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media/image386.jpg" ContentType="image/png"/>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codeName="ЭтаКнига"/>
  <mc:AlternateContent xmlns:mc="http://schemas.openxmlformats.org/markup-compatibility/2006">
    <mc:Choice Requires="x15">
      <x15ac:absPath xmlns:x15ac="http://schemas.microsoft.com/office/spreadsheetml/2010/11/ac" url="C:\Users\user\Documents\Сейл\"/>
    </mc:Choice>
  </mc:AlternateContent>
  <xr:revisionPtr revIDLastSave="0" documentId="8_{D0B5570B-ABAC-4574-B4F4-BEB0627E96D0}" xr6:coauthVersionLast="47" xr6:coauthVersionMax="47" xr10:uidLastSave="{00000000-0000-0000-0000-000000000000}"/>
  <bookViews>
    <workbookView xWindow="-120" yWindow="-120" windowWidth="29040" windowHeight="15720" firstSheet="1" activeTab="1" xr2:uid="{00000000-000D-0000-FFFF-FFFF00000000}"/>
  </bookViews>
  <sheets>
    <sheet name="Расчет ПРЕДЗАКАЗ" sheetId="8" state="hidden" r:id="rId1"/>
    <sheet name="Grayling" sheetId="2" r:id="rId2"/>
    <sheet name="Pride" sheetId="3" r:id="rId3"/>
    <sheet name="Payer" sheetId="4" r:id="rId4"/>
    <sheet name="7.62" sheetId="5" r:id="rId5"/>
    <sheet name="Orion Active" sheetId="6" r:id="rId6"/>
    <sheet name="New Energy" sheetId="7" r:id="rId7"/>
    <sheet name="AURAPRO" sheetId="10" state="hidden" r:id="rId8"/>
  </sheets>
  <definedNames>
    <definedName name="Print_Area" localSheetId="1">Grayling!$A$1:$S$38</definedName>
    <definedName name="д">'Расчет ПРЕДЗАКАЗ'!$B$51:$B$56</definedName>
    <definedName name="ДилерГГ">#REF!</definedName>
    <definedName name="ОплатаГГ">#REF!</definedName>
    <definedName name="со">'Расчет ПРЕДЗАКАЗ'!$D$51:$D$54</definedName>
  </definedNames>
  <calcPr calcId="191029"/>
</workbook>
</file>

<file path=xl/calcChain.xml><?xml version="1.0" encoding="utf-8"?>
<calcChain xmlns="http://schemas.openxmlformats.org/spreadsheetml/2006/main">
  <c r="Z214" i="7" l="1"/>
  <c r="Q214" i="7"/>
  <c r="AA214" i="7" s="1"/>
  <c r="Z213" i="7"/>
  <c r="Q213" i="7"/>
  <c r="Z212" i="7"/>
  <c r="Q212" i="7"/>
  <c r="Z211" i="7"/>
  <c r="Q211" i="7"/>
  <c r="Z210" i="7"/>
  <c r="Q210" i="7"/>
  <c r="Z209" i="7"/>
  <c r="AA209" i="7" s="1"/>
  <c r="Q209" i="7"/>
  <c r="Z208" i="7"/>
  <c r="Q208" i="7"/>
  <c r="Q207" i="7"/>
  <c r="Z207" i="7" s="1"/>
  <c r="AA207" i="7" s="1"/>
  <c r="Q206" i="7"/>
  <c r="Z206" i="7" s="1"/>
  <c r="AA206" i="7" s="1"/>
  <c r="Q205" i="7"/>
  <c r="Z205" i="7" s="1"/>
  <c r="AA205" i="7" s="1"/>
  <c r="Q204" i="7"/>
  <c r="Z204" i="7" s="1"/>
  <c r="AA204" i="7" s="1"/>
  <c r="W203" i="7"/>
  <c r="AC203" i="7" s="1"/>
  <c r="U203" i="7"/>
  <c r="AB203" i="7" s="1"/>
  <c r="Q203" i="7"/>
  <c r="Z203" i="7" s="1"/>
  <c r="AA203" i="7" s="1"/>
  <c r="W202" i="7"/>
  <c r="AC202" i="7" s="1"/>
  <c r="U202" i="7"/>
  <c r="AB202" i="7" s="1"/>
  <c r="Q202" i="7"/>
  <c r="Z202" i="7" s="1"/>
  <c r="AA202" i="7" s="1"/>
  <c r="W201" i="7"/>
  <c r="X201" i="7" s="1"/>
  <c r="U201" i="7"/>
  <c r="V201" i="7" s="1"/>
  <c r="Q201" i="7"/>
  <c r="Z201" i="7" s="1"/>
  <c r="AA201" i="7" s="1"/>
  <c r="W200" i="7"/>
  <c r="AC200" i="7" s="1"/>
  <c r="U200" i="7"/>
  <c r="V200" i="7" s="1"/>
  <c r="Q200" i="7"/>
  <c r="Z200" i="7" s="1"/>
  <c r="AA200" i="7" s="1"/>
  <c r="Z198" i="7"/>
  <c r="Q198" i="7"/>
  <c r="Z197" i="7"/>
  <c r="Q197" i="7"/>
  <c r="Z196" i="7"/>
  <c r="Q196" i="7"/>
  <c r="Z195" i="7"/>
  <c r="Q195" i="7"/>
  <c r="Z194" i="7"/>
  <c r="Q194" i="7"/>
  <c r="Z193" i="7"/>
  <c r="Q193" i="7"/>
  <c r="Q192" i="7"/>
  <c r="Z192" i="7" s="1"/>
  <c r="AA192" i="7" s="1"/>
  <c r="W191" i="7"/>
  <c r="AC191" i="7" s="1"/>
  <c r="U191" i="7"/>
  <c r="AB191" i="7" s="1"/>
  <c r="Q191" i="7"/>
  <c r="Z191" i="7" s="1"/>
  <c r="AA191" i="7" s="1"/>
  <c r="W190" i="7"/>
  <c r="AC190" i="7" s="1"/>
  <c r="U190" i="7"/>
  <c r="AB190" i="7" s="1"/>
  <c r="Q190" i="7"/>
  <c r="Z190" i="7" s="1"/>
  <c r="AA190" i="7" s="1"/>
  <c r="W189" i="7"/>
  <c r="AC189" i="7" s="1"/>
  <c r="U189" i="7"/>
  <c r="V189" i="7" s="1"/>
  <c r="Q189" i="7"/>
  <c r="Z189" i="7" s="1"/>
  <c r="AA189" i="7" s="1"/>
  <c r="W188" i="7"/>
  <c r="AC188" i="7" s="1"/>
  <c r="U188" i="7"/>
  <c r="V188" i="7" s="1"/>
  <c r="Q188" i="7"/>
  <c r="Z188" i="7" s="1"/>
  <c r="AA188" i="7" s="1"/>
  <c r="W187" i="7"/>
  <c r="AC187" i="7" s="1"/>
  <c r="U187" i="7"/>
  <c r="AB187" i="7" s="1"/>
  <c r="Q187" i="7"/>
  <c r="Z187" i="7" s="1"/>
  <c r="AA187" i="7" s="1"/>
  <c r="W186" i="7"/>
  <c r="AC186" i="7" s="1"/>
  <c r="U186" i="7"/>
  <c r="AB186" i="7" s="1"/>
  <c r="Q186" i="7"/>
  <c r="Z186" i="7" s="1"/>
  <c r="AA186" i="7" s="1"/>
  <c r="W185" i="7"/>
  <c r="AC185" i="7" s="1"/>
  <c r="U185" i="7"/>
  <c r="V185" i="7" s="1"/>
  <c r="Q185" i="7"/>
  <c r="Z185" i="7" s="1"/>
  <c r="AA185" i="7" s="1"/>
  <c r="W184" i="7"/>
  <c r="X184" i="7" s="1"/>
  <c r="U184" i="7"/>
  <c r="V184" i="7" s="1"/>
  <c r="Q184" i="7"/>
  <c r="Z184" i="7" s="1"/>
  <c r="Z182" i="7"/>
  <c r="Q182" i="7"/>
  <c r="Z181" i="7"/>
  <c r="Q181" i="7"/>
  <c r="Z180" i="7"/>
  <c r="Q180" i="7"/>
  <c r="Z179" i="7"/>
  <c r="Q179" i="7"/>
  <c r="Z178" i="7"/>
  <c r="Q178" i="7"/>
  <c r="Z177" i="7"/>
  <c r="Q177" i="7"/>
  <c r="W176" i="7"/>
  <c r="AC176" i="7" s="1"/>
  <c r="U176" i="7"/>
  <c r="V176" i="7" s="1"/>
  <c r="Q176" i="7"/>
  <c r="Z176" i="7" s="1"/>
  <c r="AA176" i="7" s="1"/>
  <c r="W175" i="7"/>
  <c r="AC175" i="7" s="1"/>
  <c r="U175" i="7"/>
  <c r="AB175" i="7" s="1"/>
  <c r="Q175" i="7"/>
  <c r="Z175" i="7" s="1"/>
  <c r="AA175" i="7" s="1"/>
  <c r="W174" i="7"/>
  <c r="AC174" i="7" s="1"/>
  <c r="U174" i="7"/>
  <c r="AB174" i="7" s="1"/>
  <c r="Q174" i="7"/>
  <c r="Z174" i="7" s="1"/>
  <c r="AA174" i="7" s="1"/>
  <c r="W173" i="7"/>
  <c r="X173" i="7" s="1"/>
  <c r="U173" i="7"/>
  <c r="V173" i="7" s="1"/>
  <c r="Q173" i="7"/>
  <c r="Z173" i="7" s="1"/>
  <c r="AA173" i="7" s="1"/>
  <c r="W172" i="7"/>
  <c r="AC172" i="7" s="1"/>
  <c r="U172" i="7"/>
  <c r="V172" i="7" s="1"/>
  <c r="Q172" i="7"/>
  <c r="Z172" i="7" s="1"/>
  <c r="AA172" i="7" s="1"/>
  <c r="W171" i="7"/>
  <c r="AC171" i="7" s="1"/>
  <c r="U171" i="7"/>
  <c r="AB171" i="7" s="1"/>
  <c r="Q171" i="7"/>
  <c r="Z171" i="7" s="1"/>
  <c r="AA171" i="7" s="1"/>
  <c r="W170" i="7"/>
  <c r="AC170" i="7" s="1"/>
  <c r="U170" i="7"/>
  <c r="AB170" i="7" s="1"/>
  <c r="Q170" i="7"/>
  <c r="Z170" i="7" s="1"/>
  <c r="AA170" i="7" s="1"/>
  <c r="W169" i="7"/>
  <c r="X169" i="7" s="1"/>
  <c r="U169" i="7"/>
  <c r="V169" i="7" s="1"/>
  <c r="Q169" i="7"/>
  <c r="Z169" i="7" s="1"/>
  <c r="AA169" i="7" s="1"/>
  <c r="W168" i="7"/>
  <c r="AC168" i="7" s="1"/>
  <c r="U168" i="7"/>
  <c r="V168" i="7" s="1"/>
  <c r="Q168" i="7"/>
  <c r="Z168" i="7" s="1"/>
  <c r="Z166" i="7"/>
  <c r="Q166" i="7"/>
  <c r="Z165" i="7"/>
  <c r="Q165" i="7"/>
  <c r="Z164" i="7"/>
  <c r="Q164" i="7"/>
  <c r="Z163" i="7"/>
  <c r="Q163" i="7"/>
  <c r="Z162" i="7"/>
  <c r="Q162" i="7"/>
  <c r="Z161" i="7"/>
  <c r="Q161" i="7"/>
  <c r="W160" i="7"/>
  <c r="AC160" i="7" s="1"/>
  <c r="U160" i="7"/>
  <c r="V160" i="7" s="1"/>
  <c r="Q160" i="7"/>
  <c r="Z160" i="7" s="1"/>
  <c r="AA160" i="7" s="1"/>
  <c r="W159" i="7"/>
  <c r="AC159" i="7" s="1"/>
  <c r="U159" i="7"/>
  <c r="AB159" i="7" s="1"/>
  <c r="Q159" i="7"/>
  <c r="Z159" i="7" s="1"/>
  <c r="W158" i="7"/>
  <c r="AC158" i="7" s="1"/>
  <c r="U158" i="7"/>
  <c r="AB158" i="7" s="1"/>
  <c r="Q158" i="7"/>
  <c r="Z158" i="7" s="1"/>
  <c r="AA158" i="7" s="1"/>
  <c r="W157" i="7"/>
  <c r="X157" i="7" s="1"/>
  <c r="U157" i="7"/>
  <c r="V157" i="7" s="1"/>
  <c r="Q157" i="7"/>
  <c r="Z157" i="7" s="1"/>
  <c r="AA157" i="7" s="1"/>
  <c r="W156" i="7"/>
  <c r="AC156" i="7" s="1"/>
  <c r="U156" i="7"/>
  <c r="V156" i="7" s="1"/>
  <c r="Q156" i="7"/>
  <c r="Z156" i="7" s="1"/>
  <c r="AA156" i="7" s="1"/>
  <c r="W155" i="7"/>
  <c r="AC155" i="7" s="1"/>
  <c r="U155" i="7"/>
  <c r="AB155" i="7" s="1"/>
  <c r="Q155" i="7"/>
  <c r="Z155" i="7" s="1"/>
  <c r="AA155" i="7" s="1"/>
  <c r="W154" i="7"/>
  <c r="AC154" i="7" s="1"/>
  <c r="U154" i="7"/>
  <c r="AB154" i="7" s="1"/>
  <c r="Q154" i="7"/>
  <c r="Z154" i="7" s="1"/>
  <c r="AA154" i="7" s="1"/>
  <c r="W153" i="7"/>
  <c r="X153" i="7" s="1"/>
  <c r="U153" i="7"/>
  <c r="V153" i="7" s="1"/>
  <c r="Q153" i="7"/>
  <c r="Z153" i="7" s="1"/>
  <c r="AA153" i="7" s="1"/>
  <c r="W152" i="7"/>
  <c r="AC152" i="7" s="1"/>
  <c r="U152" i="7"/>
  <c r="V152" i="7" s="1"/>
  <c r="Q152" i="7"/>
  <c r="Z152" i="7" s="1"/>
  <c r="AA152" i="7" s="1"/>
  <c r="Z150" i="7"/>
  <c r="Q150" i="7"/>
  <c r="Z149" i="7"/>
  <c r="Q149" i="7"/>
  <c r="Z148" i="7"/>
  <c r="Q148" i="7"/>
  <c r="Z147" i="7"/>
  <c r="Q147" i="7"/>
  <c r="Z146" i="7"/>
  <c r="Q146" i="7"/>
  <c r="Z145" i="7"/>
  <c r="Q145" i="7"/>
  <c r="Z144" i="7"/>
  <c r="Q144" i="7"/>
  <c r="Q143" i="7"/>
  <c r="Z143" i="7" s="1"/>
  <c r="AA143" i="7" s="1"/>
  <c r="W142" i="7"/>
  <c r="AC142" i="7" s="1"/>
  <c r="U142" i="7"/>
  <c r="AB142" i="7" s="1"/>
  <c r="Q142" i="7"/>
  <c r="Z142" i="7" s="1"/>
  <c r="AA142" i="7" s="1"/>
  <c r="W141" i="7"/>
  <c r="X141" i="7" s="1"/>
  <c r="U141" i="7"/>
  <c r="V141" i="7" s="1"/>
  <c r="Q141" i="7"/>
  <c r="Z141" i="7" s="1"/>
  <c r="AA141" i="7" s="1"/>
  <c r="W140" i="7"/>
  <c r="AC140" i="7" s="1"/>
  <c r="U140" i="7"/>
  <c r="V140" i="7" s="1"/>
  <c r="Q140" i="7"/>
  <c r="Z140" i="7" s="1"/>
  <c r="AA140" i="7" s="1"/>
  <c r="W139" i="7"/>
  <c r="AC139" i="7" s="1"/>
  <c r="U139" i="7"/>
  <c r="AB139" i="7" s="1"/>
  <c r="Q139" i="7"/>
  <c r="Z139" i="7" s="1"/>
  <c r="AA139" i="7" s="1"/>
  <c r="W138" i="7"/>
  <c r="AC138" i="7" s="1"/>
  <c r="U138" i="7"/>
  <c r="AB138" i="7" s="1"/>
  <c r="Q138" i="7"/>
  <c r="Z138" i="7" s="1"/>
  <c r="AA138" i="7" s="1"/>
  <c r="W137" i="7"/>
  <c r="X137" i="7" s="1"/>
  <c r="U137" i="7"/>
  <c r="V137" i="7" s="1"/>
  <c r="Q137" i="7"/>
  <c r="Z137" i="7" s="1"/>
  <c r="AA137" i="7" s="1"/>
  <c r="W136" i="7"/>
  <c r="AC136" i="7" s="1"/>
  <c r="U136" i="7"/>
  <c r="V136" i="7" s="1"/>
  <c r="Q136" i="7"/>
  <c r="Z136" i="7" s="1"/>
  <c r="Z134" i="7"/>
  <c r="Q134" i="7"/>
  <c r="Z133" i="7"/>
  <c r="Q133" i="7"/>
  <c r="Z132" i="7"/>
  <c r="Q132" i="7"/>
  <c r="Z131" i="7"/>
  <c r="Q131" i="7"/>
  <c r="Q130" i="7"/>
  <c r="Z130" i="7" s="1"/>
  <c r="AA130" i="7" s="1"/>
  <c r="Q129" i="7"/>
  <c r="Z129" i="7" s="1"/>
  <c r="AA129" i="7" s="1"/>
  <c r="Z128" i="7"/>
  <c r="Q128" i="7"/>
  <c r="W127" i="7"/>
  <c r="AC127" i="7" s="1"/>
  <c r="U127" i="7"/>
  <c r="AB127" i="7" s="1"/>
  <c r="Q127" i="7"/>
  <c r="Z127" i="7" s="1"/>
  <c r="AA127" i="7" s="1"/>
  <c r="W126" i="7"/>
  <c r="AC126" i="7" s="1"/>
  <c r="U126" i="7"/>
  <c r="AB126" i="7" s="1"/>
  <c r="Q126" i="7"/>
  <c r="Z126" i="7" s="1"/>
  <c r="AA126" i="7" s="1"/>
  <c r="W125" i="7"/>
  <c r="X125" i="7" s="1"/>
  <c r="U125" i="7"/>
  <c r="V125" i="7" s="1"/>
  <c r="Q125" i="7"/>
  <c r="Z125" i="7" s="1"/>
  <c r="AA125" i="7" s="1"/>
  <c r="W124" i="7"/>
  <c r="AC124" i="7" s="1"/>
  <c r="U124" i="7"/>
  <c r="V124" i="7" s="1"/>
  <c r="Q124" i="7"/>
  <c r="Z124" i="7" s="1"/>
  <c r="AA124" i="7" s="1"/>
  <c r="W123" i="7"/>
  <c r="AC123" i="7" s="1"/>
  <c r="U123" i="7"/>
  <c r="AB123" i="7" s="1"/>
  <c r="Q123" i="7"/>
  <c r="Z123" i="7" s="1"/>
  <c r="AA123" i="7" s="1"/>
  <c r="W122" i="7"/>
  <c r="AC122" i="7" s="1"/>
  <c r="U122" i="7"/>
  <c r="AB122" i="7" s="1"/>
  <c r="Q122" i="7"/>
  <c r="Z122" i="7" s="1"/>
  <c r="AA122" i="7" s="1"/>
  <c r="W121" i="7"/>
  <c r="X121" i="7" s="1"/>
  <c r="U121" i="7"/>
  <c r="V121" i="7" s="1"/>
  <c r="Q121" i="7"/>
  <c r="Z121" i="7" s="1"/>
  <c r="AA121" i="7" s="1"/>
  <c r="W120" i="7"/>
  <c r="AC120" i="7" s="1"/>
  <c r="U120" i="7"/>
  <c r="V120" i="7" s="1"/>
  <c r="Q120" i="7"/>
  <c r="Z120" i="7" s="1"/>
  <c r="Z118" i="7"/>
  <c r="Q118" i="7"/>
  <c r="Z117" i="7"/>
  <c r="Q117" i="7"/>
  <c r="Z116" i="7"/>
  <c r="Q116" i="7"/>
  <c r="Z115" i="7"/>
  <c r="Q115" i="7"/>
  <c r="W114" i="7"/>
  <c r="AC114" i="7" s="1"/>
  <c r="U114" i="7"/>
  <c r="AB114" i="7" s="1"/>
  <c r="Q114" i="7"/>
  <c r="Z114" i="7" s="1"/>
  <c r="W113" i="7"/>
  <c r="X113" i="7" s="1"/>
  <c r="U113" i="7"/>
  <c r="V113" i="7" s="1"/>
  <c r="Q113" i="7"/>
  <c r="Z113" i="7" s="1"/>
  <c r="AA113" i="7" s="1"/>
  <c r="W112" i="7"/>
  <c r="AC112" i="7" s="1"/>
  <c r="U112" i="7"/>
  <c r="V112" i="7" s="1"/>
  <c r="Q112" i="7"/>
  <c r="Z112" i="7" s="1"/>
  <c r="W111" i="7"/>
  <c r="AC111" i="7" s="1"/>
  <c r="U111" i="7"/>
  <c r="AB111" i="7" s="1"/>
  <c r="Q111" i="7"/>
  <c r="Z111" i="7" s="1"/>
  <c r="W110" i="7"/>
  <c r="AC110" i="7" s="1"/>
  <c r="U110" i="7"/>
  <c r="AB110" i="7" s="1"/>
  <c r="Q110" i="7"/>
  <c r="Z110" i="7" s="1"/>
  <c r="W109" i="7"/>
  <c r="X109" i="7" s="1"/>
  <c r="U109" i="7"/>
  <c r="V109" i="7" s="1"/>
  <c r="Q109" i="7"/>
  <c r="Z109" i="7" s="1"/>
  <c r="W108" i="7"/>
  <c r="AC108" i="7" s="1"/>
  <c r="U108" i="7"/>
  <c r="V108" i="7" s="1"/>
  <c r="Q108" i="7"/>
  <c r="Z108" i="7" s="1"/>
  <c r="W107" i="7"/>
  <c r="AC107" i="7" s="1"/>
  <c r="U107" i="7"/>
  <c r="AB107" i="7" s="1"/>
  <c r="Q107" i="7"/>
  <c r="Z107" i="7" s="1"/>
  <c r="W106" i="7"/>
  <c r="AC106" i="7" s="1"/>
  <c r="U106" i="7"/>
  <c r="AB106" i="7" s="1"/>
  <c r="Q106" i="7"/>
  <c r="Z106" i="7" s="1"/>
  <c r="W105" i="7"/>
  <c r="X105" i="7" s="1"/>
  <c r="U105" i="7"/>
  <c r="V105" i="7" s="1"/>
  <c r="Q105" i="7"/>
  <c r="Z105" i="7" s="1"/>
  <c r="AA105" i="7" s="1"/>
  <c r="W104" i="7"/>
  <c r="AC104" i="7" s="1"/>
  <c r="U104" i="7"/>
  <c r="V104" i="7" s="1"/>
  <c r="Q104" i="7"/>
  <c r="Z104" i="7" s="1"/>
  <c r="AA104" i="7" s="1"/>
  <c r="Z102" i="7"/>
  <c r="Q102" i="7"/>
  <c r="Z101" i="7"/>
  <c r="Q101" i="7"/>
  <c r="Z100" i="7"/>
  <c r="Q100" i="7"/>
  <c r="Z99" i="7"/>
  <c r="Q99" i="7"/>
  <c r="Z98" i="7"/>
  <c r="Q98" i="7"/>
  <c r="Z97" i="7"/>
  <c r="Q97" i="7"/>
  <c r="Z96" i="7"/>
  <c r="Q96" i="7"/>
  <c r="Z95" i="7"/>
  <c r="Q95" i="7"/>
  <c r="Z94" i="7"/>
  <c r="Q94" i="7"/>
  <c r="Z93" i="7"/>
  <c r="Q93" i="7"/>
  <c r="Z92" i="7"/>
  <c r="Q92" i="7"/>
  <c r="Z91" i="7"/>
  <c r="Q91" i="7"/>
  <c r="Z90" i="7"/>
  <c r="Q90" i="7"/>
  <c r="W89" i="7"/>
  <c r="X89" i="7" s="1"/>
  <c r="U89" i="7"/>
  <c r="V89" i="7" s="1"/>
  <c r="Q89" i="7"/>
  <c r="Z89" i="7" s="1"/>
  <c r="W88" i="7"/>
  <c r="AC88" i="7" s="1"/>
  <c r="U88" i="7"/>
  <c r="V88" i="7" s="1"/>
  <c r="Q88" i="7"/>
  <c r="Z88" i="7" s="1"/>
  <c r="AA88" i="7" s="1"/>
  <c r="Z86" i="7"/>
  <c r="Q86" i="7"/>
  <c r="Z85" i="7"/>
  <c r="Q85" i="7"/>
  <c r="Z84" i="7"/>
  <c r="Q84" i="7"/>
  <c r="Z83" i="7"/>
  <c r="Q83" i="7"/>
  <c r="Z82" i="7"/>
  <c r="Q82" i="7"/>
  <c r="Z81" i="7"/>
  <c r="Q81" i="7"/>
  <c r="Z80" i="7"/>
  <c r="Q80" i="7"/>
  <c r="Z79" i="7"/>
  <c r="Q79" i="7"/>
  <c r="Z78" i="7"/>
  <c r="Q78" i="7"/>
  <c r="Z77" i="7"/>
  <c r="Q77" i="7"/>
  <c r="Z76" i="7"/>
  <c r="Q76" i="7"/>
  <c r="Z75" i="7"/>
  <c r="Q75" i="7"/>
  <c r="Q74" i="7"/>
  <c r="Z74" i="7" s="1"/>
  <c r="AA74" i="7" s="1"/>
  <c r="Q73" i="7"/>
  <c r="Z73" i="7" s="1"/>
  <c r="AA73" i="7" s="1"/>
  <c r="W72" i="7"/>
  <c r="AC72" i="7" s="1"/>
  <c r="U72" i="7"/>
  <c r="V72" i="7" s="1"/>
  <c r="Q72" i="7"/>
  <c r="Z72" i="7" s="1"/>
  <c r="AA72" i="7" s="1"/>
  <c r="Z70" i="7"/>
  <c r="Q70" i="7"/>
  <c r="Z69" i="7"/>
  <c r="Q69" i="7"/>
  <c r="Z68" i="7"/>
  <c r="Q68" i="7"/>
  <c r="Z67" i="7"/>
  <c r="Q67" i="7"/>
  <c r="Z66" i="7"/>
  <c r="Q66" i="7"/>
  <c r="Z65" i="7"/>
  <c r="Q65" i="7"/>
  <c r="Z64" i="7"/>
  <c r="Q64" i="7"/>
  <c r="Q63" i="7"/>
  <c r="Z63" i="7" s="1"/>
  <c r="AA63" i="7" s="1"/>
  <c r="Q62" i="7"/>
  <c r="Z62" i="7" s="1"/>
  <c r="AA62" i="7" s="1"/>
  <c r="Q61" i="7"/>
  <c r="Z61" i="7" s="1"/>
  <c r="AA61" i="7" s="1"/>
  <c r="Q60" i="7"/>
  <c r="Z60" i="7" s="1"/>
  <c r="AA60" i="7" s="1"/>
  <c r="Q59" i="7"/>
  <c r="Z59" i="7" s="1"/>
  <c r="AA59" i="7" s="1"/>
  <c r="W58" i="7"/>
  <c r="AC58" i="7" s="1"/>
  <c r="U58" i="7"/>
  <c r="AB58" i="7" s="1"/>
  <c r="Q58" i="7"/>
  <c r="Z58" i="7" s="1"/>
  <c r="AA58" i="7" s="1"/>
  <c r="W57" i="7"/>
  <c r="X57" i="7" s="1"/>
  <c r="U57" i="7"/>
  <c r="V57" i="7" s="1"/>
  <c r="Q57" i="7"/>
  <c r="Z57" i="7" s="1"/>
  <c r="AA57" i="7" s="1"/>
  <c r="W56" i="7"/>
  <c r="AC56" i="7" s="1"/>
  <c r="U56" i="7"/>
  <c r="V56" i="7" s="1"/>
  <c r="Q56" i="7"/>
  <c r="Z56" i="7" s="1"/>
  <c r="Z54" i="7"/>
  <c r="Q54" i="7"/>
  <c r="Z53" i="7"/>
  <c r="Q53" i="7"/>
  <c r="Z52" i="7"/>
  <c r="Q52" i="7"/>
  <c r="Z51" i="7"/>
  <c r="Q51" i="7"/>
  <c r="Z50" i="7"/>
  <c r="Q50" i="7"/>
  <c r="Z49" i="7"/>
  <c r="Q49" i="7"/>
  <c r="Z48" i="7"/>
  <c r="Q48" i="7"/>
  <c r="W47" i="7"/>
  <c r="AC47" i="7" s="1"/>
  <c r="U47" i="7"/>
  <c r="V47" i="7" s="1"/>
  <c r="Q47" i="7"/>
  <c r="Z47" i="7" s="1"/>
  <c r="W46" i="7"/>
  <c r="X46" i="7" s="1"/>
  <c r="U46" i="7"/>
  <c r="V46" i="7" s="1"/>
  <c r="Q46" i="7"/>
  <c r="Z46" i="7" s="1"/>
  <c r="W45" i="7"/>
  <c r="AC45" i="7" s="1"/>
  <c r="U45" i="7"/>
  <c r="V45" i="7" s="1"/>
  <c r="Q45" i="7"/>
  <c r="Z45" i="7" s="1"/>
  <c r="W44" i="7"/>
  <c r="AC44" i="7" s="1"/>
  <c r="U44" i="7"/>
  <c r="AB44" i="7" s="1"/>
  <c r="Q44" i="7"/>
  <c r="Z44" i="7" s="1"/>
  <c r="W43" i="7"/>
  <c r="AC43" i="7" s="1"/>
  <c r="U43" i="7"/>
  <c r="AB43" i="7" s="1"/>
  <c r="Q43" i="7"/>
  <c r="Z43" i="7" s="1"/>
  <c r="W42" i="7"/>
  <c r="AC42" i="7" s="1"/>
  <c r="U42" i="7"/>
  <c r="AB42" i="7" s="1"/>
  <c r="Q42" i="7"/>
  <c r="Z42" i="7" s="1"/>
  <c r="W41" i="7"/>
  <c r="AC41" i="7" s="1"/>
  <c r="U41" i="7"/>
  <c r="V41" i="7" s="1"/>
  <c r="Q41" i="7"/>
  <c r="Z41" i="7" s="1"/>
  <c r="W40" i="7"/>
  <c r="X40" i="7" s="1"/>
  <c r="U40" i="7"/>
  <c r="V40" i="7" s="1"/>
  <c r="Q40" i="7"/>
  <c r="Z40" i="7" s="1"/>
  <c r="AA40" i="7" s="1"/>
  <c r="Z2278" i="4"/>
  <c r="Q2278" i="4"/>
  <c r="Z2277" i="4"/>
  <c r="Q2277" i="4"/>
  <c r="Z2276" i="4"/>
  <c r="Q2276" i="4"/>
  <c r="Z2275" i="4"/>
  <c r="Q2275" i="4"/>
  <c r="Z2274" i="4"/>
  <c r="Q2274" i="4"/>
  <c r="Z2273" i="4"/>
  <c r="Q2273" i="4"/>
  <c r="Z2272" i="4"/>
  <c r="Q2272" i="4"/>
  <c r="Z2271" i="4"/>
  <c r="Q2271" i="4"/>
  <c r="Z2270" i="4"/>
  <c r="Q2270" i="4"/>
  <c r="Z2269" i="4"/>
  <c r="Q2269" i="4"/>
  <c r="Z2268" i="4"/>
  <c r="Q2268" i="4"/>
  <c r="Z2267" i="4"/>
  <c r="Q2267" i="4"/>
  <c r="Z2266" i="4"/>
  <c r="Q2266" i="4"/>
  <c r="Z2265" i="4"/>
  <c r="Q2265" i="4"/>
  <c r="Q2264" i="4"/>
  <c r="Z2264" i="4" s="1"/>
  <c r="Z2262" i="4"/>
  <c r="Q2262" i="4"/>
  <c r="Z2261" i="4"/>
  <c r="Q2261" i="4"/>
  <c r="Z2260" i="4"/>
  <c r="Q2260" i="4"/>
  <c r="Z2259" i="4"/>
  <c r="Q2259" i="4"/>
  <c r="Z2258" i="4"/>
  <c r="Q2258" i="4"/>
  <c r="Z2257" i="4"/>
  <c r="Q2257" i="4"/>
  <c r="Z2256" i="4"/>
  <c r="Q2256" i="4"/>
  <c r="Z2255" i="4"/>
  <c r="Q2255" i="4"/>
  <c r="Z2254" i="4"/>
  <c r="Q2254" i="4"/>
  <c r="Z2253" i="4"/>
  <c r="Q2253" i="4"/>
  <c r="Z2252" i="4"/>
  <c r="Q2252" i="4"/>
  <c r="Z2251" i="4"/>
  <c r="Q2251" i="4"/>
  <c r="Z2250" i="4"/>
  <c r="Q2250" i="4"/>
  <c r="Z2249" i="4"/>
  <c r="Q2249" i="4"/>
  <c r="Q2248" i="4"/>
  <c r="Z2248" i="4" s="1"/>
  <c r="AA2248" i="4" s="1"/>
  <c r="Z2246" i="4"/>
  <c r="Q2246" i="4"/>
  <c r="Z2245" i="4"/>
  <c r="Q2245" i="4"/>
  <c r="Z2244" i="4"/>
  <c r="Q2244" i="4"/>
  <c r="Z2243" i="4"/>
  <c r="Q2243" i="4"/>
  <c r="Z2242" i="4"/>
  <c r="Q2242" i="4"/>
  <c r="Z2241" i="4"/>
  <c r="Q2241" i="4"/>
  <c r="Z2240" i="4"/>
  <c r="Q2240" i="4"/>
  <c r="Z2239" i="4"/>
  <c r="Q2239" i="4"/>
  <c r="Z2238" i="4"/>
  <c r="Q2238" i="4"/>
  <c r="Z2237" i="4"/>
  <c r="Q2237" i="4"/>
  <c r="Z2236" i="4"/>
  <c r="Q2236" i="4"/>
  <c r="Z2235" i="4"/>
  <c r="Q2235" i="4"/>
  <c r="Z2234" i="4"/>
  <c r="Q2234" i="4"/>
  <c r="Z2233" i="4"/>
  <c r="Q2233" i="4"/>
  <c r="Q2232" i="4"/>
  <c r="Z2232" i="4" s="1"/>
  <c r="Z2230" i="4"/>
  <c r="Q2230" i="4"/>
  <c r="Z2229" i="4"/>
  <c r="Q2229" i="4"/>
  <c r="Z2228" i="4"/>
  <c r="Q2228" i="4"/>
  <c r="Z2227" i="4"/>
  <c r="Q2227" i="4"/>
  <c r="Z2226" i="4"/>
  <c r="Q2226" i="4"/>
  <c r="Z2225" i="4"/>
  <c r="Q2225" i="4"/>
  <c r="Z2224" i="4"/>
  <c r="Q2224" i="4"/>
  <c r="Z2223" i="4"/>
  <c r="Q2223" i="4"/>
  <c r="Z2222" i="4"/>
  <c r="Q2222" i="4"/>
  <c r="Z2221" i="4"/>
  <c r="Q2221" i="4"/>
  <c r="Z2220" i="4"/>
  <c r="Q2220" i="4"/>
  <c r="Z2219" i="4"/>
  <c r="Q2219" i="4"/>
  <c r="Z2218" i="4"/>
  <c r="Q2218" i="4"/>
  <c r="Z2217" i="4"/>
  <c r="Q2217" i="4"/>
  <c r="Q2216" i="4"/>
  <c r="Z2216" i="4" s="1"/>
  <c r="AA2216" i="4" s="1"/>
  <c r="Z2214" i="4"/>
  <c r="Q2214" i="4"/>
  <c r="Z2213" i="4"/>
  <c r="Q2213" i="4"/>
  <c r="Z2212" i="4"/>
  <c r="Q2212" i="4"/>
  <c r="Z2211" i="4"/>
  <c r="Q2211" i="4"/>
  <c r="Z2210" i="4"/>
  <c r="Q2210" i="4"/>
  <c r="Z2209" i="4"/>
  <c r="Q2209" i="4"/>
  <c r="Z2208" i="4"/>
  <c r="Q2208" i="4"/>
  <c r="Z2207" i="4"/>
  <c r="Q2207" i="4"/>
  <c r="Z2206" i="4"/>
  <c r="Q2206" i="4"/>
  <c r="Z2205" i="4"/>
  <c r="Q2205" i="4"/>
  <c r="Z2204" i="4"/>
  <c r="Q2204" i="4"/>
  <c r="Z2203" i="4"/>
  <c r="Q2203" i="4"/>
  <c r="Z2202" i="4"/>
  <c r="Q2202" i="4"/>
  <c r="Z2201" i="4"/>
  <c r="Q2201" i="4"/>
  <c r="Q2200" i="4"/>
  <c r="Z2200" i="4" s="1"/>
  <c r="Z2198" i="4"/>
  <c r="Q2198" i="4"/>
  <c r="Z2197" i="4"/>
  <c r="Q2197" i="4"/>
  <c r="Z2196" i="4"/>
  <c r="Q2196" i="4"/>
  <c r="Z2195" i="4"/>
  <c r="Q2195" i="4"/>
  <c r="Z2194" i="4"/>
  <c r="Q2194" i="4"/>
  <c r="Z2193" i="4"/>
  <c r="Q2193" i="4"/>
  <c r="Z2192" i="4"/>
  <c r="Q2192" i="4"/>
  <c r="Z2191" i="4"/>
  <c r="Q2191" i="4"/>
  <c r="Z2190" i="4"/>
  <c r="Q2190" i="4"/>
  <c r="Z2189" i="4"/>
  <c r="Q2189" i="4"/>
  <c r="Z2188" i="4"/>
  <c r="Q2188" i="4"/>
  <c r="Z2187" i="4"/>
  <c r="Q2187" i="4"/>
  <c r="Z2186" i="4"/>
  <c r="Q2186" i="4"/>
  <c r="Z2185" i="4"/>
  <c r="Q2185" i="4"/>
  <c r="Q2184" i="4"/>
  <c r="Z2184" i="4" s="1"/>
  <c r="Z2182" i="4"/>
  <c r="Q2182" i="4"/>
  <c r="Z2181" i="4"/>
  <c r="Q2181" i="4"/>
  <c r="Z2180" i="4"/>
  <c r="Q2180" i="4"/>
  <c r="Z2179" i="4"/>
  <c r="Q2179" i="4"/>
  <c r="Z2178" i="4"/>
  <c r="Q2178" i="4"/>
  <c r="Z2177" i="4"/>
  <c r="Q2177" i="4"/>
  <c r="Z2176" i="4"/>
  <c r="Q2176" i="4"/>
  <c r="Z2175" i="4"/>
  <c r="Q2175" i="4"/>
  <c r="Z2174" i="4"/>
  <c r="Q2174" i="4"/>
  <c r="Z2173" i="4"/>
  <c r="Q2173" i="4"/>
  <c r="Z2172" i="4"/>
  <c r="Q2172" i="4"/>
  <c r="Z2171" i="4"/>
  <c r="Q2171" i="4"/>
  <c r="Z2170" i="4"/>
  <c r="Q2170" i="4"/>
  <c r="Z2169" i="4"/>
  <c r="Q2169" i="4"/>
  <c r="Q2168" i="4"/>
  <c r="Z2168" i="4" s="1"/>
  <c r="Z2166" i="4"/>
  <c r="Q2166" i="4"/>
  <c r="Z2165" i="4"/>
  <c r="Q2165" i="4"/>
  <c r="Z2164" i="4"/>
  <c r="Q2164" i="4"/>
  <c r="Z2163" i="4"/>
  <c r="Q2163" i="4"/>
  <c r="Z2162" i="4"/>
  <c r="Q2162" i="4"/>
  <c r="Z2161" i="4"/>
  <c r="Q2161" i="4"/>
  <c r="Z2160" i="4"/>
  <c r="Q2160" i="4"/>
  <c r="Z2159" i="4"/>
  <c r="Q2159" i="4"/>
  <c r="Z2158" i="4"/>
  <c r="Q2158" i="4"/>
  <c r="Z2157" i="4"/>
  <c r="Q2157" i="4"/>
  <c r="Z2156" i="4"/>
  <c r="Q2156" i="4"/>
  <c r="Z2155" i="4"/>
  <c r="Q2155" i="4"/>
  <c r="Z2154" i="4"/>
  <c r="Q2154" i="4"/>
  <c r="Z2153" i="4"/>
  <c r="Q2153" i="4"/>
  <c r="Q2152" i="4"/>
  <c r="Z2152" i="4" s="1"/>
  <c r="Z2150" i="4"/>
  <c r="Q2150" i="4"/>
  <c r="Z2149" i="4"/>
  <c r="Q2149" i="4"/>
  <c r="Z2148" i="4"/>
  <c r="Q2148" i="4"/>
  <c r="Z2147" i="4"/>
  <c r="Q2147" i="4"/>
  <c r="Z2146" i="4"/>
  <c r="Q2146" i="4"/>
  <c r="Z2145" i="4"/>
  <c r="Q2145" i="4"/>
  <c r="Z2144" i="4"/>
  <c r="Q2144" i="4"/>
  <c r="Z2143" i="4"/>
  <c r="Q2143" i="4"/>
  <c r="Z2142" i="4"/>
  <c r="Q2142" i="4"/>
  <c r="Z2141" i="4"/>
  <c r="Q2141" i="4"/>
  <c r="Z2140" i="4"/>
  <c r="Q2140" i="4"/>
  <c r="Z2139" i="4"/>
  <c r="Q2139" i="4"/>
  <c r="Z2138" i="4"/>
  <c r="Q2138" i="4"/>
  <c r="Z2137" i="4"/>
  <c r="Q2137" i="4"/>
  <c r="Q2136" i="4"/>
  <c r="Z2136" i="4" s="1"/>
  <c r="Z2134" i="4"/>
  <c r="Q2134" i="4"/>
  <c r="Z2133" i="4"/>
  <c r="Q2133" i="4"/>
  <c r="Z2132" i="4"/>
  <c r="Q2132" i="4"/>
  <c r="Z2131" i="4"/>
  <c r="Q2131" i="4"/>
  <c r="Z2130" i="4"/>
  <c r="Q2130" i="4"/>
  <c r="Z2129" i="4"/>
  <c r="Q2129" i="4"/>
  <c r="Z2128" i="4"/>
  <c r="Q2128" i="4"/>
  <c r="Z2127" i="4"/>
  <c r="Q2127" i="4"/>
  <c r="Z2126" i="4"/>
  <c r="Q2126" i="4"/>
  <c r="Z2125" i="4"/>
  <c r="Q2125" i="4"/>
  <c r="Z2124" i="4"/>
  <c r="Q2124" i="4"/>
  <c r="Z2123" i="4"/>
  <c r="Q2123" i="4"/>
  <c r="Z2122" i="4"/>
  <c r="Q2122" i="4"/>
  <c r="Z2121" i="4"/>
  <c r="Q2121" i="4"/>
  <c r="Q2120" i="4"/>
  <c r="Z2120" i="4" s="1"/>
  <c r="Z2118" i="4"/>
  <c r="Q2118" i="4"/>
  <c r="Z2117" i="4"/>
  <c r="Q2117" i="4"/>
  <c r="Z2116" i="4"/>
  <c r="Q2116" i="4"/>
  <c r="Z2115" i="4"/>
  <c r="Q2115" i="4"/>
  <c r="Z2114" i="4"/>
  <c r="Q2114" i="4"/>
  <c r="Z2113" i="4"/>
  <c r="Q2113" i="4"/>
  <c r="Z2112" i="4"/>
  <c r="Q2112" i="4"/>
  <c r="Z2111" i="4"/>
  <c r="Q2111" i="4"/>
  <c r="Z2110" i="4"/>
  <c r="Q2110" i="4"/>
  <c r="Z2109" i="4"/>
  <c r="Q2109" i="4"/>
  <c r="Z2108" i="4"/>
  <c r="Q2108" i="4"/>
  <c r="Z2107" i="4"/>
  <c r="Q2107" i="4"/>
  <c r="Z2106" i="4"/>
  <c r="Q2106" i="4"/>
  <c r="AA2106" i="4" s="1"/>
  <c r="Z2105" i="4"/>
  <c r="Q2105" i="4"/>
  <c r="Z2104" i="4"/>
  <c r="Q2104" i="4"/>
  <c r="Z2102" i="4"/>
  <c r="Q2102" i="4"/>
  <c r="Z2101" i="4"/>
  <c r="Q2101" i="4"/>
  <c r="Z2100" i="4"/>
  <c r="Q2100" i="4"/>
  <c r="Z2099" i="4"/>
  <c r="Q2099" i="4"/>
  <c r="Z2098" i="4"/>
  <c r="Q2098" i="4"/>
  <c r="Z2097" i="4"/>
  <c r="Q2097" i="4"/>
  <c r="Z2096" i="4"/>
  <c r="Q2096" i="4"/>
  <c r="Z2095" i="4"/>
  <c r="Q2095" i="4"/>
  <c r="Z2094" i="4"/>
  <c r="Q2094" i="4"/>
  <c r="Z2093" i="4"/>
  <c r="Q2093" i="4"/>
  <c r="Z2092" i="4"/>
  <c r="Q2092" i="4"/>
  <c r="Z2091" i="4"/>
  <c r="Q2091" i="4"/>
  <c r="Z2090" i="4"/>
  <c r="Q2090" i="4"/>
  <c r="AA2090" i="4" s="1"/>
  <c r="Z2089" i="4"/>
  <c r="Q2089" i="4"/>
  <c r="Q2088" i="4"/>
  <c r="Z2088" i="4" s="1"/>
  <c r="Z2086" i="4"/>
  <c r="Q2086" i="4"/>
  <c r="Z2085" i="4"/>
  <c r="Q2085" i="4"/>
  <c r="Z2084" i="4"/>
  <c r="Q2084" i="4"/>
  <c r="Z2083" i="4"/>
  <c r="Q2083" i="4"/>
  <c r="Z2082" i="4"/>
  <c r="Q2082" i="4"/>
  <c r="Z2081" i="4"/>
  <c r="Q2081" i="4"/>
  <c r="Z2080" i="4"/>
  <c r="Q2080" i="4"/>
  <c r="Z2079" i="4"/>
  <c r="Q2079" i="4"/>
  <c r="Z2078" i="4"/>
  <c r="Q2078" i="4"/>
  <c r="Z2077" i="4"/>
  <c r="Q2077" i="4"/>
  <c r="Z2076" i="4"/>
  <c r="Q2076" i="4"/>
  <c r="Z2075" i="4"/>
  <c r="Q2075" i="4"/>
  <c r="Z2074" i="4"/>
  <c r="Q2074" i="4"/>
  <c r="Z2073" i="4"/>
  <c r="Q2073" i="4"/>
  <c r="Q2072" i="4"/>
  <c r="Z2072" i="4" s="1"/>
  <c r="Z2070" i="4"/>
  <c r="Q2070" i="4"/>
  <c r="Z2069" i="4"/>
  <c r="Q2069" i="4"/>
  <c r="Z2068" i="4"/>
  <c r="Q2068" i="4"/>
  <c r="Z2067" i="4"/>
  <c r="Q2067" i="4"/>
  <c r="Z2066" i="4"/>
  <c r="Q2066" i="4"/>
  <c r="Z2065" i="4"/>
  <c r="Q2065" i="4"/>
  <c r="Z2064" i="4"/>
  <c r="Q2064" i="4"/>
  <c r="Z2063" i="4"/>
  <c r="Q2063" i="4"/>
  <c r="Z2062" i="4"/>
  <c r="Q2062" i="4"/>
  <c r="Z2061" i="4"/>
  <c r="Q2061" i="4"/>
  <c r="Z2060" i="4"/>
  <c r="Q2060" i="4"/>
  <c r="Z2059" i="4"/>
  <c r="Q2059" i="4"/>
  <c r="Z2058" i="4"/>
  <c r="Q2058" i="4"/>
  <c r="Z2057" i="4"/>
  <c r="Q2057" i="4"/>
  <c r="Q2056" i="4"/>
  <c r="Z2056" i="4" s="1"/>
  <c r="Z2054" i="4"/>
  <c r="Q2054" i="4"/>
  <c r="Z2053" i="4"/>
  <c r="Q2053" i="4"/>
  <c r="Z2052" i="4"/>
  <c r="Q2052" i="4"/>
  <c r="Z2051" i="4"/>
  <c r="Q2051" i="4"/>
  <c r="Z2050" i="4"/>
  <c r="Q2050" i="4"/>
  <c r="Z2049" i="4"/>
  <c r="Q2049" i="4"/>
  <c r="Z2048" i="4"/>
  <c r="Q2048" i="4"/>
  <c r="Z2047" i="4"/>
  <c r="Q2047" i="4"/>
  <c r="Z2046" i="4"/>
  <c r="Q2046" i="4"/>
  <c r="Z2045" i="4"/>
  <c r="Q2045" i="4"/>
  <c r="Z2044" i="4"/>
  <c r="Q2044" i="4"/>
  <c r="Z2043" i="4"/>
  <c r="Q2043" i="4"/>
  <c r="Z2042" i="4"/>
  <c r="Q2042" i="4"/>
  <c r="Z2041" i="4"/>
  <c r="Q2041" i="4"/>
  <c r="Q2040" i="4"/>
  <c r="Z2040" i="4" s="1"/>
  <c r="Z2038" i="4"/>
  <c r="Q2038" i="4"/>
  <c r="Z2037" i="4"/>
  <c r="Q2037" i="4"/>
  <c r="Z2036" i="4"/>
  <c r="Q2036" i="4"/>
  <c r="Z2035" i="4"/>
  <c r="Q2035" i="4"/>
  <c r="Z2034" i="4"/>
  <c r="Q2034" i="4"/>
  <c r="Z2033" i="4"/>
  <c r="Q2033" i="4"/>
  <c r="Z2032" i="4"/>
  <c r="Q2032" i="4"/>
  <c r="Z2031" i="4"/>
  <c r="Q2031" i="4"/>
  <c r="Z2030" i="4"/>
  <c r="Q2030" i="4"/>
  <c r="Z2029" i="4"/>
  <c r="Q2029" i="4"/>
  <c r="Z2028" i="4"/>
  <c r="Q2028" i="4"/>
  <c r="Z2027" i="4"/>
  <c r="Q2027" i="4"/>
  <c r="Z2026" i="4"/>
  <c r="Q2026" i="4"/>
  <c r="Z2025" i="4"/>
  <c r="Q2025" i="4"/>
  <c r="Q2024" i="4"/>
  <c r="Z2024" i="4" s="1"/>
  <c r="Z2022" i="4"/>
  <c r="Q2022" i="4"/>
  <c r="Z2021" i="4"/>
  <c r="Q2021" i="4"/>
  <c r="Z2020" i="4"/>
  <c r="Q2020" i="4"/>
  <c r="Z2019" i="4"/>
  <c r="Q2019" i="4"/>
  <c r="Z2018" i="4"/>
  <c r="Q2018" i="4"/>
  <c r="Z2017" i="4"/>
  <c r="Q2017" i="4"/>
  <c r="Z2016" i="4"/>
  <c r="Q2016" i="4"/>
  <c r="Z2015" i="4"/>
  <c r="Q2015" i="4"/>
  <c r="Z2014" i="4"/>
  <c r="Q2014" i="4"/>
  <c r="Z2013" i="4"/>
  <c r="Q2013" i="4"/>
  <c r="Z2012" i="4"/>
  <c r="Q2012" i="4"/>
  <c r="Z2011" i="4"/>
  <c r="Q2011" i="4"/>
  <c r="Z2010" i="4"/>
  <c r="Q2010" i="4"/>
  <c r="Z2009" i="4"/>
  <c r="Q2009" i="4"/>
  <c r="Q2008" i="4"/>
  <c r="Z2008" i="4" s="1"/>
  <c r="Z2006" i="4"/>
  <c r="Q2006" i="4"/>
  <c r="Z2005" i="4"/>
  <c r="Q2005" i="4"/>
  <c r="Z2004" i="4"/>
  <c r="Q2004" i="4"/>
  <c r="Z2003" i="4"/>
  <c r="Q2003" i="4"/>
  <c r="Z2002" i="4"/>
  <c r="Q2002" i="4"/>
  <c r="Z2001" i="4"/>
  <c r="Q2001" i="4"/>
  <c r="Z2000" i="4"/>
  <c r="Q2000" i="4"/>
  <c r="Z1999" i="4"/>
  <c r="Q1999" i="4"/>
  <c r="Z1998" i="4"/>
  <c r="Q1998" i="4"/>
  <c r="Z1997" i="4"/>
  <c r="Q1997" i="4"/>
  <c r="Z1996" i="4"/>
  <c r="Q1996" i="4"/>
  <c r="Z1995" i="4"/>
  <c r="Q1995" i="4"/>
  <c r="Z1994" i="4"/>
  <c r="Q1994" i="4"/>
  <c r="Z1993" i="4"/>
  <c r="Q1993" i="4"/>
  <c r="Q1992" i="4"/>
  <c r="Z1992" i="4" s="1"/>
  <c r="Z1990" i="4"/>
  <c r="Q1990" i="4"/>
  <c r="Z1989" i="4"/>
  <c r="Q1989" i="4"/>
  <c r="Z1988" i="4"/>
  <c r="Q1988" i="4"/>
  <c r="Z1987" i="4"/>
  <c r="Q1987" i="4"/>
  <c r="Z1986" i="4"/>
  <c r="Q1986" i="4"/>
  <c r="Z1985" i="4"/>
  <c r="Q1985" i="4"/>
  <c r="Z1984" i="4"/>
  <c r="Q1984" i="4"/>
  <c r="Z1983" i="4"/>
  <c r="Q1983" i="4"/>
  <c r="Z1982" i="4"/>
  <c r="Q1982" i="4"/>
  <c r="Z1981" i="4"/>
  <c r="Q1981" i="4"/>
  <c r="Z1980" i="4"/>
  <c r="Q1980" i="4"/>
  <c r="Z1979" i="4"/>
  <c r="Q1979" i="4"/>
  <c r="Z1978" i="4"/>
  <c r="Q1978" i="4"/>
  <c r="Z1977" i="4"/>
  <c r="Q1977" i="4"/>
  <c r="Q1976" i="4"/>
  <c r="Z1976" i="4" s="1"/>
  <c r="Z1974" i="4"/>
  <c r="Q1974" i="4"/>
  <c r="Z1973" i="4"/>
  <c r="Q1973" i="4"/>
  <c r="Z1972" i="4"/>
  <c r="Q1972" i="4"/>
  <c r="Z1971" i="4"/>
  <c r="Q1971" i="4"/>
  <c r="Z1970" i="4"/>
  <c r="Q1970" i="4"/>
  <c r="Z1969" i="4"/>
  <c r="Q1969" i="4"/>
  <c r="Z1968" i="4"/>
  <c r="Q1968" i="4"/>
  <c r="Z1967" i="4"/>
  <c r="Q1967" i="4"/>
  <c r="Z1966" i="4"/>
  <c r="Q1966" i="4"/>
  <c r="Z1965" i="4"/>
  <c r="Q1965" i="4"/>
  <c r="Z1964" i="4"/>
  <c r="Q1964" i="4"/>
  <c r="Z1963" i="4"/>
  <c r="Q1963" i="4"/>
  <c r="Z1962" i="4"/>
  <c r="Q1962" i="4"/>
  <c r="Z1961" i="4"/>
  <c r="Q1961" i="4"/>
  <c r="Q1960" i="4"/>
  <c r="Z1960" i="4" s="1"/>
  <c r="Z1958" i="4"/>
  <c r="Q1958" i="4"/>
  <c r="Z1957" i="4"/>
  <c r="Q1957" i="4"/>
  <c r="Z1956" i="4"/>
  <c r="Q1956" i="4"/>
  <c r="Z1955" i="4"/>
  <c r="Q1955" i="4"/>
  <c r="Z1954" i="4"/>
  <c r="Q1954" i="4"/>
  <c r="Z1953" i="4"/>
  <c r="Q1953" i="4"/>
  <c r="Z1952" i="4"/>
  <c r="Q1952" i="4"/>
  <c r="Z1951" i="4"/>
  <c r="Q1951" i="4"/>
  <c r="Z1950" i="4"/>
  <c r="Q1950" i="4"/>
  <c r="Z1949" i="4"/>
  <c r="Q1949" i="4"/>
  <c r="Z1948" i="4"/>
  <c r="Q1948" i="4"/>
  <c r="Z1947" i="4"/>
  <c r="Q1947" i="4"/>
  <c r="Z1946" i="4"/>
  <c r="Q1946" i="4"/>
  <c r="Z1945" i="4"/>
  <c r="Q1945" i="4"/>
  <c r="Q1944" i="4"/>
  <c r="Z1944" i="4" s="1"/>
  <c r="Z1942" i="4"/>
  <c r="Q1942" i="4"/>
  <c r="Z1941" i="4"/>
  <c r="Q1941" i="4"/>
  <c r="Z1940" i="4"/>
  <c r="Q1940" i="4"/>
  <c r="Z1939" i="4"/>
  <c r="Q1939" i="4"/>
  <c r="Z1938" i="4"/>
  <c r="Q1938" i="4"/>
  <c r="Z1937" i="4"/>
  <c r="Q1937" i="4"/>
  <c r="Z1936" i="4"/>
  <c r="Q1936" i="4"/>
  <c r="Z1935" i="4"/>
  <c r="Q1935" i="4"/>
  <c r="Z1934" i="4"/>
  <c r="Q1934" i="4"/>
  <c r="Z1933" i="4"/>
  <c r="Q1933" i="4"/>
  <c r="Z1932" i="4"/>
  <c r="Q1932" i="4"/>
  <c r="Z1931" i="4"/>
  <c r="Q1931" i="4"/>
  <c r="Z1930" i="4"/>
  <c r="Q1930" i="4"/>
  <c r="Z1929" i="4"/>
  <c r="Q1929" i="4"/>
  <c r="Q1928" i="4"/>
  <c r="Z1928" i="4" s="1"/>
  <c r="Z1926" i="4"/>
  <c r="Q1926" i="4"/>
  <c r="Z1925" i="4"/>
  <c r="Q1925" i="4"/>
  <c r="Z1924" i="4"/>
  <c r="Q1924" i="4"/>
  <c r="Z1923" i="4"/>
  <c r="Q1923" i="4"/>
  <c r="Z1922" i="4"/>
  <c r="Q1922" i="4"/>
  <c r="Z1921" i="4"/>
  <c r="Q1921" i="4"/>
  <c r="Z1920" i="4"/>
  <c r="Q1920" i="4"/>
  <c r="Z1919" i="4"/>
  <c r="Q1919" i="4"/>
  <c r="Z1918" i="4"/>
  <c r="Q1918" i="4"/>
  <c r="Z1917" i="4"/>
  <c r="Q1917" i="4"/>
  <c r="Z1916" i="4"/>
  <c r="Q1916" i="4"/>
  <c r="Z1915" i="4"/>
  <c r="Q1915" i="4"/>
  <c r="Z1914" i="4"/>
  <c r="Q1914" i="4"/>
  <c r="Z1913" i="4"/>
  <c r="Q1913" i="4"/>
  <c r="Q1912" i="4"/>
  <c r="Z1912" i="4" s="1"/>
  <c r="AA1912" i="4" s="1"/>
  <c r="Z1910" i="4"/>
  <c r="Q1910" i="4"/>
  <c r="Z1909" i="4"/>
  <c r="Q1909" i="4"/>
  <c r="Z1908" i="4"/>
  <c r="Q1908" i="4"/>
  <c r="Z1907" i="4"/>
  <c r="Q1907" i="4"/>
  <c r="Z1906" i="4"/>
  <c r="Q1906" i="4"/>
  <c r="Z1905" i="4"/>
  <c r="Q1905" i="4"/>
  <c r="Z1904" i="4"/>
  <c r="Q1904" i="4"/>
  <c r="Z1903" i="4"/>
  <c r="Q1903" i="4"/>
  <c r="Z1902" i="4"/>
  <c r="Q1902" i="4"/>
  <c r="Z1901" i="4"/>
  <c r="Q1901" i="4"/>
  <c r="Z1900" i="4"/>
  <c r="Q1900" i="4"/>
  <c r="Z1899" i="4"/>
  <c r="Q1899" i="4"/>
  <c r="Z1898" i="4"/>
  <c r="Q1898" i="4"/>
  <c r="Q1897" i="4"/>
  <c r="Z1897" i="4" s="1"/>
  <c r="AA1897" i="4" s="1"/>
  <c r="Q1896" i="4"/>
  <c r="Z1896" i="4" s="1"/>
  <c r="Z1894" i="4"/>
  <c r="Q1894" i="4"/>
  <c r="Z1893" i="4"/>
  <c r="Q1893" i="4"/>
  <c r="Z1892" i="4"/>
  <c r="Q1892" i="4"/>
  <c r="Z1891" i="4"/>
  <c r="Q1891" i="4"/>
  <c r="Z1890" i="4"/>
  <c r="Q1890" i="4"/>
  <c r="Z1889" i="4"/>
  <c r="Q1889" i="4"/>
  <c r="Z1888" i="4"/>
  <c r="Q1888" i="4"/>
  <c r="Z1887" i="4"/>
  <c r="Q1887" i="4"/>
  <c r="Z1886" i="4"/>
  <c r="Q1886" i="4"/>
  <c r="Z1885" i="4"/>
  <c r="Q1885" i="4"/>
  <c r="Z1884" i="4"/>
  <c r="Q1884" i="4"/>
  <c r="Z1883" i="4"/>
  <c r="Q1883" i="4"/>
  <c r="Z1882" i="4"/>
  <c r="Q1882" i="4"/>
  <c r="Q1881" i="4"/>
  <c r="Z1881" i="4" s="1"/>
  <c r="AA1881" i="4" s="1"/>
  <c r="Q1880" i="4"/>
  <c r="Z1880" i="4" s="1"/>
  <c r="AA1880" i="4" s="1"/>
  <c r="Z1878" i="4"/>
  <c r="Q1878" i="4"/>
  <c r="Z1877" i="4"/>
  <c r="Q1877" i="4"/>
  <c r="Z1876" i="4"/>
  <c r="Q1876" i="4"/>
  <c r="Z1875" i="4"/>
  <c r="Q1875" i="4"/>
  <c r="Z1874" i="4"/>
  <c r="Q1874" i="4"/>
  <c r="Z1873" i="4"/>
  <c r="Q1873" i="4"/>
  <c r="Z1872" i="4"/>
  <c r="Q1872" i="4"/>
  <c r="Z1871" i="4"/>
  <c r="Q1871" i="4"/>
  <c r="Z1870" i="4"/>
  <c r="Q1870" i="4"/>
  <c r="Z1869" i="4"/>
  <c r="Q1869" i="4"/>
  <c r="Z1868" i="4"/>
  <c r="Q1868" i="4"/>
  <c r="Z1867" i="4"/>
  <c r="Q1867" i="4"/>
  <c r="Z1866" i="4"/>
  <c r="Q1866" i="4"/>
  <c r="Z1865" i="4"/>
  <c r="Q1865" i="4"/>
  <c r="Q1864" i="4"/>
  <c r="Z1864" i="4" s="1"/>
  <c r="Z1862" i="4"/>
  <c r="Q1862" i="4"/>
  <c r="Z1861" i="4"/>
  <c r="Q1861" i="4"/>
  <c r="Z1860" i="4"/>
  <c r="Q1860" i="4"/>
  <c r="Z1859" i="4"/>
  <c r="Q1859" i="4"/>
  <c r="Z1858" i="4"/>
  <c r="Q1858" i="4"/>
  <c r="Z1857" i="4"/>
  <c r="Q1857" i="4"/>
  <c r="Z1856" i="4"/>
  <c r="Q1856" i="4"/>
  <c r="Z1855" i="4"/>
  <c r="Q1855" i="4"/>
  <c r="Z1854" i="4"/>
  <c r="Q1854" i="4"/>
  <c r="Z1853" i="4"/>
  <c r="Q1853" i="4"/>
  <c r="Z1852" i="4"/>
  <c r="Q1852" i="4"/>
  <c r="Q1851" i="4"/>
  <c r="Z1851" i="4" s="1"/>
  <c r="AA1851" i="4" s="1"/>
  <c r="Q1850" i="4"/>
  <c r="Z1850" i="4" s="1"/>
  <c r="AA1850" i="4" s="1"/>
  <c r="Q1849" i="4"/>
  <c r="Z1849" i="4" s="1"/>
  <c r="AA1849" i="4" s="1"/>
  <c r="Q1848" i="4"/>
  <c r="Z1848" i="4" s="1"/>
  <c r="AA1848" i="4" s="1"/>
  <c r="Z1846" i="4"/>
  <c r="Q1846" i="4"/>
  <c r="Z1845" i="4"/>
  <c r="Q1845" i="4"/>
  <c r="Z1844" i="4"/>
  <c r="Q1844" i="4"/>
  <c r="Z1843" i="4"/>
  <c r="Q1843" i="4"/>
  <c r="Z1842" i="4"/>
  <c r="Q1842" i="4"/>
  <c r="Z1841" i="4"/>
  <c r="Q1841" i="4"/>
  <c r="Z1840" i="4"/>
  <c r="Q1840" i="4"/>
  <c r="Z1839" i="4"/>
  <c r="Q1839" i="4"/>
  <c r="Z1838" i="4"/>
  <c r="Q1838" i="4"/>
  <c r="Z1837" i="4"/>
  <c r="Q1837" i="4"/>
  <c r="Z1836" i="4"/>
  <c r="Q1836" i="4"/>
  <c r="Q1835" i="4"/>
  <c r="Z1835" i="4" s="1"/>
  <c r="Q1834" i="4"/>
  <c r="Z1834" i="4" s="1"/>
  <c r="AA1834" i="4" s="1"/>
  <c r="Q1833" i="4"/>
  <c r="Z1833" i="4" s="1"/>
  <c r="AA1833" i="4" s="1"/>
  <c r="Q1832" i="4"/>
  <c r="Z1832" i="4" s="1"/>
  <c r="AA1832" i="4" s="1"/>
  <c r="Z1830" i="4"/>
  <c r="Q1830" i="4"/>
  <c r="Z1829" i="4"/>
  <c r="Q1829" i="4"/>
  <c r="Z1828" i="4"/>
  <c r="Q1828" i="4"/>
  <c r="Z1827" i="4"/>
  <c r="Q1827" i="4"/>
  <c r="Z1826" i="4"/>
  <c r="Q1826" i="4"/>
  <c r="Z1825" i="4"/>
  <c r="Q1825" i="4"/>
  <c r="Z1824" i="4"/>
  <c r="Q1824" i="4"/>
  <c r="Z1823" i="4"/>
  <c r="Q1823" i="4"/>
  <c r="Z1822" i="4"/>
  <c r="Q1822" i="4"/>
  <c r="Z1821" i="4"/>
  <c r="Q1821" i="4"/>
  <c r="Z1820" i="4"/>
  <c r="Q1820" i="4"/>
  <c r="Q1819" i="4"/>
  <c r="Z1819" i="4" s="1"/>
  <c r="AA1819" i="4" s="1"/>
  <c r="Q1818" i="4"/>
  <c r="Z1818" i="4" s="1"/>
  <c r="AA1818" i="4" s="1"/>
  <c r="Q1817" i="4"/>
  <c r="Z1817" i="4" s="1"/>
  <c r="AA1817" i="4" s="1"/>
  <c r="Q1816" i="4"/>
  <c r="Z1816" i="4" s="1"/>
  <c r="AA1816" i="4" s="1"/>
  <c r="Z1814" i="4"/>
  <c r="Q1814" i="4"/>
  <c r="Z1813" i="4"/>
  <c r="Q1813" i="4"/>
  <c r="Z1812" i="4"/>
  <c r="Q1812" i="4"/>
  <c r="Z1811" i="4"/>
  <c r="Q1811" i="4"/>
  <c r="Z1810" i="4"/>
  <c r="Q1810" i="4"/>
  <c r="Z1809" i="4"/>
  <c r="Q1809" i="4"/>
  <c r="Z1808" i="4"/>
  <c r="Q1808" i="4"/>
  <c r="Q1807" i="4"/>
  <c r="Z1807" i="4" s="1"/>
  <c r="AA1807" i="4" s="1"/>
  <c r="Q1806" i="4"/>
  <c r="Z1806" i="4" s="1"/>
  <c r="AA1806" i="4" s="1"/>
  <c r="Q1805" i="4"/>
  <c r="Z1805" i="4" s="1"/>
  <c r="AA1805" i="4" s="1"/>
  <c r="Q1804" i="4"/>
  <c r="Z1804" i="4" s="1"/>
  <c r="AA1804" i="4" s="1"/>
  <c r="Q1803" i="4"/>
  <c r="Z1803" i="4" s="1"/>
  <c r="AA1803" i="4" s="1"/>
  <c r="Q1802" i="4"/>
  <c r="Z1802" i="4" s="1"/>
  <c r="AA1802" i="4" s="1"/>
  <c r="Q1801" i="4"/>
  <c r="Z1801" i="4" s="1"/>
  <c r="AA1801" i="4" s="1"/>
  <c r="Q1800" i="4"/>
  <c r="Z1800" i="4" s="1"/>
  <c r="Z1798" i="4"/>
  <c r="Q1798" i="4"/>
  <c r="Z1797" i="4"/>
  <c r="Q1797" i="4"/>
  <c r="Z1796" i="4"/>
  <c r="Q1796" i="4"/>
  <c r="Z1795" i="4"/>
  <c r="Q1795" i="4"/>
  <c r="Z1794" i="4"/>
  <c r="Q1794" i="4"/>
  <c r="Z1793" i="4"/>
  <c r="Q1793" i="4"/>
  <c r="Z1792" i="4"/>
  <c r="Q1792" i="4"/>
  <c r="Q1791" i="4"/>
  <c r="Z1791" i="4" s="1"/>
  <c r="AA1791" i="4" s="1"/>
  <c r="Q1790" i="4"/>
  <c r="Z1790" i="4" s="1"/>
  <c r="AA1790" i="4" s="1"/>
  <c r="Q1789" i="4"/>
  <c r="Z1789" i="4" s="1"/>
  <c r="AA1789" i="4" s="1"/>
  <c r="Q1788" i="4"/>
  <c r="Z1788" i="4" s="1"/>
  <c r="AA1788" i="4" s="1"/>
  <c r="Q1787" i="4"/>
  <c r="Z1787" i="4" s="1"/>
  <c r="AA1787" i="4" s="1"/>
  <c r="Q1786" i="4"/>
  <c r="Z1786" i="4" s="1"/>
  <c r="AA1786" i="4" s="1"/>
  <c r="Q1785" i="4"/>
  <c r="Z1785" i="4" s="1"/>
  <c r="AA1785" i="4" s="1"/>
  <c r="Q1784" i="4"/>
  <c r="Z1784" i="4" s="1"/>
  <c r="Z1782" i="4"/>
  <c r="Q1782" i="4"/>
  <c r="Z1781" i="4"/>
  <c r="Q1781" i="4"/>
  <c r="Z1780" i="4"/>
  <c r="Q1780" i="4"/>
  <c r="Z1779" i="4"/>
  <c r="Q1779" i="4"/>
  <c r="Z1778" i="4"/>
  <c r="Q1778" i="4"/>
  <c r="Z1777" i="4"/>
  <c r="Q1777" i="4"/>
  <c r="Z1776" i="4"/>
  <c r="Q1776" i="4"/>
  <c r="Q1775" i="4"/>
  <c r="Z1775" i="4" s="1"/>
  <c r="Q1774" i="4"/>
  <c r="Z1774" i="4" s="1"/>
  <c r="Q1773" i="4"/>
  <c r="Z1773" i="4" s="1"/>
  <c r="AA1773" i="4" s="1"/>
  <c r="Q1772" i="4"/>
  <c r="Z1772" i="4" s="1"/>
  <c r="Q1771" i="4"/>
  <c r="Z1771" i="4" s="1"/>
  <c r="Q1770" i="4"/>
  <c r="Z1770" i="4" s="1"/>
  <c r="Q1769" i="4"/>
  <c r="Z1769" i="4" s="1"/>
  <c r="AA1769" i="4" s="1"/>
  <c r="Q1768" i="4"/>
  <c r="Z1768" i="4" s="1"/>
  <c r="Z1766" i="4"/>
  <c r="Q1766" i="4"/>
  <c r="Z1765" i="4"/>
  <c r="Q1765" i="4"/>
  <c r="Z1764" i="4"/>
  <c r="Q1764" i="4"/>
  <c r="Z1763" i="4"/>
  <c r="Q1763" i="4"/>
  <c r="Z1762" i="4"/>
  <c r="Q1762" i="4"/>
  <c r="Z1761" i="4"/>
  <c r="Q1761" i="4"/>
  <c r="Z1760" i="4"/>
  <c r="Q1760" i="4"/>
  <c r="Z1759" i="4"/>
  <c r="Q1759" i="4"/>
  <c r="Z1758" i="4"/>
  <c r="Q1758" i="4"/>
  <c r="Z1757" i="4"/>
  <c r="Q1757" i="4"/>
  <c r="Z1756" i="4"/>
  <c r="Q1756" i="4"/>
  <c r="Z1755" i="4"/>
  <c r="Q1755" i="4"/>
  <c r="Q1754" i="4"/>
  <c r="Z1754" i="4" s="1"/>
  <c r="AA1754" i="4" s="1"/>
  <c r="Q1753" i="4"/>
  <c r="Z1753" i="4" s="1"/>
  <c r="AA1753" i="4" s="1"/>
  <c r="Q1752" i="4"/>
  <c r="Z1752" i="4" s="1"/>
  <c r="AA1752" i="4" s="1"/>
  <c r="Z1750" i="4"/>
  <c r="Q1750" i="4"/>
  <c r="Z1749" i="4"/>
  <c r="Q1749" i="4"/>
  <c r="Z1748" i="4"/>
  <c r="Q1748" i="4"/>
  <c r="Z1747" i="4"/>
  <c r="Q1747" i="4"/>
  <c r="Z1746" i="4"/>
  <c r="Q1746" i="4"/>
  <c r="Z1745" i="4"/>
  <c r="Q1745" i="4"/>
  <c r="Z1744" i="4"/>
  <c r="Q1744" i="4"/>
  <c r="Z1743" i="4"/>
  <c r="Q1743" i="4"/>
  <c r="Z1742" i="4"/>
  <c r="Q1742" i="4"/>
  <c r="Z1741" i="4"/>
  <c r="Q1741" i="4"/>
  <c r="Z1740" i="4"/>
  <c r="Q1740" i="4"/>
  <c r="Z1739" i="4"/>
  <c r="Q1739" i="4"/>
  <c r="Q1738" i="4"/>
  <c r="Z1738" i="4" s="1"/>
  <c r="AA1738" i="4" s="1"/>
  <c r="Q1737" i="4"/>
  <c r="Z1737" i="4" s="1"/>
  <c r="AA1737" i="4" s="1"/>
  <c r="Q1736" i="4"/>
  <c r="Z1736" i="4" s="1"/>
  <c r="AA1736" i="4" s="1"/>
  <c r="Z1734" i="4"/>
  <c r="Q1734" i="4"/>
  <c r="Z1733" i="4"/>
  <c r="Q1733" i="4"/>
  <c r="Z1732" i="4"/>
  <c r="Q1732" i="4"/>
  <c r="Z1731" i="4"/>
  <c r="Q1731" i="4"/>
  <c r="Z1730" i="4"/>
  <c r="Q1730" i="4"/>
  <c r="Z1729" i="4"/>
  <c r="Q1729" i="4"/>
  <c r="Z1728" i="4"/>
  <c r="Q1728" i="4"/>
  <c r="Z1727" i="4"/>
  <c r="Q1727" i="4"/>
  <c r="Z1726" i="4"/>
  <c r="Q1726" i="4"/>
  <c r="Z1725" i="4"/>
  <c r="Q1725" i="4"/>
  <c r="Z1724" i="4"/>
  <c r="Q1724" i="4"/>
  <c r="Z1723" i="4"/>
  <c r="Q1723" i="4"/>
  <c r="Q1722" i="4"/>
  <c r="Z1722" i="4" s="1"/>
  <c r="AA1722" i="4" s="1"/>
  <c r="Q1721" i="4"/>
  <c r="Z1721" i="4" s="1"/>
  <c r="AA1721" i="4" s="1"/>
  <c r="Q1720" i="4"/>
  <c r="Z1720" i="4" s="1"/>
  <c r="AA1720" i="4" s="1"/>
  <c r="Z1718" i="4"/>
  <c r="Q1718" i="4"/>
  <c r="Z1717" i="4"/>
  <c r="Q1717" i="4"/>
  <c r="Z1716" i="4"/>
  <c r="Q1716" i="4"/>
  <c r="Z1715" i="4"/>
  <c r="Q1715" i="4"/>
  <c r="Z1714" i="4"/>
  <c r="Q1714" i="4"/>
  <c r="Z1713" i="4"/>
  <c r="Q1713" i="4"/>
  <c r="Z1712" i="4"/>
  <c r="Q1712" i="4"/>
  <c r="Z1711" i="4"/>
  <c r="Q1711" i="4"/>
  <c r="Z1710" i="4"/>
  <c r="Q1710" i="4"/>
  <c r="Z1709" i="4"/>
  <c r="Q1709" i="4"/>
  <c r="Z1708" i="4"/>
  <c r="Q1708" i="4"/>
  <c r="Z1707" i="4"/>
  <c r="Q1707" i="4"/>
  <c r="Q1706" i="4"/>
  <c r="Z1706" i="4" s="1"/>
  <c r="Q1705" i="4"/>
  <c r="Z1705" i="4" s="1"/>
  <c r="AA1705" i="4" s="1"/>
  <c r="Q1704" i="4"/>
  <c r="Z1704" i="4" s="1"/>
  <c r="AA1704" i="4" s="1"/>
  <c r="Z1702" i="4"/>
  <c r="Q1702" i="4"/>
  <c r="Z1701" i="4"/>
  <c r="Q1701" i="4"/>
  <c r="Z1700" i="4"/>
  <c r="Q1700" i="4"/>
  <c r="Z1699" i="4"/>
  <c r="Q1699" i="4"/>
  <c r="Z1698" i="4"/>
  <c r="Q1698" i="4"/>
  <c r="Z1697" i="4"/>
  <c r="Q1697" i="4"/>
  <c r="Z1696" i="4"/>
  <c r="Q1696" i="4"/>
  <c r="Z1695" i="4"/>
  <c r="Q1695" i="4"/>
  <c r="Z1694" i="4"/>
  <c r="Q1694" i="4"/>
  <c r="Z1693" i="4"/>
  <c r="Q1693" i="4"/>
  <c r="Z1692" i="4"/>
  <c r="Q1692" i="4"/>
  <c r="Z1691" i="4"/>
  <c r="Q1691" i="4"/>
  <c r="Z1690" i="4"/>
  <c r="Q1690" i="4"/>
  <c r="Q1689" i="4"/>
  <c r="Z1689" i="4" s="1"/>
  <c r="AA1689" i="4" s="1"/>
  <c r="Q1688" i="4"/>
  <c r="Z1688" i="4" s="1"/>
  <c r="AA1688" i="4" s="1"/>
  <c r="Z1686" i="4"/>
  <c r="Q1686" i="4"/>
  <c r="Z1685" i="4"/>
  <c r="Q1685" i="4"/>
  <c r="Z1684" i="4"/>
  <c r="Q1684" i="4"/>
  <c r="Z1683" i="4"/>
  <c r="Q1683" i="4"/>
  <c r="Z1682" i="4"/>
  <c r="Q1682" i="4"/>
  <c r="Z1681" i="4"/>
  <c r="Q1681" i="4"/>
  <c r="Z1680" i="4"/>
  <c r="Q1680" i="4"/>
  <c r="Z1679" i="4"/>
  <c r="Q1679" i="4"/>
  <c r="Q1678" i="4"/>
  <c r="Z1678" i="4" s="1"/>
  <c r="AA1678" i="4" s="1"/>
  <c r="Q1677" i="4"/>
  <c r="Z1677" i="4" s="1"/>
  <c r="AA1677" i="4" s="1"/>
  <c r="Q1676" i="4"/>
  <c r="Z1676" i="4" s="1"/>
  <c r="AA1676" i="4" s="1"/>
  <c r="Q1675" i="4"/>
  <c r="Z1675" i="4" s="1"/>
  <c r="AA1675" i="4" s="1"/>
  <c r="Q1674" i="4"/>
  <c r="Z1674" i="4" s="1"/>
  <c r="AA1674" i="4" s="1"/>
  <c r="Q1673" i="4"/>
  <c r="Z1673" i="4" s="1"/>
  <c r="AA1673" i="4" s="1"/>
  <c r="Q1672" i="4"/>
  <c r="Z1672" i="4" s="1"/>
  <c r="AA1672" i="4" s="1"/>
  <c r="Z1670" i="4"/>
  <c r="Q1670" i="4"/>
  <c r="Z1669" i="4"/>
  <c r="Q1669" i="4"/>
  <c r="Z1668" i="4"/>
  <c r="Q1668" i="4"/>
  <c r="Z1667" i="4"/>
  <c r="Q1667" i="4"/>
  <c r="Z1666" i="4"/>
  <c r="Q1666" i="4"/>
  <c r="Z1665" i="4"/>
  <c r="Q1665" i="4"/>
  <c r="Z1664" i="4"/>
  <c r="Q1664" i="4"/>
  <c r="Z1663" i="4"/>
  <c r="Q1663" i="4"/>
  <c r="Q1662" i="4"/>
  <c r="Z1662" i="4" s="1"/>
  <c r="Q1661" i="4"/>
  <c r="Z1661" i="4" s="1"/>
  <c r="Q1660" i="4"/>
  <c r="Z1660" i="4" s="1"/>
  <c r="AA1660" i="4" s="1"/>
  <c r="Q1659" i="4"/>
  <c r="Z1659" i="4" s="1"/>
  <c r="Q1658" i="4"/>
  <c r="Z1658" i="4" s="1"/>
  <c r="Q1657" i="4"/>
  <c r="Z1657" i="4" s="1"/>
  <c r="AA1657" i="4" s="1"/>
  <c r="Q1656" i="4"/>
  <c r="Z1656" i="4" s="1"/>
  <c r="AA1656" i="4" s="1"/>
  <c r="Z1654" i="4"/>
  <c r="Q1654" i="4"/>
  <c r="Z1653" i="4"/>
  <c r="Q1653" i="4"/>
  <c r="Z1652" i="4"/>
  <c r="Q1652" i="4"/>
  <c r="Z1651" i="4"/>
  <c r="Q1651" i="4"/>
  <c r="Z1650" i="4"/>
  <c r="Q1650" i="4"/>
  <c r="Z1649" i="4"/>
  <c r="Q1649" i="4"/>
  <c r="Z1648" i="4"/>
  <c r="Q1648" i="4"/>
  <c r="Q1647" i="4"/>
  <c r="Z1647" i="4" s="1"/>
  <c r="AA1647" i="4" s="1"/>
  <c r="Q1646" i="4"/>
  <c r="Z1646" i="4" s="1"/>
  <c r="AA1646" i="4" s="1"/>
  <c r="Q1645" i="4"/>
  <c r="Z1645" i="4" s="1"/>
  <c r="AA1645" i="4" s="1"/>
  <c r="Q1644" i="4"/>
  <c r="Z1644" i="4" s="1"/>
  <c r="AA1644" i="4" s="1"/>
  <c r="Q1643" i="4"/>
  <c r="Z1643" i="4" s="1"/>
  <c r="AA1643" i="4" s="1"/>
  <c r="Q1642" i="4"/>
  <c r="Z1642" i="4" s="1"/>
  <c r="AA1642" i="4" s="1"/>
  <c r="Q1641" i="4"/>
  <c r="Z1641" i="4" s="1"/>
  <c r="AA1641" i="4" s="1"/>
  <c r="Q1640" i="4"/>
  <c r="Z1640" i="4" s="1"/>
  <c r="Z1638" i="4"/>
  <c r="Q1638" i="4"/>
  <c r="Z1637" i="4"/>
  <c r="Q1637" i="4"/>
  <c r="Z1636" i="4"/>
  <c r="Q1636" i="4"/>
  <c r="Z1635" i="4"/>
  <c r="Q1635" i="4"/>
  <c r="Z1634" i="4"/>
  <c r="Q1634" i="4"/>
  <c r="Z1633" i="4"/>
  <c r="Q1633" i="4"/>
  <c r="Z1632" i="4"/>
  <c r="Q1632" i="4"/>
  <c r="Q1631" i="4"/>
  <c r="Z1631" i="4" s="1"/>
  <c r="Q1630" i="4"/>
  <c r="Z1630" i="4" s="1"/>
  <c r="AA1630" i="4" s="1"/>
  <c r="Q1629" i="4"/>
  <c r="Z1629" i="4" s="1"/>
  <c r="AA1629" i="4" s="1"/>
  <c r="Q1628" i="4"/>
  <c r="Z1628" i="4" s="1"/>
  <c r="AA1628" i="4" s="1"/>
  <c r="Q1627" i="4"/>
  <c r="Z1627" i="4" s="1"/>
  <c r="AA1627" i="4" s="1"/>
  <c r="Q1626" i="4"/>
  <c r="Z1626" i="4" s="1"/>
  <c r="AA1626" i="4" s="1"/>
  <c r="Q1625" i="4"/>
  <c r="Z1625" i="4" s="1"/>
  <c r="AA1625" i="4" s="1"/>
  <c r="Q1624" i="4"/>
  <c r="Z1624" i="4" s="1"/>
  <c r="AA1624" i="4" s="1"/>
  <c r="Z1622" i="4"/>
  <c r="Q1622" i="4"/>
  <c r="Z1621" i="4"/>
  <c r="Q1621" i="4"/>
  <c r="Z1620" i="4"/>
  <c r="Q1620" i="4"/>
  <c r="Z1619" i="4"/>
  <c r="Q1619" i="4"/>
  <c r="Z1618" i="4"/>
  <c r="Q1618" i="4"/>
  <c r="Z1617" i="4"/>
  <c r="Q1617" i="4"/>
  <c r="Z1616" i="4"/>
  <c r="Q1616" i="4"/>
  <c r="Z1615" i="4"/>
  <c r="Q1615" i="4"/>
  <c r="Z1614" i="4"/>
  <c r="Q1614" i="4"/>
  <c r="Q1613" i="4"/>
  <c r="Z1613" i="4" s="1"/>
  <c r="Q1612" i="4"/>
  <c r="Z1612" i="4" s="1"/>
  <c r="Q1611" i="4"/>
  <c r="Z1611" i="4" s="1"/>
  <c r="Q1610" i="4"/>
  <c r="Z1610" i="4" s="1"/>
  <c r="AA1610" i="4" s="1"/>
  <c r="Q1609" i="4"/>
  <c r="Z1609" i="4" s="1"/>
  <c r="AA1609" i="4" s="1"/>
  <c r="Q1608" i="4"/>
  <c r="Z1608" i="4" s="1"/>
  <c r="AA1608" i="4" s="1"/>
  <c r="Z1606" i="4"/>
  <c r="Q1606" i="4"/>
  <c r="Z1605" i="4"/>
  <c r="Q1605" i="4"/>
  <c r="Z1604" i="4"/>
  <c r="Q1604" i="4"/>
  <c r="Z1603" i="4"/>
  <c r="Q1603" i="4"/>
  <c r="Z1602" i="4"/>
  <c r="Q1602" i="4"/>
  <c r="Z1601" i="4"/>
  <c r="Q1601" i="4"/>
  <c r="Z1600" i="4"/>
  <c r="Q1600" i="4"/>
  <c r="Z1599" i="4"/>
  <c r="Q1599" i="4"/>
  <c r="Q1598" i="4"/>
  <c r="Z1598" i="4" s="1"/>
  <c r="AA1598" i="4" s="1"/>
  <c r="Q1597" i="4"/>
  <c r="Z1597" i="4" s="1"/>
  <c r="AA1597" i="4" s="1"/>
  <c r="Q1596" i="4"/>
  <c r="Z1596" i="4" s="1"/>
  <c r="AA1596" i="4" s="1"/>
  <c r="Q1595" i="4"/>
  <c r="Z1595" i="4" s="1"/>
  <c r="AA1595" i="4" s="1"/>
  <c r="Q1594" i="4"/>
  <c r="Z1594" i="4" s="1"/>
  <c r="AA1594" i="4" s="1"/>
  <c r="Q1593" i="4"/>
  <c r="Z1593" i="4" s="1"/>
  <c r="AA1593" i="4" s="1"/>
  <c r="Q1592" i="4"/>
  <c r="Z1592" i="4" s="1"/>
  <c r="Z1590" i="4"/>
  <c r="Q1590" i="4"/>
  <c r="Z1589" i="4"/>
  <c r="Q1589" i="4"/>
  <c r="Z1588" i="4"/>
  <c r="Q1588" i="4"/>
  <c r="Z1587" i="4"/>
  <c r="Q1587" i="4"/>
  <c r="Z1586" i="4"/>
  <c r="Q1586" i="4"/>
  <c r="Z1585" i="4"/>
  <c r="Q1585" i="4"/>
  <c r="Z1584" i="4"/>
  <c r="Q1584" i="4"/>
  <c r="Z1583" i="4"/>
  <c r="Q1583" i="4"/>
  <c r="Q1582" i="4"/>
  <c r="Z1582" i="4" s="1"/>
  <c r="Q1581" i="4"/>
  <c r="Z1581" i="4" s="1"/>
  <c r="Q1580" i="4"/>
  <c r="Z1580" i="4" s="1"/>
  <c r="Q1579" i="4"/>
  <c r="Z1579" i="4" s="1"/>
  <c r="Q1578" i="4"/>
  <c r="Z1578" i="4" s="1"/>
  <c r="AA1578" i="4" s="1"/>
  <c r="Q1577" i="4"/>
  <c r="Z1577" i="4" s="1"/>
  <c r="AA1577" i="4" s="1"/>
  <c r="Q1576" i="4"/>
  <c r="Z1576" i="4" s="1"/>
  <c r="AA1576" i="4" s="1"/>
  <c r="Z1574" i="4"/>
  <c r="Q1574" i="4"/>
  <c r="Z1573" i="4"/>
  <c r="Q1573" i="4"/>
  <c r="Z1572" i="4"/>
  <c r="Q1572" i="4"/>
  <c r="Z1571" i="4"/>
  <c r="Q1571" i="4"/>
  <c r="Z1570" i="4"/>
  <c r="Q1570" i="4"/>
  <c r="Z1569" i="4"/>
  <c r="Q1569" i="4"/>
  <c r="Z1568" i="4"/>
  <c r="Q1568" i="4"/>
  <c r="Z1567" i="4"/>
  <c r="Q1567" i="4"/>
  <c r="Z1566" i="4"/>
  <c r="Q1566" i="4"/>
  <c r="Z1565" i="4"/>
  <c r="Q1565" i="4"/>
  <c r="Z1564" i="4"/>
  <c r="Q1564" i="4"/>
  <c r="Z1563" i="4"/>
  <c r="Q1563" i="4"/>
  <c r="Q1562" i="4"/>
  <c r="Z1562" i="4" s="1"/>
  <c r="Q1561" i="4"/>
  <c r="Z1561" i="4" s="1"/>
  <c r="AA1561" i="4" s="1"/>
  <c r="Q1560" i="4"/>
  <c r="Z1560" i="4" s="1"/>
  <c r="AA1560" i="4" s="1"/>
  <c r="Z1558" i="4"/>
  <c r="Q1558" i="4"/>
  <c r="Z1557" i="4"/>
  <c r="Q1557" i="4"/>
  <c r="Z1556" i="4"/>
  <c r="Q1556" i="4"/>
  <c r="Z1555" i="4"/>
  <c r="Q1555" i="4"/>
  <c r="Z1554" i="4"/>
  <c r="Q1554" i="4"/>
  <c r="Z1553" i="4"/>
  <c r="Q1553" i="4"/>
  <c r="Z1552" i="4"/>
  <c r="Q1552" i="4"/>
  <c r="Z1551" i="4"/>
  <c r="Q1551" i="4"/>
  <c r="Z1550" i="4"/>
  <c r="Q1550" i="4"/>
  <c r="Z1549" i="4"/>
  <c r="Q1549" i="4"/>
  <c r="Z1548" i="4"/>
  <c r="Q1548" i="4"/>
  <c r="Z1547" i="4"/>
  <c r="Q1547" i="4"/>
  <c r="Z1546" i="4"/>
  <c r="Q1546" i="4"/>
  <c r="Z1545" i="4"/>
  <c r="Q1545" i="4"/>
  <c r="Q1544" i="4"/>
  <c r="Z1544" i="4" s="1"/>
  <c r="Z1542" i="4"/>
  <c r="Q1542" i="4"/>
  <c r="Z1541" i="4"/>
  <c r="Q1541" i="4"/>
  <c r="Z1540" i="4"/>
  <c r="Q1540" i="4"/>
  <c r="Z1539" i="4"/>
  <c r="Q1539" i="4"/>
  <c r="Z1538" i="4"/>
  <c r="Q1538" i="4"/>
  <c r="Z1537" i="4"/>
  <c r="Q1537" i="4"/>
  <c r="Z1536" i="4"/>
  <c r="Q1536" i="4"/>
  <c r="Q1535" i="4"/>
  <c r="Z1535" i="4" s="1"/>
  <c r="AA1535" i="4" s="1"/>
  <c r="Q1534" i="4"/>
  <c r="Z1534" i="4" s="1"/>
  <c r="AA1534" i="4" s="1"/>
  <c r="Q1533" i="4"/>
  <c r="Z1533" i="4" s="1"/>
  <c r="AA1533" i="4" s="1"/>
  <c r="Q1532" i="4"/>
  <c r="Z1532" i="4" s="1"/>
  <c r="AA1532" i="4" s="1"/>
  <c r="Q1531" i="4"/>
  <c r="Z1531" i="4" s="1"/>
  <c r="AA1531" i="4" s="1"/>
  <c r="Q1530" i="4"/>
  <c r="Z1530" i="4" s="1"/>
  <c r="AA1530" i="4" s="1"/>
  <c r="Q1529" i="4"/>
  <c r="Z1529" i="4" s="1"/>
  <c r="AA1529" i="4" s="1"/>
  <c r="Q1528" i="4"/>
  <c r="Z1528" i="4" s="1"/>
  <c r="Z1526" i="4"/>
  <c r="Q1526" i="4"/>
  <c r="Z1525" i="4"/>
  <c r="Q1525" i="4"/>
  <c r="Z1524" i="4"/>
  <c r="Q1524" i="4"/>
  <c r="Z1523" i="4"/>
  <c r="Q1523" i="4"/>
  <c r="Z1522" i="4"/>
  <c r="Q1522" i="4"/>
  <c r="Z1521" i="4"/>
  <c r="Q1521" i="4"/>
  <c r="Z1520" i="4"/>
  <c r="Q1520" i="4"/>
  <c r="Q1519" i="4"/>
  <c r="Z1519" i="4" s="1"/>
  <c r="Q1518" i="4"/>
  <c r="Z1518" i="4" s="1"/>
  <c r="Q1517" i="4"/>
  <c r="Z1517" i="4" s="1"/>
  <c r="AA1517" i="4" s="1"/>
  <c r="Q1516" i="4"/>
  <c r="Z1516" i="4" s="1"/>
  <c r="AA1516" i="4" s="1"/>
  <c r="Q1515" i="4"/>
  <c r="Z1515" i="4" s="1"/>
  <c r="AA1515" i="4" s="1"/>
  <c r="Q1514" i="4"/>
  <c r="Z1514" i="4" s="1"/>
  <c r="AA1514" i="4" s="1"/>
  <c r="Q1513" i="4"/>
  <c r="Z1513" i="4" s="1"/>
  <c r="AA1513" i="4" s="1"/>
  <c r="Q1512" i="4"/>
  <c r="Z1512" i="4" s="1"/>
  <c r="AA1512" i="4" s="1"/>
  <c r="Z1510" i="4"/>
  <c r="Q1510" i="4"/>
  <c r="Z1509" i="4"/>
  <c r="Q1509" i="4"/>
  <c r="Z1508" i="4"/>
  <c r="Q1508" i="4"/>
  <c r="Z1507" i="4"/>
  <c r="Q1507" i="4"/>
  <c r="Z1506" i="4"/>
  <c r="Q1506" i="4"/>
  <c r="Z1505" i="4"/>
  <c r="Q1505" i="4"/>
  <c r="Z1504" i="4"/>
  <c r="Q1504" i="4"/>
  <c r="Z1503" i="4"/>
  <c r="Q1503" i="4"/>
  <c r="Z1502" i="4"/>
  <c r="Q1502" i="4"/>
  <c r="Q1501" i="4"/>
  <c r="Z1501" i="4" s="1"/>
  <c r="AA1501" i="4" s="1"/>
  <c r="Q1500" i="4"/>
  <c r="Z1500" i="4" s="1"/>
  <c r="Q1499" i="4"/>
  <c r="Z1499" i="4" s="1"/>
  <c r="AA1499" i="4" s="1"/>
  <c r="Q1498" i="4"/>
  <c r="Z1498" i="4" s="1"/>
  <c r="AA1498" i="4" s="1"/>
  <c r="Q1497" i="4"/>
  <c r="Z1497" i="4" s="1"/>
  <c r="AA1497" i="4" s="1"/>
  <c r="Q1496" i="4"/>
  <c r="Z1496" i="4" s="1"/>
  <c r="AA1496" i="4" s="1"/>
  <c r="Z1494" i="4"/>
  <c r="Q1494" i="4"/>
  <c r="Z1493" i="4"/>
  <c r="Q1493" i="4"/>
  <c r="Z1492" i="4"/>
  <c r="Q1492" i="4"/>
  <c r="Z1491" i="4"/>
  <c r="Q1491" i="4"/>
  <c r="Z1490" i="4"/>
  <c r="Q1490" i="4"/>
  <c r="Z1489" i="4"/>
  <c r="Q1489" i="4"/>
  <c r="Z1488" i="4"/>
  <c r="Q1488" i="4"/>
  <c r="Z1487" i="4"/>
  <c r="Q1487" i="4"/>
  <c r="Z1486" i="4"/>
  <c r="Q1486" i="4"/>
  <c r="Q1485" i="4"/>
  <c r="Z1485" i="4" s="1"/>
  <c r="AA1485" i="4" s="1"/>
  <c r="Q1484" i="4"/>
  <c r="Z1484" i="4" s="1"/>
  <c r="AA1484" i="4" s="1"/>
  <c r="Q1483" i="4"/>
  <c r="Z1483" i="4" s="1"/>
  <c r="AA1483" i="4" s="1"/>
  <c r="Q1482" i="4"/>
  <c r="Z1482" i="4" s="1"/>
  <c r="AA1482" i="4" s="1"/>
  <c r="Q1481" i="4"/>
  <c r="Z1481" i="4" s="1"/>
  <c r="AA1481" i="4" s="1"/>
  <c r="Q1480" i="4"/>
  <c r="Z1480" i="4" s="1"/>
  <c r="AA1480" i="4" s="1"/>
  <c r="Z1478" i="4"/>
  <c r="Q1478" i="4"/>
  <c r="Z1477" i="4"/>
  <c r="Q1477" i="4"/>
  <c r="Z1476" i="4"/>
  <c r="Q1476" i="4"/>
  <c r="Z1475" i="4"/>
  <c r="Q1475" i="4"/>
  <c r="Z1474" i="4"/>
  <c r="Q1474" i="4"/>
  <c r="Z1473" i="4"/>
  <c r="Q1473" i="4"/>
  <c r="Z1472" i="4"/>
  <c r="Q1472" i="4"/>
  <c r="Z1471" i="4"/>
  <c r="Q1471" i="4"/>
  <c r="Q1470" i="4"/>
  <c r="Z1470" i="4" s="1"/>
  <c r="AA1470" i="4" s="1"/>
  <c r="Q1469" i="4"/>
  <c r="Z1469" i="4" s="1"/>
  <c r="AA1469" i="4" s="1"/>
  <c r="Q1468" i="4"/>
  <c r="Z1468" i="4" s="1"/>
  <c r="AA1468" i="4" s="1"/>
  <c r="Q1467" i="4"/>
  <c r="Z1467" i="4" s="1"/>
  <c r="AA1467" i="4" s="1"/>
  <c r="Q1466" i="4"/>
  <c r="Z1466" i="4" s="1"/>
  <c r="AA1466" i="4" s="1"/>
  <c r="Q1465" i="4"/>
  <c r="Z1465" i="4" s="1"/>
  <c r="AA1465" i="4" s="1"/>
  <c r="Q1464" i="4"/>
  <c r="Z1464" i="4" s="1"/>
  <c r="Z1462" i="4"/>
  <c r="Q1462" i="4"/>
  <c r="Z1461" i="4"/>
  <c r="Q1461" i="4"/>
  <c r="Z1460" i="4"/>
  <c r="Q1460" i="4"/>
  <c r="Z1459" i="4"/>
  <c r="Q1459" i="4"/>
  <c r="Z1458" i="4"/>
  <c r="Q1458" i="4"/>
  <c r="Z1457" i="4"/>
  <c r="Q1457" i="4"/>
  <c r="Z1456" i="4"/>
  <c r="Q1456" i="4"/>
  <c r="Z1455" i="4"/>
  <c r="Q1455" i="4"/>
  <c r="Q1454" i="4"/>
  <c r="Z1454" i="4" s="1"/>
  <c r="Q1453" i="4"/>
  <c r="Z1453" i="4" s="1"/>
  <c r="Q1452" i="4"/>
  <c r="Z1452" i="4" s="1"/>
  <c r="Q1451" i="4"/>
  <c r="Z1451" i="4" s="1"/>
  <c r="Q1450" i="4"/>
  <c r="Z1450" i="4" s="1"/>
  <c r="AA1450" i="4" s="1"/>
  <c r="Q1449" i="4"/>
  <c r="Z1449" i="4" s="1"/>
  <c r="AA1449" i="4" s="1"/>
  <c r="Q1448" i="4"/>
  <c r="Z1448" i="4" s="1"/>
  <c r="AA1448" i="4" s="1"/>
  <c r="Z1446" i="4"/>
  <c r="Q1446" i="4"/>
  <c r="Z1445" i="4"/>
  <c r="Q1445" i="4"/>
  <c r="Z1444" i="4"/>
  <c r="Q1444" i="4"/>
  <c r="Z1443" i="4"/>
  <c r="Q1443" i="4"/>
  <c r="Z1442" i="4"/>
  <c r="Q1442" i="4"/>
  <c r="Z1441" i="4"/>
  <c r="Q1441" i="4"/>
  <c r="Z1440" i="4"/>
  <c r="Q1440" i="4"/>
  <c r="Z1439" i="4"/>
  <c r="Q1439" i="4"/>
  <c r="Z1438" i="4"/>
  <c r="Q1438" i="4"/>
  <c r="Z1437" i="4"/>
  <c r="Q1437" i="4"/>
  <c r="Q1436" i="4"/>
  <c r="Z1436" i="4" s="1"/>
  <c r="AA1436" i="4" s="1"/>
  <c r="Q1435" i="4"/>
  <c r="Z1435" i="4" s="1"/>
  <c r="AA1435" i="4" s="1"/>
  <c r="Q1434" i="4"/>
  <c r="Z1434" i="4" s="1"/>
  <c r="AA1434" i="4" s="1"/>
  <c r="Q1433" i="4"/>
  <c r="Z1433" i="4" s="1"/>
  <c r="AA1433" i="4" s="1"/>
  <c r="Q1432" i="4"/>
  <c r="Z1432" i="4" s="1"/>
  <c r="AA1432" i="4" s="1"/>
  <c r="Z1430" i="4"/>
  <c r="Q1430" i="4"/>
  <c r="Z1429" i="4"/>
  <c r="Q1429" i="4"/>
  <c r="Z1428" i="4"/>
  <c r="Q1428" i="4"/>
  <c r="Z1427" i="4"/>
  <c r="Q1427" i="4"/>
  <c r="Z1426" i="4"/>
  <c r="Q1426" i="4"/>
  <c r="Z1425" i="4"/>
  <c r="Q1425" i="4"/>
  <c r="Z1424" i="4"/>
  <c r="Q1424" i="4"/>
  <c r="Z1423" i="4"/>
  <c r="Q1423" i="4"/>
  <c r="Z1422" i="4"/>
  <c r="Q1422" i="4"/>
  <c r="Z1421" i="4"/>
  <c r="Q1421" i="4"/>
  <c r="Q1420" i="4"/>
  <c r="Z1420" i="4" s="1"/>
  <c r="Q1419" i="4"/>
  <c r="Z1419" i="4" s="1"/>
  <c r="Q1418" i="4"/>
  <c r="Z1418" i="4" s="1"/>
  <c r="Q1417" i="4"/>
  <c r="Z1417" i="4" s="1"/>
  <c r="AA1417" i="4" s="1"/>
  <c r="Q1416" i="4"/>
  <c r="Z1416" i="4" s="1"/>
  <c r="AA1416" i="4" s="1"/>
  <c r="Z1414" i="4"/>
  <c r="Q1414" i="4"/>
  <c r="Z1413" i="4"/>
  <c r="Q1413" i="4"/>
  <c r="Z1412" i="4"/>
  <c r="Q1412" i="4"/>
  <c r="Z1411" i="4"/>
  <c r="Q1411" i="4"/>
  <c r="Z1410" i="4"/>
  <c r="Q1410" i="4"/>
  <c r="Z1409" i="4"/>
  <c r="Q1409" i="4"/>
  <c r="Z1408" i="4"/>
  <c r="Q1408" i="4"/>
  <c r="Z1407" i="4"/>
  <c r="Q1407" i="4"/>
  <c r="Z1406" i="4"/>
  <c r="Q1406" i="4"/>
  <c r="Z1405" i="4"/>
  <c r="Q1405" i="4"/>
  <c r="Z1404" i="4"/>
  <c r="Q1404" i="4"/>
  <c r="Z1403" i="4"/>
  <c r="Q1403" i="4"/>
  <c r="Q1402" i="4"/>
  <c r="Z1402" i="4" s="1"/>
  <c r="AA1402" i="4" s="1"/>
  <c r="Q1401" i="4"/>
  <c r="Z1401" i="4" s="1"/>
  <c r="AA1401" i="4" s="1"/>
  <c r="Q1400" i="4"/>
  <c r="Z1400" i="4" s="1"/>
  <c r="AA1400" i="4" s="1"/>
  <c r="Z1398" i="4"/>
  <c r="Q1398" i="4"/>
  <c r="Z1397" i="4"/>
  <c r="Q1397" i="4"/>
  <c r="Z1396" i="4"/>
  <c r="Q1396" i="4"/>
  <c r="Z1395" i="4"/>
  <c r="Q1395" i="4"/>
  <c r="Z1394" i="4"/>
  <c r="Q1394" i="4"/>
  <c r="Z1393" i="4"/>
  <c r="Q1393" i="4"/>
  <c r="Z1392" i="4"/>
  <c r="Q1392" i="4"/>
  <c r="Z1391" i="4"/>
  <c r="Q1391" i="4"/>
  <c r="Z1390" i="4"/>
  <c r="Q1390" i="4"/>
  <c r="Q1389" i="4"/>
  <c r="Z1389" i="4" s="1"/>
  <c r="AA1389" i="4" s="1"/>
  <c r="Q1388" i="4"/>
  <c r="Z1388" i="4" s="1"/>
  <c r="AA1388" i="4" s="1"/>
  <c r="Z1387" i="4"/>
  <c r="Q1387" i="4"/>
  <c r="Q1386" i="4"/>
  <c r="Z1386" i="4" s="1"/>
  <c r="AA1386" i="4" s="1"/>
  <c r="Q1385" i="4"/>
  <c r="Z1385" i="4" s="1"/>
  <c r="AA1385" i="4" s="1"/>
  <c r="Q1384" i="4"/>
  <c r="Z1384" i="4" s="1"/>
  <c r="AA1384" i="4" s="1"/>
  <c r="Z1382" i="4"/>
  <c r="Q1382" i="4"/>
  <c r="Z1381" i="4"/>
  <c r="Q1381" i="4"/>
  <c r="Z1380" i="4"/>
  <c r="Q1380" i="4"/>
  <c r="Z1379" i="4"/>
  <c r="Q1379" i="4"/>
  <c r="Z1378" i="4"/>
  <c r="Q1378" i="4"/>
  <c r="Z1377" i="4"/>
  <c r="Q1377" i="4"/>
  <c r="Z1376" i="4"/>
  <c r="Q1376" i="4"/>
  <c r="Z1375" i="4"/>
  <c r="Q1375" i="4"/>
  <c r="Z1374" i="4"/>
  <c r="Q1374" i="4"/>
  <c r="Q1373" i="4"/>
  <c r="Z1373" i="4" s="1"/>
  <c r="AA1373" i="4" s="1"/>
  <c r="Q1372" i="4"/>
  <c r="Z1372" i="4" s="1"/>
  <c r="Q1371" i="4"/>
  <c r="Z1371" i="4" s="1"/>
  <c r="Q1370" i="4"/>
  <c r="Z1370" i="4" s="1"/>
  <c r="Q1369" i="4"/>
  <c r="Z1369" i="4" s="1"/>
  <c r="AA1369" i="4" s="1"/>
  <c r="Q1368" i="4"/>
  <c r="Z1368" i="4" s="1"/>
  <c r="AA1368" i="4" s="1"/>
  <c r="Z1366" i="4"/>
  <c r="Q1366" i="4"/>
  <c r="Z1365" i="4"/>
  <c r="Q1365" i="4"/>
  <c r="Z1364" i="4"/>
  <c r="Q1364" i="4"/>
  <c r="Z1363" i="4"/>
  <c r="Q1363" i="4"/>
  <c r="Z1362" i="4"/>
  <c r="Q1362" i="4"/>
  <c r="Z1361" i="4"/>
  <c r="Q1361" i="4"/>
  <c r="Z1360" i="4"/>
  <c r="Q1360" i="4"/>
  <c r="Z1359" i="4"/>
  <c r="Q1359" i="4"/>
  <c r="Z1358" i="4"/>
  <c r="Q1358" i="4"/>
  <c r="Z1357" i="4"/>
  <c r="Q1357" i="4"/>
  <c r="Z1356" i="4"/>
  <c r="Q1356" i="4"/>
  <c r="Z1355" i="4"/>
  <c r="Q1355" i="4"/>
  <c r="Q1354" i="4"/>
  <c r="Z1354" i="4" s="1"/>
  <c r="AA1354" i="4" s="1"/>
  <c r="Q1353" i="4"/>
  <c r="Z1353" i="4" s="1"/>
  <c r="AA1353" i="4" s="1"/>
  <c r="Q1352" i="4"/>
  <c r="Z1352" i="4" s="1"/>
  <c r="AA1352" i="4" s="1"/>
  <c r="Z1350" i="4"/>
  <c r="Q1350" i="4"/>
  <c r="Z1349" i="4"/>
  <c r="Q1349" i="4"/>
  <c r="Z1348" i="4"/>
  <c r="Q1348" i="4"/>
  <c r="Z1347" i="4"/>
  <c r="Q1347" i="4"/>
  <c r="Z1346" i="4"/>
  <c r="Q1346" i="4"/>
  <c r="Z1345" i="4"/>
  <c r="Q1345" i="4"/>
  <c r="Z1344" i="4"/>
  <c r="Q1344" i="4"/>
  <c r="Z1343" i="4"/>
  <c r="Q1343" i="4"/>
  <c r="Z1342" i="4"/>
  <c r="Q1342" i="4"/>
  <c r="Z1341" i="4"/>
  <c r="Q1341" i="4"/>
  <c r="Z1340" i="4"/>
  <c r="Q1340" i="4"/>
  <c r="Z1339" i="4"/>
  <c r="Q1339" i="4"/>
  <c r="Q1338" i="4"/>
  <c r="Z1338" i="4" s="1"/>
  <c r="Q1337" i="4"/>
  <c r="Z1337" i="4" s="1"/>
  <c r="AA1337" i="4" s="1"/>
  <c r="Q1336" i="4"/>
  <c r="Z1336" i="4" s="1"/>
  <c r="Z1334" i="4"/>
  <c r="Q1334" i="4"/>
  <c r="Z1333" i="4"/>
  <c r="Q1333" i="4"/>
  <c r="Z1332" i="4"/>
  <c r="Q1332" i="4"/>
  <c r="Z1331" i="4"/>
  <c r="Q1331" i="4"/>
  <c r="Z1330" i="4"/>
  <c r="Q1330" i="4"/>
  <c r="Z1329" i="4"/>
  <c r="Q1329" i="4"/>
  <c r="Z1328" i="4"/>
  <c r="Q1328" i="4"/>
  <c r="Z1327" i="4"/>
  <c r="Q1327" i="4"/>
  <c r="Z1326" i="4"/>
  <c r="Q1326" i="4"/>
  <c r="Z1325" i="4"/>
  <c r="Q1325" i="4"/>
  <c r="Z1324" i="4"/>
  <c r="Q1324" i="4"/>
  <c r="Z1323" i="4"/>
  <c r="Q1323" i="4"/>
  <c r="Z1322" i="4"/>
  <c r="Q1322" i="4"/>
  <c r="Z1321" i="4"/>
  <c r="Q1321" i="4"/>
  <c r="Z1320" i="4"/>
  <c r="Q1320" i="4"/>
  <c r="Z1318" i="4"/>
  <c r="Q1318" i="4"/>
  <c r="Z1317" i="4"/>
  <c r="Q1317" i="4"/>
  <c r="Z1316" i="4"/>
  <c r="Q1316" i="4"/>
  <c r="Z1315" i="4"/>
  <c r="Q1315" i="4"/>
  <c r="Z1314" i="4"/>
  <c r="Q1314" i="4"/>
  <c r="Z1313" i="4"/>
  <c r="Q1313" i="4"/>
  <c r="Z1312" i="4"/>
  <c r="Q1312" i="4"/>
  <c r="Z1311" i="4"/>
  <c r="Q1311" i="4"/>
  <c r="Z1310" i="4"/>
  <c r="Q1310" i="4"/>
  <c r="Z1309" i="4"/>
  <c r="Q1309" i="4"/>
  <c r="Z1308" i="4"/>
  <c r="Q1308" i="4"/>
  <c r="Z1307" i="4"/>
  <c r="Q1307" i="4"/>
  <c r="Z1306" i="4"/>
  <c r="Q1306" i="4"/>
  <c r="Z1305" i="4"/>
  <c r="Q1305" i="4"/>
  <c r="Z1304" i="4"/>
  <c r="Q1304" i="4"/>
  <c r="Z1302" i="4"/>
  <c r="Q1302" i="4"/>
  <c r="Z1301" i="4"/>
  <c r="Q1301" i="4"/>
  <c r="Z1300" i="4"/>
  <c r="Q1300" i="4"/>
  <c r="Z1299" i="4"/>
  <c r="Q1299" i="4"/>
  <c r="Z1298" i="4"/>
  <c r="Q1298" i="4"/>
  <c r="Z1297" i="4"/>
  <c r="Q1297" i="4"/>
  <c r="Z1296" i="4"/>
  <c r="Q1296" i="4"/>
  <c r="Z1295" i="4"/>
  <c r="Q1295" i="4"/>
  <c r="Z1294" i="4"/>
  <c r="Q1294" i="4"/>
  <c r="Z1293" i="4"/>
  <c r="Q1293" i="4"/>
  <c r="Z1292" i="4"/>
  <c r="Q1292" i="4"/>
  <c r="Z1291" i="4"/>
  <c r="Q1291" i="4"/>
  <c r="Z1290" i="4"/>
  <c r="Q1290" i="4"/>
  <c r="Z1289" i="4"/>
  <c r="Q1289" i="4"/>
  <c r="Z1288" i="4"/>
  <c r="Q1288" i="4"/>
  <c r="Z1286" i="4"/>
  <c r="Q1286" i="4"/>
  <c r="Z1285" i="4"/>
  <c r="Q1285" i="4"/>
  <c r="Z1284" i="4"/>
  <c r="Q1284" i="4"/>
  <c r="Z1283" i="4"/>
  <c r="Q1283" i="4"/>
  <c r="Z1282" i="4"/>
  <c r="Q1282" i="4"/>
  <c r="Z1281" i="4"/>
  <c r="Q1281" i="4"/>
  <c r="Z1280" i="4"/>
  <c r="Q1280" i="4"/>
  <c r="Z1279" i="4"/>
  <c r="Q1279" i="4"/>
  <c r="Z1278" i="4"/>
  <c r="Q1278" i="4"/>
  <c r="Z1277" i="4"/>
  <c r="Q1277" i="4"/>
  <c r="Z1276" i="4"/>
  <c r="Q1276" i="4"/>
  <c r="Z1275" i="4"/>
  <c r="Q1275" i="4"/>
  <c r="Z1274" i="4"/>
  <c r="Q1274" i="4"/>
  <c r="Z1273" i="4"/>
  <c r="Q1273" i="4"/>
  <c r="Q1272" i="4"/>
  <c r="Z1272" i="4" s="1"/>
  <c r="Z1270" i="4"/>
  <c r="Q1270" i="4"/>
  <c r="Z1269" i="4"/>
  <c r="Q1269" i="4"/>
  <c r="Z1268" i="4"/>
  <c r="Q1268" i="4"/>
  <c r="Z1267" i="4"/>
  <c r="Q1267" i="4"/>
  <c r="Z1266" i="4"/>
  <c r="Q1266" i="4"/>
  <c r="Z1265" i="4"/>
  <c r="Q1265" i="4"/>
  <c r="Z1264" i="4"/>
  <c r="Q1264" i="4"/>
  <c r="Z1263" i="4"/>
  <c r="Q1263" i="4"/>
  <c r="Z1262" i="4"/>
  <c r="Q1262" i="4"/>
  <c r="Z1261" i="4"/>
  <c r="Q1261" i="4"/>
  <c r="Z1260" i="4"/>
  <c r="Q1260" i="4"/>
  <c r="Z1259" i="4"/>
  <c r="Q1259" i="4"/>
  <c r="Z1258" i="4"/>
  <c r="Q1258" i="4"/>
  <c r="Z1257" i="4"/>
  <c r="Q1257" i="4"/>
  <c r="Z1256" i="4"/>
  <c r="Q1256" i="4"/>
  <c r="Z1254" i="4"/>
  <c r="Q1254" i="4"/>
  <c r="Z1253" i="4"/>
  <c r="Q1253" i="4"/>
  <c r="Z1252" i="4"/>
  <c r="Q1252" i="4"/>
  <c r="Z1251" i="4"/>
  <c r="Q1251" i="4"/>
  <c r="Z1250" i="4"/>
  <c r="Q1250" i="4"/>
  <c r="Z1249" i="4"/>
  <c r="Q1249" i="4"/>
  <c r="Z1248" i="4"/>
  <c r="Q1248" i="4"/>
  <c r="Z1247" i="4"/>
  <c r="Q1247" i="4"/>
  <c r="Z1246" i="4"/>
  <c r="Q1246" i="4"/>
  <c r="Z1245" i="4"/>
  <c r="Q1245" i="4"/>
  <c r="Z1244" i="4"/>
  <c r="Q1244" i="4"/>
  <c r="Z1243" i="4"/>
  <c r="Q1243" i="4"/>
  <c r="Z1242" i="4"/>
  <c r="Q1242" i="4"/>
  <c r="Z1241" i="4"/>
  <c r="Q1241" i="4"/>
  <c r="Q1240" i="4"/>
  <c r="Z1240" i="4" s="1"/>
  <c r="Z1238" i="4"/>
  <c r="Q1238" i="4"/>
  <c r="Z1237" i="4"/>
  <c r="Q1237" i="4"/>
  <c r="Z1236" i="4"/>
  <c r="Q1236" i="4"/>
  <c r="Z1235" i="4"/>
  <c r="Q1235" i="4"/>
  <c r="Z1234" i="4"/>
  <c r="Q1234" i="4"/>
  <c r="Z1233" i="4"/>
  <c r="Q1233" i="4"/>
  <c r="Z1232" i="4"/>
  <c r="Q1232" i="4"/>
  <c r="Z1231" i="4"/>
  <c r="Q1231" i="4"/>
  <c r="Z1230" i="4"/>
  <c r="Q1230" i="4"/>
  <c r="Z1229" i="4"/>
  <c r="Q1229" i="4"/>
  <c r="Z1228" i="4"/>
  <c r="Q1228" i="4"/>
  <c r="Z1227" i="4"/>
  <c r="Q1227" i="4"/>
  <c r="Z1226" i="4"/>
  <c r="Q1226" i="4"/>
  <c r="Z1225" i="4"/>
  <c r="Q1225" i="4"/>
  <c r="Q1224" i="4"/>
  <c r="Z1224" i="4" s="1"/>
  <c r="Z1222" i="4"/>
  <c r="Q1222" i="4"/>
  <c r="Z1221" i="4"/>
  <c r="Q1221" i="4"/>
  <c r="Z1220" i="4"/>
  <c r="Q1220" i="4"/>
  <c r="Z1219" i="4"/>
  <c r="Q1219" i="4"/>
  <c r="Z1218" i="4"/>
  <c r="Q1218" i="4"/>
  <c r="Z1217" i="4"/>
  <c r="Q1217" i="4"/>
  <c r="Z1216" i="4"/>
  <c r="Q1216" i="4"/>
  <c r="Z1215" i="4"/>
  <c r="Q1215" i="4"/>
  <c r="Z1214" i="4"/>
  <c r="Q1214" i="4"/>
  <c r="Z1213" i="4"/>
  <c r="Q1213" i="4"/>
  <c r="Z1212" i="4"/>
  <c r="Q1212" i="4"/>
  <c r="Z1211" i="4"/>
  <c r="Q1211" i="4"/>
  <c r="Z1210" i="4"/>
  <c r="Q1210" i="4"/>
  <c r="Z1209" i="4"/>
  <c r="Q1209" i="4"/>
  <c r="Z1208" i="4"/>
  <c r="Q1208" i="4"/>
  <c r="Z1206" i="4"/>
  <c r="Q1206" i="4"/>
  <c r="Z1205" i="4"/>
  <c r="Q1205" i="4"/>
  <c r="Z1204" i="4"/>
  <c r="Q1204" i="4"/>
  <c r="Z1203" i="4"/>
  <c r="Q1203" i="4"/>
  <c r="Z1202" i="4"/>
  <c r="Q1202" i="4"/>
  <c r="Z1201" i="4"/>
  <c r="Q1201" i="4"/>
  <c r="Z1200" i="4"/>
  <c r="Q1200" i="4"/>
  <c r="Z1199" i="4"/>
  <c r="Q1199" i="4"/>
  <c r="Z1198" i="4"/>
  <c r="Q1198" i="4"/>
  <c r="Z1197" i="4"/>
  <c r="Q1197" i="4"/>
  <c r="Z1196" i="4"/>
  <c r="Q1196" i="4"/>
  <c r="Z1195" i="4"/>
  <c r="Q1195" i="4"/>
  <c r="Z1194" i="4"/>
  <c r="Q1194" i="4"/>
  <c r="Z1193" i="4"/>
  <c r="Q1193" i="4"/>
  <c r="Z1192" i="4"/>
  <c r="Q1192" i="4"/>
  <c r="Z1190" i="4"/>
  <c r="Q1190" i="4"/>
  <c r="Z1189" i="4"/>
  <c r="Q1189" i="4"/>
  <c r="Z1188" i="4"/>
  <c r="Q1188" i="4"/>
  <c r="Z1187" i="4"/>
  <c r="Q1187" i="4"/>
  <c r="Z1186" i="4"/>
  <c r="Q1186" i="4"/>
  <c r="Z1185" i="4"/>
  <c r="Q1185" i="4"/>
  <c r="Z1184" i="4"/>
  <c r="Q1184" i="4"/>
  <c r="Z1183" i="4"/>
  <c r="Q1183" i="4"/>
  <c r="Z1182" i="4"/>
  <c r="Q1182" i="4"/>
  <c r="Z1181" i="4"/>
  <c r="Q1181" i="4"/>
  <c r="Z1180" i="4"/>
  <c r="Q1180" i="4"/>
  <c r="Z1179" i="4"/>
  <c r="Q1179" i="4"/>
  <c r="Z1178" i="4"/>
  <c r="Q1178" i="4"/>
  <c r="Z1177" i="4"/>
  <c r="Q1177" i="4"/>
  <c r="Q1176" i="4"/>
  <c r="Z1176" i="4" s="1"/>
  <c r="AA1176" i="4" s="1"/>
  <c r="Z1174" i="4"/>
  <c r="Q1174" i="4"/>
  <c r="Z1173" i="4"/>
  <c r="Q1173" i="4"/>
  <c r="Z1172" i="4"/>
  <c r="Q1172" i="4"/>
  <c r="Z1171" i="4"/>
  <c r="Q1171" i="4"/>
  <c r="Z1170" i="4"/>
  <c r="Q1170" i="4"/>
  <c r="Z1169" i="4"/>
  <c r="Q1169" i="4"/>
  <c r="Z1168" i="4"/>
  <c r="Q1168" i="4"/>
  <c r="Z1167" i="4"/>
  <c r="Q1167" i="4"/>
  <c r="Z1166" i="4"/>
  <c r="Q1166" i="4"/>
  <c r="Z1165" i="4"/>
  <c r="Q1165" i="4"/>
  <c r="Z1164" i="4"/>
  <c r="Q1164" i="4"/>
  <c r="Z1163" i="4"/>
  <c r="Q1163" i="4"/>
  <c r="Z1162" i="4"/>
  <c r="Q1162" i="4"/>
  <c r="Z1161" i="4"/>
  <c r="Q1161" i="4"/>
  <c r="Q1160" i="4"/>
  <c r="Z1160" i="4" s="1"/>
  <c r="Z1158" i="4"/>
  <c r="Q1158" i="4"/>
  <c r="Z1157" i="4"/>
  <c r="Q1157" i="4"/>
  <c r="Z1156" i="4"/>
  <c r="Q1156" i="4"/>
  <c r="Z1155" i="4"/>
  <c r="Q1155" i="4"/>
  <c r="Z1154" i="4"/>
  <c r="Q1154" i="4"/>
  <c r="Z1153" i="4"/>
  <c r="Q1153" i="4"/>
  <c r="Z1152" i="4"/>
  <c r="Q1152" i="4"/>
  <c r="Z1151" i="4"/>
  <c r="Q1151" i="4"/>
  <c r="Z1150" i="4"/>
  <c r="Q1150" i="4"/>
  <c r="Z1149" i="4"/>
  <c r="Q1149" i="4"/>
  <c r="Z1148" i="4"/>
  <c r="Q1148" i="4"/>
  <c r="Z1147" i="4"/>
  <c r="Q1147" i="4"/>
  <c r="Z1146" i="4"/>
  <c r="Q1146" i="4"/>
  <c r="Z1145" i="4"/>
  <c r="Q1145" i="4"/>
  <c r="Q1144" i="4"/>
  <c r="Z1144" i="4" s="1"/>
  <c r="Z1142" i="4"/>
  <c r="Q1142" i="4"/>
  <c r="Z1141" i="4"/>
  <c r="Q1141" i="4"/>
  <c r="Z1140" i="4"/>
  <c r="Q1140" i="4"/>
  <c r="Z1139" i="4"/>
  <c r="Q1139" i="4"/>
  <c r="Z1138" i="4"/>
  <c r="Q1138" i="4"/>
  <c r="Z1137" i="4"/>
  <c r="Q1137" i="4"/>
  <c r="Z1136" i="4"/>
  <c r="Q1136" i="4"/>
  <c r="Z1135" i="4"/>
  <c r="Q1135" i="4"/>
  <c r="Z1134" i="4"/>
  <c r="Q1134" i="4"/>
  <c r="Z1133" i="4"/>
  <c r="Q1133" i="4"/>
  <c r="Z1132" i="4"/>
  <c r="Q1132" i="4"/>
  <c r="Z1131" i="4"/>
  <c r="Q1131" i="4"/>
  <c r="Z1130" i="4"/>
  <c r="Q1130" i="4"/>
  <c r="Z1129" i="4"/>
  <c r="Q1129" i="4"/>
  <c r="Q1128" i="4"/>
  <c r="Z1128" i="4" s="1"/>
  <c r="AA1128" i="4" s="1"/>
  <c r="Z1126" i="4"/>
  <c r="Q1126" i="4"/>
  <c r="Z1125" i="4"/>
  <c r="Q1125" i="4"/>
  <c r="Z1124" i="4"/>
  <c r="Q1124" i="4"/>
  <c r="Z1123" i="4"/>
  <c r="Q1123" i="4"/>
  <c r="Z1122" i="4"/>
  <c r="Q1122" i="4"/>
  <c r="Z1121" i="4"/>
  <c r="Q1121" i="4"/>
  <c r="Z1120" i="4"/>
  <c r="Q1120" i="4"/>
  <c r="Z1119" i="4"/>
  <c r="Q1119" i="4"/>
  <c r="Z1118" i="4"/>
  <c r="Q1118" i="4"/>
  <c r="Z1117" i="4"/>
  <c r="Q1117" i="4"/>
  <c r="Z1116" i="4"/>
  <c r="Q1116" i="4"/>
  <c r="Z1115" i="4"/>
  <c r="Q1115" i="4"/>
  <c r="Z1114" i="4"/>
  <c r="Q1114" i="4"/>
  <c r="Z1113" i="4"/>
  <c r="Q1113" i="4"/>
  <c r="Q1112" i="4"/>
  <c r="Z1112" i="4" s="1"/>
  <c r="Z1110" i="4"/>
  <c r="Q1110" i="4"/>
  <c r="Z1109" i="4"/>
  <c r="Q1109" i="4"/>
  <c r="Z1108" i="4"/>
  <c r="Q1108" i="4"/>
  <c r="Z1107" i="4"/>
  <c r="Q1107" i="4"/>
  <c r="Z1106" i="4"/>
  <c r="Q1106" i="4"/>
  <c r="Z1105" i="4"/>
  <c r="Q1105" i="4"/>
  <c r="Z1104" i="4"/>
  <c r="Q1104" i="4"/>
  <c r="Z1103" i="4"/>
  <c r="Q1103" i="4"/>
  <c r="Z1102" i="4"/>
  <c r="Q1102" i="4"/>
  <c r="Z1101" i="4"/>
  <c r="Q1101" i="4"/>
  <c r="Z1100" i="4"/>
  <c r="Q1100" i="4"/>
  <c r="Z1099" i="4"/>
  <c r="Q1099" i="4"/>
  <c r="Z1098" i="4"/>
  <c r="Q1098" i="4"/>
  <c r="Z1097" i="4"/>
  <c r="Q1097" i="4"/>
  <c r="Z1096" i="4"/>
  <c r="Q1096" i="4"/>
  <c r="Z1094" i="4"/>
  <c r="Q1094" i="4"/>
  <c r="Z1093" i="4"/>
  <c r="Q1093" i="4"/>
  <c r="Z1092" i="4"/>
  <c r="Q1092" i="4"/>
  <c r="Z1091" i="4"/>
  <c r="Q1091" i="4"/>
  <c r="Z1090" i="4"/>
  <c r="Q1090" i="4"/>
  <c r="Z1089" i="4"/>
  <c r="Q1089" i="4"/>
  <c r="Z1088" i="4"/>
  <c r="Q1088" i="4"/>
  <c r="Z1087" i="4"/>
  <c r="Q1087" i="4"/>
  <c r="Z1086" i="4"/>
  <c r="Q1086" i="4"/>
  <c r="Z1085" i="4"/>
  <c r="Q1085" i="4"/>
  <c r="Z1084" i="4"/>
  <c r="Q1084" i="4"/>
  <c r="Z1083" i="4"/>
  <c r="Q1083" i="4"/>
  <c r="Z1082" i="4"/>
  <c r="Q1082" i="4"/>
  <c r="Z1081" i="4"/>
  <c r="Q1081" i="4"/>
  <c r="Z1080" i="4"/>
  <c r="Q1080" i="4"/>
  <c r="Z1078" i="4"/>
  <c r="Q1078" i="4"/>
  <c r="Z1077" i="4"/>
  <c r="Q1077" i="4"/>
  <c r="Z1076" i="4"/>
  <c r="Q1076" i="4"/>
  <c r="Z1075" i="4"/>
  <c r="Q1075" i="4"/>
  <c r="Z1074" i="4"/>
  <c r="Q1074" i="4"/>
  <c r="Z1073" i="4"/>
  <c r="Q1073" i="4"/>
  <c r="Z1072" i="4"/>
  <c r="Q1072" i="4"/>
  <c r="Z1071" i="4"/>
  <c r="Q1071" i="4"/>
  <c r="Z1070" i="4"/>
  <c r="Q1070" i="4"/>
  <c r="Z1069" i="4"/>
  <c r="Q1069" i="4"/>
  <c r="Z1068" i="4"/>
  <c r="Q1068" i="4"/>
  <c r="Z1067" i="4"/>
  <c r="Q1067" i="4"/>
  <c r="Z1066" i="4"/>
  <c r="Q1066" i="4"/>
  <c r="Z1065" i="4"/>
  <c r="Q1065" i="4"/>
  <c r="Z1064" i="4"/>
  <c r="Q1064" i="4"/>
  <c r="Z1062" i="4"/>
  <c r="Q1062" i="4"/>
  <c r="Z1061" i="4"/>
  <c r="Q1061" i="4"/>
  <c r="Z1060" i="4"/>
  <c r="Q1060" i="4"/>
  <c r="Z1059" i="4"/>
  <c r="Q1059" i="4"/>
  <c r="Z1058" i="4"/>
  <c r="Q1058" i="4"/>
  <c r="Z1057" i="4"/>
  <c r="Q1057" i="4"/>
  <c r="Z1056" i="4"/>
  <c r="Q1056" i="4"/>
  <c r="Z1055" i="4"/>
  <c r="Q1055" i="4"/>
  <c r="Z1054" i="4"/>
  <c r="Q1054" i="4"/>
  <c r="Z1053" i="4"/>
  <c r="Q1053" i="4"/>
  <c r="Z1052" i="4"/>
  <c r="Q1052" i="4"/>
  <c r="Z1051" i="4"/>
  <c r="Q1051" i="4"/>
  <c r="Z1050" i="4"/>
  <c r="Q1050" i="4"/>
  <c r="Q1049" i="4"/>
  <c r="Z1049" i="4" s="1"/>
  <c r="AA1049" i="4" s="1"/>
  <c r="Z1048" i="4"/>
  <c r="Q1048" i="4"/>
  <c r="Z1046" i="4"/>
  <c r="Q1046" i="4"/>
  <c r="Z1045" i="4"/>
  <c r="Q1045" i="4"/>
  <c r="Z1044" i="4"/>
  <c r="Q1044" i="4"/>
  <c r="Z1043" i="4"/>
  <c r="Q1043" i="4"/>
  <c r="Z1042" i="4"/>
  <c r="Q1042" i="4"/>
  <c r="Z1041" i="4"/>
  <c r="Q1041" i="4"/>
  <c r="Z1040" i="4"/>
  <c r="Q1040" i="4"/>
  <c r="Z1039" i="4"/>
  <c r="Q1039" i="4"/>
  <c r="Z1038" i="4"/>
  <c r="Q1038" i="4"/>
  <c r="Z1037" i="4"/>
  <c r="Q1037" i="4"/>
  <c r="Z1036" i="4"/>
  <c r="Q1036" i="4"/>
  <c r="Z1035" i="4"/>
  <c r="Q1035" i="4"/>
  <c r="Z1034" i="4"/>
  <c r="Q1034" i="4"/>
  <c r="Q1033" i="4"/>
  <c r="Z1033" i="4" s="1"/>
  <c r="AA1033" i="4" s="1"/>
  <c r="Q1032" i="4"/>
  <c r="Z1032" i="4" s="1"/>
  <c r="AA1032" i="4" s="1"/>
  <c r="Z1030" i="4"/>
  <c r="Q1030" i="4"/>
  <c r="Z1029" i="4"/>
  <c r="Q1029" i="4"/>
  <c r="Z1028" i="4"/>
  <c r="Q1028" i="4"/>
  <c r="Z1027" i="4"/>
  <c r="Q1027" i="4"/>
  <c r="Z1026" i="4"/>
  <c r="Q1026" i="4"/>
  <c r="Z1025" i="4"/>
  <c r="Q1025" i="4"/>
  <c r="Z1024" i="4"/>
  <c r="Q1024" i="4"/>
  <c r="Z1023" i="4"/>
  <c r="Q1023" i="4"/>
  <c r="Z1022" i="4"/>
  <c r="Q1022" i="4"/>
  <c r="Z1021" i="4"/>
  <c r="Q1021" i="4"/>
  <c r="Z1020" i="4"/>
  <c r="Q1020" i="4"/>
  <c r="Z1019" i="4"/>
  <c r="Q1019" i="4"/>
  <c r="Z1018" i="4"/>
  <c r="Q1018" i="4"/>
  <c r="Q1017" i="4"/>
  <c r="Z1017" i="4" s="1"/>
  <c r="AA1017" i="4" s="1"/>
  <c r="Q1016" i="4"/>
  <c r="Z1016" i="4" s="1"/>
  <c r="Z1014" i="4"/>
  <c r="Q1014" i="4"/>
  <c r="Z1013" i="4"/>
  <c r="Q1013" i="4"/>
  <c r="Z1012" i="4"/>
  <c r="Q1012" i="4"/>
  <c r="Z1011" i="4"/>
  <c r="Q1011" i="4"/>
  <c r="Z1010" i="4"/>
  <c r="Q1010" i="4"/>
  <c r="Z1009" i="4"/>
  <c r="Q1009" i="4"/>
  <c r="Z1008" i="4"/>
  <c r="Q1008" i="4"/>
  <c r="Z1007" i="4"/>
  <c r="Q1007" i="4"/>
  <c r="Z1006" i="4"/>
  <c r="Q1006" i="4"/>
  <c r="Z1005" i="4"/>
  <c r="Q1005" i="4"/>
  <c r="Z1004" i="4"/>
  <c r="Q1004" i="4"/>
  <c r="Z1003" i="4"/>
  <c r="Q1003" i="4"/>
  <c r="Q1002" i="4"/>
  <c r="Z1002" i="4" s="1"/>
  <c r="AA1002" i="4" s="1"/>
  <c r="Q1001" i="4"/>
  <c r="Z1001" i="4" s="1"/>
  <c r="AA1001" i="4" s="1"/>
  <c r="Z1000" i="4"/>
  <c r="Q1000" i="4"/>
  <c r="Z998" i="4"/>
  <c r="Q998" i="4"/>
  <c r="Z997" i="4"/>
  <c r="Q997" i="4"/>
  <c r="Z996" i="4"/>
  <c r="Q996" i="4"/>
  <c r="Z995" i="4"/>
  <c r="Q995" i="4"/>
  <c r="Z994" i="4"/>
  <c r="Q994" i="4"/>
  <c r="Z993" i="4"/>
  <c r="Q993" i="4"/>
  <c r="Z992" i="4"/>
  <c r="Q992" i="4"/>
  <c r="Z991" i="4"/>
  <c r="Q991" i="4"/>
  <c r="Z990" i="4"/>
  <c r="Q990" i="4"/>
  <c r="Z989" i="4"/>
  <c r="Q989" i="4"/>
  <c r="Z988" i="4"/>
  <c r="Q988" i="4"/>
  <c r="Z987" i="4"/>
  <c r="Q987" i="4"/>
  <c r="Q986" i="4"/>
  <c r="Z986" i="4" s="1"/>
  <c r="Q985" i="4"/>
  <c r="Z985" i="4" s="1"/>
  <c r="AA985" i="4" s="1"/>
  <c r="Q984" i="4"/>
  <c r="Z984" i="4" s="1"/>
  <c r="AA984" i="4" s="1"/>
  <c r="Z982" i="4"/>
  <c r="Q982" i="4"/>
  <c r="Z981" i="4"/>
  <c r="Q981" i="4"/>
  <c r="Z980" i="4"/>
  <c r="Q980" i="4"/>
  <c r="Z979" i="4"/>
  <c r="Q979" i="4"/>
  <c r="Z978" i="4"/>
  <c r="Q978" i="4"/>
  <c r="Z977" i="4"/>
  <c r="Q977" i="4"/>
  <c r="Z976" i="4"/>
  <c r="Q976" i="4"/>
  <c r="Z975" i="4"/>
  <c r="Q975" i="4"/>
  <c r="Z974" i="4"/>
  <c r="Q974" i="4"/>
  <c r="Z973" i="4"/>
  <c r="Q973" i="4"/>
  <c r="Z972" i="4"/>
  <c r="Q972" i="4"/>
  <c r="Z971" i="4"/>
  <c r="Q971" i="4"/>
  <c r="Z970" i="4"/>
  <c r="Q970" i="4"/>
  <c r="Q969" i="4"/>
  <c r="Z969" i="4" s="1"/>
  <c r="AA969" i="4" s="1"/>
  <c r="Q968" i="4"/>
  <c r="Z968" i="4" s="1"/>
  <c r="AA968" i="4" s="1"/>
  <c r="Z966" i="4"/>
  <c r="Q966" i="4"/>
  <c r="Z965" i="4"/>
  <c r="Q965" i="4"/>
  <c r="Z964" i="4"/>
  <c r="Q964" i="4"/>
  <c r="Z963" i="4"/>
  <c r="Q963" i="4"/>
  <c r="Z962" i="4"/>
  <c r="Q962" i="4"/>
  <c r="Z961" i="4"/>
  <c r="Q961" i="4"/>
  <c r="Z960" i="4"/>
  <c r="Q960" i="4"/>
  <c r="Z959" i="4"/>
  <c r="Q959" i="4"/>
  <c r="Z958" i="4"/>
  <c r="Q958" i="4"/>
  <c r="Z957" i="4"/>
  <c r="Q957" i="4"/>
  <c r="Z956" i="4"/>
  <c r="Q956" i="4"/>
  <c r="Z955" i="4"/>
  <c r="Q955" i="4"/>
  <c r="Q954" i="4"/>
  <c r="Z954" i="4" s="1"/>
  <c r="AA954" i="4" s="1"/>
  <c r="Q953" i="4"/>
  <c r="Z953" i="4" s="1"/>
  <c r="AA953" i="4" s="1"/>
  <c r="Q952" i="4"/>
  <c r="Z952" i="4" s="1"/>
  <c r="AA952" i="4" s="1"/>
  <c r="Z950" i="4"/>
  <c r="Q950" i="4"/>
  <c r="Z949" i="4"/>
  <c r="Q949" i="4"/>
  <c r="Z948" i="4"/>
  <c r="Q948" i="4"/>
  <c r="Z947" i="4"/>
  <c r="Q947" i="4"/>
  <c r="Z946" i="4"/>
  <c r="Q946" i="4"/>
  <c r="Z945" i="4"/>
  <c r="Q945" i="4"/>
  <c r="Z944" i="4"/>
  <c r="Q944" i="4"/>
  <c r="Z943" i="4"/>
  <c r="Q943" i="4"/>
  <c r="Z942" i="4"/>
  <c r="Q942" i="4"/>
  <c r="Q941" i="4"/>
  <c r="Z941" i="4" s="1"/>
  <c r="AA941" i="4" s="1"/>
  <c r="Q940" i="4"/>
  <c r="Z940" i="4" s="1"/>
  <c r="AA940" i="4" s="1"/>
  <c r="Q939" i="4"/>
  <c r="Z939" i="4" s="1"/>
  <c r="AA939" i="4" s="1"/>
  <c r="Q938" i="4"/>
  <c r="Z938" i="4" s="1"/>
  <c r="AA938" i="4" s="1"/>
  <c r="Q937" i="4"/>
  <c r="Z937" i="4" s="1"/>
  <c r="AA937" i="4" s="1"/>
  <c r="Q936" i="4"/>
  <c r="Z936" i="4" s="1"/>
  <c r="AA936" i="4" s="1"/>
  <c r="Z934" i="4"/>
  <c r="Q934" i="4"/>
  <c r="Z933" i="4"/>
  <c r="Q933" i="4"/>
  <c r="Z932" i="4"/>
  <c r="Q932" i="4"/>
  <c r="Z931" i="4"/>
  <c r="Q931" i="4"/>
  <c r="Z930" i="4"/>
  <c r="Q930" i="4"/>
  <c r="Z929" i="4"/>
  <c r="Q929" i="4"/>
  <c r="Z928" i="4"/>
  <c r="Q928" i="4"/>
  <c r="Z927" i="4"/>
  <c r="Q927" i="4"/>
  <c r="Z926" i="4"/>
  <c r="Q926" i="4"/>
  <c r="Q925" i="4"/>
  <c r="Z925" i="4" s="1"/>
  <c r="Q924" i="4"/>
  <c r="Z924" i="4" s="1"/>
  <c r="Q923" i="4"/>
  <c r="Z923" i="4" s="1"/>
  <c r="Q922" i="4"/>
  <c r="Z922" i="4" s="1"/>
  <c r="Q921" i="4"/>
  <c r="Z921" i="4" s="1"/>
  <c r="AA921" i="4" s="1"/>
  <c r="Q920" i="4"/>
  <c r="Z920" i="4" s="1"/>
  <c r="AA920" i="4" s="1"/>
  <c r="Z918" i="4"/>
  <c r="Q918" i="4"/>
  <c r="Z917" i="4"/>
  <c r="Q917" i="4"/>
  <c r="Z916" i="4"/>
  <c r="Q916" i="4"/>
  <c r="Z915" i="4"/>
  <c r="Q915" i="4"/>
  <c r="Z914" i="4"/>
  <c r="Q914" i="4"/>
  <c r="Z913" i="4"/>
  <c r="Q913" i="4"/>
  <c r="Z912" i="4"/>
  <c r="Q912" i="4"/>
  <c r="Z911" i="4"/>
  <c r="Q911" i="4"/>
  <c r="Z910" i="4"/>
  <c r="Q910" i="4"/>
  <c r="Z909" i="4"/>
  <c r="Q909" i="4"/>
  <c r="Z908" i="4"/>
  <c r="Q908" i="4"/>
  <c r="Z907" i="4"/>
  <c r="Q907" i="4"/>
  <c r="Z906" i="4"/>
  <c r="Q906" i="4"/>
  <c r="Q905" i="4"/>
  <c r="Z905" i="4" s="1"/>
  <c r="AA905" i="4" s="1"/>
  <c r="Q904" i="4"/>
  <c r="Z904" i="4" s="1"/>
  <c r="Z902" i="4"/>
  <c r="Q902" i="4"/>
  <c r="Z901" i="4"/>
  <c r="Q901" i="4"/>
  <c r="Z900" i="4"/>
  <c r="Q900" i="4"/>
  <c r="Z899" i="4"/>
  <c r="Q899" i="4"/>
  <c r="Z898" i="4"/>
  <c r="Q898" i="4"/>
  <c r="Z897" i="4"/>
  <c r="Q897" i="4"/>
  <c r="Z896" i="4"/>
  <c r="Q896" i="4"/>
  <c r="Z895" i="4"/>
  <c r="Q895" i="4"/>
  <c r="Z894" i="4"/>
  <c r="Q894" i="4"/>
  <c r="Z893" i="4"/>
  <c r="Q893" i="4"/>
  <c r="Z892" i="4"/>
  <c r="Q892" i="4"/>
  <c r="Z891" i="4"/>
  <c r="Q891" i="4"/>
  <c r="Z890" i="4"/>
  <c r="Q890" i="4"/>
  <c r="Z889" i="4"/>
  <c r="Q889" i="4"/>
  <c r="Z888" i="4"/>
  <c r="Q888" i="4"/>
  <c r="Z886" i="4"/>
  <c r="Q886" i="4"/>
  <c r="Z885" i="4"/>
  <c r="Q885" i="4"/>
  <c r="Z884" i="4"/>
  <c r="Q884" i="4"/>
  <c r="Z883" i="4"/>
  <c r="Q883" i="4"/>
  <c r="Z882" i="4"/>
  <c r="Q882" i="4"/>
  <c r="Z881" i="4"/>
  <c r="Q881" i="4"/>
  <c r="Z880" i="4"/>
  <c r="Q880" i="4"/>
  <c r="Z879" i="4"/>
  <c r="Q879" i="4"/>
  <c r="Z878" i="4"/>
  <c r="Q878" i="4"/>
  <c r="Z877" i="4"/>
  <c r="Q877" i="4"/>
  <c r="Z876" i="4"/>
  <c r="Q876" i="4"/>
  <c r="Z875" i="4"/>
  <c r="Q875" i="4"/>
  <c r="Z874" i="4"/>
  <c r="Q874" i="4"/>
  <c r="Z873" i="4"/>
  <c r="Q873" i="4"/>
  <c r="Z872" i="4"/>
  <c r="Q872" i="4"/>
  <c r="Z870" i="4"/>
  <c r="Q870" i="4"/>
  <c r="Z869" i="4"/>
  <c r="Q869" i="4"/>
  <c r="Z868" i="4"/>
  <c r="Q868" i="4"/>
  <c r="Z867" i="4"/>
  <c r="Q867" i="4"/>
  <c r="Z866" i="4"/>
  <c r="Q866" i="4"/>
  <c r="Z865" i="4"/>
  <c r="Q865" i="4"/>
  <c r="Z864" i="4"/>
  <c r="Q864" i="4"/>
  <c r="Z863" i="4"/>
  <c r="Q863" i="4"/>
  <c r="Z862" i="4"/>
  <c r="Q862" i="4"/>
  <c r="Z861" i="4"/>
  <c r="Q861" i="4"/>
  <c r="Z860" i="4"/>
  <c r="Q860" i="4"/>
  <c r="Z859" i="4"/>
  <c r="Q859" i="4"/>
  <c r="Z858" i="4"/>
  <c r="Q858" i="4"/>
  <c r="Z857" i="4"/>
  <c r="Q857" i="4"/>
  <c r="Z856" i="4"/>
  <c r="Q856" i="4"/>
  <c r="Z854" i="4"/>
  <c r="Q854" i="4"/>
  <c r="Z853" i="4"/>
  <c r="Q853" i="4"/>
  <c r="Z852" i="4"/>
  <c r="Q852" i="4"/>
  <c r="Z851" i="4"/>
  <c r="Q851" i="4"/>
  <c r="Z850" i="4"/>
  <c r="Q850" i="4"/>
  <c r="Z849" i="4"/>
  <c r="Q849" i="4"/>
  <c r="Z848" i="4"/>
  <c r="Q848" i="4"/>
  <c r="Z847" i="4"/>
  <c r="Q847" i="4"/>
  <c r="Z846" i="4"/>
  <c r="Q846" i="4"/>
  <c r="Z845" i="4"/>
  <c r="Q845" i="4"/>
  <c r="Z844" i="4"/>
  <c r="Q844" i="4"/>
  <c r="Z843" i="4"/>
  <c r="Q843" i="4"/>
  <c r="Z842" i="4"/>
  <c r="Q842" i="4"/>
  <c r="Z841" i="4"/>
  <c r="Q841" i="4"/>
  <c r="Z840" i="4"/>
  <c r="Q840" i="4"/>
  <c r="Z838" i="4"/>
  <c r="Q838" i="4"/>
  <c r="Z837" i="4"/>
  <c r="Q837" i="4"/>
  <c r="Z836" i="4"/>
  <c r="Q836" i="4"/>
  <c r="Z835" i="4"/>
  <c r="Q835" i="4"/>
  <c r="Z834" i="4"/>
  <c r="Q834" i="4"/>
  <c r="Z833" i="4"/>
  <c r="Q833" i="4"/>
  <c r="Z832" i="4"/>
  <c r="Q832" i="4"/>
  <c r="Z831" i="4"/>
  <c r="Q831" i="4"/>
  <c r="Z830" i="4"/>
  <c r="Q830" i="4"/>
  <c r="Z829" i="4"/>
  <c r="Q829" i="4"/>
  <c r="Z828" i="4"/>
  <c r="Q828" i="4"/>
  <c r="Z827" i="4"/>
  <c r="Q827" i="4"/>
  <c r="Z826" i="4"/>
  <c r="Q826" i="4"/>
  <c r="Z825" i="4"/>
  <c r="Q825" i="4"/>
  <c r="Z824" i="4"/>
  <c r="Q824" i="4"/>
  <c r="Z822" i="4"/>
  <c r="Q822" i="4"/>
  <c r="Z821" i="4"/>
  <c r="Q821" i="4"/>
  <c r="Z820" i="4"/>
  <c r="Q820" i="4"/>
  <c r="Z819" i="4"/>
  <c r="Q819" i="4"/>
  <c r="Z818" i="4"/>
  <c r="Q818" i="4"/>
  <c r="Z817" i="4"/>
  <c r="Q817" i="4"/>
  <c r="Z816" i="4"/>
  <c r="Q816" i="4"/>
  <c r="Z815" i="4"/>
  <c r="Q815" i="4"/>
  <c r="Z814" i="4"/>
  <c r="Q814" i="4"/>
  <c r="Z813" i="4"/>
  <c r="Q813" i="4"/>
  <c r="Z812" i="4"/>
  <c r="Q812" i="4"/>
  <c r="Z811" i="4"/>
  <c r="Q811" i="4"/>
  <c r="Z810" i="4"/>
  <c r="Q810" i="4"/>
  <c r="Z809" i="4"/>
  <c r="Q809" i="4"/>
  <c r="Z808" i="4"/>
  <c r="Q808" i="4"/>
  <c r="Z806" i="4"/>
  <c r="Q806" i="4"/>
  <c r="Z805" i="4"/>
  <c r="Q805" i="4"/>
  <c r="Z804" i="4"/>
  <c r="Q804" i="4"/>
  <c r="Z803" i="4"/>
  <c r="Q803" i="4"/>
  <c r="Z802" i="4"/>
  <c r="Q802" i="4"/>
  <c r="Z801" i="4"/>
  <c r="Q801" i="4"/>
  <c r="Z800" i="4"/>
  <c r="Q800" i="4"/>
  <c r="Z799" i="4"/>
  <c r="Q799" i="4"/>
  <c r="Z798" i="4"/>
  <c r="Q798" i="4"/>
  <c r="Z797" i="4"/>
  <c r="Q797" i="4"/>
  <c r="Z796" i="4"/>
  <c r="Q796" i="4"/>
  <c r="Z795" i="4"/>
  <c r="Q795" i="4"/>
  <c r="Z794" i="4"/>
  <c r="Q794" i="4"/>
  <c r="Z793" i="4"/>
  <c r="Q793" i="4"/>
  <c r="Z792" i="4"/>
  <c r="Q792" i="4"/>
  <c r="Z790" i="4"/>
  <c r="Q790" i="4"/>
  <c r="Z789" i="4"/>
  <c r="Q789" i="4"/>
  <c r="Z788" i="4"/>
  <c r="Q788" i="4"/>
  <c r="Z787" i="4"/>
  <c r="Q787" i="4"/>
  <c r="Z786" i="4"/>
  <c r="Q786" i="4"/>
  <c r="Z785" i="4"/>
  <c r="Q785" i="4"/>
  <c r="Z784" i="4"/>
  <c r="Q784" i="4"/>
  <c r="Z783" i="4"/>
  <c r="Q783" i="4"/>
  <c r="Z782" i="4"/>
  <c r="Q782" i="4"/>
  <c r="Z781" i="4"/>
  <c r="Q781" i="4"/>
  <c r="Z780" i="4"/>
  <c r="Q780" i="4"/>
  <c r="Z779" i="4"/>
  <c r="Q779" i="4"/>
  <c r="Z778" i="4"/>
  <c r="Q778" i="4"/>
  <c r="Z777" i="4"/>
  <c r="Q777" i="4"/>
  <c r="Z776" i="4"/>
  <c r="Q776" i="4"/>
  <c r="Z774" i="4"/>
  <c r="Q774" i="4"/>
  <c r="Z773" i="4"/>
  <c r="Q773" i="4"/>
  <c r="Z772" i="4"/>
  <c r="Q772" i="4"/>
  <c r="Z771" i="4"/>
  <c r="Q771" i="4"/>
  <c r="Z770" i="4"/>
  <c r="Q770" i="4"/>
  <c r="Z769" i="4"/>
  <c r="Q769" i="4"/>
  <c r="Z768" i="4"/>
  <c r="Q768" i="4"/>
  <c r="Z767" i="4"/>
  <c r="Q767" i="4"/>
  <c r="Z766" i="4"/>
  <c r="Q766" i="4"/>
  <c r="Z765" i="4"/>
  <c r="Q765" i="4"/>
  <c r="Z764" i="4"/>
  <c r="Q764" i="4"/>
  <c r="Z763" i="4"/>
  <c r="Q763" i="4"/>
  <c r="Z762" i="4"/>
  <c r="Q762" i="4"/>
  <c r="Z761" i="4"/>
  <c r="Q761" i="4"/>
  <c r="Z760" i="4"/>
  <c r="Q760" i="4"/>
  <c r="Z758" i="4"/>
  <c r="Q758" i="4"/>
  <c r="Z757" i="4"/>
  <c r="Q757" i="4"/>
  <c r="Z756" i="4"/>
  <c r="Q756" i="4"/>
  <c r="Z755" i="4"/>
  <c r="Q755" i="4"/>
  <c r="Z754" i="4"/>
  <c r="Q754" i="4"/>
  <c r="Z753" i="4"/>
  <c r="Q753" i="4"/>
  <c r="Z752" i="4"/>
  <c r="Q752" i="4"/>
  <c r="Z751" i="4"/>
  <c r="Q751" i="4"/>
  <c r="Z750" i="4"/>
  <c r="Q750" i="4"/>
  <c r="Z749" i="4"/>
  <c r="Q749" i="4"/>
  <c r="Z748" i="4"/>
  <c r="Q748" i="4"/>
  <c r="Z747" i="4"/>
  <c r="Q747" i="4"/>
  <c r="Z746" i="4"/>
  <c r="Q746" i="4"/>
  <c r="Z745" i="4"/>
  <c r="Q745" i="4"/>
  <c r="Z744" i="4"/>
  <c r="Q744" i="4"/>
  <c r="Z742" i="4"/>
  <c r="Q742" i="4"/>
  <c r="Z741" i="4"/>
  <c r="Q741" i="4"/>
  <c r="Z740" i="4"/>
  <c r="Q740" i="4"/>
  <c r="Z739" i="4"/>
  <c r="Q739" i="4"/>
  <c r="Z738" i="4"/>
  <c r="Q738" i="4"/>
  <c r="Z737" i="4"/>
  <c r="Q737" i="4"/>
  <c r="Z736" i="4"/>
  <c r="Q736" i="4"/>
  <c r="Z735" i="4"/>
  <c r="Q735" i="4"/>
  <c r="Z734" i="4"/>
  <c r="Q734" i="4"/>
  <c r="Z733" i="4"/>
  <c r="Q733" i="4"/>
  <c r="Z732" i="4"/>
  <c r="Q732" i="4"/>
  <c r="Z731" i="4"/>
  <c r="Q731" i="4"/>
  <c r="Z730" i="4"/>
  <c r="Q730" i="4"/>
  <c r="Q729" i="4"/>
  <c r="Z729" i="4" s="1"/>
  <c r="AA729" i="4" s="1"/>
  <c r="Z728" i="4"/>
  <c r="Q728" i="4"/>
  <c r="Z726" i="4"/>
  <c r="Q726" i="4"/>
  <c r="Z725" i="4"/>
  <c r="Q725" i="4"/>
  <c r="Z724" i="4"/>
  <c r="Q724" i="4"/>
  <c r="Z723" i="4"/>
  <c r="Q723" i="4"/>
  <c r="Z722" i="4"/>
  <c r="Q722" i="4"/>
  <c r="Z721" i="4"/>
  <c r="Q721" i="4"/>
  <c r="Z720" i="4"/>
  <c r="Q720" i="4"/>
  <c r="Z719" i="4"/>
  <c r="Q719" i="4"/>
  <c r="Z718" i="4"/>
  <c r="Q718" i="4"/>
  <c r="Z717" i="4"/>
  <c r="Q717" i="4"/>
  <c r="Z716" i="4"/>
  <c r="Q716" i="4"/>
  <c r="Z715" i="4"/>
  <c r="Q715" i="4"/>
  <c r="Z714" i="4"/>
  <c r="Q714" i="4"/>
  <c r="Q713" i="4"/>
  <c r="Z713" i="4" s="1"/>
  <c r="AA713" i="4" s="1"/>
  <c r="Q712" i="4"/>
  <c r="Z712" i="4" s="1"/>
  <c r="Z710" i="4"/>
  <c r="Q710" i="4"/>
  <c r="Z709" i="4"/>
  <c r="Q709" i="4"/>
  <c r="Z708" i="4"/>
  <c r="Q708" i="4"/>
  <c r="Z707" i="4"/>
  <c r="Q707" i="4"/>
  <c r="Z706" i="4"/>
  <c r="Q706" i="4"/>
  <c r="Z705" i="4"/>
  <c r="Q705" i="4"/>
  <c r="Z704" i="4"/>
  <c r="Q704" i="4"/>
  <c r="Z703" i="4"/>
  <c r="Q703" i="4"/>
  <c r="Z702" i="4"/>
  <c r="Q702" i="4"/>
  <c r="Z701" i="4"/>
  <c r="Q701" i="4"/>
  <c r="Z700" i="4"/>
  <c r="Q700" i="4"/>
  <c r="Z699" i="4"/>
  <c r="Q699" i="4"/>
  <c r="Q698" i="4"/>
  <c r="Z698" i="4" s="1"/>
  <c r="AA698" i="4" s="1"/>
  <c r="Q697" i="4"/>
  <c r="Z697" i="4" s="1"/>
  <c r="AA697" i="4" s="1"/>
  <c r="Q696" i="4"/>
  <c r="Z696" i="4" s="1"/>
  <c r="AA696" i="4" s="1"/>
  <c r="Z694" i="4"/>
  <c r="Q694" i="4"/>
  <c r="Z693" i="4"/>
  <c r="Q693" i="4"/>
  <c r="Z692" i="4"/>
  <c r="Q692" i="4"/>
  <c r="Z691" i="4"/>
  <c r="Q691" i="4"/>
  <c r="Z690" i="4"/>
  <c r="Q690" i="4"/>
  <c r="Z689" i="4"/>
  <c r="Q689" i="4"/>
  <c r="Z688" i="4"/>
  <c r="Q688" i="4"/>
  <c r="Z687" i="4"/>
  <c r="Q687" i="4"/>
  <c r="Q686" i="4"/>
  <c r="Z686" i="4" s="1"/>
  <c r="AA686" i="4" s="1"/>
  <c r="Q685" i="4"/>
  <c r="Z685" i="4" s="1"/>
  <c r="AA685" i="4" s="1"/>
  <c r="Q684" i="4"/>
  <c r="Z684" i="4" s="1"/>
  <c r="AA684" i="4" s="1"/>
  <c r="Q683" i="4"/>
  <c r="Z683" i="4" s="1"/>
  <c r="AA683" i="4" s="1"/>
  <c r="Q682" i="4"/>
  <c r="Z682" i="4" s="1"/>
  <c r="AA682" i="4" s="1"/>
  <c r="Q681" i="4"/>
  <c r="Z681" i="4" s="1"/>
  <c r="AA681" i="4" s="1"/>
  <c r="Q680" i="4"/>
  <c r="Z680" i="4" s="1"/>
  <c r="Z678" i="4"/>
  <c r="Q678" i="4"/>
  <c r="Z677" i="4"/>
  <c r="Q677" i="4"/>
  <c r="Z676" i="4"/>
  <c r="Q676" i="4"/>
  <c r="Z675" i="4"/>
  <c r="Q675" i="4"/>
  <c r="Z674" i="4"/>
  <c r="Q674" i="4"/>
  <c r="Z673" i="4"/>
  <c r="Q673" i="4"/>
  <c r="Z672" i="4"/>
  <c r="Q672" i="4"/>
  <c r="Z671" i="4"/>
  <c r="Q671" i="4"/>
  <c r="Q670" i="4"/>
  <c r="Z670" i="4" s="1"/>
  <c r="Q669" i="4"/>
  <c r="Z669" i="4" s="1"/>
  <c r="Q668" i="4"/>
  <c r="Z668" i="4" s="1"/>
  <c r="Q667" i="4"/>
  <c r="Z667" i="4" s="1"/>
  <c r="Q666" i="4"/>
  <c r="Z666" i="4" s="1"/>
  <c r="AA666" i="4" s="1"/>
  <c r="Q665" i="4"/>
  <c r="Z665" i="4" s="1"/>
  <c r="AA665" i="4" s="1"/>
  <c r="Q664" i="4"/>
  <c r="Z664" i="4" s="1"/>
  <c r="AA664" i="4" s="1"/>
  <c r="Z662" i="4"/>
  <c r="Q662" i="4"/>
  <c r="Z661" i="4"/>
  <c r="Q661" i="4"/>
  <c r="Z660" i="4"/>
  <c r="Q660" i="4"/>
  <c r="Z659" i="4"/>
  <c r="Q659" i="4"/>
  <c r="Z658" i="4"/>
  <c r="Q658" i="4"/>
  <c r="Z657" i="4"/>
  <c r="Q657" i="4"/>
  <c r="Q656" i="4"/>
  <c r="Z656" i="4" s="1"/>
  <c r="AA656" i="4" s="1"/>
  <c r="Q655" i="4"/>
  <c r="Z655" i="4" s="1"/>
  <c r="AA655" i="4" s="1"/>
  <c r="Q654" i="4"/>
  <c r="Z654" i="4" s="1"/>
  <c r="AA654" i="4" s="1"/>
  <c r="Q653" i="4"/>
  <c r="Z653" i="4" s="1"/>
  <c r="AA653" i="4" s="1"/>
  <c r="Z652" i="4"/>
  <c r="Q652" i="4"/>
  <c r="Q651" i="4"/>
  <c r="Z651" i="4" s="1"/>
  <c r="AA651" i="4" s="1"/>
  <c r="Q650" i="4"/>
  <c r="Z650" i="4" s="1"/>
  <c r="AA650" i="4" s="1"/>
  <c r="Q649" i="4"/>
  <c r="Z649" i="4" s="1"/>
  <c r="AA649" i="4" s="1"/>
  <c r="Q648" i="4"/>
  <c r="Z648" i="4" s="1"/>
  <c r="AA648" i="4" s="1"/>
  <c r="Z646" i="4"/>
  <c r="Q646" i="4"/>
  <c r="Z645" i="4"/>
  <c r="Q645" i="4"/>
  <c r="Z644" i="4"/>
  <c r="Q644" i="4"/>
  <c r="Z643" i="4"/>
  <c r="Q643" i="4"/>
  <c r="Z642" i="4"/>
  <c r="Q642" i="4"/>
  <c r="Z641" i="4"/>
  <c r="Q641" i="4"/>
  <c r="Q640" i="4"/>
  <c r="Z640" i="4" s="1"/>
  <c r="AA640" i="4" s="1"/>
  <c r="Q639" i="4"/>
  <c r="Z639" i="4" s="1"/>
  <c r="Q638" i="4"/>
  <c r="Z638" i="4" s="1"/>
  <c r="Q637" i="4"/>
  <c r="Z637" i="4" s="1"/>
  <c r="Q636" i="4"/>
  <c r="Z636" i="4" s="1"/>
  <c r="Q635" i="4"/>
  <c r="Z635" i="4" s="1"/>
  <c r="AA635" i="4" s="1"/>
  <c r="Q634" i="4"/>
  <c r="Z634" i="4" s="1"/>
  <c r="AA634" i="4" s="1"/>
  <c r="Q633" i="4"/>
  <c r="Z633" i="4" s="1"/>
  <c r="AA633" i="4" s="1"/>
  <c r="Q632" i="4"/>
  <c r="Z632" i="4" s="1"/>
  <c r="AA632" i="4" s="1"/>
  <c r="Z630" i="4"/>
  <c r="Q630" i="4"/>
  <c r="Z629" i="4"/>
  <c r="Q629" i="4"/>
  <c r="Z628" i="4"/>
  <c r="Q628" i="4"/>
  <c r="Z627" i="4"/>
  <c r="Q627" i="4"/>
  <c r="Z626" i="4"/>
  <c r="Q626" i="4"/>
  <c r="Z625" i="4"/>
  <c r="Q625" i="4"/>
  <c r="Q624" i="4"/>
  <c r="Z624" i="4" s="1"/>
  <c r="AA624" i="4" s="1"/>
  <c r="Z623" i="4"/>
  <c r="Q623" i="4"/>
  <c r="Q622" i="4"/>
  <c r="Z622" i="4" s="1"/>
  <c r="AA622" i="4" s="1"/>
  <c r="Q621" i="4"/>
  <c r="Z621" i="4" s="1"/>
  <c r="AA621" i="4" s="1"/>
  <c r="Q620" i="4"/>
  <c r="Z620" i="4" s="1"/>
  <c r="AA620" i="4" s="1"/>
  <c r="Q619" i="4"/>
  <c r="Z619" i="4" s="1"/>
  <c r="AA619" i="4" s="1"/>
  <c r="Q618" i="4"/>
  <c r="Z618" i="4" s="1"/>
  <c r="Q617" i="4"/>
  <c r="Z617" i="4" s="1"/>
  <c r="AA617" i="4" s="1"/>
  <c r="Q616" i="4"/>
  <c r="Z616" i="4" s="1"/>
  <c r="Z614" i="4"/>
  <c r="Q614" i="4"/>
  <c r="Z613" i="4"/>
  <c r="Q613" i="4"/>
  <c r="Z612" i="4"/>
  <c r="Q612" i="4"/>
  <c r="Z611" i="4"/>
  <c r="Q611" i="4"/>
  <c r="Z610" i="4"/>
  <c r="Q610" i="4"/>
  <c r="Z609" i="4"/>
  <c r="Q609" i="4"/>
  <c r="Q608" i="4"/>
  <c r="Z608" i="4" s="1"/>
  <c r="AA608" i="4" s="1"/>
  <c r="Q607" i="4"/>
  <c r="Z607" i="4" s="1"/>
  <c r="Q606" i="4"/>
  <c r="Z606" i="4" s="1"/>
  <c r="Q605" i="4"/>
  <c r="Z605" i="4" s="1"/>
  <c r="Q604" i="4"/>
  <c r="Z604" i="4" s="1"/>
  <c r="Q603" i="4"/>
  <c r="Z603" i="4" s="1"/>
  <c r="Q602" i="4"/>
  <c r="Z602" i="4" s="1"/>
  <c r="Q601" i="4"/>
  <c r="Z601" i="4" s="1"/>
  <c r="AA601" i="4" s="1"/>
  <c r="Q600" i="4"/>
  <c r="Z600" i="4" s="1"/>
  <c r="Z598" i="4"/>
  <c r="Q598" i="4"/>
  <c r="Z597" i="4"/>
  <c r="Q597" i="4"/>
  <c r="Z596" i="4"/>
  <c r="Q596" i="4"/>
  <c r="Z595" i="4"/>
  <c r="Q595" i="4"/>
  <c r="Z594" i="4"/>
  <c r="Q594" i="4"/>
  <c r="Z593" i="4"/>
  <c r="Q593" i="4"/>
  <c r="Z592" i="4"/>
  <c r="Q592" i="4"/>
  <c r="Z591" i="4"/>
  <c r="Q591" i="4"/>
  <c r="Z590" i="4"/>
  <c r="Q590" i="4"/>
  <c r="Z589" i="4"/>
  <c r="Q589" i="4"/>
  <c r="Z588" i="4"/>
  <c r="Q588" i="4"/>
  <c r="Z587" i="4"/>
  <c r="Q587" i="4"/>
  <c r="Z586" i="4"/>
  <c r="Q586" i="4"/>
  <c r="Z585" i="4"/>
  <c r="Q585" i="4"/>
  <c r="Q584" i="4"/>
  <c r="Z584" i="4" s="1"/>
  <c r="Z582" i="4"/>
  <c r="Q582" i="4"/>
  <c r="Z581" i="4"/>
  <c r="Q581" i="4"/>
  <c r="Z580" i="4"/>
  <c r="Q580" i="4"/>
  <c r="Z579" i="4"/>
  <c r="Q579" i="4"/>
  <c r="Z578" i="4"/>
  <c r="Q578" i="4"/>
  <c r="Z577" i="4"/>
  <c r="Q577" i="4"/>
  <c r="Z576" i="4"/>
  <c r="Q576" i="4"/>
  <c r="Z575" i="4"/>
  <c r="Q575" i="4"/>
  <c r="Z574" i="4"/>
  <c r="Q574" i="4"/>
  <c r="Z573" i="4"/>
  <c r="Q573" i="4"/>
  <c r="Z572" i="4"/>
  <c r="Q572" i="4"/>
  <c r="Z571" i="4"/>
  <c r="Q571" i="4"/>
  <c r="Z570" i="4"/>
  <c r="Q570" i="4"/>
  <c r="Q569" i="4"/>
  <c r="Z569" i="4" s="1"/>
  <c r="AA569" i="4" s="1"/>
  <c r="Q568" i="4"/>
  <c r="Z568" i="4" s="1"/>
  <c r="AA568" i="4" s="1"/>
  <c r="Z566" i="4"/>
  <c r="Q566" i="4"/>
  <c r="Z565" i="4"/>
  <c r="Q565" i="4"/>
  <c r="Z564" i="4"/>
  <c r="Q564" i="4"/>
  <c r="Z563" i="4"/>
  <c r="Q563" i="4"/>
  <c r="Z562" i="4"/>
  <c r="Q562" i="4"/>
  <c r="Z561" i="4"/>
  <c r="Q561" i="4"/>
  <c r="Z560" i="4"/>
  <c r="Q560" i="4"/>
  <c r="Z559" i="4"/>
  <c r="Q559" i="4"/>
  <c r="Z558" i="4"/>
  <c r="Q558" i="4"/>
  <c r="Z557" i="4"/>
  <c r="Q557" i="4"/>
  <c r="Z556" i="4"/>
  <c r="Q556" i="4"/>
  <c r="Z555" i="4"/>
  <c r="Q555" i="4"/>
  <c r="Q554" i="4"/>
  <c r="Z554" i="4" s="1"/>
  <c r="AA554" i="4" s="1"/>
  <c r="Q553" i="4"/>
  <c r="Z553" i="4" s="1"/>
  <c r="AA553" i="4" s="1"/>
  <c r="Q552" i="4"/>
  <c r="Z552" i="4" s="1"/>
  <c r="AA552" i="4" s="1"/>
  <c r="Z550" i="4"/>
  <c r="Q550" i="4"/>
  <c r="Z549" i="4"/>
  <c r="Q549" i="4"/>
  <c r="Z548" i="4"/>
  <c r="Q548" i="4"/>
  <c r="Z547" i="4"/>
  <c r="Q547" i="4"/>
  <c r="Z546" i="4"/>
  <c r="Q546" i="4"/>
  <c r="Z545" i="4"/>
  <c r="Q545" i="4"/>
  <c r="Z544" i="4"/>
  <c r="Q544" i="4"/>
  <c r="Z543" i="4"/>
  <c r="Q543" i="4"/>
  <c r="Z542" i="4"/>
  <c r="Q542" i="4"/>
  <c r="Z541" i="4"/>
  <c r="Q541" i="4"/>
  <c r="Z540" i="4"/>
  <c r="Q540" i="4"/>
  <c r="Z539" i="4"/>
  <c r="Q539" i="4"/>
  <c r="Q538" i="4"/>
  <c r="Z538" i="4" s="1"/>
  <c r="Q537" i="4"/>
  <c r="Z537" i="4" s="1"/>
  <c r="AA537" i="4" s="1"/>
  <c r="Q536" i="4"/>
  <c r="Z536" i="4" s="1"/>
  <c r="Z534" i="4"/>
  <c r="Q534" i="4"/>
  <c r="Z533" i="4"/>
  <c r="Q533" i="4"/>
  <c r="Z532" i="4"/>
  <c r="Q532" i="4"/>
  <c r="Z531" i="4"/>
  <c r="Q531" i="4"/>
  <c r="Z530" i="4"/>
  <c r="Q530" i="4"/>
  <c r="Z529" i="4"/>
  <c r="Q529" i="4"/>
  <c r="Z528" i="4"/>
  <c r="Q528" i="4"/>
  <c r="Z527" i="4"/>
  <c r="Q527" i="4"/>
  <c r="Z526" i="4"/>
  <c r="Q526" i="4"/>
  <c r="Z525" i="4"/>
  <c r="Q525" i="4"/>
  <c r="Z524" i="4"/>
  <c r="Q524" i="4"/>
  <c r="Z523" i="4"/>
  <c r="Q523" i="4"/>
  <c r="Z522" i="4"/>
  <c r="Q522" i="4"/>
  <c r="Z521" i="4"/>
  <c r="Q521" i="4"/>
  <c r="Q520" i="4"/>
  <c r="Z520" i="4" s="1"/>
  <c r="Z518" i="4"/>
  <c r="Q518" i="4"/>
  <c r="Z517" i="4"/>
  <c r="Q517" i="4"/>
  <c r="Z516" i="4"/>
  <c r="Q516" i="4"/>
  <c r="Z515" i="4"/>
  <c r="Q515" i="4"/>
  <c r="Z514" i="4"/>
  <c r="Q514" i="4"/>
  <c r="Z513" i="4"/>
  <c r="Q513" i="4"/>
  <c r="Z512" i="4"/>
  <c r="Q512" i="4"/>
  <c r="Z511" i="4"/>
  <c r="Q511" i="4"/>
  <c r="Z510" i="4"/>
  <c r="Q510" i="4"/>
  <c r="Z509" i="4"/>
  <c r="Q509" i="4"/>
  <c r="Z508" i="4"/>
  <c r="Q508" i="4"/>
  <c r="Z507" i="4"/>
  <c r="Q507" i="4"/>
  <c r="Z506" i="4"/>
  <c r="Q506" i="4"/>
  <c r="Z505" i="4"/>
  <c r="Q505" i="4"/>
  <c r="Q504" i="4"/>
  <c r="Z504" i="4" s="1"/>
  <c r="Z502" i="4"/>
  <c r="Q502" i="4"/>
  <c r="Z501" i="4"/>
  <c r="Q501" i="4"/>
  <c r="Z500" i="4"/>
  <c r="Q500" i="4"/>
  <c r="Z499" i="4"/>
  <c r="Q499" i="4"/>
  <c r="Z498" i="4"/>
  <c r="Q498" i="4"/>
  <c r="Z497" i="4"/>
  <c r="Q497" i="4"/>
  <c r="Z496" i="4"/>
  <c r="Q496" i="4"/>
  <c r="Z495" i="4"/>
  <c r="Q495" i="4"/>
  <c r="Z494" i="4"/>
  <c r="Q494" i="4"/>
  <c r="Z493" i="4"/>
  <c r="Q493" i="4"/>
  <c r="Z492" i="4"/>
  <c r="Q492" i="4"/>
  <c r="Z491" i="4"/>
  <c r="Q491" i="4"/>
  <c r="Z490" i="4"/>
  <c r="Q490" i="4"/>
  <c r="Z489" i="4"/>
  <c r="Q489" i="4"/>
  <c r="Q488" i="4"/>
  <c r="Z488" i="4" s="1"/>
  <c r="Z486" i="4"/>
  <c r="Q486" i="4"/>
  <c r="Z485" i="4"/>
  <c r="Q485" i="4"/>
  <c r="Z484" i="4"/>
  <c r="Q484" i="4"/>
  <c r="Z483" i="4"/>
  <c r="Q483" i="4"/>
  <c r="Z482" i="4"/>
  <c r="Q482" i="4"/>
  <c r="Z481" i="4"/>
  <c r="Q481" i="4"/>
  <c r="Z480" i="4"/>
  <c r="Q480" i="4"/>
  <c r="Z479" i="4"/>
  <c r="Q479" i="4"/>
  <c r="Z478" i="4"/>
  <c r="Q478" i="4"/>
  <c r="Z477" i="4"/>
  <c r="Q477" i="4"/>
  <c r="Z476" i="4"/>
  <c r="Q476" i="4"/>
  <c r="Q475" i="4"/>
  <c r="Z475" i="4" s="1"/>
  <c r="AA475" i="4" s="1"/>
  <c r="Q474" i="4"/>
  <c r="Z474" i="4" s="1"/>
  <c r="AA474" i="4" s="1"/>
  <c r="Q473" i="4"/>
  <c r="Z473" i="4" s="1"/>
  <c r="AA473" i="4" s="1"/>
  <c r="Q472" i="4"/>
  <c r="Z472" i="4" s="1"/>
  <c r="AA472" i="4" s="1"/>
  <c r="Z470" i="4"/>
  <c r="Q470" i="4"/>
  <c r="Z469" i="4"/>
  <c r="Q469" i="4"/>
  <c r="Z468" i="4"/>
  <c r="Q468" i="4"/>
  <c r="Z467" i="4"/>
  <c r="Q467" i="4"/>
  <c r="Z466" i="4"/>
  <c r="Q466" i="4"/>
  <c r="Z465" i="4"/>
  <c r="Q465" i="4"/>
  <c r="Z464" i="4"/>
  <c r="Q464" i="4"/>
  <c r="Z463" i="4"/>
  <c r="Q463" i="4"/>
  <c r="Z462" i="4"/>
  <c r="Q462" i="4"/>
  <c r="Z461" i="4"/>
  <c r="Q461" i="4"/>
  <c r="Q460" i="4"/>
  <c r="Z460" i="4" s="1"/>
  <c r="Q459" i="4"/>
  <c r="Z459" i="4" s="1"/>
  <c r="Q458" i="4"/>
  <c r="Z458" i="4" s="1"/>
  <c r="Q457" i="4"/>
  <c r="Z457" i="4" s="1"/>
  <c r="AA457" i="4" s="1"/>
  <c r="Q456" i="4"/>
  <c r="Z456" i="4" s="1"/>
  <c r="AA456" i="4" s="1"/>
  <c r="Z454" i="4"/>
  <c r="Q454" i="4"/>
  <c r="Z453" i="4"/>
  <c r="Q453" i="4"/>
  <c r="Z452" i="4"/>
  <c r="Q452" i="4"/>
  <c r="Z451" i="4"/>
  <c r="Q451" i="4"/>
  <c r="Z450" i="4"/>
  <c r="Q450" i="4"/>
  <c r="Z449" i="4"/>
  <c r="Q449" i="4"/>
  <c r="Z448" i="4"/>
  <c r="Q448" i="4"/>
  <c r="Z447" i="4"/>
  <c r="Q447" i="4"/>
  <c r="Z446" i="4"/>
  <c r="Q446" i="4"/>
  <c r="Z445" i="4"/>
  <c r="Q445" i="4"/>
  <c r="Z444" i="4"/>
  <c r="Q444" i="4"/>
  <c r="Q443" i="4"/>
  <c r="Z443" i="4" s="1"/>
  <c r="AA443" i="4" s="1"/>
  <c r="Q442" i="4"/>
  <c r="Z442" i="4" s="1"/>
  <c r="AA442" i="4" s="1"/>
  <c r="Q441" i="4"/>
  <c r="Z441" i="4" s="1"/>
  <c r="AA441" i="4" s="1"/>
  <c r="Q440" i="4"/>
  <c r="Z440" i="4" s="1"/>
  <c r="AA440" i="4" s="1"/>
  <c r="Z438" i="4"/>
  <c r="Q438" i="4"/>
  <c r="Z437" i="4"/>
  <c r="Q437" i="4"/>
  <c r="Z436" i="4"/>
  <c r="Q436" i="4"/>
  <c r="Z435" i="4"/>
  <c r="Q435" i="4"/>
  <c r="Z434" i="4"/>
  <c r="Q434" i="4"/>
  <c r="Z433" i="4"/>
  <c r="Q433" i="4"/>
  <c r="Z432" i="4"/>
  <c r="Q432" i="4"/>
  <c r="Z431" i="4"/>
  <c r="Q431" i="4"/>
  <c r="Z430" i="4"/>
  <c r="Q430" i="4"/>
  <c r="Z429" i="4"/>
  <c r="Q429" i="4"/>
  <c r="Z428" i="4"/>
  <c r="Q428" i="4"/>
  <c r="Q427" i="4"/>
  <c r="Z427" i="4" s="1"/>
  <c r="Q426" i="4"/>
  <c r="Z426" i="4" s="1"/>
  <c r="AA426" i="4" s="1"/>
  <c r="Q425" i="4"/>
  <c r="Z425" i="4" s="1"/>
  <c r="Q424" i="4"/>
  <c r="Z424" i="4" s="1"/>
  <c r="AA424" i="4" s="1"/>
  <c r="Z422" i="4"/>
  <c r="Q422" i="4"/>
  <c r="Z421" i="4"/>
  <c r="Q421" i="4"/>
  <c r="Z420" i="4"/>
  <c r="Q420" i="4"/>
  <c r="Z419" i="4"/>
  <c r="Q419" i="4"/>
  <c r="Z418" i="4"/>
  <c r="Q418" i="4"/>
  <c r="Z417" i="4"/>
  <c r="Q417" i="4"/>
  <c r="Z416" i="4"/>
  <c r="Q416" i="4"/>
  <c r="Q415" i="4"/>
  <c r="Z415" i="4" s="1"/>
  <c r="AA415" i="4" s="1"/>
  <c r="Q414" i="4"/>
  <c r="Z414" i="4" s="1"/>
  <c r="AA414" i="4" s="1"/>
  <c r="Q413" i="4"/>
  <c r="Z413" i="4" s="1"/>
  <c r="AA413" i="4" s="1"/>
  <c r="Z412" i="4"/>
  <c r="Q412" i="4"/>
  <c r="Q411" i="4"/>
  <c r="Z411" i="4" s="1"/>
  <c r="AA411" i="4" s="1"/>
  <c r="Q410" i="4"/>
  <c r="Z410" i="4" s="1"/>
  <c r="AA410" i="4" s="1"/>
  <c r="Q409" i="4"/>
  <c r="Z409" i="4" s="1"/>
  <c r="AA409" i="4" s="1"/>
  <c r="Q408" i="4"/>
  <c r="Z408" i="4" s="1"/>
  <c r="AA408" i="4" s="1"/>
  <c r="Z406" i="4"/>
  <c r="Q406" i="4"/>
  <c r="Z405" i="4"/>
  <c r="Q405" i="4"/>
  <c r="Z404" i="4"/>
  <c r="Q404" i="4"/>
  <c r="Z403" i="4"/>
  <c r="Q403" i="4"/>
  <c r="Z402" i="4"/>
  <c r="Q402" i="4"/>
  <c r="Z401" i="4"/>
  <c r="Q401" i="4"/>
  <c r="Z400" i="4"/>
  <c r="Q400" i="4"/>
  <c r="Q399" i="4"/>
  <c r="Z399" i="4" s="1"/>
  <c r="Q398" i="4"/>
  <c r="Z398" i="4" s="1"/>
  <c r="Q397" i="4"/>
  <c r="Z397" i="4" s="1"/>
  <c r="AA397" i="4" s="1"/>
  <c r="Q396" i="4"/>
  <c r="Z396" i="4" s="1"/>
  <c r="Q395" i="4"/>
  <c r="Z395" i="4" s="1"/>
  <c r="Q394" i="4"/>
  <c r="Z394" i="4" s="1"/>
  <c r="Q393" i="4"/>
  <c r="Z393" i="4" s="1"/>
  <c r="AA393" i="4" s="1"/>
  <c r="Q392" i="4"/>
  <c r="Z392" i="4" s="1"/>
  <c r="Z390" i="4"/>
  <c r="Q390" i="4"/>
  <c r="Z389" i="4"/>
  <c r="Q389" i="4"/>
  <c r="Z388" i="4"/>
  <c r="Q388" i="4"/>
  <c r="Z387" i="4"/>
  <c r="Q387" i="4"/>
  <c r="Z386" i="4"/>
  <c r="Q386" i="4"/>
  <c r="Z385" i="4"/>
  <c r="Q385" i="4"/>
  <c r="Z384" i="4"/>
  <c r="Q384" i="4"/>
  <c r="Q383" i="4"/>
  <c r="Z383" i="4" s="1"/>
  <c r="AA383" i="4" s="1"/>
  <c r="Q382" i="4"/>
  <c r="Z382" i="4" s="1"/>
  <c r="AA382" i="4" s="1"/>
  <c r="Q381" i="4"/>
  <c r="Z381" i="4" s="1"/>
  <c r="AA381" i="4" s="1"/>
  <c r="Q380" i="4"/>
  <c r="Z380" i="4" s="1"/>
  <c r="AA380" i="4" s="1"/>
  <c r="Q379" i="4"/>
  <c r="Z379" i="4" s="1"/>
  <c r="AA379" i="4" s="1"/>
  <c r="Q378" i="4"/>
  <c r="Z378" i="4" s="1"/>
  <c r="AA378" i="4" s="1"/>
  <c r="Q377" i="4"/>
  <c r="Z377" i="4" s="1"/>
  <c r="AA377" i="4" s="1"/>
  <c r="Z376" i="4"/>
  <c r="Q376" i="4"/>
  <c r="Z374" i="4"/>
  <c r="Q374" i="4"/>
  <c r="Z373" i="4"/>
  <c r="Q373" i="4"/>
  <c r="Z372" i="4"/>
  <c r="Q372" i="4"/>
  <c r="Z371" i="4"/>
  <c r="Q371" i="4"/>
  <c r="Z370" i="4"/>
  <c r="Q370" i="4"/>
  <c r="Z369" i="4"/>
  <c r="Q369" i="4"/>
  <c r="Q368" i="4"/>
  <c r="Z368" i="4" s="1"/>
  <c r="AA368" i="4" s="1"/>
  <c r="Q367" i="4"/>
  <c r="Z367" i="4" s="1"/>
  <c r="AA367" i="4" s="1"/>
  <c r="Q366" i="4"/>
  <c r="Z366" i="4" s="1"/>
  <c r="AA366" i="4" s="1"/>
  <c r="Q365" i="4"/>
  <c r="Z365" i="4" s="1"/>
  <c r="AA365" i="4" s="1"/>
  <c r="Q364" i="4"/>
  <c r="Z364" i="4" s="1"/>
  <c r="Q363" i="4"/>
  <c r="Z363" i="4" s="1"/>
  <c r="AA363" i="4" s="1"/>
  <c r="Q362" i="4"/>
  <c r="Z362" i="4" s="1"/>
  <c r="AA362" i="4" s="1"/>
  <c r="Q361" i="4"/>
  <c r="Z361" i="4" s="1"/>
  <c r="AA361" i="4" s="1"/>
  <c r="Q360" i="4"/>
  <c r="Z360" i="4" s="1"/>
  <c r="AA360" i="4" s="1"/>
  <c r="Z358" i="4"/>
  <c r="Q358" i="4"/>
  <c r="Z357" i="4"/>
  <c r="Q357" i="4"/>
  <c r="Z356" i="4"/>
  <c r="Q356" i="4"/>
  <c r="Z355" i="4"/>
  <c r="Q355" i="4"/>
  <c r="Z354" i="4"/>
  <c r="Q354" i="4"/>
  <c r="Z353" i="4"/>
  <c r="Q353" i="4"/>
  <c r="Q352" i="4"/>
  <c r="Z352" i="4" s="1"/>
  <c r="AA352" i="4" s="1"/>
  <c r="Q351" i="4"/>
  <c r="Z351" i="4" s="1"/>
  <c r="AA351" i="4" s="1"/>
  <c r="Q350" i="4"/>
  <c r="Z350" i="4" s="1"/>
  <c r="AA350" i="4" s="1"/>
  <c r="Q349" i="4"/>
  <c r="Z349" i="4" s="1"/>
  <c r="AA349" i="4" s="1"/>
  <c r="Q348" i="4"/>
  <c r="Z348" i="4" s="1"/>
  <c r="Q347" i="4"/>
  <c r="Z347" i="4" s="1"/>
  <c r="AA347" i="4" s="1"/>
  <c r="Q346" i="4"/>
  <c r="Z346" i="4" s="1"/>
  <c r="AA346" i="4" s="1"/>
  <c r="Q345" i="4"/>
  <c r="Z345" i="4" s="1"/>
  <c r="AA345" i="4" s="1"/>
  <c r="Q344" i="4"/>
  <c r="Z344" i="4" s="1"/>
  <c r="AA344" i="4" s="1"/>
  <c r="Z342" i="4"/>
  <c r="Q342" i="4"/>
  <c r="Z341" i="4"/>
  <c r="Q341" i="4"/>
  <c r="Z340" i="4"/>
  <c r="Q340" i="4"/>
  <c r="Z339" i="4"/>
  <c r="Q339" i="4"/>
  <c r="Z338" i="4"/>
  <c r="Q338" i="4"/>
  <c r="Z337" i="4"/>
  <c r="Q337" i="4"/>
  <c r="Q336" i="4"/>
  <c r="Z336" i="4" s="1"/>
  <c r="AA336" i="4" s="1"/>
  <c r="Q335" i="4"/>
  <c r="Z335" i="4" s="1"/>
  <c r="Q334" i="4"/>
  <c r="Z334" i="4" s="1"/>
  <c r="AA334" i="4" s="1"/>
  <c r="Q333" i="4"/>
  <c r="Z333" i="4" s="1"/>
  <c r="Q332" i="4"/>
  <c r="Z332" i="4" s="1"/>
  <c r="Q331" i="4"/>
  <c r="Z331" i="4" s="1"/>
  <c r="Q330" i="4"/>
  <c r="Z330" i="4" s="1"/>
  <c r="Q329" i="4"/>
  <c r="Z329" i="4" s="1"/>
  <c r="AA329" i="4" s="1"/>
  <c r="Q328" i="4"/>
  <c r="Z328" i="4" s="1"/>
  <c r="AA328" i="4" s="1"/>
  <c r="Z326" i="4"/>
  <c r="Q326" i="4"/>
  <c r="Z325" i="4"/>
  <c r="Q325" i="4"/>
  <c r="Z324" i="4"/>
  <c r="Q324" i="4"/>
  <c r="Z323" i="4"/>
  <c r="Q323" i="4"/>
  <c r="Z322" i="4"/>
  <c r="Q322" i="4"/>
  <c r="Z321" i="4"/>
  <c r="Q321" i="4"/>
  <c r="Z320" i="4"/>
  <c r="Q320" i="4"/>
  <c r="Z319" i="4"/>
  <c r="Q319" i="4"/>
  <c r="Z318" i="4"/>
  <c r="Q318" i="4"/>
  <c r="Z317" i="4"/>
  <c r="Q317" i="4"/>
  <c r="Z316" i="4"/>
  <c r="Q316" i="4"/>
  <c r="Z315" i="4"/>
  <c r="Q315" i="4"/>
  <c r="Z314" i="4"/>
  <c r="Q314" i="4"/>
  <c r="Q313" i="4"/>
  <c r="Z313" i="4" s="1"/>
  <c r="AA313" i="4" s="1"/>
  <c r="Q312" i="4"/>
  <c r="Z312" i="4" s="1"/>
  <c r="AA312" i="4" s="1"/>
  <c r="Z310" i="4"/>
  <c r="Q310" i="4"/>
  <c r="Z309" i="4"/>
  <c r="Q309" i="4"/>
  <c r="Z308" i="4"/>
  <c r="Q308" i="4"/>
  <c r="Z307" i="4"/>
  <c r="Q307" i="4"/>
  <c r="Z306" i="4"/>
  <c r="Q306" i="4"/>
  <c r="Z305" i="4"/>
  <c r="Q305" i="4"/>
  <c r="Z304" i="4"/>
  <c r="Q304" i="4"/>
  <c r="Z303" i="4"/>
  <c r="Q303" i="4"/>
  <c r="Z302" i="4"/>
  <c r="Q302" i="4"/>
  <c r="Z301" i="4"/>
  <c r="Q301" i="4"/>
  <c r="Z300" i="4"/>
  <c r="Q300" i="4"/>
  <c r="Q299" i="4"/>
  <c r="Z299" i="4" s="1"/>
  <c r="AA299" i="4" s="1"/>
  <c r="Q298" i="4"/>
  <c r="Z298" i="4" s="1"/>
  <c r="AA298" i="4" s="1"/>
  <c r="Q297" i="4"/>
  <c r="Z297" i="4" s="1"/>
  <c r="AA297" i="4" s="1"/>
  <c r="Q296" i="4"/>
  <c r="Z296" i="4" s="1"/>
  <c r="AA296" i="4" s="1"/>
  <c r="Z294" i="4"/>
  <c r="Q294" i="4"/>
  <c r="Z293" i="4"/>
  <c r="Q293" i="4"/>
  <c r="Z292" i="4"/>
  <c r="Q292" i="4"/>
  <c r="Z291" i="4"/>
  <c r="Q291" i="4"/>
  <c r="Z290" i="4"/>
  <c r="Q290" i="4"/>
  <c r="Z289" i="4"/>
  <c r="Q289" i="4"/>
  <c r="Q288" i="4"/>
  <c r="Z288" i="4" s="1"/>
  <c r="AA288" i="4" s="1"/>
  <c r="Q287" i="4"/>
  <c r="Z287" i="4" s="1"/>
  <c r="AA287" i="4" s="1"/>
  <c r="Q286" i="4"/>
  <c r="Z286" i="4" s="1"/>
  <c r="AA286" i="4" s="1"/>
  <c r="Q285" i="4"/>
  <c r="Z285" i="4" s="1"/>
  <c r="AA285" i="4" s="1"/>
  <c r="Q284" i="4"/>
  <c r="Z284" i="4" s="1"/>
  <c r="AA284" i="4" s="1"/>
  <c r="Q283" i="4"/>
  <c r="Z283" i="4" s="1"/>
  <c r="AA283" i="4" s="1"/>
  <c r="Q282" i="4"/>
  <c r="Z282" i="4" s="1"/>
  <c r="AA282" i="4" s="1"/>
  <c r="Q281" i="4"/>
  <c r="Z281" i="4" s="1"/>
  <c r="AA281" i="4" s="1"/>
  <c r="Q280" i="4"/>
  <c r="Z280" i="4" s="1"/>
  <c r="AA280" i="4" s="1"/>
  <c r="Z278" i="4"/>
  <c r="Q278" i="4"/>
  <c r="Z277" i="4"/>
  <c r="Q277" i="4"/>
  <c r="Z276" i="4"/>
  <c r="Q276" i="4"/>
  <c r="Z275" i="4"/>
  <c r="Q275" i="4"/>
  <c r="Z274" i="4"/>
  <c r="Q274" i="4"/>
  <c r="Z273" i="4"/>
  <c r="Q273" i="4"/>
  <c r="Q272" i="4"/>
  <c r="Z272" i="4" s="1"/>
  <c r="AA272" i="4" s="1"/>
  <c r="Q271" i="4"/>
  <c r="Z271" i="4" s="1"/>
  <c r="Q270" i="4"/>
  <c r="Z270" i="4" s="1"/>
  <c r="Q269" i="4"/>
  <c r="Z269" i="4" s="1"/>
  <c r="Q268" i="4"/>
  <c r="Z268" i="4" s="1"/>
  <c r="Q267" i="4"/>
  <c r="Z267" i="4" s="1"/>
  <c r="Q266" i="4"/>
  <c r="Z266" i="4" s="1"/>
  <c r="AA266" i="4" s="1"/>
  <c r="Q265" i="4"/>
  <c r="Z265" i="4" s="1"/>
  <c r="AA265" i="4" s="1"/>
  <c r="Q264" i="4"/>
  <c r="Z264" i="4" s="1"/>
  <c r="AA264" i="4" s="1"/>
  <c r="Z262" i="4"/>
  <c r="Q262" i="4"/>
  <c r="Z261" i="4"/>
  <c r="Q261" i="4"/>
  <c r="Z260" i="4"/>
  <c r="Q260" i="4"/>
  <c r="Z259" i="4"/>
  <c r="Q259" i="4"/>
  <c r="Z258" i="4"/>
  <c r="Q258" i="4"/>
  <c r="Z257" i="4"/>
  <c r="Q257" i="4"/>
  <c r="Z256" i="4"/>
  <c r="Q256" i="4"/>
  <c r="Z255" i="4"/>
  <c r="Q255" i="4"/>
  <c r="Z254" i="4"/>
  <c r="Q254" i="4"/>
  <c r="Z253" i="4"/>
  <c r="Q253" i="4"/>
  <c r="Z252" i="4"/>
  <c r="Q252" i="4"/>
  <c r="Z251" i="4"/>
  <c r="Q251" i="4"/>
  <c r="Q250" i="4"/>
  <c r="Z250" i="4" s="1"/>
  <c r="Q249" i="4"/>
  <c r="Z249" i="4" s="1"/>
  <c r="AA249" i="4" s="1"/>
  <c r="Q248" i="4"/>
  <c r="Z248" i="4" s="1"/>
  <c r="AA248" i="4" s="1"/>
  <c r="Z246" i="4"/>
  <c r="Q246" i="4"/>
  <c r="Z245" i="4"/>
  <c r="Q245" i="4"/>
  <c r="Z244" i="4"/>
  <c r="Q244" i="4"/>
  <c r="Z243" i="4"/>
  <c r="Q243" i="4"/>
  <c r="Z242" i="4"/>
  <c r="Q242" i="4"/>
  <c r="Z241" i="4"/>
  <c r="Q241" i="4"/>
  <c r="Z240" i="4"/>
  <c r="Q240" i="4"/>
  <c r="Q239" i="4"/>
  <c r="Z239" i="4" s="1"/>
  <c r="AA239" i="4" s="1"/>
  <c r="Q238" i="4"/>
  <c r="Z238" i="4" s="1"/>
  <c r="AA238" i="4" s="1"/>
  <c r="Q237" i="4"/>
  <c r="Z237" i="4" s="1"/>
  <c r="AA237" i="4" s="1"/>
  <c r="Z236" i="4"/>
  <c r="Q236" i="4"/>
  <c r="Q235" i="4"/>
  <c r="Z235" i="4" s="1"/>
  <c r="AA235" i="4" s="1"/>
  <c r="Q234" i="4"/>
  <c r="Z234" i="4" s="1"/>
  <c r="AA234" i="4" s="1"/>
  <c r="Q233" i="4"/>
  <c r="Z233" i="4" s="1"/>
  <c r="AA233" i="4" s="1"/>
  <c r="Q232" i="4"/>
  <c r="Z232" i="4" s="1"/>
  <c r="AA232" i="4" s="1"/>
  <c r="Z230" i="4"/>
  <c r="Q230" i="4"/>
  <c r="Z229" i="4"/>
  <c r="Q229" i="4"/>
  <c r="Z228" i="4"/>
  <c r="Q228" i="4"/>
  <c r="Z227" i="4"/>
  <c r="Q227" i="4"/>
  <c r="Z226" i="4"/>
  <c r="Q226" i="4"/>
  <c r="Z225" i="4"/>
  <c r="Q225" i="4"/>
  <c r="Z224" i="4"/>
  <c r="Q224" i="4"/>
  <c r="Q223" i="4"/>
  <c r="Z223" i="4" s="1"/>
  <c r="Q222" i="4"/>
  <c r="Z222" i="4" s="1"/>
  <c r="Q221" i="4"/>
  <c r="Z221" i="4" s="1"/>
  <c r="AA221" i="4" s="1"/>
  <c r="Q220" i="4"/>
  <c r="Z220" i="4" s="1"/>
  <c r="Q219" i="4"/>
  <c r="Z219" i="4" s="1"/>
  <c r="Q218" i="4"/>
  <c r="Z218" i="4" s="1"/>
  <c r="Q217" i="4"/>
  <c r="Z217" i="4" s="1"/>
  <c r="AA217" i="4" s="1"/>
  <c r="Q216" i="4"/>
  <c r="Z216" i="4" s="1"/>
  <c r="Z214" i="4"/>
  <c r="Q214" i="4"/>
  <c r="Z213" i="4"/>
  <c r="Q213" i="4"/>
  <c r="Z212" i="4"/>
  <c r="Q212" i="4"/>
  <c r="Z211" i="4"/>
  <c r="Q211" i="4"/>
  <c r="Z210" i="4"/>
  <c r="Q210" i="4"/>
  <c r="Z209" i="4"/>
  <c r="Q209" i="4"/>
  <c r="Z208" i="4"/>
  <c r="Q208" i="4"/>
  <c r="Z207" i="4"/>
  <c r="Q207" i="4"/>
  <c r="Z206" i="4"/>
  <c r="Q206" i="4"/>
  <c r="Z205" i="4"/>
  <c r="Q205" i="4"/>
  <c r="Z204" i="4"/>
  <c r="Q204" i="4"/>
  <c r="Z203" i="4"/>
  <c r="Q203" i="4"/>
  <c r="Z202" i="4"/>
  <c r="Q202" i="4"/>
  <c r="Z201" i="4"/>
  <c r="Q201" i="4"/>
  <c r="Z200" i="4"/>
  <c r="Q200" i="4"/>
  <c r="Z198" i="4"/>
  <c r="Q198" i="4"/>
  <c r="Z197" i="4"/>
  <c r="Q197" i="4"/>
  <c r="Z196" i="4"/>
  <c r="Q196" i="4"/>
  <c r="Z195" i="4"/>
  <c r="Q195" i="4"/>
  <c r="Z194" i="4"/>
  <c r="Q194" i="4"/>
  <c r="Z193" i="4"/>
  <c r="Q193" i="4"/>
  <c r="Q192" i="4"/>
  <c r="Z192" i="4" s="1"/>
  <c r="AA192" i="4" s="1"/>
  <c r="Q191" i="4"/>
  <c r="Z191" i="4" s="1"/>
  <c r="AA191" i="4" s="1"/>
  <c r="Q190" i="4"/>
  <c r="Z190" i="4" s="1"/>
  <c r="AA190" i="4" s="1"/>
  <c r="Q189" i="4"/>
  <c r="Z189" i="4" s="1"/>
  <c r="AA189" i="4" s="1"/>
  <c r="Z188" i="4"/>
  <c r="Q188" i="4"/>
  <c r="Q187" i="4"/>
  <c r="Z187" i="4" s="1"/>
  <c r="AA187" i="4" s="1"/>
  <c r="Q186" i="4"/>
  <c r="Z186" i="4" s="1"/>
  <c r="AA186" i="4" s="1"/>
  <c r="Q185" i="4"/>
  <c r="Z185" i="4" s="1"/>
  <c r="AA185" i="4" s="1"/>
  <c r="Q184" i="4"/>
  <c r="Z184" i="4" s="1"/>
  <c r="AA184" i="4" s="1"/>
  <c r="Z182" i="4"/>
  <c r="Q182" i="4"/>
  <c r="Z181" i="4"/>
  <c r="Q181" i="4"/>
  <c r="Z180" i="4"/>
  <c r="Q180" i="4"/>
  <c r="Z179" i="4"/>
  <c r="Q179" i="4"/>
  <c r="Z178" i="4"/>
  <c r="Q178" i="4"/>
  <c r="Z177" i="4"/>
  <c r="Q177" i="4"/>
  <c r="Q176" i="4"/>
  <c r="Z176" i="4" s="1"/>
  <c r="AA176" i="4" s="1"/>
  <c r="Q175" i="4"/>
  <c r="Z175" i="4" s="1"/>
  <c r="Q174" i="4"/>
  <c r="Z174" i="4" s="1"/>
  <c r="Q173" i="4"/>
  <c r="Z173" i="4" s="1"/>
  <c r="AA173" i="4" s="1"/>
  <c r="Q172" i="4"/>
  <c r="Z172" i="4" s="1"/>
  <c r="AA172" i="4" s="1"/>
  <c r="Q171" i="4"/>
  <c r="Z171" i="4" s="1"/>
  <c r="AA171" i="4" s="1"/>
  <c r="Q170" i="4"/>
  <c r="Z170" i="4" s="1"/>
  <c r="AA170" i="4" s="1"/>
  <c r="Q169" i="4"/>
  <c r="Z169" i="4" s="1"/>
  <c r="AA169" i="4" s="1"/>
  <c r="Q168" i="4"/>
  <c r="Z168" i="4" s="1"/>
  <c r="AA168" i="4" s="1"/>
  <c r="Z166" i="4"/>
  <c r="Q166" i="4"/>
  <c r="Z165" i="4"/>
  <c r="Q165" i="4"/>
  <c r="Z164" i="4"/>
  <c r="Q164" i="4"/>
  <c r="Z163" i="4"/>
  <c r="Q163" i="4"/>
  <c r="Z162" i="4"/>
  <c r="Q162" i="4"/>
  <c r="Z161" i="4"/>
  <c r="Q161" i="4"/>
  <c r="Z160" i="4"/>
  <c r="Q160" i="4"/>
  <c r="Z159" i="4"/>
  <c r="Q159" i="4"/>
  <c r="Z158" i="4"/>
  <c r="Q158" i="4"/>
  <c r="Q157" i="4"/>
  <c r="Z157" i="4" s="1"/>
  <c r="AA157" i="4" s="1"/>
  <c r="Q156" i="4"/>
  <c r="Z156" i="4" s="1"/>
  <c r="Q155" i="4"/>
  <c r="Z155" i="4" s="1"/>
  <c r="AA155" i="4" s="1"/>
  <c r="Q154" i="4"/>
  <c r="Z154" i="4" s="1"/>
  <c r="AA154" i="4" s="1"/>
  <c r="Q153" i="4"/>
  <c r="Z153" i="4" s="1"/>
  <c r="AA153" i="4" s="1"/>
  <c r="Q152" i="4"/>
  <c r="Z152" i="4" s="1"/>
  <c r="AA152" i="4" s="1"/>
  <c r="Z150" i="4"/>
  <c r="Q150" i="4"/>
  <c r="Z149" i="4"/>
  <c r="Q149" i="4"/>
  <c r="Z148" i="4"/>
  <c r="Q148" i="4"/>
  <c r="Z147" i="4"/>
  <c r="Q147" i="4"/>
  <c r="Z146" i="4"/>
  <c r="Q146" i="4"/>
  <c r="Z145" i="4"/>
  <c r="Q145" i="4"/>
  <c r="Z144" i="4"/>
  <c r="Q144" i="4"/>
  <c r="Z143" i="4"/>
  <c r="Q143" i="4"/>
  <c r="Z142" i="4"/>
  <c r="Q142" i="4"/>
  <c r="Z141" i="4"/>
  <c r="Q141" i="4"/>
  <c r="Z140" i="4"/>
  <c r="Q140" i="4"/>
  <c r="Q139" i="4"/>
  <c r="Z139" i="4" s="1"/>
  <c r="Q138" i="4"/>
  <c r="Z138" i="4" s="1"/>
  <c r="Q137" i="4"/>
  <c r="Z137" i="4" s="1"/>
  <c r="AA137" i="4" s="1"/>
  <c r="Q136" i="4"/>
  <c r="Z136" i="4" s="1"/>
  <c r="Z134" i="4"/>
  <c r="Q134" i="4"/>
  <c r="Z133" i="4"/>
  <c r="Q133" i="4"/>
  <c r="Z132" i="4"/>
  <c r="Q132" i="4"/>
  <c r="Z131" i="4"/>
  <c r="Q131" i="4"/>
  <c r="Z130" i="4"/>
  <c r="Q130" i="4"/>
  <c r="Z129" i="4"/>
  <c r="Q129" i="4"/>
  <c r="Z128" i="4"/>
  <c r="Q128" i="4"/>
  <c r="Z127" i="4"/>
  <c r="Q127" i="4"/>
  <c r="Z126" i="4"/>
  <c r="Q126" i="4"/>
  <c r="Z125" i="4"/>
  <c r="Q125" i="4"/>
  <c r="Z124" i="4"/>
  <c r="Q124" i="4"/>
  <c r="Z123" i="4"/>
  <c r="Q123" i="4"/>
  <c r="Z122" i="4"/>
  <c r="Q122" i="4"/>
  <c r="Q121" i="4"/>
  <c r="Z121" i="4" s="1"/>
  <c r="AA121" i="4" s="1"/>
  <c r="Z120" i="4"/>
  <c r="Q120" i="4"/>
  <c r="Z118" i="4"/>
  <c r="Q118" i="4"/>
  <c r="Z117" i="4"/>
  <c r="Q117" i="4"/>
  <c r="Z116" i="4"/>
  <c r="Q116" i="4"/>
  <c r="Z115" i="4"/>
  <c r="Q115" i="4"/>
  <c r="Z114" i="4"/>
  <c r="Q114" i="4"/>
  <c r="Z113" i="4"/>
  <c r="Q113" i="4"/>
  <c r="Z112" i="4"/>
  <c r="Q112" i="4"/>
  <c r="Z111" i="4"/>
  <c r="Q111" i="4"/>
  <c r="Z110" i="4"/>
  <c r="Q110" i="4"/>
  <c r="Z109" i="4"/>
  <c r="Q109" i="4"/>
  <c r="Z108" i="4"/>
  <c r="Q108" i="4"/>
  <c r="Z107" i="4"/>
  <c r="Q107" i="4"/>
  <c r="Q106" i="4"/>
  <c r="Z106" i="4" s="1"/>
  <c r="AA106" i="4" s="1"/>
  <c r="Q105" i="4"/>
  <c r="Z105" i="4" s="1"/>
  <c r="AA105" i="4" s="1"/>
  <c r="Q104" i="4"/>
  <c r="Z104" i="4" s="1"/>
  <c r="AA104" i="4" s="1"/>
  <c r="Z102" i="4"/>
  <c r="Q102" i="4"/>
  <c r="Z101" i="4"/>
  <c r="Q101" i="4"/>
  <c r="Z100" i="4"/>
  <c r="Q100" i="4"/>
  <c r="Z99" i="4"/>
  <c r="Q99" i="4"/>
  <c r="Z98" i="4"/>
  <c r="Q98" i="4"/>
  <c r="Z97" i="4"/>
  <c r="Q97" i="4"/>
  <c r="Z96" i="4"/>
  <c r="Q96" i="4"/>
  <c r="Z95" i="4"/>
  <c r="Q95" i="4"/>
  <c r="Z94" i="4"/>
  <c r="Q94" i="4"/>
  <c r="Z93" i="4"/>
  <c r="Q93" i="4"/>
  <c r="Z92" i="4"/>
  <c r="Q92" i="4"/>
  <c r="Z91" i="4"/>
  <c r="Q91" i="4"/>
  <c r="Q90" i="4"/>
  <c r="Z90" i="4" s="1"/>
  <c r="AA90" i="4" s="1"/>
  <c r="Q89" i="4"/>
  <c r="Z89" i="4" s="1"/>
  <c r="AA89" i="4" s="1"/>
  <c r="Q88" i="4"/>
  <c r="Z88" i="4" s="1"/>
  <c r="AA88" i="4" s="1"/>
  <c r="Z86" i="4"/>
  <c r="Q86" i="4"/>
  <c r="Z85" i="4"/>
  <c r="Q85" i="4"/>
  <c r="Z84" i="4"/>
  <c r="Q84" i="4"/>
  <c r="Z83" i="4"/>
  <c r="Q83" i="4"/>
  <c r="Z82" i="4"/>
  <c r="Q82" i="4"/>
  <c r="Z81" i="4"/>
  <c r="Q81" i="4"/>
  <c r="Z80" i="4"/>
  <c r="Q80" i="4"/>
  <c r="Z79" i="4"/>
  <c r="Q79" i="4"/>
  <c r="Z78" i="4"/>
  <c r="Q78" i="4"/>
  <c r="Z77" i="4"/>
  <c r="Q77" i="4"/>
  <c r="Z76" i="4"/>
  <c r="Q76" i="4"/>
  <c r="Z75" i="4"/>
  <c r="Q75" i="4"/>
  <c r="Q74" i="4"/>
  <c r="Z74" i="4" s="1"/>
  <c r="Q73" i="4"/>
  <c r="Z73" i="4" s="1"/>
  <c r="AA73" i="4" s="1"/>
  <c r="Q72" i="4"/>
  <c r="Z72" i="4" s="1"/>
  <c r="Z70" i="4"/>
  <c r="Q70" i="4"/>
  <c r="Z69" i="4"/>
  <c r="Q69" i="4"/>
  <c r="Z68" i="4"/>
  <c r="Q68" i="4"/>
  <c r="Z67" i="4"/>
  <c r="Q67" i="4"/>
  <c r="Z66" i="4"/>
  <c r="Q66" i="4"/>
  <c r="Z65" i="4"/>
  <c r="Q65" i="4"/>
  <c r="Z64" i="4"/>
  <c r="Q64" i="4"/>
  <c r="Z63" i="4"/>
  <c r="Q63" i="4"/>
  <c r="Z62" i="4"/>
  <c r="Q62" i="4"/>
  <c r="Z61" i="4"/>
  <c r="Q61" i="4"/>
  <c r="Z60" i="4"/>
  <c r="Q60" i="4"/>
  <c r="Z59" i="4"/>
  <c r="Q59" i="4"/>
  <c r="Z58" i="4"/>
  <c r="Q58" i="4"/>
  <c r="Z57" i="4"/>
  <c r="Q57" i="4"/>
  <c r="Z56" i="4"/>
  <c r="Q56" i="4"/>
  <c r="Z54" i="4"/>
  <c r="Q54" i="4"/>
  <c r="Z53" i="4"/>
  <c r="Q53" i="4"/>
  <c r="Z52" i="4"/>
  <c r="Q52" i="4"/>
  <c r="Z51" i="4"/>
  <c r="Q51" i="4"/>
  <c r="Z50" i="4"/>
  <c r="Q50" i="4"/>
  <c r="Z49" i="4"/>
  <c r="Q49" i="4"/>
  <c r="Z48" i="4"/>
  <c r="Q48" i="4"/>
  <c r="Z47" i="4"/>
  <c r="Q47" i="4"/>
  <c r="Z46" i="4"/>
  <c r="Q46" i="4"/>
  <c r="Z45" i="4"/>
  <c r="Q45" i="4"/>
  <c r="Z44" i="4"/>
  <c r="Q44" i="4"/>
  <c r="Z43" i="4"/>
  <c r="Q43" i="4"/>
  <c r="Z42" i="4"/>
  <c r="Q42" i="4"/>
  <c r="Z41" i="4"/>
  <c r="Q41" i="4"/>
  <c r="Z40" i="4"/>
  <c r="Q40" i="4"/>
  <c r="Z1990" i="3"/>
  <c r="Q1990" i="3"/>
  <c r="Z1989" i="3"/>
  <c r="Q1989" i="3"/>
  <c r="Z1988" i="3"/>
  <c r="Q1988" i="3"/>
  <c r="Z1987" i="3"/>
  <c r="Q1987" i="3"/>
  <c r="Z1986" i="3"/>
  <c r="Q1986" i="3"/>
  <c r="Z1985" i="3"/>
  <c r="Q1985" i="3"/>
  <c r="Z1984" i="3"/>
  <c r="Q1984" i="3"/>
  <c r="Z1983" i="3"/>
  <c r="Q1983" i="3"/>
  <c r="Z1982" i="3"/>
  <c r="Q1982" i="3"/>
  <c r="Z1981" i="3"/>
  <c r="Q1981" i="3"/>
  <c r="Z1980" i="3"/>
  <c r="Q1980" i="3"/>
  <c r="Z1979" i="3"/>
  <c r="Q1979" i="3"/>
  <c r="Z1978" i="3"/>
  <c r="Q1978" i="3"/>
  <c r="Z1977" i="3"/>
  <c r="Q1977" i="3"/>
  <c r="Z1976" i="3"/>
  <c r="Q1976" i="3"/>
  <c r="Z1974" i="3"/>
  <c r="Q1974" i="3"/>
  <c r="Z1973" i="3"/>
  <c r="Q1973" i="3"/>
  <c r="Z1972" i="3"/>
  <c r="Q1972" i="3"/>
  <c r="Z1971" i="3"/>
  <c r="Q1971" i="3"/>
  <c r="Z1970" i="3"/>
  <c r="Q1970" i="3"/>
  <c r="Z1969" i="3"/>
  <c r="Q1969" i="3"/>
  <c r="Z1968" i="3"/>
  <c r="Q1968" i="3"/>
  <c r="Z1967" i="3"/>
  <c r="Q1967" i="3"/>
  <c r="Z1966" i="3"/>
  <c r="Q1966" i="3"/>
  <c r="Z1965" i="3"/>
  <c r="Q1965" i="3"/>
  <c r="Z1964" i="3"/>
  <c r="Q1964" i="3"/>
  <c r="Z1963" i="3"/>
  <c r="Q1963" i="3"/>
  <c r="Z1962" i="3"/>
  <c r="Q1962" i="3"/>
  <c r="Z1961" i="3"/>
  <c r="Q1961" i="3"/>
  <c r="Q1960" i="3"/>
  <c r="Z1960" i="3" s="1"/>
  <c r="Z1958" i="3"/>
  <c r="Q1958" i="3"/>
  <c r="Z1957" i="3"/>
  <c r="Q1957" i="3"/>
  <c r="Z1956" i="3"/>
  <c r="Q1956" i="3"/>
  <c r="Z1955" i="3"/>
  <c r="Q1955" i="3"/>
  <c r="Z1954" i="3"/>
  <c r="Q1954" i="3"/>
  <c r="Z1953" i="3"/>
  <c r="Q1953" i="3"/>
  <c r="Z1952" i="3"/>
  <c r="Q1952" i="3"/>
  <c r="Z1951" i="3"/>
  <c r="Q1951" i="3"/>
  <c r="Z1950" i="3"/>
  <c r="Q1950" i="3"/>
  <c r="Z1949" i="3"/>
  <c r="Q1949" i="3"/>
  <c r="Z1948" i="3"/>
  <c r="Q1948" i="3"/>
  <c r="Z1947" i="3"/>
  <c r="Q1947" i="3"/>
  <c r="Z1946" i="3"/>
  <c r="Q1946" i="3"/>
  <c r="Q1945" i="3"/>
  <c r="Z1945" i="3" s="1"/>
  <c r="AA1945" i="3" s="1"/>
  <c r="Q1944" i="3"/>
  <c r="Z1944" i="3" s="1"/>
  <c r="AA1944" i="3" s="1"/>
  <c r="Z1942" i="3"/>
  <c r="Q1942" i="3"/>
  <c r="Z1941" i="3"/>
  <c r="Q1941" i="3"/>
  <c r="Z1940" i="3"/>
  <c r="Q1940" i="3"/>
  <c r="Z1939" i="3"/>
  <c r="Q1939" i="3"/>
  <c r="Z1938" i="3"/>
  <c r="Q1938" i="3"/>
  <c r="Z1937" i="3"/>
  <c r="Q1937" i="3"/>
  <c r="Z1936" i="3"/>
  <c r="Q1936" i="3"/>
  <c r="Z1935" i="3"/>
  <c r="Q1935" i="3"/>
  <c r="Q1934" i="3"/>
  <c r="Z1934" i="3" s="1"/>
  <c r="AA1934" i="3" s="1"/>
  <c r="Q1933" i="3"/>
  <c r="Z1933" i="3" s="1"/>
  <c r="AA1933" i="3" s="1"/>
  <c r="Q1932" i="3"/>
  <c r="Z1932" i="3" s="1"/>
  <c r="AA1932" i="3" s="1"/>
  <c r="Q1931" i="3"/>
  <c r="Z1931" i="3" s="1"/>
  <c r="AA1931" i="3" s="1"/>
  <c r="Q1930" i="3"/>
  <c r="Z1930" i="3" s="1"/>
  <c r="AA1930" i="3" s="1"/>
  <c r="Q1929" i="3"/>
  <c r="Z1929" i="3" s="1"/>
  <c r="AA1929" i="3" s="1"/>
  <c r="Q1928" i="3"/>
  <c r="Z1928" i="3" s="1"/>
  <c r="Z1926" i="3"/>
  <c r="Q1926" i="3"/>
  <c r="Z1925" i="3"/>
  <c r="Q1925" i="3"/>
  <c r="Z1924" i="3"/>
  <c r="Q1924" i="3"/>
  <c r="Z1923" i="3"/>
  <c r="Q1923" i="3"/>
  <c r="Z1922" i="3"/>
  <c r="Q1922" i="3"/>
  <c r="Z1921" i="3"/>
  <c r="Q1921" i="3"/>
  <c r="Z1920" i="3"/>
  <c r="Q1920" i="3"/>
  <c r="Z1919" i="3"/>
  <c r="Q1919" i="3"/>
  <c r="Q1918" i="3"/>
  <c r="Z1918" i="3" s="1"/>
  <c r="Q1917" i="3"/>
  <c r="Z1917" i="3" s="1"/>
  <c r="AA1917" i="3" s="1"/>
  <c r="Q1916" i="3"/>
  <c r="Z1916" i="3" s="1"/>
  <c r="Q1915" i="3"/>
  <c r="Z1915" i="3" s="1"/>
  <c r="Q1914" i="3"/>
  <c r="Z1914" i="3" s="1"/>
  <c r="Q1913" i="3"/>
  <c r="Z1913" i="3" s="1"/>
  <c r="AA1913" i="3" s="1"/>
  <c r="Q1912" i="3"/>
  <c r="Z1912" i="3" s="1"/>
  <c r="Z1910" i="3"/>
  <c r="Q1910" i="3"/>
  <c r="Z1909" i="3"/>
  <c r="Q1909" i="3"/>
  <c r="Z1908" i="3"/>
  <c r="Q1908" i="3"/>
  <c r="Z1907" i="3"/>
  <c r="Q1907" i="3"/>
  <c r="Z1906" i="3"/>
  <c r="Q1906" i="3"/>
  <c r="Z1905" i="3"/>
  <c r="Q1905" i="3"/>
  <c r="Z1904" i="3"/>
  <c r="Q1904" i="3"/>
  <c r="Z1903" i="3"/>
  <c r="Q1903" i="3"/>
  <c r="Z1902" i="3"/>
  <c r="Q1902" i="3"/>
  <c r="Z1901" i="3"/>
  <c r="Q1901" i="3"/>
  <c r="Z1900" i="3"/>
  <c r="Q1900" i="3"/>
  <c r="Q1899" i="3"/>
  <c r="Z1899" i="3" s="1"/>
  <c r="AA1899" i="3" s="1"/>
  <c r="Q1898" i="3"/>
  <c r="Z1898" i="3" s="1"/>
  <c r="AA1898" i="3" s="1"/>
  <c r="Q1897" i="3"/>
  <c r="Z1897" i="3" s="1"/>
  <c r="AA1897" i="3" s="1"/>
  <c r="Q1896" i="3"/>
  <c r="Z1896" i="3" s="1"/>
  <c r="AA1896" i="3" s="1"/>
  <c r="Z1894" i="3"/>
  <c r="Q1894" i="3"/>
  <c r="Z1893" i="3"/>
  <c r="Q1893" i="3"/>
  <c r="Z1892" i="3"/>
  <c r="Q1892" i="3"/>
  <c r="Z1891" i="3"/>
  <c r="Q1891" i="3"/>
  <c r="Z1890" i="3"/>
  <c r="Q1890" i="3"/>
  <c r="Z1889" i="3"/>
  <c r="Q1889" i="3"/>
  <c r="Z1888" i="3"/>
  <c r="Q1888" i="3"/>
  <c r="Z1887" i="3"/>
  <c r="Q1887" i="3"/>
  <c r="Z1886" i="3"/>
  <c r="Q1886" i="3"/>
  <c r="Z1885" i="3"/>
  <c r="Q1885" i="3"/>
  <c r="Z1884" i="3"/>
  <c r="Q1884" i="3"/>
  <c r="Q1883" i="3"/>
  <c r="Z1883" i="3" s="1"/>
  <c r="Q1882" i="3"/>
  <c r="Z1882" i="3" s="1"/>
  <c r="AA1882" i="3" s="1"/>
  <c r="Q1881" i="3"/>
  <c r="Z1881" i="3" s="1"/>
  <c r="AA1881" i="3" s="1"/>
  <c r="Q1880" i="3"/>
  <c r="Z1880" i="3" s="1"/>
  <c r="AA1880" i="3" s="1"/>
  <c r="Z1878" i="3"/>
  <c r="Q1878" i="3"/>
  <c r="Z1877" i="3"/>
  <c r="Q1877" i="3"/>
  <c r="Z1876" i="3"/>
  <c r="Q1876" i="3"/>
  <c r="Z1875" i="3"/>
  <c r="Q1875" i="3"/>
  <c r="Z1874" i="3"/>
  <c r="Q1874" i="3"/>
  <c r="Z1873" i="3"/>
  <c r="Q1873" i="3"/>
  <c r="Z1872" i="3"/>
  <c r="Q1872" i="3"/>
  <c r="Z1871" i="3"/>
  <c r="Q1871" i="3"/>
  <c r="Z1870" i="3"/>
  <c r="Q1870" i="3"/>
  <c r="Z1869" i="3"/>
  <c r="Q1869" i="3"/>
  <c r="Z1868" i="3"/>
  <c r="Q1868" i="3"/>
  <c r="Z1867" i="3"/>
  <c r="Q1867" i="3"/>
  <c r="Q1866" i="3"/>
  <c r="Z1866" i="3" s="1"/>
  <c r="Q1865" i="3"/>
  <c r="Z1865" i="3" s="1"/>
  <c r="AA1865" i="3" s="1"/>
  <c r="Q1864" i="3"/>
  <c r="Z1864" i="3" s="1"/>
  <c r="Z1862" i="3"/>
  <c r="Q1862" i="3"/>
  <c r="Z1861" i="3"/>
  <c r="Q1861" i="3"/>
  <c r="Z1860" i="3"/>
  <c r="Q1860" i="3"/>
  <c r="Z1859" i="3"/>
  <c r="Q1859" i="3"/>
  <c r="Z1858" i="3"/>
  <c r="Q1858" i="3"/>
  <c r="Z1857" i="3"/>
  <c r="Q1857" i="3"/>
  <c r="Z1856" i="3"/>
  <c r="Q1856" i="3"/>
  <c r="Z1855" i="3"/>
  <c r="Q1855" i="3"/>
  <c r="Z1854" i="3"/>
  <c r="Q1854" i="3"/>
  <c r="Z1853" i="3"/>
  <c r="Q1853" i="3"/>
  <c r="Z1852" i="3"/>
  <c r="Q1852" i="3"/>
  <c r="Z1851" i="3"/>
  <c r="Q1851" i="3"/>
  <c r="Z1850" i="3"/>
  <c r="Q1850" i="3"/>
  <c r="Q1849" i="3"/>
  <c r="Z1849" i="3" s="1"/>
  <c r="AA1849" i="3" s="1"/>
  <c r="Q1848" i="3"/>
  <c r="Z1848" i="3" s="1"/>
  <c r="AA1848" i="3" s="1"/>
  <c r="Z1846" i="3"/>
  <c r="Q1846" i="3"/>
  <c r="Z1845" i="3"/>
  <c r="Q1845" i="3"/>
  <c r="Z1844" i="3"/>
  <c r="Q1844" i="3"/>
  <c r="Z1843" i="3"/>
  <c r="Q1843" i="3"/>
  <c r="Z1842" i="3"/>
  <c r="Q1842" i="3"/>
  <c r="Z1841" i="3"/>
  <c r="Q1841" i="3"/>
  <c r="Z1840" i="3"/>
  <c r="Q1840" i="3"/>
  <c r="Z1839" i="3"/>
  <c r="Q1839" i="3"/>
  <c r="Z1838" i="3"/>
  <c r="Q1838" i="3"/>
  <c r="Z1837" i="3"/>
  <c r="Q1837" i="3"/>
  <c r="Z1836" i="3"/>
  <c r="Q1836" i="3"/>
  <c r="Z1835" i="3"/>
  <c r="Q1835" i="3"/>
  <c r="Z1834" i="3"/>
  <c r="Q1834" i="3"/>
  <c r="Q1833" i="3"/>
  <c r="Z1833" i="3" s="1"/>
  <c r="AA1833" i="3" s="1"/>
  <c r="Q1832" i="3"/>
  <c r="Z1832" i="3" s="1"/>
  <c r="AA1832" i="3" s="1"/>
  <c r="Z1830" i="3"/>
  <c r="Q1830" i="3"/>
  <c r="Z1829" i="3"/>
  <c r="Q1829" i="3"/>
  <c r="Z1828" i="3"/>
  <c r="Q1828" i="3"/>
  <c r="Z1827" i="3"/>
  <c r="Q1827" i="3"/>
  <c r="Z1826" i="3"/>
  <c r="Q1826" i="3"/>
  <c r="Z1825" i="3"/>
  <c r="Q1825" i="3"/>
  <c r="Z1824" i="3"/>
  <c r="Q1824" i="3"/>
  <c r="Z1823" i="3"/>
  <c r="Q1823" i="3"/>
  <c r="Z1822" i="3"/>
  <c r="Q1822" i="3"/>
  <c r="Z1821" i="3"/>
  <c r="Q1821" i="3"/>
  <c r="Z1820" i="3"/>
  <c r="Q1820" i="3"/>
  <c r="Z1819" i="3"/>
  <c r="Q1819" i="3"/>
  <c r="Z1818" i="3"/>
  <c r="Q1818" i="3"/>
  <c r="Q1817" i="3"/>
  <c r="Z1817" i="3" s="1"/>
  <c r="AA1817" i="3" s="1"/>
  <c r="Q1816" i="3"/>
  <c r="Z1816" i="3" s="1"/>
  <c r="Z1814" i="3"/>
  <c r="Q1814" i="3"/>
  <c r="Z1813" i="3"/>
  <c r="Q1813" i="3"/>
  <c r="Z1812" i="3"/>
  <c r="Q1812" i="3"/>
  <c r="Z1811" i="3"/>
  <c r="Q1811" i="3"/>
  <c r="Z1810" i="3"/>
  <c r="Q1810" i="3"/>
  <c r="Z1809" i="3"/>
  <c r="Q1809" i="3"/>
  <c r="Z1808" i="3"/>
  <c r="Q1808" i="3"/>
  <c r="Z1807" i="3"/>
  <c r="Q1807" i="3"/>
  <c r="Z1806" i="3"/>
  <c r="Q1806" i="3"/>
  <c r="Z1805" i="3"/>
  <c r="Q1805" i="3"/>
  <c r="Z1804" i="3"/>
  <c r="Q1804" i="3"/>
  <c r="Z1803" i="3"/>
  <c r="Q1803" i="3"/>
  <c r="Z1802" i="3"/>
  <c r="Q1802" i="3"/>
  <c r="Z1801" i="3"/>
  <c r="Q1801" i="3"/>
  <c r="Z1800" i="3"/>
  <c r="Q1800" i="3"/>
  <c r="Z1798" i="3"/>
  <c r="Q1798" i="3"/>
  <c r="Z1797" i="3"/>
  <c r="Q1797" i="3"/>
  <c r="Z1796" i="3"/>
  <c r="Q1796" i="3"/>
  <c r="Z1795" i="3"/>
  <c r="Q1795" i="3"/>
  <c r="Z1794" i="3"/>
  <c r="Q1794" i="3"/>
  <c r="Z1793" i="3"/>
  <c r="Q1793" i="3"/>
  <c r="Z1792" i="3"/>
  <c r="Q1792" i="3"/>
  <c r="Z1791" i="3"/>
  <c r="Q1791" i="3"/>
  <c r="Z1790" i="3"/>
  <c r="Q1790" i="3"/>
  <c r="Z1789" i="3"/>
  <c r="Q1789" i="3"/>
  <c r="Z1788" i="3"/>
  <c r="Q1788" i="3"/>
  <c r="Z1787" i="3"/>
  <c r="Q1787" i="3"/>
  <c r="Z1786" i="3"/>
  <c r="Q1786" i="3"/>
  <c r="Z1785" i="3"/>
  <c r="Q1785" i="3"/>
  <c r="Z1784" i="3"/>
  <c r="Q1784" i="3"/>
  <c r="Z1782" i="3"/>
  <c r="Q1782" i="3"/>
  <c r="Z1781" i="3"/>
  <c r="Q1781" i="3"/>
  <c r="Z1780" i="3"/>
  <c r="Q1780" i="3"/>
  <c r="Z1779" i="3"/>
  <c r="Q1779" i="3"/>
  <c r="Z1778" i="3"/>
  <c r="Q1778" i="3"/>
  <c r="Z1777" i="3"/>
  <c r="Q1777" i="3"/>
  <c r="Z1776" i="3"/>
  <c r="Q1776" i="3"/>
  <c r="Z1775" i="3"/>
  <c r="Q1775" i="3"/>
  <c r="Z1774" i="3"/>
  <c r="Q1774" i="3"/>
  <c r="Z1773" i="3"/>
  <c r="Q1773" i="3"/>
  <c r="Z1772" i="3"/>
  <c r="Q1772" i="3"/>
  <c r="Z1771" i="3"/>
  <c r="Q1771" i="3"/>
  <c r="Z1770" i="3"/>
  <c r="Q1770" i="3"/>
  <c r="Q1769" i="3"/>
  <c r="Z1769" i="3" s="1"/>
  <c r="AA1769" i="3" s="1"/>
  <c r="Q1768" i="3"/>
  <c r="Z1768" i="3" s="1"/>
  <c r="AA1768" i="3" s="1"/>
  <c r="Z1766" i="3"/>
  <c r="Q1766" i="3"/>
  <c r="Z1765" i="3"/>
  <c r="Q1765" i="3"/>
  <c r="Z1764" i="3"/>
  <c r="Q1764" i="3"/>
  <c r="Z1763" i="3"/>
  <c r="Q1763" i="3"/>
  <c r="Z1762" i="3"/>
  <c r="Q1762" i="3"/>
  <c r="Z1761" i="3"/>
  <c r="Q1761" i="3"/>
  <c r="Z1760" i="3"/>
  <c r="Q1760" i="3"/>
  <c r="Z1759" i="3"/>
  <c r="Q1759" i="3"/>
  <c r="Z1758" i="3"/>
  <c r="Q1758" i="3"/>
  <c r="Z1757" i="3"/>
  <c r="Q1757" i="3"/>
  <c r="Z1756" i="3"/>
  <c r="Q1756" i="3"/>
  <c r="Z1755" i="3"/>
  <c r="Q1755" i="3"/>
  <c r="Z1754" i="3"/>
  <c r="Q1754" i="3"/>
  <c r="Q1753" i="3"/>
  <c r="Z1753" i="3" s="1"/>
  <c r="Q1752" i="3"/>
  <c r="Z1752" i="3" s="1"/>
  <c r="AA1752" i="3" s="1"/>
  <c r="Z1750" i="3"/>
  <c r="Q1750" i="3"/>
  <c r="Z1749" i="3"/>
  <c r="Q1749" i="3"/>
  <c r="Z1748" i="3"/>
  <c r="Q1748" i="3"/>
  <c r="Z1747" i="3"/>
  <c r="Q1747" i="3"/>
  <c r="Z1746" i="3"/>
  <c r="Q1746" i="3"/>
  <c r="Z1745" i="3"/>
  <c r="Q1745" i="3"/>
  <c r="Z1744" i="3"/>
  <c r="Q1744" i="3"/>
  <c r="Z1743" i="3"/>
  <c r="Q1743" i="3"/>
  <c r="Z1742" i="3"/>
  <c r="Q1742" i="3"/>
  <c r="Z1741" i="3"/>
  <c r="Q1741" i="3"/>
  <c r="Z1740" i="3"/>
  <c r="Q1740" i="3"/>
  <c r="Z1739" i="3"/>
  <c r="Q1739" i="3"/>
  <c r="Z1738" i="3"/>
  <c r="Q1738" i="3"/>
  <c r="Q1737" i="3"/>
  <c r="Z1737" i="3" s="1"/>
  <c r="AA1737" i="3" s="1"/>
  <c r="Q1736" i="3"/>
  <c r="Z1736" i="3" s="1"/>
  <c r="AA1736" i="3" s="1"/>
  <c r="Z1734" i="3"/>
  <c r="Q1734" i="3"/>
  <c r="Z1733" i="3"/>
  <c r="Q1733" i="3"/>
  <c r="Z1732" i="3"/>
  <c r="Q1732" i="3"/>
  <c r="Z1731" i="3"/>
  <c r="Q1731" i="3"/>
  <c r="Z1730" i="3"/>
  <c r="Q1730" i="3"/>
  <c r="Z1729" i="3"/>
  <c r="Q1729" i="3"/>
  <c r="Z1728" i="3"/>
  <c r="Q1728" i="3"/>
  <c r="Z1727" i="3"/>
  <c r="Q1727" i="3"/>
  <c r="Z1726" i="3"/>
  <c r="Q1726" i="3"/>
  <c r="Z1725" i="3"/>
  <c r="Q1725" i="3"/>
  <c r="Z1724" i="3"/>
  <c r="Q1724" i="3"/>
  <c r="Z1723" i="3"/>
  <c r="Q1723" i="3"/>
  <c r="Z1722" i="3"/>
  <c r="Q1722" i="3"/>
  <c r="Q1721" i="3"/>
  <c r="Z1721" i="3" s="1"/>
  <c r="AA1721" i="3" s="1"/>
  <c r="Q1720" i="3"/>
  <c r="Z1720" i="3" s="1"/>
  <c r="Z1718" i="3"/>
  <c r="Q1718" i="3"/>
  <c r="Z1717" i="3"/>
  <c r="Q1717" i="3"/>
  <c r="Z1716" i="3"/>
  <c r="Q1716" i="3"/>
  <c r="Z1715" i="3"/>
  <c r="Q1715" i="3"/>
  <c r="Z1714" i="3"/>
  <c r="Q1714" i="3"/>
  <c r="Z1713" i="3"/>
  <c r="Q1713" i="3"/>
  <c r="Z1712" i="3"/>
  <c r="Q1712" i="3"/>
  <c r="Z1711" i="3"/>
  <c r="Q1711" i="3"/>
  <c r="Z1710" i="3"/>
  <c r="Q1710" i="3"/>
  <c r="Z1709" i="3"/>
  <c r="Q1709" i="3"/>
  <c r="Z1708" i="3"/>
  <c r="Q1708" i="3"/>
  <c r="Z1707" i="3"/>
  <c r="Q1707" i="3"/>
  <c r="Z1706" i="3"/>
  <c r="Q1706" i="3"/>
  <c r="Q1705" i="3"/>
  <c r="Z1705" i="3" s="1"/>
  <c r="AA1705" i="3" s="1"/>
  <c r="Q1704" i="3"/>
  <c r="Z1704" i="3" s="1"/>
  <c r="Z1702" i="3"/>
  <c r="Q1702" i="3"/>
  <c r="Z1701" i="3"/>
  <c r="Q1701" i="3"/>
  <c r="Z1700" i="3"/>
  <c r="Q1700" i="3"/>
  <c r="Z1699" i="3"/>
  <c r="Q1699" i="3"/>
  <c r="Z1698" i="3"/>
  <c r="Q1698" i="3"/>
  <c r="Z1697" i="3"/>
  <c r="Q1697" i="3"/>
  <c r="Z1696" i="3"/>
  <c r="Q1696" i="3"/>
  <c r="Z1695" i="3"/>
  <c r="Q1695" i="3"/>
  <c r="Q1694" i="3"/>
  <c r="Z1694" i="3" s="1"/>
  <c r="AA1694" i="3" s="1"/>
  <c r="Q1693" i="3"/>
  <c r="Z1693" i="3" s="1"/>
  <c r="AA1693" i="3" s="1"/>
  <c r="Q1692" i="3"/>
  <c r="Z1692" i="3" s="1"/>
  <c r="AA1692" i="3" s="1"/>
  <c r="Q1691" i="3"/>
  <c r="Z1691" i="3" s="1"/>
  <c r="AA1691" i="3" s="1"/>
  <c r="Q1690" i="3"/>
  <c r="Z1690" i="3" s="1"/>
  <c r="AA1690" i="3" s="1"/>
  <c r="Q1689" i="3"/>
  <c r="Z1689" i="3" s="1"/>
  <c r="AA1689" i="3" s="1"/>
  <c r="Q1688" i="3"/>
  <c r="Z1688" i="3" s="1"/>
  <c r="Z1686" i="3"/>
  <c r="Q1686" i="3"/>
  <c r="Z1685" i="3"/>
  <c r="Q1685" i="3"/>
  <c r="Z1684" i="3"/>
  <c r="Q1684" i="3"/>
  <c r="Z1683" i="3"/>
  <c r="Q1683" i="3"/>
  <c r="Z1682" i="3"/>
  <c r="Q1682" i="3"/>
  <c r="Z1681" i="3"/>
  <c r="Q1681" i="3"/>
  <c r="Z1680" i="3"/>
  <c r="Q1680" i="3"/>
  <c r="Z1679" i="3"/>
  <c r="Q1679" i="3"/>
  <c r="Q1678" i="3"/>
  <c r="Z1678" i="3" s="1"/>
  <c r="Q1677" i="3"/>
  <c r="Z1677" i="3" s="1"/>
  <c r="Q1676" i="3"/>
  <c r="Z1676" i="3" s="1"/>
  <c r="AA1676" i="3" s="1"/>
  <c r="Q1675" i="3"/>
  <c r="Z1675" i="3" s="1"/>
  <c r="Q1674" i="3"/>
  <c r="Z1674" i="3" s="1"/>
  <c r="Q1673" i="3"/>
  <c r="Z1673" i="3" s="1"/>
  <c r="AA1673" i="3" s="1"/>
  <c r="Q1672" i="3"/>
  <c r="Z1672" i="3" s="1"/>
  <c r="Z1670" i="3"/>
  <c r="Q1670" i="3"/>
  <c r="Z1669" i="3"/>
  <c r="Q1669" i="3"/>
  <c r="Z1668" i="3"/>
  <c r="Q1668" i="3"/>
  <c r="Z1667" i="3"/>
  <c r="Q1667" i="3"/>
  <c r="Z1666" i="3"/>
  <c r="Q1666" i="3"/>
  <c r="Z1665" i="3"/>
  <c r="Q1665" i="3"/>
  <c r="Z1664" i="3"/>
  <c r="Q1664" i="3"/>
  <c r="Z1663" i="3"/>
  <c r="Q1663" i="3"/>
  <c r="Z1662" i="3"/>
  <c r="Q1662" i="3"/>
  <c r="Z1661" i="3"/>
  <c r="Q1661" i="3"/>
  <c r="Z1660" i="3"/>
  <c r="Q1660" i="3"/>
  <c r="Z1659" i="3"/>
  <c r="Q1659" i="3"/>
  <c r="Z1658" i="3"/>
  <c r="Q1658" i="3"/>
  <c r="Z1657" i="3"/>
  <c r="Q1657" i="3"/>
  <c r="Q1656" i="3"/>
  <c r="Z1656" i="3" s="1"/>
  <c r="Z1654" i="3"/>
  <c r="Q1654" i="3"/>
  <c r="Z1653" i="3"/>
  <c r="Q1653" i="3"/>
  <c r="Z1652" i="3"/>
  <c r="Q1652" i="3"/>
  <c r="Z1651" i="3"/>
  <c r="Q1651" i="3"/>
  <c r="Z1650" i="3"/>
  <c r="Q1650" i="3"/>
  <c r="Z1649" i="3"/>
  <c r="Q1649" i="3"/>
  <c r="Z1648" i="3"/>
  <c r="Q1648" i="3"/>
  <c r="Z1647" i="3"/>
  <c r="Q1647" i="3"/>
  <c r="Z1646" i="3"/>
  <c r="Q1646" i="3"/>
  <c r="Z1645" i="3"/>
  <c r="Q1645" i="3"/>
  <c r="Z1644" i="3"/>
  <c r="Q1644" i="3"/>
  <c r="Z1643" i="3"/>
  <c r="Q1643" i="3"/>
  <c r="Z1642" i="3"/>
  <c r="Q1642" i="3"/>
  <c r="Q1641" i="3"/>
  <c r="Z1641" i="3" s="1"/>
  <c r="AA1641" i="3" s="1"/>
  <c r="Z1640" i="3"/>
  <c r="Q1640" i="3"/>
  <c r="Z1638" i="3"/>
  <c r="Q1638" i="3"/>
  <c r="Z1637" i="3"/>
  <c r="Q1637" i="3"/>
  <c r="Z1636" i="3"/>
  <c r="Q1636" i="3"/>
  <c r="Z1635" i="3"/>
  <c r="Q1635" i="3"/>
  <c r="Z1634" i="3"/>
  <c r="Q1634" i="3"/>
  <c r="Z1633" i="3"/>
  <c r="Q1633" i="3"/>
  <c r="Z1632" i="3"/>
  <c r="Q1632" i="3"/>
  <c r="Z1631" i="3"/>
  <c r="Q1631" i="3"/>
  <c r="Z1630" i="3"/>
  <c r="Q1630" i="3"/>
  <c r="Z1629" i="3"/>
  <c r="Q1629" i="3"/>
  <c r="Z1628" i="3"/>
  <c r="Q1628" i="3"/>
  <c r="Z1627" i="3"/>
  <c r="Q1627" i="3"/>
  <c r="Z1626" i="3"/>
  <c r="Q1626" i="3"/>
  <c r="Q1625" i="3"/>
  <c r="Z1625" i="3" s="1"/>
  <c r="AA1625" i="3" s="1"/>
  <c r="Q1624" i="3"/>
  <c r="Z1624" i="3" s="1"/>
  <c r="Z1622" i="3"/>
  <c r="Q1622" i="3"/>
  <c r="Z1621" i="3"/>
  <c r="Q1621" i="3"/>
  <c r="Z1620" i="3"/>
  <c r="Q1620" i="3"/>
  <c r="Z1619" i="3"/>
  <c r="Q1619" i="3"/>
  <c r="Z1618" i="3"/>
  <c r="Q1618" i="3"/>
  <c r="Z1617" i="3"/>
  <c r="Q1617" i="3"/>
  <c r="Z1616" i="3"/>
  <c r="Q1616" i="3"/>
  <c r="Z1615" i="3"/>
  <c r="Q1615" i="3"/>
  <c r="Z1614" i="3"/>
  <c r="Q1614" i="3"/>
  <c r="Z1613" i="3"/>
  <c r="Q1613" i="3"/>
  <c r="Z1612" i="3"/>
  <c r="Q1612" i="3"/>
  <c r="Z1611" i="3"/>
  <c r="Q1611" i="3"/>
  <c r="Z1610" i="3"/>
  <c r="Q1610" i="3"/>
  <c r="Z1609" i="3"/>
  <c r="Q1609" i="3"/>
  <c r="Z1608" i="3"/>
  <c r="Q1608" i="3"/>
  <c r="Z1606" i="3"/>
  <c r="Q1606" i="3"/>
  <c r="Z1605" i="3"/>
  <c r="Q1605" i="3"/>
  <c r="Z1604" i="3"/>
  <c r="Q1604" i="3"/>
  <c r="Z1603" i="3"/>
  <c r="Q1603" i="3"/>
  <c r="Z1602" i="3"/>
  <c r="Q1602" i="3"/>
  <c r="Z1601" i="3"/>
  <c r="Q1601" i="3"/>
  <c r="Z1600" i="3"/>
  <c r="Q1600" i="3"/>
  <c r="Z1599" i="3"/>
  <c r="Q1599" i="3"/>
  <c r="Z1598" i="3"/>
  <c r="Q1598" i="3"/>
  <c r="Z1597" i="3"/>
  <c r="Q1597" i="3"/>
  <c r="Z1596" i="3"/>
  <c r="Q1596" i="3"/>
  <c r="Z1595" i="3"/>
  <c r="Q1595" i="3"/>
  <c r="Z1594" i="3"/>
  <c r="Q1594" i="3"/>
  <c r="Z1593" i="3"/>
  <c r="Q1593" i="3"/>
  <c r="Z1592" i="3"/>
  <c r="Q1592" i="3"/>
  <c r="Z1590" i="3"/>
  <c r="Q1590" i="3"/>
  <c r="Z1589" i="3"/>
  <c r="Q1589" i="3"/>
  <c r="Z1588" i="3"/>
  <c r="Q1588" i="3"/>
  <c r="Z1587" i="3"/>
  <c r="Q1587" i="3"/>
  <c r="Z1586" i="3"/>
  <c r="Q1586" i="3"/>
  <c r="Z1585" i="3"/>
  <c r="Q1585" i="3"/>
  <c r="Z1584" i="3"/>
  <c r="Q1584" i="3"/>
  <c r="Z1583" i="3"/>
  <c r="Q1583" i="3"/>
  <c r="Z1582" i="3"/>
  <c r="Q1582" i="3"/>
  <c r="Z1581" i="3"/>
  <c r="Q1581" i="3"/>
  <c r="Z1580" i="3"/>
  <c r="Q1580" i="3"/>
  <c r="Z1579" i="3"/>
  <c r="Q1579" i="3"/>
  <c r="Z1578" i="3"/>
  <c r="Q1578" i="3"/>
  <c r="Z1577" i="3"/>
  <c r="Q1577" i="3"/>
  <c r="Z1576" i="3"/>
  <c r="Q1576" i="3"/>
  <c r="Z1574" i="3"/>
  <c r="Q1574" i="3"/>
  <c r="Z1573" i="3"/>
  <c r="Q1573" i="3"/>
  <c r="Z1572" i="3"/>
  <c r="Q1572" i="3"/>
  <c r="Z1571" i="3"/>
  <c r="Q1571" i="3"/>
  <c r="Z1570" i="3"/>
  <c r="Q1570" i="3"/>
  <c r="Z1569" i="3"/>
  <c r="Q1569" i="3"/>
  <c r="Z1568" i="3"/>
  <c r="Q1568" i="3"/>
  <c r="Z1567" i="3"/>
  <c r="Q1567" i="3"/>
  <c r="Z1566" i="3"/>
  <c r="Q1566" i="3"/>
  <c r="Z1565" i="3"/>
  <c r="Q1565" i="3"/>
  <c r="Z1564" i="3"/>
  <c r="Q1564" i="3"/>
  <c r="Z1563" i="3"/>
  <c r="Q1563" i="3"/>
  <c r="Z1562" i="3"/>
  <c r="Q1562" i="3"/>
  <c r="Z1561" i="3"/>
  <c r="Q1561" i="3"/>
  <c r="Z1560" i="3"/>
  <c r="Q1560" i="3"/>
  <c r="Z1558" i="3"/>
  <c r="Q1558" i="3"/>
  <c r="Z1557" i="3"/>
  <c r="Q1557" i="3"/>
  <c r="Z1556" i="3"/>
  <c r="Q1556" i="3"/>
  <c r="Z1555" i="3"/>
  <c r="Q1555" i="3"/>
  <c r="Z1554" i="3"/>
  <c r="Q1554" i="3"/>
  <c r="Z1553" i="3"/>
  <c r="Q1553" i="3"/>
  <c r="Z1552" i="3"/>
  <c r="Q1552" i="3"/>
  <c r="Z1551" i="3"/>
  <c r="Q1551" i="3"/>
  <c r="Z1550" i="3"/>
  <c r="Q1550" i="3"/>
  <c r="Z1549" i="3"/>
  <c r="Q1549" i="3"/>
  <c r="Z1548" i="3"/>
  <c r="Q1548" i="3"/>
  <c r="Z1547" i="3"/>
  <c r="Q1547" i="3"/>
  <c r="Z1546" i="3"/>
  <c r="Q1546" i="3"/>
  <c r="Z1545" i="3"/>
  <c r="Q1545" i="3"/>
  <c r="Z1544" i="3"/>
  <c r="Q1544" i="3"/>
  <c r="Z1542" i="3"/>
  <c r="Q1542" i="3"/>
  <c r="Z1541" i="3"/>
  <c r="Q1541" i="3"/>
  <c r="Z1540" i="3"/>
  <c r="Q1540" i="3"/>
  <c r="Z1539" i="3"/>
  <c r="Q1539" i="3"/>
  <c r="Z1538" i="3"/>
  <c r="Q1538" i="3"/>
  <c r="Z1537" i="3"/>
  <c r="Q1537" i="3"/>
  <c r="Z1536" i="3"/>
  <c r="Q1536" i="3"/>
  <c r="Z1535" i="3"/>
  <c r="Q1535" i="3"/>
  <c r="Z1534" i="3"/>
  <c r="Q1534" i="3"/>
  <c r="Z1533" i="3"/>
  <c r="Q1533" i="3"/>
  <c r="Z1532" i="3"/>
  <c r="Q1532" i="3"/>
  <c r="Z1531" i="3"/>
  <c r="Q1531" i="3"/>
  <c r="Z1530" i="3"/>
  <c r="Q1530" i="3"/>
  <c r="Z1529" i="3"/>
  <c r="Q1529" i="3"/>
  <c r="Z1528" i="3"/>
  <c r="Q1528" i="3"/>
  <c r="Z1526" i="3"/>
  <c r="Q1526" i="3"/>
  <c r="Z1525" i="3"/>
  <c r="Q1525" i="3"/>
  <c r="Z1524" i="3"/>
  <c r="Q1524" i="3"/>
  <c r="Z1523" i="3"/>
  <c r="Q1523" i="3"/>
  <c r="Z1522" i="3"/>
  <c r="Q1522" i="3"/>
  <c r="Z1521" i="3"/>
  <c r="Q1521" i="3"/>
  <c r="Z1520" i="3"/>
  <c r="Q1520" i="3"/>
  <c r="Z1519" i="3"/>
  <c r="Q1519" i="3"/>
  <c r="Z1518" i="3"/>
  <c r="Q1518" i="3"/>
  <c r="Z1517" i="3"/>
  <c r="Q1517" i="3"/>
  <c r="Z1516" i="3"/>
  <c r="Q1516" i="3"/>
  <c r="Z1515" i="3"/>
  <c r="Q1515" i="3"/>
  <c r="Z1514" i="3"/>
  <c r="Q1514" i="3"/>
  <c r="Z1513" i="3"/>
  <c r="Q1513" i="3"/>
  <c r="Z1512" i="3"/>
  <c r="Q1512" i="3"/>
  <c r="Z1510" i="3"/>
  <c r="Q1510" i="3"/>
  <c r="Z1509" i="3"/>
  <c r="Q1509" i="3"/>
  <c r="Z1508" i="3"/>
  <c r="Q1508" i="3"/>
  <c r="Z1507" i="3"/>
  <c r="Q1507" i="3"/>
  <c r="Z1506" i="3"/>
  <c r="Q1506" i="3"/>
  <c r="Z1505" i="3"/>
  <c r="Q1505" i="3"/>
  <c r="Z1504" i="3"/>
  <c r="Q1504" i="3"/>
  <c r="Z1503" i="3"/>
  <c r="Q1503" i="3"/>
  <c r="Z1502" i="3"/>
  <c r="Q1502" i="3"/>
  <c r="Z1501" i="3"/>
  <c r="Q1501" i="3"/>
  <c r="Z1500" i="3"/>
  <c r="Q1500" i="3"/>
  <c r="Z1499" i="3"/>
  <c r="Q1499" i="3"/>
  <c r="Z1498" i="3"/>
  <c r="Q1498" i="3"/>
  <c r="Z1497" i="3"/>
  <c r="Q1497" i="3"/>
  <c r="Z1496" i="3"/>
  <c r="Q1496" i="3"/>
  <c r="Z1494" i="3"/>
  <c r="Q1494" i="3"/>
  <c r="Z1493" i="3"/>
  <c r="Q1493" i="3"/>
  <c r="Z1492" i="3"/>
  <c r="Q1492" i="3"/>
  <c r="Z1491" i="3"/>
  <c r="Q1491" i="3"/>
  <c r="Z1490" i="3"/>
  <c r="Q1490" i="3"/>
  <c r="Z1489" i="3"/>
  <c r="Q1489" i="3"/>
  <c r="Z1488" i="3"/>
  <c r="Q1488" i="3"/>
  <c r="Z1487" i="3"/>
  <c r="Q1487" i="3"/>
  <c r="Z1486" i="3"/>
  <c r="Q1486" i="3"/>
  <c r="Z1485" i="3"/>
  <c r="Q1485" i="3"/>
  <c r="Z1484" i="3"/>
  <c r="Q1484" i="3"/>
  <c r="Z1483" i="3"/>
  <c r="Q1483" i="3"/>
  <c r="Z1482" i="3"/>
  <c r="Q1482" i="3"/>
  <c r="Z1481" i="3"/>
  <c r="Q1481" i="3"/>
  <c r="Z1480" i="3"/>
  <c r="Q1480" i="3"/>
  <c r="Z1478" i="3"/>
  <c r="Q1478" i="3"/>
  <c r="Z1477" i="3"/>
  <c r="Q1477" i="3"/>
  <c r="Z1476" i="3"/>
  <c r="Q1476" i="3"/>
  <c r="Z1475" i="3"/>
  <c r="Q1475" i="3"/>
  <c r="Z1474" i="3"/>
  <c r="Q1474" i="3"/>
  <c r="Z1473" i="3"/>
  <c r="Q1473" i="3"/>
  <c r="Z1472" i="3"/>
  <c r="Q1472" i="3"/>
  <c r="Z1471" i="3"/>
  <c r="Q1471" i="3"/>
  <c r="Z1470" i="3"/>
  <c r="Q1470" i="3"/>
  <c r="Z1469" i="3"/>
  <c r="Q1469" i="3"/>
  <c r="Z1468" i="3"/>
  <c r="Q1468" i="3"/>
  <c r="Z1467" i="3"/>
  <c r="Q1467" i="3"/>
  <c r="Z1466" i="3"/>
  <c r="Q1466" i="3"/>
  <c r="Z1465" i="3"/>
  <c r="Q1465" i="3"/>
  <c r="Z1464" i="3"/>
  <c r="Q1464" i="3"/>
  <c r="Z1462" i="3"/>
  <c r="Q1462" i="3"/>
  <c r="Z1461" i="3"/>
  <c r="Q1461" i="3"/>
  <c r="Z1460" i="3"/>
  <c r="Q1460" i="3"/>
  <c r="Z1459" i="3"/>
  <c r="Q1459" i="3"/>
  <c r="Z1458" i="3"/>
  <c r="Q1458" i="3"/>
  <c r="Z1457" i="3"/>
  <c r="Q1457" i="3"/>
  <c r="Z1456" i="3"/>
  <c r="Q1456" i="3"/>
  <c r="Z1455" i="3"/>
  <c r="Q1455" i="3"/>
  <c r="Z1454" i="3"/>
  <c r="Q1454" i="3"/>
  <c r="Z1453" i="3"/>
  <c r="Q1453" i="3"/>
  <c r="Z1452" i="3"/>
  <c r="Q1452" i="3"/>
  <c r="Z1451" i="3"/>
  <c r="Q1451" i="3"/>
  <c r="Z1450" i="3"/>
  <c r="Q1450" i="3"/>
  <c r="Z1449" i="3"/>
  <c r="Q1449" i="3"/>
  <c r="Z1448" i="3"/>
  <c r="Q1448" i="3"/>
  <c r="Z1446" i="3"/>
  <c r="Q1446" i="3"/>
  <c r="Z1445" i="3"/>
  <c r="Q1445" i="3"/>
  <c r="Z1444" i="3"/>
  <c r="Q1444" i="3"/>
  <c r="Z1443" i="3"/>
  <c r="Q1443" i="3"/>
  <c r="Z1442" i="3"/>
  <c r="Q1442" i="3"/>
  <c r="Z1441" i="3"/>
  <c r="Q1441" i="3"/>
  <c r="Z1440" i="3"/>
  <c r="Q1440" i="3"/>
  <c r="Z1439" i="3"/>
  <c r="Q1439" i="3"/>
  <c r="Z1438" i="3"/>
  <c r="Q1438" i="3"/>
  <c r="Z1437" i="3"/>
  <c r="Q1437" i="3"/>
  <c r="Z1436" i="3"/>
  <c r="Q1436" i="3"/>
  <c r="Z1435" i="3"/>
  <c r="Q1435" i="3"/>
  <c r="Z1434" i="3"/>
  <c r="Q1434" i="3"/>
  <c r="Z1433" i="3"/>
  <c r="Q1433" i="3"/>
  <c r="Z1432" i="3"/>
  <c r="Q1432" i="3"/>
  <c r="Z1430" i="3"/>
  <c r="Q1430" i="3"/>
  <c r="Z1429" i="3"/>
  <c r="Q1429" i="3"/>
  <c r="Z1428" i="3"/>
  <c r="Q1428" i="3"/>
  <c r="Z1427" i="3"/>
  <c r="Q1427" i="3"/>
  <c r="Z1426" i="3"/>
  <c r="Q1426" i="3"/>
  <c r="Z1425" i="3"/>
  <c r="Q1425" i="3"/>
  <c r="Z1424" i="3"/>
  <c r="Q1424" i="3"/>
  <c r="Z1423" i="3"/>
  <c r="Q1423" i="3"/>
  <c r="Z1422" i="3"/>
  <c r="Q1422" i="3"/>
  <c r="Z1421" i="3"/>
  <c r="Q1421" i="3"/>
  <c r="Z1420" i="3"/>
  <c r="Q1420" i="3"/>
  <c r="Z1419" i="3"/>
  <c r="Q1419" i="3"/>
  <c r="Z1418" i="3"/>
  <c r="Q1418" i="3"/>
  <c r="Z1417" i="3"/>
  <c r="Q1417" i="3"/>
  <c r="Z1416" i="3"/>
  <c r="Q1416" i="3"/>
  <c r="Z1414" i="3"/>
  <c r="Q1414" i="3"/>
  <c r="Z1413" i="3"/>
  <c r="Q1413" i="3"/>
  <c r="Z1412" i="3"/>
  <c r="Q1412" i="3"/>
  <c r="Z1411" i="3"/>
  <c r="Q1411" i="3"/>
  <c r="Z1410" i="3"/>
  <c r="Q1410" i="3"/>
  <c r="Z1409" i="3"/>
  <c r="Q1409" i="3"/>
  <c r="Z1408" i="3"/>
  <c r="Q1408" i="3"/>
  <c r="Z1407" i="3"/>
  <c r="Q1407" i="3"/>
  <c r="Z1406" i="3"/>
  <c r="Q1406" i="3"/>
  <c r="Z1405" i="3"/>
  <c r="Q1405" i="3"/>
  <c r="Z1404" i="3"/>
  <c r="Q1404" i="3"/>
  <c r="Z1403" i="3"/>
  <c r="Q1403" i="3"/>
  <c r="Z1402" i="3"/>
  <c r="Q1402" i="3"/>
  <c r="Q1401" i="3"/>
  <c r="Z1401" i="3" s="1"/>
  <c r="AA1401" i="3" s="1"/>
  <c r="Z1400" i="3"/>
  <c r="Q1400" i="3"/>
  <c r="Z1398" i="3"/>
  <c r="Q1398" i="3"/>
  <c r="Z1397" i="3"/>
  <c r="Q1397" i="3"/>
  <c r="Z1396" i="3"/>
  <c r="Q1396" i="3"/>
  <c r="Z1395" i="3"/>
  <c r="Q1395" i="3"/>
  <c r="Z1394" i="3"/>
  <c r="Q1394" i="3"/>
  <c r="Z1393" i="3"/>
  <c r="Q1393" i="3"/>
  <c r="Z1392" i="3"/>
  <c r="Q1392" i="3"/>
  <c r="Z1391" i="3"/>
  <c r="Q1391" i="3"/>
  <c r="Z1390" i="3"/>
  <c r="Q1390" i="3"/>
  <c r="Z1389" i="3"/>
  <c r="Q1389" i="3"/>
  <c r="Z1388" i="3"/>
  <c r="Q1388" i="3"/>
  <c r="Z1387" i="3"/>
  <c r="Q1387" i="3"/>
  <c r="Z1386" i="3"/>
  <c r="Q1386" i="3"/>
  <c r="Q1385" i="3"/>
  <c r="Z1385" i="3" s="1"/>
  <c r="AA1385" i="3" s="1"/>
  <c r="Q1384" i="3"/>
  <c r="Z1384" i="3" s="1"/>
  <c r="Z1382" i="3"/>
  <c r="Q1382" i="3"/>
  <c r="Z1381" i="3"/>
  <c r="Q1381" i="3"/>
  <c r="Z1380" i="3"/>
  <c r="Q1380" i="3"/>
  <c r="Z1379" i="3"/>
  <c r="Q1379" i="3"/>
  <c r="Z1378" i="3"/>
  <c r="Q1378" i="3"/>
  <c r="Z1377" i="3"/>
  <c r="Q1377" i="3"/>
  <c r="Z1376" i="3"/>
  <c r="Q1376" i="3"/>
  <c r="Z1375" i="3"/>
  <c r="Q1375" i="3"/>
  <c r="Z1374" i="3"/>
  <c r="Q1374" i="3"/>
  <c r="Z1373" i="3"/>
  <c r="Q1373" i="3"/>
  <c r="Z1372" i="3"/>
  <c r="Q1372" i="3"/>
  <c r="Z1371" i="3"/>
  <c r="Q1371" i="3"/>
  <c r="Z1370" i="3"/>
  <c r="Q1370" i="3"/>
  <c r="Q1369" i="3"/>
  <c r="Z1369" i="3" s="1"/>
  <c r="AA1369" i="3" s="1"/>
  <c r="Q1368" i="3"/>
  <c r="Z1368" i="3" s="1"/>
  <c r="AA1368" i="3" s="1"/>
  <c r="Z1366" i="3"/>
  <c r="Q1366" i="3"/>
  <c r="Z1365" i="3"/>
  <c r="Q1365" i="3"/>
  <c r="Z1364" i="3"/>
  <c r="Q1364" i="3"/>
  <c r="Z1363" i="3"/>
  <c r="Q1363" i="3"/>
  <c r="Z1362" i="3"/>
  <c r="Q1362" i="3"/>
  <c r="Z1361" i="3"/>
  <c r="Q1361" i="3"/>
  <c r="Z1360" i="3"/>
  <c r="Q1360" i="3"/>
  <c r="Z1359" i="3"/>
  <c r="Q1359" i="3"/>
  <c r="Z1358" i="3"/>
  <c r="Q1358" i="3"/>
  <c r="Z1357" i="3"/>
  <c r="Q1357" i="3"/>
  <c r="Z1356" i="3"/>
  <c r="Q1356" i="3"/>
  <c r="Z1355" i="3"/>
  <c r="Q1355" i="3"/>
  <c r="Q1354" i="3"/>
  <c r="Z1354" i="3" s="1"/>
  <c r="AA1354" i="3" s="1"/>
  <c r="Q1353" i="3"/>
  <c r="Z1353" i="3" s="1"/>
  <c r="AA1353" i="3" s="1"/>
  <c r="Q1352" i="3"/>
  <c r="Z1352" i="3" s="1"/>
  <c r="AA1352" i="3" s="1"/>
  <c r="Z1350" i="3"/>
  <c r="Q1350" i="3"/>
  <c r="Z1349" i="3"/>
  <c r="Q1349" i="3"/>
  <c r="Z1348" i="3"/>
  <c r="Q1348" i="3"/>
  <c r="Z1347" i="3"/>
  <c r="Q1347" i="3"/>
  <c r="Z1346" i="3"/>
  <c r="Q1346" i="3"/>
  <c r="Z1345" i="3"/>
  <c r="Q1345" i="3"/>
  <c r="Z1344" i="3"/>
  <c r="Q1344" i="3"/>
  <c r="Z1343" i="3"/>
  <c r="Q1343" i="3"/>
  <c r="Z1342" i="3"/>
  <c r="Q1342" i="3"/>
  <c r="Z1341" i="3"/>
  <c r="Q1341" i="3"/>
  <c r="Z1340" i="3"/>
  <c r="Q1340" i="3"/>
  <c r="Z1339" i="3"/>
  <c r="Q1339" i="3"/>
  <c r="Q1338" i="3"/>
  <c r="Z1338" i="3" s="1"/>
  <c r="Q1337" i="3"/>
  <c r="Z1337" i="3" s="1"/>
  <c r="AA1337" i="3" s="1"/>
  <c r="Q1336" i="3"/>
  <c r="Z1336" i="3" s="1"/>
  <c r="Z1334" i="3"/>
  <c r="Q1334" i="3"/>
  <c r="Z1333" i="3"/>
  <c r="Q1333" i="3"/>
  <c r="Z1332" i="3"/>
  <c r="Q1332" i="3"/>
  <c r="Z1331" i="3"/>
  <c r="Q1331" i="3"/>
  <c r="Z1330" i="3"/>
  <c r="Q1330" i="3"/>
  <c r="Z1329" i="3"/>
  <c r="Q1329" i="3"/>
  <c r="Z1328" i="3"/>
  <c r="Q1328" i="3"/>
  <c r="Z1327" i="3"/>
  <c r="Q1327" i="3"/>
  <c r="Z1326" i="3"/>
  <c r="Q1326" i="3"/>
  <c r="Z1325" i="3"/>
  <c r="Q1325" i="3"/>
  <c r="Z1324" i="3"/>
  <c r="Q1324" i="3"/>
  <c r="Z1323" i="3"/>
  <c r="Q1323" i="3"/>
  <c r="Z1322" i="3"/>
  <c r="Q1322" i="3"/>
  <c r="Z1321" i="3"/>
  <c r="Q1321" i="3"/>
  <c r="Z1320" i="3"/>
  <c r="Q1320" i="3"/>
  <c r="Z1318" i="3"/>
  <c r="Q1318" i="3"/>
  <c r="Z1317" i="3"/>
  <c r="Q1317" i="3"/>
  <c r="Z1316" i="3"/>
  <c r="Q1316" i="3"/>
  <c r="Z1315" i="3"/>
  <c r="Q1315" i="3"/>
  <c r="Z1314" i="3"/>
  <c r="Q1314" i="3"/>
  <c r="Z1313" i="3"/>
  <c r="Q1313" i="3"/>
  <c r="Z1312" i="3"/>
  <c r="Q1312" i="3"/>
  <c r="Z1311" i="3"/>
  <c r="Q1311" i="3"/>
  <c r="Z1310" i="3"/>
  <c r="Q1310" i="3"/>
  <c r="Z1309" i="3"/>
  <c r="Q1309" i="3"/>
  <c r="Z1308" i="3"/>
  <c r="Q1308" i="3"/>
  <c r="Z1307" i="3"/>
  <c r="Q1307" i="3"/>
  <c r="Z1306" i="3"/>
  <c r="Q1306" i="3"/>
  <c r="Z1305" i="3"/>
  <c r="Q1305" i="3"/>
  <c r="Z1304" i="3"/>
  <c r="Q1304" i="3"/>
  <c r="Z1302" i="3"/>
  <c r="Q1302" i="3"/>
  <c r="Z1301" i="3"/>
  <c r="Q1301" i="3"/>
  <c r="Z1300" i="3"/>
  <c r="Q1300" i="3"/>
  <c r="Z1299" i="3"/>
  <c r="Q1299" i="3"/>
  <c r="Z1298" i="3"/>
  <c r="Q1298" i="3"/>
  <c r="Z1297" i="3"/>
  <c r="Q1297" i="3"/>
  <c r="Z1296" i="3"/>
  <c r="Q1296" i="3"/>
  <c r="Z1295" i="3"/>
  <c r="Q1295" i="3"/>
  <c r="Z1294" i="3"/>
  <c r="Q1294" i="3"/>
  <c r="Z1293" i="3"/>
  <c r="Q1293" i="3"/>
  <c r="Z1292" i="3"/>
  <c r="Q1292" i="3"/>
  <c r="Z1291" i="3"/>
  <c r="Q1291" i="3"/>
  <c r="Z1290" i="3"/>
  <c r="Q1290" i="3"/>
  <c r="Z1289" i="3"/>
  <c r="Q1289" i="3"/>
  <c r="Z1288" i="3"/>
  <c r="Q1288" i="3"/>
  <c r="Z1286" i="3"/>
  <c r="Q1286" i="3"/>
  <c r="Z1285" i="3"/>
  <c r="Q1285" i="3"/>
  <c r="Z1284" i="3"/>
  <c r="Q1284" i="3"/>
  <c r="Z1283" i="3"/>
  <c r="Q1283" i="3"/>
  <c r="Z1282" i="3"/>
  <c r="Q1282" i="3"/>
  <c r="Z1281" i="3"/>
  <c r="Q1281" i="3"/>
  <c r="Z1280" i="3"/>
  <c r="Q1280" i="3"/>
  <c r="Z1279" i="3"/>
  <c r="Q1279" i="3"/>
  <c r="Z1278" i="3"/>
  <c r="Q1278" i="3"/>
  <c r="Z1277" i="3"/>
  <c r="Q1277" i="3"/>
  <c r="Z1276" i="3"/>
  <c r="Q1276" i="3"/>
  <c r="Z1275" i="3"/>
  <c r="Q1275" i="3"/>
  <c r="Z1274" i="3"/>
  <c r="Q1274" i="3"/>
  <c r="Z1273" i="3"/>
  <c r="Q1273" i="3"/>
  <c r="Z1272" i="3"/>
  <c r="Q1272" i="3"/>
  <c r="Z1270" i="3"/>
  <c r="Q1270" i="3"/>
  <c r="Z1269" i="3"/>
  <c r="Q1269" i="3"/>
  <c r="Z1268" i="3"/>
  <c r="Q1268" i="3"/>
  <c r="Z1267" i="3"/>
  <c r="Q1267" i="3"/>
  <c r="Z1266" i="3"/>
  <c r="Q1266" i="3"/>
  <c r="Z1265" i="3"/>
  <c r="Q1265" i="3"/>
  <c r="Z1264" i="3"/>
  <c r="Q1264" i="3"/>
  <c r="Z1263" i="3"/>
  <c r="Q1263" i="3"/>
  <c r="Z1262" i="3"/>
  <c r="Q1262" i="3"/>
  <c r="Z1261" i="3"/>
  <c r="Q1261" i="3"/>
  <c r="Z1260" i="3"/>
  <c r="Q1260" i="3"/>
  <c r="Z1259" i="3"/>
  <c r="Q1259" i="3"/>
  <c r="Z1258" i="3"/>
  <c r="Q1258" i="3"/>
  <c r="Z1257" i="3"/>
  <c r="Q1257" i="3"/>
  <c r="Z1256" i="3"/>
  <c r="Q1256" i="3"/>
  <c r="Z1254" i="3"/>
  <c r="Q1254" i="3"/>
  <c r="Z1253" i="3"/>
  <c r="Q1253" i="3"/>
  <c r="Z1252" i="3"/>
  <c r="Q1252" i="3"/>
  <c r="Z1251" i="3"/>
  <c r="Q1251" i="3"/>
  <c r="Z1250" i="3"/>
  <c r="Q1250" i="3"/>
  <c r="Z1249" i="3"/>
  <c r="Q1249" i="3"/>
  <c r="Z1248" i="3"/>
  <c r="Q1248" i="3"/>
  <c r="Z1247" i="3"/>
  <c r="Q1247" i="3"/>
  <c r="Z1246" i="3"/>
  <c r="Q1246" i="3"/>
  <c r="Z1245" i="3"/>
  <c r="Q1245" i="3"/>
  <c r="Z1244" i="3"/>
  <c r="Q1244" i="3"/>
  <c r="Z1243" i="3"/>
  <c r="Q1243" i="3"/>
  <c r="Z1242" i="3"/>
  <c r="Q1242" i="3"/>
  <c r="Z1241" i="3"/>
  <c r="Q1241" i="3"/>
  <c r="Z1240" i="3"/>
  <c r="Q1240" i="3"/>
  <c r="Z1238" i="3"/>
  <c r="Q1238" i="3"/>
  <c r="Z1237" i="3"/>
  <c r="Q1237" i="3"/>
  <c r="Z1236" i="3"/>
  <c r="Q1236" i="3"/>
  <c r="Z1235" i="3"/>
  <c r="Q1235" i="3"/>
  <c r="Z1234" i="3"/>
  <c r="Q1234" i="3"/>
  <c r="Z1233" i="3"/>
  <c r="Q1233" i="3"/>
  <c r="Z1232" i="3"/>
  <c r="Q1232" i="3"/>
  <c r="Z1231" i="3"/>
  <c r="Q1231" i="3"/>
  <c r="Z1230" i="3"/>
  <c r="Q1230" i="3"/>
  <c r="Z1229" i="3"/>
  <c r="Q1229" i="3"/>
  <c r="Z1228" i="3"/>
  <c r="Q1228" i="3"/>
  <c r="Z1227" i="3"/>
  <c r="Q1227" i="3"/>
  <c r="Z1226" i="3"/>
  <c r="Q1226" i="3"/>
  <c r="Z1225" i="3"/>
  <c r="Q1225" i="3"/>
  <c r="Z1224" i="3"/>
  <c r="Q1224" i="3"/>
  <c r="Z1222" i="3"/>
  <c r="Q1222" i="3"/>
  <c r="Z1221" i="3"/>
  <c r="Q1221" i="3"/>
  <c r="Z1220" i="3"/>
  <c r="Q1220" i="3"/>
  <c r="Z1219" i="3"/>
  <c r="Q1219" i="3"/>
  <c r="Z1218" i="3"/>
  <c r="Q1218" i="3"/>
  <c r="Z1217" i="3"/>
  <c r="Q1217" i="3"/>
  <c r="Z1216" i="3"/>
  <c r="Q1216" i="3"/>
  <c r="Z1215" i="3"/>
  <c r="Q1215" i="3"/>
  <c r="Z1214" i="3"/>
  <c r="Q1214" i="3"/>
  <c r="Z1213" i="3"/>
  <c r="Q1213" i="3"/>
  <c r="Z1212" i="3"/>
  <c r="Q1212" i="3"/>
  <c r="Z1211" i="3"/>
  <c r="Q1211" i="3"/>
  <c r="Z1210" i="3"/>
  <c r="Q1210" i="3"/>
  <c r="Z1209" i="3"/>
  <c r="Q1209" i="3"/>
  <c r="Z1208" i="3"/>
  <c r="Q1208" i="3"/>
  <c r="Z1206" i="3"/>
  <c r="Q1206" i="3"/>
  <c r="Z1205" i="3"/>
  <c r="Q1205" i="3"/>
  <c r="Z1204" i="3"/>
  <c r="Q1204" i="3"/>
  <c r="Z1203" i="3"/>
  <c r="Q1203" i="3"/>
  <c r="Z1202" i="3"/>
  <c r="Q1202" i="3"/>
  <c r="Z1201" i="3"/>
  <c r="Q1201" i="3"/>
  <c r="Z1200" i="3"/>
  <c r="Q1200" i="3"/>
  <c r="Z1199" i="3"/>
  <c r="Q1199" i="3"/>
  <c r="Z1198" i="3"/>
  <c r="Q1198" i="3"/>
  <c r="Z1197" i="3"/>
  <c r="Q1197" i="3"/>
  <c r="Z1196" i="3"/>
  <c r="Q1196" i="3"/>
  <c r="Z1195" i="3"/>
  <c r="Q1195" i="3"/>
  <c r="Z1194" i="3"/>
  <c r="Q1194" i="3"/>
  <c r="Z1193" i="3"/>
  <c r="Q1193" i="3"/>
  <c r="Z1192" i="3"/>
  <c r="Q1192" i="3"/>
  <c r="Z1190" i="3"/>
  <c r="Q1190" i="3"/>
  <c r="Z1189" i="3"/>
  <c r="Q1189" i="3"/>
  <c r="Z1188" i="3"/>
  <c r="Q1188" i="3"/>
  <c r="Z1187" i="3"/>
  <c r="Q1187" i="3"/>
  <c r="Z1186" i="3"/>
  <c r="Q1186" i="3"/>
  <c r="Z1185" i="3"/>
  <c r="Q1185" i="3"/>
  <c r="Z1184" i="3"/>
  <c r="Q1184" i="3"/>
  <c r="Z1183" i="3"/>
  <c r="Q1183" i="3"/>
  <c r="Z1182" i="3"/>
  <c r="Q1182" i="3"/>
  <c r="Z1181" i="3"/>
  <c r="Q1181" i="3"/>
  <c r="Z1180" i="3"/>
  <c r="Q1180" i="3"/>
  <c r="Z1179" i="3"/>
  <c r="Q1179" i="3"/>
  <c r="Z1178" i="3"/>
  <c r="Q1178" i="3"/>
  <c r="Z1177" i="3"/>
  <c r="Q1177" i="3"/>
  <c r="Z1176" i="3"/>
  <c r="Q1176" i="3"/>
  <c r="Z1174" i="3"/>
  <c r="Q1174" i="3"/>
  <c r="Z1173" i="3"/>
  <c r="Q1173" i="3"/>
  <c r="Z1172" i="3"/>
  <c r="Q1172" i="3"/>
  <c r="Z1171" i="3"/>
  <c r="Q1171" i="3"/>
  <c r="Z1170" i="3"/>
  <c r="Q1170" i="3"/>
  <c r="Z1169" i="3"/>
  <c r="Q1169" i="3"/>
  <c r="Z1168" i="3"/>
  <c r="Q1168" i="3"/>
  <c r="Z1167" i="3"/>
  <c r="Q1167" i="3"/>
  <c r="Z1166" i="3"/>
  <c r="Q1166" i="3"/>
  <c r="Z1165" i="3"/>
  <c r="Q1165" i="3"/>
  <c r="Z1164" i="3"/>
  <c r="Q1164" i="3"/>
  <c r="Z1163" i="3"/>
  <c r="Q1163" i="3"/>
  <c r="Z1162" i="3"/>
  <c r="Q1162" i="3"/>
  <c r="Z1161" i="3"/>
  <c r="Q1161" i="3"/>
  <c r="Z1160" i="3"/>
  <c r="Q1160" i="3"/>
  <c r="Z1158" i="3"/>
  <c r="Q1158" i="3"/>
  <c r="Z1157" i="3"/>
  <c r="Q1157" i="3"/>
  <c r="Z1156" i="3"/>
  <c r="Q1156" i="3"/>
  <c r="Z1155" i="3"/>
  <c r="Q1155" i="3"/>
  <c r="Z1154" i="3"/>
  <c r="Q1154" i="3"/>
  <c r="Z1153" i="3"/>
  <c r="Q1153" i="3"/>
  <c r="Z1152" i="3"/>
  <c r="Q1152" i="3"/>
  <c r="Z1151" i="3"/>
  <c r="Q1151" i="3"/>
  <c r="Z1150" i="3"/>
  <c r="Q1150" i="3"/>
  <c r="Z1149" i="3"/>
  <c r="Q1149" i="3"/>
  <c r="Z1148" i="3"/>
  <c r="Q1148" i="3"/>
  <c r="Z1147" i="3"/>
  <c r="Q1147" i="3"/>
  <c r="Z1146" i="3"/>
  <c r="Q1146" i="3"/>
  <c r="Z1145" i="3"/>
  <c r="Q1145" i="3"/>
  <c r="Q1144" i="3"/>
  <c r="Z1144" i="3" s="1"/>
  <c r="Z1142" i="3"/>
  <c r="Q1142" i="3"/>
  <c r="Z1141" i="3"/>
  <c r="Q1141" i="3"/>
  <c r="Z1140" i="3"/>
  <c r="Q1140" i="3"/>
  <c r="Z1139" i="3"/>
  <c r="Q1139" i="3"/>
  <c r="Z1138" i="3"/>
  <c r="Q1138" i="3"/>
  <c r="Z1137" i="3"/>
  <c r="Q1137" i="3"/>
  <c r="Z1136" i="3"/>
  <c r="Q1136" i="3"/>
  <c r="Z1135" i="3"/>
  <c r="Q1135" i="3"/>
  <c r="Z1134" i="3"/>
  <c r="Q1134" i="3"/>
  <c r="Z1133" i="3"/>
  <c r="Q1133" i="3"/>
  <c r="Z1132" i="3"/>
  <c r="Q1132" i="3"/>
  <c r="Z1131" i="3"/>
  <c r="Q1131" i="3"/>
  <c r="Z1130" i="3"/>
  <c r="Q1130" i="3"/>
  <c r="Q1129" i="3"/>
  <c r="Z1129" i="3" s="1"/>
  <c r="AA1129" i="3" s="1"/>
  <c r="Z1128" i="3"/>
  <c r="Q1128" i="3"/>
  <c r="Z1126" i="3"/>
  <c r="Q1126" i="3"/>
  <c r="Z1125" i="3"/>
  <c r="Q1125" i="3"/>
  <c r="Z1124" i="3"/>
  <c r="Q1124" i="3"/>
  <c r="Z1123" i="3"/>
  <c r="Q1123" i="3"/>
  <c r="Z1122" i="3"/>
  <c r="Q1122" i="3"/>
  <c r="Z1121" i="3"/>
  <c r="Q1121" i="3"/>
  <c r="Z1120" i="3"/>
  <c r="Q1120" i="3"/>
  <c r="Z1119" i="3"/>
  <c r="Q1119" i="3"/>
  <c r="Z1118" i="3"/>
  <c r="Q1118" i="3"/>
  <c r="Z1117" i="3"/>
  <c r="Q1117" i="3"/>
  <c r="Z1116" i="3"/>
  <c r="Q1116" i="3"/>
  <c r="Z1115" i="3"/>
  <c r="Q1115" i="3"/>
  <c r="Z1114" i="3"/>
  <c r="Q1114" i="3"/>
  <c r="Q1113" i="3"/>
  <c r="Z1113" i="3" s="1"/>
  <c r="AA1113" i="3" s="1"/>
  <c r="Q1112" i="3"/>
  <c r="Z1112" i="3" s="1"/>
  <c r="Z1110" i="3"/>
  <c r="Q1110" i="3"/>
  <c r="Z1109" i="3"/>
  <c r="Q1109" i="3"/>
  <c r="Z1108" i="3"/>
  <c r="Q1108" i="3"/>
  <c r="Z1107" i="3"/>
  <c r="Q1107" i="3"/>
  <c r="Z1106" i="3"/>
  <c r="Q1106" i="3"/>
  <c r="Z1105" i="3"/>
  <c r="Q1105" i="3"/>
  <c r="Z1104" i="3"/>
  <c r="Q1104" i="3"/>
  <c r="Z1103" i="3"/>
  <c r="Q1103" i="3"/>
  <c r="Z1102" i="3"/>
  <c r="Q1102" i="3"/>
  <c r="Z1101" i="3"/>
  <c r="Q1101" i="3"/>
  <c r="Z1100" i="3"/>
  <c r="Q1100" i="3"/>
  <c r="Z1099" i="3"/>
  <c r="Q1099" i="3"/>
  <c r="Z1098" i="3"/>
  <c r="Q1098" i="3"/>
  <c r="Z1097" i="3"/>
  <c r="Q1097" i="3"/>
  <c r="Z1096" i="3"/>
  <c r="Q1096" i="3"/>
  <c r="Z1094" i="3"/>
  <c r="Q1094" i="3"/>
  <c r="Z1093" i="3"/>
  <c r="Q1093" i="3"/>
  <c r="Z1092" i="3"/>
  <c r="Q1092" i="3"/>
  <c r="Z1091" i="3"/>
  <c r="Q1091" i="3"/>
  <c r="Z1090" i="3"/>
  <c r="Q1090" i="3"/>
  <c r="Z1089" i="3"/>
  <c r="Q1089" i="3"/>
  <c r="Z1088" i="3"/>
  <c r="Q1088" i="3"/>
  <c r="Z1087" i="3"/>
  <c r="Q1087" i="3"/>
  <c r="Z1086" i="3"/>
  <c r="Q1086" i="3"/>
  <c r="Z1085" i="3"/>
  <c r="Q1085" i="3"/>
  <c r="Z1084" i="3"/>
  <c r="Q1084" i="3"/>
  <c r="Z1083" i="3"/>
  <c r="Q1083" i="3"/>
  <c r="Z1082" i="3"/>
  <c r="Q1082" i="3"/>
  <c r="Z1081" i="3"/>
  <c r="Q1081" i="3"/>
  <c r="Z1080" i="3"/>
  <c r="Q1080" i="3"/>
  <c r="Z1078" i="3"/>
  <c r="Q1078" i="3"/>
  <c r="Z1077" i="3"/>
  <c r="Q1077" i="3"/>
  <c r="Z1076" i="3"/>
  <c r="Q1076" i="3"/>
  <c r="Z1075" i="3"/>
  <c r="Q1075" i="3"/>
  <c r="Z1074" i="3"/>
  <c r="Q1074" i="3"/>
  <c r="Z1073" i="3"/>
  <c r="Q1073" i="3"/>
  <c r="Z1072" i="3"/>
  <c r="Q1072" i="3"/>
  <c r="Z1071" i="3"/>
  <c r="Q1071" i="3"/>
  <c r="Z1070" i="3"/>
  <c r="Q1070" i="3"/>
  <c r="Z1069" i="3"/>
  <c r="Q1069" i="3"/>
  <c r="Z1068" i="3"/>
  <c r="Q1068" i="3"/>
  <c r="Z1067" i="3"/>
  <c r="Q1067" i="3"/>
  <c r="Z1066" i="3"/>
  <c r="Q1066" i="3"/>
  <c r="Z1065" i="3"/>
  <c r="Q1065" i="3"/>
  <c r="Z1064" i="3"/>
  <c r="Q1064" i="3"/>
  <c r="Z1062" i="3"/>
  <c r="Q1062" i="3"/>
  <c r="Z1061" i="3"/>
  <c r="Q1061" i="3"/>
  <c r="Z1060" i="3"/>
  <c r="Q1060" i="3"/>
  <c r="Z1059" i="3"/>
  <c r="Q1059" i="3"/>
  <c r="Z1058" i="3"/>
  <c r="Q1058" i="3"/>
  <c r="Z1057" i="3"/>
  <c r="Q1057" i="3"/>
  <c r="Z1056" i="3"/>
  <c r="Q1056" i="3"/>
  <c r="Z1055" i="3"/>
  <c r="Q1055" i="3"/>
  <c r="Z1054" i="3"/>
  <c r="Q1054" i="3"/>
  <c r="Z1053" i="3"/>
  <c r="Q1053" i="3"/>
  <c r="Z1052" i="3"/>
  <c r="Q1052" i="3"/>
  <c r="Z1051" i="3"/>
  <c r="Q1051" i="3"/>
  <c r="Z1050" i="3"/>
  <c r="Q1050" i="3"/>
  <c r="Z1049" i="3"/>
  <c r="Q1049" i="3"/>
  <c r="Z1048" i="3"/>
  <c r="Q1048" i="3"/>
  <c r="Z1046" i="3"/>
  <c r="Q1046" i="3"/>
  <c r="Z1045" i="3"/>
  <c r="Q1045" i="3"/>
  <c r="Z1044" i="3"/>
  <c r="Q1044" i="3"/>
  <c r="Z1043" i="3"/>
  <c r="Q1043" i="3"/>
  <c r="Z1042" i="3"/>
  <c r="Q1042" i="3"/>
  <c r="Z1041" i="3"/>
  <c r="Q1041" i="3"/>
  <c r="Z1040" i="3"/>
  <c r="Q1040" i="3"/>
  <c r="Z1039" i="3"/>
  <c r="Q1039" i="3"/>
  <c r="Z1038" i="3"/>
  <c r="Q1038" i="3"/>
  <c r="Z1037" i="3"/>
  <c r="Q1037" i="3"/>
  <c r="Z1036" i="3"/>
  <c r="Q1036" i="3"/>
  <c r="Z1035" i="3"/>
  <c r="Q1035" i="3"/>
  <c r="Z1034" i="3"/>
  <c r="Q1034" i="3"/>
  <c r="Z1033" i="3"/>
  <c r="Q1033" i="3"/>
  <c r="Z1032" i="3"/>
  <c r="Q1032" i="3"/>
  <c r="Z1030" i="3"/>
  <c r="Q1030" i="3"/>
  <c r="Z1029" i="3"/>
  <c r="Q1029" i="3"/>
  <c r="Z1028" i="3"/>
  <c r="Q1028" i="3"/>
  <c r="Z1027" i="3"/>
  <c r="Q1027" i="3"/>
  <c r="Z1026" i="3"/>
  <c r="Q1026" i="3"/>
  <c r="Z1025" i="3"/>
  <c r="Q1025" i="3"/>
  <c r="Z1024" i="3"/>
  <c r="Q1024" i="3"/>
  <c r="Z1023" i="3"/>
  <c r="Q1023" i="3"/>
  <c r="Z1022" i="3"/>
  <c r="Q1022" i="3"/>
  <c r="Z1021" i="3"/>
  <c r="Q1021" i="3"/>
  <c r="Z1020" i="3"/>
  <c r="Q1020" i="3"/>
  <c r="Z1019" i="3"/>
  <c r="Q1019" i="3"/>
  <c r="Z1018" i="3"/>
  <c r="Q1018" i="3"/>
  <c r="Z1017" i="3"/>
  <c r="Q1017" i="3"/>
  <c r="Z1016" i="3"/>
  <c r="Q1016" i="3"/>
  <c r="Z1014" i="3"/>
  <c r="Q1014" i="3"/>
  <c r="Z1013" i="3"/>
  <c r="Q1013" i="3"/>
  <c r="Z1012" i="3"/>
  <c r="Q1012" i="3"/>
  <c r="Z1011" i="3"/>
  <c r="Q1011" i="3"/>
  <c r="Z1010" i="3"/>
  <c r="Q1010" i="3"/>
  <c r="Z1009" i="3"/>
  <c r="Q1009" i="3"/>
  <c r="Z1008" i="3"/>
  <c r="Q1008" i="3"/>
  <c r="Z1007" i="3"/>
  <c r="Q1007" i="3"/>
  <c r="Z1006" i="3"/>
  <c r="Q1006" i="3"/>
  <c r="Z1005" i="3"/>
  <c r="Q1005" i="3"/>
  <c r="Z1004" i="3"/>
  <c r="Q1004" i="3"/>
  <c r="Z1003" i="3"/>
  <c r="Q1003" i="3"/>
  <c r="Z1002" i="3"/>
  <c r="Q1002" i="3"/>
  <c r="Z1001" i="3"/>
  <c r="Q1001" i="3"/>
  <c r="Z1000" i="3"/>
  <c r="Q1000" i="3"/>
  <c r="Z998" i="3"/>
  <c r="Q998" i="3"/>
  <c r="Z997" i="3"/>
  <c r="Q997" i="3"/>
  <c r="Z996" i="3"/>
  <c r="Q996" i="3"/>
  <c r="Z995" i="3"/>
  <c r="Q995" i="3"/>
  <c r="Z994" i="3"/>
  <c r="Q994" i="3"/>
  <c r="Z993" i="3"/>
  <c r="Q993" i="3"/>
  <c r="Z992" i="3"/>
  <c r="Q992" i="3"/>
  <c r="Z991" i="3"/>
  <c r="Q991" i="3"/>
  <c r="Z990" i="3"/>
  <c r="Q990" i="3"/>
  <c r="Z989" i="3"/>
  <c r="Q989" i="3"/>
  <c r="Z988" i="3"/>
  <c r="Q988" i="3"/>
  <c r="Z987" i="3"/>
  <c r="Q987" i="3"/>
  <c r="Z986" i="3"/>
  <c r="Q986" i="3"/>
  <c r="Z985" i="3"/>
  <c r="Q985" i="3"/>
  <c r="Q984" i="3"/>
  <c r="Z984" i="3" s="1"/>
  <c r="Z982" i="3"/>
  <c r="Q982" i="3"/>
  <c r="Z981" i="3"/>
  <c r="Q981" i="3"/>
  <c r="Z980" i="3"/>
  <c r="Q980" i="3"/>
  <c r="Z979" i="3"/>
  <c r="Q979" i="3"/>
  <c r="Z978" i="3"/>
  <c r="Q978" i="3"/>
  <c r="Z977" i="3"/>
  <c r="Q977" i="3"/>
  <c r="Z976" i="3"/>
  <c r="Q976" i="3"/>
  <c r="Z975" i="3"/>
  <c r="Q975" i="3"/>
  <c r="Z974" i="3"/>
  <c r="Q974" i="3"/>
  <c r="Q973" i="3"/>
  <c r="Z973" i="3" s="1"/>
  <c r="AA973" i="3" s="1"/>
  <c r="Q972" i="3"/>
  <c r="Z972" i="3" s="1"/>
  <c r="AA972" i="3" s="1"/>
  <c r="Q971" i="3"/>
  <c r="Z971" i="3" s="1"/>
  <c r="AA971" i="3" s="1"/>
  <c r="Q970" i="3"/>
  <c r="Z970" i="3" s="1"/>
  <c r="AA970" i="3" s="1"/>
  <c r="Q969" i="3"/>
  <c r="Z969" i="3" s="1"/>
  <c r="AA969" i="3" s="1"/>
  <c r="Z968" i="3"/>
  <c r="Q968" i="3"/>
  <c r="Z966" i="3"/>
  <c r="Q966" i="3"/>
  <c r="Z965" i="3"/>
  <c r="Q965" i="3"/>
  <c r="Z964" i="3"/>
  <c r="Q964" i="3"/>
  <c r="Z963" i="3"/>
  <c r="Q963" i="3"/>
  <c r="Z962" i="3"/>
  <c r="Q962" i="3"/>
  <c r="Z961" i="3"/>
  <c r="Q961" i="3"/>
  <c r="Z960" i="3"/>
  <c r="Q960" i="3"/>
  <c r="Z959" i="3"/>
  <c r="Q959" i="3"/>
  <c r="Z958" i="3"/>
  <c r="Q958" i="3"/>
  <c r="Q957" i="3"/>
  <c r="Z957" i="3" s="1"/>
  <c r="Q956" i="3"/>
  <c r="Z956" i="3" s="1"/>
  <c r="Q955" i="3"/>
  <c r="Z955" i="3" s="1"/>
  <c r="Q954" i="3"/>
  <c r="Z954" i="3" s="1"/>
  <c r="Q953" i="3"/>
  <c r="Z953" i="3" s="1"/>
  <c r="AA953" i="3" s="1"/>
  <c r="Q952" i="3"/>
  <c r="Z952" i="3" s="1"/>
  <c r="Z950" i="3"/>
  <c r="Q950" i="3"/>
  <c r="Z949" i="3"/>
  <c r="Q949" i="3"/>
  <c r="Z948" i="3"/>
  <c r="Q948" i="3"/>
  <c r="Z947" i="3"/>
  <c r="Q947" i="3"/>
  <c r="Z946" i="3"/>
  <c r="Q946" i="3"/>
  <c r="Z945" i="3"/>
  <c r="Q945" i="3"/>
  <c r="Z944" i="3"/>
  <c r="Q944" i="3"/>
  <c r="Z943" i="3"/>
  <c r="Q943" i="3"/>
  <c r="Z942" i="3"/>
  <c r="Q942" i="3"/>
  <c r="Z941" i="3"/>
  <c r="Q941" i="3"/>
  <c r="Z940" i="3"/>
  <c r="Q940" i="3"/>
  <c r="Z939" i="3"/>
  <c r="Q939" i="3"/>
  <c r="Z938" i="3"/>
  <c r="Q938" i="3"/>
  <c r="Q937" i="3"/>
  <c r="Z937" i="3" s="1"/>
  <c r="AA937" i="3" s="1"/>
  <c r="Z936" i="3"/>
  <c r="Q936" i="3"/>
  <c r="Z934" i="3"/>
  <c r="Q934" i="3"/>
  <c r="Z933" i="3"/>
  <c r="Q933" i="3"/>
  <c r="Z932" i="3"/>
  <c r="Q932" i="3"/>
  <c r="Z931" i="3"/>
  <c r="Q931" i="3"/>
  <c r="Z930" i="3"/>
  <c r="Q930" i="3"/>
  <c r="Z929" i="3"/>
  <c r="Q929" i="3"/>
  <c r="Z928" i="3"/>
  <c r="Q928" i="3"/>
  <c r="Z927" i="3"/>
  <c r="Q927" i="3"/>
  <c r="Z926" i="3"/>
  <c r="Q926" i="3"/>
  <c r="Z925" i="3"/>
  <c r="Q925" i="3"/>
  <c r="Z924" i="3"/>
  <c r="Q924" i="3"/>
  <c r="Z923" i="3"/>
  <c r="Q923" i="3"/>
  <c r="Z922" i="3"/>
  <c r="Q922" i="3"/>
  <c r="Q921" i="3"/>
  <c r="Z921" i="3" s="1"/>
  <c r="AA921" i="3" s="1"/>
  <c r="Q920" i="3"/>
  <c r="Z920" i="3" s="1"/>
  <c r="Z918" i="3"/>
  <c r="Q918" i="3"/>
  <c r="Z917" i="3"/>
  <c r="Q917" i="3"/>
  <c r="Z916" i="3"/>
  <c r="Q916" i="3"/>
  <c r="Z915" i="3"/>
  <c r="Q915" i="3"/>
  <c r="Z914" i="3"/>
  <c r="Q914" i="3"/>
  <c r="Z913" i="3"/>
  <c r="Q913" i="3"/>
  <c r="Z912" i="3"/>
  <c r="Q912" i="3"/>
  <c r="Z911" i="3"/>
  <c r="Q911" i="3"/>
  <c r="Z910" i="3"/>
  <c r="Q910" i="3"/>
  <c r="Z909" i="3"/>
  <c r="Q909" i="3"/>
  <c r="Z908" i="3"/>
  <c r="Q908" i="3"/>
  <c r="Z907" i="3"/>
  <c r="Q907" i="3"/>
  <c r="Z906" i="3"/>
  <c r="Q906" i="3"/>
  <c r="Z905" i="3"/>
  <c r="Q905" i="3"/>
  <c r="Z904" i="3"/>
  <c r="Q904" i="3"/>
  <c r="Z902" i="3"/>
  <c r="Q902" i="3"/>
  <c r="Z901" i="3"/>
  <c r="Q901" i="3"/>
  <c r="Z900" i="3"/>
  <c r="Q900" i="3"/>
  <c r="Z899" i="3"/>
  <c r="Q899" i="3"/>
  <c r="Z898" i="3"/>
  <c r="Q898" i="3"/>
  <c r="Z897" i="3"/>
  <c r="Q897" i="3"/>
  <c r="Z896" i="3"/>
  <c r="Q896" i="3"/>
  <c r="Z895" i="3"/>
  <c r="Q895" i="3"/>
  <c r="Q894" i="3"/>
  <c r="Z894" i="3" s="1"/>
  <c r="AA894" i="3" s="1"/>
  <c r="Q893" i="3"/>
  <c r="Z893" i="3" s="1"/>
  <c r="AA893" i="3" s="1"/>
  <c r="Q892" i="3"/>
  <c r="Z892" i="3" s="1"/>
  <c r="AA892" i="3" s="1"/>
  <c r="Q891" i="3"/>
  <c r="Z891" i="3" s="1"/>
  <c r="AA891" i="3" s="1"/>
  <c r="Q890" i="3"/>
  <c r="Z890" i="3" s="1"/>
  <c r="AA890" i="3" s="1"/>
  <c r="Q889" i="3"/>
  <c r="Z889" i="3" s="1"/>
  <c r="AA889" i="3" s="1"/>
  <c r="Z888" i="3"/>
  <c r="Q888" i="3"/>
  <c r="Z886" i="3"/>
  <c r="Q886" i="3"/>
  <c r="Z885" i="3"/>
  <c r="Q885" i="3"/>
  <c r="Z884" i="3"/>
  <c r="Q884" i="3"/>
  <c r="Z883" i="3"/>
  <c r="Q883" i="3"/>
  <c r="Z882" i="3"/>
  <c r="Q882" i="3"/>
  <c r="Z881" i="3"/>
  <c r="Q881" i="3"/>
  <c r="Q880" i="3"/>
  <c r="Z880" i="3" s="1"/>
  <c r="AA880" i="3" s="1"/>
  <c r="Z879" i="3"/>
  <c r="Q879" i="3"/>
  <c r="Q878" i="3"/>
  <c r="Z878" i="3" s="1"/>
  <c r="AA878" i="3" s="1"/>
  <c r="Q877" i="3"/>
  <c r="Z877" i="3" s="1"/>
  <c r="AA877" i="3" s="1"/>
  <c r="Q876" i="3"/>
  <c r="Z876" i="3" s="1"/>
  <c r="AA876" i="3" s="1"/>
  <c r="Q875" i="3"/>
  <c r="Z875" i="3" s="1"/>
  <c r="AA875" i="3" s="1"/>
  <c r="Q874" i="3"/>
  <c r="Z874" i="3" s="1"/>
  <c r="AA874" i="3" s="1"/>
  <c r="Q873" i="3"/>
  <c r="Z873" i="3" s="1"/>
  <c r="AA873" i="3" s="1"/>
  <c r="Q872" i="3"/>
  <c r="Z872" i="3" s="1"/>
  <c r="AA872" i="3" s="1"/>
  <c r="Z870" i="3"/>
  <c r="Q870" i="3"/>
  <c r="Z869" i="3"/>
  <c r="Q869" i="3"/>
  <c r="Z868" i="3"/>
  <c r="Q868" i="3"/>
  <c r="Z867" i="3"/>
  <c r="Q867" i="3"/>
  <c r="Z866" i="3"/>
  <c r="Q866" i="3"/>
  <c r="Z865" i="3"/>
  <c r="Q865" i="3"/>
  <c r="Q864" i="3"/>
  <c r="Z864" i="3" s="1"/>
  <c r="AA864" i="3" s="1"/>
  <c r="Q863" i="3"/>
  <c r="Z863" i="3" s="1"/>
  <c r="Q862" i="3"/>
  <c r="Z862" i="3" s="1"/>
  <c r="Q861" i="3"/>
  <c r="Z861" i="3" s="1"/>
  <c r="AA861" i="3" s="1"/>
  <c r="Q860" i="3"/>
  <c r="Z860" i="3" s="1"/>
  <c r="Q859" i="3"/>
  <c r="Z859" i="3" s="1"/>
  <c r="Q858" i="3"/>
  <c r="Z858" i="3" s="1"/>
  <c r="Q857" i="3"/>
  <c r="Z857" i="3" s="1"/>
  <c r="AA857" i="3" s="1"/>
  <c r="Q856" i="3"/>
  <c r="Z856" i="3" s="1"/>
  <c r="Z854" i="3"/>
  <c r="Q854" i="3"/>
  <c r="Z853" i="3"/>
  <c r="Q853" i="3"/>
  <c r="Z852" i="3"/>
  <c r="Q852" i="3"/>
  <c r="Z851" i="3"/>
  <c r="Q851" i="3"/>
  <c r="Z850" i="3"/>
  <c r="Q850" i="3"/>
  <c r="Z849" i="3"/>
  <c r="Q849" i="3"/>
  <c r="Z848" i="3"/>
  <c r="Q848" i="3"/>
  <c r="Z847" i="3"/>
  <c r="Q847" i="3"/>
  <c r="Z846" i="3"/>
  <c r="Q846" i="3"/>
  <c r="Q845" i="3"/>
  <c r="Z845" i="3" s="1"/>
  <c r="AA845" i="3" s="1"/>
  <c r="Q844" i="3"/>
  <c r="Z844" i="3" s="1"/>
  <c r="AA844" i="3" s="1"/>
  <c r="Q843" i="3"/>
  <c r="Z843" i="3" s="1"/>
  <c r="AA843" i="3" s="1"/>
  <c r="Q842" i="3"/>
  <c r="Z842" i="3" s="1"/>
  <c r="AA842" i="3" s="1"/>
  <c r="Q841" i="3"/>
  <c r="Z841" i="3" s="1"/>
  <c r="AA841" i="3" s="1"/>
  <c r="Z840" i="3"/>
  <c r="Q840" i="3"/>
  <c r="Z838" i="3"/>
  <c r="Q838" i="3"/>
  <c r="Z837" i="3"/>
  <c r="Q837" i="3"/>
  <c r="Z836" i="3"/>
  <c r="Q836" i="3"/>
  <c r="Z835" i="3"/>
  <c r="Q835" i="3"/>
  <c r="Z834" i="3"/>
  <c r="Q834" i="3"/>
  <c r="Z833" i="3"/>
  <c r="Q833" i="3"/>
  <c r="Z832" i="3"/>
  <c r="Q832" i="3"/>
  <c r="Q831" i="3"/>
  <c r="Z831" i="3" s="1"/>
  <c r="AA831" i="3" s="1"/>
  <c r="Q830" i="3"/>
  <c r="Z830" i="3" s="1"/>
  <c r="AA830" i="3" s="1"/>
  <c r="Q829" i="3"/>
  <c r="Z829" i="3" s="1"/>
  <c r="AA829" i="3" s="1"/>
  <c r="Q828" i="3"/>
  <c r="Z828" i="3" s="1"/>
  <c r="AA828" i="3" s="1"/>
  <c r="Q827" i="3"/>
  <c r="Z827" i="3" s="1"/>
  <c r="AA827" i="3" s="1"/>
  <c r="Q826" i="3"/>
  <c r="Z826" i="3" s="1"/>
  <c r="AA826" i="3" s="1"/>
  <c r="Q825" i="3"/>
  <c r="Z825" i="3" s="1"/>
  <c r="AA825" i="3" s="1"/>
  <c r="Q824" i="3"/>
  <c r="Z824" i="3" s="1"/>
  <c r="Z822" i="3"/>
  <c r="Q822" i="3"/>
  <c r="Z821" i="3"/>
  <c r="Q821" i="3"/>
  <c r="Z820" i="3"/>
  <c r="Q820" i="3"/>
  <c r="Z819" i="3"/>
  <c r="Q819" i="3"/>
  <c r="Z818" i="3"/>
  <c r="Q818" i="3"/>
  <c r="Z817" i="3"/>
  <c r="Q817" i="3"/>
  <c r="Z816" i="3"/>
  <c r="Q816" i="3"/>
  <c r="Q815" i="3"/>
  <c r="Z815" i="3" s="1"/>
  <c r="Q814" i="3"/>
  <c r="Z814" i="3" s="1"/>
  <c r="Q813" i="3"/>
  <c r="Z813" i="3" s="1"/>
  <c r="AA813" i="3" s="1"/>
  <c r="Q812" i="3"/>
  <c r="Z812" i="3" s="1"/>
  <c r="Q811" i="3"/>
  <c r="Z811" i="3" s="1"/>
  <c r="AA811" i="3" s="1"/>
  <c r="Q810" i="3"/>
  <c r="Z810" i="3" s="1"/>
  <c r="AA810" i="3" s="1"/>
  <c r="Q809" i="3"/>
  <c r="Z809" i="3" s="1"/>
  <c r="AA809" i="3" s="1"/>
  <c r="Q808" i="3"/>
  <c r="Z808" i="3" s="1"/>
  <c r="AA808" i="3" s="1"/>
  <c r="Z806" i="3"/>
  <c r="Q806" i="3"/>
  <c r="Z805" i="3"/>
  <c r="Q805" i="3"/>
  <c r="Z804" i="3"/>
  <c r="Q804" i="3"/>
  <c r="Z803" i="3"/>
  <c r="Q803" i="3"/>
  <c r="Z802" i="3"/>
  <c r="Q802" i="3"/>
  <c r="Z801" i="3"/>
  <c r="Q801" i="3"/>
  <c r="Z800" i="3"/>
  <c r="Q800" i="3"/>
  <c r="Z799" i="3"/>
  <c r="Q799" i="3"/>
  <c r="Z798" i="3"/>
  <c r="Q798" i="3"/>
  <c r="Z797" i="3"/>
  <c r="Q797" i="3"/>
  <c r="Q796" i="3"/>
  <c r="Z796" i="3" s="1"/>
  <c r="Q795" i="3"/>
  <c r="Z795" i="3" s="1"/>
  <c r="AA795" i="3" s="1"/>
  <c r="Q794" i="3"/>
  <c r="Z794" i="3" s="1"/>
  <c r="AA794" i="3" s="1"/>
  <c r="Q793" i="3"/>
  <c r="Z793" i="3" s="1"/>
  <c r="AA793" i="3" s="1"/>
  <c r="Q792" i="3"/>
  <c r="Z792" i="3" s="1"/>
  <c r="AA792" i="3" s="1"/>
  <c r="Z790" i="3"/>
  <c r="Q790" i="3"/>
  <c r="Z789" i="3"/>
  <c r="Q789" i="3"/>
  <c r="Z788" i="3"/>
  <c r="Q788" i="3"/>
  <c r="Z787" i="3"/>
  <c r="Q787" i="3"/>
  <c r="Z786" i="3"/>
  <c r="Q786" i="3"/>
  <c r="Z785" i="3"/>
  <c r="Q785" i="3"/>
  <c r="Z784" i="3"/>
  <c r="Q784" i="3"/>
  <c r="Z783" i="3"/>
  <c r="Q783" i="3"/>
  <c r="Z782" i="3"/>
  <c r="Q782" i="3"/>
  <c r="Z781" i="3"/>
  <c r="Q781" i="3"/>
  <c r="Z780" i="3"/>
  <c r="Q780" i="3"/>
  <c r="Q779" i="3"/>
  <c r="Z779" i="3" s="1"/>
  <c r="Q778" i="3"/>
  <c r="Z778" i="3" s="1"/>
  <c r="Q777" i="3"/>
  <c r="Z777" i="3" s="1"/>
  <c r="Q776" i="3"/>
  <c r="Z776" i="3" s="1"/>
  <c r="Z774" i="3"/>
  <c r="Q774" i="3"/>
  <c r="Z773" i="3"/>
  <c r="Q773" i="3"/>
  <c r="Z772" i="3"/>
  <c r="Q772" i="3"/>
  <c r="Z771" i="3"/>
  <c r="Q771" i="3"/>
  <c r="Z770" i="3"/>
  <c r="Q770" i="3"/>
  <c r="Z769" i="3"/>
  <c r="Q769" i="3"/>
  <c r="Z768" i="3"/>
  <c r="Q768" i="3"/>
  <c r="Q767" i="3"/>
  <c r="Z767" i="3" s="1"/>
  <c r="AA767" i="3" s="1"/>
  <c r="Q766" i="3"/>
  <c r="Z766" i="3" s="1"/>
  <c r="AA766" i="3" s="1"/>
  <c r="Q765" i="3"/>
  <c r="Z765" i="3" s="1"/>
  <c r="AA765" i="3" s="1"/>
  <c r="Z764" i="3"/>
  <c r="Q764" i="3"/>
  <c r="Q763" i="3"/>
  <c r="Z763" i="3" s="1"/>
  <c r="AA763" i="3" s="1"/>
  <c r="Q762" i="3"/>
  <c r="Z762" i="3" s="1"/>
  <c r="AA762" i="3" s="1"/>
  <c r="Q761" i="3"/>
  <c r="Z761" i="3" s="1"/>
  <c r="AA761" i="3" s="1"/>
  <c r="Q760" i="3"/>
  <c r="Z760" i="3" s="1"/>
  <c r="AA760" i="3" s="1"/>
  <c r="Z758" i="3"/>
  <c r="Q758" i="3"/>
  <c r="Z757" i="3"/>
  <c r="Q757" i="3"/>
  <c r="Z756" i="3"/>
  <c r="Q756" i="3"/>
  <c r="Z755" i="3"/>
  <c r="Q755" i="3"/>
  <c r="Z754" i="3"/>
  <c r="Q754" i="3"/>
  <c r="Z753" i="3"/>
  <c r="Q753" i="3"/>
  <c r="Z752" i="3"/>
  <c r="Q752" i="3"/>
  <c r="Q751" i="3"/>
  <c r="Z751" i="3" s="1"/>
  <c r="Q750" i="3"/>
  <c r="Z750" i="3" s="1"/>
  <c r="Q749" i="3"/>
  <c r="Z749" i="3" s="1"/>
  <c r="AA749" i="3" s="1"/>
  <c r="Q748" i="3"/>
  <c r="Z748" i="3" s="1"/>
  <c r="Q747" i="3"/>
  <c r="Z747" i="3" s="1"/>
  <c r="AA747" i="3" s="1"/>
  <c r="Q746" i="3"/>
  <c r="Z746" i="3" s="1"/>
  <c r="AA746" i="3" s="1"/>
  <c r="Q745" i="3"/>
  <c r="Z745" i="3" s="1"/>
  <c r="AA745" i="3" s="1"/>
  <c r="Q744" i="3"/>
  <c r="Z744" i="3" s="1"/>
  <c r="AA744" i="3" s="1"/>
  <c r="Z742" i="3"/>
  <c r="Q742" i="3"/>
  <c r="Z741" i="3"/>
  <c r="Q741" i="3"/>
  <c r="Z740" i="3"/>
  <c r="Q740" i="3"/>
  <c r="Z739" i="3"/>
  <c r="Q739" i="3"/>
  <c r="Z738" i="3"/>
  <c r="Q738" i="3"/>
  <c r="Z737" i="3"/>
  <c r="Q737" i="3"/>
  <c r="Q736" i="3"/>
  <c r="Z736" i="3" s="1"/>
  <c r="AA736" i="3" s="1"/>
  <c r="Q735" i="3"/>
  <c r="Z735" i="3" s="1"/>
  <c r="AA735" i="3" s="1"/>
  <c r="Q734" i="3"/>
  <c r="Z734" i="3" s="1"/>
  <c r="AA734" i="3" s="1"/>
  <c r="Q733" i="3"/>
  <c r="Z733" i="3" s="1"/>
  <c r="AA733" i="3" s="1"/>
  <c r="Z732" i="3"/>
  <c r="Q732" i="3"/>
  <c r="Q731" i="3"/>
  <c r="Z731" i="3" s="1"/>
  <c r="AA731" i="3" s="1"/>
  <c r="Q730" i="3"/>
  <c r="Z730" i="3" s="1"/>
  <c r="AA730" i="3" s="1"/>
  <c r="Q729" i="3"/>
  <c r="Z729" i="3" s="1"/>
  <c r="AA729" i="3" s="1"/>
  <c r="Q728" i="3"/>
  <c r="Z728" i="3" s="1"/>
  <c r="AA728" i="3" s="1"/>
  <c r="Z726" i="3"/>
  <c r="Q726" i="3"/>
  <c r="Z725" i="3"/>
  <c r="Q725" i="3"/>
  <c r="Z724" i="3"/>
  <c r="Q724" i="3"/>
  <c r="Z723" i="3"/>
  <c r="Q723" i="3"/>
  <c r="Z722" i="3"/>
  <c r="Q722" i="3"/>
  <c r="Z721" i="3"/>
  <c r="Q721" i="3"/>
  <c r="Q720" i="3"/>
  <c r="Z720" i="3" s="1"/>
  <c r="AA720" i="3" s="1"/>
  <c r="Q719" i="3"/>
  <c r="Z719" i="3" s="1"/>
  <c r="Q718" i="3"/>
  <c r="Z718" i="3" s="1"/>
  <c r="Q717" i="3"/>
  <c r="Z717" i="3" s="1"/>
  <c r="Q716" i="3"/>
  <c r="Z716" i="3" s="1"/>
  <c r="Q715" i="3"/>
  <c r="Z715" i="3" s="1"/>
  <c r="AA715" i="3" s="1"/>
  <c r="Q714" i="3"/>
  <c r="Z714" i="3" s="1"/>
  <c r="AA714" i="3" s="1"/>
  <c r="Q713" i="3"/>
  <c r="Z713" i="3" s="1"/>
  <c r="AA713" i="3" s="1"/>
  <c r="Q712" i="3"/>
  <c r="Z712" i="3" s="1"/>
  <c r="AA712" i="3" s="1"/>
  <c r="Z710" i="3"/>
  <c r="Q710" i="3"/>
  <c r="Z709" i="3"/>
  <c r="Q709" i="3"/>
  <c r="Z708" i="3"/>
  <c r="Q708" i="3"/>
  <c r="Z707" i="3"/>
  <c r="Q707" i="3"/>
  <c r="Z706" i="3"/>
  <c r="Q706" i="3"/>
  <c r="Z705" i="3"/>
  <c r="Q705" i="3"/>
  <c r="Z704" i="3"/>
  <c r="Q704" i="3"/>
  <c r="Q703" i="3"/>
  <c r="Z703" i="3" s="1"/>
  <c r="AA703" i="3" s="1"/>
  <c r="Q702" i="3"/>
  <c r="Z702" i="3" s="1"/>
  <c r="AA702" i="3" s="1"/>
  <c r="Q701" i="3"/>
  <c r="Z701" i="3" s="1"/>
  <c r="AA701" i="3" s="1"/>
  <c r="Q700" i="3"/>
  <c r="Z700" i="3" s="1"/>
  <c r="AA700" i="3" s="1"/>
  <c r="Q699" i="3"/>
  <c r="Z699" i="3" s="1"/>
  <c r="AA699" i="3" s="1"/>
  <c r="Q698" i="3"/>
  <c r="Z698" i="3" s="1"/>
  <c r="AA698" i="3" s="1"/>
  <c r="Q697" i="3"/>
  <c r="Z697" i="3" s="1"/>
  <c r="AA697" i="3" s="1"/>
  <c r="Q696" i="3"/>
  <c r="Z696" i="3" s="1"/>
  <c r="Z694" i="3"/>
  <c r="Q694" i="3"/>
  <c r="Z693" i="3"/>
  <c r="Q693" i="3"/>
  <c r="Z692" i="3"/>
  <c r="Q692" i="3"/>
  <c r="Z691" i="3"/>
  <c r="Q691" i="3"/>
  <c r="Z690" i="3"/>
  <c r="Q690" i="3"/>
  <c r="Z689" i="3"/>
  <c r="Q689" i="3"/>
  <c r="Z688" i="3"/>
  <c r="Q688" i="3"/>
  <c r="Q687" i="3"/>
  <c r="Z687" i="3" s="1"/>
  <c r="Q686" i="3"/>
  <c r="Z686" i="3" s="1"/>
  <c r="Q685" i="3"/>
  <c r="Z685" i="3" s="1"/>
  <c r="Q684" i="3"/>
  <c r="Z684" i="3" s="1"/>
  <c r="AA684" i="3" s="1"/>
  <c r="Q683" i="3"/>
  <c r="Z683" i="3" s="1"/>
  <c r="Q682" i="3"/>
  <c r="Z682" i="3" s="1"/>
  <c r="Q681" i="3"/>
  <c r="Z681" i="3" s="1"/>
  <c r="AA681" i="3" s="1"/>
  <c r="Q680" i="3"/>
  <c r="Z680" i="3" s="1"/>
  <c r="Z678" i="3"/>
  <c r="Q678" i="3"/>
  <c r="Z677" i="3"/>
  <c r="Q677" i="3"/>
  <c r="Z676" i="3"/>
  <c r="Q676" i="3"/>
  <c r="Z675" i="3"/>
  <c r="Q675" i="3"/>
  <c r="Z674" i="3"/>
  <c r="Q674" i="3"/>
  <c r="Z673" i="3"/>
  <c r="Q673" i="3"/>
  <c r="Z672" i="3"/>
  <c r="Q672" i="3"/>
  <c r="Z671" i="3"/>
  <c r="Q671" i="3"/>
  <c r="Z670" i="3"/>
  <c r="Q670" i="3"/>
  <c r="Z669" i="3"/>
  <c r="Q669" i="3"/>
  <c r="Z668" i="3"/>
  <c r="Q668" i="3"/>
  <c r="Z667" i="3"/>
  <c r="Q667" i="3"/>
  <c r="Z666" i="3"/>
  <c r="Q666" i="3"/>
  <c r="Z665" i="3"/>
  <c r="Q665" i="3"/>
  <c r="Q664" i="3"/>
  <c r="Z664" i="3" s="1"/>
  <c r="Z662" i="3"/>
  <c r="Q662" i="3"/>
  <c r="Z661" i="3"/>
  <c r="Q661" i="3"/>
  <c r="Z660" i="3"/>
  <c r="Q660" i="3"/>
  <c r="Z659" i="3"/>
  <c r="Q659" i="3"/>
  <c r="Z658" i="3"/>
  <c r="Q658" i="3"/>
  <c r="Z657" i="3"/>
  <c r="Q657" i="3"/>
  <c r="Z656" i="3"/>
  <c r="Q656" i="3"/>
  <c r="Z655" i="3"/>
  <c r="Q655" i="3"/>
  <c r="Z654" i="3"/>
  <c r="Q654" i="3"/>
  <c r="Z653" i="3"/>
  <c r="Q653" i="3"/>
  <c r="Z652" i="3"/>
  <c r="Q652" i="3"/>
  <c r="Z651" i="3"/>
  <c r="Q651" i="3"/>
  <c r="Z650" i="3"/>
  <c r="Q650" i="3"/>
  <c r="Z649" i="3"/>
  <c r="Q649" i="3"/>
  <c r="Z648" i="3"/>
  <c r="Q648" i="3"/>
  <c r="Z646" i="3"/>
  <c r="Q646" i="3"/>
  <c r="Z645" i="3"/>
  <c r="Q645" i="3"/>
  <c r="Z644" i="3"/>
  <c r="Q644" i="3"/>
  <c r="Z643" i="3"/>
  <c r="Q643" i="3"/>
  <c r="Z642" i="3"/>
  <c r="Q642" i="3"/>
  <c r="Z641" i="3"/>
  <c r="Q641" i="3"/>
  <c r="Z640" i="3"/>
  <c r="Q640" i="3"/>
  <c r="Z639" i="3"/>
  <c r="Q639" i="3"/>
  <c r="Z638" i="3"/>
  <c r="Q638" i="3"/>
  <c r="Z637" i="3"/>
  <c r="Q637" i="3"/>
  <c r="Z636" i="3"/>
  <c r="Q636" i="3"/>
  <c r="Z635" i="3"/>
  <c r="Q635" i="3"/>
  <c r="Z634" i="3"/>
  <c r="Q634" i="3"/>
  <c r="Z633" i="3"/>
  <c r="Q633" i="3"/>
  <c r="Z632" i="3"/>
  <c r="Q632" i="3"/>
  <c r="Z630" i="3"/>
  <c r="Q630" i="3"/>
  <c r="Z629" i="3"/>
  <c r="Q629" i="3"/>
  <c r="Z628" i="3"/>
  <c r="Q628" i="3"/>
  <c r="Z627" i="3"/>
  <c r="Q627" i="3"/>
  <c r="Z626" i="3"/>
  <c r="Q626" i="3"/>
  <c r="Z625" i="3"/>
  <c r="Q625" i="3"/>
  <c r="Z624" i="3"/>
  <c r="Q624" i="3"/>
  <c r="Z623" i="3"/>
  <c r="Q623" i="3"/>
  <c r="Z622" i="3"/>
  <c r="Q622" i="3"/>
  <c r="Z621" i="3"/>
  <c r="Q621" i="3"/>
  <c r="Z620" i="3"/>
  <c r="Q620" i="3"/>
  <c r="Z619" i="3"/>
  <c r="Q619" i="3"/>
  <c r="Z618" i="3"/>
  <c r="Q618" i="3"/>
  <c r="Z617" i="3"/>
  <c r="Q617" i="3"/>
  <c r="Z616" i="3"/>
  <c r="Q616" i="3"/>
  <c r="Z614" i="3"/>
  <c r="Q614" i="3"/>
  <c r="Z613" i="3"/>
  <c r="Q613" i="3"/>
  <c r="Z612" i="3"/>
  <c r="Q612" i="3"/>
  <c r="Z611" i="3"/>
  <c r="Q611" i="3"/>
  <c r="Z610" i="3"/>
  <c r="Q610" i="3"/>
  <c r="Z609" i="3"/>
  <c r="Q609" i="3"/>
  <c r="Z608" i="3"/>
  <c r="Q608" i="3"/>
  <c r="Z607" i="3"/>
  <c r="Q607" i="3"/>
  <c r="Z606" i="3"/>
  <c r="Q606" i="3"/>
  <c r="Z605" i="3"/>
  <c r="Q605" i="3"/>
  <c r="Z604" i="3"/>
  <c r="Q604" i="3"/>
  <c r="Z603" i="3"/>
  <c r="Q603" i="3"/>
  <c r="Z602" i="3"/>
  <c r="Q602" i="3"/>
  <c r="Z601" i="3"/>
  <c r="Q601" i="3"/>
  <c r="Z600" i="3"/>
  <c r="Q600" i="3"/>
  <c r="Z598" i="3"/>
  <c r="Q598" i="3"/>
  <c r="Z597" i="3"/>
  <c r="Q597" i="3"/>
  <c r="Z596" i="3"/>
  <c r="Q596" i="3"/>
  <c r="Z595" i="3"/>
  <c r="Q595" i="3"/>
  <c r="Z594" i="3"/>
  <c r="Q594" i="3"/>
  <c r="Z593" i="3"/>
  <c r="Q593" i="3"/>
  <c r="Z592" i="3"/>
  <c r="Q592" i="3"/>
  <c r="Z591" i="3"/>
  <c r="Q591" i="3"/>
  <c r="Z590" i="3"/>
  <c r="Q590" i="3"/>
  <c r="Z589" i="3"/>
  <c r="Q589" i="3"/>
  <c r="Z588" i="3"/>
  <c r="Q588" i="3"/>
  <c r="Z587" i="3"/>
  <c r="Q587" i="3"/>
  <c r="Z586" i="3"/>
  <c r="Q586" i="3"/>
  <c r="Z585" i="3"/>
  <c r="Q585" i="3"/>
  <c r="Z584" i="3"/>
  <c r="Q584" i="3"/>
  <c r="Z582" i="3"/>
  <c r="Q582" i="3"/>
  <c r="Z581" i="3"/>
  <c r="Q581" i="3"/>
  <c r="Z580" i="3"/>
  <c r="Q580" i="3"/>
  <c r="Z579" i="3"/>
  <c r="Q579" i="3"/>
  <c r="Z578" i="3"/>
  <c r="Q578" i="3"/>
  <c r="Z577" i="3"/>
  <c r="Q577" i="3"/>
  <c r="Z576" i="3"/>
  <c r="Q576" i="3"/>
  <c r="Z575" i="3"/>
  <c r="Q575" i="3"/>
  <c r="Z574" i="3"/>
  <c r="Q574" i="3"/>
  <c r="Z573" i="3"/>
  <c r="Q573" i="3"/>
  <c r="Z572" i="3"/>
  <c r="Q572" i="3"/>
  <c r="Z571" i="3"/>
  <c r="Q571" i="3"/>
  <c r="Z570" i="3"/>
  <c r="Q570" i="3"/>
  <c r="Z569" i="3"/>
  <c r="Q569" i="3"/>
  <c r="Z568" i="3"/>
  <c r="Q568" i="3"/>
  <c r="Z566" i="3"/>
  <c r="Q566" i="3"/>
  <c r="Z565" i="3"/>
  <c r="Q565" i="3"/>
  <c r="Z564" i="3"/>
  <c r="Q564" i="3"/>
  <c r="Z563" i="3"/>
  <c r="Q563" i="3"/>
  <c r="Z562" i="3"/>
  <c r="Q562" i="3"/>
  <c r="Z561" i="3"/>
  <c r="Q561" i="3"/>
  <c r="Z560" i="3"/>
  <c r="Q560" i="3"/>
  <c r="Z559" i="3"/>
  <c r="Q559" i="3"/>
  <c r="Z558" i="3"/>
  <c r="Q558" i="3"/>
  <c r="Z557" i="3"/>
  <c r="Q557" i="3"/>
  <c r="Z556" i="3"/>
  <c r="Q556" i="3"/>
  <c r="Z555" i="3"/>
  <c r="Q555" i="3"/>
  <c r="Z554" i="3"/>
  <c r="Q554" i="3"/>
  <c r="Z553" i="3"/>
  <c r="Q553" i="3"/>
  <c r="Z552" i="3"/>
  <c r="Q552" i="3"/>
  <c r="Z550" i="3"/>
  <c r="Q550" i="3"/>
  <c r="Z549" i="3"/>
  <c r="Q549" i="3"/>
  <c r="Z548" i="3"/>
  <c r="Q548" i="3"/>
  <c r="Z547" i="3"/>
  <c r="Q547" i="3"/>
  <c r="Z546" i="3"/>
  <c r="Q546" i="3"/>
  <c r="Z545" i="3"/>
  <c r="Q545" i="3"/>
  <c r="Z544" i="3"/>
  <c r="Q544" i="3"/>
  <c r="Z543" i="3"/>
  <c r="Q543" i="3"/>
  <c r="Z542" i="3"/>
  <c r="Q542" i="3"/>
  <c r="Z541" i="3"/>
  <c r="Q541" i="3"/>
  <c r="Z540" i="3"/>
  <c r="Q540" i="3"/>
  <c r="Z539" i="3"/>
  <c r="Q539" i="3"/>
  <c r="Z538" i="3"/>
  <c r="Q538" i="3"/>
  <c r="Z537" i="3"/>
  <c r="Q537" i="3"/>
  <c r="Z536" i="3"/>
  <c r="Q536" i="3"/>
  <c r="Z534" i="3"/>
  <c r="Q534" i="3"/>
  <c r="Z533" i="3"/>
  <c r="Q533" i="3"/>
  <c r="Z532" i="3"/>
  <c r="Q532" i="3"/>
  <c r="Z531" i="3"/>
  <c r="Q531" i="3"/>
  <c r="Z530" i="3"/>
  <c r="Q530" i="3"/>
  <c r="Z529" i="3"/>
  <c r="Q529" i="3"/>
  <c r="Z528" i="3"/>
  <c r="Q528" i="3"/>
  <c r="Z527" i="3"/>
  <c r="Q527" i="3"/>
  <c r="Z526" i="3"/>
  <c r="Q526" i="3"/>
  <c r="Z525" i="3"/>
  <c r="Q525" i="3"/>
  <c r="Z524" i="3"/>
  <c r="Q524" i="3"/>
  <c r="Z523" i="3"/>
  <c r="Q523" i="3"/>
  <c r="Z522" i="3"/>
  <c r="Q522" i="3"/>
  <c r="Z521" i="3"/>
  <c r="Q521" i="3"/>
  <c r="Z520" i="3"/>
  <c r="Q520" i="3"/>
  <c r="Z518" i="3"/>
  <c r="Q518" i="3"/>
  <c r="Z517" i="3"/>
  <c r="Q517" i="3"/>
  <c r="Z516" i="3"/>
  <c r="Q516" i="3"/>
  <c r="Z515" i="3"/>
  <c r="Q515" i="3"/>
  <c r="Z514" i="3"/>
  <c r="Q514" i="3"/>
  <c r="Z513" i="3"/>
  <c r="Q513" i="3"/>
  <c r="Z512" i="3"/>
  <c r="Q512" i="3"/>
  <c r="Z511" i="3"/>
  <c r="Q511" i="3"/>
  <c r="Z510" i="3"/>
  <c r="Q510" i="3"/>
  <c r="Z509" i="3"/>
  <c r="Q509" i="3"/>
  <c r="Z508" i="3"/>
  <c r="Q508" i="3"/>
  <c r="Z507" i="3"/>
  <c r="Q507" i="3"/>
  <c r="Z506" i="3"/>
  <c r="Q506" i="3"/>
  <c r="Z505" i="3"/>
  <c r="Q505" i="3"/>
  <c r="Z504" i="3"/>
  <c r="Q504" i="3"/>
  <c r="Z502" i="3"/>
  <c r="Q502" i="3"/>
  <c r="Z501" i="3"/>
  <c r="Q501" i="3"/>
  <c r="Z500" i="3"/>
  <c r="Q500" i="3"/>
  <c r="Z499" i="3"/>
  <c r="Q499" i="3"/>
  <c r="Z498" i="3"/>
  <c r="Q498" i="3"/>
  <c r="Z497" i="3"/>
  <c r="Q497" i="3"/>
  <c r="Z496" i="3"/>
  <c r="Q496" i="3"/>
  <c r="Z495" i="3"/>
  <c r="Q495" i="3"/>
  <c r="Z494" i="3"/>
  <c r="Q494" i="3"/>
  <c r="Z493" i="3"/>
  <c r="Q493" i="3"/>
  <c r="Z492" i="3"/>
  <c r="Q492" i="3"/>
  <c r="Z491" i="3"/>
  <c r="Q491" i="3"/>
  <c r="Z490" i="3"/>
  <c r="Q490" i="3"/>
  <c r="Z489" i="3"/>
  <c r="Q489" i="3"/>
  <c r="Z488" i="3"/>
  <c r="Q488" i="3"/>
  <c r="Z486" i="3"/>
  <c r="Q486" i="3"/>
  <c r="Z485" i="3"/>
  <c r="Q485" i="3"/>
  <c r="Z484" i="3"/>
  <c r="Q484" i="3"/>
  <c r="Z483" i="3"/>
  <c r="Q483" i="3"/>
  <c r="Z482" i="3"/>
  <c r="Q482" i="3"/>
  <c r="Z481" i="3"/>
  <c r="Q481" i="3"/>
  <c r="Z480" i="3"/>
  <c r="Q480" i="3"/>
  <c r="Z479" i="3"/>
  <c r="Q479" i="3"/>
  <c r="Z478" i="3"/>
  <c r="Q478" i="3"/>
  <c r="Z477" i="3"/>
  <c r="Q477" i="3"/>
  <c r="Z476" i="3"/>
  <c r="Q476" i="3"/>
  <c r="Z475" i="3"/>
  <c r="Q475" i="3"/>
  <c r="Z474" i="3"/>
  <c r="Q474" i="3"/>
  <c r="Z473" i="3"/>
  <c r="Q473" i="3"/>
  <c r="Z472" i="3"/>
  <c r="Q472" i="3"/>
  <c r="Z470" i="3"/>
  <c r="Q470" i="3"/>
  <c r="Z469" i="3"/>
  <c r="Q469" i="3"/>
  <c r="Z468" i="3"/>
  <c r="Q468" i="3"/>
  <c r="Z467" i="3"/>
  <c r="Q467" i="3"/>
  <c r="Z466" i="3"/>
  <c r="Q466" i="3"/>
  <c r="Z465" i="3"/>
  <c r="Q465" i="3"/>
  <c r="Z464" i="3"/>
  <c r="Q464" i="3"/>
  <c r="Z463" i="3"/>
  <c r="Q463" i="3"/>
  <c r="Z462" i="3"/>
  <c r="Q462" i="3"/>
  <c r="Z461" i="3"/>
  <c r="Q461" i="3"/>
  <c r="Z460" i="3"/>
  <c r="Q460" i="3"/>
  <c r="Z459" i="3"/>
  <c r="Q459" i="3"/>
  <c r="Z458" i="3"/>
  <c r="Q458" i="3"/>
  <c r="Z457" i="3"/>
  <c r="Q457" i="3"/>
  <c r="Z456" i="3"/>
  <c r="Q456" i="3"/>
  <c r="Z454" i="3"/>
  <c r="Q454" i="3"/>
  <c r="Z453" i="3"/>
  <c r="Q453" i="3"/>
  <c r="Z452" i="3"/>
  <c r="Q452" i="3"/>
  <c r="Z451" i="3"/>
  <c r="Q451" i="3"/>
  <c r="Z450" i="3"/>
  <c r="Q450" i="3"/>
  <c r="Z449" i="3"/>
  <c r="Q449" i="3"/>
  <c r="Z448" i="3"/>
  <c r="Q448" i="3"/>
  <c r="Z447" i="3"/>
  <c r="Q447" i="3"/>
  <c r="Z446" i="3"/>
  <c r="Q446" i="3"/>
  <c r="Z445" i="3"/>
  <c r="Q445" i="3"/>
  <c r="Z444" i="3"/>
  <c r="Q444" i="3"/>
  <c r="Z443" i="3"/>
  <c r="Q443" i="3"/>
  <c r="Z442" i="3"/>
  <c r="Q442" i="3"/>
  <c r="Z441" i="3"/>
  <c r="Q441" i="3"/>
  <c r="Q440" i="3"/>
  <c r="Z440" i="3" s="1"/>
  <c r="Z438" i="3"/>
  <c r="Q438" i="3"/>
  <c r="Z437" i="3"/>
  <c r="Q437" i="3"/>
  <c r="Z436" i="3"/>
  <c r="Q436" i="3"/>
  <c r="Z435" i="3"/>
  <c r="Q435" i="3"/>
  <c r="Z434" i="3"/>
  <c r="Q434" i="3"/>
  <c r="Z433" i="3"/>
  <c r="Q433" i="3"/>
  <c r="Z432" i="3"/>
  <c r="Q432" i="3"/>
  <c r="Z431" i="3"/>
  <c r="Q431" i="3"/>
  <c r="Z430" i="3"/>
  <c r="Q430" i="3"/>
  <c r="Q429" i="3"/>
  <c r="Z429" i="3" s="1"/>
  <c r="AA429" i="3" s="1"/>
  <c r="Q428" i="3"/>
  <c r="Z428" i="3" s="1"/>
  <c r="AA428" i="3" s="1"/>
  <c r="Q427" i="3"/>
  <c r="Z427" i="3" s="1"/>
  <c r="AA427" i="3" s="1"/>
  <c r="Q426" i="3"/>
  <c r="Z426" i="3" s="1"/>
  <c r="AA426" i="3" s="1"/>
  <c r="Q425" i="3"/>
  <c r="Z425" i="3" s="1"/>
  <c r="AA425" i="3" s="1"/>
  <c r="Q424" i="3"/>
  <c r="Z424" i="3" s="1"/>
  <c r="AA424" i="3" s="1"/>
  <c r="Z422" i="3"/>
  <c r="Q422" i="3"/>
  <c r="Z421" i="3"/>
  <c r="Q421" i="3"/>
  <c r="Z420" i="3"/>
  <c r="Q420" i="3"/>
  <c r="Z419" i="3"/>
  <c r="Q419" i="3"/>
  <c r="Z418" i="3"/>
  <c r="Q418" i="3"/>
  <c r="Z417" i="3"/>
  <c r="Q417" i="3"/>
  <c r="Z416" i="3"/>
  <c r="Q416" i="3"/>
  <c r="Z415" i="3"/>
  <c r="Q415" i="3"/>
  <c r="Z414" i="3"/>
  <c r="Q414" i="3"/>
  <c r="Q413" i="3"/>
  <c r="Z413" i="3" s="1"/>
  <c r="AA413" i="3" s="1"/>
  <c r="Q412" i="3"/>
  <c r="Z412" i="3" s="1"/>
  <c r="Q411" i="3"/>
  <c r="Z411" i="3" s="1"/>
  <c r="Q410" i="3"/>
  <c r="Z410" i="3" s="1"/>
  <c r="Q409" i="3"/>
  <c r="Z409" i="3" s="1"/>
  <c r="AA409" i="3" s="1"/>
  <c r="Q408" i="3"/>
  <c r="Z408" i="3" s="1"/>
  <c r="Z406" i="3"/>
  <c r="Q406" i="3"/>
  <c r="Z405" i="3"/>
  <c r="Q405" i="3"/>
  <c r="Z404" i="3"/>
  <c r="Q404" i="3"/>
  <c r="Z403" i="3"/>
  <c r="Q403" i="3"/>
  <c r="Z402" i="3"/>
  <c r="Q402" i="3"/>
  <c r="Z401" i="3"/>
  <c r="Q401" i="3"/>
  <c r="Z400" i="3"/>
  <c r="Q400" i="3"/>
  <c r="Z399" i="3"/>
  <c r="Q399" i="3"/>
  <c r="Z398" i="3"/>
  <c r="Q398" i="3"/>
  <c r="Z397" i="3"/>
  <c r="Q397" i="3"/>
  <c r="Z396" i="3"/>
  <c r="Q396" i="3"/>
  <c r="Z395" i="3"/>
  <c r="Q395" i="3"/>
  <c r="Z394" i="3"/>
  <c r="Q394" i="3"/>
  <c r="Z393" i="3"/>
  <c r="Q393" i="3"/>
  <c r="Z392" i="3"/>
  <c r="Q392" i="3"/>
  <c r="Z390" i="3"/>
  <c r="Q390" i="3"/>
  <c r="Z389" i="3"/>
  <c r="Q389" i="3"/>
  <c r="Z388" i="3"/>
  <c r="Q388" i="3"/>
  <c r="Z387" i="3"/>
  <c r="Q387" i="3"/>
  <c r="Z386" i="3"/>
  <c r="Q386" i="3"/>
  <c r="Z385" i="3"/>
  <c r="Q385" i="3"/>
  <c r="Z384" i="3"/>
  <c r="Q384" i="3"/>
  <c r="Z383" i="3"/>
  <c r="Q383" i="3"/>
  <c r="Z382" i="3"/>
  <c r="Q382" i="3"/>
  <c r="Z381" i="3"/>
  <c r="Q381" i="3"/>
  <c r="Z380" i="3"/>
  <c r="Q380" i="3"/>
  <c r="Z379" i="3"/>
  <c r="Q379" i="3"/>
  <c r="Z378" i="3"/>
  <c r="Q378" i="3"/>
  <c r="Z377" i="3"/>
  <c r="Q377" i="3"/>
  <c r="Z376" i="3"/>
  <c r="Q376" i="3"/>
  <c r="Z374" i="3"/>
  <c r="Q374" i="3"/>
  <c r="Z373" i="3"/>
  <c r="Q373" i="3"/>
  <c r="Z372" i="3"/>
  <c r="Q372" i="3"/>
  <c r="Z371" i="3"/>
  <c r="Q371" i="3"/>
  <c r="Z370" i="3"/>
  <c r="Q370" i="3"/>
  <c r="Z369" i="3"/>
  <c r="Q369" i="3"/>
  <c r="Z368" i="3"/>
  <c r="Q368" i="3"/>
  <c r="Z367" i="3"/>
  <c r="Q367" i="3"/>
  <c r="Z366" i="3"/>
  <c r="Q366" i="3"/>
  <c r="Z365" i="3"/>
  <c r="Q365" i="3"/>
  <c r="Z364" i="3"/>
  <c r="Q364" i="3"/>
  <c r="Z363" i="3"/>
  <c r="Q363" i="3"/>
  <c r="Z362" i="3"/>
  <c r="Q362" i="3"/>
  <c r="Z361" i="3"/>
  <c r="Q361" i="3"/>
  <c r="Z360" i="3"/>
  <c r="Q360" i="3"/>
  <c r="Z358" i="3"/>
  <c r="Q358" i="3"/>
  <c r="Z357" i="3"/>
  <c r="Q357" i="3"/>
  <c r="Z356" i="3"/>
  <c r="Q356" i="3"/>
  <c r="Z355" i="3"/>
  <c r="Q355" i="3"/>
  <c r="Z354" i="3"/>
  <c r="Q354" i="3"/>
  <c r="Z353" i="3"/>
  <c r="Q353" i="3"/>
  <c r="Z352" i="3"/>
  <c r="Q352" i="3"/>
  <c r="Z351" i="3"/>
  <c r="Q351" i="3"/>
  <c r="Z350" i="3"/>
  <c r="Q350" i="3"/>
  <c r="Z349" i="3"/>
  <c r="Q349" i="3"/>
  <c r="Z348" i="3"/>
  <c r="Q348" i="3"/>
  <c r="Z347" i="3"/>
  <c r="Q347" i="3"/>
  <c r="Z346" i="3"/>
  <c r="Q346" i="3"/>
  <c r="Z345" i="3"/>
  <c r="Q345" i="3"/>
  <c r="Z344" i="3"/>
  <c r="Q344" i="3"/>
  <c r="Z342" i="3"/>
  <c r="Q342" i="3"/>
  <c r="Z341" i="3"/>
  <c r="Q341" i="3"/>
  <c r="Z340" i="3"/>
  <c r="Q340" i="3"/>
  <c r="Z339" i="3"/>
  <c r="Q339" i="3"/>
  <c r="Z338" i="3"/>
  <c r="Q338" i="3"/>
  <c r="Z337" i="3"/>
  <c r="Q337" i="3"/>
  <c r="Z336" i="3"/>
  <c r="Q336" i="3"/>
  <c r="Z335" i="3"/>
  <c r="Q335" i="3"/>
  <c r="Z334" i="3"/>
  <c r="Q334" i="3"/>
  <c r="Z333" i="3"/>
  <c r="Q333" i="3"/>
  <c r="Z332" i="3"/>
  <c r="Q332" i="3"/>
  <c r="Z331" i="3"/>
  <c r="Q331" i="3"/>
  <c r="Z330" i="3"/>
  <c r="Q330" i="3"/>
  <c r="Z329" i="3"/>
  <c r="Q329" i="3"/>
  <c r="Z328" i="3"/>
  <c r="Q328" i="3"/>
  <c r="Z326" i="3"/>
  <c r="Q326" i="3"/>
  <c r="Z325" i="3"/>
  <c r="Q325" i="3"/>
  <c r="Z324" i="3"/>
  <c r="Q324" i="3"/>
  <c r="Z323" i="3"/>
  <c r="Q323" i="3"/>
  <c r="Z322" i="3"/>
  <c r="Q322" i="3"/>
  <c r="Z321" i="3"/>
  <c r="Q321" i="3"/>
  <c r="Z320" i="3"/>
  <c r="Q320" i="3"/>
  <c r="Z319" i="3"/>
  <c r="Q319" i="3"/>
  <c r="Z318" i="3"/>
  <c r="Q318" i="3"/>
  <c r="Z317" i="3"/>
  <c r="Q317" i="3"/>
  <c r="Z316" i="3"/>
  <c r="Q316" i="3"/>
  <c r="Z315" i="3"/>
  <c r="Q315" i="3"/>
  <c r="Z314" i="3"/>
  <c r="Q314" i="3"/>
  <c r="Z313" i="3"/>
  <c r="Q313" i="3"/>
  <c r="Z312" i="3"/>
  <c r="Q312" i="3"/>
  <c r="Z310" i="3"/>
  <c r="Q310" i="3"/>
  <c r="Z309" i="3"/>
  <c r="Q309" i="3"/>
  <c r="Z308" i="3"/>
  <c r="Q308" i="3"/>
  <c r="Z307" i="3"/>
  <c r="Q307" i="3"/>
  <c r="Z306" i="3"/>
  <c r="Q306" i="3"/>
  <c r="Z305" i="3"/>
  <c r="Q305" i="3"/>
  <c r="Z304" i="3"/>
  <c r="Q304" i="3"/>
  <c r="Z303" i="3"/>
  <c r="Q303" i="3"/>
  <c r="Z302" i="3"/>
  <c r="Q302" i="3"/>
  <c r="Q301" i="3"/>
  <c r="Z301" i="3" s="1"/>
  <c r="AA301" i="3" s="1"/>
  <c r="Q300" i="3"/>
  <c r="Z300" i="3" s="1"/>
  <c r="AA300" i="3" s="1"/>
  <c r="Q299" i="3"/>
  <c r="Z299" i="3" s="1"/>
  <c r="AA299" i="3" s="1"/>
  <c r="Q298" i="3"/>
  <c r="Z298" i="3" s="1"/>
  <c r="AA298" i="3" s="1"/>
  <c r="Q297" i="3"/>
  <c r="Z297" i="3" s="1"/>
  <c r="AA297" i="3" s="1"/>
  <c r="Q296" i="3"/>
  <c r="Z296" i="3" s="1"/>
  <c r="AA296" i="3" s="1"/>
  <c r="Z294" i="3"/>
  <c r="Q294" i="3"/>
  <c r="Z293" i="3"/>
  <c r="Q293" i="3"/>
  <c r="Z292" i="3"/>
  <c r="Q292" i="3"/>
  <c r="Z291" i="3"/>
  <c r="Q291" i="3"/>
  <c r="Z290" i="3"/>
  <c r="Q290" i="3"/>
  <c r="Z289" i="3"/>
  <c r="Q289" i="3"/>
  <c r="Z288" i="3"/>
  <c r="Q288" i="3"/>
  <c r="Z287" i="3"/>
  <c r="Q287" i="3"/>
  <c r="Z286" i="3"/>
  <c r="Q286" i="3"/>
  <c r="Q285" i="3"/>
  <c r="Z285" i="3" s="1"/>
  <c r="AA285" i="3" s="1"/>
  <c r="Q284" i="3"/>
  <c r="Z284" i="3" s="1"/>
  <c r="Q283" i="3"/>
  <c r="Z283" i="3" s="1"/>
  <c r="Q282" i="3"/>
  <c r="Z282" i="3" s="1"/>
  <c r="Q281" i="3"/>
  <c r="Z281" i="3" s="1"/>
  <c r="AA281" i="3" s="1"/>
  <c r="Q280" i="3"/>
  <c r="Z280" i="3" s="1"/>
  <c r="Z278" i="3"/>
  <c r="Q278" i="3"/>
  <c r="Z277" i="3"/>
  <c r="Q277" i="3"/>
  <c r="Z276" i="3"/>
  <c r="Q276" i="3"/>
  <c r="Z275" i="3"/>
  <c r="Q275" i="3"/>
  <c r="Q274" i="3"/>
  <c r="Z274" i="3" s="1"/>
  <c r="AA274" i="3" s="1"/>
  <c r="Q273" i="3"/>
  <c r="Z273" i="3" s="1"/>
  <c r="AA273" i="3" s="1"/>
  <c r="Q272" i="3"/>
  <c r="Z272" i="3" s="1"/>
  <c r="AA272" i="3" s="1"/>
  <c r="Q271" i="3"/>
  <c r="Z271" i="3" s="1"/>
  <c r="AA271" i="3" s="1"/>
  <c r="Q270" i="3"/>
  <c r="Z270" i="3" s="1"/>
  <c r="AA270" i="3" s="1"/>
  <c r="Q269" i="3"/>
  <c r="Z269" i="3" s="1"/>
  <c r="AA269" i="3" s="1"/>
  <c r="Z268" i="3"/>
  <c r="Q268" i="3"/>
  <c r="Q267" i="3"/>
  <c r="Z267" i="3" s="1"/>
  <c r="AA267" i="3" s="1"/>
  <c r="Q266" i="3"/>
  <c r="Z266" i="3" s="1"/>
  <c r="AA266" i="3" s="1"/>
  <c r="Q265" i="3"/>
  <c r="Z265" i="3" s="1"/>
  <c r="AA265" i="3" s="1"/>
  <c r="Q264" i="3"/>
  <c r="Z264" i="3" s="1"/>
  <c r="AA264" i="3" s="1"/>
  <c r="Z262" i="3"/>
  <c r="Q262" i="3"/>
  <c r="Z261" i="3"/>
  <c r="Q261" i="3"/>
  <c r="Z260" i="3"/>
  <c r="Q260" i="3"/>
  <c r="Z259" i="3"/>
  <c r="Q259" i="3"/>
  <c r="Q258" i="3"/>
  <c r="Z258" i="3" s="1"/>
  <c r="Q257" i="3"/>
  <c r="Z257" i="3" s="1"/>
  <c r="Q256" i="3"/>
  <c r="Z256" i="3" s="1"/>
  <c r="Q255" i="3"/>
  <c r="Z255" i="3" s="1"/>
  <c r="AA255" i="3" s="1"/>
  <c r="Q254" i="3"/>
  <c r="Z254" i="3" s="1"/>
  <c r="Q253" i="3"/>
  <c r="Z253" i="3" s="1"/>
  <c r="Q252" i="3"/>
  <c r="Z252" i="3" s="1"/>
  <c r="Q251" i="3"/>
  <c r="Z251" i="3" s="1"/>
  <c r="Q250" i="3"/>
  <c r="Z250" i="3" s="1"/>
  <c r="Q249" i="3"/>
  <c r="Z249" i="3" s="1"/>
  <c r="Q248" i="3"/>
  <c r="Z248" i="3" s="1"/>
  <c r="Z246" i="3"/>
  <c r="Q246" i="3"/>
  <c r="Z245" i="3"/>
  <c r="Q245" i="3"/>
  <c r="Z244" i="3"/>
  <c r="Q244" i="3"/>
  <c r="Z243" i="3"/>
  <c r="Q243" i="3"/>
  <c r="Z242" i="3"/>
  <c r="Q242" i="3"/>
  <c r="Z241" i="3"/>
  <c r="Q241" i="3"/>
  <c r="Z240" i="3"/>
  <c r="Q240" i="3"/>
  <c r="Z239" i="3"/>
  <c r="Q239" i="3"/>
  <c r="Z238" i="3"/>
  <c r="Q238" i="3"/>
  <c r="Z237" i="3"/>
  <c r="Q237" i="3"/>
  <c r="Z236" i="3"/>
  <c r="Q236" i="3"/>
  <c r="Z235" i="3"/>
  <c r="Q235" i="3"/>
  <c r="Z234" i="3"/>
  <c r="Q234" i="3"/>
  <c r="Z233" i="3"/>
  <c r="Q233" i="3"/>
  <c r="Q232" i="3"/>
  <c r="Z232" i="3" s="1"/>
  <c r="Z230" i="3"/>
  <c r="Q230" i="3"/>
  <c r="Z229" i="3"/>
  <c r="Q229" i="3"/>
  <c r="Z228" i="3"/>
  <c r="Q228" i="3"/>
  <c r="Z227" i="3"/>
  <c r="Q227" i="3"/>
  <c r="Z226" i="3"/>
  <c r="Q226" i="3"/>
  <c r="Z225" i="3"/>
  <c r="Q225" i="3"/>
  <c r="Z224" i="3"/>
  <c r="Q224" i="3"/>
  <c r="Z223" i="3"/>
  <c r="Q223" i="3"/>
  <c r="Z222" i="3"/>
  <c r="Q222" i="3"/>
  <c r="Z221" i="3"/>
  <c r="Q221" i="3"/>
  <c r="Z220" i="3"/>
  <c r="Q220" i="3"/>
  <c r="Z219" i="3"/>
  <c r="Q219" i="3"/>
  <c r="Z218" i="3"/>
  <c r="Q218" i="3"/>
  <c r="Z217" i="3"/>
  <c r="Q217" i="3"/>
  <c r="Z216" i="3"/>
  <c r="Q216" i="3"/>
  <c r="Z214" i="3"/>
  <c r="Q214" i="3"/>
  <c r="Z213" i="3"/>
  <c r="Q213" i="3"/>
  <c r="Z212" i="3"/>
  <c r="Q212" i="3"/>
  <c r="Z211" i="3"/>
  <c r="Q211" i="3"/>
  <c r="Z210" i="3"/>
  <c r="Q210" i="3"/>
  <c r="Z209" i="3"/>
  <c r="Q209" i="3"/>
  <c r="Z208" i="3"/>
  <c r="Q208" i="3"/>
  <c r="Z207" i="3"/>
  <c r="Q207" i="3"/>
  <c r="Z206" i="3"/>
  <c r="Q206" i="3"/>
  <c r="Z205" i="3"/>
  <c r="Q205" i="3"/>
  <c r="Z204" i="3"/>
  <c r="Q204" i="3"/>
  <c r="Z203" i="3"/>
  <c r="Q203" i="3"/>
  <c r="Z202" i="3"/>
  <c r="Q202" i="3"/>
  <c r="Z201" i="3"/>
  <c r="Q201" i="3"/>
  <c r="Z200" i="3"/>
  <c r="Q200" i="3"/>
  <c r="Z198" i="3"/>
  <c r="Q198" i="3"/>
  <c r="Z197" i="3"/>
  <c r="Q197" i="3"/>
  <c r="Z196" i="3"/>
  <c r="Q196" i="3"/>
  <c r="Z195" i="3"/>
  <c r="Q195" i="3"/>
  <c r="Z194" i="3"/>
  <c r="Q194" i="3"/>
  <c r="Z193" i="3"/>
  <c r="Q193" i="3"/>
  <c r="Z192" i="3"/>
  <c r="Q192" i="3"/>
  <c r="Z191" i="3"/>
  <c r="Q191" i="3"/>
  <c r="Z190" i="3"/>
  <c r="Q190" i="3"/>
  <c r="Z189" i="3"/>
  <c r="Q189" i="3"/>
  <c r="Z188" i="3"/>
  <c r="Q188" i="3"/>
  <c r="Z187" i="3"/>
  <c r="Q187" i="3"/>
  <c r="Z186" i="3"/>
  <c r="Q186" i="3"/>
  <c r="Q185" i="3"/>
  <c r="Z185" i="3" s="1"/>
  <c r="AA185" i="3" s="1"/>
  <c r="Z184" i="3"/>
  <c r="Q184" i="3"/>
  <c r="Z182" i="3"/>
  <c r="Q182" i="3"/>
  <c r="Z181" i="3"/>
  <c r="Q181" i="3"/>
  <c r="Z180" i="3"/>
  <c r="Q180" i="3"/>
  <c r="Z179" i="3"/>
  <c r="Q179" i="3"/>
  <c r="Z178" i="3"/>
  <c r="Q178" i="3"/>
  <c r="Z177" i="3"/>
  <c r="Q177" i="3"/>
  <c r="Z176" i="3"/>
  <c r="Q176" i="3"/>
  <c r="Z175" i="3"/>
  <c r="Q175" i="3"/>
  <c r="Z174" i="3"/>
  <c r="Q174" i="3"/>
  <c r="Z173" i="3"/>
  <c r="Q173" i="3"/>
  <c r="Z172" i="3"/>
  <c r="Q172" i="3"/>
  <c r="Z171" i="3"/>
  <c r="Q171" i="3"/>
  <c r="Z170" i="3"/>
  <c r="Q170" i="3"/>
  <c r="Q169" i="3"/>
  <c r="Z169" i="3" s="1"/>
  <c r="AA169" i="3" s="1"/>
  <c r="Q168" i="3"/>
  <c r="Z168" i="3" s="1"/>
  <c r="Z166" i="3"/>
  <c r="Q166" i="3"/>
  <c r="Z165" i="3"/>
  <c r="Q165" i="3"/>
  <c r="Z164" i="3"/>
  <c r="Q164" i="3"/>
  <c r="Z163" i="3"/>
  <c r="Q163" i="3"/>
  <c r="Z162" i="3"/>
  <c r="Q162" i="3"/>
  <c r="Z161" i="3"/>
  <c r="Q161" i="3"/>
  <c r="Z160" i="3"/>
  <c r="Q160" i="3"/>
  <c r="Z159" i="3"/>
  <c r="Q159" i="3"/>
  <c r="Z158" i="3"/>
  <c r="Q158" i="3"/>
  <c r="Z157" i="3"/>
  <c r="Q157" i="3"/>
  <c r="Z156" i="3"/>
  <c r="Q156" i="3"/>
  <c r="Z155" i="3"/>
  <c r="Q155" i="3"/>
  <c r="Z154" i="3"/>
  <c r="Q154" i="3"/>
  <c r="Z153" i="3"/>
  <c r="Q153" i="3"/>
  <c r="Z152" i="3"/>
  <c r="Q152" i="3"/>
  <c r="Z150" i="3"/>
  <c r="Q150" i="3"/>
  <c r="Z149" i="3"/>
  <c r="Q149" i="3"/>
  <c r="Z148" i="3"/>
  <c r="Q148" i="3"/>
  <c r="Z147" i="3"/>
  <c r="Q147" i="3"/>
  <c r="Z146" i="3"/>
  <c r="Q146" i="3"/>
  <c r="Z145" i="3"/>
  <c r="Q145" i="3"/>
  <c r="Z144" i="3"/>
  <c r="Q144" i="3"/>
  <c r="Z143" i="3"/>
  <c r="Q143" i="3"/>
  <c r="Z142" i="3"/>
  <c r="Q142" i="3"/>
  <c r="Z141" i="3"/>
  <c r="Q141" i="3"/>
  <c r="Z140" i="3"/>
  <c r="Q140" i="3"/>
  <c r="Z139" i="3"/>
  <c r="Q139" i="3"/>
  <c r="Z138" i="3"/>
  <c r="Q138" i="3"/>
  <c r="Z137" i="3"/>
  <c r="Q137" i="3"/>
  <c r="Z136" i="3"/>
  <c r="Q136" i="3"/>
  <c r="Z134" i="3"/>
  <c r="Q134" i="3"/>
  <c r="Z133" i="3"/>
  <c r="Q133" i="3"/>
  <c r="Z132" i="3"/>
  <c r="Q132" i="3"/>
  <c r="Z131" i="3"/>
  <c r="Q131" i="3"/>
  <c r="Z130" i="3"/>
  <c r="Q130" i="3"/>
  <c r="Z129" i="3"/>
  <c r="Q129" i="3"/>
  <c r="Z128" i="3"/>
  <c r="Q128" i="3"/>
  <c r="Z127" i="3"/>
  <c r="Q127" i="3"/>
  <c r="Z126" i="3"/>
  <c r="Q126" i="3"/>
  <c r="Z125" i="3"/>
  <c r="Q125" i="3"/>
  <c r="Z124" i="3"/>
  <c r="Q124" i="3"/>
  <c r="Z123" i="3"/>
  <c r="Q123" i="3"/>
  <c r="Z122" i="3"/>
  <c r="Q122" i="3"/>
  <c r="Z121" i="3"/>
  <c r="Q121" i="3"/>
  <c r="Z120" i="3"/>
  <c r="Q120" i="3"/>
  <c r="Z118" i="3"/>
  <c r="Q118" i="3"/>
  <c r="Z117" i="3"/>
  <c r="Q117" i="3"/>
  <c r="Z116" i="3"/>
  <c r="Q116" i="3"/>
  <c r="Z115" i="3"/>
  <c r="Q115" i="3"/>
  <c r="Z114" i="3"/>
  <c r="Q114" i="3"/>
  <c r="Z113" i="3"/>
  <c r="Q113" i="3"/>
  <c r="Z112" i="3"/>
  <c r="Q112" i="3"/>
  <c r="Z111" i="3"/>
  <c r="Q111" i="3"/>
  <c r="Z110" i="3"/>
  <c r="Q110" i="3"/>
  <c r="Z109" i="3"/>
  <c r="Q109" i="3"/>
  <c r="Z108" i="3"/>
  <c r="Q108" i="3"/>
  <c r="Z107" i="3"/>
  <c r="Q107" i="3"/>
  <c r="Z106" i="3"/>
  <c r="Q106" i="3"/>
  <c r="Z105" i="3"/>
  <c r="Q105" i="3"/>
  <c r="Z104" i="3"/>
  <c r="Q104" i="3"/>
  <c r="Z102" i="3"/>
  <c r="Q102" i="3"/>
  <c r="Z101" i="3"/>
  <c r="Q101" i="3"/>
  <c r="Z100" i="3"/>
  <c r="Q100" i="3"/>
  <c r="Z99" i="3"/>
  <c r="Q99" i="3"/>
  <c r="Z98" i="3"/>
  <c r="Q98" i="3"/>
  <c r="Z97" i="3"/>
  <c r="Q97" i="3"/>
  <c r="Z96" i="3"/>
  <c r="Q96" i="3"/>
  <c r="Z95" i="3"/>
  <c r="Q95" i="3"/>
  <c r="Z94" i="3"/>
  <c r="Q94" i="3"/>
  <c r="Z93" i="3"/>
  <c r="Q93" i="3"/>
  <c r="Z92" i="3"/>
  <c r="Q92" i="3"/>
  <c r="Z91" i="3"/>
  <c r="Q91" i="3"/>
  <c r="Z90" i="3"/>
  <c r="Q90" i="3"/>
  <c r="Z89" i="3"/>
  <c r="Q89" i="3"/>
  <c r="Z88" i="3"/>
  <c r="Q88" i="3"/>
  <c r="Z86" i="3"/>
  <c r="Q86" i="3"/>
  <c r="Z85" i="3"/>
  <c r="Q85" i="3"/>
  <c r="Z84" i="3"/>
  <c r="Q84" i="3"/>
  <c r="Z83" i="3"/>
  <c r="Q83" i="3"/>
  <c r="Z82" i="3"/>
  <c r="Q82" i="3"/>
  <c r="Z81" i="3"/>
  <c r="Q81" i="3"/>
  <c r="Z80" i="3"/>
  <c r="Q80" i="3"/>
  <c r="Q79" i="3"/>
  <c r="Z79" i="3" s="1"/>
  <c r="AA79" i="3" s="1"/>
  <c r="Q78" i="3"/>
  <c r="Z78" i="3" s="1"/>
  <c r="AA78" i="3" s="1"/>
  <c r="Q77" i="3"/>
  <c r="Z77" i="3" s="1"/>
  <c r="AA77" i="3" s="1"/>
  <c r="Q76" i="3"/>
  <c r="Z76" i="3" s="1"/>
  <c r="AA76" i="3" s="1"/>
  <c r="Q75" i="3"/>
  <c r="Z75" i="3" s="1"/>
  <c r="AA75" i="3" s="1"/>
  <c r="Q74" i="3"/>
  <c r="Z74" i="3" s="1"/>
  <c r="AA74" i="3" s="1"/>
  <c r="Q73" i="3"/>
  <c r="Z73" i="3" s="1"/>
  <c r="AA73" i="3" s="1"/>
  <c r="Z72" i="3"/>
  <c r="Q72" i="3"/>
  <c r="Z70" i="3"/>
  <c r="Q70" i="3"/>
  <c r="Z69" i="3"/>
  <c r="Q69" i="3"/>
  <c r="Z68" i="3"/>
  <c r="Q68" i="3"/>
  <c r="Z67" i="3"/>
  <c r="Q67" i="3"/>
  <c r="Z66" i="3"/>
  <c r="Q66" i="3"/>
  <c r="Z65" i="3"/>
  <c r="Q65" i="3"/>
  <c r="Z64" i="3"/>
  <c r="Q64" i="3"/>
  <c r="Q63" i="3"/>
  <c r="Z63" i="3" s="1"/>
  <c r="Q62" i="3"/>
  <c r="Z62" i="3" s="1"/>
  <c r="Q61" i="3"/>
  <c r="Z61" i="3" s="1"/>
  <c r="AA61" i="3" s="1"/>
  <c r="Q60" i="3"/>
  <c r="Z60" i="3" s="1"/>
  <c r="Q59" i="3"/>
  <c r="Z59" i="3" s="1"/>
  <c r="Q58" i="3"/>
  <c r="Z58" i="3" s="1"/>
  <c r="Q57" i="3"/>
  <c r="Z57" i="3" s="1"/>
  <c r="Q56" i="3"/>
  <c r="Z56" i="3" s="1"/>
  <c r="Z54" i="3"/>
  <c r="Q54" i="3"/>
  <c r="Z53" i="3"/>
  <c r="Q53" i="3"/>
  <c r="Z52" i="3"/>
  <c r="Q52" i="3"/>
  <c r="Z51" i="3"/>
  <c r="Q51" i="3"/>
  <c r="Z50" i="3"/>
  <c r="Q50" i="3"/>
  <c r="Z49" i="3"/>
  <c r="Q49" i="3"/>
  <c r="Z48" i="3"/>
  <c r="Q48" i="3"/>
  <c r="Z47" i="3"/>
  <c r="Q47" i="3"/>
  <c r="Z46" i="3"/>
  <c r="Q46" i="3"/>
  <c r="Z45" i="3"/>
  <c r="Q45" i="3"/>
  <c r="Z44" i="3"/>
  <c r="Q44" i="3"/>
  <c r="Z43" i="3"/>
  <c r="Q43" i="3"/>
  <c r="Z42" i="3"/>
  <c r="Q42" i="3"/>
  <c r="Q41" i="3"/>
  <c r="Z41" i="3" s="1"/>
  <c r="AA41" i="3" s="1"/>
  <c r="Q40" i="3"/>
  <c r="Z40" i="3" s="1"/>
  <c r="AA40" i="3" s="1"/>
  <c r="Z2438" i="2"/>
  <c r="Q2438" i="2"/>
  <c r="Z2437" i="2"/>
  <c r="Q2437" i="2"/>
  <c r="Z2436" i="2"/>
  <c r="Q2436" i="2"/>
  <c r="Z2435" i="2"/>
  <c r="Q2435" i="2"/>
  <c r="Z2434" i="2"/>
  <c r="Q2434" i="2"/>
  <c r="Z2433" i="2"/>
  <c r="AA2433" i="2" s="1"/>
  <c r="Q2433" i="2"/>
  <c r="Z2432" i="2"/>
  <c r="Q2432" i="2"/>
  <c r="Z2431" i="2"/>
  <c r="Q2431" i="2"/>
  <c r="Z2430" i="2"/>
  <c r="Q2430" i="2"/>
  <c r="Z2429" i="2"/>
  <c r="Q2429" i="2"/>
  <c r="Z2428" i="2"/>
  <c r="Q2428" i="2"/>
  <c r="Z2427" i="2"/>
  <c r="Q2427" i="2"/>
  <c r="Q2426" i="2"/>
  <c r="Z2426" i="2" s="1"/>
  <c r="AA2426" i="2" s="1"/>
  <c r="Q2425" i="2"/>
  <c r="Z2425" i="2" s="1"/>
  <c r="AA2425" i="2" s="1"/>
  <c r="Q2424" i="2"/>
  <c r="Z2424" i="2" s="1"/>
  <c r="AA2424" i="2" s="1"/>
  <c r="Z2422" i="2"/>
  <c r="Q2422" i="2"/>
  <c r="Z2421" i="2"/>
  <c r="Q2421" i="2"/>
  <c r="Z2420" i="2"/>
  <c r="Q2420" i="2"/>
  <c r="Z2419" i="2"/>
  <c r="Q2419" i="2"/>
  <c r="Z2418" i="2"/>
  <c r="Q2418" i="2"/>
  <c r="Z2417" i="2"/>
  <c r="Q2417" i="2"/>
  <c r="Z2416" i="2"/>
  <c r="Q2416" i="2"/>
  <c r="Z2415" i="2"/>
  <c r="Q2415" i="2"/>
  <c r="Z2414" i="2"/>
  <c r="Q2414" i="2"/>
  <c r="Z2413" i="2"/>
  <c r="Q2413" i="2"/>
  <c r="Z2412" i="2"/>
  <c r="Q2412" i="2"/>
  <c r="Z2411" i="2"/>
  <c r="Q2411" i="2"/>
  <c r="Q2410" i="2"/>
  <c r="Z2410" i="2" s="1"/>
  <c r="Q2409" i="2"/>
  <c r="Z2409" i="2" s="1"/>
  <c r="AA2409" i="2" s="1"/>
  <c r="Q2408" i="2"/>
  <c r="Z2408" i="2" s="1"/>
  <c r="AA2408" i="2" s="1"/>
  <c r="Z2406" i="2"/>
  <c r="Q2406" i="2"/>
  <c r="Z2405" i="2"/>
  <c r="Q2405" i="2"/>
  <c r="Z2404" i="2"/>
  <c r="Q2404" i="2"/>
  <c r="Z2403" i="2"/>
  <c r="Q2403" i="2"/>
  <c r="Z2402" i="2"/>
  <c r="Q2402" i="2"/>
  <c r="Z2401" i="2"/>
  <c r="Q2401" i="2"/>
  <c r="Z2400" i="2"/>
  <c r="Q2400" i="2"/>
  <c r="Z2399" i="2"/>
  <c r="Q2399" i="2"/>
  <c r="Z2398" i="2"/>
  <c r="AA2398" i="2" s="1"/>
  <c r="Q2398" i="2"/>
  <c r="Z2397" i="2"/>
  <c r="Q2397" i="2"/>
  <c r="Z2396" i="2"/>
  <c r="Q2396" i="2"/>
  <c r="Q2395" i="2"/>
  <c r="Z2395" i="2" s="1"/>
  <c r="AA2395" i="2" s="1"/>
  <c r="Q2394" i="2"/>
  <c r="Z2394" i="2" s="1"/>
  <c r="AA2394" i="2" s="1"/>
  <c r="Q2393" i="2"/>
  <c r="Z2393" i="2" s="1"/>
  <c r="AA2393" i="2" s="1"/>
  <c r="Q2392" i="2"/>
  <c r="Z2392" i="2" s="1"/>
  <c r="AA2392" i="2" s="1"/>
  <c r="Z2390" i="2"/>
  <c r="Q2390" i="2"/>
  <c r="Z2389" i="2"/>
  <c r="Q2389" i="2"/>
  <c r="Z2388" i="2"/>
  <c r="Q2388" i="2"/>
  <c r="Z2387" i="2"/>
  <c r="Q2387" i="2"/>
  <c r="Z2386" i="2"/>
  <c r="Q2386" i="2"/>
  <c r="Z2385" i="2"/>
  <c r="Q2385" i="2"/>
  <c r="Z2384" i="2"/>
  <c r="Q2384" i="2"/>
  <c r="Z2383" i="2"/>
  <c r="Q2383" i="2"/>
  <c r="Z2382" i="2"/>
  <c r="Q2382" i="2"/>
  <c r="Z2381" i="2"/>
  <c r="Q2381" i="2"/>
  <c r="Z2380" i="2"/>
  <c r="Q2380" i="2"/>
  <c r="Q2379" i="2"/>
  <c r="Z2379" i="2" s="1"/>
  <c r="Q2378" i="2"/>
  <c r="Z2378" i="2" s="1"/>
  <c r="AA2378" i="2" s="1"/>
  <c r="Q2377" i="2"/>
  <c r="Z2377" i="2" s="1"/>
  <c r="AA2377" i="2" s="1"/>
  <c r="Q2376" i="2"/>
  <c r="Z2376" i="2" s="1"/>
  <c r="AA2376" i="2" s="1"/>
  <c r="Z2374" i="2"/>
  <c r="Q2374" i="2"/>
  <c r="Z2373" i="2"/>
  <c r="Q2373" i="2"/>
  <c r="Z2372" i="2"/>
  <c r="Q2372" i="2"/>
  <c r="Z2371" i="2"/>
  <c r="Q2371" i="2"/>
  <c r="Z2370" i="2"/>
  <c r="Q2370" i="2"/>
  <c r="Z2369" i="2"/>
  <c r="Q2369" i="2"/>
  <c r="Z2368" i="2"/>
  <c r="Q2368" i="2"/>
  <c r="Z2367" i="2"/>
  <c r="Q2367" i="2"/>
  <c r="Z2366" i="2"/>
  <c r="Q2366" i="2"/>
  <c r="Z2365" i="2"/>
  <c r="Q2365" i="2"/>
  <c r="Z2364" i="2"/>
  <c r="Q2364" i="2"/>
  <c r="Z2363" i="2"/>
  <c r="Q2363" i="2"/>
  <c r="Q2362" i="2"/>
  <c r="Z2362" i="2" s="1"/>
  <c r="Q2361" i="2"/>
  <c r="Z2361" i="2" s="1"/>
  <c r="AA2361" i="2" s="1"/>
  <c r="Q2360" i="2"/>
  <c r="Z2360" i="2" s="1"/>
  <c r="AA2360" i="2" s="1"/>
  <c r="Z2358" i="2"/>
  <c r="Q2358" i="2"/>
  <c r="Z2357" i="2"/>
  <c r="Q2357" i="2"/>
  <c r="Z2356" i="2"/>
  <c r="Q2356" i="2"/>
  <c r="Z2355" i="2"/>
  <c r="Q2355" i="2"/>
  <c r="Z2354" i="2"/>
  <c r="Q2354" i="2"/>
  <c r="Z2353" i="2"/>
  <c r="Q2353" i="2"/>
  <c r="Z2352" i="2"/>
  <c r="Q2352" i="2"/>
  <c r="Z2351" i="2"/>
  <c r="Q2351" i="2"/>
  <c r="Z2350" i="2"/>
  <c r="Q2350" i="2"/>
  <c r="Z2349" i="2"/>
  <c r="Q2349" i="2"/>
  <c r="Z2348" i="2"/>
  <c r="Q2348" i="2"/>
  <c r="Z2347" i="2"/>
  <c r="Q2347" i="2"/>
  <c r="Z2346" i="2"/>
  <c r="Q2346" i="2"/>
  <c r="Q2345" i="2"/>
  <c r="Z2345" i="2" s="1"/>
  <c r="AA2345" i="2" s="1"/>
  <c r="Q2344" i="2"/>
  <c r="Z2344" i="2" s="1"/>
  <c r="AA2344" i="2" s="1"/>
  <c r="Z2342" i="2"/>
  <c r="Q2342" i="2"/>
  <c r="Z2341" i="2"/>
  <c r="Q2341" i="2"/>
  <c r="Z2340" i="2"/>
  <c r="Q2340" i="2"/>
  <c r="Z2339" i="2"/>
  <c r="Q2339" i="2"/>
  <c r="Z2338" i="2"/>
  <c r="Q2338" i="2"/>
  <c r="Z2337" i="2"/>
  <c r="Q2337" i="2"/>
  <c r="Z2336" i="2"/>
  <c r="Q2336" i="2"/>
  <c r="Z2335" i="2"/>
  <c r="Q2335" i="2"/>
  <c r="Z2334" i="2"/>
  <c r="Q2334" i="2"/>
  <c r="Z2333" i="2"/>
  <c r="Q2333" i="2"/>
  <c r="Z2332" i="2"/>
  <c r="Q2332" i="2"/>
  <c r="Z2331" i="2"/>
  <c r="Q2331" i="2"/>
  <c r="Z2330" i="2"/>
  <c r="Q2330" i="2"/>
  <c r="Q2329" i="2"/>
  <c r="Z2329" i="2" s="1"/>
  <c r="AA2329" i="2" s="1"/>
  <c r="Q2328" i="2"/>
  <c r="Z2328" i="2" s="1"/>
  <c r="Z2326" i="2"/>
  <c r="Q2326" i="2"/>
  <c r="Z2325" i="2"/>
  <c r="Q2325" i="2"/>
  <c r="Z2324" i="2"/>
  <c r="Q2324" i="2"/>
  <c r="Z2323" i="2"/>
  <c r="Q2323" i="2"/>
  <c r="Z2322" i="2"/>
  <c r="Q2322" i="2"/>
  <c r="Z2321" i="2"/>
  <c r="Q2321" i="2"/>
  <c r="Z2320" i="2"/>
  <c r="Q2320" i="2"/>
  <c r="Z2319" i="2"/>
  <c r="Q2319" i="2"/>
  <c r="Z2318" i="2"/>
  <c r="Q2318" i="2"/>
  <c r="Z2317" i="2"/>
  <c r="Q2317" i="2"/>
  <c r="Z2316" i="2"/>
  <c r="Q2316" i="2"/>
  <c r="Z2315" i="2"/>
  <c r="Q2315" i="2"/>
  <c r="Z2314" i="2"/>
  <c r="Q2314" i="2"/>
  <c r="Z2313" i="2"/>
  <c r="Q2313" i="2"/>
  <c r="Z2312" i="2"/>
  <c r="Q2312" i="2"/>
  <c r="Z2310" i="2"/>
  <c r="Q2310" i="2"/>
  <c r="Z2309" i="2"/>
  <c r="Q2309" i="2"/>
  <c r="Z2308" i="2"/>
  <c r="Q2308" i="2"/>
  <c r="Z2307" i="2"/>
  <c r="Q2307" i="2"/>
  <c r="Z2306" i="2"/>
  <c r="Q2306" i="2"/>
  <c r="Z2305" i="2"/>
  <c r="Q2305" i="2"/>
  <c r="Z2304" i="2"/>
  <c r="Q2304" i="2"/>
  <c r="Z2303" i="2"/>
  <c r="Q2303" i="2"/>
  <c r="Q2302" i="2"/>
  <c r="Z2302" i="2" s="1"/>
  <c r="AA2302" i="2" s="1"/>
  <c r="Q2301" i="2"/>
  <c r="Z2301" i="2" s="1"/>
  <c r="AA2301" i="2" s="1"/>
  <c r="Q2300" i="2"/>
  <c r="Z2300" i="2" s="1"/>
  <c r="AA2300" i="2" s="1"/>
  <c r="Q2299" i="2"/>
  <c r="Z2299" i="2" s="1"/>
  <c r="AA2299" i="2" s="1"/>
  <c r="Q2298" i="2"/>
  <c r="Z2298" i="2" s="1"/>
  <c r="AA2298" i="2" s="1"/>
  <c r="Q2297" i="2"/>
  <c r="Z2297" i="2" s="1"/>
  <c r="AA2297" i="2" s="1"/>
  <c r="Q2296" i="2"/>
  <c r="Z2296" i="2" s="1"/>
  <c r="AA2296" i="2" s="1"/>
  <c r="Z2294" i="2"/>
  <c r="Q2294" i="2"/>
  <c r="Z2293" i="2"/>
  <c r="Q2293" i="2"/>
  <c r="Z2292" i="2"/>
  <c r="Q2292" i="2"/>
  <c r="Z2291" i="2"/>
  <c r="Q2291" i="2"/>
  <c r="Z2290" i="2"/>
  <c r="Q2290" i="2"/>
  <c r="Z2289" i="2"/>
  <c r="Q2289" i="2"/>
  <c r="AA2289" i="2" s="1"/>
  <c r="Z2288" i="2"/>
  <c r="Q2288" i="2"/>
  <c r="Z2287" i="2"/>
  <c r="Q2287" i="2"/>
  <c r="Q2286" i="2"/>
  <c r="Z2286" i="2" s="1"/>
  <c r="Q2285" i="2"/>
  <c r="Z2285" i="2" s="1"/>
  <c r="Q2284" i="2"/>
  <c r="Z2284" i="2" s="1"/>
  <c r="Q2283" i="2"/>
  <c r="Z2283" i="2" s="1"/>
  <c r="Q2282" i="2"/>
  <c r="Z2282" i="2" s="1"/>
  <c r="Q2281" i="2"/>
  <c r="Z2281" i="2" s="1"/>
  <c r="Q2280" i="2"/>
  <c r="Z2280" i="2" s="1"/>
  <c r="Z2278" i="2"/>
  <c r="Q2278" i="2"/>
  <c r="Z2277" i="2"/>
  <c r="Q2277" i="2"/>
  <c r="Z2276" i="2"/>
  <c r="Q2276" i="2"/>
  <c r="Z2275" i="2"/>
  <c r="Q2275" i="2"/>
  <c r="Z2274" i="2"/>
  <c r="Q2274" i="2"/>
  <c r="Z2273" i="2"/>
  <c r="Q2273" i="2"/>
  <c r="Z2272" i="2"/>
  <c r="Q2272" i="2"/>
  <c r="Z2271" i="2"/>
  <c r="Q2271" i="2"/>
  <c r="Z2270" i="2"/>
  <c r="Q2270" i="2"/>
  <c r="Z2269" i="2"/>
  <c r="Q2269" i="2"/>
  <c r="Q2268" i="2"/>
  <c r="Z2268" i="2" s="1"/>
  <c r="AA2268" i="2" s="1"/>
  <c r="Q2267" i="2"/>
  <c r="Z2267" i="2" s="1"/>
  <c r="AA2267" i="2" s="1"/>
  <c r="Q2266" i="2"/>
  <c r="Z2266" i="2" s="1"/>
  <c r="AA2266" i="2" s="1"/>
  <c r="Q2265" i="2"/>
  <c r="Z2265" i="2" s="1"/>
  <c r="AA2265" i="2" s="1"/>
  <c r="Z2264" i="2"/>
  <c r="Q2264" i="2"/>
  <c r="Z2262" i="2"/>
  <c r="Q2262" i="2"/>
  <c r="Z2261" i="2"/>
  <c r="Q2261" i="2"/>
  <c r="Z2260" i="2"/>
  <c r="Q2260" i="2"/>
  <c r="Z2259" i="2"/>
  <c r="Q2259" i="2"/>
  <c r="Z2258" i="2"/>
  <c r="Q2258" i="2"/>
  <c r="Z2257" i="2"/>
  <c r="Q2257" i="2"/>
  <c r="Z2256" i="2"/>
  <c r="Q2256" i="2"/>
  <c r="Z2255" i="2"/>
  <c r="Q2255" i="2"/>
  <c r="Z2254" i="2"/>
  <c r="Q2254" i="2"/>
  <c r="Z2253" i="2"/>
  <c r="Q2253" i="2"/>
  <c r="Q2252" i="2"/>
  <c r="Z2252" i="2" s="1"/>
  <c r="AA2252" i="2" s="1"/>
  <c r="Q2251" i="2"/>
  <c r="Z2251" i="2" s="1"/>
  <c r="AA2251" i="2" s="1"/>
  <c r="Q2250" i="2"/>
  <c r="Z2250" i="2" s="1"/>
  <c r="Q2249" i="2"/>
  <c r="Z2249" i="2" s="1"/>
  <c r="AA2249" i="2" s="1"/>
  <c r="Q2248" i="2"/>
  <c r="Z2248" i="2" s="1"/>
  <c r="AA2248" i="2" s="1"/>
  <c r="Z2246" i="2"/>
  <c r="Q2246" i="2"/>
  <c r="Z2245" i="2"/>
  <c r="Q2245" i="2"/>
  <c r="Z2244" i="2"/>
  <c r="Q2244" i="2"/>
  <c r="Z2243" i="2"/>
  <c r="Q2243" i="2"/>
  <c r="Z2242" i="2"/>
  <c r="Q2242" i="2"/>
  <c r="Z2241" i="2"/>
  <c r="Q2241" i="2"/>
  <c r="Z2240" i="2"/>
  <c r="Q2240" i="2"/>
  <c r="Z2239" i="2"/>
  <c r="Q2239" i="2"/>
  <c r="Z2238" i="2"/>
  <c r="Q2238" i="2"/>
  <c r="Z2237" i="2"/>
  <c r="Q2237" i="2"/>
  <c r="Q2236" i="2"/>
  <c r="Z2236" i="2" s="1"/>
  <c r="Q2235" i="2"/>
  <c r="Z2235" i="2" s="1"/>
  <c r="AA2235" i="2" s="1"/>
  <c r="Q2234" i="2"/>
  <c r="Z2234" i="2" s="1"/>
  <c r="AA2234" i="2" s="1"/>
  <c r="Q2233" i="2"/>
  <c r="Z2233" i="2" s="1"/>
  <c r="AA2233" i="2" s="1"/>
  <c r="Q2232" i="2"/>
  <c r="Z2232" i="2" s="1"/>
  <c r="AA2232" i="2" s="1"/>
  <c r="Z2230" i="2"/>
  <c r="Q2230" i="2"/>
  <c r="Z2229" i="2"/>
  <c r="Q2229" i="2"/>
  <c r="Z2228" i="2"/>
  <c r="Q2228" i="2"/>
  <c r="Z2227" i="2"/>
  <c r="Q2227" i="2"/>
  <c r="Z2226" i="2"/>
  <c r="Q2226" i="2"/>
  <c r="Z2225" i="2"/>
  <c r="Q2225" i="2"/>
  <c r="Z2224" i="2"/>
  <c r="Q2224" i="2"/>
  <c r="Z2223" i="2"/>
  <c r="Q2223" i="2"/>
  <c r="Z2222" i="2"/>
  <c r="Q2222" i="2"/>
  <c r="Z2221" i="2"/>
  <c r="Q2221" i="2"/>
  <c r="Z2220" i="2"/>
  <c r="Q2220" i="2"/>
  <c r="Q2219" i="2"/>
  <c r="Z2219" i="2" s="1"/>
  <c r="Q2218" i="2"/>
  <c r="Z2218" i="2" s="1"/>
  <c r="AA2218" i="2" s="1"/>
  <c r="Q2217" i="2"/>
  <c r="Z2217" i="2" s="1"/>
  <c r="AA2217" i="2" s="1"/>
  <c r="Q2216" i="2"/>
  <c r="Z2216" i="2" s="1"/>
  <c r="AA2216" i="2" s="1"/>
  <c r="Z2214" i="2"/>
  <c r="Q2214" i="2"/>
  <c r="Z2213" i="2"/>
  <c r="Q2213" i="2"/>
  <c r="Z2212" i="2"/>
  <c r="Q2212" i="2"/>
  <c r="Z2211" i="2"/>
  <c r="Q2211" i="2"/>
  <c r="Z2210" i="2"/>
  <c r="Q2210" i="2"/>
  <c r="Z2209" i="2"/>
  <c r="Q2209" i="2"/>
  <c r="Z2208" i="2"/>
  <c r="Q2208" i="2"/>
  <c r="Z2207" i="2"/>
  <c r="Q2207" i="2"/>
  <c r="Z2206" i="2"/>
  <c r="Q2206" i="2"/>
  <c r="Z2205" i="2"/>
  <c r="Q2205" i="2"/>
  <c r="Z2204" i="2"/>
  <c r="Q2204" i="2"/>
  <c r="Z2203" i="2"/>
  <c r="Q2203" i="2"/>
  <c r="Q2202" i="2"/>
  <c r="Z2202" i="2" s="1"/>
  <c r="Q2201" i="2"/>
  <c r="Z2201" i="2" s="1"/>
  <c r="AA2201" i="2" s="1"/>
  <c r="Q2200" i="2"/>
  <c r="Z2200" i="2" s="1"/>
  <c r="AA2200" i="2" s="1"/>
  <c r="Z2198" i="2"/>
  <c r="Q2198" i="2"/>
  <c r="Z2197" i="2"/>
  <c r="Q2197" i="2"/>
  <c r="Z2196" i="2"/>
  <c r="Q2196" i="2"/>
  <c r="Z2195" i="2"/>
  <c r="Q2195" i="2"/>
  <c r="Z2194" i="2"/>
  <c r="Q2194" i="2"/>
  <c r="Z2193" i="2"/>
  <c r="Q2193" i="2"/>
  <c r="Z2192" i="2"/>
  <c r="Q2192" i="2"/>
  <c r="Z2191" i="2"/>
  <c r="Q2191" i="2"/>
  <c r="Z2190" i="2"/>
  <c r="Q2190" i="2"/>
  <c r="Z2189" i="2"/>
  <c r="Q2189" i="2"/>
  <c r="Z2188" i="2"/>
  <c r="Q2188" i="2"/>
  <c r="Z2187" i="2"/>
  <c r="Q2187" i="2"/>
  <c r="Z2186" i="2"/>
  <c r="Q2186" i="2"/>
  <c r="Q2185" i="2"/>
  <c r="Z2185" i="2" s="1"/>
  <c r="AA2185" i="2" s="1"/>
  <c r="Q2184" i="2"/>
  <c r="Z2184" i="2" s="1"/>
  <c r="Z2182" i="2"/>
  <c r="Q2182" i="2"/>
  <c r="Z2181" i="2"/>
  <c r="Q2181" i="2"/>
  <c r="Z2180" i="2"/>
  <c r="Q2180" i="2"/>
  <c r="Z2179" i="2"/>
  <c r="Q2179" i="2"/>
  <c r="Z2178" i="2"/>
  <c r="Q2178" i="2"/>
  <c r="Z2177" i="2"/>
  <c r="Q2177" i="2"/>
  <c r="Z2176" i="2"/>
  <c r="Q2176" i="2"/>
  <c r="Z2175" i="2"/>
  <c r="Q2175" i="2"/>
  <c r="Q2174" i="2"/>
  <c r="Z2174" i="2" s="1"/>
  <c r="AA2174" i="2" s="1"/>
  <c r="Q2173" i="2"/>
  <c r="Z2173" i="2" s="1"/>
  <c r="AA2173" i="2" s="1"/>
  <c r="Q2172" i="2"/>
  <c r="Z2172" i="2" s="1"/>
  <c r="AA2172" i="2" s="1"/>
  <c r="Q2171" i="2"/>
  <c r="Z2171" i="2" s="1"/>
  <c r="AA2171" i="2" s="1"/>
  <c r="Q2170" i="2"/>
  <c r="Z2170" i="2" s="1"/>
  <c r="AA2170" i="2" s="1"/>
  <c r="Q2169" i="2"/>
  <c r="Z2169" i="2" s="1"/>
  <c r="AA2169" i="2" s="1"/>
  <c r="Z2168" i="2"/>
  <c r="Q2168" i="2"/>
  <c r="Z2166" i="2"/>
  <c r="Q2166" i="2"/>
  <c r="Z2165" i="2"/>
  <c r="Q2165" i="2"/>
  <c r="Z2164" i="2"/>
  <c r="Q2164" i="2"/>
  <c r="Z2163" i="2"/>
  <c r="Q2163" i="2"/>
  <c r="Z2162" i="2"/>
  <c r="Q2162" i="2"/>
  <c r="Z2161" i="2"/>
  <c r="Q2161" i="2"/>
  <c r="Z2160" i="2"/>
  <c r="Q2160" i="2"/>
  <c r="Z2159" i="2"/>
  <c r="Q2159" i="2"/>
  <c r="Q2158" i="2"/>
  <c r="Z2158" i="2" s="1"/>
  <c r="Q2157" i="2"/>
  <c r="Z2157" i="2" s="1"/>
  <c r="AA2157" i="2" s="1"/>
  <c r="Q2156" i="2"/>
  <c r="Z2156" i="2" s="1"/>
  <c r="AA2156" i="2" s="1"/>
  <c r="Q2155" i="2"/>
  <c r="Z2155" i="2" s="1"/>
  <c r="AA2155" i="2" s="1"/>
  <c r="Q2154" i="2"/>
  <c r="Z2154" i="2" s="1"/>
  <c r="AA2154" i="2" s="1"/>
  <c r="Q2153" i="2"/>
  <c r="Z2153" i="2" s="1"/>
  <c r="AA2153" i="2" s="1"/>
  <c r="Q2152" i="2"/>
  <c r="Z2152" i="2" s="1"/>
  <c r="AA2152" i="2" s="1"/>
  <c r="Z2150" i="2"/>
  <c r="Q2150" i="2"/>
  <c r="Z2149" i="2"/>
  <c r="Q2149" i="2"/>
  <c r="Z2148" i="2"/>
  <c r="Q2148" i="2"/>
  <c r="Z2147" i="2"/>
  <c r="Q2147" i="2"/>
  <c r="Z2146" i="2"/>
  <c r="Q2146" i="2"/>
  <c r="Z2145" i="2"/>
  <c r="Q2145" i="2"/>
  <c r="Z2144" i="2"/>
  <c r="Q2144" i="2"/>
  <c r="Z2143" i="2"/>
  <c r="Q2143" i="2"/>
  <c r="Z2142" i="2"/>
  <c r="Q2142" i="2"/>
  <c r="Z2141" i="2"/>
  <c r="Q2141" i="2"/>
  <c r="Q2140" i="2"/>
  <c r="Z2140" i="2" s="1"/>
  <c r="AA2140" i="2" s="1"/>
  <c r="Q2139" i="2"/>
  <c r="Z2139" i="2" s="1"/>
  <c r="Q2138" i="2"/>
  <c r="Z2138" i="2" s="1"/>
  <c r="Q2137" i="2"/>
  <c r="Z2137" i="2" s="1"/>
  <c r="AA2137" i="2" s="1"/>
  <c r="Q2136" i="2"/>
  <c r="Z2136" i="2" s="1"/>
  <c r="Z2134" i="2"/>
  <c r="Q2134" i="2"/>
  <c r="Z2133" i="2"/>
  <c r="Q2133" i="2"/>
  <c r="Z2132" i="2"/>
  <c r="Q2132" i="2"/>
  <c r="Z2131" i="2"/>
  <c r="Q2131" i="2"/>
  <c r="Z2130" i="2"/>
  <c r="Q2130" i="2"/>
  <c r="Z2129" i="2"/>
  <c r="Q2129" i="2"/>
  <c r="Z2128" i="2"/>
  <c r="Q2128" i="2"/>
  <c r="Z2127" i="2"/>
  <c r="Q2127" i="2"/>
  <c r="Z2126" i="2"/>
  <c r="Q2126" i="2"/>
  <c r="Z2125" i="2"/>
  <c r="Q2125" i="2"/>
  <c r="Z2124" i="2"/>
  <c r="Q2124" i="2"/>
  <c r="Z2123" i="2"/>
  <c r="Q2123" i="2"/>
  <c r="Z2122" i="2"/>
  <c r="Q2122" i="2"/>
  <c r="Z2121" i="2"/>
  <c r="Q2121" i="2"/>
  <c r="Z2120" i="2"/>
  <c r="Q2120" i="2"/>
  <c r="Z2118" i="2"/>
  <c r="Q2118" i="2"/>
  <c r="Z2117" i="2"/>
  <c r="Q2117" i="2"/>
  <c r="Z2116" i="2"/>
  <c r="Q2116" i="2"/>
  <c r="Z2115" i="2"/>
  <c r="Q2115" i="2"/>
  <c r="Z2114" i="2"/>
  <c r="Q2114" i="2"/>
  <c r="Z2113" i="2"/>
  <c r="Q2113" i="2"/>
  <c r="Z2112" i="2"/>
  <c r="Q2112" i="2"/>
  <c r="Z2111" i="2"/>
  <c r="Q2111" i="2"/>
  <c r="Z2110" i="2"/>
  <c r="Q2110" i="2"/>
  <c r="Z2109" i="2"/>
  <c r="Q2109" i="2"/>
  <c r="Z2108" i="2"/>
  <c r="Q2108" i="2"/>
  <c r="Z2107" i="2"/>
  <c r="Q2107" i="2"/>
  <c r="Z2106" i="2"/>
  <c r="Q2106" i="2"/>
  <c r="Z2105" i="2"/>
  <c r="Q2105" i="2"/>
  <c r="Z2104" i="2"/>
  <c r="Q2104" i="2"/>
  <c r="Z2102" i="2"/>
  <c r="Q2102" i="2"/>
  <c r="Z2101" i="2"/>
  <c r="Q2101" i="2"/>
  <c r="Z2100" i="2"/>
  <c r="Q2100" i="2"/>
  <c r="Z2099" i="2"/>
  <c r="Q2099" i="2"/>
  <c r="Z2098" i="2"/>
  <c r="Q2098" i="2"/>
  <c r="Z2097" i="2"/>
  <c r="Q2097" i="2"/>
  <c r="Z2096" i="2"/>
  <c r="Q2096" i="2"/>
  <c r="Z2095" i="2"/>
  <c r="Q2095" i="2"/>
  <c r="Z2094" i="2"/>
  <c r="Q2094" i="2"/>
  <c r="Z2093" i="2"/>
  <c r="Q2093" i="2"/>
  <c r="Z2092" i="2"/>
  <c r="Q2092" i="2"/>
  <c r="Z2091" i="2"/>
  <c r="Q2091" i="2"/>
  <c r="Z2090" i="2"/>
  <c r="Q2090" i="2"/>
  <c r="Z2089" i="2"/>
  <c r="Q2089" i="2"/>
  <c r="Z2088" i="2"/>
  <c r="Q2088" i="2"/>
  <c r="Z2086" i="2"/>
  <c r="Q2086" i="2"/>
  <c r="Z2085" i="2"/>
  <c r="Q2085" i="2"/>
  <c r="Z2084" i="2"/>
  <c r="Q2084" i="2"/>
  <c r="Z2083" i="2"/>
  <c r="Q2083" i="2"/>
  <c r="Z2082" i="2"/>
  <c r="Q2082" i="2"/>
  <c r="Z2081" i="2"/>
  <c r="Q2081" i="2"/>
  <c r="Z2080" i="2"/>
  <c r="Q2080" i="2"/>
  <c r="Z2079" i="2"/>
  <c r="Q2079" i="2"/>
  <c r="Q2078" i="2"/>
  <c r="Z2078" i="2" s="1"/>
  <c r="AA2078" i="2" s="1"/>
  <c r="Q2077" i="2"/>
  <c r="Z2077" i="2" s="1"/>
  <c r="AA2077" i="2" s="1"/>
  <c r="Q2076" i="2"/>
  <c r="Z2076" i="2" s="1"/>
  <c r="AA2076" i="2" s="1"/>
  <c r="Q2075" i="2"/>
  <c r="Z2075" i="2" s="1"/>
  <c r="AA2075" i="2" s="1"/>
  <c r="Q2074" i="2"/>
  <c r="Z2074" i="2" s="1"/>
  <c r="AA2074" i="2" s="1"/>
  <c r="Q2073" i="2"/>
  <c r="Z2073" i="2" s="1"/>
  <c r="AA2073" i="2" s="1"/>
  <c r="Q2072" i="2"/>
  <c r="Z2072" i="2" s="1"/>
  <c r="AA2072" i="2" s="1"/>
  <c r="Z2070" i="2"/>
  <c r="Q2070" i="2"/>
  <c r="Z2069" i="2"/>
  <c r="Q2069" i="2"/>
  <c r="Z2068" i="2"/>
  <c r="Q2068" i="2"/>
  <c r="Z2067" i="2"/>
  <c r="Q2067" i="2"/>
  <c r="Z2066" i="2"/>
  <c r="Q2066" i="2"/>
  <c r="Z2065" i="2"/>
  <c r="Q2065" i="2"/>
  <c r="Z2064" i="2"/>
  <c r="Q2064" i="2"/>
  <c r="Z2063" i="2"/>
  <c r="Q2063" i="2"/>
  <c r="Q2062" i="2"/>
  <c r="Z2062" i="2" s="1"/>
  <c r="Q2061" i="2"/>
  <c r="Z2061" i="2" s="1"/>
  <c r="AA2061" i="2" s="1"/>
  <c r="Q2060" i="2"/>
  <c r="Z2060" i="2" s="1"/>
  <c r="AA2060" i="2" s="1"/>
  <c r="Q2059" i="2"/>
  <c r="Z2059" i="2" s="1"/>
  <c r="AA2059" i="2" s="1"/>
  <c r="Q2058" i="2"/>
  <c r="Z2058" i="2" s="1"/>
  <c r="Q2057" i="2"/>
  <c r="Z2057" i="2" s="1"/>
  <c r="AA2057" i="2" s="1"/>
  <c r="Q2056" i="2"/>
  <c r="Z2056" i="2" s="1"/>
  <c r="AA2056" i="2" s="1"/>
  <c r="Z2054" i="2"/>
  <c r="Q2054" i="2"/>
  <c r="Z2053" i="2"/>
  <c r="Q2053" i="2"/>
  <c r="Z2052" i="2"/>
  <c r="Q2052" i="2"/>
  <c r="Z2051" i="2"/>
  <c r="Q2051" i="2"/>
  <c r="Z2050" i="2"/>
  <c r="Q2050" i="2"/>
  <c r="Z2049" i="2"/>
  <c r="Q2049" i="2"/>
  <c r="Z2048" i="2"/>
  <c r="Q2048" i="2"/>
  <c r="Z2047" i="2"/>
  <c r="Q2047" i="2"/>
  <c r="Z2046" i="2"/>
  <c r="Q2046" i="2"/>
  <c r="Z2045" i="2"/>
  <c r="Q2045" i="2"/>
  <c r="Q2044" i="2"/>
  <c r="Z2044" i="2" s="1"/>
  <c r="Q2043" i="2"/>
  <c r="Z2043" i="2" s="1"/>
  <c r="Q2042" i="2"/>
  <c r="Z2042" i="2" s="1"/>
  <c r="Q2041" i="2"/>
  <c r="Z2041" i="2" s="1"/>
  <c r="AA2041" i="2" s="1"/>
  <c r="Q2040" i="2"/>
  <c r="Z2040" i="2" s="1"/>
  <c r="Z2038" i="2"/>
  <c r="Q2038" i="2"/>
  <c r="Z2037" i="2"/>
  <c r="Q2037" i="2"/>
  <c r="Z2036" i="2"/>
  <c r="Q2036" i="2"/>
  <c r="Z2035" i="2"/>
  <c r="Q2035" i="2"/>
  <c r="Z2034" i="2"/>
  <c r="Q2034" i="2"/>
  <c r="Z2033" i="2"/>
  <c r="Q2033" i="2"/>
  <c r="Z2032" i="2"/>
  <c r="Q2032" i="2"/>
  <c r="Z2031" i="2"/>
  <c r="Q2031" i="2"/>
  <c r="Z2030" i="2"/>
  <c r="Q2030" i="2"/>
  <c r="Z2029" i="2"/>
  <c r="Q2029" i="2"/>
  <c r="Z2028" i="2"/>
  <c r="Q2028" i="2"/>
  <c r="Z2027" i="2"/>
  <c r="Q2027" i="2"/>
  <c r="Z2026" i="2"/>
  <c r="Q2026" i="2"/>
  <c r="Z2025" i="2"/>
  <c r="Q2025" i="2"/>
  <c r="Z2024" i="2"/>
  <c r="Q2024" i="2"/>
  <c r="Z2022" i="2"/>
  <c r="Q2022" i="2"/>
  <c r="Z2021" i="2"/>
  <c r="Q2021" i="2"/>
  <c r="Z2020" i="2"/>
  <c r="Q2020" i="2"/>
  <c r="Z2019" i="2"/>
  <c r="Q2019" i="2"/>
  <c r="Z2018" i="2"/>
  <c r="Q2018" i="2"/>
  <c r="Z2017" i="2"/>
  <c r="Q2017" i="2"/>
  <c r="Z2016" i="2"/>
  <c r="Q2016" i="2"/>
  <c r="Z2015" i="2"/>
  <c r="Q2015" i="2"/>
  <c r="Z2014" i="2"/>
  <c r="Q2014" i="2"/>
  <c r="Z2013" i="2"/>
  <c r="Q2013" i="2"/>
  <c r="Z2012" i="2"/>
  <c r="Q2012" i="2"/>
  <c r="Z2011" i="2"/>
  <c r="Q2011" i="2"/>
  <c r="Z2010" i="2"/>
  <c r="Q2010" i="2"/>
  <c r="Z2009" i="2"/>
  <c r="Q2009" i="2"/>
  <c r="Q2008" i="2"/>
  <c r="Z2008" i="2" s="1"/>
  <c r="Z2006" i="2"/>
  <c r="Q2006" i="2"/>
  <c r="Z2005" i="2"/>
  <c r="Q2005" i="2"/>
  <c r="Z2004" i="2"/>
  <c r="Q2004" i="2"/>
  <c r="Z2003" i="2"/>
  <c r="Q2003" i="2"/>
  <c r="Z2002" i="2"/>
  <c r="Q2002" i="2"/>
  <c r="Z2001" i="2"/>
  <c r="Q2001" i="2"/>
  <c r="Z2000" i="2"/>
  <c r="Q2000" i="2"/>
  <c r="Z1999" i="2"/>
  <c r="Q1999" i="2"/>
  <c r="Z1998" i="2"/>
  <c r="Q1998" i="2"/>
  <c r="Z1997" i="2"/>
  <c r="Q1997" i="2"/>
  <c r="Z1996" i="2"/>
  <c r="Q1996" i="2"/>
  <c r="Z1995" i="2"/>
  <c r="Q1995" i="2"/>
  <c r="Z1994" i="2"/>
  <c r="Q1994" i="2"/>
  <c r="Q1993" i="2"/>
  <c r="Z1993" i="2" s="1"/>
  <c r="AA1993" i="2" s="1"/>
  <c r="Q1992" i="2"/>
  <c r="Z1992" i="2" s="1"/>
  <c r="AA1992" i="2" s="1"/>
  <c r="Z1990" i="2"/>
  <c r="Q1990" i="2"/>
  <c r="Z1989" i="2"/>
  <c r="Q1989" i="2"/>
  <c r="Z1988" i="2"/>
  <c r="Q1988" i="2"/>
  <c r="Z1987" i="2"/>
  <c r="Q1987" i="2"/>
  <c r="Z1986" i="2"/>
  <c r="Q1986" i="2"/>
  <c r="Z1985" i="2"/>
  <c r="Q1985" i="2"/>
  <c r="Z1984" i="2"/>
  <c r="Q1984" i="2"/>
  <c r="Z1983" i="2"/>
  <c r="Q1983" i="2"/>
  <c r="Z1982" i="2"/>
  <c r="Q1982" i="2"/>
  <c r="Z1981" i="2"/>
  <c r="Q1981" i="2"/>
  <c r="Z1980" i="2"/>
  <c r="Q1980" i="2"/>
  <c r="Z1979" i="2"/>
  <c r="Q1979" i="2"/>
  <c r="Z1978" i="2"/>
  <c r="Q1978" i="2"/>
  <c r="Q1977" i="2"/>
  <c r="Z1977" i="2" s="1"/>
  <c r="AA1977" i="2" s="1"/>
  <c r="Q1976" i="2"/>
  <c r="Z1976" i="2" s="1"/>
  <c r="Z1974" i="2"/>
  <c r="Q1974" i="2"/>
  <c r="Z1973" i="2"/>
  <c r="Q1973" i="2"/>
  <c r="Z1972" i="2"/>
  <c r="Q1972" i="2"/>
  <c r="Z1971" i="2"/>
  <c r="Q1971" i="2"/>
  <c r="Z1970" i="2"/>
  <c r="Q1970" i="2"/>
  <c r="Z1969" i="2"/>
  <c r="Q1969" i="2"/>
  <c r="Z1968" i="2"/>
  <c r="Q1968" i="2"/>
  <c r="Z1967" i="2"/>
  <c r="Q1967" i="2"/>
  <c r="Z1966" i="2"/>
  <c r="Q1966" i="2"/>
  <c r="Z1965" i="2"/>
  <c r="Q1965" i="2"/>
  <c r="Z1964" i="2"/>
  <c r="Q1964" i="2"/>
  <c r="Z1963" i="2"/>
  <c r="Q1963" i="2"/>
  <c r="Z1962" i="2"/>
  <c r="Q1962" i="2"/>
  <c r="Z1961" i="2"/>
  <c r="Q1961" i="2"/>
  <c r="Z1960" i="2"/>
  <c r="Q1960" i="2"/>
  <c r="Z1958" i="2"/>
  <c r="Q1958" i="2"/>
  <c r="Z1957" i="2"/>
  <c r="Q1957" i="2"/>
  <c r="Z1956" i="2"/>
  <c r="Q1956" i="2"/>
  <c r="Z1955" i="2"/>
  <c r="Q1955" i="2"/>
  <c r="Z1954" i="2"/>
  <c r="Q1954" i="2"/>
  <c r="Z1953" i="2"/>
  <c r="Q1953" i="2"/>
  <c r="Z1952" i="2"/>
  <c r="Q1952" i="2"/>
  <c r="Z1951" i="2"/>
  <c r="Q1951" i="2"/>
  <c r="Z1950" i="2"/>
  <c r="Q1950" i="2"/>
  <c r="Z1949" i="2"/>
  <c r="Q1949" i="2"/>
  <c r="Z1948" i="2"/>
  <c r="Q1948" i="2"/>
  <c r="Z1947" i="2"/>
  <c r="Q1947" i="2"/>
  <c r="Z1946" i="2"/>
  <c r="Q1946" i="2"/>
  <c r="Z1945" i="2"/>
  <c r="Q1945" i="2"/>
  <c r="Z1944" i="2"/>
  <c r="Q1944" i="2"/>
  <c r="Z1942" i="2"/>
  <c r="Q1942" i="2"/>
  <c r="Z1941" i="2"/>
  <c r="Q1941" i="2"/>
  <c r="Z1940" i="2"/>
  <c r="Q1940" i="2"/>
  <c r="Z1939" i="2"/>
  <c r="Q1939" i="2"/>
  <c r="Z1938" i="2"/>
  <c r="Q1938" i="2"/>
  <c r="Z1937" i="2"/>
  <c r="Q1937" i="2"/>
  <c r="Z1936" i="2"/>
  <c r="Q1936" i="2"/>
  <c r="Z1935" i="2"/>
  <c r="Q1935" i="2"/>
  <c r="Z1934" i="2"/>
  <c r="Q1934" i="2"/>
  <c r="Z1933" i="2"/>
  <c r="Q1933" i="2"/>
  <c r="Z1932" i="2"/>
  <c r="Q1932" i="2"/>
  <c r="Z1931" i="2"/>
  <c r="Q1931" i="2"/>
  <c r="Z1930" i="2"/>
  <c r="Q1930" i="2"/>
  <c r="Z1929" i="2"/>
  <c r="Q1929" i="2"/>
  <c r="Q1928" i="2"/>
  <c r="Z1928" i="2" s="1"/>
  <c r="Z1926" i="2"/>
  <c r="Q1926" i="2"/>
  <c r="Z1925" i="2"/>
  <c r="Q1925" i="2"/>
  <c r="Z1924" i="2"/>
  <c r="Q1924" i="2"/>
  <c r="Z1923" i="2"/>
  <c r="Q1923" i="2"/>
  <c r="Z1922" i="2"/>
  <c r="Q1922" i="2"/>
  <c r="Z1921" i="2"/>
  <c r="Q1921" i="2"/>
  <c r="Z1920" i="2"/>
  <c r="Q1920" i="2"/>
  <c r="Z1919" i="2"/>
  <c r="Q1919" i="2"/>
  <c r="Z1918" i="2"/>
  <c r="Q1918" i="2"/>
  <c r="Z1917" i="2"/>
  <c r="Q1917" i="2"/>
  <c r="Z1916" i="2"/>
  <c r="Q1916" i="2"/>
  <c r="Z1915" i="2"/>
  <c r="Q1915" i="2"/>
  <c r="Z1914" i="2"/>
  <c r="Q1914" i="2"/>
  <c r="Z1913" i="2"/>
  <c r="Q1913" i="2"/>
  <c r="Z1912" i="2"/>
  <c r="Q1912" i="2"/>
  <c r="Z1910" i="2"/>
  <c r="Q1910" i="2"/>
  <c r="Z1909" i="2"/>
  <c r="Q1909" i="2"/>
  <c r="Z1908" i="2"/>
  <c r="Q1908" i="2"/>
  <c r="Z1907" i="2"/>
  <c r="Q1907" i="2"/>
  <c r="Z1906" i="2"/>
  <c r="Q1906" i="2"/>
  <c r="Z1905" i="2"/>
  <c r="Q1905" i="2"/>
  <c r="Z1904" i="2"/>
  <c r="Q1904" i="2"/>
  <c r="Z1903" i="2"/>
  <c r="Q1903" i="2"/>
  <c r="Z1902" i="2"/>
  <c r="Q1902" i="2"/>
  <c r="Z1901" i="2"/>
  <c r="Q1901" i="2"/>
  <c r="Z1900" i="2"/>
  <c r="Q1900" i="2"/>
  <c r="Z1899" i="2"/>
  <c r="Q1899" i="2"/>
  <c r="Z1898" i="2"/>
  <c r="Q1898" i="2"/>
  <c r="Z1897" i="2"/>
  <c r="Q1897" i="2"/>
  <c r="Z1896" i="2"/>
  <c r="Q1896" i="2"/>
  <c r="Z1894" i="2"/>
  <c r="Q1894" i="2"/>
  <c r="Z1893" i="2"/>
  <c r="Q1893" i="2"/>
  <c r="Z1892" i="2"/>
  <c r="Q1892" i="2"/>
  <c r="Z1891" i="2"/>
  <c r="Q1891" i="2"/>
  <c r="Z1890" i="2"/>
  <c r="Q1890" i="2"/>
  <c r="Z1889" i="2"/>
  <c r="Q1889" i="2"/>
  <c r="Z1888" i="2"/>
  <c r="Q1888" i="2"/>
  <c r="Z1887" i="2"/>
  <c r="Q1887" i="2"/>
  <c r="Z1886" i="2"/>
  <c r="Q1886" i="2"/>
  <c r="Z1885" i="2"/>
  <c r="Q1885" i="2"/>
  <c r="Z1884" i="2"/>
  <c r="Q1884" i="2"/>
  <c r="Z1883" i="2"/>
  <c r="Q1883" i="2"/>
  <c r="Z1882" i="2"/>
  <c r="Q1882" i="2"/>
  <c r="Z1881" i="2"/>
  <c r="Q1881" i="2"/>
  <c r="Z1880" i="2"/>
  <c r="Q1880" i="2"/>
  <c r="Z1878" i="2"/>
  <c r="Q1878" i="2"/>
  <c r="Z1877" i="2"/>
  <c r="Q1877" i="2"/>
  <c r="Z1876" i="2"/>
  <c r="Q1876" i="2"/>
  <c r="Z1875" i="2"/>
  <c r="Q1875" i="2"/>
  <c r="Z1874" i="2"/>
  <c r="Q1874" i="2"/>
  <c r="Z1873" i="2"/>
  <c r="Q1873" i="2"/>
  <c r="Z1872" i="2"/>
  <c r="Q1872" i="2"/>
  <c r="Z1871" i="2"/>
  <c r="Q1871" i="2"/>
  <c r="Z1870" i="2"/>
  <c r="Q1870" i="2"/>
  <c r="Z1869" i="2"/>
  <c r="Q1869" i="2"/>
  <c r="Z1868" i="2"/>
  <c r="Q1868" i="2"/>
  <c r="Z1867" i="2"/>
  <c r="Q1867" i="2"/>
  <c r="Z1866" i="2"/>
  <c r="Q1866" i="2"/>
  <c r="Z1865" i="2"/>
  <c r="Q1865" i="2"/>
  <c r="Z1864" i="2"/>
  <c r="Q1864" i="2"/>
  <c r="Z1862" i="2"/>
  <c r="Q1862" i="2"/>
  <c r="Z1861" i="2"/>
  <c r="Q1861" i="2"/>
  <c r="Z1860" i="2"/>
  <c r="Q1860" i="2"/>
  <c r="Z1859" i="2"/>
  <c r="Q1859" i="2"/>
  <c r="Z1858" i="2"/>
  <c r="Q1858" i="2"/>
  <c r="Z1857" i="2"/>
  <c r="Q1857" i="2"/>
  <c r="Z1856" i="2"/>
  <c r="Q1856" i="2"/>
  <c r="Z1855" i="2"/>
  <c r="Q1855" i="2"/>
  <c r="Z1854" i="2"/>
  <c r="Q1854" i="2"/>
  <c r="Z1853" i="2"/>
  <c r="Q1853" i="2"/>
  <c r="Z1852" i="2"/>
  <c r="Q1852" i="2"/>
  <c r="Z1851" i="2"/>
  <c r="Q1851" i="2"/>
  <c r="Z1850" i="2"/>
  <c r="Q1850" i="2"/>
  <c r="Z1849" i="2"/>
  <c r="Q1849" i="2"/>
  <c r="Z1848" i="2"/>
  <c r="Q1848" i="2"/>
  <c r="Z1846" i="2"/>
  <c r="Q1846" i="2"/>
  <c r="Z1845" i="2"/>
  <c r="Q1845" i="2"/>
  <c r="Z1844" i="2"/>
  <c r="Q1844" i="2"/>
  <c r="Z1843" i="2"/>
  <c r="Q1843" i="2"/>
  <c r="Z1842" i="2"/>
  <c r="Q1842" i="2"/>
  <c r="Z1841" i="2"/>
  <c r="Q1841" i="2"/>
  <c r="Z1840" i="2"/>
  <c r="Q1840" i="2"/>
  <c r="Z1839" i="2"/>
  <c r="Q1839" i="2"/>
  <c r="Z1838" i="2"/>
  <c r="Q1838" i="2"/>
  <c r="Z1837" i="2"/>
  <c r="Q1837" i="2"/>
  <c r="Z1836" i="2"/>
  <c r="Q1836" i="2"/>
  <c r="Z1835" i="2"/>
  <c r="Q1835" i="2"/>
  <c r="Z1834" i="2"/>
  <c r="Q1834" i="2"/>
  <c r="Z1833" i="2"/>
  <c r="Q1833" i="2"/>
  <c r="Z1832" i="2"/>
  <c r="Q1832" i="2"/>
  <c r="Z1830" i="2"/>
  <c r="Q1830" i="2"/>
  <c r="Z1829" i="2"/>
  <c r="Q1829" i="2"/>
  <c r="Z1828" i="2"/>
  <c r="Q1828" i="2"/>
  <c r="Z1827" i="2"/>
  <c r="Q1827" i="2"/>
  <c r="Z1826" i="2"/>
  <c r="Q1826" i="2"/>
  <c r="Z1825" i="2"/>
  <c r="Q1825" i="2"/>
  <c r="Z1824" i="2"/>
  <c r="Q1824" i="2"/>
  <c r="Z1823" i="2"/>
  <c r="Q1823" i="2"/>
  <c r="Z1822" i="2"/>
  <c r="Q1822" i="2"/>
  <c r="Z1821" i="2"/>
  <c r="Q1821" i="2"/>
  <c r="Z1820" i="2"/>
  <c r="Q1820" i="2"/>
  <c r="Z1819" i="2"/>
  <c r="Q1819" i="2"/>
  <c r="Z1818" i="2"/>
  <c r="Q1818" i="2"/>
  <c r="Z1817" i="2"/>
  <c r="Q1817" i="2"/>
  <c r="Z1816" i="2"/>
  <c r="Q1816" i="2"/>
  <c r="Z1814" i="2"/>
  <c r="Q1814" i="2"/>
  <c r="Z1813" i="2"/>
  <c r="Q1813" i="2"/>
  <c r="Z1812" i="2"/>
  <c r="Q1812" i="2"/>
  <c r="Z1811" i="2"/>
  <c r="Q1811" i="2"/>
  <c r="Z1810" i="2"/>
  <c r="Q1810" i="2"/>
  <c r="Z1809" i="2"/>
  <c r="Q1809" i="2"/>
  <c r="Z1808" i="2"/>
  <c r="Q1808" i="2"/>
  <c r="Z1807" i="2"/>
  <c r="Q1807" i="2"/>
  <c r="Z1806" i="2"/>
  <c r="Q1806" i="2"/>
  <c r="Z1805" i="2"/>
  <c r="Q1805" i="2"/>
  <c r="Z1804" i="2"/>
  <c r="Q1804" i="2"/>
  <c r="Z1803" i="2"/>
  <c r="Q1803" i="2"/>
  <c r="Z1802" i="2"/>
  <c r="Q1802" i="2"/>
  <c r="Z1801" i="2"/>
  <c r="Q1801" i="2"/>
  <c r="Z1800" i="2"/>
  <c r="Q1800" i="2"/>
  <c r="Z1798" i="2"/>
  <c r="Q1798" i="2"/>
  <c r="Z1797" i="2"/>
  <c r="Q1797" i="2"/>
  <c r="Z1796" i="2"/>
  <c r="Q1796" i="2"/>
  <c r="Z1795" i="2"/>
  <c r="Q1795" i="2"/>
  <c r="Z1794" i="2"/>
  <c r="Q1794" i="2"/>
  <c r="Z1793" i="2"/>
  <c r="Q1793" i="2"/>
  <c r="Z1792" i="2"/>
  <c r="Q1792" i="2"/>
  <c r="Z1791" i="2"/>
  <c r="Q1791" i="2"/>
  <c r="Z1790" i="2"/>
  <c r="Q1790" i="2"/>
  <c r="Z1789" i="2"/>
  <c r="Q1789" i="2"/>
  <c r="Z1788" i="2"/>
  <c r="Q1788" i="2"/>
  <c r="Z1787" i="2"/>
  <c r="Q1787" i="2"/>
  <c r="Z1786" i="2"/>
  <c r="Q1786" i="2"/>
  <c r="Z1785" i="2"/>
  <c r="Q1785" i="2"/>
  <c r="Z1784" i="2"/>
  <c r="Q1784" i="2"/>
  <c r="Z1782" i="2"/>
  <c r="Q1782" i="2"/>
  <c r="Z1781" i="2"/>
  <c r="Q1781" i="2"/>
  <c r="Z1780" i="2"/>
  <c r="Q1780" i="2"/>
  <c r="Z1779" i="2"/>
  <c r="Q1779" i="2"/>
  <c r="Z1778" i="2"/>
  <c r="Q1778" i="2"/>
  <c r="Z1777" i="2"/>
  <c r="Q1777" i="2"/>
  <c r="Z1776" i="2"/>
  <c r="Q1776" i="2"/>
  <c r="Z1775" i="2"/>
  <c r="Q1775" i="2"/>
  <c r="Z1774" i="2"/>
  <c r="Q1774" i="2"/>
  <c r="Z1773" i="2"/>
  <c r="Q1773" i="2"/>
  <c r="Z1772" i="2"/>
  <c r="Q1772" i="2"/>
  <c r="Z1771" i="2"/>
  <c r="Q1771" i="2"/>
  <c r="Z1770" i="2"/>
  <c r="Q1770" i="2"/>
  <c r="Z1769" i="2"/>
  <c r="Q1769" i="2"/>
  <c r="Z1768" i="2"/>
  <c r="Q1768" i="2"/>
  <c r="Z1766" i="2"/>
  <c r="Q1766" i="2"/>
  <c r="Z1765" i="2"/>
  <c r="Q1765" i="2"/>
  <c r="Z1764" i="2"/>
  <c r="Q1764" i="2"/>
  <c r="Z1763" i="2"/>
  <c r="Q1763" i="2"/>
  <c r="Z1762" i="2"/>
  <c r="Q1762" i="2"/>
  <c r="Z1761" i="2"/>
  <c r="Q1761" i="2"/>
  <c r="Z1760" i="2"/>
  <c r="Q1760" i="2"/>
  <c r="Z1759" i="2"/>
  <c r="Q1759" i="2"/>
  <c r="Z1758" i="2"/>
  <c r="Q1758" i="2"/>
  <c r="Z1757" i="2"/>
  <c r="Q1757" i="2"/>
  <c r="Z1756" i="2"/>
  <c r="Q1756" i="2"/>
  <c r="Z1755" i="2"/>
  <c r="Q1755" i="2"/>
  <c r="Z1754" i="2"/>
  <c r="Q1754" i="2"/>
  <c r="Z1753" i="2"/>
  <c r="Q1753" i="2"/>
  <c r="Z1752" i="2"/>
  <c r="Q1752" i="2"/>
  <c r="Z1750" i="2"/>
  <c r="Q1750" i="2"/>
  <c r="Z1749" i="2"/>
  <c r="Q1749" i="2"/>
  <c r="Z1748" i="2"/>
  <c r="Q1748" i="2"/>
  <c r="Z1747" i="2"/>
  <c r="Q1747" i="2"/>
  <c r="Z1746" i="2"/>
  <c r="Q1746" i="2"/>
  <c r="Z1745" i="2"/>
  <c r="Q1745" i="2"/>
  <c r="Z1744" i="2"/>
  <c r="Q1744" i="2"/>
  <c r="Z1743" i="2"/>
  <c r="Q1743" i="2"/>
  <c r="Z1742" i="2"/>
  <c r="Q1742" i="2"/>
  <c r="Z1741" i="2"/>
  <c r="Q1741" i="2"/>
  <c r="Z1740" i="2"/>
  <c r="Q1740" i="2"/>
  <c r="Z1739" i="2"/>
  <c r="Q1739" i="2"/>
  <c r="Z1738" i="2"/>
  <c r="Q1738" i="2"/>
  <c r="Z1737" i="2"/>
  <c r="Q1737" i="2"/>
  <c r="Z1736" i="2"/>
  <c r="Q1736" i="2"/>
  <c r="Z1734" i="2"/>
  <c r="Q1734" i="2"/>
  <c r="Z1733" i="2"/>
  <c r="Q1733" i="2"/>
  <c r="Z1732" i="2"/>
  <c r="Q1732" i="2"/>
  <c r="Z1731" i="2"/>
  <c r="Q1731" i="2"/>
  <c r="Z1730" i="2"/>
  <c r="Q1730" i="2"/>
  <c r="Z1729" i="2"/>
  <c r="Q1729" i="2"/>
  <c r="Z1728" i="2"/>
  <c r="Q1728" i="2"/>
  <c r="Z1727" i="2"/>
  <c r="Q1727" i="2"/>
  <c r="Z1726" i="2"/>
  <c r="Q1726" i="2"/>
  <c r="Z1725" i="2"/>
  <c r="Q1725" i="2"/>
  <c r="Z1724" i="2"/>
  <c r="Q1724" i="2"/>
  <c r="Z1723" i="2"/>
  <c r="Q1723" i="2"/>
  <c r="Z1722" i="2"/>
  <c r="Q1722" i="2"/>
  <c r="Z1721" i="2"/>
  <c r="Q1721" i="2"/>
  <c r="Z1720" i="2"/>
  <c r="Q1720" i="2"/>
  <c r="Z1718" i="2"/>
  <c r="Q1718" i="2"/>
  <c r="Z1717" i="2"/>
  <c r="Q1717" i="2"/>
  <c r="Z1716" i="2"/>
  <c r="Q1716" i="2"/>
  <c r="Z1715" i="2"/>
  <c r="Q1715" i="2"/>
  <c r="Z1714" i="2"/>
  <c r="Q1714" i="2"/>
  <c r="Z1713" i="2"/>
  <c r="Q1713" i="2"/>
  <c r="Z1712" i="2"/>
  <c r="Q1712" i="2"/>
  <c r="Z1711" i="2"/>
  <c r="Q1711" i="2"/>
  <c r="Z1710" i="2"/>
  <c r="Q1710" i="2"/>
  <c r="Z1709" i="2"/>
  <c r="Q1709" i="2"/>
  <c r="Z1708" i="2"/>
  <c r="Q1708" i="2"/>
  <c r="Z1707" i="2"/>
  <c r="Q1707" i="2"/>
  <c r="Z1706" i="2"/>
  <c r="Q1706" i="2"/>
  <c r="Z1705" i="2"/>
  <c r="Q1705" i="2"/>
  <c r="Z1704" i="2"/>
  <c r="Q1704" i="2"/>
  <c r="Z1702" i="2"/>
  <c r="Q1702" i="2"/>
  <c r="Z1701" i="2"/>
  <c r="Q1701" i="2"/>
  <c r="Z1700" i="2"/>
  <c r="Q1700" i="2"/>
  <c r="Z1699" i="2"/>
  <c r="Q1699" i="2"/>
  <c r="Z1698" i="2"/>
  <c r="Q1698" i="2"/>
  <c r="Z1697" i="2"/>
  <c r="Q1697" i="2"/>
  <c r="Z1696" i="2"/>
  <c r="Q1696" i="2"/>
  <c r="Z1695" i="2"/>
  <c r="Q1695" i="2"/>
  <c r="Z1694" i="2"/>
  <c r="Q1694" i="2"/>
  <c r="Z1693" i="2"/>
  <c r="Q1693" i="2"/>
  <c r="Z1692" i="2"/>
  <c r="Q1692" i="2"/>
  <c r="Z1691" i="2"/>
  <c r="Q1691" i="2"/>
  <c r="Z1690" i="2"/>
  <c r="Q1690" i="2"/>
  <c r="Z1689" i="2"/>
  <c r="Q1689" i="2"/>
  <c r="Z1688" i="2"/>
  <c r="Q1688" i="2"/>
  <c r="Z1686" i="2"/>
  <c r="Q1686" i="2"/>
  <c r="Z1685" i="2"/>
  <c r="Q1685" i="2"/>
  <c r="Z1684" i="2"/>
  <c r="Q1684" i="2"/>
  <c r="Z1683" i="2"/>
  <c r="Q1683" i="2"/>
  <c r="Z1682" i="2"/>
  <c r="Q1682" i="2"/>
  <c r="Z1681" i="2"/>
  <c r="Q1681" i="2"/>
  <c r="Z1680" i="2"/>
  <c r="Q1680" i="2"/>
  <c r="Z1679" i="2"/>
  <c r="Q1679" i="2"/>
  <c r="Z1678" i="2"/>
  <c r="Q1678" i="2"/>
  <c r="Z1677" i="2"/>
  <c r="Q1677" i="2"/>
  <c r="Z1676" i="2"/>
  <c r="Q1676" i="2"/>
  <c r="Z1675" i="2"/>
  <c r="Q1675" i="2"/>
  <c r="Z1674" i="2"/>
  <c r="Q1674" i="2"/>
  <c r="Z1673" i="2"/>
  <c r="Q1673" i="2"/>
  <c r="Z1672" i="2"/>
  <c r="Q1672" i="2"/>
  <c r="Z1670" i="2"/>
  <c r="Q1670" i="2"/>
  <c r="Z1669" i="2"/>
  <c r="Q1669" i="2"/>
  <c r="Z1668" i="2"/>
  <c r="Q1668" i="2"/>
  <c r="Z1667" i="2"/>
  <c r="Q1667" i="2"/>
  <c r="Z1666" i="2"/>
  <c r="Q1666" i="2"/>
  <c r="Z1665" i="2"/>
  <c r="Q1665" i="2"/>
  <c r="Z1664" i="2"/>
  <c r="Q1664" i="2"/>
  <c r="Z1663" i="2"/>
  <c r="Q1663" i="2"/>
  <c r="Z1662" i="2"/>
  <c r="Q1662" i="2"/>
  <c r="Z1661" i="2"/>
  <c r="Q1661" i="2"/>
  <c r="Z1660" i="2"/>
  <c r="Q1660" i="2"/>
  <c r="Z1659" i="2"/>
  <c r="Q1659" i="2"/>
  <c r="Z1658" i="2"/>
  <c r="Q1658" i="2"/>
  <c r="Z1657" i="2"/>
  <c r="Q1657" i="2"/>
  <c r="Z1656" i="2"/>
  <c r="Q1656" i="2"/>
  <c r="Z1654" i="2"/>
  <c r="Q1654" i="2"/>
  <c r="Z1653" i="2"/>
  <c r="Q1653" i="2"/>
  <c r="Z1652" i="2"/>
  <c r="Q1652" i="2"/>
  <c r="Z1651" i="2"/>
  <c r="Q1651" i="2"/>
  <c r="Z1650" i="2"/>
  <c r="Q1650" i="2"/>
  <c r="Z1649" i="2"/>
  <c r="Q1649" i="2"/>
  <c r="Z1648" i="2"/>
  <c r="Q1648" i="2"/>
  <c r="Z1647" i="2"/>
  <c r="Q1647" i="2"/>
  <c r="Z1646" i="2"/>
  <c r="Q1646" i="2"/>
  <c r="Z1645" i="2"/>
  <c r="Q1645" i="2"/>
  <c r="Z1644" i="2"/>
  <c r="Q1644" i="2"/>
  <c r="Z1643" i="2"/>
  <c r="Q1643" i="2"/>
  <c r="Z1642" i="2"/>
  <c r="Q1642" i="2"/>
  <c r="Z1641" i="2"/>
  <c r="Q1641" i="2"/>
  <c r="Z1640" i="2"/>
  <c r="Q1640" i="2"/>
  <c r="Z1638" i="2"/>
  <c r="Q1638" i="2"/>
  <c r="Z1637" i="2"/>
  <c r="Q1637" i="2"/>
  <c r="Z1636" i="2"/>
  <c r="Q1636" i="2"/>
  <c r="Z1635" i="2"/>
  <c r="Q1635" i="2"/>
  <c r="Z1634" i="2"/>
  <c r="Q1634" i="2"/>
  <c r="Z1633" i="2"/>
  <c r="Q1633" i="2"/>
  <c r="Z1632" i="2"/>
  <c r="Q1632" i="2"/>
  <c r="Z1631" i="2"/>
  <c r="Q1631" i="2"/>
  <c r="Z1630" i="2"/>
  <c r="Q1630" i="2"/>
  <c r="Z1629" i="2"/>
  <c r="Q1629" i="2"/>
  <c r="Z1628" i="2"/>
  <c r="Q1628" i="2"/>
  <c r="Z1627" i="2"/>
  <c r="Q1627" i="2"/>
  <c r="Z1626" i="2"/>
  <c r="Q1626" i="2"/>
  <c r="Z1625" i="2"/>
  <c r="Q1625" i="2"/>
  <c r="Z1624" i="2"/>
  <c r="Q1624" i="2"/>
  <c r="Z1622" i="2"/>
  <c r="Q1622" i="2"/>
  <c r="Z1621" i="2"/>
  <c r="Q1621" i="2"/>
  <c r="Z1620" i="2"/>
  <c r="Q1620" i="2"/>
  <c r="Z1619" i="2"/>
  <c r="Q1619" i="2"/>
  <c r="Z1618" i="2"/>
  <c r="Q1618" i="2"/>
  <c r="Z1617" i="2"/>
  <c r="Q1617" i="2"/>
  <c r="Z1616" i="2"/>
  <c r="Q1616" i="2"/>
  <c r="Z1615" i="2"/>
  <c r="Q1615" i="2"/>
  <c r="Z1614" i="2"/>
  <c r="Q1614" i="2"/>
  <c r="Z1613" i="2"/>
  <c r="Q1613" i="2"/>
  <c r="Z1612" i="2"/>
  <c r="Q1612" i="2"/>
  <c r="Z1611" i="2"/>
  <c r="Q1611" i="2"/>
  <c r="Z1610" i="2"/>
  <c r="Q1610" i="2"/>
  <c r="Q1609" i="2"/>
  <c r="Z1609" i="2" s="1"/>
  <c r="AA1609" i="2" s="1"/>
  <c r="Q1608" i="2"/>
  <c r="Z1608" i="2" s="1"/>
  <c r="AA1608" i="2" s="1"/>
  <c r="Z1606" i="2"/>
  <c r="Q1606" i="2"/>
  <c r="Z1605" i="2"/>
  <c r="Q1605" i="2"/>
  <c r="Z1604" i="2"/>
  <c r="Q1604" i="2"/>
  <c r="Z1603" i="2"/>
  <c r="Q1603" i="2"/>
  <c r="Z1602" i="2"/>
  <c r="Q1602" i="2"/>
  <c r="Z1601" i="2"/>
  <c r="Q1601" i="2"/>
  <c r="Z1600" i="2"/>
  <c r="Q1600" i="2"/>
  <c r="Z1599" i="2"/>
  <c r="Q1599" i="2"/>
  <c r="Z1598" i="2"/>
  <c r="Q1598" i="2"/>
  <c r="Z1597" i="2"/>
  <c r="Q1597" i="2"/>
  <c r="Z1596" i="2"/>
  <c r="Q1596" i="2"/>
  <c r="Q1595" i="2"/>
  <c r="Z1595" i="2" s="1"/>
  <c r="AA1595" i="2" s="1"/>
  <c r="Q1594" i="2"/>
  <c r="Z1594" i="2" s="1"/>
  <c r="AA1594" i="2" s="1"/>
  <c r="Q1593" i="2"/>
  <c r="Z1593" i="2" s="1"/>
  <c r="AA1593" i="2" s="1"/>
  <c r="Q1592" i="2"/>
  <c r="Z1592" i="2" s="1"/>
  <c r="AA1592" i="2" s="1"/>
  <c r="Z1590" i="2"/>
  <c r="Q1590" i="2"/>
  <c r="Z1589" i="2"/>
  <c r="Q1589" i="2"/>
  <c r="Z1588" i="2"/>
  <c r="Q1588" i="2"/>
  <c r="Z1587" i="2"/>
  <c r="Q1587" i="2"/>
  <c r="Z1586" i="2"/>
  <c r="Q1586" i="2"/>
  <c r="Z1585" i="2"/>
  <c r="Q1585" i="2"/>
  <c r="Z1584" i="2"/>
  <c r="Q1584" i="2"/>
  <c r="Z1583" i="2"/>
  <c r="Q1583" i="2"/>
  <c r="Z1582" i="2"/>
  <c r="Q1582" i="2"/>
  <c r="Z1581" i="2"/>
  <c r="Q1581" i="2"/>
  <c r="Z1580" i="2"/>
  <c r="Q1580" i="2"/>
  <c r="Q1579" i="2"/>
  <c r="Z1579" i="2" s="1"/>
  <c r="Q1578" i="2"/>
  <c r="Z1578" i="2" s="1"/>
  <c r="Q1577" i="2"/>
  <c r="Z1577" i="2" s="1"/>
  <c r="AA1577" i="2" s="1"/>
  <c r="Q1576" i="2"/>
  <c r="Z1576" i="2" s="1"/>
  <c r="Z1574" i="2"/>
  <c r="Q1574" i="2"/>
  <c r="Z1573" i="2"/>
  <c r="Q1573" i="2"/>
  <c r="Z1572" i="2"/>
  <c r="Q1572" i="2"/>
  <c r="Z1571" i="2"/>
  <c r="Q1571" i="2"/>
  <c r="Z1570" i="2"/>
  <c r="Q1570" i="2"/>
  <c r="Z1569" i="2"/>
  <c r="Q1569" i="2"/>
  <c r="Z1568" i="2"/>
  <c r="Q1568" i="2"/>
  <c r="Z1567" i="2"/>
  <c r="Q1567" i="2"/>
  <c r="Z1566" i="2"/>
  <c r="Q1566" i="2"/>
  <c r="Z1565" i="2"/>
  <c r="Q1565" i="2"/>
  <c r="Z1564" i="2"/>
  <c r="Q1564" i="2"/>
  <c r="Z1563" i="2"/>
  <c r="Q1563" i="2"/>
  <c r="Z1562" i="2"/>
  <c r="Q1562" i="2"/>
  <c r="Z1561" i="2"/>
  <c r="Q1561" i="2"/>
  <c r="Z1560" i="2"/>
  <c r="Q1560" i="2"/>
  <c r="Z1558" i="2"/>
  <c r="Q1558" i="2"/>
  <c r="Z1557" i="2"/>
  <c r="Q1557" i="2"/>
  <c r="Z1556" i="2"/>
  <c r="Q1556" i="2"/>
  <c r="Z1555" i="2"/>
  <c r="Q1555" i="2"/>
  <c r="Z1554" i="2"/>
  <c r="Q1554" i="2"/>
  <c r="Z1553" i="2"/>
  <c r="Q1553" i="2"/>
  <c r="Z1552" i="2"/>
  <c r="Q1552" i="2"/>
  <c r="Z1551" i="2"/>
  <c r="Q1551" i="2"/>
  <c r="Z1550" i="2"/>
  <c r="Q1550" i="2"/>
  <c r="Z1549" i="2"/>
  <c r="Q1549" i="2"/>
  <c r="Z1548" i="2"/>
  <c r="Q1548" i="2"/>
  <c r="Z1547" i="2"/>
  <c r="Q1547" i="2"/>
  <c r="Z1546" i="2"/>
  <c r="Q1546" i="2"/>
  <c r="Z1545" i="2"/>
  <c r="Q1545" i="2"/>
  <c r="Z1544" i="2"/>
  <c r="Q1544" i="2"/>
  <c r="Z1542" i="2"/>
  <c r="Q1542" i="2"/>
  <c r="Z1541" i="2"/>
  <c r="Q1541" i="2"/>
  <c r="Z1540" i="2"/>
  <c r="Q1540" i="2"/>
  <c r="Z1539" i="2"/>
  <c r="Q1539" i="2"/>
  <c r="Z1538" i="2"/>
  <c r="Q1538" i="2"/>
  <c r="Z1537" i="2"/>
  <c r="Q1537" i="2"/>
  <c r="Z1536" i="2"/>
  <c r="Q1536" i="2"/>
  <c r="Z1535" i="2"/>
  <c r="Q1535" i="2"/>
  <c r="Z1534" i="2"/>
  <c r="Q1534" i="2"/>
  <c r="Z1533" i="2"/>
  <c r="Q1533" i="2"/>
  <c r="Z1532" i="2"/>
  <c r="Q1532" i="2"/>
  <c r="Z1531" i="2"/>
  <c r="Q1531" i="2"/>
  <c r="Z1530" i="2"/>
  <c r="Q1530" i="2"/>
  <c r="Z1529" i="2"/>
  <c r="Q1529" i="2"/>
  <c r="Z1528" i="2"/>
  <c r="Q1528" i="2"/>
  <c r="Z1526" i="2"/>
  <c r="Q1526" i="2"/>
  <c r="Z1525" i="2"/>
  <c r="Q1525" i="2"/>
  <c r="Z1524" i="2"/>
  <c r="Q1524" i="2"/>
  <c r="Z1523" i="2"/>
  <c r="Q1523" i="2"/>
  <c r="Z1522" i="2"/>
  <c r="Q1522" i="2"/>
  <c r="Z1521" i="2"/>
  <c r="Q1521" i="2"/>
  <c r="Z1520" i="2"/>
  <c r="Q1520" i="2"/>
  <c r="Z1519" i="2"/>
  <c r="Q1519" i="2"/>
  <c r="Z1518" i="2"/>
  <c r="Q1518" i="2"/>
  <c r="Z1517" i="2"/>
  <c r="Q1517" i="2"/>
  <c r="Z1516" i="2"/>
  <c r="Q1516" i="2"/>
  <c r="Z1515" i="2"/>
  <c r="Q1515" i="2"/>
  <c r="Z1514" i="2"/>
  <c r="Q1514" i="2"/>
  <c r="Z1513" i="2"/>
  <c r="Q1513" i="2"/>
  <c r="Z1512" i="2"/>
  <c r="Q1512" i="2"/>
  <c r="Z1510" i="2"/>
  <c r="Q1510" i="2"/>
  <c r="Z1509" i="2"/>
  <c r="Q1509" i="2"/>
  <c r="Z1508" i="2"/>
  <c r="Q1508" i="2"/>
  <c r="Z1507" i="2"/>
  <c r="Q1507" i="2"/>
  <c r="Z1506" i="2"/>
  <c r="Q1506" i="2"/>
  <c r="Z1505" i="2"/>
  <c r="Q1505" i="2"/>
  <c r="Z1504" i="2"/>
  <c r="Q1504" i="2"/>
  <c r="Z1503" i="2"/>
  <c r="Q1503" i="2"/>
  <c r="Z1502" i="2"/>
  <c r="Q1502" i="2"/>
  <c r="Z1501" i="2"/>
  <c r="Q1501" i="2"/>
  <c r="Z1500" i="2"/>
  <c r="Q1500" i="2"/>
  <c r="Z1499" i="2"/>
  <c r="Q1499" i="2"/>
  <c r="Z1498" i="2"/>
  <c r="Q1498" i="2"/>
  <c r="Z1497" i="2"/>
  <c r="Q1497" i="2"/>
  <c r="Z1496" i="2"/>
  <c r="Q1496" i="2"/>
  <c r="Z1494" i="2"/>
  <c r="Q1494" i="2"/>
  <c r="Z1493" i="2"/>
  <c r="Q1493" i="2"/>
  <c r="Z1492" i="2"/>
  <c r="Q1492" i="2"/>
  <c r="Z1491" i="2"/>
  <c r="Q1491" i="2"/>
  <c r="Z1490" i="2"/>
  <c r="Q1490" i="2"/>
  <c r="Z1489" i="2"/>
  <c r="Q1489" i="2"/>
  <c r="Z1488" i="2"/>
  <c r="Q1488" i="2"/>
  <c r="Z1487" i="2"/>
  <c r="Q1487" i="2"/>
  <c r="Z1486" i="2"/>
  <c r="Q1486" i="2"/>
  <c r="Z1485" i="2"/>
  <c r="Q1485" i="2"/>
  <c r="Z1484" i="2"/>
  <c r="Q1484" i="2"/>
  <c r="Z1483" i="2"/>
  <c r="Q1483" i="2"/>
  <c r="Z1482" i="2"/>
  <c r="Q1482" i="2"/>
  <c r="Z1481" i="2"/>
  <c r="Q1481" i="2"/>
  <c r="Z1480" i="2"/>
  <c r="Q1480" i="2"/>
  <c r="Z1478" i="2"/>
  <c r="Q1478" i="2"/>
  <c r="Z1477" i="2"/>
  <c r="Q1477" i="2"/>
  <c r="Z1476" i="2"/>
  <c r="Q1476" i="2"/>
  <c r="Z1475" i="2"/>
  <c r="Q1475" i="2"/>
  <c r="Z1474" i="2"/>
  <c r="Q1474" i="2"/>
  <c r="Z1473" i="2"/>
  <c r="Q1473" i="2"/>
  <c r="Z1472" i="2"/>
  <c r="Q1472" i="2"/>
  <c r="Z1471" i="2"/>
  <c r="Q1471" i="2"/>
  <c r="Z1470" i="2"/>
  <c r="Q1470" i="2"/>
  <c r="Z1469" i="2"/>
  <c r="Q1469" i="2"/>
  <c r="Z1468" i="2"/>
  <c r="Q1468" i="2"/>
  <c r="Z1467" i="2"/>
  <c r="Q1467" i="2"/>
  <c r="Z1466" i="2"/>
  <c r="Q1466" i="2"/>
  <c r="Z1465" i="2"/>
  <c r="Q1465" i="2"/>
  <c r="Z1464" i="2"/>
  <c r="Q1464" i="2"/>
  <c r="Z1462" i="2"/>
  <c r="Q1462" i="2"/>
  <c r="Z1461" i="2"/>
  <c r="Q1461" i="2"/>
  <c r="Z1460" i="2"/>
  <c r="Q1460" i="2"/>
  <c r="Z1459" i="2"/>
  <c r="Q1459" i="2"/>
  <c r="Z1458" i="2"/>
  <c r="Q1458" i="2"/>
  <c r="Z1457" i="2"/>
  <c r="Q1457" i="2"/>
  <c r="Z1456" i="2"/>
  <c r="Q1456" i="2"/>
  <c r="Z1455" i="2"/>
  <c r="Q1455" i="2"/>
  <c r="Z1454" i="2"/>
  <c r="Q1454" i="2"/>
  <c r="Z1453" i="2"/>
  <c r="Q1453" i="2"/>
  <c r="Z1452" i="2"/>
  <c r="Q1452" i="2"/>
  <c r="Z1451" i="2"/>
  <c r="Q1451" i="2"/>
  <c r="Z1450" i="2"/>
  <c r="Q1450" i="2"/>
  <c r="Z1449" i="2"/>
  <c r="Q1449" i="2"/>
  <c r="Z1448" i="2"/>
  <c r="Q1448" i="2"/>
  <c r="Z1446" i="2"/>
  <c r="Q1446" i="2"/>
  <c r="Z1445" i="2"/>
  <c r="Q1445" i="2"/>
  <c r="Z1444" i="2"/>
  <c r="Q1444" i="2"/>
  <c r="Z1443" i="2"/>
  <c r="Q1443" i="2"/>
  <c r="Z1442" i="2"/>
  <c r="Q1442" i="2"/>
  <c r="Z1441" i="2"/>
  <c r="Q1441" i="2"/>
  <c r="Z1440" i="2"/>
  <c r="Q1440" i="2"/>
  <c r="Z1439" i="2"/>
  <c r="Q1439" i="2"/>
  <c r="Z1438" i="2"/>
  <c r="Q1438" i="2"/>
  <c r="Z1437" i="2"/>
  <c r="Q1437" i="2"/>
  <c r="Z1436" i="2"/>
  <c r="Q1436" i="2"/>
  <c r="Z1435" i="2"/>
  <c r="Q1435" i="2"/>
  <c r="Z1434" i="2"/>
  <c r="Q1434" i="2"/>
  <c r="Z1433" i="2"/>
  <c r="Q1433" i="2"/>
  <c r="Z1432" i="2"/>
  <c r="Q1432" i="2"/>
  <c r="Z1430" i="2"/>
  <c r="Q1430" i="2"/>
  <c r="Z1429" i="2"/>
  <c r="Q1429" i="2"/>
  <c r="Z1428" i="2"/>
  <c r="Q1428" i="2"/>
  <c r="Z1427" i="2"/>
  <c r="Q1427" i="2"/>
  <c r="Z1426" i="2"/>
  <c r="Q1426" i="2"/>
  <c r="Z1425" i="2"/>
  <c r="Q1425" i="2"/>
  <c r="Z1424" i="2"/>
  <c r="Q1424" i="2"/>
  <c r="Z1423" i="2"/>
  <c r="Q1423" i="2"/>
  <c r="Z1422" i="2"/>
  <c r="Q1422" i="2"/>
  <c r="Z1421" i="2"/>
  <c r="Q1421" i="2"/>
  <c r="Z1420" i="2"/>
  <c r="Q1420" i="2"/>
  <c r="Z1419" i="2"/>
  <c r="Q1419" i="2"/>
  <c r="Z1418" i="2"/>
  <c r="Q1418" i="2"/>
  <c r="Z1417" i="2"/>
  <c r="Q1417" i="2"/>
  <c r="Z1416" i="2"/>
  <c r="Q1416" i="2"/>
  <c r="Z1414" i="2"/>
  <c r="Q1414" i="2"/>
  <c r="Z1413" i="2"/>
  <c r="Q1413" i="2"/>
  <c r="Z1412" i="2"/>
  <c r="Q1412" i="2"/>
  <c r="Z1411" i="2"/>
  <c r="Q1411" i="2"/>
  <c r="Z1410" i="2"/>
  <c r="Q1410" i="2"/>
  <c r="Z1409" i="2"/>
  <c r="Q1409" i="2"/>
  <c r="Z1408" i="2"/>
  <c r="Q1408" i="2"/>
  <c r="Z1407" i="2"/>
  <c r="Q1407" i="2"/>
  <c r="Z1406" i="2"/>
  <c r="Q1406" i="2"/>
  <c r="Z1405" i="2"/>
  <c r="Q1405" i="2"/>
  <c r="Z1404" i="2"/>
  <c r="Q1404" i="2"/>
  <c r="Z1403" i="2"/>
  <c r="Q1403" i="2"/>
  <c r="Z1402" i="2"/>
  <c r="Q1402" i="2"/>
  <c r="Z1401" i="2"/>
  <c r="Q1401" i="2"/>
  <c r="Z1400" i="2"/>
  <c r="Q1400" i="2"/>
  <c r="Z1398" i="2"/>
  <c r="Q1398" i="2"/>
  <c r="Z1397" i="2"/>
  <c r="Q1397" i="2"/>
  <c r="Z1396" i="2"/>
  <c r="Q1396" i="2"/>
  <c r="Z1395" i="2"/>
  <c r="Q1395" i="2"/>
  <c r="Z1394" i="2"/>
  <c r="Q1394" i="2"/>
  <c r="Z1393" i="2"/>
  <c r="Q1393" i="2"/>
  <c r="Z1392" i="2"/>
  <c r="Q1392" i="2"/>
  <c r="Z1391" i="2"/>
  <c r="Q1391" i="2"/>
  <c r="Z1390" i="2"/>
  <c r="Q1390" i="2"/>
  <c r="Z1389" i="2"/>
  <c r="Q1389" i="2"/>
  <c r="Z1388" i="2"/>
  <c r="Q1388" i="2"/>
  <c r="Z1387" i="2"/>
  <c r="Q1387" i="2"/>
  <c r="Z1386" i="2"/>
  <c r="Q1386" i="2"/>
  <c r="Z1385" i="2"/>
  <c r="Q1385" i="2"/>
  <c r="Z1384" i="2"/>
  <c r="Q1384" i="2"/>
  <c r="Z1382" i="2"/>
  <c r="Q1382" i="2"/>
  <c r="Z1381" i="2"/>
  <c r="Q1381" i="2"/>
  <c r="Z1380" i="2"/>
  <c r="Q1380" i="2"/>
  <c r="Z1379" i="2"/>
  <c r="Q1379" i="2"/>
  <c r="Z1378" i="2"/>
  <c r="Q1378" i="2"/>
  <c r="Z1377" i="2"/>
  <c r="Q1377" i="2"/>
  <c r="Z1376" i="2"/>
  <c r="Q1376" i="2"/>
  <c r="Z1375" i="2"/>
  <c r="Q1375" i="2"/>
  <c r="Z1374" i="2"/>
  <c r="Q1374" i="2"/>
  <c r="Z1373" i="2"/>
  <c r="Q1373" i="2"/>
  <c r="Z1372" i="2"/>
  <c r="Q1372" i="2"/>
  <c r="Z1371" i="2"/>
  <c r="Q1371" i="2"/>
  <c r="Z1370" i="2"/>
  <c r="Q1370" i="2"/>
  <c r="Z1369" i="2"/>
  <c r="Q1369" i="2"/>
  <c r="Z1368" i="2"/>
  <c r="Q1368" i="2"/>
  <c r="Z1366" i="2"/>
  <c r="Q1366" i="2"/>
  <c r="Z1365" i="2"/>
  <c r="Q1365" i="2"/>
  <c r="Z1364" i="2"/>
  <c r="Q1364" i="2"/>
  <c r="Z1363" i="2"/>
  <c r="Q1363" i="2"/>
  <c r="Z1362" i="2"/>
  <c r="Q1362" i="2"/>
  <c r="Z1361" i="2"/>
  <c r="Q1361" i="2"/>
  <c r="Z1360" i="2"/>
  <c r="Q1360" i="2"/>
  <c r="Z1359" i="2"/>
  <c r="Q1359" i="2"/>
  <c r="Z1358" i="2"/>
  <c r="Q1358" i="2"/>
  <c r="Z1357" i="2"/>
  <c r="Q1357" i="2"/>
  <c r="Z1356" i="2"/>
  <c r="Q1356" i="2"/>
  <c r="Z1355" i="2"/>
  <c r="Q1355" i="2"/>
  <c r="Z1354" i="2"/>
  <c r="Q1354" i="2"/>
  <c r="Z1353" i="2"/>
  <c r="Q1353" i="2"/>
  <c r="Q1352" i="2"/>
  <c r="Z1352" i="2" s="1"/>
  <c r="Z1350" i="2"/>
  <c r="Q1350" i="2"/>
  <c r="Z1349" i="2"/>
  <c r="Q1349" i="2"/>
  <c r="Z1348" i="2"/>
  <c r="Q1348" i="2"/>
  <c r="Z1347" i="2"/>
  <c r="Q1347" i="2"/>
  <c r="Z1346" i="2"/>
  <c r="Q1346" i="2"/>
  <c r="Z1345" i="2"/>
  <c r="Q1345" i="2"/>
  <c r="Z1344" i="2"/>
  <c r="Q1344" i="2"/>
  <c r="Z1343" i="2"/>
  <c r="Q1343" i="2"/>
  <c r="Z1342" i="2"/>
  <c r="Q1342" i="2"/>
  <c r="Z1341" i="2"/>
  <c r="Q1341" i="2"/>
  <c r="Z1340" i="2"/>
  <c r="Q1340" i="2"/>
  <c r="Z1339" i="2"/>
  <c r="Q1339" i="2"/>
  <c r="Z1338" i="2"/>
  <c r="Q1338" i="2"/>
  <c r="Z1337" i="2"/>
  <c r="Q1337" i="2"/>
  <c r="Z1336" i="2"/>
  <c r="Q1336" i="2"/>
  <c r="Z1334" i="2"/>
  <c r="Q1334" i="2"/>
  <c r="Z1333" i="2"/>
  <c r="Q1333" i="2"/>
  <c r="Z1332" i="2"/>
  <c r="Q1332" i="2"/>
  <c r="Z1331" i="2"/>
  <c r="Q1331" i="2"/>
  <c r="Z1330" i="2"/>
  <c r="Q1330" i="2"/>
  <c r="Z1329" i="2"/>
  <c r="Q1329" i="2"/>
  <c r="Z1328" i="2"/>
  <c r="Q1328" i="2"/>
  <c r="Z1327" i="2"/>
  <c r="Q1327" i="2"/>
  <c r="Z1326" i="2"/>
  <c r="Q1326" i="2"/>
  <c r="Z1325" i="2"/>
  <c r="Q1325" i="2"/>
  <c r="Z1324" i="2"/>
  <c r="Q1324" i="2"/>
  <c r="Z1323" i="2"/>
  <c r="Q1323" i="2"/>
  <c r="Z1322" i="2"/>
  <c r="Q1322" i="2"/>
  <c r="Z1321" i="2"/>
  <c r="Q1321" i="2"/>
  <c r="Z1320" i="2"/>
  <c r="Q1320" i="2"/>
  <c r="Z1318" i="2"/>
  <c r="Q1318" i="2"/>
  <c r="Z1317" i="2"/>
  <c r="Q1317" i="2"/>
  <c r="Z1316" i="2"/>
  <c r="Q1316" i="2"/>
  <c r="Z1315" i="2"/>
  <c r="Q1315" i="2"/>
  <c r="Z1314" i="2"/>
  <c r="Q1314" i="2"/>
  <c r="Z1313" i="2"/>
  <c r="Q1313" i="2"/>
  <c r="Z1312" i="2"/>
  <c r="Q1312" i="2"/>
  <c r="Z1311" i="2"/>
  <c r="Q1311" i="2"/>
  <c r="Z1310" i="2"/>
  <c r="Q1310" i="2"/>
  <c r="Z1309" i="2"/>
  <c r="Q1309" i="2"/>
  <c r="Z1308" i="2"/>
  <c r="Q1308" i="2"/>
  <c r="Z1307" i="2"/>
  <c r="Q1307" i="2"/>
  <c r="Z1306" i="2"/>
  <c r="Q1306" i="2"/>
  <c r="Z1305" i="2"/>
  <c r="Q1305" i="2"/>
  <c r="Z1304" i="2"/>
  <c r="Q1304" i="2"/>
  <c r="Z1302" i="2"/>
  <c r="Q1302" i="2"/>
  <c r="Z1301" i="2"/>
  <c r="Q1301" i="2"/>
  <c r="Z1300" i="2"/>
  <c r="Q1300" i="2"/>
  <c r="Z1299" i="2"/>
  <c r="Q1299" i="2"/>
  <c r="Z1298" i="2"/>
  <c r="Q1298" i="2"/>
  <c r="Z1297" i="2"/>
  <c r="Q1297" i="2"/>
  <c r="Z1296" i="2"/>
  <c r="Q1296" i="2"/>
  <c r="Z1295" i="2"/>
  <c r="Q1295" i="2"/>
  <c r="Z1294" i="2"/>
  <c r="Q1294" i="2"/>
  <c r="Z1293" i="2"/>
  <c r="Q1293" i="2"/>
  <c r="Z1292" i="2"/>
  <c r="Q1292" i="2"/>
  <c r="Q1291" i="2"/>
  <c r="Z1291" i="2" s="1"/>
  <c r="AA1291" i="2" s="1"/>
  <c r="Q1290" i="2"/>
  <c r="Z1290" i="2" s="1"/>
  <c r="AA1290" i="2" s="1"/>
  <c r="Q1289" i="2"/>
  <c r="Z1289" i="2" s="1"/>
  <c r="AA1289" i="2" s="1"/>
  <c r="Q1288" i="2"/>
  <c r="Z1288" i="2" s="1"/>
  <c r="AA1288" i="2" s="1"/>
  <c r="Z1286" i="2"/>
  <c r="Q1286" i="2"/>
  <c r="Z1285" i="2"/>
  <c r="Q1285" i="2"/>
  <c r="Z1284" i="2"/>
  <c r="Q1284" i="2"/>
  <c r="Z1283" i="2"/>
  <c r="Q1283" i="2"/>
  <c r="Z1282" i="2"/>
  <c r="Q1282" i="2"/>
  <c r="Z1281" i="2"/>
  <c r="Q1281" i="2"/>
  <c r="Z1280" i="2"/>
  <c r="Q1280" i="2"/>
  <c r="Z1279" i="2"/>
  <c r="Q1279" i="2"/>
  <c r="Z1278" i="2"/>
  <c r="Q1278" i="2"/>
  <c r="Z1277" i="2"/>
  <c r="Q1277" i="2"/>
  <c r="Z1276" i="2"/>
  <c r="Q1276" i="2"/>
  <c r="Q1275" i="2"/>
  <c r="Z1275" i="2" s="1"/>
  <c r="Q1274" i="2"/>
  <c r="Z1274" i="2" s="1"/>
  <c r="AA1274" i="2" s="1"/>
  <c r="Q1273" i="2"/>
  <c r="Z1273" i="2" s="1"/>
  <c r="AA1273" i="2" s="1"/>
  <c r="Q1272" i="2"/>
  <c r="Z1272" i="2" s="1"/>
  <c r="AA1272" i="2" s="1"/>
  <c r="Z1270" i="2"/>
  <c r="Q1270" i="2"/>
  <c r="Z1269" i="2"/>
  <c r="Q1269" i="2"/>
  <c r="Z1268" i="2"/>
  <c r="Q1268" i="2"/>
  <c r="Z1267" i="2"/>
  <c r="Q1267" i="2"/>
  <c r="Z1266" i="2"/>
  <c r="Q1266" i="2"/>
  <c r="Z1265" i="2"/>
  <c r="Q1265" i="2"/>
  <c r="Z1264" i="2"/>
  <c r="Q1264" i="2"/>
  <c r="Z1263" i="2"/>
  <c r="Q1263" i="2"/>
  <c r="Z1262" i="2"/>
  <c r="Q1262" i="2"/>
  <c r="Z1261" i="2"/>
  <c r="Q1261" i="2"/>
  <c r="Z1260" i="2"/>
  <c r="Q1260" i="2"/>
  <c r="Z1259" i="2"/>
  <c r="Q1259" i="2"/>
  <c r="Q1258" i="2"/>
  <c r="Z1258" i="2" s="1"/>
  <c r="AA1258" i="2" s="1"/>
  <c r="Q1257" i="2"/>
  <c r="Z1257" i="2" s="1"/>
  <c r="AA1257" i="2" s="1"/>
  <c r="Q1256" i="2"/>
  <c r="Z1256" i="2" s="1"/>
  <c r="AA1256" i="2" s="1"/>
  <c r="Z1254" i="2"/>
  <c r="Q1254" i="2"/>
  <c r="Z1253" i="2"/>
  <c r="Q1253" i="2"/>
  <c r="Z1252" i="2"/>
  <c r="Q1252" i="2"/>
  <c r="Z1251" i="2"/>
  <c r="Q1251" i="2"/>
  <c r="Z1250" i="2"/>
  <c r="Q1250" i="2"/>
  <c r="Z1249" i="2"/>
  <c r="Q1249" i="2"/>
  <c r="Z1248" i="2"/>
  <c r="Q1248" i="2"/>
  <c r="Z1247" i="2"/>
  <c r="Q1247" i="2"/>
  <c r="Z1246" i="2"/>
  <c r="Q1246" i="2"/>
  <c r="Z1245" i="2"/>
  <c r="Q1245" i="2"/>
  <c r="Z1244" i="2"/>
  <c r="Q1244" i="2"/>
  <c r="Z1243" i="2"/>
  <c r="Q1243" i="2"/>
  <c r="Q1242" i="2"/>
  <c r="Z1242" i="2" s="1"/>
  <c r="Q1241" i="2"/>
  <c r="Z1241" i="2" s="1"/>
  <c r="AA1241" i="2" s="1"/>
  <c r="Q1240" i="2"/>
  <c r="Z1240" i="2" s="1"/>
  <c r="AA1240" i="2" s="1"/>
  <c r="Z1238" i="2"/>
  <c r="Q1238" i="2"/>
  <c r="Z1237" i="2"/>
  <c r="Q1237" i="2"/>
  <c r="Z1236" i="2"/>
  <c r="Q1236" i="2"/>
  <c r="Z1235" i="2"/>
  <c r="Q1235" i="2"/>
  <c r="Z1234" i="2"/>
  <c r="Q1234" i="2"/>
  <c r="Z1233" i="2"/>
  <c r="Q1233" i="2"/>
  <c r="Z1232" i="2"/>
  <c r="Q1232" i="2"/>
  <c r="Z1231" i="2"/>
  <c r="Q1231" i="2"/>
  <c r="Z1230" i="2"/>
  <c r="Q1230" i="2"/>
  <c r="Z1229" i="2"/>
  <c r="Q1229" i="2"/>
  <c r="Z1228" i="2"/>
  <c r="Q1228" i="2"/>
  <c r="Z1227" i="2"/>
  <c r="Q1227" i="2"/>
  <c r="Z1226" i="2"/>
  <c r="Q1226" i="2"/>
  <c r="Q1225" i="2"/>
  <c r="Z1225" i="2" s="1"/>
  <c r="AA1225" i="2" s="1"/>
  <c r="Q1224" i="2"/>
  <c r="Z1224" i="2" s="1"/>
  <c r="AA1224" i="2" s="1"/>
  <c r="Z1222" i="2"/>
  <c r="Q1222" i="2"/>
  <c r="Z1221" i="2"/>
  <c r="Q1221" i="2"/>
  <c r="Z1220" i="2"/>
  <c r="Q1220" i="2"/>
  <c r="Z1219" i="2"/>
  <c r="Q1219" i="2"/>
  <c r="Z1218" i="2"/>
  <c r="Q1218" i="2"/>
  <c r="Z1217" i="2"/>
  <c r="Q1217" i="2"/>
  <c r="Z1216" i="2"/>
  <c r="Q1216" i="2"/>
  <c r="Z1215" i="2"/>
  <c r="Q1215" i="2"/>
  <c r="Z1214" i="2"/>
  <c r="Q1214" i="2"/>
  <c r="Z1213" i="2"/>
  <c r="Q1213" i="2"/>
  <c r="Z1212" i="2"/>
  <c r="Q1212" i="2"/>
  <c r="Z1211" i="2"/>
  <c r="Q1211" i="2"/>
  <c r="Z1210" i="2"/>
  <c r="Q1210" i="2"/>
  <c r="Q1209" i="2"/>
  <c r="Z1209" i="2" s="1"/>
  <c r="AA1209" i="2" s="1"/>
  <c r="Q1208" i="2"/>
  <c r="Z1208" i="2" s="1"/>
  <c r="Z1206" i="2"/>
  <c r="Q1206" i="2"/>
  <c r="Z1205" i="2"/>
  <c r="Q1205" i="2"/>
  <c r="Z1204" i="2"/>
  <c r="Q1204" i="2"/>
  <c r="Z1203" i="2"/>
  <c r="Q1203" i="2"/>
  <c r="Z1202" i="2"/>
  <c r="Q1202" i="2"/>
  <c r="Z1201" i="2"/>
  <c r="Q1201" i="2"/>
  <c r="Z1200" i="2"/>
  <c r="Q1200" i="2"/>
  <c r="Z1199" i="2"/>
  <c r="Q1199" i="2"/>
  <c r="Z1198" i="2"/>
  <c r="Q1198" i="2"/>
  <c r="Q1197" i="2"/>
  <c r="Z1197" i="2" s="1"/>
  <c r="AA1197" i="2" s="1"/>
  <c r="Q1196" i="2"/>
  <c r="Z1196" i="2" s="1"/>
  <c r="AA1196" i="2" s="1"/>
  <c r="Q1195" i="2"/>
  <c r="Z1195" i="2" s="1"/>
  <c r="AA1195" i="2" s="1"/>
  <c r="Q1194" i="2"/>
  <c r="Z1194" i="2" s="1"/>
  <c r="AA1194" i="2" s="1"/>
  <c r="Q1193" i="2"/>
  <c r="Z1193" i="2" s="1"/>
  <c r="AA1193" i="2" s="1"/>
  <c r="Q1192" i="2"/>
  <c r="Z1192" i="2" s="1"/>
  <c r="AA1192" i="2" s="1"/>
  <c r="Z1190" i="2"/>
  <c r="Q1190" i="2"/>
  <c r="Z1189" i="2"/>
  <c r="Q1189" i="2"/>
  <c r="Z1188" i="2"/>
  <c r="Q1188" i="2"/>
  <c r="Z1187" i="2"/>
  <c r="Q1187" i="2"/>
  <c r="Z1186" i="2"/>
  <c r="Q1186" i="2"/>
  <c r="Z1185" i="2"/>
  <c r="Q1185" i="2"/>
  <c r="Z1184" i="2"/>
  <c r="Q1184" i="2"/>
  <c r="Z1183" i="2"/>
  <c r="Q1183" i="2"/>
  <c r="Z1182" i="2"/>
  <c r="Q1182" i="2"/>
  <c r="Q1181" i="2"/>
  <c r="Z1181" i="2" s="1"/>
  <c r="Q1180" i="2"/>
  <c r="Z1180" i="2" s="1"/>
  <c r="Q1179" i="2"/>
  <c r="Z1179" i="2" s="1"/>
  <c r="AA1179" i="2" s="1"/>
  <c r="Q1178" i="2"/>
  <c r="Z1178" i="2" s="1"/>
  <c r="Q1177" i="2"/>
  <c r="Z1177" i="2" s="1"/>
  <c r="Q1176" i="2"/>
  <c r="Z1176" i="2" s="1"/>
  <c r="Z1174" i="2"/>
  <c r="Q1174" i="2"/>
  <c r="Z1173" i="2"/>
  <c r="Q1173" i="2"/>
  <c r="Z1172" i="2"/>
  <c r="Q1172" i="2"/>
  <c r="Z1171" i="2"/>
  <c r="Q1171" i="2"/>
  <c r="Z1170" i="2"/>
  <c r="Q1170" i="2"/>
  <c r="Z1169" i="2"/>
  <c r="Q1169" i="2"/>
  <c r="Z1168" i="2"/>
  <c r="Q1168" i="2"/>
  <c r="Z1167" i="2"/>
  <c r="Q1167" i="2"/>
  <c r="Z1166" i="2"/>
  <c r="Q1166" i="2"/>
  <c r="Z1165" i="2"/>
  <c r="Q1165" i="2"/>
  <c r="Z1164" i="2"/>
  <c r="Q1164" i="2"/>
  <c r="Z1163" i="2"/>
  <c r="Q1163" i="2"/>
  <c r="Z1162" i="2"/>
  <c r="Q1162" i="2"/>
  <c r="Z1161" i="2"/>
  <c r="Q1161" i="2"/>
  <c r="Z1160" i="2"/>
  <c r="Q1160" i="2"/>
  <c r="Z1158" i="2"/>
  <c r="Q1158" i="2"/>
  <c r="Z1157" i="2"/>
  <c r="Q1157" i="2"/>
  <c r="Z1156" i="2"/>
  <c r="Q1156" i="2"/>
  <c r="Z1155" i="2"/>
  <c r="Q1155" i="2"/>
  <c r="Z1154" i="2"/>
  <c r="Q1154" i="2"/>
  <c r="Z1153" i="2"/>
  <c r="Q1153" i="2"/>
  <c r="Z1152" i="2"/>
  <c r="Q1152" i="2"/>
  <c r="Z1151" i="2"/>
  <c r="Q1151" i="2"/>
  <c r="Z1150" i="2"/>
  <c r="Q1150" i="2"/>
  <c r="Z1149" i="2"/>
  <c r="Q1149" i="2"/>
  <c r="Z1148" i="2"/>
  <c r="Q1148" i="2"/>
  <c r="Z1147" i="2"/>
  <c r="Q1147" i="2"/>
  <c r="Q1146" i="2"/>
  <c r="Z1146" i="2" s="1"/>
  <c r="AA1146" i="2" s="1"/>
  <c r="Q1145" i="2"/>
  <c r="Z1145" i="2" s="1"/>
  <c r="AA1145" i="2" s="1"/>
  <c r="Q1144" i="2"/>
  <c r="Z1144" i="2" s="1"/>
  <c r="AA1144" i="2" s="1"/>
  <c r="Z1142" i="2"/>
  <c r="Q1142" i="2"/>
  <c r="Z1141" i="2"/>
  <c r="Q1141" i="2"/>
  <c r="Z1140" i="2"/>
  <c r="Q1140" i="2"/>
  <c r="Z1139" i="2"/>
  <c r="Q1139" i="2"/>
  <c r="Z1138" i="2"/>
  <c r="Q1138" i="2"/>
  <c r="Z1137" i="2"/>
  <c r="Q1137" i="2"/>
  <c r="Z1136" i="2"/>
  <c r="Q1136" i="2"/>
  <c r="Z1135" i="2"/>
  <c r="Q1135" i="2"/>
  <c r="Z1134" i="2"/>
  <c r="Q1134" i="2"/>
  <c r="Z1133" i="2"/>
  <c r="Q1133" i="2"/>
  <c r="Z1132" i="2"/>
  <c r="Q1132" i="2"/>
  <c r="Z1131" i="2"/>
  <c r="Q1131" i="2"/>
  <c r="Q1130" i="2"/>
  <c r="Z1130" i="2" s="1"/>
  <c r="Q1129" i="2"/>
  <c r="Z1129" i="2" s="1"/>
  <c r="Q1128" i="2"/>
  <c r="Z1128" i="2" s="1"/>
  <c r="Z1126" i="2"/>
  <c r="Q1126" i="2"/>
  <c r="Z1125" i="2"/>
  <c r="Q1125" i="2"/>
  <c r="Z1124" i="2"/>
  <c r="Q1124" i="2"/>
  <c r="Z1123" i="2"/>
  <c r="Q1123" i="2"/>
  <c r="Z1122" i="2"/>
  <c r="Q1122" i="2"/>
  <c r="Z1121" i="2"/>
  <c r="Q1121" i="2"/>
  <c r="Z1120" i="2"/>
  <c r="Q1120" i="2"/>
  <c r="Z1119" i="2"/>
  <c r="Q1119" i="2"/>
  <c r="Z1118" i="2"/>
  <c r="Q1118" i="2"/>
  <c r="Z1117" i="2"/>
  <c r="Q1117" i="2"/>
  <c r="Z1116" i="2"/>
  <c r="Q1116" i="2"/>
  <c r="Z1115" i="2"/>
  <c r="Q1115" i="2"/>
  <c r="Z1114" i="2"/>
  <c r="Q1114" i="2"/>
  <c r="Z1113" i="2"/>
  <c r="Q1113" i="2"/>
  <c r="Z1112" i="2"/>
  <c r="Q1112" i="2"/>
  <c r="Z1110" i="2"/>
  <c r="Q1110" i="2"/>
  <c r="Z1109" i="2"/>
  <c r="Q1109" i="2"/>
  <c r="Z1108" i="2"/>
  <c r="Q1108" i="2"/>
  <c r="Z1107" i="2"/>
  <c r="Q1107" i="2"/>
  <c r="Z1106" i="2"/>
  <c r="Q1106" i="2"/>
  <c r="Z1105" i="2"/>
  <c r="Q1105" i="2"/>
  <c r="Z1104" i="2"/>
  <c r="Q1104" i="2"/>
  <c r="Z1103" i="2"/>
  <c r="Q1103" i="2"/>
  <c r="Z1102" i="2"/>
  <c r="Q1102" i="2"/>
  <c r="Z1101" i="2"/>
  <c r="Q1101" i="2"/>
  <c r="Z1100" i="2"/>
  <c r="Q1100" i="2"/>
  <c r="Z1099" i="2"/>
  <c r="Q1099" i="2"/>
  <c r="Z1098" i="2"/>
  <c r="Q1098" i="2"/>
  <c r="Z1097" i="2"/>
  <c r="Q1097" i="2"/>
  <c r="Z1096" i="2"/>
  <c r="Q1096" i="2"/>
  <c r="Z1094" i="2"/>
  <c r="Q1094" i="2"/>
  <c r="Z1093" i="2"/>
  <c r="Q1093" i="2"/>
  <c r="Z1092" i="2"/>
  <c r="Q1092" i="2"/>
  <c r="Z1091" i="2"/>
  <c r="Q1091" i="2"/>
  <c r="Z1090" i="2"/>
  <c r="Q1090" i="2"/>
  <c r="Z1089" i="2"/>
  <c r="Q1089" i="2"/>
  <c r="Z1088" i="2"/>
  <c r="Q1088" i="2"/>
  <c r="Z1087" i="2"/>
  <c r="Q1087" i="2"/>
  <c r="Z1086" i="2"/>
  <c r="Q1086" i="2"/>
  <c r="Z1085" i="2"/>
  <c r="Q1085" i="2"/>
  <c r="Z1084" i="2"/>
  <c r="Q1084" i="2"/>
  <c r="Z1083" i="2"/>
  <c r="Q1083" i="2"/>
  <c r="Z1082" i="2"/>
  <c r="Q1082" i="2"/>
  <c r="Z1081" i="2"/>
  <c r="Q1081" i="2"/>
  <c r="Z1080" i="2"/>
  <c r="Q1080" i="2"/>
  <c r="Z1078" i="2"/>
  <c r="Q1078" i="2"/>
  <c r="Z1077" i="2"/>
  <c r="Q1077" i="2"/>
  <c r="Z1076" i="2"/>
  <c r="Q1076" i="2"/>
  <c r="Z1075" i="2"/>
  <c r="Q1075" i="2"/>
  <c r="Z1074" i="2"/>
  <c r="Q1074" i="2"/>
  <c r="Z1073" i="2"/>
  <c r="Q1073" i="2"/>
  <c r="Z1072" i="2"/>
  <c r="Q1072" i="2"/>
  <c r="Z1071" i="2"/>
  <c r="Q1071" i="2"/>
  <c r="Z1070" i="2"/>
  <c r="Q1070" i="2"/>
  <c r="Z1069" i="2"/>
  <c r="Q1069" i="2"/>
  <c r="Z1068" i="2"/>
  <c r="Q1068" i="2"/>
  <c r="Z1067" i="2"/>
  <c r="Q1067" i="2"/>
  <c r="Z1066" i="2"/>
  <c r="Q1066" i="2"/>
  <c r="Z1065" i="2"/>
  <c r="Q1065" i="2"/>
  <c r="Q1064" i="2"/>
  <c r="Z1064" i="2" s="1"/>
  <c r="AA1064" i="2" s="1"/>
  <c r="Z1062" i="2"/>
  <c r="Q1062" i="2"/>
  <c r="Z1061" i="2"/>
  <c r="Q1061" i="2"/>
  <c r="Z1060" i="2"/>
  <c r="Q1060" i="2"/>
  <c r="Z1059" i="2"/>
  <c r="Q1059" i="2"/>
  <c r="Z1058" i="2"/>
  <c r="Q1058" i="2"/>
  <c r="Z1057" i="2"/>
  <c r="Q1057" i="2"/>
  <c r="Z1056" i="2"/>
  <c r="Q1056" i="2"/>
  <c r="Q1055" i="2"/>
  <c r="Z1055" i="2" s="1"/>
  <c r="AA1055" i="2" s="1"/>
  <c r="Q1054" i="2"/>
  <c r="Z1054" i="2" s="1"/>
  <c r="AA1054" i="2" s="1"/>
  <c r="Q1053" i="2"/>
  <c r="Z1053" i="2" s="1"/>
  <c r="AA1053" i="2" s="1"/>
  <c r="Q1052" i="2"/>
  <c r="Z1052" i="2" s="1"/>
  <c r="AA1052" i="2" s="1"/>
  <c r="Q1051" i="2"/>
  <c r="Z1051" i="2" s="1"/>
  <c r="AA1051" i="2" s="1"/>
  <c r="Q1050" i="2"/>
  <c r="Z1050" i="2" s="1"/>
  <c r="AA1050" i="2" s="1"/>
  <c r="Q1049" i="2"/>
  <c r="Z1049" i="2" s="1"/>
  <c r="AA1049" i="2" s="1"/>
  <c r="Z1048" i="2"/>
  <c r="Q1048" i="2"/>
  <c r="Z1046" i="2"/>
  <c r="Q1046" i="2"/>
  <c r="Z1045" i="2"/>
  <c r="Q1045" i="2"/>
  <c r="Z1044" i="2"/>
  <c r="Q1044" i="2"/>
  <c r="Z1043" i="2"/>
  <c r="Q1043" i="2"/>
  <c r="Z1042" i="2"/>
  <c r="Q1042" i="2"/>
  <c r="Z1041" i="2"/>
  <c r="Q1041" i="2"/>
  <c r="Z1040" i="2"/>
  <c r="Q1040" i="2"/>
  <c r="Q1039" i="2"/>
  <c r="Z1039" i="2" s="1"/>
  <c r="Q1038" i="2"/>
  <c r="Z1038" i="2" s="1"/>
  <c r="Q1037" i="2"/>
  <c r="Z1037" i="2" s="1"/>
  <c r="Q1036" i="2"/>
  <c r="Z1036" i="2" s="1"/>
  <c r="Q1035" i="2"/>
  <c r="Z1035" i="2" s="1"/>
  <c r="Q1034" i="2"/>
  <c r="Z1034" i="2" s="1"/>
  <c r="Q1033" i="2"/>
  <c r="Z1033" i="2" s="1"/>
  <c r="Q1032" i="2"/>
  <c r="Z1032" i="2" s="1"/>
  <c r="Z1030" i="2"/>
  <c r="Q1030" i="2"/>
  <c r="Z1029" i="2"/>
  <c r="Q1029" i="2"/>
  <c r="Z1028" i="2"/>
  <c r="Q1028" i="2"/>
  <c r="Z1027" i="2"/>
  <c r="Q1027" i="2"/>
  <c r="Z1026" i="2"/>
  <c r="Q1026" i="2"/>
  <c r="Z1025" i="2"/>
  <c r="Q1025" i="2"/>
  <c r="Z1024" i="2"/>
  <c r="Q1024" i="2"/>
  <c r="Z1023" i="2"/>
  <c r="Q1023" i="2"/>
  <c r="Z1022" i="2"/>
  <c r="Q1022" i="2"/>
  <c r="Z1021" i="2"/>
  <c r="Q1021" i="2"/>
  <c r="Z1020" i="2"/>
  <c r="Q1020" i="2"/>
  <c r="Z1019" i="2"/>
  <c r="Q1019" i="2"/>
  <c r="Z1018" i="2"/>
  <c r="Q1018" i="2"/>
  <c r="Z1017" i="2"/>
  <c r="Q1017" i="2"/>
  <c r="Z1016" i="2"/>
  <c r="Q1016" i="2"/>
  <c r="Z1014" i="2"/>
  <c r="Q1014" i="2"/>
  <c r="Z1013" i="2"/>
  <c r="Q1013" i="2"/>
  <c r="Z1012" i="2"/>
  <c r="Q1012" i="2"/>
  <c r="Z1011" i="2"/>
  <c r="Q1011" i="2"/>
  <c r="Z1010" i="2"/>
  <c r="Q1010" i="2"/>
  <c r="Z1009" i="2"/>
  <c r="Q1009" i="2"/>
  <c r="Z1008" i="2"/>
  <c r="Q1008" i="2"/>
  <c r="Z1007" i="2"/>
  <c r="Q1007" i="2"/>
  <c r="Z1006" i="2"/>
  <c r="Q1006" i="2"/>
  <c r="Z1005" i="2"/>
  <c r="Q1005" i="2"/>
  <c r="Z1004" i="2"/>
  <c r="Q1004" i="2"/>
  <c r="Z1003" i="2"/>
  <c r="Q1003" i="2"/>
  <c r="Z1002" i="2"/>
  <c r="Q1002" i="2"/>
  <c r="Z1001" i="2"/>
  <c r="Q1001" i="2"/>
  <c r="Z1000" i="2"/>
  <c r="Q1000" i="2"/>
  <c r="Z998" i="2"/>
  <c r="Q998" i="2"/>
  <c r="Z997" i="2"/>
  <c r="Q997" i="2"/>
  <c r="Z996" i="2"/>
  <c r="Q996" i="2"/>
  <c r="Z995" i="2"/>
  <c r="Q995" i="2"/>
  <c r="Z994" i="2"/>
  <c r="Q994" i="2"/>
  <c r="Z993" i="2"/>
  <c r="Q993" i="2"/>
  <c r="Z992" i="2"/>
  <c r="Q992" i="2"/>
  <c r="Z991" i="2"/>
  <c r="Q991" i="2"/>
  <c r="Z990" i="2"/>
  <c r="Q990" i="2"/>
  <c r="Z989" i="2"/>
  <c r="Q989" i="2"/>
  <c r="Z988" i="2"/>
  <c r="Q988" i="2"/>
  <c r="Z987" i="2"/>
  <c r="Q987" i="2"/>
  <c r="Z986" i="2"/>
  <c r="Q986" i="2"/>
  <c r="Z985" i="2"/>
  <c r="Q985" i="2"/>
  <c r="Z984" i="2"/>
  <c r="Q984" i="2"/>
  <c r="Z982" i="2"/>
  <c r="Q982" i="2"/>
  <c r="Z981" i="2"/>
  <c r="Q981" i="2"/>
  <c r="Z980" i="2"/>
  <c r="Q980" i="2"/>
  <c r="Z979" i="2"/>
  <c r="Q979" i="2"/>
  <c r="Z978" i="2"/>
  <c r="Q978" i="2"/>
  <c r="Z977" i="2"/>
  <c r="Q977" i="2"/>
  <c r="Z976" i="2"/>
  <c r="Q976" i="2"/>
  <c r="Z975" i="2"/>
  <c r="Q975" i="2"/>
  <c r="Z974" i="2"/>
  <c r="Q974" i="2"/>
  <c r="Z973" i="2"/>
  <c r="Q973" i="2"/>
  <c r="Z972" i="2"/>
  <c r="Q972" i="2"/>
  <c r="Z971" i="2"/>
  <c r="Q971" i="2"/>
  <c r="Z970" i="2"/>
  <c r="Q970" i="2"/>
  <c r="Z969" i="2"/>
  <c r="Q969" i="2"/>
  <c r="Q968" i="2"/>
  <c r="Z968" i="2" s="1"/>
  <c r="Z966" i="2"/>
  <c r="Q966" i="2"/>
  <c r="Z965" i="2"/>
  <c r="Q965" i="2"/>
  <c r="Z964" i="2"/>
  <c r="Q964" i="2"/>
  <c r="Z963" i="2"/>
  <c r="Q963" i="2"/>
  <c r="Q962" i="2"/>
  <c r="Z962" i="2" s="1"/>
  <c r="AA962" i="2" s="1"/>
  <c r="Q961" i="2"/>
  <c r="Z961" i="2" s="1"/>
  <c r="AA961" i="2" s="1"/>
  <c r="Q960" i="2"/>
  <c r="Z960" i="2" s="1"/>
  <c r="AA960" i="2" s="1"/>
  <c r="Q959" i="2"/>
  <c r="Z959" i="2" s="1"/>
  <c r="AA959" i="2" s="1"/>
  <c r="Q958" i="2"/>
  <c r="Z958" i="2" s="1"/>
  <c r="AA958" i="2" s="1"/>
  <c r="Q957" i="2"/>
  <c r="Z957" i="2" s="1"/>
  <c r="AA957" i="2" s="1"/>
  <c r="Q956" i="2"/>
  <c r="Z956" i="2" s="1"/>
  <c r="AA956" i="2" s="1"/>
  <c r="Q955" i="2"/>
  <c r="Z955" i="2" s="1"/>
  <c r="AA955" i="2" s="1"/>
  <c r="Q954" i="2"/>
  <c r="Z954" i="2" s="1"/>
  <c r="AA954" i="2" s="1"/>
  <c r="Q953" i="2"/>
  <c r="Z953" i="2" s="1"/>
  <c r="AA953" i="2" s="1"/>
  <c r="Q952" i="2"/>
  <c r="Z952" i="2" s="1"/>
  <c r="AA952" i="2" s="1"/>
  <c r="Z950" i="2"/>
  <c r="Q950" i="2"/>
  <c r="Z949" i="2"/>
  <c r="Q949" i="2"/>
  <c r="Z948" i="2"/>
  <c r="Q948" i="2"/>
  <c r="Z947" i="2"/>
  <c r="Q947" i="2"/>
  <c r="Q946" i="2"/>
  <c r="Z946" i="2" s="1"/>
  <c r="AA946" i="2" s="1"/>
  <c r="Q945" i="2"/>
  <c r="Z945" i="2" s="1"/>
  <c r="AA945" i="2" s="1"/>
  <c r="Q944" i="2"/>
  <c r="Z944" i="2" s="1"/>
  <c r="AA944" i="2" s="1"/>
  <c r="Q943" i="2"/>
  <c r="Z943" i="2" s="1"/>
  <c r="AA943" i="2" s="1"/>
  <c r="Q942" i="2"/>
  <c r="Z942" i="2" s="1"/>
  <c r="AA942" i="2" s="1"/>
  <c r="Q941" i="2"/>
  <c r="Z941" i="2" s="1"/>
  <c r="AA941" i="2" s="1"/>
  <c r="Q940" i="2"/>
  <c r="Z940" i="2" s="1"/>
  <c r="AA940" i="2" s="1"/>
  <c r="Q939" i="2"/>
  <c r="Z939" i="2" s="1"/>
  <c r="AA939" i="2" s="1"/>
  <c r="Q938" i="2"/>
  <c r="Z938" i="2" s="1"/>
  <c r="AA938" i="2" s="1"/>
  <c r="Q937" i="2"/>
  <c r="Z937" i="2" s="1"/>
  <c r="AA937" i="2" s="1"/>
  <c r="Q936" i="2"/>
  <c r="Z936" i="2" s="1"/>
  <c r="AA936" i="2" s="1"/>
  <c r="Z934" i="2"/>
  <c r="Q934" i="2"/>
  <c r="Z933" i="2"/>
  <c r="Q933" i="2"/>
  <c r="Z932" i="2"/>
  <c r="Q932" i="2"/>
  <c r="Z931" i="2"/>
  <c r="Q931" i="2"/>
  <c r="Q930" i="2"/>
  <c r="Z930" i="2" s="1"/>
  <c r="Q929" i="2"/>
  <c r="Z929" i="2" s="1"/>
  <c r="Q928" i="2"/>
  <c r="Z928" i="2" s="1"/>
  <c r="AA928" i="2" s="1"/>
  <c r="Q927" i="2"/>
  <c r="Z927" i="2" s="1"/>
  <c r="AA927" i="2" s="1"/>
  <c r="Q926" i="2"/>
  <c r="Z926" i="2" s="1"/>
  <c r="AA926" i="2" s="1"/>
  <c r="Q925" i="2"/>
  <c r="Z925" i="2" s="1"/>
  <c r="AA925" i="2" s="1"/>
  <c r="Q924" i="2"/>
  <c r="Z924" i="2" s="1"/>
  <c r="AA924" i="2" s="1"/>
  <c r="Q923" i="2"/>
  <c r="Z923" i="2" s="1"/>
  <c r="AA923" i="2" s="1"/>
  <c r="Q922" i="2"/>
  <c r="Z922" i="2" s="1"/>
  <c r="AA922" i="2" s="1"/>
  <c r="Q921" i="2"/>
  <c r="Z921" i="2" s="1"/>
  <c r="AA921" i="2" s="1"/>
  <c r="Q920" i="2"/>
  <c r="Z920" i="2" s="1"/>
  <c r="AA920" i="2" s="1"/>
  <c r="Z918" i="2"/>
  <c r="Q918" i="2"/>
  <c r="Z917" i="2"/>
  <c r="Q917" i="2"/>
  <c r="Z916" i="2"/>
  <c r="Q916" i="2"/>
  <c r="Z915" i="2"/>
  <c r="Q915" i="2"/>
  <c r="Z914" i="2"/>
  <c r="Q914" i="2"/>
  <c r="Z913" i="2"/>
  <c r="Q913" i="2"/>
  <c r="Z912" i="2"/>
  <c r="Q912" i="2"/>
  <c r="Q911" i="2"/>
  <c r="Z911" i="2" s="1"/>
  <c r="Q910" i="2"/>
  <c r="Z910" i="2" s="1"/>
  <c r="Q909" i="2"/>
  <c r="Z909" i="2" s="1"/>
  <c r="AA909" i="2" s="1"/>
  <c r="Q908" i="2"/>
  <c r="Z908" i="2" s="1"/>
  <c r="Q907" i="2"/>
  <c r="Z907" i="2" s="1"/>
  <c r="Q906" i="2"/>
  <c r="Z906" i="2" s="1"/>
  <c r="Q905" i="2"/>
  <c r="Z905" i="2" s="1"/>
  <c r="AA905" i="2" s="1"/>
  <c r="Q904" i="2"/>
  <c r="Z904" i="2" s="1"/>
  <c r="Z902" i="2"/>
  <c r="Q902" i="2"/>
  <c r="Z901" i="2"/>
  <c r="Q901" i="2"/>
  <c r="Z900" i="2"/>
  <c r="Q900" i="2"/>
  <c r="Z899" i="2"/>
  <c r="Q899" i="2"/>
  <c r="Z898" i="2"/>
  <c r="Q898" i="2"/>
  <c r="Z897" i="2"/>
  <c r="Q897" i="2"/>
  <c r="Z896" i="2"/>
  <c r="Q896" i="2"/>
  <c r="Z895" i="2"/>
  <c r="Q895" i="2"/>
  <c r="Z894" i="2"/>
  <c r="Q894" i="2"/>
  <c r="Z893" i="2"/>
  <c r="Q893" i="2"/>
  <c r="Z892" i="2"/>
  <c r="Q892" i="2"/>
  <c r="Z891" i="2"/>
  <c r="Q891" i="2"/>
  <c r="Z890" i="2"/>
  <c r="Q890" i="2"/>
  <c r="Z889" i="2"/>
  <c r="Q889" i="2"/>
  <c r="Q888" i="2"/>
  <c r="Z888" i="2" s="1"/>
  <c r="Z886" i="2"/>
  <c r="Q886" i="2"/>
  <c r="Z885" i="2"/>
  <c r="Q885" i="2"/>
  <c r="Z884" i="2"/>
  <c r="Q884" i="2"/>
  <c r="Z883" i="2"/>
  <c r="Q883" i="2"/>
  <c r="Z882" i="2"/>
  <c r="Q882" i="2"/>
  <c r="Z881" i="2"/>
  <c r="Q881" i="2"/>
  <c r="Z880" i="2"/>
  <c r="Q880" i="2"/>
  <c r="Z879" i="2"/>
  <c r="Q879" i="2"/>
  <c r="Z878" i="2"/>
  <c r="Q878" i="2"/>
  <c r="Q877" i="2"/>
  <c r="Z877" i="2" s="1"/>
  <c r="AA877" i="2" s="1"/>
  <c r="Q876" i="2"/>
  <c r="Z876" i="2" s="1"/>
  <c r="AA876" i="2" s="1"/>
  <c r="Q875" i="2"/>
  <c r="Z875" i="2" s="1"/>
  <c r="AA875" i="2" s="1"/>
  <c r="Q874" i="2"/>
  <c r="Z874" i="2" s="1"/>
  <c r="AA874" i="2" s="1"/>
  <c r="Q873" i="2"/>
  <c r="Z873" i="2" s="1"/>
  <c r="AA873" i="2" s="1"/>
  <c r="Q872" i="2"/>
  <c r="Z872" i="2" s="1"/>
  <c r="AA872" i="2" s="1"/>
  <c r="Z870" i="2"/>
  <c r="Q870" i="2"/>
  <c r="Z869" i="2"/>
  <c r="Q869" i="2"/>
  <c r="Z868" i="2"/>
  <c r="Q868" i="2"/>
  <c r="Z867" i="2"/>
  <c r="Q867" i="2"/>
  <c r="Z866" i="2"/>
  <c r="Q866" i="2"/>
  <c r="Z865" i="2"/>
  <c r="Q865" i="2"/>
  <c r="Q864" i="2"/>
  <c r="Z864" i="2" s="1"/>
  <c r="AA864" i="2" s="1"/>
  <c r="Q863" i="2"/>
  <c r="Z863" i="2" s="1"/>
  <c r="AA863" i="2" s="1"/>
  <c r="Q862" i="2"/>
  <c r="Z862" i="2" s="1"/>
  <c r="AA862" i="2" s="1"/>
  <c r="Q861" i="2"/>
  <c r="Z861" i="2" s="1"/>
  <c r="AA861" i="2" s="1"/>
  <c r="Q860" i="2"/>
  <c r="Z860" i="2" s="1"/>
  <c r="Q859" i="2"/>
  <c r="Z859" i="2" s="1"/>
  <c r="AA859" i="2" s="1"/>
  <c r="Q858" i="2"/>
  <c r="Z858" i="2" s="1"/>
  <c r="AA858" i="2" s="1"/>
  <c r="Q857" i="2"/>
  <c r="Z857" i="2" s="1"/>
  <c r="AA857" i="2" s="1"/>
  <c r="Q856" i="2"/>
  <c r="Z856" i="2" s="1"/>
  <c r="AA856" i="2" s="1"/>
  <c r="Z854" i="2"/>
  <c r="Q854" i="2"/>
  <c r="Z853" i="2"/>
  <c r="Q853" i="2"/>
  <c r="Z852" i="2"/>
  <c r="Q852" i="2"/>
  <c r="Z851" i="2"/>
  <c r="Q851" i="2"/>
  <c r="Z850" i="2"/>
  <c r="Q850" i="2"/>
  <c r="Z849" i="2"/>
  <c r="Q849" i="2"/>
  <c r="Q848" i="2"/>
  <c r="Z848" i="2" s="1"/>
  <c r="Q847" i="2"/>
  <c r="Z847" i="2" s="1"/>
  <c r="AA847" i="2" s="1"/>
  <c r="Q846" i="2"/>
  <c r="Z846" i="2" s="1"/>
  <c r="Q845" i="2"/>
  <c r="Z845" i="2" s="1"/>
  <c r="Q844" i="2"/>
  <c r="Z844" i="2" s="1"/>
  <c r="Q843" i="2"/>
  <c r="Z843" i="2" s="1"/>
  <c r="AA843" i="2" s="1"/>
  <c r="Q842" i="2"/>
  <c r="Z842" i="2" s="1"/>
  <c r="Q841" i="2"/>
  <c r="Z841" i="2" s="1"/>
  <c r="Q840" i="2"/>
  <c r="Z840" i="2" s="1"/>
  <c r="Z838" i="2"/>
  <c r="Q838" i="2"/>
  <c r="Z837" i="2"/>
  <c r="Q837" i="2"/>
  <c r="Z836" i="2"/>
  <c r="Q836" i="2"/>
  <c r="Z835" i="2"/>
  <c r="Q835" i="2"/>
  <c r="Z834" i="2"/>
  <c r="Q834" i="2"/>
  <c r="Z833" i="2"/>
  <c r="Q833" i="2"/>
  <c r="Z832" i="2"/>
  <c r="Q832" i="2"/>
  <c r="Z831" i="2"/>
  <c r="Q831" i="2"/>
  <c r="Z830" i="2"/>
  <c r="Q830" i="2"/>
  <c r="Z829" i="2"/>
  <c r="Q829" i="2"/>
  <c r="Z828" i="2"/>
  <c r="Q828" i="2"/>
  <c r="Z827" i="2"/>
  <c r="Q827" i="2"/>
  <c r="Z826" i="2"/>
  <c r="Q826" i="2"/>
  <c r="Q825" i="2"/>
  <c r="Z825" i="2" s="1"/>
  <c r="AA825" i="2" s="1"/>
  <c r="Z824" i="2"/>
  <c r="Q824" i="2"/>
  <c r="Z822" i="2"/>
  <c r="Q822" i="2"/>
  <c r="Z821" i="2"/>
  <c r="Q821" i="2"/>
  <c r="Z820" i="2"/>
  <c r="Q820" i="2"/>
  <c r="Z819" i="2"/>
  <c r="Q819" i="2"/>
  <c r="Z818" i="2"/>
  <c r="Q818" i="2"/>
  <c r="Z817" i="2"/>
  <c r="Q817" i="2"/>
  <c r="Z816" i="2"/>
  <c r="Q816" i="2"/>
  <c r="Z815" i="2"/>
  <c r="Q815" i="2"/>
  <c r="Z814" i="2"/>
  <c r="Q814" i="2"/>
  <c r="Q813" i="2"/>
  <c r="Z813" i="2" s="1"/>
  <c r="AA813" i="2" s="1"/>
  <c r="Q812" i="2"/>
  <c r="Z812" i="2" s="1"/>
  <c r="AA812" i="2" s="1"/>
  <c r="Q811" i="2"/>
  <c r="Z811" i="2" s="1"/>
  <c r="AA811" i="2" s="1"/>
  <c r="Q810" i="2"/>
  <c r="Z810" i="2" s="1"/>
  <c r="AA810" i="2" s="1"/>
  <c r="Q809" i="2"/>
  <c r="Z809" i="2" s="1"/>
  <c r="AA809" i="2" s="1"/>
  <c r="Q808" i="2"/>
  <c r="Z808" i="2" s="1"/>
  <c r="AA808" i="2" s="1"/>
  <c r="Z806" i="2"/>
  <c r="Q806" i="2"/>
  <c r="Z805" i="2"/>
  <c r="Q805" i="2"/>
  <c r="Z804" i="2"/>
  <c r="Q804" i="2"/>
  <c r="Z803" i="2"/>
  <c r="Q803" i="2"/>
  <c r="Z802" i="2"/>
  <c r="Q802" i="2"/>
  <c r="Z801" i="2"/>
  <c r="Q801" i="2"/>
  <c r="Z800" i="2"/>
  <c r="Q800" i="2"/>
  <c r="Z799" i="2"/>
  <c r="Q799" i="2"/>
  <c r="Z798" i="2"/>
  <c r="Q798" i="2"/>
  <c r="Q797" i="2"/>
  <c r="Z797" i="2" s="1"/>
  <c r="AA797" i="2" s="1"/>
  <c r="Q796" i="2"/>
  <c r="Z796" i="2" s="1"/>
  <c r="Q795" i="2"/>
  <c r="Z795" i="2" s="1"/>
  <c r="Q794" i="2"/>
  <c r="Z794" i="2" s="1"/>
  <c r="Q793" i="2"/>
  <c r="Z793" i="2" s="1"/>
  <c r="AA793" i="2" s="1"/>
  <c r="Q792" i="2"/>
  <c r="Z792" i="2" s="1"/>
  <c r="Z790" i="2"/>
  <c r="Q790" i="2"/>
  <c r="Z789" i="2"/>
  <c r="Q789" i="2"/>
  <c r="Z788" i="2"/>
  <c r="Q788" i="2"/>
  <c r="Z787" i="2"/>
  <c r="Q787" i="2"/>
  <c r="Z786" i="2"/>
  <c r="Q786" i="2"/>
  <c r="Z785" i="2"/>
  <c r="Q785" i="2"/>
  <c r="Z784" i="2"/>
  <c r="Q784" i="2"/>
  <c r="Z783" i="2"/>
  <c r="Q783" i="2"/>
  <c r="Z782" i="2"/>
  <c r="Q782" i="2"/>
  <c r="Z781" i="2"/>
  <c r="Q781" i="2"/>
  <c r="Z780" i="2"/>
  <c r="Q780" i="2"/>
  <c r="Z779" i="2"/>
  <c r="Q779" i="2"/>
  <c r="Z778" i="2"/>
  <c r="Q778" i="2"/>
  <c r="Z777" i="2"/>
  <c r="Q777" i="2"/>
  <c r="Z776" i="2"/>
  <c r="Q776" i="2"/>
  <c r="Z774" i="2"/>
  <c r="Q774" i="2"/>
  <c r="Z773" i="2"/>
  <c r="Q773" i="2"/>
  <c r="Z772" i="2"/>
  <c r="Q772" i="2"/>
  <c r="Z771" i="2"/>
  <c r="Q771" i="2"/>
  <c r="Z770" i="2"/>
  <c r="Q770" i="2"/>
  <c r="Z769" i="2"/>
  <c r="Q769" i="2"/>
  <c r="Z768" i="2"/>
  <c r="Q768" i="2"/>
  <c r="Z767" i="2"/>
  <c r="Q767" i="2"/>
  <c r="Z766" i="2"/>
  <c r="Q766" i="2"/>
  <c r="Z765" i="2"/>
  <c r="Q765" i="2"/>
  <c r="Z764" i="2"/>
  <c r="Q764" i="2"/>
  <c r="Z763" i="2"/>
  <c r="Q763" i="2"/>
  <c r="Z762" i="2"/>
  <c r="Q762" i="2"/>
  <c r="Z761" i="2"/>
  <c r="Q761" i="2"/>
  <c r="Z760" i="2"/>
  <c r="Q760" i="2"/>
  <c r="Z758" i="2"/>
  <c r="Q758" i="2"/>
  <c r="Z757" i="2"/>
  <c r="Q757" i="2"/>
  <c r="Z756" i="2"/>
  <c r="Q756" i="2"/>
  <c r="Z755" i="2"/>
  <c r="Q755" i="2"/>
  <c r="Z754" i="2"/>
  <c r="Q754" i="2"/>
  <c r="Z753" i="2"/>
  <c r="Q753" i="2"/>
  <c r="Z752" i="2"/>
  <c r="Q752" i="2"/>
  <c r="Z751" i="2"/>
  <c r="Q751" i="2"/>
  <c r="Z750" i="2"/>
  <c r="Q750" i="2"/>
  <c r="Z749" i="2"/>
  <c r="Q749" i="2"/>
  <c r="Z748" i="2"/>
  <c r="Q748" i="2"/>
  <c r="Z747" i="2"/>
  <c r="Q747" i="2"/>
  <c r="Z746" i="2"/>
  <c r="Q746" i="2"/>
  <c r="Z745" i="2"/>
  <c r="Q745" i="2"/>
  <c r="Z744" i="2"/>
  <c r="Q744" i="2"/>
  <c r="Z742" i="2"/>
  <c r="Q742" i="2"/>
  <c r="Z741" i="2"/>
  <c r="Q741" i="2"/>
  <c r="Z740" i="2"/>
  <c r="Q740" i="2"/>
  <c r="Z739" i="2"/>
  <c r="Q739" i="2"/>
  <c r="Z738" i="2"/>
  <c r="Q738" i="2"/>
  <c r="Z737" i="2"/>
  <c r="Q737" i="2"/>
  <c r="Z736" i="2"/>
  <c r="Q736" i="2"/>
  <c r="Z735" i="2"/>
  <c r="Q735" i="2"/>
  <c r="Z734" i="2"/>
  <c r="Q734" i="2"/>
  <c r="Z733" i="2"/>
  <c r="Q733" i="2"/>
  <c r="Z732" i="2"/>
  <c r="Q732" i="2"/>
  <c r="Z731" i="2"/>
  <c r="Q731" i="2"/>
  <c r="Z730" i="2"/>
  <c r="Q730" i="2"/>
  <c r="Z729" i="2"/>
  <c r="Q729" i="2"/>
  <c r="Z728" i="2"/>
  <c r="Q728" i="2"/>
  <c r="Z726" i="2"/>
  <c r="Q726" i="2"/>
  <c r="Z725" i="2"/>
  <c r="Q725" i="2"/>
  <c r="Z724" i="2"/>
  <c r="Q724" i="2"/>
  <c r="Z723" i="2"/>
  <c r="Q723" i="2"/>
  <c r="Z722" i="2"/>
  <c r="Q722" i="2"/>
  <c r="Z721" i="2"/>
  <c r="Q721" i="2"/>
  <c r="Z720" i="2"/>
  <c r="Q720" i="2"/>
  <c r="Z719" i="2"/>
  <c r="Q719" i="2"/>
  <c r="Z718" i="2"/>
  <c r="Q718" i="2"/>
  <c r="Z717" i="2"/>
  <c r="Q717" i="2"/>
  <c r="Z716" i="2"/>
  <c r="Q716" i="2"/>
  <c r="Z715" i="2"/>
  <c r="Q715" i="2"/>
  <c r="Z714" i="2"/>
  <c r="Q714" i="2"/>
  <c r="Z713" i="2"/>
  <c r="Q713" i="2"/>
  <c r="Z712" i="2"/>
  <c r="Q712" i="2"/>
  <c r="Z710" i="2"/>
  <c r="Q710" i="2"/>
  <c r="Z709" i="2"/>
  <c r="Q709" i="2"/>
  <c r="Z708" i="2"/>
  <c r="Q708" i="2"/>
  <c r="Z707" i="2"/>
  <c r="Q707" i="2"/>
  <c r="Z706" i="2"/>
  <c r="Q706" i="2"/>
  <c r="Z705" i="2"/>
  <c r="Q705" i="2"/>
  <c r="Z704" i="2"/>
  <c r="Q704" i="2"/>
  <c r="Z703" i="2"/>
  <c r="Q703" i="2"/>
  <c r="Z702" i="2"/>
  <c r="Q702" i="2"/>
  <c r="Z701" i="2"/>
  <c r="Q701" i="2"/>
  <c r="Z700" i="2"/>
  <c r="Q700" i="2"/>
  <c r="Z699" i="2"/>
  <c r="Q699" i="2"/>
  <c r="Z698" i="2"/>
  <c r="Q698" i="2"/>
  <c r="Z697" i="2"/>
  <c r="Q697" i="2"/>
  <c r="Z696" i="2"/>
  <c r="Q696" i="2"/>
  <c r="Z694" i="2"/>
  <c r="Q694" i="2"/>
  <c r="Z693" i="2"/>
  <c r="Q693" i="2"/>
  <c r="Z692" i="2"/>
  <c r="Q692" i="2"/>
  <c r="Z691" i="2"/>
  <c r="Q691" i="2"/>
  <c r="Z690" i="2"/>
  <c r="Q690" i="2"/>
  <c r="Z689" i="2"/>
  <c r="Q689" i="2"/>
  <c r="Q688" i="2"/>
  <c r="Z688" i="2" s="1"/>
  <c r="AA688" i="2" s="1"/>
  <c r="Q687" i="2"/>
  <c r="Z687" i="2" s="1"/>
  <c r="AA687" i="2" s="1"/>
  <c r="Q686" i="2"/>
  <c r="Z686" i="2" s="1"/>
  <c r="AA686" i="2" s="1"/>
  <c r="Q685" i="2"/>
  <c r="Z685" i="2" s="1"/>
  <c r="AA685" i="2" s="1"/>
  <c r="Z684" i="2"/>
  <c r="Q684" i="2"/>
  <c r="Q683" i="2"/>
  <c r="Z683" i="2" s="1"/>
  <c r="AA683" i="2" s="1"/>
  <c r="Q682" i="2"/>
  <c r="Z682" i="2" s="1"/>
  <c r="AA682" i="2" s="1"/>
  <c r="Q681" i="2"/>
  <c r="Z681" i="2" s="1"/>
  <c r="AA681" i="2" s="1"/>
  <c r="Q680" i="2"/>
  <c r="Z680" i="2" s="1"/>
  <c r="AA680" i="2" s="1"/>
  <c r="Z678" i="2"/>
  <c r="Q678" i="2"/>
  <c r="Z677" i="2"/>
  <c r="Q677" i="2"/>
  <c r="Z676" i="2"/>
  <c r="Q676" i="2"/>
  <c r="Z675" i="2"/>
  <c r="Q675" i="2"/>
  <c r="Z674" i="2"/>
  <c r="Q674" i="2"/>
  <c r="Z673" i="2"/>
  <c r="Q673" i="2"/>
  <c r="Q672" i="2"/>
  <c r="Z672" i="2" s="1"/>
  <c r="AA672" i="2" s="1"/>
  <c r="Q671" i="2"/>
  <c r="Z671" i="2" s="1"/>
  <c r="Q670" i="2"/>
  <c r="Z670" i="2" s="1"/>
  <c r="Q669" i="2"/>
  <c r="Z669" i="2" s="1"/>
  <c r="AA669" i="2" s="1"/>
  <c r="Q668" i="2"/>
  <c r="Z668" i="2" s="1"/>
  <c r="Q667" i="2"/>
  <c r="Z667" i="2" s="1"/>
  <c r="Q666" i="2"/>
  <c r="Z666" i="2" s="1"/>
  <c r="Q665" i="2"/>
  <c r="Z665" i="2" s="1"/>
  <c r="Q664" i="2"/>
  <c r="Z664" i="2" s="1"/>
  <c r="Z662" i="2"/>
  <c r="Q662" i="2"/>
  <c r="Z661" i="2"/>
  <c r="Q661" i="2"/>
  <c r="Z660" i="2"/>
  <c r="Q660" i="2"/>
  <c r="Z659" i="2"/>
  <c r="Q659" i="2"/>
  <c r="Z658" i="2"/>
  <c r="Q658" i="2"/>
  <c r="Z657" i="2"/>
  <c r="Q657" i="2"/>
  <c r="Z656" i="2"/>
  <c r="Q656" i="2"/>
  <c r="Z655" i="2"/>
  <c r="Q655" i="2"/>
  <c r="Z654" i="2"/>
  <c r="Q654" i="2"/>
  <c r="Z653" i="2"/>
  <c r="Q653" i="2"/>
  <c r="Z652" i="2"/>
  <c r="Q652" i="2"/>
  <c r="Z651" i="2"/>
  <c r="Q651" i="2"/>
  <c r="Z650" i="2"/>
  <c r="Q650" i="2"/>
  <c r="Z649" i="2"/>
  <c r="Q649" i="2"/>
  <c r="Z648" i="2"/>
  <c r="Q648" i="2"/>
  <c r="Z646" i="2"/>
  <c r="Q646" i="2"/>
  <c r="Z645" i="2"/>
  <c r="Q645" i="2"/>
  <c r="Z644" i="2"/>
  <c r="Q644" i="2"/>
  <c r="Z643" i="2"/>
  <c r="Q643" i="2"/>
  <c r="Z642" i="2"/>
  <c r="Q642" i="2"/>
  <c r="Z641" i="2"/>
  <c r="Q641" i="2"/>
  <c r="Z640" i="2"/>
  <c r="Q640" i="2"/>
  <c r="Z639" i="2"/>
  <c r="Q639" i="2"/>
  <c r="Z638" i="2"/>
  <c r="Q638" i="2"/>
  <c r="Z637" i="2"/>
  <c r="Q637" i="2"/>
  <c r="Z636" i="2"/>
  <c r="Q636" i="2"/>
  <c r="Z635" i="2"/>
  <c r="Q635" i="2"/>
  <c r="Z634" i="2"/>
  <c r="Q634" i="2"/>
  <c r="Z633" i="2"/>
  <c r="Q633" i="2"/>
  <c r="Z632" i="2"/>
  <c r="Q632" i="2"/>
  <c r="Z630" i="2"/>
  <c r="Q630" i="2"/>
  <c r="Z629" i="2"/>
  <c r="Q629" i="2"/>
  <c r="Z628" i="2"/>
  <c r="Q628" i="2"/>
  <c r="Z627" i="2"/>
  <c r="Q627" i="2"/>
  <c r="Z626" i="2"/>
  <c r="Q626" i="2"/>
  <c r="Z625" i="2"/>
  <c r="Q625" i="2"/>
  <c r="Z624" i="2"/>
  <c r="Q624" i="2"/>
  <c r="Z623" i="2"/>
  <c r="Q623" i="2"/>
  <c r="Z622" i="2"/>
  <c r="Q622" i="2"/>
  <c r="Z621" i="2"/>
  <c r="Q621" i="2"/>
  <c r="Z620" i="2"/>
  <c r="Q620" i="2"/>
  <c r="Z619" i="2"/>
  <c r="Q619" i="2"/>
  <c r="Z618" i="2"/>
  <c r="Q618" i="2"/>
  <c r="Z617" i="2"/>
  <c r="Q617" i="2"/>
  <c r="Z616" i="2"/>
  <c r="Q616" i="2"/>
  <c r="Z614" i="2"/>
  <c r="Q614" i="2"/>
  <c r="Z613" i="2"/>
  <c r="Q613" i="2"/>
  <c r="Z612" i="2"/>
  <c r="Q612" i="2"/>
  <c r="Z611" i="2"/>
  <c r="Q611" i="2"/>
  <c r="Z610" i="2"/>
  <c r="Q610" i="2"/>
  <c r="Z609" i="2"/>
  <c r="Q609" i="2"/>
  <c r="Z608" i="2"/>
  <c r="Q608" i="2"/>
  <c r="Z607" i="2"/>
  <c r="Q607" i="2"/>
  <c r="Z606" i="2"/>
  <c r="Q606" i="2"/>
  <c r="Z605" i="2"/>
  <c r="Q605" i="2"/>
  <c r="Z604" i="2"/>
  <c r="Q604" i="2"/>
  <c r="Z603" i="2"/>
  <c r="Q603" i="2"/>
  <c r="Z602" i="2"/>
  <c r="Q602" i="2"/>
  <c r="Z601" i="2"/>
  <c r="Q601" i="2"/>
  <c r="Z600" i="2"/>
  <c r="Q600" i="2"/>
  <c r="Z598" i="2"/>
  <c r="Q598" i="2"/>
  <c r="Z597" i="2"/>
  <c r="Q597" i="2"/>
  <c r="Z596" i="2"/>
  <c r="Q596" i="2"/>
  <c r="Z595" i="2"/>
  <c r="Q595" i="2"/>
  <c r="Z594" i="2"/>
  <c r="Q594" i="2"/>
  <c r="Z593" i="2"/>
  <c r="Q593" i="2"/>
  <c r="Z592" i="2"/>
  <c r="Q592" i="2"/>
  <c r="Z591" i="2"/>
  <c r="Q591" i="2"/>
  <c r="Z590" i="2"/>
  <c r="Q590" i="2"/>
  <c r="Z589" i="2"/>
  <c r="Q589" i="2"/>
  <c r="Z588" i="2"/>
  <c r="Q588" i="2"/>
  <c r="Z587" i="2"/>
  <c r="Q587" i="2"/>
  <c r="Z586" i="2"/>
  <c r="Q586" i="2"/>
  <c r="Z585" i="2"/>
  <c r="Q585" i="2"/>
  <c r="Z584" i="2"/>
  <c r="Q584" i="2"/>
  <c r="Z582" i="2"/>
  <c r="Q582" i="2"/>
  <c r="Z581" i="2"/>
  <c r="Q581" i="2"/>
  <c r="Z580" i="2"/>
  <c r="Q580" i="2"/>
  <c r="Z579" i="2"/>
  <c r="Q579" i="2"/>
  <c r="Z578" i="2"/>
  <c r="Q578" i="2"/>
  <c r="Z577" i="2"/>
  <c r="Q577" i="2"/>
  <c r="Z576" i="2"/>
  <c r="Q576" i="2"/>
  <c r="Z575" i="2"/>
  <c r="Q575" i="2"/>
  <c r="Z574" i="2"/>
  <c r="Q574" i="2"/>
  <c r="Z573" i="2"/>
  <c r="Q573" i="2"/>
  <c r="Z572" i="2"/>
  <c r="Q572" i="2"/>
  <c r="Z571" i="2"/>
  <c r="Q571" i="2"/>
  <c r="Z570" i="2"/>
  <c r="Q570" i="2"/>
  <c r="Z569" i="2"/>
  <c r="Q569" i="2"/>
  <c r="Z568" i="2"/>
  <c r="Q568" i="2"/>
  <c r="Z566" i="2"/>
  <c r="Q566" i="2"/>
  <c r="Z565" i="2"/>
  <c r="Q565" i="2"/>
  <c r="Z564" i="2"/>
  <c r="Q564" i="2"/>
  <c r="Z563" i="2"/>
  <c r="Q563" i="2"/>
  <c r="Z562" i="2"/>
  <c r="Q562" i="2"/>
  <c r="Z561" i="2"/>
  <c r="Q561" i="2"/>
  <c r="Z560" i="2"/>
  <c r="Q560" i="2"/>
  <c r="Z559" i="2"/>
  <c r="Q559" i="2"/>
  <c r="Z558" i="2"/>
  <c r="Q558" i="2"/>
  <c r="Z557" i="2"/>
  <c r="Q557" i="2"/>
  <c r="Z556" i="2"/>
  <c r="Q556" i="2"/>
  <c r="Z555" i="2"/>
  <c r="Q555" i="2"/>
  <c r="Z554" i="2"/>
  <c r="Q554" i="2"/>
  <c r="Z553" i="2"/>
  <c r="Q553" i="2"/>
  <c r="Z552" i="2"/>
  <c r="Q552" i="2"/>
  <c r="Z550" i="2"/>
  <c r="Q550" i="2"/>
  <c r="Z549" i="2"/>
  <c r="Q549" i="2"/>
  <c r="Z548" i="2"/>
  <c r="Q548" i="2"/>
  <c r="Z547" i="2"/>
  <c r="Q547" i="2"/>
  <c r="Z546" i="2"/>
  <c r="Q546" i="2"/>
  <c r="Z545" i="2"/>
  <c r="Q545" i="2"/>
  <c r="Z544" i="2"/>
  <c r="Q544" i="2"/>
  <c r="Z543" i="2"/>
  <c r="Q543" i="2"/>
  <c r="Q542" i="2"/>
  <c r="Z542" i="2" s="1"/>
  <c r="AA542" i="2" s="1"/>
  <c r="Q541" i="2"/>
  <c r="Z541" i="2" s="1"/>
  <c r="AA541" i="2" s="1"/>
  <c r="Q540" i="2"/>
  <c r="Z540" i="2" s="1"/>
  <c r="AA540" i="2" s="1"/>
  <c r="Q539" i="2"/>
  <c r="Z539" i="2" s="1"/>
  <c r="AA539" i="2" s="1"/>
  <c r="Q538" i="2"/>
  <c r="Z538" i="2" s="1"/>
  <c r="AA538" i="2" s="1"/>
  <c r="Q537" i="2"/>
  <c r="Z537" i="2" s="1"/>
  <c r="AA537" i="2" s="1"/>
  <c r="Q536" i="2"/>
  <c r="Z536" i="2" s="1"/>
  <c r="AA536" i="2" s="1"/>
  <c r="Z534" i="2"/>
  <c r="Q534" i="2"/>
  <c r="Z533" i="2"/>
  <c r="Q533" i="2"/>
  <c r="Z532" i="2"/>
  <c r="Q532" i="2"/>
  <c r="Z531" i="2"/>
  <c r="Q531" i="2"/>
  <c r="Z530" i="2"/>
  <c r="Q530" i="2"/>
  <c r="Z529" i="2"/>
  <c r="Q529" i="2"/>
  <c r="Z528" i="2"/>
  <c r="Q528" i="2"/>
  <c r="Z527" i="2"/>
  <c r="Q527" i="2"/>
  <c r="Q526" i="2"/>
  <c r="Z526" i="2" s="1"/>
  <c r="Q525" i="2"/>
  <c r="Z525" i="2" s="1"/>
  <c r="AA525" i="2" s="1"/>
  <c r="Q524" i="2"/>
  <c r="Z524" i="2" s="1"/>
  <c r="Q523" i="2"/>
  <c r="Z523" i="2" s="1"/>
  <c r="Q522" i="2"/>
  <c r="Z522" i="2" s="1"/>
  <c r="AA522" i="2" s="1"/>
  <c r="Q521" i="2"/>
  <c r="Z521" i="2" s="1"/>
  <c r="AA521" i="2" s="1"/>
  <c r="Q520" i="2"/>
  <c r="Z520" i="2" s="1"/>
  <c r="AA520" i="2" s="1"/>
  <c r="Z518" i="2"/>
  <c r="Q518" i="2"/>
  <c r="Z517" i="2"/>
  <c r="Q517" i="2"/>
  <c r="Z516" i="2"/>
  <c r="Q516" i="2"/>
  <c r="Z515" i="2"/>
  <c r="Q515" i="2"/>
  <c r="Z514" i="2"/>
  <c r="Q514" i="2"/>
  <c r="Z513" i="2"/>
  <c r="Q513" i="2"/>
  <c r="Z512" i="2"/>
  <c r="Q512" i="2"/>
  <c r="Z511" i="2"/>
  <c r="Q511" i="2"/>
  <c r="Z510" i="2"/>
  <c r="Q510" i="2"/>
  <c r="Z509" i="2"/>
  <c r="Q509" i="2"/>
  <c r="Z508" i="2"/>
  <c r="Q508" i="2"/>
  <c r="Z507" i="2"/>
  <c r="Q507" i="2"/>
  <c r="Z506" i="2"/>
  <c r="Q506" i="2"/>
  <c r="Z505" i="2"/>
  <c r="Q505" i="2"/>
  <c r="Z504" i="2"/>
  <c r="Q504" i="2"/>
  <c r="Z502" i="2"/>
  <c r="Q502" i="2"/>
  <c r="Z501" i="2"/>
  <c r="Q501" i="2"/>
  <c r="Z500" i="2"/>
  <c r="Q500" i="2"/>
  <c r="Z499" i="2"/>
  <c r="Q499" i="2"/>
  <c r="Z498" i="2"/>
  <c r="Q498" i="2"/>
  <c r="Z497" i="2"/>
  <c r="Q497" i="2"/>
  <c r="Z496" i="2"/>
  <c r="Q496" i="2"/>
  <c r="Z495" i="2"/>
  <c r="Q495" i="2"/>
  <c r="Z494" i="2"/>
  <c r="Q494" i="2"/>
  <c r="Z493" i="2"/>
  <c r="Q493" i="2"/>
  <c r="Z492" i="2"/>
  <c r="Q492" i="2"/>
  <c r="Z491" i="2"/>
  <c r="Q491" i="2"/>
  <c r="Z490" i="2"/>
  <c r="Q490" i="2"/>
  <c r="Z489" i="2"/>
  <c r="Q489" i="2"/>
  <c r="Z488" i="2"/>
  <c r="Q488" i="2"/>
  <c r="Z486" i="2"/>
  <c r="Q486" i="2"/>
  <c r="Z485" i="2"/>
  <c r="Q485" i="2"/>
  <c r="Z484" i="2"/>
  <c r="Q484" i="2"/>
  <c r="Z483" i="2"/>
  <c r="Q483" i="2"/>
  <c r="Z482" i="2"/>
  <c r="Q482" i="2"/>
  <c r="Z481" i="2"/>
  <c r="Q481" i="2"/>
  <c r="Z480" i="2"/>
  <c r="Q480" i="2"/>
  <c r="Z479" i="2"/>
  <c r="Q479" i="2"/>
  <c r="Z478" i="2"/>
  <c r="Q478" i="2"/>
  <c r="Z477" i="2"/>
  <c r="Q477" i="2"/>
  <c r="Z476" i="2"/>
  <c r="Q476" i="2"/>
  <c r="Z475" i="2"/>
  <c r="Q475" i="2"/>
  <c r="Z474" i="2"/>
  <c r="Q474" i="2"/>
  <c r="Z473" i="2"/>
  <c r="Q473" i="2"/>
  <c r="Z472" i="2"/>
  <c r="Q472" i="2"/>
  <c r="Z470" i="2"/>
  <c r="Q470" i="2"/>
  <c r="Z469" i="2"/>
  <c r="Q469" i="2"/>
  <c r="Z468" i="2"/>
  <c r="Q468" i="2"/>
  <c r="Z467" i="2"/>
  <c r="Q467" i="2"/>
  <c r="Z466" i="2"/>
  <c r="Q466" i="2"/>
  <c r="Z465" i="2"/>
  <c r="Q465" i="2"/>
  <c r="Z464" i="2"/>
  <c r="Q464" i="2"/>
  <c r="Z463" i="2"/>
  <c r="Q463" i="2"/>
  <c r="Z462" i="2"/>
  <c r="Q462" i="2"/>
  <c r="Z461" i="2"/>
  <c r="Q461" i="2"/>
  <c r="Z460" i="2"/>
  <c r="Q460" i="2"/>
  <c r="Z459" i="2"/>
  <c r="Q459" i="2"/>
  <c r="Z458" i="2"/>
  <c r="Q458" i="2"/>
  <c r="Z457" i="2"/>
  <c r="Q457" i="2"/>
  <c r="Z456" i="2"/>
  <c r="Q456" i="2"/>
  <c r="Z454" i="2"/>
  <c r="Q454" i="2"/>
  <c r="Z453" i="2"/>
  <c r="Q453" i="2"/>
  <c r="Z452" i="2"/>
  <c r="Q452" i="2"/>
  <c r="Z451" i="2"/>
  <c r="Q451" i="2"/>
  <c r="Z450" i="2"/>
  <c r="Q450" i="2"/>
  <c r="Z449" i="2"/>
  <c r="Q449" i="2"/>
  <c r="Q448" i="2"/>
  <c r="Z448" i="2" s="1"/>
  <c r="AA448" i="2" s="1"/>
  <c r="Q447" i="2"/>
  <c r="Z447" i="2" s="1"/>
  <c r="AA447" i="2" s="1"/>
  <c r="Q446" i="2"/>
  <c r="Z446" i="2" s="1"/>
  <c r="AA446" i="2" s="1"/>
  <c r="Q445" i="2"/>
  <c r="Z445" i="2" s="1"/>
  <c r="AA445" i="2" s="1"/>
  <c r="Z444" i="2"/>
  <c r="Q444" i="2"/>
  <c r="Q443" i="2"/>
  <c r="Z443" i="2" s="1"/>
  <c r="AA443" i="2" s="1"/>
  <c r="Q442" i="2"/>
  <c r="Z442" i="2" s="1"/>
  <c r="AA442" i="2" s="1"/>
  <c r="Q441" i="2"/>
  <c r="Z441" i="2" s="1"/>
  <c r="AA441" i="2" s="1"/>
  <c r="Q440" i="2"/>
  <c r="Z440" i="2" s="1"/>
  <c r="AA440" i="2" s="1"/>
  <c r="Z438" i="2"/>
  <c r="Q438" i="2"/>
  <c r="Z437" i="2"/>
  <c r="Q437" i="2"/>
  <c r="Z436" i="2"/>
  <c r="Q436" i="2"/>
  <c r="Z435" i="2"/>
  <c r="Q435" i="2"/>
  <c r="Z434" i="2"/>
  <c r="Q434" i="2"/>
  <c r="Z433" i="2"/>
  <c r="Q433" i="2"/>
  <c r="Q432" i="2"/>
  <c r="Z432" i="2" s="1"/>
  <c r="Q431" i="2"/>
  <c r="Z431" i="2" s="1"/>
  <c r="Q430" i="2"/>
  <c r="Z430" i="2" s="1"/>
  <c r="AA430" i="2" s="1"/>
  <c r="Q429" i="2"/>
  <c r="Z429" i="2" s="1"/>
  <c r="Q428" i="2"/>
  <c r="Z428" i="2" s="1"/>
  <c r="Q427" i="2"/>
  <c r="Z427" i="2" s="1"/>
  <c r="Q426" i="2"/>
  <c r="Z426" i="2" s="1"/>
  <c r="AA426" i="2" s="1"/>
  <c r="Q425" i="2"/>
  <c r="Z425" i="2" s="1"/>
  <c r="Q424" i="2"/>
  <c r="Z424" i="2" s="1"/>
  <c r="Z422" i="2"/>
  <c r="Q422" i="2"/>
  <c r="Z421" i="2"/>
  <c r="Q421" i="2"/>
  <c r="Z420" i="2"/>
  <c r="Q420" i="2"/>
  <c r="Z419" i="2"/>
  <c r="Q419" i="2"/>
  <c r="Z418" i="2"/>
  <c r="Q418" i="2"/>
  <c r="Z417" i="2"/>
  <c r="Q417" i="2"/>
  <c r="Z416" i="2"/>
  <c r="Q416" i="2"/>
  <c r="Z415" i="2"/>
  <c r="Q415" i="2"/>
  <c r="Z414" i="2"/>
  <c r="Q414" i="2"/>
  <c r="Z413" i="2"/>
  <c r="Q413" i="2"/>
  <c r="Z412" i="2"/>
  <c r="Q412" i="2"/>
  <c r="Z411" i="2"/>
  <c r="Q411" i="2"/>
  <c r="Z410" i="2"/>
  <c r="Q410" i="2"/>
  <c r="Z409" i="2"/>
  <c r="Q409" i="2"/>
  <c r="Z408" i="2"/>
  <c r="Q408" i="2"/>
  <c r="Z406" i="2"/>
  <c r="Q406" i="2"/>
  <c r="Z405" i="2"/>
  <c r="Q405" i="2"/>
  <c r="Z404" i="2"/>
  <c r="Q404" i="2"/>
  <c r="Z403" i="2"/>
  <c r="Q403" i="2"/>
  <c r="Z402" i="2"/>
  <c r="Q402" i="2"/>
  <c r="Z401" i="2"/>
  <c r="Q401" i="2"/>
  <c r="Z400" i="2"/>
  <c r="Q400" i="2"/>
  <c r="Z399" i="2"/>
  <c r="Q399" i="2"/>
  <c r="Z398" i="2"/>
  <c r="Q398" i="2"/>
  <c r="Z397" i="2"/>
  <c r="Q397" i="2"/>
  <c r="Z396" i="2"/>
  <c r="Q396" i="2"/>
  <c r="Z395" i="2"/>
  <c r="Q395" i="2"/>
  <c r="Z394" i="2"/>
  <c r="Q394" i="2"/>
  <c r="Z393" i="2"/>
  <c r="Q393" i="2"/>
  <c r="Z392" i="2"/>
  <c r="Q392" i="2"/>
  <c r="Z390" i="2"/>
  <c r="Q390" i="2"/>
  <c r="Z389" i="2"/>
  <c r="Q389" i="2"/>
  <c r="Z388" i="2"/>
  <c r="Q388" i="2"/>
  <c r="Z387" i="2"/>
  <c r="Q387" i="2"/>
  <c r="Z386" i="2"/>
  <c r="Q386" i="2"/>
  <c r="Z385" i="2"/>
  <c r="Q385" i="2"/>
  <c r="Z384" i="2"/>
  <c r="Q384" i="2"/>
  <c r="Z383" i="2"/>
  <c r="Q383" i="2"/>
  <c r="Z382" i="2"/>
  <c r="Q382" i="2"/>
  <c r="Z381" i="2"/>
  <c r="Q381" i="2"/>
  <c r="Z380" i="2"/>
  <c r="Q380" i="2"/>
  <c r="Z379" i="2"/>
  <c r="Q379" i="2"/>
  <c r="Z378" i="2"/>
  <c r="Q378" i="2"/>
  <c r="Z377" i="2"/>
  <c r="Q377" i="2"/>
  <c r="Z376" i="2"/>
  <c r="Q376" i="2"/>
  <c r="Z374" i="2"/>
  <c r="Q374" i="2"/>
  <c r="Z373" i="2"/>
  <c r="Q373" i="2"/>
  <c r="Z372" i="2"/>
  <c r="Q372" i="2"/>
  <c r="Z371" i="2"/>
  <c r="Q371" i="2"/>
  <c r="Z370" i="2"/>
  <c r="Q370" i="2"/>
  <c r="Z369" i="2"/>
  <c r="Q369" i="2"/>
  <c r="Z368" i="2"/>
  <c r="Q368" i="2"/>
  <c r="Z367" i="2"/>
  <c r="Q367" i="2"/>
  <c r="Z366" i="2"/>
  <c r="Q366" i="2"/>
  <c r="Z365" i="2"/>
  <c r="Q365" i="2"/>
  <c r="Z364" i="2"/>
  <c r="Q364" i="2"/>
  <c r="Z363" i="2"/>
  <c r="Q363" i="2"/>
  <c r="Z362" i="2"/>
  <c r="Q362" i="2"/>
  <c r="Z361" i="2"/>
  <c r="Q361" i="2"/>
  <c r="Z360" i="2"/>
  <c r="Q360" i="2"/>
  <c r="Z358" i="2"/>
  <c r="Q358" i="2"/>
  <c r="Z357" i="2"/>
  <c r="Q357" i="2"/>
  <c r="Z356" i="2"/>
  <c r="Q356" i="2"/>
  <c r="Z355" i="2"/>
  <c r="Q355" i="2"/>
  <c r="Z354" i="2"/>
  <c r="Q354" i="2"/>
  <c r="Z353" i="2"/>
  <c r="Q353" i="2"/>
  <c r="Z352" i="2"/>
  <c r="Q352" i="2"/>
  <c r="Z351" i="2"/>
  <c r="Q351" i="2"/>
  <c r="Z350" i="2"/>
  <c r="Q350" i="2"/>
  <c r="Z349" i="2"/>
  <c r="Q349" i="2"/>
  <c r="Z348" i="2"/>
  <c r="Q348" i="2"/>
  <c r="Z347" i="2"/>
  <c r="Q347" i="2"/>
  <c r="Z346" i="2"/>
  <c r="Q346" i="2"/>
  <c r="Z345" i="2"/>
  <c r="Q345" i="2"/>
  <c r="Z344" i="2"/>
  <c r="Q344" i="2"/>
  <c r="Z342" i="2"/>
  <c r="Q342" i="2"/>
  <c r="Z341" i="2"/>
  <c r="Q341" i="2"/>
  <c r="Z340" i="2"/>
  <c r="Q340" i="2"/>
  <c r="Z339" i="2"/>
  <c r="Q339" i="2"/>
  <c r="Z338" i="2"/>
  <c r="Q338" i="2"/>
  <c r="Z337" i="2"/>
  <c r="Q337" i="2"/>
  <c r="Z336" i="2"/>
  <c r="Q336" i="2"/>
  <c r="Z335" i="2"/>
  <c r="Q335" i="2"/>
  <c r="Z334" i="2"/>
  <c r="Q334" i="2"/>
  <c r="Z333" i="2"/>
  <c r="Q333" i="2"/>
  <c r="Z332" i="2"/>
  <c r="Q332" i="2"/>
  <c r="Z331" i="2"/>
  <c r="Q331" i="2"/>
  <c r="Z330" i="2"/>
  <c r="Q330" i="2"/>
  <c r="Z329" i="2"/>
  <c r="Q329" i="2"/>
  <c r="Z328" i="2"/>
  <c r="Q328" i="2"/>
  <c r="Z326" i="2"/>
  <c r="Q326" i="2"/>
  <c r="Z325" i="2"/>
  <c r="Q325" i="2"/>
  <c r="Z324" i="2"/>
  <c r="Q324" i="2"/>
  <c r="Z323" i="2"/>
  <c r="Q323" i="2"/>
  <c r="Z322" i="2"/>
  <c r="Q322" i="2"/>
  <c r="Z321" i="2"/>
  <c r="Q321" i="2"/>
  <c r="Z320" i="2"/>
  <c r="Q320" i="2"/>
  <c r="Z319" i="2"/>
  <c r="Q319" i="2"/>
  <c r="Z318" i="2"/>
  <c r="Q318" i="2"/>
  <c r="Z317" i="2"/>
  <c r="Q317" i="2"/>
  <c r="Z316" i="2"/>
  <c r="Q316" i="2"/>
  <c r="Z315" i="2"/>
  <c r="Q315" i="2"/>
  <c r="Z314" i="2"/>
  <c r="Q314" i="2"/>
  <c r="Z313" i="2"/>
  <c r="Q313" i="2"/>
  <c r="Z312" i="2"/>
  <c r="Q312" i="2"/>
  <c r="Z310" i="2"/>
  <c r="Q310" i="2"/>
  <c r="Z309" i="2"/>
  <c r="Q309" i="2"/>
  <c r="Z308" i="2"/>
  <c r="Q308" i="2"/>
  <c r="Z307" i="2"/>
  <c r="Q307" i="2"/>
  <c r="Z306" i="2"/>
  <c r="Q306" i="2"/>
  <c r="Z305" i="2"/>
  <c r="Q305" i="2"/>
  <c r="Z304" i="2"/>
  <c r="Q304" i="2"/>
  <c r="Q303" i="2"/>
  <c r="Z303" i="2" s="1"/>
  <c r="AA303" i="2" s="1"/>
  <c r="Q302" i="2"/>
  <c r="Z302" i="2" s="1"/>
  <c r="AA302" i="2" s="1"/>
  <c r="Q301" i="2"/>
  <c r="Z301" i="2" s="1"/>
  <c r="AA301" i="2" s="1"/>
  <c r="Q300" i="2"/>
  <c r="Z300" i="2" s="1"/>
  <c r="AA300" i="2" s="1"/>
  <c r="Q299" i="2"/>
  <c r="Z299" i="2" s="1"/>
  <c r="AA299" i="2" s="1"/>
  <c r="Q298" i="2"/>
  <c r="Z298" i="2" s="1"/>
  <c r="AA298" i="2" s="1"/>
  <c r="Q297" i="2"/>
  <c r="Z297" i="2" s="1"/>
  <c r="AA297" i="2" s="1"/>
  <c r="Q296" i="2"/>
  <c r="Z296" i="2" s="1"/>
  <c r="AA296" i="2" s="1"/>
  <c r="Z294" i="2"/>
  <c r="Q294" i="2"/>
  <c r="Z293" i="2"/>
  <c r="Q293" i="2"/>
  <c r="Z292" i="2"/>
  <c r="Q292" i="2"/>
  <c r="Z291" i="2"/>
  <c r="Q291" i="2"/>
  <c r="Z290" i="2"/>
  <c r="Q290" i="2"/>
  <c r="Z289" i="2"/>
  <c r="Q289" i="2"/>
  <c r="Q288" i="2"/>
  <c r="Z288" i="2" s="1"/>
  <c r="AA288" i="2" s="1"/>
  <c r="Q287" i="2"/>
  <c r="Z287" i="2" s="1"/>
  <c r="AA287" i="2" s="1"/>
  <c r="Q286" i="2"/>
  <c r="Z286" i="2" s="1"/>
  <c r="AA286" i="2" s="1"/>
  <c r="Q285" i="2"/>
  <c r="Z285" i="2" s="1"/>
  <c r="AA285" i="2" s="1"/>
  <c r="Q284" i="2"/>
  <c r="Z284" i="2" s="1"/>
  <c r="AA284" i="2" s="1"/>
  <c r="Q283" i="2"/>
  <c r="Z283" i="2" s="1"/>
  <c r="AA283" i="2" s="1"/>
  <c r="Q282" i="2"/>
  <c r="Z282" i="2" s="1"/>
  <c r="AA282" i="2" s="1"/>
  <c r="Q281" i="2"/>
  <c r="Z281" i="2" s="1"/>
  <c r="AA281" i="2" s="1"/>
  <c r="Q280" i="2"/>
  <c r="Z280" i="2" s="1"/>
  <c r="AA280" i="2" s="1"/>
  <c r="Z278" i="2"/>
  <c r="Q278" i="2"/>
  <c r="Z277" i="2"/>
  <c r="Q277" i="2"/>
  <c r="Z276" i="2"/>
  <c r="Q276" i="2"/>
  <c r="Z275" i="2"/>
  <c r="Q275" i="2"/>
  <c r="Z274" i="2"/>
  <c r="Q274" i="2"/>
  <c r="Z273" i="2"/>
  <c r="Q273" i="2"/>
  <c r="Q272" i="2"/>
  <c r="Z272" i="2" s="1"/>
  <c r="AA272" i="2" s="1"/>
  <c r="Q271" i="2"/>
  <c r="Z271" i="2" s="1"/>
  <c r="AA271" i="2" s="1"/>
  <c r="Q270" i="2"/>
  <c r="Z270" i="2" s="1"/>
  <c r="AA270" i="2" s="1"/>
  <c r="Q269" i="2"/>
  <c r="Z269" i="2" s="1"/>
  <c r="AA269" i="2" s="1"/>
  <c r="Q268" i="2"/>
  <c r="Z268" i="2" s="1"/>
  <c r="AA268" i="2" s="1"/>
  <c r="Q267" i="2"/>
  <c r="Z267" i="2" s="1"/>
  <c r="AA267" i="2" s="1"/>
  <c r="Q266" i="2"/>
  <c r="Z266" i="2" s="1"/>
  <c r="AA266" i="2" s="1"/>
  <c r="Q265" i="2"/>
  <c r="Z265" i="2" s="1"/>
  <c r="AA265" i="2" s="1"/>
  <c r="Q264" i="2"/>
  <c r="Z264" i="2" s="1"/>
  <c r="AA264" i="2" s="1"/>
  <c r="Z262" i="2"/>
  <c r="Q262" i="2"/>
  <c r="Z261" i="2"/>
  <c r="Q261" i="2"/>
  <c r="Z260" i="2"/>
  <c r="Q260" i="2"/>
  <c r="Z259" i="2"/>
  <c r="Q259" i="2"/>
  <c r="Z258" i="2"/>
  <c r="Q258" i="2"/>
  <c r="Z257" i="2"/>
  <c r="Q257" i="2"/>
  <c r="Q256" i="2"/>
  <c r="Z256" i="2" s="1"/>
  <c r="Q255" i="2"/>
  <c r="Z255" i="2" s="1"/>
  <c r="Q254" i="2"/>
  <c r="Z254" i="2" s="1"/>
  <c r="Q253" i="2"/>
  <c r="Z253" i="2" s="1"/>
  <c r="Q252" i="2"/>
  <c r="Z252" i="2" s="1"/>
  <c r="Q251" i="2"/>
  <c r="Z251" i="2" s="1"/>
  <c r="Q250" i="2"/>
  <c r="Z250" i="2" s="1"/>
  <c r="Q249" i="2"/>
  <c r="Z249" i="2" s="1"/>
  <c r="Q248" i="2"/>
  <c r="Z248" i="2" s="1"/>
  <c r="Z246" i="2"/>
  <c r="Q246" i="2"/>
  <c r="Z245" i="2"/>
  <c r="Q245" i="2"/>
  <c r="Z244" i="2"/>
  <c r="Q244" i="2"/>
  <c r="Z243" i="2"/>
  <c r="Q243" i="2"/>
  <c r="Z242" i="2"/>
  <c r="Q242" i="2"/>
  <c r="Z241" i="2"/>
  <c r="Q241" i="2"/>
  <c r="Z240" i="2"/>
  <c r="Q240" i="2"/>
  <c r="Z239" i="2"/>
  <c r="Q239" i="2"/>
  <c r="Z238" i="2"/>
  <c r="Q238" i="2"/>
  <c r="Z237" i="2"/>
  <c r="Q237" i="2"/>
  <c r="Z236" i="2"/>
  <c r="Q236" i="2"/>
  <c r="Z235" i="2"/>
  <c r="Q235" i="2"/>
  <c r="Z234" i="2"/>
  <c r="Q234" i="2"/>
  <c r="Z233" i="2"/>
  <c r="Q233" i="2"/>
  <c r="Z232" i="2"/>
  <c r="Q232" i="2"/>
  <c r="Z230" i="2"/>
  <c r="Q230" i="2"/>
  <c r="Z229" i="2"/>
  <c r="Q229" i="2"/>
  <c r="Z228" i="2"/>
  <c r="Q228" i="2"/>
  <c r="Z227" i="2"/>
  <c r="Q227" i="2"/>
  <c r="Z226" i="2"/>
  <c r="Q226" i="2"/>
  <c r="Z225" i="2"/>
  <c r="Q225" i="2"/>
  <c r="Z224" i="2"/>
  <c r="Q224" i="2"/>
  <c r="Z223" i="2"/>
  <c r="Q223" i="2"/>
  <c r="Z222" i="2"/>
  <c r="Q222" i="2"/>
  <c r="Z221" i="2"/>
  <c r="Q221" i="2"/>
  <c r="Z220" i="2"/>
  <c r="Q220" i="2"/>
  <c r="Z219" i="2"/>
  <c r="Q219" i="2"/>
  <c r="Z218" i="2"/>
  <c r="Q218" i="2"/>
  <c r="Z217" i="2"/>
  <c r="Q217" i="2"/>
  <c r="Z216" i="2"/>
  <c r="Q216" i="2"/>
  <c r="Z214" i="2"/>
  <c r="Q214" i="2"/>
  <c r="Z213" i="2"/>
  <c r="Q213" i="2"/>
  <c r="Z212" i="2"/>
  <c r="Q212" i="2"/>
  <c r="Z211" i="2"/>
  <c r="Q211" i="2"/>
  <c r="Z210" i="2"/>
  <c r="Q210" i="2"/>
  <c r="Z209" i="2"/>
  <c r="Q209" i="2"/>
  <c r="Z208" i="2"/>
  <c r="Q208" i="2"/>
  <c r="Z207" i="2"/>
  <c r="Q207" i="2"/>
  <c r="Z206" i="2"/>
  <c r="Q206" i="2"/>
  <c r="Q205" i="2"/>
  <c r="Z205" i="2" s="1"/>
  <c r="AA205" i="2" s="1"/>
  <c r="Q204" i="2"/>
  <c r="Z204" i="2" s="1"/>
  <c r="AA204" i="2" s="1"/>
  <c r="Q203" i="2"/>
  <c r="Z203" i="2" s="1"/>
  <c r="AA203" i="2" s="1"/>
  <c r="Q202" i="2"/>
  <c r="Z202" i="2" s="1"/>
  <c r="AA202" i="2" s="1"/>
  <c r="Q201" i="2"/>
  <c r="Z201" i="2" s="1"/>
  <c r="AA201" i="2" s="1"/>
  <c r="Z200" i="2"/>
  <c r="Q200" i="2"/>
  <c r="Z198" i="2"/>
  <c r="Q198" i="2"/>
  <c r="Z197" i="2"/>
  <c r="Q197" i="2"/>
  <c r="Z196" i="2"/>
  <c r="Q196" i="2"/>
  <c r="Z195" i="2"/>
  <c r="Q195" i="2"/>
  <c r="Z194" i="2"/>
  <c r="Q194" i="2"/>
  <c r="Z193" i="2"/>
  <c r="Q193" i="2"/>
  <c r="Z192" i="2"/>
  <c r="Q192" i="2"/>
  <c r="Z191" i="2"/>
  <c r="Q191" i="2"/>
  <c r="Z190" i="2"/>
  <c r="Q190" i="2"/>
  <c r="Q189" i="2"/>
  <c r="Z189" i="2" s="1"/>
  <c r="Q188" i="2"/>
  <c r="Z188" i="2" s="1"/>
  <c r="Q187" i="2"/>
  <c r="Z187" i="2" s="1"/>
  <c r="Q186" i="2"/>
  <c r="Z186" i="2" s="1"/>
  <c r="Q185" i="2"/>
  <c r="Z185" i="2" s="1"/>
  <c r="Q184" i="2"/>
  <c r="Z184" i="2" s="1"/>
  <c r="Z182" i="2"/>
  <c r="Q182" i="2"/>
  <c r="Z181" i="2"/>
  <c r="Q181" i="2"/>
  <c r="Z180" i="2"/>
  <c r="Q180" i="2"/>
  <c r="Z179" i="2"/>
  <c r="Q179" i="2"/>
  <c r="Z178" i="2"/>
  <c r="Q178" i="2"/>
  <c r="Z177" i="2"/>
  <c r="Q177" i="2"/>
  <c r="Z176" i="2"/>
  <c r="Q176" i="2"/>
  <c r="Z175" i="2"/>
  <c r="Q175" i="2"/>
  <c r="Q174" i="2"/>
  <c r="Z174" i="2" s="1"/>
  <c r="AA174" i="2" s="1"/>
  <c r="Q173" i="2"/>
  <c r="Z173" i="2" s="1"/>
  <c r="AA173" i="2" s="1"/>
  <c r="Z172" i="2"/>
  <c r="Q172" i="2"/>
  <c r="Q171" i="2"/>
  <c r="Z171" i="2" s="1"/>
  <c r="AA171" i="2" s="1"/>
  <c r="Q170" i="2"/>
  <c r="Z170" i="2" s="1"/>
  <c r="AA170" i="2" s="1"/>
  <c r="Q169" i="2"/>
  <c r="Z169" i="2" s="1"/>
  <c r="AA169" i="2" s="1"/>
  <c r="Z168" i="2"/>
  <c r="Q168" i="2"/>
  <c r="Z166" i="2"/>
  <c r="Q166" i="2"/>
  <c r="Z165" i="2"/>
  <c r="Q165" i="2"/>
  <c r="Z164" i="2"/>
  <c r="Q164" i="2"/>
  <c r="Z163" i="2"/>
  <c r="Q163" i="2"/>
  <c r="Z162" i="2"/>
  <c r="Q162" i="2"/>
  <c r="Z161" i="2"/>
  <c r="Q161" i="2"/>
  <c r="Z160" i="2"/>
  <c r="Q160" i="2"/>
  <c r="Z159" i="2"/>
  <c r="Q159" i="2"/>
  <c r="Q158" i="2"/>
  <c r="Z158" i="2" s="1"/>
  <c r="Q157" i="2"/>
  <c r="Z157" i="2" s="1"/>
  <c r="Q156" i="2"/>
  <c r="Z156" i="2" s="1"/>
  <c r="Q155" i="2"/>
  <c r="Z155" i="2" s="1"/>
  <c r="Q154" i="2"/>
  <c r="Z154" i="2" s="1"/>
  <c r="Q153" i="2"/>
  <c r="Z153" i="2" s="1"/>
  <c r="Q152" i="2"/>
  <c r="Z152" i="2" s="1"/>
  <c r="Z150" i="2"/>
  <c r="Q150" i="2"/>
  <c r="Z149" i="2"/>
  <c r="Q149" i="2"/>
  <c r="Z148" i="2"/>
  <c r="Q148" i="2"/>
  <c r="Z147" i="2"/>
  <c r="Q147" i="2"/>
  <c r="Z146" i="2"/>
  <c r="Q146" i="2"/>
  <c r="Z145" i="2"/>
  <c r="Q145" i="2"/>
  <c r="Z144" i="2"/>
  <c r="Q144" i="2"/>
  <c r="Z143" i="2"/>
  <c r="Q143" i="2"/>
  <c r="Z142" i="2"/>
  <c r="Q142" i="2"/>
  <c r="Z141" i="2"/>
  <c r="Q141" i="2"/>
  <c r="Z140" i="2"/>
  <c r="Q140" i="2"/>
  <c r="Z139" i="2"/>
  <c r="Q139" i="2"/>
  <c r="Z138" i="2"/>
  <c r="Q138" i="2"/>
  <c r="Z137" i="2"/>
  <c r="Q137" i="2"/>
  <c r="Z136" i="2"/>
  <c r="Q136" i="2"/>
  <c r="Z134" i="2"/>
  <c r="Q134" i="2"/>
  <c r="Z133" i="2"/>
  <c r="Q133" i="2"/>
  <c r="Z132" i="2"/>
  <c r="Q132" i="2"/>
  <c r="Z131" i="2"/>
  <c r="Q131" i="2"/>
  <c r="Z130" i="2"/>
  <c r="Q130" i="2"/>
  <c r="Z129" i="2"/>
  <c r="Q129" i="2"/>
  <c r="Z128" i="2"/>
  <c r="Q128" i="2"/>
  <c r="Z127" i="2"/>
  <c r="Q127" i="2"/>
  <c r="Z126" i="2"/>
  <c r="Q126" i="2"/>
  <c r="Z125" i="2"/>
  <c r="Q125" i="2"/>
  <c r="Z124" i="2"/>
  <c r="Q124" i="2"/>
  <c r="Z123" i="2"/>
  <c r="Q123" i="2"/>
  <c r="Z122" i="2"/>
  <c r="Q122" i="2"/>
  <c r="Z121" i="2"/>
  <c r="Q121" i="2"/>
  <c r="Z120" i="2"/>
  <c r="Q120" i="2"/>
  <c r="Z118" i="2"/>
  <c r="Q118" i="2"/>
  <c r="Z117" i="2"/>
  <c r="Q117" i="2"/>
  <c r="Z116" i="2"/>
  <c r="Q116" i="2"/>
  <c r="Z115" i="2"/>
  <c r="Q115" i="2"/>
  <c r="Z114" i="2"/>
  <c r="Q114" i="2"/>
  <c r="Z113" i="2"/>
  <c r="Q113" i="2"/>
  <c r="Z112" i="2"/>
  <c r="Q112" i="2"/>
  <c r="Z111" i="2"/>
  <c r="Q111" i="2"/>
  <c r="Z110" i="2"/>
  <c r="Q110" i="2"/>
  <c r="Z109" i="2"/>
  <c r="Q109" i="2"/>
  <c r="Z108" i="2"/>
  <c r="Q108" i="2"/>
  <c r="Z107" i="2"/>
  <c r="Q107" i="2"/>
  <c r="Z106" i="2"/>
  <c r="Q106" i="2"/>
  <c r="Z105" i="2"/>
  <c r="Q105" i="2"/>
  <c r="Z104" i="2"/>
  <c r="Q104" i="2"/>
  <c r="Z102" i="2"/>
  <c r="Q102" i="2"/>
  <c r="Z101" i="2"/>
  <c r="Q101" i="2"/>
  <c r="Z100" i="2"/>
  <c r="Q100" i="2"/>
  <c r="Z99" i="2"/>
  <c r="Q99" i="2"/>
  <c r="Z98" i="2"/>
  <c r="Q98" i="2"/>
  <c r="Z97" i="2"/>
  <c r="Q97" i="2"/>
  <c r="Z96" i="2"/>
  <c r="Q96" i="2"/>
  <c r="Z95" i="2"/>
  <c r="Q95" i="2"/>
  <c r="Z94" i="2"/>
  <c r="Q94" i="2"/>
  <c r="Z93" i="2"/>
  <c r="Q93" i="2"/>
  <c r="Z92" i="2"/>
  <c r="Q92" i="2"/>
  <c r="Z91" i="2"/>
  <c r="Q91" i="2"/>
  <c r="Q90" i="2"/>
  <c r="Z90" i="2" s="1"/>
  <c r="AA90" i="2" s="1"/>
  <c r="Q89" i="2"/>
  <c r="Z89" i="2" s="1"/>
  <c r="AA89" i="2" s="1"/>
  <c r="Q88" i="2"/>
  <c r="Z88" i="2" s="1"/>
  <c r="AA88" i="2" s="1"/>
  <c r="Z86" i="2"/>
  <c r="Q86" i="2"/>
  <c r="Z85" i="2"/>
  <c r="Q85" i="2"/>
  <c r="Z84" i="2"/>
  <c r="Q84" i="2"/>
  <c r="Z83" i="2"/>
  <c r="Q83" i="2"/>
  <c r="Z82" i="2"/>
  <c r="Q82" i="2"/>
  <c r="Z81" i="2"/>
  <c r="Q81" i="2"/>
  <c r="Z80" i="2"/>
  <c r="Q80" i="2"/>
  <c r="Z79" i="2"/>
  <c r="Q79" i="2"/>
  <c r="Z78" i="2"/>
  <c r="Q78" i="2"/>
  <c r="Z77" i="2"/>
  <c r="Q77" i="2"/>
  <c r="Q76" i="2"/>
  <c r="Z76" i="2" s="1"/>
  <c r="AA76" i="2" s="1"/>
  <c r="Q75" i="2"/>
  <c r="Z75" i="2" s="1"/>
  <c r="AA75" i="2" s="1"/>
  <c r="Q74" i="2"/>
  <c r="Z74" i="2" s="1"/>
  <c r="AA74" i="2" s="1"/>
  <c r="Q73" i="2"/>
  <c r="Z73" i="2" s="1"/>
  <c r="AA73" i="2" s="1"/>
  <c r="Q72" i="2"/>
  <c r="Z72" i="2" s="1"/>
  <c r="AA72" i="2" s="1"/>
  <c r="Z70" i="2"/>
  <c r="Q70" i="2"/>
  <c r="Z69" i="2"/>
  <c r="Q69" i="2"/>
  <c r="Z68" i="2"/>
  <c r="Q68" i="2"/>
  <c r="Z67" i="2"/>
  <c r="Q67" i="2"/>
  <c r="Z66" i="2"/>
  <c r="Q66" i="2"/>
  <c r="Z65" i="2"/>
  <c r="Q65" i="2"/>
  <c r="Z64" i="2"/>
  <c r="Q64" i="2"/>
  <c r="Z63" i="2"/>
  <c r="Q63" i="2"/>
  <c r="Z62" i="2"/>
  <c r="Q62" i="2"/>
  <c r="Z61" i="2"/>
  <c r="Q61" i="2"/>
  <c r="Q60" i="2"/>
  <c r="Z60" i="2" s="1"/>
  <c r="Q59" i="2"/>
  <c r="Z59" i="2" s="1"/>
  <c r="Q58" i="2"/>
  <c r="Z58" i="2" s="1"/>
  <c r="Q57" i="2"/>
  <c r="Z57" i="2" s="1"/>
  <c r="Q56" i="2"/>
  <c r="Z56" i="2" s="1"/>
  <c r="AA56" i="2" s="1"/>
  <c r="Z54" i="2"/>
  <c r="Q54" i="2"/>
  <c r="Z53" i="2"/>
  <c r="Q53" i="2"/>
  <c r="Z52" i="2"/>
  <c r="Q52" i="2"/>
  <c r="Z51" i="2"/>
  <c r="Q51" i="2"/>
  <c r="Z50" i="2"/>
  <c r="Q50" i="2"/>
  <c r="Z49" i="2"/>
  <c r="Q49" i="2"/>
  <c r="Z48" i="2"/>
  <c r="Q48" i="2"/>
  <c r="Z47" i="2"/>
  <c r="Q47" i="2"/>
  <c r="Z46" i="2"/>
  <c r="Q46" i="2"/>
  <c r="Z45" i="2"/>
  <c r="Q45" i="2"/>
  <c r="Z44" i="2"/>
  <c r="Q44" i="2"/>
  <c r="Z43" i="2"/>
  <c r="Q43" i="2"/>
  <c r="Z42" i="2"/>
  <c r="Q42" i="2"/>
  <c r="Z41" i="2"/>
  <c r="Q41" i="2"/>
  <c r="Q40" i="2"/>
  <c r="Z40" i="2" s="1"/>
  <c r="Z1686" i="5"/>
  <c r="Q1686" i="5"/>
  <c r="Z1685" i="5"/>
  <c r="AA1685" i="5" s="1"/>
  <c r="Q1685" i="5"/>
  <c r="Z1684" i="5"/>
  <c r="Q1684" i="5"/>
  <c r="Z1683" i="5"/>
  <c r="Q1683" i="5"/>
  <c r="Z1682" i="5"/>
  <c r="Q1682" i="5"/>
  <c r="Z1681" i="5"/>
  <c r="Q1681" i="5"/>
  <c r="Z1680" i="5"/>
  <c r="Q1680" i="5"/>
  <c r="Z1679" i="5"/>
  <c r="Q1679" i="5"/>
  <c r="Z1678" i="5"/>
  <c r="Q1678" i="5"/>
  <c r="Z1677" i="5"/>
  <c r="Q1677" i="5"/>
  <c r="Z1676" i="5"/>
  <c r="Q1676" i="5"/>
  <c r="Z1675" i="5"/>
  <c r="Q1675" i="5"/>
  <c r="Z1674" i="5"/>
  <c r="Q1674" i="5"/>
  <c r="Z1673" i="5"/>
  <c r="AA1673" i="5" s="1"/>
  <c r="Q1673" i="5"/>
  <c r="Z1672" i="5"/>
  <c r="Q1672" i="5"/>
  <c r="Z1670" i="5"/>
  <c r="Q1670" i="5"/>
  <c r="Z1669" i="5"/>
  <c r="Q1669" i="5"/>
  <c r="Z1668" i="5"/>
  <c r="Q1668" i="5"/>
  <c r="Z1667" i="5"/>
  <c r="Q1667" i="5"/>
  <c r="Z1666" i="5"/>
  <c r="Q1666" i="5"/>
  <c r="Z1665" i="5"/>
  <c r="Q1665" i="5"/>
  <c r="Z1664" i="5"/>
  <c r="Q1664" i="5"/>
  <c r="Z1663" i="5"/>
  <c r="Q1663" i="5"/>
  <c r="Z1662" i="5"/>
  <c r="Q1662" i="5"/>
  <c r="Z1661" i="5"/>
  <c r="Q1661" i="5"/>
  <c r="Z1660" i="5"/>
  <c r="AA1660" i="5" s="1"/>
  <c r="Q1660" i="5"/>
  <c r="Z1659" i="5"/>
  <c r="Q1659" i="5"/>
  <c r="Z1658" i="5"/>
  <c r="Q1658" i="5"/>
  <c r="Z1657" i="5"/>
  <c r="Q1657" i="5"/>
  <c r="Z1656" i="5"/>
  <c r="Q1656" i="5"/>
  <c r="Z1654" i="5"/>
  <c r="Q1654" i="5"/>
  <c r="Z1653" i="5"/>
  <c r="AA1653" i="5" s="1"/>
  <c r="Q1653" i="5"/>
  <c r="Z1652" i="5"/>
  <c r="Q1652" i="5"/>
  <c r="Z1651" i="5"/>
  <c r="Q1651" i="5"/>
  <c r="Z1650" i="5"/>
  <c r="Q1650" i="5"/>
  <c r="Z1649" i="5"/>
  <c r="Q1649" i="5"/>
  <c r="Z1648" i="5"/>
  <c r="Q1648" i="5"/>
  <c r="Z1647" i="5"/>
  <c r="AA1647" i="5" s="1"/>
  <c r="Q1647" i="5"/>
  <c r="Z1646" i="5"/>
  <c r="Q1646" i="5"/>
  <c r="Z1645" i="5"/>
  <c r="Q1645" i="5"/>
  <c r="Z1644" i="5"/>
  <c r="Q1644" i="5"/>
  <c r="Z1643" i="5"/>
  <c r="Q1643" i="5"/>
  <c r="Z1642" i="5"/>
  <c r="Q1642" i="5"/>
  <c r="Z1641" i="5"/>
  <c r="AA1641" i="5" s="1"/>
  <c r="Q1641" i="5"/>
  <c r="Z1640" i="5"/>
  <c r="Q1640" i="5"/>
  <c r="Z1638" i="5"/>
  <c r="Q1638" i="5"/>
  <c r="Z1637" i="5"/>
  <c r="Q1637" i="5"/>
  <c r="Z1636" i="5"/>
  <c r="Q1636" i="5"/>
  <c r="Z1635" i="5"/>
  <c r="Q1635" i="5"/>
  <c r="Z1634" i="5"/>
  <c r="Q1634" i="5"/>
  <c r="Z1633" i="5"/>
  <c r="Q1633" i="5"/>
  <c r="Z1632" i="5"/>
  <c r="Q1632" i="5"/>
  <c r="Z1631" i="5"/>
  <c r="Q1631" i="5"/>
  <c r="Z1630" i="5"/>
  <c r="Q1630" i="5"/>
  <c r="Z1629" i="5"/>
  <c r="Q1629" i="5"/>
  <c r="Z1628" i="5"/>
  <c r="AA1628" i="5" s="1"/>
  <c r="Q1628" i="5"/>
  <c r="Z1627" i="5"/>
  <c r="Q1627" i="5"/>
  <c r="Z1626" i="5"/>
  <c r="Q1626" i="5"/>
  <c r="Z1625" i="5"/>
  <c r="Q1625" i="5"/>
  <c r="Z1624" i="5"/>
  <c r="Q1624" i="5"/>
  <c r="Z1622" i="5"/>
  <c r="Q1622" i="5"/>
  <c r="Z1621" i="5"/>
  <c r="AA1621" i="5" s="1"/>
  <c r="Q1621" i="5"/>
  <c r="Z1620" i="5"/>
  <c r="Q1620" i="5"/>
  <c r="Z1619" i="5"/>
  <c r="Q1619" i="5"/>
  <c r="Z1618" i="5"/>
  <c r="Q1618" i="5"/>
  <c r="Z1617" i="5"/>
  <c r="Q1617" i="5"/>
  <c r="Z1616" i="5"/>
  <c r="Q1616" i="5"/>
  <c r="Z1615" i="5"/>
  <c r="Q1615" i="5"/>
  <c r="Z1614" i="5"/>
  <c r="Q1614" i="5"/>
  <c r="Z1613" i="5"/>
  <c r="Q1613" i="5"/>
  <c r="Z1612" i="5"/>
  <c r="Q1612" i="5"/>
  <c r="Z1611" i="5"/>
  <c r="Q1611" i="5"/>
  <c r="Z1610" i="5"/>
  <c r="Q1610" i="5"/>
  <c r="Z1609" i="5"/>
  <c r="AA1609" i="5" s="1"/>
  <c r="Q1609" i="5"/>
  <c r="Z1608" i="5"/>
  <c r="Q1608" i="5"/>
  <c r="Z1606" i="5"/>
  <c r="Q1606" i="5"/>
  <c r="Z1605" i="5"/>
  <c r="Q1605" i="5"/>
  <c r="Z1604" i="5"/>
  <c r="Q1604" i="5"/>
  <c r="Z1603" i="5"/>
  <c r="Q1603" i="5"/>
  <c r="Z1602" i="5"/>
  <c r="Q1602" i="5"/>
  <c r="Z1601" i="5"/>
  <c r="Q1601" i="5"/>
  <c r="Z1600" i="5"/>
  <c r="Q1600" i="5"/>
  <c r="Z1599" i="5"/>
  <c r="Q1599" i="5"/>
  <c r="Z1598" i="5"/>
  <c r="Q1598" i="5"/>
  <c r="Z1597" i="5"/>
  <c r="Q1597" i="5"/>
  <c r="Z1596" i="5"/>
  <c r="AA1596" i="5" s="1"/>
  <c r="Q1596" i="5"/>
  <c r="Z1595" i="5"/>
  <c r="Q1595" i="5"/>
  <c r="Z1594" i="5"/>
  <c r="Q1594" i="5"/>
  <c r="Z1593" i="5"/>
  <c r="Q1593" i="5"/>
  <c r="Z1592" i="5"/>
  <c r="Q1592" i="5"/>
  <c r="Z1590" i="5"/>
  <c r="Q1590" i="5"/>
  <c r="Z1589" i="5"/>
  <c r="AA1589" i="5" s="1"/>
  <c r="Q1589" i="5"/>
  <c r="Z1588" i="5"/>
  <c r="Q1588" i="5"/>
  <c r="Z1587" i="5"/>
  <c r="Q1587" i="5"/>
  <c r="Z1586" i="5"/>
  <c r="Q1586" i="5"/>
  <c r="Z1585" i="5"/>
  <c r="Q1585" i="5"/>
  <c r="Z1584" i="5"/>
  <c r="Q1584" i="5"/>
  <c r="Z1583" i="5"/>
  <c r="AA1583" i="5" s="1"/>
  <c r="Q1583" i="5"/>
  <c r="Z1582" i="5"/>
  <c r="Q1582" i="5"/>
  <c r="Z1581" i="5"/>
  <c r="Q1581" i="5"/>
  <c r="Z1580" i="5"/>
  <c r="Q1580" i="5"/>
  <c r="Z1579" i="5"/>
  <c r="Q1579" i="5"/>
  <c r="Z1578" i="5"/>
  <c r="Q1578" i="5"/>
  <c r="Z1577" i="5"/>
  <c r="Q1577" i="5"/>
  <c r="Z1576" i="5"/>
  <c r="Q1576" i="5"/>
  <c r="Z1574" i="5"/>
  <c r="Q1574" i="5"/>
  <c r="Z1573" i="5"/>
  <c r="Q1573" i="5"/>
  <c r="Z1572" i="5"/>
  <c r="Q1572" i="5"/>
  <c r="Z1571" i="5"/>
  <c r="Q1571" i="5"/>
  <c r="Z1570" i="5"/>
  <c r="Q1570" i="5"/>
  <c r="Z1569" i="5"/>
  <c r="Q1569" i="5"/>
  <c r="Z1568" i="5"/>
  <c r="Q1568" i="5"/>
  <c r="Z1567" i="5"/>
  <c r="Q1567" i="5"/>
  <c r="Z1566" i="5"/>
  <c r="Q1566" i="5"/>
  <c r="Z1565" i="5"/>
  <c r="Q1565" i="5"/>
  <c r="Z1564" i="5"/>
  <c r="Q1564" i="5"/>
  <c r="Z1563" i="5"/>
  <c r="Q1563" i="5"/>
  <c r="Z1562" i="5"/>
  <c r="Q1562" i="5"/>
  <c r="Z1561" i="5"/>
  <c r="Q1561" i="5"/>
  <c r="Q1560" i="5"/>
  <c r="Z1560" i="5" s="1"/>
  <c r="AA1560" i="5" s="1"/>
  <c r="Z1558" i="5"/>
  <c r="Q1558" i="5"/>
  <c r="Z1557" i="5"/>
  <c r="Q1557" i="5"/>
  <c r="Z1556" i="5"/>
  <c r="Q1556" i="5"/>
  <c r="Z1555" i="5"/>
  <c r="Q1555" i="5"/>
  <c r="Z1554" i="5"/>
  <c r="Q1554" i="5"/>
  <c r="Z1553" i="5"/>
  <c r="Q1553" i="5"/>
  <c r="Z1552" i="5"/>
  <c r="Q1552" i="5"/>
  <c r="Z1551" i="5"/>
  <c r="Q1551" i="5"/>
  <c r="Z1550" i="5"/>
  <c r="Q1550" i="5"/>
  <c r="Z1549" i="5"/>
  <c r="Q1549" i="5"/>
  <c r="Z1548" i="5"/>
  <c r="Q1548" i="5"/>
  <c r="Z1547" i="5"/>
  <c r="Q1547" i="5"/>
  <c r="Z1546" i="5"/>
  <c r="Q1546" i="5"/>
  <c r="Z1545" i="5"/>
  <c r="Q1545" i="5"/>
  <c r="Q1544" i="5"/>
  <c r="Z1544" i="5" s="1"/>
  <c r="AA1544" i="5" s="1"/>
  <c r="Z1542" i="5"/>
  <c r="Q1542" i="5"/>
  <c r="Z1541" i="5"/>
  <c r="Q1541" i="5"/>
  <c r="Z1540" i="5"/>
  <c r="Q1540" i="5"/>
  <c r="Z1539" i="5"/>
  <c r="Q1539" i="5"/>
  <c r="Z1538" i="5"/>
  <c r="Q1538" i="5"/>
  <c r="Z1537" i="5"/>
  <c r="Q1537" i="5"/>
  <c r="Z1536" i="5"/>
  <c r="Q1536" i="5"/>
  <c r="Z1535" i="5"/>
  <c r="Q1535" i="5"/>
  <c r="Z1534" i="5"/>
  <c r="Q1534" i="5"/>
  <c r="Z1533" i="5"/>
  <c r="Q1533" i="5"/>
  <c r="Z1532" i="5"/>
  <c r="Q1532" i="5"/>
  <c r="Z1531" i="5"/>
  <c r="Q1531" i="5"/>
  <c r="Z1530" i="5"/>
  <c r="Q1530" i="5"/>
  <c r="Z1529" i="5"/>
  <c r="Q1529" i="5"/>
  <c r="Q1528" i="5"/>
  <c r="Z1528" i="5" s="1"/>
  <c r="AA1528" i="5" s="1"/>
  <c r="Z1526" i="5"/>
  <c r="Q1526" i="5"/>
  <c r="Z1525" i="5"/>
  <c r="Q1525" i="5"/>
  <c r="Z1524" i="5"/>
  <c r="Q1524" i="5"/>
  <c r="Z1523" i="5"/>
  <c r="Q1523" i="5"/>
  <c r="Z1522" i="5"/>
  <c r="Q1522" i="5"/>
  <c r="Z1521" i="5"/>
  <c r="Q1521" i="5"/>
  <c r="Z1520" i="5"/>
  <c r="Q1520" i="5"/>
  <c r="Z1519" i="5"/>
  <c r="Q1519" i="5"/>
  <c r="Z1518" i="5"/>
  <c r="Q1518" i="5"/>
  <c r="Z1517" i="5"/>
  <c r="Q1517" i="5"/>
  <c r="Z1516" i="5"/>
  <c r="Q1516" i="5"/>
  <c r="Z1515" i="5"/>
  <c r="Q1515" i="5"/>
  <c r="Z1514" i="5"/>
  <c r="Q1514" i="5"/>
  <c r="Z1513" i="5"/>
  <c r="Q1513" i="5"/>
  <c r="Q1512" i="5"/>
  <c r="Z1512" i="5" s="1"/>
  <c r="AA1512" i="5" s="1"/>
  <c r="Z1510" i="5"/>
  <c r="Q1510" i="5"/>
  <c r="Z1509" i="5"/>
  <c r="Q1509" i="5"/>
  <c r="Z1508" i="5"/>
  <c r="Q1508" i="5"/>
  <c r="Z1507" i="5"/>
  <c r="Q1507" i="5"/>
  <c r="Z1506" i="5"/>
  <c r="Q1506" i="5"/>
  <c r="Z1505" i="5"/>
  <c r="Q1505" i="5"/>
  <c r="Z1504" i="5"/>
  <c r="Q1504" i="5"/>
  <c r="Z1503" i="5"/>
  <c r="Q1503" i="5"/>
  <c r="Z1502" i="5"/>
  <c r="Q1502" i="5"/>
  <c r="Z1501" i="5"/>
  <c r="Q1501" i="5"/>
  <c r="Z1500" i="5"/>
  <c r="Q1500" i="5"/>
  <c r="Z1499" i="5"/>
  <c r="Q1499" i="5"/>
  <c r="Z1498" i="5"/>
  <c r="Q1498" i="5"/>
  <c r="Z1497" i="5"/>
  <c r="Q1497" i="5"/>
  <c r="Q1496" i="5"/>
  <c r="Z1496" i="5" s="1"/>
  <c r="AA1496" i="5" s="1"/>
  <c r="Z1494" i="5"/>
  <c r="Q1494" i="5"/>
  <c r="Z1493" i="5"/>
  <c r="Q1493" i="5"/>
  <c r="Z1492" i="5"/>
  <c r="Q1492" i="5"/>
  <c r="Z1491" i="5"/>
  <c r="Q1491" i="5"/>
  <c r="Z1490" i="5"/>
  <c r="Q1490" i="5"/>
  <c r="Z1489" i="5"/>
  <c r="Q1489" i="5"/>
  <c r="Z1488" i="5"/>
  <c r="Q1488" i="5"/>
  <c r="Z1487" i="5"/>
  <c r="Q1487" i="5"/>
  <c r="Z1486" i="5"/>
  <c r="Q1486" i="5"/>
  <c r="Z1485" i="5"/>
  <c r="Q1485" i="5"/>
  <c r="Z1484" i="5"/>
  <c r="Q1484" i="5"/>
  <c r="Z1483" i="5"/>
  <c r="Q1483" i="5"/>
  <c r="Z1482" i="5"/>
  <c r="Q1482" i="5"/>
  <c r="Z1481" i="5"/>
  <c r="Q1481" i="5"/>
  <c r="Q1480" i="5"/>
  <c r="Z1480" i="5" s="1"/>
  <c r="Z1478" i="5"/>
  <c r="Q1478" i="5"/>
  <c r="Z1477" i="5"/>
  <c r="Q1477" i="5"/>
  <c r="Z1476" i="5"/>
  <c r="Q1476" i="5"/>
  <c r="Z1475" i="5"/>
  <c r="Q1475" i="5"/>
  <c r="Z1474" i="5"/>
  <c r="Q1474" i="5"/>
  <c r="Z1473" i="5"/>
  <c r="Q1473" i="5"/>
  <c r="Z1472" i="5"/>
  <c r="Q1472" i="5"/>
  <c r="Z1471" i="5"/>
  <c r="Q1471" i="5"/>
  <c r="Z1470" i="5"/>
  <c r="Q1470" i="5"/>
  <c r="Z1469" i="5"/>
  <c r="Q1469" i="5"/>
  <c r="Z1468" i="5"/>
  <c r="Q1468" i="5"/>
  <c r="Z1467" i="5"/>
  <c r="Q1467" i="5"/>
  <c r="Z1466" i="5"/>
  <c r="Q1466" i="5"/>
  <c r="Z1465" i="5"/>
  <c r="Q1465" i="5"/>
  <c r="Q1464" i="5"/>
  <c r="Z1464" i="5" s="1"/>
  <c r="AA1464" i="5" s="1"/>
  <c r="Z1462" i="5"/>
  <c r="Q1462" i="5"/>
  <c r="Z1461" i="5"/>
  <c r="Q1461" i="5"/>
  <c r="Z1460" i="5"/>
  <c r="Q1460" i="5"/>
  <c r="Z1459" i="5"/>
  <c r="Q1459" i="5"/>
  <c r="Z1458" i="5"/>
  <c r="Q1458" i="5"/>
  <c r="Z1457" i="5"/>
  <c r="Q1457" i="5"/>
  <c r="Z1456" i="5"/>
  <c r="Q1456" i="5"/>
  <c r="Z1455" i="5"/>
  <c r="Q1455" i="5"/>
  <c r="Z1454" i="5"/>
  <c r="Q1454" i="5"/>
  <c r="Z1453" i="5"/>
  <c r="Q1453" i="5"/>
  <c r="Z1452" i="5"/>
  <c r="Q1452" i="5"/>
  <c r="Z1451" i="5"/>
  <c r="Q1451" i="5"/>
  <c r="Z1450" i="5"/>
  <c r="Q1450" i="5"/>
  <c r="Z1449" i="5"/>
  <c r="Q1449" i="5"/>
  <c r="Q1448" i="5"/>
  <c r="Z1448" i="5" s="1"/>
  <c r="AA1448" i="5" s="1"/>
  <c r="Z1446" i="5"/>
  <c r="Q1446" i="5"/>
  <c r="Z1445" i="5"/>
  <c r="Q1445" i="5"/>
  <c r="Z1444" i="5"/>
  <c r="Q1444" i="5"/>
  <c r="Z1443" i="5"/>
  <c r="Q1443" i="5"/>
  <c r="Z1442" i="5"/>
  <c r="Q1442" i="5"/>
  <c r="Z1441" i="5"/>
  <c r="Q1441" i="5"/>
  <c r="Z1440" i="5"/>
  <c r="Q1440" i="5"/>
  <c r="Z1439" i="5"/>
  <c r="Q1439" i="5"/>
  <c r="Z1438" i="5"/>
  <c r="Q1438" i="5"/>
  <c r="Z1437" i="5"/>
  <c r="Q1437" i="5"/>
  <c r="Z1436" i="5"/>
  <c r="Q1436" i="5"/>
  <c r="Z1435" i="5"/>
  <c r="Q1435" i="5"/>
  <c r="Z1434" i="5"/>
  <c r="Q1434" i="5"/>
  <c r="Z1433" i="5"/>
  <c r="Q1433" i="5"/>
  <c r="Q1432" i="5"/>
  <c r="Z1432" i="5" s="1"/>
  <c r="Z1430" i="5"/>
  <c r="Q1430" i="5"/>
  <c r="Z1429" i="5"/>
  <c r="Q1429" i="5"/>
  <c r="Z1428" i="5"/>
  <c r="Q1428" i="5"/>
  <c r="Z1427" i="5"/>
  <c r="Q1427" i="5"/>
  <c r="Z1426" i="5"/>
  <c r="Q1426" i="5"/>
  <c r="Z1425" i="5"/>
  <c r="Q1425" i="5"/>
  <c r="Z1424" i="5"/>
  <c r="Q1424" i="5"/>
  <c r="Z1423" i="5"/>
  <c r="Q1423" i="5"/>
  <c r="Z1422" i="5"/>
  <c r="Q1422" i="5"/>
  <c r="Z1421" i="5"/>
  <c r="Q1421" i="5"/>
  <c r="Z1420" i="5"/>
  <c r="Q1420" i="5"/>
  <c r="Z1419" i="5"/>
  <c r="Q1419" i="5"/>
  <c r="Z1418" i="5"/>
  <c r="Q1418" i="5"/>
  <c r="Z1417" i="5"/>
  <c r="Q1417" i="5"/>
  <c r="Z1416" i="5"/>
  <c r="Q1416" i="5"/>
  <c r="Z1414" i="5"/>
  <c r="Q1414" i="5"/>
  <c r="Z1413" i="5"/>
  <c r="Q1413" i="5"/>
  <c r="Z1412" i="5"/>
  <c r="Q1412" i="5"/>
  <c r="Z1411" i="5"/>
  <c r="Q1411" i="5"/>
  <c r="Z1410" i="5"/>
  <c r="Q1410" i="5"/>
  <c r="Z1409" i="5"/>
  <c r="Q1409" i="5"/>
  <c r="Z1408" i="5"/>
  <c r="Q1408" i="5"/>
  <c r="Z1407" i="5"/>
  <c r="Q1407" i="5"/>
  <c r="Z1406" i="5"/>
  <c r="Q1406" i="5"/>
  <c r="Z1405" i="5"/>
  <c r="Q1405" i="5"/>
  <c r="Z1404" i="5"/>
  <c r="Q1404" i="5"/>
  <c r="Z1403" i="5"/>
  <c r="Q1403" i="5"/>
  <c r="Z1402" i="5"/>
  <c r="Q1402" i="5"/>
  <c r="Z1401" i="5"/>
  <c r="Q1401" i="5"/>
  <c r="Q1400" i="5"/>
  <c r="Z1400" i="5" s="1"/>
  <c r="AA1400" i="5" s="1"/>
  <c r="Z1398" i="5"/>
  <c r="Q1398" i="5"/>
  <c r="Z1397" i="5"/>
  <c r="Q1397" i="5"/>
  <c r="Z1396" i="5"/>
  <c r="Q1396" i="5"/>
  <c r="Z1395" i="5"/>
  <c r="Q1395" i="5"/>
  <c r="Z1394" i="5"/>
  <c r="Q1394" i="5"/>
  <c r="Z1393" i="5"/>
  <c r="Q1393" i="5"/>
  <c r="Z1392" i="5"/>
  <c r="Q1392" i="5"/>
  <c r="Z1391" i="5"/>
  <c r="Q1391" i="5"/>
  <c r="Z1390" i="5"/>
  <c r="Q1390" i="5"/>
  <c r="Z1389" i="5"/>
  <c r="Q1389" i="5"/>
  <c r="Z1388" i="5"/>
  <c r="Q1388" i="5"/>
  <c r="Z1387" i="5"/>
  <c r="Q1387" i="5"/>
  <c r="Z1386" i="5"/>
  <c r="Q1386" i="5"/>
  <c r="Z1385" i="5"/>
  <c r="Q1385" i="5"/>
  <c r="Q1384" i="5"/>
  <c r="Z1384" i="5" s="1"/>
  <c r="AA1384" i="5" s="1"/>
  <c r="Z1382" i="5"/>
  <c r="Q1382" i="5"/>
  <c r="Z1381" i="5"/>
  <c r="Q1381" i="5"/>
  <c r="Z1380" i="5"/>
  <c r="Q1380" i="5"/>
  <c r="Z1379" i="5"/>
  <c r="Q1379" i="5"/>
  <c r="Z1378" i="5"/>
  <c r="Q1378" i="5"/>
  <c r="Z1377" i="5"/>
  <c r="Q1377" i="5"/>
  <c r="Z1376" i="5"/>
  <c r="Q1376" i="5"/>
  <c r="Z1375" i="5"/>
  <c r="Q1375" i="5"/>
  <c r="Z1374" i="5"/>
  <c r="Q1374" i="5"/>
  <c r="Z1373" i="5"/>
  <c r="Q1373" i="5"/>
  <c r="Z1372" i="5"/>
  <c r="Q1372" i="5"/>
  <c r="Z1371" i="5"/>
  <c r="Q1371" i="5"/>
  <c r="Z1370" i="5"/>
  <c r="Q1370" i="5"/>
  <c r="Z1369" i="5"/>
  <c r="Q1369" i="5"/>
  <c r="Q1368" i="5"/>
  <c r="Z1368" i="5" s="1"/>
  <c r="AA1368" i="5" s="1"/>
  <c r="Z1366" i="5"/>
  <c r="Q1366" i="5"/>
  <c r="Z1365" i="5"/>
  <c r="Q1365" i="5"/>
  <c r="Z1364" i="5"/>
  <c r="Q1364" i="5"/>
  <c r="Z1363" i="5"/>
  <c r="Q1363" i="5"/>
  <c r="Z1362" i="5"/>
  <c r="Q1362" i="5"/>
  <c r="Z1361" i="5"/>
  <c r="Q1361" i="5"/>
  <c r="Z1360" i="5"/>
  <c r="Q1360" i="5"/>
  <c r="Z1359" i="5"/>
  <c r="Q1359" i="5"/>
  <c r="Z1358" i="5"/>
  <c r="Q1358" i="5"/>
  <c r="Z1357" i="5"/>
  <c r="Q1357" i="5"/>
  <c r="Z1356" i="5"/>
  <c r="Q1356" i="5"/>
  <c r="Z1355" i="5"/>
  <c r="Q1355" i="5"/>
  <c r="Z1354" i="5"/>
  <c r="Q1354" i="5"/>
  <c r="Z1353" i="5"/>
  <c r="Q1353" i="5"/>
  <c r="Q1352" i="5"/>
  <c r="Z1352" i="5" s="1"/>
  <c r="AA1352" i="5" s="1"/>
  <c r="Z1350" i="5"/>
  <c r="Q1350" i="5"/>
  <c r="Z1349" i="5"/>
  <c r="Q1349" i="5"/>
  <c r="Z1348" i="5"/>
  <c r="Q1348" i="5"/>
  <c r="Z1347" i="5"/>
  <c r="Q1347" i="5"/>
  <c r="Z1346" i="5"/>
  <c r="Q1346" i="5"/>
  <c r="Z1345" i="5"/>
  <c r="Q1345" i="5"/>
  <c r="Z1344" i="5"/>
  <c r="Q1344" i="5"/>
  <c r="Z1343" i="5"/>
  <c r="Q1343" i="5"/>
  <c r="Z1342" i="5"/>
  <c r="Q1342" i="5"/>
  <c r="Z1341" i="5"/>
  <c r="Q1341" i="5"/>
  <c r="Z1340" i="5"/>
  <c r="Q1340" i="5"/>
  <c r="Z1339" i="5"/>
  <c r="Q1339" i="5"/>
  <c r="Z1338" i="5"/>
  <c r="Q1338" i="5"/>
  <c r="Z1337" i="5"/>
  <c r="Q1337" i="5"/>
  <c r="Q1336" i="5"/>
  <c r="Z1336" i="5" s="1"/>
  <c r="AA1336" i="5" s="1"/>
  <c r="Z1334" i="5"/>
  <c r="Q1334" i="5"/>
  <c r="Z1333" i="5"/>
  <c r="Q1333" i="5"/>
  <c r="Z1332" i="5"/>
  <c r="Q1332" i="5"/>
  <c r="Z1331" i="5"/>
  <c r="Q1331" i="5"/>
  <c r="Z1330" i="5"/>
  <c r="Q1330" i="5"/>
  <c r="Z1329" i="5"/>
  <c r="Q1329" i="5"/>
  <c r="Z1328" i="5"/>
  <c r="Q1328" i="5"/>
  <c r="Z1327" i="5"/>
  <c r="Q1327" i="5"/>
  <c r="Z1326" i="5"/>
  <c r="Q1326" i="5"/>
  <c r="Z1325" i="5"/>
  <c r="Q1325" i="5"/>
  <c r="Z1324" i="5"/>
  <c r="Q1324" i="5"/>
  <c r="Z1323" i="5"/>
  <c r="Q1323" i="5"/>
  <c r="Z1322" i="5"/>
  <c r="Q1322" i="5"/>
  <c r="Z1321" i="5"/>
  <c r="Q1321" i="5"/>
  <c r="Q1320" i="5"/>
  <c r="Z1320" i="5" s="1"/>
  <c r="AA1320" i="5" s="1"/>
  <c r="Z1318" i="5"/>
  <c r="Q1318" i="5"/>
  <c r="Z1317" i="5"/>
  <c r="Q1317" i="5"/>
  <c r="Z1316" i="5"/>
  <c r="Q1316" i="5"/>
  <c r="Z1315" i="5"/>
  <c r="Q1315" i="5"/>
  <c r="Z1314" i="5"/>
  <c r="Q1314" i="5"/>
  <c r="Z1313" i="5"/>
  <c r="Q1313" i="5"/>
  <c r="Z1312" i="5"/>
  <c r="Q1312" i="5"/>
  <c r="Z1311" i="5"/>
  <c r="Q1311" i="5"/>
  <c r="Z1310" i="5"/>
  <c r="Q1310" i="5"/>
  <c r="Z1309" i="5"/>
  <c r="Q1309" i="5"/>
  <c r="Z1308" i="5"/>
  <c r="Q1308" i="5"/>
  <c r="Z1307" i="5"/>
  <c r="Q1307" i="5"/>
  <c r="Z1306" i="5"/>
  <c r="Q1306" i="5"/>
  <c r="Z1305" i="5"/>
  <c r="Q1305" i="5"/>
  <c r="Q1304" i="5"/>
  <c r="Z1304" i="5" s="1"/>
  <c r="AA1304" i="5" s="1"/>
  <c r="Z1302" i="5"/>
  <c r="Q1302" i="5"/>
  <c r="Z1301" i="5"/>
  <c r="Q1301" i="5"/>
  <c r="Z1300" i="5"/>
  <c r="Q1300" i="5"/>
  <c r="Z1299" i="5"/>
  <c r="Q1299" i="5"/>
  <c r="Z1298" i="5"/>
  <c r="Q1298" i="5"/>
  <c r="Z1297" i="5"/>
  <c r="Q1297" i="5"/>
  <c r="Z1296" i="5"/>
  <c r="Q1296" i="5"/>
  <c r="Z1295" i="5"/>
  <c r="Q1295" i="5"/>
  <c r="Z1294" i="5"/>
  <c r="Q1294" i="5"/>
  <c r="Z1293" i="5"/>
  <c r="Q1293" i="5"/>
  <c r="Z1292" i="5"/>
  <c r="Q1292" i="5"/>
  <c r="Z1291" i="5"/>
  <c r="Q1291" i="5"/>
  <c r="Z1290" i="5"/>
  <c r="Q1290" i="5"/>
  <c r="Z1289" i="5"/>
  <c r="Q1289" i="5"/>
  <c r="Q1288" i="5"/>
  <c r="Z1288" i="5" s="1"/>
  <c r="AA1288" i="5" s="1"/>
  <c r="Z1286" i="5"/>
  <c r="Q1286" i="5"/>
  <c r="Z1285" i="5"/>
  <c r="Q1285" i="5"/>
  <c r="Z1284" i="5"/>
  <c r="Q1284" i="5"/>
  <c r="Z1283" i="5"/>
  <c r="Q1283" i="5"/>
  <c r="Z1282" i="5"/>
  <c r="Q1282" i="5"/>
  <c r="Z1281" i="5"/>
  <c r="Q1281" i="5"/>
  <c r="Z1280" i="5"/>
  <c r="Q1280" i="5"/>
  <c r="Z1279" i="5"/>
  <c r="Q1279" i="5"/>
  <c r="Z1278" i="5"/>
  <c r="Q1278" i="5"/>
  <c r="Z1277" i="5"/>
  <c r="Q1277" i="5"/>
  <c r="Z1276" i="5"/>
  <c r="Q1276" i="5"/>
  <c r="Q1275" i="5"/>
  <c r="Z1275" i="5" s="1"/>
  <c r="AA1275" i="5" s="1"/>
  <c r="Q1274" i="5"/>
  <c r="Z1274" i="5" s="1"/>
  <c r="AA1274" i="5" s="1"/>
  <c r="Q1273" i="5"/>
  <c r="Z1273" i="5" s="1"/>
  <c r="AA1273" i="5" s="1"/>
  <c r="Q1272" i="5"/>
  <c r="Z1272" i="5" s="1"/>
  <c r="AA1272" i="5" s="1"/>
  <c r="Z1270" i="5"/>
  <c r="Q1270" i="5"/>
  <c r="Z1269" i="5"/>
  <c r="Q1269" i="5"/>
  <c r="Z1268" i="5"/>
  <c r="Q1268" i="5"/>
  <c r="Z1267" i="5"/>
  <c r="Q1267" i="5"/>
  <c r="Z1266" i="5"/>
  <c r="Q1266" i="5"/>
  <c r="Z1265" i="5"/>
  <c r="Q1265" i="5"/>
  <c r="Z1264" i="5"/>
  <c r="Q1264" i="5"/>
  <c r="Z1263" i="5"/>
  <c r="Q1263" i="5"/>
  <c r="Z1262" i="5"/>
  <c r="Q1262" i="5"/>
  <c r="Q1261" i="5"/>
  <c r="Z1261" i="5" s="1"/>
  <c r="AA1261" i="5" s="1"/>
  <c r="Z1260" i="5"/>
  <c r="Q1260" i="5"/>
  <c r="Q1259" i="5"/>
  <c r="Z1259" i="5" s="1"/>
  <c r="AA1259" i="5" s="1"/>
  <c r="Q1258" i="5"/>
  <c r="Z1258" i="5" s="1"/>
  <c r="AA1258" i="5" s="1"/>
  <c r="Q1257" i="5"/>
  <c r="Z1257" i="5" s="1"/>
  <c r="AA1257" i="5" s="1"/>
  <c r="Q1256" i="5"/>
  <c r="Z1256" i="5" s="1"/>
  <c r="AA1256" i="5" s="1"/>
  <c r="Z1254" i="5"/>
  <c r="Q1254" i="5"/>
  <c r="Z1253" i="5"/>
  <c r="Q1253" i="5"/>
  <c r="Z1252" i="5"/>
  <c r="Q1252" i="5"/>
  <c r="Z1251" i="5"/>
  <c r="Q1251" i="5"/>
  <c r="Z1250" i="5"/>
  <c r="Q1250" i="5"/>
  <c r="Z1249" i="5"/>
  <c r="Q1249" i="5"/>
  <c r="Z1248" i="5"/>
  <c r="Q1248" i="5"/>
  <c r="Z1247" i="5"/>
  <c r="Q1247" i="5"/>
  <c r="Q1246" i="5"/>
  <c r="Z1246" i="5" s="1"/>
  <c r="Q1245" i="5"/>
  <c r="Z1245" i="5" s="1"/>
  <c r="Q1244" i="5"/>
  <c r="Z1244" i="5" s="1"/>
  <c r="Q1243" i="5"/>
  <c r="Z1243" i="5" s="1"/>
  <c r="Q1242" i="5"/>
  <c r="Z1242" i="5" s="1"/>
  <c r="Q1241" i="5"/>
  <c r="Z1241" i="5" s="1"/>
  <c r="AA1241" i="5" s="1"/>
  <c r="Q1240" i="5"/>
  <c r="Z1240" i="5" s="1"/>
  <c r="AA1240" i="5" s="1"/>
  <c r="Z1238" i="5"/>
  <c r="Q1238" i="5"/>
  <c r="Z1237" i="5"/>
  <c r="Q1237" i="5"/>
  <c r="Z1236" i="5"/>
  <c r="Q1236" i="5"/>
  <c r="Z1235" i="5"/>
  <c r="Q1235" i="5"/>
  <c r="Z1234" i="5"/>
  <c r="Q1234" i="5"/>
  <c r="Z1233" i="5"/>
  <c r="Q1233" i="5"/>
  <c r="Z1232" i="5"/>
  <c r="Q1232" i="5"/>
  <c r="Z1231" i="5"/>
  <c r="Q1231" i="5"/>
  <c r="Z1230" i="5"/>
  <c r="Q1230" i="5"/>
  <c r="Q1229" i="5"/>
  <c r="Z1229" i="5" s="1"/>
  <c r="AA1229" i="5" s="1"/>
  <c r="Q1228" i="5"/>
  <c r="Z1228" i="5" s="1"/>
  <c r="AA1228" i="5" s="1"/>
  <c r="Q1227" i="5"/>
  <c r="Z1227" i="5" s="1"/>
  <c r="AA1227" i="5" s="1"/>
  <c r="Q1226" i="5"/>
  <c r="Z1226" i="5" s="1"/>
  <c r="AA1226" i="5" s="1"/>
  <c r="Q1225" i="5"/>
  <c r="Z1225" i="5" s="1"/>
  <c r="AA1225" i="5" s="1"/>
  <c r="Q1224" i="5"/>
  <c r="Z1224" i="5" s="1"/>
  <c r="AA1224" i="5" s="1"/>
  <c r="Z1222" i="5"/>
  <c r="Q1222" i="5"/>
  <c r="Z1221" i="5"/>
  <c r="Q1221" i="5"/>
  <c r="Z1220" i="5"/>
  <c r="Q1220" i="5"/>
  <c r="Z1219" i="5"/>
  <c r="Q1219" i="5"/>
  <c r="Z1218" i="5"/>
  <c r="Q1218" i="5"/>
  <c r="Z1217" i="5"/>
  <c r="Q1217" i="5"/>
  <c r="Z1216" i="5"/>
  <c r="Q1216" i="5"/>
  <c r="Z1215" i="5"/>
  <c r="Q1215" i="5"/>
  <c r="Z1214" i="5"/>
  <c r="Q1214" i="5"/>
  <c r="Q1213" i="5"/>
  <c r="Z1213" i="5" s="1"/>
  <c r="AA1213" i="5" s="1"/>
  <c r="Q1212" i="5"/>
  <c r="Z1212" i="5" s="1"/>
  <c r="Q1211" i="5"/>
  <c r="Z1211" i="5" s="1"/>
  <c r="Q1210" i="5"/>
  <c r="Z1210" i="5" s="1"/>
  <c r="Q1209" i="5"/>
  <c r="Z1209" i="5" s="1"/>
  <c r="Q1208" i="5"/>
  <c r="Z1208" i="5" s="1"/>
  <c r="AA1208" i="5" s="1"/>
  <c r="Z1206" i="5"/>
  <c r="Q1206" i="5"/>
  <c r="Z1205" i="5"/>
  <c r="Q1205" i="5"/>
  <c r="Z1204" i="5"/>
  <c r="Q1204" i="5"/>
  <c r="Z1203" i="5"/>
  <c r="Q1203" i="5"/>
  <c r="Z1202" i="5"/>
  <c r="Q1202" i="5"/>
  <c r="Z1201" i="5"/>
  <c r="Q1201" i="5"/>
  <c r="Z1200" i="5"/>
  <c r="Q1200" i="5"/>
  <c r="Z1199" i="5"/>
  <c r="Q1199" i="5"/>
  <c r="Z1198" i="5"/>
  <c r="Q1198" i="5"/>
  <c r="Z1197" i="5"/>
  <c r="Q1197" i="5"/>
  <c r="Z1196" i="5"/>
  <c r="Q1196" i="5"/>
  <c r="Z1195" i="5"/>
  <c r="Q1195" i="5"/>
  <c r="Z1194" i="5"/>
  <c r="Q1194" i="5"/>
  <c r="Z1193" i="5"/>
  <c r="Q1193" i="5"/>
  <c r="Q1192" i="5"/>
  <c r="Z1192" i="5" s="1"/>
  <c r="AA1192" i="5" s="1"/>
  <c r="Z1190" i="5"/>
  <c r="Q1190" i="5"/>
  <c r="Z1189" i="5"/>
  <c r="Q1189" i="5"/>
  <c r="Z1188" i="5"/>
  <c r="Q1188" i="5"/>
  <c r="Z1187" i="5"/>
  <c r="Q1187" i="5"/>
  <c r="Z1186" i="5"/>
  <c r="Q1186" i="5"/>
  <c r="Z1185" i="5"/>
  <c r="Q1185" i="5"/>
  <c r="Z1184" i="5"/>
  <c r="Q1184" i="5"/>
  <c r="Z1183" i="5"/>
  <c r="Q1183" i="5"/>
  <c r="Z1182" i="5"/>
  <c r="Q1182" i="5"/>
  <c r="Q1181" i="5"/>
  <c r="Z1181" i="5" s="1"/>
  <c r="AA1181" i="5" s="1"/>
  <c r="Q1180" i="5"/>
  <c r="Z1180" i="5" s="1"/>
  <c r="AA1180" i="5" s="1"/>
  <c r="Q1179" i="5"/>
  <c r="Z1179" i="5" s="1"/>
  <c r="AA1179" i="5" s="1"/>
  <c r="Q1178" i="5"/>
  <c r="Z1178" i="5" s="1"/>
  <c r="AA1178" i="5" s="1"/>
  <c r="Q1177" i="5"/>
  <c r="Z1177" i="5" s="1"/>
  <c r="AA1177" i="5" s="1"/>
  <c r="Q1176" i="5"/>
  <c r="Z1176" i="5" s="1"/>
  <c r="AA1176" i="5" s="1"/>
  <c r="Z1174" i="5"/>
  <c r="Q1174" i="5"/>
  <c r="Z1173" i="5"/>
  <c r="Q1173" i="5"/>
  <c r="Z1172" i="5"/>
  <c r="Q1172" i="5"/>
  <c r="Z1171" i="5"/>
  <c r="Q1171" i="5"/>
  <c r="Z1170" i="5"/>
  <c r="Q1170" i="5"/>
  <c r="Z1169" i="5"/>
  <c r="Q1169" i="5"/>
  <c r="Z1168" i="5"/>
  <c r="Q1168" i="5"/>
  <c r="Z1167" i="5"/>
  <c r="Q1167" i="5"/>
  <c r="Z1166" i="5"/>
  <c r="Q1166" i="5"/>
  <c r="Q1165" i="5"/>
  <c r="Z1165" i="5" s="1"/>
  <c r="AA1165" i="5" s="1"/>
  <c r="Q1164" i="5"/>
  <c r="Z1164" i="5" s="1"/>
  <c r="AA1164" i="5" s="1"/>
  <c r="Q1163" i="5"/>
  <c r="Z1163" i="5" s="1"/>
  <c r="AA1163" i="5" s="1"/>
  <c r="Q1162" i="5"/>
  <c r="Z1162" i="5" s="1"/>
  <c r="AA1162" i="5" s="1"/>
  <c r="Q1161" i="5"/>
  <c r="Z1161" i="5" s="1"/>
  <c r="AA1161" i="5" s="1"/>
  <c r="Q1160" i="5"/>
  <c r="Z1160" i="5" s="1"/>
  <c r="AA1160" i="5" s="1"/>
  <c r="Z1158" i="5"/>
  <c r="Q1158" i="5"/>
  <c r="Z1157" i="5"/>
  <c r="Q1157" i="5"/>
  <c r="Z1156" i="5"/>
  <c r="Q1156" i="5"/>
  <c r="Z1155" i="5"/>
  <c r="Q1155" i="5"/>
  <c r="Z1154" i="5"/>
  <c r="Q1154" i="5"/>
  <c r="Z1153" i="5"/>
  <c r="Q1153" i="5"/>
  <c r="Z1152" i="5"/>
  <c r="Q1152" i="5"/>
  <c r="Z1151" i="5"/>
  <c r="Q1151" i="5"/>
  <c r="Q1150" i="5"/>
  <c r="Z1150" i="5" s="1"/>
  <c r="AA1150" i="5" s="1"/>
  <c r="Q1149" i="5"/>
  <c r="Z1149" i="5" s="1"/>
  <c r="AA1149" i="5" s="1"/>
  <c r="Q1148" i="5"/>
  <c r="Z1148" i="5" s="1"/>
  <c r="AA1148" i="5" s="1"/>
  <c r="Q1147" i="5"/>
  <c r="Z1147" i="5" s="1"/>
  <c r="AA1147" i="5" s="1"/>
  <c r="Q1146" i="5"/>
  <c r="Z1146" i="5" s="1"/>
  <c r="AA1146" i="5" s="1"/>
  <c r="Q1145" i="5"/>
  <c r="Z1145" i="5" s="1"/>
  <c r="AA1145" i="5" s="1"/>
  <c r="Q1144" i="5"/>
  <c r="Z1144" i="5" s="1"/>
  <c r="AA1144" i="5" s="1"/>
  <c r="Z1142" i="5"/>
  <c r="Q1142" i="5"/>
  <c r="Z1141" i="5"/>
  <c r="Q1141" i="5"/>
  <c r="Z1140" i="5"/>
  <c r="Q1140" i="5"/>
  <c r="Z1139" i="5"/>
  <c r="Q1139" i="5"/>
  <c r="Z1138" i="5"/>
  <c r="Q1138" i="5"/>
  <c r="Z1137" i="5"/>
  <c r="Q1137" i="5"/>
  <c r="Z1136" i="5"/>
  <c r="Q1136" i="5"/>
  <c r="Z1135" i="5"/>
  <c r="Q1135" i="5"/>
  <c r="Q1134" i="5"/>
  <c r="Z1134" i="5" s="1"/>
  <c r="AA1134" i="5" s="1"/>
  <c r="Q1133" i="5"/>
  <c r="Z1133" i="5" s="1"/>
  <c r="AA1133" i="5" s="1"/>
  <c r="Q1132" i="5"/>
  <c r="Z1132" i="5" s="1"/>
  <c r="AA1132" i="5" s="1"/>
  <c r="Q1131" i="5"/>
  <c r="Z1131" i="5" s="1"/>
  <c r="AA1131" i="5" s="1"/>
  <c r="Q1130" i="5"/>
  <c r="Z1130" i="5" s="1"/>
  <c r="AA1130" i="5" s="1"/>
  <c r="Q1129" i="5"/>
  <c r="Z1129" i="5" s="1"/>
  <c r="AA1129" i="5" s="1"/>
  <c r="Q1128" i="5"/>
  <c r="Z1128" i="5" s="1"/>
  <c r="AA1128" i="5" s="1"/>
  <c r="Z1126" i="5"/>
  <c r="Q1126" i="5"/>
  <c r="Z1125" i="5"/>
  <c r="Q1125" i="5"/>
  <c r="Z1124" i="5"/>
  <c r="Q1124" i="5"/>
  <c r="Z1123" i="5"/>
  <c r="Q1123" i="5"/>
  <c r="Z1122" i="5"/>
  <c r="Q1122" i="5"/>
  <c r="Z1121" i="5"/>
  <c r="Q1121" i="5"/>
  <c r="Z1120" i="5"/>
  <c r="Q1120" i="5"/>
  <c r="Z1119" i="5"/>
  <c r="Q1119" i="5"/>
  <c r="Q1118" i="5"/>
  <c r="Z1118" i="5" s="1"/>
  <c r="Q1117" i="5"/>
  <c r="Z1117" i="5" s="1"/>
  <c r="Q1116" i="5"/>
  <c r="Z1116" i="5" s="1"/>
  <c r="Q1115" i="5"/>
  <c r="Z1115" i="5" s="1"/>
  <c r="Q1114" i="5"/>
  <c r="Z1114" i="5" s="1"/>
  <c r="Q1113" i="5"/>
  <c r="Z1113" i="5" s="1"/>
  <c r="AA1113" i="5" s="1"/>
  <c r="Q1112" i="5"/>
  <c r="Z1112" i="5" s="1"/>
  <c r="AA1112" i="5" s="1"/>
  <c r="Z1110" i="5"/>
  <c r="Q1110" i="5"/>
  <c r="Z1109" i="5"/>
  <c r="Q1109" i="5"/>
  <c r="Z1108" i="5"/>
  <c r="Q1108" i="5"/>
  <c r="Z1107" i="5"/>
  <c r="Q1107" i="5"/>
  <c r="Z1106" i="5"/>
  <c r="Q1106" i="5"/>
  <c r="Z1105" i="5"/>
  <c r="Q1105" i="5"/>
  <c r="Z1104" i="5"/>
  <c r="Q1104" i="5"/>
  <c r="Z1103" i="5"/>
  <c r="Q1103" i="5"/>
  <c r="Z1102" i="5"/>
  <c r="Q1102" i="5"/>
  <c r="Z1101" i="5"/>
  <c r="Q1101" i="5"/>
  <c r="Z1100" i="5"/>
  <c r="Q1100" i="5"/>
  <c r="Q1099" i="5"/>
  <c r="Z1099" i="5" s="1"/>
  <c r="AA1099" i="5" s="1"/>
  <c r="Q1098" i="5"/>
  <c r="Z1098" i="5" s="1"/>
  <c r="AA1098" i="5" s="1"/>
  <c r="Q1097" i="5"/>
  <c r="Z1097" i="5" s="1"/>
  <c r="AA1097" i="5" s="1"/>
  <c r="Q1096" i="5"/>
  <c r="Z1096" i="5" s="1"/>
  <c r="AA1096" i="5" s="1"/>
  <c r="Z1094" i="5"/>
  <c r="Q1094" i="5"/>
  <c r="Z1093" i="5"/>
  <c r="Q1093" i="5"/>
  <c r="Z1092" i="5"/>
  <c r="Q1092" i="5"/>
  <c r="Z1091" i="5"/>
  <c r="Q1091" i="5"/>
  <c r="Z1090" i="5"/>
  <c r="Q1090" i="5"/>
  <c r="Z1089" i="5"/>
  <c r="Q1089" i="5"/>
  <c r="Z1088" i="5"/>
  <c r="Q1088" i="5"/>
  <c r="Z1087" i="5"/>
  <c r="Q1087" i="5"/>
  <c r="Z1086" i="5"/>
  <c r="Q1086" i="5"/>
  <c r="Z1085" i="5"/>
  <c r="Q1085" i="5"/>
  <c r="Z1084" i="5"/>
  <c r="Q1084" i="5"/>
  <c r="Q1083" i="5"/>
  <c r="Z1083" i="5" s="1"/>
  <c r="Q1082" i="5"/>
  <c r="Z1082" i="5" s="1"/>
  <c r="Q1081" i="5"/>
  <c r="Z1081" i="5" s="1"/>
  <c r="Q1080" i="5"/>
  <c r="Z1080" i="5" s="1"/>
  <c r="Z1078" i="5"/>
  <c r="Q1078" i="5"/>
  <c r="Z1077" i="5"/>
  <c r="Q1077" i="5"/>
  <c r="Z1076" i="5"/>
  <c r="Q1076" i="5"/>
  <c r="Z1075" i="5"/>
  <c r="Q1075" i="5"/>
  <c r="Z1074" i="5"/>
  <c r="Q1074" i="5"/>
  <c r="Z1073" i="5"/>
  <c r="Q1073" i="5"/>
  <c r="Z1072" i="5"/>
  <c r="Q1072" i="5"/>
  <c r="Z1071" i="5"/>
  <c r="Q1071" i="5"/>
  <c r="Z1070" i="5"/>
  <c r="Q1070" i="5"/>
  <c r="Z1069" i="5"/>
  <c r="Q1069" i="5"/>
  <c r="Z1068" i="5"/>
  <c r="Q1068" i="5"/>
  <c r="Z1067" i="5"/>
  <c r="Q1067" i="5"/>
  <c r="Z1066" i="5"/>
  <c r="Q1066" i="5"/>
  <c r="Z1065" i="5"/>
  <c r="Q1065" i="5"/>
  <c r="Q1064" i="5"/>
  <c r="Z1064" i="5" s="1"/>
  <c r="Z1062" i="5"/>
  <c r="Q1062" i="5"/>
  <c r="Z1061" i="5"/>
  <c r="Q1061" i="5"/>
  <c r="Z1060" i="5"/>
  <c r="Q1060" i="5"/>
  <c r="Z1059" i="5"/>
  <c r="Q1059" i="5"/>
  <c r="Z1058" i="5"/>
  <c r="Q1058" i="5"/>
  <c r="Z1057" i="5"/>
  <c r="Q1057" i="5"/>
  <c r="Z1056" i="5"/>
  <c r="Q1056" i="5"/>
  <c r="Z1055" i="5"/>
  <c r="Q1055" i="5"/>
  <c r="Z1054" i="5"/>
  <c r="Q1054" i="5"/>
  <c r="Z1053" i="5"/>
  <c r="Q1053" i="5"/>
  <c r="Z1052" i="5"/>
  <c r="Q1052" i="5"/>
  <c r="Z1051" i="5"/>
  <c r="Q1051" i="5"/>
  <c r="Z1050" i="5"/>
  <c r="Q1050" i="5"/>
  <c r="Z1049" i="5"/>
  <c r="Q1049" i="5"/>
  <c r="Q1048" i="5"/>
  <c r="Z1048" i="5" s="1"/>
  <c r="Z1046" i="5"/>
  <c r="Q1046" i="5"/>
  <c r="Z1045" i="5"/>
  <c r="Q1045" i="5"/>
  <c r="Z1044" i="5"/>
  <c r="Q1044" i="5"/>
  <c r="Z1043" i="5"/>
  <c r="Q1043" i="5"/>
  <c r="Z1042" i="5"/>
  <c r="Q1042" i="5"/>
  <c r="Z1041" i="5"/>
  <c r="Q1041" i="5"/>
  <c r="Z1040" i="5"/>
  <c r="Q1040" i="5"/>
  <c r="Z1039" i="5"/>
  <c r="Q1039" i="5"/>
  <c r="Z1038" i="5"/>
  <c r="Q1038" i="5"/>
  <c r="Z1037" i="5"/>
  <c r="Q1037" i="5"/>
  <c r="Q1036" i="5"/>
  <c r="Z1036" i="5" s="1"/>
  <c r="AA1036" i="5" s="1"/>
  <c r="Q1035" i="5"/>
  <c r="Z1035" i="5" s="1"/>
  <c r="AA1035" i="5" s="1"/>
  <c r="Q1034" i="5"/>
  <c r="Z1034" i="5" s="1"/>
  <c r="AA1034" i="5" s="1"/>
  <c r="Q1033" i="5"/>
  <c r="Z1033" i="5" s="1"/>
  <c r="AA1033" i="5" s="1"/>
  <c r="Q1032" i="5"/>
  <c r="Z1032" i="5" s="1"/>
  <c r="AA1032" i="5" s="1"/>
  <c r="Z1030" i="5"/>
  <c r="Q1030" i="5"/>
  <c r="Z1029" i="5"/>
  <c r="Q1029" i="5"/>
  <c r="Z1028" i="5"/>
  <c r="Q1028" i="5"/>
  <c r="Z1027" i="5"/>
  <c r="Q1027" i="5"/>
  <c r="Z1026" i="5"/>
  <c r="Q1026" i="5"/>
  <c r="Z1025" i="5"/>
  <c r="Q1025" i="5"/>
  <c r="Z1024" i="5"/>
  <c r="Q1024" i="5"/>
  <c r="Z1023" i="5"/>
  <c r="Q1023" i="5"/>
  <c r="Z1022" i="5"/>
  <c r="Q1022" i="5"/>
  <c r="Z1021" i="5"/>
  <c r="Q1021" i="5"/>
  <c r="Q1020" i="5"/>
  <c r="Z1020" i="5" s="1"/>
  <c r="Q1019" i="5"/>
  <c r="Z1019" i="5" s="1"/>
  <c r="Q1018" i="5"/>
  <c r="Z1018" i="5" s="1"/>
  <c r="Q1017" i="5"/>
  <c r="Z1017" i="5" s="1"/>
  <c r="Q1016" i="5"/>
  <c r="Z1016" i="5" s="1"/>
  <c r="AA1016" i="5" s="1"/>
  <c r="Z1014" i="5"/>
  <c r="Q1014" i="5"/>
  <c r="Z1013" i="5"/>
  <c r="Q1013" i="5"/>
  <c r="Z1012" i="5"/>
  <c r="Q1012" i="5"/>
  <c r="Z1011" i="5"/>
  <c r="Q1011" i="5"/>
  <c r="Z1010" i="5"/>
  <c r="Q1010" i="5"/>
  <c r="Z1009" i="5"/>
  <c r="Q1009" i="5"/>
  <c r="Z1008" i="5"/>
  <c r="Q1008" i="5"/>
  <c r="Z1007" i="5"/>
  <c r="Q1007" i="5"/>
  <c r="Z1006" i="5"/>
  <c r="Q1006" i="5"/>
  <c r="Z1005" i="5"/>
  <c r="Q1005" i="5"/>
  <c r="Z1004" i="5"/>
  <c r="Q1004" i="5"/>
  <c r="Z1003" i="5"/>
  <c r="Q1003" i="5"/>
  <c r="Z1002" i="5"/>
  <c r="Q1002" i="5"/>
  <c r="Z1001" i="5"/>
  <c r="Q1001" i="5"/>
  <c r="Q1000" i="5"/>
  <c r="Z1000" i="5" s="1"/>
  <c r="Z998" i="5"/>
  <c r="Q998" i="5"/>
  <c r="Z997" i="5"/>
  <c r="Q997" i="5"/>
  <c r="Z996" i="5"/>
  <c r="Q996" i="5"/>
  <c r="Z995" i="5"/>
  <c r="Q995" i="5"/>
  <c r="Z994" i="5"/>
  <c r="Q994" i="5"/>
  <c r="Z993" i="5"/>
  <c r="Q993" i="5"/>
  <c r="Z992" i="5"/>
  <c r="Q992" i="5"/>
  <c r="Z991" i="5"/>
  <c r="Q991" i="5"/>
  <c r="Z990" i="5"/>
  <c r="Q990" i="5"/>
  <c r="Z989" i="5"/>
  <c r="Q989" i="5"/>
  <c r="Z988" i="5"/>
  <c r="Q988" i="5"/>
  <c r="Z987" i="5"/>
  <c r="Q987" i="5"/>
  <c r="Z986" i="5"/>
  <c r="Q986" i="5"/>
  <c r="Z985" i="5"/>
  <c r="Q985" i="5"/>
  <c r="Z984" i="5"/>
  <c r="Q984" i="5"/>
  <c r="Z982" i="5"/>
  <c r="Q982" i="5"/>
  <c r="Z981" i="5"/>
  <c r="Q981" i="5"/>
  <c r="Z980" i="5"/>
  <c r="Q980" i="5"/>
  <c r="Z979" i="5"/>
  <c r="Q979" i="5"/>
  <c r="Z978" i="5"/>
  <c r="Q978" i="5"/>
  <c r="Z977" i="5"/>
  <c r="Q977" i="5"/>
  <c r="Z976" i="5"/>
  <c r="Q976" i="5"/>
  <c r="Z975" i="5"/>
  <c r="Q975" i="5"/>
  <c r="Z974" i="5"/>
  <c r="Q974" i="5"/>
  <c r="Z973" i="5"/>
  <c r="Q973" i="5"/>
  <c r="Z972" i="5"/>
  <c r="Q972" i="5"/>
  <c r="Z971" i="5"/>
  <c r="Q971" i="5"/>
  <c r="Z970" i="5"/>
  <c r="Q970" i="5"/>
  <c r="Z969" i="5"/>
  <c r="Q969" i="5"/>
  <c r="Z968" i="5"/>
  <c r="Q968" i="5"/>
  <c r="Z966" i="5"/>
  <c r="Q966" i="5"/>
  <c r="Z965" i="5"/>
  <c r="Q965" i="5"/>
  <c r="Z964" i="5"/>
  <c r="Q964" i="5"/>
  <c r="Z963" i="5"/>
  <c r="Q963" i="5"/>
  <c r="Z962" i="5"/>
  <c r="Q962" i="5"/>
  <c r="Z961" i="5"/>
  <c r="Q961" i="5"/>
  <c r="Z960" i="5"/>
  <c r="Q960" i="5"/>
  <c r="Z959" i="5"/>
  <c r="Q959" i="5"/>
  <c r="Z958" i="5"/>
  <c r="Q958" i="5"/>
  <c r="Z957" i="5"/>
  <c r="Q957" i="5"/>
  <c r="Z956" i="5"/>
  <c r="Q956" i="5"/>
  <c r="Z955" i="5"/>
  <c r="Q955" i="5"/>
  <c r="Z954" i="5"/>
  <c r="Q954" i="5"/>
  <c r="Z953" i="5"/>
  <c r="Q953" i="5"/>
  <c r="Z952" i="5"/>
  <c r="Q952" i="5"/>
  <c r="Z950" i="5"/>
  <c r="Q950" i="5"/>
  <c r="Z949" i="5"/>
  <c r="Q949" i="5"/>
  <c r="Z948" i="5"/>
  <c r="Q948" i="5"/>
  <c r="Z947" i="5"/>
  <c r="Q947" i="5"/>
  <c r="Z946" i="5"/>
  <c r="Q946" i="5"/>
  <c r="Z945" i="5"/>
  <c r="Q945" i="5"/>
  <c r="Z944" i="5"/>
  <c r="Q944" i="5"/>
  <c r="Z943" i="5"/>
  <c r="Q943" i="5"/>
  <c r="Z942" i="5"/>
  <c r="Q942" i="5"/>
  <c r="Z941" i="5"/>
  <c r="Q941" i="5"/>
  <c r="Z940" i="5"/>
  <c r="Q940" i="5"/>
  <c r="Z939" i="5"/>
  <c r="Q939" i="5"/>
  <c r="Z938" i="5"/>
  <c r="Q938" i="5"/>
  <c r="Z937" i="5"/>
  <c r="Q937" i="5"/>
  <c r="Q936" i="5"/>
  <c r="Z936" i="5" s="1"/>
  <c r="Z934" i="5"/>
  <c r="Q934" i="5"/>
  <c r="Z933" i="5"/>
  <c r="Q933" i="5"/>
  <c r="Z932" i="5"/>
  <c r="Q932" i="5"/>
  <c r="Z931" i="5"/>
  <c r="Q931" i="5"/>
  <c r="Z930" i="5"/>
  <c r="Q930" i="5"/>
  <c r="Z929" i="5"/>
  <c r="Q929" i="5"/>
  <c r="Z928" i="5"/>
  <c r="Q928" i="5"/>
  <c r="Z927" i="5"/>
  <c r="Q927" i="5"/>
  <c r="Z926" i="5"/>
  <c r="Q926" i="5"/>
  <c r="Z925" i="5"/>
  <c r="Q925" i="5"/>
  <c r="Z924" i="5"/>
  <c r="Q924" i="5"/>
  <c r="Z923" i="5"/>
  <c r="Q923" i="5"/>
  <c r="Z922" i="5"/>
  <c r="Q922" i="5"/>
  <c r="Z921" i="5"/>
  <c r="Q921" i="5"/>
  <c r="Z920" i="5"/>
  <c r="Q920" i="5"/>
  <c r="Z918" i="5"/>
  <c r="Q918" i="5"/>
  <c r="Z917" i="5"/>
  <c r="Q917" i="5"/>
  <c r="Z916" i="5"/>
  <c r="Q916" i="5"/>
  <c r="Z915" i="5"/>
  <c r="Q915" i="5"/>
  <c r="Z914" i="5"/>
  <c r="Q914" i="5"/>
  <c r="Z913" i="5"/>
  <c r="Q913" i="5"/>
  <c r="Z912" i="5"/>
  <c r="Q912" i="5"/>
  <c r="Z911" i="5"/>
  <c r="Q911" i="5"/>
  <c r="Z910" i="5"/>
  <c r="Q910" i="5"/>
  <c r="Z909" i="5"/>
  <c r="Q909" i="5"/>
  <c r="Z908" i="5"/>
  <c r="Q908" i="5"/>
  <c r="Z907" i="5"/>
  <c r="Q907" i="5"/>
  <c r="Z906" i="5"/>
  <c r="Q906" i="5"/>
  <c r="Z905" i="5"/>
  <c r="Q905" i="5"/>
  <c r="Z904" i="5"/>
  <c r="Q904" i="5"/>
  <c r="Z902" i="5"/>
  <c r="Q902" i="5"/>
  <c r="Z901" i="5"/>
  <c r="Q901" i="5"/>
  <c r="Z900" i="5"/>
  <c r="Q900" i="5"/>
  <c r="Z899" i="5"/>
  <c r="Q899" i="5"/>
  <c r="Z898" i="5"/>
  <c r="Q898" i="5"/>
  <c r="Z897" i="5"/>
  <c r="Q897" i="5"/>
  <c r="Z896" i="5"/>
  <c r="Q896" i="5"/>
  <c r="Z895" i="5"/>
  <c r="Q895" i="5"/>
  <c r="Z894" i="5"/>
  <c r="Q894" i="5"/>
  <c r="Z893" i="5"/>
  <c r="Q893" i="5"/>
  <c r="Z892" i="5"/>
  <c r="Q892" i="5"/>
  <c r="Z891" i="5"/>
  <c r="Q891" i="5"/>
  <c r="Z890" i="5"/>
  <c r="Q890" i="5"/>
  <c r="Z889" i="5"/>
  <c r="Q889" i="5"/>
  <c r="Z888" i="5"/>
  <c r="Q888" i="5"/>
  <c r="Z886" i="5"/>
  <c r="Q886" i="5"/>
  <c r="Z885" i="5"/>
  <c r="Q885" i="5"/>
  <c r="Z884" i="5"/>
  <c r="Q884" i="5"/>
  <c r="Z883" i="5"/>
  <c r="Q883" i="5"/>
  <c r="Z882" i="5"/>
  <c r="Q882" i="5"/>
  <c r="Z881" i="5"/>
  <c r="Q881" i="5"/>
  <c r="Z880" i="5"/>
  <c r="Q880" i="5"/>
  <c r="Z879" i="5"/>
  <c r="Q879" i="5"/>
  <c r="Z878" i="5"/>
  <c r="Q878" i="5"/>
  <c r="Z877" i="5"/>
  <c r="Q877" i="5"/>
  <c r="Z876" i="5"/>
  <c r="Q876" i="5"/>
  <c r="Z875" i="5"/>
  <c r="Q875" i="5"/>
  <c r="Z874" i="5"/>
  <c r="Q874" i="5"/>
  <c r="Q873" i="5"/>
  <c r="Z873" i="5" s="1"/>
  <c r="AA873" i="5" s="1"/>
  <c r="Z872" i="5"/>
  <c r="Q872" i="5"/>
  <c r="Z870" i="5"/>
  <c r="Q870" i="5"/>
  <c r="Z869" i="5"/>
  <c r="Q869" i="5"/>
  <c r="Z868" i="5"/>
  <c r="Q868" i="5"/>
  <c r="Z867" i="5"/>
  <c r="Q867" i="5"/>
  <c r="Z866" i="5"/>
  <c r="Q866" i="5"/>
  <c r="Z865" i="5"/>
  <c r="Q865" i="5"/>
  <c r="Z864" i="5"/>
  <c r="Q864" i="5"/>
  <c r="Z863" i="5"/>
  <c r="Q863" i="5"/>
  <c r="Z862" i="5"/>
  <c r="Q862" i="5"/>
  <c r="Z861" i="5"/>
  <c r="Q861" i="5"/>
  <c r="Z860" i="5"/>
  <c r="Q860" i="5"/>
  <c r="Z859" i="5"/>
  <c r="Q859" i="5"/>
  <c r="Z858" i="5"/>
  <c r="Q858" i="5"/>
  <c r="Q857" i="5"/>
  <c r="Z857" i="5" s="1"/>
  <c r="Q856" i="5"/>
  <c r="Z856" i="5" s="1"/>
  <c r="AA856" i="5" s="1"/>
  <c r="Z854" i="5"/>
  <c r="Q854" i="5"/>
  <c r="Z853" i="5"/>
  <c r="Q853" i="5"/>
  <c r="Z852" i="5"/>
  <c r="Q852" i="5"/>
  <c r="Z851" i="5"/>
  <c r="Q851" i="5"/>
  <c r="Z850" i="5"/>
  <c r="Q850" i="5"/>
  <c r="Z849" i="5"/>
  <c r="Q849" i="5"/>
  <c r="Z848" i="5"/>
  <c r="Q848" i="5"/>
  <c r="Z847" i="5"/>
  <c r="Q847" i="5"/>
  <c r="Z846" i="5"/>
  <c r="Q846" i="5"/>
  <c r="Z845" i="5"/>
  <c r="Q845" i="5"/>
  <c r="Z844" i="5"/>
  <c r="Q844" i="5"/>
  <c r="Z843" i="5"/>
  <c r="Q843" i="5"/>
  <c r="Z842" i="5"/>
  <c r="Q842" i="5"/>
  <c r="Q841" i="5"/>
  <c r="Z841" i="5" s="1"/>
  <c r="AA841" i="5" s="1"/>
  <c r="Q840" i="5"/>
  <c r="Z840" i="5" s="1"/>
  <c r="AA840" i="5" s="1"/>
  <c r="Z838" i="5"/>
  <c r="Q838" i="5"/>
  <c r="Z837" i="5"/>
  <c r="Q837" i="5"/>
  <c r="Z836" i="5"/>
  <c r="Q836" i="5"/>
  <c r="Z835" i="5"/>
  <c r="Q835" i="5"/>
  <c r="Z834" i="5"/>
  <c r="Q834" i="5"/>
  <c r="Z833" i="5"/>
  <c r="Q833" i="5"/>
  <c r="Z832" i="5"/>
  <c r="Q832" i="5"/>
  <c r="Z831" i="5"/>
  <c r="Q831" i="5"/>
  <c r="Z830" i="5"/>
  <c r="Q830" i="5"/>
  <c r="Z829" i="5"/>
  <c r="Q829" i="5"/>
  <c r="Z828" i="5"/>
  <c r="Q828" i="5"/>
  <c r="Z827" i="5"/>
  <c r="Q827" i="5"/>
  <c r="Z826" i="5"/>
  <c r="Q826" i="5"/>
  <c r="Q825" i="5"/>
  <c r="Z825" i="5" s="1"/>
  <c r="AA825" i="5" s="1"/>
  <c r="Q824" i="5"/>
  <c r="Z824" i="5" s="1"/>
  <c r="AA824" i="5" s="1"/>
  <c r="Z822" i="5"/>
  <c r="Q822" i="5"/>
  <c r="Z821" i="5"/>
  <c r="Q821" i="5"/>
  <c r="Z820" i="5"/>
  <c r="Q820" i="5"/>
  <c r="Z819" i="5"/>
  <c r="Q819" i="5"/>
  <c r="Z818" i="5"/>
  <c r="Q818" i="5"/>
  <c r="Z817" i="5"/>
  <c r="Q817" i="5"/>
  <c r="Z816" i="5"/>
  <c r="Q816" i="5"/>
  <c r="Z815" i="5"/>
  <c r="Q815" i="5"/>
  <c r="Z814" i="5"/>
  <c r="Q814" i="5"/>
  <c r="Z813" i="5"/>
  <c r="Q813" i="5"/>
  <c r="Z812" i="5"/>
  <c r="Q812" i="5"/>
  <c r="Z811" i="5"/>
  <c r="Q811" i="5"/>
  <c r="Z810" i="5"/>
  <c r="Q810" i="5"/>
  <c r="Q809" i="5"/>
  <c r="Z809" i="5" s="1"/>
  <c r="AA809" i="5" s="1"/>
  <c r="Q808" i="5"/>
  <c r="Z808" i="5" s="1"/>
  <c r="Z806" i="5"/>
  <c r="Q806" i="5"/>
  <c r="Z805" i="5"/>
  <c r="Q805" i="5"/>
  <c r="Z804" i="5"/>
  <c r="Q804" i="5"/>
  <c r="Z803" i="5"/>
  <c r="Q803" i="5"/>
  <c r="Z802" i="5"/>
  <c r="Q802" i="5"/>
  <c r="Z801" i="5"/>
  <c r="Q801" i="5"/>
  <c r="Z800" i="5"/>
  <c r="Q800" i="5"/>
  <c r="Z799" i="5"/>
  <c r="Q799" i="5"/>
  <c r="Z798" i="5"/>
  <c r="Q798" i="5"/>
  <c r="Q797" i="5"/>
  <c r="Z797" i="5" s="1"/>
  <c r="AA797" i="5" s="1"/>
  <c r="Q796" i="5"/>
  <c r="Z796" i="5" s="1"/>
  <c r="AA796" i="5" s="1"/>
  <c r="Q795" i="5"/>
  <c r="Z795" i="5" s="1"/>
  <c r="AA795" i="5" s="1"/>
  <c r="Q794" i="5"/>
  <c r="Z794" i="5" s="1"/>
  <c r="AA794" i="5" s="1"/>
  <c r="Q793" i="5"/>
  <c r="Z793" i="5" s="1"/>
  <c r="AA793" i="5" s="1"/>
  <c r="Q792" i="5"/>
  <c r="Z792" i="5" s="1"/>
  <c r="AA792" i="5" s="1"/>
  <c r="Z790" i="5"/>
  <c r="Q790" i="5"/>
  <c r="Z789" i="5"/>
  <c r="Q789" i="5"/>
  <c r="Z788" i="5"/>
  <c r="Q788" i="5"/>
  <c r="Z787" i="5"/>
  <c r="Q787" i="5"/>
  <c r="Z786" i="5"/>
  <c r="Q786" i="5"/>
  <c r="Z785" i="5"/>
  <c r="Q785" i="5"/>
  <c r="Z784" i="5"/>
  <c r="Q784" i="5"/>
  <c r="Z783" i="5"/>
  <c r="Q783" i="5"/>
  <c r="Z782" i="5"/>
  <c r="Q782" i="5"/>
  <c r="Q781" i="5"/>
  <c r="Z781" i="5" s="1"/>
  <c r="Q780" i="5"/>
  <c r="Z780" i="5" s="1"/>
  <c r="Q779" i="5"/>
  <c r="Z779" i="5" s="1"/>
  <c r="AA779" i="5" s="1"/>
  <c r="Q778" i="5"/>
  <c r="Z778" i="5" s="1"/>
  <c r="AA778" i="5" s="1"/>
  <c r="Q777" i="5"/>
  <c r="Z777" i="5" s="1"/>
  <c r="AA777" i="5" s="1"/>
  <c r="Q776" i="5"/>
  <c r="Z776" i="5" s="1"/>
  <c r="AA776" i="5" s="1"/>
  <c r="Z774" i="5"/>
  <c r="Q774" i="5"/>
  <c r="Z773" i="5"/>
  <c r="Q773" i="5"/>
  <c r="Z772" i="5"/>
  <c r="Q772" i="5"/>
  <c r="Z771" i="5"/>
  <c r="Q771" i="5"/>
  <c r="Z770" i="5"/>
  <c r="Q770" i="5"/>
  <c r="Z769" i="5"/>
  <c r="Q769" i="5"/>
  <c r="Z768" i="5"/>
  <c r="Q768" i="5"/>
  <c r="Z767" i="5"/>
  <c r="Q767" i="5"/>
  <c r="Z766" i="5"/>
  <c r="Q766" i="5"/>
  <c r="Z765" i="5"/>
  <c r="Q765" i="5"/>
  <c r="Z764" i="5"/>
  <c r="Q764" i="5"/>
  <c r="Q763" i="5"/>
  <c r="Z763" i="5" s="1"/>
  <c r="Q762" i="5"/>
  <c r="Z762" i="5" s="1"/>
  <c r="Q761" i="5"/>
  <c r="Z761" i="5" s="1"/>
  <c r="Q760" i="5"/>
  <c r="Z760" i="5" s="1"/>
  <c r="Z758" i="5"/>
  <c r="Q758" i="5"/>
  <c r="Z757" i="5"/>
  <c r="Q757" i="5"/>
  <c r="Z756" i="5"/>
  <c r="Q756" i="5"/>
  <c r="Z755" i="5"/>
  <c r="Q755" i="5"/>
  <c r="Z754" i="5"/>
  <c r="Q754" i="5"/>
  <c r="Z753" i="5"/>
  <c r="Q753" i="5"/>
  <c r="Z752" i="5"/>
  <c r="Q752" i="5"/>
  <c r="Z751" i="5"/>
  <c r="Q751" i="5"/>
  <c r="Z750" i="5"/>
  <c r="Q750" i="5"/>
  <c r="Z749" i="5"/>
  <c r="Q749" i="5"/>
  <c r="Z748" i="5"/>
  <c r="Q748" i="5"/>
  <c r="Z747" i="5"/>
  <c r="Q747" i="5"/>
  <c r="Z746" i="5"/>
  <c r="Q746" i="5"/>
  <c r="Z745" i="5"/>
  <c r="Q745" i="5"/>
  <c r="Z744" i="5"/>
  <c r="Q744" i="5"/>
  <c r="Z742" i="5"/>
  <c r="Q742" i="5"/>
  <c r="Z741" i="5"/>
  <c r="Q741" i="5"/>
  <c r="Z740" i="5"/>
  <c r="Q740" i="5"/>
  <c r="Z739" i="5"/>
  <c r="Q739" i="5"/>
  <c r="Z738" i="5"/>
  <c r="Q738" i="5"/>
  <c r="Z737" i="5"/>
  <c r="Q737" i="5"/>
  <c r="Z736" i="5"/>
  <c r="Q736" i="5"/>
  <c r="Z735" i="5"/>
  <c r="Q735" i="5"/>
  <c r="Z734" i="5"/>
  <c r="Q734" i="5"/>
  <c r="Z733" i="5"/>
  <c r="Q733" i="5"/>
  <c r="Z732" i="5"/>
  <c r="Q732" i="5"/>
  <c r="Z731" i="5"/>
  <c r="Q731" i="5"/>
  <c r="Z730" i="5"/>
  <c r="Q730" i="5"/>
  <c r="Z729" i="5"/>
  <c r="Q729" i="5"/>
  <c r="Z728" i="5"/>
  <c r="Q728" i="5"/>
  <c r="Z726" i="5"/>
  <c r="Q726" i="5"/>
  <c r="Z725" i="5"/>
  <c r="Q725" i="5"/>
  <c r="Z724" i="5"/>
  <c r="Q724" i="5"/>
  <c r="Z723" i="5"/>
  <c r="Q723" i="5"/>
  <c r="Z722" i="5"/>
  <c r="Q722" i="5"/>
  <c r="Z721" i="5"/>
  <c r="Q721" i="5"/>
  <c r="Z720" i="5"/>
  <c r="Q720" i="5"/>
  <c r="Z719" i="5"/>
  <c r="Q719" i="5"/>
  <c r="Z718" i="5"/>
  <c r="Q718" i="5"/>
  <c r="Z717" i="5"/>
  <c r="Q717" i="5"/>
  <c r="Z716" i="5"/>
  <c r="Q716" i="5"/>
  <c r="Z715" i="5"/>
  <c r="Q715" i="5"/>
  <c r="Z714" i="5"/>
  <c r="Q714" i="5"/>
  <c r="Z713" i="5"/>
  <c r="Q713" i="5"/>
  <c r="Z712" i="5"/>
  <c r="Q712" i="5"/>
  <c r="Z710" i="5"/>
  <c r="Q710" i="5"/>
  <c r="Z709" i="5"/>
  <c r="Q709" i="5"/>
  <c r="Z708" i="5"/>
  <c r="Q708" i="5"/>
  <c r="Z707" i="5"/>
  <c r="Q707" i="5"/>
  <c r="Z706" i="5"/>
  <c r="Q706" i="5"/>
  <c r="Z705" i="5"/>
  <c r="Q705" i="5"/>
  <c r="Z704" i="5"/>
  <c r="Q704" i="5"/>
  <c r="Z703" i="5"/>
  <c r="Q703" i="5"/>
  <c r="Z702" i="5"/>
  <c r="Q702" i="5"/>
  <c r="Z701" i="5"/>
  <c r="Q701" i="5"/>
  <c r="Z700" i="5"/>
  <c r="Q700" i="5"/>
  <c r="Z699" i="5"/>
  <c r="Q699" i="5"/>
  <c r="Z698" i="5"/>
  <c r="Q698" i="5"/>
  <c r="Z697" i="5"/>
  <c r="Q697" i="5"/>
  <c r="Z696" i="5"/>
  <c r="Q696" i="5"/>
  <c r="Z694" i="5"/>
  <c r="Q694" i="5"/>
  <c r="Z693" i="5"/>
  <c r="Q693" i="5"/>
  <c r="Z692" i="5"/>
  <c r="Q692" i="5"/>
  <c r="Z691" i="5"/>
  <c r="Q691" i="5"/>
  <c r="Z690" i="5"/>
  <c r="Q690" i="5"/>
  <c r="Z689" i="5"/>
  <c r="Q689" i="5"/>
  <c r="Z688" i="5"/>
  <c r="Q688" i="5"/>
  <c r="Z687" i="5"/>
  <c r="Q687" i="5"/>
  <c r="Z686" i="5"/>
  <c r="Q686" i="5"/>
  <c r="Z685" i="5"/>
  <c r="Q685" i="5"/>
  <c r="Z684" i="5"/>
  <c r="Q684" i="5"/>
  <c r="Z683" i="5"/>
  <c r="Q683" i="5"/>
  <c r="Z682" i="5"/>
  <c r="Q682" i="5"/>
  <c r="Z681" i="5"/>
  <c r="Q681" i="5"/>
  <c r="Z680" i="5"/>
  <c r="Q680" i="5"/>
  <c r="Z678" i="5"/>
  <c r="Q678" i="5"/>
  <c r="Z677" i="5"/>
  <c r="Q677" i="5"/>
  <c r="Z676" i="5"/>
  <c r="Q676" i="5"/>
  <c r="Z675" i="5"/>
  <c r="Q675" i="5"/>
  <c r="Z674" i="5"/>
  <c r="Q674" i="5"/>
  <c r="Z673" i="5"/>
  <c r="Q673" i="5"/>
  <c r="Z672" i="5"/>
  <c r="Q672" i="5"/>
  <c r="Z671" i="5"/>
  <c r="Q671" i="5"/>
  <c r="Z670" i="5"/>
  <c r="Q670" i="5"/>
  <c r="Z669" i="5"/>
  <c r="Q669" i="5"/>
  <c r="Z668" i="5"/>
  <c r="Q668" i="5"/>
  <c r="Z667" i="5"/>
  <c r="Q667" i="5"/>
  <c r="Z666" i="5"/>
  <c r="Q666" i="5"/>
  <c r="Z665" i="5"/>
  <c r="Q665" i="5"/>
  <c r="Z664" i="5"/>
  <c r="Q664" i="5"/>
  <c r="Z662" i="5"/>
  <c r="Q662" i="5"/>
  <c r="Z661" i="5"/>
  <c r="Q661" i="5"/>
  <c r="Z660" i="5"/>
  <c r="Q660" i="5"/>
  <c r="Z659" i="5"/>
  <c r="Q659" i="5"/>
  <c r="Z658" i="5"/>
  <c r="Q658" i="5"/>
  <c r="Z657" i="5"/>
  <c r="Q657" i="5"/>
  <c r="Z656" i="5"/>
  <c r="Q656" i="5"/>
  <c r="Z655" i="5"/>
  <c r="Q655" i="5"/>
  <c r="Z654" i="5"/>
  <c r="Q654" i="5"/>
  <c r="Z653" i="5"/>
  <c r="Q653" i="5"/>
  <c r="Z652" i="5"/>
  <c r="Q652" i="5"/>
  <c r="Z651" i="5"/>
  <c r="Q651" i="5"/>
  <c r="Z650" i="5"/>
  <c r="Q650" i="5"/>
  <c r="Z649" i="5"/>
  <c r="Q649" i="5"/>
  <c r="Z648" i="5"/>
  <c r="Q648" i="5"/>
  <c r="Z646" i="5"/>
  <c r="Q646" i="5"/>
  <c r="Z645" i="5"/>
  <c r="Q645" i="5"/>
  <c r="Z644" i="5"/>
  <c r="Q644" i="5"/>
  <c r="Z643" i="5"/>
  <c r="Q643" i="5"/>
  <c r="Z642" i="5"/>
  <c r="Q642" i="5"/>
  <c r="Z641" i="5"/>
  <c r="Q641" i="5"/>
  <c r="Z640" i="5"/>
  <c r="Q640" i="5"/>
  <c r="Z639" i="5"/>
  <c r="Q639" i="5"/>
  <c r="Z638" i="5"/>
  <c r="Q638" i="5"/>
  <c r="Z637" i="5"/>
  <c r="Q637" i="5"/>
  <c r="Z636" i="5"/>
  <c r="Q636" i="5"/>
  <c r="Z635" i="5"/>
  <c r="Q635" i="5"/>
  <c r="Z634" i="5"/>
  <c r="Q634" i="5"/>
  <c r="Z633" i="5"/>
  <c r="Q633" i="5"/>
  <c r="Z632" i="5"/>
  <c r="Q632" i="5"/>
  <c r="Z630" i="5"/>
  <c r="Q630" i="5"/>
  <c r="Z629" i="5"/>
  <c r="Q629" i="5"/>
  <c r="Z628" i="5"/>
  <c r="Q628" i="5"/>
  <c r="Z627" i="5"/>
  <c r="Q627" i="5"/>
  <c r="Z626" i="5"/>
  <c r="Q626" i="5"/>
  <c r="Z625" i="5"/>
  <c r="Q625" i="5"/>
  <c r="Z624" i="5"/>
  <c r="Q624" i="5"/>
  <c r="Q623" i="5"/>
  <c r="Z623" i="5" s="1"/>
  <c r="AA623" i="5" s="1"/>
  <c r="Q622" i="5"/>
  <c r="Z622" i="5" s="1"/>
  <c r="AA622" i="5" s="1"/>
  <c r="Q621" i="5"/>
  <c r="Z621" i="5" s="1"/>
  <c r="AA621" i="5" s="1"/>
  <c r="Q620" i="5"/>
  <c r="Z620" i="5" s="1"/>
  <c r="AA620" i="5" s="1"/>
  <c r="Q619" i="5"/>
  <c r="Z619" i="5" s="1"/>
  <c r="AA619" i="5" s="1"/>
  <c r="Q618" i="5"/>
  <c r="Z618" i="5" s="1"/>
  <c r="AA618" i="5" s="1"/>
  <c r="Q617" i="5"/>
  <c r="Z617" i="5" s="1"/>
  <c r="AA617" i="5" s="1"/>
  <c r="Q616" i="5"/>
  <c r="Z616" i="5" s="1"/>
  <c r="AA616" i="5" s="1"/>
  <c r="Z614" i="5"/>
  <c r="Q614" i="5"/>
  <c r="Z613" i="5"/>
  <c r="Q613" i="5"/>
  <c r="Z612" i="5"/>
  <c r="Q612" i="5"/>
  <c r="Z611" i="5"/>
  <c r="Q611" i="5"/>
  <c r="Z610" i="5"/>
  <c r="Q610" i="5"/>
  <c r="Z609" i="5"/>
  <c r="Q609" i="5"/>
  <c r="Z608" i="5"/>
  <c r="Q608" i="5"/>
  <c r="Q607" i="5"/>
  <c r="Z607" i="5" s="1"/>
  <c r="AA607" i="5" s="1"/>
  <c r="Q606" i="5"/>
  <c r="Z606" i="5" s="1"/>
  <c r="Q605" i="5"/>
  <c r="Z605" i="5" s="1"/>
  <c r="AA605" i="5" s="1"/>
  <c r="Q604" i="5"/>
  <c r="Z604" i="5" s="1"/>
  <c r="AA604" i="5" s="1"/>
  <c r="Q603" i="5"/>
  <c r="Z603" i="5" s="1"/>
  <c r="AA603" i="5" s="1"/>
  <c r="Q602" i="5"/>
  <c r="Z602" i="5" s="1"/>
  <c r="Q601" i="5"/>
  <c r="Z601" i="5" s="1"/>
  <c r="AA601" i="5" s="1"/>
  <c r="Q600" i="5"/>
  <c r="Z600" i="5" s="1"/>
  <c r="AA600" i="5" s="1"/>
  <c r="Z598" i="5"/>
  <c r="Q598" i="5"/>
  <c r="Z597" i="5"/>
  <c r="Q597" i="5"/>
  <c r="Z596" i="5"/>
  <c r="Q596" i="5"/>
  <c r="Z595" i="5"/>
  <c r="Q595" i="5"/>
  <c r="Z594" i="5"/>
  <c r="Q594" i="5"/>
  <c r="Z593" i="5"/>
  <c r="Q593" i="5"/>
  <c r="Z592" i="5"/>
  <c r="Q592" i="5"/>
  <c r="Q591" i="5"/>
  <c r="Z591" i="5" s="1"/>
  <c r="Q590" i="5"/>
  <c r="Z590" i="5" s="1"/>
  <c r="AA590" i="5" s="1"/>
  <c r="Q589" i="5"/>
  <c r="Z589" i="5" s="1"/>
  <c r="AA589" i="5" s="1"/>
  <c r="Q588" i="5"/>
  <c r="Z588" i="5" s="1"/>
  <c r="AA588" i="5" s="1"/>
  <c r="Q587" i="5"/>
  <c r="Z587" i="5" s="1"/>
  <c r="AA587" i="5" s="1"/>
  <c r="Q586" i="5"/>
  <c r="Z586" i="5" s="1"/>
  <c r="AA586" i="5" s="1"/>
  <c r="Q585" i="5"/>
  <c r="Z585" i="5" s="1"/>
  <c r="AA585" i="5" s="1"/>
  <c r="Q584" i="5"/>
  <c r="Z584" i="5" s="1"/>
  <c r="AA584" i="5" s="1"/>
  <c r="Z582" i="5"/>
  <c r="Q582" i="5"/>
  <c r="Z581" i="5"/>
  <c r="Q581" i="5"/>
  <c r="Z580" i="5"/>
  <c r="Q580" i="5"/>
  <c r="Z579" i="5"/>
  <c r="Q579" i="5"/>
  <c r="Z578" i="5"/>
  <c r="Q578" i="5"/>
  <c r="Z577" i="5"/>
  <c r="Q577" i="5"/>
  <c r="Z576" i="5"/>
  <c r="Q576" i="5"/>
  <c r="Q575" i="5"/>
  <c r="Z575" i="5" s="1"/>
  <c r="AA575" i="5" s="1"/>
  <c r="Q574" i="5"/>
  <c r="Z574" i="5" s="1"/>
  <c r="AA574" i="5" s="1"/>
  <c r="Q573" i="5"/>
  <c r="Z573" i="5" s="1"/>
  <c r="AA573" i="5" s="1"/>
  <c r="Q572" i="5"/>
  <c r="Z572" i="5" s="1"/>
  <c r="AA572" i="5" s="1"/>
  <c r="Q571" i="5"/>
  <c r="Z571" i="5" s="1"/>
  <c r="AA571" i="5" s="1"/>
  <c r="Q570" i="5"/>
  <c r="Z570" i="5" s="1"/>
  <c r="AA570" i="5" s="1"/>
  <c r="Q569" i="5"/>
  <c r="Z569" i="5" s="1"/>
  <c r="AA569" i="5" s="1"/>
  <c r="Q568" i="5"/>
  <c r="Z568" i="5" s="1"/>
  <c r="Z566" i="5"/>
  <c r="Q566" i="5"/>
  <c r="Z565" i="5"/>
  <c r="Q565" i="5"/>
  <c r="Z564" i="5"/>
  <c r="Q564" i="5"/>
  <c r="Z563" i="5"/>
  <c r="Q563" i="5"/>
  <c r="Z562" i="5"/>
  <c r="Q562" i="5"/>
  <c r="Z561" i="5"/>
  <c r="Q561" i="5"/>
  <c r="Z560" i="5"/>
  <c r="Q560" i="5"/>
  <c r="Q559" i="5"/>
  <c r="Z559" i="5" s="1"/>
  <c r="Q558" i="5"/>
  <c r="Z558" i="5" s="1"/>
  <c r="Q557" i="5"/>
  <c r="Z557" i="5" s="1"/>
  <c r="AA557" i="5" s="1"/>
  <c r="Q556" i="5"/>
  <c r="Z556" i="5" s="1"/>
  <c r="Q555" i="5"/>
  <c r="Z555" i="5" s="1"/>
  <c r="Q554" i="5"/>
  <c r="Q553" i="5"/>
  <c r="Z553" i="5" s="1"/>
  <c r="Q552" i="5"/>
  <c r="Z552" i="5" s="1"/>
  <c r="Z550" i="5"/>
  <c r="Q550" i="5"/>
  <c r="Z549" i="5"/>
  <c r="Q549" i="5"/>
  <c r="Z548" i="5"/>
  <c r="Q548" i="5"/>
  <c r="Z547" i="5"/>
  <c r="Q547" i="5"/>
  <c r="Z546" i="5"/>
  <c r="Q546" i="5"/>
  <c r="Z545" i="5"/>
  <c r="Q545" i="5"/>
  <c r="Z544" i="5"/>
  <c r="Q544" i="5"/>
  <c r="Z543" i="5"/>
  <c r="Q543" i="5"/>
  <c r="Z542" i="5"/>
  <c r="Q542" i="5"/>
  <c r="Z541" i="5"/>
  <c r="Q541" i="5"/>
  <c r="Z540" i="5"/>
  <c r="Q540" i="5"/>
  <c r="Z539" i="5"/>
  <c r="Q539" i="5"/>
  <c r="Z538" i="5"/>
  <c r="Q538" i="5"/>
  <c r="Z537" i="5"/>
  <c r="Q537" i="5"/>
  <c r="Z536" i="5"/>
  <c r="Q536" i="5"/>
  <c r="Z534" i="5"/>
  <c r="Q534" i="5"/>
  <c r="Z533" i="5"/>
  <c r="Q533" i="5"/>
  <c r="Z532" i="5"/>
  <c r="Q532" i="5"/>
  <c r="Z531" i="5"/>
  <c r="Q531" i="5"/>
  <c r="Z530" i="5"/>
  <c r="Q530" i="5"/>
  <c r="Z529" i="5"/>
  <c r="Q529" i="5"/>
  <c r="Z528" i="5"/>
  <c r="Q528" i="5"/>
  <c r="Z527" i="5"/>
  <c r="Q527" i="5"/>
  <c r="Z526" i="5"/>
  <c r="Q526" i="5"/>
  <c r="Z525" i="5"/>
  <c r="Q525" i="5"/>
  <c r="Z524" i="5"/>
  <c r="Q524" i="5"/>
  <c r="Z523" i="5"/>
  <c r="Q523" i="5"/>
  <c r="Z522" i="5"/>
  <c r="Q522" i="5"/>
  <c r="Z521" i="5"/>
  <c r="Q521" i="5"/>
  <c r="Z520" i="5"/>
  <c r="Q520" i="5"/>
  <c r="Z518" i="5"/>
  <c r="Q518" i="5"/>
  <c r="Z517" i="5"/>
  <c r="Q517" i="5"/>
  <c r="Z516" i="5"/>
  <c r="Q516" i="5"/>
  <c r="Z515" i="5"/>
  <c r="Q515" i="5"/>
  <c r="Z514" i="5"/>
  <c r="Q514" i="5"/>
  <c r="Z513" i="5"/>
  <c r="Q513" i="5"/>
  <c r="Z512" i="5"/>
  <c r="Q512" i="5"/>
  <c r="Q511" i="5"/>
  <c r="Z511" i="5" s="1"/>
  <c r="AA511" i="5" s="1"/>
  <c r="Q510" i="5"/>
  <c r="Z510" i="5" s="1"/>
  <c r="AA510" i="5" s="1"/>
  <c r="Q509" i="5"/>
  <c r="Z509" i="5" s="1"/>
  <c r="AA509" i="5" s="1"/>
  <c r="Z508" i="5"/>
  <c r="Q508" i="5"/>
  <c r="Q507" i="5"/>
  <c r="Z507" i="5" s="1"/>
  <c r="AA507" i="5" s="1"/>
  <c r="Q506" i="5"/>
  <c r="Z506" i="5" s="1"/>
  <c r="AA506" i="5" s="1"/>
  <c r="Q505" i="5"/>
  <c r="Z505" i="5" s="1"/>
  <c r="AA505" i="5" s="1"/>
  <c r="Q504" i="5"/>
  <c r="Z504" i="5" s="1"/>
  <c r="AA504" i="5" s="1"/>
  <c r="Z502" i="5"/>
  <c r="Q502" i="5"/>
  <c r="Z501" i="5"/>
  <c r="Q501" i="5"/>
  <c r="Z500" i="5"/>
  <c r="Q500" i="5"/>
  <c r="Z499" i="5"/>
  <c r="Q499" i="5"/>
  <c r="Z498" i="5"/>
  <c r="Q498" i="5"/>
  <c r="Z497" i="5"/>
  <c r="Q497" i="5"/>
  <c r="Z496" i="5"/>
  <c r="Q496" i="5"/>
  <c r="Q495" i="5"/>
  <c r="Z495" i="5" s="1"/>
  <c r="Q494" i="5"/>
  <c r="Z494" i="5" s="1"/>
  <c r="Q493" i="5"/>
  <c r="Z493" i="5" s="1"/>
  <c r="AA493" i="5" s="1"/>
  <c r="Q492" i="5"/>
  <c r="Z492" i="5" s="1"/>
  <c r="Q491" i="5"/>
  <c r="Z491" i="5" s="1"/>
  <c r="Q490" i="5"/>
  <c r="Z490" i="5" s="1"/>
  <c r="Q489" i="5"/>
  <c r="Z489" i="5" s="1"/>
  <c r="Q488" i="5"/>
  <c r="Z488" i="5" s="1"/>
  <c r="Z486" i="5"/>
  <c r="Q486" i="5"/>
  <c r="Z485" i="5"/>
  <c r="Q485" i="5"/>
  <c r="Z484" i="5"/>
  <c r="Q484" i="5"/>
  <c r="Z483" i="5"/>
  <c r="Q483" i="5"/>
  <c r="Z482" i="5"/>
  <c r="Q482" i="5"/>
  <c r="Z481" i="5"/>
  <c r="Q481" i="5"/>
  <c r="Z480" i="5"/>
  <c r="Q480" i="5"/>
  <c r="Z479" i="5"/>
  <c r="Q479" i="5"/>
  <c r="Q478" i="5"/>
  <c r="Z478" i="5" s="1"/>
  <c r="AA478" i="5" s="1"/>
  <c r="Q477" i="5"/>
  <c r="Z477" i="5" s="1"/>
  <c r="AA477" i="5" s="1"/>
  <c r="Z476" i="5"/>
  <c r="Q476" i="5"/>
  <c r="Q475" i="5"/>
  <c r="Z475" i="5" s="1"/>
  <c r="AA475" i="5" s="1"/>
  <c r="Q474" i="5"/>
  <c r="Z474" i="5" s="1"/>
  <c r="AA474" i="5" s="1"/>
  <c r="Q473" i="5"/>
  <c r="Z473" i="5" s="1"/>
  <c r="AA473" i="5" s="1"/>
  <c r="Q472" i="5"/>
  <c r="Z472" i="5" s="1"/>
  <c r="AA472" i="5" s="1"/>
  <c r="Z470" i="5"/>
  <c r="Q470" i="5"/>
  <c r="Z469" i="5"/>
  <c r="Q469" i="5"/>
  <c r="Z468" i="5"/>
  <c r="Q468" i="5"/>
  <c r="Z467" i="5"/>
  <c r="Q467" i="5"/>
  <c r="Z466" i="5"/>
  <c r="Q466" i="5"/>
  <c r="Z465" i="5"/>
  <c r="Q465" i="5"/>
  <c r="Z464" i="5"/>
  <c r="Q464" i="5"/>
  <c r="Z463" i="5"/>
  <c r="Q463" i="5"/>
  <c r="Q462" i="5"/>
  <c r="Z462" i="5" s="1"/>
  <c r="Q461" i="5"/>
  <c r="Z461" i="5" s="1"/>
  <c r="AA461" i="5" s="1"/>
  <c r="Q460" i="5"/>
  <c r="Z460" i="5" s="1"/>
  <c r="Q459" i="5"/>
  <c r="Z459" i="5" s="1"/>
  <c r="Q458" i="5"/>
  <c r="Z458" i="5" s="1"/>
  <c r="Q457" i="5"/>
  <c r="Z457" i="5" s="1"/>
  <c r="Q456" i="5"/>
  <c r="Z456" i="5" s="1"/>
  <c r="Z454" i="5"/>
  <c r="Q454" i="5"/>
  <c r="Z453" i="5"/>
  <c r="Q453" i="5"/>
  <c r="Z452" i="5"/>
  <c r="Q452" i="5"/>
  <c r="Z451" i="5"/>
  <c r="Q451" i="5"/>
  <c r="Z450" i="5"/>
  <c r="Q450" i="5"/>
  <c r="Z449" i="5"/>
  <c r="Q449" i="5"/>
  <c r="Z448" i="5"/>
  <c r="Q448" i="5"/>
  <c r="Z447" i="5"/>
  <c r="Q447" i="5"/>
  <c r="Z446" i="5"/>
  <c r="Q446" i="5"/>
  <c r="Z445" i="5"/>
  <c r="Q445" i="5"/>
  <c r="Z444" i="5"/>
  <c r="Q444" i="5"/>
  <c r="Z443" i="5"/>
  <c r="Q443" i="5"/>
  <c r="Z442" i="5"/>
  <c r="Q442" i="5"/>
  <c r="Z441" i="5"/>
  <c r="Q441" i="5"/>
  <c r="Z440" i="5"/>
  <c r="Q440" i="5"/>
  <c r="Z438" i="5"/>
  <c r="Q438" i="5"/>
  <c r="Z437" i="5"/>
  <c r="Q437" i="5"/>
  <c r="Z436" i="5"/>
  <c r="Q436" i="5"/>
  <c r="Z435" i="5"/>
  <c r="Q435" i="5"/>
  <c r="Z434" i="5"/>
  <c r="Q434" i="5"/>
  <c r="Z433" i="5"/>
  <c r="Q433" i="5"/>
  <c r="Z432" i="5"/>
  <c r="Q432" i="5"/>
  <c r="Z431" i="5"/>
  <c r="Q431" i="5"/>
  <c r="Z430" i="5"/>
  <c r="Q430" i="5"/>
  <c r="Z429" i="5"/>
  <c r="Q429" i="5"/>
  <c r="Z428" i="5"/>
  <c r="Q428" i="5"/>
  <c r="Z427" i="5"/>
  <c r="Q427" i="5"/>
  <c r="Z426" i="5"/>
  <c r="Q426" i="5"/>
  <c r="Z425" i="5"/>
  <c r="Q425" i="5"/>
  <c r="Z424" i="5"/>
  <c r="Q424" i="5"/>
  <c r="Z422" i="5"/>
  <c r="Q422" i="5"/>
  <c r="Z421" i="5"/>
  <c r="Q421" i="5"/>
  <c r="Z420" i="5"/>
  <c r="Q420" i="5"/>
  <c r="Z419" i="5"/>
  <c r="Q419" i="5"/>
  <c r="Z418" i="5"/>
  <c r="Q418" i="5"/>
  <c r="Z417" i="5"/>
  <c r="Q417" i="5"/>
  <c r="Z416" i="5"/>
  <c r="Q416" i="5"/>
  <c r="Z415" i="5"/>
  <c r="Q415" i="5"/>
  <c r="Z414" i="5"/>
  <c r="Q414" i="5"/>
  <c r="Z413" i="5"/>
  <c r="Q413" i="5"/>
  <c r="Z412" i="5"/>
  <c r="Q412" i="5"/>
  <c r="Z411" i="5"/>
  <c r="Q411" i="5"/>
  <c r="Z410" i="5"/>
  <c r="Q410" i="5"/>
  <c r="Z409" i="5"/>
  <c r="Q409" i="5"/>
  <c r="Z408" i="5"/>
  <c r="Q408" i="5"/>
  <c r="Z406" i="5"/>
  <c r="Q406" i="5"/>
  <c r="Z405" i="5"/>
  <c r="Q405" i="5"/>
  <c r="Z404" i="5"/>
  <c r="Q404" i="5"/>
  <c r="Z403" i="5"/>
  <c r="Q403" i="5"/>
  <c r="Z402" i="5"/>
  <c r="Q402" i="5"/>
  <c r="Z401" i="5"/>
  <c r="Q401" i="5"/>
  <c r="Z400" i="5"/>
  <c r="Q400" i="5"/>
  <c r="Q399" i="5"/>
  <c r="Z399" i="5" s="1"/>
  <c r="AA399" i="5" s="1"/>
  <c r="Z398" i="5"/>
  <c r="Q398" i="5"/>
  <c r="Q397" i="5"/>
  <c r="Z397" i="5" s="1"/>
  <c r="AA397" i="5" s="1"/>
  <c r="Z396" i="5"/>
  <c r="Q396" i="5"/>
  <c r="Q395" i="5"/>
  <c r="Z395" i="5" s="1"/>
  <c r="AA395" i="5" s="1"/>
  <c r="Q394" i="5"/>
  <c r="Z394" i="5" s="1"/>
  <c r="AA394" i="5" s="1"/>
  <c r="Q393" i="5"/>
  <c r="Z393" i="5" s="1"/>
  <c r="AA393" i="5" s="1"/>
  <c r="Q392" i="5"/>
  <c r="Z392" i="5" s="1"/>
  <c r="AA392" i="5" s="1"/>
  <c r="Z390" i="5"/>
  <c r="Q390" i="5"/>
  <c r="Z389" i="5"/>
  <c r="Q389" i="5"/>
  <c r="Z388" i="5"/>
  <c r="Q388" i="5"/>
  <c r="Z387" i="5"/>
  <c r="Q387" i="5"/>
  <c r="Z386" i="5"/>
  <c r="Q386" i="5"/>
  <c r="Z385" i="5"/>
  <c r="Q385" i="5"/>
  <c r="Z384" i="5"/>
  <c r="Q384" i="5"/>
  <c r="Q383" i="5"/>
  <c r="Z383" i="5" s="1"/>
  <c r="Q382" i="5"/>
  <c r="Z382" i="5" s="1"/>
  <c r="Q381" i="5"/>
  <c r="Z381" i="5" s="1"/>
  <c r="AA381" i="5" s="1"/>
  <c r="Q380" i="5"/>
  <c r="Z380" i="5" s="1"/>
  <c r="Q379" i="5"/>
  <c r="Z379" i="5" s="1"/>
  <c r="Q378" i="5"/>
  <c r="Z378" i="5" s="1"/>
  <c r="Q377" i="5"/>
  <c r="Z377" i="5" s="1"/>
  <c r="Q376" i="5"/>
  <c r="Z376" i="5" s="1"/>
  <c r="Z374" i="5"/>
  <c r="Q374" i="5"/>
  <c r="Z373" i="5"/>
  <c r="Q373" i="5"/>
  <c r="Z372" i="5"/>
  <c r="Q372" i="5"/>
  <c r="Z371" i="5"/>
  <c r="Q371" i="5"/>
  <c r="Z370" i="5"/>
  <c r="Q370" i="5"/>
  <c r="Z369" i="5"/>
  <c r="Q369" i="5"/>
  <c r="Z368" i="5"/>
  <c r="Q368" i="5"/>
  <c r="Z367" i="5"/>
  <c r="Q367" i="5"/>
  <c r="Z366" i="5"/>
  <c r="Q366" i="5"/>
  <c r="Z365" i="5"/>
  <c r="Q365" i="5"/>
  <c r="Z364" i="5"/>
  <c r="Q364" i="5"/>
  <c r="Z363" i="5"/>
  <c r="Q363" i="5"/>
  <c r="Z362" i="5"/>
  <c r="Q362" i="5"/>
  <c r="Z361" i="5"/>
  <c r="Q361" i="5"/>
  <c r="Z360" i="5"/>
  <c r="Q360" i="5"/>
  <c r="Z358" i="5"/>
  <c r="Q358" i="5"/>
  <c r="Z357" i="5"/>
  <c r="Q357" i="5"/>
  <c r="Z356" i="5"/>
  <c r="Q356" i="5"/>
  <c r="Z355" i="5"/>
  <c r="Q355" i="5"/>
  <c r="Z354" i="5"/>
  <c r="Q354" i="5"/>
  <c r="Z353" i="5"/>
  <c r="Q353" i="5"/>
  <c r="Z352" i="5"/>
  <c r="Q352" i="5"/>
  <c r="Z351" i="5"/>
  <c r="Q351" i="5"/>
  <c r="Z350" i="5"/>
  <c r="Q350" i="5"/>
  <c r="Z349" i="5"/>
  <c r="Q349" i="5"/>
  <c r="Z348" i="5"/>
  <c r="Q348" i="5"/>
  <c r="Z347" i="5"/>
  <c r="Q347" i="5"/>
  <c r="Z346" i="5"/>
  <c r="Q346" i="5"/>
  <c r="Z345" i="5"/>
  <c r="Q345" i="5"/>
  <c r="Z344" i="5"/>
  <c r="Q344" i="5"/>
  <c r="Z342" i="5"/>
  <c r="Q342" i="5"/>
  <c r="Z341" i="5"/>
  <c r="Q341" i="5"/>
  <c r="Z340" i="5"/>
  <c r="Q340" i="5"/>
  <c r="Z339" i="5"/>
  <c r="Q339" i="5"/>
  <c r="Z338" i="5"/>
  <c r="Q338" i="5"/>
  <c r="Z337" i="5"/>
  <c r="Q337" i="5"/>
  <c r="Z336" i="5"/>
  <c r="Q336" i="5"/>
  <c r="Z335" i="5"/>
  <c r="Q335" i="5"/>
  <c r="Z334" i="5"/>
  <c r="Q334" i="5"/>
  <c r="Z333" i="5"/>
  <c r="Q333" i="5"/>
  <c r="Z332" i="5"/>
  <c r="Q332" i="5"/>
  <c r="Z331" i="5"/>
  <c r="Q331" i="5"/>
  <c r="Z330" i="5"/>
  <c r="Q330" i="5"/>
  <c r="Z329" i="5"/>
  <c r="Q329" i="5"/>
  <c r="Z328" i="5"/>
  <c r="Q328" i="5"/>
  <c r="Z326" i="5"/>
  <c r="Q326" i="5"/>
  <c r="Z325" i="5"/>
  <c r="Q325" i="5"/>
  <c r="Z324" i="5"/>
  <c r="Q324" i="5"/>
  <c r="Z323" i="5"/>
  <c r="Q323" i="5"/>
  <c r="Z322" i="5"/>
  <c r="Q322" i="5"/>
  <c r="Z321" i="5"/>
  <c r="Q321" i="5"/>
  <c r="Z320" i="5"/>
  <c r="Q320" i="5"/>
  <c r="Z319" i="5"/>
  <c r="Q319" i="5"/>
  <c r="Z318" i="5"/>
  <c r="Q318" i="5"/>
  <c r="Q317" i="5"/>
  <c r="Z317" i="5" s="1"/>
  <c r="AA317" i="5" s="1"/>
  <c r="Z316" i="5"/>
  <c r="Q316" i="5"/>
  <c r="Z315" i="5"/>
  <c r="Q315" i="5"/>
  <c r="Z314" i="5"/>
  <c r="Q314" i="5"/>
  <c r="Q313" i="5"/>
  <c r="Z313" i="5" s="1"/>
  <c r="AA313" i="5" s="1"/>
  <c r="Z312" i="5"/>
  <c r="Q312" i="5"/>
  <c r="Z310" i="5"/>
  <c r="Q310" i="5"/>
  <c r="Z309" i="5"/>
  <c r="Q309" i="5"/>
  <c r="Z308" i="5"/>
  <c r="Q308" i="5"/>
  <c r="Z307" i="5"/>
  <c r="Q307" i="5"/>
  <c r="Z306" i="5"/>
  <c r="Q306" i="5"/>
  <c r="Z305" i="5"/>
  <c r="Q305" i="5"/>
  <c r="Z304" i="5"/>
  <c r="Q304" i="5"/>
  <c r="Q303" i="5"/>
  <c r="Z303" i="5" s="1"/>
  <c r="Q302" i="5"/>
  <c r="Z302" i="5" s="1"/>
  <c r="Q301" i="5"/>
  <c r="Z301" i="5" s="1"/>
  <c r="Q300" i="5"/>
  <c r="Z300" i="5" s="1"/>
  <c r="Q299" i="5"/>
  <c r="Z299" i="5" s="1"/>
  <c r="AA299" i="5" s="1"/>
  <c r="Q298" i="5"/>
  <c r="Z298" i="5" s="1"/>
  <c r="Q297" i="5"/>
  <c r="Z297" i="5" s="1"/>
  <c r="Q296" i="5"/>
  <c r="Z296" i="5" s="1"/>
  <c r="Z294" i="5"/>
  <c r="Q294" i="5"/>
  <c r="Z293" i="5"/>
  <c r="Q293" i="5"/>
  <c r="Z292" i="5"/>
  <c r="Q292" i="5"/>
  <c r="Z291" i="5"/>
  <c r="Q291" i="5"/>
  <c r="Z290" i="5"/>
  <c r="Q290" i="5"/>
  <c r="Z289" i="5"/>
  <c r="Q289" i="5"/>
  <c r="Q288" i="5"/>
  <c r="Z288" i="5" s="1"/>
  <c r="AA288" i="5" s="1"/>
  <c r="Q287" i="5"/>
  <c r="Z287" i="5" s="1"/>
  <c r="AA287" i="5" s="1"/>
  <c r="Q286" i="5"/>
  <c r="Z286" i="5" s="1"/>
  <c r="AA286" i="5" s="1"/>
  <c r="Q285" i="5"/>
  <c r="Z285" i="5" s="1"/>
  <c r="AA285" i="5" s="1"/>
  <c r="Z284" i="5"/>
  <c r="Q284" i="5"/>
  <c r="Q283" i="5"/>
  <c r="Z283" i="5" s="1"/>
  <c r="AA283" i="5" s="1"/>
  <c r="Q282" i="5"/>
  <c r="Z282" i="5" s="1"/>
  <c r="AA282" i="5" s="1"/>
  <c r="Q281" i="5"/>
  <c r="Z281" i="5" s="1"/>
  <c r="AA281" i="5" s="1"/>
  <c r="Q280" i="5"/>
  <c r="Z280" i="5" s="1"/>
  <c r="AA280" i="5" s="1"/>
  <c r="Z278" i="5"/>
  <c r="Q278" i="5"/>
  <c r="Z277" i="5"/>
  <c r="Q277" i="5"/>
  <c r="Z276" i="5"/>
  <c r="Q276" i="5"/>
  <c r="Z275" i="5"/>
  <c r="Q275" i="5"/>
  <c r="Q274" i="5"/>
  <c r="Z274" i="5" s="1"/>
  <c r="AA274" i="5" s="1"/>
  <c r="Q273" i="5"/>
  <c r="Z273" i="5" s="1"/>
  <c r="AA273" i="5" s="1"/>
  <c r="Q272" i="5"/>
  <c r="Z272" i="5" s="1"/>
  <c r="AA272" i="5" s="1"/>
  <c r="Q271" i="5"/>
  <c r="Z271" i="5" s="1"/>
  <c r="AA271" i="5" s="1"/>
  <c r="Q270" i="5"/>
  <c r="Z270" i="5" s="1"/>
  <c r="AA270" i="5" s="1"/>
  <c r="Q269" i="5"/>
  <c r="Z269" i="5" s="1"/>
  <c r="AA269" i="5" s="1"/>
  <c r="Q268" i="5"/>
  <c r="Z268" i="5" s="1"/>
  <c r="AA268" i="5" s="1"/>
  <c r="Q267" i="5"/>
  <c r="Z267" i="5" s="1"/>
  <c r="AA267" i="5" s="1"/>
  <c r="Q266" i="5"/>
  <c r="Z266" i="5" s="1"/>
  <c r="AA266" i="5" s="1"/>
  <c r="Q265" i="5"/>
  <c r="Z265" i="5" s="1"/>
  <c r="AA265" i="5" s="1"/>
  <c r="Q264" i="5"/>
  <c r="Z264" i="5" s="1"/>
  <c r="AA264" i="5" s="1"/>
  <c r="Z262" i="5"/>
  <c r="Q262" i="5"/>
  <c r="Z261" i="5"/>
  <c r="Q261" i="5"/>
  <c r="Z260" i="5"/>
  <c r="Q260" i="5"/>
  <c r="Z259" i="5"/>
  <c r="Q259" i="5"/>
  <c r="Q258" i="5"/>
  <c r="Z258" i="5" s="1"/>
  <c r="Q257" i="5"/>
  <c r="Z257" i="5" s="1"/>
  <c r="Q256" i="5"/>
  <c r="Z256" i="5" s="1"/>
  <c r="Q255" i="5"/>
  <c r="Z255" i="5" s="1"/>
  <c r="Q254" i="5"/>
  <c r="Z254" i="5" s="1"/>
  <c r="Q253" i="5"/>
  <c r="Z253" i="5" s="1"/>
  <c r="AA253" i="5" s="1"/>
  <c r="Q252" i="5"/>
  <c r="Z252" i="5" s="1"/>
  <c r="Q251" i="5"/>
  <c r="Z251" i="5" s="1"/>
  <c r="Q250" i="5"/>
  <c r="Z250" i="5" s="1"/>
  <c r="Q249" i="5"/>
  <c r="Z249" i="5" s="1"/>
  <c r="Q248" i="5"/>
  <c r="Z248" i="5" s="1"/>
  <c r="Z246" i="5"/>
  <c r="Q246" i="5"/>
  <c r="Z245" i="5"/>
  <c r="Q245" i="5"/>
  <c r="Z244" i="5"/>
  <c r="Q244" i="5"/>
  <c r="Z243" i="5"/>
  <c r="Q243" i="5"/>
  <c r="Z242" i="5"/>
  <c r="Q242" i="5"/>
  <c r="Z241" i="5"/>
  <c r="Q241" i="5"/>
  <c r="Z240" i="5"/>
  <c r="Q240" i="5"/>
  <c r="Z239" i="5"/>
  <c r="Q239" i="5"/>
  <c r="Z238" i="5"/>
  <c r="Q238" i="5"/>
  <c r="Z237" i="5"/>
  <c r="Q237" i="5"/>
  <c r="Z236" i="5"/>
  <c r="Q236" i="5"/>
  <c r="Z235" i="5"/>
  <c r="Q235" i="5"/>
  <c r="Z234" i="5"/>
  <c r="Q234" i="5"/>
  <c r="Z233" i="5"/>
  <c r="Q233" i="5"/>
  <c r="Z232" i="5"/>
  <c r="Q232" i="5"/>
  <c r="Z230" i="5"/>
  <c r="Q230" i="5"/>
  <c r="Z229" i="5"/>
  <c r="Q229" i="5"/>
  <c r="Z228" i="5"/>
  <c r="Q228" i="5"/>
  <c r="Z227" i="5"/>
  <c r="Q227" i="5"/>
  <c r="Z226" i="5"/>
  <c r="Q226" i="5"/>
  <c r="Z225" i="5"/>
  <c r="Q225" i="5"/>
  <c r="Z224" i="5"/>
  <c r="Q224" i="5"/>
  <c r="Z223" i="5"/>
  <c r="Q223" i="5"/>
  <c r="Q222" i="5"/>
  <c r="Z222" i="5" s="1"/>
  <c r="AA222" i="5" s="1"/>
  <c r="Q221" i="5"/>
  <c r="Z221" i="5" s="1"/>
  <c r="AA221" i="5" s="1"/>
  <c r="Z220" i="5"/>
  <c r="Q220" i="5"/>
  <c r="Q219" i="5"/>
  <c r="Z219" i="5" s="1"/>
  <c r="AA219" i="5" s="1"/>
  <c r="Q218" i="5"/>
  <c r="Z218" i="5" s="1"/>
  <c r="AA218" i="5" s="1"/>
  <c r="Q217" i="5"/>
  <c r="Z217" i="5" s="1"/>
  <c r="AA217" i="5" s="1"/>
  <c r="Z216" i="5"/>
  <c r="Q216" i="5"/>
  <c r="Z214" i="5"/>
  <c r="Q214" i="5"/>
  <c r="Z213" i="5"/>
  <c r="Q213" i="5"/>
  <c r="Z212" i="5"/>
  <c r="Q212" i="5"/>
  <c r="Z211" i="5"/>
  <c r="Q211" i="5"/>
  <c r="Z210" i="5"/>
  <c r="Q210" i="5"/>
  <c r="Z209" i="5"/>
  <c r="Q209" i="5"/>
  <c r="Z208" i="5"/>
  <c r="Q208" i="5"/>
  <c r="Z207" i="5"/>
  <c r="Q207" i="5"/>
  <c r="Q206" i="5"/>
  <c r="Z206" i="5" s="1"/>
  <c r="Q205" i="5"/>
  <c r="Z205" i="5" s="1"/>
  <c r="AA205" i="5" s="1"/>
  <c r="Q204" i="5"/>
  <c r="Z204" i="5" s="1"/>
  <c r="AA204" i="5" s="1"/>
  <c r="Q203" i="5"/>
  <c r="Z203" i="5" s="1"/>
  <c r="AA203" i="5" s="1"/>
  <c r="Q202" i="5"/>
  <c r="Z202" i="5" s="1"/>
  <c r="AA202" i="5" s="1"/>
  <c r="Q201" i="5"/>
  <c r="Z201" i="5" s="1"/>
  <c r="AA201" i="5" s="1"/>
  <c r="Q200" i="5"/>
  <c r="Z200" i="5" s="1"/>
  <c r="AA200" i="5" s="1"/>
  <c r="Z198" i="5"/>
  <c r="Q198" i="5"/>
  <c r="Z197" i="5"/>
  <c r="Q197" i="5"/>
  <c r="Z196" i="5"/>
  <c r="Q196" i="5"/>
  <c r="Z195" i="5"/>
  <c r="Q195" i="5"/>
  <c r="Z194" i="5"/>
  <c r="Q194" i="5"/>
  <c r="Z193" i="5"/>
  <c r="Q193" i="5"/>
  <c r="Z192" i="5"/>
  <c r="Q192" i="5"/>
  <c r="Z191" i="5"/>
  <c r="Q191" i="5"/>
  <c r="Z190" i="5"/>
  <c r="Q190" i="5"/>
  <c r="Q189" i="5"/>
  <c r="Z189" i="5" s="1"/>
  <c r="AA189" i="5" s="1"/>
  <c r="Q188" i="5"/>
  <c r="Z188" i="5" s="1"/>
  <c r="AA188" i="5" s="1"/>
  <c r="Q187" i="5"/>
  <c r="Z187" i="5" s="1"/>
  <c r="AA187" i="5" s="1"/>
  <c r="Q186" i="5"/>
  <c r="Z186" i="5" s="1"/>
  <c r="AA186" i="5" s="1"/>
  <c r="Q185" i="5"/>
  <c r="Z185" i="5" s="1"/>
  <c r="AA185" i="5" s="1"/>
  <c r="Q184" i="5"/>
  <c r="Z184" i="5" s="1"/>
  <c r="AA184" i="5" s="1"/>
  <c r="Z182" i="5"/>
  <c r="Q182" i="5"/>
  <c r="Z181" i="5"/>
  <c r="Q181" i="5"/>
  <c r="Z180" i="5"/>
  <c r="Q180" i="5"/>
  <c r="Z179" i="5"/>
  <c r="Q179" i="5"/>
  <c r="Z178" i="5"/>
  <c r="Q178" i="5"/>
  <c r="Z177" i="5"/>
  <c r="Q177" i="5"/>
  <c r="Z176" i="5"/>
  <c r="Q176" i="5"/>
  <c r="Z175" i="5"/>
  <c r="Q175" i="5"/>
  <c r="Q174" i="5"/>
  <c r="Z174" i="5" s="1"/>
  <c r="Q173" i="5"/>
  <c r="Z173" i="5" s="1"/>
  <c r="AA173" i="5" s="1"/>
  <c r="Q172" i="5"/>
  <c r="Z172" i="5" s="1"/>
  <c r="AA172" i="5" s="1"/>
  <c r="Q171" i="5"/>
  <c r="Z171" i="5" s="1"/>
  <c r="AA171" i="5" s="1"/>
  <c r="Q170" i="5"/>
  <c r="Z170" i="5" s="1"/>
  <c r="AA170" i="5" s="1"/>
  <c r="Q169" i="5"/>
  <c r="Z169" i="5" s="1"/>
  <c r="AA169" i="5" s="1"/>
  <c r="Q168" i="5"/>
  <c r="Z168" i="5" s="1"/>
  <c r="AA168" i="5" s="1"/>
  <c r="Z166" i="5"/>
  <c r="Q166" i="5"/>
  <c r="Z165" i="5"/>
  <c r="Q165" i="5"/>
  <c r="Z164" i="5"/>
  <c r="Q164" i="5"/>
  <c r="Z163" i="5"/>
  <c r="Q163" i="5"/>
  <c r="Z162" i="5"/>
  <c r="Q162" i="5"/>
  <c r="Z161" i="5"/>
  <c r="Q161" i="5"/>
  <c r="Z160" i="5"/>
  <c r="Q160" i="5"/>
  <c r="Z159" i="5"/>
  <c r="Q159" i="5"/>
  <c r="Z158" i="5"/>
  <c r="Q158" i="5"/>
  <c r="Q157" i="5"/>
  <c r="Z157" i="5" s="1"/>
  <c r="Q156" i="5"/>
  <c r="Z156" i="5" s="1"/>
  <c r="Q155" i="5"/>
  <c r="Z155" i="5" s="1"/>
  <c r="Q154" i="5"/>
  <c r="Z154" i="5" s="1"/>
  <c r="AA154" i="5" s="1"/>
  <c r="Q153" i="5"/>
  <c r="Z153" i="5" s="1"/>
  <c r="AA153" i="5" s="1"/>
  <c r="Q152" i="5"/>
  <c r="Z152" i="5" s="1"/>
  <c r="AA152" i="5" s="1"/>
  <c r="Z150" i="5"/>
  <c r="Q150" i="5"/>
  <c r="Z149" i="5"/>
  <c r="Q149" i="5"/>
  <c r="Z148" i="5"/>
  <c r="Q148" i="5"/>
  <c r="Z147" i="5"/>
  <c r="Q147" i="5"/>
  <c r="Z146" i="5"/>
  <c r="Q146" i="5"/>
  <c r="Z145" i="5"/>
  <c r="Q145" i="5"/>
  <c r="Z144" i="5"/>
  <c r="Q144" i="5"/>
  <c r="Z143" i="5"/>
  <c r="Q143" i="5"/>
  <c r="Z142" i="5"/>
  <c r="Q142" i="5"/>
  <c r="Z141" i="5"/>
  <c r="Q141" i="5"/>
  <c r="Z140" i="5"/>
  <c r="Q140" i="5"/>
  <c r="Z139" i="5"/>
  <c r="Q139" i="5"/>
  <c r="Q138" i="5"/>
  <c r="Z138" i="5" s="1"/>
  <c r="AA138" i="5" s="1"/>
  <c r="Q137" i="5"/>
  <c r="Z137" i="5" s="1"/>
  <c r="AA137" i="5" s="1"/>
  <c r="Q136" i="5"/>
  <c r="Z136" i="5" s="1"/>
  <c r="AA136" i="5" s="1"/>
  <c r="Z134" i="5"/>
  <c r="Q134" i="5"/>
  <c r="Z133" i="5"/>
  <c r="Q133" i="5"/>
  <c r="Z132" i="5"/>
  <c r="Q132" i="5"/>
  <c r="Z131" i="5"/>
  <c r="Q131" i="5"/>
  <c r="Z130" i="5"/>
  <c r="Q130" i="5"/>
  <c r="Z129" i="5"/>
  <c r="Q129" i="5"/>
  <c r="Z128" i="5"/>
  <c r="Q128" i="5"/>
  <c r="Z127" i="5"/>
  <c r="Q127" i="5"/>
  <c r="Z126" i="5"/>
  <c r="Q126" i="5"/>
  <c r="Z125" i="5"/>
  <c r="Q125" i="5"/>
  <c r="Z124" i="5"/>
  <c r="Q124" i="5"/>
  <c r="Z123" i="5"/>
  <c r="Q123" i="5"/>
  <c r="Q122" i="5"/>
  <c r="Z122" i="5" s="1"/>
  <c r="Q121" i="5"/>
  <c r="Z121" i="5" s="1"/>
  <c r="AA121" i="5" s="1"/>
  <c r="Q120" i="5"/>
  <c r="Z120" i="5" s="1"/>
  <c r="Z118" i="5"/>
  <c r="Q118" i="5"/>
  <c r="Z117" i="5"/>
  <c r="Q117" i="5"/>
  <c r="Z116" i="5"/>
  <c r="Q116" i="5"/>
  <c r="Z115" i="5"/>
  <c r="Q115" i="5"/>
  <c r="Z114" i="5"/>
  <c r="Q114" i="5"/>
  <c r="Z113" i="5"/>
  <c r="Q113" i="5"/>
  <c r="Z112" i="5"/>
  <c r="Q112" i="5"/>
  <c r="Z111" i="5"/>
  <c r="Q111" i="5"/>
  <c r="Z110" i="5"/>
  <c r="Q110" i="5"/>
  <c r="Z109" i="5"/>
  <c r="Q109" i="5"/>
  <c r="Z108" i="5"/>
  <c r="Q108" i="5"/>
  <c r="Z107" i="5"/>
  <c r="Q107" i="5"/>
  <c r="Z106" i="5"/>
  <c r="Q106" i="5"/>
  <c r="Q105" i="5"/>
  <c r="Z105" i="5" s="1"/>
  <c r="Q104" i="5"/>
  <c r="Z104" i="5" s="1"/>
  <c r="Z102" i="5"/>
  <c r="Q102" i="5"/>
  <c r="Z101" i="5"/>
  <c r="Q101" i="5"/>
  <c r="Z100" i="5"/>
  <c r="Q100" i="5"/>
  <c r="Z99" i="5"/>
  <c r="Q99" i="5"/>
  <c r="Z98" i="5"/>
  <c r="Q98" i="5"/>
  <c r="Z97" i="5"/>
  <c r="Q97" i="5"/>
  <c r="Z96" i="5"/>
  <c r="Q96" i="5"/>
  <c r="Z95" i="5"/>
  <c r="Q95" i="5"/>
  <c r="Z94" i="5"/>
  <c r="Q94" i="5"/>
  <c r="Z93" i="5"/>
  <c r="Q93" i="5"/>
  <c r="Z92" i="5"/>
  <c r="Q92" i="5"/>
  <c r="Z91" i="5"/>
  <c r="Q91" i="5"/>
  <c r="Z90" i="5"/>
  <c r="Q90" i="5"/>
  <c r="Z89" i="5"/>
  <c r="Q89" i="5"/>
  <c r="Q88" i="5"/>
  <c r="Z88" i="5" s="1"/>
  <c r="Z86" i="5"/>
  <c r="Q86" i="5"/>
  <c r="Z85" i="5"/>
  <c r="Q85" i="5"/>
  <c r="Z84" i="5"/>
  <c r="Q84" i="5"/>
  <c r="Z83" i="5"/>
  <c r="Q83" i="5"/>
  <c r="Z82" i="5"/>
  <c r="Q82" i="5"/>
  <c r="Z81" i="5"/>
  <c r="Q81" i="5"/>
  <c r="Z80" i="5"/>
  <c r="Q80" i="5"/>
  <c r="Z79" i="5"/>
  <c r="Q79" i="5"/>
  <c r="Z78" i="5"/>
  <c r="Q78" i="5"/>
  <c r="Z77" i="5"/>
  <c r="Q77" i="5"/>
  <c r="Z76" i="5"/>
  <c r="Q76" i="5"/>
  <c r="Z75" i="5"/>
  <c r="Q75" i="5"/>
  <c r="Z74" i="5"/>
  <c r="Q74" i="5"/>
  <c r="Z73" i="5"/>
  <c r="Q73" i="5"/>
  <c r="Z72" i="5"/>
  <c r="Q72" i="5"/>
  <c r="Z70" i="5"/>
  <c r="Q70" i="5"/>
  <c r="Z69" i="5"/>
  <c r="Q69" i="5"/>
  <c r="Z68" i="5"/>
  <c r="Q68" i="5"/>
  <c r="Z67" i="5"/>
  <c r="Q67" i="5"/>
  <c r="Z66" i="5"/>
  <c r="Q66" i="5"/>
  <c r="Z65" i="5"/>
  <c r="Q65" i="5"/>
  <c r="Z64" i="5"/>
  <c r="Q64" i="5"/>
  <c r="Z63" i="5"/>
  <c r="Q63" i="5"/>
  <c r="Z62" i="5"/>
  <c r="Q62" i="5"/>
  <c r="Z61" i="5"/>
  <c r="Q61" i="5"/>
  <c r="Z60" i="5"/>
  <c r="Q60" i="5"/>
  <c r="Z59" i="5"/>
  <c r="Q59" i="5"/>
  <c r="Z58" i="5"/>
  <c r="Q58" i="5"/>
  <c r="Z57" i="5"/>
  <c r="Q57" i="5"/>
  <c r="Z56" i="5"/>
  <c r="Q56" i="5"/>
  <c r="Z54" i="5"/>
  <c r="Q54" i="5"/>
  <c r="Z53" i="5"/>
  <c r="Q53" i="5"/>
  <c r="Z52" i="5"/>
  <c r="Q52" i="5"/>
  <c r="Z51" i="5"/>
  <c r="Q51" i="5"/>
  <c r="Z50" i="5"/>
  <c r="Q50" i="5"/>
  <c r="Z49" i="5"/>
  <c r="Q49" i="5"/>
  <c r="Z48" i="5"/>
  <c r="Q48" i="5"/>
  <c r="Z47" i="5"/>
  <c r="Q47" i="5"/>
  <c r="Z46" i="5"/>
  <c r="Q46" i="5"/>
  <c r="Z45" i="5"/>
  <c r="Q45" i="5"/>
  <c r="Z44" i="5"/>
  <c r="Q44" i="5"/>
  <c r="Z43" i="5"/>
  <c r="Q43" i="5"/>
  <c r="Z42" i="5"/>
  <c r="Q42" i="5"/>
  <c r="Z41" i="5"/>
  <c r="Q41" i="5"/>
  <c r="Z40" i="5"/>
  <c r="Q40" i="5"/>
  <c r="Z2054" i="6"/>
  <c r="Q2054" i="6"/>
  <c r="Z2053" i="6"/>
  <c r="Q2053" i="6"/>
  <c r="Z2052" i="6"/>
  <c r="Q2052" i="6"/>
  <c r="Z2051" i="6"/>
  <c r="Q2051" i="6"/>
  <c r="Z2050" i="6"/>
  <c r="Q2050" i="6"/>
  <c r="Z2049" i="6"/>
  <c r="Q2049" i="6"/>
  <c r="Z2048" i="6"/>
  <c r="Q2048" i="6"/>
  <c r="Z2047" i="6"/>
  <c r="Q2047" i="6"/>
  <c r="Z2046" i="6"/>
  <c r="Q2046" i="6"/>
  <c r="Z2045" i="6"/>
  <c r="Q2045" i="6"/>
  <c r="Q2044" i="6"/>
  <c r="Z2044" i="6" s="1"/>
  <c r="AA2044" i="6" s="1"/>
  <c r="Q2043" i="6"/>
  <c r="Z2043" i="6" s="1"/>
  <c r="AA2043" i="6" s="1"/>
  <c r="Q2042" i="6"/>
  <c r="Z2042" i="6" s="1"/>
  <c r="AA2042" i="6" s="1"/>
  <c r="Q2041" i="6"/>
  <c r="Z2041" i="6" s="1"/>
  <c r="AA2041" i="6" s="1"/>
  <c r="Q2040" i="6"/>
  <c r="Z2040" i="6" s="1"/>
  <c r="AA2040" i="6" s="1"/>
  <c r="Z2038" i="6"/>
  <c r="Q2038" i="6"/>
  <c r="Z2037" i="6"/>
  <c r="Q2037" i="6"/>
  <c r="Z2036" i="6"/>
  <c r="Q2036" i="6"/>
  <c r="Z2035" i="6"/>
  <c r="Q2035" i="6"/>
  <c r="Z2034" i="6"/>
  <c r="Q2034" i="6"/>
  <c r="Z2033" i="6"/>
  <c r="Q2033" i="6"/>
  <c r="Z2032" i="6"/>
  <c r="Q2032" i="6"/>
  <c r="Z2031" i="6"/>
  <c r="Q2031" i="6"/>
  <c r="Z2030" i="6"/>
  <c r="Q2030" i="6"/>
  <c r="Z2029" i="6"/>
  <c r="Q2029" i="6"/>
  <c r="Q2028" i="6"/>
  <c r="Z2028" i="6" s="1"/>
  <c r="Q2027" i="6"/>
  <c r="Z2027" i="6" s="1"/>
  <c r="Q2026" i="6"/>
  <c r="Z2026" i="6" s="1"/>
  <c r="Q2025" i="6"/>
  <c r="Z2025" i="6" s="1"/>
  <c r="AA2025" i="6" s="1"/>
  <c r="Q2024" i="6"/>
  <c r="Z2024" i="6" s="1"/>
  <c r="AA2024" i="6" s="1"/>
  <c r="Z2022" i="6"/>
  <c r="Q2022" i="6"/>
  <c r="Z2021" i="6"/>
  <c r="Q2021" i="6"/>
  <c r="Z2020" i="6"/>
  <c r="Q2020" i="6"/>
  <c r="Z2019" i="6"/>
  <c r="Q2019" i="6"/>
  <c r="Z2018" i="6"/>
  <c r="Q2018" i="6"/>
  <c r="Z2017" i="6"/>
  <c r="Q2017" i="6"/>
  <c r="Z2016" i="6"/>
  <c r="Q2016" i="6"/>
  <c r="Z2015" i="6"/>
  <c r="Q2015" i="6"/>
  <c r="Z2014" i="6"/>
  <c r="Q2014" i="6"/>
  <c r="Z2013" i="6"/>
  <c r="Q2013" i="6"/>
  <c r="Z2012" i="6"/>
  <c r="Q2012" i="6"/>
  <c r="Z2011" i="6"/>
  <c r="Q2011" i="6"/>
  <c r="Q2010" i="6"/>
  <c r="Z2010" i="6" s="1"/>
  <c r="AA2010" i="6" s="1"/>
  <c r="Q2009" i="6"/>
  <c r="Z2009" i="6" s="1"/>
  <c r="AA2009" i="6" s="1"/>
  <c r="Q2008" i="6"/>
  <c r="Z2008" i="6" s="1"/>
  <c r="AA2008" i="6" s="1"/>
  <c r="Z2006" i="6"/>
  <c r="Q2006" i="6"/>
  <c r="Z2005" i="6"/>
  <c r="Q2005" i="6"/>
  <c r="Z2004" i="6"/>
  <c r="Q2004" i="6"/>
  <c r="Z2003" i="6"/>
  <c r="Q2003" i="6"/>
  <c r="Z2002" i="6"/>
  <c r="Q2002" i="6"/>
  <c r="Z2001" i="6"/>
  <c r="Q2001" i="6"/>
  <c r="Z2000" i="6"/>
  <c r="Q2000" i="6"/>
  <c r="Z1999" i="6"/>
  <c r="Q1999" i="6"/>
  <c r="Z1998" i="6"/>
  <c r="Q1998" i="6"/>
  <c r="Z1997" i="6"/>
  <c r="Q1997" i="6"/>
  <c r="Z1996" i="6"/>
  <c r="Q1996" i="6"/>
  <c r="Z1995" i="6"/>
  <c r="Q1995" i="6"/>
  <c r="Q1994" i="6"/>
  <c r="Z1994" i="6" s="1"/>
  <c r="Q1993" i="6"/>
  <c r="Z1993" i="6" s="1"/>
  <c r="Q1992" i="6"/>
  <c r="Z1992" i="6" s="1"/>
  <c r="Z1990" i="6"/>
  <c r="Q1990" i="6"/>
  <c r="Z1989" i="6"/>
  <c r="Q1989" i="6"/>
  <c r="Z1988" i="6"/>
  <c r="Q1988" i="6"/>
  <c r="Z1987" i="6"/>
  <c r="Q1987" i="6"/>
  <c r="Z1986" i="6"/>
  <c r="Q1986" i="6"/>
  <c r="Z1985" i="6"/>
  <c r="Q1985" i="6"/>
  <c r="Z1984" i="6"/>
  <c r="Q1984" i="6"/>
  <c r="Z1983" i="6"/>
  <c r="Q1983" i="6"/>
  <c r="Z1982" i="6"/>
  <c r="Q1982" i="6"/>
  <c r="Z1981" i="6"/>
  <c r="Q1981" i="6"/>
  <c r="Z1980" i="6"/>
  <c r="Q1980" i="6"/>
  <c r="Z1979" i="6"/>
  <c r="Q1979" i="6"/>
  <c r="Q1978" i="6"/>
  <c r="Z1978" i="6" s="1"/>
  <c r="AA1978" i="6" s="1"/>
  <c r="Q1977" i="6"/>
  <c r="Z1977" i="6" s="1"/>
  <c r="AA1977" i="6" s="1"/>
  <c r="Q1976" i="6"/>
  <c r="Z1976" i="6" s="1"/>
  <c r="AA1976" i="6" s="1"/>
  <c r="Z1974" i="6"/>
  <c r="Q1974" i="6"/>
  <c r="Z1973" i="6"/>
  <c r="Q1973" i="6"/>
  <c r="Z1972" i="6"/>
  <c r="Q1972" i="6"/>
  <c r="Z1971" i="6"/>
  <c r="Q1971" i="6"/>
  <c r="Z1970" i="6"/>
  <c r="Q1970" i="6"/>
  <c r="Z1969" i="6"/>
  <c r="Q1969" i="6"/>
  <c r="Z1968" i="6"/>
  <c r="Q1968" i="6"/>
  <c r="Z1967" i="6"/>
  <c r="Q1967" i="6"/>
  <c r="Z1966" i="6"/>
  <c r="Q1966" i="6"/>
  <c r="Q1965" i="6"/>
  <c r="Z1965" i="6" s="1"/>
  <c r="AA1965" i="6" s="1"/>
  <c r="Q1964" i="6"/>
  <c r="Z1964" i="6" s="1"/>
  <c r="AA1964" i="6" s="1"/>
  <c r="Q1963" i="6"/>
  <c r="Z1963" i="6" s="1"/>
  <c r="AA1963" i="6" s="1"/>
  <c r="Q1962" i="6"/>
  <c r="Z1962" i="6" s="1"/>
  <c r="AA1962" i="6" s="1"/>
  <c r="Q1961" i="6"/>
  <c r="Z1961" i="6" s="1"/>
  <c r="AA1961" i="6" s="1"/>
  <c r="Q1960" i="6"/>
  <c r="Z1960" i="6" s="1"/>
  <c r="AA1960" i="6" s="1"/>
  <c r="Z1958" i="6"/>
  <c r="Q1958" i="6"/>
  <c r="Z1957" i="6"/>
  <c r="Q1957" i="6"/>
  <c r="Z1956" i="6"/>
  <c r="Q1956" i="6"/>
  <c r="Z1955" i="6"/>
  <c r="Q1955" i="6"/>
  <c r="Z1954" i="6"/>
  <c r="Q1954" i="6"/>
  <c r="Z1953" i="6"/>
  <c r="Q1953" i="6"/>
  <c r="Z1952" i="6"/>
  <c r="Q1952" i="6"/>
  <c r="Z1951" i="6"/>
  <c r="Q1951" i="6"/>
  <c r="Z1950" i="6"/>
  <c r="Q1950" i="6"/>
  <c r="Q1949" i="6"/>
  <c r="Z1949" i="6" s="1"/>
  <c r="AA1949" i="6" s="1"/>
  <c r="Q1948" i="6"/>
  <c r="Z1948" i="6" s="1"/>
  <c r="Q1947" i="6"/>
  <c r="Z1947" i="6" s="1"/>
  <c r="Q1946" i="6"/>
  <c r="Z1946" i="6" s="1"/>
  <c r="Q1945" i="6"/>
  <c r="Z1945" i="6" s="1"/>
  <c r="Q1944" i="6"/>
  <c r="Z1944" i="6" s="1"/>
  <c r="Z1942" i="6"/>
  <c r="Q1942" i="6"/>
  <c r="Z1941" i="6"/>
  <c r="Q1941" i="6"/>
  <c r="Z1940" i="6"/>
  <c r="Q1940" i="6"/>
  <c r="Z1939" i="6"/>
  <c r="Q1939" i="6"/>
  <c r="Z1938" i="6"/>
  <c r="Q1938" i="6"/>
  <c r="Z1937" i="6"/>
  <c r="Q1937" i="6"/>
  <c r="Z1936" i="6"/>
  <c r="Q1936" i="6"/>
  <c r="Z1935" i="6"/>
  <c r="Q1935" i="6"/>
  <c r="Z1934" i="6"/>
  <c r="Q1934" i="6"/>
  <c r="Z1933" i="6"/>
  <c r="Q1933" i="6"/>
  <c r="Z1932" i="6"/>
  <c r="Q1932" i="6"/>
  <c r="Z1931" i="6"/>
  <c r="Q1931" i="6"/>
  <c r="Z1930" i="6"/>
  <c r="Q1930" i="6"/>
  <c r="Z1929" i="6"/>
  <c r="Q1929" i="6"/>
  <c r="Q1928" i="6"/>
  <c r="Z1928" i="6" s="1"/>
  <c r="AA1928" i="6" s="1"/>
  <c r="Z1926" i="6"/>
  <c r="Q1926" i="6"/>
  <c r="Z1925" i="6"/>
  <c r="Q1925" i="6"/>
  <c r="Z1924" i="6"/>
  <c r="Q1924" i="6"/>
  <c r="Z1923" i="6"/>
  <c r="Q1923" i="6"/>
  <c r="Z1922" i="6"/>
  <c r="Q1922" i="6"/>
  <c r="Z1921" i="6"/>
  <c r="Q1921" i="6"/>
  <c r="Z1920" i="6"/>
  <c r="Q1920" i="6"/>
  <c r="Z1919" i="6"/>
  <c r="Q1919" i="6"/>
  <c r="Z1918" i="6"/>
  <c r="Q1918" i="6"/>
  <c r="Z1917" i="6"/>
  <c r="Q1917" i="6"/>
  <c r="Z1916" i="6"/>
  <c r="Q1916" i="6"/>
  <c r="Z1915" i="6"/>
  <c r="Q1915" i="6"/>
  <c r="Z1914" i="6"/>
  <c r="Q1914" i="6"/>
  <c r="Z1913" i="6"/>
  <c r="Q1913" i="6"/>
  <c r="Q1912" i="6"/>
  <c r="Z1912" i="6" s="1"/>
  <c r="Z1910" i="6"/>
  <c r="Q1910" i="6"/>
  <c r="Z1909" i="6"/>
  <c r="Q1909" i="6"/>
  <c r="Z1908" i="6"/>
  <c r="Q1908" i="6"/>
  <c r="Z1907" i="6"/>
  <c r="Q1907" i="6"/>
  <c r="Z1906" i="6"/>
  <c r="Q1906" i="6"/>
  <c r="Z1905" i="6"/>
  <c r="Q1905" i="6"/>
  <c r="Z1904" i="6"/>
  <c r="Q1904" i="6"/>
  <c r="Z1903" i="6"/>
  <c r="Q1903" i="6"/>
  <c r="Z1902" i="6"/>
  <c r="Q1902" i="6"/>
  <c r="Z1901" i="6"/>
  <c r="Q1901" i="6"/>
  <c r="Z1900" i="6"/>
  <c r="Q1900" i="6"/>
  <c r="Z1899" i="6"/>
  <c r="Q1899" i="6"/>
  <c r="Z1898" i="6"/>
  <c r="Q1898" i="6"/>
  <c r="Q1897" i="6"/>
  <c r="Z1897" i="6" s="1"/>
  <c r="AA1897" i="6" s="1"/>
  <c r="Q1896" i="6"/>
  <c r="Z1896" i="6" s="1"/>
  <c r="AA1896" i="6" s="1"/>
  <c r="Z1894" i="6"/>
  <c r="Q1894" i="6"/>
  <c r="Z1893" i="6"/>
  <c r="Q1893" i="6"/>
  <c r="Z1892" i="6"/>
  <c r="Q1892" i="6"/>
  <c r="Z1891" i="6"/>
  <c r="Q1891" i="6"/>
  <c r="Z1890" i="6"/>
  <c r="Q1890" i="6"/>
  <c r="Z1889" i="6"/>
  <c r="Q1889" i="6"/>
  <c r="Z1888" i="6"/>
  <c r="Q1888" i="6"/>
  <c r="Z1887" i="6"/>
  <c r="Q1887" i="6"/>
  <c r="Z1886" i="6"/>
  <c r="Q1886" i="6"/>
  <c r="Z1885" i="6"/>
  <c r="Q1885" i="6"/>
  <c r="Z1884" i="6"/>
  <c r="Q1884" i="6"/>
  <c r="Z1883" i="6"/>
  <c r="Q1883" i="6"/>
  <c r="Z1882" i="6"/>
  <c r="Q1882" i="6"/>
  <c r="Q1881" i="6"/>
  <c r="Z1881" i="6" s="1"/>
  <c r="AA1881" i="6" s="1"/>
  <c r="Q1880" i="6"/>
  <c r="Z1880" i="6" s="1"/>
  <c r="AA1880" i="6" s="1"/>
  <c r="Z1878" i="6"/>
  <c r="Q1878" i="6"/>
  <c r="Z1877" i="6"/>
  <c r="Q1877" i="6"/>
  <c r="Z1876" i="6"/>
  <c r="Q1876" i="6"/>
  <c r="Z1875" i="6"/>
  <c r="Q1875" i="6"/>
  <c r="Z1874" i="6"/>
  <c r="Q1874" i="6"/>
  <c r="Z1873" i="6"/>
  <c r="Q1873" i="6"/>
  <c r="Z1872" i="6"/>
  <c r="Q1872" i="6"/>
  <c r="Z1871" i="6"/>
  <c r="Q1871" i="6"/>
  <c r="Z1870" i="6"/>
  <c r="Q1870" i="6"/>
  <c r="Z1869" i="6"/>
  <c r="Q1869" i="6"/>
  <c r="Z1868" i="6"/>
  <c r="Q1868" i="6"/>
  <c r="Z1867" i="6"/>
  <c r="Q1867" i="6"/>
  <c r="Z1866" i="6"/>
  <c r="Q1866" i="6"/>
  <c r="Z1865" i="6"/>
  <c r="Q1865" i="6"/>
  <c r="Q1864" i="6"/>
  <c r="Z1864" i="6" s="1"/>
  <c r="Z1862" i="6"/>
  <c r="Q1862" i="6"/>
  <c r="Z1861" i="6"/>
  <c r="Q1861" i="6"/>
  <c r="Z1860" i="6"/>
  <c r="Q1860" i="6"/>
  <c r="Z1859" i="6"/>
  <c r="Q1859" i="6"/>
  <c r="Z1858" i="6"/>
  <c r="Q1858" i="6"/>
  <c r="Z1857" i="6"/>
  <c r="Q1857" i="6"/>
  <c r="Z1856" i="6"/>
  <c r="Q1856" i="6"/>
  <c r="Z1855" i="6"/>
  <c r="Q1855" i="6"/>
  <c r="Z1854" i="6"/>
  <c r="Q1854" i="6"/>
  <c r="Z1853" i="6"/>
  <c r="Q1853" i="6"/>
  <c r="Z1852" i="6"/>
  <c r="Q1852" i="6"/>
  <c r="Z1851" i="6"/>
  <c r="Q1851" i="6"/>
  <c r="Z1850" i="6"/>
  <c r="Q1850" i="6"/>
  <c r="Z1849" i="6"/>
  <c r="Q1849" i="6"/>
  <c r="Z1848" i="6"/>
  <c r="Q1848" i="6"/>
  <c r="Z1846" i="6"/>
  <c r="Q1846" i="6"/>
  <c r="Z1845" i="6"/>
  <c r="Q1845" i="6"/>
  <c r="Z1844" i="6"/>
  <c r="Q1844" i="6"/>
  <c r="Z1843" i="6"/>
  <c r="Q1843" i="6"/>
  <c r="Z1842" i="6"/>
  <c r="Q1842" i="6"/>
  <c r="Z1841" i="6"/>
  <c r="Q1841" i="6"/>
  <c r="Z1840" i="6"/>
  <c r="Q1840" i="6"/>
  <c r="Z1839" i="6"/>
  <c r="Q1839" i="6"/>
  <c r="Z1838" i="6"/>
  <c r="Q1838" i="6"/>
  <c r="Z1837" i="6"/>
  <c r="Q1837" i="6"/>
  <c r="Z1836" i="6"/>
  <c r="Q1836" i="6"/>
  <c r="Z1835" i="6"/>
  <c r="Q1835" i="6"/>
  <c r="Z1834" i="6"/>
  <c r="Q1834" i="6"/>
  <c r="Q1833" i="6"/>
  <c r="Z1833" i="6" s="1"/>
  <c r="AA1833" i="6" s="1"/>
  <c r="Q1832" i="6"/>
  <c r="Z1832" i="6" s="1"/>
  <c r="AA1832" i="6" s="1"/>
  <c r="Z1830" i="6"/>
  <c r="Q1830" i="6"/>
  <c r="Z1829" i="6"/>
  <c r="Q1829" i="6"/>
  <c r="Z1828" i="6"/>
  <c r="Q1828" i="6"/>
  <c r="Z1827" i="6"/>
  <c r="Q1827" i="6"/>
  <c r="Z1826" i="6"/>
  <c r="Q1826" i="6"/>
  <c r="Z1825" i="6"/>
  <c r="Q1825" i="6"/>
  <c r="Z1824" i="6"/>
  <c r="Q1824" i="6"/>
  <c r="Z1823" i="6"/>
  <c r="Q1823" i="6"/>
  <c r="Z1822" i="6"/>
  <c r="Q1822" i="6"/>
  <c r="Z1821" i="6"/>
  <c r="Q1821" i="6"/>
  <c r="Z1820" i="6"/>
  <c r="Q1820" i="6"/>
  <c r="Z1819" i="6"/>
  <c r="Q1819" i="6"/>
  <c r="Z1818" i="6"/>
  <c r="Q1818" i="6"/>
  <c r="Q1817" i="6"/>
  <c r="Z1817" i="6" s="1"/>
  <c r="AA1817" i="6" s="1"/>
  <c r="Q1816" i="6"/>
  <c r="Z1816" i="6" s="1"/>
  <c r="AA1816" i="6" s="1"/>
  <c r="Z1814" i="6"/>
  <c r="Q1814" i="6"/>
  <c r="Z1813" i="6"/>
  <c r="Q1813" i="6"/>
  <c r="Z1812" i="6"/>
  <c r="Q1812" i="6"/>
  <c r="Z1811" i="6"/>
  <c r="Q1811" i="6"/>
  <c r="Z1810" i="6"/>
  <c r="Q1810" i="6"/>
  <c r="Z1809" i="6"/>
  <c r="Q1809" i="6"/>
  <c r="Z1808" i="6"/>
  <c r="Q1808" i="6"/>
  <c r="Z1807" i="6"/>
  <c r="Q1807" i="6"/>
  <c r="Z1806" i="6"/>
  <c r="Q1806" i="6"/>
  <c r="Z1805" i="6"/>
  <c r="Q1805" i="6"/>
  <c r="Z1804" i="6"/>
  <c r="Q1804" i="6"/>
  <c r="Z1803" i="6"/>
  <c r="Q1803" i="6"/>
  <c r="Z1802" i="6"/>
  <c r="Q1802" i="6"/>
  <c r="Q1801" i="6"/>
  <c r="Z1801" i="6" s="1"/>
  <c r="Q1800" i="6"/>
  <c r="Z1800" i="6" s="1"/>
  <c r="Z1798" i="6"/>
  <c r="Q1798" i="6"/>
  <c r="Z1797" i="6"/>
  <c r="Q1797" i="6"/>
  <c r="Z1796" i="6"/>
  <c r="Q1796" i="6"/>
  <c r="Z1795" i="6"/>
  <c r="Q1795" i="6"/>
  <c r="Z1794" i="6"/>
  <c r="Q1794" i="6"/>
  <c r="Z1793" i="6"/>
  <c r="Q1793" i="6"/>
  <c r="Z1792" i="6"/>
  <c r="Q1792" i="6"/>
  <c r="Z1791" i="6"/>
  <c r="Q1791" i="6"/>
  <c r="Z1790" i="6"/>
  <c r="Q1790" i="6"/>
  <c r="Z1789" i="6"/>
  <c r="Q1789" i="6"/>
  <c r="Z1788" i="6"/>
  <c r="Q1788" i="6"/>
  <c r="Z1787" i="6"/>
  <c r="Q1787" i="6"/>
  <c r="Z1786" i="6"/>
  <c r="Q1786" i="6"/>
  <c r="Z1785" i="6"/>
  <c r="Q1785" i="6"/>
  <c r="Q1784" i="6"/>
  <c r="Z1784" i="6" s="1"/>
  <c r="Z1782" i="6"/>
  <c r="Q1782" i="6"/>
  <c r="Z1781" i="6"/>
  <c r="Q1781" i="6"/>
  <c r="Z1780" i="6"/>
  <c r="Q1780" i="6"/>
  <c r="Z1779" i="6"/>
  <c r="Q1779" i="6"/>
  <c r="Z1778" i="6"/>
  <c r="Q1778" i="6"/>
  <c r="Z1777" i="6"/>
  <c r="Q1777" i="6"/>
  <c r="Z1776" i="6"/>
  <c r="Q1776" i="6"/>
  <c r="Z1775" i="6"/>
  <c r="Q1775" i="6"/>
  <c r="Z1774" i="6"/>
  <c r="Q1774" i="6"/>
  <c r="Z1773" i="6"/>
  <c r="Q1773" i="6"/>
  <c r="Z1772" i="6"/>
  <c r="Q1772" i="6"/>
  <c r="Z1771" i="6"/>
  <c r="Q1771" i="6"/>
  <c r="Z1770" i="6"/>
  <c r="Q1770" i="6"/>
  <c r="Z1769" i="6"/>
  <c r="Q1769" i="6"/>
  <c r="Q1768" i="6"/>
  <c r="Z1768" i="6" s="1"/>
  <c r="Z1766" i="6"/>
  <c r="Q1766" i="6"/>
  <c r="Z1765" i="6"/>
  <c r="Q1765" i="6"/>
  <c r="Z1764" i="6"/>
  <c r="Q1764" i="6"/>
  <c r="Z1763" i="6"/>
  <c r="Q1763" i="6"/>
  <c r="Z1762" i="6"/>
  <c r="Q1762" i="6"/>
  <c r="Z1761" i="6"/>
  <c r="Q1761" i="6"/>
  <c r="Z1760" i="6"/>
  <c r="Q1760" i="6"/>
  <c r="Z1759" i="6"/>
  <c r="Q1759" i="6"/>
  <c r="Z1758" i="6"/>
  <c r="Q1758" i="6"/>
  <c r="Z1757" i="6"/>
  <c r="Q1757" i="6"/>
  <c r="Z1756" i="6"/>
  <c r="Q1756" i="6"/>
  <c r="Z1755" i="6"/>
  <c r="Q1755" i="6"/>
  <c r="Z1754" i="6"/>
  <c r="Q1754" i="6"/>
  <c r="Z1753" i="6"/>
  <c r="Q1753" i="6"/>
  <c r="Q1752" i="6"/>
  <c r="Z1752" i="6" s="1"/>
  <c r="Z1750" i="6"/>
  <c r="Q1750" i="6"/>
  <c r="Z1749" i="6"/>
  <c r="Q1749" i="6"/>
  <c r="Z1748" i="6"/>
  <c r="Q1748" i="6"/>
  <c r="Z1747" i="6"/>
  <c r="Q1747" i="6"/>
  <c r="Z1746" i="6"/>
  <c r="Q1746" i="6"/>
  <c r="Z1745" i="6"/>
  <c r="Q1745" i="6"/>
  <c r="Z1744" i="6"/>
  <c r="Q1744" i="6"/>
  <c r="Z1743" i="6"/>
  <c r="Q1743" i="6"/>
  <c r="Z1742" i="6"/>
  <c r="Q1742" i="6"/>
  <c r="Z1741" i="6"/>
  <c r="Q1741" i="6"/>
  <c r="Z1740" i="6"/>
  <c r="Q1740" i="6"/>
  <c r="Z1739" i="6"/>
  <c r="Q1739" i="6"/>
  <c r="Z1738" i="6"/>
  <c r="Q1738" i="6"/>
  <c r="Z1737" i="6"/>
  <c r="Q1737" i="6"/>
  <c r="Z1736" i="6"/>
  <c r="Q1736" i="6"/>
  <c r="Z1734" i="6"/>
  <c r="Q1734" i="6"/>
  <c r="Z1733" i="6"/>
  <c r="Q1733" i="6"/>
  <c r="Z1732" i="6"/>
  <c r="Q1732" i="6"/>
  <c r="Z1731" i="6"/>
  <c r="Q1731" i="6"/>
  <c r="Z1730" i="6"/>
  <c r="Q1730" i="6"/>
  <c r="Z1729" i="6"/>
  <c r="Q1729" i="6"/>
  <c r="Z1728" i="6"/>
  <c r="Q1728" i="6"/>
  <c r="Z1727" i="6"/>
  <c r="Q1727" i="6"/>
  <c r="Z1726" i="6"/>
  <c r="Q1726" i="6"/>
  <c r="Z1725" i="6"/>
  <c r="Q1725" i="6"/>
  <c r="Z1724" i="6"/>
  <c r="Q1724" i="6"/>
  <c r="Z1723" i="6"/>
  <c r="Q1723" i="6"/>
  <c r="Z1722" i="6"/>
  <c r="Q1722" i="6"/>
  <c r="Z1721" i="6"/>
  <c r="Q1721" i="6"/>
  <c r="Z1720" i="6"/>
  <c r="Q1720" i="6"/>
  <c r="Z1718" i="6"/>
  <c r="Q1718" i="6"/>
  <c r="Z1717" i="6"/>
  <c r="Q1717" i="6"/>
  <c r="Z1716" i="6"/>
  <c r="Q1716" i="6"/>
  <c r="Z1715" i="6"/>
  <c r="Q1715" i="6"/>
  <c r="Z1714" i="6"/>
  <c r="Q1714" i="6"/>
  <c r="Z1713" i="6"/>
  <c r="Q1713" i="6"/>
  <c r="Z1712" i="6"/>
  <c r="Q1712" i="6"/>
  <c r="Z1711" i="6"/>
  <c r="Q1711" i="6"/>
  <c r="Z1710" i="6"/>
  <c r="Q1710" i="6"/>
  <c r="Z1709" i="6"/>
  <c r="Q1709" i="6"/>
  <c r="Z1708" i="6"/>
  <c r="Q1708" i="6"/>
  <c r="Z1707" i="6"/>
  <c r="Q1707" i="6"/>
  <c r="Z1706" i="6"/>
  <c r="Q1706" i="6"/>
  <c r="Z1705" i="6"/>
  <c r="Q1705" i="6"/>
  <c r="Z1704" i="6"/>
  <c r="Q1704" i="6"/>
  <c r="Z1702" i="6"/>
  <c r="Q1702" i="6"/>
  <c r="Z1701" i="6"/>
  <c r="Q1701" i="6"/>
  <c r="Z1700" i="6"/>
  <c r="Q1700" i="6"/>
  <c r="Z1699" i="6"/>
  <c r="Q1699" i="6"/>
  <c r="Z1698" i="6"/>
  <c r="Q1698" i="6"/>
  <c r="Z1697" i="6"/>
  <c r="Q1697" i="6"/>
  <c r="Z1696" i="6"/>
  <c r="Q1696" i="6"/>
  <c r="Z1695" i="6"/>
  <c r="Q1695" i="6"/>
  <c r="Z1694" i="6"/>
  <c r="Q1694" i="6"/>
  <c r="Z1693" i="6"/>
  <c r="Q1693" i="6"/>
  <c r="Z1692" i="6"/>
  <c r="Q1692" i="6"/>
  <c r="Z1691" i="6"/>
  <c r="Q1691" i="6"/>
  <c r="Z1690" i="6"/>
  <c r="Q1690" i="6"/>
  <c r="Z1689" i="6"/>
  <c r="Q1689" i="6"/>
  <c r="Z1688" i="6"/>
  <c r="Q1688" i="6"/>
  <c r="Z1686" i="6"/>
  <c r="Q1686" i="6"/>
  <c r="Z1685" i="6"/>
  <c r="Q1685" i="6"/>
  <c r="Z1684" i="6"/>
  <c r="Q1684" i="6"/>
  <c r="Z1683" i="6"/>
  <c r="Q1683" i="6"/>
  <c r="Z1682" i="6"/>
  <c r="Q1682" i="6"/>
  <c r="Z1681" i="6"/>
  <c r="Q1681" i="6"/>
  <c r="Z1680" i="6"/>
  <c r="Q1680" i="6"/>
  <c r="Z1679" i="6"/>
  <c r="Q1679" i="6"/>
  <c r="Z1678" i="6"/>
  <c r="Q1678" i="6"/>
  <c r="Z1677" i="6"/>
  <c r="Q1677" i="6"/>
  <c r="Z1676" i="6"/>
  <c r="Q1676" i="6"/>
  <c r="Z1675" i="6"/>
  <c r="Q1675" i="6"/>
  <c r="Z1674" i="6"/>
  <c r="Q1674" i="6"/>
  <c r="Z1673" i="6"/>
  <c r="Q1673" i="6"/>
  <c r="Z1672" i="6"/>
  <c r="Q1672" i="6"/>
  <c r="Z1670" i="6"/>
  <c r="Q1670" i="6"/>
  <c r="Z1669" i="6"/>
  <c r="Q1669" i="6"/>
  <c r="Z1668" i="6"/>
  <c r="Q1668" i="6"/>
  <c r="Z1667" i="6"/>
  <c r="Q1667" i="6"/>
  <c r="Z1666" i="6"/>
  <c r="Q1666" i="6"/>
  <c r="Z1665" i="6"/>
  <c r="Q1665" i="6"/>
  <c r="Z1664" i="6"/>
  <c r="Q1664" i="6"/>
  <c r="Z1663" i="6"/>
  <c r="Q1663" i="6"/>
  <c r="Z1662" i="6"/>
  <c r="Q1662" i="6"/>
  <c r="Z1661" i="6"/>
  <c r="Q1661" i="6"/>
  <c r="Z1660" i="6"/>
  <c r="Q1660" i="6"/>
  <c r="Z1659" i="6"/>
  <c r="Q1659" i="6"/>
  <c r="Z1658" i="6"/>
  <c r="Q1658" i="6"/>
  <c r="Z1657" i="6"/>
  <c r="Q1657" i="6"/>
  <c r="Z1656" i="6"/>
  <c r="Q1656" i="6"/>
  <c r="Z1654" i="6"/>
  <c r="Q1654" i="6"/>
  <c r="Z1653" i="6"/>
  <c r="Q1653" i="6"/>
  <c r="Z1652" i="6"/>
  <c r="Q1652" i="6"/>
  <c r="Z1651" i="6"/>
  <c r="Q1651" i="6"/>
  <c r="Z1650" i="6"/>
  <c r="Q1650" i="6"/>
  <c r="Z1649" i="6"/>
  <c r="Q1649" i="6"/>
  <c r="Z1648" i="6"/>
  <c r="Q1648" i="6"/>
  <c r="Z1647" i="6"/>
  <c r="Q1647" i="6"/>
  <c r="Z1646" i="6"/>
  <c r="Q1646" i="6"/>
  <c r="Z1645" i="6"/>
  <c r="Q1645" i="6"/>
  <c r="Z1644" i="6"/>
  <c r="Q1644" i="6"/>
  <c r="Z1643" i="6"/>
  <c r="Q1643" i="6"/>
  <c r="Z1642" i="6"/>
  <c r="Q1642" i="6"/>
  <c r="Z1641" i="6"/>
  <c r="Q1641" i="6"/>
  <c r="Z1640" i="6"/>
  <c r="Q1640" i="6"/>
  <c r="Z1638" i="6"/>
  <c r="Q1638" i="6"/>
  <c r="Z1637" i="6"/>
  <c r="Q1637" i="6"/>
  <c r="Z1636" i="6"/>
  <c r="Q1636" i="6"/>
  <c r="Z1635" i="6"/>
  <c r="Q1635" i="6"/>
  <c r="Z1634" i="6"/>
  <c r="Q1634" i="6"/>
  <c r="Z1633" i="6"/>
  <c r="Q1633" i="6"/>
  <c r="Z1632" i="6"/>
  <c r="Q1632" i="6"/>
  <c r="Z1631" i="6"/>
  <c r="Q1631" i="6"/>
  <c r="Z1630" i="6"/>
  <c r="Q1630" i="6"/>
  <c r="Z1629" i="6"/>
  <c r="Q1629" i="6"/>
  <c r="Z1628" i="6"/>
  <c r="Q1628" i="6"/>
  <c r="Z1627" i="6"/>
  <c r="Q1627" i="6"/>
  <c r="Z1626" i="6"/>
  <c r="Q1626" i="6"/>
  <c r="Z1625" i="6"/>
  <c r="Q1625" i="6"/>
  <c r="Z1624" i="6"/>
  <c r="Q1624" i="6"/>
  <c r="Z1622" i="6"/>
  <c r="Q1622" i="6"/>
  <c r="Z1621" i="6"/>
  <c r="Q1621" i="6"/>
  <c r="Z1620" i="6"/>
  <c r="Q1620" i="6"/>
  <c r="Z1619" i="6"/>
  <c r="Q1619" i="6"/>
  <c r="Z1618" i="6"/>
  <c r="Q1618" i="6"/>
  <c r="Z1617" i="6"/>
  <c r="Q1617" i="6"/>
  <c r="Z1616" i="6"/>
  <c r="Q1616" i="6"/>
  <c r="Z1615" i="6"/>
  <c r="Q1615" i="6"/>
  <c r="Z1614" i="6"/>
  <c r="Q1614" i="6"/>
  <c r="Z1613" i="6"/>
  <c r="Q1613" i="6"/>
  <c r="Z1612" i="6"/>
  <c r="Q1612" i="6"/>
  <c r="Z1611" i="6"/>
  <c r="Q1611" i="6"/>
  <c r="Z1610" i="6"/>
  <c r="Q1610" i="6"/>
  <c r="Z1609" i="6"/>
  <c r="Q1609" i="6"/>
  <c r="Z1608" i="6"/>
  <c r="Q1608" i="6"/>
  <c r="Z1606" i="6"/>
  <c r="Q1606" i="6"/>
  <c r="Z1605" i="6"/>
  <c r="Q1605" i="6"/>
  <c r="Z1604" i="6"/>
  <c r="Q1604" i="6"/>
  <c r="Z1603" i="6"/>
  <c r="Q1603" i="6"/>
  <c r="Z1602" i="6"/>
  <c r="Q1602" i="6"/>
  <c r="Z1601" i="6"/>
  <c r="Q1601" i="6"/>
  <c r="Z1600" i="6"/>
  <c r="Q1600" i="6"/>
  <c r="Z1599" i="6"/>
  <c r="Q1599" i="6"/>
  <c r="Z1598" i="6"/>
  <c r="Q1598" i="6"/>
  <c r="Z1597" i="6"/>
  <c r="Q1597" i="6"/>
  <c r="Z1596" i="6"/>
  <c r="Q1596" i="6"/>
  <c r="Z1595" i="6"/>
  <c r="Q1595" i="6"/>
  <c r="Z1594" i="6"/>
  <c r="Q1594" i="6"/>
  <c r="Z1593" i="6"/>
  <c r="Q1593" i="6"/>
  <c r="Z1592" i="6"/>
  <c r="Q1592" i="6"/>
  <c r="Z1590" i="6"/>
  <c r="Q1590" i="6"/>
  <c r="Z1589" i="6"/>
  <c r="Q1589" i="6"/>
  <c r="Z1588" i="6"/>
  <c r="Q1588" i="6"/>
  <c r="Z1587" i="6"/>
  <c r="Q1587" i="6"/>
  <c r="Z1586" i="6"/>
  <c r="Q1586" i="6"/>
  <c r="Z1585" i="6"/>
  <c r="Q1585" i="6"/>
  <c r="Z1584" i="6"/>
  <c r="Q1584" i="6"/>
  <c r="Z1583" i="6"/>
  <c r="Q1583" i="6"/>
  <c r="Z1582" i="6"/>
  <c r="Q1582" i="6"/>
  <c r="Z1581" i="6"/>
  <c r="Q1581" i="6"/>
  <c r="Z1580" i="6"/>
  <c r="Q1580" i="6"/>
  <c r="Z1579" i="6"/>
  <c r="Q1579" i="6"/>
  <c r="Z1578" i="6"/>
  <c r="Q1578" i="6"/>
  <c r="Z1577" i="6"/>
  <c r="Q1577" i="6"/>
  <c r="Z1576" i="6"/>
  <c r="Q1576" i="6"/>
  <c r="Z1574" i="6"/>
  <c r="Q1574" i="6"/>
  <c r="Z1573" i="6"/>
  <c r="Q1573" i="6"/>
  <c r="Z1572" i="6"/>
  <c r="Q1572" i="6"/>
  <c r="Z1571" i="6"/>
  <c r="Q1571" i="6"/>
  <c r="Z1570" i="6"/>
  <c r="Q1570" i="6"/>
  <c r="Z1569" i="6"/>
  <c r="Q1569" i="6"/>
  <c r="Z1568" i="6"/>
  <c r="Q1568" i="6"/>
  <c r="Z1567" i="6"/>
  <c r="Q1567" i="6"/>
  <c r="Z1566" i="6"/>
  <c r="Q1566" i="6"/>
  <c r="Z1565" i="6"/>
  <c r="Q1565" i="6"/>
  <c r="Z1564" i="6"/>
  <c r="Q1564" i="6"/>
  <c r="Z1563" i="6"/>
  <c r="Q1563" i="6"/>
  <c r="Z1562" i="6"/>
  <c r="Q1562" i="6"/>
  <c r="Z1561" i="6"/>
  <c r="Q1561" i="6"/>
  <c r="Z1560" i="6"/>
  <c r="Q1560" i="6"/>
  <c r="Z1558" i="6"/>
  <c r="Q1558" i="6"/>
  <c r="Z1557" i="6"/>
  <c r="Q1557" i="6"/>
  <c r="Z1556" i="6"/>
  <c r="Q1556" i="6"/>
  <c r="Z1555" i="6"/>
  <c r="Q1555" i="6"/>
  <c r="Z1554" i="6"/>
  <c r="Q1554" i="6"/>
  <c r="Z1553" i="6"/>
  <c r="Q1553" i="6"/>
  <c r="Z1552" i="6"/>
  <c r="Q1552" i="6"/>
  <c r="Z1551" i="6"/>
  <c r="Q1551" i="6"/>
  <c r="Z1550" i="6"/>
  <c r="Q1550" i="6"/>
  <c r="Z1549" i="6"/>
  <c r="Q1549" i="6"/>
  <c r="Z1548" i="6"/>
  <c r="Q1548" i="6"/>
  <c r="Z1547" i="6"/>
  <c r="Q1547" i="6"/>
  <c r="Z1546" i="6"/>
  <c r="Q1546" i="6"/>
  <c r="Z1545" i="6"/>
  <c r="Q1545" i="6"/>
  <c r="Z1544" i="6"/>
  <c r="Q1544" i="6"/>
  <c r="Z1542" i="6"/>
  <c r="Q1542" i="6"/>
  <c r="Z1541" i="6"/>
  <c r="Q1541" i="6"/>
  <c r="Z1540" i="6"/>
  <c r="Q1540" i="6"/>
  <c r="Z1539" i="6"/>
  <c r="Q1539" i="6"/>
  <c r="Z1538" i="6"/>
  <c r="Q1538" i="6"/>
  <c r="Z1537" i="6"/>
  <c r="Q1537" i="6"/>
  <c r="Z1536" i="6"/>
  <c r="Q1536" i="6"/>
  <c r="Z1535" i="6"/>
  <c r="Q1535" i="6"/>
  <c r="Z1534" i="6"/>
  <c r="Q1534" i="6"/>
  <c r="Z1533" i="6"/>
  <c r="Q1533" i="6"/>
  <c r="Z1532" i="6"/>
  <c r="Q1532" i="6"/>
  <c r="Z1531" i="6"/>
  <c r="Q1531" i="6"/>
  <c r="Z1530" i="6"/>
  <c r="Q1530" i="6"/>
  <c r="Z1529" i="6"/>
  <c r="Q1529" i="6"/>
  <c r="Z1528" i="6"/>
  <c r="Q1528" i="6"/>
  <c r="Z1526" i="6"/>
  <c r="Q1526" i="6"/>
  <c r="Z1525" i="6"/>
  <c r="Q1525" i="6"/>
  <c r="Z1524" i="6"/>
  <c r="Q1524" i="6"/>
  <c r="Z1523" i="6"/>
  <c r="Q1523" i="6"/>
  <c r="Z1522" i="6"/>
  <c r="Q1522" i="6"/>
  <c r="Z1521" i="6"/>
  <c r="Q1521" i="6"/>
  <c r="Z1520" i="6"/>
  <c r="Q1520" i="6"/>
  <c r="Z1519" i="6"/>
  <c r="Q1519" i="6"/>
  <c r="Z1518" i="6"/>
  <c r="Q1518" i="6"/>
  <c r="Z1517" i="6"/>
  <c r="Q1517" i="6"/>
  <c r="Z1516" i="6"/>
  <c r="Q1516" i="6"/>
  <c r="Z1515" i="6"/>
  <c r="Q1515" i="6"/>
  <c r="Z1514" i="6"/>
  <c r="Q1514" i="6"/>
  <c r="Z1513" i="6"/>
  <c r="Q1513" i="6"/>
  <c r="Z1512" i="6"/>
  <c r="Q1512" i="6"/>
  <c r="Z1510" i="6"/>
  <c r="Q1510" i="6"/>
  <c r="Z1509" i="6"/>
  <c r="Q1509" i="6"/>
  <c r="Z1508" i="6"/>
  <c r="Q1508" i="6"/>
  <c r="Z1507" i="6"/>
  <c r="Q1507" i="6"/>
  <c r="Z1506" i="6"/>
  <c r="Q1506" i="6"/>
  <c r="Z1505" i="6"/>
  <c r="Q1505" i="6"/>
  <c r="Z1504" i="6"/>
  <c r="Q1504" i="6"/>
  <c r="Z1503" i="6"/>
  <c r="Q1503" i="6"/>
  <c r="Z1502" i="6"/>
  <c r="Q1502" i="6"/>
  <c r="Z1501" i="6"/>
  <c r="Q1501" i="6"/>
  <c r="Z1500" i="6"/>
  <c r="Q1500" i="6"/>
  <c r="Z1499" i="6"/>
  <c r="Q1499" i="6"/>
  <c r="Z1498" i="6"/>
  <c r="Q1498" i="6"/>
  <c r="Z1497" i="6"/>
  <c r="Q1497" i="6"/>
  <c r="Z1496" i="6"/>
  <c r="Q1496" i="6"/>
  <c r="Z1494" i="6"/>
  <c r="Q1494" i="6"/>
  <c r="Z1493" i="6"/>
  <c r="Q1493" i="6"/>
  <c r="Z1492" i="6"/>
  <c r="Q1492" i="6"/>
  <c r="Z1491" i="6"/>
  <c r="Q1491" i="6"/>
  <c r="Z1490" i="6"/>
  <c r="Q1490" i="6"/>
  <c r="Z1489" i="6"/>
  <c r="Q1489" i="6"/>
  <c r="Z1488" i="6"/>
  <c r="Q1488" i="6"/>
  <c r="Z1487" i="6"/>
  <c r="Q1487" i="6"/>
  <c r="Z1486" i="6"/>
  <c r="Q1486" i="6"/>
  <c r="Z1485" i="6"/>
  <c r="Q1485" i="6"/>
  <c r="Z1484" i="6"/>
  <c r="Q1484" i="6"/>
  <c r="Z1483" i="6"/>
  <c r="Q1483" i="6"/>
  <c r="Z1482" i="6"/>
  <c r="Q1482" i="6"/>
  <c r="Z1481" i="6"/>
  <c r="Q1481" i="6"/>
  <c r="Z1480" i="6"/>
  <c r="Q1480" i="6"/>
  <c r="Z1478" i="6"/>
  <c r="Q1478" i="6"/>
  <c r="Z1477" i="6"/>
  <c r="Q1477" i="6"/>
  <c r="Z1476" i="6"/>
  <c r="Q1476" i="6"/>
  <c r="Z1475" i="6"/>
  <c r="Q1475" i="6"/>
  <c r="Z1474" i="6"/>
  <c r="Q1474" i="6"/>
  <c r="Z1473" i="6"/>
  <c r="Q1473" i="6"/>
  <c r="Z1472" i="6"/>
  <c r="Q1472" i="6"/>
  <c r="Z1471" i="6"/>
  <c r="Q1471" i="6"/>
  <c r="Z1470" i="6"/>
  <c r="Q1470" i="6"/>
  <c r="Z1469" i="6"/>
  <c r="Q1469" i="6"/>
  <c r="Z1468" i="6"/>
  <c r="Q1468" i="6"/>
  <c r="Z1467" i="6"/>
  <c r="Q1467" i="6"/>
  <c r="Z1466" i="6"/>
  <c r="Q1466" i="6"/>
  <c r="Z1465" i="6"/>
  <c r="Q1465" i="6"/>
  <c r="Q1464" i="6"/>
  <c r="Z1464" i="6" s="1"/>
  <c r="AA1464" i="6" s="1"/>
  <c r="Z1462" i="6"/>
  <c r="Q1462" i="6"/>
  <c r="Z1461" i="6"/>
  <c r="Q1461" i="6"/>
  <c r="Z1460" i="6"/>
  <c r="Q1460" i="6"/>
  <c r="Z1459" i="6"/>
  <c r="Q1459" i="6"/>
  <c r="Z1458" i="6"/>
  <c r="Q1458" i="6"/>
  <c r="Z1457" i="6"/>
  <c r="Q1457" i="6"/>
  <c r="Z1456" i="6"/>
  <c r="Q1456" i="6"/>
  <c r="Z1455" i="6"/>
  <c r="Q1455" i="6"/>
  <c r="Z1454" i="6"/>
  <c r="Q1454" i="6"/>
  <c r="Z1453" i="6"/>
  <c r="Q1453" i="6"/>
  <c r="Z1452" i="6"/>
  <c r="Q1452" i="6"/>
  <c r="Z1451" i="6"/>
  <c r="Q1451" i="6"/>
  <c r="Z1450" i="6"/>
  <c r="Q1450" i="6"/>
  <c r="Z1449" i="6"/>
  <c r="Q1449" i="6"/>
  <c r="Z1448" i="6"/>
  <c r="Q1448" i="6"/>
  <c r="Z1446" i="6"/>
  <c r="Q1446" i="6"/>
  <c r="Z1445" i="6"/>
  <c r="Q1445" i="6"/>
  <c r="Z1444" i="6"/>
  <c r="Q1444" i="6"/>
  <c r="Z1443" i="6"/>
  <c r="Q1443" i="6"/>
  <c r="Z1442" i="6"/>
  <c r="Q1442" i="6"/>
  <c r="Z1441" i="6"/>
  <c r="Q1441" i="6"/>
  <c r="Z1440" i="6"/>
  <c r="Q1440" i="6"/>
  <c r="Z1439" i="6"/>
  <c r="Q1439" i="6"/>
  <c r="Z1438" i="6"/>
  <c r="Q1438" i="6"/>
  <c r="Z1437" i="6"/>
  <c r="Q1437" i="6"/>
  <c r="Z1436" i="6"/>
  <c r="Q1436" i="6"/>
  <c r="Z1435" i="6"/>
  <c r="Q1435" i="6"/>
  <c r="Z1434" i="6"/>
  <c r="Q1434" i="6"/>
  <c r="Z1433" i="6"/>
  <c r="Q1433" i="6"/>
  <c r="Z1432" i="6"/>
  <c r="Q1432" i="6"/>
  <c r="Z1430" i="6"/>
  <c r="Q1430" i="6"/>
  <c r="Z1429" i="6"/>
  <c r="Q1429" i="6"/>
  <c r="Z1428" i="6"/>
  <c r="Q1428" i="6"/>
  <c r="Z1427" i="6"/>
  <c r="Q1427" i="6"/>
  <c r="Z1426" i="6"/>
  <c r="Q1426" i="6"/>
  <c r="Z1425" i="6"/>
  <c r="Q1425" i="6"/>
  <c r="Z1424" i="6"/>
  <c r="Q1424" i="6"/>
  <c r="Z1423" i="6"/>
  <c r="Q1423" i="6"/>
  <c r="Z1422" i="6"/>
  <c r="Q1422" i="6"/>
  <c r="Z1421" i="6"/>
  <c r="Q1421" i="6"/>
  <c r="Z1420" i="6"/>
  <c r="Q1420" i="6"/>
  <c r="Z1419" i="6"/>
  <c r="Q1419" i="6"/>
  <c r="Z1418" i="6"/>
  <c r="Q1418" i="6"/>
  <c r="Z1417" i="6"/>
  <c r="Q1417" i="6"/>
  <c r="Z1416" i="6"/>
  <c r="Q1416" i="6"/>
  <c r="Z1414" i="6"/>
  <c r="Q1414" i="6"/>
  <c r="Z1413" i="6"/>
  <c r="Q1413" i="6"/>
  <c r="Z1412" i="6"/>
  <c r="Q1412" i="6"/>
  <c r="Z1411" i="6"/>
  <c r="Q1411" i="6"/>
  <c r="Z1410" i="6"/>
  <c r="Q1410" i="6"/>
  <c r="Z1409" i="6"/>
  <c r="Q1409" i="6"/>
  <c r="Z1408" i="6"/>
  <c r="Q1408" i="6"/>
  <c r="Z1407" i="6"/>
  <c r="Q1407" i="6"/>
  <c r="Z1406" i="6"/>
  <c r="Q1406" i="6"/>
  <c r="Z1405" i="6"/>
  <c r="Q1405" i="6"/>
  <c r="Z1404" i="6"/>
  <c r="Q1404" i="6"/>
  <c r="Z1403" i="6"/>
  <c r="Q1403" i="6"/>
  <c r="Z1402" i="6"/>
  <c r="Q1402" i="6"/>
  <c r="Z1401" i="6"/>
  <c r="Q1401" i="6"/>
  <c r="Z1400" i="6"/>
  <c r="Q1400" i="6"/>
  <c r="Z1398" i="6"/>
  <c r="Q1398" i="6"/>
  <c r="Z1397" i="6"/>
  <c r="Q1397" i="6"/>
  <c r="Z1396" i="6"/>
  <c r="Q1396" i="6"/>
  <c r="Z1395" i="6"/>
  <c r="Q1395" i="6"/>
  <c r="Z1394" i="6"/>
  <c r="Q1394" i="6"/>
  <c r="Z1393" i="6"/>
  <c r="Q1393" i="6"/>
  <c r="Z1392" i="6"/>
  <c r="Q1392" i="6"/>
  <c r="Z1391" i="6"/>
  <c r="Q1391" i="6"/>
  <c r="Z1390" i="6"/>
  <c r="Q1390" i="6"/>
  <c r="Z1389" i="6"/>
  <c r="Q1389" i="6"/>
  <c r="Z1388" i="6"/>
  <c r="Q1388" i="6"/>
  <c r="Z1387" i="6"/>
  <c r="Q1387" i="6"/>
  <c r="Z1386" i="6"/>
  <c r="Q1386" i="6"/>
  <c r="Z1385" i="6"/>
  <c r="Q1385" i="6"/>
  <c r="Q1384" i="6"/>
  <c r="Z1384" i="6" s="1"/>
  <c r="Z1382" i="6"/>
  <c r="Q1382" i="6"/>
  <c r="Z1381" i="6"/>
  <c r="Q1381" i="6"/>
  <c r="Z1380" i="6"/>
  <c r="Q1380" i="6"/>
  <c r="Z1379" i="6"/>
  <c r="Q1379" i="6"/>
  <c r="Z1378" i="6"/>
  <c r="Q1378" i="6"/>
  <c r="Z1377" i="6"/>
  <c r="Q1377" i="6"/>
  <c r="Z1376" i="6"/>
  <c r="Q1376" i="6"/>
  <c r="Z1375" i="6"/>
  <c r="Q1375" i="6"/>
  <c r="Z1374" i="6"/>
  <c r="Q1374" i="6"/>
  <c r="Z1373" i="6"/>
  <c r="Q1373" i="6"/>
  <c r="Z1372" i="6"/>
  <c r="Q1372" i="6"/>
  <c r="Z1371" i="6"/>
  <c r="Q1371" i="6"/>
  <c r="Z1370" i="6"/>
  <c r="Q1370" i="6"/>
  <c r="Q1369" i="6"/>
  <c r="Z1369" i="6" s="1"/>
  <c r="AA1369" i="6" s="1"/>
  <c r="Z1368" i="6"/>
  <c r="Q1368" i="6"/>
  <c r="Z1366" i="6"/>
  <c r="Q1366" i="6"/>
  <c r="Z1365" i="6"/>
  <c r="Q1365" i="6"/>
  <c r="Z1364" i="6"/>
  <c r="Q1364" i="6"/>
  <c r="Z1363" i="6"/>
  <c r="Q1363" i="6"/>
  <c r="Z1362" i="6"/>
  <c r="Q1362" i="6"/>
  <c r="Z1361" i="6"/>
  <c r="Q1361" i="6"/>
  <c r="Z1360" i="6"/>
  <c r="Q1360" i="6"/>
  <c r="Z1359" i="6"/>
  <c r="Q1359" i="6"/>
  <c r="Z1358" i="6"/>
  <c r="Q1358" i="6"/>
  <c r="Z1357" i="6"/>
  <c r="Q1357" i="6"/>
  <c r="Z1356" i="6"/>
  <c r="Q1356" i="6"/>
  <c r="Z1355" i="6"/>
  <c r="Q1355" i="6"/>
  <c r="Q1354" i="6"/>
  <c r="Z1354" i="6" s="1"/>
  <c r="AA1354" i="6" s="1"/>
  <c r="Q1353" i="6"/>
  <c r="Z1353" i="6" s="1"/>
  <c r="AA1353" i="6" s="1"/>
  <c r="Q1352" i="6"/>
  <c r="Z1352" i="6" s="1"/>
  <c r="AA1352" i="6" s="1"/>
  <c r="Z1350" i="6"/>
  <c r="Q1350" i="6"/>
  <c r="Z1349" i="6"/>
  <c r="Q1349" i="6"/>
  <c r="Z1348" i="6"/>
  <c r="Q1348" i="6"/>
  <c r="Z1347" i="6"/>
  <c r="Q1347" i="6"/>
  <c r="Z1346" i="6"/>
  <c r="Q1346" i="6"/>
  <c r="Z1345" i="6"/>
  <c r="Q1345" i="6"/>
  <c r="Z1344" i="6"/>
  <c r="Q1344" i="6"/>
  <c r="Z1343" i="6"/>
  <c r="Q1343" i="6"/>
  <c r="Z1342" i="6"/>
  <c r="Q1342" i="6"/>
  <c r="Z1341" i="6"/>
  <c r="Q1341" i="6"/>
  <c r="Z1340" i="6"/>
  <c r="Q1340" i="6"/>
  <c r="Q1339" i="6"/>
  <c r="Z1339" i="6" s="1"/>
  <c r="AA1339" i="6" s="1"/>
  <c r="Q1338" i="6"/>
  <c r="Z1338" i="6" s="1"/>
  <c r="AA1338" i="6" s="1"/>
  <c r="Q1337" i="6"/>
  <c r="Z1337" i="6" s="1"/>
  <c r="AA1337" i="6" s="1"/>
  <c r="Q1336" i="6"/>
  <c r="Z1336" i="6" s="1"/>
  <c r="Z1334" i="6"/>
  <c r="Q1334" i="6"/>
  <c r="Z1333" i="6"/>
  <c r="Q1333" i="6"/>
  <c r="Z1332" i="6"/>
  <c r="Q1332" i="6"/>
  <c r="Z1331" i="6"/>
  <c r="Q1331" i="6"/>
  <c r="Z1330" i="6"/>
  <c r="Q1330" i="6"/>
  <c r="Z1329" i="6"/>
  <c r="Q1329" i="6"/>
  <c r="Z1328" i="6"/>
  <c r="Q1328" i="6"/>
  <c r="Z1327" i="6"/>
  <c r="Q1327" i="6"/>
  <c r="Z1326" i="6"/>
  <c r="Q1326" i="6"/>
  <c r="Z1325" i="6"/>
  <c r="Q1325" i="6"/>
  <c r="Z1324" i="6"/>
  <c r="Q1324" i="6"/>
  <c r="Q1323" i="6"/>
  <c r="Z1323" i="6" s="1"/>
  <c r="Q1322" i="6"/>
  <c r="Z1322" i="6" s="1"/>
  <c r="Q1321" i="6"/>
  <c r="Z1321" i="6" s="1"/>
  <c r="AA1321" i="6" s="1"/>
  <c r="Q1320" i="6"/>
  <c r="Z1320" i="6" s="1"/>
  <c r="AA1320" i="6" s="1"/>
  <c r="Z1318" i="6"/>
  <c r="Q1318" i="6"/>
  <c r="Z1317" i="6"/>
  <c r="Q1317" i="6"/>
  <c r="Z1316" i="6"/>
  <c r="Q1316" i="6"/>
  <c r="Z1315" i="6"/>
  <c r="Q1315" i="6"/>
  <c r="Z1314" i="6"/>
  <c r="Q1314" i="6"/>
  <c r="Z1313" i="6"/>
  <c r="Q1313" i="6"/>
  <c r="Z1312" i="6"/>
  <c r="Q1312" i="6"/>
  <c r="Z1311" i="6"/>
  <c r="Q1311" i="6"/>
  <c r="Z1310" i="6"/>
  <c r="Q1310" i="6"/>
  <c r="Z1309" i="6"/>
  <c r="Q1309" i="6"/>
  <c r="Z1308" i="6"/>
  <c r="Q1308" i="6"/>
  <c r="Z1307" i="6"/>
  <c r="Q1307" i="6"/>
  <c r="Z1306" i="6"/>
  <c r="Q1306" i="6"/>
  <c r="Q1305" i="6"/>
  <c r="Z1305" i="6" s="1"/>
  <c r="Q1304" i="6"/>
  <c r="Z1304" i="6" s="1"/>
  <c r="AA1304" i="6" s="1"/>
  <c r="Z1302" i="6"/>
  <c r="Q1302" i="6"/>
  <c r="Z1301" i="6"/>
  <c r="Q1301" i="6"/>
  <c r="Z1300" i="6"/>
  <c r="Q1300" i="6"/>
  <c r="Z1299" i="6"/>
  <c r="Q1299" i="6"/>
  <c r="Z1298" i="6"/>
  <c r="Q1298" i="6"/>
  <c r="Z1297" i="6"/>
  <c r="Q1297" i="6"/>
  <c r="Z1296" i="6"/>
  <c r="Q1296" i="6"/>
  <c r="Z1295" i="6"/>
  <c r="Q1295" i="6"/>
  <c r="Z1294" i="6"/>
  <c r="Q1294" i="6"/>
  <c r="Z1293" i="6"/>
  <c r="Q1293" i="6"/>
  <c r="Q1292" i="6"/>
  <c r="Z1292" i="6" s="1"/>
  <c r="AA1292" i="6" s="1"/>
  <c r="Q1291" i="6"/>
  <c r="Z1291" i="6" s="1"/>
  <c r="AA1291" i="6" s="1"/>
  <c r="Z1290" i="6"/>
  <c r="Q1290" i="6"/>
  <c r="Q1289" i="6"/>
  <c r="Z1289" i="6" s="1"/>
  <c r="AA1289" i="6" s="1"/>
  <c r="Q1288" i="6"/>
  <c r="Z1288" i="6" s="1"/>
  <c r="AA1288" i="6" s="1"/>
  <c r="Z1286" i="6"/>
  <c r="Q1286" i="6"/>
  <c r="Z1285" i="6"/>
  <c r="Q1285" i="6"/>
  <c r="Z1284" i="6"/>
  <c r="Q1284" i="6"/>
  <c r="Z1283" i="6"/>
  <c r="Q1283" i="6"/>
  <c r="Z1282" i="6"/>
  <c r="Q1282" i="6"/>
  <c r="Z1281" i="6"/>
  <c r="Q1281" i="6"/>
  <c r="Z1280" i="6"/>
  <c r="Q1280" i="6"/>
  <c r="Z1279" i="6"/>
  <c r="Q1279" i="6"/>
  <c r="Z1278" i="6"/>
  <c r="Q1278" i="6"/>
  <c r="Z1277" i="6"/>
  <c r="Q1277" i="6"/>
  <c r="Q1276" i="6"/>
  <c r="Z1276" i="6" s="1"/>
  <c r="Q1275" i="6"/>
  <c r="Z1275" i="6" s="1"/>
  <c r="Q1274" i="6"/>
  <c r="Z1274" i="6" s="1"/>
  <c r="Q1273" i="6"/>
  <c r="Z1273" i="6" s="1"/>
  <c r="Q1272" i="6"/>
  <c r="Z1272" i="6" s="1"/>
  <c r="Z1270" i="6"/>
  <c r="Q1270" i="6"/>
  <c r="Z1269" i="6"/>
  <c r="Q1269" i="6"/>
  <c r="Z1268" i="6"/>
  <c r="Q1268" i="6"/>
  <c r="Z1267" i="6"/>
  <c r="Q1267" i="6"/>
  <c r="Z1266" i="6"/>
  <c r="Q1266" i="6"/>
  <c r="Z1265" i="6"/>
  <c r="Q1265" i="6"/>
  <c r="Z1264" i="6"/>
  <c r="Q1264" i="6"/>
  <c r="Z1263" i="6"/>
  <c r="Q1263" i="6"/>
  <c r="Z1262" i="6"/>
  <c r="Q1262" i="6"/>
  <c r="Z1261" i="6"/>
  <c r="Q1261" i="6"/>
  <c r="Z1260" i="6"/>
  <c r="Q1260" i="6"/>
  <c r="Q1259" i="6"/>
  <c r="Z1259" i="6" s="1"/>
  <c r="AA1259" i="6" s="1"/>
  <c r="Q1258" i="6"/>
  <c r="Z1258" i="6" s="1"/>
  <c r="AA1258" i="6" s="1"/>
  <c r="Q1257" i="6"/>
  <c r="Z1257" i="6" s="1"/>
  <c r="AA1257" i="6" s="1"/>
  <c r="Q1256" i="6"/>
  <c r="Z1256" i="6" s="1"/>
  <c r="AA1256" i="6" s="1"/>
  <c r="Z1254" i="6"/>
  <c r="Q1254" i="6"/>
  <c r="Z1253" i="6"/>
  <c r="Q1253" i="6"/>
  <c r="Z1252" i="6"/>
  <c r="Q1252" i="6"/>
  <c r="Z1251" i="6"/>
  <c r="Q1251" i="6"/>
  <c r="Z1250" i="6"/>
  <c r="Q1250" i="6"/>
  <c r="Z1249" i="6"/>
  <c r="Q1249" i="6"/>
  <c r="Z1248" i="6"/>
  <c r="Q1248" i="6"/>
  <c r="Z1247" i="6"/>
  <c r="Q1247" i="6"/>
  <c r="Z1246" i="6"/>
  <c r="Q1246" i="6"/>
  <c r="Z1245" i="6"/>
  <c r="Q1245" i="6"/>
  <c r="Z1244" i="6"/>
  <c r="Q1244" i="6"/>
  <c r="Q1243" i="6"/>
  <c r="Z1243" i="6" s="1"/>
  <c r="AA1243" i="6" s="1"/>
  <c r="Q1242" i="6"/>
  <c r="Z1242" i="6" s="1"/>
  <c r="Q1241" i="6"/>
  <c r="Z1241" i="6" s="1"/>
  <c r="Q1240" i="6"/>
  <c r="Z1240" i="6" s="1"/>
  <c r="Z1238" i="6"/>
  <c r="Q1238" i="6"/>
  <c r="Z1237" i="6"/>
  <c r="Q1237" i="6"/>
  <c r="Z1236" i="6"/>
  <c r="Q1236" i="6"/>
  <c r="Z1235" i="6"/>
  <c r="Q1235" i="6"/>
  <c r="Z1234" i="6"/>
  <c r="Q1234" i="6"/>
  <c r="Z1233" i="6"/>
  <c r="Q1233" i="6"/>
  <c r="Z1232" i="6"/>
  <c r="Q1232" i="6"/>
  <c r="Z1231" i="6"/>
  <c r="Q1231" i="6"/>
  <c r="Q1230" i="6"/>
  <c r="Z1230" i="6" s="1"/>
  <c r="AA1230" i="6" s="1"/>
  <c r="Q1229" i="6"/>
  <c r="Z1229" i="6" s="1"/>
  <c r="AA1229" i="6" s="1"/>
  <c r="Q1228" i="6"/>
  <c r="Z1228" i="6" s="1"/>
  <c r="AA1228" i="6" s="1"/>
  <c r="Q1227" i="6"/>
  <c r="Z1227" i="6" s="1"/>
  <c r="AA1227" i="6" s="1"/>
  <c r="Q1226" i="6"/>
  <c r="Z1226" i="6" s="1"/>
  <c r="AA1226" i="6" s="1"/>
  <c r="Q1225" i="6"/>
  <c r="Z1225" i="6" s="1"/>
  <c r="AA1225" i="6" s="1"/>
  <c r="Q1224" i="6"/>
  <c r="Z1224" i="6" s="1"/>
  <c r="AA1224" i="6" s="1"/>
  <c r="Z1222" i="6"/>
  <c r="Q1222" i="6"/>
  <c r="Z1221" i="6"/>
  <c r="Q1221" i="6"/>
  <c r="Z1220" i="6"/>
  <c r="Q1220" i="6"/>
  <c r="Z1219" i="6"/>
  <c r="Q1219" i="6"/>
  <c r="Z1218" i="6"/>
  <c r="Q1218" i="6"/>
  <c r="Z1217" i="6"/>
  <c r="Q1217" i="6"/>
  <c r="Z1216" i="6"/>
  <c r="Q1216" i="6"/>
  <c r="Z1215" i="6"/>
  <c r="Q1215" i="6"/>
  <c r="Q1214" i="6"/>
  <c r="Z1214" i="6" s="1"/>
  <c r="Q1213" i="6"/>
  <c r="Z1213" i="6" s="1"/>
  <c r="Q1212" i="6"/>
  <c r="Z1212" i="6" s="1"/>
  <c r="Q1211" i="6"/>
  <c r="Z1211" i="6" s="1"/>
  <c r="Q1210" i="6"/>
  <c r="Z1210" i="6" s="1"/>
  <c r="AA1210" i="6" s="1"/>
  <c r="Q1209" i="6"/>
  <c r="Z1209" i="6" s="1"/>
  <c r="AA1209" i="6" s="1"/>
  <c r="Q1208" i="6"/>
  <c r="Z1208" i="6" s="1"/>
  <c r="AA1208" i="6" s="1"/>
  <c r="Z1206" i="6"/>
  <c r="Q1206" i="6"/>
  <c r="Z1205" i="6"/>
  <c r="Q1205" i="6"/>
  <c r="Z1204" i="6"/>
  <c r="Q1204" i="6"/>
  <c r="Z1203" i="6"/>
  <c r="Q1203" i="6"/>
  <c r="Z1202" i="6"/>
  <c r="Q1202" i="6"/>
  <c r="Z1201" i="6"/>
  <c r="Q1201" i="6"/>
  <c r="Z1200" i="6"/>
  <c r="Q1200" i="6"/>
  <c r="Q1199" i="6"/>
  <c r="Z1199" i="6" s="1"/>
  <c r="AA1199" i="6" s="1"/>
  <c r="Z1198" i="6"/>
  <c r="Q1198" i="6"/>
  <c r="Q1197" i="6"/>
  <c r="Z1197" i="6" s="1"/>
  <c r="AA1197" i="6" s="1"/>
  <c r="Q1196" i="6"/>
  <c r="Z1196" i="6" s="1"/>
  <c r="AA1196" i="6" s="1"/>
  <c r="Q1195" i="6"/>
  <c r="Z1195" i="6" s="1"/>
  <c r="AA1195" i="6" s="1"/>
  <c r="Q1194" i="6"/>
  <c r="Z1194" i="6" s="1"/>
  <c r="Q1193" i="6"/>
  <c r="Z1193" i="6" s="1"/>
  <c r="AA1193" i="6" s="1"/>
  <c r="Q1192" i="6"/>
  <c r="Z1192" i="6" s="1"/>
  <c r="AA1192" i="6" s="1"/>
  <c r="Z1190" i="6"/>
  <c r="Q1190" i="6"/>
  <c r="Z1189" i="6"/>
  <c r="Q1189" i="6"/>
  <c r="Z1188" i="6"/>
  <c r="Q1188" i="6"/>
  <c r="Z1187" i="6"/>
  <c r="Q1187" i="6"/>
  <c r="Z1186" i="6"/>
  <c r="Q1186" i="6"/>
  <c r="Z1185" i="6"/>
  <c r="Q1185" i="6"/>
  <c r="Z1184" i="6"/>
  <c r="Q1184" i="6"/>
  <c r="Q1183" i="6"/>
  <c r="Z1183" i="6" s="1"/>
  <c r="Q1182" i="6"/>
  <c r="Z1182" i="6" s="1"/>
  <c r="Q1181" i="6"/>
  <c r="Z1181" i="6" s="1"/>
  <c r="AA1181" i="6" s="1"/>
  <c r="Q1180" i="6"/>
  <c r="Z1180" i="6" s="1"/>
  <c r="Q1179" i="6"/>
  <c r="Z1179" i="6" s="1"/>
  <c r="Q1178" i="6"/>
  <c r="Z1178" i="6" s="1"/>
  <c r="Q1177" i="6"/>
  <c r="Z1177" i="6" s="1"/>
  <c r="Q1176" i="6"/>
  <c r="Z1176" i="6" s="1"/>
  <c r="Z1174" i="6"/>
  <c r="Q1174" i="6"/>
  <c r="Z1173" i="6"/>
  <c r="Q1173" i="6"/>
  <c r="Z1172" i="6"/>
  <c r="Q1172" i="6"/>
  <c r="Z1171" i="6"/>
  <c r="Q1171" i="6"/>
  <c r="Z1170" i="6"/>
  <c r="Q1170" i="6"/>
  <c r="Z1169" i="6"/>
  <c r="Q1169" i="6"/>
  <c r="Z1168" i="6"/>
  <c r="Q1168" i="6"/>
  <c r="Z1167" i="6"/>
  <c r="Q1167" i="6"/>
  <c r="Z1166" i="6"/>
  <c r="Q1166" i="6"/>
  <c r="Z1165" i="6"/>
  <c r="Q1165" i="6"/>
  <c r="Z1164" i="6"/>
  <c r="Q1164" i="6"/>
  <c r="Z1163" i="6"/>
  <c r="Q1163" i="6"/>
  <c r="Z1162" i="6"/>
  <c r="Q1162" i="6"/>
  <c r="Z1161" i="6"/>
  <c r="Q1161" i="6"/>
  <c r="Q1160" i="6"/>
  <c r="Z1160" i="6" s="1"/>
  <c r="Z1158" i="6"/>
  <c r="Q1158" i="6"/>
  <c r="Z1157" i="6"/>
  <c r="Q1157" i="6"/>
  <c r="Z1156" i="6"/>
  <c r="Q1156" i="6"/>
  <c r="Z1155" i="6"/>
  <c r="Q1155" i="6"/>
  <c r="Z1154" i="6"/>
  <c r="Q1154" i="6"/>
  <c r="Z1153" i="6"/>
  <c r="Q1153" i="6"/>
  <c r="Z1152" i="6"/>
  <c r="Q1152" i="6"/>
  <c r="Z1151" i="6"/>
  <c r="Q1151" i="6"/>
  <c r="Z1150" i="6"/>
  <c r="Q1150" i="6"/>
  <c r="Z1149" i="6"/>
  <c r="Q1149" i="6"/>
  <c r="Z1148" i="6"/>
  <c r="Q1148" i="6"/>
  <c r="Z1147" i="6"/>
  <c r="Q1147" i="6"/>
  <c r="Z1146" i="6"/>
  <c r="Q1146" i="6"/>
  <c r="Z1145" i="6"/>
  <c r="Q1145" i="6"/>
  <c r="Z1144" i="6"/>
  <c r="Q1144" i="6"/>
  <c r="Z1142" i="6"/>
  <c r="Q1142" i="6"/>
  <c r="Z1141" i="6"/>
  <c r="Q1141" i="6"/>
  <c r="Z1140" i="6"/>
  <c r="Q1140" i="6"/>
  <c r="Z1139" i="6"/>
  <c r="Q1139" i="6"/>
  <c r="Z1138" i="6"/>
  <c r="Q1138" i="6"/>
  <c r="Z1137" i="6"/>
  <c r="Q1137" i="6"/>
  <c r="Q1136" i="6"/>
  <c r="Z1136" i="6" s="1"/>
  <c r="AA1136" i="6" s="1"/>
  <c r="Q1135" i="6"/>
  <c r="Z1135" i="6" s="1"/>
  <c r="AA1135" i="6" s="1"/>
  <c r="Z1134" i="6"/>
  <c r="Q1134" i="6"/>
  <c r="Q1133" i="6"/>
  <c r="Z1133" i="6" s="1"/>
  <c r="AA1133" i="6" s="1"/>
  <c r="Z1132" i="6"/>
  <c r="Q1132" i="6"/>
  <c r="Q1131" i="6"/>
  <c r="Z1131" i="6" s="1"/>
  <c r="AA1131" i="6" s="1"/>
  <c r="Z1130" i="6"/>
  <c r="Q1130" i="6"/>
  <c r="Q1129" i="6"/>
  <c r="Z1129" i="6" s="1"/>
  <c r="AA1129" i="6" s="1"/>
  <c r="Q1128" i="6"/>
  <c r="Z1128" i="6" s="1"/>
  <c r="AA1128" i="6" s="1"/>
  <c r="Z1126" i="6"/>
  <c r="Q1126" i="6"/>
  <c r="Z1125" i="6"/>
  <c r="Q1125" i="6"/>
  <c r="Z1124" i="6"/>
  <c r="Q1124" i="6"/>
  <c r="Z1123" i="6"/>
  <c r="Q1123" i="6"/>
  <c r="Z1122" i="6"/>
  <c r="Q1122" i="6"/>
  <c r="Q1121" i="6"/>
  <c r="Z1121" i="6" s="1"/>
  <c r="AA1121" i="6" s="1"/>
  <c r="Q1120" i="6"/>
  <c r="Z1120" i="6" s="1"/>
  <c r="AA1120" i="6" s="1"/>
  <c r="Q1119" i="6"/>
  <c r="Z1119" i="6" s="1"/>
  <c r="AA1119" i="6" s="1"/>
  <c r="Q1118" i="6"/>
  <c r="Z1118" i="6" s="1"/>
  <c r="AA1118" i="6" s="1"/>
  <c r="Q1117" i="6"/>
  <c r="Z1117" i="6" s="1"/>
  <c r="AA1117" i="6" s="1"/>
  <c r="Q1116" i="6"/>
  <c r="Z1116" i="6" s="1"/>
  <c r="AA1116" i="6" s="1"/>
  <c r="Q1115" i="6"/>
  <c r="Z1115" i="6" s="1"/>
  <c r="Q1114" i="6"/>
  <c r="Z1114" i="6" s="1"/>
  <c r="AA1114" i="6" s="1"/>
  <c r="Q1113" i="6"/>
  <c r="Z1113" i="6" s="1"/>
  <c r="AA1113" i="6" s="1"/>
  <c r="Q1112" i="6"/>
  <c r="Z1112" i="6" s="1"/>
  <c r="Z1110" i="6"/>
  <c r="Q1110" i="6"/>
  <c r="Z1109" i="6"/>
  <c r="Q1109" i="6"/>
  <c r="Z1108" i="6"/>
  <c r="Q1108" i="6"/>
  <c r="Z1107" i="6"/>
  <c r="Q1107" i="6"/>
  <c r="Z1106" i="6"/>
  <c r="Q1106" i="6"/>
  <c r="Q1105" i="6"/>
  <c r="Z1105" i="6" s="1"/>
  <c r="Q1104" i="6"/>
  <c r="Z1104" i="6" s="1"/>
  <c r="Q1103" i="6"/>
  <c r="Q1102" i="6"/>
  <c r="Z1102" i="6" s="1"/>
  <c r="Q1101" i="6"/>
  <c r="Z1101" i="6" s="1"/>
  <c r="Q1100" i="6"/>
  <c r="Z1100" i="6" s="1"/>
  <c r="Q1099" i="6"/>
  <c r="Z1099" i="6" s="1"/>
  <c r="Q1098" i="6"/>
  <c r="Z1098" i="6" s="1"/>
  <c r="Q1097" i="6"/>
  <c r="Z1097" i="6" s="1"/>
  <c r="AA1097" i="6" s="1"/>
  <c r="Q1096" i="6"/>
  <c r="Z1096" i="6" s="1"/>
  <c r="Z1094" i="6"/>
  <c r="Q1094" i="6"/>
  <c r="Z1093" i="6"/>
  <c r="Q1093" i="6"/>
  <c r="Z1092" i="6"/>
  <c r="Q1092" i="6"/>
  <c r="Z1091" i="6"/>
  <c r="Q1091" i="6"/>
  <c r="Z1090" i="6"/>
  <c r="Q1090" i="6"/>
  <c r="Z1089" i="6"/>
  <c r="Q1089" i="6"/>
  <c r="Z1088" i="6"/>
  <c r="Q1088" i="6"/>
  <c r="Z1087" i="6"/>
  <c r="Q1087" i="6"/>
  <c r="Z1086" i="6"/>
  <c r="Q1086" i="6"/>
  <c r="Z1085" i="6"/>
  <c r="Q1085" i="6"/>
  <c r="Z1084" i="6"/>
  <c r="Q1084" i="6"/>
  <c r="Z1083" i="6"/>
  <c r="Q1083" i="6"/>
  <c r="Z1082" i="6"/>
  <c r="Q1082" i="6"/>
  <c r="Z1081" i="6"/>
  <c r="Q1081" i="6"/>
  <c r="Z1080" i="6"/>
  <c r="Q1080" i="6"/>
  <c r="Z1078" i="6"/>
  <c r="Q1078" i="6"/>
  <c r="Z1077" i="6"/>
  <c r="Q1077" i="6"/>
  <c r="Z1076" i="6"/>
  <c r="Q1076" i="6"/>
  <c r="Z1075" i="6"/>
  <c r="Q1075" i="6"/>
  <c r="Z1074" i="6"/>
  <c r="Q1074" i="6"/>
  <c r="Z1073" i="6"/>
  <c r="Q1073" i="6"/>
  <c r="Z1072" i="6"/>
  <c r="Q1072" i="6"/>
  <c r="Z1071" i="6"/>
  <c r="Q1071" i="6"/>
  <c r="Z1070" i="6"/>
  <c r="Q1070" i="6"/>
  <c r="Z1069" i="6"/>
  <c r="Q1069" i="6"/>
  <c r="Z1068" i="6"/>
  <c r="Q1068" i="6"/>
  <c r="Z1067" i="6"/>
  <c r="Q1067" i="6"/>
  <c r="Z1066" i="6"/>
  <c r="Q1066" i="6"/>
  <c r="Z1065" i="6"/>
  <c r="Q1065" i="6"/>
  <c r="Z1064" i="6"/>
  <c r="Q1064" i="6"/>
  <c r="Z1062" i="6"/>
  <c r="Q1062" i="6"/>
  <c r="Z1061" i="6"/>
  <c r="Q1061" i="6"/>
  <c r="Z1060" i="6"/>
  <c r="Q1060" i="6"/>
  <c r="Z1059" i="6"/>
  <c r="Q1059" i="6"/>
  <c r="Z1058" i="6"/>
  <c r="Q1058" i="6"/>
  <c r="Z1057" i="6"/>
  <c r="Q1057" i="6"/>
  <c r="Z1056" i="6"/>
  <c r="Q1056" i="6"/>
  <c r="Z1055" i="6"/>
  <c r="Q1055" i="6"/>
  <c r="Z1054" i="6"/>
  <c r="Q1054" i="6"/>
  <c r="Z1053" i="6"/>
  <c r="Q1053" i="6"/>
  <c r="Z1052" i="6"/>
  <c r="Q1052" i="6"/>
  <c r="Z1051" i="6"/>
  <c r="Q1051" i="6"/>
  <c r="Z1050" i="6"/>
  <c r="Q1050" i="6"/>
  <c r="Z1049" i="6"/>
  <c r="Q1049" i="6"/>
  <c r="Q1048" i="6"/>
  <c r="Z1048" i="6" s="1"/>
  <c r="Z1046" i="6"/>
  <c r="Q1046" i="6"/>
  <c r="Z1045" i="6"/>
  <c r="Q1045" i="6"/>
  <c r="Z1044" i="6"/>
  <c r="Q1044" i="6"/>
  <c r="Z1043" i="6"/>
  <c r="Q1043" i="6"/>
  <c r="Z1042" i="6"/>
  <c r="Q1042" i="6"/>
  <c r="Z1041" i="6"/>
  <c r="Q1041" i="6"/>
  <c r="Z1040" i="6"/>
  <c r="Q1040" i="6"/>
  <c r="Z1039" i="6"/>
  <c r="Q1039" i="6"/>
  <c r="Z1038" i="6"/>
  <c r="Q1038" i="6"/>
  <c r="Z1037" i="6"/>
  <c r="Q1037" i="6"/>
  <c r="Z1036" i="6"/>
  <c r="Q1036" i="6"/>
  <c r="Z1035" i="6"/>
  <c r="Q1035" i="6"/>
  <c r="Z1034" i="6"/>
  <c r="Q1034" i="6"/>
  <c r="Z1033" i="6"/>
  <c r="Q1033" i="6"/>
  <c r="Z1032" i="6"/>
  <c r="Q1032" i="6"/>
  <c r="Z1030" i="6"/>
  <c r="Q1030" i="6"/>
  <c r="Z1029" i="6"/>
  <c r="Q1029" i="6"/>
  <c r="Z1028" i="6"/>
  <c r="Q1028" i="6"/>
  <c r="Z1027" i="6"/>
  <c r="Q1027" i="6"/>
  <c r="Z1026" i="6"/>
  <c r="Q1026" i="6"/>
  <c r="Z1025" i="6"/>
  <c r="Q1025" i="6"/>
  <c r="Z1024" i="6"/>
  <c r="Q1024" i="6"/>
  <c r="Z1023" i="6"/>
  <c r="Q1023" i="6"/>
  <c r="Z1022" i="6"/>
  <c r="Q1022" i="6"/>
  <c r="Z1021" i="6"/>
  <c r="Q1021" i="6"/>
  <c r="Z1020" i="6"/>
  <c r="Q1020" i="6"/>
  <c r="Q1019" i="6"/>
  <c r="Z1019" i="6" s="1"/>
  <c r="AA1019" i="6" s="1"/>
  <c r="Z1018" i="6"/>
  <c r="Q1018" i="6"/>
  <c r="Q1017" i="6"/>
  <c r="Z1017" i="6" s="1"/>
  <c r="AA1017" i="6" s="1"/>
  <c r="Z1016" i="6"/>
  <c r="Q1016" i="6"/>
  <c r="Z1014" i="6"/>
  <c r="Q1014" i="6"/>
  <c r="Z1013" i="6"/>
  <c r="Q1013" i="6"/>
  <c r="Z1012" i="6"/>
  <c r="Q1012" i="6"/>
  <c r="Z1011" i="6"/>
  <c r="Q1011" i="6"/>
  <c r="Z1010" i="6"/>
  <c r="Q1010" i="6"/>
  <c r="Z1009" i="6"/>
  <c r="Q1009" i="6"/>
  <c r="Z1008" i="6"/>
  <c r="Q1008" i="6"/>
  <c r="Z1007" i="6"/>
  <c r="Q1007" i="6"/>
  <c r="Z1006" i="6"/>
  <c r="Q1006" i="6"/>
  <c r="Z1005" i="6"/>
  <c r="Q1005" i="6"/>
  <c r="Z1004" i="6"/>
  <c r="Q1004" i="6"/>
  <c r="Q1003" i="6"/>
  <c r="Z1003" i="6" s="1"/>
  <c r="Q1002" i="6"/>
  <c r="Z1002" i="6" s="1"/>
  <c r="Q1001" i="6"/>
  <c r="Z1001" i="6" s="1"/>
  <c r="Q1000" i="6"/>
  <c r="Z1000" i="6" s="1"/>
  <c r="Z998" i="6"/>
  <c r="Q998" i="6"/>
  <c r="Z997" i="6"/>
  <c r="Q997" i="6"/>
  <c r="Z996" i="6"/>
  <c r="Q996" i="6"/>
  <c r="Z995" i="6"/>
  <c r="Q995" i="6"/>
  <c r="Z994" i="6"/>
  <c r="Q994" i="6"/>
  <c r="Z993" i="6"/>
  <c r="Q993" i="6"/>
  <c r="Z992" i="6"/>
  <c r="Q992" i="6"/>
  <c r="Z991" i="6"/>
  <c r="Q991" i="6"/>
  <c r="Z990" i="6"/>
  <c r="Q990" i="6"/>
  <c r="Z989" i="6"/>
  <c r="Q989" i="6"/>
  <c r="Z988" i="6"/>
  <c r="Q988" i="6"/>
  <c r="Z987" i="6"/>
  <c r="Q987" i="6"/>
  <c r="Z986" i="6"/>
  <c r="Q986" i="6"/>
  <c r="Z985" i="6"/>
  <c r="Q985" i="6"/>
  <c r="Z984" i="6"/>
  <c r="Q984" i="6"/>
  <c r="Z982" i="6"/>
  <c r="Q982" i="6"/>
  <c r="Z981" i="6"/>
  <c r="Q981" i="6"/>
  <c r="Z980" i="6"/>
  <c r="Q980" i="6"/>
  <c r="Z979" i="6"/>
  <c r="Q979" i="6"/>
  <c r="Z978" i="6"/>
  <c r="Q978" i="6"/>
  <c r="Z977" i="6"/>
  <c r="Q977" i="6"/>
  <c r="Z976" i="6"/>
  <c r="Q976" i="6"/>
  <c r="Z975" i="6"/>
  <c r="Q975" i="6"/>
  <c r="Z974" i="6"/>
  <c r="Q974" i="6"/>
  <c r="Z973" i="6"/>
  <c r="Q973" i="6"/>
  <c r="Z972" i="6"/>
  <c r="Q972" i="6"/>
  <c r="Z971" i="6"/>
  <c r="Q971" i="6"/>
  <c r="Z970" i="6"/>
  <c r="Q970" i="6"/>
  <c r="Z969" i="6"/>
  <c r="Q969" i="6"/>
  <c r="Z968" i="6"/>
  <c r="Q968" i="6"/>
  <c r="Z966" i="6"/>
  <c r="Q966" i="6"/>
  <c r="Z965" i="6"/>
  <c r="Q965" i="6"/>
  <c r="Z964" i="6"/>
  <c r="Q964" i="6"/>
  <c r="Z963" i="6"/>
  <c r="Q963" i="6"/>
  <c r="Z962" i="6"/>
  <c r="Q962" i="6"/>
  <c r="Z961" i="6"/>
  <c r="Q961" i="6"/>
  <c r="Q960" i="6"/>
  <c r="Z960" i="6" s="1"/>
  <c r="AA960" i="6" s="1"/>
  <c r="Q959" i="6"/>
  <c r="Z959" i="6" s="1"/>
  <c r="AA959" i="6" s="1"/>
  <c r="Q958" i="6"/>
  <c r="Z958" i="6" s="1"/>
  <c r="AA958" i="6" s="1"/>
  <c r="Q957" i="6"/>
  <c r="Z957" i="6" s="1"/>
  <c r="AA957" i="6" s="1"/>
  <c r="Z956" i="6"/>
  <c r="Q956" i="6"/>
  <c r="Q955" i="6"/>
  <c r="Z955" i="6" s="1"/>
  <c r="AA955" i="6" s="1"/>
  <c r="Q954" i="6"/>
  <c r="Z954" i="6" s="1"/>
  <c r="AA954" i="6" s="1"/>
  <c r="Q953" i="6"/>
  <c r="Z953" i="6" s="1"/>
  <c r="AA953" i="6" s="1"/>
  <c r="Z952" i="6"/>
  <c r="Q952" i="6"/>
  <c r="Z950" i="6"/>
  <c r="Q950" i="6"/>
  <c r="Z949" i="6"/>
  <c r="Q949" i="6"/>
  <c r="Z948" i="6"/>
  <c r="Q948" i="6"/>
  <c r="Z947" i="6"/>
  <c r="Q947" i="6"/>
  <c r="Z946" i="6"/>
  <c r="Q946" i="6"/>
  <c r="Z945" i="6"/>
  <c r="Q945" i="6"/>
  <c r="Q944" i="6"/>
  <c r="Z944" i="6" s="1"/>
  <c r="Q943" i="6"/>
  <c r="Z943" i="6" s="1"/>
  <c r="Q942" i="6"/>
  <c r="Z942" i="6" s="1"/>
  <c r="AA942" i="6" s="1"/>
  <c r="Q941" i="6"/>
  <c r="Z941" i="6" s="1"/>
  <c r="AA941" i="6" s="1"/>
  <c r="Q940" i="6"/>
  <c r="Z940" i="6" s="1"/>
  <c r="AA940" i="6" s="1"/>
  <c r="Q939" i="6"/>
  <c r="Z939" i="6" s="1"/>
  <c r="AA939" i="6" s="1"/>
  <c r="Q938" i="6"/>
  <c r="Z938" i="6" s="1"/>
  <c r="AA938" i="6" s="1"/>
  <c r="Q937" i="6"/>
  <c r="Z937" i="6" s="1"/>
  <c r="AA937" i="6" s="1"/>
  <c r="Q936" i="6"/>
  <c r="Z936" i="6" s="1"/>
  <c r="AA936" i="6" s="1"/>
  <c r="Z934" i="6"/>
  <c r="Q934" i="6"/>
  <c r="Z933" i="6"/>
  <c r="Q933" i="6"/>
  <c r="Z932" i="6"/>
  <c r="Q932" i="6"/>
  <c r="Z931" i="6"/>
  <c r="Q931" i="6"/>
  <c r="Z930" i="6"/>
  <c r="Q930" i="6"/>
  <c r="Z929" i="6"/>
  <c r="Q929" i="6"/>
  <c r="Z928" i="6"/>
  <c r="Q928" i="6"/>
  <c r="Z927" i="6"/>
  <c r="Q927" i="6"/>
  <c r="Q926" i="6"/>
  <c r="Z926" i="6" s="1"/>
  <c r="Q925" i="6"/>
  <c r="Z925" i="6" s="1"/>
  <c r="AA925" i="6" s="1"/>
  <c r="Q924" i="6"/>
  <c r="Z924" i="6" s="1"/>
  <c r="Q923" i="6"/>
  <c r="Z923" i="6" s="1"/>
  <c r="Q922" i="6"/>
  <c r="Z922" i="6" s="1"/>
  <c r="Q921" i="6"/>
  <c r="Z921" i="6" s="1"/>
  <c r="AA921" i="6" s="1"/>
  <c r="Q920" i="6"/>
  <c r="Z920" i="6" s="1"/>
  <c r="AA920" i="6" s="1"/>
  <c r="Z918" i="6"/>
  <c r="Q918" i="6"/>
  <c r="Z917" i="6"/>
  <c r="Q917" i="6"/>
  <c r="Z916" i="6"/>
  <c r="Q916" i="6"/>
  <c r="Z915" i="6"/>
  <c r="Q915" i="6"/>
  <c r="Z914" i="6"/>
  <c r="Q914" i="6"/>
  <c r="Z913" i="6"/>
  <c r="Q913" i="6"/>
  <c r="Z912" i="6"/>
  <c r="Q912" i="6"/>
  <c r="Z911" i="6"/>
  <c r="Q911" i="6"/>
  <c r="Z910" i="6"/>
  <c r="Q910" i="6"/>
  <c r="Z909" i="6"/>
  <c r="Q909" i="6"/>
  <c r="Z908" i="6"/>
  <c r="Q908" i="6"/>
  <c r="Z907" i="6"/>
  <c r="Q907" i="6"/>
  <c r="Z906" i="6"/>
  <c r="Q906" i="6"/>
  <c r="Q905" i="6"/>
  <c r="Z905" i="6" s="1"/>
  <c r="Q904" i="6"/>
  <c r="Z904" i="6" s="1"/>
  <c r="Z902" i="6"/>
  <c r="Q902" i="6"/>
  <c r="Z901" i="6"/>
  <c r="Q901" i="6"/>
  <c r="Z900" i="6"/>
  <c r="Q900" i="6"/>
  <c r="Z899" i="6"/>
  <c r="Q899" i="6"/>
  <c r="Z898" i="6"/>
  <c r="Q898" i="6"/>
  <c r="Z897" i="6"/>
  <c r="Q897" i="6"/>
  <c r="Z896" i="6"/>
  <c r="Q896" i="6"/>
  <c r="Z895" i="6"/>
  <c r="Q895" i="6"/>
  <c r="Z894" i="6"/>
  <c r="Q894" i="6"/>
  <c r="Z893" i="6"/>
  <c r="Q893" i="6"/>
  <c r="Z892" i="6"/>
  <c r="Q892" i="6"/>
  <c r="Z891" i="6"/>
  <c r="Q891" i="6"/>
  <c r="Z890" i="6"/>
  <c r="Q890" i="6"/>
  <c r="Z889" i="6"/>
  <c r="Q889" i="6"/>
  <c r="Z888" i="6"/>
  <c r="Q888" i="6"/>
  <c r="Z886" i="6"/>
  <c r="Q886" i="6"/>
  <c r="Z885" i="6"/>
  <c r="Q885" i="6"/>
  <c r="Z884" i="6"/>
  <c r="Q884" i="6"/>
  <c r="Z883" i="6"/>
  <c r="Q883" i="6"/>
  <c r="Z882" i="6"/>
  <c r="Q882" i="6"/>
  <c r="Z881" i="6"/>
  <c r="Q881" i="6"/>
  <c r="Z880" i="6"/>
  <c r="Q880" i="6"/>
  <c r="Z879" i="6"/>
  <c r="Q879" i="6"/>
  <c r="Z878" i="6"/>
  <c r="Q878" i="6"/>
  <c r="Z877" i="6"/>
  <c r="Q877" i="6"/>
  <c r="Z876" i="6"/>
  <c r="Q876" i="6"/>
  <c r="Z875" i="6"/>
  <c r="Q875" i="6"/>
  <c r="Z874" i="6"/>
  <c r="Q874" i="6"/>
  <c r="Z873" i="6"/>
  <c r="Q873" i="6"/>
  <c r="Q872" i="6"/>
  <c r="Z872" i="6" s="1"/>
  <c r="Z870" i="6"/>
  <c r="Q870" i="6"/>
  <c r="Z869" i="6"/>
  <c r="Q869" i="6"/>
  <c r="Z868" i="6"/>
  <c r="Q868" i="6"/>
  <c r="Z867" i="6"/>
  <c r="Q867" i="6"/>
  <c r="Z866" i="6"/>
  <c r="Q866" i="6"/>
  <c r="Q865" i="6"/>
  <c r="Z865" i="6" s="1"/>
  <c r="AA865" i="6" s="1"/>
  <c r="Q864" i="6"/>
  <c r="Z864" i="6" s="1"/>
  <c r="AA864" i="6" s="1"/>
  <c r="Q863" i="6"/>
  <c r="Z863" i="6" s="1"/>
  <c r="AA863" i="6" s="1"/>
  <c r="Z862" i="6"/>
  <c r="Q862" i="6"/>
  <c r="Q861" i="6"/>
  <c r="Z861" i="6" s="1"/>
  <c r="AA861" i="6" s="1"/>
  <c r="Q860" i="6"/>
  <c r="Z860" i="6" s="1"/>
  <c r="AA860" i="6" s="1"/>
  <c r="Q859" i="6"/>
  <c r="Z859" i="6" s="1"/>
  <c r="AA859" i="6" s="1"/>
  <c r="Z858" i="6"/>
  <c r="Q858" i="6"/>
  <c r="Q857" i="6"/>
  <c r="Z857" i="6" s="1"/>
  <c r="AA857" i="6" s="1"/>
  <c r="Z856" i="6"/>
  <c r="Q856" i="6"/>
  <c r="Z854" i="6"/>
  <c r="Q854" i="6"/>
  <c r="Z853" i="6"/>
  <c r="Q853" i="6"/>
  <c r="Z852" i="6"/>
  <c r="Q852" i="6"/>
  <c r="Z851" i="6"/>
  <c r="Q851" i="6"/>
  <c r="Q850" i="6"/>
  <c r="Z850" i="6" s="1"/>
  <c r="Q849" i="6"/>
  <c r="Z849" i="6" s="1"/>
  <c r="Q848" i="6"/>
  <c r="Z848" i="6" s="1"/>
  <c r="Q847" i="6"/>
  <c r="Z847" i="6" s="1"/>
  <c r="Q846" i="6"/>
  <c r="Z846" i="6" s="1"/>
  <c r="Q845" i="6"/>
  <c r="Z845" i="6" s="1"/>
  <c r="AA845" i="6" s="1"/>
  <c r="Q844" i="6"/>
  <c r="Z844" i="6" s="1"/>
  <c r="Q843" i="6"/>
  <c r="Z843" i="6" s="1"/>
  <c r="Q842" i="6"/>
  <c r="Z842" i="6" s="1"/>
  <c r="Q841" i="6"/>
  <c r="Z841" i="6" s="1"/>
  <c r="Q840" i="6"/>
  <c r="Z840" i="6" s="1"/>
  <c r="Z838" i="6"/>
  <c r="Q838" i="6"/>
  <c r="Z837" i="6"/>
  <c r="Q837" i="6"/>
  <c r="Z836" i="6"/>
  <c r="Q836" i="6"/>
  <c r="Z835" i="6"/>
  <c r="Q835" i="6"/>
  <c r="Z834" i="6"/>
  <c r="Q834" i="6"/>
  <c r="Z833" i="6"/>
  <c r="Q833" i="6"/>
  <c r="Z832" i="6"/>
  <c r="Q832" i="6"/>
  <c r="Z831" i="6"/>
  <c r="Q831" i="6"/>
  <c r="Z830" i="6"/>
  <c r="Q830" i="6"/>
  <c r="Z829" i="6"/>
  <c r="Q829" i="6"/>
  <c r="Z828" i="6"/>
  <c r="Q828" i="6"/>
  <c r="Z827" i="6"/>
  <c r="Q827" i="6"/>
  <c r="Z826" i="6"/>
  <c r="Q826" i="6"/>
  <c r="Z825" i="6"/>
  <c r="Q825" i="6"/>
  <c r="Z824" i="6"/>
  <c r="Q824" i="6"/>
  <c r="Z822" i="6"/>
  <c r="Q822" i="6"/>
  <c r="Z821" i="6"/>
  <c r="Q821" i="6"/>
  <c r="Z820" i="6"/>
  <c r="Q820" i="6"/>
  <c r="Z819" i="6"/>
  <c r="Q819" i="6"/>
  <c r="Z818" i="6"/>
  <c r="Q818" i="6"/>
  <c r="Z817" i="6"/>
  <c r="Q817" i="6"/>
  <c r="Z816" i="6"/>
  <c r="Q816" i="6"/>
  <c r="Z815" i="6"/>
  <c r="Q815" i="6"/>
  <c r="Z814" i="6"/>
  <c r="Q814" i="6"/>
  <c r="Z813" i="6"/>
  <c r="Q813" i="6"/>
  <c r="Z812" i="6"/>
  <c r="Q812" i="6"/>
  <c r="Z811" i="6"/>
  <c r="Q811" i="6"/>
  <c r="Z810" i="6"/>
  <c r="Q810" i="6"/>
  <c r="Q809" i="6"/>
  <c r="Z809" i="6" s="1"/>
  <c r="AA809" i="6" s="1"/>
  <c r="Q808" i="6"/>
  <c r="Z808" i="6" s="1"/>
  <c r="AA808" i="6" s="1"/>
  <c r="Z806" i="6"/>
  <c r="Q806" i="6"/>
  <c r="Z805" i="6"/>
  <c r="Q805" i="6"/>
  <c r="Z804" i="6"/>
  <c r="Q804" i="6"/>
  <c r="Z803" i="6"/>
  <c r="Q803" i="6"/>
  <c r="Z802" i="6"/>
  <c r="Q802" i="6"/>
  <c r="Z801" i="6"/>
  <c r="Q801" i="6"/>
  <c r="Z800" i="6"/>
  <c r="Q800" i="6"/>
  <c r="Z799" i="6"/>
  <c r="Q799" i="6"/>
  <c r="Z798" i="6"/>
  <c r="Q798" i="6"/>
  <c r="Z797" i="6"/>
  <c r="Q797" i="6"/>
  <c r="Q796" i="6"/>
  <c r="Z796" i="6" s="1"/>
  <c r="AA796" i="6" s="1"/>
  <c r="Q795" i="6"/>
  <c r="Z795" i="6" s="1"/>
  <c r="AA795" i="6" s="1"/>
  <c r="Z794" i="6"/>
  <c r="Q794" i="6"/>
  <c r="Q793" i="6"/>
  <c r="Z793" i="6" s="1"/>
  <c r="AA793" i="6" s="1"/>
  <c r="Q792" i="6"/>
  <c r="Z792" i="6" s="1"/>
  <c r="AA792" i="6" s="1"/>
  <c r="Z790" i="6"/>
  <c r="Q790" i="6"/>
  <c r="Z789" i="6"/>
  <c r="Q789" i="6"/>
  <c r="Z788" i="6"/>
  <c r="Q788" i="6"/>
  <c r="Z787" i="6"/>
  <c r="Q787" i="6"/>
  <c r="Z786" i="6"/>
  <c r="Q786" i="6"/>
  <c r="Z785" i="6"/>
  <c r="Q785" i="6"/>
  <c r="Z784" i="6"/>
  <c r="Q784" i="6"/>
  <c r="Z783" i="6"/>
  <c r="Q783" i="6"/>
  <c r="Z782" i="6"/>
  <c r="Q782" i="6"/>
  <c r="Z781" i="6"/>
  <c r="Q781" i="6"/>
  <c r="Q780" i="6"/>
  <c r="Z780" i="6" s="1"/>
  <c r="AA780" i="6" s="1"/>
  <c r="Q779" i="6"/>
  <c r="Z779" i="6" s="1"/>
  <c r="Q778" i="6"/>
  <c r="Z778" i="6" s="1"/>
  <c r="Q777" i="6"/>
  <c r="Z777" i="6" s="1"/>
  <c r="AA777" i="6" s="1"/>
  <c r="Q776" i="6"/>
  <c r="Z776" i="6" s="1"/>
  <c r="Z774" i="6"/>
  <c r="Q774" i="6"/>
  <c r="Z773" i="6"/>
  <c r="Q773" i="6"/>
  <c r="Z772" i="6"/>
  <c r="Q772" i="6"/>
  <c r="Z771" i="6"/>
  <c r="Q771" i="6"/>
  <c r="Z770" i="6"/>
  <c r="Q770" i="6"/>
  <c r="Z769" i="6"/>
  <c r="Q769" i="6"/>
  <c r="Z768" i="6"/>
  <c r="Q768" i="6"/>
  <c r="Z767" i="6"/>
  <c r="Q767" i="6"/>
  <c r="Z766" i="6"/>
  <c r="Q766" i="6"/>
  <c r="Z765" i="6"/>
  <c r="Q765" i="6"/>
  <c r="Z764" i="6"/>
  <c r="Q764" i="6"/>
  <c r="Z763" i="6"/>
  <c r="Q763" i="6"/>
  <c r="Z762" i="6"/>
  <c r="Q762" i="6"/>
  <c r="Z761" i="6"/>
  <c r="Q761" i="6"/>
  <c r="Z760" i="6"/>
  <c r="Q760" i="6"/>
  <c r="Z758" i="6"/>
  <c r="Q758" i="6"/>
  <c r="Z757" i="6"/>
  <c r="Q757" i="6"/>
  <c r="Z756" i="6"/>
  <c r="Q756" i="6"/>
  <c r="Z755" i="6"/>
  <c r="Q755" i="6"/>
  <c r="Z754" i="6"/>
  <c r="Q754" i="6"/>
  <c r="Z753" i="6"/>
  <c r="Q753" i="6"/>
  <c r="Z752" i="6"/>
  <c r="Q752" i="6"/>
  <c r="Z751" i="6"/>
  <c r="Q751" i="6"/>
  <c r="Z750" i="6"/>
  <c r="Q750" i="6"/>
  <c r="Z749" i="6"/>
  <c r="Q749" i="6"/>
  <c r="Z748" i="6"/>
  <c r="Q748" i="6"/>
  <c r="Z747" i="6"/>
  <c r="Q747" i="6"/>
  <c r="Z746" i="6"/>
  <c r="Q746" i="6"/>
  <c r="Z745" i="6"/>
  <c r="Q745" i="6"/>
  <c r="Z744" i="6"/>
  <c r="Q744" i="6"/>
  <c r="Z742" i="6"/>
  <c r="Q742" i="6"/>
  <c r="Z741" i="6"/>
  <c r="Q741" i="6"/>
  <c r="Z740" i="6"/>
  <c r="Q740" i="6"/>
  <c r="Z739" i="6"/>
  <c r="Q739" i="6"/>
  <c r="Z738" i="6"/>
  <c r="Q738" i="6"/>
  <c r="Z737" i="6"/>
  <c r="Q737" i="6"/>
  <c r="Z736" i="6"/>
  <c r="Q736" i="6"/>
  <c r="Z735" i="6"/>
  <c r="Q735" i="6"/>
  <c r="Z734" i="6"/>
  <c r="Q734" i="6"/>
  <c r="Z733" i="6"/>
  <c r="Q733" i="6"/>
  <c r="Z732" i="6"/>
  <c r="Q732" i="6"/>
  <c r="Z731" i="6"/>
  <c r="Q731" i="6"/>
  <c r="Z730" i="6"/>
  <c r="Q730" i="6"/>
  <c r="Z729" i="6"/>
  <c r="Q729" i="6"/>
  <c r="Z728" i="6"/>
  <c r="Q728" i="6"/>
  <c r="Z726" i="6"/>
  <c r="Q726" i="6"/>
  <c r="Z725" i="6"/>
  <c r="Q725" i="6"/>
  <c r="Z724" i="6"/>
  <c r="Q724" i="6"/>
  <c r="Z723" i="6"/>
  <c r="Q723" i="6"/>
  <c r="Z722" i="6"/>
  <c r="Q722" i="6"/>
  <c r="Q721" i="6"/>
  <c r="Z721" i="6" s="1"/>
  <c r="AA721" i="6" s="1"/>
  <c r="Q720" i="6"/>
  <c r="Z720" i="6" s="1"/>
  <c r="AA720" i="6" s="1"/>
  <c r="Q719" i="6"/>
  <c r="Z719" i="6" s="1"/>
  <c r="AA719" i="6" s="1"/>
  <c r="Z718" i="6"/>
  <c r="Q718" i="6"/>
  <c r="Q717" i="6"/>
  <c r="Z717" i="6" s="1"/>
  <c r="AA717" i="6" s="1"/>
  <c r="Q716" i="6"/>
  <c r="Z716" i="6" s="1"/>
  <c r="AA716" i="6" s="1"/>
  <c r="Q715" i="6"/>
  <c r="Z715" i="6" s="1"/>
  <c r="AA715" i="6" s="1"/>
  <c r="Z714" i="6"/>
  <c r="Q714" i="6"/>
  <c r="Q713" i="6"/>
  <c r="Z713" i="6" s="1"/>
  <c r="AA713" i="6" s="1"/>
  <c r="Z712" i="6"/>
  <c r="Q712" i="6"/>
  <c r="Z710" i="6"/>
  <c r="Q710" i="6"/>
  <c r="Z709" i="6"/>
  <c r="Q709" i="6"/>
  <c r="Z708" i="6"/>
  <c r="Q708" i="6"/>
  <c r="Z707" i="6"/>
  <c r="Q707" i="6"/>
  <c r="Q706" i="6"/>
  <c r="Z706" i="6" s="1"/>
  <c r="Q705" i="6"/>
  <c r="Z705" i="6" s="1"/>
  <c r="AA705" i="6" s="1"/>
  <c r="Q704" i="6"/>
  <c r="Z704" i="6" s="1"/>
  <c r="Q703" i="6"/>
  <c r="Z703" i="6" s="1"/>
  <c r="Q702" i="6"/>
  <c r="Z702" i="6" s="1"/>
  <c r="Q701" i="6"/>
  <c r="Z701" i="6" s="1"/>
  <c r="AA701" i="6" s="1"/>
  <c r="Q700" i="6"/>
  <c r="Z700" i="6" s="1"/>
  <c r="Q699" i="6"/>
  <c r="Z699" i="6" s="1"/>
  <c r="Q698" i="6"/>
  <c r="Z698" i="6" s="1"/>
  <c r="Q697" i="6"/>
  <c r="Z697" i="6" s="1"/>
  <c r="Q696" i="6"/>
  <c r="Z696" i="6" s="1"/>
  <c r="Z694" i="6"/>
  <c r="Q694" i="6"/>
  <c r="Z693" i="6"/>
  <c r="Q693" i="6"/>
  <c r="Z692" i="6"/>
  <c r="Q692" i="6"/>
  <c r="Z691" i="6"/>
  <c r="Q691" i="6"/>
  <c r="Z690" i="6"/>
  <c r="Q690" i="6"/>
  <c r="Z689" i="6"/>
  <c r="Q689" i="6"/>
  <c r="Z688" i="6"/>
  <c r="Q688" i="6"/>
  <c r="Z687" i="6"/>
  <c r="Q687" i="6"/>
  <c r="Z686" i="6"/>
  <c r="Q686" i="6"/>
  <c r="Z685" i="6"/>
  <c r="Q685" i="6"/>
  <c r="Z684" i="6"/>
  <c r="Q684" i="6"/>
  <c r="Z683" i="6"/>
  <c r="Q683" i="6"/>
  <c r="Z682" i="6"/>
  <c r="Q682" i="6"/>
  <c r="Z681" i="6"/>
  <c r="Q681" i="6"/>
  <c r="Z680" i="6"/>
  <c r="Q680" i="6"/>
  <c r="Z678" i="6"/>
  <c r="Q678" i="6"/>
  <c r="Z677" i="6"/>
  <c r="Q677" i="6"/>
  <c r="Z676" i="6"/>
  <c r="Q676" i="6"/>
  <c r="Z675" i="6"/>
  <c r="Q675" i="6"/>
  <c r="Z674" i="6"/>
  <c r="Q674" i="6"/>
  <c r="Z673" i="6"/>
  <c r="Q673" i="6"/>
  <c r="Z672" i="6"/>
  <c r="Q672" i="6"/>
  <c r="Z671" i="6"/>
  <c r="Q671" i="6"/>
  <c r="Z670" i="6"/>
  <c r="Q670" i="6"/>
  <c r="Z669" i="6"/>
  <c r="Q669" i="6"/>
  <c r="Q668" i="6"/>
  <c r="Z668" i="6" s="1"/>
  <c r="AA668" i="6" s="1"/>
  <c r="Q667" i="6"/>
  <c r="Z667" i="6" s="1"/>
  <c r="AA667" i="6" s="1"/>
  <c r="Z666" i="6"/>
  <c r="Q666" i="6"/>
  <c r="Q665" i="6"/>
  <c r="Z665" i="6" s="1"/>
  <c r="AA665" i="6" s="1"/>
  <c r="Q664" i="6"/>
  <c r="Z664" i="6" s="1"/>
  <c r="AA664" i="6" s="1"/>
  <c r="Z662" i="6"/>
  <c r="Q662" i="6"/>
  <c r="Z661" i="6"/>
  <c r="Q661" i="6"/>
  <c r="Z660" i="6"/>
  <c r="Q660" i="6"/>
  <c r="Z659" i="6"/>
  <c r="Q659" i="6"/>
  <c r="Z658" i="6"/>
  <c r="Q658" i="6"/>
  <c r="Z657" i="6"/>
  <c r="Q657" i="6"/>
  <c r="Z656" i="6"/>
  <c r="Q656" i="6"/>
  <c r="Z655" i="6"/>
  <c r="Q655" i="6"/>
  <c r="Z654" i="6"/>
  <c r="Q654" i="6"/>
  <c r="Z653" i="6"/>
  <c r="Q653" i="6"/>
  <c r="Q652" i="6"/>
  <c r="Z652" i="6" s="1"/>
  <c r="Q651" i="6"/>
  <c r="Z651" i="6" s="1"/>
  <c r="Q650" i="6"/>
  <c r="Z650" i="6" s="1"/>
  <c r="Q649" i="6"/>
  <c r="Z649" i="6" s="1"/>
  <c r="AA649" i="6" s="1"/>
  <c r="Q648" i="6"/>
  <c r="Z648" i="6" s="1"/>
  <c r="Z646" i="6"/>
  <c r="Q646" i="6"/>
  <c r="Z645" i="6"/>
  <c r="Q645" i="6"/>
  <c r="Z644" i="6"/>
  <c r="Q644" i="6"/>
  <c r="Z643" i="6"/>
  <c r="Q643" i="6"/>
  <c r="Z642" i="6"/>
  <c r="Q642" i="6"/>
  <c r="Z641" i="6"/>
  <c r="Q641" i="6"/>
  <c r="Z640" i="6"/>
  <c r="Q640" i="6"/>
  <c r="Z639" i="6"/>
  <c r="Q639" i="6"/>
  <c r="Z638" i="6"/>
  <c r="Q638" i="6"/>
  <c r="Z637" i="6"/>
  <c r="Q637" i="6"/>
  <c r="Z636" i="6"/>
  <c r="Q636" i="6"/>
  <c r="Z635" i="6"/>
  <c r="Q635" i="6"/>
  <c r="Z634" i="6"/>
  <c r="Q634" i="6"/>
  <c r="Z633" i="6"/>
  <c r="Q633" i="6"/>
  <c r="Z632" i="6"/>
  <c r="Q632" i="6"/>
  <c r="Z630" i="6"/>
  <c r="Q630" i="6"/>
  <c r="Z629" i="6"/>
  <c r="Q629" i="6"/>
  <c r="Z628" i="6"/>
  <c r="Q628" i="6"/>
  <c r="Z627" i="6"/>
  <c r="Q627" i="6"/>
  <c r="Z626" i="6"/>
  <c r="Q626" i="6"/>
  <c r="Z625" i="6"/>
  <c r="Q625" i="6"/>
  <c r="Z624" i="6"/>
  <c r="Q624" i="6"/>
  <c r="Z623" i="6"/>
  <c r="Q623" i="6"/>
  <c r="Z622" i="6"/>
  <c r="Q622" i="6"/>
  <c r="Z621" i="6"/>
  <c r="Q621" i="6"/>
  <c r="Z620" i="6"/>
  <c r="Q620" i="6"/>
  <c r="Z619" i="6"/>
  <c r="Q619" i="6"/>
  <c r="Z618" i="6"/>
  <c r="Q618" i="6"/>
  <c r="Z617" i="6"/>
  <c r="Q617" i="6"/>
  <c r="Z616" i="6"/>
  <c r="Q616" i="6"/>
  <c r="Z614" i="6"/>
  <c r="Q614" i="6"/>
  <c r="Z613" i="6"/>
  <c r="Q613" i="6"/>
  <c r="Z612" i="6"/>
  <c r="Q612" i="6"/>
  <c r="Z611" i="6"/>
  <c r="Q611" i="6"/>
  <c r="Z610" i="6"/>
  <c r="Q610" i="6"/>
  <c r="Z609" i="6"/>
  <c r="Q609" i="6"/>
  <c r="Z608" i="6"/>
  <c r="Q608" i="6"/>
  <c r="Z607" i="6"/>
  <c r="Q607" i="6"/>
  <c r="Z606" i="6"/>
  <c r="Q606" i="6"/>
  <c r="Z605" i="6"/>
  <c r="Q605" i="6"/>
  <c r="Z604" i="6"/>
  <c r="Q604" i="6"/>
  <c r="Z603" i="6"/>
  <c r="Q603" i="6"/>
  <c r="Z602" i="6"/>
  <c r="Q602" i="6"/>
  <c r="Z601" i="6"/>
  <c r="Q601" i="6"/>
  <c r="Z600" i="6"/>
  <c r="Q600" i="6"/>
  <c r="Z598" i="6"/>
  <c r="Q598" i="6"/>
  <c r="Z597" i="6"/>
  <c r="Q597" i="6"/>
  <c r="Z596" i="6"/>
  <c r="Q596" i="6"/>
  <c r="Z595" i="6"/>
  <c r="Q595" i="6"/>
  <c r="Z594" i="6"/>
  <c r="Q594" i="6"/>
  <c r="Z593" i="6"/>
  <c r="Q593" i="6"/>
  <c r="Z592" i="6"/>
  <c r="Q592" i="6"/>
  <c r="Z591" i="6"/>
  <c r="Q591" i="6"/>
  <c r="Z590" i="6"/>
  <c r="Q590" i="6"/>
  <c r="Z589" i="6"/>
  <c r="Q589" i="6"/>
  <c r="Z588" i="6"/>
  <c r="Q588" i="6"/>
  <c r="Z587" i="6"/>
  <c r="Q587" i="6"/>
  <c r="Z586" i="6"/>
  <c r="Q586" i="6"/>
  <c r="Z585" i="6"/>
  <c r="Q585" i="6"/>
  <c r="Z584" i="6"/>
  <c r="Q584" i="6"/>
  <c r="Z582" i="6"/>
  <c r="Q582" i="6"/>
  <c r="Z581" i="6"/>
  <c r="Q581" i="6"/>
  <c r="Z580" i="6"/>
  <c r="Q580" i="6"/>
  <c r="Z579" i="6"/>
  <c r="Q579" i="6"/>
  <c r="Z578" i="6"/>
  <c r="Q578" i="6"/>
  <c r="Z577" i="6"/>
  <c r="Q577" i="6"/>
  <c r="Z576" i="6"/>
  <c r="Q576" i="6"/>
  <c r="Z575" i="6"/>
  <c r="Q575" i="6"/>
  <c r="Z574" i="6"/>
  <c r="Q574" i="6"/>
  <c r="Z573" i="6"/>
  <c r="Q573" i="6"/>
  <c r="Z572" i="6"/>
  <c r="Q572" i="6"/>
  <c r="Z571" i="6"/>
  <c r="Q571" i="6"/>
  <c r="Z570" i="6"/>
  <c r="Q570" i="6"/>
  <c r="Z569" i="6"/>
  <c r="Q569" i="6"/>
  <c r="Z568" i="6"/>
  <c r="Q568" i="6"/>
  <c r="Z566" i="6"/>
  <c r="Q566" i="6"/>
  <c r="Z565" i="6"/>
  <c r="Q565" i="6"/>
  <c r="Z564" i="6"/>
  <c r="Q564" i="6"/>
  <c r="Z563" i="6"/>
  <c r="Q563" i="6"/>
  <c r="Z562" i="6"/>
  <c r="Q562" i="6"/>
  <c r="Z561" i="6"/>
  <c r="Q561" i="6"/>
  <c r="Z560" i="6"/>
  <c r="Q560" i="6"/>
  <c r="Z559" i="6"/>
  <c r="Q559" i="6"/>
  <c r="Z558" i="6"/>
  <c r="Q558" i="6"/>
  <c r="Z557" i="6"/>
  <c r="Q557" i="6"/>
  <c r="Z556" i="6"/>
  <c r="Q556" i="6"/>
  <c r="Z555" i="6"/>
  <c r="Q555" i="6"/>
  <c r="Z554" i="6"/>
  <c r="Q554" i="6"/>
  <c r="Z553" i="6"/>
  <c r="Q553" i="6"/>
  <c r="Q552" i="6"/>
  <c r="Z552" i="6" s="1"/>
  <c r="Z550" i="6"/>
  <c r="Q550" i="6"/>
  <c r="Z549" i="6"/>
  <c r="Q549" i="6"/>
  <c r="Z548" i="6"/>
  <c r="Q548" i="6"/>
  <c r="Z547" i="6"/>
  <c r="Q547" i="6"/>
  <c r="Z546" i="6"/>
  <c r="Q546" i="6"/>
  <c r="Z545" i="6"/>
  <c r="Q545" i="6"/>
  <c r="Z544" i="6"/>
  <c r="Q544" i="6"/>
  <c r="Z543" i="6"/>
  <c r="Q543" i="6"/>
  <c r="Z542" i="6"/>
  <c r="Q542" i="6"/>
  <c r="Z541" i="6"/>
  <c r="Q541" i="6"/>
  <c r="Z540" i="6"/>
  <c r="Q540" i="6"/>
  <c r="Z539" i="6"/>
  <c r="Q539" i="6"/>
  <c r="Z538" i="6"/>
  <c r="Q538" i="6"/>
  <c r="Z537" i="6"/>
  <c r="Q537" i="6"/>
  <c r="Z536" i="6"/>
  <c r="Q536" i="6"/>
  <c r="Z534" i="6"/>
  <c r="Q534" i="6"/>
  <c r="Z533" i="6"/>
  <c r="Q533" i="6"/>
  <c r="Z532" i="6"/>
  <c r="Q532" i="6"/>
  <c r="Z531" i="6"/>
  <c r="Q531" i="6"/>
  <c r="Z530" i="6"/>
  <c r="Q530" i="6"/>
  <c r="Z529" i="6"/>
  <c r="Q529" i="6"/>
  <c r="Z528" i="6"/>
  <c r="Q528" i="6"/>
  <c r="Z527" i="6"/>
  <c r="Q527" i="6"/>
  <c r="Z526" i="6"/>
  <c r="Q526" i="6"/>
  <c r="Z525" i="6"/>
  <c r="Q525" i="6"/>
  <c r="Z524" i="6"/>
  <c r="Q524" i="6"/>
  <c r="Z523" i="6"/>
  <c r="Q523" i="6"/>
  <c r="Z522" i="6"/>
  <c r="Q522" i="6"/>
  <c r="Z521" i="6"/>
  <c r="Q521" i="6"/>
  <c r="Z520" i="6"/>
  <c r="Q520" i="6"/>
  <c r="Z518" i="6"/>
  <c r="Q518" i="6"/>
  <c r="Z517" i="6"/>
  <c r="Q517" i="6"/>
  <c r="Z516" i="6"/>
  <c r="Q516" i="6"/>
  <c r="Z515" i="6"/>
  <c r="Q515" i="6"/>
  <c r="Z514" i="6"/>
  <c r="Q514" i="6"/>
  <c r="Z513" i="6"/>
  <c r="Q513" i="6"/>
  <c r="Z512" i="6"/>
  <c r="Q512" i="6"/>
  <c r="Z511" i="6"/>
  <c r="Q511" i="6"/>
  <c r="Z510" i="6"/>
  <c r="Q510" i="6"/>
  <c r="Q509" i="6"/>
  <c r="Z509" i="6" s="1"/>
  <c r="AA509" i="6" s="1"/>
  <c r="Q508" i="6"/>
  <c r="Z508" i="6" s="1"/>
  <c r="AA508" i="6" s="1"/>
  <c r="Q507" i="6"/>
  <c r="Z507" i="6" s="1"/>
  <c r="AA507" i="6" s="1"/>
  <c r="Z506" i="6"/>
  <c r="Q506" i="6"/>
  <c r="Q505" i="6"/>
  <c r="Z505" i="6" s="1"/>
  <c r="AA505" i="6" s="1"/>
  <c r="Z504" i="6"/>
  <c r="Q504" i="6"/>
  <c r="Z502" i="6"/>
  <c r="Q502" i="6"/>
  <c r="Z501" i="6"/>
  <c r="Q501" i="6"/>
  <c r="Z500" i="6"/>
  <c r="Q500" i="6"/>
  <c r="Z499" i="6"/>
  <c r="Q499" i="6"/>
  <c r="Z498" i="6"/>
  <c r="Q498" i="6"/>
  <c r="Z497" i="6"/>
  <c r="Q497" i="6"/>
  <c r="Z496" i="6"/>
  <c r="Q496" i="6"/>
  <c r="Z495" i="6"/>
  <c r="Q495" i="6"/>
  <c r="Z494" i="6"/>
  <c r="Q494" i="6"/>
  <c r="Q493" i="6"/>
  <c r="Z493" i="6" s="1"/>
  <c r="Q492" i="6"/>
  <c r="Z492" i="6" s="1"/>
  <c r="Q491" i="6"/>
  <c r="Z491" i="6" s="1"/>
  <c r="Q490" i="6"/>
  <c r="Z490" i="6" s="1"/>
  <c r="Q489" i="6"/>
  <c r="Z489" i="6" s="1"/>
  <c r="Q488" i="6"/>
  <c r="Z488" i="6" s="1"/>
  <c r="Z486" i="6"/>
  <c r="Q486" i="6"/>
  <c r="Z485" i="6"/>
  <c r="Q485" i="6"/>
  <c r="Z484" i="6"/>
  <c r="Q484" i="6"/>
  <c r="Z483" i="6"/>
  <c r="Q483" i="6"/>
  <c r="Z482" i="6"/>
  <c r="Q482" i="6"/>
  <c r="Z481" i="6"/>
  <c r="Q481" i="6"/>
  <c r="Z480" i="6"/>
  <c r="Q480" i="6"/>
  <c r="Z479" i="6"/>
  <c r="Q479" i="6"/>
  <c r="Z478" i="6"/>
  <c r="Q478" i="6"/>
  <c r="Z477" i="6"/>
  <c r="Q477" i="6"/>
  <c r="Z476" i="6"/>
  <c r="Q476" i="6"/>
  <c r="Z475" i="6"/>
  <c r="Q475" i="6"/>
  <c r="Z474" i="6"/>
  <c r="Q474" i="6"/>
  <c r="Z473" i="6"/>
  <c r="Q473" i="6"/>
  <c r="Z472" i="6"/>
  <c r="Q472" i="6"/>
  <c r="Z470" i="6"/>
  <c r="Q470" i="6"/>
  <c r="Z469" i="6"/>
  <c r="Q469" i="6"/>
  <c r="Z468" i="6"/>
  <c r="Q468" i="6"/>
  <c r="Z467" i="6"/>
  <c r="Q467" i="6"/>
  <c r="Z466" i="6"/>
  <c r="Q466" i="6"/>
  <c r="Z465" i="6"/>
  <c r="Q465" i="6"/>
  <c r="Z464" i="6"/>
  <c r="Q464" i="6"/>
  <c r="Z463" i="6"/>
  <c r="Q463" i="6"/>
  <c r="Z462" i="6"/>
  <c r="Q462" i="6"/>
  <c r="Z461" i="6"/>
  <c r="Q461" i="6"/>
  <c r="Z460" i="6"/>
  <c r="Q460" i="6"/>
  <c r="Z459" i="6"/>
  <c r="Q459" i="6"/>
  <c r="Z458" i="6"/>
  <c r="Q458" i="6"/>
  <c r="Z457" i="6"/>
  <c r="Q457" i="6"/>
  <c r="Z456" i="6"/>
  <c r="Q456" i="6"/>
  <c r="Z454" i="6"/>
  <c r="Q454" i="6"/>
  <c r="Z453" i="6"/>
  <c r="Q453" i="6"/>
  <c r="Z452" i="6"/>
  <c r="Q452" i="6"/>
  <c r="Z451" i="6"/>
  <c r="Q451" i="6"/>
  <c r="Z450" i="6"/>
  <c r="Q450" i="6"/>
  <c r="Z449" i="6"/>
  <c r="Q449" i="6"/>
  <c r="Z448" i="6"/>
  <c r="Q448" i="6"/>
  <c r="Z447" i="6"/>
  <c r="Q447" i="6"/>
  <c r="Z446" i="6"/>
  <c r="Q446" i="6"/>
  <c r="Z445" i="6"/>
  <c r="Q445" i="6"/>
  <c r="Z444" i="6"/>
  <c r="Q444" i="6"/>
  <c r="Z443" i="6"/>
  <c r="Q443" i="6"/>
  <c r="Z442" i="6"/>
  <c r="Q442" i="6"/>
  <c r="Z441" i="6"/>
  <c r="Q441" i="6"/>
  <c r="Z440" i="6"/>
  <c r="Q440" i="6"/>
  <c r="Z438" i="6"/>
  <c r="Q438" i="6"/>
  <c r="Z437" i="6"/>
  <c r="Q437" i="6"/>
  <c r="Z436" i="6"/>
  <c r="Q436" i="6"/>
  <c r="Z435" i="6"/>
  <c r="Q435" i="6"/>
  <c r="Z434" i="6"/>
  <c r="Q434" i="6"/>
  <c r="Z433" i="6"/>
  <c r="Q433" i="6"/>
  <c r="Z432" i="6"/>
  <c r="Q432" i="6"/>
  <c r="Z431" i="6"/>
  <c r="Q431" i="6"/>
  <c r="Z430" i="6"/>
  <c r="Q430" i="6"/>
  <c r="Z429" i="6"/>
  <c r="Q429" i="6"/>
  <c r="Z428" i="6"/>
  <c r="Q428" i="6"/>
  <c r="Z427" i="6"/>
  <c r="Q427" i="6"/>
  <c r="Z426" i="6"/>
  <c r="Q426" i="6"/>
  <c r="Z425" i="6"/>
  <c r="Q425" i="6"/>
  <c r="Z424" i="6"/>
  <c r="Q424" i="6"/>
  <c r="Z422" i="6"/>
  <c r="Q422" i="6"/>
  <c r="Z421" i="6"/>
  <c r="Q421" i="6"/>
  <c r="Z420" i="6"/>
  <c r="Q420" i="6"/>
  <c r="Z419" i="6"/>
  <c r="Q419" i="6"/>
  <c r="Z418" i="6"/>
  <c r="Q418" i="6"/>
  <c r="Z417" i="6"/>
  <c r="Q417" i="6"/>
  <c r="Z416" i="6"/>
  <c r="Q416" i="6"/>
  <c r="Z415" i="6"/>
  <c r="Q415" i="6"/>
  <c r="Z414" i="6"/>
  <c r="Q414" i="6"/>
  <c r="Z413" i="6"/>
  <c r="Q413" i="6"/>
  <c r="Z412" i="6"/>
  <c r="Q412" i="6"/>
  <c r="Z411" i="6"/>
  <c r="Q411" i="6"/>
  <c r="Z410" i="6"/>
  <c r="Q410" i="6"/>
  <c r="Z409" i="6"/>
  <c r="Q409" i="6"/>
  <c r="Z408" i="6"/>
  <c r="Q408" i="6"/>
  <c r="Z406" i="6"/>
  <c r="Q406" i="6"/>
  <c r="Z405" i="6"/>
  <c r="Q405" i="6"/>
  <c r="Z404" i="6"/>
  <c r="Q404" i="6"/>
  <c r="Z403" i="6"/>
  <c r="Q403" i="6"/>
  <c r="Z402" i="6"/>
  <c r="Q402" i="6"/>
  <c r="Z401" i="6"/>
  <c r="Q401" i="6"/>
  <c r="Z400" i="6"/>
  <c r="Q400" i="6"/>
  <c r="Z399" i="6"/>
  <c r="Q399" i="6"/>
  <c r="Z398" i="6"/>
  <c r="Q398" i="6"/>
  <c r="Z397" i="6"/>
  <c r="Q397" i="6"/>
  <c r="Z396" i="6"/>
  <c r="Q396" i="6"/>
  <c r="Z395" i="6"/>
  <c r="Q395" i="6"/>
  <c r="Z394" i="6"/>
  <c r="Q394" i="6"/>
  <c r="Z393" i="6"/>
  <c r="Q393" i="6"/>
  <c r="Q392" i="6"/>
  <c r="Z392" i="6" s="1"/>
  <c r="AA392" i="6" s="1"/>
  <c r="Z390" i="6"/>
  <c r="Q390" i="6"/>
  <c r="Z389" i="6"/>
  <c r="Q389" i="6"/>
  <c r="Z388" i="6"/>
  <c r="Q388" i="6"/>
  <c r="Z387" i="6"/>
  <c r="Q387" i="6"/>
  <c r="Z386" i="6"/>
  <c r="Q386" i="6"/>
  <c r="Z385" i="6"/>
  <c r="Q385" i="6"/>
  <c r="Z384" i="6"/>
  <c r="Q384" i="6"/>
  <c r="Z383" i="6"/>
  <c r="Q383" i="6"/>
  <c r="Z382" i="6"/>
  <c r="Q382" i="6"/>
  <c r="Z381" i="6"/>
  <c r="Q381" i="6"/>
  <c r="Z380" i="6"/>
  <c r="Q380" i="6"/>
  <c r="Q379" i="6"/>
  <c r="Z379" i="6" s="1"/>
  <c r="AA379" i="6" s="1"/>
  <c r="Q378" i="6"/>
  <c r="Z378" i="6" s="1"/>
  <c r="AA378" i="6" s="1"/>
  <c r="Q377" i="6"/>
  <c r="Z377" i="6" s="1"/>
  <c r="AA377" i="6" s="1"/>
  <c r="Q376" i="6"/>
  <c r="Z376" i="6" s="1"/>
  <c r="AA376" i="6" s="1"/>
  <c r="Z374" i="6"/>
  <c r="Q374" i="6"/>
  <c r="Z373" i="6"/>
  <c r="Q373" i="6"/>
  <c r="Z372" i="6"/>
  <c r="Q372" i="6"/>
  <c r="Z371" i="6"/>
  <c r="Q371" i="6"/>
  <c r="Z370" i="6"/>
  <c r="Q370" i="6"/>
  <c r="Z369" i="6"/>
  <c r="Q369" i="6"/>
  <c r="Z368" i="6"/>
  <c r="Q368" i="6"/>
  <c r="Z367" i="6"/>
  <c r="Q367" i="6"/>
  <c r="Z366" i="6"/>
  <c r="Q366" i="6"/>
  <c r="Z365" i="6"/>
  <c r="Q365" i="6"/>
  <c r="Z364" i="6"/>
  <c r="Q364" i="6"/>
  <c r="Q363" i="6"/>
  <c r="Z363" i="6" s="1"/>
  <c r="Q362" i="6"/>
  <c r="Z362" i="6" s="1"/>
  <c r="Q361" i="6"/>
  <c r="Z361" i="6" s="1"/>
  <c r="AA361" i="6" s="1"/>
  <c r="Q360" i="6"/>
  <c r="Z360" i="6" s="1"/>
  <c r="AA360" i="6" s="1"/>
  <c r="Z358" i="6"/>
  <c r="Q358" i="6"/>
  <c r="Z357" i="6"/>
  <c r="Q357" i="6"/>
  <c r="Z356" i="6"/>
  <c r="Q356" i="6"/>
  <c r="Z355" i="6"/>
  <c r="Q355" i="6"/>
  <c r="Z354" i="6"/>
  <c r="Q354" i="6"/>
  <c r="Z353" i="6"/>
  <c r="Q353" i="6"/>
  <c r="Z352" i="6"/>
  <c r="Q352" i="6"/>
  <c r="Z351" i="6"/>
  <c r="Q351" i="6"/>
  <c r="Z350" i="6"/>
  <c r="Q350" i="6"/>
  <c r="Z349" i="6"/>
  <c r="Q349" i="6"/>
  <c r="Z348" i="6"/>
  <c r="Q348" i="6"/>
  <c r="Z347" i="6"/>
  <c r="Q347" i="6"/>
  <c r="Z346" i="6"/>
  <c r="Q346" i="6"/>
  <c r="Z345" i="6"/>
  <c r="Q345" i="6"/>
  <c r="Z344" i="6"/>
  <c r="Q344" i="6"/>
  <c r="Z342" i="6"/>
  <c r="Q342" i="6"/>
  <c r="Z341" i="6"/>
  <c r="Q341" i="6"/>
  <c r="Z340" i="6"/>
  <c r="Q340" i="6"/>
  <c r="Z339" i="6"/>
  <c r="Q339" i="6"/>
  <c r="Z338" i="6"/>
  <c r="Q338" i="6"/>
  <c r="Z337" i="6"/>
  <c r="Q337" i="6"/>
  <c r="Z336" i="6"/>
  <c r="Q336" i="6"/>
  <c r="Z335" i="6"/>
  <c r="Q335" i="6"/>
  <c r="Z334" i="6"/>
  <c r="Q334" i="6"/>
  <c r="Z333" i="6"/>
  <c r="Q333" i="6"/>
  <c r="Z332" i="6"/>
  <c r="Q332" i="6"/>
  <c r="Z331" i="6"/>
  <c r="Q331" i="6"/>
  <c r="Z330" i="6"/>
  <c r="Q330" i="6"/>
  <c r="Z329" i="6"/>
  <c r="Q329" i="6"/>
  <c r="Z328" i="6"/>
  <c r="Q328" i="6"/>
  <c r="Z326" i="6"/>
  <c r="Q326" i="6"/>
  <c r="Z325" i="6"/>
  <c r="Q325" i="6"/>
  <c r="Z324" i="6"/>
  <c r="Q324" i="6"/>
  <c r="Z323" i="6"/>
  <c r="Q323" i="6"/>
  <c r="Z322" i="6"/>
  <c r="Q322" i="6"/>
  <c r="Z321" i="6"/>
  <c r="Q321" i="6"/>
  <c r="Z320" i="6"/>
  <c r="Q320" i="6"/>
  <c r="Z319" i="6"/>
  <c r="Q319" i="6"/>
  <c r="Z318" i="6"/>
  <c r="Q318" i="6"/>
  <c r="Z317" i="6"/>
  <c r="Q317" i="6"/>
  <c r="Z316" i="6"/>
  <c r="Q316" i="6"/>
  <c r="Z315" i="6"/>
  <c r="Q315" i="6"/>
  <c r="Z314" i="6"/>
  <c r="Q314" i="6"/>
  <c r="Z313" i="6"/>
  <c r="Q313" i="6"/>
  <c r="Z312" i="6"/>
  <c r="Q312" i="6"/>
  <c r="Z310" i="6"/>
  <c r="Q310" i="6"/>
  <c r="Z309" i="6"/>
  <c r="Q309" i="6"/>
  <c r="Z308" i="6"/>
  <c r="Q308" i="6"/>
  <c r="Z307" i="6"/>
  <c r="Q307" i="6"/>
  <c r="Z306" i="6"/>
  <c r="Q306" i="6"/>
  <c r="Z305" i="6"/>
  <c r="Q305" i="6"/>
  <c r="Z304" i="6"/>
  <c r="Q304" i="6"/>
  <c r="Z303" i="6"/>
  <c r="Q303" i="6"/>
  <c r="Z302" i="6"/>
  <c r="Q302" i="6"/>
  <c r="Z301" i="6"/>
  <c r="Q301" i="6"/>
  <c r="Z300" i="6"/>
  <c r="Q300" i="6"/>
  <c r="Z299" i="6"/>
  <c r="Q299" i="6"/>
  <c r="Z298" i="6"/>
  <c r="Q298" i="6"/>
  <c r="Z297" i="6"/>
  <c r="Q297" i="6"/>
  <c r="Z296" i="6"/>
  <c r="Q296" i="6"/>
  <c r="Z294" i="6"/>
  <c r="Q294" i="6"/>
  <c r="Z293" i="6"/>
  <c r="Q293" i="6"/>
  <c r="Z292" i="6"/>
  <c r="Q292" i="6"/>
  <c r="Z291" i="6"/>
  <c r="Q291" i="6"/>
  <c r="Z290" i="6"/>
  <c r="Q290" i="6"/>
  <c r="Z289" i="6"/>
  <c r="Q289" i="6"/>
  <c r="Z288" i="6"/>
  <c r="Q288" i="6"/>
  <c r="Z287" i="6"/>
  <c r="Q287" i="6"/>
  <c r="Z286" i="6"/>
  <c r="Q286" i="6"/>
  <c r="Z285" i="6"/>
  <c r="Q285" i="6"/>
  <c r="Z284" i="6"/>
  <c r="Q284" i="6"/>
  <c r="Z283" i="6"/>
  <c r="Q283" i="6"/>
  <c r="Z282" i="6"/>
  <c r="Q282" i="6"/>
  <c r="Z281" i="6"/>
  <c r="Q281" i="6"/>
  <c r="Z280" i="6"/>
  <c r="Q280" i="6"/>
  <c r="Z278" i="6"/>
  <c r="Q278" i="6"/>
  <c r="Z277" i="6"/>
  <c r="Q277" i="6"/>
  <c r="Z276" i="6"/>
  <c r="Q276" i="6"/>
  <c r="Z275" i="6"/>
  <c r="Q275" i="6"/>
  <c r="Z274" i="6"/>
  <c r="Q274" i="6"/>
  <c r="Z273" i="6"/>
  <c r="Q273" i="6"/>
  <c r="Z272" i="6"/>
  <c r="Q272" i="6"/>
  <c r="Z271" i="6"/>
  <c r="Q271" i="6"/>
  <c r="Z270" i="6"/>
  <c r="Q270" i="6"/>
  <c r="Z269" i="6"/>
  <c r="Q269" i="6"/>
  <c r="Z268" i="6"/>
  <c r="Q268" i="6"/>
  <c r="Z267" i="6"/>
  <c r="Q267" i="6"/>
  <c r="Z266" i="6"/>
  <c r="Q266" i="6"/>
  <c r="Z265" i="6"/>
  <c r="Q265" i="6"/>
  <c r="Z264" i="6"/>
  <c r="Q264" i="6"/>
  <c r="Z262" i="6"/>
  <c r="Q262" i="6"/>
  <c r="Z261" i="6"/>
  <c r="Q261" i="6"/>
  <c r="Z260" i="6"/>
  <c r="Q260" i="6"/>
  <c r="Z259" i="6"/>
  <c r="Q259" i="6"/>
  <c r="Z258" i="6"/>
  <c r="Q258" i="6"/>
  <c r="Z257" i="6"/>
  <c r="Q257" i="6"/>
  <c r="Z256" i="6"/>
  <c r="Q256" i="6"/>
  <c r="Z255" i="6"/>
  <c r="Q255" i="6"/>
  <c r="Z254" i="6"/>
  <c r="Q254" i="6"/>
  <c r="Z253" i="6"/>
  <c r="Q253" i="6"/>
  <c r="Z252" i="6"/>
  <c r="Q252" i="6"/>
  <c r="Z251" i="6"/>
  <c r="Q251" i="6"/>
  <c r="Z250" i="6"/>
  <c r="Q250" i="6"/>
  <c r="Z249" i="6"/>
  <c r="Q249" i="6"/>
  <c r="Q248" i="6"/>
  <c r="Z248" i="6" s="1"/>
  <c r="AA248" i="6" s="1"/>
  <c r="Z246" i="6"/>
  <c r="Q246" i="6"/>
  <c r="Z245" i="6"/>
  <c r="Q245" i="6"/>
  <c r="Z244" i="6"/>
  <c r="Q244" i="6"/>
  <c r="Z243" i="6"/>
  <c r="Q243" i="6"/>
  <c r="Z242" i="6"/>
  <c r="Q242" i="6"/>
  <c r="Z241" i="6"/>
  <c r="Q241" i="6"/>
  <c r="Z240" i="6"/>
  <c r="Q240" i="6"/>
  <c r="Z239" i="6"/>
  <c r="Q239" i="6"/>
  <c r="Z238" i="6"/>
  <c r="Q238" i="6"/>
  <c r="Z237" i="6"/>
  <c r="Q237" i="6"/>
  <c r="Z236" i="6"/>
  <c r="Q236" i="6"/>
  <c r="Q235" i="6"/>
  <c r="Z235" i="6" s="1"/>
  <c r="AA235" i="6" s="1"/>
  <c r="Q234" i="6"/>
  <c r="Z234" i="6" s="1"/>
  <c r="AA234" i="6" s="1"/>
  <c r="Q233" i="6"/>
  <c r="Z233" i="6" s="1"/>
  <c r="AA233" i="6" s="1"/>
  <c r="Q232" i="6"/>
  <c r="Z232" i="6" s="1"/>
  <c r="AA232" i="6" s="1"/>
  <c r="Z230" i="6"/>
  <c r="Q230" i="6"/>
  <c r="Z229" i="6"/>
  <c r="Q229" i="6"/>
  <c r="Z228" i="6"/>
  <c r="Q228" i="6"/>
  <c r="Z227" i="6"/>
  <c r="Q227" i="6"/>
  <c r="Z226" i="6"/>
  <c r="Q226" i="6"/>
  <c r="Z225" i="6"/>
  <c r="Q225" i="6"/>
  <c r="Z224" i="6"/>
  <c r="Q224" i="6"/>
  <c r="Z223" i="6"/>
  <c r="Q223" i="6"/>
  <c r="Z222" i="6"/>
  <c r="Q222" i="6"/>
  <c r="Z221" i="6"/>
  <c r="Q221" i="6"/>
  <c r="Z220" i="6"/>
  <c r="Q220" i="6"/>
  <c r="Q219" i="6"/>
  <c r="Z219" i="6" s="1"/>
  <c r="AA219" i="6" s="1"/>
  <c r="Q218" i="6"/>
  <c r="Z218" i="6" s="1"/>
  <c r="AA218" i="6" s="1"/>
  <c r="Q217" i="6"/>
  <c r="Z217" i="6" s="1"/>
  <c r="AA217" i="6" s="1"/>
  <c r="Q216" i="6"/>
  <c r="Z216" i="6" s="1"/>
  <c r="AA216" i="6" s="1"/>
  <c r="Z214" i="6"/>
  <c r="Q214" i="6"/>
  <c r="Z213" i="6"/>
  <c r="Q213" i="6"/>
  <c r="Z212" i="6"/>
  <c r="Q212" i="6"/>
  <c r="Z211" i="6"/>
  <c r="Q211" i="6"/>
  <c r="Z210" i="6"/>
  <c r="Q210" i="6"/>
  <c r="Z209" i="6"/>
  <c r="Q209" i="6"/>
  <c r="Z208" i="6"/>
  <c r="Q208" i="6"/>
  <c r="Z207" i="6"/>
  <c r="Q207" i="6"/>
  <c r="Z206" i="6"/>
  <c r="Q206" i="6"/>
  <c r="Z205" i="6"/>
  <c r="Q205" i="6"/>
  <c r="Z204" i="6"/>
  <c r="Q204" i="6"/>
  <c r="Q203" i="6"/>
  <c r="Z203" i="6" s="1"/>
  <c r="Q202" i="6"/>
  <c r="Z202" i="6" s="1"/>
  <c r="Q201" i="6"/>
  <c r="Z201" i="6" s="1"/>
  <c r="Q200" i="6"/>
  <c r="Z200" i="6" s="1"/>
  <c r="Z198" i="6"/>
  <c r="Q198" i="6"/>
  <c r="Z197" i="6"/>
  <c r="Q197" i="6"/>
  <c r="Z196" i="6"/>
  <c r="Q196" i="6"/>
  <c r="Z195" i="6"/>
  <c r="Q195" i="6"/>
  <c r="Z194" i="6"/>
  <c r="Q194" i="6"/>
  <c r="Z193" i="6"/>
  <c r="Q193" i="6"/>
  <c r="Z192" i="6"/>
  <c r="Q192" i="6"/>
  <c r="Z191" i="6"/>
  <c r="Q191" i="6"/>
  <c r="Z190" i="6"/>
  <c r="Q190" i="6"/>
  <c r="Z189" i="6"/>
  <c r="Q189" i="6"/>
  <c r="Z188" i="6"/>
  <c r="Q188" i="6"/>
  <c r="Z187" i="6"/>
  <c r="Q187" i="6"/>
  <c r="Q186" i="6"/>
  <c r="Z186" i="6" s="1"/>
  <c r="AA186" i="6" s="1"/>
  <c r="Q185" i="6"/>
  <c r="Z185" i="6" s="1"/>
  <c r="AA185" i="6" s="1"/>
  <c r="Q184" i="6"/>
  <c r="Z184" i="6" s="1"/>
  <c r="AA184" i="6" s="1"/>
  <c r="Z182" i="6"/>
  <c r="Q182" i="6"/>
  <c r="Z181" i="6"/>
  <c r="Q181" i="6"/>
  <c r="Z180" i="6"/>
  <c r="Q180" i="6"/>
  <c r="Z179" i="6"/>
  <c r="Q179" i="6"/>
  <c r="Z178" i="6"/>
  <c r="Q178" i="6"/>
  <c r="Z177" i="6"/>
  <c r="Q177" i="6"/>
  <c r="Z176" i="6"/>
  <c r="Q176" i="6"/>
  <c r="Z175" i="6"/>
  <c r="Q175" i="6"/>
  <c r="Z174" i="6"/>
  <c r="Q174" i="6"/>
  <c r="Z173" i="6"/>
  <c r="Q173" i="6"/>
  <c r="Z172" i="6"/>
  <c r="Q172" i="6"/>
  <c r="Z171" i="6"/>
  <c r="Q171" i="6"/>
  <c r="Q170" i="6"/>
  <c r="Z170" i="6" s="1"/>
  <c r="Q169" i="6"/>
  <c r="Z169" i="6" s="1"/>
  <c r="Q168" i="6"/>
  <c r="Z168" i="6" s="1"/>
  <c r="Z166" i="6"/>
  <c r="Q166" i="6"/>
  <c r="Z165" i="6"/>
  <c r="Q165" i="6"/>
  <c r="Z164" i="6"/>
  <c r="Q164" i="6"/>
  <c r="Z163" i="6"/>
  <c r="Q163" i="6"/>
  <c r="Z162" i="6"/>
  <c r="Q162" i="6"/>
  <c r="Z161" i="6"/>
  <c r="Q161" i="6"/>
  <c r="Z160" i="6"/>
  <c r="Q160" i="6"/>
  <c r="Z159" i="6"/>
  <c r="Q159" i="6"/>
  <c r="Z158" i="6"/>
  <c r="Q158" i="6"/>
  <c r="Z157" i="6"/>
  <c r="Q157" i="6"/>
  <c r="Q156" i="6"/>
  <c r="Z156" i="6" s="1"/>
  <c r="AA156" i="6" s="1"/>
  <c r="Q155" i="6"/>
  <c r="Z155" i="6" s="1"/>
  <c r="AA155" i="6" s="1"/>
  <c r="Q154" i="6"/>
  <c r="Z154" i="6" s="1"/>
  <c r="AA154" i="6" s="1"/>
  <c r="Q153" i="6"/>
  <c r="Z153" i="6" s="1"/>
  <c r="AA153" i="6" s="1"/>
  <c r="Q152" i="6"/>
  <c r="Z152" i="6" s="1"/>
  <c r="AA152" i="6" s="1"/>
  <c r="Z150" i="6"/>
  <c r="Q150" i="6"/>
  <c r="Z149" i="6"/>
  <c r="Q149" i="6"/>
  <c r="Z148" i="6"/>
  <c r="Q148" i="6"/>
  <c r="Z147" i="6"/>
  <c r="Q147" i="6"/>
  <c r="Z146" i="6"/>
  <c r="Q146" i="6"/>
  <c r="Z145" i="6"/>
  <c r="Q145" i="6"/>
  <c r="Z144" i="6"/>
  <c r="Q144" i="6"/>
  <c r="Z143" i="6"/>
  <c r="Q143" i="6"/>
  <c r="Z142" i="6"/>
  <c r="Q142" i="6"/>
  <c r="Z141" i="6"/>
  <c r="Q141" i="6"/>
  <c r="Q140" i="6"/>
  <c r="Z140" i="6" s="1"/>
  <c r="AA140" i="6" s="1"/>
  <c r="Q139" i="6"/>
  <c r="Z139" i="6" s="1"/>
  <c r="AA139" i="6" s="1"/>
  <c r="Q138" i="6"/>
  <c r="Z138" i="6" s="1"/>
  <c r="Q137" i="6"/>
  <c r="Z137" i="6" s="1"/>
  <c r="AA137" i="6" s="1"/>
  <c r="Q136" i="6"/>
  <c r="Z136" i="6" s="1"/>
  <c r="Z134" i="6"/>
  <c r="Q134" i="6"/>
  <c r="Z133" i="6"/>
  <c r="Q133" i="6"/>
  <c r="Z132" i="6"/>
  <c r="Q132" i="6"/>
  <c r="Z131" i="6"/>
  <c r="Q131" i="6"/>
  <c r="Z130" i="6"/>
  <c r="Q130" i="6"/>
  <c r="Z129" i="6"/>
  <c r="Q129" i="6"/>
  <c r="Z128" i="6"/>
  <c r="Q128" i="6"/>
  <c r="Z127" i="6"/>
  <c r="Q127" i="6"/>
  <c r="Z126" i="6"/>
  <c r="Q126" i="6"/>
  <c r="Z125" i="6"/>
  <c r="Q125" i="6"/>
  <c r="Z124" i="6"/>
  <c r="Q124" i="6"/>
  <c r="Z123" i="6"/>
  <c r="Q123" i="6"/>
  <c r="Z122" i="6"/>
  <c r="Q122" i="6"/>
  <c r="Z121" i="6"/>
  <c r="Q121" i="6"/>
  <c r="Z120" i="6"/>
  <c r="Q120" i="6"/>
  <c r="Z118" i="6"/>
  <c r="Q118" i="6"/>
  <c r="Z117" i="6"/>
  <c r="Q117" i="6"/>
  <c r="Z116" i="6"/>
  <c r="Q116" i="6"/>
  <c r="Z115" i="6"/>
  <c r="Q115" i="6"/>
  <c r="Z114" i="6"/>
  <c r="Q114" i="6"/>
  <c r="Z113" i="6"/>
  <c r="Q113" i="6"/>
  <c r="Z112" i="6"/>
  <c r="Q112" i="6"/>
  <c r="Z111" i="6"/>
  <c r="Q111" i="6"/>
  <c r="Z110" i="6"/>
  <c r="Q110" i="6"/>
  <c r="Z109" i="6"/>
  <c r="Q109" i="6"/>
  <c r="Z108" i="6"/>
  <c r="Q108" i="6"/>
  <c r="Z107" i="6"/>
  <c r="Q107" i="6"/>
  <c r="Z106" i="6"/>
  <c r="Q106" i="6"/>
  <c r="Q105" i="6"/>
  <c r="Z105" i="6" s="1"/>
  <c r="AA105" i="6" s="1"/>
  <c r="Z104" i="6"/>
  <c r="Q104" i="6"/>
  <c r="Z102" i="6"/>
  <c r="Q102" i="6"/>
  <c r="Z101" i="6"/>
  <c r="Q101" i="6"/>
  <c r="Z100" i="6"/>
  <c r="Q100" i="6"/>
  <c r="Z99" i="6"/>
  <c r="Q99" i="6"/>
  <c r="Z98" i="6"/>
  <c r="Q98" i="6"/>
  <c r="Z97" i="6"/>
  <c r="Q97" i="6"/>
  <c r="Z96" i="6"/>
  <c r="Q96" i="6"/>
  <c r="Z95" i="6"/>
  <c r="Q95" i="6"/>
  <c r="Z94" i="6"/>
  <c r="Q94" i="6"/>
  <c r="Z93" i="6"/>
  <c r="Q93" i="6"/>
  <c r="Z92" i="6"/>
  <c r="Q92" i="6"/>
  <c r="Z91" i="6"/>
  <c r="Q91" i="6"/>
  <c r="Z90" i="6"/>
  <c r="Q90" i="6"/>
  <c r="Q89" i="6"/>
  <c r="Z89" i="6" s="1"/>
  <c r="Q88" i="6"/>
  <c r="Z88" i="6" s="1"/>
  <c r="Z86" i="6"/>
  <c r="Q86" i="6"/>
  <c r="Z85" i="6"/>
  <c r="Q85" i="6"/>
  <c r="Z84" i="6"/>
  <c r="Q84" i="6"/>
  <c r="Z83" i="6"/>
  <c r="Q83" i="6"/>
  <c r="Z82" i="6"/>
  <c r="Q82" i="6"/>
  <c r="Z81" i="6"/>
  <c r="Q81" i="6"/>
  <c r="Z80" i="6"/>
  <c r="Q80" i="6"/>
  <c r="Z79" i="6"/>
  <c r="Q79" i="6"/>
  <c r="Z78" i="6"/>
  <c r="Q78" i="6"/>
  <c r="Z77" i="6"/>
  <c r="Q77" i="6"/>
  <c r="Z76" i="6"/>
  <c r="Q76" i="6"/>
  <c r="Z75" i="6"/>
  <c r="Q75" i="6"/>
  <c r="Z74" i="6"/>
  <c r="Q74" i="6"/>
  <c r="Z73" i="6"/>
  <c r="Q73" i="6"/>
  <c r="Z72" i="6"/>
  <c r="Q72" i="6"/>
  <c r="Z70" i="6"/>
  <c r="Q70" i="6"/>
  <c r="Z69" i="6"/>
  <c r="Q69" i="6"/>
  <c r="Z68" i="6"/>
  <c r="Q68" i="6"/>
  <c r="Z67" i="6"/>
  <c r="Q67" i="6"/>
  <c r="Z66" i="6"/>
  <c r="Q66" i="6"/>
  <c r="Z65" i="6"/>
  <c r="Q65" i="6"/>
  <c r="Z64" i="6"/>
  <c r="Q64" i="6"/>
  <c r="Z63" i="6"/>
  <c r="Q63" i="6"/>
  <c r="Z62" i="6"/>
  <c r="Q62" i="6"/>
  <c r="Z61" i="6"/>
  <c r="Q61" i="6"/>
  <c r="Z60" i="6"/>
  <c r="Q60" i="6"/>
  <c r="Z59" i="6"/>
  <c r="Q59" i="6"/>
  <c r="Z58" i="6"/>
  <c r="Q58" i="6"/>
  <c r="Z57" i="6"/>
  <c r="Q57" i="6"/>
  <c r="Z56" i="6"/>
  <c r="Q56" i="6"/>
  <c r="Z54" i="6"/>
  <c r="Q54" i="6"/>
  <c r="Z53" i="6"/>
  <c r="Q53" i="6"/>
  <c r="Z52" i="6"/>
  <c r="Q52" i="6"/>
  <c r="Z51" i="6"/>
  <c r="Q51" i="6"/>
  <c r="Z50" i="6"/>
  <c r="Q50" i="6"/>
  <c r="Z49" i="6"/>
  <c r="Q49" i="6"/>
  <c r="Z48" i="6"/>
  <c r="Q48" i="6"/>
  <c r="Z47" i="6"/>
  <c r="Q47" i="6"/>
  <c r="Z46" i="6"/>
  <c r="Q46" i="6"/>
  <c r="Z45" i="6"/>
  <c r="Q45" i="6"/>
  <c r="Z44" i="6"/>
  <c r="Q44" i="6"/>
  <c r="Z43" i="6"/>
  <c r="Q43" i="6"/>
  <c r="Z42" i="6"/>
  <c r="Q42" i="6"/>
  <c r="Z41" i="6"/>
  <c r="Q41" i="6"/>
  <c r="Z40" i="6"/>
  <c r="Q40" i="6"/>
  <c r="AA3" i="10"/>
  <c r="Z38" i="10"/>
  <c r="AA38" i="10" s="1"/>
  <c r="Q38" i="10"/>
  <c r="L38" i="10"/>
  <c r="Z37" i="10"/>
  <c r="AA37" i="10" s="1"/>
  <c r="Q37" i="10"/>
  <c r="L37" i="10"/>
  <c r="Z36" i="10"/>
  <c r="AA36" i="10" s="1"/>
  <c r="Q36" i="10"/>
  <c r="L36" i="10"/>
  <c r="Z35" i="10"/>
  <c r="AA35" i="10" s="1"/>
  <c r="Q35" i="10"/>
  <c r="L35" i="10"/>
  <c r="Z34" i="10"/>
  <c r="AA34" i="10" s="1"/>
  <c r="Q34" i="10"/>
  <c r="L34" i="10"/>
  <c r="Z33" i="10"/>
  <c r="AA33" i="10" s="1"/>
  <c r="Q33" i="10"/>
  <c r="L33" i="10"/>
  <c r="Z32" i="10"/>
  <c r="AA32" i="10" s="1"/>
  <c r="Q32" i="10"/>
  <c r="L32" i="10"/>
  <c r="Z31" i="10"/>
  <c r="AA31" i="10" s="1"/>
  <c r="Q31" i="10"/>
  <c r="L31" i="10"/>
  <c r="Z30" i="10"/>
  <c r="AA30" i="10" s="1"/>
  <c r="Q30" i="10"/>
  <c r="L30" i="10"/>
  <c r="Z29" i="10"/>
  <c r="AA29" i="10" s="1"/>
  <c r="Q29" i="10"/>
  <c r="L29" i="10"/>
  <c r="Z28" i="10"/>
  <c r="AA28" i="10" s="1"/>
  <c r="Q28" i="10"/>
  <c r="L28" i="10"/>
  <c r="Z27" i="10"/>
  <c r="AA27" i="10" s="1"/>
  <c r="Q27" i="10"/>
  <c r="L27" i="10"/>
  <c r="Z26" i="10"/>
  <c r="AA26" i="10" s="1"/>
  <c r="Q26" i="10"/>
  <c r="L26" i="10"/>
  <c r="Z25" i="10"/>
  <c r="AA25" i="10" s="1"/>
  <c r="Q25" i="10"/>
  <c r="L25" i="10"/>
  <c r="Z24" i="10"/>
  <c r="Z22" i="10" s="1"/>
  <c r="Q24" i="10"/>
  <c r="L24" i="10"/>
  <c r="Q25" i="7"/>
  <c r="Q26" i="7"/>
  <c r="Q27" i="7"/>
  <c r="Q28" i="7"/>
  <c r="Q29" i="7"/>
  <c r="Q30" i="7"/>
  <c r="Q31" i="7"/>
  <c r="Q32" i="7"/>
  <c r="Q33" i="7"/>
  <c r="Q34" i="7"/>
  <c r="Q35" i="7"/>
  <c r="Q36" i="7"/>
  <c r="Q37" i="7"/>
  <c r="Q38" i="7"/>
  <c r="Q24" i="7"/>
  <c r="Z24" i="7" s="1"/>
  <c r="Q25" i="6"/>
  <c r="Q26" i="6"/>
  <c r="Q27" i="6"/>
  <c r="Q28" i="6"/>
  <c r="Q29" i="6"/>
  <c r="Q30" i="6"/>
  <c r="Q31" i="6"/>
  <c r="Q32" i="6"/>
  <c r="Q33" i="6"/>
  <c r="Q34" i="6"/>
  <c r="Q35" i="6"/>
  <c r="Q36" i="6"/>
  <c r="Q37" i="6"/>
  <c r="Q38" i="6"/>
  <c r="Q24" i="6"/>
  <c r="Q25" i="5"/>
  <c r="Q24" i="5"/>
  <c r="Q26" i="5"/>
  <c r="Q27" i="5"/>
  <c r="Q28" i="5"/>
  <c r="Q29" i="5"/>
  <c r="Q30" i="5"/>
  <c r="Q31" i="5"/>
  <c r="Q32" i="5"/>
  <c r="Q33" i="5"/>
  <c r="Q34" i="5"/>
  <c r="Q35" i="5"/>
  <c r="Q36" i="5"/>
  <c r="Q37" i="5"/>
  <c r="Q38" i="5"/>
  <c r="Q25" i="4"/>
  <c r="Q26" i="4"/>
  <c r="Q27" i="4"/>
  <c r="Q28" i="4"/>
  <c r="Q29" i="4"/>
  <c r="Q30" i="4"/>
  <c r="Q31" i="4"/>
  <c r="Q32" i="4"/>
  <c r="Q33" i="4"/>
  <c r="Q34" i="4"/>
  <c r="Q35" i="4"/>
  <c r="Q36" i="4"/>
  <c r="Q37" i="4"/>
  <c r="Q38" i="4"/>
  <c r="Q24" i="4"/>
  <c r="Q25" i="3"/>
  <c r="Z25" i="3" s="1"/>
  <c r="Q26" i="3"/>
  <c r="Q27" i="3"/>
  <c r="Q28" i="3"/>
  <c r="Q29" i="3"/>
  <c r="Q30" i="3"/>
  <c r="Q31" i="3"/>
  <c r="Q32" i="3"/>
  <c r="Q33" i="3"/>
  <c r="Q34" i="3"/>
  <c r="Q35" i="3"/>
  <c r="Q36" i="3"/>
  <c r="Q37" i="3"/>
  <c r="Q38" i="3"/>
  <c r="Q24" i="3"/>
  <c r="Z24" i="3" s="1"/>
  <c r="Q25" i="2"/>
  <c r="Q26" i="2"/>
  <c r="Q27" i="2"/>
  <c r="Q28" i="2"/>
  <c r="Q29" i="2"/>
  <c r="Q30" i="2"/>
  <c r="Q31" i="2"/>
  <c r="Q32" i="2"/>
  <c r="Q33" i="2"/>
  <c r="Q34" i="2"/>
  <c r="Q35" i="2"/>
  <c r="Q36" i="2"/>
  <c r="Q37" i="2"/>
  <c r="Q38" i="2"/>
  <c r="Z38" i="7"/>
  <c r="Z37" i="7"/>
  <c r="Z36" i="7"/>
  <c r="Z35" i="7"/>
  <c r="Z34" i="7"/>
  <c r="Z33" i="7"/>
  <c r="Z32" i="7"/>
  <c r="Z31" i="7"/>
  <c r="Z30" i="7"/>
  <c r="Z29" i="7"/>
  <c r="Z28" i="7"/>
  <c r="Z27" i="7"/>
  <c r="Z26" i="7"/>
  <c r="Z25" i="7"/>
  <c r="AA3" i="7"/>
  <c r="Z38" i="6"/>
  <c r="Z37" i="6"/>
  <c r="Z36" i="6"/>
  <c r="Z35" i="6"/>
  <c r="Z34" i="6"/>
  <c r="Z33" i="6"/>
  <c r="Z32" i="6"/>
  <c r="Z31" i="6"/>
  <c r="Z30" i="6"/>
  <c r="Z29" i="6"/>
  <c r="Z28" i="6"/>
  <c r="Z27" i="6"/>
  <c r="Z26" i="6"/>
  <c r="Z25" i="6"/>
  <c r="Z24" i="6"/>
  <c r="AA3" i="6"/>
  <c r="Z38" i="5"/>
  <c r="Z37" i="5"/>
  <c r="Z36" i="5"/>
  <c r="Z35" i="5"/>
  <c r="Z34" i="5"/>
  <c r="Z33" i="5"/>
  <c r="Z32" i="5"/>
  <c r="Z31" i="5"/>
  <c r="Z30" i="5"/>
  <c r="Z29" i="5"/>
  <c r="Z28" i="5"/>
  <c r="Z27" i="5"/>
  <c r="Z26" i="5"/>
  <c r="Z25" i="5"/>
  <c r="Z24" i="5"/>
  <c r="AA3" i="5"/>
  <c r="Z38" i="4"/>
  <c r="Z37" i="4"/>
  <c r="Z36" i="4"/>
  <c r="Z35" i="4"/>
  <c r="Z34" i="4"/>
  <c r="Z33" i="4"/>
  <c r="Z32" i="4"/>
  <c r="Z31" i="4"/>
  <c r="Z30" i="4"/>
  <c r="Z29" i="4"/>
  <c r="Z28" i="4"/>
  <c r="Z27" i="4"/>
  <c r="Z26" i="4"/>
  <c r="Z25" i="4"/>
  <c r="Z24" i="4"/>
  <c r="AA3" i="4"/>
  <c r="Z38" i="3"/>
  <c r="Z37" i="3"/>
  <c r="Z36" i="3"/>
  <c r="Z35" i="3"/>
  <c r="Z34" i="3"/>
  <c r="Z33" i="3"/>
  <c r="Z32" i="3"/>
  <c r="Z31" i="3"/>
  <c r="Z30" i="3"/>
  <c r="Z29" i="3"/>
  <c r="Z28" i="3"/>
  <c r="Z27" i="3"/>
  <c r="Z26" i="3"/>
  <c r="AA3" i="3"/>
  <c r="AA2417" i="2" l="1"/>
  <c r="AA2013" i="4"/>
  <c r="AA2042" i="4"/>
  <c r="AA2154" i="4"/>
  <c r="AA2237" i="4"/>
  <c r="AA182" i="7"/>
  <c r="AA212" i="7"/>
  <c r="AA177" i="7"/>
  <c r="AA180" i="7"/>
  <c r="AA213" i="7"/>
  <c r="AA193" i="7"/>
  <c r="V202" i="7"/>
  <c r="AB200" i="7"/>
  <c r="X203" i="7"/>
  <c r="AB201" i="7"/>
  <c r="AC201" i="7"/>
  <c r="AA211" i="7"/>
  <c r="AA210" i="7"/>
  <c r="AA208" i="7"/>
  <c r="X200" i="7"/>
  <c r="V203" i="7"/>
  <c r="AA134" i="7"/>
  <c r="AA197" i="7"/>
  <c r="X202" i="7"/>
  <c r="AA166" i="7"/>
  <c r="AA184" i="7"/>
  <c r="AB184" i="7"/>
  <c r="AC184" i="7"/>
  <c r="X186" i="7"/>
  <c r="X188" i="7"/>
  <c r="X187" i="7"/>
  <c r="X189" i="7"/>
  <c r="AA195" i="7"/>
  <c r="AB189" i="7"/>
  <c r="X185" i="7"/>
  <c r="AB185" i="7"/>
  <c r="X191" i="7"/>
  <c r="AA196" i="7"/>
  <c r="X190" i="7"/>
  <c r="AB188" i="7"/>
  <c r="AA194" i="7"/>
  <c r="AA198" i="7"/>
  <c r="AA145" i="7"/>
  <c r="AA181" i="7"/>
  <c r="V187" i="7"/>
  <c r="V191" i="7"/>
  <c r="V186" i="7"/>
  <c r="V190" i="7"/>
  <c r="AA161" i="7"/>
  <c r="AA150" i="7"/>
  <c r="AA132" i="7"/>
  <c r="V170" i="7"/>
  <c r="AA168" i="7"/>
  <c r="AB168" i="7"/>
  <c r="AB169" i="7"/>
  <c r="AB176" i="7"/>
  <c r="AC173" i="7"/>
  <c r="V174" i="7"/>
  <c r="AC169" i="7"/>
  <c r="AA179" i="7"/>
  <c r="AB172" i="7"/>
  <c r="X175" i="7"/>
  <c r="AA178" i="7"/>
  <c r="X171" i="7"/>
  <c r="AB173" i="7"/>
  <c r="X172" i="7"/>
  <c r="V175" i="7"/>
  <c r="X168" i="7"/>
  <c r="X176" i="7"/>
  <c r="V171" i="7"/>
  <c r="AA165" i="7"/>
  <c r="X170" i="7"/>
  <c r="X174" i="7"/>
  <c r="AA28" i="7"/>
  <c r="AA97" i="7"/>
  <c r="AB152" i="7"/>
  <c r="AC153" i="7"/>
  <c r="AB157" i="7"/>
  <c r="AB160" i="7"/>
  <c r="AB153" i="7"/>
  <c r="X155" i="7"/>
  <c r="V158" i="7"/>
  <c r="AB156" i="7"/>
  <c r="AA163" i="7"/>
  <c r="X159" i="7"/>
  <c r="V154" i="7"/>
  <c r="AA159" i="7"/>
  <c r="AA162" i="7"/>
  <c r="AA164" i="7"/>
  <c r="AC157" i="7"/>
  <c r="X152" i="7"/>
  <c r="V155" i="7"/>
  <c r="X156" i="7"/>
  <c r="X160" i="7"/>
  <c r="V159" i="7"/>
  <c r="AA149" i="7"/>
  <c r="X154" i="7"/>
  <c r="X158" i="7"/>
  <c r="AA144" i="7"/>
  <c r="AC141" i="7"/>
  <c r="AA136" i="7"/>
  <c r="AB136" i="7"/>
  <c r="V142" i="7"/>
  <c r="AB137" i="7"/>
  <c r="X139" i="7"/>
  <c r="AC137" i="7"/>
  <c r="AA147" i="7"/>
  <c r="AB140" i="7"/>
  <c r="V138" i="7"/>
  <c r="AA146" i="7"/>
  <c r="AA148" i="7"/>
  <c r="AB141" i="7"/>
  <c r="AA118" i="7"/>
  <c r="V139" i="7"/>
  <c r="AA70" i="7"/>
  <c r="X136" i="7"/>
  <c r="X140" i="7"/>
  <c r="AA133" i="7"/>
  <c r="X138" i="7"/>
  <c r="X142" i="7"/>
  <c r="AA90" i="7"/>
  <c r="AA102" i="7"/>
  <c r="AA128" i="7"/>
  <c r="AC125" i="7"/>
  <c r="AB125" i="7"/>
  <c r="V122" i="7"/>
  <c r="AA120" i="7"/>
  <c r="AB121" i="7"/>
  <c r="AB124" i="7"/>
  <c r="AC121" i="7"/>
  <c r="AB120" i="7"/>
  <c r="X123" i="7"/>
  <c r="V126" i="7"/>
  <c r="AA131" i="7"/>
  <c r="X127" i="7"/>
  <c r="X124" i="7"/>
  <c r="V127" i="7"/>
  <c r="X120" i="7"/>
  <c r="V123" i="7"/>
  <c r="AA81" i="7"/>
  <c r="X122" i="7"/>
  <c r="X126" i="7"/>
  <c r="AA86" i="7"/>
  <c r="AA109" i="7"/>
  <c r="AA108" i="7"/>
  <c r="V106" i="7"/>
  <c r="AA106" i="7"/>
  <c r="AB108" i="7"/>
  <c r="AA117" i="7"/>
  <c r="X107" i="7"/>
  <c r="AB112" i="7"/>
  <c r="V110" i="7"/>
  <c r="AA115" i="7"/>
  <c r="AB104" i="7"/>
  <c r="X111" i="7"/>
  <c r="AB113" i="7"/>
  <c r="AA111" i="7"/>
  <c r="AC113" i="7"/>
  <c r="AB109" i="7"/>
  <c r="AA114" i="7"/>
  <c r="AA107" i="7"/>
  <c r="AC109" i="7"/>
  <c r="AA116" i="7"/>
  <c r="AB105" i="7"/>
  <c r="AA110" i="7"/>
  <c r="V114" i="7"/>
  <c r="AC105" i="7"/>
  <c r="AA112" i="7"/>
  <c r="X104" i="7"/>
  <c r="X108" i="7"/>
  <c r="X112" i="7"/>
  <c r="V107" i="7"/>
  <c r="V111" i="7"/>
  <c r="AA92" i="7"/>
  <c r="AA101" i="7"/>
  <c r="X106" i="7"/>
  <c r="X110" i="7"/>
  <c r="AA93" i="7"/>
  <c r="AA96" i="7"/>
  <c r="X114" i="7"/>
  <c r="AA25" i="7"/>
  <c r="AA89" i="7"/>
  <c r="AC89" i="7"/>
  <c r="AB88" i="7"/>
  <c r="AA99" i="7"/>
  <c r="AA95" i="7"/>
  <c r="AA98" i="7"/>
  <c r="AA91" i="7"/>
  <c r="AA100" i="7"/>
  <c r="AB89" i="7"/>
  <c r="AA94" i="7"/>
  <c r="X88" i="7"/>
  <c r="AA76" i="7"/>
  <c r="AA85" i="7"/>
  <c r="AA77" i="7"/>
  <c r="AA80" i="7"/>
  <c r="AA37" i="7"/>
  <c r="AA27" i="7"/>
  <c r="AA83" i="7"/>
  <c r="AB72" i="7"/>
  <c r="AA79" i="7"/>
  <c r="AA82" i="7"/>
  <c r="AA75" i="7"/>
  <c r="AA84" i="7"/>
  <c r="AA78" i="7"/>
  <c r="X72" i="7"/>
  <c r="AA69" i="7"/>
  <c r="AA64" i="7"/>
  <c r="AA65" i="7"/>
  <c r="AA54" i="7"/>
  <c r="AC46" i="7"/>
  <c r="AA32" i="7"/>
  <c r="AA33" i="7"/>
  <c r="AA56" i="7"/>
  <c r="AB56" i="7"/>
  <c r="AB57" i="7"/>
  <c r="AC57" i="7"/>
  <c r="AA67" i="7"/>
  <c r="V58" i="7"/>
  <c r="AA66" i="7"/>
  <c r="AA68" i="7"/>
  <c r="X56" i="7"/>
  <c r="AA50" i="7"/>
  <c r="X58" i="7"/>
  <c r="AB46" i="7"/>
  <c r="X47" i="7"/>
  <c r="AA44" i="7"/>
  <c r="AB40" i="7"/>
  <c r="AC40" i="7"/>
  <c r="AA51" i="7"/>
  <c r="AA53" i="7"/>
  <c r="AA45" i="7"/>
  <c r="AB45" i="7"/>
  <c r="AA47" i="7"/>
  <c r="AA49" i="7"/>
  <c r="X41" i="7"/>
  <c r="X43" i="7"/>
  <c r="AB47" i="7"/>
  <c r="AA41" i="7"/>
  <c r="AA43" i="7"/>
  <c r="AB41" i="7"/>
  <c r="AA48" i="7"/>
  <c r="AA52" i="7"/>
  <c r="V42" i="7"/>
  <c r="AA42" i="7"/>
  <c r="AA46" i="7"/>
  <c r="X45" i="7"/>
  <c r="V43" i="7"/>
  <c r="X44" i="7"/>
  <c r="V44" i="7"/>
  <c r="X42" i="7"/>
  <c r="AA24" i="7"/>
  <c r="AA2249" i="4"/>
  <c r="AA2268" i="4"/>
  <c r="AA2038" i="4"/>
  <c r="AA2138" i="4"/>
  <c r="AA2256" i="4"/>
  <c r="AA2252" i="4"/>
  <c r="AA2257" i="4"/>
  <c r="AA2269" i="4"/>
  <c r="AA2270" i="4"/>
  <c r="AA2010" i="4"/>
  <c r="AA2253" i="4"/>
  <c r="AA2258" i="4"/>
  <c r="AA2277" i="4"/>
  <c r="AA2265" i="4"/>
  <c r="AA2273" i="4"/>
  <c r="AA2058" i="4"/>
  <c r="AA2170" i="4"/>
  <c r="AA2264" i="4"/>
  <c r="AA2274" i="4"/>
  <c r="AA2275" i="4"/>
  <c r="AA2276" i="4"/>
  <c r="AA2266" i="4"/>
  <c r="AA2271" i="4"/>
  <c r="AA2272" i="4"/>
  <c r="AA2267" i="4"/>
  <c r="AA2278" i="4"/>
  <c r="AA2240" i="4"/>
  <c r="AA2246" i="4"/>
  <c r="AA2259" i="4"/>
  <c r="AA2254" i="4"/>
  <c r="AA2260" i="4"/>
  <c r="AA2236" i="4"/>
  <c r="AA2261" i="4"/>
  <c r="AA2250" i="4"/>
  <c r="AA2255" i="4"/>
  <c r="AA2251" i="4"/>
  <c r="AA2262" i="4"/>
  <c r="AA1985" i="4"/>
  <c r="AA1998" i="4"/>
  <c r="AA2017" i="4"/>
  <c r="AA2132" i="4"/>
  <c r="AA2145" i="4"/>
  <c r="AA2225" i="4"/>
  <c r="AA2245" i="4"/>
  <c r="AA2001" i="4"/>
  <c r="AA2027" i="4"/>
  <c r="AA2033" i="4"/>
  <c r="AA2059" i="4"/>
  <c r="AA2065" i="4"/>
  <c r="AA2129" i="4"/>
  <c r="AA2161" i="4"/>
  <c r="AA2233" i="4"/>
  <c r="AA2239" i="4"/>
  <c r="AA2235" i="4"/>
  <c r="AA2241" i="4"/>
  <c r="AA2209" i="4"/>
  <c r="AA2217" i="4"/>
  <c r="AA2232" i="4"/>
  <c r="AA2242" i="4"/>
  <c r="AA2243" i="4"/>
  <c r="AA2238" i="4"/>
  <c r="AA2244" i="4"/>
  <c r="AA2234" i="4"/>
  <c r="AA2227" i="4"/>
  <c r="AA2204" i="4"/>
  <c r="AA2218" i="4"/>
  <c r="AA2224" i="4"/>
  <c r="AA2230" i="4"/>
  <c r="AA2223" i="4"/>
  <c r="AA2180" i="4"/>
  <c r="AA2187" i="4"/>
  <c r="AA2220" i="4"/>
  <c r="AA2226" i="4"/>
  <c r="AA2221" i="4"/>
  <c r="AA2222" i="4"/>
  <c r="AA2228" i="4"/>
  <c r="AA2229" i="4"/>
  <c r="AA2219" i="4"/>
  <c r="AA2205" i="4"/>
  <c r="AA2206" i="4"/>
  <c r="AA2188" i="4"/>
  <c r="AA2201" i="4"/>
  <c r="AA2207" i="4"/>
  <c r="AA2213" i="4"/>
  <c r="AA2208" i="4"/>
  <c r="AA2210" i="4"/>
  <c r="AA2200" i="4"/>
  <c r="AA2202" i="4"/>
  <c r="AA2211" i="4"/>
  <c r="AA2212" i="4"/>
  <c r="AA2203" i="4"/>
  <c r="AA2214" i="4"/>
  <c r="AA2195" i="4"/>
  <c r="AA2189" i="4"/>
  <c r="AA2172" i="4"/>
  <c r="AA2197" i="4"/>
  <c r="AA2185" i="4"/>
  <c r="AA2193" i="4"/>
  <c r="AA2169" i="4"/>
  <c r="AA2184" i="4"/>
  <c r="AA2190" i="4"/>
  <c r="AA2198" i="4"/>
  <c r="AA2194" i="4"/>
  <c r="AA2196" i="4"/>
  <c r="AA2186" i="4"/>
  <c r="AA2191" i="4"/>
  <c r="AA2192" i="4"/>
  <c r="AA2173" i="4"/>
  <c r="AA2174" i="4"/>
  <c r="AA2156" i="4"/>
  <c r="AA2181" i="4"/>
  <c r="AA2177" i="4"/>
  <c r="AA2168" i="4"/>
  <c r="AA2178" i="4"/>
  <c r="AA2179" i="4"/>
  <c r="AA2175" i="4"/>
  <c r="AA2176" i="4"/>
  <c r="AA2171" i="4"/>
  <c r="AA2182" i="4"/>
  <c r="AA2157" i="4"/>
  <c r="AA2163" i="4"/>
  <c r="AA2160" i="4"/>
  <c r="AA2165" i="4"/>
  <c r="AA2140" i="4"/>
  <c r="AA2153" i="4"/>
  <c r="AA2162" i="4"/>
  <c r="AA2152" i="4"/>
  <c r="AA2158" i="4"/>
  <c r="AA2164" i="4"/>
  <c r="AA2159" i="4"/>
  <c r="AA2155" i="4"/>
  <c r="AA2166" i="4"/>
  <c r="AA2141" i="4"/>
  <c r="AA2147" i="4"/>
  <c r="AA2124" i="4"/>
  <c r="AA2137" i="4"/>
  <c r="AA2149" i="4"/>
  <c r="AA2144" i="4"/>
  <c r="AA2121" i="4"/>
  <c r="AA2146" i="4"/>
  <c r="AA2136" i="4"/>
  <c r="AA2142" i="4"/>
  <c r="AA2148" i="4"/>
  <c r="AA2143" i="4"/>
  <c r="AA2139" i="4"/>
  <c r="AA2150" i="4"/>
  <c r="AA2125" i="4"/>
  <c r="AA2126" i="4"/>
  <c r="AA2133" i="4"/>
  <c r="AA2108" i="4"/>
  <c r="AA2130" i="4"/>
  <c r="AA2131" i="4"/>
  <c r="AA2120" i="4"/>
  <c r="AA2122" i="4"/>
  <c r="AA2127" i="4"/>
  <c r="AA2128" i="4"/>
  <c r="AA2123" i="4"/>
  <c r="AA2134" i="4"/>
  <c r="AA2115" i="4"/>
  <c r="AA2109" i="4"/>
  <c r="AA2112" i="4"/>
  <c r="AA2117" i="4"/>
  <c r="AA2092" i="4"/>
  <c r="AA2105" i="4"/>
  <c r="AA2113" i="4"/>
  <c r="AA2101" i="4"/>
  <c r="AA2114" i="4"/>
  <c r="AA2104" i="4"/>
  <c r="AA2110" i="4"/>
  <c r="AA2116" i="4"/>
  <c r="AA2111" i="4"/>
  <c r="AA2107" i="4"/>
  <c r="AA2118" i="4"/>
  <c r="AA2093" i="4"/>
  <c r="AA2099" i="4"/>
  <c r="AA2096" i="4"/>
  <c r="AA2076" i="4"/>
  <c r="AA2089" i="4"/>
  <c r="AA2097" i="4"/>
  <c r="AA2098" i="4"/>
  <c r="AA2088" i="4"/>
  <c r="AA2094" i="4"/>
  <c r="AA2100" i="4"/>
  <c r="AA2095" i="4"/>
  <c r="AA2091" i="4"/>
  <c r="AA2102" i="4"/>
  <c r="AA2077" i="4"/>
  <c r="AA2083" i="4"/>
  <c r="AA2080" i="4"/>
  <c r="AA2060" i="4"/>
  <c r="AA2073" i="4"/>
  <c r="AA2081" i="4"/>
  <c r="AA2082" i="4"/>
  <c r="AA2072" i="4"/>
  <c r="AA2085" i="4"/>
  <c r="AA2074" i="4"/>
  <c r="AA2078" i="4"/>
  <c r="AA2084" i="4"/>
  <c r="AA2079" i="4"/>
  <c r="AA2075" i="4"/>
  <c r="AA2086" i="4"/>
  <c r="AA2067" i="4"/>
  <c r="AA2062" i="4"/>
  <c r="AA2061" i="4"/>
  <c r="AA2044" i="4"/>
  <c r="AA2057" i="4"/>
  <c r="AA2069" i="4"/>
  <c r="AA2056" i="4"/>
  <c r="AA2070" i="4"/>
  <c r="AA2066" i="4"/>
  <c r="AA2068" i="4"/>
  <c r="AA2063" i="4"/>
  <c r="AA2064" i="4"/>
  <c r="AA2051" i="4"/>
  <c r="AA2045" i="4"/>
  <c r="AA2053" i="4"/>
  <c r="AA2028" i="4"/>
  <c r="AA2041" i="4"/>
  <c r="AA2049" i="4"/>
  <c r="AA2050" i="4"/>
  <c r="AA2040" i="4"/>
  <c r="AA2046" i="4"/>
  <c r="AA2052" i="4"/>
  <c r="AA2047" i="4"/>
  <c r="AA2048" i="4"/>
  <c r="AA2043" i="4"/>
  <c r="AA2054" i="4"/>
  <c r="AA2029" i="4"/>
  <c r="AA2030" i="4"/>
  <c r="AA2035" i="4"/>
  <c r="AA2031" i="4"/>
  <c r="AA2012" i="4"/>
  <c r="AA2025" i="4"/>
  <c r="AA2037" i="4"/>
  <c r="AA2024" i="4"/>
  <c r="AA2026" i="4"/>
  <c r="AA2034" i="4"/>
  <c r="AA2036" i="4"/>
  <c r="AA2032" i="4"/>
  <c r="AA2019" i="4"/>
  <c r="AA1964" i="4"/>
  <c r="AA1977" i="4"/>
  <c r="AA1996" i="4"/>
  <c r="AA2009" i="4"/>
  <c r="AA1933" i="4"/>
  <c r="AA2016" i="4"/>
  <c r="AA1970" i="4"/>
  <c r="AA1989" i="4"/>
  <c r="AA2021" i="4"/>
  <c r="AA1999" i="4"/>
  <c r="AA2005" i="4"/>
  <c r="AA2018" i="4"/>
  <c r="AA2008" i="4"/>
  <c r="AA2014" i="4"/>
  <c r="AA2020" i="4"/>
  <c r="AA2015" i="4"/>
  <c r="AA2011" i="4"/>
  <c r="AA2022" i="4"/>
  <c r="AA1997" i="4"/>
  <c r="AA1893" i="4"/>
  <c r="AA2000" i="4"/>
  <c r="AA2006" i="4"/>
  <c r="AA1948" i="4"/>
  <c r="AA1980" i="4"/>
  <c r="AA1961" i="4"/>
  <c r="AA1973" i="4"/>
  <c r="AA1993" i="4"/>
  <c r="AA1992" i="4"/>
  <c r="AA1995" i="4"/>
  <c r="AA2003" i="4"/>
  <c r="AA2002" i="4"/>
  <c r="AA2004" i="4"/>
  <c r="AA1994" i="4"/>
  <c r="AA1981" i="4"/>
  <c r="AA1917" i="4"/>
  <c r="AA1983" i="4"/>
  <c r="AA1990" i="4"/>
  <c r="AA1976" i="4"/>
  <c r="AA1979" i="4"/>
  <c r="AA1986" i="4"/>
  <c r="AA1987" i="4"/>
  <c r="AA1982" i="4"/>
  <c r="AA1988" i="4"/>
  <c r="AA1978" i="4"/>
  <c r="AA1984" i="4"/>
  <c r="AA1965" i="4"/>
  <c r="AA1971" i="4"/>
  <c r="AA1902" i="4"/>
  <c r="AA1921" i="4"/>
  <c r="AA1962" i="4"/>
  <c r="AA1937" i="4"/>
  <c r="AA1950" i="4"/>
  <c r="AA1963" i="4"/>
  <c r="AA1969" i="4"/>
  <c r="AA1905" i="4"/>
  <c r="AA1918" i="4"/>
  <c r="AA1960" i="4"/>
  <c r="AA1966" i="4"/>
  <c r="AA1972" i="4"/>
  <c r="AA1967" i="4"/>
  <c r="AA1968" i="4"/>
  <c r="AA1974" i="4"/>
  <c r="AA1949" i="4"/>
  <c r="AA1955" i="4"/>
  <c r="AA1932" i="4"/>
  <c r="AA1945" i="4"/>
  <c r="AA1957" i="4"/>
  <c r="AA1952" i="4"/>
  <c r="AA1958" i="4"/>
  <c r="AA1934" i="4"/>
  <c r="AA1953" i="4"/>
  <c r="AA1944" i="4"/>
  <c r="AA1954" i="4"/>
  <c r="AA1956" i="4"/>
  <c r="AA1951" i="4"/>
  <c r="AA1946" i="4"/>
  <c r="AA1947" i="4"/>
  <c r="AA1882" i="4"/>
  <c r="AA1939" i="4"/>
  <c r="AA1916" i="4"/>
  <c r="AA1929" i="4"/>
  <c r="AA1941" i="4"/>
  <c r="AA1936" i="4"/>
  <c r="AA1942" i="4"/>
  <c r="AA1928" i="4"/>
  <c r="AA1938" i="4"/>
  <c r="AA1940" i="4"/>
  <c r="AA1935" i="4"/>
  <c r="AA1930" i="4"/>
  <c r="AA1931" i="4"/>
  <c r="AA1923" i="4"/>
  <c r="AA1866" i="4"/>
  <c r="AA1757" i="4"/>
  <c r="AA1873" i="4"/>
  <c r="AA1900" i="4"/>
  <c r="AA1913" i="4"/>
  <c r="AA1925" i="4"/>
  <c r="AA1920" i="4"/>
  <c r="AA1926" i="4"/>
  <c r="AA1889" i="4"/>
  <c r="AA1922" i="4"/>
  <c r="AA1924" i="4"/>
  <c r="AA1919" i="4"/>
  <c r="AA1914" i="4"/>
  <c r="AA1915" i="4"/>
  <c r="AA1907" i="4"/>
  <c r="AA1901" i="4"/>
  <c r="AA1836" i="4"/>
  <c r="AA1842" i="4"/>
  <c r="AA1857" i="4"/>
  <c r="AA1909" i="4"/>
  <c r="AA1884" i="4"/>
  <c r="AA1898" i="4"/>
  <c r="AA1910" i="4"/>
  <c r="AA1896" i="4"/>
  <c r="AA1906" i="4"/>
  <c r="AA1908" i="4"/>
  <c r="AA1903" i="4"/>
  <c r="AA1904" i="4"/>
  <c r="AA1899" i="4"/>
  <c r="AA1885" i="4"/>
  <c r="AA1891" i="4"/>
  <c r="AA1888" i="4"/>
  <c r="AA1868" i="4"/>
  <c r="AA1890" i="4"/>
  <c r="AA1886" i="4"/>
  <c r="AA1892" i="4"/>
  <c r="AA1887" i="4"/>
  <c r="AA1883" i="4"/>
  <c r="AA1894" i="4"/>
  <c r="AA1875" i="4"/>
  <c r="AA1872" i="4"/>
  <c r="AA1865" i="4"/>
  <c r="AA1852" i="4"/>
  <c r="AA1877" i="4"/>
  <c r="AA1874" i="4"/>
  <c r="AA1864" i="4"/>
  <c r="AA1869" i="4"/>
  <c r="AA1870" i="4"/>
  <c r="AA1876" i="4"/>
  <c r="AA1871" i="4"/>
  <c r="AA1867" i="4"/>
  <c r="AA1878" i="4"/>
  <c r="AA1838" i="4"/>
  <c r="AA1853" i="4"/>
  <c r="AA1844" i="4"/>
  <c r="AA1859" i="4"/>
  <c r="AA1820" i="4"/>
  <c r="AA1856" i="4"/>
  <c r="AA1861" i="4"/>
  <c r="AA1858" i="4"/>
  <c r="AA1854" i="4"/>
  <c r="AA1860" i="4"/>
  <c r="AA1855" i="4"/>
  <c r="AA1862" i="4"/>
  <c r="AA1837" i="4"/>
  <c r="AA1825" i="4"/>
  <c r="AA1846" i="4"/>
  <c r="AA1839" i="4"/>
  <c r="AA1845" i="4"/>
  <c r="AA1841" i="4"/>
  <c r="AA1843" i="4"/>
  <c r="AA1835" i="4"/>
  <c r="AA1840" i="4"/>
  <c r="AA1821" i="4"/>
  <c r="AA1827" i="4"/>
  <c r="AA1809" i="4"/>
  <c r="AA1823" i="4"/>
  <c r="AA1829" i="4"/>
  <c r="AA1826" i="4"/>
  <c r="AA1822" i="4"/>
  <c r="AA1828" i="4"/>
  <c r="AA1824" i="4"/>
  <c r="AA1830" i="4"/>
  <c r="AA1811" i="4"/>
  <c r="AA1808" i="4"/>
  <c r="AA1813" i="4"/>
  <c r="AA1690" i="4"/>
  <c r="AA1810" i="4"/>
  <c r="AA1800" i="4"/>
  <c r="AA1812" i="4"/>
  <c r="AA1814" i="4"/>
  <c r="AA1795" i="4"/>
  <c r="AA1792" i="4"/>
  <c r="AA1797" i="4"/>
  <c r="AA1793" i="4"/>
  <c r="AA1794" i="4"/>
  <c r="AA1784" i="4"/>
  <c r="AA1796" i="4"/>
  <c r="AA1798" i="4"/>
  <c r="AA1740" i="4"/>
  <c r="AA1746" i="4"/>
  <c r="AA1779" i="4"/>
  <c r="AA1743" i="4"/>
  <c r="AA1776" i="4"/>
  <c r="AA1781" i="4"/>
  <c r="AA1756" i="4"/>
  <c r="AA1777" i="4"/>
  <c r="AA1778" i="4"/>
  <c r="AA1772" i="4"/>
  <c r="AA1770" i="4"/>
  <c r="AA1768" i="4"/>
  <c r="AA1774" i="4"/>
  <c r="AA1780" i="4"/>
  <c r="AA1775" i="4"/>
  <c r="AA1771" i="4"/>
  <c r="AA1782" i="4"/>
  <c r="AA1763" i="4"/>
  <c r="AA1709" i="4"/>
  <c r="AA1745" i="4"/>
  <c r="AA1760" i="4"/>
  <c r="AA1761" i="4"/>
  <c r="AA1724" i="4"/>
  <c r="AA1765" i="4"/>
  <c r="AA1762" i="4"/>
  <c r="AA1758" i="4"/>
  <c r="AA1764" i="4"/>
  <c r="AA1759" i="4"/>
  <c r="AA1755" i="4"/>
  <c r="AA1766" i="4"/>
  <c r="AA1726" i="4"/>
  <c r="AA1741" i="4"/>
  <c r="AA1750" i="4"/>
  <c r="AA1749" i="4"/>
  <c r="AA1717" i="4"/>
  <c r="AA1747" i="4"/>
  <c r="AA1739" i="4"/>
  <c r="AA1742" i="4"/>
  <c r="AA1748" i="4"/>
  <c r="AA1744" i="4"/>
  <c r="AA1725" i="4"/>
  <c r="AA1731" i="4"/>
  <c r="AA1697" i="4"/>
  <c r="AA1669" i="4"/>
  <c r="AA1713" i="4"/>
  <c r="AA1728" i="4"/>
  <c r="AA1734" i="4"/>
  <c r="AA1700" i="4"/>
  <c r="AA1708" i="4"/>
  <c r="AA1665" i="4"/>
  <c r="AA1729" i="4"/>
  <c r="AA1733" i="4"/>
  <c r="AA1730" i="4"/>
  <c r="AA1732" i="4"/>
  <c r="AA1727" i="4"/>
  <c r="AA1723" i="4"/>
  <c r="AA1715" i="4"/>
  <c r="AA1692" i="4"/>
  <c r="AA1712" i="4"/>
  <c r="AA1714" i="4"/>
  <c r="AA1706" i="4"/>
  <c r="AA1710" i="4"/>
  <c r="AA1716" i="4"/>
  <c r="AA1711" i="4"/>
  <c r="AA1707" i="4"/>
  <c r="AA1718" i="4"/>
  <c r="AA1693" i="4"/>
  <c r="AA1694" i="4"/>
  <c r="AA1701" i="4"/>
  <c r="AA1698" i="4"/>
  <c r="AA1699" i="4"/>
  <c r="AA1695" i="4"/>
  <c r="AA1696" i="4"/>
  <c r="AA1691" i="4"/>
  <c r="AA1702" i="4"/>
  <c r="AA1683" i="4"/>
  <c r="AA1637" i="4"/>
  <c r="AA1680" i="4"/>
  <c r="AA1681" i="4"/>
  <c r="AA1685" i="4"/>
  <c r="AA1682" i="4"/>
  <c r="AA1684" i="4"/>
  <c r="AA1679" i="4"/>
  <c r="AA1686" i="4"/>
  <c r="AA1667" i="4"/>
  <c r="AA1664" i="4"/>
  <c r="AA1661" i="4"/>
  <c r="AA1658" i="4"/>
  <c r="AA1666" i="4"/>
  <c r="AA1662" i="4"/>
  <c r="AA1668" i="4"/>
  <c r="AA1663" i="4"/>
  <c r="AA1659" i="4"/>
  <c r="AA1670" i="4"/>
  <c r="AA1634" i="4"/>
  <c r="AA1651" i="4"/>
  <c r="AA1614" i="4"/>
  <c r="AA1653" i="4"/>
  <c r="AA1648" i="4"/>
  <c r="AA1649" i="4"/>
  <c r="AA1650" i="4"/>
  <c r="AA1640" i="4"/>
  <c r="AA1652" i="4"/>
  <c r="AA1654" i="4"/>
  <c r="AA1635" i="4"/>
  <c r="AA1616" i="4"/>
  <c r="AA1638" i="4"/>
  <c r="AA1633" i="4"/>
  <c r="AA1636" i="4"/>
  <c r="AA1632" i="4"/>
  <c r="AA1631" i="4"/>
  <c r="AA1619" i="4"/>
  <c r="AA1621" i="4"/>
  <c r="AA1585" i="4"/>
  <c r="AA1601" i="4"/>
  <c r="AA1622" i="4"/>
  <c r="AA1617" i="4"/>
  <c r="AA1613" i="4"/>
  <c r="AA1612" i="4"/>
  <c r="AA1618" i="4"/>
  <c r="AA1620" i="4"/>
  <c r="AA1615" i="4"/>
  <c r="AA1611" i="4"/>
  <c r="AA1572" i="4"/>
  <c r="AA1603" i="4"/>
  <c r="AA1600" i="4"/>
  <c r="AA1605" i="4"/>
  <c r="AA1602" i="4"/>
  <c r="AA1592" i="4"/>
  <c r="AA1604" i="4"/>
  <c r="AA1599" i="4"/>
  <c r="AA1606" i="4"/>
  <c r="AA1587" i="4"/>
  <c r="AA1564" i="4"/>
  <c r="AA1584" i="4"/>
  <c r="AA1589" i="4"/>
  <c r="AA1586" i="4"/>
  <c r="AA1580" i="4"/>
  <c r="AA1581" i="4"/>
  <c r="AA1582" i="4"/>
  <c r="AA1588" i="4"/>
  <c r="AA1583" i="4"/>
  <c r="AA1579" i="4"/>
  <c r="AA1590" i="4"/>
  <c r="AA1566" i="4"/>
  <c r="AA1565" i="4"/>
  <c r="AA1567" i="4"/>
  <c r="AA1573" i="4"/>
  <c r="AA1548" i="4"/>
  <c r="AA1549" i="4"/>
  <c r="AA1568" i="4"/>
  <c r="AA1569" i="4"/>
  <c r="AA1556" i="4"/>
  <c r="AA1570" i="4"/>
  <c r="AA1571" i="4"/>
  <c r="AA1562" i="4"/>
  <c r="AA1563" i="4"/>
  <c r="AA1574" i="4"/>
  <c r="AA1555" i="4"/>
  <c r="AA1550" i="4"/>
  <c r="AA1545" i="4"/>
  <c r="AA1557" i="4"/>
  <c r="AA1552" i="4"/>
  <c r="AA1540" i="4"/>
  <c r="AA1553" i="4"/>
  <c r="AA1554" i="4"/>
  <c r="AA1544" i="4"/>
  <c r="AA1546" i="4"/>
  <c r="AA1551" i="4"/>
  <c r="AA1547" i="4"/>
  <c r="AA1558" i="4"/>
  <c r="AA1541" i="4"/>
  <c r="AA1536" i="4"/>
  <c r="AA1537" i="4"/>
  <c r="AA1521" i="4"/>
  <c r="AA1538" i="4"/>
  <c r="AA1528" i="4"/>
  <c r="AA1542" i="4"/>
  <c r="AA1539" i="4"/>
  <c r="AA1523" i="4"/>
  <c r="AA1520" i="4"/>
  <c r="AA1525" i="4"/>
  <c r="AA1522" i="4"/>
  <c r="AA1518" i="4"/>
  <c r="AA1524" i="4"/>
  <c r="AA1519" i="4"/>
  <c r="AA1526" i="4"/>
  <c r="AA1476" i="4"/>
  <c r="AA1507" i="4"/>
  <c r="AA1502" i="4"/>
  <c r="AA1509" i="4"/>
  <c r="AA1473" i="4"/>
  <c r="AA1505" i="4"/>
  <c r="AA1500" i="4"/>
  <c r="AA1506" i="4"/>
  <c r="AA1508" i="4"/>
  <c r="AA1503" i="4"/>
  <c r="AA1504" i="4"/>
  <c r="AA1510" i="4"/>
  <c r="AA1491" i="4"/>
  <c r="AA1423" i="4"/>
  <c r="AA1493" i="4"/>
  <c r="AA1488" i="4"/>
  <c r="AA1489" i="4"/>
  <c r="AA1490" i="4"/>
  <c r="AA1486" i="4"/>
  <c r="AA1492" i="4"/>
  <c r="AA1487" i="4"/>
  <c r="AA1494" i="4"/>
  <c r="AA1477" i="4"/>
  <c r="AA1464" i="4"/>
  <c r="AA1474" i="4"/>
  <c r="AA1475" i="4"/>
  <c r="AA1471" i="4"/>
  <c r="AA1472" i="4"/>
  <c r="AA1478" i="4"/>
  <c r="AA1459" i="4"/>
  <c r="AA1456" i="4"/>
  <c r="AA1462" i="4"/>
  <c r="AA1461" i="4"/>
  <c r="AA1457" i="4"/>
  <c r="AA1454" i="4"/>
  <c r="AA1453" i="4"/>
  <c r="AA1452" i="4"/>
  <c r="AA1458" i="4"/>
  <c r="AA1460" i="4"/>
  <c r="AA1455" i="4"/>
  <c r="AA1451" i="4"/>
  <c r="AA1437" i="4"/>
  <c r="AA1443" i="4"/>
  <c r="AA1422" i="4"/>
  <c r="AA1438" i="4"/>
  <c r="AA1445" i="4"/>
  <c r="AA1425" i="4"/>
  <c r="AA1441" i="4"/>
  <c r="AA1442" i="4"/>
  <c r="AA1444" i="4"/>
  <c r="AA1439" i="4"/>
  <c r="AA1440" i="4"/>
  <c r="AA1446" i="4"/>
  <c r="AA1413" i="4"/>
  <c r="AA1356" i="4"/>
  <c r="AA1377" i="4"/>
  <c r="AA1429" i="4"/>
  <c r="AA1404" i="4"/>
  <c r="AA1424" i="4"/>
  <c r="AA1430" i="4"/>
  <c r="AA1420" i="4"/>
  <c r="AA1421" i="4"/>
  <c r="AA1419" i="4"/>
  <c r="AA1426" i="4"/>
  <c r="AA1427" i="4"/>
  <c r="AA1428" i="4"/>
  <c r="AA1418" i="4"/>
  <c r="AA1405" i="4"/>
  <c r="AA1406" i="4"/>
  <c r="AA1390" i="4"/>
  <c r="AA1393" i="4"/>
  <c r="AA1387" i="4"/>
  <c r="AA1409" i="4"/>
  <c r="AA1410" i="4"/>
  <c r="AA1411" i="4"/>
  <c r="AA1412" i="4"/>
  <c r="AA1407" i="4"/>
  <c r="AA1408" i="4"/>
  <c r="AA1403" i="4"/>
  <c r="AA1414" i="4"/>
  <c r="AA1395" i="4"/>
  <c r="AA1392" i="4"/>
  <c r="AA1398" i="4"/>
  <c r="AA1340" i="4"/>
  <c r="AA1397" i="4"/>
  <c r="AA1394" i="4"/>
  <c r="AA1396" i="4"/>
  <c r="AA1391" i="4"/>
  <c r="AA1379" i="4"/>
  <c r="AA1294" i="4"/>
  <c r="AA1300" i="4"/>
  <c r="AA1381" i="4"/>
  <c r="AA1376" i="4"/>
  <c r="AA1382" i="4"/>
  <c r="AA1378" i="4"/>
  <c r="AA1372" i="4"/>
  <c r="AA1370" i="4"/>
  <c r="AA1374" i="4"/>
  <c r="AA1380" i="4"/>
  <c r="AA1375" i="4"/>
  <c r="AA1371" i="4"/>
  <c r="AA1357" i="4"/>
  <c r="AA1297" i="4"/>
  <c r="AA1310" i="4"/>
  <c r="AA1358" i="4"/>
  <c r="AA1365" i="4"/>
  <c r="AA1361" i="4"/>
  <c r="AA1362" i="4"/>
  <c r="AA1363" i="4"/>
  <c r="AA1364" i="4"/>
  <c r="AA1359" i="4"/>
  <c r="AA1360" i="4"/>
  <c r="AA1355" i="4"/>
  <c r="AA1366" i="4"/>
  <c r="AA1341" i="4"/>
  <c r="AA1342" i="4"/>
  <c r="AA1330" i="4"/>
  <c r="AA1349" i="4"/>
  <c r="AA1345" i="4"/>
  <c r="AA1324" i="4"/>
  <c r="AA1346" i="4"/>
  <c r="AA1347" i="4"/>
  <c r="AA1348" i="4"/>
  <c r="AA1338" i="4"/>
  <c r="AA1343" i="4"/>
  <c r="AA1336" i="4"/>
  <c r="AA1344" i="4"/>
  <c r="AA1339" i="4"/>
  <c r="AA1350" i="4"/>
  <c r="AA1325" i="4"/>
  <c r="AA1226" i="4"/>
  <c r="AA1334" i="4"/>
  <c r="AA1329" i="4"/>
  <c r="AA1308" i="4"/>
  <c r="AA1321" i="4"/>
  <c r="AA1333" i="4"/>
  <c r="AA1233" i="4"/>
  <c r="AA1320" i="4"/>
  <c r="AA1331" i="4"/>
  <c r="AA1326" i="4"/>
  <c r="AA1332" i="4"/>
  <c r="AA1327" i="4"/>
  <c r="AA1322" i="4"/>
  <c r="AA1328" i="4"/>
  <c r="AA1323" i="4"/>
  <c r="AA1290" i="4"/>
  <c r="AA1315" i="4"/>
  <c r="AA1298" i="4"/>
  <c r="AA1305" i="4"/>
  <c r="AA1317" i="4"/>
  <c r="AA1293" i="4"/>
  <c r="AA1312" i="4"/>
  <c r="AA1318" i="4"/>
  <c r="AA1313" i="4"/>
  <c r="AA1304" i="4"/>
  <c r="AA1309" i="4"/>
  <c r="AA1314" i="4"/>
  <c r="AA1316" i="4"/>
  <c r="AA1311" i="4"/>
  <c r="AA1306" i="4"/>
  <c r="AA1307" i="4"/>
  <c r="AA1274" i="4"/>
  <c r="AA1281" i="4"/>
  <c r="AA1276" i="4"/>
  <c r="AA1289" i="4"/>
  <c r="AA1295" i="4"/>
  <c r="AA1301" i="4"/>
  <c r="AA1302" i="4"/>
  <c r="AA1292" i="4"/>
  <c r="AA1288" i="4"/>
  <c r="AA1299" i="4"/>
  <c r="AA1291" i="4"/>
  <c r="AA1296" i="4"/>
  <c r="AA1277" i="4"/>
  <c r="AA1283" i="4"/>
  <c r="AA1252" i="4"/>
  <c r="AA1280" i="4"/>
  <c r="AA1266" i="4"/>
  <c r="AA1285" i="4"/>
  <c r="AA1260" i="4"/>
  <c r="AA1273" i="4"/>
  <c r="AA1282" i="4"/>
  <c r="AA1272" i="4"/>
  <c r="AA1278" i="4"/>
  <c r="AA1284" i="4"/>
  <c r="AA1279" i="4"/>
  <c r="AA1275" i="4"/>
  <c r="AA1286" i="4"/>
  <c r="AA1261" i="4"/>
  <c r="AA1250" i="4"/>
  <c r="AA1269" i="4"/>
  <c r="AA1162" i="4"/>
  <c r="AA1258" i="4"/>
  <c r="AA1270" i="4"/>
  <c r="AA1265" i="4"/>
  <c r="AA1244" i="4"/>
  <c r="AA1257" i="4"/>
  <c r="AA1182" i="4"/>
  <c r="AA1201" i="4"/>
  <c r="AA1214" i="4"/>
  <c r="AA1256" i="4"/>
  <c r="AA1267" i="4"/>
  <c r="AA1262" i="4"/>
  <c r="AA1268" i="4"/>
  <c r="AA1263" i="4"/>
  <c r="AA1264" i="4"/>
  <c r="AA1259" i="4"/>
  <c r="AA1245" i="4"/>
  <c r="AA1228" i="4"/>
  <c r="AA1241" i="4"/>
  <c r="AA1253" i="4"/>
  <c r="AA1254" i="4"/>
  <c r="AA1192" i="4"/>
  <c r="AA1198" i="4"/>
  <c r="AA1217" i="4"/>
  <c r="AA1249" i="4"/>
  <c r="AA1240" i="4"/>
  <c r="AA1251" i="4"/>
  <c r="AA1246" i="4"/>
  <c r="AA1247" i="4"/>
  <c r="AA1242" i="4"/>
  <c r="AA1248" i="4"/>
  <c r="AA1243" i="4"/>
  <c r="AA1235" i="4"/>
  <c r="AA1229" i="4"/>
  <c r="AA1232" i="4"/>
  <c r="AA1212" i="4"/>
  <c r="AA1225" i="4"/>
  <c r="AA1237" i="4"/>
  <c r="AA1234" i="4"/>
  <c r="AA1224" i="4"/>
  <c r="AA1230" i="4"/>
  <c r="AA1236" i="4"/>
  <c r="AA1231" i="4"/>
  <c r="AA1227" i="4"/>
  <c r="AA1238" i="4"/>
  <c r="AA1219" i="4"/>
  <c r="AA1164" i="4"/>
  <c r="AA1146" i="4"/>
  <c r="AA1216" i="4"/>
  <c r="AA1222" i="4"/>
  <c r="AA1177" i="4"/>
  <c r="AA1196" i="4"/>
  <c r="AA1209" i="4"/>
  <c r="AA1221" i="4"/>
  <c r="AA1199" i="4"/>
  <c r="AA1208" i="4"/>
  <c r="AA1213" i="4"/>
  <c r="AA1218" i="4"/>
  <c r="AA1220" i="4"/>
  <c r="AA1215" i="4"/>
  <c r="AA1210" i="4"/>
  <c r="AA1211" i="4"/>
  <c r="AA1197" i="4"/>
  <c r="AA1180" i="4"/>
  <c r="AA1193" i="4"/>
  <c r="AA1200" i="4"/>
  <c r="AA1206" i="4"/>
  <c r="AA1205" i="4"/>
  <c r="AA1137" i="4"/>
  <c r="AA1195" i="4"/>
  <c r="AA1202" i="4"/>
  <c r="AA1203" i="4"/>
  <c r="AA1204" i="4"/>
  <c r="AA1194" i="4"/>
  <c r="AA1181" i="4"/>
  <c r="AA1187" i="4"/>
  <c r="AA1066" i="4"/>
  <c r="AA1189" i="4"/>
  <c r="AA1184" i="4"/>
  <c r="AA1190" i="4"/>
  <c r="AA1140" i="4"/>
  <c r="AA1185" i="4"/>
  <c r="AA1186" i="4"/>
  <c r="AA1188" i="4"/>
  <c r="AA1183" i="4"/>
  <c r="AA1178" i="4"/>
  <c r="AA1179" i="4"/>
  <c r="AA1171" i="4"/>
  <c r="AA1050" i="4"/>
  <c r="AA1165" i="4"/>
  <c r="AA1168" i="4"/>
  <c r="AA1161" i="4"/>
  <c r="AA1148" i="4"/>
  <c r="AA1173" i="4"/>
  <c r="AA1169" i="4"/>
  <c r="AA1170" i="4"/>
  <c r="AA1160" i="4"/>
  <c r="AA1166" i="4"/>
  <c r="AA1172" i="4"/>
  <c r="AA1167" i="4"/>
  <c r="AA1163" i="4"/>
  <c r="AA1174" i="4"/>
  <c r="AA1149" i="4"/>
  <c r="AA1098" i="4"/>
  <c r="AA1155" i="4"/>
  <c r="AA1118" i="4"/>
  <c r="AA1145" i="4"/>
  <c r="AA1157" i="4"/>
  <c r="AA1152" i="4"/>
  <c r="AA1153" i="4"/>
  <c r="AA1132" i="4"/>
  <c r="AA1138" i="4"/>
  <c r="AA1121" i="4"/>
  <c r="AA1154" i="4"/>
  <c r="AA1144" i="4"/>
  <c r="AA1150" i="4"/>
  <c r="AA1156" i="4"/>
  <c r="AA1151" i="4"/>
  <c r="AA1147" i="4"/>
  <c r="AA1158" i="4"/>
  <c r="AA1133" i="4"/>
  <c r="AA1082" i="4"/>
  <c r="AA1134" i="4"/>
  <c r="AA1125" i="4"/>
  <c r="AA1129" i="4"/>
  <c r="AA1141" i="4"/>
  <c r="AA1130" i="4"/>
  <c r="AA1142" i="4"/>
  <c r="AA1131" i="4"/>
  <c r="AA1139" i="4"/>
  <c r="AA1135" i="4"/>
  <c r="AA1136" i="4"/>
  <c r="AA1117" i="4"/>
  <c r="AA1100" i="4"/>
  <c r="AA1113" i="4"/>
  <c r="AA1070" i="4"/>
  <c r="AA991" i="4"/>
  <c r="AA1116" i="4"/>
  <c r="AA1122" i="4"/>
  <c r="AA1123" i="4"/>
  <c r="AA1112" i="4"/>
  <c r="AA1124" i="4"/>
  <c r="AA1114" i="4"/>
  <c r="AA1119" i="4"/>
  <c r="AA1120" i="4"/>
  <c r="AA1115" i="4"/>
  <c r="AA1126" i="4"/>
  <c r="AA1107" i="4"/>
  <c r="AA1101" i="4"/>
  <c r="AA1084" i="4"/>
  <c r="AA1097" i="4"/>
  <c r="AA1109" i="4"/>
  <c r="AA927" i="4"/>
  <c r="AA1104" i="4"/>
  <c r="AA1105" i="4"/>
  <c r="AA1106" i="4"/>
  <c r="AA1096" i="4"/>
  <c r="AA1102" i="4"/>
  <c r="AA1108" i="4"/>
  <c r="AA1103" i="4"/>
  <c r="AA1099" i="4"/>
  <c r="AA1110" i="4"/>
  <c r="AA1086" i="4"/>
  <c r="AA1085" i="4"/>
  <c r="AA1081" i="4"/>
  <c r="AA1093" i="4"/>
  <c r="AA1023" i="4"/>
  <c r="AA1088" i="4"/>
  <c r="AA1089" i="4"/>
  <c r="AA1068" i="4"/>
  <c r="AA1087" i="4"/>
  <c r="AA1090" i="4"/>
  <c r="AA1080" i="4"/>
  <c r="AA1091" i="4"/>
  <c r="AA1092" i="4"/>
  <c r="AA1083" i="4"/>
  <c r="AA1094" i="4"/>
  <c r="AA1069" i="4"/>
  <c r="AA1077" i="4"/>
  <c r="AA1073" i="4"/>
  <c r="AA1052" i="4"/>
  <c r="AA1065" i="4"/>
  <c r="AA1048" i="4"/>
  <c r="AA1074" i="4"/>
  <c r="AA1075" i="4"/>
  <c r="AA1064" i="4"/>
  <c r="AA1076" i="4"/>
  <c r="AA1071" i="4"/>
  <c r="AA1072" i="4"/>
  <c r="AA1067" i="4"/>
  <c r="AA1078" i="4"/>
  <c r="AA1053" i="4"/>
  <c r="AA1054" i="4"/>
  <c r="AA1061" i="4"/>
  <c r="AA1036" i="4"/>
  <c r="AA1037" i="4"/>
  <c r="AA1057" i="4"/>
  <c r="AA1058" i="4"/>
  <c r="AA1059" i="4"/>
  <c r="AA1060" i="4"/>
  <c r="AA1055" i="4"/>
  <c r="AA1056" i="4"/>
  <c r="AA1051" i="4"/>
  <c r="AA1062" i="4"/>
  <c r="AA1043" i="4"/>
  <c r="AA1045" i="4"/>
  <c r="AA1020" i="4"/>
  <c r="AA1000" i="4"/>
  <c r="AA1013" i="4"/>
  <c r="AA1040" i="4"/>
  <c r="AA1041" i="4"/>
  <c r="AA1022" i="4"/>
  <c r="AA1042" i="4"/>
  <c r="AA1034" i="4"/>
  <c r="AA1038" i="4"/>
  <c r="AA1044" i="4"/>
  <c r="AA1039" i="4"/>
  <c r="AA1035" i="4"/>
  <c r="AA1046" i="4"/>
  <c r="AA1021" i="4"/>
  <c r="AA1004" i="4"/>
  <c r="AA1029" i="4"/>
  <c r="AA1024" i="4"/>
  <c r="AA1030" i="4"/>
  <c r="AA1025" i="4"/>
  <c r="AA990" i="4"/>
  <c r="AA1019" i="4"/>
  <c r="AA1026" i="4"/>
  <c r="AA1016" i="4"/>
  <c r="AA1027" i="4"/>
  <c r="AA1028" i="4"/>
  <c r="AA1018" i="4"/>
  <c r="AA1005" i="4"/>
  <c r="AA1006" i="4"/>
  <c r="AA988" i="4"/>
  <c r="AA1009" i="4"/>
  <c r="AA970" i="4"/>
  <c r="AA1010" i="4"/>
  <c r="AA1011" i="4"/>
  <c r="AA1012" i="4"/>
  <c r="AA1007" i="4"/>
  <c r="AA1008" i="4"/>
  <c r="AA1003" i="4"/>
  <c r="AA1014" i="4"/>
  <c r="AA981" i="4"/>
  <c r="AA989" i="4"/>
  <c r="AA997" i="4"/>
  <c r="AA972" i="4"/>
  <c r="AA992" i="4"/>
  <c r="AA998" i="4"/>
  <c r="AA993" i="4"/>
  <c r="AA987" i="4"/>
  <c r="AA994" i="4"/>
  <c r="AA995" i="4"/>
  <c r="AA996" i="4"/>
  <c r="AA986" i="4"/>
  <c r="AA973" i="4"/>
  <c r="AA979" i="4"/>
  <c r="AA956" i="4"/>
  <c r="AA977" i="4"/>
  <c r="AA978" i="4"/>
  <c r="AA974" i="4"/>
  <c r="AA980" i="4"/>
  <c r="AA975" i="4"/>
  <c r="AA976" i="4"/>
  <c r="AA971" i="4"/>
  <c r="AA982" i="4"/>
  <c r="AA957" i="4"/>
  <c r="AA958" i="4"/>
  <c r="AA926" i="4"/>
  <c r="AA965" i="4"/>
  <c r="AA929" i="4"/>
  <c r="AA945" i="4"/>
  <c r="AA961" i="4"/>
  <c r="AA962" i="4"/>
  <c r="AA963" i="4"/>
  <c r="AA964" i="4"/>
  <c r="AA959" i="4"/>
  <c r="AA960" i="4"/>
  <c r="AA955" i="4"/>
  <c r="AA966" i="4"/>
  <c r="AA947" i="4"/>
  <c r="AA944" i="4"/>
  <c r="AA949" i="4"/>
  <c r="AA946" i="4"/>
  <c r="AA942" i="4"/>
  <c r="AA948" i="4"/>
  <c r="AA943" i="4"/>
  <c r="AA950" i="4"/>
  <c r="AA917" i="4"/>
  <c r="AA933" i="4"/>
  <c r="AA908" i="4"/>
  <c r="AA914" i="4"/>
  <c r="AA730" i="4"/>
  <c r="AA928" i="4"/>
  <c r="AA934" i="4"/>
  <c r="AA878" i="4"/>
  <c r="AA897" i="4"/>
  <c r="AA925" i="4"/>
  <c r="AA924" i="4"/>
  <c r="AA931" i="4"/>
  <c r="AA923" i="4"/>
  <c r="AA930" i="4"/>
  <c r="AA932" i="4"/>
  <c r="AA922" i="4"/>
  <c r="AA909" i="4"/>
  <c r="AA906" i="4"/>
  <c r="AA918" i="4"/>
  <c r="AA824" i="4"/>
  <c r="AA913" i="4"/>
  <c r="AA915" i="4"/>
  <c r="AA910" i="4"/>
  <c r="AA904" i="4"/>
  <c r="AA916" i="4"/>
  <c r="AA911" i="4"/>
  <c r="AA912" i="4"/>
  <c r="AA907" i="4"/>
  <c r="AA899" i="4"/>
  <c r="AA857" i="4"/>
  <c r="AA869" i="4"/>
  <c r="AA889" i="4"/>
  <c r="AA901" i="4"/>
  <c r="AA879" i="4"/>
  <c r="AA898" i="4"/>
  <c r="AA893" i="4"/>
  <c r="AA892" i="4"/>
  <c r="AA888" i="4"/>
  <c r="AA894" i="4"/>
  <c r="AA900" i="4"/>
  <c r="AA890" i="4"/>
  <c r="AA895" i="4"/>
  <c r="AA896" i="4"/>
  <c r="AA891" i="4"/>
  <c r="AA902" i="4"/>
  <c r="AA877" i="4"/>
  <c r="AA885" i="4"/>
  <c r="AA880" i="4"/>
  <c r="AA886" i="4"/>
  <c r="AA881" i="4"/>
  <c r="AA876" i="4"/>
  <c r="AA873" i="4"/>
  <c r="AA875" i="4"/>
  <c r="AA882" i="4"/>
  <c r="AA872" i="4"/>
  <c r="AA883" i="4"/>
  <c r="AA884" i="4"/>
  <c r="AA874" i="4"/>
  <c r="AA867" i="4"/>
  <c r="AA865" i="4"/>
  <c r="AA861" i="4"/>
  <c r="AA860" i="4"/>
  <c r="AA858" i="4"/>
  <c r="AA866" i="4"/>
  <c r="AA856" i="4"/>
  <c r="AA862" i="4"/>
  <c r="AA868" i="4"/>
  <c r="AA863" i="4"/>
  <c r="AA864" i="4"/>
  <c r="AA859" i="4"/>
  <c r="AA870" i="4"/>
  <c r="AA846" i="4"/>
  <c r="AA845" i="4"/>
  <c r="AA853" i="4"/>
  <c r="AA849" i="4"/>
  <c r="AA841" i="4"/>
  <c r="AA837" i="4"/>
  <c r="AA844" i="4"/>
  <c r="AA842" i="4"/>
  <c r="AA850" i="4"/>
  <c r="AA851" i="4"/>
  <c r="AA840" i="4"/>
  <c r="AA852" i="4"/>
  <c r="AA847" i="4"/>
  <c r="AA848" i="4"/>
  <c r="AA843" i="4"/>
  <c r="AA854" i="4"/>
  <c r="AA835" i="4"/>
  <c r="AA816" i="4"/>
  <c r="AA825" i="4"/>
  <c r="AA832" i="4"/>
  <c r="AA838" i="4"/>
  <c r="AA833" i="4"/>
  <c r="AA830" i="4"/>
  <c r="AA829" i="4"/>
  <c r="AA828" i="4"/>
  <c r="AA834" i="4"/>
  <c r="AA836" i="4"/>
  <c r="AA831" i="4"/>
  <c r="AA826" i="4"/>
  <c r="AA827" i="4"/>
  <c r="AA819" i="4"/>
  <c r="AA809" i="4"/>
  <c r="AA821" i="4"/>
  <c r="AA772" i="4"/>
  <c r="AA817" i="4"/>
  <c r="AA818" i="4"/>
  <c r="AA812" i="4"/>
  <c r="AA810" i="4"/>
  <c r="AA808" i="4"/>
  <c r="AA813" i="4"/>
  <c r="AA822" i="4"/>
  <c r="AA814" i="4"/>
  <c r="AA820" i="4"/>
  <c r="AA815" i="4"/>
  <c r="AA811" i="4"/>
  <c r="AA798" i="4"/>
  <c r="AA797" i="4"/>
  <c r="AA786" i="4"/>
  <c r="AA801" i="4"/>
  <c r="AA773" i="4"/>
  <c r="AA805" i="4"/>
  <c r="AA796" i="4"/>
  <c r="AA793" i="4"/>
  <c r="AA802" i="4"/>
  <c r="AA803" i="4"/>
  <c r="AA792" i="4"/>
  <c r="AA804" i="4"/>
  <c r="AA794" i="4"/>
  <c r="AA799" i="4"/>
  <c r="AA800" i="4"/>
  <c r="AA795" i="4"/>
  <c r="AA806" i="4"/>
  <c r="AA705" i="4"/>
  <c r="AA732" i="4"/>
  <c r="AA770" i="4"/>
  <c r="AA777" i="4"/>
  <c r="AA789" i="4"/>
  <c r="AA778" i="4"/>
  <c r="AA790" i="4"/>
  <c r="AA785" i="4"/>
  <c r="AA783" i="4"/>
  <c r="AA781" i="4"/>
  <c r="AA780" i="4"/>
  <c r="AA779" i="4"/>
  <c r="AA776" i="4"/>
  <c r="AA787" i="4"/>
  <c r="AA782" i="4"/>
  <c r="AA788" i="4"/>
  <c r="AA784" i="4"/>
  <c r="AA765" i="4"/>
  <c r="AA701" i="4"/>
  <c r="AA728" i="4"/>
  <c r="AA762" i="4"/>
  <c r="AA774" i="4"/>
  <c r="AA769" i="4"/>
  <c r="AA767" i="4"/>
  <c r="AA764" i="4"/>
  <c r="AA761" i="4"/>
  <c r="AA771" i="4"/>
  <c r="AA763" i="4"/>
  <c r="AA760" i="4"/>
  <c r="AA766" i="4"/>
  <c r="AA768" i="4"/>
  <c r="AA749" i="4"/>
  <c r="AA755" i="4"/>
  <c r="AA757" i="4"/>
  <c r="AA752" i="4"/>
  <c r="AA753" i="4"/>
  <c r="AA754" i="4"/>
  <c r="AA748" i="4"/>
  <c r="AA746" i="4"/>
  <c r="AA745" i="4"/>
  <c r="AA744" i="4"/>
  <c r="AA750" i="4"/>
  <c r="AA756" i="4"/>
  <c r="AA751" i="4"/>
  <c r="AA747" i="4"/>
  <c r="AA758" i="4"/>
  <c r="AA739" i="4"/>
  <c r="AA733" i="4"/>
  <c r="AA702" i="4"/>
  <c r="AA741" i="4"/>
  <c r="AA716" i="4"/>
  <c r="AA736" i="4"/>
  <c r="AA737" i="4"/>
  <c r="AA738" i="4"/>
  <c r="AA734" i="4"/>
  <c r="AA740" i="4"/>
  <c r="AA735" i="4"/>
  <c r="AA731" i="4"/>
  <c r="AA742" i="4"/>
  <c r="AA717" i="4"/>
  <c r="AA723" i="4"/>
  <c r="AA725" i="4"/>
  <c r="AA720" i="4"/>
  <c r="AA721" i="4"/>
  <c r="AA700" i="4"/>
  <c r="AA722" i="4"/>
  <c r="AA712" i="4"/>
  <c r="AA714" i="4"/>
  <c r="AA718" i="4"/>
  <c r="AA724" i="4"/>
  <c r="AA719" i="4"/>
  <c r="AA715" i="4"/>
  <c r="AA726" i="4"/>
  <c r="AA707" i="4"/>
  <c r="AA709" i="4"/>
  <c r="AA673" i="4"/>
  <c r="AA689" i="4"/>
  <c r="AA704" i="4"/>
  <c r="AA710" i="4"/>
  <c r="AA706" i="4"/>
  <c r="AA708" i="4"/>
  <c r="AA703" i="4"/>
  <c r="AA699" i="4"/>
  <c r="AA691" i="4"/>
  <c r="AA693" i="4"/>
  <c r="AA688" i="4"/>
  <c r="AA690" i="4"/>
  <c r="AA680" i="4"/>
  <c r="AA692" i="4"/>
  <c r="AA687" i="4"/>
  <c r="AA694" i="4"/>
  <c r="AA652" i="4"/>
  <c r="AA675" i="4"/>
  <c r="AA657" i="4"/>
  <c r="AA672" i="4"/>
  <c r="AA677" i="4"/>
  <c r="AA674" i="4"/>
  <c r="AA669" i="4"/>
  <c r="AA668" i="4"/>
  <c r="AA670" i="4"/>
  <c r="AA676" i="4"/>
  <c r="AA671" i="4"/>
  <c r="AA667" i="4"/>
  <c r="AA678" i="4"/>
  <c r="AA661" i="4"/>
  <c r="AA658" i="4"/>
  <c r="AA659" i="4"/>
  <c r="AA660" i="4"/>
  <c r="AA662" i="4"/>
  <c r="AA574" i="4"/>
  <c r="AA628" i="4"/>
  <c r="AA645" i="4"/>
  <c r="AA646" i="4"/>
  <c r="AA586" i="4"/>
  <c r="AA641" i="4"/>
  <c r="AA639" i="4"/>
  <c r="AA638" i="4"/>
  <c r="AA637" i="4"/>
  <c r="AA636" i="4"/>
  <c r="AA642" i="4"/>
  <c r="AA643" i="4"/>
  <c r="AA644" i="4"/>
  <c r="AA613" i="4"/>
  <c r="AA623" i="4"/>
  <c r="AA630" i="4"/>
  <c r="AA618" i="4"/>
  <c r="AA616" i="4"/>
  <c r="AA625" i="4"/>
  <c r="AA626" i="4"/>
  <c r="AA627" i="4"/>
  <c r="AA629" i="4"/>
  <c r="AA588" i="4"/>
  <c r="AA611" i="4"/>
  <c r="AA577" i="4"/>
  <c r="AA596" i="4"/>
  <c r="AA609" i="4"/>
  <c r="AA585" i="4"/>
  <c r="AA610" i="4"/>
  <c r="AA604" i="4"/>
  <c r="AA602" i="4"/>
  <c r="AA600" i="4"/>
  <c r="AA605" i="4"/>
  <c r="AA606" i="4"/>
  <c r="AA612" i="4"/>
  <c r="AA607" i="4"/>
  <c r="AA603" i="4"/>
  <c r="AA614" i="4"/>
  <c r="AA590" i="4"/>
  <c r="AA589" i="4"/>
  <c r="AA572" i="4"/>
  <c r="AA597" i="4"/>
  <c r="AA524" i="4"/>
  <c r="AA593" i="4"/>
  <c r="AA541" i="4"/>
  <c r="AA575" i="4"/>
  <c r="AA584" i="4"/>
  <c r="AA594" i="4"/>
  <c r="AA595" i="4"/>
  <c r="AA591" i="4"/>
  <c r="AA592" i="4"/>
  <c r="AA587" i="4"/>
  <c r="AA598" i="4"/>
  <c r="AA565" i="4"/>
  <c r="AA557" i="4"/>
  <c r="AA576" i="4"/>
  <c r="AA582" i="4"/>
  <c r="AA581" i="4"/>
  <c r="AA556" i="4"/>
  <c r="AA558" i="4"/>
  <c r="AA573" i="4"/>
  <c r="AA571" i="4"/>
  <c r="AA578" i="4"/>
  <c r="AA579" i="4"/>
  <c r="AA580" i="4"/>
  <c r="AA570" i="4"/>
  <c r="AA549" i="4"/>
  <c r="AA559" i="4"/>
  <c r="AA545" i="4"/>
  <c r="AA560" i="4"/>
  <c r="AA566" i="4"/>
  <c r="AA540" i="4"/>
  <c r="AA561" i="4"/>
  <c r="AA477" i="4"/>
  <c r="AA490" i="4"/>
  <c r="AA522" i="4"/>
  <c r="AA555" i="4"/>
  <c r="AA562" i="4"/>
  <c r="AA563" i="4"/>
  <c r="AA564" i="4"/>
  <c r="AA547" i="4"/>
  <c r="AA433" i="4"/>
  <c r="AA544" i="4"/>
  <c r="AA546" i="4"/>
  <c r="AA538" i="4"/>
  <c r="AA536" i="4"/>
  <c r="AA542" i="4"/>
  <c r="AA548" i="4"/>
  <c r="AA543" i="4"/>
  <c r="AA539" i="4"/>
  <c r="AA550" i="4"/>
  <c r="AA525" i="4"/>
  <c r="AA531" i="4"/>
  <c r="AA508" i="4"/>
  <c r="AA521" i="4"/>
  <c r="AA533" i="4"/>
  <c r="AA528" i="4"/>
  <c r="AA529" i="4"/>
  <c r="AA530" i="4"/>
  <c r="AA520" i="4"/>
  <c r="AA526" i="4"/>
  <c r="AA532" i="4"/>
  <c r="AA527" i="4"/>
  <c r="AA523" i="4"/>
  <c r="AA534" i="4"/>
  <c r="AA509" i="4"/>
  <c r="AA515" i="4"/>
  <c r="AA492" i="4"/>
  <c r="AA505" i="4"/>
  <c r="AA512" i="4"/>
  <c r="AA513" i="4"/>
  <c r="AA514" i="4"/>
  <c r="AA504" i="4"/>
  <c r="AA517" i="4"/>
  <c r="AA506" i="4"/>
  <c r="AA510" i="4"/>
  <c r="AA516" i="4"/>
  <c r="AA511" i="4"/>
  <c r="AA507" i="4"/>
  <c r="AA518" i="4"/>
  <c r="AA499" i="4"/>
  <c r="AA405" i="4"/>
  <c r="AA476" i="4"/>
  <c r="AA489" i="4"/>
  <c r="AA501" i="4"/>
  <c r="AA496" i="4"/>
  <c r="AA497" i="4"/>
  <c r="AA498" i="4"/>
  <c r="AA488" i="4"/>
  <c r="AA493" i="4"/>
  <c r="AA494" i="4"/>
  <c r="AA500" i="4"/>
  <c r="AA495" i="4"/>
  <c r="AA491" i="4"/>
  <c r="AA502" i="4"/>
  <c r="AA485" i="4"/>
  <c r="AA480" i="4"/>
  <c r="AA486" i="4"/>
  <c r="AA481" i="4"/>
  <c r="AA482" i="4"/>
  <c r="AA483" i="4"/>
  <c r="AA478" i="4"/>
  <c r="AA479" i="4"/>
  <c r="AA484" i="4"/>
  <c r="AA461" i="4"/>
  <c r="AA467" i="4"/>
  <c r="AA444" i="4"/>
  <c r="AA464" i="4"/>
  <c r="AA465" i="4"/>
  <c r="AA466" i="4"/>
  <c r="AA460" i="4"/>
  <c r="AA469" i="4"/>
  <c r="AA458" i="4"/>
  <c r="AA462" i="4"/>
  <c r="AA468" i="4"/>
  <c r="AA463" i="4"/>
  <c r="AA459" i="4"/>
  <c r="AA470" i="4"/>
  <c r="AA445" i="4"/>
  <c r="AA451" i="4"/>
  <c r="AA417" i="4"/>
  <c r="AA453" i="4"/>
  <c r="AA449" i="4"/>
  <c r="AA450" i="4"/>
  <c r="AA446" i="4"/>
  <c r="AA452" i="4"/>
  <c r="AA447" i="4"/>
  <c r="AA448" i="4"/>
  <c r="AA454" i="4"/>
  <c r="AA435" i="4"/>
  <c r="AA431" i="4"/>
  <c r="AA432" i="4"/>
  <c r="AA438" i="4"/>
  <c r="AA428" i="4"/>
  <c r="AA434" i="4"/>
  <c r="AA427" i="4"/>
  <c r="AA429" i="4"/>
  <c r="AA430" i="4"/>
  <c r="AA436" i="4"/>
  <c r="AA425" i="4"/>
  <c r="AA437" i="4"/>
  <c r="AA419" i="4"/>
  <c r="AA412" i="4"/>
  <c r="AA421" i="4"/>
  <c r="AA416" i="4"/>
  <c r="AA422" i="4"/>
  <c r="AA401" i="4"/>
  <c r="AA418" i="4"/>
  <c r="AA420" i="4"/>
  <c r="AA403" i="4"/>
  <c r="AA386" i="4"/>
  <c r="AA400" i="4"/>
  <c r="AA402" i="4"/>
  <c r="AA396" i="4"/>
  <c r="AA394" i="4"/>
  <c r="AA392" i="4"/>
  <c r="AA398" i="4"/>
  <c r="AA404" i="4"/>
  <c r="AA399" i="4"/>
  <c r="AA395" i="4"/>
  <c r="AA406" i="4"/>
  <c r="AA389" i="4"/>
  <c r="AA374" i="4"/>
  <c r="AA390" i="4"/>
  <c r="AA385" i="4"/>
  <c r="AA376" i="4"/>
  <c r="AA387" i="4"/>
  <c r="AA388" i="4"/>
  <c r="AA384" i="4"/>
  <c r="AA337" i="4"/>
  <c r="AA371" i="4"/>
  <c r="AA373" i="4"/>
  <c r="AA369" i="4"/>
  <c r="AA370" i="4"/>
  <c r="AA364" i="4"/>
  <c r="AA372" i="4"/>
  <c r="AA355" i="4"/>
  <c r="AA357" i="4"/>
  <c r="AA325" i="4"/>
  <c r="AA353" i="4"/>
  <c r="AA354" i="4"/>
  <c r="AA348" i="4"/>
  <c r="AA356" i="4"/>
  <c r="AA358" i="4"/>
  <c r="AA300" i="4"/>
  <c r="AA339" i="4"/>
  <c r="AA301" i="4"/>
  <c r="AA341" i="4"/>
  <c r="AA316" i="4"/>
  <c r="AA342" i="4"/>
  <c r="AA318" i="4"/>
  <c r="AA332" i="4"/>
  <c r="AA333" i="4"/>
  <c r="AA338" i="4"/>
  <c r="AA340" i="4"/>
  <c r="AA335" i="4"/>
  <c r="AA330" i="4"/>
  <c r="AA331" i="4"/>
  <c r="AA320" i="4"/>
  <c r="AA326" i="4"/>
  <c r="AA303" i="4"/>
  <c r="AA317" i="4"/>
  <c r="AA323" i="4"/>
  <c r="AA305" i="4"/>
  <c r="AA262" i="4"/>
  <c r="AA321" i="4"/>
  <c r="AA293" i="4"/>
  <c r="AA302" i="4"/>
  <c r="AA322" i="4"/>
  <c r="AA324" i="4"/>
  <c r="AA319" i="4"/>
  <c r="AA314" i="4"/>
  <c r="AA315" i="4"/>
  <c r="AA253" i="4"/>
  <c r="AA309" i="4"/>
  <c r="AA289" i="4"/>
  <c r="AA304" i="4"/>
  <c r="AA310" i="4"/>
  <c r="AA306" i="4"/>
  <c r="AA307" i="4"/>
  <c r="AA308" i="4"/>
  <c r="AA228" i="4"/>
  <c r="AA294" i="4"/>
  <c r="AA277" i="4"/>
  <c r="AA291" i="4"/>
  <c r="AA290" i="4"/>
  <c r="AA292" i="4"/>
  <c r="AA261" i="4"/>
  <c r="AA257" i="4"/>
  <c r="AA252" i="4"/>
  <c r="AA273" i="4"/>
  <c r="AA271" i="4"/>
  <c r="AA269" i="4"/>
  <c r="AA268" i="4"/>
  <c r="AA267" i="4"/>
  <c r="AA274" i="4"/>
  <c r="AA275" i="4"/>
  <c r="AA270" i="4"/>
  <c r="AA276" i="4"/>
  <c r="AA278" i="4"/>
  <c r="AA259" i="4"/>
  <c r="AA188" i="4"/>
  <c r="AA256" i="4"/>
  <c r="AA258" i="4"/>
  <c r="AA250" i="4"/>
  <c r="AA254" i="4"/>
  <c r="AA260" i="4"/>
  <c r="AA255" i="4"/>
  <c r="AA251" i="4"/>
  <c r="AA236" i="4"/>
  <c r="AA243" i="4"/>
  <c r="AA240" i="4"/>
  <c r="AA246" i="4"/>
  <c r="AA241" i="4"/>
  <c r="AA225" i="4"/>
  <c r="AA245" i="4"/>
  <c r="AA242" i="4"/>
  <c r="AA244" i="4"/>
  <c r="AA222" i="4"/>
  <c r="AA229" i="4"/>
  <c r="AA220" i="4"/>
  <c r="AA226" i="4"/>
  <c r="AA216" i="4"/>
  <c r="AA227" i="4"/>
  <c r="AA218" i="4"/>
  <c r="AA223" i="4"/>
  <c r="AA224" i="4"/>
  <c r="AA219" i="4"/>
  <c r="AA230" i="4"/>
  <c r="AA211" i="4"/>
  <c r="AA201" i="4"/>
  <c r="AA213" i="4"/>
  <c r="AA208" i="4"/>
  <c r="AA209" i="4"/>
  <c r="AA197" i="4"/>
  <c r="AA210" i="4"/>
  <c r="AA205" i="4"/>
  <c r="AA204" i="4"/>
  <c r="AA202" i="4"/>
  <c r="AA200" i="4"/>
  <c r="AA206" i="4"/>
  <c r="AA212" i="4"/>
  <c r="AA207" i="4"/>
  <c r="AA203" i="4"/>
  <c r="AA214" i="4"/>
  <c r="AA195" i="4"/>
  <c r="AA158" i="4"/>
  <c r="AA193" i="4"/>
  <c r="AA194" i="4"/>
  <c r="AA196" i="4"/>
  <c r="AA198" i="4"/>
  <c r="AA179" i="4"/>
  <c r="AA181" i="4"/>
  <c r="AA111" i="4"/>
  <c r="AA117" i="4"/>
  <c r="AA177" i="4"/>
  <c r="AA140" i="4"/>
  <c r="AA178" i="4"/>
  <c r="AA174" i="4"/>
  <c r="AA180" i="4"/>
  <c r="AA175" i="4"/>
  <c r="AA182" i="4"/>
  <c r="AA163" i="4"/>
  <c r="AA160" i="4"/>
  <c r="AA166" i="4"/>
  <c r="AA165" i="4"/>
  <c r="AA161" i="4"/>
  <c r="AA50" i="4"/>
  <c r="AA57" i="4"/>
  <c r="AA156" i="4"/>
  <c r="AA162" i="4"/>
  <c r="AA164" i="4"/>
  <c r="AA159" i="4"/>
  <c r="AA147" i="4"/>
  <c r="AA149" i="4"/>
  <c r="AA144" i="4"/>
  <c r="AA145" i="4"/>
  <c r="AA124" i="4"/>
  <c r="AA120" i="4"/>
  <c r="AA146" i="4"/>
  <c r="AA136" i="4"/>
  <c r="AA141" i="4"/>
  <c r="AA138" i="4"/>
  <c r="AA142" i="4"/>
  <c r="AA148" i="4"/>
  <c r="AA143" i="4"/>
  <c r="AA139" i="4"/>
  <c r="AA150" i="4"/>
  <c r="AA131" i="4"/>
  <c r="AA125" i="4"/>
  <c r="AA92" i="4"/>
  <c r="AA133" i="4"/>
  <c r="AA108" i="4"/>
  <c r="AA128" i="4"/>
  <c r="AA129" i="4"/>
  <c r="AA110" i="4"/>
  <c r="AA130" i="4"/>
  <c r="AA122" i="4"/>
  <c r="AA126" i="4"/>
  <c r="AA132" i="4"/>
  <c r="AA127" i="4"/>
  <c r="AA123" i="4"/>
  <c r="AA134" i="4"/>
  <c r="AA109" i="4"/>
  <c r="AA101" i="4"/>
  <c r="AA97" i="4"/>
  <c r="AA112" i="4"/>
  <c r="AA118" i="4"/>
  <c r="AA113" i="4"/>
  <c r="AA31" i="4"/>
  <c r="AA107" i="4"/>
  <c r="AA115" i="4"/>
  <c r="AA114" i="4"/>
  <c r="AA116" i="4"/>
  <c r="AA93" i="4"/>
  <c r="AA99" i="4"/>
  <c r="AA81" i="4"/>
  <c r="AA96" i="4"/>
  <c r="AA62" i="4"/>
  <c r="AA68" i="4"/>
  <c r="AA76" i="4"/>
  <c r="AA98" i="4"/>
  <c r="AA94" i="4"/>
  <c r="AA100" i="4"/>
  <c r="AA95" i="4"/>
  <c r="AA91" i="4"/>
  <c r="AA102" i="4"/>
  <c r="AA77" i="4"/>
  <c r="AA78" i="4"/>
  <c r="AA66" i="4"/>
  <c r="AA85" i="4"/>
  <c r="AA61" i="4"/>
  <c r="AA80" i="4"/>
  <c r="AA74" i="4"/>
  <c r="AA82" i="4"/>
  <c r="AA83" i="4"/>
  <c r="AA84" i="4"/>
  <c r="AA72" i="4"/>
  <c r="AA79" i="4"/>
  <c r="AA75" i="4"/>
  <c r="AA86" i="4"/>
  <c r="AA43" i="4"/>
  <c r="AA49" i="4"/>
  <c r="AA32" i="4"/>
  <c r="AA58" i="4"/>
  <c r="AA63" i="4"/>
  <c r="AA70" i="4"/>
  <c r="AA65" i="4"/>
  <c r="AA69" i="4"/>
  <c r="AA60" i="4"/>
  <c r="AA56" i="4"/>
  <c r="AA67" i="4"/>
  <c r="AA59" i="4"/>
  <c r="AA64" i="4"/>
  <c r="AA52" i="4"/>
  <c r="AA47" i="4"/>
  <c r="AA53" i="4"/>
  <c r="AA44" i="4"/>
  <c r="AA40" i="4"/>
  <c r="AA45" i="4"/>
  <c r="AA46" i="4"/>
  <c r="AA51" i="4"/>
  <c r="AA41" i="4"/>
  <c r="AA42" i="4"/>
  <c r="AA48" i="4"/>
  <c r="AA54" i="4"/>
  <c r="AA34" i="4"/>
  <c r="AA38" i="4"/>
  <c r="AA27" i="4"/>
  <c r="AA26" i="4"/>
  <c r="AA1980" i="3"/>
  <c r="AA1935" i="3"/>
  <c r="AA1936" i="3"/>
  <c r="AA1969" i="3"/>
  <c r="AA1981" i="3"/>
  <c r="AA1987" i="3"/>
  <c r="AA1989" i="3"/>
  <c r="AA1984" i="3"/>
  <c r="AA1985" i="3"/>
  <c r="AA1964" i="3"/>
  <c r="AA1977" i="3"/>
  <c r="AA1986" i="3"/>
  <c r="AA1976" i="3"/>
  <c r="AA1978" i="3"/>
  <c r="AA1982" i="3"/>
  <c r="AA1988" i="3"/>
  <c r="AA1983" i="3"/>
  <c r="AA1979" i="3"/>
  <c r="AA1990" i="3"/>
  <c r="AA1971" i="3"/>
  <c r="AA1965" i="3"/>
  <c r="AA1954" i="3"/>
  <c r="AA1961" i="3"/>
  <c r="AA1973" i="3"/>
  <c r="AA1968" i="3"/>
  <c r="AA1970" i="3"/>
  <c r="AA1960" i="3"/>
  <c r="AA1962" i="3"/>
  <c r="AA1966" i="3"/>
  <c r="AA1972" i="3"/>
  <c r="AA1967" i="3"/>
  <c r="AA1963" i="3"/>
  <c r="AA1974" i="3"/>
  <c r="AA1949" i="3"/>
  <c r="AA1950" i="3"/>
  <c r="AA1956" i="3"/>
  <c r="AA1955" i="3"/>
  <c r="AA1900" i="3"/>
  <c r="AA1946" i="3"/>
  <c r="AA1957" i="3"/>
  <c r="AA1953" i="3"/>
  <c r="AA1952" i="3"/>
  <c r="AA1951" i="3"/>
  <c r="AA1947" i="3"/>
  <c r="AA1948" i="3"/>
  <c r="AA1958" i="3"/>
  <c r="AA1941" i="3"/>
  <c r="AA1884" i="3"/>
  <c r="AA1905" i="3"/>
  <c r="AA1942" i="3"/>
  <c r="AA1937" i="3"/>
  <c r="AA1928" i="3"/>
  <c r="AA1938" i="3"/>
  <c r="AA1939" i="3"/>
  <c r="AA1940" i="3"/>
  <c r="AA1923" i="3"/>
  <c r="AA1925" i="3"/>
  <c r="AA1920" i="3"/>
  <c r="AA1921" i="3"/>
  <c r="AA1922" i="3"/>
  <c r="AA1916" i="3"/>
  <c r="AA1914" i="3"/>
  <c r="AA1912" i="3"/>
  <c r="AA1918" i="3"/>
  <c r="AA1924" i="3"/>
  <c r="AA1919" i="3"/>
  <c r="AA1915" i="3"/>
  <c r="AA1926" i="3"/>
  <c r="AA1907" i="3"/>
  <c r="AA1893" i="3"/>
  <c r="AA1901" i="3"/>
  <c r="AA1868" i="3"/>
  <c r="AA1854" i="3"/>
  <c r="AA1904" i="3"/>
  <c r="AA1909" i="3"/>
  <c r="AA1885" i="3"/>
  <c r="AA1906" i="3"/>
  <c r="AA1902" i="3"/>
  <c r="AA1908" i="3"/>
  <c r="AA1903" i="3"/>
  <c r="AA1910" i="3"/>
  <c r="AA1891" i="3"/>
  <c r="AA1888" i="3"/>
  <c r="AA1889" i="3"/>
  <c r="AA1890" i="3"/>
  <c r="AA1886" i="3"/>
  <c r="AA1892" i="3"/>
  <c r="AA1887" i="3"/>
  <c r="AA1883" i="3"/>
  <c r="AA1894" i="3"/>
  <c r="AA1869" i="3"/>
  <c r="AA1875" i="3"/>
  <c r="AA1877" i="3"/>
  <c r="AA1834" i="3"/>
  <c r="AA1872" i="3"/>
  <c r="AA1852" i="3"/>
  <c r="AA1873" i="3"/>
  <c r="AA1874" i="3"/>
  <c r="AA1866" i="3"/>
  <c r="AA1864" i="3"/>
  <c r="AA1870" i="3"/>
  <c r="AA1876" i="3"/>
  <c r="AA1871" i="3"/>
  <c r="AA1867" i="3"/>
  <c r="AA1878" i="3"/>
  <c r="AA1853" i="3"/>
  <c r="AA1859" i="3"/>
  <c r="AA1770" i="3"/>
  <c r="AA1802" i="3"/>
  <c r="AA1836" i="3"/>
  <c r="AA1856" i="3"/>
  <c r="AA1862" i="3"/>
  <c r="AA1857" i="3"/>
  <c r="AA1861" i="3"/>
  <c r="AA1858" i="3"/>
  <c r="AA1860" i="3"/>
  <c r="AA1855" i="3"/>
  <c r="AA1850" i="3"/>
  <c r="AA1851" i="3"/>
  <c r="AA1837" i="3"/>
  <c r="AA1843" i="3"/>
  <c r="AA1820" i="3"/>
  <c r="AA1840" i="3"/>
  <c r="AA1845" i="3"/>
  <c r="AA1841" i="3"/>
  <c r="AA1842" i="3"/>
  <c r="AA1846" i="3"/>
  <c r="AA1838" i="3"/>
  <c r="AA1844" i="3"/>
  <c r="AA1839" i="3"/>
  <c r="AA1835" i="3"/>
  <c r="AA1827" i="3"/>
  <c r="AA1821" i="3"/>
  <c r="AA1824" i="3"/>
  <c r="AA1804" i="3"/>
  <c r="AA1829" i="3"/>
  <c r="AA1825" i="3"/>
  <c r="AA1826" i="3"/>
  <c r="AA1818" i="3"/>
  <c r="AA1816" i="3"/>
  <c r="AA1822" i="3"/>
  <c r="AA1828" i="3"/>
  <c r="AA1823" i="3"/>
  <c r="AA1819" i="3"/>
  <c r="AA1830" i="3"/>
  <c r="AA1805" i="3"/>
  <c r="AA1811" i="3"/>
  <c r="AA1788" i="3"/>
  <c r="AA1801" i="3"/>
  <c r="AA1813" i="3"/>
  <c r="AA1808" i="3"/>
  <c r="AA1809" i="3"/>
  <c r="AA1810" i="3"/>
  <c r="AA1814" i="3"/>
  <c r="AA1800" i="3"/>
  <c r="AA1806" i="3"/>
  <c r="AA1812" i="3"/>
  <c r="AA1807" i="3"/>
  <c r="AA1803" i="3"/>
  <c r="AA1790" i="3"/>
  <c r="AA1789" i="3"/>
  <c r="AA1738" i="3"/>
  <c r="AA1772" i="3"/>
  <c r="AA1785" i="3"/>
  <c r="AA1793" i="3"/>
  <c r="AA1797" i="3"/>
  <c r="AA1741" i="3"/>
  <c r="AA1747" i="3"/>
  <c r="AA1781" i="3"/>
  <c r="AA1784" i="3"/>
  <c r="AA1794" i="3"/>
  <c r="AA1795" i="3"/>
  <c r="AA1796" i="3"/>
  <c r="AA1786" i="3"/>
  <c r="AA1791" i="3"/>
  <c r="AA1792" i="3"/>
  <c r="AA1787" i="3"/>
  <c r="AA1798" i="3"/>
  <c r="AA1745" i="3"/>
  <c r="AA1779" i="3"/>
  <c r="AA1773" i="3"/>
  <c r="AA1761" i="3"/>
  <c r="AA1776" i="3"/>
  <c r="AA1777" i="3"/>
  <c r="AA1778" i="3"/>
  <c r="AA1774" i="3"/>
  <c r="AA1780" i="3"/>
  <c r="AA1775" i="3"/>
  <c r="AA1771" i="3"/>
  <c r="AA1782" i="3"/>
  <c r="AA1763" i="3"/>
  <c r="AA1758" i="3"/>
  <c r="AA1759" i="3"/>
  <c r="AA1740" i="3"/>
  <c r="AA1760" i="3"/>
  <c r="AA1766" i="3"/>
  <c r="AA1762" i="3"/>
  <c r="AA1755" i="3"/>
  <c r="AA1756" i="3"/>
  <c r="AA1757" i="3"/>
  <c r="AA1764" i="3"/>
  <c r="AA1753" i="3"/>
  <c r="AA1765" i="3"/>
  <c r="AA1754" i="3"/>
  <c r="AA1749" i="3"/>
  <c r="AA1697" i="3"/>
  <c r="AA1724" i="3"/>
  <c r="AA1744" i="3"/>
  <c r="AA1746" i="3"/>
  <c r="AA1742" i="3"/>
  <c r="AA1748" i="3"/>
  <c r="AA1743" i="3"/>
  <c r="AA1739" i="3"/>
  <c r="AA1750" i="3"/>
  <c r="AA1731" i="3"/>
  <c r="AA1725" i="3"/>
  <c r="AA1708" i="3"/>
  <c r="AA1709" i="3"/>
  <c r="AA1728" i="3"/>
  <c r="AA1729" i="3"/>
  <c r="AA1733" i="3"/>
  <c r="AA1710" i="3"/>
  <c r="AA1730" i="3"/>
  <c r="AA1720" i="3"/>
  <c r="AA1722" i="3"/>
  <c r="AA1726" i="3"/>
  <c r="AA1732" i="3"/>
  <c r="AA1727" i="3"/>
  <c r="AA1723" i="3"/>
  <c r="AA1734" i="3"/>
  <c r="AA1715" i="3"/>
  <c r="AA1712" i="3"/>
  <c r="AA1718" i="3"/>
  <c r="AA1713" i="3"/>
  <c r="AA1717" i="3"/>
  <c r="AA1695" i="3"/>
  <c r="AA1704" i="3"/>
  <c r="AA1714" i="3"/>
  <c r="AA1716" i="3"/>
  <c r="AA1711" i="3"/>
  <c r="AA1706" i="3"/>
  <c r="AA1707" i="3"/>
  <c r="AA1670" i="3"/>
  <c r="AA1696" i="3"/>
  <c r="AA1702" i="3"/>
  <c r="AA1701" i="3"/>
  <c r="AA1660" i="3"/>
  <c r="AA1685" i="3"/>
  <c r="AA1665" i="3"/>
  <c r="AA1642" i="3"/>
  <c r="AA1688" i="3"/>
  <c r="AA1698" i="3"/>
  <c r="AA1699" i="3"/>
  <c r="AA1700" i="3"/>
  <c r="AA1683" i="3"/>
  <c r="AA1680" i="3"/>
  <c r="AA1686" i="3"/>
  <c r="AA1681" i="3"/>
  <c r="AA1678" i="3"/>
  <c r="AA1677" i="3"/>
  <c r="AA1672" i="3"/>
  <c r="AA1682" i="3"/>
  <c r="AA1684" i="3"/>
  <c r="AA1679" i="3"/>
  <c r="AA1674" i="3"/>
  <c r="AA1675" i="3"/>
  <c r="AA1661" i="3"/>
  <c r="AA1667" i="3"/>
  <c r="AA1469" i="3"/>
  <c r="AA1482" i="3"/>
  <c r="AA1514" i="3"/>
  <c r="AA1558" i="3"/>
  <c r="AA1578" i="3"/>
  <c r="AA1610" i="3"/>
  <c r="AA1534" i="3"/>
  <c r="AA1644" i="3"/>
  <c r="AA1657" i="3"/>
  <c r="AA1669" i="3"/>
  <c r="AA1664" i="3"/>
  <c r="AA1466" i="3"/>
  <c r="AA1594" i="3"/>
  <c r="AA1640" i="3"/>
  <c r="AA1653" i="3"/>
  <c r="AA1666" i="3"/>
  <c r="AA1658" i="3"/>
  <c r="AA1656" i="3"/>
  <c r="AA1662" i="3"/>
  <c r="AA1668" i="3"/>
  <c r="AA1663" i="3"/>
  <c r="AA1659" i="3"/>
  <c r="AA1645" i="3"/>
  <c r="AA1651" i="3"/>
  <c r="AA1628" i="3"/>
  <c r="AA1648" i="3"/>
  <c r="AA1546" i="3"/>
  <c r="AA1649" i="3"/>
  <c r="AA1630" i="3"/>
  <c r="AA1650" i="3"/>
  <c r="AA1646" i="3"/>
  <c r="AA1652" i="3"/>
  <c r="AA1647" i="3"/>
  <c r="AA1643" i="3"/>
  <c r="AA1654" i="3"/>
  <c r="AA1629" i="3"/>
  <c r="AA1635" i="3"/>
  <c r="AA1632" i="3"/>
  <c r="AA1638" i="3"/>
  <c r="AA1633" i="3"/>
  <c r="AA1612" i="3"/>
  <c r="AA1637" i="3"/>
  <c r="AA1621" i="3"/>
  <c r="AA1634" i="3"/>
  <c r="AA1624" i="3"/>
  <c r="AA1636" i="3"/>
  <c r="AA1631" i="3"/>
  <c r="AA1626" i="3"/>
  <c r="AA1627" i="3"/>
  <c r="AA1613" i="3"/>
  <c r="AA1619" i="3"/>
  <c r="AA1616" i="3"/>
  <c r="AA1596" i="3"/>
  <c r="AA1609" i="3"/>
  <c r="AA1617" i="3"/>
  <c r="AA1618" i="3"/>
  <c r="AA1608" i="3"/>
  <c r="AA1614" i="3"/>
  <c r="AA1620" i="3"/>
  <c r="AA1615" i="3"/>
  <c r="AA1611" i="3"/>
  <c r="AA1622" i="3"/>
  <c r="AA1603" i="3"/>
  <c r="AA1597" i="3"/>
  <c r="AA1580" i="3"/>
  <c r="AA1605" i="3"/>
  <c r="AA1600" i="3"/>
  <c r="AA1601" i="3"/>
  <c r="AA1593" i="3"/>
  <c r="AA1602" i="3"/>
  <c r="AA1592" i="3"/>
  <c r="AA1598" i="3"/>
  <c r="AA1604" i="3"/>
  <c r="AA1599" i="3"/>
  <c r="AA1595" i="3"/>
  <c r="AA1606" i="3"/>
  <c r="AA1581" i="3"/>
  <c r="AA1587" i="3"/>
  <c r="AA1564" i="3"/>
  <c r="AA1577" i="3"/>
  <c r="AA1584" i="3"/>
  <c r="AA1585" i="3"/>
  <c r="AA1589" i="3"/>
  <c r="AA1586" i="3"/>
  <c r="AA1576" i="3"/>
  <c r="AA1582" i="3"/>
  <c r="AA1588" i="3"/>
  <c r="AA1583" i="3"/>
  <c r="AA1579" i="3"/>
  <c r="AA1590" i="3"/>
  <c r="AA1565" i="3"/>
  <c r="AA1571" i="3"/>
  <c r="AA1573" i="3"/>
  <c r="AA1568" i="3"/>
  <c r="AA1569" i="3"/>
  <c r="AA1548" i="3"/>
  <c r="AA1561" i="3"/>
  <c r="AA1570" i="3"/>
  <c r="AA1562" i="3"/>
  <c r="AA1560" i="3"/>
  <c r="AA1566" i="3"/>
  <c r="AA1572" i="3"/>
  <c r="AA1567" i="3"/>
  <c r="AA1563" i="3"/>
  <c r="AA1574" i="3"/>
  <c r="AA1555" i="3"/>
  <c r="AA1549" i="3"/>
  <c r="AA1493" i="3"/>
  <c r="AA1513" i="3"/>
  <c r="AA1532" i="3"/>
  <c r="AA1557" i="3"/>
  <c r="AA1552" i="3"/>
  <c r="AA1553" i="3"/>
  <c r="AA1500" i="3"/>
  <c r="AA1525" i="3"/>
  <c r="AA1545" i="3"/>
  <c r="AA1535" i="3"/>
  <c r="AA1554" i="3"/>
  <c r="AA1544" i="3"/>
  <c r="AA1550" i="3"/>
  <c r="AA1556" i="3"/>
  <c r="AA1551" i="3"/>
  <c r="AA1547" i="3"/>
  <c r="AA1533" i="3"/>
  <c r="AA1516" i="3"/>
  <c r="AA1529" i="3"/>
  <c r="AA1536" i="3"/>
  <c r="AA1542" i="3"/>
  <c r="AA1537" i="3"/>
  <c r="AA1541" i="3"/>
  <c r="AA1531" i="3"/>
  <c r="AA1538" i="3"/>
  <c r="AA1528" i="3"/>
  <c r="AA1539" i="3"/>
  <c r="AA1540" i="3"/>
  <c r="AA1530" i="3"/>
  <c r="AA1517" i="3"/>
  <c r="AA1523" i="3"/>
  <c r="AA1520" i="3"/>
  <c r="AA1489" i="3"/>
  <c r="AA1502" i="3"/>
  <c r="AA1521" i="3"/>
  <c r="AA1503" i="3"/>
  <c r="AA1522" i="3"/>
  <c r="AA1512" i="3"/>
  <c r="AA1518" i="3"/>
  <c r="AA1524" i="3"/>
  <c r="AA1519" i="3"/>
  <c r="AA1515" i="3"/>
  <c r="AA1526" i="3"/>
  <c r="AA1501" i="3"/>
  <c r="AA1484" i="3"/>
  <c r="AA1497" i="3"/>
  <c r="AA1509" i="3"/>
  <c r="AA1504" i="3"/>
  <c r="AA1510" i="3"/>
  <c r="AA1505" i="3"/>
  <c r="AA1499" i="3"/>
  <c r="AA1506" i="3"/>
  <c r="AA1496" i="3"/>
  <c r="AA1507" i="3"/>
  <c r="AA1508" i="3"/>
  <c r="AA1498" i="3"/>
  <c r="AA1491" i="3"/>
  <c r="AA1422" i="3"/>
  <c r="AA1428" i="3"/>
  <c r="AA1391" i="3"/>
  <c r="AA1468" i="3"/>
  <c r="AA1481" i="3"/>
  <c r="AA1485" i="3"/>
  <c r="AA1488" i="3"/>
  <c r="AA1425" i="3"/>
  <c r="AA1438" i="3"/>
  <c r="AA1490" i="3"/>
  <c r="AA1480" i="3"/>
  <c r="AA1486" i="3"/>
  <c r="AA1492" i="3"/>
  <c r="AA1487" i="3"/>
  <c r="AA1483" i="3"/>
  <c r="AA1494" i="3"/>
  <c r="AA1475" i="3"/>
  <c r="AA1477" i="3"/>
  <c r="AA1472" i="3"/>
  <c r="AA1473" i="3"/>
  <c r="AA1452" i="3"/>
  <c r="AA1465" i="3"/>
  <c r="AA1474" i="3"/>
  <c r="AA1464" i="3"/>
  <c r="AA1470" i="3"/>
  <c r="AA1476" i="3"/>
  <c r="AA1471" i="3"/>
  <c r="AA1467" i="3"/>
  <c r="AA1478" i="3"/>
  <c r="AA1453" i="3"/>
  <c r="AA1459" i="3"/>
  <c r="AA1370" i="3"/>
  <c r="AA1436" i="3"/>
  <c r="AA1449" i="3"/>
  <c r="AA1461" i="3"/>
  <c r="AA1456" i="3"/>
  <c r="AA1457" i="3"/>
  <c r="AA1400" i="3"/>
  <c r="AA1458" i="3"/>
  <c r="AA1450" i="3"/>
  <c r="AA1448" i="3"/>
  <c r="AA1454" i="3"/>
  <c r="AA1460" i="3"/>
  <c r="AA1455" i="3"/>
  <c r="AA1451" i="3"/>
  <c r="AA1462" i="3"/>
  <c r="AA1443" i="3"/>
  <c r="AA1418" i="3"/>
  <c r="AA1437" i="3"/>
  <c r="AA1426" i="3"/>
  <c r="AA1433" i="3"/>
  <c r="AA1445" i="3"/>
  <c r="AA1421" i="3"/>
  <c r="AA1440" i="3"/>
  <c r="AA1446" i="3"/>
  <c r="AA1441" i="3"/>
  <c r="AA1432" i="3"/>
  <c r="AA1442" i="3"/>
  <c r="AA1444" i="3"/>
  <c r="AA1439" i="3"/>
  <c r="AA1434" i="3"/>
  <c r="AA1435" i="3"/>
  <c r="AA1409" i="3"/>
  <c r="AA1357" i="3"/>
  <c r="AA1404" i="3"/>
  <c r="AA1417" i="3"/>
  <c r="AA1329" i="3"/>
  <c r="AA1423" i="3"/>
  <c r="AA1429" i="3"/>
  <c r="AA1430" i="3"/>
  <c r="AA1420" i="3"/>
  <c r="AA1427" i="3"/>
  <c r="AA1419" i="3"/>
  <c r="AA1424" i="3"/>
  <c r="AA1416" i="3"/>
  <c r="AA1405" i="3"/>
  <c r="AA1411" i="3"/>
  <c r="AA1388" i="3"/>
  <c r="AA1381" i="3"/>
  <c r="AA1389" i="3"/>
  <c r="AA1408" i="3"/>
  <c r="AA1410" i="3"/>
  <c r="AA1413" i="3"/>
  <c r="AA1402" i="3"/>
  <c r="AA1406" i="3"/>
  <c r="AA1412" i="3"/>
  <c r="AA1407" i="3"/>
  <c r="AA1403" i="3"/>
  <c r="AA1414" i="3"/>
  <c r="AA1372" i="3"/>
  <c r="AA1397" i="3"/>
  <c r="AA1392" i="3"/>
  <c r="AA1393" i="3"/>
  <c r="AA1394" i="3"/>
  <c r="AA1384" i="3"/>
  <c r="AA1386" i="3"/>
  <c r="AA1387" i="3"/>
  <c r="AA1395" i="3"/>
  <c r="AA1390" i="3"/>
  <c r="AA1396" i="3"/>
  <c r="AA1398" i="3"/>
  <c r="AA1379" i="3"/>
  <c r="AA1362" i="3"/>
  <c r="AA1226" i="3"/>
  <c r="AA1277" i="3"/>
  <c r="AA1376" i="3"/>
  <c r="AA1377" i="3"/>
  <c r="AA1358" i="3"/>
  <c r="AA1364" i="3"/>
  <c r="AA1378" i="3"/>
  <c r="AA1373" i="3"/>
  <c r="AA1374" i="3"/>
  <c r="AA1380" i="3"/>
  <c r="AA1375" i="3"/>
  <c r="AA1371" i="3"/>
  <c r="AA1382" i="3"/>
  <c r="AA1330" i="3"/>
  <c r="AA1345" i="3"/>
  <c r="AA1359" i="3"/>
  <c r="AA1365" i="3"/>
  <c r="AA1340" i="3"/>
  <c r="AA1366" i="3"/>
  <c r="AA1361" i="3"/>
  <c r="AA1333" i="3"/>
  <c r="AA1356" i="3"/>
  <c r="AA1363" i="3"/>
  <c r="AA1355" i="3"/>
  <c r="AA1360" i="3"/>
  <c r="AA1347" i="3"/>
  <c r="AA1341" i="3"/>
  <c r="AA1344" i="3"/>
  <c r="AA1349" i="3"/>
  <c r="AA1346" i="3"/>
  <c r="AA1338" i="3"/>
  <c r="AA1336" i="3"/>
  <c r="AA1342" i="3"/>
  <c r="AA1348" i="3"/>
  <c r="AA1343" i="3"/>
  <c r="AA1339" i="3"/>
  <c r="AA1350" i="3"/>
  <c r="AA1331" i="3"/>
  <c r="AA1217" i="3"/>
  <c r="AA1281" i="3"/>
  <c r="AA1313" i="3"/>
  <c r="AA1328" i="3"/>
  <c r="AA1325" i="3"/>
  <c r="AA1324" i="3"/>
  <c r="AA1321" i="3"/>
  <c r="AA1322" i="3"/>
  <c r="AA1320" i="3"/>
  <c r="AA1326" i="3"/>
  <c r="AA1332" i="3"/>
  <c r="AA1327" i="3"/>
  <c r="AA1323" i="3"/>
  <c r="AA1334" i="3"/>
  <c r="AA1315" i="3"/>
  <c r="AA1228" i="3"/>
  <c r="AA1253" i="3"/>
  <c r="AA1273" i="3"/>
  <c r="AA1317" i="3"/>
  <c r="AA1312" i="3"/>
  <c r="AA1241" i="3"/>
  <c r="AA1260" i="3"/>
  <c r="AA1305" i="3"/>
  <c r="AA1263" i="3"/>
  <c r="AA1314" i="3"/>
  <c r="AA1309" i="3"/>
  <c r="AA1308" i="3"/>
  <c r="AA1304" i="3"/>
  <c r="AA1306" i="3"/>
  <c r="AA1310" i="3"/>
  <c r="AA1316" i="3"/>
  <c r="AA1311" i="3"/>
  <c r="AA1307" i="3"/>
  <c r="AA1318" i="3"/>
  <c r="AA1293" i="3"/>
  <c r="AA1299" i="3"/>
  <c r="AA1296" i="3"/>
  <c r="AA1301" i="3"/>
  <c r="AA1297" i="3"/>
  <c r="AA1298" i="3"/>
  <c r="AA1292" i="3"/>
  <c r="AA1289" i="3"/>
  <c r="AA1290" i="3"/>
  <c r="AA1288" i="3"/>
  <c r="AA1294" i="3"/>
  <c r="AA1300" i="3"/>
  <c r="AA1295" i="3"/>
  <c r="AA1291" i="3"/>
  <c r="AA1302" i="3"/>
  <c r="AA1188" i="3"/>
  <c r="AA1201" i="3"/>
  <c r="AA1283" i="3"/>
  <c r="AA1285" i="3"/>
  <c r="AA1280" i="3"/>
  <c r="AA1276" i="3"/>
  <c r="AA1282" i="3"/>
  <c r="AA1274" i="3"/>
  <c r="AA1272" i="3"/>
  <c r="AA1278" i="3"/>
  <c r="AA1284" i="3"/>
  <c r="AA1279" i="3"/>
  <c r="AA1275" i="3"/>
  <c r="AA1286" i="3"/>
  <c r="AA1261" i="3"/>
  <c r="AA1257" i="3"/>
  <c r="AA1264" i="3"/>
  <c r="AA1265" i="3"/>
  <c r="AA1266" i="3"/>
  <c r="AA1269" i="3"/>
  <c r="AA1258" i="3"/>
  <c r="AA1259" i="3"/>
  <c r="AA1256" i="3"/>
  <c r="AA1267" i="3"/>
  <c r="AA1262" i="3"/>
  <c r="AA1268" i="3"/>
  <c r="AA1270" i="3"/>
  <c r="AA1245" i="3"/>
  <c r="AA1251" i="3"/>
  <c r="AA1248" i="3"/>
  <c r="AA1249" i="3"/>
  <c r="AA1250" i="3"/>
  <c r="AA1244" i="3"/>
  <c r="AA1242" i="3"/>
  <c r="AA1240" i="3"/>
  <c r="AA1246" i="3"/>
  <c r="AA1252" i="3"/>
  <c r="AA1247" i="3"/>
  <c r="AA1243" i="3"/>
  <c r="AA1254" i="3"/>
  <c r="AA1229" i="3"/>
  <c r="AA1235" i="3"/>
  <c r="AA1212" i="3"/>
  <c r="AA1225" i="3"/>
  <c r="AA1232" i="3"/>
  <c r="AA1233" i="3"/>
  <c r="AA1237" i="3"/>
  <c r="AA1234" i="3"/>
  <c r="AA1224" i="3"/>
  <c r="AA1230" i="3"/>
  <c r="AA1236" i="3"/>
  <c r="AA1231" i="3"/>
  <c r="AA1227" i="3"/>
  <c r="AA1238" i="3"/>
  <c r="AA1213" i="3"/>
  <c r="AA1219" i="3"/>
  <c r="AA1221" i="3"/>
  <c r="AA1216" i="3"/>
  <c r="AA1222" i="3"/>
  <c r="AA1209" i="3"/>
  <c r="AA1214" i="3"/>
  <c r="AA1218" i="3"/>
  <c r="AA1208" i="3"/>
  <c r="AA1220" i="3"/>
  <c r="AA1215" i="3"/>
  <c r="AA1210" i="3"/>
  <c r="AA1211" i="3"/>
  <c r="AA1119" i="3"/>
  <c r="AA1197" i="3"/>
  <c r="AA1203" i="3"/>
  <c r="AA1193" i="3"/>
  <c r="AA1205" i="3"/>
  <c r="AA1200" i="3"/>
  <c r="AA1202" i="3"/>
  <c r="AA1196" i="3"/>
  <c r="AA1194" i="3"/>
  <c r="AA1192" i="3"/>
  <c r="AA1198" i="3"/>
  <c r="AA1204" i="3"/>
  <c r="AA1199" i="3"/>
  <c r="AA1195" i="3"/>
  <c r="AA1206" i="3"/>
  <c r="AA1182" i="3"/>
  <c r="AA1181" i="3"/>
  <c r="AA1164" i="3"/>
  <c r="AA1177" i="3"/>
  <c r="AA1189" i="3"/>
  <c r="AA1185" i="3"/>
  <c r="AA1180" i="3"/>
  <c r="AA1178" i="3"/>
  <c r="AA1186" i="3"/>
  <c r="AA1187" i="3"/>
  <c r="AA1176" i="3"/>
  <c r="AA1183" i="3"/>
  <c r="AA1184" i="3"/>
  <c r="AA1179" i="3"/>
  <c r="AA1190" i="3"/>
  <c r="AA1171" i="3"/>
  <c r="AA1165" i="3"/>
  <c r="AA1148" i="3"/>
  <c r="AA1161" i="3"/>
  <c r="AA1173" i="3"/>
  <c r="AA1168" i="3"/>
  <c r="AA1169" i="3"/>
  <c r="AA1170" i="3"/>
  <c r="AA1160" i="3"/>
  <c r="AA1162" i="3"/>
  <c r="AA1166" i="3"/>
  <c r="AA1172" i="3"/>
  <c r="AA1167" i="3"/>
  <c r="AA1163" i="3"/>
  <c r="AA1174" i="3"/>
  <c r="AA1155" i="3"/>
  <c r="AA1149" i="3"/>
  <c r="AA1145" i="3"/>
  <c r="AA1152" i="3"/>
  <c r="AA1153" i="3"/>
  <c r="AA990" i="3"/>
  <c r="AA1105" i="3"/>
  <c r="AA1157" i="3"/>
  <c r="AA1128" i="3"/>
  <c r="AA1154" i="3"/>
  <c r="AA1146" i="3"/>
  <c r="AA1144" i="3"/>
  <c r="AA1150" i="3"/>
  <c r="AA1156" i="3"/>
  <c r="AA1151" i="3"/>
  <c r="AA1147" i="3"/>
  <c r="AA1158" i="3"/>
  <c r="AA1139" i="3"/>
  <c r="AA1133" i="3"/>
  <c r="AA1116" i="3"/>
  <c r="AA1109" i="3"/>
  <c r="AA1136" i="3"/>
  <c r="AA1137" i="3"/>
  <c r="AA1102" i="3"/>
  <c r="AA1141" i="3"/>
  <c r="AA1118" i="3"/>
  <c r="AA1138" i="3"/>
  <c r="AA1132" i="3"/>
  <c r="AA1130" i="3"/>
  <c r="AA1134" i="3"/>
  <c r="AA1140" i="3"/>
  <c r="AA1135" i="3"/>
  <c r="AA1131" i="3"/>
  <c r="AA1142" i="3"/>
  <c r="AA1117" i="3"/>
  <c r="AA1068" i="3"/>
  <c r="AA1120" i="3"/>
  <c r="AA1126" i="3"/>
  <c r="AA1121" i="3"/>
  <c r="AA1081" i="3"/>
  <c r="AA1125" i="3"/>
  <c r="AA1115" i="3"/>
  <c r="AA1112" i="3"/>
  <c r="AA1123" i="3"/>
  <c r="AA1122" i="3"/>
  <c r="AA1124" i="3"/>
  <c r="AA1114" i="3"/>
  <c r="AA1101" i="3"/>
  <c r="AA1104" i="3"/>
  <c r="AA1110" i="3"/>
  <c r="AA1103" i="3"/>
  <c r="AA1100" i="3"/>
  <c r="AA1097" i="3"/>
  <c r="AA1099" i="3"/>
  <c r="AA1106" i="3"/>
  <c r="AA1096" i="3"/>
  <c r="AA1107" i="3"/>
  <c r="AA1108" i="3"/>
  <c r="AA1098" i="3"/>
  <c r="AA1091" i="3"/>
  <c r="AA1088" i="3"/>
  <c r="AA1089" i="3"/>
  <c r="AA1090" i="3"/>
  <c r="AA1085" i="3"/>
  <c r="AA1084" i="3"/>
  <c r="AA1080" i="3"/>
  <c r="AA1093" i="3"/>
  <c r="AA1082" i="3"/>
  <c r="AA1086" i="3"/>
  <c r="AA1092" i="3"/>
  <c r="AA1087" i="3"/>
  <c r="AA1083" i="3"/>
  <c r="AA1094" i="3"/>
  <c r="AA1075" i="3"/>
  <c r="AA1069" i="3"/>
  <c r="AA1065" i="3"/>
  <c r="AA1077" i="3"/>
  <c r="AA1072" i="3"/>
  <c r="AA1073" i="3"/>
  <c r="AA1074" i="3"/>
  <c r="AA1066" i="3"/>
  <c r="AA1078" i="3"/>
  <c r="AA1064" i="3"/>
  <c r="AA1070" i="3"/>
  <c r="AA1076" i="3"/>
  <c r="AA1071" i="3"/>
  <c r="AA1067" i="3"/>
  <c r="AA1059" i="3"/>
  <c r="AA1049" i="3"/>
  <c r="AA1056" i="3"/>
  <c r="AA1057" i="3"/>
  <c r="AA1061" i="3"/>
  <c r="AA1058" i="3"/>
  <c r="AA1053" i="3"/>
  <c r="AA1052" i="3"/>
  <c r="AA1048" i="3"/>
  <c r="AA1050" i="3"/>
  <c r="AA1054" i="3"/>
  <c r="AA1060" i="3"/>
  <c r="AA1055" i="3"/>
  <c r="AA1051" i="3"/>
  <c r="AA1062" i="3"/>
  <c r="AA1037" i="3"/>
  <c r="AA1043" i="3"/>
  <c r="AA1045" i="3"/>
  <c r="AA1040" i="3"/>
  <c r="AA1041" i="3"/>
  <c r="AA1033" i="3"/>
  <c r="AA1042" i="3"/>
  <c r="AA1036" i="3"/>
  <c r="AA1034" i="3"/>
  <c r="AA1032" i="3"/>
  <c r="AA1038" i="3"/>
  <c r="AA1044" i="3"/>
  <c r="AA1039" i="3"/>
  <c r="AA1035" i="3"/>
  <c r="AA1046" i="3"/>
  <c r="AA1021" i="3"/>
  <c r="AA1027" i="3"/>
  <c r="AA1004" i="3"/>
  <c r="AA1017" i="3"/>
  <c r="AA1029" i="3"/>
  <c r="AA1024" i="3"/>
  <c r="AA1025" i="3"/>
  <c r="AA985" i="3"/>
  <c r="AA997" i="3"/>
  <c r="AA1026" i="3"/>
  <c r="AA1020" i="3"/>
  <c r="AA1018" i="3"/>
  <c r="AA1016" i="3"/>
  <c r="AA1022" i="3"/>
  <c r="AA1028" i="3"/>
  <c r="AA1023" i="3"/>
  <c r="AA1019" i="3"/>
  <c r="AA1030" i="3"/>
  <c r="AA1005" i="3"/>
  <c r="AA981" i="3"/>
  <c r="AA988" i="3"/>
  <c r="AA1001" i="3"/>
  <c r="AA1013" i="3"/>
  <c r="AA1008" i="3"/>
  <c r="AA1014" i="3"/>
  <c r="AA1009" i="3"/>
  <c r="AA1007" i="3"/>
  <c r="AA1006" i="3"/>
  <c r="AA1000" i="3"/>
  <c r="AA1003" i="3"/>
  <c r="AA1010" i="3"/>
  <c r="AA1011" i="3"/>
  <c r="AA1012" i="3"/>
  <c r="AA1002" i="3"/>
  <c r="AA982" i="3"/>
  <c r="AA989" i="3"/>
  <c r="AA968" i="3"/>
  <c r="AA977" i="3"/>
  <c r="AA991" i="3"/>
  <c r="AA998" i="3"/>
  <c r="AA993" i="3"/>
  <c r="AA965" i="3"/>
  <c r="AA975" i="3"/>
  <c r="AA987" i="3"/>
  <c r="AA984" i="3"/>
  <c r="AA995" i="3"/>
  <c r="AA994" i="3"/>
  <c r="AA996" i="3"/>
  <c r="AA986" i="3"/>
  <c r="AA992" i="3"/>
  <c r="AA958" i="3"/>
  <c r="AA925" i="3"/>
  <c r="AA974" i="3"/>
  <c r="AA945" i="3"/>
  <c r="AA978" i="3"/>
  <c r="AA979" i="3"/>
  <c r="AA980" i="3"/>
  <c r="AA976" i="3"/>
  <c r="AA963" i="3"/>
  <c r="AA924" i="3"/>
  <c r="AA960" i="3"/>
  <c r="AA966" i="3"/>
  <c r="AA961" i="3"/>
  <c r="AA949" i="3"/>
  <c r="AA957" i="3"/>
  <c r="AA956" i="3"/>
  <c r="AA952" i="3"/>
  <c r="AA962" i="3"/>
  <c r="AA964" i="3"/>
  <c r="AA959" i="3"/>
  <c r="AA954" i="3"/>
  <c r="AA955" i="3"/>
  <c r="AA941" i="3"/>
  <c r="AA947" i="3"/>
  <c r="AA936" i="3"/>
  <c r="AA881" i="3"/>
  <c r="AA944" i="3"/>
  <c r="AA946" i="3"/>
  <c r="AA940" i="3"/>
  <c r="AA938" i="3"/>
  <c r="AA942" i="3"/>
  <c r="AA948" i="3"/>
  <c r="AA943" i="3"/>
  <c r="AA939" i="3"/>
  <c r="AA950" i="3"/>
  <c r="AA931" i="3"/>
  <c r="AA908" i="3"/>
  <c r="AA933" i="3"/>
  <c r="AA928" i="3"/>
  <c r="AA929" i="3"/>
  <c r="AA930" i="3"/>
  <c r="AA920" i="3"/>
  <c r="AA922" i="3"/>
  <c r="AA926" i="3"/>
  <c r="AA932" i="3"/>
  <c r="AA927" i="3"/>
  <c r="AA923" i="3"/>
  <c r="AA934" i="3"/>
  <c r="AA909" i="3"/>
  <c r="AA915" i="3"/>
  <c r="AA905" i="3"/>
  <c r="AA912" i="3"/>
  <c r="AA913" i="3"/>
  <c r="AA865" i="3"/>
  <c r="AA885" i="3"/>
  <c r="AA914" i="3"/>
  <c r="AA917" i="3"/>
  <c r="AA906" i="3"/>
  <c r="AA904" i="3"/>
  <c r="AA910" i="3"/>
  <c r="AA916" i="3"/>
  <c r="AA911" i="3"/>
  <c r="AA907" i="3"/>
  <c r="AA918" i="3"/>
  <c r="AA899" i="3"/>
  <c r="AA901" i="3"/>
  <c r="AA846" i="3"/>
  <c r="AA896" i="3"/>
  <c r="AA897" i="3"/>
  <c r="AA898" i="3"/>
  <c r="AA888" i="3"/>
  <c r="AA900" i="3"/>
  <c r="AA895" i="3"/>
  <c r="AA902" i="3"/>
  <c r="AA883" i="3"/>
  <c r="AA879" i="3"/>
  <c r="AA886" i="3"/>
  <c r="AA853" i="3"/>
  <c r="AA882" i="3"/>
  <c r="AA884" i="3"/>
  <c r="AA838" i="3"/>
  <c r="AA869" i="3"/>
  <c r="AA870" i="3"/>
  <c r="AA862" i="3"/>
  <c r="AA860" i="3"/>
  <c r="AA859" i="3"/>
  <c r="AA866" i="3"/>
  <c r="AA856" i="3"/>
  <c r="AA867" i="3"/>
  <c r="AA863" i="3"/>
  <c r="AA868" i="3"/>
  <c r="AA858" i="3"/>
  <c r="AA851" i="3"/>
  <c r="AA848" i="3"/>
  <c r="AA854" i="3"/>
  <c r="AA840" i="3"/>
  <c r="AA817" i="3"/>
  <c r="AA849" i="3"/>
  <c r="AA850" i="3"/>
  <c r="AA852" i="3"/>
  <c r="AA847" i="3"/>
  <c r="AA835" i="3"/>
  <c r="AA832" i="3"/>
  <c r="AA837" i="3"/>
  <c r="AA833" i="3"/>
  <c r="AA834" i="3"/>
  <c r="AA824" i="3"/>
  <c r="AA836" i="3"/>
  <c r="AA789" i="3"/>
  <c r="AA798" i="3"/>
  <c r="AA780" i="3"/>
  <c r="AA801" i="3"/>
  <c r="AA816" i="3"/>
  <c r="AA822" i="3"/>
  <c r="AA821" i="3"/>
  <c r="AA815" i="3"/>
  <c r="AA814" i="3"/>
  <c r="AA812" i="3"/>
  <c r="AA819" i="3"/>
  <c r="AA818" i="3"/>
  <c r="AA820" i="3"/>
  <c r="AA788" i="3"/>
  <c r="AA797" i="3"/>
  <c r="AA799" i="3"/>
  <c r="AA805" i="3"/>
  <c r="AA800" i="3"/>
  <c r="AA806" i="3"/>
  <c r="AA796" i="3"/>
  <c r="AA802" i="3"/>
  <c r="AA803" i="3"/>
  <c r="AA804" i="3"/>
  <c r="AA781" i="3"/>
  <c r="AA787" i="3"/>
  <c r="AA782" i="3"/>
  <c r="AA784" i="3"/>
  <c r="AA785" i="3"/>
  <c r="AA786" i="3"/>
  <c r="AA778" i="3"/>
  <c r="AA777" i="3"/>
  <c r="AA776" i="3"/>
  <c r="AA783" i="3"/>
  <c r="AA779" i="3"/>
  <c r="AA790" i="3"/>
  <c r="AA771" i="3"/>
  <c r="AA773" i="3"/>
  <c r="AA768" i="3"/>
  <c r="AA774" i="3"/>
  <c r="AA769" i="3"/>
  <c r="AA764" i="3"/>
  <c r="AA770" i="3"/>
  <c r="AA772" i="3"/>
  <c r="AA732" i="3"/>
  <c r="AA755" i="3"/>
  <c r="AA757" i="3"/>
  <c r="AA737" i="3"/>
  <c r="AA752" i="3"/>
  <c r="AA721" i="3"/>
  <c r="AA753" i="3"/>
  <c r="AA754" i="3"/>
  <c r="AA748" i="3"/>
  <c r="AA750" i="3"/>
  <c r="AA756" i="3"/>
  <c r="AA751" i="3"/>
  <c r="AA758" i="3"/>
  <c r="AA739" i="3"/>
  <c r="AA668" i="3"/>
  <c r="AA741" i="3"/>
  <c r="AA534" i="3"/>
  <c r="AA586" i="3"/>
  <c r="AA598" i="3"/>
  <c r="AA630" i="3"/>
  <c r="AA738" i="3"/>
  <c r="AA742" i="3"/>
  <c r="AA740" i="3"/>
  <c r="AA723" i="3"/>
  <c r="AA493" i="3"/>
  <c r="AA525" i="3"/>
  <c r="AA589" i="3"/>
  <c r="AA725" i="3"/>
  <c r="AA596" i="3"/>
  <c r="AA641" i="3"/>
  <c r="AA722" i="3"/>
  <c r="AA717" i="3"/>
  <c r="AA716" i="3"/>
  <c r="AA718" i="3"/>
  <c r="AA724" i="3"/>
  <c r="AA719" i="3"/>
  <c r="AA726" i="3"/>
  <c r="AA709" i="3"/>
  <c r="AA693" i="3"/>
  <c r="AA673" i="3"/>
  <c r="AA704" i="3"/>
  <c r="AA710" i="3"/>
  <c r="AA705" i="3"/>
  <c r="AA696" i="3"/>
  <c r="AA707" i="3"/>
  <c r="AA706" i="3"/>
  <c r="AA708" i="3"/>
  <c r="AA691" i="3"/>
  <c r="AA688" i="3"/>
  <c r="AA689" i="3"/>
  <c r="AA690" i="3"/>
  <c r="AA685" i="3"/>
  <c r="AA682" i="3"/>
  <c r="AA680" i="3"/>
  <c r="AA686" i="3"/>
  <c r="AA692" i="3"/>
  <c r="AA687" i="3"/>
  <c r="AA683" i="3"/>
  <c r="AA694" i="3"/>
  <c r="AA669" i="3"/>
  <c r="AA675" i="3"/>
  <c r="AA652" i="3"/>
  <c r="AA665" i="3"/>
  <c r="AA672" i="3"/>
  <c r="AA674" i="3"/>
  <c r="AA677" i="3"/>
  <c r="AA666" i="3"/>
  <c r="AA664" i="3"/>
  <c r="AA670" i="3"/>
  <c r="AA676" i="3"/>
  <c r="AA671" i="3"/>
  <c r="AA667" i="3"/>
  <c r="AA678" i="3"/>
  <c r="AA659" i="3"/>
  <c r="AA653" i="3"/>
  <c r="AA546" i="3"/>
  <c r="AA553" i="3"/>
  <c r="AA565" i="3"/>
  <c r="AA572" i="3"/>
  <c r="AA604" i="3"/>
  <c r="AA617" i="3"/>
  <c r="AA629" i="3"/>
  <c r="AA636" i="3"/>
  <c r="AA649" i="3"/>
  <c r="AA661" i="3"/>
  <c r="AA656" i="3"/>
  <c r="AA657" i="3"/>
  <c r="AA639" i="3"/>
  <c r="AA658" i="3"/>
  <c r="AA650" i="3"/>
  <c r="AA648" i="3"/>
  <c r="AA654" i="3"/>
  <c r="AA660" i="3"/>
  <c r="AA655" i="3"/>
  <c r="AA651" i="3"/>
  <c r="AA662" i="3"/>
  <c r="AA638" i="3"/>
  <c r="AA637" i="3"/>
  <c r="AA633" i="3"/>
  <c r="AA645" i="3"/>
  <c r="AA643" i="3"/>
  <c r="AA635" i="3"/>
  <c r="AA642" i="3"/>
  <c r="AA632" i="3"/>
  <c r="AA644" i="3"/>
  <c r="AA634" i="3"/>
  <c r="AA640" i="3"/>
  <c r="AA646" i="3"/>
  <c r="AA627" i="3"/>
  <c r="AA624" i="3"/>
  <c r="AA606" i="3"/>
  <c r="AA625" i="3"/>
  <c r="AA607" i="3"/>
  <c r="AA626" i="3"/>
  <c r="AA621" i="3"/>
  <c r="AA620" i="3"/>
  <c r="AA618" i="3"/>
  <c r="AA616" i="3"/>
  <c r="AA622" i="3"/>
  <c r="AA628" i="3"/>
  <c r="AA623" i="3"/>
  <c r="AA619" i="3"/>
  <c r="AA605" i="3"/>
  <c r="AA588" i="3"/>
  <c r="AA601" i="3"/>
  <c r="AA613" i="3"/>
  <c r="AA608" i="3"/>
  <c r="AA614" i="3"/>
  <c r="AA609" i="3"/>
  <c r="AA603" i="3"/>
  <c r="AA610" i="3"/>
  <c r="AA600" i="3"/>
  <c r="AA611" i="3"/>
  <c r="AA612" i="3"/>
  <c r="AA602" i="3"/>
  <c r="AA595" i="3"/>
  <c r="AA590" i="3"/>
  <c r="AA597" i="3"/>
  <c r="AA592" i="3"/>
  <c r="AA574" i="3"/>
  <c r="AA593" i="3"/>
  <c r="AA575" i="3"/>
  <c r="AA594" i="3"/>
  <c r="AA585" i="3"/>
  <c r="AA584" i="3"/>
  <c r="AA591" i="3"/>
  <c r="AA587" i="3"/>
  <c r="AA573" i="3"/>
  <c r="AA524" i="3"/>
  <c r="AA537" i="3"/>
  <c r="AA556" i="3"/>
  <c r="AA569" i="3"/>
  <c r="AA581" i="3"/>
  <c r="AA576" i="3"/>
  <c r="AA582" i="3"/>
  <c r="AA577" i="3"/>
  <c r="AA571" i="3"/>
  <c r="AA578" i="3"/>
  <c r="AA568" i="3"/>
  <c r="AA579" i="3"/>
  <c r="AA580" i="3"/>
  <c r="AA570" i="3"/>
  <c r="AA557" i="3"/>
  <c r="AA563" i="3"/>
  <c r="AA541" i="3"/>
  <c r="AA560" i="3"/>
  <c r="AA548" i="3"/>
  <c r="AA561" i="3"/>
  <c r="AA562" i="3"/>
  <c r="AA554" i="3"/>
  <c r="AA552" i="3"/>
  <c r="AA558" i="3"/>
  <c r="AA564" i="3"/>
  <c r="AA559" i="3"/>
  <c r="AA555" i="3"/>
  <c r="AA566" i="3"/>
  <c r="AA529" i="3"/>
  <c r="AA543" i="3"/>
  <c r="AA549" i="3"/>
  <c r="AA550" i="3"/>
  <c r="AA545" i="3"/>
  <c r="AA542" i="3"/>
  <c r="AA540" i="3"/>
  <c r="AA538" i="3"/>
  <c r="AA536" i="3"/>
  <c r="AA547" i="3"/>
  <c r="AA539" i="3"/>
  <c r="AA544" i="3"/>
  <c r="AA531" i="3"/>
  <c r="AA449" i="3"/>
  <c r="AA462" i="3"/>
  <c r="AA481" i="3"/>
  <c r="AA494" i="3"/>
  <c r="AA521" i="3"/>
  <c r="AA533" i="3"/>
  <c r="AA528" i="3"/>
  <c r="AA530" i="3"/>
  <c r="AA520" i="3"/>
  <c r="AA522" i="3"/>
  <c r="AA526" i="3"/>
  <c r="AA532" i="3"/>
  <c r="AA527" i="3"/>
  <c r="AA523" i="3"/>
  <c r="AA515" i="3"/>
  <c r="AA509" i="3"/>
  <c r="AA460" i="3"/>
  <c r="AA473" i="3"/>
  <c r="AA485" i="3"/>
  <c r="AA505" i="3"/>
  <c r="AA517" i="3"/>
  <c r="AA513" i="3"/>
  <c r="AA495" i="3"/>
  <c r="AA514" i="3"/>
  <c r="AA508" i="3"/>
  <c r="AA506" i="3"/>
  <c r="AA504" i="3"/>
  <c r="AA510" i="3"/>
  <c r="AA516" i="3"/>
  <c r="AA511" i="3"/>
  <c r="AA512" i="3"/>
  <c r="AA507" i="3"/>
  <c r="AA518" i="3"/>
  <c r="AA489" i="3"/>
  <c r="AA501" i="3"/>
  <c r="AA496" i="3"/>
  <c r="AA502" i="3"/>
  <c r="AA497" i="3"/>
  <c r="AA492" i="3"/>
  <c r="AA488" i="3"/>
  <c r="AA491" i="3"/>
  <c r="AA498" i="3"/>
  <c r="AA499" i="3"/>
  <c r="AA500" i="3"/>
  <c r="AA490" i="3"/>
  <c r="AA477" i="3"/>
  <c r="AA483" i="3"/>
  <c r="AA480" i="3"/>
  <c r="AA469" i="3"/>
  <c r="AA482" i="3"/>
  <c r="AA476" i="3"/>
  <c r="AA474" i="3"/>
  <c r="AA472" i="3"/>
  <c r="AA478" i="3"/>
  <c r="AA484" i="3"/>
  <c r="AA479" i="3"/>
  <c r="AA475" i="3"/>
  <c r="AA486" i="3"/>
  <c r="AA467" i="3"/>
  <c r="AA461" i="3"/>
  <c r="AA444" i="3"/>
  <c r="AA457" i="3"/>
  <c r="AA464" i="3"/>
  <c r="AA470" i="3"/>
  <c r="AA465" i="3"/>
  <c r="AA456" i="3"/>
  <c r="AA466" i="3"/>
  <c r="AA468" i="3"/>
  <c r="AA463" i="3"/>
  <c r="AA458" i="3"/>
  <c r="AA459" i="3"/>
  <c r="AA445" i="3"/>
  <c r="AA451" i="3"/>
  <c r="AA441" i="3"/>
  <c r="AA453" i="3"/>
  <c r="AA448" i="3"/>
  <c r="AA450" i="3"/>
  <c r="AA442" i="3"/>
  <c r="AA440" i="3"/>
  <c r="AA446" i="3"/>
  <c r="AA452" i="3"/>
  <c r="AA447" i="3"/>
  <c r="AA443" i="3"/>
  <c r="AA454" i="3"/>
  <c r="AA435" i="3"/>
  <c r="AA432" i="3"/>
  <c r="AA438" i="3"/>
  <c r="AA437" i="3"/>
  <c r="AA433" i="3"/>
  <c r="AA430" i="3"/>
  <c r="AA434" i="3"/>
  <c r="AA436" i="3"/>
  <c r="AA431" i="3"/>
  <c r="AA419" i="3"/>
  <c r="AA396" i="3"/>
  <c r="AA421" i="3"/>
  <c r="AA416" i="3"/>
  <c r="AA385" i="3"/>
  <c r="AA404" i="3"/>
  <c r="AA417" i="3"/>
  <c r="AA418" i="3"/>
  <c r="AA412" i="3"/>
  <c r="AA410" i="3"/>
  <c r="AA408" i="3"/>
  <c r="AA414" i="3"/>
  <c r="AA420" i="3"/>
  <c r="AA415" i="3"/>
  <c r="AA411" i="3"/>
  <c r="AA422" i="3"/>
  <c r="AA403" i="3"/>
  <c r="AA397" i="3"/>
  <c r="AA361" i="3"/>
  <c r="AA373" i="3"/>
  <c r="AA380" i="3"/>
  <c r="AA393" i="3"/>
  <c r="AA405" i="3"/>
  <c r="AA400" i="3"/>
  <c r="AA406" i="3"/>
  <c r="AA401" i="3"/>
  <c r="AA402" i="3"/>
  <c r="AA392" i="3"/>
  <c r="AA398" i="3"/>
  <c r="AA399" i="3"/>
  <c r="AA394" i="3"/>
  <c r="AA395" i="3"/>
  <c r="AA374" i="3"/>
  <c r="AA368" i="3"/>
  <c r="AA381" i="3"/>
  <c r="AA345" i="3"/>
  <c r="AA384" i="3"/>
  <c r="AA390" i="3"/>
  <c r="AA357" i="3"/>
  <c r="AA377" i="3"/>
  <c r="AA389" i="3"/>
  <c r="AA383" i="3"/>
  <c r="AA382" i="3"/>
  <c r="AA379" i="3"/>
  <c r="AA386" i="3"/>
  <c r="AA376" i="3"/>
  <c r="AA387" i="3"/>
  <c r="AA388" i="3"/>
  <c r="AA378" i="3"/>
  <c r="AA365" i="3"/>
  <c r="AA367" i="3"/>
  <c r="AA369" i="3"/>
  <c r="AA366" i="3"/>
  <c r="AA364" i="3"/>
  <c r="AA363" i="3"/>
  <c r="AA370" i="3"/>
  <c r="AA360" i="3"/>
  <c r="AA371" i="3"/>
  <c r="AA372" i="3"/>
  <c r="AA362" i="3"/>
  <c r="AA349" i="3"/>
  <c r="AA355" i="3"/>
  <c r="AA352" i="3"/>
  <c r="AA286" i="3"/>
  <c r="AA353" i="3"/>
  <c r="AA354" i="3"/>
  <c r="AA348" i="3"/>
  <c r="AA346" i="3"/>
  <c r="AA344" i="3"/>
  <c r="AA350" i="3"/>
  <c r="AA356" i="3"/>
  <c r="AA351" i="3"/>
  <c r="AA347" i="3"/>
  <c r="AA358" i="3"/>
  <c r="AA339" i="3"/>
  <c r="AA333" i="3"/>
  <c r="AA309" i="3"/>
  <c r="AA316" i="3"/>
  <c r="AA329" i="3"/>
  <c r="AA341" i="3"/>
  <c r="AA336" i="3"/>
  <c r="AA337" i="3"/>
  <c r="AA319" i="3"/>
  <c r="AA325" i="3"/>
  <c r="AA338" i="3"/>
  <c r="AA332" i="3"/>
  <c r="AA330" i="3"/>
  <c r="AA328" i="3"/>
  <c r="AA334" i="3"/>
  <c r="AA340" i="3"/>
  <c r="AA335" i="3"/>
  <c r="AA331" i="3"/>
  <c r="AA342" i="3"/>
  <c r="AA313" i="3"/>
  <c r="AA320" i="3"/>
  <c r="AA321" i="3"/>
  <c r="AA322" i="3"/>
  <c r="AA317" i="3"/>
  <c r="AA314" i="3"/>
  <c r="AA326" i="3"/>
  <c r="AA315" i="3"/>
  <c r="AA312" i="3"/>
  <c r="AA323" i="3"/>
  <c r="AA318" i="3"/>
  <c r="AA324" i="3"/>
  <c r="AA307" i="3"/>
  <c r="AA268" i="3"/>
  <c r="AA277" i="3"/>
  <c r="AA287" i="3"/>
  <c r="AA304" i="3"/>
  <c r="AA305" i="3"/>
  <c r="AA306" i="3"/>
  <c r="AA302" i="3"/>
  <c r="AA308" i="3"/>
  <c r="AA303" i="3"/>
  <c r="AA310" i="3"/>
  <c r="AA237" i="3"/>
  <c r="AA293" i="3"/>
  <c r="AA288" i="3"/>
  <c r="AA294" i="3"/>
  <c r="AA289" i="3"/>
  <c r="AA170" i="3"/>
  <c r="AA284" i="3"/>
  <c r="AA280" i="3"/>
  <c r="AA283" i="3"/>
  <c r="AA290" i="3"/>
  <c r="AA291" i="3"/>
  <c r="AA292" i="3"/>
  <c r="AA282" i="3"/>
  <c r="AA275" i="3"/>
  <c r="AA260" i="3"/>
  <c r="AA193" i="3"/>
  <c r="AA206" i="3"/>
  <c r="AA261" i="3"/>
  <c r="AA188" i="3"/>
  <c r="AA201" i="3"/>
  <c r="AA233" i="3"/>
  <c r="AA245" i="3"/>
  <c r="AA278" i="3"/>
  <c r="AA276" i="3"/>
  <c r="AA240" i="3"/>
  <c r="AA259" i="3"/>
  <c r="AA236" i="3"/>
  <c r="AA262" i="3"/>
  <c r="AA258" i="3"/>
  <c r="AA253" i="3"/>
  <c r="AA252" i="3"/>
  <c r="AA251" i="3"/>
  <c r="AA249" i="3"/>
  <c r="AA248" i="3"/>
  <c r="AA254" i="3"/>
  <c r="AA250" i="3"/>
  <c r="AA256" i="3"/>
  <c r="AA257" i="3"/>
  <c r="AA243" i="3"/>
  <c r="AA234" i="3"/>
  <c r="AA246" i="3"/>
  <c r="AA222" i="3"/>
  <c r="AA241" i="3"/>
  <c r="AA223" i="3"/>
  <c r="AA229" i="3"/>
  <c r="AA242" i="3"/>
  <c r="AA232" i="3"/>
  <c r="AA238" i="3"/>
  <c r="AA244" i="3"/>
  <c r="AA239" i="3"/>
  <c r="AA235" i="3"/>
  <c r="AA221" i="3"/>
  <c r="AA224" i="3"/>
  <c r="AA230" i="3"/>
  <c r="AA204" i="3"/>
  <c r="AA217" i="3"/>
  <c r="AA225" i="3"/>
  <c r="AA220" i="3"/>
  <c r="AA219" i="3"/>
  <c r="AA226" i="3"/>
  <c r="AA216" i="3"/>
  <c r="AA227" i="3"/>
  <c r="AA228" i="3"/>
  <c r="AA218" i="3"/>
  <c r="AA205" i="3"/>
  <c r="AA211" i="3"/>
  <c r="AA213" i="3"/>
  <c r="AA172" i="3"/>
  <c r="AA208" i="3"/>
  <c r="AA214" i="3"/>
  <c r="AA209" i="3"/>
  <c r="AA210" i="3"/>
  <c r="AA200" i="3"/>
  <c r="AA212" i="3"/>
  <c r="AA207" i="3"/>
  <c r="AA202" i="3"/>
  <c r="AA203" i="3"/>
  <c r="AA181" i="3"/>
  <c r="AA189" i="3"/>
  <c r="AA195" i="3"/>
  <c r="AA177" i="3"/>
  <c r="AA184" i="3"/>
  <c r="AA197" i="3"/>
  <c r="AA192" i="3"/>
  <c r="AA109" i="3"/>
  <c r="AA122" i="3"/>
  <c r="AA194" i="3"/>
  <c r="AA186" i="3"/>
  <c r="AA190" i="3"/>
  <c r="AA196" i="3"/>
  <c r="AA191" i="3"/>
  <c r="AA187" i="3"/>
  <c r="AA198" i="3"/>
  <c r="AA173" i="3"/>
  <c r="AA179" i="3"/>
  <c r="AA156" i="3"/>
  <c r="AA176" i="3"/>
  <c r="AA146" i="3"/>
  <c r="AA178" i="3"/>
  <c r="AA168" i="3"/>
  <c r="AA174" i="3"/>
  <c r="AA180" i="3"/>
  <c r="AA175" i="3"/>
  <c r="AA171" i="3"/>
  <c r="AA182" i="3"/>
  <c r="AA157" i="3"/>
  <c r="AA108" i="3"/>
  <c r="AA153" i="3"/>
  <c r="AA147" i="3"/>
  <c r="AA160" i="3"/>
  <c r="AA166" i="3"/>
  <c r="AA161" i="3"/>
  <c r="AA137" i="3"/>
  <c r="AA159" i="3"/>
  <c r="AA158" i="3"/>
  <c r="AA165" i="3"/>
  <c r="AA155" i="3"/>
  <c r="AA162" i="3"/>
  <c r="AA152" i="3"/>
  <c r="AA163" i="3"/>
  <c r="AA164" i="3"/>
  <c r="AA154" i="3"/>
  <c r="AA124" i="3"/>
  <c r="AA143" i="3"/>
  <c r="AA150" i="3"/>
  <c r="AA81" i="3"/>
  <c r="AA139" i="3"/>
  <c r="AA121" i="3"/>
  <c r="AA136" i="3"/>
  <c r="AA141" i="3"/>
  <c r="AA138" i="3"/>
  <c r="AA140" i="3"/>
  <c r="AA142" i="3"/>
  <c r="AA148" i="3"/>
  <c r="AA149" i="3"/>
  <c r="AA144" i="3"/>
  <c r="AA145" i="3"/>
  <c r="AA125" i="3"/>
  <c r="AA131" i="3"/>
  <c r="AA133" i="3"/>
  <c r="AA128" i="3"/>
  <c r="AA129" i="3"/>
  <c r="AA130" i="3"/>
  <c r="AA120" i="3"/>
  <c r="AA126" i="3"/>
  <c r="AA132" i="3"/>
  <c r="AA127" i="3"/>
  <c r="AA123" i="3"/>
  <c r="AA134" i="3"/>
  <c r="AA115" i="3"/>
  <c r="AA105" i="3"/>
  <c r="AA117" i="3"/>
  <c r="AA112" i="3"/>
  <c r="AA113" i="3"/>
  <c r="AA65" i="3"/>
  <c r="AA114" i="3"/>
  <c r="AA106" i="3"/>
  <c r="AA104" i="3"/>
  <c r="AA110" i="3"/>
  <c r="AA116" i="3"/>
  <c r="AA111" i="3"/>
  <c r="AA107" i="3"/>
  <c r="AA118" i="3"/>
  <c r="AA93" i="3"/>
  <c r="AA99" i="3"/>
  <c r="AA96" i="3"/>
  <c r="AA97" i="3"/>
  <c r="AA89" i="3"/>
  <c r="AA101" i="3"/>
  <c r="AA98" i="3"/>
  <c r="AA92" i="3"/>
  <c r="AA90" i="3"/>
  <c r="AA88" i="3"/>
  <c r="AA94" i="3"/>
  <c r="AA100" i="3"/>
  <c r="AA95" i="3"/>
  <c r="AA91" i="3"/>
  <c r="AA102" i="3"/>
  <c r="AA83" i="3"/>
  <c r="AA85" i="3"/>
  <c r="AA80" i="3"/>
  <c r="AA82" i="3"/>
  <c r="AA72" i="3"/>
  <c r="AA84" i="3"/>
  <c r="AA86" i="3"/>
  <c r="AA67" i="3"/>
  <c r="AA32" i="3"/>
  <c r="AA64" i="3"/>
  <c r="AA50" i="3"/>
  <c r="AA44" i="3"/>
  <c r="AA69" i="3"/>
  <c r="AA66" i="3"/>
  <c r="AA60" i="3"/>
  <c r="AA57" i="3"/>
  <c r="AA58" i="3"/>
  <c r="AA56" i="3"/>
  <c r="AA62" i="3"/>
  <c r="AA68" i="3"/>
  <c r="AA63" i="3"/>
  <c r="AA59" i="3"/>
  <c r="AA70" i="3"/>
  <c r="AA45" i="3"/>
  <c r="AA51" i="3"/>
  <c r="AA53" i="3"/>
  <c r="AA37" i="3"/>
  <c r="AA49" i="3"/>
  <c r="AA48" i="3"/>
  <c r="AA54" i="3"/>
  <c r="AA46" i="3"/>
  <c r="AA52" i="3"/>
  <c r="AA42" i="3"/>
  <c r="AA47" i="3"/>
  <c r="AA43" i="3"/>
  <c r="AA28" i="3"/>
  <c r="AA35" i="3"/>
  <c r="AA33" i="3"/>
  <c r="AA25" i="3"/>
  <c r="AA2414" i="2"/>
  <c r="AA2428" i="2"/>
  <c r="AA2429" i="2"/>
  <c r="AA2435" i="2"/>
  <c r="AA2437" i="2"/>
  <c r="AA2432" i="2"/>
  <c r="AA2412" i="2"/>
  <c r="AA2405" i="2"/>
  <c r="AA2434" i="2"/>
  <c r="AA2430" i="2"/>
  <c r="AA2436" i="2"/>
  <c r="AA2431" i="2"/>
  <c r="AA2427" i="2"/>
  <c r="AA2438" i="2"/>
  <c r="AA2413" i="2"/>
  <c r="AA2419" i="2"/>
  <c r="AA2380" i="2"/>
  <c r="AA2401" i="2"/>
  <c r="AA2421" i="2"/>
  <c r="AA2396" i="2"/>
  <c r="AA2416" i="2"/>
  <c r="AA2422" i="2"/>
  <c r="AA2418" i="2"/>
  <c r="AA2420" i="2"/>
  <c r="AA2415" i="2"/>
  <c r="AA2410" i="2"/>
  <c r="AA2411" i="2"/>
  <c r="AA2382" i="2"/>
  <c r="AA2397" i="2"/>
  <c r="AA2403" i="2"/>
  <c r="AA2400" i="2"/>
  <c r="AA2406" i="2"/>
  <c r="AA2402" i="2"/>
  <c r="AA2404" i="2"/>
  <c r="AA2399" i="2"/>
  <c r="AA2381" i="2"/>
  <c r="AA2387" i="2"/>
  <c r="AA2334" i="2"/>
  <c r="AA2389" i="2"/>
  <c r="AA2384" i="2"/>
  <c r="AA2390" i="2"/>
  <c r="AA2385" i="2"/>
  <c r="AA2386" i="2"/>
  <c r="AA2388" i="2"/>
  <c r="AA2383" i="2"/>
  <c r="AA2379" i="2"/>
  <c r="AA2371" i="2"/>
  <c r="AA2366" i="2"/>
  <c r="AA2353" i="2"/>
  <c r="AA2315" i="2"/>
  <c r="AA2368" i="2"/>
  <c r="AA2374" i="2"/>
  <c r="AA2369" i="2"/>
  <c r="AA2373" i="2"/>
  <c r="AA2363" i="2"/>
  <c r="AA2364" i="2"/>
  <c r="AA2370" i="2"/>
  <c r="AA2365" i="2"/>
  <c r="AA2372" i="2"/>
  <c r="AA2367" i="2"/>
  <c r="AA2362" i="2"/>
  <c r="AA2349" i="2"/>
  <c r="AA2355" i="2"/>
  <c r="AA2324" i="2"/>
  <c r="AA2337" i="2"/>
  <c r="AA2332" i="2"/>
  <c r="AA2346" i="2"/>
  <c r="AA2358" i="2"/>
  <c r="AA2354" i="2"/>
  <c r="AA2348" i="2"/>
  <c r="AA2350" i="2"/>
  <c r="AA2356" i="2"/>
  <c r="AA2351" i="2"/>
  <c r="AA2357" i="2"/>
  <c r="AA2352" i="2"/>
  <c r="AA2347" i="2"/>
  <c r="AA2333" i="2"/>
  <c r="AA2339" i="2"/>
  <c r="AA2341" i="2"/>
  <c r="AA2336" i="2"/>
  <c r="AA2342" i="2"/>
  <c r="AA2205" i="2"/>
  <c r="AA2325" i="2"/>
  <c r="AA2328" i="2"/>
  <c r="AA2338" i="2"/>
  <c r="AA2340" i="2"/>
  <c r="AA2335" i="2"/>
  <c r="AA2330" i="2"/>
  <c r="AA2331" i="2"/>
  <c r="AA2273" i="2"/>
  <c r="AA2320" i="2"/>
  <c r="AA2326" i="2"/>
  <c r="AA2322" i="2"/>
  <c r="AA2313" i="2"/>
  <c r="AA2312" i="2"/>
  <c r="AA2317" i="2"/>
  <c r="AA2321" i="2"/>
  <c r="AA2316" i="2"/>
  <c r="AA2323" i="2"/>
  <c r="AA2318" i="2"/>
  <c r="AA2319" i="2"/>
  <c r="AA2314" i="2"/>
  <c r="AA2307" i="2"/>
  <c r="AA2310" i="2"/>
  <c r="AA2305" i="2"/>
  <c r="AA2306" i="2"/>
  <c r="AA2308" i="2"/>
  <c r="AA2303" i="2"/>
  <c r="AA2309" i="2"/>
  <c r="AA2304" i="2"/>
  <c r="AA2291" i="2"/>
  <c r="AA2287" i="2"/>
  <c r="AA2288" i="2"/>
  <c r="AA2294" i="2"/>
  <c r="AA2270" i="2"/>
  <c r="AA2290" i="2"/>
  <c r="AA2286" i="2"/>
  <c r="AA2283" i="2"/>
  <c r="AA2284" i="2"/>
  <c r="AA2285" i="2"/>
  <c r="AA2280" i="2"/>
  <c r="AA2292" i="2"/>
  <c r="AA2281" i="2"/>
  <c r="AA2293" i="2"/>
  <c r="AA2282" i="2"/>
  <c r="AA2269" i="2"/>
  <c r="AA2275" i="2"/>
  <c r="AA2277" i="2"/>
  <c r="AA2257" i="2"/>
  <c r="AA2264" i="2"/>
  <c r="AA2272" i="2"/>
  <c r="AA2278" i="2"/>
  <c r="AA2274" i="2"/>
  <c r="AA2276" i="2"/>
  <c r="AA2271" i="2"/>
  <c r="AA2238" i="2"/>
  <c r="AA2253" i="2"/>
  <c r="AA2259" i="2"/>
  <c r="AA2220" i="2"/>
  <c r="AA2241" i="2"/>
  <c r="AA2262" i="2"/>
  <c r="AA2250" i="2"/>
  <c r="AA2258" i="2"/>
  <c r="AA2254" i="2"/>
  <c r="AA2260" i="2"/>
  <c r="AA2255" i="2"/>
  <c r="AA2261" i="2"/>
  <c r="AA2256" i="2"/>
  <c r="AA2207" i="2"/>
  <c r="AA2237" i="2"/>
  <c r="AA2243" i="2"/>
  <c r="AA2245" i="2"/>
  <c r="AA2225" i="2"/>
  <c r="AA2240" i="2"/>
  <c r="AA2246" i="2"/>
  <c r="AA2206" i="2"/>
  <c r="AA2236" i="2"/>
  <c r="AA2242" i="2"/>
  <c r="AA2244" i="2"/>
  <c r="AA2239" i="2"/>
  <c r="AA2221" i="2"/>
  <c r="AA2227" i="2"/>
  <c r="AA2229" i="2"/>
  <c r="AA2224" i="2"/>
  <c r="AA2204" i="2"/>
  <c r="AA2226" i="2"/>
  <c r="AA2222" i="2"/>
  <c r="AA2228" i="2"/>
  <c r="AA2223" i="2"/>
  <c r="AA2219" i="2"/>
  <c r="AA2230" i="2"/>
  <c r="AA2197" i="2"/>
  <c r="AA2213" i="2"/>
  <c r="AA2188" i="2"/>
  <c r="AA2208" i="2"/>
  <c r="AA2214" i="2"/>
  <c r="AA2209" i="2"/>
  <c r="AA2190" i="2"/>
  <c r="AA2203" i="2"/>
  <c r="AA2210" i="2"/>
  <c r="AA2211" i="2"/>
  <c r="AA2212" i="2"/>
  <c r="AA2202" i="2"/>
  <c r="AA2189" i="2"/>
  <c r="AA2195" i="2"/>
  <c r="AA2192" i="2"/>
  <c r="AA2198" i="2"/>
  <c r="AA2193" i="2"/>
  <c r="AA2175" i="2"/>
  <c r="AA2181" i="2"/>
  <c r="AA2194" i="2"/>
  <c r="AA2184" i="2"/>
  <c r="AA2196" i="2"/>
  <c r="AA2191" i="2"/>
  <c r="AA2186" i="2"/>
  <c r="AA2187" i="2"/>
  <c r="AA2108" i="2"/>
  <c r="AA2133" i="2"/>
  <c r="AA2165" i="2"/>
  <c r="AA2124" i="2"/>
  <c r="AA2176" i="2"/>
  <c r="AA2182" i="2"/>
  <c r="AA2161" i="2"/>
  <c r="AA2177" i="2"/>
  <c r="AA2168" i="2"/>
  <c r="AA2179" i="2"/>
  <c r="AA2178" i="2"/>
  <c r="AA2180" i="2"/>
  <c r="AA2142" i="2"/>
  <c r="AA2162" i="2"/>
  <c r="AA2163" i="2"/>
  <c r="AA2158" i="2"/>
  <c r="AA2159" i="2"/>
  <c r="AA2164" i="2"/>
  <c r="AA2160" i="2"/>
  <c r="AA2166" i="2"/>
  <c r="AA2141" i="2"/>
  <c r="AA2143" i="2"/>
  <c r="AA2149" i="2"/>
  <c r="AA2144" i="2"/>
  <c r="AA2150" i="2"/>
  <c r="AA2126" i="2"/>
  <c r="AA2145" i="2"/>
  <c r="AA2139" i="2"/>
  <c r="AA2146" i="2"/>
  <c r="AA2136" i="2"/>
  <c r="AA2147" i="2"/>
  <c r="AA2148" i="2"/>
  <c r="AA2138" i="2"/>
  <c r="AA2125" i="2"/>
  <c r="AA2131" i="2"/>
  <c r="AA2121" i="2"/>
  <c r="AA2128" i="2"/>
  <c r="AA2134" i="2"/>
  <c r="AA2097" i="2"/>
  <c r="AA2116" i="2"/>
  <c r="AA2129" i="2"/>
  <c r="AA2105" i="2"/>
  <c r="AA2120" i="2"/>
  <c r="AA2130" i="2"/>
  <c r="AA2122" i="2"/>
  <c r="AA2127" i="2"/>
  <c r="AA2132" i="2"/>
  <c r="AA2123" i="2"/>
  <c r="AA2109" i="2"/>
  <c r="AA2115" i="2"/>
  <c r="AA2092" i="2"/>
  <c r="AA2117" i="2"/>
  <c r="AA2118" i="2"/>
  <c r="AA2081" i="2"/>
  <c r="AA2088" i="2"/>
  <c r="AA2094" i="2"/>
  <c r="AA2113" i="2"/>
  <c r="AA2101" i="2"/>
  <c r="AA2114" i="2"/>
  <c r="AA2104" i="2"/>
  <c r="AA2110" i="2"/>
  <c r="AA2111" i="2"/>
  <c r="AA2106" i="2"/>
  <c r="AA2112" i="2"/>
  <c r="AA2107" i="2"/>
  <c r="AA2093" i="2"/>
  <c r="AA2099" i="2"/>
  <c r="AA2089" i="2"/>
  <c r="AA2096" i="2"/>
  <c r="AA2102" i="2"/>
  <c r="AA2098" i="2"/>
  <c r="AA2100" i="2"/>
  <c r="AA2095" i="2"/>
  <c r="AA2090" i="2"/>
  <c r="AA2091" i="2"/>
  <c r="AA2083" i="2"/>
  <c r="AA2063" i="2"/>
  <c r="AA2085" i="2"/>
  <c r="AA2080" i="2"/>
  <c r="AA2086" i="2"/>
  <c r="AA2065" i="2"/>
  <c r="AA2082" i="2"/>
  <c r="AA2084" i="2"/>
  <c r="AA2079" i="2"/>
  <c r="AA2014" i="2"/>
  <c r="AA2027" i="2"/>
  <c r="AA2069" i="2"/>
  <c r="AA2064" i="2"/>
  <c r="AA2070" i="2"/>
  <c r="AA1985" i="2"/>
  <c r="AA1999" i="2"/>
  <c r="AA2012" i="2"/>
  <c r="AA2031" i="2"/>
  <c r="AA2062" i="2"/>
  <c r="AA2058" i="2"/>
  <c r="AA2066" i="2"/>
  <c r="AA2067" i="2"/>
  <c r="AA2068" i="2"/>
  <c r="AA2045" i="2"/>
  <c r="AA2051" i="2"/>
  <c r="AA2053" i="2"/>
  <c r="AA2035" i="2"/>
  <c r="AA2048" i="2"/>
  <c r="AA2049" i="2"/>
  <c r="AA2050" i="2"/>
  <c r="AA2044" i="2"/>
  <c r="AA2042" i="2"/>
  <c r="AA2040" i="2"/>
  <c r="AA2046" i="2"/>
  <c r="AA2052" i="2"/>
  <c r="AA2047" i="2"/>
  <c r="AA2043" i="2"/>
  <c r="AA2054" i="2"/>
  <c r="AA2017" i="2"/>
  <c r="AA2030" i="2"/>
  <c r="AA1933" i="2"/>
  <c r="AA1934" i="2"/>
  <c r="AA1966" i="2"/>
  <c r="AA2038" i="2"/>
  <c r="AA2009" i="2"/>
  <c r="AA2021" i="2"/>
  <c r="AA2025" i="2"/>
  <c r="AA2024" i="2"/>
  <c r="AA2029" i="2"/>
  <c r="AA2028" i="2"/>
  <c r="AA2034" i="2"/>
  <c r="AA2036" i="2"/>
  <c r="AA2026" i="2"/>
  <c r="AA2037" i="2"/>
  <c r="AA2032" i="2"/>
  <c r="AA2033" i="2"/>
  <c r="AA2013" i="2"/>
  <c r="AA2019" i="2"/>
  <c r="AA1981" i="2"/>
  <c r="AA1937" i="2"/>
  <c r="AA2003" i="2"/>
  <c r="AA2016" i="2"/>
  <c r="AA2022" i="2"/>
  <c r="AA1969" i="2"/>
  <c r="AA1978" i="2"/>
  <c r="AA2008" i="2"/>
  <c r="AA2018" i="2"/>
  <c r="AA2020" i="2"/>
  <c r="AA2015" i="2"/>
  <c r="AA2010" i="2"/>
  <c r="AA2011" i="2"/>
  <c r="AA1989" i="2"/>
  <c r="AA1998" i="2"/>
  <c r="AA1980" i="2"/>
  <c r="AA2006" i="2"/>
  <c r="AA1995" i="2"/>
  <c r="AA1997" i="2"/>
  <c r="AA2002" i="2"/>
  <c r="AA1996" i="2"/>
  <c r="AA2004" i="2"/>
  <c r="AA1994" i="2"/>
  <c r="AA2005" i="2"/>
  <c r="AA2000" i="2"/>
  <c r="AA2001" i="2"/>
  <c r="AA1987" i="2"/>
  <c r="AA1984" i="2"/>
  <c r="AA1990" i="2"/>
  <c r="AA1986" i="2"/>
  <c r="AA1976" i="2"/>
  <c r="AA1982" i="2"/>
  <c r="AA1988" i="2"/>
  <c r="AA1983" i="2"/>
  <c r="AA1979" i="2"/>
  <c r="AA1965" i="2"/>
  <c r="AA1971" i="2"/>
  <c r="AA1916" i="2"/>
  <c r="AA1929" i="2"/>
  <c r="AA1941" i="2"/>
  <c r="AA1948" i="2"/>
  <c r="AA1961" i="2"/>
  <c r="AA1973" i="2"/>
  <c r="AA1968" i="2"/>
  <c r="AA1974" i="2"/>
  <c r="AA1964" i="2"/>
  <c r="AA1970" i="2"/>
  <c r="AA1960" i="2"/>
  <c r="AA1972" i="2"/>
  <c r="AA1967" i="2"/>
  <c r="AA1962" i="2"/>
  <c r="AA1963" i="2"/>
  <c r="AA1949" i="2"/>
  <c r="AA1932" i="2"/>
  <c r="AA1945" i="2"/>
  <c r="AA1957" i="2"/>
  <c r="AA1958" i="2"/>
  <c r="AA1953" i="2"/>
  <c r="AA1944" i="2"/>
  <c r="AA1947" i="2"/>
  <c r="AA1954" i="2"/>
  <c r="AA1955" i="2"/>
  <c r="AA1950" i="2"/>
  <c r="AA1951" i="2"/>
  <c r="AA1956" i="2"/>
  <c r="AA1946" i="2"/>
  <c r="AA1952" i="2"/>
  <c r="AA1939" i="2"/>
  <c r="AA1936" i="2"/>
  <c r="AA1942" i="2"/>
  <c r="AA1928" i="2"/>
  <c r="AA1938" i="2"/>
  <c r="AA1940" i="2"/>
  <c r="AA1935" i="2"/>
  <c r="AA1930" i="2"/>
  <c r="AA1931" i="2"/>
  <c r="AA1923" i="2"/>
  <c r="AA1905" i="2"/>
  <c r="AA1920" i="2"/>
  <c r="AA1926" i="2"/>
  <c r="AA1893" i="2"/>
  <c r="AA1913" i="2"/>
  <c r="AA1881" i="2"/>
  <c r="AA1925" i="2"/>
  <c r="AA1902" i="2"/>
  <c r="AA1921" i="2"/>
  <c r="AA1903" i="2"/>
  <c r="AA1914" i="2"/>
  <c r="AA1912" i="2"/>
  <c r="AA1917" i="2"/>
  <c r="AA1922" i="2"/>
  <c r="AA1918" i="2"/>
  <c r="AA1924" i="2"/>
  <c r="AA1919" i="2"/>
  <c r="AA1915" i="2"/>
  <c r="AA1901" i="2"/>
  <c r="AA1890" i="2"/>
  <c r="AA1897" i="2"/>
  <c r="AA1909" i="2"/>
  <c r="AA1904" i="2"/>
  <c r="AA1910" i="2"/>
  <c r="AA1900" i="2"/>
  <c r="AA1899" i="2"/>
  <c r="AA1906" i="2"/>
  <c r="AA1896" i="2"/>
  <c r="AA1907" i="2"/>
  <c r="AA1908" i="2"/>
  <c r="AA1898" i="2"/>
  <c r="AA1885" i="2"/>
  <c r="AA1891" i="2"/>
  <c r="AA1882" i="2"/>
  <c r="AA1889" i="2"/>
  <c r="AA1884" i="2"/>
  <c r="AA1886" i="2"/>
  <c r="AA1892" i="2"/>
  <c r="AA1888" i="2"/>
  <c r="AA1894" i="2"/>
  <c r="AA1887" i="2"/>
  <c r="AA1883" i="2"/>
  <c r="AA1880" i="2"/>
  <c r="AA1869" i="2"/>
  <c r="AA1875" i="2"/>
  <c r="AA1858" i="2"/>
  <c r="AA1865" i="2"/>
  <c r="AA1878" i="2"/>
  <c r="AA1809" i="2"/>
  <c r="AA1854" i="2"/>
  <c r="AA1873" i="2"/>
  <c r="AA1867" i="2"/>
  <c r="AA1864" i="2"/>
  <c r="AA1874" i="2"/>
  <c r="AA1868" i="2"/>
  <c r="AA1870" i="2"/>
  <c r="AA1876" i="2"/>
  <c r="AA1871" i="2"/>
  <c r="AA1877" i="2"/>
  <c r="AA1866" i="2"/>
  <c r="AA1872" i="2"/>
  <c r="AA1853" i="2"/>
  <c r="AA1849" i="2"/>
  <c r="AA1861" i="2"/>
  <c r="AA1850" i="2"/>
  <c r="AA1862" i="2"/>
  <c r="AA1806" i="2"/>
  <c r="AA1857" i="2"/>
  <c r="AA1852" i="2"/>
  <c r="AA1848" i="2"/>
  <c r="AA1859" i="2"/>
  <c r="AA1860" i="2"/>
  <c r="AA1855" i="2"/>
  <c r="AA1856" i="2"/>
  <c r="AA1851" i="2"/>
  <c r="AA1843" i="2"/>
  <c r="AA1839" i="2"/>
  <c r="AA1840" i="2"/>
  <c r="AA1846" i="2"/>
  <c r="AA1841" i="2"/>
  <c r="AA1835" i="2"/>
  <c r="AA1836" i="2"/>
  <c r="AA1842" i="2"/>
  <c r="AA1837" i="2"/>
  <c r="AA1832" i="2"/>
  <c r="AA1838" i="2"/>
  <c r="AA1844" i="2"/>
  <c r="AA1833" i="2"/>
  <c r="AA1845" i="2"/>
  <c r="AA1834" i="2"/>
  <c r="AA1827" i="2"/>
  <c r="AA1822" i="2"/>
  <c r="AA1823" i="2"/>
  <c r="AA1824" i="2"/>
  <c r="AA1830" i="2"/>
  <c r="AA1825" i="2"/>
  <c r="AA1813" i="2"/>
  <c r="AA1826" i="2"/>
  <c r="AA1819" i="2"/>
  <c r="AA1820" i="2"/>
  <c r="AA1821" i="2"/>
  <c r="AA1816" i="2"/>
  <c r="AA1828" i="2"/>
  <c r="AA1817" i="2"/>
  <c r="AA1829" i="2"/>
  <c r="AA1818" i="2"/>
  <c r="AA1805" i="2"/>
  <c r="AA1811" i="2"/>
  <c r="AA1808" i="2"/>
  <c r="AA1814" i="2"/>
  <c r="AA1801" i="2"/>
  <c r="AA1804" i="2"/>
  <c r="AA1810" i="2"/>
  <c r="AA1800" i="2"/>
  <c r="AA1812" i="2"/>
  <c r="AA1807" i="2"/>
  <c r="AA1802" i="2"/>
  <c r="AA1803" i="2"/>
  <c r="AA1795" i="2"/>
  <c r="AA1789" i="2"/>
  <c r="AA1785" i="2"/>
  <c r="AA1779" i="2"/>
  <c r="AA1798" i="2"/>
  <c r="AA1793" i="2"/>
  <c r="AA1787" i="2"/>
  <c r="AA1786" i="2"/>
  <c r="AA1788" i="2"/>
  <c r="AA1794" i="2"/>
  <c r="AA1784" i="2"/>
  <c r="AA1790" i="2"/>
  <c r="AA1796" i="2"/>
  <c r="AA1791" i="2"/>
  <c r="AA1797" i="2"/>
  <c r="AA1792" i="2"/>
  <c r="AA1742" i="2"/>
  <c r="AA1761" i="2"/>
  <c r="AA1774" i="2"/>
  <c r="AA1775" i="2"/>
  <c r="AA1744" i="2"/>
  <c r="AA1757" i="2"/>
  <c r="AA1782" i="2"/>
  <c r="AA1745" i="2"/>
  <c r="AA1758" i="2"/>
  <c r="AA1771" i="2"/>
  <c r="AA1746" i="2"/>
  <c r="AA1753" i="2"/>
  <c r="AA1765" i="2"/>
  <c r="AA1769" i="2"/>
  <c r="AA1768" i="2"/>
  <c r="AA1773" i="2"/>
  <c r="AA1778" i="2"/>
  <c r="AA1772" i="2"/>
  <c r="AA1780" i="2"/>
  <c r="AA1770" i="2"/>
  <c r="AA1781" i="2"/>
  <c r="AA1776" i="2"/>
  <c r="AA1777" i="2"/>
  <c r="AA1738" i="2"/>
  <c r="AA1763" i="2"/>
  <c r="AA1728" i="2"/>
  <c r="AA1734" i="2"/>
  <c r="AA1741" i="2"/>
  <c r="AA1760" i="2"/>
  <c r="AA1766" i="2"/>
  <c r="AA1756" i="2"/>
  <c r="AA1752" i="2"/>
  <c r="AA1762" i="2"/>
  <c r="AA1764" i="2"/>
  <c r="AA1759" i="2"/>
  <c r="AA1754" i="2"/>
  <c r="AA1755" i="2"/>
  <c r="AA1737" i="2"/>
  <c r="AA1743" i="2"/>
  <c r="AA1749" i="2"/>
  <c r="AA1750" i="2"/>
  <c r="AA1458" i="2"/>
  <c r="AA1477" i="2"/>
  <c r="AA1484" i="2"/>
  <c r="AA1497" i="2"/>
  <c r="AA1535" i="2"/>
  <c r="AA1548" i="2"/>
  <c r="AA1573" i="2"/>
  <c r="AA1617" i="2"/>
  <c r="AA1630" i="2"/>
  <c r="AA1649" i="2"/>
  <c r="AA1726" i="2"/>
  <c r="AA1736" i="2"/>
  <c r="AA1747" i="2"/>
  <c r="AA1748" i="2"/>
  <c r="AA1739" i="2"/>
  <c r="AA1740" i="2"/>
  <c r="AA1712" i="2"/>
  <c r="AA1725" i="2"/>
  <c r="AA1731" i="2"/>
  <c r="AA1733" i="2"/>
  <c r="AA1729" i="2"/>
  <c r="AA1724" i="2"/>
  <c r="AA1721" i="2"/>
  <c r="AA1730" i="2"/>
  <c r="AA1720" i="2"/>
  <c r="AA1732" i="2"/>
  <c r="AA1727" i="2"/>
  <c r="AA1722" i="2"/>
  <c r="AA1723" i="2"/>
  <c r="AA1709" i="2"/>
  <c r="AA1715" i="2"/>
  <c r="AA1710" i="2"/>
  <c r="AA1673" i="2"/>
  <c r="AA1685" i="2"/>
  <c r="AA1705" i="2"/>
  <c r="AA1717" i="2"/>
  <c r="AA1662" i="2"/>
  <c r="AA1681" i="2"/>
  <c r="AA1694" i="2"/>
  <c r="AA1713" i="2"/>
  <c r="AA1708" i="2"/>
  <c r="AA1714" i="2"/>
  <c r="AA1704" i="2"/>
  <c r="AA1716" i="2"/>
  <c r="AA1711" i="2"/>
  <c r="AA1706" i="2"/>
  <c r="AA1707" i="2"/>
  <c r="AA1718" i="2"/>
  <c r="AA1699" i="2"/>
  <c r="AA1657" i="2"/>
  <c r="AA1669" i="2"/>
  <c r="AA1695" i="2"/>
  <c r="AA1702" i="2"/>
  <c r="AA1678" i="2"/>
  <c r="AA1691" i="2"/>
  <c r="AA1689" i="2"/>
  <c r="AA1693" i="2"/>
  <c r="AA1698" i="2"/>
  <c r="AA1692" i="2"/>
  <c r="AA1688" i="2"/>
  <c r="AA1700" i="2"/>
  <c r="AA1690" i="2"/>
  <c r="AA1701" i="2"/>
  <c r="AA1696" i="2"/>
  <c r="AA1697" i="2"/>
  <c r="AA1677" i="2"/>
  <c r="AA1646" i="2"/>
  <c r="AA1679" i="2"/>
  <c r="AA1680" i="2"/>
  <c r="AA1686" i="2"/>
  <c r="AA1676" i="2"/>
  <c r="AA1675" i="2"/>
  <c r="AA1672" i="2"/>
  <c r="AA1683" i="2"/>
  <c r="AA1682" i="2"/>
  <c r="AA1684" i="2"/>
  <c r="AA1674" i="2"/>
  <c r="AA1661" i="2"/>
  <c r="AA1667" i="2"/>
  <c r="AA1664" i="2"/>
  <c r="AA1670" i="2"/>
  <c r="AA1665" i="2"/>
  <c r="AA1660" i="2"/>
  <c r="AA1666" i="2"/>
  <c r="AA1656" i="2"/>
  <c r="AA1668" i="2"/>
  <c r="AA1663" i="2"/>
  <c r="AA1658" i="2"/>
  <c r="AA1659" i="2"/>
  <c r="AA1645" i="2"/>
  <c r="AA1651" i="2"/>
  <c r="AA1614" i="2"/>
  <c r="AA1633" i="2"/>
  <c r="AA1641" i="2"/>
  <c r="AA1654" i="2"/>
  <c r="AA1643" i="2"/>
  <c r="AA1640" i="2"/>
  <c r="AA1650" i="2"/>
  <c r="AA1644" i="2"/>
  <c r="AA1652" i="2"/>
  <c r="AA1642" i="2"/>
  <c r="AA1647" i="2"/>
  <c r="AA1653" i="2"/>
  <c r="AA1648" i="2"/>
  <c r="AA1629" i="2"/>
  <c r="AA1635" i="2"/>
  <c r="AA1625" i="2"/>
  <c r="AA1632" i="2"/>
  <c r="AA1638" i="2"/>
  <c r="AA1615" i="2"/>
  <c r="AA1628" i="2"/>
  <c r="AA1637" i="2"/>
  <c r="AA1634" i="2"/>
  <c r="AA1624" i="2"/>
  <c r="AA1636" i="2"/>
  <c r="AA1631" i="2"/>
  <c r="AA1626" i="2"/>
  <c r="AA1627" i="2"/>
  <c r="AA1605" i="2"/>
  <c r="AA1613" i="2"/>
  <c r="AA1601" i="2"/>
  <c r="AA1621" i="2"/>
  <c r="AA1502" i="2"/>
  <c r="AA1515" i="2"/>
  <c r="AA1566" i="2"/>
  <c r="AA1581" i="2"/>
  <c r="AA1596" i="2"/>
  <c r="AA1616" i="2"/>
  <c r="AA1622" i="2"/>
  <c r="AA1583" i="2"/>
  <c r="AA1612" i="2"/>
  <c r="AA1611" i="2"/>
  <c r="AA1618" i="2"/>
  <c r="AA1619" i="2"/>
  <c r="AA1620" i="2"/>
  <c r="AA1610" i="2"/>
  <c r="AA1603" i="2"/>
  <c r="AA1585" i="2"/>
  <c r="AA1600" i="2"/>
  <c r="AA1606" i="2"/>
  <c r="AA1580" i="2"/>
  <c r="AA1602" i="2"/>
  <c r="AA1597" i="2"/>
  <c r="AA1598" i="2"/>
  <c r="AA1604" i="2"/>
  <c r="AA1599" i="2"/>
  <c r="AA1569" i="2"/>
  <c r="AA1582" i="2"/>
  <c r="AA1564" i="2"/>
  <c r="AA1584" i="2"/>
  <c r="AA1590" i="2"/>
  <c r="AA1589" i="2"/>
  <c r="AA1578" i="2"/>
  <c r="AA1579" i="2"/>
  <c r="AA1586" i="2"/>
  <c r="AA1576" i="2"/>
  <c r="AA1587" i="2"/>
  <c r="AA1588" i="2"/>
  <c r="AA1552" i="2"/>
  <c r="AA1558" i="2"/>
  <c r="AA1565" i="2"/>
  <c r="AA1571" i="2"/>
  <c r="AA1568" i="2"/>
  <c r="AA1574" i="2"/>
  <c r="AA1551" i="2"/>
  <c r="AA1561" i="2"/>
  <c r="AA1570" i="2"/>
  <c r="AA1560" i="2"/>
  <c r="AA1572" i="2"/>
  <c r="AA1567" i="2"/>
  <c r="AA1562" i="2"/>
  <c r="AA1563" i="2"/>
  <c r="AA1549" i="2"/>
  <c r="AA1373" i="2"/>
  <c r="AA1418" i="2"/>
  <c r="AA1456" i="2"/>
  <c r="AA1469" i="2"/>
  <c r="AA1532" i="2"/>
  <c r="AA1545" i="2"/>
  <c r="AA1557" i="2"/>
  <c r="AA1553" i="2"/>
  <c r="AA1554" i="2"/>
  <c r="AA1546" i="2"/>
  <c r="AA1547" i="2"/>
  <c r="AA1544" i="2"/>
  <c r="AA1555" i="2"/>
  <c r="AA1550" i="2"/>
  <c r="AA1556" i="2"/>
  <c r="AA1539" i="2"/>
  <c r="AA1534" i="2"/>
  <c r="AA1522" i="2"/>
  <c r="AA1541" i="2"/>
  <c r="AA1523" i="2"/>
  <c r="AA1536" i="2"/>
  <c r="AA1542" i="2"/>
  <c r="AA1537" i="2"/>
  <c r="AA1513" i="2"/>
  <c r="AA1538" i="2"/>
  <c r="AA1531" i="2"/>
  <c r="AA1533" i="2"/>
  <c r="AA1528" i="2"/>
  <c r="AA1540" i="2"/>
  <c r="AA1529" i="2"/>
  <c r="AA1530" i="2"/>
  <c r="AA1353" i="2"/>
  <c r="AA1372" i="2"/>
  <c r="AA1397" i="2"/>
  <c r="AA1404" i="2"/>
  <c r="AA1417" i="2"/>
  <c r="AA1429" i="2"/>
  <c r="AA1436" i="2"/>
  <c r="AA1449" i="2"/>
  <c r="AA1461" i="2"/>
  <c r="AA1468" i="2"/>
  <c r="AA1481" i="2"/>
  <c r="AA1493" i="2"/>
  <c r="AA1500" i="2"/>
  <c r="AA1519" i="2"/>
  <c r="AA1434" i="2"/>
  <c r="AA1473" i="2"/>
  <c r="AA1505" i="2"/>
  <c r="AA1365" i="2"/>
  <c r="AA1526" i="2"/>
  <c r="AA1509" i="2"/>
  <c r="AA1517" i="2"/>
  <c r="AA1514" i="2"/>
  <c r="AA1512" i="2"/>
  <c r="AA1518" i="2"/>
  <c r="AA1524" i="2"/>
  <c r="AA1525" i="2"/>
  <c r="AA1516" i="2"/>
  <c r="AA1520" i="2"/>
  <c r="AA1521" i="2"/>
  <c r="AA1501" i="2"/>
  <c r="AA1503" i="2"/>
  <c r="AA1498" i="2"/>
  <c r="AA1504" i="2"/>
  <c r="AA1510" i="2"/>
  <c r="AA1499" i="2"/>
  <c r="AA1506" i="2"/>
  <c r="AA1496" i="2"/>
  <c r="AA1507" i="2"/>
  <c r="AA1508" i="2"/>
  <c r="AA1485" i="2"/>
  <c r="AA1487" i="2"/>
  <c r="AA1488" i="2"/>
  <c r="AA1494" i="2"/>
  <c r="AA1361" i="2"/>
  <c r="AA1368" i="2"/>
  <c r="AA1387" i="2"/>
  <c r="AA1393" i="2"/>
  <c r="AA1406" i="2"/>
  <c r="AA1425" i="2"/>
  <c r="AA1457" i="2"/>
  <c r="AA1470" i="2"/>
  <c r="AA1489" i="2"/>
  <c r="AA1482" i="2"/>
  <c r="AA1483" i="2"/>
  <c r="AA1480" i="2"/>
  <c r="AA1491" i="2"/>
  <c r="AA1490" i="2"/>
  <c r="AA1486" i="2"/>
  <c r="AA1492" i="2"/>
  <c r="AA1471" i="2"/>
  <c r="AA1472" i="2"/>
  <c r="AA1478" i="2"/>
  <c r="AA1465" i="2"/>
  <c r="AA1464" i="2"/>
  <c r="AA1467" i="2"/>
  <c r="AA1474" i="2"/>
  <c r="AA1475" i="2"/>
  <c r="AA1476" i="2"/>
  <c r="AA1466" i="2"/>
  <c r="AA1446" i="2"/>
  <c r="AA1453" i="2"/>
  <c r="AA1459" i="2"/>
  <c r="AA1454" i="2"/>
  <c r="AA1460" i="2"/>
  <c r="AA1450" i="2"/>
  <c r="AA1452" i="2"/>
  <c r="AA1455" i="2"/>
  <c r="AA1451" i="2"/>
  <c r="AA1462" i="2"/>
  <c r="AA1448" i="2"/>
  <c r="AA1443" i="2"/>
  <c r="AA1438" i="2"/>
  <c r="AA1388" i="2"/>
  <c r="AA1401" i="2"/>
  <c r="AA1420" i="2"/>
  <c r="AA1390" i="2"/>
  <c r="AA1409" i="2"/>
  <c r="AA1435" i="2"/>
  <c r="AA1439" i="2"/>
  <c r="AA1442" i="2"/>
  <c r="AA1432" i="2"/>
  <c r="AA1437" i="2"/>
  <c r="AA1433" i="2"/>
  <c r="AA1444" i="2"/>
  <c r="AA1445" i="2"/>
  <c r="AA1440" i="2"/>
  <c r="AA1441" i="2"/>
  <c r="AA1421" i="2"/>
  <c r="AA1422" i="2"/>
  <c r="AA1430" i="2"/>
  <c r="AA1426" i="2"/>
  <c r="AA1419" i="2"/>
  <c r="AA1416" i="2"/>
  <c r="AA1427" i="2"/>
  <c r="AA1423" i="2"/>
  <c r="AA1428" i="2"/>
  <c r="AA1424" i="2"/>
  <c r="AA1405" i="2"/>
  <c r="AA1329" i="2"/>
  <c r="AA1342" i="2"/>
  <c r="AA1407" i="2"/>
  <c r="AA1408" i="2"/>
  <c r="AA1414" i="2"/>
  <c r="AA1413" i="2"/>
  <c r="AA1403" i="2"/>
  <c r="AA1410" i="2"/>
  <c r="AA1400" i="2"/>
  <c r="AA1411" i="2"/>
  <c r="AA1412" i="2"/>
  <c r="AA1402" i="2"/>
  <c r="AA1389" i="2"/>
  <c r="AA1395" i="2"/>
  <c r="AA1385" i="2"/>
  <c r="AA1321" i="2"/>
  <c r="AA1333" i="2"/>
  <c r="AA1386" i="2"/>
  <c r="AA1392" i="2"/>
  <c r="AA1398" i="2"/>
  <c r="AA1375" i="2"/>
  <c r="AA1394" i="2"/>
  <c r="AA1384" i="2"/>
  <c r="AA1396" i="2"/>
  <c r="AA1391" i="2"/>
  <c r="AA1311" i="2"/>
  <c r="AA1324" i="2"/>
  <c r="AA1343" i="2"/>
  <c r="AA1356" i="2"/>
  <c r="AA1369" i="2"/>
  <c r="AA1381" i="2"/>
  <c r="AA1376" i="2"/>
  <c r="AA1382" i="2"/>
  <c r="AA1339" i="2"/>
  <c r="AA1358" i="2"/>
  <c r="AA1377" i="2"/>
  <c r="AA1378" i="2"/>
  <c r="AA1370" i="2"/>
  <c r="AA1371" i="2"/>
  <c r="AA1379" i="2"/>
  <c r="AA1374" i="2"/>
  <c r="AA1380" i="2"/>
  <c r="AA1357" i="2"/>
  <c r="AA1359" i="2"/>
  <c r="AA1360" i="2"/>
  <c r="AA1366" i="2"/>
  <c r="AA1355" i="2"/>
  <c r="AA1362" i="2"/>
  <c r="AA1352" i="2"/>
  <c r="AA1363" i="2"/>
  <c r="AA1364" i="2"/>
  <c r="AA1354" i="2"/>
  <c r="AA1347" i="2"/>
  <c r="AA1297" i="2"/>
  <c r="AA1277" i="2"/>
  <c r="AA1337" i="2"/>
  <c r="AA1350" i="2"/>
  <c r="AA1336" i="2"/>
  <c r="AA1341" i="2"/>
  <c r="AA1340" i="2"/>
  <c r="AA1346" i="2"/>
  <c r="AA1348" i="2"/>
  <c r="AA1338" i="2"/>
  <c r="AA1349" i="2"/>
  <c r="AA1344" i="2"/>
  <c r="AA1345" i="2"/>
  <c r="AA1325" i="2"/>
  <c r="AA1327" i="2"/>
  <c r="AA1328" i="2"/>
  <c r="AA1334" i="2"/>
  <c r="AA1322" i="2"/>
  <c r="AA1323" i="2"/>
  <c r="AA1330" i="2"/>
  <c r="AA1320" i="2"/>
  <c r="AA1331" i="2"/>
  <c r="AA1326" i="2"/>
  <c r="AA1332" i="2"/>
  <c r="AA1315" i="2"/>
  <c r="AA1276" i="2"/>
  <c r="AA1310" i="2"/>
  <c r="AA1293" i="2"/>
  <c r="AA1279" i="2"/>
  <c r="AA1312" i="2"/>
  <c r="AA1318" i="2"/>
  <c r="AA1313" i="2"/>
  <c r="AA1308" i="2"/>
  <c r="AA1314" i="2"/>
  <c r="AA1307" i="2"/>
  <c r="AA1309" i="2"/>
  <c r="AA1304" i="2"/>
  <c r="AA1316" i="2"/>
  <c r="AA1305" i="2"/>
  <c r="AA1317" i="2"/>
  <c r="AA1306" i="2"/>
  <c r="AA1299" i="2"/>
  <c r="AA1294" i="2"/>
  <c r="AA1281" i="2"/>
  <c r="AA1296" i="2"/>
  <c r="AA1302" i="2"/>
  <c r="AA1301" i="2"/>
  <c r="AA1292" i="2"/>
  <c r="AA1298" i="2"/>
  <c r="AA1300" i="2"/>
  <c r="AA1295" i="2"/>
  <c r="AA1262" i="2"/>
  <c r="AA1269" i="2"/>
  <c r="AA1278" i="2"/>
  <c r="AA1265" i="2"/>
  <c r="AA1251" i="2"/>
  <c r="AA1280" i="2"/>
  <c r="AA1286" i="2"/>
  <c r="AA1285" i="2"/>
  <c r="AA1217" i="2"/>
  <c r="AA1237" i="2"/>
  <c r="AA1260" i="2"/>
  <c r="AA1275" i="2"/>
  <c r="AA1282" i="2"/>
  <c r="AA1283" i="2"/>
  <c r="AA1284" i="2"/>
  <c r="AA1261" i="2"/>
  <c r="AA1267" i="2"/>
  <c r="AA1214" i="2"/>
  <c r="AA1228" i="2"/>
  <c r="AA1264" i="2"/>
  <c r="AA1270" i="2"/>
  <c r="AA1266" i="2"/>
  <c r="AA1268" i="2"/>
  <c r="AA1263" i="2"/>
  <c r="AA1259" i="2"/>
  <c r="AA1153" i="2"/>
  <c r="AA1246" i="2"/>
  <c r="AA1233" i="2"/>
  <c r="AA1247" i="2"/>
  <c r="AA1254" i="2"/>
  <c r="AA1243" i="2"/>
  <c r="AA1230" i="2"/>
  <c r="AA1245" i="2"/>
  <c r="AA1250" i="2"/>
  <c r="AA1244" i="2"/>
  <c r="AA1252" i="2"/>
  <c r="AA1242" i="2"/>
  <c r="AA1253" i="2"/>
  <c r="AA1248" i="2"/>
  <c r="AA1249" i="2"/>
  <c r="AA1221" i="2"/>
  <c r="AA1229" i="2"/>
  <c r="AA1231" i="2"/>
  <c r="AA1199" i="2"/>
  <c r="AA1212" i="2"/>
  <c r="AA1232" i="2"/>
  <c r="AA1238" i="2"/>
  <c r="AA1227" i="2"/>
  <c r="AA1234" i="2"/>
  <c r="AA1235" i="2"/>
  <c r="AA1236" i="2"/>
  <c r="AA1226" i="2"/>
  <c r="AA1213" i="2"/>
  <c r="AA1215" i="2"/>
  <c r="AA1216" i="2"/>
  <c r="AA1222" i="2"/>
  <c r="AA1166" i="2"/>
  <c r="AA1208" i="2"/>
  <c r="AA1211" i="2"/>
  <c r="AA1218" i="2"/>
  <c r="AA1219" i="2"/>
  <c r="AA1220" i="2"/>
  <c r="AA1210" i="2"/>
  <c r="AA1187" i="2"/>
  <c r="AA1161" i="2"/>
  <c r="AA1173" i="2"/>
  <c r="AA1203" i="2"/>
  <c r="AA1198" i="2"/>
  <c r="AA1200" i="2"/>
  <c r="AA1206" i="2"/>
  <c r="AA1201" i="2"/>
  <c r="AA1202" i="2"/>
  <c r="AA1204" i="2"/>
  <c r="AA1205" i="2"/>
  <c r="AA1183" i="2"/>
  <c r="AA1182" i="2"/>
  <c r="AA1109" i="2"/>
  <c r="AA1190" i="2"/>
  <c r="AA1157" i="2"/>
  <c r="AA1097" i="2"/>
  <c r="AA1177" i="2"/>
  <c r="AA1176" i="2"/>
  <c r="AA1181" i="2"/>
  <c r="AA1186" i="2"/>
  <c r="AA1180" i="2"/>
  <c r="AA1188" i="2"/>
  <c r="AA1178" i="2"/>
  <c r="AA1189" i="2"/>
  <c r="AA1184" i="2"/>
  <c r="AA1185" i="2"/>
  <c r="AA1165" i="2"/>
  <c r="AA1167" i="2"/>
  <c r="AA1168" i="2"/>
  <c r="AA1174" i="2"/>
  <c r="AA1169" i="2"/>
  <c r="AA1164" i="2"/>
  <c r="AA1163" i="2"/>
  <c r="AA1170" i="2"/>
  <c r="AA1160" i="2"/>
  <c r="AA1171" i="2"/>
  <c r="AA1172" i="2"/>
  <c r="AA1162" i="2"/>
  <c r="AA1115" i="2"/>
  <c r="AA1149" i="2"/>
  <c r="AA1135" i="2"/>
  <c r="AA1151" i="2"/>
  <c r="AA1152" i="2"/>
  <c r="AA1158" i="2"/>
  <c r="AA1154" i="2"/>
  <c r="AA1148" i="2"/>
  <c r="AA1147" i="2"/>
  <c r="AA1155" i="2"/>
  <c r="AA1150" i="2"/>
  <c r="AA1156" i="2"/>
  <c r="AA1139" i="2"/>
  <c r="AA1134" i="2"/>
  <c r="AA1123" i="2"/>
  <c r="AA1136" i="2"/>
  <c r="AA1142" i="2"/>
  <c r="AA1137" i="2"/>
  <c r="AA1113" i="2"/>
  <c r="AA1132" i="2"/>
  <c r="AA1138" i="2"/>
  <c r="AA1131" i="2"/>
  <c r="AA1133" i="2"/>
  <c r="AA1128" i="2"/>
  <c r="AA1140" i="2"/>
  <c r="AA1129" i="2"/>
  <c r="AA1141" i="2"/>
  <c r="AA1130" i="2"/>
  <c r="AA1119" i="2"/>
  <c r="AA1105" i="2"/>
  <c r="AA1118" i="2"/>
  <c r="AA1126" i="2"/>
  <c r="AA1112" i="2"/>
  <c r="AA1117" i="2"/>
  <c r="AA1116" i="2"/>
  <c r="AA1122" i="2"/>
  <c r="AA1124" i="2"/>
  <c r="AA1114" i="2"/>
  <c r="AA1125" i="2"/>
  <c r="AA1120" i="2"/>
  <c r="AA1121" i="2"/>
  <c r="AA1094" i="2"/>
  <c r="AA1101" i="2"/>
  <c r="AA1107" i="2"/>
  <c r="AA1041" i="2"/>
  <c r="AA1104" i="2"/>
  <c r="AA1110" i="2"/>
  <c r="AA1100" i="2"/>
  <c r="AA1106" i="2"/>
  <c r="AA1096" i="2"/>
  <c r="AA1102" i="2"/>
  <c r="AA1108" i="2"/>
  <c r="AA1103" i="2"/>
  <c r="AA1098" i="2"/>
  <c r="AA1099" i="2"/>
  <c r="AA1091" i="2"/>
  <c r="AA1080" i="2"/>
  <c r="AA1086" i="2"/>
  <c r="AA1068" i="2"/>
  <c r="AA1074" i="2"/>
  <c r="AA1087" i="2"/>
  <c r="AA1057" i="2"/>
  <c r="AA1070" i="2"/>
  <c r="AA1076" i="2"/>
  <c r="AA1083" i="2"/>
  <c r="AA1081" i="2"/>
  <c r="AA1085" i="2"/>
  <c r="AA1084" i="2"/>
  <c r="AA1090" i="2"/>
  <c r="AA1092" i="2"/>
  <c r="AA1082" i="2"/>
  <c r="AA1093" i="2"/>
  <c r="AA1088" i="2"/>
  <c r="AA1089" i="2"/>
  <c r="AA986" i="2"/>
  <c r="AA1065" i="2"/>
  <c r="AA1077" i="2"/>
  <c r="AA1007" i="2"/>
  <c r="AA1066" i="2"/>
  <c r="AA1072" i="2"/>
  <c r="AA1069" i="2"/>
  <c r="AA1075" i="2"/>
  <c r="AA1071" i="2"/>
  <c r="AA1067" i="2"/>
  <c r="AA1073" i="2"/>
  <c r="AA1078" i="2"/>
  <c r="AA1061" i="2"/>
  <c r="AA987" i="2"/>
  <c r="AA1025" i="2"/>
  <c r="AA1056" i="2"/>
  <c r="AA1062" i="2"/>
  <c r="AA1048" i="2"/>
  <c r="AA1059" i="2"/>
  <c r="AA1058" i="2"/>
  <c r="AA1060" i="2"/>
  <c r="AA1043" i="2"/>
  <c r="AA1038" i="2"/>
  <c r="AA1045" i="2"/>
  <c r="AA1040" i="2"/>
  <c r="AA1046" i="2"/>
  <c r="AA1016" i="2"/>
  <c r="AA1023" i="2"/>
  <c r="AA1033" i="2"/>
  <c r="AA1036" i="2"/>
  <c r="AA1042" i="2"/>
  <c r="AA1035" i="2"/>
  <c r="AA1037" i="2"/>
  <c r="AA1032" i="2"/>
  <c r="AA1044" i="2"/>
  <c r="AA1039" i="2"/>
  <c r="AA1034" i="2"/>
  <c r="AA1029" i="2"/>
  <c r="AA1017" i="2"/>
  <c r="AA1024" i="2"/>
  <c r="AA1030" i="2"/>
  <c r="AA1026" i="2"/>
  <c r="AA1020" i="2"/>
  <c r="AA1018" i="2"/>
  <c r="AA1021" i="2"/>
  <c r="AA1019" i="2"/>
  <c r="AA1027" i="2"/>
  <c r="AA1022" i="2"/>
  <c r="AA1028" i="2"/>
  <c r="AA1011" i="2"/>
  <c r="AA1013" i="2"/>
  <c r="AA989" i="2"/>
  <c r="AA1008" i="2"/>
  <c r="AA1014" i="2"/>
  <c r="AA1009" i="2"/>
  <c r="AA1003" i="2"/>
  <c r="AA1004" i="2"/>
  <c r="AA1010" i="2"/>
  <c r="AA1005" i="2"/>
  <c r="AA1000" i="2"/>
  <c r="AA1006" i="2"/>
  <c r="AA1012" i="2"/>
  <c r="AA1001" i="2"/>
  <c r="AA1002" i="2"/>
  <c r="AA965" i="2"/>
  <c r="AA995" i="2"/>
  <c r="AA977" i="2"/>
  <c r="AA990" i="2"/>
  <c r="AA991" i="2"/>
  <c r="AA992" i="2"/>
  <c r="AA998" i="2"/>
  <c r="AA972" i="2"/>
  <c r="AA993" i="2"/>
  <c r="AA985" i="2"/>
  <c r="AA994" i="2"/>
  <c r="AA984" i="2"/>
  <c r="AA988" i="2"/>
  <c r="AA996" i="2"/>
  <c r="AA997" i="2"/>
  <c r="AA973" i="2"/>
  <c r="AA949" i="2"/>
  <c r="AA969" i="2"/>
  <c r="AA981" i="2"/>
  <c r="AA970" i="2"/>
  <c r="AA968" i="2"/>
  <c r="AA978" i="2"/>
  <c r="AA979" i="2"/>
  <c r="AA974" i="2"/>
  <c r="AA975" i="2"/>
  <c r="AA980" i="2"/>
  <c r="AA971" i="2"/>
  <c r="AA976" i="2"/>
  <c r="AA982" i="2"/>
  <c r="AA878" i="2"/>
  <c r="AA966" i="2"/>
  <c r="AA963" i="2"/>
  <c r="AA964" i="2"/>
  <c r="AA917" i="2"/>
  <c r="AA947" i="2"/>
  <c r="AA897" i="2"/>
  <c r="AA950" i="2"/>
  <c r="AA948" i="2"/>
  <c r="AA889" i="2"/>
  <c r="AA901" i="2"/>
  <c r="AA894" i="2"/>
  <c r="AA933" i="2"/>
  <c r="AA934" i="2"/>
  <c r="AA885" i="2"/>
  <c r="AA892" i="2"/>
  <c r="AA913" i="2"/>
  <c r="AA929" i="2"/>
  <c r="AA930" i="2"/>
  <c r="AA931" i="2"/>
  <c r="AA932" i="2"/>
  <c r="AA912" i="2"/>
  <c r="AA918" i="2"/>
  <c r="AA911" i="2"/>
  <c r="AA910" i="2"/>
  <c r="AA908" i="2"/>
  <c r="AA904" i="2"/>
  <c r="AA907" i="2"/>
  <c r="AA915" i="2"/>
  <c r="AA914" i="2"/>
  <c r="AA916" i="2"/>
  <c r="AA906" i="2"/>
  <c r="AA893" i="2"/>
  <c r="AA895" i="2"/>
  <c r="AA896" i="2"/>
  <c r="AA902" i="2"/>
  <c r="AA888" i="2"/>
  <c r="AA891" i="2"/>
  <c r="AA898" i="2"/>
  <c r="AA899" i="2"/>
  <c r="AA900" i="2"/>
  <c r="AA890" i="2"/>
  <c r="AA851" i="2"/>
  <c r="AA869" i="2"/>
  <c r="AA879" i="2"/>
  <c r="AA880" i="2"/>
  <c r="AA886" i="2"/>
  <c r="AA881" i="2"/>
  <c r="AA882" i="2"/>
  <c r="AA883" i="2"/>
  <c r="AA884" i="2"/>
  <c r="AA867" i="2"/>
  <c r="AA837" i="2"/>
  <c r="AA870" i="2"/>
  <c r="AA865" i="2"/>
  <c r="AA860" i="2"/>
  <c r="AA866" i="2"/>
  <c r="AA868" i="2"/>
  <c r="AA833" i="2"/>
  <c r="AA777" i="2"/>
  <c r="AA821" i="2"/>
  <c r="AA854" i="2"/>
  <c r="AA764" i="2"/>
  <c r="AA789" i="2"/>
  <c r="AA830" i="2"/>
  <c r="AA846" i="2"/>
  <c r="AA841" i="2"/>
  <c r="AA840" i="2"/>
  <c r="AA845" i="2"/>
  <c r="AA850" i="2"/>
  <c r="AA844" i="2"/>
  <c r="AA852" i="2"/>
  <c r="AA842" i="2"/>
  <c r="AA853" i="2"/>
  <c r="AA848" i="2"/>
  <c r="AA849" i="2"/>
  <c r="AA799" i="2"/>
  <c r="AA829" i="2"/>
  <c r="AA824" i="2"/>
  <c r="AA831" i="2"/>
  <c r="AA832" i="2"/>
  <c r="AA838" i="2"/>
  <c r="AA820" i="2"/>
  <c r="AA828" i="2"/>
  <c r="AA827" i="2"/>
  <c r="AA834" i="2"/>
  <c r="AA835" i="2"/>
  <c r="AA836" i="2"/>
  <c r="AA826" i="2"/>
  <c r="AA778" i="2"/>
  <c r="AA815" i="2"/>
  <c r="AA816" i="2"/>
  <c r="AA822" i="2"/>
  <c r="AA801" i="2"/>
  <c r="AA817" i="2"/>
  <c r="AA730" i="2"/>
  <c r="AA818" i="2"/>
  <c r="AA819" i="2"/>
  <c r="AA814" i="2"/>
  <c r="AA753" i="2"/>
  <c r="AA766" i="2"/>
  <c r="AA785" i="2"/>
  <c r="AA798" i="2"/>
  <c r="AA761" i="2"/>
  <c r="AA773" i="2"/>
  <c r="AA780" i="2"/>
  <c r="AA805" i="2"/>
  <c r="AA800" i="2"/>
  <c r="AA750" i="2"/>
  <c r="AA769" i="2"/>
  <c r="AA796" i="2"/>
  <c r="AA795" i="2"/>
  <c r="AA802" i="2"/>
  <c r="AA792" i="2"/>
  <c r="AA803" i="2"/>
  <c r="AA804" i="2"/>
  <c r="AA794" i="2"/>
  <c r="AA806" i="2"/>
  <c r="AA781" i="2"/>
  <c r="AA782" i="2"/>
  <c r="AA790" i="2"/>
  <c r="AA786" i="2"/>
  <c r="AA776" i="2"/>
  <c r="AA787" i="2"/>
  <c r="AA783" i="2"/>
  <c r="AA788" i="2"/>
  <c r="AA779" i="2"/>
  <c r="AA784" i="2"/>
  <c r="AA765" i="2"/>
  <c r="AA771" i="2"/>
  <c r="AA768" i="2"/>
  <c r="AA774" i="2"/>
  <c r="AA751" i="2"/>
  <c r="AA770" i="2"/>
  <c r="AA760" i="2"/>
  <c r="AA772" i="2"/>
  <c r="AA767" i="2"/>
  <c r="AA762" i="2"/>
  <c r="AA763" i="2"/>
  <c r="AA749" i="2"/>
  <c r="AA745" i="2"/>
  <c r="AA757" i="2"/>
  <c r="AA739" i="2"/>
  <c r="AA752" i="2"/>
  <c r="AA758" i="2"/>
  <c r="AA748" i="2"/>
  <c r="AA747" i="2"/>
  <c r="AA754" i="2"/>
  <c r="AA744" i="2"/>
  <c r="AA755" i="2"/>
  <c r="AA756" i="2"/>
  <c r="AA746" i="2"/>
  <c r="AA734" i="2"/>
  <c r="AA735" i="2"/>
  <c r="AA742" i="2"/>
  <c r="AA731" i="2"/>
  <c r="AA713" i="2"/>
  <c r="AA725" i="2"/>
  <c r="AA729" i="2"/>
  <c r="AA728" i="2"/>
  <c r="AA733" i="2"/>
  <c r="AA732" i="2"/>
  <c r="AA738" i="2"/>
  <c r="AA740" i="2"/>
  <c r="AA741" i="2"/>
  <c r="AA736" i="2"/>
  <c r="AA737" i="2"/>
  <c r="AA717" i="2"/>
  <c r="AA706" i="2"/>
  <c r="AA707" i="2"/>
  <c r="AA720" i="2"/>
  <c r="AA726" i="2"/>
  <c r="AA721" i="2"/>
  <c r="AA719" i="2"/>
  <c r="AA718" i="2"/>
  <c r="AA716" i="2"/>
  <c r="AA715" i="2"/>
  <c r="AA722" i="2"/>
  <c r="AA712" i="2"/>
  <c r="AA723" i="2"/>
  <c r="AA724" i="2"/>
  <c r="AA714" i="2"/>
  <c r="AA689" i="2"/>
  <c r="AA696" i="2"/>
  <c r="AA673" i="2"/>
  <c r="AA703" i="2"/>
  <c r="AA633" i="2"/>
  <c r="AA710" i="2"/>
  <c r="AA684" i="2"/>
  <c r="AA699" i="2"/>
  <c r="AA697" i="2"/>
  <c r="AA698" i="2"/>
  <c r="AA701" i="2"/>
  <c r="AA700" i="2"/>
  <c r="AA702" i="2"/>
  <c r="AA708" i="2"/>
  <c r="AA709" i="2"/>
  <c r="AA704" i="2"/>
  <c r="AA705" i="2"/>
  <c r="AA659" i="2"/>
  <c r="AA677" i="2"/>
  <c r="AA694" i="2"/>
  <c r="AA693" i="2"/>
  <c r="AA691" i="2"/>
  <c r="AA690" i="2"/>
  <c r="AA692" i="2"/>
  <c r="AA662" i="2"/>
  <c r="AA671" i="2"/>
  <c r="AA678" i="2"/>
  <c r="AA670" i="2"/>
  <c r="AA668" i="2"/>
  <c r="AA665" i="2"/>
  <c r="AA667" i="2"/>
  <c r="AA664" i="2"/>
  <c r="AA675" i="2"/>
  <c r="AA674" i="2"/>
  <c r="AA676" i="2"/>
  <c r="AA666" i="2"/>
  <c r="AA654" i="2"/>
  <c r="AA572" i="2"/>
  <c r="AA617" i="2"/>
  <c r="AA629" i="2"/>
  <c r="AA655" i="2"/>
  <c r="AA593" i="2"/>
  <c r="AA612" i="2"/>
  <c r="AA625" i="2"/>
  <c r="AA651" i="2"/>
  <c r="AA645" i="2"/>
  <c r="AA649" i="2"/>
  <c r="AA648" i="2"/>
  <c r="AA653" i="2"/>
  <c r="AA652" i="2"/>
  <c r="AA658" i="2"/>
  <c r="AA660" i="2"/>
  <c r="AA650" i="2"/>
  <c r="AA661" i="2"/>
  <c r="AA656" i="2"/>
  <c r="AA657" i="2"/>
  <c r="AA639" i="2"/>
  <c r="AA640" i="2"/>
  <c r="AA646" i="2"/>
  <c r="AA512" i="2"/>
  <c r="AA518" i="2"/>
  <c r="AA545" i="2"/>
  <c r="AA564" i="2"/>
  <c r="AA577" i="2"/>
  <c r="AA641" i="2"/>
  <c r="AA638" i="2"/>
  <c r="AA637" i="2"/>
  <c r="AA636" i="2"/>
  <c r="AA635" i="2"/>
  <c r="AA642" i="2"/>
  <c r="AA632" i="2"/>
  <c r="AA643" i="2"/>
  <c r="AA644" i="2"/>
  <c r="AA634" i="2"/>
  <c r="AA621" i="2"/>
  <c r="AA627" i="2"/>
  <c r="AA624" i="2"/>
  <c r="AA630" i="2"/>
  <c r="AA613" i="2"/>
  <c r="AA622" i="2"/>
  <c r="AA620" i="2"/>
  <c r="AA626" i="2"/>
  <c r="AA616" i="2"/>
  <c r="AA628" i="2"/>
  <c r="AA623" i="2"/>
  <c r="AA618" i="2"/>
  <c r="AA619" i="2"/>
  <c r="AA611" i="2"/>
  <c r="AA549" i="2"/>
  <c r="AA607" i="2"/>
  <c r="AA614" i="2"/>
  <c r="AA604" i="2"/>
  <c r="AA603" i="2"/>
  <c r="AA601" i="2"/>
  <c r="AA600" i="2"/>
  <c r="AA605" i="2"/>
  <c r="AA610" i="2"/>
  <c r="AA606" i="2"/>
  <c r="AA602" i="2"/>
  <c r="AA608" i="2"/>
  <c r="AA609" i="2"/>
  <c r="AA589" i="2"/>
  <c r="AA591" i="2"/>
  <c r="AA597" i="2"/>
  <c r="AA592" i="2"/>
  <c r="AA598" i="2"/>
  <c r="AA588" i="2"/>
  <c r="AA586" i="2"/>
  <c r="AA585" i="2"/>
  <c r="AA587" i="2"/>
  <c r="AA584" i="2"/>
  <c r="AA595" i="2"/>
  <c r="AA594" i="2"/>
  <c r="AA590" i="2"/>
  <c r="AA596" i="2"/>
  <c r="AA573" i="2"/>
  <c r="AA579" i="2"/>
  <c r="AA581" i="2"/>
  <c r="AA576" i="2"/>
  <c r="AA582" i="2"/>
  <c r="AA574" i="2"/>
  <c r="AA569" i="2"/>
  <c r="AA578" i="2"/>
  <c r="AA568" i="2"/>
  <c r="AA580" i="2"/>
  <c r="AA575" i="2"/>
  <c r="AA570" i="2"/>
  <c r="AA571" i="2"/>
  <c r="AA563" i="2"/>
  <c r="AA558" i="2"/>
  <c r="AA529" i="2"/>
  <c r="AA559" i="2"/>
  <c r="AA560" i="2"/>
  <c r="AA556" i="2"/>
  <c r="AA555" i="2"/>
  <c r="AA554" i="2"/>
  <c r="AA552" i="2"/>
  <c r="AA557" i="2"/>
  <c r="AA553" i="2"/>
  <c r="AA565" i="2"/>
  <c r="AA562" i="2"/>
  <c r="AA561" i="2"/>
  <c r="AA566" i="2"/>
  <c r="AA532" i="2"/>
  <c r="AA533" i="2"/>
  <c r="AA544" i="2"/>
  <c r="AA550" i="2"/>
  <c r="AA543" i="2"/>
  <c r="AA546" i="2"/>
  <c r="AA547" i="2"/>
  <c r="AA548" i="2"/>
  <c r="AA462" i="2"/>
  <c r="AA481" i="2"/>
  <c r="AA531" i="2"/>
  <c r="AA527" i="2"/>
  <c r="AA528" i="2"/>
  <c r="AA465" i="2"/>
  <c r="AA478" i="2"/>
  <c r="AA497" i="2"/>
  <c r="AA534" i="2"/>
  <c r="AA526" i="2"/>
  <c r="AA524" i="2"/>
  <c r="AA530" i="2"/>
  <c r="AA523" i="2"/>
  <c r="AA515" i="2"/>
  <c r="AA510" i="2"/>
  <c r="AA453" i="2"/>
  <c r="AA473" i="2"/>
  <c r="AA485" i="2"/>
  <c r="AA511" i="2"/>
  <c r="AA513" i="2"/>
  <c r="AA495" i="2"/>
  <c r="AA514" i="2"/>
  <c r="AA507" i="2"/>
  <c r="AA508" i="2"/>
  <c r="AA509" i="2"/>
  <c r="AA504" i="2"/>
  <c r="AA516" i="2"/>
  <c r="AA505" i="2"/>
  <c r="AA517" i="2"/>
  <c r="AA506" i="2"/>
  <c r="AA433" i="2"/>
  <c r="AA469" i="2"/>
  <c r="AA501" i="2"/>
  <c r="AA496" i="2"/>
  <c r="AA502" i="2"/>
  <c r="AA493" i="2"/>
  <c r="AA492" i="2"/>
  <c r="AA490" i="2"/>
  <c r="AA489" i="2"/>
  <c r="AA491" i="2"/>
  <c r="AA498" i="2"/>
  <c r="AA488" i="2"/>
  <c r="AA499" i="2"/>
  <c r="AA494" i="2"/>
  <c r="AA500" i="2"/>
  <c r="AA477" i="2"/>
  <c r="AA480" i="2"/>
  <c r="AA486" i="2"/>
  <c r="AA346" i="2"/>
  <c r="AA479" i="2"/>
  <c r="AA476" i="2"/>
  <c r="AA475" i="2"/>
  <c r="AA482" i="2"/>
  <c r="AA472" i="2"/>
  <c r="AA483" i="2"/>
  <c r="AA484" i="2"/>
  <c r="AA474" i="2"/>
  <c r="AA463" i="2"/>
  <c r="AA464" i="2"/>
  <c r="AA470" i="2"/>
  <c r="AA393" i="2"/>
  <c r="AA405" i="2"/>
  <c r="AA241" i="2"/>
  <c r="AA461" i="2"/>
  <c r="AA460" i="2"/>
  <c r="AA457" i="2"/>
  <c r="AA459" i="2"/>
  <c r="AA466" i="2"/>
  <c r="AA456" i="2"/>
  <c r="AA467" i="2"/>
  <c r="AA468" i="2"/>
  <c r="AA458" i="2"/>
  <c r="AA369" i="2"/>
  <c r="AA401" i="2"/>
  <c r="AA437" i="2"/>
  <c r="AA454" i="2"/>
  <c r="AA450" i="2"/>
  <c r="AA449" i="2"/>
  <c r="AA444" i="2"/>
  <c r="AA451" i="2"/>
  <c r="AA452" i="2"/>
  <c r="AA435" i="2"/>
  <c r="AA438" i="2"/>
  <c r="AA429" i="2"/>
  <c r="AA428" i="2"/>
  <c r="AA425" i="2"/>
  <c r="AA424" i="2"/>
  <c r="AA434" i="2"/>
  <c r="AA436" i="2"/>
  <c r="AA431" i="2"/>
  <c r="AA432" i="2"/>
  <c r="AA427" i="2"/>
  <c r="AA421" i="2"/>
  <c r="AA398" i="2"/>
  <c r="AA417" i="2"/>
  <c r="AA413" i="2"/>
  <c r="AA412" i="2"/>
  <c r="AA409" i="2"/>
  <c r="AA418" i="2"/>
  <c r="AA408" i="2"/>
  <c r="AA419" i="2"/>
  <c r="AA414" i="2"/>
  <c r="AA415" i="2"/>
  <c r="AA420" i="2"/>
  <c r="AA410" i="2"/>
  <c r="AA411" i="2"/>
  <c r="AA416" i="2"/>
  <c r="AA422" i="2"/>
  <c r="AA403" i="2"/>
  <c r="AA400" i="2"/>
  <c r="AA406" i="2"/>
  <c r="AA397" i="2"/>
  <c r="AA396" i="2"/>
  <c r="AA392" i="2"/>
  <c r="AA402" i="2"/>
  <c r="AA404" i="2"/>
  <c r="AA399" i="2"/>
  <c r="AA394" i="2"/>
  <c r="AA395" i="2"/>
  <c r="AA387" i="2"/>
  <c r="AA389" i="2"/>
  <c r="AA384" i="2"/>
  <c r="AA390" i="2"/>
  <c r="AA353" i="2"/>
  <c r="AA385" i="2"/>
  <c r="AA381" i="2"/>
  <c r="AA380" i="2"/>
  <c r="AA378" i="2"/>
  <c r="AA377" i="2"/>
  <c r="AA386" i="2"/>
  <c r="AA376" i="2"/>
  <c r="AA382" i="2"/>
  <c r="AA388" i="2"/>
  <c r="AA383" i="2"/>
  <c r="AA379" i="2"/>
  <c r="AA365" i="2"/>
  <c r="AA371" i="2"/>
  <c r="AA341" i="2"/>
  <c r="AA373" i="2"/>
  <c r="AA374" i="2"/>
  <c r="AA367" i="2"/>
  <c r="AA364" i="2"/>
  <c r="AA361" i="2"/>
  <c r="AA370" i="2"/>
  <c r="AA360" i="2"/>
  <c r="AA366" i="2"/>
  <c r="AA372" i="2"/>
  <c r="AA362" i="2"/>
  <c r="AA368" i="2"/>
  <c r="AA363" i="2"/>
  <c r="AA349" i="2"/>
  <c r="AA357" i="2"/>
  <c r="AA354" i="2"/>
  <c r="AA350" i="2"/>
  <c r="AA348" i="2"/>
  <c r="AA345" i="2"/>
  <c r="AA344" i="2"/>
  <c r="AA355" i="2"/>
  <c r="AA351" i="2"/>
  <c r="AA356" i="2"/>
  <c r="AA347" i="2"/>
  <c r="AA352" i="2"/>
  <c r="AA358" i="2"/>
  <c r="AA339" i="2"/>
  <c r="AA342" i="2"/>
  <c r="AA337" i="2"/>
  <c r="AA335" i="2"/>
  <c r="AA333" i="2"/>
  <c r="AA332" i="2"/>
  <c r="AA329" i="2"/>
  <c r="AA338" i="2"/>
  <c r="AA328" i="2"/>
  <c r="AA334" i="2"/>
  <c r="AA340" i="2"/>
  <c r="AA330" i="2"/>
  <c r="AA336" i="2"/>
  <c r="AA331" i="2"/>
  <c r="AA323" i="2"/>
  <c r="AA305" i="2"/>
  <c r="AA325" i="2"/>
  <c r="AA326" i="2"/>
  <c r="AA315" i="2"/>
  <c r="AA321" i="2"/>
  <c r="AA319" i="2"/>
  <c r="AA317" i="2"/>
  <c r="AA316" i="2"/>
  <c r="AA313" i="2"/>
  <c r="AA322" i="2"/>
  <c r="AA312" i="2"/>
  <c r="AA318" i="2"/>
  <c r="AA324" i="2"/>
  <c r="AA314" i="2"/>
  <c r="AA320" i="2"/>
  <c r="AA213" i="2"/>
  <c r="AA233" i="2"/>
  <c r="AA245" i="2"/>
  <c r="AA273" i="2"/>
  <c r="AA292" i="2"/>
  <c r="AA309" i="2"/>
  <c r="AA310" i="2"/>
  <c r="AA306" i="2"/>
  <c r="AA307" i="2"/>
  <c r="AA308" i="2"/>
  <c r="AA304" i="2"/>
  <c r="AA257" i="2"/>
  <c r="AA291" i="2"/>
  <c r="AA293" i="2"/>
  <c r="AA277" i="2"/>
  <c r="AA294" i="2"/>
  <c r="AA290" i="2"/>
  <c r="AA289" i="2"/>
  <c r="AA261" i="2"/>
  <c r="AA278" i="2"/>
  <c r="AA274" i="2"/>
  <c r="AA275" i="2"/>
  <c r="AA276" i="2"/>
  <c r="AA236" i="2"/>
  <c r="AA230" i="2"/>
  <c r="AA262" i="2"/>
  <c r="AA254" i="2"/>
  <c r="AA253" i="2"/>
  <c r="AA252" i="2"/>
  <c r="AA250" i="2"/>
  <c r="AA249" i="2"/>
  <c r="AA258" i="2"/>
  <c r="AA248" i="2"/>
  <c r="AA259" i="2"/>
  <c r="AA255" i="2"/>
  <c r="AA260" i="2"/>
  <c r="AA251" i="2"/>
  <c r="AA256" i="2"/>
  <c r="AA232" i="2"/>
  <c r="AA243" i="2"/>
  <c r="AA209" i="2"/>
  <c r="AA246" i="2"/>
  <c r="AA240" i="2"/>
  <c r="AA237" i="2"/>
  <c r="AA242" i="2"/>
  <c r="AA238" i="2"/>
  <c r="AA244" i="2"/>
  <c r="AA239" i="2"/>
  <c r="AA234" i="2"/>
  <c r="AA235" i="2"/>
  <c r="AA193" i="2"/>
  <c r="AA200" i="2"/>
  <c r="AA229" i="2"/>
  <c r="AA225" i="2"/>
  <c r="AA226" i="2"/>
  <c r="AA222" i="2"/>
  <c r="AA221" i="2"/>
  <c r="AA220" i="2"/>
  <c r="AA218" i="2"/>
  <c r="AA217" i="2"/>
  <c r="AA219" i="2"/>
  <c r="AA216" i="2"/>
  <c r="AA227" i="2"/>
  <c r="AA223" i="2"/>
  <c r="AA228" i="2"/>
  <c r="AA224" i="2"/>
  <c r="AA177" i="2"/>
  <c r="AA197" i="2"/>
  <c r="AA214" i="2"/>
  <c r="AA210" i="2"/>
  <c r="AA211" i="2"/>
  <c r="AA206" i="2"/>
  <c r="AA207" i="2"/>
  <c r="AA212" i="2"/>
  <c r="AA208" i="2"/>
  <c r="AA161" i="2"/>
  <c r="AA168" i="2"/>
  <c r="AA123" i="2"/>
  <c r="AA129" i="2"/>
  <c r="AA194" i="2"/>
  <c r="AA189" i="2"/>
  <c r="AA188" i="2"/>
  <c r="AA186" i="2"/>
  <c r="AA185" i="2"/>
  <c r="AA190" i="2"/>
  <c r="AA184" i="2"/>
  <c r="AA195" i="2"/>
  <c r="AA191" i="2"/>
  <c r="AA196" i="2"/>
  <c r="AA187" i="2"/>
  <c r="AA192" i="2"/>
  <c r="AA198" i="2"/>
  <c r="AA159" i="2"/>
  <c r="AA165" i="2"/>
  <c r="AA181" i="2"/>
  <c r="AA65" i="2"/>
  <c r="AA101" i="2"/>
  <c r="AA108" i="2"/>
  <c r="AA121" i="2"/>
  <c r="AA133" i="2"/>
  <c r="AA140" i="2"/>
  <c r="AA176" i="2"/>
  <c r="AA175" i="2"/>
  <c r="AA172" i="2"/>
  <c r="AA178" i="2"/>
  <c r="AA179" i="2"/>
  <c r="AA180" i="2"/>
  <c r="AA182" i="2"/>
  <c r="AA163" i="2"/>
  <c r="AA166" i="2"/>
  <c r="AA157" i="2"/>
  <c r="AA156" i="2"/>
  <c r="AA153" i="2"/>
  <c r="AA162" i="2"/>
  <c r="AA152" i="2"/>
  <c r="AA158" i="2"/>
  <c r="AA164" i="2"/>
  <c r="AA154" i="2"/>
  <c r="AA160" i="2"/>
  <c r="AA155" i="2"/>
  <c r="AA141" i="2"/>
  <c r="AA124" i="2"/>
  <c r="AA137" i="2"/>
  <c r="AA149" i="2"/>
  <c r="AA150" i="2"/>
  <c r="AA132" i="2"/>
  <c r="AA145" i="2"/>
  <c r="AA139" i="2"/>
  <c r="AA146" i="2"/>
  <c r="AA136" i="2"/>
  <c r="AA147" i="2"/>
  <c r="AA142" i="2"/>
  <c r="AA143" i="2"/>
  <c r="AA148" i="2"/>
  <c r="AA138" i="2"/>
  <c r="AA144" i="2"/>
  <c r="AA118" i="2"/>
  <c r="AA125" i="2"/>
  <c r="AA131" i="2"/>
  <c r="AA134" i="2"/>
  <c r="AA130" i="2"/>
  <c r="AA120" i="2"/>
  <c r="AA126" i="2"/>
  <c r="AA122" i="2"/>
  <c r="AA128" i="2"/>
  <c r="AA127" i="2"/>
  <c r="AA109" i="2"/>
  <c r="AA97" i="2"/>
  <c r="AA117" i="2"/>
  <c r="AA113" i="2"/>
  <c r="AA105" i="2"/>
  <c r="AA107" i="2"/>
  <c r="AA114" i="2"/>
  <c r="AA104" i="2"/>
  <c r="AA115" i="2"/>
  <c r="AA110" i="2"/>
  <c r="AA111" i="2"/>
  <c r="AA116" i="2"/>
  <c r="AA106" i="2"/>
  <c r="AA112" i="2"/>
  <c r="AA93" i="2"/>
  <c r="AA85" i="2"/>
  <c r="AA94" i="2"/>
  <c r="AA81" i="2"/>
  <c r="AA92" i="2"/>
  <c r="AA98" i="2"/>
  <c r="AA99" i="2"/>
  <c r="AA95" i="2"/>
  <c r="AA100" i="2"/>
  <c r="AA91" i="2"/>
  <c r="AA96" i="2"/>
  <c r="AA102" i="2"/>
  <c r="AA77" i="2"/>
  <c r="AA62" i="2"/>
  <c r="AA78" i="2"/>
  <c r="AA69" i="2"/>
  <c r="AA86" i="2"/>
  <c r="AA82" i="2"/>
  <c r="AA83" i="2"/>
  <c r="AA79" i="2"/>
  <c r="AA84" i="2"/>
  <c r="AA80" i="2"/>
  <c r="AA61" i="2"/>
  <c r="AA63" i="2"/>
  <c r="AA60" i="2"/>
  <c r="AA57" i="2"/>
  <c r="AA67" i="2"/>
  <c r="AA59" i="2"/>
  <c r="AA66" i="2"/>
  <c r="AA58" i="2"/>
  <c r="AA64" i="2"/>
  <c r="AA68" i="2"/>
  <c r="AA70" i="2"/>
  <c r="AA45" i="2"/>
  <c r="AA51" i="2"/>
  <c r="AA42" i="2"/>
  <c r="AA48" i="2"/>
  <c r="AA54" i="2"/>
  <c r="AA43" i="2"/>
  <c r="AA44" i="2"/>
  <c r="AA50" i="2"/>
  <c r="AA49" i="2"/>
  <c r="AA52" i="2"/>
  <c r="AA40" i="2"/>
  <c r="AA41" i="2"/>
  <c r="AA47" i="2"/>
  <c r="AA53" i="2"/>
  <c r="AA46" i="2"/>
  <c r="AA1644" i="5"/>
  <c r="AA1657" i="5"/>
  <c r="AA1669" i="5"/>
  <c r="AA1676" i="5"/>
  <c r="AA1649" i="5"/>
  <c r="AA1643" i="5"/>
  <c r="AA1681" i="5"/>
  <c r="AA1677" i="5"/>
  <c r="AA1686" i="5"/>
  <c r="AA1675" i="5"/>
  <c r="AA1682" i="5"/>
  <c r="AA1672" i="5"/>
  <c r="AA1683" i="5"/>
  <c r="AA1678" i="5"/>
  <c r="AA1679" i="5"/>
  <c r="AA1684" i="5"/>
  <c r="AA1674" i="5"/>
  <c r="AA1680" i="5"/>
  <c r="AA1661" i="5"/>
  <c r="AA1670" i="5"/>
  <c r="AA1665" i="5"/>
  <c r="AA1659" i="5"/>
  <c r="AA1666" i="5"/>
  <c r="AA1656" i="5"/>
  <c r="AA1667" i="5"/>
  <c r="AA1662" i="5"/>
  <c r="AA1663" i="5"/>
  <c r="AA1668" i="5"/>
  <c r="AA1658" i="5"/>
  <c r="AA1664" i="5"/>
  <c r="AA1645" i="5"/>
  <c r="AA1651" i="5"/>
  <c r="AA1654" i="5"/>
  <c r="AA1650" i="5"/>
  <c r="AA1640" i="5"/>
  <c r="AA1646" i="5"/>
  <c r="AA1652" i="5"/>
  <c r="AA1642" i="5"/>
  <c r="AA1648" i="5"/>
  <c r="AA1629" i="5"/>
  <c r="AA1585" i="5"/>
  <c r="AA1617" i="5"/>
  <c r="AA1586" i="5"/>
  <c r="AA1593" i="5"/>
  <c r="AA1605" i="5"/>
  <c r="AA1612" i="5"/>
  <c r="AA1625" i="5"/>
  <c r="AA1637" i="5"/>
  <c r="AA1638" i="5"/>
  <c r="AA1582" i="5"/>
  <c r="AA1601" i="5"/>
  <c r="AA1633" i="5"/>
  <c r="AA1634" i="5"/>
  <c r="AA1624" i="5"/>
  <c r="AA1635" i="5"/>
  <c r="AA1630" i="5"/>
  <c r="AA1631" i="5"/>
  <c r="AA1636" i="5"/>
  <c r="AA1626" i="5"/>
  <c r="AA1627" i="5"/>
  <c r="AA1632" i="5"/>
  <c r="AA1613" i="5"/>
  <c r="AA1622" i="5"/>
  <c r="AA1611" i="5"/>
  <c r="AA1618" i="5"/>
  <c r="AA1608" i="5"/>
  <c r="AA1619" i="5"/>
  <c r="AA1614" i="5"/>
  <c r="AA1615" i="5"/>
  <c r="AA1620" i="5"/>
  <c r="AA1610" i="5"/>
  <c r="AA1616" i="5"/>
  <c r="AA1597" i="5"/>
  <c r="AA1449" i="5"/>
  <c r="AA1461" i="5"/>
  <c r="AA1581" i="5"/>
  <c r="AA1606" i="5"/>
  <c r="AA1602" i="5"/>
  <c r="AA1592" i="5"/>
  <c r="AA1603" i="5"/>
  <c r="AA1598" i="5"/>
  <c r="AA1599" i="5"/>
  <c r="AA1604" i="5"/>
  <c r="AA1594" i="5"/>
  <c r="AA1595" i="5"/>
  <c r="AA1600" i="5"/>
  <c r="AA1563" i="5"/>
  <c r="AA1570" i="5"/>
  <c r="AA1577" i="5"/>
  <c r="AA1578" i="5"/>
  <c r="AA1413" i="5"/>
  <c r="AA1420" i="5"/>
  <c r="AA1590" i="5"/>
  <c r="AA1566" i="5"/>
  <c r="AA1576" i="5"/>
  <c r="AA1584" i="5"/>
  <c r="AA1587" i="5"/>
  <c r="AA1588" i="5"/>
  <c r="AA1580" i="5"/>
  <c r="AA1579" i="5"/>
  <c r="AA1565" i="5"/>
  <c r="AA1572" i="5"/>
  <c r="AA1436" i="5"/>
  <c r="AA1521" i="5"/>
  <c r="AA1547" i="5"/>
  <c r="AA1553" i="5"/>
  <c r="AA1404" i="5"/>
  <c r="AA1417" i="5"/>
  <c r="AA1429" i="5"/>
  <c r="AA1561" i="5"/>
  <c r="AA1573" i="5"/>
  <c r="AA1548" i="5"/>
  <c r="AA1457" i="5"/>
  <c r="AA1470" i="5"/>
  <c r="AA1562" i="5"/>
  <c r="AA1574" i="5"/>
  <c r="AA1569" i="5"/>
  <c r="AA1433" i="5"/>
  <c r="AA1445" i="5"/>
  <c r="AA1564" i="5"/>
  <c r="AA1571" i="5"/>
  <c r="AA1567" i="5"/>
  <c r="AA1568" i="5"/>
  <c r="AA1452" i="5"/>
  <c r="AA1465" i="5"/>
  <c r="AA1477" i="5"/>
  <c r="AA1491" i="5"/>
  <c r="AA1549" i="5"/>
  <c r="AA1555" i="5"/>
  <c r="AA1425" i="5"/>
  <c r="AA1513" i="5"/>
  <c r="AA1525" i="5"/>
  <c r="AA1532" i="5"/>
  <c r="AA1545" i="5"/>
  <c r="AA1551" i="5"/>
  <c r="AA1557" i="5"/>
  <c r="AA1481" i="5"/>
  <c r="AA1500" i="5"/>
  <c r="AA1468" i="5"/>
  <c r="AA1489" i="5"/>
  <c r="AA1508" i="5"/>
  <c r="AA1554" i="5"/>
  <c r="AA1550" i="5"/>
  <c r="AA1556" i="5"/>
  <c r="AA1546" i="5"/>
  <c r="AA1552" i="5"/>
  <c r="AA1558" i="5"/>
  <c r="AA1533" i="5"/>
  <c r="AA1484" i="5"/>
  <c r="AA1503" i="5"/>
  <c r="AA1516" i="5"/>
  <c r="AA1529" i="5"/>
  <c r="AA1541" i="5"/>
  <c r="AA1542" i="5"/>
  <c r="AA1473" i="5"/>
  <c r="AA1486" i="5"/>
  <c r="AA1499" i="5"/>
  <c r="AA1537" i="5"/>
  <c r="AA1531" i="5"/>
  <c r="AA1538" i="5"/>
  <c r="AA1539" i="5"/>
  <c r="AA1534" i="5"/>
  <c r="AA1535" i="5"/>
  <c r="AA1540" i="5"/>
  <c r="AA1530" i="5"/>
  <c r="AA1536" i="5"/>
  <c r="AA1517" i="5"/>
  <c r="AA1526" i="5"/>
  <c r="AA1522" i="5"/>
  <c r="AA1523" i="5"/>
  <c r="AA1518" i="5"/>
  <c r="AA1519" i="5"/>
  <c r="AA1524" i="5"/>
  <c r="AA1514" i="5"/>
  <c r="AA1515" i="5"/>
  <c r="AA1520" i="5"/>
  <c r="AA1507" i="5"/>
  <c r="AA1497" i="5"/>
  <c r="AA1509" i="5"/>
  <c r="AA1504" i="5"/>
  <c r="AA1510" i="5"/>
  <c r="AA1501" i="5"/>
  <c r="AA1506" i="5"/>
  <c r="AA1502" i="5"/>
  <c r="AA1498" i="5"/>
  <c r="AA1505" i="5"/>
  <c r="AA1485" i="5"/>
  <c r="AA1487" i="5"/>
  <c r="AA1493" i="5"/>
  <c r="AA1488" i="5"/>
  <c r="AA1494" i="5"/>
  <c r="AA1480" i="5"/>
  <c r="AA1483" i="5"/>
  <c r="AA1490" i="5"/>
  <c r="AA1492" i="5"/>
  <c r="AA1482" i="5"/>
  <c r="AA1469" i="5"/>
  <c r="AA1471" i="5"/>
  <c r="AA1466" i="5"/>
  <c r="AA1478" i="5"/>
  <c r="AA1475" i="5"/>
  <c r="AA1467" i="5"/>
  <c r="AA1474" i="5"/>
  <c r="AA1476" i="5"/>
  <c r="AA1472" i="5"/>
  <c r="AA1453" i="5"/>
  <c r="AA1458" i="5"/>
  <c r="AA1459" i="5"/>
  <c r="AA1454" i="5"/>
  <c r="AA1455" i="5"/>
  <c r="AA1460" i="5"/>
  <c r="AA1450" i="5"/>
  <c r="AA1451" i="5"/>
  <c r="AA1456" i="5"/>
  <c r="AA1462" i="5"/>
  <c r="AA1437" i="5"/>
  <c r="AA1446" i="5"/>
  <c r="AA1416" i="5"/>
  <c r="AA1422" i="5"/>
  <c r="AA1441" i="5"/>
  <c r="AA1435" i="5"/>
  <c r="AA1442" i="5"/>
  <c r="AA1432" i="5"/>
  <c r="AA1443" i="5"/>
  <c r="AA1438" i="5"/>
  <c r="AA1439" i="5"/>
  <c r="AA1444" i="5"/>
  <c r="AA1434" i="5"/>
  <c r="AA1440" i="5"/>
  <c r="AA1408" i="5"/>
  <c r="AA1421" i="5"/>
  <c r="AA1423" i="5"/>
  <c r="AA1345" i="5"/>
  <c r="AA1430" i="5"/>
  <c r="AA1419" i="5"/>
  <c r="AA1426" i="5"/>
  <c r="AA1427" i="5"/>
  <c r="AA1428" i="5"/>
  <c r="AA1418" i="5"/>
  <c r="AA1424" i="5"/>
  <c r="AA1333" i="5"/>
  <c r="AA1385" i="5"/>
  <c r="AA1405" i="5"/>
  <c r="AA1308" i="5"/>
  <c r="AA1365" i="5"/>
  <c r="AA1310" i="5"/>
  <c r="AA1329" i="5"/>
  <c r="AA1361" i="5"/>
  <c r="AA1393" i="5"/>
  <c r="AA1401" i="5"/>
  <c r="AA1407" i="5"/>
  <c r="AA1340" i="5"/>
  <c r="AA1397" i="5"/>
  <c r="AA1292" i="5"/>
  <c r="AA1305" i="5"/>
  <c r="AA1324" i="5"/>
  <c r="AA1337" i="5"/>
  <c r="AA1349" i="5"/>
  <c r="AA1356" i="5"/>
  <c r="AA1369" i="5"/>
  <c r="AA1381" i="5"/>
  <c r="AA1388" i="5"/>
  <c r="AA1321" i="5"/>
  <c r="AA1372" i="5"/>
  <c r="AA1353" i="5"/>
  <c r="AA1377" i="5"/>
  <c r="AA1403" i="5"/>
  <c r="AA1410" i="5"/>
  <c r="AA1411" i="5"/>
  <c r="AA1406" i="5"/>
  <c r="AA1412" i="5"/>
  <c r="AA1402" i="5"/>
  <c r="AA1409" i="5"/>
  <c r="AA1414" i="5"/>
  <c r="AA1389" i="5"/>
  <c r="AA1398" i="5"/>
  <c r="AA1387" i="5"/>
  <c r="AA1394" i="5"/>
  <c r="AA1395" i="5"/>
  <c r="AA1390" i="5"/>
  <c r="AA1391" i="5"/>
  <c r="AA1396" i="5"/>
  <c r="AA1386" i="5"/>
  <c r="AA1392" i="5"/>
  <c r="AA1373" i="5"/>
  <c r="AA1378" i="5"/>
  <c r="AA1379" i="5"/>
  <c r="AA1374" i="5"/>
  <c r="AA1375" i="5"/>
  <c r="AA1380" i="5"/>
  <c r="AA1370" i="5"/>
  <c r="AA1371" i="5"/>
  <c r="AA1376" i="5"/>
  <c r="AA1382" i="5"/>
  <c r="AA1357" i="5"/>
  <c r="AA1362" i="5"/>
  <c r="AA1363" i="5"/>
  <c r="AA1358" i="5"/>
  <c r="AA1359" i="5"/>
  <c r="AA1364" i="5"/>
  <c r="AA1354" i="5"/>
  <c r="AA1355" i="5"/>
  <c r="AA1360" i="5"/>
  <c r="AA1366" i="5"/>
  <c r="AA1341" i="5"/>
  <c r="AA1350" i="5"/>
  <c r="AA1339" i="5"/>
  <c r="AA1346" i="5"/>
  <c r="AA1347" i="5"/>
  <c r="AA1342" i="5"/>
  <c r="AA1343" i="5"/>
  <c r="AA1348" i="5"/>
  <c r="AA1338" i="5"/>
  <c r="AA1344" i="5"/>
  <c r="AA1325" i="5"/>
  <c r="AA1334" i="5"/>
  <c r="AA1323" i="5"/>
  <c r="AA1330" i="5"/>
  <c r="AA1331" i="5"/>
  <c r="AA1326" i="5"/>
  <c r="AA1327" i="5"/>
  <c r="AA1332" i="5"/>
  <c r="AA1322" i="5"/>
  <c r="AA1328" i="5"/>
  <c r="AA1302" i="5"/>
  <c r="AA1309" i="5"/>
  <c r="AA1315" i="5"/>
  <c r="AA1215" i="5"/>
  <c r="AA1221" i="5"/>
  <c r="AA1317" i="5"/>
  <c r="AA1264" i="5"/>
  <c r="AA1279" i="5"/>
  <c r="AA1285" i="5"/>
  <c r="AA1312" i="5"/>
  <c r="AA1313" i="5"/>
  <c r="AA1314" i="5"/>
  <c r="AA1316" i="5"/>
  <c r="AA1306" i="5"/>
  <c r="AA1307" i="5"/>
  <c r="AA1311" i="5"/>
  <c r="AA1318" i="5"/>
  <c r="AA1293" i="5"/>
  <c r="AA1281" i="5"/>
  <c r="AA1276" i="5"/>
  <c r="AA1289" i="5"/>
  <c r="AA1301" i="5"/>
  <c r="AA1297" i="5"/>
  <c r="AA1291" i="5"/>
  <c r="AA1298" i="5"/>
  <c r="AA1299" i="5"/>
  <c r="AA1294" i="5"/>
  <c r="AA1295" i="5"/>
  <c r="AA1300" i="5"/>
  <c r="AA1290" i="5"/>
  <c r="AA1296" i="5"/>
  <c r="AA1277" i="5"/>
  <c r="AA1283" i="5"/>
  <c r="AA1253" i="5"/>
  <c r="AA1263" i="5"/>
  <c r="AA1286" i="5"/>
  <c r="AA1282" i="5"/>
  <c r="AA1278" i="5"/>
  <c r="AA1284" i="5"/>
  <c r="AA1280" i="5"/>
  <c r="AA1260" i="5"/>
  <c r="AA1262" i="5"/>
  <c r="AA1233" i="5"/>
  <c r="AA1249" i="5"/>
  <c r="AA1265" i="5"/>
  <c r="AA1269" i="5"/>
  <c r="AA1266" i="5"/>
  <c r="AA1267" i="5"/>
  <c r="AA1268" i="5"/>
  <c r="AA1270" i="5"/>
  <c r="AA1231" i="5"/>
  <c r="AA1237" i="5"/>
  <c r="AA1254" i="5"/>
  <c r="AA1245" i="5"/>
  <c r="AA1244" i="5"/>
  <c r="AA1250" i="5"/>
  <c r="AA1251" i="5"/>
  <c r="AA1246" i="5"/>
  <c r="AA1247" i="5"/>
  <c r="AA1252" i="5"/>
  <c r="AA1242" i="5"/>
  <c r="AA1243" i="5"/>
  <c r="AA1248" i="5"/>
  <c r="AA1235" i="5"/>
  <c r="AA1193" i="5"/>
  <c r="AA1205" i="5"/>
  <c r="AA1216" i="5"/>
  <c r="AA1238" i="5"/>
  <c r="AA1234" i="5"/>
  <c r="AA1230" i="5"/>
  <c r="AA1236" i="5"/>
  <c r="AA1232" i="5"/>
  <c r="AA1201" i="5"/>
  <c r="AA1189" i="5"/>
  <c r="AA1196" i="5"/>
  <c r="AA1185" i="5"/>
  <c r="AA1204" i="5"/>
  <c r="AA1217" i="5"/>
  <c r="AA1218" i="5"/>
  <c r="AA1212" i="5"/>
  <c r="AA1210" i="5"/>
  <c r="AA1209" i="5"/>
  <c r="AA1219" i="5"/>
  <c r="AA1211" i="5"/>
  <c r="AA1214" i="5"/>
  <c r="AA1220" i="5"/>
  <c r="AA1222" i="5"/>
  <c r="AA1197" i="5"/>
  <c r="AA1199" i="5"/>
  <c r="AA1206" i="5"/>
  <c r="AA1195" i="5"/>
  <c r="AA1202" i="5"/>
  <c r="AA1203" i="5"/>
  <c r="AA1198" i="5"/>
  <c r="AA1194" i="5"/>
  <c r="AA1200" i="5"/>
  <c r="AA1172" i="5"/>
  <c r="AA1173" i="5"/>
  <c r="AA1190" i="5"/>
  <c r="AA1169" i="5"/>
  <c r="AA1186" i="5"/>
  <c r="AA1187" i="5"/>
  <c r="AA1182" i="5"/>
  <c r="AA1183" i="5"/>
  <c r="AA1188" i="5"/>
  <c r="AA1184" i="5"/>
  <c r="AA1125" i="5"/>
  <c r="AA1141" i="5"/>
  <c r="AA1157" i="5"/>
  <c r="AA1167" i="5"/>
  <c r="AA1174" i="5"/>
  <c r="AA1121" i="5"/>
  <c r="AA1137" i="5"/>
  <c r="AA1153" i="5"/>
  <c r="AA1170" i="5"/>
  <c r="AA1171" i="5"/>
  <c r="AA1166" i="5"/>
  <c r="AA1168" i="5"/>
  <c r="AA1158" i="5"/>
  <c r="AA1154" i="5"/>
  <c r="AA1155" i="5"/>
  <c r="AA1151" i="5"/>
  <c r="AA1156" i="5"/>
  <c r="AA1152" i="5"/>
  <c r="AA1093" i="5"/>
  <c r="AA1102" i="5"/>
  <c r="AA1084" i="5"/>
  <c r="AA1105" i="5"/>
  <c r="AA1142" i="5"/>
  <c r="AA1138" i="5"/>
  <c r="AA1139" i="5"/>
  <c r="AA1135" i="5"/>
  <c r="AA1140" i="5"/>
  <c r="AA1136" i="5"/>
  <c r="AA1109" i="5"/>
  <c r="AA1089" i="5"/>
  <c r="AA1119" i="5"/>
  <c r="AA1100" i="5"/>
  <c r="AA1077" i="5"/>
  <c r="AA1118" i="5"/>
  <c r="AA1117" i="5"/>
  <c r="AA1116" i="5"/>
  <c r="AA1115" i="5"/>
  <c r="AA1123" i="5"/>
  <c r="AA1122" i="5"/>
  <c r="AA1114" i="5"/>
  <c r="AA1120" i="5"/>
  <c r="AA1124" i="5"/>
  <c r="AA1126" i="5"/>
  <c r="AA1101" i="5"/>
  <c r="AA1052" i="5"/>
  <c r="AA1087" i="5"/>
  <c r="AA1067" i="5"/>
  <c r="AA1103" i="5"/>
  <c r="AA1049" i="5"/>
  <c r="AA1055" i="5"/>
  <c r="AA1061" i="5"/>
  <c r="AA1106" i="5"/>
  <c r="AA1107" i="5"/>
  <c r="AA1104" i="5"/>
  <c r="AA1108" i="5"/>
  <c r="AA1110" i="5"/>
  <c r="AA1072" i="5"/>
  <c r="AA1073" i="5"/>
  <c r="AA1086" i="5"/>
  <c r="AA1066" i="5"/>
  <c r="AA1068" i="5"/>
  <c r="AA1085" i="5"/>
  <c r="AA1062" i="5"/>
  <c r="AA1081" i="5"/>
  <c r="AA1080" i="5"/>
  <c r="AA1083" i="5"/>
  <c r="AA1090" i="5"/>
  <c r="AA1091" i="5"/>
  <c r="AA1082" i="5"/>
  <c r="AA1088" i="5"/>
  <c r="AA1092" i="5"/>
  <c r="AA1094" i="5"/>
  <c r="AA1051" i="5"/>
  <c r="AA1057" i="5"/>
  <c r="AA1065" i="5"/>
  <c r="AA1071" i="5"/>
  <c r="AA1076" i="5"/>
  <c r="AA1041" i="5"/>
  <c r="AA1078" i="5"/>
  <c r="AA1069" i="5"/>
  <c r="AA1064" i="5"/>
  <c r="AA1074" i="5"/>
  <c r="AA1075" i="5"/>
  <c r="AA1070" i="5"/>
  <c r="AA1004" i="5"/>
  <c r="AA1046" i="5"/>
  <c r="AA1053" i="5"/>
  <c r="AA1059" i="5"/>
  <c r="AA972" i="5"/>
  <c r="AA985" i="5"/>
  <c r="AA1025" i="5"/>
  <c r="AA956" i="5"/>
  <c r="AA969" i="5"/>
  <c r="AA975" i="5"/>
  <c r="AA874" i="5"/>
  <c r="AA1048" i="5"/>
  <c r="AA1058" i="5"/>
  <c r="AA1054" i="5"/>
  <c r="AA1060" i="5"/>
  <c r="AA1050" i="5"/>
  <c r="AA1056" i="5"/>
  <c r="AA1037" i="5"/>
  <c r="AA1009" i="5"/>
  <c r="AA1029" i="5"/>
  <c r="AA1045" i="5"/>
  <c r="AA993" i="5"/>
  <c r="AA1006" i="5"/>
  <c r="AA981" i="5"/>
  <c r="AA988" i="5"/>
  <c r="AA1001" i="5"/>
  <c r="AA1042" i="5"/>
  <c r="AA1043" i="5"/>
  <c r="AA1038" i="5"/>
  <c r="AA1039" i="5"/>
  <c r="AA1044" i="5"/>
  <c r="AA1040" i="5"/>
  <c r="AA1021" i="5"/>
  <c r="AA1020" i="5"/>
  <c r="AA1017" i="5"/>
  <c r="AA1026" i="5"/>
  <c r="AA1027" i="5"/>
  <c r="AA1022" i="5"/>
  <c r="AA1023" i="5"/>
  <c r="AA1028" i="5"/>
  <c r="AA1018" i="5"/>
  <c r="AA1019" i="5"/>
  <c r="AA1024" i="5"/>
  <c r="AA1030" i="5"/>
  <c r="AA998" i="5"/>
  <c r="AA1005" i="5"/>
  <c r="AA1011" i="5"/>
  <c r="AA1008" i="5"/>
  <c r="AA1013" i="5"/>
  <c r="AA1010" i="5"/>
  <c r="AA1000" i="5"/>
  <c r="AA1012" i="5"/>
  <c r="AA1007" i="5"/>
  <c r="AA1002" i="5"/>
  <c r="AA1003" i="5"/>
  <c r="AA1014" i="5"/>
  <c r="AA958" i="5"/>
  <c r="AA971" i="5"/>
  <c r="AA977" i="5"/>
  <c r="AA990" i="5"/>
  <c r="AA989" i="5"/>
  <c r="AA991" i="5"/>
  <c r="AA997" i="5"/>
  <c r="AA987" i="5"/>
  <c r="AA994" i="5"/>
  <c r="AA984" i="5"/>
  <c r="AA995" i="5"/>
  <c r="AA986" i="5"/>
  <c r="AA992" i="5"/>
  <c r="AA996" i="5"/>
  <c r="AA973" i="5"/>
  <c r="AA979" i="5"/>
  <c r="AA965" i="5"/>
  <c r="AA978" i="5"/>
  <c r="AA968" i="5"/>
  <c r="AA974" i="5"/>
  <c r="AA980" i="5"/>
  <c r="AA970" i="5"/>
  <c r="AA976" i="5"/>
  <c r="AA982" i="5"/>
  <c r="AA957" i="5"/>
  <c r="AA963" i="5"/>
  <c r="AA849" i="5"/>
  <c r="AA876" i="5"/>
  <c r="AA921" i="5"/>
  <c r="AA927" i="5"/>
  <c r="AA933" i="5"/>
  <c r="AA940" i="5"/>
  <c r="AA953" i="5"/>
  <c r="AA960" i="5"/>
  <c r="AA923" i="5"/>
  <c r="AA929" i="5"/>
  <c r="AA942" i="5"/>
  <c r="AA961" i="5"/>
  <c r="AA943" i="5"/>
  <c r="AA952" i="5"/>
  <c r="AA962" i="5"/>
  <c r="AA964" i="5"/>
  <c r="AA959" i="5"/>
  <c r="AA954" i="5"/>
  <c r="AA955" i="5"/>
  <c r="AA966" i="5"/>
  <c r="AA941" i="5"/>
  <c r="AA924" i="5"/>
  <c r="AA937" i="5"/>
  <c r="AA949" i="5"/>
  <c r="AA950" i="5"/>
  <c r="AA945" i="5"/>
  <c r="AA939" i="5"/>
  <c r="AA936" i="5"/>
  <c r="AA947" i="5"/>
  <c r="AA946" i="5"/>
  <c r="AA948" i="5"/>
  <c r="AA938" i="5"/>
  <c r="AA944" i="5"/>
  <c r="AA925" i="5"/>
  <c r="AA931" i="5"/>
  <c r="AA934" i="5"/>
  <c r="AA930" i="5"/>
  <c r="AA920" i="5"/>
  <c r="AA926" i="5"/>
  <c r="AA932" i="5"/>
  <c r="AA922" i="5"/>
  <c r="AA928" i="5"/>
  <c r="AA879" i="5"/>
  <c r="AA885" i="5"/>
  <c r="AA917" i="5"/>
  <c r="AA918" i="5"/>
  <c r="AA881" i="5"/>
  <c r="AA894" i="5"/>
  <c r="AA913" i="5"/>
  <c r="AA909" i="5"/>
  <c r="AA908" i="5"/>
  <c r="AA905" i="5"/>
  <c r="AA907" i="5"/>
  <c r="AA914" i="5"/>
  <c r="AA904" i="5"/>
  <c r="AA915" i="5"/>
  <c r="AA910" i="5"/>
  <c r="AA911" i="5"/>
  <c r="AA916" i="5"/>
  <c r="AA906" i="5"/>
  <c r="AA912" i="5"/>
  <c r="AA895" i="5"/>
  <c r="AA901" i="5"/>
  <c r="AA896" i="5"/>
  <c r="AA897" i="5"/>
  <c r="AA893" i="5"/>
  <c r="AA892" i="5"/>
  <c r="AA889" i="5"/>
  <c r="AA891" i="5"/>
  <c r="AA898" i="5"/>
  <c r="AA888" i="5"/>
  <c r="AA899" i="5"/>
  <c r="AA900" i="5"/>
  <c r="AA890" i="5"/>
  <c r="AA902" i="5"/>
  <c r="AA877" i="5"/>
  <c r="AA883" i="5"/>
  <c r="AA878" i="5"/>
  <c r="AA860" i="5"/>
  <c r="AA853" i="5"/>
  <c r="AA886" i="5"/>
  <c r="AA882" i="5"/>
  <c r="AA872" i="5"/>
  <c r="AA884" i="5"/>
  <c r="AA880" i="5"/>
  <c r="AA875" i="5"/>
  <c r="AA861" i="5"/>
  <c r="AA844" i="5"/>
  <c r="AA869" i="5"/>
  <c r="AA870" i="5"/>
  <c r="AA812" i="5"/>
  <c r="AA838" i="5"/>
  <c r="AA846" i="5"/>
  <c r="AA865" i="5"/>
  <c r="AA857" i="5"/>
  <c r="AA859" i="5"/>
  <c r="AA866" i="5"/>
  <c r="AA867" i="5"/>
  <c r="AA862" i="5"/>
  <c r="AA863" i="5"/>
  <c r="AA868" i="5"/>
  <c r="AA858" i="5"/>
  <c r="AA864" i="5"/>
  <c r="AA845" i="5"/>
  <c r="AA851" i="5"/>
  <c r="AA828" i="5"/>
  <c r="AA815" i="5"/>
  <c r="AA850" i="5"/>
  <c r="AA852" i="5"/>
  <c r="AA842" i="5"/>
  <c r="AA848" i="5"/>
  <c r="AA843" i="5"/>
  <c r="AA847" i="5"/>
  <c r="AA854" i="5"/>
  <c r="AA829" i="5"/>
  <c r="AA835" i="5"/>
  <c r="AA830" i="5"/>
  <c r="AA837" i="5"/>
  <c r="AA789" i="5"/>
  <c r="AA805" i="5"/>
  <c r="AA833" i="5"/>
  <c r="AA834" i="5"/>
  <c r="AA836" i="5"/>
  <c r="AA826" i="5"/>
  <c r="AA832" i="5"/>
  <c r="AA827" i="5"/>
  <c r="AA831" i="5"/>
  <c r="AA813" i="5"/>
  <c r="AA801" i="5"/>
  <c r="AA814" i="5"/>
  <c r="AA821" i="5"/>
  <c r="AA782" i="5"/>
  <c r="AA817" i="5"/>
  <c r="AA808" i="5"/>
  <c r="AA811" i="5"/>
  <c r="AA818" i="5"/>
  <c r="AA819" i="5"/>
  <c r="AA820" i="5"/>
  <c r="AA810" i="5"/>
  <c r="AA816" i="5"/>
  <c r="AA822" i="5"/>
  <c r="AA773" i="5"/>
  <c r="AA806" i="5"/>
  <c r="AA802" i="5"/>
  <c r="AA803" i="5"/>
  <c r="AA798" i="5"/>
  <c r="AA799" i="5"/>
  <c r="AA804" i="5"/>
  <c r="AA800" i="5"/>
  <c r="AA766" i="5"/>
  <c r="AA783" i="5"/>
  <c r="AA769" i="5"/>
  <c r="AA764" i="5"/>
  <c r="AA785" i="5"/>
  <c r="AA781" i="5"/>
  <c r="AA780" i="5"/>
  <c r="AA786" i="5"/>
  <c r="AA787" i="5"/>
  <c r="AA784" i="5"/>
  <c r="AA788" i="5"/>
  <c r="AA790" i="5"/>
  <c r="AA752" i="5"/>
  <c r="AA765" i="5"/>
  <c r="AA771" i="5"/>
  <c r="AA774" i="5"/>
  <c r="AA757" i="5"/>
  <c r="AA761" i="5"/>
  <c r="AA760" i="5"/>
  <c r="AA770" i="5"/>
  <c r="AA772" i="5"/>
  <c r="AA762" i="5"/>
  <c r="AA768" i="5"/>
  <c r="AA763" i="5"/>
  <c r="AA767" i="5"/>
  <c r="AA749" i="5"/>
  <c r="AA755" i="5"/>
  <c r="AA629" i="5"/>
  <c r="AA661" i="5"/>
  <c r="AA725" i="5"/>
  <c r="AA734" i="5"/>
  <c r="AA753" i="5"/>
  <c r="AA735" i="5"/>
  <c r="AA750" i="5"/>
  <c r="AA748" i="5"/>
  <c r="AA745" i="5"/>
  <c r="AA754" i="5"/>
  <c r="AA744" i="5"/>
  <c r="AA756" i="5"/>
  <c r="AA751" i="5"/>
  <c r="AA746" i="5"/>
  <c r="AA747" i="5"/>
  <c r="AA758" i="5"/>
  <c r="AA741" i="5"/>
  <c r="AA742" i="5"/>
  <c r="AA737" i="5"/>
  <c r="AA733" i="5"/>
  <c r="AA732" i="5"/>
  <c r="AA729" i="5"/>
  <c r="AA731" i="5"/>
  <c r="AA738" i="5"/>
  <c r="AA728" i="5"/>
  <c r="AA739" i="5"/>
  <c r="AA740" i="5"/>
  <c r="AA730" i="5"/>
  <c r="AA736" i="5"/>
  <c r="AA723" i="5"/>
  <c r="AA726" i="5"/>
  <c r="AA689" i="5"/>
  <c r="AA721" i="5"/>
  <c r="AA703" i="5"/>
  <c r="AA718" i="5"/>
  <c r="AA717" i="5"/>
  <c r="AA716" i="5"/>
  <c r="AA713" i="5"/>
  <c r="AA722" i="5"/>
  <c r="AA712" i="5"/>
  <c r="AA724" i="5"/>
  <c r="AA714" i="5"/>
  <c r="AA720" i="5"/>
  <c r="AA715" i="5"/>
  <c r="AA719" i="5"/>
  <c r="AA701" i="5"/>
  <c r="AA609" i="5"/>
  <c r="AA633" i="5"/>
  <c r="AA645" i="5"/>
  <c r="AA665" i="5"/>
  <c r="AA677" i="5"/>
  <c r="AA697" i="5"/>
  <c r="AA709" i="5"/>
  <c r="AA710" i="5"/>
  <c r="AA641" i="5"/>
  <c r="AA673" i="5"/>
  <c r="AA705" i="5"/>
  <c r="AA700" i="5"/>
  <c r="AA698" i="5"/>
  <c r="AA699" i="5"/>
  <c r="AA696" i="5"/>
  <c r="AA707" i="5"/>
  <c r="AA706" i="5"/>
  <c r="AA702" i="5"/>
  <c r="AA708" i="5"/>
  <c r="AA704" i="5"/>
  <c r="AA685" i="5"/>
  <c r="AA687" i="5"/>
  <c r="AA688" i="5"/>
  <c r="AA686" i="5"/>
  <c r="AA684" i="5"/>
  <c r="AA681" i="5"/>
  <c r="AA691" i="5"/>
  <c r="AA693" i="5"/>
  <c r="AA683" i="5"/>
  <c r="AA690" i="5"/>
  <c r="AA680" i="5"/>
  <c r="AA682" i="5"/>
  <c r="AA692" i="5"/>
  <c r="AA694" i="5"/>
  <c r="AA671" i="5"/>
  <c r="AA678" i="5"/>
  <c r="AA670" i="5"/>
  <c r="AA669" i="5"/>
  <c r="AA668" i="5"/>
  <c r="AA667" i="5"/>
  <c r="AA674" i="5"/>
  <c r="AA664" i="5"/>
  <c r="AA675" i="5"/>
  <c r="AA676" i="5"/>
  <c r="AA666" i="5"/>
  <c r="AA672" i="5"/>
  <c r="AA653" i="5"/>
  <c r="AA655" i="5"/>
  <c r="AA625" i="5"/>
  <c r="AA657" i="5"/>
  <c r="AA654" i="5"/>
  <c r="AA652" i="5"/>
  <c r="AA649" i="5"/>
  <c r="AA651" i="5"/>
  <c r="AA658" i="5"/>
  <c r="AA648" i="5"/>
  <c r="AA659" i="5"/>
  <c r="AA660" i="5"/>
  <c r="AA650" i="5"/>
  <c r="AA656" i="5"/>
  <c r="AA662" i="5"/>
  <c r="AA637" i="5"/>
  <c r="AA639" i="5"/>
  <c r="AA646" i="5"/>
  <c r="AA638" i="5"/>
  <c r="AA636" i="5"/>
  <c r="AA635" i="5"/>
  <c r="AA642" i="5"/>
  <c r="AA632" i="5"/>
  <c r="AA643" i="5"/>
  <c r="AA644" i="5"/>
  <c r="AA634" i="5"/>
  <c r="AA640" i="5"/>
  <c r="AA630" i="5"/>
  <c r="AA626" i="5"/>
  <c r="AA627" i="5"/>
  <c r="AA628" i="5"/>
  <c r="AA624" i="5"/>
  <c r="AA597" i="5"/>
  <c r="AA613" i="5"/>
  <c r="AA608" i="5"/>
  <c r="AA593" i="5"/>
  <c r="AA606" i="5"/>
  <c r="AA602" i="5"/>
  <c r="AA611" i="5"/>
  <c r="AA610" i="5"/>
  <c r="AA612" i="5"/>
  <c r="AA614" i="5"/>
  <c r="AA595" i="5"/>
  <c r="AA598" i="5"/>
  <c r="AA582" i="5"/>
  <c r="AA591" i="5"/>
  <c r="AA594" i="5"/>
  <c r="AA596" i="5"/>
  <c r="AA592" i="5"/>
  <c r="AA579" i="5"/>
  <c r="AA581" i="5"/>
  <c r="AA577" i="5"/>
  <c r="AA568" i="5"/>
  <c r="AA578" i="5"/>
  <c r="AA580" i="5"/>
  <c r="AA576" i="5"/>
  <c r="AA563" i="5"/>
  <c r="AA540" i="5"/>
  <c r="AA565" i="5"/>
  <c r="Z554" i="5"/>
  <c r="AA554" i="5" s="1"/>
  <c r="AA529" i="5"/>
  <c r="AA542" i="5"/>
  <c r="AA561" i="5"/>
  <c r="AA533" i="5"/>
  <c r="AA543" i="5"/>
  <c r="AA549" i="5"/>
  <c r="AA562" i="5"/>
  <c r="AA556" i="5"/>
  <c r="AA553" i="5"/>
  <c r="AA552" i="5"/>
  <c r="AA558" i="5"/>
  <c r="AA560" i="5"/>
  <c r="AA555" i="5"/>
  <c r="AA564" i="5"/>
  <c r="AA559" i="5"/>
  <c r="AA566" i="5"/>
  <c r="AA541" i="5"/>
  <c r="AA517" i="5"/>
  <c r="AA544" i="5"/>
  <c r="AA513" i="5"/>
  <c r="AA545" i="5"/>
  <c r="AA537" i="5"/>
  <c r="AA539" i="5"/>
  <c r="AA546" i="5"/>
  <c r="AA536" i="5"/>
  <c r="AA547" i="5"/>
  <c r="AA548" i="5"/>
  <c r="AA538" i="5"/>
  <c r="AA550" i="5"/>
  <c r="AA525" i="5"/>
  <c r="AA524" i="5"/>
  <c r="AA521" i="5"/>
  <c r="AA530" i="5"/>
  <c r="AA520" i="5"/>
  <c r="AA531" i="5"/>
  <c r="AA526" i="5"/>
  <c r="AA527" i="5"/>
  <c r="AA532" i="5"/>
  <c r="AA522" i="5"/>
  <c r="AA523" i="5"/>
  <c r="AA528" i="5"/>
  <c r="AA534" i="5"/>
  <c r="AA485" i="5"/>
  <c r="AA508" i="5"/>
  <c r="AA481" i="5"/>
  <c r="AA518" i="5"/>
  <c r="AA497" i="5"/>
  <c r="AA514" i="5"/>
  <c r="AA515" i="5"/>
  <c r="AA516" i="5"/>
  <c r="AA512" i="5"/>
  <c r="AA495" i="5"/>
  <c r="AA501" i="5"/>
  <c r="AA496" i="5"/>
  <c r="AA309" i="5"/>
  <c r="AA494" i="5"/>
  <c r="AA492" i="5"/>
  <c r="AA489" i="5"/>
  <c r="AA491" i="5"/>
  <c r="AA498" i="5"/>
  <c r="AA488" i="5"/>
  <c r="AA499" i="5"/>
  <c r="AA500" i="5"/>
  <c r="AA490" i="5"/>
  <c r="AA502" i="5"/>
  <c r="AA476" i="5"/>
  <c r="AA483" i="5"/>
  <c r="AA453" i="5"/>
  <c r="AA463" i="5"/>
  <c r="AA464" i="5"/>
  <c r="AA486" i="5"/>
  <c r="AA482" i="5"/>
  <c r="AA484" i="5"/>
  <c r="AA480" i="5"/>
  <c r="AA479" i="5"/>
  <c r="AA449" i="5"/>
  <c r="AA389" i="5"/>
  <c r="AA405" i="5"/>
  <c r="AA437" i="5"/>
  <c r="AA446" i="5"/>
  <c r="AA465" i="5"/>
  <c r="AA462" i="5"/>
  <c r="AA460" i="5"/>
  <c r="AA457" i="5"/>
  <c r="AA469" i="5"/>
  <c r="AA459" i="5"/>
  <c r="AA466" i="5"/>
  <c r="AA456" i="5"/>
  <c r="AA467" i="5"/>
  <c r="AA458" i="5"/>
  <c r="AA468" i="5"/>
  <c r="AA470" i="5"/>
  <c r="AA445" i="5"/>
  <c r="AA447" i="5"/>
  <c r="AA454" i="5"/>
  <c r="AA444" i="5"/>
  <c r="AA441" i="5"/>
  <c r="AA443" i="5"/>
  <c r="AA450" i="5"/>
  <c r="AA440" i="5"/>
  <c r="AA451" i="5"/>
  <c r="AA442" i="5"/>
  <c r="AA448" i="5"/>
  <c r="AA452" i="5"/>
  <c r="AA435" i="5"/>
  <c r="AA438" i="5"/>
  <c r="AA401" i="5"/>
  <c r="AA420" i="5"/>
  <c r="AA433" i="5"/>
  <c r="AA415" i="5"/>
  <c r="AA429" i="5"/>
  <c r="AA428" i="5"/>
  <c r="AA425" i="5"/>
  <c r="AA434" i="5"/>
  <c r="AA424" i="5"/>
  <c r="AA430" i="5"/>
  <c r="AA426" i="5"/>
  <c r="AA436" i="5"/>
  <c r="AA431" i="5"/>
  <c r="AA432" i="5"/>
  <c r="AA427" i="5"/>
  <c r="AA413" i="5"/>
  <c r="AA421" i="5"/>
  <c r="AA422" i="5"/>
  <c r="AA417" i="5"/>
  <c r="AA412" i="5"/>
  <c r="AA409" i="5"/>
  <c r="AA411" i="5"/>
  <c r="AA418" i="5"/>
  <c r="AA408" i="5"/>
  <c r="AA419" i="5"/>
  <c r="AA414" i="5"/>
  <c r="AA410" i="5"/>
  <c r="AA416" i="5"/>
  <c r="AA396" i="5"/>
  <c r="AA361" i="5"/>
  <c r="AA369" i="5"/>
  <c r="AA406" i="5"/>
  <c r="AA398" i="5"/>
  <c r="AA402" i="5"/>
  <c r="AA403" i="5"/>
  <c r="AA404" i="5"/>
  <c r="AA400" i="5"/>
  <c r="AA390" i="5"/>
  <c r="AA385" i="5"/>
  <c r="AA380" i="5"/>
  <c r="AA377" i="5"/>
  <c r="AA386" i="5"/>
  <c r="AA376" i="5"/>
  <c r="AA387" i="5"/>
  <c r="AA382" i="5"/>
  <c r="AA383" i="5"/>
  <c r="AA388" i="5"/>
  <c r="AA378" i="5"/>
  <c r="AA379" i="5"/>
  <c r="AA384" i="5"/>
  <c r="AA371" i="5"/>
  <c r="AA373" i="5"/>
  <c r="AA368" i="5"/>
  <c r="AA366" i="5"/>
  <c r="AA365" i="5"/>
  <c r="AA364" i="5"/>
  <c r="AA370" i="5"/>
  <c r="AA360" i="5"/>
  <c r="AA372" i="5"/>
  <c r="AA367" i="5"/>
  <c r="AA362" i="5"/>
  <c r="AA363" i="5"/>
  <c r="AA374" i="5"/>
  <c r="AA355" i="5"/>
  <c r="AA351" i="5"/>
  <c r="AA357" i="5"/>
  <c r="AA358" i="5"/>
  <c r="AA353" i="5"/>
  <c r="AA349" i="5"/>
  <c r="AA348" i="5"/>
  <c r="AA347" i="5"/>
  <c r="AA345" i="5"/>
  <c r="AA354" i="5"/>
  <c r="AA344" i="5"/>
  <c r="AA350" i="5"/>
  <c r="AA356" i="5"/>
  <c r="AA346" i="5"/>
  <c r="AA352" i="5"/>
  <c r="AA339" i="5"/>
  <c r="AA341" i="5"/>
  <c r="AA342" i="5"/>
  <c r="AA337" i="5"/>
  <c r="AA334" i="5"/>
  <c r="AA333" i="5"/>
  <c r="AA332" i="5"/>
  <c r="AA329" i="5"/>
  <c r="AA338" i="5"/>
  <c r="AA328" i="5"/>
  <c r="AA330" i="5"/>
  <c r="AA335" i="5"/>
  <c r="AA336" i="5"/>
  <c r="AA331" i="5"/>
  <c r="AA340" i="5"/>
  <c r="AA323" i="5"/>
  <c r="AA159" i="5"/>
  <c r="AA261" i="5"/>
  <c r="AA320" i="5"/>
  <c r="AA314" i="5"/>
  <c r="AA321" i="5"/>
  <c r="AA319" i="5"/>
  <c r="AA318" i="5"/>
  <c r="AA316" i="5"/>
  <c r="AA315" i="5"/>
  <c r="AA312" i="5"/>
  <c r="AA325" i="5"/>
  <c r="AA322" i="5"/>
  <c r="AA324" i="5"/>
  <c r="AA326" i="5"/>
  <c r="AA284" i="5"/>
  <c r="AA305" i="5"/>
  <c r="AA302" i="5"/>
  <c r="AA301" i="5"/>
  <c r="AA297" i="5"/>
  <c r="AA296" i="5"/>
  <c r="AA300" i="5"/>
  <c r="AA306" i="5"/>
  <c r="AA307" i="5"/>
  <c r="AA308" i="5"/>
  <c r="AA303" i="5"/>
  <c r="AA298" i="5"/>
  <c r="AA304" i="5"/>
  <c r="AA310" i="5"/>
  <c r="AA276" i="5"/>
  <c r="AA293" i="5"/>
  <c r="AA277" i="5"/>
  <c r="AA289" i="5"/>
  <c r="AA290" i="5"/>
  <c r="AA291" i="5"/>
  <c r="AA292" i="5"/>
  <c r="AA294" i="5"/>
  <c r="AA260" i="5"/>
  <c r="AA278" i="5"/>
  <c r="AA275" i="5"/>
  <c r="AA255" i="5"/>
  <c r="AA262" i="5"/>
  <c r="AA257" i="5"/>
  <c r="AA252" i="5"/>
  <c r="AA249" i="5"/>
  <c r="AA251" i="5"/>
  <c r="AA258" i="5"/>
  <c r="AA248" i="5"/>
  <c r="AA259" i="5"/>
  <c r="AA254" i="5"/>
  <c r="AA250" i="5"/>
  <c r="AA256" i="5"/>
  <c r="AA237" i="5"/>
  <c r="AA243" i="5"/>
  <c r="AA240" i="5"/>
  <c r="AA241" i="5"/>
  <c r="AA191" i="5"/>
  <c r="AA197" i="5"/>
  <c r="AA238" i="5"/>
  <c r="AA236" i="5"/>
  <c r="AA233" i="5"/>
  <c r="AA245" i="5"/>
  <c r="AA232" i="5"/>
  <c r="AA242" i="5"/>
  <c r="AA244" i="5"/>
  <c r="AA239" i="5"/>
  <c r="AA234" i="5"/>
  <c r="AA235" i="5"/>
  <c r="AA246" i="5"/>
  <c r="AA213" i="5"/>
  <c r="AA229" i="5"/>
  <c r="AA230" i="5"/>
  <c r="AA209" i="5"/>
  <c r="AA216" i="5"/>
  <c r="AA225" i="5"/>
  <c r="AA223" i="5"/>
  <c r="AA220" i="5"/>
  <c r="AA227" i="5"/>
  <c r="AA226" i="5"/>
  <c r="AA224" i="5"/>
  <c r="AA228" i="5"/>
  <c r="AA211" i="5"/>
  <c r="AA192" i="5"/>
  <c r="AA214" i="5"/>
  <c r="AA206" i="5"/>
  <c r="AA210" i="5"/>
  <c r="AA212" i="5"/>
  <c r="AA208" i="5"/>
  <c r="AA207" i="5"/>
  <c r="AA181" i="5"/>
  <c r="AA190" i="5"/>
  <c r="AA193" i="5"/>
  <c r="AA194" i="5"/>
  <c r="AA195" i="5"/>
  <c r="AA196" i="5"/>
  <c r="AA198" i="5"/>
  <c r="AA179" i="5"/>
  <c r="AA166" i="5"/>
  <c r="AA177" i="5"/>
  <c r="AA174" i="5"/>
  <c r="AA178" i="5"/>
  <c r="AA176" i="5"/>
  <c r="AA180" i="5"/>
  <c r="AA175" i="5"/>
  <c r="AA182" i="5"/>
  <c r="AA149" i="5"/>
  <c r="AA95" i="5"/>
  <c r="AA158" i="5"/>
  <c r="AA165" i="5"/>
  <c r="AA142" i="5"/>
  <c r="AA145" i="5"/>
  <c r="AA140" i="5"/>
  <c r="AA161" i="5"/>
  <c r="AA157" i="5"/>
  <c r="AA156" i="5"/>
  <c r="AA155" i="5"/>
  <c r="AA163" i="5"/>
  <c r="AA162" i="5"/>
  <c r="AA164" i="5"/>
  <c r="AA160" i="5"/>
  <c r="AA141" i="5"/>
  <c r="AA126" i="5"/>
  <c r="AA143" i="5"/>
  <c r="AA124" i="5"/>
  <c r="AA147" i="5"/>
  <c r="AA139" i="5"/>
  <c r="AA146" i="5"/>
  <c r="AA148" i="5"/>
  <c r="AA144" i="5"/>
  <c r="AA150" i="5"/>
  <c r="AA125" i="5"/>
  <c r="AA113" i="5"/>
  <c r="AA127" i="5"/>
  <c r="AA133" i="5"/>
  <c r="AA128" i="5"/>
  <c r="AA129" i="5"/>
  <c r="AA120" i="5"/>
  <c r="AA123" i="5"/>
  <c r="AA131" i="5"/>
  <c r="AA130" i="5"/>
  <c r="AA132" i="5"/>
  <c r="AA122" i="5"/>
  <c r="AA134" i="5"/>
  <c r="AA115" i="5"/>
  <c r="AA110" i="5"/>
  <c r="AA109" i="5"/>
  <c r="AA60" i="5"/>
  <c r="AA85" i="5"/>
  <c r="AA92" i="5"/>
  <c r="AA117" i="5"/>
  <c r="AA43" i="5"/>
  <c r="AA49" i="5"/>
  <c r="AA62" i="5"/>
  <c r="AA81" i="5"/>
  <c r="AA94" i="5"/>
  <c r="AA112" i="5"/>
  <c r="AA32" i="5"/>
  <c r="AA108" i="5"/>
  <c r="AA105" i="5"/>
  <c r="AA104" i="5"/>
  <c r="AA114" i="5"/>
  <c r="AA116" i="5"/>
  <c r="AA111" i="5"/>
  <c r="AA106" i="5"/>
  <c r="AA107" i="5"/>
  <c r="AA118" i="5"/>
  <c r="AA28" i="5"/>
  <c r="AA93" i="5"/>
  <c r="AA69" i="5"/>
  <c r="AA76" i="5"/>
  <c r="AA89" i="5"/>
  <c r="AA101" i="5"/>
  <c r="AA102" i="5"/>
  <c r="AA46" i="5"/>
  <c r="AA52" i="5"/>
  <c r="AA65" i="5"/>
  <c r="AA97" i="5"/>
  <c r="AA91" i="5"/>
  <c r="AA98" i="5"/>
  <c r="AA88" i="5"/>
  <c r="AA99" i="5"/>
  <c r="AA90" i="5"/>
  <c r="AA96" i="5"/>
  <c r="AA100" i="5"/>
  <c r="AA77" i="5"/>
  <c r="AA86" i="5"/>
  <c r="AA73" i="5"/>
  <c r="AA82" i="5"/>
  <c r="AA72" i="5"/>
  <c r="AA83" i="5"/>
  <c r="AA78" i="5"/>
  <c r="AA79" i="5"/>
  <c r="AA84" i="5"/>
  <c r="AA74" i="5"/>
  <c r="AA75" i="5"/>
  <c r="AA80" i="5"/>
  <c r="AA61" i="5"/>
  <c r="AA63" i="5"/>
  <c r="AA70" i="5"/>
  <c r="AA57" i="5"/>
  <c r="AA59" i="5"/>
  <c r="AA66" i="5"/>
  <c r="AA56" i="5"/>
  <c r="AA67" i="5"/>
  <c r="AA64" i="5"/>
  <c r="AA68" i="5"/>
  <c r="AA58" i="5"/>
  <c r="AA40" i="5"/>
  <c r="AA42" i="5"/>
  <c r="AA48" i="5"/>
  <c r="AA54" i="5"/>
  <c r="AA44" i="5"/>
  <c r="AA50" i="5"/>
  <c r="AA45" i="5"/>
  <c r="AA51" i="5"/>
  <c r="AA41" i="5"/>
  <c r="AA47" i="5"/>
  <c r="AA53" i="5"/>
  <c r="AA30" i="5"/>
  <c r="AA25" i="5"/>
  <c r="AA37" i="5"/>
  <c r="AA26" i="5"/>
  <c r="AA38" i="5"/>
  <c r="AA27" i="5"/>
  <c r="AA24" i="5"/>
  <c r="AA2020" i="6"/>
  <c r="AA2049" i="6"/>
  <c r="AA2046" i="6"/>
  <c r="AA2053" i="6"/>
  <c r="AA2017" i="6"/>
  <c r="AA2045" i="6"/>
  <c r="AA2030" i="6"/>
  <c r="AA2047" i="6"/>
  <c r="AA2033" i="6"/>
  <c r="AA1999" i="6"/>
  <c r="AA2051" i="6"/>
  <c r="AA2050" i="6"/>
  <c r="AA2048" i="6"/>
  <c r="AA2052" i="6"/>
  <c r="AA2054" i="6"/>
  <c r="AA2021" i="6"/>
  <c r="AA2029" i="6"/>
  <c r="AA2031" i="6"/>
  <c r="AA1989" i="6"/>
  <c r="AA2012" i="6"/>
  <c r="AA2032" i="6"/>
  <c r="AA2028" i="6"/>
  <c r="AA2035" i="6"/>
  <c r="AA2037" i="6"/>
  <c r="AA2027" i="6"/>
  <c r="AA2034" i="6"/>
  <c r="AA2036" i="6"/>
  <c r="AA2026" i="6"/>
  <c r="AA2038" i="6"/>
  <c r="AA2013" i="6"/>
  <c r="AA2019" i="6"/>
  <c r="AA1985" i="6"/>
  <c r="AA1902" i="6"/>
  <c r="AA2001" i="6"/>
  <c r="AA2022" i="6"/>
  <c r="AA1982" i="6"/>
  <c r="AA1996" i="6"/>
  <c r="AA2004" i="6"/>
  <c r="AA2018" i="6"/>
  <c r="AA2014" i="6"/>
  <c r="AA2016" i="6"/>
  <c r="AA2011" i="6"/>
  <c r="AA2015" i="6"/>
  <c r="AA1997" i="6"/>
  <c r="AA1921" i="6"/>
  <c r="AA1980" i="6"/>
  <c r="AA2005" i="6"/>
  <c r="AA2006" i="6"/>
  <c r="AA1993" i="6"/>
  <c r="AA1992" i="6"/>
  <c r="AA2002" i="6"/>
  <c r="AA2003" i="6"/>
  <c r="AA1998" i="6"/>
  <c r="AA1994" i="6"/>
  <c r="AA1995" i="6"/>
  <c r="AA2000" i="6"/>
  <c r="AA1981" i="6"/>
  <c r="AA1973" i="6"/>
  <c r="AA1983" i="6"/>
  <c r="AA1969" i="6"/>
  <c r="AA1966" i="6"/>
  <c r="AA1979" i="6"/>
  <c r="AA1987" i="6"/>
  <c r="AA1986" i="6"/>
  <c r="AA1984" i="6"/>
  <c r="AA1988" i="6"/>
  <c r="AA1990" i="6"/>
  <c r="AA1929" i="6"/>
  <c r="AA1950" i="6"/>
  <c r="AA1905" i="6"/>
  <c r="AA1918" i="6"/>
  <c r="AA1937" i="6"/>
  <c r="AA1967" i="6"/>
  <c r="AA1909" i="6"/>
  <c r="AA1900" i="6"/>
  <c r="AA1913" i="6"/>
  <c r="AA1932" i="6"/>
  <c r="AA1974" i="6"/>
  <c r="AA1941" i="6"/>
  <c r="AA1953" i="6"/>
  <c r="AA1889" i="6"/>
  <c r="AA1916" i="6"/>
  <c r="AA1970" i="6"/>
  <c r="AA1971" i="6"/>
  <c r="AA1972" i="6"/>
  <c r="AA1968" i="6"/>
  <c r="AA1951" i="6"/>
  <c r="AA1957" i="6"/>
  <c r="AA1952" i="6"/>
  <c r="AA1948" i="6"/>
  <c r="AA1945" i="6"/>
  <c r="AA1944" i="6"/>
  <c r="AA1955" i="6"/>
  <c r="AA1947" i="6"/>
  <c r="AA1954" i="6"/>
  <c r="AA1956" i="6"/>
  <c r="AA1946" i="6"/>
  <c r="AA1958" i="6"/>
  <c r="AA1933" i="6"/>
  <c r="AA1942" i="6"/>
  <c r="AA1931" i="6"/>
  <c r="AA1938" i="6"/>
  <c r="AA1939" i="6"/>
  <c r="AA1934" i="6"/>
  <c r="AA1935" i="6"/>
  <c r="AA1940" i="6"/>
  <c r="AA1930" i="6"/>
  <c r="AA1936" i="6"/>
  <c r="AA1917" i="6"/>
  <c r="AA1876" i="6"/>
  <c r="AA1919" i="6"/>
  <c r="AA1925" i="6"/>
  <c r="AA1920" i="6"/>
  <c r="AA1915" i="6"/>
  <c r="AA1912" i="6"/>
  <c r="AA1923" i="6"/>
  <c r="AA1922" i="6"/>
  <c r="AA1924" i="6"/>
  <c r="AA1914" i="6"/>
  <c r="AA1926" i="6"/>
  <c r="AA1868" i="6"/>
  <c r="AA1893" i="6"/>
  <c r="AA1901" i="6"/>
  <c r="AA1882" i="6"/>
  <c r="AA1903" i="6"/>
  <c r="AA1845" i="6"/>
  <c r="AA1852" i="6"/>
  <c r="AA1877" i="6"/>
  <c r="AA1884" i="6"/>
  <c r="AA1899" i="6"/>
  <c r="AA1906" i="6"/>
  <c r="AA1907" i="6"/>
  <c r="AA1908" i="6"/>
  <c r="AA1898" i="6"/>
  <c r="AA1904" i="6"/>
  <c r="AA1910" i="6"/>
  <c r="AA1885" i="6"/>
  <c r="AA1886" i="6"/>
  <c r="AA1890" i="6"/>
  <c r="AA1891" i="6"/>
  <c r="AA1887" i="6"/>
  <c r="AA1892" i="6"/>
  <c r="AA1883" i="6"/>
  <c r="AA1888" i="6"/>
  <c r="AA1894" i="6"/>
  <c r="AA1862" i="6"/>
  <c r="AA1869" i="6"/>
  <c r="AA1875" i="6"/>
  <c r="AA1865" i="6"/>
  <c r="AA1866" i="6"/>
  <c r="AA1854" i="6"/>
  <c r="AA1873" i="6"/>
  <c r="AA1855" i="6"/>
  <c r="AA1874" i="6"/>
  <c r="AA1864" i="6"/>
  <c r="AA1870" i="6"/>
  <c r="AA1871" i="6"/>
  <c r="AA1872" i="6"/>
  <c r="AA1867" i="6"/>
  <c r="AA1878" i="6"/>
  <c r="AA1853" i="6"/>
  <c r="AA1836" i="6"/>
  <c r="AA1861" i="6"/>
  <c r="AA1823" i="6"/>
  <c r="AA1838" i="6"/>
  <c r="AA1857" i="6"/>
  <c r="AA1849" i="6"/>
  <c r="AA1851" i="6"/>
  <c r="AA1848" i="6"/>
  <c r="AA1859" i="6"/>
  <c r="AA1858" i="6"/>
  <c r="AA1860" i="6"/>
  <c r="AA1850" i="6"/>
  <c r="AA1856" i="6"/>
  <c r="AA1829" i="6"/>
  <c r="AA1837" i="6"/>
  <c r="AA1819" i="6"/>
  <c r="AA1825" i="6"/>
  <c r="AA1839" i="6"/>
  <c r="AA1806" i="6"/>
  <c r="AA1841" i="6"/>
  <c r="AA1843" i="6"/>
  <c r="AA1835" i="6"/>
  <c r="AA1842" i="6"/>
  <c r="AA1834" i="6"/>
  <c r="AA1840" i="6"/>
  <c r="AA1844" i="6"/>
  <c r="AA1846" i="6"/>
  <c r="AA1822" i="6"/>
  <c r="AA1796" i="6"/>
  <c r="AA1809" i="6"/>
  <c r="AA1769" i="6"/>
  <c r="AA1821" i="6"/>
  <c r="AA1772" i="6"/>
  <c r="AA1785" i="6"/>
  <c r="AA1797" i="6"/>
  <c r="AA1804" i="6"/>
  <c r="AA1824" i="6"/>
  <c r="AA1781" i="6"/>
  <c r="AA1788" i="6"/>
  <c r="AA1820" i="6"/>
  <c r="AA1827" i="6"/>
  <c r="AA1826" i="6"/>
  <c r="AA1828" i="6"/>
  <c r="AA1818" i="6"/>
  <c r="AA1830" i="6"/>
  <c r="AA1805" i="6"/>
  <c r="AA1807" i="6"/>
  <c r="AA1813" i="6"/>
  <c r="AA1756" i="6"/>
  <c r="AA1808" i="6"/>
  <c r="AA1753" i="6"/>
  <c r="AA1801" i="6"/>
  <c r="AA1800" i="6"/>
  <c r="AA1803" i="6"/>
  <c r="AA1810" i="6"/>
  <c r="AA1811" i="6"/>
  <c r="AA1812" i="6"/>
  <c r="AA1802" i="6"/>
  <c r="AA1814" i="6"/>
  <c r="AA1737" i="6"/>
  <c r="AA1749" i="6"/>
  <c r="AA1789" i="6"/>
  <c r="AA1743" i="6"/>
  <c r="AA1791" i="6"/>
  <c r="AA1669" i="6"/>
  <c r="AA1689" i="6"/>
  <c r="AA1708" i="6"/>
  <c r="AA1721" i="6"/>
  <c r="AA1740" i="6"/>
  <c r="AA1798" i="6"/>
  <c r="AA1761" i="6"/>
  <c r="AA1774" i="6"/>
  <c r="AA1793" i="6"/>
  <c r="AA1729" i="6"/>
  <c r="AA1784" i="6"/>
  <c r="AA1787" i="6"/>
  <c r="AA1794" i="6"/>
  <c r="AA1795" i="6"/>
  <c r="AA1790" i="6"/>
  <c r="AA1786" i="6"/>
  <c r="AA1792" i="6"/>
  <c r="AA1773" i="6"/>
  <c r="AA1775" i="6"/>
  <c r="AA1782" i="6"/>
  <c r="AA1758" i="6"/>
  <c r="AA1777" i="6"/>
  <c r="AA1768" i="6"/>
  <c r="AA1771" i="6"/>
  <c r="AA1778" i="6"/>
  <c r="AA1779" i="6"/>
  <c r="AA1770" i="6"/>
  <c r="AA1776" i="6"/>
  <c r="AA1780" i="6"/>
  <c r="AA1757" i="6"/>
  <c r="AA1707" i="6"/>
  <c r="AA1713" i="6"/>
  <c r="AA1759" i="6"/>
  <c r="AA1765" i="6"/>
  <c r="AA1760" i="6"/>
  <c r="AA1755" i="6"/>
  <c r="AA1762" i="6"/>
  <c r="AA1752" i="6"/>
  <c r="AA1763" i="6"/>
  <c r="AA1764" i="6"/>
  <c r="AA1754" i="6"/>
  <c r="AA1766" i="6"/>
  <c r="AA1741" i="6"/>
  <c r="AA1747" i="6"/>
  <c r="AA1711" i="6"/>
  <c r="AA1738" i="6"/>
  <c r="AA1750" i="6"/>
  <c r="AA1745" i="6"/>
  <c r="AA1746" i="6"/>
  <c r="AA1736" i="6"/>
  <c r="AA1742" i="6"/>
  <c r="AA1748" i="6"/>
  <c r="AA1744" i="6"/>
  <c r="AA1739" i="6"/>
  <c r="AA1726" i="6"/>
  <c r="AA1727" i="6"/>
  <c r="AA1725" i="6"/>
  <c r="AA1733" i="6"/>
  <c r="AA1717" i="6"/>
  <c r="AA1724" i="6"/>
  <c r="AA1723" i="6"/>
  <c r="AA1730" i="6"/>
  <c r="AA1720" i="6"/>
  <c r="AA1731" i="6"/>
  <c r="AA1722" i="6"/>
  <c r="AA1728" i="6"/>
  <c r="AA1732" i="6"/>
  <c r="AA1734" i="6"/>
  <c r="AA1697" i="6"/>
  <c r="AA1710" i="6"/>
  <c r="AA1709" i="6"/>
  <c r="AA1705" i="6"/>
  <c r="AA1712" i="6"/>
  <c r="AA1681" i="6"/>
  <c r="AA1694" i="6"/>
  <c r="AA1704" i="6"/>
  <c r="AA1715" i="6"/>
  <c r="AA1714" i="6"/>
  <c r="AA1716" i="6"/>
  <c r="AA1706" i="6"/>
  <c r="AA1718" i="6"/>
  <c r="AA1693" i="6"/>
  <c r="AA1699" i="6"/>
  <c r="AA1701" i="6"/>
  <c r="AA1664" i="6"/>
  <c r="AA1696" i="6"/>
  <c r="AA1688" i="6"/>
  <c r="AA1698" i="6"/>
  <c r="AA1700" i="6"/>
  <c r="AA1695" i="6"/>
  <c r="AA1690" i="6"/>
  <c r="AA1691" i="6"/>
  <c r="AA1692" i="6"/>
  <c r="AA1702" i="6"/>
  <c r="AA1677" i="6"/>
  <c r="AA1665" i="6"/>
  <c r="AA1647" i="6"/>
  <c r="AA1673" i="6"/>
  <c r="AA1654" i="6"/>
  <c r="AA1661" i="6"/>
  <c r="AA1685" i="6"/>
  <c r="AA1686" i="6"/>
  <c r="AA1612" i="6"/>
  <c r="AA1625" i="6"/>
  <c r="AA1644" i="6"/>
  <c r="AA1657" i="6"/>
  <c r="AA1676" i="6"/>
  <c r="AA1675" i="6"/>
  <c r="AA1682" i="6"/>
  <c r="AA1672" i="6"/>
  <c r="AA1683" i="6"/>
  <c r="AA1678" i="6"/>
  <c r="AA1679" i="6"/>
  <c r="AA1684" i="6"/>
  <c r="AA1674" i="6"/>
  <c r="AA1680" i="6"/>
  <c r="AA1667" i="6"/>
  <c r="AA1662" i="6"/>
  <c r="AA1660" i="6"/>
  <c r="AA1666" i="6"/>
  <c r="AA1656" i="6"/>
  <c r="AA1668" i="6"/>
  <c r="AA1663" i="6"/>
  <c r="AA1658" i="6"/>
  <c r="AA1659" i="6"/>
  <c r="AA1670" i="6"/>
  <c r="AA1645" i="6"/>
  <c r="AA1614" i="6"/>
  <c r="AA1633" i="6"/>
  <c r="AA1646" i="6"/>
  <c r="AA1596" i="6"/>
  <c r="AA1609" i="6"/>
  <c r="AA1621" i="6"/>
  <c r="AA1628" i="6"/>
  <c r="AA1641" i="6"/>
  <c r="AA1653" i="6"/>
  <c r="AA1617" i="6"/>
  <c r="AA1630" i="6"/>
  <c r="AA1649" i="6"/>
  <c r="AA1643" i="6"/>
  <c r="AA1650" i="6"/>
  <c r="AA1640" i="6"/>
  <c r="AA1651" i="6"/>
  <c r="AA1652" i="6"/>
  <c r="AA1642" i="6"/>
  <c r="AA1648" i="6"/>
  <c r="AA1629" i="6"/>
  <c r="AA1631" i="6"/>
  <c r="AA1637" i="6"/>
  <c r="AA1632" i="6"/>
  <c r="AA1627" i="6"/>
  <c r="AA1634" i="6"/>
  <c r="AA1624" i="6"/>
  <c r="AA1635" i="6"/>
  <c r="AA1636" i="6"/>
  <c r="AA1626" i="6"/>
  <c r="AA1638" i="6"/>
  <c r="AA1606" i="6"/>
  <c r="AA1613" i="6"/>
  <c r="AA1610" i="6"/>
  <c r="AA1608" i="6"/>
  <c r="AA1618" i="6"/>
  <c r="AA1619" i="6"/>
  <c r="AA1620" i="6"/>
  <c r="AA1615" i="6"/>
  <c r="AA1616" i="6"/>
  <c r="AA1611" i="6"/>
  <c r="AA1622" i="6"/>
  <c r="AA1590" i="6"/>
  <c r="AA1597" i="6"/>
  <c r="AA1603" i="6"/>
  <c r="AA1598" i="6"/>
  <c r="AA1535" i="6"/>
  <c r="AA1541" i="6"/>
  <c r="AA1561" i="6"/>
  <c r="AA1573" i="6"/>
  <c r="AA1580" i="6"/>
  <c r="AA1593" i="6"/>
  <c r="AA1605" i="6"/>
  <c r="AA1601" i="6"/>
  <c r="AA1602" i="6"/>
  <c r="AA1592" i="6"/>
  <c r="AA1594" i="6"/>
  <c r="AA1600" i="6"/>
  <c r="AA1604" i="6"/>
  <c r="AA1595" i="6"/>
  <c r="AA1599" i="6"/>
  <c r="AA1581" i="6"/>
  <c r="AA1557" i="6"/>
  <c r="AA1564" i="6"/>
  <c r="AA1577" i="6"/>
  <c r="AA1589" i="6"/>
  <c r="AA1566" i="6"/>
  <c r="AA1585" i="6"/>
  <c r="AA1579" i="6"/>
  <c r="AA1586" i="6"/>
  <c r="AA1576" i="6"/>
  <c r="AA1587" i="6"/>
  <c r="AA1583" i="6"/>
  <c r="AA1588" i="6"/>
  <c r="AA1578" i="6"/>
  <c r="AA1584" i="6"/>
  <c r="AA1582" i="6"/>
  <c r="AA1565" i="6"/>
  <c r="AA1553" i="6"/>
  <c r="AA1567" i="6"/>
  <c r="AA1569" i="6"/>
  <c r="AA1532" i="6"/>
  <c r="AA1551" i="6"/>
  <c r="AA1563" i="6"/>
  <c r="AA1570" i="6"/>
  <c r="AA1560" i="6"/>
  <c r="AA1571" i="6"/>
  <c r="AA1562" i="6"/>
  <c r="AA1568" i="6"/>
  <c r="AA1572" i="6"/>
  <c r="AA1574" i="6"/>
  <c r="AA1550" i="6"/>
  <c r="AA1549" i="6"/>
  <c r="AA1538" i="6"/>
  <c r="AA1545" i="6"/>
  <c r="AA1533" i="6"/>
  <c r="AA1552" i="6"/>
  <c r="AA1534" i="6"/>
  <c r="AA1548" i="6"/>
  <c r="AA1547" i="6"/>
  <c r="AA1554" i="6"/>
  <c r="AA1544" i="6"/>
  <c r="AA1555" i="6"/>
  <c r="AA1556" i="6"/>
  <c r="AA1546" i="6"/>
  <c r="AA1558" i="6"/>
  <c r="AA1502" i="6"/>
  <c r="AA1516" i="6"/>
  <c r="AA1530" i="6"/>
  <c r="AA1542" i="6"/>
  <c r="AA1518" i="6"/>
  <c r="AA1537" i="6"/>
  <c r="AA1529" i="6"/>
  <c r="AA1528" i="6"/>
  <c r="AA1536" i="6"/>
  <c r="AA1539" i="6"/>
  <c r="AA1540" i="6"/>
  <c r="AA1531" i="6"/>
  <c r="AA1517" i="6"/>
  <c r="AA1523" i="6"/>
  <c r="AA1493" i="6"/>
  <c r="AA1500" i="6"/>
  <c r="AA1513" i="6"/>
  <c r="AA1525" i="6"/>
  <c r="AA1359" i="6"/>
  <c r="AA1521" i="6"/>
  <c r="AA1503" i="6"/>
  <c r="AA1512" i="6"/>
  <c r="AA1522" i="6"/>
  <c r="AA1514" i="6"/>
  <c r="AA1520" i="6"/>
  <c r="AA1515" i="6"/>
  <c r="AA1524" i="6"/>
  <c r="AA1519" i="6"/>
  <c r="AA1526" i="6"/>
  <c r="AA1501" i="6"/>
  <c r="AA1489" i="6"/>
  <c r="AA1484" i="6"/>
  <c r="AA1497" i="6"/>
  <c r="AA1509" i="6"/>
  <c r="AA1510" i="6"/>
  <c r="AA1505" i="6"/>
  <c r="AA1499" i="6"/>
  <c r="AA1506" i="6"/>
  <c r="AA1496" i="6"/>
  <c r="AA1507" i="6"/>
  <c r="AA1498" i="6"/>
  <c r="AA1504" i="6"/>
  <c r="AA1508" i="6"/>
  <c r="AA1491" i="6"/>
  <c r="AA1486" i="6"/>
  <c r="AA1468" i="6"/>
  <c r="AA1474" i="6"/>
  <c r="AA1485" i="6"/>
  <c r="AA1494" i="6"/>
  <c r="AA1432" i="6"/>
  <c r="AA1457" i="6"/>
  <c r="AA1476" i="6"/>
  <c r="AA1481" i="6"/>
  <c r="AA1480" i="6"/>
  <c r="AA1490" i="6"/>
  <c r="AA1482" i="6"/>
  <c r="AA1488" i="6"/>
  <c r="AA1492" i="6"/>
  <c r="AA1483" i="6"/>
  <c r="AA1487" i="6"/>
  <c r="AA1469" i="6"/>
  <c r="AA1388" i="6"/>
  <c r="AA1401" i="6"/>
  <c r="AA1413" i="6"/>
  <c r="AA1420" i="6"/>
  <c r="AA1433" i="6"/>
  <c r="AA1445" i="6"/>
  <c r="AA1452" i="6"/>
  <c r="AA1465" i="6"/>
  <c r="AA1477" i="6"/>
  <c r="AA1472" i="6"/>
  <c r="AA1478" i="6"/>
  <c r="AA1441" i="6"/>
  <c r="AA1467" i="6"/>
  <c r="AA1473" i="6"/>
  <c r="AA1470" i="6"/>
  <c r="AA1475" i="6"/>
  <c r="AA1466" i="6"/>
  <c r="AA1471" i="6"/>
  <c r="AA1453" i="6"/>
  <c r="AA1461" i="6"/>
  <c r="AA1442" i="6"/>
  <c r="AA1449" i="6"/>
  <c r="AA1458" i="6"/>
  <c r="AA1448" i="6"/>
  <c r="AA1459" i="6"/>
  <c r="AA1454" i="6"/>
  <c r="AA1455" i="6"/>
  <c r="AA1460" i="6"/>
  <c r="AA1451" i="6"/>
  <c r="AA1456" i="6"/>
  <c r="AA1450" i="6"/>
  <c r="AA1462" i="6"/>
  <c r="AA1430" i="6"/>
  <c r="AA1437" i="6"/>
  <c r="AA1443" i="6"/>
  <c r="AA1438" i="6"/>
  <c r="AA1355" i="6"/>
  <c r="AA1381" i="6"/>
  <c r="AA1434" i="6"/>
  <c r="AA1446" i="6"/>
  <c r="AA1423" i="6"/>
  <c r="AA1435" i="6"/>
  <c r="AA1440" i="6"/>
  <c r="AA1444" i="6"/>
  <c r="AA1439" i="6"/>
  <c r="AA1436" i="6"/>
  <c r="AA1421" i="6"/>
  <c r="AA1377" i="6"/>
  <c r="AA1390" i="6"/>
  <c r="AA1409" i="6"/>
  <c r="AA1422" i="6"/>
  <c r="AA1372" i="6"/>
  <c r="AA1385" i="6"/>
  <c r="AA1397" i="6"/>
  <c r="AA1404" i="6"/>
  <c r="AA1429" i="6"/>
  <c r="AA1406" i="6"/>
  <c r="AA1425" i="6"/>
  <c r="AA1417" i="6"/>
  <c r="AA1419" i="6"/>
  <c r="AA1426" i="6"/>
  <c r="AA1416" i="6"/>
  <c r="AA1427" i="6"/>
  <c r="AA1428" i="6"/>
  <c r="AA1418" i="6"/>
  <c r="AA1424" i="6"/>
  <c r="AA1405" i="6"/>
  <c r="AA1407" i="6"/>
  <c r="AA1400" i="6"/>
  <c r="AA1403" i="6"/>
  <c r="AA1411" i="6"/>
  <c r="AA1410" i="6"/>
  <c r="AA1402" i="6"/>
  <c r="AA1412" i="6"/>
  <c r="AA1408" i="6"/>
  <c r="AA1414" i="6"/>
  <c r="AA1389" i="6"/>
  <c r="AA1391" i="6"/>
  <c r="AA1398" i="6"/>
  <c r="AA1393" i="6"/>
  <c r="AA1395" i="6"/>
  <c r="AA1387" i="6"/>
  <c r="AA1394" i="6"/>
  <c r="AA1384" i="6"/>
  <c r="AA1386" i="6"/>
  <c r="AA1392" i="6"/>
  <c r="AA1396" i="6"/>
  <c r="AA1365" i="6"/>
  <c r="AA1373" i="6"/>
  <c r="AA1361" i="6"/>
  <c r="AA1368" i="6"/>
  <c r="AA1356" i="6"/>
  <c r="AA1342" i="6"/>
  <c r="AA1378" i="6"/>
  <c r="AA1379" i="6"/>
  <c r="AA1375" i="6"/>
  <c r="AA1380" i="6"/>
  <c r="AA1370" i="6"/>
  <c r="AA1374" i="6"/>
  <c r="AA1371" i="6"/>
  <c r="AA1376" i="6"/>
  <c r="AA1382" i="6"/>
  <c r="AA1349" i="6"/>
  <c r="AA1358" i="6"/>
  <c r="AA1357" i="6"/>
  <c r="AA1360" i="6"/>
  <c r="AA1340" i="6"/>
  <c r="AA1363" i="6"/>
  <c r="AA1364" i="6"/>
  <c r="AA1362" i="6"/>
  <c r="AA1366" i="6"/>
  <c r="AA1333" i="6"/>
  <c r="AA1341" i="6"/>
  <c r="AA1307" i="6"/>
  <c r="AA1329" i="6"/>
  <c r="AA1343" i="6"/>
  <c r="AA1324" i="6"/>
  <c r="AA1350" i="6"/>
  <c r="AA1345" i="6"/>
  <c r="AA1336" i="6"/>
  <c r="AA1347" i="6"/>
  <c r="AA1346" i="6"/>
  <c r="AA1348" i="6"/>
  <c r="AA1344" i="6"/>
  <c r="AA1317" i="6"/>
  <c r="AA1325" i="6"/>
  <c r="AA1331" i="6"/>
  <c r="AA1326" i="6"/>
  <c r="AA1313" i="6"/>
  <c r="AA1328" i="6"/>
  <c r="AA1309" i="6"/>
  <c r="AA1330" i="6"/>
  <c r="AA1332" i="6"/>
  <c r="AA1327" i="6"/>
  <c r="AA1322" i="6"/>
  <c r="AA1323" i="6"/>
  <c r="AA1334" i="6"/>
  <c r="AA1285" i="6"/>
  <c r="AA1310" i="6"/>
  <c r="AA1311" i="6"/>
  <c r="AA1312" i="6"/>
  <c r="AA1301" i="6"/>
  <c r="AA1308" i="6"/>
  <c r="AA1294" i="6"/>
  <c r="AA1305" i="6"/>
  <c r="AA1314" i="6"/>
  <c r="AA1315" i="6"/>
  <c r="AA1316" i="6"/>
  <c r="AA1306" i="6"/>
  <c r="AA1318" i="6"/>
  <c r="AA1269" i="6"/>
  <c r="AA1293" i="6"/>
  <c r="AA1249" i="6"/>
  <c r="AA1279" i="6"/>
  <c r="AA1295" i="6"/>
  <c r="AA1281" i="6"/>
  <c r="AA1302" i="6"/>
  <c r="AA1290" i="6"/>
  <c r="AA1297" i="6"/>
  <c r="AA1298" i="6"/>
  <c r="AA1299" i="6"/>
  <c r="AA1296" i="6"/>
  <c r="AA1300" i="6"/>
  <c r="AA1278" i="6"/>
  <c r="AA1277" i="6"/>
  <c r="AA1260" i="6"/>
  <c r="AA1253" i="6"/>
  <c r="AA1276" i="6"/>
  <c r="AA1273" i="6"/>
  <c r="AA1275" i="6"/>
  <c r="AA1282" i="6"/>
  <c r="AA1272" i="6"/>
  <c r="AA1283" i="6"/>
  <c r="AA1274" i="6"/>
  <c r="AA1284" i="6"/>
  <c r="AA1280" i="6"/>
  <c r="AA1286" i="6"/>
  <c r="AA1261" i="6"/>
  <c r="AA1244" i="6"/>
  <c r="AA1265" i="6"/>
  <c r="AA1266" i="6"/>
  <c r="AA1267" i="6"/>
  <c r="AA1262" i="6"/>
  <c r="AA1263" i="6"/>
  <c r="AA1268" i="6"/>
  <c r="AA1264" i="6"/>
  <c r="AA1270" i="6"/>
  <c r="AA1245" i="6"/>
  <c r="AA1251" i="6"/>
  <c r="AA1238" i="6"/>
  <c r="AA1247" i="6"/>
  <c r="AA1254" i="6"/>
  <c r="AA1215" i="6"/>
  <c r="AA1241" i="6"/>
  <c r="AA1250" i="6"/>
  <c r="AA1240" i="6"/>
  <c r="AA1252" i="6"/>
  <c r="AA1242" i="6"/>
  <c r="AA1246" i="6"/>
  <c r="AA1248" i="6"/>
  <c r="AA1235" i="6"/>
  <c r="AA1237" i="6"/>
  <c r="AA1222" i="6"/>
  <c r="AA1233" i="6"/>
  <c r="AA1234" i="6"/>
  <c r="AA1232" i="6"/>
  <c r="AA1236" i="6"/>
  <c r="AA1231" i="6"/>
  <c r="AA1189" i="6"/>
  <c r="AA1205" i="6"/>
  <c r="AA1148" i="6"/>
  <c r="AA1221" i="6"/>
  <c r="AA1217" i="6"/>
  <c r="AA1214" i="6"/>
  <c r="AA1213" i="6"/>
  <c r="AA1212" i="6"/>
  <c r="AA1219" i="6"/>
  <c r="AA1211" i="6"/>
  <c r="AA1218" i="6"/>
  <c r="AA1220" i="6"/>
  <c r="AA1216" i="6"/>
  <c r="AA1161" i="6"/>
  <c r="AA1173" i="6"/>
  <c r="AA1198" i="6"/>
  <c r="AA1169" i="6"/>
  <c r="AA1206" i="6"/>
  <c r="AA1164" i="6"/>
  <c r="AA1130" i="6"/>
  <c r="AA1157" i="6"/>
  <c r="AA1201" i="6"/>
  <c r="AA1194" i="6"/>
  <c r="AA1202" i="6"/>
  <c r="AA1203" i="6"/>
  <c r="AA1200" i="6"/>
  <c r="AA1204" i="6"/>
  <c r="AA1190" i="6"/>
  <c r="AA1147" i="6"/>
  <c r="AA1153" i="6"/>
  <c r="AA1185" i="6"/>
  <c r="AA1180" i="6"/>
  <c r="AA1177" i="6"/>
  <c r="AA1176" i="6"/>
  <c r="AA1186" i="6"/>
  <c r="AA1187" i="6"/>
  <c r="AA1183" i="6"/>
  <c r="AA1188" i="6"/>
  <c r="AA1178" i="6"/>
  <c r="AA1179" i="6"/>
  <c r="AA1184" i="6"/>
  <c r="AA1182" i="6"/>
  <c r="AA1165" i="6"/>
  <c r="AA1174" i="6"/>
  <c r="AA1170" i="6"/>
  <c r="AA1160" i="6"/>
  <c r="AA1171" i="6"/>
  <c r="AA1166" i="6"/>
  <c r="AA1167" i="6"/>
  <c r="AA1172" i="6"/>
  <c r="AA1162" i="6"/>
  <c r="AA1163" i="6"/>
  <c r="AA1168" i="6"/>
  <c r="AA1126" i="6"/>
  <c r="AA1142" i="6"/>
  <c r="AA1149" i="6"/>
  <c r="AA1155" i="6"/>
  <c r="AA1145" i="6"/>
  <c r="AA1154" i="6"/>
  <c r="AA1144" i="6"/>
  <c r="AA1156" i="6"/>
  <c r="AA1151" i="6"/>
  <c r="AA1146" i="6"/>
  <c r="AA1150" i="6"/>
  <c r="AA1152" i="6"/>
  <c r="AA1158" i="6"/>
  <c r="AA1139" i="6"/>
  <c r="AA1089" i="6"/>
  <c r="AA1132" i="6"/>
  <c r="AA1134" i="6"/>
  <c r="AA1141" i="6"/>
  <c r="AA1137" i="6"/>
  <c r="AA1049" i="6"/>
  <c r="AA1061" i="6"/>
  <c r="AA1068" i="6"/>
  <c r="AA1138" i="6"/>
  <c r="AA1140" i="6"/>
  <c r="AA1123" i="6"/>
  <c r="AA1125" i="6"/>
  <c r="AA1115" i="6"/>
  <c r="AA1112" i="6"/>
  <c r="AA1122" i="6"/>
  <c r="AA1124" i="6"/>
  <c r="AA1084" i="6"/>
  <c r="Z1103" i="6"/>
  <c r="AA1103" i="6" s="1"/>
  <c r="AA1109" i="6"/>
  <c r="AA1110" i="6"/>
  <c r="AA1086" i="6"/>
  <c r="AA1105" i="6"/>
  <c r="AA1101" i="6"/>
  <c r="AA1100" i="6"/>
  <c r="AA1106" i="6"/>
  <c r="AA1096" i="6"/>
  <c r="AA1107" i="6"/>
  <c r="AA1108" i="6"/>
  <c r="AA1098" i="6"/>
  <c r="AA1102" i="6"/>
  <c r="AA1099" i="6"/>
  <c r="AA1104" i="6"/>
  <c r="AA1078" i="6"/>
  <c r="AA1085" i="6"/>
  <c r="AA1088" i="6"/>
  <c r="AA1071" i="6"/>
  <c r="AA1081" i="6"/>
  <c r="AA1093" i="6"/>
  <c r="AA1080" i="6"/>
  <c r="AA1090" i="6"/>
  <c r="AA1091" i="6"/>
  <c r="AA1092" i="6"/>
  <c r="AA1087" i="6"/>
  <c r="AA1082" i="6"/>
  <c r="AA1083" i="6"/>
  <c r="AA1094" i="6"/>
  <c r="AA1069" i="6"/>
  <c r="AA1070" i="6"/>
  <c r="AA1052" i="6"/>
  <c r="AA1065" i="6"/>
  <c r="AA1077" i="6"/>
  <c r="AA1054" i="6"/>
  <c r="AA1073" i="6"/>
  <c r="AA1064" i="6"/>
  <c r="AA1067" i="6"/>
  <c r="AA1075" i="6"/>
  <c r="AA1074" i="6"/>
  <c r="AA1066" i="6"/>
  <c r="AA1076" i="6"/>
  <c r="AA1072" i="6"/>
  <c r="AA1053" i="6"/>
  <c r="AA1062" i="6"/>
  <c r="AA1057" i="6"/>
  <c r="AA1048" i="6"/>
  <c r="AA1058" i="6"/>
  <c r="AA1059" i="6"/>
  <c r="AA1050" i="6"/>
  <c r="AA1056" i="6"/>
  <c r="AA1055" i="6"/>
  <c r="AA1051" i="6"/>
  <c r="AA1060" i="6"/>
  <c r="AA1018" i="6"/>
  <c r="AA1038" i="6"/>
  <c r="AA1020" i="6"/>
  <c r="AA1033" i="6"/>
  <c r="AA1045" i="6"/>
  <c r="AA1034" i="6"/>
  <c r="AA1022" i="6"/>
  <c r="AA1041" i="6"/>
  <c r="AA1009" i="6"/>
  <c r="AA1023" i="6"/>
  <c r="AA1037" i="6"/>
  <c r="AA1036" i="6"/>
  <c r="AA1032" i="6"/>
  <c r="AA1042" i="6"/>
  <c r="AA1043" i="6"/>
  <c r="AA1039" i="6"/>
  <c r="AA1044" i="6"/>
  <c r="AA1035" i="6"/>
  <c r="AA1040" i="6"/>
  <c r="AA1046" i="6"/>
  <c r="AA1013" i="6"/>
  <c r="AA1021" i="6"/>
  <c r="AA927" i="6"/>
  <c r="AA1029" i="6"/>
  <c r="AA1004" i="6"/>
  <c r="AA1025" i="6"/>
  <c r="AA991" i="6"/>
  <c r="AA1016" i="6"/>
  <c r="AA1026" i="6"/>
  <c r="AA1027" i="6"/>
  <c r="AA1028" i="6"/>
  <c r="AA1024" i="6"/>
  <c r="AA1030" i="6"/>
  <c r="AA1011" i="6"/>
  <c r="AA1006" i="6"/>
  <c r="AA975" i="6"/>
  <c r="AA981" i="6"/>
  <c r="AA988" i="6"/>
  <c r="AA1005" i="6"/>
  <c r="AA990" i="6"/>
  <c r="AA1008" i="6"/>
  <c r="AA1001" i="6"/>
  <c r="AA1010" i="6"/>
  <c r="AA1000" i="6"/>
  <c r="AA1012" i="6"/>
  <c r="AA1007" i="6"/>
  <c r="AA1002" i="6"/>
  <c r="AA1003" i="6"/>
  <c r="AA1014" i="6"/>
  <c r="AA989" i="6"/>
  <c r="AA985" i="6"/>
  <c r="AA997" i="6"/>
  <c r="AA993" i="6"/>
  <c r="AA987" i="6"/>
  <c r="AA994" i="6"/>
  <c r="AA984" i="6"/>
  <c r="AA995" i="6"/>
  <c r="AA986" i="6"/>
  <c r="AA992" i="6"/>
  <c r="AA996" i="6"/>
  <c r="AA998" i="6"/>
  <c r="AA973" i="6"/>
  <c r="AA979" i="6"/>
  <c r="AA982" i="6"/>
  <c r="AA977" i="6"/>
  <c r="AA972" i="6"/>
  <c r="AA969" i="6"/>
  <c r="AA978" i="6"/>
  <c r="AA968" i="6"/>
  <c r="AA974" i="6"/>
  <c r="AA980" i="6"/>
  <c r="AA970" i="6"/>
  <c r="AA976" i="6"/>
  <c r="AA971" i="6"/>
  <c r="AA949" i="6"/>
  <c r="AA965" i="6"/>
  <c r="AA961" i="6"/>
  <c r="AA956" i="6"/>
  <c r="AA952" i="6"/>
  <c r="AA963" i="6"/>
  <c r="AA962" i="6"/>
  <c r="AA964" i="6"/>
  <c r="AA966" i="6"/>
  <c r="AA947" i="6"/>
  <c r="AA897" i="6"/>
  <c r="AA950" i="6"/>
  <c r="AA934" i="6"/>
  <c r="AA945" i="6"/>
  <c r="AA943" i="6"/>
  <c r="AA946" i="6"/>
  <c r="AA948" i="6"/>
  <c r="AA944" i="6"/>
  <c r="AA892" i="6"/>
  <c r="AA912" i="6"/>
  <c r="AA918" i="6"/>
  <c r="AA933" i="6"/>
  <c r="AA929" i="6"/>
  <c r="AA924" i="6"/>
  <c r="AA930" i="6"/>
  <c r="AA931" i="6"/>
  <c r="AA932" i="6"/>
  <c r="AA922" i="6"/>
  <c r="AA923" i="6"/>
  <c r="AA928" i="6"/>
  <c r="AA926" i="6"/>
  <c r="AA909" i="6"/>
  <c r="AA915" i="6"/>
  <c r="AA837" i="6"/>
  <c r="AA917" i="6"/>
  <c r="AA867" i="6"/>
  <c r="AA913" i="6"/>
  <c r="AA905" i="6"/>
  <c r="AA908" i="6"/>
  <c r="AA914" i="6"/>
  <c r="AA904" i="6"/>
  <c r="AA911" i="6"/>
  <c r="AA916" i="6"/>
  <c r="AA906" i="6"/>
  <c r="AA910" i="6"/>
  <c r="AA907" i="6"/>
  <c r="AA799" i="6"/>
  <c r="AA893" i="6"/>
  <c r="AA899" i="6"/>
  <c r="AA869" i="6"/>
  <c r="AA876" i="6"/>
  <c r="AA895" i="6"/>
  <c r="AA901" i="6"/>
  <c r="AA879" i="6"/>
  <c r="AA889" i="6"/>
  <c r="AA888" i="6"/>
  <c r="AA898" i="6"/>
  <c r="AA894" i="6"/>
  <c r="AA900" i="6"/>
  <c r="AA890" i="6"/>
  <c r="AA896" i="6"/>
  <c r="AA891" i="6"/>
  <c r="AA902" i="6"/>
  <c r="AA877" i="6"/>
  <c r="AA866" i="6"/>
  <c r="AA873" i="6"/>
  <c r="AA885" i="6"/>
  <c r="AA886" i="6"/>
  <c r="AA881" i="6"/>
  <c r="AA875" i="6"/>
  <c r="AA882" i="6"/>
  <c r="AA872" i="6"/>
  <c r="AA883" i="6"/>
  <c r="AA878" i="6"/>
  <c r="AA884" i="6"/>
  <c r="AA874" i="6"/>
  <c r="AA880" i="6"/>
  <c r="AA803" i="6"/>
  <c r="AA853" i="6"/>
  <c r="AA833" i="6"/>
  <c r="AA862" i="6"/>
  <c r="AA858" i="6"/>
  <c r="AA856" i="6"/>
  <c r="AA868" i="6"/>
  <c r="AA870" i="6"/>
  <c r="AA821" i="6"/>
  <c r="AA850" i="6"/>
  <c r="AA849" i="6"/>
  <c r="AA844" i="6"/>
  <c r="AA841" i="6"/>
  <c r="AA851" i="6"/>
  <c r="AA847" i="6"/>
  <c r="AA843" i="6"/>
  <c r="AA840" i="6"/>
  <c r="AA842" i="6"/>
  <c r="AA848" i="6"/>
  <c r="AA852" i="6"/>
  <c r="AA846" i="6"/>
  <c r="AA854" i="6"/>
  <c r="AA816" i="6"/>
  <c r="AA789" i="6"/>
  <c r="AA798" i="6"/>
  <c r="AA812" i="6"/>
  <c r="AA830" i="6"/>
  <c r="AA829" i="6"/>
  <c r="AA828" i="6"/>
  <c r="AA825" i="6"/>
  <c r="AA834" i="6"/>
  <c r="AA824" i="6"/>
  <c r="AA835" i="6"/>
  <c r="AA836" i="6"/>
  <c r="AA826" i="6"/>
  <c r="AA831" i="6"/>
  <c r="AA832" i="6"/>
  <c r="AA827" i="6"/>
  <c r="AA838" i="6"/>
  <c r="AA819" i="6"/>
  <c r="AA813" i="6"/>
  <c r="AA820" i="6"/>
  <c r="AA773" i="6"/>
  <c r="AA817" i="6"/>
  <c r="AA818" i="6"/>
  <c r="AA814" i="6"/>
  <c r="AA815" i="6"/>
  <c r="AA810" i="6"/>
  <c r="AA811" i="6"/>
  <c r="AA822" i="6"/>
  <c r="AA797" i="6"/>
  <c r="AA725" i="6"/>
  <c r="AA732" i="6"/>
  <c r="AA745" i="6"/>
  <c r="AA757" i="6"/>
  <c r="AA805" i="6"/>
  <c r="AA794" i="6"/>
  <c r="AA801" i="6"/>
  <c r="AA802" i="6"/>
  <c r="AA800" i="6"/>
  <c r="AA804" i="6"/>
  <c r="AA806" i="6"/>
  <c r="AA781" i="6"/>
  <c r="AA783" i="6"/>
  <c r="AA785" i="6"/>
  <c r="AA779" i="6"/>
  <c r="AA776" i="6"/>
  <c r="AA787" i="6"/>
  <c r="AA782" i="6"/>
  <c r="AA778" i="6"/>
  <c r="AA784" i="6"/>
  <c r="AA788" i="6"/>
  <c r="AA786" i="6"/>
  <c r="AA790" i="6"/>
  <c r="AA734" i="6"/>
  <c r="AA769" i="6"/>
  <c r="AA765" i="6"/>
  <c r="AA764" i="6"/>
  <c r="AA761" i="6"/>
  <c r="AA770" i="6"/>
  <c r="AA760" i="6"/>
  <c r="AA771" i="6"/>
  <c r="AA766" i="6"/>
  <c r="AA767" i="6"/>
  <c r="AA772" i="6"/>
  <c r="AA762" i="6"/>
  <c r="AA763" i="6"/>
  <c r="AA768" i="6"/>
  <c r="AA774" i="6"/>
  <c r="AA749" i="6"/>
  <c r="AA755" i="6"/>
  <c r="AA752" i="6"/>
  <c r="AA735" i="6"/>
  <c r="AA744" i="6"/>
  <c r="AA748" i="6"/>
  <c r="AA754" i="6"/>
  <c r="AA750" i="6"/>
  <c r="AA756" i="6"/>
  <c r="AA751" i="6"/>
  <c r="AA746" i="6"/>
  <c r="AA747" i="6"/>
  <c r="AA753" i="6"/>
  <c r="AA758" i="6"/>
  <c r="AA733" i="6"/>
  <c r="AA722" i="6"/>
  <c r="AA736" i="6"/>
  <c r="AA729" i="6"/>
  <c r="AA741" i="6"/>
  <c r="AA730" i="6"/>
  <c r="AA731" i="6"/>
  <c r="AA737" i="6"/>
  <c r="AA738" i="6"/>
  <c r="AA728" i="6"/>
  <c r="AA739" i="6"/>
  <c r="AA740" i="6"/>
  <c r="AA742" i="6"/>
  <c r="AA714" i="6"/>
  <c r="AA726" i="6"/>
  <c r="AA709" i="6"/>
  <c r="AA718" i="6"/>
  <c r="AA712" i="6"/>
  <c r="AA723" i="6"/>
  <c r="AA724" i="6"/>
  <c r="AA581" i="6"/>
  <c r="AA613" i="6"/>
  <c r="AA620" i="6"/>
  <c r="AA645" i="6"/>
  <c r="AA694" i="6"/>
  <c r="AA707" i="6"/>
  <c r="AA595" i="6"/>
  <c r="AA700" i="6"/>
  <c r="AA697" i="6"/>
  <c r="AA706" i="6"/>
  <c r="AA696" i="6"/>
  <c r="AA703" i="6"/>
  <c r="AA698" i="6"/>
  <c r="AA704" i="6"/>
  <c r="AA702" i="6"/>
  <c r="AA699" i="6"/>
  <c r="AA708" i="6"/>
  <c r="AA710" i="6"/>
  <c r="AA685" i="6"/>
  <c r="AA687" i="6"/>
  <c r="AA693" i="6"/>
  <c r="AA675" i="6"/>
  <c r="AA661" i="6"/>
  <c r="AA689" i="6"/>
  <c r="AA671" i="6"/>
  <c r="AA681" i="6"/>
  <c r="AA680" i="6"/>
  <c r="AA684" i="6"/>
  <c r="AA690" i="6"/>
  <c r="AA691" i="6"/>
  <c r="AA686" i="6"/>
  <c r="AA692" i="6"/>
  <c r="AA682" i="6"/>
  <c r="AA688" i="6"/>
  <c r="AA683" i="6"/>
  <c r="AA654" i="6"/>
  <c r="AA677" i="6"/>
  <c r="AA678" i="6"/>
  <c r="AA666" i="6"/>
  <c r="AA673" i="6"/>
  <c r="AA659" i="6"/>
  <c r="AA670" i="6"/>
  <c r="AA669" i="6"/>
  <c r="AA674" i="6"/>
  <c r="AA672" i="6"/>
  <c r="AA676" i="6"/>
  <c r="AA653" i="6"/>
  <c r="AA655" i="6"/>
  <c r="AA657" i="6"/>
  <c r="AA652" i="6"/>
  <c r="AA651" i="6"/>
  <c r="AA658" i="6"/>
  <c r="AA648" i="6"/>
  <c r="AA650" i="6"/>
  <c r="AA656" i="6"/>
  <c r="AA660" i="6"/>
  <c r="AA662" i="6"/>
  <c r="AA641" i="6"/>
  <c r="AA623" i="6"/>
  <c r="AA637" i="6"/>
  <c r="AA636" i="6"/>
  <c r="AA633" i="6"/>
  <c r="AA632" i="6"/>
  <c r="AA642" i="6"/>
  <c r="AA643" i="6"/>
  <c r="AA634" i="6"/>
  <c r="AA638" i="6"/>
  <c r="AA640" i="6"/>
  <c r="AA639" i="6"/>
  <c r="AA635" i="6"/>
  <c r="AA644" i="6"/>
  <c r="AA646" i="6"/>
  <c r="AA621" i="6"/>
  <c r="AA597" i="6"/>
  <c r="AA617" i="6"/>
  <c r="AA593" i="6"/>
  <c r="AA625" i="6"/>
  <c r="AA629" i="6"/>
  <c r="AA626" i="6"/>
  <c r="AA616" i="6"/>
  <c r="AA627" i="6"/>
  <c r="AA622" i="6"/>
  <c r="AA628" i="6"/>
  <c r="AA618" i="6"/>
  <c r="AA619" i="6"/>
  <c r="AA624" i="6"/>
  <c r="AA630" i="6"/>
  <c r="AA605" i="6"/>
  <c r="AA607" i="6"/>
  <c r="AA614" i="6"/>
  <c r="AA609" i="6"/>
  <c r="AA591" i="6"/>
  <c r="AA604" i="6"/>
  <c r="AA601" i="6"/>
  <c r="AA603" i="6"/>
  <c r="AA610" i="6"/>
  <c r="AA600" i="6"/>
  <c r="AA611" i="6"/>
  <c r="AA606" i="6"/>
  <c r="AA602" i="6"/>
  <c r="AA608" i="6"/>
  <c r="AA612" i="6"/>
  <c r="AA589" i="6"/>
  <c r="AA565" i="6"/>
  <c r="AA561" i="6"/>
  <c r="AA574" i="6"/>
  <c r="AA467" i="6"/>
  <c r="AA588" i="6"/>
  <c r="AA585" i="6"/>
  <c r="AA587" i="6"/>
  <c r="AA584" i="6"/>
  <c r="AA594" i="6"/>
  <c r="AA586" i="6"/>
  <c r="AA592" i="6"/>
  <c r="AA590" i="6"/>
  <c r="AA596" i="6"/>
  <c r="AA598" i="6"/>
  <c r="AA579" i="6"/>
  <c r="AA575" i="6"/>
  <c r="AA570" i="6"/>
  <c r="AA577" i="6"/>
  <c r="AA557" i="6"/>
  <c r="AA573" i="6"/>
  <c r="AA569" i="6"/>
  <c r="AA568" i="6"/>
  <c r="AA571" i="6"/>
  <c r="AA578" i="6"/>
  <c r="AA580" i="6"/>
  <c r="AA576" i="6"/>
  <c r="AA572" i="6"/>
  <c r="AA582" i="6"/>
  <c r="AA558" i="6"/>
  <c r="AA521" i="6"/>
  <c r="AA533" i="6"/>
  <c r="AA540" i="6"/>
  <c r="AA553" i="6"/>
  <c r="AA556" i="6"/>
  <c r="AA562" i="6"/>
  <c r="AA552" i="6"/>
  <c r="AA563" i="6"/>
  <c r="AA559" i="6"/>
  <c r="AA560" i="6"/>
  <c r="AA555" i="6"/>
  <c r="AA564" i="6"/>
  <c r="AA554" i="6"/>
  <c r="AA566" i="6"/>
  <c r="AA541" i="6"/>
  <c r="AA517" i="6"/>
  <c r="AA537" i="6"/>
  <c r="AA524" i="6"/>
  <c r="AA545" i="6"/>
  <c r="AA549" i="6"/>
  <c r="AA546" i="6"/>
  <c r="AA536" i="6"/>
  <c r="AA547" i="6"/>
  <c r="AA542" i="6"/>
  <c r="AA543" i="6"/>
  <c r="AA548" i="6"/>
  <c r="AA539" i="6"/>
  <c r="AA544" i="6"/>
  <c r="AA538" i="6"/>
  <c r="AA550" i="6"/>
  <c r="AA525" i="6"/>
  <c r="AA527" i="6"/>
  <c r="AA501" i="6"/>
  <c r="AA529" i="6"/>
  <c r="AA520" i="6"/>
  <c r="AA531" i="6"/>
  <c r="AA530" i="6"/>
  <c r="AA522" i="6"/>
  <c r="AA523" i="6"/>
  <c r="AA528" i="6"/>
  <c r="AA526" i="6"/>
  <c r="AA532" i="6"/>
  <c r="AA534" i="6"/>
  <c r="AA485" i="6"/>
  <c r="AA481" i="6"/>
  <c r="AA513" i="6"/>
  <c r="AA476" i="6"/>
  <c r="AA499" i="6"/>
  <c r="AA506" i="6"/>
  <c r="AA504" i="6"/>
  <c r="AA514" i="6"/>
  <c r="AA515" i="6"/>
  <c r="AA510" i="6"/>
  <c r="AA511" i="6"/>
  <c r="AA516" i="6"/>
  <c r="AA512" i="6"/>
  <c r="AA518" i="6"/>
  <c r="AA495" i="6"/>
  <c r="AA497" i="6"/>
  <c r="AA493" i="6"/>
  <c r="AA492" i="6"/>
  <c r="AA489" i="6"/>
  <c r="AA498" i="6"/>
  <c r="AA488" i="6"/>
  <c r="AA490" i="6"/>
  <c r="AA494" i="6"/>
  <c r="AA491" i="6"/>
  <c r="AA496" i="6"/>
  <c r="AA500" i="6"/>
  <c r="AA502" i="6"/>
  <c r="AA477" i="6"/>
  <c r="AA483" i="6"/>
  <c r="AA396" i="6"/>
  <c r="AA441" i="6"/>
  <c r="AA453" i="6"/>
  <c r="AA460" i="6"/>
  <c r="AA473" i="6"/>
  <c r="AA486" i="6"/>
  <c r="AA463" i="6"/>
  <c r="AA482" i="6"/>
  <c r="AA472" i="6"/>
  <c r="AA479" i="6"/>
  <c r="AA474" i="6"/>
  <c r="AA480" i="6"/>
  <c r="AA478" i="6"/>
  <c r="AA475" i="6"/>
  <c r="AA484" i="6"/>
  <c r="AA461" i="6"/>
  <c r="AA444" i="6"/>
  <c r="AA437" i="6"/>
  <c r="AA457" i="6"/>
  <c r="AA469" i="6"/>
  <c r="AA433" i="6"/>
  <c r="AA465" i="6"/>
  <c r="AA459" i="6"/>
  <c r="AA456" i="6"/>
  <c r="AA466" i="6"/>
  <c r="AA462" i="6"/>
  <c r="AA464" i="6"/>
  <c r="AA468" i="6"/>
  <c r="AA458" i="6"/>
  <c r="AA470" i="6"/>
  <c r="AA445" i="6"/>
  <c r="AA421" i="6"/>
  <c r="AA449" i="6"/>
  <c r="AA389" i="6"/>
  <c r="AA225" i="6"/>
  <c r="AA450" i="6"/>
  <c r="AA440" i="6"/>
  <c r="AA451" i="6"/>
  <c r="AA446" i="6"/>
  <c r="AA447" i="6"/>
  <c r="AA452" i="6"/>
  <c r="AA442" i="6"/>
  <c r="AA443" i="6"/>
  <c r="AA448" i="6"/>
  <c r="AA454" i="6"/>
  <c r="AA429" i="6"/>
  <c r="AA435" i="6"/>
  <c r="AA427" i="6"/>
  <c r="AA413" i="6"/>
  <c r="AA431" i="6"/>
  <c r="AA428" i="6"/>
  <c r="AA425" i="6"/>
  <c r="AA434" i="6"/>
  <c r="AA424" i="6"/>
  <c r="AA430" i="6"/>
  <c r="AA436" i="6"/>
  <c r="AA432" i="6"/>
  <c r="AA426" i="6"/>
  <c r="AA438" i="6"/>
  <c r="AA406" i="6"/>
  <c r="AA408" i="6"/>
  <c r="AA409" i="6"/>
  <c r="AA420" i="6"/>
  <c r="AA416" i="6"/>
  <c r="AA417" i="6"/>
  <c r="AA412" i="6"/>
  <c r="AA418" i="6"/>
  <c r="AA419" i="6"/>
  <c r="AA414" i="6"/>
  <c r="AA415" i="6"/>
  <c r="AA410" i="6"/>
  <c r="AA411" i="6"/>
  <c r="AA422" i="6"/>
  <c r="AA397" i="6"/>
  <c r="AA323" i="6"/>
  <c r="AA365" i="6"/>
  <c r="AA405" i="6"/>
  <c r="AA393" i="6"/>
  <c r="AA380" i="6"/>
  <c r="AA401" i="6"/>
  <c r="AA402" i="6"/>
  <c r="AA403" i="6"/>
  <c r="AA398" i="6"/>
  <c r="AA399" i="6"/>
  <c r="AA404" i="6"/>
  <c r="AA394" i="6"/>
  <c r="AA395" i="6"/>
  <c r="AA400" i="6"/>
  <c r="AA381" i="6"/>
  <c r="AA387" i="6"/>
  <c r="AA385" i="6"/>
  <c r="AA369" i="6"/>
  <c r="AA386" i="6"/>
  <c r="AA383" i="6"/>
  <c r="AA384" i="6"/>
  <c r="AA382" i="6"/>
  <c r="AA388" i="6"/>
  <c r="AA390" i="6"/>
  <c r="AA348" i="6"/>
  <c r="AA373" i="6"/>
  <c r="AA364" i="6"/>
  <c r="AA275" i="6"/>
  <c r="AA339" i="6"/>
  <c r="AA371" i="6"/>
  <c r="AA370" i="6"/>
  <c r="AA367" i="6"/>
  <c r="AA368" i="6"/>
  <c r="AA366" i="6"/>
  <c r="AA363" i="6"/>
  <c r="AA372" i="6"/>
  <c r="AA362" i="6"/>
  <c r="AA374" i="6"/>
  <c r="AA332" i="6"/>
  <c r="AA325" i="6"/>
  <c r="AA353" i="6"/>
  <c r="AA357" i="6"/>
  <c r="AA335" i="6"/>
  <c r="AA349" i="6"/>
  <c r="AA347" i="6"/>
  <c r="AA345" i="6"/>
  <c r="AA355" i="6"/>
  <c r="AA346" i="6"/>
  <c r="AA354" i="6"/>
  <c r="AA352" i="6"/>
  <c r="AA344" i="6"/>
  <c r="AA350" i="6"/>
  <c r="AA356" i="6"/>
  <c r="AA351" i="6"/>
  <c r="AA358" i="6"/>
  <c r="AA333" i="6"/>
  <c r="AA277" i="6"/>
  <c r="AA316" i="6"/>
  <c r="AA341" i="6"/>
  <c r="AA342" i="6"/>
  <c r="AA318" i="6"/>
  <c r="AA337" i="6"/>
  <c r="AA329" i="6"/>
  <c r="AA331" i="6"/>
  <c r="AA338" i="6"/>
  <c r="AA330" i="6"/>
  <c r="AA336" i="6"/>
  <c r="AA334" i="6"/>
  <c r="AA340" i="6"/>
  <c r="AA328" i="6"/>
  <c r="AA305" i="6"/>
  <c r="AA319" i="6"/>
  <c r="AA296" i="6"/>
  <c r="AA302" i="6"/>
  <c r="AA308" i="6"/>
  <c r="AA321" i="6"/>
  <c r="AA317" i="6"/>
  <c r="AA313" i="6"/>
  <c r="AA315" i="6"/>
  <c r="AA322" i="6"/>
  <c r="AA312" i="6"/>
  <c r="AA320" i="6"/>
  <c r="AA324" i="6"/>
  <c r="AA314" i="6"/>
  <c r="AA326" i="6"/>
  <c r="AA297" i="6"/>
  <c r="AA309" i="6"/>
  <c r="AA301" i="6"/>
  <c r="AA300" i="6"/>
  <c r="AA306" i="6"/>
  <c r="AA307" i="6"/>
  <c r="AA303" i="6"/>
  <c r="AA299" i="6"/>
  <c r="AA298" i="6"/>
  <c r="AA304" i="6"/>
  <c r="AA310" i="6"/>
  <c r="AA285" i="6"/>
  <c r="AA268" i="6"/>
  <c r="AA293" i="6"/>
  <c r="AA289" i="6"/>
  <c r="AA284" i="6"/>
  <c r="AA281" i="6"/>
  <c r="AA290" i="6"/>
  <c r="AA280" i="6"/>
  <c r="AA291" i="6"/>
  <c r="AA286" i="6"/>
  <c r="AA287" i="6"/>
  <c r="AA292" i="6"/>
  <c r="AA282" i="6"/>
  <c r="AA283" i="6"/>
  <c r="AA288" i="6"/>
  <c r="AA294" i="6"/>
  <c r="AA269" i="6"/>
  <c r="AA257" i="6"/>
  <c r="AA271" i="6"/>
  <c r="AA254" i="6"/>
  <c r="AA260" i="6"/>
  <c r="AA273" i="6"/>
  <c r="AA265" i="6"/>
  <c r="AA267" i="6"/>
  <c r="AA274" i="6"/>
  <c r="AA276" i="6"/>
  <c r="AA272" i="6"/>
  <c r="AA270" i="6"/>
  <c r="AA264" i="6"/>
  <c r="AA266" i="6"/>
  <c r="AA278" i="6"/>
  <c r="AA249" i="6"/>
  <c r="AA261" i="6"/>
  <c r="AA236" i="6"/>
  <c r="AA256" i="6"/>
  <c r="AA253" i="6"/>
  <c r="AA250" i="6"/>
  <c r="AA251" i="6"/>
  <c r="AA252" i="6"/>
  <c r="AA255" i="6"/>
  <c r="AA258" i="6"/>
  <c r="AA259" i="6"/>
  <c r="AA262" i="6"/>
  <c r="AA230" i="6"/>
  <c r="AA237" i="6"/>
  <c r="AA243" i="6"/>
  <c r="AA239" i="6"/>
  <c r="AA245" i="6"/>
  <c r="AA226" i="6"/>
  <c r="AA241" i="6"/>
  <c r="AA224" i="6"/>
  <c r="AA242" i="6"/>
  <c r="AA238" i="6"/>
  <c r="AA244" i="6"/>
  <c r="AA240" i="6"/>
  <c r="AA246" i="6"/>
  <c r="AA221" i="6"/>
  <c r="AA222" i="6"/>
  <c r="AA229" i="6"/>
  <c r="AA204" i="6"/>
  <c r="AA227" i="6"/>
  <c r="AA228" i="6"/>
  <c r="AA220" i="6"/>
  <c r="AA223" i="6"/>
  <c r="AA205" i="6"/>
  <c r="AA211" i="6"/>
  <c r="AA188" i="6"/>
  <c r="AA213" i="6"/>
  <c r="AA175" i="6"/>
  <c r="AA214" i="6"/>
  <c r="AA159" i="6"/>
  <c r="AA194" i="6"/>
  <c r="AA165" i="6"/>
  <c r="AA209" i="6"/>
  <c r="AA203" i="6"/>
  <c r="AA201" i="6"/>
  <c r="AA212" i="6"/>
  <c r="AA207" i="6"/>
  <c r="AA202" i="6"/>
  <c r="AA208" i="6"/>
  <c r="AA210" i="6"/>
  <c r="AA200" i="6"/>
  <c r="AA206" i="6"/>
  <c r="AA189" i="6"/>
  <c r="AA197" i="6"/>
  <c r="AA172" i="6"/>
  <c r="AA193" i="6"/>
  <c r="AA195" i="6"/>
  <c r="AA196" i="6"/>
  <c r="AA192" i="6"/>
  <c r="AA187" i="6"/>
  <c r="AA190" i="6"/>
  <c r="AA191" i="6"/>
  <c r="AA198" i="6"/>
  <c r="AA181" i="6"/>
  <c r="AA173" i="6"/>
  <c r="AA177" i="6"/>
  <c r="AA169" i="6"/>
  <c r="AA178" i="6"/>
  <c r="AA168" i="6"/>
  <c r="AA179" i="6"/>
  <c r="AA180" i="6"/>
  <c r="AA171" i="6"/>
  <c r="AA176" i="6"/>
  <c r="AA174" i="6"/>
  <c r="AA170" i="6"/>
  <c r="AA182" i="6"/>
  <c r="AA163" i="6"/>
  <c r="AA28" i="6"/>
  <c r="AA81" i="6"/>
  <c r="AA161" i="6"/>
  <c r="AA157" i="6"/>
  <c r="AA162" i="6"/>
  <c r="AA164" i="6"/>
  <c r="AA160" i="6"/>
  <c r="AA158" i="6"/>
  <c r="AA166" i="6"/>
  <c r="AA143" i="6"/>
  <c r="AA141" i="6"/>
  <c r="AA132" i="6"/>
  <c r="AA145" i="6"/>
  <c r="AA124" i="6"/>
  <c r="AA149" i="6"/>
  <c r="AA147" i="6"/>
  <c r="AA148" i="6"/>
  <c r="AA142" i="6"/>
  <c r="AA138" i="6"/>
  <c r="AA144" i="6"/>
  <c r="AA146" i="6"/>
  <c r="AA136" i="6"/>
  <c r="AA150" i="6"/>
  <c r="AA125" i="6"/>
  <c r="AA129" i="6"/>
  <c r="AA108" i="6"/>
  <c r="AA133" i="6"/>
  <c r="AA110" i="6"/>
  <c r="AA123" i="6"/>
  <c r="AA121" i="6"/>
  <c r="AA130" i="6"/>
  <c r="AA131" i="6"/>
  <c r="AA126" i="6"/>
  <c r="AA128" i="6"/>
  <c r="AA120" i="6"/>
  <c r="AA127" i="6"/>
  <c r="AA122" i="6"/>
  <c r="AA134" i="6"/>
  <c r="AA109" i="6"/>
  <c r="AA92" i="6"/>
  <c r="AA117" i="6"/>
  <c r="AA93" i="6"/>
  <c r="AA107" i="6"/>
  <c r="AA113" i="6"/>
  <c r="AA104" i="6"/>
  <c r="AA114" i="6"/>
  <c r="AA115" i="6"/>
  <c r="AA111" i="6"/>
  <c r="AA106" i="6"/>
  <c r="AA112" i="6"/>
  <c r="AA116" i="6"/>
  <c r="AA118" i="6"/>
  <c r="AA101" i="6"/>
  <c r="AA94" i="6"/>
  <c r="AA76" i="6"/>
  <c r="AA91" i="6"/>
  <c r="AA97" i="6"/>
  <c r="AA82" i="6"/>
  <c r="AA85" i="6"/>
  <c r="AA89" i="6"/>
  <c r="AA88" i="6"/>
  <c r="AA98" i="6"/>
  <c r="AA99" i="6"/>
  <c r="AA95" i="6"/>
  <c r="AA90" i="6"/>
  <c r="AA96" i="6"/>
  <c r="AA100" i="6"/>
  <c r="AA102" i="6"/>
  <c r="AA60" i="6"/>
  <c r="AA74" i="6"/>
  <c r="AA72" i="6"/>
  <c r="AA61" i="6"/>
  <c r="AA77" i="6"/>
  <c r="AA73" i="6"/>
  <c r="AA75" i="6"/>
  <c r="AA84" i="6"/>
  <c r="AA79" i="6"/>
  <c r="AA83" i="6"/>
  <c r="AA78" i="6"/>
  <c r="AA80" i="6"/>
  <c r="AA86" i="6"/>
  <c r="AA69" i="6"/>
  <c r="AA50" i="6"/>
  <c r="AA56" i="6"/>
  <c r="AA59" i="6"/>
  <c r="AA65" i="6"/>
  <c r="AA57" i="6"/>
  <c r="AA66" i="6"/>
  <c r="AA68" i="6"/>
  <c r="AA63" i="6"/>
  <c r="AA64" i="6"/>
  <c r="AA67" i="6"/>
  <c r="AA62" i="6"/>
  <c r="AA58" i="6"/>
  <c r="AA70" i="6"/>
  <c r="AA36" i="6"/>
  <c r="AA38" i="6"/>
  <c r="AA43" i="6"/>
  <c r="AA26" i="6"/>
  <c r="AA48" i="6"/>
  <c r="AA46" i="6"/>
  <c r="AA42" i="6"/>
  <c r="AA44" i="6"/>
  <c r="AA51" i="6"/>
  <c r="AA40" i="6"/>
  <c r="AA41" i="6"/>
  <c r="AA47" i="6"/>
  <c r="AA53" i="6"/>
  <c r="AA49" i="6"/>
  <c r="AA45" i="6"/>
  <c r="AA52" i="6"/>
  <c r="AA54" i="6"/>
  <c r="AA30" i="6"/>
  <c r="AA29" i="6"/>
  <c r="AA24" i="10"/>
  <c r="AA22" i="10" s="1"/>
  <c r="AA24" i="6"/>
  <c r="AA26" i="3"/>
  <c r="AA33" i="4"/>
  <c r="AA29" i="5"/>
  <c r="AA37" i="6"/>
  <c r="AA34" i="7"/>
  <c r="AA31" i="5"/>
  <c r="AA27" i="6"/>
  <c r="AA30" i="3"/>
  <c r="AA25" i="4"/>
  <c r="AA37" i="4"/>
  <c r="AA26" i="7"/>
  <c r="AA38" i="7"/>
  <c r="AA36" i="7"/>
  <c r="AA29" i="7"/>
  <c r="AA30" i="7"/>
  <c r="AA35" i="7"/>
  <c r="AA31" i="7"/>
  <c r="Z22" i="7"/>
  <c r="AA32" i="6"/>
  <c r="AA33" i="6"/>
  <c r="AA34" i="6"/>
  <c r="AA31" i="6"/>
  <c r="AA35" i="6"/>
  <c r="AA33" i="5"/>
  <c r="AA35" i="5"/>
  <c r="AA34" i="5"/>
  <c r="AA36" i="5"/>
  <c r="AA35" i="4"/>
  <c r="AA36" i="4"/>
  <c r="AA28" i="4"/>
  <c r="AA29" i="4"/>
  <c r="Z22" i="4"/>
  <c r="AA30" i="4"/>
  <c r="AA24" i="4"/>
  <c r="AA27" i="3"/>
  <c r="AA38" i="3"/>
  <c r="AA36" i="3"/>
  <c r="AA29" i="3"/>
  <c r="AA31" i="3"/>
  <c r="Z22" i="3"/>
  <c r="AA34" i="3"/>
  <c r="AA24" i="3"/>
  <c r="AA25" i="6"/>
  <c r="AA22" i="3" l="1"/>
  <c r="Z22" i="5"/>
  <c r="Z22" i="6"/>
  <c r="AA22" i="6"/>
  <c r="AA22" i="7"/>
  <c r="AA22" i="4"/>
  <c r="AA22" i="5"/>
  <c r="Q24" i="2"/>
  <c r="Z38" i="2"/>
  <c r="Z37" i="2"/>
  <c r="Z36" i="2"/>
  <c r="Z35" i="2"/>
  <c r="Z34" i="2"/>
  <c r="Z33" i="2"/>
  <c r="Z32" i="2"/>
  <c r="Z31" i="2"/>
  <c r="Z30" i="2"/>
  <c r="Z29" i="2"/>
  <c r="Z28" i="2"/>
  <c r="Z27" i="2"/>
  <c r="Z26" i="2"/>
  <c r="Z25" i="2"/>
  <c r="Z24" i="2"/>
  <c r="AA3" i="2"/>
  <c r="P48" i="8"/>
  <c r="O48" i="8"/>
  <c r="N48" i="8"/>
  <c r="M48" i="8"/>
  <c r="P47" i="8"/>
  <c r="O47" i="8"/>
  <c r="N47" i="8"/>
  <c r="M47" i="8"/>
  <c r="P46" i="8"/>
  <c r="O46" i="8"/>
  <c r="N46" i="8"/>
  <c r="M46" i="8"/>
  <c r="P45" i="8"/>
  <c r="O45" i="8"/>
  <c r="N45" i="8"/>
  <c r="M45" i="8"/>
  <c r="P44" i="8"/>
  <c r="O44" i="8"/>
  <c r="N44" i="8"/>
  <c r="M44" i="8"/>
  <c r="P43" i="8"/>
  <c r="O43" i="8"/>
  <c r="N43" i="8"/>
  <c r="M43" i="8"/>
  <c r="P42" i="8"/>
  <c r="O42" i="8"/>
  <c r="N42" i="8"/>
  <c r="M42" i="8"/>
  <c r="P38" i="8"/>
  <c r="O38" i="8"/>
  <c r="N38" i="8"/>
  <c r="M38" i="8"/>
  <c r="P37" i="8"/>
  <c r="O37" i="8"/>
  <c r="N37" i="8"/>
  <c r="M37" i="8"/>
  <c r="P36" i="8"/>
  <c r="O36" i="8"/>
  <c r="N36" i="8"/>
  <c r="M36" i="8"/>
  <c r="P35" i="8"/>
  <c r="O35" i="8"/>
  <c r="N35" i="8"/>
  <c r="M35" i="8"/>
  <c r="P34" i="8"/>
  <c r="O34" i="8"/>
  <c r="N34" i="8"/>
  <c r="M34" i="8"/>
  <c r="P33" i="8"/>
  <c r="O33" i="8"/>
  <c r="N33" i="8"/>
  <c r="M33" i="8"/>
  <c r="P32" i="8"/>
  <c r="O32" i="8"/>
  <c r="N32" i="8"/>
  <c r="M32" i="8"/>
  <c r="O13" i="8"/>
  <c r="N13" i="8"/>
  <c r="M13" i="8"/>
  <c r="L13" i="8"/>
  <c r="O12" i="8"/>
  <c r="M12" i="8"/>
  <c r="L12" i="8"/>
  <c r="J12" i="8"/>
  <c r="O11" i="8"/>
  <c r="N11" i="8"/>
  <c r="M11" i="8"/>
  <c r="L11" i="8"/>
  <c r="J11" i="8"/>
  <c r="O10" i="8"/>
  <c r="N10" i="8"/>
  <c r="M10" i="8"/>
  <c r="L10" i="8"/>
  <c r="J10" i="8"/>
  <c r="O9" i="8"/>
  <c r="N9" i="8"/>
  <c r="M9" i="8"/>
  <c r="L9" i="8"/>
  <c r="J9" i="8"/>
  <c r="J8" i="8"/>
  <c r="I8" i="8"/>
  <c r="K7" i="8"/>
  <c r="I7" i="8"/>
  <c r="L38" i="7"/>
  <c r="L37" i="7"/>
  <c r="L36" i="7"/>
  <c r="L35" i="7"/>
  <c r="L34" i="7"/>
  <c r="L33" i="7"/>
  <c r="L32" i="7"/>
  <c r="L31" i="7"/>
  <c r="L30" i="7"/>
  <c r="L29" i="7"/>
  <c r="L28" i="7"/>
  <c r="L27" i="7"/>
  <c r="L26" i="7"/>
  <c r="L25" i="7"/>
  <c r="L38" i="6"/>
  <c r="L37" i="6"/>
  <c r="L36" i="6"/>
  <c r="L35" i="6"/>
  <c r="L34" i="6"/>
  <c r="L33" i="6"/>
  <c r="L32" i="6"/>
  <c r="L31" i="6"/>
  <c r="L30" i="6"/>
  <c r="L29" i="6"/>
  <c r="L28" i="6"/>
  <c r="L38" i="5"/>
  <c r="L37" i="5"/>
  <c r="L36" i="5"/>
  <c r="L35" i="5"/>
  <c r="L34" i="5"/>
  <c r="L33" i="5"/>
  <c r="L32" i="5"/>
  <c r="L31" i="5"/>
  <c r="L30" i="5"/>
  <c r="L29" i="5"/>
  <c r="L28" i="5"/>
  <c r="L38" i="4"/>
  <c r="L37" i="4"/>
  <c r="L36" i="4"/>
  <c r="L35" i="4"/>
  <c r="L34" i="4"/>
  <c r="L33" i="4"/>
  <c r="L38" i="3"/>
  <c r="L37" i="3"/>
  <c r="L36" i="3"/>
  <c r="L35" i="3"/>
  <c r="L34" i="3"/>
  <c r="L33" i="3"/>
  <c r="L32" i="3"/>
  <c r="L31" i="3"/>
  <c r="L30" i="3"/>
  <c r="L29" i="3"/>
  <c r="L28" i="3"/>
  <c r="L27" i="3"/>
  <c r="L26" i="3"/>
  <c r="L26" i="2"/>
  <c r="L27" i="2"/>
  <c r="L28" i="2"/>
  <c r="L29" i="2"/>
  <c r="L30" i="2"/>
  <c r="L31" i="2"/>
  <c r="L32" i="2"/>
  <c r="L33" i="2"/>
  <c r="L34" i="2"/>
  <c r="L35" i="2"/>
  <c r="L36" i="2"/>
  <c r="L37" i="2"/>
  <c r="L38" i="2"/>
  <c r="Z22" i="2" l="1"/>
  <c r="AA37" i="2"/>
  <c r="AA26" i="2"/>
  <c r="AA31" i="2"/>
  <c r="AA28" i="2"/>
  <c r="AA34" i="2"/>
  <c r="AA29" i="2"/>
  <c r="AA30" i="2"/>
  <c r="AA35" i="2"/>
  <c r="AA36" i="2"/>
  <c r="AA27" i="2"/>
  <c r="AA33" i="2"/>
  <c r="AA38" i="2"/>
  <c r="AA32" i="2"/>
  <c r="AA24" i="2"/>
  <c r="AA25" i="2"/>
  <c r="B10" i="8" l="1"/>
  <c r="C10" i="8" s="1"/>
  <c r="AA22" i="2"/>
  <c r="B11" i="8" l="1"/>
  <c r="B12" i="8" s="1"/>
  <c r="N12" i="8" s="1"/>
  <c r="M7" i="8" s="1"/>
  <c r="D10" i="8" l="1"/>
  <c r="C11" i="8"/>
  <c r="C12" i="8" s="1"/>
  <c r="U213" i="7" l="1"/>
  <c r="U210" i="7"/>
  <c r="U198" i="7"/>
  <c r="U195" i="7"/>
  <c r="U166" i="7"/>
  <c r="U163" i="7"/>
  <c r="U143" i="7"/>
  <c r="U100" i="7"/>
  <c r="U97" i="7"/>
  <c r="U94" i="7"/>
  <c r="U91" i="7"/>
  <c r="U85" i="7"/>
  <c r="U82" i="7"/>
  <c r="U79" i="7"/>
  <c r="U76" i="7"/>
  <c r="U181" i="7"/>
  <c r="U178" i="7"/>
  <c r="U149" i="7"/>
  <c r="U146" i="7"/>
  <c r="U134" i="7"/>
  <c r="U131" i="7"/>
  <c r="U129" i="7"/>
  <c r="U117" i="7"/>
  <c r="U74" i="7"/>
  <c r="U68" i="7"/>
  <c r="U65" i="7"/>
  <c r="U53" i="7"/>
  <c r="U50" i="7"/>
  <c r="U214" i="7"/>
  <c r="U211" i="7"/>
  <c r="U208" i="7"/>
  <c r="U206" i="7"/>
  <c r="U204" i="7"/>
  <c r="U196" i="7"/>
  <c r="U193" i="7"/>
  <c r="U164" i="7"/>
  <c r="U161" i="7"/>
  <c r="U101" i="7"/>
  <c r="U98" i="7"/>
  <c r="U95" i="7"/>
  <c r="U92" i="7"/>
  <c r="U86" i="7"/>
  <c r="U83" i="7"/>
  <c r="U80" i="7"/>
  <c r="U77" i="7"/>
  <c r="U63" i="7"/>
  <c r="U61" i="7"/>
  <c r="U59" i="7"/>
  <c r="U182" i="7"/>
  <c r="U179" i="7"/>
  <c r="U150" i="7"/>
  <c r="U147" i="7"/>
  <c r="U144" i="7"/>
  <c r="U132" i="7"/>
  <c r="U118" i="7"/>
  <c r="U115" i="7"/>
  <c r="U69" i="7"/>
  <c r="U66" i="7"/>
  <c r="U54" i="7"/>
  <c r="U51" i="7"/>
  <c r="U48" i="7"/>
  <c r="U212" i="7"/>
  <c r="U209" i="7"/>
  <c r="U197" i="7"/>
  <c r="U194" i="7"/>
  <c r="U165" i="7"/>
  <c r="U162" i="7"/>
  <c r="U130" i="7"/>
  <c r="U102" i="7"/>
  <c r="U99" i="7"/>
  <c r="U96" i="7"/>
  <c r="U93" i="7"/>
  <c r="U90" i="7"/>
  <c r="U84" i="7"/>
  <c r="U81" i="7"/>
  <c r="U78" i="7"/>
  <c r="U75" i="7"/>
  <c r="U73" i="7"/>
  <c r="U207" i="7"/>
  <c r="U205" i="7"/>
  <c r="U192" i="7"/>
  <c r="U180" i="7"/>
  <c r="U177" i="7"/>
  <c r="U148" i="7"/>
  <c r="U145" i="7"/>
  <c r="U133" i="7"/>
  <c r="U128" i="7"/>
  <c r="U116" i="7"/>
  <c r="U70" i="7"/>
  <c r="U67" i="7"/>
  <c r="U64" i="7"/>
  <c r="U62" i="7"/>
  <c r="U60" i="7"/>
  <c r="U52" i="7"/>
  <c r="U49" i="7"/>
  <c r="W181" i="7"/>
  <c r="W178" i="7"/>
  <c r="W149" i="7"/>
  <c r="W146" i="7"/>
  <c r="W134" i="7"/>
  <c r="W131" i="7"/>
  <c r="W129" i="7"/>
  <c r="W117" i="7"/>
  <c r="W74" i="7"/>
  <c r="W68" i="7"/>
  <c r="W65" i="7"/>
  <c r="W53" i="7"/>
  <c r="W50" i="7"/>
  <c r="W214" i="7"/>
  <c r="W211" i="7"/>
  <c r="W208" i="7"/>
  <c r="W206" i="7"/>
  <c r="W204" i="7"/>
  <c r="W196" i="7"/>
  <c r="W193" i="7"/>
  <c r="W164" i="7"/>
  <c r="W161" i="7"/>
  <c r="W101" i="7"/>
  <c r="W98" i="7"/>
  <c r="W95" i="7"/>
  <c r="W92" i="7"/>
  <c r="W86" i="7"/>
  <c r="W83" i="7"/>
  <c r="W80" i="7"/>
  <c r="W77" i="7"/>
  <c r="W63" i="7"/>
  <c r="W61" i="7"/>
  <c r="W59" i="7"/>
  <c r="W182" i="7"/>
  <c r="W179" i="7"/>
  <c r="W150" i="7"/>
  <c r="W147" i="7"/>
  <c r="W144" i="7"/>
  <c r="W132" i="7"/>
  <c r="W118" i="7"/>
  <c r="W115" i="7"/>
  <c r="W69" i="7"/>
  <c r="W66" i="7"/>
  <c r="W54" i="7"/>
  <c r="W51" i="7"/>
  <c r="W48" i="7"/>
  <c r="W212" i="7"/>
  <c r="W209" i="7"/>
  <c r="W197" i="7"/>
  <c r="W194" i="7"/>
  <c r="W165" i="7"/>
  <c r="W162" i="7"/>
  <c r="W130" i="7"/>
  <c r="W102" i="7"/>
  <c r="W99" i="7"/>
  <c r="W96" i="7"/>
  <c r="W93" i="7"/>
  <c r="W90" i="7"/>
  <c r="W84" i="7"/>
  <c r="W81" i="7"/>
  <c r="W78" i="7"/>
  <c r="W75" i="7"/>
  <c r="W73" i="7"/>
  <c r="W207" i="7"/>
  <c r="W205" i="7"/>
  <c r="W192" i="7"/>
  <c r="W180" i="7"/>
  <c r="W177" i="7"/>
  <c r="W148" i="7"/>
  <c r="W145" i="7"/>
  <c r="W133" i="7"/>
  <c r="W128" i="7"/>
  <c r="W116" i="7"/>
  <c r="W70" i="7"/>
  <c r="W67" i="7"/>
  <c r="W64" i="7"/>
  <c r="W62" i="7"/>
  <c r="W60" i="7"/>
  <c r="W52" i="7"/>
  <c r="W49" i="7"/>
  <c r="W213" i="7"/>
  <c r="W210" i="7"/>
  <c r="W198" i="7"/>
  <c r="W195" i="7"/>
  <c r="W166" i="7"/>
  <c r="W163" i="7"/>
  <c r="W143" i="7"/>
  <c r="W100" i="7"/>
  <c r="W97" i="7"/>
  <c r="W94" i="7"/>
  <c r="W91" i="7"/>
  <c r="W85" i="7"/>
  <c r="W82" i="7"/>
  <c r="W79" i="7"/>
  <c r="W76" i="7"/>
  <c r="W2264" i="4"/>
  <c r="AC2264" i="4" s="1"/>
  <c r="U2264" i="4"/>
  <c r="V2264" i="4" s="1"/>
  <c r="W2248" i="4"/>
  <c r="X2248" i="4" s="1"/>
  <c r="W2277" i="4"/>
  <c r="W2273" i="4"/>
  <c r="W2269" i="4"/>
  <c r="W2265" i="4"/>
  <c r="W2272" i="4"/>
  <c r="W2268" i="4"/>
  <c r="W2278" i="4"/>
  <c r="W2274" i="4"/>
  <c r="W2270" i="4"/>
  <c r="W2266" i="4"/>
  <c r="W2275" i="4"/>
  <c r="W2271" i="4"/>
  <c r="W2267" i="4"/>
  <c r="W2276" i="4"/>
  <c r="U2248" i="4"/>
  <c r="V2248" i="4" s="1"/>
  <c r="U2276" i="4"/>
  <c r="U2272" i="4"/>
  <c r="U2268" i="4"/>
  <c r="U2277" i="4"/>
  <c r="U2273" i="4"/>
  <c r="U2269" i="4"/>
  <c r="U2265" i="4"/>
  <c r="U2278" i="4"/>
  <c r="U2274" i="4"/>
  <c r="U2270" i="4"/>
  <c r="U2266" i="4"/>
  <c r="U2271" i="4"/>
  <c r="U2275" i="4"/>
  <c r="U2267" i="4"/>
  <c r="W2232" i="4"/>
  <c r="X2232" i="4" s="1"/>
  <c r="W2254" i="4"/>
  <c r="W2262" i="4"/>
  <c r="W2261" i="4"/>
  <c r="W2257" i="4"/>
  <c r="W2253" i="4"/>
  <c r="W2249" i="4"/>
  <c r="W2250" i="4"/>
  <c r="W2258" i="4"/>
  <c r="W2259" i="4"/>
  <c r="W2255" i="4"/>
  <c r="W2251" i="4"/>
  <c r="W2260" i="4"/>
  <c r="W2256" i="4"/>
  <c r="W2252" i="4"/>
  <c r="U2232" i="4"/>
  <c r="V2232" i="4" s="1"/>
  <c r="U2254" i="4"/>
  <c r="U2260" i="4"/>
  <c r="U2256" i="4"/>
  <c r="U2252" i="4"/>
  <c r="U2261" i="4"/>
  <c r="U2257" i="4"/>
  <c r="U2253" i="4"/>
  <c r="U2249" i="4"/>
  <c r="U2258" i="4"/>
  <c r="U2259" i="4"/>
  <c r="U2255" i="4"/>
  <c r="U2251" i="4"/>
  <c r="U2262" i="4"/>
  <c r="U2250" i="4"/>
  <c r="W2216" i="4"/>
  <c r="AC2216" i="4" s="1"/>
  <c r="W2242" i="4"/>
  <c r="W2234" i="4"/>
  <c r="W2245" i="4"/>
  <c r="W2241" i="4"/>
  <c r="W2237" i="4"/>
  <c r="W2233" i="4"/>
  <c r="W2246" i="4"/>
  <c r="W2238" i="4"/>
  <c r="W2240" i="4"/>
  <c r="W2243" i="4"/>
  <c r="W2239" i="4"/>
  <c r="W2235" i="4"/>
  <c r="W2244" i="4"/>
  <c r="W2236" i="4"/>
  <c r="U2216" i="4"/>
  <c r="V2216" i="4" s="1"/>
  <c r="U2245" i="4"/>
  <c r="U2244" i="4"/>
  <c r="U2240" i="4"/>
  <c r="U2236" i="4"/>
  <c r="U2241" i="4"/>
  <c r="U2237" i="4"/>
  <c r="U2233" i="4"/>
  <c r="U2246" i="4"/>
  <c r="U2242" i="4"/>
  <c r="U2238" i="4"/>
  <c r="U2234" i="4"/>
  <c r="U2243" i="4"/>
  <c r="U2235" i="4"/>
  <c r="U2239" i="4"/>
  <c r="W2200" i="4"/>
  <c r="X2200" i="4" s="1"/>
  <c r="W2229" i="4"/>
  <c r="W2225" i="4"/>
  <c r="W2221" i="4"/>
  <c r="W2217" i="4"/>
  <c r="W2230" i="4"/>
  <c r="W2226" i="4"/>
  <c r="W2222" i="4"/>
  <c r="W2218" i="4"/>
  <c r="W2227" i="4"/>
  <c r="W2223" i="4"/>
  <c r="W2219" i="4"/>
  <c r="W2228" i="4"/>
  <c r="W2224" i="4"/>
  <c r="W2220" i="4"/>
  <c r="U2200" i="4"/>
  <c r="V2200" i="4" s="1"/>
  <c r="U2226" i="4"/>
  <c r="U2228" i="4"/>
  <c r="U2224" i="4"/>
  <c r="U2220" i="4"/>
  <c r="U2229" i="4"/>
  <c r="U2221" i="4"/>
  <c r="U2217" i="4"/>
  <c r="U2230" i="4"/>
  <c r="U2222" i="4"/>
  <c r="U2218" i="4"/>
  <c r="U2227" i="4"/>
  <c r="U2223" i="4"/>
  <c r="U2219" i="4"/>
  <c r="U2225" i="4"/>
  <c r="W2184" i="4"/>
  <c r="AC2184" i="4" s="1"/>
  <c r="W2210" i="4"/>
  <c r="W2214" i="4"/>
  <c r="W2202" i="4"/>
  <c r="W2213" i="4"/>
  <c r="W2209" i="4"/>
  <c r="W2205" i="4"/>
  <c r="W2201" i="4"/>
  <c r="W2206" i="4"/>
  <c r="W2212" i="4"/>
  <c r="W2208" i="4"/>
  <c r="W2204" i="4"/>
  <c r="W2211" i="4"/>
  <c r="W2207" i="4"/>
  <c r="W2203" i="4"/>
  <c r="U2184" i="4"/>
  <c r="V2184" i="4" s="1"/>
  <c r="U2213" i="4"/>
  <c r="U2212" i="4"/>
  <c r="U2208" i="4"/>
  <c r="U2204" i="4"/>
  <c r="U2209" i="4"/>
  <c r="U2205" i="4"/>
  <c r="U2201" i="4"/>
  <c r="U2214" i="4"/>
  <c r="U2210" i="4"/>
  <c r="U2206" i="4"/>
  <c r="U2202" i="4"/>
  <c r="U2211" i="4"/>
  <c r="U2207" i="4"/>
  <c r="U2203" i="4"/>
  <c r="W2168" i="4"/>
  <c r="AC2168" i="4" s="1"/>
  <c r="W2194" i="4"/>
  <c r="W2198" i="4"/>
  <c r="W2197" i="4"/>
  <c r="W2193" i="4"/>
  <c r="W2189" i="4"/>
  <c r="W2185" i="4"/>
  <c r="W2190" i="4"/>
  <c r="W2186" i="4"/>
  <c r="W2195" i="4"/>
  <c r="W2191" i="4"/>
  <c r="W2187" i="4"/>
  <c r="W2196" i="4"/>
  <c r="W2192" i="4"/>
  <c r="W2188" i="4"/>
  <c r="U2168" i="4"/>
  <c r="V2168" i="4" s="1"/>
  <c r="U2197" i="4"/>
  <c r="U2196" i="4"/>
  <c r="U2192" i="4"/>
  <c r="U2188" i="4"/>
  <c r="U2193" i="4"/>
  <c r="U2189" i="4"/>
  <c r="U2185" i="4"/>
  <c r="U2198" i="4"/>
  <c r="U2194" i="4"/>
  <c r="U2190" i="4"/>
  <c r="U2186" i="4"/>
  <c r="U2191" i="4"/>
  <c r="U2195" i="4"/>
  <c r="U2187" i="4"/>
  <c r="W2152" i="4"/>
  <c r="X2152" i="4" s="1"/>
  <c r="W2174" i="4"/>
  <c r="W2181" i="4"/>
  <c r="W2177" i="4"/>
  <c r="W2173" i="4"/>
  <c r="W2169" i="4"/>
  <c r="W2178" i="4"/>
  <c r="W2170" i="4"/>
  <c r="W2182" i="4"/>
  <c r="W2179" i="4"/>
  <c r="W2175" i="4"/>
  <c r="W2171" i="4"/>
  <c r="W2180" i="4"/>
  <c r="W2176" i="4"/>
  <c r="W2172" i="4"/>
  <c r="U2152" i="4"/>
  <c r="V2152" i="4" s="1"/>
  <c r="U2181" i="4"/>
  <c r="U2180" i="4"/>
  <c r="U2176" i="4"/>
  <c r="U2172" i="4"/>
  <c r="U2177" i="4"/>
  <c r="U2173" i="4"/>
  <c r="U2169" i="4"/>
  <c r="U2182" i="4"/>
  <c r="U2178" i="4"/>
  <c r="U2174" i="4"/>
  <c r="U2170" i="4"/>
  <c r="U2179" i="4"/>
  <c r="U2175" i="4"/>
  <c r="U2171" i="4"/>
  <c r="W2136" i="4"/>
  <c r="X2136" i="4" s="1"/>
  <c r="W2165" i="4"/>
  <c r="W2161" i="4"/>
  <c r="W2157" i="4"/>
  <c r="W2153" i="4"/>
  <c r="W2166" i="4"/>
  <c r="W2162" i="4"/>
  <c r="W2158" i="4"/>
  <c r="W2154" i="4"/>
  <c r="W2164" i="4"/>
  <c r="W2160" i="4"/>
  <c r="W2156" i="4"/>
  <c r="W2163" i="4"/>
  <c r="W2159" i="4"/>
  <c r="W2155" i="4"/>
  <c r="U2136" i="4"/>
  <c r="V2136" i="4" s="1"/>
  <c r="U2164" i="4"/>
  <c r="U2160" i="4"/>
  <c r="U2156" i="4"/>
  <c r="U2165" i="4"/>
  <c r="U2161" i="4"/>
  <c r="U2157" i="4"/>
  <c r="U2153" i="4"/>
  <c r="U2166" i="4"/>
  <c r="U2162" i="4"/>
  <c r="U2158" i="4"/>
  <c r="U2154" i="4"/>
  <c r="U2159" i="4"/>
  <c r="U2163" i="4"/>
  <c r="U2155" i="4"/>
  <c r="W2142" i="4"/>
  <c r="W2149" i="4"/>
  <c r="W2145" i="4"/>
  <c r="W2141" i="4"/>
  <c r="W2137" i="4"/>
  <c r="W2150" i="4"/>
  <c r="W2138" i="4"/>
  <c r="W2146" i="4"/>
  <c r="W2148" i="4"/>
  <c r="W2144" i="4"/>
  <c r="W2140" i="4"/>
  <c r="W2147" i="4"/>
  <c r="W2143" i="4"/>
  <c r="W2139" i="4"/>
  <c r="U2149" i="4"/>
  <c r="U2148" i="4"/>
  <c r="U2144" i="4"/>
  <c r="U2140" i="4"/>
  <c r="U2145" i="4"/>
  <c r="U2141" i="4"/>
  <c r="U2137" i="4"/>
  <c r="U2150" i="4"/>
  <c r="U2146" i="4"/>
  <c r="U2142" i="4"/>
  <c r="U2138" i="4"/>
  <c r="U2143" i="4"/>
  <c r="U2139" i="4"/>
  <c r="U2147" i="4"/>
  <c r="W2104" i="4"/>
  <c r="AC2104" i="4" s="1"/>
  <c r="W2134" i="4"/>
  <c r="W2122" i="4"/>
  <c r="W2133" i="4"/>
  <c r="W2129" i="4"/>
  <c r="W2125" i="4"/>
  <c r="W2121" i="4"/>
  <c r="W2126" i="4"/>
  <c r="W2130" i="4"/>
  <c r="W2132" i="4"/>
  <c r="W2128" i="4"/>
  <c r="W2124" i="4"/>
  <c r="W2120" i="4"/>
  <c r="W2131" i="4"/>
  <c r="W2127" i="4"/>
  <c r="W2123" i="4"/>
  <c r="U2104" i="4"/>
  <c r="V2104" i="4" s="1"/>
  <c r="U2133" i="4"/>
  <c r="U2132" i="4"/>
  <c r="U2128" i="4"/>
  <c r="U2124" i="4"/>
  <c r="U2120" i="4"/>
  <c r="U2129" i="4"/>
  <c r="U2125" i="4"/>
  <c r="U2121" i="4"/>
  <c r="U2134" i="4"/>
  <c r="U2130" i="4"/>
  <c r="U2126" i="4"/>
  <c r="U2122" i="4"/>
  <c r="U2131" i="4"/>
  <c r="U2123" i="4"/>
  <c r="U2127" i="4"/>
  <c r="W2088" i="4"/>
  <c r="AC2088" i="4" s="1"/>
  <c r="W2106" i="4"/>
  <c r="W2117" i="4"/>
  <c r="W2113" i="4"/>
  <c r="W2109" i="4"/>
  <c r="W2105" i="4"/>
  <c r="W2118" i="4"/>
  <c r="W2110" i="4"/>
  <c r="W2114" i="4"/>
  <c r="W2115" i="4"/>
  <c r="W2111" i="4"/>
  <c r="W2107" i="4"/>
  <c r="W2116" i="4"/>
  <c r="W2112" i="4"/>
  <c r="W2108" i="4"/>
  <c r="U2088" i="4"/>
  <c r="V2088" i="4" s="1"/>
  <c r="U2117" i="4"/>
  <c r="U2116" i="4"/>
  <c r="U2112" i="4"/>
  <c r="U2108" i="4"/>
  <c r="U2113" i="4"/>
  <c r="U2109" i="4"/>
  <c r="U2105" i="4"/>
  <c r="U2118" i="4"/>
  <c r="U2114" i="4"/>
  <c r="U2110" i="4"/>
  <c r="U2106" i="4"/>
  <c r="U2115" i="4"/>
  <c r="U2107" i="4"/>
  <c r="U2111" i="4"/>
  <c r="U2072" i="4"/>
  <c r="V2072" i="4" s="1"/>
  <c r="U2101" i="4"/>
  <c r="U2100" i="4"/>
  <c r="U2096" i="4"/>
  <c r="U2092" i="4"/>
  <c r="U2097" i="4"/>
  <c r="U2093" i="4"/>
  <c r="U2089" i="4"/>
  <c r="U2102" i="4"/>
  <c r="U2098" i="4"/>
  <c r="U2094" i="4"/>
  <c r="U2090" i="4"/>
  <c r="U2099" i="4"/>
  <c r="U2091" i="4"/>
  <c r="U2095" i="4"/>
  <c r="W2072" i="4"/>
  <c r="AC2072" i="4" s="1"/>
  <c r="W2098" i="4"/>
  <c r="W2102" i="4"/>
  <c r="W2101" i="4"/>
  <c r="W2097" i="4"/>
  <c r="W2093" i="4"/>
  <c r="W2089" i="4"/>
  <c r="W2094" i="4"/>
  <c r="W2090" i="4"/>
  <c r="W2099" i="4"/>
  <c r="W2095" i="4"/>
  <c r="W2091" i="4"/>
  <c r="W2100" i="4"/>
  <c r="W2096" i="4"/>
  <c r="W2092" i="4"/>
  <c r="W2056" i="4"/>
  <c r="X2056" i="4" s="1"/>
  <c r="W2078" i="4"/>
  <c r="W2074" i="4"/>
  <c r="W2086" i="4"/>
  <c r="W2085" i="4"/>
  <c r="W2081" i="4"/>
  <c r="W2077" i="4"/>
  <c r="W2073" i="4"/>
  <c r="W2082" i="4"/>
  <c r="W2076" i="4"/>
  <c r="W2083" i="4"/>
  <c r="W2079" i="4"/>
  <c r="W2075" i="4"/>
  <c r="W2084" i="4"/>
  <c r="W2080" i="4"/>
  <c r="U2056" i="4"/>
  <c r="V2056" i="4" s="1"/>
  <c r="U2085" i="4"/>
  <c r="U2084" i="4"/>
  <c r="U2080" i="4"/>
  <c r="U2076" i="4"/>
  <c r="U2081" i="4"/>
  <c r="U2077" i="4"/>
  <c r="U2073" i="4"/>
  <c r="U2086" i="4"/>
  <c r="U2082" i="4"/>
  <c r="U2078" i="4"/>
  <c r="U2074" i="4"/>
  <c r="U2079" i="4"/>
  <c r="U2075" i="4"/>
  <c r="U2083" i="4"/>
  <c r="W2040" i="4"/>
  <c r="X2040" i="4" s="1"/>
  <c r="W2066" i="4"/>
  <c r="W2070" i="4"/>
  <c r="W2058" i="4"/>
  <c r="W2069" i="4"/>
  <c r="W2065" i="4"/>
  <c r="W2061" i="4"/>
  <c r="W2057" i="4"/>
  <c r="W2062" i="4"/>
  <c r="W2060" i="4"/>
  <c r="W2067" i="4"/>
  <c r="W2063" i="4"/>
  <c r="W2059" i="4"/>
  <c r="W2068" i="4"/>
  <c r="W2064" i="4"/>
  <c r="U2040" i="4"/>
  <c r="V2040" i="4" s="1"/>
  <c r="U2069" i="4"/>
  <c r="U2068" i="4"/>
  <c r="U2064" i="4"/>
  <c r="U2060" i="4"/>
  <c r="U2065" i="4"/>
  <c r="U2061" i="4"/>
  <c r="U2057" i="4"/>
  <c r="U2070" i="4"/>
  <c r="U2066" i="4"/>
  <c r="U2062" i="4"/>
  <c r="U2058" i="4"/>
  <c r="U2067" i="4"/>
  <c r="U2059" i="4"/>
  <c r="U2063" i="4"/>
  <c r="W2024" i="4"/>
  <c r="AC2024" i="4" s="1"/>
  <c r="W2054" i="4"/>
  <c r="W2053" i="4"/>
  <c r="W2049" i="4"/>
  <c r="W2045" i="4"/>
  <c r="W2041" i="4"/>
  <c r="W2046" i="4"/>
  <c r="W2042" i="4"/>
  <c r="W2050" i="4"/>
  <c r="W2052" i="4"/>
  <c r="W2044" i="4"/>
  <c r="W2051" i="4"/>
  <c r="W2047" i="4"/>
  <c r="W2043" i="4"/>
  <c r="W2048" i="4"/>
  <c r="U2024" i="4"/>
  <c r="V2024" i="4" s="1"/>
  <c r="U2053" i="4"/>
  <c r="U2052" i="4"/>
  <c r="U2048" i="4"/>
  <c r="U2044" i="4"/>
  <c r="U2049" i="4"/>
  <c r="U2045" i="4"/>
  <c r="U2041" i="4"/>
  <c r="U2054" i="4"/>
  <c r="U2050" i="4"/>
  <c r="U2046" i="4"/>
  <c r="U2042" i="4"/>
  <c r="U2051" i="4"/>
  <c r="U2047" i="4"/>
  <c r="U2043" i="4"/>
  <c r="W2008" i="4"/>
  <c r="X2008" i="4" s="1"/>
  <c r="W2030" i="4"/>
  <c r="W2037" i="4"/>
  <c r="W2033" i="4"/>
  <c r="W2029" i="4"/>
  <c r="W2025" i="4"/>
  <c r="W2038" i="4"/>
  <c r="W2034" i="4"/>
  <c r="W2026" i="4"/>
  <c r="W2032" i="4"/>
  <c r="W2028" i="4"/>
  <c r="W2035" i="4"/>
  <c r="W2031" i="4"/>
  <c r="W2027" i="4"/>
  <c r="W2036" i="4"/>
  <c r="U2008" i="4"/>
  <c r="V2008" i="4" s="1"/>
  <c r="U2037" i="4"/>
  <c r="U2036" i="4"/>
  <c r="U2032" i="4"/>
  <c r="U2028" i="4"/>
  <c r="U2033" i="4"/>
  <c r="U2029" i="4"/>
  <c r="U2025" i="4"/>
  <c r="U2038" i="4"/>
  <c r="U2034" i="4"/>
  <c r="U2030" i="4"/>
  <c r="U2026" i="4"/>
  <c r="U2035" i="4"/>
  <c r="U2027" i="4"/>
  <c r="U2031" i="4"/>
  <c r="W1992" i="4"/>
  <c r="AC1992" i="4" s="1"/>
  <c r="W2018" i="4"/>
  <c r="W2014" i="4"/>
  <c r="W2021" i="4"/>
  <c r="W2017" i="4"/>
  <c r="W2013" i="4"/>
  <c r="W2009" i="4"/>
  <c r="W2022" i="4"/>
  <c r="W2010" i="4"/>
  <c r="W2016" i="4"/>
  <c r="W2019" i="4"/>
  <c r="W2015" i="4"/>
  <c r="W2011" i="4"/>
  <c r="W2020" i="4"/>
  <c r="W2012" i="4"/>
  <c r="U1992" i="4"/>
  <c r="V1992" i="4" s="1"/>
  <c r="U2021" i="4"/>
  <c r="U2020" i="4"/>
  <c r="U2016" i="4"/>
  <c r="U2012" i="4"/>
  <c r="U2017" i="4"/>
  <c r="U2013" i="4"/>
  <c r="U2009" i="4"/>
  <c r="U2022" i="4"/>
  <c r="U2018" i="4"/>
  <c r="U2014" i="4"/>
  <c r="U2010" i="4"/>
  <c r="U2019" i="4"/>
  <c r="U2011" i="4"/>
  <c r="U2015" i="4"/>
  <c r="W1976" i="4"/>
  <c r="AC1976" i="4" s="1"/>
  <c r="W2002" i="4"/>
  <c r="W2005" i="4"/>
  <c r="W2001" i="4"/>
  <c r="W1997" i="4"/>
  <c r="W1993" i="4"/>
  <c r="W2006" i="4"/>
  <c r="W1994" i="4"/>
  <c r="W2000" i="4"/>
  <c r="W1998" i="4"/>
  <c r="W1996" i="4"/>
  <c r="W2004" i="4"/>
  <c r="W2003" i="4"/>
  <c r="W1999" i="4"/>
  <c r="W1995" i="4"/>
  <c r="U1976" i="4"/>
  <c r="V1976" i="4" s="1"/>
  <c r="U1999" i="4"/>
  <c r="U2004" i="4"/>
  <c r="U2000" i="4"/>
  <c r="U1996" i="4"/>
  <c r="U2003" i="4"/>
  <c r="U2005" i="4"/>
  <c r="U2001" i="4"/>
  <c r="U1997" i="4"/>
  <c r="U1993" i="4"/>
  <c r="U1995" i="4"/>
  <c r="U2006" i="4"/>
  <c r="U2002" i="4"/>
  <c r="U1998" i="4"/>
  <c r="U1994" i="4"/>
  <c r="W1960" i="4"/>
  <c r="AC1960" i="4" s="1"/>
  <c r="W1990" i="4"/>
  <c r="W1989" i="4"/>
  <c r="W1985" i="4"/>
  <c r="W1981" i="4"/>
  <c r="W1977" i="4"/>
  <c r="W1986" i="4"/>
  <c r="W1984" i="4"/>
  <c r="W1982" i="4"/>
  <c r="W1978" i="4"/>
  <c r="W1980" i="4"/>
  <c r="W1987" i="4"/>
  <c r="W1983" i="4"/>
  <c r="W1979" i="4"/>
  <c r="W1988" i="4"/>
  <c r="U1960" i="4"/>
  <c r="V1960" i="4" s="1"/>
  <c r="U1988" i="4"/>
  <c r="U1984" i="4"/>
  <c r="U1980" i="4"/>
  <c r="U1987" i="4"/>
  <c r="U1983" i="4"/>
  <c r="U1989" i="4"/>
  <c r="U1985" i="4"/>
  <c r="U1981" i="4"/>
  <c r="U1977" i="4"/>
  <c r="U1979" i="4"/>
  <c r="U1990" i="4"/>
  <c r="U1986" i="4"/>
  <c r="U1982" i="4"/>
  <c r="U1978" i="4"/>
  <c r="W1944" i="4"/>
  <c r="AC1944" i="4" s="1"/>
  <c r="W1973" i="4"/>
  <c r="W1969" i="4"/>
  <c r="W1965" i="4"/>
  <c r="W1961" i="4"/>
  <c r="W1974" i="4"/>
  <c r="W1970" i="4"/>
  <c r="W1966" i="4"/>
  <c r="W1962" i="4"/>
  <c r="W1971" i="4"/>
  <c r="W1967" i="4"/>
  <c r="W1963" i="4"/>
  <c r="W1972" i="4"/>
  <c r="W1968" i="4"/>
  <c r="W1964" i="4"/>
  <c r="U1944" i="4"/>
  <c r="V1944" i="4" s="1"/>
  <c r="U1973" i="4"/>
  <c r="U1972" i="4"/>
  <c r="U1968" i="4"/>
  <c r="U1964" i="4"/>
  <c r="U1970" i="4"/>
  <c r="U1965" i="4"/>
  <c r="U1961" i="4"/>
  <c r="U1974" i="4"/>
  <c r="U1966" i="4"/>
  <c r="U1962" i="4"/>
  <c r="U1971" i="4"/>
  <c r="U1967" i="4"/>
  <c r="U1963" i="4"/>
  <c r="U1969" i="4"/>
  <c r="W1928" i="4"/>
  <c r="AC1928" i="4" s="1"/>
  <c r="W1952" i="4"/>
  <c r="W1957" i="4"/>
  <c r="W1953" i="4"/>
  <c r="W1949" i="4"/>
  <c r="W1945" i="4"/>
  <c r="W1958" i="4"/>
  <c r="W1954" i="4"/>
  <c r="W1950" i="4"/>
  <c r="W1946" i="4"/>
  <c r="W1948" i="4"/>
  <c r="W1956" i="4"/>
  <c r="W1955" i="4"/>
  <c r="W1951" i="4"/>
  <c r="W1947" i="4"/>
  <c r="U1928" i="4"/>
  <c r="V1928" i="4" s="1"/>
  <c r="U1956" i="4"/>
  <c r="U1952" i="4"/>
  <c r="U1948" i="4"/>
  <c r="U1957" i="4"/>
  <c r="U1953" i="4"/>
  <c r="U1949" i="4"/>
  <c r="U1945" i="4"/>
  <c r="U1958" i="4"/>
  <c r="U1954" i="4"/>
  <c r="U1950" i="4"/>
  <c r="U1946" i="4"/>
  <c r="U1951" i="4"/>
  <c r="U1947" i="4"/>
  <c r="U1955" i="4"/>
  <c r="W1912" i="4"/>
  <c r="AC1912" i="4" s="1"/>
  <c r="W1941" i="4"/>
  <c r="W1937" i="4"/>
  <c r="W1933" i="4"/>
  <c r="W1929" i="4"/>
  <c r="W1936" i="4"/>
  <c r="W1938" i="4"/>
  <c r="W1942" i="4"/>
  <c r="W1934" i="4"/>
  <c r="W1930" i="4"/>
  <c r="W1932" i="4"/>
  <c r="W1939" i="4"/>
  <c r="W1935" i="4"/>
  <c r="W1931" i="4"/>
  <c r="W1940" i="4"/>
  <c r="U1912" i="4"/>
  <c r="V1912" i="4" s="1"/>
  <c r="U1940" i="4"/>
  <c r="U1936" i="4"/>
  <c r="U1932" i="4"/>
  <c r="U1941" i="4"/>
  <c r="U1937" i="4"/>
  <c r="U1933" i="4"/>
  <c r="U1929" i="4"/>
  <c r="U1942" i="4"/>
  <c r="U1938" i="4"/>
  <c r="U1934" i="4"/>
  <c r="U1930" i="4"/>
  <c r="U1935" i="4"/>
  <c r="U1939" i="4"/>
  <c r="U1931" i="4"/>
  <c r="W1922" i="4"/>
  <c r="W1925" i="4"/>
  <c r="W1921" i="4"/>
  <c r="W1917" i="4"/>
  <c r="W1913" i="4"/>
  <c r="W1926" i="4"/>
  <c r="W1918" i="4"/>
  <c r="W1914" i="4"/>
  <c r="W1924" i="4"/>
  <c r="W1920" i="4"/>
  <c r="W1923" i="4"/>
  <c r="W1919" i="4"/>
  <c r="W1915" i="4"/>
  <c r="W1916" i="4"/>
  <c r="U1924" i="4"/>
  <c r="U1920" i="4"/>
  <c r="U1916" i="4"/>
  <c r="U1925" i="4"/>
  <c r="U1921" i="4"/>
  <c r="U1917" i="4"/>
  <c r="U1913" i="4"/>
  <c r="U1926" i="4"/>
  <c r="U1922" i="4"/>
  <c r="U1918" i="4"/>
  <c r="U1914" i="4"/>
  <c r="U1923" i="4"/>
  <c r="U1915" i="4"/>
  <c r="U1919" i="4"/>
  <c r="W1897" i="4"/>
  <c r="W1896" i="4"/>
  <c r="U1897" i="4"/>
  <c r="U1896" i="4"/>
  <c r="W1880" i="4"/>
  <c r="AC1880" i="4" s="1"/>
  <c r="W1902" i="4"/>
  <c r="W1909" i="4"/>
  <c r="W1905" i="4"/>
  <c r="W1901" i="4"/>
  <c r="W1910" i="4"/>
  <c r="W1898" i="4"/>
  <c r="W1906" i="4"/>
  <c r="W1908" i="4"/>
  <c r="W1907" i="4"/>
  <c r="W1903" i="4"/>
  <c r="W1899" i="4"/>
  <c r="W1904" i="4"/>
  <c r="W1900" i="4"/>
  <c r="U1880" i="4"/>
  <c r="V1880" i="4" s="1"/>
  <c r="U1909" i="4"/>
  <c r="U1901" i="4"/>
  <c r="U1908" i="4"/>
  <c r="U1904" i="4"/>
  <c r="U1900" i="4"/>
  <c r="U1905" i="4"/>
  <c r="U1910" i="4"/>
  <c r="U1906" i="4"/>
  <c r="U1902" i="4"/>
  <c r="U1898" i="4"/>
  <c r="U1907" i="4"/>
  <c r="U1899" i="4"/>
  <c r="U1903" i="4"/>
  <c r="W1864" i="4"/>
  <c r="AC1864" i="4" s="1"/>
  <c r="W1890" i="4"/>
  <c r="W1886" i="4"/>
  <c r="W1893" i="4"/>
  <c r="W1889" i="4"/>
  <c r="W1885" i="4"/>
  <c r="W1881" i="4"/>
  <c r="W1894" i="4"/>
  <c r="W1882" i="4"/>
  <c r="W1891" i="4"/>
  <c r="W1887" i="4"/>
  <c r="W1883" i="4"/>
  <c r="W1892" i="4"/>
  <c r="W1888" i="4"/>
  <c r="W1884" i="4"/>
  <c r="U1864" i="4"/>
  <c r="V1864" i="4" s="1"/>
  <c r="U1893" i="4"/>
  <c r="U1892" i="4"/>
  <c r="U1888" i="4"/>
  <c r="U1884" i="4"/>
  <c r="U1889" i="4"/>
  <c r="U1885" i="4"/>
  <c r="U1881" i="4"/>
  <c r="U1894" i="4"/>
  <c r="U1890" i="4"/>
  <c r="U1886" i="4"/>
  <c r="U1882" i="4"/>
  <c r="U1891" i="4"/>
  <c r="U1883" i="4"/>
  <c r="U1887" i="4"/>
  <c r="W1874" i="4"/>
  <c r="W1878" i="4"/>
  <c r="W1877" i="4"/>
  <c r="W1873" i="4"/>
  <c r="W1869" i="4"/>
  <c r="W1865" i="4"/>
  <c r="W1870" i="4"/>
  <c r="W1866" i="4"/>
  <c r="W1872" i="4"/>
  <c r="W1875" i="4"/>
  <c r="W1871" i="4"/>
  <c r="W1867" i="4"/>
  <c r="W1876" i="4"/>
  <c r="W1868" i="4"/>
  <c r="U1876" i="4"/>
  <c r="U1872" i="4"/>
  <c r="U1868" i="4"/>
  <c r="U1877" i="4"/>
  <c r="U1873" i="4"/>
  <c r="U1869" i="4"/>
  <c r="U1865" i="4"/>
  <c r="U1878" i="4"/>
  <c r="U1874" i="4"/>
  <c r="U1870" i="4"/>
  <c r="U1866" i="4"/>
  <c r="U1871" i="4"/>
  <c r="U1867" i="4"/>
  <c r="U1875" i="4"/>
  <c r="W1850" i="4"/>
  <c r="W1849" i="4"/>
  <c r="W1851" i="4"/>
  <c r="W1848" i="4"/>
  <c r="U1851" i="4"/>
  <c r="U1849" i="4"/>
  <c r="U1850" i="4"/>
  <c r="U1848" i="4"/>
  <c r="W1862" i="4"/>
  <c r="W1861" i="4"/>
  <c r="W1857" i="4"/>
  <c r="W1853" i="4"/>
  <c r="W1854" i="4"/>
  <c r="W1858" i="4"/>
  <c r="W1856" i="4"/>
  <c r="W1859" i="4"/>
  <c r="W1855" i="4"/>
  <c r="W1860" i="4"/>
  <c r="W1852" i="4"/>
  <c r="U1861" i="4"/>
  <c r="U1860" i="4"/>
  <c r="U1856" i="4"/>
  <c r="U1852" i="4"/>
  <c r="U1857" i="4"/>
  <c r="U1853" i="4"/>
  <c r="U1862" i="4"/>
  <c r="U1858" i="4"/>
  <c r="U1854" i="4"/>
  <c r="U1859" i="4"/>
  <c r="U1855" i="4"/>
  <c r="W1834" i="4"/>
  <c r="W1833" i="4"/>
  <c r="W1832" i="4"/>
  <c r="U1834" i="4"/>
  <c r="U1833" i="4"/>
  <c r="U1832" i="4"/>
  <c r="W1842" i="4"/>
  <c r="W1846" i="4"/>
  <c r="W1845" i="4"/>
  <c r="W1841" i="4"/>
  <c r="W1837" i="4"/>
  <c r="W1838" i="4"/>
  <c r="W1836" i="4"/>
  <c r="W1843" i="4"/>
  <c r="W1839" i="4"/>
  <c r="W1835" i="4"/>
  <c r="W1844" i="4"/>
  <c r="W1840" i="4"/>
  <c r="U1845" i="4"/>
  <c r="U1844" i="4"/>
  <c r="U1840" i="4"/>
  <c r="U1836" i="4"/>
  <c r="U1841" i="4"/>
  <c r="U1837" i="4"/>
  <c r="U1846" i="4"/>
  <c r="U1842" i="4"/>
  <c r="U1838" i="4"/>
  <c r="U1839" i="4"/>
  <c r="U1843" i="4"/>
  <c r="U1835" i="4"/>
  <c r="W1818" i="4"/>
  <c r="W1817" i="4"/>
  <c r="W1816" i="4"/>
  <c r="W1819" i="4"/>
  <c r="U1819" i="4"/>
  <c r="U1818" i="4"/>
  <c r="U1817" i="4"/>
  <c r="U1816" i="4"/>
  <c r="W1826" i="4"/>
  <c r="W1830" i="4"/>
  <c r="W1829" i="4"/>
  <c r="W1825" i="4"/>
  <c r="W1821" i="4"/>
  <c r="W1822" i="4"/>
  <c r="W1827" i="4"/>
  <c r="W1823" i="4"/>
  <c r="W1828" i="4"/>
  <c r="W1824" i="4"/>
  <c r="W1820" i="4"/>
  <c r="U1829" i="4"/>
  <c r="U1828" i="4"/>
  <c r="U1824" i="4"/>
  <c r="U1820" i="4"/>
  <c r="U1825" i="4"/>
  <c r="U1821" i="4"/>
  <c r="U1830" i="4"/>
  <c r="U1826" i="4"/>
  <c r="U1822" i="4"/>
  <c r="U1827" i="4"/>
  <c r="U1823" i="4"/>
  <c r="W1801" i="4"/>
  <c r="W1804" i="4"/>
  <c r="W1803" i="4"/>
  <c r="W1806" i="4"/>
  <c r="W1807" i="4"/>
  <c r="W1800" i="4"/>
  <c r="W1802" i="4"/>
  <c r="W1805" i="4"/>
  <c r="U1803" i="4"/>
  <c r="U1800" i="4"/>
  <c r="U1801" i="4"/>
  <c r="U1804" i="4"/>
  <c r="U1807" i="4"/>
  <c r="U1806" i="4"/>
  <c r="U1802" i="4"/>
  <c r="U1805" i="4"/>
  <c r="W1813" i="4"/>
  <c r="W1809" i="4"/>
  <c r="W1810" i="4"/>
  <c r="W1814" i="4"/>
  <c r="W1812" i="4"/>
  <c r="W1808" i="4"/>
  <c r="W1811" i="4"/>
  <c r="U1813" i="4"/>
  <c r="U1812" i="4"/>
  <c r="U1808" i="4"/>
  <c r="U1809" i="4"/>
  <c r="U1814" i="4"/>
  <c r="U1810" i="4"/>
  <c r="U1811" i="4"/>
  <c r="U1787" i="4"/>
  <c r="U1784" i="4"/>
  <c r="U1785" i="4"/>
  <c r="U1791" i="4"/>
  <c r="U1788" i="4"/>
  <c r="U1790" i="4"/>
  <c r="U1786" i="4"/>
  <c r="U1789" i="4"/>
  <c r="W1785" i="4"/>
  <c r="W1788" i="4"/>
  <c r="W1790" i="4"/>
  <c r="W1787" i="4"/>
  <c r="W1791" i="4"/>
  <c r="W1784" i="4"/>
  <c r="W1786" i="4"/>
  <c r="W1789" i="4"/>
  <c r="W1768" i="4"/>
  <c r="AC1768" i="4" s="1"/>
  <c r="W1798" i="4"/>
  <c r="W1797" i="4"/>
  <c r="W1793" i="4"/>
  <c r="W1794" i="4"/>
  <c r="W1795" i="4"/>
  <c r="W1796" i="4"/>
  <c r="W1792" i="4"/>
  <c r="U1768" i="4"/>
  <c r="V1768" i="4" s="1"/>
  <c r="U1797" i="4"/>
  <c r="U1796" i="4"/>
  <c r="U1792" i="4"/>
  <c r="U1793" i="4"/>
  <c r="U1798" i="4"/>
  <c r="U1794" i="4"/>
  <c r="U1795" i="4"/>
  <c r="U1781" i="4"/>
  <c r="U1780" i="4"/>
  <c r="U1776" i="4"/>
  <c r="U1772" i="4"/>
  <c r="U1777" i="4"/>
  <c r="U1773" i="4"/>
  <c r="U1769" i="4"/>
  <c r="U1782" i="4"/>
  <c r="U1778" i="4"/>
  <c r="U1774" i="4"/>
  <c r="U1770" i="4"/>
  <c r="U1775" i="4"/>
  <c r="U1779" i="4"/>
  <c r="U1771" i="4"/>
  <c r="W1774" i="4"/>
  <c r="W1770" i="4"/>
  <c r="W1778" i="4"/>
  <c r="W1781" i="4"/>
  <c r="W1777" i="4"/>
  <c r="W1773" i="4"/>
  <c r="W1769" i="4"/>
  <c r="W1782" i="4"/>
  <c r="W1780" i="4"/>
  <c r="W1776" i="4"/>
  <c r="W1772" i="4"/>
  <c r="W1779" i="4"/>
  <c r="W1775" i="4"/>
  <c r="W1771" i="4"/>
  <c r="W1753" i="4"/>
  <c r="W1754" i="4"/>
  <c r="W1752" i="4"/>
  <c r="U1754" i="4"/>
  <c r="U1753" i="4"/>
  <c r="U1752" i="4"/>
  <c r="W1758" i="4"/>
  <c r="W1765" i="4"/>
  <c r="W1761" i="4"/>
  <c r="W1757" i="4"/>
  <c r="W1762" i="4"/>
  <c r="W1766" i="4"/>
  <c r="W1764" i="4"/>
  <c r="W1756" i="4"/>
  <c r="W1763" i="4"/>
  <c r="W1759" i="4"/>
  <c r="W1755" i="4"/>
  <c r="W1760" i="4"/>
  <c r="U1765" i="4"/>
  <c r="U1764" i="4"/>
  <c r="U1760" i="4"/>
  <c r="U1756" i="4"/>
  <c r="U1761" i="4"/>
  <c r="U1757" i="4"/>
  <c r="U1766" i="4"/>
  <c r="U1762" i="4"/>
  <c r="U1758" i="4"/>
  <c r="U1763" i="4"/>
  <c r="U1759" i="4"/>
  <c r="U1755" i="4"/>
  <c r="W1738" i="4"/>
  <c r="W1737" i="4"/>
  <c r="W1736" i="4"/>
  <c r="U1738" i="4"/>
  <c r="U1737" i="4"/>
  <c r="U1736" i="4"/>
  <c r="W1750" i="4"/>
  <c r="W1749" i="4"/>
  <c r="W1745" i="4"/>
  <c r="W1741" i="4"/>
  <c r="W1746" i="4"/>
  <c r="W1748" i="4"/>
  <c r="W1742" i="4"/>
  <c r="W1740" i="4"/>
  <c r="W1744" i="4"/>
  <c r="W1747" i="4"/>
  <c r="W1743" i="4"/>
  <c r="W1739" i="4"/>
  <c r="U1748" i="4"/>
  <c r="U1744" i="4"/>
  <c r="U1740" i="4"/>
  <c r="U1747" i="4"/>
  <c r="U1743" i="4"/>
  <c r="U1749" i="4"/>
  <c r="U1745" i="4"/>
  <c r="U1741" i="4"/>
  <c r="U1750" i="4"/>
  <c r="U1746" i="4"/>
  <c r="U1742" i="4"/>
  <c r="U1739" i="4"/>
  <c r="W1722" i="4"/>
  <c r="W1721" i="4"/>
  <c r="W1720" i="4"/>
  <c r="U1722" i="4"/>
  <c r="U1721" i="4"/>
  <c r="U1720" i="4"/>
  <c r="W1730" i="4"/>
  <c r="W1732" i="4"/>
  <c r="W1733" i="4"/>
  <c r="W1729" i="4"/>
  <c r="W1725" i="4"/>
  <c r="W1734" i="4"/>
  <c r="W1726" i="4"/>
  <c r="W1724" i="4"/>
  <c r="W1728" i="4"/>
  <c r="W1731" i="4"/>
  <c r="W1727" i="4"/>
  <c r="W1723" i="4"/>
  <c r="U1732" i="4"/>
  <c r="U1728" i="4"/>
  <c r="U1724" i="4"/>
  <c r="U1733" i="4"/>
  <c r="U1729" i="4"/>
  <c r="U1725" i="4"/>
  <c r="U1734" i="4"/>
  <c r="U1730" i="4"/>
  <c r="U1726" i="4"/>
  <c r="U1731" i="4"/>
  <c r="U1723" i="4"/>
  <c r="U1727" i="4"/>
  <c r="W1705" i="4"/>
  <c r="W1704" i="4"/>
  <c r="U1705" i="4"/>
  <c r="U1704" i="4"/>
  <c r="U1717" i="4"/>
  <c r="U1716" i="4"/>
  <c r="U1712" i="4"/>
  <c r="U1708" i="4"/>
  <c r="U1713" i="4"/>
  <c r="U1709" i="4"/>
  <c r="U1718" i="4"/>
  <c r="U1714" i="4"/>
  <c r="U1710" i="4"/>
  <c r="U1706" i="4"/>
  <c r="U1715" i="4"/>
  <c r="U1707" i="4"/>
  <c r="U1711" i="4"/>
  <c r="W1710" i="4"/>
  <c r="W1717" i="4"/>
  <c r="W1713" i="4"/>
  <c r="W1709" i="4"/>
  <c r="W1718" i="4"/>
  <c r="W1706" i="4"/>
  <c r="W1714" i="4"/>
  <c r="W1715" i="4"/>
  <c r="W1711" i="4"/>
  <c r="W1707" i="4"/>
  <c r="W1716" i="4"/>
  <c r="W1712" i="4"/>
  <c r="W1708" i="4"/>
  <c r="W1689" i="4"/>
  <c r="W1688" i="4"/>
  <c r="U1689" i="4"/>
  <c r="U1688" i="4"/>
  <c r="W1694" i="4"/>
  <c r="W1698" i="4"/>
  <c r="W1701" i="4"/>
  <c r="W1697" i="4"/>
  <c r="W1693" i="4"/>
  <c r="W1702" i="4"/>
  <c r="W1690" i="4"/>
  <c r="W1700" i="4"/>
  <c r="W1699" i="4"/>
  <c r="W1695" i="4"/>
  <c r="W1691" i="4"/>
  <c r="W1696" i="4"/>
  <c r="W1692" i="4"/>
  <c r="U1700" i="4"/>
  <c r="U1696" i="4"/>
  <c r="U1692" i="4"/>
  <c r="U1701" i="4"/>
  <c r="U1697" i="4"/>
  <c r="U1693" i="4"/>
  <c r="U1702" i="4"/>
  <c r="U1698" i="4"/>
  <c r="U1694" i="4"/>
  <c r="U1690" i="4"/>
  <c r="U1699" i="4"/>
  <c r="U1691" i="4"/>
  <c r="U1695" i="4"/>
  <c r="W1672" i="4"/>
  <c r="W1678" i="4"/>
  <c r="W1676" i="4"/>
  <c r="W1675" i="4"/>
  <c r="W1673" i="4"/>
  <c r="W1674" i="4"/>
  <c r="W1677" i="4"/>
  <c r="U1677" i="4"/>
  <c r="U1673" i="4"/>
  <c r="U1672" i="4"/>
  <c r="U1675" i="4"/>
  <c r="U1676" i="4"/>
  <c r="U1678" i="4"/>
  <c r="U1674" i="4"/>
  <c r="W1685" i="4"/>
  <c r="W1681" i="4"/>
  <c r="W1686" i="4"/>
  <c r="W1682" i="4"/>
  <c r="W1684" i="4"/>
  <c r="W1680" i="4"/>
  <c r="W1683" i="4"/>
  <c r="W1679" i="4"/>
  <c r="U1685" i="4"/>
  <c r="U1684" i="4"/>
  <c r="U1680" i="4"/>
  <c r="U1681" i="4"/>
  <c r="U1686" i="4"/>
  <c r="U1682" i="4"/>
  <c r="U1683" i="4"/>
  <c r="U1679" i="4"/>
  <c r="W1657" i="4"/>
  <c r="W1656" i="4"/>
  <c r="U1657" i="4"/>
  <c r="U1656" i="4"/>
  <c r="W1669" i="4"/>
  <c r="W1665" i="4"/>
  <c r="W1661" i="4"/>
  <c r="W1670" i="4"/>
  <c r="W1666" i="4"/>
  <c r="W1662" i="4"/>
  <c r="W1658" i="4"/>
  <c r="W1668" i="4"/>
  <c r="W1664" i="4"/>
  <c r="W1667" i="4"/>
  <c r="W1663" i="4"/>
  <c r="W1659" i="4"/>
  <c r="W1660" i="4"/>
  <c r="U1669" i="4"/>
  <c r="U1668" i="4"/>
  <c r="U1664" i="4"/>
  <c r="U1660" i="4"/>
  <c r="U1665" i="4"/>
  <c r="U1661" i="4"/>
  <c r="U1670" i="4"/>
  <c r="U1666" i="4"/>
  <c r="U1662" i="4"/>
  <c r="U1658" i="4"/>
  <c r="U1667" i="4"/>
  <c r="U1663" i="4"/>
  <c r="U1659" i="4"/>
  <c r="W1641" i="4"/>
  <c r="W1644" i="4"/>
  <c r="W1646" i="4"/>
  <c r="W1647" i="4"/>
  <c r="W1643" i="4"/>
  <c r="W1640" i="4"/>
  <c r="W1642" i="4"/>
  <c r="W1645" i="4"/>
  <c r="U1641" i="4"/>
  <c r="U1647" i="4"/>
  <c r="U1644" i="4"/>
  <c r="U1643" i="4"/>
  <c r="U1640" i="4"/>
  <c r="U1646" i="4"/>
  <c r="U1642" i="4"/>
  <c r="U1645" i="4"/>
  <c r="W1654" i="4"/>
  <c r="W1653" i="4"/>
  <c r="W1649" i="4"/>
  <c r="W1650" i="4"/>
  <c r="W1652" i="4"/>
  <c r="W1648" i="4"/>
  <c r="W1651" i="4"/>
  <c r="U1653" i="4"/>
  <c r="U1652" i="4"/>
  <c r="U1648" i="4"/>
  <c r="U1649" i="4"/>
  <c r="U1654" i="4"/>
  <c r="U1650" i="4"/>
  <c r="U1651" i="4"/>
  <c r="W1624" i="4"/>
  <c r="W1627" i="4"/>
  <c r="W1626" i="4"/>
  <c r="W1629" i="4"/>
  <c r="W1625" i="4"/>
  <c r="W1628" i="4"/>
  <c r="U1628" i="4"/>
  <c r="U1624" i="4"/>
  <c r="U1627" i="4"/>
  <c r="U1626" i="4"/>
  <c r="U1629" i="4"/>
  <c r="U1625" i="4"/>
  <c r="W1637" i="4"/>
  <c r="W1633" i="4"/>
  <c r="W1638" i="4"/>
  <c r="W1634" i="4"/>
  <c r="W1630" i="4"/>
  <c r="W1635" i="4"/>
  <c r="W1631" i="4"/>
  <c r="W1632" i="4"/>
  <c r="W1636" i="4"/>
  <c r="U1636" i="4"/>
  <c r="U1632" i="4"/>
  <c r="U1638" i="4"/>
  <c r="U1637" i="4"/>
  <c r="U1633" i="4"/>
  <c r="U1634" i="4"/>
  <c r="U1630" i="4"/>
  <c r="U1635" i="4"/>
  <c r="U1631" i="4"/>
  <c r="W1610" i="4"/>
  <c r="W1609" i="4"/>
  <c r="W1608" i="4"/>
  <c r="U1610" i="4"/>
  <c r="U1609" i="4"/>
  <c r="U1608" i="4"/>
  <c r="W1618" i="4"/>
  <c r="W1622" i="4"/>
  <c r="W1621" i="4"/>
  <c r="W1617" i="4"/>
  <c r="W1613" i="4"/>
  <c r="W1614" i="4"/>
  <c r="W1620" i="4"/>
  <c r="W1616" i="4"/>
  <c r="W1612" i="4"/>
  <c r="W1619" i="4"/>
  <c r="W1615" i="4"/>
  <c r="W1611" i="4"/>
  <c r="U1621" i="4"/>
  <c r="U1620" i="4"/>
  <c r="U1616" i="4"/>
  <c r="U1612" i="4"/>
  <c r="U1617" i="4"/>
  <c r="U1613" i="4"/>
  <c r="U1622" i="4"/>
  <c r="U1618" i="4"/>
  <c r="U1614" i="4"/>
  <c r="U1615" i="4"/>
  <c r="U1619" i="4"/>
  <c r="U1611" i="4"/>
  <c r="W1592" i="4"/>
  <c r="W1595" i="4"/>
  <c r="W1598" i="4"/>
  <c r="W1596" i="4"/>
  <c r="W1593" i="4"/>
  <c r="W1594" i="4"/>
  <c r="W1597" i="4"/>
  <c r="U1597" i="4"/>
  <c r="U1593" i="4"/>
  <c r="U1595" i="4"/>
  <c r="U1596" i="4"/>
  <c r="U1592" i="4"/>
  <c r="U1598" i="4"/>
  <c r="U1594" i="4"/>
  <c r="W1602" i="4"/>
  <c r="W1605" i="4"/>
  <c r="W1601" i="4"/>
  <c r="W1606" i="4"/>
  <c r="W1604" i="4"/>
  <c r="W1603" i="4"/>
  <c r="W1599" i="4"/>
  <c r="W1600" i="4"/>
  <c r="U1605" i="4"/>
  <c r="U1604" i="4"/>
  <c r="U1600" i="4"/>
  <c r="U1601" i="4"/>
  <c r="U1606" i="4"/>
  <c r="U1602" i="4"/>
  <c r="U1603" i="4"/>
  <c r="U1599" i="4"/>
  <c r="W1577" i="4"/>
  <c r="W1578" i="4"/>
  <c r="W1576" i="4"/>
  <c r="U1578" i="4"/>
  <c r="U1576" i="4"/>
  <c r="U1577" i="4"/>
  <c r="W1560" i="4"/>
  <c r="X1560" i="4" s="1"/>
  <c r="W1589" i="4"/>
  <c r="W1585" i="4"/>
  <c r="W1581" i="4"/>
  <c r="W1584" i="4"/>
  <c r="W1590" i="4"/>
  <c r="W1586" i="4"/>
  <c r="W1582" i="4"/>
  <c r="W1580" i="4"/>
  <c r="W1588" i="4"/>
  <c r="W1587" i="4"/>
  <c r="W1583" i="4"/>
  <c r="W1579" i="4"/>
  <c r="U1560" i="4"/>
  <c r="AB1560" i="4" s="1"/>
  <c r="U1587" i="4"/>
  <c r="U1588" i="4"/>
  <c r="U1584" i="4"/>
  <c r="U1580" i="4"/>
  <c r="U1589" i="4"/>
  <c r="U1585" i="4"/>
  <c r="U1581" i="4"/>
  <c r="U1579" i="4"/>
  <c r="U1590" i="4"/>
  <c r="U1586" i="4"/>
  <c r="U1582" i="4"/>
  <c r="U1583" i="4"/>
  <c r="W1544" i="4"/>
  <c r="X1544" i="4" s="1"/>
  <c r="W1570" i="4"/>
  <c r="W1573" i="4"/>
  <c r="W1569" i="4"/>
  <c r="W1565" i="4"/>
  <c r="W1561" i="4"/>
  <c r="W1574" i="4"/>
  <c r="W1566" i="4"/>
  <c r="W1562" i="4"/>
  <c r="W1571" i="4"/>
  <c r="W1567" i="4"/>
  <c r="W1563" i="4"/>
  <c r="W1568" i="4"/>
  <c r="W1564" i="4"/>
  <c r="W1572" i="4"/>
  <c r="U1544" i="4"/>
  <c r="V1544" i="4" s="1"/>
  <c r="U1572" i="4"/>
  <c r="U1568" i="4"/>
  <c r="U1564" i="4"/>
  <c r="U1574" i="4"/>
  <c r="U1573" i="4"/>
  <c r="U1569" i="4"/>
  <c r="U1565" i="4"/>
  <c r="U1561" i="4"/>
  <c r="U1570" i="4"/>
  <c r="U1566" i="4"/>
  <c r="U1571" i="4"/>
  <c r="U1567" i="4"/>
  <c r="U1563" i="4"/>
  <c r="U1562" i="4"/>
  <c r="W1557" i="4"/>
  <c r="W1553" i="4"/>
  <c r="W1549" i="4"/>
  <c r="W1545" i="4"/>
  <c r="W1558" i="4"/>
  <c r="W1554" i="4"/>
  <c r="W1550" i="4"/>
  <c r="W1546" i="4"/>
  <c r="W1555" i="4"/>
  <c r="W1551" i="4"/>
  <c r="W1547" i="4"/>
  <c r="W1556" i="4"/>
  <c r="W1552" i="4"/>
  <c r="W1548" i="4"/>
  <c r="U1556" i="4"/>
  <c r="U1552" i="4"/>
  <c r="U1548" i="4"/>
  <c r="U1557" i="4"/>
  <c r="U1553" i="4"/>
  <c r="U1549" i="4"/>
  <c r="U1545" i="4"/>
  <c r="U1558" i="4"/>
  <c r="U1554" i="4"/>
  <c r="U1550" i="4"/>
  <c r="U1546" i="4"/>
  <c r="U1555" i="4"/>
  <c r="U1551" i="4"/>
  <c r="U1547" i="4"/>
  <c r="W1528" i="4"/>
  <c r="W1532" i="4"/>
  <c r="W1531" i="4"/>
  <c r="W1534" i="4"/>
  <c r="W1535" i="4"/>
  <c r="W1530" i="4"/>
  <c r="W1533" i="4"/>
  <c r="W1529" i="4"/>
  <c r="U1529" i="4"/>
  <c r="U1535" i="4"/>
  <c r="U1532" i="4"/>
  <c r="U1531" i="4"/>
  <c r="U1528" i="4"/>
  <c r="U1534" i="4"/>
  <c r="U1533" i="4"/>
  <c r="U1530" i="4"/>
  <c r="W1541" i="4"/>
  <c r="W1537" i="4"/>
  <c r="W1538" i="4"/>
  <c r="W1542" i="4"/>
  <c r="W1539" i="4"/>
  <c r="W1540" i="4"/>
  <c r="W1536" i="4"/>
  <c r="U1541" i="4"/>
  <c r="U1540" i="4"/>
  <c r="U1536" i="4"/>
  <c r="U1537" i="4"/>
  <c r="U1542" i="4"/>
  <c r="U1538" i="4"/>
  <c r="U1539" i="4"/>
  <c r="W1512" i="4"/>
  <c r="W1515" i="4"/>
  <c r="W1514" i="4"/>
  <c r="W1517" i="4"/>
  <c r="W1516" i="4"/>
  <c r="W1513" i="4"/>
  <c r="U1512" i="4"/>
  <c r="U1515" i="4"/>
  <c r="U1514" i="4"/>
  <c r="U1516" i="4"/>
  <c r="U1517" i="4"/>
  <c r="U1513" i="4"/>
  <c r="W1522" i="4"/>
  <c r="W1526" i="4"/>
  <c r="W1525" i="4"/>
  <c r="W1521" i="4"/>
  <c r="W1518" i="4"/>
  <c r="W1524" i="4"/>
  <c r="W1523" i="4"/>
  <c r="W1519" i="4"/>
  <c r="W1520" i="4"/>
  <c r="U1525" i="4"/>
  <c r="U1521" i="4"/>
  <c r="U1524" i="4"/>
  <c r="U1520" i="4"/>
  <c r="U1526" i="4"/>
  <c r="U1522" i="4"/>
  <c r="U1518" i="4"/>
  <c r="U1523" i="4"/>
  <c r="U1519" i="4"/>
  <c r="W1498" i="4"/>
  <c r="W1497" i="4"/>
  <c r="W1496" i="4"/>
  <c r="W1499" i="4"/>
  <c r="U1499" i="4"/>
  <c r="U1498" i="4"/>
  <c r="U1497" i="4"/>
  <c r="U1496" i="4"/>
  <c r="W1506" i="4"/>
  <c r="W1509" i="4"/>
  <c r="W1505" i="4"/>
  <c r="W1501" i="4"/>
  <c r="W1510" i="4"/>
  <c r="W1502" i="4"/>
  <c r="W1508" i="4"/>
  <c r="W1504" i="4"/>
  <c r="W1500" i="4"/>
  <c r="W1507" i="4"/>
  <c r="W1503" i="4"/>
  <c r="U1508" i="4"/>
  <c r="U1504" i="4"/>
  <c r="U1500" i="4"/>
  <c r="U1509" i="4"/>
  <c r="U1505" i="4"/>
  <c r="U1501" i="4"/>
  <c r="U1510" i="4"/>
  <c r="U1506" i="4"/>
  <c r="U1502" i="4"/>
  <c r="U1503" i="4"/>
  <c r="U1507" i="4"/>
  <c r="W1480" i="4"/>
  <c r="W1483" i="4"/>
  <c r="W1482" i="4"/>
  <c r="W1485" i="4"/>
  <c r="W1481" i="4"/>
  <c r="W1484" i="4"/>
  <c r="U1480" i="4"/>
  <c r="U1483" i="4"/>
  <c r="U1482" i="4"/>
  <c r="U1481" i="4"/>
  <c r="U1484" i="4"/>
  <c r="U1485" i="4"/>
  <c r="W1490" i="4"/>
  <c r="W1488" i="4"/>
  <c r="W1493" i="4"/>
  <c r="W1489" i="4"/>
  <c r="W1494" i="4"/>
  <c r="W1486" i="4"/>
  <c r="W1491" i="4"/>
  <c r="W1487" i="4"/>
  <c r="W1492" i="4"/>
  <c r="U1492" i="4"/>
  <c r="U1488" i="4"/>
  <c r="U1493" i="4"/>
  <c r="U1489" i="4"/>
  <c r="U1494" i="4"/>
  <c r="U1490" i="4"/>
  <c r="U1486" i="4"/>
  <c r="U1491" i="4"/>
  <c r="U1487" i="4"/>
  <c r="W1468" i="4"/>
  <c r="W1470" i="4"/>
  <c r="W1464" i="4"/>
  <c r="W1467" i="4"/>
  <c r="W1466" i="4"/>
  <c r="W1465" i="4"/>
  <c r="W1469" i="4"/>
  <c r="U1464" i="4"/>
  <c r="U1467" i="4"/>
  <c r="U1470" i="4"/>
  <c r="U1468" i="4"/>
  <c r="U1465" i="4"/>
  <c r="U1466" i="4"/>
  <c r="U1469" i="4"/>
  <c r="W1477" i="4"/>
  <c r="W1473" i="4"/>
  <c r="W1474" i="4"/>
  <c r="W1478" i="4"/>
  <c r="W1476" i="4"/>
  <c r="W1472" i="4"/>
  <c r="W1475" i="4"/>
  <c r="W1471" i="4"/>
  <c r="U1477" i="4"/>
  <c r="U1476" i="4"/>
  <c r="U1472" i="4"/>
  <c r="U1473" i="4"/>
  <c r="U1478" i="4"/>
  <c r="U1474" i="4"/>
  <c r="U1475" i="4"/>
  <c r="U1471" i="4"/>
  <c r="W1450" i="4"/>
  <c r="W1449" i="4"/>
  <c r="W1448" i="4"/>
  <c r="U1450" i="4"/>
  <c r="U1449" i="4"/>
  <c r="U1448" i="4"/>
  <c r="W1461" i="4"/>
  <c r="W1457" i="4"/>
  <c r="W1453" i="4"/>
  <c r="W1462" i="4"/>
  <c r="W1458" i="4"/>
  <c r="W1454" i="4"/>
  <c r="W1459" i="4"/>
  <c r="W1455" i="4"/>
  <c r="W1451" i="4"/>
  <c r="W1460" i="4"/>
  <c r="W1456" i="4"/>
  <c r="W1452" i="4"/>
  <c r="U1461" i="4"/>
  <c r="U1460" i="4"/>
  <c r="U1456" i="4"/>
  <c r="U1452" i="4"/>
  <c r="U1458" i="4"/>
  <c r="U1462" i="4"/>
  <c r="U1459" i="4"/>
  <c r="U1455" i="4"/>
  <c r="U1451" i="4"/>
  <c r="U1457" i="4"/>
  <c r="U1453" i="4"/>
  <c r="U1454" i="4"/>
  <c r="W1435" i="4"/>
  <c r="W1434" i="4"/>
  <c r="W1432" i="4"/>
  <c r="W1433" i="4"/>
  <c r="W1436" i="4"/>
  <c r="U1432" i="4"/>
  <c r="U1434" i="4"/>
  <c r="U1435" i="4"/>
  <c r="U1433" i="4"/>
  <c r="U1436" i="4"/>
  <c r="W1446" i="4"/>
  <c r="W1442" i="4"/>
  <c r="W1445" i="4"/>
  <c r="W1441" i="4"/>
  <c r="W1437" i="4"/>
  <c r="W1438" i="4"/>
  <c r="W1444" i="4"/>
  <c r="W1440" i="4"/>
  <c r="W1443" i="4"/>
  <c r="W1439" i="4"/>
  <c r="U1445" i="4"/>
  <c r="U1444" i="4"/>
  <c r="U1440" i="4"/>
  <c r="U1441" i="4"/>
  <c r="U1437" i="4"/>
  <c r="U1446" i="4"/>
  <c r="U1442" i="4"/>
  <c r="U1438" i="4"/>
  <c r="U1443" i="4"/>
  <c r="U1439" i="4"/>
  <c r="W1417" i="4"/>
  <c r="W1416" i="4"/>
  <c r="U1417" i="4"/>
  <c r="U1416" i="4"/>
  <c r="W1430" i="4"/>
  <c r="W1429" i="4"/>
  <c r="W1425" i="4"/>
  <c r="W1421" i="4"/>
  <c r="W1424" i="4"/>
  <c r="W1426" i="4"/>
  <c r="W1422" i="4"/>
  <c r="W1418" i="4"/>
  <c r="W1420" i="4"/>
  <c r="W1427" i="4"/>
  <c r="W1423" i="4"/>
  <c r="W1419" i="4"/>
  <c r="W1428" i="4"/>
  <c r="U1428" i="4"/>
  <c r="U1424" i="4"/>
  <c r="U1420" i="4"/>
  <c r="U1423" i="4"/>
  <c r="U1427" i="4"/>
  <c r="U1429" i="4"/>
  <c r="U1425" i="4"/>
  <c r="U1421" i="4"/>
  <c r="U1419" i="4"/>
  <c r="U1430" i="4"/>
  <c r="U1426" i="4"/>
  <c r="U1422" i="4"/>
  <c r="U1418" i="4"/>
  <c r="W1402" i="4"/>
  <c r="W1401" i="4"/>
  <c r="W1400" i="4"/>
  <c r="U1402" i="4"/>
  <c r="U1401" i="4"/>
  <c r="U1400" i="4"/>
  <c r="W1414" i="4"/>
  <c r="W1413" i="4"/>
  <c r="W1409" i="4"/>
  <c r="W1405" i="4"/>
  <c r="W1410" i="4"/>
  <c r="W1406" i="4"/>
  <c r="W1412" i="4"/>
  <c r="W1404" i="4"/>
  <c r="W1411" i="4"/>
  <c r="W1407" i="4"/>
  <c r="W1403" i="4"/>
  <c r="W1408" i="4"/>
  <c r="U1413" i="4"/>
  <c r="U1412" i="4"/>
  <c r="U1408" i="4"/>
  <c r="U1404" i="4"/>
  <c r="U1409" i="4"/>
  <c r="U1405" i="4"/>
  <c r="U1414" i="4"/>
  <c r="U1410" i="4"/>
  <c r="U1406" i="4"/>
  <c r="U1411" i="4"/>
  <c r="U1403" i="4"/>
  <c r="U1407" i="4"/>
  <c r="W1384" i="4"/>
  <c r="W1387" i="4"/>
  <c r="W1386" i="4"/>
  <c r="W1389" i="4"/>
  <c r="W1385" i="4"/>
  <c r="W1388" i="4"/>
  <c r="U1384" i="4"/>
  <c r="U1387" i="4"/>
  <c r="U1386" i="4"/>
  <c r="U1389" i="4"/>
  <c r="U1385" i="4"/>
  <c r="U1388" i="4"/>
  <c r="W1397" i="4"/>
  <c r="W1393" i="4"/>
  <c r="W1398" i="4"/>
  <c r="W1394" i="4"/>
  <c r="W1390" i="4"/>
  <c r="W1395" i="4"/>
  <c r="W1391" i="4"/>
  <c r="W1396" i="4"/>
  <c r="W1392" i="4"/>
  <c r="U1397" i="4"/>
  <c r="U1396" i="4"/>
  <c r="U1392" i="4"/>
  <c r="U1394" i="4"/>
  <c r="U1398" i="4"/>
  <c r="U1395" i="4"/>
  <c r="U1391" i="4"/>
  <c r="U1393" i="4"/>
  <c r="U1390" i="4"/>
  <c r="W1369" i="4"/>
  <c r="W1368" i="4"/>
  <c r="U1369" i="4"/>
  <c r="U1368" i="4"/>
  <c r="W1376" i="4"/>
  <c r="W1381" i="4"/>
  <c r="W1377" i="4"/>
  <c r="W1373" i="4"/>
  <c r="W1372" i="4"/>
  <c r="W1382" i="4"/>
  <c r="W1378" i="4"/>
  <c r="W1374" i="4"/>
  <c r="W1370" i="4"/>
  <c r="W1380" i="4"/>
  <c r="W1379" i="4"/>
  <c r="W1375" i="4"/>
  <c r="W1371" i="4"/>
  <c r="U1380" i="4"/>
  <c r="U1376" i="4"/>
  <c r="U1372" i="4"/>
  <c r="U1381" i="4"/>
  <c r="U1377" i="4"/>
  <c r="U1373" i="4"/>
  <c r="U1382" i="4"/>
  <c r="U1378" i="4"/>
  <c r="U1374" i="4"/>
  <c r="U1370" i="4"/>
  <c r="U1375" i="4"/>
  <c r="U1379" i="4"/>
  <c r="U1371" i="4"/>
  <c r="W1354" i="4"/>
  <c r="W1353" i="4"/>
  <c r="W1352" i="4"/>
  <c r="U1353" i="4"/>
  <c r="U1354" i="4"/>
  <c r="U1352" i="4"/>
  <c r="W1358" i="4"/>
  <c r="W1365" i="4"/>
  <c r="W1361" i="4"/>
  <c r="W1357" i="4"/>
  <c r="W1362" i="4"/>
  <c r="W1366" i="4"/>
  <c r="W1360" i="4"/>
  <c r="W1363" i="4"/>
  <c r="W1359" i="4"/>
  <c r="W1355" i="4"/>
  <c r="W1364" i="4"/>
  <c r="W1356" i="4"/>
  <c r="U1365" i="4"/>
  <c r="U1364" i="4"/>
  <c r="U1360" i="4"/>
  <c r="U1356" i="4"/>
  <c r="U1361" i="4"/>
  <c r="U1357" i="4"/>
  <c r="U1366" i="4"/>
  <c r="U1362" i="4"/>
  <c r="U1358" i="4"/>
  <c r="U1363" i="4"/>
  <c r="U1359" i="4"/>
  <c r="U1355" i="4"/>
  <c r="W1350" i="4"/>
  <c r="W1342" i="4"/>
  <c r="W1338" i="4"/>
  <c r="W1349" i="4"/>
  <c r="W1345" i="4"/>
  <c r="W1341" i="4"/>
  <c r="W1337" i="4"/>
  <c r="W1346" i="4"/>
  <c r="W1348" i="4"/>
  <c r="W1344" i="4"/>
  <c r="W1340" i="4"/>
  <c r="W1336" i="4"/>
  <c r="W1347" i="4"/>
  <c r="W1343" i="4"/>
  <c r="W1339" i="4"/>
  <c r="U1349" i="4"/>
  <c r="U1348" i="4"/>
  <c r="U1344" i="4"/>
  <c r="U1340" i="4"/>
  <c r="U1336" i="4"/>
  <c r="U1345" i="4"/>
  <c r="U1341" i="4"/>
  <c r="U1337" i="4"/>
  <c r="U1350" i="4"/>
  <c r="U1346" i="4"/>
  <c r="U1342" i="4"/>
  <c r="U1338" i="4"/>
  <c r="U1347" i="4"/>
  <c r="U1343" i="4"/>
  <c r="U1339" i="4"/>
  <c r="W1330" i="4"/>
  <c r="W1324" i="4"/>
  <c r="W1333" i="4"/>
  <c r="W1329" i="4"/>
  <c r="W1325" i="4"/>
  <c r="W1321" i="4"/>
  <c r="W1328" i="4"/>
  <c r="W1334" i="4"/>
  <c r="W1326" i="4"/>
  <c r="W1322" i="4"/>
  <c r="W1331" i="4"/>
  <c r="W1327" i="4"/>
  <c r="W1323" i="4"/>
  <c r="W1332" i="4"/>
  <c r="W1320" i="4"/>
  <c r="U1332" i="4"/>
  <c r="U1328" i="4"/>
  <c r="U1324" i="4"/>
  <c r="U1320" i="4"/>
  <c r="U1333" i="4"/>
  <c r="U1329" i="4"/>
  <c r="U1325" i="4"/>
  <c r="U1321" i="4"/>
  <c r="U1334" i="4"/>
  <c r="U1330" i="4"/>
  <c r="U1326" i="4"/>
  <c r="U1322" i="4"/>
  <c r="U1331" i="4"/>
  <c r="U1327" i="4"/>
  <c r="U1323" i="4"/>
  <c r="W1288" i="4"/>
  <c r="AC1288" i="4" s="1"/>
  <c r="W1317" i="4"/>
  <c r="W1313" i="4"/>
  <c r="W1309" i="4"/>
  <c r="W1305" i="4"/>
  <c r="W1318" i="4"/>
  <c r="W1314" i="4"/>
  <c r="W1310" i="4"/>
  <c r="W1306" i="4"/>
  <c r="W1315" i="4"/>
  <c r="W1311" i="4"/>
  <c r="W1307" i="4"/>
  <c r="W1316" i="4"/>
  <c r="W1312" i="4"/>
  <c r="W1308" i="4"/>
  <c r="W1304" i="4"/>
  <c r="U1288" i="4"/>
  <c r="AB1288" i="4" s="1"/>
  <c r="U1318" i="4"/>
  <c r="U1316" i="4"/>
  <c r="U1312" i="4"/>
  <c r="U1308" i="4"/>
  <c r="U1304" i="4"/>
  <c r="U1317" i="4"/>
  <c r="U1314" i="4"/>
  <c r="U1315" i="4"/>
  <c r="U1311" i="4"/>
  <c r="U1307" i="4"/>
  <c r="U1313" i="4"/>
  <c r="U1309" i="4"/>
  <c r="U1305" i="4"/>
  <c r="U1310" i="4"/>
  <c r="U1306" i="4"/>
  <c r="W1298" i="4"/>
  <c r="W1294" i="4"/>
  <c r="W1290" i="4"/>
  <c r="W1301" i="4"/>
  <c r="W1297" i="4"/>
  <c r="W1293" i="4"/>
  <c r="W1289" i="4"/>
  <c r="W1302" i="4"/>
  <c r="W1300" i="4"/>
  <c r="W1299" i="4"/>
  <c r="W1295" i="4"/>
  <c r="W1291" i="4"/>
  <c r="W1296" i="4"/>
  <c r="W1292" i="4"/>
  <c r="U1301" i="4"/>
  <c r="U1300" i="4"/>
  <c r="U1296" i="4"/>
  <c r="U1292" i="4"/>
  <c r="U1297" i="4"/>
  <c r="U1293" i="4"/>
  <c r="U1289" i="4"/>
  <c r="U1302" i="4"/>
  <c r="U1298" i="4"/>
  <c r="U1294" i="4"/>
  <c r="U1290" i="4"/>
  <c r="U1295" i="4"/>
  <c r="U1299" i="4"/>
  <c r="U1291" i="4"/>
  <c r="W1256" i="4"/>
  <c r="AC1256" i="4" s="1"/>
  <c r="W1278" i="4"/>
  <c r="W1274" i="4"/>
  <c r="W1285" i="4"/>
  <c r="W1281" i="4"/>
  <c r="W1277" i="4"/>
  <c r="W1273" i="4"/>
  <c r="W1282" i="4"/>
  <c r="W1286" i="4"/>
  <c r="W1283" i="4"/>
  <c r="W1279" i="4"/>
  <c r="W1275" i="4"/>
  <c r="W1284" i="4"/>
  <c r="W1280" i="4"/>
  <c r="W1276" i="4"/>
  <c r="W1272" i="4"/>
  <c r="U1256" i="4"/>
  <c r="V1256" i="4" s="1"/>
  <c r="U1285" i="4"/>
  <c r="U1284" i="4"/>
  <c r="U1280" i="4"/>
  <c r="U1276" i="4"/>
  <c r="U1272" i="4"/>
  <c r="U1281" i="4"/>
  <c r="U1277" i="4"/>
  <c r="U1273" i="4"/>
  <c r="U1286" i="4"/>
  <c r="U1282" i="4"/>
  <c r="U1278" i="4"/>
  <c r="U1274" i="4"/>
  <c r="U1283" i="4"/>
  <c r="U1275" i="4"/>
  <c r="U1279" i="4"/>
  <c r="W1240" i="4"/>
  <c r="AC1240" i="4" s="1"/>
  <c r="W1269" i="4"/>
  <c r="W1265" i="4"/>
  <c r="W1261" i="4"/>
  <c r="W1257" i="4"/>
  <c r="W1270" i="4"/>
  <c r="W1266" i="4"/>
  <c r="W1262" i="4"/>
  <c r="W1258" i="4"/>
  <c r="W1267" i="4"/>
  <c r="W1263" i="4"/>
  <c r="W1259" i="4"/>
  <c r="W1268" i="4"/>
  <c r="W1264" i="4"/>
  <c r="W1260" i="4"/>
  <c r="U1240" i="4"/>
  <c r="V1240" i="4" s="1"/>
  <c r="U1268" i="4"/>
  <c r="U1264" i="4"/>
  <c r="U1260" i="4"/>
  <c r="U1270" i="4"/>
  <c r="U1265" i="4"/>
  <c r="U1266" i="4"/>
  <c r="U1269" i="4"/>
  <c r="U1267" i="4"/>
  <c r="U1263" i="4"/>
  <c r="U1259" i="4"/>
  <c r="U1261" i="4"/>
  <c r="U1257" i="4"/>
  <c r="U1262" i="4"/>
  <c r="U1258" i="4"/>
  <c r="W1250" i="4"/>
  <c r="W1254" i="4"/>
  <c r="W1253" i="4"/>
  <c r="W1249" i="4"/>
  <c r="W1245" i="4"/>
  <c r="W1241" i="4"/>
  <c r="W1246" i="4"/>
  <c r="W1242" i="4"/>
  <c r="W1251" i="4"/>
  <c r="W1247" i="4"/>
  <c r="W1243" i="4"/>
  <c r="W1252" i="4"/>
  <c r="W1248" i="4"/>
  <c r="W1244" i="4"/>
  <c r="U1253" i="4"/>
  <c r="U1241" i="4"/>
  <c r="U1252" i="4"/>
  <c r="U1248" i="4"/>
  <c r="U1244" i="4"/>
  <c r="U1249" i="4"/>
  <c r="U1245" i="4"/>
  <c r="U1254" i="4"/>
  <c r="U1250" i="4"/>
  <c r="U1246" i="4"/>
  <c r="U1242" i="4"/>
  <c r="U1251" i="4"/>
  <c r="U1247" i="4"/>
  <c r="U1243" i="4"/>
  <c r="W1238" i="4"/>
  <c r="W1230" i="4"/>
  <c r="W1226" i="4"/>
  <c r="W1237" i="4"/>
  <c r="W1233" i="4"/>
  <c r="W1229" i="4"/>
  <c r="W1225" i="4"/>
  <c r="W1234" i="4"/>
  <c r="W1232" i="4"/>
  <c r="W1236" i="4"/>
  <c r="W1228" i="4"/>
  <c r="W1224" i="4"/>
  <c r="W1235" i="4"/>
  <c r="W1231" i="4"/>
  <c r="W1227" i="4"/>
  <c r="U1236" i="4"/>
  <c r="U1232" i="4"/>
  <c r="U1228" i="4"/>
  <c r="U1224" i="4"/>
  <c r="U1237" i="4"/>
  <c r="U1233" i="4"/>
  <c r="U1229" i="4"/>
  <c r="U1225" i="4"/>
  <c r="U1238" i="4"/>
  <c r="U1234" i="4"/>
  <c r="U1230" i="4"/>
  <c r="U1226" i="4"/>
  <c r="U1235" i="4"/>
  <c r="U1227" i="4"/>
  <c r="U1231" i="4"/>
  <c r="W1192" i="4"/>
  <c r="X1192" i="4" s="1"/>
  <c r="W1214" i="4"/>
  <c r="W1221" i="4"/>
  <c r="W1217" i="4"/>
  <c r="W1213" i="4"/>
  <c r="W1209" i="4"/>
  <c r="W1218" i="4"/>
  <c r="W1222" i="4"/>
  <c r="W1210" i="4"/>
  <c r="W1220" i="4"/>
  <c r="W1216" i="4"/>
  <c r="W1212" i="4"/>
  <c r="W1219" i="4"/>
  <c r="W1215" i="4"/>
  <c r="W1211" i="4"/>
  <c r="W1208" i="4"/>
  <c r="U1192" i="4"/>
  <c r="V1192" i="4" s="1"/>
  <c r="U1221" i="4"/>
  <c r="U1209" i="4"/>
  <c r="U1220" i="4"/>
  <c r="U1216" i="4"/>
  <c r="U1212" i="4"/>
  <c r="U1208" i="4"/>
  <c r="U1217" i="4"/>
  <c r="U1213" i="4"/>
  <c r="U1222" i="4"/>
  <c r="U1218" i="4"/>
  <c r="U1214" i="4"/>
  <c r="U1210" i="4"/>
  <c r="U1219" i="4"/>
  <c r="U1215" i="4"/>
  <c r="U1211" i="4"/>
  <c r="W1176" i="4"/>
  <c r="AC1176" i="4" s="1"/>
  <c r="W1202" i="4"/>
  <c r="W1205" i="4"/>
  <c r="W1201" i="4"/>
  <c r="W1197" i="4"/>
  <c r="W1193" i="4"/>
  <c r="W1206" i="4"/>
  <c r="W1200" i="4"/>
  <c r="W1198" i="4"/>
  <c r="W1194" i="4"/>
  <c r="W1196" i="4"/>
  <c r="W1203" i="4"/>
  <c r="W1199" i="4"/>
  <c r="W1195" i="4"/>
  <c r="W1204" i="4"/>
  <c r="U1176" i="4"/>
  <c r="V1176" i="4" s="1"/>
  <c r="U1204" i="4"/>
  <c r="U1200" i="4"/>
  <c r="U1196" i="4"/>
  <c r="U1203" i="4"/>
  <c r="U1205" i="4"/>
  <c r="U1201" i="4"/>
  <c r="U1197" i="4"/>
  <c r="U1193" i="4"/>
  <c r="U1195" i="4"/>
  <c r="U1206" i="4"/>
  <c r="U1202" i="4"/>
  <c r="U1198" i="4"/>
  <c r="U1194" i="4"/>
  <c r="U1199" i="4"/>
  <c r="W1160" i="4"/>
  <c r="X1160" i="4" s="1"/>
  <c r="W1186" i="4"/>
  <c r="W1190" i="4"/>
  <c r="W1189" i="4"/>
  <c r="W1185" i="4"/>
  <c r="W1181" i="4"/>
  <c r="W1177" i="4"/>
  <c r="W1182" i="4"/>
  <c r="W1178" i="4"/>
  <c r="W1184" i="4"/>
  <c r="W1180" i="4"/>
  <c r="W1187" i="4"/>
  <c r="W1183" i="4"/>
  <c r="W1179" i="4"/>
  <c r="W1188" i="4"/>
  <c r="U1160" i="4"/>
  <c r="V1160" i="4" s="1"/>
  <c r="U1189" i="4"/>
  <c r="U1188" i="4"/>
  <c r="U1184" i="4"/>
  <c r="U1180" i="4"/>
  <c r="U1185" i="4"/>
  <c r="U1181" i="4"/>
  <c r="U1177" i="4"/>
  <c r="U1190" i="4"/>
  <c r="U1186" i="4"/>
  <c r="U1182" i="4"/>
  <c r="U1178" i="4"/>
  <c r="U1183" i="4"/>
  <c r="U1179" i="4"/>
  <c r="U1187" i="4"/>
  <c r="W1144" i="4"/>
  <c r="AC1144" i="4" s="1"/>
  <c r="W1166" i="4"/>
  <c r="W1162" i="4"/>
  <c r="W1173" i="4"/>
  <c r="W1169" i="4"/>
  <c r="W1165" i="4"/>
  <c r="W1161" i="4"/>
  <c r="W1170" i="4"/>
  <c r="W1174" i="4"/>
  <c r="W1171" i="4"/>
  <c r="W1167" i="4"/>
  <c r="W1163" i="4"/>
  <c r="W1172" i="4"/>
  <c r="W1168" i="4"/>
  <c r="W1164" i="4"/>
  <c r="U1144" i="4"/>
  <c r="V1144" i="4" s="1"/>
  <c r="U1173" i="4"/>
  <c r="U1172" i="4"/>
  <c r="U1168" i="4"/>
  <c r="U1164" i="4"/>
  <c r="U1169" i="4"/>
  <c r="U1165" i="4"/>
  <c r="U1161" i="4"/>
  <c r="U1174" i="4"/>
  <c r="U1170" i="4"/>
  <c r="U1166" i="4"/>
  <c r="U1162" i="4"/>
  <c r="U1171" i="4"/>
  <c r="U1167" i="4"/>
  <c r="U1163" i="4"/>
  <c r="W1128" i="4"/>
  <c r="AC1128" i="4" s="1"/>
  <c r="W1157" i="4"/>
  <c r="W1153" i="4"/>
  <c r="W1149" i="4"/>
  <c r="W1145" i="4"/>
  <c r="W1152" i="4"/>
  <c r="W1158" i="4"/>
  <c r="W1154" i="4"/>
  <c r="W1150" i="4"/>
  <c r="W1146" i="4"/>
  <c r="W1148" i="4"/>
  <c r="W1156" i="4"/>
  <c r="W1155" i="4"/>
  <c r="W1151" i="4"/>
  <c r="W1147" i="4"/>
  <c r="U1128" i="4"/>
  <c r="V1128" i="4" s="1"/>
  <c r="U1156" i="4"/>
  <c r="U1152" i="4"/>
  <c r="U1148" i="4"/>
  <c r="U1151" i="4"/>
  <c r="U1155" i="4"/>
  <c r="U1157" i="4"/>
  <c r="U1153" i="4"/>
  <c r="U1149" i="4"/>
  <c r="U1145" i="4"/>
  <c r="U1158" i="4"/>
  <c r="U1154" i="4"/>
  <c r="U1150" i="4"/>
  <c r="U1146" i="4"/>
  <c r="U1147" i="4"/>
  <c r="W1141" i="4"/>
  <c r="W1137" i="4"/>
  <c r="W1133" i="4"/>
  <c r="W1129" i="4"/>
  <c r="W1132" i="4"/>
  <c r="W1142" i="4"/>
  <c r="W1138" i="4"/>
  <c r="W1134" i="4"/>
  <c r="W1130" i="4"/>
  <c r="W1136" i="4"/>
  <c r="W1139" i="4"/>
  <c r="W1135" i="4"/>
  <c r="W1131" i="4"/>
  <c r="W1140" i="4"/>
  <c r="U1140" i="4"/>
  <c r="U1136" i="4"/>
  <c r="U1132" i="4"/>
  <c r="U1134" i="4"/>
  <c r="U1131" i="4"/>
  <c r="U1141" i="4"/>
  <c r="U1137" i="4"/>
  <c r="U1133" i="4"/>
  <c r="U1129" i="4"/>
  <c r="U1138" i="4"/>
  <c r="U1135" i="4"/>
  <c r="U1142" i="4"/>
  <c r="U1130" i="4"/>
  <c r="U1139" i="4"/>
  <c r="W1125" i="4"/>
  <c r="W1121" i="4"/>
  <c r="W1117" i="4"/>
  <c r="W1113" i="4"/>
  <c r="W1122" i="4"/>
  <c r="W1126" i="4"/>
  <c r="W1118" i="4"/>
  <c r="W1114" i="4"/>
  <c r="W1124" i="4"/>
  <c r="W1120" i="4"/>
  <c r="W1123" i="4"/>
  <c r="W1119" i="4"/>
  <c r="W1115" i="4"/>
  <c r="W1116" i="4"/>
  <c r="W1112" i="4"/>
  <c r="U1125" i="4"/>
  <c r="U1124" i="4"/>
  <c r="U1120" i="4"/>
  <c r="U1116" i="4"/>
  <c r="U1112" i="4"/>
  <c r="U1121" i="4"/>
  <c r="U1117" i="4"/>
  <c r="U1113" i="4"/>
  <c r="U1126" i="4"/>
  <c r="U1122" i="4"/>
  <c r="U1118" i="4"/>
  <c r="U1114" i="4"/>
  <c r="U1123" i="4"/>
  <c r="U1119" i="4"/>
  <c r="U1115" i="4"/>
  <c r="W1102" i="4"/>
  <c r="W1106" i="4"/>
  <c r="W1109" i="4"/>
  <c r="W1105" i="4"/>
  <c r="W1101" i="4"/>
  <c r="W1097" i="4"/>
  <c r="W1110" i="4"/>
  <c r="W1098" i="4"/>
  <c r="W1108" i="4"/>
  <c r="W1107" i="4"/>
  <c r="W1103" i="4"/>
  <c r="W1099" i="4"/>
  <c r="W1104" i="4"/>
  <c r="W1100" i="4"/>
  <c r="W1096" i="4"/>
  <c r="U1109" i="4"/>
  <c r="U1108" i="4"/>
  <c r="U1104" i="4"/>
  <c r="U1100" i="4"/>
  <c r="U1096" i="4"/>
  <c r="U1105" i="4"/>
  <c r="U1101" i="4"/>
  <c r="U1097" i="4"/>
  <c r="U1110" i="4"/>
  <c r="U1106" i="4"/>
  <c r="U1102" i="4"/>
  <c r="U1098" i="4"/>
  <c r="U1103" i="4"/>
  <c r="U1107" i="4"/>
  <c r="U1099" i="4"/>
  <c r="W1086" i="4"/>
  <c r="W1090" i="4"/>
  <c r="W1093" i="4"/>
  <c r="W1089" i="4"/>
  <c r="W1085" i="4"/>
  <c r="W1081" i="4"/>
  <c r="W1094" i="4"/>
  <c r="W1082" i="4"/>
  <c r="W1092" i="4"/>
  <c r="W1088" i="4"/>
  <c r="W1091" i="4"/>
  <c r="W1087" i="4"/>
  <c r="W1083" i="4"/>
  <c r="W1084" i="4"/>
  <c r="W1080" i="4"/>
  <c r="U1093" i="4"/>
  <c r="U1092" i="4"/>
  <c r="U1088" i="4"/>
  <c r="U1084" i="4"/>
  <c r="U1080" i="4"/>
  <c r="U1089" i="4"/>
  <c r="U1085" i="4"/>
  <c r="U1081" i="4"/>
  <c r="U1094" i="4"/>
  <c r="U1090" i="4"/>
  <c r="U1086" i="4"/>
  <c r="U1082" i="4"/>
  <c r="U1091" i="4"/>
  <c r="U1087" i="4"/>
  <c r="U1083" i="4"/>
  <c r="W1070" i="4"/>
  <c r="W1066" i="4"/>
  <c r="W1074" i="4"/>
  <c r="W1077" i="4"/>
  <c r="W1073" i="4"/>
  <c r="W1069" i="4"/>
  <c r="W1065" i="4"/>
  <c r="W1078" i="4"/>
  <c r="W1075" i="4"/>
  <c r="W1071" i="4"/>
  <c r="W1067" i="4"/>
  <c r="W1076" i="4"/>
  <c r="W1072" i="4"/>
  <c r="W1068" i="4"/>
  <c r="W1064" i="4"/>
  <c r="U1077" i="4"/>
  <c r="U1076" i="4"/>
  <c r="U1072" i="4"/>
  <c r="U1068" i="4"/>
  <c r="U1064" i="4"/>
  <c r="U1073" i="4"/>
  <c r="U1069" i="4"/>
  <c r="U1065" i="4"/>
  <c r="U1078" i="4"/>
  <c r="U1074" i="4"/>
  <c r="U1070" i="4"/>
  <c r="U1066" i="4"/>
  <c r="U1075" i="4"/>
  <c r="U1071" i="4"/>
  <c r="U1067" i="4"/>
  <c r="W1049" i="4"/>
  <c r="W1048" i="4"/>
  <c r="U1049" i="4"/>
  <c r="U1048" i="4"/>
  <c r="W1054" i="4"/>
  <c r="W1050" i="4"/>
  <c r="W1058" i="4"/>
  <c r="W1061" i="4"/>
  <c r="W1057" i="4"/>
  <c r="W1053" i="4"/>
  <c r="W1062" i="4"/>
  <c r="W1059" i="4"/>
  <c r="W1055" i="4"/>
  <c r="W1051" i="4"/>
  <c r="W1060" i="4"/>
  <c r="W1056" i="4"/>
  <c r="W1052" i="4"/>
  <c r="U1061" i="4"/>
  <c r="U1060" i="4"/>
  <c r="U1056" i="4"/>
  <c r="U1052" i="4"/>
  <c r="U1057" i="4"/>
  <c r="U1053" i="4"/>
  <c r="U1062" i="4"/>
  <c r="U1058" i="4"/>
  <c r="U1054" i="4"/>
  <c r="U1050" i="4"/>
  <c r="U1055" i="4"/>
  <c r="U1059" i="4"/>
  <c r="U1051" i="4"/>
  <c r="W1033" i="4"/>
  <c r="W1032" i="4"/>
  <c r="U1033" i="4"/>
  <c r="U1032" i="4"/>
  <c r="W1034" i="4"/>
  <c r="W1042" i="4"/>
  <c r="W1045" i="4"/>
  <c r="W1041" i="4"/>
  <c r="W1037" i="4"/>
  <c r="W1046" i="4"/>
  <c r="W1038" i="4"/>
  <c r="W1043" i="4"/>
  <c r="W1039" i="4"/>
  <c r="W1035" i="4"/>
  <c r="W1044" i="4"/>
  <c r="W1040" i="4"/>
  <c r="W1036" i="4"/>
  <c r="U1045" i="4"/>
  <c r="U1044" i="4"/>
  <c r="U1040" i="4"/>
  <c r="U1036" i="4"/>
  <c r="U1041" i="4"/>
  <c r="U1037" i="4"/>
  <c r="U1046" i="4"/>
  <c r="U1042" i="4"/>
  <c r="U1038" i="4"/>
  <c r="U1034" i="4"/>
  <c r="U1039" i="4"/>
  <c r="U1035" i="4"/>
  <c r="U1043" i="4"/>
  <c r="W1026" i="4"/>
  <c r="W1029" i="4"/>
  <c r="W1025" i="4"/>
  <c r="W1021" i="4"/>
  <c r="W1017" i="4"/>
  <c r="W1030" i="4"/>
  <c r="W1028" i="4"/>
  <c r="W1022" i="4"/>
  <c r="W1018" i="4"/>
  <c r="W1020" i="4"/>
  <c r="W1016" i="4"/>
  <c r="W1024" i="4"/>
  <c r="W1027" i="4"/>
  <c r="W1023" i="4"/>
  <c r="W1019" i="4"/>
  <c r="U1028" i="4"/>
  <c r="U1024" i="4"/>
  <c r="U1020" i="4"/>
  <c r="U1016" i="4"/>
  <c r="U1023" i="4"/>
  <c r="U1029" i="4"/>
  <c r="U1025" i="4"/>
  <c r="U1021" i="4"/>
  <c r="U1017" i="4"/>
  <c r="U1019" i="4"/>
  <c r="U1030" i="4"/>
  <c r="U1026" i="4"/>
  <c r="U1022" i="4"/>
  <c r="U1018" i="4"/>
  <c r="U1027" i="4"/>
  <c r="W1001" i="4"/>
  <c r="W1002" i="4"/>
  <c r="W1000" i="4"/>
  <c r="U1002" i="4"/>
  <c r="U1001" i="4"/>
  <c r="U1000" i="4"/>
  <c r="W1006" i="4"/>
  <c r="W1013" i="4"/>
  <c r="W1009" i="4"/>
  <c r="W1005" i="4"/>
  <c r="W1010" i="4"/>
  <c r="W1014" i="4"/>
  <c r="W1004" i="4"/>
  <c r="W1011" i="4"/>
  <c r="W1007" i="4"/>
  <c r="W1003" i="4"/>
  <c r="W1012" i="4"/>
  <c r="W1008" i="4"/>
  <c r="U1013" i="4"/>
  <c r="U1012" i="4"/>
  <c r="U1008" i="4"/>
  <c r="U1004" i="4"/>
  <c r="U1009" i="4"/>
  <c r="U1005" i="4"/>
  <c r="U1014" i="4"/>
  <c r="U1010" i="4"/>
  <c r="U1006" i="4"/>
  <c r="U1007" i="4"/>
  <c r="U1011" i="4"/>
  <c r="U1003" i="4"/>
  <c r="W985" i="4"/>
  <c r="W984" i="4"/>
  <c r="U985" i="4"/>
  <c r="U984" i="4"/>
  <c r="W998" i="4"/>
  <c r="W997" i="4"/>
  <c r="W993" i="4"/>
  <c r="W989" i="4"/>
  <c r="W994" i="4"/>
  <c r="W992" i="4"/>
  <c r="W990" i="4"/>
  <c r="W986" i="4"/>
  <c r="W988" i="4"/>
  <c r="W996" i="4"/>
  <c r="W995" i="4"/>
  <c r="W991" i="4"/>
  <c r="W987" i="4"/>
  <c r="U991" i="4"/>
  <c r="U996" i="4"/>
  <c r="U992" i="4"/>
  <c r="U988" i="4"/>
  <c r="U997" i="4"/>
  <c r="U993" i="4"/>
  <c r="U989" i="4"/>
  <c r="U987" i="4"/>
  <c r="U998" i="4"/>
  <c r="U994" i="4"/>
  <c r="U990" i="4"/>
  <c r="U986" i="4"/>
  <c r="U995" i="4"/>
  <c r="W969" i="4"/>
  <c r="W968" i="4"/>
  <c r="U969" i="4"/>
  <c r="U968" i="4"/>
  <c r="W981" i="4"/>
  <c r="W977" i="4"/>
  <c r="W973" i="4"/>
  <c r="W978" i="4"/>
  <c r="W982" i="4"/>
  <c r="W974" i="4"/>
  <c r="W970" i="4"/>
  <c r="W976" i="4"/>
  <c r="W972" i="4"/>
  <c r="W979" i="4"/>
  <c r="W975" i="4"/>
  <c r="W971" i="4"/>
  <c r="W980" i="4"/>
  <c r="U981" i="4"/>
  <c r="U980" i="4"/>
  <c r="U976" i="4"/>
  <c r="U972" i="4"/>
  <c r="U977" i="4"/>
  <c r="U973" i="4"/>
  <c r="U982" i="4"/>
  <c r="U978" i="4"/>
  <c r="U974" i="4"/>
  <c r="U970" i="4"/>
  <c r="U979" i="4"/>
  <c r="U975" i="4"/>
  <c r="U971" i="4"/>
  <c r="W953" i="4"/>
  <c r="W954" i="4"/>
  <c r="W952" i="4"/>
  <c r="U954" i="4"/>
  <c r="U953" i="4"/>
  <c r="U952" i="4"/>
  <c r="W958" i="4"/>
  <c r="W965" i="4"/>
  <c r="W961" i="4"/>
  <c r="W957" i="4"/>
  <c r="W962" i="4"/>
  <c r="W966" i="4"/>
  <c r="W963" i="4"/>
  <c r="W959" i="4"/>
  <c r="W955" i="4"/>
  <c r="W964" i="4"/>
  <c r="W960" i="4"/>
  <c r="W956" i="4"/>
  <c r="U965" i="4"/>
  <c r="U964" i="4"/>
  <c r="U960" i="4"/>
  <c r="U956" i="4"/>
  <c r="U961" i="4"/>
  <c r="U957" i="4"/>
  <c r="U966" i="4"/>
  <c r="U962" i="4"/>
  <c r="U958" i="4"/>
  <c r="U963" i="4"/>
  <c r="U955" i="4"/>
  <c r="U959" i="4"/>
  <c r="W936" i="4"/>
  <c r="W939" i="4"/>
  <c r="W938" i="4"/>
  <c r="W941" i="4"/>
  <c r="W937" i="4"/>
  <c r="W940" i="4"/>
  <c r="U936" i="4"/>
  <c r="U939" i="4"/>
  <c r="U938" i="4"/>
  <c r="U937" i="4"/>
  <c r="U941" i="4"/>
  <c r="U940" i="4"/>
  <c r="W942" i="4"/>
  <c r="W949" i="4"/>
  <c r="W945" i="4"/>
  <c r="W946" i="4"/>
  <c r="W950" i="4"/>
  <c r="W948" i="4"/>
  <c r="W944" i="4"/>
  <c r="W947" i="4"/>
  <c r="W943" i="4"/>
  <c r="U949" i="4"/>
  <c r="U948" i="4"/>
  <c r="U944" i="4"/>
  <c r="U945" i="4"/>
  <c r="U950" i="4"/>
  <c r="U946" i="4"/>
  <c r="U942" i="4"/>
  <c r="U947" i="4"/>
  <c r="U943" i="4"/>
  <c r="W921" i="4"/>
  <c r="W920" i="4"/>
  <c r="U921" i="4"/>
  <c r="U920" i="4"/>
  <c r="W934" i="4"/>
  <c r="W933" i="4"/>
  <c r="W929" i="4"/>
  <c r="W925" i="4"/>
  <c r="W928" i="4"/>
  <c r="W930" i="4"/>
  <c r="W926" i="4"/>
  <c r="W922" i="4"/>
  <c r="W924" i="4"/>
  <c r="W931" i="4"/>
  <c r="W927" i="4"/>
  <c r="W923" i="4"/>
  <c r="W932" i="4"/>
  <c r="U932" i="4"/>
  <c r="U928" i="4"/>
  <c r="U924" i="4"/>
  <c r="U933" i="4"/>
  <c r="U929" i="4"/>
  <c r="U925" i="4"/>
  <c r="U923" i="4"/>
  <c r="U934" i="4"/>
  <c r="U930" i="4"/>
  <c r="U926" i="4"/>
  <c r="U922" i="4"/>
  <c r="U927" i="4"/>
  <c r="U931" i="4"/>
  <c r="W917" i="4"/>
  <c r="W913" i="4"/>
  <c r="W909" i="4"/>
  <c r="W905" i="4"/>
  <c r="W918" i="4"/>
  <c r="W914" i="4"/>
  <c r="W910" i="4"/>
  <c r="W906" i="4"/>
  <c r="W915" i="4"/>
  <c r="W911" i="4"/>
  <c r="W907" i="4"/>
  <c r="W916" i="4"/>
  <c r="W912" i="4"/>
  <c r="W908" i="4"/>
  <c r="W904" i="4"/>
  <c r="U914" i="4"/>
  <c r="U916" i="4"/>
  <c r="U912" i="4"/>
  <c r="U908" i="4"/>
  <c r="U904" i="4"/>
  <c r="U917" i="4"/>
  <c r="U918" i="4"/>
  <c r="U913" i="4"/>
  <c r="U909" i="4"/>
  <c r="U905" i="4"/>
  <c r="U915" i="4"/>
  <c r="U911" i="4"/>
  <c r="U907" i="4"/>
  <c r="U910" i="4"/>
  <c r="U906" i="4"/>
  <c r="W896" i="4"/>
  <c r="W901" i="4"/>
  <c r="W897" i="4"/>
  <c r="W893" i="4"/>
  <c r="W889" i="4"/>
  <c r="W892" i="4"/>
  <c r="W902" i="4"/>
  <c r="W898" i="4"/>
  <c r="W894" i="4"/>
  <c r="W890" i="4"/>
  <c r="W899" i="4"/>
  <c r="W895" i="4"/>
  <c r="W891" i="4"/>
  <c r="W900" i="4"/>
  <c r="W888" i="4"/>
  <c r="U900" i="4"/>
  <c r="U896" i="4"/>
  <c r="U892" i="4"/>
  <c r="U888" i="4"/>
  <c r="U901" i="4"/>
  <c r="U897" i="4"/>
  <c r="U893" i="4"/>
  <c r="U889" i="4"/>
  <c r="U902" i="4"/>
  <c r="U898" i="4"/>
  <c r="U894" i="4"/>
  <c r="U890" i="4"/>
  <c r="U899" i="4"/>
  <c r="U895" i="4"/>
  <c r="U891" i="4"/>
  <c r="W880" i="4"/>
  <c r="W885" i="4"/>
  <c r="W881" i="4"/>
  <c r="W877" i="4"/>
  <c r="W873" i="4"/>
  <c r="W876" i="4"/>
  <c r="W884" i="4"/>
  <c r="W872" i="4"/>
  <c r="W886" i="4"/>
  <c r="W882" i="4"/>
  <c r="W878" i="4"/>
  <c r="W874" i="4"/>
  <c r="W883" i="4"/>
  <c r="W879" i="4"/>
  <c r="W875" i="4"/>
  <c r="U883" i="4"/>
  <c r="U884" i="4"/>
  <c r="U880" i="4"/>
  <c r="U876" i="4"/>
  <c r="U872" i="4"/>
  <c r="U885" i="4"/>
  <c r="U881" i="4"/>
  <c r="U877" i="4"/>
  <c r="U873" i="4"/>
  <c r="U879" i="4"/>
  <c r="U886" i="4"/>
  <c r="U882" i="4"/>
  <c r="U878" i="4"/>
  <c r="U874" i="4"/>
  <c r="U875" i="4"/>
  <c r="W862" i="4"/>
  <c r="W858" i="4"/>
  <c r="W869" i="4"/>
  <c r="W865" i="4"/>
  <c r="W861" i="4"/>
  <c r="W857" i="4"/>
  <c r="W866" i="4"/>
  <c r="W870" i="4"/>
  <c r="W867" i="4"/>
  <c r="W863" i="4"/>
  <c r="W859" i="4"/>
  <c r="W868" i="4"/>
  <c r="W864" i="4"/>
  <c r="W860" i="4"/>
  <c r="W856" i="4"/>
  <c r="U869" i="4"/>
  <c r="U868" i="4"/>
  <c r="U864" i="4"/>
  <c r="U860" i="4"/>
  <c r="U856" i="4"/>
  <c r="U865" i="4"/>
  <c r="U861" i="4"/>
  <c r="U857" i="4"/>
  <c r="U870" i="4"/>
  <c r="U866" i="4"/>
  <c r="U862" i="4"/>
  <c r="U858" i="4"/>
  <c r="U863" i="4"/>
  <c r="U859" i="4"/>
  <c r="U867" i="4"/>
  <c r="W846" i="4"/>
  <c r="W850" i="4"/>
  <c r="W853" i="4"/>
  <c r="W849" i="4"/>
  <c r="W845" i="4"/>
  <c r="W841" i="4"/>
  <c r="W854" i="4"/>
  <c r="W842" i="4"/>
  <c r="W852" i="4"/>
  <c r="W848" i="4"/>
  <c r="W844" i="4"/>
  <c r="W851" i="4"/>
  <c r="W847" i="4"/>
  <c r="W843" i="4"/>
  <c r="W840" i="4"/>
  <c r="U853" i="4"/>
  <c r="U852" i="4"/>
  <c r="U848" i="4"/>
  <c r="U844" i="4"/>
  <c r="U840" i="4"/>
  <c r="U849" i="4"/>
  <c r="U845" i="4"/>
  <c r="U841" i="4"/>
  <c r="U854" i="4"/>
  <c r="U850" i="4"/>
  <c r="U846" i="4"/>
  <c r="U842" i="4"/>
  <c r="U851" i="4"/>
  <c r="U843" i="4"/>
  <c r="U847" i="4"/>
  <c r="W832" i="4"/>
  <c r="W837" i="4"/>
  <c r="W833" i="4"/>
  <c r="W829" i="4"/>
  <c r="W825" i="4"/>
  <c r="W838" i="4"/>
  <c r="W834" i="4"/>
  <c r="W830" i="4"/>
  <c r="W826" i="4"/>
  <c r="W836" i="4"/>
  <c r="W835" i="4"/>
  <c r="W831" i="4"/>
  <c r="W827" i="4"/>
  <c r="W828" i="4"/>
  <c r="W824" i="4"/>
  <c r="U836" i="4"/>
  <c r="U832" i="4"/>
  <c r="U828" i="4"/>
  <c r="U824" i="4"/>
  <c r="U837" i="4"/>
  <c r="U833" i="4"/>
  <c r="U829" i="4"/>
  <c r="U825" i="4"/>
  <c r="U838" i="4"/>
  <c r="U834" i="4"/>
  <c r="U830" i="4"/>
  <c r="U826" i="4"/>
  <c r="U835" i="4"/>
  <c r="U831" i="4"/>
  <c r="U827" i="4"/>
  <c r="W814" i="4"/>
  <c r="W818" i="4"/>
  <c r="W821" i="4"/>
  <c r="W817" i="4"/>
  <c r="W813" i="4"/>
  <c r="W809" i="4"/>
  <c r="W822" i="4"/>
  <c r="W810" i="4"/>
  <c r="W820" i="4"/>
  <c r="W816" i="4"/>
  <c r="W819" i="4"/>
  <c r="W815" i="4"/>
  <c r="W811" i="4"/>
  <c r="W812" i="4"/>
  <c r="W808" i="4"/>
  <c r="U821" i="4"/>
  <c r="U820" i="4"/>
  <c r="U816" i="4"/>
  <c r="U812" i="4"/>
  <c r="U808" i="4"/>
  <c r="U817" i="4"/>
  <c r="U813" i="4"/>
  <c r="U809" i="4"/>
  <c r="U822" i="4"/>
  <c r="U818" i="4"/>
  <c r="U814" i="4"/>
  <c r="U810" i="4"/>
  <c r="U815" i="4"/>
  <c r="U819" i="4"/>
  <c r="U811" i="4"/>
  <c r="W805" i="4"/>
  <c r="W801" i="4"/>
  <c r="W797" i="4"/>
  <c r="W793" i="4"/>
  <c r="W802" i="4"/>
  <c r="W806" i="4"/>
  <c r="W798" i="4"/>
  <c r="W794" i="4"/>
  <c r="W800" i="4"/>
  <c r="W803" i="4"/>
  <c r="W799" i="4"/>
  <c r="W795" i="4"/>
  <c r="W804" i="4"/>
  <c r="W796" i="4"/>
  <c r="W792" i="4"/>
  <c r="U804" i="4"/>
  <c r="U800" i="4"/>
  <c r="U796" i="4"/>
  <c r="U792" i="4"/>
  <c r="U805" i="4"/>
  <c r="U801" i="4"/>
  <c r="U797" i="4"/>
  <c r="U793" i="4"/>
  <c r="U806" i="4"/>
  <c r="U802" i="4"/>
  <c r="U798" i="4"/>
  <c r="U794" i="4"/>
  <c r="U803" i="4"/>
  <c r="U795" i="4"/>
  <c r="U799" i="4"/>
  <c r="W790" i="4"/>
  <c r="W789" i="4"/>
  <c r="W785" i="4"/>
  <c r="W781" i="4"/>
  <c r="W777" i="4"/>
  <c r="W786" i="4"/>
  <c r="W784" i="4"/>
  <c r="W782" i="4"/>
  <c r="W778" i="4"/>
  <c r="W780" i="4"/>
  <c r="W776" i="4"/>
  <c r="W787" i="4"/>
  <c r="W783" i="4"/>
  <c r="W779" i="4"/>
  <c r="W788" i="4"/>
  <c r="U787" i="4"/>
  <c r="U788" i="4"/>
  <c r="U784" i="4"/>
  <c r="U780" i="4"/>
  <c r="U776" i="4"/>
  <c r="U789" i="4"/>
  <c r="U785" i="4"/>
  <c r="U781" i="4"/>
  <c r="U777" i="4"/>
  <c r="U783" i="4"/>
  <c r="U779" i="4"/>
  <c r="U790" i="4"/>
  <c r="U786" i="4"/>
  <c r="U782" i="4"/>
  <c r="U778" i="4"/>
  <c r="W773" i="4"/>
  <c r="W769" i="4"/>
  <c r="W765" i="4"/>
  <c r="W761" i="4"/>
  <c r="W774" i="4"/>
  <c r="W770" i="4"/>
  <c r="W768" i="4"/>
  <c r="W766" i="4"/>
  <c r="W762" i="4"/>
  <c r="W764" i="4"/>
  <c r="W760" i="4"/>
  <c r="W771" i="4"/>
  <c r="W767" i="4"/>
  <c r="W763" i="4"/>
  <c r="W772" i="4"/>
  <c r="U772" i="4"/>
  <c r="U768" i="4"/>
  <c r="U764" i="4"/>
  <c r="U760" i="4"/>
  <c r="U767" i="4"/>
  <c r="U773" i="4"/>
  <c r="U769" i="4"/>
  <c r="U765" i="4"/>
  <c r="U761" i="4"/>
  <c r="U771" i="4"/>
  <c r="U763" i="4"/>
  <c r="U774" i="4"/>
  <c r="U770" i="4"/>
  <c r="U766" i="4"/>
  <c r="U762" i="4"/>
  <c r="W750" i="4"/>
  <c r="W746" i="4"/>
  <c r="W757" i="4"/>
  <c r="W753" i="4"/>
  <c r="W749" i="4"/>
  <c r="W745" i="4"/>
  <c r="W754" i="4"/>
  <c r="W758" i="4"/>
  <c r="W748" i="4"/>
  <c r="W755" i="4"/>
  <c r="W751" i="4"/>
  <c r="W747" i="4"/>
  <c r="W756" i="4"/>
  <c r="W752" i="4"/>
  <c r="W744" i="4"/>
  <c r="U757" i="4"/>
  <c r="U756" i="4"/>
  <c r="U752" i="4"/>
  <c r="U748" i="4"/>
  <c r="U744" i="4"/>
  <c r="U753" i="4"/>
  <c r="U749" i="4"/>
  <c r="U745" i="4"/>
  <c r="U758" i="4"/>
  <c r="U754" i="4"/>
  <c r="U750" i="4"/>
  <c r="U746" i="4"/>
  <c r="U755" i="4"/>
  <c r="U747" i="4"/>
  <c r="U751" i="4"/>
  <c r="W729" i="4"/>
  <c r="W728" i="4"/>
  <c r="U729" i="4"/>
  <c r="U728" i="4"/>
  <c r="W712" i="4"/>
  <c r="AC712" i="4" s="1"/>
  <c r="W734" i="4"/>
  <c r="W730" i="4"/>
  <c r="W738" i="4"/>
  <c r="W741" i="4"/>
  <c r="W737" i="4"/>
  <c r="W733" i="4"/>
  <c r="W742" i="4"/>
  <c r="W740" i="4"/>
  <c r="W732" i="4"/>
  <c r="W739" i="4"/>
  <c r="W735" i="4"/>
  <c r="W731" i="4"/>
  <c r="W736" i="4"/>
  <c r="U712" i="4"/>
  <c r="V712" i="4" s="1"/>
  <c r="U741" i="4"/>
  <c r="U740" i="4"/>
  <c r="U736" i="4"/>
  <c r="U732" i="4"/>
  <c r="U737" i="4"/>
  <c r="U733" i="4"/>
  <c r="U742" i="4"/>
  <c r="U738" i="4"/>
  <c r="U734" i="4"/>
  <c r="U730" i="4"/>
  <c r="U739" i="4"/>
  <c r="U731" i="4"/>
  <c r="U735" i="4"/>
  <c r="W725" i="4"/>
  <c r="W721" i="4"/>
  <c r="W717" i="4"/>
  <c r="W713" i="4"/>
  <c r="W722" i="4"/>
  <c r="W726" i="4"/>
  <c r="W718" i="4"/>
  <c r="W714" i="4"/>
  <c r="W724" i="4"/>
  <c r="W720" i="4"/>
  <c r="W716" i="4"/>
  <c r="W723" i="4"/>
  <c r="W719" i="4"/>
  <c r="W715" i="4"/>
  <c r="U725" i="4"/>
  <c r="U724" i="4"/>
  <c r="U720" i="4"/>
  <c r="U716" i="4"/>
  <c r="U721" i="4"/>
  <c r="U717" i="4"/>
  <c r="U713" i="4"/>
  <c r="U726" i="4"/>
  <c r="U722" i="4"/>
  <c r="U718" i="4"/>
  <c r="U714" i="4"/>
  <c r="U723" i="4"/>
  <c r="U715" i="4"/>
  <c r="U719" i="4"/>
  <c r="W698" i="4"/>
  <c r="W697" i="4"/>
  <c r="W696" i="4"/>
  <c r="U698" i="4"/>
  <c r="U697" i="4"/>
  <c r="U696" i="4"/>
  <c r="W709" i="4"/>
  <c r="W705" i="4"/>
  <c r="W701" i="4"/>
  <c r="W710" i="4"/>
  <c r="W706" i="4"/>
  <c r="W702" i="4"/>
  <c r="W707" i="4"/>
  <c r="W703" i="4"/>
  <c r="W699" i="4"/>
  <c r="W708" i="4"/>
  <c r="W704" i="4"/>
  <c r="W700" i="4"/>
  <c r="U709" i="4"/>
  <c r="U710" i="4"/>
  <c r="U708" i="4"/>
  <c r="U704" i="4"/>
  <c r="U700" i="4"/>
  <c r="U701" i="4"/>
  <c r="U707" i="4"/>
  <c r="U703" i="4"/>
  <c r="U699" i="4"/>
  <c r="U705" i="4"/>
  <c r="U706" i="4"/>
  <c r="U702" i="4"/>
  <c r="W684" i="4"/>
  <c r="W681" i="4"/>
  <c r="W680" i="4"/>
  <c r="W686" i="4"/>
  <c r="W683" i="4"/>
  <c r="W685" i="4"/>
  <c r="W682" i="4"/>
  <c r="U685" i="4"/>
  <c r="U681" i="4"/>
  <c r="U683" i="4"/>
  <c r="U684" i="4"/>
  <c r="U680" i="4"/>
  <c r="U686" i="4"/>
  <c r="U682" i="4"/>
  <c r="W690" i="4"/>
  <c r="W693" i="4"/>
  <c r="W689" i="4"/>
  <c r="W694" i="4"/>
  <c r="W691" i="4"/>
  <c r="W687" i="4"/>
  <c r="W692" i="4"/>
  <c r="W688" i="4"/>
  <c r="U693" i="4"/>
  <c r="U692" i="4"/>
  <c r="U688" i="4"/>
  <c r="U689" i="4"/>
  <c r="U694" i="4"/>
  <c r="U690" i="4"/>
  <c r="U691" i="4"/>
  <c r="U687" i="4"/>
  <c r="W666" i="4"/>
  <c r="W665" i="4"/>
  <c r="W664" i="4"/>
  <c r="U666" i="4"/>
  <c r="U665" i="4"/>
  <c r="U664" i="4"/>
  <c r="W674" i="4"/>
  <c r="W677" i="4"/>
  <c r="W673" i="4"/>
  <c r="W669" i="4"/>
  <c r="W678" i="4"/>
  <c r="W670" i="4"/>
  <c r="W675" i="4"/>
  <c r="W671" i="4"/>
  <c r="W667" i="4"/>
  <c r="W676" i="4"/>
  <c r="W672" i="4"/>
  <c r="W668" i="4"/>
  <c r="U677" i="4"/>
  <c r="U676" i="4"/>
  <c r="U672" i="4"/>
  <c r="U668" i="4"/>
  <c r="U673" i="4"/>
  <c r="U669" i="4"/>
  <c r="U678" i="4"/>
  <c r="U674" i="4"/>
  <c r="U670" i="4"/>
  <c r="U671" i="4"/>
  <c r="U667" i="4"/>
  <c r="U675" i="4"/>
  <c r="W656" i="4"/>
  <c r="W655" i="4"/>
  <c r="W648" i="4"/>
  <c r="W652" i="4"/>
  <c r="W649" i="4"/>
  <c r="W654" i="4"/>
  <c r="W651" i="4"/>
  <c r="W653" i="4"/>
  <c r="W650" i="4"/>
  <c r="U649" i="4"/>
  <c r="U655" i="4"/>
  <c r="U656" i="4"/>
  <c r="U652" i="4"/>
  <c r="U648" i="4"/>
  <c r="U653" i="4"/>
  <c r="U654" i="4"/>
  <c r="U651" i="4"/>
  <c r="U650" i="4"/>
  <c r="W658" i="4"/>
  <c r="W661" i="4"/>
  <c r="W657" i="4"/>
  <c r="W662" i="4"/>
  <c r="W660" i="4"/>
  <c r="W659" i="4"/>
  <c r="U661" i="4"/>
  <c r="U660" i="4"/>
  <c r="U657" i="4"/>
  <c r="U662" i="4"/>
  <c r="U658" i="4"/>
  <c r="U659" i="4"/>
  <c r="U636" i="4"/>
  <c r="U632" i="4"/>
  <c r="U635" i="4"/>
  <c r="U634" i="4"/>
  <c r="U633" i="4"/>
  <c r="W632" i="4"/>
  <c r="W634" i="4"/>
  <c r="W635" i="4"/>
  <c r="W633" i="4"/>
  <c r="W636" i="4"/>
  <c r="W646" i="4"/>
  <c r="W645" i="4"/>
  <c r="W641" i="4"/>
  <c r="W637" i="4"/>
  <c r="W642" i="4"/>
  <c r="W640" i="4"/>
  <c r="W638" i="4"/>
  <c r="W643" i="4"/>
  <c r="W639" i="4"/>
  <c r="W644" i="4"/>
  <c r="U644" i="4"/>
  <c r="U640" i="4"/>
  <c r="U643" i="4"/>
  <c r="U645" i="4"/>
  <c r="U641" i="4"/>
  <c r="U637" i="4"/>
  <c r="U646" i="4"/>
  <c r="U642" i="4"/>
  <c r="U638" i="4"/>
  <c r="U639" i="4"/>
  <c r="W624" i="4"/>
  <c r="W623" i="4"/>
  <c r="W619" i="4"/>
  <c r="W617" i="4"/>
  <c r="W620" i="4"/>
  <c r="W622" i="4"/>
  <c r="W621" i="4"/>
  <c r="W616" i="4"/>
  <c r="W618" i="4"/>
  <c r="U624" i="4"/>
  <c r="U623" i="4"/>
  <c r="U617" i="4"/>
  <c r="U620" i="4"/>
  <c r="U619" i="4"/>
  <c r="U618" i="4"/>
  <c r="U622" i="4"/>
  <c r="U616" i="4"/>
  <c r="U621" i="4"/>
  <c r="W600" i="4"/>
  <c r="AC600" i="4" s="1"/>
  <c r="W630" i="4"/>
  <c r="W629" i="4"/>
  <c r="W625" i="4"/>
  <c r="W626" i="4"/>
  <c r="W627" i="4"/>
  <c r="W628" i="4"/>
  <c r="U600" i="4"/>
  <c r="V600" i="4" s="1"/>
  <c r="U628" i="4"/>
  <c r="U626" i="4"/>
  <c r="U629" i="4"/>
  <c r="U625" i="4"/>
  <c r="U627" i="4"/>
  <c r="U630" i="4"/>
  <c r="W584" i="4"/>
  <c r="X584" i="4" s="1"/>
  <c r="W613" i="4"/>
  <c r="W609" i="4"/>
  <c r="W605" i="4"/>
  <c r="W601" i="4"/>
  <c r="W610" i="4"/>
  <c r="W614" i="4"/>
  <c r="W606" i="4"/>
  <c r="W602" i="4"/>
  <c r="W608" i="4"/>
  <c r="W604" i="4"/>
  <c r="W611" i="4"/>
  <c r="W607" i="4"/>
  <c r="W603" i="4"/>
  <c r="W612" i="4"/>
  <c r="U584" i="4"/>
  <c r="V584" i="4" s="1"/>
  <c r="U613" i="4"/>
  <c r="U612" i="4"/>
  <c r="U608" i="4"/>
  <c r="U604" i="4"/>
  <c r="U609" i="4"/>
  <c r="U605" i="4"/>
  <c r="U601" i="4"/>
  <c r="U614" i="4"/>
  <c r="U610" i="4"/>
  <c r="U606" i="4"/>
  <c r="U602" i="4"/>
  <c r="U611" i="4"/>
  <c r="U607" i="4"/>
  <c r="U603" i="4"/>
  <c r="W598" i="4"/>
  <c r="W586" i="4"/>
  <c r="W597" i="4"/>
  <c r="W593" i="4"/>
  <c r="W589" i="4"/>
  <c r="W585" i="4"/>
  <c r="W590" i="4"/>
  <c r="W594" i="4"/>
  <c r="W596" i="4"/>
  <c r="W592" i="4"/>
  <c r="W595" i="4"/>
  <c r="W591" i="4"/>
  <c r="W587" i="4"/>
  <c r="W588" i="4"/>
  <c r="U596" i="4"/>
  <c r="U592" i="4"/>
  <c r="U588" i="4"/>
  <c r="U597" i="4"/>
  <c r="U589" i="4"/>
  <c r="U585" i="4"/>
  <c r="U593" i="4"/>
  <c r="U598" i="4"/>
  <c r="U594" i="4"/>
  <c r="U590" i="4"/>
  <c r="U586" i="4"/>
  <c r="U595" i="4"/>
  <c r="U587" i="4"/>
  <c r="U591" i="4"/>
  <c r="W569" i="4"/>
  <c r="W568" i="4"/>
  <c r="U568" i="4"/>
  <c r="U569" i="4"/>
  <c r="W576" i="4"/>
  <c r="W581" i="4"/>
  <c r="W577" i="4"/>
  <c r="W573" i="4"/>
  <c r="W582" i="4"/>
  <c r="W578" i="4"/>
  <c r="W580" i="4"/>
  <c r="W574" i="4"/>
  <c r="W570" i="4"/>
  <c r="W572" i="4"/>
  <c r="W579" i="4"/>
  <c r="W575" i="4"/>
  <c r="W571" i="4"/>
  <c r="U580" i="4"/>
  <c r="U576" i="4"/>
  <c r="U572" i="4"/>
  <c r="U579" i="4"/>
  <c r="U581" i="4"/>
  <c r="U577" i="4"/>
  <c r="U573" i="4"/>
  <c r="U571" i="4"/>
  <c r="U582" i="4"/>
  <c r="U578" i="4"/>
  <c r="U574" i="4"/>
  <c r="U570" i="4"/>
  <c r="U575" i="4"/>
  <c r="W554" i="4"/>
  <c r="W553" i="4"/>
  <c r="W552" i="4"/>
  <c r="U553" i="4"/>
  <c r="U554" i="4"/>
  <c r="U552" i="4"/>
  <c r="W536" i="4"/>
  <c r="AC536" i="4" s="1"/>
  <c r="W565" i="4"/>
  <c r="W561" i="4"/>
  <c r="W557" i="4"/>
  <c r="W562" i="4"/>
  <c r="W560" i="4"/>
  <c r="W566" i="4"/>
  <c r="W558" i="4"/>
  <c r="W556" i="4"/>
  <c r="W564" i="4"/>
  <c r="W563" i="4"/>
  <c r="W559" i="4"/>
  <c r="W555" i="4"/>
  <c r="U536" i="4"/>
  <c r="V536" i="4" s="1"/>
  <c r="U559" i="4"/>
  <c r="U564" i="4"/>
  <c r="U560" i="4"/>
  <c r="U556" i="4"/>
  <c r="U565" i="4"/>
  <c r="U561" i="4"/>
  <c r="U557" i="4"/>
  <c r="U555" i="4"/>
  <c r="U566" i="4"/>
  <c r="U562" i="4"/>
  <c r="U558" i="4"/>
  <c r="U563" i="4"/>
  <c r="W520" i="4"/>
  <c r="AC520" i="4" s="1"/>
  <c r="W549" i="4"/>
  <c r="W545" i="4"/>
  <c r="W541" i="4"/>
  <c r="W537" i="4"/>
  <c r="W546" i="4"/>
  <c r="W550" i="4"/>
  <c r="W542" i="4"/>
  <c r="W538" i="4"/>
  <c r="W544" i="4"/>
  <c r="W540" i="4"/>
  <c r="W547" i="4"/>
  <c r="W543" i="4"/>
  <c r="W539" i="4"/>
  <c r="W548" i="4"/>
  <c r="U520" i="4"/>
  <c r="V520" i="4" s="1"/>
  <c r="U548" i="4"/>
  <c r="U544" i="4"/>
  <c r="U540" i="4"/>
  <c r="U549" i="4"/>
  <c r="U545" i="4"/>
  <c r="U541" i="4"/>
  <c r="U537" i="4"/>
  <c r="U550" i="4"/>
  <c r="U546" i="4"/>
  <c r="U542" i="4"/>
  <c r="U538" i="4"/>
  <c r="U547" i="4"/>
  <c r="U543" i="4"/>
  <c r="U539" i="4"/>
  <c r="W504" i="4"/>
  <c r="AC504" i="4" s="1"/>
  <c r="W533" i="4"/>
  <c r="W529" i="4"/>
  <c r="W525" i="4"/>
  <c r="W521" i="4"/>
  <c r="W530" i="4"/>
  <c r="W534" i="4"/>
  <c r="W526" i="4"/>
  <c r="W522" i="4"/>
  <c r="W531" i="4"/>
  <c r="W527" i="4"/>
  <c r="W523" i="4"/>
  <c r="W532" i="4"/>
  <c r="W528" i="4"/>
  <c r="W524" i="4"/>
  <c r="U504" i="4"/>
  <c r="V504" i="4" s="1"/>
  <c r="U532" i="4"/>
  <c r="U528" i="4"/>
  <c r="U524" i="4"/>
  <c r="U533" i="4"/>
  <c r="U529" i="4"/>
  <c r="U525" i="4"/>
  <c r="U521" i="4"/>
  <c r="U534" i="4"/>
  <c r="U530" i="4"/>
  <c r="U526" i="4"/>
  <c r="U522" i="4"/>
  <c r="U531" i="4"/>
  <c r="U523" i="4"/>
  <c r="U527" i="4"/>
  <c r="W488" i="4"/>
  <c r="AC488" i="4" s="1"/>
  <c r="W517" i="4"/>
  <c r="W513" i="4"/>
  <c r="W509" i="4"/>
  <c r="W505" i="4"/>
  <c r="W508" i="4"/>
  <c r="W512" i="4"/>
  <c r="W518" i="4"/>
  <c r="W514" i="4"/>
  <c r="W510" i="4"/>
  <c r="W506" i="4"/>
  <c r="W516" i="4"/>
  <c r="W515" i="4"/>
  <c r="W511" i="4"/>
  <c r="W507" i="4"/>
  <c r="U488" i="4"/>
  <c r="V488" i="4" s="1"/>
  <c r="U517" i="4"/>
  <c r="U516" i="4"/>
  <c r="U512" i="4"/>
  <c r="U508" i="4"/>
  <c r="U513" i="4"/>
  <c r="U509" i="4"/>
  <c r="U505" i="4"/>
  <c r="U518" i="4"/>
  <c r="U514" i="4"/>
  <c r="U510" i="4"/>
  <c r="U506" i="4"/>
  <c r="U515" i="4"/>
  <c r="U511" i="4"/>
  <c r="U507" i="4"/>
  <c r="W498" i="4"/>
  <c r="W501" i="4"/>
  <c r="W497" i="4"/>
  <c r="W493" i="4"/>
  <c r="W489" i="4"/>
  <c r="W502" i="4"/>
  <c r="W494" i="4"/>
  <c r="W490" i="4"/>
  <c r="W496" i="4"/>
  <c r="W492" i="4"/>
  <c r="W499" i="4"/>
  <c r="W495" i="4"/>
  <c r="W491" i="4"/>
  <c r="W500" i="4"/>
  <c r="U500" i="4"/>
  <c r="U496" i="4"/>
  <c r="U492" i="4"/>
  <c r="U501" i="4"/>
  <c r="U497" i="4"/>
  <c r="U493" i="4"/>
  <c r="U489" i="4"/>
  <c r="U502" i="4"/>
  <c r="U498" i="4"/>
  <c r="U494" i="4"/>
  <c r="U490" i="4"/>
  <c r="U499" i="4"/>
  <c r="U495" i="4"/>
  <c r="U491" i="4"/>
  <c r="W472" i="4"/>
  <c r="W475" i="4"/>
  <c r="W474" i="4"/>
  <c r="W476" i="4"/>
  <c r="W473" i="4"/>
  <c r="U476" i="4"/>
  <c r="U475" i="4"/>
  <c r="U472" i="4"/>
  <c r="U474" i="4"/>
  <c r="U473" i="4"/>
  <c r="W486" i="4"/>
  <c r="W485" i="4"/>
  <c r="W481" i="4"/>
  <c r="W477" i="4"/>
  <c r="W482" i="4"/>
  <c r="W480" i="4"/>
  <c r="W478" i="4"/>
  <c r="W484" i="4"/>
  <c r="W483" i="4"/>
  <c r="W479" i="4"/>
  <c r="U484" i="4"/>
  <c r="U480" i="4"/>
  <c r="U483" i="4"/>
  <c r="U485" i="4"/>
  <c r="U481" i="4"/>
  <c r="U477" i="4"/>
  <c r="U486" i="4"/>
  <c r="U482" i="4"/>
  <c r="U478" i="4"/>
  <c r="U479" i="4"/>
  <c r="W457" i="4"/>
  <c r="W456" i="4"/>
  <c r="U457" i="4"/>
  <c r="U456" i="4"/>
  <c r="W469" i="4"/>
  <c r="W465" i="4"/>
  <c r="W461" i="4"/>
  <c r="W466" i="4"/>
  <c r="W470" i="4"/>
  <c r="W462" i="4"/>
  <c r="W458" i="4"/>
  <c r="W464" i="4"/>
  <c r="W467" i="4"/>
  <c r="W463" i="4"/>
  <c r="W459" i="4"/>
  <c r="W468" i="4"/>
  <c r="W460" i="4"/>
  <c r="U469" i="4"/>
  <c r="U468" i="4"/>
  <c r="U464" i="4"/>
  <c r="U460" i="4"/>
  <c r="U465" i="4"/>
  <c r="U461" i="4"/>
  <c r="U470" i="4"/>
  <c r="U466" i="4"/>
  <c r="U462" i="4"/>
  <c r="U458" i="4"/>
  <c r="U467" i="4"/>
  <c r="U459" i="4"/>
  <c r="U463" i="4"/>
  <c r="W441" i="4"/>
  <c r="W442" i="4"/>
  <c r="W440" i="4"/>
  <c r="W443" i="4"/>
  <c r="U443" i="4"/>
  <c r="U442" i="4"/>
  <c r="U441" i="4"/>
  <c r="U440" i="4"/>
  <c r="W424" i="4"/>
  <c r="X424" i="4" s="1"/>
  <c r="W453" i="4"/>
  <c r="W449" i="4"/>
  <c r="W445" i="4"/>
  <c r="W450" i="4"/>
  <c r="W454" i="4"/>
  <c r="W446" i="4"/>
  <c r="W451" i="4"/>
  <c r="W447" i="4"/>
  <c r="W452" i="4"/>
  <c r="W448" i="4"/>
  <c r="W444" i="4"/>
  <c r="U424" i="4"/>
  <c r="AB424" i="4" s="1"/>
  <c r="U452" i="4"/>
  <c r="U448" i="4"/>
  <c r="U444" i="4"/>
  <c r="U453" i="4"/>
  <c r="U449" i="4"/>
  <c r="U445" i="4"/>
  <c r="U454" i="4"/>
  <c r="U450" i="4"/>
  <c r="U446" i="4"/>
  <c r="U451" i="4"/>
  <c r="U447" i="4"/>
  <c r="W437" i="4"/>
  <c r="W433" i="4"/>
  <c r="W429" i="4"/>
  <c r="W425" i="4"/>
  <c r="W438" i="4"/>
  <c r="W434" i="4"/>
  <c r="W430" i="4"/>
  <c r="W426" i="4"/>
  <c r="W435" i="4"/>
  <c r="W431" i="4"/>
  <c r="W427" i="4"/>
  <c r="W436" i="4"/>
  <c r="W432" i="4"/>
  <c r="W428" i="4"/>
  <c r="U436" i="4"/>
  <c r="U432" i="4"/>
  <c r="U428" i="4"/>
  <c r="U437" i="4"/>
  <c r="U433" i="4"/>
  <c r="U429" i="4"/>
  <c r="U425" i="4"/>
  <c r="U438" i="4"/>
  <c r="U426" i="4"/>
  <c r="U435" i="4"/>
  <c r="U431" i="4"/>
  <c r="U427" i="4"/>
  <c r="U430" i="4"/>
  <c r="U434" i="4"/>
  <c r="W409" i="4"/>
  <c r="W414" i="4"/>
  <c r="W412" i="4"/>
  <c r="W415" i="4"/>
  <c r="W408" i="4"/>
  <c r="W411" i="4"/>
  <c r="W410" i="4"/>
  <c r="W413" i="4"/>
  <c r="U408" i="4"/>
  <c r="U415" i="4"/>
  <c r="U409" i="4"/>
  <c r="U412" i="4"/>
  <c r="U411" i="4"/>
  <c r="U414" i="4"/>
  <c r="U413" i="4"/>
  <c r="U410" i="4"/>
  <c r="W421" i="4"/>
  <c r="W417" i="4"/>
  <c r="W422" i="4"/>
  <c r="W418" i="4"/>
  <c r="W419" i="4"/>
  <c r="W420" i="4"/>
  <c r="W416" i="4"/>
  <c r="U422" i="4"/>
  <c r="U420" i="4"/>
  <c r="U416" i="4"/>
  <c r="U421" i="4"/>
  <c r="U418" i="4"/>
  <c r="U419" i="4"/>
  <c r="U417" i="4"/>
  <c r="W405" i="4"/>
  <c r="W401" i="4"/>
  <c r="W397" i="4"/>
  <c r="W393" i="4"/>
  <c r="W402" i="4"/>
  <c r="W406" i="4"/>
  <c r="W398" i="4"/>
  <c r="W394" i="4"/>
  <c r="W400" i="4"/>
  <c r="W396" i="4"/>
  <c r="W392" i="4"/>
  <c r="W403" i="4"/>
  <c r="W399" i="4"/>
  <c r="W395" i="4"/>
  <c r="W404" i="4"/>
  <c r="U405" i="4"/>
  <c r="U404" i="4"/>
  <c r="U400" i="4"/>
  <c r="U396" i="4"/>
  <c r="U392" i="4"/>
  <c r="U401" i="4"/>
  <c r="U397" i="4"/>
  <c r="U393" i="4"/>
  <c r="U406" i="4"/>
  <c r="U402" i="4"/>
  <c r="U398" i="4"/>
  <c r="U394" i="4"/>
  <c r="U403" i="4"/>
  <c r="U395" i="4"/>
  <c r="U399" i="4"/>
  <c r="W380" i="4"/>
  <c r="W382" i="4"/>
  <c r="W376" i="4"/>
  <c r="W383" i="4"/>
  <c r="W379" i="4"/>
  <c r="W377" i="4"/>
  <c r="W378" i="4"/>
  <c r="W381" i="4"/>
  <c r="U377" i="4"/>
  <c r="U383" i="4"/>
  <c r="U376" i="4"/>
  <c r="U380" i="4"/>
  <c r="U379" i="4"/>
  <c r="U382" i="4"/>
  <c r="U378" i="4"/>
  <c r="U381" i="4"/>
  <c r="W389" i="4"/>
  <c r="W385" i="4"/>
  <c r="W386" i="4"/>
  <c r="W390" i="4"/>
  <c r="W384" i="4"/>
  <c r="W387" i="4"/>
  <c r="W388" i="4"/>
  <c r="U389" i="4"/>
  <c r="U388" i="4"/>
  <c r="U384" i="4"/>
  <c r="U385" i="4"/>
  <c r="U390" i="4"/>
  <c r="U386" i="4"/>
  <c r="U387" i="4"/>
  <c r="W360" i="4"/>
  <c r="W368" i="4"/>
  <c r="W367" i="4"/>
  <c r="W364" i="4"/>
  <c r="W361" i="4"/>
  <c r="W363" i="4"/>
  <c r="W366" i="4"/>
  <c r="W362" i="4"/>
  <c r="W365" i="4"/>
  <c r="U365" i="4"/>
  <c r="U361" i="4"/>
  <c r="U367" i="4"/>
  <c r="U368" i="4"/>
  <c r="U364" i="4"/>
  <c r="U360" i="4"/>
  <c r="U366" i="4"/>
  <c r="U362" i="4"/>
  <c r="U363" i="4"/>
  <c r="W370" i="4"/>
  <c r="W373" i="4"/>
  <c r="W369" i="4"/>
  <c r="W374" i="4"/>
  <c r="W372" i="4"/>
  <c r="W371" i="4"/>
  <c r="U372" i="4"/>
  <c r="U373" i="4"/>
  <c r="U369" i="4"/>
  <c r="U374" i="4"/>
  <c r="U370" i="4"/>
  <c r="U371" i="4"/>
  <c r="W352" i="4"/>
  <c r="W347" i="4"/>
  <c r="W348" i="4"/>
  <c r="W345" i="4"/>
  <c r="W344" i="4"/>
  <c r="W351" i="4"/>
  <c r="W350" i="4"/>
  <c r="W349" i="4"/>
  <c r="W346" i="4"/>
  <c r="U352" i="4"/>
  <c r="U344" i="4"/>
  <c r="U349" i="4"/>
  <c r="U346" i="4"/>
  <c r="U348" i="4"/>
  <c r="U345" i="4"/>
  <c r="U351" i="4"/>
  <c r="U350" i="4"/>
  <c r="U347" i="4"/>
  <c r="W357" i="4"/>
  <c r="W353" i="4"/>
  <c r="W358" i="4"/>
  <c r="W354" i="4"/>
  <c r="W355" i="4"/>
  <c r="W356" i="4"/>
  <c r="U356" i="4"/>
  <c r="U357" i="4"/>
  <c r="U353" i="4"/>
  <c r="U358" i="4"/>
  <c r="U354" i="4"/>
  <c r="U355" i="4"/>
  <c r="W329" i="4"/>
  <c r="W328" i="4"/>
  <c r="U329" i="4"/>
  <c r="U328" i="4"/>
  <c r="W341" i="4"/>
  <c r="W337" i="4"/>
  <c r="W333" i="4"/>
  <c r="W342" i="4"/>
  <c r="W338" i="4"/>
  <c r="W334" i="4"/>
  <c r="W330" i="4"/>
  <c r="W339" i="4"/>
  <c r="W335" i="4"/>
  <c r="W331" i="4"/>
  <c r="W340" i="4"/>
  <c r="W336" i="4"/>
  <c r="W332" i="4"/>
  <c r="U340" i="4"/>
  <c r="U336" i="4"/>
  <c r="U332" i="4"/>
  <c r="U341" i="4"/>
  <c r="U342" i="4"/>
  <c r="U338" i="4"/>
  <c r="U334" i="4"/>
  <c r="U330" i="4"/>
  <c r="U339" i="4"/>
  <c r="U335" i="4"/>
  <c r="U331" i="4"/>
  <c r="U337" i="4"/>
  <c r="U333" i="4"/>
  <c r="W313" i="4"/>
  <c r="W312" i="4"/>
  <c r="U313" i="4"/>
  <c r="U312" i="4"/>
  <c r="W318" i="4"/>
  <c r="W314" i="4"/>
  <c r="W325" i="4"/>
  <c r="W321" i="4"/>
  <c r="W317" i="4"/>
  <c r="W322" i="4"/>
  <c r="W326" i="4"/>
  <c r="W320" i="4"/>
  <c r="W316" i="4"/>
  <c r="W323" i="4"/>
  <c r="W319" i="4"/>
  <c r="W315" i="4"/>
  <c r="W324" i="4"/>
  <c r="U325" i="4"/>
  <c r="U324" i="4"/>
  <c r="U320" i="4"/>
  <c r="U316" i="4"/>
  <c r="U321" i="4"/>
  <c r="U317" i="4"/>
  <c r="U326" i="4"/>
  <c r="U322" i="4"/>
  <c r="U318" i="4"/>
  <c r="U314" i="4"/>
  <c r="U323" i="4"/>
  <c r="U319" i="4"/>
  <c r="U315" i="4"/>
  <c r="W297" i="4"/>
  <c r="W298" i="4"/>
  <c r="W296" i="4"/>
  <c r="W299" i="4"/>
  <c r="U299" i="4"/>
  <c r="U298" i="4"/>
  <c r="U297" i="4"/>
  <c r="U296" i="4"/>
  <c r="W306" i="4"/>
  <c r="W309" i="4"/>
  <c r="W305" i="4"/>
  <c r="W301" i="4"/>
  <c r="W310" i="4"/>
  <c r="W304" i="4"/>
  <c r="W302" i="4"/>
  <c r="W300" i="4"/>
  <c r="W307" i="4"/>
  <c r="W303" i="4"/>
  <c r="W308" i="4"/>
  <c r="U308" i="4"/>
  <c r="U304" i="4"/>
  <c r="U300" i="4"/>
  <c r="U307" i="4"/>
  <c r="U309" i="4"/>
  <c r="U305" i="4"/>
  <c r="U301" i="4"/>
  <c r="U310" i="4"/>
  <c r="U306" i="4"/>
  <c r="U302" i="4"/>
  <c r="U303" i="4"/>
  <c r="W288" i="4"/>
  <c r="W284" i="4"/>
  <c r="W280" i="4"/>
  <c r="W283" i="4"/>
  <c r="W287" i="4"/>
  <c r="W286" i="4"/>
  <c r="W282" i="4"/>
  <c r="W285" i="4"/>
  <c r="W281" i="4"/>
  <c r="U281" i="4"/>
  <c r="U288" i="4"/>
  <c r="U284" i="4"/>
  <c r="U280" i="4"/>
  <c r="U287" i="4"/>
  <c r="U283" i="4"/>
  <c r="U285" i="4"/>
  <c r="U286" i="4"/>
  <c r="U282" i="4"/>
  <c r="W294" i="4"/>
  <c r="W293" i="4"/>
  <c r="W289" i="4"/>
  <c r="W290" i="4"/>
  <c r="W292" i="4"/>
  <c r="W291" i="4"/>
  <c r="U291" i="4"/>
  <c r="U292" i="4"/>
  <c r="U293" i="4"/>
  <c r="U289" i="4"/>
  <c r="U294" i="4"/>
  <c r="U290" i="4"/>
  <c r="W266" i="4"/>
  <c r="W265" i="4"/>
  <c r="W264" i="4"/>
  <c r="U266" i="4"/>
  <c r="U265" i="4"/>
  <c r="U264" i="4"/>
  <c r="W270" i="4"/>
  <c r="W274" i="4"/>
  <c r="W272" i="4"/>
  <c r="W277" i="4"/>
  <c r="W273" i="4"/>
  <c r="W269" i="4"/>
  <c r="W278" i="4"/>
  <c r="W268" i="4"/>
  <c r="W275" i="4"/>
  <c r="W271" i="4"/>
  <c r="W267" i="4"/>
  <c r="W276" i="4"/>
  <c r="U276" i="4"/>
  <c r="U272" i="4"/>
  <c r="U268" i="4"/>
  <c r="U275" i="4"/>
  <c r="U277" i="4"/>
  <c r="U273" i="4"/>
  <c r="U269" i="4"/>
  <c r="U271" i="4"/>
  <c r="U267" i="4"/>
  <c r="U278" i="4"/>
  <c r="U274" i="4"/>
  <c r="U270" i="4"/>
  <c r="W249" i="4"/>
  <c r="W248" i="4"/>
  <c r="U249" i="4"/>
  <c r="U248" i="4"/>
  <c r="W258" i="4"/>
  <c r="W261" i="4"/>
  <c r="W257" i="4"/>
  <c r="W253" i="4"/>
  <c r="W262" i="4"/>
  <c r="W254" i="4"/>
  <c r="W250" i="4"/>
  <c r="W260" i="4"/>
  <c r="W256" i="4"/>
  <c r="W252" i="4"/>
  <c r="W259" i="4"/>
  <c r="W255" i="4"/>
  <c r="W251" i="4"/>
  <c r="U260" i="4"/>
  <c r="U256" i="4"/>
  <c r="U252" i="4"/>
  <c r="U261" i="4"/>
  <c r="U257" i="4"/>
  <c r="U253" i="4"/>
  <c r="U262" i="4"/>
  <c r="U258" i="4"/>
  <c r="U254" i="4"/>
  <c r="U250" i="4"/>
  <c r="U259" i="4"/>
  <c r="U255" i="4"/>
  <c r="U251" i="4"/>
  <c r="W232" i="4"/>
  <c r="W236" i="4"/>
  <c r="W233" i="4"/>
  <c r="W238" i="4"/>
  <c r="W239" i="4"/>
  <c r="W235" i="4"/>
  <c r="W237" i="4"/>
  <c r="W234" i="4"/>
  <c r="U232" i="4"/>
  <c r="U239" i="4"/>
  <c r="U236" i="4"/>
  <c r="U233" i="4"/>
  <c r="U235" i="4"/>
  <c r="U238" i="4"/>
  <c r="U234" i="4"/>
  <c r="U237" i="4"/>
  <c r="W245" i="4"/>
  <c r="W241" i="4"/>
  <c r="W246" i="4"/>
  <c r="W242" i="4"/>
  <c r="W243" i="4"/>
  <c r="W244" i="4"/>
  <c r="W240" i="4"/>
  <c r="U245" i="4"/>
  <c r="U246" i="4"/>
  <c r="U244" i="4"/>
  <c r="U240" i="4"/>
  <c r="U242" i="4"/>
  <c r="U243" i="4"/>
  <c r="U241" i="4"/>
  <c r="W226" i="4"/>
  <c r="W229" i="4"/>
  <c r="W225" i="4"/>
  <c r="W221" i="4"/>
  <c r="W217" i="4"/>
  <c r="W230" i="4"/>
  <c r="W222" i="4"/>
  <c r="W218" i="4"/>
  <c r="W227" i="4"/>
  <c r="W223" i="4"/>
  <c r="W219" i="4"/>
  <c r="W228" i="4"/>
  <c r="W224" i="4"/>
  <c r="W220" i="4"/>
  <c r="W216" i="4"/>
  <c r="U229" i="4"/>
  <c r="U228" i="4"/>
  <c r="U224" i="4"/>
  <c r="U220" i="4"/>
  <c r="U216" i="4"/>
  <c r="U225" i="4"/>
  <c r="U221" i="4"/>
  <c r="U217" i="4"/>
  <c r="U230" i="4"/>
  <c r="U226" i="4"/>
  <c r="U222" i="4"/>
  <c r="U218" i="4"/>
  <c r="U227" i="4"/>
  <c r="U223" i="4"/>
  <c r="U219" i="4"/>
  <c r="W213" i="4"/>
  <c r="W209" i="4"/>
  <c r="W205" i="4"/>
  <c r="W201" i="4"/>
  <c r="W210" i="4"/>
  <c r="W214" i="4"/>
  <c r="W206" i="4"/>
  <c r="W202" i="4"/>
  <c r="W211" i="4"/>
  <c r="W207" i="4"/>
  <c r="W203" i="4"/>
  <c r="W212" i="4"/>
  <c r="W208" i="4"/>
  <c r="W204" i="4"/>
  <c r="W200" i="4"/>
  <c r="U212" i="4"/>
  <c r="U208" i="4"/>
  <c r="U204" i="4"/>
  <c r="U200" i="4"/>
  <c r="U213" i="4"/>
  <c r="U209" i="4"/>
  <c r="U205" i="4"/>
  <c r="U201" i="4"/>
  <c r="U214" i="4"/>
  <c r="U210" i="4"/>
  <c r="U206" i="4"/>
  <c r="U202" i="4"/>
  <c r="U211" i="4"/>
  <c r="U207" i="4"/>
  <c r="U203" i="4"/>
  <c r="W192" i="4"/>
  <c r="W191" i="4"/>
  <c r="W185" i="4"/>
  <c r="W188" i="4"/>
  <c r="W184" i="4"/>
  <c r="W187" i="4"/>
  <c r="W190" i="4"/>
  <c r="W186" i="4"/>
  <c r="W189" i="4"/>
  <c r="U189" i="4"/>
  <c r="U184" i="4"/>
  <c r="U191" i="4"/>
  <c r="U192" i="4"/>
  <c r="U188" i="4"/>
  <c r="U185" i="4"/>
  <c r="U187" i="4"/>
  <c r="U190" i="4"/>
  <c r="U186" i="4"/>
  <c r="W197" i="4"/>
  <c r="W193" i="4"/>
  <c r="W194" i="4"/>
  <c r="W198" i="4"/>
  <c r="W195" i="4"/>
  <c r="W196" i="4"/>
  <c r="U197" i="4"/>
  <c r="U196" i="4"/>
  <c r="U193" i="4"/>
  <c r="U198" i="4"/>
  <c r="U194" i="4"/>
  <c r="U195" i="4"/>
  <c r="W168" i="4"/>
  <c r="W171" i="4"/>
  <c r="W170" i="4"/>
  <c r="W173" i="4"/>
  <c r="W169" i="4"/>
  <c r="W172" i="4"/>
  <c r="U168" i="4"/>
  <c r="U171" i="4"/>
  <c r="U170" i="4"/>
  <c r="U169" i="4"/>
  <c r="U173" i="4"/>
  <c r="U172" i="4"/>
  <c r="W174" i="4"/>
  <c r="W181" i="4"/>
  <c r="W177" i="4"/>
  <c r="W178" i="4"/>
  <c r="W182" i="4"/>
  <c r="W176" i="4"/>
  <c r="W179" i="4"/>
  <c r="W175" i="4"/>
  <c r="W180" i="4"/>
  <c r="U181" i="4"/>
  <c r="U180" i="4"/>
  <c r="U176" i="4"/>
  <c r="U177" i="4"/>
  <c r="U182" i="4"/>
  <c r="U178" i="4"/>
  <c r="U174" i="4"/>
  <c r="U179" i="4"/>
  <c r="U175" i="4"/>
  <c r="W153" i="4"/>
  <c r="W154" i="4"/>
  <c r="W152" i="4"/>
  <c r="W155" i="4"/>
  <c r="U155" i="4"/>
  <c r="U153" i="4"/>
  <c r="U154" i="4"/>
  <c r="U152" i="4"/>
  <c r="W158" i="4"/>
  <c r="W165" i="4"/>
  <c r="W161" i="4"/>
  <c r="W157" i="4"/>
  <c r="W162" i="4"/>
  <c r="W166" i="4"/>
  <c r="W163" i="4"/>
  <c r="W159" i="4"/>
  <c r="W164" i="4"/>
  <c r="W160" i="4"/>
  <c r="W156" i="4"/>
  <c r="U165" i="4"/>
  <c r="U164" i="4"/>
  <c r="U160" i="4"/>
  <c r="U156" i="4"/>
  <c r="U161" i="4"/>
  <c r="U157" i="4"/>
  <c r="U166" i="4"/>
  <c r="U162" i="4"/>
  <c r="U158" i="4"/>
  <c r="U163" i="4"/>
  <c r="U159" i="4"/>
  <c r="W146" i="4"/>
  <c r="W149" i="4"/>
  <c r="W145" i="4"/>
  <c r="W141" i="4"/>
  <c r="W137" i="4"/>
  <c r="W150" i="4"/>
  <c r="W142" i="4"/>
  <c r="W138" i="4"/>
  <c r="W148" i="4"/>
  <c r="W144" i="4"/>
  <c r="W140" i="4"/>
  <c r="W147" i="4"/>
  <c r="W143" i="4"/>
  <c r="W139" i="4"/>
  <c r="W136" i="4"/>
  <c r="U149" i="4"/>
  <c r="U148" i="4"/>
  <c r="U144" i="4"/>
  <c r="U140" i="4"/>
  <c r="U136" i="4"/>
  <c r="U145" i="4"/>
  <c r="U141" i="4"/>
  <c r="U137" i="4"/>
  <c r="U150" i="4"/>
  <c r="U146" i="4"/>
  <c r="U142" i="4"/>
  <c r="U138" i="4"/>
  <c r="U147" i="4"/>
  <c r="U139" i="4"/>
  <c r="U143" i="4"/>
  <c r="W121" i="4"/>
  <c r="W120" i="4"/>
  <c r="U121" i="4"/>
  <c r="U120" i="4"/>
  <c r="W130" i="4"/>
  <c r="W133" i="4"/>
  <c r="W129" i="4"/>
  <c r="W125" i="4"/>
  <c r="W134" i="4"/>
  <c r="W126" i="4"/>
  <c r="W122" i="4"/>
  <c r="W131" i="4"/>
  <c r="W127" i="4"/>
  <c r="W123" i="4"/>
  <c r="W132" i="4"/>
  <c r="W128" i="4"/>
  <c r="W124" i="4"/>
  <c r="U133" i="4"/>
  <c r="U132" i="4"/>
  <c r="U128" i="4"/>
  <c r="U124" i="4"/>
  <c r="U129" i="4"/>
  <c r="U125" i="4"/>
  <c r="U134" i="4"/>
  <c r="U130" i="4"/>
  <c r="U126" i="4"/>
  <c r="U122" i="4"/>
  <c r="U131" i="4"/>
  <c r="U123" i="4"/>
  <c r="U127" i="4"/>
  <c r="W106" i="4"/>
  <c r="W105" i="4"/>
  <c r="W104" i="4"/>
  <c r="U106" i="4"/>
  <c r="U105" i="4"/>
  <c r="U104" i="4"/>
  <c r="W114" i="4"/>
  <c r="W112" i="4"/>
  <c r="W117" i="4"/>
  <c r="W113" i="4"/>
  <c r="W109" i="4"/>
  <c r="W118" i="4"/>
  <c r="W110" i="4"/>
  <c r="W108" i="4"/>
  <c r="W116" i="4"/>
  <c r="W115" i="4"/>
  <c r="W111" i="4"/>
  <c r="W107" i="4"/>
  <c r="U116" i="4"/>
  <c r="U112" i="4"/>
  <c r="U108" i="4"/>
  <c r="U115" i="4"/>
  <c r="U117" i="4"/>
  <c r="U113" i="4"/>
  <c r="U109" i="4"/>
  <c r="U107" i="4"/>
  <c r="U118" i="4"/>
  <c r="U114" i="4"/>
  <c r="U110" i="4"/>
  <c r="U111" i="4"/>
  <c r="W90" i="4"/>
  <c r="W89" i="4"/>
  <c r="W88" i="4"/>
  <c r="U89" i="4"/>
  <c r="U90" i="4"/>
  <c r="U88" i="4"/>
  <c r="W101" i="4"/>
  <c r="W97" i="4"/>
  <c r="W93" i="4"/>
  <c r="W98" i="4"/>
  <c r="W102" i="4"/>
  <c r="W94" i="4"/>
  <c r="W96" i="4"/>
  <c r="W99" i="4"/>
  <c r="W95" i="4"/>
  <c r="W91" i="4"/>
  <c r="W100" i="4"/>
  <c r="W92" i="4"/>
  <c r="U100" i="4"/>
  <c r="U96" i="4"/>
  <c r="U92" i="4"/>
  <c r="U101" i="4"/>
  <c r="U97" i="4"/>
  <c r="U93" i="4"/>
  <c r="U102" i="4"/>
  <c r="U98" i="4"/>
  <c r="U94" i="4"/>
  <c r="U99" i="4"/>
  <c r="U91" i="4"/>
  <c r="U95" i="4"/>
  <c r="W78" i="4"/>
  <c r="W74" i="4"/>
  <c r="W82" i="4"/>
  <c r="W85" i="4"/>
  <c r="W81" i="4"/>
  <c r="W77" i="4"/>
  <c r="W73" i="4"/>
  <c r="W86" i="4"/>
  <c r="W84" i="4"/>
  <c r="W80" i="4"/>
  <c r="W76" i="4"/>
  <c r="W72" i="4"/>
  <c r="W83" i="4"/>
  <c r="W79" i="4"/>
  <c r="W75" i="4"/>
  <c r="U84" i="4"/>
  <c r="U80" i="4"/>
  <c r="U76" i="4"/>
  <c r="U72" i="4"/>
  <c r="U85" i="4"/>
  <c r="U81" i="4"/>
  <c r="U77" i="4"/>
  <c r="U73" i="4"/>
  <c r="U86" i="4"/>
  <c r="U82" i="4"/>
  <c r="U78" i="4"/>
  <c r="U74" i="4"/>
  <c r="U79" i="4"/>
  <c r="U83" i="4"/>
  <c r="U75" i="4"/>
  <c r="W70" i="4"/>
  <c r="W69" i="4"/>
  <c r="W65" i="4"/>
  <c r="W61" i="4"/>
  <c r="W57" i="4"/>
  <c r="W66" i="4"/>
  <c r="W62" i="4"/>
  <c r="W58" i="4"/>
  <c r="W64" i="4"/>
  <c r="W60" i="4"/>
  <c r="W56" i="4"/>
  <c r="W67" i="4"/>
  <c r="W63" i="4"/>
  <c r="W59" i="4"/>
  <c r="W68" i="4"/>
  <c r="U69" i="4"/>
  <c r="U68" i="4"/>
  <c r="U64" i="4"/>
  <c r="U60" i="4"/>
  <c r="U56" i="4"/>
  <c r="U61" i="4"/>
  <c r="U57" i="4"/>
  <c r="U65" i="4"/>
  <c r="U70" i="4"/>
  <c r="U66" i="4"/>
  <c r="U62" i="4"/>
  <c r="U58" i="4"/>
  <c r="U67" i="4"/>
  <c r="U63" i="4"/>
  <c r="U59" i="4"/>
  <c r="W52" i="4"/>
  <c r="W47" i="4"/>
  <c r="W43" i="4"/>
  <c r="W53" i="4"/>
  <c r="W54" i="4"/>
  <c r="W48" i="4"/>
  <c r="W44" i="4"/>
  <c r="W40" i="4"/>
  <c r="W49" i="4"/>
  <c r="W45" i="4"/>
  <c r="W41" i="4"/>
  <c r="W50" i="4"/>
  <c r="W51" i="4"/>
  <c r="W46" i="4"/>
  <c r="W42" i="4"/>
  <c r="U51" i="4"/>
  <c r="U46" i="4"/>
  <c r="U42" i="4"/>
  <c r="U53" i="4"/>
  <c r="U52" i="4"/>
  <c r="U47" i="4"/>
  <c r="U43" i="4"/>
  <c r="U54" i="4"/>
  <c r="U48" i="4"/>
  <c r="U44" i="4"/>
  <c r="U40" i="4"/>
  <c r="U49" i="4"/>
  <c r="U45" i="4"/>
  <c r="U41" i="4"/>
  <c r="U50" i="4"/>
  <c r="W1976" i="3"/>
  <c r="AC1976" i="3" s="1"/>
  <c r="U1976" i="3"/>
  <c r="V1976" i="3" s="1"/>
  <c r="W1960" i="3"/>
  <c r="AC1960" i="3" s="1"/>
  <c r="W1989" i="3"/>
  <c r="W1985" i="3"/>
  <c r="W1981" i="3"/>
  <c r="W1977" i="3"/>
  <c r="W1990" i="3"/>
  <c r="W1982" i="3"/>
  <c r="W1978" i="3"/>
  <c r="W1986" i="3"/>
  <c r="W1980" i="3"/>
  <c r="W1987" i="3"/>
  <c r="W1983" i="3"/>
  <c r="W1979" i="3"/>
  <c r="W1988" i="3"/>
  <c r="W1984" i="3"/>
  <c r="U1960" i="3"/>
  <c r="V1960" i="3" s="1"/>
  <c r="U1989" i="3"/>
  <c r="U1988" i="3"/>
  <c r="U1984" i="3"/>
  <c r="U1980" i="3"/>
  <c r="U1985" i="3"/>
  <c r="U1981" i="3"/>
  <c r="U1977" i="3"/>
  <c r="U1990" i="3"/>
  <c r="U1986" i="3"/>
  <c r="U1982" i="3"/>
  <c r="U1978" i="3"/>
  <c r="U1987" i="3"/>
  <c r="U1983" i="3"/>
  <c r="U1979" i="3"/>
  <c r="W1974" i="3"/>
  <c r="W1962" i="3"/>
  <c r="W1973" i="3"/>
  <c r="W1969" i="3"/>
  <c r="W1965" i="3"/>
  <c r="W1961" i="3"/>
  <c r="W1966" i="3"/>
  <c r="W1970" i="3"/>
  <c r="W1972" i="3"/>
  <c r="W1968" i="3"/>
  <c r="W1964" i="3"/>
  <c r="W1971" i="3"/>
  <c r="W1967" i="3"/>
  <c r="W1963" i="3"/>
  <c r="U1973" i="3"/>
  <c r="U1972" i="3"/>
  <c r="U1968" i="3"/>
  <c r="U1964" i="3"/>
  <c r="U1969" i="3"/>
  <c r="U1965" i="3"/>
  <c r="U1961" i="3"/>
  <c r="U1974" i="3"/>
  <c r="U1970" i="3"/>
  <c r="U1966" i="3"/>
  <c r="U1962" i="3"/>
  <c r="U1971" i="3"/>
  <c r="U1967" i="3"/>
  <c r="U1963" i="3"/>
  <c r="W1944" i="3"/>
  <c r="W1945" i="3"/>
  <c r="U1945" i="3"/>
  <c r="U1944" i="3"/>
  <c r="W1958" i="3"/>
  <c r="W1957" i="3"/>
  <c r="W1953" i="3"/>
  <c r="W1949" i="3"/>
  <c r="W1946" i="3"/>
  <c r="W1954" i="3"/>
  <c r="W1950" i="3"/>
  <c r="W1955" i="3"/>
  <c r="W1951" i="3"/>
  <c r="W1947" i="3"/>
  <c r="W1952" i="3"/>
  <c r="W1948" i="3"/>
  <c r="W1956" i="3"/>
  <c r="U1956" i="3"/>
  <c r="U1952" i="3"/>
  <c r="U1948" i="3"/>
  <c r="U1958" i="3"/>
  <c r="U1957" i="3"/>
  <c r="U1953" i="3"/>
  <c r="U1949" i="3"/>
  <c r="U1954" i="3"/>
  <c r="U1946" i="3"/>
  <c r="U1955" i="3"/>
  <c r="U1951" i="3"/>
  <c r="U1947" i="3"/>
  <c r="U1950" i="3"/>
  <c r="W1932" i="3"/>
  <c r="W1931" i="3"/>
  <c r="W1934" i="3"/>
  <c r="W1928" i="3"/>
  <c r="W1930" i="3"/>
  <c r="W1933" i="3"/>
  <c r="W1929" i="3"/>
  <c r="U1931" i="3"/>
  <c r="U1932" i="3"/>
  <c r="U1934" i="3"/>
  <c r="U1928" i="3"/>
  <c r="U1933" i="3"/>
  <c r="U1930" i="3"/>
  <c r="U1929" i="3"/>
  <c r="W1912" i="3"/>
  <c r="AC1912" i="3" s="1"/>
  <c r="W1942" i="3"/>
  <c r="W1941" i="3"/>
  <c r="W1937" i="3"/>
  <c r="W1938" i="3"/>
  <c r="W1936" i="3"/>
  <c r="W1940" i="3"/>
  <c r="W1939" i="3"/>
  <c r="W1935" i="3"/>
  <c r="U1912" i="3"/>
  <c r="V1912" i="3" s="1"/>
  <c r="U1940" i="3"/>
  <c r="U1936" i="3"/>
  <c r="U1939" i="3"/>
  <c r="U1935" i="3"/>
  <c r="U1941" i="3"/>
  <c r="U1937" i="3"/>
  <c r="U1942" i="3"/>
  <c r="U1938" i="3"/>
  <c r="W1922" i="3"/>
  <c r="W1926" i="3"/>
  <c r="W1925" i="3"/>
  <c r="W1921" i="3"/>
  <c r="W1917" i="3"/>
  <c r="W1913" i="3"/>
  <c r="W1918" i="3"/>
  <c r="W1914" i="3"/>
  <c r="W1920" i="3"/>
  <c r="W1916" i="3"/>
  <c r="W1923" i="3"/>
  <c r="W1919" i="3"/>
  <c r="W1915" i="3"/>
  <c r="W1924" i="3"/>
  <c r="U1925" i="3"/>
  <c r="U1924" i="3"/>
  <c r="U1920" i="3"/>
  <c r="U1916" i="3"/>
  <c r="U1921" i="3"/>
  <c r="U1917" i="3"/>
  <c r="U1913" i="3"/>
  <c r="U1926" i="3"/>
  <c r="U1922" i="3"/>
  <c r="U1918" i="3"/>
  <c r="U1914" i="3"/>
  <c r="U1923" i="3"/>
  <c r="U1915" i="3"/>
  <c r="U1919" i="3"/>
  <c r="W1898" i="3"/>
  <c r="W1897" i="3"/>
  <c r="W1896" i="3"/>
  <c r="W1899" i="3"/>
  <c r="U1899" i="3"/>
  <c r="U1897" i="3"/>
  <c r="U1898" i="3"/>
  <c r="U1896" i="3"/>
  <c r="W1910" i="3"/>
  <c r="W1906" i="3"/>
  <c r="W1909" i="3"/>
  <c r="W1905" i="3"/>
  <c r="W1901" i="3"/>
  <c r="W1902" i="3"/>
  <c r="W1908" i="3"/>
  <c r="W1904" i="3"/>
  <c r="W1900" i="3"/>
  <c r="W1907" i="3"/>
  <c r="W1903" i="3"/>
  <c r="U1909" i="3"/>
  <c r="U1908" i="3"/>
  <c r="U1904" i="3"/>
  <c r="U1900" i="3"/>
  <c r="U1905" i="3"/>
  <c r="U1901" i="3"/>
  <c r="U1910" i="3"/>
  <c r="U1906" i="3"/>
  <c r="U1902" i="3"/>
  <c r="U1907" i="3"/>
  <c r="U1903" i="3"/>
  <c r="W1881" i="3"/>
  <c r="W1882" i="3"/>
  <c r="W1880" i="3"/>
  <c r="U1881" i="3"/>
  <c r="U1882" i="3"/>
  <c r="U1880" i="3"/>
  <c r="W1864" i="3"/>
  <c r="AC1864" i="3" s="1"/>
  <c r="W1894" i="3"/>
  <c r="W1893" i="3"/>
  <c r="W1889" i="3"/>
  <c r="W1885" i="3"/>
  <c r="W1890" i="3"/>
  <c r="W1886" i="3"/>
  <c r="W1888" i="3"/>
  <c r="W1891" i="3"/>
  <c r="W1887" i="3"/>
  <c r="W1883" i="3"/>
  <c r="W1892" i="3"/>
  <c r="W1884" i="3"/>
  <c r="U1864" i="3"/>
  <c r="V1864" i="3" s="1"/>
  <c r="U1893" i="3"/>
  <c r="U1892" i="3"/>
  <c r="U1888" i="3"/>
  <c r="U1884" i="3"/>
  <c r="U1889" i="3"/>
  <c r="U1885" i="3"/>
  <c r="U1894" i="3"/>
  <c r="U1890" i="3"/>
  <c r="U1886" i="3"/>
  <c r="U1891" i="3"/>
  <c r="U1887" i="3"/>
  <c r="U1883" i="3"/>
  <c r="W1878" i="3"/>
  <c r="W1874" i="3"/>
  <c r="W1877" i="3"/>
  <c r="W1873" i="3"/>
  <c r="W1869" i="3"/>
  <c r="W1865" i="3"/>
  <c r="W1870" i="3"/>
  <c r="W1866" i="3"/>
  <c r="W1868" i="3"/>
  <c r="W1875" i="3"/>
  <c r="W1871" i="3"/>
  <c r="W1867" i="3"/>
  <c r="W1876" i="3"/>
  <c r="W1872" i="3"/>
  <c r="U1877" i="3"/>
  <c r="U1876" i="3"/>
  <c r="U1872" i="3"/>
  <c r="U1868" i="3"/>
  <c r="U1873" i="3"/>
  <c r="U1869" i="3"/>
  <c r="U1865" i="3"/>
  <c r="U1878" i="3"/>
  <c r="U1874" i="3"/>
  <c r="U1870" i="3"/>
  <c r="U1866" i="3"/>
  <c r="U1875" i="3"/>
  <c r="U1867" i="3"/>
  <c r="U1871" i="3"/>
  <c r="W1849" i="3"/>
  <c r="W1848" i="3"/>
  <c r="U1849" i="3"/>
  <c r="U1848" i="3"/>
  <c r="W1854" i="3"/>
  <c r="W1861" i="3"/>
  <c r="W1857" i="3"/>
  <c r="W1853" i="3"/>
  <c r="W1862" i="3"/>
  <c r="W1850" i="3"/>
  <c r="W1858" i="3"/>
  <c r="W1860" i="3"/>
  <c r="W1852" i="3"/>
  <c r="W1859" i="3"/>
  <c r="W1855" i="3"/>
  <c r="W1851" i="3"/>
  <c r="W1856" i="3"/>
  <c r="U1861" i="3"/>
  <c r="U1860" i="3"/>
  <c r="U1856" i="3"/>
  <c r="U1852" i="3"/>
  <c r="U1857" i="3"/>
  <c r="U1853" i="3"/>
  <c r="U1862" i="3"/>
  <c r="U1858" i="3"/>
  <c r="U1854" i="3"/>
  <c r="U1850" i="3"/>
  <c r="U1855" i="3"/>
  <c r="U1859" i="3"/>
  <c r="U1851" i="3"/>
  <c r="W1833" i="3"/>
  <c r="W1832" i="3"/>
  <c r="U1833" i="3"/>
  <c r="U1832" i="3"/>
  <c r="W1842" i="3"/>
  <c r="W1838" i="3"/>
  <c r="W1845" i="3"/>
  <c r="W1841" i="3"/>
  <c r="W1837" i="3"/>
  <c r="W1846" i="3"/>
  <c r="W1834" i="3"/>
  <c r="W1843" i="3"/>
  <c r="W1839" i="3"/>
  <c r="W1835" i="3"/>
  <c r="W1844" i="3"/>
  <c r="W1840" i="3"/>
  <c r="W1836" i="3"/>
  <c r="U1845" i="3"/>
  <c r="U1844" i="3"/>
  <c r="U1840" i="3"/>
  <c r="U1836" i="3"/>
  <c r="U1841" i="3"/>
  <c r="U1837" i="3"/>
  <c r="U1846" i="3"/>
  <c r="U1842" i="3"/>
  <c r="U1838" i="3"/>
  <c r="U1834" i="3"/>
  <c r="U1843" i="3"/>
  <c r="U1839" i="3"/>
  <c r="U1835" i="3"/>
  <c r="W1829" i="3"/>
  <c r="W1825" i="3"/>
  <c r="W1821" i="3"/>
  <c r="W1817" i="3"/>
  <c r="W1830" i="3"/>
  <c r="W1826" i="3"/>
  <c r="W1822" i="3"/>
  <c r="W1818" i="3"/>
  <c r="W1828" i="3"/>
  <c r="W1827" i="3"/>
  <c r="W1823" i="3"/>
  <c r="W1819" i="3"/>
  <c r="W1824" i="3"/>
  <c r="W1820" i="3"/>
  <c r="W1816" i="3"/>
  <c r="U1829" i="3"/>
  <c r="U1828" i="3"/>
  <c r="U1824" i="3"/>
  <c r="U1820" i="3"/>
  <c r="U1816" i="3"/>
  <c r="U1821" i="3"/>
  <c r="U1817" i="3"/>
  <c r="U1825" i="3"/>
  <c r="U1830" i="3"/>
  <c r="U1826" i="3"/>
  <c r="U1822" i="3"/>
  <c r="U1818" i="3"/>
  <c r="U1827" i="3"/>
  <c r="U1823" i="3"/>
  <c r="U1819" i="3"/>
  <c r="W1784" i="3"/>
  <c r="AC1784" i="3" s="1"/>
  <c r="W1806" i="3"/>
  <c r="W1813" i="3"/>
  <c r="W1809" i="3"/>
  <c r="W1805" i="3"/>
  <c r="W1801" i="3"/>
  <c r="W1810" i="3"/>
  <c r="W1814" i="3"/>
  <c r="W1802" i="3"/>
  <c r="W1812" i="3"/>
  <c r="W1808" i="3"/>
  <c r="W1800" i="3"/>
  <c r="W1811" i="3"/>
  <c r="W1807" i="3"/>
  <c r="W1803" i="3"/>
  <c r="W1804" i="3"/>
  <c r="U1784" i="3"/>
  <c r="AB1784" i="3" s="1"/>
  <c r="U1813" i="3"/>
  <c r="U1812" i="3"/>
  <c r="U1808" i="3"/>
  <c r="U1804" i="3"/>
  <c r="U1800" i="3"/>
  <c r="U1809" i="3"/>
  <c r="U1805" i="3"/>
  <c r="U1801" i="3"/>
  <c r="U1814" i="3"/>
  <c r="U1810" i="3"/>
  <c r="U1806" i="3"/>
  <c r="U1802" i="3"/>
  <c r="U1811" i="3"/>
  <c r="U1803" i="3"/>
  <c r="U1807" i="3"/>
  <c r="W1798" i="3"/>
  <c r="W1786" i="3"/>
  <c r="W1797" i="3"/>
  <c r="W1793" i="3"/>
  <c r="W1789" i="3"/>
  <c r="W1785" i="3"/>
  <c r="W1794" i="3"/>
  <c r="W1790" i="3"/>
  <c r="W1795" i="3"/>
  <c r="W1791" i="3"/>
  <c r="W1787" i="3"/>
  <c r="W1796" i="3"/>
  <c r="W1792" i="3"/>
  <c r="W1788" i="3"/>
  <c r="U1797" i="3"/>
  <c r="U1796" i="3"/>
  <c r="U1792" i="3"/>
  <c r="U1788" i="3"/>
  <c r="U1793" i="3"/>
  <c r="U1789" i="3"/>
  <c r="U1785" i="3"/>
  <c r="U1798" i="3"/>
  <c r="U1794" i="3"/>
  <c r="U1790" i="3"/>
  <c r="U1786" i="3"/>
  <c r="U1795" i="3"/>
  <c r="U1791" i="3"/>
  <c r="U1787" i="3"/>
  <c r="W1769" i="3"/>
  <c r="W1768" i="3"/>
  <c r="U1768" i="3"/>
  <c r="U1769" i="3"/>
  <c r="W1752" i="3"/>
  <c r="X1752" i="3" s="1"/>
  <c r="W1776" i="3"/>
  <c r="W1781" i="3"/>
  <c r="W1777" i="3"/>
  <c r="W1773" i="3"/>
  <c r="W1772" i="3"/>
  <c r="W1782" i="3"/>
  <c r="W1778" i="3"/>
  <c r="W1774" i="3"/>
  <c r="W1770" i="3"/>
  <c r="W1779" i="3"/>
  <c r="W1775" i="3"/>
  <c r="W1771" i="3"/>
  <c r="W1780" i="3"/>
  <c r="U1752" i="3"/>
  <c r="AB1752" i="3" s="1"/>
  <c r="U1780" i="3"/>
  <c r="U1776" i="3"/>
  <c r="U1772" i="3"/>
  <c r="U1781" i="3"/>
  <c r="U1777" i="3"/>
  <c r="U1773" i="3"/>
  <c r="U1782" i="3"/>
  <c r="U1778" i="3"/>
  <c r="U1774" i="3"/>
  <c r="U1770" i="3"/>
  <c r="U1779" i="3"/>
  <c r="U1771" i="3"/>
  <c r="U1775" i="3"/>
  <c r="W1762" i="3"/>
  <c r="W1765" i="3"/>
  <c r="W1761" i="3"/>
  <c r="W1757" i="3"/>
  <c r="W1753" i="3"/>
  <c r="W1766" i="3"/>
  <c r="W1754" i="3"/>
  <c r="W1763" i="3"/>
  <c r="W1759" i="3"/>
  <c r="W1755" i="3"/>
  <c r="W1764" i="3"/>
  <c r="W1760" i="3"/>
  <c r="W1756" i="3"/>
  <c r="W1758" i="3"/>
  <c r="U1764" i="3"/>
  <c r="U1760" i="3"/>
  <c r="U1756" i="3"/>
  <c r="U1765" i="3"/>
  <c r="U1762" i="3"/>
  <c r="U1761" i="3"/>
  <c r="U1757" i="3"/>
  <c r="U1753" i="3"/>
  <c r="U1766" i="3"/>
  <c r="U1754" i="3"/>
  <c r="U1763" i="3"/>
  <c r="U1759" i="3"/>
  <c r="U1755" i="3"/>
  <c r="U1758" i="3"/>
  <c r="W1737" i="3"/>
  <c r="W1736" i="3"/>
  <c r="U1737" i="3"/>
  <c r="U1736" i="3"/>
  <c r="W1742" i="3"/>
  <c r="W1746" i="3"/>
  <c r="W1749" i="3"/>
  <c r="W1745" i="3"/>
  <c r="W1741" i="3"/>
  <c r="W1750" i="3"/>
  <c r="W1738" i="3"/>
  <c r="W1747" i="3"/>
  <c r="W1743" i="3"/>
  <c r="W1739" i="3"/>
  <c r="W1748" i="3"/>
  <c r="W1744" i="3"/>
  <c r="W1740" i="3"/>
  <c r="U1749" i="3"/>
  <c r="U1748" i="3"/>
  <c r="U1744" i="3"/>
  <c r="U1740" i="3"/>
  <c r="U1745" i="3"/>
  <c r="U1741" i="3"/>
  <c r="U1750" i="3"/>
  <c r="U1746" i="3"/>
  <c r="U1742" i="3"/>
  <c r="U1738" i="3"/>
  <c r="U1747" i="3"/>
  <c r="U1743" i="3"/>
  <c r="U1739" i="3"/>
  <c r="W1721" i="3"/>
  <c r="W1720" i="3"/>
  <c r="U1721" i="3"/>
  <c r="U1720" i="3"/>
  <c r="W1704" i="3"/>
  <c r="AC1704" i="3" s="1"/>
  <c r="W1726" i="3"/>
  <c r="W1733" i="3"/>
  <c r="W1729" i="3"/>
  <c r="W1725" i="3"/>
  <c r="W1730" i="3"/>
  <c r="W1734" i="3"/>
  <c r="W1722" i="3"/>
  <c r="W1724" i="3"/>
  <c r="W1731" i="3"/>
  <c r="W1727" i="3"/>
  <c r="W1723" i="3"/>
  <c r="W1732" i="3"/>
  <c r="W1728" i="3"/>
  <c r="U1704" i="3"/>
  <c r="V1704" i="3" s="1"/>
  <c r="U1732" i="3"/>
  <c r="U1728" i="3"/>
  <c r="U1724" i="3"/>
  <c r="U1733" i="3"/>
  <c r="U1729" i="3"/>
  <c r="U1725" i="3"/>
  <c r="U1734" i="3"/>
  <c r="U1730" i="3"/>
  <c r="U1726" i="3"/>
  <c r="U1722" i="3"/>
  <c r="U1731" i="3"/>
  <c r="U1727" i="3"/>
  <c r="U1723" i="3"/>
  <c r="W1718" i="3"/>
  <c r="W1706" i="3"/>
  <c r="W1717" i="3"/>
  <c r="W1713" i="3"/>
  <c r="W1709" i="3"/>
  <c r="W1705" i="3"/>
  <c r="W1710" i="3"/>
  <c r="W1714" i="3"/>
  <c r="W1716" i="3"/>
  <c r="W1712" i="3"/>
  <c r="W1708" i="3"/>
  <c r="W1715" i="3"/>
  <c r="W1711" i="3"/>
  <c r="W1707" i="3"/>
  <c r="U1716" i="3"/>
  <c r="U1712" i="3"/>
  <c r="U1708" i="3"/>
  <c r="U1717" i="3"/>
  <c r="U1713" i="3"/>
  <c r="U1709" i="3"/>
  <c r="U1705" i="3"/>
  <c r="U1718" i="3"/>
  <c r="U1714" i="3"/>
  <c r="U1710" i="3"/>
  <c r="U1706" i="3"/>
  <c r="U1711" i="3"/>
  <c r="U1715" i="3"/>
  <c r="U1707" i="3"/>
  <c r="W1692" i="3"/>
  <c r="W1688" i="3"/>
  <c r="W1694" i="3"/>
  <c r="W1691" i="3"/>
  <c r="W1690" i="3"/>
  <c r="W1693" i="3"/>
  <c r="W1689" i="3"/>
  <c r="U1688" i="3"/>
  <c r="U1692" i="3"/>
  <c r="U1694" i="3"/>
  <c r="U1691" i="3"/>
  <c r="U1690" i="3"/>
  <c r="U1693" i="3"/>
  <c r="U1689" i="3"/>
  <c r="W1672" i="3"/>
  <c r="AC1672" i="3" s="1"/>
  <c r="W1702" i="3"/>
  <c r="W1701" i="3"/>
  <c r="W1697" i="3"/>
  <c r="W1698" i="3"/>
  <c r="W1696" i="3"/>
  <c r="W1699" i="3"/>
  <c r="W1695" i="3"/>
  <c r="W1700" i="3"/>
  <c r="U1672" i="3"/>
  <c r="V1672" i="3" s="1"/>
  <c r="U1700" i="3"/>
  <c r="U1696" i="3"/>
  <c r="U1695" i="3"/>
  <c r="U1699" i="3"/>
  <c r="U1701" i="3"/>
  <c r="U1697" i="3"/>
  <c r="U1702" i="3"/>
  <c r="U1698" i="3"/>
  <c r="W1685" i="3"/>
  <c r="W1681" i="3"/>
  <c r="W1677" i="3"/>
  <c r="W1673" i="3"/>
  <c r="W1686" i="3"/>
  <c r="W1682" i="3"/>
  <c r="W1678" i="3"/>
  <c r="W1674" i="3"/>
  <c r="W1683" i="3"/>
  <c r="W1679" i="3"/>
  <c r="W1675" i="3"/>
  <c r="W1684" i="3"/>
  <c r="W1680" i="3"/>
  <c r="W1676" i="3"/>
  <c r="U1684" i="3"/>
  <c r="U1680" i="3"/>
  <c r="U1676" i="3"/>
  <c r="U1682" i="3"/>
  <c r="U1685" i="3"/>
  <c r="U1686" i="3"/>
  <c r="U1683" i="3"/>
  <c r="U1679" i="3"/>
  <c r="U1675" i="3"/>
  <c r="U1681" i="3"/>
  <c r="U1677" i="3"/>
  <c r="U1673" i="3"/>
  <c r="U1678" i="3"/>
  <c r="U1674" i="3"/>
  <c r="W1670" i="3"/>
  <c r="W1666" i="3"/>
  <c r="W1669" i="3"/>
  <c r="W1665" i="3"/>
  <c r="W1661" i="3"/>
  <c r="W1657" i="3"/>
  <c r="W1662" i="3"/>
  <c r="W1658" i="3"/>
  <c r="W1667" i="3"/>
  <c r="W1663" i="3"/>
  <c r="W1659" i="3"/>
  <c r="W1668" i="3"/>
  <c r="W1664" i="3"/>
  <c r="W1660" i="3"/>
  <c r="W1656" i="3"/>
  <c r="U1669" i="3"/>
  <c r="U1668" i="3"/>
  <c r="U1664" i="3"/>
  <c r="U1660" i="3"/>
  <c r="U1656" i="3"/>
  <c r="U1665" i="3"/>
  <c r="U1661" i="3"/>
  <c r="U1657" i="3"/>
  <c r="U1670" i="3"/>
  <c r="U1666" i="3"/>
  <c r="U1662" i="3"/>
  <c r="U1658" i="3"/>
  <c r="U1663" i="3"/>
  <c r="U1667" i="3"/>
  <c r="U1659" i="3"/>
  <c r="W1641" i="3"/>
  <c r="W1640" i="3"/>
  <c r="U1641" i="3"/>
  <c r="U1640" i="3"/>
  <c r="W1646" i="3"/>
  <c r="W1642" i="3"/>
  <c r="W1653" i="3"/>
  <c r="W1649" i="3"/>
  <c r="W1645" i="3"/>
  <c r="W1654" i="3"/>
  <c r="W1650" i="3"/>
  <c r="W1648" i="3"/>
  <c r="W1644" i="3"/>
  <c r="W1651" i="3"/>
  <c r="W1647" i="3"/>
  <c r="W1643" i="3"/>
  <c r="W1652" i="3"/>
  <c r="U1653" i="3"/>
  <c r="U1652" i="3"/>
  <c r="U1648" i="3"/>
  <c r="U1644" i="3"/>
  <c r="U1649" i="3"/>
  <c r="U1645" i="3"/>
  <c r="U1654" i="3"/>
  <c r="U1650" i="3"/>
  <c r="U1646" i="3"/>
  <c r="U1642" i="3"/>
  <c r="U1651" i="3"/>
  <c r="U1647" i="3"/>
  <c r="U1643" i="3"/>
  <c r="W1634" i="3"/>
  <c r="W1630" i="3"/>
  <c r="W1637" i="3"/>
  <c r="W1633" i="3"/>
  <c r="W1629" i="3"/>
  <c r="W1625" i="3"/>
  <c r="W1638" i="3"/>
  <c r="W1626" i="3"/>
  <c r="W1624" i="3"/>
  <c r="W1635" i="3"/>
  <c r="W1631" i="3"/>
  <c r="W1627" i="3"/>
  <c r="W1636" i="3"/>
  <c r="W1632" i="3"/>
  <c r="W1628" i="3"/>
  <c r="U1637" i="3"/>
  <c r="U1636" i="3"/>
  <c r="U1632" i="3"/>
  <c r="U1628" i="3"/>
  <c r="U1624" i="3"/>
  <c r="U1633" i="3"/>
  <c r="U1629" i="3"/>
  <c r="U1625" i="3"/>
  <c r="U1638" i="3"/>
  <c r="U1634" i="3"/>
  <c r="U1630" i="3"/>
  <c r="U1626" i="3"/>
  <c r="U1631" i="3"/>
  <c r="U1627" i="3"/>
  <c r="U1635" i="3"/>
  <c r="W1610" i="3"/>
  <c r="W1618" i="3"/>
  <c r="W1621" i="3"/>
  <c r="W1617" i="3"/>
  <c r="W1613" i="3"/>
  <c r="W1609" i="3"/>
  <c r="W1622" i="3"/>
  <c r="W1614" i="3"/>
  <c r="W1608" i="3"/>
  <c r="W1619" i="3"/>
  <c r="W1615" i="3"/>
  <c r="W1611" i="3"/>
  <c r="W1620" i="3"/>
  <c r="W1616" i="3"/>
  <c r="W1612" i="3"/>
  <c r="U1621" i="3"/>
  <c r="U1620" i="3"/>
  <c r="U1616" i="3"/>
  <c r="U1612" i="3"/>
  <c r="U1608" i="3"/>
  <c r="U1617" i="3"/>
  <c r="U1613" i="3"/>
  <c r="U1609" i="3"/>
  <c r="U1622" i="3"/>
  <c r="U1618" i="3"/>
  <c r="U1614" i="3"/>
  <c r="U1610" i="3"/>
  <c r="U1619" i="3"/>
  <c r="U1611" i="3"/>
  <c r="U1615" i="3"/>
  <c r="W1606" i="3"/>
  <c r="W1605" i="3"/>
  <c r="W1601" i="3"/>
  <c r="W1597" i="3"/>
  <c r="W1593" i="3"/>
  <c r="W1602" i="3"/>
  <c r="W1598" i="3"/>
  <c r="W1594" i="3"/>
  <c r="W1604" i="3"/>
  <c r="W1600" i="3"/>
  <c r="W1596" i="3"/>
  <c r="W1592" i="3"/>
  <c r="W1603" i="3"/>
  <c r="W1599" i="3"/>
  <c r="W1595" i="3"/>
  <c r="U1605" i="3"/>
  <c r="U1604" i="3"/>
  <c r="U1600" i="3"/>
  <c r="U1596" i="3"/>
  <c r="U1592" i="3"/>
  <c r="U1601" i="3"/>
  <c r="U1597" i="3"/>
  <c r="U1593" i="3"/>
  <c r="U1606" i="3"/>
  <c r="U1602" i="3"/>
  <c r="U1598" i="3"/>
  <c r="U1594" i="3"/>
  <c r="U1599" i="3"/>
  <c r="U1595" i="3"/>
  <c r="U1603" i="3"/>
  <c r="W1590" i="3"/>
  <c r="W1586" i="3"/>
  <c r="W1589" i="3"/>
  <c r="W1585" i="3"/>
  <c r="W1581" i="3"/>
  <c r="W1577" i="3"/>
  <c r="W1582" i="3"/>
  <c r="W1578" i="3"/>
  <c r="W1580" i="3"/>
  <c r="W1576" i="3"/>
  <c r="W1587" i="3"/>
  <c r="W1583" i="3"/>
  <c r="W1579" i="3"/>
  <c r="W1588" i="3"/>
  <c r="W1584" i="3"/>
  <c r="U1589" i="3"/>
  <c r="U1588" i="3"/>
  <c r="U1584" i="3"/>
  <c r="U1580" i="3"/>
  <c r="U1576" i="3"/>
  <c r="U1585" i="3"/>
  <c r="U1581" i="3"/>
  <c r="U1577" i="3"/>
  <c r="U1590" i="3"/>
  <c r="U1586" i="3"/>
  <c r="U1582" i="3"/>
  <c r="U1578" i="3"/>
  <c r="U1583" i="3"/>
  <c r="U1579" i="3"/>
  <c r="U1587" i="3"/>
  <c r="W1566" i="3"/>
  <c r="W1562" i="3"/>
  <c r="W1573" i="3"/>
  <c r="W1569" i="3"/>
  <c r="W1565" i="3"/>
  <c r="W1561" i="3"/>
  <c r="W1570" i="3"/>
  <c r="W1574" i="3"/>
  <c r="W1572" i="3"/>
  <c r="W1571" i="3"/>
  <c r="W1567" i="3"/>
  <c r="W1563" i="3"/>
  <c r="W1568" i="3"/>
  <c r="W1564" i="3"/>
  <c r="W1560" i="3"/>
  <c r="U1573" i="3"/>
  <c r="U1572" i="3"/>
  <c r="U1568" i="3"/>
  <c r="U1564" i="3"/>
  <c r="U1560" i="3"/>
  <c r="U1569" i="3"/>
  <c r="U1565" i="3"/>
  <c r="U1561" i="3"/>
  <c r="U1574" i="3"/>
  <c r="U1570" i="3"/>
  <c r="U1566" i="3"/>
  <c r="U1562" i="3"/>
  <c r="U1571" i="3"/>
  <c r="U1563" i="3"/>
  <c r="U1567" i="3"/>
  <c r="W1558" i="3"/>
  <c r="W1557" i="3"/>
  <c r="W1553" i="3"/>
  <c r="W1549" i="3"/>
  <c r="W1545" i="3"/>
  <c r="W1554" i="3"/>
  <c r="W1550" i="3"/>
  <c r="W1546" i="3"/>
  <c r="W1552" i="3"/>
  <c r="W1548" i="3"/>
  <c r="W1544" i="3"/>
  <c r="W1555" i="3"/>
  <c r="W1551" i="3"/>
  <c r="W1547" i="3"/>
  <c r="W1556" i="3"/>
  <c r="U1557" i="3"/>
  <c r="U1556" i="3"/>
  <c r="U1552" i="3"/>
  <c r="U1548" i="3"/>
  <c r="U1544" i="3"/>
  <c r="U1553" i="3"/>
  <c r="U1549" i="3"/>
  <c r="U1545" i="3"/>
  <c r="U1558" i="3"/>
  <c r="U1554" i="3"/>
  <c r="U1550" i="3"/>
  <c r="U1546" i="3"/>
  <c r="U1551" i="3"/>
  <c r="U1555" i="3"/>
  <c r="U1547" i="3"/>
  <c r="W1542" i="3"/>
  <c r="W1541" i="3"/>
  <c r="W1537" i="3"/>
  <c r="W1533" i="3"/>
  <c r="W1529" i="3"/>
  <c r="W1538" i="3"/>
  <c r="W1536" i="3"/>
  <c r="W1534" i="3"/>
  <c r="W1530" i="3"/>
  <c r="W1532" i="3"/>
  <c r="W1528" i="3"/>
  <c r="W1539" i="3"/>
  <c r="W1535" i="3"/>
  <c r="W1531" i="3"/>
  <c r="W1540" i="3"/>
  <c r="U1539" i="3"/>
  <c r="U1540" i="3"/>
  <c r="U1536" i="3"/>
  <c r="U1532" i="3"/>
  <c r="U1528" i="3"/>
  <c r="U1535" i="3"/>
  <c r="U1541" i="3"/>
  <c r="U1537" i="3"/>
  <c r="U1533" i="3"/>
  <c r="U1529" i="3"/>
  <c r="U1531" i="3"/>
  <c r="U1542" i="3"/>
  <c r="U1538" i="3"/>
  <c r="U1534" i="3"/>
  <c r="U1530" i="3"/>
  <c r="W1525" i="3"/>
  <c r="W1521" i="3"/>
  <c r="W1517" i="3"/>
  <c r="W1513" i="3"/>
  <c r="W1522" i="3"/>
  <c r="W1526" i="3"/>
  <c r="W1518" i="3"/>
  <c r="W1514" i="3"/>
  <c r="W1524" i="3"/>
  <c r="W1520" i="3"/>
  <c r="W1516" i="3"/>
  <c r="W1523" i="3"/>
  <c r="W1519" i="3"/>
  <c r="W1515" i="3"/>
  <c r="W1512" i="3"/>
  <c r="U1524" i="3"/>
  <c r="U1520" i="3"/>
  <c r="U1516" i="3"/>
  <c r="U1512" i="3"/>
  <c r="U1525" i="3"/>
  <c r="U1521" i="3"/>
  <c r="U1517" i="3"/>
  <c r="U1513" i="3"/>
  <c r="U1526" i="3"/>
  <c r="U1522" i="3"/>
  <c r="U1518" i="3"/>
  <c r="U1514" i="3"/>
  <c r="U1523" i="3"/>
  <c r="U1519" i="3"/>
  <c r="U1515" i="3"/>
  <c r="W1506" i="3"/>
  <c r="W1504" i="3"/>
  <c r="W1509" i="3"/>
  <c r="W1505" i="3"/>
  <c r="W1501" i="3"/>
  <c r="W1497" i="3"/>
  <c r="W1510" i="3"/>
  <c r="W1502" i="3"/>
  <c r="W1498" i="3"/>
  <c r="W1500" i="3"/>
  <c r="W1496" i="3"/>
  <c r="W1507" i="3"/>
  <c r="W1503" i="3"/>
  <c r="W1499" i="3"/>
  <c r="W1508" i="3"/>
  <c r="U1503" i="3"/>
  <c r="U1508" i="3"/>
  <c r="U1504" i="3"/>
  <c r="U1500" i="3"/>
  <c r="U1496" i="3"/>
  <c r="U1507" i="3"/>
  <c r="U1509" i="3"/>
  <c r="U1505" i="3"/>
  <c r="U1501" i="3"/>
  <c r="U1497" i="3"/>
  <c r="U1499" i="3"/>
  <c r="U1510" i="3"/>
  <c r="U1506" i="3"/>
  <c r="U1502" i="3"/>
  <c r="U1498" i="3"/>
  <c r="W1486" i="3"/>
  <c r="W1482" i="3"/>
  <c r="W1493" i="3"/>
  <c r="W1489" i="3"/>
  <c r="W1485" i="3"/>
  <c r="W1481" i="3"/>
  <c r="W1490" i="3"/>
  <c r="W1494" i="3"/>
  <c r="W1488" i="3"/>
  <c r="W1491" i="3"/>
  <c r="W1487" i="3"/>
  <c r="W1483" i="3"/>
  <c r="W1492" i="3"/>
  <c r="W1484" i="3"/>
  <c r="W1480" i="3"/>
  <c r="U1493" i="3"/>
  <c r="U1492" i="3"/>
  <c r="U1488" i="3"/>
  <c r="U1484" i="3"/>
  <c r="U1480" i="3"/>
  <c r="U1489" i="3"/>
  <c r="U1485" i="3"/>
  <c r="U1481" i="3"/>
  <c r="U1494" i="3"/>
  <c r="U1490" i="3"/>
  <c r="U1486" i="3"/>
  <c r="U1482" i="3"/>
  <c r="U1491" i="3"/>
  <c r="U1483" i="3"/>
  <c r="U1487" i="3"/>
  <c r="W1474" i="3"/>
  <c r="W1477" i="3"/>
  <c r="W1473" i="3"/>
  <c r="W1469" i="3"/>
  <c r="W1465" i="3"/>
  <c r="W1472" i="3"/>
  <c r="W1478" i="3"/>
  <c r="W1470" i="3"/>
  <c r="W1466" i="3"/>
  <c r="W1476" i="3"/>
  <c r="W1464" i="3"/>
  <c r="W1475" i="3"/>
  <c r="W1471" i="3"/>
  <c r="W1467" i="3"/>
  <c r="W1468" i="3"/>
  <c r="U1476" i="3"/>
  <c r="U1472" i="3"/>
  <c r="U1468" i="3"/>
  <c r="U1464" i="3"/>
  <c r="U1477" i="3"/>
  <c r="U1473" i="3"/>
  <c r="U1469" i="3"/>
  <c r="U1465" i="3"/>
  <c r="U1478" i="3"/>
  <c r="U1474" i="3"/>
  <c r="U1470" i="3"/>
  <c r="U1466" i="3"/>
  <c r="U1475" i="3"/>
  <c r="U1471" i="3"/>
  <c r="U1467" i="3"/>
  <c r="W1461" i="3"/>
  <c r="W1457" i="3"/>
  <c r="W1453" i="3"/>
  <c r="W1449" i="3"/>
  <c r="W1458" i="3"/>
  <c r="W1462" i="3"/>
  <c r="W1454" i="3"/>
  <c r="W1450" i="3"/>
  <c r="W1452" i="3"/>
  <c r="W1448" i="3"/>
  <c r="W1459" i="3"/>
  <c r="W1455" i="3"/>
  <c r="W1451" i="3"/>
  <c r="W1460" i="3"/>
  <c r="W1456" i="3"/>
  <c r="U1460" i="3"/>
  <c r="U1456" i="3"/>
  <c r="U1452" i="3"/>
  <c r="U1448" i="3"/>
  <c r="U1461" i="3"/>
  <c r="U1457" i="3"/>
  <c r="U1453" i="3"/>
  <c r="U1449" i="3"/>
  <c r="U1462" i="3"/>
  <c r="U1458" i="3"/>
  <c r="U1454" i="3"/>
  <c r="U1450" i="3"/>
  <c r="U1459" i="3"/>
  <c r="U1451" i="3"/>
  <c r="U1455" i="3"/>
  <c r="W1445" i="3"/>
  <c r="W1441" i="3"/>
  <c r="W1437" i="3"/>
  <c r="W1433" i="3"/>
  <c r="W1446" i="3"/>
  <c r="W1442" i="3"/>
  <c r="W1438" i="3"/>
  <c r="W1434" i="3"/>
  <c r="W1443" i="3"/>
  <c r="W1439" i="3"/>
  <c r="W1435" i="3"/>
  <c r="W1444" i="3"/>
  <c r="W1440" i="3"/>
  <c r="W1436" i="3"/>
  <c r="W1432" i="3"/>
  <c r="U1444" i="3"/>
  <c r="U1440" i="3"/>
  <c r="U1436" i="3"/>
  <c r="U1432" i="3"/>
  <c r="U1445" i="3"/>
  <c r="U1437" i="3"/>
  <c r="U1433" i="3"/>
  <c r="U1446" i="3"/>
  <c r="U1443" i="3"/>
  <c r="U1439" i="3"/>
  <c r="U1435" i="3"/>
  <c r="U1441" i="3"/>
  <c r="U1442" i="3"/>
  <c r="U1438" i="3"/>
  <c r="U1434" i="3"/>
  <c r="W1430" i="3"/>
  <c r="W1429" i="3"/>
  <c r="W1425" i="3"/>
  <c r="W1421" i="3"/>
  <c r="W1417" i="3"/>
  <c r="W1422" i="3"/>
  <c r="W1418" i="3"/>
  <c r="W1426" i="3"/>
  <c r="W1424" i="3"/>
  <c r="W1420" i="3"/>
  <c r="W1416" i="3"/>
  <c r="W1427" i="3"/>
  <c r="W1423" i="3"/>
  <c r="W1419" i="3"/>
  <c r="W1428" i="3"/>
  <c r="U1429" i="3"/>
  <c r="U1428" i="3"/>
  <c r="U1424" i="3"/>
  <c r="U1420" i="3"/>
  <c r="U1416" i="3"/>
  <c r="U1425" i="3"/>
  <c r="U1421" i="3"/>
  <c r="U1417" i="3"/>
  <c r="U1430" i="3"/>
  <c r="U1426" i="3"/>
  <c r="U1422" i="3"/>
  <c r="U1418" i="3"/>
  <c r="U1427" i="3"/>
  <c r="U1423" i="3"/>
  <c r="U1419" i="3"/>
  <c r="W1401" i="3"/>
  <c r="W1400" i="3"/>
  <c r="U1401" i="3"/>
  <c r="U1400" i="3"/>
  <c r="W1384" i="3"/>
  <c r="X1384" i="3" s="1"/>
  <c r="W1410" i="3"/>
  <c r="W1413" i="3"/>
  <c r="W1409" i="3"/>
  <c r="W1405" i="3"/>
  <c r="W1414" i="3"/>
  <c r="W1406" i="3"/>
  <c r="W1402" i="3"/>
  <c r="W1404" i="3"/>
  <c r="W1411" i="3"/>
  <c r="W1407" i="3"/>
  <c r="W1403" i="3"/>
  <c r="W1412" i="3"/>
  <c r="W1408" i="3"/>
  <c r="U1384" i="3"/>
  <c r="V1384" i="3" s="1"/>
  <c r="U1412" i="3"/>
  <c r="U1408" i="3"/>
  <c r="U1404" i="3"/>
  <c r="U1413" i="3"/>
  <c r="U1409" i="3"/>
  <c r="U1405" i="3"/>
  <c r="U1414" i="3"/>
  <c r="U1410" i="3"/>
  <c r="U1406" i="3"/>
  <c r="U1402" i="3"/>
  <c r="U1407" i="3"/>
  <c r="U1403" i="3"/>
  <c r="U1411" i="3"/>
  <c r="W1390" i="3"/>
  <c r="W1388" i="3"/>
  <c r="W1394" i="3"/>
  <c r="W1397" i="3"/>
  <c r="W1393" i="3"/>
  <c r="W1389" i="3"/>
  <c r="W1385" i="3"/>
  <c r="W1398" i="3"/>
  <c r="W1386" i="3"/>
  <c r="W1396" i="3"/>
  <c r="W1395" i="3"/>
  <c r="W1391" i="3"/>
  <c r="W1387" i="3"/>
  <c r="W1392" i="3"/>
  <c r="U1396" i="3"/>
  <c r="U1392" i="3"/>
  <c r="U1388" i="3"/>
  <c r="U1391" i="3"/>
  <c r="U1395" i="3"/>
  <c r="U1397" i="3"/>
  <c r="U1393" i="3"/>
  <c r="U1389" i="3"/>
  <c r="U1385" i="3"/>
  <c r="U1387" i="3"/>
  <c r="U1398" i="3"/>
  <c r="U1394" i="3"/>
  <c r="U1390" i="3"/>
  <c r="U1386" i="3"/>
  <c r="W1369" i="3"/>
  <c r="W1368" i="3"/>
  <c r="U1368" i="3"/>
  <c r="U1369" i="3"/>
  <c r="W1372" i="3"/>
  <c r="W1381" i="3"/>
  <c r="W1377" i="3"/>
  <c r="W1373" i="3"/>
  <c r="W1376" i="3"/>
  <c r="W1382" i="3"/>
  <c r="W1378" i="3"/>
  <c r="W1374" i="3"/>
  <c r="W1370" i="3"/>
  <c r="W1379" i="3"/>
  <c r="W1375" i="3"/>
  <c r="W1371" i="3"/>
  <c r="W1380" i="3"/>
  <c r="U1381" i="3"/>
  <c r="U1380" i="3"/>
  <c r="U1376" i="3"/>
  <c r="U1372" i="3"/>
  <c r="U1377" i="3"/>
  <c r="U1373" i="3"/>
  <c r="U1382" i="3"/>
  <c r="U1378" i="3"/>
  <c r="U1374" i="3"/>
  <c r="U1370" i="3"/>
  <c r="U1375" i="3"/>
  <c r="U1379" i="3"/>
  <c r="U1371" i="3"/>
  <c r="W1353" i="3"/>
  <c r="W1354" i="3"/>
  <c r="W1352" i="3"/>
  <c r="U1354" i="3"/>
  <c r="U1353" i="3"/>
  <c r="U1352" i="3"/>
  <c r="W1362" i="3"/>
  <c r="W1365" i="3"/>
  <c r="W1361" i="3"/>
  <c r="W1357" i="3"/>
  <c r="W1358" i="3"/>
  <c r="W1366" i="3"/>
  <c r="W1364" i="3"/>
  <c r="W1360" i="3"/>
  <c r="W1356" i="3"/>
  <c r="W1363" i="3"/>
  <c r="W1359" i="3"/>
  <c r="W1355" i="3"/>
  <c r="U1365" i="3"/>
  <c r="U1364" i="3"/>
  <c r="U1360" i="3"/>
  <c r="U1356" i="3"/>
  <c r="U1361" i="3"/>
  <c r="U1357" i="3"/>
  <c r="U1366" i="3"/>
  <c r="U1362" i="3"/>
  <c r="U1358" i="3"/>
  <c r="U1359" i="3"/>
  <c r="U1363" i="3"/>
  <c r="U1355" i="3"/>
  <c r="W1342" i="3"/>
  <c r="W1346" i="3"/>
  <c r="W1349" i="3"/>
  <c r="W1345" i="3"/>
  <c r="W1341" i="3"/>
  <c r="W1337" i="3"/>
  <c r="W1350" i="3"/>
  <c r="W1338" i="3"/>
  <c r="W1348" i="3"/>
  <c r="W1347" i="3"/>
  <c r="W1343" i="3"/>
  <c r="W1339" i="3"/>
  <c r="W1344" i="3"/>
  <c r="W1340" i="3"/>
  <c r="W1336" i="3"/>
  <c r="U1349" i="3"/>
  <c r="U1348" i="3"/>
  <c r="U1344" i="3"/>
  <c r="U1340" i="3"/>
  <c r="U1336" i="3"/>
  <c r="U1345" i="3"/>
  <c r="U1341" i="3"/>
  <c r="U1337" i="3"/>
  <c r="U1350" i="3"/>
  <c r="U1346" i="3"/>
  <c r="U1342" i="3"/>
  <c r="U1338" i="3"/>
  <c r="U1347" i="3"/>
  <c r="U1343" i="3"/>
  <c r="U1339" i="3"/>
  <c r="W1326" i="3"/>
  <c r="W1322" i="3"/>
  <c r="W1330" i="3"/>
  <c r="W1333" i="3"/>
  <c r="W1329" i="3"/>
  <c r="W1325" i="3"/>
  <c r="W1321" i="3"/>
  <c r="W1334" i="3"/>
  <c r="W1331" i="3"/>
  <c r="W1327" i="3"/>
  <c r="W1323" i="3"/>
  <c r="W1332" i="3"/>
  <c r="W1328" i="3"/>
  <c r="W1324" i="3"/>
  <c r="W1320" i="3"/>
  <c r="U1333" i="3"/>
  <c r="U1332" i="3"/>
  <c r="U1328" i="3"/>
  <c r="U1324" i="3"/>
  <c r="U1320" i="3"/>
  <c r="U1329" i="3"/>
  <c r="U1325" i="3"/>
  <c r="U1321" i="3"/>
  <c r="U1334" i="3"/>
  <c r="U1330" i="3"/>
  <c r="U1326" i="3"/>
  <c r="U1322" i="3"/>
  <c r="U1327" i="3"/>
  <c r="U1331" i="3"/>
  <c r="U1323" i="3"/>
  <c r="W1318" i="3"/>
  <c r="W1310" i="3"/>
  <c r="W1306" i="3"/>
  <c r="W1317" i="3"/>
  <c r="W1313" i="3"/>
  <c r="W1309" i="3"/>
  <c r="W1305" i="3"/>
  <c r="W1314" i="3"/>
  <c r="W1316" i="3"/>
  <c r="W1315" i="3"/>
  <c r="W1311" i="3"/>
  <c r="W1307" i="3"/>
  <c r="W1312" i="3"/>
  <c r="W1308" i="3"/>
  <c r="W1304" i="3"/>
  <c r="U1317" i="3"/>
  <c r="U1316" i="3"/>
  <c r="U1312" i="3"/>
  <c r="U1308" i="3"/>
  <c r="U1304" i="3"/>
  <c r="U1313" i="3"/>
  <c r="U1309" i="3"/>
  <c r="U1305" i="3"/>
  <c r="U1318" i="3"/>
  <c r="U1314" i="3"/>
  <c r="U1310" i="3"/>
  <c r="U1306" i="3"/>
  <c r="U1315" i="3"/>
  <c r="U1307" i="3"/>
  <c r="U1311" i="3"/>
  <c r="W1294" i="3"/>
  <c r="W1301" i="3"/>
  <c r="W1297" i="3"/>
  <c r="W1293" i="3"/>
  <c r="W1289" i="3"/>
  <c r="W1298" i="3"/>
  <c r="W1302" i="3"/>
  <c r="W1290" i="3"/>
  <c r="W1300" i="3"/>
  <c r="W1299" i="3"/>
  <c r="W1295" i="3"/>
  <c r="W1291" i="3"/>
  <c r="W1296" i="3"/>
  <c r="W1292" i="3"/>
  <c r="W1288" i="3"/>
  <c r="U1300" i="3"/>
  <c r="U1296" i="3"/>
  <c r="U1292" i="3"/>
  <c r="U1288" i="3"/>
  <c r="U1301" i="3"/>
  <c r="U1297" i="3"/>
  <c r="U1293" i="3"/>
  <c r="U1289" i="3"/>
  <c r="U1302" i="3"/>
  <c r="U1298" i="3"/>
  <c r="U1294" i="3"/>
  <c r="U1290" i="3"/>
  <c r="U1299" i="3"/>
  <c r="U1295" i="3"/>
  <c r="U1291" i="3"/>
  <c r="W1278" i="3"/>
  <c r="W1274" i="3"/>
  <c r="W1282" i="3"/>
  <c r="W1285" i="3"/>
  <c r="W1281" i="3"/>
  <c r="W1277" i="3"/>
  <c r="W1273" i="3"/>
  <c r="W1286" i="3"/>
  <c r="W1283" i="3"/>
  <c r="W1279" i="3"/>
  <c r="W1275" i="3"/>
  <c r="W1284" i="3"/>
  <c r="W1280" i="3"/>
  <c r="W1276" i="3"/>
  <c r="W1272" i="3"/>
  <c r="U1285" i="3"/>
  <c r="U1284" i="3"/>
  <c r="U1280" i="3"/>
  <c r="U1276" i="3"/>
  <c r="U1272" i="3"/>
  <c r="U1281" i="3"/>
  <c r="U1277" i="3"/>
  <c r="U1273" i="3"/>
  <c r="U1286" i="3"/>
  <c r="U1282" i="3"/>
  <c r="U1278" i="3"/>
  <c r="U1274" i="3"/>
  <c r="U1283" i="3"/>
  <c r="U1275" i="3"/>
  <c r="U1279" i="3"/>
  <c r="U1263" i="3"/>
  <c r="U1268" i="3"/>
  <c r="U1264" i="3"/>
  <c r="U1260" i="3"/>
  <c r="U1256" i="3"/>
  <c r="U1267" i="3"/>
  <c r="U1269" i="3"/>
  <c r="U1265" i="3"/>
  <c r="U1261" i="3"/>
  <c r="U1257" i="3"/>
  <c r="U1259" i="3"/>
  <c r="U1270" i="3"/>
  <c r="U1266" i="3"/>
  <c r="U1262" i="3"/>
  <c r="U1258" i="3"/>
  <c r="W1262" i="3"/>
  <c r="W1258" i="3"/>
  <c r="W1269" i="3"/>
  <c r="W1265" i="3"/>
  <c r="W1261" i="3"/>
  <c r="W1257" i="3"/>
  <c r="W1264" i="3"/>
  <c r="W1270" i="3"/>
  <c r="W1266" i="3"/>
  <c r="W1260" i="3"/>
  <c r="W1256" i="3"/>
  <c r="W1268" i="3"/>
  <c r="W1267" i="3"/>
  <c r="W1263" i="3"/>
  <c r="W1259" i="3"/>
  <c r="W1246" i="3"/>
  <c r="W1250" i="3"/>
  <c r="W1253" i="3"/>
  <c r="W1249" i="3"/>
  <c r="W1245" i="3"/>
  <c r="W1241" i="3"/>
  <c r="W1254" i="3"/>
  <c r="W1242" i="3"/>
  <c r="W1251" i="3"/>
  <c r="W1247" i="3"/>
  <c r="W1243" i="3"/>
  <c r="W1252" i="3"/>
  <c r="W1248" i="3"/>
  <c r="W1244" i="3"/>
  <c r="W1240" i="3"/>
  <c r="U1253" i="3"/>
  <c r="U1252" i="3"/>
  <c r="U1248" i="3"/>
  <c r="U1244" i="3"/>
  <c r="U1240" i="3"/>
  <c r="U1249" i="3"/>
  <c r="U1245" i="3"/>
  <c r="U1241" i="3"/>
  <c r="U1254" i="3"/>
  <c r="U1250" i="3"/>
  <c r="U1246" i="3"/>
  <c r="U1242" i="3"/>
  <c r="U1251" i="3"/>
  <c r="U1243" i="3"/>
  <c r="U1247" i="3"/>
  <c r="W1230" i="3"/>
  <c r="W1234" i="3"/>
  <c r="W1237" i="3"/>
  <c r="W1233" i="3"/>
  <c r="W1229" i="3"/>
  <c r="W1225" i="3"/>
  <c r="W1238" i="3"/>
  <c r="W1226" i="3"/>
  <c r="W1236" i="3"/>
  <c r="W1232" i="3"/>
  <c r="W1224" i="3"/>
  <c r="W1235" i="3"/>
  <c r="W1231" i="3"/>
  <c r="W1227" i="3"/>
  <c r="W1228" i="3"/>
  <c r="U1236" i="3"/>
  <c r="U1232" i="3"/>
  <c r="U1228" i="3"/>
  <c r="U1224" i="3"/>
  <c r="U1237" i="3"/>
  <c r="U1233" i="3"/>
  <c r="U1229" i="3"/>
  <c r="U1225" i="3"/>
  <c r="U1238" i="3"/>
  <c r="U1234" i="3"/>
  <c r="U1230" i="3"/>
  <c r="U1226" i="3"/>
  <c r="U1235" i="3"/>
  <c r="U1227" i="3"/>
  <c r="U1231" i="3"/>
  <c r="W1221" i="3"/>
  <c r="W1217" i="3"/>
  <c r="W1213" i="3"/>
  <c r="W1209" i="3"/>
  <c r="W1222" i="3"/>
  <c r="W1218" i="3"/>
  <c r="W1214" i="3"/>
  <c r="W1210" i="3"/>
  <c r="W1219" i="3"/>
  <c r="W1215" i="3"/>
  <c r="W1211" i="3"/>
  <c r="W1220" i="3"/>
  <c r="W1216" i="3"/>
  <c r="W1212" i="3"/>
  <c r="W1208" i="3"/>
  <c r="U1221" i="3"/>
  <c r="U1209" i="3"/>
  <c r="U1220" i="3"/>
  <c r="U1216" i="3"/>
  <c r="U1212" i="3"/>
  <c r="U1208" i="3"/>
  <c r="U1218" i="3"/>
  <c r="U1213" i="3"/>
  <c r="U1222" i="3"/>
  <c r="U1219" i="3"/>
  <c r="U1215" i="3"/>
  <c r="U1211" i="3"/>
  <c r="U1217" i="3"/>
  <c r="U1214" i="3"/>
  <c r="U1210" i="3"/>
  <c r="W1205" i="3"/>
  <c r="W1201" i="3"/>
  <c r="W1197" i="3"/>
  <c r="W1193" i="3"/>
  <c r="W1206" i="3"/>
  <c r="W1198" i="3"/>
  <c r="W1194" i="3"/>
  <c r="W1202" i="3"/>
  <c r="W1204" i="3"/>
  <c r="W1203" i="3"/>
  <c r="W1199" i="3"/>
  <c r="W1195" i="3"/>
  <c r="W1200" i="3"/>
  <c r="W1196" i="3"/>
  <c r="W1192" i="3"/>
  <c r="U1204" i="3"/>
  <c r="U1200" i="3"/>
  <c r="U1196" i="3"/>
  <c r="U1192" i="3"/>
  <c r="U1205" i="3"/>
  <c r="U1201" i="3"/>
  <c r="U1197" i="3"/>
  <c r="U1193" i="3"/>
  <c r="U1206" i="3"/>
  <c r="U1202" i="3"/>
  <c r="U1198" i="3"/>
  <c r="U1194" i="3"/>
  <c r="U1199" i="3"/>
  <c r="U1203" i="3"/>
  <c r="U1195" i="3"/>
  <c r="W1160" i="3"/>
  <c r="AC1160" i="3" s="1"/>
  <c r="W1182" i="3"/>
  <c r="W1178" i="3"/>
  <c r="W1186" i="3"/>
  <c r="W1189" i="3"/>
  <c r="W1185" i="3"/>
  <c r="W1181" i="3"/>
  <c r="W1177" i="3"/>
  <c r="W1190" i="3"/>
  <c r="W1187" i="3"/>
  <c r="W1183" i="3"/>
  <c r="W1179" i="3"/>
  <c r="W1188" i="3"/>
  <c r="W1184" i="3"/>
  <c r="W1180" i="3"/>
  <c r="W1176" i="3"/>
  <c r="U1160" i="3"/>
  <c r="AB1160" i="3" s="1"/>
  <c r="U1189" i="3"/>
  <c r="U1188" i="3"/>
  <c r="U1184" i="3"/>
  <c r="U1180" i="3"/>
  <c r="U1176" i="3"/>
  <c r="U1185" i="3"/>
  <c r="U1181" i="3"/>
  <c r="U1177" i="3"/>
  <c r="U1190" i="3"/>
  <c r="U1186" i="3"/>
  <c r="U1182" i="3"/>
  <c r="U1178" i="3"/>
  <c r="U1183" i="3"/>
  <c r="U1187" i="3"/>
  <c r="U1179" i="3"/>
  <c r="W1166" i="3"/>
  <c r="W1173" i="3"/>
  <c r="W1169" i="3"/>
  <c r="W1165" i="3"/>
  <c r="W1161" i="3"/>
  <c r="W1170" i="3"/>
  <c r="W1174" i="3"/>
  <c r="W1162" i="3"/>
  <c r="W1164" i="3"/>
  <c r="W1171" i="3"/>
  <c r="W1167" i="3"/>
  <c r="W1163" i="3"/>
  <c r="W1172" i="3"/>
  <c r="W1168" i="3"/>
  <c r="U1172" i="3"/>
  <c r="U1168" i="3"/>
  <c r="U1164" i="3"/>
  <c r="U1173" i="3"/>
  <c r="U1169" i="3"/>
  <c r="U1165" i="3"/>
  <c r="U1161" i="3"/>
  <c r="U1174" i="3"/>
  <c r="U1170" i="3"/>
  <c r="U1166" i="3"/>
  <c r="U1162" i="3"/>
  <c r="U1167" i="3"/>
  <c r="U1163" i="3"/>
  <c r="U1171" i="3"/>
  <c r="W1150" i="3"/>
  <c r="W1154" i="3"/>
  <c r="W1157" i="3"/>
  <c r="W1153" i="3"/>
  <c r="W1149" i="3"/>
  <c r="W1145" i="3"/>
  <c r="W1158" i="3"/>
  <c r="W1146" i="3"/>
  <c r="W1156" i="3"/>
  <c r="W1152" i="3"/>
  <c r="W1148" i="3"/>
  <c r="W1144" i="3"/>
  <c r="W1155" i="3"/>
  <c r="W1151" i="3"/>
  <c r="W1147" i="3"/>
  <c r="U1157" i="3"/>
  <c r="U1156" i="3"/>
  <c r="U1152" i="3"/>
  <c r="U1148" i="3"/>
  <c r="U1144" i="3"/>
  <c r="U1153" i="3"/>
  <c r="U1149" i="3"/>
  <c r="U1145" i="3"/>
  <c r="U1158" i="3"/>
  <c r="U1154" i="3"/>
  <c r="U1150" i="3"/>
  <c r="U1146" i="3"/>
  <c r="U1151" i="3"/>
  <c r="U1147" i="3"/>
  <c r="U1155" i="3"/>
  <c r="W1129" i="3"/>
  <c r="W1128" i="3"/>
  <c r="U1129" i="3"/>
  <c r="U1128" i="3"/>
  <c r="W1134" i="3"/>
  <c r="W1138" i="3"/>
  <c r="W1141" i="3"/>
  <c r="W1137" i="3"/>
  <c r="W1133" i="3"/>
  <c r="W1142" i="3"/>
  <c r="W1130" i="3"/>
  <c r="W1136" i="3"/>
  <c r="W1139" i="3"/>
  <c r="W1135" i="3"/>
  <c r="W1131" i="3"/>
  <c r="W1140" i="3"/>
  <c r="W1132" i="3"/>
  <c r="U1141" i="3"/>
  <c r="U1140" i="3"/>
  <c r="U1136" i="3"/>
  <c r="U1132" i="3"/>
  <c r="U1137" i="3"/>
  <c r="U1133" i="3"/>
  <c r="U1142" i="3"/>
  <c r="U1138" i="3"/>
  <c r="U1134" i="3"/>
  <c r="U1130" i="3"/>
  <c r="U1135" i="3"/>
  <c r="U1131" i="3"/>
  <c r="U1139" i="3"/>
  <c r="W1122" i="3"/>
  <c r="W1120" i="3"/>
  <c r="W1125" i="3"/>
  <c r="W1121" i="3"/>
  <c r="W1117" i="3"/>
  <c r="W1113" i="3"/>
  <c r="W1126" i="3"/>
  <c r="W1124" i="3"/>
  <c r="W1118" i="3"/>
  <c r="W1114" i="3"/>
  <c r="W1116" i="3"/>
  <c r="W1112" i="3"/>
  <c r="W1123" i="3"/>
  <c r="W1119" i="3"/>
  <c r="W1115" i="3"/>
  <c r="U1124" i="3"/>
  <c r="U1120" i="3"/>
  <c r="U1116" i="3"/>
  <c r="U1112" i="3"/>
  <c r="U1119" i="3"/>
  <c r="U1125" i="3"/>
  <c r="U1121" i="3"/>
  <c r="U1117" i="3"/>
  <c r="U1113" i="3"/>
  <c r="U1115" i="3"/>
  <c r="U1126" i="3"/>
  <c r="U1122" i="3"/>
  <c r="U1118" i="3"/>
  <c r="U1114" i="3"/>
  <c r="U1123" i="3"/>
  <c r="W1106" i="3"/>
  <c r="W1109" i="3"/>
  <c r="W1105" i="3"/>
  <c r="W1101" i="3"/>
  <c r="W1097" i="3"/>
  <c r="W1110" i="3"/>
  <c r="W1104" i="3"/>
  <c r="W1102" i="3"/>
  <c r="W1098" i="3"/>
  <c r="W1100" i="3"/>
  <c r="W1096" i="3"/>
  <c r="W1108" i="3"/>
  <c r="W1107" i="3"/>
  <c r="W1103" i="3"/>
  <c r="W1099" i="3"/>
  <c r="U1108" i="3"/>
  <c r="U1104" i="3"/>
  <c r="U1100" i="3"/>
  <c r="U1096" i="3"/>
  <c r="U1109" i="3"/>
  <c r="U1105" i="3"/>
  <c r="U1101" i="3"/>
  <c r="U1097" i="3"/>
  <c r="U1103" i="3"/>
  <c r="U1099" i="3"/>
  <c r="U1110" i="3"/>
  <c r="U1106" i="3"/>
  <c r="U1102" i="3"/>
  <c r="U1098" i="3"/>
  <c r="U1107" i="3"/>
  <c r="W1093" i="3"/>
  <c r="W1089" i="3"/>
  <c r="W1085" i="3"/>
  <c r="W1081" i="3"/>
  <c r="W1090" i="3"/>
  <c r="W1094" i="3"/>
  <c r="W1086" i="3"/>
  <c r="W1082" i="3"/>
  <c r="W1091" i="3"/>
  <c r="W1087" i="3"/>
  <c r="W1083" i="3"/>
  <c r="W1092" i="3"/>
  <c r="W1088" i="3"/>
  <c r="W1084" i="3"/>
  <c r="W1080" i="3"/>
  <c r="U1093" i="3"/>
  <c r="U1092" i="3"/>
  <c r="U1088" i="3"/>
  <c r="U1084" i="3"/>
  <c r="U1080" i="3"/>
  <c r="U1089" i="3"/>
  <c r="U1085" i="3"/>
  <c r="U1081" i="3"/>
  <c r="U1094" i="3"/>
  <c r="U1090" i="3"/>
  <c r="U1086" i="3"/>
  <c r="U1082" i="3"/>
  <c r="U1091" i="3"/>
  <c r="U1083" i="3"/>
  <c r="U1087" i="3"/>
  <c r="W1070" i="3"/>
  <c r="W1077" i="3"/>
  <c r="W1073" i="3"/>
  <c r="W1069" i="3"/>
  <c r="W1065" i="3"/>
  <c r="W1074" i="3"/>
  <c r="W1078" i="3"/>
  <c r="W1066" i="3"/>
  <c r="W1075" i="3"/>
  <c r="W1071" i="3"/>
  <c r="W1067" i="3"/>
  <c r="W1076" i="3"/>
  <c r="W1072" i="3"/>
  <c r="W1068" i="3"/>
  <c r="W1064" i="3"/>
  <c r="U1077" i="3"/>
  <c r="U1076" i="3"/>
  <c r="U1072" i="3"/>
  <c r="U1068" i="3"/>
  <c r="U1064" i="3"/>
  <c r="U1065" i="3"/>
  <c r="U1073" i="3"/>
  <c r="U1069" i="3"/>
  <c r="U1078" i="3"/>
  <c r="U1074" i="3"/>
  <c r="U1070" i="3"/>
  <c r="U1066" i="3"/>
  <c r="U1071" i="3"/>
  <c r="U1075" i="3"/>
  <c r="U1067" i="3"/>
  <c r="W1054" i="3"/>
  <c r="W1050" i="3"/>
  <c r="W1058" i="3"/>
  <c r="W1061" i="3"/>
  <c r="W1057" i="3"/>
  <c r="W1053" i="3"/>
  <c r="W1049" i="3"/>
  <c r="W1062" i="3"/>
  <c r="W1060" i="3"/>
  <c r="W1056" i="3"/>
  <c r="W1052" i="3"/>
  <c r="W1048" i="3"/>
  <c r="W1059" i="3"/>
  <c r="W1055" i="3"/>
  <c r="W1051" i="3"/>
  <c r="U1061" i="3"/>
  <c r="U1060" i="3"/>
  <c r="U1056" i="3"/>
  <c r="U1052" i="3"/>
  <c r="U1048" i="3"/>
  <c r="U1057" i="3"/>
  <c r="U1053" i="3"/>
  <c r="U1049" i="3"/>
  <c r="U1062" i="3"/>
  <c r="U1058" i="3"/>
  <c r="U1054" i="3"/>
  <c r="U1050" i="3"/>
  <c r="U1059" i="3"/>
  <c r="U1051" i="3"/>
  <c r="U1055" i="3"/>
  <c r="W1038" i="3"/>
  <c r="W1034" i="3"/>
  <c r="W1042" i="3"/>
  <c r="W1045" i="3"/>
  <c r="W1041" i="3"/>
  <c r="W1037" i="3"/>
  <c r="W1033" i="3"/>
  <c r="W1046" i="3"/>
  <c r="W1044" i="3"/>
  <c r="W1040" i="3"/>
  <c r="W1032" i="3"/>
  <c r="W1043" i="3"/>
  <c r="W1039" i="3"/>
  <c r="W1035" i="3"/>
  <c r="W1036" i="3"/>
  <c r="U1044" i="3"/>
  <c r="U1040" i="3"/>
  <c r="U1036" i="3"/>
  <c r="U1032" i="3"/>
  <c r="U1045" i="3"/>
  <c r="U1041" i="3"/>
  <c r="U1037" i="3"/>
  <c r="U1033" i="3"/>
  <c r="U1046" i="3"/>
  <c r="U1042" i="3"/>
  <c r="U1038" i="3"/>
  <c r="U1034" i="3"/>
  <c r="U1043" i="3"/>
  <c r="U1035" i="3"/>
  <c r="U1039" i="3"/>
  <c r="W1000" i="3"/>
  <c r="X1000" i="3" s="1"/>
  <c r="W1026" i="3"/>
  <c r="W1029" i="3"/>
  <c r="W1025" i="3"/>
  <c r="W1021" i="3"/>
  <c r="W1017" i="3"/>
  <c r="W1030" i="3"/>
  <c r="W1022" i="3"/>
  <c r="W1018" i="3"/>
  <c r="W1016" i="3"/>
  <c r="W1027" i="3"/>
  <c r="W1023" i="3"/>
  <c r="W1019" i="3"/>
  <c r="W1028" i="3"/>
  <c r="W1024" i="3"/>
  <c r="W1020" i="3"/>
  <c r="U1000" i="3"/>
  <c r="AB1000" i="3" s="1"/>
  <c r="U1021" i="3"/>
  <c r="U1028" i="3"/>
  <c r="U1024" i="3"/>
  <c r="U1020" i="3"/>
  <c r="U1016" i="3"/>
  <c r="U1029" i="3"/>
  <c r="U1025" i="3"/>
  <c r="U1017" i="3"/>
  <c r="U1030" i="3"/>
  <c r="U1026" i="3"/>
  <c r="U1022" i="3"/>
  <c r="U1018" i="3"/>
  <c r="U1023" i="3"/>
  <c r="U1019" i="3"/>
  <c r="U1027" i="3"/>
  <c r="W1014" i="3"/>
  <c r="W1013" i="3"/>
  <c r="W1009" i="3"/>
  <c r="W1005" i="3"/>
  <c r="W1001" i="3"/>
  <c r="W1010" i="3"/>
  <c r="W1008" i="3"/>
  <c r="W1006" i="3"/>
  <c r="W1002" i="3"/>
  <c r="W1004" i="3"/>
  <c r="W1012" i="3"/>
  <c r="W1011" i="3"/>
  <c r="W1007" i="3"/>
  <c r="W1003" i="3"/>
  <c r="U1012" i="3"/>
  <c r="U1008" i="3"/>
  <c r="U1004" i="3"/>
  <c r="U1013" i="3"/>
  <c r="U1009" i="3"/>
  <c r="U1005" i="3"/>
  <c r="U1001" i="3"/>
  <c r="U1007" i="3"/>
  <c r="U1003" i="3"/>
  <c r="U1014" i="3"/>
  <c r="U1010" i="3"/>
  <c r="U1006" i="3"/>
  <c r="U1002" i="3"/>
  <c r="U1011" i="3"/>
  <c r="W988" i="3"/>
  <c r="W997" i="3"/>
  <c r="W993" i="3"/>
  <c r="W989" i="3"/>
  <c r="W985" i="3"/>
  <c r="W992" i="3"/>
  <c r="W998" i="3"/>
  <c r="W994" i="3"/>
  <c r="W990" i="3"/>
  <c r="W986" i="3"/>
  <c r="W984" i="3"/>
  <c r="W995" i="3"/>
  <c r="W991" i="3"/>
  <c r="W987" i="3"/>
  <c r="W996" i="3"/>
  <c r="U986" i="3"/>
  <c r="U995" i="3"/>
  <c r="U996" i="3"/>
  <c r="U992" i="3"/>
  <c r="U988" i="3"/>
  <c r="U984" i="3"/>
  <c r="U998" i="3"/>
  <c r="U990" i="3"/>
  <c r="U997" i="3"/>
  <c r="U993" i="3"/>
  <c r="U989" i="3"/>
  <c r="U985" i="3"/>
  <c r="U991" i="3"/>
  <c r="U994" i="3"/>
  <c r="U987" i="3"/>
  <c r="W971" i="3"/>
  <c r="W970" i="3"/>
  <c r="W969" i="3"/>
  <c r="W973" i="3"/>
  <c r="W972" i="3"/>
  <c r="W968" i="3"/>
  <c r="U968" i="3"/>
  <c r="U971" i="3"/>
  <c r="U970" i="3"/>
  <c r="U973" i="3"/>
  <c r="U969" i="3"/>
  <c r="U972" i="3"/>
  <c r="W982" i="3"/>
  <c r="W981" i="3"/>
  <c r="W977" i="3"/>
  <c r="W976" i="3"/>
  <c r="W978" i="3"/>
  <c r="W974" i="3"/>
  <c r="W979" i="3"/>
  <c r="W975" i="3"/>
  <c r="W980" i="3"/>
  <c r="U980" i="3"/>
  <c r="U976" i="3"/>
  <c r="U979" i="3"/>
  <c r="U981" i="3"/>
  <c r="U977" i="3"/>
  <c r="U975" i="3"/>
  <c r="U982" i="3"/>
  <c r="U978" i="3"/>
  <c r="U974" i="3"/>
  <c r="W965" i="3"/>
  <c r="W961" i="3"/>
  <c r="W957" i="3"/>
  <c r="W953" i="3"/>
  <c r="W966" i="3"/>
  <c r="W962" i="3"/>
  <c r="W958" i="3"/>
  <c r="W954" i="3"/>
  <c r="W963" i="3"/>
  <c r="W959" i="3"/>
  <c r="W955" i="3"/>
  <c r="W964" i="3"/>
  <c r="W960" i="3"/>
  <c r="W956" i="3"/>
  <c r="W952" i="3"/>
  <c r="U966" i="3"/>
  <c r="U964" i="3"/>
  <c r="U960" i="3"/>
  <c r="U956" i="3"/>
  <c r="U952" i="3"/>
  <c r="U965" i="3"/>
  <c r="U962" i="3"/>
  <c r="U963" i="3"/>
  <c r="U959" i="3"/>
  <c r="U955" i="3"/>
  <c r="U961" i="3"/>
  <c r="U957" i="3"/>
  <c r="U953" i="3"/>
  <c r="U958" i="3"/>
  <c r="U954" i="3"/>
  <c r="W937" i="3"/>
  <c r="W936" i="3"/>
  <c r="U937" i="3"/>
  <c r="U936" i="3"/>
  <c r="W949" i="3"/>
  <c r="W945" i="3"/>
  <c r="W941" i="3"/>
  <c r="W950" i="3"/>
  <c r="W946" i="3"/>
  <c r="W942" i="3"/>
  <c r="W938" i="3"/>
  <c r="W944" i="3"/>
  <c r="W947" i="3"/>
  <c r="W943" i="3"/>
  <c r="W939" i="3"/>
  <c r="W948" i="3"/>
  <c r="W940" i="3"/>
  <c r="U948" i="3"/>
  <c r="U944" i="3"/>
  <c r="U940" i="3"/>
  <c r="U949" i="3"/>
  <c r="U945" i="3"/>
  <c r="U941" i="3"/>
  <c r="U950" i="3"/>
  <c r="U946" i="3"/>
  <c r="U942" i="3"/>
  <c r="U938" i="3"/>
  <c r="U947" i="3"/>
  <c r="U939" i="3"/>
  <c r="U943" i="3"/>
  <c r="W930" i="3"/>
  <c r="W933" i="3"/>
  <c r="W929" i="3"/>
  <c r="W925" i="3"/>
  <c r="W921" i="3"/>
  <c r="W934" i="3"/>
  <c r="W926" i="3"/>
  <c r="W922" i="3"/>
  <c r="W932" i="3"/>
  <c r="W928" i="3"/>
  <c r="W924" i="3"/>
  <c r="W920" i="3"/>
  <c r="W931" i="3"/>
  <c r="W927" i="3"/>
  <c r="W923" i="3"/>
  <c r="U933" i="3"/>
  <c r="U932" i="3"/>
  <c r="U928" i="3"/>
  <c r="U924" i="3"/>
  <c r="U920" i="3"/>
  <c r="U929" i="3"/>
  <c r="U925" i="3"/>
  <c r="U921" i="3"/>
  <c r="U934" i="3"/>
  <c r="U930" i="3"/>
  <c r="U926" i="3"/>
  <c r="U922" i="3"/>
  <c r="U927" i="3"/>
  <c r="U931" i="3"/>
  <c r="U923" i="3"/>
  <c r="W910" i="3"/>
  <c r="W906" i="3"/>
  <c r="W917" i="3"/>
  <c r="W913" i="3"/>
  <c r="W909" i="3"/>
  <c r="W905" i="3"/>
  <c r="W914" i="3"/>
  <c r="W918" i="3"/>
  <c r="W915" i="3"/>
  <c r="W911" i="3"/>
  <c r="W907" i="3"/>
  <c r="W916" i="3"/>
  <c r="W912" i="3"/>
  <c r="W908" i="3"/>
  <c r="W904" i="3"/>
  <c r="U917" i="3"/>
  <c r="U916" i="3"/>
  <c r="U912" i="3"/>
  <c r="U908" i="3"/>
  <c r="U904" i="3"/>
  <c r="U913" i="3"/>
  <c r="U909" i="3"/>
  <c r="U905" i="3"/>
  <c r="U918" i="3"/>
  <c r="U914" i="3"/>
  <c r="U910" i="3"/>
  <c r="U906" i="3"/>
  <c r="U911" i="3"/>
  <c r="U907" i="3"/>
  <c r="U915" i="3"/>
  <c r="W888" i="3"/>
  <c r="W889" i="3"/>
  <c r="W892" i="3"/>
  <c r="W894" i="3"/>
  <c r="W891" i="3"/>
  <c r="W890" i="3"/>
  <c r="W893" i="3"/>
  <c r="U893" i="3"/>
  <c r="U889" i="3"/>
  <c r="U892" i="3"/>
  <c r="U894" i="3"/>
  <c r="U891" i="3"/>
  <c r="U888" i="3"/>
  <c r="U890" i="3"/>
  <c r="W898" i="3"/>
  <c r="W901" i="3"/>
  <c r="W897" i="3"/>
  <c r="W902" i="3"/>
  <c r="W900" i="3"/>
  <c r="W896" i="3"/>
  <c r="W899" i="3"/>
  <c r="W895" i="3"/>
  <c r="U901" i="3"/>
  <c r="U900" i="3"/>
  <c r="U896" i="3"/>
  <c r="U897" i="3"/>
  <c r="U902" i="3"/>
  <c r="U898" i="3"/>
  <c r="U899" i="3"/>
  <c r="U895" i="3"/>
  <c r="W872" i="3"/>
  <c r="W880" i="3"/>
  <c r="W874" i="3"/>
  <c r="W877" i="3"/>
  <c r="W879" i="3"/>
  <c r="W876" i="3"/>
  <c r="W873" i="3"/>
  <c r="W878" i="3"/>
  <c r="W875" i="3"/>
  <c r="U872" i="3"/>
  <c r="U880" i="3"/>
  <c r="U874" i="3"/>
  <c r="U877" i="3"/>
  <c r="U879" i="3"/>
  <c r="U876" i="3"/>
  <c r="U873" i="3"/>
  <c r="U875" i="3"/>
  <c r="U878" i="3"/>
  <c r="W885" i="3"/>
  <c r="W881" i="3"/>
  <c r="W886" i="3"/>
  <c r="W882" i="3"/>
  <c r="W883" i="3"/>
  <c r="W884" i="3"/>
  <c r="U884" i="3"/>
  <c r="U882" i="3"/>
  <c r="U885" i="3"/>
  <c r="U886" i="3"/>
  <c r="U883" i="3"/>
  <c r="U881" i="3"/>
  <c r="W870" i="3"/>
  <c r="W869" i="3"/>
  <c r="W865" i="3"/>
  <c r="W861" i="3"/>
  <c r="W857" i="3"/>
  <c r="W866" i="3"/>
  <c r="W864" i="3"/>
  <c r="W862" i="3"/>
  <c r="W858" i="3"/>
  <c r="W860" i="3"/>
  <c r="W856" i="3"/>
  <c r="W867" i="3"/>
  <c r="W863" i="3"/>
  <c r="W859" i="3"/>
  <c r="W868" i="3"/>
  <c r="U868" i="3"/>
  <c r="U864" i="3"/>
  <c r="U860" i="3"/>
  <c r="U856" i="3"/>
  <c r="U863" i="3"/>
  <c r="U867" i="3"/>
  <c r="U869" i="3"/>
  <c r="U865" i="3"/>
  <c r="U861" i="3"/>
  <c r="U857" i="3"/>
  <c r="U859" i="3"/>
  <c r="U870" i="3"/>
  <c r="U866" i="3"/>
  <c r="U862" i="3"/>
  <c r="U858" i="3"/>
  <c r="W840" i="3"/>
  <c r="W843" i="3"/>
  <c r="W842" i="3"/>
  <c r="W845" i="3"/>
  <c r="W841" i="3"/>
  <c r="W844" i="3"/>
  <c r="U840" i="3"/>
  <c r="U843" i="3"/>
  <c r="U842" i="3"/>
  <c r="U845" i="3"/>
  <c r="U841" i="3"/>
  <c r="U844" i="3"/>
  <c r="W854" i="3"/>
  <c r="W848" i="3"/>
  <c r="W846" i="3"/>
  <c r="W853" i="3"/>
  <c r="W849" i="3"/>
  <c r="W850" i="3"/>
  <c r="W852" i="3"/>
  <c r="W851" i="3"/>
  <c r="W847" i="3"/>
  <c r="U852" i="3"/>
  <c r="U848" i="3"/>
  <c r="U853" i="3"/>
  <c r="U849" i="3"/>
  <c r="U854" i="3"/>
  <c r="U850" i="3"/>
  <c r="U846" i="3"/>
  <c r="U851" i="3"/>
  <c r="U847" i="3"/>
  <c r="W825" i="3"/>
  <c r="W824" i="3"/>
  <c r="W828" i="3"/>
  <c r="W827" i="3"/>
  <c r="W830" i="3"/>
  <c r="W831" i="3"/>
  <c r="W826" i="3"/>
  <c r="W829" i="3"/>
  <c r="U825" i="3"/>
  <c r="U828" i="3"/>
  <c r="U831" i="3"/>
  <c r="U827" i="3"/>
  <c r="U824" i="3"/>
  <c r="U830" i="3"/>
  <c r="U826" i="3"/>
  <c r="U829" i="3"/>
  <c r="W837" i="3"/>
  <c r="W833" i="3"/>
  <c r="W834" i="3"/>
  <c r="W838" i="3"/>
  <c r="W836" i="3"/>
  <c r="W832" i="3"/>
  <c r="W835" i="3"/>
  <c r="U837" i="3"/>
  <c r="U836" i="3"/>
  <c r="U832" i="3"/>
  <c r="U833" i="3"/>
  <c r="U838" i="3"/>
  <c r="U834" i="3"/>
  <c r="U835" i="3"/>
  <c r="W808" i="3"/>
  <c r="W810" i="3"/>
  <c r="W811" i="3"/>
  <c r="W809" i="3"/>
  <c r="W812" i="3"/>
  <c r="U812" i="3"/>
  <c r="U810" i="3"/>
  <c r="U808" i="3"/>
  <c r="U811" i="3"/>
  <c r="U809" i="3"/>
  <c r="W816" i="3"/>
  <c r="W818" i="3"/>
  <c r="W821" i="3"/>
  <c r="W817" i="3"/>
  <c r="W813" i="3"/>
  <c r="W822" i="3"/>
  <c r="W814" i="3"/>
  <c r="W819" i="3"/>
  <c r="W815" i="3"/>
  <c r="W820" i="3"/>
  <c r="U820" i="3"/>
  <c r="U816" i="3"/>
  <c r="U819" i="3"/>
  <c r="U815" i="3"/>
  <c r="U821" i="3"/>
  <c r="U817" i="3"/>
  <c r="U813" i="3"/>
  <c r="U822" i="3"/>
  <c r="U818" i="3"/>
  <c r="U814" i="3"/>
  <c r="W793" i="3"/>
  <c r="W794" i="3"/>
  <c r="W792" i="3"/>
  <c r="W795" i="3"/>
  <c r="U795" i="3"/>
  <c r="U794" i="3"/>
  <c r="U793" i="3"/>
  <c r="U792" i="3"/>
  <c r="W806" i="3"/>
  <c r="W800" i="3"/>
  <c r="W805" i="3"/>
  <c r="W801" i="3"/>
  <c r="W797" i="3"/>
  <c r="W802" i="3"/>
  <c r="W798" i="3"/>
  <c r="W796" i="3"/>
  <c r="W803" i="3"/>
  <c r="W799" i="3"/>
  <c r="W804" i="3"/>
  <c r="U804" i="3"/>
  <c r="U800" i="3"/>
  <c r="U796" i="3"/>
  <c r="U803" i="3"/>
  <c r="U805" i="3"/>
  <c r="U801" i="3"/>
  <c r="U797" i="3"/>
  <c r="U806" i="3"/>
  <c r="U802" i="3"/>
  <c r="U798" i="3"/>
  <c r="U799" i="3"/>
  <c r="W789" i="3"/>
  <c r="W785" i="3"/>
  <c r="W781" i="3"/>
  <c r="W777" i="3"/>
  <c r="W786" i="3"/>
  <c r="W790" i="3"/>
  <c r="W782" i="3"/>
  <c r="W778" i="3"/>
  <c r="W788" i="3"/>
  <c r="W776" i="3"/>
  <c r="W787" i="3"/>
  <c r="W783" i="3"/>
  <c r="W779" i="3"/>
  <c r="W784" i="3"/>
  <c r="W780" i="3"/>
  <c r="U788" i="3"/>
  <c r="U784" i="3"/>
  <c r="U780" i="3"/>
  <c r="U776" i="3"/>
  <c r="U789" i="3"/>
  <c r="U785" i="3"/>
  <c r="U781" i="3"/>
  <c r="U777" i="3"/>
  <c r="U790" i="3"/>
  <c r="U786" i="3"/>
  <c r="U782" i="3"/>
  <c r="U778" i="3"/>
  <c r="U787" i="3"/>
  <c r="U779" i="3"/>
  <c r="U783" i="3"/>
  <c r="W764" i="3"/>
  <c r="W761" i="3"/>
  <c r="W760" i="3"/>
  <c r="W767" i="3"/>
  <c r="W766" i="3"/>
  <c r="W763" i="3"/>
  <c r="W765" i="3"/>
  <c r="W762" i="3"/>
  <c r="U764" i="3"/>
  <c r="U761" i="3"/>
  <c r="U762" i="3"/>
  <c r="U767" i="3"/>
  <c r="U763" i="3"/>
  <c r="U766" i="3"/>
  <c r="U760" i="3"/>
  <c r="U765" i="3"/>
  <c r="W773" i="3"/>
  <c r="W769" i="3"/>
  <c r="W774" i="3"/>
  <c r="W770" i="3"/>
  <c r="W771" i="3"/>
  <c r="W772" i="3"/>
  <c r="W768" i="3"/>
  <c r="U770" i="3"/>
  <c r="U772" i="3"/>
  <c r="U768" i="3"/>
  <c r="U773" i="3"/>
  <c r="U774" i="3"/>
  <c r="U771" i="3"/>
  <c r="U769" i="3"/>
  <c r="W746" i="3"/>
  <c r="W745" i="3"/>
  <c r="W744" i="3"/>
  <c r="W747" i="3"/>
  <c r="U747" i="3"/>
  <c r="U745" i="3"/>
  <c r="U746" i="3"/>
  <c r="U744" i="3"/>
  <c r="W754" i="3"/>
  <c r="W757" i="3"/>
  <c r="W753" i="3"/>
  <c r="W749" i="3"/>
  <c r="W758" i="3"/>
  <c r="W750" i="3"/>
  <c r="W752" i="3"/>
  <c r="W748" i="3"/>
  <c r="W755" i="3"/>
  <c r="W751" i="3"/>
  <c r="W756" i="3"/>
  <c r="U756" i="3"/>
  <c r="U752" i="3"/>
  <c r="U748" i="3"/>
  <c r="U757" i="3"/>
  <c r="U753" i="3"/>
  <c r="U749" i="3"/>
  <c r="U758" i="3"/>
  <c r="U754" i="3"/>
  <c r="U750" i="3"/>
  <c r="U755" i="3"/>
  <c r="U751" i="3"/>
  <c r="W733" i="3"/>
  <c r="W736" i="3"/>
  <c r="W732" i="3"/>
  <c r="W729" i="3"/>
  <c r="W735" i="3"/>
  <c r="W728" i="3"/>
  <c r="W731" i="3"/>
  <c r="W730" i="3"/>
  <c r="W734" i="3"/>
  <c r="U733" i="3"/>
  <c r="U730" i="3"/>
  <c r="U729" i="3"/>
  <c r="U735" i="3"/>
  <c r="U736" i="3"/>
  <c r="U732" i="3"/>
  <c r="U728" i="3"/>
  <c r="U734" i="3"/>
  <c r="U731" i="3"/>
  <c r="W738" i="3"/>
  <c r="W741" i="3"/>
  <c r="W737" i="3"/>
  <c r="W742" i="3"/>
  <c r="W740" i="3"/>
  <c r="W739" i="3"/>
  <c r="U740" i="3"/>
  <c r="U741" i="3"/>
  <c r="U737" i="3"/>
  <c r="U742" i="3"/>
  <c r="U738" i="3"/>
  <c r="U739" i="3"/>
  <c r="W712" i="3"/>
  <c r="W714" i="3"/>
  <c r="W715" i="3"/>
  <c r="W716" i="3"/>
  <c r="W713" i="3"/>
  <c r="U716" i="3"/>
  <c r="U712" i="3"/>
  <c r="U714" i="3"/>
  <c r="U715" i="3"/>
  <c r="U713" i="3"/>
  <c r="W722" i="3"/>
  <c r="W725" i="3"/>
  <c r="W721" i="3"/>
  <c r="W717" i="3"/>
  <c r="W726" i="3"/>
  <c r="W718" i="3"/>
  <c r="W724" i="3"/>
  <c r="W720" i="3"/>
  <c r="W723" i="3"/>
  <c r="W719" i="3"/>
  <c r="U724" i="3"/>
  <c r="U720" i="3"/>
  <c r="U725" i="3"/>
  <c r="U721" i="3"/>
  <c r="U717" i="3"/>
  <c r="U726" i="3"/>
  <c r="U722" i="3"/>
  <c r="U718" i="3"/>
  <c r="U723" i="3"/>
  <c r="U719" i="3"/>
  <c r="W696" i="3"/>
  <c r="W700" i="3"/>
  <c r="W702" i="3"/>
  <c r="W703" i="3"/>
  <c r="W699" i="3"/>
  <c r="W698" i="3"/>
  <c r="W701" i="3"/>
  <c r="W697" i="3"/>
  <c r="U697" i="3"/>
  <c r="U699" i="3"/>
  <c r="U700" i="3"/>
  <c r="U703" i="3"/>
  <c r="U696" i="3"/>
  <c r="U702" i="3"/>
  <c r="U698" i="3"/>
  <c r="U701" i="3"/>
  <c r="W680" i="3"/>
  <c r="AC680" i="3" s="1"/>
  <c r="W710" i="3"/>
  <c r="W709" i="3"/>
  <c r="W705" i="3"/>
  <c r="W706" i="3"/>
  <c r="W704" i="3"/>
  <c r="W708" i="3"/>
  <c r="W707" i="3"/>
  <c r="U680" i="3"/>
  <c r="V680" i="3" s="1"/>
  <c r="U708" i="3"/>
  <c r="U704" i="3"/>
  <c r="U707" i="3"/>
  <c r="U709" i="3"/>
  <c r="U705" i="3"/>
  <c r="U710" i="3"/>
  <c r="U706" i="3"/>
  <c r="W690" i="3"/>
  <c r="W693" i="3"/>
  <c r="W689" i="3"/>
  <c r="W685" i="3"/>
  <c r="W681" i="3"/>
  <c r="W694" i="3"/>
  <c r="W686" i="3"/>
  <c r="W682" i="3"/>
  <c r="W691" i="3"/>
  <c r="W687" i="3"/>
  <c r="W683" i="3"/>
  <c r="W692" i="3"/>
  <c r="W688" i="3"/>
  <c r="W684" i="3"/>
  <c r="U692" i="3"/>
  <c r="U688" i="3"/>
  <c r="U684" i="3"/>
  <c r="U693" i="3"/>
  <c r="U689" i="3"/>
  <c r="U685" i="3"/>
  <c r="U681" i="3"/>
  <c r="U694" i="3"/>
  <c r="U690" i="3"/>
  <c r="U686" i="3"/>
  <c r="U682" i="3"/>
  <c r="U691" i="3"/>
  <c r="U687" i="3"/>
  <c r="U683" i="3"/>
  <c r="W674" i="3"/>
  <c r="W677" i="3"/>
  <c r="W673" i="3"/>
  <c r="W669" i="3"/>
  <c r="W665" i="3"/>
  <c r="W678" i="3"/>
  <c r="W670" i="3"/>
  <c r="W666" i="3"/>
  <c r="W676" i="3"/>
  <c r="W668" i="3"/>
  <c r="W664" i="3"/>
  <c r="W675" i="3"/>
  <c r="W671" i="3"/>
  <c r="W667" i="3"/>
  <c r="W672" i="3"/>
  <c r="U676" i="3"/>
  <c r="U672" i="3"/>
  <c r="U668" i="3"/>
  <c r="U664" i="3"/>
  <c r="U677" i="3"/>
  <c r="U673" i="3"/>
  <c r="U669" i="3"/>
  <c r="U665" i="3"/>
  <c r="U678" i="3"/>
  <c r="U674" i="3"/>
  <c r="U670" i="3"/>
  <c r="U666" i="3"/>
  <c r="U675" i="3"/>
  <c r="U671" i="3"/>
  <c r="U667" i="3"/>
  <c r="W661" i="3"/>
  <c r="W657" i="3"/>
  <c r="W653" i="3"/>
  <c r="W649" i="3"/>
  <c r="W658" i="3"/>
  <c r="W662" i="3"/>
  <c r="W654" i="3"/>
  <c r="W650" i="3"/>
  <c r="W656" i="3"/>
  <c r="W652" i="3"/>
  <c r="W659" i="3"/>
  <c r="W655" i="3"/>
  <c r="W651" i="3"/>
  <c r="W660" i="3"/>
  <c r="W648" i="3"/>
  <c r="U660" i="3"/>
  <c r="U656" i="3"/>
  <c r="U652" i="3"/>
  <c r="U648" i="3"/>
  <c r="U661" i="3"/>
  <c r="U657" i="3"/>
  <c r="U653" i="3"/>
  <c r="U649" i="3"/>
  <c r="U662" i="3"/>
  <c r="U658" i="3"/>
  <c r="U654" i="3"/>
  <c r="U650" i="3"/>
  <c r="U659" i="3"/>
  <c r="U651" i="3"/>
  <c r="U655" i="3"/>
  <c r="W638" i="3"/>
  <c r="W634" i="3"/>
  <c r="W645" i="3"/>
  <c r="W641" i="3"/>
  <c r="W637" i="3"/>
  <c r="W633" i="3"/>
  <c r="W646" i="3"/>
  <c r="W644" i="3"/>
  <c r="W642" i="3"/>
  <c r="W640" i="3"/>
  <c r="W636" i="3"/>
  <c r="W643" i="3"/>
  <c r="W639" i="3"/>
  <c r="W635" i="3"/>
  <c r="W632" i="3"/>
  <c r="U644" i="3"/>
  <c r="U640" i="3"/>
  <c r="U636" i="3"/>
  <c r="U632" i="3"/>
  <c r="U645" i="3"/>
  <c r="U641" i="3"/>
  <c r="U637" i="3"/>
  <c r="U633" i="3"/>
  <c r="U646" i="3"/>
  <c r="U642" i="3"/>
  <c r="U638" i="3"/>
  <c r="U634" i="3"/>
  <c r="U643" i="3"/>
  <c r="U639" i="3"/>
  <c r="U635" i="3"/>
  <c r="W626" i="3"/>
  <c r="W629" i="3"/>
  <c r="W625" i="3"/>
  <c r="W621" i="3"/>
  <c r="W617" i="3"/>
  <c r="W630" i="3"/>
  <c r="W622" i="3"/>
  <c r="W618" i="3"/>
  <c r="W624" i="3"/>
  <c r="W627" i="3"/>
  <c r="W623" i="3"/>
  <c r="W619" i="3"/>
  <c r="W628" i="3"/>
  <c r="W620" i="3"/>
  <c r="W616" i="3"/>
  <c r="U628" i="3"/>
  <c r="U624" i="3"/>
  <c r="U620" i="3"/>
  <c r="U616" i="3"/>
  <c r="U629" i="3"/>
  <c r="U625" i="3"/>
  <c r="U621" i="3"/>
  <c r="U617" i="3"/>
  <c r="U630" i="3"/>
  <c r="U626" i="3"/>
  <c r="U622" i="3"/>
  <c r="U618" i="3"/>
  <c r="U627" i="3"/>
  <c r="U623" i="3"/>
  <c r="U619" i="3"/>
  <c r="W614" i="3"/>
  <c r="W602" i="3"/>
  <c r="W613" i="3"/>
  <c r="W609" i="3"/>
  <c r="W605" i="3"/>
  <c r="W601" i="3"/>
  <c r="W610" i="3"/>
  <c r="W608" i="3"/>
  <c r="W606" i="3"/>
  <c r="W604" i="3"/>
  <c r="W600" i="3"/>
  <c r="W612" i="3"/>
  <c r="W611" i="3"/>
  <c r="W607" i="3"/>
  <c r="W603" i="3"/>
  <c r="U612" i="3"/>
  <c r="U608" i="3"/>
  <c r="U604" i="3"/>
  <c r="U600" i="3"/>
  <c r="U611" i="3"/>
  <c r="U613" i="3"/>
  <c r="U609" i="3"/>
  <c r="U605" i="3"/>
  <c r="U601" i="3"/>
  <c r="U603" i="3"/>
  <c r="U614" i="3"/>
  <c r="U610" i="3"/>
  <c r="U606" i="3"/>
  <c r="U602" i="3"/>
  <c r="U607" i="3"/>
  <c r="W597" i="3"/>
  <c r="W593" i="3"/>
  <c r="W589" i="3"/>
  <c r="W585" i="3"/>
  <c r="W594" i="3"/>
  <c r="W598" i="3"/>
  <c r="W590" i="3"/>
  <c r="W586" i="3"/>
  <c r="W596" i="3"/>
  <c r="W588" i="3"/>
  <c r="W584" i="3"/>
  <c r="W595" i="3"/>
  <c r="W591" i="3"/>
  <c r="W587" i="3"/>
  <c r="W592" i="3"/>
  <c r="U596" i="3"/>
  <c r="U592" i="3"/>
  <c r="U588" i="3"/>
  <c r="U584" i="3"/>
  <c r="U597" i="3"/>
  <c r="U593" i="3"/>
  <c r="U589" i="3"/>
  <c r="U585" i="3"/>
  <c r="U598" i="3"/>
  <c r="U594" i="3"/>
  <c r="U590" i="3"/>
  <c r="U586" i="3"/>
  <c r="U595" i="3"/>
  <c r="U591" i="3"/>
  <c r="U587" i="3"/>
  <c r="W582" i="3"/>
  <c r="W576" i="3"/>
  <c r="W570" i="3"/>
  <c r="W581" i="3"/>
  <c r="W577" i="3"/>
  <c r="W573" i="3"/>
  <c r="W569" i="3"/>
  <c r="W578" i="3"/>
  <c r="W574" i="3"/>
  <c r="W572" i="3"/>
  <c r="W568" i="3"/>
  <c r="W580" i="3"/>
  <c r="W579" i="3"/>
  <c r="W575" i="3"/>
  <c r="W571" i="3"/>
  <c r="U580" i="3"/>
  <c r="U576" i="3"/>
  <c r="U572" i="3"/>
  <c r="U568" i="3"/>
  <c r="U581" i="3"/>
  <c r="U577" i="3"/>
  <c r="U573" i="3"/>
  <c r="U569" i="3"/>
  <c r="U579" i="3"/>
  <c r="U571" i="3"/>
  <c r="U582" i="3"/>
  <c r="U578" i="3"/>
  <c r="U574" i="3"/>
  <c r="U570" i="3"/>
  <c r="U575" i="3"/>
  <c r="W562" i="3"/>
  <c r="W565" i="3"/>
  <c r="W561" i="3"/>
  <c r="W557" i="3"/>
  <c r="W553" i="3"/>
  <c r="W566" i="3"/>
  <c r="W558" i="3"/>
  <c r="W554" i="3"/>
  <c r="W564" i="3"/>
  <c r="W560" i="3"/>
  <c r="W563" i="3"/>
  <c r="W559" i="3"/>
  <c r="W555" i="3"/>
  <c r="W556" i="3"/>
  <c r="W552" i="3"/>
  <c r="U564" i="3"/>
  <c r="U560" i="3"/>
  <c r="U556" i="3"/>
  <c r="U552" i="3"/>
  <c r="U565" i="3"/>
  <c r="U561" i="3"/>
  <c r="U557" i="3"/>
  <c r="U553" i="3"/>
  <c r="U566" i="3"/>
  <c r="U562" i="3"/>
  <c r="U558" i="3"/>
  <c r="U554" i="3"/>
  <c r="U563" i="3"/>
  <c r="U555" i="3"/>
  <c r="U559" i="3"/>
  <c r="W546" i="3"/>
  <c r="W549" i="3"/>
  <c r="W545" i="3"/>
  <c r="W541" i="3"/>
  <c r="W537" i="3"/>
  <c r="W550" i="3"/>
  <c r="W542" i="3"/>
  <c r="W538" i="3"/>
  <c r="W548" i="3"/>
  <c r="W544" i="3"/>
  <c r="W547" i="3"/>
  <c r="W543" i="3"/>
  <c r="W539" i="3"/>
  <c r="W540" i="3"/>
  <c r="W536" i="3"/>
  <c r="U549" i="3"/>
  <c r="U548" i="3"/>
  <c r="U544" i="3"/>
  <c r="U540" i="3"/>
  <c r="U536" i="3"/>
  <c r="U545" i="3"/>
  <c r="U541" i="3"/>
  <c r="U537" i="3"/>
  <c r="U550" i="3"/>
  <c r="U546" i="3"/>
  <c r="U542" i="3"/>
  <c r="U538" i="3"/>
  <c r="U547" i="3"/>
  <c r="U539" i="3"/>
  <c r="U543" i="3"/>
  <c r="W524" i="3"/>
  <c r="W530" i="3"/>
  <c r="W533" i="3"/>
  <c r="W529" i="3"/>
  <c r="W525" i="3"/>
  <c r="W521" i="3"/>
  <c r="W534" i="3"/>
  <c r="W526" i="3"/>
  <c r="W522" i="3"/>
  <c r="W528" i="3"/>
  <c r="W531" i="3"/>
  <c r="W527" i="3"/>
  <c r="W523" i="3"/>
  <c r="W532" i="3"/>
  <c r="W520" i="3"/>
  <c r="U532" i="3"/>
  <c r="U528" i="3"/>
  <c r="U524" i="3"/>
  <c r="U520" i="3"/>
  <c r="U533" i="3"/>
  <c r="U529" i="3"/>
  <c r="U525" i="3"/>
  <c r="U521" i="3"/>
  <c r="U534" i="3"/>
  <c r="U530" i="3"/>
  <c r="U526" i="3"/>
  <c r="U522" i="3"/>
  <c r="U531" i="3"/>
  <c r="U523" i="3"/>
  <c r="U527" i="3"/>
  <c r="W517" i="3"/>
  <c r="W513" i="3"/>
  <c r="W509" i="3"/>
  <c r="W505" i="3"/>
  <c r="W514" i="3"/>
  <c r="W518" i="3"/>
  <c r="W510" i="3"/>
  <c r="W506" i="3"/>
  <c r="W512" i="3"/>
  <c r="W508" i="3"/>
  <c r="W504" i="3"/>
  <c r="W515" i="3"/>
  <c r="W511" i="3"/>
  <c r="W507" i="3"/>
  <c r="W516" i="3"/>
  <c r="U516" i="3"/>
  <c r="U512" i="3"/>
  <c r="U508" i="3"/>
  <c r="U504" i="3"/>
  <c r="U517" i="3"/>
  <c r="U513" i="3"/>
  <c r="U509" i="3"/>
  <c r="U505" i="3"/>
  <c r="U518" i="3"/>
  <c r="U514" i="3"/>
  <c r="U510" i="3"/>
  <c r="U506" i="3"/>
  <c r="U515" i="3"/>
  <c r="U511" i="3"/>
  <c r="U507" i="3"/>
  <c r="W498" i="3"/>
  <c r="W490" i="3"/>
  <c r="W492" i="3"/>
  <c r="W488" i="3"/>
  <c r="W501" i="3"/>
  <c r="W497" i="3"/>
  <c r="W493" i="3"/>
  <c r="W489" i="3"/>
  <c r="W496" i="3"/>
  <c r="W502" i="3"/>
  <c r="W494" i="3"/>
  <c r="W500" i="3"/>
  <c r="W499" i="3"/>
  <c r="W495" i="3"/>
  <c r="W491" i="3"/>
  <c r="U495" i="3"/>
  <c r="U500" i="3"/>
  <c r="U496" i="3"/>
  <c r="U492" i="3"/>
  <c r="U488" i="3"/>
  <c r="U491" i="3"/>
  <c r="U501" i="3"/>
  <c r="U497" i="3"/>
  <c r="U493" i="3"/>
  <c r="U489" i="3"/>
  <c r="U502" i="3"/>
  <c r="U498" i="3"/>
  <c r="U494" i="3"/>
  <c r="U490" i="3"/>
  <c r="U499" i="3"/>
  <c r="W456" i="3"/>
  <c r="AC456" i="3" s="1"/>
  <c r="W482" i="3"/>
  <c r="W485" i="3"/>
  <c r="W481" i="3"/>
  <c r="W477" i="3"/>
  <c r="W473" i="3"/>
  <c r="W486" i="3"/>
  <c r="W478" i="3"/>
  <c r="W474" i="3"/>
  <c r="W484" i="3"/>
  <c r="W472" i="3"/>
  <c r="W483" i="3"/>
  <c r="W479" i="3"/>
  <c r="W475" i="3"/>
  <c r="W480" i="3"/>
  <c r="W476" i="3"/>
  <c r="U456" i="3"/>
  <c r="V456" i="3" s="1"/>
  <c r="U484" i="3"/>
  <c r="U480" i="3"/>
  <c r="U476" i="3"/>
  <c r="U472" i="3"/>
  <c r="U485" i="3"/>
  <c r="U481" i="3"/>
  <c r="U477" i="3"/>
  <c r="U473" i="3"/>
  <c r="U486" i="3"/>
  <c r="U482" i="3"/>
  <c r="U478" i="3"/>
  <c r="U474" i="3"/>
  <c r="U483" i="3"/>
  <c r="U479" i="3"/>
  <c r="U475" i="3"/>
  <c r="W469" i="3"/>
  <c r="W465" i="3"/>
  <c r="W461" i="3"/>
  <c r="W457" i="3"/>
  <c r="W470" i="3"/>
  <c r="W466" i="3"/>
  <c r="W462" i="3"/>
  <c r="W458" i="3"/>
  <c r="W467" i="3"/>
  <c r="W463" i="3"/>
  <c r="W459" i="3"/>
  <c r="W468" i="3"/>
  <c r="W464" i="3"/>
  <c r="W460" i="3"/>
  <c r="U469" i="3"/>
  <c r="U468" i="3"/>
  <c r="U464" i="3"/>
  <c r="U460" i="3"/>
  <c r="U461" i="3"/>
  <c r="U457" i="3"/>
  <c r="U466" i="3"/>
  <c r="U467" i="3"/>
  <c r="U463" i="3"/>
  <c r="U459" i="3"/>
  <c r="U465" i="3"/>
  <c r="U470" i="3"/>
  <c r="U462" i="3"/>
  <c r="U458" i="3"/>
  <c r="W454" i="3"/>
  <c r="W442" i="3"/>
  <c r="W453" i="3"/>
  <c r="W449" i="3"/>
  <c r="W445" i="3"/>
  <c r="W441" i="3"/>
  <c r="W446" i="3"/>
  <c r="W450" i="3"/>
  <c r="W452" i="3"/>
  <c r="W444" i="3"/>
  <c r="W440" i="3"/>
  <c r="W451" i="3"/>
  <c r="W447" i="3"/>
  <c r="W443" i="3"/>
  <c r="W448" i="3"/>
  <c r="U452" i="3"/>
  <c r="U448" i="3"/>
  <c r="U444" i="3"/>
  <c r="U440" i="3"/>
  <c r="U453" i="3"/>
  <c r="U449" i="3"/>
  <c r="U445" i="3"/>
  <c r="U441" i="3"/>
  <c r="U454" i="3"/>
  <c r="U450" i="3"/>
  <c r="U446" i="3"/>
  <c r="U442" i="3"/>
  <c r="U451" i="3"/>
  <c r="U443" i="3"/>
  <c r="U447" i="3"/>
  <c r="W424" i="3"/>
  <c r="W427" i="3"/>
  <c r="W428" i="3"/>
  <c r="W426" i="3"/>
  <c r="W429" i="3"/>
  <c r="W425" i="3"/>
  <c r="U424" i="3"/>
  <c r="U427" i="3"/>
  <c r="U425" i="3"/>
  <c r="U426" i="3"/>
  <c r="U428" i="3"/>
  <c r="U429" i="3"/>
  <c r="W430" i="3"/>
  <c r="W434" i="3"/>
  <c r="W437" i="3"/>
  <c r="W433" i="3"/>
  <c r="W438" i="3"/>
  <c r="W435" i="3"/>
  <c r="W431" i="3"/>
  <c r="W436" i="3"/>
  <c r="W432" i="3"/>
  <c r="U437" i="3"/>
  <c r="U436" i="3"/>
  <c r="U432" i="3"/>
  <c r="U433" i="3"/>
  <c r="U438" i="3"/>
  <c r="U434" i="3"/>
  <c r="U430" i="3"/>
  <c r="U435" i="3"/>
  <c r="U431" i="3"/>
  <c r="W418" i="3"/>
  <c r="W421" i="3"/>
  <c r="W417" i="3"/>
  <c r="W413" i="3"/>
  <c r="W409" i="3"/>
  <c r="W422" i="3"/>
  <c r="W414" i="3"/>
  <c r="W410" i="3"/>
  <c r="W420" i="3"/>
  <c r="W419" i="3"/>
  <c r="W415" i="3"/>
  <c r="W411" i="3"/>
  <c r="W416" i="3"/>
  <c r="W412" i="3"/>
  <c r="W408" i="3"/>
  <c r="U420" i="3"/>
  <c r="U416" i="3"/>
  <c r="U412" i="3"/>
  <c r="U408" i="3"/>
  <c r="U421" i="3"/>
  <c r="U417" i="3"/>
  <c r="U413" i="3"/>
  <c r="U409" i="3"/>
  <c r="U422" i="3"/>
  <c r="U418" i="3"/>
  <c r="U414" i="3"/>
  <c r="U410" i="3"/>
  <c r="U419" i="3"/>
  <c r="U415" i="3"/>
  <c r="U411" i="3"/>
  <c r="W398" i="3"/>
  <c r="W394" i="3"/>
  <c r="W405" i="3"/>
  <c r="W401" i="3"/>
  <c r="W397" i="3"/>
  <c r="W393" i="3"/>
  <c r="W406" i="3"/>
  <c r="W400" i="3"/>
  <c r="W402" i="3"/>
  <c r="W392" i="3"/>
  <c r="W396" i="3"/>
  <c r="W404" i="3"/>
  <c r="W403" i="3"/>
  <c r="W399" i="3"/>
  <c r="W395" i="3"/>
  <c r="U404" i="3"/>
  <c r="U400" i="3"/>
  <c r="U396" i="3"/>
  <c r="U392" i="3"/>
  <c r="U405" i="3"/>
  <c r="U401" i="3"/>
  <c r="U397" i="3"/>
  <c r="U393" i="3"/>
  <c r="U406" i="3"/>
  <c r="U402" i="3"/>
  <c r="U398" i="3"/>
  <c r="U394" i="3"/>
  <c r="U403" i="3"/>
  <c r="U399" i="3"/>
  <c r="U395" i="3"/>
  <c r="W386" i="3"/>
  <c r="W384" i="3"/>
  <c r="W389" i="3"/>
  <c r="W385" i="3"/>
  <c r="W381" i="3"/>
  <c r="W377" i="3"/>
  <c r="W380" i="3"/>
  <c r="W390" i="3"/>
  <c r="W388" i="3"/>
  <c r="W382" i="3"/>
  <c r="W378" i="3"/>
  <c r="W376" i="3"/>
  <c r="W387" i="3"/>
  <c r="W383" i="3"/>
  <c r="W379" i="3"/>
  <c r="U388" i="3"/>
  <c r="U384" i="3"/>
  <c r="U380" i="3"/>
  <c r="U376" i="3"/>
  <c r="U387" i="3"/>
  <c r="U389" i="3"/>
  <c r="U385" i="3"/>
  <c r="U381" i="3"/>
  <c r="U377" i="3"/>
  <c r="U383" i="3"/>
  <c r="U390" i="3"/>
  <c r="U386" i="3"/>
  <c r="U382" i="3"/>
  <c r="U378" i="3"/>
  <c r="U379" i="3"/>
  <c r="W370" i="3"/>
  <c r="W373" i="3"/>
  <c r="W369" i="3"/>
  <c r="W365" i="3"/>
  <c r="W361" i="3"/>
  <c r="W374" i="3"/>
  <c r="W372" i="3"/>
  <c r="W366" i="3"/>
  <c r="W362" i="3"/>
  <c r="W364" i="3"/>
  <c r="W360" i="3"/>
  <c r="W371" i="3"/>
  <c r="W367" i="3"/>
  <c r="W363" i="3"/>
  <c r="W368" i="3"/>
  <c r="U372" i="3"/>
  <c r="U368" i="3"/>
  <c r="U364" i="3"/>
  <c r="U360" i="3"/>
  <c r="U371" i="3"/>
  <c r="U373" i="3"/>
  <c r="U369" i="3"/>
  <c r="U365" i="3"/>
  <c r="U361" i="3"/>
  <c r="U363" i="3"/>
  <c r="U374" i="3"/>
  <c r="U370" i="3"/>
  <c r="U366" i="3"/>
  <c r="U362" i="3"/>
  <c r="U367" i="3"/>
  <c r="W357" i="3"/>
  <c r="W353" i="3"/>
  <c r="W349" i="3"/>
  <c r="W345" i="3"/>
  <c r="W354" i="3"/>
  <c r="W358" i="3"/>
  <c r="W350" i="3"/>
  <c r="W346" i="3"/>
  <c r="W352" i="3"/>
  <c r="W355" i="3"/>
  <c r="W351" i="3"/>
  <c r="W347" i="3"/>
  <c r="W356" i="3"/>
  <c r="W348" i="3"/>
  <c r="W344" i="3"/>
  <c r="U356" i="3"/>
  <c r="U352" i="3"/>
  <c r="U348" i="3"/>
  <c r="U344" i="3"/>
  <c r="U357" i="3"/>
  <c r="U353" i="3"/>
  <c r="U349" i="3"/>
  <c r="U345" i="3"/>
  <c r="U358" i="3"/>
  <c r="U354" i="3"/>
  <c r="U350" i="3"/>
  <c r="U346" i="3"/>
  <c r="U351" i="3"/>
  <c r="U355" i="3"/>
  <c r="U347" i="3"/>
  <c r="W328" i="3"/>
  <c r="W341" i="3"/>
  <c r="W337" i="3"/>
  <c r="W333" i="3"/>
  <c r="W329" i="3"/>
  <c r="W332" i="3"/>
  <c r="W342" i="3"/>
  <c r="W338" i="3"/>
  <c r="W334" i="3"/>
  <c r="W330" i="3"/>
  <c r="W336" i="3"/>
  <c r="W340" i="3"/>
  <c r="W339" i="3"/>
  <c r="W335" i="3"/>
  <c r="W331" i="3"/>
  <c r="U340" i="3"/>
  <c r="U336" i="3"/>
  <c r="U332" i="3"/>
  <c r="U328" i="3"/>
  <c r="U341" i="3"/>
  <c r="U337" i="3"/>
  <c r="U333" i="3"/>
  <c r="U329" i="3"/>
  <c r="U342" i="3"/>
  <c r="U338" i="3"/>
  <c r="U334" i="3"/>
  <c r="U330" i="3"/>
  <c r="U339" i="3"/>
  <c r="U335" i="3"/>
  <c r="U331" i="3"/>
  <c r="W324" i="3"/>
  <c r="W326" i="3"/>
  <c r="W325" i="3"/>
  <c r="W321" i="3"/>
  <c r="W317" i="3"/>
  <c r="W313" i="3"/>
  <c r="W318" i="3"/>
  <c r="W314" i="3"/>
  <c r="W322" i="3"/>
  <c r="W316" i="3"/>
  <c r="W312" i="3"/>
  <c r="W323" i="3"/>
  <c r="W319" i="3"/>
  <c r="W315" i="3"/>
  <c r="W320" i="3"/>
  <c r="U324" i="3"/>
  <c r="U320" i="3"/>
  <c r="U316" i="3"/>
  <c r="U312" i="3"/>
  <c r="U323" i="3"/>
  <c r="U325" i="3"/>
  <c r="U321" i="3"/>
  <c r="U317" i="3"/>
  <c r="U313" i="3"/>
  <c r="U315" i="3"/>
  <c r="U326" i="3"/>
  <c r="U322" i="3"/>
  <c r="U318" i="3"/>
  <c r="U314" i="3"/>
  <c r="U319" i="3"/>
  <c r="W296" i="3"/>
  <c r="W298" i="3"/>
  <c r="W299" i="3"/>
  <c r="W301" i="3"/>
  <c r="W300" i="3"/>
  <c r="W297" i="3"/>
  <c r="U296" i="3"/>
  <c r="U299" i="3"/>
  <c r="U298" i="3"/>
  <c r="U300" i="3"/>
  <c r="U301" i="3"/>
  <c r="U297" i="3"/>
  <c r="W280" i="3"/>
  <c r="X280" i="3" s="1"/>
  <c r="W306" i="3"/>
  <c r="W309" i="3"/>
  <c r="W305" i="3"/>
  <c r="W304" i="3"/>
  <c r="W310" i="3"/>
  <c r="W302" i="3"/>
  <c r="W308" i="3"/>
  <c r="W307" i="3"/>
  <c r="W303" i="3"/>
  <c r="U280" i="3"/>
  <c r="V280" i="3" s="1"/>
  <c r="U308" i="3"/>
  <c r="U304" i="3"/>
  <c r="U309" i="3"/>
  <c r="U305" i="3"/>
  <c r="U310" i="3"/>
  <c r="U306" i="3"/>
  <c r="U302" i="3"/>
  <c r="U307" i="3"/>
  <c r="U303" i="3"/>
  <c r="W294" i="3"/>
  <c r="W292" i="3"/>
  <c r="W288" i="3"/>
  <c r="W293" i="3"/>
  <c r="W289" i="3"/>
  <c r="W285" i="3"/>
  <c r="W281" i="3"/>
  <c r="W290" i="3"/>
  <c r="W286" i="3"/>
  <c r="W282" i="3"/>
  <c r="W284" i="3"/>
  <c r="W291" i="3"/>
  <c r="W287" i="3"/>
  <c r="W283" i="3"/>
  <c r="U292" i="3"/>
  <c r="U288" i="3"/>
  <c r="U284" i="3"/>
  <c r="U291" i="3"/>
  <c r="U293" i="3"/>
  <c r="U289" i="3"/>
  <c r="U285" i="3"/>
  <c r="U281" i="3"/>
  <c r="U287" i="3"/>
  <c r="U283" i="3"/>
  <c r="U294" i="3"/>
  <c r="U290" i="3"/>
  <c r="U286" i="3"/>
  <c r="U282" i="3"/>
  <c r="W266" i="3"/>
  <c r="W268" i="3"/>
  <c r="W269" i="3"/>
  <c r="W272" i="3"/>
  <c r="W265" i="3"/>
  <c r="W271" i="3"/>
  <c r="W267" i="3"/>
  <c r="W273" i="3"/>
  <c r="W274" i="3"/>
  <c r="W264" i="3"/>
  <c r="W270" i="3"/>
  <c r="U273" i="3"/>
  <c r="U266" i="3"/>
  <c r="U272" i="3"/>
  <c r="U269" i="3"/>
  <c r="U265" i="3"/>
  <c r="U268" i="3"/>
  <c r="U267" i="3"/>
  <c r="U271" i="3"/>
  <c r="U274" i="3"/>
  <c r="U264" i="3"/>
  <c r="U270" i="3"/>
  <c r="W248" i="3"/>
  <c r="AC248" i="3" s="1"/>
  <c r="W277" i="3"/>
  <c r="W278" i="3"/>
  <c r="W276" i="3"/>
  <c r="W275" i="3"/>
  <c r="U248" i="3"/>
  <c r="V248" i="3" s="1"/>
  <c r="U276" i="3"/>
  <c r="U277" i="3"/>
  <c r="U278" i="3"/>
  <c r="U275" i="3"/>
  <c r="W261" i="3"/>
  <c r="W257" i="3"/>
  <c r="W253" i="3"/>
  <c r="W249" i="3"/>
  <c r="W262" i="3"/>
  <c r="W258" i="3"/>
  <c r="W254" i="3"/>
  <c r="W250" i="3"/>
  <c r="W259" i="3"/>
  <c r="W255" i="3"/>
  <c r="W251" i="3"/>
  <c r="W260" i="3"/>
  <c r="W256" i="3"/>
  <c r="W252" i="3"/>
  <c r="U260" i="3"/>
  <c r="U256" i="3"/>
  <c r="U252" i="3"/>
  <c r="U259" i="3"/>
  <c r="U255" i="3"/>
  <c r="U261" i="3"/>
  <c r="U257" i="3"/>
  <c r="U253" i="3"/>
  <c r="U249" i="3"/>
  <c r="U262" i="3"/>
  <c r="U258" i="3"/>
  <c r="U254" i="3"/>
  <c r="U250" i="3"/>
  <c r="U251" i="3"/>
  <c r="W242" i="3"/>
  <c r="W240" i="3"/>
  <c r="W238" i="3"/>
  <c r="W234" i="3"/>
  <c r="W245" i="3"/>
  <c r="W241" i="3"/>
  <c r="W237" i="3"/>
  <c r="W233" i="3"/>
  <c r="W246" i="3"/>
  <c r="W236" i="3"/>
  <c r="W244" i="3"/>
  <c r="W243" i="3"/>
  <c r="W239" i="3"/>
  <c r="W235" i="3"/>
  <c r="W232" i="3"/>
  <c r="U244" i="3"/>
  <c r="U240" i="3"/>
  <c r="U236" i="3"/>
  <c r="U232" i="3"/>
  <c r="U245" i="3"/>
  <c r="U241" i="3"/>
  <c r="U237" i="3"/>
  <c r="U233" i="3"/>
  <c r="U246" i="3"/>
  <c r="U242" i="3"/>
  <c r="U238" i="3"/>
  <c r="U234" i="3"/>
  <c r="U243" i="3"/>
  <c r="U239" i="3"/>
  <c r="U235" i="3"/>
  <c r="W224" i="3"/>
  <c r="W230" i="3"/>
  <c r="W229" i="3"/>
  <c r="W225" i="3"/>
  <c r="W221" i="3"/>
  <c r="W217" i="3"/>
  <c r="W226" i="3"/>
  <c r="W222" i="3"/>
  <c r="W218" i="3"/>
  <c r="W220" i="3"/>
  <c r="W216" i="3"/>
  <c r="W227" i="3"/>
  <c r="W223" i="3"/>
  <c r="W219" i="3"/>
  <c r="W228" i="3"/>
  <c r="U228" i="3"/>
  <c r="U224" i="3"/>
  <c r="U220" i="3"/>
  <c r="U216" i="3"/>
  <c r="U223" i="3"/>
  <c r="U229" i="3"/>
  <c r="U225" i="3"/>
  <c r="U221" i="3"/>
  <c r="U217" i="3"/>
  <c r="U219" i="3"/>
  <c r="U230" i="3"/>
  <c r="U226" i="3"/>
  <c r="U222" i="3"/>
  <c r="U218" i="3"/>
  <c r="U227" i="3"/>
  <c r="W213" i="3"/>
  <c r="W209" i="3"/>
  <c r="W205" i="3"/>
  <c r="W201" i="3"/>
  <c r="W214" i="3"/>
  <c r="W210" i="3"/>
  <c r="W206" i="3"/>
  <c r="W202" i="3"/>
  <c r="W211" i="3"/>
  <c r="W207" i="3"/>
  <c r="W203" i="3"/>
  <c r="W212" i="3"/>
  <c r="W208" i="3"/>
  <c r="W204" i="3"/>
  <c r="W200" i="3"/>
  <c r="U213" i="3"/>
  <c r="U212" i="3"/>
  <c r="U208" i="3"/>
  <c r="U204" i="3"/>
  <c r="U200" i="3"/>
  <c r="U214" i="3"/>
  <c r="U210" i="3"/>
  <c r="U205" i="3"/>
  <c r="U201" i="3"/>
  <c r="U211" i="3"/>
  <c r="U207" i="3"/>
  <c r="U203" i="3"/>
  <c r="U209" i="3"/>
  <c r="U206" i="3"/>
  <c r="U202" i="3"/>
  <c r="W185" i="3"/>
  <c r="W184" i="3"/>
  <c r="U185" i="3"/>
  <c r="U184" i="3"/>
  <c r="W194" i="3"/>
  <c r="W192" i="3"/>
  <c r="W197" i="3"/>
  <c r="W193" i="3"/>
  <c r="W189" i="3"/>
  <c r="W198" i="3"/>
  <c r="W190" i="3"/>
  <c r="W186" i="3"/>
  <c r="W196" i="3"/>
  <c r="W188" i="3"/>
  <c r="W195" i="3"/>
  <c r="W191" i="3"/>
  <c r="W187" i="3"/>
  <c r="U196" i="3"/>
  <c r="U192" i="3"/>
  <c r="U188" i="3"/>
  <c r="U197" i="3"/>
  <c r="U193" i="3"/>
  <c r="U189" i="3"/>
  <c r="U198" i="3"/>
  <c r="U194" i="3"/>
  <c r="U190" i="3"/>
  <c r="U186" i="3"/>
  <c r="U195" i="3"/>
  <c r="U191" i="3"/>
  <c r="U187" i="3"/>
  <c r="W178" i="3"/>
  <c r="W176" i="3"/>
  <c r="W181" i="3"/>
  <c r="W177" i="3"/>
  <c r="W173" i="3"/>
  <c r="W169" i="3"/>
  <c r="W182" i="3"/>
  <c r="W174" i="3"/>
  <c r="W170" i="3"/>
  <c r="W180" i="3"/>
  <c r="W172" i="3"/>
  <c r="W168" i="3"/>
  <c r="W179" i="3"/>
  <c r="W175" i="3"/>
  <c r="W171" i="3"/>
  <c r="U180" i="3"/>
  <c r="U176" i="3"/>
  <c r="U172" i="3"/>
  <c r="U168" i="3"/>
  <c r="U181" i="3"/>
  <c r="U177" i="3"/>
  <c r="U173" i="3"/>
  <c r="U169" i="3"/>
  <c r="U182" i="3"/>
  <c r="U178" i="3"/>
  <c r="U174" i="3"/>
  <c r="U170" i="3"/>
  <c r="U179" i="3"/>
  <c r="U171" i="3"/>
  <c r="U175" i="3"/>
  <c r="W166" i="3"/>
  <c r="W160" i="3"/>
  <c r="W165" i="3"/>
  <c r="W161" i="3"/>
  <c r="W157" i="3"/>
  <c r="W153" i="3"/>
  <c r="W162" i="3"/>
  <c r="W158" i="3"/>
  <c r="W154" i="3"/>
  <c r="W156" i="3"/>
  <c r="W152" i="3"/>
  <c r="W163" i="3"/>
  <c r="W159" i="3"/>
  <c r="W155" i="3"/>
  <c r="W164" i="3"/>
  <c r="U164" i="3"/>
  <c r="U160" i="3"/>
  <c r="U156" i="3"/>
  <c r="U152" i="3"/>
  <c r="U159" i="3"/>
  <c r="U165" i="3"/>
  <c r="U161" i="3"/>
  <c r="U157" i="3"/>
  <c r="U153" i="3"/>
  <c r="U155" i="3"/>
  <c r="U166" i="3"/>
  <c r="U162" i="3"/>
  <c r="U158" i="3"/>
  <c r="U154" i="3"/>
  <c r="U163" i="3"/>
  <c r="W146" i="3"/>
  <c r="W150" i="3"/>
  <c r="W149" i="3"/>
  <c r="W145" i="3"/>
  <c r="W141" i="3"/>
  <c r="W137" i="3"/>
  <c r="W142" i="3"/>
  <c r="W138" i="3"/>
  <c r="W147" i="3"/>
  <c r="W143" i="3"/>
  <c r="W139" i="3"/>
  <c r="W148" i="3"/>
  <c r="W144" i="3"/>
  <c r="W140" i="3"/>
  <c r="W136" i="3"/>
  <c r="U139" i="3"/>
  <c r="U148" i="3"/>
  <c r="U144" i="3"/>
  <c r="U140" i="3"/>
  <c r="U136" i="3"/>
  <c r="U149" i="3"/>
  <c r="U145" i="3"/>
  <c r="U141" i="3"/>
  <c r="U137" i="3"/>
  <c r="U143" i="3"/>
  <c r="U150" i="3"/>
  <c r="U146" i="3"/>
  <c r="U142" i="3"/>
  <c r="U138" i="3"/>
  <c r="U147" i="3"/>
  <c r="W128" i="3"/>
  <c r="W133" i="3"/>
  <c r="W129" i="3"/>
  <c r="W125" i="3"/>
  <c r="W121" i="3"/>
  <c r="W130" i="3"/>
  <c r="W134" i="3"/>
  <c r="W126" i="3"/>
  <c r="W122" i="3"/>
  <c r="W132" i="3"/>
  <c r="W131" i="3"/>
  <c r="W127" i="3"/>
  <c r="W123" i="3"/>
  <c r="W124" i="3"/>
  <c r="W120" i="3"/>
  <c r="U132" i="3"/>
  <c r="U128" i="3"/>
  <c r="U124" i="3"/>
  <c r="U120" i="3"/>
  <c r="U133" i="3"/>
  <c r="U129" i="3"/>
  <c r="U125" i="3"/>
  <c r="U121" i="3"/>
  <c r="U134" i="3"/>
  <c r="U130" i="3"/>
  <c r="U126" i="3"/>
  <c r="U122" i="3"/>
  <c r="U127" i="3"/>
  <c r="U123" i="3"/>
  <c r="U131" i="3"/>
  <c r="W114" i="3"/>
  <c r="W118" i="3"/>
  <c r="W108" i="3"/>
  <c r="W117" i="3"/>
  <c r="W113" i="3"/>
  <c r="W109" i="3"/>
  <c r="W105" i="3"/>
  <c r="W104" i="3"/>
  <c r="W110" i="3"/>
  <c r="W106" i="3"/>
  <c r="W116" i="3"/>
  <c r="W112" i="3"/>
  <c r="W115" i="3"/>
  <c r="W111" i="3"/>
  <c r="W107" i="3"/>
  <c r="U116" i="3"/>
  <c r="U112" i="3"/>
  <c r="U108" i="3"/>
  <c r="U104" i="3"/>
  <c r="U117" i="3"/>
  <c r="U113" i="3"/>
  <c r="U109" i="3"/>
  <c r="U105" i="3"/>
  <c r="U118" i="3"/>
  <c r="U114" i="3"/>
  <c r="U110" i="3"/>
  <c r="U106" i="3"/>
  <c r="U115" i="3"/>
  <c r="U111" i="3"/>
  <c r="U107" i="3"/>
  <c r="W96" i="3"/>
  <c r="W101" i="3"/>
  <c r="W97" i="3"/>
  <c r="W93" i="3"/>
  <c r="W89" i="3"/>
  <c r="W92" i="3"/>
  <c r="W102" i="3"/>
  <c r="W98" i="3"/>
  <c r="W94" i="3"/>
  <c r="W90" i="3"/>
  <c r="W100" i="3"/>
  <c r="W99" i="3"/>
  <c r="W95" i="3"/>
  <c r="W91" i="3"/>
  <c r="W88" i="3"/>
  <c r="U100" i="3"/>
  <c r="U96" i="3"/>
  <c r="U92" i="3"/>
  <c r="U88" i="3"/>
  <c r="U101" i="3"/>
  <c r="U97" i="3"/>
  <c r="U93" i="3"/>
  <c r="U89" i="3"/>
  <c r="U102" i="3"/>
  <c r="U98" i="3"/>
  <c r="U94" i="3"/>
  <c r="U90" i="3"/>
  <c r="U95" i="3"/>
  <c r="U91" i="3"/>
  <c r="U99" i="3"/>
  <c r="W73" i="3"/>
  <c r="W74" i="3"/>
  <c r="W76" i="3"/>
  <c r="W75" i="3"/>
  <c r="W79" i="3"/>
  <c r="W72" i="3"/>
  <c r="W78" i="3"/>
  <c r="W77" i="3"/>
  <c r="U73" i="3"/>
  <c r="U76" i="3"/>
  <c r="U79" i="3"/>
  <c r="U75" i="3"/>
  <c r="U72" i="3"/>
  <c r="U78" i="3"/>
  <c r="U74" i="3"/>
  <c r="U77" i="3"/>
  <c r="W82" i="3"/>
  <c r="W85" i="3"/>
  <c r="W81" i="3"/>
  <c r="W86" i="3"/>
  <c r="W84" i="3"/>
  <c r="W80" i="3"/>
  <c r="W83" i="3"/>
  <c r="U84" i="3"/>
  <c r="U80" i="3"/>
  <c r="U85" i="3"/>
  <c r="U81" i="3"/>
  <c r="U86" i="3"/>
  <c r="U82" i="3"/>
  <c r="U83" i="3"/>
  <c r="U68" i="3"/>
  <c r="U64" i="3"/>
  <c r="U60" i="3"/>
  <c r="U56" i="3"/>
  <c r="U69" i="3"/>
  <c r="U65" i="3"/>
  <c r="U61" i="3"/>
  <c r="U57" i="3"/>
  <c r="U70" i="3"/>
  <c r="U66" i="3"/>
  <c r="U62" i="3"/>
  <c r="U58" i="3"/>
  <c r="U63" i="3"/>
  <c r="U67" i="3"/>
  <c r="U59" i="3"/>
  <c r="W66" i="3"/>
  <c r="W69" i="3"/>
  <c r="W65" i="3"/>
  <c r="W61" i="3"/>
  <c r="W57" i="3"/>
  <c r="W70" i="3"/>
  <c r="W62" i="3"/>
  <c r="W58" i="3"/>
  <c r="W64" i="3"/>
  <c r="W68" i="3"/>
  <c r="W60" i="3"/>
  <c r="W67" i="3"/>
  <c r="W63" i="3"/>
  <c r="W59" i="3"/>
  <c r="W56" i="3"/>
  <c r="W41" i="3"/>
  <c r="W40" i="3"/>
  <c r="U41" i="3"/>
  <c r="U40" i="3"/>
  <c r="W52" i="3"/>
  <c r="W46" i="3"/>
  <c r="W53" i="3"/>
  <c r="W47" i="3"/>
  <c r="W54" i="3"/>
  <c r="W48" i="3"/>
  <c r="W42" i="3"/>
  <c r="W51" i="3"/>
  <c r="W49" i="3"/>
  <c r="W43" i="3"/>
  <c r="W50" i="3"/>
  <c r="W44" i="3"/>
  <c r="W45" i="3"/>
  <c r="U50" i="3"/>
  <c r="U51" i="3"/>
  <c r="U45" i="3"/>
  <c r="U53" i="3"/>
  <c r="U52" i="3"/>
  <c r="U46" i="3"/>
  <c r="U47" i="3"/>
  <c r="U54" i="3"/>
  <c r="U48" i="3"/>
  <c r="U42" i="3"/>
  <c r="U44" i="3"/>
  <c r="U49" i="3"/>
  <c r="U43" i="3"/>
  <c r="W2426" i="2"/>
  <c r="W2425" i="2"/>
  <c r="W2424" i="2"/>
  <c r="U2426" i="2"/>
  <c r="U2425" i="2"/>
  <c r="U2424" i="2"/>
  <c r="W2430" i="2"/>
  <c r="W2437" i="2"/>
  <c r="W2433" i="2"/>
  <c r="W2429" i="2"/>
  <c r="W2434" i="2"/>
  <c r="W2438" i="2"/>
  <c r="W2428" i="2"/>
  <c r="W2435" i="2"/>
  <c r="W2431" i="2"/>
  <c r="W2427" i="2"/>
  <c r="W2436" i="2"/>
  <c r="W2432" i="2"/>
  <c r="U2437" i="2"/>
  <c r="U2436" i="2"/>
  <c r="U2432" i="2"/>
  <c r="U2428" i="2"/>
  <c r="U2433" i="2"/>
  <c r="U2429" i="2"/>
  <c r="U2438" i="2"/>
  <c r="U2434" i="2"/>
  <c r="U2430" i="2"/>
  <c r="U2435" i="2"/>
  <c r="U2427" i="2"/>
  <c r="U2431" i="2"/>
  <c r="W2409" i="2"/>
  <c r="W2408" i="2"/>
  <c r="U2409" i="2"/>
  <c r="U2408" i="2"/>
  <c r="W2421" i="2"/>
  <c r="W2417" i="2"/>
  <c r="W2413" i="2"/>
  <c r="W2422" i="2"/>
  <c r="W2418" i="2"/>
  <c r="W2414" i="2"/>
  <c r="W2410" i="2"/>
  <c r="W2419" i="2"/>
  <c r="W2415" i="2"/>
  <c r="W2411" i="2"/>
  <c r="W2420" i="2"/>
  <c r="W2416" i="2"/>
  <c r="W2412" i="2"/>
  <c r="U2420" i="2"/>
  <c r="U2416" i="2"/>
  <c r="U2412" i="2"/>
  <c r="U2421" i="2"/>
  <c r="U2418" i="2"/>
  <c r="U2417" i="2"/>
  <c r="U2413" i="2"/>
  <c r="U2419" i="2"/>
  <c r="U2415" i="2"/>
  <c r="U2411" i="2"/>
  <c r="U2422" i="2"/>
  <c r="U2414" i="2"/>
  <c r="U2410" i="2"/>
  <c r="W2395" i="2"/>
  <c r="W2392" i="2"/>
  <c r="W2394" i="2"/>
  <c r="W2393" i="2"/>
  <c r="U2394" i="2"/>
  <c r="U2395" i="2"/>
  <c r="U2392" i="2"/>
  <c r="U2393" i="2"/>
  <c r="W2405" i="2"/>
  <c r="W2401" i="2"/>
  <c r="W2397" i="2"/>
  <c r="W2406" i="2"/>
  <c r="W2402" i="2"/>
  <c r="W2398" i="2"/>
  <c r="W2403" i="2"/>
  <c r="W2399" i="2"/>
  <c r="W2404" i="2"/>
  <c r="W2400" i="2"/>
  <c r="W2396" i="2"/>
  <c r="U2405" i="2"/>
  <c r="U2404" i="2"/>
  <c r="U2400" i="2"/>
  <c r="U2396" i="2"/>
  <c r="U2397" i="2"/>
  <c r="U2402" i="2"/>
  <c r="U2403" i="2"/>
  <c r="U2399" i="2"/>
  <c r="U2401" i="2"/>
  <c r="U2406" i="2"/>
  <c r="U2398" i="2"/>
  <c r="W2378" i="2"/>
  <c r="W2377" i="2"/>
  <c r="W2376" i="2"/>
  <c r="U2378" i="2"/>
  <c r="U2377" i="2"/>
  <c r="U2376" i="2"/>
  <c r="W2389" i="2"/>
  <c r="W2385" i="2"/>
  <c r="W2381" i="2"/>
  <c r="W2390" i="2"/>
  <c r="W2386" i="2"/>
  <c r="W2382" i="2"/>
  <c r="W2387" i="2"/>
  <c r="W2383" i="2"/>
  <c r="W2379" i="2"/>
  <c r="W2388" i="2"/>
  <c r="W2384" i="2"/>
  <c r="W2380" i="2"/>
  <c r="U2389" i="2"/>
  <c r="U2388" i="2"/>
  <c r="U2384" i="2"/>
  <c r="U2380" i="2"/>
  <c r="U2386" i="2"/>
  <c r="U2381" i="2"/>
  <c r="U2387" i="2"/>
  <c r="U2383" i="2"/>
  <c r="U2379" i="2"/>
  <c r="U2385" i="2"/>
  <c r="U2390" i="2"/>
  <c r="U2382" i="2"/>
  <c r="W2361" i="2"/>
  <c r="W2360" i="2"/>
  <c r="U2361" i="2"/>
  <c r="U2360" i="2"/>
  <c r="W2370" i="2"/>
  <c r="W2373" i="2"/>
  <c r="W2369" i="2"/>
  <c r="W2365" i="2"/>
  <c r="W2366" i="2"/>
  <c r="W2362" i="2"/>
  <c r="W2374" i="2"/>
  <c r="W2371" i="2"/>
  <c r="W2367" i="2"/>
  <c r="W2363" i="2"/>
  <c r="W2372" i="2"/>
  <c r="W2368" i="2"/>
  <c r="W2364" i="2"/>
  <c r="U2370" i="2"/>
  <c r="U2372" i="2"/>
  <c r="U2368" i="2"/>
  <c r="U2364" i="2"/>
  <c r="U2373" i="2"/>
  <c r="U2369" i="2"/>
  <c r="U2365" i="2"/>
  <c r="U2366" i="2"/>
  <c r="U2362" i="2"/>
  <c r="U2371" i="2"/>
  <c r="U2367" i="2"/>
  <c r="U2363" i="2"/>
  <c r="U2374" i="2"/>
  <c r="W2345" i="2"/>
  <c r="W2344" i="2"/>
  <c r="U2345" i="2"/>
  <c r="U2344" i="2"/>
  <c r="W2357" i="2"/>
  <c r="W2353" i="2"/>
  <c r="W2349" i="2"/>
  <c r="W2358" i="2"/>
  <c r="W2354" i="2"/>
  <c r="W2350" i="2"/>
  <c r="W2346" i="2"/>
  <c r="W2355" i="2"/>
  <c r="W2351" i="2"/>
  <c r="W2347" i="2"/>
  <c r="W2356" i="2"/>
  <c r="W2352" i="2"/>
  <c r="W2348" i="2"/>
  <c r="U2353" i="2"/>
  <c r="U2354" i="2"/>
  <c r="U2356" i="2"/>
  <c r="U2352" i="2"/>
  <c r="U2348" i="2"/>
  <c r="U2358" i="2"/>
  <c r="U2349" i="2"/>
  <c r="U2355" i="2"/>
  <c r="U2351" i="2"/>
  <c r="U2347" i="2"/>
  <c r="U2357" i="2"/>
  <c r="U2350" i="2"/>
  <c r="U2346" i="2"/>
  <c r="W2341" i="2"/>
  <c r="W2337" i="2"/>
  <c r="W2333" i="2"/>
  <c r="W2329" i="2"/>
  <c r="W2342" i="2"/>
  <c r="W2338" i="2"/>
  <c r="W2334" i="2"/>
  <c r="W2330" i="2"/>
  <c r="W2339" i="2"/>
  <c r="W2335" i="2"/>
  <c r="W2331" i="2"/>
  <c r="W2340" i="2"/>
  <c r="W2336" i="2"/>
  <c r="W2332" i="2"/>
  <c r="W2328" i="2"/>
  <c r="U2340" i="2"/>
  <c r="U2336" i="2"/>
  <c r="U2332" i="2"/>
  <c r="U2328" i="2"/>
  <c r="U2341" i="2"/>
  <c r="U2338" i="2"/>
  <c r="U2333" i="2"/>
  <c r="U2329" i="2"/>
  <c r="U2339" i="2"/>
  <c r="U2335" i="2"/>
  <c r="U2331" i="2"/>
  <c r="U2337" i="2"/>
  <c r="U2342" i="2"/>
  <c r="U2334" i="2"/>
  <c r="U2330" i="2"/>
  <c r="W2326" i="2"/>
  <c r="W2318" i="2"/>
  <c r="W2314" i="2"/>
  <c r="W2325" i="2"/>
  <c r="W2321" i="2"/>
  <c r="W2317" i="2"/>
  <c r="W2313" i="2"/>
  <c r="W2322" i="2"/>
  <c r="W2323" i="2"/>
  <c r="W2319" i="2"/>
  <c r="W2315" i="2"/>
  <c r="W2324" i="2"/>
  <c r="W2320" i="2"/>
  <c r="W2316" i="2"/>
  <c r="W2312" i="2"/>
  <c r="U2322" i="2"/>
  <c r="U2324" i="2"/>
  <c r="U2320" i="2"/>
  <c r="U2316" i="2"/>
  <c r="U2312" i="2"/>
  <c r="U2325" i="2"/>
  <c r="U2321" i="2"/>
  <c r="U2317" i="2"/>
  <c r="U2313" i="2"/>
  <c r="U2323" i="2"/>
  <c r="U2319" i="2"/>
  <c r="U2315" i="2"/>
  <c r="U2326" i="2"/>
  <c r="U2318" i="2"/>
  <c r="U2314" i="2"/>
  <c r="W2299" i="2"/>
  <c r="W2300" i="2"/>
  <c r="W2297" i="2"/>
  <c r="W2302" i="2"/>
  <c r="W2296" i="2"/>
  <c r="W2298" i="2"/>
  <c r="W2301" i="2"/>
  <c r="U2297" i="2"/>
  <c r="U2302" i="2"/>
  <c r="U2300" i="2"/>
  <c r="U2299" i="2"/>
  <c r="U2298" i="2"/>
  <c r="U2296" i="2"/>
  <c r="U2301" i="2"/>
  <c r="W2309" i="2"/>
  <c r="W2305" i="2"/>
  <c r="W2310" i="2"/>
  <c r="W2306" i="2"/>
  <c r="W2307" i="2"/>
  <c r="W2303" i="2"/>
  <c r="W2308" i="2"/>
  <c r="W2304" i="2"/>
  <c r="U2308" i="2"/>
  <c r="U2304" i="2"/>
  <c r="U2306" i="2"/>
  <c r="U2305" i="2"/>
  <c r="U2309" i="2"/>
  <c r="U2307" i="2"/>
  <c r="U2303" i="2"/>
  <c r="U2310" i="2"/>
  <c r="W2290" i="2"/>
  <c r="W2293" i="2"/>
  <c r="W2289" i="2"/>
  <c r="W2285" i="2"/>
  <c r="W2281" i="2"/>
  <c r="W2294" i="2"/>
  <c r="W2282" i="2"/>
  <c r="W2286" i="2"/>
  <c r="W2291" i="2"/>
  <c r="W2287" i="2"/>
  <c r="W2283" i="2"/>
  <c r="W2292" i="2"/>
  <c r="W2288" i="2"/>
  <c r="W2284" i="2"/>
  <c r="W2280" i="2"/>
  <c r="U2292" i="2"/>
  <c r="U2288" i="2"/>
  <c r="U2284" i="2"/>
  <c r="U2280" i="2"/>
  <c r="U2290" i="2"/>
  <c r="U2293" i="2"/>
  <c r="U2289" i="2"/>
  <c r="U2285" i="2"/>
  <c r="U2281" i="2"/>
  <c r="U2294" i="2"/>
  <c r="U2286" i="2"/>
  <c r="U2282" i="2"/>
  <c r="U2291" i="2"/>
  <c r="U2287" i="2"/>
  <c r="U2283" i="2"/>
  <c r="W2268" i="2"/>
  <c r="W2267" i="2"/>
  <c r="W2264" i="2"/>
  <c r="W2266" i="2"/>
  <c r="W2265" i="2"/>
  <c r="U2268" i="2"/>
  <c r="U2267" i="2"/>
  <c r="U2264" i="2"/>
  <c r="U2266" i="2"/>
  <c r="U2265" i="2"/>
  <c r="W2277" i="2"/>
  <c r="W2273" i="2"/>
  <c r="W2269" i="2"/>
  <c r="W2278" i="2"/>
  <c r="W2274" i="2"/>
  <c r="W2270" i="2"/>
  <c r="W2275" i="2"/>
  <c r="W2271" i="2"/>
  <c r="W2276" i="2"/>
  <c r="W2272" i="2"/>
  <c r="U2277" i="2"/>
  <c r="U2276" i="2"/>
  <c r="U2272" i="2"/>
  <c r="U2269" i="2"/>
  <c r="U2274" i="2"/>
  <c r="U2275" i="2"/>
  <c r="U2271" i="2"/>
  <c r="U2273" i="2"/>
  <c r="U2278" i="2"/>
  <c r="U2270" i="2"/>
  <c r="W2251" i="2"/>
  <c r="W2250" i="2"/>
  <c r="W2248" i="2"/>
  <c r="W2249" i="2"/>
  <c r="W2252" i="2"/>
  <c r="U2248" i="2"/>
  <c r="U2250" i="2"/>
  <c r="U2251" i="2"/>
  <c r="U2249" i="2"/>
  <c r="U2252" i="2"/>
  <c r="W2261" i="2"/>
  <c r="W2257" i="2"/>
  <c r="W2253" i="2"/>
  <c r="W2262" i="2"/>
  <c r="W2258" i="2"/>
  <c r="W2254" i="2"/>
  <c r="W2259" i="2"/>
  <c r="W2255" i="2"/>
  <c r="W2260" i="2"/>
  <c r="W2256" i="2"/>
  <c r="U2261" i="2"/>
  <c r="U2260" i="2"/>
  <c r="U2256" i="2"/>
  <c r="U2258" i="2"/>
  <c r="U2257" i="2"/>
  <c r="U2253" i="2"/>
  <c r="U2259" i="2"/>
  <c r="U2255" i="2"/>
  <c r="U2262" i="2"/>
  <c r="U2254" i="2"/>
  <c r="W2235" i="2"/>
  <c r="W2234" i="2"/>
  <c r="W2232" i="2"/>
  <c r="W2233" i="2"/>
  <c r="U2234" i="2"/>
  <c r="U2235" i="2"/>
  <c r="U2232" i="2"/>
  <c r="U2233" i="2"/>
  <c r="W2245" i="2"/>
  <c r="W2241" i="2"/>
  <c r="W2237" i="2"/>
  <c r="W2246" i="2"/>
  <c r="W2242" i="2"/>
  <c r="W2238" i="2"/>
  <c r="W2243" i="2"/>
  <c r="W2239" i="2"/>
  <c r="W2244" i="2"/>
  <c r="W2240" i="2"/>
  <c r="W2236" i="2"/>
  <c r="U2237" i="2"/>
  <c r="U2244" i="2"/>
  <c r="U2240" i="2"/>
  <c r="U2236" i="2"/>
  <c r="U2245" i="2"/>
  <c r="U2242" i="2"/>
  <c r="U2243" i="2"/>
  <c r="U2239" i="2"/>
  <c r="U2241" i="2"/>
  <c r="U2246" i="2"/>
  <c r="U2238" i="2"/>
  <c r="W2218" i="2"/>
  <c r="W2217" i="2"/>
  <c r="W2216" i="2"/>
  <c r="U2217" i="2"/>
  <c r="U2218" i="2"/>
  <c r="U2216" i="2"/>
  <c r="W2230" i="2"/>
  <c r="W2226" i="2"/>
  <c r="W2229" i="2"/>
  <c r="W2225" i="2"/>
  <c r="W2221" i="2"/>
  <c r="W2222" i="2"/>
  <c r="W2227" i="2"/>
  <c r="W2223" i="2"/>
  <c r="W2219" i="2"/>
  <c r="W2228" i="2"/>
  <c r="W2224" i="2"/>
  <c r="W2220" i="2"/>
  <c r="U2228" i="2"/>
  <c r="U2224" i="2"/>
  <c r="U2220" i="2"/>
  <c r="U2229" i="2"/>
  <c r="U2225" i="2"/>
  <c r="U2221" i="2"/>
  <c r="U2230" i="2"/>
  <c r="U2226" i="2"/>
  <c r="U2222" i="2"/>
  <c r="U2223" i="2"/>
  <c r="U2227" i="2"/>
  <c r="U2219" i="2"/>
  <c r="W2201" i="2"/>
  <c r="W2200" i="2"/>
  <c r="U2201" i="2"/>
  <c r="U2200" i="2"/>
  <c r="W2210" i="2"/>
  <c r="W2213" i="2"/>
  <c r="W2209" i="2"/>
  <c r="W2205" i="2"/>
  <c r="W2206" i="2"/>
  <c r="W2202" i="2"/>
  <c r="W2214" i="2"/>
  <c r="W2212" i="2"/>
  <c r="W2204" i="2"/>
  <c r="W2211" i="2"/>
  <c r="W2207" i="2"/>
  <c r="W2203" i="2"/>
  <c r="W2208" i="2"/>
  <c r="U2212" i="2"/>
  <c r="U2208" i="2"/>
  <c r="U2204" i="2"/>
  <c r="U2207" i="2"/>
  <c r="U2213" i="2"/>
  <c r="U2209" i="2"/>
  <c r="U2205" i="2"/>
  <c r="U2203" i="2"/>
  <c r="U2214" i="2"/>
  <c r="U2210" i="2"/>
  <c r="U2206" i="2"/>
  <c r="U2202" i="2"/>
  <c r="U2211" i="2"/>
  <c r="W2197" i="2"/>
  <c r="W2193" i="2"/>
  <c r="W2189" i="2"/>
  <c r="W2185" i="2"/>
  <c r="W2198" i="2"/>
  <c r="W2194" i="2"/>
  <c r="W2190" i="2"/>
  <c r="W2186" i="2"/>
  <c r="W2195" i="2"/>
  <c r="W2191" i="2"/>
  <c r="W2187" i="2"/>
  <c r="W2196" i="2"/>
  <c r="W2192" i="2"/>
  <c r="W2188" i="2"/>
  <c r="W2184" i="2"/>
  <c r="U2189" i="2"/>
  <c r="U2185" i="2"/>
  <c r="U2196" i="2"/>
  <c r="U2192" i="2"/>
  <c r="U2188" i="2"/>
  <c r="U2184" i="2"/>
  <c r="U2197" i="2"/>
  <c r="U2194" i="2"/>
  <c r="U2195" i="2"/>
  <c r="U2191" i="2"/>
  <c r="U2187" i="2"/>
  <c r="U2193" i="2"/>
  <c r="U2198" i="2"/>
  <c r="U2190" i="2"/>
  <c r="U2186" i="2"/>
  <c r="W2169" i="2"/>
  <c r="W2168" i="2"/>
  <c r="W2172" i="2"/>
  <c r="W2171" i="2"/>
  <c r="W2174" i="2"/>
  <c r="W2170" i="2"/>
  <c r="W2173" i="2"/>
  <c r="U2173" i="2"/>
  <c r="U2172" i="2"/>
  <c r="U2169" i="2"/>
  <c r="U2174" i="2"/>
  <c r="U2171" i="2"/>
  <c r="U2168" i="2"/>
  <c r="U2170" i="2"/>
  <c r="W2178" i="2"/>
  <c r="W2181" i="2"/>
  <c r="W2177" i="2"/>
  <c r="W2182" i="2"/>
  <c r="W2176" i="2"/>
  <c r="W2180" i="2"/>
  <c r="W2179" i="2"/>
  <c r="W2175" i="2"/>
  <c r="U2180" i="2"/>
  <c r="U2176" i="2"/>
  <c r="U2179" i="2"/>
  <c r="U2175" i="2"/>
  <c r="U2181" i="2"/>
  <c r="U2177" i="2"/>
  <c r="U2182" i="2"/>
  <c r="U2178" i="2"/>
  <c r="W2152" i="2"/>
  <c r="W2155" i="2"/>
  <c r="W2154" i="2"/>
  <c r="W2153" i="2"/>
  <c r="W2156" i="2"/>
  <c r="U2152" i="2"/>
  <c r="U2154" i="2"/>
  <c r="U2155" i="2"/>
  <c r="U2153" i="2"/>
  <c r="U2156" i="2"/>
  <c r="W2166" i="2"/>
  <c r="W2165" i="2"/>
  <c r="W2161" i="2"/>
  <c r="W2157" i="2"/>
  <c r="W2162" i="2"/>
  <c r="W2160" i="2"/>
  <c r="W2158" i="2"/>
  <c r="W2163" i="2"/>
  <c r="W2159" i="2"/>
  <c r="W2164" i="2"/>
  <c r="U2164" i="2"/>
  <c r="U2160" i="2"/>
  <c r="U2159" i="2"/>
  <c r="U2165" i="2"/>
  <c r="U2161" i="2"/>
  <c r="U2157" i="2"/>
  <c r="U2166" i="2"/>
  <c r="U2162" i="2"/>
  <c r="U2158" i="2"/>
  <c r="U2163" i="2"/>
  <c r="W2138" i="2"/>
  <c r="W2144" i="2"/>
  <c r="W2149" i="2"/>
  <c r="W2145" i="2"/>
  <c r="W2141" i="2"/>
  <c r="W2137" i="2"/>
  <c r="W2150" i="2"/>
  <c r="W2146" i="2"/>
  <c r="W2142" i="2"/>
  <c r="W2140" i="2"/>
  <c r="W2136" i="2"/>
  <c r="W2147" i="2"/>
  <c r="W2143" i="2"/>
  <c r="W2139" i="2"/>
  <c r="W2148" i="2"/>
  <c r="U2148" i="2"/>
  <c r="U2144" i="2"/>
  <c r="U2140" i="2"/>
  <c r="U2136" i="2"/>
  <c r="U2147" i="2"/>
  <c r="U2149" i="2"/>
  <c r="U2145" i="2"/>
  <c r="U2141" i="2"/>
  <c r="U2137" i="2"/>
  <c r="U2139" i="2"/>
  <c r="U2150" i="2"/>
  <c r="U2146" i="2"/>
  <c r="U2142" i="2"/>
  <c r="U2138" i="2"/>
  <c r="U2143" i="2"/>
  <c r="U2132" i="2"/>
  <c r="U2128" i="2"/>
  <c r="U2124" i="2"/>
  <c r="U2120" i="2"/>
  <c r="U2134" i="2"/>
  <c r="U2130" i="2"/>
  <c r="U2133" i="2"/>
  <c r="U2129" i="2"/>
  <c r="U2125" i="2"/>
  <c r="U2121" i="2"/>
  <c r="U2126" i="2"/>
  <c r="U2122" i="2"/>
  <c r="U2131" i="2"/>
  <c r="U2123" i="2"/>
  <c r="U2127" i="2"/>
  <c r="W2133" i="2"/>
  <c r="W2129" i="2"/>
  <c r="W2125" i="2"/>
  <c r="W2121" i="2"/>
  <c r="W2134" i="2"/>
  <c r="W2130" i="2"/>
  <c r="W2126" i="2"/>
  <c r="W2122" i="2"/>
  <c r="W2131" i="2"/>
  <c r="W2127" i="2"/>
  <c r="W2123" i="2"/>
  <c r="W2132" i="2"/>
  <c r="W2128" i="2"/>
  <c r="W2124" i="2"/>
  <c r="W2120" i="2"/>
  <c r="W2088" i="2"/>
  <c r="AC2088" i="2" s="1"/>
  <c r="W2117" i="2"/>
  <c r="W2113" i="2"/>
  <c r="W2109" i="2"/>
  <c r="W2105" i="2"/>
  <c r="W2118" i="2"/>
  <c r="W2114" i="2"/>
  <c r="W2110" i="2"/>
  <c r="W2106" i="2"/>
  <c r="W2115" i="2"/>
  <c r="W2111" i="2"/>
  <c r="W2107" i="2"/>
  <c r="W2116" i="2"/>
  <c r="W2112" i="2"/>
  <c r="W2108" i="2"/>
  <c r="W2104" i="2"/>
  <c r="U2088" i="2"/>
  <c r="V2088" i="2" s="1"/>
  <c r="U2117" i="2"/>
  <c r="U2116" i="2"/>
  <c r="U2112" i="2"/>
  <c r="U2108" i="2"/>
  <c r="U2104" i="2"/>
  <c r="U2114" i="2"/>
  <c r="U2109" i="2"/>
  <c r="U2105" i="2"/>
  <c r="U2115" i="2"/>
  <c r="U2111" i="2"/>
  <c r="U2107" i="2"/>
  <c r="U2113" i="2"/>
  <c r="U2118" i="2"/>
  <c r="U2110" i="2"/>
  <c r="U2106" i="2"/>
  <c r="W2101" i="2"/>
  <c r="W2097" i="2"/>
  <c r="W2093" i="2"/>
  <c r="W2089" i="2"/>
  <c r="W2102" i="2"/>
  <c r="W2098" i="2"/>
  <c r="W2094" i="2"/>
  <c r="W2090" i="2"/>
  <c r="W2099" i="2"/>
  <c r="W2095" i="2"/>
  <c r="W2091" i="2"/>
  <c r="W2100" i="2"/>
  <c r="W2096" i="2"/>
  <c r="W2092" i="2"/>
  <c r="U2101" i="2"/>
  <c r="U2100" i="2"/>
  <c r="U2096" i="2"/>
  <c r="U2092" i="2"/>
  <c r="U2093" i="2"/>
  <c r="U2089" i="2"/>
  <c r="U2098" i="2"/>
  <c r="U2102" i="2"/>
  <c r="U2099" i="2"/>
  <c r="U2095" i="2"/>
  <c r="U2091" i="2"/>
  <c r="U2097" i="2"/>
  <c r="U2094" i="2"/>
  <c r="U2090" i="2"/>
  <c r="W2073" i="2"/>
  <c r="W2075" i="2"/>
  <c r="W2076" i="2"/>
  <c r="W2078" i="2"/>
  <c r="W2072" i="2"/>
  <c r="W2074" i="2"/>
  <c r="W2077" i="2"/>
  <c r="U2072" i="2"/>
  <c r="U2073" i="2"/>
  <c r="U2076" i="2"/>
  <c r="U2075" i="2"/>
  <c r="U2078" i="2"/>
  <c r="U2074" i="2"/>
  <c r="U2077" i="2"/>
  <c r="W2085" i="2"/>
  <c r="W2081" i="2"/>
  <c r="W2086" i="2"/>
  <c r="W2082" i="2"/>
  <c r="W2083" i="2"/>
  <c r="W2079" i="2"/>
  <c r="W2084" i="2"/>
  <c r="W2080" i="2"/>
  <c r="U2084" i="2"/>
  <c r="U2080" i="2"/>
  <c r="U2081" i="2"/>
  <c r="U2082" i="2"/>
  <c r="U2085" i="2"/>
  <c r="U2086" i="2"/>
  <c r="U2083" i="2"/>
  <c r="U2079" i="2"/>
  <c r="W2056" i="2"/>
  <c r="W2059" i="2"/>
  <c r="W2058" i="2"/>
  <c r="W2057" i="2"/>
  <c r="W2060" i="2"/>
  <c r="U2060" i="2"/>
  <c r="U2059" i="2"/>
  <c r="U2056" i="2"/>
  <c r="U2058" i="2"/>
  <c r="U2057" i="2"/>
  <c r="U2067" i="2"/>
  <c r="U2068" i="2"/>
  <c r="U2064" i="2"/>
  <c r="U2069" i="2"/>
  <c r="U2065" i="2"/>
  <c r="U2061" i="2"/>
  <c r="U2070" i="2"/>
  <c r="U2066" i="2"/>
  <c r="U2062" i="2"/>
  <c r="U2063" i="2"/>
  <c r="W2066" i="2"/>
  <c r="W2069" i="2"/>
  <c r="W2065" i="2"/>
  <c r="W2061" i="2"/>
  <c r="W2062" i="2"/>
  <c r="W2070" i="2"/>
  <c r="W2064" i="2"/>
  <c r="W2067" i="2"/>
  <c r="W2063" i="2"/>
  <c r="W2068" i="2"/>
  <c r="W2024" i="2"/>
  <c r="AC2024" i="2" s="1"/>
  <c r="W2054" i="2"/>
  <c r="W2053" i="2"/>
  <c r="W2049" i="2"/>
  <c r="W2045" i="2"/>
  <c r="W2041" i="2"/>
  <c r="W2050" i="2"/>
  <c r="W2046" i="2"/>
  <c r="W2042" i="2"/>
  <c r="W2051" i="2"/>
  <c r="W2047" i="2"/>
  <c r="W2043" i="2"/>
  <c r="W2052" i="2"/>
  <c r="W2048" i="2"/>
  <c r="W2044" i="2"/>
  <c r="W2040" i="2"/>
  <c r="U2024" i="2"/>
  <c r="V2024" i="2" s="1"/>
  <c r="U2052" i="2"/>
  <c r="U2048" i="2"/>
  <c r="U2044" i="2"/>
  <c r="U2040" i="2"/>
  <c r="U2053" i="2"/>
  <c r="U2049" i="2"/>
  <c r="U2045" i="2"/>
  <c r="U2041" i="2"/>
  <c r="U2054" i="2"/>
  <c r="U2050" i="2"/>
  <c r="U2046" i="2"/>
  <c r="U2042" i="2"/>
  <c r="U2051" i="2"/>
  <c r="U2043" i="2"/>
  <c r="U2047" i="2"/>
  <c r="W2008" i="2"/>
  <c r="AC2008" i="2" s="1"/>
  <c r="W2034" i="2"/>
  <c r="W2037" i="2"/>
  <c r="W2033" i="2"/>
  <c r="W2029" i="2"/>
  <c r="W2025" i="2"/>
  <c r="W2038" i="2"/>
  <c r="W2035" i="2"/>
  <c r="W2031" i="2"/>
  <c r="W2027" i="2"/>
  <c r="W2036" i="2"/>
  <c r="W2032" i="2"/>
  <c r="W2028" i="2"/>
  <c r="W2030" i="2"/>
  <c r="W2026" i="2"/>
  <c r="U2008" i="2"/>
  <c r="AB2008" i="2" s="1"/>
  <c r="U2036" i="2"/>
  <c r="U2032" i="2"/>
  <c r="U2028" i="2"/>
  <c r="U2037" i="2"/>
  <c r="U2025" i="2"/>
  <c r="U2029" i="2"/>
  <c r="U2038" i="2"/>
  <c r="U2034" i="2"/>
  <c r="U2030" i="2"/>
  <c r="U2026" i="2"/>
  <c r="U2031" i="2"/>
  <c r="U2027" i="2"/>
  <c r="U2033" i="2"/>
  <c r="U2035" i="2"/>
  <c r="W2014" i="2"/>
  <c r="W2018" i="2"/>
  <c r="W2021" i="2"/>
  <c r="W2017" i="2"/>
  <c r="W2013" i="2"/>
  <c r="W2009" i="2"/>
  <c r="W2016" i="2"/>
  <c r="W2022" i="2"/>
  <c r="W2010" i="2"/>
  <c r="W2012" i="2"/>
  <c r="W2020" i="2"/>
  <c r="W2019" i="2"/>
  <c r="W2015" i="2"/>
  <c r="W2011" i="2"/>
  <c r="U2020" i="2"/>
  <c r="U2016" i="2"/>
  <c r="U2012" i="2"/>
  <c r="U2021" i="2"/>
  <c r="U2017" i="2"/>
  <c r="U2013" i="2"/>
  <c r="U2009" i="2"/>
  <c r="U2022" i="2"/>
  <c r="U2018" i="2"/>
  <c r="U2014" i="2"/>
  <c r="U2010" i="2"/>
  <c r="U2015" i="2"/>
  <c r="U2011" i="2"/>
  <c r="U2019" i="2"/>
  <c r="W1993" i="2"/>
  <c r="W1992" i="2"/>
  <c r="U1993" i="2"/>
  <c r="U1992" i="2"/>
  <c r="W2005" i="2"/>
  <c r="W2001" i="2"/>
  <c r="W1997" i="2"/>
  <c r="W2002" i="2"/>
  <c r="W2003" i="2"/>
  <c r="W1999" i="2"/>
  <c r="W1995" i="2"/>
  <c r="W2004" i="2"/>
  <c r="W2000" i="2"/>
  <c r="W1996" i="2"/>
  <c r="W2006" i="2"/>
  <c r="W1998" i="2"/>
  <c r="W1994" i="2"/>
  <c r="U2004" i="2"/>
  <c r="U2000" i="2"/>
  <c r="U1996" i="2"/>
  <c r="U2005" i="2"/>
  <c r="U1997" i="2"/>
  <c r="U2006" i="2"/>
  <c r="U2002" i="2"/>
  <c r="U1998" i="2"/>
  <c r="U1994" i="2"/>
  <c r="U1999" i="2"/>
  <c r="U2003" i="2"/>
  <c r="U1995" i="2"/>
  <c r="U2001" i="2"/>
  <c r="W1989" i="2"/>
  <c r="W1985" i="2"/>
  <c r="W1981" i="2"/>
  <c r="W1977" i="2"/>
  <c r="W1990" i="2"/>
  <c r="W1986" i="2"/>
  <c r="W1982" i="2"/>
  <c r="W1978" i="2"/>
  <c r="W1987" i="2"/>
  <c r="W1983" i="2"/>
  <c r="W1979" i="2"/>
  <c r="W1988" i="2"/>
  <c r="W1984" i="2"/>
  <c r="W1980" i="2"/>
  <c r="W1976" i="2"/>
  <c r="U1988" i="2"/>
  <c r="U1984" i="2"/>
  <c r="U1980" i="2"/>
  <c r="U1976" i="2"/>
  <c r="U1986" i="2"/>
  <c r="U1989" i="2"/>
  <c r="U1981" i="2"/>
  <c r="U1977" i="2"/>
  <c r="U1987" i="2"/>
  <c r="U1983" i="2"/>
  <c r="U1979" i="2"/>
  <c r="U1985" i="2"/>
  <c r="U1990" i="2"/>
  <c r="U1982" i="2"/>
  <c r="U1978" i="2"/>
  <c r="W1944" i="2"/>
  <c r="AC1944" i="2" s="1"/>
  <c r="W1973" i="2"/>
  <c r="W1969" i="2"/>
  <c r="W1965" i="2"/>
  <c r="W1961" i="2"/>
  <c r="W1974" i="2"/>
  <c r="W1970" i="2"/>
  <c r="W1966" i="2"/>
  <c r="W1962" i="2"/>
  <c r="W1971" i="2"/>
  <c r="W1967" i="2"/>
  <c r="W1963" i="2"/>
  <c r="W1972" i="2"/>
  <c r="W1968" i="2"/>
  <c r="W1964" i="2"/>
  <c r="W1960" i="2"/>
  <c r="U1944" i="2"/>
  <c r="V1944" i="2" s="1"/>
  <c r="U1965" i="2"/>
  <c r="U1970" i="2"/>
  <c r="U1972" i="2"/>
  <c r="U1968" i="2"/>
  <c r="U1964" i="2"/>
  <c r="U1960" i="2"/>
  <c r="U1973" i="2"/>
  <c r="U1961" i="2"/>
  <c r="U1974" i="2"/>
  <c r="U1971" i="2"/>
  <c r="U1967" i="2"/>
  <c r="U1963" i="2"/>
  <c r="U1969" i="2"/>
  <c r="U1966" i="2"/>
  <c r="U1962" i="2"/>
  <c r="U1955" i="2"/>
  <c r="U1956" i="2"/>
  <c r="U1952" i="2"/>
  <c r="U1948" i="2"/>
  <c r="U1953" i="2"/>
  <c r="U1949" i="2"/>
  <c r="U1945" i="2"/>
  <c r="U1957" i="2"/>
  <c r="U1958" i="2"/>
  <c r="U1954" i="2"/>
  <c r="U1950" i="2"/>
  <c r="U1946" i="2"/>
  <c r="U1947" i="2"/>
  <c r="U1951" i="2"/>
  <c r="W1954" i="2"/>
  <c r="W1952" i="2"/>
  <c r="W1957" i="2"/>
  <c r="W1953" i="2"/>
  <c r="W1949" i="2"/>
  <c r="W1945" i="2"/>
  <c r="W1958" i="2"/>
  <c r="W1950" i="2"/>
  <c r="W1946" i="2"/>
  <c r="W1948" i="2"/>
  <c r="W1955" i="2"/>
  <c r="W1951" i="2"/>
  <c r="W1947" i="2"/>
  <c r="W1956" i="2"/>
  <c r="W1934" i="2"/>
  <c r="W1941" i="2"/>
  <c r="W1937" i="2"/>
  <c r="W1933" i="2"/>
  <c r="W1929" i="2"/>
  <c r="W1942" i="2"/>
  <c r="W1930" i="2"/>
  <c r="W1936" i="2"/>
  <c r="W1938" i="2"/>
  <c r="W1932" i="2"/>
  <c r="W1928" i="2"/>
  <c r="W1939" i="2"/>
  <c r="W1935" i="2"/>
  <c r="W1931" i="2"/>
  <c r="W1940" i="2"/>
  <c r="U1940" i="2"/>
  <c r="U1936" i="2"/>
  <c r="U1932" i="2"/>
  <c r="U1928" i="2"/>
  <c r="U1941" i="2"/>
  <c r="U1937" i="2"/>
  <c r="U1933" i="2"/>
  <c r="U1929" i="2"/>
  <c r="U1942" i="2"/>
  <c r="U1938" i="2"/>
  <c r="U1934" i="2"/>
  <c r="U1930" i="2"/>
  <c r="U1939" i="2"/>
  <c r="U1935" i="2"/>
  <c r="U1931" i="2"/>
  <c r="W1920" i="2"/>
  <c r="W1925" i="2"/>
  <c r="W1921" i="2"/>
  <c r="W1917" i="2"/>
  <c r="W1913" i="2"/>
  <c r="W1924" i="2"/>
  <c r="W1916" i="2"/>
  <c r="W1912" i="2"/>
  <c r="W1926" i="2"/>
  <c r="W1922" i="2"/>
  <c r="W1918" i="2"/>
  <c r="W1914" i="2"/>
  <c r="W1923" i="2"/>
  <c r="W1919" i="2"/>
  <c r="W1915" i="2"/>
  <c r="U1922" i="2"/>
  <c r="U1924" i="2"/>
  <c r="U1920" i="2"/>
  <c r="U1916" i="2"/>
  <c r="U1912" i="2"/>
  <c r="U1925" i="2"/>
  <c r="U1921" i="2"/>
  <c r="U1917" i="2"/>
  <c r="U1913" i="2"/>
  <c r="U1926" i="2"/>
  <c r="U1918" i="2"/>
  <c r="U1914" i="2"/>
  <c r="U1923" i="2"/>
  <c r="U1919" i="2"/>
  <c r="U1915" i="2"/>
  <c r="W1906" i="2"/>
  <c r="W1902" i="2"/>
  <c r="W1909" i="2"/>
  <c r="W1905" i="2"/>
  <c r="W1901" i="2"/>
  <c r="W1897" i="2"/>
  <c r="W1898" i="2"/>
  <c r="W1904" i="2"/>
  <c r="W1910" i="2"/>
  <c r="W1900" i="2"/>
  <c r="W1896" i="2"/>
  <c r="W1908" i="2"/>
  <c r="W1907" i="2"/>
  <c r="W1903" i="2"/>
  <c r="W1899" i="2"/>
  <c r="U1908" i="2"/>
  <c r="U1904" i="2"/>
  <c r="U1900" i="2"/>
  <c r="U1896" i="2"/>
  <c r="U1903" i="2"/>
  <c r="U1909" i="2"/>
  <c r="U1905" i="2"/>
  <c r="U1901" i="2"/>
  <c r="U1897" i="2"/>
  <c r="U1907" i="2"/>
  <c r="U1899" i="2"/>
  <c r="U1910" i="2"/>
  <c r="U1906" i="2"/>
  <c r="U1902" i="2"/>
  <c r="U1898" i="2"/>
  <c r="W1893" i="2"/>
  <c r="W1889" i="2"/>
  <c r="W1885" i="2"/>
  <c r="W1881" i="2"/>
  <c r="W1894" i="2"/>
  <c r="W1890" i="2"/>
  <c r="W1886" i="2"/>
  <c r="W1882" i="2"/>
  <c r="W1891" i="2"/>
  <c r="W1887" i="2"/>
  <c r="W1883" i="2"/>
  <c r="W1892" i="2"/>
  <c r="W1888" i="2"/>
  <c r="W1880" i="2"/>
  <c r="W1884" i="2"/>
  <c r="U1892" i="2"/>
  <c r="U1888" i="2"/>
  <c r="U1884" i="2"/>
  <c r="U1880" i="2"/>
  <c r="U1894" i="2"/>
  <c r="U1890" i="2"/>
  <c r="U1893" i="2"/>
  <c r="U1889" i="2"/>
  <c r="U1885" i="2"/>
  <c r="U1881" i="2"/>
  <c r="U1886" i="2"/>
  <c r="U1882" i="2"/>
  <c r="U1887" i="2"/>
  <c r="U1891" i="2"/>
  <c r="U1883" i="2"/>
  <c r="W1877" i="2"/>
  <c r="W1873" i="2"/>
  <c r="W1869" i="2"/>
  <c r="W1865" i="2"/>
  <c r="W1878" i="2"/>
  <c r="W1874" i="2"/>
  <c r="W1870" i="2"/>
  <c r="W1866" i="2"/>
  <c r="W1875" i="2"/>
  <c r="W1871" i="2"/>
  <c r="W1867" i="2"/>
  <c r="W1876" i="2"/>
  <c r="W1872" i="2"/>
  <c r="W1868" i="2"/>
  <c r="W1864" i="2"/>
  <c r="U1876" i="2"/>
  <c r="U1872" i="2"/>
  <c r="U1868" i="2"/>
  <c r="U1864" i="2"/>
  <c r="U1877" i="2"/>
  <c r="U1873" i="2"/>
  <c r="U1874" i="2"/>
  <c r="U1869" i="2"/>
  <c r="U1865" i="2"/>
  <c r="U1878" i="2"/>
  <c r="U1875" i="2"/>
  <c r="U1871" i="2"/>
  <c r="U1867" i="2"/>
  <c r="U1870" i="2"/>
  <c r="U1866" i="2"/>
  <c r="W1861" i="2"/>
  <c r="W1857" i="2"/>
  <c r="W1853" i="2"/>
  <c r="W1849" i="2"/>
  <c r="W1862" i="2"/>
  <c r="W1858" i="2"/>
  <c r="W1854" i="2"/>
  <c r="W1850" i="2"/>
  <c r="W1859" i="2"/>
  <c r="W1855" i="2"/>
  <c r="W1851" i="2"/>
  <c r="W1860" i="2"/>
  <c r="W1856" i="2"/>
  <c r="W1852" i="2"/>
  <c r="W1848" i="2"/>
  <c r="U1861" i="2"/>
  <c r="U1858" i="2"/>
  <c r="U1860" i="2"/>
  <c r="U1856" i="2"/>
  <c r="U1852" i="2"/>
  <c r="U1848" i="2"/>
  <c r="U1853" i="2"/>
  <c r="U1849" i="2"/>
  <c r="U1862" i="2"/>
  <c r="U1859" i="2"/>
  <c r="U1855" i="2"/>
  <c r="U1851" i="2"/>
  <c r="U1857" i="2"/>
  <c r="U1854" i="2"/>
  <c r="U1850" i="2"/>
  <c r="W1842" i="2"/>
  <c r="W1845" i="2"/>
  <c r="W1841" i="2"/>
  <c r="W1837" i="2"/>
  <c r="W1833" i="2"/>
  <c r="W1846" i="2"/>
  <c r="W1834" i="2"/>
  <c r="W1838" i="2"/>
  <c r="W1843" i="2"/>
  <c r="W1839" i="2"/>
  <c r="W1835" i="2"/>
  <c r="W1844" i="2"/>
  <c r="W1840" i="2"/>
  <c r="W1836" i="2"/>
  <c r="W1832" i="2"/>
  <c r="U1842" i="2"/>
  <c r="U1844" i="2"/>
  <c r="U1840" i="2"/>
  <c r="U1836" i="2"/>
  <c r="U1832" i="2"/>
  <c r="U1845" i="2"/>
  <c r="U1841" i="2"/>
  <c r="U1837" i="2"/>
  <c r="U1833" i="2"/>
  <c r="U1843" i="2"/>
  <c r="U1839" i="2"/>
  <c r="U1835" i="2"/>
  <c r="U1846" i="2"/>
  <c r="U1838" i="2"/>
  <c r="U1834" i="2"/>
  <c r="W1826" i="2"/>
  <c r="W1829" i="2"/>
  <c r="W1825" i="2"/>
  <c r="W1821" i="2"/>
  <c r="W1817" i="2"/>
  <c r="W1830" i="2"/>
  <c r="W1822" i="2"/>
  <c r="W1818" i="2"/>
  <c r="W1827" i="2"/>
  <c r="W1823" i="2"/>
  <c r="W1819" i="2"/>
  <c r="W1828" i="2"/>
  <c r="W1824" i="2"/>
  <c r="W1820" i="2"/>
  <c r="W1816" i="2"/>
  <c r="U1828" i="2"/>
  <c r="U1824" i="2"/>
  <c r="U1820" i="2"/>
  <c r="U1816" i="2"/>
  <c r="U1826" i="2"/>
  <c r="U1829" i="2"/>
  <c r="U1825" i="2"/>
  <c r="U1821" i="2"/>
  <c r="U1817" i="2"/>
  <c r="U1827" i="2"/>
  <c r="U1823" i="2"/>
  <c r="U1819" i="2"/>
  <c r="U1830" i="2"/>
  <c r="U1822" i="2"/>
  <c r="U1818" i="2"/>
  <c r="W1808" i="2"/>
  <c r="W1813" i="2"/>
  <c r="W1809" i="2"/>
  <c r="W1805" i="2"/>
  <c r="W1801" i="2"/>
  <c r="W1814" i="2"/>
  <c r="W1810" i="2"/>
  <c r="W1806" i="2"/>
  <c r="W1802" i="2"/>
  <c r="W1804" i="2"/>
  <c r="W1811" i="2"/>
  <c r="W1807" i="2"/>
  <c r="W1803" i="2"/>
  <c r="W1812" i="2"/>
  <c r="W1800" i="2"/>
  <c r="U1812" i="2"/>
  <c r="U1808" i="2"/>
  <c r="U1804" i="2"/>
  <c r="U1800" i="2"/>
  <c r="U1807" i="2"/>
  <c r="U1813" i="2"/>
  <c r="U1809" i="2"/>
  <c r="U1805" i="2"/>
  <c r="U1801" i="2"/>
  <c r="U1811" i="2"/>
  <c r="U1814" i="2"/>
  <c r="U1810" i="2"/>
  <c r="U1806" i="2"/>
  <c r="U1802" i="2"/>
  <c r="U1803" i="2"/>
  <c r="W1797" i="2"/>
  <c r="W1793" i="2"/>
  <c r="W1789" i="2"/>
  <c r="W1785" i="2"/>
  <c r="W1798" i="2"/>
  <c r="W1794" i="2"/>
  <c r="W1790" i="2"/>
  <c r="W1786" i="2"/>
  <c r="W1795" i="2"/>
  <c r="W1791" i="2"/>
  <c r="W1787" i="2"/>
  <c r="W1796" i="2"/>
  <c r="W1792" i="2"/>
  <c r="W1788" i="2"/>
  <c r="W1784" i="2"/>
  <c r="U1793" i="2"/>
  <c r="U1796" i="2"/>
  <c r="U1792" i="2"/>
  <c r="U1788" i="2"/>
  <c r="U1784" i="2"/>
  <c r="U1785" i="2"/>
  <c r="U1794" i="2"/>
  <c r="U1797" i="2"/>
  <c r="U1798" i="2"/>
  <c r="U1795" i="2"/>
  <c r="U1791" i="2"/>
  <c r="U1787" i="2"/>
  <c r="U1789" i="2"/>
  <c r="U1790" i="2"/>
  <c r="U1786" i="2"/>
  <c r="W1781" i="2"/>
  <c r="W1777" i="2"/>
  <c r="W1773" i="2"/>
  <c r="W1769" i="2"/>
  <c r="W1782" i="2"/>
  <c r="W1778" i="2"/>
  <c r="W1774" i="2"/>
  <c r="W1770" i="2"/>
  <c r="W1779" i="2"/>
  <c r="W1775" i="2"/>
  <c r="W1771" i="2"/>
  <c r="W1780" i="2"/>
  <c r="W1776" i="2"/>
  <c r="W1772" i="2"/>
  <c r="W1768" i="2"/>
  <c r="U1779" i="2"/>
  <c r="U1780" i="2"/>
  <c r="U1776" i="2"/>
  <c r="U1772" i="2"/>
  <c r="U1768" i="2"/>
  <c r="U1781" i="2"/>
  <c r="U1773" i="2"/>
  <c r="U1769" i="2"/>
  <c r="U1782" i="2"/>
  <c r="U1778" i="2"/>
  <c r="U1774" i="2"/>
  <c r="U1770" i="2"/>
  <c r="U1771" i="2"/>
  <c r="U1777" i="2"/>
  <c r="U1775" i="2"/>
  <c r="W1765" i="2"/>
  <c r="W1761" i="2"/>
  <c r="W1757" i="2"/>
  <c r="W1753" i="2"/>
  <c r="W1766" i="2"/>
  <c r="W1762" i="2"/>
  <c r="W1758" i="2"/>
  <c r="W1754" i="2"/>
  <c r="W1763" i="2"/>
  <c r="W1759" i="2"/>
  <c r="W1755" i="2"/>
  <c r="W1764" i="2"/>
  <c r="W1760" i="2"/>
  <c r="W1756" i="2"/>
  <c r="W1752" i="2"/>
  <c r="U1765" i="2"/>
  <c r="U1762" i="2"/>
  <c r="U1764" i="2"/>
  <c r="U1760" i="2"/>
  <c r="U1756" i="2"/>
  <c r="U1752" i="2"/>
  <c r="U1757" i="2"/>
  <c r="U1753" i="2"/>
  <c r="U1766" i="2"/>
  <c r="U1763" i="2"/>
  <c r="U1759" i="2"/>
  <c r="U1755" i="2"/>
  <c r="U1761" i="2"/>
  <c r="U1758" i="2"/>
  <c r="U1754" i="2"/>
  <c r="W1738" i="2"/>
  <c r="W1750" i="2"/>
  <c r="W1749" i="2"/>
  <c r="W1745" i="2"/>
  <c r="W1741" i="2"/>
  <c r="W1737" i="2"/>
  <c r="W1742" i="2"/>
  <c r="W1746" i="2"/>
  <c r="W1747" i="2"/>
  <c r="W1743" i="2"/>
  <c r="W1739" i="2"/>
  <c r="W1748" i="2"/>
  <c r="W1744" i="2"/>
  <c r="W1740" i="2"/>
  <c r="W1736" i="2"/>
  <c r="U1742" i="2"/>
  <c r="U1748" i="2"/>
  <c r="U1744" i="2"/>
  <c r="U1740" i="2"/>
  <c r="U1736" i="2"/>
  <c r="U1746" i="2"/>
  <c r="U1749" i="2"/>
  <c r="U1745" i="2"/>
  <c r="U1741" i="2"/>
  <c r="U1737" i="2"/>
  <c r="U1747" i="2"/>
  <c r="U1743" i="2"/>
  <c r="U1739" i="2"/>
  <c r="U1750" i="2"/>
  <c r="U1738" i="2"/>
  <c r="W1728" i="2"/>
  <c r="W1733" i="2"/>
  <c r="W1729" i="2"/>
  <c r="W1725" i="2"/>
  <c r="W1721" i="2"/>
  <c r="W1730" i="2"/>
  <c r="W1726" i="2"/>
  <c r="W1722" i="2"/>
  <c r="W1734" i="2"/>
  <c r="W1724" i="2"/>
  <c r="W1720" i="2"/>
  <c r="W1731" i="2"/>
  <c r="W1727" i="2"/>
  <c r="W1723" i="2"/>
  <c r="W1732" i="2"/>
  <c r="U1732" i="2"/>
  <c r="U1728" i="2"/>
  <c r="U1724" i="2"/>
  <c r="U1720" i="2"/>
  <c r="U1733" i="2"/>
  <c r="U1729" i="2"/>
  <c r="U1725" i="2"/>
  <c r="U1721" i="2"/>
  <c r="U1734" i="2"/>
  <c r="U1730" i="2"/>
  <c r="U1726" i="2"/>
  <c r="U1722" i="2"/>
  <c r="U1731" i="2"/>
  <c r="U1723" i="2"/>
  <c r="U1727" i="2"/>
  <c r="W1717" i="2"/>
  <c r="W1713" i="2"/>
  <c r="W1709" i="2"/>
  <c r="W1705" i="2"/>
  <c r="W1718" i="2"/>
  <c r="W1714" i="2"/>
  <c r="W1710" i="2"/>
  <c r="W1706" i="2"/>
  <c r="W1715" i="2"/>
  <c r="W1711" i="2"/>
  <c r="W1707" i="2"/>
  <c r="W1716" i="2"/>
  <c r="W1712" i="2"/>
  <c r="W1708" i="2"/>
  <c r="W1704" i="2"/>
  <c r="U1717" i="2"/>
  <c r="U1714" i="2"/>
  <c r="U1716" i="2"/>
  <c r="U1712" i="2"/>
  <c r="U1708" i="2"/>
  <c r="U1704" i="2"/>
  <c r="U1709" i="2"/>
  <c r="U1705" i="2"/>
  <c r="U1718" i="2"/>
  <c r="U1715" i="2"/>
  <c r="U1711" i="2"/>
  <c r="U1707" i="2"/>
  <c r="U1713" i="2"/>
  <c r="U1710" i="2"/>
  <c r="U1706" i="2"/>
  <c r="W1698" i="2"/>
  <c r="W1701" i="2"/>
  <c r="W1697" i="2"/>
  <c r="W1693" i="2"/>
  <c r="W1689" i="2"/>
  <c r="W1702" i="2"/>
  <c r="W1694" i="2"/>
  <c r="W1690" i="2"/>
  <c r="W1699" i="2"/>
  <c r="W1695" i="2"/>
  <c r="W1691" i="2"/>
  <c r="W1700" i="2"/>
  <c r="W1696" i="2"/>
  <c r="W1692" i="2"/>
  <c r="W1688" i="2"/>
  <c r="U1697" i="2"/>
  <c r="U1700" i="2"/>
  <c r="U1696" i="2"/>
  <c r="U1692" i="2"/>
  <c r="U1688" i="2"/>
  <c r="U1701" i="2"/>
  <c r="U1693" i="2"/>
  <c r="U1689" i="2"/>
  <c r="U1702" i="2"/>
  <c r="U1698" i="2"/>
  <c r="U1694" i="2"/>
  <c r="U1690" i="2"/>
  <c r="U1691" i="2"/>
  <c r="U1695" i="2"/>
  <c r="U1699" i="2"/>
  <c r="W1686" i="2"/>
  <c r="W1680" i="2"/>
  <c r="W1685" i="2"/>
  <c r="W1681" i="2"/>
  <c r="W1677" i="2"/>
  <c r="W1673" i="2"/>
  <c r="W1682" i="2"/>
  <c r="W1678" i="2"/>
  <c r="W1674" i="2"/>
  <c r="W1676" i="2"/>
  <c r="W1672" i="2"/>
  <c r="W1684" i="2"/>
  <c r="W1683" i="2"/>
  <c r="W1679" i="2"/>
  <c r="W1675" i="2"/>
  <c r="U1679" i="2"/>
  <c r="U1684" i="2"/>
  <c r="U1680" i="2"/>
  <c r="U1676" i="2"/>
  <c r="U1672" i="2"/>
  <c r="U1683" i="2"/>
  <c r="U1685" i="2"/>
  <c r="U1681" i="2"/>
  <c r="U1677" i="2"/>
  <c r="U1673" i="2"/>
  <c r="U1686" i="2"/>
  <c r="U1682" i="2"/>
  <c r="U1678" i="2"/>
  <c r="U1674" i="2"/>
  <c r="U1675" i="2"/>
  <c r="W1656" i="2"/>
  <c r="W1660" i="2"/>
  <c r="W1669" i="2"/>
  <c r="W1665" i="2"/>
  <c r="W1661" i="2"/>
  <c r="W1657" i="2"/>
  <c r="W1664" i="2"/>
  <c r="W1670" i="2"/>
  <c r="W1666" i="2"/>
  <c r="W1662" i="2"/>
  <c r="W1658" i="2"/>
  <c r="W1667" i="2"/>
  <c r="W1663" i="2"/>
  <c r="W1659" i="2"/>
  <c r="W1668" i="2"/>
  <c r="U1668" i="2"/>
  <c r="U1664" i="2"/>
  <c r="U1660" i="2"/>
  <c r="U1656" i="2"/>
  <c r="U1669" i="2"/>
  <c r="U1665" i="2"/>
  <c r="U1661" i="2"/>
  <c r="U1657" i="2"/>
  <c r="U1670" i="2"/>
  <c r="U1666" i="2"/>
  <c r="U1662" i="2"/>
  <c r="U1658" i="2"/>
  <c r="U1663" i="2"/>
  <c r="U1667" i="2"/>
  <c r="U1659" i="2"/>
  <c r="W1653" i="2"/>
  <c r="W1649" i="2"/>
  <c r="W1645" i="2"/>
  <c r="W1641" i="2"/>
  <c r="W1654" i="2"/>
  <c r="W1650" i="2"/>
  <c r="W1646" i="2"/>
  <c r="W1642" i="2"/>
  <c r="W1651" i="2"/>
  <c r="W1647" i="2"/>
  <c r="W1643" i="2"/>
  <c r="W1652" i="2"/>
  <c r="W1648" i="2"/>
  <c r="W1644" i="2"/>
  <c r="W1640" i="2"/>
  <c r="U1652" i="2"/>
  <c r="U1648" i="2"/>
  <c r="U1644" i="2"/>
  <c r="U1640" i="2"/>
  <c r="U1650" i="2"/>
  <c r="U1653" i="2"/>
  <c r="U1645" i="2"/>
  <c r="U1649" i="2"/>
  <c r="U1641" i="2"/>
  <c r="U1651" i="2"/>
  <c r="U1647" i="2"/>
  <c r="U1643" i="2"/>
  <c r="U1654" i="2"/>
  <c r="U1646" i="2"/>
  <c r="U1642" i="2"/>
  <c r="W1637" i="2"/>
  <c r="W1633" i="2"/>
  <c r="W1629" i="2"/>
  <c r="W1625" i="2"/>
  <c r="W1638" i="2"/>
  <c r="W1634" i="2"/>
  <c r="W1630" i="2"/>
  <c r="W1626" i="2"/>
  <c r="W1635" i="2"/>
  <c r="W1631" i="2"/>
  <c r="W1627" i="2"/>
  <c r="W1636" i="2"/>
  <c r="W1632" i="2"/>
  <c r="W1628" i="2"/>
  <c r="W1624" i="2"/>
  <c r="U1633" i="2"/>
  <c r="U1636" i="2"/>
  <c r="U1632" i="2"/>
  <c r="U1628" i="2"/>
  <c r="U1624" i="2"/>
  <c r="U1629" i="2"/>
  <c r="U1625" i="2"/>
  <c r="U1634" i="2"/>
  <c r="U1638" i="2"/>
  <c r="U1635" i="2"/>
  <c r="U1631" i="2"/>
  <c r="U1627" i="2"/>
  <c r="U1637" i="2"/>
  <c r="U1630" i="2"/>
  <c r="U1626" i="2"/>
  <c r="W1609" i="2"/>
  <c r="W1608" i="2"/>
  <c r="U1609" i="2"/>
  <c r="U1608" i="2"/>
  <c r="W1618" i="2"/>
  <c r="W1620" i="2"/>
  <c r="W1621" i="2"/>
  <c r="W1617" i="2"/>
  <c r="W1613" i="2"/>
  <c r="W1622" i="2"/>
  <c r="W1614" i="2"/>
  <c r="W1610" i="2"/>
  <c r="W1612" i="2"/>
  <c r="W1619" i="2"/>
  <c r="W1615" i="2"/>
  <c r="W1611" i="2"/>
  <c r="W1616" i="2"/>
  <c r="U1620" i="2"/>
  <c r="U1616" i="2"/>
  <c r="U1612" i="2"/>
  <c r="U1615" i="2"/>
  <c r="U1621" i="2"/>
  <c r="U1617" i="2"/>
  <c r="U1613" i="2"/>
  <c r="U1619" i="2"/>
  <c r="U1611" i="2"/>
  <c r="U1622" i="2"/>
  <c r="U1618" i="2"/>
  <c r="U1614" i="2"/>
  <c r="U1610" i="2"/>
  <c r="W1594" i="2"/>
  <c r="W1593" i="2"/>
  <c r="W1595" i="2"/>
  <c r="W1592" i="2"/>
  <c r="U1595" i="2"/>
  <c r="U1592" i="2"/>
  <c r="U1594" i="2"/>
  <c r="U1593" i="2"/>
  <c r="W1602" i="2"/>
  <c r="W1599" i="2"/>
  <c r="W1605" i="2"/>
  <c r="W1601" i="2"/>
  <c r="W1597" i="2"/>
  <c r="W1606" i="2"/>
  <c r="W1603" i="2"/>
  <c r="W1598" i="2"/>
  <c r="W1604" i="2"/>
  <c r="W1600" i="2"/>
  <c r="W1596" i="2"/>
  <c r="U1604" i="2"/>
  <c r="U1600" i="2"/>
  <c r="U1596" i="2"/>
  <c r="U1602" i="2"/>
  <c r="U1605" i="2"/>
  <c r="U1601" i="2"/>
  <c r="U1597" i="2"/>
  <c r="U1606" i="2"/>
  <c r="U1598" i="2"/>
  <c r="U1603" i="2"/>
  <c r="U1599" i="2"/>
  <c r="W1588" i="2"/>
  <c r="W1586" i="2"/>
  <c r="W1589" i="2"/>
  <c r="W1585" i="2"/>
  <c r="W1581" i="2"/>
  <c r="W1577" i="2"/>
  <c r="W1590" i="2"/>
  <c r="W1578" i="2"/>
  <c r="W1582" i="2"/>
  <c r="W1584" i="2"/>
  <c r="W1580" i="2"/>
  <c r="W1576" i="2"/>
  <c r="W1587" i="2"/>
  <c r="W1583" i="2"/>
  <c r="W1579" i="2"/>
  <c r="U1588" i="2"/>
  <c r="U1584" i="2"/>
  <c r="U1580" i="2"/>
  <c r="U1576" i="2"/>
  <c r="U1583" i="2"/>
  <c r="U1589" i="2"/>
  <c r="U1585" i="2"/>
  <c r="U1581" i="2"/>
  <c r="U1577" i="2"/>
  <c r="U1579" i="2"/>
  <c r="U1590" i="2"/>
  <c r="U1586" i="2"/>
  <c r="U1582" i="2"/>
  <c r="U1578" i="2"/>
  <c r="U1587" i="2"/>
  <c r="W1566" i="2"/>
  <c r="W1562" i="2"/>
  <c r="W1573" i="2"/>
  <c r="W1569" i="2"/>
  <c r="W1565" i="2"/>
  <c r="W1561" i="2"/>
  <c r="W1574" i="2"/>
  <c r="W1568" i="2"/>
  <c r="W1570" i="2"/>
  <c r="W1572" i="2"/>
  <c r="W1571" i="2"/>
  <c r="W1567" i="2"/>
  <c r="W1563" i="2"/>
  <c r="W1564" i="2"/>
  <c r="W1560" i="2"/>
  <c r="U1572" i="2"/>
  <c r="U1568" i="2"/>
  <c r="U1564" i="2"/>
  <c r="U1560" i="2"/>
  <c r="U1573" i="2"/>
  <c r="U1569" i="2"/>
  <c r="U1565" i="2"/>
  <c r="U1561" i="2"/>
  <c r="U1574" i="2"/>
  <c r="U1570" i="2"/>
  <c r="U1566" i="2"/>
  <c r="U1562" i="2"/>
  <c r="U1571" i="2"/>
  <c r="U1563" i="2"/>
  <c r="U1567" i="2"/>
  <c r="W1554" i="2"/>
  <c r="W1552" i="2"/>
  <c r="W1557" i="2"/>
  <c r="W1553" i="2"/>
  <c r="W1549" i="2"/>
  <c r="W1545" i="2"/>
  <c r="W1558" i="2"/>
  <c r="W1550" i="2"/>
  <c r="W1546" i="2"/>
  <c r="W1544" i="2"/>
  <c r="W1548" i="2"/>
  <c r="W1555" i="2"/>
  <c r="W1551" i="2"/>
  <c r="W1547" i="2"/>
  <c r="W1556" i="2"/>
  <c r="U1555" i="2"/>
  <c r="U1556" i="2"/>
  <c r="U1552" i="2"/>
  <c r="U1548" i="2"/>
  <c r="U1544" i="2"/>
  <c r="U1547" i="2"/>
  <c r="U1557" i="2"/>
  <c r="U1553" i="2"/>
  <c r="U1549" i="2"/>
  <c r="U1545" i="2"/>
  <c r="U1551" i="2"/>
  <c r="U1558" i="2"/>
  <c r="U1554" i="2"/>
  <c r="U1550" i="2"/>
  <c r="U1546" i="2"/>
  <c r="W1541" i="2"/>
  <c r="W1537" i="2"/>
  <c r="W1533" i="2"/>
  <c r="W1529" i="2"/>
  <c r="W1542" i="2"/>
  <c r="W1534" i="2"/>
  <c r="W1530" i="2"/>
  <c r="W1539" i="2"/>
  <c r="W1535" i="2"/>
  <c r="W1531" i="2"/>
  <c r="W1540" i="2"/>
  <c r="W1536" i="2"/>
  <c r="W1532" i="2"/>
  <c r="W1528" i="2"/>
  <c r="W1538" i="2"/>
  <c r="U1538" i="2"/>
  <c r="U1540" i="2"/>
  <c r="U1536" i="2"/>
  <c r="U1532" i="2"/>
  <c r="U1528" i="2"/>
  <c r="U1541" i="2"/>
  <c r="U1537" i="2"/>
  <c r="U1533" i="2"/>
  <c r="U1529" i="2"/>
  <c r="U1539" i="2"/>
  <c r="U1535" i="2"/>
  <c r="U1531" i="2"/>
  <c r="U1542" i="2"/>
  <c r="U1534" i="2"/>
  <c r="U1530" i="2"/>
  <c r="W1522" i="2"/>
  <c r="W1525" i="2"/>
  <c r="W1521" i="2"/>
  <c r="W1517" i="2"/>
  <c r="W1513" i="2"/>
  <c r="W1518" i="2"/>
  <c r="W1526" i="2"/>
  <c r="W1514" i="2"/>
  <c r="W1523" i="2"/>
  <c r="W1519" i="2"/>
  <c r="W1515" i="2"/>
  <c r="W1524" i="2"/>
  <c r="W1520" i="2"/>
  <c r="W1516" i="2"/>
  <c r="W1512" i="2"/>
  <c r="U1524" i="2"/>
  <c r="U1520" i="2"/>
  <c r="U1516" i="2"/>
  <c r="U1512" i="2"/>
  <c r="U1515" i="2"/>
  <c r="U1517" i="2"/>
  <c r="U1513" i="2"/>
  <c r="U1525" i="2"/>
  <c r="U1526" i="2"/>
  <c r="U1522" i="2"/>
  <c r="U1518" i="2"/>
  <c r="U1514" i="2"/>
  <c r="U1519" i="2"/>
  <c r="U1521" i="2"/>
  <c r="U1523" i="2"/>
  <c r="W1498" i="2"/>
  <c r="W1506" i="2"/>
  <c r="W1504" i="2"/>
  <c r="W1509" i="2"/>
  <c r="W1505" i="2"/>
  <c r="W1501" i="2"/>
  <c r="W1497" i="2"/>
  <c r="W1510" i="2"/>
  <c r="W1502" i="2"/>
  <c r="W1508" i="2"/>
  <c r="W1500" i="2"/>
  <c r="W1496" i="2"/>
  <c r="W1507" i="2"/>
  <c r="W1503" i="2"/>
  <c r="W1499" i="2"/>
  <c r="U1508" i="2"/>
  <c r="U1504" i="2"/>
  <c r="U1500" i="2"/>
  <c r="U1496" i="2"/>
  <c r="U1507" i="2"/>
  <c r="U1509" i="2"/>
  <c r="U1505" i="2"/>
  <c r="U1501" i="2"/>
  <c r="U1497" i="2"/>
  <c r="U1499" i="2"/>
  <c r="U1510" i="2"/>
  <c r="U1506" i="2"/>
  <c r="U1502" i="2"/>
  <c r="U1498" i="2"/>
  <c r="U1503" i="2"/>
  <c r="W1490" i="2"/>
  <c r="W1493" i="2"/>
  <c r="W1489" i="2"/>
  <c r="W1485" i="2"/>
  <c r="W1481" i="2"/>
  <c r="W1494" i="2"/>
  <c r="W1482" i="2"/>
  <c r="W1486" i="2"/>
  <c r="W1492" i="2"/>
  <c r="W1484" i="2"/>
  <c r="W1480" i="2"/>
  <c r="W1491" i="2"/>
  <c r="W1487" i="2"/>
  <c r="W1483" i="2"/>
  <c r="W1488" i="2"/>
  <c r="U1492" i="2"/>
  <c r="U1488" i="2"/>
  <c r="U1484" i="2"/>
  <c r="U1480" i="2"/>
  <c r="U1487" i="2"/>
  <c r="U1491" i="2"/>
  <c r="U1493" i="2"/>
  <c r="U1489" i="2"/>
  <c r="U1485" i="2"/>
  <c r="U1481" i="2"/>
  <c r="U1494" i="2"/>
  <c r="U1490" i="2"/>
  <c r="U1486" i="2"/>
  <c r="U1482" i="2"/>
  <c r="U1483" i="2"/>
  <c r="W1474" i="2"/>
  <c r="W1476" i="2"/>
  <c r="W1477" i="2"/>
  <c r="W1473" i="2"/>
  <c r="W1469" i="2"/>
  <c r="W1465" i="2"/>
  <c r="W1470" i="2"/>
  <c r="W1466" i="2"/>
  <c r="W1472" i="2"/>
  <c r="W1478" i="2"/>
  <c r="W1468" i="2"/>
  <c r="W1464" i="2"/>
  <c r="W1475" i="2"/>
  <c r="W1471" i="2"/>
  <c r="W1467" i="2"/>
  <c r="U1476" i="2"/>
  <c r="U1472" i="2"/>
  <c r="U1468" i="2"/>
  <c r="U1464" i="2"/>
  <c r="U1471" i="2"/>
  <c r="U1475" i="2"/>
  <c r="U1477" i="2"/>
  <c r="U1473" i="2"/>
  <c r="U1469" i="2"/>
  <c r="U1465" i="2"/>
  <c r="U1478" i="2"/>
  <c r="U1474" i="2"/>
  <c r="U1470" i="2"/>
  <c r="U1466" i="2"/>
  <c r="U1467" i="2"/>
  <c r="W1458" i="2"/>
  <c r="W1461" i="2"/>
  <c r="W1457" i="2"/>
  <c r="W1453" i="2"/>
  <c r="W1449" i="2"/>
  <c r="W1454" i="2"/>
  <c r="W1450" i="2"/>
  <c r="W1462" i="2"/>
  <c r="W1459" i="2"/>
  <c r="W1455" i="2"/>
  <c r="W1451" i="2"/>
  <c r="W1460" i="2"/>
  <c r="W1456" i="2"/>
  <c r="W1452" i="2"/>
  <c r="W1448" i="2"/>
  <c r="U1454" i="2"/>
  <c r="U1460" i="2"/>
  <c r="U1456" i="2"/>
  <c r="U1452" i="2"/>
  <c r="U1448" i="2"/>
  <c r="U1458" i="2"/>
  <c r="U1461" i="2"/>
  <c r="U1457" i="2"/>
  <c r="U1453" i="2"/>
  <c r="U1449" i="2"/>
  <c r="U1459" i="2"/>
  <c r="U1455" i="2"/>
  <c r="U1451" i="2"/>
  <c r="U1462" i="2"/>
  <c r="U1450" i="2"/>
  <c r="W1445" i="2"/>
  <c r="W1441" i="2"/>
  <c r="W1437" i="2"/>
  <c r="W1433" i="2"/>
  <c r="W1446" i="2"/>
  <c r="W1438" i="2"/>
  <c r="W1434" i="2"/>
  <c r="W1443" i="2"/>
  <c r="W1439" i="2"/>
  <c r="W1435" i="2"/>
  <c r="W1444" i="2"/>
  <c r="W1440" i="2"/>
  <c r="W1436" i="2"/>
  <c r="W1432" i="2"/>
  <c r="W1442" i="2"/>
  <c r="U1435" i="2"/>
  <c r="U1444" i="2"/>
  <c r="U1440" i="2"/>
  <c r="U1436" i="2"/>
  <c r="U1432" i="2"/>
  <c r="U1443" i="2"/>
  <c r="U1439" i="2"/>
  <c r="U1445" i="2"/>
  <c r="U1441" i="2"/>
  <c r="U1437" i="2"/>
  <c r="U1433" i="2"/>
  <c r="U1446" i="2"/>
  <c r="U1442" i="2"/>
  <c r="U1438" i="2"/>
  <c r="U1434" i="2"/>
  <c r="W1426" i="2"/>
  <c r="W1424" i="2"/>
  <c r="W1429" i="2"/>
  <c r="W1425" i="2"/>
  <c r="W1421" i="2"/>
  <c r="W1417" i="2"/>
  <c r="W1430" i="2"/>
  <c r="W1428" i="2"/>
  <c r="W1422" i="2"/>
  <c r="W1418" i="2"/>
  <c r="W1420" i="2"/>
  <c r="W1416" i="2"/>
  <c r="W1427" i="2"/>
  <c r="W1423" i="2"/>
  <c r="W1419" i="2"/>
  <c r="U1428" i="2"/>
  <c r="U1424" i="2"/>
  <c r="U1420" i="2"/>
  <c r="U1416" i="2"/>
  <c r="U1423" i="2"/>
  <c r="U1427" i="2"/>
  <c r="U1429" i="2"/>
  <c r="U1425" i="2"/>
  <c r="U1421" i="2"/>
  <c r="U1417" i="2"/>
  <c r="U1430" i="2"/>
  <c r="U1426" i="2"/>
  <c r="U1422" i="2"/>
  <c r="U1418" i="2"/>
  <c r="U1419" i="2"/>
  <c r="W1413" i="2"/>
  <c r="W1409" i="2"/>
  <c r="W1405" i="2"/>
  <c r="W1401" i="2"/>
  <c r="W1414" i="2"/>
  <c r="W1406" i="2"/>
  <c r="W1402" i="2"/>
  <c r="W1410" i="2"/>
  <c r="W1408" i="2"/>
  <c r="W1404" i="2"/>
  <c r="W1400" i="2"/>
  <c r="W1411" i="2"/>
  <c r="W1407" i="2"/>
  <c r="W1403" i="2"/>
  <c r="W1412" i="2"/>
  <c r="U1412" i="2"/>
  <c r="U1408" i="2"/>
  <c r="U1404" i="2"/>
  <c r="U1400" i="2"/>
  <c r="U1401" i="2"/>
  <c r="U1413" i="2"/>
  <c r="U1409" i="2"/>
  <c r="U1405" i="2"/>
  <c r="U1414" i="2"/>
  <c r="U1410" i="2"/>
  <c r="U1406" i="2"/>
  <c r="U1402" i="2"/>
  <c r="U1411" i="2"/>
  <c r="U1403" i="2"/>
  <c r="U1407" i="2"/>
  <c r="W1368" i="2"/>
  <c r="AC1368" i="2" s="1"/>
  <c r="W1397" i="2"/>
  <c r="W1393" i="2"/>
  <c r="W1389" i="2"/>
  <c r="W1385" i="2"/>
  <c r="W1398" i="2"/>
  <c r="W1394" i="2"/>
  <c r="W1390" i="2"/>
  <c r="W1386" i="2"/>
  <c r="W1395" i="2"/>
  <c r="W1391" i="2"/>
  <c r="W1387" i="2"/>
  <c r="W1396" i="2"/>
  <c r="W1392" i="2"/>
  <c r="W1388" i="2"/>
  <c r="W1384" i="2"/>
  <c r="U1368" i="2"/>
  <c r="AB1368" i="2" s="1"/>
  <c r="U1397" i="2"/>
  <c r="U1385" i="2"/>
  <c r="U1396" i="2"/>
  <c r="U1392" i="2"/>
  <c r="U1388" i="2"/>
  <c r="U1384" i="2"/>
  <c r="U1389" i="2"/>
  <c r="U1394" i="2"/>
  <c r="U1398" i="2"/>
  <c r="U1390" i="2"/>
  <c r="U1386" i="2"/>
  <c r="U1395" i="2"/>
  <c r="U1391" i="2"/>
  <c r="U1387" i="2"/>
  <c r="U1393" i="2"/>
  <c r="W1378" i="2"/>
  <c r="W1380" i="2"/>
  <c r="W1381" i="2"/>
  <c r="W1377" i="2"/>
  <c r="W1373" i="2"/>
  <c r="W1369" i="2"/>
  <c r="W1382" i="2"/>
  <c r="W1376" i="2"/>
  <c r="W1374" i="2"/>
  <c r="W1370" i="2"/>
  <c r="W1372" i="2"/>
  <c r="W1379" i="2"/>
  <c r="W1375" i="2"/>
  <c r="W1371" i="2"/>
  <c r="U1375" i="2"/>
  <c r="U1380" i="2"/>
  <c r="U1376" i="2"/>
  <c r="U1372" i="2"/>
  <c r="U1379" i="2"/>
  <c r="U1381" i="2"/>
  <c r="U1377" i="2"/>
  <c r="U1373" i="2"/>
  <c r="U1369" i="2"/>
  <c r="U1382" i="2"/>
  <c r="U1378" i="2"/>
  <c r="U1374" i="2"/>
  <c r="U1370" i="2"/>
  <c r="U1371" i="2"/>
  <c r="W1365" i="2"/>
  <c r="W1361" i="2"/>
  <c r="W1357" i="2"/>
  <c r="W1353" i="2"/>
  <c r="W1352" i="2"/>
  <c r="W1356" i="2"/>
  <c r="W1366" i="2"/>
  <c r="W1362" i="2"/>
  <c r="W1358" i="2"/>
  <c r="W1354" i="2"/>
  <c r="W1364" i="2"/>
  <c r="W1363" i="2"/>
  <c r="W1359" i="2"/>
  <c r="W1355" i="2"/>
  <c r="W1360" i="2"/>
  <c r="U1364" i="2"/>
  <c r="U1360" i="2"/>
  <c r="U1356" i="2"/>
  <c r="U1352" i="2"/>
  <c r="U1365" i="2"/>
  <c r="U1361" i="2"/>
  <c r="U1357" i="2"/>
  <c r="U1353" i="2"/>
  <c r="U1355" i="2"/>
  <c r="U1366" i="2"/>
  <c r="U1362" i="2"/>
  <c r="U1358" i="2"/>
  <c r="U1354" i="2"/>
  <c r="U1359" i="2"/>
  <c r="U1363" i="2"/>
  <c r="W1346" i="2"/>
  <c r="W1349" i="2"/>
  <c r="W1345" i="2"/>
  <c r="W1341" i="2"/>
  <c r="W1337" i="2"/>
  <c r="W1350" i="2"/>
  <c r="W1342" i="2"/>
  <c r="W1338" i="2"/>
  <c r="W1347" i="2"/>
  <c r="W1343" i="2"/>
  <c r="W1339" i="2"/>
  <c r="W1348" i="2"/>
  <c r="W1344" i="2"/>
  <c r="W1340" i="2"/>
  <c r="W1336" i="2"/>
  <c r="U1348" i="2"/>
  <c r="U1344" i="2"/>
  <c r="U1340" i="2"/>
  <c r="U1336" i="2"/>
  <c r="U1349" i="2"/>
  <c r="U1341" i="2"/>
  <c r="U1337" i="2"/>
  <c r="U1350" i="2"/>
  <c r="U1346" i="2"/>
  <c r="U1342" i="2"/>
  <c r="U1338" i="2"/>
  <c r="U1343" i="2"/>
  <c r="U1347" i="2"/>
  <c r="U1339" i="2"/>
  <c r="U1345" i="2"/>
  <c r="W1334" i="2"/>
  <c r="W1332" i="2"/>
  <c r="W1333" i="2"/>
  <c r="W1329" i="2"/>
  <c r="W1325" i="2"/>
  <c r="W1321" i="2"/>
  <c r="W1326" i="2"/>
  <c r="W1330" i="2"/>
  <c r="W1322" i="2"/>
  <c r="W1328" i="2"/>
  <c r="W1324" i="2"/>
  <c r="W1320" i="2"/>
  <c r="W1331" i="2"/>
  <c r="W1327" i="2"/>
  <c r="W1323" i="2"/>
  <c r="U1332" i="2"/>
  <c r="U1328" i="2"/>
  <c r="U1324" i="2"/>
  <c r="U1320" i="2"/>
  <c r="U1327" i="2"/>
  <c r="U1331" i="2"/>
  <c r="U1333" i="2"/>
  <c r="U1329" i="2"/>
  <c r="U1325" i="2"/>
  <c r="U1321" i="2"/>
  <c r="U1334" i="2"/>
  <c r="U1330" i="2"/>
  <c r="U1326" i="2"/>
  <c r="U1322" i="2"/>
  <c r="U1323" i="2"/>
  <c r="W1314" i="2"/>
  <c r="W1317" i="2"/>
  <c r="W1313" i="2"/>
  <c r="W1309" i="2"/>
  <c r="W1305" i="2"/>
  <c r="W1318" i="2"/>
  <c r="W1310" i="2"/>
  <c r="W1306" i="2"/>
  <c r="W1315" i="2"/>
  <c r="W1311" i="2"/>
  <c r="W1307" i="2"/>
  <c r="W1316" i="2"/>
  <c r="W1312" i="2"/>
  <c r="W1308" i="2"/>
  <c r="W1304" i="2"/>
  <c r="U1314" i="2"/>
  <c r="U1316" i="2"/>
  <c r="U1312" i="2"/>
  <c r="U1308" i="2"/>
  <c r="U1304" i="2"/>
  <c r="U1317" i="2"/>
  <c r="U1313" i="2"/>
  <c r="U1309" i="2"/>
  <c r="U1305" i="2"/>
  <c r="U1315" i="2"/>
  <c r="U1311" i="2"/>
  <c r="U1307" i="2"/>
  <c r="U1318" i="2"/>
  <c r="U1310" i="2"/>
  <c r="U1306" i="2"/>
  <c r="W1291" i="2"/>
  <c r="W1290" i="2"/>
  <c r="W1289" i="2"/>
  <c r="W1288" i="2"/>
  <c r="U1291" i="2"/>
  <c r="U1290" i="2"/>
  <c r="U1289" i="2"/>
  <c r="U1288" i="2"/>
  <c r="W1294" i="2"/>
  <c r="W1301" i="2"/>
  <c r="W1297" i="2"/>
  <c r="W1293" i="2"/>
  <c r="W1302" i="2"/>
  <c r="W1298" i="2"/>
  <c r="W1296" i="2"/>
  <c r="W1292" i="2"/>
  <c r="W1299" i="2"/>
  <c r="W1295" i="2"/>
  <c r="W1300" i="2"/>
  <c r="U1300" i="2"/>
  <c r="U1296" i="2"/>
  <c r="U1292" i="2"/>
  <c r="U1301" i="2"/>
  <c r="U1297" i="2"/>
  <c r="U1293" i="2"/>
  <c r="U1302" i="2"/>
  <c r="U1298" i="2"/>
  <c r="U1294" i="2"/>
  <c r="U1299" i="2"/>
  <c r="U1295" i="2"/>
  <c r="W1274" i="2"/>
  <c r="W1273" i="2"/>
  <c r="W1272" i="2"/>
  <c r="U1274" i="2"/>
  <c r="U1273" i="2"/>
  <c r="U1272" i="2"/>
  <c r="W1282" i="2"/>
  <c r="W1284" i="2"/>
  <c r="W1285" i="2"/>
  <c r="W1281" i="2"/>
  <c r="W1277" i="2"/>
  <c r="W1278" i="2"/>
  <c r="W1286" i="2"/>
  <c r="W1276" i="2"/>
  <c r="W1280" i="2"/>
  <c r="W1283" i="2"/>
  <c r="W1279" i="2"/>
  <c r="W1275" i="2"/>
  <c r="U1284" i="2"/>
  <c r="U1280" i="2"/>
  <c r="U1276" i="2"/>
  <c r="U1279" i="2"/>
  <c r="U1283" i="2"/>
  <c r="U1285" i="2"/>
  <c r="U1281" i="2"/>
  <c r="U1277" i="2"/>
  <c r="U1286" i="2"/>
  <c r="U1282" i="2"/>
  <c r="U1278" i="2"/>
  <c r="U1275" i="2"/>
  <c r="W1258" i="2"/>
  <c r="W1257" i="2"/>
  <c r="W1256" i="2"/>
  <c r="U1258" i="2"/>
  <c r="U1257" i="2"/>
  <c r="U1256" i="2"/>
  <c r="W1269" i="2"/>
  <c r="W1265" i="2"/>
  <c r="W1261" i="2"/>
  <c r="W1270" i="2"/>
  <c r="W1266" i="2"/>
  <c r="W1262" i="2"/>
  <c r="W1267" i="2"/>
  <c r="W1263" i="2"/>
  <c r="W1259" i="2"/>
  <c r="W1268" i="2"/>
  <c r="W1264" i="2"/>
  <c r="W1260" i="2"/>
  <c r="U1261" i="2"/>
  <c r="U1266" i="2"/>
  <c r="U1268" i="2"/>
  <c r="U1264" i="2"/>
  <c r="U1260" i="2"/>
  <c r="U1269" i="2"/>
  <c r="U1270" i="2"/>
  <c r="U1267" i="2"/>
  <c r="U1263" i="2"/>
  <c r="U1259" i="2"/>
  <c r="U1265" i="2"/>
  <c r="U1262" i="2"/>
  <c r="W1241" i="2"/>
  <c r="W1240" i="2"/>
  <c r="U1241" i="2"/>
  <c r="U1240" i="2"/>
  <c r="W1250" i="2"/>
  <c r="W1253" i="2"/>
  <c r="W1249" i="2"/>
  <c r="W1245" i="2"/>
  <c r="W1254" i="2"/>
  <c r="W1246" i="2"/>
  <c r="W1242" i="2"/>
  <c r="W1251" i="2"/>
  <c r="W1247" i="2"/>
  <c r="W1243" i="2"/>
  <c r="W1252" i="2"/>
  <c r="W1248" i="2"/>
  <c r="W1244" i="2"/>
  <c r="U1252" i="2"/>
  <c r="U1248" i="2"/>
  <c r="U1244" i="2"/>
  <c r="U1245" i="2"/>
  <c r="U1247" i="2"/>
  <c r="U1253" i="2"/>
  <c r="U1254" i="2"/>
  <c r="U1250" i="2"/>
  <c r="U1246" i="2"/>
  <c r="U1242" i="2"/>
  <c r="U1243" i="2"/>
  <c r="U1249" i="2"/>
  <c r="U1251" i="2"/>
  <c r="W1225" i="2"/>
  <c r="W1224" i="2"/>
  <c r="U1225" i="2"/>
  <c r="U1224" i="2"/>
  <c r="W1208" i="2"/>
  <c r="AC1208" i="2" s="1"/>
  <c r="W1234" i="2"/>
  <c r="W1236" i="2"/>
  <c r="W1237" i="2"/>
  <c r="W1233" i="2"/>
  <c r="W1229" i="2"/>
  <c r="W1230" i="2"/>
  <c r="W1226" i="2"/>
  <c r="W1232" i="2"/>
  <c r="W1228" i="2"/>
  <c r="W1238" i="2"/>
  <c r="W1235" i="2"/>
  <c r="W1231" i="2"/>
  <c r="W1227" i="2"/>
  <c r="U1208" i="2"/>
  <c r="V1208" i="2" s="1"/>
  <c r="U1236" i="2"/>
  <c r="U1232" i="2"/>
  <c r="U1228" i="2"/>
  <c r="U1231" i="2"/>
  <c r="U1227" i="2"/>
  <c r="U1237" i="2"/>
  <c r="U1233" i="2"/>
  <c r="U1229" i="2"/>
  <c r="U1238" i="2"/>
  <c r="U1234" i="2"/>
  <c r="U1230" i="2"/>
  <c r="U1226" i="2"/>
  <c r="U1235" i="2"/>
  <c r="W1218" i="2"/>
  <c r="W1220" i="2"/>
  <c r="W1221" i="2"/>
  <c r="W1217" i="2"/>
  <c r="W1213" i="2"/>
  <c r="W1209" i="2"/>
  <c r="W1214" i="2"/>
  <c r="W1222" i="2"/>
  <c r="W1210" i="2"/>
  <c r="W1216" i="2"/>
  <c r="W1212" i="2"/>
  <c r="W1219" i="2"/>
  <c r="W1215" i="2"/>
  <c r="W1211" i="2"/>
  <c r="U1220" i="2"/>
  <c r="U1216" i="2"/>
  <c r="U1212" i="2"/>
  <c r="U1215" i="2"/>
  <c r="U1219" i="2"/>
  <c r="U1221" i="2"/>
  <c r="U1217" i="2"/>
  <c r="U1213" i="2"/>
  <c r="U1209" i="2"/>
  <c r="U1222" i="2"/>
  <c r="U1218" i="2"/>
  <c r="U1214" i="2"/>
  <c r="U1210" i="2"/>
  <c r="U1211" i="2"/>
  <c r="W1195" i="2"/>
  <c r="W1192" i="2"/>
  <c r="W1197" i="2"/>
  <c r="W1194" i="2"/>
  <c r="W1193" i="2"/>
  <c r="W1196" i="2"/>
  <c r="U1195" i="2"/>
  <c r="U1192" i="2"/>
  <c r="U1194" i="2"/>
  <c r="U1197" i="2"/>
  <c r="U1193" i="2"/>
  <c r="U1196" i="2"/>
  <c r="W1205" i="2"/>
  <c r="W1201" i="2"/>
  <c r="W1198" i="2"/>
  <c r="W1206" i="2"/>
  <c r="W1203" i="2"/>
  <c r="W1199" i="2"/>
  <c r="W1204" i="2"/>
  <c r="W1200" i="2"/>
  <c r="W1202" i="2"/>
  <c r="U1202" i="2"/>
  <c r="U1204" i="2"/>
  <c r="U1200" i="2"/>
  <c r="U1205" i="2"/>
  <c r="U1201" i="2"/>
  <c r="U1203" i="2"/>
  <c r="U1199" i="2"/>
  <c r="U1206" i="2"/>
  <c r="U1198" i="2"/>
  <c r="W1186" i="2"/>
  <c r="W1189" i="2"/>
  <c r="W1185" i="2"/>
  <c r="W1181" i="2"/>
  <c r="W1177" i="2"/>
  <c r="W1190" i="2"/>
  <c r="W1178" i="2"/>
  <c r="W1187" i="2"/>
  <c r="W1183" i="2"/>
  <c r="W1179" i="2"/>
  <c r="W1188" i="2"/>
  <c r="W1184" i="2"/>
  <c r="W1180" i="2"/>
  <c r="W1176" i="2"/>
  <c r="W1182" i="2"/>
  <c r="U1181" i="2"/>
  <c r="U1177" i="2"/>
  <c r="U1188" i="2"/>
  <c r="U1184" i="2"/>
  <c r="U1180" i="2"/>
  <c r="U1176" i="2"/>
  <c r="U1189" i="2"/>
  <c r="U1190" i="2"/>
  <c r="U1186" i="2"/>
  <c r="U1182" i="2"/>
  <c r="U1178" i="2"/>
  <c r="U1183" i="2"/>
  <c r="U1179" i="2"/>
  <c r="U1187" i="2"/>
  <c r="U1185" i="2"/>
  <c r="W1172" i="2"/>
  <c r="W1173" i="2"/>
  <c r="W1169" i="2"/>
  <c r="W1165" i="2"/>
  <c r="W1161" i="2"/>
  <c r="W1168" i="2"/>
  <c r="W1170" i="2"/>
  <c r="W1174" i="2"/>
  <c r="W1166" i="2"/>
  <c r="W1162" i="2"/>
  <c r="W1164" i="2"/>
  <c r="W1160" i="2"/>
  <c r="W1171" i="2"/>
  <c r="W1167" i="2"/>
  <c r="W1163" i="2"/>
  <c r="U1167" i="2"/>
  <c r="U1172" i="2"/>
  <c r="U1168" i="2"/>
  <c r="U1164" i="2"/>
  <c r="U1160" i="2"/>
  <c r="U1171" i="2"/>
  <c r="U1173" i="2"/>
  <c r="U1169" i="2"/>
  <c r="U1165" i="2"/>
  <c r="U1161" i="2"/>
  <c r="U1174" i="2"/>
  <c r="U1170" i="2"/>
  <c r="U1166" i="2"/>
  <c r="U1162" i="2"/>
  <c r="U1163" i="2"/>
  <c r="W1146" i="2"/>
  <c r="W1145" i="2"/>
  <c r="W1144" i="2"/>
  <c r="U1145" i="2"/>
  <c r="U1146" i="2"/>
  <c r="U1144" i="2"/>
  <c r="W1154" i="2"/>
  <c r="W1152" i="2"/>
  <c r="W1157" i="2"/>
  <c r="W1153" i="2"/>
  <c r="W1149" i="2"/>
  <c r="W1158" i="2"/>
  <c r="W1150" i="2"/>
  <c r="W1156" i="2"/>
  <c r="W1148" i="2"/>
  <c r="W1155" i="2"/>
  <c r="W1151" i="2"/>
  <c r="W1147" i="2"/>
  <c r="U1151" i="2"/>
  <c r="U1156" i="2"/>
  <c r="U1152" i="2"/>
  <c r="U1148" i="2"/>
  <c r="U1155" i="2"/>
  <c r="U1157" i="2"/>
  <c r="U1153" i="2"/>
  <c r="U1149" i="2"/>
  <c r="U1158" i="2"/>
  <c r="U1154" i="2"/>
  <c r="U1150" i="2"/>
  <c r="U1147" i="2"/>
  <c r="W1141" i="2"/>
  <c r="W1137" i="2"/>
  <c r="W1133" i="2"/>
  <c r="W1129" i="2"/>
  <c r="W1142" i="2"/>
  <c r="W1134" i="2"/>
  <c r="W1130" i="2"/>
  <c r="W1139" i="2"/>
  <c r="W1135" i="2"/>
  <c r="W1131" i="2"/>
  <c r="W1140" i="2"/>
  <c r="W1136" i="2"/>
  <c r="W1132" i="2"/>
  <c r="W1128" i="2"/>
  <c r="W1138" i="2"/>
  <c r="U1138" i="2"/>
  <c r="U1140" i="2"/>
  <c r="U1136" i="2"/>
  <c r="U1132" i="2"/>
  <c r="U1128" i="2"/>
  <c r="U1141" i="2"/>
  <c r="U1137" i="2"/>
  <c r="U1133" i="2"/>
  <c r="U1129" i="2"/>
  <c r="U1139" i="2"/>
  <c r="U1135" i="2"/>
  <c r="U1131" i="2"/>
  <c r="U1142" i="2"/>
  <c r="U1134" i="2"/>
  <c r="U1130" i="2"/>
  <c r="W1122" i="2"/>
  <c r="W1125" i="2"/>
  <c r="W1121" i="2"/>
  <c r="W1117" i="2"/>
  <c r="W1113" i="2"/>
  <c r="W1126" i="2"/>
  <c r="W1118" i="2"/>
  <c r="W1114" i="2"/>
  <c r="W1123" i="2"/>
  <c r="W1119" i="2"/>
  <c r="W1115" i="2"/>
  <c r="W1124" i="2"/>
  <c r="W1120" i="2"/>
  <c r="W1116" i="2"/>
  <c r="W1112" i="2"/>
  <c r="U1124" i="2"/>
  <c r="U1120" i="2"/>
  <c r="U1116" i="2"/>
  <c r="U1112" i="2"/>
  <c r="U1125" i="2"/>
  <c r="U1117" i="2"/>
  <c r="U1119" i="2"/>
  <c r="U1121" i="2"/>
  <c r="U1113" i="2"/>
  <c r="U1126" i="2"/>
  <c r="U1122" i="2"/>
  <c r="U1118" i="2"/>
  <c r="U1114" i="2"/>
  <c r="U1115" i="2"/>
  <c r="U1123" i="2"/>
  <c r="W1080" i="2"/>
  <c r="AC1080" i="2" s="1"/>
  <c r="W1096" i="2"/>
  <c r="W1100" i="2"/>
  <c r="W1109" i="2"/>
  <c r="W1105" i="2"/>
  <c r="W1101" i="2"/>
  <c r="W1097" i="2"/>
  <c r="W1104" i="2"/>
  <c r="W1108" i="2"/>
  <c r="W1110" i="2"/>
  <c r="W1106" i="2"/>
  <c r="W1102" i="2"/>
  <c r="W1098" i="2"/>
  <c r="W1107" i="2"/>
  <c r="W1103" i="2"/>
  <c r="W1099" i="2"/>
  <c r="U1080" i="2"/>
  <c r="AB1080" i="2" s="1"/>
  <c r="U1108" i="2"/>
  <c r="U1104" i="2"/>
  <c r="U1100" i="2"/>
  <c r="U1096" i="2"/>
  <c r="U1103" i="2"/>
  <c r="U1107" i="2"/>
  <c r="U1109" i="2"/>
  <c r="U1105" i="2"/>
  <c r="U1101" i="2"/>
  <c r="U1097" i="2"/>
  <c r="U1110" i="2"/>
  <c r="U1106" i="2"/>
  <c r="U1102" i="2"/>
  <c r="U1098" i="2"/>
  <c r="U1099" i="2"/>
  <c r="W1090" i="2"/>
  <c r="W1093" i="2"/>
  <c r="W1089" i="2"/>
  <c r="W1085" i="2"/>
  <c r="W1081" i="2"/>
  <c r="W1094" i="2"/>
  <c r="W1086" i="2"/>
  <c r="W1082" i="2"/>
  <c r="W1091" i="2"/>
  <c r="W1087" i="2"/>
  <c r="W1083" i="2"/>
  <c r="W1092" i="2"/>
  <c r="W1088" i="2"/>
  <c r="W1084" i="2"/>
  <c r="U1092" i="2"/>
  <c r="U1088" i="2"/>
  <c r="U1084" i="2"/>
  <c r="U1093" i="2"/>
  <c r="U1081" i="2"/>
  <c r="U1087" i="2"/>
  <c r="U1089" i="2"/>
  <c r="U1085" i="2"/>
  <c r="U1094" i="2"/>
  <c r="U1090" i="2"/>
  <c r="U1086" i="2"/>
  <c r="U1082" i="2"/>
  <c r="U1083" i="2"/>
  <c r="U1091" i="2"/>
  <c r="W1074" i="2"/>
  <c r="W1077" i="2"/>
  <c r="W1073" i="2"/>
  <c r="W1069" i="2"/>
  <c r="W1065" i="2"/>
  <c r="W1078" i="2"/>
  <c r="W1070" i="2"/>
  <c r="W1066" i="2"/>
  <c r="W1075" i="2"/>
  <c r="W1071" i="2"/>
  <c r="W1067" i="2"/>
  <c r="W1076" i="2"/>
  <c r="W1072" i="2"/>
  <c r="W1068" i="2"/>
  <c r="W1064" i="2"/>
  <c r="U1076" i="2"/>
  <c r="U1072" i="2"/>
  <c r="U1068" i="2"/>
  <c r="U1064" i="2"/>
  <c r="U1074" i="2"/>
  <c r="U1077" i="2"/>
  <c r="U1073" i="2"/>
  <c r="U1069" i="2"/>
  <c r="U1065" i="2"/>
  <c r="U1075" i="2"/>
  <c r="U1071" i="2"/>
  <c r="U1067" i="2"/>
  <c r="U1078" i="2"/>
  <c r="U1070" i="2"/>
  <c r="U1066" i="2"/>
  <c r="W1052" i="2"/>
  <c r="W1054" i="2"/>
  <c r="W1055" i="2"/>
  <c r="W1048" i="2"/>
  <c r="W1051" i="2"/>
  <c r="W1050" i="2"/>
  <c r="W1053" i="2"/>
  <c r="W1049" i="2"/>
  <c r="U1048" i="2"/>
  <c r="U1052" i="2"/>
  <c r="U1055" i="2"/>
  <c r="U1051" i="2"/>
  <c r="U1054" i="2"/>
  <c r="U1050" i="2"/>
  <c r="U1053" i="2"/>
  <c r="U1049" i="2"/>
  <c r="W1058" i="2"/>
  <c r="W1060" i="2"/>
  <c r="W1061" i="2"/>
  <c r="W1057" i="2"/>
  <c r="W1062" i="2"/>
  <c r="W1056" i="2"/>
  <c r="W1059" i="2"/>
  <c r="U1060" i="2"/>
  <c r="U1056" i="2"/>
  <c r="U1061" i="2"/>
  <c r="U1057" i="2"/>
  <c r="U1059" i="2"/>
  <c r="U1062" i="2"/>
  <c r="U1058" i="2"/>
  <c r="W1045" i="2"/>
  <c r="W1041" i="2"/>
  <c r="W1037" i="2"/>
  <c r="W1033" i="2"/>
  <c r="W1038" i="2"/>
  <c r="W1034" i="2"/>
  <c r="W1046" i="2"/>
  <c r="W1043" i="2"/>
  <c r="W1039" i="2"/>
  <c r="W1035" i="2"/>
  <c r="W1044" i="2"/>
  <c r="W1040" i="2"/>
  <c r="W1036" i="2"/>
  <c r="W1032" i="2"/>
  <c r="W1042" i="2"/>
  <c r="U1044" i="2"/>
  <c r="U1040" i="2"/>
  <c r="U1036" i="2"/>
  <c r="U1032" i="2"/>
  <c r="U1042" i="2"/>
  <c r="U1038" i="2"/>
  <c r="U1045" i="2"/>
  <c r="U1041" i="2"/>
  <c r="U1037" i="2"/>
  <c r="U1033" i="2"/>
  <c r="U1034" i="2"/>
  <c r="U1043" i="2"/>
  <c r="U1039" i="2"/>
  <c r="U1035" i="2"/>
  <c r="U1046" i="2"/>
  <c r="W1026" i="2"/>
  <c r="W1028" i="2"/>
  <c r="W1029" i="2"/>
  <c r="W1025" i="2"/>
  <c r="W1021" i="2"/>
  <c r="W1017" i="2"/>
  <c r="W1024" i="2"/>
  <c r="W1020" i="2"/>
  <c r="W1016" i="2"/>
  <c r="W1030" i="2"/>
  <c r="W1022" i="2"/>
  <c r="W1018" i="2"/>
  <c r="W1027" i="2"/>
  <c r="W1023" i="2"/>
  <c r="W1019" i="2"/>
  <c r="U1028" i="2"/>
  <c r="U1024" i="2"/>
  <c r="U1020" i="2"/>
  <c r="U1016" i="2"/>
  <c r="U1027" i="2"/>
  <c r="U1019" i="2"/>
  <c r="U1029" i="2"/>
  <c r="U1025" i="2"/>
  <c r="U1021" i="2"/>
  <c r="U1017" i="2"/>
  <c r="U1030" i="2"/>
  <c r="U1026" i="2"/>
  <c r="U1022" i="2"/>
  <c r="U1018" i="2"/>
  <c r="U1023" i="2"/>
  <c r="W984" i="2"/>
  <c r="X984" i="2" s="1"/>
  <c r="W1013" i="2"/>
  <c r="W1009" i="2"/>
  <c r="W1005" i="2"/>
  <c r="W1001" i="2"/>
  <c r="W1014" i="2"/>
  <c r="W1006" i="2"/>
  <c r="W1002" i="2"/>
  <c r="W1011" i="2"/>
  <c r="W1007" i="2"/>
  <c r="W1003" i="2"/>
  <c r="W1012" i="2"/>
  <c r="W1008" i="2"/>
  <c r="W1004" i="2"/>
  <c r="W1000" i="2"/>
  <c r="W1010" i="2"/>
  <c r="U984" i="2"/>
  <c r="V984" i="2" s="1"/>
  <c r="U1010" i="2"/>
  <c r="U1012" i="2"/>
  <c r="U1008" i="2"/>
  <c r="U1004" i="2"/>
  <c r="U1000" i="2"/>
  <c r="U1006" i="2"/>
  <c r="U1013" i="2"/>
  <c r="U1009" i="2"/>
  <c r="U1005" i="2"/>
  <c r="U1001" i="2"/>
  <c r="U1002" i="2"/>
  <c r="U1011" i="2"/>
  <c r="U1007" i="2"/>
  <c r="U1003" i="2"/>
  <c r="U1014" i="2"/>
  <c r="W997" i="2"/>
  <c r="W993" i="2"/>
  <c r="W989" i="2"/>
  <c r="W985" i="2"/>
  <c r="W998" i="2"/>
  <c r="W994" i="2"/>
  <c r="W990" i="2"/>
  <c r="W986" i="2"/>
  <c r="W995" i="2"/>
  <c r="W991" i="2"/>
  <c r="W987" i="2"/>
  <c r="W996" i="2"/>
  <c r="W992" i="2"/>
  <c r="W988" i="2"/>
  <c r="U996" i="2"/>
  <c r="U992" i="2"/>
  <c r="U988" i="2"/>
  <c r="U997" i="2"/>
  <c r="U989" i="2"/>
  <c r="U993" i="2"/>
  <c r="U985" i="2"/>
  <c r="U998" i="2"/>
  <c r="U990" i="2"/>
  <c r="U986" i="2"/>
  <c r="U995" i="2"/>
  <c r="U991" i="2"/>
  <c r="U987" i="2"/>
  <c r="U994" i="2"/>
  <c r="W970" i="2"/>
  <c r="W982" i="2"/>
  <c r="W976" i="2"/>
  <c r="W981" i="2"/>
  <c r="W977" i="2"/>
  <c r="W973" i="2"/>
  <c r="W969" i="2"/>
  <c r="W978" i="2"/>
  <c r="W974" i="2"/>
  <c r="W972" i="2"/>
  <c r="W968" i="2"/>
  <c r="W980" i="2"/>
  <c r="W979" i="2"/>
  <c r="W975" i="2"/>
  <c r="W971" i="2"/>
  <c r="U980" i="2"/>
  <c r="U976" i="2"/>
  <c r="U972" i="2"/>
  <c r="U968" i="2"/>
  <c r="U975" i="2"/>
  <c r="U981" i="2"/>
  <c r="U977" i="2"/>
  <c r="U973" i="2"/>
  <c r="U969" i="2"/>
  <c r="U979" i="2"/>
  <c r="U982" i="2"/>
  <c r="U978" i="2"/>
  <c r="U974" i="2"/>
  <c r="U970" i="2"/>
  <c r="U971" i="2"/>
  <c r="W957" i="2"/>
  <c r="W955" i="2"/>
  <c r="W953" i="2"/>
  <c r="W952" i="2"/>
  <c r="W959" i="2"/>
  <c r="W960" i="2"/>
  <c r="W956" i="2"/>
  <c r="W958" i="2"/>
  <c r="W954" i="2"/>
  <c r="W961" i="2"/>
  <c r="W962" i="2"/>
  <c r="U961" i="2"/>
  <c r="U956" i="2"/>
  <c r="U957" i="2"/>
  <c r="U952" i="2"/>
  <c r="U953" i="2"/>
  <c r="U960" i="2"/>
  <c r="U959" i="2"/>
  <c r="U955" i="2"/>
  <c r="U958" i="2"/>
  <c r="U954" i="2"/>
  <c r="U962" i="2"/>
  <c r="W965" i="2"/>
  <c r="W966" i="2"/>
  <c r="W963" i="2"/>
  <c r="W964" i="2"/>
  <c r="U964" i="2"/>
  <c r="U963" i="2"/>
  <c r="U965" i="2"/>
  <c r="U966" i="2"/>
  <c r="W941" i="2"/>
  <c r="W944" i="2"/>
  <c r="W937" i="2"/>
  <c r="W943" i="2"/>
  <c r="W940" i="2"/>
  <c r="W939" i="2"/>
  <c r="W936" i="2"/>
  <c r="W942" i="2"/>
  <c r="W945" i="2"/>
  <c r="W946" i="2"/>
  <c r="W938" i="2"/>
  <c r="U945" i="2"/>
  <c r="U938" i="2"/>
  <c r="U941" i="2"/>
  <c r="U940" i="2"/>
  <c r="U944" i="2"/>
  <c r="U937" i="2"/>
  <c r="U943" i="2"/>
  <c r="U939" i="2"/>
  <c r="U946" i="2"/>
  <c r="U936" i="2"/>
  <c r="U942" i="2"/>
  <c r="W949" i="2"/>
  <c r="W948" i="2"/>
  <c r="W950" i="2"/>
  <c r="W947" i="2"/>
  <c r="U948" i="2"/>
  <c r="U947" i="2"/>
  <c r="U949" i="2"/>
  <c r="U950" i="2"/>
  <c r="W924" i="2"/>
  <c r="W921" i="2"/>
  <c r="W920" i="2"/>
  <c r="W923" i="2"/>
  <c r="W927" i="2"/>
  <c r="W926" i="2"/>
  <c r="W922" i="2"/>
  <c r="W925" i="2"/>
  <c r="U927" i="2"/>
  <c r="U923" i="2"/>
  <c r="U924" i="2"/>
  <c r="U921" i="2"/>
  <c r="U920" i="2"/>
  <c r="U926" i="2"/>
  <c r="U922" i="2"/>
  <c r="U925" i="2"/>
  <c r="W904" i="2"/>
  <c r="AC904" i="2" s="1"/>
  <c r="W930" i="2"/>
  <c r="W932" i="2"/>
  <c r="W933" i="2"/>
  <c r="W929" i="2"/>
  <c r="W934" i="2"/>
  <c r="W928" i="2"/>
  <c r="W931" i="2"/>
  <c r="U904" i="2"/>
  <c r="V904" i="2" s="1"/>
  <c r="U932" i="2"/>
  <c r="U928" i="2"/>
  <c r="U933" i="2"/>
  <c r="U929" i="2"/>
  <c r="U931" i="2"/>
  <c r="U934" i="2"/>
  <c r="U930" i="2"/>
  <c r="W888" i="2"/>
  <c r="X888" i="2" s="1"/>
  <c r="W910" i="2"/>
  <c r="W916" i="2"/>
  <c r="W906" i="2"/>
  <c r="W917" i="2"/>
  <c r="W913" i="2"/>
  <c r="W909" i="2"/>
  <c r="W905" i="2"/>
  <c r="W918" i="2"/>
  <c r="W914" i="2"/>
  <c r="W912" i="2"/>
  <c r="W908" i="2"/>
  <c r="W915" i="2"/>
  <c r="W911" i="2"/>
  <c r="W907" i="2"/>
  <c r="U888" i="2"/>
  <c r="V888" i="2" s="1"/>
  <c r="U916" i="2"/>
  <c r="U912" i="2"/>
  <c r="U908" i="2"/>
  <c r="U911" i="2"/>
  <c r="U917" i="2"/>
  <c r="U913" i="2"/>
  <c r="U909" i="2"/>
  <c r="U905" i="2"/>
  <c r="U915" i="2"/>
  <c r="U918" i="2"/>
  <c r="U914" i="2"/>
  <c r="U910" i="2"/>
  <c r="U906" i="2"/>
  <c r="U907" i="2"/>
  <c r="W894" i="2"/>
  <c r="W898" i="2"/>
  <c r="W896" i="2"/>
  <c r="W901" i="2"/>
  <c r="W897" i="2"/>
  <c r="W893" i="2"/>
  <c r="W889" i="2"/>
  <c r="W902" i="2"/>
  <c r="W900" i="2"/>
  <c r="W890" i="2"/>
  <c r="W892" i="2"/>
  <c r="W899" i="2"/>
  <c r="W895" i="2"/>
  <c r="W891" i="2"/>
  <c r="U900" i="2"/>
  <c r="U896" i="2"/>
  <c r="U892" i="2"/>
  <c r="U899" i="2"/>
  <c r="U901" i="2"/>
  <c r="U897" i="2"/>
  <c r="U893" i="2"/>
  <c r="U889" i="2"/>
  <c r="U891" i="2"/>
  <c r="U902" i="2"/>
  <c r="U898" i="2"/>
  <c r="U894" i="2"/>
  <c r="U890" i="2"/>
  <c r="U895" i="2"/>
  <c r="W875" i="2"/>
  <c r="W874" i="2"/>
  <c r="W877" i="2"/>
  <c r="W873" i="2"/>
  <c r="W876" i="2"/>
  <c r="W872" i="2"/>
  <c r="U872" i="2"/>
  <c r="U875" i="2"/>
  <c r="U874" i="2"/>
  <c r="U877" i="2"/>
  <c r="U873" i="2"/>
  <c r="U876" i="2"/>
  <c r="W885" i="2"/>
  <c r="W881" i="2"/>
  <c r="W882" i="2"/>
  <c r="W886" i="2"/>
  <c r="W878" i="2"/>
  <c r="W884" i="2"/>
  <c r="W883" i="2"/>
  <c r="W879" i="2"/>
  <c r="W880" i="2"/>
  <c r="U879" i="2"/>
  <c r="U884" i="2"/>
  <c r="U880" i="2"/>
  <c r="U883" i="2"/>
  <c r="U885" i="2"/>
  <c r="U881" i="2"/>
  <c r="U886" i="2"/>
  <c r="U882" i="2"/>
  <c r="U878" i="2"/>
  <c r="W861" i="2"/>
  <c r="W858" i="2"/>
  <c r="W857" i="2"/>
  <c r="W864" i="2"/>
  <c r="W863" i="2"/>
  <c r="W860" i="2"/>
  <c r="W862" i="2"/>
  <c r="W856" i="2"/>
  <c r="W859" i="2"/>
  <c r="U857" i="2"/>
  <c r="U861" i="2"/>
  <c r="U858" i="2"/>
  <c r="U863" i="2"/>
  <c r="U864" i="2"/>
  <c r="U860" i="2"/>
  <c r="U856" i="2"/>
  <c r="U862" i="2"/>
  <c r="U859" i="2"/>
  <c r="W866" i="2"/>
  <c r="W869" i="2"/>
  <c r="W865" i="2"/>
  <c r="W870" i="2"/>
  <c r="W868" i="2"/>
  <c r="W867" i="2"/>
  <c r="U868" i="2"/>
  <c r="U869" i="2"/>
  <c r="U865" i="2"/>
  <c r="U870" i="2"/>
  <c r="U866" i="2"/>
  <c r="U867" i="2"/>
  <c r="W850" i="2"/>
  <c r="W853" i="2"/>
  <c r="W849" i="2"/>
  <c r="W845" i="2"/>
  <c r="W841" i="2"/>
  <c r="W854" i="2"/>
  <c r="W846" i="2"/>
  <c r="W842" i="2"/>
  <c r="W851" i="2"/>
  <c r="W847" i="2"/>
  <c r="W843" i="2"/>
  <c r="W852" i="2"/>
  <c r="W848" i="2"/>
  <c r="W844" i="2"/>
  <c r="W840" i="2"/>
  <c r="U852" i="2"/>
  <c r="U848" i="2"/>
  <c r="U844" i="2"/>
  <c r="U840" i="2"/>
  <c r="U849" i="2"/>
  <c r="U845" i="2"/>
  <c r="U841" i="2"/>
  <c r="U853" i="2"/>
  <c r="U854" i="2"/>
  <c r="U850" i="2"/>
  <c r="U846" i="2"/>
  <c r="U842" i="2"/>
  <c r="U851" i="2"/>
  <c r="U847" i="2"/>
  <c r="U843" i="2"/>
  <c r="W825" i="2"/>
  <c r="W824" i="2"/>
  <c r="U825" i="2"/>
  <c r="U824" i="2"/>
  <c r="W838" i="2"/>
  <c r="W826" i="2"/>
  <c r="W830" i="2"/>
  <c r="W832" i="2"/>
  <c r="W837" i="2"/>
  <c r="W833" i="2"/>
  <c r="W829" i="2"/>
  <c r="W834" i="2"/>
  <c r="W828" i="2"/>
  <c r="W835" i="2"/>
  <c r="W831" i="2"/>
  <c r="W827" i="2"/>
  <c r="W836" i="2"/>
  <c r="U836" i="2"/>
  <c r="U832" i="2"/>
  <c r="U828" i="2"/>
  <c r="U835" i="2"/>
  <c r="U837" i="2"/>
  <c r="U833" i="2"/>
  <c r="U829" i="2"/>
  <c r="U827" i="2"/>
  <c r="U838" i="2"/>
  <c r="U834" i="2"/>
  <c r="U830" i="2"/>
  <c r="U826" i="2"/>
  <c r="U831" i="2"/>
  <c r="W810" i="2"/>
  <c r="W808" i="2"/>
  <c r="W811" i="2"/>
  <c r="W812" i="2"/>
  <c r="W813" i="2"/>
  <c r="W809" i="2"/>
  <c r="U812" i="2"/>
  <c r="U808" i="2"/>
  <c r="U811" i="2"/>
  <c r="U810" i="2"/>
  <c r="U813" i="2"/>
  <c r="U809" i="2"/>
  <c r="W818" i="2"/>
  <c r="W821" i="2"/>
  <c r="W817" i="2"/>
  <c r="W820" i="2"/>
  <c r="W822" i="2"/>
  <c r="W814" i="2"/>
  <c r="W819" i="2"/>
  <c r="W815" i="2"/>
  <c r="W816" i="2"/>
  <c r="U820" i="2"/>
  <c r="U816" i="2"/>
  <c r="U815" i="2"/>
  <c r="U819" i="2"/>
  <c r="U821" i="2"/>
  <c r="U817" i="2"/>
  <c r="U822" i="2"/>
  <c r="U818" i="2"/>
  <c r="U814" i="2"/>
  <c r="W798" i="2"/>
  <c r="W806" i="2"/>
  <c r="W804" i="2"/>
  <c r="W805" i="2"/>
  <c r="W801" i="2"/>
  <c r="W797" i="2"/>
  <c r="W793" i="2"/>
  <c r="W794" i="2"/>
  <c r="W792" i="2"/>
  <c r="W802" i="2"/>
  <c r="W796" i="2"/>
  <c r="W800" i="2"/>
  <c r="W803" i="2"/>
  <c r="W799" i="2"/>
  <c r="W795" i="2"/>
  <c r="U804" i="2"/>
  <c r="U800" i="2"/>
  <c r="U796" i="2"/>
  <c r="U792" i="2"/>
  <c r="U803" i="2"/>
  <c r="U805" i="2"/>
  <c r="U801" i="2"/>
  <c r="U797" i="2"/>
  <c r="U793" i="2"/>
  <c r="U795" i="2"/>
  <c r="U806" i="2"/>
  <c r="U802" i="2"/>
  <c r="U798" i="2"/>
  <c r="U794" i="2"/>
  <c r="U799" i="2"/>
  <c r="W786" i="2"/>
  <c r="W789" i="2"/>
  <c r="W785" i="2"/>
  <c r="W781" i="2"/>
  <c r="W777" i="2"/>
  <c r="W790" i="2"/>
  <c r="W782" i="2"/>
  <c r="W778" i="2"/>
  <c r="W784" i="2"/>
  <c r="W788" i="2"/>
  <c r="W787" i="2"/>
  <c r="W783" i="2"/>
  <c r="W779" i="2"/>
  <c r="W780" i="2"/>
  <c r="W776" i="2"/>
  <c r="U788" i="2"/>
  <c r="U784" i="2"/>
  <c r="U780" i="2"/>
  <c r="U776" i="2"/>
  <c r="U789" i="2"/>
  <c r="U777" i="2"/>
  <c r="U785" i="2"/>
  <c r="U781" i="2"/>
  <c r="U790" i="2"/>
  <c r="U786" i="2"/>
  <c r="U782" i="2"/>
  <c r="U778" i="2"/>
  <c r="U787" i="2"/>
  <c r="U783" i="2"/>
  <c r="U779" i="2"/>
  <c r="W773" i="2"/>
  <c r="W769" i="2"/>
  <c r="W765" i="2"/>
  <c r="W761" i="2"/>
  <c r="W774" i="2"/>
  <c r="W770" i="2"/>
  <c r="W766" i="2"/>
  <c r="W762" i="2"/>
  <c r="W771" i="2"/>
  <c r="W767" i="2"/>
  <c r="W763" i="2"/>
  <c r="W772" i="2"/>
  <c r="W768" i="2"/>
  <c r="W764" i="2"/>
  <c r="W760" i="2"/>
  <c r="U765" i="2"/>
  <c r="U772" i="2"/>
  <c r="U768" i="2"/>
  <c r="U764" i="2"/>
  <c r="U760" i="2"/>
  <c r="U773" i="2"/>
  <c r="U761" i="2"/>
  <c r="U770" i="2"/>
  <c r="U771" i="2"/>
  <c r="U767" i="2"/>
  <c r="U763" i="2"/>
  <c r="U769" i="2"/>
  <c r="U774" i="2"/>
  <c r="U766" i="2"/>
  <c r="U762" i="2"/>
  <c r="W748" i="2"/>
  <c r="W757" i="2"/>
  <c r="W753" i="2"/>
  <c r="W749" i="2"/>
  <c r="W745" i="2"/>
  <c r="W756" i="2"/>
  <c r="W744" i="2"/>
  <c r="W752" i="2"/>
  <c r="W758" i="2"/>
  <c r="W754" i="2"/>
  <c r="W750" i="2"/>
  <c r="W746" i="2"/>
  <c r="W755" i="2"/>
  <c r="W751" i="2"/>
  <c r="W747" i="2"/>
  <c r="U755" i="2"/>
  <c r="U756" i="2"/>
  <c r="U752" i="2"/>
  <c r="U748" i="2"/>
  <c r="U744" i="2"/>
  <c r="U750" i="2"/>
  <c r="U751" i="2"/>
  <c r="U757" i="2"/>
  <c r="U753" i="2"/>
  <c r="U749" i="2"/>
  <c r="U745" i="2"/>
  <c r="U754" i="2"/>
  <c r="U746" i="2"/>
  <c r="U758" i="2"/>
  <c r="U747" i="2"/>
  <c r="W738" i="2"/>
  <c r="W741" i="2"/>
  <c r="W737" i="2"/>
  <c r="W733" i="2"/>
  <c r="W729" i="2"/>
  <c r="W734" i="2"/>
  <c r="W730" i="2"/>
  <c r="W742" i="2"/>
  <c r="W739" i="2"/>
  <c r="W735" i="2"/>
  <c r="W731" i="2"/>
  <c r="W740" i="2"/>
  <c r="W736" i="2"/>
  <c r="W732" i="2"/>
  <c r="W728" i="2"/>
  <c r="U740" i="2"/>
  <c r="U736" i="2"/>
  <c r="U732" i="2"/>
  <c r="U728" i="2"/>
  <c r="U741" i="2"/>
  <c r="U733" i="2"/>
  <c r="U729" i="2"/>
  <c r="U742" i="2"/>
  <c r="U738" i="2"/>
  <c r="U734" i="2"/>
  <c r="U730" i="2"/>
  <c r="U735" i="2"/>
  <c r="U739" i="2"/>
  <c r="U731" i="2"/>
  <c r="U737" i="2"/>
  <c r="W722" i="2"/>
  <c r="W720" i="2"/>
  <c r="W725" i="2"/>
  <c r="W721" i="2"/>
  <c r="W717" i="2"/>
  <c r="W713" i="2"/>
  <c r="W726" i="2"/>
  <c r="W718" i="2"/>
  <c r="W714" i="2"/>
  <c r="W723" i="2"/>
  <c r="W719" i="2"/>
  <c r="W715" i="2"/>
  <c r="W724" i="2"/>
  <c r="W716" i="2"/>
  <c r="W712" i="2"/>
  <c r="U724" i="2"/>
  <c r="U720" i="2"/>
  <c r="U716" i="2"/>
  <c r="U712" i="2"/>
  <c r="U719" i="2"/>
  <c r="U725" i="2"/>
  <c r="U713" i="2"/>
  <c r="U723" i="2"/>
  <c r="U721" i="2"/>
  <c r="U717" i="2"/>
  <c r="U726" i="2"/>
  <c r="U722" i="2"/>
  <c r="U718" i="2"/>
  <c r="U714" i="2"/>
  <c r="U715" i="2"/>
  <c r="W706" i="2"/>
  <c r="W709" i="2"/>
  <c r="W705" i="2"/>
  <c r="W701" i="2"/>
  <c r="W697" i="2"/>
  <c r="W710" i="2"/>
  <c r="W702" i="2"/>
  <c r="W698" i="2"/>
  <c r="W707" i="2"/>
  <c r="W703" i="2"/>
  <c r="W699" i="2"/>
  <c r="W708" i="2"/>
  <c r="W704" i="2"/>
  <c r="W700" i="2"/>
  <c r="W696" i="2"/>
  <c r="U708" i="2"/>
  <c r="U704" i="2"/>
  <c r="U700" i="2"/>
  <c r="U696" i="2"/>
  <c r="U709" i="2"/>
  <c r="U701" i="2"/>
  <c r="U707" i="2"/>
  <c r="U705" i="2"/>
  <c r="U697" i="2"/>
  <c r="U710" i="2"/>
  <c r="U706" i="2"/>
  <c r="U702" i="2"/>
  <c r="U698" i="2"/>
  <c r="U703" i="2"/>
  <c r="U699" i="2"/>
  <c r="W681" i="2"/>
  <c r="W687" i="2"/>
  <c r="W688" i="2"/>
  <c r="W683" i="2"/>
  <c r="W684" i="2"/>
  <c r="W680" i="2"/>
  <c r="W686" i="2"/>
  <c r="W685" i="2"/>
  <c r="W682" i="2"/>
  <c r="U687" i="2"/>
  <c r="U681" i="2"/>
  <c r="U683" i="2"/>
  <c r="U688" i="2"/>
  <c r="U680" i="2"/>
  <c r="U684" i="2"/>
  <c r="U685" i="2"/>
  <c r="U686" i="2"/>
  <c r="U682" i="2"/>
  <c r="W690" i="2"/>
  <c r="W692" i="2"/>
  <c r="W693" i="2"/>
  <c r="W689" i="2"/>
  <c r="W694" i="2"/>
  <c r="W691" i="2"/>
  <c r="U692" i="2"/>
  <c r="U693" i="2"/>
  <c r="U689" i="2"/>
  <c r="U691" i="2"/>
  <c r="U694" i="2"/>
  <c r="U690" i="2"/>
  <c r="W677" i="2"/>
  <c r="W673" i="2"/>
  <c r="W669" i="2"/>
  <c r="W665" i="2"/>
  <c r="W678" i="2"/>
  <c r="W674" i="2"/>
  <c r="W670" i="2"/>
  <c r="W666" i="2"/>
  <c r="W675" i="2"/>
  <c r="W671" i="2"/>
  <c r="W667" i="2"/>
  <c r="W676" i="2"/>
  <c r="W672" i="2"/>
  <c r="W668" i="2"/>
  <c r="W664" i="2"/>
  <c r="U676" i="2"/>
  <c r="U672" i="2"/>
  <c r="U668" i="2"/>
  <c r="U664" i="2"/>
  <c r="U677" i="2"/>
  <c r="U673" i="2"/>
  <c r="U669" i="2"/>
  <c r="U665" i="2"/>
  <c r="U678" i="2"/>
  <c r="U674" i="2"/>
  <c r="U670" i="2"/>
  <c r="U666" i="2"/>
  <c r="U675" i="2"/>
  <c r="U671" i="2"/>
  <c r="U667" i="2"/>
  <c r="W661" i="2"/>
  <c r="W657" i="2"/>
  <c r="W653" i="2"/>
  <c r="W649" i="2"/>
  <c r="W658" i="2"/>
  <c r="W654" i="2"/>
  <c r="W659" i="2"/>
  <c r="W655" i="2"/>
  <c r="W651" i="2"/>
  <c r="W660" i="2"/>
  <c r="W656" i="2"/>
  <c r="W652" i="2"/>
  <c r="W648" i="2"/>
  <c r="W662" i="2"/>
  <c r="W650" i="2"/>
  <c r="U661" i="2"/>
  <c r="U660" i="2"/>
  <c r="U656" i="2"/>
  <c r="U652" i="2"/>
  <c r="U648" i="2"/>
  <c r="U653" i="2"/>
  <c r="U662" i="2"/>
  <c r="U658" i="2"/>
  <c r="U654" i="2"/>
  <c r="U650" i="2"/>
  <c r="U659" i="2"/>
  <c r="U651" i="2"/>
  <c r="U655" i="2"/>
  <c r="U657" i="2"/>
  <c r="U649" i="2"/>
  <c r="W646" i="2"/>
  <c r="W638" i="2"/>
  <c r="W634" i="2"/>
  <c r="W645" i="2"/>
  <c r="W641" i="2"/>
  <c r="W637" i="2"/>
  <c r="W633" i="2"/>
  <c r="W640" i="2"/>
  <c r="W642" i="2"/>
  <c r="W644" i="2"/>
  <c r="W643" i="2"/>
  <c r="W639" i="2"/>
  <c r="W635" i="2"/>
  <c r="W636" i="2"/>
  <c r="W632" i="2"/>
  <c r="U645" i="2"/>
  <c r="U644" i="2"/>
  <c r="U640" i="2"/>
  <c r="U636" i="2"/>
  <c r="U632" i="2"/>
  <c r="U641" i="2"/>
  <c r="U637" i="2"/>
  <c r="U633" i="2"/>
  <c r="U646" i="2"/>
  <c r="U642" i="2"/>
  <c r="U638" i="2"/>
  <c r="U634" i="2"/>
  <c r="U643" i="2"/>
  <c r="U639" i="2"/>
  <c r="U635" i="2"/>
  <c r="W629" i="2"/>
  <c r="W625" i="2"/>
  <c r="W621" i="2"/>
  <c r="W617" i="2"/>
  <c r="W630" i="2"/>
  <c r="W626" i="2"/>
  <c r="W622" i="2"/>
  <c r="W618" i="2"/>
  <c r="W627" i="2"/>
  <c r="W623" i="2"/>
  <c r="W619" i="2"/>
  <c r="W628" i="2"/>
  <c r="W624" i="2"/>
  <c r="W620" i="2"/>
  <c r="W616" i="2"/>
  <c r="U625" i="2"/>
  <c r="U617" i="2"/>
  <c r="U626" i="2"/>
  <c r="U628" i="2"/>
  <c r="U624" i="2"/>
  <c r="U620" i="2"/>
  <c r="U616" i="2"/>
  <c r="U629" i="2"/>
  <c r="U621" i="2"/>
  <c r="U630" i="2"/>
  <c r="U627" i="2"/>
  <c r="U623" i="2"/>
  <c r="U619" i="2"/>
  <c r="U622" i="2"/>
  <c r="U618" i="2"/>
  <c r="W610" i="2"/>
  <c r="W613" i="2"/>
  <c r="W609" i="2"/>
  <c r="W605" i="2"/>
  <c r="W601" i="2"/>
  <c r="W614" i="2"/>
  <c r="W606" i="2"/>
  <c r="W602" i="2"/>
  <c r="W611" i="2"/>
  <c r="W607" i="2"/>
  <c r="W603" i="2"/>
  <c r="W612" i="2"/>
  <c r="W608" i="2"/>
  <c r="W604" i="2"/>
  <c r="W600" i="2"/>
  <c r="U612" i="2"/>
  <c r="U608" i="2"/>
  <c r="U604" i="2"/>
  <c r="U600" i="2"/>
  <c r="U613" i="2"/>
  <c r="U601" i="2"/>
  <c r="U605" i="2"/>
  <c r="U614" i="2"/>
  <c r="U610" i="2"/>
  <c r="U606" i="2"/>
  <c r="U602" i="2"/>
  <c r="U607" i="2"/>
  <c r="U603" i="2"/>
  <c r="U611" i="2"/>
  <c r="U609" i="2"/>
  <c r="W586" i="2"/>
  <c r="W598" i="2"/>
  <c r="W592" i="2"/>
  <c r="W597" i="2"/>
  <c r="W593" i="2"/>
  <c r="W589" i="2"/>
  <c r="W585" i="2"/>
  <c r="W594" i="2"/>
  <c r="W590" i="2"/>
  <c r="W588" i="2"/>
  <c r="W584" i="2"/>
  <c r="W596" i="2"/>
  <c r="W595" i="2"/>
  <c r="W591" i="2"/>
  <c r="W587" i="2"/>
  <c r="U596" i="2"/>
  <c r="U592" i="2"/>
  <c r="U588" i="2"/>
  <c r="U584" i="2"/>
  <c r="U591" i="2"/>
  <c r="U595" i="2"/>
  <c r="U597" i="2"/>
  <c r="U593" i="2"/>
  <c r="U589" i="2"/>
  <c r="U585" i="2"/>
  <c r="U587" i="2"/>
  <c r="U598" i="2"/>
  <c r="U594" i="2"/>
  <c r="U590" i="2"/>
  <c r="U586" i="2"/>
  <c r="W581" i="2"/>
  <c r="W577" i="2"/>
  <c r="W573" i="2"/>
  <c r="W569" i="2"/>
  <c r="W582" i="2"/>
  <c r="W578" i="2"/>
  <c r="W574" i="2"/>
  <c r="W570" i="2"/>
  <c r="W579" i="2"/>
  <c r="W575" i="2"/>
  <c r="W571" i="2"/>
  <c r="W580" i="2"/>
  <c r="W576" i="2"/>
  <c r="W572" i="2"/>
  <c r="W568" i="2"/>
  <c r="U569" i="2"/>
  <c r="U580" i="2"/>
  <c r="U576" i="2"/>
  <c r="U572" i="2"/>
  <c r="U568" i="2"/>
  <c r="U581" i="2"/>
  <c r="U578" i="2"/>
  <c r="U573" i="2"/>
  <c r="U579" i="2"/>
  <c r="U575" i="2"/>
  <c r="U571" i="2"/>
  <c r="U577" i="2"/>
  <c r="U582" i="2"/>
  <c r="U574" i="2"/>
  <c r="U570" i="2"/>
  <c r="W562" i="2"/>
  <c r="W565" i="2"/>
  <c r="W561" i="2"/>
  <c r="W557" i="2"/>
  <c r="W553" i="2"/>
  <c r="W566" i="2"/>
  <c r="W554" i="2"/>
  <c r="W558" i="2"/>
  <c r="W563" i="2"/>
  <c r="W559" i="2"/>
  <c r="W555" i="2"/>
  <c r="W564" i="2"/>
  <c r="W560" i="2"/>
  <c r="W556" i="2"/>
  <c r="W552" i="2"/>
  <c r="U564" i="2"/>
  <c r="U560" i="2"/>
  <c r="U556" i="2"/>
  <c r="U552" i="2"/>
  <c r="U565" i="2"/>
  <c r="U557" i="2"/>
  <c r="U553" i="2"/>
  <c r="U563" i="2"/>
  <c r="U561" i="2"/>
  <c r="U566" i="2"/>
  <c r="U562" i="2"/>
  <c r="U558" i="2"/>
  <c r="U554" i="2"/>
  <c r="U559" i="2"/>
  <c r="U555" i="2"/>
  <c r="W540" i="2"/>
  <c r="W542" i="2"/>
  <c r="W536" i="2"/>
  <c r="W539" i="2"/>
  <c r="W538" i="2"/>
  <c r="W541" i="2"/>
  <c r="W537" i="2"/>
  <c r="U542" i="2"/>
  <c r="U540" i="2"/>
  <c r="U539" i="2"/>
  <c r="U536" i="2"/>
  <c r="U538" i="2"/>
  <c r="U541" i="2"/>
  <c r="U537" i="2"/>
  <c r="W546" i="2"/>
  <c r="W549" i="2"/>
  <c r="W545" i="2"/>
  <c r="W550" i="2"/>
  <c r="W544" i="2"/>
  <c r="W547" i="2"/>
  <c r="W543" i="2"/>
  <c r="W548" i="2"/>
  <c r="U548" i="2"/>
  <c r="U544" i="2"/>
  <c r="U543" i="2"/>
  <c r="U549" i="2"/>
  <c r="U545" i="2"/>
  <c r="U547" i="2"/>
  <c r="U550" i="2"/>
  <c r="U546" i="2"/>
  <c r="W533" i="2"/>
  <c r="W529" i="2"/>
  <c r="W525" i="2"/>
  <c r="W521" i="2"/>
  <c r="W534" i="2"/>
  <c r="W530" i="2"/>
  <c r="W526" i="2"/>
  <c r="W522" i="2"/>
  <c r="W531" i="2"/>
  <c r="W527" i="2"/>
  <c r="W523" i="2"/>
  <c r="W532" i="2"/>
  <c r="W528" i="2"/>
  <c r="W524" i="2"/>
  <c r="W520" i="2"/>
  <c r="U532" i="2"/>
  <c r="U528" i="2"/>
  <c r="U524" i="2"/>
  <c r="U520" i="2"/>
  <c r="U526" i="2"/>
  <c r="U522" i="2"/>
  <c r="U530" i="2"/>
  <c r="U533" i="2"/>
  <c r="U529" i="2"/>
  <c r="U525" i="2"/>
  <c r="U521" i="2"/>
  <c r="U534" i="2"/>
  <c r="U527" i="2"/>
  <c r="U523" i="2"/>
  <c r="U531" i="2"/>
  <c r="W517" i="2"/>
  <c r="W513" i="2"/>
  <c r="W509" i="2"/>
  <c r="W505" i="2"/>
  <c r="W518" i="2"/>
  <c r="W510" i="2"/>
  <c r="W506" i="2"/>
  <c r="W515" i="2"/>
  <c r="W511" i="2"/>
  <c r="W507" i="2"/>
  <c r="W516" i="2"/>
  <c r="W512" i="2"/>
  <c r="W508" i="2"/>
  <c r="W504" i="2"/>
  <c r="W514" i="2"/>
  <c r="U516" i="2"/>
  <c r="U512" i="2"/>
  <c r="U508" i="2"/>
  <c r="U504" i="2"/>
  <c r="U514" i="2"/>
  <c r="U517" i="2"/>
  <c r="U513" i="2"/>
  <c r="U509" i="2"/>
  <c r="U505" i="2"/>
  <c r="U518" i="2"/>
  <c r="U510" i="2"/>
  <c r="U506" i="2"/>
  <c r="U515" i="2"/>
  <c r="U511" i="2"/>
  <c r="U507" i="2"/>
  <c r="W492" i="2"/>
  <c r="W488" i="2"/>
  <c r="W502" i="2"/>
  <c r="W500" i="2"/>
  <c r="W501" i="2"/>
  <c r="W497" i="2"/>
  <c r="W493" i="2"/>
  <c r="W489" i="2"/>
  <c r="W498" i="2"/>
  <c r="W494" i="2"/>
  <c r="W490" i="2"/>
  <c r="W496" i="2"/>
  <c r="W499" i="2"/>
  <c r="W495" i="2"/>
  <c r="W491" i="2"/>
  <c r="U500" i="2"/>
  <c r="U496" i="2"/>
  <c r="U492" i="2"/>
  <c r="U488" i="2"/>
  <c r="U499" i="2"/>
  <c r="U501" i="2"/>
  <c r="U497" i="2"/>
  <c r="U493" i="2"/>
  <c r="U489" i="2"/>
  <c r="U491" i="2"/>
  <c r="U502" i="2"/>
  <c r="U498" i="2"/>
  <c r="U494" i="2"/>
  <c r="U490" i="2"/>
  <c r="U495" i="2"/>
  <c r="W486" i="2"/>
  <c r="W476" i="2"/>
  <c r="W474" i="2"/>
  <c r="W484" i="2"/>
  <c r="W485" i="2"/>
  <c r="W481" i="2"/>
  <c r="W477" i="2"/>
  <c r="W473" i="2"/>
  <c r="W482" i="2"/>
  <c r="W480" i="2"/>
  <c r="W478" i="2"/>
  <c r="W483" i="2"/>
  <c r="W479" i="2"/>
  <c r="W475" i="2"/>
  <c r="W472" i="2"/>
  <c r="U484" i="2"/>
  <c r="U480" i="2"/>
  <c r="U476" i="2"/>
  <c r="U472" i="2"/>
  <c r="U479" i="2"/>
  <c r="U485" i="2"/>
  <c r="U481" i="2"/>
  <c r="U477" i="2"/>
  <c r="U473" i="2"/>
  <c r="U475" i="2"/>
  <c r="U486" i="2"/>
  <c r="U482" i="2"/>
  <c r="U478" i="2"/>
  <c r="U474" i="2"/>
  <c r="U483" i="2"/>
  <c r="W470" i="2"/>
  <c r="W468" i="2"/>
  <c r="W469" i="2"/>
  <c r="W465" i="2"/>
  <c r="W461" i="2"/>
  <c r="W457" i="2"/>
  <c r="W466" i="2"/>
  <c r="W462" i="2"/>
  <c r="W458" i="2"/>
  <c r="W460" i="2"/>
  <c r="W456" i="2"/>
  <c r="W467" i="2"/>
  <c r="W463" i="2"/>
  <c r="W459" i="2"/>
  <c r="W464" i="2"/>
  <c r="U468" i="2"/>
  <c r="U464" i="2"/>
  <c r="U460" i="2"/>
  <c r="U456" i="2"/>
  <c r="U463" i="2"/>
  <c r="U467" i="2"/>
  <c r="U469" i="2"/>
  <c r="U465" i="2"/>
  <c r="U461" i="2"/>
  <c r="U457" i="2"/>
  <c r="U470" i="2"/>
  <c r="U466" i="2"/>
  <c r="U462" i="2"/>
  <c r="U458" i="2"/>
  <c r="U459" i="2"/>
  <c r="W441" i="2"/>
  <c r="W448" i="2"/>
  <c r="W444" i="2"/>
  <c r="W447" i="2"/>
  <c r="W440" i="2"/>
  <c r="W443" i="2"/>
  <c r="W446" i="2"/>
  <c r="W442" i="2"/>
  <c r="W445" i="2"/>
  <c r="U440" i="2"/>
  <c r="U441" i="2"/>
  <c r="U448" i="2"/>
  <c r="U447" i="2"/>
  <c r="U444" i="2"/>
  <c r="U443" i="2"/>
  <c r="U442" i="2"/>
  <c r="U446" i="2"/>
  <c r="U445" i="2"/>
  <c r="W454" i="2"/>
  <c r="W453" i="2"/>
  <c r="W449" i="2"/>
  <c r="W450" i="2"/>
  <c r="W452" i="2"/>
  <c r="W451" i="2"/>
  <c r="U452" i="2"/>
  <c r="U451" i="2"/>
  <c r="U453" i="2"/>
  <c r="U449" i="2"/>
  <c r="U454" i="2"/>
  <c r="U450" i="2"/>
  <c r="W437" i="2"/>
  <c r="W433" i="2"/>
  <c r="W429" i="2"/>
  <c r="W425" i="2"/>
  <c r="W438" i="2"/>
  <c r="W434" i="2"/>
  <c r="W430" i="2"/>
  <c r="W426" i="2"/>
  <c r="W435" i="2"/>
  <c r="W431" i="2"/>
  <c r="W427" i="2"/>
  <c r="W436" i="2"/>
  <c r="W432" i="2"/>
  <c r="W428" i="2"/>
  <c r="W424" i="2"/>
  <c r="U433" i="2"/>
  <c r="U436" i="2"/>
  <c r="U432" i="2"/>
  <c r="U428" i="2"/>
  <c r="U424" i="2"/>
  <c r="U437" i="2"/>
  <c r="U429" i="2"/>
  <c r="U425" i="2"/>
  <c r="U438" i="2"/>
  <c r="U430" i="2"/>
  <c r="U426" i="2"/>
  <c r="U435" i="2"/>
  <c r="U431" i="2"/>
  <c r="U427" i="2"/>
  <c r="U434" i="2"/>
  <c r="W410" i="2"/>
  <c r="W422" i="2"/>
  <c r="W421" i="2"/>
  <c r="W417" i="2"/>
  <c r="W413" i="2"/>
  <c r="W409" i="2"/>
  <c r="W418" i="2"/>
  <c r="W414" i="2"/>
  <c r="W416" i="2"/>
  <c r="W420" i="2"/>
  <c r="W412" i="2"/>
  <c r="W408" i="2"/>
  <c r="W419" i="2"/>
  <c r="W415" i="2"/>
  <c r="W411" i="2"/>
  <c r="U417" i="2"/>
  <c r="U420" i="2"/>
  <c r="U416" i="2"/>
  <c r="U412" i="2"/>
  <c r="U408" i="2"/>
  <c r="U409" i="2"/>
  <c r="U421" i="2"/>
  <c r="U413" i="2"/>
  <c r="U422" i="2"/>
  <c r="U418" i="2"/>
  <c r="U414" i="2"/>
  <c r="U410" i="2"/>
  <c r="U419" i="2"/>
  <c r="U411" i="2"/>
  <c r="U415" i="2"/>
  <c r="W405" i="2"/>
  <c r="W401" i="2"/>
  <c r="W397" i="2"/>
  <c r="W393" i="2"/>
  <c r="W406" i="2"/>
  <c r="W402" i="2"/>
  <c r="W398" i="2"/>
  <c r="W394" i="2"/>
  <c r="W403" i="2"/>
  <c r="W399" i="2"/>
  <c r="W395" i="2"/>
  <c r="W404" i="2"/>
  <c r="W400" i="2"/>
  <c r="W396" i="2"/>
  <c r="W392" i="2"/>
  <c r="U405" i="2"/>
  <c r="U397" i="2"/>
  <c r="U404" i="2"/>
  <c r="U400" i="2"/>
  <c r="U396" i="2"/>
  <c r="U392" i="2"/>
  <c r="U401" i="2"/>
  <c r="U393" i="2"/>
  <c r="U402" i="2"/>
  <c r="U406" i="2"/>
  <c r="U398" i="2"/>
  <c r="U394" i="2"/>
  <c r="U403" i="2"/>
  <c r="U399" i="2"/>
  <c r="U395" i="2"/>
  <c r="W384" i="2"/>
  <c r="W389" i="2"/>
  <c r="W385" i="2"/>
  <c r="W381" i="2"/>
  <c r="W377" i="2"/>
  <c r="W388" i="2"/>
  <c r="W390" i="2"/>
  <c r="W386" i="2"/>
  <c r="W382" i="2"/>
  <c r="W378" i="2"/>
  <c r="W387" i="2"/>
  <c r="W383" i="2"/>
  <c r="W379" i="2"/>
  <c r="W380" i="2"/>
  <c r="W376" i="2"/>
  <c r="U388" i="2"/>
  <c r="U384" i="2"/>
  <c r="U380" i="2"/>
  <c r="U376" i="2"/>
  <c r="U389" i="2"/>
  <c r="U385" i="2"/>
  <c r="U381" i="2"/>
  <c r="U377" i="2"/>
  <c r="U386" i="2"/>
  <c r="U390" i="2"/>
  <c r="U382" i="2"/>
  <c r="U378" i="2"/>
  <c r="U387" i="2"/>
  <c r="U383" i="2"/>
  <c r="U379" i="2"/>
  <c r="W373" i="2"/>
  <c r="W369" i="2"/>
  <c r="W365" i="2"/>
  <c r="W361" i="2"/>
  <c r="W374" i="2"/>
  <c r="W370" i="2"/>
  <c r="W366" i="2"/>
  <c r="W362" i="2"/>
  <c r="W371" i="2"/>
  <c r="W367" i="2"/>
  <c r="W363" i="2"/>
  <c r="W372" i="2"/>
  <c r="W368" i="2"/>
  <c r="W364" i="2"/>
  <c r="W360" i="2"/>
  <c r="U373" i="2"/>
  <c r="U361" i="2"/>
  <c r="U372" i="2"/>
  <c r="U368" i="2"/>
  <c r="U364" i="2"/>
  <c r="U360" i="2"/>
  <c r="U369" i="2"/>
  <c r="U365" i="2"/>
  <c r="U370" i="2"/>
  <c r="U366" i="2"/>
  <c r="U362" i="2"/>
  <c r="U371" i="2"/>
  <c r="U367" i="2"/>
  <c r="U363" i="2"/>
  <c r="U374" i="2"/>
  <c r="W346" i="2"/>
  <c r="W354" i="2"/>
  <c r="W357" i="2"/>
  <c r="W353" i="2"/>
  <c r="W349" i="2"/>
  <c r="W345" i="2"/>
  <c r="W350" i="2"/>
  <c r="W358" i="2"/>
  <c r="W352" i="2"/>
  <c r="W348" i="2"/>
  <c r="W344" i="2"/>
  <c r="W355" i="2"/>
  <c r="W351" i="2"/>
  <c r="W347" i="2"/>
  <c r="W356" i="2"/>
  <c r="U356" i="2"/>
  <c r="U352" i="2"/>
  <c r="U348" i="2"/>
  <c r="U344" i="2"/>
  <c r="U357" i="2"/>
  <c r="U353" i="2"/>
  <c r="U349" i="2"/>
  <c r="U345" i="2"/>
  <c r="U355" i="2"/>
  <c r="U358" i="2"/>
  <c r="U354" i="2"/>
  <c r="U350" i="2"/>
  <c r="U346" i="2"/>
  <c r="U351" i="2"/>
  <c r="U347" i="2"/>
  <c r="U340" i="2"/>
  <c r="U336" i="2"/>
  <c r="U332" i="2"/>
  <c r="U328" i="2"/>
  <c r="U341" i="2"/>
  <c r="U337" i="2"/>
  <c r="U333" i="2"/>
  <c r="U329" i="2"/>
  <c r="U342" i="2"/>
  <c r="U338" i="2"/>
  <c r="U334" i="2"/>
  <c r="U330" i="2"/>
  <c r="U339" i="2"/>
  <c r="U335" i="2"/>
  <c r="U331" i="2"/>
  <c r="W334" i="2"/>
  <c r="W330" i="2"/>
  <c r="W336" i="2"/>
  <c r="W341" i="2"/>
  <c r="W337" i="2"/>
  <c r="W333" i="2"/>
  <c r="W329" i="2"/>
  <c r="W338" i="2"/>
  <c r="W342" i="2"/>
  <c r="W332" i="2"/>
  <c r="W328" i="2"/>
  <c r="W339" i="2"/>
  <c r="W335" i="2"/>
  <c r="W331" i="2"/>
  <c r="W340" i="2"/>
  <c r="W320" i="2"/>
  <c r="W325" i="2"/>
  <c r="W321" i="2"/>
  <c r="W317" i="2"/>
  <c r="W313" i="2"/>
  <c r="W312" i="2"/>
  <c r="W326" i="2"/>
  <c r="W322" i="2"/>
  <c r="W318" i="2"/>
  <c r="W314" i="2"/>
  <c r="W316" i="2"/>
  <c r="W323" i="2"/>
  <c r="W319" i="2"/>
  <c r="W315" i="2"/>
  <c r="W324" i="2"/>
  <c r="U323" i="2"/>
  <c r="U324" i="2"/>
  <c r="U320" i="2"/>
  <c r="U316" i="2"/>
  <c r="U312" i="2"/>
  <c r="U319" i="2"/>
  <c r="U325" i="2"/>
  <c r="U321" i="2"/>
  <c r="U317" i="2"/>
  <c r="U313" i="2"/>
  <c r="U326" i="2"/>
  <c r="U322" i="2"/>
  <c r="U318" i="2"/>
  <c r="U314" i="2"/>
  <c r="U315" i="2"/>
  <c r="W303" i="2"/>
  <c r="W296" i="2"/>
  <c r="W297" i="2"/>
  <c r="W299" i="2"/>
  <c r="W300" i="2"/>
  <c r="W302" i="2"/>
  <c r="W298" i="2"/>
  <c r="W301" i="2"/>
  <c r="U301" i="2"/>
  <c r="U297" i="2"/>
  <c r="U303" i="2"/>
  <c r="U296" i="2"/>
  <c r="U300" i="2"/>
  <c r="U299" i="2"/>
  <c r="U298" i="2"/>
  <c r="U302" i="2"/>
  <c r="W310" i="2"/>
  <c r="W304" i="2"/>
  <c r="W309" i="2"/>
  <c r="W305" i="2"/>
  <c r="W306" i="2"/>
  <c r="W308" i="2"/>
  <c r="W307" i="2"/>
  <c r="U308" i="2"/>
  <c r="U304" i="2"/>
  <c r="U309" i="2"/>
  <c r="U305" i="2"/>
  <c r="U310" i="2"/>
  <c r="U306" i="2"/>
  <c r="U307" i="2"/>
  <c r="W288" i="2"/>
  <c r="W287" i="2"/>
  <c r="W281" i="2"/>
  <c r="W284" i="2"/>
  <c r="W286" i="2"/>
  <c r="W283" i="2"/>
  <c r="W280" i="2"/>
  <c r="W282" i="2"/>
  <c r="W285" i="2"/>
  <c r="U285" i="2"/>
  <c r="U287" i="2"/>
  <c r="U288" i="2"/>
  <c r="U284" i="2"/>
  <c r="U281" i="2"/>
  <c r="U286" i="2"/>
  <c r="U283" i="2"/>
  <c r="U280" i="2"/>
  <c r="U282" i="2"/>
  <c r="W290" i="2"/>
  <c r="W293" i="2"/>
  <c r="W289" i="2"/>
  <c r="W294" i="2"/>
  <c r="W291" i="2"/>
  <c r="W292" i="2"/>
  <c r="U292" i="2"/>
  <c r="U293" i="2"/>
  <c r="U294" i="2"/>
  <c r="U290" i="2"/>
  <c r="U291" i="2"/>
  <c r="U289" i="2"/>
  <c r="W269" i="2"/>
  <c r="W265" i="2"/>
  <c r="W272" i="2"/>
  <c r="W271" i="2"/>
  <c r="W268" i="2"/>
  <c r="W264" i="2"/>
  <c r="W266" i="2"/>
  <c r="W270" i="2"/>
  <c r="W267" i="2"/>
  <c r="U266" i="2"/>
  <c r="U268" i="2"/>
  <c r="U269" i="2"/>
  <c r="U272" i="2"/>
  <c r="U271" i="2"/>
  <c r="U265" i="2"/>
  <c r="U270" i="2"/>
  <c r="U264" i="2"/>
  <c r="U267" i="2"/>
  <c r="U276" i="2"/>
  <c r="U277" i="2"/>
  <c r="U273" i="2"/>
  <c r="U275" i="2"/>
  <c r="U278" i="2"/>
  <c r="U274" i="2"/>
  <c r="W274" i="2"/>
  <c r="W276" i="2"/>
  <c r="W277" i="2"/>
  <c r="W273" i="2"/>
  <c r="W278" i="2"/>
  <c r="W275" i="2"/>
  <c r="U260" i="2"/>
  <c r="U256" i="2"/>
  <c r="U252" i="2"/>
  <c r="U248" i="2"/>
  <c r="U255" i="2"/>
  <c r="U251" i="2"/>
  <c r="U261" i="2"/>
  <c r="U257" i="2"/>
  <c r="U253" i="2"/>
  <c r="U249" i="2"/>
  <c r="U259" i="2"/>
  <c r="U262" i="2"/>
  <c r="U258" i="2"/>
  <c r="U254" i="2"/>
  <c r="U250" i="2"/>
  <c r="W250" i="2"/>
  <c r="W252" i="2"/>
  <c r="W262" i="2"/>
  <c r="W256" i="2"/>
  <c r="W261" i="2"/>
  <c r="W257" i="2"/>
  <c r="W253" i="2"/>
  <c r="W249" i="2"/>
  <c r="W258" i="2"/>
  <c r="W254" i="2"/>
  <c r="W248" i="2"/>
  <c r="W259" i="2"/>
  <c r="W255" i="2"/>
  <c r="W251" i="2"/>
  <c r="W260" i="2"/>
  <c r="W246" i="2"/>
  <c r="W245" i="2"/>
  <c r="W241" i="2"/>
  <c r="W237" i="2"/>
  <c r="W233" i="2"/>
  <c r="W238" i="2"/>
  <c r="W234" i="2"/>
  <c r="W240" i="2"/>
  <c r="W242" i="2"/>
  <c r="W244" i="2"/>
  <c r="W243" i="2"/>
  <c r="W239" i="2"/>
  <c r="W235" i="2"/>
  <c r="W236" i="2"/>
  <c r="W232" i="2"/>
  <c r="U244" i="2"/>
  <c r="U240" i="2"/>
  <c r="U236" i="2"/>
  <c r="U232" i="2"/>
  <c r="U245" i="2"/>
  <c r="U241" i="2"/>
  <c r="U237" i="2"/>
  <c r="U233" i="2"/>
  <c r="U246" i="2"/>
  <c r="U242" i="2"/>
  <c r="U238" i="2"/>
  <c r="U234" i="2"/>
  <c r="U243" i="2"/>
  <c r="U239" i="2"/>
  <c r="U235" i="2"/>
  <c r="W230" i="2"/>
  <c r="W229" i="2"/>
  <c r="W225" i="2"/>
  <c r="W221" i="2"/>
  <c r="W217" i="2"/>
  <c r="W226" i="2"/>
  <c r="W222" i="2"/>
  <c r="W218" i="2"/>
  <c r="W224" i="2"/>
  <c r="W228" i="2"/>
  <c r="W216" i="2"/>
  <c r="W227" i="2"/>
  <c r="W223" i="2"/>
  <c r="W219" i="2"/>
  <c r="W220" i="2"/>
  <c r="U228" i="2"/>
  <c r="U224" i="2"/>
  <c r="U220" i="2"/>
  <c r="U216" i="2"/>
  <c r="U227" i="2"/>
  <c r="U223" i="2"/>
  <c r="U229" i="2"/>
  <c r="U225" i="2"/>
  <c r="U221" i="2"/>
  <c r="U217" i="2"/>
  <c r="U230" i="2"/>
  <c r="U226" i="2"/>
  <c r="U222" i="2"/>
  <c r="U218" i="2"/>
  <c r="U219" i="2"/>
  <c r="W204" i="2"/>
  <c r="W203" i="2"/>
  <c r="W200" i="2"/>
  <c r="W202" i="2"/>
  <c r="W205" i="2"/>
  <c r="W201" i="2"/>
  <c r="U201" i="2"/>
  <c r="U203" i="2"/>
  <c r="U204" i="2"/>
  <c r="U200" i="2"/>
  <c r="U202" i="2"/>
  <c r="U205" i="2"/>
  <c r="W213" i="2"/>
  <c r="W209" i="2"/>
  <c r="W208" i="2"/>
  <c r="W210" i="2"/>
  <c r="W214" i="2"/>
  <c r="W206" i="2"/>
  <c r="W211" i="2"/>
  <c r="W207" i="2"/>
  <c r="W212" i="2"/>
  <c r="U212" i="2"/>
  <c r="U208" i="2"/>
  <c r="U211" i="2"/>
  <c r="U207" i="2"/>
  <c r="U213" i="2"/>
  <c r="U209" i="2"/>
  <c r="U214" i="2"/>
  <c r="U210" i="2"/>
  <c r="U206" i="2"/>
  <c r="W190" i="2"/>
  <c r="W198" i="2"/>
  <c r="W197" i="2"/>
  <c r="W193" i="2"/>
  <c r="W189" i="2"/>
  <c r="W185" i="2"/>
  <c r="W194" i="2"/>
  <c r="W186" i="2"/>
  <c r="W192" i="2"/>
  <c r="W196" i="2"/>
  <c r="W195" i="2"/>
  <c r="W191" i="2"/>
  <c r="W187" i="2"/>
  <c r="W188" i="2"/>
  <c r="W184" i="2"/>
  <c r="U191" i="2"/>
  <c r="U196" i="2"/>
  <c r="U192" i="2"/>
  <c r="U188" i="2"/>
  <c r="U184" i="2"/>
  <c r="U185" i="2"/>
  <c r="U195" i="2"/>
  <c r="U197" i="2"/>
  <c r="U193" i="2"/>
  <c r="U189" i="2"/>
  <c r="U198" i="2"/>
  <c r="U194" i="2"/>
  <c r="U190" i="2"/>
  <c r="U186" i="2"/>
  <c r="U187" i="2"/>
  <c r="W169" i="2"/>
  <c r="W171" i="2"/>
  <c r="W168" i="2"/>
  <c r="W172" i="2"/>
  <c r="W174" i="2"/>
  <c r="W173" i="2"/>
  <c r="W170" i="2"/>
  <c r="U173" i="2"/>
  <c r="U172" i="2"/>
  <c r="U169" i="2"/>
  <c r="U174" i="2"/>
  <c r="U171" i="2"/>
  <c r="U168" i="2"/>
  <c r="U170" i="2"/>
  <c r="W182" i="2"/>
  <c r="W176" i="2"/>
  <c r="W181" i="2"/>
  <c r="W177" i="2"/>
  <c r="W178" i="2"/>
  <c r="W179" i="2"/>
  <c r="W175" i="2"/>
  <c r="W180" i="2"/>
  <c r="U175" i="2"/>
  <c r="U180" i="2"/>
  <c r="U176" i="2"/>
  <c r="U181" i="2"/>
  <c r="U177" i="2"/>
  <c r="U179" i="2"/>
  <c r="U182" i="2"/>
  <c r="U178" i="2"/>
  <c r="W165" i="2"/>
  <c r="W161" i="2"/>
  <c r="W157" i="2"/>
  <c r="W153" i="2"/>
  <c r="W166" i="2"/>
  <c r="W162" i="2"/>
  <c r="W158" i="2"/>
  <c r="W154" i="2"/>
  <c r="W163" i="2"/>
  <c r="W159" i="2"/>
  <c r="W155" i="2"/>
  <c r="W164" i="2"/>
  <c r="W160" i="2"/>
  <c r="W156" i="2"/>
  <c r="W152" i="2"/>
  <c r="U161" i="2"/>
  <c r="U164" i="2"/>
  <c r="U160" i="2"/>
  <c r="U156" i="2"/>
  <c r="U152" i="2"/>
  <c r="U165" i="2"/>
  <c r="U157" i="2"/>
  <c r="U153" i="2"/>
  <c r="U166" i="2"/>
  <c r="U158" i="2"/>
  <c r="U154" i="2"/>
  <c r="U163" i="2"/>
  <c r="U159" i="2"/>
  <c r="U155" i="2"/>
  <c r="U162" i="2"/>
  <c r="U143" i="2"/>
  <c r="U148" i="2"/>
  <c r="U144" i="2"/>
  <c r="U140" i="2"/>
  <c r="U136" i="2"/>
  <c r="U149" i="2"/>
  <c r="U145" i="2"/>
  <c r="U141" i="2"/>
  <c r="U137" i="2"/>
  <c r="U147" i="2"/>
  <c r="U150" i="2"/>
  <c r="U146" i="2"/>
  <c r="U142" i="2"/>
  <c r="U138" i="2"/>
  <c r="U139" i="2"/>
  <c r="W150" i="2"/>
  <c r="W138" i="2"/>
  <c r="W149" i="2"/>
  <c r="W145" i="2"/>
  <c r="W141" i="2"/>
  <c r="W137" i="2"/>
  <c r="W144" i="2"/>
  <c r="W146" i="2"/>
  <c r="W142" i="2"/>
  <c r="W140" i="2"/>
  <c r="W136" i="2"/>
  <c r="W147" i="2"/>
  <c r="W143" i="2"/>
  <c r="W139" i="2"/>
  <c r="W148" i="2"/>
  <c r="W128" i="2"/>
  <c r="W133" i="2"/>
  <c r="W129" i="2"/>
  <c r="W125" i="2"/>
  <c r="W121" i="2"/>
  <c r="W124" i="2"/>
  <c r="W134" i="2"/>
  <c r="W130" i="2"/>
  <c r="W126" i="2"/>
  <c r="W122" i="2"/>
  <c r="W131" i="2"/>
  <c r="W127" i="2"/>
  <c r="W123" i="2"/>
  <c r="W132" i="2"/>
  <c r="W120" i="2"/>
  <c r="U132" i="2"/>
  <c r="U128" i="2"/>
  <c r="U124" i="2"/>
  <c r="U120" i="2"/>
  <c r="U133" i="2"/>
  <c r="U129" i="2"/>
  <c r="U125" i="2"/>
  <c r="U121" i="2"/>
  <c r="U134" i="2"/>
  <c r="U130" i="2"/>
  <c r="U126" i="2"/>
  <c r="U122" i="2"/>
  <c r="U131" i="2"/>
  <c r="U123" i="2"/>
  <c r="U127" i="2"/>
  <c r="W118" i="2"/>
  <c r="W117" i="2"/>
  <c r="W113" i="2"/>
  <c r="W109" i="2"/>
  <c r="W105" i="2"/>
  <c r="W114" i="2"/>
  <c r="W106" i="2"/>
  <c r="W112" i="2"/>
  <c r="W110" i="2"/>
  <c r="W116" i="2"/>
  <c r="W115" i="2"/>
  <c r="W111" i="2"/>
  <c r="W107" i="2"/>
  <c r="W108" i="2"/>
  <c r="W104" i="2"/>
  <c r="U115" i="2"/>
  <c r="U116" i="2"/>
  <c r="U112" i="2"/>
  <c r="U108" i="2"/>
  <c r="U104" i="2"/>
  <c r="U111" i="2"/>
  <c r="U117" i="2"/>
  <c r="U113" i="2"/>
  <c r="U109" i="2"/>
  <c r="U105" i="2"/>
  <c r="U118" i="2"/>
  <c r="U114" i="2"/>
  <c r="U110" i="2"/>
  <c r="U106" i="2"/>
  <c r="U107" i="2"/>
  <c r="W90" i="2"/>
  <c r="W89" i="2"/>
  <c r="W88" i="2"/>
  <c r="U90" i="2"/>
  <c r="U89" i="2"/>
  <c r="U88" i="2"/>
  <c r="W96" i="2"/>
  <c r="W101" i="2"/>
  <c r="W97" i="2"/>
  <c r="W93" i="2"/>
  <c r="W102" i="2"/>
  <c r="W94" i="2"/>
  <c r="W92" i="2"/>
  <c r="W98" i="2"/>
  <c r="W100" i="2"/>
  <c r="W99" i="2"/>
  <c r="W95" i="2"/>
  <c r="W91" i="2"/>
  <c r="U100" i="2"/>
  <c r="U96" i="2"/>
  <c r="U92" i="2"/>
  <c r="U101" i="2"/>
  <c r="U93" i="2"/>
  <c r="U97" i="2"/>
  <c r="U95" i="2"/>
  <c r="U102" i="2"/>
  <c r="U98" i="2"/>
  <c r="U94" i="2"/>
  <c r="U99" i="2"/>
  <c r="U91" i="2"/>
  <c r="W72" i="2"/>
  <c r="W74" i="2"/>
  <c r="W75" i="2"/>
  <c r="W76" i="2"/>
  <c r="W73" i="2"/>
  <c r="U72" i="2"/>
  <c r="U74" i="2"/>
  <c r="U75" i="2"/>
  <c r="U73" i="2"/>
  <c r="U76" i="2"/>
  <c r="W56" i="2"/>
  <c r="X56" i="2" s="1"/>
  <c r="W86" i="2"/>
  <c r="W80" i="2"/>
  <c r="W85" i="2"/>
  <c r="W81" i="2"/>
  <c r="W77" i="2"/>
  <c r="W82" i="2"/>
  <c r="W78" i="2"/>
  <c r="W83" i="2"/>
  <c r="W79" i="2"/>
  <c r="W84" i="2"/>
  <c r="U56" i="2"/>
  <c r="V56" i="2" s="1"/>
  <c r="U79" i="2"/>
  <c r="U84" i="2"/>
  <c r="U80" i="2"/>
  <c r="U85" i="2"/>
  <c r="U81" i="2"/>
  <c r="U77" i="2"/>
  <c r="U83" i="2"/>
  <c r="U86" i="2"/>
  <c r="U82" i="2"/>
  <c r="U78" i="2"/>
  <c r="W70" i="2"/>
  <c r="W64" i="2"/>
  <c r="W69" i="2"/>
  <c r="W65" i="2"/>
  <c r="W61" i="2"/>
  <c r="W57" i="2"/>
  <c r="W62" i="2"/>
  <c r="W58" i="2"/>
  <c r="W66" i="2"/>
  <c r="W68" i="2"/>
  <c r="W67" i="2"/>
  <c r="W63" i="2"/>
  <c r="W59" i="2"/>
  <c r="W60" i="2"/>
  <c r="U63" i="2"/>
  <c r="U68" i="2"/>
  <c r="U64" i="2"/>
  <c r="U60" i="2"/>
  <c r="U69" i="2"/>
  <c r="U65" i="2"/>
  <c r="U61" i="2"/>
  <c r="U57" i="2"/>
  <c r="U67" i="2"/>
  <c r="U70" i="2"/>
  <c r="U66" i="2"/>
  <c r="U62" i="2"/>
  <c r="U58" i="2"/>
  <c r="U59" i="2"/>
  <c r="W40" i="2"/>
  <c r="W54" i="2"/>
  <c r="W42" i="2"/>
  <c r="W52" i="2"/>
  <c r="W46" i="2"/>
  <c r="W53" i="2"/>
  <c r="W47" i="2"/>
  <c r="W41" i="2"/>
  <c r="W48" i="2"/>
  <c r="W51" i="2"/>
  <c r="W49" i="2"/>
  <c r="W43" i="2"/>
  <c r="W50" i="2"/>
  <c r="W44" i="2"/>
  <c r="W45" i="2"/>
  <c r="U51" i="2"/>
  <c r="U45" i="2"/>
  <c r="U53" i="2"/>
  <c r="U47" i="2"/>
  <c r="U40" i="2"/>
  <c r="U50" i="2"/>
  <c r="U52" i="2"/>
  <c r="U46" i="2"/>
  <c r="U41" i="2"/>
  <c r="U54" i="2"/>
  <c r="U48" i="2"/>
  <c r="U42" i="2"/>
  <c r="U44" i="2"/>
  <c r="U49" i="2"/>
  <c r="U43" i="2"/>
  <c r="W1680" i="5"/>
  <c r="W1685" i="5"/>
  <c r="W1681" i="5"/>
  <c r="W1677" i="5"/>
  <c r="W1673" i="5"/>
  <c r="W1676" i="5"/>
  <c r="W1686" i="5"/>
  <c r="W1682" i="5"/>
  <c r="W1678" i="5"/>
  <c r="W1674" i="5"/>
  <c r="W1684" i="5"/>
  <c r="W1672" i="5"/>
  <c r="W1683" i="5"/>
  <c r="W1679" i="5"/>
  <c r="W1675" i="5"/>
  <c r="U1684" i="5"/>
  <c r="U1680" i="5"/>
  <c r="U1676" i="5"/>
  <c r="U1672" i="5"/>
  <c r="U1683" i="5"/>
  <c r="U1685" i="5"/>
  <c r="U1681" i="5"/>
  <c r="U1677" i="5"/>
  <c r="U1673" i="5"/>
  <c r="U1679" i="5"/>
  <c r="U1686" i="5"/>
  <c r="U1682" i="5"/>
  <c r="U1678" i="5"/>
  <c r="U1674" i="5"/>
  <c r="U1675" i="5"/>
  <c r="W1668" i="5"/>
  <c r="W1656" i="5"/>
  <c r="W1666" i="5"/>
  <c r="W1660" i="5"/>
  <c r="W1669" i="5"/>
  <c r="W1665" i="5"/>
  <c r="W1661" i="5"/>
  <c r="W1657" i="5"/>
  <c r="W1662" i="5"/>
  <c r="W1670" i="5"/>
  <c r="W1658" i="5"/>
  <c r="W1664" i="5"/>
  <c r="W1667" i="5"/>
  <c r="W1663" i="5"/>
  <c r="W1659" i="5"/>
  <c r="U1667" i="5"/>
  <c r="U1668" i="5"/>
  <c r="U1664" i="5"/>
  <c r="U1660" i="5"/>
  <c r="U1656" i="5"/>
  <c r="U1659" i="5"/>
  <c r="U1669" i="5"/>
  <c r="U1665" i="5"/>
  <c r="U1661" i="5"/>
  <c r="U1657" i="5"/>
  <c r="U1670" i="5"/>
  <c r="U1666" i="5"/>
  <c r="U1662" i="5"/>
  <c r="U1658" i="5"/>
  <c r="U1663" i="5"/>
  <c r="W1652" i="5"/>
  <c r="W1653" i="5"/>
  <c r="W1649" i="5"/>
  <c r="W1645" i="5"/>
  <c r="W1641" i="5"/>
  <c r="W1640" i="5"/>
  <c r="W1654" i="5"/>
  <c r="W1650" i="5"/>
  <c r="W1646" i="5"/>
  <c r="W1642" i="5"/>
  <c r="W1644" i="5"/>
  <c r="W1651" i="5"/>
  <c r="W1647" i="5"/>
  <c r="W1643" i="5"/>
  <c r="W1648" i="5"/>
  <c r="U1652" i="5"/>
  <c r="U1648" i="5"/>
  <c r="U1644" i="5"/>
  <c r="U1640" i="5"/>
  <c r="U1653" i="5"/>
  <c r="U1649" i="5"/>
  <c r="U1645" i="5"/>
  <c r="U1641" i="5"/>
  <c r="U1647" i="5"/>
  <c r="U1651" i="5"/>
  <c r="U1654" i="5"/>
  <c r="U1650" i="5"/>
  <c r="U1646" i="5"/>
  <c r="U1642" i="5"/>
  <c r="U1643" i="5"/>
  <c r="W1634" i="5"/>
  <c r="W1636" i="5"/>
  <c r="W1637" i="5"/>
  <c r="W1633" i="5"/>
  <c r="W1629" i="5"/>
  <c r="W1625" i="5"/>
  <c r="W1630" i="5"/>
  <c r="W1626" i="5"/>
  <c r="W1624" i="5"/>
  <c r="W1638" i="5"/>
  <c r="W1628" i="5"/>
  <c r="W1632" i="5"/>
  <c r="W1635" i="5"/>
  <c r="W1631" i="5"/>
  <c r="W1627" i="5"/>
  <c r="U1627" i="5"/>
  <c r="U1636" i="5"/>
  <c r="U1632" i="5"/>
  <c r="U1628" i="5"/>
  <c r="U1624" i="5"/>
  <c r="U1635" i="5"/>
  <c r="U1637" i="5"/>
  <c r="U1633" i="5"/>
  <c r="U1629" i="5"/>
  <c r="U1625" i="5"/>
  <c r="U1638" i="5"/>
  <c r="U1634" i="5"/>
  <c r="U1630" i="5"/>
  <c r="U1626" i="5"/>
  <c r="U1631" i="5"/>
  <c r="W1618" i="5"/>
  <c r="W1620" i="5"/>
  <c r="W1614" i="5"/>
  <c r="W1610" i="5"/>
  <c r="W1608" i="5"/>
  <c r="W1621" i="5"/>
  <c r="W1617" i="5"/>
  <c r="W1613" i="5"/>
  <c r="W1609" i="5"/>
  <c r="W1622" i="5"/>
  <c r="W1612" i="5"/>
  <c r="W1616" i="5"/>
  <c r="W1619" i="5"/>
  <c r="W1615" i="5"/>
  <c r="W1611" i="5"/>
  <c r="U1620" i="5"/>
  <c r="U1616" i="5"/>
  <c r="U1612" i="5"/>
  <c r="U1608" i="5"/>
  <c r="U1619" i="5"/>
  <c r="U1621" i="5"/>
  <c r="U1617" i="5"/>
  <c r="U1613" i="5"/>
  <c r="U1609" i="5"/>
  <c r="U1611" i="5"/>
  <c r="U1622" i="5"/>
  <c r="U1618" i="5"/>
  <c r="U1614" i="5"/>
  <c r="U1610" i="5"/>
  <c r="U1615" i="5"/>
  <c r="W1596" i="5"/>
  <c r="W1605" i="5"/>
  <c r="W1601" i="5"/>
  <c r="W1597" i="5"/>
  <c r="W1593" i="5"/>
  <c r="W1598" i="5"/>
  <c r="W1592" i="5"/>
  <c r="W1606" i="5"/>
  <c r="W1594" i="5"/>
  <c r="W1604" i="5"/>
  <c r="W1602" i="5"/>
  <c r="W1600" i="5"/>
  <c r="W1603" i="5"/>
  <c r="W1599" i="5"/>
  <c r="W1595" i="5"/>
  <c r="U1603" i="5"/>
  <c r="U1604" i="5"/>
  <c r="U1600" i="5"/>
  <c r="U1596" i="5"/>
  <c r="U1592" i="5"/>
  <c r="U1605" i="5"/>
  <c r="U1601" i="5"/>
  <c r="U1597" i="5"/>
  <c r="U1593" i="5"/>
  <c r="U1595" i="5"/>
  <c r="U1606" i="5"/>
  <c r="U1602" i="5"/>
  <c r="U1598" i="5"/>
  <c r="U1594" i="5"/>
  <c r="U1599" i="5"/>
  <c r="W1560" i="5"/>
  <c r="AC1560" i="5" s="1"/>
  <c r="W1589" i="5"/>
  <c r="W1585" i="5"/>
  <c r="W1581" i="5"/>
  <c r="W1577" i="5"/>
  <c r="W1584" i="5"/>
  <c r="W1580" i="5"/>
  <c r="W1590" i="5"/>
  <c r="W1586" i="5"/>
  <c r="W1582" i="5"/>
  <c r="W1578" i="5"/>
  <c r="W1587" i="5"/>
  <c r="W1583" i="5"/>
  <c r="W1579" i="5"/>
  <c r="W1588" i="5"/>
  <c r="W1576" i="5"/>
  <c r="U1560" i="5"/>
  <c r="V1560" i="5" s="1"/>
  <c r="U1588" i="5"/>
  <c r="U1584" i="5"/>
  <c r="U1580" i="5"/>
  <c r="U1576" i="5"/>
  <c r="U1586" i="5"/>
  <c r="U1590" i="5"/>
  <c r="U1589" i="5"/>
  <c r="U1585" i="5"/>
  <c r="U1581" i="5"/>
  <c r="U1577" i="5"/>
  <c r="U1578" i="5"/>
  <c r="U1582" i="5"/>
  <c r="U1583" i="5"/>
  <c r="U1579" i="5"/>
  <c r="U1587" i="5"/>
  <c r="W1544" i="5"/>
  <c r="X1544" i="5" s="1"/>
  <c r="W1564" i="5"/>
  <c r="W1573" i="5"/>
  <c r="W1569" i="5"/>
  <c r="W1565" i="5"/>
  <c r="W1561" i="5"/>
  <c r="W1568" i="5"/>
  <c r="W1574" i="5"/>
  <c r="W1570" i="5"/>
  <c r="W1566" i="5"/>
  <c r="W1562" i="5"/>
  <c r="W1571" i="5"/>
  <c r="W1567" i="5"/>
  <c r="W1563" i="5"/>
  <c r="W1572" i="5"/>
  <c r="U1544" i="5"/>
  <c r="V1544" i="5" s="1"/>
  <c r="U1570" i="5"/>
  <c r="U1572" i="5"/>
  <c r="U1568" i="5"/>
  <c r="U1564" i="5"/>
  <c r="U1574" i="5"/>
  <c r="U1573" i="5"/>
  <c r="U1569" i="5"/>
  <c r="U1565" i="5"/>
  <c r="U1561" i="5"/>
  <c r="U1562" i="5"/>
  <c r="U1566" i="5"/>
  <c r="U1571" i="5"/>
  <c r="U1563" i="5"/>
  <c r="U1567" i="5"/>
  <c r="W1528" i="5"/>
  <c r="X1528" i="5" s="1"/>
  <c r="W1552" i="5"/>
  <c r="W1557" i="5"/>
  <c r="W1553" i="5"/>
  <c r="W1549" i="5"/>
  <c r="W1545" i="5"/>
  <c r="W1558" i="5"/>
  <c r="W1554" i="5"/>
  <c r="W1550" i="5"/>
  <c r="W1546" i="5"/>
  <c r="W1548" i="5"/>
  <c r="W1556" i="5"/>
  <c r="W1555" i="5"/>
  <c r="W1551" i="5"/>
  <c r="W1547" i="5"/>
  <c r="U1528" i="5"/>
  <c r="V1528" i="5" s="1"/>
  <c r="U1556" i="5"/>
  <c r="U1552" i="5"/>
  <c r="U1548" i="5"/>
  <c r="U1558" i="5"/>
  <c r="U1546" i="5"/>
  <c r="U1555" i="5"/>
  <c r="U1554" i="5"/>
  <c r="U1557" i="5"/>
  <c r="U1553" i="5"/>
  <c r="U1549" i="5"/>
  <c r="U1545" i="5"/>
  <c r="U1550" i="5"/>
  <c r="U1547" i="5"/>
  <c r="U1551" i="5"/>
  <c r="W1512" i="5"/>
  <c r="AC1512" i="5" s="1"/>
  <c r="W1538" i="5"/>
  <c r="W1540" i="5"/>
  <c r="W1532" i="5"/>
  <c r="W1541" i="5"/>
  <c r="W1537" i="5"/>
  <c r="W1533" i="5"/>
  <c r="W1529" i="5"/>
  <c r="W1534" i="5"/>
  <c r="W1542" i="5"/>
  <c r="W1530" i="5"/>
  <c r="W1536" i="5"/>
  <c r="W1539" i="5"/>
  <c r="W1535" i="5"/>
  <c r="W1531" i="5"/>
  <c r="U1512" i="5"/>
  <c r="V1512" i="5" s="1"/>
  <c r="U1531" i="5"/>
  <c r="U1540" i="5"/>
  <c r="U1536" i="5"/>
  <c r="U1532" i="5"/>
  <c r="U1539" i="5"/>
  <c r="U1541" i="5"/>
  <c r="U1537" i="5"/>
  <c r="U1533" i="5"/>
  <c r="U1529" i="5"/>
  <c r="U1542" i="5"/>
  <c r="U1538" i="5"/>
  <c r="U1534" i="5"/>
  <c r="U1530" i="5"/>
  <c r="U1535" i="5"/>
  <c r="W1496" i="5"/>
  <c r="X1496" i="5" s="1"/>
  <c r="W1522" i="5"/>
  <c r="W1524" i="5"/>
  <c r="W1516" i="5"/>
  <c r="W1525" i="5"/>
  <c r="W1521" i="5"/>
  <c r="W1517" i="5"/>
  <c r="W1513" i="5"/>
  <c r="W1526" i="5"/>
  <c r="W1518" i="5"/>
  <c r="W1514" i="5"/>
  <c r="W1520" i="5"/>
  <c r="W1523" i="5"/>
  <c r="W1519" i="5"/>
  <c r="W1515" i="5"/>
  <c r="U1496" i="5"/>
  <c r="V1496" i="5" s="1"/>
  <c r="U1519" i="5"/>
  <c r="U1524" i="5"/>
  <c r="U1520" i="5"/>
  <c r="U1516" i="5"/>
  <c r="U1525" i="5"/>
  <c r="U1521" i="5"/>
  <c r="U1517" i="5"/>
  <c r="U1513" i="5"/>
  <c r="U1523" i="5"/>
  <c r="U1526" i="5"/>
  <c r="U1522" i="5"/>
  <c r="U1518" i="5"/>
  <c r="U1514" i="5"/>
  <c r="U1515" i="5"/>
  <c r="W1480" i="5"/>
  <c r="X1480" i="5" s="1"/>
  <c r="W1498" i="5"/>
  <c r="W1506" i="5"/>
  <c r="W1509" i="5"/>
  <c r="W1505" i="5"/>
  <c r="W1501" i="5"/>
  <c r="W1497" i="5"/>
  <c r="W1510" i="5"/>
  <c r="W1507" i="5"/>
  <c r="W1503" i="5"/>
  <c r="W1499" i="5"/>
  <c r="W1508" i="5"/>
  <c r="W1504" i="5"/>
  <c r="W1500" i="5"/>
  <c r="W1502" i="5"/>
  <c r="U1480" i="5"/>
  <c r="V1480" i="5" s="1"/>
  <c r="U1508" i="5"/>
  <c r="U1504" i="5"/>
  <c r="U1500" i="5"/>
  <c r="U1501" i="5"/>
  <c r="U1509" i="5"/>
  <c r="U1497" i="5"/>
  <c r="U1510" i="5"/>
  <c r="U1506" i="5"/>
  <c r="U1502" i="5"/>
  <c r="U1498" i="5"/>
  <c r="U1503" i="5"/>
  <c r="U1499" i="5"/>
  <c r="U1507" i="5"/>
  <c r="U1505" i="5"/>
  <c r="W1464" i="5"/>
  <c r="X1464" i="5" s="1"/>
  <c r="W1490" i="5"/>
  <c r="W1488" i="5"/>
  <c r="W1493" i="5"/>
  <c r="W1489" i="5"/>
  <c r="W1485" i="5"/>
  <c r="W1481" i="5"/>
  <c r="W1494" i="5"/>
  <c r="W1486" i="5"/>
  <c r="W1482" i="5"/>
  <c r="W1492" i="5"/>
  <c r="W1484" i="5"/>
  <c r="W1491" i="5"/>
  <c r="W1487" i="5"/>
  <c r="W1483" i="5"/>
  <c r="U1464" i="5"/>
  <c r="V1464" i="5" s="1"/>
  <c r="U1487" i="5"/>
  <c r="U1492" i="5"/>
  <c r="U1488" i="5"/>
  <c r="U1484" i="5"/>
  <c r="U1491" i="5"/>
  <c r="U1483" i="5"/>
  <c r="U1493" i="5"/>
  <c r="U1489" i="5"/>
  <c r="U1485" i="5"/>
  <c r="U1481" i="5"/>
  <c r="U1494" i="5"/>
  <c r="U1490" i="5"/>
  <c r="U1486" i="5"/>
  <c r="U1482" i="5"/>
  <c r="W1448" i="5"/>
  <c r="AC1448" i="5" s="1"/>
  <c r="W1472" i="5"/>
  <c r="W1474" i="5"/>
  <c r="W1477" i="5"/>
  <c r="W1473" i="5"/>
  <c r="W1469" i="5"/>
  <c r="W1465" i="5"/>
  <c r="W1478" i="5"/>
  <c r="W1470" i="5"/>
  <c r="W1466" i="5"/>
  <c r="W1468" i="5"/>
  <c r="W1476" i="5"/>
  <c r="W1475" i="5"/>
  <c r="W1471" i="5"/>
  <c r="W1467" i="5"/>
  <c r="U1448" i="5"/>
  <c r="AB1448" i="5" s="1"/>
  <c r="U1476" i="5"/>
  <c r="U1472" i="5"/>
  <c r="U1468" i="5"/>
  <c r="U1475" i="5"/>
  <c r="U1467" i="5"/>
  <c r="U1477" i="5"/>
  <c r="U1473" i="5"/>
  <c r="U1469" i="5"/>
  <c r="U1465" i="5"/>
  <c r="U1471" i="5"/>
  <c r="U1478" i="5"/>
  <c r="U1474" i="5"/>
  <c r="U1470" i="5"/>
  <c r="U1466" i="5"/>
  <c r="W1450" i="5"/>
  <c r="W1462" i="5"/>
  <c r="W1456" i="5"/>
  <c r="W1461" i="5"/>
  <c r="W1457" i="5"/>
  <c r="W1453" i="5"/>
  <c r="W1449" i="5"/>
  <c r="W1458" i="5"/>
  <c r="W1452" i="5"/>
  <c r="W1454" i="5"/>
  <c r="W1460" i="5"/>
  <c r="W1459" i="5"/>
  <c r="W1455" i="5"/>
  <c r="W1451" i="5"/>
  <c r="U1460" i="5"/>
  <c r="U1456" i="5"/>
  <c r="U1452" i="5"/>
  <c r="U1455" i="5"/>
  <c r="U1461" i="5"/>
  <c r="U1457" i="5"/>
  <c r="U1453" i="5"/>
  <c r="U1449" i="5"/>
  <c r="U1459" i="5"/>
  <c r="U1462" i="5"/>
  <c r="U1458" i="5"/>
  <c r="U1454" i="5"/>
  <c r="U1450" i="5"/>
  <c r="U1451" i="5"/>
  <c r="W1416" i="5"/>
  <c r="X1416" i="5" s="1"/>
  <c r="W1436" i="5"/>
  <c r="W1442" i="5"/>
  <c r="W1444" i="5"/>
  <c r="W1432" i="5"/>
  <c r="W1445" i="5"/>
  <c r="W1441" i="5"/>
  <c r="W1437" i="5"/>
  <c r="W1433" i="5"/>
  <c r="W1446" i="5"/>
  <c r="W1438" i="5"/>
  <c r="W1434" i="5"/>
  <c r="W1440" i="5"/>
  <c r="W1443" i="5"/>
  <c r="W1439" i="5"/>
  <c r="W1435" i="5"/>
  <c r="U1416" i="5"/>
  <c r="V1416" i="5" s="1"/>
  <c r="U1444" i="5"/>
  <c r="U1440" i="5"/>
  <c r="U1436" i="5"/>
  <c r="U1432" i="5"/>
  <c r="U1443" i="5"/>
  <c r="U1445" i="5"/>
  <c r="U1441" i="5"/>
  <c r="U1437" i="5"/>
  <c r="U1433" i="5"/>
  <c r="U1439" i="5"/>
  <c r="U1446" i="5"/>
  <c r="U1442" i="5"/>
  <c r="U1438" i="5"/>
  <c r="U1434" i="5"/>
  <c r="U1435" i="5"/>
  <c r="U1400" i="5"/>
  <c r="V1400" i="5" s="1"/>
  <c r="U1428" i="5"/>
  <c r="U1424" i="5"/>
  <c r="U1420" i="5"/>
  <c r="U1423" i="5"/>
  <c r="U1426" i="5"/>
  <c r="U1427" i="5"/>
  <c r="U1429" i="5"/>
  <c r="U1425" i="5"/>
  <c r="U1421" i="5"/>
  <c r="U1417" i="5"/>
  <c r="U1419" i="5"/>
  <c r="U1422" i="5"/>
  <c r="U1430" i="5"/>
  <c r="U1418" i="5"/>
  <c r="W1400" i="5"/>
  <c r="X1400" i="5" s="1"/>
  <c r="W1420" i="5"/>
  <c r="W1429" i="5"/>
  <c r="W1425" i="5"/>
  <c r="W1421" i="5"/>
  <c r="W1417" i="5"/>
  <c r="W1424" i="5"/>
  <c r="W1428" i="5"/>
  <c r="W1430" i="5"/>
  <c r="W1426" i="5"/>
  <c r="W1422" i="5"/>
  <c r="W1418" i="5"/>
  <c r="W1427" i="5"/>
  <c r="W1423" i="5"/>
  <c r="W1419" i="5"/>
  <c r="W1384" i="5"/>
  <c r="X1384" i="5" s="1"/>
  <c r="W1414" i="5"/>
  <c r="W1406" i="5"/>
  <c r="W1402" i="5"/>
  <c r="W1413" i="5"/>
  <c r="W1409" i="5"/>
  <c r="W1405" i="5"/>
  <c r="W1401" i="5"/>
  <c r="W1410" i="5"/>
  <c r="W1412" i="5"/>
  <c r="W1404" i="5"/>
  <c r="W1411" i="5"/>
  <c r="W1407" i="5"/>
  <c r="W1403" i="5"/>
  <c r="W1408" i="5"/>
  <c r="U1384" i="5"/>
  <c r="V1384" i="5" s="1"/>
  <c r="U1412" i="5"/>
  <c r="U1408" i="5"/>
  <c r="U1404" i="5"/>
  <c r="U1411" i="5"/>
  <c r="U1403" i="5"/>
  <c r="U1413" i="5"/>
  <c r="U1409" i="5"/>
  <c r="U1405" i="5"/>
  <c r="U1401" i="5"/>
  <c r="U1414" i="5"/>
  <c r="U1410" i="5"/>
  <c r="U1406" i="5"/>
  <c r="U1402" i="5"/>
  <c r="U1407" i="5"/>
  <c r="W1368" i="5"/>
  <c r="X1368" i="5" s="1"/>
  <c r="W1394" i="5"/>
  <c r="W1396" i="5"/>
  <c r="W1397" i="5"/>
  <c r="W1393" i="5"/>
  <c r="W1389" i="5"/>
  <c r="W1385" i="5"/>
  <c r="W1390" i="5"/>
  <c r="W1388" i="5"/>
  <c r="W1398" i="5"/>
  <c r="W1386" i="5"/>
  <c r="W1392" i="5"/>
  <c r="W1395" i="5"/>
  <c r="W1391" i="5"/>
  <c r="W1387" i="5"/>
  <c r="U1368" i="5"/>
  <c r="V1368" i="5" s="1"/>
  <c r="U1396" i="5"/>
  <c r="U1392" i="5"/>
  <c r="U1388" i="5"/>
  <c r="U1391" i="5"/>
  <c r="U1395" i="5"/>
  <c r="U1397" i="5"/>
  <c r="U1393" i="5"/>
  <c r="U1389" i="5"/>
  <c r="U1385" i="5"/>
  <c r="U1387" i="5"/>
  <c r="U1398" i="5"/>
  <c r="U1394" i="5"/>
  <c r="U1390" i="5"/>
  <c r="U1386" i="5"/>
  <c r="W1352" i="5"/>
  <c r="X1352" i="5" s="1"/>
  <c r="W1382" i="5"/>
  <c r="W1380" i="5"/>
  <c r="W1381" i="5"/>
  <c r="W1377" i="5"/>
  <c r="W1373" i="5"/>
  <c r="W1369" i="5"/>
  <c r="W1372" i="5"/>
  <c r="W1378" i="5"/>
  <c r="W1374" i="5"/>
  <c r="W1370" i="5"/>
  <c r="W1379" i="5"/>
  <c r="W1375" i="5"/>
  <c r="W1371" i="5"/>
  <c r="W1376" i="5"/>
  <c r="U1352" i="5"/>
  <c r="V1352" i="5" s="1"/>
  <c r="U1380" i="5"/>
  <c r="U1376" i="5"/>
  <c r="U1372" i="5"/>
  <c r="U1375" i="5"/>
  <c r="U1379" i="5"/>
  <c r="U1381" i="5"/>
  <c r="U1377" i="5"/>
  <c r="U1373" i="5"/>
  <c r="U1369" i="5"/>
  <c r="U1382" i="5"/>
  <c r="U1378" i="5"/>
  <c r="U1374" i="5"/>
  <c r="U1370" i="5"/>
  <c r="U1371" i="5"/>
  <c r="W1336" i="5"/>
  <c r="X1336" i="5" s="1"/>
  <c r="W1366" i="5"/>
  <c r="W1354" i="5"/>
  <c r="W1356" i="5"/>
  <c r="W1365" i="5"/>
  <c r="W1361" i="5"/>
  <c r="W1357" i="5"/>
  <c r="W1353" i="5"/>
  <c r="W1362" i="5"/>
  <c r="W1358" i="5"/>
  <c r="W1364" i="5"/>
  <c r="W1360" i="5"/>
  <c r="W1363" i="5"/>
  <c r="W1359" i="5"/>
  <c r="W1355" i="5"/>
  <c r="U1336" i="5"/>
  <c r="V1336" i="5" s="1"/>
  <c r="U1363" i="5"/>
  <c r="U1364" i="5"/>
  <c r="U1360" i="5"/>
  <c r="U1356" i="5"/>
  <c r="U1359" i="5"/>
  <c r="U1365" i="5"/>
  <c r="U1361" i="5"/>
  <c r="U1357" i="5"/>
  <c r="U1353" i="5"/>
  <c r="U1366" i="5"/>
  <c r="U1362" i="5"/>
  <c r="U1358" i="5"/>
  <c r="U1354" i="5"/>
  <c r="U1355" i="5"/>
  <c r="W1320" i="5"/>
  <c r="X1320" i="5" s="1"/>
  <c r="W1346" i="5"/>
  <c r="W1348" i="5"/>
  <c r="W1340" i="5"/>
  <c r="W1349" i="5"/>
  <c r="W1345" i="5"/>
  <c r="W1341" i="5"/>
  <c r="W1337" i="5"/>
  <c r="W1350" i="5"/>
  <c r="W1342" i="5"/>
  <c r="W1338" i="5"/>
  <c r="W1347" i="5"/>
  <c r="W1343" i="5"/>
  <c r="W1339" i="5"/>
  <c r="W1344" i="5"/>
  <c r="U1320" i="5"/>
  <c r="V1320" i="5" s="1"/>
  <c r="U1348" i="5"/>
  <c r="U1344" i="5"/>
  <c r="U1340" i="5"/>
  <c r="U1347" i="5"/>
  <c r="U1343" i="5"/>
  <c r="U1349" i="5"/>
  <c r="U1345" i="5"/>
  <c r="U1341" i="5"/>
  <c r="U1337" i="5"/>
  <c r="U1350" i="5"/>
  <c r="U1346" i="5"/>
  <c r="U1342" i="5"/>
  <c r="U1338" i="5"/>
  <c r="U1339" i="5"/>
  <c r="W1304" i="5"/>
  <c r="X1304" i="5" s="1"/>
  <c r="W1334" i="5"/>
  <c r="W1322" i="5"/>
  <c r="W1326" i="5"/>
  <c r="W1324" i="5"/>
  <c r="W1333" i="5"/>
  <c r="W1329" i="5"/>
  <c r="W1325" i="5"/>
  <c r="W1321" i="5"/>
  <c r="W1330" i="5"/>
  <c r="W1332" i="5"/>
  <c r="W1331" i="5"/>
  <c r="W1327" i="5"/>
  <c r="W1323" i="5"/>
  <c r="W1328" i="5"/>
  <c r="U1304" i="5"/>
  <c r="V1304" i="5" s="1"/>
  <c r="U1332" i="5"/>
  <c r="U1328" i="5"/>
  <c r="U1324" i="5"/>
  <c r="U1327" i="5"/>
  <c r="U1323" i="5"/>
  <c r="U1331" i="5"/>
  <c r="U1333" i="5"/>
  <c r="U1329" i="5"/>
  <c r="U1325" i="5"/>
  <c r="U1321" i="5"/>
  <c r="U1334" i="5"/>
  <c r="U1330" i="5"/>
  <c r="U1326" i="5"/>
  <c r="U1322" i="5"/>
  <c r="W1288" i="5"/>
  <c r="X1288" i="5" s="1"/>
  <c r="W1312" i="5"/>
  <c r="W1308" i="5"/>
  <c r="W1317" i="5"/>
  <c r="W1313" i="5"/>
  <c r="W1309" i="5"/>
  <c r="W1305" i="5"/>
  <c r="W1316" i="5"/>
  <c r="W1318" i="5"/>
  <c r="W1314" i="5"/>
  <c r="W1310" i="5"/>
  <c r="W1306" i="5"/>
  <c r="W1315" i="5"/>
  <c r="W1311" i="5"/>
  <c r="W1307" i="5"/>
  <c r="U1288" i="5"/>
  <c r="V1288" i="5" s="1"/>
  <c r="U1316" i="5"/>
  <c r="U1312" i="5"/>
  <c r="U1308" i="5"/>
  <c r="U1311" i="5"/>
  <c r="U1317" i="5"/>
  <c r="U1313" i="5"/>
  <c r="U1309" i="5"/>
  <c r="U1305" i="5"/>
  <c r="U1315" i="5"/>
  <c r="U1318" i="5"/>
  <c r="U1314" i="5"/>
  <c r="U1310" i="5"/>
  <c r="U1306" i="5"/>
  <c r="U1307" i="5"/>
  <c r="W1302" i="5"/>
  <c r="W1301" i="5"/>
  <c r="W1297" i="5"/>
  <c r="W1293" i="5"/>
  <c r="W1289" i="5"/>
  <c r="W1292" i="5"/>
  <c r="W1298" i="5"/>
  <c r="W1290" i="5"/>
  <c r="W1294" i="5"/>
  <c r="W1300" i="5"/>
  <c r="W1299" i="5"/>
  <c r="W1295" i="5"/>
  <c r="W1291" i="5"/>
  <c r="W1296" i="5"/>
  <c r="U1300" i="5"/>
  <c r="U1296" i="5"/>
  <c r="U1292" i="5"/>
  <c r="U1291" i="5"/>
  <c r="U1299" i="5"/>
  <c r="U1301" i="5"/>
  <c r="U1297" i="5"/>
  <c r="U1293" i="5"/>
  <c r="U1289" i="5"/>
  <c r="U1295" i="5"/>
  <c r="U1302" i="5"/>
  <c r="U1298" i="5"/>
  <c r="U1294" i="5"/>
  <c r="U1290" i="5"/>
  <c r="W1274" i="5"/>
  <c r="W1275" i="5"/>
  <c r="W1273" i="5"/>
  <c r="W1272" i="5"/>
  <c r="U1275" i="5"/>
  <c r="U1272" i="5"/>
  <c r="U1274" i="5"/>
  <c r="U1273" i="5"/>
  <c r="U1284" i="5"/>
  <c r="U1280" i="5"/>
  <c r="U1276" i="5"/>
  <c r="U1285" i="5"/>
  <c r="U1281" i="5"/>
  <c r="U1277" i="5"/>
  <c r="U1286" i="5"/>
  <c r="U1282" i="5"/>
  <c r="U1278" i="5"/>
  <c r="U1283" i="5"/>
  <c r="U1279" i="5"/>
  <c r="W1285" i="5"/>
  <c r="W1281" i="5"/>
  <c r="W1277" i="5"/>
  <c r="W1286" i="5"/>
  <c r="W1282" i="5"/>
  <c r="W1278" i="5"/>
  <c r="W1284" i="5"/>
  <c r="W1280" i="5"/>
  <c r="W1283" i="5"/>
  <c r="W1279" i="5"/>
  <c r="W1276" i="5"/>
  <c r="W1262" i="5"/>
  <c r="W1257" i="5"/>
  <c r="W1260" i="5"/>
  <c r="W1256" i="5"/>
  <c r="W1259" i="5"/>
  <c r="W1258" i="5"/>
  <c r="W1261" i="5"/>
  <c r="U1261" i="5"/>
  <c r="U1260" i="5"/>
  <c r="U1256" i="5"/>
  <c r="U1257" i="5"/>
  <c r="U1262" i="5"/>
  <c r="U1258" i="5"/>
  <c r="U1259" i="5"/>
  <c r="W1270" i="5"/>
  <c r="W1266" i="5"/>
  <c r="W1269" i="5"/>
  <c r="W1265" i="5"/>
  <c r="W1264" i="5"/>
  <c r="W1267" i="5"/>
  <c r="W1263" i="5"/>
  <c r="W1268" i="5"/>
  <c r="U1269" i="5"/>
  <c r="U1268" i="5"/>
  <c r="U1264" i="5"/>
  <c r="U1265" i="5"/>
  <c r="U1270" i="5"/>
  <c r="U1266" i="5"/>
  <c r="U1267" i="5"/>
  <c r="U1263" i="5"/>
  <c r="W1241" i="5"/>
  <c r="W1240" i="5"/>
  <c r="U1241" i="5"/>
  <c r="U1240" i="5"/>
  <c r="W1250" i="5"/>
  <c r="W1253" i="5"/>
  <c r="W1249" i="5"/>
  <c r="W1245" i="5"/>
  <c r="W1254" i="5"/>
  <c r="W1244" i="5"/>
  <c r="W1246" i="5"/>
  <c r="W1242" i="5"/>
  <c r="W1248" i="5"/>
  <c r="W1251" i="5"/>
  <c r="W1247" i="5"/>
  <c r="W1243" i="5"/>
  <c r="W1252" i="5"/>
  <c r="U1251" i="5"/>
  <c r="U1252" i="5"/>
  <c r="U1248" i="5"/>
  <c r="U1244" i="5"/>
  <c r="U1243" i="5"/>
  <c r="U1247" i="5"/>
  <c r="U1253" i="5"/>
  <c r="U1249" i="5"/>
  <c r="U1245" i="5"/>
  <c r="U1254" i="5"/>
  <c r="U1250" i="5"/>
  <c r="U1246" i="5"/>
  <c r="U1242" i="5"/>
  <c r="W1228" i="5"/>
  <c r="W1224" i="5"/>
  <c r="W1227" i="5"/>
  <c r="W1226" i="5"/>
  <c r="W1229" i="5"/>
  <c r="W1225" i="5"/>
  <c r="U1228" i="5"/>
  <c r="U1229" i="5"/>
  <c r="U1224" i="5"/>
  <c r="U1225" i="5"/>
  <c r="U1227" i="5"/>
  <c r="U1226" i="5"/>
  <c r="W1208" i="5"/>
  <c r="X1208" i="5" s="1"/>
  <c r="W1237" i="5"/>
  <c r="W1233" i="5"/>
  <c r="W1238" i="5"/>
  <c r="W1234" i="5"/>
  <c r="W1230" i="5"/>
  <c r="W1232" i="5"/>
  <c r="W1236" i="5"/>
  <c r="W1235" i="5"/>
  <c r="W1231" i="5"/>
  <c r="U1208" i="5"/>
  <c r="V1208" i="5" s="1"/>
  <c r="U1236" i="5"/>
  <c r="U1232" i="5"/>
  <c r="U1237" i="5"/>
  <c r="U1233" i="5"/>
  <c r="U1235" i="5"/>
  <c r="U1231" i="5"/>
  <c r="U1238" i="5"/>
  <c r="U1234" i="5"/>
  <c r="U1230" i="5"/>
  <c r="W1192" i="5"/>
  <c r="AC1192" i="5" s="1"/>
  <c r="W1218" i="5"/>
  <c r="W1220" i="5"/>
  <c r="W1212" i="5"/>
  <c r="W1221" i="5"/>
  <c r="W1217" i="5"/>
  <c r="W1213" i="5"/>
  <c r="W1209" i="5"/>
  <c r="W1222" i="5"/>
  <c r="W1214" i="5"/>
  <c r="W1210" i="5"/>
  <c r="W1219" i="5"/>
  <c r="W1215" i="5"/>
  <c r="W1211" i="5"/>
  <c r="W1216" i="5"/>
  <c r="U1192" i="5"/>
  <c r="V1192" i="5" s="1"/>
  <c r="U1219" i="5"/>
  <c r="U1220" i="5"/>
  <c r="U1216" i="5"/>
  <c r="U1212" i="5"/>
  <c r="U1211" i="5"/>
  <c r="U1221" i="5"/>
  <c r="U1217" i="5"/>
  <c r="U1213" i="5"/>
  <c r="U1209" i="5"/>
  <c r="U1222" i="5"/>
  <c r="U1218" i="5"/>
  <c r="U1214" i="5"/>
  <c r="U1210" i="5"/>
  <c r="U1215" i="5"/>
  <c r="W1206" i="5"/>
  <c r="W1204" i="5"/>
  <c r="W1194" i="5"/>
  <c r="W1196" i="5"/>
  <c r="W1205" i="5"/>
  <c r="W1201" i="5"/>
  <c r="W1197" i="5"/>
  <c r="W1193" i="5"/>
  <c r="W1198" i="5"/>
  <c r="W1202" i="5"/>
  <c r="W1203" i="5"/>
  <c r="W1199" i="5"/>
  <c r="W1195" i="5"/>
  <c r="W1200" i="5"/>
  <c r="U1204" i="5"/>
  <c r="U1200" i="5"/>
  <c r="U1196" i="5"/>
  <c r="U1203" i="5"/>
  <c r="U1199" i="5"/>
  <c r="U1205" i="5"/>
  <c r="U1201" i="5"/>
  <c r="U1197" i="5"/>
  <c r="U1193" i="5"/>
  <c r="U1206" i="5"/>
  <c r="U1202" i="5"/>
  <c r="U1198" i="5"/>
  <c r="U1194" i="5"/>
  <c r="U1195" i="5"/>
  <c r="W1180" i="5"/>
  <c r="W1176" i="5"/>
  <c r="W1178" i="5"/>
  <c r="W1179" i="5"/>
  <c r="W1177" i="5"/>
  <c r="W1181" i="5"/>
  <c r="U1180" i="5"/>
  <c r="U1179" i="5"/>
  <c r="U1176" i="5"/>
  <c r="U1178" i="5"/>
  <c r="U1177" i="5"/>
  <c r="U1181" i="5"/>
  <c r="W1186" i="5"/>
  <c r="W1188" i="5"/>
  <c r="W1189" i="5"/>
  <c r="W1185" i="5"/>
  <c r="W1182" i="5"/>
  <c r="W1190" i="5"/>
  <c r="W1184" i="5"/>
  <c r="W1187" i="5"/>
  <c r="W1183" i="5"/>
  <c r="U1188" i="5"/>
  <c r="U1184" i="5"/>
  <c r="U1187" i="5"/>
  <c r="U1183" i="5"/>
  <c r="U1189" i="5"/>
  <c r="U1185" i="5"/>
  <c r="U1190" i="5"/>
  <c r="U1186" i="5"/>
  <c r="U1182" i="5"/>
  <c r="W1160" i="5"/>
  <c r="W1163" i="5"/>
  <c r="W1162" i="5"/>
  <c r="W1161" i="5"/>
  <c r="W1164" i="5"/>
  <c r="U1160" i="5"/>
  <c r="U1163" i="5"/>
  <c r="U1162" i="5"/>
  <c r="U1164" i="5"/>
  <c r="U1161" i="5"/>
  <c r="W1170" i="5"/>
  <c r="W1172" i="5"/>
  <c r="W1173" i="5"/>
  <c r="W1169" i="5"/>
  <c r="W1165" i="5"/>
  <c r="W1174" i="5"/>
  <c r="W1166" i="5"/>
  <c r="W1171" i="5"/>
  <c r="W1167" i="5"/>
  <c r="W1168" i="5"/>
  <c r="U1167" i="5"/>
  <c r="U1172" i="5"/>
  <c r="U1168" i="5"/>
  <c r="U1171" i="5"/>
  <c r="U1173" i="5"/>
  <c r="U1169" i="5"/>
  <c r="U1165" i="5"/>
  <c r="U1174" i="5"/>
  <c r="U1170" i="5"/>
  <c r="U1166" i="5"/>
  <c r="W1150" i="5"/>
  <c r="W1148" i="5"/>
  <c r="W1145" i="5"/>
  <c r="W1149" i="5"/>
  <c r="W1147" i="5"/>
  <c r="W1144" i="5"/>
  <c r="W1146" i="5"/>
  <c r="U1145" i="5"/>
  <c r="U1148" i="5"/>
  <c r="U1147" i="5"/>
  <c r="U1150" i="5"/>
  <c r="U1144" i="5"/>
  <c r="U1146" i="5"/>
  <c r="U1149" i="5"/>
  <c r="W1156" i="5"/>
  <c r="W1154" i="5"/>
  <c r="W1157" i="5"/>
  <c r="W1153" i="5"/>
  <c r="W1158" i="5"/>
  <c r="W1152" i="5"/>
  <c r="W1155" i="5"/>
  <c r="W1151" i="5"/>
  <c r="U1156" i="5"/>
  <c r="U1152" i="5"/>
  <c r="U1155" i="5"/>
  <c r="U1157" i="5"/>
  <c r="U1153" i="5"/>
  <c r="U1151" i="5"/>
  <c r="U1158" i="5"/>
  <c r="U1154" i="5"/>
  <c r="W1134" i="5"/>
  <c r="W1132" i="5"/>
  <c r="W1131" i="5"/>
  <c r="W1128" i="5"/>
  <c r="W1129" i="5"/>
  <c r="W1130" i="5"/>
  <c r="W1133" i="5"/>
  <c r="U1133" i="5"/>
  <c r="U1129" i="5"/>
  <c r="U1134" i="5"/>
  <c r="U1128" i="5"/>
  <c r="U1131" i="5"/>
  <c r="U1132" i="5"/>
  <c r="U1130" i="5"/>
  <c r="W1138" i="5"/>
  <c r="W1140" i="5"/>
  <c r="W1141" i="5"/>
  <c r="W1137" i="5"/>
  <c r="W1142" i="5"/>
  <c r="W1136" i="5"/>
  <c r="W1139" i="5"/>
  <c r="W1135" i="5"/>
  <c r="U1140" i="5"/>
  <c r="U1136" i="5"/>
  <c r="U1135" i="5"/>
  <c r="U1141" i="5"/>
  <c r="U1137" i="5"/>
  <c r="U1139" i="5"/>
  <c r="U1142" i="5"/>
  <c r="U1138" i="5"/>
  <c r="W1113" i="5"/>
  <c r="W1112" i="5"/>
  <c r="U1112" i="5"/>
  <c r="U1113" i="5"/>
  <c r="W1125" i="5"/>
  <c r="W1121" i="5"/>
  <c r="W1117" i="5"/>
  <c r="W1118" i="5"/>
  <c r="W1114" i="5"/>
  <c r="W1116" i="5"/>
  <c r="W1126" i="5"/>
  <c r="W1124" i="5"/>
  <c r="W1122" i="5"/>
  <c r="W1123" i="5"/>
  <c r="W1119" i="5"/>
  <c r="W1115" i="5"/>
  <c r="W1120" i="5"/>
  <c r="U1124" i="5"/>
  <c r="U1120" i="5"/>
  <c r="U1116" i="5"/>
  <c r="U1119" i="5"/>
  <c r="U1125" i="5"/>
  <c r="U1121" i="5"/>
  <c r="U1117" i="5"/>
  <c r="U1123" i="5"/>
  <c r="U1126" i="5"/>
  <c r="U1122" i="5"/>
  <c r="U1118" i="5"/>
  <c r="U1114" i="5"/>
  <c r="U1115" i="5"/>
  <c r="W1097" i="5"/>
  <c r="W1098" i="5"/>
  <c r="W1096" i="5"/>
  <c r="W1099" i="5"/>
  <c r="U1099" i="5"/>
  <c r="U1098" i="5"/>
  <c r="U1097" i="5"/>
  <c r="U1096" i="5"/>
  <c r="W1080" i="5"/>
  <c r="X1080" i="5" s="1"/>
  <c r="W1106" i="5"/>
  <c r="W1109" i="5"/>
  <c r="W1105" i="5"/>
  <c r="W1101" i="5"/>
  <c r="W1102" i="5"/>
  <c r="W1108" i="5"/>
  <c r="W1110" i="5"/>
  <c r="W1104" i="5"/>
  <c r="W1107" i="5"/>
  <c r="W1103" i="5"/>
  <c r="W1100" i="5"/>
  <c r="U1080" i="5"/>
  <c r="V1080" i="5" s="1"/>
  <c r="U1103" i="5"/>
  <c r="U1108" i="5"/>
  <c r="U1104" i="5"/>
  <c r="U1100" i="5"/>
  <c r="U1109" i="5"/>
  <c r="U1105" i="5"/>
  <c r="U1101" i="5"/>
  <c r="U1107" i="5"/>
  <c r="U1110" i="5"/>
  <c r="U1106" i="5"/>
  <c r="U1102" i="5"/>
  <c r="W1064" i="5"/>
  <c r="AC1064" i="5" s="1"/>
  <c r="W1084" i="5"/>
  <c r="W1094" i="5"/>
  <c r="W1093" i="5"/>
  <c r="W1089" i="5"/>
  <c r="W1085" i="5"/>
  <c r="W1081" i="5"/>
  <c r="W1090" i="5"/>
  <c r="W1088" i="5"/>
  <c r="W1086" i="5"/>
  <c r="W1082" i="5"/>
  <c r="W1092" i="5"/>
  <c r="W1091" i="5"/>
  <c r="W1087" i="5"/>
  <c r="W1083" i="5"/>
  <c r="U1064" i="5"/>
  <c r="V1064" i="5" s="1"/>
  <c r="U1092" i="5"/>
  <c r="U1088" i="5"/>
  <c r="U1084" i="5"/>
  <c r="U1087" i="5"/>
  <c r="U1093" i="5"/>
  <c r="U1089" i="5"/>
  <c r="U1085" i="5"/>
  <c r="U1081" i="5"/>
  <c r="U1091" i="5"/>
  <c r="U1094" i="5"/>
  <c r="U1090" i="5"/>
  <c r="U1086" i="5"/>
  <c r="U1082" i="5"/>
  <c r="U1083" i="5"/>
  <c r="W1048" i="5"/>
  <c r="X1048" i="5" s="1"/>
  <c r="W1072" i="5"/>
  <c r="W1068" i="5"/>
  <c r="W1077" i="5"/>
  <c r="W1073" i="5"/>
  <c r="W1069" i="5"/>
  <c r="W1065" i="5"/>
  <c r="W1074" i="5"/>
  <c r="W1078" i="5"/>
  <c r="W1070" i="5"/>
  <c r="W1066" i="5"/>
  <c r="W1075" i="5"/>
  <c r="W1071" i="5"/>
  <c r="W1067" i="5"/>
  <c r="W1076" i="5"/>
  <c r="U1048" i="5"/>
  <c r="V1048" i="5" s="1"/>
  <c r="U1076" i="5"/>
  <c r="U1072" i="5"/>
  <c r="U1068" i="5"/>
  <c r="U1077" i="5"/>
  <c r="U1073" i="5"/>
  <c r="U1069" i="5"/>
  <c r="U1065" i="5"/>
  <c r="U1078" i="5"/>
  <c r="U1074" i="5"/>
  <c r="U1070" i="5"/>
  <c r="U1066" i="5"/>
  <c r="U1075" i="5"/>
  <c r="U1071" i="5"/>
  <c r="U1067" i="5"/>
  <c r="W1056" i="5"/>
  <c r="W1052" i="5"/>
  <c r="W1061" i="5"/>
  <c r="W1057" i="5"/>
  <c r="W1053" i="5"/>
  <c r="W1049" i="5"/>
  <c r="W1060" i="5"/>
  <c r="W1062" i="5"/>
  <c r="W1058" i="5"/>
  <c r="W1054" i="5"/>
  <c r="W1050" i="5"/>
  <c r="W1059" i="5"/>
  <c r="W1055" i="5"/>
  <c r="W1051" i="5"/>
  <c r="U1060" i="5"/>
  <c r="U1056" i="5"/>
  <c r="U1052" i="5"/>
  <c r="U1061" i="5"/>
  <c r="U1057" i="5"/>
  <c r="U1053" i="5"/>
  <c r="U1049" i="5"/>
  <c r="U1062" i="5"/>
  <c r="U1058" i="5"/>
  <c r="U1054" i="5"/>
  <c r="U1050" i="5"/>
  <c r="U1059" i="5"/>
  <c r="U1055" i="5"/>
  <c r="U1051" i="5"/>
  <c r="W1032" i="5"/>
  <c r="W1035" i="5"/>
  <c r="W1034" i="5"/>
  <c r="W1036" i="5"/>
  <c r="W1033" i="5"/>
  <c r="U1032" i="5"/>
  <c r="U1035" i="5"/>
  <c r="U1034" i="5"/>
  <c r="U1036" i="5"/>
  <c r="U1033" i="5"/>
  <c r="W1016" i="5"/>
  <c r="X1016" i="5" s="1"/>
  <c r="W1038" i="5"/>
  <c r="W1045" i="5"/>
  <c r="W1041" i="5"/>
  <c r="W1037" i="5"/>
  <c r="W1042" i="5"/>
  <c r="W1046" i="5"/>
  <c r="W1040" i="5"/>
  <c r="W1044" i="5"/>
  <c r="W1043" i="5"/>
  <c r="W1039" i="5"/>
  <c r="U1016" i="5"/>
  <c r="V1016" i="5" s="1"/>
  <c r="U1044" i="5"/>
  <c r="U1040" i="5"/>
  <c r="U1039" i="5"/>
  <c r="U1045" i="5"/>
  <c r="U1041" i="5"/>
  <c r="U1037" i="5"/>
  <c r="U1043" i="5"/>
  <c r="U1046" i="5"/>
  <c r="U1042" i="5"/>
  <c r="U1038" i="5"/>
  <c r="W1030" i="5"/>
  <c r="W1028" i="5"/>
  <c r="W1020" i="5"/>
  <c r="W1029" i="5"/>
  <c r="W1025" i="5"/>
  <c r="W1021" i="5"/>
  <c r="W1017" i="5"/>
  <c r="W1026" i="5"/>
  <c r="W1022" i="5"/>
  <c r="W1018" i="5"/>
  <c r="W1024" i="5"/>
  <c r="W1027" i="5"/>
  <c r="W1023" i="5"/>
  <c r="W1019" i="5"/>
  <c r="U1028" i="5"/>
  <c r="U1024" i="5"/>
  <c r="U1020" i="5"/>
  <c r="U1023" i="5"/>
  <c r="U1029" i="5"/>
  <c r="U1025" i="5"/>
  <c r="U1021" i="5"/>
  <c r="U1017" i="5"/>
  <c r="U1027" i="5"/>
  <c r="U1030" i="5"/>
  <c r="U1026" i="5"/>
  <c r="U1022" i="5"/>
  <c r="U1018" i="5"/>
  <c r="U1019" i="5"/>
  <c r="W1013" i="5"/>
  <c r="W1009" i="5"/>
  <c r="W1005" i="5"/>
  <c r="W1001" i="5"/>
  <c r="W1008" i="5"/>
  <c r="W1014" i="5"/>
  <c r="W1010" i="5"/>
  <c r="W1006" i="5"/>
  <c r="W1002" i="5"/>
  <c r="W1004" i="5"/>
  <c r="W1012" i="5"/>
  <c r="W1011" i="5"/>
  <c r="W1007" i="5"/>
  <c r="W1003" i="5"/>
  <c r="W1000" i="5"/>
  <c r="U1007" i="5"/>
  <c r="U1012" i="5"/>
  <c r="U1008" i="5"/>
  <c r="U1004" i="5"/>
  <c r="U1000" i="5"/>
  <c r="U1013" i="5"/>
  <c r="U1009" i="5"/>
  <c r="U1005" i="5"/>
  <c r="U1001" i="5"/>
  <c r="U1011" i="5"/>
  <c r="U1014" i="5"/>
  <c r="U1010" i="5"/>
  <c r="U1006" i="5"/>
  <c r="U1002" i="5"/>
  <c r="U1003" i="5"/>
  <c r="W998" i="5"/>
  <c r="W988" i="5"/>
  <c r="W990" i="5"/>
  <c r="W984" i="5"/>
  <c r="W997" i="5"/>
  <c r="W993" i="5"/>
  <c r="W989" i="5"/>
  <c r="W985" i="5"/>
  <c r="W994" i="5"/>
  <c r="W992" i="5"/>
  <c r="W986" i="5"/>
  <c r="W995" i="5"/>
  <c r="W991" i="5"/>
  <c r="W987" i="5"/>
  <c r="W996" i="5"/>
  <c r="U991" i="5"/>
  <c r="U996" i="5"/>
  <c r="U992" i="5"/>
  <c r="U988" i="5"/>
  <c r="U984" i="5"/>
  <c r="U995" i="5"/>
  <c r="U997" i="5"/>
  <c r="U993" i="5"/>
  <c r="U989" i="5"/>
  <c r="U985" i="5"/>
  <c r="U998" i="5"/>
  <c r="U994" i="5"/>
  <c r="U990" i="5"/>
  <c r="U986" i="5"/>
  <c r="U987" i="5"/>
  <c r="W952" i="5"/>
  <c r="AC952" i="5" s="1"/>
  <c r="W981" i="5"/>
  <c r="W977" i="5"/>
  <c r="W973" i="5"/>
  <c r="W969" i="5"/>
  <c r="W982" i="5"/>
  <c r="W978" i="5"/>
  <c r="W974" i="5"/>
  <c r="W970" i="5"/>
  <c r="W979" i="5"/>
  <c r="W975" i="5"/>
  <c r="W971" i="5"/>
  <c r="W980" i="5"/>
  <c r="W976" i="5"/>
  <c r="W972" i="5"/>
  <c r="W968" i="5"/>
  <c r="U952" i="5"/>
  <c r="V952" i="5" s="1"/>
  <c r="U977" i="5"/>
  <c r="U978" i="5"/>
  <c r="U980" i="5"/>
  <c r="U976" i="5"/>
  <c r="U972" i="5"/>
  <c r="U968" i="5"/>
  <c r="U973" i="5"/>
  <c r="U969" i="5"/>
  <c r="U981" i="5"/>
  <c r="U982" i="5"/>
  <c r="U974" i="5"/>
  <c r="U970" i="5"/>
  <c r="U979" i="5"/>
  <c r="U975" i="5"/>
  <c r="U971" i="5"/>
  <c r="W965" i="5"/>
  <c r="W961" i="5"/>
  <c r="W957" i="5"/>
  <c r="W953" i="5"/>
  <c r="W966" i="5"/>
  <c r="W962" i="5"/>
  <c r="W958" i="5"/>
  <c r="W954" i="5"/>
  <c r="W963" i="5"/>
  <c r="W959" i="5"/>
  <c r="W955" i="5"/>
  <c r="W964" i="5"/>
  <c r="W960" i="5"/>
  <c r="W956" i="5"/>
  <c r="U965" i="5"/>
  <c r="U957" i="5"/>
  <c r="U964" i="5"/>
  <c r="U960" i="5"/>
  <c r="U956" i="5"/>
  <c r="U962" i="5"/>
  <c r="U961" i="5"/>
  <c r="U953" i="5"/>
  <c r="U963" i="5"/>
  <c r="U959" i="5"/>
  <c r="U955" i="5"/>
  <c r="U966" i="5"/>
  <c r="U958" i="5"/>
  <c r="U954" i="5"/>
  <c r="W950" i="5"/>
  <c r="W944" i="5"/>
  <c r="W949" i="5"/>
  <c r="W945" i="5"/>
  <c r="W941" i="5"/>
  <c r="W937" i="5"/>
  <c r="W946" i="5"/>
  <c r="W948" i="5"/>
  <c r="W936" i="5"/>
  <c r="W938" i="5"/>
  <c r="W940" i="5"/>
  <c r="W942" i="5"/>
  <c r="W947" i="5"/>
  <c r="W943" i="5"/>
  <c r="W939" i="5"/>
  <c r="U943" i="5"/>
  <c r="U948" i="5"/>
  <c r="U944" i="5"/>
  <c r="U940" i="5"/>
  <c r="U936" i="5"/>
  <c r="U947" i="5"/>
  <c r="U949" i="5"/>
  <c r="U945" i="5"/>
  <c r="U941" i="5"/>
  <c r="U937" i="5"/>
  <c r="U950" i="5"/>
  <c r="U946" i="5"/>
  <c r="U942" i="5"/>
  <c r="U938" i="5"/>
  <c r="U939" i="5"/>
  <c r="W933" i="5"/>
  <c r="W929" i="5"/>
  <c r="W925" i="5"/>
  <c r="W921" i="5"/>
  <c r="W932" i="5"/>
  <c r="W934" i="5"/>
  <c r="W930" i="5"/>
  <c r="W926" i="5"/>
  <c r="W922" i="5"/>
  <c r="W928" i="5"/>
  <c r="W931" i="5"/>
  <c r="W927" i="5"/>
  <c r="W923" i="5"/>
  <c r="W924" i="5"/>
  <c r="W920" i="5"/>
  <c r="U932" i="5"/>
  <c r="U928" i="5"/>
  <c r="U924" i="5"/>
  <c r="U920" i="5"/>
  <c r="U934" i="5"/>
  <c r="U922" i="5"/>
  <c r="U926" i="5"/>
  <c r="U933" i="5"/>
  <c r="U929" i="5"/>
  <c r="U925" i="5"/>
  <c r="U921" i="5"/>
  <c r="U930" i="5"/>
  <c r="U931" i="5"/>
  <c r="U927" i="5"/>
  <c r="U923" i="5"/>
  <c r="W918" i="5"/>
  <c r="W916" i="5"/>
  <c r="W904" i="5"/>
  <c r="W908" i="5"/>
  <c r="W917" i="5"/>
  <c r="W913" i="5"/>
  <c r="W909" i="5"/>
  <c r="W905" i="5"/>
  <c r="W914" i="5"/>
  <c r="W910" i="5"/>
  <c r="W906" i="5"/>
  <c r="W915" i="5"/>
  <c r="W911" i="5"/>
  <c r="W907" i="5"/>
  <c r="W912" i="5"/>
  <c r="U911" i="5"/>
  <c r="U916" i="5"/>
  <c r="U912" i="5"/>
  <c r="U908" i="5"/>
  <c r="U904" i="5"/>
  <c r="U907" i="5"/>
  <c r="U915" i="5"/>
  <c r="U917" i="5"/>
  <c r="U913" i="5"/>
  <c r="U909" i="5"/>
  <c r="U905" i="5"/>
  <c r="U918" i="5"/>
  <c r="U914" i="5"/>
  <c r="U910" i="5"/>
  <c r="U906" i="5"/>
  <c r="W898" i="5"/>
  <c r="W900" i="5"/>
  <c r="W901" i="5"/>
  <c r="W897" i="5"/>
  <c r="W893" i="5"/>
  <c r="W889" i="5"/>
  <c r="W894" i="5"/>
  <c r="W890" i="5"/>
  <c r="W888" i="5"/>
  <c r="W902" i="5"/>
  <c r="W896" i="5"/>
  <c r="W899" i="5"/>
  <c r="W895" i="5"/>
  <c r="W891" i="5"/>
  <c r="W892" i="5"/>
  <c r="U900" i="5"/>
  <c r="U896" i="5"/>
  <c r="U892" i="5"/>
  <c r="U888" i="5"/>
  <c r="U895" i="5"/>
  <c r="U901" i="5"/>
  <c r="U897" i="5"/>
  <c r="U893" i="5"/>
  <c r="U889" i="5"/>
  <c r="U899" i="5"/>
  <c r="U891" i="5"/>
  <c r="U902" i="5"/>
  <c r="U898" i="5"/>
  <c r="U894" i="5"/>
  <c r="U890" i="5"/>
  <c r="W873" i="5"/>
  <c r="W872" i="5"/>
  <c r="U873" i="5"/>
  <c r="U872" i="5"/>
  <c r="W856" i="5"/>
  <c r="X856" i="5" s="1"/>
  <c r="W880" i="5"/>
  <c r="W885" i="5"/>
  <c r="W881" i="5"/>
  <c r="W877" i="5"/>
  <c r="W886" i="5"/>
  <c r="W882" i="5"/>
  <c r="W878" i="5"/>
  <c r="W874" i="5"/>
  <c r="W884" i="5"/>
  <c r="W876" i="5"/>
  <c r="W883" i="5"/>
  <c r="W879" i="5"/>
  <c r="W875" i="5"/>
  <c r="U856" i="5"/>
  <c r="V856" i="5" s="1"/>
  <c r="U878" i="5"/>
  <c r="U883" i="5"/>
  <c r="U884" i="5"/>
  <c r="U880" i="5"/>
  <c r="U876" i="5"/>
  <c r="U879" i="5"/>
  <c r="U885" i="5"/>
  <c r="U881" i="5"/>
  <c r="U877" i="5"/>
  <c r="U882" i="5"/>
  <c r="U874" i="5"/>
  <c r="U886" i="5"/>
  <c r="U875" i="5"/>
  <c r="W860" i="5"/>
  <c r="W866" i="5"/>
  <c r="W864" i="5"/>
  <c r="W869" i="5"/>
  <c r="W865" i="5"/>
  <c r="W861" i="5"/>
  <c r="W857" i="5"/>
  <c r="W870" i="5"/>
  <c r="W858" i="5"/>
  <c r="W868" i="5"/>
  <c r="W862" i="5"/>
  <c r="W867" i="5"/>
  <c r="W863" i="5"/>
  <c r="W859" i="5"/>
  <c r="U868" i="5"/>
  <c r="U864" i="5"/>
  <c r="U860" i="5"/>
  <c r="U863" i="5"/>
  <c r="U869" i="5"/>
  <c r="U865" i="5"/>
  <c r="U861" i="5"/>
  <c r="U857" i="5"/>
  <c r="U867" i="5"/>
  <c r="U870" i="5"/>
  <c r="U866" i="5"/>
  <c r="U862" i="5"/>
  <c r="U858" i="5"/>
  <c r="U859" i="5"/>
  <c r="W841" i="5"/>
  <c r="W840" i="5"/>
  <c r="U840" i="5"/>
  <c r="U841" i="5"/>
  <c r="U852" i="5"/>
  <c r="U848" i="5"/>
  <c r="U844" i="5"/>
  <c r="U853" i="5"/>
  <c r="U849" i="5"/>
  <c r="U845" i="5"/>
  <c r="U847" i="5"/>
  <c r="U851" i="5"/>
  <c r="U854" i="5"/>
  <c r="U850" i="5"/>
  <c r="U846" i="5"/>
  <c r="U842" i="5"/>
  <c r="U843" i="5"/>
  <c r="W853" i="5"/>
  <c r="W849" i="5"/>
  <c r="W845" i="5"/>
  <c r="W844" i="5"/>
  <c r="W854" i="5"/>
  <c r="W850" i="5"/>
  <c r="W846" i="5"/>
  <c r="W842" i="5"/>
  <c r="W848" i="5"/>
  <c r="W852" i="5"/>
  <c r="W851" i="5"/>
  <c r="W847" i="5"/>
  <c r="W843" i="5"/>
  <c r="W825" i="5"/>
  <c r="W824" i="5"/>
  <c r="U825" i="5"/>
  <c r="U824" i="5"/>
  <c r="W808" i="5"/>
  <c r="X808" i="5" s="1"/>
  <c r="W828" i="5"/>
  <c r="W832" i="5"/>
  <c r="W837" i="5"/>
  <c r="W833" i="5"/>
  <c r="W829" i="5"/>
  <c r="W838" i="5"/>
  <c r="W834" i="5"/>
  <c r="W830" i="5"/>
  <c r="W826" i="5"/>
  <c r="W836" i="5"/>
  <c r="W835" i="5"/>
  <c r="W831" i="5"/>
  <c r="W827" i="5"/>
  <c r="U808" i="5"/>
  <c r="V808" i="5" s="1"/>
  <c r="U835" i="5"/>
  <c r="U836" i="5"/>
  <c r="U832" i="5"/>
  <c r="U828" i="5"/>
  <c r="U831" i="5"/>
  <c r="U837" i="5"/>
  <c r="U833" i="5"/>
  <c r="U829" i="5"/>
  <c r="U838" i="5"/>
  <c r="U834" i="5"/>
  <c r="U830" i="5"/>
  <c r="U826" i="5"/>
  <c r="U827" i="5"/>
  <c r="W814" i="5"/>
  <c r="W818" i="5"/>
  <c r="W820" i="5"/>
  <c r="W821" i="5"/>
  <c r="W817" i="5"/>
  <c r="W813" i="5"/>
  <c r="W809" i="5"/>
  <c r="W822" i="5"/>
  <c r="W812" i="5"/>
  <c r="W810" i="5"/>
  <c r="W816" i="5"/>
  <c r="W819" i="5"/>
  <c r="W815" i="5"/>
  <c r="W811" i="5"/>
  <c r="U820" i="5"/>
  <c r="U816" i="5"/>
  <c r="U812" i="5"/>
  <c r="U815" i="5"/>
  <c r="U821" i="5"/>
  <c r="U817" i="5"/>
  <c r="U813" i="5"/>
  <c r="U809" i="5"/>
  <c r="U819" i="5"/>
  <c r="U822" i="5"/>
  <c r="U818" i="5"/>
  <c r="U814" i="5"/>
  <c r="U810" i="5"/>
  <c r="U811" i="5"/>
  <c r="W795" i="5"/>
  <c r="W792" i="5"/>
  <c r="W794" i="5"/>
  <c r="W797" i="5"/>
  <c r="W793" i="5"/>
  <c r="W796" i="5"/>
  <c r="U796" i="5"/>
  <c r="U792" i="5"/>
  <c r="U794" i="5"/>
  <c r="U795" i="5"/>
  <c r="U797" i="5"/>
  <c r="U793" i="5"/>
  <c r="W805" i="5"/>
  <c r="W801" i="5"/>
  <c r="W800" i="5"/>
  <c r="W806" i="5"/>
  <c r="W802" i="5"/>
  <c r="W798" i="5"/>
  <c r="W804" i="5"/>
  <c r="W803" i="5"/>
  <c r="W799" i="5"/>
  <c r="U804" i="5"/>
  <c r="U800" i="5"/>
  <c r="U799" i="5"/>
  <c r="U802" i="5"/>
  <c r="U805" i="5"/>
  <c r="U801" i="5"/>
  <c r="U798" i="5"/>
  <c r="U806" i="5"/>
  <c r="U803" i="5"/>
  <c r="W778" i="5"/>
  <c r="W777" i="5"/>
  <c r="W776" i="5"/>
  <c r="W779" i="5"/>
  <c r="U779" i="5"/>
  <c r="U778" i="5"/>
  <c r="U777" i="5"/>
  <c r="U776" i="5"/>
  <c r="W786" i="5"/>
  <c r="W789" i="5"/>
  <c r="W785" i="5"/>
  <c r="W781" i="5"/>
  <c r="W790" i="5"/>
  <c r="W782" i="5"/>
  <c r="W780" i="5"/>
  <c r="W784" i="5"/>
  <c r="W787" i="5"/>
  <c r="W783" i="5"/>
  <c r="W788" i="5"/>
  <c r="U788" i="5"/>
  <c r="U784" i="5"/>
  <c r="U780" i="5"/>
  <c r="U787" i="5"/>
  <c r="U789" i="5"/>
  <c r="U785" i="5"/>
  <c r="U781" i="5"/>
  <c r="U790" i="5"/>
  <c r="U786" i="5"/>
  <c r="U782" i="5"/>
  <c r="U783" i="5"/>
  <c r="W768" i="5"/>
  <c r="W773" i="5"/>
  <c r="W769" i="5"/>
  <c r="W765" i="5"/>
  <c r="W761" i="5"/>
  <c r="W774" i="5"/>
  <c r="W770" i="5"/>
  <c r="W766" i="5"/>
  <c r="W762" i="5"/>
  <c r="W764" i="5"/>
  <c r="W760" i="5"/>
  <c r="W771" i="5"/>
  <c r="W767" i="5"/>
  <c r="W763" i="5"/>
  <c r="W772" i="5"/>
  <c r="U772" i="5"/>
  <c r="U768" i="5"/>
  <c r="U764" i="5"/>
  <c r="U760" i="5"/>
  <c r="U773" i="5"/>
  <c r="U769" i="5"/>
  <c r="U765" i="5"/>
  <c r="U761" i="5"/>
  <c r="U774" i="5"/>
  <c r="U770" i="5"/>
  <c r="U766" i="5"/>
  <c r="U762" i="5"/>
  <c r="U771" i="5"/>
  <c r="U763" i="5"/>
  <c r="U767" i="5"/>
  <c r="W757" i="5"/>
  <c r="W753" i="5"/>
  <c r="W749" i="5"/>
  <c r="W745" i="5"/>
  <c r="W758" i="5"/>
  <c r="W754" i="5"/>
  <c r="W750" i="5"/>
  <c r="W746" i="5"/>
  <c r="W755" i="5"/>
  <c r="W751" i="5"/>
  <c r="W747" i="5"/>
  <c r="W756" i="5"/>
  <c r="W752" i="5"/>
  <c r="W748" i="5"/>
  <c r="W744" i="5"/>
  <c r="U745" i="5"/>
  <c r="U756" i="5"/>
  <c r="U752" i="5"/>
  <c r="U748" i="5"/>
  <c r="U744" i="5"/>
  <c r="U757" i="5"/>
  <c r="U749" i="5"/>
  <c r="U758" i="5"/>
  <c r="U754" i="5"/>
  <c r="U750" i="5"/>
  <c r="U746" i="5"/>
  <c r="U755" i="5"/>
  <c r="U751" i="5"/>
  <c r="U747" i="5"/>
  <c r="U753" i="5"/>
  <c r="W738" i="5"/>
  <c r="W730" i="5"/>
  <c r="W736" i="5"/>
  <c r="W742" i="5"/>
  <c r="W741" i="5"/>
  <c r="W737" i="5"/>
  <c r="W733" i="5"/>
  <c r="W729" i="5"/>
  <c r="W734" i="5"/>
  <c r="W740" i="5"/>
  <c r="W728" i="5"/>
  <c r="W739" i="5"/>
  <c r="W735" i="5"/>
  <c r="W731" i="5"/>
  <c r="W732" i="5"/>
  <c r="U735" i="5"/>
  <c r="U740" i="5"/>
  <c r="U736" i="5"/>
  <c r="U732" i="5"/>
  <c r="U728" i="5"/>
  <c r="U739" i="5"/>
  <c r="U741" i="5"/>
  <c r="U737" i="5"/>
  <c r="U733" i="5"/>
  <c r="U729" i="5"/>
  <c r="U742" i="5"/>
  <c r="U738" i="5"/>
  <c r="U734" i="5"/>
  <c r="U730" i="5"/>
  <c r="U731" i="5"/>
  <c r="W725" i="5"/>
  <c r="W721" i="5"/>
  <c r="W717" i="5"/>
  <c r="W713" i="5"/>
  <c r="W726" i="5"/>
  <c r="W722" i="5"/>
  <c r="W718" i="5"/>
  <c r="W714" i="5"/>
  <c r="W723" i="5"/>
  <c r="W719" i="5"/>
  <c r="W715" i="5"/>
  <c r="W724" i="5"/>
  <c r="W720" i="5"/>
  <c r="W716" i="5"/>
  <c r="W712" i="5"/>
  <c r="U724" i="5"/>
  <c r="U720" i="5"/>
  <c r="U716" i="5"/>
  <c r="U712" i="5"/>
  <c r="U717" i="5"/>
  <c r="U713" i="5"/>
  <c r="U725" i="5"/>
  <c r="U726" i="5"/>
  <c r="U722" i="5"/>
  <c r="U718" i="5"/>
  <c r="U714" i="5"/>
  <c r="U723" i="5"/>
  <c r="U719" i="5"/>
  <c r="U715" i="5"/>
  <c r="U721" i="5"/>
  <c r="W702" i="5"/>
  <c r="W700" i="5"/>
  <c r="W709" i="5"/>
  <c r="W705" i="5"/>
  <c r="W701" i="5"/>
  <c r="W697" i="5"/>
  <c r="W706" i="5"/>
  <c r="W704" i="5"/>
  <c r="W710" i="5"/>
  <c r="W698" i="5"/>
  <c r="W708" i="5"/>
  <c r="W707" i="5"/>
  <c r="W703" i="5"/>
  <c r="W699" i="5"/>
  <c r="W696" i="5"/>
  <c r="U708" i="5"/>
  <c r="U704" i="5"/>
  <c r="U700" i="5"/>
  <c r="U696" i="5"/>
  <c r="U703" i="5"/>
  <c r="U709" i="5"/>
  <c r="U705" i="5"/>
  <c r="U701" i="5"/>
  <c r="U697" i="5"/>
  <c r="U707" i="5"/>
  <c r="U710" i="5"/>
  <c r="U706" i="5"/>
  <c r="U702" i="5"/>
  <c r="U698" i="5"/>
  <c r="U699" i="5"/>
  <c r="W686" i="5"/>
  <c r="W694" i="5"/>
  <c r="W682" i="5"/>
  <c r="W692" i="5"/>
  <c r="W680" i="5"/>
  <c r="W693" i="5"/>
  <c r="W689" i="5"/>
  <c r="W685" i="5"/>
  <c r="W681" i="5"/>
  <c r="W688" i="5"/>
  <c r="W690" i="5"/>
  <c r="W684" i="5"/>
  <c r="W691" i="5"/>
  <c r="W687" i="5"/>
  <c r="W683" i="5"/>
  <c r="U692" i="5"/>
  <c r="U688" i="5"/>
  <c r="U684" i="5"/>
  <c r="U680" i="5"/>
  <c r="U687" i="5"/>
  <c r="U693" i="5"/>
  <c r="U689" i="5"/>
  <c r="U685" i="5"/>
  <c r="U681" i="5"/>
  <c r="U691" i="5"/>
  <c r="U694" i="5"/>
  <c r="U690" i="5"/>
  <c r="U686" i="5"/>
  <c r="U682" i="5"/>
  <c r="U683" i="5"/>
  <c r="W678" i="5"/>
  <c r="W666" i="5"/>
  <c r="W672" i="5"/>
  <c r="W677" i="5"/>
  <c r="W673" i="5"/>
  <c r="W669" i="5"/>
  <c r="W665" i="5"/>
  <c r="W674" i="5"/>
  <c r="W670" i="5"/>
  <c r="W676" i="5"/>
  <c r="W675" i="5"/>
  <c r="W671" i="5"/>
  <c r="W667" i="5"/>
  <c r="W668" i="5"/>
  <c r="W664" i="5"/>
  <c r="U676" i="5"/>
  <c r="U672" i="5"/>
  <c r="U668" i="5"/>
  <c r="U664" i="5"/>
  <c r="U677" i="5"/>
  <c r="U673" i="5"/>
  <c r="U669" i="5"/>
  <c r="U665" i="5"/>
  <c r="U678" i="5"/>
  <c r="U674" i="5"/>
  <c r="U670" i="5"/>
  <c r="U666" i="5"/>
  <c r="U671" i="5"/>
  <c r="U667" i="5"/>
  <c r="U675" i="5"/>
  <c r="W648" i="5"/>
  <c r="W658" i="5"/>
  <c r="W660" i="5"/>
  <c r="W661" i="5"/>
  <c r="W657" i="5"/>
  <c r="W653" i="5"/>
  <c r="W649" i="5"/>
  <c r="W654" i="5"/>
  <c r="W662" i="5"/>
  <c r="W650" i="5"/>
  <c r="W656" i="5"/>
  <c r="W659" i="5"/>
  <c r="W655" i="5"/>
  <c r="W651" i="5"/>
  <c r="W652" i="5"/>
  <c r="U651" i="5"/>
  <c r="U660" i="5"/>
  <c r="U656" i="5"/>
  <c r="U652" i="5"/>
  <c r="U648" i="5"/>
  <c r="U655" i="5"/>
  <c r="U661" i="5"/>
  <c r="U657" i="5"/>
  <c r="U653" i="5"/>
  <c r="U649" i="5"/>
  <c r="U659" i="5"/>
  <c r="U662" i="5"/>
  <c r="U658" i="5"/>
  <c r="U654" i="5"/>
  <c r="U650" i="5"/>
  <c r="W638" i="5"/>
  <c r="W645" i="5"/>
  <c r="W641" i="5"/>
  <c r="W637" i="5"/>
  <c r="W633" i="5"/>
  <c r="W646" i="5"/>
  <c r="W634" i="5"/>
  <c r="W644" i="5"/>
  <c r="W642" i="5"/>
  <c r="W636" i="5"/>
  <c r="W632" i="5"/>
  <c r="W643" i="5"/>
  <c r="W639" i="5"/>
  <c r="W635" i="5"/>
  <c r="W640" i="5"/>
  <c r="U643" i="5"/>
  <c r="U644" i="5"/>
  <c r="U640" i="5"/>
  <c r="U636" i="5"/>
  <c r="U632" i="5"/>
  <c r="U635" i="5"/>
  <c r="U645" i="5"/>
  <c r="U641" i="5"/>
  <c r="U637" i="5"/>
  <c r="U633" i="5"/>
  <c r="U646" i="5"/>
  <c r="U642" i="5"/>
  <c r="U638" i="5"/>
  <c r="U634" i="5"/>
  <c r="U639" i="5"/>
  <c r="W616" i="5"/>
  <c r="W617" i="5"/>
  <c r="W620" i="5"/>
  <c r="W619" i="5"/>
  <c r="W623" i="5"/>
  <c r="W622" i="5"/>
  <c r="W618" i="5"/>
  <c r="W621" i="5"/>
  <c r="U621" i="5"/>
  <c r="U616" i="5"/>
  <c r="U623" i="5"/>
  <c r="U617" i="5"/>
  <c r="U620" i="5"/>
  <c r="U619" i="5"/>
  <c r="U622" i="5"/>
  <c r="U618" i="5"/>
  <c r="W628" i="5"/>
  <c r="W629" i="5"/>
  <c r="W625" i="5"/>
  <c r="W626" i="5"/>
  <c r="W630" i="5"/>
  <c r="W627" i="5"/>
  <c r="W624" i="5"/>
  <c r="U628" i="5"/>
  <c r="U624" i="5"/>
  <c r="U629" i="5"/>
  <c r="U625" i="5"/>
  <c r="U630" i="5"/>
  <c r="U626" i="5"/>
  <c r="U627" i="5"/>
  <c r="W604" i="5"/>
  <c r="W600" i="5"/>
  <c r="W601" i="5"/>
  <c r="W603" i="5"/>
  <c r="W607" i="5"/>
  <c r="W606" i="5"/>
  <c r="W605" i="5"/>
  <c r="W602" i="5"/>
  <c r="U607" i="5"/>
  <c r="U603" i="5"/>
  <c r="U604" i="5"/>
  <c r="U601" i="5"/>
  <c r="U600" i="5"/>
  <c r="U606" i="5"/>
  <c r="U602" i="5"/>
  <c r="U605" i="5"/>
  <c r="W612" i="5"/>
  <c r="W613" i="5"/>
  <c r="W609" i="5"/>
  <c r="W614" i="5"/>
  <c r="W610" i="5"/>
  <c r="W608" i="5"/>
  <c r="W611" i="5"/>
  <c r="U611" i="5"/>
  <c r="U612" i="5"/>
  <c r="U608" i="5"/>
  <c r="U613" i="5"/>
  <c r="U609" i="5"/>
  <c r="U614" i="5"/>
  <c r="U610" i="5"/>
  <c r="W588" i="5"/>
  <c r="W585" i="5"/>
  <c r="W587" i="5"/>
  <c r="W584" i="5"/>
  <c r="W590" i="5"/>
  <c r="W589" i="5"/>
  <c r="W586" i="5"/>
  <c r="U590" i="5"/>
  <c r="U587" i="5"/>
  <c r="U588" i="5"/>
  <c r="U585" i="5"/>
  <c r="U584" i="5"/>
  <c r="U586" i="5"/>
  <c r="U589" i="5"/>
  <c r="W592" i="5"/>
  <c r="W597" i="5"/>
  <c r="W593" i="5"/>
  <c r="W598" i="5"/>
  <c r="W594" i="5"/>
  <c r="W595" i="5"/>
  <c r="W591" i="5"/>
  <c r="W596" i="5"/>
  <c r="U596" i="5"/>
  <c r="U592" i="5"/>
  <c r="U591" i="5"/>
  <c r="U595" i="5"/>
  <c r="U597" i="5"/>
  <c r="U593" i="5"/>
  <c r="U598" i="5"/>
  <c r="U594" i="5"/>
  <c r="W571" i="5"/>
  <c r="W569" i="5"/>
  <c r="W568" i="5"/>
  <c r="W572" i="5"/>
  <c r="W574" i="5"/>
  <c r="W575" i="5"/>
  <c r="W573" i="5"/>
  <c r="W570" i="5"/>
  <c r="U571" i="5"/>
  <c r="U569" i="5"/>
  <c r="U575" i="5"/>
  <c r="U572" i="5"/>
  <c r="U568" i="5"/>
  <c r="U573" i="5"/>
  <c r="U574" i="5"/>
  <c r="U570" i="5"/>
  <c r="W582" i="5"/>
  <c r="W581" i="5"/>
  <c r="W577" i="5"/>
  <c r="W578" i="5"/>
  <c r="W580" i="5"/>
  <c r="W579" i="5"/>
  <c r="W576" i="5"/>
  <c r="U579" i="5"/>
  <c r="U580" i="5"/>
  <c r="U576" i="5"/>
  <c r="U581" i="5"/>
  <c r="U577" i="5"/>
  <c r="U582" i="5"/>
  <c r="U578" i="5"/>
  <c r="W565" i="5"/>
  <c r="W561" i="5"/>
  <c r="W557" i="5"/>
  <c r="W553" i="5"/>
  <c r="W566" i="5"/>
  <c r="W562" i="5"/>
  <c r="W558" i="5"/>
  <c r="W554" i="5"/>
  <c r="W563" i="5"/>
  <c r="W559" i="5"/>
  <c r="W555" i="5"/>
  <c r="W564" i="5"/>
  <c r="W560" i="5"/>
  <c r="W556" i="5"/>
  <c r="W552" i="5"/>
  <c r="U564" i="5"/>
  <c r="U560" i="5"/>
  <c r="U556" i="5"/>
  <c r="U552" i="5"/>
  <c r="U565" i="5"/>
  <c r="U562" i="5"/>
  <c r="U561" i="5"/>
  <c r="U557" i="5"/>
  <c r="U553" i="5"/>
  <c r="U566" i="5"/>
  <c r="U558" i="5"/>
  <c r="U554" i="5"/>
  <c r="U563" i="5"/>
  <c r="U559" i="5"/>
  <c r="U555" i="5"/>
  <c r="W546" i="5"/>
  <c r="W549" i="5"/>
  <c r="W545" i="5"/>
  <c r="W541" i="5"/>
  <c r="W537" i="5"/>
  <c r="W542" i="5"/>
  <c r="W544" i="5"/>
  <c r="W550" i="5"/>
  <c r="W538" i="5"/>
  <c r="W540" i="5"/>
  <c r="W548" i="5"/>
  <c r="W547" i="5"/>
  <c r="W543" i="5"/>
  <c r="W539" i="5"/>
  <c r="W536" i="5"/>
  <c r="U548" i="5"/>
  <c r="U544" i="5"/>
  <c r="U540" i="5"/>
  <c r="U536" i="5"/>
  <c r="U539" i="5"/>
  <c r="U547" i="5"/>
  <c r="U543" i="5"/>
  <c r="U549" i="5"/>
  <c r="U545" i="5"/>
  <c r="U541" i="5"/>
  <c r="U537" i="5"/>
  <c r="U550" i="5"/>
  <c r="U546" i="5"/>
  <c r="U542" i="5"/>
  <c r="U538" i="5"/>
  <c r="W530" i="5"/>
  <c r="W520" i="5"/>
  <c r="W524" i="5"/>
  <c r="W533" i="5"/>
  <c r="W529" i="5"/>
  <c r="W525" i="5"/>
  <c r="W521" i="5"/>
  <c r="W534" i="5"/>
  <c r="W532" i="5"/>
  <c r="W526" i="5"/>
  <c r="W522" i="5"/>
  <c r="W531" i="5"/>
  <c r="W527" i="5"/>
  <c r="W523" i="5"/>
  <c r="W528" i="5"/>
  <c r="U532" i="5"/>
  <c r="U528" i="5"/>
  <c r="U524" i="5"/>
  <c r="U520" i="5"/>
  <c r="U527" i="5"/>
  <c r="U533" i="5"/>
  <c r="U529" i="5"/>
  <c r="U525" i="5"/>
  <c r="U521" i="5"/>
  <c r="U534" i="5"/>
  <c r="U530" i="5"/>
  <c r="U526" i="5"/>
  <c r="U522" i="5"/>
  <c r="U523" i="5"/>
  <c r="U531" i="5"/>
  <c r="W507" i="5"/>
  <c r="W510" i="5"/>
  <c r="W505" i="5"/>
  <c r="W511" i="5"/>
  <c r="W508" i="5"/>
  <c r="W504" i="5"/>
  <c r="W506" i="5"/>
  <c r="W509" i="5"/>
  <c r="U508" i="5"/>
  <c r="U511" i="5"/>
  <c r="U505" i="5"/>
  <c r="U510" i="5"/>
  <c r="U507" i="5"/>
  <c r="U504" i="5"/>
  <c r="U506" i="5"/>
  <c r="U509" i="5"/>
  <c r="W516" i="5"/>
  <c r="W518" i="5"/>
  <c r="W517" i="5"/>
  <c r="W513" i="5"/>
  <c r="W514" i="5"/>
  <c r="W512" i="5"/>
  <c r="W515" i="5"/>
  <c r="U516" i="5"/>
  <c r="U512" i="5"/>
  <c r="U517" i="5"/>
  <c r="U513" i="5"/>
  <c r="U515" i="5"/>
  <c r="U518" i="5"/>
  <c r="U514" i="5"/>
  <c r="W494" i="5"/>
  <c r="W498" i="5"/>
  <c r="W501" i="5"/>
  <c r="W497" i="5"/>
  <c r="W493" i="5"/>
  <c r="W489" i="5"/>
  <c r="W502" i="5"/>
  <c r="W490" i="5"/>
  <c r="W496" i="5"/>
  <c r="W492" i="5"/>
  <c r="W488" i="5"/>
  <c r="W499" i="5"/>
  <c r="W495" i="5"/>
  <c r="W491" i="5"/>
  <c r="W500" i="5"/>
  <c r="U500" i="5"/>
  <c r="U496" i="5"/>
  <c r="U492" i="5"/>
  <c r="U488" i="5"/>
  <c r="U501" i="5"/>
  <c r="U497" i="5"/>
  <c r="U493" i="5"/>
  <c r="U489" i="5"/>
  <c r="U502" i="5"/>
  <c r="U498" i="5"/>
  <c r="U494" i="5"/>
  <c r="U490" i="5"/>
  <c r="U491" i="5"/>
  <c r="U499" i="5"/>
  <c r="U495" i="5"/>
  <c r="W472" i="5"/>
  <c r="W475" i="5"/>
  <c r="W473" i="5"/>
  <c r="W476" i="5"/>
  <c r="W478" i="5"/>
  <c r="W477" i="5"/>
  <c r="W474" i="5"/>
  <c r="U477" i="5"/>
  <c r="U478" i="5"/>
  <c r="U473" i="5"/>
  <c r="U476" i="5"/>
  <c r="U475" i="5"/>
  <c r="U472" i="5"/>
  <c r="U474" i="5"/>
  <c r="W485" i="5"/>
  <c r="W481" i="5"/>
  <c r="W484" i="5"/>
  <c r="W486" i="5"/>
  <c r="W482" i="5"/>
  <c r="W483" i="5"/>
  <c r="W479" i="5"/>
  <c r="W480" i="5"/>
  <c r="U484" i="5"/>
  <c r="U480" i="5"/>
  <c r="U483" i="5"/>
  <c r="U485" i="5"/>
  <c r="U481" i="5"/>
  <c r="U479" i="5"/>
  <c r="U486" i="5"/>
  <c r="U482" i="5"/>
  <c r="W460" i="5"/>
  <c r="W470" i="5"/>
  <c r="W456" i="5"/>
  <c r="W469" i="5"/>
  <c r="W465" i="5"/>
  <c r="W461" i="5"/>
  <c r="W457" i="5"/>
  <c r="W466" i="5"/>
  <c r="W458" i="5"/>
  <c r="W468" i="5"/>
  <c r="W462" i="5"/>
  <c r="W467" i="5"/>
  <c r="W463" i="5"/>
  <c r="W459" i="5"/>
  <c r="W464" i="5"/>
  <c r="U467" i="5"/>
  <c r="U468" i="5"/>
  <c r="U464" i="5"/>
  <c r="U460" i="5"/>
  <c r="U456" i="5"/>
  <c r="U459" i="5"/>
  <c r="U469" i="5"/>
  <c r="U465" i="5"/>
  <c r="U461" i="5"/>
  <c r="U457" i="5"/>
  <c r="U463" i="5"/>
  <c r="U470" i="5"/>
  <c r="U466" i="5"/>
  <c r="U462" i="5"/>
  <c r="U458" i="5"/>
  <c r="W454" i="5"/>
  <c r="W442" i="5"/>
  <c r="W453" i="5"/>
  <c r="W449" i="5"/>
  <c r="W445" i="5"/>
  <c r="W441" i="5"/>
  <c r="W446" i="5"/>
  <c r="W448" i="5"/>
  <c r="W450" i="5"/>
  <c r="W452" i="5"/>
  <c r="W451" i="5"/>
  <c r="W447" i="5"/>
  <c r="W443" i="5"/>
  <c r="W444" i="5"/>
  <c r="W440" i="5"/>
  <c r="U452" i="5"/>
  <c r="U448" i="5"/>
  <c r="U444" i="5"/>
  <c r="U440" i="5"/>
  <c r="U453" i="5"/>
  <c r="U449" i="5"/>
  <c r="U445" i="5"/>
  <c r="U441" i="5"/>
  <c r="U454" i="5"/>
  <c r="U450" i="5"/>
  <c r="U446" i="5"/>
  <c r="U442" i="5"/>
  <c r="U447" i="5"/>
  <c r="U451" i="5"/>
  <c r="U443" i="5"/>
  <c r="U433" i="5"/>
  <c r="U436" i="5"/>
  <c r="U432" i="5"/>
  <c r="U428" i="5"/>
  <c r="U424" i="5"/>
  <c r="U429" i="5"/>
  <c r="U425" i="5"/>
  <c r="U426" i="5"/>
  <c r="U437" i="5"/>
  <c r="U434" i="5"/>
  <c r="U438" i="5"/>
  <c r="U430" i="5"/>
  <c r="U435" i="5"/>
  <c r="U431" i="5"/>
  <c r="U427" i="5"/>
  <c r="W437" i="5"/>
  <c r="W433" i="5"/>
  <c r="W429" i="5"/>
  <c r="W425" i="5"/>
  <c r="W438" i="5"/>
  <c r="W434" i="5"/>
  <c r="W430" i="5"/>
  <c r="W426" i="5"/>
  <c r="W435" i="5"/>
  <c r="W431" i="5"/>
  <c r="W427" i="5"/>
  <c r="W436" i="5"/>
  <c r="W432" i="5"/>
  <c r="W428" i="5"/>
  <c r="W424" i="5"/>
  <c r="W418" i="5"/>
  <c r="W420" i="5"/>
  <c r="W412" i="5"/>
  <c r="W421" i="5"/>
  <c r="W417" i="5"/>
  <c r="W413" i="5"/>
  <c r="W409" i="5"/>
  <c r="W422" i="5"/>
  <c r="W414" i="5"/>
  <c r="W410" i="5"/>
  <c r="W408" i="5"/>
  <c r="W419" i="5"/>
  <c r="W415" i="5"/>
  <c r="W411" i="5"/>
  <c r="W416" i="5"/>
  <c r="U420" i="5"/>
  <c r="U416" i="5"/>
  <c r="U412" i="5"/>
  <c r="U408" i="5"/>
  <c r="U411" i="5"/>
  <c r="U415" i="5"/>
  <c r="U421" i="5"/>
  <c r="U417" i="5"/>
  <c r="U413" i="5"/>
  <c r="U409" i="5"/>
  <c r="U419" i="5"/>
  <c r="U422" i="5"/>
  <c r="U418" i="5"/>
  <c r="U414" i="5"/>
  <c r="U410" i="5"/>
  <c r="W393" i="5"/>
  <c r="W395" i="5"/>
  <c r="W396" i="5"/>
  <c r="W399" i="5"/>
  <c r="W392" i="5"/>
  <c r="W398" i="5"/>
  <c r="W397" i="5"/>
  <c r="W394" i="5"/>
  <c r="U393" i="5"/>
  <c r="U392" i="5"/>
  <c r="U396" i="5"/>
  <c r="U399" i="5"/>
  <c r="U395" i="5"/>
  <c r="U398" i="5"/>
  <c r="U394" i="5"/>
  <c r="U397" i="5"/>
  <c r="W406" i="5"/>
  <c r="W400" i="5"/>
  <c r="W405" i="5"/>
  <c r="W401" i="5"/>
  <c r="W402" i="5"/>
  <c r="W403" i="5"/>
  <c r="W404" i="5"/>
  <c r="U404" i="5"/>
  <c r="U400" i="5"/>
  <c r="U405" i="5"/>
  <c r="U401" i="5"/>
  <c r="U406" i="5"/>
  <c r="U402" i="5"/>
  <c r="U403" i="5"/>
  <c r="W386" i="5"/>
  <c r="W389" i="5"/>
  <c r="W385" i="5"/>
  <c r="W381" i="5"/>
  <c r="W377" i="5"/>
  <c r="W390" i="5"/>
  <c r="W382" i="5"/>
  <c r="W378" i="5"/>
  <c r="W384" i="5"/>
  <c r="W388" i="5"/>
  <c r="W387" i="5"/>
  <c r="W383" i="5"/>
  <c r="W379" i="5"/>
  <c r="W380" i="5"/>
  <c r="W376" i="5"/>
  <c r="U388" i="5"/>
  <c r="U384" i="5"/>
  <c r="U380" i="5"/>
  <c r="U376" i="5"/>
  <c r="U387" i="5"/>
  <c r="U389" i="5"/>
  <c r="U385" i="5"/>
  <c r="U381" i="5"/>
  <c r="U377" i="5"/>
  <c r="U383" i="5"/>
  <c r="U390" i="5"/>
  <c r="U386" i="5"/>
  <c r="U382" i="5"/>
  <c r="U378" i="5"/>
  <c r="U379" i="5"/>
  <c r="W373" i="5"/>
  <c r="W369" i="5"/>
  <c r="W365" i="5"/>
  <c r="W361" i="5"/>
  <c r="W374" i="5"/>
  <c r="W370" i="5"/>
  <c r="W366" i="5"/>
  <c r="W362" i="5"/>
  <c r="W371" i="5"/>
  <c r="W367" i="5"/>
  <c r="W363" i="5"/>
  <c r="W372" i="5"/>
  <c r="W368" i="5"/>
  <c r="W364" i="5"/>
  <c r="W360" i="5"/>
  <c r="U370" i="5"/>
  <c r="U372" i="5"/>
  <c r="U368" i="5"/>
  <c r="U364" i="5"/>
  <c r="U360" i="5"/>
  <c r="U361" i="5"/>
  <c r="U373" i="5"/>
  <c r="U369" i="5"/>
  <c r="U365" i="5"/>
  <c r="U374" i="5"/>
  <c r="U366" i="5"/>
  <c r="U362" i="5"/>
  <c r="U371" i="5"/>
  <c r="U367" i="5"/>
  <c r="U363" i="5"/>
  <c r="W357" i="5"/>
  <c r="W353" i="5"/>
  <c r="W349" i="5"/>
  <c r="W345" i="5"/>
  <c r="W358" i="5"/>
  <c r="W354" i="5"/>
  <c r="W350" i="5"/>
  <c r="W346" i="5"/>
  <c r="W355" i="5"/>
  <c r="W351" i="5"/>
  <c r="W347" i="5"/>
  <c r="W356" i="5"/>
  <c r="W352" i="5"/>
  <c r="W348" i="5"/>
  <c r="W344" i="5"/>
  <c r="U357" i="5"/>
  <c r="U354" i="5"/>
  <c r="U356" i="5"/>
  <c r="U352" i="5"/>
  <c r="U348" i="5"/>
  <c r="U344" i="5"/>
  <c r="U353" i="5"/>
  <c r="U349" i="5"/>
  <c r="U345" i="5"/>
  <c r="U358" i="5"/>
  <c r="U350" i="5"/>
  <c r="U346" i="5"/>
  <c r="U355" i="5"/>
  <c r="U351" i="5"/>
  <c r="U347" i="5"/>
  <c r="W341" i="5"/>
  <c r="W337" i="5"/>
  <c r="W333" i="5"/>
  <c r="W329" i="5"/>
  <c r="W342" i="5"/>
  <c r="W338" i="5"/>
  <c r="W334" i="5"/>
  <c r="W330" i="5"/>
  <c r="W339" i="5"/>
  <c r="W335" i="5"/>
  <c r="W331" i="5"/>
  <c r="W340" i="5"/>
  <c r="W336" i="5"/>
  <c r="W332" i="5"/>
  <c r="W328" i="5"/>
  <c r="U340" i="5"/>
  <c r="U336" i="5"/>
  <c r="U332" i="5"/>
  <c r="U328" i="5"/>
  <c r="U341" i="5"/>
  <c r="U337" i="5"/>
  <c r="U333" i="5"/>
  <c r="U329" i="5"/>
  <c r="U338" i="5"/>
  <c r="U342" i="5"/>
  <c r="U334" i="5"/>
  <c r="U339" i="5"/>
  <c r="U335" i="5"/>
  <c r="U331" i="5"/>
  <c r="U330" i="5"/>
  <c r="W319" i="5"/>
  <c r="W315" i="5"/>
  <c r="W312" i="5"/>
  <c r="W317" i="5"/>
  <c r="W314" i="5"/>
  <c r="W318" i="5"/>
  <c r="W313" i="5"/>
  <c r="W316" i="5"/>
  <c r="U318" i="5"/>
  <c r="U314" i="5"/>
  <c r="U315" i="5"/>
  <c r="U312" i="5"/>
  <c r="U317" i="5"/>
  <c r="U319" i="5"/>
  <c r="U313" i="5"/>
  <c r="U316" i="5"/>
  <c r="W325" i="5"/>
  <c r="W321" i="5"/>
  <c r="W326" i="5"/>
  <c r="W322" i="5"/>
  <c r="W323" i="5"/>
  <c r="W324" i="5"/>
  <c r="W320" i="5"/>
  <c r="U321" i="5"/>
  <c r="U324" i="5"/>
  <c r="U320" i="5"/>
  <c r="U322" i="5"/>
  <c r="U325" i="5"/>
  <c r="U326" i="5"/>
  <c r="U323" i="5"/>
  <c r="W309" i="5"/>
  <c r="W305" i="5"/>
  <c r="W301" i="5"/>
  <c r="W297" i="5"/>
  <c r="W310" i="5"/>
  <c r="W306" i="5"/>
  <c r="W302" i="5"/>
  <c r="W298" i="5"/>
  <c r="W307" i="5"/>
  <c r="W303" i="5"/>
  <c r="W299" i="5"/>
  <c r="W308" i="5"/>
  <c r="W304" i="5"/>
  <c r="W300" i="5"/>
  <c r="W296" i="5"/>
  <c r="U306" i="5"/>
  <c r="U308" i="5"/>
  <c r="U304" i="5"/>
  <c r="U300" i="5"/>
  <c r="U296" i="5"/>
  <c r="U309" i="5"/>
  <c r="U301" i="5"/>
  <c r="U297" i="5"/>
  <c r="U310" i="5"/>
  <c r="U302" i="5"/>
  <c r="U298" i="5"/>
  <c r="U307" i="5"/>
  <c r="U303" i="5"/>
  <c r="U299" i="5"/>
  <c r="U305" i="5"/>
  <c r="W281" i="5"/>
  <c r="W288" i="5"/>
  <c r="W284" i="5"/>
  <c r="W287" i="5"/>
  <c r="W283" i="5"/>
  <c r="W280" i="5"/>
  <c r="W286" i="5"/>
  <c r="W282" i="5"/>
  <c r="W285" i="5"/>
  <c r="U280" i="5"/>
  <c r="U287" i="5"/>
  <c r="U281" i="5"/>
  <c r="U283" i="5"/>
  <c r="U288" i="5"/>
  <c r="U284" i="5"/>
  <c r="U282" i="5"/>
  <c r="U285" i="5"/>
  <c r="U286" i="5"/>
  <c r="W290" i="5"/>
  <c r="W293" i="5"/>
  <c r="W289" i="5"/>
  <c r="W294" i="5"/>
  <c r="W291" i="5"/>
  <c r="W292" i="5"/>
  <c r="U292" i="5"/>
  <c r="U291" i="5"/>
  <c r="U293" i="5"/>
  <c r="U289" i="5"/>
  <c r="U294" i="5"/>
  <c r="U290" i="5"/>
  <c r="W269" i="5"/>
  <c r="W265" i="5"/>
  <c r="W271" i="5"/>
  <c r="W272" i="5"/>
  <c r="W268" i="5"/>
  <c r="W264" i="5"/>
  <c r="W267" i="5"/>
  <c r="W266" i="5"/>
  <c r="W273" i="5"/>
  <c r="W274" i="5"/>
  <c r="W270" i="5"/>
  <c r="U273" i="5"/>
  <c r="U269" i="5"/>
  <c r="U268" i="5"/>
  <c r="U265" i="5"/>
  <c r="U272" i="5"/>
  <c r="U271" i="5"/>
  <c r="U274" i="5"/>
  <c r="U270" i="5"/>
  <c r="U267" i="5"/>
  <c r="U264" i="5"/>
  <c r="U266" i="5"/>
  <c r="W277" i="5"/>
  <c r="W278" i="5"/>
  <c r="W275" i="5"/>
  <c r="W276" i="5"/>
  <c r="U276" i="5"/>
  <c r="U275" i="5"/>
  <c r="U277" i="5"/>
  <c r="U278" i="5"/>
  <c r="W258" i="5"/>
  <c r="W250" i="5"/>
  <c r="W254" i="5"/>
  <c r="W261" i="5"/>
  <c r="W257" i="5"/>
  <c r="W253" i="5"/>
  <c r="W249" i="5"/>
  <c r="W262" i="5"/>
  <c r="W256" i="5"/>
  <c r="W252" i="5"/>
  <c r="W248" i="5"/>
  <c r="W259" i="5"/>
  <c r="W255" i="5"/>
  <c r="W251" i="5"/>
  <c r="W260" i="5"/>
  <c r="U260" i="5"/>
  <c r="U256" i="5"/>
  <c r="U252" i="5"/>
  <c r="U248" i="5"/>
  <c r="U261" i="5"/>
  <c r="U257" i="5"/>
  <c r="U253" i="5"/>
  <c r="U249" i="5"/>
  <c r="U262" i="5"/>
  <c r="U258" i="5"/>
  <c r="U254" i="5"/>
  <c r="U250" i="5"/>
  <c r="U255" i="5"/>
  <c r="U251" i="5"/>
  <c r="U259" i="5"/>
  <c r="W245" i="5"/>
  <c r="W241" i="5"/>
  <c r="W237" i="5"/>
  <c r="W233" i="5"/>
  <c r="W246" i="5"/>
  <c r="W242" i="5"/>
  <c r="W238" i="5"/>
  <c r="W234" i="5"/>
  <c r="W243" i="5"/>
  <c r="W239" i="5"/>
  <c r="W235" i="5"/>
  <c r="W244" i="5"/>
  <c r="W240" i="5"/>
  <c r="W236" i="5"/>
  <c r="W232" i="5"/>
  <c r="U237" i="5"/>
  <c r="U244" i="5"/>
  <c r="U240" i="5"/>
  <c r="U236" i="5"/>
  <c r="U232" i="5"/>
  <c r="U233" i="5"/>
  <c r="U245" i="5"/>
  <c r="U242" i="5"/>
  <c r="U241" i="5"/>
  <c r="U238" i="5"/>
  <c r="U234" i="5"/>
  <c r="U243" i="5"/>
  <c r="U239" i="5"/>
  <c r="U235" i="5"/>
  <c r="U246" i="5"/>
  <c r="W217" i="5"/>
  <c r="W219" i="5"/>
  <c r="W216" i="5"/>
  <c r="W220" i="5"/>
  <c r="W222" i="5"/>
  <c r="W221" i="5"/>
  <c r="W218" i="5"/>
  <c r="U221" i="5"/>
  <c r="U217" i="5"/>
  <c r="U220" i="5"/>
  <c r="U222" i="5"/>
  <c r="U219" i="5"/>
  <c r="U216" i="5"/>
  <c r="U218" i="5"/>
  <c r="W224" i="5"/>
  <c r="W226" i="5"/>
  <c r="W229" i="5"/>
  <c r="W225" i="5"/>
  <c r="W230" i="5"/>
  <c r="W227" i="5"/>
  <c r="W223" i="5"/>
  <c r="W228" i="5"/>
  <c r="U227" i="5"/>
  <c r="U228" i="5"/>
  <c r="U224" i="5"/>
  <c r="U223" i="5"/>
  <c r="U229" i="5"/>
  <c r="U225" i="5"/>
  <c r="U230" i="5"/>
  <c r="U226" i="5"/>
  <c r="W204" i="5"/>
  <c r="W202" i="5"/>
  <c r="W203" i="5"/>
  <c r="W200" i="5"/>
  <c r="W205" i="5"/>
  <c r="W201" i="5"/>
  <c r="U200" i="5"/>
  <c r="U204" i="5"/>
  <c r="U203" i="5"/>
  <c r="U205" i="5"/>
  <c r="U202" i="5"/>
  <c r="U201" i="5"/>
  <c r="W213" i="5"/>
  <c r="W209" i="5"/>
  <c r="W206" i="5"/>
  <c r="W212" i="5"/>
  <c r="W214" i="5"/>
  <c r="W208" i="5"/>
  <c r="W210" i="5"/>
  <c r="W211" i="5"/>
  <c r="W207" i="5"/>
  <c r="U212" i="5"/>
  <c r="U208" i="5"/>
  <c r="U207" i="5"/>
  <c r="U213" i="5"/>
  <c r="U209" i="5"/>
  <c r="U211" i="5"/>
  <c r="U214" i="5"/>
  <c r="U210" i="5"/>
  <c r="U206" i="5"/>
  <c r="W187" i="5"/>
  <c r="W185" i="5"/>
  <c r="W190" i="5"/>
  <c r="W188" i="5"/>
  <c r="W184" i="5"/>
  <c r="W186" i="5"/>
  <c r="W189" i="5"/>
  <c r="U189" i="5"/>
  <c r="U188" i="5"/>
  <c r="U185" i="5"/>
  <c r="U190" i="5"/>
  <c r="U187" i="5"/>
  <c r="U184" i="5"/>
  <c r="U186" i="5"/>
  <c r="W198" i="5"/>
  <c r="W197" i="5"/>
  <c r="W193" i="5"/>
  <c r="W194" i="5"/>
  <c r="W192" i="5"/>
  <c r="W195" i="5"/>
  <c r="W191" i="5"/>
  <c r="W196" i="5"/>
  <c r="U196" i="5"/>
  <c r="U192" i="5"/>
  <c r="U197" i="5"/>
  <c r="U193" i="5"/>
  <c r="U198" i="5"/>
  <c r="U194" i="5"/>
  <c r="U191" i="5"/>
  <c r="U195" i="5"/>
  <c r="W172" i="5"/>
  <c r="W170" i="5"/>
  <c r="W171" i="5"/>
  <c r="W168" i="5"/>
  <c r="W173" i="5"/>
  <c r="W169" i="5"/>
  <c r="U172" i="5"/>
  <c r="U171" i="5"/>
  <c r="U168" i="5"/>
  <c r="U173" i="5"/>
  <c r="U169" i="5"/>
  <c r="U170" i="5"/>
  <c r="W176" i="5"/>
  <c r="W181" i="5"/>
  <c r="W177" i="5"/>
  <c r="W180" i="5"/>
  <c r="W182" i="5"/>
  <c r="W178" i="5"/>
  <c r="W174" i="5"/>
  <c r="W179" i="5"/>
  <c r="W175" i="5"/>
  <c r="U180" i="5"/>
  <c r="U176" i="5"/>
  <c r="U175" i="5"/>
  <c r="U181" i="5"/>
  <c r="U177" i="5"/>
  <c r="U179" i="5"/>
  <c r="U182" i="5"/>
  <c r="U178" i="5"/>
  <c r="U174" i="5"/>
  <c r="W154" i="5"/>
  <c r="W153" i="5"/>
  <c r="W152" i="5"/>
  <c r="U153" i="5"/>
  <c r="U154" i="5"/>
  <c r="U152" i="5"/>
  <c r="W162" i="5"/>
  <c r="W160" i="5"/>
  <c r="W165" i="5"/>
  <c r="W161" i="5"/>
  <c r="W157" i="5"/>
  <c r="W166" i="5"/>
  <c r="W158" i="5"/>
  <c r="W164" i="5"/>
  <c r="W163" i="5"/>
  <c r="W159" i="5"/>
  <c r="W155" i="5"/>
  <c r="W156" i="5"/>
  <c r="U164" i="5"/>
  <c r="U160" i="5"/>
  <c r="U156" i="5"/>
  <c r="U159" i="5"/>
  <c r="U163" i="5"/>
  <c r="U165" i="5"/>
  <c r="U161" i="5"/>
  <c r="U157" i="5"/>
  <c r="U166" i="5"/>
  <c r="U162" i="5"/>
  <c r="U158" i="5"/>
  <c r="U155" i="5"/>
  <c r="W138" i="5"/>
  <c r="W137" i="5"/>
  <c r="W136" i="5"/>
  <c r="U137" i="5"/>
  <c r="U138" i="5"/>
  <c r="U136" i="5"/>
  <c r="W142" i="5"/>
  <c r="W144" i="5"/>
  <c r="W149" i="5"/>
  <c r="W145" i="5"/>
  <c r="W141" i="5"/>
  <c r="W146" i="5"/>
  <c r="W150" i="5"/>
  <c r="W140" i="5"/>
  <c r="W147" i="5"/>
  <c r="W143" i="5"/>
  <c r="W139" i="5"/>
  <c r="W148" i="5"/>
  <c r="U148" i="5"/>
  <c r="U144" i="5"/>
  <c r="U140" i="5"/>
  <c r="U149" i="5"/>
  <c r="U145" i="5"/>
  <c r="U141" i="5"/>
  <c r="U150" i="5"/>
  <c r="U146" i="5"/>
  <c r="U142" i="5"/>
  <c r="U143" i="5"/>
  <c r="U139" i="5"/>
  <c r="U147" i="5"/>
  <c r="W121" i="5"/>
  <c r="W120" i="5"/>
  <c r="U121" i="5"/>
  <c r="U120" i="5"/>
  <c r="W104" i="5"/>
  <c r="X104" i="5" s="1"/>
  <c r="W128" i="5"/>
  <c r="W134" i="5"/>
  <c r="W126" i="5"/>
  <c r="W122" i="5"/>
  <c r="W133" i="5"/>
  <c r="W129" i="5"/>
  <c r="W125" i="5"/>
  <c r="W130" i="5"/>
  <c r="W132" i="5"/>
  <c r="W124" i="5"/>
  <c r="W131" i="5"/>
  <c r="W127" i="5"/>
  <c r="W123" i="5"/>
  <c r="U104" i="5"/>
  <c r="V104" i="5" s="1"/>
  <c r="U133" i="5"/>
  <c r="U132" i="5"/>
  <c r="U128" i="5"/>
  <c r="U124" i="5"/>
  <c r="U129" i="5"/>
  <c r="U125" i="5"/>
  <c r="U134" i="5"/>
  <c r="U130" i="5"/>
  <c r="U126" i="5"/>
  <c r="U122" i="5"/>
  <c r="U127" i="5"/>
  <c r="U123" i="5"/>
  <c r="U131" i="5"/>
  <c r="W113" i="5"/>
  <c r="W109" i="5"/>
  <c r="W105" i="5"/>
  <c r="W117" i="5"/>
  <c r="W118" i="5"/>
  <c r="W114" i="5"/>
  <c r="W110" i="5"/>
  <c r="W106" i="5"/>
  <c r="W115" i="5"/>
  <c r="W111" i="5"/>
  <c r="W107" i="5"/>
  <c r="W116" i="5"/>
  <c r="W112" i="5"/>
  <c r="W108" i="5"/>
  <c r="U117" i="5"/>
  <c r="U116" i="5"/>
  <c r="U112" i="5"/>
  <c r="U108" i="5"/>
  <c r="U105" i="5"/>
  <c r="U118" i="5"/>
  <c r="U114" i="5"/>
  <c r="U110" i="5"/>
  <c r="U106" i="5"/>
  <c r="U113" i="5"/>
  <c r="U115" i="5"/>
  <c r="U111" i="5"/>
  <c r="U107" i="5"/>
  <c r="U109" i="5"/>
  <c r="W101" i="5"/>
  <c r="W97" i="5"/>
  <c r="W93" i="5"/>
  <c r="W89" i="5"/>
  <c r="W98" i="5"/>
  <c r="W90" i="5"/>
  <c r="W102" i="5"/>
  <c r="W94" i="5"/>
  <c r="W96" i="5"/>
  <c r="W92" i="5"/>
  <c r="W88" i="5"/>
  <c r="W99" i="5"/>
  <c r="W95" i="5"/>
  <c r="W91" i="5"/>
  <c r="W100" i="5"/>
  <c r="U100" i="5"/>
  <c r="U96" i="5"/>
  <c r="U92" i="5"/>
  <c r="U88" i="5"/>
  <c r="U101" i="5"/>
  <c r="U97" i="5"/>
  <c r="U93" i="5"/>
  <c r="U89" i="5"/>
  <c r="U102" i="5"/>
  <c r="U98" i="5"/>
  <c r="U94" i="5"/>
  <c r="U90" i="5"/>
  <c r="U95" i="5"/>
  <c r="U99" i="5"/>
  <c r="U91" i="5"/>
  <c r="W82" i="5"/>
  <c r="W80" i="5"/>
  <c r="W85" i="5"/>
  <c r="W81" i="5"/>
  <c r="W77" i="5"/>
  <c r="W73" i="5"/>
  <c r="W86" i="5"/>
  <c r="W78" i="5"/>
  <c r="W74" i="5"/>
  <c r="W84" i="5"/>
  <c r="W83" i="5"/>
  <c r="W79" i="5"/>
  <c r="W75" i="5"/>
  <c r="W76" i="5"/>
  <c r="W72" i="5"/>
  <c r="U84" i="5"/>
  <c r="U80" i="5"/>
  <c r="U76" i="5"/>
  <c r="U72" i="5"/>
  <c r="U85" i="5"/>
  <c r="U81" i="5"/>
  <c r="U77" i="5"/>
  <c r="U73" i="5"/>
  <c r="U86" i="5"/>
  <c r="U82" i="5"/>
  <c r="U78" i="5"/>
  <c r="U74" i="5"/>
  <c r="U79" i="5"/>
  <c r="U75" i="5"/>
  <c r="U83" i="5"/>
  <c r="W66" i="5"/>
  <c r="W64" i="5"/>
  <c r="W68" i="5"/>
  <c r="W69" i="5"/>
  <c r="W65" i="5"/>
  <c r="W61" i="5"/>
  <c r="W57" i="5"/>
  <c r="W70" i="5"/>
  <c r="W60" i="5"/>
  <c r="W58" i="5"/>
  <c r="W62" i="5"/>
  <c r="W56" i="5"/>
  <c r="W67" i="5"/>
  <c r="W63" i="5"/>
  <c r="W59" i="5"/>
  <c r="U67" i="5"/>
  <c r="U68" i="5"/>
  <c r="U64" i="5"/>
  <c r="U60" i="5"/>
  <c r="U56" i="5"/>
  <c r="U63" i="5"/>
  <c r="U69" i="5"/>
  <c r="U57" i="5"/>
  <c r="U61" i="5"/>
  <c r="U65" i="5"/>
  <c r="U70" i="5"/>
  <c r="U66" i="5"/>
  <c r="U62" i="5"/>
  <c r="U58" i="5"/>
  <c r="U59" i="5"/>
  <c r="W52" i="5"/>
  <c r="W46" i="5"/>
  <c r="W41" i="5"/>
  <c r="W53" i="5"/>
  <c r="W47" i="5"/>
  <c r="W54" i="5"/>
  <c r="W48" i="5"/>
  <c r="W51" i="5"/>
  <c r="W42" i="5"/>
  <c r="W49" i="5"/>
  <c r="W43" i="5"/>
  <c r="W40" i="5"/>
  <c r="W45" i="5"/>
  <c r="W50" i="5"/>
  <c r="W44" i="5"/>
  <c r="U40" i="5"/>
  <c r="U41" i="5"/>
  <c r="U51" i="5"/>
  <c r="U45" i="5"/>
  <c r="U53" i="5"/>
  <c r="U47" i="5"/>
  <c r="U50" i="5"/>
  <c r="U52" i="5"/>
  <c r="U46" i="5"/>
  <c r="U42" i="5"/>
  <c r="U54" i="5"/>
  <c r="U48" i="5"/>
  <c r="U49" i="5"/>
  <c r="U43" i="5"/>
  <c r="U44" i="5"/>
  <c r="W2043" i="6"/>
  <c r="W2042" i="6"/>
  <c r="W2041" i="6"/>
  <c r="W2044" i="6"/>
  <c r="W2040" i="6"/>
  <c r="U2040" i="6"/>
  <c r="U2042" i="6"/>
  <c r="U2043" i="6"/>
  <c r="U2044" i="6"/>
  <c r="U2041" i="6"/>
  <c r="W2046" i="6"/>
  <c r="W2048" i="6"/>
  <c r="W2054" i="6"/>
  <c r="W2053" i="6"/>
  <c r="W2049" i="6"/>
  <c r="W2045" i="6"/>
  <c r="W2050" i="6"/>
  <c r="W2052" i="6"/>
  <c r="W2051" i="6"/>
  <c r="W2047" i="6"/>
  <c r="U2052" i="6"/>
  <c r="U2048" i="6"/>
  <c r="U2047" i="6"/>
  <c r="U2053" i="6"/>
  <c r="U2049" i="6"/>
  <c r="U2045" i="6"/>
  <c r="U2054" i="6"/>
  <c r="U2050" i="6"/>
  <c r="U2046" i="6"/>
  <c r="U2051" i="6"/>
  <c r="W2025" i="6"/>
  <c r="W2024" i="6"/>
  <c r="U2025" i="6"/>
  <c r="U2024" i="6"/>
  <c r="W2038" i="6"/>
  <c r="W2030" i="6"/>
  <c r="W2028" i="6"/>
  <c r="W2037" i="6"/>
  <c r="W2033" i="6"/>
  <c r="W2029" i="6"/>
  <c r="W2026" i="6"/>
  <c r="W2034" i="6"/>
  <c r="W2036" i="6"/>
  <c r="W2032" i="6"/>
  <c r="W2035" i="6"/>
  <c r="W2031" i="6"/>
  <c r="W2027" i="6"/>
  <c r="U2027" i="6"/>
  <c r="U2036" i="6"/>
  <c r="U2032" i="6"/>
  <c r="U2028" i="6"/>
  <c r="U2035" i="6"/>
  <c r="U2037" i="6"/>
  <c r="U2033" i="6"/>
  <c r="U2029" i="6"/>
  <c r="U2031" i="6"/>
  <c r="U2038" i="6"/>
  <c r="U2034" i="6"/>
  <c r="U2030" i="6"/>
  <c r="U2026" i="6"/>
  <c r="W2008" i="6"/>
  <c r="W2010" i="6"/>
  <c r="W2009" i="6"/>
  <c r="U2008" i="6"/>
  <c r="U2010" i="6"/>
  <c r="U2009" i="6"/>
  <c r="W1992" i="6"/>
  <c r="X1992" i="6" s="1"/>
  <c r="W2016" i="6"/>
  <c r="W2021" i="6"/>
  <c r="W2017" i="6"/>
  <c r="W2013" i="6"/>
  <c r="W2022" i="6"/>
  <c r="W2018" i="6"/>
  <c r="W2014" i="6"/>
  <c r="W2012" i="6"/>
  <c r="W2020" i="6"/>
  <c r="W2019" i="6"/>
  <c r="W2015" i="6"/>
  <c r="W2011" i="6"/>
  <c r="U1992" i="6"/>
  <c r="V1992" i="6" s="1"/>
  <c r="U2020" i="6"/>
  <c r="U2016" i="6"/>
  <c r="U2012" i="6"/>
  <c r="U2021" i="6"/>
  <c r="U2017" i="6"/>
  <c r="U2013" i="6"/>
  <c r="U2022" i="6"/>
  <c r="U2018" i="6"/>
  <c r="U2014" i="6"/>
  <c r="U2019" i="6"/>
  <c r="U2015" i="6"/>
  <c r="U2011" i="6"/>
  <c r="W1998" i="6"/>
  <c r="W2006" i="6"/>
  <c r="W2005" i="6"/>
  <c r="W2001" i="6"/>
  <c r="W1997" i="6"/>
  <c r="W1993" i="6"/>
  <c r="W2000" i="6"/>
  <c r="W2002" i="6"/>
  <c r="W1994" i="6"/>
  <c r="W2004" i="6"/>
  <c r="W2003" i="6"/>
  <c r="W1999" i="6"/>
  <c r="W1995" i="6"/>
  <c r="W1996" i="6"/>
  <c r="U2004" i="6"/>
  <c r="U2000" i="6"/>
  <c r="U1996" i="6"/>
  <c r="U1999" i="6"/>
  <c r="U2005" i="6"/>
  <c r="U2001" i="6"/>
  <c r="U1997" i="6"/>
  <c r="U1993" i="6"/>
  <c r="U2006" i="6"/>
  <c r="U2002" i="6"/>
  <c r="U1998" i="6"/>
  <c r="U1994" i="6"/>
  <c r="U1995" i="6"/>
  <c r="U2003" i="6"/>
  <c r="W1978" i="6"/>
  <c r="W1977" i="6"/>
  <c r="W1976" i="6"/>
  <c r="U1977" i="6"/>
  <c r="U1978" i="6"/>
  <c r="U1976" i="6"/>
  <c r="W1986" i="6"/>
  <c r="W1988" i="6"/>
  <c r="W1989" i="6"/>
  <c r="W1985" i="6"/>
  <c r="W1981" i="6"/>
  <c r="W1990" i="6"/>
  <c r="W1982" i="6"/>
  <c r="W1984" i="6"/>
  <c r="W1987" i="6"/>
  <c r="W1983" i="6"/>
  <c r="W1979" i="6"/>
  <c r="W1980" i="6"/>
  <c r="U1979" i="6"/>
  <c r="U1988" i="6"/>
  <c r="U1984" i="6"/>
  <c r="U1980" i="6"/>
  <c r="U1987" i="6"/>
  <c r="U1983" i="6"/>
  <c r="U1989" i="6"/>
  <c r="U1985" i="6"/>
  <c r="U1981" i="6"/>
  <c r="U1990" i="6"/>
  <c r="U1986" i="6"/>
  <c r="U1982" i="6"/>
  <c r="W1964" i="6"/>
  <c r="W1963" i="6"/>
  <c r="W1960" i="6"/>
  <c r="W1962" i="6"/>
  <c r="W1965" i="6"/>
  <c r="W1961" i="6"/>
  <c r="U1964" i="6"/>
  <c r="U1962" i="6"/>
  <c r="U1963" i="6"/>
  <c r="U1960" i="6"/>
  <c r="U1965" i="6"/>
  <c r="U1961" i="6"/>
  <c r="W1944" i="6"/>
  <c r="AC1944" i="6" s="1"/>
  <c r="W1970" i="6"/>
  <c r="W1968" i="6"/>
  <c r="W1973" i="6"/>
  <c r="W1969" i="6"/>
  <c r="W1974" i="6"/>
  <c r="W1972" i="6"/>
  <c r="W1966" i="6"/>
  <c r="W1971" i="6"/>
  <c r="W1967" i="6"/>
  <c r="U1944" i="6"/>
  <c r="V1944" i="6" s="1"/>
  <c r="U1967" i="6"/>
  <c r="U1972" i="6"/>
  <c r="U1968" i="6"/>
  <c r="U1973" i="6"/>
  <c r="U1969" i="6"/>
  <c r="U1974" i="6"/>
  <c r="U1970" i="6"/>
  <c r="U1966" i="6"/>
  <c r="U1971" i="6"/>
  <c r="W1928" i="6"/>
  <c r="AC1928" i="6" s="1"/>
  <c r="W1954" i="6"/>
  <c r="W1946" i="6"/>
  <c r="W1952" i="6"/>
  <c r="W1957" i="6"/>
  <c r="W1953" i="6"/>
  <c r="W1949" i="6"/>
  <c r="W1945" i="6"/>
  <c r="W1958" i="6"/>
  <c r="W1948" i="6"/>
  <c r="W1950" i="6"/>
  <c r="W1956" i="6"/>
  <c r="W1955" i="6"/>
  <c r="W1951" i="6"/>
  <c r="W1947" i="6"/>
  <c r="U1928" i="6"/>
  <c r="V1928" i="6" s="1"/>
  <c r="U1955" i="6"/>
  <c r="U1956" i="6"/>
  <c r="U1952" i="6"/>
  <c r="U1948" i="6"/>
  <c r="U1957" i="6"/>
  <c r="U1953" i="6"/>
  <c r="U1949" i="6"/>
  <c r="U1945" i="6"/>
  <c r="U1951" i="6"/>
  <c r="U1958" i="6"/>
  <c r="U1954" i="6"/>
  <c r="U1950" i="6"/>
  <c r="U1946" i="6"/>
  <c r="U1947" i="6"/>
  <c r="W1936" i="6"/>
  <c r="W1938" i="6"/>
  <c r="W1930" i="6"/>
  <c r="W1932" i="6"/>
  <c r="W1941" i="6"/>
  <c r="W1937" i="6"/>
  <c r="W1933" i="6"/>
  <c r="W1929" i="6"/>
  <c r="W1942" i="6"/>
  <c r="W1940" i="6"/>
  <c r="W1934" i="6"/>
  <c r="W1939" i="6"/>
  <c r="W1935" i="6"/>
  <c r="W1931" i="6"/>
  <c r="U1940" i="6"/>
  <c r="U1936" i="6"/>
  <c r="U1932" i="6"/>
  <c r="U1941" i="6"/>
  <c r="U1937" i="6"/>
  <c r="U1933" i="6"/>
  <c r="U1929" i="6"/>
  <c r="U1935" i="6"/>
  <c r="U1942" i="6"/>
  <c r="U1938" i="6"/>
  <c r="U1934" i="6"/>
  <c r="U1930" i="6"/>
  <c r="U1931" i="6"/>
  <c r="U1939" i="6"/>
  <c r="W1922" i="6"/>
  <c r="W1916" i="6"/>
  <c r="W1912" i="6"/>
  <c r="W1925" i="6"/>
  <c r="W1921" i="6"/>
  <c r="W1917" i="6"/>
  <c r="W1913" i="6"/>
  <c r="W1926" i="6"/>
  <c r="W1914" i="6"/>
  <c r="W1918" i="6"/>
  <c r="W1924" i="6"/>
  <c r="W1923" i="6"/>
  <c r="W1919" i="6"/>
  <c r="W1915" i="6"/>
  <c r="W1920" i="6"/>
  <c r="U1923" i="6"/>
  <c r="U1924" i="6"/>
  <c r="U1920" i="6"/>
  <c r="U1916" i="6"/>
  <c r="U1912" i="6"/>
  <c r="U1919" i="6"/>
  <c r="U1925" i="6"/>
  <c r="U1921" i="6"/>
  <c r="U1917" i="6"/>
  <c r="U1913" i="6"/>
  <c r="U1926" i="6"/>
  <c r="U1922" i="6"/>
  <c r="U1918" i="6"/>
  <c r="U1914" i="6"/>
  <c r="U1915" i="6"/>
  <c r="W1897" i="6"/>
  <c r="W1896" i="6"/>
  <c r="U1897" i="6"/>
  <c r="U1896" i="6"/>
  <c r="W1880" i="6"/>
  <c r="X1880" i="6" s="1"/>
  <c r="W1904" i="6"/>
  <c r="W1909" i="6"/>
  <c r="W1905" i="6"/>
  <c r="W1901" i="6"/>
  <c r="W1910" i="6"/>
  <c r="W1902" i="6"/>
  <c r="W1898" i="6"/>
  <c r="W1906" i="6"/>
  <c r="W1908" i="6"/>
  <c r="W1900" i="6"/>
  <c r="W1907" i="6"/>
  <c r="W1903" i="6"/>
  <c r="W1899" i="6"/>
  <c r="U1880" i="6"/>
  <c r="AB1880" i="6" s="1"/>
  <c r="U1908" i="6"/>
  <c r="U1904" i="6"/>
  <c r="U1900" i="6"/>
  <c r="U1909" i="6"/>
  <c r="U1905" i="6"/>
  <c r="U1901" i="6"/>
  <c r="U1907" i="6"/>
  <c r="U1910" i="6"/>
  <c r="U1906" i="6"/>
  <c r="U1902" i="6"/>
  <c r="U1898" i="6"/>
  <c r="U1899" i="6"/>
  <c r="U1903" i="6"/>
  <c r="W1886" i="6"/>
  <c r="W1894" i="6"/>
  <c r="W1882" i="6"/>
  <c r="W1892" i="6"/>
  <c r="W1893" i="6"/>
  <c r="W1889" i="6"/>
  <c r="W1885" i="6"/>
  <c r="W1881" i="6"/>
  <c r="W1888" i="6"/>
  <c r="W1890" i="6"/>
  <c r="W1884" i="6"/>
  <c r="W1891" i="6"/>
  <c r="W1887" i="6"/>
  <c r="W1883" i="6"/>
  <c r="U1887" i="6"/>
  <c r="U1892" i="6"/>
  <c r="U1888" i="6"/>
  <c r="U1884" i="6"/>
  <c r="U1893" i="6"/>
  <c r="U1889" i="6"/>
  <c r="U1885" i="6"/>
  <c r="U1881" i="6"/>
  <c r="U1883" i="6"/>
  <c r="U1894" i="6"/>
  <c r="U1890" i="6"/>
  <c r="U1886" i="6"/>
  <c r="U1882" i="6"/>
  <c r="U1891" i="6"/>
  <c r="W1878" i="6"/>
  <c r="W1877" i="6"/>
  <c r="W1873" i="6"/>
  <c r="W1869" i="6"/>
  <c r="W1865" i="6"/>
  <c r="W1868" i="6"/>
  <c r="W1864" i="6"/>
  <c r="W1874" i="6"/>
  <c r="W1876" i="6"/>
  <c r="W1870" i="6"/>
  <c r="W1866" i="6"/>
  <c r="W1872" i="6"/>
  <c r="W1875" i="6"/>
  <c r="W1871" i="6"/>
  <c r="W1867" i="6"/>
  <c r="U1876" i="6"/>
  <c r="U1872" i="6"/>
  <c r="U1868" i="6"/>
  <c r="U1864" i="6"/>
  <c r="U1877" i="6"/>
  <c r="U1873" i="6"/>
  <c r="U1869" i="6"/>
  <c r="U1865" i="6"/>
  <c r="U1875" i="6"/>
  <c r="U1878" i="6"/>
  <c r="U1874" i="6"/>
  <c r="U1870" i="6"/>
  <c r="U1866" i="6"/>
  <c r="U1867" i="6"/>
  <c r="U1871" i="6"/>
  <c r="W1862" i="6"/>
  <c r="W1854" i="6"/>
  <c r="W1860" i="6"/>
  <c r="W1861" i="6"/>
  <c r="W1857" i="6"/>
  <c r="W1853" i="6"/>
  <c r="W1849" i="6"/>
  <c r="W1858" i="6"/>
  <c r="W1852" i="6"/>
  <c r="W1850" i="6"/>
  <c r="W1848" i="6"/>
  <c r="W1859" i="6"/>
  <c r="W1855" i="6"/>
  <c r="W1851" i="6"/>
  <c r="W1856" i="6"/>
  <c r="U1860" i="6"/>
  <c r="U1856" i="6"/>
  <c r="U1852" i="6"/>
  <c r="U1848" i="6"/>
  <c r="U1851" i="6"/>
  <c r="U1855" i="6"/>
  <c r="U1861" i="6"/>
  <c r="U1857" i="6"/>
  <c r="U1853" i="6"/>
  <c r="U1849" i="6"/>
  <c r="U1862" i="6"/>
  <c r="U1858" i="6"/>
  <c r="U1854" i="6"/>
  <c r="U1850" i="6"/>
  <c r="U1859" i="6"/>
  <c r="W1833" i="6"/>
  <c r="W1832" i="6"/>
  <c r="U1833" i="6"/>
  <c r="U1832" i="6"/>
  <c r="W1842" i="6"/>
  <c r="W1836" i="6"/>
  <c r="W1840" i="6"/>
  <c r="W1845" i="6"/>
  <c r="W1841" i="6"/>
  <c r="W1837" i="6"/>
  <c r="W1846" i="6"/>
  <c r="W1838" i="6"/>
  <c r="W1834" i="6"/>
  <c r="W1844" i="6"/>
  <c r="W1843" i="6"/>
  <c r="W1839" i="6"/>
  <c r="W1835" i="6"/>
  <c r="U1844" i="6"/>
  <c r="U1840" i="6"/>
  <c r="U1836" i="6"/>
  <c r="U1835" i="6"/>
  <c r="U1845" i="6"/>
  <c r="U1841" i="6"/>
  <c r="U1837" i="6"/>
  <c r="U1843" i="6"/>
  <c r="U1846" i="6"/>
  <c r="U1842" i="6"/>
  <c r="U1838" i="6"/>
  <c r="U1834" i="6"/>
  <c r="U1839" i="6"/>
  <c r="W1817" i="6"/>
  <c r="W1816" i="6"/>
  <c r="U1816" i="6"/>
  <c r="U1817" i="6"/>
  <c r="W1800" i="6"/>
  <c r="AC1800" i="6" s="1"/>
  <c r="W1830" i="6"/>
  <c r="W1822" i="6"/>
  <c r="W1828" i="6"/>
  <c r="W1829" i="6"/>
  <c r="W1825" i="6"/>
  <c r="W1821" i="6"/>
  <c r="W1820" i="6"/>
  <c r="W1818" i="6"/>
  <c r="W1824" i="6"/>
  <c r="W1826" i="6"/>
  <c r="W1827" i="6"/>
  <c r="W1823" i="6"/>
  <c r="W1819" i="6"/>
  <c r="U1800" i="6"/>
  <c r="V1800" i="6" s="1"/>
  <c r="U1827" i="6"/>
  <c r="U1828" i="6"/>
  <c r="U1824" i="6"/>
  <c r="U1820" i="6"/>
  <c r="U1819" i="6"/>
  <c r="U1829" i="6"/>
  <c r="U1825" i="6"/>
  <c r="U1821" i="6"/>
  <c r="U1830" i="6"/>
  <c r="U1826" i="6"/>
  <c r="U1822" i="6"/>
  <c r="U1818" i="6"/>
  <c r="U1823" i="6"/>
  <c r="W1784" i="6"/>
  <c r="AC1784" i="6" s="1"/>
  <c r="W1813" i="6"/>
  <c r="W1809" i="6"/>
  <c r="W1805" i="6"/>
  <c r="W1801" i="6"/>
  <c r="W1812" i="6"/>
  <c r="W1808" i="6"/>
  <c r="W1814" i="6"/>
  <c r="W1810" i="6"/>
  <c r="W1806" i="6"/>
  <c r="W1802" i="6"/>
  <c r="W1804" i="6"/>
  <c r="W1811" i="6"/>
  <c r="W1807" i="6"/>
  <c r="W1803" i="6"/>
  <c r="U1784" i="6"/>
  <c r="V1784" i="6" s="1"/>
  <c r="U1812" i="6"/>
  <c r="U1808" i="6"/>
  <c r="U1804" i="6"/>
  <c r="U1813" i="6"/>
  <c r="U1809" i="6"/>
  <c r="U1805" i="6"/>
  <c r="U1801" i="6"/>
  <c r="U1814" i="6"/>
  <c r="U1810" i="6"/>
  <c r="U1806" i="6"/>
  <c r="U1802" i="6"/>
  <c r="U1811" i="6"/>
  <c r="U1803" i="6"/>
  <c r="U1807" i="6"/>
  <c r="W1768" i="6"/>
  <c r="AC1768" i="6" s="1"/>
  <c r="W1798" i="6"/>
  <c r="W1790" i="6"/>
  <c r="W1797" i="6"/>
  <c r="W1793" i="6"/>
  <c r="W1789" i="6"/>
  <c r="W1785" i="6"/>
  <c r="W1786" i="6"/>
  <c r="W1788" i="6"/>
  <c r="W1794" i="6"/>
  <c r="W1792" i="6"/>
  <c r="W1795" i="6"/>
  <c r="W1791" i="6"/>
  <c r="W1787" i="6"/>
  <c r="W1796" i="6"/>
  <c r="U1768" i="6"/>
  <c r="V1768" i="6" s="1"/>
  <c r="U1796" i="6"/>
  <c r="U1792" i="6"/>
  <c r="U1788" i="6"/>
  <c r="U1791" i="6"/>
  <c r="U1795" i="6"/>
  <c r="U1797" i="6"/>
  <c r="U1793" i="6"/>
  <c r="U1789" i="6"/>
  <c r="U1785" i="6"/>
  <c r="U1787" i="6"/>
  <c r="U1798" i="6"/>
  <c r="U1794" i="6"/>
  <c r="U1790" i="6"/>
  <c r="U1786" i="6"/>
  <c r="W1776" i="6"/>
  <c r="W1782" i="6"/>
  <c r="W1770" i="6"/>
  <c r="W1772" i="6"/>
  <c r="W1781" i="6"/>
  <c r="W1777" i="6"/>
  <c r="W1773" i="6"/>
  <c r="W1769" i="6"/>
  <c r="W1774" i="6"/>
  <c r="W1778" i="6"/>
  <c r="W1779" i="6"/>
  <c r="W1775" i="6"/>
  <c r="W1771" i="6"/>
  <c r="W1780" i="6"/>
  <c r="U1779" i="6"/>
  <c r="U1780" i="6"/>
  <c r="U1776" i="6"/>
  <c r="U1772" i="6"/>
  <c r="U1781" i="6"/>
  <c r="U1777" i="6"/>
  <c r="U1773" i="6"/>
  <c r="U1769" i="6"/>
  <c r="U1775" i="6"/>
  <c r="U1782" i="6"/>
  <c r="U1778" i="6"/>
  <c r="U1774" i="6"/>
  <c r="U1770" i="6"/>
  <c r="U1771" i="6"/>
  <c r="W1766" i="6"/>
  <c r="W1752" i="6"/>
  <c r="W1758" i="6"/>
  <c r="W1764" i="6"/>
  <c r="W1765" i="6"/>
  <c r="W1761" i="6"/>
  <c r="W1757" i="6"/>
  <c r="W1753" i="6"/>
  <c r="W1756" i="6"/>
  <c r="W1762" i="6"/>
  <c r="W1754" i="6"/>
  <c r="W1760" i="6"/>
  <c r="W1763" i="6"/>
  <c r="W1759" i="6"/>
  <c r="W1755" i="6"/>
  <c r="U1759" i="6"/>
  <c r="U1764" i="6"/>
  <c r="U1760" i="6"/>
  <c r="U1756" i="6"/>
  <c r="U1752" i="6"/>
  <c r="U1763" i="6"/>
  <c r="U1765" i="6"/>
  <c r="U1761" i="6"/>
  <c r="U1757" i="6"/>
  <c r="U1753" i="6"/>
  <c r="U1766" i="6"/>
  <c r="U1762" i="6"/>
  <c r="U1758" i="6"/>
  <c r="U1754" i="6"/>
  <c r="U1755" i="6"/>
  <c r="W1748" i="6"/>
  <c r="W1744" i="6"/>
  <c r="W1749" i="6"/>
  <c r="W1745" i="6"/>
  <c r="W1741" i="6"/>
  <c r="W1737" i="6"/>
  <c r="W1740" i="6"/>
  <c r="W1750" i="6"/>
  <c r="W1746" i="6"/>
  <c r="W1742" i="6"/>
  <c r="W1738" i="6"/>
  <c r="W1736" i="6"/>
  <c r="W1747" i="6"/>
  <c r="W1743" i="6"/>
  <c r="W1739" i="6"/>
  <c r="U1743" i="6"/>
  <c r="U1748" i="6"/>
  <c r="U1744" i="6"/>
  <c r="U1740" i="6"/>
  <c r="U1736" i="6"/>
  <c r="U1739" i="6"/>
  <c r="U1749" i="6"/>
  <c r="U1745" i="6"/>
  <c r="U1741" i="6"/>
  <c r="U1737" i="6"/>
  <c r="U1750" i="6"/>
  <c r="U1746" i="6"/>
  <c r="U1742" i="6"/>
  <c r="U1738" i="6"/>
  <c r="U1747" i="6"/>
  <c r="W1734" i="6"/>
  <c r="W1722" i="6"/>
  <c r="W1720" i="6"/>
  <c r="W1733" i="6"/>
  <c r="W1729" i="6"/>
  <c r="W1725" i="6"/>
  <c r="W1721" i="6"/>
  <c r="W1730" i="6"/>
  <c r="W1728" i="6"/>
  <c r="W1726" i="6"/>
  <c r="W1724" i="6"/>
  <c r="W1731" i="6"/>
  <c r="W1727" i="6"/>
  <c r="W1723" i="6"/>
  <c r="W1732" i="6"/>
  <c r="U1732" i="6"/>
  <c r="U1728" i="6"/>
  <c r="U1724" i="6"/>
  <c r="U1720" i="6"/>
  <c r="U1733" i="6"/>
  <c r="U1729" i="6"/>
  <c r="U1725" i="6"/>
  <c r="U1721" i="6"/>
  <c r="U1734" i="6"/>
  <c r="U1730" i="6"/>
  <c r="U1726" i="6"/>
  <c r="U1722" i="6"/>
  <c r="U1727" i="6"/>
  <c r="U1723" i="6"/>
  <c r="U1731" i="6"/>
  <c r="W1714" i="6"/>
  <c r="W1706" i="6"/>
  <c r="W1716" i="6"/>
  <c r="W1704" i="6"/>
  <c r="W1708" i="6"/>
  <c r="W1717" i="6"/>
  <c r="W1713" i="6"/>
  <c r="W1709" i="6"/>
  <c r="W1705" i="6"/>
  <c r="W1718" i="6"/>
  <c r="W1710" i="6"/>
  <c r="W1712" i="6"/>
  <c r="W1715" i="6"/>
  <c r="W1711" i="6"/>
  <c r="W1707" i="6"/>
  <c r="U1716" i="6"/>
  <c r="U1712" i="6"/>
  <c r="U1708" i="6"/>
  <c r="U1704" i="6"/>
  <c r="U1715" i="6"/>
  <c r="U1711" i="6"/>
  <c r="U1717" i="6"/>
  <c r="U1713" i="6"/>
  <c r="U1709" i="6"/>
  <c r="U1705" i="6"/>
  <c r="U1707" i="6"/>
  <c r="U1718" i="6"/>
  <c r="U1714" i="6"/>
  <c r="U1710" i="6"/>
  <c r="U1706" i="6"/>
  <c r="W1701" i="6"/>
  <c r="W1697" i="6"/>
  <c r="W1693" i="6"/>
  <c r="W1689" i="6"/>
  <c r="W1702" i="6"/>
  <c r="W1698" i="6"/>
  <c r="W1694" i="6"/>
  <c r="W1690" i="6"/>
  <c r="W1699" i="6"/>
  <c r="W1695" i="6"/>
  <c r="W1691" i="6"/>
  <c r="W1696" i="6"/>
  <c r="W1700" i="6"/>
  <c r="W1692" i="6"/>
  <c r="W1688" i="6"/>
  <c r="U1690" i="6"/>
  <c r="U1700" i="6"/>
  <c r="U1696" i="6"/>
  <c r="U1692" i="6"/>
  <c r="U1688" i="6"/>
  <c r="U1701" i="6"/>
  <c r="U1689" i="6"/>
  <c r="U1694" i="6"/>
  <c r="U1697" i="6"/>
  <c r="U1693" i="6"/>
  <c r="U1702" i="6"/>
  <c r="U1698" i="6"/>
  <c r="U1695" i="6"/>
  <c r="U1691" i="6"/>
  <c r="U1699" i="6"/>
  <c r="W1678" i="6"/>
  <c r="W1686" i="6"/>
  <c r="W1674" i="6"/>
  <c r="W1684" i="6"/>
  <c r="W1685" i="6"/>
  <c r="W1681" i="6"/>
  <c r="W1677" i="6"/>
  <c r="W1673" i="6"/>
  <c r="W1682" i="6"/>
  <c r="W1680" i="6"/>
  <c r="W1683" i="6"/>
  <c r="W1679" i="6"/>
  <c r="W1675" i="6"/>
  <c r="W1676" i="6"/>
  <c r="W1672" i="6"/>
  <c r="U1684" i="6"/>
  <c r="U1680" i="6"/>
  <c r="U1676" i="6"/>
  <c r="U1672" i="6"/>
  <c r="U1679" i="6"/>
  <c r="U1683" i="6"/>
  <c r="U1685" i="6"/>
  <c r="U1681" i="6"/>
  <c r="U1677" i="6"/>
  <c r="U1673" i="6"/>
  <c r="U1675" i="6"/>
  <c r="U1686" i="6"/>
  <c r="U1682" i="6"/>
  <c r="U1678" i="6"/>
  <c r="U1674" i="6"/>
  <c r="W1660" i="6"/>
  <c r="W1669" i="6"/>
  <c r="W1665" i="6"/>
  <c r="W1661" i="6"/>
  <c r="W1657" i="6"/>
  <c r="W1664" i="6"/>
  <c r="W1656" i="6"/>
  <c r="W1668" i="6"/>
  <c r="W1670" i="6"/>
  <c r="W1666" i="6"/>
  <c r="W1662" i="6"/>
  <c r="W1658" i="6"/>
  <c r="W1667" i="6"/>
  <c r="W1663" i="6"/>
  <c r="W1659" i="6"/>
  <c r="U1668" i="6"/>
  <c r="U1664" i="6"/>
  <c r="U1660" i="6"/>
  <c r="U1656" i="6"/>
  <c r="U1663" i="6"/>
  <c r="U1669" i="6"/>
  <c r="U1665" i="6"/>
  <c r="U1661" i="6"/>
  <c r="U1657" i="6"/>
  <c r="U1667" i="6"/>
  <c r="U1670" i="6"/>
  <c r="U1666" i="6"/>
  <c r="U1662" i="6"/>
  <c r="U1658" i="6"/>
  <c r="U1659" i="6"/>
  <c r="W1650" i="6"/>
  <c r="W1653" i="6"/>
  <c r="W1649" i="6"/>
  <c r="W1645" i="6"/>
  <c r="W1641" i="6"/>
  <c r="W1646" i="6"/>
  <c r="W1652" i="6"/>
  <c r="W1642" i="6"/>
  <c r="W1640" i="6"/>
  <c r="W1654" i="6"/>
  <c r="W1648" i="6"/>
  <c r="W1651" i="6"/>
  <c r="W1647" i="6"/>
  <c r="W1643" i="6"/>
  <c r="W1644" i="6"/>
  <c r="U1647" i="6"/>
  <c r="U1652" i="6"/>
  <c r="U1648" i="6"/>
  <c r="U1644" i="6"/>
  <c r="U1640" i="6"/>
  <c r="U1651" i="6"/>
  <c r="U1643" i="6"/>
  <c r="U1653" i="6"/>
  <c r="U1649" i="6"/>
  <c r="U1645" i="6"/>
  <c r="U1641" i="6"/>
  <c r="U1654" i="6"/>
  <c r="U1650" i="6"/>
  <c r="U1646" i="6"/>
  <c r="U1642" i="6"/>
  <c r="W1630" i="6"/>
  <c r="W1638" i="6"/>
  <c r="W1626" i="6"/>
  <c r="W1637" i="6"/>
  <c r="W1633" i="6"/>
  <c r="W1629" i="6"/>
  <c r="W1625" i="6"/>
  <c r="W1634" i="6"/>
  <c r="W1636" i="6"/>
  <c r="W1632" i="6"/>
  <c r="W1624" i="6"/>
  <c r="W1635" i="6"/>
  <c r="W1631" i="6"/>
  <c r="W1627" i="6"/>
  <c r="W1628" i="6"/>
  <c r="U1636" i="6"/>
  <c r="U1632" i="6"/>
  <c r="U1628" i="6"/>
  <c r="U1624" i="6"/>
  <c r="U1631" i="6"/>
  <c r="U1637" i="6"/>
  <c r="U1633" i="6"/>
  <c r="U1629" i="6"/>
  <c r="U1625" i="6"/>
  <c r="U1627" i="6"/>
  <c r="U1638" i="6"/>
  <c r="U1634" i="6"/>
  <c r="U1630" i="6"/>
  <c r="U1626" i="6"/>
  <c r="U1635" i="6"/>
  <c r="W1616" i="6"/>
  <c r="W1621" i="6"/>
  <c r="W1617" i="6"/>
  <c r="W1613" i="6"/>
  <c r="W1609" i="6"/>
  <c r="W1608" i="6"/>
  <c r="W1622" i="6"/>
  <c r="W1618" i="6"/>
  <c r="W1614" i="6"/>
  <c r="W1610" i="6"/>
  <c r="W1620" i="6"/>
  <c r="W1619" i="6"/>
  <c r="W1615" i="6"/>
  <c r="W1611" i="6"/>
  <c r="W1612" i="6"/>
  <c r="U1620" i="6"/>
  <c r="U1616" i="6"/>
  <c r="U1612" i="6"/>
  <c r="U1608" i="6"/>
  <c r="U1621" i="6"/>
  <c r="U1617" i="6"/>
  <c r="U1613" i="6"/>
  <c r="U1609" i="6"/>
  <c r="U1622" i="6"/>
  <c r="U1618" i="6"/>
  <c r="U1614" i="6"/>
  <c r="U1610" i="6"/>
  <c r="U1611" i="6"/>
  <c r="U1619" i="6"/>
  <c r="U1615" i="6"/>
  <c r="W1604" i="6"/>
  <c r="W1605" i="6"/>
  <c r="W1601" i="6"/>
  <c r="W1597" i="6"/>
  <c r="W1593" i="6"/>
  <c r="W1600" i="6"/>
  <c r="W1596" i="6"/>
  <c r="W1606" i="6"/>
  <c r="W1602" i="6"/>
  <c r="W1598" i="6"/>
  <c r="W1594" i="6"/>
  <c r="W1603" i="6"/>
  <c r="W1599" i="6"/>
  <c r="W1595" i="6"/>
  <c r="W1592" i="6"/>
  <c r="U1604" i="6"/>
  <c r="U1600" i="6"/>
  <c r="U1596" i="6"/>
  <c r="U1592" i="6"/>
  <c r="U1599" i="6"/>
  <c r="U1603" i="6"/>
  <c r="U1605" i="6"/>
  <c r="U1601" i="6"/>
  <c r="U1597" i="6"/>
  <c r="U1593" i="6"/>
  <c r="U1595" i="6"/>
  <c r="U1606" i="6"/>
  <c r="U1602" i="6"/>
  <c r="U1598" i="6"/>
  <c r="U1594" i="6"/>
  <c r="W1590" i="6"/>
  <c r="W1576" i="6"/>
  <c r="W1582" i="6"/>
  <c r="W1578" i="6"/>
  <c r="W1589" i="6"/>
  <c r="W1585" i="6"/>
  <c r="W1581" i="6"/>
  <c r="W1577" i="6"/>
  <c r="W1586" i="6"/>
  <c r="W1580" i="6"/>
  <c r="W1584" i="6"/>
  <c r="W1587" i="6"/>
  <c r="W1583" i="6"/>
  <c r="W1579" i="6"/>
  <c r="W1588" i="6"/>
  <c r="U1588" i="6"/>
  <c r="U1584" i="6"/>
  <c r="U1580" i="6"/>
  <c r="U1576" i="6"/>
  <c r="U1589" i="6"/>
  <c r="U1585" i="6"/>
  <c r="U1581" i="6"/>
  <c r="U1577" i="6"/>
  <c r="U1590" i="6"/>
  <c r="U1586" i="6"/>
  <c r="U1582" i="6"/>
  <c r="U1578" i="6"/>
  <c r="U1587" i="6"/>
  <c r="U1579" i="6"/>
  <c r="U1583" i="6"/>
  <c r="W1574" i="6"/>
  <c r="W1572" i="6"/>
  <c r="W1566" i="6"/>
  <c r="W1573" i="6"/>
  <c r="W1569" i="6"/>
  <c r="W1565" i="6"/>
  <c r="W1561" i="6"/>
  <c r="W1562" i="6"/>
  <c r="W1564" i="6"/>
  <c r="W1560" i="6"/>
  <c r="W1570" i="6"/>
  <c r="W1568" i="6"/>
  <c r="W1571" i="6"/>
  <c r="W1567" i="6"/>
  <c r="W1563" i="6"/>
  <c r="U1572" i="6"/>
  <c r="U1568" i="6"/>
  <c r="U1564" i="6"/>
  <c r="U1560" i="6"/>
  <c r="U1571" i="6"/>
  <c r="U1573" i="6"/>
  <c r="U1569" i="6"/>
  <c r="U1565" i="6"/>
  <c r="U1561" i="6"/>
  <c r="U1567" i="6"/>
  <c r="U1574" i="6"/>
  <c r="U1570" i="6"/>
  <c r="U1566" i="6"/>
  <c r="U1562" i="6"/>
  <c r="U1563" i="6"/>
  <c r="W1550" i="6"/>
  <c r="W1556" i="6"/>
  <c r="W1558" i="6"/>
  <c r="W1544" i="6"/>
  <c r="W1557" i="6"/>
  <c r="W1553" i="6"/>
  <c r="W1549" i="6"/>
  <c r="W1545" i="6"/>
  <c r="W1554" i="6"/>
  <c r="W1548" i="6"/>
  <c r="W1546" i="6"/>
  <c r="W1552" i="6"/>
  <c r="W1555" i="6"/>
  <c r="W1551" i="6"/>
  <c r="W1547" i="6"/>
  <c r="U1555" i="6"/>
  <c r="U1556" i="6"/>
  <c r="U1552" i="6"/>
  <c r="U1548" i="6"/>
  <c r="U1544" i="6"/>
  <c r="U1557" i="6"/>
  <c r="U1553" i="6"/>
  <c r="U1549" i="6"/>
  <c r="U1545" i="6"/>
  <c r="U1551" i="6"/>
  <c r="U1558" i="6"/>
  <c r="U1554" i="6"/>
  <c r="U1550" i="6"/>
  <c r="U1546" i="6"/>
  <c r="U1547" i="6"/>
  <c r="W1541" i="6"/>
  <c r="W1537" i="6"/>
  <c r="W1533" i="6"/>
  <c r="W1529" i="6"/>
  <c r="W1542" i="6"/>
  <c r="W1538" i="6"/>
  <c r="W1534" i="6"/>
  <c r="W1530" i="6"/>
  <c r="W1539" i="6"/>
  <c r="W1535" i="6"/>
  <c r="W1531" i="6"/>
  <c r="W1540" i="6"/>
  <c r="W1536" i="6"/>
  <c r="W1532" i="6"/>
  <c r="W1528" i="6"/>
  <c r="U1534" i="6"/>
  <c r="U1540" i="6"/>
  <c r="U1536" i="6"/>
  <c r="U1532" i="6"/>
  <c r="U1528" i="6"/>
  <c r="U1538" i="6"/>
  <c r="U1542" i="6"/>
  <c r="U1541" i="6"/>
  <c r="U1537" i="6"/>
  <c r="U1533" i="6"/>
  <c r="U1529" i="6"/>
  <c r="U1530" i="6"/>
  <c r="U1535" i="6"/>
  <c r="U1531" i="6"/>
  <c r="U1539" i="6"/>
  <c r="W1525" i="6"/>
  <c r="W1521" i="6"/>
  <c r="W1517" i="6"/>
  <c r="W1513" i="6"/>
  <c r="W1526" i="6"/>
  <c r="W1522" i="6"/>
  <c r="W1518" i="6"/>
  <c r="W1514" i="6"/>
  <c r="W1523" i="6"/>
  <c r="W1519" i="6"/>
  <c r="W1515" i="6"/>
  <c r="W1524" i="6"/>
  <c r="W1520" i="6"/>
  <c r="W1516" i="6"/>
  <c r="W1512" i="6"/>
  <c r="U1524" i="6"/>
  <c r="U1520" i="6"/>
  <c r="U1516" i="6"/>
  <c r="U1512" i="6"/>
  <c r="U1525" i="6"/>
  <c r="U1513" i="6"/>
  <c r="U1517" i="6"/>
  <c r="U1522" i="6"/>
  <c r="U1526" i="6"/>
  <c r="U1518" i="6"/>
  <c r="U1514" i="6"/>
  <c r="U1523" i="6"/>
  <c r="U1519" i="6"/>
  <c r="U1515" i="6"/>
  <c r="U1521" i="6"/>
  <c r="W1480" i="6"/>
  <c r="AC1480" i="6" s="1"/>
  <c r="W1506" i="6"/>
  <c r="W1500" i="6"/>
  <c r="W1504" i="6"/>
  <c r="W1509" i="6"/>
  <c r="W1505" i="6"/>
  <c r="W1501" i="6"/>
  <c r="W1497" i="6"/>
  <c r="W1502" i="6"/>
  <c r="W1496" i="6"/>
  <c r="W1510" i="6"/>
  <c r="W1498" i="6"/>
  <c r="W1507" i="6"/>
  <c r="W1503" i="6"/>
  <c r="W1499" i="6"/>
  <c r="W1508" i="6"/>
  <c r="U1480" i="6"/>
  <c r="AB1480" i="6" s="1"/>
  <c r="U1508" i="6"/>
  <c r="U1504" i="6"/>
  <c r="U1500" i="6"/>
  <c r="U1496" i="6"/>
  <c r="U1507" i="6"/>
  <c r="U1499" i="6"/>
  <c r="U1509" i="6"/>
  <c r="U1505" i="6"/>
  <c r="U1501" i="6"/>
  <c r="U1497" i="6"/>
  <c r="U1503" i="6"/>
  <c r="U1510" i="6"/>
  <c r="U1506" i="6"/>
  <c r="U1502" i="6"/>
  <c r="U1498" i="6"/>
  <c r="W1493" i="6"/>
  <c r="W1489" i="6"/>
  <c r="W1485" i="6"/>
  <c r="W1481" i="6"/>
  <c r="W1494" i="6"/>
  <c r="W1490" i="6"/>
  <c r="W1486" i="6"/>
  <c r="W1482" i="6"/>
  <c r="W1491" i="6"/>
  <c r="W1487" i="6"/>
  <c r="W1483" i="6"/>
  <c r="W1492" i="6"/>
  <c r="W1488" i="6"/>
  <c r="W1484" i="6"/>
  <c r="U1481" i="6"/>
  <c r="U1492" i="6"/>
  <c r="U1488" i="6"/>
  <c r="U1484" i="6"/>
  <c r="U1493" i="6"/>
  <c r="U1490" i="6"/>
  <c r="U1485" i="6"/>
  <c r="U1486" i="6"/>
  <c r="U1482" i="6"/>
  <c r="U1491" i="6"/>
  <c r="U1487" i="6"/>
  <c r="U1483" i="6"/>
  <c r="U1489" i="6"/>
  <c r="U1494" i="6"/>
  <c r="W1478" i="6"/>
  <c r="W1470" i="6"/>
  <c r="W1477" i="6"/>
  <c r="W1473" i="6"/>
  <c r="W1469" i="6"/>
  <c r="W1465" i="6"/>
  <c r="W1466" i="6"/>
  <c r="W1474" i="6"/>
  <c r="W1475" i="6"/>
  <c r="W1471" i="6"/>
  <c r="W1467" i="6"/>
  <c r="W1476" i="6"/>
  <c r="W1464" i="6"/>
  <c r="W1472" i="6"/>
  <c r="W1468" i="6"/>
  <c r="U1478" i="6"/>
  <c r="U1476" i="6"/>
  <c r="U1472" i="6"/>
  <c r="U1468" i="6"/>
  <c r="U1464" i="6"/>
  <c r="U1474" i="6"/>
  <c r="U1466" i="6"/>
  <c r="U1477" i="6"/>
  <c r="U1473" i="6"/>
  <c r="U1469" i="6"/>
  <c r="U1465" i="6"/>
  <c r="U1475" i="6"/>
  <c r="U1467" i="6"/>
  <c r="U1471" i="6"/>
  <c r="U1470" i="6"/>
  <c r="W1454" i="6"/>
  <c r="W1450" i="6"/>
  <c r="W1462" i="6"/>
  <c r="W1461" i="6"/>
  <c r="W1457" i="6"/>
  <c r="W1453" i="6"/>
  <c r="W1449" i="6"/>
  <c r="W1458" i="6"/>
  <c r="W1456" i="6"/>
  <c r="W1448" i="6"/>
  <c r="W1459" i="6"/>
  <c r="W1455" i="6"/>
  <c r="W1451" i="6"/>
  <c r="W1460" i="6"/>
  <c r="W1452" i="6"/>
  <c r="U1453" i="6"/>
  <c r="U1460" i="6"/>
  <c r="U1456" i="6"/>
  <c r="U1452" i="6"/>
  <c r="U1448" i="6"/>
  <c r="U1461" i="6"/>
  <c r="U1449" i="6"/>
  <c r="U1457" i="6"/>
  <c r="U1462" i="6"/>
  <c r="U1458" i="6"/>
  <c r="U1454" i="6"/>
  <c r="U1450" i="6"/>
  <c r="U1459" i="6"/>
  <c r="U1451" i="6"/>
  <c r="U1455" i="6"/>
  <c r="W1445" i="6"/>
  <c r="W1441" i="6"/>
  <c r="W1437" i="6"/>
  <c r="W1433" i="6"/>
  <c r="W1436" i="6"/>
  <c r="W1432" i="6"/>
  <c r="W1440" i="6"/>
  <c r="W1446" i="6"/>
  <c r="W1442" i="6"/>
  <c r="W1438" i="6"/>
  <c r="W1434" i="6"/>
  <c r="W1443" i="6"/>
  <c r="W1439" i="6"/>
  <c r="W1435" i="6"/>
  <c r="W1444" i="6"/>
  <c r="U1444" i="6"/>
  <c r="U1440" i="6"/>
  <c r="U1436" i="6"/>
  <c r="U1432" i="6"/>
  <c r="U1445" i="6"/>
  <c r="U1441" i="6"/>
  <c r="U1437" i="6"/>
  <c r="U1433" i="6"/>
  <c r="U1446" i="6"/>
  <c r="U1442" i="6"/>
  <c r="U1438" i="6"/>
  <c r="U1434" i="6"/>
  <c r="U1443" i="6"/>
  <c r="U1435" i="6"/>
  <c r="U1439" i="6"/>
  <c r="W1400" i="6"/>
  <c r="X1400" i="6" s="1"/>
  <c r="W1426" i="6"/>
  <c r="W1420" i="6"/>
  <c r="W1429" i="6"/>
  <c r="W1425" i="6"/>
  <c r="W1421" i="6"/>
  <c r="W1417" i="6"/>
  <c r="W1430" i="6"/>
  <c r="W1428" i="6"/>
  <c r="W1422" i="6"/>
  <c r="W1416" i="6"/>
  <c r="W1418" i="6"/>
  <c r="W1424" i="6"/>
  <c r="W1427" i="6"/>
  <c r="W1423" i="6"/>
  <c r="W1419" i="6"/>
  <c r="U1400" i="6"/>
  <c r="AB1400" i="6" s="1"/>
  <c r="U1428" i="6"/>
  <c r="U1424" i="6"/>
  <c r="U1420" i="6"/>
  <c r="U1416" i="6"/>
  <c r="U1423" i="6"/>
  <c r="U1419" i="6"/>
  <c r="U1427" i="6"/>
  <c r="U1429" i="6"/>
  <c r="U1425" i="6"/>
  <c r="U1421" i="6"/>
  <c r="U1417" i="6"/>
  <c r="U1430" i="6"/>
  <c r="U1426" i="6"/>
  <c r="U1422" i="6"/>
  <c r="U1418" i="6"/>
  <c r="W1414" i="6"/>
  <c r="W1408" i="6"/>
  <c r="W1406" i="6"/>
  <c r="W1404" i="6"/>
  <c r="W1413" i="6"/>
  <c r="W1409" i="6"/>
  <c r="W1405" i="6"/>
  <c r="W1401" i="6"/>
  <c r="W1402" i="6"/>
  <c r="W1410" i="6"/>
  <c r="W1412" i="6"/>
  <c r="W1411" i="6"/>
  <c r="W1407" i="6"/>
  <c r="W1403" i="6"/>
  <c r="U1412" i="6"/>
  <c r="U1408" i="6"/>
  <c r="U1404" i="6"/>
  <c r="U1403" i="6"/>
  <c r="U1413" i="6"/>
  <c r="U1409" i="6"/>
  <c r="U1405" i="6"/>
  <c r="U1401" i="6"/>
  <c r="U1414" i="6"/>
  <c r="U1410" i="6"/>
  <c r="U1406" i="6"/>
  <c r="U1402" i="6"/>
  <c r="U1407" i="6"/>
  <c r="U1411" i="6"/>
  <c r="W1398" i="6"/>
  <c r="W1397" i="6"/>
  <c r="W1393" i="6"/>
  <c r="W1389" i="6"/>
  <c r="W1385" i="6"/>
  <c r="W1386" i="6"/>
  <c r="W1394" i="6"/>
  <c r="W1390" i="6"/>
  <c r="W1396" i="6"/>
  <c r="W1395" i="6"/>
  <c r="W1391" i="6"/>
  <c r="W1387" i="6"/>
  <c r="W1392" i="6"/>
  <c r="W1388" i="6"/>
  <c r="W1384" i="6"/>
  <c r="U1396" i="6"/>
  <c r="U1392" i="6"/>
  <c r="U1388" i="6"/>
  <c r="U1384" i="6"/>
  <c r="U1397" i="6"/>
  <c r="U1393" i="6"/>
  <c r="U1389" i="6"/>
  <c r="U1385" i="6"/>
  <c r="U1398" i="6"/>
  <c r="U1394" i="6"/>
  <c r="U1390" i="6"/>
  <c r="U1386" i="6"/>
  <c r="U1391" i="6"/>
  <c r="U1387" i="6"/>
  <c r="U1395" i="6"/>
  <c r="W1369" i="6"/>
  <c r="W1368" i="6"/>
  <c r="U1369" i="6"/>
  <c r="U1368" i="6"/>
  <c r="W1374" i="6"/>
  <c r="W1382" i="6"/>
  <c r="W1370" i="6"/>
  <c r="W1376" i="6"/>
  <c r="W1381" i="6"/>
  <c r="W1377" i="6"/>
  <c r="W1373" i="6"/>
  <c r="W1372" i="6"/>
  <c r="W1378" i="6"/>
  <c r="W1380" i="6"/>
  <c r="W1379" i="6"/>
  <c r="W1375" i="6"/>
  <c r="W1371" i="6"/>
  <c r="U1380" i="6"/>
  <c r="U1376" i="6"/>
  <c r="U1372" i="6"/>
  <c r="U1379" i="6"/>
  <c r="U1375" i="6"/>
  <c r="U1381" i="6"/>
  <c r="U1377" i="6"/>
  <c r="U1373" i="6"/>
  <c r="U1382" i="6"/>
  <c r="U1378" i="6"/>
  <c r="U1374" i="6"/>
  <c r="U1370" i="6"/>
  <c r="U1371" i="6"/>
  <c r="W1354" i="6"/>
  <c r="W1353" i="6"/>
  <c r="W1352" i="6"/>
  <c r="U1353" i="6"/>
  <c r="U1354" i="6"/>
  <c r="U1352" i="6"/>
  <c r="W1360" i="6"/>
  <c r="W1366" i="6"/>
  <c r="W1358" i="6"/>
  <c r="W1356" i="6"/>
  <c r="W1365" i="6"/>
  <c r="W1361" i="6"/>
  <c r="W1357" i="6"/>
  <c r="W1362" i="6"/>
  <c r="W1364" i="6"/>
  <c r="W1363" i="6"/>
  <c r="W1359" i="6"/>
  <c r="W1355" i="6"/>
  <c r="U1364" i="6"/>
  <c r="U1360" i="6"/>
  <c r="U1356" i="6"/>
  <c r="U1365" i="6"/>
  <c r="U1361" i="6"/>
  <c r="U1357" i="6"/>
  <c r="U1366" i="6"/>
  <c r="U1362" i="6"/>
  <c r="U1358" i="6"/>
  <c r="U1359" i="6"/>
  <c r="U1363" i="6"/>
  <c r="U1355" i="6"/>
  <c r="W1336" i="6"/>
  <c r="W1338" i="6"/>
  <c r="W1339" i="6"/>
  <c r="W1337" i="6"/>
  <c r="U1339" i="6"/>
  <c r="U1336" i="6"/>
  <c r="U1338" i="6"/>
  <c r="U1337" i="6"/>
  <c r="W1350" i="6"/>
  <c r="W1349" i="6"/>
  <c r="W1345" i="6"/>
  <c r="W1341" i="6"/>
  <c r="W1342" i="6"/>
  <c r="W1340" i="6"/>
  <c r="W1346" i="6"/>
  <c r="W1344" i="6"/>
  <c r="W1347" i="6"/>
  <c r="W1343" i="6"/>
  <c r="W1348" i="6"/>
  <c r="U1349" i="6"/>
  <c r="U1348" i="6"/>
  <c r="U1344" i="6"/>
  <c r="U1340" i="6"/>
  <c r="U1345" i="6"/>
  <c r="U1341" i="6"/>
  <c r="U1350" i="6"/>
  <c r="U1346" i="6"/>
  <c r="U1342" i="6"/>
  <c r="U1347" i="6"/>
  <c r="U1343" i="6"/>
  <c r="W1321" i="6"/>
  <c r="W1320" i="6"/>
  <c r="U1321" i="6"/>
  <c r="U1320" i="6"/>
  <c r="U1304" i="6"/>
  <c r="V1304" i="6" s="1"/>
  <c r="U1325" i="6"/>
  <c r="U1332" i="6"/>
  <c r="U1328" i="6"/>
  <c r="U1324" i="6"/>
  <c r="U1334" i="6"/>
  <c r="U1330" i="6"/>
  <c r="U1326" i="6"/>
  <c r="U1322" i="6"/>
  <c r="U1331" i="6"/>
  <c r="U1327" i="6"/>
  <c r="U1323" i="6"/>
  <c r="U1333" i="6"/>
  <c r="U1329" i="6"/>
  <c r="W1304" i="6"/>
  <c r="X1304" i="6" s="1"/>
  <c r="W1333" i="6"/>
  <c r="W1329" i="6"/>
  <c r="W1325" i="6"/>
  <c r="W1334" i="6"/>
  <c r="W1330" i="6"/>
  <c r="W1326" i="6"/>
  <c r="W1322" i="6"/>
  <c r="W1331" i="6"/>
  <c r="W1327" i="6"/>
  <c r="W1323" i="6"/>
  <c r="W1332" i="6"/>
  <c r="W1328" i="6"/>
  <c r="W1324" i="6"/>
  <c r="W1310" i="6"/>
  <c r="W1318" i="6"/>
  <c r="W1308" i="6"/>
  <c r="W1317" i="6"/>
  <c r="W1313" i="6"/>
  <c r="W1309" i="6"/>
  <c r="W1305" i="6"/>
  <c r="W1312" i="6"/>
  <c r="W1306" i="6"/>
  <c r="W1314" i="6"/>
  <c r="W1316" i="6"/>
  <c r="W1315" i="6"/>
  <c r="W1311" i="6"/>
  <c r="W1307" i="6"/>
  <c r="U1316" i="6"/>
  <c r="U1312" i="6"/>
  <c r="U1308" i="6"/>
  <c r="U1317" i="6"/>
  <c r="U1313" i="6"/>
  <c r="U1309" i="6"/>
  <c r="U1305" i="6"/>
  <c r="U1318" i="6"/>
  <c r="U1314" i="6"/>
  <c r="U1310" i="6"/>
  <c r="U1306" i="6"/>
  <c r="U1311" i="6"/>
  <c r="U1315" i="6"/>
  <c r="U1307" i="6"/>
  <c r="W1288" i="6"/>
  <c r="W1291" i="6"/>
  <c r="W1290" i="6"/>
  <c r="W1289" i="6"/>
  <c r="W1292" i="6"/>
  <c r="U1288" i="6"/>
  <c r="U1291" i="6"/>
  <c r="U1290" i="6"/>
  <c r="U1289" i="6"/>
  <c r="U1292" i="6"/>
  <c r="W1294" i="6"/>
  <c r="W1302" i="6"/>
  <c r="W1301" i="6"/>
  <c r="W1297" i="6"/>
  <c r="W1293" i="6"/>
  <c r="W1298" i="6"/>
  <c r="W1300" i="6"/>
  <c r="W1296" i="6"/>
  <c r="W1299" i="6"/>
  <c r="W1295" i="6"/>
  <c r="U1295" i="6"/>
  <c r="U1300" i="6"/>
  <c r="U1296" i="6"/>
  <c r="U1299" i="6"/>
  <c r="U1301" i="6"/>
  <c r="U1297" i="6"/>
  <c r="U1293" i="6"/>
  <c r="U1302" i="6"/>
  <c r="U1298" i="6"/>
  <c r="U1294" i="6"/>
  <c r="W1280" i="6"/>
  <c r="W1286" i="6"/>
  <c r="W1276" i="6"/>
  <c r="W1285" i="6"/>
  <c r="W1281" i="6"/>
  <c r="W1277" i="6"/>
  <c r="W1273" i="6"/>
  <c r="W1282" i="6"/>
  <c r="W1274" i="6"/>
  <c r="W1272" i="6"/>
  <c r="W1278" i="6"/>
  <c r="W1283" i="6"/>
  <c r="W1279" i="6"/>
  <c r="W1275" i="6"/>
  <c r="W1284" i="6"/>
  <c r="U1284" i="6"/>
  <c r="U1280" i="6"/>
  <c r="U1276" i="6"/>
  <c r="U1272" i="6"/>
  <c r="U1285" i="6"/>
  <c r="U1281" i="6"/>
  <c r="U1277" i="6"/>
  <c r="U1273" i="6"/>
  <c r="U1286" i="6"/>
  <c r="U1282" i="6"/>
  <c r="U1278" i="6"/>
  <c r="U1274" i="6"/>
  <c r="U1283" i="6"/>
  <c r="U1275" i="6"/>
  <c r="U1279" i="6"/>
  <c r="W1258" i="6"/>
  <c r="W1256" i="6"/>
  <c r="W1257" i="6"/>
  <c r="W1259" i="6"/>
  <c r="U1259" i="6"/>
  <c r="U1258" i="6"/>
  <c r="U1256" i="6"/>
  <c r="U1257" i="6"/>
  <c r="W1262" i="6"/>
  <c r="W1270" i="6"/>
  <c r="W1264" i="6"/>
  <c r="W1269" i="6"/>
  <c r="W1265" i="6"/>
  <c r="W1261" i="6"/>
  <c r="W1266" i="6"/>
  <c r="W1260" i="6"/>
  <c r="W1267" i="6"/>
  <c r="W1263" i="6"/>
  <c r="W1268" i="6"/>
  <c r="U1268" i="6"/>
  <c r="U1264" i="6"/>
  <c r="U1260" i="6"/>
  <c r="U1269" i="6"/>
  <c r="U1265" i="6"/>
  <c r="U1261" i="6"/>
  <c r="U1270" i="6"/>
  <c r="U1266" i="6"/>
  <c r="U1262" i="6"/>
  <c r="U1267" i="6"/>
  <c r="U1263" i="6"/>
  <c r="W1248" i="6"/>
  <c r="W1240" i="6"/>
  <c r="W1253" i="6"/>
  <c r="W1249" i="6"/>
  <c r="W1245" i="6"/>
  <c r="W1241" i="6"/>
  <c r="W1252" i="6"/>
  <c r="W1244" i="6"/>
  <c r="W1254" i="6"/>
  <c r="W1250" i="6"/>
  <c r="W1246" i="6"/>
  <c r="W1242" i="6"/>
  <c r="W1251" i="6"/>
  <c r="W1247" i="6"/>
  <c r="W1243" i="6"/>
  <c r="U1251" i="6"/>
  <c r="U1252" i="6"/>
  <c r="U1248" i="6"/>
  <c r="U1244" i="6"/>
  <c r="U1240" i="6"/>
  <c r="U1253" i="6"/>
  <c r="U1249" i="6"/>
  <c r="U1245" i="6"/>
  <c r="U1241" i="6"/>
  <c r="U1247" i="6"/>
  <c r="U1254" i="6"/>
  <c r="U1250" i="6"/>
  <c r="U1246" i="6"/>
  <c r="U1242" i="6"/>
  <c r="U1243" i="6"/>
  <c r="W1228" i="6"/>
  <c r="W1227" i="6"/>
  <c r="W1224" i="6"/>
  <c r="W1230" i="6"/>
  <c r="W1226" i="6"/>
  <c r="W1229" i="6"/>
  <c r="W1225" i="6"/>
  <c r="U1230" i="6"/>
  <c r="U1228" i="6"/>
  <c r="U1225" i="6"/>
  <c r="U1224" i="6"/>
  <c r="U1227" i="6"/>
  <c r="U1226" i="6"/>
  <c r="U1229" i="6"/>
  <c r="W1232" i="6"/>
  <c r="W1237" i="6"/>
  <c r="W1233" i="6"/>
  <c r="W1236" i="6"/>
  <c r="W1238" i="6"/>
  <c r="W1234" i="6"/>
  <c r="W1235" i="6"/>
  <c r="W1231" i="6"/>
  <c r="U1236" i="6"/>
  <c r="U1232" i="6"/>
  <c r="U1237" i="6"/>
  <c r="U1233" i="6"/>
  <c r="U1238" i="6"/>
  <c r="U1234" i="6"/>
  <c r="U1235" i="6"/>
  <c r="U1231" i="6"/>
  <c r="W1210" i="6"/>
  <c r="W1209" i="6"/>
  <c r="W1208" i="6"/>
  <c r="U1210" i="6"/>
  <c r="U1209" i="6"/>
  <c r="U1208" i="6"/>
  <c r="W1222" i="6"/>
  <c r="W1214" i="6"/>
  <c r="W1221" i="6"/>
  <c r="W1217" i="6"/>
  <c r="W1213" i="6"/>
  <c r="W1218" i="6"/>
  <c r="W1216" i="6"/>
  <c r="W1220" i="6"/>
  <c r="W1219" i="6"/>
  <c r="W1215" i="6"/>
  <c r="W1211" i="6"/>
  <c r="W1212" i="6"/>
  <c r="U1220" i="6"/>
  <c r="U1216" i="6"/>
  <c r="U1212" i="6"/>
  <c r="U1221" i="6"/>
  <c r="U1217" i="6"/>
  <c r="U1213" i="6"/>
  <c r="U1222" i="6"/>
  <c r="U1218" i="6"/>
  <c r="U1214" i="6"/>
  <c r="U1219" i="6"/>
  <c r="U1211" i="6"/>
  <c r="U1215" i="6"/>
  <c r="W1193" i="6"/>
  <c r="W1196" i="6"/>
  <c r="W1199" i="6"/>
  <c r="W1192" i="6"/>
  <c r="W1195" i="6"/>
  <c r="W1198" i="6"/>
  <c r="W1194" i="6"/>
  <c r="W1197" i="6"/>
  <c r="U1192" i="6"/>
  <c r="U1193" i="6"/>
  <c r="U1199" i="6"/>
  <c r="U1195" i="6"/>
  <c r="U1196" i="6"/>
  <c r="U1198" i="6"/>
  <c r="U1194" i="6"/>
  <c r="U1197" i="6"/>
  <c r="W1176" i="6"/>
  <c r="X1176" i="6" s="1"/>
  <c r="W1206" i="6"/>
  <c r="W1205" i="6"/>
  <c r="W1201" i="6"/>
  <c r="W1202" i="6"/>
  <c r="W1200" i="6"/>
  <c r="W1203" i="6"/>
  <c r="W1204" i="6"/>
  <c r="U1176" i="6"/>
  <c r="V1176" i="6" s="1"/>
  <c r="U1204" i="6"/>
  <c r="U1200" i="6"/>
  <c r="U1205" i="6"/>
  <c r="U1201" i="6"/>
  <c r="U1206" i="6"/>
  <c r="U1202" i="6"/>
  <c r="U1203" i="6"/>
  <c r="U1189" i="6"/>
  <c r="U1188" i="6"/>
  <c r="U1184" i="6"/>
  <c r="U1180" i="6"/>
  <c r="U1183" i="6"/>
  <c r="U1185" i="6"/>
  <c r="U1181" i="6"/>
  <c r="U1177" i="6"/>
  <c r="U1187" i="6"/>
  <c r="U1179" i="6"/>
  <c r="U1190" i="6"/>
  <c r="U1186" i="6"/>
  <c r="U1182" i="6"/>
  <c r="U1178" i="6"/>
  <c r="W1178" i="6"/>
  <c r="W1188" i="6"/>
  <c r="W1186" i="6"/>
  <c r="W1184" i="6"/>
  <c r="W1189" i="6"/>
  <c r="W1185" i="6"/>
  <c r="W1181" i="6"/>
  <c r="W1177" i="6"/>
  <c r="W1190" i="6"/>
  <c r="W1182" i="6"/>
  <c r="W1180" i="6"/>
  <c r="W1187" i="6"/>
  <c r="W1183" i="6"/>
  <c r="W1179" i="6"/>
  <c r="W1174" i="6"/>
  <c r="W1162" i="6"/>
  <c r="W1172" i="6"/>
  <c r="W1173" i="6"/>
  <c r="W1169" i="6"/>
  <c r="W1165" i="6"/>
  <c r="W1161" i="6"/>
  <c r="W1166" i="6"/>
  <c r="W1168" i="6"/>
  <c r="W1170" i="6"/>
  <c r="W1160" i="6"/>
  <c r="W1171" i="6"/>
  <c r="W1167" i="6"/>
  <c r="W1163" i="6"/>
  <c r="W1164" i="6"/>
  <c r="U1171" i="6"/>
  <c r="U1172" i="6"/>
  <c r="U1168" i="6"/>
  <c r="U1164" i="6"/>
  <c r="U1160" i="6"/>
  <c r="U1163" i="6"/>
  <c r="U1173" i="6"/>
  <c r="U1169" i="6"/>
  <c r="U1165" i="6"/>
  <c r="U1161" i="6"/>
  <c r="U1167" i="6"/>
  <c r="U1174" i="6"/>
  <c r="U1170" i="6"/>
  <c r="U1166" i="6"/>
  <c r="U1162" i="6"/>
  <c r="W1148" i="6"/>
  <c r="W1152" i="6"/>
  <c r="W1157" i="6"/>
  <c r="W1153" i="6"/>
  <c r="W1149" i="6"/>
  <c r="W1145" i="6"/>
  <c r="W1144" i="6"/>
  <c r="W1158" i="6"/>
  <c r="W1154" i="6"/>
  <c r="W1150" i="6"/>
  <c r="W1146" i="6"/>
  <c r="W1156" i="6"/>
  <c r="W1155" i="6"/>
  <c r="W1151" i="6"/>
  <c r="W1147" i="6"/>
  <c r="U1155" i="6"/>
  <c r="U1156" i="6"/>
  <c r="U1152" i="6"/>
  <c r="U1148" i="6"/>
  <c r="U1144" i="6"/>
  <c r="U1151" i="6"/>
  <c r="U1157" i="6"/>
  <c r="U1153" i="6"/>
  <c r="U1149" i="6"/>
  <c r="U1145" i="6"/>
  <c r="U1158" i="6"/>
  <c r="U1154" i="6"/>
  <c r="U1150" i="6"/>
  <c r="U1146" i="6"/>
  <c r="U1147" i="6"/>
  <c r="W1128" i="6"/>
  <c r="W1131" i="6"/>
  <c r="W1136" i="6"/>
  <c r="W1133" i="6"/>
  <c r="W1130" i="6"/>
  <c r="W1134" i="6"/>
  <c r="W1135" i="6"/>
  <c r="W1129" i="6"/>
  <c r="W1132" i="6"/>
  <c r="U1135" i="6"/>
  <c r="U1134" i="6"/>
  <c r="U1128" i="6"/>
  <c r="U1136" i="6"/>
  <c r="U1133" i="6"/>
  <c r="U1130" i="6"/>
  <c r="U1131" i="6"/>
  <c r="U1129" i="6"/>
  <c r="U1132" i="6"/>
  <c r="W1140" i="6"/>
  <c r="W1141" i="6"/>
  <c r="W1137" i="6"/>
  <c r="W1142" i="6"/>
  <c r="W1138" i="6"/>
  <c r="W1139" i="6"/>
  <c r="U1140" i="6"/>
  <c r="U1141" i="6"/>
  <c r="U1137" i="6"/>
  <c r="U1142" i="6"/>
  <c r="U1138" i="6"/>
  <c r="U1139" i="6"/>
  <c r="W1121" i="6"/>
  <c r="W1115" i="6"/>
  <c r="W1112" i="6"/>
  <c r="W1120" i="6"/>
  <c r="W1117" i="6"/>
  <c r="W1114" i="6"/>
  <c r="W1118" i="6"/>
  <c r="W1119" i="6"/>
  <c r="W1116" i="6"/>
  <c r="W1113" i="6"/>
  <c r="U1121" i="6"/>
  <c r="U1118" i="6"/>
  <c r="U1120" i="6"/>
  <c r="U1114" i="6"/>
  <c r="U1115" i="6"/>
  <c r="U1112" i="6"/>
  <c r="U1117" i="6"/>
  <c r="U1116" i="6"/>
  <c r="U1113" i="6"/>
  <c r="U1119" i="6"/>
  <c r="W1125" i="6"/>
  <c r="W1126" i="6"/>
  <c r="W1122" i="6"/>
  <c r="W1123" i="6"/>
  <c r="W1124" i="6"/>
  <c r="U1124" i="6"/>
  <c r="U1126" i="6"/>
  <c r="U1122" i="6"/>
  <c r="U1123" i="6"/>
  <c r="U1125" i="6"/>
  <c r="W1098" i="6"/>
  <c r="W1102" i="6"/>
  <c r="W1108" i="6"/>
  <c r="W1109" i="6"/>
  <c r="W1105" i="6"/>
  <c r="W1101" i="6"/>
  <c r="W1097" i="6"/>
  <c r="W1104" i="6"/>
  <c r="W1106" i="6"/>
  <c r="W1110" i="6"/>
  <c r="W1096" i="6"/>
  <c r="W1100" i="6"/>
  <c r="W1107" i="6"/>
  <c r="W1103" i="6"/>
  <c r="W1099" i="6"/>
  <c r="U1108" i="6"/>
  <c r="U1104" i="6"/>
  <c r="U1100" i="6"/>
  <c r="U1096" i="6"/>
  <c r="U1107" i="6"/>
  <c r="U1109" i="6"/>
  <c r="U1105" i="6"/>
  <c r="U1101" i="6"/>
  <c r="U1097" i="6"/>
  <c r="U1103" i="6"/>
  <c r="U1110" i="6"/>
  <c r="U1106" i="6"/>
  <c r="U1102" i="6"/>
  <c r="U1098" i="6"/>
  <c r="U1099" i="6"/>
  <c r="W1064" i="6"/>
  <c r="AC1064" i="6" s="1"/>
  <c r="W1088" i="6"/>
  <c r="W1093" i="6"/>
  <c r="W1089" i="6"/>
  <c r="W1085" i="6"/>
  <c r="W1081" i="6"/>
  <c r="W1094" i="6"/>
  <c r="W1090" i="6"/>
  <c r="W1086" i="6"/>
  <c r="W1082" i="6"/>
  <c r="W1092" i="6"/>
  <c r="W1084" i="6"/>
  <c r="W1091" i="6"/>
  <c r="W1087" i="6"/>
  <c r="W1083" i="6"/>
  <c r="W1080" i="6"/>
  <c r="U1064" i="6"/>
  <c r="V1064" i="6" s="1"/>
  <c r="U1087" i="6"/>
  <c r="U1092" i="6"/>
  <c r="U1088" i="6"/>
  <c r="U1084" i="6"/>
  <c r="U1080" i="6"/>
  <c r="U1091" i="6"/>
  <c r="U1093" i="6"/>
  <c r="U1089" i="6"/>
  <c r="U1085" i="6"/>
  <c r="U1081" i="6"/>
  <c r="U1094" i="6"/>
  <c r="U1090" i="6"/>
  <c r="U1086" i="6"/>
  <c r="U1082" i="6"/>
  <c r="U1083" i="6"/>
  <c r="W1078" i="6"/>
  <c r="W1066" i="6"/>
  <c r="W1072" i="6"/>
  <c r="W1077" i="6"/>
  <c r="W1073" i="6"/>
  <c r="W1069" i="6"/>
  <c r="W1065" i="6"/>
  <c r="W1074" i="6"/>
  <c r="W1070" i="6"/>
  <c r="W1076" i="6"/>
  <c r="W1068" i="6"/>
  <c r="W1075" i="6"/>
  <c r="W1071" i="6"/>
  <c r="W1067" i="6"/>
  <c r="U1076" i="6"/>
  <c r="U1072" i="6"/>
  <c r="U1068" i="6"/>
  <c r="U1077" i="6"/>
  <c r="U1073" i="6"/>
  <c r="U1069" i="6"/>
  <c r="U1065" i="6"/>
  <c r="U1078" i="6"/>
  <c r="U1074" i="6"/>
  <c r="U1070" i="6"/>
  <c r="U1066" i="6"/>
  <c r="U1075" i="6"/>
  <c r="U1067" i="6"/>
  <c r="U1071" i="6"/>
  <c r="W1052" i="6"/>
  <c r="W1056" i="6"/>
  <c r="W1061" i="6"/>
  <c r="W1057" i="6"/>
  <c r="W1053" i="6"/>
  <c r="W1049" i="6"/>
  <c r="W1048" i="6"/>
  <c r="W1062" i="6"/>
  <c r="W1058" i="6"/>
  <c r="W1054" i="6"/>
  <c r="W1050" i="6"/>
  <c r="W1060" i="6"/>
  <c r="W1059" i="6"/>
  <c r="W1055" i="6"/>
  <c r="W1051" i="6"/>
  <c r="U1060" i="6"/>
  <c r="U1056" i="6"/>
  <c r="U1052" i="6"/>
  <c r="U1048" i="6"/>
  <c r="U1055" i="6"/>
  <c r="U1051" i="6"/>
  <c r="U1061" i="6"/>
  <c r="U1057" i="6"/>
  <c r="U1053" i="6"/>
  <c r="U1049" i="6"/>
  <c r="U1062" i="6"/>
  <c r="U1058" i="6"/>
  <c r="U1054" i="6"/>
  <c r="U1050" i="6"/>
  <c r="U1059" i="6"/>
  <c r="W1036" i="6"/>
  <c r="W1045" i="6"/>
  <c r="W1041" i="6"/>
  <c r="W1037" i="6"/>
  <c r="W1033" i="6"/>
  <c r="W1040" i="6"/>
  <c r="W1046" i="6"/>
  <c r="W1042" i="6"/>
  <c r="W1038" i="6"/>
  <c r="W1034" i="6"/>
  <c r="W1043" i="6"/>
  <c r="W1039" i="6"/>
  <c r="W1035" i="6"/>
  <c r="W1044" i="6"/>
  <c r="W1032" i="6"/>
  <c r="U1044" i="6"/>
  <c r="U1040" i="6"/>
  <c r="U1036" i="6"/>
  <c r="U1032" i="6"/>
  <c r="U1045" i="6"/>
  <c r="U1041" i="6"/>
  <c r="U1037" i="6"/>
  <c r="U1033" i="6"/>
  <c r="U1046" i="6"/>
  <c r="U1042" i="6"/>
  <c r="U1038" i="6"/>
  <c r="U1034" i="6"/>
  <c r="U1039" i="6"/>
  <c r="U1035" i="6"/>
  <c r="U1043" i="6"/>
  <c r="W1016" i="6"/>
  <c r="W1018" i="6"/>
  <c r="W1019" i="6"/>
  <c r="W1017" i="6"/>
  <c r="U1019" i="6"/>
  <c r="U1016" i="6"/>
  <c r="U1018" i="6"/>
  <c r="U1017" i="6"/>
  <c r="W1026" i="6"/>
  <c r="W1024" i="6"/>
  <c r="W1022" i="6"/>
  <c r="W1029" i="6"/>
  <c r="W1025" i="6"/>
  <c r="W1021" i="6"/>
  <c r="W1030" i="6"/>
  <c r="W1028" i="6"/>
  <c r="W1020" i="6"/>
  <c r="W1027" i="6"/>
  <c r="W1023" i="6"/>
  <c r="U1023" i="6"/>
  <c r="U1028" i="6"/>
  <c r="U1024" i="6"/>
  <c r="U1020" i="6"/>
  <c r="U1027" i="6"/>
  <c r="U1029" i="6"/>
  <c r="U1025" i="6"/>
  <c r="U1021" i="6"/>
  <c r="U1030" i="6"/>
  <c r="U1026" i="6"/>
  <c r="U1022" i="6"/>
  <c r="W1013" i="6"/>
  <c r="W1009" i="6"/>
  <c r="W1005" i="6"/>
  <c r="W1001" i="6"/>
  <c r="W1014" i="6"/>
  <c r="W1010" i="6"/>
  <c r="W1006" i="6"/>
  <c r="W1002" i="6"/>
  <c r="W1011" i="6"/>
  <c r="W1007" i="6"/>
  <c r="W1003" i="6"/>
  <c r="W1012" i="6"/>
  <c r="W1008" i="6"/>
  <c r="W1004" i="6"/>
  <c r="W1000" i="6"/>
  <c r="U1009" i="6"/>
  <c r="U1001" i="6"/>
  <c r="U1010" i="6"/>
  <c r="U1012" i="6"/>
  <c r="U1008" i="6"/>
  <c r="U1004" i="6"/>
  <c r="U1000" i="6"/>
  <c r="U1006" i="6"/>
  <c r="U1013" i="6"/>
  <c r="U1005" i="6"/>
  <c r="U1014" i="6"/>
  <c r="U1011" i="6"/>
  <c r="U1007" i="6"/>
  <c r="U1003" i="6"/>
  <c r="U1002" i="6"/>
  <c r="W990" i="6"/>
  <c r="W998" i="6"/>
  <c r="W997" i="6"/>
  <c r="W993" i="6"/>
  <c r="W989" i="6"/>
  <c r="W985" i="6"/>
  <c r="W994" i="6"/>
  <c r="W986" i="6"/>
  <c r="W992" i="6"/>
  <c r="W988" i="6"/>
  <c r="W984" i="6"/>
  <c r="W995" i="6"/>
  <c r="W991" i="6"/>
  <c r="W987" i="6"/>
  <c r="W996" i="6"/>
  <c r="U997" i="6"/>
  <c r="U996" i="6"/>
  <c r="U992" i="6"/>
  <c r="U988" i="6"/>
  <c r="U984" i="6"/>
  <c r="U985" i="6"/>
  <c r="U989" i="6"/>
  <c r="U993" i="6"/>
  <c r="U998" i="6"/>
  <c r="U994" i="6"/>
  <c r="U990" i="6"/>
  <c r="U986" i="6"/>
  <c r="U991" i="6"/>
  <c r="U995" i="6"/>
  <c r="U987" i="6"/>
  <c r="W976" i="6"/>
  <c r="W981" i="6"/>
  <c r="W977" i="6"/>
  <c r="W973" i="6"/>
  <c r="W969" i="6"/>
  <c r="W972" i="6"/>
  <c r="W982" i="6"/>
  <c r="W978" i="6"/>
  <c r="W974" i="6"/>
  <c r="W970" i="6"/>
  <c r="W980" i="6"/>
  <c r="W979" i="6"/>
  <c r="W975" i="6"/>
  <c r="W971" i="6"/>
  <c r="W968" i="6"/>
  <c r="U980" i="6"/>
  <c r="U976" i="6"/>
  <c r="U972" i="6"/>
  <c r="U968" i="6"/>
  <c r="U979" i="6"/>
  <c r="U981" i="6"/>
  <c r="U977" i="6"/>
  <c r="U973" i="6"/>
  <c r="U969" i="6"/>
  <c r="U975" i="6"/>
  <c r="U982" i="6"/>
  <c r="U978" i="6"/>
  <c r="U974" i="6"/>
  <c r="U970" i="6"/>
  <c r="U971" i="6"/>
  <c r="U957" i="6"/>
  <c r="U960" i="6"/>
  <c r="U953" i="6"/>
  <c r="U959" i="6"/>
  <c r="U956" i="6"/>
  <c r="U954" i="6"/>
  <c r="U958" i="6"/>
  <c r="U955" i="6"/>
  <c r="U952" i="6"/>
  <c r="W960" i="6"/>
  <c r="W953" i="6"/>
  <c r="W954" i="6"/>
  <c r="W959" i="6"/>
  <c r="W956" i="6"/>
  <c r="W958" i="6"/>
  <c r="W955" i="6"/>
  <c r="W952" i="6"/>
  <c r="W957" i="6"/>
  <c r="W966" i="6"/>
  <c r="W965" i="6"/>
  <c r="W961" i="6"/>
  <c r="W962" i="6"/>
  <c r="W963" i="6"/>
  <c r="W964" i="6"/>
  <c r="U963" i="6"/>
  <c r="U964" i="6"/>
  <c r="U965" i="6"/>
  <c r="U961" i="6"/>
  <c r="U966" i="6"/>
  <c r="U962" i="6"/>
  <c r="W940" i="6"/>
  <c r="W941" i="6"/>
  <c r="W937" i="6"/>
  <c r="W936" i="6"/>
  <c r="W939" i="6"/>
  <c r="W942" i="6"/>
  <c r="W938" i="6"/>
  <c r="U940" i="6"/>
  <c r="U937" i="6"/>
  <c r="U942" i="6"/>
  <c r="U941" i="6"/>
  <c r="U936" i="6"/>
  <c r="U939" i="6"/>
  <c r="U938" i="6"/>
  <c r="W948" i="6"/>
  <c r="W949" i="6"/>
  <c r="W945" i="6"/>
  <c r="W944" i="6"/>
  <c r="W950" i="6"/>
  <c r="W946" i="6"/>
  <c r="W947" i="6"/>
  <c r="W943" i="6"/>
  <c r="U948" i="6"/>
  <c r="U944" i="6"/>
  <c r="U943" i="6"/>
  <c r="U949" i="6"/>
  <c r="U945" i="6"/>
  <c r="U947" i="6"/>
  <c r="U950" i="6"/>
  <c r="U946" i="6"/>
  <c r="W921" i="6"/>
  <c r="W920" i="6"/>
  <c r="U921" i="6"/>
  <c r="U920" i="6"/>
  <c r="W928" i="6"/>
  <c r="W933" i="6"/>
  <c r="W929" i="6"/>
  <c r="W925" i="6"/>
  <c r="W934" i="6"/>
  <c r="W930" i="6"/>
  <c r="W926" i="6"/>
  <c r="W922" i="6"/>
  <c r="W932" i="6"/>
  <c r="W931" i="6"/>
  <c r="W927" i="6"/>
  <c r="W923" i="6"/>
  <c r="W924" i="6"/>
  <c r="U932" i="6"/>
  <c r="U928" i="6"/>
  <c r="U924" i="6"/>
  <c r="U931" i="6"/>
  <c r="U923" i="6"/>
  <c r="U933" i="6"/>
  <c r="U929" i="6"/>
  <c r="U925" i="6"/>
  <c r="U934" i="6"/>
  <c r="U930" i="6"/>
  <c r="U926" i="6"/>
  <c r="U922" i="6"/>
  <c r="U927" i="6"/>
  <c r="W888" i="6"/>
  <c r="AC888" i="6" s="1"/>
  <c r="W917" i="6"/>
  <c r="W913" i="6"/>
  <c r="W909" i="6"/>
  <c r="W905" i="6"/>
  <c r="W918" i="6"/>
  <c r="W914" i="6"/>
  <c r="W910" i="6"/>
  <c r="W906" i="6"/>
  <c r="W915" i="6"/>
  <c r="W911" i="6"/>
  <c r="W907" i="6"/>
  <c r="W916" i="6"/>
  <c r="W912" i="6"/>
  <c r="W908" i="6"/>
  <c r="W904" i="6"/>
  <c r="U888" i="6"/>
  <c r="V888" i="6" s="1"/>
  <c r="U909" i="6"/>
  <c r="U916" i="6"/>
  <c r="U912" i="6"/>
  <c r="U908" i="6"/>
  <c r="U904" i="6"/>
  <c r="U917" i="6"/>
  <c r="U906" i="6"/>
  <c r="U905" i="6"/>
  <c r="U910" i="6"/>
  <c r="U918" i="6"/>
  <c r="U915" i="6"/>
  <c r="U911" i="6"/>
  <c r="U907" i="6"/>
  <c r="U913" i="6"/>
  <c r="U914" i="6"/>
  <c r="W901" i="6"/>
  <c r="W897" i="6"/>
  <c r="W893" i="6"/>
  <c r="W889" i="6"/>
  <c r="W902" i="6"/>
  <c r="W898" i="6"/>
  <c r="W894" i="6"/>
  <c r="W890" i="6"/>
  <c r="W899" i="6"/>
  <c r="W895" i="6"/>
  <c r="W891" i="6"/>
  <c r="W900" i="6"/>
  <c r="W896" i="6"/>
  <c r="W892" i="6"/>
  <c r="U897" i="6"/>
  <c r="U893" i="6"/>
  <c r="U889" i="6"/>
  <c r="U898" i="6"/>
  <c r="U900" i="6"/>
  <c r="U896" i="6"/>
  <c r="U892" i="6"/>
  <c r="U901" i="6"/>
  <c r="U902" i="6"/>
  <c r="U894" i="6"/>
  <c r="U890" i="6"/>
  <c r="U899" i="6"/>
  <c r="U895" i="6"/>
  <c r="U891" i="6"/>
  <c r="W876" i="6"/>
  <c r="W886" i="6"/>
  <c r="W880" i="6"/>
  <c r="W885" i="6"/>
  <c r="W881" i="6"/>
  <c r="W877" i="6"/>
  <c r="W873" i="6"/>
  <c r="W878" i="6"/>
  <c r="W874" i="6"/>
  <c r="W882" i="6"/>
  <c r="W872" i="6"/>
  <c r="W883" i="6"/>
  <c r="W879" i="6"/>
  <c r="W875" i="6"/>
  <c r="W884" i="6"/>
  <c r="U881" i="6"/>
  <c r="U884" i="6"/>
  <c r="U880" i="6"/>
  <c r="U876" i="6"/>
  <c r="U872" i="6"/>
  <c r="U885" i="6"/>
  <c r="U877" i="6"/>
  <c r="U873" i="6"/>
  <c r="U886" i="6"/>
  <c r="U882" i="6"/>
  <c r="U878" i="6"/>
  <c r="U874" i="6"/>
  <c r="U879" i="6"/>
  <c r="U883" i="6"/>
  <c r="U875" i="6"/>
  <c r="W865" i="6"/>
  <c r="W862" i="6"/>
  <c r="W858" i="6"/>
  <c r="W860" i="6"/>
  <c r="W856" i="6"/>
  <c r="W866" i="6"/>
  <c r="W861" i="6"/>
  <c r="W864" i="6"/>
  <c r="W857" i="6"/>
  <c r="W863" i="6"/>
  <c r="W859" i="6"/>
  <c r="U865" i="6"/>
  <c r="U862" i="6"/>
  <c r="U860" i="6"/>
  <c r="U866" i="6"/>
  <c r="U859" i="6"/>
  <c r="U858" i="6"/>
  <c r="U861" i="6"/>
  <c r="U864" i="6"/>
  <c r="U857" i="6"/>
  <c r="U863" i="6"/>
  <c r="U856" i="6"/>
  <c r="W870" i="6"/>
  <c r="W869" i="6"/>
  <c r="W867" i="6"/>
  <c r="W868" i="6"/>
  <c r="U869" i="6"/>
  <c r="U868" i="6"/>
  <c r="U870" i="6"/>
  <c r="U867" i="6"/>
  <c r="W854" i="6"/>
  <c r="W846" i="6"/>
  <c r="W853" i="6"/>
  <c r="W849" i="6"/>
  <c r="W845" i="6"/>
  <c r="W841" i="6"/>
  <c r="W842" i="6"/>
  <c r="W844" i="6"/>
  <c r="W850" i="6"/>
  <c r="W852" i="6"/>
  <c r="W848" i="6"/>
  <c r="W851" i="6"/>
  <c r="W847" i="6"/>
  <c r="W843" i="6"/>
  <c r="W840" i="6"/>
  <c r="U853" i="6"/>
  <c r="U852" i="6"/>
  <c r="U848" i="6"/>
  <c r="U844" i="6"/>
  <c r="U840" i="6"/>
  <c r="U845" i="6"/>
  <c r="U849" i="6"/>
  <c r="U841" i="6"/>
  <c r="U854" i="6"/>
  <c r="U850" i="6"/>
  <c r="U846" i="6"/>
  <c r="U842" i="6"/>
  <c r="U847" i="6"/>
  <c r="U851" i="6"/>
  <c r="U843" i="6"/>
  <c r="W837" i="6"/>
  <c r="W833" i="6"/>
  <c r="W829" i="6"/>
  <c r="W825" i="6"/>
  <c r="W830" i="6"/>
  <c r="W832" i="6"/>
  <c r="W824" i="6"/>
  <c r="W838" i="6"/>
  <c r="W834" i="6"/>
  <c r="W826" i="6"/>
  <c r="W836" i="6"/>
  <c r="W828" i="6"/>
  <c r="W835" i="6"/>
  <c r="W831" i="6"/>
  <c r="W827" i="6"/>
  <c r="U836" i="6"/>
  <c r="U832" i="6"/>
  <c r="U828" i="6"/>
  <c r="U824" i="6"/>
  <c r="U831" i="6"/>
  <c r="U835" i="6"/>
  <c r="U837" i="6"/>
  <c r="U833" i="6"/>
  <c r="U829" i="6"/>
  <c r="U825" i="6"/>
  <c r="U838" i="6"/>
  <c r="U834" i="6"/>
  <c r="U830" i="6"/>
  <c r="U826" i="6"/>
  <c r="U827" i="6"/>
  <c r="W809" i="6"/>
  <c r="W808" i="6"/>
  <c r="U809" i="6"/>
  <c r="U808" i="6"/>
  <c r="W821" i="6"/>
  <c r="W817" i="6"/>
  <c r="W813" i="6"/>
  <c r="W822" i="6"/>
  <c r="W818" i="6"/>
  <c r="W814" i="6"/>
  <c r="W810" i="6"/>
  <c r="W819" i="6"/>
  <c r="W815" i="6"/>
  <c r="W811" i="6"/>
  <c r="W820" i="6"/>
  <c r="W816" i="6"/>
  <c r="W812" i="6"/>
  <c r="U821" i="6"/>
  <c r="U813" i="6"/>
  <c r="U814" i="6"/>
  <c r="U820" i="6"/>
  <c r="U816" i="6"/>
  <c r="U812" i="6"/>
  <c r="U817" i="6"/>
  <c r="U822" i="6"/>
  <c r="U818" i="6"/>
  <c r="U810" i="6"/>
  <c r="U819" i="6"/>
  <c r="U815" i="6"/>
  <c r="U811" i="6"/>
  <c r="W792" i="6"/>
  <c r="W795" i="6"/>
  <c r="W794" i="6"/>
  <c r="W793" i="6"/>
  <c r="W796" i="6"/>
  <c r="U792" i="6"/>
  <c r="U795" i="6"/>
  <c r="U796" i="6"/>
  <c r="U794" i="6"/>
  <c r="U793" i="6"/>
  <c r="W806" i="6"/>
  <c r="W805" i="6"/>
  <c r="W801" i="6"/>
  <c r="W797" i="6"/>
  <c r="W798" i="6"/>
  <c r="W802" i="6"/>
  <c r="W800" i="6"/>
  <c r="W804" i="6"/>
  <c r="W803" i="6"/>
  <c r="W799" i="6"/>
  <c r="U797" i="6"/>
  <c r="U804" i="6"/>
  <c r="U800" i="6"/>
  <c r="U805" i="6"/>
  <c r="U801" i="6"/>
  <c r="U806" i="6"/>
  <c r="U802" i="6"/>
  <c r="U798" i="6"/>
  <c r="U799" i="6"/>
  <c r="U803" i="6"/>
  <c r="W790" i="6"/>
  <c r="W778" i="6"/>
  <c r="W782" i="6"/>
  <c r="W789" i="6"/>
  <c r="W785" i="6"/>
  <c r="W781" i="6"/>
  <c r="W777" i="6"/>
  <c r="W786" i="6"/>
  <c r="W784" i="6"/>
  <c r="W787" i="6"/>
  <c r="W783" i="6"/>
  <c r="W779" i="6"/>
  <c r="W788" i="6"/>
  <c r="W780" i="6"/>
  <c r="W776" i="6"/>
  <c r="U789" i="6"/>
  <c r="U788" i="6"/>
  <c r="U784" i="6"/>
  <c r="U780" i="6"/>
  <c r="U776" i="6"/>
  <c r="U785" i="6"/>
  <c r="U777" i="6"/>
  <c r="U781" i="6"/>
  <c r="U790" i="6"/>
  <c r="U786" i="6"/>
  <c r="U782" i="6"/>
  <c r="U778" i="6"/>
  <c r="U783" i="6"/>
  <c r="U787" i="6"/>
  <c r="U779" i="6"/>
  <c r="W774" i="6"/>
  <c r="W773" i="6"/>
  <c r="W769" i="6"/>
  <c r="W765" i="6"/>
  <c r="W761" i="6"/>
  <c r="W766" i="6"/>
  <c r="W762" i="6"/>
  <c r="W770" i="6"/>
  <c r="W768" i="6"/>
  <c r="W764" i="6"/>
  <c r="W760" i="6"/>
  <c r="W771" i="6"/>
  <c r="W767" i="6"/>
  <c r="W763" i="6"/>
  <c r="W772" i="6"/>
  <c r="U773" i="6"/>
  <c r="U772" i="6"/>
  <c r="U768" i="6"/>
  <c r="U764" i="6"/>
  <c r="U760" i="6"/>
  <c r="U765" i="6"/>
  <c r="U761" i="6"/>
  <c r="U769" i="6"/>
  <c r="U774" i="6"/>
  <c r="U770" i="6"/>
  <c r="U766" i="6"/>
  <c r="U762" i="6"/>
  <c r="U767" i="6"/>
  <c r="U771" i="6"/>
  <c r="U763" i="6"/>
  <c r="W758" i="6"/>
  <c r="W754" i="6"/>
  <c r="W750" i="6"/>
  <c r="W746" i="6"/>
  <c r="W757" i="6"/>
  <c r="W753" i="6"/>
  <c r="W749" i="6"/>
  <c r="W745" i="6"/>
  <c r="W752" i="6"/>
  <c r="W748" i="6"/>
  <c r="W744" i="6"/>
  <c r="W755" i="6"/>
  <c r="W751" i="6"/>
  <c r="W747" i="6"/>
  <c r="W756" i="6"/>
  <c r="U757" i="6"/>
  <c r="U756" i="6"/>
  <c r="U752" i="6"/>
  <c r="U748" i="6"/>
  <c r="U744" i="6"/>
  <c r="U753" i="6"/>
  <c r="U745" i="6"/>
  <c r="U749" i="6"/>
  <c r="U758" i="6"/>
  <c r="U754" i="6"/>
  <c r="U750" i="6"/>
  <c r="U746" i="6"/>
  <c r="U755" i="6"/>
  <c r="U747" i="6"/>
  <c r="U751" i="6"/>
  <c r="W742" i="6"/>
  <c r="W740" i="6"/>
  <c r="W732" i="6"/>
  <c r="W741" i="6"/>
  <c r="W737" i="6"/>
  <c r="W733" i="6"/>
  <c r="W729" i="6"/>
  <c r="W738" i="6"/>
  <c r="W734" i="6"/>
  <c r="W730" i="6"/>
  <c r="W736" i="6"/>
  <c r="W728" i="6"/>
  <c r="W739" i="6"/>
  <c r="W735" i="6"/>
  <c r="W731" i="6"/>
  <c r="U737" i="6"/>
  <c r="U740" i="6"/>
  <c r="U736" i="6"/>
  <c r="U732" i="6"/>
  <c r="U728" i="6"/>
  <c r="U729" i="6"/>
  <c r="U739" i="6"/>
  <c r="U741" i="6"/>
  <c r="U733" i="6"/>
  <c r="U731" i="6"/>
  <c r="U742" i="6"/>
  <c r="U738" i="6"/>
  <c r="U734" i="6"/>
  <c r="U730" i="6"/>
  <c r="U735" i="6"/>
  <c r="W721" i="6"/>
  <c r="W718" i="6"/>
  <c r="W722" i="6"/>
  <c r="W715" i="6"/>
  <c r="W714" i="6"/>
  <c r="W720" i="6"/>
  <c r="W717" i="6"/>
  <c r="W713" i="6"/>
  <c r="W716" i="6"/>
  <c r="W712" i="6"/>
  <c r="W719" i="6"/>
  <c r="U721" i="6"/>
  <c r="U718" i="6"/>
  <c r="U717" i="6"/>
  <c r="U720" i="6"/>
  <c r="U715" i="6"/>
  <c r="U714" i="6"/>
  <c r="U713" i="6"/>
  <c r="U719" i="6"/>
  <c r="U712" i="6"/>
  <c r="U716" i="6"/>
  <c r="U722" i="6"/>
  <c r="W726" i="6"/>
  <c r="W725" i="6"/>
  <c r="W724" i="6"/>
  <c r="W723" i="6"/>
  <c r="U724" i="6"/>
  <c r="U725" i="6"/>
  <c r="U726" i="6"/>
  <c r="U723" i="6"/>
  <c r="W708" i="6"/>
  <c r="W704" i="6"/>
  <c r="W709" i="6"/>
  <c r="W705" i="6"/>
  <c r="W701" i="6"/>
  <c r="W697" i="6"/>
  <c r="W700" i="6"/>
  <c r="W710" i="6"/>
  <c r="W706" i="6"/>
  <c r="W702" i="6"/>
  <c r="W698" i="6"/>
  <c r="W696" i="6"/>
  <c r="W703" i="6"/>
  <c r="W699" i="6"/>
  <c r="W707" i="6"/>
  <c r="U707" i="6"/>
  <c r="U708" i="6"/>
  <c r="U704" i="6"/>
  <c r="U700" i="6"/>
  <c r="U696" i="6"/>
  <c r="U699" i="6"/>
  <c r="U703" i="6"/>
  <c r="U709" i="6"/>
  <c r="U705" i="6"/>
  <c r="U701" i="6"/>
  <c r="U697" i="6"/>
  <c r="U710" i="6"/>
  <c r="U706" i="6"/>
  <c r="U702" i="6"/>
  <c r="U698" i="6"/>
  <c r="W693" i="6"/>
  <c r="W689" i="6"/>
  <c r="W685" i="6"/>
  <c r="W681" i="6"/>
  <c r="W694" i="6"/>
  <c r="W690" i="6"/>
  <c r="W686" i="6"/>
  <c r="W682" i="6"/>
  <c r="W691" i="6"/>
  <c r="W687" i="6"/>
  <c r="W683" i="6"/>
  <c r="W692" i="6"/>
  <c r="W688" i="6"/>
  <c r="W684" i="6"/>
  <c r="W680" i="6"/>
  <c r="U693" i="6"/>
  <c r="U694" i="6"/>
  <c r="U686" i="6"/>
  <c r="U692" i="6"/>
  <c r="U688" i="6"/>
  <c r="U684" i="6"/>
  <c r="U680" i="6"/>
  <c r="U689" i="6"/>
  <c r="U682" i="6"/>
  <c r="U685" i="6"/>
  <c r="U681" i="6"/>
  <c r="U690" i="6"/>
  <c r="U691" i="6"/>
  <c r="U687" i="6"/>
  <c r="U683" i="6"/>
  <c r="W664" i="6"/>
  <c r="W667" i="6"/>
  <c r="W666" i="6"/>
  <c r="W665" i="6"/>
  <c r="W668" i="6"/>
  <c r="U664" i="6"/>
  <c r="U667" i="6"/>
  <c r="U668" i="6"/>
  <c r="U666" i="6"/>
  <c r="U665" i="6"/>
  <c r="W678" i="6"/>
  <c r="W677" i="6"/>
  <c r="W673" i="6"/>
  <c r="W669" i="6"/>
  <c r="W674" i="6"/>
  <c r="W670" i="6"/>
  <c r="W672" i="6"/>
  <c r="W675" i="6"/>
  <c r="W671" i="6"/>
  <c r="W676" i="6"/>
  <c r="U677" i="6"/>
  <c r="U669" i="6"/>
  <c r="U676" i="6"/>
  <c r="U672" i="6"/>
  <c r="U673" i="6"/>
  <c r="U678" i="6"/>
  <c r="U674" i="6"/>
  <c r="U670" i="6"/>
  <c r="U675" i="6"/>
  <c r="U671" i="6"/>
  <c r="W662" i="6"/>
  <c r="W654" i="6"/>
  <c r="W650" i="6"/>
  <c r="W661" i="6"/>
  <c r="W657" i="6"/>
  <c r="W653" i="6"/>
  <c r="W649" i="6"/>
  <c r="W660" i="6"/>
  <c r="W658" i="6"/>
  <c r="W656" i="6"/>
  <c r="W659" i="6"/>
  <c r="W655" i="6"/>
  <c r="W651" i="6"/>
  <c r="W652" i="6"/>
  <c r="W648" i="6"/>
  <c r="U661" i="6"/>
  <c r="U660" i="6"/>
  <c r="U656" i="6"/>
  <c r="U652" i="6"/>
  <c r="U648" i="6"/>
  <c r="U653" i="6"/>
  <c r="U657" i="6"/>
  <c r="U649" i="6"/>
  <c r="U662" i="6"/>
  <c r="U658" i="6"/>
  <c r="U654" i="6"/>
  <c r="U650" i="6"/>
  <c r="U659" i="6"/>
  <c r="U655" i="6"/>
  <c r="U651" i="6"/>
  <c r="W638" i="6"/>
  <c r="W646" i="6"/>
  <c r="W634" i="6"/>
  <c r="W645" i="6"/>
  <c r="W641" i="6"/>
  <c r="W637" i="6"/>
  <c r="W633" i="6"/>
  <c r="W642" i="6"/>
  <c r="W644" i="6"/>
  <c r="W636" i="6"/>
  <c r="W643" i="6"/>
  <c r="W639" i="6"/>
  <c r="W635" i="6"/>
  <c r="W640" i="6"/>
  <c r="W632" i="6"/>
  <c r="U637" i="6"/>
  <c r="U644" i="6"/>
  <c r="U640" i="6"/>
  <c r="U636" i="6"/>
  <c r="U632" i="6"/>
  <c r="U641" i="6"/>
  <c r="U645" i="6"/>
  <c r="U633" i="6"/>
  <c r="U646" i="6"/>
  <c r="U642" i="6"/>
  <c r="U638" i="6"/>
  <c r="U634" i="6"/>
  <c r="U639" i="6"/>
  <c r="U643" i="6"/>
  <c r="U635" i="6"/>
  <c r="W630" i="6"/>
  <c r="W622" i="6"/>
  <c r="W629" i="6"/>
  <c r="W625" i="6"/>
  <c r="W621" i="6"/>
  <c r="W617" i="6"/>
  <c r="W626" i="6"/>
  <c r="W618" i="6"/>
  <c r="W628" i="6"/>
  <c r="W616" i="6"/>
  <c r="W627" i="6"/>
  <c r="W623" i="6"/>
  <c r="W619" i="6"/>
  <c r="W624" i="6"/>
  <c r="W620" i="6"/>
  <c r="U629" i="6"/>
  <c r="U628" i="6"/>
  <c r="U624" i="6"/>
  <c r="U620" i="6"/>
  <c r="U616" i="6"/>
  <c r="U621" i="6"/>
  <c r="U617" i="6"/>
  <c r="U625" i="6"/>
  <c r="U630" i="6"/>
  <c r="U626" i="6"/>
  <c r="U622" i="6"/>
  <c r="U618" i="6"/>
  <c r="U627" i="6"/>
  <c r="U623" i="6"/>
  <c r="U619" i="6"/>
  <c r="W606" i="6"/>
  <c r="W608" i="6"/>
  <c r="W614" i="6"/>
  <c r="W602" i="6"/>
  <c r="W613" i="6"/>
  <c r="W609" i="6"/>
  <c r="W605" i="6"/>
  <c r="W601" i="6"/>
  <c r="W610" i="6"/>
  <c r="W600" i="6"/>
  <c r="W604" i="6"/>
  <c r="W612" i="6"/>
  <c r="W611" i="6"/>
  <c r="W607" i="6"/>
  <c r="W603" i="6"/>
  <c r="U609" i="6"/>
  <c r="U612" i="6"/>
  <c r="U608" i="6"/>
  <c r="U604" i="6"/>
  <c r="U600" i="6"/>
  <c r="U613" i="6"/>
  <c r="U605" i="6"/>
  <c r="U601" i="6"/>
  <c r="U614" i="6"/>
  <c r="U610" i="6"/>
  <c r="U606" i="6"/>
  <c r="U602" i="6"/>
  <c r="U611" i="6"/>
  <c r="U607" i="6"/>
  <c r="U603" i="6"/>
  <c r="W568" i="6"/>
  <c r="AC568" i="6" s="1"/>
  <c r="W598" i="6"/>
  <c r="W592" i="6"/>
  <c r="W594" i="6"/>
  <c r="W590" i="6"/>
  <c r="W586" i="6"/>
  <c r="W588" i="6"/>
  <c r="W597" i="6"/>
  <c r="W593" i="6"/>
  <c r="W589" i="6"/>
  <c r="W585" i="6"/>
  <c r="W584" i="6"/>
  <c r="W596" i="6"/>
  <c r="W595" i="6"/>
  <c r="W591" i="6"/>
  <c r="W587" i="6"/>
  <c r="U568" i="6"/>
  <c r="AB568" i="6" s="1"/>
  <c r="U597" i="6"/>
  <c r="U596" i="6"/>
  <c r="U592" i="6"/>
  <c r="U588" i="6"/>
  <c r="U584" i="6"/>
  <c r="U585" i="6"/>
  <c r="U593" i="6"/>
  <c r="U589" i="6"/>
  <c r="U598" i="6"/>
  <c r="U594" i="6"/>
  <c r="U590" i="6"/>
  <c r="U586" i="6"/>
  <c r="U595" i="6"/>
  <c r="U591" i="6"/>
  <c r="U587" i="6"/>
  <c r="W578" i="6"/>
  <c r="W570" i="6"/>
  <c r="W582" i="6"/>
  <c r="W574" i="6"/>
  <c r="W581" i="6"/>
  <c r="W577" i="6"/>
  <c r="W573" i="6"/>
  <c r="W569" i="6"/>
  <c r="W579" i="6"/>
  <c r="W575" i="6"/>
  <c r="W571" i="6"/>
  <c r="W580" i="6"/>
  <c r="W576" i="6"/>
  <c r="W572" i="6"/>
  <c r="U577" i="6"/>
  <c r="U573" i="6"/>
  <c r="U580" i="6"/>
  <c r="U576" i="6"/>
  <c r="U572" i="6"/>
  <c r="U581" i="6"/>
  <c r="U569" i="6"/>
  <c r="U582" i="6"/>
  <c r="U578" i="6"/>
  <c r="U574" i="6"/>
  <c r="U570" i="6"/>
  <c r="U575" i="6"/>
  <c r="U579" i="6"/>
  <c r="U571" i="6"/>
  <c r="W562" i="6"/>
  <c r="W566" i="6"/>
  <c r="W556" i="6"/>
  <c r="W565" i="6"/>
  <c r="W561" i="6"/>
  <c r="W557" i="6"/>
  <c r="W553" i="6"/>
  <c r="W554" i="6"/>
  <c r="W552" i="6"/>
  <c r="W558" i="6"/>
  <c r="W564" i="6"/>
  <c r="W563" i="6"/>
  <c r="W559" i="6"/>
  <c r="W555" i="6"/>
  <c r="W560" i="6"/>
  <c r="U564" i="6"/>
  <c r="U560" i="6"/>
  <c r="U556" i="6"/>
  <c r="U552" i="6"/>
  <c r="U563" i="6"/>
  <c r="U565" i="6"/>
  <c r="U561" i="6"/>
  <c r="U557" i="6"/>
  <c r="U553" i="6"/>
  <c r="U566" i="6"/>
  <c r="U562" i="6"/>
  <c r="U558" i="6"/>
  <c r="U554" i="6"/>
  <c r="U555" i="6"/>
  <c r="U559" i="6"/>
  <c r="W550" i="6"/>
  <c r="W546" i="6"/>
  <c r="W542" i="6"/>
  <c r="W538" i="6"/>
  <c r="W549" i="6"/>
  <c r="W545" i="6"/>
  <c r="W541" i="6"/>
  <c r="W537" i="6"/>
  <c r="W548" i="6"/>
  <c r="W540" i="6"/>
  <c r="W536" i="6"/>
  <c r="W547" i="6"/>
  <c r="W543" i="6"/>
  <c r="W539" i="6"/>
  <c r="W544" i="6"/>
  <c r="U549" i="6"/>
  <c r="U548" i="6"/>
  <c r="U544" i="6"/>
  <c r="U540" i="6"/>
  <c r="U536" i="6"/>
  <c r="U545" i="6"/>
  <c r="U537" i="6"/>
  <c r="U541" i="6"/>
  <c r="U550" i="6"/>
  <c r="U546" i="6"/>
  <c r="U542" i="6"/>
  <c r="U538" i="6"/>
  <c r="U543" i="6"/>
  <c r="U547" i="6"/>
  <c r="U539" i="6"/>
  <c r="W534" i="6"/>
  <c r="W526" i="6"/>
  <c r="W532" i="6"/>
  <c r="W530" i="6"/>
  <c r="W522" i="6"/>
  <c r="W520" i="6"/>
  <c r="W533" i="6"/>
  <c r="W529" i="6"/>
  <c r="W525" i="6"/>
  <c r="W521" i="6"/>
  <c r="W524" i="6"/>
  <c r="W531" i="6"/>
  <c r="W527" i="6"/>
  <c r="W523" i="6"/>
  <c r="W528" i="6"/>
  <c r="U533" i="6"/>
  <c r="U532" i="6"/>
  <c r="U528" i="6"/>
  <c r="U524" i="6"/>
  <c r="U520" i="6"/>
  <c r="U521" i="6"/>
  <c r="U529" i="6"/>
  <c r="U525" i="6"/>
  <c r="U534" i="6"/>
  <c r="U530" i="6"/>
  <c r="U526" i="6"/>
  <c r="U522" i="6"/>
  <c r="U527" i="6"/>
  <c r="U531" i="6"/>
  <c r="U523" i="6"/>
  <c r="W505" i="6"/>
  <c r="W507" i="6"/>
  <c r="W504" i="6"/>
  <c r="W509" i="6"/>
  <c r="W506" i="6"/>
  <c r="W508" i="6"/>
  <c r="U505" i="6"/>
  <c r="U509" i="6"/>
  <c r="U508" i="6"/>
  <c r="U507" i="6"/>
  <c r="U504" i="6"/>
  <c r="U506" i="6"/>
  <c r="W510" i="6"/>
  <c r="W518" i="6"/>
  <c r="W516" i="6"/>
  <c r="W517" i="6"/>
  <c r="W513" i="6"/>
  <c r="W514" i="6"/>
  <c r="W512" i="6"/>
  <c r="W515" i="6"/>
  <c r="W511" i="6"/>
  <c r="U517" i="6"/>
  <c r="U516" i="6"/>
  <c r="U512" i="6"/>
  <c r="U515" i="6"/>
  <c r="U513" i="6"/>
  <c r="U518" i="6"/>
  <c r="U514" i="6"/>
  <c r="U510" i="6"/>
  <c r="U511" i="6"/>
  <c r="W502" i="6"/>
  <c r="W490" i="6"/>
  <c r="W496" i="6"/>
  <c r="W492" i="6"/>
  <c r="W501" i="6"/>
  <c r="W497" i="6"/>
  <c r="W493" i="6"/>
  <c r="W489" i="6"/>
  <c r="W498" i="6"/>
  <c r="W494" i="6"/>
  <c r="W488" i="6"/>
  <c r="W500" i="6"/>
  <c r="W499" i="6"/>
  <c r="W495" i="6"/>
  <c r="W491" i="6"/>
  <c r="U501" i="6"/>
  <c r="U500" i="6"/>
  <c r="U496" i="6"/>
  <c r="U492" i="6"/>
  <c r="U488" i="6"/>
  <c r="U489" i="6"/>
  <c r="U497" i="6"/>
  <c r="U493" i="6"/>
  <c r="U502" i="6"/>
  <c r="U498" i="6"/>
  <c r="U494" i="6"/>
  <c r="U490" i="6"/>
  <c r="U499" i="6"/>
  <c r="U495" i="6"/>
  <c r="U491" i="6"/>
  <c r="W482" i="6"/>
  <c r="W478" i="6"/>
  <c r="W474" i="6"/>
  <c r="W480" i="6"/>
  <c r="W476" i="6"/>
  <c r="W472" i="6"/>
  <c r="W485" i="6"/>
  <c r="W481" i="6"/>
  <c r="W477" i="6"/>
  <c r="W473" i="6"/>
  <c r="W486" i="6"/>
  <c r="W483" i="6"/>
  <c r="W479" i="6"/>
  <c r="W475" i="6"/>
  <c r="W484" i="6"/>
  <c r="U486" i="6"/>
  <c r="U484" i="6"/>
  <c r="U480" i="6"/>
  <c r="U476" i="6"/>
  <c r="U472" i="6"/>
  <c r="U478" i="6"/>
  <c r="U485" i="6"/>
  <c r="U481" i="6"/>
  <c r="U477" i="6"/>
  <c r="U473" i="6"/>
  <c r="U482" i="6"/>
  <c r="U474" i="6"/>
  <c r="U483" i="6"/>
  <c r="U479" i="6"/>
  <c r="U475" i="6"/>
  <c r="W470" i="6"/>
  <c r="W462" i="6"/>
  <c r="W460" i="6"/>
  <c r="W469" i="6"/>
  <c r="W465" i="6"/>
  <c r="W461" i="6"/>
  <c r="W457" i="6"/>
  <c r="W466" i="6"/>
  <c r="W458" i="6"/>
  <c r="W464" i="6"/>
  <c r="W468" i="6"/>
  <c r="W467" i="6"/>
  <c r="W463" i="6"/>
  <c r="W459" i="6"/>
  <c r="W456" i="6"/>
  <c r="U469" i="6"/>
  <c r="U468" i="6"/>
  <c r="U464" i="6"/>
  <c r="U460" i="6"/>
  <c r="U456" i="6"/>
  <c r="U461" i="6"/>
  <c r="U465" i="6"/>
  <c r="U457" i="6"/>
  <c r="U463" i="6"/>
  <c r="U470" i="6"/>
  <c r="U466" i="6"/>
  <c r="U462" i="6"/>
  <c r="U458" i="6"/>
  <c r="U467" i="6"/>
  <c r="U459" i="6"/>
  <c r="W450" i="6"/>
  <c r="W454" i="6"/>
  <c r="W453" i="6"/>
  <c r="W449" i="6"/>
  <c r="W445" i="6"/>
  <c r="W441" i="6"/>
  <c r="W446" i="6"/>
  <c r="W442" i="6"/>
  <c r="W452" i="6"/>
  <c r="W444" i="6"/>
  <c r="W451" i="6"/>
  <c r="W447" i="6"/>
  <c r="W443" i="6"/>
  <c r="W448" i="6"/>
  <c r="W440" i="6"/>
  <c r="U452" i="6"/>
  <c r="U448" i="6"/>
  <c r="U444" i="6"/>
  <c r="U440" i="6"/>
  <c r="U449" i="6"/>
  <c r="U441" i="6"/>
  <c r="U453" i="6"/>
  <c r="U445" i="6"/>
  <c r="U454" i="6"/>
  <c r="U450" i="6"/>
  <c r="U446" i="6"/>
  <c r="U442" i="6"/>
  <c r="U447" i="6"/>
  <c r="U443" i="6"/>
  <c r="U451" i="6"/>
  <c r="W408" i="6"/>
  <c r="AC408" i="6" s="1"/>
  <c r="W426" i="6"/>
  <c r="W438" i="6"/>
  <c r="W437" i="6"/>
  <c r="W433" i="6"/>
  <c r="W429" i="6"/>
  <c r="W425" i="6"/>
  <c r="W434" i="6"/>
  <c r="W430" i="6"/>
  <c r="W432" i="6"/>
  <c r="W428" i="6"/>
  <c r="W424" i="6"/>
  <c r="W435" i="6"/>
  <c r="W431" i="6"/>
  <c r="W427" i="6"/>
  <c r="W436" i="6"/>
  <c r="U408" i="6"/>
  <c r="V408" i="6" s="1"/>
  <c r="U437" i="6"/>
  <c r="U429" i="6"/>
  <c r="U436" i="6"/>
  <c r="U432" i="6"/>
  <c r="U428" i="6"/>
  <c r="U424" i="6"/>
  <c r="U425" i="6"/>
  <c r="U433" i="6"/>
  <c r="U438" i="6"/>
  <c r="U434" i="6"/>
  <c r="U430" i="6"/>
  <c r="U426" i="6"/>
  <c r="U435" i="6"/>
  <c r="U431" i="6"/>
  <c r="U427" i="6"/>
  <c r="W392" i="6"/>
  <c r="AC392" i="6" s="1"/>
  <c r="W410" i="6"/>
  <c r="W414" i="6"/>
  <c r="W421" i="6"/>
  <c r="W417" i="6"/>
  <c r="W413" i="6"/>
  <c r="W409" i="6"/>
  <c r="W422" i="6"/>
  <c r="W418" i="6"/>
  <c r="W419" i="6"/>
  <c r="W415" i="6"/>
  <c r="W411" i="6"/>
  <c r="W420" i="6"/>
  <c r="W416" i="6"/>
  <c r="W412" i="6"/>
  <c r="U392" i="6"/>
  <c r="V392" i="6" s="1"/>
  <c r="U420" i="6"/>
  <c r="U416" i="6"/>
  <c r="U412" i="6"/>
  <c r="U418" i="6"/>
  <c r="U421" i="6"/>
  <c r="U417" i="6"/>
  <c r="U413" i="6"/>
  <c r="U409" i="6"/>
  <c r="U414" i="6"/>
  <c r="U410" i="6"/>
  <c r="U419" i="6"/>
  <c r="U415" i="6"/>
  <c r="U411" i="6"/>
  <c r="U422" i="6"/>
  <c r="W398" i="6"/>
  <c r="W404" i="6"/>
  <c r="W396" i="6"/>
  <c r="W406" i="6"/>
  <c r="W394" i="6"/>
  <c r="W405" i="6"/>
  <c r="W401" i="6"/>
  <c r="W397" i="6"/>
  <c r="W393" i="6"/>
  <c r="W402" i="6"/>
  <c r="W400" i="6"/>
  <c r="W403" i="6"/>
  <c r="W399" i="6"/>
  <c r="W395" i="6"/>
  <c r="U405" i="6"/>
  <c r="U397" i="6"/>
  <c r="U404" i="6"/>
  <c r="U400" i="6"/>
  <c r="U396" i="6"/>
  <c r="U401" i="6"/>
  <c r="U403" i="6"/>
  <c r="U393" i="6"/>
  <c r="U399" i="6"/>
  <c r="U395" i="6"/>
  <c r="U406" i="6"/>
  <c r="U402" i="6"/>
  <c r="U398" i="6"/>
  <c r="U394" i="6"/>
  <c r="W378" i="6"/>
  <c r="W377" i="6"/>
  <c r="W376" i="6"/>
  <c r="W379" i="6"/>
  <c r="U379" i="6"/>
  <c r="U376" i="6"/>
  <c r="U378" i="6"/>
  <c r="U377" i="6"/>
  <c r="W384" i="6"/>
  <c r="W389" i="6"/>
  <c r="W385" i="6"/>
  <c r="W381" i="6"/>
  <c r="W388" i="6"/>
  <c r="W390" i="6"/>
  <c r="W386" i="6"/>
  <c r="W382" i="6"/>
  <c r="W380" i="6"/>
  <c r="W387" i="6"/>
  <c r="W383" i="6"/>
  <c r="U388" i="6"/>
  <c r="U384" i="6"/>
  <c r="U380" i="6"/>
  <c r="U389" i="6"/>
  <c r="U385" i="6"/>
  <c r="U381" i="6"/>
  <c r="U390" i="6"/>
  <c r="U386" i="6"/>
  <c r="U382" i="6"/>
  <c r="U387" i="6"/>
  <c r="U383" i="6"/>
  <c r="W374" i="6"/>
  <c r="W360" i="6"/>
  <c r="W370" i="6"/>
  <c r="W366" i="6"/>
  <c r="W372" i="6"/>
  <c r="W373" i="6"/>
  <c r="W369" i="6"/>
  <c r="W365" i="6"/>
  <c r="W361" i="6"/>
  <c r="W362" i="6"/>
  <c r="W368" i="6"/>
  <c r="W364" i="6"/>
  <c r="W371" i="6"/>
  <c r="W367" i="6"/>
  <c r="W363" i="6"/>
  <c r="U374" i="6"/>
  <c r="U372" i="6"/>
  <c r="U368" i="6"/>
  <c r="U364" i="6"/>
  <c r="U360" i="6"/>
  <c r="U373" i="6"/>
  <c r="U370" i="6"/>
  <c r="U366" i="6"/>
  <c r="U369" i="6"/>
  <c r="U365" i="6"/>
  <c r="U361" i="6"/>
  <c r="U362" i="6"/>
  <c r="U371" i="6"/>
  <c r="U367" i="6"/>
  <c r="U363" i="6"/>
  <c r="W352" i="6"/>
  <c r="W357" i="6"/>
  <c r="W353" i="6"/>
  <c r="W349" i="6"/>
  <c r="W345" i="6"/>
  <c r="W356" i="6"/>
  <c r="W344" i="6"/>
  <c r="W358" i="6"/>
  <c r="W354" i="6"/>
  <c r="W350" i="6"/>
  <c r="W346" i="6"/>
  <c r="W355" i="6"/>
  <c r="W351" i="6"/>
  <c r="W347" i="6"/>
  <c r="W348" i="6"/>
  <c r="U349" i="6"/>
  <c r="U346" i="6"/>
  <c r="U356" i="6"/>
  <c r="U352" i="6"/>
  <c r="U348" i="6"/>
  <c r="U344" i="6"/>
  <c r="U353" i="6"/>
  <c r="U345" i="6"/>
  <c r="U358" i="6"/>
  <c r="U357" i="6"/>
  <c r="U350" i="6"/>
  <c r="U354" i="6"/>
  <c r="U351" i="6"/>
  <c r="U347" i="6"/>
  <c r="U355" i="6"/>
  <c r="W338" i="6"/>
  <c r="W340" i="6"/>
  <c r="W342" i="6"/>
  <c r="W334" i="6"/>
  <c r="W330" i="6"/>
  <c r="W341" i="6"/>
  <c r="W337" i="6"/>
  <c r="W333" i="6"/>
  <c r="W329" i="6"/>
  <c r="W336" i="6"/>
  <c r="W328" i="6"/>
  <c r="W339" i="6"/>
  <c r="W335" i="6"/>
  <c r="W331" i="6"/>
  <c r="W332" i="6"/>
  <c r="U341" i="6"/>
  <c r="U330" i="6"/>
  <c r="U335" i="6"/>
  <c r="U340" i="6"/>
  <c r="U336" i="6"/>
  <c r="U332" i="6"/>
  <c r="U328" i="6"/>
  <c r="U329" i="6"/>
  <c r="U342" i="6"/>
  <c r="U334" i="6"/>
  <c r="U337" i="6"/>
  <c r="U333" i="6"/>
  <c r="U338" i="6"/>
  <c r="U339" i="6"/>
  <c r="U331" i="6"/>
  <c r="W322" i="6"/>
  <c r="W318" i="6"/>
  <c r="W326" i="6"/>
  <c r="W314" i="6"/>
  <c r="W316" i="6"/>
  <c r="W325" i="6"/>
  <c r="W321" i="6"/>
  <c r="W317" i="6"/>
  <c r="W313" i="6"/>
  <c r="W320" i="6"/>
  <c r="W324" i="6"/>
  <c r="W312" i="6"/>
  <c r="W323" i="6"/>
  <c r="W319" i="6"/>
  <c r="W315" i="6"/>
  <c r="U313" i="6"/>
  <c r="U324" i="6"/>
  <c r="U320" i="6"/>
  <c r="U316" i="6"/>
  <c r="U312" i="6"/>
  <c r="U325" i="6"/>
  <c r="U317" i="6"/>
  <c r="U323" i="6"/>
  <c r="U321" i="6"/>
  <c r="U319" i="6"/>
  <c r="U315" i="6"/>
  <c r="U326" i="6"/>
  <c r="U322" i="6"/>
  <c r="U318" i="6"/>
  <c r="U314" i="6"/>
  <c r="W306" i="6"/>
  <c r="W302" i="6"/>
  <c r="W298" i="6"/>
  <c r="W310" i="6"/>
  <c r="W309" i="6"/>
  <c r="W305" i="6"/>
  <c r="W301" i="6"/>
  <c r="W297" i="6"/>
  <c r="W307" i="6"/>
  <c r="W303" i="6"/>
  <c r="W299" i="6"/>
  <c r="W308" i="6"/>
  <c r="W304" i="6"/>
  <c r="W300" i="6"/>
  <c r="W296" i="6"/>
  <c r="U309" i="6"/>
  <c r="U310" i="6"/>
  <c r="U308" i="6"/>
  <c r="U304" i="6"/>
  <c r="U300" i="6"/>
  <c r="U296" i="6"/>
  <c r="U297" i="6"/>
  <c r="U302" i="6"/>
  <c r="U305" i="6"/>
  <c r="U301" i="6"/>
  <c r="U306" i="6"/>
  <c r="U307" i="6"/>
  <c r="U303" i="6"/>
  <c r="U299" i="6"/>
  <c r="U298" i="6"/>
  <c r="W294" i="6"/>
  <c r="W290" i="6"/>
  <c r="W286" i="6"/>
  <c r="W282" i="6"/>
  <c r="W293" i="6"/>
  <c r="W289" i="6"/>
  <c r="W285" i="6"/>
  <c r="W281" i="6"/>
  <c r="W288" i="6"/>
  <c r="W284" i="6"/>
  <c r="W291" i="6"/>
  <c r="W287" i="6"/>
  <c r="W283" i="6"/>
  <c r="W292" i="6"/>
  <c r="W280" i="6"/>
  <c r="U293" i="6"/>
  <c r="U292" i="6"/>
  <c r="U288" i="6"/>
  <c r="U284" i="6"/>
  <c r="U280" i="6"/>
  <c r="U289" i="6"/>
  <c r="U285" i="6"/>
  <c r="U281" i="6"/>
  <c r="U294" i="6"/>
  <c r="U290" i="6"/>
  <c r="U286" i="6"/>
  <c r="U282" i="6"/>
  <c r="U291" i="6"/>
  <c r="U287" i="6"/>
  <c r="U283" i="6"/>
  <c r="W248" i="6"/>
  <c r="X248" i="6" s="1"/>
  <c r="W278" i="6"/>
  <c r="W270" i="6"/>
  <c r="W266" i="6"/>
  <c r="W268" i="6"/>
  <c r="W277" i="6"/>
  <c r="W273" i="6"/>
  <c r="W269" i="6"/>
  <c r="W265" i="6"/>
  <c r="W274" i="6"/>
  <c r="W272" i="6"/>
  <c r="W275" i="6"/>
  <c r="W271" i="6"/>
  <c r="W267" i="6"/>
  <c r="W276" i="6"/>
  <c r="W264" i="6"/>
  <c r="U248" i="6"/>
  <c r="AB248" i="6" s="1"/>
  <c r="U269" i="6"/>
  <c r="U270" i="6"/>
  <c r="U276" i="6"/>
  <c r="U272" i="6"/>
  <c r="U268" i="6"/>
  <c r="U264" i="6"/>
  <c r="U277" i="6"/>
  <c r="U265" i="6"/>
  <c r="U271" i="6"/>
  <c r="U273" i="6"/>
  <c r="U266" i="6"/>
  <c r="U278" i="6"/>
  <c r="U274" i="6"/>
  <c r="U275" i="6"/>
  <c r="U267" i="6"/>
  <c r="W250" i="6"/>
  <c r="W262" i="6"/>
  <c r="W261" i="6"/>
  <c r="W257" i="6"/>
  <c r="W253" i="6"/>
  <c r="W249" i="6"/>
  <c r="W258" i="6"/>
  <c r="W259" i="6"/>
  <c r="W255" i="6"/>
  <c r="W251" i="6"/>
  <c r="W260" i="6"/>
  <c r="W256" i="6"/>
  <c r="W252" i="6"/>
  <c r="W254" i="6"/>
  <c r="U249" i="6"/>
  <c r="U258" i="6"/>
  <c r="U260" i="6"/>
  <c r="U256" i="6"/>
  <c r="U252" i="6"/>
  <c r="U261" i="6"/>
  <c r="U254" i="6"/>
  <c r="U250" i="6"/>
  <c r="U253" i="6"/>
  <c r="U259" i="6"/>
  <c r="U255" i="6"/>
  <c r="U251" i="6"/>
  <c r="U262" i="6"/>
  <c r="U257" i="6"/>
  <c r="W234" i="6"/>
  <c r="W232" i="6"/>
  <c r="W235" i="6"/>
  <c r="W233" i="6"/>
  <c r="U235" i="6"/>
  <c r="U232" i="6"/>
  <c r="U234" i="6"/>
  <c r="U233" i="6"/>
  <c r="W240" i="6"/>
  <c r="W236" i="6"/>
  <c r="W245" i="6"/>
  <c r="W241" i="6"/>
  <c r="W237" i="6"/>
  <c r="W244" i="6"/>
  <c r="W246" i="6"/>
  <c r="W242" i="6"/>
  <c r="W238" i="6"/>
  <c r="W243" i="6"/>
  <c r="W239" i="6"/>
  <c r="U243" i="6"/>
  <c r="U244" i="6"/>
  <c r="U240" i="6"/>
  <c r="U236" i="6"/>
  <c r="U245" i="6"/>
  <c r="U241" i="6"/>
  <c r="U237" i="6"/>
  <c r="U239" i="6"/>
  <c r="U246" i="6"/>
  <c r="U242" i="6"/>
  <c r="U238" i="6"/>
  <c r="W218" i="6"/>
  <c r="W219" i="6"/>
  <c r="W217" i="6"/>
  <c r="W216" i="6"/>
  <c r="U219" i="6"/>
  <c r="U218" i="6"/>
  <c r="U217" i="6"/>
  <c r="U216" i="6"/>
  <c r="W224" i="6"/>
  <c r="W229" i="6"/>
  <c r="W225" i="6"/>
  <c r="W221" i="6"/>
  <c r="W230" i="6"/>
  <c r="W226" i="6"/>
  <c r="W222" i="6"/>
  <c r="W227" i="6"/>
  <c r="W223" i="6"/>
  <c r="W228" i="6"/>
  <c r="W220" i="6"/>
  <c r="U228" i="6"/>
  <c r="U224" i="6"/>
  <c r="U220" i="6"/>
  <c r="U229" i="6"/>
  <c r="U225" i="6"/>
  <c r="U221" i="6"/>
  <c r="U230" i="6"/>
  <c r="U226" i="6"/>
  <c r="U222" i="6"/>
  <c r="U227" i="6"/>
  <c r="U223" i="6"/>
  <c r="W210" i="6"/>
  <c r="W212" i="6"/>
  <c r="W204" i="6"/>
  <c r="W214" i="6"/>
  <c r="W202" i="6"/>
  <c r="W208" i="6"/>
  <c r="W213" i="6"/>
  <c r="W209" i="6"/>
  <c r="W205" i="6"/>
  <c r="W201" i="6"/>
  <c r="W206" i="6"/>
  <c r="W211" i="6"/>
  <c r="W207" i="6"/>
  <c r="W203" i="6"/>
  <c r="W200" i="6"/>
  <c r="U201" i="6"/>
  <c r="U214" i="6"/>
  <c r="U207" i="6"/>
  <c r="U212" i="6"/>
  <c r="U208" i="6"/>
  <c r="U204" i="6"/>
  <c r="U200" i="6"/>
  <c r="U213" i="6"/>
  <c r="U205" i="6"/>
  <c r="U206" i="6"/>
  <c r="U209" i="6"/>
  <c r="U210" i="6"/>
  <c r="U202" i="6"/>
  <c r="U203" i="6"/>
  <c r="U211" i="6"/>
  <c r="W186" i="6"/>
  <c r="W185" i="6"/>
  <c r="W184" i="6"/>
  <c r="U186" i="6"/>
  <c r="U185" i="6"/>
  <c r="U184" i="6"/>
  <c r="W193" i="6"/>
  <c r="W196" i="6"/>
  <c r="W192" i="6"/>
  <c r="W197" i="6"/>
  <c r="W189" i="6"/>
  <c r="W198" i="6"/>
  <c r="W194" i="6"/>
  <c r="W190" i="6"/>
  <c r="W195" i="6"/>
  <c r="W191" i="6"/>
  <c r="W187" i="6"/>
  <c r="W188" i="6"/>
  <c r="U187" i="6"/>
  <c r="U196" i="6"/>
  <c r="U192" i="6"/>
  <c r="U188" i="6"/>
  <c r="U191" i="6"/>
  <c r="U197" i="6"/>
  <c r="U193" i="6"/>
  <c r="U189" i="6"/>
  <c r="U195" i="6"/>
  <c r="U198" i="6"/>
  <c r="U194" i="6"/>
  <c r="U190" i="6"/>
  <c r="W182" i="6"/>
  <c r="W174" i="6"/>
  <c r="W178" i="6"/>
  <c r="W170" i="6"/>
  <c r="W181" i="6"/>
  <c r="W177" i="6"/>
  <c r="W173" i="6"/>
  <c r="W169" i="6"/>
  <c r="W180" i="6"/>
  <c r="W176" i="6"/>
  <c r="W172" i="6"/>
  <c r="W168" i="6"/>
  <c r="W179" i="6"/>
  <c r="W175" i="6"/>
  <c r="W171" i="6"/>
  <c r="U177" i="6"/>
  <c r="U180" i="6"/>
  <c r="U176" i="6"/>
  <c r="U172" i="6"/>
  <c r="U168" i="6"/>
  <c r="U181" i="6"/>
  <c r="U173" i="6"/>
  <c r="U169" i="6"/>
  <c r="U182" i="6"/>
  <c r="U178" i="6"/>
  <c r="U174" i="6"/>
  <c r="U170" i="6"/>
  <c r="U179" i="6"/>
  <c r="U171" i="6"/>
  <c r="U175" i="6"/>
  <c r="W152" i="6"/>
  <c r="W154" i="6"/>
  <c r="W155" i="6"/>
  <c r="W156" i="6"/>
  <c r="W153" i="6"/>
  <c r="U156" i="6"/>
  <c r="U152" i="6"/>
  <c r="U153" i="6"/>
  <c r="U155" i="6"/>
  <c r="U154" i="6"/>
  <c r="W161" i="6"/>
  <c r="W166" i="6"/>
  <c r="W159" i="6"/>
  <c r="W164" i="6"/>
  <c r="W165" i="6"/>
  <c r="W157" i="6"/>
  <c r="W162" i="6"/>
  <c r="W158" i="6"/>
  <c r="W163" i="6"/>
  <c r="W160" i="6"/>
  <c r="U161" i="6"/>
  <c r="U166" i="6"/>
  <c r="U164" i="6"/>
  <c r="U160" i="6"/>
  <c r="U165" i="6"/>
  <c r="U157" i="6"/>
  <c r="U162" i="6"/>
  <c r="U158" i="6"/>
  <c r="U159" i="6"/>
  <c r="U163" i="6"/>
  <c r="W146" i="6"/>
  <c r="W142" i="6"/>
  <c r="W149" i="6"/>
  <c r="W145" i="6"/>
  <c r="W141" i="6"/>
  <c r="W137" i="6"/>
  <c r="W150" i="6"/>
  <c r="W138" i="6"/>
  <c r="W136" i="6"/>
  <c r="W144" i="6"/>
  <c r="W140" i="6"/>
  <c r="W147" i="6"/>
  <c r="W143" i="6"/>
  <c r="W139" i="6"/>
  <c r="W148" i="6"/>
  <c r="U149" i="6"/>
  <c r="U148" i="6"/>
  <c r="U144" i="6"/>
  <c r="U140" i="6"/>
  <c r="U136" i="6"/>
  <c r="U137" i="6"/>
  <c r="U138" i="6"/>
  <c r="U139" i="6"/>
  <c r="U145" i="6"/>
  <c r="U141" i="6"/>
  <c r="U150" i="6"/>
  <c r="U142" i="6"/>
  <c r="U146" i="6"/>
  <c r="U147" i="6"/>
  <c r="U143" i="6"/>
  <c r="W124" i="6"/>
  <c r="W128" i="6"/>
  <c r="W133" i="6"/>
  <c r="W129" i="6"/>
  <c r="W125" i="6"/>
  <c r="W121" i="6"/>
  <c r="W132" i="6"/>
  <c r="W134" i="6"/>
  <c r="W130" i="6"/>
  <c r="W126" i="6"/>
  <c r="W122" i="6"/>
  <c r="W120" i="6"/>
  <c r="W131" i="6"/>
  <c r="W127" i="6"/>
  <c r="W123" i="6"/>
  <c r="U134" i="6"/>
  <c r="U127" i="6"/>
  <c r="U132" i="6"/>
  <c r="U128" i="6"/>
  <c r="U124" i="6"/>
  <c r="U120" i="6"/>
  <c r="U122" i="6"/>
  <c r="U126" i="6"/>
  <c r="U133" i="6"/>
  <c r="U129" i="6"/>
  <c r="U125" i="6"/>
  <c r="U121" i="6"/>
  <c r="U130" i="6"/>
  <c r="U131" i="6"/>
  <c r="U123" i="6"/>
  <c r="W105" i="6"/>
  <c r="W104" i="6"/>
  <c r="U105" i="6"/>
  <c r="U104" i="6"/>
  <c r="W118" i="6"/>
  <c r="W111" i="6"/>
  <c r="W107" i="6"/>
  <c r="W116" i="6"/>
  <c r="W114" i="6"/>
  <c r="W106" i="6"/>
  <c r="W112" i="6"/>
  <c r="W117" i="6"/>
  <c r="W113" i="6"/>
  <c r="W109" i="6"/>
  <c r="W110" i="6"/>
  <c r="W115" i="6"/>
  <c r="W108" i="6"/>
  <c r="U117" i="6"/>
  <c r="U113" i="6"/>
  <c r="U109" i="6"/>
  <c r="U118" i="6"/>
  <c r="U116" i="6"/>
  <c r="U112" i="6"/>
  <c r="U108" i="6"/>
  <c r="U114" i="6"/>
  <c r="U106" i="6"/>
  <c r="U110" i="6"/>
  <c r="U115" i="6"/>
  <c r="U111" i="6"/>
  <c r="U107" i="6"/>
  <c r="W89" i="6"/>
  <c r="W98" i="6"/>
  <c r="W94" i="6"/>
  <c r="W90" i="6"/>
  <c r="W92" i="6"/>
  <c r="W93" i="6"/>
  <c r="W101" i="6"/>
  <c r="W97" i="6"/>
  <c r="W102" i="6"/>
  <c r="W95" i="6"/>
  <c r="W100" i="6"/>
  <c r="W88" i="6"/>
  <c r="W96" i="6"/>
  <c r="W99" i="6"/>
  <c r="W91" i="6"/>
  <c r="U101" i="6"/>
  <c r="U93" i="6"/>
  <c r="U98" i="6"/>
  <c r="U90" i="6"/>
  <c r="U100" i="6"/>
  <c r="U96" i="6"/>
  <c r="U92" i="6"/>
  <c r="U88" i="6"/>
  <c r="U102" i="6"/>
  <c r="U97" i="6"/>
  <c r="U89" i="6"/>
  <c r="U94" i="6"/>
  <c r="U91" i="6"/>
  <c r="U95" i="6"/>
  <c r="U99" i="6"/>
  <c r="W73" i="6"/>
  <c r="W78" i="6"/>
  <c r="W79" i="6"/>
  <c r="W83" i="6"/>
  <c r="W85" i="6"/>
  <c r="W81" i="6"/>
  <c r="W77" i="6"/>
  <c r="W82" i="6"/>
  <c r="W74" i="6"/>
  <c r="W75" i="6"/>
  <c r="W84" i="6"/>
  <c r="W80" i="6"/>
  <c r="W76" i="6"/>
  <c r="W72" i="6"/>
  <c r="W86" i="6"/>
  <c r="U85" i="6"/>
  <c r="U84" i="6"/>
  <c r="U80" i="6"/>
  <c r="U76" i="6"/>
  <c r="U72" i="6"/>
  <c r="U77" i="6"/>
  <c r="U73" i="6"/>
  <c r="U86" i="6"/>
  <c r="U81" i="6"/>
  <c r="U82" i="6"/>
  <c r="U74" i="6"/>
  <c r="U83" i="6"/>
  <c r="U79" i="6"/>
  <c r="U75" i="6"/>
  <c r="U78" i="6"/>
  <c r="W61" i="6"/>
  <c r="W66" i="6"/>
  <c r="W62" i="6"/>
  <c r="W63" i="6"/>
  <c r="W59" i="6"/>
  <c r="W60" i="6"/>
  <c r="W65" i="6"/>
  <c r="W57" i="6"/>
  <c r="W58" i="6"/>
  <c r="W69" i="6"/>
  <c r="W67" i="6"/>
  <c r="W56" i="6"/>
  <c r="W70" i="6"/>
  <c r="W68" i="6"/>
  <c r="W64" i="6"/>
  <c r="U57" i="6"/>
  <c r="U66" i="6"/>
  <c r="U59" i="6"/>
  <c r="U68" i="6"/>
  <c r="U64" i="6"/>
  <c r="U60" i="6"/>
  <c r="U56" i="6"/>
  <c r="U65" i="6"/>
  <c r="U61" i="6"/>
  <c r="U70" i="6"/>
  <c r="U62" i="6"/>
  <c r="U67" i="6"/>
  <c r="U69" i="6"/>
  <c r="U58" i="6"/>
  <c r="U63" i="6"/>
  <c r="W47" i="6"/>
  <c r="W42" i="6"/>
  <c r="W48" i="6"/>
  <c r="W43" i="6"/>
  <c r="W44" i="6"/>
  <c r="W52" i="6"/>
  <c r="W46" i="6"/>
  <c r="W41" i="6"/>
  <c r="W53" i="6"/>
  <c r="W54" i="6"/>
  <c r="W49" i="6"/>
  <c r="W50" i="6"/>
  <c r="W40" i="6"/>
  <c r="W51" i="6"/>
  <c r="W45" i="6"/>
  <c r="U40" i="6"/>
  <c r="U52" i="6"/>
  <c r="U41" i="6"/>
  <c r="U53" i="6"/>
  <c r="U42" i="6"/>
  <c r="U49" i="6"/>
  <c r="U51" i="6"/>
  <c r="U45" i="6"/>
  <c r="U46" i="6"/>
  <c r="U54" i="6"/>
  <c r="U48" i="6"/>
  <c r="U44" i="6"/>
  <c r="U47" i="6"/>
  <c r="U43" i="6"/>
  <c r="U50" i="6"/>
  <c r="U34" i="10"/>
  <c r="U32" i="10"/>
  <c r="U24" i="10"/>
  <c r="U31" i="10"/>
  <c r="U30" i="10"/>
  <c r="U29" i="10"/>
  <c r="U36" i="10"/>
  <c r="U28" i="10"/>
  <c r="U27" i="10"/>
  <c r="U37" i="10"/>
  <c r="U26" i="10"/>
  <c r="U33" i="10"/>
  <c r="U25" i="10"/>
  <c r="U38" i="10"/>
  <c r="U35" i="10"/>
  <c r="W27" i="10"/>
  <c r="W26" i="10"/>
  <c r="W25" i="10"/>
  <c r="W32" i="10"/>
  <c r="W37" i="10"/>
  <c r="W38" i="10"/>
  <c r="W28" i="10"/>
  <c r="W24" i="10"/>
  <c r="W36" i="10"/>
  <c r="W35" i="10"/>
  <c r="W34" i="10"/>
  <c r="W30" i="10"/>
  <c r="W33" i="10"/>
  <c r="W29" i="10"/>
  <c r="W31" i="10"/>
  <c r="W38" i="7"/>
  <c r="AC38" i="7" s="1"/>
  <c r="W34" i="7"/>
  <c r="AC34" i="7" s="1"/>
  <c r="W30" i="7"/>
  <c r="AC30" i="7" s="1"/>
  <c r="W26" i="7"/>
  <c r="AC26" i="7" s="1"/>
  <c r="W34" i="6"/>
  <c r="AC34" i="6" s="1"/>
  <c r="W38" i="3"/>
  <c r="AC38" i="3" s="1"/>
  <c r="W31" i="3"/>
  <c r="AC31" i="3" s="1"/>
  <c r="W37" i="7"/>
  <c r="AC37" i="7" s="1"/>
  <c r="W37" i="5"/>
  <c r="AC37" i="5" s="1"/>
  <c r="W25" i="5"/>
  <c r="AC25" i="5" s="1"/>
  <c r="W30" i="3"/>
  <c r="AC30" i="3" s="1"/>
  <c r="W30" i="2"/>
  <c r="AC30" i="2" s="1"/>
  <c r="W27" i="7"/>
  <c r="AC27" i="7" s="1"/>
  <c r="W32" i="3"/>
  <c r="AC32" i="3" s="1"/>
  <c r="W27" i="5"/>
  <c r="AC27" i="5" s="1"/>
  <c r="W33" i="2"/>
  <c r="AC33" i="2" s="1"/>
  <c r="W26" i="4"/>
  <c r="AC26" i="4" s="1"/>
  <c r="W30" i="6"/>
  <c r="AC30" i="6" s="1"/>
  <c r="W38" i="5"/>
  <c r="AC38" i="5" s="1"/>
  <c r="W34" i="5"/>
  <c r="AC34" i="5" s="1"/>
  <c r="W30" i="5"/>
  <c r="AC30" i="5" s="1"/>
  <c r="W26" i="5"/>
  <c r="AC26" i="5" s="1"/>
  <c r="W34" i="3"/>
  <c r="AC34" i="3" s="1"/>
  <c r="W27" i="3"/>
  <c r="AC27" i="3" s="1"/>
  <c r="W34" i="2"/>
  <c r="AC34" i="2" s="1"/>
  <c r="W29" i="2"/>
  <c r="AC29" i="2" s="1"/>
  <c r="W33" i="7"/>
  <c r="AC33" i="7" s="1"/>
  <c r="W35" i="2"/>
  <c r="AC35" i="2" s="1"/>
  <c r="W25" i="7"/>
  <c r="AC25" i="7" s="1"/>
  <c r="W33" i="5"/>
  <c r="AC33" i="5" s="1"/>
  <c r="W33" i="3"/>
  <c r="AC33" i="3" s="1"/>
  <c r="W25" i="2"/>
  <c r="AC25" i="2" s="1"/>
  <c r="W35" i="6"/>
  <c r="AC35" i="6" s="1"/>
  <c r="W35" i="5"/>
  <c r="AC35" i="5" s="1"/>
  <c r="W34" i="4"/>
  <c r="AC34" i="4" s="1"/>
  <c r="W37" i="6"/>
  <c r="AC37" i="6" s="1"/>
  <c r="W26" i="6"/>
  <c r="AC26" i="6" s="1"/>
  <c r="W37" i="4"/>
  <c r="AC37" i="4" s="1"/>
  <c r="W33" i="4"/>
  <c r="AC33" i="4" s="1"/>
  <c r="W29" i="4"/>
  <c r="AC29" i="4" s="1"/>
  <c r="W25" i="4"/>
  <c r="AC25" i="4" s="1"/>
  <c r="W29" i="7"/>
  <c r="AC29" i="7" s="1"/>
  <c r="W33" i="6"/>
  <c r="AC33" i="6" s="1"/>
  <c r="W37" i="3"/>
  <c r="AC37" i="3" s="1"/>
  <c r="W29" i="5"/>
  <c r="AC29" i="5" s="1"/>
  <c r="W26" i="3"/>
  <c r="AC26" i="3" s="1"/>
  <c r="W31" i="5"/>
  <c r="AC31" i="5" s="1"/>
  <c r="W38" i="2"/>
  <c r="AC38" i="2" s="1"/>
  <c r="W27" i="6"/>
  <c r="AC27" i="6" s="1"/>
  <c r="W30" i="4"/>
  <c r="AC30" i="4" s="1"/>
  <c r="W28" i="2"/>
  <c r="AC28" i="2" s="1"/>
  <c r="W36" i="6"/>
  <c r="AC36" i="6" s="1"/>
  <c r="W29" i="6"/>
  <c r="AC29" i="6" s="1"/>
  <c r="W25" i="6"/>
  <c r="AC25" i="6" s="1"/>
  <c r="W36" i="4"/>
  <c r="AC36" i="4" s="1"/>
  <c r="W32" i="4"/>
  <c r="AC32" i="4" s="1"/>
  <c r="W28" i="4"/>
  <c r="AC28" i="4" s="1"/>
  <c r="W36" i="2"/>
  <c r="AC36" i="2" s="1"/>
  <c r="W36" i="7"/>
  <c r="AC36" i="7" s="1"/>
  <c r="W32" i="7"/>
  <c r="AC32" i="7" s="1"/>
  <c r="W28" i="7"/>
  <c r="AC28" i="7" s="1"/>
  <c r="W36" i="3"/>
  <c r="AC36" i="3" s="1"/>
  <c r="W26" i="2"/>
  <c r="AC26" i="2" s="1"/>
  <c r="W31" i="2"/>
  <c r="AC31" i="2" s="1"/>
  <c r="W31" i="7"/>
  <c r="AC31" i="7" s="1"/>
  <c r="W24" i="6"/>
  <c r="AC24" i="6" s="1"/>
  <c r="W35" i="3"/>
  <c r="AC35" i="3" s="1"/>
  <c r="W24" i="2"/>
  <c r="AC24" i="2" s="1"/>
  <c r="W31" i="6"/>
  <c r="AC31" i="6" s="1"/>
  <c r="W38" i="6"/>
  <c r="AC38" i="6" s="1"/>
  <c r="W38" i="4"/>
  <c r="AC38" i="4" s="1"/>
  <c r="W24" i="7"/>
  <c r="AC24" i="7" s="1"/>
  <c r="W32" i="6"/>
  <c r="AC32" i="6" s="1"/>
  <c r="W36" i="5"/>
  <c r="AC36" i="5" s="1"/>
  <c r="W32" i="5"/>
  <c r="AC32" i="5" s="1"/>
  <c r="W28" i="5"/>
  <c r="AC28" i="5" s="1"/>
  <c r="W24" i="5"/>
  <c r="AC24" i="5" s="1"/>
  <c r="W24" i="4"/>
  <c r="AC24" i="4" s="1"/>
  <c r="W29" i="3"/>
  <c r="AC29" i="3" s="1"/>
  <c r="W25" i="3"/>
  <c r="AC25" i="3" s="1"/>
  <c r="W37" i="2"/>
  <c r="AC37" i="2" s="1"/>
  <c r="W28" i="6"/>
  <c r="AC28" i="6" s="1"/>
  <c r="W35" i="4"/>
  <c r="AC35" i="4" s="1"/>
  <c r="W31" i="4"/>
  <c r="AC31" i="4" s="1"/>
  <c r="W27" i="4"/>
  <c r="AC27" i="4" s="1"/>
  <c r="W27" i="2"/>
  <c r="AC27" i="2" s="1"/>
  <c r="W32" i="2"/>
  <c r="AC32" i="2" s="1"/>
  <c r="W35" i="7"/>
  <c r="AC35" i="7" s="1"/>
  <c r="W28" i="3"/>
  <c r="AC28" i="3" s="1"/>
  <c r="W24" i="3"/>
  <c r="AC24" i="3" s="1"/>
  <c r="U24" i="2"/>
  <c r="U38" i="6"/>
  <c r="AB38" i="6" s="1"/>
  <c r="U27" i="6"/>
  <c r="AB27" i="6" s="1"/>
  <c r="U38" i="4"/>
  <c r="AB38" i="4" s="1"/>
  <c r="U34" i="4"/>
  <c r="AB34" i="4" s="1"/>
  <c r="U30" i="4"/>
  <c r="AB30" i="4" s="1"/>
  <c r="U26" i="4"/>
  <c r="AB26" i="4" s="1"/>
  <c r="U29" i="2"/>
  <c r="AB29" i="2" s="1"/>
  <c r="U34" i="2"/>
  <c r="AB34" i="2" s="1"/>
  <c r="U27" i="3"/>
  <c r="AB27" i="3" s="1"/>
  <c r="U37" i="6"/>
  <c r="AB37" i="6" s="1"/>
  <c r="U37" i="4"/>
  <c r="AB37" i="4" s="1"/>
  <c r="U25" i="4"/>
  <c r="AB25" i="4" s="1"/>
  <c r="U30" i="2"/>
  <c r="AB30" i="2" s="1"/>
  <c r="U37" i="7"/>
  <c r="AB37" i="7" s="1"/>
  <c r="U31" i="7"/>
  <c r="AB31" i="7" s="1"/>
  <c r="U31" i="5"/>
  <c r="AB31" i="5" s="1"/>
  <c r="U38" i="7"/>
  <c r="AB38" i="7" s="1"/>
  <c r="U34" i="7"/>
  <c r="AB34" i="7" s="1"/>
  <c r="U30" i="7"/>
  <c r="AB30" i="7" s="1"/>
  <c r="U26" i="7"/>
  <c r="AB26" i="7" s="1"/>
  <c r="U34" i="6"/>
  <c r="AB34" i="6" s="1"/>
  <c r="U38" i="3"/>
  <c r="AB38" i="3" s="1"/>
  <c r="U31" i="3"/>
  <c r="AB31" i="3" s="1"/>
  <c r="U24" i="3"/>
  <c r="AB24" i="3" s="1"/>
  <c r="U26" i="6"/>
  <c r="AB26" i="6" s="1"/>
  <c r="U29" i="4"/>
  <c r="AB29" i="4" s="1"/>
  <c r="U27" i="4"/>
  <c r="AB27" i="4" s="1"/>
  <c r="U33" i="2"/>
  <c r="AB33" i="2" s="1"/>
  <c r="U35" i="7"/>
  <c r="AB35" i="7" s="1"/>
  <c r="U32" i="3"/>
  <c r="AB32" i="3" s="1"/>
  <c r="U35" i="3"/>
  <c r="AB35" i="3" s="1"/>
  <c r="U30" i="6"/>
  <c r="AB30" i="6" s="1"/>
  <c r="U38" i="5"/>
  <c r="AB38" i="5" s="1"/>
  <c r="U34" i="5"/>
  <c r="AB34" i="5" s="1"/>
  <c r="U30" i="5"/>
  <c r="AB30" i="5" s="1"/>
  <c r="U26" i="5"/>
  <c r="AB26" i="5" s="1"/>
  <c r="U34" i="3"/>
  <c r="AB34" i="3" s="1"/>
  <c r="U35" i="2"/>
  <c r="AB35" i="2" s="1"/>
  <c r="U33" i="4"/>
  <c r="AB33" i="4" s="1"/>
  <c r="U25" i="2"/>
  <c r="AB25" i="2" s="1"/>
  <c r="U33" i="7"/>
  <c r="AB33" i="7" s="1"/>
  <c r="U37" i="3"/>
  <c r="AB37" i="3" s="1"/>
  <c r="U36" i="2"/>
  <c r="AB36" i="2" s="1"/>
  <c r="U31" i="4"/>
  <c r="AB31" i="4" s="1"/>
  <c r="U27" i="7"/>
  <c r="AB27" i="7" s="1"/>
  <c r="U29" i="7"/>
  <c r="AB29" i="7" s="1"/>
  <c r="U35" i="4"/>
  <c r="AB35" i="4" s="1"/>
  <c r="U35" i="6"/>
  <c r="AB35" i="6" s="1"/>
  <c r="U28" i="2"/>
  <c r="AB28" i="2" s="1"/>
  <c r="U35" i="5"/>
  <c r="AB35" i="5" s="1"/>
  <c r="U25" i="7"/>
  <c r="AB25" i="7" s="1"/>
  <c r="U33" i="6"/>
  <c r="AB33" i="6" s="1"/>
  <c r="U37" i="5"/>
  <c r="AB37" i="5" s="1"/>
  <c r="U33" i="5"/>
  <c r="AB33" i="5" s="1"/>
  <c r="U29" i="5"/>
  <c r="AB29" i="5" s="1"/>
  <c r="U25" i="5"/>
  <c r="AB25" i="5" s="1"/>
  <c r="U30" i="3"/>
  <c r="AB30" i="3" s="1"/>
  <c r="U26" i="3"/>
  <c r="AB26" i="3" s="1"/>
  <c r="U26" i="2"/>
  <c r="AB26" i="2" s="1"/>
  <c r="U31" i="2"/>
  <c r="AB31" i="2" s="1"/>
  <c r="U36" i="6"/>
  <c r="AB36" i="6" s="1"/>
  <c r="U29" i="6"/>
  <c r="AB29" i="6" s="1"/>
  <c r="U36" i="4"/>
  <c r="AB36" i="4" s="1"/>
  <c r="U32" i="4"/>
  <c r="AB32" i="4" s="1"/>
  <c r="U28" i="4"/>
  <c r="AB28" i="4" s="1"/>
  <c r="U33" i="3"/>
  <c r="AB33" i="3" s="1"/>
  <c r="U37" i="2"/>
  <c r="AB37" i="2" s="1"/>
  <c r="U28" i="3"/>
  <c r="AB28" i="3" s="1"/>
  <c r="U36" i="7"/>
  <c r="AB36" i="7" s="1"/>
  <c r="U32" i="7"/>
  <c r="AB32" i="7" s="1"/>
  <c r="U28" i="7"/>
  <c r="AB28" i="7" s="1"/>
  <c r="U25" i="6"/>
  <c r="AB25" i="6" s="1"/>
  <c r="U36" i="3"/>
  <c r="AB36" i="3" s="1"/>
  <c r="U27" i="2"/>
  <c r="AB27" i="2" s="1"/>
  <c r="U32" i="2"/>
  <c r="AB32" i="2" s="1"/>
  <c r="U24" i="7"/>
  <c r="AB24" i="7" s="1"/>
  <c r="U32" i="6"/>
  <c r="AB32" i="6" s="1"/>
  <c r="U36" i="5"/>
  <c r="AB36" i="5" s="1"/>
  <c r="U32" i="5"/>
  <c r="AB32" i="5" s="1"/>
  <c r="U28" i="5"/>
  <c r="AB28" i="5" s="1"/>
  <c r="U24" i="5"/>
  <c r="AB24" i="5" s="1"/>
  <c r="U29" i="3"/>
  <c r="AB29" i="3" s="1"/>
  <c r="U25" i="3"/>
  <c r="AB25" i="3" s="1"/>
  <c r="U38" i="2"/>
  <c r="AB38" i="2" s="1"/>
  <c r="U28" i="6"/>
  <c r="AB28" i="6" s="1"/>
  <c r="U24" i="4"/>
  <c r="AB24" i="4" s="1"/>
  <c r="U24" i="6"/>
  <c r="AB24" i="6" s="1"/>
  <c r="U31" i="6"/>
  <c r="AB31" i="6" s="1"/>
  <c r="U27" i="5"/>
  <c r="AB27" i="5" s="1"/>
  <c r="AC91" i="7" l="1"/>
  <c r="X91" i="7"/>
  <c r="AC166" i="7"/>
  <c r="X166" i="7"/>
  <c r="X52" i="7"/>
  <c r="AC52" i="7"/>
  <c r="X116" i="7"/>
  <c r="AC116" i="7"/>
  <c r="AC180" i="7"/>
  <c r="X180" i="7"/>
  <c r="AC78" i="7"/>
  <c r="X78" i="7"/>
  <c r="AC99" i="7"/>
  <c r="X99" i="7"/>
  <c r="X197" i="7"/>
  <c r="AC197" i="7"/>
  <c r="AC66" i="7"/>
  <c r="X66" i="7"/>
  <c r="AC147" i="7"/>
  <c r="X147" i="7"/>
  <c r="AC63" i="7"/>
  <c r="X63" i="7"/>
  <c r="AC95" i="7"/>
  <c r="X95" i="7"/>
  <c r="AC196" i="7"/>
  <c r="X196" i="7"/>
  <c r="AC50" i="7"/>
  <c r="X50" i="7"/>
  <c r="X129" i="7"/>
  <c r="AC129" i="7"/>
  <c r="X181" i="7"/>
  <c r="AC181" i="7"/>
  <c r="AB67" i="7"/>
  <c r="V67" i="7"/>
  <c r="V148" i="7"/>
  <c r="AB148" i="7"/>
  <c r="V73" i="7"/>
  <c r="AB73" i="7"/>
  <c r="V93" i="7"/>
  <c r="AB93" i="7"/>
  <c r="V165" i="7"/>
  <c r="AB165" i="7"/>
  <c r="V51" i="7"/>
  <c r="AB51" i="7"/>
  <c r="V132" i="7"/>
  <c r="AB132" i="7"/>
  <c r="AB59" i="7"/>
  <c r="V59" i="7"/>
  <c r="AB86" i="7"/>
  <c r="V86" i="7"/>
  <c r="V164" i="7"/>
  <c r="AB164" i="7"/>
  <c r="AB211" i="7"/>
  <c r="V211" i="7"/>
  <c r="AB74" i="7"/>
  <c r="V74" i="7"/>
  <c r="V149" i="7"/>
  <c r="AB149" i="7"/>
  <c r="V85" i="7"/>
  <c r="AB85" i="7"/>
  <c r="AB163" i="7"/>
  <c r="V163" i="7"/>
  <c r="AC94" i="7"/>
  <c r="X94" i="7"/>
  <c r="AC195" i="7"/>
  <c r="X195" i="7"/>
  <c r="AC60" i="7"/>
  <c r="X60" i="7"/>
  <c r="AC128" i="7"/>
  <c r="X128" i="7"/>
  <c r="AC192" i="7"/>
  <c r="X192" i="7"/>
  <c r="X81" i="7"/>
  <c r="AC81" i="7"/>
  <c r="AC102" i="7"/>
  <c r="X102" i="7"/>
  <c r="X209" i="7"/>
  <c r="AC209" i="7"/>
  <c r="X69" i="7"/>
  <c r="AC69" i="7"/>
  <c r="AC150" i="7"/>
  <c r="X150" i="7"/>
  <c r="X77" i="7"/>
  <c r="AC77" i="7"/>
  <c r="AC98" i="7"/>
  <c r="X98" i="7"/>
  <c r="AC204" i="7"/>
  <c r="X204" i="7"/>
  <c r="AC53" i="7"/>
  <c r="X53" i="7"/>
  <c r="AC131" i="7"/>
  <c r="X131" i="7"/>
  <c r="AB49" i="7"/>
  <c r="V49" i="7"/>
  <c r="AB70" i="7"/>
  <c r="V70" i="7"/>
  <c r="V177" i="7"/>
  <c r="AB177" i="7"/>
  <c r="AB75" i="7"/>
  <c r="V75" i="7"/>
  <c r="V96" i="7"/>
  <c r="AB96" i="7"/>
  <c r="AB194" i="7"/>
  <c r="V194" i="7"/>
  <c r="AB54" i="7"/>
  <c r="V54" i="7"/>
  <c r="V144" i="7"/>
  <c r="AB144" i="7"/>
  <c r="V61" i="7"/>
  <c r="AB61" i="7"/>
  <c r="V92" i="7"/>
  <c r="AB92" i="7"/>
  <c r="V193" i="7"/>
  <c r="AB193" i="7"/>
  <c r="AB214" i="7"/>
  <c r="V214" i="7"/>
  <c r="V117" i="7"/>
  <c r="AB117" i="7"/>
  <c r="AB178" i="7"/>
  <c r="V178" i="7"/>
  <c r="AB91" i="7"/>
  <c r="V91" i="7"/>
  <c r="AB166" i="7"/>
  <c r="V166" i="7"/>
  <c r="AC76" i="7"/>
  <c r="X76" i="7"/>
  <c r="X97" i="7"/>
  <c r="AC97" i="7"/>
  <c r="AC198" i="7"/>
  <c r="X198" i="7"/>
  <c r="AC62" i="7"/>
  <c r="X62" i="7"/>
  <c r="X133" i="7"/>
  <c r="AC133" i="7"/>
  <c r="X205" i="7"/>
  <c r="AC205" i="7"/>
  <c r="AC84" i="7"/>
  <c r="X84" i="7"/>
  <c r="AC130" i="7"/>
  <c r="X130" i="7"/>
  <c r="AC212" i="7"/>
  <c r="X212" i="7"/>
  <c r="AC115" i="7"/>
  <c r="X115" i="7"/>
  <c r="AC179" i="7"/>
  <c r="X179" i="7"/>
  <c r="AC80" i="7"/>
  <c r="X80" i="7"/>
  <c r="X101" i="7"/>
  <c r="AC101" i="7"/>
  <c r="AC206" i="7"/>
  <c r="X206" i="7"/>
  <c r="X65" i="7"/>
  <c r="AC65" i="7"/>
  <c r="AC134" i="7"/>
  <c r="X134" i="7"/>
  <c r="AB52" i="7"/>
  <c r="V52" i="7"/>
  <c r="V116" i="7"/>
  <c r="AB116" i="7"/>
  <c r="V180" i="7"/>
  <c r="AB180" i="7"/>
  <c r="AB78" i="7"/>
  <c r="V78" i="7"/>
  <c r="AB99" i="7"/>
  <c r="V99" i="7"/>
  <c r="V197" i="7"/>
  <c r="AB197" i="7"/>
  <c r="AB66" i="7"/>
  <c r="V66" i="7"/>
  <c r="AB147" i="7"/>
  <c r="V147" i="7"/>
  <c r="AB63" i="7"/>
  <c r="V63" i="7"/>
  <c r="AB95" i="7"/>
  <c r="V95" i="7"/>
  <c r="V196" i="7"/>
  <c r="AB196" i="7"/>
  <c r="AB50" i="7"/>
  <c r="V50" i="7"/>
  <c r="V129" i="7"/>
  <c r="AB129" i="7"/>
  <c r="V181" i="7"/>
  <c r="AB181" i="7"/>
  <c r="AB94" i="7"/>
  <c r="V94" i="7"/>
  <c r="AB195" i="7"/>
  <c r="V195" i="7"/>
  <c r="AC79" i="7"/>
  <c r="X79" i="7"/>
  <c r="AC100" i="7"/>
  <c r="X100" i="7"/>
  <c r="AC210" i="7"/>
  <c r="X210" i="7"/>
  <c r="AC64" i="7"/>
  <c r="X64" i="7"/>
  <c r="X145" i="7"/>
  <c r="AC145" i="7"/>
  <c r="AC207" i="7"/>
  <c r="X207" i="7"/>
  <c r="AC90" i="7"/>
  <c r="X90" i="7"/>
  <c r="AC162" i="7"/>
  <c r="X162" i="7"/>
  <c r="AC48" i="7"/>
  <c r="X48" i="7"/>
  <c r="AC118" i="7"/>
  <c r="X118" i="7"/>
  <c r="AC182" i="7"/>
  <c r="X182" i="7"/>
  <c r="AC83" i="7"/>
  <c r="X83" i="7"/>
  <c r="X161" i="7"/>
  <c r="AC161" i="7"/>
  <c r="X208" i="7"/>
  <c r="AC208" i="7"/>
  <c r="AC68" i="7"/>
  <c r="X68" i="7"/>
  <c r="AC146" i="7"/>
  <c r="X146" i="7"/>
  <c r="V60" i="7"/>
  <c r="AB60" i="7"/>
  <c r="V128" i="7"/>
  <c r="AB128" i="7"/>
  <c r="V192" i="7"/>
  <c r="AB192" i="7"/>
  <c r="V81" i="7"/>
  <c r="AB81" i="7"/>
  <c r="AB102" i="7"/>
  <c r="V102" i="7"/>
  <c r="V209" i="7"/>
  <c r="AB209" i="7"/>
  <c r="V69" i="7"/>
  <c r="AB69" i="7"/>
  <c r="AB150" i="7"/>
  <c r="V150" i="7"/>
  <c r="V77" i="7"/>
  <c r="AB77" i="7"/>
  <c r="AB98" i="7"/>
  <c r="V98" i="7"/>
  <c r="V204" i="7"/>
  <c r="AB204" i="7"/>
  <c r="V53" i="7"/>
  <c r="AB53" i="7"/>
  <c r="AB131" i="7"/>
  <c r="V131" i="7"/>
  <c r="V76" i="7"/>
  <c r="AB76" i="7"/>
  <c r="V97" i="7"/>
  <c r="AB97" i="7"/>
  <c r="AB198" i="7"/>
  <c r="V198" i="7"/>
  <c r="X2264" i="4"/>
  <c r="AC82" i="7"/>
  <c r="X82" i="7"/>
  <c r="AC143" i="7"/>
  <c r="X143" i="7"/>
  <c r="X213" i="7"/>
  <c r="AC213" i="7"/>
  <c r="AC67" i="7"/>
  <c r="X67" i="7"/>
  <c r="AC148" i="7"/>
  <c r="X148" i="7"/>
  <c r="X73" i="7"/>
  <c r="AC73" i="7"/>
  <c r="X93" i="7"/>
  <c r="AC93" i="7"/>
  <c r="X165" i="7"/>
  <c r="AC165" i="7"/>
  <c r="AC51" i="7"/>
  <c r="X51" i="7"/>
  <c r="AC132" i="7"/>
  <c r="X132" i="7"/>
  <c r="AC59" i="7"/>
  <c r="X59" i="7"/>
  <c r="AC86" i="7"/>
  <c r="X86" i="7"/>
  <c r="AC164" i="7"/>
  <c r="X164" i="7"/>
  <c r="AC211" i="7"/>
  <c r="X211" i="7"/>
  <c r="AC74" i="7"/>
  <c r="X74" i="7"/>
  <c r="X149" i="7"/>
  <c r="AC149" i="7"/>
  <c r="AB62" i="7"/>
  <c r="V62" i="7"/>
  <c r="V133" i="7"/>
  <c r="AB133" i="7"/>
  <c r="V205" i="7"/>
  <c r="AB205" i="7"/>
  <c r="V84" i="7"/>
  <c r="AB84" i="7"/>
  <c r="AB130" i="7"/>
  <c r="V130" i="7"/>
  <c r="V212" i="7"/>
  <c r="AB212" i="7"/>
  <c r="AB115" i="7"/>
  <c r="V115" i="7"/>
  <c r="AB179" i="7"/>
  <c r="V179" i="7"/>
  <c r="V80" i="7"/>
  <c r="AB80" i="7"/>
  <c r="V101" i="7"/>
  <c r="AB101" i="7"/>
  <c r="AB206" i="7"/>
  <c r="V206" i="7"/>
  <c r="V65" i="7"/>
  <c r="AB65" i="7"/>
  <c r="AB134" i="7"/>
  <c r="V134" i="7"/>
  <c r="AB79" i="7"/>
  <c r="V79" i="7"/>
  <c r="V100" i="7"/>
  <c r="AB100" i="7"/>
  <c r="AB210" i="7"/>
  <c r="V210" i="7"/>
  <c r="X85" i="7"/>
  <c r="AC85" i="7"/>
  <c r="AC163" i="7"/>
  <c r="X163" i="7"/>
  <c r="AC49" i="7"/>
  <c r="X49" i="7"/>
  <c r="AC70" i="7"/>
  <c r="X70" i="7"/>
  <c r="X177" i="7"/>
  <c r="AC177" i="7"/>
  <c r="AC75" i="7"/>
  <c r="X75" i="7"/>
  <c r="AC96" i="7"/>
  <c r="X96" i="7"/>
  <c r="AC194" i="7"/>
  <c r="X194" i="7"/>
  <c r="AC54" i="7"/>
  <c r="X54" i="7"/>
  <c r="AC144" i="7"/>
  <c r="X144" i="7"/>
  <c r="X61" i="7"/>
  <c r="AC61" i="7"/>
  <c r="AC92" i="7"/>
  <c r="X92" i="7"/>
  <c r="AC193" i="7"/>
  <c r="X193" i="7"/>
  <c r="AC214" i="7"/>
  <c r="X214" i="7"/>
  <c r="X117" i="7"/>
  <c r="AC117" i="7"/>
  <c r="AC178" i="7"/>
  <c r="X178" i="7"/>
  <c r="V64" i="7"/>
  <c r="AB64" i="7"/>
  <c r="V145" i="7"/>
  <c r="AB145" i="7"/>
  <c r="AB207" i="7"/>
  <c r="V207" i="7"/>
  <c r="AB90" i="7"/>
  <c r="V90" i="7"/>
  <c r="AB162" i="7"/>
  <c r="V162" i="7"/>
  <c r="AB48" i="7"/>
  <c r="V48" i="7"/>
  <c r="AB118" i="7"/>
  <c r="V118" i="7"/>
  <c r="AB182" i="7"/>
  <c r="V182" i="7"/>
  <c r="AB83" i="7"/>
  <c r="V83" i="7"/>
  <c r="V161" i="7"/>
  <c r="AB161" i="7"/>
  <c r="V208" i="7"/>
  <c r="AB208" i="7"/>
  <c r="V68" i="7"/>
  <c r="AB68" i="7"/>
  <c r="AB146" i="7"/>
  <c r="V146" i="7"/>
  <c r="AB82" i="7"/>
  <c r="V82" i="7"/>
  <c r="AB143" i="7"/>
  <c r="V143" i="7"/>
  <c r="V213" i="7"/>
  <c r="AB213" i="7"/>
  <c r="AB2264" i="4"/>
  <c r="AC2248" i="4"/>
  <c r="AB2248" i="4"/>
  <c r="AC2266" i="4"/>
  <c r="X2266" i="4"/>
  <c r="AC2270" i="4"/>
  <c r="X2270" i="4"/>
  <c r="V2273" i="4"/>
  <c r="AB2273" i="4"/>
  <c r="AC2274" i="4"/>
  <c r="X2274" i="4"/>
  <c r="V2265" i="4"/>
  <c r="AB2265" i="4"/>
  <c r="V2269" i="4"/>
  <c r="AB2269" i="4"/>
  <c r="V2277" i="4"/>
  <c r="AB2277" i="4"/>
  <c r="AC2278" i="4"/>
  <c r="X2278" i="4"/>
  <c r="AC2232" i="4"/>
  <c r="AB2275" i="4"/>
  <c r="V2275" i="4"/>
  <c r="V2276" i="4"/>
  <c r="AB2276" i="4"/>
  <c r="X2265" i="4"/>
  <c r="AC2265" i="4"/>
  <c r="AC2275" i="4"/>
  <c r="X2275" i="4"/>
  <c r="V2268" i="4"/>
  <c r="AB2268" i="4"/>
  <c r="AB2271" i="4"/>
  <c r="V2271" i="4"/>
  <c r="X2269" i="4"/>
  <c r="AC2269" i="4"/>
  <c r="V2272" i="4"/>
  <c r="AB2272" i="4"/>
  <c r="AB2266" i="4"/>
  <c r="V2266" i="4"/>
  <c r="AC2276" i="4"/>
  <c r="X2276" i="4"/>
  <c r="X2273" i="4"/>
  <c r="AC2273" i="4"/>
  <c r="AC2272" i="4"/>
  <c r="X2272" i="4"/>
  <c r="AB2270" i="4"/>
  <c r="V2270" i="4"/>
  <c r="AC2267" i="4"/>
  <c r="X2267" i="4"/>
  <c r="X2277" i="4"/>
  <c r="AC2277" i="4"/>
  <c r="AB2278" i="4"/>
  <c r="V2278" i="4"/>
  <c r="AC2268" i="4"/>
  <c r="X2268" i="4"/>
  <c r="AB2267" i="4"/>
  <c r="V2267" i="4"/>
  <c r="AB2274" i="4"/>
  <c r="V2274" i="4"/>
  <c r="AC2271" i="4"/>
  <c r="X2271" i="4"/>
  <c r="AB2232" i="4"/>
  <c r="V2249" i="4"/>
  <c r="AB2249" i="4"/>
  <c r="AC2251" i="4"/>
  <c r="X2251" i="4"/>
  <c r="V2257" i="4"/>
  <c r="AB2257" i="4"/>
  <c r="AC2259" i="4"/>
  <c r="X2259" i="4"/>
  <c r="V2261" i="4"/>
  <c r="AB2261" i="4"/>
  <c r="AC2258" i="4"/>
  <c r="X2258" i="4"/>
  <c r="X2216" i="4"/>
  <c r="AB2250" i="4"/>
  <c r="V2250" i="4"/>
  <c r="V2260" i="4"/>
  <c r="AB2260" i="4"/>
  <c r="X2253" i="4"/>
  <c r="AC2253" i="4"/>
  <c r="V2253" i="4"/>
  <c r="AB2253" i="4"/>
  <c r="AB2262" i="4"/>
  <c r="V2262" i="4"/>
  <c r="AB2254" i="4"/>
  <c r="V2254" i="4"/>
  <c r="X2257" i="4"/>
  <c r="AC2257" i="4"/>
  <c r="X2255" i="4"/>
  <c r="AC2255" i="4"/>
  <c r="V2252" i="4"/>
  <c r="AB2252" i="4"/>
  <c r="X2249" i="4"/>
  <c r="AC2249" i="4"/>
  <c r="AB2251" i="4"/>
  <c r="V2251" i="4"/>
  <c r="X2261" i="4"/>
  <c r="AC2261" i="4"/>
  <c r="V2256" i="4"/>
  <c r="AB2256" i="4"/>
  <c r="AB2255" i="4"/>
  <c r="V2255" i="4"/>
  <c r="AC2252" i="4"/>
  <c r="X2252" i="4"/>
  <c r="AC2262" i="4"/>
  <c r="X2262" i="4"/>
  <c r="AB2259" i="4"/>
  <c r="V2259" i="4"/>
  <c r="AC2256" i="4"/>
  <c r="X2256" i="4"/>
  <c r="AC2254" i="4"/>
  <c r="X2254" i="4"/>
  <c r="AC2250" i="4"/>
  <c r="X2250" i="4"/>
  <c r="AB2258" i="4"/>
  <c r="V2258" i="4"/>
  <c r="AC2260" i="4"/>
  <c r="X2260" i="4"/>
  <c r="AB2216" i="4"/>
  <c r="V2246" i="4"/>
  <c r="AB2246" i="4"/>
  <c r="V2233" i="4"/>
  <c r="AB2233" i="4"/>
  <c r="AC2243" i="4"/>
  <c r="X2243" i="4"/>
  <c r="V2237" i="4"/>
  <c r="AB2237" i="4"/>
  <c r="AC2240" i="4"/>
  <c r="X2240" i="4"/>
  <c r="V2241" i="4"/>
  <c r="AB2241" i="4"/>
  <c r="AC2238" i="4"/>
  <c r="X2238" i="4"/>
  <c r="V2236" i="4"/>
  <c r="AB2236" i="4"/>
  <c r="AB2239" i="4"/>
  <c r="V2239" i="4"/>
  <c r="AC2200" i="4"/>
  <c r="AB2235" i="4"/>
  <c r="V2235" i="4"/>
  <c r="V2245" i="4"/>
  <c r="AB2245" i="4"/>
  <c r="X2241" i="4"/>
  <c r="AC2241" i="4"/>
  <c r="X2233" i="4"/>
  <c r="AC2233" i="4"/>
  <c r="AB2243" i="4"/>
  <c r="V2243" i="4"/>
  <c r="X2245" i="4"/>
  <c r="AC2245" i="4"/>
  <c r="V2240" i="4"/>
  <c r="AB2240" i="4"/>
  <c r="V2244" i="4"/>
  <c r="AB2244" i="4"/>
  <c r="V2234" i="4"/>
  <c r="AB2234" i="4"/>
  <c r="AC2236" i="4"/>
  <c r="X2236" i="4"/>
  <c r="AC2234" i="4"/>
  <c r="X2234" i="4"/>
  <c r="AC2239" i="4"/>
  <c r="X2239" i="4"/>
  <c r="X2237" i="4"/>
  <c r="AC2237" i="4"/>
  <c r="AB2238" i="4"/>
  <c r="V2238" i="4"/>
  <c r="AC2244" i="4"/>
  <c r="X2244" i="4"/>
  <c r="AC2242" i="4"/>
  <c r="X2242" i="4"/>
  <c r="AC2246" i="4"/>
  <c r="X2246" i="4"/>
  <c r="AB2242" i="4"/>
  <c r="V2242" i="4"/>
  <c r="AC2235" i="4"/>
  <c r="X2235" i="4"/>
  <c r="AB2200" i="4"/>
  <c r="V2221" i="4"/>
  <c r="AB2221" i="4"/>
  <c r="X2227" i="4"/>
  <c r="AC2227" i="4"/>
  <c r="V2229" i="4"/>
  <c r="AB2229" i="4"/>
  <c r="AC2218" i="4"/>
  <c r="X2218" i="4"/>
  <c r="V2224" i="4"/>
  <c r="AB2224" i="4"/>
  <c r="X2184" i="4"/>
  <c r="V2225" i="4"/>
  <c r="AB2225" i="4"/>
  <c r="V2228" i="4"/>
  <c r="AB2228" i="4"/>
  <c r="AC2230" i="4"/>
  <c r="X2230" i="4"/>
  <c r="AB2230" i="4"/>
  <c r="V2230" i="4"/>
  <c r="X2223" i="4"/>
  <c r="AC2223" i="4"/>
  <c r="AC2226" i="4"/>
  <c r="X2226" i="4"/>
  <c r="AB2219" i="4"/>
  <c r="V2219" i="4"/>
  <c r="AB2226" i="4"/>
  <c r="V2226" i="4"/>
  <c r="X2217" i="4"/>
  <c r="AC2217" i="4"/>
  <c r="AC2222" i="4"/>
  <c r="X2222" i="4"/>
  <c r="AB2223" i="4"/>
  <c r="V2223" i="4"/>
  <c r="X2221" i="4"/>
  <c r="AC2221" i="4"/>
  <c r="AB2227" i="4"/>
  <c r="V2227" i="4"/>
  <c r="AC2220" i="4"/>
  <c r="X2220" i="4"/>
  <c r="X2225" i="4"/>
  <c r="AC2225" i="4"/>
  <c r="AB2218" i="4"/>
  <c r="V2218" i="4"/>
  <c r="AC2224" i="4"/>
  <c r="X2224" i="4"/>
  <c r="X2229" i="4"/>
  <c r="AC2229" i="4"/>
  <c r="AC2219" i="4"/>
  <c r="X2219" i="4"/>
  <c r="V2217" i="4"/>
  <c r="AB2217" i="4"/>
  <c r="V2220" i="4"/>
  <c r="AB2220" i="4"/>
  <c r="AB2222" i="4"/>
  <c r="V2222" i="4"/>
  <c r="AC2228" i="4"/>
  <c r="X2228" i="4"/>
  <c r="AB2184" i="4"/>
  <c r="AC2204" i="4"/>
  <c r="X2204" i="4"/>
  <c r="V2201" i="4"/>
  <c r="AB2201" i="4"/>
  <c r="AC2212" i="4"/>
  <c r="X2212" i="4"/>
  <c r="V2209" i="4"/>
  <c r="AB2209" i="4"/>
  <c r="AC2206" i="4"/>
  <c r="X2206" i="4"/>
  <c r="V2214" i="4"/>
  <c r="AB2214" i="4"/>
  <c r="AC2208" i="4"/>
  <c r="X2208" i="4"/>
  <c r="V2205" i="4"/>
  <c r="AB2205" i="4"/>
  <c r="V2204" i="4"/>
  <c r="AB2204" i="4"/>
  <c r="X2201" i="4"/>
  <c r="AC2201" i="4"/>
  <c r="X2205" i="4"/>
  <c r="AC2205" i="4"/>
  <c r="X2168" i="4"/>
  <c r="X2209" i="4"/>
  <c r="AC2209" i="4"/>
  <c r="X2213" i="4"/>
  <c r="AC2213" i="4"/>
  <c r="AB2211" i="4"/>
  <c r="V2211" i="4"/>
  <c r="AC2202" i="4"/>
  <c r="X2202" i="4"/>
  <c r="AB2203" i="4"/>
  <c r="V2203" i="4"/>
  <c r="AB2207" i="4"/>
  <c r="V2207" i="4"/>
  <c r="V2202" i="4"/>
  <c r="AB2202" i="4"/>
  <c r="AC2203" i="4"/>
  <c r="X2203" i="4"/>
  <c r="AC2214" i="4"/>
  <c r="X2214" i="4"/>
  <c r="V2212" i="4"/>
  <c r="AB2212" i="4"/>
  <c r="AB2206" i="4"/>
  <c r="V2206" i="4"/>
  <c r="AC2207" i="4"/>
  <c r="X2207" i="4"/>
  <c r="AC2210" i="4"/>
  <c r="X2210" i="4"/>
  <c r="V2208" i="4"/>
  <c r="AB2208" i="4"/>
  <c r="V2213" i="4"/>
  <c r="AB2213" i="4"/>
  <c r="AB2210" i="4"/>
  <c r="V2210" i="4"/>
  <c r="AC2211" i="4"/>
  <c r="X2211" i="4"/>
  <c r="AB2168" i="4"/>
  <c r="V2198" i="4"/>
  <c r="AB2198" i="4"/>
  <c r="V2185" i="4"/>
  <c r="AB2185" i="4"/>
  <c r="AC2191" i="4"/>
  <c r="X2191" i="4"/>
  <c r="V2189" i="4"/>
  <c r="AB2189" i="4"/>
  <c r="AC2195" i="4"/>
  <c r="X2195" i="4"/>
  <c r="V2193" i="4"/>
  <c r="AB2193" i="4"/>
  <c r="AC2186" i="4"/>
  <c r="X2186" i="4"/>
  <c r="AC2187" i="4"/>
  <c r="X2187" i="4"/>
  <c r="V2196" i="4"/>
  <c r="AB2196" i="4"/>
  <c r="AC2152" i="4"/>
  <c r="AB2195" i="4"/>
  <c r="V2195" i="4"/>
  <c r="V2197" i="4"/>
  <c r="AB2197" i="4"/>
  <c r="X2193" i="4"/>
  <c r="AC2193" i="4"/>
  <c r="AC2190" i="4"/>
  <c r="X2190" i="4"/>
  <c r="X2189" i="4"/>
  <c r="AC2189" i="4"/>
  <c r="AB2191" i="4"/>
  <c r="V2191" i="4"/>
  <c r="X2197" i="4"/>
  <c r="AC2197" i="4"/>
  <c r="V2192" i="4"/>
  <c r="AB2192" i="4"/>
  <c r="AB2187" i="4"/>
  <c r="V2187" i="4"/>
  <c r="V2186" i="4"/>
  <c r="AB2186" i="4"/>
  <c r="AC2188" i="4"/>
  <c r="X2188" i="4"/>
  <c r="AC2198" i="4"/>
  <c r="X2198" i="4"/>
  <c r="X2185" i="4"/>
  <c r="AC2185" i="4"/>
  <c r="AB2190" i="4"/>
  <c r="V2190" i="4"/>
  <c r="AC2192" i="4"/>
  <c r="X2192" i="4"/>
  <c r="AC2194" i="4"/>
  <c r="X2194" i="4"/>
  <c r="V2188" i="4"/>
  <c r="AB2188" i="4"/>
  <c r="AB2194" i="4"/>
  <c r="V2194" i="4"/>
  <c r="AC2196" i="4"/>
  <c r="X2196" i="4"/>
  <c r="AB2152" i="4"/>
  <c r="AC2171" i="4"/>
  <c r="X2171" i="4"/>
  <c r="V2169" i="4"/>
  <c r="AB2169" i="4"/>
  <c r="AC2179" i="4"/>
  <c r="X2179" i="4"/>
  <c r="V2177" i="4"/>
  <c r="AB2177" i="4"/>
  <c r="AC2182" i="4"/>
  <c r="X2182" i="4"/>
  <c r="AB2182" i="4"/>
  <c r="V2182" i="4"/>
  <c r="AC2175" i="4"/>
  <c r="X2175" i="4"/>
  <c r="V2173" i="4"/>
  <c r="AB2173" i="4"/>
  <c r="V2172" i="4"/>
  <c r="AB2172" i="4"/>
  <c r="AC2170" i="4"/>
  <c r="X2170" i="4"/>
  <c r="AC2178" i="4"/>
  <c r="X2178" i="4"/>
  <c r="AB2171" i="4"/>
  <c r="V2171" i="4"/>
  <c r="AC2136" i="4"/>
  <c r="AB2175" i="4"/>
  <c r="V2175" i="4"/>
  <c r="AB2179" i="4"/>
  <c r="V2179" i="4"/>
  <c r="X2177" i="4"/>
  <c r="AC2177" i="4"/>
  <c r="X2169" i="4"/>
  <c r="AC2169" i="4"/>
  <c r="V2181" i="4"/>
  <c r="AB2181" i="4"/>
  <c r="AB2170" i="4"/>
  <c r="V2170" i="4"/>
  <c r="AC2172" i="4"/>
  <c r="X2172" i="4"/>
  <c r="X2181" i="4"/>
  <c r="AC2181" i="4"/>
  <c r="V2180" i="4"/>
  <c r="AB2180" i="4"/>
  <c r="X2173" i="4"/>
  <c r="AC2173" i="4"/>
  <c r="V2174" i="4"/>
  <c r="AB2174" i="4"/>
  <c r="AC2176" i="4"/>
  <c r="X2176" i="4"/>
  <c r="AC2174" i="4"/>
  <c r="X2174" i="4"/>
  <c r="V2176" i="4"/>
  <c r="AB2176" i="4"/>
  <c r="AB2178" i="4"/>
  <c r="V2178" i="4"/>
  <c r="AC2180" i="4"/>
  <c r="X2180" i="4"/>
  <c r="AB2136" i="4"/>
  <c r="AB2166" i="4"/>
  <c r="V2166" i="4"/>
  <c r="V2153" i="4"/>
  <c r="AB2153" i="4"/>
  <c r="V2157" i="4"/>
  <c r="AB2157" i="4"/>
  <c r="V2161" i="4"/>
  <c r="AB2161" i="4"/>
  <c r="AC2154" i="4"/>
  <c r="X2154" i="4"/>
  <c r="AC2160" i="4"/>
  <c r="X2160" i="4"/>
  <c r="AC2164" i="4"/>
  <c r="X2164" i="4"/>
  <c r="V2165" i="4"/>
  <c r="AB2165" i="4"/>
  <c r="AC2158" i="4"/>
  <c r="X2158" i="4"/>
  <c r="V2156" i="4"/>
  <c r="AB2156" i="4"/>
  <c r="AC2162" i="4"/>
  <c r="X2162" i="4"/>
  <c r="X2088" i="4"/>
  <c r="AB2155" i="4"/>
  <c r="V2155" i="4"/>
  <c r="V2160" i="4"/>
  <c r="AB2160" i="4"/>
  <c r="AC2166" i="4"/>
  <c r="X2166" i="4"/>
  <c r="AB2163" i="4"/>
  <c r="V2163" i="4"/>
  <c r="V2164" i="4"/>
  <c r="AB2164" i="4"/>
  <c r="X2153" i="4"/>
  <c r="AC2153" i="4"/>
  <c r="AB2159" i="4"/>
  <c r="V2159" i="4"/>
  <c r="X2157" i="4"/>
  <c r="AC2157" i="4"/>
  <c r="AB2154" i="4"/>
  <c r="V2154" i="4"/>
  <c r="AC2155" i="4"/>
  <c r="X2155" i="4"/>
  <c r="X2161" i="4"/>
  <c r="AC2161" i="4"/>
  <c r="AB2158" i="4"/>
  <c r="V2158" i="4"/>
  <c r="AC2159" i="4"/>
  <c r="X2159" i="4"/>
  <c r="X2165" i="4"/>
  <c r="AC2165" i="4"/>
  <c r="AC2156" i="4"/>
  <c r="X2156" i="4"/>
  <c r="AB2162" i="4"/>
  <c r="V2162" i="4"/>
  <c r="AC2163" i="4"/>
  <c r="X2163" i="4"/>
  <c r="AC2140" i="4"/>
  <c r="X2140" i="4"/>
  <c r="V2150" i="4"/>
  <c r="AB2150" i="4"/>
  <c r="AC2144" i="4"/>
  <c r="X2144" i="4"/>
  <c r="V2137" i="4"/>
  <c r="AB2137" i="4"/>
  <c r="AC2148" i="4"/>
  <c r="X2148" i="4"/>
  <c r="V2142" i="4"/>
  <c r="AB2142" i="4"/>
  <c r="V2145" i="4"/>
  <c r="AB2145" i="4"/>
  <c r="AC2138" i="4"/>
  <c r="X2138" i="4"/>
  <c r="V2140" i="4"/>
  <c r="AB2140" i="4"/>
  <c r="V2144" i="4"/>
  <c r="AB2144" i="4"/>
  <c r="X2137" i="4"/>
  <c r="AC2137" i="4"/>
  <c r="AC2147" i="4"/>
  <c r="X2147" i="4"/>
  <c r="V2141" i="4"/>
  <c r="AB2141" i="4"/>
  <c r="AB2104" i="4"/>
  <c r="AB2147" i="4"/>
  <c r="V2147" i="4"/>
  <c r="V2148" i="4"/>
  <c r="AB2148" i="4"/>
  <c r="X2141" i="4"/>
  <c r="AC2141" i="4"/>
  <c r="AB2146" i="4"/>
  <c r="V2146" i="4"/>
  <c r="AC2150" i="4"/>
  <c r="X2150" i="4"/>
  <c r="AB2139" i="4"/>
  <c r="V2139" i="4"/>
  <c r="V2149" i="4"/>
  <c r="AB2149" i="4"/>
  <c r="X2145" i="4"/>
  <c r="AC2145" i="4"/>
  <c r="AC2146" i="4"/>
  <c r="X2146" i="4"/>
  <c r="X2104" i="4"/>
  <c r="AB2143" i="4"/>
  <c r="V2143" i="4"/>
  <c r="AC2139" i="4"/>
  <c r="X2139" i="4"/>
  <c r="X2149" i="4"/>
  <c r="AC2149" i="4"/>
  <c r="AB2138" i="4"/>
  <c r="V2138" i="4"/>
  <c r="AC2143" i="4"/>
  <c r="X2143" i="4"/>
  <c r="AC2142" i="4"/>
  <c r="X2142" i="4"/>
  <c r="AC2128" i="4"/>
  <c r="X2128" i="4"/>
  <c r="AC2132" i="4"/>
  <c r="X2132" i="4"/>
  <c r="V2124" i="4"/>
  <c r="AB2124" i="4"/>
  <c r="AC2130" i="4"/>
  <c r="X2130" i="4"/>
  <c r="V2125" i="4"/>
  <c r="AB2125" i="4"/>
  <c r="AB2127" i="4"/>
  <c r="V2127" i="4"/>
  <c r="V2128" i="4"/>
  <c r="AB2128" i="4"/>
  <c r="AC2126" i="4"/>
  <c r="X2126" i="4"/>
  <c r="AC2124" i="4"/>
  <c r="X2124" i="4"/>
  <c r="AB2123" i="4"/>
  <c r="V2123" i="4"/>
  <c r="V2132" i="4"/>
  <c r="AB2132" i="4"/>
  <c r="X2121" i="4"/>
  <c r="AC2121" i="4"/>
  <c r="AB2131" i="4"/>
  <c r="V2131" i="4"/>
  <c r="V2133" i="4"/>
  <c r="AB2133" i="4"/>
  <c r="X2125" i="4"/>
  <c r="AC2125" i="4"/>
  <c r="V2129" i="4"/>
  <c r="AB2129" i="4"/>
  <c r="AB2122" i="4"/>
  <c r="V2122" i="4"/>
  <c r="X2129" i="4"/>
  <c r="AC2129" i="4"/>
  <c r="X2072" i="4"/>
  <c r="AB2126" i="4"/>
  <c r="V2126" i="4"/>
  <c r="AC2123" i="4"/>
  <c r="X2123" i="4"/>
  <c r="X2133" i="4"/>
  <c r="AC2133" i="4"/>
  <c r="V2130" i="4"/>
  <c r="AB2130" i="4"/>
  <c r="AC2127" i="4"/>
  <c r="X2127" i="4"/>
  <c r="AC2122" i="4"/>
  <c r="X2122" i="4"/>
  <c r="AB2134" i="4"/>
  <c r="V2134" i="4"/>
  <c r="AC2131" i="4"/>
  <c r="X2131" i="4"/>
  <c r="AC2134" i="4"/>
  <c r="X2134" i="4"/>
  <c r="V2120" i="4"/>
  <c r="AB2120" i="4"/>
  <c r="V2121" i="4"/>
  <c r="AB2121" i="4"/>
  <c r="AC2120" i="4"/>
  <c r="X2120" i="4"/>
  <c r="AB2088" i="4"/>
  <c r="AC2107" i="4"/>
  <c r="X2107" i="4"/>
  <c r="V2105" i="4"/>
  <c r="AB2105" i="4"/>
  <c r="AC2115" i="4"/>
  <c r="X2115" i="4"/>
  <c r="V2113" i="4"/>
  <c r="AB2113" i="4"/>
  <c r="AC2114" i="4"/>
  <c r="X2114" i="4"/>
  <c r="AC2111" i="4"/>
  <c r="X2111" i="4"/>
  <c r="V2109" i="4"/>
  <c r="AB2109" i="4"/>
  <c r="V2108" i="4"/>
  <c r="AB2108" i="4"/>
  <c r="AC2110" i="4"/>
  <c r="X2110" i="4"/>
  <c r="AB2107" i="4"/>
  <c r="V2107" i="4"/>
  <c r="V2117" i="4"/>
  <c r="AB2117" i="4"/>
  <c r="X2109" i="4"/>
  <c r="AC2109" i="4"/>
  <c r="V2112" i="4"/>
  <c r="AB2112" i="4"/>
  <c r="X2105" i="4"/>
  <c r="AC2105" i="4"/>
  <c r="AB2115" i="4"/>
  <c r="V2115" i="4"/>
  <c r="X2113" i="4"/>
  <c r="AC2113" i="4"/>
  <c r="AC2118" i="4"/>
  <c r="X2118" i="4"/>
  <c r="V2116" i="4"/>
  <c r="AB2116" i="4"/>
  <c r="AB2106" i="4"/>
  <c r="V2106" i="4"/>
  <c r="AC2108" i="4"/>
  <c r="X2108" i="4"/>
  <c r="X2117" i="4"/>
  <c r="AC2117" i="4"/>
  <c r="AB2118" i="4"/>
  <c r="V2118" i="4"/>
  <c r="AB2111" i="4"/>
  <c r="V2111" i="4"/>
  <c r="AB2110" i="4"/>
  <c r="V2110" i="4"/>
  <c r="AC2112" i="4"/>
  <c r="X2112" i="4"/>
  <c r="AC2106" i="4"/>
  <c r="X2106" i="4"/>
  <c r="AB2114" i="4"/>
  <c r="V2114" i="4"/>
  <c r="AC2116" i="4"/>
  <c r="X2116" i="4"/>
  <c r="AB2072" i="4"/>
  <c r="AC2090" i="4"/>
  <c r="X2090" i="4"/>
  <c r="AC2094" i="4"/>
  <c r="X2094" i="4"/>
  <c r="X2089" i="4"/>
  <c r="AC2089" i="4"/>
  <c r="X2093" i="4"/>
  <c r="AC2093" i="4"/>
  <c r="V2102" i="4"/>
  <c r="AB2102" i="4"/>
  <c r="AB2090" i="4"/>
  <c r="V2090" i="4"/>
  <c r="AB2094" i="4"/>
  <c r="V2094" i="4"/>
  <c r="AB2098" i="4"/>
  <c r="V2098" i="4"/>
  <c r="X2097" i="4"/>
  <c r="AC2097" i="4"/>
  <c r="V2089" i="4"/>
  <c r="AB2089" i="4"/>
  <c r="X2101" i="4"/>
  <c r="AC2101" i="4"/>
  <c r="V2097" i="4"/>
  <c r="AB2097" i="4"/>
  <c r="AC2056" i="4"/>
  <c r="V2092" i="4"/>
  <c r="AB2092" i="4"/>
  <c r="AC2100" i="4"/>
  <c r="X2100" i="4"/>
  <c r="V2096" i="4"/>
  <c r="AB2096" i="4"/>
  <c r="AC2092" i="4"/>
  <c r="X2092" i="4"/>
  <c r="AC2098" i="4"/>
  <c r="X2098" i="4"/>
  <c r="AC2091" i="4"/>
  <c r="X2091" i="4"/>
  <c r="AB2095" i="4"/>
  <c r="V2095" i="4"/>
  <c r="V2100" i="4"/>
  <c r="AB2100" i="4"/>
  <c r="AC2096" i="4"/>
  <c r="X2096" i="4"/>
  <c r="AC2095" i="4"/>
  <c r="X2095" i="4"/>
  <c r="AB2091" i="4"/>
  <c r="V2091" i="4"/>
  <c r="V2101" i="4"/>
  <c r="AB2101" i="4"/>
  <c r="V2093" i="4"/>
  <c r="AB2093" i="4"/>
  <c r="AC2102" i="4"/>
  <c r="X2102" i="4"/>
  <c r="AC2099" i="4"/>
  <c r="X2099" i="4"/>
  <c r="AB2099" i="4"/>
  <c r="V2099" i="4"/>
  <c r="AB2056" i="4"/>
  <c r="V2073" i="4"/>
  <c r="AB2073" i="4"/>
  <c r="AC2083" i="4"/>
  <c r="X2083" i="4"/>
  <c r="V2077" i="4"/>
  <c r="AB2077" i="4"/>
  <c r="AC2076" i="4"/>
  <c r="X2076" i="4"/>
  <c r="V2081" i="4"/>
  <c r="AB2081" i="4"/>
  <c r="AC2082" i="4"/>
  <c r="X2082" i="4"/>
  <c r="V2080" i="4"/>
  <c r="AB2080" i="4"/>
  <c r="AC2040" i="4"/>
  <c r="AB2075" i="4"/>
  <c r="V2075" i="4"/>
  <c r="V2085" i="4"/>
  <c r="AB2085" i="4"/>
  <c r="X2085" i="4"/>
  <c r="AC2085" i="4"/>
  <c r="AC2079" i="4"/>
  <c r="X2079" i="4"/>
  <c r="X2073" i="4"/>
  <c r="AC2073" i="4"/>
  <c r="X2077" i="4"/>
  <c r="AC2077" i="4"/>
  <c r="V2084" i="4"/>
  <c r="AB2084" i="4"/>
  <c r="AB2079" i="4"/>
  <c r="V2079" i="4"/>
  <c r="AC2086" i="4"/>
  <c r="X2086" i="4"/>
  <c r="V2086" i="4"/>
  <c r="AB2086" i="4"/>
  <c r="X2081" i="4"/>
  <c r="AC2081" i="4"/>
  <c r="V2074" i="4"/>
  <c r="AB2074" i="4"/>
  <c r="AC2080" i="4"/>
  <c r="X2080" i="4"/>
  <c r="AC2074" i="4"/>
  <c r="X2074" i="4"/>
  <c r="AB2083" i="4"/>
  <c r="V2083" i="4"/>
  <c r="V2078" i="4"/>
  <c r="AB2078" i="4"/>
  <c r="AC2084" i="4"/>
  <c r="X2084" i="4"/>
  <c r="AC2078" i="4"/>
  <c r="X2078" i="4"/>
  <c r="V2076" i="4"/>
  <c r="AB2076" i="4"/>
  <c r="AB2082" i="4"/>
  <c r="V2082" i="4"/>
  <c r="AC2075" i="4"/>
  <c r="X2075" i="4"/>
  <c r="AB2040" i="4"/>
  <c r="AB2070" i="4"/>
  <c r="V2070" i="4"/>
  <c r="AC2063" i="4"/>
  <c r="X2063" i="4"/>
  <c r="V2057" i="4"/>
  <c r="AB2057" i="4"/>
  <c r="AC2067" i="4"/>
  <c r="X2067" i="4"/>
  <c r="V2061" i="4"/>
  <c r="AB2061" i="4"/>
  <c r="AC2060" i="4"/>
  <c r="X2060" i="4"/>
  <c r="V2065" i="4"/>
  <c r="AB2065" i="4"/>
  <c r="AC2062" i="4"/>
  <c r="X2062" i="4"/>
  <c r="V2060" i="4"/>
  <c r="AB2060" i="4"/>
  <c r="X2024" i="4"/>
  <c r="V2068" i="4"/>
  <c r="AB2068" i="4"/>
  <c r="X2069" i="4"/>
  <c r="AC2069" i="4"/>
  <c r="AB2067" i="4"/>
  <c r="V2067" i="4"/>
  <c r="AC2058" i="4"/>
  <c r="X2058" i="4"/>
  <c r="X2061" i="4"/>
  <c r="AC2061" i="4"/>
  <c r="V2069" i="4"/>
  <c r="AB2069" i="4"/>
  <c r="AB2058" i="4"/>
  <c r="V2058" i="4"/>
  <c r="AC2064" i="4"/>
  <c r="X2064" i="4"/>
  <c r="AC2070" i="4"/>
  <c r="X2070" i="4"/>
  <c r="X2057" i="4"/>
  <c r="AC2057" i="4"/>
  <c r="V2064" i="4"/>
  <c r="AB2064" i="4"/>
  <c r="AB2063" i="4"/>
  <c r="V2063" i="4"/>
  <c r="AB2059" i="4"/>
  <c r="V2059" i="4"/>
  <c r="AB2062" i="4"/>
  <c r="V2062" i="4"/>
  <c r="AC2068" i="4"/>
  <c r="X2068" i="4"/>
  <c r="AC2066" i="4"/>
  <c r="X2066" i="4"/>
  <c r="X2065" i="4"/>
  <c r="AC2065" i="4"/>
  <c r="V2066" i="4"/>
  <c r="AB2066" i="4"/>
  <c r="AC2059" i="4"/>
  <c r="X2059" i="4"/>
  <c r="AB2024" i="4"/>
  <c r="AC2051" i="4"/>
  <c r="X2051" i="4"/>
  <c r="AC2044" i="4"/>
  <c r="X2044" i="4"/>
  <c r="AC2052" i="4"/>
  <c r="X2052" i="4"/>
  <c r="V2049" i="4"/>
  <c r="AB2049" i="4"/>
  <c r="AC2050" i="4"/>
  <c r="X2050" i="4"/>
  <c r="V2054" i="4"/>
  <c r="AB2054" i="4"/>
  <c r="V2041" i="4"/>
  <c r="AB2041" i="4"/>
  <c r="V2045" i="4"/>
  <c r="AB2045" i="4"/>
  <c r="V2044" i="4"/>
  <c r="AB2044" i="4"/>
  <c r="AC2042" i="4"/>
  <c r="X2042" i="4"/>
  <c r="V2052" i="4"/>
  <c r="AB2052" i="4"/>
  <c r="AC2008" i="4"/>
  <c r="X2045" i="4"/>
  <c r="AC2045" i="4"/>
  <c r="AB2051" i="4"/>
  <c r="V2051" i="4"/>
  <c r="X2049" i="4"/>
  <c r="AC2049" i="4"/>
  <c r="V2048" i="4"/>
  <c r="AB2048" i="4"/>
  <c r="X2041" i="4"/>
  <c r="AC2041" i="4"/>
  <c r="AB2042" i="4"/>
  <c r="V2042" i="4"/>
  <c r="AC2048" i="4"/>
  <c r="X2048" i="4"/>
  <c r="X2053" i="4"/>
  <c r="AC2053" i="4"/>
  <c r="AC2046" i="4"/>
  <c r="X2046" i="4"/>
  <c r="AB2047" i="4"/>
  <c r="V2047" i="4"/>
  <c r="AB2046" i="4"/>
  <c r="V2046" i="4"/>
  <c r="AC2043" i="4"/>
  <c r="X2043" i="4"/>
  <c r="AC2054" i="4"/>
  <c r="X2054" i="4"/>
  <c r="AB2043" i="4"/>
  <c r="V2043" i="4"/>
  <c r="V2053" i="4"/>
  <c r="AB2053" i="4"/>
  <c r="AB2050" i="4"/>
  <c r="V2050" i="4"/>
  <c r="AC2047" i="4"/>
  <c r="X2047" i="4"/>
  <c r="AB2008" i="4"/>
  <c r="V2025" i="4"/>
  <c r="AB2025" i="4"/>
  <c r="AC2028" i="4"/>
  <c r="X2028" i="4"/>
  <c r="V2029" i="4"/>
  <c r="AB2029" i="4"/>
  <c r="AC2032" i="4"/>
  <c r="X2032" i="4"/>
  <c r="V2033" i="4"/>
  <c r="AB2033" i="4"/>
  <c r="AC2026" i="4"/>
  <c r="X2026" i="4"/>
  <c r="AB2038" i="4"/>
  <c r="V2038" i="4"/>
  <c r="V2036" i="4"/>
  <c r="AB2036" i="4"/>
  <c r="X1992" i="4"/>
  <c r="AB2027" i="4"/>
  <c r="V2027" i="4"/>
  <c r="V2037" i="4"/>
  <c r="AB2037" i="4"/>
  <c r="X2029" i="4"/>
  <c r="AC2029" i="4"/>
  <c r="V2028" i="4"/>
  <c r="AB2028" i="4"/>
  <c r="AC2038" i="4"/>
  <c r="X2038" i="4"/>
  <c r="X2025" i="4"/>
  <c r="AC2025" i="4"/>
  <c r="AB2035" i="4"/>
  <c r="V2035" i="4"/>
  <c r="X2033" i="4"/>
  <c r="AC2033" i="4"/>
  <c r="AB2026" i="4"/>
  <c r="V2026" i="4"/>
  <c r="AC2036" i="4"/>
  <c r="X2036" i="4"/>
  <c r="X2037" i="4"/>
  <c r="AC2037" i="4"/>
  <c r="AC2035" i="4"/>
  <c r="X2035" i="4"/>
  <c r="AB2030" i="4"/>
  <c r="V2030" i="4"/>
  <c r="AC2027" i="4"/>
  <c r="X2027" i="4"/>
  <c r="AC2030" i="4"/>
  <c r="X2030" i="4"/>
  <c r="AC2034" i="4"/>
  <c r="X2034" i="4"/>
  <c r="V2032" i="4"/>
  <c r="AB2032" i="4"/>
  <c r="AB2031" i="4"/>
  <c r="V2031" i="4"/>
  <c r="AB2034" i="4"/>
  <c r="V2034" i="4"/>
  <c r="AC2031" i="4"/>
  <c r="X2031" i="4"/>
  <c r="AB1992" i="4"/>
  <c r="AC2015" i="4"/>
  <c r="X2015" i="4"/>
  <c r="AC2019" i="4"/>
  <c r="X2019" i="4"/>
  <c r="AC2016" i="4"/>
  <c r="X2016" i="4"/>
  <c r="V2017" i="4"/>
  <c r="AB2017" i="4"/>
  <c r="AC2010" i="4"/>
  <c r="X2010" i="4"/>
  <c r="AB2022" i="4"/>
  <c r="V2022" i="4"/>
  <c r="V2009" i="4"/>
  <c r="AB2009" i="4"/>
  <c r="V2013" i="4"/>
  <c r="AB2013" i="4"/>
  <c r="V2012" i="4"/>
  <c r="AB2012" i="4"/>
  <c r="AC2022" i="4"/>
  <c r="X2022" i="4"/>
  <c r="X1976" i="4"/>
  <c r="AB2011" i="4"/>
  <c r="V2011" i="4"/>
  <c r="V2021" i="4"/>
  <c r="AB2021" i="4"/>
  <c r="X2017" i="4"/>
  <c r="AC2017" i="4"/>
  <c r="AB2019" i="4"/>
  <c r="V2019" i="4"/>
  <c r="X2021" i="4"/>
  <c r="AC2021" i="4"/>
  <c r="X2009" i="4"/>
  <c r="AC2009" i="4"/>
  <c r="V2020" i="4"/>
  <c r="AB2020" i="4"/>
  <c r="AB2010" i="4"/>
  <c r="V2010" i="4"/>
  <c r="AC2012" i="4"/>
  <c r="X2012" i="4"/>
  <c r="AC2014" i="4"/>
  <c r="X2014" i="4"/>
  <c r="V2016" i="4"/>
  <c r="AB2016" i="4"/>
  <c r="AB2015" i="4"/>
  <c r="V2015" i="4"/>
  <c r="AB2014" i="4"/>
  <c r="V2014" i="4"/>
  <c r="AC2020" i="4"/>
  <c r="X2020" i="4"/>
  <c r="AC2018" i="4"/>
  <c r="X2018" i="4"/>
  <c r="X2013" i="4"/>
  <c r="AC2013" i="4"/>
  <c r="V2018" i="4"/>
  <c r="AB2018" i="4"/>
  <c r="AC2011" i="4"/>
  <c r="X2011" i="4"/>
  <c r="AB1976" i="4"/>
  <c r="AC2004" i="4"/>
  <c r="X2004" i="4"/>
  <c r="V2001" i="4"/>
  <c r="AB2001" i="4"/>
  <c r="V2005" i="4"/>
  <c r="AB2005" i="4"/>
  <c r="AB2003" i="4"/>
  <c r="V2003" i="4"/>
  <c r="X2000" i="4"/>
  <c r="AC2000" i="4"/>
  <c r="V1997" i="4"/>
  <c r="AB1997" i="4"/>
  <c r="X1996" i="4"/>
  <c r="AC1996" i="4"/>
  <c r="AC1998" i="4"/>
  <c r="X1998" i="4"/>
  <c r="V1996" i="4"/>
  <c r="AB1996" i="4"/>
  <c r="AC1994" i="4"/>
  <c r="X1994" i="4"/>
  <c r="X1960" i="4"/>
  <c r="X1993" i="4"/>
  <c r="AC1993" i="4"/>
  <c r="X1997" i="4"/>
  <c r="AC1997" i="4"/>
  <c r="AB2002" i="4"/>
  <c r="V2002" i="4"/>
  <c r="X2001" i="4"/>
  <c r="AC2001" i="4"/>
  <c r="AC2006" i="4"/>
  <c r="X2006" i="4"/>
  <c r="AB1994" i="4"/>
  <c r="V1994" i="4"/>
  <c r="AB1999" i="4"/>
  <c r="V1999" i="4"/>
  <c r="AB2006" i="4"/>
  <c r="V2006" i="4"/>
  <c r="AC1995" i="4"/>
  <c r="X1995" i="4"/>
  <c r="X2005" i="4"/>
  <c r="AC2005" i="4"/>
  <c r="V2000" i="4"/>
  <c r="AB2000" i="4"/>
  <c r="V2004" i="4"/>
  <c r="AB2004" i="4"/>
  <c r="AB1998" i="4"/>
  <c r="V1998" i="4"/>
  <c r="AB1995" i="4"/>
  <c r="V1995" i="4"/>
  <c r="AC1999" i="4"/>
  <c r="X1999" i="4"/>
  <c r="AC2002" i="4"/>
  <c r="X2002" i="4"/>
  <c r="V1993" i="4"/>
  <c r="AB1993" i="4"/>
  <c r="AC2003" i="4"/>
  <c r="X2003" i="4"/>
  <c r="AB1960" i="4"/>
  <c r="V1981" i="4"/>
  <c r="AB1981" i="4"/>
  <c r="X1980" i="4"/>
  <c r="AC1980" i="4"/>
  <c r="AC1978" i="4"/>
  <c r="X1978" i="4"/>
  <c r="AB1983" i="4"/>
  <c r="V1983" i="4"/>
  <c r="AC1982" i="4"/>
  <c r="X1982" i="4"/>
  <c r="AC1987" i="4"/>
  <c r="X1987" i="4"/>
  <c r="AB1985" i="4"/>
  <c r="V1985" i="4"/>
  <c r="V1989" i="4"/>
  <c r="AB1989" i="4"/>
  <c r="AB1987" i="4"/>
  <c r="V1987" i="4"/>
  <c r="X1984" i="4"/>
  <c r="AC1984" i="4"/>
  <c r="X1977" i="4"/>
  <c r="AC1977" i="4"/>
  <c r="X1981" i="4"/>
  <c r="AC1981" i="4"/>
  <c r="AB1986" i="4"/>
  <c r="V1986" i="4"/>
  <c r="X1985" i="4"/>
  <c r="AC1985" i="4"/>
  <c r="AB1978" i="4"/>
  <c r="V1978" i="4"/>
  <c r="AB1982" i="4"/>
  <c r="V1982" i="4"/>
  <c r="AB1990" i="4"/>
  <c r="V1990" i="4"/>
  <c r="AC1988" i="4"/>
  <c r="X1988" i="4"/>
  <c r="X1989" i="4"/>
  <c r="AC1989" i="4"/>
  <c r="AC1986" i="4"/>
  <c r="X1986" i="4"/>
  <c r="V1984" i="4"/>
  <c r="AB1984" i="4"/>
  <c r="AB1979" i="4"/>
  <c r="V1979" i="4"/>
  <c r="AC1979" i="4"/>
  <c r="X1979" i="4"/>
  <c r="AC1990" i="4"/>
  <c r="X1990" i="4"/>
  <c r="V1980" i="4"/>
  <c r="AB1980" i="4"/>
  <c r="X1944" i="4"/>
  <c r="V1988" i="4"/>
  <c r="AB1988" i="4"/>
  <c r="V1977" i="4"/>
  <c r="AB1977" i="4"/>
  <c r="AC1983" i="4"/>
  <c r="X1983" i="4"/>
  <c r="AB1944" i="4"/>
  <c r="AC1963" i="4"/>
  <c r="X1963" i="4"/>
  <c r="V1961" i="4"/>
  <c r="AB1961" i="4"/>
  <c r="AC1971" i="4"/>
  <c r="X1971" i="4"/>
  <c r="AB1970" i="4"/>
  <c r="V1970" i="4"/>
  <c r="AC1962" i="4"/>
  <c r="X1962" i="4"/>
  <c r="AB1974" i="4"/>
  <c r="V1974" i="4"/>
  <c r="AC1967" i="4"/>
  <c r="X1967" i="4"/>
  <c r="V1965" i="4"/>
  <c r="AB1965" i="4"/>
  <c r="V1964" i="4"/>
  <c r="AB1964" i="4"/>
  <c r="AC1966" i="4"/>
  <c r="X1966" i="4"/>
  <c r="X1928" i="4"/>
  <c r="AC1974" i="4"/>
  <c r="X1974" i="4"/>
  <c r="X1961" i="4"/>
  <c r="AC1961" i="4"/>
  <c r="AB1967" i="4"/>
  <c r="V1967" i="4"/>
  <c r="X1965" i="4"/>
  <c r="AC1965" i="4"/>
  <c r="V1968" i="4"/>
  <c r="AB1968" i="4"/>
  <c r="V1969" i="4"/>
  <c r="AB1969" i="4"/>
  <c r="AB1971" i="4"/>
  <c r="V1971" i="4"/>
  <c r="AC1964" i="4"/>
  <c r="X1964" i="4"/>
  <c r="X1969" i="4"/>
  <c r="AC1969" i="4"/>
  <c r="AC1970" i="4"/>
  <c r="X1970" i="4"/>
  <c r="AB1963" i="4"/>
  <c r="V1963" i="4"/>
  <c r="AB1962" i="4"/>
  <c r="V1962" i="4"/>
  <c r="AC1968" i="4"/>
  <c r="X1968" i="4"/>
  <c r="X1973" i="4"/>
  <c r="AC1973" i="4"/>
  <c r="V1972" i="4"/>
  <c r="AB1972" i="4"/>
  <c r="V1973" i="4"/>
  <c r="AB1973" i="4"/>
  <c r="AB1966" i="4"/>
  <c r="V1966" i="4"/>
  <c r="AC1972" i="4"/>
  <c r="X1972" i="4"/>
  <c r="AB1912" i="4"/>
  <c r="AB1928" i="4"/>
  <c r="AC1948" i="4"/>
  <c r="X1948" i="4"/>
  <c r="AC1946" i="4"/>
  <c r="X1946" i="4"/>
  <c r="V1953" i="4"/>
  <c r="AB1953" i="4"/>
  <c r="AC1950" i="4"/>
  <c r="X1950" i="4"/>
  <c r="V1945" i="4"/>
  <c r="AB1945" i="4"/>
  <c r="V1949" i="4"/>
  <c r="AB1949" i="4"/>
  <c r="V1957" i="4"/>
  <c r="AB1957" i="4"/>
  <c r="AC1954" i="4"/>
  <c r="X1954" i="4"/>
  <c r="AC1956" i="4"/>
  <c r="X1956" i="4"/>
  <c r="AB1955" i="4"/>
  <c r="V1955" i="4"/>
  <c r="V1952" i="4"/>
  <c r="AB1952" i="4"/>
  <c r="X1945" i="4"/>
  <c r="AC1945" i="4"/>
  <c r="AB1958" i="4"/>
  <c r="V1958" i="4"/>
  <c r="AB1947" i="4"/>
  <c r="V1947" i="4"/>
  <c r="V1956" i="4"/>
  <c r="AB1956" i="4"/>
  <c r="X1949" i="4"/>
  <c r="AC1949" i="4"/>
  <c r="V1948" i="4"/>
  <c r="AB1948" i="4"/>
  <c r="AB1951" i="4"/>
  <c r="V1951" i="4"/>
  <c r="X1953" i="4"/>
  <c r="AC1953" i="4"/>
  <c r="AB1946" i="4"/>
  <c r="V1946" i="4"/>
  <c r="AC1947" i="4"/>
  <c r="X1947" i="4"/>
  <c r="X1957" i="4"/>
  <c r="AC1957" i="4"/>
  <c r="AC1958" i="4"/>
  <c r="X1958" i="4"/>
  <c r="AB1950" i="4"/>
  <c r="V1950" i="4"/>
  <c r="AC1951" i="4"/>
  <c r="X1951" i="4"/>
  <c r="AC1952" i="4"/>
  <c r="X1952" i="4"/>
  <c r="AB1954" i="4"/>
  <c r="V1954" i="4"/>
  <c r="AC1955" i="4"/>
  <c r="X1955" i="4"/>
  <c r="X1912" i="4"/>
  <c r="V1933" i="4"/>
  <c r="AB1933" i="4"/>
  <c r="AC1930" i="4"/>
  <c r="X1930" i="4"/>
  <c r="V1937" i="4"/>
  <c r="AB1937" i="4"/>
  <c r="AC1934" i="4"/>
  <c r="X1934" i="4"/>
  <c r="V1929" i="4"/>
  <c r="AB1929" i="4"/>
  <c r="AB1931" i="4"/>
  <c r="V1931" i="4"/>
  <c r="V1936" i="4"/>
  <c r="AB1936" i="4"/>
  <c r="AC1936" i="4"/>
  <c r="X1936" i="4"/>
  <c r="V1941" i="4"/>
  <c r="AB1941" i="4"/>
  <c r="AC1938" i="4"/>
  <c r="X1938" i="4"/>
  <c r="AB1939" i="4"/>
  <c r="V1939" i="4"/>
  <c r="V1940" i="4"/>
  <c r="AB1940" i="4"/>
  <c r="X1929" i="4"/>
  <c r="AC1929" i="4"/>
  <c r="AC1932" i="4"/>
  <c r="X1932" i="4"/>
  <c r="AB1935" i="4"/>
  <c r="V1935" i="4"/>
  <c r="X1933" i="4"/>
  <c r="AC1933" i="4"/>
  <c r="AC1939" i="4"/>
  <c r="X1939" i="4"/>
  <c r="AB1930" i="4"/>
  <c r="V1930" i="4"/>
  <c r="AC1940" i="4"/>
  <c r="X1940" i="4"/>
  <c r="X1937" i="4"/>
  <c r="AC1937" i="4"/>
  <c r="AB1942" i="4"/>
  <c r="V1942" i="4"/>
  <c r="AC1942" i="4"/>
  <c r="X1942" i="4"/>
  <c r="V1932" i="4"/>
  <c r="AB1932" i="4"/>
  <c r="AB1934" i="4"/>
  <c r="V1934" i="4"/>
  <c r="AC1931" i="4"/>
  <c r="X1931" i="4"/>
  <c r="X1941" i="4"/>
  <c r="AC1941" i="4"/>
  <c r="AB1938" i="4"/>
  <c r="V1938" i="4"/>
  <c r="AC1935" i="4"/>
  <c r="X1935" i="4"/>
  <c r="AB1922" i="4"/>
  <c r="V1922" i="4"/>
  <c r="AB1926" i="4"/>
  <c r="V1926" i="4"/>
  <c r="AC1920" i="4"/>
  <c r="X1920" i="4"/>
  <c r="V1913" i="4"/>
  <c r="AB1913" i="4"/>
  <c r="AC1924" i="4"/>
  <c r="X1924" i="4"/>
  <c r="V1921" i="4"/>
  <c r="AB1921" i="4"/>
  <c r="AC1918" i="4"/>
  <c r="X1918" i="4"/>
  <c r="V1925" i="4"/>
  <c r="AB1925" i="4"/>
  <c r="AC1926" i="4"/>
  <c r="X1926" i="4"/>
  <c r="V1916" i="4"/>
  <c r="AB1916" i="4"/>
  <c r="X1913" i="4"/>
  <c r="AC1913" i="4"/>
  <c r="AB1918" i="4"/>
  <c r="V1918" i="4"/>
  <c r="V1917" i="4"/>
  <c r="AB1917" i="4"/>
  <c r="AB1919" i="4"/>
  <c r="V1919" i="4"/>
  <c r="V1920" i="4"/>
  <c r="AB1920" i="4"/>
  <c r="X1917" i="4"/>
  <c r="AC1917" i="4"/>
  <c r="AC1919" i="4"/>
  <c r="X1919" i="4"/>
  <c r="AB1880" i="4"/>
  <c r="AB1915" i="4"/>
  <c r="V1915" i="4"/>
  <c r="V1924" i="4"/>
  <c r="AB1924" i="4"/>
  <c r="X1921" i="4"/>
  <c r="AC1921" i="4"/>
  <c r="AC1923" i="4"/>
  <c r="X1923" i="4"/>
  <c r="AC1914" i="4"/>
  <c r="X1914" i="4"/>
  <c r="AB1923" i="4"/>
  <c r="V1923" i="4"/>
  <c r="AC1916" i="4"/>
  <c r="X1916" i="4"/>
  <c r="X1925" i="4"/>
  <c r="AC1925" i="4"/>
  <c r="X1880" i="4"/>
  <c r="AB1914" i="4"/>
  <c r="V1914" i="4"/>
  <c r="AC1915" i="4"/>
  <c r="X1915" i="4"/>
  <c r="AC1922" i="4"/>
  <c r="X1922" i="4"/>
  <c r="V1896" i="4"/>
  <c r="AB1896" i="4"/>
  <c r="V1897" i="4"/>
  <c r="AB1897" i="4"/>
  <c r="AC1896" i="4"/>
  <c r="X1896" i="4"/>
  <c r="X1897" i="4"/>
  <c r="AC1897" i="4"/>
  <c r="AB1906" i="4"/>
  <c r="V1906" i="4"/>
  <c r="AC1903" i="4"/>
  <c r="X1903" i="4"/>
  <c r="AB1910" i="4"/>
  <c r="V1910" i="4"/>
  <c r="AC1907" i="4"/>
  <c r="X1907" i="4"/>
  <c r="V1905" i="4"/>
  <c r="AB1905" i="4"/>
  <c r="AC1908" i="4"/>
  <c r="X1908" i="4"/>
  <c r="AC1910" i="4"/>
  <c r="X1910" i="4"/>
  <c r="V1901" i="4"/>
  <c r="AB1901" i="4"/>
  <c r="X1901" i="4"/>
  <c r="AC1901" i="4"/>
  <c r="AB1902" i="4"/>
  <c r="V1902" i="4"/>
  <c r="V1904" i="4"/>
  <c r="AB1904" i="4"/>
  <c r="X1864" i="4"/>
  <c r="AB1903" i="4"/>
  <c r="V1903" i="4"/>
  <c r="V1909" i="4"/>
  <c r="AB1909" i="4"/>
  <c r="X1905" i="4"/>
  <c r="AC1905" i="4"/>
  <c r="AC1906" i="4"/>
  <c r="X1906" i="4"/>
  <c r="AB1899" i="4"/>
  <c r="V1899" i="4"/>
  <c r="X1909" i="4"/>
  <c r="AC1909" i="4"/>
  <c r="V1908" i="4"/>
  <c r="AB1908" i="4"/>
  <c r="AB1907" i="4"/>
  <c r="V1907" i="4"/>
  <c r="AC1900" i="4"/>
  <c r="X1900" i="4"/>
  <c r="AC1902" i="4"/>
  <c r="X1902" i="4"/>
  <c r="AC1899" i="4"/>
  <c r="X1899" i="4"/>
  <c r="V1900" i="4"/>
  <c r="AB1900" i="4"/>
  <c r="AC1898" i="4"/>
  <c r="X1898" i="4"/>
  <c r="AB1898" i="4"/>
  <c r="V1898" i="4"/>
  <c r="AC1904" i="4"/>
  <c r="X1904" i="4"/>
  <c r="AB1864" i="4"/>
  <c r="AC1887" i="4"/>
  <c r="X1887" i="4"/>
  <c r="V1885" i="4"/>
  <c r="AB1885" i="4"/>
  <c r="AC1891" i="4"/>
  <c r="X1891" i="4"/>
  <c r="V1889" i="4"/>
  <c r="AB1889" i="4"/>
  <c r="AC1882" i="4"/>
  <c r="X1882" i="4"/>
  <c r="AB1887" i="4"/>
  <c r="V1887" i="4"/>
  <c r="V1892" i="4"/>
  <c r="AB1892" i="4"/>
  <c r="X1885" i="4"/>
  <c r="AC1885" i="4"/>
  <c r="AC1883" i="4"/>
  <c r="X1883" i="4"/>
  <c r="V1888" i="4"/>
  <c r="AB1888" i="4"/>
  <c r="AB1883" i="4"/>
  <c r="V1883" i="4"/>
  <c r="V1893" i="4"/>
  <c r="AB1893" i="4"/>
  <c r="X1889" i="4"/>
  <c r="AC1889" i="4"/>
  <c r="AC1894" i="4"/>
  <c r="X1894" i="4"/>
  <c r="AB1891" i="4"/>
  <c r="V1891" i="4"/>
  <c r="X1893" i="4"/>
  <c r="AC1893" i="4"/>
  <c r="AB1894" i="4"/>
  <c r="V1894" i="4"/>
  <c r="V1881" i="4"/>
  <c r="AB1881" i="4"/>
  <c r="X1881" i="4"/>
  <c r="AC1881" i="4"/>
  <c r="AB1882" i="4"/>
  <c r="V1882" i="4"/>
  <c r="AC1884" i="4"/>
  <c r="X1884" i="4"/>
  <c r="AC1886" i="4"/>
  <c r="X1886" i="4"/>
  <c r="V1884" i="4"/>
  <c r="AB1884" i="4"/>
  <c r="AB1886" i="4"/>
  <c r="V1886" i="4"/>
  <c r="AC1888" i="4"/>
  <c r="X1888" i="4"/>
  <c r="AC1890" i="4"/>
  <c r="X1890" i="4"/>
  <c r="AB1890" i="4"/>
  <c r="V1890" i="4"/>
  <c r="AC1892" i="4"/>
  <c r="X1892" i="4"/>
  <c r="AC1867" i="4"/>
  <c r="X1867" i="4"/>
  <c r="AB1878" i="4"/>
  <c r="V1878" i="4"/>
  <c r="AC1875" i="4"/>
  <c r="X1875" i="4"/>
  <c r="V1865" i="4"/>
  <c r="AB1865" i="4"/>
  <c r="AC1872" i="4"/>
  <c r="X1872" i="4"/>
  <c r="V1873" i="4"/>
  <c r="AB1873" i="4"/>
  <c r="AC1870" i="4"/>
  <c r="X1870" i="4"/>
  <c r="V1877" i="4"/>
  <c r="AB1877" i="4"/>
  <c r="X1865" i="4"/>
  <c r="AC1865" i="4"/>
  <c r="AB1870" i="4"/>
  <c r="V1870" i="4"/>
  <c r="V1868" i="4"/>
  <c r="AB1868" i="4"/>
  <c r="X1869" i="4"/>
  <c r="AC1869" i="4"/>
  <c r="AC1866" i="4"/>
  <c r="X1866" i="4"/>
  <c r="AB1875" i="4"/>
  <c r="V1875" i="4"/>
  <c r="V1872" i="4"/>
  <c r="AB1872" i="4"/>
  <c r="X1873" i="4"/>
  <c r="AC1873" i="4"/>
  <c r="AB1874" i="4"/>
  <c r="V1874" i="4"/>
  <c r="AB1867" i="4"/>
  <c r="V1867" i="4"/>
  <c r="V1876" i="4"/>
  <c r="AB1876" i="4"/>
  <c r="X1877" i="4"/>
  <c r="AC1877" i="4"/>
  <c r="AB1871" i="4"/>
  <c r="V1871" i="4"/>
  <c r="AC1868" i="4"/>
  <c r="X1868" i="4"/>
  <c r="AC1878" i="4"/>
  <c r="X1878" i="4"/>
  <c r="AC1871" i="4"/>
  <c r="X1871" i="4"/>
  <c r="V1869" i="4"/>
  <c r="AB1869" i="4"/>
  <c r="AB1866" i="4"/>
  <c r="V1866" i="4"/>
  <c r="AC1876" i="4"/>
  <c r="X1876" i="4"/>
  <c r="AC1874" i="4"/>
  <c r="X1874" i="4"/>
  <c r="V1848" i="4"/>
  <c r="AB1848" i="4"/>
  <c r="AC1848" i="4"/>
  <c r="X1848" i="4"/>
  <c r="AB1850" i="4"/>
  <c r="V1850" i="4"/>
  <c r="AC1851" i="4"/>
  <c r="X1851" i="4"/>
  <c r="X1849" i="4"/>
  <c r="AC1849" i="4"/>
  <c r="V1849" i="4"/>
  <c r="AB1849" i="4"/>
  <c r="AB1851" i="4"/>
  <c r="V1851" i="4"/>
  <c r="AC1850" i="4"/>
  <c r="X1850" i="4"/>
  <c r="AC1852" i="4"/>
  <c r="X1852" i="4"/>
  <c r="AB1855" i="4"/>
  <c r="V1855" i="4"/>
  <c r="AC1860" i="4"/>
  <c r="X1860" i="4"/>
  <c r="AB1859" i="4"/>
  <c r="V1859" i="4"/>
  <c r="AC1855" i="4"/>
  <c r="X1855" i="4"/>
  <c r="V1853" i="4"/>
  <c r="AB1853" i="4"/>
  <c r="AC1854" i="4"/>
  <c r="X1854" i="4"/>
  <c r="V1861" i="4"/>
  <c r="AB1861" i="4"/>
  <c r="AB1854" i="4"/>
  <c r="V1854" i="4"/>
  <c r="AB1858" i="4"/>
  <c r="V1858" i="4"/>
  <c r="AB1862" i="4"/>
  <c r="V1862" i="4"/>
  <c r="V1857" i="4"/>
  <c r="AB1857" i="4"/>
  <c r="X1853" i="4"/>
  <c r="AC1853" i="4"/>
  <c r="V1852" i="4"/>
  <c r="AB1852" i="4"/>
  <c r="X1857" i="4"/>
  <c r="AC1857" i="4"/>
  <c r="AC1858" i="4"/>
  <c r="X1858" i="4"/>
  <c r="V1856" i="4"/>
  <c r="AB1856" i="4"/>
  <c r="X1861" i="4"/>
  <c r="AC1861" i="4"/>
  <c r="AC1859" i="4"/>
  <c r="X1859" i="4"/>
  <c r="AC1856" i="4"/>
  <c r="X1856" i="4"/>
  <c r="V1860" i="4"/>
  <c r="AB1860" i="4"/>
  <c r="AC1862" i="4"/>
  <c r="X1862" i="4"/>
  <c r="V1833" i="4"/>
  <c r="AB1833" i="4"/>
  <c r="AB1834" i="4"/>
  <c r="V1834" i="4"/>
  <c r="AC1832" i="4"/>
  <c r="X1832" i="4"/>
  <c r="X1833" i="4"/>
  <c r="AC1833" i="4"/>
  <c r="V1832" i="4"/>
  <c r="AB1832" i="4"/>
  <c r="AC1834" i="4"/>
  <c r="X1834" i="4"/>
  <c r="AB1835" i="4"/>
  <c r="V1835" i="4"/>
  <c r="AC1844" i="4"/>
  <c r="X1844" i="4"/>
  <c r="AC1835" i="4"/>
  <c r="X1835" i="4"/>
  <c r="V1838" i="4"/>
  <c r="AB1838" i="4"/>
  <c r="AC1839" i="4"/>
  <c r="X1839" i="4"/>
  <c r="AC1840" i="4"/>
  <c r="X1840" i="4"/>
  <c r="AB1843" i="4"/>
  <c r="V1843" i="4"/>
  <c r="AB1839" i="4"/>
  <c r="V1839" i="4"/>
  <c r="AB1842" i="4"/>
  <c r="V1842" i="4"/>
  <c r="AC1843" i="4"/>
  <c r="X1843" i="4"/>
  <c r="AB1846" i="4"/>
  <c r="V1846" i="4"/>
  <c r="AC1838" i="4"/>
  <c r="X1838" i="4"/>
  <c r="X1837" i="4"/>
  <c r="AC1837" i="4"/>
  <c r="V1836" i="4"/>
  <c r="AB1836" i="4"/>
  <c r="X1841" i="4"/>
  <c r="AC1841" i="4"/>
  <c r="V1840" i="4"/>
  <c r="AB1840" i="4"/>
  <c r="X1845" i="4"/>
  <c r="AC1845" i="4"/>
  <c r="V1841" i="4"/>
  <c r="AB1841" i="4"/>
  <c r="V1844" i="4"/>
  <c r="AB1844" i="4"/>
  <c r="AC1846" i="4"/>
  <c r="X1846" i="4"/>
  <c r="AC1836" i="4"/>
  <c r="X1836" i="4"/>
  <c r="V1837" i="4"/>
  <c r="AB1837" i="4"/>
  <c r="V1845" i="4"/>
  <c r="AB1845" i="4"/>
  <c r="AC1842" i="4"/>
  <c r="X1842" i="4"/>
  <c r="V1817" i="4"/>
  <c r="AB1817" i="4"/>
  <c r="AB1818" i="4"/>
  <c r="V1818" i="4"/>
  <c r="AB1819" i="4"/>
  <c r="V1819" i="4"/>
  <c r="AC1819" i="4"/>
  <c r="X1819" i="4"/>
  <c r="V1816" i="4"/>
  <c r="AB1816" i="4"/>
  <c r="AC1816" i="4"/>
  <c r="X1816" i="4"/>
  <c r="X1817" i="4"/>
  <c r="AC1817" i="4"/>
  <c r="AC1818" i="4"/>
  <c r="X1818" i="4"/>
  <c r="AC1820" i="4"/>
  <c r="X1820" i="4"/>
  <c r="AB1823" i="4"/>
  <c r="V1823" i="4"/>
  <c r="AC1824" i="4"/>
  <c r="X1824" i="4"/>
  <c r="AB1827" i="4"/>
  <c r="V1827" i="4"/>
  <c r="AC1828" i="4"/>
  <c r="X1828" i="4"/>
  <c r="AB1822" i="4"/>
  <c r="V1822" i="4"/>
  <c r="V1826" i="4"/>
  <c r="AB1826" i="4"/>
  <c r="AC1822" i="4"/>
  <c r="X1822" i="4"/>
  <c r="V1821" i="4"/>
  <c r="AB1821" i="4"/>
  <c r="X1821" i="4"/>
  <c r="AC1821" i="4"/>
  <c r="AB1830" i="4"/>
  <c r="V1830" i="4"/>
  <c r="V1825" i="4"/>
  <c r="AB1825" i="4"/>
  <c r="X1825" i="4"/>
  <c r="AC1825" i="4"/>
  <c r="V1820" i="4"/>
  <c r="AB1820" i="4"/>
  <c r="X1829" i="4"/>
  <c r="AC1829" i="4"/>
  <c r="V1829" i="4"/>
  <c r="AB1829" i="4"/>
  <c r="V1824" i="4"/>
  <c r="AB1824" i="4"/>
  <c r="AC1830" i="4"/>
  <c r="X1830" i="4"/>
  <c r="AC1823" i="4"/>
  <c r="X1823" i="4"/>
  <c r="AC1827" i="4"/>
  <c r="X1827" i="4"/>
  <c r="V1828" i="4"/>
  <c r="AB1828" i="4"/>
  <c r="AC1826" i="4"/>
  <c r="X1826" i="4"/>
  <c r="V1804" i="4"/>
  <c r="AB1804" i="4"/>
  <c r="V1801" i="4"/>
  <c r="AB1801" i="4"/>
  <c r="V1800" i="4"/>
  <c r="AB1800" i="4"/>
  <c r="AB1803" i="4"/>
  <c r="V1803" i="4"/>
  <c r="AC1807" i="4"/>
  <c r="X1807" i="4"/>
  <c r="V1805" i="4"/>
  <c r="AB1805" i="4"/>
  <c r="AC1806" i="4"/>
  <c r="X1806" i="4"/>
  <c r="AC1800" i="4"/>
  <c r="X1800" i="4"/>
  <c r="AB1768" i="4"/>
  <c r="AB1802" i="4"/>
  <c r="V1802" i="4"/>
  <c r="AC1803" i="4"/>
  <c r="X1803" i="4"/>
  <c r="AB1806" i="4"/>
  <c r="V1806" i="4"/>
  <c r="AC1804" i="4"/>
  <c r="X1804" i="4"/>
  <c r="X1805" i="4"/>
  <c r="AC1805" i="4"/>
  <c r="AC1802" i="4"/>
  <c r="X1802" i="4"/>
  <c r="AB1807" i="4"/>
  <c r="V1807" i="4"/>
  <c r="X1801" i="4"/>
  <c r="AC1801" i="4"/>
  <c r="V1809" i="4"/>
  <c r="AB1809" i="4"/>
  <c r="V1808" i="4"/>
  <c r="AB1808" i="4"/>
  <c r="V1812" i="4"/>
  <c r="AB1812" i="4"/>
  <c r="V1813" i="4"/>
  <c r="AB1813" i="4"/>
  <c r="AB1814" i="4"/>
  <c r="V1814" i="4"/>
  <c r="AC1811" i="4"/>
  <c r="X1811" i="4"/>
  <c r="AC1812" i="4"/>
  <c r="X1812" i="4"/>
  <c r="AC1814" i="4"/>
  <c r="X1814" i="4"/>
  <c r="AC1810" i="4"/>
  <c r="X1810" i="4"/>
  <c r="AB1811" i="4"/>
  <c r="V1811" i="4"/>
  <c r="X1809" i="4"/>
  <c r="AC1809" i="4"/>
  <c r="AC1808" i="4"/>
  <c r="X1808" i="4"/>
  <c r="V1810" i="4"/>
  <c r="AB1810" i="4"/>
  <c r="X1813" i="4"/>
  <c r="AC1813" i="4"/>
  <c r="X1768" i="4"/>
  <c r="AC1790" i="4"/>
  <c r="X1790" i="4"/>
  <c r="AC1788" i="4"/>
  <c r="X1788" i="4"/>
  <c r="X1785" i="4"/>
  <c r="AC1785" i="4"/>
  <c r="AB1786" i="4"/>
  <c r="V1786" i="4"/>
  <c r="AB1790" i="4"/>
  <c r="V1790" i="4"/>
  <c r="V1789" i="4"/>
  <c r="AB1789" i="4"/>
  <c r="V1788" i="4"/>
  <c r="AB1788" i="4"/>
  <c r="AC1787" i="4"/>
  <c r="X1787" i="4"/>
  <c r="X1789" i="4"/>
  <c r="AC1789" i="4"/>
  <c r="AB1791" i="4"/>
  <c r="V1791" i="4"/>
  <c r="AC1786" i="4"/>
  <c r="X1786" i="4"/>
  <c r="V1785" i="4"/>
  <c r="AB1785" i="4"/>
  <c r="AC1784" i="4"/>
  <c r="X1784" i="4"/>
  <c r="V1784" i="4"/>
  <c r="AB1784" i="4"/>
  <c r="AC1791" i="4"/>
  <c r="X1791" i="4"/>
  <c r="AB1787" i="4"/>
  <c r="V1787" i="4"/>
  <c r="V1797" i="4"/>
  <c r="AB1797" i="4"/>
  <c r="AC1795" i="4"/>
  <c r="X1795" i="4"/>
  <c r="AC1794" i="4"/>
  <c r="X1794" i="4"/>
  <c r="AB1795" i="4"/>
  <c r="V1795" i="4"/>
  <c r="X1793" i="4"/>
  <c r="AC1793" i="4"/>
  <c r="AC1796" i="4"/>
  <c r="X1796" i="4"/>
  <c r="AB1794" i="4"/>
  <c r="V1794" i="4"/>
  <c r="X1797" i="4"/>
  <c r="AC1797" i="4"/>
  <c r="V1792" i="4"/>
  <c r="AB1792" i="4"/>
  <c r="V1796" i="4"/>
  <c r="AB1796" i="4"/>
  <c r="AB1798" i="4"/>
  <c r="V1798" i="4"/>
  <c r="AC1798" i="4"/>
  <c r="X1798" i="4"/>
  <c r="AC1792" i="4"/>
  <c r="X1792" i="4"/>
  <c r="V1793" i="4"/>
  <c r="AB1793" i="4"/>
  <c r="AC1776" i="4"/>
  <c r="X1776" i="4"/>
  <c r="AC1780" i="4"/>
  <c r="X1780" i="4"/>
  <c r="AB1774" i="4"/>
  <c r="V1774" i="4"/>
  <c r="X1769" i="4"/>
  <c r="AC1769" i="4"/>
  <c r="AB1778" i="4"/>
  <c r="V1778" i="4"/>
  <c r="AB1775" i="4"/>
  <c r="V1775" i="4"/>
  <c r="AB1770" i="4"/>
  <c r="V1770" i="4"/>
  <c r="AC1782" i="4"/>
  <c r="X1782" i="4"/>
  <c r="X1773" i="4"/>
  <c r="AC1773" i="4"/>
  <c r="AB1782" i="4"/>
  <c r="V1782" i="4"/>
  <c r="X1777" i="4"/>
  <c r="AC1777" i="4"/>
  <c r="X1781" i="4"/>
  <c r="AC1781" i="4"/>
  <c r="V1777" i="4"/>
  <c r="AB1777" i="4"/>
  <c r="AC1771" i="4"/>
  <c r="X1771" i="4"/>
  <c r="AC1775" i="4"/>
  <c r="X1775" i="4"/>
  <c r="AC1774" i="4"/>
  <c r="X1774" i="4"/>
  <c r="V1776" i="4"/>
  <c r="AB1776" i="4"/>
  <c r="V1772" i="4"/>
  <c r="AB1772" i="4"/>
  <c r="AC1779" i="4"/>
  <c r="X1779" i="4"/>
  <c r="AB1771" i="4"/>
  <c r="V1771" i="4"/>
  <c r="V1780" i="4"/>
  <c r="AB1780" i="4"/>
  <c r="V1769" i="4"/>
  <c r="AB1769" i="4"/>
  <c r="V1773" i="4"/>
  <c r="AB1773" i="4"/>
  <c r="AC1778" i="4"/>
  <c r="X1778" i="4"/>
  <c r="AC1770" i="4"/>
  <c r="X1770" i="4"/>
  <c r="AC1772" i="4"/>
  <c r="X1772" i="4"/>
  <c r="AB1779" i="4"/>
  <c r="V1779" i="4"/>
  <c r="V1781" i="4"/>
  <c r="AB1781" i="4"/>
  <c r="V1753" i="4"/>
  <c r="AB1753" i="4"/>
  <c r="V1752" i="4"/>
  <c r="AB1752" i="4"/>
  <c r="AB1754" i="4"/>
  <c r="V1754" i="4"/>
  <c r="AC1752" i="4"/>
  <c r="X1752" i="4"/>
  <c r="AC1754" i="4"/>
  <c r="X1754" i="4"/>
  <c r="X1753" i="4"/>
  <c r="AC1753" i="4"/>
  <c r="AB1755" i="4"/>
  <c r="V1755" i="4"/>
  <c r="AC1755" i="4"/>
  <c r="X1755" i="4"/>
  <c r="AB1763" i="4"/>
  <c r="V1763" i="4"/>
  <c r="AC1759" i="4"/>
  <c r="X1759" i="4"/>
  <c r="AB1758" i="4"/>
  <c r="V1758" i="4"/>
  <c r="AC1763" i="4"/>
  <c r="X1763" i="4"/>
  <c r="AB1762" i="4"/>
  <c r="V1762" i="4"/>
  <c r="AC1756" i="4"/>
  <c r="X1756" i="4"/>
  <c r="AB1766" i="4"/>
  <c r="V1766" i="4"/>
  <c r="AC1762" i="4"/>
  <c r="X1762" i="4"/>
  <c r="V1756" i="4"/>
  <c r="AB1756" i="4"/>
  <c r="X1757" i="4"/>
  <c r="AC1757" i="4"/>
  <c r="AC1760" i="4"/>
  <c r="X1760" i="4"/>
  <c r="AC1764" i="4"/>
  <c r="X1764" i="4"/>
  <c r="V1761" i="4"/>
  <c r="AB1761" i="4"/>
  <c r="V1760" i="4"/>
  <c r="AB1760" i="4"/>
  <c r="X1761" i="4"/>
  <c r="AC1761" i="4"/>
  <c r="V1757" i="4"/>
  <c r="AB1757" i="4"/>
  <c r="V1764" i="4"/>
  <c r="AB1764" i="4"/>
  <c r="X1765" i="4"/>
  <c r="AC1765" i="4"/>
  <c r="AB1759" i="4"/>
  <c r="V1759" i="4"/>
  <c r="AC1766" i="4"/>
  <c r="X1766" i="4"/>
  <c r="V1765" i="4"/>
  <c r="AB1765" i="4"/>
  <c r="AC1758" i="4"/>
  <c r="X1758" i="4"/>
  <c r="V1737" i="4"/>
  <c r="AB1737" i="4"/>
  <c r="V1736" i="4"/>
  <c r="AB1736" i="4"/>
  <c r="AB1738" i="4"/>
  <c r="V1738" i="4"/>
  <c r="AC1736" i="4"/>
  <c r="X1736" i="4"/>
  <c r="X1737" i="4"/>
  <c r="AC1737" i="4"/>
  <c r="AC1738" i="4"/>
  <c r="X1738" i="4"/>
  <c r="AB1739" i="4"/>
  <c r="V1739" i="4"/>
  <c r="AC1739" i="4"/>
  <c r="X1739" i="4"/>
  <c r="AB1742" i="4"/>
  <c r="V1742" i="4"/>
  <c r="AC1743" i="4"/>
  <c r="X1743" i="4"/>
  <c r="AB1746" i="4"/>
  <c r="V1746" i="4"/>
  <c r="AC1747" i="4"/>
  <c r="X1747" i="4"/>
  <c r="AB1750" i="4"/>
  <c r="V1750" i="4"/>
  <c r="X1744" i="4"/>
  <c r="AC1744" i="4"/>
  <c r="AB1745" i="4"/>
  <c r="V1745" i="4"/>
  <c r="AC1746" i="4"/>
  <c r="X1746" i="4"/>
  <c r="AB1747" i="4"/>
  <c r="V1747" i="4"/>
  <c r="X1741" i="4"/>
  <c r="AC1741" i="4"/>
  <c r="V1741" i="4"/>
  <c r="AB1741" i="4"/>
  <c r="V1749" i="4"/>
  <c r="AB1749" i="4"/>
  <c r="AB1743" i="4"/>
  <c r="V1743" i="4"/>
  <c r="V1740" i="4"/>
  <c r="AB1740" i="4"/>
  <c r="X1745" i="4"/>
  <c r="AC1745" i="4"/>
  <c r="AC1740" i="4"/>
  <c r="X1740" i="4"/>
  <c r="V1744" i="4"/>
  <c r="AB1744" i="4"/>
  <c r="X1749" i="4"/>
  <c r="AC1749" i="4"/>
  <c r="AC1742" i="4"/>
  <c r="X1742" i="4"/>
  <c r="AC1748" i="4"/>
  <c r="X1748" i="4"/>
  <c r="V1748" i="4"/>
  <c r="AB1748" i="4"/>
  <c r="AC1750" i="4"/>
  <c r="X1750" i="4"/>
  <c r="AB1720" i="4"/>
  <c r="V1720" i="4"/>
  <c r="AB1722" i="4"/>
  <c r="V1722" i="4"/>
  <c r="V1721" i="4"/>
  <c r="AB1721" i="4"/>
  <c r="AC1720" i="4"/>
  <c r="X1720" i="4"/>
  <c r="X1721" i="4"/>
  <c r="AC1721" i="4"/>
  <c r="AC1722" i="4"/>
  <c r="X1722" i="4"/>
  <c r="AB1727" i="4"/>
  <c r="V1727" i="4"/>
  <c r="AB1723" i="4"/>
  <c r="V1723" i="4"/>
  <c r="AC1727" i="4"/>
  <c r="X1727" i="4"/>
  <c r="AB1731" i="4"/>
  <c r="V1731" i="4"/>
  <c r="AC1731" i="4"/>
  <c r="X1731" i="4"/>
  <c r="AB1726" i="4"/>
  <c r="V1726" i="4"/>
  <c r="AC1728" i="4"/>
  <c r="X1728" i="4"/>
  <c r="AC1724" i="4"/>
  <c r="X1724" i="4"/>
  <c r="V1729" i="4"/>
  <c r="AB1729" i="4"/>
  <c r="X1725" i="4"/>
  <c r="AC1725" i="4"/>
  <c r="AB1734" i="4"/>
  <c r="V1734" i="4"/>
  <c r="AC1734" i="4"/>
  <c r="X1734" i="4"/>
  <c r="V1733" i="4"/>
  <c r="AB1733" i="4"/>
  <c r="X1729" i="4"/>
  <c r="AC1729" i="4"/>
  <c r="AC1723" i="4"/>
  <c r="X1723" i="4"/>
  <c r="V1730" i="4"/>
  <c r="AB1730" i="4"/>
  <c r="AC1726" i="4"/>
  <c r="X1726" i="4"/>
  <c r="V1724" i="4"/>
  <c r="AB1724" i="4"/>
  <c r="X1733" i="4"/>
  <c r="AC1733" i="4"/>
  <c r="V1725" i="4"/>
  <c r="AB1725" i="4"/>
  <c r="V1728" i="4"/>
  <c r="AB1728" i="4"/>
  <c r="AC1732" i="4"/>
  <c r="X1732" i="4"/>
  <c r="V1732" i="4"/>
  <c r="AB1732" i="4"/>
  <c r="AC1730" i="4"/>
  <c r="X1730" i="4"/>
  <c r="V1704" i="4"/>
  <c r="AB1704" i="4"/>
  <c r="V1705" i="4"/>
  <c r="AB1705" i="4"/>
  <c r="AC1704" i="4"/>
  <c r="X1704" i="4"/>
  <c r="X1705" i="4"/>
  <c r="AC1705" i="4"/>
  <c r="AB1707" i="4"/>
  <c r="V1707" i="4"/>
  <c r="AC1711" i="4"/>
  <c r="X1711" i="4"/>
  <c r="V1706" i="4"/>
  <c r="AB1706" i="4"/>
  <c r="AC1715" i="4"/>
  <c r="X1715" i="4"/>
  <c r="AB1710" i="4"/>
  <c r="V1710" i="4"/>
  <c r="AC1714" i="4"/>
  <c r="X1714" i="4"/>
  <c r="AB1714" i="4"/>
  <c r="V1714" i="4"/>
  <c r="AC1706" i="4"/>
  <c r="X1706" i="4"/>
  <c r="V1718" i="4"/>
  <c r="AB1718" i="4"/>
  <c r="AC1716" i="4"/>
  <c r="X1716" i="4"/>
  <c r="AC1707" i="4"/>
  <c r="X1707" i="4"/>
  <c r="AC1718" i="4"/>
  <c r="X1718" i="4"/>
  <c r="X1709" i="4"/>
  <c r="AC1709" i="4"/>
  <c r="V1713" i="4"/>
  <c r="AB1713" i="4"/>
  <c r="AB1715" i="4"/>
  <c r="V1715" i="4"/>
  <c r="V1709" i="4"/>
  <c r="AB1709" i="4"/>
  <c r="X1713" i="4"/>
  <c r="AC1713" i="4"/>
  <c r="V1708" i="4"/>
  <c r="AB1708" i="4"/>
  <c r="X1717" i="4"/>
  <c r="AC1717" i="4"/>
  <c r="V1712" i="4"/>
  <c r="AB1712" i="4"/>
  <c r="AC1708" i="4"/>
  <c r="X1708" i="4"/>
  <c r="AC1710" i="4"/>
  <c r="X1710" i="4"/>
  <c r="V1716" i="4"/>
  <c r="AB1716" i="4"/>
  <c r="AC1712" i="4"/>
  <c r="X1712" i="4"/>
  <c r="AB1711" i="4"/>
  <c r="V1711" i="4"/>
  <c r="V1717" i="4"/>
  <c r="AB1717" i="4"/>
  <c r="V1688" i="4"/>
  <c r="AB1688" i="4"/>
  <c r="V1689" i="4"/>
  <c r="AB1689" i="4"/>
  <c r="AC1688" i="4"/>
  <c r="X1688" i="4"/>
  <c r="X1689" i="4"/>
  <c r="AC1689" i="4"/>
  <c r="AB1690" i="4"/>
  <c r="V1690" i="4"/>
  <c r="AC1691" i="4"/>
  <c r="X1691" i="4"/>
  <c r="AB1694" i="4"/>
  <c r="V1694" i="4"/>
  <c r="AC1695" i="4"/>
  <c r="X1695" i="4"/>
  <c r="V1698" i="4"/>
  <c r="AB1698" i="4"/>
  <c r="AC1699" i="4"/>
  <c r="X1699" i="4"/>
  <c r="AB1699" i="4"/>
  <c r="V1699" i="4"/>
  <c r="AB1702" i="4"/>
  <c r="V1702" i="4"/>
  <c r="V1693" i="4"/>
  <c r="AB1693" i="4"/>
  <c r="AC1702" i="4"/>
  <c r="X1702" i="4"/>
  <c r="V1701" i="4"/>
  <c r="AB1701" i="4"/>
  <c r="X1693" i="4"/>
  <c r="AC1693" i="4"/>
  <c r="V1692" i="4"/>
  <c r="AB1692" i="4"/>
  <c r="X1697" i="4"/>
  <c r="AC1697" i="4"/>
  <c r="V1696" i="4"/>
  <c r="AB1696" i="4"/>
  <c r="X1701" i="4"/>
  <c r="AC1701" i="4"/>
  <c r="AC1700" i="4"/>
  <c r="X1700" i="4"/>
  <c r="AC1690" i="4"/>
  <c r="X1690" i="4"/>
  <c r="V1697" i="4"/>
  <c r="AB1697" i="4"/>
  <c r="AB1695" i="4"/>
  <c r="V1695" i="4"/>
  <c r="V1700" i="4"/>
  <c r="AB1700" i="4"/>
  <c r="AC1698" i="4"/>
  <c r="X1698" i="4"/>
  <c r="AC1696" i="4"/>
  <c r="X1696" i="4"/>
  <c r="AB1691" i="4"/>
  <c r="V1691" i="4"/>
  <c r="AC1692" i="4"/>
  <c r="X1692" i="4"/>
  <c r="AC1694" i="4"/>
  <c r="X1694" i="4"/>
  <c r="AB1675" i="4"/>
  <c r="V1675" i="4"/>
  <c r="V1672" i="4"/>
  <c r="AB1672" i="4"/>
  <c r="V1673" i="4"/>
  <c r="AB1673" i="4"/>
  <c r="V1676" i="4"/>
  <c r="AB1676" i="4"/>
  <c r="X1673" i="4"/>
  <c r="AC1673" i="4"/>
  <c r="AC1674" i="4"/>
  <c r="X1674" i="4"/>
  <c r="AC1675" i="4"/>
  <c r="X1675" i="4"/>
  <c r="AC1676" i="4"/>
  <c r="X1676" i="4"/>
  <c r="V1677" i="4"/>
  <c r="AB1677" i="4"/>
  <c r="X1677" i="4"/>
  <c r="AC1677" i="4"/>
  <c r="AB1674" i="4"/>
  <c r="V1674" i="4"/>
  <c r="AC1678" i="4"/>
  <c r="X1678" i="4"/>
  <c r="AB1678" i="4"/>
  <c r="V1678" i="4"/>
  <c r="AC1672" i="4"/>
  <c r="X1672" i="4"/>
  <c r="V1680" i="4"/>
  <c r="AB1680" i="4"/>
  <c r="V1684" i="4"/>
  <c r="AB1684" i="4"/>
  <c r="V1685" i="4"/>
  <c r="AB1685" i="4"/>
  <c r="AC1680" i="4"/>
  <c r="X1680" i="4"/>
  <c r="AC1684" i="4"/>
  <c r="X1684" i="4"/>
  <c r="V1681" i="4"/>
  <c r="AB1681" i="4"/>
  <c r="AB1679" i="4"/>
  <c r="V1679" i="4"/>
  <c r="AC1682" i="4"/>
  <c r="X1682" i="4"/>
  <c r="AB1683" i="4"/>
  <c r="V1683" i="4"/>
  <c r="AC1686" i="4"/>
  <c r="X1686" i="4"/>
  <c r="V1682" i="4"/>
  <c r="AB1682" i="4"/>
  <c r="X1681" i="4"/>
  <c r="AC1681" i="4"/>
  <c r="AC1679" i="4"/>
  <c r="X1679" i="4"/>
  <c r="AC1683" i="4"/>
  <c r="X1683" i="4"/>
  <c r="AB1686" i="4"/>
  <c r="V1686" i="4"/>
  <c r="X1685" i="4"/>
  <c r="AC1685" i="4"/>
  <c r="V1656" i="4"/>
  <c r="AB1656" i="4"/>
  <c r="V1657" i="4"/>
  <c r="AB1657" i="4"/>
  <c r="AC1656" i="4"/>
  <c r="X1656" i="4"/>
  <c r="X1657" i="4"/>
  <c r="AC1657" i="4"/>
  <c r="AB1667" i="4"/>
  <c r="V1667" i="4"/>
  <c r="AB1658" i="4"/>
  <c r="V1658" i="4"/>
  <c r="AC1663" i="4"/>
  <c r="X1663" i="4"/>
  <c r="AB1662" i="4"/>
  <c r="V1662" i="4"/>
  <c r="AC1667" i="4"/>
  <c r="X1667" i="4"/>
  <c r="AB1666" i="4"/>
  <c r="V1666" i="4"/>
  <c r="AC1664" i="4"/>
  <c r="X1664" i="4"/>
  <c r="AC1662" i="4"/>
  <c r="X1662" i="4"/>
  <c r="V1660" i="4"/>
  <c r="AB1660" i="4"/>
  <c r="AC1666" i="4"/>
  <c r="X1666" i="4"/>
  <c r="AC1658" i="4"/>
  <c r="X1658" i="4"/>
  <c r="V1665" i="4"/>
  <c r="AB1665" i="4"/>
  <c r="V1664" i="4"/>
  <c r="AB1664" i="4"/>
  <c r="AC1670" i="4"/>
  <c r="X1670" i="4"/>
  <c r="AC1659" i="4"/>
  <c r="X1659" i="4"/>
  <c r="AC1668" i="4"/>
  <c r="X1668" i="4"/>
  <c r="V1661" i="4"/>
  <c r="AB1661" i="4"/>
  <c r="V1668" i="4"/>
  <c r="AB1668" i="4"/>
  <c r="X1661" i="4"/>
  <c r="AC1661" i="4"/>
  <c r="AB1659" i="4"/>
  <c r="V1659" i="4"/>
  <c r="V1669" i="4"/>
  <c r="AB1669" i="4"/>
  <c r="X1665" i="4"/>
  <c r="AC1665" i="4"/>
  <c r="AB1670" i="4"/>
  <c r="V1670" i="4"/>
  <c r="AB1663" i="4"/>
  <c r="V1663" i="4"/>
  <c r="AC1660" i="4"/>
  <c r="X1660" i="4"/>
  <c r="X1669" i="4"/>
  <c r="AC1669" i="4"/>
  <c r="V1641" i="4"/>
  <c r="AB1641" i="4"/>
  <c r="AB1643" i="4"/>
  <c r="V1643" i="4"/>
  <c r="V1644" i="4"/>
  <c r="AB1644" i="4"/>
  <c r="AB1647" i="4"/>
  <c r="V1647" i="4"/>
  <c r="X1645" i="4"/>
  <c r="AC1645" i="4"/>
  <c r="AC1643" i="4"/>
  <c r="X1643" i="4"/>
  <c r="V1645" i="4"/>
  <c r="AB1645" i="4"/>
  <c r="AC1647" i="4"/>
  <c r="X1647" i="4"/>
  <c r="AB1642" i="4"/>
  <c r="V1642" i="4"/>
  <c r="AC1646" i="4"/>
  <c r="X1646" i="4"/>
  <c r="AC1642" i="4"/>
  <c r="X1642" i="4"/>
  <c r="AC1640" i="4"/>
  <c r="X1640" i="4"/>
  <c r="AB1646" i="4"/>
  <c r="V1646" i="4"/>
  <c r="AC1644" i="4"/>
  <c r="X1644" i="4"/>
  <c r="V1640" i="4"/>
  <c r="AB1640" i="4"/>
  <c r="X1641" i="4"/>
  <c r="AC1641" i="4"/>
  <c r="V1649" i="4"/>
  <c r="AB1649" i="4"/>
  <c r="V1648" i="4"/>
  <c r="AB1648" i="4"/>
  <c r="V1652" i="4"/>
  <c r="AB1652" i="4"/>
  <c r="AC1652" i="4"/>
  <c r="X1652" i="4"/>
  <c r="V1653" i="4"/>
  <c r="AB1653" i="4"/>
  <c r="AC1651" i="4"/>
  <c r="X1651" i="4"/>
  <c r="AC1648" i="4"/>
  <c r="X1648" i="4"/>
  <c r="AC1650" i="4"/>
  <c r="X1650" i="4"/>
  <c r="X1649" i="4"/>
  <c r="AC1649" i="4"/>
  <c r="AB1651" i="4"/>
  <c r="V1651" i="4"/>
  <c r="X1653" i="4"/>
  <c r="AC1653" i="4"/>
  <c r="AB1654" i="4"/>
  <c r="V1654" i="4"/>
  <c r="V1650" i="4"/>
  <c r="AB1650" i="4"/>
  <c r="AC1654" i="4"/>
  <c r="X1654" i="4"/>
  <c r="AB1626" i="4"/>
  <c r="V1626" i="4"/>
  <c r="AB1627" i="4"/>
  <c r="V1627" i="4"/>
  <c r="AC1628" i="4"/>
  <c r="X1628" i="4"/>
  <c r="AB1628" i="4"/>
  <c r="V1628" i="4"/>
  <c r="X1625" i="4"/>
  <c r="AC1625" i="4"/>
  <c r="V1625" i="4"/>
  <c r="AB1625" i="4"/>
  <c r="V1629" i="4"/>
  <c r="AB1629" i="4"/>
  <c r="V1624" i="4"/>
  <c r="AB1624" i="4"/>
  <c r="X1629" i="4"/>
  <c r="AC1629" i="4"/>
  <c r="AC1626" i="4"/>
  <c r="X1626" i="4"/>
  <c r="AC1627" i="4"/>
  <c r="X1627" i="4"/>
  <c r="AC1624" i="4"/>
  <c r="X1624" i="4"/>
  <c r="V1636" i="4"/>
  <c r="AB1636" i="4"/>
  <c r="AC1636" i="4"/>
  <c r="X1636" i="4"/>
  <c r="AB1638" i="4"/>
  <c r="V1638" i="4"/>
  <c r="V1632" i="4"/>
  <c r="AB1632" i="4"/>
  <c r="AC1632" i="4"/>
  <c r="X1632" i="4"/>
  <c r="AC1635" i="4"/>
  <c r="X1635" i="4"/>
  <c r="AC1630" i="4"/>
  <c r="X1630" i="4"/>
  <c r="AB1630" i="4"/>
  <c r="V1630" i="4"/>
  <c r="AC1634" i="4"/>
  <c r="X1634" i="4"/>
  <c r="AB1634" i="4"/>
  <c r="V1634" i="4"/>
  <c r="AC1638" i="4"/>
  <c r="X1638" i="4"/>
  <c r="AB1635" i="4"/>
  <c r="V1635" i="4"/>
  <c r="V1633" i="4"/>
  <c r="AB1633" i="4"/>
  <c r="X1633" i="4"/>
  <c r="AC1633" i="4"/>
  <c r="AC1631" i="4"/>
  <c r="X1631" i="4"/>
  <c r="AB1631" i="4"/>
  <c r="V1631" i="4"/>
  <c r="V1637" i="4"/>
  <c r="AB1637" i="4"/>
  <c r="X1637" i="4"/>
  <c r="AC1637" i="4"/>
  <c r="V1609" i="4"/>
  <c r="AB1609" i="4"/>
  <c r="AB1610" i="4"/>
  <c r="V1610" i="4"/>
  <c r="AC1608" i="4"/>
  <c r="X1608" i="4"/>
  <c r="X1609" i="4"/>
  <c r="AC1609" i="4"/>
  <c r="AB1608" i="4"/>
  <c r="V1608" i="4"/>
  <c r="AC1610" i="4"/>
  <c r="X1610" i="4"/>
  <c r="AB1611" i="4"/>
  <c r="V1611" i="4"/>
  <c r="AC1615" i="4"/>
  <c r="X1615" i="4"/>
  <c r="AC1619" i="4"/>
  <c r="X1619" i="4"/>
  <c r="AB1614" i="4"/>
  <c r="V1614" i="4"/>
  <c r="AC1612" i="4"/>
  <c r="X1612" i="4"/>
  <c r="AC1611" i="4"/>
  <c r="X1611" i="4"/>
  <c r="AB1619" i="4"/>
  <c r="V1619" i="4"/>
  <c r="AB1615" i="4"/>
  <c r="V1615" i="4"/>
  <c r="AB1618" i="4"/>
  <c r="V1618" i="4"/>
  <c r="AC1616" i="4"/>
  <c r="X1616" i="4"/>
  <c r="V1613" i="4"/>
  <c r="AB1613" i="4"/>
  <c r="X1613" i="4"/>
  <c r="AC1613" i="4"/>
  <c r="V1612" i="4"/>
  <c r="AB1612" i="4"/>
  <c r="X1617" i="4"/>
  <c r="AC1617" i="4"/>
  <c r="AB1622" i="4"/>
  <c r="V1622" i="4"/>
  <c r="V1616" i="4"/>
  <c r="AB1616" i="4"/>
  <c r="X1621" i="4"/>
  <c r="AC1621" i="4"/>
  <c r="AC1620" i="4"/>
  <c r="X1620" i="4"/>
  <c r="V1617" i="4"/>
  <c r="AB1617" i="4"/>
  <c r="V1620" i="4"/>
  <c r="AB1620" i="4"/>
  <c r="AC1622" i="4"/>
  <c r="X1622" i="4"/>
  <c r="AC1614" i="4"/>
  <c r="X1614" i="4"/>
  <c r="V1621" i="4"/>
  <c r="AB1621" i="4"/>
  <c r="AC1618" i="4"/>
  <c r="X1618" i="4"/>
  <c r="V1592" i="4"/>
  <c r="AB1592" i="4"/>
  <c r="V1596" i="4"/>
  <c r="AB1596" i="4"/>
  <c r="AB1595" i="4"/>
  <c r="V1595" i="4"/>
  <c r="V1593" i="4"/>
  <c r="AB1593" i="4"/>
  <c r="V1597" i="4"/>
  <c r="AB1597" i="4"/>
  <c r="X1593" i="4"/>
  <c r="AC1593" i="4"/>
  <c r="AC1596" i="4"/>
  <c r="X1596" i="4"/>
  <c r="X1597" i="4"/>
  <c r="AC1597" i="4"/>
  <c r="AC1594" i="4"/>
  <c r="X1594" i="4"/>
  <c r="AC1598" i="4"/>
  <c r="X1598" i="4"/>
  <c r="AB1594" i="4"/>
  <c r="V1594" i="4"/>
  <c r="AC1595" i="4"/>
  <c r="X1595" i="4"/>
  <c r="AB1598" i="4"/>
  <c r="V1598" i="4"/>
  <c r="AC1592" i="4"/>
  <c r="X1592" i="4"/>
  <c r="V1601" i="4"/>
  <c r="AB1601" i="4"/>
  <c r="V1600" i="4"/>
  <c r="AB1600" i="4"/>
  <c r="V1605" i="4"/>
  <c r="AB1605" i="4"/>
  <c r="V1604" i="4"/>
  <c r="AB1604" i="4"/>
  <c r="AC1600" i="4"/>
  <c r="X1600" i="4"/>
  <c r="AC1599" i="4"/>
  <c r="X1599" i="4"/>
  <c r="AC1604" i="4"/>
  <c r="X1604" i="4"/>
  <c r="AB1599" i="4"/>
  <c r="V1599" i="4"/>
  <c r="AC1606" i="4"/>
  <c r="X1606" i="4"/>
  <c r="AB1603" i="4"/>
  <c r="V1603" i="4"/>
  <c r="X1601" i="4"/>
  <c r="AC1601" i="4"/>
  <c r="AC1603" i="4"/>
  <c r="X1603" i="4"/>
  <c r="V1602" i="4"/>
  <c r="AB1602" i="4"/>
  <c r="X1605" i="4"/>
  <c r="AC1605" i="4"/>
  <c r="AB1606" i="4"/>
  <c r="V1606" i="4"/>
  <c r="AC1602" i="4"/>
  <c r="X1602" i="4"/>
  <c r="V1560" i="4"/>
  <c r="AC1560" i="4"/>
  <c r="V1576" i="4"/>
  <c r="AB1576" i="4"/>
  <c r="AB1578" i="4"/>
  <c r="V1578" i="4"/>
  <c r="X1576" i="4"/>
  <c r="AC1576" i="4"/>
  <c r="AC1578" i="4"/>
  <c r="X1578" i="4"/>
  <c r="V1577" i="4"/>
  <c r="AB1577" i="4"/>
  <c r="X1577" i="4"/>
  <c r="AC1577" i="4"/>
  <c r="AC1583" i="4"/>
  <c r="X1583" i="4"/>
  <c r="AC1587" i="4"/>
  <c r="X1587" i="4"/>
  <c r="X1588" i="4"/>
  <c r="AC1588" i="4"/>
  <c r="AB1581" i="4"/>
  <c r="V1581" i="4"/>
  <c r="X1580" i="4"/>
  <c r="AC1580" i="4"/>
  <c r="AB1586" i="4"/>
  <c r="V1586" i="4"/>
  <c r="AB1590" i="4"/>
  <c r="V1590" i="4"/>
  <c r="AB1579" i="4"/>
  <c r="V1579" i="4"/>
  <c r="V1585" i="4"/>
  <c r="AB1585" i="4"/>
  <c r="AC1582" i="4"/>
  <c r="X1582" i="4"/>
  <c r="V1580" i="4"/>
  <c r="AB1580" i="4"/>
  <c r="AC1590" i="4"/>
  <c r="X1590" i="4"/>
  <c r="AC1586" i="4"/>
  <c r="X1586" i="4"/>
  <c r="AC1584" i="4"/>
  <c r="X1584" i="4"/>
  <c r="V1588" i="4"/>
  <c r="AB1588" i="4"/>
  <c r="X1581" i="4"/>
  <c r="AC1581" i="4"/>
  <c r="AB1587" i="4"/>
  <c r="V1587" i="4"/>
  <c r="X1585" i="4"/>
  <c r="AC1585" i="4"/>
  <c r="AB1583" i="4"/>
  <c r="V1583" i="4"/>
  <c r="X1589" i="4"/>
  <c r="AC1589" i="4"/>
  <c r="AB1589" i="4"/>
  <c r="V1589" i="4"/>
  <c r="V1584" i="4"/>
  <c r="AB1584" i="4"/>
  <c r="AC1544" i="4"/>
  <c r="AB1582" i="4"/>
  <c r="V1582" i="4"/>
  <c r="AC1579" i="4"/>
  <c r="X1579" i="4"/>
  <c r="AB1544" i="4"/>
  <c r="V1565" i="4"/>
  <c r="AB1565" i="4"/>
  <c r="V1569" i="4"/>
  <c r="AB1569" i="4"/>
  <c r="X1571" i="4"/>
  <c r="AC1571" i="4"/>
  <c r="V1573" i="4"/>
  <c r="AB1573" i="4"/>
  <c r="AC1562" i="4"/>
  <c r="X1562" i="4"/>
  <c r="AB1574" i="4"/>
  <c r="V1574" i="4"/>
  <c r="AC1566" i="4"/>
  <c r="X1566" i="4"/>
  <c r="V1564" i="4"/>
  <c r="AB1564" i="4"/>
  <c r="AC1574" i="4"/>
  <c r="X1574" i="4"/>
  <c r="V1561" i="4"/>
  <c r="AB1561" i="4"/>
  <c r="V1562" i="4"/>
  <c r="AB1562" i="4"/>
  <c r="V1568" i="4"/>
  <c r="AB1568" i="4"/>
  <c r="X1561" i="4"/>
  <c r="AC1561" i="4"/>
  <c r="AB1563" i="4"/>
  <c r="V1563" i="4"/>
  <c r="V1572" i="4"/>
  <c r="AB1572" i="4"/>
  <c r="X1565" i="4"/>
  <c r="AC1565" i="4"/>
  <c r="AB1571" i="4"/>
  <c r="V1571" i="4"/>
  <c r="AC1572" i="4"/>
  <c r="X1572" i="4"/>
  <c r="X1573" i="4"/>
  <c r="AC1573" i="4"/>
  <c r="X1567" i="4"/>
  <c r="AC1567" i="4"/>
  <c r="X1569" i="4"/>
  <c r="AC1569" i="4"/>
  <c r="V1566" i="4"/>
  <c r="AB1566" i="4"/>
  <c r="AC1564" i="4"/>
  <c r="X1564" i="4"/>
  <c r="AC1570" i="4"/>
  <c r="X1570" i="4"/>
  <c r="AC1563" i="4"/>
  <c r="X1563" i="4"/>
  <c r="AB1567" i="4"/>
  <c r="V1567" i="4"/>
  <c r="V1570" i="4"/>
  <c r="AB1570" i="4"/>
  <c r="AC1568" i="4"/>
  <c r="X1568" i="4"/>
  <c r="AC1556" i="4"/>
  <c r="X1556" i="4"/>
  <c r="AC1547" i="4"/>
  <c r="X1547" i="4"/>
  <c r="AC1551" i="4"/>
  <c r="X1551" i="4"/>
  <c r="V1545" i="4"/>
  <c r="AB1545" i="4"/>
  <c r="AC1555" i="4"/>
  <c r="X1555" i="4"/>
  <c r="AB1550" i="4"/>
  <c r="V1550" i="4"/>
  <c r="AB1554" i="4"/>
  <c r="V1554" i="4"/>
  <c r="AB1558" i="4"/>
  <c r="V1558" i="4"/>
  <c r="V1549" i="4"/>
  <c r="AB1549" i="4"/>
  <c r="AC1546" i="4"/>
  <c r="X1546" i="4"/>
  <c r="V1553" i="4"/>
  <c r="AB1553" i="4"/>
  <c r="V1548" i="4"/>
  <c r="AB1548" i="4"/>
  <c r="AB1547" i="4"/>
  <c r="V1547" i="4"/>
  <c r="V1552" i="4"/>
  <c r="AB1552" i="4"/>
  <c r="X1545" i="4"/>
  <c r="AC1545" i="4"/>
  <c r="AC1558" i="4"/>
  <c r="X1558" i="4"/>
  <c r="AB1551" i="4"/>
  <c r="V1551" i="4"/>
  <c r="V1556" i="4"/>
  <c r="AB1556" i="4"/>
  <c r="X1549" i="4"/>
  <c r="AC1549" i="4"/>
  <c r="AC1550" i="4"/>
  <c r="X1550" i="4"/>
  <c r="AC1554" i="4"/>
  <c r="X1554" i="4"/>
  <c r="AB1555" i="4"/>
  <c r="V1555" i="4"/>
  <c r="AC1548" i="4"/>
  <c r="X1548" i="4"/>
  <c r="X1553" i="4"/>
  <c r="AC1553" i="4"/>
  <c r="V1557" i="4"/>
  <c r="AB1557" i="4"/>
  <c r="AB1546" i="4"/>
  <c r="V1546" i="4"/>
  <c r="AC1552" i="4"/>
  <c r="X1552" i="4"/>
  <c r="X1557" i="4"/>
  <c r="AC1557" i="4"/>
  <c r="AB1535" i="4"/>
  <c r="V1535" i="4"/>
  <c r="AB1531" i="4"/>
  <c r="V1531" i="4"/>
  <c r="V1532" i="4"/>
  <c r="AB1532" i="4"/>
  <c r="V1529" i="4"/>
  <c r="AB1529" i="4"/>
  <c r="X1533" i="4"/>
  <c r="AC1533" i="4"/>
  <c r="AC1530" i="4"/>
  <c r="X1530" i="4"/>
  <c r="X1529" i="4"/>
  <c r="AC1529" i="4"/>
  <c r="AC1535" i="4"/>
  <c r="X1535" i="4"/>
  <c r="AB1530" i="4"/>
  <c r="V1530" i="4"/>
  <c r="AC1534" i="4"/>
  <c r="X1534" i="4"/>
  <c r="V1533" i="4"/>
  <c r="AB1533" i="4"/>
  <c r="AC1531" i="4"/>
  <c r="X1531" i="4"/>
  <c r="AB1534" i="4"/>
  <c r="V1534" i="4"/>
  <c r="AC1532" i="4"/>
  <c r="X1532" i="4"/>
  <c r="V1528" i="4"/>
  <c r="AB1528" i="4"/>
  <c r="AC1528" i="4"/>
  <c r="X1528" i="4"/>
  <c r="V1536" i="4"/>
  <c r="AB1536" i="4"/>
  <c r="V1540" i="4"/>
  <c r="AB1540" i="4"/>
  <c r="V1537" i="4"/>
  <c r="AB1537" i="4"/>
  <c r="V1541" i="4"/>
  <c r="AB1541" i="4"/>
  <c r="AC1536" i="4"/>
  <c r="X1536" i="4"/>
  <c r="AC1539" i="4"/>
  <c r="X1539" i="4"/>
  <c r="AC1542" i="4"/>
  <c r="X1542" i="4"/>
  <c r="AC1538" i="4"/>
  <c r="X1538" i="4"/>
  <c r="AB1539" i="4"/>
  <c r="V1539" i="4"/>
  <c r="X1537" i="4"/>
  <c r="AC1537" i="4"/>
  <c r="AB1542" i="4"/>
  <c r="V1542" i="4"/>
  <c r="AC1540" i="4"/>
  <c r="X1540" i="4"/>
  <c r="V1538" i="4"/>
  <c r="AB1538" i="4"/>
  <c r="X1541" i="4"/>
  <c r="AC1541" i="4"/>
  <c r="V1517" i="4"/>
  <c r="AB1517" i="4"/>
  <c r="V1516" i="4"/>
  <c r="AB1516" i="4"/>
  <c r="AB1514" i="4"/>
  <c r="V1514" i="4"/>
  <c r="AC1516" i="4"/>
  <c r="X1516" i="4"/>
  <c r="X1513" i="4"/>
  <c r="AC1513" i="4"/>
  <c r="X1517" i="4"/>
  <c r="AC1517" i="4"/>
  <c r="AB1515" i="4"/>
  <c r="V1515" i="4"/>
  <c r="AC1514" i="4"/>
  <c r="X1514" i="4"/>
  <c r="V1513" i="4"/>
  <c r="AB1513" i="4"/>
  <c r="AC1515" i="4"/>
  <c r="X1515" i="4"/>
  <c r="V1512" i="4"/>
  <c r="AB1512" i="4"/>
  <c r="AC1512" i="4"/>
  <c r="X1512" i="4"/>
  <c r="AC1520" i="4"/>
  <c r="X1520" i="4"/>
  <c r="V1524" i="4"/>
  <c r="AB1524" i="4"/>
  <c r="V1521" i="4"/>
  <c r="AB1521" i="4"/>
  <c r="V1525" i="4"/>
  <c r="AB1525" i="4"/>
  <c r="AC1519" i="4"/>
  <c r="X1519" i="4"/>
  <c r="AC1523" i="4"/>
  <c r="X1523" i="4"/>
  <c r="AB1519" i="4"/>
  <c r="V1519" i="4"/>
  <c r="AC1518" i="4"/>
  <c r="X1518" i="4"/>
  <c r="AB1518" i="4"/>
  <c r="V1518" i="4"/>
  <c r="X1521" i="4"/>
  <c r="AC1521" i="4"/>
  <c r="AB1523" i="4"/>
  <c r="V1523" i="4"/>
  <c r="AB1522" i="4"/>
  <c r="V1522" i="4"/>
  <c r="X1525" i="4"/>
  <c r="AC1525" i="4"/>
  <c r="AB1526" i="4"/>
  <c r="V1526" i="4"/>
  <c r="AC1526" i="4"/>
  <c r="X1526" i="4"/>
  <c r="AC1524" i="4"/>
  <c r="X1524" i="4"/>
  <c r="V1520" i="4"/>
  <c r="AB1520" i="4"/>
  <c r="AC1522" i="4"/>
  <c r="X1522" i="4"/>
  <c r="V1496" i="4"/>
  <c r="AB1496" i="4"/>
  <c r="AB1498" i="4"/>
  <c r="V1498" i="4"/>
  <c r="AB1499" i="4"/>
  <c r="V1499" i="4"/>
  <c r="AC1499" i="4"/>
  <c r="X1499" i="4"/>
  <c r="AC1496" i="4"/>
  <c r="X1496" i="4"/>
  <c r="X1497" i="4"/>
  <c r="AC1497" i="4"/>
  <c r="V1497" i="4"/>
  <c r="AB1497" i="4"/>
  <c r="AC1498" i="4"/>
  <c r="X1498" i="4"/>
  <c r="AC1503" i="4"/>
  <c r="X1503" i="4"/>
  <c r="AB1507" i="4"/>
  <c r="V1507" i="4"/>
  <c r="AB1503" i="4"/>
  <c r="V1503" i="4"/>
  <c r="AC1500" i="4"/>
  <c r="X1500" i="4"/>
  <c r="AC1507" i="4"/>
  <c r="X1507" i="4"/>
  <c r="AB1502" i="4"/>
  <c r="V1502" i="4"/>
  <c r="AC1504" i="4"/>
  <c r="X1504" i="4"/>
  <c r="AB1510" i="4"/>
  <c r="V1510" i="4"/>
  <c r="AC1502" i="4"/>
  <c r="X1502" i="4"/>
  <c r="V1501" i="4"/>
  <c r="AB1501" i="4"/>
  <c r="AC1510" i="4"/>
  <c r="X1510" i="4"/>
  <c r="AC1508" i="4"/>
  <c r="X1508" i="4"/>
  <c r="V1505" i="4"/>
  <c r="AB1505" i="4"/>
  <c r="X1501" i="4"/>
  <c r="AC1501" i="4"/>
  <c r="V1509" i="4"/>
  <c r="AB1509" i="4"/>
  <c r="X1505" i="4"/>
  <c r="AC1505" i="4"/>
  <c r="V1500" i="4"/>
  <c r="AB1500" i="4"/>
  <c r="X1509" i="4"/>
  <c r="AC1509" i="4"/>
  <c r="V1508" i="4"/>
  <c r="AB1508" i="4"/>
  <c r="AB1506" i="4"/>
  <c r="V1506" i="4"/>
  <c r="V1504" i="4"/>
  <c r="AB1504" i="4"/>
  <c r="AC1506" i="4"/>
  <c r="X1506" i="4"/>
  <c r="V1484" i="4"/>
  <c r="AB1484" i="4"/>
  <c r="V1481" i="4"/>
  <c r="AB1481" i="4"/>
  <c r="AB1482" i="4"/>
  <c r="V1482" i="4"/>
  <c r="AC1484" i="4"/>
  <c r="X1484" i="4"/>
  <c r="X1481" i="4"/>
  <c r="AC1481" i="4"/>
  <c r="X1485" i="4"/>
  <c r="AC1485" i="4"/>
  <c r="AC1482" i="4"/>
  <c r="X1482" i="4"/>
  <c r="AB1483" i="4"/>
  <c r="V1483" i="4"/>
  <c r="V1480" i="4"/>
  <c r="AB1480" i="4"/>
  <c r="AC1483" i="4"/>
  <c r="X1483" i="4"/>
  <c r="V1485" i="4"/>
  <c r="AB1485" i="4"/>
  <c r="AC1480" i="4"/>
  <c r="X1480" i="4"/>
  <c r="V1488" i="4"/>
  <c r="AB1488" i="4"/>
  <c r="AC1492" i="4"/>
  <c r="X1492" i="4"/>
  <c r="V1493" i="4"/>
  <c r="AB1493" i="4"/>
  <c r="V1492" i="4"/>
  <c r="AB1492" i="4"/>
  <c r="AC1487" i="4"/>
  <c r="X1487" i="4"/>
  <c r="AB1487" i="4"/>
  <c r="V1487" i="4"/>
  <c r="AC1494" i="4"/>
  <c r="X1494" i="4"/>
  <c r="AB1486" i="4"/>
  <c r="V1486" i="4"/>
  <c r="X1489" i="4"/>
  <c r="AC1489" i="4"/>
  <c r="AC1491" i="4"/>
  <c r="X1491" i="4"/>
  <c r="AB1490" i="4"/>
  <c r="V1490" i="4"/>
  <c r="X1493" i="4"/>
  <c r="AC1493" i="4"/>
  <c r="AB1491" i="4"/>
  <c r="V1491" i="4"/>
  <c r="AB1494" i="4"/>
  <c r="V1494" i="4"/>
  <c r="AC1488" i="4"/>
  <c r="X1488" i="4"/>
  <c r="AC1486" i="4"/>
  <c r="X1486" i="4"/>
  <c r="V1489" i="4"/>
  <c r="AB1489" i="4"/>
  <c r="AC1490" i="4"/>
  <c r="X1490" i="4"/>
  <c r="V1468" i="4"/>
  <c r="AB1468" i="4"/>
  <c r="AB1470" i="4"/>
  <c r="V1470" i="4"/>
  <c r="AB1467" i="4"/>
  <c r="V1467" i="4"/>
  <c r="X1465" i="4"/>
  <c r="AC1465" i="4"/>
  <c r="AC1466" i="4"/>
  <c r="X1466" i="4"/>
  <c r="X1469" i="4"/>
  <c r="AC1469" i="4"/>
  <c r="AC1467" i="4"/>
  <c r="X1467" i="4"/>
  <c r="V1465" i="4"/>
  <c r="AB1465" i="4"/>
  <c r="AC1464" i="4"/>
  <c r="X1464" i="4"/>
  <c r="V1464" i="4"/>
  <c r="AB1464" i="4"/>
  <c r="V1469" i="4"/>
  <c r="AB1469" i="4"/>
  <c r="AC1470" i="4"/>
  <c r="X1470" i="4"/>
  <c r="AB1466" i="4"/>
  <c r="V1466" i="4"/>
  <c r="AC1468" i="4"/>
  <c r="X1468" i="4"/>
  <c r="V1473" i="4"/>
  <c r="AB1473" i="4"/>
  <c r="V1477" i="4"/>
  <c r="AB1477" i="4"/>
  <c r="V1472" i="4"/>
  <c r="AB1472" i="4"/>
  <c r="V1476" i="4"/>
  <c r="AB1476" i="4"/>
  <c r="AC1471" i="4"/>
  <c r="X1471" i="4"/>
  <c r="AC1472" i="4"/>
  <c r="X1472" i="4"/>
  <c r="AB1471" i="4"/>
  <c r="V1471" i="4"/>
  <c r="AC1478" i="4"/>
  <c r="X1478" i="4"/>
  <c r="AC1476" i="4"/>
  <c r="X1476" i="4"/>
  <c r="AB1475" i="4"/>
  <c r="V1475" i="4"/>
  <c r="AC1474" i="4"/>
  <c r="X1474" i="4"/>
  <c r="AC1475" i="4"/>
  <c r="X1475" i="4"/>
  <c r="V1474" i="4"/>
  <c r="AB1474" i="4"/>
  <c r="X1473" i="4"/>
  <c r="AC1473" i="4"/>
  <c r="AB1478" i="4"/>
  <c r="V1478" i="4"/>
  <c r="X1477" i="4"/>
  <c r="AC1477" i="4"/>
  <c r="AB1448" i="4"/>
  <c r="V1448" i="4"/>
  <c r="V1449" i="4"/>
  <c r="AB1449" i="4"/>
  <c r="AB1450" i="4"/>
  <c r="V1450" i="4"/>
  <c r="AC1448" i="4"/>
  <c r="X1448" i="4"/>
  <c r="X1449" i="4"/>
  <c r="AC1449" i="4"/>
  <c r="AC1450" i="4"/>
  <c r="X1450" i="4"/>
  <c r="V1457" i="4"/>
  <c r="AB1457" i="4"/>
  <c r="AC1460" i="4"/>
  <c r="X1460" i="4"/>
  <c r="V1451" i="4"/>
  <c r="AB1451" i="4"/>
  <c r="AC1451" i="4"/>
  <c r="X1451" i="4"/>
  <c r="AC1456" i="4"/>
  <c r="X1456" i="4"/>
  <c r="AB1459" i="4"/>
  <c r="V1459" i="4"/>
  <c r="X1459" i="4"/>
  <c r="AC1459" i="4"/>
  <c r="AC1452" i="4"/>
  <c r="X1452" i="4"/>
  <c r="AC1455" i="4"/>
  <c r="X1455" i="4"/>
  <c r="AB1462" i="4"/>
  <c r="V1462" i="4"/>
  <c r="AC1454" i="4"/>
  <c r="X1454" i="4"/>
  <c r="AB1454" i="4"/>
  <c r="V1454" i="4"/>
  <c r="AB1458" i="4"/>
  <c r="V1458" i="4"/>
  <c r="AC1458" i="4"/>
  <c r="X1458" i="4"/>
  <c r="V1455" i="4"/>
  <c r="AB1455" i="4"/>
  <c r="V1452" i="4"/>
  <c r="AB1452" i="4"/>
  <c r="AC1462" i="4"/>
  <c r="X1462" i="4"/>
  <c r="V1456" i="4"/>
  <c r="AB1456" i="4"/>
  <c r="X1453" i="4"/>
  <c r="AC1453" i="4"/>
  <c r="V1460" i="4"/>
  <c r="AB1460" i="4"/>
  <c r="X1457" i="4"/>
  <c r="AC1457" i="4"/>
  <c r="V1453" i="4"/>
  <c r="AB1453" i="4"/>
  <c r="V1461" i="4"/>
  <c r="AB1461" i="4"/>
  <c r="X1461" i="4"/>
  <c r="AC1461" i="4"/>
  <c r="V1433" i="4"/>
  <c r="AB1433" i="4"/>
  <c r="V1436" i="4"/>
  <c r="AB1436" i="4"/>
  <c r="AB1435" i="4"/>
  <c r="V1435" i="4"/>
  <c r="V1432" i="4"/>
  <c r="AB1432" i="4"/>
  <c r="AC1436" i="4"/>
  <c r="X1436" i="4"/>
  <c r="X1433" i="4"/>
  <c r="AC1433" i="4"/>
  <c r="AC1432" i="4"/>
  <c r="X1432" i="4"/>
  <c r="AC1434" i="4"/>
  <c r="X1434" i="4"/>
  <c r="AB1434" i="4"/>
  <c r="V1434" i="4"/>
  <c r="AC1435" i="4"/>
  <c r="X1435" i="4"/>
  <c r="V1444" i="4"/>
  <c r="AB1444" i="4"/>
  <c r="V1445" i="4"/>
  <c r="AB1445" i="4"/>
  <c r="AC1439" i="4"/>
  <c r="X1439" i="4"/>
  <c r="AC1443" i="4"/>
  <c r="X1443" i="4"/>
  <c r="AC1440" i="4"/>
  <c r="X1440" i="4"/>
  <c r="AB1443" i="4"/>
  <c r="V1443" i="4"/>
  <c r="X1437" i="4"/>
  <c r="AC1437" i="4"/>
  <c r="AB1446" i="4"/>
  <c r="V1446" i="4"/>
  <c r="X1441" i="4"/>
  <c r="AC1441" i="4"/>
  <c r="AC1444" i="4"/>
  <c r="X1444" i="4"/>
  <c r="V1437" i="4"/>
  <c r="AB1437" i="4"/>
  <c r="X1445" i="4"/>
  <c r="AC1445" i="4"/>
  <c r="AB1439" i="4"/>
  <c r="V1439" i="4"/>
  <c r="AB1438" i="4"/>
  <c r="V1438" i="4"/>
  <c r="V1442" i="4"/>
  <c r="AB1442" i="4"/>
  <c r="V1441" i="4"/>
  <c r="AB1441" i="4"/>
  <c r="AC1442" i="4"/>
  <c r="X1442" i="4"/>
  <c r="AC1438" i="4"/>
  <c r="X1438" i="4"/>
  <c r="V1440" i="4"/>
  <c r="AB1440" i="4"/>
  <c r="AC1446" i="4"/>
  <c r="X1446" i="4"/>
  <c r="V1416" i="4"/>
  <c r="AB1416" i="4"/>
  <c r="V1417" i="4"/>
  <c r="AB1417" i="4"/>
  <c r="X1416" i="4"/>
  <c r="AC1416" i="4"/>
  <c r="X1417" i="4"/>
  <c r="AC1417" i="4"/>
  <c r="AB1426" i="4"/>
  <c r="V1426" i="4"/>
  <c r="AC1427" i="4"/>
  <c r="X1427" i="4"/>
  <c r="V1421" i="4"/>
  <c r="AB1421" i="4"/>
  <c r="X1420" i="4"/>
  <c r="AC1420" i="4"/>
  <c r="AB1425" i="4"/>
  <c r="V1425" i="4"/>
  <c r="AC1418" i="4"/>
  <c r="X1418" i="4"/>
  <c r="AC1419" i="4"/>
  <c r="X1419" i="4"/>
  <c r="V1429" i="4"/>
  <c r="AB1429" i="4"/>
  <c r="AC1422" i="4"/>
  <c r="X1422" i="4"/>
  <c r="AB1419" i="4"/>
  <c r="V1419" i="4"/>
  <c r="AB1427" i="4"/>
  <c r="V1427" i="4"/>
  <c r="AC1426" i="4"/>
  <c r="X1426" i="4"/>
  <c r="AB1423" i="4"/>
  <c r="V1423" i="4"/>
  <c r="X1424" i="4"/>
  <c r="AC1424" i="4"/>
  <c r="V1420" i="4"/>
  <c r="AB1420" i="4"/>
  <c r="X1421" i="4"/>
  <c r="AC1421" i="4"/>
  <c r="V1424" i="4"/>
  <c r="AB1424" i="4"/>
  <c r="X1425" i="4"/>
  <c r="AC1425" i="4"/>
  <c r="AB1430" i="4"/>
  <c r="V1430" i="4"/>
  <c r="AB1418" i="4"/>
  <c r="V1418" i="4"/>
  <c r="V1428" i="4"/>
  <c r="AB1428" i="4"/>
  <c r="X1429" i="4"/>
  <c r="AC1429" i="4"/>
  <c r="AC1423" i="4"/>
  <c r="X1423" i="4"/>
  <c r="AB1422" i="4"/>
  <c r="V1422" i="4"/>
  <c r="AC1428" i="4"/>
  <c r="X1428" i="4"/>
  <c r="AC1430" i="4"/>
  <c r="X1430" i="4"/>
  <c r="V1400" i="4"/>
  <c r="AB1400" i="4"/>
  <c r="V1401" i="4"/>
  <c r="AB1401" i="4"/>
  <c r="AB1402" i="4"/>
  <c r="V1402" i="4"/>
  <c r="AC1400" i="4"/>
  <c r="X1400" i="4"/>
  <c r="X1401" i="4"/>
  <c r="AC1401" i="4"/>
  <c r="AC1402" i="4"/>
  <c r="X1402" i="4"/>
  <c r="AB1407" i="4"/>
  <c r="V1407" i="4"/>
  <c r="AB1403" i="4"/>
  <c r="V1403" i="4"/>
  <c r="AB1411" i="4"/>
  <c r="V1411" i="4"/>
  <c r="AB1406" i="4"/>
  <c r="V1406" i="4"/>
  <c r="AC1411" i="4"/>
  <c r="X1411" i="4"/>
  <c r="AC1408" i="4"/>
  <c r="X1408" i="4"/>
  <c r="AC1403" i="4"/>
  <c r="X1403" i="4"/>
  <c r="AC1407" i="4"/>
  <c r="X1407" i="4"/>
  <c r="AB1410" i="4"/>
  <c r="V1410" i="4"/>
  <c r="AC1404" i="4"/>
  <c r="X1404" i="4"/>
  <c r="AC1412" i="4"/>
  <c r="X1412" i="4"/>
  <c r="AB1414" i="4"/>
  <c r="V1414" i="4"/>
  <c r="AC1410" i="4"/>
  <c r="X1410" i="4"/>
  <c r="V1404" i="4"/>
  <c r="AB1404" i="4"/>
  <c r="X1405" i="4"/>
  <c r="AC1405" i="4"/>
  <c r="AC1406" i="4"/>
  <c r="X1406" i="4"/>
  <c r="V1408" i="4"/>
  <c r="AB1408" i="4"/>
  <c r="X1409" i="4"/>
  <c r="AC1409" i="4"/>
  <c r="V1405" i="4"/>
  <c r="AB1405" i="4"/>
  <c r="V1412" i="4"/>
  <c r="AB1412" i="4"/>
  <c r="X1413" i="4"/>
  <c r="AC1413" i="4"/>
  <c r="V1409" i="4"/>
  <c r="AB1409" i="4"/>
  <c r="V1413" i="4"/>
  <c r="AB1413" i="4"/>
  <c r="AC1414" i="4"/>
  <c r="X1414" i="4"/>
  <c r="V1388" i="4"/>
  <c r="AB1388" i="4"/>
  <c r="V1385" i="4"/>
  <c r="AB1385" i="4"/>
  <c r="V1389" i="4"/>
  <c r="AB1389" i="4"/>
  <c r="AB1386" i="4"/>
  <c r="V1386" i="4"/>
  <c r="V1387" i="4"/>
  <c r="AB1387" i="4"/>
  <c r="V1384" i="4"/>
  <c r="AB1384" i="4"/>
  <c r="AC1388" i="4"/>
  <c r="X1388" i="4"/>
  <c r="AC1385" i="4"/>
  <c r="X1385" i="4"/>
  <c r="X1389" i="4"/>
  <c r="AC1389" i="4"/>
  <c r="AC1386" i="4"/>
  <c r="X1386" i="4"/>
  <c r="AC1387" i="4"/>
  <c r="X1387" i="4"/>
  <c r="X1384" i="4"/>
  <c r="AC1384" i="4"/>
  <c r="V1392" i="4"/>
  <c r="AB1392" i="4"/>
  <c r="V1396" i="4"/>
  <c r="AB1396" i="4"/>
  <c r="V1397" i="4"/>
  <c r="AB1397" i="4"/>
  <c r="AC1392" i="4"/>
  <c r="X1392" i="4"/>
  <c r="AC1396" i="4"/>
  <c r="X1396" i="4"/>
  <c r="AC1391" i="4"/>
  <c r="X1391" i="4"/>
  <c r="AB1390" i="4"/>
  <c r="V1390" i="4"/>
  <c r="X1395" i="4"/>
  <c r="AC1395" i="4"/>
  <c r="V1393" i="4"/>
  <c r="AB1393" i="4"/>
  <c r="AC1390" i="4"/>
  <c r="X1390" i="4"/>
  <c r="V1391" i="4"/>
  <c r="AB1391" i="4"/>
  <c r="AC1394" i="4"/>
  <c r="X1394" i="4"/>
  <c r="AB1395" i="4"/>
  <c r="V1395" i="4"/>
  <c r="AC1398" i="4"/>
  <c r="X1398" i="4"/>
  <c r="AB1398" i="4"/>
  <c r="V1398" i="4"/>
  <c r="X1393" i="4"/>
  <c r="AC1393" i="4"/>
  <c r="AB1394" i="4"/>
  <c r="V1394" i="4"/>
  <c r="X1397" i="4"/>
  <c r="AC1397" i="4"/>
  <c r="V1368" i="4"/>
  <c r="AB1368" i="4"/>
  <c r="V1369" i="4"/>
  <c r="AB1369" i="4"/>
  <c r="X1368" i="4"/>
  <c r="AC1368" i="4"/>
  <c r="X1369" i="4"/>
  <c r="AC1369" i="4"/>
  <c r="AC1375" i="4"/>
  <c r="X1375" i="4"/>
  <c r="AB1370" i="4"/>
  <c r="V1370" i="4"/>
  <c r="AC1380" i="4"/>
  <c r="X1380" i="4"/>
  <c r="V1378" i="4"/>
  <c r="AB1378" i="4"/>
  <c r="AC1370" i="4"/>
  <c r="X1370" i="4"/>
  <c r="AB1375" i="4"/>
  <c r="V1375" i="4"/>
  <c r="AC1379" i="4"/>
  <c r="X1379" i="4"/>
  <c r="AB1374" i="4"/>
  <c r="V1374" i="4"/>
  <c r="AB1382" i="4"/>
  <c r="V1382" i="4"/>
  <c r="AC1374" i="4"/>
  <c r="X1374" i="4"/>
  <c r="AC1378" i="4"/>
  <c r="X1378" i="4"/>
  <c r="V1377" i="4"/>
  <c r="AB1377" i="4"/>
  <c r="AC1372" i="4"/>
  <c r="X1372" i="4"/>
  <c r="V1372" i="4"/>
  <c r="AB1372" i="4"/>
  <c r="X1373" i="4"/>
  <c r="AC1373" i="4"/>
  <c r="V1373" i="4"/>
  <c r="AB1373" i="4"/>
  <c r="AC1382" i="4"/>
  <c r="X1382" i="4"/>
  <c r="V1376" i="4"/>
  <c r="AB1376" i="4"/>
  <c r="X1377" i="4"/>
  <c r="AC1377" i="4"/>
  <c r="AB1371" i="4"/>
  <c r="V1371" i="4"/>
  <c r="V1380" i="4"/>
  <c r="AB1380" i="4"/>
  <c r="X1381" i="4"/>
  <c r="AC1381" i="4"/>
  <c r="V1381" i="4"/>
  <c r="AB1381" i="4"/>
  <c r="AB1379" i="4"/>
  <c r="V1379" i="4"/>
  <c r="AC1371" i="4"/>
  <c r="X1371" i="4"/>
  <c r="AC1376" i="4"/>
  <c r="X1376" i="4"/>
  <c r="AB1354" i="4"/>
  <c r="V1354" i="4"/>
  <c r="V1353" i="4"/>
  <c r="AB1353" i="4"/>
  <c r="AC1352" i="4"/>
  <c r="X1352" i="4"/>
  <c r="X1353" i="4"/>
  <c r="AC1353" i="4"/>
  <c r="V1352" i="4"/>
  <c r="AB1352" i="4"/>
  <c r="AC1354" i="4"/>
  <c r="X1354" i="4"/>
  <c r="AC1364" i="4"/>
  <c r="X1364" i="4"/>
  <c r="AB1363" i="4"/>
  <c r="V1363" i="4"/>
  <c r="AC1355" i="4"/>
  <c r="X1355" i="4"/>
  <c r="AB1359" i="4"/>
  <c r="V1359" i="4"/>
  <c r="AB1358" i="4"/>
  <c r="V1358" i="4"/>
  <c r="AC1359" i="4"/>
  <c r="X1359" i="4"/>
  <c r="V1362" i="4"/>
  <c r="AB1362" i="4"/>
  <c r="AC1363" i="4"/>
  <c r="X1363" i="4"/>
  <c r="AB1366" i="4"/>
  <c r="V1366" i="4"/>
  <c r="AC1360" i="4"/>
  <c r="X1360" i="4"/>
  <c r="V1357" i="4"/>
  <c r="AB1357" i="4"/>
  <c r="V1361" i="4"/>
  <c r="AB1361" i="4"/>
  <c r="AC1362" i="4"/>
  <c r="X1362" i="4"/>
  <c r="V1356" i="4"/>
  <c r="AB1356" i="4"/>
  <c r="X1357" i="4"/>
  <c r="AC1357" i="4"/>
  <c r="AC1356" i="4"/>
  <c r="X1356" i="4"/>
  <c r="AC1366" i="4"/>
  <c r="X1366" i="4"/>
  <c r="V1360" i="4"/>
  <c r="AB1360" i="4"/>
  <c r="X1361" i="4"/>
  <c r="AC1361" i="4"/>
  <c r="V1364" i="4"/>
  <c r="AB1364" i="4"/>
  <c r="X1365" i="4"/>
  <c r="AC1365" i="4"/>
  <c r="AB1355" i="4"/>
  <c r="V1355" i="4"/>
  <c r="V1365" i="4"/>
  <c r="AB1365" i="4"/>
  <c r="AC1358" i="4"/>
  <c r="X1358" i="4"/>
  <c r="V1337" i="4"/>
  <c r="AB1337" i="4"/>
  <c r="AC1340" i="4"/>
  <c r="X1340" i="4"/>
  <c r="V1341" i="4"/>
  <c r="AB1341" i="4"/>
  <c r="AC1344" i="4"/>
  <c r="X1344" i="4"/>
  <c r="V1345" i="4"/>
  <c r="AB1345" i="4"/>
  <c r="AC1348" i="4"/>
  <c r="X1348" i="4"/>
  <c r="AC1346" i="4"/>
  <c r="X1346" i="4"/>
  <c r="AB1339" i="4"/>
  <c r="V1339" i="4"/>
  <c r="V1344" i="4"/>
  <c r="AB1344" i="4"/>
  <c r="X1341" i="4"/>
  <c r="AC1341" i="4"/>
  <c r="X1345" i="4"/>
  <c r="AC1345" i="4"/>
  <c r="AB1347" i="4"/>
  <c r="V1347" i="4"/>
  <c r="V1349" i="4"/>
  <c r="AB1349" i="4"/>
  <c r="X1349" i="4"/>
  <c r="AC1349" i="4"/>
  <c r="V1336" i="4"/>
  <c r="AB1336" i="4"/>
  <c r="X1337" i="4"/>
  <c r="AC1337" i="4"/>
  <c r="V1338" i="4"/>
  <c r="AB1338" i="4"/>
  <c r="AC1339" i="4"/>
  <c r="X1339" i="4"/>
  <c r="AC1338" i="4"/>
  <c r="X1338" i="4"/>
  <c r="AC1336" i="4"/>
  <c r="X1336" i="4"/>
  <c r="AB1343" i="4"/>
  <c r="V1343" i="4"/>
  <c r="V1342" i="4"/>
  <c r="AB1342" i="4"/>
  <c r="AC1343" i="4"/>
  <c r="X1343" i="4"/>
  <c r="AC1342" i="4"/>
  <c r="X1342" i="4"/>
  <c r="V1350" i="4"/>
  <c r="AB1350" i="4"/>
  <c r="V1340" i="4"/>
  <c r="AB1340" i="4"/>
  <c r="V1348" i="4"/>
  <c r="AB1348" i="4"/>
  <c r="AB1346" i="4"/>
  <c r="V1346" i="4"/>
  <c r="AC1347" i="4"/>
  <c r="X1347" i="4"/>
  <c r="AC1350" i="4"/>
  <c r="X1350" i="4"/>
  <c r="AC1327" i="4"/>
  <c r="X1327" i="4"/>
  <c r="V1321" i="4"/>
  <c r="AB1321" i="4"/>
  <c r="AC1331" i="4"/>
  <c r="X1331" i="4"/>
  <c r="V1325" i="4"/>
  <c r="AB1325" i="4"/>
  <c r="AC1322" i="4"/>
  <c r="X1322" i="4"/>
  <c r="V1329" i="4"/>
  <c r="AB1329" i="4"/>
  <c r="AC1326" i="4"/>
  <c r="X1326" i="4"/>
  <c r="AB1334" i="4"/>
  <c r="V1334" i="4"/>
  <c r="X1321" i="4"/>
  <c r="AC1321" i="4"/>
  <c r="V1288" i="4"/>
  <c r="AB1327" i="4"/>
  <c r="V1327" i="4"/>
  <c r="V1328" i="4"/>
  <c r="AB1328" i="4"/>
  <c r="X1325" i="4"/>
  <c r="AC1325" i="4"/>
  <c r="AC1334" i="4"/>
  <c r="X1334" i="4"/>
  <c r="X1288" i="4"/>
  <c r="AB1331" i="4"/>
  <c r="V1331" i="4"/>
  <c r="V1332" i="4"/>
  <c r="AB1332" i="4"/>
  <c r="X1329" i="4"/>
  <c r="AC1329" i="4"/>
  <c r="AC1328" i="4"/>
  <c r="X1328" i="4"/>
  <c r="AB1322" i="4"/>
  <c r="V1322" i="4"/>
  <c r="AC1320" i="4"/>
  <c r="X1320" i="4"/>
  <c r="X1333" i="4"/>
  <c r="AC1333" i="4"/>
  <c r="V1320" i="4"/>
  <c r="AB1320" i="4"/>
  <c r="AB1323" i="4"/>
  <c r="V1323" i="4"/>
  <c r="X1240" i="4"/>
  <c r="AB1326" i="4"/>
  <c r="V1326" i="4"/>
  <c r="AC1332" i="4"/>
  <c r="X1332" i="4"/>
  <c r="AC1324" i="4"/>
  <c r="X1324" i="4"/>
  <c r="V1333" i="4"/>
  <c r="AB1333" i="4"/>
  <c r="V1324" i="4"/>
  <c r="AB1324" i="4"/>
  <c r="AB1330" i="4"/>
  <c r="V1330" i="4"/>
  <c r="AC1323" i="4"/>
  <c r="X1323" i="4"/>
  <c r="AC1330" i="4"/>
  <c r="X1330" i="4"/>
  <c r="V1304" i="4"/>
  <c r="AB1304" i="4"/>
  <c r="AC1315" i="4"/>
  <c r="X1315" i="4"/>
  <c r="V1308" i="4"/>
  <c r="AB1308" i="4"/>
  <c r="AC1306" i="4"/>
  <c r="X1306" i="4"/>
  <c r="AB1306" i="4"/>
  <c r="V1306" i="4"/>
  <c r="V1312" i="4"/>
  <c r="AB1312" i="4"/>
  <c r="AC1310" i="4"/>
  <c r="X1310" i="4"/>
  <c r="AB1314" i="4"/>
  <c r="V1314" i="4"/>
  <c r="V1316" i="4"/>
  <c r="AB1316" i="4"/>
  <c r="V1305" i="4"/>
  <c r="AB1305" i="4"/>
  <c r="AB1318" i="4"/>
  <c r="V1318" i="4"/>
  <c r="AC1318" i="4"/>
  <c r="X1318" i="4"/>
  <c r="V1317" i="4"/>
  <c r="AB1317" i="4"/>
  <c r="AC1314" i="4"/>
  <c r="X1314" i="4"/>
  <c r="V1309" i="4"/>
  <c r="AB1309" i="4"/>
  <c r="X1305" i="4"/>
  <c r="AC1305" i="4"/>
  <c r="AC1311" i="4"/>
  <c r="X1311" i="4"/>
  <c r="AB1310" i="4"/>
  <c r="V1310" i="4"/>
  <c r="V1313" i="4"/>
  <c r="AB1313" i="4"/>
  <c r="AC1304" i="4"/>
  <c r="X1304" i="4"/>
  <c r="X1309" i="4"/>
  <c r="AC1309" i="4"/>
  <c r="V1307" i="4"/>
  <c r="AB1307" i="4"/>
  <c r="AC1308" i="4"/>
  <c r="X1308" i="4"/>
  <c r="X1313" i="4"/>
  <c r="AC1313" i="4"/>
  <c r="V1311" i="4"/>
  <c r="AB1311" i="4"/>
  <c r="AC1312" i="4"/>
  <c r="X1312" i="4"/>
  <c r="X1317" i="4"/>
  <c r="AC1317" i="4"/>
  <c r="AC1307" i="4"/>
  <c r="X1307" i="4"/>
  <c r="AB1315" i="4"/>
  <c r="V1315" i="4"/>
  <c r="AC1316" i="4"/>
  <c r="X1316" i="4"/>
  <c r="AB1256" i="4"/>
  <c r="AB1294" i="4"/>
  <c r="V1294" i="4"/>
  <c r="AC1295" i="4"/>
  <c r="X1295" i="4"/>
  <c r="AB1302" i="4"/>
  <c r="V1302" i="4"/>
  <c r="V1289" i="4"/>
  <c r="AB1289" i="4"/>
  <c r="AC1300" i="4"/>
  <c r="X1300" i="4"/>
  <c r="AC1291" i="4"/>
  <c r="X1291" i="4"/>
  <c r="AB1298" i="4"/>
  <c r="V1298" i="4"/>
  <c r="AC1299" i="4"/>
  <c r="X1299" i="4"/>
  <c r="V1293" i="4"/>
  <c r="AB1293" i="4"/>
  <c r="AC1302" i="4"/>
  <c r="X1302" i="4"/>
  <c r="X1289" i="4"/>
  <c r="AC1289" i="4"/>
  <c r="X1293" i="4"/>
  <c r="AC1293" i="4"/>
  <c r="X1297" i="4"/>
  <c r="AC1297" i="4"/>
  <c r="AB1291" i="4"/>
  <c r="V1291" i="4"/>
  <c r="V1300" i="4"/>
  <c r="AB1300" i="4"/>
  <c r="X1301" i="4"/>
  <c r="AC1301" i="4"/>
  <c r="V1297" i="4"/>
  <c r="AB1297" i="4"/>
  <c r="V1292" i="4"/>
  <c r="AB1292" i="4"/>
  <c r="AB1299" i="4"/>
  <c r="V1299" i="4"/>
  <c r="V1301" i="4"/>
  <c r="AB1301" i="4"/>
  <c r="AC1290" i="4"/>
  <c r="X1290" i="4"/>
  <c r="V1296" i="4"/>
  <c r="AB1296" i="4"/>
  <c r="X1256" i="4"/>
  <c r="AB1295" i="4"/>
  <c r="V1295" i="4"/>
  <c r="AC1292" i="4"/>
  <c r="X1292" i="4"/>
  <c r="AC1294" i="4"/>
  <c r="X1294" i="4"/>
  <c r="AB1290" i="4"/>
  <c r="V1290" i="4"/>
  <c r="AC1296" i="4"/>
  <c r="X1296" i="4"/>
  <c r="AC1298" i="4"/>
  <c r="X1298" i="4"/>
  <c r="AC1279" i="4"/>
  <c r="X1279" i="4"/>
  <c r="V1272" i="4"/>
  <c r="AB1272" i="4"/>
  <c r="AC1283" i="4"/>
  <c r="X1283" i="4"/>
  <c r="V1276" i="4"/>
  <c r="AB1276" i="4"/>
  <c r="AC1286" i="4"/>
  <c r="X1286" i="4"/>
  <c r="AB1279" i="4"/>
  <c r="V1279" i="4"/>
  <c r="V1280" i="4"/>
  <c r="AB1280" i="4"/>
  <c r="AC1282" i="4"/>
  <c r="X1282" i="4"/>
  <c r="X1273" i="4"/>
  <c r="AC1273" i="4"/>
  <c r="AB1283" i="4"/>
  <c r="V1283" i="4"/>
  <c r="X1281" i="4"/>
  <c r="AC1281" i="4"/>
  <c r="AB1278" i="4"/>
  <c r="V1278" i="4"/>
  <c r="AC1272" i="4"/>
  <c r="X1272" i="4"/>
  <c r="X1285" i="4"/>
  <c r="AC1285" i="4"/>
  <c r="V1277" i="4"/>
  <c r="AB1277" i="4"/>
  <c r="V1281" i="4"/>
  <c r="AB1281" i="4"/>
  <c r="AB1275" i="4"/>
  <c r="V1275" i="4"/>
  <c r="V1285" i="4"/>
  <c r="AB1285" i="4"/>
  <c r="AB1274" i="4"/>
  <c r="V1274" i="4"/>
  <c r="V1282" i="4"/>
  <c r="AB1282" i="4"/>
  <c r="AC1276" i="4"/>
  <c r="X1276" i="4"/>
  <c r="AC1274" i="4"/>
  <c r="X1274" i="4"/>
  <c r="AC1275" i="4"/>
  <c r="X1275" i="4"/>
  <c r="V1284" i="4"/>
  <c r="AB1284" i="4"/>
  <c r="X1277" i="4"/>
  <c r="AC1277" i="4"/>
  <c r="AB1286" i="4"/>
  <c r="V1286" i="4"/>
  <c r="AC1280" i="4"/>
  <c r="X1280" i="4"/>
  <c r="AC1278" i="4"/>
  <c r="X1278" i="4"/>
  <c r="V1273" i="4"/>
  <c r="AB1273" i="4"/>
  <c r="AC1284" i="4"/>
  <c r="X1284" i="4"/>
  <c r="AB1240" i="4"/>
  <c r="AB1266" i="4"/>
  <c r="V1266" i="4"/>
  <c r="AC1267" i="4"/>
  <c r="X1267" i="4"/>
  <c r="V1265" i="4"/>
  <c r="AB1265" i="4"/>
  <c r="AC1258" i="4"/>
  <c r="X1258" i="4"/>
  <c r="V1269" i="4"/>
  <c r="AB1269" i="4"/>
  <c r="AB1270" i="4"/>
  <c r="V1270" i="4"/>
  <c r="AC1262" i="4"/>
  <c r="X1262" i="4"/>
  <c r="V1260" i="4"/>
  <c r="AB1260" i="4"/>
  <c r="AB1258" i="4"/>
  <c r="V1258" i="4"/>
  <c r="V1264" i="4"/>
  <c r="AB1264" i="4"/>
  <c r="AC1270" i="4"/>
  <c r="X1270" i="4"/>
  <c r="AC1266" i="4"/>
  <c r="X1266" i="4"/>
  <c r="AB1262" i="4"/>
  <c r="V1262" i="4"/>
  <c r="V1268" i="4"/>
  <c r="AB1268" i="4"/>
  <c r="X1257" i="4"/>
  <c r="AC1257" i="4"/>
  <c r="AC1259" i="4"/>
  <c r="X1259" i="4"/>
  <c r="V1257" i="4"/>
  <c r="AB1257" i="4"/>
  <c r="X1261" i="4"/>
  <c r="AC1261" i="4"/>
  <c r="AB1267" i="4"/>
  <c r="V1267" i="4"/>
  <c r="V1261" i="4"/>
  <c r="AB1261" i="4"/>
  <c r="AC1260" i="4"/>
  <c r="X1260" i="4"/>
  <c r="X1265" i="4"/>
  <c r="AC1265" i="4"/>
  <c r="AC1263" i="4"/>
  <c r="X1263" i="4"/>
  <c r="V1259" i="4"/>
  <c r="AB1259" i="4"/>
  <c r="AC1264" i="4"/>
  <c r="X1264" i="4"/>
  <c r="X1269" i="4"/>
  <c r="AC1269" i="4"/>
  <c r="V1263" i="4"/>
  <c r="AB1263" i="4"/>
  <c r="AC1268" i="4"/>
  <c r="X1268" i="4"/>
  <c r="AC1252" i="4"/>
  <c r="X1252" i="4"/>
  <c r="AB1250" i="4"/>
  <c r="V1250" i="4"/>
  <c r="AC1243" i="4"/>
  <c r="X1243" i="4"/>
  <c r="AB1254" i="4"/>
  <c r="V1254" i="4"/>
  <c r="AC1247" i="4"/>
  <c r="X1247" i="4"/>
  <c r="V1245" i="4"/>
  <c r="AB1245" i="4"/>
  <c r="AC1251" i="4"/>
  <c r="X1251" i="4"/>
  <c r="X1241" i="4"/>
  <c r="AC1241" i="4"/>
  <c r="V1252" i="4"/>
  <c r="AB1252" i="4"/>
  <c r="X1245" i="4"/>
  <c r="AC1245" i="4"/>
  <c r="AC1242" i="4"/>
  <c r="X1242" i="4"/>
  <c r="V1248" i="4"/>
  <c r="AB1248" i="4"/>
  <c r="AB1243" i="4"/>
  <c r="V1243" i="4"/>
  <c r="V1241" i="4"/>
  <c r="AB1241" i="4"/>
  <c r="X1249" i="4"/>
  <c r="AC1249" i="4"/>
  <c r="V1249" i="4"/>
  <c r="AB1249" i="4"/>
  <c r="AC1246" i="4"/>
  <c r="X1246" i="4"/>
  <c r="AB1247" i="4"/>
  <c r="V1247" i="4"/>
  <c r="V1253" i="4"/>
  <c r="AB1253" i="4"/>
  <c r="X1253" i="4"/>
  <c r="AC1253" i="4"/>
  <c r="V1244" i="4"/>
  <c r="AB1244" i="4"/>
  <c r="AB1251" i="4"/>
  <c r="V1251" i="4"/>
  <c r="AC1244" i="4"/>
  <c r="X1244" i="4"/>
  <c r="AC1254" i="4"/>
  <c r="X1254" i="4"/>
  <c r="AB1246" i="4"/>
  <c r="V1246" i="4"/>
  <c r="AB1242" i="4"/>
  <c r="V1242" i="4"/>
  <c r="AC1248" i="4"/>
  <c r="X1248" i="4"/>
  <c r="AC1250" i="4"/>
  <c r="X1250" i="4"/>
  <c r="AB1238" i="4"/>
  <c r="V1238" i="4"/>
  <c r="AC1224" i="4"/>
  <c r="X1224" i="4"/>
  <c r="V1225" i="4"/>
  <c r="AB1225" i="4"/>
  <c r="AC1228" i="4"/>
  <c r="X1228" i="4"/>
  <c r="V1229" i="4"/>
  <c r="AB1229" i="4"/>
  <c r="AC1236" i="4"/>
  <c r="X1236" i="4"/>
  <c r="V1233" i="4"/>
  <c r="AB1233" i="4"/>
  <c r="AC1232" i="4"/>
  <c r="X1232" i="4"/>
  <c r="AC1234" i="4"/>
  <c r="X1234" i="4"/>
  <c r="V1237" i="4"/>
  <c r="AB1237" i="4"/>
  <c r="X1225" i="4"/>
  <c r="AC1225" i="4"/>
  <c r="V1228" i="4"/>
  <c r="AB1228" i="4"/>
  <c r="X1233" i="4"/>
  <c r="AC1233" i="4"/>
  <c r="AC1192" i="4"/>
  <c r="AB1235" i="4"/>
  <c r="V1235" i="4"/>
  <c r="V1236" i="4"/>
  <c r="AB1236" i="4"/>
  <c r="X1237" i="4"/>
  <c r="AC1237" i="4"/>
  <c r="AB1192" i="4"/>
  <c r="X1229" i="4"/>
  <c r="AC1229" i="4"/>
  <c r="AB1226" i="4"/>
  <c r="V1226" i="4"/>
  <c r="AC1227" i="4"/>
  <c r="X1227" i="4"/>
  <c r="AC1226" i="4"/>
  <c r="X1226" i="4"/>
  <c r="V1232" i="4"/>
  <c r="AB1232" i="4"/>
  <c r="X1176" i="4"/>
  <c r="AB1230" i="4"/>
  <c r="V1230" i="4"/>
  <c r="AC1231" i="4"/>
  <c r="X1231" i="4"/>
  <c r="AC1230" i="4"/>
  <c r="X1230" i="4"/>
  <c r="V1224" i="4"/>
  <c r="AB1224" i="4"/>
  <c r="AB1231" i="4"/>
  <c r="V1231" i="4"/>
  <c r="AB1227" i="4"/>
  <c r="V1227" i="4"/>
  <c r="AB1234" i="4"/>
  <c r="V1234" i="4"/>
  <c r="AC1235" i="4"/>
  <c r="X1235" i="4"/>
  <c r="AC1238" i="4"/>
  <c r="X1238" i="4"/>
  <c r="V1208" i="4"/>
  <c r="AB1208" i="4"/>
  <c r="AC1216" i="4"/>
  <c r="X1216" i="4"/>
  <c r="V1212" i="4"/>
  <c r="AB1212" i="4"/>
  <c r="AC1220" i="4"/>
  <c r="X1220" i="4"/>
  <c r="V1216" i="4"/>
  <c r="AB1216" i="4"/>
  <c r="AC1210" i="4"/>
  <c r="X1210" i="4"/>
  <c r="AB1211" i="4"/>
  <c r="V1211" i="4"/>
  <c r="AB1215" i="4"/>
  <c r="V1215" i="4"/>
  <c r="V1221" i="4"/>
  <c r="AB1221" i="4"/>
  <c r="AB1210" i="4"/>
  <c r="V1210" i="4"/>
  <c r="X1213" i="4"/>
  <c r="AC1213" i="4"/>
  <c r="AC1212" i="4"/>
  <c r="X1212" i="4"/>
  <c r="X1209" i="4"/>
  <c r="AC1209" i="4"/>
  <c r="V1214" i="4"/>
  <c r="AB1214" i="4"/>
  <c r="AC1208" i="4"/>
  <c r="X1208" i="4"/>
  <c r="X1217" i="4"/>
  <c r="AC1217" i="4"/>
  <c r="V1217" i="4"/>
  <c r="AB1217" i="4"/>
  <c r="AC1218" i="4"/>
  <c r="X1218" i="4"/>
  <c r="AB1218" i="4"/>
  <c r="V1218" i="4"/>
  <c r="AC1211" i="4"/>
  <c r="X1211" i="4"/>
  <c r="X1221" i="4"/>
  <c r="AC1221" i="4"/>
  <c r="AC1222" i="4"/>
  <c r="X1222" i="4"/>
  <c r="V1209" i="4"/>
  <c r="AB1209" i="4"/>
  <c r="AB1222" i="4"/>
  <c r="V1222" i="4"/>
  <c r="AC1215" i="4"/>
  <c r="X1215" i="4"/>
  <c r="AC1214" i="4"/>
  <c r="X1214" i="4"/>
  <c r="V1220" i="4"/>
  <c r="AB1220" i="4"/>
  <c r="AB1219" i="4"/>
  <c r="V1219" i="4"/>
  <c r="V1213" i="4"/>
  <c r="AB1213" i="4"/>
  <c r="AC1219" i="4"/>
  <c r="X1219" i="4"/>
  <c r="AB1176" i="4"/>
  <c r="V1193" i="4"/>
  <c r="AB1193" i="4"/>
  <c r="V1197" i="4"/>
  <c r="AB1197" i="4"/>
  <c r="AC1194" i="4"/>
  <c r="X1194" i="4"/>
  <c r="AB1205" i="4"/>
  <c r="V1205" i="4"/>
  <c r="AC1198" i="4"/>
  <c r="X1198" i="4"/>
  <c r="AC1203" i="4"/>
  <c r="X1203" i="4"/>
  <c r="X1196" i="4"/>
  <c r="AC1196" i="4"/>
  <c r="V1201" i="4"/>
  <c r="AB1201" i="4"/>
  <c r="AB1203" i="4"/>
  <c r="V1203" i="4"/>
  <c r="X1200" i="4"/>
  <c r="AC1200" i="4"/>
  <c r="AC1206" i="4"/>
  <c r="X1206" i="4"/>
  <c r="V1200" i="4"/>
  <c r="AB1200" i="4"/>
  <c r="AC1160" i="4"/>
  <c r="X1197" i="4"/>
  <c r="AC1197" i="4"/>
  <c r="AB1198" i="4"/>
  <c r="V1198" i="4"/>
  <c r="X1201" i="4"/>
  <c r="AC1201" i="4"/>
  <c r="V1196" i="4"/>
  <c r="AB1196" i="4"/>
  <c r="X1193" i="4"/>
  <c r="AC1193" i="4"/>
  <c r="V1204" i="4"/>
  <c r="AB1204" i="4"/>
  <c r="AB1202" i="4"/>
  <c r="V1202" i="4"/>
  <c r="X1204" i="4"/>
  <c r="AC1204" i="4"/>
  <c r="X1205" i="4"/>
  <c r="AC1205" i="4"/>
  <c r="AB1194" i="4"/>
  <c r="V1194" i="4"/>
  <c r="AB1206" i="4"/>
  <c r="V1206" i="4"/>
  <c r="AC1195" i="4"/>
  <c r="X1195" i="4"/>
  <c r="AC1202" i="4"/>
  <c r="X1202" i="4"/>
  <c r="AB1199" i="4"/>
  <c r="V1199" i="4"/>
  <c r="AB1195" i="4"/>
  <c r="V1195" i="4"/>
  <c r="AC1199" i="4"/>
  <c r="X1199" i="4"/>
  <c r="AB1160" i="4"/>
  <c r="V1177" i="4"/>
  <c r="AB1177" i="4"/>
  <c r="AC1184" i="4"/>
  <c r="X1184" i="4"/>
  <c r="V1185" i="4"/>
  <c r="AB1185" i="4"/>
  <c r="AC1178" i="4"/>
  <c r="X1178" i="4"/>
  <c r="AC1180" i="4"/>
  <c r="X1180" i="4"/>
  <c r="V1181" i="4"/>
  <c r="AB1181" i="4"/>
  <c r="V1180" i="4"/>
  <c r="AB1180" i="4"/>
  <c r="AC1182" i="4"/>
  <c r="X1182" i="4"/>
  <c r="X1144" i="4"/>
  <c r="AB1187" i="4"/>
  <c r="V1187" i="4"/>
  <c r="V1188" i="4"/>
  <c r="AB1188" i="4"/>
  <c r="X1181" i="4"/>
  <c r="AC1181" i="4"/>
  <c r="AC1187" i="4"/>
  <c r="X1187" i="4"/>
  <c r="X1177" i="4"/>
  <c r="AC1177" i="4"/>
  <c r="V1189" i="4"/>
  <c r="AB1189" i="4"/>
  <c r="AB1183" i="4"/>
  <c r="V1183" i="4"/>
  <c r="X1189" i="4"/>
  <c r="AC1189" i="4"/>
  <c r="V1184" i="4"/>
  <c r="AB1184" i="4"/>
  <c r="AB1179" i="4"/>
  <c r="V1179" i="4"/>
  <c r="AB1178" i="4"/>
  <c r="V1178" i="4"/>
  <c r="AC1188" i="4"/>
  <c r="X1188" i="4"/>
  <c r="AC1190" i="4"/>
  <c r="X1190" i="4"/>
  <c r="AB1190" i="4"/>
  <c r="V1190" i="4"/>
  <c r="X1185" i="4"/>
  <c r="AC1185" i="4"/>
  <c r="AB1182" i="4"/>
  <c r="V1182" i="4"/>
  <c r="AC1179" i="4"/>
  <c r="X1179" i="4"/>
  <c r="AC1186" i="4"/>
  <c r="X1186" i="4"/>
  <c r="AB1186" i="4"/>
  <c r="V1186" i="4"/>
  <c r="AC1183" i="4"/>
  <c r="X1183" i="4"/>
  <c r="AB1144" i="4"/>
  <c r="V1165" i="4"/>
  <c r="AB1165" i="4"/>
  <c r="AC1171" i="4"/>
  <c r="X1171" i="4"/>
  <c r="V1169" i="4"/>
  <c r="AB1169" i="4"/>
  <c r="AC1174" i="4"/>
  <c r="X1174" i="4"/>
  <c r="V1174" i="4"/>
  <c r="AB1174" i="4"/>
  <c r="AC1163" i="4"/>
  <c r="X1163" i="4"/>
  <c r="V1168" i="4"/>
  <c r="AB1168" i="4"/>
  <c r="X1161" i="4"/>
  <c r="AC1161" i="4"/>
  <c r="V1161" i="4"/>
  <c r="AB1161" i="4"/>
  <c r="AC1170" i="4"/>
  <c r="X1170" i="4"/>
  <c r="X1128" i="4"/>
  <c r="AB1163" i="4"/>
  <c r="V1163" i="4"/>
  <c r="V1172" i="4"/>
  <c r="AB1172" i="4"/>
  <c r="X1165" i="4"/>
  <c r="AC1165" i="4"/>
  <c r="AB1167" i="4"/>
  <c r="V1167" i="4"/>
  <c r="V1173" i="4"/>
  <c r="AB1173" i="4"/>
  <c r="X1169" i="4"/>
  <c r="AC1169" i="4"/>
  <c r="AB1171" i="4"/>
  <c r="V1171" i="4"/>
  <c r="X1173" i="4"/>
  <c r="AC1173" i="4"/>
  <c r="AB1162" i="4"/>
  <c r="V1162" i="4"/>
  <c r="AC1164" i="4"/>
  <c r="X1164" i="4"/>
  <c r="AC1162" i="4"/>
  <c r="X1162" i="4"/>
  <c r="AC1167" i="4"/>
  <c r="X1167" i="4"/>
  <c r="AB1166" i="4"/>
  <c r="V1166" i="4"/>
  <c r="AC1168" i="4"/>
  <c r="X1168" i="4"/>
  <c r="AC1166" i="4"/>
  <c r="X1166" i="4"/>
  <c r="V1164" i="4"/>
  <c r="AB1164" i="4"/>
  <c r="AB1170" i="4"/>
  <c r="V1170" i="4"/>
  <c r="AC1172" i="4"/>
  <c r="X1172" i="4"/>
  <c r="AB1128" i="4"/>
  <c r="AC1156" i="4"/>
  <c r="X1156" i="4"/>
  <c r="AC1148" i="4"/>
  <c r="X1148" i="4"/>
  <c r="AC1146" i="4"/>
  <c r="X1146" i="4"/>
  <c r="AB1155" i="4"/>
  <c r="V1155" i="4"/>
  <c r="AC1150" i="4"/>
  <c r="X1150" i="4"/>
  <c r="V1149" i="4"/>
  <c r="AB1149" i="4"/>
  <c r="AB1153" i="4"/>
  <c r="V1153" i="4"/>
  <c r="V1157" i="4"/>
  <c r="AB1157" i="4"/>
  <c r="AB1151" i="4"/>
  <c r="V1151" i="4"/>
  <c r="AC1154" i="4"/>
  <c r="X1154" i="4"/>
  <c r="AC1158" i="4"/>
  <c r="X1158" i="4"/>
  <c r="X1152" i="4"/>
  <c r="AC1152" i="4"/>
  <c r="X1145" i="4"/>
  <c r="AC1145" i="4"/>
  <c r="V1150" i="4"/>
  <c r="AB1150" i="4"/>
  <c r="X1149" i="4"/>
  <c r="AC1149" i="4"/>
  <c r="AB1147" i="4"/>
  <c r="V1147" i="4"/>
  <c r="V1146" i="4"/>
  <c r="AB1146" i="4"/>
  <c r="AB1154" i="4"/>
  <c r="V1154" i="4"/>
  <c r="AC1147" i="4"/>
  <c r="X1147" i="4"/>
  <c r="X1153" i="4"/>
  <c r="AC1153" i="4"/>
  <c r="AB1158" i="4"/>
  <c r="V1158" i="4"/>
  <c r="AC1151" i="4"/>
  <c r="X1151" i="4"/>
  <c r="X1157" i="4"/>
  <c r="AC1157" i="4"/>
  <c r="V1148" i="4"/>
  <c r="AB1148" i="4"/>
  <c r="V1152" i="4"/>
  <c r="AB1152" i="4"/>
  <c r="V1156" i="4"/>
  <c r="AB1156" i="4"/>
  <c r="V1145" i="4"/>
  <c r="AB1145" i="4"/>
  <c r="AC1155" i="4"/>
  <c r="X1155" i="4"/>
  <c r="AB1138" i="4"/>
  <c r="V1138" i="4"/>
  <c r="V1129" i="4"/>
  <c r="AB1129" i="4"/>
  <c r="X1136" i="4"/>
  <c r="AC1136" i="4"/>
  <c r="V1137" i="4"/>
  <c r="AB1137" i="4"/>
  <c r="AC1130" i="4"/>
  <c r="X1130" i="4"/>
  <c r="X1135" i="4"/>
  <c r="AC1135" i="4"/>
  <c r="X1139" i="4"/>
  <c r="AC1139" i="4"/>
  <c r="AB1133" i="4"/>
  <c r="V1133" i="4"/>
  <c r="AB1141" i="4"/>
  <c r="V1141" i="4"/>
  <c r="AC1134" i="4"/>
  <c r="X1134" i="4"/>
  <c r="AB1139" i="4"/>
  <c r="V1139" i="4"/>
  <c r="V1136" i="4"/>
  <c r="AB1136" i="4"/>
  <c r="X1129" i="4"/>
  <c r="AC1129" i="4"/>
  <c r="AB1134" i="4"/>
  <c r="V1134" i="4"/>
  <c r="V1132" i="4"/>
  <c r="AB1132" i="4"/>
  <c r="AB1130" i="4"/>
  <c r="V1130" i="4"/>
  <c r="V1140" i="4"/>
  <c r="AB1140" i="4"/>
  <c r="X1133" i="4"/>
  <c r="AC1133" i="4"/>
  <c r="AC1138" i="4"/>
  <c r="X1138" i="4"/>
  <c r="AC1142" i="4"/>
  <c r="X1142" i="4"/>
  <c r="X1132" i="4"/>
  <c r="AC1132" i="4"/>
  <c r="AB1142" i="4"/>
  <c r="V1142" i="4"/>
  <c r="AC1140" i="4"/>
  <c r="X1140" i="4"/>
  <c r="X1137" i="4"/>
  <c r="AC1137" i="4"/>
  <c r="AB1131" i="4"/>
  <c r="V1131" i="4"/>
  <c r="AB1135" i="4"/>
  <c r="V1135" i="4"/>
  <c r="AC1131" i="4"/>
  <c r="X1131" i="4"/>
  <c r="X1141" i="4"/>
  <c r="AC1141" i="4"/>
  <c r="AB1126" i="4"/>
  <c r="V1126" i="4"/>
  <c r="V1113" i="4"/>
  <c r="AB1113" i="4"/>
  <c r="AC1123" i="4"/>
  <c r="X1123" i="4"/>
  <c r="V1117" i="4"/>
  <c r="AB1117" i="4"/>
  <c r="AC1120" i="4"/>
  <c r="X1120" i="4"/>
  <c r="V1121" i="4"/>
  <c r="AB1121" i="4"/>
  <c r="AC1124" i="4"/>
  <c r="X1124" i="4"/>
  <c r="AB1115" i="4"/>
  <c r="V1115" i="4"/>
  <c r="V1120" i="4"/>
  <c r="AB1120" i="4"/>
  <c r="AC1126" i="4"/>
  <c r="X1126" i="4"/>
  <c r="AC1119" i="4"/>
  <c r="X1119" i="4"/>
  <c r="AB1119" i="4"/>
  <c r="V1119" i="4"/>
  <c r="V1124" i="4"/>
  <c r="AB1124" i="4"/>
  <c r="AC1122" i="4"/>
  <c r="X1122" i="4"/>
  <c r="AC1114" i="4"/>
  <c r="X1114" i="4"/>
  <c r="AB1123" i="4"/>
  <c r="V1123" i="4"/>
  <c r="V1125" i="4"/>
  <c r="AB1125" i="4"/>
  <c r="X1113" i="4"/>
  <c r="AC1113" i="4"/>
  <c r="V1116" i="4"/>
  <c r="AB1116" i="4"/>
  <c r="AB1114" i="4"/>
  <c r="V1114" i="4"/>
  <c r="AC1112" i="4"/>
  <c r="X1112" i="4"/>
  <c r="X1117" i="4"/>
  <c r="AC1117" i="4"/>
  <c r="AC1118" i="4"/>
  <c r="X1118" i="4"/>
  <c r="AB1118" i="4"/>
  <c r="V1118" i="4"/>
  <c r="AC1116" i="4"/>
  <c r="X1116" i="4"/>
  <c r="X1121" i="4"/>
  <c r="AC1121" i="4"/>
  <c r="V1112" i="4"/>
  <c r="AB1112" i="4"/>
  <c r="AB1122" i="4"/>
  <c r="V1122" i="4"/>
  <c r="AC1115" i="4"/>
  <c r="X1115" i="4"/>
  <c r="X1125" i="4"/>
  <c r="AC1125" i="4"/>
  <c r="V1110" i="4"/>
  <c r="AB1110" i="4"/>
  <c r="AC1099" i="4"/>
  <c r="X1099" i="4"/>
  <c r="V1097" i="4"/>
  <c r="AB1097" i="4"/>
  <c r="AC1103" i="4"/>
  <c r="X1103" i="4"/>
  <c r="V1101" i="4"/>
  <c r="AB1101" i="4"/>
  <c r="AC1107" i="4"/>
  <c r="X1107" i="4"/>
  <c r="V1105" i="4"/>
  <c r="AB1105" i="4"/>
  <c r="AC1108" i="4"/>
  <c r="X1108" i="4"/>
  <c r="AC1098" i="4"/>
  <c r="X1098" i="4"/>
  <c r="X1097" i="4"/>
  <c r="AC1097" i="4"/>
  <c r="X1101" i="4"/>
  <c r="AC1101" i="4"/>
  <c r="AB1103" i="4"/>
  <c r="V1103" i="4"/>
  <c r="V1109" i="4"/>
  <c r="AB1109" i="4"/>
  <c r="X1105" i="4"/>
  <c r="AC1105" i="4"/>
  <c r="V1096" i="4"/>
  <c r="AB1096" i="4"/>
  <c r="V1100" i="4"/>
  <c r="AB1100" i="4"/>
  <c r="AB1099" i="4"/>
  <c r="V1099" i="4"/>
  <c r="V1098" i="4"/>
  <c r="AB1098" i="4"/>
  <c r="AC1096" i="4"/>
  <c r="X1096" i="4"/>
  <c r="X1109" i="4"/>
  <c r="AC1109" i="4"/>
  <c r="AC1110" i="4"/>
  <c r="X1110" i="4"/>
  <c r="V1104" i="4"/>
  <c r="AB1104" i="4"/>
  <c r="AB1107" i="4"/>
  <c r="V1107" i="4"/>
  <c r="AB1102" i="4"/>
  <c r="V1102" i="4"/>
  <c r="AC1100" i="4"/>
  <c r="X1100" i="4"/>
  <c r="AC1106" i="4"/>
  <c r="X1106" i="4"/>
  <c r="V1108" i="4"/>
  <c r="AB1108" i="4"/>
  <c r="AB1106" i="4"/>
  <c r="V1106" i="4"/>
  <c r="AC1104" i="4"/>
  <c r="X1104" i="4"/>
  <c r="AC1102" i="4"/>
  <c r="X1102" i="4"/>
  <c r="AC1091" i="4"/>
  <c r="X1091" i="4"/>
  <c r="AC1088" i="4"/>
  <c r="X1088" i="4"/>
  <c r="AB1094" i="4"/>
  <c r="V1094" i="4"/>
  <c r="V1081" i="4"/>
  <c r="AB1081" i="4"/>
  <c r="V1085" i="4"/>
  <c r="AB1085" i="4"/>
  <c r="V1089" i="4"/>
  <c r="AB1089" i="4"/>
  <c r="AC1092" i="4"/>
  <c r="X1092" i="4"/>
  <c r="V1080" i="4"/>
  <c r="AB1080" i="4"/>
  <c r="AC1082" i="4"/>
  <c r="X1082" i="4"/>
  <c r="X1085" i="4"/>
  <c r="AC1085" i="4"/>
  <c r="AB1091" i="4"/>
  <c r="V1091" i="4"/>
  <c r="V1093" i="4"/>
  <c r="AB1093" i="4"/>
  <c r="X1089" i="4"/>
  <c r="AC1089" i="4"/>
  <c r="AC1094" i="4"/>
  <c r="X1094" i="4"/>
  <c r="V1088" i="4"/>
  <c r="AB1088" i="4"/>
  <c r="V1092" i="4"/>
  <c r="AB1092" i="4"/>
  <c r="AB1082" i="4"/>
  <c r="V1082" i="4"/>
  <c r="AC1080" i="4"/>
  <c r="X1080" i="4"/>
  <c r="X1093" i="4"/>
  <c r="AC1093" i="4"/>
  <c r="AC1087" i="4"/>
  <c r="X1087" i="4"/>
  <c r="V1084" i="4"/>
  <c r="AB1084" i="4"/>
  <c r="AB1083" i="4"/>
  <c r="V1083" i="4"/>
  <c r="AB1087" i="4"/>
  <c r="V1087" i="4"/>
  <c r="AB1086" i="4"/>
  <c r="V1086" i="4"/>
  <c r="AC1084" i="4"/>
  <c r="X1084" i="4"/>
  <c r="AC1090" i="4"/>
  <c r="X1090" i="4"/>
  <c r="X1081" i="4"/>
  <c r="AC1081" i="4"/>
  <c r="AB1090" i="4"/>
  <c r="V1090" i="4"/>
  <c r="AC1083" i="4"/>
  <c r="X1083" i="4"/>
  <c r="AC1086" i="4"/>
  <c r="X1086" i="4"/>
  <c r="AC1067" i="4"/>
  <c r="X1067" i="4"/>
  <c r="AC1071" i="4"/>
  <c r="X1071" i="4"/>
  <c r="V1073" i="4"/>
  <c r="AB1073" i="4"/>
  <c r="AC1075" i="4"/>
  <c r="X1075" i="4"/>
  <c r="V1065" i="4"/>
  <c r="AB1065" i="4"/>
  <c r="V1069" i="4"/>
  <c r="AB1069" i="4"/>
  <c r="V1064" i="4"/>
  <c r="AB1064" i="4"/>
  <c r="AC1078" i="4"/>
  <c r="X1078" i="4"/>
  <c r="AC1076" i="4"/>
  <c r="X1076" i="4"/>
  <c r="AB1078" i="4"/>
  <c r="V1078" i="4"/>
  <c r="AB1067" i="4"/>
  <c r="V1067" i="4"/>
  <c r="V1072" i="4"/>
  <c r="AB1072" i="4"/>
  <c r="X1069" i="4"/>
  <c r="AC1069" i="4"/>
  <c r="V1068" i="4"/>
  <c r="AB1068" i="4"/>
  <c r="AB1071" i="4"/>
  <c r="V1071" i="4"/>
  <c r="V1076" i="4"/>
  <c r="AB1076" i="4"/>
  <c r="X1073" i="4"/>
  <c r="AC1073" i="4"/>
  <c r="AB1075" i="4"/>
  <c r="V1075" i="4"/>
  <c r="V1077" i="4"/>
  <c r="AB1077" i="4"/>
  <c r="X1077" i="4"/>
  <c r="AC1077" i="4"/>
  <c r="AB1066" i="4"/>
  <c r="V1066" i="4"/>
  <c r="AC1064" i="4"/>
  <c r="X1064" i="4"/>
  <c r="AC1074" i="4"/>
  <c r="X1074" i="4"/>
  <c r="V1070" i="4"/>
  <c r="AB1070" i="4"/>
  <c r="AC1068" i="4"/>
  <c r="X1068" i="4"/>
  <c r="AC1066" i="4"/>
  <c r="X1066" i="4"/>
  <c r="X1065" i="4"/>
  <c r="AC1065" i="4"/>
  <c r="AB1074" i="4"/>
  <c r="V1074" i="4"/>
  <c r="AC1072" i="4"/>
  <c r="X1072" i="4"/>
  <c r="AC1070" i="4"/>
  <c r="X1070" i="4"/>
  <c r="V1048" i="4"/>
  <c r="AB1048" i="4"/>
  <c r="V1049" i="4"/>
  <c r="AB1049" i="4"/>
  <c r="AC1048" i="4"/>
  <c r="X1048" i="4"/>
  <c r="X1049" i="4"/>
  <c r="AC1049" i="4"/>
  <c r="AB1050" i="4"/>
  <c r="V1050" i="4"/>
  <c r="AC1060" i="4"/>
  <c r="X1060" i="4"/>
  <c r="AB1054" i="4"/>
  <c r="V1054" i="4"/>
  <c r="AC1051" i="4"/>
  <c r="X1051" i="4"/>
  <c r="V1058" i="4"/>
  <c r="AB1058" i="4"/>
  <c r="AC1055" i="4"/>
  <c r="X1055" i="4"/>
  <c r="AB1055" i="4"/>
  <c r="V1055" i="4"/>
  <c r="X1053" i="4"/>
  <c r="AC1053" i="4"/>
  <c r="V1052" i="4"/>
  <c r="AB1052" i="4"/>
  <c r="X1057" i="4"/>
  <c r="AC1057" i="4"/>
  <c r="AB1062" i="4"/>
  <c r="V1062" i="4"/>
  <c r="AC1062" i="4"/>
  <c r="X1062" i="4"/>
  <c r="V1056" i="4"/>
  <c r="AB1056" i="4"/>
  <c r="X1061" i="4"/>
  <c r="AC1061" i="4"/>
  <c r="AC1059" i="4"/>
  <c r="X1059" i="4"/>
  <c r="V1060" i="4"/>
  <c r="AB1060" i="4"/>
  <c r="AC1058" i="4"/>
  <c r="X1058" i="4"/>
  <c r="AC1056" i="4"/>
  <c r="X1056" i="4"/>
  <c r="V1053" i="4"/>
  <c r="AB1053" i="4"/>
  <c r="V1057" i="4"/>
  <c r="AB1057" i="4"/>
  <c r="AB1051" i="4"/>
  <c r="V1051" i="4"/>
  <c r="V1061" i="4"/>
  <c r="AB1061" i="4"/>
  <c r="AC1050" i="4"/>
  <c r="X1050" i="4"/>
  <c r="AB1059" i="4"/>
  <c r="V1059" i="4"/>
  <c r="AC1052" i="4"/>
  <c r="X1052" i="4"/>
  <c r="AC1054" i="4"/>
  <c r="X1054" i="4"/>
  <c r="V1032" i="4"/>
  <c r="AB1032" i="4"/>
  <c r="V1033" i="4"/>
  <c r="AB1033" i="4"/>
  <c r="AC1032" i="4"/>
  <c r="X1032" i="4"/>
  <c r="X1033" i="4"/>
  <c r="AC1033" i="4"/>
  <c r="V1034" i="4"/>
  <c r="AB1034" i="4"/>
  <c r="AC1044" i="4"/>
  <c r="X1044" i="4"/>
  <c r="AB1038" i="4"/>
  <c r="V1038" i="4"/>
  <c r="AC1035" i="4"/>
  <c r="X1035" i="4"/>
  <c r="AB1042" i="4"/>
  <c r="V1042" i="4"/>
  <c r="AC1039" i="4"/>
  <c r="X1039" i="4"/>
  <c r="V1041" i="4"/>
  <c r="AB1041" i="4"/>
  <c r="V1036" i="4"/>
  <c r="AB1036" i="4"/>
  <c r="X1037" i="4"/>
  <c r="AC1037" i="4"/>
  <c r="V1046" i="4"/>
  <c r="AB1046" i="4"/>
  <c r="V1037" i="4"/>
  <c r="AB1037" i="4"/>
  <c r="AC1046" i="4"/>
  <c r="X1046" i="4"/>
  <c r="V1040" i="4"/>
  <c r="AB1040" i="4"/>
  <c r="X1041" i="4"/>
  <c r="AC1041" i="4"/>
  <c r="AB1039" i="4"/>
  <c r="V1039" i="4"/>
  <c r="AC1043" i="4"/>
  <c r="X1043" i="4"/>
  <c r="V1044" i="4"/>
  <c r="AB1044" i="4"/>
  <c r="X1045" i="4"/>
  <c r="AC1045" i="4"/>
  <c r="AC1040" i="4"/>
  <c r="X1040" i="4"/>
  <c r="AB1043" i="4"/>
  <c r="V1043" i="4"/>
  <c r="V1045" i="4"/>
  <c r="AB1045" i="4"/>
  <c r="AC1042" i="4"/>
  <c r="X1042" i="4"/>
  <c r="AC1038" i="4"/>
  <c r="X1038" i="4"/>
  <c r="AB1035" i="4"/>
  <c r="V1035" i="4"/>
  <c r="AC1036" i="4"/>
  <c r="X1036" i="4"/>
  <c r="AC1034" i="4"/>
  <c r="X1034" i="4"/>
  <c r="X1020" i="4"/>
  <c r="AC1020" i="4"/>
  <c r="AB1029" i="4"/>
  <c r="V1029" i="4"/>
  <c r="AC1018" i="4"/>
  <c r="X1018" i="4"/>
  <c r="V1021" i="4"/>
  <c r="AB1021" i="4"/>
  <c r="V1025" i="4"/>
  <c r="AB1025" i="4"/>
  <c r="AB1023" i="4"/>
  <c r="V1023" i="4"/>
  <c r="AC1022" i="4"/>
  <c r="X1022" i="4"/>
  <c r="X1024" i="4"/>
  <c r="AC1024" i="4"/>
  <c r="X1016" i="4"/>
  <c r="AC1016" i="4"/>
  <c r="X1028" i="4"/>
  <c r="AC1028" i="4"/>
  <c r="AB1027" i="4"/>
  <c r="V1027" i="4"/>
  <c r="V1020" i="4"/>
  <c r="AB1020" i="4"/>
  <c r="AC1030" i="4"/>
  <c r="X1030" i="4"/>
  <c r="V1017" i="4"/>
  <c r="AB1017" i="4"/>
  <c r="V1016" i="4"/>
  <c r="AB1016" i="4"/>
  <c r="AB1018" i="4"/>
  <c r="V1018" i="4"/>
  <c r="V1024" i="4"/>
  <c r="AB1024" i="4"/>
  <c r="X1017" i="4"/>
  <c r="AC1017" i="4"/>
  <c r="AB1022" i="4"/>
  <c r="V1022" i="4"/>
  <c r="V1028" i="4"/>
  <c r="AB1028" i="4"/>
  <c r="X1021" i="4"/>
  <c r="AC1021" i="4"/>
  <c r="AB1026" i="4"/>
  <c r="V1026" i="4"/>
  <c r="AC1019" i="4"/>
  <c r="X1019" i="4"/>
  <c r="X1025" i="4"/>
  <c r="AC1025" i="4"/>
  <c r="AB1030" i="4"/>
  <c r="V1030" i="4"/>
  <c r="AC1023" i="4"/>
  <c r="X1023" i="4"/>
  <c r="X1029" i="4"/>
  <c r="AC1029" i="4"/>
  <c r="AB1019" i="4"/>
  <c r="V1019" i="4"/>
  <c r="AC1027" i="4"/>
  <c r="X1027" i="4"/>
  <c r="AC1026" i="4"/>
  <c r="X1026" i="4"/>
  <c r="V1000" i="4"/>
  <c r="AB1000" i="4"/>
  <c r="V1001" i="4"/>
  <c r="AB1001" i="4"/>
  <c r="AB1002" i="4"/>
  <c r="V1002" i="4"/>
  <c r="AC1000" i="4"/>
  <c r="X1000" i="4"/>
  <c r="AC1002" i="4"/>
  <c r="X1002" i="4"/>
  <c r="X1001" i="4"/>
  <c r="AC1001" i="4"/>
  <c r="AC1012" i="4"/>
  <c r="X1012" i="4"/>
  <c r="AB1007" i="4"/>
  <c r="V1007" i="4"/>
  <c r="AB1006" i="4"/>
  <c r="V1006" i="4"/>
  <c r="AC1007" i="4"/>
  <c r="X1007" i="4"/>
  <c r="AB1011" i="4"/>
  <c r="V1011" i="4"/>
  <c r="AC1003" i="4"/>
  <c r="X1003" i="4"/>
  <c r="AB1010" i="4"/>
  <c r="V1010" i="4"/>
  <c r="AC1011" i="4"/>
  <c r="X1011" i="4"/>
  <c r="AC1008" i="4"/>
  <c r="X1008" i="4"/>
  <c r="AC1004" i="4"/>
  <c r="X1004" i="4"/>
  <c r="AC1014" i="4"/>
  <c r="X1014" i="4"/>
  <c r="V1009" i="4"/>
  <c r="AB1009" i="4"/>
  <c r="AC1010" i="4"/>
  <c r="X1010" i="4"/>
  <c r="AB1003" i="4"/>
  <c r="V1003" i="4"/>
  <c r="V1005" i="4"/>
  <c r="AB1005" i="4"/>
  <c r="V1004" i="4"/>
  <c r="AB1004" i="4"/>
  <c r="X1005" i="4"/>
  <c r="AC1005" i="4"/>
  <c r="AB1014" i="4"/>
  <c r="V1014" i="4"/>
  <c r="V1008" i="4"/>
  <c r="AB1008" i="4"/>
  <c r="X1009" i="4"/>
  <c r="AC1009" i="4"/>
  <c r="V1012" i="4"/>
  <c r="AB1012" i="4"/>
  <c r="X1013" i="4"/>
  <c r="AC1013" i="4"/>
  <c r="V1013" i="4"/>
  <c r="AB1013" i="4"/>
  <c r="AC1006" i="4"/>
  <c r="X1006" i="4"/>
  <c r="V984" i="4"/>
  <c r="AB984" i="4"/>
  <c r="V985" i="4"/>
  <c r="AB985" i="4"/>
  <c r="X984" i="4"/>
  <c r="AC984" i="4"/>
  <c r="X985" i="4"/>
  <c r="AC985" i="4"/>
  <c r="AB994" i="4"/>
  <c r="V994" i="4"/>
  <c r="AC996" i="4"/>
  <c r="X996" i="4"/>
  <c r="AB987" i="4"/>
  <c r="V987" i="4"/>
  <c r="X988" i="4"/>
  <c r="AC988" i="4"/>
  <c r="AC995" i="4"/>
  <c r="X995" i="4"/>
  <c r="AB998" i="4"/>
  <c r="V998" i="4"/>
  <c r="V989" i="4"/>
  <c r="AB989" i="4"/>
  <c r="AC986" i="4"/>
  <c r="X986" i="4"/>
  <c r="V997" i="4"/>
  <c r="AB997" i="4"/>
  <c r="X992" i="4"/>
  <c r="AC992" i="4"/>
  <c r="AC990" i="4"/>
  <c r="X990" i="4"/>
  <c r="V988" i="4"/>
  <c r="AB988" i="4"/>
  <c r="AC994" i="4"/>
  <c r="X994" i="4"/>
  <c r="AB990" i="4"/>
  <c r="V990" i="4"/>
  <c r="V992" i="4"/>
  <c r="AB992" i="4"/>
  <c r="X989" i="4"/>
  <c r="AC989" i="4"/>
  <c r="AC991" i="4"/>
  <c r="X991" i="4"/>
  <c r="AB993" i="4"/>
  <c r="V993" i="4"/>
  <c r="V996" i="4"/>
  <c r="AB996" i="4"/>
  <c r="X993" i="4"/>
  <c r="AC993" i="4"/>
  <c r="AB995" i="4"/>
  <c r="V995" i="4"/>
  <c r="AB991" i="4"/>
  <c r="V991" i="4"/>
  <c r="X997" i="4"/>
  <c r="AC997" i="4"/>
  <c r="AB986" i="4"/>
  <c r="V986" i="4"/>
  <c r="AC987" i="4"/>
  <c r="X987" i="4"/>
  <c r="AC998" i="4"/>
  <c r="X998" i="4"/>
  <c r="V968" i="4"/>
  <c r="AB968" i="4"/>
  <c r="V969" i="4"/>
  <c r="AB969" i="4"/>
  <c r="AC968" i="4"/>
  <c r="X968" i="4"/>
  <c r="X969" i="4"/>
  <c r="AC969" i="4"/>
  <c r="AB979" i="4"/>
  <c r="V979" i="4"/>
  <c r="AC971" i="4"/>
  <c r="X971" i="4"/>
  <c r="AB970" i="4"/>
  <c r="V970" i="4"/>
  <c r="AC975" i="4"/>
  <c r="X975" i="4"/>
  <c r="AB974" i="4"/>
  <c r="V974" i="4"/>
  <c r="AC979" i="4"/>
  <c r="X979" i="4"/>
  <c r="AB978" i="4"/>
  <c r="V978" i="4"/>
  <c r="AC972" i="4"/>
  <c r="X972" i="4"/>
  <c r="V973" i="4"/>
  <c r="AB973" i="4"/>
  <c r="AC982" i="4"/>
  <c r="X982" i="4"/>
  <c r="V976" i="4"/>
  <c r="AB976" i="4"/>
  <c r="AC978" i="4"/>
  <c r="X978" i="4"/>
  <c r="V982" i="4"/>
  <c r="AB982" i="4"/>
  <c r="AC970" i="4"/>
  <c r="X970" i="4"/>
  <c r="AC974" i="4"/>
  <c r="X974" i="4"/>
  <c r="V980" i="4"/>
  <c r="AB980" i="4"/>
  <c r="X973" i="4"/>
  <c r="AC973" i="4"/>
  <c r="AC976" i="4"/>
  <c r="X976" i="4"/>
  <c r="V977" i="4"/>
  <c r="AB977" i="4"/>
  <c r="AB971" i="4"/>
  <c r="V971" i="4"/>
  <c r="V981" i="4"/>
  <c r="AB981" i="4"/>
  <c r="X977" i="4"/>
  <c r="AC977" i="4"/>
  <c r="V972" i="4"/>
  <c r="AB972" i="4"/>
  <c r="AB975" i="4"/>
  <c r="V975" i="4"/>
  <c r="AC980" i="4"/>
  <c r="X980" i="4"/>
  <c r="X981" i="4"/>
  <c r="AC981" i="4"/>
  <c r="V952" i="4"/>
  <c r="AB952" i="4"/>
  <c r="V953" i="4"/>
  <c r="AB953" i="4"/>
  <c r="AB954" i="4"/>
  <c r="V954" i="4"/>
  <c r="AC952" i="4"/>
  <c r="X952" i="4"/>
  <c r="AC954" i="4"/>
  <c r="X954" i="4"/>
  <c r="X953" i="4"/>
  <c r="AC953" i="4"/>
  <c r="AC956" i="4"/>
  <c r="X956" i="4"/>
  <c r="AC960" i="4"/>
  <c r="X960" i="4"/>
  <c r="AB963" i="4"/>
  <c r="V963" i="4"/>
  <c r="AC964" i="4"/>
  <c r="X964" i="4"/>
  <c r="AB959" i="4"/>
  <c r="V959" i="4"/>
  <c r="AB955" i="4"/>
  <c r="V955" i="4"/>
  <c r="AB958" i="4"/>
  <c r="V958" i="4"/>
  <c r="AC955" i="4"/>
  <c r="X955" i="4"/>
  <c r="V966" i="4"/>
  <c r="AB966" i="4"/>
  <c r="AC963" i="4"/>
  <c r="X963" i="4"/>
  <c r="AC959" i="4"/>
  <c r="X959" i="4"/>
  <c r="V957" i="4"/>
  <c r="AB957" i="4"/>
  <c r="AC966" i="4"/>
  <c r="X966" i="4"/>
  <c r="V961" i="4"/>
  <c r="AB961" i="4"/>
  <c r="AC962" i="4"/>
  <c r="X962" i="4"/>
  <c r="V956" i="4"/>
  <c r="AB956" i="4"/>
  <c r="X957" i="4"/>
  <c r="AC957" i="4"/>
  <c r="V960" i="4"/>
  <c r="AB960" i="4"/>
  <c r="X961" i="4"/>
  <c r="AC961" i="4"/>
  <c r="AB962" i="4"/>
  <c r="V962" i="4"/>
  <c r="V964" i="4"/>
  <c r="AB964" i="4"/>
  <c r="X965" i="4"/>
  <c r="AC965" i="4"/>
  <c r="V965" i="4"/>
  <c r="AB965" i="4"/>
  <c r="AC958" i="4"/>
  <c r="X958" i="4"/>
  <c r="V937" i="4"/>
  <c r="AB937" i="4"/>
  <c r="AB938" i="4"/>
  <c r="V938" i="4"/>
  <c r="V936" i="4"/>
  <c r="AB936" i="4"/>
  <c r="AC940" i="4"/>
  <c r="X940" i="4"/>
  <c r="X937" i="4"/>
  <c r="AC937" i="4"/>
  <c r="AB939" i="4"/>
  <c r="V939" i="4"/>
  <c r="X941" i="4"/>
  <c r="AC941" i="4"/>
  <c r="AC938" i="4"/>
  <c r="X938" i="4"/>
  <c r="V940" i="4"/>
  <c r="AB940" i="4"/>
  <c r="AC939" i="4"/>
  <c r="X939" i="4"/>
  <c r="V941" i="4"/>
  <c r="AB941" i="4"/>
  <c r="AC936" i="4"/>
  <c r="X936" i="4"/>
  <c r="AC943" i="4"/>
  <c r="X943" i="4"/>
  <c r="V944" i="4"/>
  <c r="AB944" i="4"/>
  <c r="V949" i="4"/>
  <c r="AB949" i="4"/>
  <c r="AC947" i="4"/>
  <c r="X947" i="4"/>
  <c r="AB943" i="4"/>
  <c r="V943" i="4"/>
  <c r="AC948" i="4"/>
  <c r="X948" i="4"/>
  <c r="AC944" i="4"/>
  <c r="X944" i="4"/>
  <c r="AB947" i="4"/>
  <c r="V947" i="4"/>
  <c r="AC950" i="4"/>
  <c r="X950" i="4"/>
  <c r="AB942" i="4"/>
  <c r="V942" i="4"/>
  <c r="AC946" i="4"/>
  <c r="X946" i="4"/>
  <c r="AB946" i="4"/>
  <c r="V946" i="4"/>
  <c r="X945" i="4"/>
  <c r="AC945" i="4"/>
  <c r="V950" i="4"/>
  <c r="AB950" i="4"/>
  <c r="X949" i="4"/>
  <c r="AC949" i="4"/>
  <c r="V948" i="4"/>
  <c r="AB948" i="4"/>
  <c r="V945" i="4"/>
  <c r="AB945" i="4"/>
  <c r="AC942" i="4"/>
  <c r="X942" i="4"/>
  <c r="V920" i="4"/>
  <c r="AB920" i="4"/>
  <c r="V921" i="4"/>
  <c r="AB921" i="4"/>
  <c r="X920" i="4"/>
  <c r="AC920" i="4"/>
  <c r="X921" i="4"/>
  <c r="AC921" i="4"/>
  <c r="AC923" i="4"/>
  <c r="X923" i="4"/>
  <c r="AB926" i="4"/>
  <c r="V926" i="4"/>
  <c r="AC931" i="4"/>
  <c r="X931" i="4"/>
  <c r="AB934" i="4"/>
  <c r="V934" i="4"/>
  <c r="X924" i="4"/>
  <c r="AC924" i="4"/>
  <c r="AB922" i="4"/>
  <c r="V922" i="4"/>
  <c r="AC927" i="4"/>
  <c r="X927" i="4"/>
  <c r="AB930" i="4"/>
  <c r="V930" i="4"/>
  <c r="AB923" i="4"/>
  <c r="V923" i="4"/>
  <c r="AC922" i="4"/>
  <c r="X922" i="4"/>
  <c r="AC926" i="4"/>
  <c r="X926" i="4"/>
  <c r="X928" i="4"/>
  <c r="AC928" i="4"/>
  <c r="V924" i="4"/>
  <c r="AB924" i="4"/>
  <c r="X925" i="4"/>
  <c r="AC925" i="4"/>
  <c r="AC930" i="4"/>
  <c r="X930" i="4"/>
  <c r="V928" i="4"/>
  <c r="AB928" i="4"/>
  <c r="X929" i="4"/>
  <c r="AC929" i="4"/>
  <c r="AB933" i="4"/>
  <c r="V933" i="4"/>
  <c r="AB931" i="4"/>
  <c r="V931" i="4"/>
  <c r="V932" i="4"/>
  <c r="AB932" i="4"/>
  <c r="X933" i="4"/>
  <c r="AC933" i="4"/>
  <c r="V925" i="4"/>
  <c r="AB925" i="4"/>
  <c r="V929" i="4"/>
  <c r="AB929" i="4"/>
  <c r="AB927" i="4"/>
  <c r="V927" i="4"/>
  <c r="X932" i="4"/>
  <c r="AC932" i="4"/>
  <c r="AC934" i="4"/>
  <c r="X934" i="4"/>
  <c r="AB918" i="4"/>
  <c r="V918" i="4"/>
  <c r="AC911" i="4"/>
  <c r="X911" i="4"/>
  <c r="V917" i="4"/>
  <c r="AB917" i="4"/>
  <c r="X915" i="4"/>
  <c r="AC915" i="4"/>
  <c r="V908" i="4"/>
  <c r="AB908" i="4"/>
  <c r="AB906" i="4"/>
  <c r="V906" i="4"/>
  <c r="V912" i="4"/>
  <c r="AB912" i="4"/>
  <c r="AC914" i="4"/>
  <c r="X914" i="4"/>
  <c r="AC907" i="4"/>
  <c r="X907" i="4"/>
  <c r="V904" i="4"/>
  <c r="AB904" i="4"/>
  <c r="AC910" i="4"/>
  <c r="X910" i="4"/>
  <c r="AB910" i="4"/>
  <c r="V910" i="4"/>
  <c r="V916" i="4"/>
  <c r="AB916" i="4"/>
  <c r="AC918" i="4"/>
  <c r="X918" i="4"/>
  <c r="AC916" i="4"/>
  <c r="X916" i="4"/>
  <c r="AB907" i="4"/>
  <c r="V907" i="4"/>
  <c r="AB914" i="4"/>
  <c r="V914" i="4"/>
  <c r="X905" i="4"/>
  <c r="AC905" i="4"/>
  <c r="AB911" i="4"/>
  <c r="V911" i="4"/>
  <c r="AC904" i="4"/>
  <c r="X904" i="4"/>
  <c r="X909" i="4"/>
  <c r="AC909" i="4"/>
  <c r="V909" i="4"/>
  <c r="AB909" i="4"/>
  <c r="V913" i="4"/>
  <c r="AB913" i="4"/>
  <c r="AC906" i="4"/>
  <c r="X906" i="4"/>
  <c r="AB915" i="4"/>
  <c r="V915" i="4"/>
  <c r="AC908" i="4"/>
  <c r="X908" i="4"/>
  <c r="X913" i="4"/>
  <c r="AC913" i="4"/>
  <c r="V905" i="4"/>
  <c r="AB905" i="4"/>
  <c r="AC912" i="4"/>
  <c r="X912" i="4"/>
  <c r="X917" i="4"/>
  <c r="AC917" i="4"/>
  <c r="AB902" i="4"/>
  <c r="V902" i="4"/>
  <c r="AC899" i="4"/>
  <c r="X899" i="4"/>
  <c r="V893" i="4"/>
  <c r="AB893" i="4"/>
  <c r="V897" i="4"/>
  <c r="AB897" i="4"/>
  <c r="AC894" i="4"/>
  <c r="X894" i="4"/>
  <c r="AC895" i="4"/>
  <c r="X895" i="4"/>
  <c r="V889" i="4"/>
  <c r="AB889" i="4"/>
  <c r="AC890" i="4"/>
  <c r="X890" i="4"/>
  <c r="V901" i="4"/>
  <c r="AB901" i="4"/>
  <c r="AC898" i="4"/>
  <c r="X898" i="4"/>
  <c r="X889" i="4"/>
  <c r="AC889" i="4"/>
  <c r="AB899" i="4"/>
  <c r="V899" i="4"/>
  <c r="V900" i="4"/>
  <c r="AB900" i="4"/>
  <c r="X893" i="4"/>
  <c r="AC893" i="4"/>
  <c r="AC902" i="4"/>
  <c r="X902" i="4"/>
  <c r="V892" i="4"/>
  <c r="AB892" i="4"/>
  <c r="AB895" i="4"/>
  <c r="V895" i="4"/>
  <c r="AB890" i="4"/>
  <c r="V890" i="4"/>
  <c r="AC888" i="4"/>
  <c r="X888" i="4"/>
  <c r="X897" i="4"/>
  <c r="AC897" i="4"/>
  <c r="AB891" i="4"/>
  <c r="V891" i="4"/>
  <c r="V896" i="4"/>
  <c r="AB896" i="4"/>
  <c r="AB894" i="4"/>
  <c r="V894" i="4"/>
  <c r="AC900" i="4"/>
  <c r="X900" i="4"/>
  <c r="X901" i="4"/>
  <c r="AC901" i="4"/>
  <c r="V888" i="4"/>
  <c r="AB888" i="4"/>
  <c r="AC892" i="4"/>
  <c r="X892" i="4"/>
  <c r="AB898" i="4"/>
  <c r="V898" i="4"/>
  <c r="AC891" i="4"/>
  <c r="X891" i="4"/>
  <c r="AC896" i="4"/>
  <c r="X896" i="4"/>
  <c r="AC874" i="4"/>
  <c r="X874" i="4"/>
  <c r="AB877" i="4"/>
  <c r="V877" i="4"/>
  <c r="V881" i="4"/>
  <c r="AB881" i="4"/>
  <c r="V885" i="4"/>
  <c r="AB885" i="4"/>
  <c r="AC886" i="4"/>
  <c r="X886" i="4"/>
  <c r="V873" i="4"/>
  <c r="AB873" i="4"/>
  <c r="AC878" i="4"/>
  <c r="X878" i="4"/>
  <c r="AC882" i="4"/>
  <c r="X882" i="4"/>
  <c r="V872" i="4"/>
  <c r="AB872" i="4"/>
  <c r="AC872" i="4"/>
  <c r="X872" i="4"/>
  <c r="V876" i="4"/>
  <c r="AB876" i="4"/>
  <c r="AB875" i="4"/>
  <c r="V875" i="4"/>
  <c r="X873" i="4"/>
  <c r="AC873" i="4"/>
  <c r="AB878" i="4"/>
  <c r="V878" i="4"/>
  <c r="AB883" i="4"/>
  <c r="V883" i="4"/>
  <c r="X877" i="4"/>
  <c r="AC877" i="4"/>
  <c r="AC884" i="4"/>
  <c r="X884" i="4"/>
  <c r="X876" i="4"/>
  <c r="AC876" i="4"/>
  <c r="V884" i="4"/>
  <c r="AB884" i="4"/>
  <c r="AB882" i="4"/>
  <c r="V882" i="4"/>
  <c r="AC875" i="4"/>
  <c r="X875" i="4"/>
  <c r="X881" i="4"/>
  <c r="AC881" i="4"/>
  <c r="V880" i="4"/>
  <c r="AB880" i="4"/>
  <c r="AB874" i="4"/>
  <c r="V874" i="4"/>
  <c r="AB886" i="4"/>
  <c r="V886" i="4"/>
  <c r="AC879" i="4"/>
  <c r="X879" i="4"/>
  <c r="X885" i="4"/>
  <c r="AC885" i="4"/>
  <c r="AB879" i="4"/>
  <c r="V879" i="4"/>
  <c r="AC883" i="4"/>
  <c r="X883" i="4"/>
  <c r="X880" i="4"/>
  <c r="AC880" i="4"/>
  <c r="AB870" i="4"/>
  <c r="V870" i="4"/>
  <c r="V857" i="4"/>
  <c r="AB857" i="4"/>
  <c r="AC859" i="4"/>
  <c r="X859" i="4"/>
  <c r="V861" i="4"/>
  <c r="AB861" i="4"/>
  <c r="AC863" i="4"/>
  <c r="X863" i="4"/>
  <c r="V865" i="4"/>
  <c r="AB865" i="4"/>
  <c r="AC867" i="4"/>
  <c r="X867" i="4"/>
  <c r="AC868" i="4"/>
  <c r="X868" i="4"/>
  <c r="V864" i="4"/>
  <c r="AB864" i="4"/>
  <c r="AB859" i="4"/>
  <c r="V859" i="4"/>
  <c r="V868" i="4"/>
  <c r="AB868" i="4"/>
  <c r="X861" i="4"/>
  <c r="AC861" i="4"/>
  <c r="V856" i="4"/>
  <c r="AB856" i="4"/>
  <c r="V860" i="4"/>
  <c r="AB860" i="4"/>
  <c r="X857" i="4"/>
  <c r="AC857" i="4"/>
  <c r="AB863" i="4"/>
  <c r="V863" i="4"/>
  <c r="V869" i="4"/>
  <c r="AB869" i="4"/>
  <c r="X865" i="4"/>
  <c r="AC865" i="4"/>
  <c r="AC870" i="4"/>
  <c r="X870" i="4"/>
  <c r="AB867" i="4"/>
  <c r="V867" i="4"/>
  <c r="V858" i="4"/>
  <c r="AB858" i="4"/>
  <c r="AC856" i="4"/>
  <c r="X856" i="4"/>
  <c r="X869" i="4"/>
  <c r="AC869" i="4"/>
  <c r="AB862" i="4"/>
  <c r="V862" i="4"/>
  <c r="AC860" i="4"/>
  <c r="X860" i="4"/>
  <c r="AC858" i="4"/>
  <c r="X858" i="4"/>
  <c r="AC866" i="4"/>
  <c r="X866" i="4"/>
  <c r="AB866" i="4"/>
  <c r="V866" i="4"/>
  <c r="AC864" i="4"/>
  <c r="X864" i="4"/>
  <c r="AC862" i="4"/>
  <c r="X862" i="4"/>
  <c r="AC844" i="4"/>
  <c r="X844" i="4"/>
  <c r="V845" i="4"/>
  <c r="AB845" i="4"/>
  <c r="V841" i="4"/>
  <c r="AB841" i="4"/>
  <c r="AC848" i="4"/>
  <c r="X848" i="4"/>
  <c r="V849" i="4"/>
  <c r="AB849" i="4"/>
  <c r="AC852" i="4"/>
  <c r="X852" i="4"/>
  <c r="V840" i="4"/>
  <c r="AB840" i="4"/>
  <c r="AC842" i="4"/>
  <c r="X842" i="4"/>
  <c r="AC854" i="4"/>
  <c r="X854" i="4"/>
  <c r="X841" i="4"/>
  <c r="AC841" i="4"/>
  <c r="X845" i="4"/>
  <c r="AC845" i="4"/>
  <c r="AB851" i="4"/>
  <c r="V851" i="4"/>
  <c r="V853" i="4"/>
  <c r="AB853" i="4"/>
  <c r="X849" i="4"/>
  <c r="AC849" i="4"/>
  <c r="AB854" i="4"/>
  <c r="V854" i="4"/>
  <c r="V844" i="4"/>
  <c r="AB844" i="4"/>
  <c r="AB847" i="4"/>
  <c r="V847" i="4"/>
  <c r="AB843" i="4"/>
  <c r="V843" i="4"/>
  <c r="AB842" i="4"/>
  <c r="V842" i="4"/>
  <c r="AC840" i="4"/>
  <c r="X840" i="4"/>
  <c r="X853" i="4"/>
  <c r="AC853" i="4"/>
  <c r="AC851" i="4"/>
  <c r="X851" i="4"/>
  <c r="V848" i="4"/>
  <c r="AB848" i="4"/>
  <c r="V852" i="4"/>
  <c r="AB852" i="4"/>
  <c r="V846" i="4"/>
  <c r="AB846" i="4"/>
  <c r="AC843" i="4"/>
  <c r="X843" i="4"/>
  <c r="AC850" i="4"/>
  <c r="X850" i="4"/>
  <c r="AB850" i="4"/>
  <c r="V850" i="4"/>
  <c r="AC847" i="4"/>
  <c r="X847" i="4"/>
  <c r="AC846" i="4"/>
  <c r="X846" i="4"/>
  <c r="AB838" i="4"/>
  <c r="V838" i="4"/>
  <c r="AC831" i="4"/>
  <c r="X831" i="4"/>
  <c r="V825" i="4"/>
  <c r="AB825" i="4"/>
  <c r="AC835" i="4"/>
  <c r="X835" i="4"/>
  <c r="V829" i="4"/>
  <c r="AB829" i="4"/>
  <c r="AC836" i="4"/>
  <c r="X836" i="4"/>
  <c r="V833" i="4"/>
  <c r="AB833" i="4"/>
  <c r="AC826" i="4"/>
  <c r="X826" i="4"/>
  <c r="V837" i="4"/>
  <c r="AB837" i="4"/>
  <c r="V824" i="4"/>
  <c r="AB824" i="4"/>
  <c r="AB827" i="4"/>
  <c r="V827" i="4"/>
  <c r="X825" i="4"/>
  <c r="AC825" i="4"/>
  <c r="AB835" i="4"/>
  <c r="V835" i="4"/>
  <c r="V836" i="4"/>
  <c r="AB836" i="4"/>
  <c r="X829" i="4"/>
  <c r="AC829" i="4"/>
  <c r="V832" i="4"/>
  <c r="AB832" i="4"/>
  <c r="AB826" i="4"/>
  <c r="V826" i="4"/>
  <c r="AC824" i="4"/>
  <c r="X824" i="4"/>
  <c r="X833" i="4"/>
  <c r="AC833" i="4"/>
  <c r="AC830" i="4"/>
  <c r="X830" i="4"/>
  <c r="AC834" i="4"/>
  <c r="X834" i="4"/>
  <c r="AC838" i="4"/>
  <c r="X838" i="4"/>
  <c r="AB830" i="4"/>
  <c r="V830" i="4"/>
  <c r="AC828" i="4"/>
  <c r="X828" i="4"/>
  <c r="X837" i="4"/>
  <c r="AC837" i="4"/>
  <c r="V828" i="4"/>
  <c r="AB828" i="4"/>
  <c r="AB831" i="4"/>
  <c r="V831" i="4"/>
  <c r="AB834" i="4"/>
  <c r="V834" i="4"/>
  <c r="AC827" i="4"/>
  <c r="X827" i="4"/>
  <c r="AC832" i="4"/>
  <c r="X832" i="4"/>
  <c r="AC815" i="4"/>
  <c r="X815" i="4"/>
  <c r="V809" i="4"/>
  <c r="AB809" i="4"/>
  <c r="AC816" i="4"/>
  <c r="X816" i="4"/>
  <c r="V817" i="4"/>
  <c r="AB817" i="4"/>
  <c r="AC820" i="4"/>
  <c r="X820" i="4"/>
  <c r="AB822" i="4"/>
  <c r="V822" i="4"/>
  <c r="AC819" i="4"/>
  <c r="X819" i="4"/>
  <c r="V813" i="4"/>
  <c r="AB813" i="4"/>
  <c r="V808" i="4"/>
  <c r="AB808" i="4"/>
  <c r="AC810" i="4"/>
  <c r="X810" i="4"/>
  <c r="AB811" i="4"/>
  <c r="V811" i="4"/>
  <c r="X813" i="4"/>
  <c r="AC813" i="4"/>
  <c r="AB815" i="4"/>
  <c r="V815" i="4"/>
  <c r="V821" i="4"/>
  <c r="AB821" i="4"/>
  <c r="X817" i="4"/>
  <c r="AC817" i="4"/>
  <c r="AC822" i="4"/>
  <c r="X822" i="4"/>
  <c r="V816" i="4"/>
  <c r="AB816" i="4"/>
  <c r="AB810" i="4"/>
  <c r="V810" i="4"/>
  <c r="AC808" i="4"/>
  <c r="X808" i="4"/>
  <c r="X821" i="4"/>
  <c r="AC821" i="4"/>
  <c r="V812" i="4"/>
  <c r="AB812" i="4"/>
  <c r="AB819" i="4"/>
  <c r="V819" i="4"/>
  <c r="V814" i="4"/>
  <c r="AB814" i="4"/>
  <c r="AC812" i="4"/>
  <c r="X812" i="4"/>
  <c r="AC818" i="4"/>
  <c r="X818" i="4"/>
  <c r="X809" i="4"/>
  <c r="AC809" i="4"/>
  <c r="V820" i="4"/>
  <c r="AB820" i="4"/>
  <c r="AB818" i="4"/>
  <c r="V818" i="4"/>
  <c r="AC811" i="4"/>
  <c r="X811" i="4"/>
  <c r="AC814" i="4"/>
  <c r="X814" i="4"/>
  <c r="V793" i="4"/>
  <c r="AB793" i="4"/>
  <c r="AC799" i="4"/>
  <c r="X799" i="4"/>
  <c r="V797" i="4"/>
  <c r="AB797" i="4"/>
  <c r="AC803" i="4"/>
  <c r="X803" i="4"/>
  <c r="V801" i="4"/>
  <c r="AB801" i="4"/>
  <c r="AC800" i="4"/>
  <c r="X800" i="4"/>
  <c r="AB799" i="4"/>
  <c r="V799" i="4"/>
  <c r="V796" i="4"/>
  <c r="AB796" i="4"/>
  <c r="AC806" i="4"/>
  <c r="X806" i="4"/>
  <c r="AC794" i="4"/>
  <c r="X794" i="4"/>
  <c r="V792" i="4"/>
  <c r="AB792" i="4"/>
  <c r="AC795" i="4"/>
  <c r="X795" i="4"/>
  <c r="AC798" i="4"/>
  <c r="X798" i="4"/>
  <c r="AC802" i="4"/>
  <c r="X802" i="4"/>
  <c r="AB803" i="4"/>
  <c r="V803" i="4"/>
  <c r="V804" i="4"/>
  <c r="AB804" i="4"/>
  <c r="X793" i="4"/>
  <c r="AC793" i="4"/>
  <c r="AB795" i="4"/>
  <c r="V795" i="4"/>
  <c r="V794" i="4"/>
  <c r="AB794" i="4"/>
  <c r="AC792" i="4"/>
  <c r="X792" i="4"/>
  <c r="X797" i="4"/>
  <c r="AC797" i="4"/>
  <c r="V805" i="4"/>
  <c r="AB805" i="4"/>
  <c r="V798" i="4"/>
  <c r="AB798" i="4"/>
  <c r="AC796" i="4"/>
  <c r="X796" i="4"/>
  <c r="X801" i="4"/>
  <c r="AC801" i="4"/>
  <c r="AB806" i="4"/>
  <c r="V806" i="4"/>
  <c r="V800" i="4"/>
  <c r="AB800" i="4"/>
  <c r="AB802" i="4"/>
  <c r="V802" i="4"/>
  <c r="AC804" i="4"/>
  <c r="X804" i="4"/>
  <c r="X805" i="4"/>
  <c r="AC805" i="4"/>
  <c r="AC787" i="4"/>
  <c r="X787" i="4"/>
  <c r="X776" i="4"/>
  <c r="AC776" i="4"/>
  <c r="X780" i="4"/>
  <c r="AC780" i="4"/>
  <c r="AB789" i="4"/>
  <c r="V789" i="4"/>
  <c r="AC778" i="4"/>
  <c r="X778" i="4"/>
  <c r="V777" i="4"/>
  <c r="AB777" i="4"/>
  <c r="V781" i="4"/>
  <c r="AB781" i="4"/>
  <c r="AB785" i="4"/>
  <c r="V785" i="4"/>
  <c r="V776" i="4"/>
  <c r="AB776" i="4"/>
  <c r="AC782" i="4"/>
  <c r="X782" i="4"/>
  <c r="X777" i="4"/>
  <c r="AC777" i="4"/>
  <c r="AB786" i="4"/>
  <c r="V786" i="4"/>
  <c r="AB787" i="4"/>
  <c r="V787" i="4"/>
  <c r="X781" i="4"/>
  <c r="AC781" i="4"/>
  <c r="AC786" i="4"/>
  <c r="X786" i="4"/>
  <c r="AB782" i="4"/>
  <c r="V782" i="4"/>
  <c r="AB790" i="4"/>
  <c r="V790" i="4"/>
  <c r="AC788" i="4"/>
  <c r="X788" i="4"/>
  <c r="X785" i="4"/>
  <c r="AC785" i="4"/>
  <c r="X784" i="4"/>
  <c r="AC784" i="4"/>
  <c r="V784" i="4"/>
  <c r="AB784" i="4"/>
  <c r="V788" i="4"/>
  <c r="AB788" i="4"/>
  <c r="AB779" i="4"/>
  <c r="V779" i="4"/>
  <c r="AC779" i="4"/>
  <c r="X779" i="4"/>
  <c r="X789" i="4"/>
  <c r="AC789" i="4"/>
  <c r="V780" i="4"/>
  <c r="AB780" i="4"/>
  <c r="AB778" i="4"/>
  <c r="V778" i="4"/>
  <c r="AB783" i="4"/>
  <c r="V783" i="4"/>
  <c r="AC783" i="4"/>
  <c r="X783" i="4"/>
  <c r="AC790" i="4"/>
  <c r="X790" i="4"/>
  <c r="V761" i="4"/>
  <c r="AB761" i="4"/>
  <c r="AB765" i="4"/>
  <c r="V765" i="4"/>
  <c r="X764" i="4"/>
  <c r="AC764" i="4"/>
  <c r="V773" i="4"/>
  <c r="AB773" i="4"/>
  <c r="AC762" i="4"/>
  <c r="X762" i="4"/>
  <c r="AC771" i="4"/>
  <c r="X771" i="4"/>
  <c r="X760" i="4"/>
  <c r="AC760" i="4"/>
  <c r="AB769" i="4"/>
  <c r="V769" i="4"/>
  <c r="AB767" i="4"/>
  <c r="V767" i="4"/>
  <c r="AC766" i="4"/>
  <c r="X766" i="4"/>
  <c r="AC770" i="4"/>
  <c r="X770" i="4"/>
  <c r="AC774" i="4"/>
  <c r="X774" i="4"/>
  <c r="AB770" i="4"/>
  <c r="V770" i="4"/>
  <c r="V772" i="4"/>
  <c r="AB772" i="4"/>
  <c r="X761" i="4"/>
  <c r="AC761" i="4"/>
  <c r="X768" i="4"/>
  <c r="AC768" i="4"/>
  <c r="V764" i="4"/>
  <c r="AB764" i="4"/>
  <c r="AB766" i="4"/>
  <c r="V766" i="4"/>
  <c r="AB774" i="4"/>
  <c r="V774" i="4"/>
  <c r="AC772" i="4"/>
  <c r="X772" i="4"/>
  <c r="X765" i="4"/>
  <c r="AC765" i="4"/>
  <c r="V760" i="4"/>
  <c r="AB760" i="4"/>
  <c r="AB762" i="4"/>
  <c r="V762" i="4"/>
  <c r="AB763" i="4"/>
  <c r="V763" i="4"/>
  <c r="AC763" i="4"/>
  <c r="X763" i="4"/>
  <c r="X769" i="4"/>
  <c r="AC769" i="4"/>
  <c r="V768" i="4"/>
  <c r="AB768" i="4"/>
  <c r="AB771" i="4"/>
  <c r="V771" i="4"/>
  <c r="AC767" i="4"/>
  <c r="X767" i="4"/>
  <c r="X773" i="4"/>
  <c r="AC773" i="4"/>
  <c r="V758" i="4"/>
  <c r="AB758" i="4"/>
  <c r="AC747" i="4"/>
  <c r="X747" i="4"/>
  <c r="AC751" i="4"/>
  <c r="X751" i="4"/>
  <c r="V749" i="4"/>
  <c r="AB749" i="4"/>
  <c r="AC755" i="4"/>
  <c r="X755" i="4"/>
  <c r="V745" i="4"/>
  <c r="AB745" i="4"/>
  <c r="V753" i="4"/>
  <c r="AB753" i="4"/>
  <c r="AC748" i="4"/>
  <c r="X748" i="4"/>
  <c r="V744" i="4"/>
  <c r="AB744" i="4"/>
  <c r="V748" i="4"/>
  <c r="AB748" i="4"/>
  <c r="AC754" i="4"/>
  <c r="X754" i="4"/>
  <c r="AB751" i="4"/>
  <c r="V751" i="4"/>
  <c r="V752" i="4"/>
  <c r="AB752" i="4"/>
  <c r="X745" i="4"/>
  <c r="AC745" i="4"/>
  <c r="AB747" i="4"/>
  <c r="V747" i="4"/>
  <c r="V756" i="4"/>
  <c r="AB756" i="4"/>
  <c r="X749" i="4"/>
  <c r="AC749" i="4"/>
  <c r="AB755" i="4"/>
  <c r="V755" i="4"/>
  <c r="V757" i="4"/>
  <c r="AB757" i="4"/>
  <c r="X753" i="4"/>
  <c r="AC753" i="4"/>
  <c r="V746" i="4"/>
  <c r="AB746" i="4"/>
  <c r="AC744" i="4"/>
  <c r="X744" i="4"/>
  <c r="X757" i="4"/>
  <c r="AC757" i="4"/>
  <c r="AB750" i="4"/>
  <c r="V750" i="4"/>
  <c r="AC752" i="4"/>
  <c r="X752" i="4"/>
  <c r="AC746" i="4"/>
  <c r="X746" i="4"/>
  <c r="AC758" i="4"/>
  <c r="X758" i="4"/>
  <c r="AB754" i="4"/>
  <c r="V754" i="4"/>
  <c r="AC756" i="4"/>
  <c r="X756" i="4"/>
  <c r="AC750" i="4"/>
  <c r="X750" i="4"/>
  <c r="AB712" i="4"/>
  <c r="X712" i="4"/>
  <c r="V728" i="4"/>
  <c r="AB728" i="4"/>
  <c r="V729" i="4"/>
  <c r="AB729" i="4"/>
  <c r="AC728" i="4"/>
  <c r="X728" i="4"/>
  <c r="X729" i="4"/>
  <c r="AC729" i="4"/>
  <c r="AC735" i="4"/>
  <c r="X735" i="4"/>
  <c r="AB738" i="4"/>
  <c r="V738" i="4"/>
  <c r="V742" i="4"/>
  <c r="AB742" i="4"/>
  <c r="AC732" i="4"/>
  <c r="X732" i="4"/>
  <c r="V734" i="4"/>
  <c r="AB734" i="4"/>
  <c r="AC739" i="4"/>
  <c r="X739" i="4"/>
  <c r="V733" i="4"/>
  <c r="AB733" i="4"/>
  <c r="AC740" i="4"/>
  <c r="X740" i="4"/>
  <c r="V737" i="4"/>
  <c r="AB737" i="4"/>
  <c r="X733" i="4"/>
  <c r="AC733" i="4"/>
  <c r="X737" i="4"/>
  <c r="AC737" i="4"/>
  <c r="V740" i="4"/>
  <c r="AB740" i="4"/>
  <c r="X741" i="4"/>
  <c r="AC741" i="4"/>
  <c r="V732" i="4"/>
  <c r="AB732" i="4"/>
  <c r="AB735" i="4"/>
  <c r="V735" i="4"/>
  <c r="V741" i="4"/>
  <c r="AB741" i="4"/>
  <c r="AC738" i="4"/>
  <c r="X738" i="4"/>
  <c r="V736" i="4"/>
  <c r="AB736" i="4"/>
  <c r="AB731" i="4"/>
  <c r="V731" i="4"/>
  <c r="AC730" i="4"/>
  <c r="X730" i="4"/>
  <c r="AC742" i="4"/>
  <c r="X742" i="4"/>
  <c r="AB739" i="4"/>
  <c r="V739" i="4"/>
  <c r="AC736" i="4"/>
  <c r="X736" i="4"/>
  <c r="AC734" i="4"/>
  <c r="X734" i="4"/>
  <c r="AB730" i="4"/>
  <c r="V730" i="4"/>
  <c r="AC731" i="4"/>
  <c r="X731" i="4"/>
  <c r="AB718" i="4"/>
  <c r="V718" i="4"/>
  <c r="AB722" i="4"/>
  <c r="V722" i="4"/>
  <c r="AC716" i="4"/>
  <c r="X716" i="4"/>
  <c r="AB726" i="4"/>
  <c r="V726" i="4"/>
  <c r="AC720" i="4"/>
  <c r="X720" i="4"/>
  <c r="V713" i="4"/>
  <c r="AB713" i="4"/>
  <c r="AC724" i="4"/>
  <c r="X724" i="4"/>
  <c r="V717" i="4"/>
  <c r="AB717" i="4"/>
  <c r="AC714" i="4"/>
  <c r="X714" i="4"/>
  <c r="AC723" i="4"/>
  <c r="X723" i="4"/>
  <c r="AC722" i="4"/>
  <c r="X722" i="4"/>
  <c r="AB719" i="4"/>
  <c r="V719" i="4"/>
  <c r="V724" i="4"/>
  <c r="AB724" i="4"/>
  <c r="X713" i="4"/>
  <c r="AC713" i="4"/>
  <c r="V721" i="4"/>
  <c r="AB721" i="4"/>
  <c r="V716" i="4"/>
  <c r="AB716" i="4"/>
  <c r="AB715" i="4"/>
  <c r="V715" i="4"/>
  <c r="V725" i="4"/>
  <c r="AB725" i="4"/>
  <c r="X717" i="4"/>
  <c r="AC717" i="4"/>
  <c r="AC726" i="4"/>
  <c r="X726" i="4"/>
  <c r="V720" i="4"/>
  <c r="AB720" i="4"/>
  <c r="AB723" i="4"/>
  <c r="V723" i="4"/>
  <c r="AC715" i="4"/>
  <c r="X715" i="4"/>
  <c r="X721" i="4"/>
  <c r="AC721" i="4"/>
  <c r="AC718" i="4"/>
  <c r="X718" i="4"/>
  <c r="V714" i="4"/>
  <c r="AB714" i="4"/>
  <c r="AC719" i="4"/>
  <c r="X719" i="4"/>
  <c r="X725" i="4"/>
  <c r="AC725" i="4"/>
  <c r="V697" i="4"/>
  <c r="AB697" i="4"/>
  <c r="V696" i="4"/>
  <c r="AB696" i="4"/>
  <c r="AB698" i="4"/>
  <c r="V698" i="4"/>
  <c r="AC696" i="4"/>
  <c r="X696" i="4"/>
  <c r="AC697" i="4"/>
  <c r="X697" i="4"/>
  <c r="AC698" i="4"/>
  <c r="X698" i="4"/>
  <c r="AC700" i="4"/>
  <c r="X700" i="4"/>
  <c r="AC704" i="4"/>
  <c r="X704" i="4"/>
  <c r="AC708" i="4"/>
  <c r="X708" i="4"/>
  <c r="AB699" i="4"/>
  <c r="V699" i="4"/>
  <c r="AC699" i="4"/>
  <c r="X699" i="4"/>
  <c r="AB706" i="4"/>
  <c r="V706" i="4"/>
  <c r="V705" i="4"/>
  <c r="AB705" i="4"/>
  <c r="AB703" i="4"/>
  <c r="V703" i="4"/>
  <c r="AC703" i="4"/>
  <c r="X703" i="4"/>
  <c r="AC702" i="4"/>
  <c r="X702" i="4"/>
  <c r="V700" i="4"/>
  <c r="AB700" i="4"/>
  <c r="AC706" i="4"/>
  <c r="X706" i="4"/>
  <c r="AB707" i="4"/>
  <c r="V707" i="4"/>
  <c r="V701" i="4"/>
  <c r="AB701" i="4"/>
  <c r="V704" i="4"/>
  <c r="AB704" i="4"/>
  <c r="AC710" i="4"/>
  <c r="X710" i="4"/>
  <c r="AB702" i="4"/>
  <c r="V702" i="4"/>
  <c r="V708" i="4"/>
  <c r="AB708" i="4"/>
  <c r="X701" i="4"/>
  <c r="AC701" i="4"/>
  <c r="X707" i="4"/>
  <c r="AC707" i="4"/>
  <c r="AB710" i="4"/>
  <c r="V710" i="4"/>
  <c r="X705" i="4"/>
  <c r="AC705" i="4"/>
  <c r="V709" i="4"/>
  <c r="AB709" i="4"/>
  <c r="X709" i="4"/>
  <c r="AC709" i="4"/>
  <c r="V680" i="4"/>
  <c r="AB680" i="4"/>
  <c r="V684" i="4"/>
  <c r="AB684" i="4"/>
  <c r="AB683" i="4"/>
  <c r="V683" i="4"/>
  <c r="V681" i="4"/>
  <c r="AB681" i="4"/>
  <c r="V685" i="4"/>
  <c r="AB685" i="4"/>
  <c r="AC682" i="4"/>
  <c r="X682" i="4"/>
  <c r="X685" i="4"/>
  <c r="AC685" i="4"/>
  <c r="AC683" i="4"/>
  <c r="X683" i="4"/>
  <c r="AC686" i="4"/>
  <c r="X686" i="4"/>
  <c r="AC680" i="4"/>
  <c r="X680" i="4"/>
  <c r="AB682" i="4"/>
  <c r="V682" i="4"/>
  <c r="X681" i="4"/>
  <c r="AC681" i="4"/>
  <c r="AB686" i="4"/>
  <c r="V686" i="4"/>
  <c r="AC684" i="4"/>
  <c r="X684" i="4"/>
  <c r="V688" i="4"/>
  <c r="AB688" i="4"/>
  <c r="V692" i="4"/>
  <c r="AB692" i="4"/>
  <c r="V693" i="4"/>
  <c r="AB693" i="4"/>
  <c r="AC691" i="4"/>
  <c r="X691" i="4"/>
  <c r="AC687" i="4"/>
  <c r="X687" i="4"/>
  <c r="AB687" i="4"/>
  <c r="V687" i="4"/>
  <c r="AC694" i="4"/>
  <c r="X694" i="4"/>
  <c r="V689" i="4"/>
  <c r="AB689" i="4"/>
  <c r="AC692" i="4"/>
  <c r="X692" i="4"/>
  <c r="AB691" i="4"/>
  <c r="V691" i="4"/>
  <c r="X689" i="4"/>
  <c r="AC689" i="4"/>
  <c r="AC688" i="4"/>
  <c r="X688" i="4"/>
  <c r="V690" i="4"/>
  <c r="AB690" i="4"/>
  <c r="X693" i="4"/>
  <c r="AC693" i="4"/>
  <c r="AB694" i="4"/>
  <c r="V694" i="4"/>
  <c r="AC690" i="4"/>
  <c r="X690" i="4"/>
  <c r="V665" i="4"/>
  <c r="AB665" i="4"/>
  <c r="AB666" i="4"/>
  <c r="V666" i="4"/>
  <c r="AC664" i="4"/>
  <c r="X664" i="4"/>
  <c r="V664" i="4"/>
  <c r="AB664" i="4"/>
  <c r="X665" i="4"/>
  <c r="AC665" i="4"/>
  <c r="AC666" i="4"/>
  <c r="X666" i="4"/>
  <c r="AB667" i="4"/>
  <c r="V667" i="4"/>
  <c r="AC672" i="4"/>
  <c r="X672" i="4"/>
  <c r="AB671" i="4"/>
  <c r="V671" i="4"/>
  <c r="AC676" i="4"/>
  <c r="X676" i="4"/>
  <c r="AB670" i="4"/>
  <c r="V670" i="4"/>
  <c r="AC667" i="4"/>
  <c r="X667" i="4"/>
  <c r="V669" i="4"/>
  <c r="AB669" i="4"/>
  <c r="AC670" i="4"/>
  <c r="X670" i="4"/>
  <c r="AB674" i="4"/>
  <c r="V674" i="4"/>
  <c r="V678" i="4"/>
  <c r="AB678" i="4"/>
  <c r="V673" i="4"/>
  <c r="AB673" i="4"/>
  <c r="AC678" i="4"/>
  <c r="X678" i="4"/>
  <c r="AC668" i="4"/>
  <c r="X668" i="4"/>
  <c r="AC671" i="4"/>
  <c r="X671" i="4"/>
  <c r="V668" i="4"/>
  <c r="AB668" i="4"/>
  <c r="X669" i="4"/>
  <c r="AC669" i="4"/>
  <c r="V672" i="4"/>
  <c r="AB672" i="4"/>
  <c r="X673" i="4"/>
  <c r="AC673" i="4"/>
  <c r="AB675" i="4"/>
  <c r="V675" i="4"/>
  <c r="AC675" i="4"/>
  <c r="X675" i="4"/>
  <c r="V676" i="4"/>
  <c r="AB676" i="4"/>
  <c r="X677" i="4"/>
  <c r="AC677" i="4"/>
  <c r="V677" i="4"/>
  <c r="AB677" i="4"/>
  <c r="AC674" i="4"/>
  <c r="X674" i="4"/>
  <c r="AB655" i="4"/>
  <c r="V655" i="4"/>
  <c r="V649" i="4"/>
  <c r="AB649" i="4"/>
  <c r="AC650" i="4"/>
  <c r="X650" i="4"/>
  <c r="V656" i="4"/>
  <c r="AB656" i="4"/>
  <c r="AC654" i="4"/>
  <c r="X654" i="4"/>
  <c r="AB651" i="4"/>
  <c r="V651" i="4"/>
  <c r="X649" i="4"/>
  <c r="AC649" i="4"/>
  <c r="AC651" i="4"/>
  <c r="X651" i="4"/>
  <c r="AB650" i="4"/>
  <c r="V650" i="4"/>
  <c r="AB654" i="4"/>
  <c r="V654" i="4"/>
  <c r="AC652" i="4"/>
  <c r="X652" i="4"/>
  <c r="X653" i="4"/>
  <c r="AC653" i="4"/>
  <c r="V653" i="4"/>
  <c r="AB653" i="4"/>
  <c r="AC648" i="4"/>
  <c r="X648" i="4"/>
  <c r="V648" i="4"/>
  <c r="AB648" i="4"/>
  <c r="AC655" i="4"/>
  <c r="X655" i="4"/>
  <c r="V652" i="4"/>
  <c r="AB652" i="4"/>
  <c r="AC656" i="4"/>
  <c r="X656" i="4"/>
  <c r="AB658" i="4"/>
  <c r="V658" i="4"/>
  <c r="AB662" i="4"/>
  <c r="V662" i="4"/>
  <c r="V657" i="4"/>
  <c r="AB657" i="4"/>
  <c r="AC660" i="4"/>
  <c r="X660" i="4"/>
  <c r="V661" i="4"/>
  <c r="AB661" i="4"/>
  <c r="AC659" i="4"/>
  <c r="X659" i="4"/>
  <c r="AC662" i="4"/>
  <c r="X662" i="4"/>
  <c r="AB659" i="4"/>
  <c r="V659" i="4"/>
  <c r="X657" i="4"/>
  <c r="AC657" i="4"/>
  <c r="X661" i="4"/>
  <c r="AC661" i="4"/>
  <c r="V660" i="4"/>
  <c r="AB660" i="4"/>
  <c r="AC658" i="4"/>
  <c r="X658" i="4"/>
  <c r="X636" i="4"/>
  <c r="AC636" i="4"/>
  <c r="X633" i="4"/>
  <c r="AC633" i="4"/>
  <c r="AC635" i="4"/>
  <c r="X635" i="4"/>
  <c r="AC634" i="4"/>
  <c r="X634" i="4"/>
  <c r="X632" i="4"/>
  <c r="AC632" i="4"/>
  <c r="V633" i="4"/>
  <c r="AB633" i="4"/>
  <c r="AB634" i="4"/>
  <c r="V634" i="4"/>
  <c r="AB635" i="4"/>
  <c r="V635" i="4"/>
  <c r="V632" i="4"/>
  <c r="AB632" i="4"/>
  <c r="V636" i="4"/>
  <c r="AB636" i="4"/>
  <c r="V640" i="4"/>
  <c r="AB640" i="4"/>
  <c r="V644" i="4"/>
  <c r="AB644" i="4"/>
  <c r="X644" i="4"/>
  <c r="AC644" i="4"/>
  <c r="AC639" i="4"/>
  <c r="X639" i="4"/>
  <c r="AB639" i="4"/>
  <c r="V639" i="4"/>
  <c r="AC643" i="4"/>
  <c r="X643" i="4"/>
  <c r="AB638" i="4"/>
  <c r="V638" i="4"/>
  <c r="AC642" i="4"/>
  <c r="X642" i="4"/>
  <c r="V637" i="4"/>
  <c r="AB637" i="4"/>
  <c r="X637" i="4"/>
  <c r="AC637" i="4"/>
  <c r="AB642" i="4"/>
  <c r="V642" i="4"/>
  <c r="AB646" i="4"/>
  <c r="V646" i="4"/>
  <c r="V641" i="4"/>
  <c r="AB641" i="4"/>
  <c r="X641" i="4"/>
  <c r="AC641" i="4"/>
  <c r="AB645" i="4"/>
  <c r="V645" i="4"/>
  <c r="X645" i="4"/>
  <c r="AC645" i="4"/>
  <c r="AC638" i="4"/>
  <c r="X638" i="4"/>
  <c r="AC640" i="4"/>
  <c r="X640" i="4"/>
  <c r="AB643" i="4"/>
  <c r="V643" i="4"/>
  <c r="AC646" i="4"/>
  <c r="X646" i="4"/>
  <c r="X600" i="4"/>
  <c r="V624" i="4"/>
  <c r="AB624" i="4"/>
  <c r="AC618" i="4"/>
  <c r="X618" i="4"/>
  <c r="AB623" i="4"/>
  <c r="V623" i="4"/>
  <c r="X621" i="4"/>
  <c r="AC621" i="4"/>
  <c r="V621" i="4"/>
  <c r="AB621" i="4"/>
  <c r="AC622" i="4"/>
  <c r="X622" i="4"/>
  <c r="V616" i="4"/>
  <c r="AB616" i="4"/>
  <c r="X620" i="4"/>
  <c r="AC620" i="4"/>
  <c r="AB622" i="4"/>
  <c r="V622" i="4"/>
  <c r="X617" i="4"/>
  <c r="AC617" i="4"/>
  <c r="V617" i="4"/>
  <c r="AB617" i="4"/>
  <c r="AB618" i="4"/>
  <c r="V618" i="4"/>
  <c r="AC619" i="4"/>
  <c r="X619" i="4"/>
  <c r="AB619" i="4"/>
  <c r="V619" i="4"/>
  <c r="AC623" i="4"/>
  <c r="X623" i="4"/>
  <c r="AC616" i="4"/>
  <c r="X616" i="4"/>
  <c r="V620" i="4"/>
  <c r="AB620" i="4"/>
  <c r="AC624" i="4"/>
  <c r="X624" i="4"/>
  <c r="AB600" i="4"/>
  <c r="V625" i="4"/>
  <c r="AB625" i="4"/>
  <c r="AB626" i="4"/>
  <c r="V626" i="4"/>
  <c r="V628" i="4"/>
  <c r="AB628" i="4"/>
  <c r="V629" i="4"/>
  <c r="AB629" i="4"/>
  <c r="AC628" i="4"/>
  <c r="X628" i="4"/>
  <c r="AC626" i="4"/>
  <c r="X626" i="4"/>
  <c r="X625" i="4"/>
  <c r="AC625" i="4"/>
  <c r="X627" i="4"/>
  <c r="AC627" i="4"/>
  <c r="X629" i="4"/>
  <c r="AC629" i="4"/>
  <c r="AB630" i="4"/>
  <c r="V630" i="4"/>
  <c r="AC630" i="4"/>
  <c r="X630" i="4"/>
  <c r="AB627" i="4"/>
  <c r="V627" i="4"/>
  <c r="AB584" i="4"/>
  <c r="AC584" i="4"/>
  <c r="AB614" i="4"/>
  <c r="V614" i="4"/>
  <c r="AC611" i="4"/>
  <c r="X611" i="4"/>
  <c r="V601" i="4"/>
  <c r="AB601" i="4"/>
  <c r="AC604" i="4"/>
  <c r="X604" i="4"/>
  <c r="V605" i="4"/>
  <c r="AB605" i="4"/>
  <c r="AC608" i="4"/>
  <c r="X608" i="4"/>
  <c r="V609" i="4"/>
  <c r="AB609" i="4"/>
  <c r="AC602" i="4"/>
  <c r="X602" i="4"/>
  <c r="V612" i="4"/>
  <c r="AB612" i="4"/>
  <c r="X601" i="4"/>
  <c r="AC601" i="4"/>
  <c r="AB611" i="4"/>
  <c r="V611" i="4"/>
  <c r="X605" i="4"/>
  <c r="AC605" i="4"/>
  <c r="AC606" i="4"/>
  <c r="X606" i="4"/>
  <c r="V608" i="4"/>
  <c r="AB608" i="4"/>
  <c r="AB607" i="4"/>
  <c r="V607" i="4"/>
  <c r="AB602" i="4"/>
  <c r="V602" i="4"/>
  <c r="AC612" i="4"/>
  <c r="X612" i="4"/>
  <c r="X609" i="4"/>
  <c r="AC609" i="4"/>
  <c r="AB603" i="4"/>
  <c r="V603" i="4"/>
  <c r="V606" i="4"/>
  <c r="AB606" i="4"/>
  <c r="AC603" i="4"/>
  <c r="X603" i="4"/>
  <c r="X613" i="4"/>
  <c r="AC613" i="4"/>
  <c r="V604" i="4"/>
  <c r="AB604" i="4"/>
  <c r="AC614" i="4"/>
  <c r="X614" i="4"/>
  <c r="AC610" i="4"/>
  <c r="X610" i="4"/>
  <c r="V613" i="4"/>
  <c r="AB613" i="4"/>
  <c r="AB610" i="4"/>
  <c r="V610" i="4"/>
  <c r="AC607" i="4"/>
  <c r="X607" i="4"/>
  <c r="AC595" i="4"/>
  <c r="X595" i="4"/>
  <c r="AC592" i="4"/>
  <c r="X592" i="4"/>
  <c r="AB594" i="4"/>
  <c r="V594" i="4"/>
  <c r="V598" i="4"/>
  <c r="AB598" i="4"/>
  <c r="V593" i="4"/>
  <c r="AB593" i="4"/>
  <c r="AC596" i="4"/>
  <c r="X596" i="4"/>
  <c r="V585" i="4"/>
  <c r="AB585" i="4"/>
  <c r="AC594" i="4"/>
  <c r="X594" i="4"/>
  <c r="AC591" i="4"/>
  <c r="X591" i="4"/>
  <c r="X585" i="4"/>
  <c r="AC585" i="4"/>
  <c r="X589" i="4"/>
  <c r="AC589" i="4"/>
  <c r="AB591" i="4"/>
  <c r="V591" i="4"/>
  <c r="V592" i="4"/>
  <c r="AB592" i="4"/>
  <c r="X593" i="4"/>
  <c r="AC593" i="4"/>
  <c r="AC590" i="4"/>
  <c r="X590" i="4"/>
  <c r="AB587" i="4"/>
  <c r="V587" i="4"/>
  <c r="V596" i="4"/>
  <c r="AB596" i="4"/>
  <c r="X597" i="4"/>
  <c r="AC597" i="4"/>
  <c r="V589" i="4"/>
  <c r="AB589" i="4"/>
  <c r="V588" i="4"/>
  <c r="AB588" i="4"/>
  <c r="AB595" i="4"/>
  <c r="V595" i="4"/>
  <c r="AC588" i="4"/>
  <c r="X588" i="4"/>
  <c r="AC586" i="4"/>
  <c r="X586" i="4"/>
  <c r="AB590" i="4"/>
  <c r="V590" i="4"/>
  <c r="V597" i="4"/>
  <c r="AB597" i="4"/>
  <c r="V586" i="4"/>
  <c r="AB586" i="4"/>
  <c r="AC587" i="4"/>
  <c r="X587" i="4"/>
  <c r="AC598" i="4"/>
  <c r="X598" i="4"/>
  <c r="V569" i="4"/>
  <c r="AB569" i="4"/>
  <c r="V568" i="4"/>
  <c r="AB568" i="4"/>
  <c r="X568" i="4"/>
  <c r="AC568" i="4"/>
  <c r="X569" i="4"/>
  <c r="AC569" i="4"/>
  <c r="AC579" i="4"/>
  <c r="X579" i="4"/>
  <c r="AB582" i="4"/>
  <c r="V582" i="4"/>
  <c r="X572" i="4"/>
  <c r="AC572" i="4"/>
  <c r="AB571" i="4"/>
  <c r="V571" i="4"/>
  <c r="AC570" i="4"/>
  <c r="X570" i="4"/>
  <c r="V573" i="4"/>
  <c r="AB573" i="4"/>
  <c r="AC574" i="4"/>
  <c r="X574" i="4"/>
  <c r="AB577" i="4"/>
  <c r="V577" i="4"/>
  <c r="AB581" i="4"/>
  <c r="V581" i="4"/>
  <c r="AC582" i="4"/>
  <c r="X582" i="4"/>
  <c r="V572" i="4"/>
  <c r="AB572" i="4"/>
  <c r="X573" i="4"/>
  <c r="AC573" i="4"/>
  <c r="AC575" i="4"/>
  <c r="X575" i="4"/>
  <c r="AB579" i="4"/>
  <c r="V579" i="4"/>
  <c r="V576" i="4"/>
  <c r="AB576" i="4"/>
  <c r="X577" i="4"/>
  <c r="AC577" i="4"/>
  <c r="AB574" i="4"/>
  <c r="V574" i="4"/>
  <c r="AB578" i="4"/>
  <c r="V578" i="4"/>
  <c r="X580" i="4"/>
  <c r="AC580" i="4"/>
  <c r="AB575" i="4"/>
  <c r="V575" i="4"/>
  <c r="V580" i="4"/>
  <c r="AB580" i="4"/>
  <c r="X581" i="4"/>
  <c r="AC581" i="4"/>
  <c r="AC578" i="4"/>
  <c r="X578" i="4"/>
  <c r="AB570" i="4"/>
  <c r="V570" i="4"/>
  <c r="AC571" i="4"/>
  <c r="X571" i="4"/>
  <c r="AC576" i="4"/>
  <c r="X576" i="4"/>
  <c r="AB536" i="4"/>
  <c r="X536" i="4"/>
  <c r="V552" i="4"/>
  <c r="AB552" i="4"/>
  <c r="AB554" i="4"/>
  <c r="V554" i="4"/>
  <c r="V553" i="4"/>
  <c r="AB553" i="4"/>
  <c r="X552" i="4"/>
  <c r="AC552" i="4"/>
  <c r="AC553" i="4"/>
  <c r="X553" i="4"/>
  <c r="AC554" i="4"/>
  <c r="X554" i="4"/>
  <c r="AB562" i="4"/>
  <c r="V562" i="4"/>
  <c r="AC563" i="4"/>
  <c r="X563" i="4"/>
  <c r="AB555" i="4"/>
  <c r="V555" i="4"/>
  <c r="AB557" i="4"/>
  <c r="V557" i="4"/>
  <c r="X556" i="4"/>
  <c r="AC556" i="4"/>
  <c r="AC559" i="4"/>
  <c r="X559" i="4"/>
  <c r="AB566" i="4"/>
  <c r="V566" i="4"/>
  <c r="AC564" i="4"/>
  <c r="X564" i="4"/>
  <c r="AB561" i="4"/>
  <c r="V561" i="4"/>
  <c r="AC558" i="4"/>
  <c r="X558" i="4"/>
  <c r="AC566" i="4"/>
  <c r="X566" i="4"/>
  <c r="X560" i="4"/>
  <c r="AC560" i="4"/>
  <c r="V564" i="4"/>
  <c r="AB564" i="4"/>
  <c r="X557" i="4"/>
  <c r="AC557" i="4"/>
  <c r="V565" i="4"/>
  <c r="AB565" i="4"/>
  <c r="V556" i="4"/>
  <c r="AB556" i="4"/>
  <c r="AB559" i="4"/>
  <c r="V559" i="4"/>
  <c r="X561" i="4"/>
  <c r="AC561" i="4"/>
  <c r="V560" i="4"/>
  <c r="AB560" i="4"/>
  <c r="X520" i="4"/>
  <c r="AB563" i="4"/>
  <c r="V563" i="4"/>
  <c r="X565" i="4"/>
  <c r="AC565" i="4"/>
  <c r="AC562" i="4"/>
  <c r="X562" i="4"/>
  <c r="AB558" i="4"/>
  <c r="V558" i="4"/>
  <c r="AC555" i="4"/>
  <c r="X555" i="4"/>
  <c r="AB520" i="4"/>
  <c r="AC547" i="4"/>
  <c r="X547" i="4"/>
  <c r="AC540" i="4"/>
  <c r="X540" i="4"/>
  <c r="AC544" i="4"/>
  <c r="X544" i="4"/>
  <c r="V545" i="4"/>
  <c r="AB545" i="4"/>
  <c r="AC538" i="4"/>
  <c r="X538" i="4"/>
  <c r="AB550" i="4"/>
  <c r="V550" i="4"/>
  <c r="V537" i="4"/>
  <c r="AB537" i="4"/>
  <c r="V541" i="4"/>
  <c r="AB541" i="4"/>
  <c r="V549" i="4"/>
  <c r="AB549" i="4"/>
  <c r="AC542" i="4"/>
  <c r="X542" i="4"/>
  <c r="AC550" i="4"/>
  <c r="X550" i="4"/>
  <c r="X504" i="4"/>
  <c r="AC546" i="4"/>
  <c r="X546" i="4"/>
  <c r="X537" i="4"/>
  <c r="AC537" i="4"/>
  <c r="AB547" i="4"/>
  <c r="V547" i="4"/>
  <c r="X541" i="4"/>
  <c r="AC541" i="4"/>
  <c r="V544" i="4"/>
  <c r="AB544" i="4"/>
  <c r="V538" i="4"/>
  <c r="AB538" i="4"/>
  <c r="AC548" i="4"/>
  <c r="X548" i="4"/>
  <c r="X545" i="4"/>
  <c r="AC545" i="4"/>
  <c r="AB539" i="4"/>
  <c r="V539" i="4"/>
  <c r="AB543" i="4"/>
  <c r="V543" i="4"/>
  <c r="AB542" i="4"/>
  <c r="V542" i="4"/>
  <c r="AC539" i="4"/>
  <c r="X539" i="4"/>
  <c r="X549" i="4"/>
  <c r="AC549" i="4"/>
  <c r="V540" i="4"/>
  <c r="AB540" i="4"/>
  <c r="V548" i="4"/>
  <c r="AB548" i="4"/>
  <c r="AB546" i="4"/>
  <c r="V546" i="4"/>
  <c r="AC543" i="4"/>
  <c r="X543" i="4"/>
  <c r="AB504" i="4"/>
  <c r="V521" i="4"/>
  <c r="AB521" i="4"/>
  <c r="AC527" i="4"/>
  <c r="X527" i="4"/>
  <c r="V525" i="4"/>
  <c r="AB525" i="4"/>
  <c r="AC531" i="4"/>
  <c r="X531" i="4"/>
  <c r="V529" i="4"/>
  <c r="AB529" i="4"/>
  <c r="AC522" i="4"/>
  <c r="X522" i="4"/>
  <c r="AC526" i="4"/>
  <c r="X526" i="4"/>
  <c r="X488" i="4"/>
  <c r="AB523" i="4"/>
  <c r="V523" i="4"/>
  <c r="V532" i="4"/>
  <c r="AB532" i="4"/>
  <c r="X521" i="4"/>
  <c r="AC521" i="4"/>
  <c r="V528" i="4"/>
  <c r="AB528" i="4"/>
  <c r="AB531" i="4"/>
  <c r="V531" i="4"/>
  <c r="X525" i="4"/>
  <c r="AC525" i="4"/>
  <c r="V533" i="4"/>
  <c r="AB533" i="4"/>
  <c r="V524" i="4"/>
  <c r="AB524" i="4"/>
  <c r="AC530" i="4"/>
  <c r="X530" i="4"/>
  <c r="V522" i="4"/>
  <c r="AB522" i="4"/>
  <c r="AC524" i="4"/>
  <c r="X524" i="4"/>
  <c r="X529" i="4"/>
  <c r="AC529" i="4"/>
  <c r="AC523" i="4"/>
  <c r="X523" i="4"/>
  <c r="AC534" i="4"/>
  <c r="X534" i="4"/>
  <c r="AB526" i="4"/>
  <c r="V526" i="4"/>
  <c r="AC528" i="4"/>
  <c r="X528" i="4"/>
  <c r="X533" i="4"/>
  <c r="AC533" i="4"/>
  <c r="AB534" i="4"/>
  <c r="V534" i="4"/>
  <c r="AB527" i="4"/>
  <c r="V527" i="4"/>
  <c r="AB530" i="4"/>
  <c r="V530" i="4"/>
  <c r="AC532" i="4"/>
  <c r="X532" i="4"/>
  <c r="AB488" i="4"/>
  <c r="V505" i="4"/>
  <c r="AB505" i="4"/>
  <c r="AC506" i="4"/>
  <c r="X506" i="4"/>
  <c r="V509" i="4"/>
  <c r="AB509" i="4"/>
  <c r="AC510" i="4"/>
  <c r="X510" i="4"/>
  <c r="V513" i="4"/>
  <c r="AB513" i="4"/>
  <c r="AC514" i="4"/>
  <c r="X514" i="4"/>
  <c r="AB518" i="4"/>
  <c r="V518" i="4"/>
  <c r="AB511" i="4"/>
  <c r="V511" i="4"/>
  <c r="V517" i="4"/>
  <c r="AB517" i="4"/>
  <c r="X505" i="4"/>
  <c r="AC505" i="4"/>
  <c r="AC516" i="4"/>
  <c r="X516" i="4"/>
  <c r="V508" i="4"/>
  <c r="AB508" i="4"/>
  <c r="AC508" i="4"/>
  <c r="X508" i="4"/>
  <c r="AB515" i="4"/>
  <c r="V515" i="4"/>
  <c r="X509" i="4"/>
  <c r="AC509" i="4"/>
  <c r="V512" i="4"/>
  <c r="AB512" i="4"/>
  <c r="V516" i="4"/>
  <c r="AB516" i="4"/>
  <c r="V506" i="4"/>
  <c r="AB506" i="4"/>
  <c r="AC507" i="4"/>
  <c r="X507" i="4"/>
  <c r="X513" i="4"/>
  <c r="AC513" i="4"/>
  <c r="AC512" i="4"/>
  <c r="X512" i="4"/>
  <c r="V510" i="4"/>
  <c r="AB510" i="4"/>
  <c r="AC511" i="4"/>
  <c r="X511" i="4"/>
  <c r="X517" i="4"/>
  <c r="AC517" i="4"/>
  <c r="AC518" i="4"/>
  <c r="X518" i="4"/>
  <c r="AB507" i="4"/>
  <c r="V507" i="4"/>
  <c r="AB514" i="4"/>
  <c r="V514" i="4"/>
  <c r="AC515" i="4"/>
  <c r="X515" i="4"/>
  <c r="AB494" i="4"/>
  <c r="V494" i="4"/>
  <c r="AC499" i="4"/>
  <c r="X499" i="4"/>
  <c r="AB502" i="4"/>
  <c r="V502" i="4"/>
  <c r="AC492" i="4"/>
  <c r="X492" i="4"/>
  <c r="V489" i="4"/>
  <c r="AB489" i="4"/>
  <c r="AC496" i="4"/>
  <c r="X496" i="4"/>
  <c r="V493" i="4"/>
  <c r="AB493" i="4"/>
  <c r="AC490" i="4"/>
  <c r="X490" i="4"/>
  <c r="AC495" i="4"/>
  <c r="X495" i="4"/>
  <c r="AB498" i="4"/>
  <c r="V498" i="4"/>
  <c r="V497" i="4"/>
  <c r="AB497" i="4"/>
  <c r="X489" i="4"/>
  <c r="AC489" i="4"/>
  <c r="AB491" i="4"/>
  <c r="V491" i="4"/>
  <c r="V496" i="4"/>
  <c r="AB496" i="4"/>
  <c r="X493" i="4"/>
  <c r="AC493" i="4"/>
  <c r="AC502" i="4"/>
  <c r="X502" i="4"/>
  <c r="V492" i="4"/>
  <c r="AB492" i="4"/>
  <c r="AB495" i="4"/>
  <c r="V495" i="4"/>
  <c r="V500" i="4"/>
  <c r="AB500" i="4"/>
  <c r="X497" i="4"/>
  <c r="AC497" i="4"/>
  <c r="V501" i="4"/>
  <c r="AB501" i="4"/>
  <c r="AB499" i="4"/>
  <c r="V499" i="4"/>
  <c r="AC500" i="4"/>
  <c r="X500" i="4"/>
  <c r="X501" i="4"/>
  <c r="AC501" i="4"/>
  <c r="AC494" i="4"/>
  <c r="X494" i="4"/>
  <c r="AB490" i="4"/>
  <c r="V490" i="4"/>
  <c r="AC491" i="4"/>
  <c r="X491" i="4"/>
  <c r="AC498" i="4"/>
  <c r="X498" i="4"/>
  <c r="V424" i="4"/>
  <c r="V473" i="4"/>
  <c r="AB473" i="4"/>
  <c r="AB474" i="4"/>
  <c r="V474" i="4"/>
  <c r="X473" i="4"/>
  <c r="AC473" i="4"/>
  <c r="AB475" i="4"/>
  <c r="V475" i="4"/>
  <c r="V476" i="4"/>
  <c r="AB476" i="4"/>
  <c r="X476" i="4"/>
  <c r="AC476" i="4"/>
  <c r="AC474" i="4"/>
  <c r="X474" i="4"/>
  <c r="AC475" i="4"/>
  <c r="X475" i="4"/>
  <c r="V472" i="4"/>
  <c r="AB472" i="4"/>
  <c r="X472" i="4"/>
  <c r="AC472" i="4"/>
  <c r="V480" i="4"/>
  <c r="AB480" i="4"/>
  <c r="V484" i="4"/>
  <c r="AB484" i="4"/>
  <c r="AC479" i="4"/>
  <c r="X479" i="4"/>
  <c r="AC483" i="4"/>
  <c r="X483" i="4"/>
  <c r="AB482" i="4"/>
  <c r="V482" i="4"/>
  <c r="AB486" i="4"/>
  <c r="V486" i="4"/>
  <c r="AC482" i="4"/>
  <c r="X482" i="4"/>
  <c r="AC480" i="4"/>
  <c r="X480" i="4"/>
  <c r="V477" i="4"/>
  <c r="AB477" i="4"/>
  <c r="X477" i="4"/>
  <c r="AC477" i="4"/>
  <c r="X484" i="4"/>
  <c r="AC484" i="4"/>
  <c r="AB481" i="4"/>
  <c r="V481" i="4"/>
  <c r="X481" i="4"/>
  <c r="AC481" i="4"/>
  <c r="AB479" i="4"/>
  <c r="V479" i="4"/>
  <c r="AC478" i="4"/>
  <c r="X478" i="4"/>
  <c r="AB485" i="4"/>
  <c r="V485" i="4"/>
  <c r="X485" i="4"/>
  <c r="AC485" i="4"/>
  <c r="AB478" i="4"/>
  <c r="V478" i="4"/>
  <c r="AB483" i="4"/>
  <c r="V483" i="4"/>
  <c r="AC486" i="4"/>
  <c r="X486" i="4"/>
  <c r="V456" i="4"/>
  <c r="AB456" i="4"/>
  <c r="V457" i="4"/>
  <c r="AB457" i="4"/>
  <c r="AC456" i="4"/>
  <c r="X456" i="4"/>
  <c r="X457" i="4"/>
  <c r="AC457" i="4"/>
  <c r="AC424" i="4"/>
  <c r="AB467" i="4"/>
  <c r="V467" i="4"/>
  <c r="AC468" i="4"/>
  <c r="X468" i="4"/>
  <c r="AB458" i="4"/>
  <c r="V458" i="4"/>
  <c r="AC459" i="4"/>
  <c r="X459" i="4"/>
  <c r="V462" i="4"/>
  <c r="AB462" i="4"/>
  <c r="AC463" i="4"/>
  <c r="X463" i="4"/>
  <c r="AB466" i="4"/>
  <c r="V466" i="4"/>
  <c r="AC467" i="4"/>
  <c r="X467" i="4"/>
  <c r="AB470" i="4"/>
  <c r="V470" i="4"/>
  <c r="AC462" i="4"/>
  <c r="X462" i="4"/>
  <c r="AC470" i="4"/>
  <c r="X470" i="4"/>
  <c r="V464" i="4"/>
  <c r="AB464" i="4"/>
  <c r="AC466" i="4"/>
  <c r="X466" i="4"/>
  <c r="AC458" i="4"/>
  <c r="X458" i="4"/>
  <c r="V465" i="4"/>
  <c r="AB465" i="4"/>
  <c r="V468" i="4"/>
  <c r="AB468" i="4"/>
  <c r="X461" i="4"/>
  <c r="AC461" i="4"/>
  <c r="V460" i="4"/>
  <c r="AB460" i="4"/>
  <c r="AB463" i="4"/>
  <c r="V463" i="4"/>
  <c r="V469" i="4"/>
  <c r="AB469" i="4"/>
  <c r="X465" i="4"/>
  <c r="AC465" i="4"/>
  <c r="AC464" i="4"/>
  <c r="X464" i="4"/>
  <c r="V461" i="4"/>
  <c r="AB461" i="4"/>
  <c r="AB459" i="4"/>
  <c r="V459" i="4"/>
  <c r="AC460" i="4"/>
  <c r="X460" i="4"/>
  <c r="X469" i="4"/>
  <c r="AC469" i="4"/>
  <c r="V440" i="4"/>
  <c r="AB440" i="4"/>
  <c r="AB442" i="4"/>
  <c r="V442" i="4"/>
  <c r="AB443" i="4"/>
  <c r="V443" i="4"/>
  <c r="AC443" i="4"/>
  <c r="X443" i="4"/>
  <c r="AC440" i="4"/>
  <c r="X440" i="4"/>
  <c r="V441" i="4"/>
  <c r="AB441" i="4"/>
  <c r="AC442" i="4"/>
  <c r="X442" i="4"/>
  <c r="X441" i="4"/>
  <c r="AC441" i="4"/>
  <c r="AC444" i="4"/>
  <c r="X444" i="4"/>
  <c r="AC448" i="4"/>
  <c r="X448" i="4"/>
  <c r="AB446" i="4"/>
  <c r="V446" i="4"/>
  <c r="AC452" i="4"/>
  <c r="X452" i="4"/>
  <c r="AB450" i="4"/>
  <c r="V450" i="4"/>
  <c r="AC447" i="4"/>
  <c r="X447" i="4"/>
  <c r="AB454" i="4"/>
  <c r="V454" i="4"/>
  <c r="AC451" i="4"/>
  <c r="X451" i="4"/>
  <c r="V449" i="4"/>
  <c r="AB449" i="4"/>
  <c r="AC450" i="4"/>
  <c r="X450" i="4"/>
  <c r="V444" i="4"/>
  <c r="AB444" i="4"/>
  <c r="X445" i="4"/>
  <c r="AC445" i="4"/>
  <c r="AB447" i="4"/>
  <c r="V447" i="4"/>
  <c r="V453" i="4"/>
  <c r="AB453" i="4"/>
  <c r="V448" i="4"/>
  <c r="AB448" i="4"/>
  <c r="X449" i="4"/>
  <c r="AC449" i="4"/>
  <c r="AB451" i="4"/>
  <c r="V451" i="4"/>
  <c r="V445" i="4"/>
  <c r="AB445" i="4"/>
  <c r="AC454" i="4"/>
  <c r="X454" i="4"/>
  <c r="V452" i="4"/>
  <c r="AB452" i="4"/>
  <c r="X453" i="4"/>
  <c r="AC453" i="4"/>
  <c r="AC446" i="4"/>
  <c r="X446" i="4"/>
  <c r="AB435" i="4"/>
  <c r="V435" i="4"/>
  <c r="AB426" i="4"/>
  <c r="V426" i="4"/>
  <c r="X431" i="4"/>
  <c r="AC431" i="4"/>
  <c r="V425" i="4"/>
  <c r="AB425" i="4"/>
  <c r="AC435" i="4"/>
  <c r="X435" i="4"/>
  <c r="AC436" i="4"/>
  <c r="X436" i="4"/>
  <c r="AC427" i="4"/>
  <c r="X427" i="4"/>
  <c r="AB438" i="4"/>
  <c r="V438" i="4"/>
  <c r="V429" i="4"/>
  <c r="AB429" i="4"/>
  <c r="AC426" i="4"/>
  <c r="X426" i="4"/>
  <c r="AC438" i="4"/>
  <c r="X438" i="4"/>
  <c r="AB434" i="4"/>
  <c r="V434" i="4"/>
  <c r="V432" i="4"/>
  <c r="AB432" i="4"/>
  <c r="X425" i="4"/>
  <c r="AC425" i="4"/>
  <c r="V433" i="4"/>
  <c r="AB433" i="4"/>
  <c r="AB430" i="4"/>
  <c r="V430" i="4"/>
  <c r="V436" i="4"/>
  <c r="AB436" i="4"/>
  <c r="X429" i="4"/>
  <c r="AC429" i="4"/>
  <c r="AC430" i="4"/>
  <c r="X430" i="4"/>
  <c r="AC434" i="4"/>
  <c r="X434" i="4"/>
  <c r="AB427" i="4"/>
  <c r="V427" i="4"/>
  <c r="AC428" i="4"/>
  <c r="X428" i="4"/>
  <c r="X433" i="4"/>
  <c r="AC433" i="4"/>
  <c r="V437" i="4"/>
  <c r="AB437" i="4"/>
  <c r="V428" i="4"/>
  <c r="AB428" i="4"/>
  <c r="AB431" i="4"/>
  <c r="V431" i="4"/>
  <c r="AC432" i="4"/>
  <c r="X432" i="4"/>
  <c r="X437" i="4"/>
  <c r="AC437" i="4"/>
  <c r="V412" i="4"/>
  <c r="AB412" i="4"/>
  <c r="V415" i="4"/>
  <c r="AB415" i="4"/>
  <c r="V408" i="4"/>
  <c r="AB408" i="4"/>
  <c r="AC411" i="4"/>
  <c r="X411" i="4"/>
  <c r="AC413" i="4"/>
  <c r="X413" i="4"/>
  <c r="AC410" i="4"/>
  <c r="X410" i="4"/>
  <c r="AC408" i="4"/>
  <c r="X408" i="4"/>
  <c r="V409" i="4"/>
  <c r="AB409" i="4"/>
  <c r="AB410" i="4"/>
  <c r="V410" i="4"/>
  <c r="AC415" i="4"/>
  <c r="X415" i="4"/>
  <c r="V413" i="4"/>
  <c r="AB413" i="4"/>
  <c r="AC412" i="4"/>
  <c r="X412" i="4"/>
  <c r="AB414" i="4"/>
  <c r="V414" i="4"/>
  <c r="AC414" i="4"/>
  <c r="X414" i="4"/>
  <c r="V411" i="4"/>
  <c r="AB411" i="4"/>
  <c r="X409" i="4"/>
  <c r="AC409" i="4"/>
  <c r="V421" i="4"/>
  <c r="AB421" i="4"/>
  <c r="V416" i="4"/>
  <c r="AB416" i="4"/>
  <c r="V420" i="4"/>
  <c r="AB420" i="4"/>
  <c r="AB422" i="4"/>
  <c r="V422" i="4"/>
  <c r="X419" i="4"/>
  <c r="AC419" i="4"/>
  <c r="AC416" i="4"/>
  <c r="X416" i="4"/>
  <c r="AC418" i="4"/>
  <c r="X418" i="4"/>
  <c r="AC422" i="4"/>
  <c r="X422" i="4"/>
  <c r="AC420" i="4"/>
  <c r="X420" i="4"/>
  <c r="V417" i="4"/>
  <c r="AB417" i="4"/>
  <c r="X417" i="4"/>
  <c r="AC417" i="4"/>
  <c r="AB418" i="4"/>
  <c r="V418" i="4"/>
  <c r="AB419" i="4"/>
  <c r="V419" i="4"/>
  <c r="X421" i="4"/>
  <c r="AC421" i="4"/>
  <c r="V393" i="4"/>
  <c r="AB393" i="4"/>
  <c r="AC392" i="4"/>
  <c r="X392" i="4"/>
  <c r="V397" i="4"/>
  <c r="AB397" i="4"/>
  <c r="AC396" i="4"/>
  <c r="X396" i="4"/>
  <c r="V401" i="4"/>
  <c r="AB401" i="4"/>
  <c r="AC400" i="4"/>
  <c r="X400" i="4"/>
  <c r="V406" i="4"/>
  <c r="AB406" i="4"/>
  <c r="V400" i="4"/>
  <c r="AB400" i="4"/>
  <c r="AB395" i="4"/>
  <c r="V395" i="4"/>
  <c r="V404" i="4"/>
  <c r="AB404" i="4"/>
  <c r="AC402" i="4"/>
  <c r="X402" i="4"/>
  <c r="AC406" i="4"/>
  <c r="X406" i="4"/>
  <c r="AB403" i="4"/>
  <c r="V403" i="4"/>
  <c r="V405" i="4"/>
  <c r="AB405" i="4"/>
  <c r="X393" i="4"/>
  <c r="AC393" i="4"/>
  <c r="V396" i="4"/>
  <c r="AB396" i="4"/>
  <c r="V394" i="4"/>
  <c r="AB394" i="4"/>
  <c r="AC404" i="4"/>
  <c r="X404" i="4"/>
  <c r="X397" i="4"/>
  <c r="AC397" i="4"/>
  <c r="AC394" i="4"/>
  <c r="X394" i="4"/>
  <c r="AB399" i="4"/>
  <c r="V399" i="4"/>
  <c r="V398" i="4"/>
  <c r="AB398" i="4"/>
  <c r="AC395" i="4"/>
  <c r="X395" i="4"/>
  <c r="X401" i="4"/>
  <c r="AC401" i="4"/>
  <c r="AC403" i="4"/>
  <c r="X403" i="4"/>
  <c r="V392" i="4"/>
  <c r="AB392" i="4"/>
  <c r="AC398" i="4"/>
  <c r="X398" i="4"/>
  <c r="AB402" i="4"/>
  <c r="V402" i="4"/>
  <c r="AC399" i="4"/>
  <c r="X399" i="4"/>
  <c r="X405" i="4"/>
  <c r="AC405" i="4"/>
  <c r="V380" i="4"/>
  <c r="AB380" i="4"/>
  <c r="V376" i="4"/>
  <c r="AB376" i="4"/>
  <c r="AB383" i="4"/>
  <c r="V383" i="4"/>
  <c r="V377" i="4"/>
  <c r="AB377" i="4"/>
  <c r="AC378" i="4"/>
  <c r="X378" i="4"/>
  <c r="AC379" i="4"/>
  <c r="X379" i="4"/>
  <c r="X377" i="4"/>
  <c r="AC377" i="4"/>
  <c r="V381" i="4"/>
  <c r="AB381" i="4"/>
  <c r="AC383" i="4"/>
  <c r="X383" i="4"/>
  <c r="AB378" i="4"/>
  <c r="V378" i="4"/>
  <c r="AC376" i="4"/>
  <c r="X376" i="4"/>
  <c r="X381" i="4"/>
  <c r="AC381" i="4"/>
  <c r="AB382" i="4"/>
  <c r="V382" i="4"/>
  <c r="AC382" i="4"/>
  <c r="X382" i="4"/>
  <c r="AB379" i="4"/>
  <c r="V379" i="4"/>
  <c r="AC380" i="4"/>
  <c r="X380" i="4"/>
  <c r="V389" i="4"/>
  <c r="AB389" i="4"/>
  <c r="AB390" i="4"/>
  <c r="V390" i="4"/>
  <c r="V385" i="4"/>
  <c r="AB385" i="4"/>
  <c r="V384" i="4"/>
  <c r="AB384" i="4"/>
  <c r="AC384" i="4"/>
  <c r="X384" i="4"/>
  <c r="AC390" i="4"/>
  <c r="X390" i="4"/>
  <c r="AC386" i="4"/>
  <c r="X386" i="4"/>
  <c r="V388" i="4"/>
  <c r="AB388" i="4"/>
  <c r="AC387" i="4"/>
  <c r="X387" i="4"/>
  <c r="AB387" i="4"/>
  <c r="V387" i="4"/>
  <c r="X385" i="4"/>
  <c r="AC385" i="4"/>
  <c r="AC388" i="4"/>
  <c r="X388" i="4"/>
  <c r="AB386" i="4"/>
  <c r="V386" i="4"/>
  <c r="X389" i="4"/>
  <c r="AC389" i="4"/>
  <c r="V365" i="4"/>
  <c r="AB365" i="4"/>
  <c r="X365" i="4"/>
  <c r="AC365" i="4"/>
  <c r="AC366" i="4"/>
  <c r="X366" i="4"/>
  <c r="AC362" i="4"/>
  <c r="X362" i="4"/>
  <c r="AB363" i="4"/>
  <c r="V363" i="4"/>
  <c r="AC363" i="4"/>
  <c r="X363" i="4"/>
  <c r="V361" i="4"/>
  <c r="AB361" i="4"/>
  <c r="AB362" i="4"/>
  <c r="V362" i="4"/>
  <c r="X361" i="4"/>
  <c r="AC361" i="4"/>
  <c r="AB366" i="4"/>
  <c r="V366" i="4"/>
  <c r="AC364" i="4"/>
  <c r="X364" i="4"/>
  <c r="AB367" i="4"/>
  <c r="V367" i="4"/>
  <c r="V360" i="4"/>
  <c r="AB360" i="4"/>
  <c r="AC367" i="4"/>
  <c r="X367" i="4"/>
  <c r="V364" i="4"/>
  <c r="AB364" i="4"/>
  <c r="AC368" i="4"/>
  <c r="X368" i="4"/>
  <c r="V368" i="4"/>
  <c r="AB368" i="4"/>
  <c r="AC360" i="4"/>
  <c r="X360" i="4"/>
  <c r="V370" i="4"/>
  <c r="AB370" i="4"/>
  <c r="AB374" i="4"/>
  <c r="V374" i="4"/>
  <c r="V369" i="4"/>
  <c r="AB369" i="4"/>
  <c r="AC372" i="4"/>
  <c r="X372" i="4"/>
  <c r="AC371" i="4"/>
  <c r="X371" i="4"/>
  <c r="AC374" i="4"/>
  <c r="X374" i="4"/>
  <c r="AB371" i="4"/>
  <c r="V371" i="4"/>
  <c r="V373" i="4"/>
  <c r="AB373" i="4"/>
  <c r="X369" i="4"/>
  <c r="AC369" i="4"/>
  <c r="V372" i="4"/>
  <c r="AB372" i="4"/>
  <c r="X373" i="4"/>
  <c r="AC373" i="4"/>
  <c r="AC370" i="4"/>
  <c r="X370" i="4"/>
  <c r="V349" i="4"/>
  <c r="AB349" i="4"/>
  <c r="V344" i="4"/>
  <c r="AB344" i="4"/>
  <c r="V352" i="4"/>
  <c r="AB352" i="4"/>
  <c r="AC346" i="4"/>
  <c r="X346" i="4"/>
  <c r="X349" i="4"/>
  <c r="AC349" i="4"/>
  <c r="AC344" i="4"/>
  <c r="X344" i="4"/>
  <c r="AB351" i="4"/>
  <c r="V351" i="4"/>
  <c r="X345" i="4"/>
  <c r="AC345" i="4"/>
  <c r="V345" i="4"/>
  <c r="AB345" i="4"/>
  <c r="AC348" i="4"/>
  <c r="X348" i="4"/>
  <c r="AB347" i="4"/>
  <c r="V347" i="4"/>
  <c r="V348" i="4"/>
  <c r="AB348" i="4"/>
  <c r="AC347" i="4"/>
  <c r="X347" i="4"/>
  <c r="AC350" i="4"/>
  <c r="X350" i="4"/>
  <c r="AC351" i="4"/>
  <c r="X351" i="4"/>
  <c r="AB350" i="4"/>
  <c r="V350" i="4"/>
  <c r="AB346" i="4"/>
  <c r="V346" i="4"/>
  <c r="X352" i="4"/>
  <c r="AC352" i="4"/>
  <c r="AB355" i="4"/>
  <c r="V355" i="4"/>
  <c r="V354" i="4"/>
  <c r="AB354" i="4"/>
  <c r="AB358" i="4"/>
  <c r="V358" i="4"/>
  <c r="V353" i="4"/>
  <c r="AB353" i="4"/>
  <c r="V356" i="4"/>
  <c r="AB356" i="4"/>
  <c r="AC355" i="4"/>
  <c r="X355" i="4"/>
  <c r="AC354" i="4"/>
  <c r="X354" i="4"/>
  <c r="V357" i="4"/>
  <c r="AB357" i="4"/>
  <c r="AC356" i="4"/>
  <c r="X356" i="4"/>
  <c r="AC358" i="4"/>
  <c r="X358" i="4"/>
  <c r="X353" i="4"/>
  <c r="AC353" i="4"/>
  <c r="X357" i="4"/>
  <c r="AC357" i="4"/>
  <c r="V328" i="4"/>
  <c r="AB328" i="4"/>
  <c r="V329" i="4"/>
  <c r="AB329" i="4"/>
  <c r="X328" i="4"/>
  <c r="AC328" i="4"/>
  <c r="X329" i="4"/>
  <c r="AC329" i="4"/>
  <c r="AC336" i="4"/>
  <c r="X336" i="4"/>
  <c r="AB339" i="4"/>
  <c r="V339" i="4"/>
  <c r="X331" i="4"/>
  <c r="AC331" i="4"/>
  <c r="AB330" i="4"/>
  <c r="V330" i="4"/>
  <c r="X335" i="4"/>
  <c r="AC335" i="4"/>
  <c r="V335" i="4"/>
  <c r="AB335" i="4"/>
  <c r="AB338" i="4"/>
  <c r="V338" i="4"/>
  <c r="AB342" i="4"/>
  <c r="V342" i="4"/>
  <c r="AC334" i="4"/>
  <c r="X334" i="4"/>
  <c r="V331" i="4"/>
  <c r="AB331" i="4"/>
  <c r="AC339" i="4"/>
  <c r="X339" i="4"/>
  <c r="AC330" i="4"/>
  <c r="X330" i="4"/>
  <c r="V341" i="4"/>
  <c r="AB341" i="4"/>
  <c r="AC338" i="4"/>
  <c r="X338" i="4"/>
  <c r="AB334" i="4"/>
  <c r="V334" i="4"/>
  <c r="V332" i="4"/>
  <c r="AB332" i="4"/>
  <c r="AC342" i="4"/>
  <c r="X342" i="4"/>
  <c r="AC340" i="4"/>
  <c r="X340" i="4"/>
  <c r="V336" i="4"/>
  <c r="AB336" i="4"/>
  <c r="X333" i="4"/>
  <c r="AC333" i="4"/>
  <c r="AB333" i="4"/>
  <c r="V333" i="4"/>
  <c r="V340" i="4"/>
  <c r="AB340" i="4"/>
  <c r="X337" i="4"/>
  <c r="AC337" i="4"/>
  <c r="AB337" i="4"/>
  <c r="V337" i="4"/>
  <c r="AC332" i="4"/>
  <c r="X332" i="4"/>
  <c r="X341" i="4"/>
  <c r="AC341" i="4"/>
  <c r="V312" i="4"/>
  <c r="AB312" i="4"/>
  <c r="V313" i="4"/>
  <c r="AB313" i="4"/>
  <c r="AC312" i="4"/>
  <c r="X312" i="4"/>
  <c r="X313" i="4"/>
  <c r="AC313" i="4"/>
  <c r="AB323" i="4"/>
  <c r="V323" i="4"/>
  <c r="V314" i="4"/>
  <c r="AB314" i="4"/>
  <c r="AB318" i="4"/>
  <c r="V318" i="4"/>
  <c r="AB322" i="4"/>
  <c r="V322" i="4"/>
  <c r="AC316" i="4"/>
  <c r="X316" i="4"/>
  <c r="AC315" i="4"/>
  <c r="X315" i="4"/>
  <c r="AC319" i="4"/>
  <c r="X319" i="4"/>
  <c r="AC323" i="4"/>
  <c r="X323" i="4"/>
  <c r="V326" i="4"/>
  <c r="AB326" i="4"/>
  <c r="AC320" i="4"/>
  <c r="X320" i="4"/>
  <c r="V321" i="4"/>
  <c r="AB321" i="4"/>
  <c r="X317" i="4"/>
  <c r="AC317" i="4"/>
  <c r="V320" i="4"/>
  <c r="AB320" i="4"/>
  <c r="X321" i="4"/>
  <c r="AC321" i="4"/>
  <c r="V317" i="4"/>
  <c r="AB317" i="4"/>
  <c r="V324" i="4"/>
  <c r="AB324" i="4"/>
  <c r="X325" i="4"/>
  <c r="AC325" i="4"/>
  <c r="AC326" i="4"/>
  <c r="X326" i="4"/>
  <c r="V316" i="4"/>
  <c r="AB316" i="4"/>
  <c r="AB315" i="4"/>
  <c r="V315" i="4"/>
  <c r="V325" i="4"/>
  <c r="AB325" i="4"/>
  <c r="AC314" i="4"/>
  <c r="X314" i="4"/>
  <c r="AC322" i="4"/>
  <c r="X322" i="4"/>
  <c r="AB319" i="4"/>
  <c r="V319" i="4"/>
  <c r="AC324" i="4"/>
  <c r="X324" i="4"/>
  <c r="AC318" i="4"/>
  <c r="X318" i="4"/>
  <c r="AB298" i="4"/>
  <c r="V298" i="4"/>
  <c r="AB299" i="4"/>
  <c r="V299" i="4"/>
  <c r="AC299" i="4"/>
  <c r="X299" i="4"/>
  <c r="AB296" i="4"/>
  <c r="V296" i="4"/>
  <c r="X296" i="4"/>
  <c r="AC296" i="4"/>
  <c r="V297" i="4"/>
  <c r="AB297" i="4"/>
  <c r="AC298" i="4"/>
  <c r="X298" i="4"/>
  <c r="X297" i="4"/>
  <c r="AC297" i="4"/>
  <c r="V308" i="4"/>
  <c r="AB308" i="4"/>
  <c r="X308" i="4"/>
  <c r="AC308" i="4"/>
  <c r="AB303" i="4"/>
  <c r="V303" i="4"/>
  <c r="AC303" i="4"/>
  <c r="X303" i="4"/>
  <c r="AB302" i="4"/>
  <c r="V302" i="4"/>
  <c r="AC307" i="4"/>
  <c r="X307" i="4"/>
  <c r="AB306" i="4"/>
  <c r="V306" i="4"/>
  <c r="AC302" i="4"/>
  <c r="X302" i="4"/>
  <c r="V301" i="4"/>
  <c r="AB301" i="4"/>
  <c r="AC310" i="4"/>
  <c r="X310" i="4"/>
  <c r="AB309" i="4"/>
  <c r="V309" i="4"/>
  <c r="X301" i="4"/>
  <c r="AC301" i="4"/>
  <c r="X304" i="4"/>
  <c r="AC304" i="4"/>
  <c r="AB307" i="4"/>
  <c r="V307" i="4"/>
  <c r="X305" i="4"/>
  <c r="AC305" i="4"/>
  <c r="V300" i="4"/>
  <c r="AB300" i="4"/>
  <c r="X309" i="4"/>
  <c r="AC309" i="4"/>
  <c r="X300" i="4"/>
  <c r="AC300" i="4"/>
  <c r="AB310" i="4"/>
  <c r="V310" i="4"/>
  <c r="V305" i="4"/>
  <c r="AB305" i="4"/>
  <c r="V304" i="4"/>
  <c r="AB304" i="4"/>
  <c r="AC306" i="4"/>
  <c r="X306" i="4"/>
  <c r="V284" i="4"/>
  <c r="AB284" i="4"/>
  <c r="V288" i="4"/>
  <c r="AB288" i="4"/>
  <c r="V281" i="4"/>
  <c r="AB281" i="4"/>
  <c r="X281" i="4"/>
  <c r="AC281" i="4"/>
  <c r="AC286" i="4"/>
  <c r="X286" i="4"/>
  <c r="AC287" i="4"/>
  <c r="X287" i="4"/>
  <c r="V285" i="4"/>
  <c r="AB285" i="4"/>
  <c r="AC283" i="4"/>
  <c r="X283" i="4"/>
  <c r="AB283" i="4"/>
  <c r="V283" i="4"/>
  <c r="X280" i="4"/>
  <c r="AC280" i="4"/>
  <c r="X285" i="4"/>
  <c r="AC285" i="4"/>
  <c r="AC282" i="4"/>
  <c r="X282" i="4"/>
  <c r="AB282" i="4"/>
  <c r="V282" i="4"/>
  <c r="AB286" i="4"/>
  <c r="V286" i="4"/>
  <c r="AB287" i="4"/>
  <c r="V287" i="4"/>
  <c r="X284" i="4"/>
  <c r="AC284" i="4"/>
  <c r="V280" i="4"/>
  <c r="AB280" i="4"/>
  <c r="X288" i="4"/>
  <c r="AC288" i="4"/>
  <c r="AB290" i="4"/>
  <c r="V290" i="4"/>
  <c r="AB294" i="4"/>
  <c r="V294" i="4"/>
  <c r="V289" i="4"/>
  <c r="AB289" i="4"/>
  <c r="AB293" i="4"/>
  <c r="V293" i="4"/>
  <c r="V292" i="4"/>
  <c r="AB292" i="4"/>
  <c r="X292" i="4"/>
  <c r="AC292" i="4"/>
  <c r="AC290" i="4"/>
  <c r="X290" i="4"/>
  <c r="AC291" i="4"/>
  <c r="X291" i="4"/>
  <c r="X289" i="4"/>
  <c r="AC289" i="4"/>
  <c r="X293" i="4"/>
  <c r="AC293" i="4"/>
  <c r="AB291" i="4"/>
  <c r="V291" i="4"/>
  <c r="AC294" i="4"/>
  <c r="X294" i="4"/>
  <c r="V265" i="4"/>
  <c r="AB265" i="4"/>
  <c r="AB266" i="4"/>
  <c r="V266" i="4"/>
  <c r="X264" i="4"/>
  <c r="AC264" i="4"/>
  <c r="X265" i="4"/>
  <c r="AC265" i="4"/>
  <c r="V264" i="4"/>
  <c r="AB264" i="4"/>
  <c r="AC266" i="4"/>
  <c r="X266" i="4"/>
  <c r="AC267" i="4"/>
  <c r="X267" i="4"/>
  <c r="AB278" i="4"/>
  <c r="V278" i="4"/>
  <c r="AC271" i="4"/>
  <c r="X271" i="4"/>
  <c r="AB267" i="4"/>
  <c r="V267" i="4"/>
  <c r="AC275" i="4"/>
  <c r="X275" i="4"/>
  <c r="AB271" i="4"/>
  <c r="V271" i="4"/>
  <c r="X268" i="4"/>
  <c r="AC268" i="4"/>
  <c r="AC278" i="4"/>
  <c r="X278" i="4"/>
  <c r="X273" i="4"/>
  <c r="AC273" i="4"/>
  <c r="AB275" i="4"/>
  <c r="V275" i="4"/>
  <c r="X277" i="4"/>
  <c r="AC277" i="4"/>
  <c r="V268" i="4"/>
  <c r="AB268" i="4"/>
  <c r="AC272" i="4"/>
  <c r="X272" i="4"/>
  <c r="AB270" i="4"/>
  <c r="V270" i="4"/>
  <c r="X269" i="4"/>
  <c r="AC269" i="4"/>
  <c r="V272" i="4"/>
  <c r="AB272" i="4"/>
  <c r="AC274" i="4"/>
  <c r="X274" i="4"/>
  <c r="X276" i="4"/>
  <c r="AC276" i="4"/>
  <c r="AB274" i="4"/>
  <c r="V274" i="4"/>
  <c r="AB269" i="4"/>
  <c r="V269" i="4"/>
  <c r="V273" i="4"/>
  <c r="AB273" i="4"/>
  <c r="V277" i="4"/>
  <c r="AB277" i="4"/>
  <c r="V276" i="4"/>
  <c r="AB276" i="4"/>
  <c r="AC270" i="4"/>
  <c r="X270" i="4"/>
  <c r="V248" i="4"/>
  <c r="AB248" i="4"/>
  <c r="V249" i="4"/>
  <c r="AB249" i="4"/>
  <c r="AC248" i="4"/>
  <c r="X248" i="4"/>
  <c r="X249" i="4"/>
  <c r="AC249" i="4"/>
  <c r="AB250" i="4"/>
  <c r="V250" i="4"/>
  <c r="AC259" i="4"/>
  <c r="X259" i="4"/>
  <c r="AB254" i="4"/>
  <c r="V254" i="4"/>
  <c r="AC252" i="4"/>
  <c r="X252" i="4"/>
  <c r="AB258" i="4"/>
  <c r="V258" i="4"/>
  <c r="AC256" i="4"/>
  <c r="X256" i="4"/>
  <c r="AC255" i="4"/>
  <c r="X255" i="4"/>
  <c r="V257" i="4"/>
  <c r="AB257" i="4"/>
  <c r="V261" i="4"/>
  <c r="AB261" i="4"/>
  <c r="AC262" i="4"/>
  <c r="X262" i="4"/>
  <c r="AB259" i="4"/>
  <c r="V259" i="4"/>
  <c r="AB262" i="4"/>
  <c r="V262" i="4"/>
  <c r="V253" i="4"/>
  <c r="AB253" i="4"/>
  <c r="AC254" i="4"/>
  <c r="X254" i="4"/>
  <c r="V252" i="4"/>
  <c r="AB252" i="4"/>
  <c r="X253" i="4"/>
  <c r="AC253" i="4"/>
  <c r="V256" i="4"/>
  <c r="AB256" i="4"/>
  <c r="X257" i="4"/>
  <c r="AC257" i="4"/>
  <c r="AB251" i="4"/>
  <c r="V251" i="4"/>
  <c r="V260" i="4"/>
  <c r="AB260" i="4"/>
  <c r="X261" i="4"/>
  <c r="AC261" i="4"/>
  <c r="AC260" i="4"/>
  <c r="X260" i="4"/>
  <c r="AC250" i="4"/>
  <c r="X250" i="4"/>
  <c r="AB255" i="4"/>
  <c r="V255" i="4"/>
  <c r="AC251" i="4"/>
  <c r="X251" i="4"/>
  <c r="AC258" i="4"/>
  <c r="X258" i="4"/>
  <c r="V233" i="4"/>
  <c r="AB233" i="4"/>
  <c r="V236" i="4"/>
  <c r="AB236" i="4"/>
  <c r="AB239" i="4"/>
  <c r="V239" i="4"/>
  <c r="V232" i="4"/>
  <c r="AB232" i="4"/>
  <c r="AC239" i="4"/>
  <c r="X239" i="4"/>
  <c r="V237" i="4"/>
  <c r="AB237" i="4"/>
  <c r="AC238" i="4"/>
  <c r="X238" i="4"/>
  <c r="AB234" i="4"/>
  <c r="V234" i="4"/>
  <c r="X233" i="4"/>
  <c r="AC233" i="4"/>
  <c r="AC237" i="4"/>
  <c r="X237" i="4"/>
  <c r="AB238" i="4"/>
  <c r="V238" i="4"/>
  <c r="X236" i="4"/>
  <c r="AC236" i="4"/>
  <c r="AC234" i="4"/>
  <c r="X234" i="4"/>
  <c r="AC235" i="4"/>
  <c r="X235" i="4"/>
  <c r="AB235" i="4"/>
  <c r="V235" i="4"/>
  <c r="AC232" i="4"/>
  <c r="X232" i="4"/>
  <c r="AB242" i="4"/>
  <c r="V242" i="4"/>
  <c r="V240" i="4"/>
  <c r="AB240" i="4"/>
  <c r="V244" i="4"/>
  <c r="AB244" i="4"/>
  <c r="AB246" i="4"/>
  <c r="V246" i="4"/>
  <c r="AC244" i="4"/>
  <c r="X244" i="4"/>
  <c r="V245" i="4"/>
  <c r="AB245" i="4"/>
  <c r="AC240" i="4"/>
  <c r="X240" i="4"/>
  <c r="AC243" i="4"/>
  <c r="X243" i="4"/>
  <c r="AC242" i="4"/>
  <c r="X242" i="4"/>
  <c r="AC246" i="4"/>
  <c r="X246" i="4"/>
  <c r="V241" i="4"/>
  <c r="AB241" i="4"/>
  <c r="X241" i="4"/>
  <c r="AC241" i="4"/>
  <c r="AB243" i="4"/>
  <c r="V243" i="4"/>
  <c r="X245" i="4"/>
  <c r="AC245" i="4"/>
  <c r="AB230" i="4"/>
  <c r="V230" i="4"/>
  <c r="AC228" i="4"/>
  <c r="X228" i="4"/>
  <c r="V217" i="4"/>
  <c r="AB217" i="4"/>
  <c r="AC219" i="4"/>
  <c r="X219" i="4"/>
  <c r="V221" i="4"/>
  <c r="AB221" i="4"/>
  <c r="AC223" i="4"/>
  <c r="X223" i="4"/>
  <c r="V225" i="4"/>
  <c r="AB225" i="4"/>
  <c r="AC227" i="4"/>
  <c r="X227" i="4"/>
  <c r="V216" i="4"/>
  <c r="AB216" i="4"/>
  <c r="X217" i="4"/>
  <c r="AC217" i="4"/>
  <c r="AB227" i="4"/>
  <c r="V227" i="4"/>
  <c r="V229" i="4"/>
  <c r="AB229" i="4"/>
  <c r="X221" i="4"/>
  <c r="AC221" i="4"/>
  <c r="V220" i="4"/>
  <c r="AB220" i="4"/>
  <c r="AC230" i="4"/>
  <c r="X230" i="4"/>
  <c r="V228" i="4"/>
  <c r="AB228" i="4"/>
  <c r="AB218" i="4"/>
  <c r="V218" i="4"/>
  <c r="AC216" i="4"/>
  <c r="X216" i="4"/>
  <c r="X225" i="4"/>
  <c r="AC225" i="4"/>
  <c r="AC222" i="4"/>
  <c r="X222" i="4"/>
  <c r="AB219" i="4"/>
  <c r="V219" i="4"/>
  <c r="AB223" i="4"/>
  <c r="V223" i="4"/>
  <c r="AB222" i="4"/>
  <c r="V222" i="4"/>
  <c r="AC220" i="4"/>
  <c r="X220" i="4"/>
  <c r="X229" i="4"/>
  <c r="AC229" i="4"/>
  <c r="AC218" i="4"/>
  <c r="X218" i="4"/>
  <c r="V224" i="4"/>
  <c r="AB224" i="4"/>
  <c r="AB226" i="4"/>
  <c r="V226" i="4"/>
  <c r="AC224" i="4"/>
  <c r="X224" i="4"/>
  <c r="AC226" i="4"/>
  <c r="X226" i="4"/>
  <c r="AB214" i="4"/>
  <c r="V214" i="4"/>
  <c r="V205" i="4"/>
  <c r="AB205" i="4"/>
  <c r="AC207" i="4"/>
  <c r="X207" i="4"/>
  <c r="V209" i="4"/>
  <c r="AB209" i="4"/>
  <c r="AC211" i="4"/>
  <c r="X211" i="4"/>
  <c r="AC212" i="4"/>
  <c r="X212" i="4"/>
  <c r="V200" i="4"/>
  <c r="AB200" i="4"/>
  <c r="AB203" i="4"/>
  <c r="V203" i="4"/>
  <c r="V204" i="4"/>
  <c r="AB204" i="4"/>
  <c r="AC214" i="4"/>
  <c r="X214" i="4"/>
  <c r="V201" i="4"/>
  <c r="AB201" i="4"/>
  <c r="AC206" i="4"/>
  <c r="X206" i="4"/>
  <c r="AB207" i="4"/>
  <c r="V207" i="4"/>
  <c r="V208" i="4"/>
  <c r="AB208" i="4"/>
  <c r="AC210" i="4"/>
  <c r="X210" i="4"/>
  <c r="AC203" i="4"/>
  <c r="X203" i="4"/>
  <c r="AB211" i="4"/>
  <c r="V211" i="4"/>
  <c r="V212" i="4"/>
  <c r="AB212" i="4"/>
  <c r="X201" i="4"/>
  <c r="AC201" i="4"/>
  <c r="V213" i="4"/>
  <c r="AB213" i="4"/>
  <c r="AB202" i="4"/>
  <c r="V202" i="4"/>
  <c r="AC200" i="4"/>
  <c r="X200" i="4"/>
  <c r="X205" i="4"/>
  <c r="AC205" i="4"/>
  <c r="AB206" i="4"/>
  <c r="V206" i="4"/>
  <c r="AC204" i="4"/>
  <c r="X204" i="4"/>
  <c r="X209" i="4"/>
  <c r="AC209" i="4"/>
  <c r="AC202" i="4"/>
  <c r="X202" i="4"/>
  <c r="AB210" i="4"/>
  <c r="V210" i="4"/>
  <c r="AC208" i="4"/>
  <c r="X208" i="4"/>
  <c r="X213" i="4"/>
  <c r="AC213" i="4"/>
  <c r="AB191" i="4"/>
  <c r="V191" i="4"/>
  <c r="V184" i="4"/>
  <c r="AB184" i="4"/>
  <c r="V189" i="4"/>
  <c r="AB189" i="4"/>
  <c r="X189" i="4"/>
  <c r="AC189" i="4"/>
  <c r="AC184" i="4"/>
  <c r="X184" i="4"/>
  <c r="AB187" i="4"/>
  <c r="V187" i="4"/>
  <c r="AC188" i="4"/>
  <c r="X188" i="4"/>
  <c r="AB186" i="4"/>
  <c r="V186" i="4"/>
  <c r="V185" i="4"/>
  <c r="AB185" i="4"/>
  <c r="X185" i="4"/>
  <c r="AC185" i="4"/>
  <c r="AC186" i="4"/>
  <c r="X186" i="4"/>
  <c r="AC187" i="4"/>
  <c r="X187" i="4"/>
  <c r="V188" i="4"/>
  <c r="AB188" i="4"/>
  <c r="AC191" i="4"/>
  <c r="X191" i="4"/>
  <c r="AC190" i="4"/>
  <c r="X190" i="4"/>
  <c r="AB190" i="4"/>
  <c r="V190" i="4"/>
  <c r="V192" i="4"/>
  <c r="AB192" i="4"/>
  <c r="AC192" i="4"/>
  <c r="X192" i="4"/>
  <c r="AB194" i="4"/>
  <c r="V194" i="4"/>
  <c r="AB198" i="4"/>
  <c r="V198" i="4"/>
  <c r="V193" i="4"/>
  <c r="AB193" i="4"/>
  <c r="AC195" i="4"/>
  <c r="X195" i="4"/>
  <c r="AC196" i="4"/>
  <c r="X196" i="4"/>
  <c r="AC198" i="4"/>
  <c r="X198" i="4"/>
  <c r="AB195" i="4"/>
  <c r="V195" i="4"/>
  <c r="AC194" i="4"/>
  <c r="X194" i="4"/>
  <c r="V196" i="4"/>
  <c r="AB196" i="4"/>
  <c r="V197" i="4"/>
  <c r="AB197" i="4"/>
  <c r="X193" i="4"/>
  <c r="AC193" i="4"/>
  <c r="X197" i="4"/>
  <c r="AC197" i="4"/>
  <c r="V172" i="4"/>
  <c r="AB172" i="4"/>
  <c r="V173" i="4"/>
  <c r="AB173" i="4"/>
  <c r="V169" i="4"/>
  <c r="AB169" i="4"/>
  <c r="AB170" i="4"/>
  <c r="V170" i="4"/>
  <c r="AB171" i="4"/>
  <c r="V171" i="4"/>
  <c r="X169" i="4"/>
  <c r="AC169" i="4"/>
  <c r="X173" i="4"/>
  <c r="AC173" i="4"/>
  <c r="AC170" i="4"/>
  <c r="X170" i="4"/>
  <c r="AC171" i="4"/>
  <c r="X171" i="4"/>
  <c r="V168" i="4"/>
  <c r="AB168" i="4"/>
  <c r="AC172" i="4"/>
  <c r="X172" i="4"/>
  <c r="AC168" i="4"/>
  <c r="X168" i="4"/>
  <c r="V180" i="4"/>
  <c r="AB180" i="4"/>
  <c r="V181" i="4"/>
  <c r="AB181" i="4"/>
  <c r="AC180" i="4"/>
  <c r="X180" i="4"/>
  <c r="AC175" i="4"/>
  <c r="X175" i="4"/>
  <c r="AB175" i="4"/>
  <c r="V175" i="4"/>
  <c r="AC182" i="4"/>
  <c r="X182" i="4"/>
  <c r="AB174" i="4"/>
  <c r="V174" i="4"/>
  <c r="AC178" i="4"/>
  <c r="X178" i="4"/>
  <c r="AC179" i="4"/>
  <c r="X179" i="4"/>
  <c r="AC176" i="4"/>
  <c r="X176" i="4"/>
  <c r="AB178" i="4"/>
  <c r="V178" i="4"/>
  <c r="X177" i="4"/>
  <c r="AC177" i="4"/>
  <c r="V176" i="4"/>
  <c r="AB176" i="4"/>
  <c r="AB179" i="4"/>
  <c r="V179" i="4"/>
  <c r="AB182" i="4"/>
  <c r="V182" i="4"/>
  <c r="X181" i="4"/>
  <c r="AC181" i="4"/>
  <c r="V177" i="4"/>
  <c r="AB177" i="4"/>
  <c r="AC174" i="4"/>
  <c r="X174" i="4"/>
  <c r="AB155" i="4"/>
  <c r="V155" i="4"/>
  <c r="AC155" i="4"/>
  <c r="X155" i="4"/>
  <c r="V152" i="4"/>
  <c r="AB152" i="4"/>
  <c r="AB154" i="4"/>
  <c r="V154" i="4"/>
  <c r="V153" i="4"/>
  <c r="AB153" i="4"/>
  <c r="AC152" i="4"/>
  <c r="X152" i="4"/>
  <c r="AC154" i="4"/>
  <c r="X154" i="4"/>
  <c r="X153" i="4"/>
  <c r="AC153" i="4"/>
  <c r="V165" i="4"/>
  <c r="AB165" i="4"/>
  <c r="AC156" i="4"/>
  <c r="X156" i="4"/>
  <c r="AB159" i="4"/>
  <c r="V159" i="4"/>
  <c r="AB163" i="4"/>
  <c r="V163" i="4"/>
  <c r="AC164" i="4"/>
  <c r="X164" i="4"/>
  <c r="AC160" i="4"/>
  <c r="X160" i="4"/>
  <c r="V158" i="4"/>
  <c r="AB158" i="4"/>
  <c r="AC159" i="4"/>
  <c r="X159" i="4"/>
  <c r="AB166" i="4"/>
  <c r="V166" i="4"/>
  <c r="AC162" i="4"/>
  <c r="X162" i="4"/>
  <c r="V161" i="4"/>
  <c r="AB161" i="4"/>
  <c r="X157" i="4"/>
  <c r="AC157" i="4"/>
  <c r="AB162" i="4"/>
  <c r="V162" i="4"/>
  <c r="V157" i="4"/>
  <c r="AB157" i="4"/>
  <c r="V156" i="4"/>
  <c r="AB156" i="4"/>
  <c r="X161" i="4"/>
  <c r="AC161" i="4"/>
  <c r="AC163" i="4"/>
  <c r="X163" i="4"/>
  <c r="V160" i="4"/>
  <c r="AB160" i="4"/>
  <c r="X165" i="4"/>
  <c r="AC165" i="4"/>
  <c r="AC166" i="4"/>
  <c r="X166" i="4"/>
  <c r="V164" i="4"/>
  <c r="AB164" i="4"/>
  <c r="AC158" i="4"/>
  <c r="X158" i="4"/>
  <c r="AB150" i="4"/>
  <c r="V150" i="4"/>
  <c r="AC147" i="4"/>
  <c r="X147" i="4"/>
  <c r="V137" i="4"/>
  <c r="AB137" i="4"/>
  <c r="AC140" i="4"/>
  <c r="X140" i="4"/>
  <c r="V141" i="4"/>
  <c r="AB141" i="4"/>
  <c r="AC144" i="4"/>
  <c r="X144" i="4"/>
  <c r="V145" i="4"/>
  <c r="AB145" i="4"/>
  <c r="AC148" i="4"/>
  <c r="X148" i="4"/>
  <c r="AC142" i="4"/>
  <c r="X142" i="4"/>
  <c r="AB143" i="4"/>
  <c r="V143" i="4"/>
  <c r="X137" i="4"/>
  <c r="AC137" i="4"/>
  <c r="AB147" i="4"/>
  <c r="V147" i="4"/>
  <c r="V149" i="4"/>
  <c r="AB149" i="4"/>
  <c r="X141" i="4"/>
  <c r="AC141" i="4"/>
  <c r="AC138" i="4"/>
  <c r="X138" i="4"/>
  <c r="AC150" i="4"/>
  <c r="X150" i="4"/>
  <c r="V138" i="4"/>
  <c r="AB138" i="4"/>
  <c r="AC136" i="4"/>
  <c r="X136" i="4"/>
  <c r="X145" i="4"/>
  <c r="AC145" i="4"/>
  <c r="V140" i="4"/>
  <c r="AB140" i="4"/>
  <c r="V144" i="4"/>
  <c r="AB144" i="4"/>
  <c r="AB139" i="4"/>
  <c r="V139" i="4"/>
  <c r="AB142" i="4"/>
  <c r="V142" i="4"/>
  <c r="AC139" i="4"/>
  <c r="X139" i="4"/>
  <c r="X149" i="4"/>
  <c r="AC149" i="4"/>
  <c r="V136" i="4"/>
  <c r="AB136" i="4"/>
  <c r="V148" i="4"/>
  <c r="AB148" i="4"/>
  <c r="AB146" i="4"/>
  <c r="V146" i="4"/>
  <c r="AC143" i="4"/>
  <c r="X143" i="4"/>
  <c r="AC146" i="4"/>
  <c r="X146" i="4"/>
  <c r="V120" i="4"/>
  <c r="AB120" i="4"/>
  <c r="V121" i="4"/>
  <c r="AB121" i="4"/>
  <c r="AC120" i="4"/>
  <c r="X120" i="4"/>
  <c r="X121" i="4"/>
  <c r="AC121" i="4"/>
  <c r="AB131" i="4"/>
  <c r="V131" i="4"/>
  <c r="AC128" i="4"/>
  <c r="X128" i="4"/>
  <c r="AB122" i="4"/>
  <c r="V122" i="4"/>
  <c r="AC132" i="4"/>
  <c r="X132" i="4"/>
  <c r="AB126" i="4"/>
  <c r="V126" i="4"/>
  <c r="AC123" i="4"/>
  <c r="X123" i="4"/>
  <c r="AB130" i="4"/>
  <c r="V130" i="4"/>
  <c r="AC127" i="4"/>
  <c r="X127" i="4"/>
  <c r="V125" i="4"/>
  <c r="AB125" i="4"/>
  <c r="V129" i="4"/>
  <c r="AB129" i="4"/>
  <c r="V128" i="4"/>
  <c r="AB128" i="4"/>
  <c r="X125" i="4"/>
  <c r="AC125" i="4"/>
  <c r="AC134" i="4"/>
  <c r="X134" i="4"/>
  <c r="V132" i="4"/>
  <c r="AB132" i="4"/>
  <c r="X129" i="4"/>
  <c r="AC129" i="4"/>
  <c r="AC131" i="4"/>
  <c r="X131" i="4"/>
  <c r="AB127" i="4"/>
  <c r="V127" i="4"/>
  <c r="V133" i="4"/>
  <c r="AB133" i="4"/>
  <c r="X133" i="4"/>
  <c r="AC133" i="4"/>
  <c r="AB134" i="4"/>
  <c r="V134" i="4"/>
  <c r="AC122" i="4"/>
  <c r="X122" i="4"/>
  <c r="AC126" i="4"/>
  <c r="X126" i="4"/>
  <c r="V124" i="4"/>
  <c r="AB124" i="4"/>
  <c r="AB123" i="4"/>
  <c r="V123" i="4"/>
  <c r="AC124" i="4"/>
  <c r="X124" i="4"/>
  <c r="AC130" i="4"/>
  <c r="X130" i="4"/>
  <c r="V104" i="4"/>
  <c r="AB104" i="4"/>
  <c r="V105" i="4"/>
  <c r="AB105" i="4"/>
  <c r="AB106" i="4"/>
  <c r="V106" i="4"/>
  <c r="X104" i="4"/>
  <c r="AC104" i="4"/>
  <c r="AC105" i="4"/>
  <c r="X105" i="4"/>
  <c r="AC106" i="4"/>
  <c r="X106" i="4"/>
  <c r="AC107" i="4"/>
  <c r="X107" i="4"/>
  <c r="AB110" i="4"/>
  <c r="V110" i="4"/>
  <c r="AB114" i="4"/>
  <c r="V114" i="4"/>
  <c r="AC115" i="4"/>
  <c r="X115" i="4"/>
  <c r="AB111" i="4"/>
  <c r="V111" i="4"/>
  <c r="AC111" i="4"/>
  <c r="X111" i="4"/>
  <c r="AB118" i="4"/>
  <c r="V118" i="4"/>
  <c r="X116" i="4"/>
  <c r="AC116" i="4"/>
  <c r="AC110" i="4"/>
  <c r="X110" i="4"/>
  <c r="AB113" i="4"/>
  <c r="V113" i="4"/>
  <c r="AC118" i="4"/>
  <c r="X118" i="4"/>
  <c r="X108" i="4"/>
  <c r="AC108" i="4"/>
  <c r="AB117" i="4"/>
  <c r="V117" i="4"/>
  <c r="X109" i="4"/>
  <c r="AC109" i="4"/>
  <c r="AB107" i="4"/>
  <c r="V107" i="4"/>
  <c r="V109" i="4"/>
  <c r="AB109" i="4"/>
  <c r="AB115" i="4"/>
  <c r="V115" i="4"/>
  <c r="X113" i="4"/>
  <c r="AC113" i="4"/>
  <c r="V108" i="4"/>
  <c r="AB108" i="4"/>
  <c r="X117" i="4"/>
  <c r="AC117" i="4"/>
  <c r="V112" i="4"/>
  <c r="AB112" i="4"/>
  <c r="X112" i="4"/>
  <c r="AC112" i="4"/>
  <c r="V116" i="4"/>
  <c r="AB116" i="4"/>
  <c r="AC114" i="4"/>
  <c r="X114" i="4"/>
  <c r="V89" i="4"/>
  <c r="AB89" i="4"/>
  <c r="AB90" i="4"/>
  <c r="V90" i="4"/>
  <c r="AC88" i="4"/>
  <c r="X88" i="4"/>
  <c r="X89" i="4"/>
  <c r="AC89" i="4"/>
  <c r="V88" i="4"/>
  <c r="AB88" i="4"/>
  <c r="AC90" i="4"/>
  <c r="X90" i="4"/>
  <c r="AB95" i="4"/>
  <c r="V95" i="4"/>
  <c r="AB99" i="4"/>
  <c r="V99" i="4"/>
  <c r="AC91" i="4"/>
  <c r="X91" i="4"/>
  <c r="AB94" i="4"/>
  <c r="V94" i="4"/>
  <c r="AC95" i="4"/>
  <c r="X95" i="4"/>
  <c r="AC92" i="4"/>
  <c r="X92" i="4"/>
  <c r="AB98" i="4"/>
  <c r="V98" i="4"/>
  <c r="AC99" i="4"/>
  <c r="X99" i="4"/>
  <c r="AB102" i="4"/>
  <c r="V102" i="4"/>
  <c r="AC96" i="4"/>
  <c r="X96" i="4"/>
  <c r="AC94" i="4"/>
  <c r="X94" i="4"/>
  <c r="V97" i="4"/>
  <c r="AB97" i="4"/>
  <c r="AC102" i="4"/>
  <c r="X102" i="4"/>
  <c r="AB91" i="4"/>
  <c r="V91" i="4"/>
  <c r="V101" i="4"/>
  <c r="AB101" i="4"/>
  <c r="AC98" i="4"/>
  <c r="X98" i="4"/>
  <c r="AC100" i="4"/>
  <c r="X100" i="4"/>
  <c r="V93" i="4"/>
  <c r="AB93" i="4"/>
  <c r="V92" i="4"/>
  <c r="AB92" i="4"/>
  <c r="X93" i="4"/>
  <c r="AC93" i="4"/>
  <c r="V96" i="4"/>
  <c r="AB96" i="4"/>
  <c r="X97" i="4"/>
  <c r="AC97" i="4"/>
  <c r="V100" i="4"/>
  <c r="AB100" i="4"/>
  <c r="X101" i="4"/>
  <c r="AC101" i="4"/>
  <c r="V73" i="4"/>
  <c r="AB73" i="4"/>
  <c r="AC76" i="4"/>
  <c r="X76" i="4"/>
  <c r="V77" i="4"/>
  <c r="AB77" i="4"/>
  <c r="AC80" i="4"/>
  <c r="X80" i="4"/>
  <c r="V81" i="4"/>
  <c r="AB81" i="4"/>
  <c r="AC84" i="4"/>
  <c r="X84" i="4"/>
  <c r="V85" i="4"/>
  <c r="AB85" i="4"/>
  <c r="AC72" i="4"/>
  <c r="X72" i="4"/>
  <c r="X77" i="4"/>
  <c r="AC77" i="4"/>
  <c r="AB83" i="4"/>
  <c r="V83" i="4"/>
  <c r="V80" i="4"/>
  <c r="AB80" i="4"/>
  <c r="X81" i="4"/>
  <c r="AC81" i="4"/>
  <c r="AB86" i="4"/>
  <c r="V86" i="4"/>
  <c r="V72" i="4"/>
  <c r="AB72" i="4"/>
  <c r="V76" i="4"/>
  <c r="AB76" i="4"/>
  <c r="AB79" i="4"/>
  <c r="V79" i="4"/>
  <c r="V84" i="4"/>
  <c r="AB84" i="4"/>
  <c r="X85" i="4"/>
  <c r="AC85" i="4"/>
  <c r="AC86" i="4"/>
  <c r="X86" i="4"/>
  <c r="X73" i="4"/>
  <c r="AC73" i="4"/>
  <c r="AB74" i="4"/>
  <c r="V74" i="4"/>
  <c r="AC75" i="4"/>
  <c r="X75" i="4"/>
  <c r="AC82" i="4"/>
  <c r="X82" i="4"/>
  <c r="AB78" i="4"/>
  <c r="V78" i="4"/>
  <c r="AC79" i="4"/>
  <c r="X79" i="4"/>
  <c r="AC74" i="4"/>
  <c r="X74" i="4"/>
  <c r="AB75" i="4"/>
  <c r="V75" i="4"/>
  <c r="AB82" i="4"/>
  <c r="V82" i="4"/>
  <c r="AC83" i="4"/>
  <c r="X83" i="4"/>
  <c r="AC78" i="4"/>
  <c r="X78" i="4"/>
  <c r="AB70" i="4"/>
  <c r="V70" i="4"/>
  <c r="V65" i="4"/>
  <c r="AB65" i="4"/>
  <c r="AC56" i="4"/>
  <c r="X56" i="4"/>
  <c r="V57" i="4"/>
  <c r="AB57" i="4"/>
  <c r="AC60" i="4"/>
  <c r="X60" i="4"/>
  <c r="V61" i="4"/>
  <c r="AB61" i="4"/>
  <c r="AC64" i="4"/>
  <c r="X64" i="4"/>
  <c r="AC66" i="4"/>
  <c r="X66" i="4"/>
  <c r="AB63" i="4"/>
  <c r="V63" i="4"/>
  <c r="V68" i="4"/>
  <c r="AB68" i="4"/>
  <c r="X57" i="4"/>
  <c r="AC57" i="4"/>
  <c r="V64" i="4"/>
  <c r="AB64" i="4"/>
  <c r="AB67" i="4"/>
  <c r="V67" i="4"/>
  <c r="V69" i="4"/>
  <c r="AB69" i="4"/>
  <c r="X61" i="4"/>
  <c r="AC61" i="4"/>
  <c r="V56" i="4"/>
  <c r="AB56" i="4"/>
  <c r="AC62" i="4"/>
  <c r="X62" i="4"/>
  <c r="AB58" i="4"/>
  <c r="V58" i="4"/>
  <c r="AC68" i="4"/>
  <c r="X68" i="4"/>
  <c r="X65" i="4"/>
  <c r="AC65" i="4"/>
  <c r="AC67" i="4"/>
  <c r="X67" i="4"/>
  <c r="AC58" i="4"/>
  <c r="X58" i="4"/>
  <c r="AB59" i="4"/>
  <c r="V59" i="4"/>
  <c r="AB62" i="4"/>
  <c r="V62" i="4"/>
  <c r="AC59" i="4"/>
  <c r="X59" i="4"/>
  <c r="X69" i="4"/>
  <c r="AC69" i="4"/>
  <c r="V60" i="4"/>
  <c r="AB60" i="4"/>
  <c r="AB66" i="4"/>
  <c r="V66" i="4"/>
  <c r="AC63" i="4"/>
  <c r="X63" i="4"/>
  <c r="AC70" i="4"/>
  <c r="X70" i="4"/>
  <c r="AB48" i="4"/>
  <c r="V48" i="4"/>
  <c r="AC50" i="4"/>
  <c r="X50" i="4"/>
  <c r="AB54" i="4"/>
  <c r="V54" i="4"/>
  <c r="AC41" i="4"/>
  <c r="X41" i="4"/>
  <c r="V43" i="4"/>
  <c r="AB43" i="4"/>
  <c r="AC45" i="4"/>
  <c r="X45" i="4"/>
  <c r="X1976" i="3"/>
  <c r="V47" i="4"/>
  <c r="AB47" i="4"/>
  <c r="AC49" i="4"/>
  <c r="X49" i="4"/>
  <c r="AC48" i="4"/>
  <c r="X48" i="4"/>
  <c r="AC54" i="4"/>
  <c r="X54" i="4"/>
  <c r="AB45" i="4"/>
  <c r="V45" i="4"/>
  <c r="V51" i="4"/>
  <c r="AB51" i="4"/>
  <c r="X53" i="4"/>
  <c r="AC53" i="4"/>
  <c r="V52" i="4"/>
  <c r="AB52" i="4"/>
  <c r="AC44" i="4"/>
  <c r="X44" i="4"/>
  <c r="AB50" i="4"/>
  <c r="V50" i="4"/>
  <c r="AB41" i="4"/>
  <c r="V41" i="4"/>
  <c r="AB49" i="4"/>
  <c r="V49" i="4"/>
  <c r="AC42" i="4"/>
  <c r="X42" i="4"/>
  <c r="X43" i="4"/>
  <c r="AC43" i="4"/>
  <c r="V53" i="4"/>
  <c r="AB53" i="4"/>
  <c r="V42" i="4"/>
  <c r="AB42" i="4"/>
  <c r="V46" i="4"/>
  <c r="AB46" i="4"/>
  <c r="AB40" i="4"/>
  <c r="V40" i="4"/>
  <c r="AC46" i="4"/>
  <c r="X46" i="4"/>
  <c r="X47" i="4"/>
  <c r="AC47" i="4"/>
  <c r="AC40" i="4"/>
  <c r="X40" i="4"/>
  <c r="AB44" i="4"/>
  <c r="V44" i="4"/>
  <c r="AC51" i="4"/>
  <c r="X51" i="4"/>
  <c r="X52" i="4"/>
  <c r="AC52" i="4"/>
  <c r="AB1976" i="3"/>
  <c r="X1960" i="3"/>
  <c r="AB1960" i="3"/>
  <c r="V1990" i="3"/>
  <c r="AB1990" i="3"/>
  <c r="V1977" i="3"/>
  <c r="AB1977" i="3"/>
  <c r="V1981" i="3"/>
  <c r="AB1981" i="3"/>
  <c r="V1985" i="3"/>
  <c r="AB1985" i="3"/>
  <c r="AC1986" i="3"/>
  <c r="X1986" i="3"/>
  <c r="AC1983" i="3"/>
  <c r="X1983" i="3"/>
  <c r="AC1987" i="3"/>
  <c r="X1987" i="3"/>
  <c r="AC1980" i="3"/>
  <c r="X1980" i="3"/>
  <c r="V1980" i="3"/>
  <c r="AB1980" i="3"/>
  <c r="AC1978" i="3"/>
  <c r="X1978" i="3"/>
  <c r="X1977" i="3"/>
  <c r="AC1977" i="3"/>
  <c r="AB1987" i="3"/>
  <c r="V1987" i="3"/>
  <c r="X1981" i="3"/>
  <c r="AC1981" i="3"/>
  <c r="V1984" i="3"/>
  <c r="AB1984" i="3"/>
  <c r="AC1990" i="3"/>
  <c r="X1990" i="3"/>
  <c r="V1989" i="3"/>
  <c r="AB1989" i="3"/>
  <c r="V1978" i="3"/>
  <c r="AB1978" i="3"/>
  <c r="AC1984" i="3"/>
  <c r="X1984" i="3"/>
  <c r="X1985" i="3"/>
  <c r="AC1985" i="3"/>
  <c r="AC1982" i="3"/>
  <c r="X1982" i="3"/>
  <c r="V1988" i="3"/>
  <c r="AB1988" i="3"/>
  <c r="V1982" i="3"/>
  <c r="AB1982" i="3"/>
  <c r="AC1988" i="3"/>
  <c r="X1988" i="3"/>
  <c r="X1989" i="3"/>
  <c r="AC1989" i="3"/>
  <c r="AB1979" i="3"/>
  <c r="V1979" i="3"/>
  <c r="AB1983" i="3"/>
  <c r="V1983" i="3"/>
  <c r="AB1986" i="3"/>
  <c r="V1986" i="3"/>
  <c r="AC1979" i="3"/>
  <c r="X1979" i="3"/>
  <c r="AB1966" i="3"/>
  <c r="V1966" i="3"/>
  <c r="AC1964" i="3"/>
  <c r="X1964" i="3"/>
  <c r="AB1974" i="3"/>
  <c r="V1974" i="3"/>
  <c r="V1961" i="3"/>
  <c r="AB1961" i="3"/>
  <c r="AC1972" i="3"/>
  <c r="X1972" i="3"/>
  <c r="AC1971" i="3"/>
  <c r="X1971" i="3"/>
  <c r="AB1970" i="3"/>
  <c r="V1970" i="3"/>
  <c r="AC1968" i="3"/>
  <c r="X1968" i="3"/>
  <c r="V1965" i="3"/>
  <c r="AB1965" i="3"/>
  <c r="AC1970" i="3"/>
  <c r="X1970" i="3"/>
  <c r="AC1966" i="3"/>
  <c r="X1966" i="3"/>
  <c r="X1965" i="3"/>
  <c r="AC1965" i="3"/>
  <c r="AB1963" i="3"/>
  <c r="V1963" i="3"/>
  <c r="V1972" i="3"/>
  <c r="AB1972" i="3"/>
  <c r="X1969" i="3"/>
  <c r="AC1969" i="3"/>
  <c r="V1969" i="3"/>
  <c r="AB1969" i="3"/>
  <c r="V1964" i="3"/>
  <c r="AB1964" i="3"/>
  <c r="AB1967" i="3"/>
  <c r="V1967" i="3"/>
  <c r="V1973" i="3"/>
  <c r="AB1973" i="3"/>
  <c r="X1973" i="3"/>
  <c r="AC1973" i="3"/>
  <c r="X1961" i="3"/>
  <c r="AC1961" i="3"/>
  <c r="AB1971" i="3"/>
  <c r="V1971" i="3"/>
  <c r="AC1963" i="3"/>
  <c r="X1963" i="3"/>
  <c r="AC1962" i="3"/>
  <c r="X1962" i="3"/>
  <c r="V1968" i="3"/>
  <c r="AB1968" i="3"/>
  <c r="AB1962" i="3"/>
  <c r="V1962" i="3"/>
  <c r="AC1967" i="3"/>
  <c r="X1967" i="3"/>
  <c r="AC1974" i="3"/>
  <c r="X1974" i="3"/>
  <c r="AB1944" i="3"/>
  <c r="V1944" i="3"/>
  <c r="X1912" i="3"/>
  <c r="V1945" i="3"/>
  <c r="AB1945" i="3"/>
  <c r="X1945" i="3"/>
  <c r="AC1945" i="3"/>
  <c r="AC1944" i="3"/>
  <c r="X1944" i="3"/>
  <c r="AB1955" i="3"/>
  <c r="V1955" i="3"/>
  <c r="AC1952" i="3"/>
  <c r="X1952" i="3"/>
  <c r="AB1946" i="3"/>
  <c r="V1946" i="3"/>
  <c r="AC1947" i="3"/>
  <c r="X1947" i="3"/>
  <c r="V1954" i="3"/>
  <c r="AB1954" i="3"/>
  <c r="X1951" i="3"/>
  <c r="AC1951" i="3"/>
  <c r="V1957" i="3"/>
  <c r="AB1957" i="3"/>
  <c r="AB1958" i="3"/>
  <c r="V1958" i="3"/>
  <c r="AC1946" i="3"/>
  <c r="X1946" i="3"/>
  <c r="AC1948" i="3"/>
  <c r="X1948" i="3"/>
  <c r="AC1954" i="3"/>
  <c r="X1954" i="3"/>
  <c r="V1948" i="3"/>
  <c r="AB1948" i="3"/>
  <c r="X1949" i="3"/>
  <c r="AC1949" i="3"/>
  <c r="AB1951" i="3"/>
  <c r="V1951" i="3"/>
  <c r="AC1955" i="3"/>
  <c r="X1955" i="3"/>
  <c r="AC1950" i="3"/>
  <c r="X1950" i="3"/>
  <c r="V1952" i="3"/>
  <c r="AB1952" i="3"/>
  <c r="X1953" i="3"/>
  <c r="AC1953" i="3"/>
  <c r="V1949" i="3"/>
  <c r="AB1949" i="3"/>
  <c r="V1953" i="3"/>
  <c r="AB1953" i="3"/>
  <c r="AB1950" i="3"/>
  <c r="V1950" i="3"/>
  <c r="V1956" i="3"/>
  <c r="AB1956" i="3"/>
  <c r="X1957" i="3"/>
  <c r="AC1957" i="3"/>
  <c r="AB1947" i="3"/>
  <c r="V1947" i="3"/>
  <c r="AC1956" i="3"/>
  <c r="X1956" i="3"/>
  <c r="AC1958" i="3"/>
  <c r="X1958" i="3"/>
  <c r="AB1912" i="3"/>
  <c r="AB1928" i="3"/>
  <c r="V1928" i="3"/>
  <c r="AB1934" i="3"/>
  <c r="V1934" i="3"/>
  <c r="AB1932" i="3"/>
  <c r="V1932" i="3"/>
  <c r="AC1930" i="3"/>
  <c r="X1930" i="3"/>
  <c r="V1933" i="3"/>
  <c r="AB1933" i="3"/>
  <c r="X1929" i="3"/>
  <c r="AC1929" i="3"/>
  <c r="X1933" i="3"/>
  <c r="AC1933" i="3"/>
  <c r="X1928" i="3"/>
  <c r="AC1928" i="3"/>
  <c r="AB1931" i="3"/>
  <c r="V1931" i="3"/>
  <c r="AC1934" i="3"/>
  <c r="X1934" i="3"/>
  <c r="V1929" i="3"/>
  <c r="AB1929" i="3"/>
  <c r="AC1931" i="3"/>
  <c r="X1931" i="3"/>
  <c r="AB1930" i="3"/>
  <c r="V1930" i="3"/>
  <c r="X1932" i="3"/>
  <c r="AC1932" i="3"/>
  <c r="V1940" i="3"/>
  <c r="AB1940" i="3"/>
  <c r="AC1935" i="3"/>
  <c r="X1935" i="3"/>
  <c r="X1936" i="3"/>
  <c r="AC1936" i="3"/>
  <c r="AB1942" i="3"/>
  <c r="V1942" i="3"/>
  <c r="AC1938" i="3"/>
  <c r="X1938" i="3"/>
  <c r="V1936" i="3"/>
  <c r="AB1936" i="3"/>
  <c r="AC1939" i="3"/>
  <c r="X1939" i="3"/>
  <c r="AC1940" i="3"/>
  <c r="X1940" i="3"/>
  <c r="AB1938" i="3"/>
  <c r="V1938" i="3"/>
  <c r="AB1937" i="3"/>
  <c r="V1937" i="3"/>
  <c r="X1937" i="3"/>
  <c r="AC1937" i="3"/>
  <c r="V1941" i="3"/>
  <c r="AB1941" i="3"/>
  <c r="X1941" i="3"/>
  <c r="AC1941" i="3"/>
  <c r="AB1935" i="3"/>
  <c r="V1935" i="3"/>
  <c r="AC1942" i="3"/>
  <c r="X1942" i="3"/>
  <c r="AB1939" i="3"/>
  <c r="V1939" i="3"/>
  <c r="AB1918" i="3"/>
  <c r="V1918" i="3"/>
  <c r="AC1919" i="3"/>
  <c r="X1919" i="3"/>
  <c r="V1922" i="3"/>
  <c r="AB1922" i="3"/>
  <c r="AC1923" i="3"/>
  <c r="X1923" i="3"/>
  <c r="AB1926" i="3"/>
  <c r="V1926" i="3"/>
  <c r="AC1916" i="3"/>
  <c r="X1916" i="3"/>
  <c r="V1913" i="3"/>
  <c r="AB1913" i="3"/>
  <c r="AC1920" i="3"/>
  <c r="X1920" i="3"/>
  <c r="AC1914" i="3"/>
  <c r="X1914" i="3"/>
  <c r="V1921" i="3"/>
  <c r="AB1921" i="3"/>
  <c r="V1920" i="3"/>
  <c r="AB1920" i="3"/>
  <c r="AB1919" i="3"/>
  <c r="V1919" i="3"/>
  <c r="V1924" i="3"/>
  <c r="AB1924" i="3"/>
  <c r="X1921" i="3"/>
  <c r="AC1921" i="3"/>
  <c r="AC1918" i="3"/>
  <c r="X1918" i="3"/>
  <c r="X1913" i="3"/>
  <c r="AC1913" i="3"/>
  <c r="AB1915" i="3"/>
  <c r="V1915" i="3"/>
  <c r="V1925" i="3"/>
  <c r="AB1925" i="3"/>
  <c r="X1925" i="3"/>
  <c r="AC1925" i="3"/>
  <c r="V1917" i="3"/>
  <c r="AB1917" i="3"/>
  <c r="V1916" i="3"/>
  <c r="AB1916" i="3"/>
  <c r="AB1923" i="3"/>
  <c r="V1923" i="3"/>
  <c r="AC1924" i="3"/>
  <c r="X1924" i="3"/>
  <c r="AC1926" i="3"/>
  <c r="X1926" i="3"/>
  <c r="X1917" i="3"/>
  <c r="AC1917" i="3"/>
  <c r="AB1914" i="3"/>
  <c r="V1914" i="3"/>
  <c r="AC1915" i="3"/>
  <c r="X1915" i="3"/>
  <c r="AC1922" i="3"/>
  <c r="X1922" i="3"/>
  <c r="AB1899" i="3"/>
  <c r="V1899" i="3"/>
  <c r="AC1899" i="3"/>
  <c r="X1899" i="3"/>
  <c r="V1896" i="3"/>
  <c r="AB1896" i="3"/>
  <c r="AB1898" i="3"/>
  <c r="V1898" i="3"/>
  <c r="V1897" i="3"/>
  <c r="AB1897" i="3"/>
  <c r="AC1896" i="3"/>
  <c r="X1896" i="3"/>
  <c r="X1897" i="3"/>
  <c r="AC1897" i="3"/>
  <c r="AC1898" i="3"/>
  <c r="X1898" i="3"/>
  <c r="AB1903" i="3"/>
  <c r="V1903" i="3"/>
  <c r="AC1907" i="3"/>
  <c r="X1907" i="3"/>
  <c r="AB1907" i="3"/>
  <c r="V1907" i="3"/>
  <c r="AC1900" i="3"/>
  <c r="X1900" i="3"/>
  <c r="AB1906" i="3"/>
  <c r="V1906" i="3"/>
  <c r="AC1908" i="3"/>
  <c r="X1908" i="3"/>
  <c r="AC1902" i="3"/>
  <c r="X1902" i="3"/>
  <c r="V1901" i="3"/>
  <c r="AB1901" i="3"/>
  <c r="X1901" i="3"/>
  <c r="AC1901" i="3"/>
  <c r="AC1903" i="3"/>
  <c r="X1903" i="3"/>
  <c r="AC1904" i="3"/>
  <c r="X1904" i="3"/>
  <c r="AB1910" i="3"/>
  <c r="V1910" i="3"/>
  <c r="V1905" i="3"/>
  <c r="AB1905" i="3"/>
  <c r="X1905" i="3"/>
  <c r="AC1905" i="3"/>
  <c r="AB1902" i="3"/>
  <c r="V1902" i="3"/>
  <c r="V1900" i="3"/>
  <c r="AB1900" i="3"/>
  <c r="X1909" i="3"/>
  <c r="AC1909" i="3"/>
  <c r="V1904" i="3"/>
  <c r="AB1904" i="3"/>
  <c r="AC1906" i="3"/>
  <c r="X1906" i="3"/>
  <c r="V1909" i="3"/>
  <c r="AB1909" i="3"/>
  <c r="V1908" i="3"/>
  <c r="AB1908" i="3"/>
  <c r="AC1910" i="3"/>
  <c r="X1910" i="3"/>
  <c r="AB1864" i="3"/>
  <c r="X1864" i="3"/>
  <c r="AB1882" i="3"/>
  <c r="V1882" i="3"/>
  <c r="V1880" i="3"/>
  <c r="AB1880" i="3"/>
  <c r="V1881" i="3"/>
  <c r="AB1881" i="3"/>
  <c r="AC1880" i="3"/>
  <c r="X1880" i="3"/>
  <c r="AC1882" i="3"/>
  <c r="X1882" i="3"/>
  <c r="X1881" i="3"/>
  <c r="AC1881" i="3"/>
  <c r="AB1886" i="3"/>
  <c r="V1886" i="3"/>
  <c r="AC1883" i="3"/>
  <c r="X1883" i="3"/>
  <c r="AB1890" i="3"/>
  <c r="V1890" i="3"/>
  <c r="AC1887" i="3"/>
  <c r="X1887" i="3"/>
  <c r="AB1894" i="3"/>
  <c r="V1894" i="3"/>
  <c r="AC1891" i="3"/>
  <c r="X1891" i="3"/>
  <c r="AB1891" i="3"/>
  <c r="V1891" i="3"/>
  <c r="V1888" i="3"/>
  <c r="AB1888" i="3"/>
  <c r="X1885" i="3"/>
  <c r="AC1885" i="3"/>
  <c r="AC1892" i="3"/>
  <c r="X1892" i="3"/>
  <c r="V1889" i="3"/>
  <c r="AB1889" i="3"/>
  <c r="V1892" i="3"/>
  <c r="AB1892" i="3"/>
  <c r="X1889" i="3"/>
  <c r="AC1889" i="3"/>
  <c r="V1885" i="3"/>
  <c r="AB1885" i="3"/>
  <c r="AC1886" i="3"/>
  <c r="X1886" i="3"/>
  <c r="V1884" i="3"/>
  <c r="AB1884" i="3"/>
  <c r="V1893" i="3"/>
  <c r="AB1893" i="3"/>
  <c r="X1893" i="3"/>
  <c r="AC1893" i="3"/>
  <c r="AC1888" i="3"/>
  <c r="X1888" i="3"/>
  <c r="AC1890" i="3"/>
  <c r="X1890" i="3"/>
  <c r="AB1883" i="3"/>
  <c r="V1883" i="3"/>
  <c r="AC1894" i="3"/>
  <c r="X1894" i="3"/>
  <c r="AB1887" i="3"/>
  <c r="V1887" i="3"/>
  <c r="AC1884" i="3"/>
  <c r="X1884" i="3"/>
  <c r="AB1870" i="3"/>
  <c r="V1870" i="3"/>
  <c r="AC1867" i="3"/>
  <c r="X1867" i="3"/>
  <c r="V1874" i="3"/>
  <c r="AB1874" i="3"/>
  <c r="AC1871" i="3"/>
  <c r="X1871" i="3"/>
  <c r="AB1878" i="3"/>
  <c r="V1878" i="3"/>
  <c r="AC1875" i="3"/>
  <c r="X1875" i="3"/>
  <c r="V1865" i="3"/>
  <c r="AB1865" i="3"/>
  <c r="AC1868" i="3"/>
  <c r="X1868" i="3"/>
  <c r="V1869" i="3"/>
  <c r="AB1869" i="3"/>
  <c r="V1873" i="3"/>
  <c r="AB1873" i="3"/>
  <c r="X1869" i="3"/>
  <c r="AC1869" i="3"/>
  <c r="AB1871" i="3"/>
  <c r="V1871" i="3"/>
  <c r="V1876" i="3"/>
  <c r="AB1876" i="3"/>
  <c r="X1873" i="3"/>
  <c r="AC1873" i="3"/>
  <c r="X1865" i="3"/>
  <c r="AC1865" i="3"/>
  <c r="AB1867" i="3"/>
  <c r="V1867" i="3"/>
  <c r="V1877" i="3"/>
  <c r="AB1877" i="3"/>
  <c r="X1877" i="3"/>
  <c r="AC1877" i="3"/>
  <c r="V1868" i="3"/>
  <c r="AB1868" i="3"/>
  <c r="AB1875" i="3"/>
  <c r="V1875" i="3"/>
  <c r="AC1872" i="3"/>
  <c r="X1872" i="3"/>
  <c r="AC1874" i="3"/>
  <c r="X1874" i="3"/>
  <c r="AC1866" i="3"/>
  <c r="X1866" i="3"/>
  <c r="AC1870" i="3"/>
  <c r="X1870" i="3"/>
  <c r="V1872" i="3"/>
  <c r="AB1872" i="3"/>
  <c r="AB1866" i="3"/>
  <c r="V1866" i="3"/>
  <c r="AC1876" i="3"/>
  <c r="X1876" i="3"/>
  <c r="AC1878" i="3"/>
  <c r="X1878" i="3"/>
  <c r="V1848" i="3"/>
  <c r="AB1848" i="3"/>
  <c r="V1849" i="3"/>
  <c r="AB1849" i="3"/>
  <c r="AC1848" i="3"/>
  <c r="X1848" i="3"/>
  <c r="X1849" i="3"/>
  <c r="AC1849" i="3"/>
  <c r="AB1854" i="3"/>
  <c r="V1854" i="3"/>
  <c r="AC1859" i="3"/>
  <c r="X1859" i="3"/>
  <c r="AB1858" i="3"/>
  <c r="V1858" i="3"/>
  <c r="AC1852" i="3"/>
  <c r="X1852" i="3"/>
  <c r="AB1862" i="3"/>
  <c r="V1862" i="3"/>
  <c r="AC1860" i="3"/>
  <c r="X1860" i="3"/>
  <c r="V1853" i="3"/>
  <c r="AB1853" i="3"/>
  <c r="AC1858" i="3"/>
  <c r="X1858" i="3"/>
  <c r="AC1851" i="3"/>
  <c r="X1851" i="3"/>
  <c r="V1852" i="3"/>
  <c r="AB1852" i="3"/>
  <c r="AC1862" i="3"/>
  <c r="X1862" i="3"/>
  <c r="V1856" i="3"/>
  <c r="AB1856" i="3"/>
  <c r="X1853" i="3"/>
  <c r="AC1853" i="3"/>
  <c r="V1860" i="3"/>
  <c r="AB1860" i="3"/>
  <c r="X1857" i="3"/>
  <c r="AC1857" i="3"/>
  <c r="V1850" i="3"/>
  <c r="AB1850" i="3"/>
  <c r="V1857" i="3"/>
  <c r="AB1857" i="3"/>
  <c r="AB1851" i="3"/>
  <c r="V1851" i="3"/>
  <c r="V1861" i="3"/>
  <c r="AB1861" i="3"/>
  <c r="X1861" i="3"/>
  <c r="AC1861" i="3"/>
  <c r="AB1855" i="3"/>
  <c r="V1855" i="3"/>
  <c r="AC1855" i="3"/>
  <c r="X1855" i="3"/>
  <c r="AC1850" i="3"/>
  <c r="X1850" i="3"/>
  <c r="AB1859" i="3"/>
  <c r="V1859" i="3"/>
  <c r="AC1856" i="3"/>
  <c r="X1856" i="3"/>
  <c r="AC1854" i="3"/>
  <c r="X1854" i="3"/>
  <c r="V1832" i="3"/>
  <c r="AB1832" i="3"/>
  <c r="V1833" i="3"/>
  <c r="AB1833" i="3"/>
  <c r="AC1832" i="3"/>
  <c r="X1832" i="3"/>
  <c r="X1833" i="3"/>
  <c r="AC1833" i="3"/>
  <c r="AB1834" i="3"/>
  <c r="V1834" i="3"/>
  <c r="AC1844" i="3"/>
  <c r="X1844" i="3"/>
  <c r="AB1838" i="3"/>
  <c r="V1838" i="3"/>
  <c r="AC1835" i="3"/>
  <c r="X1835" i="3"/>
  <c r="AB1842" i="3"/>
  <c r="V1842" i="3"/>
  <c r="AC1839" i="3"/>
  <c r="X1839" i="3"/>
  <c r="AB1846" i="3"/>
  <c r="V1846" i="3"/>
  <c r="AC1843" i="3"/>
  <c r="X1843" i="3"/>
  <c r="AC1840" i="3"/>
  <c r="X1840" i="3"/>
  <c r="X1837" i="3"/>
  <c r="AC1837" i="3"/>
  <c r="V1840" i="3"/>
  <c r="AB1840" i="3"/>
  <c r="X1841" i="3"/>
  <c r="AC1841" i="3"/>
  <c r="AC1834" i="3"/>
  <c r="X1834" i="3"/>
  <c r="V1841" i="3"/>
  <c r="AB1841" i="3"/>
  <c r="V1844" i="3"/>
  <c r="AB1844" i="3"/>
  <c r="X1845" i="3"/>
  <c r="AC1845" i="3"/>
  <c r="V1837" i="3"/>
  <c r="AB1837" i="3"/>
  <c r="AC1846" i="3"/>
  <c r="X1846" i="3"/>
  <c r="V1836" i="3"/>
  <c r="AB1836" i="3"/>
  <c r="AB1835" i="3"/>
  <c r="V1835" i="3"/>
  <c r="V1845" i="3"/>
  <c r="AB1845" i="3"/>
  <c r="AC1838" i="3"/>
  <c r="X1838" i="3"/>
  <c r="AB1843" i="3"/>
  <c r="V1843" i="3"/>
  <c r="AB1839" i="3"/>
  <c r="V1839" i="3"/>
  <c r="AC1836" i="3"/>
  <c r="X1836" i="3"/>
  <c r="AC1842" i="3"/>
  <c r="X1842" i="3"/>
  <c r="AB1830" i="3"/>
  <c r="V1830" i="3"/>
  <c r="AC1819" i="3"/>
  <c r="X1819" i="3"/>
  <c r="V1825" i="3"/>
  <c r="AB1825" i="3"/>
  <c r="AC1823" i="3"/>
  <c r="X1823" i="3"/>
  <c r="V1817" i="3"/>
  <c r="AB1817" i="3"/>
  <c r="AC1827" i="3"/>
  <c r="X1827" i="3"/>
  <c r="V1821" i="3"/>
  <c r="AB1821" i="3"/>
  <c r="AC1828" i="3"/>
  <c r="X1828" i="3"/>
  <c r="V1816" i="3"/>
  <c r="AB1816" i="3"/>
  <c r="V1784" i="3"/>
  <c r="AC1830" i="3"/>
  <c r="X1830" i="3"/>
  <c r="X1784" i="3"/>
  <c r="AB1827" i="3"/>
  <c r="V1827" i="3"/>
  <c r="V1829" i="3"/>
  <c r="AB1829" i="3"/>
  <c r="X1817" i="3"/>
  <c r="AC1817" i="3"/>
  <c r="V1820" i="3"/>
  <c r="AB1820" i="3"/>
  <c r="AC1826" i="3"/>
  <c r="X1826" i="3"/>
  <c r="AB1823" i="3"/>
  <c r="V1823" i="3"/>
  <c r="AB1818" i="3"/>
  <c r="V1818" i="3"/>
  <c r="AC1816" i="3"/>
  <c r="X1816" i="3"/>
  <c r="X1821" i="3"/>
  <c r="AC1821" i="3"/>
  <c r="AC1822" i="3"/>
  <c r="X1822" i="3"/>
  <c r="AB1819" i="3"/>
  <c r="V1819" i="3"/>
  <c r="AB1822" i="3"/>
  <c r="V1822" i="3"/>
  <c r="AC1820" i="3"/>
  <c r="X1820" i="3"/>
  <c r="X1825" i="3"/>
  <c r="AC1825" i="3"/>
  <c r="AC1818" i="3"/>
  <c r="X1818" i="3"/>
  <c r="V1824" i="3"/>
  <c r="AB1824" i="3"/>
  <c r="V1828" i="3"/>
  <c r="AB1828" i="3"/>
  <c r="AB1826" i="3"/>
  <c r="V1826" i="3"/>
  <c r="AC1824" i="3"/>
  <c r="X1824" i="3"/>
  <c r="X1829" i="3"/>
  <c r="AC1829" i="3"/>
  <c r="V1805" i="3"/>
  <c r="AB1805" i="3"/>
  <c r="AC1800" i="3"/>
  <c r="X1800" i="3"/>
  <c r="V1809" i="3"/>
  <c r="AB1809" i="3"/>
  <c r="AC1808" i="3"/>
  <c r="X1808" i="3"/>
  <c r="V1800" i="3"/>
  <c r="AB1800" i="3"/>
  <c r="AC1812" i="3"/>
  <c r="X1812" i="3"/>
  <c r="V1804" i="3"/>
  <c r="AB1804" i="3"/>
  <c r="AC1802" i="3"/>
  <c r="X1802" i="3"/>
  <c r="V1808" i="3"/>
  <c r="AB1808" i="3"/>
  <c r="AC1810" i="3"/>
  <c r="X1810" i="3"/>
  <c r="X1805" i="3"/>
  <c r="AC1805" i="3"/>
  <c r="AB1806" i="3"/>
  <c r="V1806" i="3"/>
  <c r="AC1804" i="3"/>
  <c r="X1804" i="3"/>
  <c r="X1809" i="3"/>
  <c r="AC1809" i="3"/>
  <c r="AC1814" i="3"/>
  <c r="X1814" i="3"/>
  <c r="V1812" i="3"/>
  <c r="AB1812" i="3"/>
  <c r="AB1811" i="3"/>
  <c r="V1811" i="3"/>
  <c r="AB1810" i="3"/>
  <c r="V1810" i="3"/>
  <c r="AC1803" i="3"/>
  <c r="X1803" i="3"/>
  <c r="X1813" i="3"/>
  <c r="AC1813" i="3"/>
  <c r="AB1807" i="3"/>
  <c r="V1807" i="3"/>
  <c r="AB1803" i="3"/>
  <c r="V1803" i="3"/>
  <c r="X1801" i="3"/>
  <c r="AC1801" i="3"/>
  <c r="AB1802" i="3"/>
  <c r="V1802" i="3"/>
  <c r="AB1814" i="3"/>
  <c r="V1814" i="3"/>
  <c r="AC1807" i="3"/>
  <c r="X1807" i="3"/>
  <c r="AC1806" i="3"/>
  <c r="X1806" i="3"/>
  <c r="V1813" i="3"/>
  <c r="AB1813" i="3"/>
  <c r="V1801" i="3"/>
  <c r="AB1801" i="3"/>
  <c r="AC1811" i="3"/>
  <c r="X1811" i="3"/>
  <c r="AC1787" i="3"/>
  <c r="X1787" i="3"/>
  <c r="AB1798" i="3"/>
  <c r="V1798" i="3"/>
  <c r="AC1791" i="3"/>
  <c r="X1791" i="3"/>
  <c r="V1785" i="3"/>
  <c r="AB1785" i="3"/>
  <c r="AC1795" i="3"/>
  <c r="X1795" i="3"/>
  <c r="AB1790" i="3"/>
  <c r="V1790" i="3"/>
  <c r="AC1790" i="3"/>
  <c r="X1790" i="3"/>
  <c r="AC1796" i="3"/>
  <c r="X1796" i="3"/>
  <c r="V1788" i="3"/>
  <c r="AB1788" i="3"/>
  <c r="V1792" i="3"/>
  <c r="AB1792" i="3"/>
  <c r="X1789" i="3"/>
  <c r="AC1789" i="3"/>
  <c r="V1793" i="3"/>
  <c r="AB1793" i="3"/>
  <c r="X1785" i="3"/>
  <c r="AC1785" i="3"/>
  <c r="AB1787" i="3"/>
  <c r="V1787" i="3"/>
  <c r="V1796" i="3"/>
  <c r="AB1796" i="3"/>
  <c r="X1793" i="3"/>
  <c r="AC1793" i="3"/>
  <c r="V1789" i="3"/>
  <c r="AB1789" i="3"/>
  <c r="AC1794" i="3"/>
  <c r="X1794" i="3"/>
  <c r="AB1791" i="3"/>
  <c r="V1791" i="3"/>
  <c r="V1797" i="3"/>
  <c r="AB1797" i="3"/>
  <c r="X1797" i="3"/>
  <c r="AC1797" i="3"/>
  <c r="V1794" i="3"/>
  <c r="AB1794" i="3"/>
  <c r="AB1795" i="3"/>
  <c r="V1795" i="3"/>
  <c r="AC1788" i="3"/>
  <c r="X1788" i="3"/>
  <c r="AC1786" i="3"/>
  <c r="X1786" i="3"/>
  <c r="AB1786" i="3"/>
  <c r="V1786" i="3"/>
  <c r="AC1792" i="3"/>
  <c r="X1792" i="3"/>
  <c r="AC1798" i="3"/>
  <c r="X1798" i="3"/>
  <c r="V1752" i="3"/>
  <c r="AC1752" i="3"/>
  <c r="V1769" i="3"/>
  <c r="AB1769" i="3"/>
  <c r="V1768" i="3"/>
  <c r="AB1768" i="3"/>
  <c r="AC1768" i="3"/>
  <c r="X1768" i="3"/>
  <c r="X1769" i="3"/>
  <c r="AC1769" i="3"/>
  <c r="V1778" i="3"/>
  <c r="AB1778" i="3"/>
  <c r="AC1779" i="3"/>
  <c r="X1779" i="3"/>
  <c r="AB1782" i="3"/>
  <c r="V1782" i="3"/>
  <c r="AC1770" i="3"/>
  <c r="X1770" i="3"/>
  <c r="V1773" i="3"/>
  <c r="AB1773" i="3"/>
  <c r="AC1774" i="3"/>
  <c r="X1774" i="3"/>
  <c r="V1777" i="3"/>
  <c r="AB1777" i="3"/>
  <c r="AC1778" i="3"/>
  <c r="X1778" i="3"/>
  <c r="AC1775" i="3"/>
  <c r="X1775" i="3"/>
  <c r="X1773" i="3"/>
  <c r="AC1773" i="3"/>
  <c r="AB1775" i="3"/>
  <c r="V1775" i="3"/>
  <c r="V1780" i="3"/>
  <c r="AB1780" i="3"/>
  <c r="X1777" i="3"/>
  <c r="AC1777" i="3"/>
  <c r="AC1782" i="3"/>
  <c r="X1782" i="3"/>
  <c r="AB1771" i="3"/>
  <c r="V1771" i="3"/>
  <c r="X1781" i="3"/>
  <c r="AC1781" i="3"/>
  <c r="AC1772" i="3"/>
  <c r="X1772" i="3"/>
  <c r="V1776" i="3"/>
  <c r="AB1776" i="3"/>
  <c r="AB1779" i="3"/>
  <c r="V1779" i="3"/>
  <c r="AC1780" i="3"/>
  <c r="X1780" i="3"/>
  <c r="AC1776" i="3"/>
  <c r="X1776" i="3"/>
  <c r="AB1774" i="3"/>
  <c r="V1774" i="3"/>
  <c r="V1781" i="3"/>
  <c r="AB1781" i="3"/>
  <c r="V1772" i="3"/>
  <c r="AB1772" i="3"/>
  <c r="AB1770" i="3"/>
  <c r="V1770" i="3"/>
  <c r="AC1771" i="3"/>
  <c r="X1771" i="3"/>
  <c r="AB1766" i="3"/>
  <c r="V1766" i="3"/>
  <c r="AC1764" i="3"/>
  <c r="X1764" i="3"/>
  <c r="V1753" i="3"/>
  <c r="AB1753" i="3"/>
  <c r="AC1755" i="3"/>
  <c r="X1755" i="3"/>
  <c r="V1757" i="3"/>
  <c r="AB1757" i="3"/>
  <c r="AC1759" i="3"/>
  <c r="X1759" i="3"/>
  <c r="X1763" i="3"/>
  <c r="AC1763" i="3"/>
  <c r="V1765" i="3"/>
  <c r="AB1765" i="3"/>
  <c r="V1756" i="3"/>
  <c r="AB1756" i="3"/>
  <c r="X1753" i="3"/>
  <c r="AC1753" i="3"/>
  <c r="AC1766" i="3"/>
  <c r="X1766" i="3"/>
  <c r="AB1758" i="3"/>
  <c r="V1758" i="3"/>
  <c r="V1760" i="3"/>
  <c r="AB1760" i="3"/>
  <c r="X1757" i="3"/>
  <c r="AC1757" i="3"/>
  <c r="AB1754" i="3"/>
  <c r="V1754" i="3"/>
  <c r="AB1762" i="3"/>
  <c r="V1762" i="3"/>
  <c r="AB1755" i="3"/>
  <c r="V1755" i="3"/>
  <c r="V1764" i="3"/>
  <c r="AB1764" i="3"/>
  <c r="X1761" i="3"/>
  <c r="AC1761" i="3"/>
  <c r="AB1759" i="3"/>
  <c r="V1759" i="3"/>
  <c r="AC1758" i="3"/>
  <c r="X1758" i="3"/>
  <c r="X1765" i="3"/>
  <c r="AC1765" i="3"/>
  <c r="AC1760" i="3"/>
  <c r="X1760" i="3"/>
  <c r="V1761" i="3"/>
  <c r="AB1761" i="3"/>
  <c r="AC1754" i="3"/>
  <c r="X1754" i="3"/>
  <c r="AB1763" i="3"/>
  <c r="V1763" i="3"/>
  <c r="AC1756" i="3"/>
  <c r="X1756" i="3"/>
  <c r="AC1762" i="3"/>
  <c r="X1762" i="3"/>
  <c r="V1736" i="3"/>
  <c r="AB1736" i="3"/>
  <c r="V1737" i="3"/>
  <c r="AB1737" i="3"/>
  <c r="AC1736" i="3"/>
  <c r="X1736" i="3"/>
  <c r="X1737" i="3"/>
  <c r="AC1737" i="3"/>
  <c r="AB1738" i="3"/>
  <c r="V1738" i="3"/>
  <c r="AC1748" i="3"/>
  <c r="X1748" i="3"/>
  <c r="AB1742" i="3"/>
  <c r="V1742" i="3"/>
  <c r="AC1739" i="3"/>
  <c r="X1739" i="3"/>
  <c r="AB1746" i="3"/>
  <c r="V1746" i="3"/>
  <c r="AC1743" i="3"/>
  <c r="X1743" i="3"/>
  <c r="V1745" i="3"/>
  <c r="AB1745" i="3"/>
  <c r="V1740" i="3"/>
  <c r="AB1740" i="3"/>
  <c r="X1741" i="3"/>
  <c r="AC1741" i="3"/>
  <c r="AB1747" i="3"/>
  <c r="V1747" i="3"/>
  <c r="AC1747" i="3"/>
  <c r="X1747" i="3"/>
  <c r="AC1738" i="3"/>
  <c r="X1738" i="3"/>
  <c r="AC1750" i="3"/>
  <c r="X1750" i="3"/>
  <c r="V1744" i="3"/>
  <c r="AB1744" i="3"/>
  <c r="X1745" i="3"/>
  <c r="AC1745" i="3"/>
  <c r="V1748" i="3"/>
  <c r="AB1748" i="3"/>
  <c r="X1749" i="3"/>
  <c r="AC1749" i="3"/>
  <c r="AC1744" i="3"/>
  <c r="X1744" i="3"/>
  <c r="V1741" i="3"/>
  <c r="AB1741" i="3"/>
  <c r="AB1739" i="3"/>
  <c r="V1739" i="3"/>
  <c r="V1749" i="3"/>
  <c r="AB1749" i="3"/>
  <c r="AC1746" i="3"/>
  <c r="X1746" i="3"/>
  <c r="AB1750" i="3"/>
  <c r="V1750" i="3"/>
  <c r="AB1743" i="3"/>
  <c r="V1743" i="3"/>
  <c r="AC1740" i="3"/>
  <c r="X1740" i="3"/>
  <c r="AC1742" i="3"/>
  <c r="X1742" i="3"/>
  <c r="AB1704" i="3"/>
  <c r="V1720" i="3"/>
  <c r="AB1720" i="3"/>
  <c r="V1721" i="3"/>
  <c r="AB1721" i="3"/>
  <c r="AC1720" i="3"/>
  <c r="X1720" i="3"/>
  <c r="X1721" i="3"/>
  <c r="AC1721" i="3"/>
  <c r="V1725" i="3"/>
  <c r="AB1725" i="3"/>
  <c r="AC1724" i="3"/>
  <c r="X1724" i="3"/>
  <c r="AC1723" i="3"/>
  <c r="X1723" i="3"/>
  <c r="AB1730" i="3"/>
  <c r="V1730" i="3"/>
  <c r="V1729" i="3"/>
  <c r="AB1729" i="3"/>
  <c r="AC1722" i="3"/>
  <c r="X1722" i="3"/>
  <c r="AB1726" i="3"/>
  <c r="V1726" i="3"/>
  <c r="V1733" i="3"/>
  <c r="AB1733" i="3"/>
  <c r="AC1734" i="3"/>
  <c r="X1734" i="3"/>
  <c r="X1704" i="3"/>
  <c r="V1724" i="3"/>
  <c r="AB1724" i="3"/>
  <c r="AC1730" i="3"/>
  <c r="X1730" i="3"/>
  <c r="V1728" i="3"/>
  <c r="AB1728" i="3"/>
  <c r="X1725" i="3"/>
  <c r="AC1725" i="3"/>
  <c r="AC1727" i="3"/>
  <c r="X1727" i="3"/>
  <c r="AC1731" i="3"/>
  <c r="X1731" i="3"/>
  <c r="AB1723" i="3"/>
  <c r="V1723" i="3"/>
  <c r="V1732" i="3"/>
  <c r="AB1732" i="3"/>
  <c r="X1729" i="3"/>
  <c r="AC1729" i="3"/>
  <c r="AB1727" i="3"/>
  <c r="V1727" i="3"/>
  <c r="X1733" i="3"/>
  <c r="AC1733" i="3"/>
  <c r="AB1731" i="3"/>
  <c r="V1731" i="3"/>
  <c r="AC1728" i="3"/>
  <c r="X1728" i="3"/>
  <c r="AC1726" i="3"/>
  <c r="X1726" i="3"/>
  <c r="AB1734" i="3"/>
  <c r="V1734" i="3"/>
  <c r="AB1722" i="3"/>
  <c r="V1722" i="3"/>
  <c r="AC1732" i="3"/>
  <c r="X1732" i="3"/>
  <c r="AC1715" i="3"/>
  <c r="X1715" i="3"/>
  <c r="AB1714" i="3"/>
  <c r="V1714" i="3"/>
  <c r="AC1708" i="3"/>
  <c r="X1708" i="3"/>
  <c r="AB1718" i="3"/>
  <c r="V1718" i="3"/>
  <c r="AC1712" i="3"/>
  <c r="X1712" i="3"/>
  <c r="V1705" i="3"/>
  <c r="AB1705" i="3"/>
  <c r="AC1716" i="3"/>
  <c r="X1716" i="3"/>
  <c r="AC1714" i="3"/>
  <c r="X1714" i="3"/>
  <c r="X1705" i="3"/>
  <c r="AC1705" i="3"/>
  <c r="V1708" i="3"/>
  <c r="AB1708" i="3"/>
  <c r="X1709" i="3"/>
  <c r="AC1709" i="3"/>
  <c r="AB1710" i="3"/>
  <c r="V1710" i="3"/>
  <c r="V1717" i="3"/>
  <c r="AB1717" i="3"/>
  <c r="AB1707" i="3"/>
  <c r="V1707" i="3"/>
  <c r="V1712" i="3"/>
  <c r="AB1712" i="3"/>
  <c r="X1713" i="3"/>
  <c r="AC1713" i="3"/>
  <c r="AB1715" i="3"/>
  <c r="V1715" i="3"/>
  <c r="V1716" i="3"/>
  <c r="AB1716" i="3"/>
  <c r="X1717" i="3"/>
  <c r="AC1717" i="3"/>
  <c r="V1709" i="3"/>
  <c r="AB1709" i="3"/>
  <c r="AC1710" i="3"/>
  <c r="X1710" i="3"/>
  <c r="AB1711" i="3"/>
  <c r="V1711" i="3"/>
  <c r="AC1707" i="3"/>
  <c r="X1707" i="3"/>
  <c r="AC1706" i="3"/>
  <c r="X1706" i="3"/>
  <c r="V1713" i="3"/>
  <c r="AB1713" i="3"/>
  <c r="X1672" i="3"/>
  <c r="AB1706" i="3"/>
  <c r="V1706" i="3"/>
  <c r="AC1711" i="3"/>
  <c r="X1711" i="3"/>
  <c r="AC1718" i="3"/>
  <c r="X1718" i="3"/>
  <c r="AB1691" i="3"/>
  <c r="V1691" i="3"/>
  <c r="AB1694" i="3"/>
  <c r="V1694" i="3"/>
  <c r="AB1692" i="3"/>
  <c r="V1692" i="3"/>
  <c r="AB1690" i="3"/>
  <c r="V1690" i="3"/>
  <c r="X1693" i="3"/>
  <c r="AC1693" i="3"/>
  <c r="AC1690" i="3"/>
  <c r="X1690" i="3"/>
  <c r="AC1691" i="3"/>
  <c r="X1691" i="3"/>
  <c r="X1689" i="3"/>
  <c r="AC1689" i="3"/>
  <c r="AC1694" i="3"/>
  <c r="X1694" i="3"/>
  <c r="AB1688" i="3"/>
  <c r="V1688" i="3"/>
  <c r="V1689" i="3"/>
  <c r="AB1689" i="3"/>
  <c r="X1688" i="3"/>
  <c r="AC1688" i="3"/>
  <c r="V1693" i="3"/>
  <c r="AB1693" i="3"/>
  <c r="X1692" i="3"/>
  <c r="AC1692" i="3"/>
  <c r="V1696" i="3"/>
  <c r="AB1696" i="3"/>
  <c r="AB1672" i="3"/>
  <c r="X1700" i="3"/>
  <c r="AC1700" i="3"/>
  <c r="V1700" i="3"/>
  <c r="AB1700" i="3"/>
  <c r="AC1695" i="3"/>
  <c r="X1695" i="3"/>
  <c r="AB1698" i="3"/>
  <c r="V1698" i="3"/>
  <c r="AC1698" i="3"/>
  <c r="X1698" i="3"/>
  <c r="V1697" i="3"/>
  <c r="AB1697" i="3"/>
  <c r="X1697" i="3"/>
  <c r="AC1697" i="3"/>
  <c r="AB1702" i="3"/>
  <c r="V1702" i="3"/>
  <c r="AB1701" i="3"/>
  <c r="V1701" i="3"/>
  <c r="X1701" i="3"/>
  <c r="AC1701" i="3"/>
  <c r="AC1699" i="3"/>
  <c r="X1699" i="3"/>
  <c r="AB1699" i="3"/>
  <c r="V1699" i="3"/>
  <c r="AC1702" i="3"/>
  <c r="X1702" i="3"/>
  <c r="AC1696" i="3"/>
  <c r="X1696" i="3"/>
  <c r="AB1695" i="3"/>
  <c r="V1695" i="3"/>
  <c r="V1681" i="3"/>
  <c r="AB1681" i="3"/>
  <c r="V1679" i="3"/>
  <c r="AB1679" i="3"/>
  <c r="AC1679" i="3"/>
  <c r="X1679" i="3"/>
  <c r="AB1683" i="3"/>
  <c r="V1683" i="3"/>
  <c r="X1683" i="3"/>
  <c r="AC1683" i="3"/>
  <c r="V1685" i="3"/>
  <c r="AB1685" i="3"/>
  <c r="AC1678" i="3"/>
  <c r="X1678" i="3"/>
  <c r="AB1682" i="3"/>
  <c r="V1682" i="3"/>
  <c r="AC1682" i="3"/>
  <c r="X1682" i="3"/>
  <c r="V1675" i="3"/>
  <c r="AB1675" i="3"/>
  <c r="V1676" i="3"/>
  <c r="AB1676" i="3"/>
  <c r="AC1686" i="3"/>
  <c r="X1686" i="3"/>
  <c r="AC1674" i="3"/>
  <c r="X1674" i="3"/>
  <c r="AB1674" i="3"/>
  <c r="V1674" i="3"/>
  <c r="V1680" i="3"/>
  <c r="AB1680" i="3"/>
  <c r="X1673" i="3"/>
  <c r="AC1673" i="3"/>
  <c r="AC1684" i="3"/>
  <c r="X1684" i="3"/>
  <c r="AB1678" i="3"/>
  <c r="V1678" i="3"/>
  <c r="V1684" i="3"/>
  <c r="AB1684" i="3"/>
  <c r="X1677" i="3"/>
  <c r="AC1677" i="3"/>
  <c r="AB1686" i="3"/>
  <c r="V1686" i="3"/>
  <c r="V1673" i="3"/>
  <c r="AB1673" i="3"/>
  <c r="AC1676" i="3"/>
  <c r="X1676" i="3"/>
  <c r="X1681" i="3"/>
  <c r="AC1681" i="3"/>
  <c r="AC1675" i="3"/>
  <c r="X1675" i="3"/>
  <c r="V1677" i="3"/>
  <c r="AB1677" i="3"/>
  <c r="AC1680" i="3"/>
  <c r="X1680" i="3"/>
  <c r="X1685" i="3"/>
  <c r="AC1685" i="3"/>
  <c r="AB1670" i="3"/>
  <c r="V1670" i="3"/>
  <c r="AC1668" i="3"/>
  <c r="X1668" i="3"/>
  <c r="V1657" i="3"/>
  <c r="AB1657" i="3"/>
  <c r="AC1659" i="3"/>
  <c r="X1659" i="3"/>
  <c r="V1661" i="3"/>
  <c r="AB1661" i="3"/>
  <c r="AC1663" i="3"/>
  <c r="X1663" i="3"/>
  <c r="V1665" i="3"/>
  <c r="AB1665" i="3"/>
  <c r="AC1667" i="3"/>
  <c r="X1667" i="3"/>
  <c r="AC1658" i="3"/>
  <c r="X1658" i="3"/>
  <c r="AB1667" i="3"/>
  <c r="V1667" i="3"/>
  <c r="V1668" i="3"/>
  <c r="AB1668" i="3"/>
  <c r="X1661" i="3"/>
  <c r="AC1661" i="3"/>
  <c r="AB1659" i="3"/>
  <c r="V1659" i="3"/>
  <c r="AB1663" i="3"/>
  <c r="V1663" i="3"/>
  <c r="V1669" i="3"/>
  <c r="AB1669" i="3"/>
  <c r="X1665" i="3"/>
  <c r="AC1665" i="3"/>
  <c r="V1664" i="3"/>
  <c r="AB1664" i="3"/>
  <c r="AB1658" i="3"/>
  <c r="V1658" i="3"/>
  <c r="AC1656" i="3"/>
  <c r="X1656" i="3"/>
  <c r="X1669" i="3"/>
  <c r="AC1669" i="3"/>
  <c r="AC1662" i="3"/>
  <c r="X1662" i="3"/>
  <c r="X1657" i="3"/>
  <c r="AC1657" i="3"/>
  <c r="AB1662" i="3"/>
  <c r="V1662" i="3"/>
  <c r="AC1660" i="3"/>
  <c r="X1660" i="3"/>
  <c r="AC1666" i="3"/>
  <c r="X1666" i="3"/>
  <c r="V1656" i="3"/>
  <c r="AB1656" i="3"/>
  <c r="V1660" i="3"/>
  <c r="AB1660" i="3"/>
  <c r="AB1666" i="3"/>
  <c r="V1666" i="3"/>
  <c r="AC1664" i="3"/>
  <c r="X1664" i="3"/>
  <c r="AC1670" i="3"/>
  <c r="X1670" i="3"/>
  <c r="V1640" i="3"/>
  <c r="AB1640" i="3"/>
  <c r="V1641" i="3"/>
  <c r="AB1641" i="3"/>
  <c r="AC1640" i="3"/>
  <c r="X1640" i="3"/>
  <c r="X1641" i="3"/>
  <c r="AC1641" i="3"/>
  <c r="V1642" i="3"/>
  <c r="AB1642" i="3"/>
  <c r="AC1647" i="3"/>
  <c r="X1647" i="3"/>
  <c r="V1646" i="3"/>
  <c r="AB1646" i="3"/>
  <c r="AC1651" i="3"/>
  <c r="X1651" i="3"/>
  <c r="AB1650" i="3"/>
  <c r="V1650" i="3"/>
  <c r="AC1644" i="3"/>
  <c r="X1644" i="3"/>
  <c r="V1654" i="3"/>
  <c r="AB1654" i="3"/>
  <c r="V1645" i="3"/>
  <c r="AB1645" i="3"/>
  <c r="X1645" i="3"/>
  <c r="AC1645" i="3"/>
  <c r="V1648" i="3"/>
  <c r="AB1648" i="3"/>
  <c r="X1649" i="3"/>
  <c r="AC1649" i="3"/>
  <c r="AB1651" i="3"/>
  <c r="V1651" i="3"/>
  <c r="AC1648" i="3"/>
  <c r="X1648" i="3"/>
  <c r="AC1654" i="3"/>
  <c r="X1654" i="3"/>
  <c r="V1644" i="3"/>
  <c r="AB1644" i="3"/>
  <c r="V1652" i="3"/>
  <c r="AB1652" i="3"/>
  <c r="X1653" i="3"/>
  <c r="AC1653" i="3"/>
  <c r="AC1643" i="3"/>
  <c r="X1643" i="3"/>
  <c r="AC1650" i="3"/>
  <c r="X1650" i="3"/>
  <c r="V1649" i="3"/>
  <c r="AB1649" i="3"/>
  <c r="AB1643" i="3"/>
  <c r="V1643" i="3"/>
  <c r="V1653" i="3"/>
  <c r="AB1653" i="3"/>
  <c r="AC1642" i="3"/>
  <c r="X1642" i="3"/>
  <c r="AB1647" i="3"/>
  <c r="V1647" i="3"/>
  <c r="AC1652" i="3"/>
  <c r="X1652" i="3"/>
  <c r="AC1646" i="3"/>
  <c r="X1646" i="3"/>
  <c r="V1625" i="3"/>
  <c r="AB1625" i="3"/>
  <c r="AC1631" i="3"/>
  <c r="X1631" i="3"/>
  <c r="V1629" i="3"/>
  <c r="AB1629" i="3"/>
  <c r="AC1635" i="3"/>
  <c r="X1635" i="3"/>
  <c r="V1633" i="3"/>
  <c r="AB1633" i="3"/>
  <c r="AC1624" i="3"/>
  <c r="X1624" i="3"/>
  <c r="AB1638" i="3"/>
  <c r="V1638" i="3"/>
  <c r="V1632" i="3"/>
  <c r="AB1632" i="3"/>
  <c r="AB1627" i="3"/>
  <c r="V1627" i="3"/>
  <c r="V1636" i="3"/>
  <c r="AB1636" i="3"/>
  <c r="X1629" i="3"/>
  <c r="AC1629" i="3"/>
  <c r="X1625" i="3"/>
  <c r="AC1625" i="3"/>
  <c r="AB1631" i="3"/>
  <c r="V1631" i="3"/>
  <c r="V1637" i="3"/>
  <c r="AB1637" i="3"/>
  <c r="X1633" i="3"/>
  <c r="AC1633" i="3"/>
  <c r="AC1626" i="3"/>
  <c r="X1626" i="3"/>
  <c r="AB1626" i="3"/>
  <c r="V1626" i="3"/>
  <c r="AC1628" i="3"/>
  <c r="X1628" i="3"/>
  <c r="X1637" i="3"/>
  <c r="AC1637" i="3"/>
  <c r="V1628" i="3"/>
  <c r="AB1628" i="3"/>
  <c r="AB1635" i="3"/>
  <c r="V1635" i="3"/>
  <c r="V1630" i="3"/>
  <c r="AB1630" i="3"/>
  <c r="AC1632" i="3"/>
  <c r="X1632" i="3"/>
  <c r="AC1630" i="3"/>
  <c r="X1630" i="3"/>
  <c r="AC1627" i="3"/>
  <c r="X1627" i="3"/>
  <c r="V1624" i="3"/>
  <c r="AB1624" i="3"/>
  <c r="AC1638" i="3"/>
  <c r="X1638" i="3"/>
  <c r="AB1634" i="3"/>
  <c r="V1634" i="3"/>
  <c r="AC1636" i="3"/>
  <c r="X1636" i="3"/>
  <c r="AC1634" i="3"/>
  <c r="X1634" i="3"/>
  <c r="AB1622" i="3"/>
  <c r="V1622" i="3"/>
  <c r="AC1611" i="3"/>
  <c r="X1611" i="3"/>
  <c r="V1609" i="3"/>
  <c r="AB1609" i="3"/>
  <c r="AC1615" i="3"/>
  <c r="X1615" i="3"/>
  <c r="V1613" i="3"/>
  <c r="AB1613" i="3"/>
  <c r="AC1619" i="3"/>
  <c r="X1619" i="3"/>
  <c r="V1617" i="3"/>
  <c r="AB1617" i="3"/>
  <c r="AC1608" i="3"/>
  <c r="X1608" i="3"/>
  <c r="V1616" i="3"/>
  <c r="AB1616" i="3"/>
  <c r="X1613" i="3"/>
  <c r="AC1613" i="3"/>
  <c r="AB1619" i="3"/>
  <c r="V1619" i="3"/>
  <c r="V1621" i="3"/>
  <c r="AB1621" i="3"/>
  <c r="X1617" i="3"/>
  <c r="AC1617" i="3"/>
  <c r="V1608" i="3"/>
  <c r="AB1608" i="3"/>
  <c r="V1620" i="3"/>
  <c r="AB1620" i="3"/>
  <c r="AB1610" i="3"/>
  <c r="V1610" i="3"/>
  <c r="AC1612" i="3"/>
  <c r="X1612" i="3"/>
  <c r="X1621" i="3"/>
  <c r="AC1621" i="3"/>
  <c r="AC1614" i="3"/>
  <c r="X1614" i="3"/>
  <c r="V1612" i="3"/>
  <c r="AB1612" i="3"/>
  <c r="AB1615" i="3"/>
  <c r="V1615" i="3"/>
  <c r="AB1611" i="3"/>
  <c r="V1611" i="3"/>
  <c r="AB1614" i="3"/>
  <c r="V1614" i="3"/>
  <c r="AC1616" i="3"/>
  <c r="X1616" i="3"/>
  <c r="AC1618" i="3"/>
  <c r="X1618" i="3"/>
  <c r="AC1622" i="3"/>
  <c r="X1622" i="3"/>
  <c r="X1609" i="3"/>
  <c r="AC1609" i="3"/>
  <c r="AB1618" i="3"/>
  <c r="V1618" i="3"/>
  <c r="AC1620" i="3"/>
  <c r="X1620" i="3"/>
  <c r="AC1610" i="3"/>
  <c r="X1610" i="3"/>
  <c r="AB1606" i="3"/>
  <c r="V1606" i="3"/>
  <c r="V1593" i="3"/>
  <c r="AB1593" i="3"/>
  <c r="AC1596" i="3"/>
  <c r="X1596" i="3"/>
  <c r="V1597" i="3"/>
  <c r="AB1597" i="3"/>
  <c r="AC1600" i="3"/>
  <c r="X1600" i="3"/>
  <c r="V1601" i="3"/>
  <c r="AB1601" i="3"/>
  <c r="AC1604" i="3"/>
  <c r="X1604" i="3"/>
  <c r="V1600" i="3"/>
  <c r="AB1600" i="3"/>
  <c r="AB1595" i="3"/>
  <c r="V1595" i="3"/>
  <c r="V1604" i="3"/>
  <c r="AB1604" i="3"/>
  <c r="X1593" i="3"/>
  <c r="AC1593" i="3"/>
  <c r="V1592" i="3"/>
  <c r="AB1592" i="3"/>
  <c r="AC1598" i="3"/>
  <c r="X1598" i="3"/>
  <c r="AC1602" i="3"/>
  <c r="X1602" i="3"/>
  <c r="AB1599" i="3"/>
  <c r="V1599" i="3"/>
  <c r="V1605" i="3"/>
  <c r="AB1605" i="3"/>
  <c r="X1597" i="3"/>
  <c r="AC1597" i="3"/>
  <c r="AC1592" i="3"/>
  <c r="X1592" i="3"/>
  <c r="AB1594" i="3"/>
  <c r="V1594" i="3"/>
  <c r="AC1595" i="3"/>
  <c r="X1595" i="3"/>
  <c r="X1601" i="3"/>
  <c r="AC1601" i="3"/>
  <c r="AB1598" i="3"/>
  <c r="V1598" i="3"/>
  <c r="AC1599" i="3"/>
  <c r="X1599" i="3"/>
  <c r="X1605" i="3"/>
  <c r="AC1605" i="3"/>
  <c r="AC1594" i="3"/>
  <c r="X1594" i="3"/>
  <c r="V1596" i="3"/>
  <c r="AB1596" i="3"/>
  <c r="AB1603" i="3"/>
  <c r="V1603" i="3"/>
  <c r="AB1602" i="3"/>
  <c r="V1602" i="3"/>
  <c r="AC1603" i="3"/>
  <c r="X1603" i="3"/>
  <c r="AC1606" i="3"/>
  <c r="X1606" i="3"/>
  <c r="AB1590" i="3"/>
  <c r="V1590" i="3"/>
  <c r="AC1583" i="3"/>
  <c r="X1583" i="3"/>
  <c r="V1577" i="3"/>
  <c r="AB1577" i="3"/>
  <c r="AC1587" i="3"/>
  <c r="X1587" i="3"/>
  <c r="V1581" i="3"/>
  <c r="AB1581" i="3"/>
  <c r="AC1576" i="3"/>
  <c r="X1576" i="3"/>
  <c r="V1585" i="3"/>
  <c r="AB1585" i="3"/>
  <c r="AC1580" i="3"/>
  <c r="X1580" i="3"/>
  <c r="AB1587" i="3"/>
  <c r="V1587" i="3"/>
  <c r="X1581" i="3"/>
  <c r="AC1581" i="3"/>
  <c r="AB1583" i="3"/>
  <c r="V1583" i="3"/>
  <c r="V1589" i="3"/>
  <c r="AB1589" i="3"/>
  <c r="X1585" i="3"/>
  <c r="AC1585" i="3"/>
  <c r="V1576" i="3"/>
  <c r="AB1576" i="3"/>
  <c r="AC1582" i="3"/>
  <c r="X1582" i="3"/>
  <c r="X1577" i="3"/>
  <c r="AC1577" i="3"/>
  <c r="AB1579" i="3"/>
  <c r="V1579" i="3"/>
  <c r="AB1578" i="3"/>
  <c r="V1578" i="3"/>
  <c r="AC1584" i="3"/>
  <c r="X1584" i="3"/>
  <c r="X1589" i="3"/>
  <c r="AC1589" i="3"/>
  <c r="AC1578" i="3"/>
  <c r="X1578" i="3"/>
  <c r="V1580" i="3"/>
  <c r="AB1580" i="3"/>
  <c r="V1584" i="3"/>
  <c r="AB1584" i="3"/>
  <c r="V1588" i="3"/>
  <c r="AB1588" i="3"/>
  <c r="AB1582" i="3"/>
  <c r="V1582" i="3"/>
  <c r="AC1588" i="3"/>
  <c r="X1588" i="3"/>
  <c r="AC1586" i="3"/>
  <c r="X1586" i="3"/>
  <c r="AB1586" i="3"/>
  <c r="V1586" i="3"/>
  <c r="AC1579" i="3"/>
  <c r="X1579" i="3"/>
  <c r="AC1590" i="3"/>
  <c r="X1590" i="3"/>
  <c r="AB1574" i="3"/>
  <c r="V1574" i="3"/>
  <c r="AC1563" i="3"/>
  <c r="X1563" i="3"/>
  <c r="V1561" i="3"/>
  <c r="AB1561" i="3"/>
  <c r="AC1567" i="3"/>
  <c r="X1567" i="3"/>
  <c r="V1565" i="3"/>
  <c r="AB1565" i="3"/>
  <c r="AC1571" i="3"/>
  <c r="X1571" i="3"/>
  <c r="V1569" i="3"/>
  <c r="AB1569" i="3"/>
  <c r="AC1572" i="3"/>
  <c r="X1572" i="3"/>
  <c r="V1564" i="3"/>
  <c r="AB1564" i="3"/>
  <c r="X1565" i="3"/>
  <c r="AC1565" i="3"/>
  <c r="AB1571" i="3"/>
  <c r="V1571" i="3"/>
  <c r="V1573" i="3"/>
  <c r="AB1573" i="3"/>
  <c r="X1569" i="3"/>
  <c r="AC1569" i="3"/>
  <c r="V1568" i="3"/>
  <c r="AB1568" i="3"/>
  <c r="AB1562" i="3"/>
  <c r="V1562" i="3"/>
  <c r="AC1560" i="3"/>
  <c r="X1560" i="3"/>
  <c r="X1573" i="3"/>
  <c r="AC1573" i="3"/>
  <c r="AC1574" i="3"/>
  <c r="X1574" i="3"/>
  <c r="AB1567" i="3"/>
  <c r="V1567" i="3"/>
  <c r="AB1563" i="3"/>
  <c r="V1563" i="3"/>
  <c r="AB1566" i="3"/>
  <c r="V1566" i="3"/>
  <c r="AC1564" i="3"/>
  <c r="X1564" i="3"/>
  <c r="AC1562" i="3"/>
  <c r="X1562" i="3"/>
  <c r="V1560" i="3"/>
  <c r="AB1560" i="3"/>
  <c r="AC1570" i="3"/>
  <c r="X1570" i="3"/>
  <c r="X1561" i="3"/>
  <c r="AC1561" i="3"/>
  <c r="V1572" i="3"/>
  <c r="AB1572" i="3"/>
  <c r="AB1570" i="3"/>
  <c r="V1570" i="3"/>
  <c r="AC1568" i="3"/>
  <c r="X1568" i="3"/>
  <c r="AC1566" i="3"/>
  <c r="X1566" i="3"/>
  <c r="V1545" i="3"/>
  <c r="AB1545" i="3"/>
  <c r="AC1544" i="3"/>
  <c r="X1544" i="3"/>
  <c r="V1549" i="3"/>
  <c r="AB1549" i="3"/>
  <c r="AC1548" i="3"/>
  <c r="X1548" i="3"/>
  <c r="V1553" i="3"/>
  <c r="AB1553" i="3"/>
  <c r="AC1552" i="3"/>
  <c r="X1552" i="3"/>
  <c r="AB1558" i="3"/>
  <c r="V1558" i="3"/>
  <c r="V1544" i="3"/>
  <c r="AB1544" i="3"/>
  <c r="AC1550" i="3"/>
  <c r="X1550" i="3"/>
  <c r="AB1555" i="3"/>
  <c r="V1555" i="3"/>
  <c r="V1556" i="3"/>
  <c r="AB1556" i="3"/>
  <c r="X1545" i="3"/>
  <c r="AC1545" i="3"/>
  <c r="AB1547" i="3"/>
  <c r="V1547" i="3"/>
  <c r="AB1551" i="3"/>
  <c r="V1551" i="3"/>
  <c r="V1557" i="3"/>
  <c r="AB1557" i="3"/>
  <c r="X1549" i="3"/>
  <c r="AC1549" i="3"/>
  <c r="AC1555" i="3"/>
  <c r="X1555" i="3"/>
  <c r="V1552" i="3"/>
  <c r="AB1552" i="3"/>
  <c r="AB1546" i="3"/>
  <c r="V1546" i="3"/>
  <c r="AC1556" i="3"/>
  <c r="X1556" i="3"/>
  <c r="X1553" i="3"/>
  <c r="AC1553" i="3"/>
  <c r="AB1550" i="3"/>
  <c r="V1550" i="3"/>
  <c r="AC1547" i="3"/>
  <c r="X1547" i="3"/>
  <c r="X1557" i="3"/>
  <c r="AC1557" i="3"/>
  <c r="AC1546" i="3"/>
  <c r="X1546" i="3"/>
  <c r="V1548" i="3"/>
  <c r="AB1548" i="3"/>
  <c r="AC1554" i="3"/>
  <c r="X1554" i="3"/>
  <c r="AB1554" i="3"/>
  <c r="V1554" i="3"/>
  <c r="AC1551" i="3"/>
  <c r="X1551" i="3"/>
  <c r="AC1558" i="3"/>
  <c r="X1558" i="3"/>
  <c r="AB1537" i="3"/>
  <c r="V1537" i="3"/>
  <c r="X1528" i="3"/>
  <c r="AC1528" i="3"/>
  <c r="V1541" i="3"/>
  <c r="AB1541" i="3"/>
  <c r="X1532" i="3"/>
  <c r="AC1532" i="3"/>
  <c r="AB1535" i="3"/>
  <c r="V1535" i="3"/>
  <c r="AC1530" i="3"/>
  <c r="X1530" i="3"/>
  <c r="V1528" i="3"/>
  <c r="AB1528" i="3"/>
  <c r="V1532" i="3"/>
  <c r="AB1532" i="3"/>
  <c r="AC1538" i="3"/>
  <c r="X1538" i="3"/>
  <c r="AB1534" i="3"/>
  <c r="V1534" i="3"/>
  <c r="V1540" i="3"/>
  <c r="AB1540" i="3"/>
  <c r="X1529" i="3"/>
  <c r="AC1529" i="3"/>
  <c r="AC1539" i="3"/>
  <c r="X1539" i="3"/>
  <c r="AC1534" i="3"/>
  <c r="X1534" i="3"/>
  <c r="AB1538" i="3"/>
  <c r="V1538" i="3"/>
  <c r="AB1539" i="3"/>
  <c r="V1539" i="3"/>
  <c r="X1533" i="3"/>
  <c r="AC1533" i="3"/>
  <c r="X1536" i="3"/>
  <c r="AC1536" i="3"/>
  <c r="AB1542" i="3"/>
  <c r="V1542" i="3"/>
  <c r="AC1540" i="3"/>
  <c r="X1540" i="3"/>
  <c r="X1537" i="3"/>
  <c r="AC1537" i="3"/>
  <c r="V1533" i="3"/>
  <c r="AB1533" i="3"/>
  <c r="AB1530" i="3"/>
  <c r="V1530" i="3"/>
  <c r="AB1531" i="3"/>
  <c r="V1531" i="3"/>
  <c r="AC1531" i="3"/>
  <c r="X1531" i="3"/>
  <c r="X1541" i="3"/>
  <c r="AC1541" i="3"/>
  <c r="V1536" i="3"/>
  <c r="AB1536" i="3"/>
  <c r="V1529" i="3"/>
  <c r="AB1529" i="3"/>
  <c r="AC1535" i="3"/>
  <c r="X1535" i="3"/>
  <c r="AC1542" i="3"/>
  <c r="X1542" i="3"/>
  <c r="V1526" i="3"/>
  <c r="AB1526" i="3"/>
  <c r="AC1516" i="3"/>
  <c r="X1516" i="3"/>
  <c r="V1517" i="3"/>
  <c r="AB1517" i="3"/>
  <c r="V1521" i="3"/>
  <c r="AB1521" i="3"/>
  <c r="AC1524" i="3"/>
  <c r="X1524" i="3"/>
  <c r="AC1523" i="3"/>
  <c r="X1523" i="3"/>
  <c r="V1513" i="3"/>
  <c r="AB1513" i="3"/>
  <c r="AC1520" i="3"/>
  <c r="X1520" i="3"/>
  <c r="V1525" i="3"/>
  <c r="AB1525" i="3"/>
  <c r="AC1514" i="3"/>
  <c r="X1514" i="3"/>
  <c r="AC1518" i="3"/>
  <c r="X1518" i="3"/>
  <c r="AC1522" i="3"/>
  <c r="X1522" i="3"/>
  <c r="AB1523" i="3"/>
  <c r="V1523" i="3"/>
  <c r="V1524" i="3"/>
  <c r="AB1524" i="3"/>
  <c r="X1513" i="3"/>
  <c r="AC1513" i="3"/>
  <c r="AC1526" i="3"/>
  <c r="X1526" i="3"/>
  <c r="V1514" i="3"/>
  <c r="AB1514" i="3"/>
  <c r="AC1512" i="3"/>
  <c r="X1512" i="3"/>
  <c r="X1517" i="3"/>
  <c r="AC1517" i="3"/>
  <c r="V1516" i="3"/>
  <c r="AB1516" i="3"/>
  <c r="V1520" i="3"/>
  <c r="AB1520" i="3"/>
  <c r="V1518" i="3"/>
  <c r="AB1518" i="3"/>
  <c r="AC1515" i="3"/>
  <c r="X1515" i="3"/>
  <c r="X1521" i="3"/>
  <c r="AC1521" i="3"/>
  <c r="V1512" i="3"/>
  <c r="AB1512" i="3"/>
  <c r="AB1515" i="3"/>
  <c r="V1515" i="3"/>
  <c r="AB1519" i="3"/>
  <c r="V1519" i="3"/>
  <c r="AB1522" i="3"/>
  <c r="V1522" i="3"/>
  <c r="AC1519" i="3"/>
  <c r="X1519" i="3"/>
  <c r="X1525" i="3"/>
  <c r="AC1525" i="3"/>
  <c r="AC1507" i="3"/>
  <c r="X1507" i="3"/>
  <c r="AB1505" i="3"/>
  <c r="V1505" i="3"/>
  <c r="V1509" i="3"/>
  <c r="AB1509" i="3"/>
  <c r="AB1507" i="3"/>
  <c r="V1507" i="3"/>
  <c r="AC1498" i="3"/>
  <c r="X1498" i="3"/>
  <c r="V1501" i="3"/>
  <c r="AB1501" i="3"/>
  <c r="X1496" i="3"/>
  <c r="AC1496" i="3"/>
  <c r="X1500" i="3"/>
  <c r="AC1500" i="3"/>
  <c r="V1496" i="3"/>
  <c r="AB1496" i="3"/>
  <c r="AC1502" i="3"/>
  <c r="X1502" i="3"/>
  <c r="AC1510" i="3"/>
  <c r="X1510" i="3"/>
  <c r="V1504" i="3"/>
  <c r="AB1504" i="3"/>
  <c r="X1501" i="3"/>
  <c r="AC1501" i="3"/>
  <c r="AB1506" i="3"/>
  <c r="V1506" i="3"/>
  <c r="AB1503" i="3"/>
  <c r="V1503" i="3"/>
  <c r="X1505" i="3"/>
  <c r="AC1505" i="3"/>
  <c r="AB1498" i="3"/>
  <c r="V1498" i="3"/>
  <c r="AB1510" i="3"/>
  <c r="V1510" i="3"/>
  <c r="AC1508" i="3"/>
  <c r="X1508" i="3"/>
  <c r="X1509" i="3"/>
  <c r="AC1509" i="3"/>
  <c r="X1497" i="3"/>
  <c r="AC1497" i="3"/>
  <c r="AB1502" i="3"/>
  <c r="V1502" i="3"/>
  <c r="AB1499" i="3"/>
  <c r="V1499" i="3"/>
  <c r="AC1499" i="3"/>
  <c r="X1499" i="3"/>
  <c r="X1504" i="3"/>
  <c r="AC1504" i="3"/>
  <c r="V1500" i="3"/>
  <c r="AB1500" i="3"/>
  <c r="V1508" i="3"/>
  <c r="AB1508" i="3"/>
  <c r="V1497" i="3"/>
  <c r="AB1497" i="3"/>
  <c r="AC1503" i="3"/>
  <c r="X1503" i="3"/>
  <c r="AC1506" i="3"/>
  <c r="X1506" i="3"/>
  <c r="V1481" i="3"/>
  <c r="AB1481" i="3"/>
  <c r="AC1487" i="3"/>
  <c r="X1487" i="3"/>
  <c r="V1485" i="3"/>
  <c r="AB1485" i="3"/>
  <c r="AC1491" i="3"/>
  <c r="X1491" i="3"/>
  <c r="V1489" i="3"/>
  <c r="AB1489" i="3"/>
  <c r="AC1488" i="3"/>
  <c r="X1488" i="3"/>
  <c r="AC1490" i="3"/>
  <c r="X1490" i="3"/>
  <c r="AB1487" i="3"/>
  <c r="V1487" i="3"/>
  <c r="V1488" i="3"/>
  <c r="AB1488" i="3"/>
  <c r="X1481" i="3"/>
  <c r="AC1481" i="3"/>
  <c r="V1480" i="3"/>
  <c r="AB1480" i="3"/>
  <c r="AB1494" i="3"/>
  <c r="V1494" i="3"/>
  <c r="X1485" i="3"/>
  <c r="AC1485" i="3"/>
  <c r="AB1491" i="3"/>
  <c r="V1491" i="3"/>
  <c r="V1493" i="3"/>
  <c r="AB1493" i="3"/>
  <c r="X1489" i="3"/>
  <c r="AC1489" i="3"/>
  <c r="AC1483" i="3"/>
  <c r="X1483" i="3"/>
  <c r="V1492" i="3"/>
  <c r="AB1492" i="3"/>
  <c r="AB1482" i="3"/>
  <c r="V1482" i="3"/>
  <c r="AC1480" i="3"/>
  <c r="X1480" i="3"/>
  <c r="X1493" i="3"/>
  <c r="AC1493" i="3"/>
  <c r="AC1494" i="3"/>
  <c r="X1494" i="3"/>
  <c r="AB1483" i="3"/>
  <c r="V1483" i="3"/>
  <c r="AB1486" i="3"/>
  <c r="V1486" i="3"/>
  <c r="AC1484" i="3"/>
  <c r="X1484" i="3"/>
  <c r="AC1482" i="3"/>
  <c r="X1482" i="3"/>
  <c r="V1484" i="3"/>
  <c r="AB1484" i="3"/>
  <c r="AB1490" i="3"/>
  <c r="V1490" i="3"/>
  <c r="AC1492" i="3"/>
  <c r="X1492" i="3"/>
  <c r="AC1486" i="3"/>
  <c r="X1486" i="3"/>
  <c r="V1465" i="3"/>
  <c r="AB1465" i="3"/>
  <c r="AC1464" i="3"/>
  <c r="X1464" i="3"/>
  <c r="V1469" i="3"/>
  <c r="AB1469" i="3"/>
  <c r="AC1476" i="3"/>
  <c r="X1476" i="3"/>
  <c r="V1473" i="3"/>
  <c r="AB1473" i="3"/>
  <c r="AC1466" i="3"/>
  <c r="X1466" i="3"/>
  <c r="AC1475" i="3"/>
  <c r="X1475" i="3"/>
  <c r="V1477" i="3"/>
  <c r="AB1477" i="3"/>
  <c r="AC1478" i="3"/>
  <c r="X1478" i="3"/>
  <c r="AB1467" i="3"/>
  <c r="V1467" i="3"/>
  <c r="V1468" i="3"/>
  <c r="AB1468" i="3"/>
  <c r="AC1472" i="3"/>
  <c r="X1472" i="3"/>
  <c r="AB1471" i="3"/>
  <c r="V1471" i="3"/>
  <c r="V1472" i="3"/>
  <c r="AB1472" i="3"/>
  <c r="X1465" i="3"/>
  <c r="AC1465" i="3"/>
  <c r="AC1470" i="3"/>
  <c r="X1470" i="3"/>
  <c r="V1464" i="3"/>
  <c r="AB1464" i="3"/>
  <c r="AB1475" i="3"/>
  <c r="V1475" i="3"/>
  <c r="V1476" i="3"/>
  <c r="AB1476" i="3"/>
  <c r="X1469" i="3"/>
  <c r="AC1469" i="3"/>
  <c r="AB1466" i="3"/>
  <c r="V1466" i="3"/>
  <c r="AC1468" i="3"/>
  <c r="X1468" i="3"/>
  <c r="X1473" i="3"/>
  <c r="AC1473" i="3"/>
  <c r="AB1470" i="3"/>
  <c r="V1470" i="3"/>
  <c r="AC1467" i="3"/>
  <c r="X1467" i="3"/>
  <c r="X1477" i="3"/>
  <c r="AC1477" i="3"/>
  <c r="AB1478" i="3"/>
  <c r="V1478" i="3"/>
  <c r="V1474" i="3"/>
  <c r="AB1474" i="3"/>
  <c r="AC1471" i="3"/>
  <c r="X1471" i="3"/>
  <c r="AC1474" i="3"/>
  <c r="X1474" i="3"/>
  <c r="V1462" i="3"/>
  <c r="AB1462" i="3"/>
  <c r="AC1455" i="3"/>
  <c r="X1455" i="3"/>
  <c r="V1449" i="3"/>
  <c r="AB1449" i="3"/>
  <c r="AC1459" i="3"/>
  <c r="X1459" i="3"/>
  <c r="V1453" i="3"/>
  <c r="AB1453" i="3"/>
  <c r="AC1448" i="3"/>
  <c r="X1448" i="3"/>
  <c r="V1457" i="3"/>
  <c r="AB1457" i="3"/>
  <c r="AC1452" i="3"/>
  <c r="X1452" i="3"/>
  <c r="V1461" i="3"/>
  <c r="AB1461" i="3"/>
  <c r="AC1454" i="3"/>
  <c r="X1454" i="3"/>
  <c r="AC1462" i="3"/>
  <c r="X1462" i="3"/>
  <c r="AC1458" i="3"/>
  <c r="X1458" i="3"/>
  <c r="AB1459" i="3"/>
  <c r="V1459" i="3"/>
  <c r="V1460" i="3"/>
  <c r="AB1460" i="3"/>
  <c r="X1449" i="3"/>
  <c r="AC1449" i="3"/>
  <c r="AB1451" i="3"/>
  <c r="V1451" i="3"/>
  <c r="V1450" i="3"/>
  <c r="AB1450" i="3"/>
  <c r="AC1456" i="3"/>
  <c r="X1456" i="3"/>
  <c r="X1453" i="3"/>
  <c r="AC1453" i="3"/>
  <c r="AC1450" i="3"/>
  <c r="X1450" i="3"/>
  <c r="AB1455" i="3"/>
  <c r="V1455" i="3"/>
  <c r="V1456" i="3"/>
  <c r="AB1456" i="3"/>
  <c r="AB1454" i="3"/>
  <c r="V1454" i="3"/>
  <c r="AC1460" i="3"/>
  <c r="X1460" i="3"/>
  <c r="X1457" i="3"/>
  <c r="AC1457" i="3"/>
  <c r="V1448" i="3"/>
  <c r="AB1448" i="3"/>
  <c r="V1452" i="3"/>
  <c r="AB1452" i="3"/>
  <c r="AB1458" i="3"/>
  <c r="V1458" i="3"/>
  <c r="AC1451" i="3"/>
  <c r="X1451" i="3"/>
  <c r="X1461" i="3"/>
  <c r="AC1461" i="3"/>
  <c r="AB1443" i="3"/>
  <c r="V1443" i="3"/>
  <c r="X1439" i="3"/>
  <c r="AC1439" i="3"/>
  <c r="V1437" i="3"/>
  <c r="AB1437" i="3"/>
  <c r="X1443" i="3"/>
  <c r="AC1443" i="3"/>
  <c r="V1445" i="3"/>
  <c r="AB1445" i="3"/>
  <c r="AC1434" i="3"/>
  <c r="X1434" i="3"/>
  <c r="AB1446" i="3"/>
  <c r="V1446" i="3"/>
  <c r="V1432" i="3"/>
  <c r="AB1432" i="3"/>
  <c r="AC1438" i="3"/>
  <c r="X1438" i="3"/>
  <c r="AB1434" i="3"/>
  <c r="V1434" i="3"/>
  <c r="V1436" i="3"/>
  <c r="AB1436" i="3"/>
  <c r="AC1442" i="3"/>
  <c r="X1442" i="3"/>
  <c r="AC1444" i="3"/>
  <c r="X1444" i="3"/>
  <c r="V1433" i="3"/>
  <c r="AB1433" i="3"/>
  <c r="AB1438" i="3"/>
  <c r="V1438" i="3"/>
  <c r="V1440" i="3"/>
  <c r="AB1440" i="3"/>
  <c r="AC1446" i="3"/>
  <c r="X1446" i="3"/>
  <c r="AB1442" i="3"/>
  <c r="V1442" i="3"/>
  <c r="V1444" i="3"/>
  <c r="AB1444" i="3"/>
  <c r="X1433" i="3"/>
  <c r="AC1433" i="3"/>
  <c r="V1441" i="3"/>
  <c r="AB1441" i="3"/>
  <c r="AC1432" i="3"/>
  <c r="X1432" i="3"/>
  <c r="X1437" i="3"/>
  <c r="AC1437" i="3"/>
  <c r="AB1435" i="3"/>
  <c r="V1435" i="3"/>
  <c r="AC1436" i="3"/>
  <c r="X1436" i="3"/>
  <c r="X1441" i="3"/>
  <c r="AC1441" i="3"/>
  <c r="AC1435" i="3"/>
  <c r="X1435" i="3"/>
  <c r="AB1439" i="3"/>
  <c r="V1439" i="3"/>
  <c r="AC1440" i="3"/>
  <c r="X1440" i="3"/>
  <c r="X1445" i="3"/>
  <c r="AC1445" i="3"/>
  <c r="V1417" i="3"/>
  <c r="AB1417" i="3"/>
  <c r="AC1416" i="3"/>
  <c r="X1416" i="3"/>
  <c r="V1421" i="3"/>
  <c r="AB1421" i="3"/>
  <c r="AC1420" i="3"/>
  <c r="X1420" i="3"/>
  <c r="V1425" i="3"/>
  <c r="AB1425" i="3"/>
  <c r="AC1424" i="3"/>
  <c r="X1424" i="3"/>
  <c r="V1424" i="3"/>
  <c r="AB1424" i="3"/>
  <c r="AB1423" i="3"/>
  <c r="V1423" i="3"/>
  <c r="V1428" i="3"/>
  <c r="AB1428" i="3"/>
  <c r="X1417" i="3"/>
  <c r="AC1417" i="3"/>
  <c r="V1420" i="3"/>
  <c r="AB1420" i="3"/>
  <c r="AC1422" i="3"/>
  <c r="X1422" i="3"/>
  <c r="AB1427" i="3"/>
  <c r="V1427" i="3"/>
  <c r="V1429" i="3"/>
  <c r="AB1429" i="3"/>
  <c r="X1421" i="3"/>
  <c r="AC1421" i="3"/>
  <c r="AC1427" i="3"/>
  <c r="X1427" i="3"/>
  <c r="AC1426" i="3"/>
  <c r="X1426" i="3"/>
  <c r="AC1418" i="3"/>
  <c r="X1418" i="3"/>
  <c r="AB1419" i="3"/>
  <c r="V1419" i="3"/>
  <c r="AB1418" i="3"/>
  <c r="V1418" i="3"/>
  <c r="AC1428" i="3"/>
  <c r="X1428" i="3"/>
  <c r="X1425" i="3"/>
  <c r="AC1425" i="3"/>
  <c r="AB1430" i="3"/>
  <c r="V1430" i="3"/>
  <c r="V1416" i="3"/>
  <c r="AB1416" i="3"/>
  <c r="AB1422" i="3"/>
  <c r="V1422" i="3"/>
  <c r="AC1419" i="3"/>
  <c r="X1419" i="3"/>
  <c r="X1429" i="3"/>
  <c r="AC1429" i="3"/>
  <c r="V1426" i="3"/>
  <c r="AB1426" i="3"/>
  <c r="AC1423" i="3"/>
  <c r="X1423" i="3"/>
  <c r="AC1430" i="3"/>
  <c r="X1430" i="3"/>
  <c r="AB1384" i="3"/>
  <c r="AC1384" i="3"/>
  <c r="V1400" i="3"/>
  <c r="AB1400" i="3"/>
  <c r="V1401" i="3"/>
  <c r="AB1401" i="3"/>
  <c r="AC1400" i="3"/>
  <c r="X1400" i="3"/>
  <c r="X1401" i="3"/>
  <c r="AC1401" i="3"/>
  <c r="V1406" i="3"/>
  <c r="AB1406" i="3"/>
  <c r="AB1414" i="3"/>
  <c r="V1414" i="3"/>
  <c r="AC1411" i="3"/>
  <c r="X1411" i="3"/>
  <c r="V1405" i="3"/>
  <c r="AB1405" i="3"/>
  <c r="AC1404" i="3"/>
  <c r="X1404" i="3"/>
  <c r="V1413" i="3"/>
  <c r="AB1413" i="3"/>
  <c r="V1404" i="3"/>
  <c r="AB1404" i="3"/>
  <c r="AC1414" i="3"/>
  <c r="X1414" i="3"/>
  <c r="AC1406" i="3"/>
  <c r="X1406" i="3"/>
  <c r="V1408" i="3"/>
  <c r="AB1408" i="3"/>
  <c r="X1405" i="3"/>
  <c r="AC1405" i="3"/>
  <c r="AB1411" i="3"/>
  <c r="V1411" i="3"/>
  <c r="V1412" i="3"/>
  <c r="AB1412" i="3"/>
  <c r="X1409" i="3"/>
  <c r="AC1409" i="3"/>
  <c r="AC1403" i="3"/>
  <c r="X1403" i="3"/>
  <c r="AB1403" i="3"/>
  <c r="V1403" i="3"/>
  <c r="X1413" i="3"/>
  <c r="AC1413" i="3"/>
  <c r="AC1407" i="3"/>
  <c r="X1407" i="3"/>
  <c r="AC1402" i="3"/>
  <c r="X1402" i="3"/>
  <c r="AB1407" i="3"/>
  <c r="V1407" i="3"/>
  <c r="AC1408" i="3"/>
  <c r="X1408" i="3"/>
  <c r="AC1410" i="3"/>
  <c r="X1410" i="3"/>
  <c r="AB1410" i="3"/>
  <c r="V1410" i="3"/>
  <c r="V1409" i="3"/>
  <c r="AB1409" i="3"/>
  <c r="AB1402" i="3"/>
  <c r="V1402" i="3"/>
  <c r="AC1412" i="3"/>
  <c r="X1412" i="3"/>
  <c r="AC1391" i="3"/>
  <c r="X1391" i="3"/>
  <c r="AB1385" i="3"/>
  <c r="V1385" i="3"/>
  <c r="AC1395" i="3"/>
  <c r="X1395" i="3"/>
  <c r="V1389" i="3"/>
  <c r="AB1389" i="3"/>
  <c r="X1396" i="3"/>
  <c r="AC1396" i="3"/>
  <c r="V1393" i="3"/>
  <c r="AB1393" i="3"/>
  <c r="AC1386" i="3"/>
  <c r="X1386" i="3"/>
  <c r="X1389" i="3"/>
  <c r="AC1389" i="3"/>
  <c r="V1388" i="3"/>
  <c r="AB1388" i="3"/>
  <c r="X1393" i="3"/>
  <c r="AC1393" i="3"/>
  <c r="AB1391" i="3"/>
  <c r="V1391" i="3"/>
  <c r="AB1386" i="3"/>
  <c r="V1386" i="3"/>
  <c r="V1392" i="3"/>
  <c r="AB1392" i="3"/>
  <c r="X1397" i="3"/>
  <c r="AC1397" i="3"/>
  <c r="AB1395" i="3"/>
  <c r="V1395" i="3"/>
  <c r="AB1390" i="3"/>
  <c r="V1390" i="3"/>
  <c r="V1396" i="3"/>
  <c r="AB1396" i="3"/>
  <c r="AC1394" i="3"/>
  <c r="X1394" i="3"/>
  <c r="AB1387" i="3"/>
  <c r="V1387" i="3"/>
  <c r="V1397" i="3"/>
  <c r="AB1397" i="3"/>
  <c r="X1385" i="3"/>
  <c r="AC1385" i="3"/>
  <c r="AB1394" i="3"/>
  <c r="V1394" i="3"/>
  <c r="X1392" i="3"/>
  <c r="AC1392" i="3"/>
  <c r="X1388" i="3"/>
  <c r="AC1388" i="3"/>
  <c r="AC1398" i="3"/>
  <c r="X1398" i="3"/>
  <c r="AB1398" i="3"/>
  <c r="V1398" i="3"/>
  <c r="AC1387" i="3"/>
  <c r="X1387" i="3"/>
  <c r="AC1390" i="3"/>
  <c r="X1390" i="3"/>
  <c r="V1369" i="3"/>
  <c r="AB1369" i="3"/>
  <c r="V1368" i="3"/>
  <c r="AB1368" i="3"/>
  <c r="AC1368" i="3"/>
  <c r="X1368" i="3"/>
  <c r="X1369" i="3"/>
  <c r="AC1369" i="3"/>
  <c r="AC1375" i="3"/>
  <c r="X1375" i="3"/>
  <c r="AC1379" i="3"/>
  <c r="X1379" i="3"/>
  <c r="AB1375" i="3"/>
  <c r="V1375" i="3"/>
  <c r="AB1370" i="3"/>
  <c r="V1370" i="3"/>
  <c r="AB1374" i="3"/>
  <c r="V1374" i="3"/>
  <c r="AB1378" i="3"/>
  <c r="V1378" i="3"/>
  <c r="AC1370" i="3"/>
  <c r="X1370" i="3"/>
  <c r="AB1382" i="3"/>
  <c r="V1382" i="3"/>
  <c r="AC1374" i="3"/>
  <c r="X1374" i="3"/>
  <c r="AC1378" i="3"/>
  <c r="X1378" i="3"/>
  <c r="AC1376" i="3"/>
  <c r="X1376" i="3"/>
  <c r="V1376" i="3"/>
  <c r="AB1376" i="3"/>
  <c r="X1373" i="3"/>
  <c r="AC1373" i="3"/>
  <c r="V1373" i="3"/>
  <c r="AB1373" i="3"/>
  <c r="AC1382" i="3"/>
  <c r="X1382" i="3"/>
  <c r="V1372" i="3"/>
  <c r="AB1372" i="3"/>
  <c r="V1380" i="3"/>
  <c r="AB1380" i="3"/>
  <c r="X1377" i="3"/>
  <c r="AC1377" i="3"/>
  <c r="AC1371" i="3"/>
  <c r="X1371" i="3"/>
  <c r="AB1371" i="3"/>
  <c r="V1371" i="3"/>
  <c r="V1381" i="3"/>
  <c r="AB1381" i="3"/>
  <c r="X1381" i="3"/>
  <c r="AC1381" i="3"/>
  <c r="V1377" i="3"/>
  <c r="AB1377" i="3"/>
  <c r="AB1379" i="3"/>
  <c r="V1379" i="3"/>
  <c r="AC1380" i="3"/>
  <c r="X1380" i="3"/>
  <c r="AC1372" i="3"/>
  <c r="X1372" i="3"/>
  <c r="V1352" i="3"/>
  <c r="AB1352" i="3"/>
  <c r="V1353" i="3"/>
  <c r="AB1353" i="3"/>
  <c r="AB1354" i="3"/>
  <c r="V1354" i="3"/>
  <c r="AC1352" i="3"/>
  <c r="X1352" i="3"/>
  <c r="AC1354" i="3"/>
  <c r="X1354" i="3"/>
  <c r="X1353" i="3"/>
  <c r="AC1353" i="3"/>
  <c r="AB1363" i="3"/>
  <c r="V1363" i="3"/>
  <c r="AC1359" i="3"/>
  <c r="X1359" i="3"/>
  <c r="AB1359" i="3"/>
  <c r="V1359" i="3"/>
  <c r="AC1363" i="3"/>
  <c r="X1363" i="3"/>
  <c r="AB1358" i="3"/>
  <c r="V1358" i="3"/>
  <c r="AC1356" i="3"/>
  <c r="X1356" i="3"/>
  <c r="AC1355" i="3"/>
  <c r="X1355" i="3"/>
  <c r="V1357" i="3"/>
  <c r="AB1357" i="3"/>
  <c r="V1361" i="3"/>
  <c r="AB1361" i="3"/>
  <c r="AC1358" i="3"/>
  <c r="X1358" i="3"/>
  <c r="AC1360" i="3"/>
  <c r="X1360" i="3"/>
  <c r="AC1366" i="3"/>
  <c r="X1366" i="3"/>
  <c r="V1356" i="3"/>
  <c r="AB1356" i="3"/>
  <c r="X1357" i="3"/>
  <c r="AC1357" i="3"/>
  <c r="AB1355" i="3"/>
  <c r="V1355" i="3"/>
  <c r="AB1362" i="3"/>
  <c r="V1362" i="3"/>
  <c r="AC1364" i="3"/>
  <c r="X1364" i="3"/>
  <c r="V1360" i="3"/>
  <c r="AB1360" i="3"/>
  <c r="X1361" i="3"/>
  <c r="AC1361" i="3"/>
  <c r="AB1366" i="3"/>
  <c r="V1366" i="3"/>
  <c r="V1364" i="3"/>
  <c r="AB1364" i="3"/>
  <c r="X1365" i="3"/>
  <c r="AC1365" i="3"/>
  <c r="V1365" i="3"/>
  <c r="AB1365" i="3"/>
  <c r="AC1362" i="3"/>
  <c r="X1362" i="3"/>
  <c r="V1350" i="3"/>
  <c r="AB1350" i="3"/>
  <c r="AC1339" i="3"/>
  <c r="X1339" i="3"/>
  <c r="V1337" i="3"/>
  <c r="AB1337" i="3"/>
  <c r="AC1343" i="3"/>
  <c r="X1343" i="3"/>
  <c r="V1341" i="3"/>
  <c r="AB1341" i="3"/>
  <c r="AC1347" i="3"/>
  <c r="X1347" i="3"/>
  <c r="V1345" i="3"/>
  <c r="AB1345" i="3"/>
  <c r="AC1348" i="3"/>
  <c r="X1348" i="3"/>
  <c r="V1336" i="3"/>
  <c r="AB1336" i="3"/>
  <c r="V1340" i="3"/>
  <c r="AB1340" i="3"/>
  <c r="X1341" i="3"/>
  <c r="AC1341" i="3"/>
  <c r="AB1347" i="3"/>
  <c r="V1347" i="3"/>
  <c r="V1349" i="3"/>
  <c r="AB1349" i="3"/>
  <c r="X1345" i="3"/>
  <c r="AC1345" i="3"/>
  <c r="AC1338" i="3"/>
  <c r="X1338" i="3"/>
  <c r="V1344" i="3"/>
  <c r="AB1344" i="3"/>
  <c r="V1348" i="3"/>
  <c r="AB1348" i="3"/>
  <c r="AB1338" i="3"/>
  <c r="V1338" i="3"/>
  <c r="AC1336" i="3"/>
  <c r="X1336" i="3"/>
  <c r="X1349" i="3"/>
  <c r="AC1349" i="3"/>
  <c r="X1337" i="3"/>
  <c r="AC1337" i="3"/>
  <c r="AB1343" i="3"/>
  <c r="V1343" i="3"/>
  <c r="V1342" i="3"/>
  <c r="AB1342" i="3"/>
  <c r="AC1340" i="3"/>
  <c r="X1340" i="3"/>
  <c r="AC1346" i="3"/>
  <c r="X1346" i="3"/>
  <c r="AC1350" i="3"/>
  <c r="X1350" i="3"/>
  <c r="AB1339" i="3"/>
  <c r="V1339" i="3"/>
  <c r="AB1346" i="3"/>
  <c r="V1346" i="3"/>
  <c r="AC1344" i="3"/>
  <c r="X1344" i="3"/>
  <c r="AC1342" i="3"/>
  <c r="X1342" i="3"/>
  <c r="AB1334" i="3"/>
  <c r="V1334" i="3"/>
  <c r="AC1332" i="3"/>
  <c r="X1332" i="3"/>
  <c r="V1321" i="3"/>
  <c r="AB1321" i="3"/>
  <c r="AC1323" i="3"/>
  <c r="X1323" i="3"/>
  <c r="V1325" i="3"/>
  <c r="AB1325" i="3"/>
  <c r="AC1327" i="3"/>
  <c r="X1327" i="3"/>
  <c r="V1329" i="3"/>
  <c r="AB1329" i="3"/>
  <c r="AC1331" i="3"/>
  <c r="X1331" i="3"/>
  <c r="X1325" i="3"/>
  <c r="AC1325" i="3"/>
  <c r="X1329" i="3"/>
  <c r="AC1329" i="3"/>
  <c r="AB1327" i="3"/>
  <c r="V1327" i="3"/>
  <c r="V1333" i="3"/>
  <c r="AB1333" i="3"/>
  <c r="X1333" i="3"/>
  <c r="AC1333" i="3"/>
  <c r="X1321" i="3"/>
  <c r="AC1321" i="3"/>
  <c r="V1332" i="3"/>
  <c r="AB1332" i="3"/>
  <c r="AB1322" i="3"/>
  <c r="V1322" i="3"/>
  <c r="AC1320" i="3"/>
  <c r="X1320" i="3"/>
  <c r="AC1330" i="3"/>
  <c r="X1330" i="3"/>
  <c r="V1320" i="3"/>
  <c r="AB1320" i="3"/>
  <c r="V1324" i="3"/>
  <c r="AB1324" i="3"/>
  <c r="AB1323" i="3"/>
  <c r="V1323" i="3"/>
  <c r="AB1331" i="3"/>
  <c r="V1331" i="3"/>
  <c r="AB1326" i="3"/>
  <c r="V1326" i="3"/>
  <c r="AC1324" i="3"/>
  <c r="X1324" i="3"/>
  <c r="AC1322" i="3"/>
  <c r="X1322" i="3"/>
  <c r="AC1334" i="3"/>
  <c r="X1334" i="3"/>
  <c r="V1328" i="3"/>
  <c r="AB1328" i="3"/>
  <c r="AB1330" i="3"/>
  <c r="V1330" i="3"/>
  <c r="AC1328" i="3"/>
  <c r="X1328" i="3"/>
  <c r="AC1326" i="3"/>
  <c r="X1326" i="3"/>
  <c r="V1305" i="3"/>
  <c r="AB1305" i="3"/>
  <c r="AC1311" i="3"/>
  <c r="X1311" i="3"/>
  <c r="V1309" i="3"/>
  <c r="AB1309" i="3"/>
  <c r="AC1315" i="3"/>
  <c r="X1315" i="3"/>
  <c r="V1313" i="3"/>
  <c r="AB1313" i="3"/>
  <c r="AC1316" i="3"/>
  <c r="X1316" i="3"/>
  <c r="AB1318" i="3"/>
  <c r="V1318" i="3"/>
  <c r="AB1307" i="3"/>
  <c r="V1307" i="3"/>
  <c r="V1316" i="3"/>
  <c r="AB1316" i="3"/>
  <c r="X1313" i="3"/>
  <c r="AC1313" i="3"/>
  <c r="AB1315" i="3"/>
  <c r="V1315" i="3"/>
  <c r="V1317" i="3"/>
  <c r="AB1317" i="3"/>
  <c r="X1317" i="3"/>
  <c r="AC1317" i="3"/>
  <c r="V1308" i="3"/>
  <c r="AB1308" i="3"/>
  <c r="AB1311" i="3"/>
  <c r="V1311" i="3"/>
  <c r="AB1306" i="3"/>
  <c r="V1306" i="3"/>
  <c r="AC1304" i="3"/>
  <c r="X1304" i="3"/>
  <c r="AC1306" i="3"/>
  <c r="X1306" i="3"/>
  <c r="AC1314" i="3"/>
  <c r="X1314" i="3"/>
  <c r="X1305" i="3"/>
  <c r="AC1305" i="3"/>
  <c r="V1312" i="3"/>
  <c r="AB1312" i="3"/>
  <c r="AB1310" i="3"/>
  <c r="V1310" i="3"/>
  <c r="AC1308" i="3"/>
  <c r="X1308" i="3"/>
  <c r="AC1310" i="3"/>
  <c r="X1310" i="3"/>
  <c r="AC1307" i="3"/>
  <c r="X1307" i="3"/>
  <c r="V1304" i="3"/>
  <c r="AB1304" i="3"/>
  <c r="X1309" i="3"/>
  <c r="AC1309" i="3"/>
  <c r="AB1314" i="3"/>
  <c r="V1314" i="3"/>
  <c r="AC1312" i="3"/>
  <c r="X1312" i="3"/>
  <c r="AC1318" i="3"/>
  <c r="X1318" i="3"/>
  <c r="AB1302" i="3"/>
  <c r="V1302" i="3"/>
  <c r="AC1291" i="3"/>
  <c r="X1291" i="3"/>
  <c r="V1289" i="3"/>
  <c r="AB1289" i="3"/>
  <c r="AC1295" i="3"/>
  <c r="X1295" i="3"/>
  <c r="V1293" i="3"/>
  <c r="AB1293" i="3"/>
  <c r="AC1299" i="3"/>
  <c r="X1299" i="3"/>
  <c r="V1297" i="3"/>
  <c r="AB1297" i="3"/>
  <c r="AC1300" i="3"/>
  <c r="X1300" i="3"/>
  <c r="X1289" i="3"/>
  <c r="AC1289" i="3"/>
  <c r="AB1299" i="3"/>
  <c r="V1299" i="3"/>
  <c r="V1300" i="3"/>
  <c r="AB1300" i="3"/>
  <c r="X1293" i="3"/>
  <c r="AC1293" i="3"/>
  <c r="V1301" i="3"/>
  <c r="AB1301" i="3"/>
  <c r="V1288" i="3"/>
  <c r="AB1288" i="3"/>
  <c r="V1292" i="3"/>
  <c r="AB1292" i="3"/>
  <c r="AB1290" i="3"/>
  <c r="V1290" i="3"/>
  <c r="AC1288" i="3"/>
  <c r="X1288" i="3"/>
  <c r="X1297" i="3"/>
  <c r="AC1297" i="3"/>
  <c r="AC1290" i="3"/>
  <c r="X1290" i="3"/>
  <c r="AC1302" i="3"/>
  <c r="X1302" i="3"/>
  <c r="AC1298" i="3"/>
  <c r="X1298" i="3"/>
  <c r="V1296" i="3"/>
  <c r="AB1296" i="3"/>
  <c r="AB1294" i="3"/>
  <c r="V1294" i="3"/>
  <c r="AC1292" i="3"/>
  <c r="X1292" i="3"/>
  <c r="X1301" i="3"/>
  <c r="AC1301" i="3"/>
  <c r="AB1291" i="3"/>
  <c r="V1291" i="3"/>
  <c r="AB1295" i="3"/>
  <c r="V1295" i="3"/>
  <c r="AB1298" i="3"/>
  <c r="V1298" i="3"/>
  <c r="AC1296" i="3"/>
  <c r="X1296" i="3"/>
  <c r="AC1294" i="3"/>
  <c r="X1294" i="3"/>
  <c r="AC1284" i="3"/>
  <c r="X1284" i="3"/>
  <c r="AC1275" i="3"/>
  <c r="X1275" i="3"/>
  <c r="V1277" i="3"/>
  <c r="AB1277" i="3"/>
  <c r="AC1279" i="3"/>
  <c r="X1279" i="3"/>
  <c r="V1281" i="3"/>
  <c r="AB1281" i="3"/>
  <c r="AC1283" i="3"/>
  <c r="X1283" i="3"/>
  <c r="V1276" i="3"/>
  <c r="AB1276" i="3"/>
  <c r="X1273" i="3"/>
  <c r="AC1273" i="3"/>
  <c r="AB1279" i="3"/>
  <c r="V1279" i="3"/>
  <c r="V1280" i="3"/>
  <c r="AB1280" i="3"/>
  <c r="X1277" i="3"/>
  <c r="AC1277" i="3"/>
  <c r="AC1286" i="3"/>
  <c r="X1286" i="3"/>
  <c r="AB1275" i="3"/>
  <c r="V1275" i="3"/>
  <c r="AB1283" i="3"/>
  <c r="V1283" i="3"/>
  <c r="V1285" i="3"/>
  <c r="AB1285" i="3"/>
  <c r="X1285" i="3"/>
  <c r="AC1285" i="3"/>
  <c r="X1281" i="3"/>
  <c r="AC1281" i="3"/>
  <c r="V1274" i="3"/>
  <c r="AB1274" i="3"/>
  <c r="AC1272" i="3"/>
  <c r="X1272" i="3"/>
  <c r="AC1282" i="3"/>
  <c r="X1282" i="3"/>
  <c r="V1273" i="3"/>
  <c r="AB1273" i="3"/>
  <c r="V1284" i="3"/>
  <c r="AB1284" i="3"/>
  <c r="AB1278" i="3"/>
  <c r="V1278" i="3"/>
  <c r="AC1276" i="3"/>
  <c r="X1276" i="3"/>
  <c r="AC1274" i="3"/>
  <c r="X1274" i="3"/>
  <c r="AB1286" i="3"/>
  <c r="V1286" i="3"/>
  <c r="V1272" i="3"/>
  <c r="AB1272" i="3"/>
  <c r="AB1282" i="3"/>
  <c r="V1282" i="3"/>
  <c r="AC1280" i="3"/>
  <c r="X1280" i="3"/>
  <c r="AC1278" i="3"/>
  <c r="X1278" i="3"/>
  <c r="AC1266" i="3"/>
  <c r="X1266" i="3"/>
  <c r="AB1259" i="3"/>
  <c r="V1259" i="3"/>
  <c r="X1264" i="3"/>
  <c r="AC1264" i="3"/>
  <c r="V1257" i="3"/>
  <c r="AB1257" i="3"/>
  <c r="AB1270" i="3"/>
  <c r="V1270" i="3"/>
  <c r="AC1270" i="3"/>
  <c r="X1270" i="3"/>
  <c r="X1257" i="3"/>
  <c r="AC1257" i="3"/>
  <c r="V1261" i="3"/>
  <c r="AB1261" i="3"/>
  <c r="AC1259" i="3"/>
  <c r="X1259" i="3"/>
  <c r="X1269" i="3"/>
  <c r="AC1269" i="3"/>
  <c r="AB1267" i="3"/>
  <c r="V1267" i="3"/>
  <c r="X1265" i="3"/>
  <c r="AC1265" i="3"/>
  <c r="AC1263" i="3"/>
  <c r="X1263" i="3"/>
  <c r="AC1258" i="3"/>
  <c r="X1258" i="3"/>
  <c r="V1256" i="3"/>
  <c r="AB1256" i="3"/>
  <c r="AB1265" i="3"/>
  <c r="V1265" i="3"/>
  <c r="V1269" i="3"/>
  <c r="AB1269" i="3"/>
  <c r="AC1267" i="3"/>
  <c r="X1267" i="3"/>
  <c r="AC1262" i="3"/>
  <c r="X1262" i="3"/>
  <c r="V1260" i="3"/>
  <c r="AB1260" i="3"/>
  <c r="AC1268" i="3"/>
  <c r="X1268" i="3"/>
  <c r="AB1258" i="3"/>
  <c r="V1258" i="3"/>
  <c r="V1264" i="3"/>
  <c r="AB1264" i="3"/>
  <c r="X1256" i="3"/>
  <c r="AC1256" i="3"/>
  <c r="AB1262" i="3"/>
  <c r="V1262" i="3"/>
  <c r="V1268" i="3"/>
  <c r="AB1268" i="3"/>
  <c r="X1261" i="3"/>
  <c r="AC1261" i="3"/>
  <c r="X1260" i="3"/>
  <c r="AC1260" i="3"/>
  <c r="AB1266" i="3"/>
  <c r="V1266" i="3"/>
  <c r="AB1263" i="3"/>
  <c r="V1263" i="3"/>
  <c r="V1241" i="3"/>
  <c r="AB1241" i="3"/>
  <c r="AC1243" i="3"/>
  <c r="X1243" i="3"/>
  <c r="V1245" i="3"/>
  <c r="AB1245" i="3"/>
  <c r="AC1247" i="3"/>
  <c r="X1247" i="3"/>
  <c r="V1249" i="3"/>
  <c r="AB1249" i="3"/>
  <c r="AC1251" i="3"/>
  <c r="X1251" i="3"/>
  <c r="AB1243" i="3"/>
  <c r="V1243" i="3"/>
  <c r="V1252" i="3"/>
  <c r="AB1252" i="3"/>
  <c r="X1245" i="3"/>
  <c r="AC1245" i="3"/>
  <c r="V1254" i="3"/>
  <c r="AB1254" i="3"/>
  <c r="AB1247" i="3"/>
  <c r="V1247" i="3"/>
  <c r="AB1251" i="3"/>
  <c r="V1251" i="3"/>
  <c r="V1253" i="3"/>
  <c r="AB1253" i="3"/>
  <c r="X1249" i="3"/>
  <c r="AC1249" i="3"/>
  <c r="V1240" i="3"/>
  <c r="AB1240" i="3"/>
  <c r="AC1254" i="3"/>
  <c r="X1254" i="3"/>
  <c r="X1241" i="3"/>
  <c r="AC1241" i="3"/>
  <c r="V1242" i="3"/>
  <c r="AB1242" i="3"/>
  <c r="AC1240" i="3"/>
  <c r="X1240" i="3"/>
  <c r="X1253" i="3"/>
  <c r="AC1253" i="3"/>
  <c r="AC1252" i="3"/>
  <c r="X1252" i="3"/>
  <c r="AC1242" i="3"/>
  <c r="X1242" i="3"/>
  <c r="V1244" i="3"/>
  <c r="AB1244" i="3"/>
  <c r="V1248" i="3"/>
  <c r="AB1248" i="3"/>
  <c r="AB1246" i="3"/>
  <c r="V1246" i="3"/>
  <c r="AC1244" i="3"/>
  <c r="X1244" i="3"/>
  <c r="AC1250" i="3"/>
  <c r="X1250" i="3"/>
  <c r="AB1250" i="3"/>
  <c r="V1250" i="3"/>
  <c r="AC1248" i="3"/>
  <c r="X1248" i="3"/>
  <c r="AC1246" i="3"/>
  <c r="X1246" i="3"/>
  <c r="AC1232" i="3"/>
  <c r="X1232" i="3"/>
  <c r="V1233" i="3"/>
  <c r="AB1233" i="3"/>
  <c r="AC1236" i="3"/>
  <c r="X1236" i="3"/>
  <c r="V1229" i="3"/>
  <c r="AB1229" i="3"/>
  <c r="V1237" i="3"/>
  <c r="AB1237" i="3"/>
  <c r="AC1226" i="3"/>
  <c r="X1226" i="3"/>
  <c r="AC1235" i="3"/>
  <c r="X1235" i="3"/>
  <c r="V1224" i="3"/>
  <c r="AB1224" i="3"/>
  <c r="AB1231" i="3"/>
  <c r="V1231" i="3"/>
  <c r="V1228" i="3"/>
  <c r="AB1228" i="3"/>
  <c r="X1225" i="3"/>
  <c r="AC1225" i="3"/>
  <c r="AB1238" i="3"/>
  <c r="V1238" i="3"/>
  <c r="AC1224" i="3"/>
  <c r="X1224" i="3"/>
  <c r="AB1227" i="3"/>
  <c r="V1227" i="3"/>
  <c r="V1232" i="3"/>
  <c r="AB1232" i="3"/>
  <c r="X1229" i="3"/>
  <c r="AC1229" i="3"/>
  <c r="V1225" i="3"/>
  <c r="AB1225" i="3"/>
  <c r="AC1238" i="3"/>
  <c r="X1238" i="3"/>
  <c r="AB1235" i="3"/>
  <c r="V1235" i="3"/>
  <c r="V1236" i="3"/>
  <c r="AB1236" i="3"/>
  <c r="X1233" i="3"/>
  <c r="AC1233" i="3"/>
  <c r="V1226" i="3"/>
  <c r="AB1226" i="3"/>
  <c r="AC1228" i="3"/>
  <c r="X1228" i="3"/>
  <c r="X1237" i="3"/>
  <c r="AC1237" i="3"/>
  <c r="AB1230" i="3"/>
  <c r="V1230" i="3"/>
  <c r="AC1227" i="3"/>
  <c r="X1227" i="3"/>
  <c r="AC1234" i="3"/>
  <c r="X1234" i="3"/>
  <c r="AB1234" i="3"/>
  <c r="V1234" i="3"/>
  <c r="AC1231" i="3"/>
  <c r="X1231" i="3"/>
  <c r="AC1230" i="3"/>
  <c r="X1230" i="3"/>
  <c r="AB1222" i="3"/>
  <c r="V1222" i="3"/>
  <c r="V1213" i="3"/>
  <c r="AB1213" i="3"/>
  <c r="AB1218" i="3"/>
  <c r="V1218" i="3"/>
  <c r="AC1215" i="3"/>
  <c r="X1215" i="3"/>
  <c r="V1208" i="3"/>
  <c r="AB1208" i="3"/>
  <c r="X1219" i="3"/>
  <c r="AC1219" i="3"/>
  <c r="AC1220" i="3"/>
  <c r="X1220" i="3"/>
  <c r="AC1211" i="3"/>
  <c r="X1211" i="3"/>
  <c r="V1216" i="3"/>
  <c r="AB1216" i="3"/>
  <c r="AB1210" i="3"/>
  <c r="V1210" i="3"/>
  <c r="V1220" i="3"/>
  <c r="AB1220" i="3"/>
  <c r="AC1218" i="3"/>
  <c r="X1218" i="3"/>
  <c r="AC1210" i="3"/>
  <c r="X1210" i="3"/>
  <c r="AC1214" i="3"/>
  <c r="X1214" i="3"/>
  <c r="AB1214" i="3"/>
  <c r="V1214" i="3"/>
  <c r="V1209" i="3"/>
  <c r="AB1209" i="3"/>
  <c r="AC1222" i="3"/>
  <c r="X1222" i="3"/>
  <c r="V1212" i="3"/>
  <c r="AB1212" i="3"/>
  <c r="V1217" i="3"/>
  <c r="AB1217" i="3"/>
  <c r="V1221" i="3"/>
  <c r="AB1221" i="3"/>
  <c r="X1209" i="3"/>
  <c r="AC1209" i="3"/>
  <c r="AB1211" i="3"/>
  <c r="V1211" i="3"/>
  <c r="AC1208" i="3"/>
  <c r="X1208" i="3"/>
  <c r="X1213" i="3"/>
  <c r="AC1213" i="3"/>
  <c r="AB1215" i="3"/>
  <c r="V1215" i="3"/>
  <c r="AC1212" i="3"/>
  <c r="X1212" i="3"/>
  <c r="X1217" i="3"/>
  <c r="AC1217" i="3"/>
  <c r="AB1219" i="3"/>
  <c r="V1219" i="3"/>
  <c r="AC1216" i="3"/>
  <c r="X1216" i="3"/>
  <c r="X1221" i="3"/>
  <c r="AC1221" i="3"/>
  <c r="V1193" i="3"/>
  <c r="AB1193" i="3"/>
  <c r="AC1199" i="3"/>
  <c r="X1199" i="3"/>
  <c r="V1197" i="3"/>
  <c r="AB1197" i="3"/>
  <c r="AC1203" i="3"/>
  <c r="X1203" i="3"/>
  <c r="V1201" i="3"/>
  <c r="AB1201" i="3"/>
  <c r="AC1204" i="3"/>
  <c r="X1204" i="3"/>
  <c r="V1206" i="3"/>
  <c r="AB1206" i="3"/>
  <c r="AC1202" i="3"/>
  <c r="X1202" i="3"/>
  <c r="AC1194" i="3"/>
  <c r="X1194" i="3"/>
  <c r="AC1198" i="3"/>
  <c r="X1198" i="3"/>
  <c r="V1160" i="3"/>
  <c r="AC1206" i="3"/>
  <c r="X1206" i="3"/>
  <c r="X1160" i="3"/>
  <c r="AB1199" i="3"/>
  <c r="V1199" i="3"/>
  <c r="V1204" i="3"/>
  <c r="AB1204" i="3"/>
  <c r="X1193" i="3"/>
  <c r="AC1193" i="3"/>
  <c r="AC1195" i="3"/>
  <c r="X1195" i="3"/>
  <c r="AB1195" i="3"/>
  <c r="V1195" i="3"/>
  <c r="AB1203" i="3"/>
  <c r="V1203" i="3"/>
  <c r="V1194" i="3"/>
  <c r="AB1194" i="3"/>
  <c r="AC1192" i="3"/>
  <c r="X1192" i="3"/>
  <c r="X1197" i="3"/>
  <c r="AC1197" i="3"/>
  <c r="V1200" i="3"/>
  <c r="AB1200" i="3"/>
  <c r="AB1198" i="3"/>
  <c r="V1198" i="3"/>
  <c r="AC1196" i="3"/>
  <c r="X1196" i="3"/>
  <c r="X1201" i="3"/>
  <c r="AC1201" i="3"/>
  <c r="V1205" i="3"/>
  <c r="AB1205" i="3"/>
  <c r="V1192" i="3"/>
  <c r="AB1192" i="3"/>
  <c r="V1196" i="3"/>
  <c r="AB1196" i="3"/>
  <c r="AB1202" i="3"/>
  <c r="V1202" i="3"/>
  <c r="AC1200" i="3"/>
  <c r="X1200" i="3"/>
  <c r="X1205" i="3"/>
  <c r="AC1205" i="3"/>
  <c r="V1181" i="3"/>
  <c r="AB1181" i="3"/>
  <c r="AC1179" i="3"/>
  <c r="X1179" i="3"/>
  <c r="V1185" i="3"/>
  <c r="AB1185" i="3"/>
  <c r="AC1183" i="3"/>
  <c r="X1183" i="3"/>
  <c r="V1176" i="3"/>
  <c r="AB1176" i="3"/>
  <c r="AC1187" i="3"/>
  <c r="X1187" i="3"/>
  <c r="V1180" i="3"/>
  <c r="AB1180" i="3"/>
  <c r="AC1190" i="3"/>
  <c r="X1190" i="3"/>
  <c r="X1177" i="3"/>
  <c r="AC1177" i="3"/>
  <c r="X1181" i="3"/>
  <c r="AC1181" i="3"/>
  <c r="AB1183" i="3"/>
  <c r="V1183" i="3"/>
  <c r="X1189" i="3"/>
  <c r="AC1189" i="3"/>
  <c r="AB1182" i="3"/>
  <c r="V1182" i="3"/>
  <c r="AC1176" i="3"/>
  <c r="X1176" i="3"/>
  <c r="AC1186" i="3"/>
  <c r="X1186" i="3"/>
  <c r="AB1179" i="3"/>
  <c r="V1179" i="3"/>
  <c r="V1188" i="3"/>
  <c r="AB1188" i="3"/>
  <c r="AB1186" i="3"/>
  <c r="V1186" i="3"/>
  <c r="AC1180" i="3"/>
  <c r="X1180" i="3"/>
  <c r="AC1178" i="3"/>
  <c r="X1178" i="3"/>
  <c r="AB1187" i="3"/>
  <c r="V1187" i="3"/>
  <c r="X1185" i="3"/>
  <c r="AC1185" i="3"/>
  <c r="V1178" i="3"/>
  <c r="AB1178" i="3"/>
  <c r="V1190" i="3"/>
  <c r="AB1190" i="3"/>
  <c r="AC1184" i="3"/>
  <c r="X1184" i="3"/>
  <c r="AC1182" i="3"/>
  <c r="X1182" i="3"/>
  <c r="V1184" i="3"/>
  <c r="AB1184" i="3"/>
  <c r="V1189" i="3"/>
  <c r="AB1189" i="3"/>
  <c r="V1177" i="3"/>
  <c r="AB1177" i="3"/>
  <c r="AC1188" i="3"/>
  <c r="X1188" i="3"/>
  <c r="V1174" i="3"/>
  <c r="AB1174" i="3"/>
  <c r="AC1171" i="3"/>
  <c r="X1171" i="3"/>
  <c r="V1161" i="3"/>
  <c r="AB1161" i="3"/>
  <c r="AC1164" i="3"/>
  <c r="X1164" i="3"/>
  <c r="AB1166" i="3"/>
  <c r="V1166" i="3"/>
  <c r="V1165" i="3"/>
  <c r="AB1165" i="3"/>
  <c r="AC1162" i="3"/>
  <c r="X1162" i="3"/>
  <c r="V1169" i="3"/>
  <c r="AB1169" i="3"/>
  <c r="AC1174" i="3"/>
  <c r="X1174" i="3"/>
  <c r="AC1167" i="3"/>
  <c r="X1167" i="3"/>
  <c r="V1173" i="3"/>
  <c r="AB1173" i="3"/>
  <c r="AC1170" i="3"/>
  <c r="X1170" i="3"/>
  <c r="AC1163" i="3"/>
  <c r="X1163" i="3"/>
  <c r="AB1170" i="3"/>
  <c r="V1170" i="3"/>
  <c r="V1164" i="3"/>
  <c r="AB1164" i="3"/>
  <c r="X1161" i="3"/>
  <c r="AC1161" i="3"/>
  <c r="AB1171" i="3"/>
  <c r="V1171" i="3"/>
  <c r="V1168" i="3"/>
  <c r="AB1168" i="3"/>
  <c r="X1165" i="3"/>
  <c r="AC1165" i="3"/>
  <c r="AB1163" i="3"/>
  <c r="V1163" i="3"/>
  <c r="V1172" i="3"/>
  <c r="AB1172" i="3"/>
  <c r="X1169" i="3"/>
  <c r="AC1169" i="3"/>
  <c r="AB1167" i="3"/>
  <c r="V1167" i="3"/>
  <c r="AC1168" i="3"/>
  <c r="X1168" i="3"/>
  <c r="X1173" i="3"/>
  <c r="AC1173" i="3"/>
  <c r="V1162" i="3"/>
  <c r="AB1162" i="3"/>
  <c r="AC1172" i="3"/>
  <c r="X1172" i="3"/>
  <c r="AC1166" i="3"/>
  <c r="X1166" i="3"/>
  <c r="AC1148" i="3"/>
  <c r="X1148" i="3"/>
  <c r="AC1152" i="3"/>
  <c r="X1152" i="3"/>
  <c r="V1153" i="3"/>
  <c r="AB1153" i="3"/>
  <c r="AC1156" i="3"/>
  <c r="X1156" i="3"/>
  <c r="V1145" i="3"/>
  <c r="AB1145" i="3"/>
  <c r="V1149" i="3"/>
  <c r="AB1149" i="3"/>
  <c r="V1144" i="3"/>
  <c r="AB1144" i="3"/>
  <c r="AC1146" i="3"/>
  <c r="X1146" i="3"/>
  <c r="V1148" i="3"/>
  <c r="AB1148" i="3"/>
  <c r="X1145" i="3"/>
  <c r="AC1145" i="3"/>
  <c r="X1149" i="3"/>
  <c r="AC1149" i="3"/>
  <c r="AB1151" i="3"/>
  <c r="V1151" i="3"/>
  <c r="V1157" i="3"/>
  <c r="AB1157" i="3"/>
  <c r="X1153" i="3"/>
  <c r="AC1153" i="3"/>
  <c r="AC1144" i="3"/>
  <c r="X1144" i="3"/>
  <c r="V1152" i="3"/>
  <c r="AB1152" i="3"/>
  <c r="V1146" i="3"/>
  <c r="AB1146" i="3"/>
  <c r="AC1147" i="3"/>
  <c r="X1147" i="3"/>
  <c r="X1157" i="3"/>
  <c r="AC1157" i="3"/>
  <c r="AB1158" i="3"/>
  <c r="V1158" i="3"/>
  <c r="AC1158" i="3"/>
  <c r="X1158" i="3"/>
  <c r="AB1155" i="3"/>
  <c r="V1155" i="3"/>
  <c r="V1156" i="3"/>
  <c r="AB1156" i="3"/>
  <c r="AB1150" i="3"/>
  <c r="V1150" i="3"/>
  <c r="AC1151" i="3"/>
  <c r="X1151" i="3"/>
  <c r="AC1154" i="3"/>
  <c r="X1154" i="3"/>
  <c r="AB1147" i="3"/>
  <c r="V1147" i="3"/>
  <c r="AB1154" i="3"/>
  <c r="V1154" i="3"/>
  <c r="AC1155" i="3"/>
  <c r="X1155" i="3"/>
  <c r="AC1150" i="3"/>
  <c r="X1150" i="3"/>
  <c r="V1128" i="3"/>
  <c r="AB1128" i="3"/>
  <c r="V1129" i="3"/>
  <c r="AB1129" i="3"/>
  <c r="AC1128" i="3"/>
  <c r="X1128" i="3"/>
  <c r="X1129" i="3"/>
  <c r="AC1129" i="3"/>
  <c r="V1130" i="3"/>
  <c r="AB1130" i="3"/>
  <c r="AC1131" i="3"/>
  <c r="X1131" i="3"/>
  <c r="AB1134" i="3"/>
  <c r="V1134" i="3"/>
  <c r="AC1135" i="3"/>
  <c r="X1135" i="3"/>
  <c r="AB1138" i="3"/>
  <c r="V1138" i="3"/>
  <c r="AC1139" i="3"/>
  <c r="X1139" i="3"/>
  <c r="AC1142" i="3"/>
  <c r="X1142" i="3"/>
  <c r="AC1130" i="3"/>
  <c r="X1130" i="3"/>
  <c r="X1133" i="3"/>
  <c r="AC1133" i="3"/>
  <c r="V1136" i="3"/>
  <c r="AB1136" i="3"/>
  <c r="X1137" i="3"/>
  <c r="AC1137" i="3"/>
  <c r="AB1135" i="3"/>
  <c r="V1135" i="3"/>
  <c r="V1142" i="3"/>
  <c r="AB1142" i="3"/>
  <c r="V1133" i="3"/>
  <c r="AB1133" i="3"/>
  <c r="V1140" i="3"/>
  <c r="AB1140" i="3"/>
  <c r="X1141" i="3"/>
  <c r="AC1141" i="3"/>
  <c r="AC1140" i="3"/>
  <c r="X1140" i="3"/>
  <c r="AC1136" i="3"/>
  <c r="X1136" i="3"/>
  <c r="V1132" i="3"/>
  <c r="AB1132" i="3"/>
  <c r="AB1139" i="3"/>
  <c r="V1139" i="3"/>
  <c r="V1141" i="3"/>
  <c r="AB1141" i="3"/>
  <c r="AC1138" i="3"/>
  <c r="X1138" i="3"/>
  <c r="V1137" i="3"/>
  <c r="AB1137" i="3"/>
  <c r="AB1131" i="3"/>
  <c r="V1131" i="3"/>
  <c r="AC1132" i="3"/>
  <c r="X1132" i="3"/>
  <c r="AC1134" i="3"/>
  <c r="X1134" i="3"/>
  <c r="V1117" i="3"/>
  <c r="AB1117" i="3"/>
  <c r="X1116" i="3"/>
  <c r="AC1116" i="3"/>
  <c r="AB1121" i="3"/>
  <c r="V1121" i="3"/>
  <c r="AC1114" i="3"/>
  <c r="X1114" i="3"/>
  <c r="V1125" i="3"/>
  <c r="AB1125" i="3"/>
  <c r="AC1118" i="3"/>
  <c r="X1118" i="3"/>
  <c r="AB1123" i="3"/>
  <c r="V1123" i="3"/>
  <c r="V1116" i="3"/>
  <c r="AB1116" i="3"/>
  <c r="X1113" i="3"/>
  <c r="AC1113" i="3"/>
  <c r="AB1114" i="3"/>
  <c r="V1114" i="3"/>
  <c r="V1120" i="3"/>
  <c r="AB1120" i="3"/>
  <c r="X1117" i="3"/>
  <c r="AC1117" i="3"/>
  <c r="X1112" i="3"/>
  <c r="AC1112" i="3"/>
  <c r="X1124" i="3"/>
  <c r="AC1124" i="3"/>
  <c r="AC1126" i="3"/>
  <c r="X1126" i="3"/>
  <c r="AB1118" i="3"/>
  <c r="V1118" i="3"/>
  <c r="V1124" i="3"/>
  <c r="AB1124" i="3"/>
  <c r="X1121" i="3"/>
  <c r="AC1121" i="3"/>
  <c r="AB1119" i="3"/>
  <c r="V1119" i="3"/>
  <c r="V1112" i="3"/>
  <c r="AB1112" i="3"/>
  <c r="AB1122" i="3"/>
  <c r="V1122" i="3"/>
  <c r="AC1115" i="3"/>
  <c r="X1115" i="3"/>
  <c r="X1125" i="3"/>
  <c r="AC1125" i="3"/>
  <c r="AB1126" i="3"/>
  <c r="V1126" i="3"/>
  <c r="AC1119" i="3"/>
  <c r="X1119" i="3"/>
  <c r="X1120" i="3"/>
  <c r="AC1120" i="3"/>
  <c r="V1113" i="3"/>
  <c r="AB1113" i="3"/>
  <c r="AB1115" i="3"/>
  <c r="V1115" i="3"/>
  <c r="AC1123" i="3"/>
  <c r="X1123" i="3"/>
  <c r="AC1122" i="3"/>
  <c r="X1122" i="3"/>
  <c r="AB1103" i="3"/>
  <c r="V1103" i="3"/>
  <c r="X1108" i="3"/>
  <c r="AC1108" i="3"/>
  <c r="V1097" i="3"/>
  <c r="AB1097" i="3"/>
  <c r="X1096" i="3"/>
  <c r="AC1096" i="3"/>
  <c r="V1101" i="3"/>
  <c r="AB1101" i="3"/>
  <c r="X1100" i="3"/>
  <c r="AC1100" i="3"/>
  <c r="AB1105" i="3"/>
  <c r="V1105" i="3"/>
  <c r="AC1098" i="3"/>
  <c r="X1098" i="3"/>
  <c r="AC1102" i="3"/>
  <c r="X1102" i="3"/>
  <c r="AC1110" i="3"/>
  <c r="X1110" i="3"/>
  <c r="X1097" i="3"/>
  <c r="AC1097" i="3"/>
  <c r="AB1102" i="3"/>
  <c r="V1102" i="3"/>
  <c r="V1108" i="3"/>
  <c r="AB1108" i="3"/>
  <c r="X1101" i="3"/>
  <c r="AC1101" i="3"/>
  <c r="AB1107" i="3"/>
  <c r="V1107" i="3"/>
  <c r="AB1106" i="3"/>
  <c r="V1106" i="3"/>
  <c r="AC1099" i="3"/>
  <c r="X1099" i="3"/>
  <c r="X1105" i="3"/>
  <c r="AC1105" i="3"/>
  <c r="AB1109" i="3"/>
  <c r="V1109" i="3"/>
  <c r="V1096" i="3"/>
  <c r="AB1096" i="3"/>
  <c r="V1100" i="3"/>
  <c r="AB1100" i="3"/>
  <c r="V1104" i="3"/>
  <c r="AB1104" i="3"/>
  <c r="AB1110" i="3"/>
  <c r="V1110" i="3"/>
  <c r="AC1103" i="3"/>
  <c r="X1103" i="3"/>
  <c r="X1109" i="3"/>
  <c r="AC1109" i="3"/>
  <c r="X1104" i="3"/>
  <c r="AC1104" i="3"/>
  <c r="AB1098" i="3"/>
  <c r="V1098" i="3"/>
  <c r="AB1099" i="3"/>
  <c r="V1099" i="3"/>
  <c r="AC1107" i="3"/>
  <c r="X1107" i="3"/>
  <c r="AC1106" i="3"/>
  <c r="X1106" i="3"/>
  <c r="V1081" i="3"/>
  <c r="AB1081" i="3"/>
  <c r="V1085" i="3"/>
  <c r="AB1085" i="3"/>
  <c r="V1089" i="3"/>
  <c r="AB1089" i="3"/>
  <c r="AC1091" i="3"/>
  <c r="X1091" i="3"/>
  <c r="AC1083" i="3"/>
  <c r="X1083" i="3"/>
  <c r="AC1087" i="3"/>
  <c r="X1087" i="3"/>
  <c r="V1080" i="3"/>
  <c r="AB1080" i="3"/>
  <c r="AC1082" i="3"/>
  <c r="X1082" i="3"/>
  <c r="AC1092" i="3"/>
  <c r="X1092" i="3"/>
  <c r="AC1086" i="3"/>
  <c r="X1086" i="3"/>
  <c r="V1092" i="3"/>
  <c r="AB1092" i="3"/>
  <c r="AB1091" i="3"/>
  <c r="V1091" i="3"/>
  <c r="V1093" i="3"/>
  <c r="AB1093" i="3"/>
  <c r="X1081" i="3"/>
  <c r="AC1081" i="3"/>
  <c r="AB1094" i="3"/>
  <c r="V1094" i="3"/>
  <c r="AC1094" i="3"/>
  <c r="X1094" i="3"/>
  <c r="AC1090" i="3"/>
  <c r="X1090" i="3"/>
  <c r="V1082" i="3"/>
  <c r="AB1082" i="3"/>
  <c r="AC1080" i="3"/>
  <c r="X1080" i="3"/>
  <c r="X1085" i="3"/>
  <c r="AC1085" i="3"/>
  <c r="V1084" i="3"/>
  <c r="AB1084" i="3"/>
  <c r="V1088" i="3"/>
  <c r="AB1088" i="3"/>
  <c r="AB1083" i="3"/>
  <c r="V1083" i="3"/>
  <c r="AB1086" i="3"/>
  <c r="V1086" i="3"/>
  <c r="AC1084" i="3"/>
  <c r="X1084" i="3"/>
  <c r="X1089" i="3"/>
  <c r="AC1089" i="3"/>
  <c r="AB1087" i="3"/>
  <c r="V1087" i="3"/>
  <c r="AB1090" i="3"/>
  <c r="V1090" i="3"/>
  <c r="AC1088" i="3"/>
  <c r="X1088" i="3"/>
  <c r="X1093" i="3"/>
  <c r="AC1093" i="3"/>
  <c r="V1078" i="3"/>
  <c r="AB1078" i="3"/>
  <c r="AC1076" i="3"/>
  <c r="X1076" i="3"/>
  <c r="V1069" i="3"/>
  <c r="AB1069" i="3"/>
  <c r="AC1067" i="3"/>
  <c r="X1067" i="3"/>
  <c r="V1073" i="3"/>
  <c r="AB1073" i="3"/>
  <c r="AC1071" i="3"/>
  <c r="X1071" i="3"/>
  <c r="V1065" i="3"/>
  <c r="AB1065" i="3"/>
  <c r="AC1075" i="3"/>
  <c r="X1075" i="3"/>
  <c r="AB1067" i="3"/>
  <c r="V1067" i="3"/>
  <c r="X1065" i="3"/>
  <c r="AC1065" i="3"/>
  <c r="AB1071" i="3"/>
  <c r="V1071" i="3"/>
  <c r="V1077" i="3"/>
  <c r="AB1077" i="3"/>
  <c r="X1069" i="3"/>
  <c r="AC1069" i="3"/>
  <c r="AC1066" i="3"/>
  <c r="X1066" i="3"/>
  <c r="V1068" i="3"/>
  <c r="AB1068" i="3"/>
  <c r="AC1074" i="3"/>
  <c r="X1074" i="3"/>
  <c r="V1076" i="3"/>
  <c r="AB1076" i="3"/>
  <c r="V1066" i="3"/>
  <c r="AB1066" i="3"/>
  <c r="AC1064" i="3"/>
  <c r="X1064" i="3"/>
  <c r="X1073" i="3"/>
  <c r="AC1073" i="3"/>
  <c r="AC1078" i="3"/>
  <c r="X1078" i="3"/>
  <c r="AB1070" i="3"/>
  <c r="V1070" i="3"/>
  <c r="AC1068" i="3"/>
  <c r="X1068" i="3"/>
  <c r="X1077" i="3"/>
  <c r="AC1077" i="3"/>
  <c r="V1064" i="3"/>
  <c r="AB1064" i="3"/>
  <c r="V1072" i="3"/>
  <c r="AB1072" i="3"/>
  <c r="AB1075" i="3"/>
  <c r="V1075" i="3"/>
  <c r="AB1074" i="3"/>
  <c r="V1074" i="3"/>
  <c r="AC1072" i="3"/>
  <c r="X1072" i="3"/>
  <c r="AC1070" i="3"/>
  <c r="X1070" i="3"/>
  <c r="V1049" i="3"/>
  <c r="AB1049" i="3"/>
  <c r="AC1052" i="3"/>
  <c r="X1052" i="3"/>
  <c r="V1053" i="3"/>
  <c r="AB1053" i="3"/>
  <c r="AC1056" i="3"/>
  <c r="X1056" i="3"/>
  <c r="V1057" i="3"/>
  <c r="AB1057" i="3"/>
  <c r="AC1060" i="3"/>
  <c r="X1060" i="3"/>
  <c r="V1056" i="3"/>
  <c r="AB1056" i="3"/>
  <c r="AB1051" i="3"/>
  <c r="V1051" i="3"/>
  <c r="V1060" i="3"/>
  <c r="AB1060" i="3"/>
  <c r="X1057" i="3"/>
  <c r="AC1057" i="3"/>
  <c r="AB1062" i="3"/>
  <c r="V1062" i="3"/>
  <c r="AC1062" i="3"/>
  <c r="X1062" i="3"/>
  <c r="X1053" i="3"/>
  <c r="AC1053" i="3"/>
  <c r="AB1059" i="3"/>
  <c r="V1059" i="3"/>
  <c r="V1061" i="3"/>
  <c r="AB1061" i="3"/>
  <c r="X1061" i="3"/>
  <c r="AC1061" i="3"/>
  <c r="AB1050" i="3"/>
  <c r="V1050" i="3"/>
  <c r="AC1051" i="3"/>
  <c r="X1051" i="3"/>
  <c r="AC1058" i="3"/>
  <c r="X1058" i="3"/>
  <c r="AC1048" i="3"/>
  <c r="X1048" i="3"/>
  <c r="V1048" i="3"/>
  <c r="AB1048" i="3"/>
  <c r="X1049" i="3"/>
  <c r="AC1049" i="3"/>
  <c r="V1054" i="3"/>
  <c r="AB1054" i="3"/>
  <c r="AC1055" i="3"/>
  <c r="X1055" i="3"/>
  <c r="AC1050" i="3"/>
  <c r="X1050" i="3"/>
  <c r="V1052" i="3"/>
  <c r="AB1052" i="3"/>
  <c r="AB1055" i="3"/>
  <c r="V1055" i="3"/>
  <c r="AB1058" i="3"/>
  <c r="V1058" i="3"/>
  <c r="AC1059" i="3"/>
  <c r="X1059" i="3"/>
  <c r="AC1054" i="3"/>
  <c r="X1054" i="3"/>
  <c r="V1046" i="3"/>
  <c r="AB1046" i="3"/>
  <c r="AC1043" i="3"/>
  <c r="X1043" i="3"/>
  <c r="V1033" i="3"/>
  <c r="AB1033" i="3"/>
  <c r="AC1032" i="3"/>
  <c r="X1032" i="3"/>
  <c r="V1037" i="3"/>
  <c r="AB1037" i="3"/>
  <c r="AC1040" i="3"/>
  <c r="X1040" i="3"/>
  <c r="V1041" i="3"/>
  <c r="AB1041" i="3"/>
  <c r="AC1044" i="3"/>
  <c r="X1044" i="3"/>
  <c r="X1033" i="3"/>
  <c r="AC1033" i="3"/>
  <c r="X1037" i="3"/>
  <c r="AC1037" i="3"/>
  <c r="V1000" i="3"/>
  <c r="X1041" i="3"/>
  <c r="AC1041" i="3"/>
  <c r="AC1000" i="3"/>
  <c r="AB1043" i="3"/>
  <c r="V1043" i="3"/>
  <c r="V1044" i="3"/>
  <c r="AB1044" i="3"/>
  <c r="X1045" i="3"/>
  <c r="AC1045" i="3"/>
  <c r="AC1046" i="3"/>
  <c r="X1046" i="3"/>
  <c r="V1032" i="3"/>
  <c r="AB1032" i="3"/>
  <c r="V1036" i="3"/>
  <c r="AB1036" i="3"/>
  <c r="AB1035" i="3"/>
  <c r="V1035" i="3"/>
  <c r="V1034" i="3"/>
  <c r="AB1034" i="3"/>
  <c r="AC1036" i="3"/>
  <c r="X1036" i="3"/>
  <c r="AC1042" i="3"/>
  <c r="X1042" i="3"/>
  <c r="AB1039" i="3"/>
  <c r="V1039" i="3"/>
  <c r="V1040" i="3"/>
  <c r="AB1040" i="3"/>
  <c r="AB1038" i="3"/>
  <c r="V1038" i="3"/>
  <c r="AC1035" i="3"/>
  <c r="X1035" i="3"/>
  <c r="AC1034" i="3"/>
  <c r="X1034" i="3"/>
  <c r="V1045" i="3"/>
  <c r="AB1045" i="3"/>
  <c r="AB1042" i="3"/>
  <c r="V1042" i="3"/>
  <c r="AC1039" i="3"/>
  <c r="X1039" i="3"/>
  <c r="AC1038" i="3"/>
  <c r="X1038" i="3"/>
  <c r="AC1023" i="3"/>
  <c r="X1023" i="3"/>
  <c r="V1029" i="3"/>
  <c r="AB1029" i="3"/>
  <c r="AC1027" i="3"/>
  <c r="X1027" i="3"/>
  <c r="V1016" i="3"/>
  <c r="AB1016" i="3"/>
  <c r="AC1016" i="3"/>
  <c r="X1016" i="3"/>
  <c r="V1020" i="3"/>
  <c r="AB1020" i="3"/>
  <c r="AC1018" i="3"/>
  <c r="X1018" i="3"/>
  <c r="AB1027" i="3"/>
  <c r="V1027" i="3"/>
  <c r="AB1023" i="3"/>
  <c r="V1023" i="3"/>
  <c r="X1021" i="3"/>
  <c r="AC1021" i="3"/>
  <c r="AB1022" i="3"/>
  <c r="V1022" i="3"/>
  <c r="AC1020" i="3"/>
  <c r="X1020" i="3"/>
  <c r="X1025" i="3"/>
  <c r="AC1025" i="3"/>
  <c r="V1025" i="3"/>
  <c r="AB1025" i="3"/>
  <c r="AC1022" i="3"/>
  <c r="X1022" i="3"/>
  <c r="V1028" i="3"/>
  <c r="AB1028" i="3"/>
  <c r="AB1018" i="3"/>
  <c r="V1018" i="3"/>
  <c r="AB1026" i="3"/>
  <c r="V1026" i="3"/>
  <c r="AC1024" i="3"/>
  <c r="X1024" i="3"/>
  <c r="X1029" i="3"/>
  <c r="AC1029" i="3"/>
  <c r="V1024" i="3"/>
  <c r="AB1024" i="3"/>
  <c r="AC1030" i="3"/>
  <c r="X1030" i="3"/>
  <c r="X1017" i="3"/>
  <c r="AC1017" i="3"/>
  <c r="AB1030" i="3"/>
  <c r="V1030" i="3"/>
  <c r="AC1028" i="3"/>
  <c r="X1028" i="3"/>
  <c r="AC1026" i="3"/>
  <c r="X1026" i="3"/>
  <c r="AB1019" i="3"/>
  <c r="V1019" i="3"/>
  <c r="V1021" i="3"/>
  <c r="AB1021" i="3"/>
  <c r="V1017" i="3"/>
  <c r="AB1017" i="3"/>
  <c r="AC1019" i="3"/>
  <c r="X1019" i="3"/>
  <c r="AC1011" i="3"/>
  <c r="X1011" i="3"/>
  <c r="AB1003" i="3"/>
  <c r="V1003" i="3"/>
  <c r="X1004" i="3"/>
  <c r="AC1004" i="3"/>
  <c r="X1012" i="3"/>
  <c r="AC1012" i="3"/>
  <c r="AB1007" i="3"/>
  <c r="V1007" i="3"/>
  <c r="V1001" i="3"/>
  <c r="AB1001" i="3"/>
  <c r="AC1002" i="3"/>
  <c r="X1002" i="3"/>
  <c r="V1005" i="3"/>
  <c r="AB1005" i="3"/>
  <c r="AC1006" i="3"/>
  <c r="X1006" i="3"/>
  <c r="AB1013" i="3"/>
  <c r="V1013" i="3"/>
  <c r="X1001" i="3"/>
  <c r="AC1001" i="3"/>
  <c r="AB1011" i="3"/>
  <c r="V1011" i="3"/>
  <c r="V1008" i="3"/>
  <c r="AB1008" i="3"/>
  <c r="X1005" i="3"/>
  <c r="AC1005" i="3"/>
  <c r="X1008" i="3"/>
  <c r="AC1008" i="3"/>
  <c r="AB1002" i="3"/>
  <c r="V1002" i="3"/>
  <c r="V1012" i="3"/>
  <c r="AB1012" i="3"/>
  <c r="X1009" i="3"/>
  <c r="AC1009" i="3"/>
  <c r="AC1010" i="3"/>
  <c r="X1010" i="3"/>
  <c r="V1004" i="3"/>
  <c r="AB1004" i="3"/>
  <c r="AB1006" i="3"/>
  <c r="V1006" i="3"/>
  <c r="AC1003" i="3"/>
  <c r="X1003" i="3"/>
  <c r="X1013" i="3"/>
  <c r="AC1013" i="3"/>
  <c r="AB1014" i="3"/>
  <c r="V1014" i="3"/>
  <c r="AB1009" i="3"/>
  <c r="V1009" i="3"/>
  <c r="AB1010" i="3"/>
  <c r="V1010" i="3"/>
  <c r="AC1007" i="3"/>
  <c r="X1007" i="3"/>
  <c r="AC1014" i="3"/>
  <c r="X1014" i="3"/>
  <c r="AC995" i="3"/>
  <c r="X995" i="3"/>
  <c r="AB998" i="3"/>
  <c r="V998" i="3"/>
  <c r="AC986" i="3"/>
  <c r="X986" i="3"/>
  <c r="V984" i="3"/>
  <c r="AB984" i="3"/>
  <c r="AC990" i="3"/>
  <c r="X990" i="3"/>
  <c r="AB987" i="3"/>
  <c r="V987" i="3"/>
  <c r="V996" i="3"/>
  <c r="AB996" i="3"/>
  <c r="X992" i="3"/>
  <c r="AC992" i="3"/>
  <c r="V997" i="3"/>
  <c r="AB997" i="3"/>
  <c r="AC994" i="3"/>
  <c r="X994" i="3"/>
  <c r="AB994" i="3"/>
  <c r="V994" i="3"/>
  <c r="AB995" i="3"/>
  <c r="V995" i="3"/>
  <c r="X985" i="3"/>
  <c r="AC985" i="3"/>
  <c r="AB990" i="3"/>
  <c r="V990" i="3"/>
  <c r="V988" i="3"/>
  <c r="AB988" i="3"/>
  <c r="AB991" i="3"/>
  <c r="V991" i="3"/>
  <c r="AB986" i="3"/>
  <c r="V986" i="3"/>
  <c r="X989" i="3"/>
  <c r="AC989" i="3"/>
  <c r="V992" i="3"/>
  <c r="AB992" i="3"/>
  <c r="V985" i="3"/>
  <c r="AB985" i="3"/>
  <c r="X996" i="3"/>
  <c r="AC996" i="3"/>
  <c r="X993" i="3"/>
  <c r="AC993" i="3"/>
  <c r="AC984" i="3"/>
  <c r="X984" i="3"/>
  <c r="AC998" i="3"/>
  <c r="X998" i="3"/>
  <c r="V989" i="3"/>
  <c r="AB989" i="3"/>
  <c r="X987" i="3"/>
  <c r="AC987" i="3"/>
  <c r="X997" i="3"/>
  <c r="AC997" i="3"/>
  <c r="V993" i="3"/>
  <c r="AB993" i="3"/>
  <c r="X991" i="3"/>
  <c r="AC991" i="3"/>
  <c r="X988" i="3"/>
  <c r="AC988" i="3"/>
  <c r="AB972" i="3"/>
  <c r="V972" i="3"/>
  <c r="V973" i="3"/>
  <c r="AB973" i="3"/>
  <c r="AB970" i="3"/>
  <c r="V970" i="3"/>
  <c r="AB968" i="3"/>
  <c r="V968" i="3"/>
  <c r="X968" i="3"/>
  <c r="AC968" i="3"/>
  <c r="X972" i="3"/>
  <c r="AC972" i="3"/>
  <c r="X973" i="3"/>
  <c r="AC973" i="3"/>
  <c r="AB971" i="3"/>
  <c r="V971" i="3"/>
  <c r="X969" i="3"/>
  <c r="AC969" i="3"/>
  <c r="AC970" i="3"/>
  <c r="X970" i="3"/>
  <c r="V969" i="3"/>
  <c r="AB969" i="3"/>
  <c r="AC971" i="3"/>
  <c r="X971" i="3"/>
  <c r="AB979" i="3"/>
  <c r="V979" i="3"/>
  <c r="V976" i="3"/>
  <c r="AB976" i="3"/>
  <c r="V980" i="3"/>
  <c r="AB980" i="3"/>
  <c r="X980" i="3"/>
  <c r="AC980" i="3"/>
  <c r="AC978" i="3"/>
  <c r="X978" i="3"/>
  <c r="AB982" i="3"/>
  <c r="V982" i="3"/>
  <c r="X976" i="3"/>
  <c r="AC976" i="3"/>
  <c r="AC975" i="3"/>
  <c r="X975" i="3"/>
  <c r="AB978" i="3"/>
  <c r="V978" i="3"/>
  <c r="AB975" i="3"/>
  <c r="V975" i="3"/>
  <c r="X977" i="3"/>
  <c r="AC977" i="3"/>
  <c r="AB974" i="3"/>
  <c r="V974" i="3"/>
  <c r="AB977" i="3"/>
  <c r="V977" i="3"/>
  <c r="X981" i="3"/>
  <c r="AC981" i="3"/>
  <c r="AC979" i="3"/>
  <c r="X979" i="3"/>
  <c r="AC974" i="3"/>
  <c r="X974" i="3"/>
  <c r="V981" i="3"/>
  <c r="AB981" i="3"/>
  <c r="AC982" i="3"/>
  <c r="X982" i="3"/>
  <c r="AB962" i="3"/>
  <c r="V962" i="3"/>
  <c r="AC959" i="3"/>
  <c r="X959" i="3"/>
  <c r="V965" i="3"/>
  <c r="AB965" i="3"/>
  <c r="X963" i="3"/>
  <c r="AC963" i="3"/>
  <c r="V959" i="3"/>
  <c r="AB959" i="3"/>
  <c r="V956" i="3"/>
  <c r="AB956" i="3"/>
  <c r="AB954" i="3"/>
  <c r="V954" i="3"/>
  <c r="V960" i="3"/>
  <c r="AB960" i="3"/>
  <c r="AC962" i="3"/>
  <c r="X962" i="3"/>
  <c r="AC964" i="3"/>
  <c r="X964" i="3"/>
  <c r="AC954" i="3"/>
  <c r="X954" i="3"/>
  <c r="AC958" i="3"/>
  <c r="X958" i="3"/>
  <c r="AB958" i="3"/>
  <c r="V958" i="3"/>
  <c r="V964" i="3"/>
  <c r="AB964" i="3"/>
  <c r="AC966" i="3"/>
  <c r="X966" i="3"/>
  <c r="AB963" i="3"/>
  <c r="V963" i="3"/>
  <c r="V953" i="3"/>
  <c r="AB953" i="3"/>
  <c r="AB966" i="3"/>
  <c r="V966" i="3"/>
  <c r="X953" i="3"/>
  <c r="AC953" i="3"/>
  <c r="V957" i="3"/>
  <c r="AB957" i="3"/>
  <c r="AC952" i="3"/>
  <c r="X952" i="3"/>
  <c r="X957" i="3"/>
  <c r="AC957" i="3"/>
  <c r="AC955" i="3"/>
  <c r="X955" i="3"/>
  <c r="V952" i="3"/>
  <c r="AB952" i="3"/>
  <c r="V961" i="3"/>
  <c r="AB961" i="3"/>
  <c r="AC956" i="3"/>
  <c r="X956" i="3"/>
  <c r="X961" i="3"/>
  <c r="AC961" i="3"/>
  <c r="V955" i="3"/>
  <c r="AB955" i="3"/>
  <c r="AC960" i="3"/>
  <c r="X960" i="3"/>
  <c r="X965" i="3"/>
  <c r="AC965" i="3"/>
  <c r="V936" i="3"/>
  <c r="AB936" i="3"/>
  <c r="V937" i="3"/>
  <c r="AB937" i="3"/>
  <c r="AC936" i="3"/>
  <c r="X936" i="3"/>
  <c r="X937" i="3"/>
  <c r="AC937" i="3"/>
  <c r="AB947" i="3"/>
  <c r="V947" i="3"/>
  <c r="AB938" i="3"/>
  <c r="V938" i="3"/>
  <c r="AC939" i="3"/>
  <c r="X939" i="3"/>
  <c r="AB942" i="3"/>
  <c r="V942" i="3"/>
  <c r="AC943" i="3"/>
  <c r="X943" i="3"/>
  <c r="AB946" i="3"/>
  <c r="V946" i="3"/>
  <c r="AC947" i="3"/>
  <c r="X947" i="3"/>
  <c r="AC942" i="3"/>
  <c r="X942" i="3"/>
  <c r="V949" i="3"/>
  <c r="AB949" i="3"/>
  <c r="AC946" i="3"/>
  <c r="X946" i="3"/>
  <c r="V941" i="3"/>
  <c r="AB941" i="3"/>
  <c r="V945" i="3"/>
  <c r="AB945" i="3"/>
  <c r="V940" i="3"/>
  <c r="AB940" i="3"/>
  <c r="AC950" i="3"/>
  <c r="X950" i="3"/>
  <c r="AB950" i="3"/>
  <c r="V950" i="3"/>
  <c r="AC938" i="3"/>
  <c r="X938" i="3"/>
  <c r="V944" i="3"/>
  <c r="AB944" i="3"/>
  <c r="X941" i="3"/>
  <c r="AC941" i="3"/>
  <c r="AC948" i="3"/>
  <c r="X948" i="3"/>
  <c r="AC944" i="3"/>
  <c r="X944" i="3"/>
  <c r="AB943" i="3"/>
  <c r="V943" i="3"/>
  <c r="V948" i="3"/>
  <c r="AB948" i="3"/>
  <c r="X945" i="3"/>
  <c r="AC945" i="3"/>
  <c r="AB939" i="3"/>
  <c r="V939" i="3"/>
  <c r="AC940" i="3"/>
  <c r="X940" i="3"/>
  <c r="X949" i="3"/>
  <c r="AC949" i="3"/>
  <c r="AC920" i="3"/>
  <c r="X920" i="3"/>
  <c r="V925" i="3"/>
  <c r="AB925" i="3"/>
  <c r="AC928" i="3"/>
  <c r="X928" i="3"/>
  <c r="V929" i="3"/>
  <c r="AB929" i="3"/>
  <c r="AC932" i="3"/>
  <c r="X932" i="3"/>
  <c r="AB923" i="3"/>
  <c r="V923" i="3"/>
  <c r="V928" i="3"/>
  <c r="AB928" i="3"/>
  <c r="AC934" i="3"/>
  <c r="X934" i="3"/>
  <c r="AB934" i="3"/>
  <c r="V934" i="3"/>
  <c r="AC924" i="3"/>
  <c r="X924" i="3"/>
  <c r="AC922" i="3"/>
  <c r="X922" i="3"/>
  <c r="AB931" i="3"/>
  <c r="V931" i="3"/>
  <c r="V932" i="3"/>
  <c r="AB932" i="3"/>
  <c r="X921" i="3"/>
  <c r="AC921" i="3"/>
  <c r="AB927" i="3"/>
  <c r="V927" i="3"/>
  <c r="V933" i="3"/>
  <c r="AB933" i="3"/>
  <c r="X925" i="3"/>
  <c r="AC925" i="3"/>
  <c r="AC926" i="3"/>
  <c r="X926" i="3"/>
  <c r="V922" i="3"/>
  <c r="AB922" i="3"/>
  <c r="AC923" i="3"/>
  <c r="X923" i="3"/>
  <c r="X929" i="3"/>
  <c r="AC929" i="3"/>
  <c r="V921" i="3"/>
  <c r="AB921" i="3"/>
  <c r="V920" i="3"/>
  <c r="AB920" i="3"/>
  <c r="AB926" i="3"/>
  <c r="V926" i="3"/>
  <c r="AC927" i="3"/>
  <c r="X927" i="3"/>
  <c r="X933" i="3"/>
  <c r="AC933" i="3"/>
  <c r="V924" i="3"/>
  <c r="AB924" i="3"/>
  <c r="AB930" i="3"/>
  <c r="V930" i="3"/>
  <c r="AC931" i="3"/>
  <c r="X931" i="3"/>
  <c r="AC930" i="3"/>
  <c r="X930" i="3"/>
  <c r="V918" i="3"/>
  <c r="AB918" i="3"/>
  <c r="AC916" i="3"/>
  <c r="X916" i="3"/>
  <c r="V905" i="3"/>
  <c r="AB905" i="3"/>
  <c r="AC907" i="3"/>
  <c r="X907" i="3"/>
  <c r="V909" i="3"/>
  <c r="AB909" i="3"/>
  <c r="AC911" i="3"/>
  <c r="X911" i="3"/>
  <c r="V913" i="3"/>
  <c r="AB913" i="3"/>
  <c r="AC915" i="3"/>
  <c r="X915" i="3"/>
  <c r="V904" i="3"/>
  <c r="AB904" i="3"/>
  <c r="V912" i="3"/>
  <c r="AB912" i="3"/>
  <c r="X909" i="3"/>
  <c r="AC909" i="3"/>
  <c r="AB911" i="3"/>
  <c r="V911" i="3"/>
  <c r="V917" i="3"/>
  <c r="AB917" i="3"/>
  <c r="X913" i="3"/>
  <c r="AC913" i="3"/>
  <c r="V908" i="3"/>
  <c r="AB908" i="3"/>
  <c r="AB915" i="3"/>
  <c r="V915" i="3"/>
  <c r="AB907" i="3"/>
  <c r="V907" i="3"/>
  <c r="V906" i="3"/>
  <c r="AB906" i="3"/>
  <c r="AC904" i="3"/>
  <c r="X904" i="3"/>
  <c r="X917" i="3"/>
  <c r="AC917" i="3"/>
  <c r="AC918" i="3"/>
  <c r="X918" i="3"/>
  <c r="AC914" i="3"/>
  <c r="X914" i="3"/>
  <c r="AB910" i="3"/>
  <c r="V910" i="3"/>
  <c r="AC908" i="3"/>
  <c r="X908" i="3"/>
  <c r="AC906" i="3"/>
  <c r="X906" i="3"/>
  <c r="X905" i="3"/>
  <c r="AC905" i="3"/>
  <c r="V916" i="3"/>
  <c r="AB916" i="3"/>
  <c r="AB914" i="3"/>
  <c r="V914" i="3"/>
  <c r="AC912" i="3"/>
  <c r="X912" i="3"/>
  <c r="AC910" i="3"/>
  <c r="X910" i="3"/>
  <c r="AB894" i="3"/>
  <c r="V894" i="3"/>
  <c r="V892" i="3"/>
  <c r="AB892" i="3"/>
  <c r="V889" i="3"/>
  <c r="AB889" i="3"/>
  <c r="X893" i="3"/>
  <c r="AC893" i="3"/>
  <c r="AC891" i="3"/>
  <c r="X891" i="3"/>
  <c r="AC894" i="3"/>
  <c r="X894" i="3"/>
  <c r="AB891" i="3"/>
  <c r="V891" i="3"/>
  <c r="AC892" i="3"/>
  <c r="X892" i="3"/>
  <c r="AB890" i="3"/>
  <c r="V890" i="3"/>
  <c r="X889" i="3"/>
  <c r="AC889" i="3"/>
  <c r="V893" i="3"/>
  <c r="AB893" i="3"/>
  <c r="AC890" i="3"/>
  <c r="X890" i="3"/>
  <c r="V888" i="3"/>
  <c r="AB888" i="3"/>
  <c r="AC888" i="3"/>
  <c r="X888" i="3"/>
  <c r="V896" i="3"/>
  <c r="AB896" i="3"/>
  <c r="V901" i="3"/>
  <c r="AB901" i="3"/>
  <c r="V897" i="3"/>
  <c r="AB897" i="3"/>
  <c r="V900" i="3"/>
  <c r="AB900" i="3"/>
  <c r="AC895" i="3"/>
  <c r="X895" i="3"/>
  <c r="AC899" i="3"/>
  <c r="X899" i="3"/>
  <c r="AC900" i="3"/>
  <c r="X900" i="3"/>
  <c r="AB895" i="3"/>
  <c r="V895" i="3"/>
  <c r="AC902" i="3"/>
  <c r="X902" i="3"/>
  <c r="AB899" i="3"/>
  <c r="V899" i="3"/>
  <c r="X897" i="3"/>
  <c r="AC897" i="3"/>
  <c r="AC896" i="3"/>
  <c r="X896" i="3"/>
  <c r="AB898" i="3"/>
  <c r="V898" i="3"/>
  <c r="X901" i="3"/>
  <c r="AC901" i="3"/>
  <c r="AB902" i="3"/>
  <c r="V902" i="3"/>
  <c r="AC898" i="3"/>
  <c r="X898" i="3"/>
  <c r="V880" i="3"/>
  <c r="AB880" i="3"/>
  <c r="V872" i="3"/>
  <c r="AB872" i="3"/>
  <c r="AC875" i="3"/>
  <c r="X875" i="3"/>
  <c r="AC876" i="3"/>
  <c r="X876" i="3"/>
  <c r="AC879" i="3"/>
  <c r="X879" i="3"/>
  <c r="V873" i="3"/>
  <c r="AB873" i="3"/>
  <c r="AC877" i="3"/>
  <c r="X877" i="3"/>
  <c r="AB874" i="3"/>
  <c r="V874" i="3"/>
  <c r="AC878" i="3"/>
  <c r="X878" i="3"/>
  <c r="V876" i="3"/>
  <c r="AB876" i="3"/>
  <c r="AC874" i="3"/>
  <c r="X874" i="3"/>
  <c r="AC873" i="3"/>
  <c r="X873" i="3"/>
  <c r="AB879" i="3"/>
  <c r="V879" i="3"/>
  <c r="AC880" i="3"/>
  <c r="X880" i="3"/>
  <c r="AB878" i="3"/>
  <c r="V878" i="3"/>
  <c r="AB875" i="3"/>
  <c r="V875" i="3"/>
  <c r="V877" i="3"/>
  <c r="AB877" i="3"/>
  <c r="X872" i="3"/>
  <c r="AC872" i="3"/>
  <c r="AB886" i="3"/>
  <c r="V886" i="3"/>
  <c r="V885" i="3"/>
  <c r="AB885" i="3"/>
  <c r="AC884" i="3"/>
  <c r="X884" i="3"/>
  <c r="V881" i="3"/>
  <c r="AB881" i="3"/>
  <c r="V884" i="3"/>
  <c r="AB884" i="3"/>
  <c r="X883" i="3"/>
  <c r="AC883" i="3"/>
  <c r="AB882" i="3"/>
  <c r="V882" i="3"/>
  <c r="AC882" i="3"/>
  <c r="X882" i="3"/>
  <c r="AB883" i="3"/>
  <c r="V883" i="3"/>
  <c r="AC886" i="3"/>
  <c r="X886" i="3"/>
  <c r="X881" i="3"/>
  <c r="AC881" i="3"/>
  <c r="X885" i="3"/>
  <c r="AC885" i="3"/>
  <c r="V861" i="3"/>
  <c r="AB861" i="3"/>
  <c r="AC867" i="3"/>
  <c r="X867" i="3"/>
  <c r="V865" i="3"/>
  <c r="AB865" i="3"/>
  <c r="X856" i="3"/>
  <c r="AC856" i="3"/>
  <c r="AB869" i="3"/>
  <c r="V869" i="3"/>
  <c r="X860" i="3"/>
  <c r="AC860" i="3"/>
  <c r="AB867" i="3"/>
  <c r="V867" i="3"/>
  <c r="AC858" i="3"/>
  <c r="X858" i="3"/>
  <c r="AB863" i="3"/>
  <c r="V863" i="3"/>
  <c r="AB858" i="3"/>
  <c r="V858" i="3"/>
  <c r="X857" i="3"/>
  <c r="AC857" i="3"/>
  <c r="AB866" i="3"/>
  <c r="V866" i="3"/>
  <c r="V868" i="3"/>
  <c r="AB868" i="3"/>
  <c r="X861" i="3"/>
  <c r="AC861" i="3"/>
  <c r="AC864" i="3"/>
  <c r="X864" i="3"/>
  <c r="V860" i="3"/>
  <c r="AB860" i="3"/>
  <c r="V864" i="3"/>
  <c r="AB864" i="3"/>
  <c r="AB870" i="3"/>
  <c r="V870" i="3"/>
  <c r="X868" i="3"/>
  <c r="AC868" i="3"/>
  <c r="X865" i="3"/>
  <c r="AC865" i="3"/>
  <c r="AC862" i="3"/>
  <c r="X862" i="3"/>
  <c r="AC866" i="3"/>
  <c r="X866" i="3"/>
  <c r="AB862" i="3"/>
  <c r="V862" i="3"/>
  <c r="AB859" i="3"/>
  <c r="V859" i="3"/>
  <c r="AC859" i="3"/>
  <c r="X859" i="3"/>
  <c r="X869" i="3"/>
  <c r="AC869" i="3"/>
  <c r="V856" i="3"/>
  <c r="AB856" i="3"/>
  <c r="V857" i="3"/>
  <c r="AB857" i="3"/>
  <c r="AC863" i="3"/>
  <c r="X863" i="3"/>
  <c r="AC870" i="3"/>
  <c r="X870" i="3"/>
  <c r="AB844" i="3"/>
  <c r="V844" i="3"/>
  <c r="V841" i="3"/>
  <c r="AB841" i="3"/>
  <c r="V845" i="3"/>
  <c r="AB845" i="3"/>
  <c r="AB842" i="3"/>
  <c r="V842" i="3"/>
  <c r="AC844" i="3"/>
  <c r="X844" i="3"/>
  <c r="X841" i="3"/>
  <c r="AC841" i="3"/>
  <c r="X845" i="3"/>
  <c r="AC845" i="3"/>
  <c r="AB843" i="3"/>
  <c r="V843" i="3"/>
  <c r="AC842" i="3"/>
  <c r="X842" i="3"/>
  <c r="AB840" i="3"/>
  <c r="V840" i="3"/>
  <c r="AC843" i="3"/>
  <c r="X843" i="3"/>
  <c r="AC840" i="3"/>
  <c r="X840" i="3"/>
  <c r="V853" i="3"/>
  <c r="AB853" i="3"/>
  <c r="V848" i="3"/>
  <c r="AB848" i="3"/>
  <c r="V852" i="3"/>
  <c r="AB852" i="3"/>
  <c r="AC847" i="3"/>
  <c r="X847" i="3"/>
  <c r="AB847" i="3"/>
  <c r="V847" i="3"/>
  <c r="X849" i="3"/>
  <c r="AC849" i="3"/>
  <c r="AB846" i="3"/>
  <c r="V846" i="3"/>
  <c r="X853" i="3"/>
  <c r="AC853" i="3"/>
  <c r="AC851" i="3"/>
  <c r="X851" i="3"/>
  <c r="AC850" i="3"/>
  <c r="X850" i="3"/>
  <c r="AB850" i="3"/>
  <c r="V850" i="3"/>
  <c r="AC846" i="3"/>
  <c r="X846" i="3"/>
  <c r="AB851" i="3"/>
  <c r="V851" i="3"/>
  <c r="AB854" i="3"/>
  <c r="V854" i="3"/>
  <c r="AC848" i="3"/>
  <c r="X848" i="3"/>
  <c r="AC852" i="3"/>
  <c r="X852" i="3"/>
  <c r="V849" i="3"/>
  <c r="AB849" i="3"/>
  <c r="AC854" i="3"/>
  <c r="X854" i="3"/>
  <c r="V825" i="3"/>
  <c r="AB825" i="3"/>
  <c r="X829" i="3"/>
  <c r="AC829" i="3"/>
  <c r="AB827" i="3"/>
  <c r="V827" i="3"/>
  <c r="AB831" i="3"/>
  <c r="V831" i="3"/>
  <c r="V828" i="3"/>
  <c r="AB828" i="3"/>
  <c r="V829" i="3"/>
  <c r="AB829" i="3"/>
  <c r="AC827" i="3"/>
  <c r="X827" i="3"/>
  <c r="AC830" i="3"/>
  <c r="X830" i="3"/>
  <c r="AB826" i="3"/>
  <c r="V826" i="3"/>
  <c r="AC828" i="3"/>
  <c r="X828" i="3"/>
  <c r="AC831" i="3"/>
  <c r="X831" i="3"/>
  <c r="AB830" i="3"/>
  <c r="V830" i="3"/>
  <c r="AC824" i="3"/>
  <c r="X824" i="3"/>
  <c r="AC826" i="3"/>
  <c r="X826" i="3"/>
  <c r="V824" i="3"/>
  <c r="AB824" i="3"/>
  <c r="X825" i="3"/>
  <c r="AC825" i="3"/>
  <c r="V833" i="3"/>
  <c r="AB833" i="3"/>
  <c r="V832" i="3"/>
  <c r="AB832" i="3"/>
  <c r="V836" i="3"/>
  <c r="AB836" i="3"/>
  <c r="V837" i="3"/>
  <c r="AB837" i="3"/>
  <c r="AC832" i="3"/>
  <c r="X832" i="3"/>
  <c r="AC836" i="3"/>
  <c r="X836" i="3"/>
  <c r="AC838" i="3"/>
  <c r="X838" i="3"/>
  <c r="AB838" i="3"/>
  <c r="V838" i="3"/>
  <c r="AC835" i="3"/>
  <c r="X835" i="3"/>
  <c r="AC834" i="3"/>
  <c r="X834" i="3"/>
  <c r="AB835" i="3"/>
  <c r="V835" i="3"/>
  <c r="X833" i="3"/>
  <c r="AC833" i="3"/>
  <c r="AB834" i="3"/>
  <c r="V834" i="3"/>
  <c r="X837" i="3"/>
  <c r="AC837" i="3"/>
  <c r="V809" i="3"/>
  <c r="AB809" i="3"/>
  <c r="AB811" i="3"/>
  <c r="V811" i="3"/>
  <c r="X812" i="3"/>
  <c r="AC812" i="3"/>
  <c r="X809" i="3"/>
  <c r="AC809" i="3"/>
  <c r="V808" i="3"/>
  <c r="AB808" i="3"/>
  <c r="AB810" i="3"/>
  <c r="V810" i="3"/>
  <c r="V812" i="3"/>
  <c r="AB812" i="3"/>
  <c r="AC811" i="3"/>
  <c r="X811" i="3"/>
  <c r="AC810" i="3"/>
  <c r="X810" i="3"/>
  <c r="X808" i="3"/>
  <c r="AC808" i="3"/>
  <c r="V816" i="3"/>
  <c r="AB816" i="3"/>
  <c r="V820" i="3"/>
  <c r="AB820" i="3"/>
  <c r="X820" i="3"/>
  <c r="AC820" i="3"/>
  <c r="AC815" i="3"/>
  <c r="X815" i="3"/>
  <c r="AC819" i="3"/>
  <c r="X819" i="3"/>
  <c r="AC822" i="3"/>
  <c r="X822" i="3"/>
  <c r="X813" i="3"/>
  <c r="AC813" i="3"/>
  <c r="V817" i="3"/>
  <c r="AB817" i="3"/>
  <c r="X817" i="3"/>
  <c r="AC817" i="3"/>
  <c r="V821" i="3"/>
  <c r="AB821" i="3"/>
  <c r="X821" i="3"/>
  <c r="AC821" i="3"/>
  <c r="AC814" i="3"/>
  <c r="X814" i="3"/>
  <c r="AB822" i="3"/>
  <c r="V822" i="3"/>
  <c r="AB815" i="3"/>
  <c r="V815" i="3"/>
  <c r="AC818" i="3"/>
  <c r="X818" i="3"/>
  <c r="AB814" i="3"/>
  <c r="V814" i="3"/>
  <c r="AB818" i="3"/>
  <c r="V818" i="3"/>
  <c r="V813" i="3"/>
  <c r="AB813" i="3"/>
  <c r="AB819" i="3"/>
  <c r="V819" i="3"/>
  <c r="AC816" i="3"/>
  <c r="X816" i="3"/>
  <c r="AB792" i="3"/>
  <c r="V792" i="3"/>
  <c r="AB795" i="3"/>
  <c r="V795" i="3"/>
  <c r="AC795" i="3"/>
  <c r="X795" i="3"/>
  <c r="X792" i="3"/>
  <c r="AC792" i="3"/>
  <c r="V793" i="3"/>
  <c r="AB793" i="3"/>
  <c r="AB794" i="3"/>
  <c r="V794" i="3"/>
  <c r="AC794" i="3"/>
  <c r="X794" i="3"/>
  <c r="X793" i="3"/>
  <c r="AC793" i="3"/>
  <c r="V804" i="3"/>
  <c r="AB804" i="3"/>
  <c r="X804" i="3"/>
  <c r="AC804" i="3"/>
  <c r="AB798" i="3"/>
  <c r="V798" i="3"/>
  <c r="AC803" i="3"/>
  <c r="X803" i="3"/>
  <c r="AB802" i="3"/>
  <c r="V802" i="3"/>
  <c r="X796" i="3"/>
  <c r="AC796" i="3"/>
  <c r="V797" i="3"/>
  <c r="AB797" i="3"/>
  <c r="AC802" i="3"/>
  <c r="X802" i="3"/>
  <c r="AB801" i="3"/>
  <c r="V801" i="3"/>
  <c r="X797" i="3"/>
  <c r="AC797" i="3"/>
  <c r="AC798" i="3"/>
  <c r="X798" i="3"/>
  <c r="AB805" i="3"/>
  <c r="V805" i="3"/>
  <c r="X801" i="3"/>
  <c r="AC801" i="3"/>
  <c r="AB799" i="3"/>
  <c r="V799" i="3"/>
  <c r="AB803" i="3"/>
  <c r="V803" i="3"/>
  <c r="X805" i="3"/>
  <c r="AC805" i="3"/>
  <c r="V796" i="3"/>
  <c r="AB796" i="3"/>
  <c r="AC800" i="3"/>
  <c r="X800" i="3"/>
  <c r="AC799" i="3"/>
  <c r="X799" i="3"/>
  <c r="AB806" i="3"/>
  <c r="V806" i="3"/>
  <c r="V800" i="3"/>
  <c r="AB800" i="3"/>
  <c r="AC806" i="3"/>
  <c r="X806" i="3"/>
  <c r="V777" i="3"/>
  <c r="AB777" i="3"/>
  <c r="AC787" i="3"/>
  <c r="X787" i="3"/>
  <c r="V781" i="3"/>
  <c r="AB781" i="3"/>
  <c r="AC776" i="3"/>
  <c r="X776" i="3"/>
  <c r="V785" i="3"/>
  <c r="AB785" i="3"/>
  <c r="AC788" i="3"/>
  <c r="X788" i="3"/>
  <c r="AC778" i="3"/>
  <c r="X778" i="3"/>
  <c r="V780" i="3"/>
  <c r="AB780" i="3"/>
  <c r="V790" i="3"/>
  <c r="AB790" i="3"/>
  <c r="V789" i="3"/>
  <c r="AB789" i="3"/>
  <c r="V776" i="3"/>
  <c r="AB776" i="3"/>
  <c r="AC790" i="3"/>
  <c r="X790" i="3"/>
  <c r="AC786" i="3"/>
  <c r="X786" i="3"/>
  <c r="AB787" i="3"/>
  <c r="V787" i="3"/>
  <c r="V788" i="3"/>
  <c r="AB788" i="3"/>
  <c r="X777" i="3"/>
  <c r="AC777" i="3"/>
  <c r="AC783" i="3"/>
  <c r="X783" i="3"/>
  <c r="AC782" i="3"/>
  <c r="X782" i="3"/>
  <c r="AB783" i="3"/>
  <c r="V783" i="3"/>
  <c r="AB779" i="3"/>
  <c r="V779" i="3"/>
  <c r="V778" i="3"/>
  <c r="AB778" i="3"/>
  <c r="AC780" i="3"/>
  <c r="X780" i="3"/>
  <c r="X781" i="3"/>
  <c r="AC781" i="3"/>
  <c r="V784" i="3"/>
  <c r="AB784" i="3"/>
  <c r="AB782" i="3"/>
  <c r="V782" i="3"/>
  <c r="AC784" i="3"/>
  <c r="X784" i="3"/>
  <c r="X785" i="3"/>
  <c r="AC785" i="3"/>
  <c r="AB786" i="3"/>
  <c r="V786" i="3"/>
  <c r="AC779" i="3"/>
  <c r="X779" i="3"/>
  <c r="X789" i="3"/>
  <c r="AC789" i="3"/>
  <c r="AB767" i="3"/>
  <c r="V767" i="3"/>
  <c r="AB762" i="3"/>
  <c r="V762" i="3"/>
  <c r="V761" i="3"/>
  <c r="AB761" i="3"/>
  <c r="V764" i="3"/>
  <c r="AB764" i="3"/>
  <c r="AC766" i="3"/>
  <c r="X766" i="3"/>
  <c r="V765" i="3"/>
  <c r="AB765" i="3"/>
  <c r="AC767" i="3"/>
  <c r="X767" i="3"/>
  <c r="V760" i="3"/>
  <c r="AB760" i="3"/>
  <c r="AC760" i="3"/>
  <c r="X760" i="3"/>
  <c r="AC763" i="3"/>
  <c r="X763" i="3"/>
  <c r="AB766" i="3"/>
  <c r="V766" i="3"/>
  <c r="X761" i="3"/>
  <c r="AC761" i="3"/>
  <c r="AC762" i="3"/>
  <c r="X762" i="3"/>
  <c r="X765" i="3"/>
  <c r="AC765" i="3"/>
  <c r="AB763" i="3"/>
  <c r="V763" i="3"/>
  <c r="X764" i="3"/>
  <c r="AC764" i="3"/>
  <c r="V768" i="3"/>
  <c r="AB768" i="3"/>
  <c r="V772" i="3"/>
  <c r="AB772" i="3"/>
  <c r="AB774" i="3"/>
  <c r="V774" i="3"/>
  <c r="V773" i="3"/>
  <c r="AB773" i="3"/>
  <c r="AB770" i="3"/>
  <c r="V770" i="3"/>
  <c r="AC768" i="3"/>
  <c r="X768" i="3"/>
  <c r="X771" i="3"/>
  <c r="AC771" i="3"/>
  <c r="AC770" i="3"/>
  <c r="X770" i="3"/>
  <c r="AC774" i="3"/>
  <c r="X774" i="3"/>
  <c r="V769" i="3"/>
  <c r="AB769" i="3"/>
  <c r="X769" i="3"/>
  <c r="AC769" i="3"/>
  <c r="AC772" i="3"/>
  <c r="X772" i="3"/>
  <c r="AB771" i="3"/>
  <c r="V771" i="3"/>
  <c r="X773" i="3"/>
  <c r="AC773" i="3"/>
  <c r="AB747" i="3"/>
  <c r="V747" i="3"/>
  <c r="V745" i="3"/>
  <c r="AB745" i="3"/>
  <c r="AC747" i="3"/>
  <c r="X747" i="3"/>
  <c r="V744" i="3"/>
  <c r="AB744" i="3"/>
  <c r="AC744" i="3"/>
  <c r="X744" i="3"/>
  <c r="AB746" i="3"/>
  <c r="V746" i="3"/>
  <c r="X745" i="3"/>
  <c r="AC745" i="3"/>
  <c r="AC746" i="3"/>
  <c r="X746" i="3"/>
  <c r="V756" i="3"/>
  <c r="AB756" i="3"/>
  <c r="AC756" i="3"/>
  <c r="X756" i="3"/>
  <c r="AB751" i="3"/>
  <c r="V751" i="3"/>
  <c r="AC751" i="3"/>
  <c r="X751" i="3"/>
  <c r="AB755" i="3"/>
  <c r="V755" i="3"/>
  <c r="AC755" i="3"/>
  <c r="X755" i="3"/>
  <c r="AC758" i="3"/>
  <c r="X758" i="3"/>
  <c r="V753" i="3"/>
  <c r="AB753" i="3"/>
  <c r="X749" i="3"/>
  <c r="AC749" i="3"/>
  <c r="AB750" i="3"/>
  <c r="V750" i="3"/>
  <c r="AB754" i="3"/>
  <c r="V754" i="3"/>
  <c r="AC750" i="3"/>
  <c r="X750" i="3"/>
  <c r="V757" i="3"/>
  <c r="AB757" i="3"/>
  <c r="X753" i="3"/>
  <c r="AC753" i="3"/>
  <c r="AC748" i="3"/>
  <c r="X748" i="3"/>
  <c r="AC752" i="3"/>
  <c r="X752" i="3"/>
  <c r="AB758" i="3"/>
  <c r="V758" i="3"/>
  <c r="V749" i="3"/>
  <c r="AB749" i="3"/>
  <c r="V748" i="3"/>
  <c r="AB748" i="3"/>
  <c r="X757" i="3"/>
  <c r="AC757" i="3"/>
  <c r="V752" i="3"/>
  <c r="AB752" i="3"/>
  <c r="AC754" i="3"/>
  <c r="X754" i="3"/>
  <c r="V729" i="3"/>
  <c r="AB729" i="3"/>
  <c r="AB730" i="3"/>
  <c r="V730" i="3"/>
  <c r="V733" i="3"/>
  <c r="AB733" i="3"/>
  <c r="AC734" i="3"/>
  <c r="X734" i="3"/>
  <c r="AC735" i="3"/>
  <c r="X735" i="3"/>
  <c r="V728" i="3"/>
  <c r="AB728" i="3"/>
  <c r="X729" i="3"/>
  <c r="AC729" i="3"/>
  <c r="AB731" i="3"/>
  <c r="V731" i="3"/>
  <c r="AB734" i="3"/>
  <c r="V734" i="3"/>
  <c r="V732" i="3"/>
  <c r="AB732" i="3"/>
  <c r="AC732" i="3"/>
  <c r="X732" i="3"/>
  <c r="AC730" i="3"/>
  <c r="X730" i="3"/>
  <c r="AC731" i="3"/>
  <c r="X731" i="3"/>
  <c r="AC728" i="3"/>
  <c r="X728" i="3"/>
  <c r="V736" i="3"/>
  <c r="AB736" i="3"/>
  <c r="AC736" i="3"/>
  <c r="X736" i="3"/>
  <c r="AB735" i="3"/>
  <c r="V735" i="3"/>
  <c r="X733" i="3"/>
  <c r="AC733" i="3"/>
  <c r="AB739" i="3"/>
  <c r="V739" i="3"/>
  <c r="AB738" i="3"/>
  <c r="V738" i="3"/>
  <c r="AB742" i="3"/>
  <c r="V742" i="3"/>
  <c r="V737" i="3"/>
  <c r="AB737" i="3"/>
  <c r="AC740" i="3"/>
  <c r="X740" i="3"/>
  <c r="AC742" i="3"/>
  <c r="X742" i="3"/>
  <c r="V741" i="3"/>
  <c r="AB741" i="3"/>
  <c r="AC739" i="3"/>
  <c r="X739" i="3"/>
  <c r="X737" i="3"/>
  <c r="AC737" i="3"/>
  <c r="V740" i="3"/>
  <c r="AB740" i="3"/>
  <c r="X741" i="3"/>
  <c r="AC741" i="3"/>
  <c r="AC738" i="3"/>
  <c r="X738" i="3"/>
  <c r="V713" i="3"/>
  <c r="AB713" i="3"/>
  <c r="AB715" i="3"/>
  <c r="V715" i="3"/>
  <c r="V716" i="3"/>
  <c r="AB716" i="3"/>
  <c r="AB714" i="3"/>
  <c r="V714" i="3"/>
  <c r="X713" i="3"/>
  <c r="AC713" i="3"/>
  <c r="AC716" i="3"/>
  <c r="X716" i="3"/>
  <c r="AB680" i="3"/>
  <c r="AC715" i="3"/>
  <c r="X715" i="3"/>
  <c r="V712" i="3"/>
  <c r="AB712" i="3"/>
  <c r="AC714" i="3"/>
  <c r="X714" i="3"/>
  <c r="AC712" i="3"/>
  <c r="X712" i="3"/>
  <c r="AC719" i="3"/>
  <c r="X719" i="3"/>
  <c r="V724" i="3"/>
  <c r="AB724" i="3"/>
  <c r="AC723" i="3"/>
  <c r="X723" i="3"/>
  <c r="AB719" i="3"/>
  <c r="V719" i="3"/>
  <c r="AC720" i="3"/>
  <c r="X720" i="3"/>
  <c r="AC726" i="3"/>
  <c r="X726" i="3"/>
  <c r="V726" i="3"/>
  <c r="AB726" i="3"/>
  <c r="X717" i="3"/>
  <c r="AC717" i="3"/>
  <c r="AC718" i="3"/>
  <c r="X718" i="3"/>
  <c r="V717" i="3"/>
  <c r="AB717" i="3"/>
  <c r="X721" i="3"/>
  <c r="AC721" i="3"/>
  <c r="V720" i="3"/>
  <c r="AB720" i="3"/>
  <c r="AB723" i="3"/>
  <c r="V723" i="3"/>
  <c r="AB722" i="3"/>
  <c r="V722" i="3"/>
  <c r="V721" i="3"/>
  <c r="AB721" i="3"/>
  <c r="X725" i="3"/>
  <c r="AC725" i="3"/>
  <c r="AC724" i="3"/>
  <c r="X724" i="3"/>
  <c r="AB718" i="3"/>
  <c r="V718" i="3"/>
  <c r="V725" i="3"/>
  <c r="AB725" i="3"/>
  <c r="AC722" i="3"/>
  <c r="X722" i="3"/>
  <c r="AB703" i="3"/>
  <c r="V703" i="3"/>
  <c r="AB700" i="3"/>
  <c r="V700" i="3"/>
  <c r="X680" i="3"/>
  <c r="AB699" i="3"/>
  <c r="V699" i="3"/>
  <c r="V697" i="3"/>
  <c r="AB697" i="3"/>
  <c r="AC699" i="3"/>
  <c r="X699" i="3"/>
  <c r="V701" i="3"/>
  <c r="AB701" i="3"/>
  <c r="AC703" i="3"/>
  <c r="X703" i="3"/>
  <c r="AC698" i="3"/>
  <c r="X698" i="3"/>
  <c r="AB698" i="3"/>
  <c r="V698" i="3"/>
  <c r="AC702" i="3"/>
  <c r="X702" i="3"/>
  <c r="X697" i="3"/>
  <c r="AC697" i="3"/>
  <c r="X701" i="3"/>
  <c r="AC701" i="3"/>
  <c r="AB702" i="3"/>
  <c r="V702" i="3"/>
  <c r="X700" i="3"/>
  <c r="AC700" i="3"/>
  <c r="V696" i="3"/>
  <c r="AB696" i="3"/>
  <c r="X696" i="3"/>
  <c r="AC696" i="3"/>
  <c r="V704" i="3"/>
  <c r="AB704" i="3"/>
  <c r="V708" i="3"/>
  <c r="AB708" i="3"/>
  <c r="AC706" i="3"/>
  <c r="X706" i="3"/>
  <c r="X708" i="3"/>
  <c r="AC708" i="3"/>
  <c r="AC704" i="3"/>
  <c r="X704" i="3"/>
  <c r="AB706" i="3"/>
  <c r="V706" i="3"/>
  <c r="X705" i="3"/>
  <c r="AC705" i="3"/>
  <c r="AB707" i="3"/>
  <c r="V707" i="3"/>
  <c r="AB710" i="3"/>
  <c r="V710" i="3"/>
  <c r="X709" i="3"/>
  <c r="AC709" i="3"/>
  <c r="V705" i="3"/>
  <c r="AB705" i="3"/>
  <c r="AC710" i="3"/>
  <c r="X710" i="3"/>
  <c r="AC707" i="3"/>
  <c r="X707" i="3"/>
  <c r="AB709" i="3"/>
  <c r="V709" i="3"/>
  <c r="AC683" i="3"/>
  <c r="X683" i="3"/>
  <c r="AB694" i="3"/>
  <c r="V694" i="3"/>
  <c r="V681" i="3"/>
  <c r="AB681" i="3"/>
  <c r="AB690" i="3"/>
  <c r="V690" i="3"/>
  <c r="AC687" i="3"/>
  <c r="X687" i="3"/>
  <c r="AC691" i="3"/>
  <c r="X691" i="3"/>
  <c r="V685" i="3"/>
  <c r="AB685" i="3"/>
  <c r="AC682" i="3"/>
  <c r="X682" i="3"/>
  <c r="V686" i="3"/>
  <c r="AB686" i="3"/>
  <c r="AC686" i="3"/>
  <c r="X686" i="3"/>
  <c r="V693" i="3"/>
  <c r="AB693" i="3"/>
  <c r="AC694" i="3"/>
  <c r="X694" i="3"/>
  <c r="AB683" i="3"/>
  <c r="V683" i="3"/>
  <c r="V688" i="3"/>
  <c r="AB688" i="3"/>
  <c r="X685" i="3"/>
  <c r="AC685" i="3"/>
  <c r="V689" i="3"/>
  <c r="AB689" i="3"/>
  <c r="V684" i="3"/>
  <c r="AB684" i="3"/>
  <c r="AB687" i="3"/>
  <c r="V687" i="3"/>
  <c r="V692" i="3"/>
  <c r="AB692" i="3"/>
  <c r="X689" i="3"/>
  <c r="AC689" i="3"/>
  <c r="AB691" i="3"/>
  <c r="V691" i="3"/>
  <c r="AC684" i="3"/>
  <c r="X684" i="3"/>
  <c r="X693" i="3"/>
  <c r="AC693" i="3"/>
  <c r="AC692" i="3"/>
  <c r="X692" i="3"/>
  <c r="X681" i="3"/>
  <c r="AC681" i="3"/>
  <c r="AB682" i="3"/>
  <c r="V682" i="3"/>
  <c r="AC688" i="3"/>
  <c r="X688" i="3"/>
  <c r="AC690" i="3"/>
  <c r="X690" i="3"/>
  <c r="AB678" i="3"/>
  <c r="V678" i="3"/>
  <c r="AC675" i="3"/>
  <c r="X675" i="3"/>
  <c r="V665" i="3"/>
  <c r="AB665" i="3"/>
  <c r="AC664" i="3"/>
  <c r="X664" i="3"/>
  <c r="V669" i="3"/>
  <c r="AB669" i="3"/>
  <c r="AC668" i="3"/>
  <c r="X668" i="3"/>
  <c r="V673" i="3"/>
  <c r="AB673" i="3"/>
  <c r="AC676" i="3"/>
  <c r="X676" i="3"/>
  <c r="AC678" i="3"/>
  <c r="X678" i="3"/>
  <c r="X665" i="3"/>
  <c r="AC665" i="3"/>
  <c r="AB675" i="3"/>
  <c r="V675" i="3"/>
  <c r="V676" i="3"/>
  <c r="AB676" i="3"/>
  <c r="X669" i="3"/>
  <c r="AC669" i="3"/>
  <c r="AC666" i="3"/>
  <c r="X666" i="3"/>
  <c r="V664" i="3"/>
  <c r="AB664" i="3"/>
  <c r="AB667" i="3"/>
  <c r="V667" i="3"/>
  <c r="V666" i="3"/>
  <c r="AB666" i="3"/>
  <c r="AC672" i="3"/>
  <c r="X672" i="3"/>
  <c r="X673" i="3"/>
  <c r="AC673" i="3"/>
  <c r="AC670" i="3"/>
  <c r="X670" i="3"/>
  <c r="V668" i="3"/>
  <c r="AB668" i="3"/>
  <c r="AB671" i="3"/>
  <c r="V671" i="3"/>
  <c r="V670" i="3"/>
  <c r="AB670" i="3"/>
  <c r="AC667" i="3"/>
  <c r="X667" i="3"/>
  <c r="X677" i="3"/>
  <c r="AC677" i="3"/>
  <c r="V677" i="3"/>
  <c r="AB677" i="3"/>
  <c r="V672" i="3"/>
  <c r="AB672" i="3"/>
  <c r="AB674" i="3"/>
  <c r="V674" i="3"/>
  <c r="AC671" i="3"/>
  <c r="X671" i="3"/>
  <c r="AC674" i="3"/>
  <c r="X674" i="3"/>
  <c r="V662" i="3"/>
  <c r="AB662" i="3"/>
  <c r="AC655" i="3"/>
  <c r="X655" i="3"/>
  <c r="V649" i="3"/>
  <c r="AB649" i="3"/>
  <c r="AC659" i="3"/>
  <c r="X659" i="3"/>
  <c r="V653" i="3"/>
  <c r="AB653" i="3"/>
  <c r="AC652" i="3"/>
  <c r="X652" i="3"/>
  <c r="V657" i="3"/>
  <c r="AB657" i="3"/>
  <c r="AC656" i="3"/>
  <c r="X656" i="3"/>
  <c r="AC650" i="3"/>
  <c r="X650" i="3"/>
  <c r="AB655" i="3"/>
  <c r="V655" i="3"/>
  <c r="AC658" i="3"/>
  <c r="X658" i="3"/>
  <c r="AB659" i="3"/>
  <c r="V659" i="3"/>
  <c r="V660" i="3"/>
  <c r="AB660" i="3"/>
  <c r="X649" i="3"/>
  <c r="AC649" i="3"/>
  <c r="V661" i="3"/>
  <c r="AB661" i="3"/>
  <c r="V652" i="3"/>
  <c r="AB652" i="3"/>
  <c r="V650" i="3"/>
  <c r="AB650" i="3"/>
  <c r="AC648" i="3"/>
  <c r="X648" i="3"/>
  <c r="X653" i="3"/>
  <c r="AC653" i="3"/>
  <c r="V648" i="3"/>
  <c r="AB648" i="3"/>
  <c r="AC662" i="3"/>
  <c r="X662" i="3"/>
  <c r="V656" i="3"/>
  <c r="AB656" i="3"/>
  <c r="AB654" i="3"/>
  <c r="V654" i="3"/>
  <c r="AC660" i="3"/>
  <c r="X660" i="3"/>
  <c r="X657" i="3"/>
  <c r="AC657" i="3"/>
  <c r="AC654" i="3"/>
  <c r="X654" i="3"/>
  <c r="AB651" i="3"/>
  <c r="V651" i="3"/>
  <c r="AB658" i="3"/>
  <c r="V658" i="3"/>
  <c r="AC651" i="3"/>
  <c r="X651" i="3"/>
  <c r="X661" i="3"/>
  <c r="AC661" i="3"/>
  <c r="AB646" i="3"/>
  <c r="V646" i="3"/>
  <c r="AC636" i="3"/>
  <c r="X636" i="3"/>
  <c r="V637" i="3"/>
  <c r="AB637" i="3"/>
  <c r="AC640" i="3"/>
  <c r="X640" i="3"/>
  <c r="AC643" i="3"/>
  <c r="X643" i="3"/>
  <c r="V633" i="3"/>
  <c r="AB633" i="3"/>
  <c r="V641" i="3"/>
  <c r="AB641" i="3"/>
  <c r="AC642" i="3"/>
  <c r="X642" i="3"/>
  <c r="V645" i="3"/>
  <c r="AB645" i="3"/>
  <c r="AC644" i="3"/>
  <c r="X644" i="3"/>
  <c r="V632" i="3"/>
  <c r="AB632" i="3"/>
  <c r="AC646" i="3"/>
  <c r="X646" i="3"/>
  <c r="X633" i="3"/>
  <c r="AC633" i="3"/>
  <c r="AB639" i="3"/>
  <c r="V639" i="3"/>
  <c r="V640" i="3"/>
  <c r="AB640" i="3"/>
  <c r="X637" i="3"/>
  <c r="AC637" i="3"/>
  <c r="V636" i="3"/>
  <c r="AB636" i="3"/>
  <c r="AB643" i="3"/>
  <c r="V643" i="3"/>
  <c r="V644" i="3"/>
  <c r="AB644" i="3"/>
  <c r="X641" i="3"/>
  <c r="AC641" i="3"/>
  <c r="AB635" i="3"/>
  <c r="V635" i="3"/>
  <c r="AB634" i="3"/>
  <c r="V634" i="3"/>
  <c r="AC632" i="3"/>
  <c r="X632" i="3"/>
  <c r="X645" i="3"/>
  <c r="AC645" i="3"/>
  <c r="AB638" i="3"/>
  <c r="V638" i="3"/>
  <c r="AC635" i="3"/>
  <c r="X635" i="3"/>
  <c r="AC634" i="3"/>
  <c r="X634" i="3"/>
  <c r="AB642" i="3"/>
  <c r="V642" i="3"/>
  <c r="AC639" i="3"/>
  <c r="X639" i="3"/>
  <c r="AC638" i="3"/>
  <c r="X638" i="3"/>
  <c r="AC619" i="3"/>
  <c r="X619" i="3"/>
  <c r="V621" i="3"/>
  <c r="AB621" i="3"/>
  <c r="AC627" i="3"/>
  <c r="X627" i="3"/>
  <c r="V625" i="3"/>
  <c r="AB625" i="3"/>
  <c r="AC624" i="3"/>
  <c r="X624" i="3"/>
  <c r="V616" i="3"/>
  <c r="AB616" i="3"/>
  <c r="AC622" i="3"/>
  <c r="X622" i="3"/>
  <c r="V617" i="3"/>
  <c r="AB617" i="3"/>
  <c r="AB619" i="3"/>
  <c r="V619" i="3"/>
  <c r="V620" i="3"/>
  <c r="AB620" i="3"/>
  <c r="AC630" i="3"/>
  <c r="X630" i="3"/>
  <c r="AB623" i="3"/>
  <c r="V623" i="3"/>
  <c r="V624" i="3"/>
  <c r="AB624" i="3"/>
  <c r="X617" i="3"/>
  <c r="AC617" i="3"/>
  <c r="AB630" i="3"/>
  <c r="V630" i="3"/>
  <c r="AB627" i="3"/>
  <c r="V627" i="3"/>
  <c r="V628" i="3"/>
  <c r="AB628" i="3"/>
  <c r="X621" i="3"/>
  <c r="AC621" i="3"/>
  <c r="AC623" i="3"/>
  <c r="X623" i="3"/>
  <c r="AB618" i="3"/>
  <c r="V618" i="3"/>
  <c r="AC616" i="3"/>
  <c r="X616" i="3"/>
  <c r="X625" i="3"/>
  <c r="AC625" i="3"/>
  <c r="AC618" i="3"/>
  <c r="X618" i="3"/>
  <c r="V622" i="3"/>
  <c r="AB622" i="3"/>
  <c r="AC620" i="3"/>
  <c r="X620" i="3"/>
  <c r="X629" i="3"/>
  <c r="AC629" i="3"/>
  <c r="V629" i="3"/>
  <c r="AB629" i="3"/>
  <c r="AB626" i="3"/>
  <c r="V626" i="3"/>
  <c r="AC628" i="3"/>
  <c r="X628" i="3"/>
  <c r="AC626" i="3"/>
  <c r="X626" i="3"/>
  <c r="V605" i="3"/>
  <c r="AB605" i="3"/>
  <c r="X600" i="3"/>
  <c r="AC600" i="3"/>
  <c r="V609" i="3"/>
  <c r="AB609" i="3"/>
  <c r="X604" i="3"/>
  <c r="AC604" i="3"/>
  <c r="AB613" i="3"/>
  <c r="V613" i="3"/>
  <c r="AC606" i="3"/>
  <c r="X606" i="3"/>
  <c r="V600" i="3"/>
  <c r="AB600" i="3"/>
  <c r="AB602" i="3"/>
  <c r="V602" i="3"/>
  <c r="V608" i="3"/>
  <c r="AB608" i="3"/>
  <c r="X605" i="3"/>
  <c r="AC605" i="3"/>
  <c r="AB611" i="3"/>
  <c r="V611" i="3"/>
  <c r="AB606" i="3"/>
  <c r="V606" i="3"/>
  <c r="V612" i="3"/>
  <c r="AB612" i="3"/>
  <c r="X609" i="3"/>
  <c r="AC609" i="3"/>
  <c r="V601" i="3"/>
  <c r="AB601" i="3"/>
  <c r="X601" i="3"/>
  <c r="AC601" i="3"/>
  <c r="AB610" i="3"/>
  <c r="V610" i="3"/>
  <c r="AC603" i="3"/>
  <c r="X603" i="3"/>
  <c r="X613" i="3"/>
  <c r="AC613" i="3"/>
  <c r="X608" i="3"/>
  <c r="AC608" i="3"/>
  <c r="AB607" i="3"/>
  <c r="V607" i="3"/>
  <c r="AB614" i="3"/>
  <c r="V614" i="3"/>
  <c r="AC607" i="3"/>
  <c r="X607" i="3"/>
  <c r="AC602" i="3"/>
  <c r="X602" i="3"/>
  <c r="X612" i="3"/>
  <c r="AC612" i="3"/>
  <c r="AC610" i="3"/>
  <c r="X610" i="3"/>
  <c r="V604" i="3"/>
  <c r="AB604" i="3"/>
  <c r="AB603" i="3"/>
  <c r="V603" i="3"/>
  <c r="AC611" i="3"/>
  <c r="X611" i="3"/>
  <c r="AC614" i="3"/>
  <c r="X614" i="3"/>
  <c r="V585" i="3"/>
  <c r="AB585" i="3"/>
  <c r="AC584" i="3"/>
  <c r="X584" i="3"/>
  <c r="V589" i="3"/>
  <c r="AB589" i="3"/>
  <c r="AC588" i="3"/>
  <c r="X588" i="3"/>
  <c r="V593" i="3"/>
  <c r="AB593" i="3"/>
  <c r="AC596" i="3"/>
  <c r="X596" i="3"/>
  <c r="V597" i="3"/>
  <c r="AB597" i="3"/>
  <c r="V588" i="3"/>
  <c r="AB588" i="3"/>
  <c r="AB598" i="3"/>
  <c r="V598" i="3"/>
  <c r="AB587" i="3"/>
  <c r="V587" i="3"/>
  <c r="AB595" i="3"/>
  <c r="V595" i="3"/>
  <c r="V596" i="3"/>
  <c r="AB596" i="3"/>
  <c r="X585" i="3"/>
  <c r="AC585" i="3"/>
  <c r="AC595" i="3"/>
  <c r="X595" i="3"/>
  <c r="AC590" i="3"/>
  <c r="X590" i="3"/>
  <c r="AC598" i="3"/>
  <c r="X598" i="3"/>
  <c r="AC594" i="3"/>
  <c r="X594" i="3"/>
  <c r="V586" i="3"/>
  <c r="AB586" i="3"/>
  <c r="AC592" i="3"/>
  <c r="X592" i="3"/>
  <c r="X589" i="3"/>
  <c r="AC589" i="3"/>
  <c r="V584" i="3"/>
  <c r="AB584" i="3"/>
  <c r="AB591" i="3"/>
  <c r="V591" i="3"/>
  <c r="AB590" i="3"/>
  <c r="V590" i="3"/>
  <c r="AC587" i="3"/>
  <c r="X587" i="3"/>
  <c r="X593" i="3"/>
  <c r="AC593" i="3"/>
  <c r="AC586" i="3"/>
  <c r="X586" i="3"/>
  <c r="V592" i="3"/>
  <c r="AB592" i="3"/>
  <c r="AB594" i="3"/>
  <c r="V594" i="3"/>
  <c r="AC591" i="3"/>
  <c r="X591" i="3"/>
  <c r="X597" i="3"/>
  <c r="AC597" i="3"/>
  <c r="V569" i="3"/>
  <c r="AB569" i="3"/>
  <c r="X568" i="3"/>
  <c r="AC568" i="3"/>
  <c r="AB573" i="3"/>
  <c r="V573" i="3"/>
  <c r="X572" i="3"/>
  <c r="AC572" i="3"/>
  <c r="V577" i="3"/>
  <c r="AB577" i="3"/>
  <c r="AC574" i="3"/>
  <c r="X574" i="3"/>
  <c r="AB570" i="3"/>
  <c r="V570" i="3"/>
  <c r="V576" i="3"/>
  <c r="AB576" i="3"/>
  <c r="X577" i="3"/>
  <c r="AC577" i="3"/>
  <c r="X580" i="3"/>
  <c r="AC580" i="3"/>
  <c r="AB575" i="3"/>
  <c r="V575" i="3"/>
  <c r="AB574" i="3"/>
  <c r="V574" i="3"/>
  <c r="V580" i="3"/>
  <c r="AB580" i="3"/>
  <c r="X581" i="3"/>
  <c r="AC581" i="3"/>
  <c r="AB581" i="3"/>
  <c r="V581" i="3"/>
  <c r="V568" i="3"/>
  <c r="AB568" i="3"/>
  <c r="X573" i="3"/>
  <c r="AC573" i="3"/>
  <c r="AB578" i="3"/>
  <c r="V578" i="3"/>
  <c r="AC571" i="3"/>
  <c r="X571" i="3"/>
  <c r="AC570" i="3"/>
  <c r="X570" i="3"/>
  <c r="AB579" i="3"/>
  <c r="V579" i="3"/>
  <c r="X569" i="3"/>
  <c r="AC569" i="3"/>
  <c r="V572" i="3"/>
  <c r="AB572" i="3"/>
  <c r="AB582" i="3"/>
  <c r="V582" i="3"/>
  <c r="AC575" i="3"/>
  <c r="X575" i="3"/>
  <c r="AC576" i="3"/>
  <c r="X576" i="3"/>
  <c r="AC578" i="3"/>
  <c r="X578" i="3"/>
  <c r="AB571" i="3"/>
  <c r="V571" i="3"/>
  <c r="AC579" i="3"/>
  <c r="X579" i="3"/>
  <c r="AC582" i="3"/>
  <c r="X582" i="3"/>
  <c r="V566" i="3"/>
  <c r="AB566" i="3"/>
  <c r="AC559" i="3"/>
  <c r="X559" i="3"/>
  <c r="V553" i="3"/>
  <c r="AB553" i="3"/>
  <c r="AC563" i="3"/>
  <c r="X563" i="3"/>
  <c r="V557" i="3"/>
  <c r="AB557" i="3"/>
  <c r="AC560" i="3"/>
  <c r="X560" i="3"/>
  <c r="V561" i="3"/>
  <c r="AB561" i="3"/>
  <c r="AC564" i="3"/>
  <c r="X564" i="3"/>
  <c r="V565" i="3"/>
  <c r="AB565" i="3"/>
  <c r="AB559" i="3"/>
  <c r="V559" i="3"/>
  <c r="X553" i="3"/>
  <c r="AC553" i="3"/>
  <c r="AB563" i="3"/>
  <c r="V563" i="3"/>
  <c r="V564" i="3"/>
  <c r="AB564" i="3"/>
  <c r="X557" i="3"/>
  <c r="AC557" i="3"/>
  <c r="AC554" i="3"/>
  <c r="X554" i="3"/>
  <c r="AC558" i="3"/>
  <c r="X558" i="3"/>
  <c r="V560" i="3"/>
  <c r="AB560" i="3"/>
  <c r="V554" i="3"/>
  <c r="AB554" i="3"/>
  <c r="AC552" i="3"/>
  <c r="X552" i="3"/>
  <c r="X561" i="3"/>
  <c r="AC561" i="3"/>
  <c r="AC566" i="3"/>
  <c r="X566" i="3"/>
  <c r="AB555" i="3"/>
  <c r="V555" i="3"/>
  <c r="AB558" i="3"/>
  <c r="V558" i="3"/>
  <c r="AC556" i="3"/>
  <c r="X556" i="3"/>
  <c r="X565" i="3"/>
  <c r="AC565" i="3"/>
  <c r="V552" i="3"/>
  <c r="AB552" i="3"/>
  <c r="V556" i="3"/>
  <c r="AB556" i="3"/>
  <c r="AB562" i="3"/>
  <c r="V562" i="3"/>
  <c r="AC555" i="3"/>
  <c r="X555" i="3"/>
  <c r="AC562" i="3"/>
  <c r="X562" i="3"/>
  <c r="AC543" i="3"/>
  <c r="X543" i="3"/>
  <c r="V537" i="3"/>
  <c r="AB537" i="3"/>
  <c r="AC547" i="3"/>
  <c r="X547" i="3"/>
  <c r="V541" i="3"/>
  <c r="AB541" i="3"/>
  <c r="AC544" i="3"/>
  <c r="X544" i="3"/>
  <c r="V545" i="3"/>
  <c r="AB545" i="3"/>
  <c r="AC548" i="3"/>
  <c r="X548" i="3"/>
  <c r="V544" i="3"/>
  <c r="AB544" i="3"/>
  <c r="X537" i="3"/>
  <c r="AC537" i="3"/>
  <c r="AB547" i="3"/>
  <c r="V547" i="3"/>
  <c r="V549" i="3"/>
  <c r="AB549" i="3"/>
  <c r="X541" i="3"/>
  <c r="AC541" i="3"/>
  <c r="AC538" i="3"/>
  <c r="X538" i="3"/>
  <c r="AC550" i="3"/>
  <c r="X550" i="3"/>
  <c r="AB539" i="3"/>
  <c r="V539" i="3"/>
  <c r="V538" i="3"/>
  <c r="AB538" i="3"/>
  <c r="AC536" i="3"/>
  <c r="X536" i="3"/>
  <c r="X545" i="3"/>
  <c r="AC545" i="3"/>
  <c r="V550" i="3"/>
  <c r="AB550" i="3"/>
  <c r="V536" i="3"/>
  <c r="AB536" i="3"/>
  <c r="AC542" i="3"/>
  <c r="X542" i="3"/>
  <c r="V548" i="3"/>
  <c r="AB548" i="3"/>
  <c r="AB542" i="3"/>
  <c r="V542" i="3"/>
  <c r="AC540" i="3"/>
  <c r="X540" i="3"/>
  <c r="X549" i="3"/>
  <c r="AC549" i="3"/>
  <c r="V540" i="3"/>
  <c r="AB540" i="3"/>
  <c r="AB543" i="3"/>
  <c r="V543" i="3"/>
  <c r="AB546" i="3"/>
  <c r="V546" i="3"/>
  <c r="AC539" i="3"/>
  <c r="X539" i="3"/>
  <c r="AC546" i="3"/>
  <c r="X546" i="3"/>
  <c r="AC527" i="3"/>
  <c r="X527" i="3"/>
  <c r="AC531" i="3"/>
  <c r="X531" i="3"/>
  <c r="V525" i="3"/>
  <c r="AB525" i="3"/>
  <c r="AC528" i="3"/>
  <c r="X528" i="3"/>
  <c r="V529" i="3"/>
  <c r="AB529" i="3"/>
  <c r="AC522" i="3"/>
  <c r="X522" i="3"/>
  <c r="V534" i="3"/>
  <c r="AB534" i="3"/>
  <c r="V533" i="3"/>
  <c r="AB533" i="3"/>
  <c r="AC526" i="3"/>
  <c r="X526" i="3"/>
  <c r="V520" i="3"/>
  <c r="AB520" i="3"/>
  <c r="AC534" i="3"/>
  <c r="X534" i="3"/>
  <c r="V521" i="3"/>
  <c r="AB521" i="3"/>
  <c r="X521" i="3"/>
  <c r="AC521" i="3"/>
  <c r="AB523" i="3"/>
  <c r="V523" i="3"/>
  <c r="V528" i="3"/>
  <c r="AB528" i="3"/>
  <c r="X525" i="3"/>
  <c r="AC525" i="3"/>
  <c r="V524" i="3"/>
  <c r="AB524" i="3"/>
  <c r="AB531" i="3"/>
  <c r="V531" i="3"/>
  <c r="V532" i="3"/>
  <c r="AB532" i="3"/>
  <c r="X529" i="3"/>
  <c r="AC529" i="3"/>
  <c r="AB527" i="3"/>
  <c r="V527" i="3"/>
  <c r="V522" i="3"/>
  <c r="AB522" i="3"/>
  <c r="AC520" i="3"/>
  <c r="X520" i="3"/>
  <c r="X533" i="3"/>
  <c r="AC533" i="3"/>
  <c r="AB526" i="3"/>
  <c r="V526" i="3"/>
  <c r="AC532" i="3"/>
  <c r="X532" i="3"/>
  <c r="AC530" i="3"/>
  <c r="X530" i="3"/>
  <c r="AB530" i="3"/>
  <c r="V530" i="3"/>
  <c r="AC523" i="3"/>
  <c r="X523" i="3"/>
  <c r="AC524" i="3"/>
  <c r="X524" i="3"/>
  <c r="AB518" i="3"/>
  <c r="V518" i="3"/>
  <c r="AC515" i="3"/>
  <c r="X515" i="3"/>
  <c r="V505" i="3"/>
  <c r="AB505" i="3"/>
  <c r="AC504" i="3"/>
  <c r="X504" i="3"/>
  <c r="V509" i="3"/>
  <c r="AB509" i="3"/>
  <c r="AC508" i="3"/>
  <c r="X508" i="3"/>
  <c r="V513" i="3"/>
  <c r="AB513" i="3"/>
  <c r="AC512" i="3"/>
  <c r="X512" i="3"/>
  <c r="V508" i="3"/>
  <c r="AB508" i="3"/>
  <c r="AC514" i="3"/>
  <c r="X514" i="3"/>
  <c r="AB515" i="3"/>
  <c r="V515" i="3"/>
  <c r="V516" i="3"/>
  <c r="AB516" i="3"/>
  <c r="X505" i="3"/>
  <c r="AC505" i="3"/>
  <c r="AB511" i="3"/>
  <c r="V511" i="3"/>
  <c r="V506" i="3"/>
  <c r="AB506" i="3"/>
  <c r="AC516" i="3"/>
  <c r="X516" i="3"/>
  <c r="X509" i="3"/>
  <c r="AC509" i="3"/>
  <c r="V517" i="3"/>
  <c r="AB517" i="3"/>
  <c r="AC510" i="3"/>
  <c r="X510" i="3"/>
  <c r="AB507" i="3"/>
  <c r="V507" i="3"/>
  <c r="AB510" i="3"/>
  <c r="V510" i="3"/>
  <c r="AC507" i="3"/>
  <c r="X507" i="3"/>
  <c r="X513" i="3"/>
  <c r="AC513" i="3"/>
  <c r="AC506" i="3"/>
  <c r="X506" i="3"/>
  <c r="V504" i="3"/>
  <c r="AB504" i="3"/>
  <c r="AC518" i="3"/>
  <c r="X518" i="3"/>
  <c r="V512" i="3"/>
  <c r="AB512" i="3"/>
  <c r="AB514" i="3"/>
  <c r="V514" i="3"/>
  <c r="AC511" i="3"/>
  <c r="X511" i="3"/>
  <c r="X517" i="3"/>
  <c r="AC517" i="3"/>
  <c r="AB493" i="3"/>
  <c r="V493" i="3"/>
  <c r="AC500" i="3"/>
  <c r="X500" i="3"/>
  <c r="V497" i="3"/>
  <c r="AB497" i="3"/>
  <c r="AC494" i="3"/>
  <c r="X494" i="3"/>
  <c r="AB501" i="3"/>
  <c r="V501" i="3"/>
  <c r="AC502" i="3"/>
  <c r="X502" i="3"/>
  <c r="AB491" i="3"/>
  <c r="V491" i="3"/>
  <c r="X496" i="3"/>
  <c r="AC496" i="3"/>
  <c r="X489" i="3"/>
  <c r="AC489" i="3"/>
  <c r="X493" i="3"/>
  <c r="AC493" i="3"/>
  <c r="AB499" i="3"/>
  <c r="V499" i="3"/>
  <c r="X501" i="3"/>
  <c r="AC501" i="3"/>
  <c r="X456" i="3"/>
  <c r="AB494" i="3"/>
  <c r="V494" i="3"/>
  <c r="AB495" i="3"/>
  <c r="V495" i="3"/>
  <c r="X488" i="3"/>
  <c r="AC488" i="3"/>
  <c r="AB456" i="3"/>
  <c r="X497" i="3"/>
  <c r="AC497" i="3"/>
  <c r="V500" i="3"/>
  <c r="AB500" i="3"/>
  <c r="AB498" i="3"/>
  <c r="V498" i="3"/>
  <c r="AC491" i="3"/>
  <c r="X491" i="3"/>
  <c r="X492" i="3"/>
  <c r="AC492" i="3"/>
  <c r="V488" i="3"/>
  <c r="AB488" i="3"/>
  <c r="V492" i="3"/>
  <c r="AB492" i="3"/>
  <c r="V496" i="3"/>
  <c r="AB496" i="3"/>
  <c r="AB502" i="3"/>
  <c r="V502" i="3"/>
  <c r="AC495" i="3"/>
  <c r="X495" i="3"/>
  <c r="AC490" i="3"/>
  <c r="X490" i="3"/>
  <c r="AB490" i="3"/>
  <c r="V490" i="3"/>
  <c r="AB489" i="3"/>
  <c r="V489" i="3"/>
  <c r="AC499" i="3"/>
  <c r="X499" i="3"/>
  <c r="AC498" i="3"/>
  <c r="X498" i="3"/>
  <c r="V481" i="3"/>
  <c r="AB481" i="3"/>
  <c r="AC472" i="3"/>
  <c r="X472" i="3"/>
  <c r="V485" i="3"/>
  <c r="AB485" i="3"/>
  <c r="AC484" i="3"/>
  <c r="X484" i="3"/>
  <c r="V472" i="3"/>
  <c r="AB472" i="3"/>
  <c r="AC474" i="3"/>
  <c r="X474" i="3"/>
  <c r="AB483" i="3"/>
  <c r="V483" i="3"/>
  <c r="V484" i="3"/>
  <c r="AB484" i="3"/>
  <c r="X473" i="3"/>
  <c r="AC473" i="3"/>
  <c r="AC483" i="3"/>
  <c r="X483" i="3"/>
  <c r="V476" i="3"/>
  <c r="AB476" i="3"/>
  <c r="AC486" i="3"/>
  <c r="X486" i="3"/>
  <c r="V477" i="3"/>
  <c r="AB477" i="3"/>
  <c r="AC478" i="3"/>
  <c r="X478" i="3"/>
  <c r="V478" i="3"/>
  <c r="AB478" i="3"/>
  <c r="AC476" i="3"/>
  <c r="X476" i="3"/>
  <c r="X481" i="3"/>
  <c r="AC481" i="3"/>
  <c r="V480" i="3"/>
  <c r="AB480" i="3"/>
  <c r="AB482" i="3"/>
  <c r="V482" i="3"/>
  <c r="AC480" i="3"/>
  <c r="X480" i="3"/>
  <c r="X485" i="3"/>
  <c r="AC485" i="3"/>
  <c r="X477" i="3"/>
  <c r="AC477" i="3"/>
  <c r="AB486" i="3"/>
  <c r="V486" i="3"/>
  <c r="AC475" i="3"/>
  <c r="X475" i="3"/>
  <c r="AC482" i="3"/>
  <c r="X482" i="3"/>
  <c r="AB475" i="3"/>
  <c r="V475" i="3"/>
  <c r="AB479" i="3"/>
  <c r="V479" i="3"/>
  <c r="AB474" i="3"/>
  <c r="V474" i="3"/>
  <c r="V473" i="3"/>
  <c r="AB473" i="3"/>
  <c r="AC479" i="3"/>
  <c r="X479" i="3"/>
  <c r="AB467" i="3"/>
  <c r="V467" i="3"/>
  <c r="AC463" i="3"/>
  <c r="X463" i="3"/>
  <c r="AB466" i="3"/>
  <c r="V466" i="3"/>
  <c r="X467" i="3"/>
  <c r="AC467" i="3"/>
  <c r="V461" i="3"/>
  <c r="AB461" i="3"/>
  <c r="V460" i="3"/>
  <c r="AB460" i="3"/>
  <c r="AC466" i="3"/>
  <c r="X466" i="3"/>
  <c r="AC468" i="3"/>
  <c r="X468" i="3"/>
  <c r="AC459" i="3"/>
  <c r="X459" i="3"/>
  <c r="AC462" i="3"/>
  <c r="X462" i="3"/>
  <c r="V464" i="3"/>
  <c r="AB464" i="3"/>
  <c r="AC470" i="3"/>
  <c r="X470" i="3"/>
  <c r="V457" i="3"/>
  <c r="AB457" i="3"/>
  <c r="AB458" i="3"/>
  <c r="V458" i="3"/>
  <c r="V468" i="3"/>
  <c r="AB468" i="3"/>
  <c r="X457" i="3"/>
  <c r="AC457" i="3"/>
  <c r="AB463" i="3"/>
  <c r="V463" i="3"/>
  <c r="AB462" i="3"/>
  <c r="V462" i="3"/>
  <c r="V469" i="3"/>
  <c r="AB469" i="3"/>
  <c r="X461" i="3"/>
  <c r="AC461" i="3"/>
  <c r="AB459" i="3"/>
  <c r="V459" i="3"/>
  <c r="AC458" i="3"/>
  <c r="X458" i="3"/>
  <c r="AB470" i="3"/>
  <c r="V470" i="3"/>
  <c r="AC460" i="3"/>
  <c r="X460" i="3"/>
  <c r="X465" i="3"/>
  <c r="AC465" i="3"/>
  <c r="V465" i="3"/>
  <c r="AB465" i="3"/>
  <c r="AC464" i="3"/>
  <c r="X464" i="3"/>
  <c r="X469" i="3"/>
  <c r="AC469" i="3"/>
  <c r="AB454" i="3"/>
  <c r="V454" i="3"/>
  <c r="AC451" i="3"/>
  <c r="X451" i="3"/>
  <c r="V441" i="3"/>
  <c r="AB441" i="3"/>
  <c r="AC440" i="3"/>
  <c r="X440" i="3"/>
  <c r="V445" i="3"/>
  <c r="AB445" i="3"/>
  <c r="AC444" i="3"/>
  <c r="X444" i="3"/>
  <c r="V449" i="3"/>
  <c r="AB449" i="3"/>
  <c r="AC452" i="3"/>
  <c r="X452" i="3"/>
  <c r="AC450" i="3"/>
  <c r="X450" i="3"/>
  <c r="V440" i="3"/>
  <c r="AB440" i="3"/>
  <c r="X445" i="3"/>
  <c r="AC445" i="3"/>
  <c r="AB451" i="3"/>
  <c r="V451" i="3"/>
  <c r="V452" i="3"/>
  <c r="AB452" i="3"/>
  <c r="X449" i="3"/>
  <c r="AC449" i="3"/>
  <c r="AB447" i="3"/>
  <c r="V447" i="3"/>
  <c r="AB442" i="3"/>
  <c r="V442" i="3"/>
  <c r="AC448" i="3"/>
  <c r="X448" i="3"/>
  <c r="X453" i="3"/>
  <c r="AC453" i="3"/>
  <c r="V453" i="3"/>
  <c r="AB453" i="3"/>
  <c r="V444" i="3"/>
  <c r="AB444" i="3"/>
  <c r="AB443" i="3"/>
  <c r="V443" i="3"/>
  <c r="AB446" i="3"/>
  <c r="V446" i="3"/>
  <c r="AC443" i="3"/>
  <c r="X443" i="3"/>
  <c r="AC442" i="3"/>
  <c r="X442" i="3"/>
  <c r="AC446" i="3"/>
  <c r="X446" i="3"/>
  <c r="X441" i="3"/>
  <c r="AC441" i="3"/>
  <c r="V448" i="3"/>
  <c r="AB448" i="3"/>
  <c r="AB450" i="3"/>
  <c r="V450" i="3"/>
  <c r="AC447" i="3"/>
  <c r="X447" i="3"/>
  <c r="AC454" i="3"/>
  <c r="X454" i="3"/>
  <c r="V429" i="3"/>
  <c r="AB429" i="3"/>
  <c r="V428" i="3"/>
  <c r="AB428" i="3"/>
  <c r="AB426" i="3"/>
  <c r="V426" i="3"/>
  <c r="V425" i="3"/>
  <c r="AB425" i="3"/>
  <c r="V424" i="3"/>
  <c r="AB424" i="3"/>
  <c r="X429" i="3"/>
  <c r="AC429" i="3"/>
  <c r="AC426" i="3"/>
  <c r="X426" i="3"/>
  <c r="AC428" i="3"/>
  <c r="X428" i="3"/>
  <c r="AC427" i="3"/>
  <c r="X427" i="3"/>
  <c r="AB427" i="3"/>
  <c r="V427" i="3"/>
  <c r="X425" i="3"/>
  <c r="AC425" i="3"/>
  <c r="AC424" i="3"/>
  <c r="X424" i="3"/>
  <c r="V432" i="3"/>
  <c r="AB432" i="3"/>
  <c r="V436" i="3"/>
  <c r="AB436" i="3"/>
  <c r="V437" i="3"/>
  <c r="AB437" i="3"/>
  <c r="AC432" i="3"/>
  <c r="X432" i="3"/>
  <c r="AC436" i="3"/>
  <c r="X436" i="3"/>
  <c r="AC438" i="3"/>
  <c r="X438" i="3"/>
  <c r="AB430" i="3"/>
  <c r="V430" i="3"/>
  <c r="X433" i="3"/>
  <c r="AC433" i="3"/>
  <c r="AB434" i="3"/>
  <c r="V434" i="3"/>
  <c r="X437" i="3"/>
  <c r="AC437" i="3"/>
  <c r="AC435" i="3"/>
  <c r="X435" i="3"/>
  <c r="AB435" i="3"/>
  <c r="V435" i="3"/>
  <c r="V438" i="3"/>
  <c r="AB438" i="3"/>
  <c r="AC434" i="3"/>
  <c r="X434" i="3"/>
  <c r="AC431" i="3"/>
  <c r="X431" i="3"/>
  <c r="AB431" i="3"/>
  <c r="V431" i="3"/>
  <c r="V433" i="3"/>
  <c r="AB433" i="3"/>
  <c r="AC430" i="3"/>
  <c r="X430" i="3"/>
  <c r="AB422" i="3"/>
  <c r="V422" i="3"/>
  <c r="AC411" i="3"/>
  <c r="X411" i="3"/>
  <c r="V409" i="3"/>
  <c r="AB409" i="3"/>
  <c r="AC415" i="3"/>
  <c r="X415" i="3"/>
  <c r="V413" i="3"/>
  <c r="AB413" i="3"/>
  <c r="AC419" i="3"/>
  <c r="X419" i="3"/>
  <c r="V417" i="3"/>
  <c r="AB417" i="3"/>
  <c r="AC420" i="3"/>
  <c r="X420" i="3"/>
  <c r="X409" i="3"/>
  <c r="AC409" i="3"/>
  <c r="AB419" i="3"/>
  <c r="V419" i="3"/>
  <c r="V420" i="3"/>
  <c r="AB420" i="3"/>
  <c r="X413" i="3"/>
  <c r="AC413" i="3"/>
  <c r="AC410" i="3"/>
  <c r="X410" i="3"/>
  <c r="V408" i="3"/>
  <c r="AB408" i="3"/>
  <c r="AB411" i="3"/>
  <c r="V411" i="3"/>
  <c r="AB410" i="3"/>
  <c r="V410" i="3"/>
  <c r="AC408" i="3"/>
  <c r="X408" i="3"/>
  <c r="X417" i="3"/>
  <c r="AC417" i="3"/>
  <c r="AC414" i="3"/>
  <c r="X414" i="3"/>
  <c r="V412" i="3"/>
  <c r="AB412" i="3"/>
  <c r="AB415" i="3"/>
  <c r="V415" i="3"/>
  <c r="V414" i="3"/>
  <c r="AB414" i="3"/>
  <c r="AC412" i="3"/>
  <c r="X412" i="3"/>
  <c r="X421" i="3"/>
  <c r="AC421" i="3"/>
  <c r="V421" i="3"/>
  <c r="AB421" i="3"/>
  <c r="AC422" i="3"/>
  <c r="X422" i="3"/>
  <c r="V416" i="3"/>
  <c r="AB416" i="3"/>
  <c r="AB418" i="3"/>
  <c r="V418" i="3"/>
  <c r="AC416" i="3"/>
  <c r="X416" i="3"/>
  <c r="AC418" i="3"/>
  <c r="X418" i="3"/>
  <c r="AC396" i="3"/>
  <c r="X396" i="3"/>
  <c r="V404" i="3"/>
  <c r="AB404" i="3"/>
  <c r="V406" i="3"/>
  <c r="AB406" i="3"/>
  <c r="AC404" i="3"/>
  <c r="X404" i="3"/>
  <c r="V397" i="3"/>
  <c r="AB397" i="3"/>
  <c r="AC392" i="3"/>
  <c r="X392" i="3"/>
  <c r="V401" i="3"/>
  <c r="AB401" i="3"/>
  <c r="AC402" i="3"/>
  <c r="X402" i="3"/>
  <c r="V405" i="3"/>
  <c r="AB405" i="3"/>
  <c r="AC400" i="3"/>
  <c r="X400" i="3"/>
  <c r="V392" i="3"/>
  <c r="AB392" i="3"/>
  <c r="AC406" i="3"/>
  <c r="X406" i="3"/>
  <c r="V393" i="3"/>
  <c r="AB393" i="3"/>
  <c r="AB395" i="3"/>
  <c r="V395" i="3"/>
  <c r="V396" i="3"/>
  <c r="AB396" i="3"/>
  <c r="X393" i="3"/>
  <c r="AC393" i="3"/>
  <c r="AB399" i="3"/>
  <c r="V399" i="3"/>
  <c r="V400" i="3"/>
  <c r="AB400" i="3"/>
  <c r="X397" i="3"/>
  <c r="AC397" i="3"/>
  <c r="X401" i="3"/>
  <c r="AC401" i="3"/>
  <c r="AB394" i="3"/>
  <c r="V394" i="3"/>
  <c r="AC395" i="3"/>
  <c r="X395" i="3"/>
  <c r="X405" i="3"/>
  <c r="AC405" i="3"/>
  <c r="AB403" i="3"/>
  <c r="V403" i="3"/>
  <c r="V398" i="3"/>
  <c r="AB398" i="3"/>
  <c r="AC399" i="3"/>
  <c r="X399" i="3"/>
  <c r="AC394" i="3"/>
  <c r="X394" i="3"/>
  <c r="AB402" i="3"/>
  <c r="V402" i="3"/>
  <c r="AC403" i="3"/>
  <c r="X403" i="3"/>
  <c r="AC398" i="3"/>
  <c r="X398" i="3"/>
  <c r="AC378" i="3"/>
  <c r="X378" i="3"/>
  <c r="V385" i="3"/>
  <c r="AB385" i="3"/>
  <c r="AC382" i="3"/>
  <c r="X382" i="3"/>
  <c r="AB389" i="3"/>
  <c r="V389" i="3"/>
  <c r="X388" i="3"/>
  <c r="AC388" i="3"/>
  <c r="AB387" i="3"/>
  <c r="V387" i="3"/>
  <c r="AC390" i="3"/>
  <c r="X390" i="3"/>
  <c r="V377" i="3"/>
  <c r="AB377" i="3"/>
  <c r="V381" i="3"/>
  <c r="AB381" i="3"/>
  <c r="AB379" i="3"/>
  <c r="V379" i="3"/>
  <c r="X381" i="3"/>
  <c r="AC381" i="3"/>
  <c r="AB382" i="3"/>
  <c r="V382" i="3"/>
  <c r="V388" i="3"/>
  <c r="AB388" i="3"/>
  <c r="X385" i="3"/>
  <c r="AC385" i="3"/>
  <c r="V376" i="3"/>
  <c r="AB376" i="3"/>
  <c r="X377" i="3"/>
  <c r="AC377" i="3"/>
  <c r="AB386" i="3"/>
  <c r="V386" i="3"/>
  <c r="AC379" i="3"/>
  <c r="X379" i="3"/>
  <c r="X389" i="3"/>
  <c r="AC389" i="3"/>
  <c r="X380" i="3"/>
  <c r="AC380" i="3"/>
  <c r="V384" i="3"/>
  <c r="AB384" i="3"/>
  <c r="AB390" i="3"/>
  <c r="V390" i="3"/>
  <c r="AC383" i="3"/>
  <c r="X383" i="3"/>
  <c r="AC384" i="3"/>
  <c r="X384" i="3"/>
  <c r="AC376" i="3"/>
  <c r="X376" i="3"/>
  <c r="V380" i="3"/>
  <c r="AB380" i="3"/>
  <c r="AB378" i="3"/>
  <c r="V378" i="3"/>
  <c r="AB383" i="3"/>
  <c r="V383" i="3"/>
  <c r="AC387" i="3"/>
  <c r="X387" i="3"/>
  <c r="AC386" i="3"/>
  <c r="X386" i="3"/>
  <c r="V365" i="3"/>
  <c r="AB365" i="3"/>
  <c r="X360" i="3"/>
  <c r="AC360" i="3"/>
  <c r="AB369" i="3"/>
  <c r="V369" i="3"/>
  <c r="X364" i="3"/>
  <c r="AC364" i="3"/>
  <c r="V373" i="3"/>
  <c r="AB373" i="3"/>
  <c r="AC362" i="3"/>
  <c r="X362" i="3"/>
  <c r="AC371" i="3"/>
  <c r="X371" i="3"/>
  <c r="AB367" i="3"/>
  <c r="V367" i="3"/>
  <c r="AB362" i="3"/>
  <c r="V362" i="3"/>
  <c r="V368" i="3"/>
  <c r="AB368" i="3"/>
  <c r="X361" i="3"/>
  <c r="AC361" i="3"/>
  <c r="AB366" i="3"/>
  <c r="V366" i="3"/>
  <c r="V372" i="3"/>
  <c r="AB372" i="3"/>
  <c r="X365" i="3"/>
  <c r="AC365" i="3"/>
  <c r="X372" i="3"/>
  <c r="AC372" i="3"/>
  <c r="V364" i="3"/>
  <c r="AB364" i="3"/>
  <c r="AB370" i="3"/>
  <c r="V370" i="3"/>
  <c r="AC368" i="3"/>
  <c r="X368" i="3"/>
  <c r="X369" i="3"/>
  <c r="AC369" i="3"/>
  <c r="V361" i="3"/>
  <c r="AB361" i="3"/>
  <c r="AB371" i="3"/>
  <c r="V371" i="3"/>
  <c r="V360" i="3"/>
  <c r="AB360" i="3"/>
  <c r="AB374" i="3"/>
  <c r="V374" i="3"/>
  <c r="AC363" i="3"/>
  <c r="X363" i="3"/>
  <c r="X373" i="3"/>
  <c r="AC373" i="3"/>
  <c r="AC366" i="3"/>
  <c r="X366" i="3"/>
  <c r="AC374" i="3"/>
  <c r="X374" i="3"/>
  <c r="AB363" i="3"/>
  <c r="V363" i="3"/>
  <c r="AC367" i="3"/>
  <c r="X367" i="3"/>
  <c r="AC370" i="3"/>
  <c r="X370" i="3"/>
  <c r="V345" i="3"/>
  <c r="AB345" i="3"/>
  <c r="AC351" i="3"/>
  <c r="X351" i="3"/>
  <c r="AB358" i="3"/>
  <c r="V358" i="3"/>
  <c r="V349" i="3"/>
  <c r="AB349" i="3"/>
  <c r="AC355" i="3"/>
  <c r="X355" i="3"/>
  <c r="V353" i="3"/>
  <c r="AB353" i="3"/>
  <c r="AC352" i="3"/>
  <c r="X352" i="3"/>
  <c r="V357" i="3"/>
  <c r="AB357" i="3"/>
  <c r="AC346" i="3"/>
  <c r="X346" i="3"/>
  <c r="V344" i="3"/>
  <c r="AB344" i="3"/>
  <c r="AC350" i="3"/>
  <c r="X350" i="3"/>
  <c r="AB347" i="3"/>
  <c r="V347" i="3"/>
  <c r="V348" i="3"/>
  <c r="AB348" i="3"/>
  <c r="AC358" i="3"/>
  <c r="X358" i="3"/>
  <c r="AC347" i="3"/>
  <c r="X347" i="3"/>
  <c r="AC354" i="3"/>
  <c r="X354" i="3"/>
  <c r="AB351" i="3"/>
  <c r="V351" i="3"/>
  <c r="V356" i="3"/>
  <c r="AB356" i="3"/>
  <c r="X345" i="3"/>
  <c r="AC345" i="3"/>
  <c r="V352" i="3"/>
  <c r="AB352" i="3"/>
  <c r="AB346" i="3"/>
  <c r="V346" i="3"/>
  <c r="AC344" i="3"/>
  <c r="X344" i="3"/>
  <c r="X349" i="3"/>
  <c r="AC349" i="3"/>
  <c r="V350" i="3"/>
  <c r="AB350" i="3"/>
  <c r="AC348" i="3"/>
  <c r="X348" i="3"/>
  <c r="X353" i="3"/>
  <c r="AC353" i="3"/>
  <c r="AB355" i="3"/>
  <c r="V355" i="3"/>
  <c r="AB354" i="3"/>
  <c r="V354" i="3"/>
  <c r="AC356" i="3"/>
  <c r="X356" i="3"/>
  <c r="X357" i="3"/>
  <c r="AC357" i="3"/>
  <c r="AB342" i="3"/>
  <c r="V342" i="3"/>
  <c r="AC340" i="3"/>
  <c r="X340" i="3"/>
  <c r="V329" i="3"/>
  <c r="AB329" i="3"/>
  <c r="AC336" i="3"/>
  <c r="X336" i="3"/>
  <c r="V333" i="3"/>
  <c r="AB333" i="3"/>
  <c r="AC330" i="3"/>
  <c r="X330" i="3"/>
  <c r="V337" i="3"/>
  <c r="AB337" i="3"/>
  <c r="AC334" i="3"/>
  <c r="X334" i="3"/>
  <c r="AC338" i="3"/>
  <c r="X338" i="3"/>
  <c r="AC332" i="3"/>
  <c r="X332" i="3"/>
  <c r="X329" i="3"/>
  <c r="AC329" i="3"/>
  <c r="AB339" i="3"/>
  <c r="V339" i="3"/>
  <c r="V340" i="3"/>
  <c r="AB340" i="3"/>
  <c r="X333" i="3"/>
  <c r="AC333" i="3"/>
  <c r="V341" i="3"/>
  <c r="AB341" i="3"/>
  <c r="AC342" i="3"/>
  <c r="X342" i="3"/>
  <c r="V336" i="3"/>
  <c r="AB336" i="3"/>
  <c r="AB330" i="3"/>
  <c r="V330" i="3"/>
  <c r="AC331" i="3"/>
  <c r="X331" i="3"/>
  <c r="X337" i="3"/>
  <c r="AC337" i="3"/>
  <c r="AB331" i="3"/>
  <c r="V331" i="3"/>
  <c r="AB334" i="3"/>
  <c r="V334" i="3"/>
  <c r="AC335" i="3"/>
  <c r="X335" i="3"/>
  <c r="X341" i="3"/>
  <c r="AC341" i="3"/>
  <c r="V328" i="3"/>
  <c r="AB328" i="3"/>
  <c r="V332" i="3"/>
  <c r="AB332" i="3"/>
  <c r="AB335" i="3"/>
  <c r="V335" i="3"/>
  <c r="AB338" i="3"/>
  <c r="V338" i="3"/>
  <c r="AC339" i="3"/>
  <c r="X339" i="3"/>
  <c r="AC328" i="3"/>
  <c r="X328" i="3"/>
  <c r="V313" i="3"/>
  <c r="AB313" i="3"/>
  <c r="AC323" i="3"/>
  <c r="X323" i="3"/>
  <c r="V317" i="3"/>
  <c r="AB317" i="3"/>
  <c r="X312" i="3"/>
  <c r="AC312" i="3"/>
  <c r="AB321" i="3"/>
  <c r="V321" i="3"/>
  <c r="X316" i="3"/>
  <c r="AC316" i="3"/>
  <c r="AB325" i="3"/>
  <c r="V325" i="3"/>
  <c r="AC322" i="3"/>
  <c r="X322" i="3"/>
  <c r="X317" i="3"/>
  <c r="AC317" i="3"/>
  <c r="AC280" i="3"/>
  <c r="AB318" i="3"/>
  <c r="V318" i="3"/>
  <c r="V324" i="3"/>
  <c r="AB324" i="3"/>
  <c r="X321" i="3"/>
  <c r="AC321" i="3"/>
  <c r="AB323" i="3"/>
  <c r="V323" i="3"/>
  <c r="AC318" i="3"/>
  <c r="X318" i="3"/>
  <c r="X313" i="3"/>
  <c r="AC313" i="3"/>
  <c r="AB322" i="3"/>
  <c r="V322" i="3"/>
  <c r="AC320" i="3"/>
  <c r="X320" i="3"/>
  <c r="X325" i="3"/>
  <c r="AC325" i="3"/>
  <c r="AC314" i="3"/>
  <c r="X314" i="3"/>
  <c r="V312" i="3"/>
  <c r="AB312" i="3"/>
  <c r="AB319" i="3"/>
  <c r="V319" i="3"/>
  <c r="V320" i="3"/>
  <c r="AB320" i="3"/>
  <c r="AB326" i="3"/>
  <c r="V326" i="3"/>
  <c r="AC315" i="3"/>
  <c r="X315" i="3"/>
  <c r="AC326" i="3"/>
  <c r="X326" i="3"/>
  <c r="V316" i="3"/>
  <c r="AB316" i="3"/>
  <c r="AB314" i="3"/>
  <c r="V314" i="3"/>
  <c r="AB315" i="3"/>
  <c r="V315" i="3"/>
  <c r="AC319" i="3"/>
  <c r="X319" i="3"/>
  <c r="X324" i="3"/>
  <c r="AC324" i="3"/>
  <c r="AB280" i="3"/>
  <c r="V297" i="3"/>
  <c r="AB297" i="3"/>
  <c r="V301" i="3"/>
  <c r="AB301" i="3"/>
  <c r="V300" i="3"/>
  <c r="AB300" i="3"/>
  <c r="AB298" i="3"/>
  <c r="V298" i="3"/>
  <c r="AB299" i="3"/>
  <c r="V299" i="3"/>
  <c r="AC300" i="3"/>
  <c r="X300" i="3"/>
  <c r="X301" i="3"/>
  <c r="AC301" i="3"/>
  <c r="V296" i="3"/>
  <c r="AB296" i="3"/>
  <c r="AC299" i="3"/>
  <c r="X299" i="3"/>
  <c r="AC298" i="3"/>
  <c r="X298" i="3"/>
  <c r="X297" i="3"/>
  <c r="AC297" i="3"/>
  <c r="AC296" i="3"/>
  <c r="X296" i="3"/>
  <c r="AC303" i="3"/>
  <c r="X303" i="3"/>
  <c r="AC307" i="3"/>
  <c r="X307" i="3"/>
  <c r="AC308" i="3"/>
  <c r="X308" i="3"/>
  <c r="AC302" i="3"/>
  <c r="X302" i="3"/>
  <c r="AB306" i="3"/>
  <c r="V306" i="3"/>
  <c r="AC304" i="3"/>
  <c r="X304" i="3"/>
  <c r="V310" i="3"/>
  <c r="AB310" i="3"/>
  <c r="X305" i="3"/>
  <c r="AC305" i="3"/>
  <c r="V308" i="3"/>
  <c r="AB308" i="3"/>
  <c r="V305" i="3"/>
  <c r="AB305" i="3"/>
  <c r="X309" i="3"/>
  <c r="AC309" i="3"/>
  <c r="AC310" i="3"/>
  <c r="X310" i="3"/>
  <c r="V309" i="3"/>
  <c r="AB309" i="3"/>
  <c r="AC306" i="3"/>
  <c r="X306" i="3"/>
  <c r="AB303" i="3"/>
  <c r="V303" i="3"/>
  <c r="AB307" i="3"/>
  <c r="V307" i="3"/>
  <c r="AB302" i="3"/>
  <c r="V302" i="3"/>
  <c r="V304" i="3"/>
  <c r="AB304" i="3"/>
  <c r="AB283" i="3"/>
  <c r="V283" i="3"/>
  <c r="AB287" i="3"/>
  <c r="V287" i="3"/>
  <c r="AC282" i="3"/>
  <c r="X282" i="3"/>
  <c r="AB285" i="3"/>
  <c r="V285" i="3"/>
  <c r="AC286" i="3"/>
  <c r="X286" i="3"/>
  <c r="AC291" i="3"/>
  <c r="X291" i="3"/>
  <c r="X284" i="3"/>
  <c r="AC284" i="3"/>
  <c r="V281" i="3"/>
  <c r="AB281" i="3"/>
  <c r="V289" i="3"/>
  <c r="AB289" i="3"/>
  <c r="AC290" i="3"/>
  <c r="X290" i="3"/>
  <c r="X281" i="3"/>
  <c r="AC281" i="3"/>
  <c r="AB291" i="3"/>
  <c r="V291" i="3"/>
  <c r="X289" i="3"/>
  <c r="AC289" i="3"/>
  <c r="AB282" i="3"/>
  <c r="V282" i="3"/>
  <c r="V288" i="3"/>
  <c r="AB288" i="3"/>
  <c r="X293" i="3"/>
  <c r="AC293" i="3"/>
  <c r="V284" i="3"/>
  <c r="AB284" i="3"/>
  <c r="AB286" i="3"/>
  <c r="V286" i="3"/>
  <c r="V292" i="3"/>
  <c r="AB292" i="3"/>
  <c r="AC288" i="3"/>
  <c r="X288" i="3"/>
  <c r="V293" i="3"/>
  <c r="AB293" i="3"/>
  <c r="AB290" i="3"/>
  <c r="V290" i="3"/>
  <c r="AC283" i="3"/>
  <c r="X283" i="3"/>
  <c r="X292" i="3"/>
  <c r="AC292" i="3"/>
  <c r="X285" i="3"/>
  <c r="AC285" i="3"/>
  <c r="AB294" i="3"/>
  <c r="V294" i="3"/>
  <c r="AC287" i="3"/>
  <c r="X287" i="3"/>
  <c r="AC294" i="3"/>
  <c r="X294" i="3"/>
  <c r="AC270" i="3"/>
  <c r="X270" i="3"/>
  <c r="X248" i="3"/>
  <c r="AB270" i="3"/>
  <c r="V270" i="3"/>
  <c r="AC264" i="3"/>
  <c r="X264" i="3"/>
  <c r="V264" i="3"/>
  <c r="AB264" i="3"/>
  <c r="AC274" i="3"/>
  <c r="X274" i="3"/>
  <c r="X273" i="3"/>
  <c r="AC273" i="3"/>
  <c r="AC271" i="3"/>
  <c r="X271" i="3"/>
  <c r="V268" i="3"/>
  <c r="AB268" i="3"/>
  <c r="X265" i="3"/>
  <c r="AC265" i="3"/>
  <c r="AB274" i="3"/>
  <c r="V274" i="3"/>
  <c r="V265" i="3"/>
  <c r="AB265" i="3"/>
  <c r="AC272" i="3"/>
  <c r="X272" i="3"/>
  <c r="V273" i="3"/>
  <c r="AB273" i="3"/>
  <c r="AC267" i="3"/>
  <c r="X267" i="3"/>
  <c r="V269" i="3"/>
  <c r="AB269" i="3"/>
  <c r="X269" i="3"/>
  <c r="AC269" i="3"/>
  <c r="AB267" i="3"/>
  <c r="V267" i="3"/>
  <c r="V272" i="3"/>
  <c r="AB272" i="3"/>
  <c r="AC268" i="3"/>
  <c r="X268" i="3"/>
  <c r="AB271" i="3"/>
  <c r="V271" i="3"/>
  <c r="AB266" i="3"/>
  <c r="V266" i="3"/>
  <c r="AC266" i="3"/>
  <c r="X266" i="3"/>
  <c r="AB275" i="3"/>
  <c r="V275" i="3"/>
  <c r="V278" i="3"/>
  <c r="AB278" i="3"/>
  <c r="AC275" i="3"/>
  <c r="X275" i="3"/>
  <c r="AC276" i="3"/>
  <c r="X276" i="3"/>
  <c r="V276" i="3"/>
  <c r="AB276" i="3"/>
  <c r="AC278" i="3"/>
  <c r="X278" i="3"/>
  <c r="V277" i="3"/>
  <c r="AB277" i="3"/>
  <c r="AB248" i="3"/>
  <c r="X277" i="3"/>
  <c r="AC277" i="3"/>
  <c r="V253" i="3"/>
  <c r="AB253" i="3"/>
  <c r="AC255" i="3"/>
  <c r="X255" i="3"/>
  <c r="V257" i="3"/>
  <c r="AB257" i="3"/>
  <c r="AC259" i="3"/>
  <c r="X259" i="3"/>
  <c r="AB262" i="3"/>
  <c r="V262" i="3"/>
  <c r="V261" i="3"/>
  <c r="AB261" i="3"/>
  <c r="AC250" i="3"/>
  <c r="X250" i="3"/>
  <c r="AB255" i="3"/>
  <c r="V255" i="3"/>
  <c r="AC254" i="3"/>
  <c r="X254" i="3"/>
  <c r="AB259" i="3"/>
  <c r="V259" i="3"/>
  <c r="AC258" i="3"/>
  <c r="X258" i="3"/>
  <c r="V252" i="3"/>
  <c r="AB252" i="3"/>
  <c r="AC262" i="3"/>
  <c r="X262" i="3"/>
  <c r="AC260" i="3"/>
  <c r="X260" i="3"/>
  <c r="X249" i="3"/>
  <c r="AC249" i="3"/>
  <c r="AB250" i="3"/>
  <c r="V250" i="3"/>
  <c r="V260" i="3"/>
  <c r="AB260" i="3"/>
  <c r="X253" i="3"/>
  <c r="AC253" i="3"/>
  <c r="AC251" i="3"/>
  <c r="X251" i="3"/>
  <c r="V256" i="3"/>
  <c r="AB256" i="3"/>
  <c r="AB254" i="3"/>
  <c r="V254" i="3"/>
  <c r="AC252" i="3"/>
  <c r="X252" i="3"/>
  <c r="X257" i="3"/>
  <c r="AC257" i="3"/>
  <c r="V249" i="3"/>
  <c r="AB249" i="3"/>
  <c r="AB251" i="3"/>
  <c r="V251" i="3"/>
  <c r="AB258" i="3"/>
  <c r="V258" i="3"/>
  <c r="X256" i="3"/>
  <c r="AC256" i="3"/>
  <c r="X261" i="3"/>
  <c r="AC261" i="3"/>
  <c r="V237" i="3"/>
  <c r="AB237" i="3"/>
  <c r="AC236" i="3"/>
  <c r="X236" i="3"/>
  <c r="V241" i="3"/>
  <c r="AB241" i="3"/>
  <c r="AC246" i="3"/>
  <c r="X246" i="3"/>
  <c r="AC243" i="3"/>
  <c r="X243" i="3"/>
  <c r="X237" i="3"/>
  <c r="AC237" i="3"/>
  <c r="AB235" i="3"/>
  <c r="V235" i="3"/>
  <c r="V236" i="3"/>
  <c r="AB236" i="3"/>
  <c r="X241" i="3"/>
  <c r="AC241" i="3"/>
  <c r="AB239" i="3"/>
  <c r="V239" i="3"/>
  <c r="V240" i="3"/>
  <c r="AB240" i="3"/>
  <c r="X245" i="3"/>
  <c r="AC245" i="3"/>
  <c r="AB246" i="3"/>
  <c r="V246" i="3"/>
  <c r="AC244" i="3"/>
  <c r="X244" i="3"/>
  <c r="X233" i="3"/>
  <c r="AC233" i="3"/>
  <c r="AB243" i="3"/>
  <c r="V243" i="3"/>
  <c r="V244" i="3"/>
  <c r="AB244" i="3"/>
  <c r="AC234" i="3"/>
  <c r="X234" i="3"/>
  <c r="V233" i="3"/>
  <c r="AB233" i="3"/>
  <c r="V245" i="3"/>
  <c r="AB245" i="3"/>
  <c r="AB234" i="3"/>
  <c r="V234" i="3"/>
  <c r="AC232" i="3"/>
  <c r="X232" i="3"/>
  <c r="AC238" i="3"/>
  <c r="X238" i="3"/>
  <c r="AB238" i="3"/>
  <c r="V238" i="3"/>
  <c r="AC235" i="3"/>
  <c r="X235" i="3"/>
  <c r="AC240" i="3"/>
  <c r="X240" i="3"/>
  <c r="V232" i="3"/>
  <c r="AB232" i="3"/>
  <c r="AB242" i="3"/>
  <c r="V242" i="3"/>
  <c r="AC239" i="3"/>
  <c r="X239" i="3"/>
  <c r="AC242" i="3"/>
  <c r="X242" i="3"/>
  <c r="AC227" i="3"/>
  <c r="X227" i="3"/>
  <c r="AB221" i="3"/>
  <c r="V221" i="3"/>
  <c r="X216" i="3"/>
  <c r="AC216" i="3"/>
  <c r="AB225" i="3"/>
  <c r="V225" i="3"/>
  <c r="X220" i="3"/>
  <c r="AC220" i="3"/>
  <c r="V229" i="3"/>
  <c r="AB229" i="3"/>
  <c r="AC218" i="3"/>
  <c r="X218" i="3"/>
  <c r="AB223" i="3"/>
  <c r="V223" i="3"/>
  <c r="AC222" i="3"/>
  <c r="X222" i="3"/>
  <c r="V220" i="3"/>
  <c r="AB220" i="3"/>
  <c r="X221" i="3"/>
  <c r="AC221" i="3"/>
  <c r="AB222" i="3"/>
  <c r="V222" i="3"/>
  <c r="V228" i="3"/>
  <c r="AB228" i="3"/>
  <c r="X225" i="3"/>
  <c r="AC225" i="3"/>
  <c r="AC226" i="3"/>
  <c r="X226" i="3"/>
  <c r="AB227" i="3"/>
  <c r="V227" i="3"/>
  <c r="AB218" i="3"/>
  <c r="V218" i="3"/>
  <c r="AB226" i="3"/>
  <c r="V226" i="3"/>
  <c r="AC228" i="3"/>
  <c r="X228" i="3"/>
  <c r="X229" i="3"/>
  <c r="AC229" i="3"/>
  <c r="V216" i="3"/>
  <c r="AB216" i="3"/>
  <c r="V224" i="3"/>
  <c r="AB224" i="3"/>
  <c r="AB230" i="3"/>
  <c r="V230" i="3"/>
  <c r="AC219" i="3"/>
  <c r="X219" i="3"/>
  <c r="AC230" i="3"/>
  <c r="X230" i="3"/>
  <c r="V217" i="3"/>
  <c r="AB217" i="3"/>
  <c r="X217" i="3"/>
  <c r="AC217" i="3"/>
  <c r="AB219" i="3"/>
  <c r="V219" i="3"/>
  <c r="AC223" i="3"/>
  <c r="X223" i="3"/>
  <c r="X224" i="3"/>
  <c r="AC224" i="3"/>
  <c r="V201" i="3"/>
  <c r="AB201" i="3"/>
  <c r="V205" i="3"/>
  <c r="AB205" i="3"/>
  <c r="AC203" i="3"/>
  <c r="X203" i="3"/>
  <c r="AB210" i="3"/>
  <c r="V210" i="3"/>
  <c r="X207" i="3"/>
  <c r="AC207" i="3"/>
  <c r="AB214" i="3"/>
  <c r="V214" i="3"/>
  <c r="AC211" i="3"/>
  <c r="X211" i="3"/>
  <c r="AC206" i="3"/>
  <c r="X206" i="3"/>
  <c r="AC214" i="3"/>
  <c r="X214" i="3"/>
  <c r="V209" i="3"/>
  <c r="AB209" i="3"/>
  <c r="V213" i="3"/>
  <c r="AB213" i="3"/>
  <c r="X201" i="3"/>
  <c r="AC201" i="3"/>
  <c r="AC202" i="3"/>
  <c r="X202" i="3"/>
  <c r="V204" i="3"/>
  <c r="AB204" i="3"/>
  <c r="V208" i="3"/>
  <c r="AB208" i="3"/>
  <c r="AB203" i="3"/>
  <c r="V203" i="3"/>
  <c r="AC200" i="3"/>
  <c r="X200" i="3"/>
  <c r="X205" i="3"/>
  <c r="AC205" i="3"/>
  <c r="AC212" i="3"/>
  <c r="X212" i="3"/>
  <c r="AC210" i="3"/>
  <c r="X210" i="3"/>
  <c r="V212" i="3"/>
  <c r="AB212" i="3"/>
  <c r="AB207" i="3"/>
  <c r="V207" i="3"/>
  <c r="AC204" i="3"/>
  <c r="X204" i="3"/>
  <c r="X209" i="3"/>
  <c r="AC209" i="3"/>
  <c r="V200" i="3"/>
  <c r="AB200" i="3"/>
  <c r="AB202" i="3"/>
  <c r="V202" i="3"/>
  <c r="AB206" i="3"/>
  <c r="V206" i="3"/>
  <c r="AB211" i="3"/>
  <c r="V211" i="3"/>
  <c r="AC208" i="3"/>
  <c r="X208" i="3"/>
  <c r="X213" i="3"/>
  <c r="AC213" i="3"/>
  <c r="V184" i="3"/>
  <c r="AB184" i="3"/>
  <c r="V185" i="3"/>
  <c r="AB185" i="3"/>
  <c r="AC184" i="3"/>
  <c r="X184" i="3"/>
  <c r="X185" i="3"/>
  <c r="AC185" i="3"/>
  <c r="AB190" i="3"/>
  <c r="V190" i="3"/>
  <c r="AC188" i="3"/>
  <c r="X188" i="3"/>
  <c r="V194" i="3"/>
  <c r="AB194" i="3"/>
  <c r="AC196" i="3"/>
  <c r="X196" i="3"/>
  <c r="AB198" i="3"/>
  <c r="V198" i="3"/>
  <c r="AC186" i="3"/>
  <c r="X186" i="3"/>
  <c r="AB186" i="3"/>
  <c r="V186" i="3"/>
  <c r="V189" i="3"/>
  <c r="AB189" i="3"/>
  <c r="AC190" i="3"/>
  <c r="X190" i="3"/>
  <c r="V193" i="3"/>
  <c r="AB193" i="3"/>
  <c r="AC198" i="3"/>
  <c r="X198" i="3"/>
  <c r="V197" i="3"/>
  <c r="AB197" i="3"/>
  <c r="X189" i="3"/>
  <c r="AC189" i="3"/>
  <c r="AB195" i="3"/>
  <c r="V195" i="3"/>
  <c r="AC195" i="3"/>
  <c r="X195" i="3"/>
  <c r="V188" i="3"/>
  <c r="AB188" i="3"/>
  <c r="X193" i="3"/>
  <c r="AC193" i="3"/>
  <c r="V192" i="3"/>
  <c r="AB192" i="3"/>
  <c r="X197" i="3"/>
  <c r="AC197" i="3"/>
  <c r="AB187" i="3"/>
  <c r="V187" i="3"/>
  <c r="V196" i="3"/>
  <c r="AB196" i="3"/>
  <c r="AC192" i="3"/>
  <c r="X192" i="3"/>
  <c r="AC191" i="3"/>
  <c r="X191" i="3"/>
  <c r="AB191" i="3"/>
  <c r="V191" i="3"/>
  <c r="AC187" i="3"/>
  <c r="X187" i="3"/>
  <c r="AC194" i="3"/>
  <c r="X194" i="3"/>
  <c r="AB182" i="3"/>
  <c r="V182" i="3"/>
  <c r="V169" i="3"/>
  <c r="AB169" i="3"/>
  <c r="AC172" i="3"/>
  <c r="X172" i="3"/>
  <c r="V173" i="3"/>
  <c r="AB173" i="3"/>
  <c r="AC180" i="3"/>
  <c r="X180" i="3"/>
  <c r="V177" i="3"/>
  <c r="AB177" i="3"/>
  <c r="AC170" i="3"/>
  <c r="X170" i="3"/>
  <c r="AC174" i="3"/>
  <c r="X174" i="3"/>
  <c r="X169" i="3"/>
  <c r="AC169" i="3"/>
  <c r="AB171" i="3"/>
  <c r="V171" i="3"/>
  <c r="V176" i="3"/>
  <c r="AB176" i="3"/>
  <c r="X173" i="3"/>
  <c r="AC173" i="3"/>
  <c r="V181" i="3"/>
  <c r="AB181" i="3"/>
  <c r="V172" i="3"/>
  <c r="AB172" i="3"/>
  <c r="AB179" i="3"/>
  <c r="V179" i="3"/>
  <c r="V180" i="3"/>
  <c r="AB180" i="3"/>
  <c r="X177" i="3"/>
  <c r="AC177" i="3"/>
  <c r="V168" i="3"/>
  <c r="AB168" i="3"/>
  <c r="AB170" i="3"/>
  <c r="V170" i="3"/>
  <c r="AC171" i="3"/>
  <c r="X171" i="3"/>
  <c r="X181" i="3"/>
  <c r="AC181" i="3"/>
  <c r="AC168" i="3"/>
  <c r="X168" i="3"/>
  <c r="AB175" i="3"/>
  <c r="V175" i="3"/>
  <c r="V174" i="3"/>
  <c r="AB174" i="3"/>
  <c r="AC175" i="3"/>
  <c r="X175" i="3"/>
  <c r="AC176" i="3"/>
  <c r="X176" i="3"/>
  <c r="AC182" i="3"/>
  <c r="X182" i="3"/>
  <c r="AB178" i="3"/>
  <c r="V178" i="3"/>
  <c r="AC179" i="3"/>
  <c r="X179" i="3"/>
  <c r="AC178" i="3"/>
  <c r="X178" i="3"/>
  <c r="AC163" i="3"/>
  <c r="X163" i="3"/>
  <c r="AB157" i="3"/>
  <c r="V157" i="3"/>
  <c r="AB161" i="3"/>
  <c r="V161" i="3"/>
  <c r="V165" i="3"/>
  <c r="AB165" i="3"/>
  <c r="AC154" i="3"/>
  <c r="X154" i="3"/>
  <c r="V153" i="3"/>
  <c r="AB153" i="3"/>
  <c r="X152" i="3"/>
  <c r="AC152" i="3"/>
  <c r="X156" i="3"/>
  <c r="AC156" i="3"/>
  <c r="AB159" i="3"/>
  <c r="V159" i="3"/>
  <c r="AC158" i="3"/>
  <c r="X158" i="3"/>
  <c r="AB163" i="3"/>
  <c r="V163" i="3"/>
  <c r="X157" i="3"/>
  <c r="AC157" i="3"/>
  <c r="AB158" i="3"/>
  <c r="V158" i="3"/>
  <c r="V164" i="3"/>
  <c r="AB164" i="3"/>
  <c r="X161" i="3"/>
  <c r="AC161" i="3"/>
  <c r="V160" i="3"/>
  <c r="AB160" i="3"/>
  <c r="AB162" i="3"/>
  <c r="V162" i="3"/>
  <c r="AC164" i="3"/>
  <c r="X164" i="3"/>
  <c r="X165" i="3"/>
  <c r="AC165" i="3"/>
  <c r="AC162" i="3"/>
  <c r="X162" i="3"/>
  <c r="V156" i="3"/>
  <c r="AB156" i="3"/>
  <c r="AB154" i="3"/>
  <c r="V154" i="3"/>
  <c r="AB166" i="3"/>
  <c r="V166" i="3"/>
  <c r="AC155" i="3"/>
  <c r="X155" i="3"/>
  <c r="X160" i="3"/>
  <c r="AC160" i="3"/>
  <c r="V152" i="3"/>
  <c r="AB152" i="3"/>
  <c r="X153" i="3"/>
  <c r="AC153" i="3"/>
  <c r="AB155" i="3"/>
  <c r="V155" i="3"/>
  <c r="AC159" i="3"/>
  <c r="X159" i="3"/>
  <c r="AC166" i="3"/>
  <c r="X166" i="3"/>
  <c r="V141" i="3"/>
  <c r="AB141" i="3"/>
  <c r="AC139" i="3"/>
  <c r="X139" i="3"/>
  <c r="AB145" i="3"/>
  <c r="V145" i="3"/>
  <c r="AC143" i="3"/>
  <c r="X143" i="3"/>
  <c r="V149" i="3"/>
  <c r="AB149" i="3"/>
  <c r="AC147" i="3"/>
  <c r="X147" i="3"/>
  <c r="AC148" i="3"/>
  <c r="X148" i="3"/>
  <c r="V144" i="3"/>
  <c r="AB144" i="3"/>
  <c r="AB138" i="3"/>
  <c r="V138" i="3"/>
  <c r="V148" i="3"/>
  <c r="AB148" i="3"/>
  <c r="X141" i="3"/>
  <c r="AC141" i="3"/>
  <c r="V136" i="3"/>
  <c r="AB136" i="3"/>
  <c r="X137" i="3"/>
  <c r="AC137" i="3"/>
  <c r="AB142" i="3"/>
  <c r="V142" i="3"/>
  <c r="AB139" i="3"/>
  <c r="V139" i="3"/>
  <c r="X145" i="3"/>
  <c r="AC145" i="3"/>
  <c r="AC142" i="3"/>
  <c r="X142" i="3"/>
  <c r="AB147" i="3"/>
  <c r="V147" i="3"/>
  <c r="AB146" i="3"/>
  <c r="V146" i="3"/>
  <c r="AC136" i="3"/>
  <c r="X136" i="3"/>
  <c r="X149" i="3"/>
  <c r="AC149" i="3"/>
  <c r="V140" i="3"/>
  <c r="AB140" i="3"/>
  <c r="AB150" i="3"/>
  <c r="V150" i="3"/>
  <c r="X140" i="3"/>
  <c r="AC140" i="3"/>
  <c r="AC150" i="3"/>
  <c r="X150" i="3"/>
  <c r="V137" i="3"/>
  <c r="AB137" i="3"/>
  <c r="AC138" i="3"/>
  <c r="X138" i="3"/>
  <c r="AB143" i="3"/>
  <c r="V143" i="3"/>
  <c r="X144" i="3"/>
  <c r="AC144" i="3"/>
  <c r="AC146" i="3"/>
  <c r="X146" i="3"/>
  <c r="V121" i="3"/>
  <c r="AB121" i="3"/>
  <c r="AC131" i="3"/>
  <c r="X131" i="3"/>
  <c r="V125" i="3"/>
  <c r="AB125" i="3"/>
  <c r="AC132" i="3"/>
  <c r="X132" i="3"/>
  <c r="V129" i="3"/>
  <c r="AB129" i="3"/>
  <c r="AC122" i="3"/>
  <c r="X122" i="3"/>
  <c r="AC127" i="3"/>
  <c r="X127" i="3"/>
  <c r="AC130" i="3"/>
  <c r="X130" i="3"/>
  <c r="AB123" i="3"/>
  <c r="V123" i="3"/>
  <c r="V128" i="3"/>
  <c r="AB128" i="3"/>
  <c r="X121" i="3"/>
  <c r="AC121" i="3"/>
  <c r="AC126" i="3"/>
  <c r="X126" i="3"/>
  <c r="V124" i="3"/>
  <c r="AB124" i="3"/>
  <c r="AB127" i="3"/>
  <c r="V127" i="3"/>
  <c r="V132" i="3"/>
  <c r="AB132" i="3"/>
  <c r="X125" i="3"/>
  <c r="AC125" i="3"/>
  <c r="V120" i="3"/>
  <c r="AB120" i="3"/>
  <c r="V122" i="3"/>
  <c r="AB122" i="3"/>
  <c r="AC120" i="3"/>
  <c r="X120" i="3"/>
  <c r="X129" i="3"/>
  <c r="AC129" i="3"/>
  <c r="V126" i="3"/>
  <c r="AB126" i="3"/>
  <c r="AC124" i="3"/>
  <c r="X124" i="3"/>
  <c r="X133" i="3"/>
  <c r="AC133" i="3"/>
  <c r="AB134" i="3"/>
  <c r="V134" i="3"/>
  <c r="V133" i="3"/>
  <c r="AB133" i="3"/>
  <c r="AC134" i="3"/>
  <c r="X134" i="3"/>
  <c r="AB131" i="3"/>
  <c r="V131" i="3"/>
  <c r="AB130" i="3"/>
  <c r="V130" i="3"/>
  <c r="AC123" i="3"/>
  <c r="X123" i="3"/>
  <c r="AC128" i="3"/>
  <c r="X128" i="3"/>
  <c r="AB118" i="3"/>
  <c r="V118" i="3"/>
  <c r="AC112" i="3"/>
  <c r="X112" i="3"/>
  <c r="V105" i="3"/>
  <c r="AB105" i="3"/>
  <c r="AC116" i="3"/>
  <c r="X116" i="3"/>
  <c r="V109" i="3"/>
  <c r="AB109" i="3"/>
  <c r="AC106" i="3"/>
  <c r="X106" i="3"/>
  <c r="V113" i="3"/>
  <c r="AB113" i="3"/>
  <c r="AC110" i="3"/>
  <c r="X110" i="3"/>
  <c r="V117" i="3"/>
  <c r="AB117" i="3"/>
  <c r="V108" i="3"/>
  <c r="AB108" i="3"/>
  <c r="X113" i="3"/>
  <c r="AC113" i="3"/>
  <c r="AB115" i="3"/>
  <c r="V115" i="3"/>
  <c r="V116" i="3"/>
  <c r="AB116" i="3"/>
  <c r="X117" i="3"/>
  <c r="AC117" i="3"/>
  <c r="X109" i="3"/>
  <c r="AC109" i="3"/>
  <c r="AB106" i="3"/>
  <c r="V106" i="3"/>
  <c r="AC107" i="3"/>
  <c r="X107" i="3"/>
  <c r="AC108" i="3"/>
  <c r="X108" i="3"/>
  <c r="X105" i="3"/>
  <c r="AC105" i="3"/>
  <c r="AB107" i="3"/>
  <c r="V107" i="3"/>
  <c r="AB111" i="3"/>
  <c r="V111" i="3"/>
  <c r="V110" i="3"/>
  <c r="AB110" i="3"/>
  <c r="AC111" i="3"/>
  <c r="X111" i="3"/>
  <c r="AC118" i="3"/>
  <c r="X118" i="3"/>
  <c r="AC104" i="3"/>
  <c r="X104" i="3"/>
  <c r="V104" i="3"/>
  <c r="AB104" i="3"/>
  <c r="V112" i="3"/>
  <c r="AB112" i="3"/>
  <c r="AB114" i="3"/>
  <c r="V114" i="3"/>
  <c r="AC115" i="3"/>
  <c r="X115" i="3"/>
  <c r="AC114" i="3"/>
  <c r="X114" i="3"/>
  <c r="V89" i="3"/>
  <c r="AB89" i="3"/>
  <c r="AC100" i="3"/>
  <c r="X100" i="3"/>
  <c r="V93" i="3"/>
  <c r="AB93" i="3"/>
  <c r="AC90" i="3"/>
  <c r="X90" i="3"/>
  <c r="V97" i="3"/>
  <c r="AB97" i="3"/>
  <c r="AC94" i="3"/>
  <c r="X94" i="3"/>
  <c r="AB99" i="3"/>
  <c r="V99" i="3"/>
  <c r="AB91" i="3"/>
  <c r="V91" i="3"/>
  <c r="V96" i="3"/>
  <c r="AB96" i="3"/>
  <c r="X89" i="3"/>
  <c r="AC89" i="3"/>
  <c r="AB95" i="3"/>
  <c r="V95" i="3"/>
  <c r="V100" i="3"/>
  <c r="AB100" i="3"/>
  <c r="X93" i="3"/>
  <c r="AC93" i="3"/>
  <c r="V101" i="3"/>
  <c r="AB101" i="3"/>
  <c r="V88" i="3"/>
  <c r="AB88" i="3"/>
  <c r="V92" i="3"/>
  <c r="AB92" i="3"/>
  <c r="AB90" i="3"/>
  <c r="V90" i="3"/>
  <c r="AC88" i="3"/>
  <c r="X88" i="3"/>
  <c r="X97" i="3"/>
  <c r="AC97" i="3"/>
  <c r="AB102" i="3"/>
  <c r="V102" i="3"/>
  <c r="AC98" i="3"/>
  <c r="X98" i="3"/>
  <c r="AC102" i="3"/>
  <c r="X102" i="3"/>
  <c r="AC92" i="3"/>
  <c r="X92" i="3"/>
  <c r="AB94" i="3"/>
  <c r="V94" i="3"/>
  <c r="AC91" i="3"/>
  <c r="X91" i="3"/>
  <c r="X101" i="3"/>
  <c r="AC101" i="3"/>
  <c r="AC99" i="3"/>
  <c r="X99" i="3"/>
  <c r="AB98" i="3"/>
  <c r="V98" i="3"/>
  <c r="AC95" i="3"/>
  <c r="X95" i="3"/>
  <c r="AC96" i="3"/>
  <c r="X96" i="3"/>
  <c r="AB79" i="3"/>
  <c r="V79" i="3"/>
  <c r="V76" i="3"/>
  <c r="AB76" i="3"/>
  <c r="V73" i="3"/>
  <c r="AB73" i="3"/>
  <c r="AC78" i="3"/>
  <c r="X78" i="3"/>
  <c r="AC72" i="3"/>
  <c r="X72" i="3"/>
  <c r="AC79" i="3"/>
  <c r="X79" i="3"/>
  <c r="V77" i="3"/>
  <c r="AB77" i="3"/>
  <c r="AC75" i="3"/>
  <c r="X75" i="3"/>
  <c r="AB75" i="3"/>
  <c r="V75" i="3"/>
  <c r="X77" i="3"/>
  <c r="AC77" i="3"/>
  <c r="AB74" i="3"/>
  <c r="V74" i="3"/>
  <c r="AC76" i="3"/>
  <c r="X76" i="3"/>
  <c r="AB78" i="3"/>
  <c r="V78" i="3"/>
  <c r="AC74" i="3"/>
  <c r="X74" i="3"/>
  <c r="V72" i="3"/>
  <c r="AB72" i="3"/>
  <c r="X73" i="3"/>
  <c r="AC73" i="3"/>
  <c r="AB86" i="3"/>
  <c r="V86" i="3"/>
  <c r="V81" i="3"/>
  <c r="AB81" i="3"/>
  <c r="V85" i="3"/>
  <c r="AB85" i="3"/>
  <c r="V80" i="3"/>
  <c r="AB80" i="3"/>
  <c r="AC84" i="3"/>
  <c r="X84" i="3"/>
  <c r="AC86" i="3"/>
  <c r="X86" i="3"/>
  <c r="AC83" i="3"/>
  <c r="X83" i="3"/>
  <c r="X81" i="3"/>
  <c r="AC81" i="3"/>
  <c r="AC80" i="3"/>
  <c r="X80" i="3"/>
  <c r="AB83" i="3"/>
  <c r="V83" i="3"/>
  <c r="X85" i="3"/>
  <c r="AC85" i="3"/>
  <c r="V84" i="3"/>
  <c r="AB84" i="3"/>
  <c r="AB82" i="3"/>
  <c r="V82" i="3"/>
  <c r="AC82" i="3"/>
  <c r="X82" i="3"/>
  <c r="AC58" i="3"/>
  <c r="X58" i="3"/>
  <c r="AB62" i="3"/>
  <c r="V62" i="3"/>
  <c r="AC62" i="3"/>
  <c r="X62" i="3"/>
  <c r="AB66" i="3"/>
  <c r="V66" i="3"/>
  <c r="AC70" i="3"/>
  <c r="X70" i="3"/>
  <c r="AB70" i="3"/>
  <c r="V70" i="3"/>
  <c r="V57" i="3"/>
  <c r="AB57" i="3"/>
  <c r="AC64" i="3"/>
  <c r="X64" i="3"/>
  <c r="AC56" i="3"/>
  <c r="X56" i="3"/>
  <c r="AC59" i="3"/>
  <c r="X59" i="3"/>
  <c r="X69" i="3"/>
  <c r="AC69" i="3"/>
  <c r="V69" i="3"/>
  <c r="AB69" i="3"/>
  <c r="X57" i="3"/>
  <c r="AC57" i="3"/>
  <c r="X65" i="3"/>
  <c r="AC65" i="3"/>
  <c r="AC63" i="3"/>
  <c r="X63" i="3"/>
  <c r="AC66" i="3"/>
  <c r="X66" i="3"/>
  <c r="V56" i="3"/>
  <c r="AB56" i="3"/>
  <c r="V58" i="3"/>
  <c r="AB58" i="3"/>
  <c r="V65" i="3"/>
  <c r="AB65" i="3"/>
  <c r="AC67" i="3"/>
  <c r="X67" i="3"/>
  <c r="AB59" i="3"/>
  <c r="V59" i="3"/>
  <c r="V60" i="3"/>
  <c r="AB60" i="3"/>
  <c r="V61" i="3"/>
  <c r="AB61" i="3"/>
  <c r="AC60" i="3"/>
  <c r="X60" i="3"/>
  <c r="AB67" i="3"/>
  <c r="V67" i="3"/>
  <c r="V64" i="3"/>
  <c r="AB64" i="3"/>
  <c r="X61" i="3"/>
  <c r="AC61" i="3"/>
  <c r="AC68" i="3"/>
  <c r="X68" i="3"/>
  <c r="AB63" i="3"/>
  <c r="V63" i="3"/>
  <c r="V68" i="3"/>
  <c r="AB68" i="3"/>
  <c r="V40" i="3"/>
  <c r="AB40" i="3"/>
  <c r="V41" i="3"/>
  <c r="AB41" i="3"/>
  <c r="X40" i="3"/>
  <c r="AC40" i="3"/>
  <c r="AC41" i="3"/>
  <c r="X41" i="3"/>
  <c r="AC50" i="3"/>
  <c r="X50" i="3"/>
  <c r="V48" i="3"/>
  <c r="AB48" i="3"/>
  <c r="AC43" i="3"/>
  <c r="X43" i="3"/>
  <c r="AB54" i="3"/>
  <c r="V54" i="3"/>
  <c r="AC49" i="3"/>
  <c r="X49" i="3"/>
  <c r="AC51" i="3"/>
  <c r="X51" i="3"/>
  <c r="V52" i="3"/>
  <c r="AB52" i="3"/>
  <c r="AC48" i="3"/>
  <c r="X48" i="3"/>
  <c r="V46" i="3"/>
  <c r="AB46" i="3"/>
  <c r="V53" i="3"/>
  <c r="AB53" i="3"/>
  <c r="AC54" i="3"/>
  <c r="X54" i="3"/>
  <c r="V45" i="3"/>
  <c r="AB45" i="3"/>
  <c r="X47" i="3"/>
  <c r="AC47" i="3"/>
  <c r="AC44" i="3"/>
  <c r="X44" i="3"/>
  <c r="AB47" i="3"/>
  <c r="V47" i="3"/>
  <c r="V51" i="3"/>
  <c r="AB51" i="3"/>
  <c r="X53" i="3"/>
  <c r="AC53" i="3"/>
  <c r="AB44" i="3"/>
  <c r="V44" i="3"/>
  <c r="AB42" i="3"/>
  <c r="V42" i="3"/>
  <c r="AB43" i="3"/>
  <c r="V43" i="3"/>
  <c r="AB50" i="3"/>
  <c r="V50" i="3"/>
  <c r="X46" i="3"/>
  <c r="AC46" i="3"/>
  <c r="AC42" i="3"/>
  <c r="X42" i="3"/>
  <c r="AB49" i="3"/>
  <c r="V49" i="3"/>
  <c r="AC45" i="3"/>
  <c r="X45" i="3"/>
  <c r="X52" i="3"/>
  <c r="AC52" i="3"/>
  <c r="V2424" i="2"/>
  <c r="AB2424" i="2"/>
  <c r="V2425" i="2"/>
  <c r="AB2425" i="2"/>
  <c r="AB2426" i="2"/>
  <c r="V2426" i="2"/>
  <c r="AC2424" i="2"/>
  <c r="X2424" i="2"/>
  <c r="X2425" i="2"/>
  <c r="AC2425" i="2"/>
  <c r="AC2426" i="2"/>
  <c r="X2426" i="2"/>
  <c r="AB2431" i="2"/>
  <c r="V2431" i="2"/>
  <c r="AC2436" i="2"/>
  <c r="X2436" i="2"/>
  <c r="AB2435" i="2"/>
  <c r="V2435" i="2"/>
  <c r="AC2427" i="2"/>
  <c r="X2427" i="2"/>
  <c r="AB2430" i="2"/>
  <c r="V2430" i="2"/>
  <c r="AC2431" i="2"/>
  <c r="X2431" i="2"/>
  <c r="V2434" i="2"/>
  <c r="AB2434" i="2"/>
  <c r="AC2435" i="2"/>
  <c r="X2435" i="2"/>
  <c r="AC2438" i="2"/>
  <c r="X2438" i="2"/>
  <c r="AC2434" i="2"/>
  <c r="X2434" i="2"/>
  <c r="V2428" i="2"/>
  <c r="AB2428" i="2"/>
  <c r="X2429" i="2"/>
  <c r="AC2429" i="2"/>
  <c r="AC2432" i="2"/>
  <c r="X2432" i="2"/>
  <c r="V2433" i="2"/>
  <c r="AB2433" i="2"/>
  <c r="V2432" i="2"/>
  <c r="AB2432" i="2"/>
  <c r="X2433" i="2"/>
  <c r="AC2433" i="2"/>
  <c r="AC2428" i="2"/>
  <c r="X2428" i="2"/>
  <c r="V2429" i="2"/>
  <c r="AB2429" i="2"/>
  <c r="V2436" i="2"/>
  <c r="AB2436" i="2"/>
  <c r="X2437" i="2"/>
  <c r="AC2437" i="2"/>
  <c r="AB2427" i="2"/>
  <c r="V2427" i="2"/>
  <c r="AB2438" i="2"/>
  <c r="V2438" i="2"/>
  <c r="V2437" i="2"/>
  <c r="AB2437" i="2"/>
  <c r="AC2430" i="2"/>
  <c r="X2430" i="2"/>
  <c r="V2408" i="2"/>
  <c r="AB2408" i="2"/>
  <c r="V2409" i="2"/>
  <c r="AB2409" i="2"/>
  <c r="AC2408" i="2"/>
  <c r="X2408" i="2"/>
  <c r="AC2409" i="2"/>
  <c r="X2409" i="2"/>
  <c r="AB2422" i="2"/>
  <c r="V2422" i="2"/>
  <c r="AC2416" i="2"/>
  <c r="X2416" i="2"/>
  <c r="AB2411" i="2"/>
  <c r="V2411" i="2"/>
  <c r="AC2420" i="2"/>
  <c r="X2420" i="2"/>
  <c r="AB2415" i="2"/>
  <c r="V2415" i="2"/>
  <c r="AC2411" i="2"/>
  <c r="X2411" i="2"/>
  <c r="AB2419" i="2"/>
  <c r="V2419" i="2"/>
  <c r="AC2415" i="2"/>
  <c r="X2415" i="2"/>
  <c r="V2413" i="2"/>
  <c r="AB2413" i="2"/>
  <c r="V2417" i="2"/>
  <c r="AB2417" i="2"/>
  <c r="AB2418" i="2"/>
  <c r="V2418" i="2"/>
  <c r="AC2418" i="2"/>
  <c r="X2418" i="2"/>
  <c r="V2412" i="2"/>
  <c r="AB2412" i="2"/>
  <c r="AC2422" i="2"/>
  <c r="X2422" i="2"/>
  <c r="V2416" i="2"/>
  <c r="AB2416" i="2"/>
  <c r="X2413" i="2"/>
  <c r="AC2413" i="2"/>
  <c r="V2421" i="2"/>
  <c r="AB2421" i="2"/>
  <c r="AB2410" i="2"/>
  <c r="V2410" i="2"/>
  <c r="V2420" i="2"/>
  <c r="AB2420" i="2"/>
  <c r="X2417" i="2"/>
  <c r="AC2417" i="2"/>
  <c r="X2419" i="2"/>
  <c r="AC2419" i="2"/>
  <c r="AC2410" i="2"/>
  <c r="X2410" i="2"/>
  <c r="AC2414" i="2"/>
  <c r="X2414" i="2"/>
  <c r="AB2414" i="2"/>
  <c r="V2414" i="2"/>
  <c r="AC2412" i="2"/>
  <c r="X2412" i="2"/>
  <c r="X2421" i="2"/>
  <c r="AC2421" i="2"/>
  <c r="AB2394" i="2"/>
  <c r="V2394" i="2"/>
  <c r="X2393" i="2"/>
  <c r="AC2393" i="2"/>
  <c r="V2393" i="2"/>
  <c r="AB2393" i="2"/>
  <c r="AB2392" i="2"/>
  <c r="V2392" i="2"/>
  <c r="AB2395" i="2"/>
  <c r="V2395" i="2"/>
  <c r="AC2394" i="2"/>
  <c r="X2394" i="2"/>
  <c r="AC2392" i="2"/>
  <c r="X2392" i="2"/>
  <c r="AC2395" i="2"/>
  <c r="X2395" i="2"/>
  <c r="V2405" i="2"/>
  <c r="AB2405" i="2"/>
  <c r="AC2396" i="2"/>
  <c r="X2396" i="2"/>
  <c r="AB2398" i="2"/>
  <c r="V2398" i="2"/>
  <c r="AC2400" i="2"/>
  <c r="X2400" i="2"/>
  <c r="AB2406" i="2"/>
  <c r="V2406" i="2"/>
  <c r="AC2404" i="2"/>
  <c r="X2404" i="2"/>
  <c r="AB2403" i="2"/>
  <c r="V2403" i="2"/>
  <c r="AB2402" i="2"/>
  <c r="V2402" i="2"/>
  <c r="AC2402" i="2"/>
  <c r="X2402" i="2"/>
  <c r="AC2399" i="2"/>
  <c r="X2399" i="2"/>
  <c r="AC2398" i="2"/>
  <c r="X2398" i="2"/>
  <c r="V2397" i="2"/>
  <c r="AB2397" i="2"/>
  <c r="AC2406" i="2"/>
  <c r="X2406" i="2"/>
  <c r="AC2403" i="2"/>
  <c r="X2403" i="2"/>
  <c r="V2396" i="2"/>
  <c r="AB2396" i="2"/>
  <c r="X2397" i="2"/>
  <c r="AC2397" i="2"/>
  <c r="V2401" i="2"/>
  <c r="AB2401" i="2"/>
  <c r="AB2399" i="2"/>
  <c r="V2399" i="2"/>
  <c r="V2400" i="2"/>
  <c r="AB2400" i="2"/>
  <c r="X2401" i="2"/>
  <c r="AC2401" i="2"/>
  <c r="V2404" i="2"/>
  <c r="AB2404" i="2"/>
  <c r="X2405" i="2"/>
  <c r="AC2405" i="2"/>
  <c r="V2377" i="2"/>
  <c r="AB2377" i="2"/>
  <c r="AB2378" i="2"/>
  <c r="V2378" i="2"/>
  <c r="V2376" i="2"/>
  <c r="AB2376" i="2"/>
  <c r="AC2376" i="2"/>
  <c r="X2376" i="2"/>
  <c r="X2377" i="2"/>
  <c r="AC2377" i="2"/>
  <c r="AC2378" i="2"/>
  <c r="X2378" i="2"/>
  <c r="AB2390" i="2"/>
  <c r="V2390" i="2"/>
  <c r="AC2384" i="2"/>
  <c r="X2384" i="2"/>
  <c r="V2385" i="2"/>
  <c r="AB2385" i="2"/>
  <c r="AC2388" i="2"/>
  <c r="X2388" i="2"/>
  <c r="AB2379" i="2"/>
  <c r="V2379" i="2"/>
  <c r="AC2379" i="2"/>
  <c r="X2379" i="2"/>
  <c r="AB2387" i="2"/>
  <c r="V2387" i="2"/>
  <c r="AC2387" i="2"/>
  <c r="X2387" i="2"/>
  <c r="V2381" i="2"/>
  <c r="AB2381" i="2"/>
  <c r="AC2382" i="2"/>
  <c r="X2382" i="2"/>
  <c r="AC2386" i="2"/>
  <c r="X2386" i="2"/>
  <c r="V2380" i="2"/>
  <c r="AB2380" i="2"/>
  <c r="AC2390" i="2"/>
  <c r="X2390" i="2"/>
  <c r="AB2382" i="2"/>
  <c r="V2382" i="2"/>
  <c r="V2384" i="2"/>
  <c r="AB2384" i="2"/>
  <c r="X2381" i="2"/>
  <c r="AC2381" i="2"/>
  <c r="AC2380" i="2"/>
  <c r="X2380" i="2"/>
  <c r="X2383" i="2"/>
  <c r="AC2383" i="2"/>
  <c r="AB2386" i="2"/>
  <c r="V2386" i="2"/>
  <c r="V2388" i="2"/>
  <c r="AB2388" i="2"/>
  <c r="X2385" i="2"/>
  <c r="AC2385" i="2"/>
  <c r="AB2383" i="2"/>
  <c r="V2383" i="2"/>
  <c r="V2389" i="2"/>
  <c r="AB2389" i="2"/>
  <c r="X2389" i="2"/>
  <c r="AC2389" i="2"/>
  <c r="V2360" i="2"/>
  <c r="AB2360" i="2"/>
  <c r="V2361" i="2"/>
  <c r="AB2361" i="2"/>
  <c r="AC2360" i="2"/>
  <c r="X2360" i="2"/>
  <c r="AC2361" i="2"/>
  <c r="X2361" i="2"/>
  <c r="AB2367" i="2"/>
  <c r="V2367" i="2"/>
  <c r="AC2368" i="2"/>
  <c r="X2368" i="2"/>
  <c r="AB2371" i="2"/>
  <c r="V2371" i="2"/>
  <c r="AC2372" i="2"/>
  <c r="X2372" i="2"/>
  <c r="AB2362" i="2"/>
  <c r="V2362" i="2"/>
  <c r="AC2363" i="2"/>
  <c r="X2363" i="2"/>
  <c r="AB2366" i="2"/>
  <c r="V2366" i="2"/>
  <c r="AC2367" i="2"/>
  <c r="X2367" i="2"/>
  <c r="AC2366" i="2"/>
  <c r="X2366" i="2"/>
  <c r="V2368" i="2"/>
  <c r="AB2368" i="2"/>
  <c r="X2365" i="2"/>
  <c r="AC2365" i="2"/>
  <c r="X2371" i="2"/>
  <c r="AC2371" i="2"/>
  <c r="V2364" i="2"/>
  <c r="AB2364" i="2"/>
  <c r="V2372" i="2"/>
  <c r="AB2372" i="2"/>
  <c r="X2369" i="2"/>
  <c r="AC2369" i="2"/>
  <c r="V2369" i="2"/>
  <c r="AB2369" i="2"/>
  <c r="AC2362" i="2"/>
  <c r="X2362" i="2"/>
  <c r="AB2374" i="2"/>
  <c r="V2374" i="2"/>
  <c r="V2370" i="2"/>
  <c r="AB2370" i="2"/>
  <c r="X2373" i="2"/>
  <c r="AC2373" i="2"/>
  <c r="V2365" i="2"/>
  <c r="AB2365" i="2"/>
  <c r="AC2374" i="2"/>
  <c r="X2374" i="2"/>
  <c r="V2373" i="2"/>
  <c r="AB2373" i="2"/>
  <c r="AB2363" i="2"/>
  <c r="V2363" i="2"/>
  <c r="X2364" i="2"/>
  <c r="AC2364" i="2"/>
  <c r="AC2370" i="2"/>
  <c r="X2370" i="2"/>
  <c r="V2344" i="2"/>
  <c r="AB2344" i="2"/>
  <c r="V2345" i="2"/>
  <c r="AB2345" i="2"/>
  <c r="X2344" i="2"/>
  <c r="AC2344" i="2"/>
  <c r="AC2345" i="2"/>
  <c r="X2345" i="2"/>
  <c r="AB2351" i="2"/>
  <c r="V2351" i="2"/>
  <c r="AC2347" i="2"/>
  <c r="X2347" i="2"/>
  <c r="AB2355" i="2"/>
  <c r="V2355" i="2"/>
  <c r="AC2351" i="2"/>
  <c r="X2351" i="2"/>
  <c r="AC2356" i="2"/>
  <c r="X2356" i="2"/>
  <c r="AB2358" i="2"/>
  <c r="V2358" i="2"/>
  <c r="V2348" i="2"/>
  <c r="AB2348" i="2"/>
  <c r="AC2350" i="2"/>
  <c r="X2350" i="2"/>
  <c r="V2357" i="2"/>
  <c r="AB2357" i="2"/>
  <c r="V2349" i="2"/>
  <c r="AB2349" i="2"/>
  <c r="V2352" i="2"/>
  <c r="AB2352" i="2"/>
  <c r="AC2354" i="2"/>
  <c r="X2354" i="2"/>
  <c r="V2356" i="2"/>
  <c r="AB2356" i="2"/>
  <c r="AC2358" i="2"/>
  <c r="X2358" i="2"/>
  <c r="AC2352" i="2"/>
  <c r="X2352" i="2"/>
  <c r="AB2354" i="2"/>
  <c r="V2354" i="2"/>
  <c r="X2349" i="2"/>
  <c r="AC2349" i="2"/>
  <c r="AC2355" i="2"/>
  <c r="X2355" i="2"/>
  <c r="AC2346" i="2"/>
  <c r="X2346" i="2"/>
  <c r="AB2346" i="2"/>
  <c r="V2346" i="2"/>
  <c r="V2353" i="2"/>
  <c r="AB2353" i="2"/>
  <c r="X2353" i="2"/>
  <c r="AC2353" i="2"/>
  <c r="AB2347" i="2"/>
  <c r="V2347" i="2"/>
  <c r="AB2350" i="2"/>
  <c r="V2350" i="2"/>
  <c r="AC2348" i="2"/>
  <c r="X2348" i="2"/>
  <c r="X2357" i="2"/>
  <c r="AC2357" i="2"/>
  <c r="V2329" i="2"/>
  <c r="AB2329" i="2"/>
  <c r="AC2331" i="2"/>
  <c r="X2331" i="2"/>
  <c r="V2333" i="2"/>
  <c r="AB2333" i="2"/>
  <c r="AC2335" i="2"/>
  <c r="X2335" i="2"/>
  <c r="AB2338" i="2"/>
  <c r="V2338" i="2"/>
  <c r="X2339" i="2"/>
  <c r="AC2339" i="2"/>
  <c r="V2328" i="2"/>
  <c r="AB2328" i="2"/>
  <c r="AC2334" i="2"/>
  <c r="X2334" i="2"/>
  <c r="AB2330" i="2"/>
  <c r="V2330" i="2"/>
  <c r="V2332" i="2"/>
  <c r="AB2332" i="2"/>
  <c r="AC2338" i="2"/>
  <c r="X2338" i="2"/>
  <c r="AC2342" i="2"/>
  <c r="X2342" i="2"/>
  <c r="AB2342" i="2"/>
  <c r="V2342" i="2"/>
  <c r="V2340" i="2"/>
  <c r="AB2340" i="2"/>
  <c r="X2329" i="2"/>
  <c r="AC2329" i="2"/>
  <c r="AB2339" i="2"/>
  <c r="V2339" i="2"/>
  <c r="AC2330" i="2"/>
  <c r="X2330" i="2"/>
  <c r="V2337" i="2"/>
  <c r="AB2337" i="2"/>
  <c r="AC2328" i="2"/>
  <c r="X2328" i="2"/>
  <c r="X2333" i="2"/>
  <c r="AC2333" i="2"/>
  <c r="AC2340" i="2"/>
  <c r="X2340" i="2"/>
  <c r="V2341" i="2"/>
  <c r="AB2341" i="2"/>
  <c r="V2336" i="2"/>
  <c r="AB2336" i="2"/>
  <c r="AB2331" i="2"/>
  <c r="V2331" i="2"/>
  <c r="AC2332" i="2"/>
  <c r="X2332" i="2"/>
  <c r="X2337" i="2"/>
  <c r="AC2337" i="2"/>
  <c r="AB2334" i="2"/>
  <c r="V2334" i="2"/>
  <c r="AB2335" i="2"/>
  <c r="V2335" i="2"/>
  <c r="AC2336" i="2"/>
  <c r="X2336" i="2"/>
  <c r="X2341" i="2"/>
  <c r="AC2341" i="2"/>
  <c r="V2313" i="2"/>
  <c r="AB2313" i="2"/>
  <c r="AC2324" i="2"/>
  <c r="X2324" i="2"/>
  <c r="V2317" i="2"/>
  <c r="AB2317" i="2"/>
  <c r="AC2315" i="2"/>
  <c r="X2315" i="2"/>
  <c r="V2321" i="2"/>
  <c r="AB2321" i="2"/>
  <c r="X2319" i="2"/>
  <c r="AC2319" i="2"/>
  <c r="V2325" i="2"/>
  <c r="AB2325" i="2"/>
  <c r="X2323" i="2"/>
  <c r="AC2323" i="2"/>
  <c r="AC2322" i="2"/>
  <c r="X2322" i="2"/>
  <c r="X2317" i="2"/>
  <c r="AC2317" i="2"/>
  <c r="X2321" i="2"/>
  <c r="AC2321" i="2"/>
  <c r="AB2326" i="2"/>
  <c r="V2326" i="2"/>
  <c r="AB2322" i="2"/>
  <c r="V2322" i="2"/>
  <c r="X2325" i="2"/>
  <c r="AC2325" i="2"/>
  <c r="X2313" i="2"/>
  <c r="AC2313" i="2"/>
  <c r="V2320" i="2"/>
  <c r="AB2320" i="2"/>
  <c r="V2324" i="2"/>
  <c r="AB2324" i="2"/>
  <c r="AB2315" i="2"/>
  <c r="V2315" i="2"/>
  <c r="X2312" i="2"/>
  <c r="AC2312" i="2"/>
  <c r="AC2314" i="2"/>
  <c r="X2314" i="2"/>
  <c r="V2316" i="2"/>
  <c r="AB2316" i="2"/>
  <c r="AB2314" i="2"/>
  <c r="V2314" i="2"/>
  <c r="AB2318" i="2"/>
  <c r="V2318" i="2"/>
  <c r="AB2319" i="2"/>
  <c r="V2319" i="2"/>
  <c r="X2316" i="2"/>
  <c r="AC2316" i="2"/>
  <c r="AC2318" i="2"/>
  <c r="X2318" i="2"/>
  <c r="V2312" i="2"/>
  <c r="AB2312" i="2"/>
  <c r="AB2323" i="2"/>
  <c r="V2323" i="2"/>
  <c r="AC2320" i="2"/>
  <c r="X2320" i="2"/>
  <c r="AC2326" i="2"/>
  <c r="X2326" i="2"/>
  <c r="AB2298" i="2"/>
  <c r="V2298" i="2"/>
  <c r="AB2299" i="2"/>
  <c r="V2299" i="2"/>
  <c r="AB2300" i="2"/>
  <c r="V2300" i="2"/>
  <c r="AB2302" i="2"/>
  <c r="V2302" i="2"/>
  <c r="AC2298" i="2"/>
  <c r="X2298" i="2"/>
  <c r="AC2296" i="2"/>
  <c r="X2296" i="2"/>
  <c r="AC2302" i="2"/>
  <c r="X2302" i="2"/>
  <c r="X2297" i="2"/>
  <c r="AC2297" i="2"/>
  <c r="V2297" i="2"/>
  <c r="AB2297" i="2"/>
  <c r="X2301" i="2"/>
  <c r="AC2301" i="2"/>
  <c r="V2301" i="2"/>
  <c r="AB2301" i="2"/>
  <c r="AC2300" i="2"/>
  <c r="X2300" i="2"/>
  <c r="AB2296" i="2"/>
  <c r="V2296" i="2"/>
  <c r="X2299" i="2"/>
  <c r="AC2299" i="2"/>
  <c r="V2305" i="2"/>
  <c r="AB2305" i="2"/>
  <c r="V2304" i="2"/>
  <c r="AB2304" i="2"/>
  <c r="V2308" i="2"/>
  <c r="AB2308" i="2"/>
  <c r="AC2303" i="2"/>
  <c r="X2303" i="2"/>
  <c r="X2307" i="2"/>
  <c r="AC2307" i="2"/>
  <c r="AB2310" i="2"/>
  <c r="V2310" i="2"/>
  <c r="AC2306" i="2"/>
  <c r="X2306" i="2"/>
  <c r="AB2303" i="2"/>
  <c r="V2303" i="2"/>
  <c r="AC2310" i="2"/>
  <c r="X2310" i="2"/>
  <c r="AB2307" i="2"/>
  <c r="V2307" i="2"/>
  <c r="X2305" i="2"/>
  <c r="AC2305" i="2"/>
  <c r="AB2306" i="2"/>
  <c r="V2306" i="2"/>
  <c r="AC2304" i="2"/>
  <c r="X2304" i="2"/>
  <c r="AC2308" i="2"/>
  <c r="X2308" i="2"/>
  <c r="V2309" i="2"/>
  <c r="AB2309" i="2"/>
  <c r="X2309" i="2"/>
  <c r="AC2309" i="2"/>
  <c r="V2285" i="2"/>
  <c r="AB2285" i="2"/>
  <c r="AC2283" i="2"/>
  <c r="X2283" i="2"/>
  <c r="V2289" i="2"/>
  <c r="AB2289" i="2"/>
  <c r="AC2287" i="2"/>
  <c r="X2287" i="2"/>
  <c r="V2293" i="2"/>
  <c r="AB2293" i="2"/>
  <c r="X2291" i="2"/>
  <c r="AC2291" i="2"/>
  <c r="V2281" i="2"/>
  <c r="AB2281" i="2"/>
  <c r="V2284" i="2"/>
  <c r="AB2284" i="2"/>
  <c r="AB2287" i="2"/>
  <c r="V2287" i="2"/>
  <c r="V2288" i="2"/>
  <c r="AB2288" i="2"/>
  <c r="X2281" i="2"/>
  <c r="AC2281" i="2"/>
  <c r="AC2292" i="2"/>
  <c r="X2292" i="2"/>
  <c r="AB2290" i="2"/>
  <c r="V2290" i="2"/>
  <c r="AC2294" i="2"/>
  <c r="X2294" i="2"/>
  <c r="AB2291" i="2"/>
  <c r="V2291" i="2"/>
  <c r="V2292" i="2"/>
  <c r="AB2292" i="2"/>
  <c r="X2285" i="2"/>
  <c r="AC2285" i="2"/>
  <c r="AC2286" i="2"/>
  <c r="X2286" i="2"/>
  <c r="V2280" i="2"/>
  <c r="AB2280" i="2"/>
  <c r="AB2282" i="2"/>
  <c r="V2282" i="2"/>
  <c r="X2280" i="2"/>
  <c r="AC2280" i="2"/>
  <c r="X2289" i="2"/>
  <c r="AC2289" i="2"/>
  <c r="AC2282" i="2"/>
  <c r="X2282" i="2"/>
  <c r="AB2283" i="2"/>
  <c r="V2283" i="2"/>
  <c r="AB2286" i="2"/>
  <c r="V2286" i="2"/>
  <c r="X2284" i="2"/>
  <c r="AC2284" i="2"/>
  <c r="X2293" i="2"/>
  <c r="AC2293" i="2"/>
  <c r="AB2294" i="2"/>
  <c r="V2294" i="2"/>
  <c r="AC2288" i="2"/>
  <c r="X2288" i="2"/>
  <c r="AC2290" i="2"/>
  <c r="X2290" i="2"/>
  <c r="V2265" i="2"/>
  <c r="AB2265" i="2"/>
  <c r="AB2266" i="2"/>
  <c r="V2266" i="2"/>
  <c r="V2268" i="2"/>
  <c r="AB2268" i="2"/>
  <c r="AC2265" i="2"/>
  <c r="X2265" i="2"/>
  <c r="AC2266" i="2"/>
  <c r="X2266" i="2"/>
  <c r="X2264" i="2"/>
  <c r="AC2264" i="2"/>
  <c r="V2264" i="2"/>
  <c r="AB2264" i="2"/>
  <c r="AB2267" i="2"/>
  <c r="V2267" i="2"/>
  <c r="AC2267" i="2"/>
  <c r="X2267" i="2"/>
  <c r="AC2268" i="2"/>
  <c r="X2268" i="2"/>
  <c r="V2277" i="2"/>
  <c r="AB2277" i="2"/>
  <c r="AC2272" i="2"/>
  <c r="X2272" i="2"/>
  <c r="AC2276" i="2"/>
  <c r="X2276" i="2"/>
  <c r="AB2278" i="2"/>
  <c r="V2278" i="2"/>
  <c r="AC2275" i="2"/>
  <c r="X2275" i="2"/>
  <c r="V2273" i="2"/>
  <c r="AB2273" i="2"/>
  <c r="AC2270" i="2"/>
  <c r="X2270" i="2"/>
  <c r="V2276" i="2"/>
  <c r="AB2276" i="2"/>
  <c r="AB2270" i="2"/>
  <c r="V2270" i="2"/>
  <c r="AC2274" i="2"/>
  <c r="X2274" i="2"/>
  <c r="AB2275" i="2"/>
  <c r="V2275" i="2"/>
  <c r="AC2278" i="2"/>
  <c r="X2278" i="2"/>
  <c r="AB2271" i="2"/>
  <c r="V2271" i="2"/>
  <c r="AB2274" i="2"/>
  <c r="V2274" i="2"/>
  <c r="X2269" i="2"/>
  <c r="AC2269" i="2"/>
  <c r="X2271" i="2"/>
  <c r="AC2271" i="2"/>
  <c r="V2269" i="2"/>
  <c r="AB2269" i="2"/>
  <c r="X2273" i="2"/>
  <c r="AC2273" i="2"/>
  <c r="V2272" i="2"/>
  <c r="AB2272" i="2"/>
  <c r="X2277" i="2"/>
  <c r="AC2277" i="2"/>
  <c r="V2252" i="2"/>
  <c r="AB2252" i="2"/>
  <c r="V2249" i="2"/>
  <c r="AB2249" i="2"/>
  <c r="AB2251" i="2"/>
  <c r="V2251" i="2"/>
  <c r="V2248" i="2"/>
  <c r="AB2248" i="2"/>
  <c r="X2252" i="2"/>
  <c r="AC2252" i="2"/>
  <c r="AC2249" i="2"/>
  <c r="X2249" i="2"/>
  <c r="AB2250" i="2"/>
  <c r="V2250" i="2"/>
  <c r="AC2248" i="2"/>
  <c r="X2248" i="2"/>
  <c r="AC2250" i="2"/>
  <c r="X2250" i="2"/>
  <c r="AC2251" i="2"/>
  <c r="X2251" i="2"/>
  <c r="V2260" i="2"/>
  <c r="AB2260" i="2"/>
  <c r="V2261" i="2"/>
  <c r="AB2261" i="2"/>
  <c r="AC2256" i="2"/>
  <c r="X2256" i="2"/>
  <c r="AC2260" i="2"/>
  <c r="X2260" i="2"/>
  <c r="AB2254" i="2"/>
  <c r="V2254" i="2"/>
  <c r="AC2258" i="2"/>
  <c r="X2258" i="2"/>
  <c r="V2253" i="2"/>
  <c r="AB2253" i="2"/>
  <c r="AC2262" i="2"/>
  <c r="X2262" i="2"/>
  <c r="AB2262" i="2"/>
  <c r="V2262" i="2"/>
  <c r="AB2255" i="2"/>
  <c r="V2255" i="2"/>
  <c r="V2257" i="2"/>
  <c r="AB2257" i="2"/>
  <c r="X2253" i="2"/>
  <c r="AC2253" i="2"/>
  <c r="X2259" i="2"/>
  <c r="AC2259" i="2"/>
  <c r="AB2258" i="2"/>
  <c r="V2258" i="2"/>
  <c r="X2257" i="2"/>
  <c r="AC2257" i="2"/>
  <c r="X2255" i="2"/>
  <c r="AC2255" i="2"/>
  <c r="AC2254" i="2"/>
  <c r="X2254" i="2"/>
  <c r="AB2259" i="2"/>
  <c r="V2259" i="2"/>
  <c r="V2256" i="2"/>
  <c r="AB2256" i="2"/>
  <c r="X2261" i="2"/>
  <c r="AC2261" i="2"/>
  <c r="AB2234" i="2"/>
  <c r="V2234" i="2"/>
  <c r="X2233" i="2"/>
  <c r="AC2233" i="2"/>
  <c r="AC2232" i="2"/>
  <c r="X2232" i="2"/>
  <c r="V2233" i="2"/>
  <c r="AB2233" i="2"/>
  <c r="AB2235" i="2"/>
  <c r="V2235" i="2"/>
  <c r="AC2234" i="2"/>
  <c r="X2234" i="2"/>
  <c r="V2232" i="2"/>
  <c r="AB2232" i="2"/>
  <c r="AC2235" i="2"/>
  <c r="X2235" i="2"/>
  <c r="AC2236" i="2"/>
  <c r="X2236" i="2"/>
  <c r="AB2238" i="2"/>
  <c r="V2238" i="2"/>
  <c r="AC2240" i="2"/>
  <c r="X2240" i="2"/>
  <c r="AB2246" i="2"/>
  <c r="V2246" i="2"/>
  <c r="AC2244" i="2"/>
  <c r="X2244" i="2"/>
  <c r="V2241" i="2"/>
  <c r="AB2241" i="2"/>
  <c r="X2239" i="2"/>
  <c r="AC2239" i="2"/>
  <c r="AB2239" i="2"/>
  <c r="V2239" i="2"/>
  <c r="X2243" i="2"/>
  <c r="AC2243" i="2"/>
  <c r="V2237" i="2"/>
  <c r="AB2237" i="2"/>
  <c r="AB2242" i="2"/>
  <c r="V2242" i="2"/>
  <c r="AC2242" i="2"/>
  <c r="X2242" i="2"/>
  <c r="AC2238" i="2"/>
  <c r="X2238" i="2"/>
  <c r="V2245" i="2"/>
  <c r="AB2245" i="2"/>
  <c r="AC2246" i="2"/>
  <c r="X2246" i="2"/>
  <c r="V2236" i="2"/>
  <c r="AB2236" i="2"/>
  <c r="X2237" i="2"/>
  <c r="AC2237" i="2"/>
  <c r="AB2243" i="2"/>
  <c r="V2243" i="2"/>
  <c r="V2240" i="2"/>
  <c r="AB2240" i="2"/>
  <c r="X2241" i="2"/>
  <c r="AC2241" i="2"/>
  <c r="V2244" i="2"/>
  <c r="AB2244" i="2"/>
  <c r="X2245" i="2"/>
  <c r="AC2245" i="2"/>
  <c r="AB2218" i="2"/>
  <c r="V2218" i="2"/>
  <c r="V2217" i="2"/>
  <c r="AB2217" i="2"/>
  <c r="V2216" i="2"/>
  <c r="AB2216" i="2"/>
  <c r="AC2216" i="2"/>
  <c r="X2216" i="2"/>
  <c r="X2217" i="2"/>
  <c r="AC2217" i="2"/>
  <c r="AC2218" i="2"/>
  <c r="X2218" i="2"/>
  <c r="AB2219" i="2"/>
  <c r="V2219" i="2"/>
  <c r="AC2220" i="2"/>
  <c r="X2220" i="2"/>
  <c r="AB2227" i="2"/>
  <c r="V2227" i="2"/>
  <c r="AC2224" i="2"/>
  <c r="X2224" i="2"/>
  <c r="AB2223" i="2"/>
  <c r="V2223" i="2"/>
  <c r="AC2228" i="2"/>
  <c r="X2228" i="2"/>
  <c r="AB2222" i="2"/>
  <c r="V2222" i="2"/>
  <c r="AC2219" i="2"/>
  <c r="X2219" i="2"/>
  <c r="AB2226" i="2"/>
  <c r="V2226" i="2"/>
  <c r="AC2222" i="2"/>
  <c r="X2222" i="2"/>
  <c r="X2221" i="2"/>
  <c r="AC2221" i="2"/>
  <c r="V2229" i="2"/>
  <c r="AB2229" i="2"/>
  <c r="X2225" i="2"/>
  <c r="AC2225" i="2"/>
  <c r="V2220" i="2"/>
  <c r="AB2220" i="2"/>
  <c r="X2229" i="2"/>
  <c r="AC2229" i="2"/>
  <c r="AC2223" i="2"/>
  <c r="X2223" i="2"/>
  <c r="AC2227" i="2"/>
  <c r="X2227" i="2"/>
  <c r="V2224" i="2"/>
  <c r="AB2224" i="2"/>
  <c r="AC2226" i="2"/>
  <c r="X2226" i="2"/>
  <c r="AB2230" i="2"/>
  <c r="V2230" i="2"/>
  <c r="V2221" i="2"/>
  <c r="AB2221" i="2"/>
  <c r="V2225" i="2"/>
  <c r="AB2225" i="2"/>
  <c r="V2228" i="2"/>
  <c r="AB2228" i="2"/>
  <c r="AC2230" i="2"/>
  <c r="X2230" i="2"/>
  <c r="V2200" i="2"/>
  <c r="AB2200" i="2"/>
  <c r="V2201" i="2"/>
  <c r="AB2201" i="2"/>
  <c r="X2200" i="2"/>
  <c r="AC2200" i="2"/>
  <c r="X2201" i="2"/>
  <c r="AC2201" i="2"/>
  <c r="AB2210" i="2"/>
  <c r="V2210" i="2"/>
  <c r="AC2207" i="2"/>
  <c r="X2207" i="2"/>
  <c r="AB2214" i="2"/>
  <c r="V2214" i="2"/>
  <c r="AC2211" i="2"/>
  <c r="X2211" i="2"/>
  <c r="AB2203" i="2"/>
  <c r="V2203" i="2"/>
  <c r="X2204" i="2"/>
  <c r="AC2204" i="2"/>
  <c r="V2213" i="2"/>
  <c r="AB2213" i="2"/>
  <c r="AC2202" i="2"/>
  <c r="X2202" i="2"/>
  <c r="AC2206" i="2"/>
  <c r="X2206" i="2"/>
  <c r="V2204" i="2"/>
  <c r="AB2204" i="2"/>
  <c r="X2205" i="2"/>
  <c r="AC2205" i="2"/>
  <c r="AC2203" i="2"/>
  <c r="X2203" i="2"/>
  <c r="V2205" i="2"/>
  <c r="AB2205" i="2"/>
  <c r="AB2209" i="2"/>
  <c r="V2209" i="2"/>
  <c r="V2208" i="2"/>
  <c r="AB2208" i="2"/>
  <c r="X2209" i="2"/>
  <c r="AC2209" i="2"/>
  <c r="AB2206" i="2"/>
  <c r="V2206" i="2"/>
  <c r="AC2212" i="2"/>
  <c r="X2212" i="2"/>
  <c r="AB2207" i="2"/>
  <c r="V2207" i="2"/>
  <c r="AB2211" i="2"/>
  <c r="V2211" i="2"/>
  <c r="V2212" i="2"/>
  <c r="AB2212" i="2"/>
  <c r="X2213" i="2"/>
  <c r="AC2213" i="2"/>
  <c r="AC2214" i="2"/>
  <c r="X2214" i="2"/>
  <c r="AB2202" i="2"/>
  <c r="V2202" i="2"/>
  <c r="X2208" i="2"/>
  <c r="AC2208" i="2"/>
  <c r="AC2210" i="2"/>
  <c r="X2210" i="2"/>
  <c r="AB2194" i="2"/>
  <c r="V2194" i="2"/>
  <c r="AC2187" i="2"/>
  <c r="X2187" i="2"/>
  <c r="V2197" i="2"/>
  <c r="AB2197" i="2"/>
  <c r="AC2191" i="2"/>
  <c r="X2191" i="2"/>
  <c r="V2184" i="2"/>
  <c r="AB2184" i="2"/>
  <c r="X2195" i="2"/>
  <c r="AC2195" i="2"/>
  <c r="AC2196" i="2"/>
  <c r="X2196" i="2"/>
  <c r="AC2194" i="2"/>
  <c r="X2194" i="2"/>
  <c r="AB2190" i="2"/>
  <c r="V2190" i="2"/>
  <c r="V2185" i="2"/>
  <c r="AB2185" i="2"/>
  <c r="AC2198" i="2"/>
  <c r="X2198" i="2"/>
  <c r="V2188" i="2"/>
  <c r="AB2188" i="2"/>
  <c r="AC2190" i="2"/>
  <c r="X2190" i="2"/>
  <c r="V2196" i="2"/>
  <c r="AB2196" i="2"/>
  <c r="AB2198" i="2"/>
  <c r="V2198" i="2"/>
  <c r="V2189" i="2"/>
  <c r="AB2189" i="2"/>
  <c r="X2185" i="2"/>
  <c r="AC2185" i="2"/>
  <c r="V2193" i="2"/>
  <c r="AB2193" i="2"/>
  <c r="AC2184" i="2"/>
  <c r="X2184" i="2"/>
  <c r="X2189" i="2"/>
  <c r="AC2189" i="2"/>
  <c r="AB2195" i="2"/>
  <c r="V2195" i="2"/>
  <c r="AC2186" i="2"/>
  <c r="X2186" i="2"/>
  <c r="AB2187" i="2"/>
  <c r="V2187" i="2"/>
  <c r="AC2188" i="2"/>
  <c r="X2188" i="2"/>
  <c r="X2193" i="2"/>
  <c r="AC2193" i="2"/>
  <c r="V2192" i="2"/>
  <c r="AB2192" i="2"/>
  <c r="AB2186" i="2"/>
  <c r="V2186" i="2"/>
  <c r="AB2191" i="2"/>
  <c r="V2191" i="2"/>
  <c r="AC2192" i="2"/>
  <c r="X2192" i="2"/>
  <c r="X2197" i="2"/>
  <c r="AC2197" i="2"/>
  <c r="AB2171" i="2"/>
  <c r="V2171" i="2"/>
  <c r="AB2174" i="2"/>
  <c r="V2174" i="2"/>
  <c r="V2169" i="2"/>
  <c r="AB2169" i="2"/>
  <c r="AB2172" i="2"/>
  <c r="V2172" i="2"/>
  <c r="AC2173" i="2"/>
  <c r="X2173" i="2"/>
  <c r="AC2174" i="2"/>
  <c r="X2174" i="2"/>
  <c r="AC2171" i="2"/>
  <c r="X2171" i="2"/>
  <c r="AC2170" i="2"/>
  <c r="X2170" i="2"/>
  <c r="X2172" i="2"/>
  <c r="AC2172" i="2"/>
  <c r="V2173" i="2"/>
  <c r="AB2173" i="2"/>
  <c r="AB2170" i="2"/>
  <c r="V2170" i="2"/>
  <c r="X2168" i="2"/>
  <c r="AC2168" i="2"/>
  <c r="V2168" i="2"/>
  <c r="AB2168" i="2"/>
  <c r="AC2169" i="2"/>
  <c r="X2169" i="2"/>
  <c r="AB2175" i="2"/>
  <c r="V2175" i="2"/>
  <c r="AB2179" i="2"/>
  <c r="V2179" i="2"/>
  <c r="V2176" i="2"/>
  <c r="AB2176" i="2"/>
  <c r="V2180" i="2"/>
  <c r="AB2180" i="2"/>
  <c r="AC2179" i="2"/>
  <c r="X2179" i="2"/>
  <c r="AC2176" i="2"/>
  <c r="X2176" i="2"/>
  <c r="AB2178" i="2"/>
  <c r="V2178" i="2"/>
  <c r="AC2182" i="2"/>
  <c r="X2182" i="2"/>
  <c r="AC2175" i="2"/>
  <c r="X2175" i="2"/>
  <c r="AB2182" i="2"/>
  <c r="V2182" i="2"/>
  <c r="X2177" i="2"/>
  <c r="AC2177" i="2"/>
  <c r="V2177" i="2"/>
  <c r="AB2177" i="2"/>
  <c r="X2181" i="2"/>
  <c r="AC2181" i="2"/>
  <c r="X2180" i="2"/>
  <c r="AC2180" i="2"/>
  <c r="V2181" i="2"/>
  <c r="AB2181" i="2"/>
  <c r="AC2178" i="2"/>
  <c r="X2178" i="2"/>
  <c r="V2156" i="2"/>
  <c r="AB2156" i="2"/>
  <c r="V2153" i="2"/>
  <c r="AB2153" i="2"/>
  <c r="X2156" i="2"/>
  <c r="AC2156" i="2"/>
  <c r="X2153" i="2"/>
  <c r="AC2153" i="2"/>
  <c r="V2152" i="2"/>
  <c r="AB2152" i="2"/>
  <c r="AC2154" i="2"/>
  <c r="X2154" i="2"/>
  <c r="AB2155" i="2"/>
  <c r="V2155" i="2"/>
  <c r="AC2155" i="2"/>
  <c r="X2155" i="2"/>
  <c r="AB2154" i="2"/>
  <c r="V2154" i="2"/>
  <c r="X2152" i="2"/>
  <c r="AC2152" i="2"/>
  <c r="V2164" i="2"/>
  <c r="AB2164" i="2"/>
  <c r="AC2164" i="2"/>
  <c r="X2164" i="2"/>
  <c r="AC2159" i="2"/>
  <c r="X2159" i="2"/>
  <c r="AB2163" i="2"/>
  <c r="V2163" i="2"/>
  <c r="AC2158" i="2"/>
  <c r="X2158" i="2"/>
  <c r="AB2166" i="2"/>
  <c r="V2166" i="2"/>
  <c r="AB2158" i="2"/>
  <c r="V2158" i="2"/>
  <c r="AC2162" i="2"/>
  <c r="X2162" i="2"/>
  <c r="AB2157" i="2"/>
  <c r="V2157" i="2"/>
  <c r="X2157" i="2"/>
  <c r="AC2157" i="2"/>
  <c r="V2160" i="2"/>
  <c r="AB2160" i="2"/>
  <c r="X2160" i="2"/>
  <c r="AC2160" i="2"/>
  <c r="AB2161" i="2"/>
  <c r="V2161" i="2"/>
  <c r="X2161" i="2"/>
  <c r="AC2161" i="2"/>
  <c r="AB2162" i="2"/>
  <c r="V2162" i="2"/>
  <c r="V2165" i="2"/>
  <c r="AB2165" i="2"/>
  <c r="X2165" i="2"/>
  <c r="AC2165" i="2"/>
  <c r="AC2163" i="2"/>
  <c r="X2163" i="2"/>
  <c r="AB2159" i="2"/>
  <c r="V2159" i="2"/>
  <c r="AC2166" i="2"/>
  <c r="X2166" i="2"/>
  <c r="V2141" i="2"/>
  <c r="AB2141" i="2"/>
  <c r="X2136" i="2"/>
  <c r="AC2136" i="2"/>
  <c r="V2145" i="2"/>
  <c r="AB2145" i="2"/>
  <c r="X2140" i="2"/>
  <c r="AC2140" i="2"/>
  <c r="AB2149" i="2"/>
  <c r="V2149" i="2"/>
  <c r="AC2142" i="2"/>
  <c r="X2142" i="2"/>
  <c r="V2137" i="2"/>
  <c r="AB2137" i="2"/>
  <c r="AC2146" i="2"/>
  <c r="X2146" i="2"/>
  <c r="AB2143" i="2"/>
  <c r="V2143" i="2"/>
  <c r="AB2138" i="2"/>
  <c r="V2138" i="2"/>
  <c r="V2144" i="2"/>
  <c r="AB2144" i="2"/>
  <c r="X2141" i="2"/>
  <c r="AC2141" i="2"/>
  <c r="AB2142" i="2"/>
  <c r="V2142" i="2"/>
  <c r="V2148" i="2"/>
  <c r="AB2148" i="2"/>
  <c r="X2145" i="2"/>
  <c r="AC2145" i="2"/>
  <c r="AC2147" i="2"/>
  <c r="X2147" i="2"/>
  <c r="AB2147" i="2"/>
  <c r="V2147" i="2"/>
  <c r="V2136" i="2"/>
  <c r="AB2136" i="2"/>
  <c r="X2137" i="2"/>
  <c r="AC2137" i="2"/>
  <c r="AB2146" i="2"/>
  <c r="V2146" i="2"/>
  <c r="X2148" i="2"/>
  <c r="AC2148" i="2"/>
  <c r="X2149" i="2"/>
  <c r="AC2149" i="2"/>
  <c r="AC2150" i="2"/>
  <c r="X2150" i="2"/>
  <c r="V2140" i="2"/>
  <c r="AB2140" i="2"/>
  <c r="AB2150" i="2"/>
  <c r="V2150" i="2"/>
  <c r="AC2139" i="2"/>
  <c r="X2139" i="2"/>
  <c r="AC2144" i="2"/>
  <c r="X2144" i="2"/>
  <c r="AB2139" i="2"/>
  <c r="V2139" i="2"/>
  <c r="AC2143" i="2"/>
  <c r="X2143" i="2"/>
  <c r="AC2138" i="2"/>
  <c r="X2138" i="2"/>
  <c r="AB2088" i="2"/>
  <c r="AB2122" i="2"/>
  <c r="V2122" i="2"/>
  <c r="AB2126" i="2"/>
  <c r="V2126" i="2"/>
  <c r="AC2126" i="2"/>
  <c r="X2126" i="2"/>
  <c r="V2121" i="2"/>
  <c r="AB2121" i="2"/>
  <c r="AC2131" i="2"/>
  <c r="X2131" i="2"/>
  <c r="AC2122" i="2"/>
  <c r="X2122" i="2"/>
  <c r="AC2130" i="2"/>
  <c r="X2130" i="2"/>
  <c r="V2125" i="2"/>
  <c r="AB2125" i="2"/>
  <c r="V2133" i="2"/>
  <c r="AB2133" i="2"/>
  <c r="AC2120" i="2"/>
  <c r="X2120" i="2"/>
  <c r="AC2124" i="2"/>
  <c r="X2124" i="2"/>
  <c r="X2129" i="2"/>
  <c r="AC2129" i="2"/>
  <c r="AB2134" i="2"/>
  <c r="V2134" i="2"/>
  <c r="X2088" i="2"/>
  <c r="AC2128" i="2"/>
  <c r="X2128" i="2"/>
  <c r="X2133" i="2"/>
  <c r="AC2133" i="2"/>
  <c r="V2120" i="2"/>
  <c r="AB2120" i="2"/>
  <c r="X2125" i="2"/>
  <c r="AC2125" i="2"/>
  <c r="AC2132" i="2"/>
  <c r="X2132" i="2"/>
  <c r="AB2127" i="2"/>
  <c r="V2127" i="2"/>
  <c r="V2124" i="2"/>
  <c r="AB2124" i="2"/>
  <c r="AC2134" i="2"/>
  <c r="X2134" i="2"/>
  <c r="X2121" i="2"/>
  <c r="AC2121" i="2"/>
  <c r="AB2130" i="2"/>
  <c r="V2130" i="2"/>
  <c r="AC2123" i="2"/>
  <c r="X2123" i="2"/>
  <c r="AB2123" i="2"/>
  <c r="V2123" i="2"/>
  <c r="V2128" i="2"/>
  <c r="AB2128" i="2"/>
  <c r="V2129" i="2"/>
  <c r="AB2129" i="2"/>
  <c r="X2127" i="2"/>
  <c r="AC2127" i="2"/>
  <c r="AB2131" i="2"/>
  <c r="V2131" i="2"/>
  <c r="V2132" i="2"/>
  <c r="AB2132" i="2"/>
  <c r="V2104" i="2"/>
  <c r="AB2104" i="2"/>
  <c r="X2115" i="2"/>
  <c r="AC2115" i="2"/>
  <c r="V2108" i="2"/>
  <c r="AB2108" i="2"/>
  <c r="AC2106" i="2"/>
  <c r="X2106" i="2"/>
  <c r="AB2106" i="2"/>
  <c r="V2106" i="2"/>
  <c r="V2112" i="2"/>
  <c r="AB2112" i="2"/>
  <c r="AC2110" i="2"/>
  <c r="X2110" i="2"/>
  <c r="AC2114" i="2"/>
  <c r="X2114" i="2"/>
  <c r="AB2118" i="2"/>
  <c r="V2118" i="2"/>
  <c r="V2117" i="2"/>
  <c r="AB2117" i="2"/>
  <c r="AC2118" i="2"/>
  <c r="X2118" i="2"/>
  <c r="V2116" i="2"/>
  <c r="AB2116" i="2"/>
  <c r="V2113" i="2"/>
  <c r="AB2113" i="2"/>
  <c r="X2105" i="2"/>
  <c r="AC2105" i="2"/>
  <c r="AB2110" i="2"/>
  <c r="V2110" i="2"/>
  <c r="AB2107" i="2"/>
  <c r="V2107" i="2"/>
  <c r="AC2104" i="2"/>
  <c r="X2104" i="2"/>
  <c r="X2109" i="2"/>
  <c r="AC2109" i="2"/>
  <c r="AC2107" i="2"/>
  <c r="X2107" i="2"/>
  <c r="AB2114" i="2"/>
  <c r="V2114" i="2"/>
  <c r="AB2111" i="2"/>
  <c r="V2111" i="2"/>
  <c r="AC2108" i="2"/>
  <c r="X2108" i="2"/>
  <c r="X2113" i="2"/>
  <c r="AC2113" i="2"/>
  <c r="V2109" i="2"/>
  <c r="AB2109" i="2"/>
  <c r="AB2115" i="2"/>
  <c r="V2115" i="2"/>
  <c r="AC2112" i="2"/>
  <c r="X2112" i="2"/>
  <c r="X2117" i="2"/>
  <c r="AC2117" i="2"/>
  <c r="AC2111" i="2"/>
  <c r="X2111" i="2"/>
  <c r="V2105" i="2"/>
  <c r="AB2105" i="2"/>
  <c r="AC2116" i="2"/>
  <c r="X2116" i="2"/>
  <c r="AB2099" i="2"/>
  <c r="V2099" i="2"/>
  <c r="AC2091" i="2"/>
  <c r="X2091" i="2"/>
  <c r="AB2102" i="2"/>
  <c r="V2102" i="2"/>
  <c r="X2095" i="2"/>
  <c r="AC2095" i="2"/>
  <c r="AB2098" i="2"/>
  <c r="V2098" i="2"/>
  <c r="X2099" i="2"/>
  <c r="AC2099" i="2"/>
  <c r="V2093" i="2"/>
  <c r="AB2093" i="2"/>
  <c r="AC2094" i="2"/>
  <c r="X2094" i="2"/>
  <c r="V2092" i="2"/>
  <c r="AB2092" i="2"/>
  <c r="AC2098" i="2"/>
  <c r="X2098" i="2"/>
  <c r="AB2095" i="2"/>
  <c r="V2095" i="2"/>
  <c r="AC2090" i="2"/>
  <c r="X2090" i="2"/>
  <c r="V2096" i="2"/>
  <c r="AB2096" i="2"/>
  <c r="AB2090" i="2"/>
  <c r="V2090" i="2"/>
  <c r="V2100" i="2"/>
  <c r="AB2100" i="2"/>
  <c r="X2089" i="2"/>
  <c r="AC2089" i="2"/>
  <c r="AC2100" i="2"/>
  <c r="X2100" i="2"/>
  <c r="V2089" i="2"/>
  <c r="AB2089" i="2"/>
  <c r="AB2094" i="2"/>
  <c r="V2094" i="2"/>
  <c r="V2101" i="2"/>
  <c r="AB2101" i="2"/>
  <c r="X2093" i="2"/>
  <c r="AC2093" i="2"/>
  <c r="AC2102" i="2"/>
  <c r="X2102" i="2"/>
  <c r="V2097" i="2"/>
  <c r="AB2097" i="2"/>
  <c r="AC2092" i="2"/>
  <c r="X2092" i="2"/>
  <c r="X2097" i="2"/>
  <c r="AC2097" i="2"/>
  <c r="AB2091" i="2"/>
  <c r="V2091" i="2"/>
  <c r="AC2096" i="2"/>
  <c r="X2096" i="2"/>
  <c r="X2101" i="2"/>
  <c r="AC2101" i="2"/>
  <c r="AB2075" i="2"/>
  <c r="V2075" i="2"/>
  <c r="V2076" i="2"/>
  <c r="AB2076" i="2"/>
  <c r="V2073" i="2"/>
  <c r="AB2073" i="2"/>
  <c r="AB2078" i="2"/>
  <c r="V2078" i="2"/>
  <c r="AC2072" i="2"/>
  <c r="X2072" i="2"/>
  <c r="AC2078" i="2"/>
  <c r="X2078" i="2"/>
  <c r="AC2076" i="2"/>
  <c r="X2076" i="2"/>
  <c r="X2077" i="2"/>
  <c r="AC2077" i="2"/>
  <c r="AC2074" i="2"/>
  <c r="X2074" i="2"/>
  <c r="V2077" i="2"/>
  <c r="AB2077" i="2"/>
  <c r="AC2075" i="2"/>
  <c r="X2075" i="2"/>
  <c r="V2072" i="2"/>
  <c r="AB2072" i="2"/>
  <c r="AB2074" i="2"/>
  <c r="V2074" i="2"/>
  <c r="X2073" i="2"/>
  <c r="AC2073" i="2"/>
  <c r="V2080" i="2"/>
  <c r="AB2080" i="2"/>
  <c r="V2084" i="2"/>
  <c r="AB2084" i="2"/>
  <c r="AC2079" i="2"/>
  <c r="X2079" i="2"/>
  <c r="AB2082" i="2"/>
  <c r="V2082" i="2"/>
  <c r="AC2080" i="2"/>
  <c r="X2080" i="2"/>
  <c r="AC2083" i="2"/>
  <c r="X2083" i="2"/>
  <c r="V2081" i="2"/>
  <c r="AB2081" i="2"/>
  <c r="AC2084" i="2"/>
  <c r="X2084" i="2"/>
  <c r="AB2079" i="2"/>
  <c r="V2079" i="2"/>
  <c r="AC2082" i="2"/>
  <c r="X2082" i="2"/>
  <c r="V2083" i="2"/>
  <c r="AB2083" i="2"/>
  <c r="AC2086" i="2"/>
  <c r="X2086" i="2"/>
  <c r="AB2086" i="2"/>
  <c r="V2086" i="2"/>
  <c r="X2081" i="2"/>
  <c r="AC2081" i="2"/>
  <c r="V2085" i="2"/>
  <c r="AB2085" i="2"/>
  <c r="X2085" i="2"/>
  <c r="AC2085" i="2"/>
  <c r="V2057" i="2"/>
  <c r="AB2057" i="2"/>
  <c r="AB2058" i="2"/>
  <c r="V2058" i="2"/>
  <c r="V2056" i="2"/>
  <c r="AB2056" i="2"/>
  <c r="AB2059" i="2"/>
  <c r="V2059" i="2"/>
  <c r="AB2060" i="2"/>
  <c r="V2060" i="2"/>
  <c r="X2060" i="2"/>
  <c r="AC2060" i="2"/>
  <c r="AB2024" i="2"/>
  <c r="X2057" i="2"/>
  <c r="AC2057" i="2"/>
  <c r="AC2058" i="2"/>
  <c r="X2058" i="2"/>
  <c r="AC2059" i="2"/>
  <c r="X2059" i="2"/>
  <c r="X2056" i="2"/>
  <c r="AC2056" i="2"/>
  <c r="X2024" i="2"/>
  <c r="AC2066" i="2"/>
  <c r="X2066" i="2"/>
  <c r="AB2063" i="2"/>
  <c r="V2063" i="2"/>
  <c r="AB2062" i="2"/>
  <c r="V2062" i="2"/>
  <c r="X2068" i="2"/>
  <c r="AC2068" i="2"/>
  <c r="AB2066" i="2"/>
  <c r="V2066" i="2"/>
  <c r="AC2067" i="2"/>
  <c r="X2067" i="2"/>
  <c r="X2008" i="2"/>
  <c r="AB2069" i="2"/>
  <c r="V2069" i="2"/>
  <c r="AC2062" i="2"/>
  <c r="X2062" i="2"/>
  <c r="V2064" i="2"/>
  <c r="AB2064" i="2"/>
  <c r="X2069" i="2"/>
  <c r="AC2069" i="2"/>
  <c r="AB2070" i="2"/>
  <c r="V2070" i="2"/>
  <c r="V2061" i="2"/>
  <c r="AB2061" i="2"/>
  <c r="X2064" i="2"/>
  <c r="AC2064" i="2"/>
  <c r="AC2070" i="2"/>
  <c r="X2070" i="2"/>
  <c r="X2061" i="2"/>
  <c r="AC2061" i="2"/>
  <c r="V2068" i="2"/>
  <c r="AB2068" i="2"/>
  <c r="AC2063" i="2"/>
  <c r="X2063" i="2"/>
  <c r="V2065" i="2"/>
  <c r="AB2065" i="2"/>
  <c r="X2065" i="2"/>
  <c r="AC2065" i="2"/>
  <c r="AB2067" i="2"/>
  <c r="V2067" i="2"/>
  <c r="V2045" i="2"/>
  <c r="AB2045" i="2"/>
  <c r="V2049" i="2"/>
  <c r="AB2049" i="2"/>
  <c r="V2053" i="2"/>
  <c r="AB2053" i="2"/>
  <c r="AC2042" i="2"/>
  <c r="X2042" i="2"/>
  <c r="AC2046" i="2"/>
  <c r="X2046" i="2"/>
  <c r="V2048" i="2"/>
  <c r="AB2048" i="2"/>
  <c r="AB2051" i="2"/>
  <c r="V2051" i="2"/>
  <c r="AB2042" i="2"/>
  <c r="V2042" i="2"/>
  <c r="AB2046" i="2"/>
  <c r="V2046" i="2"/>
  <c r="AC2040" i="2"/>
  <c r="X2040" i="2"/>
  <c r="X2049" i="2"/>
  <c r="AC2049" i="2"/>
  <c r="AC2047" i="2"/>
  <c r="X2047" i="2"/>
  <c r="V2040" i="2"/>
  <c r="AB2040" i="2"/>
  <c r="AC2050" i="2"/>
  <c r="X2050" i="2"/>
  <c r="X2045" i="2"/>
  <c r="AC2045" i="2"/>
  <c r="V2050" i="2"/>
  <c r="AB2050" i="2"/>
  <c r="AC2044" i="2"/>
  <c r="X2044" i="2"/>
  <c r="X2053" i="2"/>
  <c r="AC2053" i="2"/>
  <c r="AC2043" i="2"/>
  <c r="X2043" i="2"/>
  <c r="AC2051" i="2"/>
  <c r="X2051" i="2"/>
  <c r="AB2047" i="2"/>
  <c r="V2047" i="2"/>
  <c r="V2052" i="2"/>
  <c r="AB2052" i="2"/>
  <c r="AB2054" i="2"/>
  <c r="V2054" i="2"/>
  <c r="AC2048" i="2"/>
  <c r="X2048" i="2"/>
  <c r="AC2054" i="2"/>
  <c r="X2054" i="2"/>
  <c r="V2044" i="2"/>
  <c r="AB2044" i="2"/>
  <c r="AB2043" i="2"/>
  <c r="V2043" i="2"/>
  <c r="X2041" i="2"/>
  <c r="AC2041" i="2"/>
  <c r="V2041" i="2"/>
  <c r="AB2041" i="2"/>
  <c r="AC2052" i="2"/>
  <c r="X2052" i="2"/>
  <c r="V2008" i="2"/>
  <c r="AB2034" i="2"/>
  <c r="V2034" i="2"/>
  <c r="AC2032" i="2"/>
  <c r="X2032" i="2"/>
  <c r="AB2038" i="2"/>
  <c r="V2038" i="2"/>
  <c r="AC2036" i="2"/>
  <c r="X2036" i="2"/>
  <c r="V2029" i="2"/>
  <c r="AB2029" i="2"/>
  <c r="AC2027" i="2"/>
  <c r="X2027" i="2"/>
  <c r="V2025" i="2"/>
  <c r="AB2025" i="2"/>
  <c r="AC2031" i="2"/>
  <c r="X2031" i="2"/>
  <c r="V2032" i="2"/>
  <c r="AB2032" i="2"/>
  <c r="X2029" i="2"/>
  <c r="AC2029" i="2"/>
  <c r="AB2027" i="2"/>
  <c r="V2027" i="2"/>
  <c r="X2033" i="2"/>
  <c r="AC2033" i="2"/>
  <c r="V2037" i="2"/>
  <c r="AB2037" i="2"/>
  <c r="AC2038" i="2"/>
  <c r="X2038" i="2"/>
  <c r="AB2035" i="2"/>
  <c r="V2035" i="2"/>
  <c r="V2033" i="2"/>
  <c r="AB2033" i="2"/>
  <c r="AB2031" i="2"/>
  <c r="V2031" i="2"/>
  <c r="AC2026" i="2"/>
  <c r="X2026" i="2"/>
  <c r="X2037" i="2"/>
  <c r="AC2037" i="2"/>
  <c r="V2028" i="2"/>
  <c r="AB2028" i="2"/>
  <c r="AB2026" i="2"/>
  <c r="V2026" i="2"/>
  <c r="AC2030" i="2"/>
  <c r="X2030" i="2"/>
  <c r="AC2034" i="2"/>
  <c r="X2034" i="2"/>
  <c r="AC2035" i="2"/>
  <c r="X2035" i="2"/>
  <c r="X2025" i="2"/>
  <c r="AC2025" i="2"/>
  <c r="V2036" i="2"/>
  <c r="AB2036" i="2"/>
  <c r="AB2030" i="2"/>
  <c r="V2030" i="2"/>
  <c r="AC2028" i="2"/>
  <c r="X2028" i="2"/>
  <c r="AB2014" i="2"/>
  <c r="V2014" i="2"/>
  <c r="AC2019" i="2"/>
  <c r="X2019" i="2"/>
  <c r="AB2018" i="2"/>
  <c r="V2018" i="2"/>
  <c r="AC2020" i="2"/>
  <c r="X2020" i="2"/>
  <c r="AB2022" i="2"/>
  <c r="V2022" i="2"/>
  <c r="AC2012" i="2"/>
  <c r="X2012" i="2"/>
  <c r="V2009" i="2"/>
  <c r="AB2009" i="2"/>
  <c r="AC2010" i="2"/>
  <c r="X2010" i="2"/>
  <c r="AC2016" i="2"/>
  <c r="X2016" i="2"/>
  <c r="V2021" i="2"/>
  <c r="AB2021" i="2"/>
  <c r="X2013" i="2"/>
  <c r="AC2013" i="2"/>
  <c r="AB2019" i="2"/>
  <c r="V2019" i="2"/>
  <c r="V2016" i="2"/>
  <c r="AB2016" i="2"/>
  <c r="X2017" i="2"/>
  <c r="AC2017" i="2"/>
  <c r="AB2011" i="2"/>
  <c r="V2011" i="2"/>
  <c r="V2020" i="2"/>
  <c r="AB2020" i="2"/>
  <c r="X2021" i="2"/>
  <c r="AC2021" i="2"/>
  <c r="AC2022" i="2"/>
  <c r="X2022" i="2"/>
  <c r="X2009" i="2"/>
  <c r="AC2009" i="2"/>
  <c r="AB2015" i="2"/>
  <c r="V2015" i="2"/>
  <c r="AC2011" i="2"/>
  <c r="X2011" i="2"/>
  <c r="AC2018" i="2"/>
  <c r="X2018" i="2"/>
  <c r="V2013" i="2"/>
  <c r="AB2013" i="2"/>
  <c r="V2017" i="2"/>
  <c r="AB2017" i="2"/>
  <c r="V2012" i="2"/>
  <c r="AB2012" i="2"/>
  <c r="AB2010" i="2"/>
  <c r="V2010" i="2"/>
  <c r="AC2015" i="2"/>
  <c r="X2015" i="2"/>
  <c r="AC2014" i="2"/>
  <c r="X2014" i="2"/>
  <c r="V1992" i="2"/>
  <c r="AB1992" i="2"/>
  <c r="V1993" i="2"/>
  <c r="AB1993" i="2"/>
  <c r="AC1992" i="2"/>
  <c r="X1992" i="2"/>
  <c r="AC1993" i="2"/>
  <c r="X1993" i="2"/>
  <c r="AC1998" i="2"/>
  <c r="X1998" i="2"/>
  <c r="V1999" i="2"/>
  <c r="AB1999" i="2"/>
  <c r="AC2006" i="2"/>
  <c r="X2006" i="2"/>
  <c r="AB1994" i="2"/>
  <c r="V1994" i="2"/>
  <c r="AC1996" i="2"/>
  <c r="X1996" i="2"/>
  <c r="AB1998" i="2"/>
  <c r="V1998" i="2"/>
  <c r="AC2000" i="2"/>
  <c r="X2000" i="2"/>
  <c r="AC1995" i="2"/>
  <c r="X1995" i="2"/>
  <c r="AC2003" i="2"/>
  <c r="X2003" i="2"/>
  <c r="V1996" i="2"/>
  <c r="AB1996" i="2"/>
  <c r="AC2002" i="2"/>
  <c r="X2002" i="2"/>
  <c r="AC2004" i="2"/>
  <c r="X2004" i="2"/>
  <c r="V2005" i="2"/>
  <c r="AB2005" i="2"/>
  <c r="V2000" i="2"/>
  <c r="AB2000" i="2"/>
  <c r="X1997" i="2"/>
  <c r="AC1997" i="2"/>
  <c r="AB2003" i="2"/>
  <c r="V2003" i="2"/>
  <c r="AB2002" i="2"/>
  <c r="V2002" i="2"/>
  <c r="AB2006" i="2"/>
  <c r="V2006" i="2"/>
  <c r="V1997" i="2"/>
  <c r="AB1997" i="2"/>
  <c r="V2001" i="2"/>
  <c r="AB2001" i="2"/>
  <c r="V2004" i="2"/>
  <c r="AB2004" i="2"/>
  <c r="X2001" i="2"/>
  <c r="AC2001" i="2"/>
  <c r="AC1999" i="2"/>
  <c r="X1999" i="2"/>
  <c r="AB1995" i="2"/>
  <c r="V1995" i="2"/>
  <c r="AC1994" i="2"/>
  <c r="X1994" i="2"/>
  <c r="X2005" i="2"/>
  <c r="AC2005" i="2"/>
  <c r="AB1987" i="2"/>
  <c r="V1987" i="2"/>
  <c r="AC1988" i="2"/>
  <c r="X1988" i="2"/>
  <c r="V1977" i="2"/>
  <c r="AB1977" i="2"/>
  <c r="AC1979" i="2"/>
  <c r="X1979" i="2"/>
  <c r="V1981" i="2"/>
  <c r="AB1981" i="2"/>
  <c r="AC1983" i="2"/>
  <c r="X1983" i="2"/>
  <c r="V1989" i="2"/>
  <c r="AB1989" i="2"/>
  <c r="X1987" i="2"/>
  <c r="AC1987" i="2"/>
  <c r="AC1990" i="2"/>
  <c r="X1990" i="2"/>
  <c r="X1944" i="2"/>
  <c r="AB1990" i="2"/>
  <c r="V1990" i="2"/>
  <c r="V1988" i="2"/>
  <c r="AB1988" i="2"/>
  <c r="X1977" i="2"/>
  <c r="AC1977" i="2"/>
  <c r="AC1978" i="2"/>
  <c r="X1978" i="2"/>
  <c r="V1980" i="2"/>
  <c r="AB1980" i="2"/>
  <c r="V1985" i="2"/>
  <c r="AB1985" i="2"/>
  <c r="AC1976" i="2"/>
  <c r="X1976" i="2"/>
  <c r="X1981" i="2"/>
  <c r="AC1981" i="2"/>
  <c r="AB1986" i="2"/>
  <c r="V1986" i="2"/>
  <c r="V1976" i="2"/>
  <c r="AB1976" i="2"/>
  <c r="AC1986" i="2"/>
  <c r="X1986" i="2"/>
  <c r="V1984" i="2"/>
  <c r="AB1984" i="2"/>
  <c r="AB1979" i="2"/>
  <c r="V1979" i="2"/>
  <c r="AC1980" i="2"/>
  <c r="X1980" i="2"/>
  <c r="X1985" i="2"/>
  <c r="AC1985" i="2"/>
  <c r="AC1982" i="2"/>
  <c r="X1982" i="2"/>
  <c r="AB1978" i="2"/>
  <c r="V1978" i="2"/>
  <c r="AB1982" i="2"/>
  <c r="V1982" i="2"/>
  <c r="AB1983" i="2"/>
  <c r="V1983" i="2"/>
  <c r="AC1984" i="2"/>
  <c r="X1984" i="2"/>
  <c r="X1989" i="2"/>
  <c r="AC1989" i="2"/>
  <c r="AB1944" i="2"/>
  <c r="V1960" i="2"/>
  <c r="AB1960" i="2"/>
  <c r="AC1967" i="2"/>
  <c r="X1967" i="2"/>
  <c r="V1964" i="2"/>
  <c r="AB1964" i="2"/>
  <c r="X1971" i="2"/>
  <c r="AC1971" i="2"/>
  <c r="V1968" i="2"/>
  <c r="AB1968" i="2"/>
  <c r="AC1962" i="2"/>
  <c r="X1962" i="2"/>
  <c r="AB1962" i="2"/>
  <c r="V1962" i="2"/>
  <c r="AB1966" i="2"/>
  <c r="V1966" i="2"/>
  <c r="AB1970" i="2"/>
  <c r="V1970" i="2"/>
  <c r="AC1970" i="2"/>
  <c r="X1970" i="2"/>
  <c r="V1969" i="2"/>
  <c r="AB1969" i="2"/>
  <c r="V1965" i="2"/>
  <c r="AB1965" i="2"/>
  <c r="AC1974" i="2"/>
  <c r="X1974" i="2"/>
  <c r="V1973" i="2"/>
  <c r="AB1973" i="2"/>
  <c r="AC1966" i="2"/>
  <c r="X1966" i="2"/>
  <c r="AB1963" i="2"/>
  <c r="V1963" i="2"/>
  <c r="AB1967" i="2"/>
  <c r="V1967" i="2"/>
  <c r="AC1960" i="2"/>
  <c r="X1960" i="2"/>
  <c r="X1965" i="2"/>
  <c r="AC1965" i="2"/>
  <c r="AC1963" i="2"/>
  <c r="X1963" i="2"/>
  <c r="X1961" i="2"/>
  <c r="AC1961" i="2"/>
  <c r="AB1971" i="2"/>
  <c r="V1971" i="2"/>
  <c r="AC1964" i="2"/>
  <c r="X1964" i="2"/>
  <c r="X1969" i="2"/>
  <c r="AC1969" i="2"/>
  <c r="V1972" i="2"/>
  <c r="AB1972" i="2"/>
  <c r="AB1974" i="2"/>
  <c r="V1974" i="2"/>
  <c r="AC1968" i="2"/>
  <c r="X1968" i="2"/>
  <c r="X1973" i="2"/>
  <c r="AC1973" i="2"/>
  <c r="V1961" i="2"/>
  <c r="AB1961" i="2"/>
  <c r="AC1972" i="2"/>
  <c r="X1972" i="2"/>
  <c r="AC1946" i="2"/>
  <c r="X1946" i="2"/>
  <c r="AC1950" i="2"/>
  <c r="X1950" i="2"/>
  <c r="AC1958" i="2"/>
  <c r="X1958" i="2"/>
  <c r="AB1958" i="2"/>
  <c r="V1958" i="2"/>
  <c r="AC1948" i="2"/>
  <c r="X1948" i="2"/>
  <c r="AB1950" i="2"/>
  <c r="V1950" i="2"/>
  <c r="AB1954" i="2"/>
  <c r="V1954" i="2"/>
  <c r="X1945" i="2"/>
  <c r="AC1945" i="2"/>
  <c r="V1957" i="2"/>
  <c r="AB1957" i="2"/>
  <c r="AB1946" i="2"/>
  <c r="V1946" i="2"/>
  <c r="X1957" i="2"/>
  <c r="AC1957" i="2"/>
  <c r="AB1953" i="2"/>
  <c r="V1953" i="2"/>
  <c r="V1945" i="2"/>
  <c r="AB1945" i="2"/>
  <c r="X1953" i="2"/>
  <c r="AC1953" i="2"/>
  <c r="AC1956" i="2"/>
  <c r="X1956" i="2"/>
  <c r="AC1952" i="2"/>
  <c r="X1952" i="2"/>
  <c r="V1948" i="2"/>
  <c r="AB1948" i="2"/>
  <c r="AC1947" i="2"/>
  <c r="X1947" i="2"/>
  <c r="AC1954" i="2"/>
  <c r="X1954" i="2"/>
  <c r="V1952" i="2"/>
  <c r="AB1952" i="2"/>
  <c r="X1949" i="2"/>
  <c r="AC1949" i="2"/>
  <c r="V1949" i="2"/>
  <c r="AB1949" i="2"/>
  <c r="AC1951" i="2"/>
  <c r="X1951" i="2"/>
  <c r="AB1951" i="2"/>
  <c r="V1951" i="2"/>
  <c r="V1956" i="2"/>
  <c r="AB1956" i="2"/>
  <c r="AC1955" i="2"/>
  <c r="X1955" i="2"/>
  <c r="AB1947" i="2"/>
  <c r="V1947" i="2"/>
  <c r="AB1955" i="2"/>
  <c r="V1955" i="2"/>
  <c r="AC1939" i="2"/>
  <c r="X1939" i="2"/>
  <c r="V1929" i="2"/>
  <c r="AB1929" i="2"/>
  <c r="V1933" i="2"/>
  <c r="AB1933" i="2"/>
  <c r="V1937" i="2"/>
  <c r="AB1937" i="2"/>
  <c r="AC1938" i="2"/>
  <c r="X1938" i="2"/>
  <c r="AB1942" i="2"/>
  <c r="V1942" i="2"/>
  <c r="AC1928" i="2"/>
  <c r="X1928" i="2"/>
  <c r="AC1932" i="2"/>
  <c r="X1932" i="2"/>
  <c r="V1941" i="2"/>
  <c r="AB1941" i="2"/>
  <c r="AC1936" i="2"/>
  <c r="X1936" i="2"/>
  <c r="AB1931" i="2"/>
  <c r="V1931" i="2"/>
  <c r="V1932" i="2"/>
  <c r="AB1932" i="2"/>
  <c r="AC1942" i="2"/>
  <c r="X1942" i="2"/>
  <c r="AB1935" i="2"/>
  <c r="V1935" i="2"/>
  <c r="V1936" i="2"/>
  <c r="AB1936" i="2"/>
  <c r="X1929" i="2"/>
  <c r="AC1929" i="2"/>
  <c r="V1928" i="2"/>
  <c r="AB1928" i="2"/>
  <c r="V1940" i="2"/>
  <c r="AB1940" i="2"/>
  <c r="AB1930" i="2"/>
  <c r="V1930" i="2"/>
  <c r="AC1940" i="2"/>
  <c r="X1940" i="2"/>
  <c r="X1937" i="2"/>
  <c r="AC1937" i="2"/>
  <c r="AC1930" i="2"/>
  <c r="X1930" i="2"/>
  <c r="X1933" i="2"/>
  <c r="AC1933" i="2"/>
  <c r="AB1934" i="2"/>
  <c r="V1934" i="2"/>
  <c r="AC1931" i="2"/>
  <c r="X1931" i="2"/>
  <c r="X1941" i="2"/>
  <c r="AC1941" i="2"/>
  <c r="AB1939" i="2"/>
  <c r="V1939" i="2"/>
  <c r="AB1938" i="2"/>
  <c r="V1938" i="2"/>
  <c r="AC1935" i="2"/>
  <c r="X1935" i="2"/>
  <c r="AC1934" i="2"/>
  <c r="X1934" i="2"/>
  <c r="AC1914" i="2"/>
  <c r="X1914" i="2"/>
  <c r="AC1918" i="2"/>
  <c r="X1918" i="2"/>
  <c r="V1921" i="2"/>
  <c r="AB1921" i="2"/>
  <c r="AC1922" i="2"/>
  <c r="X1922" i="2"/>
  <c r="V1925" i="2"/>
  <c r="AB1925" i="2"/>
  <c r="AC1926" i="2"/>
  <c r="X1926" i="2"/>
  <c r="V1912" i="2"/>
  <c r="AB1912" i="2"/>
  <c r="AC1912" i="2"/>
  <c r="X1912" i="2"/>
  <c r="AC1916" i="2"/>
  <c r="X1916" i="2"/>
  <c r="AC1924" i="2"/>
  <c r="X1924" i="2"/>
  <c r="X1913" i="2"/>
  <c r="AC1913" i="2"/>
  <c r="AB1923" i="2"/>
  <c r="V1923" i="2"/>
  <c r="AB1922" i="2"/>
  <c r="V1922" i="2"/>
  <c r="X1917" i="2"/>
  <c r="AC1917" i="2"/>
  <c r="AB1919" i="2"/>
  <c r="V1919" i="2"/>
  <c r="AB1914" i="2"/>
  <c r="V1914" i="2"/>
  <c r="AC1915" i="2"/>
  <c r="X1915" i="2"/>
  <c r="X1921" i="2"/>
  <c r="AC1921" i="2"/>
  <c r="V1917" i="2"/>
  <c r="AB1917" i="2"/>
  <c r="AB1915" i="2"/>
  <c r="V1915" i="2"/>
  <c r="V1924" i="2"/>
  <c r="AB1924" i="2"/>
  <c r="AB1918" i="2"/>
  <c r="V1918" i="2"/>
  <c r="X1919" i="2"/>
  <c r="AC1919" i="2"/>
  <c r="X1925" i="2"/>
  <c r="AC1925" i="2"/>
  <c r="V1913" i="2"/>
  <c r="AB1913" i="2"/>
  <c r="V1916" i="2"/>
  <c r="AB1916" i="2"/>
  <c r="V1920" i="2"/>
  <c r="AB1920" i="2"/>
  <c r="AB1926" i="2"/>
  <c r="V1926" i="2"/>
  <c r="X1923" i="2"/>
  <c r="AC1923" i="2"/>
  <c r="AC1920" i="2"/>
  <c r="X1920" i="2"/>
  <c r="AB1901" i="2"/>
  <c r="V1901" i="2"/>
  <c r="X1896" i="2"/>
  <c r="AC1896" i="2"/>
  <c r="AB1905" i="2"/>
  <c r="V1905" i="2"/>
  <c r="X1900" i="2"/>
  <c r="AC1900" i="2"/>
  <c r="V1909" i="2"/>
  <c r="AB1909" i="2"/>
  <c r="AC1910" i="2"/>
  <c r="X1910" i="2"/>
  <c r="AC1908" i="2"/>
  <c r="X1908" i="2"/>
  <c r="X1904" i="2"/>
  <c r="AC1904" i="2"/>
  <c r="AB1898" i="2"/>
  <c r="V1898" i="2"/>
  <c r="V1900" i="2"/>
  <c r="AB1900" i="2"/>
  <c r="X1897" i="2"/>
  <c r="AC1897" i="2"/>
  <c r="V1897" i="2"/>
  <c r="AB1897" i="2"/>
  <c r="AB1902" i="2"/>
  <c r="V1902" i="2"/>
  <c r="V1904" i="2"/>
  <c r="AB1904" i="2"/>
  <c r="X1901" i="2"/>
  <c r="AC1901" i="2"/>
  <c r="AC1898" i="2"/>
  <c r="X1898" i="2"/>
  <c r="AB1906" i="2"/>
  <c r="V1906" i="2"/>
  <c r="V1908" i="2"/>
  <c r="AB1908" i="2"/>
  <c r="X1905" i="2"/>
  <c r="AC1905" i="2"/>
  <c r="V1896" i="2"/>
  <c r="AB1896" i="2"/>
  <c r="AB1910" i="2"/>
  <c r="V1910" i="2"/>
  <c r="AC1899" i="2"/>
  <c r="X1899" i="2"/>
  <c r="X1909" i="2"/>
  <c r="AC1909" i="2"/>
  <c r="AB1899" i="2"/>
  <c r="V1899" i="2"/>
  <c r="AC1903" i="2"/>
  <c r="X1903" i="2"/>
  <c r="AC1902" i="2"/>
  <c r="X1902" i="2"/>
  <c r="AB1903" i="2"/>
  <c r="V1903" i="2"/>
  <c r="AB1907" i="2"/>
  <c r="V1907" i="2"/>
  <c r="AC1907" i="2"/>
  <c r="X1907" i="2"/>
  <c r="AC1906" i="2"/>
  <c r="X1906" i="2"/>
  <c r="V1885" i="2"/>
  <c r="AB1885" i="2"/>
  <c r="V1893" i="2"/>
  <c r="AB1893" i="2"/>
  <c r="X1887" i="2"/>
  <c r="AC1887" i="2"/>
  <c r="AB1890" i="2"/>
  <c r="V1890" i="2"/>
  <c r="AC1891" i="2"/>
  <c r="X1891" i="2"/>
  <c r="V1894" i="2"/>
  <c r="AB1894" i="2"/>
  <c r="AC1882" i="2"/>
  <c r="X1882" i="2"/>
  <c r="AC1883" i="2"/>
  <c r="X1883" i="2"/>
  <c r="V1889" i="2"/>
  <c r="AB1889" i="2"/>
  <c r="AB1883" i="2"/>
  <c r="V1883" i="2"/>
  <c r="V1884" i="2"/>
  <c r="AB1884" i="2"/>
  <c r="AC1890" i="2"/>
  <c r="X1890" i="2"/>
  <c r="AB1891" i="2"/>
  <c r="V1891" i="2"/>
  <c r="V1888" i="2"/>
  <c r="AB1888" i="2"/>
  <c r="AC1894" i="2"/>
  <c r="X1894" i="2"/>
  <c r="AB1887" i="2"/>
  <c r="V1887" i="2"/>
  <c r="V1892" i="2"/>
  <c r="AB1892" i="2"/>
  <c r="X1881" i="2"/>
  <c r="AC1881" i="2"/>
  <c r="AC1892" i="2"/>
  <c r="X1892" i="2"/>
  <c r="V1880" i="2"/>
  <c r="AB1880" i="2"/>
  <c r="AB1882" i="2"/>
  <c r="V1882" i="2"/>
  <c r="AC1884" i="2"/>
  <c r="X1884" i="2"/>
  <c r="X1885" i="2"/>
  <c r="AC1885" i="2"/>
  <c r="AB1886" i="2"/>
  <c r="V1886" i="2"/>
  <c r="AC1880" i="2"/>
  <c r="X1880" i="2"/>
  <c r="X1889" i="2"/>
  <c r="AC1889" i="2"/>
  <c r="AC1886" i="2"/>
  <c r="X1886" i="2"/>
  <c r="V1881" i="2"/>
  <c r="AB1881" i="2"/>
  <c r="AC1888" i="2"/>
  <c r="X1888" i="2"/>
  <c r="X1893" i="2"/>
  <c r="AC1893" i="2"/>
  <c r="V1865" i="2"/>
  <c r="AB1865" i="2"/>
  <c r="AC1876" i="2"/>
  <c r="X1876" i="2"/>
  <c r="V1869" i="2"/>
  <c r="AB1869" i="2"/>
  <c r="AC1867" i="2"/>
  <c r="X1867" i="2"/>
  <c r="AB1874" i="2"/>
  <c r="V1874" i="2"/>
  <c r="X1871" i="2"/>
  <c r="AC1871" i="2"/>
  <c r="V1873" i="2"/>
  <c r="AB1873" i="2"/>
  <c r="AC1875" i="2"/>
  <c r="X1875" i="2"/>
  <c r="V1868" i="2"/>
  <c r="AB1868" i="2"/>
  <c r="AC1878" i="2"/>
  <c r="X1878" i="2"/>
  <c r="AB1867" i="2"/>
  <c r="V1867" i="2"/>
  <c r="V1876" i="2"/>
  <c r="AB1876" i="2"/>
  <c r="X1865" i="2"/>
  <c r="AC1865" i="2"/>
  <c r="V1877" i="2"/>
  <c r="AB1877" i="2"/>
  <c r="AC1870" i="2"/>
  <c r="X1870" i="2"/>
  <c r="AC1874" i="2"/>
  <c r="X1874" i="2"/>
  <c r="AB1871" i="2"/>
  <c r="V1871" i="2"/>
  <c r="AC1864" i="2"/>
  <c r="X1864" i="2"/>
  <c r="X1869" i="2"/>
  <c r="AC1869" i="2"/>
  <c r="V1864" i="2"/>
  <c r="AB1864" i="2"/>
  <c r="V1872" i="2"/>
  <c r="AB1872" i="2"/>
  <c r="V1875" i="2"/>
  <c r="AB1875" i="2"/>
  <c r="AC1868" i="2"/>
  <c r="X1868" i="2"/>
  <c r="X1873" i="2"/>
  <c r="AC1873" i="2"/>
  <c r="AC1866" i="2"/>
  <c r="X1866" i="2"/>
  <c r="AB1866" i="2"/>
  <c r="V1866" i="2"/>
  <c r="AB1870" i="2"/>
  <c r="V1870" i="2"/>
  <c r="AB1878" i="2"/>
  <c r="V1878" i="2"/>
  <c r="AC1872" i="2"/>
  <c r="X1872" i="2"/>
  <c r="X1877" i="2"/>
  <c r="AC1877" i="2"/>
  <c r="V1849" i="2"/>
  <c r="AB1849" i="2"/>
  <c r="AC1851" i="2"/>
  <c r="X1851" i="2"/>
  <c r="V1853" i="2"/>
  <c r="AB1853" i="2"/>
  <c r="X1855" i="2"/>
  <c r="AC1855" i="2"/>
  <c r="V1848" i="2"/>
  <c r="AB1848" i="2"/>
  <c r="X1859" i="2"/>
  <c r="AC1859" i="2"/>
  <c r="V1856" i="2"/>
  <c r="AB1856" i="2"/>
  <c r="AC1854" i="2"/>
  <c r="X1854" i="2"/>
  <c r="AB1850" i="2"/>
  <c r="V1850" i="2"/>
  <c r="V1860" i="2"/>
  <c r="AB1860" i="2"/>
  <c r="AC1858" i="2"/>
  <c r="X1858" i="2"/>
  <c r="AC1860" i="2"/>
  <c r="X1860" i="2"/>
  <c r="V1857" i="2"/>
  <c r="AB1857" i="2"/>
  <c r="V1861" i="2"/>
  <c r="AB1861" i="2"/>
  <c r="X1849" i="2"/>
  <c r="AC1849" i="2"/>
  <c r="AB1862" i="2"/>
  <c r="V1862" i="2"/>
  <c r="AC1850" i="2"/>
  <c r="X1850" i="2"/>
  <c r="AC1862" i="2"/>
  <c r="X1862" i="2"/>
  <c r="AB1851" i="2"/>
  <c r="V1851" i="2"/>
  <c r="AC1848" i="2"/>
  <c r="X1848" i="2"/>
  <c r="X1853" i="2"/>
  <c r="AC1853" i="2"/>
  <c r="AB1854" i="2"/>
  <c r="V1854" i="2"/>
  <c r="AB1855" i="2"/>
  <c r="V1855" i="2"/>
  <c r="AC1852" i="2"/>
  <c r="X1852" i="2"/>
  <c r="X1857" i="2"/>
  <c r="AC1857" i="2"/>
  <c r="V1852" i="2"/>
  <c r="AB1852" i="2"/>
  <c r="AB1858" i="2"/>
  <c r="V1858" i="2"/>
  <c r="AB1859" i="2"/>
  <c r="V1859" i="2"/>
  <c r="AC1856" i="2"/>
  <c r="X1856" i="2"/>
  <c r="X1861" i="2"/>
  <c r="AC1861" i="2"/>
  <c r="V1833" i="2"/>
  <c r="AB1833" i="2"/>
  <c r="AC1844" i="2"/>
  <c r="X1844" i="2"/>
  <c r="V1837" i="2"/>
  <c r="AB1837" i="2"/>
  <c r="AC1835" i="2"/>
  <c r="X1835" i="2"/>
  <c r="V1841" i="2"/>
  <c r="AB1841" i="2"/>
  <c r="X1839" i="2"/>
  <c r="AC1839" i="2"/>
  <c r="V1845" i="2"/>
  <c r="AB1845" i="2"/>
  <c r="X1843" i="2"/>
  <c r="AC1843" i="2"/>
  <c r="V1832" i="2"/>
  <c r="AB1832" i="2"/>
  <c r="AC1846" i="2"/>
  <c r="X1846" i="2"/>
  <c r="X1833" i="2"/>
  <c r="AC1833" i="2"/>
  <c r="AB1846" i="2"/>
  <c r="V1846" i="2"/>
  <c r="V1842" i="2"/>
  <c r="AB1842" i="2"/>
  <c r="X1837" i="2"/>
  <c r="AC1837" i="2"/>
  <c r="V1836" i="2"/>
  <c r="AB1836" i="2"/>
  <c r="AB1834" i="2"/>
  <c r="V1834" i="2"/>
  <c r="AB1838" i="2"/>
  <c r="V1838" i="2"/>
  <c r="AB1835" i="2"/>
  <c r="V1835" i="2"/>
  <c r="X1832" i="2"/>
  <c r="AC1832" i="2"/>
  <c r="X1841" i="2"/>
  <c r="AC1841" i="2"/>
  <c r="AC1834" i="2"/>
  <c r="X1834" i="2"/>
  <c r="V1840" i="2"/>
  <c r="AB1840" i="2"/>
  <c r="V1844" i="2"/>
  <c r="AB1844" i="2"/>
  <c r="AB1839" i="2"/>
  <c r="V1839" i="2"/>
  <c r="X1836" i="2"/>
  <c r="AC1836" i="2"/>
  <c r="X1845" i="2"/>
  <c r="AC1845" i="2"/>
  <c r="AC1838" i="2"/>
  <c r="X1838" i="2"/>
  <c r="AB1843" i="2"/>
  <c r="V1843" i="2"/>
  <c r="AC1840" i="2"/>
  <c r="X1840" i="2"/>
  <c r="AC1842" i="2"/>
  <c r="X1842" i="2"/>
  <c r="V1825" i="2"/>
  <c r="AB1825" i="2"/>
  <c r="X1823" i="2"/>
  <c r="AC1823" i="2"/>
  <c r="V1829" i="2"/>
  <c r="AB1829" i="2"/>
  <c r="X1827" i="2"/>
  <c r="AC1827" i="2"/>
  <c r="V1817" i="2"/>
  <c r="AB1817" i="2"/>
  <c r="AC1819" i="2"/>
  <c r="X1819" i="2"/>
  <c r="AC1818" i="2"/>
  <c r="X1818" i="2"/>
  <c r="V1816" i="2"/>
  <c r="AB1816" i="2"/>
  <c r="AC1822" i="2"/>
  <c r="X1822" i="2"/>
  <c r="V1826" i="2"/>
  <c r="AB1826" i="2"/>
  <c r="AB1818" i="2"/>
  <c r="V1818" i="2"/>
  <c r="V1820" i="2"/>
  <c r="AB1820" i="2"/>
  <c r="AC1830" i="2"/>
  <c r="X1830" i="2"/>
  <c r="AC1828" i="2"/>
  <c r="X1828" i="2"/>
  <c r="V1821" i="2"/>
  <c r="AB1821" i="2"/>
  <c r="AB1822" i="2"/>
  <c r="V1822" i="2"/>
  <c r="V1824" i="2"/>
  <c r="AB1824" i="2"/>
  <c r="X1817" i="2"/>
  <c r="AC1817" i="2"/>
  <c r="AB1830" i="2"/>
  <c r="V1830" i="2"/>
  <c r="V1828" i="2"/>
  <c r="AB1828" i="2"/>
  <c r="X1821" i="2"/>
  <c r="AC1821" i="2"/>
  <c r="AB1819" i="2"/>
  <c r="V1819" i="2"/>
  <c r="X1816" i="2"/>
  <c r="AC1816" i="2"/>
  <c r="X1825" i="2"/>
  <c r="AC1825" i="2"/>
  <c r="AB1823" i="2"/>
  <c r="V1823" i="2"/>
  <c r="X1820" i="2"/>
  <c r="AC1820" i="2"/>
  <c r="X1829" i="2"/>
  <c r="AC1829" i="2"/>
  <c r="AB1827" i="2"/>
  <c r="V1827" i="2"/>
  <c r="AC1824" i="2"/>
  <c r="X1824" i="2"/>
  <c r="AC1826" i="2"/>
  <c r="X1826" i="2"/>
  <c r="V1805" i="2"/>
  <c r="AB1805" i="2"/>
  <c r="AC1811" i="2"/>
  <c r="X1811" i="2"/>
  <c r="AB1809" i="2"/>
  <c r="V1809" i="2"/>
  <c r="AC1804" i="2"/>
  <c r="X1804" i="2"/>
  <c r="V1813" i="2"/>
  <c r="AB1813" i="2"/>
  <c r="AC1802" i="2"/>
  <c r="X1802" i="2"/>
  <c r="V1800" i="2"/>
  <c r="AB1800" i="2"/>
  <c r="AC1810" i="2"/>
  <c r="X1810" i="2"/>
  <c r="AB1803" i="2"/>
  <c r="V1803" i="2"/>
  <c r="V1804" i="2"/>
  <c r="AB1804" i="2"/>
  <c r="AC1814" i="2"/>
  <c r="X1814" i="2"/>
  <c r="AB1807" i="2"/>
  <c r="V1807" i="2"/>
  <c r="AC1807" i="2"/>
  <c r="X1807" i="2"/>
  <c r="X1801" i="2"/>
  <c r="AC1801" i="2"/>
  <c r="AB1806" i="2"/>
  <c r="V1806" i="2"/>
  <c r="V1812" i="2"/>
  <c r="AB1812" i="2"/>
  <c r="X1805" i="2"/>
  <c r="AC1805" i="2"/>
  <c r="V1808" i="2"/>
  <c r="AB1808" i="2"/>
  <c r="AB1810" i="2"/>
  <c r="V1810" i="2"/>
  <c r="AC1800" i="2"/>
  <c r="X1800" i="2"/>
  <c r="X1809" i="2"/>
  <c r="AC1809" i="2"/>
  <c r="V1802" i="2"/>
  <c r="AB1802" i="2"/>
  <c r="V1814" i="2"/>
  <c r="AB1814" i="2"/>
  <c r="AC1812" i="2"/>
  <c r="X1812" i="2"/>
  <c r="X1813" i="2"/>
  <c r="AC1813" i="2"/>
  <c r="V1801" i="2"/>
  <c r="AB1801" i="2"/>
  <c r="AC1806" i="2"/>
  <c r="X1806" i="2"/>
  <c r="AB1811" i="2"/>
  <c r="V1811" i="2"/>
  <c r="AC1803" i="2"/>
  <c r="X1803" i="2"/>
  <c r="AC1808" i="2"/>
  <c r="X1808" i="2"/>
  <c r="AB1798" i="2"/>
  <c r="V1798" i="2"/>
  <c r="AC1796" i="2"/>
  <c r="X1796" i="2"/>
  <c r="V1797" i="2"/>
  <c r="AB1797" i="2"/>
  <c r="AC1787" i="2"/>
  <c r="X1787" i="2"/>
  <c r="AB1794" i="2"/>
  <c r="V1794" i="2"/>
  <c r="AC1791" i="2"/>
  <c r="X1791" i="2"/>
  <c r="V1785" i="2"/>
  <c r="AB1785" i="2"/>
  <c r="X1795" i="2"/>
  <c r="AC1795" i="2"/>
  <c r="V1784" i="2"/>
  <c r="AB1784" i="2"/>
  <c r="AC1790" i="2"/>
  <c r="X1790" i="2"/>
  <c r="AB1786" i="2"/>
  <c r="V1786" i="2"/>
  <c r="AC1798" i="2"/>
  <c r="X1798" i="2"/>
  <c r="V1789" i="2"/>
  <c r="AB1789" i="2"/>
  <c r="V1793" i="2"/>
  <c r="AB1793" i="2"/>
  <c r="X1785" i="2"/>
  <c r="AC1785" i="2"/>
  <c r="AC1786" i="2"/>
  <c r="X1786" i="2"/>
  <c r="AC1794" i="2"/>
  <c r="X1794" i="2"/>
  <c r="AB1787" i="2"/>
  <c r="V1787" i="2"/>
  <c r="AC1784" i="2"/>
  <c r="X1784" i="2"/>
  <c r="X1789" i="2"/>
  <c r="AC1789" i="2"/>
  <c r="V1796" i="2"/>
  <c r="AB1796" i="2"/>
  <c r="AB1791" i="2"/>
  <c r="V1791" i="2"/>
  <c r="AC1788" i="2"/>
  <c r="X1788" i="2"/>
  <c r="X1793" i="2"/>
  <c r="AC1793" i="2"/>
  <c r="V1788" i="2"/>
  <c r="AB1788" i="2"/>
  <c r="V1792" i="2"/>
  <c r="AB1792" i="2"/>
  <c r="AB1790" i="2"/>
  <c r="V1790" i="2"/>
  <c r="AB1795" i="2"/>
  <c r="V1795" i="2"/>
  <c r="AC1792" i="2"/>
  <c r="X1792" i="2"/>
  <c r="X1797" i="2"/>
  <c r="AC1797" i="2"/>
  <c r="AB1782" i="2"/>
  <c r="V1782" i="2"/>
  <c r="AC1780" i="2"/>
  <c r="X1780" i="2"/>
  <c r="V1769" i="2"/>
  <c r="AB1769" i="2"/>
  <c r="AC1771" i="2"/>
  <c r="X1771" i="2"/>
  <c r="V1773" i="2"/>
  <c r="AB1773" i="2"/>
  <c r="AC1775" i="2"/>
  <c r="X1775" i="2"/>
  <c r="V1781" i="2"/>
  <c r="AB1781" i="2"/>
  <c r="AC1779" i="2"/>
  <c r="X1779" i="2"/>
  <c r="AC1774" i="2"/>
  <c r="X1774" i="2"/>
  <c r="AC1778" i="2"/>
  <c r="X1778" i="2"/>
  <c r="AC1782" i="2"/>
  <c r="X1782" i="2"/>
  <c r="AB1771" i="2"/>
  <c r="V1771" i="2"/>
  <c r="AB1779" i="2"/>
  <c r="V1779" i="2"/>
  <c r="X1769" i="2"/>
  <c r="AC1769" i="2"/>
  <c r="AC1770" i="2"/>
  <c r="X1770" i="2"/>
  <c r="V1776" i="2"/>
  <c r="AB1776" i="2"/>
  <c r="AB1777" i="2"/>
  <c r="V1777" i="2"/>
  <c r="AB1770" i="2"/>
  <c r="V1770" i="2"/>
  <c r="AC1768" i="2"/>
  <c r="X1768" i="2"/>
  <c r="X1773" i="2"/>
  <c r="AC1773" i="2"/>
  <c r="V1768" i="2"/>
  <c r="AB1768" i="2"/>
  <c r="AB1775" i="2"/>
  <c r="V1775" i="2"/>
  <c r="V1780" i="2"/>
  <c r="AB1780" i="2"/>
  <c r="AB1774" i="2"/>
  <c r="V1774" i="2"/>
  <c r="X1772" i="2"/>
  <c r="AC1772" i="2"/>
  <c r="X1777" i="2"/>
  <c r="AC1777" i="2"/>
  <c r="V1772" i="2"/>
  <c r="AB1772" i="2"/>
  <c r="AB1778" i="2"/>
  <c r="V1778" i="2"/>
  <c r="X1776" i="2"/>
  <c r="AC1776" i="2"/>
  <c r="X1781" i="2"/>
  <c r="AC1781" i="2"/>
  <c r="AC1764" i="2"/>
  <c r="X1764" i="2"/>
  <c r="V1753" i="2"/>
  <c r="AB1753" i="2"/>
  <c r="AC1755" i="2"/>
  <c r="X1755" i="2"/>
  <c r="V1757" i="2"/>
  <c r="AB1757" i="2"/>
  <c r="X1759" i="2"/>
  <c r="AC1759" i="2"/>
  <c r="V1752" i="2"/>
  <c r="AB1752" i="2"/>
  <c r="X1763" i="2"/>
  <c r="AC1763" i="2"/>
  <c r="V1760" i="2"/>
  <c r="AB1760" i="2"/>
  <c r="AC1758" i="2"/>
  <c r="X1758" i="2"/>
  <c r="AB1754" i="2"/>
  <c r="V1754" i="2"/>
  <c r="V1764" i="2"/>
  <c r="AB1764" i="2"/>
  <c r="AC1762" i="2"/>
  <c r="X1762" i="2"/>
  <c r="AB1766" i="2"/>
  <c r="V1766" i="2"/>
  <c r="V1756" i="2"/>
  <c r="AB1756" i="2"/>
  <c r="AC1766" i="2"/>
  <c r="X1766" i="2"/>
  <c r="V1761" i="2"/>
  <c r="AB1761" i="2"/>
  <c r="V1765" i="2"/>
  <c r="AB1765" i="2"/>
  <c r="X1753" i="2"/>
  <c r="AC1753" i="2"/>
  <c r="AB1755" i="2"/>
  <c r="V1755" i="2"/>
  <c r="AC1752" i="2"/>
  <c r="X1752" i="2"/>
  <c r="X1757" i="2"/>
  <c r="AC1757" i="2"/>
  <c r="AB1762" i="2"/>
  <c r="V1762" i="2"/>
  <c r="AB1759" i="2"/>
  <c r="V1759" i="2"/>
  <c r="AC1756" i="2"/>
  <c r="X1756" i="2"/>
  <c r="X1761" i="2"/>
  <c r="AC1761" i="2"/>
  <c r="AC1754" i="2"/>
  <c r="X1754" i="2"/>
  <c r="AB1758" i="2"/>
  <c r="V1758" i="2"/>
  <c r="AB1763" i="2"/>
  <c r="V1763" i="2"/>
  <c r="AC1760" i="2"/>
  <c r="X1760" i="2"/>
  <c r="X1765" i="2"/>
  <c r="AC1765" i="2"/>
  <c r="V1741" i="2"/>
  <c r="AB1741" i="2"/>
  <c r="V1745" i="2"/>
  <c r="AB1745" i="2"/>
  <c r="AC1739" i="2"/>
  <c r="X1739" i="2"/>
  <c r="V1749" i="2"/>
  <c r="AB1749" i="2"/>
  <c r="X1743" i="2"/>
  <c r="AC1743" i="2"/>
  <c r="AB1746" i="2"/>
  <c r="V1746" i="2"/>
  <c r="AC1747" i="2"/>
  <c r="X1747" i="2"/>
  <c r="AC1742" i="2"/>
  <c r="X1742" i="2"/>
  <c r="X1737" i="2"/>
  <c r="AC1737" i="2"/>
  <c r="AB1750" i="2"/>
  <c r="V1750" i="2"/>
  <c r="V1748" i="2"/>
  <c r="AB1748" i="2"/>
  <c r="X1741" i="2"/>
  <c r="AC1741" i="2"/>
  <c r="V1744" i="2"/>
  <c r="AB1744" i="2"/>
  <c r="AB1739" i="2"/>
  <c r="V1739" i="2"/>
  <c r="AB1742" i="2"/>
  <c r="V1742" i="2"/>
  <c r="X1745" i="2"/>
  <c r="AC1745" i="2"/>
  <c r="V1736" i="2"/>
  <c r="AB1736" i="2"/>
  <c r="AB1743" i="2"/>
  <c r="V1743" i="2"/>
  <c r="AC1736" i="2"/>
  <c r="X1736" i="2"/>
  <c r="X1749" i="2"/>
  <c r="AC1749" i="2"/>
  <c r="AC1748" i="2"/>
  <c r="X1748" i="2"/>
  <c r="AC1746" i="2"/>
  <c r="X1746" i="2"/>
  <c r="V1740" i="2"/>
  <c r="AB1740" i="2"/>
  <c r="AB1738" i="2"/>
  <c r="V1738" i="2"/>
  <c r="AB1747" i="2"/>
  <c r="V1747" i="2"/>
  <c r="AC1740" i="2"/>
  <c r="X1740" i="2"/>
  <c r="AC1750" i="2"/>
  <c r="X1750" i="2"/>
  <c r="V1737" i="2"/>
  <c r="AB1737" i="2"/>
  <c r="AC1744" i="2"/>
  <c r="X1744" i="2"/>
  <c r="AC1738" i="2"/>
  <c r="X1738" i="2"/>
  <c r="AB1734" i="2"/>
  <c r="V1734" i="2"/>
  <c r="AC1731" i="2"/>
  <c r="X1731" i="2"/>
  <c r="V1721" i="2"/>
  <c r="AB1721" i="2"/>
  <c r="AC1720" i="2"/>
  <c r="X1720" i="2"/>
  <c r="V1725" i="2"/>
  <c r="AB1725" i="2"/>
  <c r="AC1724" i="2"/>
  <c r="X1724" i="2"/>
  <c r="V1729" i="2"/>
  <c r="AB1729" i="2"/>
  <c r="AC1734" i="2"/>
  <c r="X1734" i="2"/>
  <c r="AC1722" i="2"/>
  <c r="X1722" i="2"/>
  <c r="AC1726" i="2"/>
  <c r="X1726" i="2"/>
  <c r="AB1727" i="2"/>
  <c r="V1727" i="2"/>
  <c r="X1721" i="2"/>
  <c r="AC1721" i="2"/>
  <c r="AB1731" i="2"/>
  <c r="V1731" i="2"/>
  <c r="V1732" i="2"/>
  <c r="AB1732" i="2"/>
  <c r="X1725" i="2"/>
  <c r="AC1725" i="2"/>
  <c r="V1733" i="2"/>
  <c r="AB1733" i="2"/>
  <c r="V1720" i="2"/>
  <c r="AB1720" i="2"/>
  <c r="AB1723" i="2"/>
  <c r="V1723" i="2"/>
  <c r="AB1722" i="2"/>
  <c r="V1722" i="2"/>
  <c r="AC1732" i="2"/>
  <c r="X1732" i="2"/>
  <c r="X1729" i="2"/>
  <c r="AC1729" i="2"/>
  <c r="AC1730" i="2"/>
  <c r="X1730" i="2"/>
  <c r="V1728" i="2"/>
  <c r="AB1728" i="2"/>
  <c r="AB1726" i="2"/>
  <c r="V1726" i="2"/>
  <c r="AC1723" i="2"/>
  <c r="X1723" i="2"/>
  <c r="X1733" i="2"/>
  <c r="AC1733" i="2"/>
  <c r="V1724" i="2"/>
  <c r="AB1724" i="2"/>
  <c r="V1730" i="2"/>
  <c r="AB1730" i="2"/>
  <c r="AC1727" i="2"/>
  <c r="X1727" i="2"/>
  <c r="AC1728" i="2"/>
  <c r="X1728" i="2"/>
  <c r="AB1718" i="2"/>
  <c r="V1718" i="2"/>
  <c r="AC1716" i="2"/>
  <c r="X1716" i="2"/>
  <c r="V1705" i="2"/>
  <c r="AB1705" i="2"/>
  <c r="AC1707" i="2"/>
  <c r="X1707" i="2"/>
  <c r="V1709" i="2"/>
  <c r="AB1709" i="2"/>
  <c r="X1711" i="2"/>
  <c r="AC1711" i="2"/>
  <c r="V1704" i="2"/>
  <c r="AB1704" i="2"/>
  <c r="X1715" i="2"/>
  <c r="AC1715" i="2"/>
  <c r="V1716" i="2"/>
  <c r="AB1716" i="2"/>
  <c r="AC1718" i="2"/>
  <c r="X1718" i="2"/>
  <c r="V1713" i="2"/>
  <c r="AB1713" i="2"/>
  <c r="V1717" i="2"/>
  <c r="AB1717" i="2"/>
  <c r="X1705" i="2"/>
  <c r="AC1705" i="2"/>
  <c r="AC1706" i="2"/>
  <c r="X1706" i="2"/>
  <c r="V1712" i="2"/>
  <c r="AB1712" i="2"/>
  <c r="AC1714" i="2"/>
  <c r="X1714" i="2"/>
  <c r="AB1710" i="2"/>
  <c r="V1710" i="2"/>
  <c r="AB1707" i="2"/>
  <c r="V1707" i="2"/>
  <c r="AC1704" i="2"/>
  <c r="X1704" i="2"/>
  <c r="X1709" i="2"/>
  <c r="AC1709" i="2"/>
  <c r="V1708" i="2"/>
  <c r="AB1708" i="2"/>
  <c r="AB1714" i="2"/>
  <c r="V1714" i="2"/>
  <c r="AB1711" i="2"/>
  <c r="V1711" i="2"/>
  <c r="AC1708" i="2"/>
  <c r="X1708" i="2"/>
  <c r="X1713" i="2"/>
  <c r="AC1713" i="2"/>
  <c r="AC1710" i="2"/>
  <c r="X1710" i="2"/>
  <c r="AB1706" i="2"/>
  <c r="V1706" i="2"/>
  <c r="AB1715" i="2"/>
  <c r="V1715" i="2"/>
  <c r="AC1712" i="2"/>
  <c r="X1712" i="2"/>
  <c r="X1717" i="2"/>
  <c r="AC1717" i="2"/>
  <c r="V1689" i="2"/>
  <c r="AB1689" i="2"/>
  <c r="AC1691" i="2"/>
  <c r="X1691" i="2"/>
  <c r="V1693" i="2"/>
  <c r="AB1693" i="2"/>
  <c r="AC1695" i="2"/>
  <c r="X1695" i="2"/>
  <c r="V1701" i="2"/>
  <c r="AB1701" i="2"/>
  <c r="AC1699" i="2"/>
  <c r="X1699" i="2"/>
  <c r="AB1702" i="2"/>
  <c r="V1702" i="2"/>
  <c r="V1692" i="2"/>
  <c r="AB1692" i="2"/>
  <c r="AC1694" i="2"/>
  <c r="X1694" i="2"/>
  <c r="AB1699" i="2"/>
  <c r="V1699" i="2"/>
  <c r="V1696" i="2"/>
  <c r="AB1696" i="2"/>
  <c r="AC1702" i="2"/>
  <c r="X1702" i="2"/>
  <c r="AB1695" i="2"/>
  <c r="V1695" i="2"/>
  <c r="AB1691" i="2"/>
  <c r="V1691" i="2"/>
  <c r="AB1697" i="2"/>
  <c r="V1697" i="2"/>
  <c r="X1693" i="2"/>
  <c r="AC1693" i="2"/>
  <c r="V1688" i="2"/>
  <c r="AB1688" i="2"/>
  <c r="V1700" i="2"/>
  <c r="AB1700" i="2"/>
  <c r="AB1690" i="2"/>
  <c r="V1690" i="2"/>
  <c r="AC1688" i="2"/>
  <c r="X1688" i="2"/>
  <c r="X1697" i="2"/>
  <c r="AC1697" i="2"/>
  <c r="AC1700" i="2"/>
  <c r="X1700" i="2"/>
  <c r="X1689" i="2"/>
  <c r="AC1689" i="2"/>
  <c r="AB1694" i="2"/>
  <c r="V1694" i="2"/>
  <c r="AC1692" i="2"/>
  <c r="X1692" i="2"/>
  <c r="X1701" i="2"/>
  <c r="AC1701" i="2"/>
  <c r="AC1690" i="2"/>
  <c r="X1690" i="2"/>
  <c r="AB1698" i="2"/>
  <c r="V1698" i="2"/>
  <c r="X1696" i="2"/>
  <c r="AC1696" i="2"/>
  <c r="AC1698" i="2"/>
  <c r="X1698" i="2"/>
  <c r="AB1681" i="2"/>
  <c r="V1681" i="2"/>
  <c r="AC1672" i="2"/>
  <c r="X1672" i="2"/>
  <c r="V1685" i="2"/>
  <c r="AB1685" i="2"/>
  <c r="AC1676" i="2"/>
  <c r="X1676" i="2"/>
  <c r="AB1683" i="2"/>
  <c r="V1683" i="2"/>
  <c r="AC1674" i="2"/>
  <c r="X1674" i="2"/>
  <c r="AC1678" i="2"/>
  <c r="X1678" i="2"/>
  <c r="AB1675" i="2"/>
  <c r="V1675" i="2"/>
  <c r="V1680" i="2"/>
  <c r="AB1680" i="2"/>
  <c r="X1673" i="2"/>
  <c r="AC1673" i="2"/>
  <c r="AC1684" i="2"/>
  <c r="X1684" i="2"/>
  <c r="V1676" i="2"/>
  <c r="AB1676" i="2"/>
  <c r="X1677" i="2"/>
  <c r="AC1677" i="2"/>
  <c r="AB1678" i="2"/>
  <c r="V1678" i="2"/>
  <c r="AB1679" i="2"/>
  <c r="V1679" i="2"/>
  <c r="X1681" i="2"/>
  <c r="AC1681" i="2"/>
  <c r="V1677" i="2"/>
  <c r="AB1677" i="2"/>
  <c r="AC1682" i="2"/>
  <c r="X1682" i="2"/>
  <c r="AB1674" i="2"/>
  <c r="V1674" i="2"/>
  <c r="AB1682" i="2"/>
  <c r="V1682" i="2"/>
  <c r="AC1675" i="2"/>
  <c r="X1675" i="2"/>
  <c r="X1685" i="2"/>
  <c r="AC1685" i="2"/>
  <c r="V1672" i="2"/>
  <c r="AB1672" i="2"/>
  <c r="AB1686" i="2"/>
  <c r="V1686" i="2"/>
  <c r="AC1679" i="2"/>
  <c r="X1679" i="2"/>
  <c r="X1680" i="2"/>
  <c r="AC1680" i="2"/>
  <c r="V1684" i="2"/>
  <c r="AB1684" i="2"/>
  <c r="V1673" i="2"/>
  <c r="AB1673" i="2"/>
  <c r="AC1683" i="2"/>
  <c r="X1683" i="2"/>
  <c r="AC1686" i="2"/>
  <c r="X1686" i="2"/>
  <c r="AC1667" i="2"/>
  <c r="X1667" i="2"/>
  <c r="V1657" i="2"/>
  <c r="AB1657" i="2"/>
  <c r="AC1658" i="2"/>
  <c r="X1658" i="2"/>
  <c r="V1661" i="2"/>
  <c r="AB1661" i="2"/>
  <c r="AC1662" i="2"/>
  <c r="X1662" i="2"/>
  <c r="V1665" i="2"/>
  <c r="AB1665" i="2"/>
  <c r="AC1666" i="2"/>
  <c r="X1666" i="2"/>
  <c r="V1656" i="2"/>
  <c r="AB1656" i="2"/>
  <c r="AC1664" i="2"/>
  <c r="X1664" i="2"/>
  <c r="AB1659" i="2"/>
  <c r="V1659" i="2"/>
  <c r="V1660" i="2"/>
  <c r="AB1660" i="2"/>
  <c r="X1657" i="2"/>
  <c r="AC1657" i="2"/>
  <c r="AC1670" i="2"/>
  <c r="X1670" i="2"/>
  <c r="X1661" i="2"/>
  <c r="AC1661" i="2"/>
  <c r="AB1663" i="2"/>
  <c r="V1663" i="2"/>
  <c r="V1668" i="2"/>
  <c r="AB1668" i="2"/>
  <c r="X1665" i="2"/>
  <c r="AC1665" i="2"/>
  <c r="AB1670" i="2"/>
  <c r="V1670" i="2"/>
  <c r="AB1667" i="2"/>
  <c r="V1667" i="2"/>
  <c r="AB1658" i="2"/>
  <c r="V1658" i="2"/>
  <c r="AC1668" i="2"/>
  <c r="X1668" i="2"/>
  <c r="X1669" i="2"/>
  <c r="AC1669" i="2"/>
  <c r="AB1662" i="2"/>
  <c r="V1662" i="2"/>
  <c r="AC1659" i="2"/>
  <c r="X1659" i="2"/>
  <c r="AC1660" i="2"/>
  <c r="X1660" i="2"/>
  <c r="V1669" i="2"/>
  <c r="AB1669" i="2"/>
  <c r="V1664" i="2"/>
  <c r="AB1664" i="2"/>
  <c r="AB1666" i="2"/>
  <c r="V1666" i="2"/>
  <c r="AC1663" i="2"/>
  <c r="X1663" i="2"/>
  <c r="X1656" i="2"/>
  <c r="AC1656" i="2"/>
  <c r="V1641" i="2"/>
  <c r="AB1641" i="2"/>
  <c r="AC1652" i="2"/>
  <c r="X1652" i="2"/>
  <c r="V1649" i="2"/>
  <c r="AB1649" i="2"/>
  <c r="AC1643" i="2"/>
  <c r="X1643" i="2"/>
  <c r="V1645" i="2"/>
  <c r="AB1645" i="2"/>
  <c r="AC1647" i="2"/>
  <c r="X1647" i="2"/>
  <c r="V1653" i="2"/>
  <c r="AB1653" i="2"/>
  <c r="AC1651" i="2"/>
  <c r="X1651" i="2"/>
  <c r="AB1650" i="2"/>
  <c r="V1650" i="2"/>
  <c r="V1644" i="2"/>
  <c r="AB1644" i="2"/>
  <c r="AC1654" i="2"/>
  <c r="X1654" i="2"/>
  <c r="AB1654" i="2"/>
  <c r="V1654" i="2"/>
  <c r="V1652" i="2"/>
  <c r="AB1652" i="2"/>
  <c r="X1641" i="2"/>
  <c r="AC1641" i="2"/>
  <c r="AB1642" i="2"/>
  <c r="V1642" i="2"/>
  <c r="V1648" i="2"/>
  <c r="AB1648" i="2"/>
  <c r="AB1643" i="2"/>
  <c r="V1643" i="2"/>
  <c r="AC1640" i="2"/>
  <c r="X1640" i="2"/>
  <c r="X1645" i="2"/>
  <c r="AC1645" i="2"/>
  <c r="AC1646" i="2"/>
  <c r="X1646" i="2"/>
  <c r="AC1650" i="2"/>
  <c r="X1650" i="2"/>
  <c r="AB1647" i="2"/>
  <c r="V1647" i="2"/>
  <c r="AC1644" i="2"/>
  <c r="X1644" i="2"/>
  <c r="X1649" i="2"/>
  <c r="AC1649" i="2"/>
  <c r="AC1642" i="2"/>
  <c r="X1642" i="2"/>
  <c r="V1640" i="2"/>
  <c r="AB1640" i="2"/>
  <c r="AB1646" i="2"/>
  <c r="V1646" i="2"/>
  <c r="AB1651" i="2"/>
  <c r="V1651" i="2"/>
  <c r="AC1648" i="2"/>
  <c r="X1648" i="2"/>
  <c r="X1653" i="2"/>
  <c r="AC1653" i="2"/>
  <c r="AB1638" i="2"/>
  <c r="V1638" i="2"/>
  <c r="AC1636" i="2"/>
  <c r="X1636" i="2"/>
  <c r="AB1634" i="2"/>
  <c r="V1634" i="2"/>
  <c r="AC1627" i="2"/>
  <c r="X1627" i="2"/>
  <c r="V1625" i="2"/>
  <c r="AB1625" i="2"/>
  <c r="AC1631" i="2"/>
  <c r="X1631" i="2"/>
  <c r="V1629" i="2"/>
  <c r="AB1629" i="2"/>
  <c r="X1635" i="2"/>
  <c r="AC1635" i="2"/>
  <c r="AC1626" i="2"/>
  <c r="X1626" i="2"/>
  <c r="V1628" i="2"/>
  <c r="AB1628" i="2"/>
  <c r="V1637" i="2"/>
  <c r="AB1637" i="2"/>
  <c r="V1633" i="2"/>
  <c r="AB1633" i="2"/>
  <c r="X1625" i="2"/>
  <c r="AC1625" i="2"/>
  <c r="AC1630" i="2"/>
  <c r="X1630" i="2"/>
  <c r="V1632" i="2"/>
  <c r="AB1632" i="2"/>
  <c r="V1636" i="2"/>
  <c r="AB1636" i="2"/>
  <c r="AB1627" i="2"/>
  <c r="V1627" i="2"/>
  <c r="AC1624" i="2"/>
  <c r="X1624" i="2"/>
  <c r="X1629" i="2"/>
  <c r="AC1629" i="2"/>
  <c r="V1624" i="2"/>
  <c r="AB1624" i="2"/>
  <c r="AC1634" i="2"/>
  <c r="X1634" i="2"/>
  <c r="AB1630" i="2"/>
  <c r="V1630" i="2"/>
  <c r="AB1631" i="2"/>
  <c r="V1631" i="2"/>
  <c r="AC1628" i="2"/>
  <c r="X1628" i="2"/>
  <c r="X1633" i="2"/>
  <c r="AC1633" i="2"/>
  <c r="AB1626" i="2"/>
  <c r="V1626" i="2"/>
  <c r="AC1638" i="2"/>
  <c r="X1638" i="2"/>
  <c r="AB1635" i="2"/>
  <c r="V1635" i="2"/>
  <c r="AC1632" i="2"/>
  <c r="X1632" i="2"/>
  <c r="X1637" i="2"/>
  <c r="AC1637" i="2"/>
  <c r="V1608" i="2"/>
  <c r="AB1608" i="2"/>
  <c r="V1609" i="2"/>
  <c r="AB1609" i="2"/>
  <c r="X1608" i="2"/>
  <c r="AC1608" i="2"/>
  <c r="AC1609" i="2"/>
  <c r="X1609" i="2"/>
  <c r="AB1618" i="2"/>
  <c r="V1618" i="2"/>
  <c r="AC1611" i="2"/>
  <c r="X1611" i="2"/>
  <c r="AB1622" i="2"/>
  <c r="V1622" i="2"/>
  <c r="AC1615" i="2"/>
  <c r="X1615" i="2"/>
  <c r="AB1611" i="2"/>
  <c r="V1611" i="2"/>
  <c r="AC1619" i="2"/>
  <c r="X1619" i="2"/>
  <c r="AB1619" i="2"/>
  <c r="V1619" i="2"/>
  <c r="X1612" i="2"/>
  <c r="AC1612" i="2"/>
  <c r="AC1610" i="2"/>
  <c r="X1610" i="2"/>
  <c r="V1621" i="2"/>
  <c r="AB1621" i="2"/>
  <c r="X1613" i="2"/>
  <c r="AC1613" i="2"/>
  <c r="V1612" i="2"/>
  <c r="AB1612" i="2"/>
  <c r="X1617" i="2"/>
  <c r="AC1617" i="2"/>
  <c r="AB1617" i="2"/>
  <c r="V1617" i="2"/>
  <c r="AC1622" i="2"/>
  <c r="X1622" i="2"/>
  <c r="AB1615" i="2"/>
  <c r="V1615" i="2"/>
  <c r="V1616" i="2"/>
  <c r="AB1616" i="2"/>
  <c r="X1621" i="2"/>
  <c r="AC1621" i="2"/>
  <c r="AB1610" i="2"/>
  <c r="V1610" i="2"/>
  <c r="V1620" i="2"/>
  <c r="AB1620" i="2"/>
  <c r="AC1620" i="2"/>
  <c r="X1620" i="2"/>
  <c r="V1613" i="2"/>
  <c r="AB1613" i="2"/>
  <c r="AC1614" i="2"/>
  <c r="X1614" i="2"/>
  <c r="AB1614" i="2"/>
  <c r="V1614" i="2"/>
  <c r="X1616" i="2"/>
  <c r="AC1616" i="2"/>
  <c r="AC1618" i="2"/>
  <c r="X1618" i="2"/>
  <c r="AB1595" i="2"/>
  <c r="V1595" i="2"/>
  <c r="X1592" i="2"/>
  <c r="AC1592" i="2"/>
  <c r="V1592" i="2"/>
  <c r="AB1592" i="2"/>
  <c r="AC1595" i="2"/>
  <c r="X1595" i="2"/>
  <c r="V1594" i="2"/>
  <c r="AB1594" i="2"/>
  <c r="AC1593" i="2"/>
  <c r="X1593" i="2"/>
  <c r="V1593" i="2"/>
  <c r="AB1593" i="2"/>
  <c r="AC1594" i="2"/>
  <c r="X1594" i="2"/>
  <c r="V1604" i="2"/>
  <c r="AB1604" i="2"/>
  <c r="AC1596" i="2"/>
  <c r="X1596" i="2"/>
  <c r="V1599" i="2"/>
  <c r="AB1599" i="2"/>
  <c r="AC1600" i="2"/>
  <c r="X1600" i="2"/>
  <c r="AB1603" i="2"/>
  <c r="V1603" i="2"/>
  <c r="AC1604" i="2"/>
  <c r="X1604" i="2"/>
  <c r="AB1598" i="2"/>
  <c r="V1598" i="2"/>
  <c r="X1597" i="2"/>
  <c r="AC1597" i="2"/>
  <c r="V1605" i="2"/>
  <c r="AB1605" i="2"/>
  <c r="X1601" i="2"/>
  <c r="AC1601" i="2"/>
  <c r="AB1602" i="2"/>
  <c r="V1602" i="2"/>
  <c r="X1605" i="2"/>
  <c r="AC1605" i="2"/>
  <c r="X1603" i="2"/>
  <c r="AC1603" i="2"/>
  <c r="AC1606" i="2"/>
  <c r="X1606" i="2"/>
  <c r="V1601" i="2"/>
  <c r="AB1601" i="2"/>
  <c r="V1596" i="2"/>
  <c r="AB1596" i="2"/>
  <c r="AC1599" i="2"/>
  <c r="X1599" i="2"/>
  <c r="AC1598" i="2"/>
  <c r="X1598" i="2"/>
  <c r="AB1606" i="2"/>
  <c r="V1606" i="2"/>
  <c r="V1597" i="2"/>
  <c r="AB1597" i="2"/>
  <c r="V1600" i="2"/>
  <c r="AB1600" i="2"/>
  <c r="AC1602" i="2"/>
  <c r="X1602" i="2"/>
  <c r="V1577" i="2"/>
  <c r="AB1577" i="2"/>
  <c r="X1576" i="2"/>
  <c r="AC1576" i="2"/>
  <c r="AB1581" i="2"/>
  <c r="V1581" i="2"/>
  <c r="X1580" i="2"/>
  <c r="AC1580" i="2"/>
  <c r="AB1585" i="2"/>
  <c r="V1585" i="2"/>
  <c r="X1584" i="2"/>
  <c r="AC1584" i="2"/>
  <c r="V1589" i="2"/>
  <c r="AB1589" i="2"/>
  <c r="AC1582" i="2"/>
  <c r="X1582" i="2"/>
  <c r="AB1583" i="2"/>
  <c r="V1583" i="2"/>
  <c r="X1577" i="2"/>
  <c r="AC1577" i="2"/>
  <c r="X1581" i="2"/>
  <c r="AC1581" i="2"/>
  <c r="AB1582" i="2"/>
  <c r="V1582" i="2"/>
  <c r="V1588" i="2"/>
  <c r="AB1588" i="2"/>
  <c r="X1585" i="2"/>
  <c r="AC1585" i="2"/>
  <c r="V1576" i="2"/>
  <c r="AB1576" i="2"/>
  <c r="AB1587" i="2"/>
  <c r="V1587" i="2"/>
  <c r="V1584" i="2"/>
  <c r="AB1584" i="2"/>
  <c r="AB1586" i="2"/>
  <c r="V1586" i="2"/>
  <c r="AC1579" i="2"/>
  <c r="X1579" i="2"/>
  <c r="X1589" i="2"/>
  <c r="AC1589" i="2"/>
  <c r="V1580" i="2"/>
  <c r="AB1580" i="2"/>
  <c r="AB1578" i="2"/>
  <c r="V1578" i="2"/>
  <c r="AB1590" i="2"/>
  <c r="V1590" i="2"/>
  <c r="AC1583" i="2"/>
  <c r="X1583" i="2"/>
  <c r="AC1586" i="2"/>
  <c r="X1586" i="2"/>
  <c r="AC1578" i="2"/>
  <c r="X1578" i="2"/>
  <c r="AC1590" i="2"/>
  <c r="X1590" i="2"/>
  <c r="AB1579" i="2"/>
  <c r="V1579" i="2"/>
  <c r="AC1587" i="2"/>
  <c r="X1587" i="2"/>
  <c r="AC1588" i="2"/>
  <c r="X1588" i="2"/>
  <c r="V1565" i="2"/>
  <c r="AB1565" i="2"/>
  <c r="AC1572" i="2"/>
  <c r="X1572" i="2"/>
  <c r="V1569" i="2"/>
  <c r="AB1569" i="2"/>
  <c r="AC1570" i="2"/>
  <c r="X1570" i="2"/>
  <c r="AC1567" i="2"/>
  <c r="X1567" i="2"/>
  <c r="V1560" i="2"/>
  <c r="AB1560" i="2"/>
  <c r="AC1574" i="2"/>
  <c r="X1574" i="2"/>
  <c r="AB1567" i="2"/>
  <c r="V1567" i="2"/>
  <c r="V1564" i="2"/>
  <c r="AB1564" i="2"/>
  <c r="X1561" i="2"/>
  <c r="AC1561" i="2"/>
  <c r="V1561" i="2"/>
  <c r="AB1561" i="2"/>
  <c r="AB1563" i="2"/>
  <c r="V1563" i="2"/>
  <c r="V1568" i="2"/>
  <c r="AB1568" i="2"/>
  <c r="X1565" i="2"/>
  <c r="AC1565" i="2"/>
  <c r="AC1568" i="2"/>
  <c r="X1568" i="2"/>
  <c r="AB1571" i="2"/>
  <c r="V1571" i="2"/>
  <c r="V1572" i="2"/>
  <c r="AB1572" i="2"/>
  <c r="X1569" i="2"/>
  <c r="AC1569" i="2"/>
  <c r="AB1562" i="2"/>
  <c r="V1562" i="2"/>
  <c r="AC1560" i="2"/>
  <c r="X1560" i="2"/>
  <c r="X1573" i="2"/>
  <c r="AC1573" i="2"/>
  <c r="AC1571" i="2"/>
  <c r="X1571" i="2"/>
  <c r="V1573" i="2"/>
  <c r="AB1573" i="2"/>
  <c r="AB1566" i="2"/>
  <c r="V1566" i="2"/>
  <c r="AC1564" i="2"/>
  <c r="X1564" i="2"/>
  <c r="AC1562" i="2"/>
  <c r="X1562" i="2"/>
  <c r="AB1574" i="2"/>
  <c r="V1574" i="2"/>
  <c r="AB1570" i="2"/>
  <c r="V1570" i="2"/>
  <c r="AC1563" i="2"/>
  <c r="X1563" i="2"/>
  <c r="AC1566" i="2"/>
  <c r="X1566" i="2"/>
  <c r="V1549" i="2"/>
  <c r="AB1549" i="2"/>
  <c r="AC1555" i="2"/>
  <c r="X1555" i="2"/>
  <c r="AB1553" i="2"/>
  <c r="V1553" i="2"/>
  <c r="X1548" i="2"/>
  <c r="AC1548" i="2"/>
  <c r="V1557" i="2"/>
  <c r="AB1557" i="2"/>
  <c r="X1544" i="2"/>
  <c r="AC1544" i="2"/>
  <c r="AB1547" i="2"/>
  <c r="V1547" i="2"/>
  <c r="AC1546" i="2"/>
  <c r="X1546" i="2"/>
  <c r="AC1550" i="2"/>
  <c r="X1550" i="2"/>
  <c r="V1548" i="2"/>
  <c r="AB1548" i="2"/>
  <c r="X1545" i="2"/>
  <c r="AC1545" i="2"/>
  <c r="X1549" i="2"/>
  <c r="AC1549" i="2"/>
  <c r="AB1554" i="2"/>
  <c r="V1554" i="2"/>
  <c r="AB1555" i="2"/>
  <c r="V1555" i="2"/>
  <c r="X1553" i="2"/>
  <c r="AC1553" i="2"/>
  <c r="V1544" i="2"/>
  <c r="AB1544" i="2"/>
  <c r="V1552" i="2"/>
  <c r="AB1552" i="2"/>
  <c r="AB1550" i="2"/>
  <c r="V1550" i="2"/>
  <c r="AB1558" i="2"/>
  <c r="V1558" i="2"/>
  <c r="X1556" i="2"/>
  <c r="AC1556" i="2"/>
  <c r="X1557" i="2"/>
  <c r="AC1557" i="2"/>
  <c r="AC1558" i="2"/>
  <c r="X1558" i="2"/>
  <c r="AB1546" i="2"/>
  <c r="V1546" i="2"/>
  <c r="V1556" i="2"/>
  <c r="AB1556" i="2"/>
  <c r="AB1551" i="2"/>
  <c r="V1551" i="2"/>
  <c r="AC1547" i="2"/>
  <c r="X1547" i="2"/>
  <c r="AC1552" i="2"/>
  <c r="X1552" i="2"/>
  <c r="AB1545" i="2"/>
  <c r="V1545" i="2"/>
  <c r="AC1551" i="2"/>
  <c r="X1551" i="2"/>
  <c r="AC1554" i="2"/>
  <c r="X1554" i="2"/>
  <c r="V1529" i="2"/>
  <c r="AB1529" i="2"/>
  <c r="AC1536" i="2"/>
  <c r="X1536" i="2"/>
  <c r="V1533" i="2"/>
  <c r="AB1533" i="2"/>
  <c r="AC1540" i="2"/>
  <c r="X1540" i="2"/>
  <c r="V1537" i="2"/>
  <c r="AB1537" i="2"/>
  <c r="AC1531" i="2"/>
  <c r="X1531" i="2"/>
  <c r="V1541" i="2"/>
  <c r="AB1541" i="2"/>
  <c r="AC1535" i="2"/>
  <c r="X1535" i="2"/>
  <c r="X1539" i="2"/>
  <c r="AC1539" i="2"/>
  <c r="V1532" i="2"/>
  <c r="AB1532" i="2"/>
  <c r="AC1542" i="2"/>
  <c r="X1542" i="2"/>
  <c r="AB1542" i="2"/>
  <c r="V1542" i="2"/>
  <c r="AB1538" i="2"/>
  <c r="V1538" i="2"/>
  <c r="X1529" i="2"/>
  <c r="AC1529" i="2"/>
  <c r="AC1534" i="2"/>
  <c r="X1534" i="2"/>
  <c r="AB1531" i="2"/>
  <c r="V1531" i="2"/>
  <c r="AC1538" i="2"/>
  <c r="X1538" i="2"/>
  <c r="X1533" i="2"/>
  <c r="AC1533" i="2"/>
  <c r="AB1530" i="2"/>
  <c r="V1530" i="2"/>
  <c r="AB1534" i="2"/>
  <c r="V1534" i="2"/>
  <c r="AB1535" i="2"/>
  <c r="V1535" i="2"/>
  <c r="X1528" i="2"/>
  <c r="AC1528" i="2"/>
  <c r="X1537" i="2"/>
  <c r="AC1537" i="2"/>
  <c r="V1528" i="2"/>
  <c r="AB1528" i="2"/>
  <c r="AC1530" i="2"/>
  <c r="X1530" i="2"/>
  <c r="V1536" i="2"/>
  <c r="AB1536" i="2"/>
  <c r="V1540" i="2"/>
  <c r="AB1540" i="2"/>
  <c r="AB1539" i="2"/>
  <c r="V1539" i="2"/>
  <c r="X1532" i="2"/>
  <c r="AC1532" i="2"/>
  <c r="X1541" i="2"/>
  <c r="AC1541" i="2"/>
  <c r="AB1526" i="2"/>
  <c r="V1526" i="2"/>
  <c r="AC1524" i="2"/>
  <c r="X1524" i="2"/>
  <c r="V1525" i="2"/>
  <c r="AB1525" i="2"/>
  <c r="AC1515" i="2"/>
  <c r="X1515" i="2"/>
  <c r="AB1513" i="2"/>
  <c r="V1513" i="2"/>
  <c r="AC1519" i="2"/>
  <c r="X1519" i="2"/>
  <c r="V1517" i="2"/>
  <c r="AB1517" i="2"/>
  <c r="AC1523" i="2"/>
  <c r="X1523" i="2"/>
  <c r="AC1526" i="2"/>
  <c r="X1526" i="2"/>
  <c r="AC1518" i="2"/>
  <c r="X1518" i="2"/>
  <c r="X1513" i="2"/>
  <c r="AC1513" i="2"/>
  <c r="AB1519" i="2"/>
  <c r="V1519" i="2"/>
  <c r="V1524" i="2"/>
  <c r="AB1524" i="2"/>
  <c r="X1517" i="2"/>
  <c r="AC1517" i="2"/>
  <c r="AC1514" i="2"/>
  <c r="X1514" i="2"/>
  <c r="V1520" i="2"/>
  <c r="AB1520" i="2"/>
  <c r="AB1514" i="2"/>
  <c r="V1514" i="2"/>
  <c r="AC1512" i="2"/>
  <c r="X1512" i="2"/>
  <c r="X1521" i="2"/>
  <c r="AC1521" i="2"/>
  <c r="V1512" i="2"/>
  <c r="AB1512" i="2"/>
  <c r="AB1523" i="2"/>
  <c r="V1523" i="2"/>
  <c r="AB1518" i="2"/>
  <c r="V1518" i="2"/>
  <c r="AC1516" i="2"/>
  <c r="X1516" i="2"/>
  <c r="X1525" i="2"/>
  <c r="AC1525" i="2"/>
  <c r="AB1515" i="2"/>
  <c r="V1515" i="2"/>
  <c r="V1516" i="2"/>
  <c r="AB1516" i="2"/>
  <c r="V1521" i="2"/>
  <c r="AB1521" i="2"/>
  <c r="AB1522" i="2"/>
  <c r="V1522" i="2"/>
  <c r="AC1520" i="2"/>
  <c r="X1520" i="2"/>
  <c r="AC1522" i="2"/>
  <c r="X1522" i="2"/>
  <c r="V1497" i="2"/>
  <c r="AB1497" i="2"/>
  <c r="X1496" i="2"/>
  <c r="AC1496" i="2"/>
  <c r="V1501" i="2"/>
  <c r="AB1501" i="2"/>
  <c r="X1500" i="2"/>
  <c r="AC1500" i="2"/>
  <c r="AB1505" i="2"/>
  <c r="V1505" i="2"/>
  <c r="X1508" i="2"/>
  <c r="AC1508" i="2"/>
  <c r="AB1509" i="2"/>
  <c r="V1509" i="2"/>
  <c r="AC1502" i="2"/>
  <c r="X1502" i="2"/>
  <c r="X1497" i="2"/>
  <c r="AC1497" i="2"/>
  <c r="X1505" i="2"/>
  <c r="AC1505" i="2"/>
  <c r="AB1502" i="2"/>
  <c r="V1502" i="2"/>
  <c r="V1508" i="2"/>
  <c r="AB1508" i="2"/>
  <c r="X1509" i="2"/>
  <c r="AC1509" i="2"/>
  <c r="X1501" i="2"/>
  <c r="AC1501" i="2"/>
  <c r="AB1506" i="2"/>
  <c r="V1506" i="2"/>
  <c r="AC1499" i="2"/>
  <c r="X1499" i="2"/>
  <c r="AC1504" i="2"/>
  <c r="X1504" i="2"/>
  <c r="AB1507" i="2"/>
  <c r="V1507" i="2"/>
  <c r="V1496" i="2"/>
  <c r="AB1496" i="2"/>
  <c r="V1500" i="2"/>
  <c r="AB1500" i="2"/>
  <c r="AB1498" i="2"/>
  <c r="V1498" i="2"/>
  <c r="AB1510" i="2"/>
  <c r="V1510" i="2"/>
  <c r="AC1503" i="2"/>
  <c r="X1503" i="2"/>
  <c r="AC1506" i="2"/>
  <c r="X1506" i="2"/>
  <c r="AC1510" i="2"/>
  <c r="X1510" i="2"/>
  <c r="AB1503" i="2"/>
  <c r="V1503" i="2"/>
  <c r="V1504" i="2"/>
  <c r="AB1504" i="2"/>
  <c r="AB1499" i="2"/>
  <c r="V1499" i="2"/>
  <c r="AC1507" i="2"/>
  <c r="X1507" i="2"/>
  <c r="AC1498" i="2"/>
  <c r="X1498" i="2"/>
  <c r="AB1485" i="2"/>
  <c r="V1485" i="2"/>
  <c r="AC1491" i="2"/>
  <c r="X1491" i="2"/>
  <c r="AB1489" i="2"/>
  <c r="V1489" i="2"/>
  <c r="AC1480" i="2"/>
  <c r="X1480" i="2"/>
  <c r="V1493" i="2"/>
  <c r="AB1493" i="2"/>
  <c r="AC1484" i="2"/>
  <c r="X1484" i="2"/>
  <c r="AB1491" i="2"/>
  <c r="V1491" i="2"/>
  <c r="AC1492" i="2"/>
  <c r="X1492" i="2"/>
  <c r="AB1483" i="2"/>
  <c r="V1483" i="2"/>
  <c r="X1481" i="2"/>
  <c r="AC1481" i="2"/>
  <c r="AB1486" i="2"/>
  <c r="V1486" i="2"/>
  <c r="V1492" i="2"/>
  <c r="AB1492" i="2"/>
  <c r="X1485" i="2"/>
  <c r="AC1485" i="2"/>
  <c r="AC1486" i="2"/>
  <c r="X1486" i="2"/>
  <c r="AC1482" i="2"/>
  <c r="X1482" i="2"/>
  <c r="V1488" i="2"/>
  <c r="AB1488" i="2"/>
  <c r="AB1490" i="2"/>
  <c r="V1490" i="2"/>
  <c r="X1488" i="2"/>
  <c r="AC1488" i="2"/>
  <c r="X1489" i="2"/>
  <c r="AC1489" i="2"/>
  <c r="AB1487" i="2"/>
  <c r="V1487" i="2"/>
  <c r="V1484" i="2"/>
  <c r="AB1484" i="2"/>
  <c r="AB1494" i="2"/>
  <c r="V1494" i="2"/>
  <c r="AC1483" i="2"/>
  <c r="X1483" i="2"/>
  <c r="X1493" i="2"/>
  <c r="AC1493" i="2"/>
  <c r="V1480" i="2"/>
  <c r="AB1480" i="2"/>
  <c r="AC1494" i="2"/>
  <c r="X1494" i="2"/>
  <c r="AB1482" i="2"/>
  <c r="V1482" i="2"/>
  <c r="V1481" i="2"/>
  <c r="AB1481" i="2"/>
  <c r="AC1487" i="2"/>
  <c r="X1487" i="2"/>
  <c r="AC1490" i="2"/>
  <c r="X1490" i="2"/>
  <c r="V1473" i="2"/>
  <c r="AB1473" i="2"/>
  <c r="AC1468" i="2"/>
  <c r="X1468" i="2"/>
  <c r="V1477" i="2"/>
  <c r="AB1477" i="2"/>
  <c r="AC1478" i="2"/>
  <c r="X1478" i="2"/>
  <c r="AB1475" i="2"/>
  <c r="V1475" i="2"/>
  <c r="X1472" i="2"/>
  <c r="AC1472" i="2"/>
  <c r="AB1467" i="2"/>
  <c r="V1467" i="2"/>
  <c r="V1468" i="2"/>
  <c r="AB1468" i="2"/>
  <c r="X1465" i="2"/>
  <c r="AC1465" i="2"/>
  <c r="V1464" i="2"/>
  <c r="AB1464" i="2"/>
  <c r="AC1466" i="2"/>
  <c r="X1466" i="2"/>
  <c r="AC1470" i="2"/>
  <c r="X1470" i="2"/>
  <c r="V1472" i="2"/>
  <c r="AB1472" i="2"/>
  <c r="AB1470" i="2"/>
  <c r="V1470" i="2"/>
  <c r="V1476" i="2"/>
  <c r="AB1476" i="2"/>
  <c r="X1473" i="2"/>
  <c r="AC1473" i="2"/>
  <c r="AC1464" i="2"/>
  <c r="X1464" i="2"/>
  <c r="X1469" i="2"/>
  <c r="AC1469" i="2"/>
  <c r="AB1474" i="2"/>
  <c r="V1474" i="2"/>
  <c r="AC1467" i="2"/>
  <c r="X1467" i="2"/>
  <c r="X1477" i="2"/>
  <c r="AC1477" i="2"/>
  <c r="V1469" i="2"/>
  <c r="AB1469" i="2"/>
  <c r="AB1471" i="2"/>
  <c r="V1471" i="2"/>
  <c r="AB1478" i="2"/>
  <c r="V1478" i="2"/>
  <c r="AC1471" i="2"/>
  <c r="X1471" i="2"/>
  <c r="AC1476" i="2"/>
  <c r="X1476" i="2"/>
  <c r="AB1466" i="2"/>
  <c r="V1466" i="2"/>
  <c r="V1465" i="2"/>
  <c r="AB1465" i="2"/>
  <c r="AC1475" i="2"/>
  <c r="X1475" i="2"/>
  <c r="AC1474" i="2"/>
  <c r="X1474" i="2"/>
  <c r="V1457" i="2"/>
  <c r="AB1457" i="2"/>
  <c r="AC1451" i="2"/>
  <c r="X1451" i="2"/>
  <c r="V1461" i="2"/>
  <c r="AB1461" i="2"/>
  <c r="X1455" i="2"/>
  <c r="AC1455" i="2"/>
  <c r="AB1458" i="2"/>
  <c r="V1458" i="2"/>
  <c r="AC1459" i="2"/>
  <c r="X1459" i="2"/>
  <c r="AB1450" i="2"/>
  <c r="V1450" i="2"/>
  <c r="V1456" i="2"/>
  <c r="AB1456" i="2"/>
  <c r="AC1454" i="2"/>
  <c r="X1454" i="2"/>
  <c r="AB1462" i="2"/>
  <c r="V1462" i="2"/>
  <c r="V1460" i="2"/>
  <c r="AB1460" i="2"/>
  <c r="X1449" i="2"/>
  <c r="AC1449" i="2"/>
  <c r="AB1451" i="2"/>
  <c r="V1451" i="2"/>
  <c r="AB1454" i="2"/>
  <c r="V1454" i="2"/>
  <c r="X1453" i="2"/>
  <c r="AC1453" i="2"/>
  <c r="AC1462" i="2"/>
  <c r="X1462" i="2"/>
  <c r="V1452" i="2"/>
  <c r="AB1452" i="2"/>
  <c r="AB1455" i="2"/>
  <c r="V1455" i="2"/>
  <c r="AC1448" i="2"/>
  <c r="X1448" i="2"/>
  <c r="X1457" i="2"/>
  <c r="AC1457" i="2"/>
  <c r="AC1460" i="2"/>
  <c r="X1460" i="2"/>
  <c r="V1448" i="2"/>
  <c r="AB1448" i="2"/>
  <c r="AC1450" i="2"/>
  <c r="X1450" i="2"/>
  <c r="AB1459" i="2"/>
  <c r="V1459" i="2"/>
  <c r="AC1452" i="2"/>
  <c r="X1452" i="2"/>
  <c r="X1461" i="2"/>
  <c r="AC1461" i="2"/>
  <c r="V1453" i="2"/>
  <c r="AB1453" i="2"/>
  <c r="V1449" i="2"/>
  <c r="AB1449" i="2"/>
  <c r="AC1456" i="2"/>
  <c r="X1456" i="2"/>
  <c r="AC1458" i="2"/>
  <c r="X1458" i="2"/>
  <c r="V1445" i="2"/>
  <c r="AB1445" i="2"/>
  <c r="AC1444" i="2"/>
  <c r="X1444" i="2"/>
  <c r="AB1439" i="2"/>
  <c r="V1439" i="2"/>
  <c r="AC1435" i="2"/>
  <c r="X1435" i="2"/>
  <c r="AB1443" i="2"/>
  <c r="V1443" i="2"/>
  <c r="AC1439" i="2"/>
  <c r="X1439" i="2"/>
  <c r="AC1443" i="2"/>
  <c r="X1443" i="2"/>
  <c r="AC1434" i="2"/>
  <c r="X1434" i="2"/>
  <c r="V1440" i="2"/>
  <c r="AB1440" i="2"/>
  <c r="AB1438" i="2"/>
  <c r="V1438" i="2"/>
  <c r="V1444" i="2"/>
  <c r="AB1444" i="2"/>
  <c r="V1432" i="2"/>
  <c r="AB1432" i="2"/>
  <c r="AB1434" i="2"/>
  <c r="V1434" i="2"/>
  <c r="AC1446" i="2"/>
  <c r="X1446" i="2"/>
  <c r="AB1442" i="2"/>
  <c r="V1442" i="2"/>
  <c r="AB1435" i="2"/>
  <c r="V1435" i="2"/>
  <c r="X1433" i="2"/>
  <c r="AC1433" i="2"/>
  <c r="AC1438" i="2"/>
  <c r="X1438" i="2"/>
  <c r="AB1446" i="2"/>
  <c r="V1446" i="2"/>
  <c r="AC1442" i="2"/>
  <c r="X1442" i="2"/>
  <c r="X1437" i="2"/>
  <c r="AC1437" i="2"/>
  <c r="X1440" i="2"/>
  <c r="AC1440" i="2"/>
  <c r="V1436" i="2"/>
  <c r="AB1436" i="2"/>
  <c r="V1433" i="2"/>
  <c r="AB1433" i="2"/>
  <c r="AC1432" i="2"/>
  <c r="X1432" i="2"/>
  <c r="X1441" i="2"/>
  <c r="AC1441" i="2"/>
  <c r="V1441" i="2"/>
  <c r="AB1441" i="2"/>
  <c r="V1437" i="2"/>
  <c r="AB1437" i="2"/>
  <c r="X1436" i="2"/>
  <c r="AC1436" i="2"/>
  <c r="X1445" i="2"/>
  <c r="AC1445" i="2"/>
  <c r="V1421" i="2"/>
  <c r="AB1421" i="2"/>
  <c r="AC1416" i="2"/>
  <c r="X1416" i="2"/>
  <c r="AB1425" i="2"/>
  <c r="V1425" i="2"/>
  <c r="AC1420" i="2"/>
  <c r="X1420" i="2"/>
  <c r="V1429" i="2"/>
  <c r="AB1429" i="2"/>
  <c r="AC1418" i="2"/>
  <c r="X1418" i="2"/>
  <c r="AB1427" i="2"/>
  <c r="V1427" i="2"/>
  <c r="AC1422" i="2"/>
  <c r="X1422" i="2"/>
  <c r="AC1430" i="2"/>
  <c r="X1430" i="2"/>
  <c r="X1421" i="2"/>
  <c r="AC1421" i="2"/>
  <c r="AB1422" i="2"/>
  <c r="V1422" i="2"/>
  <c r="V1428" i="2"/>
  <c r="AB1428" i="2"/>
  <c r="X1425" i="2"/>
  <c r="AC1425" i="2"/>
  <c r="V1420" i="2"/>
  <c r="AB1420" i="2"/>
  <c r="AB1418" i="2"/>
  <c r="V1418" i="2"/>
  <c r="AB1426" i="2"/>
  <c r="V1426" i="2"/>
  <c r="AC1419" i="2"/>
  <c r="X1419" i="2"/>
  <c r="X1429" i="2"/>
  <c r="AC1429" i="2"/>
  <c r="AC1428" i="2"/>
  <c r="X1428" i="2"/>
  <c r="X1417" i="2"/>
  <c r="AC1417" i="2"/>
  <c r="V1424" i="2"/>
  <c r="AB1424" i="2"/>
  <c r="AB1430" i="2"/>
  <c r="V1430" i="2"/>
  <c r="AC1423" i="2"/>
  <c r="X1423" i="2"/>
  <c r="X1424" i="2"/>
  <c r="AC1424" i="2"/>
  <c r="AB1423" i="2"/>
  <c r="V1423" i="2"/>
  <c r="V1416" i="2"/>
  <c r="AB1416" i="2"/>
  <c r="AB1419" i="2"/>
  <c r="V1419" i="2"/>
  <c r="V1417" i="2"/>
  <c r="AB1417" i="2"/>
  <c r="AC1427" i="2"/>
  <c r="X1427" i="2"/>
  <c r="AC1426" i="2"/>
  <c r="X1426" i="2"/>
  <c r="AB1414" i="2"/>
  <c r="V1414" i="2"/>
  <c r="AC1411" i="2"/>
  <c r="X1411" i="2"/>
  <c r="V1405" i="2"/>
  <c r="AB1405" i="2"/>
  <c r="AC1400" i="2"/>
  <c r="X1400" i="2"/>
  <c r="V1409" i="2"/>
  <c r="AB1409" i="2"/>
  <c r="AC1404" i="2"/>
  <c r="X1404" i="2"/>
  <c r="V1413" i="2"/>
  <c r="AB1413" i="2"/>
  <c r="AC1408" i="2"/>
  <c r="X1408" i="2"/>
  <c r="AC1402" i="2"/>
  <c r="X1402" i="2"/>
  <c r="V1404" i="2"/>
  <c r="AB1404" i="2"/>
  <c r="V1368" i="2"/>
  <c r="AC1414" i="2"/>
  <c r="X1414" i="2"/>
  <c r="X1368" i="2"/>
  <c r="AB1411" i="2"/>
  <c r="V1411" i="2"/>
  <c r="V1412" i="2"/>
  <c r="AB1412" i="2"/>
  <c r="X1401" i="2"/>
  <c r="AC1401" i="2"/>
  <c r="V1401" i="2"/>
  <c r="AB1401" i="2"/>
  <c r="V1400" i="2"/>
  <c r="AB1400" i="2"/>
  <c r="AB1407" i="2"/>
  <c r="V1407" i="2"/>
  <c r="AB1403" i="2"/>
  <c r="V1403" i="2"/>
  <c r="AB1402" i="2"/>
  <c r="V1402" i="2"/>
  <c r="AC1412" i="2"/>
  <c r="X1412" i="2"/>
  <c r="X1405" i="2"/>
  <c r="AC1405" i="2"/>
  <c r="AC1406" i="2"/>
  <c r="X1406" i="2"/>
  <c r="V1408" i="2"/>
  <c r="AB1408" i="2"/>
  <c r="AB1406" i="2"/>
  <c r="V1406" i="2"/>
  <c r="AC1403" i="2"/>
  <c r="X1403" i="2"/>
  <c r="X1409" i="2"/>
  <c r="AC1409" i="2"/>
  <c r="AC1410" i="2"/>
  <c r="X1410" i="2"/>
  <c r="AB1410" i="2"/>
  <c r="V1410" i="2"/>
  <c r="AC1407" i="2"/>
  <c r="X1407" i="2"/>
  <c r="X1413" i="2"/>
  <c r="AC1413" i="2"/>
  <c r="V1389" i="2"/>
  <c r="AB1389" i="2"/>
  <c r="AC1387" i="2"/>
  <c r="X1387" i="2"/>
  <c r="V1384" i="2"/>
  <c r="AB1384" i="2"/>
  <c r="AC1391" i="2"/>
  <c r="X1391" i="2"/>
  <c r="V1388" i="2"/>
  <c r="AB1388" i="2"/>
  <c r="X1395" i="2"/>
  <c r="AC1395" i="2"/>
  <c r="V1392" i="2"/>
  <c r="AB1392" i="2"/>
  <c r="AC1386" i="2"/>
  <c r="X1386" i="2"/>
  <c r="AC1394" i="2"/>
  <c r="X1394" i="2"/>
  <c r="V1396" i="2"/>
  <c r="AB1396" i="2"/>
  <c r="X1385" i="2"/>
  <c r="AC1385" i="2"/>
  <c r="AB1386" i="2"/>
  <c r="V1386" i="2"/>
  <c r="AC1384" i="2"/>
  <c r="X1384" i="2"/>
  <c r="X1389" i="2"/>
  <c r="AC1389" i="2"/>
  <c r="AC1390" i="2"/>
  <c r="X1390" i="2"/>
  <c r="AB1387" i="2"/>
  <c r="V1387" i="2"/>
  <c r="V1397" i="2"/>
  <c r="AB1397" i="2"/>
  <c r="AB1390" i="2"/>
  <c r="V1390" i="2"/>
  <c r="AC1388" i="2"/>
  <c r="X1388" i="2"/>
  <c r="X1393" i="2"/>
  <c r="AC1393" i="2"/>
  <c r="V1393" i="2"/>
  <c r="AB1393" i="2"/>
  <c r="V1385" i="2"/>
  <c r="AB1385" i="2"/>
  <c r="AB1391" i="2"/>
  <c r="V1391" i="2"/>
  <c r="AB1395" i="2"/>
  <c r="V1395" i="2"/>
  <c r="AB1398" i="2"/>
  <c r="V1398" i="2"/>
  <c r="AC1392" i="2"/>
  <c r="X1392" i="2"/>
  <c r="X1397" i="2"/>
  <c r="AC1397" i="2"/>
  <c r="AC1398" i="2"/>
  <c r="X1398" i="2"/>
  <c r="AB1394" i="2"/>
  <c r="V1394" i="2"/>
  <c r="AC1396" i="2"/>
  <c r="X1396" i="2"/>
  <c r="AB1382" i="2"/>
  <c r="V1382" i="2"/>
  <c r="V1369" i="2"/>
  <c r="AB1369" i="2"/>
  <c r="AC1372" i="2"/>
  <c r="X1372" i="2"/>
  <c r="V1373" i="2"/>
  <c r="AB1373" i="2"/>
  <c r="AC1370" i="2"/>
  <c r="X1370" i="2"/>
  <c r="V1377" i="2"/>
  <c r="AB1377" i="2"/>
  <c r="AC1374" i="2"/>
  <c r="X1374" i="2"/>
  <c r="V1376" i="2"/>
  <c r="AB1376" i="2"/>
  <c r="X1373" i="2"/>
  <c r="AC1373" i="2"/>
  <c r="V1381" i="2"/>
  <c r="AB1381" i="2"/>
  <c r="AC1382" i="2"/>
  <c r="X1382" i="2"/>
  <c r="V1372" i="2"/>
  <c r="AB1372" i="2"/>
  <c r="AB1371" i="2"/>
  <c r="V1371" i="2"/>
  <c r="V1380" i="2"/>
  <c r="AB1380" i="2"/>
  <c r="X1377" i="2"/>
  <c r="AC1377" i="2"/>
  <c r="AB1370" i="2"/>
  <c r="V1370" i="2"/>
  <c r="AB1375" i="2"/>
  <c r="V1375" i="2"/>
  <c r="X1381" i="2"/>
  <c r="AC1381" i="2"/>
  <c r="AC1379" i="2"/>
  <c r="X1379" i="2"/>
  <c r="AB1379" i="2"/>
  <c r="V1379" i="2"/>
  <c r="AB1374" i="2"/>
  <c r="V1374" i="2"/>
  <c r="AC1371" i="2"/>
  <c r="X1371" i="2"/>
  <c r="AC1380" i="2"/>
  <c r="X1380" i="2"/>
  <c r="X1376" i="2"/>
  <c r="AC1376" i="2"/>
  <c r="X1369" i="2"/>
  <c r="AC1369" i="2"/>
  <c r="AB1378" i="2"/>
  <c r="V1378" i="2"/>
  <c r="AC1375" i="2"/>
  <c r="X1375" i="2"/>
  <c r="AC1378" i="2"/>
  <c r="X1378" i="2"/>
  <c r="V1357" i="2"/>
  <c r="AB1357" i="2"/>
  <c r="AC1354" i="2"/>
  <c r="X1354" i="2"/>
  <c r="AB1361" i="2"/>
  <c r="V1361" i="2"/>
  <c r="AC1358" i="2"/>
  <c r="X1358" i="2"/>
  <c r="V1353" i="2"/>
  <c r="AB1353" i="2"/>
  <c r="AB1363" i="2"/>
  <c r="V1363" i="2"/>
  <c r="V1356" i="2"/>
  <c r="AB1356" i="2"/>
  <c r="X1356" i="2"/>
  <c r="AC1356" i="2"/>
  <c r="AB1355" i="2"/>
  <c r="V1355" i="2"/>
  <c r="V1352" i="2"/>
  <c r="AB1352" i="2"/>
  <c r="AB1359" i="2"/>
  <c r="V1359" i="2"/>
  <c r="V1360" i="2"/>
  <c r="AB1360" i="2"/>
  <c r="AC1352" i="2"/>
  <c r="X1352" i="2"/>
  <c r="V1365" i="2"/>
  <c r="AB1365" i="2"/>
  <c r="AB1354" i="2"/>
  <c r="V1354" i="2"/>
  <c r="V1364" i="2"/>
  <c r="AB1364" i="2"/>
  <c r="X1353" i="2"/>
  <c r="AC1353" i="2"/>
  <c r="AC1366" i="2"/>
  <c r="X1366" i="2"/>
  <c r="AB1358" i="2"/>
  <c r="V1358" i="2"/>
  <c r="X1360" i="2"/>
  <c r="AC1360" i="2"/>
  <c r="X1357" i="2"/>
  <c r="AC1357" i="2"/>
  <c r="AB1362" i="2"/>
  <c r="V1362" i="2"/>
  <c r="AC1355" i="2"/>
  <c r="X1355" i="2"/>
  <c r="X1361" i="2"/>
  <c r="AC1361" i="2"/>
  <c r="AC1363" i="2"/>
  <c r="X1363" i="2"/>
  <c r="X1364" i="2"/>
  <c r="AC1364" i="2"/>
  <c r="AC1362" i="2"/>
  <c r="X1362" i="2"/>
  <c r="AB1366" i="2"/>
  <c r="V1366" i="2"/>
  <c r="AC1359" i="2"/>
  <c r="X1359" i="2"/>
  <c r="X1365" i="2"/>
  <c r="AC1365" i="2"/>
  <c r="AB1350" i="2"/>
  <c r="V1350" i="2"/>
  <c r="AC1339" i="2"/>
  <c r="X1339" i="2"/>
  <c r="V1337" i="2"/>
  <c r="AB1337" i="2"/>
  <c r="AC1343" i="2"/>
  <c r="X1343" i="2"/>
  <c r="V1341" i="2"/>
  <c r="AB1341" i="2"/>
  <c r="AC1347" i="2"/>
  <c r="X1347" i="2"/>
  <c r="AB1339" i="2"/>
  <c r="V1339" i="2"/>
  <c r="V1344" i="2"/>
  <c r="AB1344" i="2"/>
  <c r="X1337" i="2"/>
  <c r="AC1337" i="2"/>
  <c r="AC1338" i="2"/>
  <c r="X1338" i="2"/>
  <c r="AC1342" i="2"/>
  <c r="X1342" i="2"/>
  <c r="AC1350" i="2"/>
  <c r="X1350" i="2"/>
  <c r="AB1347" i="2"/>
  <c r="V1347" i="2"/>
  <c r="V1348" i="2"/>
  <c r="AB1348" i="2"/>
  <c r="X1341" i="2"/>
  <c r="AC1341" i="2"/>
  <c r="AC1348" i="2"/>
  <c r="X1348" i="2"/>
  <c r="V1340" i="2"/>
  <c r="AB1340" i="2"/>
  <c r="AB1343" i="2"/>
  <c r="V1343" i="2"/>
  <c r="AC1336" i="2"/>
  <c r="X1336" i="2"/>
  <c r="X1345" i="2"/>
  <c r="AC1345" i="2"/>
  <c r="AB1346" i="2"/>
  <c r="V1346" i="2"/>
  <c r="V1345" i="2"/>
  <c r="AB1345" i="2"/>
  <c r="AB1338" i="2"/>
  <c r="V1338" i="2"/>
  <c r="AC1340" i="2"/>
  <c r="X1340" i="2"/>
  <c r="X1349" i="2"/>
  <c r="AC1349" i="2"/>
  <c r="V1349" i="2"/>
  <c r="AB1349" i="2"/>
  <c r="V1336" i="2"/>
  <c r="AB1336" i="2"/>
  <c r="AB1342" i="2"/>
  <c r="V1342" i="2"/>
  <c r="AC1344" i="2"/>
  <c r="X1344" i="2"/>
  <c r="AC1346" i="2"/>
  <c r="X1346" i="2"/>
  <c r="AB1329" i="2"/>
  <c r="V1329" i="2"/>
  <c r="AC1324" i="2"/>
  <c r="X1324" i="2"/>
  <c r="V1333" i="2"/>
  <c r="AB1333" i="2"/>
  <c r="X1328" i="2"/>
  <c r="AC1328" i="2"/>
  <c r="AB1331" i="2"/>
  <c r="V1331" i="2"/>
  <c r="AC1322" i="2"/>
  <c r="X1322" i="2"/>
  <c r="AB1322" i="2"/>
  <c r="V1322" i="2"/>
  <c r="V1328" i="2"/>
  <c r="AB1328" i="2"/>
  <c r="X1325" i="2"/>
  <c r="AC1325" i="2"/>
  <c r="V1325" i="2"/>
  <c r="AB1325" i="2"/>
  <c r="AB1327" i="2"/>
  <c r="V1327" i="2"/>
  <c r="V1320" i="2"/>
  <c r="AB1320" i="2"/>
  <c r="X1321" i="2"/>
  <c r="AC1321" i="2"/>
  <c r="AB1326" i="2"/>
  <c r="V1326" i="2"/>
  <c r="V1332" i="2"/>
  <c r="AB1332" i="2"/>
  <c r="X1329" i="2"/>
  <c r="AC1329" i="2"/>
  <c r="AB1323" i="2"/>
  <c r="V1323" i="2"/>
  <c r="AB1330" i="2"/>
  <c r="V1330" i="2"/>
  <c r="AC1323" i="2"/>
  <c r="X1323" i="2"/>
  <c r="X1333" i="2"/>
  <c r="AC1333" i="2"/>
  <c r="AC1320" i="2"/>
  <c r="X1320" i="2"/>
  <c r="AC1330" i="2"/>
  <c r="X1330" i="2"/>
  <c r="AC1326" i="2"/>
  <c r="X1326" i="2"/>
  <c r="V1324" i="2"/>
  <c r="AB1324" i="2"/>
  <c r="AB1334" i="2"/>
  <c r="V1334" i="2"/>
  <c r="AC1327" i="2"/>
  <c r="X1327" i="2"/>
  <c r="AC1332" i="2"/>
  <c r="X1332" i="2"/>
  <c r="V1321" i="2"/>
  <c r="AB1321" i="2"/>
  <c r="AC1331" i="2"/>
  <c r="X1331" i="2"/>
  <c r="AC1334" i="2"/>
  <c r="X1334" i="2"/>
  <c r="V1305" i="2"/>
  <c r="AB1305" i="2"/>
  <c r="AC1316" i="2"/>
  <c r="X1316" i="2"/>
  <c r="V1309" i="2"/>
  <c r="AB1309" i="2"/>
  <c r="AC1307" i="2"/>
  <c r="X1307" i="2"/>
  <c r="V1313" i="2"/>
  <c r="AB1313" i="2"/>
  <c r="X1311" i="2"/>
  <c r="AC1311" i="2"/>
  <c r="V1317" i="2"/>
  <c r="AB1317" i="2"/>
  <c r="X1315" i="2"/>
  <c r="AC1315" i="2"/>
  <c r="AC1310" i="2"/>
  <c r="X1310" i="2"/>
  <c r="AB1306" i="2"/>
  <c r="V1306" i="2"/>
  <c r="X1305" i="2"/>
  <c r="AC1305" i="2"/>
  <c r="AB1318" i="2"/>
  <c r="V1318" i="2"/>
  <c r="AB1314" i="2"/>
  <c r="V1314" i="2"/>
  <c r="X1309" i="2"/>
  <c r="AC1309" i="2"/>
  <c r="V1316" i="2"/>
  <c r="AB1316" i="2"/>
  <c r="AB1307" i="2"/>
  <c r="V1307" i="2"/>
  <c r="X1304" i="2"/>
  <c r="AC1304" i="2"/>
  <c r="X1313" i="2"/>
  <c r="AC1313" i="2"/>
  <c r="AC1306" i="2"/>
  <c r="X1306" i="2"/>
  <c r="AC1318" i="2"/>
  <c r="X1318" i="2"/>
  <c r="AB1310" i="2"/>
  <c r="V1310" i="2"/>
  <c r="AB1311" i="2"/>
  <c r="V1311" i="2"/>
  <c r="X1308" i="2"/>
  <c r="AC1308" i="2"/>
  <c r="X1317" i="2"/>
  <c r="AC1317" i="2"/>
  <c r="V1304" i="2"/>
  <c r="AB1304" i="2"/>
  <c r="V1308" i="2"/>
  <c r="AB1308" i="2"/>
  <c r="V1312" i="2"/>
  <c r="AB1312" i="2"/>
  <c r="AB1315" i="2"/>
  <c r="V1315" i="2"/>
  <c r="AC1312" i="2"/>
  <c r="X1312" i="2"/>
  <c r="AC1314" i="2"/>
  <c r="X1314" i="2"/>
  <c r="AB1291" i="2"/>
  <c r="V1291" i="2"/>
  <c r="AC1288" i="2"/>
  <c r="X1288" i="2"/>
  <c r="V1289" i="2"/>
  <c r="AB1289" i="2"/>
  <c r="X1289" i="2"/>
  <c r="AC1289" i="2"/>
  <c r="V1288" i="2"/>
  <c r="AB1288" i="2"/>
  <c r="AB1290" i="2"/>
  <c r="V1290" i="2"/>
  <c r="AC1290" i="2"/>
  <c r="X1290" i="2"/>
  <c r="AC1291" i="2"/>
  <c r="X1291" i="2"/>
  <c r="AC1300" i="2"/>
  <c r="X1300" i="2"/>
  <c r="AB1295" i="2"/>
  <c r="V1295" i="2"/>
  <c r="AC1295" i="2"/>
  <c r="X1295" i="2"/>
  <c r="AB1299" i="2"/>
  <c r="V1299" i="2"/>
  <c r="AC1299" i="2"/>
  <c r="X1299" i="2"/>
  <c r="V1298" i="2"/>
  <c r="AB1298" i="2"/>
  <c r="AC1296" i="2"/>
  <c r="X1296" i="2"/>
  <c r="AB1302" i="2"/>
  <c r="V1302" i="2"/>
  <c r="AC1298" i="2"/>
  <c r="X1298" i="2"/>
  <c r="AB1294" i="2"/>
  <c r="V1294" i="2"/>
  <c r="AC1302" i="2"/>
  <c r="X1302" i="2"/>
  <c r="V1297" i="2"/>
  <c r="AB1297" i="2"/>
  <c r="X1293" i="2"/>
  <c r="AC1293" i="2"/>
  <c r="V1301" i="2"/>
  <c r="AB1301" i="2"/>
  <c r="X1297" i="2"/>
  <c r="AC1297" i="2"/>
  <c r="V1293" i="2"/>
  <c r="AB1293" i="2"/>
  <c r="V1292" i="2"/>
  <c r="AB1292" i="2"/>
  <c r="X1301" i="2"/>
  <c r="AC1301" i="2"/>
  <c r="V1300" i="2"/>
  <c r="AB1300" i="2"/>
  <c r="AC1292" i="2"/>
  <c r="X1292" i="2"/>
  <c r="V1296" i="2"/>
  <c r="AB1296" i="2"/>
  <c r="AC1294" i="2"/>
  <c r="X1294" i="2"/>
  <c r="V1273" i="2"/>
  <c r="AB1273" i="2"/>
  <c r="AB1272" i="2"/>
  <c r="V1272" i="2"/>
  <c r="AB1274" i="2"/>
  <c r="V1274" i="2"/>
  <c r="AC1272" i="2"/>
  <c r="X1272" i="2"/>
  <c r="AC1273" i="2"/>
  <c r="X1273" i="2"/>
  <c r="AC1274" i="2"/>
  <c r="X1274" i="2"/>
  <c r="AB1275" i="2"/>
  <c r="V1275" i="2"/>
  <c r="AC1275" i="2"/>
  <c r="X1275" i="2"/>
  <c r="AB1278" i="2"/>
  <c r="V1278" i="2"/>
  <c r="AC1279" i="2"/>
  <c r="X1279" i="2"/>
  <c r="AB1282" i="2"/>
  <c r="V1282" i="2"/>
  <c r="AC1283" i="2"/>
  <c r="X1283" i="2"/>
  <c r="AB1286" i="2"/>
  <c r="V1286" i="2"/>
  <c r="X1280" i="2"/>
  <c r="AC1280" i="2"/>
  <c r="AB1277" i="2"/>
  <c r="V1277" i="2"/>
  <c r="AB1281" i="2"/>
  <c r="V1281" i="2"/>
  <c r="V1285" i="2"/>
  <c r="AB1285" i="2"/>
  <c r="X1277" i="2"/>
  <c r="AC1277" i="2"/>
  <c r="AB1279" i="2"/>
  <c r="V1279" i="2"/>
  <c r="X1281" i="2"/>
  <c r="AC1281" i="2"/>
  <c r="AC1278" i="2"/>
  <c r="X1278" i="2"/>
  <c r="AB1283" i="2"/>
  <c r="V1283" i="2"/>
  <c r="V1276" i="2"/>
  <c r="AB1276" i="2"/>
  <c r="X1285" i="2"/>
  <c r="AC1285" i="2"/>
  <c r="AC1286" i="2"/>
  <c r="X1286" i="2"/>
  <c r="V1280" i="2"/>
  <c r="AB1280" i="2"/>
  <c r="AC1284" i="2"/>
  <c r="X1284" i="2"/>
  <c r="AC1276" i="2"/>
  <c r="X1276" i="2"/>
  <c r="V1284" i="2"/>
  <c r="AB1284" i="2"/>
  <c r="AC1282" i="2"/>
  <c r="X1282" i="2"/>
  <c r="V1256" i="2"/>
  <c r="AB1256" i="2"/>
  <c r="V1257" i="2"/>
  <c r="AB1257" i="2"/>
  <c r="AB1258" i="2"/>
  <c r="V1258" i="2"/>
  <c r="AC1256" i="2"/>
  <c r="X1256" i="2"/>
  <c r="X1257" i="2"/>
  <c r="AC1257" i="2"/>
  <c r="AC1258" i="2"/>
  <c r="X1258" i="2"/>
  <c r="AB1262" i="2"/>
  <c r="V1262" i="2"/>
  <c r="AC1260" i="2"/>
  <c r="X1260" i="2"/>
  <c r="V1265" i="2"/>
  <c r="AB1265" i="2"/>
  <c r="AC1264" i="2"/>
  <c r="X1264" i="2"/>
  <c r="AB1259" i="2"/>
  <c r="V1259" i="2"/>
  <c r="AC1268" i="2"/>
  <c r="X1268" i="2"/>
  <c r="AB1263" i="2"/>
  <c r="V1263" i="2"/>
  <c r="AC1259" i="2"/>
  <c r="X1259" i="2"/>
  <c r="AC1266" i="2"/>
  <c r="X1266" i="2"/>
  <c r="V1264" i="2"/>
  <c r="AB1264" i="2"/>
  <c r="AC1270" i="2"/>
  <c r="X1270" i="2"/>
  <c r="X1263" i="2"/>
  <c r="AC1263" i="2"/>
  <c r="AC1267" i="2"/>
  <c r="X1267" i="2"/>
  <c r="AC1262" i="2"/>
  <c r="X1262" i="2"/>
  <c r="V1268" i="2"/>
  <c r="AB1268" i="2"/>
  <c r="X1261" i="2"/>
  <c r="AC1261" i="2"/>
  <c r="V1269" i="2"/>
  <c r="AB1269" i="2"/>
  <c r="V1260" i="2"/>
  <c r="AB1260" i="2"/>
  <c r="AB1266" i="2"/>
  <c r="V1266" i="2"/>
  <c r="X1265" i="2"/>
  <c r="AC1265" i="2"/>
  <c r="AB1267" i="2"/>
  <c r="V1267" i="2"/>
  <c r="AB1270" i="2"/>
  <c r="V1270" i="2"/>
  <c r="V1261" i="2"/>
  <c r="AB1261" i="2"/>
  <c r="X1269" i="2"/>
  <c r="AC1269" i="2"/>
  <c r="V1240" i="2"/>
  <c r="AB1240" i="2"/>
  <c r="V1241" i="2"/>
  <c r="AB1241" i="2"/>
  <c r="AC1240" i="2"/>
  <c r="X1240" i="2"/>
  <c r="AC1241" i="2"/>
  <c r="X1241" i="2"/>
  <c r="AB1243" i="2"/>
  <c r="V1243" i="2"/>
  <c r="X1248" i="2"/>
  <c r="AC1248" i="2"/>
  <c r="AB1242" i="2"/>
  <c r="V1242" i="2"/>
  <c r="AC1252" i="2"/>
  <c r="X1252" i="2"/>
  <c r="AB1246" i="2"/>
  <c r="V1246" i="2"/>
  <c r="AC1243" i="2"/>
  <c r="X1243" i="2"/>
  <c r="AB1250" i="2"/>
  <c r="V1250" i="2"/>
  <c r="AC1247" i="2"/>
  <c r="X1247" i="2"/>
  <c r="V1253" i="2"/>
  <c r="AB1253" i="2"/>
  <c r="AC1246" i="2"/>
  <c r="X1246" i="2"/>
  <c r="AC1254" i="2"/>
  <c r="X1254" i="2"/>
  <c r="V1244" i="2"/>
  <c r="AB1244" i="2"/>
  <c r="X1245" i="2"/>
  <c r="AC1245" i="2"/>
  <c r="AB1254" i="2"/>
  <c r="V1254" i="2"/>
  <c r="V1248" i="2"/>
  <c r="AB1248" i="2"/>
  <c r="X1249" i="2"/>
  <c r="AC1249" i="2"/>
  <c r="AC1251" i="2"/>
  <c r="X1251" i="2"/>
  <c r="AC1242" i="2"/>
  <c r="X1242" i="2"/>
  <c r="V1245" i="2"/>
  <c r="AB1245" i="2"/>
  <c r="AB1251" i="2"/>
  <c r="V1251" i="2"/>
  <c r="V1252" i="2"/>
  <c r="AB1252" i="2"/>
  <c r="X1253" i="2"/>
  <c r="AC1253" i="2"/>
  <c r="AB1247" i="2"/>
  <c r="V1247" i="2"/>
  <c r="AB1249" i="2"/>
  <c r="V1249" i="2"/>
  <c r="AC1244" i="2"/>
  <c r="X1244" i="2"/>
  <c r="AC1250" i="2"/>
  <c r="X1250" i="2"/>
  <c r="AB1208" i="2"/>
  <c r="X1208" i="2"/>
  <c r="V1224" i="2"/>
  <c r="AB1224" i="2"/>
  <c r="V1225" i="2"/>
  <c r="AB1225" i="2"/>
  <c r="X1224" i="2"/>
  <c r="AC1224" i="2"/>
  <c r="AC1225" i="2"/>
  <c r="X1225" i="2"/>
  <c r="V1229" i="2"/>
  <c r="AB1229" i="2"/>
  <c r="AC1238" i="2"/>
  <c r="X1238" i="2"/>
  <c r="AB1233" i="2"/>
  <c r="V1233" i="2"/>
  <c r="X1228" i="2"/>
  <c r="AC1228" i="2"/>
  <c r="V1237" i="2"/>
  <c r="AB1237" i="2"/>
  <c r="X1232" i="2"/>
  <c r="AC1232" i="2"/>
  <c r="AB1227" i="2"/>
  <c r="V1227" i="2"/>
  <c r="AC1226" i="2"/>
  <c r="X1226" i="2"/>
  <c r="AC1235" i="2"/>
  <c r="X1235" i="2"/>
  <c r="AB1231" i="2"/>
  <c r="V1231" i="2"/>
  <c r="AC1230" i="2"/>
  <c r="X1230" i="2"/>
  <c r="X1233" i="2"/>
  <c r="AC1233" i="2"/>
  <c r="AB1235" i="2"/>
  <c r="V1235" i="2"/>
  <c r="V1236" i="2"/>
  <c r="AB1236" i="2"/>
  <c r="X1237" i="2"/>
  <c r="AC1237" i="2"/>
  <c r="X1229" i="2"/>
  <c r="AC1229" i="2"/>
  <c r="AB1226" i="2"/>
  <c r="V1226" i="2"/>
  <c r="AC1236" i="2"/>
  <c r="X1236" i="2"/>
  <c r="V1228" i="2"/>
  <c r="AB1228" i="2"/>
  <c r="V1232" i="2"/>
  <c r="AB1232" i="2"/>
  <c r="AB1230" i="2"/>
  <c r="V1230" i="2"/>
  <c r="AC1227" i="2"/>
  <c r="X1227" i="2"/>
  <c r="AC1234" i="2"/>
  <c r="X1234" i="2"/>
  <c r="AB1238" i="2"/>
  <c r="V1238" i="2"/>
  <c r="AB1234" i="2"/>
  <c r="V1234" i="2"/>
  <c r="AC1231" i="2"/>
  <c r="X1231" i="2"/>
  <c r="AB1222" i="2"/>
  <c r="V1222" i="2"/>
  <c r="AC1219" i="2"/>
  <c r="X1219" i="2"/>
  <c r="V1209" i="2"/>
  <c r="AB1209" i="2"/>
  <c r="AC1212" i="2"/>
  <c r="X1212" i="2"/>
  <c r="AB1213" i="2"/>
  <c r="V1213" i="2"/>
  <c r="X1216" i="2"/>
  <c r="AC1216" i="2"/>
  <c r="V1217" i="2"/>
  <c r="AB1217" i="2"/>
  <c r="AC1210" i="2"/>
  <c r="X1210" i="2"/>
  <c r="V1221" i="2"/>
  <c r="AB1221" i="2"/>
  <c r="AC1214" i="2"/>
  <c r="X1214" i="2"/>
  <c r="X1213" i="2"/>
  <c r="AC1213" i="2"/>
  <c r="AB1211" i="2"/>
  <c r="V1211" i="2"/>
  <c r="V1216" i="2"/>
  <c r="AB1216" i="2"/>
  <c r="X1217" i="2"/>
  <c r="AC1217" i="2"/>
  <c r="AB1215" i="2"/>
  <c r="V1215" i="2"/>
  <c r="AB1210" i="2"/>
  <c r="V1210" i="2"/>
  <c r="V1220" i="2"/>
  <c r="AB1220" i="2"/>
  <c r="X1221" i="2"/>
  <c r="AC1221" i="2"/>
  <c r="AC1222" i="2"/>
  <c r="X1222" i="2"/>
  <c r="AB1219" i="2"/>
  <c r="V1219" i="2"/>
  <c r="V1212" i="2"/>
  <c r="AB1212" i="2"/>
  <c r="AB1214" i="2"/>
  <c r="V1214" i="2"/>
  <c r="AC1211" i="2"/>
  <c r="X1211" i="2"/>
  <c r="AC1220" i="2"/>
  <c r="X1220" i="2"/>
  <c r="X1209" i="2"/>
  <c r="AC1209" i="2"/>
  <c r="AB1218" i="2"/>
  <c r="V1218" i="2"/>
  <c r="AC1215" i="2"/>
  <c r="X1215" i="2"/>
  <c r="AC1218" i="2"/>
  <c r="X1218" i="2"/>
  <c r="V1196" i="2"/>
  <c r="AB1196" i="2"/>
  <c r="V1193" i="2"/>
  <c r="AB1193" i="2"/>
  <c r="V1197" i="2"/>
  <c r="AB1197" i="2"/>
  <c r="AB1194" i="2"/>
  <c r="V1194" i="2"/>
  <c r="AC1196" i="2"/>
  <c r="X1196" i="2"/>
  <c r="AC1193" i="2"/>
  <c r="X1193" i="2"/>
  <c r="AC1194" i="2"/>
  <c r="X1194" i="2"/>
  <c r="AB1195" i="2"/>
  <c r="V1195" i="2"/>
  <c r="AC1197" i="2"/>
  <c r="X1197" i="2"/>
  <c r="X1192" i="2"/>
  <c r="AC1192" i="2"/>
  <c r="V1192" i="2"/>
  <c r="AB1192" i="2"/>
  <c r="AC1195" i="2"/>
  <c r="X1195" i="2"/>
  <c r="V1204" i="2"/>
  <c r="AB1204" i="2"/>
  <c r="V1202" i="2"/>
  <c r="AB1202" i="2"/>
  <c r="AC1202" i="2"/>
  <c r="X1202" i="2"/>
  <c r="V1200" i="2"/>
  <c r="AB1200" i="2"/>
  <c r="AB1198" i="2"/>
  <c r="V1198" i="2"/>
  <c r="AC1199" i="2"/>
  <c r="X1199" i="2"/>
  <c r="X1203" i="2"/>
  <c r="AC1203" i="2"/>
  <c r="AB1199" i="2"/>
  <c r="V1199" i="2"/>
  <c r="AC1206" i="2"/>
  <c r="X1206" i="2"/>
  <c r="AC1200" i="2"/>
  <c r="X1200" i="2"/>
  <c r="AB1203" i="2"/>
  <c r="V1203" i="2"/>
  <c r="AC1198" i="2"/>
  <c r="X1198" i="2"/>
  <c r="AB1206" i="2"/>
  <c r="V1206" i="2"/>
  <c r="V1201" i="2"/>
  <c r="AB1201" i="2"/>
  <c r="X1201" i="2"/>
  <c r="AC1201" i="2"/>
  <c r="AC1204" i="2"/>
  <c r="X1204" i="2"/>
  <c r="V1205" i="2"/>
  <c r="AB1205" i="2"/>
  <c r="X1205" i="2"/>
  <c r="AC1205" i="2"/>
  <c r="AB1186" i="2"/>
  <c r="V1186" i="2"/>
  <c r="AC1184" i="2"/>
  <c r="X1184" i="2"/>
  <c r="AB1190" i="2"/>
  <c r="V1190" i="2"/>
  <c r="AC1188" i="2"/>
  <c r="X1188" i="2"/>
  <c r="V1189" i="2"/>
  <c r="AB1189" i="2"/>
  <c r="AC1179" i="2"/>
  <c r="X1179" i="2"/>
  <c r="V1176" i="2"/>
  <c r="AB1176" i="2"/>
  <c r="AC1183" i="2"/>
  <c r="X1183" i="2"/>
  <c r="V1180" i="2"/>
  <c r="AB1180" i="2"/>
  <c r="X1177" i="2"/>
  <c r="AC1177" i="2"/>
  <c r="AB1179" i="2"/>
  <c r="V1179" i="2"/>
  <c r="V1181" i="2"/>
  <c r="AB1181" i="2"/>
  <c r="X1181" i="2"/>
  <c r="AC1181" i="2"/>
  <c r="V1184" i="2"/>
  <c r="AB1184" i="2"/>
  <c r="V1188" i="2"/>
  <c r="AB1188" i="2"/>
  <c r="AB1183" i="2"/>
  <c r="V1183" i="2"/>
  <c r="AC1182" i="2"/>
  <c r="X1182" i="2"/>
  <c r="X1185" i="2"/>
  <c r="AC1185" i="2"/>
  <c r="AC1187" i="2"/>
  <c r="X1187" i="2"/>
  <c r="AC1190" i="2"/>
  <c r="X1190" i="2"/>
  <c r="AB1187" i="2"/>
  <c r="V1187" i="2"/>
  <c r="AB1178" i="2"/>
  <c r="V1178" i="2"/>
  <c r="AC1176" i="2"/>
  <c r="X1176" i="2"/>
  <c r="X1189" i="2"/>
  <c r="AC1189" i="2"/>
  <c r="AC1178" i="2"/>
  <c r="X1178" i="2"/>
  <c r="V1185" i="2"/>
  <c r="AB1185" i="2"/>
  <c r="V1177" i="2"/>
  <c r="AB1177" i="2"/>
  <c r="AB1182" i="2"/>
  <c r="V1182" i="2"/>
  <c r="AC1180" i="2"/>
  <c r="X1180" i="2"/>
  <c r="AC1186" i="2"/>
  <c r="X1186" i="2"/>
  <c r="AC1160" i="2"/>
  <c r="X1160" i="2"/>
  <c r="AC1164" i="2"/>
  <c r="X1164" i="2"/>
  <c r="V1173" i="2"/>
  <c r="AB1173" i="2"/>
  <c r="AC1162" i="2"/>
  <c r="X1162" i="2"/>
  <c r="V1165" i="2"/>
  <c r="AB1165" i="2"/>
  <c r="V1169" i="2"/>
  <c r="AB1169" i="2"/>
  <c r="AB1171" i="2"/>
  <c r="V1171" i="2"/>
  <c r="AC1166" i="2"/>
  <c r="X1166" i="2"/>
  <c r="V1160" i="2"/>
  <c r="AB1160" i="2"/>
  <c r="AB1163" i="2"/>
  <c r="V1163" i="2"/>
  <c r="V1168" i="2"/>
  <c r="AB1168" i="2"/>
  <c r="X1168" i="2"/>
  <c r="AC1168" i="2"/>
  <c r="AB1162" i="2"/>
  <c r="V1162" i="2"/>
  <c r="V1172" i="2"/>
  <c r="AB1172" i="2"/>
  <c r="X1161" i="2"/>
  <c r="AC1161" i="2"/>
  <c r="AC1174" i="2"/>
  <c r="X1174" i="2"/>
  <c r="AC1170" i="2"/>
  <c r="X1170" i="2"/>
  <c r="AB1166" i="2"/>
  <c r="V1166" i="2"/>
  <c r="AB1167" i="2"/>
  <c r="V1167" i="2"/>
  <c r="X1165" i="2"/>
  <c r="AC1165" i="2"/>
  <c r="V1164" i="2"/>
  <c r="AB1164" i="2"/>
  <c r="AB1170" i="2"/>
  <c r="V1170" i="2"/>
  <c r="AC1163" i="2"/>
  <c r="X1163" i="2"/>
  <c r="X1169" i="2"/>
  <c r="AC1169" i="2"/>
  <c r="AB1174" i="2"/>
  <c r="V1174" i="2"/>
  <c r="AC1167" i="2"/>
  <c r="X1167" i="2"/>
  <c r="X1173" i="2"/>
  <c r="AC1173" i="2"/>
  <c r="V1161" i="2"/>
  <c r="AB1161" i="2"/>
  <c r="AC1171" i="2"/>
  <c r="X1171" i="2"/>
  <c r="AC1172" i="2"/>
  <c r="X1172" i="2"/>
  <c r="AB1146" i="2"/>
  <c r="V1146" i="2"/>
  <c r="V1145" i="2"/>
  <c r="AB1145" i="2"/>
  <c r="V1144" i="2"/>
  <c r="AB1144" i="2"/>
  <c r="AC1144" i="2"/>
  <c r="X1144" i="2"/>
  <c r="AC1145" i="2"/>
  <c r="X1145" i="2"/>
  <c r="AC1146" i="2"/>
  <c r="X1146" i="2"/>
  <c r="AB1147" i="2"/>
  <c r="V1147" i="2"/>
  <c r="AC1147" i="2"/>
  <c r="X1147" i="2"/>
  <c r="AB1150" i="2"/>
  <c r="V1150" i="2"/>
  <c r="AC1151" i="2"/>
  <c r="X1151" i="2"/>
  <c r="AB1154" i="2"/>
  <c r="V1154" i="2"/>
  <c r="AC1155" i="2"/>
  <c r="X1155" i="2"/>
  <c r="AB1158" i="2"/>
  <c r="V1158" i="2"/>
  <c r="AC1148" i="2"/>
  <c r="X1148" i="2"/>
  <c r="V1149" i="2"/>
  <c r="AB1149" i="2"/>
  <c r="AB1155" i="2"/>
  <c r="V1155" i="2"/>
  <c r="X1149" i="2"/>
  <c r="AC1149" i="2"/>
  <c r="V1148" i="2"/>
  <c r="AB1148" i="2"/>
  <c r="X1153" i="2"/>
  <c r="AC1153" i="2"/>
  <c r="AC1156" i="2"/>
  <c r="X1156" i="2"/>
  <c r="V1153" i="2"/>
  <c r="AB1153" i="2"/>
  <c r="AC1158" i="2"/>
  <c r="X1158" i="2"/>
  <c r="V1152" i="2"/>
  <c r="AB1152" i="2"/>
  <c r="X1157" i="2"/>
  <c r="AC1157" i="2"/>
  <c r="V1156" i="2"/>
  <c r="AB1156" i="2"/>
  <c r="X1152" i="2"/>
  <c r="AC1152" i="2"/>
  <c r="AC1150" i="2"/>
  <c r="X1150" i="2"/>
  <c r="V1157" i="2"/>
  <c r="AB1157" i="2"/>
  <c r="AB1151" i="2"/>
  <c r="V1151" i="2"/>
  <c r="AC1154" i="2"/>
  <c r="X1154" i="2"/>
  <c r="V1129" i="2"/>
  <c r="AB1129" i="2"/>
  <c r="AC1136" i="2"/>
  <c r="X1136" i="2"/>
  <c r="V1133" i="2"/>
  <c r="AB1133" i="2"/>
  <c r="AC1140" i="2"/>
  <c r="X1140" i="2"/>
  <c r="V1137" i="2"/>
  <c r="AB1137" i="2"/>
  <c r="AC1131" i="2"/>
  <c r="X1131" i="2"/>
  <c r="V1141" i="2"/>
  <c r="AB1141" i="2"/>
  <c r="X1135" i="2"/>
  <c r="AC1135" i="2"/>
  <c r="X1139" i="2"/>
  <c r="AC1139" i="2"/>
  <c r="AC1130" i="2"/>
  <c r="X1130" i="2"/>
  <c r="V1136" i="2"/>
  <c r="AB1136" i="2"/>
  <c r="AC1142" i="2"/>
  <c r="X1142" i="2"/>
  <c r="AB1142" i="2"/>
  <c r="V1142" i="2"/>
  <c r="V1138" i="2"/>
  <c r="AB1138" i="2"/>
  <c r="X1129" i="2"/>
  <c r="AC1129" i="2"/>
  <c r="V1132" i="2"/>
  <c r="AB1132" i="2"/>
  <c r="V1140" i="2"/>
  <c r="AB1140" i="2"/>
  <c r="AB1131" i="2"/>
  <c r="V1131" i="2"/>
  <c r="AC1138" i="2"/>
  <c r="X1138" i="2"/>
  <c r="X1133" i="2"/>
  <c r="AC1133" i="2"/>
  <c r="V1128" i="2"/>
  <c r="AB1128" i="2"/>
  <c r="AB1130" i="2"/>
  <c r="V1130" i="2"/>
  <c r="AB1134" i="2"/>
  <c r="V1134" i="2"/>
  <c r="AB1135" i="2"/>
  <c r="V1135" i="2"/>
  <c r="X1128" i="2"/>
  <c r="AC1128" i="2"/>
  <c r="X1137" i="2"/>
  <c r="AC1137" i="2"/>
  <c r="AC1134" i="2"/>
  <c r="X1134" i="2"/>
  <c r="AB1139" i="2"/>
  <c r="V1139" i="2"/>
  <c r="X1132" i="2"/>
  <c r="AC1132" i="2"/>
  <c r="X1141" i="2"/>
  <c r="AC1141" i="2"/>
  <c r="V1113" i="2"/>
  <c r="AB1113" i="2"/>
  <c r="AC1124" i="2"/>
  <c r="X1124" i="2"/>
  <c r="AB1121" i="2"/>
  <c r="V1121" i="2"/>
  <c r="AC1115" i="2"/>
  <c r="X1115" i="2"/>
  <c r="AB1119" i="2"/>
  <c r="V1119" i="2"/>
  <c r="AC1119" i="2"/>
  <c r="X1119" i="2"/>
  <c r="V1117" i="2"/>
  <c r="AB1117" i="2"/>
  <c r="AC1123" i="2"/>
  <c r="X1123" i="2"/>
  <c r="AC1118" i="2"/>
  <c r="X1118" i="2"/>
  <c r="V1080" i="2"/>
  <c r="X1113" i="2"/>
  <c r="AC1113" i="2"/>
  <c r="X1080" i="2"/>
  <c r="AB1114" i="2"/>
  <c r="V1114" i="2"/>
  <c r="V1124" i="2"/>
  <c r="AB1124" i="2"/>
  <c r="X1117" i="2"/>
  <c r="AC1117" i="2"/>
  <c r="AC1114" i="2"/>
  <c r="X1114" i="2"/>
  <c r="AB1123" i="2"/>
  <c r="V1123" i="2"/>
  <c r="AB1118" i="2"/>
  <c r="V1118" i="2"/>
  <c r="AC1112" i="2"/>
  <c r="X1112" i="2"/>
  <c r="X1121" i="2"/>
  <c r="AC1121" i="2"/>
  <c r="V1125" i="2"/>
  <c r="AB1125" i="2"/>
  <c r="AC1126" i="2"/>
  <c r="X1126" i="2"/>
  <c r="V1120" i="2"/>
  <c r="AB1120" i="2"/>
  <c r="AB1122" i="2"/>
  <c r="V1122" i="2"/>
  <c r="AC1116" i="2"/>
  <c r="X1116" i="2"/>
  <c r="X1125" i="2"/>
  <c r="AC1125" i="2"/>
  <c r="V1112" i="2"/>
  <c r="AB1112" i="2"/>
  <c r="V1116" i="2"/>
  <c r="AB1116" i="2"/>
  <c r="AB1115" i="2"/>
  <c r="V1115" i="2"/>
  <c r="AB1126" i="2"/>
  <c r="V1126" i="2"/>
  <c r="X1120" i="2"/>
  <c r="AC1120" i="2"/>
  <c r="AC1122" i="2"/>
  <c r="X1122" i="2"/>
  <c r="AC1102" i="2"/>
  <c r="X1102" i="2"/>
  <c r="AB1107" i="2"/>
  <c r="V1107" i="2"/>
  <c r="AC1106" i="2"/>
  <c r="X1106" i="2"/>
  <c r="AB1103" i="2"/>
  <c r="V1103" i="2"/>
  <c r="AC1110" i="2"/>
  <c r="X1110" i="2"/>
  <c r="V1096" i="2"/>
  <c r="AB1096" i="2"/>
  <c r="AC1108" i="2"/>
  <c r="X1108" i="2"/>
  <c r="V1109" i="2"/>
  <c r="AB1109" i="2"/>
  <c r="V1098" i="2"/>
  <c r="AB1098" i="2"/>
  <c r="V1104" i="2"/>
  <c r="AB1104" i="2"/>
  <c r="X1097" i="2"/>
  <c r="AC1097" i="2"/>
  <c r="V1102" i="2"/>
  <c r="AB1102" i="2"/>
  <c r="V1108" i="2"/>
  <c r="AB1108" i="2"/>
  <c r="X1101" i="2"/>
  <c r="AC1101" i="2"/>
  <c r="AC1104" i="2"/>
  <c r="X1104" i="2"/>
  <c r="AB1110" i="2"/>
  <c r="V1110" i="2"/>
  <c r="AC1099" i="2"/>
  <c r="X1099" i="2"/>
  <c r="X1109" i="2"/>
  <c r="AC1109" i="2"/>
  <c r="AB1099" i="2"/>
  <c r="V1099" i="2"/>
  <c r="AB1106" i="2"/>
  <c r="V1106" i="2"/>
  <c r="V1097" i="2"/>
  <c r="AB1097" i="2"/>
  <c r="AC1103" i="2"/>
  <c r="X1103" i="2"/>
  <c r="AC1100" i="2"/>
  <c r="X1100" i="2"/>
  <c r="V1100" i="2"/>
  <c r="AB1100" i="2"/>
  <c r="X1105" i="2"/>
  <c r="AC1105" i="2"/>
  <c r="V1101" i="2"/>
  <c r="AB1101" i="2"/>
  <c r="AC1107" i="2"/>
  <c r="X1107" i="2"/>
  <c r="AC1096" i="2"/>
  <c r="X1096" i="2"/>
  <c r="AB1105" i="2"/>
  <c r="V1105" i="2"/>
  <c r="AC1098" i="2"/>
  <c r="X1098" i="2"/>
  <c r="AC1092" i="2"/>
  <c r="X1092" i="2"/>
  <c r="AB1094" i="2"/>
  <c r="V1094" i="2"/>
  <c r="AC1083" i="2"/>
  <c r="X1083" i="2"/>
  <c r="V1085" i="2"/>
  <c r="AB1085" i="2"/>
  <c r="AC1087" i="2"/>
  <c r="X1087" i="2"/>
  <c r="AB1089" i="2"/>
  <c r="V1089" i="2"/>
  <c r="AC1091" i="2"/>
  <c r="X1091" i="2"/>
  <c r="AB1087" i="2"/>
  <c r="V1087" i="2"/>
  <c r="AC1086" i="2"/>
  <c r="X1086" i="2"/>
  <c r="V1084" i="2"/>
  <c r="AB1084" i="2"/>
  <c r="X1081" i="2"/>
  <c r="AC1081" i="2"/>
  <c r="AB1091" i="2"/>
  <c r="V1091" i="2"/>
  <c r="V1088" i="2"/>
  <c r="AB1088" i="2"/>
  <c r="X1085" i="2"/>
  <c r="AC1085" i="2"/>
  <c r="AB1090" i="2"/>
  <c r="V1090" i="2"/>
  <c r="V1081" i="2"/>
  <c r="AB1081" i="2"/>
  <c r="V1093" i="2"/>
  <c r="AB1093" i="2"/>
  <c r="AB1083" i="2"/>
  <c r="V1083" i="2"/>
  <c r="V1092" i="2"/>
  <c r="AB1092" i="2"/>
  <c r="X1089" i="2"/>
  <c r="AC1089" i="2"/>
  <c r="AC1082" i="2"/>
  <c r="X1082" i="2"/>
  <c r="AB1082" i="2"/>
  <c r="V1082" i="2"/>
  <c r="AC1084" i="2"/>
  <c r="X1084" i="2"/>
  <c r="X1093" i="2"/>
  <c r="AC1093" i="2"/>
  <c r="AC1094" i="2"/>
  <c r="X1094" i="2"/>
  <c r="AB1086" i="2"/>
  <c r="V1086" i="2"/>
  <c r="X1088" i="2"/>
  <c r="AC1088" i="2"/>
  <c r="AC1090" i="2"/>
  <c r="X1090" i="2"/>
  <c r="V1065" i="2"/>
  <c r="AB1065" i="2"/>
  <c r="AC1076" i="2"/>
  <c r="X1076" i="2"/>
  <c r="V1069" i="2"/>
  <c r="AB1069" i="2"/>
  <c r="AC1067" i="2"/>
  <c r="X1067" i="2"/>
  <c r="V1073" i="2"/>
  <c r="AB1073" i="2"/>
  <c r="X1071" i="2"/>
  <c r="AC1071" i="2"/>
  <c r="V1077" i="2"/>
  <c r="AB1077" i="2"/>
  <c r="X1075" i="2"/>
  <c r="AC1075" i="2"/>
  <c r="X1065" i="2"/>
  <c r="AC1065" i="2"/>
  <c r="AB1078" i="2"/>
  <c r="V1078" i="2"/>
  <c r="V1076" i="2"/>
  <c r="AB1076" i="2"/>
  <c r="X1069" i="2"/>
  <c r="AC1069" i="2"/>
  <c r="AB1074" i="2"/>
  <c r="V1074" i="2"/>
  <c r="AC1070" i="2"/>
  <c r="X1070" i="2"/>
  <c r="V1068" i="2"/>
  <c r="AB1068" i="2"/>
  <c r="AB1070" i="2"/>
  <c r="V1070" i="2"/>
  <c r="AB1067" i="2"/>
  <c r="V1067" i="2"/>
  <c r="X1064" i="2"/>
  <c r="AC1064" i="2"/>
  <c r="X1073" i="2"/>
  <c r="AC1073" i="2"/>
  <c r="AC1078" i="2"/>
  <c r="X1078" i="2"/>
  <c r="AB1071" i="2"/>
  <c r="V1071" i="2"/>
  <c r="X1068" i="2"/>
  <c r="AC1068" i="2"/>
  <c r="X1077" i="2"/>
  <c r="AC1077" i="2"/>
  <c r="AC1066" i="2"/>
  <c r="X1066" i="2"/>
  <c r="V1064" i="2"/>
  <c r="AB1064" i="2"/>
  <c r="AB1066" i="2"/>
  <c r="V1066" i="2"/>
  <c r="V1072" i="2"/>
  <c r="AB1072" i="2"/>
  <c r="AB1075" i="2"/>
  <c r="V1075" i="2"/>
  <c r="AC1072" i="2"/>
  <c r="X1072" i="2"/>
  <c r="AC1074" i="2"/>
  <c r="X1074" i="2"/>
  <c r="AB1051" i="2"/>
  <c r="V1051" i="2"/>
  <c r="AB1055" i="2"/>
  <c r="V1055" i="2"/>
  <c r="V1052" i="2"/>
  <c r="AB1052" i="2"/>
  <c r="V1048" i="2"/>
  <c r="AB1048" i="2"/>
  <c r="X1049" i="2"/>
  <c r="AC1049" i="2"/>
  <c r="AC1051" i="2"/>
  <c r="X1051" i="2"/>
  <c r="V1049" i="2"/>
  <c r="AB1049" i="2"/>
  <c r="AC1048" i="2"/>
  <c r="X1048" i="2"/>
  <c r="X1053" i="2"/>
  <c r="AC1053" i="2"/>
  <c r="AC1050" i="2"/>
  <c r="X1050" i="2"/>
  <c r="V1053" i="2"/>
  <c r="AB1053" i="2"/>
  <c r="AC1055" i="2"/>
  <c r="X1055" i="2"/>
  <c r="AB1050" i="2"/>
  <c r="V1050" i="2"/>
  <c r="AC1054" i="2"/>
  <c r="X1054" i="2"/>
  <c r="AB1054" i="2"/>
  <c r="V1054" i="2"/>
  <c r="AC1052" i="2"/>
  <c r="X1052" i="2"/>
  <c r="AB1057" i="2"/>
  <c r="V1057" i="2"/>
  <c r="V1061" i="2"/>
  <c r="AB1061" i="2"/>
  <c r="V1056" i="2"/>
  <c r="AB1056" i="2"/>
  <c r="X1056" i="2"/>
  <c r="AC1056" i="2"/>
  <c r="AC1062" i="2"/>
  <c r="X1062" i="2"/>
  <c r="X1057" i="2"/>
  <c r="AC1057" i="2"/>
  <c r="X1061" i="2"/>
  <c r="AC1061" i="2"/>
  <c r="AC1059" i="2"/>
  <c r="X1059" i="2"/>
  <c r="AB1058" i="2"/>
  <c r="V1058" i="2"/>
  <c r="AC1060" i="2"/>
  <c r="X1060" i="2"/>
  <c r="AB1059" i="2"/>
  <c r="V1059" i="2"/>
  <c r="V1060" i="2"/>
  <c r="AB1060" i="2"/>
  <c r="AB1062" i="2"/>
  <c r="V1062" i="2"/>
  <c r="AC1058" i="2"/>
  <c r="X1058" i="2"/>
  <c r="V1041" i="2"/>
  <c r="AB1041" i="2"/>
  <c r="AC1044" i="2"/>
  <c r="X1044" i="2"/>
  <c r="V1045" i="2"/>
  <c r="AB1045" i="2"/>
  <c r="X1035" i="2"/>
  <c r="AC1035" i="2"/>
  <c r="AB1038" i="2"/>
  <c r="V1038" i="2"/>
  <c r="X1039" i="2"/>
  <c r="AC1039" i="2"/>
  <c r="V1037" i="2"/>
  <c r="AB1037" i="2"/>
  <c r="AB1035" i="2"/>
  <c r="V1035" i="2"/>
  <c r="V1040" i="2"/>
  <c r="AB1040" i="2"/>
  <c r="AC1038" i="2"/>
  <c r="X1038" i="2"/>
  <c r="V1042" i="2"/>
  <c r="AB1042" i="2"/>
  <c r="AC1034" i="2"/>
  <c r="X1034" i="2"/>
  <c r="AB1039" i="2"/>
  <c r="V1039" i="2"/>
  <c r="V1044" i="2"/>
  <c r="AB1044" i="2"/>
  <c r="X1033" i="2"/>
  <c r="AC1033" i="2"/>
  <c r="AC1040" i="2"/>
  <c r="X1040" i="2"/>
  <c r="AC1046" i="2"/>
  <c r="X1046" i="2"/>
  <c r="V1036" i="2"/>
  <c r="AB1036" i="2"/>
  <c r="AB1043" i="2"/>
  <c r="V1043" i="2"/>
  <c r="AC1042" i="2"/>
  <c r="X1042" i="2"/>
  <c r="X1037" i="2"/>
  <c r="AC1037" i="2"/>
  <c r="V1032" i="2"/>
  <c r="AB1032" i="2"/>
  <c r="AB1046" i="2"/>
  <c r="V1046" i="2"/>
  <c r="AB1034" i="2"/>
  <c r="V1034" i="2"/>
  <c r="X1032" i="2"/>
  <c r="AC1032" i="2"/>
  <c r="X1041" i="2"/>
  <c r="AC1041" i="2"/>
  <c r="X1043" i="2"/>
  <c r="AC1043" i="2"/>
  <c r="V1033" i="2"/>
  <c r="AB1033" i="2"/>
  <c r="X1036" i="2"/>
  <c r="AC1036" i="2"/>
  <c r="X1045" i="2"/>
  <c r="AC1045" i="2"/>
  <c r="V1021" i="2"/>
  <c r="AB1021" i="2"/>
  <c r="AC1018" i="2"/>
  <c r="X1018" i="2"/>
  <c r="AB1025" i="2"/>
  <c r="V1025" i="2"/>
  <c r="AC1022" i="2"/>
  <c r="X1022" i="2"/>
  <c r="AB1029" i="2"/>
  <c r="V1029" i="2"/>
  <c r="AC1030" i="2"/>
  <c r="X1030" i="2"/>
  <c r="AB1019" i="2"/>
  <c r="V1019" i="2"/>
  <c r="X1016" i="2"/>
  <c r="AC1016" i="2"/>
  <c r="AB984" i="2"/>
  <c r="X1017" i="2"/>
  <c r="AC1017" i="2"/>
  <c r="X1021" i="2"/>
  <c r="AC1021" i="2"/>
  <c r="AC984" i="2"/>
  <c r="AB1022" i="2"/>
  <c r="V1022" i="2"/>
  <c r="V1028" i="2"/>
  <c r="AB1028" i="2"/>
  <c r="X1025" i="2"/>
  <c r="AC1025" i="2"/>
  <c r="AB1027" i="2"/>
  <c r="V1027" i="2"/>
  <c r="AB1023" i="2"/>
  <c r="V1023" i="2"/>
  <c r="V1024" i="2"/>
  <c r="AB1024" i="2"/>
  <c r="AB1026" i="2"/>
  <c r="V1026" i="2"/>
  <c r="AC1019" i="2"/>
  <c r="X1019" i="2"/>
  <c r="X1029" i="2"/>
  <c r="AC1029" i="2"/>
  <c r="X1020" i="2"/>
  <c r="AC1020" i="2"/>
  <c r="V1016" i="2"/>
  <c r="AB1016" i="2"/>
  <c r="AB1018" i="2"/>
  <c r="V1018" i="2"/>
  <c r="AB1030" i="2"/>
  <c r="V1030" i="2"/>
  <c r="AC1023" i="2"/>
  <c r="X1023" i="2"/>
  <c r="X1028" i="2"/>
  <c r="AC1028" i="2"/>
  <c r="X1024" i="2"/>
  <c r="AC1024" i="2"/>
  <c r="V1020" i="2"/>
  <c r="AB1020" i="2"/>
  <c r="V1017" i="2"/>
  <c r="AB1017" i="2"/>
  <c r="AC1027" i="2"/>
  <c r="X1027" i="2"/>
  <c r="AC1026" i="2"/>
  <c r="X1026" i="2"/>
  <c r="V1013" i="2"/>
  <c r="AB1013" i="2"/>
  <c r="V1000" i="2"/>
  <c r="AB1000" i="2"/>
  <c r="AC1007" i="2"/>
  <c r="X1007" i="2"/>
  <c r="V1004" i="2"/>
  <c r="AB1004" i="2"/>
  <c r="X1011" i="2"/>
  <c r="AC1011" i="2"/>
  <c r="AC1012" i="2"/>
  <c r="X1012" i="2"/>
  <c r="AC1006" i="2"/>
  <c r="X1006" i="2"/>
  <c r="AB1007" i="2"/>
  <c r="V1007" i="2"/>
  <c r="AB1010" i="2"/>
  <c r="V1010" i="2"/>
  <c r="AC1014" i="2"/>
  <c r="X1014" i="2"/>
  <c r="AB1011" i="2"/>
  <c r="V1011" i="2"/>
  <c r="X1001" i="2"/>
  <c r="AC1001" i="2"/>
  <c r="X1003" i="2"/>
  <c r="AC1003" i="2"/>
  <c r="AC1002" i="2"/>
  <c r="X1002" i="2"/>
  <c r="V1012" i="2"/>
  <c r="AB1012" i="2"/>
  <c r="AB1002" i="2"/>
  <c r="V1002" i="2"/>
  <c r="AC1010" i="2"/>
  <c r="X1010" i="2"/>
  <c r="X1005" i="2"/>
  <c r="AC1005" i="2"/>
  <c r="V1001" i="2"/>
  <c r="AB1001" i="2"/>
  <c r="X1000" i="2"/>
  <c r="AC1000" i="2"/>
  <c r="X1009" i="2"/>
  <c r="AC1009" i="2"/>
  <c r="AB1006" i="2"/>
  <c r="V1006" i="2"/>
  <c r="V1008" i="2"/>
  <c r="AB1008" i="2"/>
  <c r="AB1003" i="2"/>
  <c r="V1003" i="2"/>
  <c r="V1005" i="2"/>
  <c r="AB1005" i="2"/>
  <c r="X1004" i="2"/>
  <c r="AC1004" i="2"/>
  <c r="X1013" i="2"/>
  <c r="AC1013" i="2"/>
  <c r="AB1014" i="2"/>
  <c r="V1014" i="2"/>
  <c r="V1009" i="2"/>
  <c r="AB1009" i="2"/>
  <c r="AC1008" i="2"/>
  <c r="X1008" i="2"/>
  <c r="AB990" i="2"/>
  <c r="V990" i="2"/>
  <c r="AC987" i="2"/>
  <c r="X987" i="2"/>
  <c r="AB998" i="2"/>
  <c r="V998" i="2"/>
  <c r="X991" i="2"/>
  <c r="AC991" i="2"/>
  <c r="V985" i="2"/>
  <c r="AB985" i="2"/>
  <c r="X995" i="2"/>
  <c r="AC995" i="2"/>
  <c r="AB986" i="2"/>
  <c r="V986" i="2"/>
  <c r="V989" i="2"/>
  <c r="AB989" i="2"/>
  <c r="V988" i="2"/>
  <c r="AB988" i="2"/>
  <c r="AC998" i="2"/>
  <c r="X998" i="2"/>
  <c r="AC996" i="2"/>
  <c r="X996" i="2"/>
  <c r="AB994" i="2"/>
  <c r="V994" i="2"/>
  <c r="V992" i="2"/>
  <c r="AB992" i="2"/>
  <c r="X985" i="2"/>
  <c r="AC985" i="2"/>
  <c r="AC986" i="2"/>
  <c r="X986" i="2"/>
  <c r="AC990" i="2"/>
  <c r="X990" i="2"/>
  <c r="V997" i="2"/>
  <c r="AB997" i="2"/>
  <c r="AB987" i="2"/>
  <c r="V987" i="2"/>
  <c r="V996" i="2"/>
  <c r="AB996" i="2"/>
  <c r="X989" i="2"/>
  <c r="AC989" i="2"/>
  <c r="V993" i="2"/>
  <c r="AB993" i="2"/>
  <c r="AC994" i="2"/>
  <c r="X994" i="2"/>
  <c r="AB991" i="2"/>
  <c r="V991" i="2"/>
  <c r="AC988" i="2"/>
  <c r="X988" i="2"/>
  <c r="X993" i="2"/>
  <c r="AC993" i="2"/>
  <c r="AB995" i="2"/>
  <c r="V995" i="2"/>
  <c r="AC992" i="2"/>
  <c r="X992" i="2"/>
  <c r="X997" i="2"/>
  <c r="AC997" i="2"/>
  <c r="AC980" i="2"/>
  <c r="X980" i="2"/>
  <c r="AC968" i="2"/>
  <c r="X968" i="2"/>
  <c r="AB977" i="2"/>
  <c r="V977" i="2"/>
  <c r="V981" i="2"/>
  <c r="AB981" i="2"/>
  <c r="AC974" i="2"/>
  <c r="X974" i="2"/>
  <c r="V969" i="2"/>
  <c r="AB969" i="2"/>
  <c r="V973" i="2"/>
  <c r="AB973" i="2"/>
  <c r="AC972" i="2"/>
  <c r="X972" i="2"/>
  <c r="AB975" i="2"/>
  <c r="V975" i="2"/>
  <c r="AC978" i="2"/>
  <c r="X978" i="2"/>
  <c r="V968" i="2"/>
  <c r="AB968" i="2"/>
  <c r="AB971" i="2"/>
  <c r="V971" i="2"/>
  <c r="X977" i="2"/>
  <c r="AC977" i="2"/>
  <c r="AB974" i="2"/>
  <c r="V974" i="2"/>
  <c r="V980" i="2"/>
  <c r="AB980" i="2"/>
  <c r="X981" i="2"/>
  <c r="AC981" i="2"/>
  <c r="V972" i="2"/>
  <c r="AB972" i="2"/>
  <c r="AB970" i="2"/>
  <c r="V970" i="2"/>
  <c r="AB978" i="2"/>
  <c r="V978" i="2"/>
  <c r="AC971" i="2"/>
  <c r="X971" i="2"/>
  <c r="X976" i="2"/>
  <c r="AC976" i="2"/>
  <c r="X973" i="2"/>
  <c r="AC973" i="2"/>
  <c r="V976" i="2"/>
  <c r="AB976" i="2"/>
  <c r="AB982" i="2"/>
  <c r="V982" i="2"/>
  <c r="AC975" i="2"/>
  <c r="X975" i="2"/>
  <c r="AC982" i="2"/>
  <c r="X982" i="2"/>
  <c r="X969" i="2"/>
  <c r="AC969" i="2"/>
  <c r="AB979" i="2"/>
  <c r="V979" i="2"/>
  <c r="AC979" i="2"/>
  <c r="X979" i="2"/>
  <c r="AC970" i="2"/>
  <c r="X970" i="2"/>
  <c r="V961" i="2"/>
  <c r="AB961" i="2"/>
  <c r="AC962" i="2"/>
  <c r="X962" i="2"/>
  <c r="AB962" i="2"/>
  <c r="V962" i="2"/>
  <c r="AC961" i="2"/>
  <c r="X961" i="2"/>
  <c r="AB954" i="2"/>
  <c r="V954" i="2"/>
  <c r="AC954" i="2"/>
  <c r="X954" i="2"/>
  <c r="AB959" i="2"/>
  <c r="V959" i="2"/>
  <c r="AC959" i="2"/>
  <c r="X959" i="2"/>
  <c r="V953" i="2"/>
  <c r="AB953" i="2"/>
  <c r="AC952" i="2"/>
  <c r="X952" i="2"/>
  <c r="AB955" i="2"/>
  <c r="V955" i="2"/>
  <c r="X960" i="2"/>
  <c r="AC960" i="2"/>
  <c r="V952" i="2"/>
  <c r="AB952" i="2"/>
  <c r="AC953" i="2"/>
  <c r="X953" i="2"/>
  <c r="AB958" i="2"/>
  <c r="V958" i="2"/>
  <c r="V960" i="2"/>
  <c r="AB960" i="2"/>
  <c r="V957" i="2"/>
  <c r="AB957" i="2"/>
  <c r="AC955" i="2"/>
  <c r="X955" i="2"/>
  <c r="AC958" i="2"/>
  <c r="X958" i="2"/>
  <c r="AC956" i="2"/>
  <c r="X956" i="2"/>
  <c r="V956" i="2"/>
  <c r="AB956" i="2"/>
  <c r="AC957" i="2"/>
  <c r="X957" i="2"/>
  <c r="AB963" i="2"/>
  <c r="V963" i="2"/>
  <c r="V964" i="2"/>
  <c r="AB964" i="2"/>
  <c r="V965" i="2"/>
  <c r="AB965" i="2"/>
  <c r="AC964" i="2"/>
  <c r="X964" i="2"/>
  <c r="AC963" i="2"/>
  <c r="X963" i="2"/>
  <c r="AB966" i="2"/>
  <c r="V966" i="2"/>
  <c r="AC966" i="2"/>
  <c r="X966" i="2"/>
  <c r="X965" i="2"/>
  <c r="AC965" i="2"/>
  <c r="V945" i="2"/>
  <c r="AB945" i="2"/>
  <c r="AC938" i="2"/>
  <c r="X938" i="2"/>
  <c r="AB942" i="2"/>
  <c r="V942" i="2"/>
  <c r="AC946" i="2"/>
  <c r="X946" i="2"/>
  <c r="AB936" i="2"/>
  <c r="V936" i="2"/>
  <c r="X945" i="2"/>
  <c r="AC945" i="2"/>
  <c r="V939" i="2"/>
  <c r="AB939" i="2"/>
  <c r="AC939" i="2"/>
  <c r="X939" i="2"/>
  <c r="AC940" i="2"/>
  <c r="X940" i="2"/>
  <c r="AB944" i="2"/>
  <c r="V944" i="2"/>
  <c r="AC943" i="2"/>
  <c r="X943" i="2"/>
  <c r="AB946" i="2"/>
  <c r="V946" i="2"/>
  <c r="AC936" i="2"/>
  <c r="X936" i="2"/>
  <c r="AB904" i="2"/>
  <c r="AB940" i="2"/>
  <c r="V940" i="2"/>
  <c r="X937" i="2"/>
  <c r="AC937" i="2"/>
  <c r="AC942" i="2"/>
  <c r="X942" i="2"/>
  <c r="V943" i="2"/>
  <c r="AB943" i="2"/>
  <c r="V941" i="2"/>
  <c r="AB941" i="2"/>
  <c r="X944" i="2"/>
  <c r="AC944" i="2"/>
  <c r="V937" i="2"/>
  <c r="AB937" i="2"/>
  <c r="AB938" i="2"/>
  <c r="V938" i="2"/>
  <c r="X941" i="2"/>
  <c r="AC941" i="2"/>
  <c r="AB947" i="2"/>
  <c r="V947" i="2"/>
  <c r="V948" i="2"/>
  <c r="AB948" i="2"/>
  <c r="AC947" i="2"/>
  <c r="X947" i="2"/>
  <c r="AC950" i="2"/>
  <c r="X950" i="2"/>
  <c r="AB950" i="2"/>
  <c r="V950" i="2"/>
  <c r="V949" i="2"/>
  <c r="AB949" i="2"/>
  <c r="AC948" i="2"/>
  <c r="X948" i="2"/>
  <c r="X949" i="2"/>
  <c r="AC949" i="2"/>
  <c r="V921" i="2"/>
  <c r="AB921" i="2"/>
  <c r="V924" i="2"/>
  <c r="AB924" i="2"/>
  <c r="X904" i="2"/>
  <c r="AB923" i="2"/>
  <c r="V923" i="2"/>
  <c r="AB927" i="2"/>
  <c r="V927" i="2"/>
  <c r="AC922" i="2"/>
  <c r="X922" i="2"/>
  <c r="AC927" i="2"/>
  <c r="X927" i="2"/>
  <c r="V925" i="2"/>
  <c r="AB925" i="2"/>
  <c r="AC923" i="2"/>
  <c r="X923" i="2"/>
  <c r="AB922" i="2"/>
  <c r="V922" i="2"/>
  <c r="AC920" i="2"/>
  <c r="X920" i="2"/>
  <c r="AC926" i="2"/>
  <c r="X926" i="2"/>
  <c r="AB926" i="2"/>
  <c r="V926" i="2"/>
  <c r="X921" i="2"/>
  <c r="AC921" i="2"/>
  <c r="AC925" i="2"/>
  <c r="X925" i="2"/>
  <c r="V920" i="2"/>
  <c r="AB920" i="2"/>
  <c r="AC924" i="2"/>
  <c r="X924" i="2"/>
  <c r="AC888" i="2"/>
  <c r="V928" i="2"/>
  <c r="AB928" i="2"/>
  <c r="V932" i="2"/>
  <c r="AB932" i="2"/>
  <c r="X928" i="2"/>
  <c r="AC928" i="2"/>
  <c r="AC934" i="2"/>
  <c r="X934" i="2"/>
  <c r="AC931" i="2"/>
  <c r="X931" i="2"/>
  <c r="X929" i="2"/>
  <c r="AC929" i="2"/>
  <c r="AB930" i="2"/>
  <c r="V930" i="2"/>
  <c r="X933" i="2"/>
  <c r="AC933" i="2"/>
  <c r="AB934" i="2"/>
  <c r="V934" i="2"/>
  <c r="AC932" i="2"/>
  <c r="X932" i="2"/>
  <c r="V933" i="2"/>
  <c r="AB933" i="2"/>
  <c r="AB931" i="2"/>
  <c r="V931" i="2"/>
  <c r="AC930" i="2"/>
  <c r="X930" i="2"/>
  <c r="AB929" i="2"/>
  <c r="V929" i="2"/>
  <c r="AB888" i="2"/>
  <c r="V905" i="2"/>
  <c r="AB905" i="2"/>
  <c r="AC908" i="2"/>
  <c r="X908" i="2"/>
  <c r="AB909" i="2"/>
  <c r="V909" i="2"/>
  <c r="X912" i="2"/>
  <c r="AC912" i="2"/>
  <c r="AB913" i="2"/>
  <c r="V913" i="2"/>
  <c r="AC914" i="2"/>
  <c r="X914" i="2"/>
  <c r="V917" i="2"/>
  <c r="AB917" i="2"/>
  <c r="AC918" i="2"/>
  <c r="X918" i="2"/>
  <c r="AB907" i="2"/>
  <c r="V907" i="2"/>
  <c r="X917" i="2"/>
  <c r="AC917" i="2"/>
  <c r="AB910" i="2"/>
  <c r="V910" i="2"/>
  <c r="AC906" i="2"/>
  <c r="X906" i="2"/>
  <c r="V908" i="2"/>
  <c r="AB908" i="2"/>
  <c r="V916" i="2"/>
  <c r="AB916" i="2"/>
  <c r="AB914" i="2"/>
  <c r="V914" i="2"/>
  <c r="AC907" i="2"/>
  <c r="X907" i="2"/>
  <c r="AC916" i="2"/>
  <c r="X916" i="2"/>
  <c r="AB911" i="2"/>
  <c r="V911" i="2"/>
  <c r="V912" i="2"/>
  <c r="AB912" i="2"/>
  <c r="AB918" i="2"/>
  <c r="V918" i="2"/>
  <c r="AC911" i="2"/>
  <c r="X911" i="2"/>
  <c r="AC910" i="2"/>
  <c r="X910" i="2"/>
  <c r="X905" i="2"/>
  <c r="AC905" i="2"/>
  <c r="X909" i="2"/>
  <c r="AC909" i="2"/>
  <c r="X913" i="2"/>
  <c r="AC913" i="2"/>
  <c r="AB906" i="2"/>
  <c r="V906" i="2"/>
  <c r="AB915" i="2"/>
  <c r="V915" i="2"/>
  <c r="AC915" i="2"/>
  <c r="X915" i="2"/>
  <c r="AB902" i="2"/>
  <c r="V902" i="2"/>
  <c r="AC899" i="2"/>
  <c r="X899" i="2"/>
  <c r="AB891" i="2"/>
  <c r="V891" i="2"/>
  <c r="X892" i="2"/>
  <c r="AC892" i="2"/>
  <c r="V889" i="2"/>
  <c r="AB889" i="2"/>
  <c r="AC890" i="2"/>
  <c r="X890" i="2"/>
  <c r="V893" i="2"/>
  <c r="AB893" i="2"/>
  <c r="X900" i="2"/>
  <c r="AC900" i="2"/>
  <c r="AC902" i="2"/>
  <c r="X902" i="2"/>
  <c r="X893" i="2"/>
  <c r="AC893" i="2"/>
  <c r="X897" i="2"/>
  <c r="AC897" i="2"/>
  <c r="AB895" i="2"/>
  <c r="V895" i="2"/>
  <c r="V896" i="2"/>
  <c r="AB896" i="2"/>
  <c r="X901" i="2"/>
  <c r="AC901" i="2"/>
  <c r="AB897" i="2"/>
  <c r="V897" i="2"/>
  <c r="X889" i="2"/>
  <c r="AC889" i="2"/>
  <c r="AB890" i="2"/>
  <c r="V890" i="2"/>
  <c r="V900" i="2"/>
  <c r="AB900" i="2"/>
  <c r="X896" i="2"/>
  <c r="AC896" i="2"/>
  <c r="V901" i="2"/>
  <c r="AB901" i="2"/>
  <c r="AB899" i="2"/>
  <c r="V899" i="2"/>
  <c r="V892" i="2"/>
  <c r="AB892" i="2"/>
  <c r="AB894" i="2"/>
  <c r="V894" i="2"/>
  <c r="AC891" i="2"/>
  <c r="X891" i="2"/>
  <c r="AC898" i="2"/>
  <c r="X898" i="2"/>
  <c r="AB898" i="2"/>
  <c r="V898" i="2"/>
  <c r="AC895" i="2"/>
  <c r="X895" i="2"/>
  <c r="AC894" i="2"/>
  <c r="X894" i="2"/>
  <c r="AB876" i="2"/>
  <c r="V876" i="2"/>
  <c r="V873" i="2"/>
  <c r="AB873" i="2"/>
  <c r="V877" i="2"/>
  <c r="AB877" i="2"/>
  <c r="AB874" i="2"/>
  <c r="V874" i="2"/>
  <c r="X876" i="2"/>
  <c r="AC876" i="2"/>
  <c r="X872" i="2"/>
  <c r="AC872" i="2"/>
  <c r="X873" i="2"/>
  <c r="AC873" i="2"/>
  <c r="X877" i="2"/>
  <c r="AC877" i="2"/>
  <c r="AB875" i="2"/>
  <c r="V875" i="2"/>
  <c r="AC874" i="2"/>
  <c r="X874" i="2"/>
  <c r="AB872" i="2"/>
  <c r="V872" i="2"/>
  <c r="AC875" i="2"/>
  <c r="X875" i="2"/>
  <c r="V880" i="2"/>
  <c r="AB880" i="2"/>
  <c r="V884" i="2"/>
  <c r="AB884" i="2"/>
  <c r="AB879" i="2"/>
  <c r="V879" i="2"/>
  <c r="AC880" i="2"/>
  <c r="X880" i="2"/>
  <c r="AB878" i="2"/>
  <c r="V878" i="2"/>
  <c r="AC878" i="2"/>
  <c r="X878" i="2"/>
  <c r="AB886" i="2"/>
  <c r="V886" i="2"/>
  <c r="AC886" i="2"/>
  <c r="X886" i="2"/>
  <c r="AC879" i="2"/>
  <c r="X879" i="2"/>
  <c r="AC884" i="2"/>
  <c r="X884" i="2"/>
  <c r="AB881" i="2"/>
  <c r="V881" i="2"/>
  <c r="AC882" i="2"/>
  <c r="X882" i="2"/>
  <c r="AB882" i="2"/>
  <c r="V882" i="2"/>
  <c r="V885" i="2"/>
  <c r="AB885" i="2"/>
  <c r="X881" i="2"/>
  <c r="AC881" i="2"/>
  <c r="AC883" i="2"/>
  <c r="X883" i="2"/>
  <c r="AB883" i="2"/>
  <c r="V883" i="2"/>
  <c r="X885" i="2"/>
  <c r="AC885" i="2"/>
  <c r="AB858" i="2"/>
  <c r="V858" i="2"/>
  <c r="V861" i="2"/>
  <c r="AB861" i="2"/>
  <c r="V857" i="2"/>
  <c r="AB857" i="2"/>
  <c r="AC859" i="2"/>
  <c r="X859" i="2"/>
  <c r="AC856" i="2"/>
  <c r="X856" i="2"/>
  <c r="AC860" i="2"/>
  <c r="X860" i="2"/>
  <c r="AC863" i="2"/>
  <c r="X863" i="2"/>
  <c r="V856" i="2"/>
  <c r="AB856" i="2"/>
  <c r="AC864" i="2"/>
  <c r="X864" i="2"/>
  <c r="AB859" i="2"/>
  <c r="V859" i="2"/>
  <c r="V860" i="2"/>
  <c r="AB860" i="2"/>
  <c r="X857" i="2"/>
  <c r="AC857" i="2"/>
  <c r="AB862" i="2"/>
  <c r="V862" i="2"/>
  <c r="V864" i="2"/>
  <c r="AB864" i="2"/>
  <c r="AC858" i="2"/>
  <c r="X858" i="2"/>
  <c r="AC862" i="2"/>
  <c r="X862" i="2"/>
  <c r="AB863" i="2"/>
  <c r="V863" i="2"/>
  <c r="AC861" i="2"/>
  <c r="X861" i="2"/>
  <c r="AB867" i="2"/>
  <c r="V867" i="2"/>
  <c r="AB866" i="2"/>
  <c r="V866" i="2"/>
  <c r="AB870" i="2"/>
  <c r="V870" i="2"/>
  <c r="V865" i="2"/>
  <c r="AB865" i="2"/>
  <c r="V869" i="2"/>
  <c r="AB869" i="2"/>
  <c r="AC867" i="2"/>
  <c r="X867" i="2"/>
  <c r="AC868" i="2"/>
  <c r="X868" i="2"/>
  <c r="AC870" i="2"/>
  <c r="X870" i="2"/>
  <c r="X865" i="2"/>
  <c r="AC865" i="2"/>
  <c r="X869" i="2"/>
  <c r="AC869" i="2"/>
  <c r="V868" i="2"/>
  <c r="AB868" i="2"/>
  <c r="AC866" i="2"/>
  <c r="X866" i="2"/>
  <c r="AB854" i="2"/>
  <c r="V854" i="2"/>
  <c r="AC852" i="2"/>
  <c r="X852" i="2"/>
  <c r="V853" i="2"/>
  <c r="AB853" i="2"/>
  <c r="AC843" i="2"/>
  <c r="X843" i="2"/>
  <c r="V841" i="2"/>
  <c r="AB841" i="2"/>
  <c r="AC847" i="2"/>
  <c r="X847" i="2"/>
  <c r="V845" i="2"/>
  <c r="AB845" i="2"/>
  <c r="AC851" i="2"/>
  <c r="X851" i="2"/>
  <c r="V840" i="2"/>
  <c r="AB840" i="2"/>
  <c r="AC854" i="2"/>
  <c r="X854" i="2"/>
  <c r="X841" i="2"/>
  <c r="AC841" i="2"/>
  <c r="AB851" i="2"/>
  <c r="V851" i="2"/>
  <c r="V852" i="2"/>
  <c r="AB852" i="2"/>
  <c r="X845" i="2"/>
  <c r="AC845" i="2"/>
  <c r="AC842" i="2"/>
  <c r="X842" i="2"/>
  <c r="AC846" i="2"/>
  <c r="X846" i="2"/>
  <c r="V844" i="2"/>
  <c r="AB844" i="2"/>
  <c r="AB842" i="2"/>
  <c r="V842" i="2"/>
  <c r="AC840" i="2"/>
  <c r="X840" i="2"/>
  <c r="X849" i="2"/>
  <c r="AC849" i="2"/>
  <c r="V849" i="2"/>
  <c r="AB849" i="2"/>
  <c r="AB843" i="2"/>
  <c r="V843" i="2"/>
  <c r="V848" i="2"/>
  <c r="AB848" i="2"/>
  <c r="AB846" i="2"/>
  <c r="V846" i="2"/>
  <c r="AC844" i="2"/>
  <c r="X844" i="2"/>
  <c r="X853" i="2"/>
  <c r="AC853" i="2"/>
  <c r="V847" i="2"/>
  <c r="AB847" i="2"/>
  <c r="AB850" i="2"/>
  <c r="V850" i="2"/>
  <c r="AC848" i="2"/>
  <c r="X848" i="2"/>
  <c r="AC850" i="2"/>
  <c r="X850" i="2"/>
  <c r="V824" i="2"/>
  <c r="AB824" i="2"/>
  <c r="V825" i="2"/>
  <c r="AB825" i="2"/>
  <c r="X824" i="2"/>
  <c r="AC824" i="2"/>
  <c r="X825" i="2"/>
  <c r="AC825" i="2"/>
  <c r="AB830" i="2"/>
  <c r="V830" i="2"/>
  <c r="AC827" i="2"/>
  <c r="X827" i="2"/>
  <c r="AB834" i="2"/>
  <c r="V834" i="2"/>
  <c r="AC831" i="2"/>
  <c r="X831" i="2"/>
  <c r="AB838" i="2"/>
  <c r="V838" i="2"/>
  <c r="AC835" i="2"/>
  <c r="X835" i="2"/>
  <c r="AB827" i="2"/>
  <c r="V827" i="2"/>
  <c r="X828" i="2"/>
  <c r="AC828" i="2"/>
  <c r="X837" i="2"/>
  <c r="AC837" i="2"/>
  <c r="V828" i="2"/>
  <c r="AB828" i="2"/>
  <c r="AC832" i="2"/>
  <c r="X832" i="2"/>
  <c r="AB833" i="2"/>
  <c r="V833" i="2"/>
  <c r="AB837" i="2"/>
  <c r="V837" i="2"/>
  <c r="AB835" i="2"/>
  <c r="V835" i="2"/>
  <c r="V832" i="2"/>
  <c r="AB832" i="2"/>
  <c r="AC830" i="2"/>
  <c r="X830" i="2"/>
  <c r="AC834" i="2"/>
  <c r="X834" i="2"/>
  <c r="X829" i="2"/>
  <c r="AC829" i="2"/>
  <c r="AB831" i="2"/>
  <c r="V831" i="2"/>
  <c r="V836" i="2"/>
  <c r="AB836" i="2"/>
  <c r="AC826" i="2"/>
  <c r="X826" i="2"/>
  <c r="V829" i="2"/>
  <c r="AB829" i="2"/>
  <c r="X833" i="2"/>
  <c r="AC833" i="2"/>
  <c r="AB826" i="2"/>
  <c r="V826" i="2"/>
  <c r="X836" i="2"/>
  <c r="AC836" i="2"/>
  <c r="AC838" i="2"/>
  <c r="X838" i="2"/>
  <c r="V809" i="2"/>
  <c r="AB809" i="2"/>
  <c r="V813" i="2"/>
  <c r="AB813" i="2"/>
  <c r="AB810" i="2"/>
  <c r="V810" i="2"/>
  <c r="AB811" i="2"/>
  <c r="V811" i="2"/>
  <c r="X813" i="2"/>
  <c r="AC813" i="2"/>
  <c r="X812" i="2"/>
  <c r="AC812" i="2"/>
  <c r="X809" i="2"/>
  <c r="AC809" i="2"/>
  <c r="AC811" i="2"/>
  <c r="X811" i="2"/>
  <c r="AB808" i="2"/>
  <c r="V808" i="2"/>
  <c r="AB812" i="2"/>
  <c r="V812" i="2"/>
  <c r="X808" i="2"/>
  <c r="AC808" i="2"/>
  <c r="AC810" i="2"/>
  <c r="X810" i="2"/>
  <c r="V816" i="2"/>
  <c r="AB816" i="2"/>
  <c r="V820" i="2"/>
  <c r="AB820" i="2"/>
  <c r="AC816" i="2"/>
  <c r="X816" i="2"/>
  <c r="AB815" i="2"/>
  <c r="V815" i="2"/>
  <c r="AC815" i="2"/>
  <c r="X815" i="2"/>
  <c r="AB814" i="2"/>
  <c r="V814" i="2"/>
  <c r="AC814" i="2"/>
  <c r="X814" i="2"/>
  <c r="AC819" i="2"/>
  <c r="X819" i="2"/>
  <c r="AB818" i="2"/>
  <c r="V818" i="2"/>
  <c r="AC822" i="2"/>
  <c r="X822" i="2"/>
  <c r="AB822" i="2"/>
  <c r="V822" i="2"/>
  <c r="X820" i="2"/>
  <c r="AC820" i="2"/>
  <c r="V817" i="2"/>
  <c r="AB817" i="2"/>
  <c r="X817" i="2"/>
  <c r="AC817" i="2"/>
  <c r="V821" i="2"/>
  <c r="AB821" i="2"/>
  <c r="X821" i="2"/>
  <c r="AC821" i="2"/>
  <c r="AB819" i="2"/>
  <c r="V819" i="2"/>
  <c r="AC818" i="2"/>
  <c r="X818" i="2"/>
  <c r="V793" i="2"/>
  <c r="AB793" i="2"/>
  <c r="X800" i="2"/>
  <c r="AC800" i="2"/>
  <c r="V797" i="2"/>
  <c r="AB797" i="2"/>
  <c r="X796" i="2"/>
  <c r="AC796" i="2"/>
  <c r="V801" i="2"/>
  <c r="AB801" i="2"/>
  <c r="AC802" i="2"/>
  <c r="X802" i="2"/>
  <c r="AB805" i="2"/>
  <c r="V805" i="2"/>
  <c r="X792" i="2"/>
  <c r="AC792" i="2"/>
  <c r="X793" i="2"/>
  <c r="AC793" i="2"/>
  <c r="X797" i="2"/>
  <c r="AC797" i="2"/>
  <c r="X801" i="2"/>
  <c r="AC801" i="2"/>
  <c r="AB798" i="2"/>
  <c r="V798" i="2"/>
  <c r="V804" i="2"/>
  <c r="AB804" i="2"/>
  <c r="X805" i="2"/>
  <c r="AC805" i="2"/>
  <c r="V796" i="2"/>
  <c r="AB796" i="2"/>
  <c r="V800" i="2"/>
  <c r="AB800" i="2"/>
  <c r="AB802" i="2"/>
  <c r="V802" i="2"/>
  <c r="AC795" i="2"/>
  <c r="X795" i="2"/>
  <c r="X804" i="2"/>
  <c r="AC804" i="2"/>
  <c r="AC794" i="2"/>
  <c r="X794" i="2"/>
  <c r="V792" i="2"/>
  <c r="AB792" i="2"/>
  <c r="AB799" i="2"/>
  <c r="V799" i="2"/>
  <c r="AB794" i="2"/>
  <c r="V794" i="2"/>
  <c r="AB806" i="2"/>
  <c r="V806" i="2"/>
  <c r="AC799" i="2"/>
  <c r="X799" i="2"/>
  <c r="AC806" i="2"/>
  <c r="X806" i="2"/>
  <c r="AB803" i="2"/>
  <c r="V803" i="2"/>
  <c r="AB795" i="2"/>
  <c r="V795" i="2"/>
  <c r="AC803" i="2"/>
  <c r="X803" i="2"/>
  <c r="AC798" i="2"/>
  <c r="X798" i="2"/>
  <c r="AB790" i="2"/>
  <c r="V790" i="2"/>
  <c r="AC783" i="2"/>
  <c r="X783" i="2"/>
  <c r="V781" i="2"/>
  <c r="AB781" i="2"/>
  <c r="AC787" i="2"/>
  <c r="X787" i="2"/>
  <c r="V785" i="2"/>
  <c r="AB785" i="2"/>
  <c r="AC788" i="2"/>
  <c r="X788" i="2"/>
  <c r="V777" i="2"/>
  <c r="AB777" i="2"/>
  <c r="AC784" i="2"/>
  <c r="X784" i="2"/>
  <c r="V780" i="2"/>
  <c r="AB780" i="2"/>
  <c r="AB783" i="2"/>
  <c r="V783" i="2"/>
  <c r="X777" i="2"/>
  <c r="AC777" i="2"/>
  <c r="AB787" i="2"/>
  <c r="V787" i="2"/>
  <c r="V788" i="2"/>
  <c r="AB788" i="2"/>
  <c r="X781" i="2"/>
  <c r="AC781" i="2"/>
  <c r="AC778" i="2"/>
  <c r="X778" i="2"/>
  <c r="AB778" i="2"/>
  <c r="V778" i="2"/>
  <c r="X776" i="2"/>
  <c r="AC776" i="2"/>
  <c r="X785" i="2"/>
  <c r="AC785" i="2"/>
  <c r="V776" i="2"/>
  <c r="AB776" i="2"/>
  <c r="AB779" i="2"/>
  <c r="V779" i="2"/>
  <c r="V784" i="2"/>
  <c r="AB784" i="2"/>
  <c r="AB782" i="2"/>
  <c r="V782" i="2"/>
  <c r="AC780" i="2"/>
  <c r="X780" i="2"/>
  <c r="X789" i="2"/>
  <c r="AC789" i="2"/>
  <c r="V789" i="2"/>
  <c r="AB789" i="2"/>
  <c r="AC782" i="2"/>
  <c r="X782" i="2"/>
  <c r="AC790" i="2"/>
  <c r="X790" i="2"/>
  <c r="AB786" i="2"/>
  <c r="V786" i="2"/>
  <c r="AC779" i="2"/>
  <c r="X779" i="2"/>
  <c r="AC786" i="2"/>
  <c r="X786" i="2"/>
  <c r="AB770" i="2"/>
  <c r="V770" i="2"/>
  <c r="AC763" i="2"/>
  <c r="X763" i="2"/>
  <c r="V761" i="2"/>
  <c r="AB761" i="2"/>
  <c r="AC767" i="2"/>
  <c r="X767" i="2"/>
  <c r="V773" i="2"/>
  <c r="AB773" i="2"/>
  <c r="X771" i="2"/>
  <c r="AC771" i="2"/>
  <c r="V764" i="2"/>
  <c r="AB764" i="2"/>
  <c r="AC766" i="2"/>
  <c r="X766" i="2"/>
  <c r="AB762" i="2"/>
  <c r="V762" i="2"/>
  <c r="V768" i="2"/>
  <c r="AB768" i="2"/>
  <c r="AC770" i="2"/>
  <c r="X770" i="2"/>
  <c r="AB771" i="2"/>
  <c r="V771" i="2"/>
  <c r="V772" i="2"/>
  <c r="AB772" i="2"/>
  <c r="AB774" i="2"/>
  <c r="V774" i="2"/>
  <c r="V765" i="2"/>
  <c r="AB765" i="2"/>
  <c r="X761" i="2"/>
  <c r="AC761" i="2"/>
  <c r="AC772" i="2"/>
  <c r="X772" i="2"/>
  <c r="AC774" i="2"/>
  <c r="X774" i="2"/>
  <c r="V769" i="2"/>
  <c r="AB769" i="2"/>
  <c r="AC760" i="2"/>
  <c r="X760" i="2"/>
  <c r="X765" i="2"/>
  <c r="AC765" i="2"/>
  <c r="V760" i="2"/>
  <c r="AB760" i="2"/>
  <c r="AB763" i="2"/>
  <c r="V763" i="2"/>
  <c r="AC764" i="2"/>
  <c r="X764" i="2"/>
  <c r="X769" i="2"/>
  <c r="AC769" i="2"/>
  <c r="AC762" i="2"/>
  <c r="X762" i="2"/>
  <c r="AB766" i="2"/>
  <c r="V766" i="2"/>
  <c r="AB767" i="2"/>
  <c r="V767" i="2"/>
  <c r="AC768" i="2"/>
  <c r="X768" i="2"/>
  <c r="X773" i="2"/>
  <c r="AC773" i="2"/>
  <c r="V757" i="2"/>
  <c r="AB757" i="2"/>
  <c r="AC750" i="2"/>
  <c r="X750" i="2"/>
  <c r="AB751" i="2"/>
  <c r="V751" i="2"/>
  <c r="AC754" i="2"/>
  <c r="X754" i="2"/>
  <c r="AB750" i="2"/>
  <c r="V750" i="2"/>
  <c r="AC758" i="2"/>
  <c r="X758" i="2"/>
  <c r="AB758" i="2"/>
  <c r="V758" i="2"/>
  <c r="V756" i="2"/>
  <c r="AB756" i="2"/>
  <c r="X745" i="2"/>
  <c r="AC745" i="2"/>
  <c r="V744" i="2"/>
  <c r="AB744" i="2"/>
  <c r="V748" i="2"/>
  <c r="AB748" i="2"/>
  <c r="X756" i="2"/>
  <c r="AC756" i="2"/>
  <c r="AB746" i="2"/>
  <c r="V746" i="2"/>
  <c r="AB755" i="2"/>
  <c r="V755" i="2"/>
  <c r="X749" i="2"/>
  <c r="AC749" i="2"/>
  <c r="AC746" i="2"/>
  <c r="X746" i="2"/>
  <c r="V752" i="2"/>
  <c r="AB752" i="2"/>
  <c r="AB754" i="2"/>
  <c r="V754" i="2"/>
  <c r="AC747" i="2"/>
  <c r="X747" i="2"/>
  <c r="X753" i="2"/>
  <c r="AC753" i="2"/>
  <c r="AC744" i="2"/>
  <c r="X744" i="2"/>
  <c r="AB747" i="2"/>
  <c r="V747" i="2"/>
  <c r="V745" i="2"/>
  <c r="AB745" i="2"/>
  <c r="X751" i="2"/>
  <c r="AC751" i="2"/>
  <c r="X757" i="2"/>
  <c r="AC757" i="2"/>
  <c r="AB753" i="2"/>
  <c r="V753" i="2"/>
  <c r="X752" i="2"/>
  <c r="AC752" i="2"/>
  <c r="V749" i="2"/>
  <c r="AB749" i="2"/>
  <c r="X755" i="2"/>
  <c r="AC755" i="2"/>
  <c r="X748" i="2"/>
  <c r="AC748" i="2"/>
  <c r="AB738" i="2"/>
  <c r="V738" i="2"/>
  <c r="AB742" i="2"/>
  <c r="V742" i="2"/>
  <c r="AC731" i="2"/>
  <c r="X731" i="2"/>
  <c r="V729" i="2"/>
  <c r="AB729" i="2"/>
  <c r="AC735" i="2"/>
  <c r="X735" i="2"/>
  <c r="V733" i="2"/>
  <c r="AB733" i="2"/>
  <c r="AC739" i="2"/>
  <c r="X739" i="2"/>
  <c r="AC742" i="2"/>
  <c r="X742" i="2"/>
  <c r="V728" i="2"/>
  <c r="AB728" i="2"/>
  <c r="AC734" i="2"/>
  <c r="X734" i="2"/>
  <c r="X729" i="2"/>
  <c r="AC729" i="2"/>
  <c r="AB739" i="2"/>
  <c r="V739" i="2"/>
  <c r="V740" i="2"/>
  <c r="AB740" i="2"/>
  <c r="X733" i="2"/>
  <c r="AC733" i="2"/>
  <c r="V741" i="2"/>
  <c r="AB741" i="2"/>
  <c r="V737" i="2"/>
  <c r="AB737" i="2"/>
  <c r="AB731" i="2"/>
  <c r="V731" i="2"/>
  <c r="AB735" i="2"/>
  <c r="V735" i="2"/>
  <c r="AC728" i="2"/>
  <c r="X728" i="2"/>
  <c r="X737" i="2"/>
  <c r="AC737" i="2"/>
  <c r="AC730" i="2"/>
  <c r="X730" i="2"/>
  <c r="V732" i="2"/>
  <c r="AB732" i="2"/>
  <c r="AB730" i="2"/>
  <c r="V730" i="2"/>
  <c r="AC732" i="2"/>
  <c r="X732" i="2"/>
  <c r="X741" i="2"/>
  <c r="AC741" i="2"/>
  <c r="AC740" i="2"/>
  <c r="X740" i="2"/>
  <c r="V736" i="2"/>
  <c r="AB736" i="2"/>
  <c r="AB734" i="2"/>
  <c r="V734" i="2"/>
  <c r="AC736" i="2"/>
  <c r="X736" i="2"/>
  <c r="AC738" i="2"/>
  <c r="X738" i="2"/>
  <c r="V721" i="2"/>
  <c r="AB721" i="2"/>
  <c r="AC715" i="2"/>
  <c r="X715" i="2"/>
  <c r="AB723" i="2"/>
  <c r="V723" i="2"/>
  <c r="AC719" i="2"/>
  <c r="X719" i="2"/>
  <c r="V713" i="2"/>
  <c r="AB713" i="2"/>
  <c r="AC723" i="2"/>
  <c r="X723" i="2"/>
  <c r="V725" i="2"/>
  <c r="AB725" i="2"/>
  <c r="AC714" i="2"/>
  <c r="X714" i="2"/>
  <c r="AB719" i="2"/>
  <c r="V719" i="2"/>
  <c r="AB715" i="2"/>
  <c r="V715" i="2"/>
  <c r="AB714" i="2"/>
  <c r="V714" i="2"/>
  <c r="V720" i="2"/>
  <c r="AB720" i="2"/>
  <c r="X717" i="2"/>
  <c r="AC717" i="2"/>
  <c r="AB718" i="2"/>
  <c r="V718" i="2"/>
  <c r="V724" i="2"/>
  <c r="AB724" i="2"/>
  <c r="X721" i="2"/>
  <c r="AC721" i="2"/>
  <c r="AC726" i="2"/>
  <c r="X726" i="2"/>
  <c r="AB722" i="2"/>
  <c r="V722" i="2"/>
  <c r="AC712" i="2"/>
  <c r="X712" i="2"/>
  <c r="X725" i="2"/>
  <c r="AC725" i="2"/>
  <c r="AC718" i="2"/>
  <c r="X718" i="2"/>
  <c r="V712" i="2"/>
  <c r="AB712" i="2"/>
  <c r="X713" i="2"/>
  <c r="AC713" i="2"/>
  <c r="AB726" i="2"/>
  <c r="V726" i="2"/>
  <c r="AC716" i="2"/>
  <c r="X716" i="2"/>
  <c r="X720" i="2"/>
  <c r="AC720" i="2"/>
  <c r="V716" i="2"/>
  <c r="AB716" i="2"/>
  <c r="V717" i="2"/>
  <c r="AB717" i="2"/>
  <c r="AC724" i="2"/>
  <c r="X724" i="2"/>
  <c r="AC722" i="2"/>
  <c r="X722" i="2"/>
  <c r="V697" i="2"/>
  <c r="AB697" i="2"/>
  <c r="AC708" i="2"/>
  <c r="X708" i="2"/>
  <c r="V705" i="2"/>
  <c r="AB705" i="2"/>
  <c r="AC699" i="2"/>
  <c r="X699" i="2"/>
  <c r="AB707" i="2"/>
  <c r="V707" i="2"/>
  <c r="AC703" i="2"/>
  <c r="X703" i="2"/>
  <c r="V701" i="2"/>
  <c r="AB701" i="2"/>
  <c r="AC707" i="2"/>
  <c r="X707" i="2"/>
  <c r="X697" i="2"/>
  <c r="AC697" i="2"/>
  <c r="AB698" i="2"/>
  <c r="V698" i="2"/>
  <c r="V708" i="2"/>
  <c r="AB708" i="2"/>
  <c r="X701" i="2"/>
  <c r="AC701" i="2"/>
  <c r="V709" i="2"/>
  <c r="AB709" i="2"/>
  <c r="AC702" i="2"/>
  <c r="X702" i="2"/>
  <c r="V700" i="2"/>
  <c r="AB700" i="2"/>
  <c r="V704" i="2"/>
  <c r="AB704" i="2"/>
  <c r="AB702" i="2"/>
  <c r="V702" i="2"/>
  <c r="AC696" i="2"/>
  <c r="X696" i="2"/>
  <c r="X705" i="2"/>
  <c r="AC705" i="2"/>
  <c r="AC698" i="2"/>
  <c r="X698" i="2"/>
  <c r="AC710" i="2"/>
  <c r="X710" i="2"/>
  <c r="AB703" i="2"/>
  <c r="V703" i="2"/>
  <c r="AB706" i="2"/>
  <c r="V706" i="2"/>
  <c r="AC700" i="2"/>
  <c r="X700" i="2"/>
  <c r="X709" i="2"/>
  <c r="AC709" i="2"/>
  <c r="V696" i="2"/>
  <c r="AB696" i="2"/>
  <c r="AB699" i="2"/>
  <c r="V699" i="2"/>
  <c r="AB710" i="2"/>
  <c r="V710" i="2"/>
  <c r="AC704" i="2"/>
  <c r="X704" i="2"/>
  <c r="AC706" i="2"/>
  <c r="X706" i="2"/>
  <c r="AC682" i="2"/>
  <c r="X682" i="2"/>
  <c r="AB683" i="2"/>
  <c r="V683" i="2"/>
  <c r="V681" i="2"/>
  <c r="AB681" i="2"/>
  <c r="AB687" i="2"/>
  <c r="V687" i="2"/>
  <c r="AB686" i="2"/>
  <c r="V686" i="2"/>
  <c r="AC684" i="2"/>
  <c r="X684" i="2"/>
  <c r="V685" i="2"/>
  <c r="AB685" i="2"/>
  <c r="AC683" i="2"/>
  <c r="X683" i="2"/>
  <c r="AB682" i="2"/>
  <c r="V682" i="2"/>
  <c r="V684" i="2"/>
  <c r="AB684" i="2"/>
  <c r="AC688" i="2"/>
  <c r="X688" i="2"/>
  <c r="AC685" i="2"/>
  <c r="X685" i="2"/>
  <c r="AC680" i="2"/>
  <c r="X680" i="2"/>
  <c r="V680" i="2"/>
  <c r="AB680" i="2"/>
  <c r="AC687" i="2"/>
  <c r="X687" i="2"/>
  <c r="AC686" i="2"/>
  <c r="X686" i="2"/>
  <c r="V688" i="2"/>
  <c r="AB688" i="2"/>
  <c r="X681" i="2"/>
  <c r="AC681" i="2"/>
  <c r="AB690" i="2"/>
  <c r="V690" i="2"/>
  <c r="AB694" i="2"/>
  <c r="V694" i="2"/>
  <c r="AB691" i="2"/>
  <c r="V691" i="2"/>
  <c r="AB689" i="2"/>
  <c r="V689" i="2"/>
  <c r="AC694" i="2"/>
  <c r="X694" i="2"/>
  <c r="X689" i="2"/>
  <c r="AC689" i="2"/>
  <c r="V693" i="2"/>
  <c r="AB693" i="2"/>
  <c r="X693" i="2"/>
  <c r="AC693" i="2"/>
  <c r="AC692" i="2"/>
  <c r="X692" i="2"/>
  <c r="V692" i="2"/>
  <c r="AB692" i="2"/>
  <c r="AC691" i="2"/>
  <c r="X691" i="2"/>
  <c r="AC690" i="2"/>
  <c r="X690" i="2"/>
  <c r="AB678" i="2"/>
  <c r="V678" i="2"/>
  <c r="AC676" i="2"/>
  <c r="X676" i="2"/>
  <c r="V665" i="2"/>
  <c r="AB665" i="2"/>
  <c r="AC667" i="2"/>
  <c r="X667" i="2"/>
  <c r="AC675" i="2"/>
  <c r="X675" i="2"/>
  <c r="V677" i="2"/>
  <c r="AB677" i="2"/>
  <c r="AC666" i="2"/>
  <c r="X666" i="2"/>
  <c r="V669" i="2"/>
  <c r="AB669" i="2"/>
  <c r="V673" i="2"/>
  <c r="AB673" i="2"/>
  <c r="V664" i="2"/>
  <c r="AB664" i="2"/>
  <c r="AC670" i="2"/>
  <c r="X670" i="2"/>
  <c r="AB667" i="2"/>
  <c r="V667" i="2"/>
  <c r="V668" i="2"/>
  <c r="AB668" i="2"/>
  <c r="AC674" i="2"/>
  <c r="X674" i="2"/>
  <c r="AB671" i="2"/>
  <c r="V671" i="2"/>
  <c r="V672" i="2"/>
  <c r="AB672" i="2"/>
  <c r="AC678" i="2"/>
  <c r="X678" i="2"/>
  <c r="AB675" i="2"/>
  <c r="V675" i="2"/>
  <c r="V676" i="2"/>
  <c r="AB676" i="2"/>
  <c r="X665" i="2"/>
  <c r="AC665" i="2"/>
  <c r="AC671" i="2"/>
  <c r="X671" i="2"/>
  <c r="AB666" i="2"/>
  <c r="V666" i="2"/>
  <c r="AC664" i="2"/>
  <c r="X664" i="2"/>
  <c r="AC669" i="2"/>
  <c r="X669" i="2"/>
  <c r="AB670" i="2"/>
  <c r="V670" i="2"/>
  <c r="AC668" i="2"/>
  <c r="X668" i="2"/>
  <c r="X673" i="2"/>
  <c r="AC673" i="2"/>
  <c r="AB674" i="2"/>
  <c r="V674" i="2"/>
  <c r="AC672" i="2"/>
  <c r="X672" i="2"/>
  <c r="X677" i="2"/>
  <c r="AC677" i="2"/>
  <c r="AB654" i="2"/>
  <c r="V654" i="2"/>
  <c r="AC652" i="2"/>
  <c r="X652" i="2"/>
  <c r="AB658" i="2"/>
  <c r="V658" i="2"/>
  <c r="AC656" i="2"/>
  <c r="X656" i="2"/>
  <c r="AB662" i="2"/>
  <c r="V662" i="2"/>
  <c r="AC660" i="2"/>
  <c r="X660" i="2"/>
  <c r="V653" i="2"/>
  <c r="AB653" i="2"/>
  <c r="AC651" i="2"/>
  <c r="X651" i="2"/>
  <c r="V648" i="2"/>
  <c r="AB648" i="2"/>
  <c r="V652" i="2"/>
  <c r="AB652" i="2"/>
  <c r="AC658" i="2"/>
  <c r="X658" i="2"/>
  <c r="AB655" i="2"/>
  <c r="V655" i="2"/>
  <c r="V661" i="2"/>
  <c r="AB661" i="2"/>
  <c r="X649" i="2"/>
  <c r="AC649" i="2"/>
  <c r="V649" i="2"/>
  <c r="AB649" i="2"/>
  <c r="V657" i="2"/>
  <c r="AB657" i="2"/>
  <c r="AB651" i="2"/>
  <c r="V651" i="2"/>
  <c r="AC650" i="2"/>
  <c r="X650" i="2"/>
  <c r="X653" i="2"/>
  <c r="AC653" i="2"/>
  <c r="V656" i="2"/>
  <c r="AB656" i="2"/>
  <c r="V660" i="2"/>
  <c r="AB660" i="2"/>
  <c r="AB659" i="2"/>
  <c r="V659" i="2"/>
  <c r="AC662" i="2"/>
  <c r="X662" i="2"/>
  <c r="X657" i="2"/>
  <c r="AC657" i="2"/>
  <c r="AC655" i="2"/>
  <c r="X655" i="2"/>
  <c r="AC659" i="2"/>
  <c r="X659" i="2"/>
  <c r="AC654" i="2"/>
  <c r="X654" i="2"/>
  <c r="AB650" i="2"/>
  <c r="V650" i="2"/>
  <c r="AC648" i="2"/>
  <c r="X648" i="2"/>
  <c r="X661" i="2"/>
  <c r="AC661" i="2"/>
  <c r="AB646" i="2"/>
  <c r="V646" i="2"/>
  <c r="AC639" i="2"/>
  <c r="X639" i="2"/>
  <c r="V633" i="2"/>
  <c r="AB633" i="2"/>
  <c r="AC643" i="2"/>
  <c r="X643" i="2"/>
  <c r="V637" i="2"/>
  <c r="AB637" i="2"/>
  <c r="AC644" i="2"/>
  <c r="X644" i="2"/>
  <c r="V641" i="2"/>
  <c r="AB641" i="2"/>
  <c r="AC642" i="2"/>
  <c r="X642" i="2"/>
  <c r="AC640" i="2"/>
  <c r="X640" i="2"/>
  <c r="AB635" i="2"/>
  <c r="V635" i="2"/>
  <c r="X641" i="2"/>
  <c r="AC641" i="2"/>
  <c r="AB643" i="2"/>
  <c r="V643" i="2"/>
  <c r="V645" i="2"/>
  <c r="AB645" i="2"/>
  <c r="X645" i="2"/>
  <c r="AC645" i="2"/>
  <c r="X633" i="2"/>
  <c r="AC633" i="2"/>
  <c r="X637" i="2"/>
  <c r="AC637" i="2"/>
  <c r="AB639" i="2"/>
  <c r="V639" i="2"/>
  <c r="AB634" i="2"/>
  <c r="V634" i="2"/>
  <c r="AC632" i="2"/>
  <c r="X632" i="2"/>
  <c r="AC634" i="2"/>
  <c r="X634" i="2"/>
  <c r="V632" i="2"/>
  <c r="AB632" i="2"/>
  <c r="V636" i="2"/>
  <c r="AB636" i="2"/>
  <c r="V640" i="2"/>
  <c r="AB640" i="2"/>
  <c r="AB638" i="2"/>
  <c r="V638" i="2"/>
  <c r="AC636" i="2"/>
  <c r="X636" i="2"/>
  <c r="AC638" i="2"/>
  <c r="X638" i="2"/>
  <c r="V644" i="2"/>
  <c r="AB644" i="2"/>
  <c r="AB642" i="2"/>
  <c r="V642" i="2"/>
  <c r="AC635" i="2"/>
  <c r="X635" i="2"/>
  <c r="AC646" i="2"/>
  <c r="X646" i="2"/>
  <c r="V621" i="2"/>
  <c r="AB621" i="2"/>
  <c r="AC628" i="2"/>
  <c r="X628" i="2"/>
  <c r="V629" i="2"/>
  <c r="AB629" i="2"/>
  <c r="AC619" i="2"/>
  <c r="X619" i="2"/>
  <c r="V616" i="2"/>
  <c r="AB616" i="2"/>
  <c r="AC623" i="2"/>
  <c r="X623" i="2"/>
  <c r="V620" i="2"/>
  <c r="AB620" i="2"/>
  <c r="X627" i="2"/>
  <c r="AC627" i="2"/>
  <c r="AB618" i="2"/>
  <c r="V618" i="2"/>
  <c r="AB622" i="2"/>
  <c r="V622" i="2"/>
  <c r="V617" i="2"/>
  <c r="AB617" i="2"/>
  <c r="AC630" i="2"/>
  <c r="X630" i="2"/>
  <c r="AB619" i="2"/>
  <c r="V619" i="2"/>
  <c r="V625" i="2"/>
  <c r="AB625" i="2"/>
  <c r="X617" i="2"/>
  <c r="AC617" i="2"/>
  <c r="V624" i="2"/>
  <c r="AB624" i="2"/>
  <c r="V628" i="2"/>
  <c r="AB628" i="2"/>
  <c r="AC626" i="2"/>
  <c r="X626" i="2"/>
  <c r="AB623" i="2"/>
  <c r="V623" i="2"/>
  <c r="AC616" i="2"/>
  <c r="X616" i="2"/>
  <c r="X621" i="2"/>
  <c r="AC621" i="2"/>
  <c r="AC618" i="2"/>
  <c r="X618" i="2"/>
  <c r="AC622" i="2"/>
  <c r="X622" i="2"/>
  <c r="AB626" i="2"/>
  <c r="V626" i="2"/>
  <c r="AB627" i="2"/>
  <c r="V627" i="2"/>
  <c r="AC620" i="2"/>
  <c r="X620" i="2"/>
  <c r="X625" i="2"/>
  <c r="AC625" i="2"/>
  <c r="AB630" i="2"/>
  <c r="V630" i="2"/>
  <c r="AC624" i="2"/>
  <c r="X624" i="2"/>
  <c r="X629" i="2"/>
  <c r="AC629" i="2"/>
  <c r="AB610" i="2"/>
  <c r="V610" i="2"/>
  <c r="AC612" i="2"/>
  <c r="X612" i="2"/>
  <c r="AB614" i="2"/>
  <c r="V614" i="2"/>
  <c r="AC603" i="2"/>
  <c r="X603" i="2"/>
  <c r="V605" i="2"/>
  <c r="AB605" i="2"/>
  <c r="AC607" i="2"/>
  <c r="X607" i="2"/>
  <c r="V601" i="2"/>
  <c r="AB601" i="2"/>
  <c r="AC611" i="2"/>
  <c r="X611" i="2"/>
  <c r="AC606" i="2"/>
  <c r="X606" i="2"/>
  <c r="V609" i="2"/>
  <c r="AB609" i="2"/>
  <c r="X601" i="2"/>
  <c r="AC601" i="2"/>
  <c r="AB603" i="2"/>
  <c r="V603" i="2"/>
  <c r="V612" i="2"/>
  <c r="AB612" i="2"/>
  <c r="X605" i="2"/>
  <c r="AC605" i="2"/>
  <c r="V613" i="2"/>
  <c r="AB613" i="2"/>
  <c r="AC614" i="2"/>
  <c r="X614" i="2"/>
  <c r="AB607" i="2"/>
  <c r="V607" i="2"/>
  <c r="AC600" i="2"/>
  <c r="X600" i="2"/>
  <c r="X609" i="2"/>
  <c r="AC609" i="2"/>
  <c r="V600" i="2"/>
  <c r="AB600" i="2"/>
  <c r="AB611" i="2"/>
  <c r="V611" i="2"/>
  <c r="AB602" i="2"/>
  <c r="V602" i="2"/>
  <c r="AC604" i="2"/>
  <c r="X604" i="2"/>
  <c r="X613" i="2"/>
  <c r="AC613" i="2"/>
  <c r="AC602" i="2"/>
  <c r="X602" i="2"/>
  <c r="V604" i="2"/>
  <c r="AB604" i="2"/>
  <c r="V608" i="2"/>
  <c r="AB608" i="2"/>
  <c r="AB606" i="2"/>
  <c r="V606" i="2"/>
  <c r="AC608" i="2"/>
  <c r="X608" i="2"/>
  <c r="AC610" i="2"/>
  <c r="X610" i="2"/>
  <c r="X584" i="2"/>
  <c r="AC584" i="2"/>
  <c r="V597" i="2"/>
  <c r="AB597" i="2"/>
  <c r="X588" i="2"/>
  <c r="AC588" i="2"/>
  <c r="AB595" i="2"/>
  <c r="V595" i="2"/>
  <c r="AC590" i="2"/>
  <c r="X590" i="2"/>
  <c r="V589" i="2"/>
  <c r="AB589" i="2"/>
  <c r="AB593" i="2"/>
  <c r="V593" i="2"/>
  <c r="AC594" i="2"/>
  <c r="X594" i="2"/>
  <c r="AB586" i="2"/>
  <c r="V586" i="2"/>
  <c r="V588" i="2"/>
  <c r="AB588" i="2"/>
  <c r="X589" i="2"/>
  <c r="AC589" i="2"/>
  <c r="AB590" i="2"/>
  <c r="V590" i="2"/>
  <c r="V592" i="2"/>
  <c r="AB592" i="2"/>
  <c r="X593" i="2"/>
  <c r="AC593" i="2"/>
  <c r="V584" i="2"/>
  <c r="AB584" i="2"/>
  <c r="AB594" i="2"/>
  <c r="V594" i="2"/>
  <c r="V596" i="2"/>
  <c r="AB596" i="2"/>
  <c r="X597" i="2"/>
  <c r="AC597" i="2"/>
  <c r="AB591" i="2"/>
  <c r="V591" i="2"/>
  <c r="AB598" i="2"/>
  <c r="V598" i="2"/>
  <c r="AC587" i="2"/>
  <c r="X587" i="2"/>
  <c r="X592" i="2"/>
  <c r="AC592" i="2"/>
  <c r="AC596" i="2"/>
  <c r="X596" i="2"/>
  <c r="X585" i="2"/>
  <c r="AC585" i="2"/>
  <c r="AB587" i="2"/>
  <c r="V587" i="2"/>
  <c r="AC591" i="2"/>
  <c r="X591" i="2"/>
  <c r="AC598" i="2"/>
  <c r="X598" i="2"/>
  <c r="V585" i="2"/>
  <c r="AB585" i="2"/>
  <c r="AC595" i="2"/>
  <c r="X595" i="2"/>
  <c r="AC586" i="2"/>
  <c r="X586" i="2"/>
  <c r="AB579" i="2"/>
  <c r="V579" i="2"/>
  <c r="AC580" i="2"/>
  <c r="X580" i="2"/>
  <c r="V573" i="2"/>
  <c r="AB573" i="2"/>
  <c r="AC571" i="2"/>
  <c r="X571" i="2"/>
  <c r="AB578" i="2"/>
  <c r="V578" i="2"/>
  <c r="AC575" i="2"/>
  <c r="X575" i="2"/>
  <c r="V581" i="2"/>
  <c r="AB581" i="2"/>
  <c r="X579" i="2"/>
  <c r="AC579" i="2"/>
  <c r="V572" i="2"/>
  <c r="AB572" i="2"/>
  <c r="AC578" i="2"/>
  <c r="X578" i="2"/>
  <c r="AC582" i="2"/>
  <c r="X582" i="2"/>
  <c r="AB582" i="2"/>
  <c r="V582" i="2"/>
  <c r="V569" i="2"/>
  <c r="AB569" i="2"/>
  <c r="X569" i="2"/>
  <c r="AC569" i="2"/>
  <c r="AC570" i="2"/>
  <c r="X570" i="2"/>
  <c r="AB570" i="2"/>
  <c r="V570" i="2"/>
  <c r="AB574" i="2"/>
  <c r="V574" i="2"/>
  <c r="V577" i="2"/>
  <c r="AB577" i="2"/>
  <c r="AC568" i="2"/>
  <c r="X568" i="2"/>
  <c r="X573" i="2"/>
  <c r="AC573" i="2"/>
  <c r="V568" i="2"/>
  <c r="AB568" i="2"/>
  <c r="AC574" i="2"/>
  <c r="X574" i="2"/>
  <c r="V576" i="2"/>
  <c r="AB576" i="2"/>
  <c r="AB571" i="2"/>
  <c r="V571" i="2"/>
  <c r="AC572" i="2"/>
  <c r="X572" i="2"/>
  <c r="X577" i="2"/>
  <c r="AC577" i="2"/>
  <c r="V580" i="2"/>
  <c r="AB580" i="2"/>
  <c r="AB575" i="2"/>
  <c r="V575" i="2"/>
  <c r="AC576" i="2"/>
  <c r="X576" i="2"/>
  <c r="X581" i="2"/>
  <c r="AC581" i="2"/>
  <c r="V561" i="2"/>
  <c r="AB561" i="2"/>
  <c r="AC564" i="2"/>
  <c r="X564" i="2"/>
  <c r="AB563" i="2"/>
  <c r="V563" i="2"/>
  <c r="AC555" i="2"/>
  <c r="X555" i="2"/>
  <c r="V553" i="2"/>
  <c r="AB553" i="2"/>
  <c r="AC559" i="2"/>
  <c r="X559" i="2"/>
  <c r="V557" i="2"/>
  <c r="AB557" i="2"/>
  <c r="AC563" i="2"/>
  <c r="X563" i="2"/>
  <c r="AC566" i="2"/>
  <c r="X566" i="2"/>
  <c r="AB559" i="2"/>
  <c r="V559" i="2"/>
  <c r="V560" i="2"/>
  <c r="AB560" i="2"/>
  <c r="X553" i="2"/>
  <c r="AC553" i="2"/>
  <c r="AB554" i="2"/>
  <c r="V554" i="2"/>
  <c r="V564" i="2"/>
  <c r="AB564" i="2"/>
  <c r="X557" i="2"/>
  <c r="AC557" i="2"/>
  <c r="AC554" i="2"/>
  <c r="X554" i="2"/>
  <c r="AB555" i="2"/>
  <c r="V555" i="2"/>
  <c r="AB558" i="2"/>
  <c r="V558" i="2"/>
  <c r="AC552" i="2"/>
  <c r="X552" i="2"/>
  <c r="X561" i="2"/>
  <c r="AC561" i="2"/>
  <c r="AC558" i="2"/>
  <c r="X558" i="2"/>
  <c r="V552" i="2"/>
  <c r="AB552" i="2"/>
  <c r="V556" i="2"/>
  <c r="AB556" i="2"/>
  <c r="AB562" i="2"/>
  <c r="V562" i="2"/>
  <c r="AC556" i="2"/>
  <c r="X556" i="2"/>
  <c r="X565" i="2"/>
  <c r="AC565" i="2"/>
  <c r="V565" i="2"/>
  <c r="AB565" i="2"/>
  <c r="AB566" i="2"/>
  <c r="V566" i="2"/>
  <c r="AC560" i="2"/>
  <c r="X560" i="2"/>
  <c r="AC562" i="2"/>
  <c r="X562" i="2"/>
  <c r="V536" i="2"/>
  <c r="AB536" i="2"/>
  <c r="AB539" i="2"/>
  <c r="V539" i="2"/>
  <c r="V540" i="2"/>
  <c r="AB540" i="2"/>
  <c r="X541" i="2"/>
  <c r="AC541" i="2"/>
  <c r="AB538" i="2"/>
  <c r="V538" i="2"/>
  <c r="AC538" i="2"/>
  <c r="X538" i="2"/>
  <c r="AC539" i="2"/>
  <c r="X539" i="2"/>
  <c r="AB542" i="2"/>
  <c r="V542" i="2"/>
  <c r="AC536" i="2"/>
  <c r="X536" i="2"/>
  <c r="X537" i="2"/>
  <c r="AC537" i="2"/>
  <c r="V537" i="2"/>
  <c r="AB537" i="2"/>
  <c r="AC542" i="2"/>
  <c r="X542" i="2"/>
  <c r="V541" i="2"/>
  <c r="AB541" i="2"/>
  <c r="AC540" i="2"/>
  <c r="X540" i="2"/>
  <c r="V549" i="2"/>
  <c r="AB549" i="2"/>
  <c r="AB543" i="2"/>
  <c r="V543" i="2"/>
  <c r="V544" i="2"/>
  <c r="AB544" i="2"/>
  <c r="V548" i="2"/>
  <c r="AB548" i="2"/>
  <c r="X544" i="2"/>
  <c r="AC544" i="2"/>
  <c r="AB546" i="2"/>
  <c r="V546" i="2"/>
  <c r="AC550" i="2"/>
  <c r="X550" i="2"/>
  <c r="AC543" i="2"/>
  <c r="X543" i="2"/>
  <c r="AB550" i="2"/>
  <c r="V550" i="2"/>
  <c r="X545" i="2"/>
  <c r="AC545" i="2"/>
  <c r="AC547" i="2"/>
  <c r="X547" i="2"/>
  <c r="AB547" i="2"/>
  <c r="V547" i="2"/>
  <c r="X549" i="2"/>
  <c r="AC549" i="2"/>
  <c r="AC548" i="2"/>
  <c r="X548" i="2"/>
  <c r="AB545" i="2"/>
  <c r="V545" i="2"/>
  <c r="AC546" i="2"/>
  <c r="X546" i="2"/>
  <c r="V529" i="2"/>
  <c r="AB529" i="2"/>
  <c r="V533" i="2"/>
  <c r="AB533" i="2"/>
  <c r="AC523" i="2"/>
  <c r="X523" i="2"/>
  <c r="AB530" i="2"/>
  <c r="V530" i="2"/>
  <c r="X527" i="2"/>
  <c r="AC527" i="2"/>
  <c r="AB522" i="2"/>
  <c r="V522" i="2"/>
  <c r="AC531" i="2"/>
  <c r="X531" i="2"/>
  <c r="V520" i="2"/>
  <c r="AB520" i="2"/>
  <c r="AC526" i="2"/>
  <c r="X526" i="2"/>
  <c r="AB531" i="2"/>
  <c r="V531" i="2"/>
  <c r="V524" i="2"/>
  <c r="AB524" i="2"/>
  <c r="AC530" i="2"/>
  <c r="X530" i="2"/>
  <c r="AB523" i="2"/>
  <c r="V523" i="2"/>
  <c r="AB527" i="2"/>
  <c r="V527" i="2"/>
  <c r="V532" i="2"/>
  <c r="AB532" i="2"/>
  <c r="X521" i="2"/>
  <c r="AC521" i="2"/>
  <c r="AC534" i="2"/>
  <c r="X534" i="2"/>
  <c r="V534" i="2"/>
  <c r="AB534" i="2"/>
  <c r="AC520" i="2"/>
  <c r="X520" i="2"/>
  <c r="X525" i="2"/>
  <c r="AC525" i="2"/>
  <c r="AC522" i="2"/>
  <c r="X522" i="2"/>
  <c r="V521" i="2"/>
  <c r="AB521" i="2"/>
  <c r="AC524" i="2"/>
  <c r="X524" i="2"/>
  <c r="X529" i="2"/>
  <c r="AC529" i="2"/>
  <c r="AC532" i="2"/>
  <c r="X532" i="2"/>
  <c r="AB526" i="2"/>
  <c r="V526" i="2"/>
  <c r="V528" i="2"/>
  <c r="AB528" i="2"/>
  <c r="V525" i="2"/>
  <c r="AB525" i="2"/>
  <c r="AC528" i="2"/>
  <c r="X528" i="2"/>
  <c r="X533" i="2"/>
  <c r="AC533" i="2"/>
  <c r="V505" i="2"/>
  <c r="AB505" i="2"/>
  <c r="AC512" i="2"/>
  <c r="X512" i="2"/>
  <c r="V509" i="2"/>
  <c r="AB509" i="2"/>
  <c r="AC516" i="2"/>
  <c r="X516" i="2"/>
  <c r="V513" i="2"/>
  <c r="AB513" i="2"/>
  <c r="AC507" i="2"/>
  <c r="X507" i="2"/>
  <c r="V517" i="2"/>
  <c r="AB517" i="2"/>
  <c r="AC511" i="2"/>
  <c r="X511" i="2"/>
  <c r="X515" i="2"/>
  <c r="AC515" i="2"/>
  <c r="V508" i="2"/>
  <c r="AB508" i="2"/>
  <c r="AC518" i="2"/>
  <c r="X518" i="2"/>
  <c r="AB515" i="2"/>
  <c r="V515" i="2"/>
  <c r="V516" i="2"/>
  <c r="AB516" i="2"/>
  <c r="X505" i="2"/>
  <c r="AC505" i="2"/>
  <c r="V504" i="2"/>
  <c r="AB504" i="2"/>
  <c r="AC510" i="2"/>
  <c r="X510" i="2"/>
  <c r="AB506" i="2"/>
  <c r="V506" i="2"/>
  <c r="AC514" i="2"/>
  <c r="X514" i="2"/>
  <c r="X509" i="2"/>
  <c r="AC509" i="2"/>
  <c r="V514" i="2"/>
  <c r="AB514" i="2"/>
  <c r="AC506" i="2"/>
  <c r="X506" i="2"/>
  <c r="AB511" i="2"/>
  <c r="V511" i="2"/>
  <c r="AB510" i="2"/>
  <c r="V510" i="2"/>
  <c r="AC504" i="2"/>
  <c r="X504" i="2"/>
  <c r="X513" i="2"/>
  <c r="AC513" i="2"/>
  <c r="AB507" i="2"/>
  <c r="V507" i="2"/>
  <c r="V512" i="2"/>
  <c r="AB512" i="2"/>
  <c r="AB518" i="2"/>
  <c r="V518" i="2"/>
  <c r="AC508" i="2"/>
  <c r="X508" i="2"/>
  <c r="X517" i="2"/>
  <c r="AC517" i="2"/>
  <c r="V489" i="2"/>
  <c r="AB489" i="2"/>
  <c r="X496" i="2"/>
  <c r="AC496" i="2"/>
  <c r="V493" i="2"/>
  <c r="AB493" i="2"/>
  <c r="AC490" i="2"/>
  <c r="X490" i="2"/>
  <c r="V497" i="2"/>
  <c r="AB497" i="2"/>
  <c r="AC494" i="2"/>
  <c r="X494" i="2"/>
  <c r="AB501" i="2"/>
  <c r="V501" i="2"/>
  <c r="AC498" i="2"/>
  <c r="X498" i="2"/>
  <c r="X489" i="2"/>
  <c r="AC489" i="2"/>
  <c r="X493" i="2"/>
  <c r="AC493" i="2"/>
  <c r="X497" i="2"/>
  <c r="AC497" i="2"/>
  <c r="X501" i="2"/>
  <c r="AC501" i="2"/>
  <c r="AB494" i="2"/>
  <c r="V494" i="2"/>
  <c r="V500" i="2"/>
  <c r="AB500" i="2"/>
  <c r="X500" i="2"/>
  <c r="AC500" i="2"/>
  <c r="AB499" i="2"/>
  <c r="V499" i="2"/>
  <c r="V488" i="2"/>
  <c r="AB488" i="2"/>
  <c r="V492" i="2"/>
  <c r="AB492" i="2"/>
  <c r="V496" i="2"/>
  <c r="AB496" i="2"/>
  <c r="AB498" i="2"/>
  <c r="V498" i="2"/>
  <c r="AC491" i="2"/>
  <c r="X491" i="2"/>
  <c r="AC502" i="2"/>
  <c r="X502" i="2"/>
  <c r="AB495" i="2"/>
  <c r="V495" i="2"/>
  <c r="AB502" i="2"/>
  <c r="V502" i="2"/>
  <c r="AC495" i="2"/>
  <c r="X495" i="2"/>
  <c r="X488" i="2"/>
  <c r="AC488" i="2"/>
  <c r="AB490" i="2"/>
  <c r="V490" i="2"/>
  <c r="AB491" i="2"/>
  <c r="V491" i="2"/>
  <c r="AC499" i="2"/>
  <c r="X499" i="2"/>
  <c r="X492" i="2"/>
  <c r="AC492" i="2"/>
  <c r="AB477" i="2"/>
  <c r="V477" i="2"/>
  <c r="AC478" i="2"/>
  <c r="X478" i="2"/>
  <c r="AB481" i="2"/>
  <c r="V481" i="2"/>
  <c r="X480" i="2"/>
  <c r="AC480" i="2"/>
  <c r="V485" i="2"/>
  <c r="AB485" i="2"/>
  <c r="AC482" i="2"/>
  <c r="X482" i="2"/>
  <c r="V473" i="2"/>
  <c r="AB473" i="2"/>
  <c r="AB483" i="2"/>
  <c r="V483" i="2"/>
  <c r="AB474" i="2"/>
  <c r="V474" i="2"/>
  <c r="V480" i="2"/>
  <c r="AB480" i="2"/>
  <c r="X485" i="2"/>
  <c r="AC485" i="2"/>
  <c r="X481" i="2"/>
  <c r="AC481" i="2"/>
  <c r="AB478" i="2"/>
  <c r="V478" i="2"/>
  <c r="V484" i="2"/>
  <c r="AB484" i="2"/>
  <c r="AC484" i="2"/>
  <c r="X484" i="2"/>
  <c r="V472" i="2"/>
  <c r="AB472" i="2"/>
  <c r="AB482" i="2"/>
  <c r="V482" i="2"/>
  <c r="X472" i="2"/>
  <c r="AC472" i="2"/>
  <c r="AC474" i="2"/>
  <c r="X474" i="2"/>
  <c r="AB479" i="2"/>
  <c r="V479" i="2"/>
  <c r="X477" i="2"/>
  <c r="AC477" i="2"/>
  <c r="AB486" i="2"/>
  <c r="V486" i="2"/>
  <c r="AC475" i="2"/>
  <c r="X475" i="2"/>
  <c r="X476" i="2"/>
  <c r="AC476" i="2"/>
  <c r="AC483" i="2"/>
  <c r="X483" i="2"/>
  <c r="X473" i="2"/>
  <c r="AC473" i="2"/>
  <c r="V476" i="2"/>
  <c r="AB476" i="2"/>
  <c r="AB475" i="2"/>
  <c r="V475" i="2"/>
  <c r="AC479" i="2"/>
  <c r="X479" i="2"/>
  <c r="AC486" i="2"/>
  <c r="X486" i="2"/>
  <c r="V461" i="2"/>
  <c r="AB461" i="2"/>
  <c r="AC467" i="2"/>
  <c r="X467" i="2"/>
  <c r="AB465" i="2"/>
  <c r="V465" i="2"/>
  <c r="AC456" i="2"/>
  <c r="X456" i="2"/>
  <c r="V469" i="2"/>
  <c r="AB469" i="2"/>
  <c r="AC460" i="2"/>
  <c r="X460" i="2"/>
  <c r="AB467" i="2"/>
  <c r="V467" i="2"/>
  <c r="AC458" i="2"/>
  <c r="X458" i="2"/>
  <c r="AB463" i="2"/>
  <c r="V463" i="2"/>
  <c r="AC462" i="2"/>
  <c r="X462" i="2"/>
  <c r="AB458" i="2"/>
  <c r="V458" i="2"/>
  <c r="V464" i="2"/>
  <c r="AB464" i="2"/>
  <c r="X461" i="2"/>
  <c r="AC461" i="2"/>
  <c r="AB462" i="2"/>
  <c r="V462" i="2"/>
  <c r="V468" i="2"/>
  <c r="AB468" i="2"/>
  <c r="X465" i="2"/>
  <c r="AC465" i="2"/>
  <c r="AC466" i="2"/>
  <c r="X466" i="2"/>
  <c r="V460" i="2"/>
  <c r="AB460" i="2"/>
  <c r="AB466" i="2"/>
  <c r="V466" i="2"/>
  <c r="X464" i="2"/>
  <c r="AC464" i="2"/>
  <c r="X469" i="2"/>
  <c r="AC469" i="2"/>
  <c r="AB459" i="2"/>
  <c r="V459" i="2"/>
  <c r="AB470" i="2"/>
  <c r="V470" i="2"/>
  <c r="AC459" i="2"/>
  <c r="X459" i="2"/>
  <c r="AC468" i="2"/>
  <c r="X468" i="2"/>
  <c r="V456" i="2"/>
  <c r="AB456" i="2"/>
  <c r="X457" i="2"/>
  <c r="AC457" i="2"/>
  <c r="V457" i="2"/>
  <c r="AB457" i="2"/>
  <c r="AC463" i="2"/>
  <c r="X463" i="2"/>
  <c r="AC470" i="2"/>
  <c r="X470" i="2"/>
  <c r="V448" i="2"/>
  <c r="AB448" i="2"/>
  <c r="V441" i="2"/>
  <c r="AB441" i="2"/>
  <c r="V440" i="2"/>
  <c r="AB440" i="2"/>
  <c r="AC445" i="2"/>
  <c r="X445" i="2"/>
  <c r="X440" i="2"/>
  <c r="AC440" i="2"/>
  <c r="AB442" i="2"/>
  <c r="V442" i="2"/>
  <c r="AC447" i="2"/>
  <c r="X447" i="2"/>
  <c r="AC446" i="2"/>
  <c r="X446" i="2"/>
  <c r="AC443" i="2"/>
  <c r="X443" i="2"/>
  <c r="AB443" i="2"/>
  <c r="V443" i="2"/>
  <c r="X444" i="2"/>
  <c r="AC444" i="2"/>
  <c r="AC442" i="2"/>
  <c r="X442" i="2"/>
  <c r="AB446" i="2"/>
  <c r="V446" i="2"/>
  <c r="V444" i="2"/>
  <c r="AB444" i="2"/>
  <c r="X448" i="2"/>
  <c r="AC448" i="2"/>
  <c r="V445" i="2"/>
  <c r="AB445" i="2"/>
  <c r="AB447" i="2"/>
  <c r="V447" i="2"/>
  <c r="AC441" i="2"/>
  <c r="X441" i="2"/>
  <c r="AB450" i="2"/>
  <c r="V450" i="2"/>
  <c r="AB454" i="2"/>
  <c r="V454" i="2"/>
  <c r="AB449" i="2"/>
  <c r="V449" i="2"/>
  <c r="V453" i="2"/>
  <c r="AB453" i="2"/>
  <c r="AB451" i="2"/>
  <c r="V451" i="2"/>
  <c r="AC451" i="2"/>
  <c r="X451" i="2"/>
  <c r="AC452" i="2"/>
  <c r="X452" i="2"/>
  <c r="AC450" i="2"/>
  <c r="X450" i="2"/>
  <c r="X449" i="2"/>
  <c r="AC449" i="2"/>
  <c r="X453" i="2"/>
  <c r="AC453" i="2"/>
  <c r="V452" i="2"/>
  <c r="AB452" i="2"/>
  <c r="AC454" i="2"/>
  <c r="X454" i="2"/>
  <c r="AB438" i="2"/>
  <c r="V438" i="2"/>
  <c r="AC436" i="2"/>
  <c r="X436" i="2"/>
  <c r="V425" i="2"/>
  <c r="AB425" i="2"/>
  <c r="AC427" i="2"/>
  <c r="X427" i="2"/>
  <c r="V429" i="2"/>
  <c r="AB429" i="2"/>
  <c r="X431" i="2"/>
  <c r="AC431" i="2"/>
  <c r="V437" i="2"/>
  <c r="AB437" i="2"/>
  <c r="X435" i="2"/>
  <c r="AC435" i="2"/>
  <c r="V424" i="2"/>
  <c r="AB424" i="2"/>
  <c r="V428" i="2"/>
  <c r="AB428" i="2"/>
  <c r="AC434" i="2"/>
  <c r="X434" i="2"/>
  <c r="AC438" i="2"/>
  <c r="X438" i="2"/>
  <c r="AB431" i="2"/>
  <c r="V431" i="2"/>
  <c r="V433" i="2"/>
  <c r="AB433" i="2"/>
  <c r="X425" i="2"/>
  <c r="AC425" i="2"/>
  <c r="AB434" i="2"/>
  <c r="V434" i="2"/>
  <c r="AB435" i="2"/>
  <c r="V435" i="2"/>
  <c r="AC424" i="2"/>
  <c r="X424" i="2"/>
  <c r="X429" i="2"/>
  <c r="AC429" i="2"/>
  <c r="AC430" i="2"/>
  <c r="X430" i="2"/>
  <c r="V436" i="2"/>
  <c r="AB436" i="2"/>
  <c r="AB426" i="2"/>
  <c r="V426" i="2"/>
  <c r="AC428" i="2"/>
  <c r="X428" i="2"/>
  <c r="X433" i="2"/>
  <c r="AC433" i="2"/>
  <c r="AC426" i="2"/>
  <c r="X426" i="2"/>
  <c r="V432" i="2"/>
  <c r="AB432" i="2"/>
  <c r="AB427" i="2"/>
  <c r="V427" i="2"/>
  <c r="AB430" i="2"/>
  <c r="V430" i="2"/>
  <c r="AC432" i="2"/>
  <c r="X432" i="2"/>
  <c r="X437" i="2"/>
  <c r="AC437" i="2"/>
  <c r="AB422" i="2"/>
  <c r="V422" i="2"/>
  <c r="AC408" i="2"/>
  <c r="X408" i="2"/>
  <c r="V413" i="2"/>
  <c r="AB413" i="2"/>
  <c r="AC412" i="2"/>
  <c r="X412" i="2"/>
  <c r="V421" i="2"/>
  <c r="AB421" i="2"/>
  <c r="AC420" i="2"/>
  <c r="X420" i="2"/>
  <c r="V409" i="2"/>
  <c r="AB409" i="2"/>
  <c r="AC416" i="2"/>
  <c r="X416" i="2"/>
  <c r="AC414" i="2"/>
  <c r="X414" i="2"/>
  <c r="X409" i="2"/>
  <c r="AC409" i="2"/>
  <c r="X413" i="2"/>
  <c r="AC413" i="2"/>
  <c r="AB419" i="2"/>
  <c r="V419" i="2"/>
  <c r="V417" i="2"/>
  <c r="AB417" i="2"/>
  <c r="X417" i="2"/>
  <c r="AC417" i="2"/>
  <c r="V412" i="2"/>
  <c r="AB412" i="2"/>
  <c r="AB415" i="2"/>
  <c r="V415" i="2"/>
  <c r="V420" i="2"/>
  <c r="AB420" i="2"/>
  <c r="AB410" i="2"/>
  <c r="V410" i="2"/>
  <c r="AC411" i="2"/>
  <c r="X411" i="2"/>
  <c r="X421" i="2"/>
  <c r="AC421" i="2"/>
  <c r="V416" i="2"/>
  <c r="AB416" i="2"/>
  <c r="AB411" i="2"/>
  <c r="V411" i="2"/>
  <c r="AB414" i="2"/>
  <c r="V414" i="2"/>
  <c r="AC415" i="2"/>
  <c r="X415" i="2"/>
  <c r="AC422" i="2"/>
  <c r="X422" i="2"/>
  <c r="V408" i="2"/>
  <c r="AB408" i="2"/>
  <c r="AC418" i="2"/>
  <c r="X418" i="2"/>
  <c r="AB418" i="2"/>
  <c r="V418" i="2"/>
  <c r="AC419" i="2"/>
  <c r="X419" i="2"/>
  <c r="AC410" i="2"/>
  <c r="X410" i="2"/>
  <c r="AB402" i="2"/>
  <c r="V402" i="2"/>
  <c r="AC395" i="2"/>
  <c r="X395" i="2"/>
  <c r="V401" i="2"/>
  <c r="AB401" i="2"/>
  <c r="X399" i="2"/>
  <c r="AC399" i="2"/>
  <c r="V392" i="2"/>
  <c r="AB392" i="2"/>
  <c r="X403" i="2"/>
  <c r="AC403" i="2"/>
  <c r="V393" i="2"/>
  <c r="AB393" i="2"/>
  <c r="V396" i="2"/>
  <c r="AB396" i="2"/>
  <c r="AC398" i="2"/>
  <c r="X398" i="2"/>
  <c r="AB395" i="2"/>
  <c r="V395" i="2"/>
  <c r="V404" i="2"/>
  <c r="AB404" i="2"/>
  <c r="AC402" i="2"/>
  <c r="X402" i="2"/>
  <c r="AB399" i="2"/>
  <c r="V399" i="2"/>
  <c r="V397" i="2"/>
  <c r="AB397" i="2"/>
  <c r="AC406" i="2"/>
  <c r="X406" i="2"/>
  <c r="AB403" i="2"/>
  <c r="V403" i="2"/>
  <c r="V405" i="2"/>
  <c r="AB405" i="2"/>
  <c r="X393" i="2"/>
  <c r="AC393" i="2"/>
  <c r="AC404" i="2"/>
  <c r="X404" i="2"/>
  <c r="AC394" i="2"/>
  <c r="X394" i="2"/>
  <c r="V400" i="2"/>
  <c r="AB400" i="2"/>
  <c r="AB394" i="2"/>
  <c r="V394" i="2"/>
  <c r="AC392" i="2"/>
  <c r="X392" i="2"/>
  <c r="X397" i="2"/>
  <c r="AC397" i="2"/>
  <c r="AB398" i="2"/>
  <c r="V398" i="2"/>
  <c r="AC396" i="2"/>
  <c r="X396" i="2"/>
  <c r="X401" i="2"/>
  <c r="AC401" i="2"/>
  <c r="AB406" i="2"/>
  <c r="V406" i="2"/>
  <c r="AC400" i="2"/>
  <c r="X400" i="2"/>
  <c r="X405" i="2"/>
  <c r="AC405" i="2"/>
  <c r="AB386" i="2"/>
  <c r="V386" i="2"/>
  <c r="X383" i="2"/>
  <c r="AC383" i="2"/>
  <c r="V377" i="2"/>
  <c r="AB377" i="2"/>
  <c r="X387" i="2"/>
  <c r="AC387" i="2"/>
  <c r="V381" i="2"/>
  <c r="AB381" i="2"/>
  <c r="AC378" i="2"/>
  <c r="X378" i="2"/>
  <c r="V385" i="2"/>
  <c r="AB385" i="2"/>
  <c r="AB379" i="2"/>
  <c r="V379" i="2"/>
  <c r="V380" i="2"/>
  <c r="AB380" i="2"/>
  <c r="AC388" i="2"/>
  <c r="X388" i="2"/>
  <c r="AC382" i="2"/>
  <c r="X382" i="2"/>
  <c r="AC386" i="2"/>
  <c r="X386" i="2"/>
  <c r="V376" i="2"/>
  <c r="AB376" i="2"/>
  <c r="AB383" i="2"/>
  <c r="V383" i="2"/>
  <c r="V384" i="2"/>
  <c r="AB384" i="2"/>
  <c r="V389" i="2"/>
  <c r="AB389" i="2"/>
  <c r="X377" i="2"/>
  <c r="AC377" i="2"/>
  <c r="AB387" i="2"/>
  <c r="V387" i="2"/>
  <c r="V388" i="2"/>
  <c r="AB388" i="2"/>
  <c r="X381" i="2"/>
  <c r="AC381" i="2"/>
  <c r="AC390" i="2"/>
  <c r="X390" i="2"/>
  <c r="AB378" i="2"/>
  <c r="V378" i="2"/>
  <c r="AC376" i="2"/>
  <c r="X376" i="2"/>
  <c r="X385" i="2"/>
  <c r="AC385" i="2"/>
  <c r="AB382" i="2"/>
  <c r="V382" i="2"/>
  <c r="AC380" i="2"/>
  <c r="X380" i="2"/>
  <c r="X389" i="2"/>
  <c r="AC389" i="2"/>
  <c r="AB390" i="2"/>
  <c r="V390" i="2"/>
  <c r="AC379" i="2"/>
  <c r="X379" i="2"/>
  <c r="AC384" i="2"/>
  <c r="X384" i="2"/>
  <c r="AB370" i="2"/>
  <c r="V370" i="2"/>
  <c r="AC372" i="2"/>
  <c r="X372" i="2"/>
  <c r="V365" i="2"/>
  <c r="AB365" i="2"/>
  <c r="AC363" i="2"/>
  <c r="X363" i="2"/>
  <c r="V369" i="2"/>
  <c r="AB369" i="2"/>
  <c r="AC367" i="2"/>
  <c r="X367" i="2"/>
  <c r="AC362" i="2"/>
  <c r="X362" i="2"/>
  <c r="V368" i="2"/>
  <c r="AB368" i="2"/>
  <c r="AC370" i="2"/>
  <c r="X370" i="2"/>
  <c r="AB363" i="2"/>
  <c r="V363" i="2"/>
  <c r="V361" i="2"/>
  <c r="AB361" i="2"/>
  <c r="AC374" i="2"/>
  <c r="X374" i="2"/>
  <c r="AB367" i="2"/>
  <c r="V367" i="2"/>
  <c r="V373" i="2"/>
  <c r="AB373" i="2"/>
  <c r="X361" i="2"/>
  <c r="AC361" i="2"/>
  <c r="X371" i="2"/>
  <c r="AC371" i="2"/>
  <c r="AC366" i="2"/>
  <c r="X366" i="2"/>
  <c r="AB374" i="2"/>
  <c r="V374" i="2"/>
  <c r="AB371" i="2"/>
  <c r="V371" i="2"/>
  <c r="AC360" i="2"/>
  <c r="X360" i="2"/>
  <c r="X365" i="2"/>
  <c r="AC365" i="2"/>
  <c r="V372" i="2"/>
  <c r="AB372" i="2"/>
  <c r="AB362" i="2"/>
  <c r="V362" i="2"/>
  <c r="AC364" i="2"/>
  <c r="X364" i="2"/>
  <c r="X369" i="2"/>
  <c r="AC369" i="2"/>
  <c r="V360" i="2"/>
  <c r="AB360" i="2"/>
  <c r="V364" i="2"/>
  <c r="AB364" i="2"/>
  <c r="AB366" i="2"/>
  <c r="V366" i="2"/>
  <c r="AC368" i="2"/>
  <c r="X368" i="2"/>
  <c r="X373" i="2"/>
  <c r="AC373" i="2"/>
  <c r="AB355" i="2"/>
  <c r="V355" i="2"/>
  <c r="AC355" i="2"/>
  <c r="X355" i="2"/>
  <c r="V345" i="2"/>
  <c r="AB345" i="2"/>
  <c r="AC344" i="2"/>
  <c r="X344" i="2"/>
  <c r="V349" i="2"/>
  <c r="AB349" i="2"/>
  <c r="AC348" i="2"/>
  <c r="X348" i="2"/>
  <c r="AB353" i="2"/>
  <c r="V353" i="2"/>
  <c r="X352" i="2"/>
  <c r="AC352" i="2"/>
  <c r="AC358" i="2"/>
  <c r="X358" i="2"/>
  <c r="X345" i="2"/>
  <c r="AC345" i="2"/>
  <c r="X349" i="2"/>
  <c r="AC349" i="2"/>
  <c r="AB346" i="2"/>
  <c r="V346" i="2"/>
  <c r="V356" i="2"/>
  <c r="AB356" i="2"/>
  <c r="X353" i="2"/>
  <c r="AC353" i="2"/>
  <c r="V344" i="2"/>
  <c r="AB344" i="2"/>
  <c r="AB350" i="2"/>
  <c r="V350" i="2"/>
  <c r="AC356" i="2"/>
  <c r="X356" i="2"/>
  <c r="X357" i="2"/>
  <c r="AC357" i="2"/>
  <c r="V357" i="2"/>
  <c r="AB357" i="2"/>
  <c r="AC350" i="2"/>
  <c r="X350" i="2"/>
  <c r="AB347" i="2"/>
  <c r="V347" i="2"/>
  <c r="AB351" i="2"/>
  <c r="V351" i="2"/>
  <c r="AB354" i="2"/>
  <c r="V354" i="2"/>
  <c r="AC347" i="2"/>
  <c r="X347" i="2"/>
  <c r="AC354" i="2"/>
  <c r="X354" i="2"/>
  <c r="V348" i="2"/>
  <c r="AB348" i="2"/>
  <c r="V352" i="2"/>
  <c r="AB352" i="2"/>
  <c r="AB358" i="2"/>
  <c r="V358" i="2"/>
  <c r="AC351" i="2"/>
  <c r="X351" i="2"/>
  <c r="AC346" i="2"/>
  <c r="X346" i="2"/>
  <c r="AC338" i="2"/>
  <c r="X338" i="2"/>
  <c r="AB334" i="2"/>
  <c r="V334" i="2"/>
  <c r="X329" i="2"/>
  <c r="AC329" i="2"/>
  <c r="AB338" i="2"/>
  <c r="V338" i="2"/>
  <c r="X333" i="2"/>
  <c r="AC333" i="2"/>
  <c r="AB342" i="2"/>
  <c r="V342" i="2"/>
  <c r="X341" i="2"/>
  <c r="AC341" i="2"/>
  <c r="V333" i="2"/>
  <c r="AB333" i="2"/>
  <c r="AC340" i="2"/>
  <c r="X340" i="2"/>
  <c r="AC336" i="2"/>
  <c r="X336" i="2"/>
  <c r="V337" i="2"/>
  <c r="AB337" i="2"/>
  <c r="AC342" i="2"/>
  <c r="X342" i="2"/>
  <c r="V341" i="2"/>
  <c r="AB341" i="2"/>
  <c r="AC335" i="2"/>
  <c r="X335" i="2"/>
  <c r="AC334" i="2"/>
  <c r="X334" i="2"/>
  <c r="V328" i="2"/>
  <c r="AB328" i="2"/>
  <c r="V329" i="2"/>
  <c r="AB329" i="2"/>
  <c r="AC330" i="2"/>
  <c r="X330" i="2"/>
  <c r="AC339" i="2"/>
  <c r="X339" i="2"/>
  <c r="AB331" i="2"/>
  <c r="V331" i="2"/>
  <c r="V332" i="2"/>
  <c r="AB332" i="2"/>
  <c r="AB330" i="2"/>
  <c r="V330" i="2"/>
  <c r="X337" i="2"/>
  <c r="AC337" i="2"/>
  <c r="AC331" i="2"/>
  <c r="X331" i="2"/>
  <c r="AC328" i="2"/>
  <c r="X328" i="2"/>
  <c r="AB335" i="2"/>
  <c r="V335" i="2"/>
  <c r="V336" i="2"/>
  <c r="AB336" i="2"/>
  <c r="AC332" i="2"/>
  <c r="X332" i="2"/>
  <c r="AB339" i="2"/>
  <c r="V339" i="2"/>
  <c r="V340" i="2"/>
  <c r="AB340" i="2"/>
  <c r="AC316" i="2"/>
  <c r="X316" i="2"/>
  <c r="V325" i="2"/>
  <c r="AB325" i="2"/>
  <c r="AC314" i="2"/>
  <c r="X314" i="2"/>
  <c r="AB319" i="2"/>
  <c r="V319" i="2"/>
  <c r="AC318" i="2"/>
  <c r="X318" i="2"/>
  <c r="V316" i="2"/>
  <c r="AB316" i="2"/>
  <c r="AC326" i="2"/>
  <c r="X326" i="2"/>
  <c r="AB315" i="2"/>
  <c r="V315" i="2"/>
  <c r="V320" i="2"/>
  <c r="AB320" i="2"/>
  <c r="AC312" i="2"/>
  <c r="X312" i="2"/>
  <c r="V317" i="2"/>
  <c r="AB317" i="2"/>
  <c r="V312" i="2"/>
  <c r="AB312" i="2"/>
  <c r="V324" i="2"/>
  <c r="AB324" i="2"/>
  <c r="AB318" i="2"/>
  <c r="V318" i="2"/>
  <c r="AB323" i="2"/>
  <c r="V323" i="2"/>
  <c r="X317" i="2"/>
  <c r="AC317" i="2"/>
  <c r="AC322" i="2"/>
  <c r="X322" i="2"/>
  <c r="AB314" i="2"/>
  <c r="V314" i="2"/>
  <c r="X313" i="2"/>
  <c r="AC313" i="2"/>
  <c r="AB322" i="2"/>
  <c r="V322" i="2"/>
  <c r="AC324" i="2"/>
  <c r="X324" i="2"/>
  <c r="X321" i="2"/>
  <c r="AC321" i="2"/>
  <c r="AC323" i="2"/>
  <c r="X323" i="2"/>
  <c r="V321" i="2"/>
  <c r="AB321" i="2"/>
  <c r="AB326" i="2"/>
  <c r="V326" i="2"/>
  <c r="AC315" i="2"/>
  <c r="X315" i="2"/>
  <c r="X325" i="2"/>
  <c r="AC325" i="2"/>
  <c r="V313" i="2"/>
  <c r="AB313" i="2"/>
  <c r="AC319" i="2"/>
  <c r="X319" i="2"/>
  <c r="X320" i="2"/>
  <c r="AC320" i="2"/>
  <c r="AB303" i="2"/>
  <c r="V303" i="2"/>
  <c r="V297" i="2"/>
  <c r="AB297" i="2"/>
  <c r="V301" i="2"/>
  <c r="AB301" i="2"/>
  <c r="X300" i="2"/>
  <c r="AC300" i="2"/>
  <c r="AB302" i="2"/>
  <c r="V302" i="2"/>
  <c r="AC299" i="2"/>
  <c r="X299" i="2"/>
  <c r="V296" i="2"/>
  <c r="AB296" i="2"/>
  <c r="X301" i="2"/>
  <c r="AC301" i="2"/>
  <c r="AC298" i="2"/>
  <c r="X298" i="2"/>
  <c r="AC302" i="2"/>
  <c r="X302" i="2"/>
  <c r="AB298" i="2"/>
  <c r="V298" i="2"/>
  <c r="AC297" i="2"/>
  <c r="X297" i="2"/>
  <c r="AB299" i="2"/>
  <c r="V299" i="2"/>
  <c r="X296" i="2"/>
  <c r="AC296" i="2"/>
  <c r="V300" i="2"/>
  <c r="AB300" i="2"/>
  <c r="AC303" i="2"/>
  <c r="X303" i="2"/>
  <c r="AB310" i="2"/>
  <c r="V310" i="2"/>
  <c r="V305" i="2"/>
  <c r="AB305" i="2"/>
  <c r="V309" i="2"/>
  <c r="AB309" i="2"/>
  <c r="V304" i="2"/>
  <c r="AB304" i="2"/>
  <c r="AC306" i="2"/>
  <c r="X306" i="2"/>
  <c r="X305" i="2"/>
  <c r="AC305" i="2"/>
  <c r="X309" i="2"/>
  <c r="AC309" i="2"/>
  <c r="AB307" i="2"/>
  <c r="V307" i="2"/>
  <c r="X304" i="2"/>
  <c r="AC304" i="2"/>
  <c r="V308" i="2"/>
  <c r="AB308" i="2"/>
  <c r="AC307" i="2"/>
  <c r="X307" i="2"/>
  <c r="X308" i="2"/>
  <c r="AC308" i="2"/>
  <c r="AB306" i="2"/>
  <c r="V306" i="2"/>
  <c r="AC310" i="2"/>
  <c r="X310" i="2"/>
  <c r="V288" i="2"/>
  <c r="AB288" i="2"/>
  <c r="AB287" i="2"/>
  <c r="V287" i="2"/>
  <c r="V285" i="2"/>
  <c r="AB285" i="2"/>
  <c r="AC285" i="2"/>
  <c r="X285" i="2"/>
  <c r="AC282" i="2"/>
  <c r="X282" i="2"/>
  <c r="V280" i="2"/>
  <c r="AB280" i="2"/>
  <c r="AC286" i="2"/>
  <c r="X286" i="2"/>
  <c r="AC283" i="2"/>
  <c r="X283" i="2"/>
  <c r="AB283" i="2"/>
  <c r="V283" i="2"/>
  <c r="AC284" i="2"/>
  <c r="X284" i="2"/>
  <c r="AC280" i="2"/>
  <c r="X280" i="2"/>
  <c r="AB282" i="2"/>
  <c r="V282" i="2"/>
  <c r="AB286" i="2"/>
  <c r="V286" i="2"/>
  <c r="AC281" i="2"/>
  <c r="X281" i="2"/>
  <c r="V281" i="2"/>
  <c r="AB281" i="2"/>
  <c r="AC287" i="2"/>
  <c r="X287" i="2"/>
  <c r="V284" i="2"/>
  <c r="AB284" i="2"/>
  <c r="AC288" i="2"/>
  <c r="X288" i="2"/>
  <c r="V289" i="2"/>
  <c r="AB289" i="2"/>
  <c r="AB291" i="2"/>
  <c r="V291" i="2"/>
  <c r="AB290" i="2"/>
  <c r="V290" i="2"/>
  <c r="AB294" i="2"/>
  <c r="V294" i="2"/>
  <c r="AC291" i="2"/>
  <c r="X291" i="2"/>
  <c r="AC294" i="2"/>
  <c r="X294" i="2"/>
  <c r="X289" i="2"/>
  <c r="AC289" i="2"/>
  <c r="V292" i="2"/>
  <c r="AB292" i="2"/>
  <c r="X293" i="2"/>
  <c r="AC293" i="2"/>
  <c r="V293" i="2"/>
  <c r="AB293" i="2"/>
  <c r="AC292" i="2"/>
  <c r="X292" i="2"/>
  <c r="AC290" i="2"/>
  <c r="X290" i="2"/>
  <c r="AC267" i="2"/>
  <c r="X267" i="2"/>
  <c r="AC270" i="2"/>
  <c r="X270" i="2"/>
  <c r="V269" i="2"/>
  <c r="AB269" i="2"/>
  <c r="V268" i="2"/>
  <c r="AB268" i="2"/>
  <c r="AB266" i="2"/>
  <c r="V266" i="2"/>
  <c r="AC264" i="2"/>
  <c r="X264" i="2"/>
  <c r="AB270" i="2"/>
  <c r="V270" i="2"/>
  <c r="AC271" i="2"/>
  <c r="X271" i="2"/>
  <c r="AB267" i="2"/>
  <c r="V267" i="2"/>
  <c r="V264" i="2"/>
  <c r="AB264" i="2"/>
  <c r="V265" i="2"/>
  <c r="AB265" i="2"/>
  <c r="X272" i="2"/>
  <c r="AC272" i="2"/>
  <c r="AC266" i="2"/>
  <c r="X266" i="2"/>
  <c r="AB271" i="2"/>
  <c r="V271" i="2"/>
  <c r="AC265" i="2"/>
  <c r="X265" i="2"/>
  <c r="AC268" i="2"/>
  <c r="X268" i="2"/>
  <c r="V272" i="2"/>
  <c r="AB272" i="2"/>
  <c r="AC269" i="2"/>
  <c r="X269" i="2"/>
  <c r="AC275" i="2"/>
  <c r="X275" i="2"/>
  <c r="AC278" i="2"/>
  <c r="X278" i="2"/>
  <c r="X273" i="2"/>
  <c r="AC273" i="2"/>
  <c r="X277" i="2"/>
  <c r="AC277" i="2"/>
  <c r="AB278" i="2"/>
  <c r="V278" i="2"/>
  <c r="AB275" i="2"/>
  <c r="V275" i="2"/>
  <c r="AB273" i="2"/>
  <c r="V273" i="2"/>
  <c r="AC276" i="2"/>
  <c r="X276" i="2"/>
  <c r="AC274" i="2"/>
  <c r="X274" i="2"/>
  <c r="AB274" i="2"/>
  <c r="V274" i="2"/>
  <c r="V277" i="2"/>
  <c r="AB277" i="2"/>
  <c r="V276" i="2"/>
  <c r="AB276" i="2"/>
  <c r="AB259" i="2"/>
  <c r="V259" i="2"/>
  <c r="X253" i="2"/>
  <c r="AC253" i="2"/>
  <c r="V249" i="2"/>
  <c r="AB249" i="2"/>
  <c r="X257" i="2"/>
  <c r="AC257" i="2"/>
  <c r="AB253" i="2"/>
  <c r="V253" i="2"/>
  <c r="AB262" i="2"/>
  <c r="V262" i="2"/>
  <c r="X249" i="2"/>
  <c r="AC249" i="2"/>
  <c r="X261" i="2"/>
  <c r="AC261" i="2"/>
  <c r="AB257" i="2"/>
  <c r="V257" i="2"/>
  <c r="AC258" i="2"/>
  <c r="X258" i="2"/>
  <c r="AC260" i="2"/>
  <c r="X260" i="2"/>
  <c r="AC262" i="2"/>
  <c r="X262" i="2"/>
  <c r="AB251" i="2"/>
  <c r="V251" i="2"/>
  <c r="V261" i="2"/>
  <c r="AB261" i="2"/>
  <c r="AC251" i="2"/>
  <c r="X251" i="2"/>
  <c r="X252" i="2"/>
  <c r="AC252" i="2"/>
  <c r="AB255" i="2"/>
  <c r="V255" i="2"/>
  <c r="AC255" i="2"/>
  <c r="X255" i="2"/>
  <c r="AC250" i="2"/>
  <c r="X250" i="2"/>
  <c r="V248" i="2"/>
  <c r="AB248" i="2"/>
  <c r="AC259" i="2"/>
  <c r="X259" i="2"/>
  <c r="AB250" i="2"/>
  <c r="V250" i="2"/>
  <c r="V252" i="2"/>
  <c r="AB252" i="2"/>
  <c r="X248" i="2"/>
  <c r="AC248" i="2"/>
  <c r="AB254" i="2"/>
  <c r="V254" i="2"/>
  <c r="V256" i="2"/>
  <c r="AB256" i="2"/>
  <c r="X256" i="2"/>
  <c r="AC256" i="2"/>
  <c r="AC254" i="2"/>
  <c r="X254" i="2"/>
  <c r="AB258" i="2"/>
  <c r="V258" i="2"/>
  <c r="V260" i="2"/>
  <c r="AB260" i="2"/>
  <c r="AC239" i="2"/>
  <c r="X239" i="2"/>
  <c r="AC243" i="2"/>
  <c r="X243" i="2"/>
  <c r="V237" i="2"/>
  <c r="AB237" i="2"/>
  <c r="AC244" i="2"/>
  <c r="X244" i="2"/>
  <c r="V241" i="2"/>
  <c r="AB241" i="2"/>
  <c r="AC242" i="2"/>
  <c r="X242" i="2"/>
  <c r="V245" i="2"/>
  <c r="AB245" i="2"/>
  <c r="AC240" i="2"/>
  <c r="X240" i="2"/>
  <c r="AB246" i="2"/>
  <c r="V246" i="2"/>
  <c r="AC234" i="2"/>
  <c r="X234" i="2"/>
  <c r="V236" i="2"/>
  <c r="AB236" i="2"/>
  <c r="X233" i="2"/>
  <c r="AC233" i="2"/>
  <c r="AB243" i="2"/>
  <c r="V243" i="2"/>
  <c r="V244" i="2"/>
  <c r="AB244" i="2"/>
  <c r="X237" i="2"/>
  <c r="AC237" i="2"/>
  <c r="V232" i="2"/>
  <c r="AB232" i="2"/>
  <c r="AC238" i="2"/>
  <c r="X238" i="2"/>
  <c r="V240" i="2"/>
  <c r="AB240" i="2"/>
  <c r="AB234" i="2"/>
  <c r="V234" i="2"/>
  <c r="AC232" i="2"/>
  <c r="X232" i="2"/>
  <c r="X241" i="2"/>
  <c r="AC241" i="2"/>
  <c r="V233" i="2"/>
  <c r="AB233" i="2"/>
  <c r="AB238" i="2"/>
  <c r="V238" i="2"/>
  <c r="AC236" i="2"/>
  <c r="X236" i="2"/>
  <c r="X245" i="2"/>
  <c r="AC245" i="2"/>
  <c r="AB235" i="2"/>
  <c r="V235" i="2"/>
  <c r="AB239" i="2"/>
  <c r="V239" i="2"/>
  <c r="V242" i="2"/>
  <c r="AB242" i="2"/>
  <c r="AC235" i="2"/>
  <c r="X235" i="2"/>
  <c r="AC246" i="2"/>
  <c r="X246" i="2"/>
  <c r="V221" i="2"/>
  <c r="AB221" i="2"/>
  <c r="AC227" i="2"/>
  <c r="X227" i="2"/>
  <c r="AB225" i="2"/>
  <c r="V225" i="2"/>
  <c r="AC216" i="2"/>
  <c r="X216" i="2"/>
  <c r="V229" i="2"/>
  <c r="AB229" i="2"/>
  <c r="AC228" i="2"/>
  <c r="X228" i="2"/>
  <c r="AB223" i="2"/>
  <c r="V223" i="2"/>
  <c r="X224" i="2"/>
  <c r="AC224" i="2"/>
  <c r="AC218" i="2"/>
  <c r="X218" i="2"/>
  <c r="X217" i="2"/>
  <c r="AC217" i="2"/>
  <c r="AB222" i="2"/>
  <c r="V222" i="2"/>
  <c r="V228" i="2"/>
  <c r="AB228" i="2"/>
  <c r="X221" i="2"/>
  <c r="AC221" i="2"/>
  <c r="AC222" i="2"/>
  <c r="X222" i="2"/>
  <c r="AC226" i="2"/>
  <c r="X226" i="2"/>
  <c r="AB226" i="2"/>
  <c r="V226" i="2"/>
  <c r="AC220" i="2"/>
  <c r="X220" i="2"/>
  <c r="X225" i="2"/>
  <c r="AC225" i="2"/>
  <c r="AB227" i="2"/>
  <c r="V227" i="2"/>
  <c r="V216" i="2"/>
  <c r="AB216" i="2"/>
  <c r="V220" i="2"/>
  <c r="AB220" i="2"/>
  <c r="V224" i="2"/>
  <c r="AB224" i="2"/>
  <c r="AB230" i="2"/>
  <c r="V230" i="2"/>
  <c r="AC219" i="2"/>
  <c r="X219" i="2"/>
  <c r="X229" i="2"/>
  <c r="AC229" i="2"/>
  <c r="AB219" i="2"/>
  <c r="V219" i="2"/>
  <c r="AB218" i="2"/>
  <c r="V218" i="2"/>
  <c r="V217" i="2"/>
  <c r="AB217" i="2"/>
  <c r="AC223" i="2"/>
  <c r="X223" i="2"/>
  <c r="AC230" i="2"/>
  <c r="X230" i="2"/>
  <c r="V205" i="2"/>
  <c r="AB205" i="2"/>
  <c r="AB202" i="2"/>
  <c r="V202" i="2"/>
  <c r="V200" i="2"/>
  <c r="AB200" i="2"/>
  <c r="AB203" i="2"/>
  <c r="V203" i="2"/>
  <c r="AC205" i="2"/>
  <c r="X205" i="2"/>
  <c r="AC202" i="2"/>
  <c r="X202" i="2"/>
  <c r="V201" i="2"/>
  <c r="AB201" i="2"/>
  <c r="AC200" i="2"/>
  <c r="X200" i="2"/>
  <c r="V204" i="2"/>
  <c r="AB204" i="2"/>
  <c r="AC201" i="2"/>
  <c r="X201" i="2"/>
  <c r="AC203" i="2"/>
  <c r="X203" i="2"/>
  <c r="AC204" i="2"/>
  <c r="X204" i="2"/>
  <c r="AB211" i="2"/>
  <c r="V211" i="2"/>
  <c r="V208" i="2"/>
  <c r="AB208" i="2"/>
  <c r="V212" i="2"/>
  <c r="AB212" i="2"/>
  <c r="AC212" i="2"/>
  <c r="X212" i="2"/>
  <c r="AB206" i="2"/>
  <c r="V206" i="2"/>
  <c r="AC214" i="2"/>
  <c r="X214" i="2"/>
  <c r="AB214" i="2"/>
  <c r="V214" i="2"/>
  <c r="AC210" i="2"/>
  <c r="X210" i="2"/>
  <c r="AC207" i="2"/>
  <c r="X207" i="2"/>
  <c r="AC211" i="2"/>
  <c r="X211" i="2"/>
  <c r="AB209" i="2"/>
  <c r="V209" i="2"/>
  <c r="X208" i="2"/>
  <c r="AC208" i="2"/>
  <c r="AB210" i="2"/>
  <c r="V210" i="2"/>
  <c r="V213" i="2"/>
  <c r="AB213" i="2"/>
  <c r="X209" i="2"/>
  <c r="AC209" i="2"/>
  <c r="AC206" i="2"/>
  <c r="X206" i="2"/>
  <c r="AB207" i="2"/>
  <c r="V207" i="2"/>
  <c r="X213" i="2"/>
  <c r="AC213" i="2"/>
  <c r="AB193" i="2"/>
  <c r="V193" i="2"/>
  <c r="AC191" i="2"/>
  <c r="X191" i="2"/>
  <c r="V197" i="2"/>
  <c r="AB197" i="2"/>
  <c r="AC195" i="2"/>
  <c r="X195" i="2"/>
  <c r="AB195" i="2"/>
  <c r="V195" i="2"/>
  <c r="AC196" i="2"/>
  <c r="X196" i="2"/>
  <c r="V185" i="2"/>
  <c r="AB185" i="2"/>
  <c r="X192" i="2"/>
  <c r="AC192" i="2"/>
  <c r="AC186" i="2"/>
  <c r="X186" i="2"/>
  <c r="V188" i="2"/>
  <c r="AB188" i="2"/>
  <c r="V192" i="2"/>
  <c r="AB192" i="2"/>
  <c r="AB186" i="2"/>
  <c r="V186" i="2"/>
  <c r="V196" i="2"/>
  <c r="AB196" i="2"/>
  <c r="X189" i="2"/>
  <c r="AC189" i="2"/>
  <c r="AB190" i="2"/>
  <c r="V190" i="2"/>
  <c r="AB191" i="2"/>
  <c r="V191" i="2"/>
  <c r="X193" i="2"/>
  <c r="AC193" i="2"/>
  <c r="V184" i="2"/>
  <c r="AB184" i="2"/>
  <c r="AC194" i="2"/>
  <c r="X194" i="2"/>
  <c r="AB194" i="2"/>
  <c r="V194" i="2"/>
  <c r="AC184" i="2"/>
  <c r="X184" i="2"/>
  <c r="X197" i="2"/>
  <c r="AC197" i="2"/>
  <c r="AB187" i="2"/>
  <c r="V187" i="2"/>
  <c r="AB198" i="2"/>
  <c r="V198" i="2"/>
  <c r="AC188" i="2"/>
  <c r="X188" i="2"/>
  <c r="AC198" i="2"/>
  <c r="X198" i="2"/>
  <c r="X185" i="2"/>
  <c r="AC185" i="2"/>
  <c r="AB189" i="2"/>
  <c r="V189" i="2"/>
  <c r="AC187" i="2"/>
  <c r="X187" i="2"/>
  <c r="AC190" i="2"/>
  <c r="X190" i="2"/>
  <c r="V172" i="2"/>
  <c r="AB172" i="2"/>
  <c r="AB171" i="2"/>
  <c r="V171" i="2"/>
  <c r="AB174" i="2"/>
  <c r="V174" i="2"/>
  <c r="V169" i="2"/>
  <c r="AB169" i="2"/>
  <c r="AC172" i="2"/>
  <c r="X172" i="2"/>
  <c r="V173" i="2"/>
  <c r="AB173" i="2"/>
  <c r="X173" i="2"/>
  <c r="AC173" i="2"/>
  <c r="AC168" i="2"/>
  <c r="X168" i="2"/>
  <c r="AC170" i="2"/>
  <c r="X170" i="2"/>
  <c r="AC174" i="2"/>
  <c r="X174" i="2"/>
  <c r="AB170" i="2"/>
  <c r="V170" i="2"/>
  <c r="AC171" i="2"/>
  <c r="X171" i="2"/>
  <c r="V168" i="2"/>
  <c r="AB168" i="2"/>
  <c r="X169" i="2"/>
  <c r="AC169" i="2"/>
  <c r="V181" i="2"/>
  <c r="AB181" i="2"/>
  <c r="V176" i="2"/>
  <c r="AB176" i="2"/>
  <c r="V180" i="2"/>
  <c r="AB180" i="2"/>
  <c r="AB175" i="2"/>
  <c r="V175" i="2"/>
  <c r="AC180" i="2"/>
  <c r="X180" i="2"/>
  <c r="AC175" i="2"/>
  <c r="X175" i="2"/>
  <c r="AC178" i="2"/>
  <c r="X178" i="2"/>
  <c r="AB178" i="2"/>
  <c r="V178" i="2"/>
  <c r="X177" i="2"/>
  <c r="AC177" i="2"/>
  <c r="AB182" i="2"/>
  <c r="V182" i="2"/>
  <c r="X181" i="2"/>
  <c r="AC181" i="2"/>
  <c r="AC179" i="2"/>
  <c r="X179" i="2"/>
  <c r="AB179" i="2"/>
  <c r="V179" i="2"/>
  <c r="X176" i="2"/>
  <c r="AC176" i="2"/>
  <c r="AB177" i="2"/>
  <c r="V177" i="2"/>
  <c r="AC182" i="2"/>
  <c r="X182" i="2"/>
  <c r="AB166" i="2"/>
  <c r="V166" i="2"/>
  <c r="AC164" i="2"/>
  <c r="X164" i="2"/>
  <c r="V153" i="2"/>
  <c r="AB153" i="2"/>
  <c r="AC155" i="2"/>
  <c r="X155" i="2"/>
  <c r="V157" i="2"/>
  <c r="AB157" i="2"/>
  <c r="X159" i="2"/>
  <c r="AC159" i="2"/>
  <c r="V165" i="2"/>
  <c r="AB165" i="2"/>
  <c r="X163" i="2"/>
  <c r="AC163" i="2"/>
  <c r="V156" i="2"/>
  <c r="AB156" i="2"/>
  <c r="AC166" i="2"/>
  <c r="X166" i="2"/>
  <c r="AB159" i="2"/>
  <c r="V159" i="2"/>
  <c r="V161" i="2"/>
  <c r="AB161" i="2"/>
  <c r="X153" i="2"/>
  <c r="AC153" i="2"/>
  <c r="V160" i="2"/>
  <c r="AB160" i="2"/>
  <c r="AB155" i="2"/>
  <c r="V155" i="2"/>
  <c r="AB163" i="2"/>
  <c r="V163" i="2"/>
  <c r="AC152" i="2"/>
  <c r="X152" i="2"/>
  <c r="X157" i="2"/>
  <c r="AC157" i="2"/>
  <c r="V152" i="2"/>
  <c r="AB152" i="2"/>
  <c r="AB162" i="2"/>
  <c r="V162" i="2"/>
  <c r="V164" i="2"/>
  <c r="AB164" i="2"/>
  <c r="AB154" i="2"/>
  <c r="V154" i="2"/>
  <c r="AC156" i="2"/>
  <c r="X156" i="2"/>
  <c r="X161" i="2"/>
  <c r="AC161" i="2"/>
  <c r="AC154" i="2"/>
  <c r="X154" i="2"/>
  <c r="AC158" i="2"/>
  <c r="X158" i="2"/>
  <c r="AC162" i="2"/>
  <c r="X162" i="2"/>
  <c r="AB158" i="2"/>
  <c r="V158" i="2"/>
  <c r="AC160" i="2"/>
  <c r="X160" i="2"/>
  <c r="X165" i="2"/>
  <c r="AC165" i="2"/>
  <c r="AB150" i="2"/>
  <c r="V150" i="2"/>
  <c r="X144" i="2"/>
  <c r="AC144" i="2"/>
  <c r="AB147" i="2"/>
  <c r="V147" i="2"/>
  <c r="X137" i="2"/>
  <c r="AC137" i="2"/>
  <c r="V137" i="2"/>
  <c r="AB137" i="2"/>
  <c r="AC146" i="2"/>
  <c r="X146" i="2"/>
  <c r="X141" i="2"/>
  <c r="AC141" i="2"/>
  <c r="AB141" i="2"/>
  <c r="V141" i="2"/>
  <c r="X145" i="2"/>
  <c r="AC145" i="2"/>
  <c r="AB145" i="2"/>
  <c r="V145" i="2"/>
  <c r="AB146" i="2"/>
  <c r="V146" i="2"/>
  <c r="V149" i="2"/>
  <c r="AB149" i="2"/>
  <c r="AC143" i="2"/>
  <c r="X143" i="2"/>
  <c r="AC150" i="2"/>
  <c r="X150" i="2"/>
  <c r="V140" i="2"/>
  <c r="AB140" i="2"/>
  <c r="X149" i="2"/>
  <c r="AC149" i="2"/>
  <c r="AC139" i="2"/>
  <c r="X139" i="2"/>
  <c r="AC147" i="2"/>
  <c r="X147" i="2"/>
  <c r="AB139" i="2"/>
  <c r="V139" i="2"/>
  <c r="V144" i="2"/>
  <c r="AB144" i="2"/>
  <c r="AC138" i="2"/>
  <c r="X138" i="2"/>
  <c r="AC136" i="2"/>
  <c r="X136" i="2"/>
  <c r="AB138" i="2"/>
  <c r="V138" i="2"/>
  <c r="V148" i="2"/>
  <c r="AB148" i="2"/>
  <c r="AC142" i="2"/>
  <c r="X142" i="2"/>
  <c r="AC148" i="2"/>
  <c r="X148" i="2"/>
  <c r="V136" i="2"/>
  <c r="AB136" i="2"/>
  <c r="AC140" i="2"/>
  <c r="X140" i="2"/>
  <c r="AB142" i="2"/>
  <c r="V142" i="2"/>
  <c r="AB143" i="2"/>
  <c r="V143" i="2"/>
  <c r="V121" i="2"/>
  <c r="AB121" i="2"/>
  <c r="V125" i="2"/>
  <c r="AB125" i="2"/>
  <c r="AC122" i="2"/>
  <c r="X122" i="2"/>
  <c r="V129" i="2"/>
  <c r="AB129" i="2"/>
  <c r="AC126" i="2"/>
  <c r="X126" i="2"/>
  <c r="AC127" i="2"/>
  <c r="X127" i="2"/>
  <c r="AC131" i="2"/>
  <c r="X131" i="2"/>
  <c r="V133" i="2"/>
  <c r="AB133" i="2"/>
  <c r="AC130" i="2"/>
  <c r="X130" i="2"/>
  <c r="V120" i="2"/>
  <c r="AB120" i="2"/>
  <c r="AC134" i="2"/>
  <c r="X134" i="2"/>
  <c r="AB127" i="2"/>
  <c r="V127" i="2"/>
  <c r="V128" i="2"/>
  <c r="AB128" i="2"/>
  <c r="AB131" i="2"/>
  <c r="V131" i="2"/>
  <c r="V132" i="2"/>
  <c r="AB132" i="2"/>
  <c r="X125" i="2"/>
  <c r="AC125" i="2"/>
  <c r="AB134" i="2"/>
  <c r="V134" i="2"/>
  <c r="X121" i="2"/>
  <c r="AC121" i="2"/>
  <c r="AB122" i="2"/>
  <c r="V122" i="2"/>
  <c r="AC120" i="2"/>
  <c r="X120" i="2"/>
  <c r="X129" i="2"/>
  <c r="AC129" i="2"/>
  <c r="AC124" i="2"/>
  <c r="X124" i="2"/>
  <c r="AB123" i="2"/>
  <c r="V123" i="2"/>
  <c r="AB126" i="2"/>
  <c r="V126" i="2"/>
  <c r="AC132" i="2"/>
  <c r="X132" i="2"/>
  <c r="X133" i="2"/>
  <c r="AC133" i="2"/>
  <c r="V124" i="2"/>
  <c r="AB124" i="2"/>
  <c r="V130" i="2"/>
  <c r="AB130" i="2"/>
  <c r="AC123" i="2"/>
  <c r="X123" i="2"/>
  <c r="AC128" i="2"/>
  <c r="X128" i="2"/>
  <c r="V109" i="2"/>
  <c r="AB109" i="2"/>
  <c r="AC111" i="2"/>
  <c r="X111" i="2"/>
  <c r="AB113" i="2"/>
  <c r="V113" i="2"/>
  <c r="AC115" i="2"/>
  <c r="X115" i="2"/>
  <c r="V117" i="2"/>
  <c r="AB117" i="2"/>
  <c r="AC116" i="2"/>
  <c r="X116" i="2"/>
  <c r="AB111" i="2"/>
  <c r="V111" i="2"/>
  <c r="AC110" i="2"/>
  <c r="X110" i="2"/>
  <c r="V104" i="2"/>
  <c r="AB104" i="2"/>
  <c r="X105" i="2"/>
  <c r="AC105" i="2"/>
  <c r="AB110" i="2"/>
  <c r="V110" i="2"/>
  <c r="AB115" i="2"/>
  <c r="V115" i="2"/>
  <c r="X109" i="2"/>
  <c r="AC109" i="2"/>
  <c r="V108" i="2"/>
  <c r="AB108" i="2"/>
  <c r="AC114" i="2"/>
  <c r="X114" i="2"/>
  <c r="V116" i="2"/>
  <c r="AB116" i="2"/>
  <c r="AB114" i="2"/>
  <c r="V114" i="2"/>
  <c r="AC104" i="2"/>
  <c r="X104" i="2"/>
  <c r="X113" i="2"/>
  <c r="AC113" i="2"/>
  <c r="X112" i="2"/>
  <c r="AC112" i="2"/>
  <c r="AC106" i="2"/>
  <c r="X106" i="2"/>
  <c r="V112" i="2"/>
  <c r="AB112" i="2"/>
  <c r="AB106" i="2"/>
  <c r="V106" i="2"/>
  <c r="AB118" i="2"/>
  <c r="V118" i="2"/>
  <c r="AC108" i="2"/>
  <c r="X108" i="2"/>
  <c r="X117" i="2"/>
  <c r="AC117" i="2"/>
  <c r="AB107" i="2"/>
  <c r="V107" i="2"/>
  <c r="V105" i="2"/>
  <c r="AB105" i="2"/>
  <c r="AC107" i="2"/>
  <c r="X107" i="2"/>
  <c r="AC118" i="2"/>
  <c r="X118" i="2"/>
  <c r="V89" i="2"/>
  <c r="AB89" i="2"/>
  <c r="AB90" i="2"/>
  <c r="V90" i="2"/>
  <c r="AC88" i="2"/>
  <c r="X88" i="2"/>
  <c r="AC89" i="2"/>
  <c r="X89" i="2"/>
  <c r="V88" i="2"/>
  <c r="AB88" i="2"/>
  <c r="AC90" i="2"/>
  <c r="X90" i="2"/>
  <c r="AB91" i="2"/>
  <c r="V91" i="2"/>
  <c r="AC91" i="2"/>
  <c r="X91" i="2"/>
  <c r="AB99" i="2"/>
  <c r="V99" i="2"/>
  <c r="AC95" i="2"/>
  <c r="X95" i="2"/>
  <c r="AB94" i="2"/>
  <c r="V94" i="2"/>
  <c r="AC99" i="2"/>
  <c r="X99" i="2"/>
  <c r="AB98" i="2"/>
  <c r="V98" i="2"/>
  <c r="X100" i="2"/>
  <c r="AC100" i="2"/>
  <c r="AB95" i="2"/>
  <c r="V95" i="2"/>
  <c r="AC94" i="2"/>
  <c r="X94" i="2"/>
  <c r="AC102" i="2"/>
  <c r="X102" i="2"/>
  <c r="V101" i="2"/>
  <c r="AB101" i="2"/>
  <c r="X93" i="2"/>
  <c r="AC93" i="2"/>
  <c r="V92" i="2"/>
  <c r="AB92" i="2"/>
  <c r="X97" i="2"/>
  <c r="AC97" i="2"/>
  <c r="AC98" i="2"/>
  <c r="X98" i="2"/>
  <c r="AC92" i="2"/>
  <c r="X92" i="2"/>
  <c r="V93" i="2"/>
  <c r="AB93" i="2"/>
  <c r="V96" i="2"/>
  <c r="AB96" i="2"/>
  <c r="X101" i="2"/>
  <c r="AC101" i="2"/>
  <c r="AB102" i="2"/>
  <c r="V102" i="2"/>
  <c r="AB97" i="2"/>
  <c r="V97" i="2"/>
  <c r="V100" i="2"/>
  <c r="AB100" i="2"/>
  <c r="X96" i="2"/>
  <c r="AC96" i="2"/>
  <c r="AC56" i="2"/>
  <c r="AB75" i="2"/>
  <c r="V75" i="2"/>
  <c r="V76" i="2"/>
  <c r="AB76" i="2"/>
  <c r="AC73" i="2"/>
  <c r="X73" i="2"/>
  <c r="AC76" i="2"/>
  <c r="X76" i="2"/>
  <c r="V73" i="2"/>
  <c r="AB73" i="2"/>
  <c r="V72" i="2"/>
  <c r="AB72" i="2"/>
  <c r="AC75" i="2"/>
  <c r="X75" i="2"/>
  <c r="AC74" i="2"/>
  <c r="X74" i="2"/>
  <c r="AB74" i="2"/>
  <c r="V74" i="2"/>
  <c r="AC72" i="2"/>
  <c r="X72" i="2"/>
  <c r="AC84" i="2"/>
  <c r="X84" i="2"/>
  <c r="AB78" i="2"/>
  <c r="V78" i="2"/>
  <c r="AC79" i="2"/>
  <c r="X79" i="2"/>
  <c r="AB82" i="2"/>
  <c r="V82" i="2"/>
  <c r="AC83" i="2"/>
  <c r="X83" i="2"/>
  <c r="AB86" i="2"/>
  <c r="V86" i="2"/>
  <c r="X77" i="2"/>
  <c r="AC77" i="2"/>
  <c r="X81" i="2"/>
  <c r="AC81" i="2"/>
  <c r="V85" i="2"/>
  <c r="AB85" i="2"/>
  <c r="X85" i="2"/>
  <c r="AC85" i="2"/>
  <c r="AC82" i="2"/>
  <c r="X82" i="2"/>
  <c r="V80" i="2"/>
  <c r="AB80" i="2"/>
  <c r="X80" i="2"/>
  <c r="AC80" i="2"/>
  <c r="AC78" i="2"/>
  <c r="X78" i="2"/>
  <c r="AB83" i="2"/>
  <c r="V83" i="2"/>
  <c r="V81" i="2"/>
  <c r="AB81" i="2"/>
  <c r="AB56" i="2"/>
  <c r="V84" i="2"/>
  <c r="AB84" i="2"/>
  <c r="AC86" i="2"/>
  <c r="X86" i="2"/>
  <c r="AB77" i="2"/>
  <c r="V77" i="2"/>
  <c r="AB79" i="2"/>
  <c r="V79" i="2"/>
  <c r="AC67" i="2"/>
  <c r="X67" i="2"/>
  <c r="AC68" i="2"/>
  <c r="X68" i="2"/>
  <c r="AC58" i="2"/>
  <c r="X58" i="2"/>
  <c r="AC62" i="2"/>
  <c r="X62" i="2"/>
  <c r="X57" i="2"/>
  <c r="AC57" i="2"/>
  <c r="AB70" i="2"/>
  <c r="V70" i="2"/>
  <c r="AC63" i="2"/>
  <c r="X63" i="2"/>
  <c r="V57" i="2"/>
  <c r="AB57" i="2"/>
  <c r="V64" i="2"/>
  <c r="AB64" i="2"/>
  <c r="X61" i="2"/>
  <c r="AC61" i="2"/>
  <c r="AB59" i="2"/>
  <c r="V59" i="2"/>
  <c r="V68" i="2"/>
  <c r="AB68" i="2"/>
  <c r="X65" i="2"/>
  <c r="AC65" i="2"/>
  <c r="AB67" i="2"/>
  <c r="V67" i="2"/>
  <c r="AC66" i="2"/>
  <c r="X66" i="2"/>
  <c r="V69" i="2"/>
  <c r="AB69" i="2"/>
  <c r="AB58" i="2"/>
  <c r="V58" i="2"/>
  <c r="AB63" i="2"/>
  <c r="V63" i="2"/>
  <c r="X69" i="2"/>
  <c r="AC69" i="2"/>
  <c r="AB61" i="2"/>
  <c r="V61" i="2"/>
  <c r="AB62" i="2"/>
  <c r="V62" i="2"/>
  <c r="AC60" i="2"/>
  <c r="X60" i="2"/>
  <c r="X64" i="2"/>
  <c r="AC64" i="2"/>
  <c r="V65" i="2"/>
  <c r="AB65" i="2"/>
  <c r="V60" i="2"/>
  <c r="AB60" i="2"/>
  <c r="AB66" i="2"/>
  <c r="V66" i="2"/>
  <c r="AC59" i="2"/>
  <c r="X59" i="2"/>
  <c r="AC70" i="2"/>
  <c r="X70" i="2"/>
  <c r="AC48" i="2"/>
  <c r="X48" i="2"/>
  <c r="X41" i="2"/>
  <c r="AC41" i="2"/>
  <c r="V41" i="2"/>
  <c r="AB41" i="2"/>
  <c r="AC43" i="2"/>
  <c r="X43" i="2"/>
  <c r="V46" i="2"/>
  <c r="AB46" i="2"/>
  <c r="AC49" i="2"/>
  <c r="X49" i="2"/>
  <c r="V52" i="2"/>
  <c r="AB52" i="2"/>
  <c r="AC51" i="2"/>
  <c r="X51" i="2"/>
  <c r="AB50" i="2"/>
  <c r="V50" i="2"/>
  <c r="V53" i="2"/>
  <c r="AB53" i="2"/>
  <c r="X46" i="2"/>
  <c r="AC46" i="2"/>
  <c r="AB44" i="2"/>
  <c r="V44" i="2"/>
  <c r="V51" i="2"/>
  <c r="AB51" i="2"/>
  <c r="X52" i="2"/>
  <c r="AC52" i="2"/>
  <c r="X53" i="2"/>
  <c r="AC53" i="2"/>
  <c r="AB42" i="2"/>
  <c r="V42" i="2"/>
  <c r="AC45" i="2"/>
  <c r="X45" i="2"/>
  <c r="AC42" i="2"/>
  <c r="X42" i="2"/>
  <c r="AB47" i="2"/>
  <c r="V47" i="2"/>
  <c r="V45" i="2"/>
  <c r="AB45" i="2"/>
  <c r="AB48" i="2"/>
  <c r="V48" i="2"/>
  <c r="AC44" i="2"/>
  <c r="X44" i="2"/>
  <c r="AC54" i="2"/>
  <c r="X54" i="2"/>
  <c r="V40" i="2"/>
  <c r="AB40" i="2"/>
  <c r="X47" i="2"/>
  <c r="AC47" i="2"/>
  <c r="AB43" i="2"/>
  <c r="V43" i="2"/>
  <c r="AB49" i="2"/>
  <c r="V49" i="2"/>
  <c r="AB54" i="2"/>
  <c r="V54" i="2"/>
  <c r="AC50" i="2"/>
  <c r="X50" i="2"/>
  <c r="AC40" i="2"/>
  <c r="X40" i="2"/>
  <c r="V1673" i="5"/>
  <c r="AB1673" i="5"/>
  <c r="X1672" i="5"/>
  <c r="AC1672" i="5"/>
  <c r="V1677" i="5"/>
  <c r="AB1677" i="5"/>
  <c r="AC1684" i="5"/>
  <c r="X1684" i="5"/>
  <c r="AB1681" i="5"/>
  <c r="V1681" i="5"/>
  <c r="AC1674" i="5"/>
  <c r="X1674" i="5"/>
  <c r="V1685" i="5"/>
  <c r="AB1685" i="5"/>
  <c r="AC1678" i="5"/>
  <c r="X1678" i="5"/>
  <c r="AC1686" i="5"/>
  <c r="X1686" i="5"/>
  <c r="V1676" i="5"/>
  <c r="AB1676" i="5"/>
  <c r="AB1674" i="5"/>
  <c r="V1674" i="5"/>
  <c r="V1680" i="5"/>
  <c r="AB1680" i="5"/>
  <c r="X1673" i="5"/>
  <c r="AC1673" i="5"/>
  <c r="AB1678" i="5"/>
  <c r="V1678" i="5"/>
  <c r="V1684" i="5"/>
  <c r="AB1684" i="5"/>
  <c r="X1677" i="5"/>
  <c r="AC1677" i="5"/>
  <c r="AB1683" i="5"/>
  <c r="V1683" i="5"/>
  <c r="V1672" i="5"/>
  <c r="AB1672" i="5"/>
  <c r="AB1675" i="5"/>
  <c r="V1675" i="5"/>
  <c r="AB1682" i="5"/>
  <c r="V1682" i="5"/>
  <c r="AC1675" i="5"/>
  <c r="X1675" i="5"/>
  <c r="X1681" i="5"/>
  <c r="AC1681" i="5"/>
  <c r="AC1682" i="5"/>
  <c r="X1682" i="5"/>
  <c r="AB1686" i="5"/>
  <c r="V1686" i="5"/>
  <c r="AC1679" i="5"/>
  <c r="X1679" i="5"/>
  <c r="X1685" i="5"/>
  <c r="AC1685" i="5"/>
  <c r="X1676" i="5"/>
  <c r="AC1676" i="5"/>
  <c r="AB1679" i="5"/>
  <c r="V1679" i="5"/>
  <c r="AC1683" i="5"/>
  <c r="X1683" i="5"/>
  <c r="AC1680" i="5"/>
  <c r="X1680" i="5"/>
  <c r="AB1665" i="5"/>
  <c r="V1665" i="5"/>
  <c r="AC1658" i="5"/>
  <c r="X1658" i="5"/>
  <c r="V1669" i="5"/>
  <c r="AB1669" i="5"/>
  <c r="AC1670" i="5"/>
  <c r="X1670" i="5"/>
  <c r="AB1659" i="5"/>
  <c r="V1659" i="5"/>
  <c r="AC1662" i="5"/>
  <c r="X1662" i="5"/>
  <c r="V1661" i="5"/>
  <c r="AB1661" i="5"/>
  <c r="X1657" i="5"/>
  <c r="AC1657" i="5"/>
  <c r="V1664" i="5"/>
  <c r="AB1664" i="5"/>
  <c r="X1669" i="5"/>
  <c r="AC1669" i="5"/>
  <c r="AB1662" i="5"/>
  <c r="V1662" i="5"/>
  <c r="AB1667" i="5"/>
  <c r="V1667" i="5"/>
  <c r="X1660" i="5"/>
  <c r="AC1660" i="5"/>
  <c r="X1664" i="5"/>
  <c r="AC1664" i="5"/>
  <c r="V1656" i="5"/>
  <c r="AB1656" i="5"/>
  <c r="X1661" i="5"/>
  <c r="AC1661" i="5"/>
  <c r="AB1663" i="5"/>
  <c r="V1663" i="5"/>
  <c r="AB1666" i="5"/>
  <c r="V1666" i="5"/>
  <c r="AC1659" i="5"/>
  <c r="X1659" i="5"/>
  <c r="AC1666" i="5"/>
  <c r="X1666" i="5"/>
  <c r="X1665" i="5"/>
  <c r="AC1665" i="5"/>
  <c r="AB1658" i="5"/>
  <c r="V1658" i="5"/>
  <c r="AB1670" i="5"/>
  <c r="V1670" i="5"/>
  <c r="AC1663" i="5"/>
  <c r="X1663" i="5"/>
  <c r="X1656" i="5"/>
  <c r="AC1656" i="5"/>
  <c r="V1660" i="5"/>
  <c r="AB1660" i="5"/>
  <c r="V1668" i="5"/>
  <c r="AB1668" i="5"/>
  <c r="V1657" i="5"/>
  <c r="AB1657" i="5"/>
  <c r="AC1667" i="5"/>
  <c r="X1667" i="5"/>
  <c r="X1668" i="5"/>
  <c r="AC1668" i="5"/>
  <c r="AC1651" i="5"/>
  <c r="X1651" i="5"/>
  <c r="AB1645" i="5"/>
  <c r="V1645" i="5"/>
  <c r="AC1642" i="5"/>
  <c r="X1642" i="5"/>
  <c r="AB1649" i="5"/>
  <c r="V1649" i="5"/>
  <c r="AC1646" i="5"/>
  <c r="X1646" i="5"/>
  <c r="V1653" i="5"/>
  <c r="AB1653" i="5"/>
  <c r="V1640" i="5"/>
  <c r="AB1640" i="5"/>
  <c r="AB1647" i="5"/>
  <c r="V1647" i="5"/>
  <c r="AC1654" i="5"/>
  <c r="X1654" i="5"/>
  <c r="AB1643" i="5"/>
  <c r="V1643" i="5"/>
  <c r="V1644" i="5"/>
  <c r="AB1644" i="5"/>
  <c r="AC1640" i="5"/>
  <c r="X1640" i="5"/>
  <c r="V1641" i="5"/>
  <c r="AB1641" i="5"/>
  <c r="AC1650" i="5"/>
  <c r="X1650" i="5"/>
  <c r="AB1642" i="5"/>
  <c r="V1642" i="5"/>
  <c r="V1648" i="5"/>
  <c r="AB1648" i="5"/>
  <c r="X1641" i="5"/>
  <c r="AC1641" i="5"/>
  <c r="V1646" i="5"/>
  <c r="AB1646" i="5"/>
  <c r="V1652" i="5"/>
  <c r="AB1652" i="5"/>
  <c r="X1645" i="5"/>
  <c r="AC1645" i="5"/>
  <c r="AB1650" i="5"/>
  <c r="V1650" i="5"/>
  <c r="AC1648" i="5"/>
  <c r="X1648" i="5"/>
  <c r="X1649" i="5"/>
  <c r="AC1649" i="5"/>
  <c r="V1654" i="5"/>
  <c r="AB1654" i="5"/>
  <c r="AC1643" i="5"/>
  <c r="X1643" i="5"/>
  <c r="X1653" i="5"/>
  <c r="AC1653" i="5"/>
  <c r="AC1644" i="5"/>
  <c r="X1644" i="5"/>
  <c r="AB1651" i="5"/>
  <c r="V1651" i="5"/>
  <c r="AC1647" i="5"/>
  <c r="X1647" i="5"/>
  <c r="AC1652" i="5"/>
  <c r="X1652" i="5"/>
  <c r="V1629" i="5"/>
  <c r="AB1629" i="5"/>
  <c r="X1632" i="5"/>
  <c r="AC1632" i="5"/>
  <c r="AB1633" i="5"/>
  <c r="V1633" i="5"/>
  <c r="X1628" i="5"/>
  <c r="AC1628" i="5"/>
  <c r="AB1637" i="5"/>
  <c r="V1637" i="5"/>
  <c r="AC1638" i="5"/>
  <c r="X1638" i="5"/>
  <c r="AB1635" i="5"/>
  <c r="V1635" i="5"/>
  <c r="X1624" i="5"/>
  <c r="AC1624" i="5"/>
  <c r="V1632" i="5"/>
  <c r="AB1632" i="5"/>
  <c r="AB1626" i="5"/>
  <c r="V1626" i="5"/>
  <c r="V1636" i="5"/>
  <c r="AB1636" i="5"/>
  <c r="X1629" i="5"/>
  <c r="AC1629" i="5"/>
  <c r="AB1630" i="5"/>
  <c r="V1630" i="5"/>
  <c r="AB1627" i="5"/>
  <c r="V1627" i="5"/>
  <c r="X1633" i="5"/>
  <c r="AC1633" i="5"/>
  <c r="AC1630" i="5"/>
  <c r="X1630" i="5"/>
  <c r="AB1634" i="5"/>
  <c r="V1634" i="5"/>
  <c r="AC1627" i="5"/>
  <c r="X1627" i="5"/>
  <c r="X1637" i="5"/>
  <c r="AC1637" i="5"/>
  <c r="AC1626" i="5"/>
  <c r="X1626" i="5"/>
  <c r="AB1631" i="5"/>
  <c r="V1631" i="5"/>
  <c r="AB1638" i="5"/>
  <c r="V1638" i="5"/>
  <c r="AC1631" i="5"/>
  <c r="X1631" i="5"/>
  <c r="X1636" i="5"/>
  <c r="AC1636" i="5"/>
  <c r="V1624" i="5"/>
  <c r="AB1624" i="5"/>
  <c r="V1628" i="5"/>
  <c r="AB1628" i="5"/>
  <c r="X1625" i="5"/>
  <c r="AC1625" i="5"/>
  <c r="AB1625" i="5"/>
  <c r="V1625" i="5"/>
  <c r="AC1635" i="5"/>
  <c r="X1635" i="5"/>
  <c r="AC1634" i="5"/>
  <c r="X1634" i="5"/>
  <c r="V1609" i="5"/>
  <c r="AB1609" i="5"/>
  <c r="X1616" i="5"/>
  <c r="AC1616" i="5"/>
  <c r="V1613" i="5"/>
  <c r="AB1613" i="5"/>
  <c r="X1612" i="5"/>
  <c r="AC1612" i="5"/>
  <c r="V1617" i="5"/>
  <c r="AB1617" i="5"/>
  <c r="AC1622" i="5"/>
  <c r="X1622" i="5"/>
  <c r="AB1621" i="5"/>
  <c r="V1621" i="5"/>
  <c r="X1609" i="5"/>
  <c r="AC1609" i="5"/>
  <c r="X1621" i="5"/>
  <c r="AC1621" i="5"/>
  <c r="V1616" i="5"/>
  <c r="AB1616" i="5"/>
  <c r="X1608" i="5"/>
  <c r="AC1608" i="5"/>
  <c r="AB1614" i="5"/>
  <c r="V1614" i="5"/>
  <c r="V1620" i="5"/>
  <c r="AB1620" i="5"/>
  <c r="AC1610" i="5"/>
  <c r="X1610" i="5"/>
  <c r="AB1619" i="5"/>
  <c r="V1619" i="5"/>
  <c r="V1608" i="5"/>
  <c r="AB1608" i="5"/>
  <c r="V1612" i="5"/>
  <c r="AB1612" i="5"/>
  <c r="AB1618" i="5"/>
  <c r="V1618" i="5"/>
  <c r="AC1611" i="5"/>
  <c r="X1611" i="5"/>
  <c r="AC1614" i="5"/>
  <c r="X1614" i="5"/>
  <c r="X1613" i="5"/>
  <c r="AC1613" i="5"/>
  <c r="AB1615" i="5"/>
  <c r="V1615" i="5"/>
  <c r="AB1622" i="5"/>
  <c r="V1622" i="5"/>
  <c r="AC1615" i="5"/>
  <c r="X1615" i="5"/>
  <c r="X1620" i="5"/>
  <c r="AC1620" i="5"/>
  <c r="X1617" i="5"/>
  <c r="AC1617" i="5"/>
  <c r="AB1610" i="5"/>
  <c r="V1610" i="5"/>
  <c r="AB1611" i="5"/>
  <c r="V1611" i="5"/>
  <c r="AC1619" i="5"/>
  <c r="X1619" i="5"/>
  <c r="AC1618" i="5"/>
  <c r="X1618" i="5"/>
  <c r="V1597" i="5"/>
  <c r="AB1597" i="5"/>
  <c r="AC1602" i="5"/>
  <c r="X1602" i="5"/>
  <c r="V1601" i="5"/>
  <c r="AB1601" i="5"/>
  <c r="X1604" i="5"/>
  <c r="AC1604" i="5"/>
  <c r="V1605" i="5"/>
  <c r="AB1605" i="5"/>
  <c r="AC1594" i="5"/>
  <c r="X1594" i="5"/>
  <c r="V1596" i="5"/>
  <c r="AB1596" i="5"/>
  <c r="X1592" i="5"/>
  <c r="AC1592" i="5"/>
  <c r="AB1599" i="5"/>
  <c r="V1599" i="5"/>
  <c r="V1600" i="5"/>
  <c r="AB1600" i="5"/>
  <c r="AC1598" i="5"/>
  <c r="X1598" i="5"/>
  <c r="AB1560" i="5"/>
  <c r="X1593" i="5"/>
  <c r="AC1593" i="5"/>
  <c r="X1560" i="5"/>
  <c r="AB1598" i="5"/>
  <c r="V1598" i="5"/>
  <c r="AB1603" i="5"/>
  <c r="V1603" i="5"/>
  <c r="X1597" i="5"/>
  <c r="AC1597" i="5"/>
  <c r="V1593" i="5"/>
  <c r="AB1593" i="5"/>
  <c r="V1592" i="5"/>
  <c r="AB1592" i="5"/>
  <c r="AB1602" i="5"/>
  <c r="V1602" i="5"/>
  <c r="AC1595" i="5"/>
  <c r="X1595" i="5"/>
  <c r="X1601" i="5"/>
  <c r="AC1601" i="5"/>
  <c r="V1604" i="5"/>
  <c r="AB1604" i="5"/>
  <c r="AB1606" i="5"/>
  <c r="V1606" i="5"/>
  <c r="AC1599" i="5"/>
  <c r="X1599" i="5"/>
  <c r="X1605" i="5"/>
  <c r="AC1605" i="5"/>
  <c r="X1600" i="5"/>
  <c r="AC1600" i="5"/>
  <c r="AC1606" i="5"/>
  <c r="X1606" i="5"/>
  <c r="AB1594" i="5"/>
  <c r="V1594" i="5"/>
  <c r="AB1595" i="5"/>
  <c r="V1595" i="5"/>
  <c r="AC1603" i="5"/>
  <c r="X1603" i="5"/>
  <c r="X1596" i="5"/>
  <c r="AC1596" i="5"/>
  <c r="AC1544" i="5"/>
  <c r="V1589" i="5"/>
  <c r="AB1589" i="5"/>
  <c r="X1587" i="5"/>
  <c r="AC1587" i="5"/>
  <c r="AB1590" i="5"/>
  <c r="V1590" i="5"/>
  <c r="AC1578" i="5"/>
  <c r="X1578" i="5"/>
  <c r="AB1586" i="5"/>
  <c r="V1586" i="5"/>
  <c r="AC1582" i="5"/>
  <c r="X1582" i="5"/>
  <c r="V1576" i="5"/>
  <c r="AB1576" i="5"/>
  <c r="AC1586" i="5"/>
  <c r="X1586" i="5"/>
  <c r="AB1579" i="5"/>
  <c r="V1579" i="5"/>
  <c r="AB1583" i="5"/>
  <c r="V1583" i="5"/>
  <c r="X1577" i="5"/>
  <c r="AC1577" i="5"/>
  <c r="AB1578" i="5"/>
  <c r="V1578" i="5"/>
  <c r="AC1576" i="5"/>
  <c r="X1576" i="5"/>
  <c r="X1581" i="5"/>
  <c r="AC1581" i="5"/>
  <c r="AB1587" i="5"/>
  <c r="V1587" i="5"/>
  <c r="AC1580" i="5"/>
  <c r="X1580" i="5"/>
  <c r="AB1582" i="5"/>
  <c r="V1582" i="5"/>
  <c r="V1577" i="5"/>
  <c r="AB1577" i="5"/>
  <c r="AC1588" i="5"/>
  <c r="X1588" i="5"/>
  <c r="X1585" i="5"/>
  <c r="AC1585" i="5"/>
  <c r="V1580" i="5"/>
  <c r="AB1580" i="5"/>
  <c r="V1584" i="5"/>
  <c r="AB1584" i="5"/>
  <c r="AC1584" i="5"/>
  <c r="X1584" i="5"/>
  <c r="V1581" i="5"/>
  <c r="AB1581" i="5"/>
  <c r="X1579" i="5"/>
  <c r="AC1579" i="5"/>
  <c r="X1589" i="5"/>
  <c r="AC1589" i="5"/>
  <c r="AC1590" i="5"/>
  <c r="X1590" i="5"/>
  <c r="V1588" i="5"/>
  <c r="AB1588" i="5"/>
  <c r="V1585" i="5"/>
  <c r="AB1585" i="5"/>
  <c r="X1583" i="5"/>
  <c r="AC1583" i="5"/>
  <c r="AB1544" i="5"/>
  <c r="V1573" i="5"/>
  <c r="AB1573" i="5"/>
  <c r="AC1566" i="5"/>
  <c r="X1566" i="5"/>
  <c r="AB1574" i="5"/>
  <c r="V1574" i="5"/>
  <c r="AC1570" i="5"/>
  <c r="X1570" i="5"/>
  <c r="AC1571" i="5"/>
  <c r="X1571" i="5"/>
  <c r="AC1562" i="5"/>
  <c r="X1562" i="5"/>
  <c r="AC1574" i="5"/>
  <c r="X1574" i="5"/>
  <c r="AC1528" i="5"/>
  <c r="AB1567" i="5"/>
  <c r="V1567" i="5"/>
  <c r="V1572" i="5"/>
  <c r="AB1572" i="5"/>
  <c r="X1561" i="5"/>
  <c r="AC1561" i="5"/>
  <c r="AB1563" i="5"/>
  <c r="V1563" i="5"/>
  <c r="AB1570" i="5"/>
  <c r="V1570" i="5"/>
  <c r="X1565" i="5"/>
  <c r="AC1565" i="5"/>
  <c r="V1569" i="5"/>
  <c r="AB1569" i="5"/>
  <c r="AB1571" i="5"/>
  <c r="V1571" i="5"/>
  <c r="X1569" i="5"/>
  <c r="AC1569" i="5"/>
  <c r="V1565" i="5"/>
  <c r="AB1565" i="5"/>
  <c r="AC1568" i="5"/>
  <c r="X1568" i="5"/>
  <c r="AB1566" i="5"/>
  <c r="V1566" i="5"/>
  <c r="AC1572" i="5"/>
  <c r="X1572" i="5"/>
  <c r="X1573" i="5"/>
  <c r="AC1573" i="5"/>
  <c r="V1564" i="5"/>
  <c r="AB1564" i="5"/>
  <c r="AB1562" i="5"/>
  <c r="V1562" i="5"/>
  <c r="AC1563" i="5"/>
  <c r="X1563" i="5"/>
  <c r="AC1564" i="5"/>
  <c r="X1564" i="5"/>
  <c r="V1568" i="5"/>
  <c r="AB1568" i="5"/>
  <c r="V1561" i="5"/>
  <c r="AB1561" i="5"/>
  <c r="AC1567" i="5"/>
  <c r="X1567" i="5"/>
  <c r="AB1528" i="5"/>
  <c r="AB1557" i="5"/>
  <c r="V1557" i="5"/>
  <c r="AB1554" i="5"/>
  <c r="V1554" i="5"/>
  <c r="AC1548" i="5"/>
  <c r="X1548" i="5"/>
  <c r="AB1555" i="5"/>
  <c r="V1555" i="5"/>
  <c r="AC1546" i="5"/>
  <c r="X1546" i="5"/>
  <c r="AB1546" i="5"/>
  <c r="V1546" i="5"/>
  <c r="AC1550" i="5"/>
  <c r="X1550" i="5"/>
  <c r="V1548" i="5"/>
  <c r="AB1548" i="5"/>
  <c r="AC1558" i="5"/>
  <c r="X1558" i="5"/>
  <c r="AB1551" i="5"/>
  <c r="V1551" i="5"/>
  <c r="V1552" i="5"/>
  <c r="AB1552" i="5"/>
  <c r="X1545" i="5"/>
  <c r="AC1545" i="5"/>
  <c r="X1549" i="5"/>
  <c r="AC1549" i="5"/>
  <c r="AB1550" i="5"/>
  <c r="V1550" i="5"/>
  <c r="X1553" i="5"/>
  <c r="AC1553" i="5"/>
  <c r="X1556" i="5"/>
  <c r="AC1556" i="5"/>
  <c r="AB1558" i="5"/>
  <c r="V1558" i="5"/>
  <c r="AB1547" i="5"/>
  <c r="V1547" i="5"/>
  <c r="V1545" i="5"/>
  <c r="AB1545" i="5"/>
  <c r="AC1547" i="5"/>
  <c r="X1547" i="5"/>
  <c r="X1557" i="5"/>
  <c r="AC1557" i="5"/>
  <c r="V1556" i="5"/>
  <c r="AB1556" i="5"/>
  <c r="V1549" i="5"/>
  <c r="AB1549" i="5"/>
  <c r="AC1551" i="5"/>
  <c r="X1551" i="5"/>
  <c r="X1552" i="5"/>
  <c r="AC1552" i="5"/>
  <c r="AC1554" i="5"/>
  <c r="X1554" i="5"/>
  <c r="V1553" i="5"/>
  <c r="AB1553" i="5"/>
  <c r="X1555" i="5"/>
  <c r="AC1555" i="5"/>
  <c r="X1512" i="5"/>
  <c r="AB1512" i="5"/>
  <c r="V1533" i="5"/>
  <c r="AB1533" i="5"/>
  <c r="X1536" i="5"/>
  <c r="AC1536" i="5"/>
  <c r="AB1537" i="5"/>
  <c r="V1537" i="5"/>
  <c r="AC1530" i="5"/>
  <c r="X1530" i="5"/>
  <c r="V1541" i="5"/>
  <c r="AB1541" i="5"/>
  <c r="AC1542" i="5"/>
  <c r="X1542" i="5"/>
  <c r="AB1539" i="5"/>
  <c r="V1539" i="5"/>
  <c r="AC1534" i="5"/>
  <c r="X1534" i="5"/>
  <c r="X1529" i="5"/>
  <c r="AC1529" i="5"/>
  <c r="X1533" i="5"/>
  <c r="AC1533" i="5"/>
  <c r="X1537" i="5"/>
  <c r="AC1537" i="5"/>
  <c r="AC1496" i="5"/>
  <c r="AB1530" i="5"/>
  <c r="V1530" i="5"/>
  <c r="AB1531" i="5"/>
  <c r="V1531" i="5"/>
  <c r="X1541" i="5"/>
  <c r="AC1541" i="5"/>
  <c r="AB1534" i="5"/>
  <c r="V1534" i="5"/>
  <c r="X1532" i="5"/>
  <c r="AC1532" i="5"/>
  <c r="V1532" i="5"/>
  <c r="AB1532" i="5"/>
  <c r="AB1535" i="5"/>
  <c r="V1535" i="5"/>
  <c r="AB1538" i="5"/>
  <c r="V1538" i="5"/>
  <c r="AC1531" i="5"/>
  <c r="X1531" i="5"/>
  <c r="X1540" i="5"/>
  <c r="AC1540" i="5"/>
  <c r="V1540" i="5"/>
  <c r="AB1540" i="5"/>
  <c r="AB1542" i="5"/>
  <c r="V1542" i="5"/>
  <c r="AC1535" i="5"/>
  <c r="X1535" i="5"/>
  <c r="AC1538" i="5"/>
  <c r="X1538" i="5"/>
  <c r="V1536" i="5"/>
  <c r="AB1536" i="5"/>
  <c r="AB1529" i="5"/>
  <c r="V1529" i="5"/>
  <c r="AC1539" i="5"/>
  <c r="X1539" i="5"/>
  <c r="AB1496" i="5"/>
  <c r="X1520" i="5"/>
  <c r="AC1520" i="5"/>
  <c r="AC1514" i="5"/>
  <c r="X1514" i="5"/>
  <c r="AB1521" i="5"/>
  <c r="V1521" i="5"/>
  <c r="AC1518" i="5"/>
  <c r="X1518" i="5"/>
  <c r="V1525" i="5"/>
  <c r="AB1525" i="5"/>
  <c r="AC1526" i="5"/>
  <c r="X1526" i="5"/>
  <c r="V1516" i="5"/>
  <c r="AB1516" i="5"/>
  <c r="X1513" i="5"/>
  <c r="AC1513" i="5"/>
  <c r="X1517" i="5"/>
  <c r="AC1517" i="5"/>
  <c r="X1521" i="5"/>
  <c r="AC1521" i="5"/>
  <c r="AB1519" i="5"/>
  <c r="V1519" i="5"/>
  <c r="AB1518" i="5"/>
  <c r="V1518" i="5"/>
  <c r="AC1516" i="5"/>
  <c r="X1516" i="5"/>
  <c r="AB1514" i="5"/>
  <c r="V1514" i="5"/>
  <c r="AB1522" i="5"/>
  <c r="V1522" i="5"/>
  <c r="AC1515" i="5"/>
  <c r="X1515" i="5"/>
  <c r="AC1524" i="5"/>
  <c r="X1524" i="5"/>
  <c r="V1517" i="5"/>
  <c r="AB1517" i="5"/>
  <c r="V1520" i="5"/>
  <c r="AB1520" i="5"/>
  <c r="AB1515" i="5"/>
  <c r="V1515" i="5"/>
  <c r="AB1526" i="5"/>
  <c r="V1526" i="5"/>
  <c r="AC1519" i="5"/>
  <c r="X1519" i="5"/>
  <c r="AC1522" i="5"/>
  <c r="X1522" i="5"/>
  <c r="V1513" i="5"/>
  <c r="AB1513" i="5"/>
  <c r="V1524" i="5"/>
  <c r="AB1524" i="5"/>
  <c r="AC1480" i="5"/>
  <c r="X1525" i="5"/>
  <c r="AC1525" i="5"/>
  <c r="AB1523" i="5"/>
  <c r="V1523" i="5"/>
  <c r="AC1523" i="5"/>
  <c r="X1523" i="5"/>
  <c r="AB1480" i="5"/>
  <c r="AB1510" i="5"/>
  <c r="V1510" i="5"/>
  <c r="AC1499" i="5"/>
  <c r="X1499" i="5"/>
  <c r="V1497" i="5"/>
  <c r="AB1497" i="5"/>
  <c r="AC1503" i="5"/>
  <c r="X1503" i="5"/>
  <c r="V1509" i="5"/>
  <c r="AB1509" i="5"/>
  <c r="AC1507" i="5"/>
  <c r="X1507" i="5"/>
  <c r="V1500" i="5"/>
  <c r="AB1500" i="5"/>
  <c r="X1497" i="5"/>
  <c r="AC1497" i="5"/>
  <c r="V1505" i="5"/>
  <c r="AB1505" i="5"/>
  <c r="V1504" i="5"/>
  <c r="AB1504" i="5"/>
  <c r="X1501" i="5"/>
  <c r="AC1501" i="5"/>
  <c r="AC1510" i="5"/>
  <c r="X1510" i="5"/>
  <c r="AB1507" i="5"/>
  <c r="V1507" i="5"/>
  <c r="AB1499" i="5"/>
  <c r="V1499" i="5"/>
  <c r="X1509" i="5"/>
  <c r="AC1509" i="5"/>
  <c r="AC1508" i="5"/>
  <c r="X1508" i="5"/>
  <c r="AC1464" i="5"/>
  <c r="V1508" i="5"/>
  <c r="AB1508" i="5"/>
  <c r="AB1503" i="5"/>
  <c r="V1503" i="5"/>
  <c r="AC1502" i="5"/>
  <c r="X1502" i="5"/>
  <c r="AC1506" i="5"/>
  <c r="X1506" i="5"/>
  <c r="AB1498" i="5"/>
  <c r="V1498" i="5"/>
  <c r="AC1500" i="5"/>
  <c r="X1500" i="5"/>
  <c r="AC1498" i="5"/>
  <c r="X1498" i="5"/>
  <c r="AB1506" i="5"/>
  <c r="V1506" i="5"/>
  <c r="V1501" i="5"/>
  <c r="AB1501" i="5"/>
  <c r="X1505" i="5"/>
  <c r="AC1505" i="5"/>
  <c r="AB1502" i="5"/>
  <c r="V1502" i="5"/>
  <c r="AC1504" i="5"/>
  <c r="X1504" i="5"/>
  <c r="AB1464" i="5"/>
  <c r="V1489" i="5"/>
  <c r="AB1489" i="5"/>
  <c r="X1484" i="5"/>
  <c r="AC1484" i="5"/>
  <c r="V1493" i="5"/>
  <c r="AB1493" i="5"/>
  <c r="X1492" i="5"/>
  <c r="AC1492" i="5"/>
  <c r="AB1483" i="5"/>
  <c r="V1483" i="5"/>
  <c r="AC1482" i="5"/>
  <c r="X1482" i="5"/>
  <c r="AB1491" i="5"/>
  <c r="V1491" i="5"/>
  <c r="AC1486" i="5"/>
  <c r="X1486" i="5"/>
  <c r="V1484" i="5"/>
  <c r="AB1484" i="5"/>
  <c r="X1448" i="5"/>
  <c r="AB1486" i="5"/>
  <c r="V1486" i="5"/>
  <c r="AB1487" i="5"/>
  <c r="V1487" i="5"/>
  <c r="X1489" i="5"/>
  <c r="AC1489" i="5"/>
  <c r="AB1490" i="5"/>
  <c r="V1490" i="5"/>
  <c r="X1493" i="5"/>
  <c r="AC1493" i="5"/>
  <c r="X1485" i="5"/>
  <c r="AC1485" i="5"/>
  <c r="AB1494" i="5"/>
  <c r="V1494" i="5"/>
  <c r="AC1483" i="5"/>
  <c r="X1483" i="5"/>
  <c r="X1488" i="5"/>
  <c r="AC1488" i="5"/>
  <c r="X1481" i="5"/>
  <c r="AC1481" i="5"/>
  <c r="V1492" i="5"/>
  <c r="AB1492" i="5"/>
  <c r="V1481" i="5"/>
  <c r="AB1481" i="5"/>
  <c r="AC1487" i="5"/>
  <c r="X1487" i="5"/>
  <c r="AC1490" i="5"/>
  <c r="X1490" i="5"/>
  <c r="AC1494" i="5"/>
  <c r="X1494" i="5"/>
  <c r="V1488" i="5"/>
  <c r="AB1488" i="5"/>
  <c r="AB1482" i="5"/>
  <c r="V1482" i="5"/>
  <c r="V1485" i="5"/>
  <c r="AB1485" i="5"/>
  <c r="AC1491" i="5"/>
  <c r="X1491" i="5"/>
  <c r="V1448" i="5"/>
  <c r="V1473" i="5"/>
  <c r="AB1473" i="5"/>
  <c r="X1468" i="5"/>
  <c r="AC1468" i="5"/>
  <c r="V1477" i="5"/>
  <c r="AB1477" i="5"/>
  <c r="AC1466" i="5"/>
  <c r="X1466" i="5"/>
  <c r="AB1467" i="5"/>
  <c r="V1467" i="5"/>
  <c r="AC1470" i="5"/>
  <c r="X1470" i="5"/>
  <c r="AB1469" i="5"/>
  <c r="V1469" i="5"/>
  <c r="AB1475" i="5"/>
  <c r="V1475" i="5"/>
  <c r="AB1466" i="5"/>
  <c r="V1466" i="5"/>
  <c r="V1472" i="5"/>
  <c r="AB1472" i="5"/>
  <c r="X1469" i="5"/>
  <c r="AC1469" i="5"/>
  <c r="AC1476" i="5"/>
  <c r="X1476" i="5"/>
  <c r="AC1478" i="5"/>
  <c r="X1478" i="5"/>
  <c r="X1465" i="5"/>
  <c r="AC1465" i="5"/>
  <c r="AB1470" i="5"/>
  <c r="V1470" i="5"/>
  <c r="V1476" i="5"/>
  <c r="AB1476" i="5"/>
  <c r="X1473" i="5"/>
  <c r="AC1473" i="5"/>
  <c r="AB1474" i="5"/>
  <c r="V1474" i="5"/>
  <c r="X1477" i="5"/>
  <c r="AC1477" i="5"/>
  <c r="AB1478" i="5"/>
  <c r="V1478" i="5"/>
  <c r="AC1467" i="5"/>
  <c r="X1467" i="5"/>
  <c r="AC1474" i="5"/>
  <c r="X1474" i="5"/>
  <c r="V1468" i="5"/>
  <c r="AB1468" i="5"/>
  <c r="AB1471" i="5"/>
  <c r="V1471" i="5"/>
  <c r="AC1471" i="5"/>
  <c r="X1471" i="5"/>
  <c r="X1472" i="5"/>
  <c r="AC1472" i="5"/>
  <c r="AB1465" i="5"/>
  <c r="V1465" i="5"/>
  <c r="AC1475" i="5"/>
  <c r="X1475" i="5"/>
  <c r="AB1459" i="5"/>
  <c r="V1459" i="5"/>
  <c r="AC1460" i="5"/>
  <c r="X1460" i="5"/>
  <c r="V1449" i="5"/>
  <c r="AB1449" i="5"/>
  <c r="AC1454" i="5"/>
  <c r="X1454" i="5"/>
  <c r="AB1453" i="5"/>
  <c r="V1453" i="5"/>
  <c r="AC1452" i="5"/>
  <c r="X1452" i="5"/>
  <c r="AC1459" i="5"/>
  <c r="X1459" i="5"/>
  <c r="V1457" i="5"/>
  <c r="AB1457" i="5"/>
  <c r="AB1455" i="5"/>
  <c r="V1455" i="5"/>
  <c r="X1457" i="5"/>
  <c r="AC1457" i="5"/>
  <c r="AB1416" i="5"/>
  <c r="AB1451" i="5"/>
  <c r="V1451" i="5"/>
  <c r="V1456" i="5"/>
  <c r="AB1456" i="5"/>
  <c r="X1461" i="5"/>
  <c r="AC1461" i="5"/>
  <c r="V1452" i="5"/>
  <c r="AB1452" i="5"/>
  <c r="AB1450" i="5"/>
  <c r="V1450" i="5"/>
  <c r="V1460" i="5"/>
  <c r="AB1460" i="5"/>
  <c r="X1456" i="5"/>
  <c r="AC1456" i="5"/>
  <c r="AB1462" i="5"/>
  <c r="V1462" i="5"/>
  <c r="AC1458" i="5"/>
  <c r="X1458" i="5"/>
  <c r="X1449" i="5"/>
  <c r="AC1449" i="5"/>
  <c r="AC1416" i="5"/>
  <c r="AB1454" i="5"/>
  <c r="V1454" i="5"/>
  <c r="AC1451" i="5"/>
  <c r="X1451" i="5"/>
  <c r="AC1462" i="5"/>
  <c r="X1462" i="5"/>
  <c r="V1461" i="5"/>
  <c r="AB1461" i="5"/>
  <c r="X1453" i="5"/>
  <c r="AC1453" i="5"/>
  <c r="AB1458" i="5"/>
  <c r="V1458" i="5"/>
  <c r="AC1455" i="5"/>
  <c r="X1455" i="5"/>
  <c r="AC1450" i="5"/>
  <c r="X1450" i="5"/>
  <c r="V1441" i="5"/>
  <c r="AB1441" i="5"/>
  <c r="AC1434" i="5"/>
  <c r="X1434" i="5"/>
  <c r="V1445" i="5"/>
  <c r="AB1445" i="5"/>
  <c r="AC1438" i="5"/>
  <c r="X1438" i="5"/>
  <c r="AB1443" i="5"/>
  <c r="V1443" i="5"/>
  <c r="AC1446" i="5"/>
  <c r="X1446" i="5"/>
  <c r="V1432" i="5"/>
  <c r="AB1432" i="5"/>
  <c r="X1433" i="5"/>
  <c r="AC1433" i="5"/>
  <c r="X1437" i="5"/>
  <c r="AC1437" i="5"/>
  <c r="X1441" i="5"/>
  <c r="AC1441" i="5"/>
  <c r="AB1438" i="5"/>
  <c r="V1438" i="5"/>
  <c r="AB1442" i="5"/>
  <c r="V1442" i="5"/>
  <c r="AB1446" i="5"/>
  <c r="V1446" i="5"/>
  <c r="AC1435" i="5"/>
  <c r="X1435" i="5"/>
  <c r="X1444" i="5"/>
  <c r="AC1444" i="5"/>
  <c r="AB1434" i="5"/>
  <c r="V1434" i="5"/>
  <c r="V1444" i="5"/>
  <c r="AB1444" i="5"/>
  <c r="AC1432" i="5"/>
  <c r="X1432" i="5"/>
  <c r="AB1439" i="5"/>
  <c r="V1439" i="5"/>
  <c r="AC1439" i="5"/>
  <c r="X1439" i="5"/>
  <c r="AC1442" i="5"/>
  <c r="X1442" i="5"/>
  <c r="AB1435" i="5"/>
  <c r="V1435" i="5"/>
  <c r="V1440" i="5"/>
  <c r="AB1440" i="5"/>
  <c r="V1433" i="5"/>
  <c r="AB1433" i="5"/>
  <c r="AC1443" i="5"/>
  <c r="X1443" i="5"/>
  <c r="AC1436" i="5"/>
  <c r="X1436" i="5"/>
  <c r="V1436" i="5"/>
  <c r="AB1436" i="5"/>
  <c r="X1445" i="5"/>
  <c r="AC1445" i="5"/>
  <c r="AB1437" i="5"/>
  <c r="V1437" i="5"/>
  <c r="AC1440" i="5"/>
  <c r="X1440" i="5"/>
  <c r="AC1400" i="5"/>
  <c r="AB1400" i="5"/>
  <c r="X1428" i="5"/>
  <c r="AC1428" i="5"/>
  <c r="AB1417" i="5"/>
  <c r="V1417" i="5"/>
  <c r="X1424" i="5"/>
  <c r="AC1424" i="5"/>
  <c r="V1421" i="5"/>
  <c r="AB1421" i="5"/>
  <c r="X1417" i="5"/>
  <c r="AC1417" i="5"/>
  <c r="V1425" i="5"/>
  <c r="AB1425" i="5"/>
  <c r="X1425" i="5"/>
  <c r="AC1425" i="5"/>
  <c r="AB1427" i="5"/>
  <c r="V1427" i="5"/>
  <c r="AC1419" i="5"/>
  <c r="X1419" i="5"/>
  <c r="X1429" i="5"/>
  <c r="AC1429" i="5"/>
  <c r="AB1426" i="5"/>
  <c r="V1426" i="5"/>
  <c r="AC1384" i="5"/>
  <c r="AB1423" i="5"/>
  <c r="V1423" i="5"/>
  <c r="AC1427" i="5"/>
  <c r="X1427" i="5"/>
  <c r="V1420" i="5"/>
  <c r="AB1420" i="5"/>
  <c r="AC1430" i="5"/>
  <c r="X1430" i="5"/>
  <c r="X1421" i="5"/>
  <c r="AC1421" i="5"/>
  <c r="AC1423" i="5"/>
  <c r="X1423" i="5"/>
  <c r="AC1418" i="5"/>
  <c r="X1418" i="5"/>
  <c r="AB1418" i="5"/>
  <c r="V1418" i="5"/>
  <c r="V1424" i="5"/>
  <c r="AB1424" i="5"/>
  <c r="AC1420" i="5"/>
  <c r="X1420" i="5"/>
  <c r="AC1422" i="5"/>
  <c r="X1422" i="5"/>
  <c r="AB1430" i="5"/>
  <c r="V1430" i="5"/>
  <c r="V1428" i="5"/>
  <c r="AB1428" i="5"/>
  <c r="AB1419" i="5"/>
  <c r="V1419" i="5"/>
  <c r="V1429" i="5"/>
  <c r="AB1429" i="5"/>
  <c r="AC1426" i="5"/>
  <c r="X1426" i="5"/>
  <c r="AB1422" i="5"/>
  <c r="V1422" i="5"/>
  <c r="AB1384" i="5"/>
  <c r="V1405" i="5"/>
  <c r="AB1405" i="5"/>
  <c r="AC1411" i="5"/>
  <c r="X1411" i="5"/>
  <c r="AB1409" i="5"/>
  <c r="V1409" i="5"/>
  <c r="X1404" i="5"/>
  <c r="AC1404" i="5"/>
  <c r="V1413" i="5"/>
  <c r="AB1413" i="5"/>
  <c r="X1412" i="5"/>
  <c r="AC1412" i="5"/>
  <c r="AB1403" i="5"/>
  <c r="V1403" i="5"/>
  <c r="AC1410" i="5"/>
  <c r="X1410" i="5"/>
  <c r="AB1411" i="5"/>
  <c r="V1411" i="5"/>
  <c r="X1405" i="5"/>
  <c r="AC1405" i="5"/>
  <c r="V1408" i="5"/>
  <c r="AB1408" i="5"/>
  <c r="AC1368" i="5"/>
  <c r="X1413" i="5"/>
  <c r="AC1413" i="5"/>
  <c r="AB1406" i="5"/>
  <c r="V1406" i="5"/>
  <c r="AC1402" i="5"/>
  <c r="X1402" i="5"/>
  <c r="AB1410" i="5"/>
  <c r="V1410" i="5"/>
  <c r="X1408" i="5"/>
  <c r="AC1408" i="5"/>
  <c r="AC1406" i="5"/>
  <c r="X1406" i="5"/>
  <c r="V1404" i="5"/>
  <c r="AB1404" i="5"/>
  <c r="AB1407" i="5"/>
  <c r="V1407" i="5"/>
  <c r="AB1402" i="5"/>
  <c r="V1402" i="5"/>
  <c r="AB1414" i="5"/>
  <c r="V1414" i="5"/>
  <c r="AC1403" i="5"/>
  <c r="X1403" i="5"/>
  <c r="AC1414" i="5"/>
  <c r="X1414" i="5"/>
  <c r="X1401" i="5"/>
  <c r="AC1401" i="5"/>
  <c r="X1409" i="5"/>
  <c r="AC1409" i="5"/>
  <c r="V1412" i="5"/>
  <c r="AB1412" i="5"/>
  <c r="V1401" i="5"/>
  <c r="AB1401" i="5"/>
  <c r="AC1407" i="5"/>
  <c r="X1407" i="5"/>
  <c r="AB1368" i="5"/>
  <c r="V1389" i="5"/>
  <c r="AB1389" i="5"/>
  <c r="X1392" i="5"/>
  <c r="AC1392" i="5"/>
  <c r="V1393" i="5"/>
  <c r="AB1393" i="5"/>
  <c r="AC1386" i="5"/>
  <c r="X1386" i="5"/>
  <c r="V1397" i="5"/>
  <c r="AB1397" i="5"/>
  <c r="AC1398" i="5"/>
  <c r="X1398" i="5"/>
  <c r="AB1395" i="5"/>
  <c r="V1395" i="5"/>
  <c r="X1388" i="5"/>
  <c r="AC1388" i="5"/>
  <c r="AC1352" i="5"/>
  <c r="X1393" i="5"/>
  <c r="AC1393" i="5"/>
  <c r="AB1394" i="5"/>
  <c r="V1394" i="5"/>
  <c r="X1397" i="5"/>
  <c r="AC1397" i="5"/>
  <c r="AB1391" i="5"/>
  <c r="V1391" i="5"/>
  <c r="X1385" i="5"/>
  <c r="AC1385" i="5"/>
  <c r="AB1386" i="5"/>
  <c r="V1386" i="5"/>
  <c r="AB1398" i="5"/>
  <c r="V1398" i="5"/>
  <c r="AC1387" i="5"/>
  <c r="X1387" i="5"/>
  <c r="X1396" i="5"/>
  <c r="AC1396" i="5"/>
  <c r="V1388" i="5"/>
  <c r="AB1388" i="5"/>
  <c r="V1392" i="5"/>
  <c r="AB1392" i="5"/>
  <c r="V1396" i="5"/>
  <c r="AB1396" i="5"/>
  <c r="AB1387" i="5"/>
  <c r="V1387" i="5"/>
  <c r="AC1391" i="5"/>
  <c r="X1391" i="5"/>
  <c r="AC1394" i="5"/>
  <c r="X1394" i="5"/>
  <c r="AC1390" i="5"/>
  <c r="X1390" i="5"/>
  <c r="X1389" i="5"/>
  <c r="AC1389" i="5"/>
  <c r="AB1390" i="5"/>
  <c r="V1390" i="5"/>
  <c r="V1385" i="5"/>
  <c r="AB1385" i="5"/>
  <c r="AC1395" i="5"/>
  <c r="X1395" i="5"/>
  <c r="AB1352" i="5"/>
  <c r="V1373" i="5"/>
  <c r="AB1373" i="5"/>
  <c r="AC1379" i="5"/>
  <c r="X1379" i="5"/>
  <c r="V1377" i="5"/>
  <c r="AB1377" i="5"/>
  <c r="AC1370" i="5"/>
  <c r="X1370" i="5"/>
  <c r="V1381" i="5"/>
  <c r="AB1381" i="5"/>
  <c r="AC1374" i="5"/>
  <c r="X1374" i="5"/>
  <c r="AB1379" i="5"/>
  <c r="V1379" i="5"/>
  <c r="AC1378" i="5"/>
  <c r="X1378" i="5"/>
  <c r="AB1375" i="5"/>
  <c r="V1375" i="5"/>
  <c r="V1376" i="5"/>
  <c r="AB1376" i="5"/>
  <c r="AC1336" i="5"/>
  <c r="AB1370" i="5"/>
  <c r="V1370" i="5"/>
  <c r="V1380" i="5"/>
  <c r="AB1380" i="5"/>
  <c r="X1377" i="5"/>
  <c r="AC1377" i="5"/>
  <c r="AB1374" i="5"/>
  <c r="V1374" i="5"/>
  <c r="X1381" i="5"/>
  <c r="AC1381" i="5"/>
  <c r="AC1372" i="5"/>
  <c r="X1372" i="5"/>
  <c r="X1369" i="5"/>
  <c r="AC1369" i="5"/>
  <c r="X1373" i="5"/>
  <c r="AC1373" i="5"/>
  <c r="AB1378" i="5"/>
  <c r="V1378" i="5"/>
  <c r="X1376" i="5"/>
  <c r="AC1376" i="5"/>
  <c r="AC1380" i="5"/>
  <c r="X1380" i="5"/>
  <c r="V1372" i="5"/>
  <c r="AB1372" i="5"/>
  <c r="AB1382" i="5"/>
  <c r="V1382" i="5"/>
  <c r="AC1371" i="5"/>
  <c r="X1371" i="5"/>
  <c r="AC1382" i="5"/>
  <c r="X1382" i="5"/>
  <c r="AB1371" i="5"/>
  <c r="V1371" i="5"/>
  <c r="V1369" i="5"/>
  <c r="AB1369" i="5"/>
  <c r="AC1375" i="5"/>
  <c r="X1375" i="5"/>
  <c r="AB1336" i="5"/>
  <c r="V1357" i="5"/>
  <c r="AB1357" i="5"/>
  <c r="X1360" i="5"/>
  <c r="AC1360" i="5"/>
  <c r="V1361" i="5"/>
  <c r="AB1361" i="5"/>
  <c r="X1364" i="5"/>
  <c r="AC1364" i="5"/>
  <c r="V1365" i="5"/>
  <c r="AB1365" i="5"/>
  <c r="AC1358" i="5"/>
  <c r="X1358" i="5"/>
  <c r="AB1359" i="5"/>
  <c r="V1359" i="5"/>
  <c r="AC1362" i="5"/>
  <c r="X1362" i="5"/>
  <c r="X1357" i="5"/>
  <c r="AC1357" i="5"/>
  <c r="AB1355" i="5"/>
  <c r="V1355" i="5"/>
  <c r="AC1320" i="5"/>
  <c r="X1365" i="5"/>
  <c r="AC1365" i="5"/>
  <c r="AB1358" i="5"/>
  <c r="V1358" i="5"/>
  <c r="AC1356" i="5"/>
  <c r="X1356" i="5"/>
  <c r="V1360" i="5"/>
  <c r="AB1360" i="5"/>
  <c r="AB1362" i="5"/>
  <c r="V1362" i="5"/>
  <c r="AC1355" i="5"/>
  <c r="X1355" i="5"/>
  <c r="AC1354" i="5"/>
  <c r="X1354" i="5"/>
  <c r="V1356" i="5"/>
  <c r="AB1356" i="5"/>
  <c r="V1364" i="5"/>
  <c r="AB1364" i="5"/>
  <c r="AB1354" i="5"/>
  <c r="V1354" i="5"/>
  <c r="AB1366" i="5"/>
  <c r="V1366" i="5"/>
  <c r="AC1359" i="5"/>
  <c r="X1359" i="5"/>
  <c r="AC1366" i="5"/>
  <c r="X1366" i="5"/>
  <c r="X1353" i="5"/>
  <c r="AC1353" i="5"/>
  <c r="X1361" i="5"/>
  <c r="AC1361" i="5"/>
  <c r="AB1363" i="5"/>
  <c r="V1363" i="5"/>
  <c r="V1353" i="5"/>
  <c r="AB1353" i="5"/>
  <c r="AC1363" i="5"/>
  <c r="X1363" i="5"/>
  <c r="AB1320" i="5"/>
  <c r="V1341" i="5"/>
  <c r="AB1341" i="5"/>
  <c r="AC1347" i="5"/>
  <c r="X1347" i="5"/>
  <c r="AB1345" i="5"/>
  <c r="V1345" i="5"/>
  <c r="AC1338" i="5"/>
  <c r="X1338" i="5"/>
  <c r="V1349" i="5"/>
  <c r="AB1349" i="5"/>
  <c r="AC1342" i="5"/>
  <c r="X1342" i="5"/>
  <c r="AB1343" i="5"/>
  <c r="V1343" i="5"/>
  <c r="AC1350" i="5"/>
  <c r="X1350" i="5"/>
  <c r="X1337" i="5"/>
  <c r="AC1337" i="5"/>
  <c r="V1340" i="5"/>
  <c r="AB1340" i="5"/>
  <c r="AC1304" i="5"/>
  <c r="AB1338" i="5"/>
  <c r="V1338" i="5"/>
  <c r="V1348" i="5"/>
  <c r="AB1348" i="5"/>
  <c r="X1349" i="5"/>
  <c r="AC1349" i="5"/>
  <c r="AB1342" i="5"/>
  <c r="V1342" i="5"/>
  <c r="AC1340" i="5"/>
  <c r="X1340" i="5"/>
  <c r="V1344" i="5"/>
  <c r="AB1344" i="5"/>
  <c r="AB1346" i="5"/>
  <c r="V1346" i="5"/>
  <c r="X1344" i="5"/>
  <c r="AC1344" i="5"/>
  <c r="AC1348" i="5"/>
  <c r="X1348" i="5"/>
  <c r="X1341" i="5"/>
  <c r="AC1341" i="5"/>
  <c r="AB1339" i="5"/>
  <c r="V1339" i="5"/>
  <c r="AB1350" i="5"/>
  <c r="V1350" i="5"/>
  <c r="AC1339" i="5"/>
  <c r="X1339" i="5"/>
  <c r="AC1346" i="5"/>
  <c r="X1346" i="5"/>
  <c r="AB1347" i="5"/>
  <c r="V1347" i="5"/>
  <c r="X1345" i="5"/>
  <c r="AC1345" i="5"/>
  <c r="V1337" i="5"/>
  <c r="AB1337" i="5"/>
  <c r="AC1343" i="5"/>
  <c r="X1343" i="5"/>
  <c r="AB1304" i="5"/>
  <c r="V1333" i="5"/>
  <c r="AB1333" i="5"/>
  <c r="X1332" i="5"/>
  <c r="AC1332" i="5"/>
  <c r="AB1331" i="5"/>
  <c r="V1331" i="5"/>
  <c r="AC1330" i="5"/>
  <c r="X1330" i="5"/>
  <c r="AB1323" i="5"/>
  <c r="V1323" i="5"/>
  <c r="X1321" i="5"/>
  <c r="AC1321" i="5"/>
  <c r="V1329" i="5"/>
  <c r="AB1329" i="5"/>
  <c r="AB1322" i="5"/>
  <c r="V1322" i="5"/>
  <c r="V1328" i="5"/>
  <c r="AB1328" i="5"/>
  <c r="X1333" i="5"/>
  <c r="AC1333" i="5"/>
  <c r="AB1327" i="5"/>
  <c r="V1327" i="5"/>
  <c r="V1324" i="5"/>
  <c r="AB1324" i="5"/>
  <c r="AB1326" i="5"/>
  <c r="V1326" i="5"/>
  <c r="AB1330" i="5"/>
  <c r="V1330" i="5"/>
  <c r="AC1326" i="5"/>
  <c r="X1326" i="5"/>
  <c r="AC1331" i="5"/>
  <c r="X1331" i="5"/>
  <c r="X1329" i="5"/>
  <c r="AC1329" i="5"/>
  <c r="AC1288" i="5"/>
  <c r="V1332" i="5"/>
  <c r="AB1332" i="5"/>
  <c r="AB1334" i="5"/>
  <c r="V1334" i="5"/>
  <c r="X1328" i="5"/>
  <c r="AC1328" i="5"/>
  <c r="AC1322" i="5"/>
  <c r="X1322" i="5"/>
  <c r="X1324" i="5"/>
  <c r="AC1324" i="5"/>
  <c r="V1321" i="5"/>
  <c r="AB1321" i="5"/>
  <c r="AC1323" i="5"/>
  <c r="X1323" i="5"/>
  <c r="AC1334" i="5"/>
  <c r="X1334" i="5"/>
  <c r="X1325" i="5"/>
  <c r="AC1325" i="5"/>
  <c r="V1325" i="5"/>
  <c r="AB1325" i="5"/>
  <c r="AC1327" i="5"/>
  <c r="X1327" i="5"/>
  <c r="AB1288" i="5"/>
  <c r="V1305" i="5"/>
  <c r="AB1305" i="5"/>
  <c r="AC1310" i="5"/>
  <c r="X1310" i="5"/>
  <c r="AC1314" i="5"/>
  <c r="X1314" i="5"/>
  <c r="V1317" i="5"/>
  <c r="AB1317" i="5"/>
  <c r="AC1318" i="5"/>
  <c r="X1318" i="5"/>
  <c r="AC1306" i="5"/>
  <c r="X1306" i="5"/>
  <c r="AB1309" i="5"/>
  <c r="V1309" i="5"/>
  <c r="V1313" i="5"/>
  <c r="AB1313" i="5"/>
  <c r="AB1311" i="5"/>
  <c r="V1311" i="5"/>
  <c r="AC1316" i="5"/>
  <c r="X1316" i="5"/>
  <c r="X1313" i="5"/>
  <c r="AC1313" i="5"/>
  <c r="AB1310" i="5"/>
  <c r="V1310" i="5"/>
  <c r="X1317" i="5"/>
  <c r="AC1317" i="5"/>
  <c r="X1305" i="5"/>
  <c r="AC1305" i="5"/>
  <c r="X1309" i="5"/>
  <c r="AC1309" i="5"/>
  <c r="AB1306" i="5"/>
  <c r="V1306" i="5"/>
  <c r="AB1314" i="5"/>
  <c r="V1314" i="5"/>
  <c r="AC1307" i="5"/>
  <c r="X1307" i="5"/>
  <c r="AC1308" i="5"/>
  <c r="X1308" i="5"/>
  <c r="V1308" i="5"/>
  <c r="AB1308" i="5"/>
  <c r="V1312" i="5"/>
  <c r="AB1312" i="5"/>
  <c r="V1316" i="5"/>
  <c r="AB1316" i="5"/>
  <c r="AB1318" i="5"/>
  <c r="V1318" i="5"/>
  <c r="AC1311" i="5"/>
  <c r="X1311" i="5"/>
  <c r="X1312" i="5"/>
  <c r="AC1312" i="5"/>
  <c r="AB1307" i="5"/>
  <c r="V1307" i="5"/>
  <c r="AB1315" i="5"/>
  <c r="V1315" i="5"/>
  <c r="AC1315" i="5"/>
  <c r="X1315" i="5"/>
  <c r="AB1295" i="5"/>
  <c r="V1295" i="5"/>
  <c r="AC1295" i="5"/>
  <c r="X1295" i="5"/>
  <c r="AB1289" i="5"/>
  <c r="V1289" i="5"/>
  <c r="AC1299" i="5"/>
  <c r="X1299" i="5"/>
  <c r="V1293" i="5"/>
  <c r="AB1293" i="5"/>
  <c r="AC1300" i="5"/>
  <c r="X1300" i="5"/>
  <c r="AB1297" i="5"/>
  <c r="V1297" i="5"/>
  <c r="AC1294" i="5"/>
  <c r="X1294" i="5"/>
  <c r="AC1298" i="5"/>
  <c r="X1298" i="5"/>
  <c r="X1292" i="5"/>
  <c r="AC1292" i="5"/>
  <c r="V1292" i="5"/>
  <c r="AB1292" i="5"/>
  <c r="X1289" i="5"/>
  <c r="AC1289" i="5"/>
  <c r="AB1290" i="5"/>
  <c r="V1290" i="5"/>
  <c r="V1296" i="5"/>
  <c r="AB1296" i="5"/>
  <c r="X1293" i="5"/>
  <c r="AC1293" i="5"/>
  <c r="V1301" i="5"/>
  <c r="AB1301" i="5"/>
  <c r="AB1294" i="5"/>
  <c r="V1294" i="5"/>
  <c r="V1300" i="5"/>
  <c r="AB1300" i="5"/>
  <c r="X1297" i="5"/>
  <c r="AC1297" i="5"/>
  <c r="AB1291" i="5"/>
  <c r="V1291" i="5"/>
  <c r="AB1298" i="5"/>
  <c r="V1298" i="5"/>
  <c r="X1296" i="5"/>
  <c r="AC1296" i="5"/>
  <c r="X1301" i="5"/>
  <c r="AC1301" i="5"/>
  <c r="AC1290" i="5"/>
  <c r="X1290" i="5"/>
  <c r="AB1299" i="5"/>
  <c r="V1299" i="5"/>
  <c r="AB1302" i="5"/>
  <c r="V1302" i="5"/>
  <c r="AC1291" i="5"/>
  <c r="X1291" i="5"/>
  <c r="AC1302" i="5"/>
  <c r="X1302" i="5"/>
  <c r="V1273" i="5"/>
  <c r="AB1273" i="5"/>
  <c r="AB1275" i="5"/>
  <c r="V1275" i="5"/>
  <c r="AC1272" i="5"/>
  <c r="X1272" i="5"/>
  <c r="AB1274" i="5"/>
  <c r="V1274" i="5"/>
  <c r="X1273" i="5"/>
  <c r="AC1273" i="5"/>
  <c r="V1272" i="5"/>
  <c r="AB1272" i="5"/>
  <c r="X1275" i="5"/>
  <c r="AC1275" i="5"/>
  <c r="AC1274" i="5"/>
  <c r="X1274" i="5"/>
  <c r="AB1279" i="5"/>
  <c r="V1279" i="5"/>
  <c r="AC1276" i="5"/>
  <c r="X1276" i="5"/>
  <c r="AB1283" i="5"/>
  <c r="V1283" i="5"/>
  <c r="AC1279" i="5"/>
  <c r="X1279" i="5"/>
  <c r="AB1278" i="5"/>
  <c r="V1278" i="5"/>
  <c r="AB1286" i="5"/>
  <c r="V1286" i="5"/>
  <c r="X1285" i="5"/>
  <c r="AC1285" i="5"/>
  <c r="AB1282" i="5"/>
  <c r="V1282" i="5"/>
  <c r="AC1284" i="5"/>
  <c r="X1284" i="5"/>
  <c r="V1277" i="5"/>
  <c r="AB1277" i="5"/>
  <c r="AC1278" i="5"/>
  <c r="X1278" i="5"/>
  <c r="V1281" i="5"/>
  <c r="AB1281" i="5"/>
  <c r="V1285" i="5"/>
  <c r="AB1285" i="5"/>
  <c r="AC1286" i="5"/>
  <c r="X1286" i="5"/>
  <c r="V1276" i="5"/>
  <c r="AB1276" i="5"/>
  <c r="AC1283" i="5"/>
  <c r="X1283" i="5"/>
  <c r="AC1280" i="5"/>
  <c r="X1280" i="5"/>
  <c r="X1277" i="5"/>
  <c r="AC1277" i="5"/>
  <c r="V1280" i="5"/>
  <c r="AB1280" i="5"/>
  <c r="AC1282" i="5"/>
  <c r="X1282" i="5"/>
  <c r="X1281" i="5"/>
  <c r="AC1281" i="5"/>
  <c r="V1284" i="5"/>
  <c r="AB1284" i="5"/>
  <c r="V1260" i="5"/>
  <c r="AB1260" i="5"/>
  <c r="AB1262" i="5"/>
  <c r="V1262" i="5"/>
  <c r="V1257" i="5"/>
  <c r="AB1257" i="5"/>
  <c r="V1256" i="5"/>
  <c r="AB1256" i="5"/>
  <c r="X1261" i="5"/>
  <c r="AC1261" i="5"/>
  <c r="AC1259" i="5"/>
  <c r="X1259" i="5"/>
  <c r="AC1256" i="5"/>
  <c r="X1256" i="5"/>
  <c r="AC1258" i="5"/>
  <c r="X1258" i="5"/>
  <c r="AC1260" i="5"/>
  <c r="X1260" i="5"/>
  <c r="V1261" i="5"/>
  <c r="AB1261" i="5"/>
  <c r="AB1259" i="5"/>
  <c r="V1259" i="5"/>
  <c r="X1257" i="5"/>
  <c r="AC1257" i="5"/>
  <c r="AB1258" i="5"/>
  <c r="V1258" i="5"/>
  <c r="AC1262" i="5"/>
  <c r="X1262" i="5"/>
  <c r="AC1264" i="5"/>
  <c r="X1264" i="5"/>
  <c r="AB1263" i="5"/>
  <c r="V1263" i="5"/>
  <c r="X1265" i="5"/>
  <c r="AC1265" i="5"/>
  <c r="V1265" i="5"/>
  <c r="AB1265" i="5"/>
  <c r="V1264" i="5"/>
  <c r="AB1264" i="5"/>
  <c r="V1268" i="5"/>
  <c r="AB1268" i="5"/>
  <c r="V1269" i="5"/>
  <c r="AB1269" i="5"/>
  <c r="AC1263" i="5"/>
  <c r="X1263" i="5"/>
  <c r="AB1267" i="5"/>
  <c r="V1267" i="5"/>
  <c r="X1269" i="5"/>
  <c r="AC1269" i="5"/>
  <c r="AB1266" i="5"/>
  <c r="V1266" i="5"/>
  <c r="AC1266" i="5"/>
  <c r="X1266" i="5"/>
  <c r="AC1268" i="5"/>
  <c r="X1268" i="5"/>
  <c r="AC1267" i="5"/>
  <c r="X1267" i="5"/>
  <c r="AB1270" i="5"/>
  <c r="V1270" i="5"/>
  <c r="AC1270" i="5"/>
  <c r="X1270" i="5"/>
  <c r="AC1208" i="5"/>
  <c r="V1240" i="5"/>
  <c r="AB1240" i="5"/>
  <c r="V1241" i="5"/>
  <c r="AB1241" i="5"/>
  <c r="X1240" i="5"/>
  <c r="AC1240" i="5"/>
  <c r="AC1241" i="5"/>
  <c r="X1241" i="5"/>
  <c r="AB1250" i="5"/>
  <c r="V1250" i="5"/>
  <c r="AC1243" i="5"/>
  <c r="X1243" i="5"/>
  <c r="AB1254" i="5"/>
  <c r="V1254" i="5"/>
  <c r="AC1247" i="5"/>
  <c r="X1247" i="5"/>
  <c r="V1245" i="5"/>
  <c r="AB1245" i="5"/>
  <c r="AC1251" i="5"/>
  <c r="X1251" i="5"/>
  <c r="AB1249" i="5"/>
  <c r="V1249" i="5"/>
  <c r="X1248" i="5"/>
  <c r="AC1248" i="5"/>
  <c r="V1253" i="5"/>
  <c r="AB1253" i="5"/>
  <c r="AC1254" i="5"/>
  <c r="X1254" i="5"/>
  <c r="V1248" i="5"/>
  <c r="AB1248" i="5"/>
  <c r="X1245" i="5"/>
  <c r="AC1245" i="5"/>
  <c r="AC1246" i="5"/>
  <c r="X1246" i="5"/>
  <c r="X1244" i="5"/>
  <c r="AC1244" i="5"/>
  <c r="V1252" i="5"/>
  <c r="AB1252" i="5"/>
  <c r="X1249" i="5"/>
  <c r="AC1249" i="5"/>
  <c r="AB1242" i="5"/>
  <c r="V1242" i="5"/>
  <c r="AB1251" i="5"/>
  <c r="V1251" i="5"/>
  <c r="X1253" i="5"/>
  <c r="AC1253" i="5"/>
  <c r="AC1242" i="5"/>
  <c r="X1242" i="5"/>
  <c r="AB1247" i="5"/>
  <c r="V1247" i="5"/>
  <c r="AB1243" i="5"/>
  <c r="V1243" i="5"/>
  <c r="V1244" i="5"/>
  <c r="AB1244" i="5"/>
  <c r="AB1246" i="5"/>
  <c r="V1246" i="5"/>
  <c r="AC1252" i="5"/>
  <c r="X1252" i="5"/>
  <c r="AC1250" i="5"/>
  <c r="X1250" i="5"/>
  <c r="AB1208" i="5"/>
  <c r="AB1226" i="5"/>
  <c r="V1226" i="5"/>
  <c r="AB1227" i="5"/>
  <c r="V1227" i="5"/>
  <c r="AB1225" i="5"/>
  <c r="V1225" i="5"/>
  <c r="AB1228" i="5"/>
  <c r="V1228" i="5"/>
  <c r="X1229" i="5"/>
  <c r="AC1229" i="5"/>
  <c r="AC1226" i="5"/>
  <c r="X1226" i="5"/>
  <c r="AB1229" i="5"/>
  <c r="V1229" i="5"/>
  <c r="AC1227" i="5"/>
  <c r="X1227" i="5"/>
  <c r="AC1224" i="5"/>
  <c r="X1224" i="5"/>
  <c r="V1224" i="5"/>
  <c r="AB1224" i="5"/>
  <c r="X1225" i="5"/>
  <c r="AC1225" i="5"/>
  <c r="AC1228" i="5"/>
  <c r="X1228" i="5"/>
  <c r="AC1231" i="5"/>
  <c r="X1231" i="5"/>
  <c r="AC1235" i="5"/>
  <c r="X1235" i="5"/>
  <c r="V1236" i="5"/>
  <c r="AB1236" i="5"/>
  <c r="AB1230" i="5"/>
  <c r="V1230" i="5"/>
  <c r="AC1236" i="5"/>
  <c r="X1236" i="5"/>
  <c r="V1234" i="5"/>
  <c r="AB1234" i="5"/>
  <c r="X1232" i="5"/>
  <c r="AC1232" i="5"/>
  <c r="AB1235" i="5"/>
  <c r="V1235" i="5"/>
  <c r="AC1238" i="5"/>
  <c r="X1238" i="5"/>
  <c r="AB1238" i="5"/>
  <c r="V1238" i="5"/>
  <c r="AB1231" i="5"/>
  <c r="V1231" i="5"/>
  <c r="AB1233" i="5"/>
  <c r="V1233" i="5"/>
  <c r="X1233" i="5"/>
  <c r="AC1233" i="5"/>
  <c r="V1237" i="5"/>
  <c r="AB1237" i="5"/>
  <c r="X1237" i="5"/>
  <c r="AC1237" i="5"/>
  <c r="AC1230" i="5"/>
  <c r="X1230" i="5"/>
  <c r="AC1234" i="5"/>
  <c r="X1234" i="5"/>
  <c r="V1232" i="5"/>
  <c r="AB1232" i="5"/>
  <c r="X1192" i="5"/>
  <c r="AC1080" i="5"/>
  <c r="AB1192" i="5"/>
  <c r="AB1217" i="5"/>
  <c r="V1217" i="5"/>
  <c r="AC1210" i="5"/>
  <c r="X1210" i="5"/>
  <c r="V1221" i="5"/>
  <c r="AB1221" i="5"/>
  <c r="AC1214" i="5"/>
  <c r="X1214" i="5"/>
  <c r="AB1211" i="5"/>
  <c r="V1211" i="5"/>
  <c r="AC1222" i="5"/>
  <c r="X1222" i="5"/>
  <c r="V1216" i="5"/>
  <c r="AB1216" i="5"/>
  <c r="AB1210" i="5"/>
  <c r="V1210" i="5"/>
  <c r="AB1219" i="5"/>
  <c r="V1219" i="5"/>
  <c r="X1221" i="5"/>
  <c r="AC1221" i="5"/>
  <c r="V1213" i="5"/>
  <c r="AB1213" i="5"/>
  <c r="V1212" i="5"/>
  <c r="AB1212" i="5"/>
  <c r="AB1214" i="5"/>
  <c r="V1214" i="5"/>
  <c r="X1212" i="5"/>
  <c r="AC1212" i="5"/>
  <c r="X1213" i="5"/>
  <c r="AC1213" i="5"/>
  <c r="X1217" i="5"/>
  <c r="AC1217" i="5"/>
  <c r="AB1218" i="5"/>
  <c r="V1218" i="5"/>
  <c r="X1216" i="5"/>
  <c r="AC1216" i="5"/>
  <c r="X1220" i="5"/>
  <c r="AC1220" i="5"/>
  <c r="X1209" i="5"/>
  <c r="AC1209" i="5"/>
  <c r="V1220" i="5"/>
  <c r="AB1220" i="5"/>
  <c r="AB1222" i="5"/>
  <c r="V1222" i="5"/>
  <c r="AC1211" i="5"/>
  <c r="X1211" i="5"/>
  <c r="AC1218" i="5"/>
  <c r="X1218" i="5"/>
  <c r="AC1219" i="5"/>
  <c r="X1219" i="5"/>
  <c r="AB1215" i="5"/>
  <c r="V1215" i="5"/>
  <c r="V1209" i="5"/>
  <c r="AB1209" i="5"/>
  <c r="AC1215" i="5"/>
  <c r="X1215" i="5"/>
  <c r="V1201" i="5"/>
  <c r="AB1201" i="5"/>
  <c r="AB1206" i="5"/>
  <c r="V1206" i="5"/>
  <c r="AC1199" i="5"/>
  <c r="X1199" i="5"/>
  <c r="V1193" i="5"/>
  <c r="AB1193" i="5"/>
  <c r="AC1203" i="5"/>
  <c r="X1203" i="5"/>
  <c r="AB1197" i="5"/>
  <c r="V1197" i="5"/>
  <c r="AC1202" i="5"/>
  <c r="X1202" i="5"/>
  <c r="X1193" i="5"/>
  <c r="AC1193" i="5"/>
  <c r="V1205" i="5"/>
  <c r="AB1205" i="5"/>
  <c r="X1197" i="5"/>
  <c r="AC1197" i="5"/>
  <c r="X1201" i="5"/>
  <c r="AC1201" i="5"/>
  <c r="V1196" i="5"/>
  <c r="AB1196" i="5"/>
  <c r="X1205" i="5"/>
  <c r="AC1205" i="5"/>
  <c r="AB1195" i="5"/>
  <c r="V1195" i="5"/>
  <c r="V1200" i="5"/>
  <c r="AB1200" i="5"/>
  <c r="AC1196" i="5"/>
  <c r="X1196" i="5"/>
  <c r="AB1194" i="5"/>
  <c r="V1194" i="5"/>
  <c r="V1204" i="5"/>
  <c r="AB1204" i="5"/>
  <c r="AC1194" i="5"/>
  <c r="X1194" i="5"/>
  <c r="AC1198" i="5"/>
  <c r="X1198" i="5"/>
  <c r="AB1199" i="5"/>
  <c r="V1199" i="5"/>
  <c r="AB1203" i="5"/>
  <c r="V1203" i="5"/>
  <c r="AB1198" i="5"/>
  <c r="V1198" i="5"/>
  <c r="X1200" i="5"/>
  <c r="AC1200" i="5"/>
  <c r="AC1204" i="5"/>
  <c r="X1204" i="5"/>
  <c r="AB1202" i="5"/>
  <c r="V1202" i="5"/>
  <c r="AC1195" i="5"/>
  <c r="X1195" i="5"/>
  <c r="AC1206" i="5"/>
  <c r="X1206" i="5"/>
  <c r="AB1179" i="5"/>
  <c r="V1179" i="5"/>
  <c r="V1181" i="5"/>
  <c r="AB1181" i="5"/>
  <c r="V1177" i="5"/>
  <c r="AB1177" i="5"/>
  <c r="AB1178" i="5"/>
  <c r="V1178" i="5"/>
  <c r="AB1180" i="5"/>
  <c r="V1180" i="5"/>
  <c r="AC1181" i="5"/>
  <c r="X1181" i="5"/>
  <c r="AC1179" i="5"/>
  <c r="X1179" i="5"/>
  <c r="AC1178" i="5"/>
  <c r="X1178" i="5"/>
  <c r="AC1177" i="5"/>
  <c r="X1177" i="5"/>
  <c r="AC1176" i="5"/>
  <c r="X1176" i="5"/>
  <c r="V1176" i="5"/>
  <c r="AB1176" i="5"/>
  <c r="AC1180" i="5"/>
  <c r="X1180" i="5"/>
  <c r="AB1187" i="5"/>
  <c r="V1187" i="5"/>
  <c r="V1184" i="5"/>
  <c r="AB1184" i="5"/>
  <c r="V1188" i="5"/>
  <c r="AB1188" i="5"/>
  <c r="AC1183" i="5"/>
  <c r="X1183" i="5"/>
  <c r="AB1182" i="5"/>
  <c r="V1182" i="5"/>
  <c r="AC1182" i="5"/>
  <c r="X1182" i="5"/>
  <c r="AB1190" i="5"/>
  <c r="V1190" i="5"/>
  <c r="X1185" i="5"/>
  <c r="AC1185" i="5"/>
  <c r="AC1190" i="5"/>
  <c r="X1190" i="5"/>
  <c r="AB1185" i="5"/>
  <c r="V1185" i="5"/>
  <c r="X1189" i="5"/>
  <c r="AC1189" i="5"/>
  <c r="AC1187" i="5"/>
  <c r="X1187" i="5"/>
  <c r="V1189" i="5"/>
  <c r="AB1189" i="5"/>
  <c r="AC1188" i="5"/>
  <c r="X1188" i="5"/>
  <c r="X1184" i="5"/>
  <c r="AC1184" i="5"/>
  <c r="AB1186" i="5"/>
  <c r="V1186" i="5"/>
  <c r="AB1183" i="5"/>
  <c r="V1183" i="5"/>
  <c r="AC1186" i="5"/>
  <c r="X1186" i="5"/>
  <c r="V1161" i="5"/>
  <c r="AB1161" i="5"/>
  <c r="V1164" i="5"/>
  <c r="AB1164" i="5"/>
  <c r="AB1163" i="5"/>
  <c r="V1163" i="5"/>
  <c r="X1161" i="5"/>
  <c r="AC1161" i="5"/>
  <c r="AB1162" i="5"/>
  <c r="V1162" i="5"/>
  <c r="AC1162" i="5"/>
  <c r="X1162" i="5"/>
  <c r="AC1163" i="5"/>
  <c r="X1163" i="5"/>
  <c r="V1160" i="5"/>
  <c r="AB1160" i="5"/>
  <c r="AC1164" i="5"/>
  <c r="X1164" i="5"/>
  <c r="AC1160" i="5"/>
  <c r="X1160" i="5"/>
  <c r="AC1167" i="5"/>
  <c r="X1167" i="5"/>
  <c r="AC1171" i="5"/>
  <c r="X1171" i="5"/>
  <c r="V1172" i="5"/>
  <c r="AB1172" i="5"/>
  <c r="AB1167" i="5"/>
  <c r="V1167" i="5"/>
  <c r="X1168" i="5"/>
  <c r="AC1168" i="5"/>
  <c r="AB1166" i="5"/>
  <c r="V1166" i="5"/>
  <c r="AC1166" i="5"/>
  <c r="X1166" i="5"/>
  <c r="AB1165" i="5"/>
  <c r="V1165" i="5"/>
  <c r="X1165" i="5"/>
  <c r="AC1165" i="5"/>
  <c r="V1169" i="5"/>
  <c r="AB1169" i="5"/>
  <c r="X1169" i="5"/>
  <c r="AC1169" i="5"/>
  <c r="V1173" i="5"/>
  <c r="AB1173" i="5"/>
  <c r="X1173" i="5"/>
  <c r="AC1173" i="5"/>
  <c r="AB1170" i="5"/>
  <c r="V1170" i="5"/>
  <c r="AB1174" i="5"/>
  <c r="V1174" i="5"/>
  <c r="AB1171" i="5"/>
  <c r="V1171" i="5"/>
  <c r="AC1172" i="5"/>
  <c r="X1172" i="5"/>
  <c r="AC1174" i="5"/>
  <c r="X1174" i="5"/>
  <c r="V1168" i="5"/>
  <c r="AB1168" i="5"/>
  <c r="AC1170" i="5"/>
  <c r="X1170" i="5"/>
  <c r="V1145" i="5"/>
  <c r="AB1145" i="5"/>
  <c r="AB1144" i="5"/>
  <c r="V1144" i="5"/>
  <c r="AB1150" i="5"/>
  <c r="V1150" i="5"/>
  <c r="AB1147" i="5"/>
  <c r="V1147" i="5"/>
  <c r="X1144" i="5"/>
  <c r="AC1144" i="5"/>
  <c r="X1149" i="5"/>
  <c r="AC1149" i="5"/>
  <c r="AB1148" i="5"/>
  <c r="V1148" i="5"/>
  <c r="AC1147" i="5"/>
  <c r="X1147" i="5"/>
  <c r="X1145" i="5"/>
  <c r="AC1145" i="5"/>
  <c r="AC1146" i="5"/>
  <c r="X1146" i="5"/>
  <c r="V1149" i="5"/>
  <c r="AB1149" i="5"/>
  <c r="X1148" i="5"/>
  <c r="AC1148" i="5"/>
  <c r="AB1146" i="5"/>
  <c r="V1146" i="5"/>
  <c r="AC1150" i="5"/>
  <c r="X1150" i="5"/>
  <c r="V1156" i="5"/>
  <c r="AB1156" i="5"/>
  <c r="AB1157" i="5"/>
  <c r="V1157" i="5"/>
  <c r="AB1155" i="5"/>
  <c r="V1155" i="5"/>
  <c r="V1152" i="5"/>
  <c r="AB1152" i="5"/>
  <c r="AC1158" i="5"/>
  <c r="X1158" i="5"/>
  <c r="AB1154" i="5"/>
  <c r="V1154" i="5"/>
  <c r="X1153" i="5"/>
  <c r="AC1153" i="5"/>
  <c r="AC1152" i="5"/>
  <c r="X1152" i="5"/>
  <c r="AB1158" i="5"/>
  <c r="V1158" i="5"/>
  <c r="X1157" i="5"/>
  <c r="AC1157" i="5"/>
  <c r="AC1151" i="5"/>
  <c r="X1151" i="5"/>
  <c r="AC1155" i="5"/>
  <c r="X1155" i="5"/>
  <c r="AB1151" i="5"/>
  <c r="V1151" i="5"/>
  <c r="AC1154" i="5"/>
  <c r="X1154" i="5"/>
  <c r="V1153" i="5"/>
  <c r="AB1153" i="5"/>
  <c r="X1156" i="5"/>
  <c r="AC1156" i="5"/>
  <c r="V1129" i="5"/>
  <c r="AB1129" i="5"/>
  <c r="AB1131" i="5"/>
  <c r="V1131" i="5"/>
  <c r="V1128" i="5"/>
  <c r="AB1128" i="5"/>
  <c r="AB1134" i="5"/>
  <c r="V1134" i="5"/>
  <c r="V1133" i="5"/>
  <c r="AB1133" i="5"/>
  <c r="AC1129" i="5"/>
  <c r="X1129" i="5"/>
  <c r="AC1128" i="5"/>
  <c r="X1128" i="5"/>
  <c r="AC1131" i="5"/>
  <c r="X1131" i="5"/>
  <c r="AC1133" i="5"/>
  <c r="X1133" i="5"/>
  <c r="AC1130" i="5"/>
  <c r="X1130" i="5"/>
  <c r="AB1130" i="5"/>
  <c r="V1130" i="5"/>
  <c r="AC1132" i="5"/>
  <c r="X1132" i="5"/>
  <c r="V1132" i="5"/>
  <c r="AB1132" i="5"/>
  <c r="AC1134" i="5"/>
  <c r="X1134" i="5"/>
  <c r="V1141" i="5"/>
  <c r="AB1141" i="5"/>
  <c r="AB1135" i="5"/>
  <c r="V1135" i="5"/>
  <c r="V1136" i="5"/>
  <c r="AB1136" i="5"/>
  <c r="V1140" i="5"/>
  <c r="AB1140" i="5"/>
  <c r="AC1135" i="5"/>
  <c r="X1135" i="5"/>
  <c r="AC1142" i="5"/>
  <c r="X1142" i="5"/>
  <c r="AB1138" i="5"/>
  <c r="V1138" i="5"/>
  <c r="X1137" i="5"/>
  <c r="AC1137" i="5"/>
  <c r="X1136" i="5"/>
  <c r="AC1136" i="5"/>
  <c r="AB1142" i="5"/>
  <c r="V1142" i="5"/>
  <c r="X1141" i="5"/>
  <c r="AC1141" i="5"/>
  <c r="AC1139" i="5"/>
  <c r="X1139" i="5"/>
  <c r="AB1139" i="5"/>
  <c r="V1139" i="5"/>
  <c r="AC1140" i="5"/>
  <c r="X1140" i="5"/>
  <c r="AB1137" i="5"/>
  <c r="V1137" i="5"/>
  <c r="AC1138" i="5"/>
  <c r="X1138" i="5"/>
  <c r="V1113" i="5"/>
  <c r="AB1113" i="5"/>
  <c r="V1112" i="5"/>
  <c r="AB1112" i="5"/>
  <c r="AC1112" i="5"/>
  <c r="X1112" i="5"/>
  <c r="X1113" i="5"/>
  <c r="AC1113" i="5"/>
  <c r="AB1118" i="5"/>
  <c r="V1118" i="5"/>
  <c r="AC1115" i="5"/>
  <c r="X1115" i="5"/>
  <c r="AB1122" i="5"/>
  <c r="V1122" i="5"/>
  <c r="AC1119" i="5"/>
  <c r="X1119" i="5"/>
  <c r="AB1126" i="5"/>
  <c r="V1126" i="5"/>
  <c r="AC1123" i="5"/>
  <c r="X1123" i="5"/>
  <c r="AB1123" i="5"/>
  <c r="V1123" i="5"/>
  <c r="AC1122" i="5"/>
  <c r="X1122" i="5"/>
  <c r="AC1114" i="5"/>
  <c r="X1114" i="5"/>
  <c r="V1116" i="5"/>
  <c r="AB1116" i="5"/>
  <c r="AC1118" i="5"/>
  <c r="X1118" i="5"/>
  <c r="AB1119" i="5"/>
  <c r="V1119" i="5"/>
  <c r="V1120" i="5"/>
  <c r="AB1120" i="5"/>
  <c r="X1117" i="5"/>
  <c r="AC1117" i="5"/>
  <c r="AB1117" i="5"/>
  <c r="V1117" i="5"/>
  <c r="AB1121" i="5"/>
  <c r="V1121" i="5"/>
  <c r="AC1116" i="5"/>
  <c r="X1116" i="5"/>
  <c r="AB1115" i="5"/>
  <c r="V1115" i="5"/>
  <c r="V1124" i="5"/>
  <c r="AB1124" i="5"/>
  <c r="X1121" i="5"/>
  <c r="AC1121" i="5"/>
  <c r="AC1124" i="5"/>
  <c r="X1124" i="5"/>
  <c r="AC1126" i="5"/>
  <c r="X1126" i="5"/>
  <c r="V1125" i="5"/>
  <c r="AB1125" i="5"/>
  <c r="AB1114" i="5"/>
  <c r="V1114" i="5"/>
  <c r="X1120" i="5"/>
  <c r="AC1120" i="5"/>
  <c r="X1125" i="5"/>
  <c r="AC1125" i="5"/>
  <c r="X1064" i="5"/>
  <c r="AB1080" i="5"/>
  <c r="V1097" i="5"/>
  <c r="AB1097" i="5"/>
  <c r="AB1098" i="5"/>
  <c r="V1098" i="5"/>
  <c r="AC1099" i="5"/>
  <c r="X1099" i="5"/>
  <c r="X1096" i="5"/>
  <c r="AC1096" i="5"/>
  <c r="AC1098" i="5"/>
  <c r="X1098" i="5"/>
  <c r="AB1096" i="5"/>
  <c r="V1096" i="5"/>
  <c r="AB1099" i="5"/>
  <c r="V1099" i="5"/>
  <c r="X1097" i="5"/>
  <c r="AC1097" i="5"/>
  <c r="AB1102" i="5"/>
  <c r="V1102" i="5"/>
  <c r="X1100" i="5"/>
  <c r="AC1100" i="5"/>
  <c r="AB1106" i="5"/>
  <c r="V1106" i="5"/>
  <c r="AC1103" i="5"/>
  <c r="X1103" i="5"/>
  <c r="AB1110" i="5"/>
  <c r="V1110" i="5"/>
  <c r="AC1107" i="5"/>
  <c r="X1107" i="5"/>
  <c r="AB1107" i="5"/>
  <c r="V1107" i="5"/>
  <c r="X1104" i="5"/>
  <c r="AC1104" i="5"/>
  <c r="AC1110" i="5"/>
  <c r="X1110" i="5"/>
  <c r="V1109" i="5"/>
  <c r="AB1109" i="5"/>
  <c r="V1100" i="5"/>
  <c r="AB1100" i="5"/>
  <c r="X1101" i="5"/>
  <c r="AC1101" i="5"/>
  <c r="V1104" i="5"/>
  <c r="AB1104" i="5"/>
  <c r="X1105" i="5"/>
  <c r="AC1105" i="5"/>
  <c r="V1108" i="5"/>
  <c r="AB1108" i="5"/>
  <c r="X1109" i="5"/>
  <c r="AC1109" i="5"/>
  <c r="AB1105" i="5"/>
  <c r="V1105" i="5"/>
  <c r="AB1103" i="5"/>
  <c r="V1103" i="5"/>
  <c r="AC1106" i="5"/>
  <c r="X1106" i="5"/>
  <c r="AB1101" i="5"/>
  <c r="V1101" i="5"/>
  <c r="AC1108" i="5"/>
  <c r="X1108" i="5"/>
  <c r="AC1102" i="5"/>
  <c r="X1102" i="5"/>
  <c r="AB1064" i="5"/>
  <c r="V1081" i="5"/>
  <c r="AB1081" i="5"/>
  <c r="AC1092" i="5"/>
  <c r="X1092" i="5"/>
  <c r="AB1085" i="5"/>
  <c r="V1085" i="5"/>
  <c r="AC1082" i="5"/>
  <c r="X1082" i="5"/>
  <c r="V1089" i="5"/>
  <c r="AB1089" i="5"/>
  <c r="AC1086" i="5"/>
  <c r="X1086" i="5"/>
  <c r="V1093" i="5"/>
  <c r="AB1093" i="5"/>
  <c r="X1088" i="5"/>
  <c r="AC1088" i="5"/>
  <c r="AB1087" i="5"/>
  <c r="V1087" i="5"/>
  <c r="V1088" i="5"/>
  <c r="AB1088" i="5"/>
  <c r="AC1048" i="5"/>
  <c r="X1089" i="5"/>
  <c r="AC1089" i="5"/>
  <c r="AB1086" i="5"/>
  <c r="V1086" i="5"/>
  <c r="X1093" i="5"/>
  <c r="AC1093" i="5"/>
  <c r="V1084" i="5"/>
  <c r="AB1084" i="5"/>
  <c r="X1085" i="5"/>
  <c r="AC1085" i="5"/>
  <c r="AB1082" i="5"/>
  <c r="V1082" i="5"/>
  <c r="AB1090" i="5"/>
  <c r="V1090" i="5"/>
  <c r="AC1083" i="5"/>
  <c r="X1083" i="5"/>
  <c r="AC1094" i="5"/>
  <c r="X1094" i="5"/>
  <c r="AB1094" i="5"/>
  <c r="V1094" i="5"/>
  <c r="AC1087" i="5"/>
  <c r="X1087" i="5"/>
  <c r="AC1084" i="5"/>
  <c r="X1084" i="5"/>
  <c r="AC1090" i="5"/>
  <c r="X1090" i="5"/>
  <c r="X1081" i="5"/>
  <c r="AC1081" i="5"/>
  <c r="AB1083" i="5"/>
  <c r="V1083" i="5"/>
  <c r="V1092" i="5"/>
  <c r="AB1092" i="5"/>
  <c r="AB1091" i="5"/>
  <c r="V1091" i="5"/>
  <c r="AC1091" i="5"/>
  <c r="X1091" i="5"/>
  <c r="AB1048" i="5"/>
  <c r="AB1078" i="5"/>
  <c r="V1078" i="5"/>
  <c r="V1065" i="5"/>
  <c r="AB1065" i="5"/>
  <c r="AC1066" i="5"/>
  <c r="X1066" i="5"/>
  <c r="V1069" i="5"/>
  <c r="AB1069" i="5"/>
  <c r="AC1070" i="5"/>
  <c r="X1070" i="5"/>
  <c r="V1073" i="5"/>
  <c r="AB1073" i="5"/>
  <c r="AC1078" i="5"/>
  <c r="X1078" i="5"/>
  <c r="V1077" i="5"/>
  <c r="AB1077" i="5"/>
  <c r="AC1074" i="5"/>
  <c r="X1074" i="5"/>
  <c r="V1068" i="5"/>
  <c r="AB1068" i="5"/>
  <c r="V1072" i="5"/>
  <c r="AB1072" i="5"/>
  <c r="AB1071" i="5"/>
  <c r="V1071" i="5"/>
  <c r="AB1075" i="5"/>
  <c r="V1075" i="5"/>
  <c r="X1077" i="5"/>
  <c r="AC1077" i="5"/>
  <c r="X1065" i="5"/>
  <c r="AC1065" i="5"/>
  <c r="X1069" i="5"/>
  <c r="AC1069" i="5"/>
  <c r="X1073" i="5"/>
  <c r="AC1073" i="5"/>
  <c r="AB1066" i="5"/>
  <c r="V1066" i="5"/>
  <c r="AC1076" i="5"/>
  <c r="X1076" i="5"/>
  <c r="AC1068" i="5"/>
  <c r="X1068" i="5"/>
  <c r="V1076" i="5"/>
  <c r="AB1076" i="5"/>
  <c r="AB1070" i="5"/>
  <c r="V1070" i="5"/>
  <c r="AC1067" i="5"/>
  <c r="X1067" i="5"/>
  <c r="AC1072" i="5"/>
  <c r="X1072" i="5"/>
  <c r="AC1075" i="5"/>
  <c r="X1075" i="5"/>
  <c r="AB1067" i="5"/>
  <c r="V1067" i="5"/>
  <c r="AB1074" i="5"/>
  <c r="V1074" i="5"/>
  <c r="AC1071" i="5"/>
  <c r="X1071" i="5"/>
  <c r="AB1058" i="5"/>
  <c r="V1058" i="5"/>
  <c r="AC1050" i="5"/>
  <c r="X1050" i="5"/>
  <c r="AB1062" i="5"/>
  <c r="V1062" i="5"/>
  <c r="AC1054" i="5"/>
  <c r="X1054" i="5"/>
  <c r="V1049" i="5"/>
  <c r="AB1049" i="5"/>
  <c r="AC1058" i="5"/>
  <c r="X1058" i="5"/>
  <c r="V1057" i="5"/>
  <c r="AB1057" i="5"/>
  <c r="AC1060" i="5"/>
  <c r="X1060" i="5"/>
  <c r="V1061" i="5"/>
  <c r="AB1061" i="5"/>
  <c r="X1049" i="5"/>
  <c r="AC1049" i="5"/>
  <c r="AB1054" i="5"/>
  <c r="V1054" i="5"/>
  <c r="AB1051" i="5"/>
  <c r="V1051" i="5"/>
  <c r="V1056" i="5"/>
  <c r="AB1056" i="5"/>
  <c r="X1057" i="5"/>
  <c r="AC1057" i="5"/>
  <c r="V1053" i="5"/>
  <c r="AB1053" i="5"/>
  <c r="X1053" i="5"/>
  <c r="AC1053" i="5"/>
  <c r="AB1055" i="5"/>
  <c r="V1055" i="5"/>
  <c r="V1060" i="5"/>
  <c r="AB1060" i="5"/>
  <c r="X1061" i="5"/>
  <c r="AC1061" i="5"/>
  <c r="AC1059" i="5"/>
  <c r="X1059" i="5"/>
  <c r="AB1059" i="5"/>
  <c r="V1059" i="5"/>
  <c r="AC1051" i="5"/>
  <c r="X1051" i="5"/>
  <c r="AC1052" i="5"/>
  <c r="X1052" i="5"/>
  <c r="AC1062" i="5"/>
  <c r="X1062" i="5"/>
  <c r="V1052" i="5"/>
  <c r="AB1052" i="5"/>
  <c r="AB1050" i="5"/>
  <c r="V1050" i="5"/>
  <c r="AC1055" i="5"/>
  <c r="X1055" i="5"/>
  <c r="AC1056" i="5"/>
  <c r="X1056" i="5"/>
  <c r="AC1016" i="5"/>
  <c r="V1036" i="5"/>
  <c r="AB1036" i="5"/>
  <c r="AB1034" i="5"/>
  <c r="V1034" i="5"/>
  <c r="AB1035" i="5"/>
  <c r="V1035" i="5"/>
  <c r="AC1033" i="5"/>
  <c r="X1033" i="5"/>
  <c r="AC1036" i="5"/>
  <c r="X1036" i="5"/>
  <c r="V1033" i="5"/>
  <c r="AB1033" i="5"/>
  <c r="AC1034" i="5"/>
  <c r="X1034" i="5"/>
  <c r="AC1035" i="5"/>
  <c r="X1035" i="5"/>
  <c r="V1032" i="5"/>
  <c r="AB1032" i="5"/>
  <c r="AC1032" i="5"/>
  <c r="X1032" i="5"/>
  <c r="X1040" i="5"/>
  <c r="AC1040" i="5"/>
  <c r="AC1039" i="5"/>
  <c r="X1039" i="5"/>
  <c r="AB1038" i="5"/>
  <c r="V1038" i="5"/>
  <c r="AC1043" i="5"/>
  <c r="X1043" i="5"/>
  <c r="AC1046" i="5"/>
  <c r="X1046" i="5"/>
  <c r="X1037" i="5"/>
  <c r="AC1037" i="5"/>
  <c r="V1045" i="5"/>
  <c r="AB1045" i="5"/>
  <c r="X1041" i="5"/>
  <c r="AC1041" i="5"/>
  <c r="AC1044" i="5"/>
  <c r="X1044" i="5"/>
  <c r="AB1039" i="5"/>
  <c r="V1039" i="5"/>
  <c r="X1045" i="5"/>
  <c r="AC1045" i="5"/>
  <c r="AB1042" i="5"/>
  <c r="V1042" i="5"/>
  <c r="AB1043" i="5"/>
  <c r="V1043" i="5"/>
  <c r="AC1042" i="5"/>
  <c r="X1042" i="5"/>
  <c r="AB1041" i="5"/>
  <c r="V1041" i="5"/>
  <c r="AB1016" i="5"/>
  <c r="V1040" i="5"/>
  <c r="AB1040" i="5"/>
  <c r="AC1038" i="5"/>
  <c r="X1038" i="5"/>
  <c r="AB1046" i="5"/>
  <c r="V1046" i="5"/>
  <c r="V1037" i="5"/>
  <c r="AB1037" i="5"/>
  <c r="V1044" i="5"/>
  <c r="AB1044" i="5"/>
  <c r="AB1030" i="5"/>
  <c r="V1030" i="5"/>
  <c r="AC1027" i="5"/>
  <c r="X1027" i="5"/>
  <c r="AB1027" i="5"/>
  <c r="V1027" i="5"/>
  <c r="X1024" i="5"/>
  <c r="AC1024" i="5"/>
  <c r="V1017" i="5"/>
  <c r="AB1017" i="5"/>
  <c r="AC1018" i="5"/>
  <c r="X1018" i="5"/>
  <c r="V1021" i="5"/>
  <c r="AB1021" i="5"/>
  <c r="AC1022" i="5"/>
  <c r="X1022" i="5"/>
  <c r="X1017" i="5"/>
  <c r="AC1017" i="5"/>
  <c r="V1020" i="5"/>
  <c r="AB1020" i="5"/>
  <c r="X1025" i="5"/>
  <c r="AC1025" i="5"/>
  <c r="AB1019" i="5"/>
  <c r="V1019" i="5"/>
  <c r="V1024" i="5"/>
  <c r="AB1024" i="5"/>
  <c r="X1029" i="5"/>
  <c r="AC1029" i="5"/>
  <c r="AB1023" i="5"/>
  <c r="V1023" i="5"/>
  <c r="AB1018" i="5"/>
  <c r="V1018" i="5"/>
  <c r="V1028" i="5"/>
  <c r="AB1028" i="5"/>
  <c r="AC1020" i="5"/>
  <c r="X1020" i="5"/>
  <c r="AB1025" i="5"/>
  <c r="V1025" i="5"/>
  <c r="AB1022" i="5"/>
  <c r="V1022" i="5"/>
  <c r="AC1019" i="5"/>
  <c r="X1019" i="5"/>
  <c r="AC1028" i="5"/>
  <c r="X1028" i="5"/>
  <c r="AC1026" i="5"/>
  <c r="X1026" i="5"/>
  <c r="V1029" i="5"/>
  <c r="AB1029" i="5"/>
  <c r="X1021" i="5"/>
  <c r="AC1021" i="5"/>
  <c r="AB1026" i="5"/>
  <c r="V1026" i="5"/>
  <c r="AC1023" i="5"/>
  <c r="X1023" i="5"/>
  <c r="AC1030" i="5"/>
  <c r="X1030" i="5"/>
  <c r="AC1011" i="5"/>
  <c r="X1011" i="5"/>
  <c r="V1005" i="5"/>
  <c r="AB1005" i="5"/>
  <c r="AC1012" i="5"/>
  <c r="X1012" i="5"/>
  <c r="AB1009" i="5"/>
  <c r="V1009" i="5"/>
  <c r="AC1004" i="5"/>
  <c r="X1004" i="5"/>
  <c r="V1013" i="5"/>
  <c r="AB1013" i="5"/>
  <c r="AC1002" i="5"/>
  <c r="X1002" i="5"/>
  <c r="V1004" i="5"/>
  <c r="AB1004" i="5"/>
  <c r="V1008" i="5"/>
  <c r="AB1008" i="5"/>
  <c r="X1008" i="5"/>
  <c r="AC1008" i="5"/>
  <c r="AB1006" i="5"/>
  <c r="V1006" i="5"/>
  <c r="AB1007" i="5"/>
  <c r="V1007" i="5"/>
  <c r="X1001" i="5"/>
  <c r="AC1001" i="5"/>
  <c r="V1000" i="5"/>
  <c r="AB1000" i="5"/>
  <c r="AC1014" i="5"/>
  <c r="X1014" i="5"/>
  <c r="AB1010" i="5"/>
  <c r="V1010" i="5"/>
  <c r="AC1000" i="5"/>
  <c r="X1000" i="5"/>
  <c r="X1005" i="5"/>
  <c r="AC1005" i="5"/>
  <c r="V1001" i="5"/>
  <c r="AB1001" i="5"/>
  <c r="AC1006" i="5"/>
  <c r="X1006" i="5"/>
  <c r="AB1002" i="5"/>
  <c r="V1002" i="5"/>
  <c r="AB1014" i="5"/>
  <c r="V1014" i="5"/>
  <c r="AC1003" i="5"/>
  <c r="X1003" i="5"/>
  <c r="X1009" i="5"/>
  <c r="AC1009" i="5"/>
  <c r="AC1010" i="5"/>
  <c r="X1010" i="5"/>
  <c r="AB1003" i="5"/>
  <c r="V1003" i="5"/>
  <c r="V1012" i="5"/>
  <c r="AB1012" i="5"/>
  <c r="AB1011" i="5"/>
  <c r="V1011" i="5"/>
  <c r="AC1007" i="5"/>
  <c r="X1007" i="5"/>
  <c r="X1013" i="5"/>
  <c r="AC1013" i="5"/>
  <c r="V989" i="5"/>
  <c r="AB989" i="5"/>
  <c r="AC995" i="5"/>
  <c r="X995" i="5"/>
  <c r="V993" i="5"/>
  <c r="AB993" i="5"/>
  <c r="AC986" i="5"/>
  <c r="X986" i="5"/>
  <c r="V997" i="5"/>
  <c r="AB997" i="5"/>
  <c r="X992" i="5"/>
  <c r="AC992" i="5"/>
  <c r="AB995" i="5"/>
  <c r="V995" i="5"/>
  <c r="AC994" i="5"/>
  <c r="X994" i="5"/>
  <c r="V984" i="5"/>
  <c r="AB984" i="5"/>
  <c r="V988" i="5"/>
  <c r="AB988" i="5"/>
  <c r="AB986" i="5"/>
  <c r="V986" i="5"/>
  <c r="V996" i="5"/>
  <c r="AB996" i="5"/>
  <c r="X997" i="5"/>
  <c r="AC997" i="5"/>
  <c r="X952" i="5"/>
  <c r="AB990" i="5"/>
  <c r="V990" i="5"/>
  <c r="AB991" i="5"/>
  <c r="V991" i="5"/>
  <c r="AC984" i="5"/>
  <c r="X984" i="5"/>
  <c r="AB987" i="5"/>
  <c r="V987" i="5"/>
  <c r="AB994" i="5"/>
  <c r="V994" i="5"/>
  <c r="AC996" i="5"/>
  <c r="X996" i="5"/>
  <c r="AC990" i="5"/>
  <c r="X990" i="5"/>
  <c r="X985" i="5"/>
  <c r="AC985" i="5"/>
  <c r="V992" i="5"/>
  <c r="AB992" i="5"/>
  <c r="AB998" i="5"/>
  <c r="V998" i="5"/>
  <c r="AC987" i="5"/>
  <c r="X987" i="5"/>
  <c r="AC988" i="5"/>
  <c r="X988" i="5"/>
  <c r="X989" i="5"/>
  <c r="AC989" i="5"/>
  <c r="X993" i="5"/>
  <c r="AC993" i="5"/>
  <c r="V985" i="5"/>
  <c r="AB985" i="5"/>
  <c r="AC991" i="5"/>
  <c r="X991" i="5"/>
  <c r="AC998" i="5"/>
  <c r="X998" i="5"/>
  <c r="AB952" i="5"/>
  <c r="V976" i="5"/>
  <c r="AB976" i="5"/>
  <c r="V973" i="5"/>
  <c r="AB973" i="5"/>
  <c r="AC971" i="5"/>
  <c r="X971" i="5"/>
  <c r="V968" i="5"/>
  <c r="AB968" i="5"/>
  <c r="AC975" i="5"/>
  <c r="X975" i="5"/>
  <c r="V972" i="5"/>
  <c r="AB972" i="5"/>
  <c r="X979" i="5"/>
  <c r="AC979" i="5"/>
  <c r="AC978" i="5"/>
  <c r="X978" i="5"/>
  <c r="AB970" i="5"/>
  <c r="V970" i="5"/>
  <c r="X969" i="5"/>
  <c r="AC969" i="5"/>
  <c r="AB974" i="5"/>
  <c r="V974" i="5"/>
  <c r="AC968" i="5"/>
  <c r="X968" i="5"/>
  <c r="X973" i="5"/>
  <c r="AC973" i="5"/>
  <c r="AC974" i="5"/>
  <c r="X974" i="5"/>
  <c r="AB975" i="5"/>
  <c r="V975" i="5"/>
  <c r="V977" i="5"/>
  <c r="AB977" i="5"/>
  <c r="AB982" i="5"/>
  <c r="V982" i="5"/>
  <c r="AC972" i="5"/>
  <c r="X972" i="5"/>
  <c r="X977" i="5"/>
  <c r="AC977" i="5"/>
  <c r="AC970" i="5"/>
  <c r="X970" i="5"/>
  <c r="V980" i="5"/>
  <c r="AB980" i="5"/>
  <c r="AB978" i="5"/>
  <c r="V978" i="5"/>
  <c r="AC982" i="5"/>
  <c r="X982" i="5"/>
  <c r="V981" i="5"/>
  <c r="AB981" i="5"/>
  <c r="AC976" i="5"/>
  <c r="X976" i="5"/>
  <c r="X981" i="5"/>
  <c r="AC981" i="5"/>
  <c r="AB971" i="5"/>
  <c r="V971" i="5"/>
  <c r="AB979" i="5"/>
  <c r="V979" i="5"/>
  <c r="V969" i="5"/>
  <c r="AB969" i="5"/>
  <c r="AC980" i="5"/>
  <c r="X980" i="5"/>
  <c r="X963" i="5"/>
  <c r="AC963" i="5"/>
  <c r="V959" i="5"/>
  <c r="AB959" i="5"/>
  <c r="AC964" i="5"/>
  <c r="X964" i="5"/>
  <c r="AB963" i="5"/>
  <c r="V963" i="5"/>
  <c r="AC955" i="5"/>
  <c r="X955" i="5"/>
  <c r="V953" i="5"/>
  <c r="AB953" i="5"/>
  <c r="AC959" i="5"/>
  <c r="X959" i="5"/>
  <c r="AC962" i="5"/>
  <c r="X962" i="5"/>
  <c r="V964" i="5"/>
  <c r="AB964" i="5"/>
  <c r="AC966" i="5"/>
  <c r="X966" i="5"/>
  <c r="AB954" i="5"/>
  <c r="V954" i="5"/>
  <c r="V957" i="5"/>
  <c r="AB957" i="5"/>
  <c r="X953" i="5"/>
  <c r="AC953" i="5"/>
  <c r="V961" i="5"/>
  <c r="AB961" i="5"/>
  <c r="AB962" i="5"/>
  <c r="V962" i="5"/>
  <c r="V956" i="5"/>
  <c r="AB956" i="5"/>
  <c r="V960" i="5"/>
  <c r="AB960" i="5"/>
  <c r="AB958" i="5"/>
  <c r="V958" i="5"/>
  <c r="V965" i="5"/>
  <c r="AB965" i="5"/>
  <c r="X957" i="5"/>
  <c r="AC957" i="5"/>
  <c r="AB966" i="5"/>
  <c r="V966" i="5"/>
  <c r="AC956" i="5"/>
  <c r="X956" i="5"/>
  <c r="X961" i="5"/>
  <c r="AC961" i="5"/>
  <c r="AC954" i="5"/>
  <c r="X954" i="5"/>
  <c r="AC958" i="5"/>
  <c r="X958" i="5"/>
  <c r="AB955" i="5"/>
  <c r="V955" i="5"/>
  <c r="AC960" i="5"/>
  <c r="X960" i="5"/>
  <c r="X965" i="5"/>
  <c r="AC965" i="5"/>
  <c r="AC936" i="5"/>
  <c r="X936" i="5"/>
  <c r="AB941" i="5"/>
  <c r="V941" i="5"/>
  <c r="AC942" i="5"/>
  <c r="X942" i="5"/>
  <c r="AB945" i="5"/>
  <c r="V945" i="5"/>
  <c r="AC940" i="5"/>
  <c r="X940" i="5"/>
  <c r="V949" i="5"/>
  <c r="AB949" i="5"/>
  <c r="AC938" i="5"/>
  <c r="X938" i="5"/>
  <c r="AB947" i="5"/>
  <c r="V947" i="5"/>
  <c r="AC948" i="5"/>
  <c r="X948" i="5"/>
  <c r="V940" i="5"/>
  <c r="AB940" i="5"/>
  <c r="AB938" i="5"/>
  <c r="V938" i="5"/>
  <c r="V948" i="5"/>
  <c r="AB948" i="5"/>
  <c r="X941" i="5"/>
  <c r="AC941" i="5"/>
  <c r="AB942" i="5"/>
  <c r="V942" i="5"/>
  <c r="AB943" i="5"/>
  <c r="V943" i="5"/>
  <c r="X945" i="5"/>
  <c r="AC945" i="5"/>
  <c r="V944" i="5"/>
  <c r="AB944" i="5"/>
  <c r="AB946" i="5"/>
  <c r="V946" i="5"/>
  <c r="AC939" i="5"/>
  <c r="X939" i="5"/>
  <c r="X949" i="5"/>
  <c r="AC949" i="5"/>
  <c r="X937" i="5"/>
  <c r="AC937" i="5"/>
  <c r="AB950" i="5"/>
  <c r="V950" i="5"/>
  <c r="AC943" i="5"/>
  <c r="X943" i="5"/>
  <c r="X944" i="5"/>
  <c r="AC944" i="5"/>
  <c r="V936" i="5"/>
  <c r="AB936" i="5"/>
  <c r="AC946" i="5"/>
  <c r="X946" i="5"/>
  <c r="AB939" i="5"/>
  <c r="V939" i="5"/>
  <c r="V937" i="5"/>
  <c r="AB937" i="5"/>
  <c r="AC947" i="5"/>
  <c r="X947" i="5"/>
  <c r="AC950" i="5"/>
  <c r="X950" i="5"/>
  <c r="V929" i="5"/>
  <c r="AB929" i="5"/>
  <c r="X927" i="5"/>
  <c r="AC927" i="5"/>
  <c r="V933" i="5"/>
  <c r="AB933" i="5"/>
  <c r="AC931" i="5"/>
  <c r="X931" i="5"/>
  <c r="AB926" i="5"/>
  <c r="V926" i="5"/>
  <c r="AC928" i="5"/>
  <c r="X928" i="5"/>
  <c r="AB923" i="5"/>
  <c r="V923" i="5"/>
  <c r="V924" i="5"/>
  <c r="AB924" i="5"/>
  <c r="AC934" i="5"/>
  <c r="X934" i="5"/>
  <c r="AC922" i="5"/>
  <c r="X922" i="5"/>
  <c r="AB927" i="5"/>
  <c r="V927" i="5"/>
  <c r="V928" i="5"/>
  <c r="AB928" i="5"/>
  <c r="AC932" i="5"/>
  <c r="X932" i="5"/>
  <c r="AB922" i="5"/>
  <c r="V922" i="5"/>
  <c r="AB931" i="5"/>
  <c r="V931" i="5"/>
  <c r="V932" i="5"/>
  <c r="AB932" i="5"/>
  <c r="X921" i="5"/>
  <c r="AC921" i="5"/>
  <c r="V934" i="5"/>
  <c r="AB934" i="5"/>
  <c r="AC930" i="5"/>
  <c r="X930" i="5"/>
  <c r="AB930" i="5"/>
  <c r="V930" i="5"/>
  <c r="AC920" i="5"/>
  <c r="X920" i="5"/>
  <c r="X925" i="5"/>
  <c r="AC925" i="5"/>
  <c r="AC926" i="5"/>
  <c r="X926" i="5"/>
  <c r="V920" i="5"/>
  <c r="AB920" i="5"/>
  <c r="V921" i="5"/>
  <c r="AB921" i="5"/>
  <c r="AC924" i="5"/>
  <c r="X924" i="5"/>
  <c r="X929" i="5"/>
  <c r="AC929" i="5"/>
  <c r="V925" i="5"/>
  <c r="AB925" i="5"/>
  <c r="X923" i="5"/>
  <c r="AC923" i="5"/>
  <c r="X933" i="5"/>
  <c r="AC933" i="5"/>
  <c r="V913" i="5"/>
  <c r="AB913" i="5"/>
  <c r="AC915" i="5"/>
  <c r="X915" i="5"/>
  <c r="V917" i="5"/>
  <c r="AB917" i="5"/>
  <c r="AC906" i="5"/>
  <c r="X906" i="5"/>
  <c r="AB915" i="5"/>
  <c r="V915" i="5"/>
  <c r="AC910" i="5"/>
  <c r="X910" i="5"/>
  <c r="AB907" i="5"/>
  <c r="V907" i="5"/>
  <c r="AC914" i="5"/>
  <c r="X914" i="5"/>
  <c r="X905" i="5"/>
  <c r="AC905" i="5"/>
  <c r="X913" i="5"/>
  <c r="AC913" i="5"/>
  <c r="AB910" i="5"/>
  <c r="V910" i="5"/>
  <c r="AB914" i="5"/>
  <c r="V914" i="5"/>
  <c r="AB911" i="5"/>
  <c r="V911" i="5"/>
  <c r="X908" i="5"/>
  <c r="AC908" i="5"/>
  <c r="V904" i="5"/>
  <c r="AB904" i="5"/>
  <c r="X909" i="5"/>
  <c r="AC909" i="5"/>
  <c r="AB906" i="5"/>
  <c r="V906" i="5"/>
  <c r="X917" i="5"/>
  <c r="AC917" i="5"/>
  <c r="AB918" i="5"/>
  <c r="V918" i="5"/>
  <c r="X912" i="5"/>
  <c r="AC912" i="5"/>
  <c r="X904" i="5"/>
  <c r="AC904" i="5"/>
  <c r="V908" i="5"/>
  <c r="AB908" i="5"/>
  <c r="V916" i="5"/>
  <c r="AB916" i="5"/>
  <c r="V905" i="5"/>
  <c r="AB905" i="5"/>
  <c r="AC907" i="5"/>
  <c r="X907" i="5"/>
  <c r="AC916" i="5"/>
  <c r="X916" i="5"/>
  <c r="V912" i="5"/>
  <c r="AB912" i="5"/>
  <c r="V909" i="5"/>
  <c r="AB909" i="5"/>
  <c r="AC911" i="5"/>
  <c r="X911" i="5"/>
  <c r="AC918" i="5"/>
  <c r="X918" i="5"/>
  <c r="X888" i="5"/>
  <c r="AC888" i="5"/>
  <c r="V889" i="5"/>
  <c r="AB889" i="5"/>
  <c r="AC899" i="5"/>
  <c r="X899" i="5"/>
  <c r="AB893" i="5"/>
  <c r="V893" i="5"/>
  <c r="X896" i="5"/>
  <c r="AC896" i="5"/>
  <c r="AB897" i="5"/>
  <c r="V897" i="5"/>
  <c r="AC902" i="5"/>
  <c r="X902" i="5"/>
  <c r="AB890" i="5"/>
  <c r="V890" i="5"/>
  <c r="X893" i="5"/>
  <c r="AC893" i="5"/>
  <c r="AB898" i="5"/>
  <c r="V898" i="5"/>
  <c r="V900" i="5"/>
  <c r="AB900" i="5"/>
  <c r="X897" i="5"/>
  <c r="AC897" i="5"/>
  <c r="AC856" i="5"/>
  <c r="AB902" i="5"/>
  <c r="V902" i="5"/>
  <c r="X892" i="5"/>
  <c r="AC892" i="5"/>
  <c r="X901" i="5"/>
  <c r="AC901" i="5"/>
  <c r="AB895" i="5"/>
  <c r="V895" i="5"/>
  <c r="V888" i="5"/>
  <c r="AB888" i="5"/>
  <c r="V892" i="5"/>
  <c r="AB892" i="5"/>
  <c r="V896" i="5"/>
  <c r="AB896" i="5"/>
  <c r="AB891" i="5"/>
  <c r="V891" i="5"/>
  <c r="AC891" i="5"/>
  <c r="X891" i="5"/>
  <c r="AC900" i="5"/>
  <c r="X900" i="5"/>
  <c r="V901" i="5"/>
  <c r="AB901" i="5"/>
  <c r="AC890" i="5"/>
  <c r="X890" i="5"/>
  <c r="AC894" i="5"/>
  <c r="X894" i="5"/>
  <c r="X889" i="5"/>
  <c r="AC889" i="5"/>
  <c r="AB894" i="5"/>
  <c r="V894" i="5"/>
  <c r="AB899" i="5"/>
  <c r="V899" i="5"/>
  <c r="AC895" i="5"/>
  <c r="X895" i="5"/>
  <c r="AC898" i="5"/>
  <c r="X898" i="5"/>
  <c r="AB856" i="5"/>
  <c r="V872" i="5"/>
  <c r="AB872" i="5"/>
  <c r="V873" i="5"/>
  <c r="AB873" i="5"/>
  <c r="AC872" i="5"/>
  <c r="X872" i="5"/>
  <c r="X873" i="5"/>
  <c r="AC873" i="5"/>
  <c r="AB877" i="5"/>
  <c r="V877" i="5"/>
  <c r="AC883" i="5"/>
  <c r="X883" i="5"/>
  <c r="AB881" i="5"/>
  <c r="V881" i="5"/>
  <c r="X876" i="5"/>
  <c r="AC876" i="5"/>
  <c r="V885" i="5"/>
  <c r="AB885" i="5"/>
  <c r="AC884" i="5"/>
  <c r="X884" i="5"/>
  <c r="AB879" i="5"/>
  <c r="V879" i="5"/>
  <c r="V876" i="5"/>
  <c r="AB876" i="5"/>
  <c r="X877" i="5"/>
  <c r="AC877" i="5"/>
  <c r="AB875" i="5"/>
  <c r="V875" i="5"/>
  <c r="AB878" i="5"/>
  <c r="V878" i="5"/>
  <c r="X881" i="5"/>
  <c r="AC881" i="5"/>
  <c r="AC874" i="5"/>
  <c r="X874" i="5"/>
  <c r="V880" i="5"/>
  <c r="AB880" i="5"/>
  <c r="V884" i="5"/>
  <c r="AB884" i="5"/>
  <c r="AB886" i="5"/>
  <c r="V886" i="5"/>
  <c r="X885" i="5"/>
  <c r="AC885" i="5"/>
  <c r="AC886" i="5"/>
  <c r="X886" i="5"/>
  <c r="AB883" i="5"/>
  <c r="V883" i="5"/>
  <c r="AB874" i="5"/>
  <c r="V874" i="5"/>
  <c r="AC875" i="5"/>
  <c r="X875" i="5"/>
  <c r="X880" i="5"/>
  <c r="AC880" i="5"/>
  <c r="AC878" i="5"/>
  <c r="X878" i="5"/>
  <c r="AC882" i="5"/>
  <c r="X882" i="5"/>
  <c r="AB882" i="5"/>
  <c r="V882" i="5"/>
  <c r="AC879" i="5"/>
  <c r="X879" i="5"/>
  <c r="AB867" i="5"/>
  <c r="V867" i="5"/>
  <c r="AC862" i="5"/>
  <c r="X862" i="5"/>
  <c r="V857" i="5"/>
  <c r="AB857" i="5"/>
  <c r="AC868" i="5"/>
  <c r="X868" i="5"/>
  <c r="AB861" i="5"/>
  <c r="V861" i="5"/>
  <c r="AC858" i="5"/>
  <c r="X858" i="5"/>
  <c r="V869" i="5"/>
  <c r="AB869" i="5"/>
  <c r="X857" i="5"/>
  <c r="AC857" i="5"/>
  <c r="AB863" i="5"/>
  <c r="V863" i="5"/>
  <c r="X861" i="5"/>
  <c r="AC861" i="5"/>
  <c r="AB870" i="5"/>
  <c r="V870" i="5"/>
  <c r="X865" i="5"/>
  <c r="AC865" i="5"/>
  <c r="AB859" i="5"/>
  <c r="V859" i="5"/>
  <c r="V864" i="5"/>
  <c r="AB864" i="5"/>
  <c r="X869" i="5"/>
  <c r="AC869" i="5"/>
  <c r="AC867" i="5"/>
  <c r="X867" i="5"/>
  <c r="AB858" i="5"/>
  <c r="V858" i="5"/>
  <c r="V868" i="5"/>
  <c r="AB868" i="5"/>
  <c r="X864" i="5"/>
  <c r="AC864" i="5"/>
  <c r="AB865" i="5"/>
  <c r="V865" i="5"/>
  <c r="V860" i="5"/>
  <c r="AB860" i="5"/>
  <c r="AB862" i="5"/>
  <c r="V862" i="5"/>
  <c r="AC859" i="5"/>
  <c r="X859" i="5"/>
  <c r="AC866" i="5"/>
  <c r="X866" i="5"/>
  <c r="AC870" i="5"/>
  <c r="X870" i="5"/>
  <c r="AB866" i="5"/>
  <c r="V866" i="5"/>
  <c r="AC863" i="5"/>
  <c r="X863" i="5"/>
  <c r="AC860" i="5"/>
  <c r="X860" i="5"/>
  <c r="V841" i="5"/>
  <c r="AB841" i="5"/>
  <c r="V840" i="5"/>
  <c r="AB840" i="5"/>
  <c r="AC840" i="5"/>
  <c r="X840" i="5"/>
  <c r="X841" i="5"/>
  <c r="AC841" i="5"/>
  <c r="AB842" i="5"/>
  <c r="V842" i="5"/>
  <c r="AC842" i="5"/>
  <c r="X842" i="5"/>
  <c r="AB854" i="5"/>
  <c r="V854" i="5"/>
  <c r="AC846" i="5"/>
  <c r="X846" i="5"/>
  <c r="AB851" i="5"/>
  <c r="V851" i="5"/>
  <c r="AC850" i="5"/>
  <c r="X850" i="5"/>
  <c r="AB847" i="5"/>
  <c r="V847" i="5"/>
  <c r="AC852" i="5"/>
  <c r="X852" i="5"/>
  <c r="X848" i="5"/>
  <c r="AC848" i="5"/>
  <c r="X845" i="5"/>
  <c r="AC845" i="5"/>
  <c r="V853" i="5"/>
  <c r="AB853" i="5"/>
  <c r="AC851" i="5"/>
  <c r="X851" i="5"/>
  <c r="AB846" i="5"/>
  <c r="V846" i="5"/>
  <c r="AB845" i="5"/>
  <c r="V845" i="5"/>
  <c r="AB849" i="5"/>
  <c r="V849" i="5"/>
  <c r="X849" i="5"/>
  <c r="AC849" i="5"/>
  <c r="V844" i="5"/>
  <c r="AB844" i="5"/>
  <c r="AC854" i="5"/>
  <c r="X854" i="5"/>
  <c r="X844" i="5"/>
  <c r="AC844" i="5"/>
  <c r="AC843" i="5"/>
  <c r="X843" i="5"/>
  <c r="X853" i="5"/>
  <c r="AC853" i="5"/>
  <c r="V848" i="5"/>
  <c r="AB848" i="5"/>
  <c r="AB850" i="5"/>
  <c r="V850" i="5"/>
  <c r="AC847" i="5"/>
  <c r="X847" i="5"/>
  <c r="AB843" i="5"/>
  <c r="V843" i="5"/>
  <c r="V852" i="5"/>
  <c r="AB852" i="5"/>
  <c r="AC808" i="5"/>
  <c r="AB808" i="5"/>
  <c r="V824" i="5"/>
  <c r="AB824" i="5"/>
  <c r="V825" i="5"/>
  <c r="AB825" i="5"/>
  <c r="AC824" i="5"/>
  <c r="X824" i="5"/>
  <c r="X825" i="5"/>
  <c r="AC825" i="5"/>
  <c r="AC836" i="5"/>
  <c r="X836" i="5"/>
  <c r="AB833" i="5"/>
  <c r="V833" i="5"/>
  <c r="AC826" i="5"/>
  <c r="X826" i="5"/>
  <c r="V837" i="5"/>
  <c r="AB837" i="5"/>
  <c r="AC830" i="5"/>
  <c r="X830" i="5"/>
  <c r="AC835" i="5"/>
  <c r="X835" i="5"/>
  <c r="V829" i="5"/>
  <c r="AB829" i="5"/>
  <c r="AB831" i="5"/>
  <c r="V831" i="5"/>
  <c r="AC834" i="5"/>
  <c r="X834" i="5"/>
  <c r="V828" i="5"/>
  <c r="AB828" i="5"/>
  <c r="AC838" i="5"/>
  <c r="X838" i="5"/>
  <c r="V832" i="5"/>
  <c r="AB832" i="5"/>
  <c r="X829" i="5"/>
  <c r="AC829" i="5"/>
  <c r="X833" i="5"/>
  <c r="AC833" i="5"/>
  <c r="AB827" i="5"/>
  <c r="V827" i="5"/>
  <c r="AB835" i="5"/>
  <c r="V835" i="5"/>
  <c r="X837" i="5"/>
  <c r="AC837" i="5"/>
  <c r="AB826" i="5"/>
  <c r="V826" i="5"/>
  <c r="X832" i="5"/>
  <c r="AC832" i="5"/>
  <c r="AB830" i="5"/>
  <c r="V830" i="5"/>
  <c r="AC827" i="5"/>
  <c r="X827" i="5"/>
  <c r="AC828" i="5"/>
  <c r="X828" i="5"/>
  <c r="V838" i="5"/>
  <c r="AB838" i="5"/>
  <c r="V836" i="5"/>
  <c r="AB836" i="5"/>
  <c r="AB834" i="5"/>
  <c r="V834" i="5"/>
  <c r="AC831" i="5"/>
  <c r="X831" i="5"/>
  <c r="AC822" i="5"/>
  <c r="X822" i="5"/>
  <c r="AB822" i="5"/>
  <c r="V822" i="5"/>
  <c r="AC819" i="5"/>
  <c r="X819" i="5"/>
  <c r="AB819" i="5"/>
  <c r="V819" i="5"/>
  <c r="X816" i="5"/>
  <c r="AC816" i="5"/>
  <c r="V809" i="5"/>
  <c r="AB809" i="5"/>
  <c r="AC810" i="5"/>
  <c r="X810" i="5"/>
  <c r="X809" i="5"/>
  <c r="AC809" i="5"/>
  <c r="AB815" i="5"/>
  <c r="V815" i="5"/>
  <c r="X817" i="5"/>
  <c r="AC817" i="5"/>
  <c r="AB811" i="5"/>
  <c r="V811" i="5"/>
  <c r="V816" i="5"/>
  <c r="AB816" i="5"/>
  <c r="X821" i="5"/>
  <c r="AC821" i="5"/>
  <c r="AC812" i="5"/>
  <c r="X812" i="5"/>
  <c r="AB810" i="5"/>
  <c r="V810" i="5"/>
  <c r="V820" i="5"/>
  <c r="AB820" i="5"/>
  <c r="AC820" i="5"/>
  <c r="X820" i="5"/>
  <c r="V813" i="5"/>
  <c r="AB813" i="5"/>
  <c r="AB817" i="5"/>
  <c r="V817" i="5"/>
  <c r="V812" i="5"/>
  <c r="AB812" i="5"/>
  <c r="AB814" i="5"/>
  <c r="V814" i="5"/>
  <c r="AC811" i="5"/>
  <c r="X811" i="5"/>
  <c r="AC818" i="5"/>
  <c r="X818" i="5"/>
  <c r="V821" i="5"/>
  <c r="AB821" i="5"/>
  <c r="X813" i="5"/>
  <c r="AC813" i="5"/>
  <c r="AB818" i="5"/>
  <c r="V818" i="5"/>
  <c r="AC815" i="5"/>
  <c r="X815" i="5"/>
  <c r="AC814" i="5"/>
  <c r="X814" i="5"/>
  <c r="V797" i="5"/>
  <c r="AB797" i="5"/>
  <c r="AB795" i="5"/>
  <c r="V795" i="5"/>
  <c r="AB794" i="5"/>
  <c r="V794" i="5"/>
  <c r="V793" i="5"/>
  <c r="AB793" i="5"/>
  <c r="X793" i="5"/>
  <c r="AC793" i="5"/>
  <c r="X797" i="5"/>
  <c r="AC797" i="5"/>
  <c r="V792" i="5"/>
  <c r="AB792" i="5"/>
  <c r="AC794" i="5"/>
  <c r="X794" i="5"/>
  <c r="V796" i="5"/>
  <c r="AB796" i="5"/>
  <c r="X796" i="5"/>
  <c r="AC796" i="5"/>
  <c r="AC792" i="5"/>
  <c r="X792" i="5"/>
  <c r="AC795" i="5"/>
  <c r="X795" i="5"/>
  <c r="V800" i="5"/>
  <c r="AB800" i="5"/>
  <c r="V804" i="5"/>
  <c r="AB804" i="5"/>
  <c r="AC799" i="5"/>
  <c r="X799" i="5"/>
  <c r="X804" i="5"/>
  <c r="AC804" i="5"/>
  <c r="AB803" i="5"/>
  <c r="V803" i="5"/>
  <c r="AC798" i="5"/>
  <c r="X798" i="5"/>
  <c r="AB799" i="5"/>
  <c r="V799" i="5"/>
  <c r="AB806" i="5"/>
  <c r="V806" i="5"/>
  <c r="AB798" i="5"/>
  <c r="V798" i="5"/>
  <c r="AC806" i="5"/>
  <c r="X806" i="5"/>
  <c r="X803" i="5"/>
  <c r="AC803" i="5"/>
  <c r="AB801" i="5"/>
  <c r="V801" i="5"/>
  <c r="X800" i="5"/>
  <c r="AC800" i="5"/>
  <c r="V805" i="5"/>
  <c r="AB805" i="5"/>
  <c r="X801" i="5"/>
  <c r="AC801" i="5"/>
  <c r="AC802" i="5"/>
  <c r="X802" i="5"/>
  <c r="AB802" i="5"/>
  <c r="V802" i="5"/>
  <c r="X805" i="5"/>
  <c r="AC805" i="5"/>
  <c r="V776" i="5"/>
  <c r="AB776" i="5"/>
  <c r="V777" i="5"/>
  <c r="AB777" i="5"/>
  <c r="AC779" i="5"/>
  <c r="X779" i="5"/>
  <c r="AC776" i="5"/>
  <c r="X776" i="5"/>
  <c r="X777" i="5"/>
  <c r="AC777" i="5"/>
  <c r="AB778" i="5"/>
  <c r="V778" i="5"/>
  <c r="AB779" i="5"/>
  <c r="V779" i="5"/>
  <c r="AC778" i="5"/>
  <c r="X778" i="5"/>
  <c r="V788" i="5"/>
  <c r="AB788" i="5"/>
  <c r="X788" i="5"/>
  <c r="AC788" i="5"/>
  <c r="AB783" i="5"/>
  <c r="V783" i="5"/>
  <c r="AC783" i="5"/>
  <c r="X783" i="5"/>
  <c r="AB782" i="5"/>
  <c r="V782" i="5"/>
  <c r="AC787" i="5"/>
  <c r="X787" i="5"/>
  <c r="AC780" i="5"/>
  <c r="X780" i="5"/>
  <c r="AB785" i="5"/>
  <c r="V785" i="5"/>
  <c r="AC790" i="5"/>
  <c r="X790" i="5"/>
  <c r="V789" i="5"/>
  <c r="AB789" i="5"/>
  <c r="X781" i="5"/>
  <c r="AC781" i="5"/>
  <c r="AC782" i="5"/>
  <c r="X782" i="5"/>
  <c r="AB787" i="5"/>
  <c r="V787" i="5"/>
  <c r="X785" i="5"/>
  <c r="AC785" i="5"/>
  <c r="AB786" i="5"/>
  <c r="V786" i="5"/>
  <c r="AB790" i="5"/>
  <c r="V790" i="5"/>
  <c r="V781" i="5"/>
  <c r="AB781" i="5"/>
  <c r="V780" i="5"/>
  <c r="AB780" i="5"/>
  <c r="X789" i="5"/>
  <c r="AC789" i="5"/>
  <c r="X784" i="5"/>
  <c r="AC784" i="5"/>
  <c r="V784" i="5"/>
  <c r="AB784" i="5"/>
  <c r="AC786" i="5"/>
  <c r="X786" i="5"/>
  <c r="AB774" i="5"/>
  <c r="V774" i="5"/>
  <c r="AC771" i="5"/>
  <c r="X771" i="5"/>
  <c r="V761" i="5"/>
  <c r="AB761" i="5"/>
  <c r="AC760" i="5"/>
  <c r="X760" i="5"/>
  <c r="V765" i="5"/>
  <c r="AB765" i="5"/>
  <c r="AC764" i="5"/>
  <c r="X764" i="5"/>
  <c r="V769" i="5"/>
  <c r="AB769" i="5"/>
  <c r="V760" i="5"/>
  <c r="AB760" i="5"/>
  <c r="AC774" i="5"/>
  <c r="X774" i="5"/>
  <c r="X761" i="5"/>
  <c r="AC761" i="5"/>
  <c r="AB771" i="5"/>
  <c r="V771" i="5"/>
  <c r="V772" i="5"/>
  <c r="AB772" i="5"/>
  <c r="X765" i="5"/>
  <c r="AC765" i="5"/>
  <c r="AC762" i="5"/>
  <c r="X762" i="5"/>
  <c r="AB763" i="5"/>
  <c r="V763" i="5"/>
  <c r="AB762" i="5"/>
  <c r="V762" i="5"/>
  <c r="AC772" i="5"/>
  <c r="X772" i="5"/>
  <c r="X769" i="5"/>
  <c r="AC769" i="5"/>
  <c r="V773" i="5"/>
  <c r="AB773" i="5"/>
  <c r="AB767" i="5"/>
  <c r="V767" i="5"/>
  <c r="V768" i="5"/>
  <c r="AB768" i="5"/>
  <c r="AB766" i="5"/>
  <c r="V766" i="5"/>
  <c r="AC763" i="5"/>
  <c r="X763" i="5"/>
  <c r="X773" i="5"/>
  <c r="AC773" i="5"/>
  <c r="AC766" i="5"/>
  <c r="X766" i="5"/>
  <c r="AC770" i="5"/>
  <c r="X770" i="5"/>
  <c r="V764" i="5"/>
  <c r="AB764" i="5"/>
  <c r="V770" i="5"/>
  <c r="AB770" i="5"/>
  <c r="AC767" i="5"/>
  <c r="X767" i="5"/>
  <c r="AC768" i="5"/>
  <c r="X768" i="5"/>
  <c r="AB754" i="5"/>
  <c r="V754" i="5"/>
  <c r="AC756" i="5"/>
  <c r="X756" i="5"/>
  <c r="AB758" i="5"/>
  <c r="V758" i="5"/>
  <c r="AC747" i="5"/>
  <c r="X747" i="5"/>
  <c r="V749" i="5"/>
  <c r="AB749" i="5"/>
  <c r="AC751" i="5"/>
  <c r="X751" i="5"/>
  <c r="V757" i="5"/>
  <c r="AB757" i="5"/>
  <c r="AC755" i="5"/>
  <c r="X755" i="5"/>
  <c r="AC750" i="5"/>
  <c r="X750" i="5"/>
  <c r="V752" i="5"/>
  <c r="AB752" i="5"/>
  <c r="AC758" i="5"/>
  <c r="X758" i="5"/>
  <c r="AB751" i="5"/>
  <c r="V751" i="5"/>
  <c r="V745" i="5"/>
  <c r="AB745" i="5"/>
  <c r="X745" i="5"/>
  <c r="AC745" i="5"/>
  <c r="AC746" i="5"/>
  <c r="X746" i="5"/>
  <c r="AC754" i="5"/>
  <c r="X754" i="5"/>
  <c r="AB747" i="5"/>
  <c r="V747" i="5"/>
  <c r="AB755" i="5"/>
  <c r="V755" i="5"/>
  <c r="AC744" i="5"/>
  <c r="X744" i="5"/>
  <c r="X749" i="5"/>
  <c r="AC749" i="5"/>
  <c r="V744" i="5"/>
  <c r="AB744" i="5"/>
  <c r="V748" i="5"/>
  <c r="AB748" i="5"/>
  <c r="V756" i="5"/>
  <c r="AB756" i="5"/>
  <c r="AB746" i="5"/>
  <c r="V746" i="5"/>
  <c r="AC748" i="5"/>
  <c r="X748" i="5"/>
  <c r="X753" i="5"/>
  <c r="AC753" i="5"/>
  <c r="V753" i="5"/>
  <c r="AB753" i="5"/>
  <c r="AB750" i="5"/>
  <c r="V750" i="5"/>
  <c r="AC752" i="5"/>
  <c r="X752" i="5"/>
  <c r="X757" i="5"/>
  <c r="AC757" i="5"/>
  <c r="AC739" i="5"/>
  <c r="X739" i="5"/>
  <c r="V737" i="5"/>
  <c r="AB737" i="5"/>
  <c r="AC728" i="5"/>
  <c r="X728" i="5"/>
  <c r="V741" i="5"/>
  <c r="AB741" i="5"/>
  <c r="AC740" i="5"/>
  <c r="X740" i="5"/>
  <c r="AB739" i="5"/>
  <c r="V739" i="5"/>
  <c r="AC734" i="5"/>
  <c r="X734" i="5"/>
  <c r="V733" i="5"/>
  <c r="AB733" i="5"/>
  <c r="X729" i="5"/>
  <c r="AC729" i="5"/>
  <c r="V732" i="5"/>
  <c r="AB732" i="5"/>
  <c r="X733" i="5"/>
  <c r="AC733" i="5"/>
  <c r="X737" i="5"/>
  <c r="AC737" i="5"/>
  <c r="V740" i="5"/>
  <c r="AB740" i="5"/>
  <c r="AB734" i="5"/>
  <c r="V734" i="5"/>
  <c r="AB735" i="5"/>
  <c r="V735" i="5"/>
  <c r="AC742" i="5"/>
  <c r="X742" i="5"/>
  <c r="V728" i="5"/>
  <c r="AB728" i="5"/>
  <c r="AB731" i="5"/>
  <c r="V731" i="5"/>
  <c r="AB738" i="5"/>
  <c r="V738" i="5"/>
  <c r="AC732" i="5"/>
  <c r="X732" i="5"/>
  <c r="X736" i="5"/>
  <c r="AC736" i="5"/>
  <c r="AB730" i="5"/>
  <c r="V730" i="5"/>
  <c r="AB742" i="5"/>
  <c r="V742" i="5"/>
  <c r="AC731" i="5"/>
  <c r="X731" i="5"/>
  <c r="AC730" i="5"/>
  <c r="X730" i="5"/>
  <c r="V736" i="5"/>
  <c r="AB736" i="5"/>
  <c r="X741" i="5"/>
  <c r="AC741" i="5"/>
  <c r="V729" i="5"/>
  <c r="AB729" i="5"/>
  <c r="AC735" i="5"/>
  <c r="X735" i="5"/>
  <c r="AC738" i="5"/>
  <c r="X738" i="5"/>
  <c r="AB726" i="5"/>
  <c r="V726" i="5"/>
  <c r="V725" i="5"/>
  <c r="AB725" i="5"/>
  <c r="AC719" i="5"/>
  <c r="X719" i="5"/>
  <c r="V713" i="5"/>
  <c r="AB713" i="5"/>
  <c r="AC723" i="5"/>
  <c r="X723" i="5"/>
  <c r="AC715" i="5"/>
  <c r="X715" i="5"/>
  <c r="V717" i="5"/>
  <c r="AB717" i="5"/>
  <c r="AC714" i="5"/>
  <c r="X714" i="5"/>
  <c r="V712" i="5"/>
  <c r="AB712" i="5"/>
  <c r="AC718" i="5"/>
  <c r="X718" i="5"/>
  <c r="AB722" i="5"/>
  <c r="V722" i="5"/>
  <c r="AC722" i="5"/>
  <c r="X722" i="5"/>
  <c r="AC726" i="5"/>
  <c r="X726" i="5"/>
  <c r="AB719" i="5"/>
  <c r="V719" i="5"/>
  <c r="V724" i="5"/>
  <c r="AB724" i="5"/>
  <c r="X713" i="5"/>
  <c r="AC713" i="5"/>
  <c r="AB715" i="5"/>
  <c r="V715" i="5"/>
  <c r="AB723" i="5"/>
  <c r="V723" i="5"/>
  <c r="AC712" i="5"/>
  <c r="X712" i="5"/>
  <c r="X717" i="5"/>
  <c r="AC717" i="5"/>
  <c r="AC724" i="5"/>
  <c r="X724" i="5"/>
  <c r="V721" i="5"/>
  <c r="AB721" i="5"/>
  <c r="AB714" i="5"/>
  <c r="V714" i="5"/>
  <c r="AC716" i="5"/>
  <c r="X716" i="5"/>
  <c r="X721" i="5"/>
  <c r="AC721" i="5"/>
  <c r="V716" i="5"/>
  <c r="AB716" i="5"/>
  <c r="V720" i="5"/>
  <c r="AB720" i="5"/>
  <c r="AB718" i="5"/>
  <c r="V718" i="5"/>
  <c r="AC720" i="5"/>
  <c r="X720" i="5"/>
  <c r="X725" i="5"/>
  <c r="AC725" i="5"/>
  <c r="V709" i="5"/>
  <c r="AB709" i="5"/>
  <c r="X704" i="5"/>
  <c r="AC704" i="5"/>
  <c r="V697" i="5"/>
  <c r="AB697" i="5"/>
  <c r="AC707" i="5"/>
  <c r="X707" i="5"/>
  <c r="AB701" i="5"/>
  <c r="V701" i="5"/>
  <c r="AC708" i="5"/>
  <c r="X708" i="5"/>
  <c r="AB705" i="5"/>
  <c r="V705" i="5"/>
  <c r="AC698" i="5"/>
  <c r="X698" i="5"/>
  <c r="AC710" i="5"/>
  <c r="X710" i="5"/>
  <c r="AB703" i="5"/>
  <c r="V703" i="5"/>
  <c r="V700" i="5"/>
  <c r="AB700" i="5"/>
  <c r="X701" i="5"/>
  <c r="AC701" i="5"/>
  <c r="AB702" i="5"/>
  <c r="V702" i="5"/>
  <c r="V708" i="5"/>
  <c r="AB708" i="5"/>
  <c r="X705" i="5"/>
  <c r="AC705" i="5"/>
  <c r="AB706" i="5"/>
  <c r="V706" i="5"/>
  <c r="AC696" i="5"/>
  <c r="X696" i="5"/>
  <c r="X709" i="5"/>
  <c r="AC709" i="5"/>
  <c r="AC706" i="5"/>
  <c r="X706" i="5"/>
  <c r="X697" i="5"/>
  <c r="AC697" i="5"/>
  <c r="V704" i="5"/>
  <c r="AB704" i="5"/>
  <c r="AB710" i="5"/>
  <c r="V710" i="5"/>
  <c r="AC699" i="5"/>
  <c r="X699" i="5"/>
  <c r="AC700" i="5"/>
  <c r="X700" i="5"/>
  <c r="V696" i="5"/>
  <c r="AB696" i="5"/>
  <c r="AB699" i="5"/>
  <c r="V699" i="5"/>
  <c r="AB698" i="5"/>
  <c r="V698" i="5"/>
  <c r="AB707" i="5"/>
  <c r="V707" i="5"/>
  <c r="AC703" i="5"/>
  <c r="X703" i="5"/>
  <c r="AC702" i="5"/>
  <c r="X702" i="5"/>
  <c r="V681" i="5"/>
  <c r="AB681" i="5"/>
  <c r="AC684" i="5"/>
  <c r="X684" i="5"/>
  <c r="AB685" i="5"/>
  <c r="V685" i="5"/>
  <c r="AC690" i="5"/>
  <c r="X690" i="5"/>
  <c r="AB689" i="5"/>
  <c r="V689" i="5"/>
  <c r="X688" i="5"/>
  <c r="AC688" i="5"/>
  <c r="V693" i="5"/>
  <c r="AB693" i="5"/>
  <c r="X681" i="5"/>
  <c r="AC681" i="5"/>
  <c r="X685" i="5"/>
  <c r="AC685" i="5"/>
  <c r="V684" i="5"/>
  <c r="AB684" i="5"/>
  <c r="AB682" i="5"/>
  <c r="V682" i="5"/>
  <c r="V688" i="5"/>
  <c r="AB688" i="5"/>
  <c r="AC680" i="5"/>
  <c r="X680" i="5"/>
  <c r="AB686" i="5"/>
  <c r="V686" i="5"/>
  <c r="V692" i="5"/>
  <c r="AB692" i="5"/>
  <c r="AC692" i="5"/>
  <c r="X692" i="5"/>
  <c r="AB687" i="5"/>
  <c r="V687" i="5"/>
  <c r="V680" i="5"/>
  <c r="AB680" i="5"/>
  <c r="X693" i="5"/>
  <c r="AC693" i="5"/>
  <c r="AB690" i="5"/>
  <c r="V690" i="5"/>
  <c r="AC683" i="5"/>
  <c r="X683" i="5"/>
  <c r="AC682" i="5"/>
  <c r="X682" i="5"/>
  <c r="X689" i="5"/>
  <c r="AC689" i="5"/>
  <c r="AB694" i="5"/>
  <c r="V694" i="5"/>
  <c r="AC687" i="5"/>
  <c r="X687" i="5"/>
  <c r="AC694" i="5"/>
  <c r="X694" i="5"/>
  <c r="AB683" i="5"/>
  <c r="V683" i="5"/>
  <c r="AB691" i="5"/>
  <c r="V691" i="5"/>
  <c r="AC691" i="5"/>
  <c r="X691" i="5"/>
  <c r="AC686" i="5"/>
  <c r="X686" i="5"/>
  <c r="AC670" i="5"/>
  <c r="X670" i="5"/>
  <c r="AC674" i="5"/>
  <c r="X674" i="5"/>
  <c r="AB678" i="5"/>
  <c r="V678" i="5"/>
  <c r="AC671" i="5"/>
  <c r="X671" i="5"/>
  <c r="V665" i="5"/>
  <c r="AB665" i="5"/>
  <c r="AC675" i="5"/>
  <c r="X675" i="5"/>
  <c r="V669" i="5"/>
  <c r="AB669" i="5"/>
  <c r="AC676" i="5"/>
  <c r="X676" i="5"/>
  <c r="V677" i="5"/>
  <c r="AB677" i="5"/>
  <c r="X669" i="5"/>
  <c r="AC669" i="5"/>
  <c r="AB671" i="5"/>
  <c r="V671" i="5"/>
  <c r="V676" i="5"/>
  <c r="AB676" i="5"/>
  <c r="X677" i="5"/>
  <c r="AC677" i="5"/>
  <c r="AB675" i="5"/>
  <c r="V675" i="5"/>
  <c r="X673" i="5"/>
  <c r="AC673" i="5"/>
  <c r="AB666" i="5"/>
  <c r="V666" i="5"/>
  <c r="AC664" i="5"/>
  <c r="X664" i="5"/>
  <c r="AC672" i="5"/>
  <c r="X672" i="5"/>
  <c r="V664" i="5"/>
  <c r="AB664" i="5"/>
  <c r="V668" i="5"/>
  <c r="AB668" i="5"/>
  <c r="AB667" i="5"/>
  <c r="V667" i="5"/>
  <c r="AB670" i="5"/>
  <c r="V670" i="5"/>
  <c r="AC668" i="5"/>
  <c r="X668" i="5"/>
  <c r="AC666" i="5"/>
  <c r="X666" i="5"/>
  <c r="V673" i="5"/>
  <c r="AB673" i="5"/>
  <c r="X665" i="5"/>
  <c r="AC665" i="5"/>
  <c r="V672" i="5"/>
  <c r="AB672" i="5"/>
  <c r="AB674" i="5"/>
  <c r="V674" i="5"/>
  <c r="AC667" i="5"/>
  <c r="X667" i="5"/>
  <c r="AC678" i="5"/>
  <c r="X678" i="5"/>
  <c r="AC662" i="5"/>
  <c r="X662" i="5"/>
  <c r="V653" i="5"/>
  <c r="AB653" i="5"/>
  <c r="AC659" i="5"/>
  <c r="X659" i="5"/>
  <c r="V657" i="5"/>
  <c r="AB657" i="5"/>
  <c r="AC656" i="5"/>
  <c r="X656" i="5"/>
  <c r="AB661" i="5"/>
  <c r="V661" i="5"/>
  <c r="AC650" i="5"/>
  <c r="X650" i="5"/>
  <c r="V648" i="5"/>
  <c r="AB648" i="5"/>
  <c r="AB654" i="5"/>
  <c r="V654" i="5"/>
  <c r="V660" i="5"/>
  <c r="AB660" i="5"/>
  <c r="X657" i="5"/>
  <c r="AC657" i="5"/>
  <c r="AB658" i="5"/>
  <c r="V658" i="5"/>
  <c r="AB651" i="5"/>
  <c r="V651" i="5"/>
  <c r="X661" i="5"/>
  <c r="AC661" i="5"/>
  <c r="AB655" i="5"/>
  <c r="V655" i="5"/>
  <c r="AC654" i="5"/>
  <c r="X654" i="5"/>
  <c r="X649" i="5"/>
  <c r="AC649" i="5"/>
  <c r="V656" i="5"/>
  <c r="AB656" i="5"/>
  <c r="AB662" i="5"/>
  <c r="V662" i="5"/>
  <c r="X652" i="5"/>
  <c r="AC652" i="5"/>
  <c r="X660" i="5"/>
  <c r="AC660" i="5"/>
  <c r="V652" i="5"/>
  <c r="AB652" i="5"/>
  <c r="AB650" i="5"/>
  <c r="V650" i="5"/>
  <c r="AB659" i="5"/>
  <c r="V659" i="5"/>
  <c r="AC651" i="5"/>
  <c r="X651" i="5"/>
  <c r="AC658" i="5"/>
  <c r="X658" i="5"/>
  <c r="X653" i="5"/>
  <c r="AC653" i="5"/>
  <c r="AB649" i="5"/>
  <c r="V649" i="5"/>
  <c r="AC655" i="5"/>
  <c r="X655" i="5"/>
  <c r="X648" i="5"/>
  <c r="AC648" i="5"/>
  <c r="AC642" i="5"/>
  <c r="X642" i="5"/>
  <c r="V632" i="5"/>
  <c r="AB632" i="5"/>
  <c r="V637" i="5"/>
  <c r="AB637" i="5"/>
  <c r="AC643" i="5"/>
  <c r="X643" i="5"/>
  <c r="V641" i="5"/>
  <c r="AB641" i="5"/>
  <c r="X632" i="5"/>
  <c r="AC632" i="5"/>
  <c r="AB645" i="5"/>
  <c r="V645" i="5"/>
  <c r="X636" i="5"/>
  <c r="AC636" i="5"/>
  <c r="X644" i="5"/>
  <c r="AC644" i="5"/>
  <c r="V636" i="5"/>
  <c r="AB636" i="5"/>
  <c r="AC646" i="5"/>
  <c r="X646" i="5"/>
  <c r="AB634" i="5"/>
  <c r="V634" i="5"/>
  <c r="V644" i="5"/>
  <c r="AB644" i="5"/>
  <c r="X633" i="5"/>
  <c r="AC633" i="5"/>
  <c r="AB638" i="5"/>
  <c r="V638" i="5"/>
  <c r="AB643" i="5"/>
  <c r="V643" i="5"/>
  <c r="X637" i="5"/>
  <c r="AC637" i="5"/>
  <c r="AB642" i="5"/>
  <c r="V642" i="5"/>
  <c r="AC640" i="5"/>
  <c r="X640" i="5"/>
  <c r="X641" i="5"/>
  <c r="AC641" i="5"/>
  <c r="AB635" i="5"/>
  <c r="V635" i="5"/>
  <c r="AC634" i="5"/>
  <c r="X634" i="5"/>
  <c r="V640" i="5"/>
  <c r="AB640" i="5"/>
  <c r="AB646" i="5"/>
  <c r="V646" i="5"/>
  <c r="AC635" i="5"/>
  <c r="X635" i="5"/>
  <c r="X645" i="5"/>
  <c r="AC645" i="5"/>
  <c r="AB639" i="5"/>
  <c r="V639" i="5"/>
  <c r="V633" i="5"/>
  <c r="AB633" i="5"/>
  <c r="AC639" i="5"/>
  <c r="X639" i="5"/>
  <c r="AC638" i="5"/>
  <c r="X638" i="5"/>
  <c r="AB623" i="5"/>
  <c r="V623" i="5"/>
  <c r="V616" i="5"/>
  <c r="AB616" i="5"/>
  <c r="V621" i="5"/>
  <c r="AB621" i="5"/>
  <c r="AC622" i="5"/>
  <c r="X622" i="5"/>
  <c r="AC623" i="5"/>
  <c r="X623" i="5"/>
  <c r="AB618" i="5"/>
  <c r="V618" i="5"/>
  <c r="AC619" i="5"/>
  <c r="X619" i="5"/>
  <c r="V617" i="5"/>
  <c r="AB617" i="5"/>
  <c r="AB622" i="5"/>
  <c r="V622" i="5"/>
  <c r="X620" i="5"/>
  <c r="AC620" i="5"/>
  <c r="X621" i="5"/>
  <c r="AC621" i="5"/>
  <c r="AB619" i="5"/>
  <c r="V619" i="5"/>
  <c r="AC617" i="5"/>
  <c r="X617" i="5"/>
  <c r="AC618" i="5"/>
  <c r="X618" i="5"/>
  <c r="V620" i="5"/>
  <c r="AB620" i="5"/>
  <c r="X616" i="5"/>
  <c r="AC616" i="5"/>
  <c r="V628" i="5"/>
  <c r="AB628" i="5"/>
  <c r="AB630" i="5"/>
  <c r="V630" i="5"/>
  <c r="V625" i="5"/>
  <c r="AB625" i="5"/>
  <c r="V629" i="5"/>
  <c r="AB629" i="5"/>
  <c r="AC626" i="5"/>
  <c r="X626" i="5"/>
  <c r="AC627" i="5"/>
  <c r="X627" i="5"/>
  <c r="X625" i="5"/>
  <c r="AC625" i="5"/>
  <c r="V624" i="5"/>
  <c r="AB624" i="5"/>
  <c r="X624" i="5"/>
  <c r="AC624" i="5"/>
  <c r="AC630" i="5"/>
  <c r="X630" i="5"/>
  <c r="AB627" i="5"/>
  <c r="V627" i="5"/>
  <c r="X629" i="5"/>
  <c r="AC629" i="5"/>
  <c r="AB626" i="5"/>
  <c r="V626" i="5"/>
  <c r="AC628" i="5"/>
  <c r="X628" i="5"/>
  <c r="AB603" i="5"/>
  <c r="V603" i="5"/>
  <c r="AB607" i="5"/>
  <c r="V607" i="5"/>
  <c r="AC602" i="5"/>
  <c r="X602" i="5"/>
  <c r="AC605" i="5"/>
  <c r="X605" i="5"/>
  <c r="V601" i="5"/>
  <c r="AB601" i="5"/>
  <c r="V604" i="5"/>
  <c r="AB604" i="5"/>
  <c r="AC606" i="5"/>
  <c r="X606" i="5"/>
  <c r="V605" i="5"/>
  <c r="AB605" i="5"/>
  <c r="AC603" i="5"/>
  <c r="X603" i="5"/>
  <c r="AB602" i="5"/>
  <c r="V602" i="5"/>
  <c r="X601" i="5"/>
  <c r="AC601" i="5"/>
  <c r="AB606" i="5"/>
  <c r="V606" i="5"/>
  <c r="X600" i="5"/>
  <c r="AC600" i="5"/>
  <c r="AC607" i="5"/>
  <c r="X607" i="5"/>
  <c r="V600" i="5"/>
  <c r="AB600" i="5"/>
  <c r="AC604" i="5"/>
  <c r="X604" i="5"/>
  <c r="V609" i="5"/>
  <c r="AB609" i="5"/>
  <c r="V613" i="5"/>
  <c r="AB613" i="5"/>
  <c r="V608" i="5"/>
  <c r="AB608" i="5"/>
  <c r="AC611" i="5"/>
  <c r="X611" i="5"/>
  <c r="AC610" i="5"/>
  <c r="X610" i="5"/>
  <c r="AC614" i="5"/>
  <c r="X614" i="5"/>
  <c r="X609" i="5"/>
  <c r="AC609" i="5"/>
  <c r="V612" i="5"/>
  <c r="AB612" i="5"/>
  <c r="AB610" i="5"/>
  <c r="V610" i="5"/>
  <c r="X613" i="5"/>
  <c r="AC613" i="5"/>
  <c r="AB611" i="5"/>
  <c r="V611" i="5"/>
  <c r="AC608" i="5"/>
  <c r="X608" i="5"/>
  <c r="AB614" i="5"/>
  <c r="V614" i="5"/>
  <c r="X612" i="5"/>
  <c r="AC612" i="5"/>
  <c r="AB587" i="5"/>
  <c r="V587" i="5"/>
  <c r="AB590" i="5"/>
  <c r="V590" i="5"/>
  <c r="AC586" i="5"/>
  <c r="X586" i="5"/>
  <c r="AB584" i="5"/>
  <c r="V584" i="5"/>
  <c r="AB585" i="5"/>
  <c r="V585" i="5"/>
  <c r="AC584" i="5"/>
  <c r="X584" i="5"/>
  <c r="V588" i="5"/>
  <c r="AB588" i="5"/>
  <c r="X589" i="5"/>
  <c r="AC589" i="5"/>
  <c r="X587" i="5"/>
  <c r="AC587" i="5"/>
  <c r="AB589" i="5"/>
  <c r="V589" i="5"/>
  <c r="X585" i="5"/>
  <c r="AC585" i="5"/>
  <c r="AC590" i="5"/>
  <c r="X590" i="5"/>
  <c r="AB586" i="5"/>
  <c r="V586" i="5"/>
  <c r="X588" i="5"/>
  <c r="AC588" i="5"/>
  <c r="V596" i="5"/>
  <c r="AB596" i="5"/>
  <c r="AB595" i="5"/>
  <c r="V595" i="5"/>
  <c r="AB591" i="5"/>
  <c r="V591" i="5"/>
  <c r="V592" i="5"/>
  <c r="AB592" i="5"/>
  <c r="AC596" i="5"/>
  <c r="X596" i="5"/>
  <c r="AC591" i="5"/>
  <c r="X591" i="5"/>
  <c r="AC595" i="5"/>
  <c r="X595" i="5"/>
  <c r="AC594" i="5"/>
  <c r="X594" i="5"/>
  <c r="AB594" i="5"/>
  <c r="V594" i="5"/>
  <c r="AC598" i="5"/>
  <c r="X598" i="5"/>
  <c r="AB598" i="5"/>
  <c r="V598" i="5"/>
  <c r="X593" i="5"/>
  <c r="AC593" i="5"/>
  <c r="V593" i="5"/>
  <c r="AB593" i="5"/>
  <c r="X597" i="5"/>
  <c r="AC597" i="5"/>
  <c r="V597" i="5"/>
  <c r="AB597" i="5"/>
  <c r="AC592" i="5"/>
  <c r="X592" i="5"/>
  <c r="AB571" i="5"/>
  <c r="V571" i="5"/>
  <c r="AC570" i="5"/>
  <c r="X570" i="5"/>
  <c r="AB572" i="5"/>
  <c r="V572" i="5"/>
  <c r="AB575" i="5"/>
  <c r="V575" i="5"/>
  <c r="V569" i="5"/>
  <c r="AB569" i="5"/>
  <c r="X573" i="5"/>
  <c r="AC573" i="5"/>
  <c r="AB570" i="5"/>
  <c r="V570" i="5"/>
  <c r="AC572" i="5"/>
  <c r="X572" i="5"/>
  <c r="AB574" i="5"/>
  <c r="V574" i="5"/>
  <c r="AC568" i="5"/>
  <c r="X568" i="5"/>
  <c r="AC575" i="5"/>
  <c r="X575" i="5"/>
  <c r="AC574" i="5"/>
  <c r="X574" i="5"/>
  <c r="V573" i="5"/>
  <c r="AB573" i="5"/>
  <c r="X569" i="5"/>
  <c r="AC569" i="5"/>
  <c r="V568" i="5"/>
  <c r="AB568" i="5"/>
  <c r="AC571" i="5"/>
  <c r="X571" i="5"/>
  <c r="V576" i="5"/>
  <c r="AB576" i="5"/>
  <c r="V580" i="5"/>
  <c r="AB580" i="5"/>
  <c r="AB579" i="5"/>
  <c r="V579" i="5"/>
  <c r="AC576" i="5"/>
  <c r="X576" i="5"/>
  <c r="V581" i="5"/>
  <c r="AB581" i="5"/>
  <c r="AC580" i="5"/>
  <c r="X580" i="5"/>
  <c r="AC578" i="5"/>
  <c r="X578" i="5"/>
  <c r="AC579" i="5"/>
  <c r="X579" i="5"/>
  <c r="X577" i="5"/>
  <c r="AC577" i="5"/>
  <c r="AB578" i="5"/>
  <c r="V578" i="5"/>
  <c r="X581" i="5"/>
  <c r="AC581" i="5"/>
  <c r="V577" i="5"/>
  <c r="AB577" i="5"/>
  <c r="V582" i="5"/>
  <c r="AB582" i="5"/>
  <c r="AC582" i="5"/>
  <c r="X582" i="5"/>
  <c r="AB562" i="5"/>
  <c r="V562" i="5"/>
  <c r="AC554" i="5"/>
  <c r="X554" i="5"/>
  <c r="V553" i="5"/>
  <c r="AB553" i="5"/>
  <c r="AC564" i="5"/>
  <c r="X564" i="5"/>
  <c r="V557" i="5"/>
  <c r="AB557" i="5"/>
  <c r="AC555" i="5"/>
  <c r="X555" i="5"/>
  <c r="V561" i="5"/>
  <c r="AB561" i="5"/>
  <c r="AC559" i="5"/>
  <c r="X559" i="5"/>
  <c r="AC562" i="5"/>
  <c r="X562" i="5"/>
  <c r="AC566" i="5"/>
  <c r="X566" i="5"/>
  <c r="AB563" i="5"/>
  <c r="V563" i="5"/>
  <c r="V564" i="5"/>
  <c r="AB564" i="5"/>
  <c r="X553" i="5"/>
  <c r="AC553" i="5"/>
  <c r="X563" i="5"/>
  <c r="AC563" i="5"/>
  <c r="V565" i="5"/>
  <c r="AB565" i="5"/>
  <c r="AC558" i="5"/>
  <c r="X558" i="5"/>
  <c r="AB555" i="5"/>
  <c r="V555" i="5"/>
  <c r="AB559" i="5"/>
  <c r="V559" i="5"/>
  <c r="AB554" i="5"/>
  <c r="V554" i="5"/>
  <c r="AC552" i="5"/>
  <c r="X552" i="5"/>
  <c r="X557" i="5"/>
  <c r="AC557" i="5"/>
  <c r="AB558" i="5"/>
  <c r="V558" i="5"/>
  <c r="AC556" i="5"/>
  <c r="X556" i="5"/>
  <c r="X561" i="5"/>
  <c r="AC561" i="5"/>
  <c r="V552" i="5"/>
  <c r="AB552" i="5"/>
  <c r="V556" i="5"/>
  <c r="AB556" i="5"/>
  <c r="V560" i="5"/>
  <c r="AB560" i="5"/>
  <c r="AB566" i="5"/>
  <c r="V566" i="5"/>
  <c r="AC560" i="5"/>
  <c r="X560" i="5"/>
  <c r="X565" i="5"/>
  <c r="AC565" i="5"/>
  <c r="AB547" i="5"/>
  <c r="V547" i="5"/>
  <c r="V545" i="5"/>
  <c r="AB545" i="5"/>
  <c r="AC547" i="5"/>
  <c r="X547" i="5"/>
  <c r="AB549" i="5"/>
  <c r="V549" i="5"/>
  <c r="X548" i="5"/>
  <c r="AC548" i="5"/>
  <c r="AB543" i="5"/>
  <c r="V543" i="5"/>
  <c r="X540" i="5"/>
  <c r="AC540" i="5"/>
  <c r="AC538" i="5"/>
  <c r="X538" i="5"/>
  <c r="V536" i="5"/>
  <c r="AB536" i="5"/>
  <c r="AB542" i="5"/>
  <c r="V542" i="5"/>
  <c r="V544" i="5"/>
  <c r="AB544" i="5"/>
  <c r="X537" i="5"/>
  <c r="AC537" i="5"/>
  <c r="AB546" i="5"/>
  <c r="V546" i="5"/>
  <c r="V548" i="5"/>
  <c r="AB548" i="5"/>
  <c r="X541" i="5"/>
  <c r="AC541" i="5"/>
  <c r="AB539" i="5"/>
  <c r="V539" i="5"/>
  <c r="AB538" i="5"/>
  <c r="V538" i="5"/>
  <c r="AB550" i="5"/>
  <c r="V550" i="5"/>
  <c r="X536" i="5"/>
  <c r="AC536" i="5"/>
  <c r="X545" i="5"/>
  <c r="AC545" i="5"/>
  <c r="AC544" i="5"/>
  <c r="X544" i="5"/>
  <c r="V540" i="5"/>
  <c r="AB540" i="5"/>
  <c r="AB537" i="5"/>
  <c r="V537" i="5"/>
  <c r="AC539" i="5"/>
  <c r="X539" i="5"/>
  <c r="X549" i="5"/>
  <c r="AC549" i="5"/>
  <c r="AC550" i="5"/>
  <c r="X550" i="5"/>
  <c r="AC542" i="5"/>
  <c r="X542" i="5"/>
  <c r="V541" i="5"/>
  <c r="AB541" i="5"/>
  <c r="AC543" i="5"/>
  <c r="X543" i="5"/>
  <c r="AC546" i="5"/>
  <c r="X546" i="5"/>
  <c r="AC532" i="5"/>
  <c r="X532" i="5"/>
  <c r="V521" i="5"/>
  <c r="AB521" i="5"/>
  <c r="AC531" i="5"/>
  <c r="X531" i="5"/>
  <c r="AB525" i="5"/>
  <c r="V525" i="5"/>
  <c r="AC522" i="5"/>
  <c r="X522" i="5"/>
  <c r="V529" i="5"/>
  <c r="AB529" i="5"/>
  <c r="AC526" i="5"/>
  <c r="X526" i="5"/>
  <c r="AB527" i="5"/>
  <c r="V527" i="5"/>
  <c r="V520" i="5"/>
  <c r="AB520" i="5"/>
  <c r="X525" i="5"/>
  <c r="AC525" i="5"/>
  <c r="X529" i="5"/>
  <c r="AC529" i="5"/>
  <c r="AB522" i="5"/>
  <c r="V522" i="5"/>
  <c r="V532" i="5"/>
  <c r="AB532" i="5"/>
  <c r="X533" i="5"/>
  <c r="AC533" i="5"/>
  <c r="V524" i="5"/>
  <c r="AB524" i="5"/>
  <c r="AB523" i="5"/>
  <c r="V523" i="5"/>
  <c r="AB526" i="5"/>
  <c r="V526" i="5"/>
  <c r="X528" i="5"/>
  <c r="AC528" i="5"/>
  <c r="AC524" i="5"/>
  <c r="X524" i="5"/>
  <c r="V533" i="5"/>
  <c r="AB533" i="5"/>
  <c r="X521" i="5"/>
  <c r="AC521" i="5"/>
  <c r="AB531" i="5"/>
  <c r="V531" i="5"/>
  <c r="AB530" i="5"/>
  <c r="V530" i="5"/>
  <c r="AC523" i="5"/>
  <c r="X523" i="5"/>
  <c r="AC520" i="5"/>
  <c r="X520" i="5"/>
  <c r="AC534" i="5"/>
  <c r="X534" i="5"/>
  <c r="V528" i="5"/>
  <c r="AB528" i="5"/>
  <c r="AB534" i="5"/>
  <c r="V534" i="5"/>
  <c r="AC527" i="5"/>
  <c r="X527" i="5"/>
  <c r="AC530" i="5"/>
  <c r="X530" i="5"/>
  <c r="V505" i="5"/>
  <c r="AB505" i="5"/>
  <c r="AB511" i="5"/>
  <c r="V511" i="5"/>
  <c r="X509" i="5"/>
  <c r="AC509" i="5"/>
  <c r="X504" i="5"/>
  <c r="AC504" i="5"/>
  <c r="AC508" i="5"/>
  <c r="X508" i="5"/>
  <c r="V509" i="5"/>
  <c r="AB509" i="5"/>
  <c r="AC511" i="5"/>
  <c r="X511" i="5"/>
  <c r="AB510" i="5"/>
  <c r="V510" i="5"/>
  <c r="AB506" i="5"/>
  <c r="V506" i="5"/>
  <c r="X505" i="5"/>
  <c r="AC505" i="5"/>
  <c r="V504" i="5"/>
  <c r="AB504" i="5"/>
  <c r="AC510" i="5"/>
  <c r="X510" i="5"/>
  <c r="V508" i="5"/>
  <c r="AB508" i="5"/>
  <c r="AC506" i="5"/>
  <c r="X506" i="5"/>
  <c r="AB507" i="5"/>
  <c r="V507" i="5"/>
  <c r="AC507" i="5"/>
  <c r="X507" i="5"/>
  <c r="V512" i="5"/>
  <c r="AB512" i="5"/>
  <c r="AB515" i="5"/>
  <c r="V515" i="5"/>
  <c r="AB513" i="5"/>
  <c r="V513" i="5"/>
  <c r="AB517" i="5"/>
  <c r="V517" i="5"/>
  <c r="AC514" i="5"/>
  <c r="X514" i="5"/>
  <c r="X513" i="5"/>
  <c r="AC513" i="5"/>
  <c r="V516" i="5"/>
  <c r="AB516" i="5"/>
  <c r="X517" i="5"/>
  <c r="AC517" i="5"/>
  <c r="AC515" i="5"/>
  <c r="X515" i="5"/>
  <c r="AB514" i="5"/>
  <c r="V514" i="5"/>
  <c r="AC518" i="5"/>
  <c r="X518" i="5"/>
  <c r="AC512" i="5"/>
  <c r="X512" i="5"/>
  <c r="AB518" i="5"/>
  <c r="V518" i="5"/>
  <c r="AC516" i="5"/>
  <c r="X516" i="5"/>
  <c r="AC496" i="5"/>
  <c r="X496" i="5"/>
  <c r="AC490" i="5"/>
  <c r="X490" i="5"/>
  <c r="AB502" i="5"/>
  <c r="V502" i="5"/>
  <c r="AC499" i="5"/>
  <c r="X499" i="5"/>
  <c r="V489" i="5"/>
  <c r="AB489" i="5"/>
  <c r="AC488" i="5"/>
  <c r="X488" i="5"/>
  <c r="V493" i="5"/>
  <c r="AB493" i="5"/>
  <c r="AC492" i="5"/>
  <c r="X492" i="5"/>
  <c r="V488" i="5"/>
  <c r="AB488" i="5"/>
  <c r="V492" i="5"/>
  <c r="AB492" i="5"/>
  <c r="AB499" i="5"/>
  <c r="V499" i="5"/>
  <c r="V496" i="5"/>
  <c r="AB496" i="5"/>
  <c r="X493" i="5"/>
  <c r="AC493" i="5"/>
  <c r="AB491" i="5"/>
  <c r="V491" i="5"/>
  <c r="V500" i="5"/>
  <c r="AB500" i="5"/>
  <c r="X497" i="5"/>
  <c r="AC497" i="5"/>
  <c r="V501" i="5"/>
  <c r="AB501" i="5"/>
  <c r="AC502" i="5"/>
  <c r="X502" i="5"/>
  <c r="AB495" i="5"/>
  <c r="V495" i="5"/>
  <c r="AB490" i="5"/>
  <c r="V490" i="5"/>
  <c r="AC500" i="5"/>
  <c r="X500" i="5"/>
  <c r="X501" i="5"/>
  <c r="AC501" i="5"/>
  <c r="AB494" i="5"/>
  <c r="V494" i="5"/>
  <c r="AC491" i="5"/>
  <c r="X491" i="5"/>
  <c r="AC498" i="5"/>
  <c r="X498" i="5"/>
  <c r="V497" i="5"/>
  <c r="AB497" i="5"/>
  <c r="X489" i="5"/>
  <c r="AC489" i="5"/>
  <c r="AB498" i="5"/>
  <c r="V498" i="5"/>
  <c r="AC495" i="5"/>
  <c r="X495" i="5"/>
  <c r="AC494" i="5"/>
  <c r="X494" i="5"/>
  <c r="V473" i="5"/>
  <c r="AB473" i="5"/>
  <c r="V477" i="5"/>
  <c r="AB477" i="5"/>
  <c r="AC474" i="5"/>
  <c r="X474" i="5"/>
  <c r="AB475" i="5"/>
  <c r="V475" i="5"/>
  <c r="V476" i="5"/>
  <c r="AB476" i="5"/>
  <c r="AC476" i="5"/>
  <c r="X476" i="5"/>
  <c r="X477" i="5"/>
  <c r="AC477" i="5"/>
  <c r="X473" i="5"/>
  <c r="AC473" i="5"/>
  <c r="AC478" i="5"/>
  <c r="X478" i="5"/>
  <c r="AB474" i="5"/>
  <c r="V474" i="5"/>
  <c r="AC475" i="5"/>
  <c r="X475" i="5"/>
  <c r="AB478" i="5"/>
  <c r="V478" i="5"/>
  <c r="V472" i="5"/>
  <c r="AB472" i="5"/>
  <c r="AC472" i="5"/>
  <c r="X472" i="5"/>
  <c r="AB483" i="5"/>
  <c r="V483" i="5"/>
  <c r="V480" i="5"/>
  <c r="AB480" i="5"/>
  <c r="V484" i="5"/>
  <c r="AB484" i="5"/>
  <c r="AC479" i="5"/>
  <c r="X479" i="5"/>
  <c r="AC483" i="5"/>
  <c r="X483" i="5"/>
  <c r="AC482" i="5"/>
  <c r="X482" i="5"/>
  <c r="AB482" i="5"/>
  <c r="V482" i="5"/>
  <c r="AC486" i="5"/>
  <c r="X486" i="5"/>
  <c r="AB486" i="5"/>
  <c r="V486" i="5"/>
  <c r="AC484" i="5"/>
  <c r="X484" i="5"/>
  <c r="V485" i="5"/>
  <c r="AB485" i="5"/>
  <c r="AC480" i="5"/>
  <c r="X480" i="5"/>
  <c r="AB479" i="5"/>
  <c r="V479" i="5"/>
  <c r="X481" i="5"/>
  <c r="AC481" i="5"/>
  <c r="AB481" i="5"/>
  <c r="V481" i="5"/>
  <c r="X485" i="5"/>
  <c r="AC485" i="5"/>
  <c r="AC458" i="5"/>
  <c r="X458" i="5"/>
  <c r="V461" i="5"/>
  <c r="AB461" i="5"/>
  <c r="AC467" i="5"/>
  <c r="X467" i="5"/>
  <c r="V465" i="5"/>
  <c r="AB465" i="5"/>
  <c r="AC462" i="5"/>
  <c r="X462" i="5"/>
  <c r="V469" i="5"/>
  <c r="AB469" i="5"/>
  <c r="X468" i="5"/>
  <c r="AC468" i="5"/>
  <c r="V456" i="5"/>
  <c r="AB456" i="5"/>
  <c r="V460" i="5"/>
  <c r="AB460" i="5"/>
  <c r="X461" i="5"/>
  <c r="AC461" i="5"/>
  <c r="AB462" i="5"/>
  <c r="V462" i="5"/>
  <c r="V468" i="5"/>
  <c r="AB468" i="5"/>
  <c r="X465" i="5"/>
  <c r="AC465" i="5"/>
  <c r="AB466" i="5"/>
  <c r="V466" i="5"/>
  <c r="AB467" i="5"/>
  <c r="V467" i="5"/>
  <c r="X469" i="5"/>
  <c r="AC469" i="5"/>
  <c r="AB470" i="5"/>
  <c r="V470" i="5"/>
  <c r="X464" i="5"/>
  <c r="AC464" i="5"/>
  <c r="X456" i="5"/>
  <c r="AC456" i="5"/>
  <c r="AB459" i="5"/>
  <c r="V459" i="5"/>
  <c r="AC466" i="5"/>
  <c r="X466" i="5"/>
  <c r="AB458" i="5"/>
  <c r="V458" i="5"/>
  <c r="AB463" i="5"/>
  <c r="V463" i="5"/>
  <c r="AC459" i="5"/>
  <c r="X459" i="5"/>
  <c r="AC470" i="5"/>
  <c r="X470" i="5"/>
  <c r="X457" i="5"/>
  <c r="AC457" i="5"/>
  <c r="V464" i="5"/>
  <c r="AB464" i="5"/>
  <c r="V457" i="5"/>
  <c r="AB457" i="5"/>
  <c r="AC463" i="5"/>
  <c r="X463" i="5"/>
  <c r="X460" i="5"/>
  <c r="AC460" i="5"/>
  <c r="AC448" i="5"/>
  <c r="X448" i="5"/>
  <c r="AB454" i="5"/>
  <c r="V454" i="5"/>
  <c r="AC447" i="5"/>
  <c r="X447" i="5"/>
  <c r="V441" i="5"/>
  <c r="AB441" i="5"/>
  <c r="AC451" i="5"/>
  <c r="X451" i="5"/>
  <c r="V445" i="5"/>
  <c r="AB445" i="5"/>
  <c r="AC452" i="5"/>
  <c r="X452" i="5"/>
  <c r="AC450" i="5"/>
  <c r="X450" i="5"/>
  <c r="V453" i="5"/>
  <c r="AB453" i="5"/>
  <c r="V440" i="5"/>
  <c r="AB440" i="5"/>
  <c r="V444" i="5"/>
  <c r="AB444" i="5"/>
  <c r="AB451" i="5"/>
  <c r="V451" i="5"/>
  <c r="AB447" i="5"/>
  <c r="V447" i="5"/>
  <c r="V452" i="5"/>
  <c r="AB452" i="5"/>
  <c r="X449" i="5"/>
  <c r="AC449" i="5"/>
  <c r="V449" i="5"/>
  <c r="AB449" i="5"/>
  <c r="V448" i="5"/>
  <c r="AB448" i="5"/>
  <c r="AB442" i="5"/>
  <c r="V442" i="5"/>
  <c r="AC440" i="5"/>
  <c r="X440" i="5"/>
  <c r="X453" i="5"/>
  <c r="AC453" i="5"/>
  <c r="AC446" i="5"/>
  <c r="X446" i="5"/>
  <c r="AB443" i="5"/>
  <c r="V443" i="5"/>
  <c r="AB446" i="5"/>
  <c r="V446" i="5"/>
  <c r="AC444" i="5"/>
  <c r="X444" i="5"/>
  <c r="AC442" i="5"/>
  <c r="X442" i="5"/>
  <c r="X441" i="5"/>
  <c r="AC441" i="5"/>
  <c r="X445" i="5"/>
  <c r="AC445" i="5"/>
  <c r="AB450" i="5"/>
  <c r="V450" i="5"/>
  <c r="AC443" i="5"/>
  <c r="X443" i="5"/>
  <c r="AC454" i="5"/>
  <c r="X454" i="5"/>
  <c r="AC426" i="5"/>
  <c r="X426" i="5"/>
  <c r="AB438" i="5"/>
  <c r="V438" i="5"/>
  <c r="AC430" i="5"/>
  <c r="X430" i="5"/>
  <c r="AB434" i="5"/>
  <c r="V434" i="5"/>
  <c r="AC434" i="5"/>
  <c r="X434" i="5"/>
  <c r="V437" i="5"/>
  <c r="AB437" i="5"/>
  <c r="AC428" i="5"/>
  <c r="X428" i="5"/>
  <c r="X433" i="5"/>
  <c r="AC433" i="5"/>
  <c r="V424" i="5"/>
  <c r="AB424" i="5"/>
  <c r="AC435" i="5"/>
  <c r="X435" i="5"/>
  <c r="AC432" i="5"/>
  <c r="X432" i="5"/>
  <c r="X437" i="5"/>
  <c r="AC437" i="5"/>
  <c r="V428" i="5"/>
  <c r="AB428" i="5"/>
  <c r="AB430" i="5"/>
  <c r="V430" i="5"/>
  <c r="AC438" i="5"/>
  <c r="X438" i="5"/>
  <c r="X425" i="5"/>
  <c r="AC425" i="5"/>
  <c r="AC424" i="5"/>
  <c r="X424" i="5"/>
  <c r="AC436" i="5"/>
  <c r="X436" i="5"/>
  <c r="AB427" i="5"/>
  <c r="V427" i="5"/>
  <c r="V432" i="5"/>
  <c r="AB432" i="5"/>
  <c r="X429" i="5"/>
  <c r="AC429" i="5"/>
  <c r="X427" i="5"/>
  <c r="AC427" i="5"/>
  <c r="AB431" i="5"/>
  <c r="V431" i="5"/>
  <c r="V436" i="5"/>
  <c r="AB436" i="5"/>
  <c r="AB426" i="5"/>
  <c r="V426" i="5"/>
  <c r="V425" i="5"/>
  <c r="AB425" i="5"/>
  <c r="V429" i="5"/>
  <c r="AB429" i="5"/>
  <c r="AC431" i="5"/>
  <c r="X431" i="5"/>
  <c r="AB435" i="5"/>
  <c r="V435" i="5"/>
  <c r="V433" i="5"/>
  <c r="AB433" i="5"/>
  <c r="AB415" i="5"/>
  <c r="V415" i="5"/>
  <c r="V413" i="5"/>
  <c r="AB413" i="5"/>
  <c r="AC419" i="5"/>
  <c r="X419" i="5"/>
  <c r="AB417" i="5"/>
  <c r="V417" i="5"/>
  <c r="X408" i="5"/>
  <c r="AC408" i="5"/>
  <c r="V421" i="5"/>
  <c r="AB421" i="5"/>
  <c r="AC410" i="5"/>
  <c r="X410" i="5"/>
  <c r="AB411" i="5"/>
  <c r="V411" i="5"/>
  <c r="AB414" i="5"/>
  <c r="V414" i="5"/>
  <c r="V416" i="5"/>
  <c r="AB416" i="5"/>
  <c r="X417" i="5"/>
  <c r="AC417" i="5"/>
  <c r="AB418" i="5"/>
  <c r="V418" i="5"/>
  <c r="V420" i="5"/>
  <c r="AB420" i="5"/>
  <c r="X421" i="5"/>
  <c r="AC421" i="5"/>
  <c r="AB410" i="5"/>
  <c r="V410" i="5"/>
  <c r="AB422" i="5"/>
  <c r="V422" i="5"/>
  <c r="X416" i="5"/>
  <c r="AC416" i="5"/>
  <c r="X412" i="5"/>
  <c r="AC412" i="5"/>
  <c r="AC414" i="5"/>
  <c r="X414" i="5"/>
  <c r="X409" i="5"/>
  <c r="AC409" i="5"/>
  <c r="V412" i="5"/>
  <c r="AB412" i="5"/>
  <c r="AB419" i="5"/>
  <c r="V419" i="5"/>
  <c r="AC411" i="5"/>
  <c r="X411" i="5"/>
  <c r="AC420" i="5"/>
  <c r="X420" i="5"/>
  <c r="AC422" i="5"/>
  <c r="X422" i="5"/>
  <c r="V408" i="5"/>
  <c r="AB408" i="5"/>
  <c r="X413" i="5"/>
  <c r="AC413" i="5"/>
  <c r="AB409" i="5"/>
  <c r="V409" i="5"/>
  <c r="AC415" i="5"/>
  <c r="X415" i="5"/>
  <c r="AC418" i="5"/>
  <c r="X418" i="5"/>
  <c r="V392" i="5"/>
  <c r="AB392" i="5"/>
  <c r="V393" i="5"/>
  <c r="AB393" i="5"/>
  <c r="AC394" i="5"/>
  <c r="X394" i="5"/>
  <c r="AB399" i="5"/>
  <c r="V399" i="5"/>
  <c r="V396" i="5"/>
  <c r="AB396" i="5"/>
  <c r="AC392" i="5"/>
  <c r="X392" i="5"/>
  <c r="V397" i="5"/>
  <c r="AB397" i="5"/>
  <c r="AC399" i="5"/>
  <c r="X399" i="5"/>
  <c r="X397" i="5"/>
  <c r="AC397" i="5"/>
  <c r="AC398" i="5"/>
  <c r="X398" i="5"/>
  <c r="AB394" i="5"/>
  <c r="V394" i="5"/>
  <c r="AC396" i="5"/>
  <c r="X396" i="5"/>
  <c r="AB398" i="5"/>
  <c r="V398" i="5"/>
  <c r="X395" i="5"/>
  <c r="AC395" i="5"/>
  <c r="AB395" i="5"/>
  <c r="V395" i="5"/>
  <c r="X393" i="5"/>
  <c r="AC393" i="5"/>
  <c r="V400" i="5"/>
  <c r="AB400" i="5"/>
  <c r="V404" i="5"/>
  <c r="AB404" i="5"/>
  <c r="AB406" i="5"/>
  <c r="V406" i="5"/>
  <c r="V401" i="5"/>
  <c r="AB401" i="5"/>
  <c r="V405" i="5"/>
  <c r="AB405" i="5"/>
  <c r="AC404" i="5"/>
  <c r="X404" i="5"/>
  <c r="AC402" i="5"/>
  <c r="X402" i="5"/>
  <c r="X401" i="5"/>
  <c r="AC401" i="5"/>
  <c r="AC403" i="5"/>
  <c r="X403" i="5"/>
  <c r="X405" i="5"/>
  <c r="AC405" i="5"/>
  <c r="AB403" i="5"/>
  <c r="V403" i="5"/>
  <c r="AC400" i="5"/>
  <c r="X400" i="5"/>
  <c r="AB402" i="5"/>
  <c r="V402" i="5"/>
  <c r="AC406" i="5"/>
  <c r="X406" i="5"/>
  <c r="V389" i="5"/>
  <c r="AB389" i="5"/>
  <c r="V377" i="5"/>
  <c r="AB377" i="5"/>
  <c r="AC383" i="5"/>
  <c r="X383" i="5"/>
  <c r="AB381" i="5"/>
  <c r="V381" i="5"/>
  <c r="AC387" i="5"/>
  <c r="X387" i="5"/>
  <c r="V385" i="5"/>
  <c r="AB385" i="5"/>
  <c r="AC388" i="5"/>
  <c r="X388" i="5"/>
  <c r="X384" i="5"/>
  <c r="AC384" i="5"/>
  <c r="V376" i="5"/>
  <c r="AB376" i="5"/>
  <c r="V380" i="5"/>
  <c r="AB380" i="5"/>
  <c r="AB378" i="5"/>
  <c r="V378" i="5"/>
  <c r="V384" i="5"/>
  <c r="AB384" i="5"/>
  <c r="X377" i="5"/>
  <c r="AC377" i="5"/>
  <c r="AB382" i="5"/>
  <c r="V382" i="5"/>
  <c r="V388" i="5"/>
  <c r="AB388" i="5"/>
  <c r="X381" i="5"/>
  <c r="AC381" i="5"/>
  <c r="AB387" i="5"/>
  <c r="V387" i="5"/>
  <c r="AC382" i="5"/>
  <c r="X382" i="5"/>
  <c r="AB386" i="5"/>
  <c r="V386" i="5"/>
  <c r="AC376" i="5"/>
  <c r="X376" i="5"/>
  <c r="X385" i="5"/>
  <c r="AC385" i="5"/>
  <c r="AC378" i="5"/>
  <c r="X378" i="5"/>
  <c r="AC390" i="5"/>
  <c r="X390" i="5"/>
  <c r="AB390" i="5"/>
  <c r="V390" i="5"/>
  <c r="AC380" i="5"/>
  <c r="X380" i="5"/>
  <c r="X389" i="5"/>
  <c r="AC389" i="5"/>
  <c r="AB379" i="5"/>
  <c r="V379" i="5"/>
  <c r="AB383" i="5"/>
  <c r="V383" i="5"/>
  <c r="AC379" i="5"/>
  <c r="X379" i="5"/>
  <c r="AC386" i="5"/>
  <c r="X386" i="5"/>
  <c r="V369" i="5"/>
  <c r="AB369" i="5"/>
  <c r="AC363" i="5"/>
  <c r="X363" i="5"/>
  <c r="V373" i="5"/>
  <c r="AB373" i="5"/>
  <c r="AC367" i="5"/>
  <c r="X367" i="5"/>
  <c r="V361" i="5"/>
  <c r="AB361" i="5"/>
  <c r="X371" i="5"/>
  <c r="AC371" i="5"/>
  <c r="V360" i="5"/>
  <c r="AB360" i="5"/>
  <c r="V368" i="5"/>
  <c r="AB368" i="5"/>
  <c r="AB367" i="5"/>
  <c r="V367" i="5"/>
  <c r="V372" i="5"/>
  <c r="AB372" i="5"/>
  <c r="AC374" i="5"/>
  <c r="X374" i="5"/>
  <c r="AB363" i="5"/>
  <c r="V363" i="5"/>
  <c r="AB371" i="5"/>
  <c r="V371" i="5"/>
  <c r="AB370" i="5"/>
  <c r="V370" i="5"/>
  <c r="X361" i="5"/>
  <c r="AC361" i="5"/>
  <c r="V365" i="5"/>
  <c r="AB365" i="5"/>
  <c r="AC370" i="5"/>
  <c r="X370" i="5"/>
  <c r="AB362" i="5"/>
  <c r="V362" i="5"/>
  <c r="AC360" i="5"/>
  <c r="X360" i="5"/>
  <c r="X365" i="5"/>
  <c r="AC365" i="5"/>
  <c r="AC362" i="5"/>
  <c r="X362" i="5"/>
  <c r="AC366" i="5"/>
  <c r="X366" i="5"/>
  <c r="AB366" i="5"/>
  <c r="V366" i="5"/>
  <c r="AC364" i="5"/>
  <c r="X364" i="5"/>
  <c r="X369" i="5"/>
  <c r="AC369" i="5"/>
  <c r="AC372" i="5"/>
  <c r="X372" i="5"/>
  <c r="V364" i="5"/>
  <c r="AB364" i="5"/>
  <c r="AB374" i="5"/>
  <c r="V374" i="5"/>
  <c r="AC368" i="5"/>
  <c r="X368" i="5"/>
  <c r="X373" i="5"/>
  <c r="AC373" i="5"/>
  <c r="AC346" i="5"/>
  <c r="X346" i="5"/>
  <c r="V345" i="5"/>
  <c r="AB345" i="5"/>
  <c r="AC356" i="5"/>
  <c r="X356" i="5"/>
  <c r="V349" i="5"/>
  <c r="AB349" i="5"/>
  <c r="AC347" i="5"/>
  <c r="X347" i="5"/>
  <c r="V353" i="5"/>
  <c r="AB353" i="5"/>
  <c r="AC351" i="5"/>
  <c r="X351" i="5"/>
  <c r="X355" i="5"/>
  <c r="AC355" i="5"/>
  <c r="V348" i="5"/>
  <c r="AB348" i="5"/>
  <c r="AC358" i="5"/>
  <c r="X358" i="5"/>
  <c r="AB355" i="5"/>
  <c r="V355" i="5"/>
  <c r="V357" i="5"/>
  <c r="AB357" i="5"/>
  <c r="X345" i="5"/>
  <c r="AC345" i="5"/>
  <c r="AC350" i="5"/>
  <c r="X350" i="5"/>
  <c r="AC354" i="5"/>
  <c r="X354" i="5"/>
  <c r="AB351" i="5"/>
  <c r="V351" i="5"/>
  <c r="AB346" i="5"/>
  <c r="V346" i="5"/>
  <c r="AC344" i="5"/>
  <c r="X344" i="5"/>
  <c r="X349" i="5"/>
  <c r="AC349" i="5"/>
  <c r="V352" i="5"/>
  <c r="AB352" i="5"/>
  <c r="V356" i="5"/>
  <c r="AB356" i="5"/>
  <c r="AB354" i="5"/>
  <c r="V354" i="5"/>
  <c r="AB350" i="5"/>
  <c r="V350" i="5"/>
  <c r="AC348" i="5"/>
  <c r="X348" i="5"/>
  <c r="X353" i="5"/>
  <c r="AC353" i="5"/>
  <c r="V344" i="5"/>
  <c r="AB344" i="5"/>
  <c r="AB347" i="5"/>
  <c r="V347" i="5"/>
  <c r="AB358" i="5"/>
  <c r="V358" i="5"/>
  <c r="AC352" i="5"/>
  <c r="X352" i="5"/>
  <c r="X357" i="5"/>
  <c r="AC357" i="5"/>
  <c r="X339" i="5"/>
  <c r="AC339" i="5"/>
  <c r="AB338" i="5"/>
  <c r="V338" i="5"/>
  <c r="AC340" i="5"/>
  <c r="X340" i="5"/>
  <c r="V329" i="5"/>
  <c r="AB329" i="5"/>
  <c r="AC331" i="5"/>
  <c r="X331" i="5"/>
  <c r="V333" i="5"/>
  <c r="AB333" i="5"/>
  <c r="AC335" i="5"/>
  <c r="X335" i="5"/>
  <c r="V337" i="5"/>
  <c r="AB337" i="5"/>
  <c r="V328" i="5"/>
  <c r="AB328" i="5"/>
  <c r="AB330" i="5"/>
  <c r="V330" i="5"/>
  <c r="AC342" i="5"/>
  <c r="X342" i="5"/>
  <c r="AB335" i="5"/>
  <c r="V335" i="5"/>
  <c r="V340" i="5"/>
  <c r="AB340" i="5"/>
  <c r="X329" i="5"/>
  <c r="AC329" i="5"/>
  <c r="V341" i="5"/>
  <c r="AB341" i="5"/>
  <c r="AC338" i="5"/>
  <c r="X338" i="5"/>
  <c r="AB331" i="5"/>
  <c r="V331" i="5"/>
  <c r="AB339" i="5"/>
  <c r="V339" i="5"/>
  <c r="AC328" i="5"/>
  <c r="X328" i="5"/>
  <c r="X333" i="5"/>
  <c r="AC333" i="5"/>
  <c r="AC334" i="5"/>
  <c r="X334" i="5"/>
  <c r="V332" i="5"/>
  <c r="AB332" i="5"/>
  <c r="V336" i="5"/>
  <c r="AB336" i="5"/>
  <c r="AB334" i="5"/>
  <c r="V334" i="5"/>
  <c r="AC332" i="5"/>
  <c r="X332" i="5"/>
  <c r="X337" i="5"/>
  <c r="AC337" i="5"/>
  <c r="AC330" i="5"/>
  <c r="X330" i="5"/>
  <c r="AB342" i="5"/>
  <c r="V342" i="5"/>
  <c r="AC336" i="5"/>
  <c r="X336" i="5"/>
  <c r="X341" i="5"/>
  <c r="AC341" i="5"/>
  <c r="AB315" i="5"/>
  <c r="V315" i="5"/>
  <c r="AB318" i="5"/>
  <c r="V318" i="5"/>
  <c r="AC316" i="5"/>
  <c r="X316" i="5"/>
  <c r="X313" i="5"/>
  <c r="AC313" i="5"/>
  <c r="V312" i="5"/>
  <c r="AB312" i="5"/>
  <c r="V316" i="5"/>
  <c r="AB316" i="5"/>
  <c r="X317" i="5"/>
  <c r="AC317" i="5"/>
  <c r="AB314" i="5"/>
  <c r="V314" i="5"/>
  <c r="V313" i="5"/>
  <c r="AB313" i="5"/>
  <c r="AC312" i="5"/>
  <c r="X312" i="5"/>
  <c r="AB319" i="5"/>
  <c r="V319" i="5"/>
  <c r="X315" i="5"/>
  <c r="AC315" i="5"/>
  <c r="AC318" i="5"/>
  <c r="X318" i="5"/>
  <c r="AC314" i="5"/>
  <c r="X314" i="5"/>
  <c r="V317" i="5"/>
  <c r="AB317" i="5"/>
  <c r="X319" i="5"/>
  <c r="AC319" i="5"/>
  <c r="V324" i="5"/>
  <c r="AB324" i="5"/>
  <c r="V325" i="5"/>
  <c r="AB325" i="5"/>
  <c r="AB322" i="5"/>
  <c r="V322" i="5"/>
  <c r="V320" i="5"/>
  <c r="AB320" i="5"/>
  <c r="X323" i="5"/>
  <c r="AC323" i="5"/>
  <c r="AC322" i="5"/>
  <c r="X322" i="5"/>
  <c r="AC320" i="5"/>
  <c r="X320" i="5"/>
  <c r="AC326" i="5"/>
  <c r="X326" i="5"/>
  <c r="AB323" i="5"/>
  <c r="V323" i="5"/>
  <c r="X321" i="5"/>
  <c r="AC321" i="5"/>
  <c r="V321" i="5"/>
  <c r="AB321" i="5"/>
  <c r="AC324" i="5"/>
  <c r="X324" i="5"/>
  <c r="AB326" i="5"/>
  <c r="V326" i="5"/>
  <c r="X325" i="5"/>
  <c r="AC325" i="5"/>
  <c r="AC307" i="5"/>
  <c r="X307" i="5"/>
  <c r="AB310" i="5"/>
  <c r="V310" i="5"/>
  <c r="AC308" i="5"/>
  <c r="X308" i="5"/>
  <c r="V297" i="5"/>
  <c r="AB297" i="5"/>
  <c r="AC299" i="5"/>
  <c r="X299" i="5"/>
  <c r="V301" i="5"/>
  <c r="AB301" i="5"/>
  <c r="AC303" i="5"/>
  <c r="X303" i="5"/>
  <c r="V309" i="5"/>
  <c r="AB309" i="5"/>
  <c r="AC298" i="5"/>
  <c r="X298" i="5"/>
  <c r="AC302" i="5"/>
  <c r="X302" i="5"/>
  <c r="V305" i="5"/>
  <c r="AB305" i="5"/>
  <c r="AC310" i="5"/>
  <c r="X310" i="5"/>
  <c r="AB303" i="5"/>
  <c r="V303" i="5"/>
  <c r="AB306" i="5"/>
  <c r="V306" i="5"/>
  <c r="X297" i="5"/>
  <c r="AC297" i="5"/>
  <c r="V304" i="5"/>
  <c r="AB304" i="5"/>
  <c r="AB299" i="5"/>
  <c r="V299" i="5"/>
  <c r="AB307" i="5"/>
  <c r="V307" i="5"/>
  <c r="AC296" i="5"/>
  <c r="X296" i="5"/>
  <c r="X301" i="5"/>
  <c r="AC301" i="5"/>
  <c r="V296" i="5"/>
  <c r="AB296" i="5"/>
  <c r="AC306" i="5"/>
  <c r="X306" i="5"/>
  <c r="V308" i="5"/>
  <c r="AB308" i="5"/>
  <c r="AB298" i="5"/>
  <c r="V298" i="5"/>
  <c r="AC300" i="5"/>
  <c r="X300" i="5"/>
  <c r="X305" i="5"/>
  <c r="AC305" i="5"/>
  <c r="V300" i="5"/>
  <c r="AB300" i="5"/>
  <c r="AB302" i="5"/>
  <c r="V302" i="5"/>
  <c r="AC304" i="5"/>
  <c r="X304" i="5"/>
  <c r="X309" i="5"/>
  <c r="AC309" i="5"/>
  <c r="V280" i="5"/>
  <c r="AB280" i="5"/>
  <c r="V285" i="5"/>
  <c r="AB285" i="5"/>
  <c r="AC283" i="5"/>
  <c r="X283" i="5"/>
  <c r="AB287" i="5"/>
  <c r="V287" i="5"/>
  <c r="AC285" i="5"/>
  <c r="X285" i="5"/>
  <c r="AC282" i="5"/>
  <c r="X282" i="5"/>
  <c r="AB286" i="5"/>
  <c r="V286" i="5"/>
  <c r="AB282" i="5"/>
  <c r="V282" i="5"/>
  <c r="AC287" i="5"/>
  <c r="X287" i="5"/>
  <c r="AC286" i="5"/>
  <c r="X286" i="5"/>
  <c r="AC280" i="5"/>
  <c r="X280" i="5"/>
  <c r="V284" i="5"/>
  <c r="AB284" i="5"/>
  <c r="AC284" i="5"/>
  <c r="X284" i="5"/>
  <c r="V288" i="5"/>
  <c r="AB288" i="5"/>
  <c r="X288" i="5"/>
  <c r="AC288" i="5"/>
  <c r="V281" i="5"/>
  <c r="AB281" i="5"/>
  <c r="AB283" i="5"/>
  <c r="V283" i="5"/>
  <c r="AC281" i="5"/>
  <c r="X281" i="5"/>
  <c r="V293" i="5"/>
  <c r="AB293" i="5"/>
  <c r="AB290" i="5"/>
  <c r="V290" i="5"/>
  <c r="AB294" i="5"/>
  <c r="V294" i="5"/>
  <c r="AB289" i="5"/>
  <c r="V289" i="5"/>
  <c r="AB291" i="5"/>
  <c r="V291" i="5"/>
  <c r="AC292" i="5"/>
  <c r="X292" i="5"/>
  <c r="AC291" i="5"/>
  <c r="X291" i="5"/>
  <c r="AC294" i="5"/>
  <c r="X294" i="5"/>
  <c r="X289" i="5"/>
  <c r="AC289" i="5"/>
  <c r="V292" i="5"/>
  <c r="AB292" i="5"/>
  <c r="X293" i="5"/>
  <c r="AC293" i="5"/>
  <c r="AC290" i="5"/>
  <c r="X290" i="5"/>
  <c r="V273" i="5"/>
  <c r="AB273" i="5"/>
  <c r="AB266" i="5"/>
  <c r="V266" i="5"/>
  <c r="AB264" i="5"/>
  <c r="V264" i="5"/>
  <c r="AC267" i="5"/>
  <c r="X267" i="5"/>
  <c r="AB274" i="5"/>
  <c r="V274" i="5"/>
  <c r="AB271" i="5"/>
  <c r="V271" i="5"/>
  <c r="AC268" i="5"/>
  <c r="X268" i="5"/>
  <c r="AC270" i="5"/>
  <c r="X270" i="5"/>
  <c r="AC266" i="5"/>
  <c r="X266" i="5"/>
  <c r="AB272" i="5"/>
  <c r="V272" i="5"/>
  <c r="X272" i="5"/>
  <c r="AC272" i="5"/>
  <c r="V265" i="5"/>
  <c r="AB265" i="5"/>
  <c r="AC271" i="5"/>
  <c r="X271" i="5"/>
  <c r="AC274" i="5"/>
  <c r="X274" i="5"/>
  <c r="AC273" i="5"/>
  <c r="X273" i="5"/>
  <c r="AC264" i="5"/>
  <c r="X264" i="5"/>
  <c r="AB268" i="5"/>
  <c r="V268" i="5"/>
  <c r="X265" i="5"/>
  <c r="AC265" i="5"/>
  <c r="AB267" i="5"/>
  <c r="V267" i="5"/>
  <c r="AB270" i="5"/>
  <c r="V270" i="5"/>
  <c r="V269" i="5"/>
  <c r="AB269" i="5"/>
  <c r="AC269" i="5"/>
  <c r="X269" i="5"/>
  <c r="AB275" i="5"/>
  <c r="V275" i="5"/>
  <c r="V276" i="5"/>
  <c r="AB276" i="5"/>
  <c r="AC276" i="5"/>
  <c r="X276" i="5"/>
  <c r="AC275" i="5"/>
  <c r="X275" i="5"/>
  <c r="AB278" i="5"/>
  <c r="V278" i="5"/>
  <c r="AC278" i="5"/>
  <c r="X278" i="5"/>
  <c r="V277" i="5"/>
  <c r="AB277" i="5"/>
  <c r="X277" i="5"/>
  <c r="AC277" i="5"/>
  <c r="AB262" i="5"/>
  <c r="V262" i="5"/>
  <c r="V248" i="5"/>
  <c r="AB248" i="5"/>
  <c r="X249" i="5"/>
  <c r="AC249" i="5"/>
  <c r="AC252" i="5"/>
  <c r="X252" i="5"/>
  <c r="V257" i="5"/>
  <c r="AB257" i="5"/>
  <c r="AB251" i="5"/>
  <c r="V251" i="5"/>
  <c r="V256" i="5"/>
  <c r="AB256" i="5"/>
  <c r="X257" i="5"/>
  <c r="AC257" i="5"/>
  <c r="V253" i="5"/>
  <c r="AB253" i="5"/>
  <c r="V261" i="5"/>
  <c r="AB261" i="5"/>
  <c r="V252" i="5"/>
  <c r="AB252" i="5"/>
  <c r="AB255" i="5"/>
  <c r="V255" i="5"/>
  <c r="V260" i="5"/>
  <c r="AB260" i="5"/>
  <c r="X261" i="5"/>
  <c r="AC261" i="5"/>
  <c r="AC259" i="5"/>
  <c r="X259" i="5"/>
  <c r="AB250" i="5"/>
  <c r="V250" i="5"/>
  <c r="AC260" i="5"/>
  <c r="X260" i="5"/>
  <c r="AC254" i="5"/>
  <c r="X254" i="5"/>
  <c r="AC248" i="5"/>
  <c r="X248" i="5"/>
  <c r="AC256" i="5"/>
  <c r="X256" i="5"/>
  <c r="AB259" i="5"/>
  <c r="V259" i="5"/>
  <c r="AB254" i="5"/>
  <c r="V254" i="5"/>
  <c r="AC251" i="5"/>
  <c r="X251" i="5"/>
  <c r="AC250" i="5"/>
  <c r="X250" i="5"/>
  <c r="V249" i="5"/>
  <c r="AB249" i="5"/>
  <c r="AC262" i="5"/>
  <c r="X262" i="5"/>
  <c r="X253" i="5"/>
  <c r="AC253" i="5"/>
  <c r="AB258" i="5"/>
  <c r="V258" i="5"/>
  <c r="AC255" i="5"/>
  <c r="X255" i="5"/>
  <c r="AC258" i="5"/>
  <c r="X258" i="5"/>
  <c r="AC234" i="5"/>
  <c r="X234" i="5"/>
  <c r="V241" i="5"/>
  <c r="AB241" i="5"/>
  <c r="AC244" i="5"/>
  <c r="X244" i="5"/>
  <c r="AB242" i="5"/>
  <c r="V242" i="5"/>
  <c r="AC235" i="5"/>
  <c r="X235" i="5"/>
  <c r="V245" i="5"/>
  <c r="AB245" i="5"/>
  <c r="AC239" i="5"/>
  <c r="X239" i="5"/>
  <c r="V232" i="5"/>
  <c r="AB232" i="5"/>
  <c r="AB246" i="5"/>
  <c r="V246" i="5"/>
  <c r="V244" i="5"/>
  <c r="AB244" i="5"/>
  <c r="AB239" i="5"/>
  <c r="V239" i="5"/>
  <c r="V237" i="5"/>
  <c r="AB237" i="5"/>
  <c r="X233" i="5"/>
  <c r="AC233" i="5"/>
  <c r="V233" i="5"/>
  <c r="AB233" i="5"/>
  <c r="V236" i="5"/>
  <c r="AB236" i="5"/>
  <c r="V240" i="5"/>
  <c r="AB240" i="5"/>
  <c r="AB235" i="5"/>
  <c r="V235" i="5"/>
  <c r="AB243" i="5"/>
  <c r="V243" i="5"/>
  <c r="AC232" i="5"/>
  <c r="X232" i="5"/>
  <c r="X237" i="5"/>
  <c r="AC237" i="5"/>
  <c r="X243" i="5"/>
  <c r="AC243" i="5"/>
  <c r="AC242" i="5"/>
  <c r="X242" i="5"/>
  <c r="AC246" i="5"/>
  <c r="X246" i="5"/>
  <c r="AB234" i="5"/>
  <c r="V234" i="5"/>
  <c r="AC236" i="5"/>
  <c r="X236" i="5"/>
  <c r="X241" i="5"/>
  <c r="AC241" i="5"/>
  <c r="AC238" i="5"/>
  <c r="X238" i="5"/>
  <c r="AB238" i="5"/>
  <c r="V238" i="5"/>
  <c r="AC240" i="5"/>
  <c r="X240" i="5"/>
  <c r="X245" i="5"/>
  <c r="AC245" i="5"/>
  <c r="AB222" i="5"/>
  <c r="V222" i="5"/>
  <c r="V221" i="5"/>
  <c r="AB221" i="5"/>
  <c r="AC221" i="5"/>
  <c r="X221" i="5"/>
  <c r="AC222" i="5"/>
  <c r="X222" i="5"/>
  <c r="AC220" i="5"/>
  <c r="X220" i="5"/>
  <c r="AB219" i="5"/>
  <c r="V219" i="5"/>
  <c r="V220" i="5"/>
  <c r="AB220" i="5"/>
  <c r="AC216" i="5"/>
  <c r="X216" i="5"/>
  <c r="V217" i="5"/>
  <c r="AB217" i="5"/>
  <c r="AB218" i="5"/>
  <c r="V218" i="5"/>
  <c r="AC219" i="5"/>
  <c r="X219" i="5"/>
  <c r="AC218" i="5"/>
  <c r="X218" i="5"/>
  <c r="V216" i="5"/>
  <c r="AB216" i="5"/>
  <c r="X217" i="5"/>
  <c r="AC217" i="5"/>
  <c r="AB223" i="5"/>
  <c r="V223" i="5"/>
  <c r="V224" i="5"/>
  <c r="AB224" i="5"/>
  <c r="V228" i="5"/>
  <c r="AB228" i="5"/>
  <c r="AB227" i="5"/>
  <c r="V227" i="5"/>
  <c r="AC230" i="5"/>
  <c r="X230" i="5"/>
  <c r="AB226" i="5"/>
  <c r="V226" i="5"/>
  <c r="X225" i="5"/>
  <c r="AC225" i="5"/>
  <c r="AC228" i="5"/>
  <c r="X228" i="5"/>
  <c r="AC223" i="5"/>
  <c r="X223" i="5"/>
  <c r="AB230" i="5"/>
  <c r="V230" i="5"/>
  <c r="X229" i="5"/>
  <c r="AC229" i="5"/>
  <c r="AC227" i="5"/>
  <c r="X227" i="5"/>
  <c r="AB225" i="5"/>
  <c r="V225" i="5"/>
  <c r="AC226" i="5"/>
  <c r="X226" i="5"/>
  <c r="V229" i="5"/>
  <c r="AB229" i="5"/>
  <c r="X224" i="5"/>
  <c r="AC224" i="5"/>
  <c r="V201" i="5"/>
  <c r="AB201" i="5"/>
  <c r="AB202" i="5"/>
  <c r="V202" i="5"/>
  <c r="AB205" i="5"/>
  <c r="V205" i="5"/>
  <c r="V204" i="5"/>
  <c r="AB204" i="5"/>
  <c r="V200" i="5"/>
  <c r="AB200" i="5"/>
  <c r="X205" i="5"/>
  <c r="AC205" i="5"/>
  <c r="AC200" i="5"/>
  <c r="X200" i="5"/>
  <c r="AB203" i="5"/>
  <c r="V203" i="5"/>
  <c r="X201" i="5"/>
  <c r="AC201" i="5"/>
  <c r="AC203" i="5"/>
  <c r="X203" i="5"/>
  <c r="AC202" i="5"/>
  <c r="X202" i="5"/>
  <c r="AC204" i="5"/>
  <c r="X204" i="5"/>
  <c r="AB207" i="5"/>
  <c r="V207" i="5"/>
  <c r="V208" i="5"/>
  <c r="AB208" i="5"/>
  <c r="AC207" i="5"/>
  <c r="X207" i="5"/>
  <c r="AC211" i="5"/>
  <c r="X211" i="5"/>
  <c r="AC210" i="5"/>
  <c r="X210" i="5"/>
  <c r="V212" i="5"/>
  <c r="AB212" i="5"/>
  <c r="X208" i="5"/>
  <c r="AC208" i="5"/>
  <c r="AC214" i="5"/>
  <c r="X214" i="5"/>
  <c r="V214" i="5"/>
  <c r="AB214" i="5"/>
  <c r="AC212" i="5"/>
  <c r="X212" i="5"/>
  <c r="AB211" i="5"/>
  <c r="V211" i="5"/>
  <c r="AC206" i="5"/>
  <c r="X206" i="5"/>
  <c r="AB206" i="5"/>
  <c r="V206" i="5"/>
  <c r="AB210" i="5"/>
  <c r="V210" i="5"/>
  <c r="V209" i="5"/>
  <c r="AB209" i="5"/>
  <c r="X209" i="5"/>
  <c r="AC209" i="5"/>
  <c r="V213" i="5"/>
  <c r="AB213" i="5"/>
  <c r="X213" i="5"/>
  <c r="AC213" i="5"/>
  <c r="V185" i="5"/>
  <c r="AB185" i="5"/>
  <c r="V188" i="5"/>
  <c r="AB188" i="5"/>
  <c r="V189" i="5"/>
  <c r="AB189" i="5"/>
  <c r="X189" i="5"/>
  <c r="AC189" i="5"/>
  <c r="AB187" i="5"/>
  <c r="V187" i="5"/>
  <c r="AB190" i="5"/>
  <c r="V190" i="5"/>
  <c r="AC188" i="5"/>
  <c r="X188" i="5"/>
  <c r="AC190" i="5"/>
  <c r="X190" i="5"/>
  <c r="AC184" i="5"/>
  <c r="X184" i="5"/>
  <c r="AB186" i="5"/>
  <c r="V186" i="5"/>
  <c r="X185" i="5"/>
  <c r="AC185" i="5"/>
  <c r="AC186" i="5"/>
  <c r="X186" i="5"/>
  <c r="V184" i="5"/>
  <c r="AB184" i="5"/>
  <c r="X187" i="5"/>
  <c r="AC187" i="5"/>
  <c r="V193" i="5"/>
  <c r="AB193" i="5"/>
  <c r="V197" i="5"/>
  <c r="AB197" i="5"/>
  <c r="V192" i="5"/>
  <c r="AB192" i="5"/>
  <c r="V196" i="5"/>
  <c r="AB196" i="5"/>
  <c r="AC195" i="5"/>
  <c r="X195" i="5"/>
  <c r="AB195" i="5"/>
  <c r="V195" i="5"/>
  <c r="AC194" i="5"/>
  <c r="X194" i="5"/>
  <c r="AB191" i="5"/>
  <c r="V191" i="5"/>
  <c r="X193" i="5"/>
  <c r="AC193" i="5"/>
  <c r="AC191" i="5"/>
  <c r="X191" i="5"/>
  <c r="AC192" i="5"/>
  <c r="X192" i="5"/>
  <c r="AB194" i="5"/>
  <c r="V194" i="5"/>
  <c r="X197" i="5"/>
  <c r="AC197" i="5"/>
  <c r="AC196" i="5"/>
  <c r="X196" i="5"/>
  <c r="AB198" i="5"/>
  <c r="V198" i="5"/>
  <c r="AC198" i="5"/>
  <c r="X198" i="5"/>
  <c r="V169" i="5"/>
  <c r="AB169" i="5"/>
  <c r="AB173" i="5"/>
  <c r="V173" i="5"/>
  <c r="V168" i="5"/>
  <c r="AB168" i="5"/>
  <c r="AB171" i="5"/>
  <c r="V171" i="5"/>
  <c r="X173" i="5"/>
  <c r="AC173" i="5"/>
  <c r="V172" i="5"/>
  <c r="AB172" i="5"/>
  <c r="AC168" i="5"/>
  <c r="X168" i="5"/>
  <c r="AC171" i="5"/>
  <c r="X171" i="5"/>
  <c r="AB170" i="5"/>
  <c r="V170" i="5"/>
  <c r="AC170" i="5"/>
  <c r="X170" i="5"/>
  <c r="X169" i="5"/>
  <c r="AC169" i="5"/>
  <c r="X172" i="5"/>
  <c r="AC172" i="5"/>
  <c r="V180" i="5"/>
  <c r="AB180" i="5"/>
  <c r="AC175" i="5"/>
  <c r="X175" i="5"/>
  <c r="AC179" i="5"/>
  <c r="X179" i="5"/>
  <c r="AC174" i="5"/>
  <c r="X174" i="5"/>
  <c r="AC178" i="5"/>
  <c r="X178" i="5"/>
  <c r="AC182" i="5"/>
  <c r="X182" i="5"/>
  <c r="AB182" i="5"/>
  <c r="V182" i="5"/>
  <c r="AC180" i="5"/>
  <c r="X180" i="5"/>
  <c r="AB175" i="5"/>
  <c r="V175" i="5"/>
  <c r="V176" i="5"/>
  <c r="AB176" i="5"/>
  <c r="V178" i="5"/>
  <c r="AB178" i="5"/>
  <c r="AB179" i="5"/>
  <c r="V179" i="5"/>
  <c r="X177" i="5"/>
  <c r="AC177" i="5"/>
  <c r="V177" i="5"/>
  <c r="AB177" i="5"/>
  <c r="X181" i="5"/>
  <c r="AC181" i="5"/>
  <c r="AB174" i="5"/>
  <c r="V174" i="5"/>
  <c r="V181" i="5"/>
  <c r="AB181" i="5"/>
  <c r="X176" i="5"/>
  <c r="AC176" i="5"/>
  <c r="AB154" i="5"/>
  <c r="V154" i="5"/>
  <c r="V153" i="5"/>
  <c r="AB153" i="5"/>
  <c r="AC152" i="5"/>
  <c r="X152" i="5"/>
  <c r="AB152" i="5"/>
  <c r="V152" i="5"/>
  <c r="X153" i="5"/>
  <c r="AC153" i="5"/>
  <c r="AC154" i="5"/>
  <c r="X154" i="5"/>
  <c r="AC159" i="5"/>
  <c r="X159" i="5"/>
  <c r="AC163" i="5"/>
  <c r="X163" i="5"/>
  <c r="V157" i="5"/>
  <c r="AB157" i="5"/>
  <c r="AB155" i="5"/>
  <c r="V155" i="5"/>
  <c r="AC156" i="5"/>
  <c r="X156" i="5"/>
  <c r="AB158" i="5"/>
  <c r="V158" i="5"/>
  <c r="AC155" i="5"/>
  <c r="X155" i="5"/>
  <c r="AC164" i="5"/>
  <c r="X164" i="5"/>
  <c r="AC158" i="5"/>
  <c r="X158" i="5"/>
  <c r="AB163" i="5"/>
  <c r="V163" i="5"/>
  <c r="X157" i="5"/>
  <c r="AC157" i="5"/>
  <c r="AB159" i="5"/>
  <c r="V159" i="5"/>
  <c r="X161" i="5"/>
  <c r="AC161" i="5"/>
  <c r="V156" i="5"/>
  <c r="AB156" i="5"/>
  <c r="X165" i="5"/>
  <c r="AC165" i="5"/>
  <c r="V161" i="5"/>
  <c r="AB161" i="5"/>
  <c r="AC166" i="5"/>
  <c r="X166" i="5"/>
  <c r="V160" i="5"/>
  <c r="AB160" i="5"/>
  <c r="X160" i="5"/>
  <c r="AC160" i="5"/>
  <c r="AB162" i="5"/>
  <c r="V162" i="5"/>
  <c r="AB166" i="5"/>
  <c r="V166" i="5"/>
  <c r="V165" i="5"/>
  <c r="AB165" i="5"/>
  <c r="V164" i="5"/>
  <c r="AB164" i="5"/>
  <c r="AC162" i="5"/>
  <c r="X162" i="5"/>
  <c r="AB138" i="5"/>
  <c r="V138" i="5"/>
  <c r="V137" i="5"/>
  <c r="AB137" i="5"/>
  <c r="AB136" i="5"/>
  <c r="V136" i="5"/>
  <c r="AC104" i="5"/>
  <c r="AC136" i="5"/>
  <c r="X136" i="5"/>
  <c r="X137" i="5"/>
  <c r="AC137" i="5"/>
  <c r="AC138" i="5"/>
  <c r="X138" i="5"/>
  <c r="AB143" i="5"/>
  <c r="V143" i="5"/>
  <c r="AC147" i="5"/>
  <c r="X147" i="5"/>
  <c r="AB146" i="5"/>
  <c r="V146" i="5"/>
  <c r="AC150" i="5"/>
  <c r="X150" i="5"/>
  <c r="AB147" i="5"/>
  <c r="V147" i="5"/>
  <c r="AC148" i="5"/>
  <c r="X148" i="5"/>
  <c r="AB139" i="5"/>
  <c r="V139" i="5"/>
  <c r="AC139" i="5"/>
  <c r="X139" i="5"/>
  <c r="AC143" i="5"/>
  <c r="X143" i="5"/>
  <c r="V141" i="5"/>
  <c r="AB141" i="5"/>
  <c r="V145" i="5"/>
  <c r="AB145" i="5"/>
  <c r="V149" i="5"/>
  <c r="AB149" i="5"/>
  <c r="X145" i="5"/>
  <c r="AC145" i="5"/>
  <c r="V140" i="5"/>
  <c r="AB140" i="5"/>
  <c r="X149" i="5"/>
  <c r="AC149" i="5"/>
  <c r="AB142" i="5"/>
  <c r="V142" i="5"/>
  <c r="AC140" i="5"/>
  <c r="X140" i="5"/>
  <c r="AC146" i="5"/>
  <c r="X146" i="5"/>
  <c r="X141" i="5"/>
  <c r="AC141" i="5"/>
  <c r="V144" i="5"/>
  <c r="AB144" i="5"/>
  <c r="AC144" i="5"/>
  <c r="X144" i="5"/>
  <c r="AB150" i="5"/>
  <c r="V150" i="5"/>
  <c r="V148" i="5"/>
  <c r="AB148" i="5"/>
  <c r="AC142" i="5"/>
  <c r="X142" i="5"/>
  <c r="AB104" i="5"/>
  <c r="V120" i="5"/>
  <c r="AB120" i="5"/>
  <c r="V121" i="5"/>
  <c r="AB121" i="5"/>
  <c r="AC120" i="5"/>
  <c r="X120" i="5"/>
  <c r="X121" i="5"/>
  <c r="AC121" i="5"/>
  <c r="V125" i="5"/>
  <c r="AB125" i="5"/>
  <c r="X125" i="5"/>
  <c r="AC125" i="5"/>
  <c r="X129" i="5"/>
  <c r="AC129" i="5"/>
  <c r="AB126" i="5"/>
  <c r="V126" i="5"/>
  <c r="AC131" i="5"/>
  <c r="X131" i="5"/>
  <c r="AB130" i="5"/>
  <c r="V130" i="5"/>
  <c r="AC124" i="5"/>
  <c r="X124" i="5"/>
  <c r="V129" i="5"/>
  <c r="AB129" i="5"/>
  <c r="X133" i="5"/>
  <c r="AC133" i="5"/>
  <c r="AB131" i="5"/>
  <c r="V131" i="5"/>
  <c r="V133" i="5"/>
  <c r="AB133" i="5"/>
  <c r="AC126" i="5"/>
  <c r="X126" i="5"/>
  <c r="AB134" i="5"/>
  <c r="V134" i="5"/>
  <c r="V124" i="5"/>
  <c r="AB124" i="5"/>
  <c r="AC122" i="5"/>
  <c r="X122" i="5"/>
  <c r="AB123" i="5"/>
  <c r="V123" i="5"/>
  <c r="AC134" i="5"/>
  <c r="X134" i="5"/>
  <c r="V132" i="5"/>
  <c r="AB132" i="5"/>
  <c r="AB127" i="5"/>
  <c r="V127" i="5"/>
  <c r="AC123" i="5"/>
  <c r="X123" i="5"/>
  <c r="AC128" i="5"/>
  <c r="X128" i="5"/>
  <c r="AC132" i="5"/>
  <c r="X132" i="5"/>
  <c r="AC130" i="5"/>
  <c r="X130" i="5"/>
  <c r="V128" i="5"/>
  <c r="AB128" i="5"/>
  <c r="AB122" i="5"/>
  <c r="V122" i="5"/>
  <c r="AC127" i="5"/>
  <c r="X127" i="5"/>
  <c r="AB106" i="5"/>
  <c r="V106" i="5"/>
  <c r="AC107" i="5"/>
  <c r="X107" i="5"/>
  <c r="AB110" i="5"/>
  <c r="V110" i="5"/>
  <c r="AC111" i="5"/>
  <c r="X111" i="5"/>
  <c r="AB114" i="5"/>
  <c r="V114" i="5"/>
  <c r="X115" i="5"/>
  <c r="AC115" i="5"/>
  <c r="V112" i="5"/>
  <c r="AB112" i="5"/>
  <c r="AC118" i="5"/>
  <c r="X118" i="5"/>
  <c r="AC116" i="5"/>
  <c r="X116" i="5"/>
  <c r="AB118" i="5"/>
  <c r="V118" i="5"/>
  <c r="AC110" i="5"/>
  <c r="X110" i="5"/>
  <c r="AC114" i="5"/>
  <c r="X114" i="5"/>
  <c r="V109" i="5"/>
  <c r="AB109" i="5"/>
  <c r="V116" i="5"/>
  <c r="AB116" i="5"/>
  <c r="X117" i="5"/>
  <c r="AC117" i="5"/>
  <c r="AB107" i="5"/>
  <c r="V107" i="5"/>
  <c r="V117" i="5"/>
  <c r="AB117" i="5"/>
  <c r="X105" i="5"/>
  <c r="AC105" i="5"/>
  <c r="AC106" i="5"/>
  <c r="X106" i="5"/>
  <c r="V108" i="5"/>
  <c r="AB108" i="5"/>
  <c r="V111" i="5"/>
  <c r="AB111" i="5"/>
  <c r="AC108" i="5"/>
  <c r="X108" i="5"/>
  <c r="X109" i="5"/>
  <c r="AC109" i="5"/>
  <c r="V113" i="5"/>
  <c r="AB113" i="5"/>
  <c r="V105" i="5"/>
  <c r="AB105" i="5"/>
  <c r="V115" i="5"/>
  <c r="AB115" i="5"/>
  <c r="AC112" i="5"/>
  <c r="X112" i="5"/>
  <c r="X113" i="5"/>
  <c r="AC113" i="5"/>
  <c r="AC88" i="5"/>
  <c r="X88" i="5"/>
  <c r="AC92" i="5"/>
  <c r="X92" i="5"/>
  <c r="V97" i="5"/>
  <c r="AB97" i="5"/>
  <c r="V92" i="5"/>
  <c r="AB92" i="5"/>
  <c r="AB99" i="5"/>
  <c r="V99" i="5"/>
  <c r="V96" i="5"/>
  <c r="AB96" i="5"/>
  <c r="AC98" i="5"/>
  <c r="X98" i="5"/>
  <c r="AB95" i="5"/>
  <c r="V95" i="5"/>
  <c r="V100" i="5"/>
  <c r="AB100" i="5"/>
  <c r="X89" i="5"/>
  <c r="AC89" i="5"/>
  <c r="AC99" i="5"/>
  <c r="X99" i="5"/>
  <c r="V89" i="5"/>
  <c r="AB89" i="5"/>
  <c r="AC96" i="5"/>
  <c r="X96" i="5"/>
  <c r="V101" i="5"/>
  <c r="AB101" i="5"/>
  <c r="AC102" i="5"/>
  <c r="X102" i="5"/>
  <c r="AB91" i="5"/>
  <c r="V91" i="5"/>
  <c r="AB90" i="5"/>
  <c r="V90" i="5"/>
  <c r="AC100" i="5"/>
  <c r="X100" i="5"/>
  <c r="X93" i="5"/>
  <c r="AC93" i="5"/>
  <c r="AC94" i="5"/>
  <c r="X94" i="5"/>
  <c r="V88" i="5"/>
  <c r="AB88" i="5"/>
  <c r="AC90" i="5"/>
  <c r="X90" i="5"/>
  <c r="AB94" i="5"/>
  <c r="V94" i="5"/>
  <c r="AC91" i="5"/>
  <c r="X91" i="5"/>
  <c r="X97" i="5"/>
  <c r="AC97" i="5"/>
  <c r="AB102" i="5"/>
  <c r="V102" i="5"/>
  <c r="V93" i="5"/>
  <c r="AB93" i="5"/>
  <c r="AB98" i="5"/>
  <c r="V98" i="5"/>
  <c r="AC95" i="5"/>
  <c r="X95" i="5"/>
  <c r="X101" i="5"/>
  <c r="AC101" i="5"/>
  <c r="V77" i="5"/>
  <c r="AB77" i="5"/>
  <c r="AC74" i="5"/>
  <c r="X74" i="5"/>
  <c r="AC78" i="5"/>
  <c r="X78" i="5"/>
  <c r="AB86" i="5"/>
  <c r="V86" i="5"/>
  <c r="AC79" i="5"/>
  <c r="X79" i="5"/>
  <c r="V73" i="5"/>
  <c r="AB73" i="5"/>
  <c r="AC83" i="5"/>
  <c r="X83" i="5"/>
  <c r="X73" i="5"/>
  <c r="AC73" i="5"/>
  <c r="AB79" i="5"/>
  <c r="V79" i="5"/>
  <c r="V84" i="5"/>
  <c r="AB84" i="5"/>
  <c r="X81" i="5"/>
  <c r="AC81" i="5"/>
  <c r="AC84" i="5"/>
  <c r="X84" i="5"/>
  <c r="V85" i="5"/>
  <c r="AB85" i="5"/>
  <c r="V72" i="5"/>
  <c r="AB72" i="5"/>
  <c r="V76" i="5"/>
  <c r="AB76" i="5"/>
  <c r="V80" i="5"/>
  <c r="AB80" i="5"/>
  <c r="AB74" i="5"/>
  <c r="V74" i="5"/>
  <c r="AC72" i="5"/>
  <c r="X72" i="5"/>
  <c r="X85" i="5"/>
  <c r="AC85" i="5"/>
  <c r="V81" i="5"/>
  <c r="AB81" i="5"/>
  <c r="AB83" i="5"/>
  <c r="V83" i="5"/>
  <c r="AB75" i="5"/>
  <c r="V75" i="5"/>
  <c r="AB78" i="5"/>
  <c r="V78" i="5"/>
  <c r="AC76" i="5"/>
  <c r="X76" i="5"/>
  <c r="AC80" i="5"/>
  <c r="X80" i="5"/>
  <c r="AC86" i="5"/>
  <c r="X86" i="5"/>
  <c r="X77" i="5"/>
  <c r="AC77" i="5"/>
  <c r="AB82" i="5"/>
  <c r="V82" i="5"/>
  <c r="AC75" i="5"/>
  <c r="X75" i="5"/>
  <c r="AC82" i="5"/>
  <c r="X82" i="5"/>
  <c r="V61" i="5"/>
  <c r="AB61" i="5"/>
  <c r="AC56" i="5"/>
  <c r="X56" i="5"/>
  <c r="V57" i="5"/>
  <c r="AB57" i="5"/>
  <c r="AC62" i="5"/>
  <c r="X62" i="5"/>
  <c r="V69" i="5"/>
  <c r="AB69" i="5"/>
  <c r="AC58" i="5"/>
  <c r="X58" i="5"/>
  <c r="V56" i="5"/>
  <c r="AB56" i="5"/>
  <c r="AB59" i="5"/>
  <c r="V59" i="5"/>
  <c r="AB58" i="5"/>
  <c r="V58" i="5"/>
  <c r="V68" i="5"/>
  <c r="AB68" i="5"/>
  <c r="X65" i="5"/>
  <c r="AC65" i="5"/>
  <c r="AB62" i="5"/>
  <c r="V62" i="5"/>
  <c r="AB67" i="5"/>
  <c r="V67" i="5"/>
  <c r="X69" i="5"/>
  <c r="AC69" i="5"/>
  <c r="AB63" i="5"/>
  <c r="V63" i="5"/>
  <c r="AC70" i="5"/>
  <c r="X70" i="5"/>
  <c r="AB66" i="5"/>
  <c r="V66" i="5"/>
  <c r="AC59" i="5"/>
  <c r="X59" i="5"/>
  <c r="X68" i="5"/>
  <c r="AC68" i="5"/>
  <c r="AC60" i="5"/>
  <c r="X60" i="5"/>
  <c r="V60" i="5"/>
  <c r="AB60" i="5"/>
  <c r="X61" i="5"/>
  <c r="AC61" i="5"/>
  <c r="AB70" i="5"/>
  <c r="V70" i="5"/>
  <c r="AC63" i="5"/>
  <c r="X63" i="5"/>
  <c r="X64" i="5"/>
  <c r="AC64" i="5"/>
  <c r="X57" i="5"/>
  <c r="AC57" i="5"/>
  <c r="V64" i="5"/>
  <c r="AB64" i="5"/>
  <c r="V65" i="5"/>
  <c r="AB65" i="5"/>
  <c r="AC67" i="5"/>
  <c r="X67" i="5"/>
  <c r="AC66" i="5"/>
  <c r="X66" i="5"/>
  <c r="AC49" i="5"/>
  <c r="X49" i="5"/>
  <c r="AB47" i="5"/>
  <c r="V47" i="5"/>
  <c r="V53" i="5"/>
  <c r="AB53" i="5"/>
  <c r="V45" i="5"/>
  <c r="AB45" i="5"/>
  <c r="V46" i="5"/>
  <c r="AB46" i="5"/>
  <c r="AC40" i="5"/>
  <c r="X40" i="5"/>
  <c r="V52" i="5"/>
  <c r="AB52" i="5"/>
  <c r="AC43" i="5"/>
  <c r="X43" i="5"/>
  <c r="AB50" i="5"/>
  <c r="V50" i="5"/>
  <c r="AB44" i="5"/>
  <c r="V44" i="5"/>
  <c r="AB49" i="5"/>
  <c r="V49" i="5"/>
  <c r="AB40" i="5"/>
  <c r="V40" i="5"/>
  <c r="X53" i="5"/>
  <c r="AC53" i="5"/>
  <c r="AC48" i="5"/>
  <c r="X48" i="5"/>
  <c r="AC54" i="5"/>
  <c r="X54" i="5"/>
  <c r="V41" i="5"/>
  <c r="AB41" i="5"/>
  <c r="AB48" i="5"/>
  <c r="V48" i="5"/>
  <c r="AC44" i="5"/>
  <c r="X44" i="5"/>
  <c r="X41" i="5"/>
  <c r="AC41" i="5"/>
  <c r="X42" i="5"/>
  <c r="AC42" i="5"/>
  <c r="AC51" i="5"/>
  <c r="X51" i="5"/>
  <c r="V51" i="5"/>
  <c r="AB51" i="5"/>
  <c r="AB43" i="5"/>
  <c r="V43" i="5"/>
  <c r="AB54" i="5"/>
  <c r="V54" i="5"/>
  <c r="AC50" i="5"/>
  <c r="X50" i="5"/>
  <c r="X46" i="5"/>
  <c r="AC46" i="5"/>
  <c r="X47" i="5"/>
  <c r="AC47" i="5"/>
  <c r="AB42" i="5"/>
  <c r="V42" i="5"/>
  <c r="AC45" i="5"/>
  <c r="X45" i="5"/>
  <c r="X52" i="5"/>
  <c r="AC52" i="5"/>
  <c r="AB2043" i="6"/>
  <c r="V2043" i="6"/>
  <c r="V2041" i="6"/>
  <c r="AB2041" i="6"/>
  <c r="V2044" i="6"/>
  <c r="AB2044" i="6"/>
  <c r="X2044" i="6"/>
  <c r="AC2044" i="6"/>
  <c r="X2040" i="6"/>
  <c r="AC2040" i="6"/>
  <c r="AC2041" i="6"/>
  <c r="X2041" i="6"/>
  <c r="AB2042" i="6"/>
  <c r="V2042" i="6"/>
  <c r="V2040" i="6"/>
  <c r="AB2040" i="6"/>
  <c r="AC2042" i="6"/>
  <c r="X2042" i="6"/>
  <c r="AC2043" i="6"/>
  <c r="X2043" i="6"/>
  <c r="V2048" i="6"/>
  <c r="AB2048" i="6"/>
  <c r="V2052" i="6"/>
  <c r="AB2052" i="6"/>
  <c r="AC2047" i="6"/>
  <c r="X2047" i="6"/>
  <c r="AC2051" i="6"/>
  <c r="X2051" i="6"/>
  <c r="AB2050" i="6"/>
  <c r="V2050" i="6"/>
  <c r="AB2054" i="6"/>
  <c r="V2054" i="6"/>
  <c r="X2049" i="6"/>
  <c r="AC2049" i="6"/>
  <c r="AB2045" i="6"/>
  <c r="V2045" i="6"/>
  <c r="X2053" i="6"/>
  <c r="AC2053" i="6"/>
  <c r="AC2052" i="6"/>
  <c r="X2052" i="6"/>
  <c r="AB2046" i="6"/>
  <c r="V2046" i="6"/>
  <c r="AB2049" i="6"/>
  <c r="V2049" i="6"/>
  <c r="AC2054" i="6"/>
  <c r="X2054" i="6"/>
  <c r="AB2051" i="6"/>
  <c r="V2051" i="6"/>
  <c r="X2045" i="6"/>
  <c r="AC2045" i="6"/>
  <c r="V2053" i="6"/>
  <c r="AB2053" i="6"/>
  <c r="X2048" i="6"/>
  <c r="AC2048" i="6"/>
  <c r="AC2050" i="6"/>
  <c r="X2050" i="6"/>
  <c r="AB2047" i="6"/>
  <c r="V2047" i="6"/>
  <c r="AC2046" i="6"/>
  <c r="X2046" i="6"/>
  <c r="V2024" i="6"/>
  <c r="AB2024" i="6"/>
  <c r="V2025" i="6"/>
  <c r="AB2025" i="6"/>
  <c r="X2024" i="6"/>
  <c r="AC2024" i="6"/>
  <c r="X2025" i="6"/>
  <c r="AC2025" i="6"/>
  <c r="AC1992" i="6"/>
  <c r="AB2034" i="6"/>
  <c r="V2034" i="6"/>
  <c r="AC2031" i="6"/>
  <c r="X2031" i="6"/>
  <c r="AB2038" i="6"/>
  <c r="V2038" i="6"/>
  <c r="AC2035" i="6"/>
  <c r="X2035" i="6"/>
  <c r="AB2031" i="6"/>
  <c r="V2031" i="6"/>
  <c r="X2032" i="6"/>
  <c r="AC2032" i="6"/>
  <c r="AB2029" i="6"/>
  <c r="V2029" i="6"/>
  <c r="AC2036" i="6"/>
  <c r="X2036" i="6"/>
  <c r="AC2034" i="6"/>
  <c r="X2034" i="6"/>
  <c r="V2037" i="6"/>
  <c r="AB2037" i="6"/>
  <c r="V2028" i="6"/>
  <c r="AB2028" i="6"/>
  <c r="V2032" i="6"/>
  <c r="AB2032" i="6"/>
  <c r="X2037" i="6"/>
  <c r="AC2037" i="6"/>
  <c r="AB2033" i="6"/>
  <c r="V2033" i="6"/>
  <c r="AC2026" i="6"/>
  <c r="X2026" i="6"/>
  <c r="AB2035" i="6"/>
  <c r="V2035" i="6"/>
  <c r="X2033" i="6"/>
  <c r="AC2033" i="6"/>
  <c r="V2036" i="6"/>
  <c r="AB2036" i="6"/>
  <c r="X2028" i="6"/>
  <c r="AC2028" i="6"/>
  <c r="AB2026" i="6"/>
  <c r="V2026" i="6"/>
  <c r="AB2027" i="6"/>
  <c r="V2027" i="6"/>
  <c r="AC2030" i="6"/>
  <c r="X2030" i="6"/>
  <c r="X2029" i="6"/>
  <c r="AC2029" i="6"/>
  <c r="AB2030" i="6"/>
  <c r="V2030" i="6"/>
  <c r="AC2027" i="6"/>
  <c r="X2027" i="6"/>
  <c r="AC2038" i="6"/>
  <c r="X2038" i="6"/>
  <c r="AB1992" i="6"/>
  <c r="AB2010" i="6"/>
  <c r="V2010" i="6"/>
  <c r="V2009" i="6"/>
  <c r="AB2009" i="6"/>
  <c r="V2008" i="6"/>
  <c r="AB2008" i="6"/>
  <c r="X2009" i="6"/>
  <c r="AC2009" i="6"/>
  <c r="AC2010" i="6"/>
  <c r="X2010" i="6"/>
  <c r="AC2008" i="6"/>
  <c r="X2008" i="6"/>
  <c r="AB2019" i="6"/>
  <c r="V2019" i="6"/>
  <c r="AC2015" i="6"/>
  <c r="X2015" i="6"/>
  <c r="AB2014" i="6"/>
  <c r="V2014" i="6"/>
  <c r="AB2018" i="6"/>
  <c r="V2018" i="6"/>
  <c r="AC2020" i="6"/>
  <c r="X2020" i="6"/>
  <c r="AC2019" i="6"/>
  <c r="X2019" i="6"/>
  <c r="AB2022" i="6"/>
  <c r="V2022" i="6"/>
  <c r="AC2012" i="6"/>
  <c r="X2012" i="6"/>
  <c r="V2013" i="6"/>
  <c r="AB2013" i="6"/>
  <c r="AC2014" i="6"/>
  <c r="X2014" i="6"/>
  <c r="V2017" i="6"/>
  <c r="AB2017" i="6"/>
  <c r="AC2018" i="6"/>
  <c r="X2018" i="6"/>
  <c r="AC2022" i="6"/>
  <c r="X2022" i="6"/>
  <c r="V2012" i="6"/>
  <c r="AB2012" i="6"/>
  <c r="V2016" i="6"/>
  <c r="AB2016" i="6"/>
  <c r="X2017" i="6"/>
  <c r="AC2017" i="6"/>
  <c r="V2020" i="6"/>
  <c r="AB2020" i="6"/>
  <c r="X2021" i="6"/>
  <c r="AC2021" i="6"/>
  <c r="X2013" i="6"/>
  <c r="AC2013" i="6"/>
  <c r="AB2011" i="6"/>
  <c r="V2011" i="6"/>
  <c r="AC2016" i="6"/>
  <c r="X2016" i="6"/>
  <c r="V2021" i="6"/>
  <c r="AB2021" i="6"/>
  <c r="AB2015" i="6"/>
  <c r="V2015" i="6"/>
  <c r="AC2011" i="6"/>
  <c r="X2011" i="6"/>
  <c r="AC1994" i="6"/>
  <c r="X1994" i="6"/>
  <c r="AB2002" i="6"/>
  <c r="V2002" i="6"/>
  <c r="AC1999" i="6"/>
  <c r="X1999" i="6"/>
  <c r="AB2006" i="6"/>
  <c r="V2006" i="6"/>
  <c r="AC2003" i="6"/>
  <c r="X2003" i="6"/>
  <c r="V1993" i="6"/>
  <c r="AB1993" i="6"/>
  <c r="AC2004" i="6"/>
  <c r="X2004" i="6"/>
  <c r="AB2001" i="6"/>
  <c r="V2001" i="6"/>
  <c r="V1996" i="6"/>
  <c r="AB1996" i="6"/>
  <c r="X1997" i="6"/>
  <c r="AC1997" i="6"/>
  <c r="AB2003" i="6"/>
  <c r="V2003" i="6"/>
  <c r="V2000" i="6"/>
  <c r="AB2000" i="6"/>
  <c r="X2001" i="6"/>
  <c r="AC2001" i="6"/>
  <c r="V2005" i="6"/>
  <c r="AB2005" i="6"/>
  <c r="X1993" i="6"/>
  <c r="AC1993" i="6"/>
  <c r="AB1995" i="6"/>
  <c r="V1995" i="6"/>
  <c r="V2004" i="6"/>
  <c r="AB2004" i="6"/>
  <c r="X2005" i="6"/>
  <c r="AC2005" i="6"/>
  <c r="V1997" i="6"/>
  <c r="AB1997" i="6"/>
  <c r="AB1994" i="6"/>
  <c r="V1994" i="6"/>
  <c r="AC1996" i="6"/>
  <c r="X1996" i="6"/>
  <c r="AC2006" i="6"/>
  <c r="X2006" i="6"/>
  <c r="AC2002" i="6"/>
  <c r="X2002" i="6"/>
  <c r="X2000" i="6"/>
  <c r="AC2000" i="6"/>
  <c r="AB1999" i="6"/>
  <c r="V1999" i="6"/>
  <c r="AB1998" i="6"/>
  <c r="V1998" i="6"/>
  <c r="AC1995" i="6"/>
  <c r="X1995" i="6"/>
  <c r="AC1998" i="6"/>
  <c r="X1998" i="6"/>
  <c r="AB1978" i="6"/>
  <c r="V1978" i="6"/>
  <c r="V1976" i="6"/>
  <c r="AB1976" i="6"/>
  <c r="X1944" i="6"/>
  <c r="V1977" i="6"/>
  <c r="AB1977" i="6"/>
  <c r="X1976" i="6"/>
  <c r="AC1976" i="6"/>
  <c r="AC1977" i="6"/>
  <c r="X1977" i="6"/>
  <c r="AC1978" i="6"/>
  <c r="X1978" i="6"/>
  <c r="AC1987" i="6"/>
  <c r="X1987" i="6"/>
  <c r="X1984" i="6"/>
  <c r="AC1984" i="6"/>
  <c r="AB1982" i="6"/>
  <c r="V1982" i="6"/>
  <c r="X1980" i="6"/>
  <c r="AC1980" i="6"/>
  <c r="AB1986" i="6"/>
  <c r="V1986" i="6"/>
  <c r="AC1979" i="6"/>
  <c r="X1979" i="6"/>
  <c r="AB1990" i="6"/>
  <c r="V1990" i="6"/>
  <c r="AC1983" i="6"/>
  <c r="X1983" i="6"/>
  <c r="AC1990" i="6"/>
  <c r="X1990" i="6"/>
  <c r="X1981" i="6"/>
  <c r="AC1981" i="6"/>
  <c r="V1980" i="6"/>
  <c r="AB1980" i="6"/>
  <c r="X1985" i="6"/>
  <c r="AC1985" i="6"/>
  <c r="V1989" i="6"/>
  <c r="AB1989" i="6"/>
  <c r="V1984" i="6"/>
  <c r="AB1984" i="6"/>
  <c r="X1989" i="6"/>
  <c r="AC1989" i="6"/>
  <c r="AC1982" i="6"/>
  <c r="X1982" i="6"/>
  <c r="AB1987" i="6"/>
  <c r="V1987" i="6"/>
  <c r="V1988" i="6"/>
  <c r="AB1988" i="6"/>
  <c r="AC1988" i="6"/>
  <c r="X1988" i="6"/>
  <c r="V1981" i="6"/>
  <c r="AB1981" i="6"/>
  <c r="V1985" i="6"/>
  <c r="AB1985" i="6"/>
  <c r="AB1983" i="6"/>
  <c r="V1983" i="6"/>
  <c r="AB1979" i="6"/>
  <c r="V1979" i="6"/>
  <c r="AC1986" i="6"/>
  <c r="X1986" i="6"/>
  <c r="V1965" i="6"/>
  <c r="AB1965" i="6"/>
  <c r="AB1962" i="6"/>
  <c r="V1962" i="6"/>
  <c r="X1965" i="6"/>
  <c r="AC1965" i="6"/>
  <c r="X1961" i="6"/>
  <c r="AC1961" i="6"/>
  <c r="AC1962" i="6"/>
  <c r="X1962" i="6"/>
  <c r="V1961" i="6"/>
  <c r="AB1961" i="6"/>
  <c r="AC1960" i="6"/>
  <c r="X1960" i="6"/>
  <c r="AB1963" i="6"/>
  <c r="V1963" i="6"/>
  <c r="AB1964" i="6"/>
  <c r="V1964" i="6"/>
  <c r="AC1963" i="6"/>
  <c r="X1963" i="6"/>
  <c r="AB1944" i="6"/>
  <c r="V1960" i="6"/>
  <c r="AB1960" i="6"/>
  <c r="AC1964" i="6"/>
  <c r="X1964" i="6"/>
  <c r="AB1967" i="6"/>
  <c r="V1967" i="6"/>
  <c r="AC1967" i="6"/>
  <c r="X1967" i="6"/>
  <c r="AB1971" i="6"/>
  <c r="V1971" i="6"/>
  <c r="AB1966" i="6"/>
  <c r="V1966" i="6"/>
  <c r="AB1974" i="6"/>
  <c r="V1974" i="6"/>
  <c r="X1969" i="6"/>
  <c r="AC1969" i="6"/>
  <c r="V1969" i="6"/>
  <c r="AB1969" i="6"/>
  <c r="X1973" i="6"/>
  <c r="AC1973" i="6"/>
  <c r="AC1966" i="6"/>
  <c r="X1966" i="6"/>
  <c r="V1973" i="6"/>
  <c r="AB1973" i="6"/>
  <c r="X1968" i="6"/>
  <c r="AC1968" i="6"/>
  <c r="AC1971" i="6"/>
  <c r="X1971" i="6"/>
  <c r="AB1970" i="6"/>
  <c r="V1970" i="6"/>
  <c r="V1968" i="6"/>
  <c r="AB1968" i="6"/>
  <c r="AC1970" i="6"/>
  <c r="X1970" i="6"/>
  <c r="AC1972" i="6"/>
  <c r="X1972" i="6"/>
  <c r="AC1974" i="6"/>
  <c r="X1974" i="6"/>
  <c r="V1972" i="6"/>
  <c r="AB1972" i="6"/>
  <c r="X1928" i="6"/>
  <c r="AB1928" i="6"/>
  <c r="AB1945" i="6"/>
  <c r="V1945" i="6"/>
  <c r="X1956" i="6"/>
  <c r="AC1956" i="6"/>
  <c r="AB1949" i="6"/>
  <c r="V1949" i="6"/>
  <c r="AC1950" i="6"/>
  <c r="X1950" i="6"/>
  <c r="V1953" i="6"/>
  <c r="AB1953" i="6"/>
  <c r="AC1948" i="6"/>
  <c r="X1948" i="6"/>
  <c r="V1957" i="6"/>
  <c r="AB1957" i="6"/>
  <c r="AC1958" i="6"/>
  <c r="X1958" i="6"/>
  <c r="V1948" i="6"/>
  <c r="AB1948" i="6"/>
  <c r="AB1955" i="6"/>
  <c r="V1955" i="6"/>
  <c r="AB1950" i="6"/>
  <c r="V1950" i="6"/>
  <c r="AC1952" i="6"/>
  <c r="X1952" i="6"/>
  <c r="X1949" i="6"/>
  <c r="AC1949" i="6"/>
  <c r="V1956" i="6"/>
  <c r="AB1956" i="6"/>
  <c r="X1957" i="6"/>
  <c r="AC1957" i="6"/>
  <c r="AB1954" i="6"/>
  <c r="V1954" i="6"/>
  <c r="AC1947" i="6"/>
  <c r="X1947" i="6"/>
  <c r="AC1946" i="6"/>
  <c r="X1946" i="6"/>
  <c r="V1952" i="6"/>
  <c r="AB1952" i="6"/>
  <c r="AB1947" i="6"/>
  <c r="V1947" i="6"/>
  <c r="AB1946" i="6"/>
  <c r="V1946" i="6"/>
  <c r="AB1958" i="6"/>
  <c r="V1958" i="6"/>
  <c r="AC1951" i="6"/>
  <c r="X1951" i="6"/>
  <c r="AC1954" i="6"/>
  <c r="X1954" i="6"/>
  <c r="X1945" i="6"/>
  <c r="AC1945" i="6"/>
  <c r="X1953" i="6"/>
  <c r="AC1953" i="6"/>
  <c r="AB1951" i="6"/>
  <c r="V1951" i="6"/>
  <c r="AC1955" i="6"/>
  <c r="X1955" i="6"/>
  <c r="AC1942" i="6"/>
  <c r="X1942" i="6"/>
  <c r="AB1938" i="6"/>
  <c r="V1938" i="6"/>
  <c r="AC1939" i="6"/>
  <c r="X1939" i="6"/>
  <c r="AB1942" i="6"/>
  <c r="V1942" i="6"/>
  <c r="AC1934" i="6"/>
  <c r="X1934" i="6"/>
  <c r="AB1935" i="6"/>
  <c r="V1935" i="6"/>
  <c r="X1940" i="6"/>
  <c r="AC1940" i="6"/>
  <c r="V1929" i="6"/>
  <c r="AB1929" i="6"/>
  <c r="V1932" i="6"/>
  <c r="AB1932" i="6"/>
  <c r="X1941" i="6"/>
  <c r="AC1941" i="6"/>
  <c r="AB1939" i="6"/>
  <c r="V1939" i="6"/>
  <c r="V1936" i="6"/>
  <c r="AB1936" i="6"/>
  <c r="AC1932" i="6"/>
  <c r="X1932" i="6"/>
  <c r="X1929" i="6"/>
  <c r="AC1929" i="6"/>
  <c r="V1937" i="6"/>
  <c r="AB1937" i="6"/>
  <c r="AB1931" i="6"/>
  <c r="V1931" i="6"/>
  <c r="V1940" i="6"/>
  <c r="AB1940" i="6"/>
  <c r="AC1930" i="6"/>
  <c r="X1930" i="6"/>
  <c r="V1941" i="6"/>
  <c r="AB1941" i="6"/>
  <c r="AB1930" i="6"/>
  <c r="V1930" i="6"/>
  <c r="AC1931" i="6"/>
  <c r="X1931" i="6"/>
  <c r="AC1938" i="6"/>
  <c r="X1938" i="6"/>
  <c r="AB1933" i="6"/>
  <c r="V1933" i="6"/>
  <c r="X1933" i="6"/>
  <c r="AC1933" i="6"/>
  <c r="X1937" i="6"/>
  <c r="AC1937" i="6"/>
  <c r="AB1934" i="6"/>
  <c r="V1934" i="6"/>
  <c r="AC1935" i="6"/>
  <c r="X1935" i="6"/>
  <c r="X1936" i="6"/>
  <c r="AC1936" i="6"/>
  <c r="AC1914" i="6"/>
  <c r="X1914" i="6"/>
  <c r="V1917" i="6"/>
  <c r="AB1917" i="6"/>
  <c r="AC1923" i="6"/>
  <c r="X1923" i="6"/>
  <c r="AB1921" i="6"/>
  <c r="V1921" i="6"/>
  <c r="AC1924" i="6"/>
  <c r="X1924" i="6"/>
  <c r="V1925" i="6"/>
  <c r="AB1925" i="6"/>
  <c r="AC1918" i="6"/>
  <c r="X1918" i="6"/>
  <c r="X1913" i="6"/>
  <c r="AC1913" i="6"/>
  <c r="V1920" i="6"/>
  <c r="AB1920" i="6"/>
  <c r="AB1914" i="6"/>
  <c r="V1914" i="6"/>
  <c r="V1924" i="6"/>
  <c r="AB1924" i="6"/>
  <c r="X1921" i="6"/>
  <c r="AC1921" i="6"/>
  <c r="AC1880" i="6"/>
  <c r="AB1918" i="6"/>
  <c r="V1918" i="6"/>
  <c r="AB1923" i="6"/>
  <c r="V1923" i="6"/>
  <c r="X1925" i="6"/>
  <c r="AC1925" i="6"/>
  <c r="V1912" i="6"/>
  <c r="AB1912" i="6"/>
  <c r="V1916" i="6"/>
  <c r="AB1916" i="6"/>
  <c r="AB1922" i="6"/>
  <c r="V1922" i="6"/>
  <c r="AC1920" i="6"/>
  <c r="X1920" i="6"/>
  <c r="AC1912" i="6"/>
  <c r="X1912" i="6"/>
  <c r="AB1919" i="6"/>
  <c r="V1919" i="6"/>
  <c r="AB1915" i="6"/>
  <c r="V1915" i="6"/>
  <c r="AB1926" i="6"/>
  <c r="V1926" i="6"/>
  <c r="AC1915" i="6"/>
  <c r="X1915" i="6"/>
  <c r="AC1916" i="6"/>
  <c r="X1916" i="6"/>
  <c r="AC1926" i="6"/>
  <c r="X1926" i="6"/>
  <c r="X1917" i="6"/>
  <c r="AC1917" i="6"/>
  <c r="V1913" i="6"/>
  <c r="AB1913" i="6"/>
  <c r="AC1919" i="6"/>
  <c r="X1919" i="6"/>
  <c r="AC1922" i="6"/>
  <c r="X1922" i="6"/>
  <c r="V1880" i="6"/>
  <c r="V1896" i="6"/>
  <c r="AB1896" i="6"/>
  <c r="V1897" i="6"/>
  <c r="AB1897" i="6"/>
  <c r="AC1896" i="6"/>
  <c r="X1896" i="6"/>
  <c r="X1897" i="6"/>
  <c r="AC1897" i="6"/>
  <c r="AB1906" i="6"/>
  <c r="V1906" i="6"/>
  <c r="AC1907" i="6"/>
  <c r="X1907" i="6"/>
  <c r="AB1910" i="6"/>
  <c r="V1910" i="6"/>
  <c r="AC1900" i="6"/>
  <c r="X1900" i="6"/>
  <c r="AB1907" i="6"/>
  <c r="V1907" i="6"/>
  <c r="AC1908" i="6"/>
  <c r="X1908" i="6"/>
  <c r="AC1906" i="6"/>
  <c r="X1906" i="6"/>
  <c r="AC1898" i="6"/>
  <c r="X1898" i="6"/>
  <c r="V1904" i="6"/>
  <c r="AB1904" i="6"/>
  <c r="X1901" i="6"/>
  <c r="AC1901" i="6"/>
  <c r="AB1903" i="6"/>
  <c r="V1903" i="6"/>
  <c r="V1908" i="6"/>
  <c r="AB1908" i="6"/>
  <c r="X1905" i="6"/>
  <c r="AC1905" i="6"/>
  <c r="V1901" i="6"/>
  <c r="AB1901" i="6"/>
  <c r="V1905" i="6"/>
  <c r="AB1905" i="6"/>
  <c r="V1909" i="6"/>
  <c r="AB1909" i="6"/>
  <c r="V1900" i="6"/>
  <c r="AB1900" i="6"/>
  <c r="AB1899" i="6"/>
  <c r="V1899" i="6"/>
  <c r="X1909" i="6"/>
  <c r="AC1909" i="6"/>
  <c r="AC1902" i="6"/>
  <c r="X1902" i="6"/>
  <c r="AB1898" i="6"/>
  <c r="V1898" i="6"/>
  <c r="AC1899" i="6"/>
  <c r="X1899" i="6"/>
  <c r="AC1904" i="6"/>
  <c r="X1904" i="6"/>
  <c r="AC1910" i="6"/>
  <c r="X1910" i="6"/>
  <c r="AB1902" i="6"/>
  <c r="V1902" i="6"/>
  <c r="AC1903" i="6"/>
  <c r="X1903" i="6"/>
  <c r="AB1894" i="6"/>
  <c r="V1894" i="6"/>
  <c r="AC1891" i="6"/>
  <c r="X1891" i="6"/>
  <c r="AB1883" i="6"/>
  <c r="V1883" i="6"/>
  <c r="X1884" i="6"/>
  <c r="AC1884" i="6"/>
  <c r="AB1881" i="6"/>
  <c r="V1881" i="6"/>
  <c r="AC1890" i="6"/>
  <c r="X1890" i="6"/>
  <c r="AB1885" i="6"/>
  <c r="V1885" i="6"/>
  <c r="X1888" i="6"/>
  <c r="AC1888" i="6"/>
  <c r="X1881" i="6"/>
  <c r="AC1881" i="6"/>
  <c r="V1884" i="6"/>
  <c r="AB1884" i="6"/>
  <c r="AB1891" i="6"/>
  <c r="V1891" i="6"/>
  <c r="V1892" i="6"/>
  <c r="AB1892" i="6"/>
  <c r="AC1892" i="6"/>
  <c r="X1892" i="6"/>
  <c r="V1893" i="6"/>
  <c r="AB1893" i="6"/>
  <c r="X1889" i="6"/>
  <c r="AC1889" i="6"/>
  <c r="AB1882" i="6"/>
  <c r="V1882" i="6"/>
  <c r="AB1887" i="6"/>
  <c r="V1887" i="6"/>
  <c r="AC1882" i="6"/>
  <c r="X1882" i="6"/>
  <c r="X1885" i="6"/>
  <c r="AC1885" i="6"/>
  <c r="X1893" i="6"/>
  <c r="AC1893" i="6"/>
  <c r="AB1886" i="6"/>
  <c r="V1886" i="6"/>
  <c r="AC1883" i="6"/>
  <c r="X1883" i="6"/>
  <c r="AC1894" i="6"/>
  <c r="X1894" i="6"/>
  <c r="AB1889" i="6"/>
  <c r="V1889" i="6"/>
  <c r="V1888" i="6"/>
  <c r="AB1888" i="6"/>
  <c r="AB1890" i="6"/>
  <c r="V1890" i="6"/>
  <c r="AC1887" i="6"/>
  <c r="X1887" i="6"/>
  <c r="AC1886" i="6"/>
  <c r="X1886" i="6"/>
  <c r="AB1875" i="6"/>
  <c r="V1875" i="6"/>
  <c r="AC1866" i="6"/>
  <c r="X1866" i="6"/>
  <c r="X1876" i="6"/>
  <c r="AC1876" i="6"/>
  <c r="AB1877" i="6"/>
  <c r="V1877" i="6"/>
  <c r="AC1874" i="6"/>
  <c r="X1874" i="6"/>
  <c r="V1864" i="6"/>
  <c r="AB1864" i="6"/>
  <c r="AC1864" i="6"/>
  <c r="X1864" i="6"/>
  <c r="AC1870" i="6"/>
  <c r="X1870" i="6"/>
  <c r="V1868" i="6"/>
  <c r="AB1868" i="6"/>
  <c r="X1865" i="6"/>
  <c r="AC1865" i="6"/>
  <c r="AB1866" i="6"/>
  <c r="V1866" i="6"/>
  <c r="V1876" i="6"/>
  <c r="AB1876" i="6"/>
  <c r="X1869" i="6"/>
  <c r="AC1869" i="6"/>
  <c r="V1872" i="6"/>
  <c r="AB1872" i="6"/>
  <c r="AB1870" i="6"/>
  <c r="V1870" i="6"/>
  <c r="AC1867" i="6"/>
  <c r="X1867" i="6"/>
  <c r="X1873" i="6"/>
  <c r="AC1873" i="6"/>
  <c r="X1868" i="6"/>
  <c r="AC1868" i="6"/>
  <c r="AB1874" i="6"/>
  <c r="V1874" i="6"/>
  <c r="AC1871" i="6"/>
  <c r="X1871" i="6"/>
  <c r="X1877" i="6"/>
  <c r="AC1877" i="6"/>
  <c r="X1872" i="6"/>
  <c r="AC1872" i="6"/>
  <c r="V1865" i="6"/>
  <c r="AB1865" i="6"/>
  <c r="V1869" i="6"/>
  <c r="AB1869" i="6"/>
  <c r="AB1873" i="6"/>
  <c r="V1873" i="6"/>
  <c r="AB1871" i="6"/>
  <c r="V1871" i="6"/>
  <c r="AB1867" i="6"/>
  <c r="V1867" i="6"/>
  <c r="AB1878" i="6"/>
  <c r="V1878" i="6"/>
  <c r="AC1875" i="6"/>
  <c r="X1875" i="6"/>
  <c r="AC1878" i="6"/>
  <c r="X1878" i="6"/>
  <c r="AB1855" i="6"/>
  <c r="V1855" i="6"/>
  <c r="AC1858" i="6"/>
  <c r="X1858" i="6"/>
  <c r="V1853" i="6"/>
  <c r="AB1853" i="6"/>
  <c r="AC1859" i="6"/>
  <c r="X1859" i="6"/>
  <c r="AB1857" i="6"/>
  <c r="V1857" i="6"/>
  <c r="X1848" i="6"/>
  <c r="AC1848" i="6"/>
  <c r="V1861" i="6"/>
  <c r="AB1861" i="6"/>
  <c r="AC1850" i="6"/>
  <c r="X1850" i="6"/>
  <c r="V1848" i="6"/>
  <c r="AB1848" i="6"/>
  <c r="V1852" i="6"/>
  <c r="AB1852" i="6"/>
  <c r="AB1850" i="6"/>
  <c r="V1850" i="6"/>
  <c r="AB1854" i="6"/>
  <c r="V1854" i="6"/>
  <c r="V1860" i="6"/>
  <c r="AB1860" i="6"/>
  <c r="X1861" i="6"/>
  <c r="AC1861" i="6"/>
  <c r="X1849" i="6"/>
  <c r="AC1849" i="6"/>
  <c r="X1857" i="6"/>
  <c r="AC1857" i="6"/>
  <c r="AB1858" i="6"/>
  <c r="V1858" i="6"/>
  <c r="X1856" i="6"/>
  <c r="AC1856" i="6"/>
  <c r="X1860" i="6"/>
  <c r="AC1860" i="6"/>
  <c r="X1852" i="6"/>
  <c r="AC1852" i="6"/>
  <c r="AB1859" i="6"/>
  <c r="V1859" i="6"/>
  <c r="AB1862" i="6"/>
  <c r="V1862" i="6"/>
  <c r="AC1851" i="6"/>
  <c r="X1851" i="6"/>
  <c r="AC1854" i="6"/>
  <c r="X1854" i="6"/>
  <c r="AB1851" i="6"/>
  <c r="V1851" i="6"/>
  <c r="X1853" i="6"/>
  <c r="AC1853" i="6"/>
  <c r="V1856" i="6"/>
  <c r="AB1856" i="6"/>
  <c r="AB1849" i="6"/>
  <c r="V1849" i="6"/>
  <c r="AC1855" i="6"/>
  <c r="X1855" i="6"/>
  <c r="AC1862" i="6"/>
  <c r="X1862" i="6"/>
  <c r="V1832" i="6"/>
  <c r="AB1832" i="6"/>
  <c r="V1833" i="6"/>
  <c r="AB1833" i="6"/>
  <c r="X1832" i="6"/>
  <c r="AC1832" i="6"/>
  <c r="X1833" i="6"/>
  <c r="AC1833" i="6"/>
  <c r="AC1834" i="6"/>
  <c r="X1834" i="6"/>
  <c r="X1800" i="6"/>
  <c r="AB1838" i="6"/>
  <c r="V1838" i="6"/>
  <c r="AC1839" i="6"/>
  <c r="X1839" i="6"/>
  <c r="AB1842" i="6"/>
  <c r="V1842" i="6"/>
  <c r="AC1843" i="6"/>
  <c r="X1843" i="6"/>
  <c r="AB1846" i="6"/>
  <c r="V1846" i="6"/>
  <c r="X1844" i="6"/>
  <c r="AC1844" i="6"/>
  <c r="V1841" i="6"/>
  <c r="AB1841" i="6"/>
  <c r="AB1845" i="6"/>
  <c r="V1845" i="6"/>
  <c r="X1841" i="6"/>
  <c r="AC1841" i="6"/>
  <c r="V1836" i="6"/>
  <c r="AB1836" i="6"/>
  <c r="X1845" i="6"/>
  <c r="AC1845" i="6"/>
  <c r="AB1843" i="6"/>
  <c r="V1843" i="6"/>
  <c r="AC1846" i="6"/>
  <c r="X1846" i="6"/>
  <c r="X1837" i="6"/>
  <c r="AC1837" i="6"/>
  <c r="V1840" i="6"/>
  <c r="AB1840" i="6"/>
  <c r="AC1840" i="6"/>
  <c r="X1840" i="6"/>
  <c r="AC1838" i="6"/>
  <c r="X1838" i="6"/>
  <c r="AB1835" i="6"/>
  <c r="V1835" i="6"/>
  <c r="AB1839" i="6"/>
  <c r="V1839" i="6"/>
  <c r="V1844" i="6"/>
  <c r="AB1844" i="6"/>
  <c r="X1836" i="6"/>
  <c r="AC1836" i="6"/>
  <c r="AB1837" i="6"/>
  <c r="V1837" i="6"/>
  <c r="AB1834" i="6"/>
  <c r="V1834" i="6"/>
  <c r="AC1835" i="6"/>
  <c r="X1835" i="6"/>
  <c r="AC1842" i="6"/>
  <c r="X1842" i="6"/>
  <c r="AB1800" i="6"/>
  <c r="V1817" i="6"/>
  <c r="AB1817" i="6"/>
  <c r="V1816" i="6"/>
  <c r="AB1816" i="6"/>
  <c r="AC1816" i="6"/>
  <c r="X1816" i="6"/>
  <c r="X1817" i="6"/>
  <c r="AC1817" i="6"/>
  <c r="AB1830" i="6"/>
  <c r="V1830" i="6"/>
  <c r="AC1827" i="6"/>
  <c r="X1827" i="6"/>
  <c r="AB1821" i="6"/>
  <c r="V1821" i="6"/>
  <c r="AC1826" i="6"/>
  <c r="X1826" i="6"/>
  <c r="V1825" i="6"/>
  <c r="AB1825" i="6"/>
  <c r="X1824" i="6"/>
  <c r="AC1824" i="6"/>
  <c r="V1829" i="6"/>
  <c r="AB1829" i="6"/>
  <c r="AC1818" i="6"/>
  <c r="X1818" i="6"/>
  <c r="AB1819" i="6"/>
  <c r="V1819" i="6"/>
  <c r="X1821" i="6"/>
  <c r="AC1821" i="6"/>
  <c r="V1824" i="6"/>
  <c r="AB1824" i="6"/>
  <c r="AB1823" i="6"/>
  <c r="V1823" i="6"/>
  <c r="AB1827" i="6"/>
  <c r="V1827" i="6"/>
  <c r="X1828" i="6"/>
  <c r="AC1828" i="6"/>
  <c r="X1829" i="6"/>
  <c r="AC1829" i="6"/>
  <c r="X1784" i="6"/>
  <c r="AB1818" i="6"/>
  <c r="V1818" i="6"/>
  <c r="AC1822" i="6"/>
  <c r="X1822" i="6"/>
  <c r="X1825" i="6"/>
  <c r="AC1825" i="6"/>
  <c r="V1828" i="6"/>
  <c r="AB1828" i="6"/>
  <c r="AB1822" i="6"/>
  <c r="V1822" i="6"/>
  <c r="AC1819" i="6"/>
  <c r="X1819" i="6"/>
  <c r="AC1830" i="6"/>
  <c r="X1830" i="6"/>
  <c r="X1820" i="6"/>
  <c r="AC1820" i="6"/>
  <c r="V1820" i="6"/>
  <c r="AB1820" i="6"/>
  <c r="AB1826" i="6"/>
  <c r="V1826" i="6"/>
  <c r="AC1823" i="6"/>
  <c r="X1823" i="6"/>
  <c r="AB1784" i="6"/>
  <c r="V1809" i="6"/>
  <c r="AB1809" i="6"/>
  <c r="AB1814" i="6"/>
  <c r="V1814" i="6"/>
  <c r="AC1804" i="6"/>
  <c r="X1804" i="6"/>
  <c r="V1801" i="6"/>
  <c r="AB1801" i="6"/>
  <c r="AC1802" i="6"/>
  <c r="X1802" i="6"/>
  <c r="V1805" i="6"/>
  <c r="AB1805" i="6"/>
  <c r="AC1806" i="6"/>
  <c r="X1806" i="6"/>
  <c r="AC1810" i="6"/>
  <c r="X1810" i="6"/>
  <c r="AC1808" i="6"/>
  <c r="X1808" i="6"/>
  <c r="AB1807" i="6"/>
  <c r="V1807" i="6"/>
  <c r="AB1803" i="6"/>
  <c r="V1803" i="6"/>
  <c r="AB1811" i="6"/>
  <c r="V1811" i="6"/>
  <c r="X1805" i="6"/>
  <c r="AC1805" i="6"/>
  <c r="AC1814" i="6"/>
  <c r="X1814" i="6"/>
  <c r="V1808" i="6"/>
  <c r="AB1808" i="6"/>
  <c r="X1801" i="6"/>
  <c r="AC1801" i="6"/>
  <c r="AB1802" i="6"/>
  <c r="V1802" i="6"/>
  <c r="AC1803" i="6"/>
  <c r="X1803" i="6"/>
  <c r="X1809" i="6"/>
  <c r="AC1809" i="6"/>
  <c r="V1804" i="6"/>
  <c r="AB1804" i="6"/>
  <c r="AC1812" i="6"/>
  <c r="X1812" i="6"/>
  <c r="AB1806" i="6"/>
  <c r="V1806" i="6"/>
  <c r="AC1807" i="6"/>
  <c r="X1807" i="6"/>
  <c r="X1813" i="6"/>
  <c r="AC1813" i="6"/>
  <c r="V1813" i="6"/>
  <c r="AB1813" i="6"/>
  <c r="X1768" i="6"/>
  <c r="V1812" i="6"/>
  <c r="AB1812" i="6"/>
  <c r="AB1810" i="6"/>
  <c r="V1810" i="6"/>
  <c r="AC1811" i="6"/>
  <c r="X1811" i="6"/>
  <c r="AB1768" i="6"/>
  <c r="X1788" i="6"/>
  <c r="AC1788" i="6"/>
  <c r="V1789" i="6"/>
  <c r="AB1789" i="6"/>
  <c r="AC1795" i="6"/>
  <c r="X1795" i="6"/>
  <c r="AB1793" i="6"/>
  <c r="V1793" i="6"/>
  <c r="X1792" i="6"/>
  <c r="AC1792" i="6"/>
  <c r="V1797" i="6"/>
  <c r="AB1797" i="6"/>
  <c r="AC1794" i="6"/>
  <c r="X1794" i="6"/>
  <c r="AB1795" i="6"/>
  <c r="V1795" i="6"/>
  <c r="AC1786" i="6"/>
  <c r="X1786" i="6"/>
  <c r="AB1786" i="6"/>
  <c r="V1786" i="6"/>
  <c r="AB1790" i="6"/>
  <c r="V1790" i="6"/>
  <c r="AB1794" i="6"/>
  <c r="V1794" i="6"/>
  <c r="X1797" i="6"/>
  <c r="AC1797" i="6"/>
  <c r="V1788" i="6"/>
  <c r="AB1788" i="6"/>
  <c r="X1789" i="6"/>
  <c r="AC1789" i="6"/>
  <c r="V1796" i="6"/>
  <c r="AB1796" i="6"/>
  <c r="AB1798" i="6"/>
  <c r="V1798" i="6"/>
  <c r="AC1796" i="6"/>
  <c r="X1796" i="6"/>
  <c r="AC1790" i="6"/>
  <c r="X1790" i="6"/>
  <c r="AB1791" i="6"/>
  <c r="V1791" i="6"/>
  <c r="X1785" i="6"/>
  <c r="AC1785" i="6"/>
  <c r="X1793" i="6"/>
  <c r="AC1793" i="6"/>
  <c r="AB1787" i="6"/>
  <c r="V1787" i="6"/>
  <c r="AC1787" i="6"/>
  <c r="X1787" i="6"/>
  <c r="AC1798" i="6"/>
  <c r="X1798" i="6"/>
  <c r="V1792" i="6"/>
  <c r="AB1792" i="6"/>
  <c r="AB1785" i="6"/>
  <c r="V1785" i="6"/>
  <c r="AC1791" i="6"/>
  <c r="X1791" i="6"/>
  <c r="AC1774" i="6"/>
  <c r="X1774" i="6"/>
  <c r="AB1782" i="6"/>
  <c r="V1782" i="6"/>
  <c r="AC1775" i="6"/>
  <c r="X1775" i="6"/>
  <c r="AB1775" i="6"/>
  <c r="V1775" i="6"/>
  <c r="AC1779" i="6"/>
  <c r="X1779" i="6"/>
  <c r="V1769" i="6"/>
  <c r="AB1769" i="6"/>
  <c r="AC1778" i="6"/>
  <c r="X1778" i="6"/>
  <c r="AB1773" i="6"/>
  <c r="V1773" i="6"/>
  <c r="X1773" i="6"/>
  <c r="AC1773" i="6"/>
  <c r="V1776" i="6"/>
  <c r="AB1776" i="6"/>
  <c r="X1781" i="6"/>
  <c r="AC1781" i="6"/>
  <c r="AB1771" i="6"/>
  <c r="V1771" i="6"/>
  <c r="V1780" i="6"/>
  <c r="AB1780" i="6"/>
  <c r="X1772" i="6"/>
  <c r="AC1772" i="6"/>
  <c r="AB1770" i="6"/>
  <c r="V1770" i="6"/>
  <c r="AB1779" i="6"/>
  <c r="V1779" i="6"/>
  <c r="AC1770" i="6"/>
  <c r="X1770" i="6"/>
  <c r="V1777" i="6"/>
  <c r="AB1777" i="6"/>
  <c r="V1781" i="6"/>
  <c r="AB1781" i="6"/>
  <c r="X1777" i="6"/>
  <c r="AC1777" i="6"/>
  <c r="AB1774" i="6"/>
  <c r="V1774" i="6"/>
  <c r="X1780" i="6"/>
  <c r="AC1780" i="6"/>
  <c r="AC1782" i="6"/>
  <c r="X1782" i="6"/>
  <c r="X1769" i="6"/>
  <c r="AC1769" i="6"/>
  <c r="V1772" i="6"/>
  <c r="AB1772" i="6"/>
  <c r="AB1778" i="6"/>
  <c r="V1778" i="6"/>
  <c r="AC1771" i="6"/>
  <c r="X1771" i="6"/>
  <c r="AC1776" i="6"/>
  <c r="X1776" i="6"/>
  <c r="AC1756" i="6"/>
  <c r="X1756" i="6"/>
  <c r="X1753" i="6"/>
  <c r="AC1753" i="6"/>
  <c r="V1757" i="6"/>
  <c r="AB1757" i="6"/>
  <c r="X1760" i="6"/>
  <c r="AC1760" i="6"/>
  <c r="AB1761" i="6"/>
  <c r="V1761" i="6"/>
  <c r="AC1754" i="6"/>
  <c r="X1754" i="6"/>
  <c r="AC1762" i="6"/>
  <c r="X1762" i="6"/>
  <c r="V1765" i="6"/>
  <c r="AB1765" i="6"/>
  <c r="AB1755" i="6"/>
  <c r="V1755" i="6"/>
  <c r="AB1758" i="6"/>
  <c r="V1758" i="6"/>
  <c r="AB1759" i="6"/>
  <c r="V1759" i="6"/>
  <c r="AC1764" i="6"/>
  <c r="X1764" i="6"/>
  <c r="X1757" i="6"/>
  <c r="AC1757" i="6"/>
  <c r="X1761" i="6"/>
  <c r="AC1761" i="6"/>
  <c r="X1765" i="6"/>
  <c r="AC1765" i="6"/>
  <c r="AB1762" i="6"/>
  <c r="V1762" i="6"/>
  <c r="AC1755" i="6"/>
  <c r="X1755" i="6"/>
  <c r="AC1758" i="6"/>
  <c r="X1758" i="6"/>
  <c r="AB1763" i="6"/>
  <c r="V1763" i="6"/>
  <c r="V1756" i="6"/>
  <c r="AB1756" i="6"/>
  <c r="V1760" i="6"/>
  <c r="AB1760" i="6"/>
  <c r="AB1754" i="6"/>
  <c r="V1754" i="6"/>
  <c r="AB1766" i="6"/>
  <c r="V1766" i="6"/>
  <c r="AC1759" i="6"/>
  <c r="X1759" i="6"/>
  <c r="AC1752" i="6"/>
  <c r="X1752" i="6"/>
  <c r="V1752" i="6"/>
  <c r="AB1752" i="6"/>
  <c r="V1764" i="6"/>
  <c r="AB1764" i="6"/>
  <c r="V1753" i="6"/>
  <c r="AB1753" i="6"/>
  <c r="AC1763" i="6"/>
  <c r="X1763" i="6"/>
  <c r="AC1766" i="6"/>
  <c r="X1766" i="6"/>
  <c r="V1745" i="6"/>
  <c r="AB1745" i="6"/>
  <c r="V1749" i="6"/>
  <c r="AB1749" i="6"/>
  <c r="AC1746" i="6"/>
  <c r="X1746" i="6"/>
  <c r="V1736" i="6"/>
  <c r="AB1736" i="6"/>
  <c r="AC1750" i="6"/>
  <c r="X1750" i="6"/>
  <c r="V1740" i="6"/>
  <c r="AB1740" i="6"/>
  <c r="X1740" i="6"/>
  <c r="AC1740" i="6"/>
  <c r="V1744" i="6"/>
  <c r="AB1744" i="6"/>
  <c r="X1741" i="6"/>
  <c r="AC1741" i="6"/>
  <c r="AB1742" i="6"/>
  <c r="V1742" i="6"/>
  <c r="AB1743" i="6"/>
  <c r="V1743" i="6"/>
  <c r="X1745" i="6"/>
  <c r="AC1745" i="6"/>
  <c r="X1736" i="6"/>
  <c r="AC1736" i="6"/>
  <c r="AC1742" i="6"/>
  <c r="X1742" i="6"/>
  <c r="X1737" i="6"/>
  <c r="AC1737" i="6"/>
  <c r="AB1738" i="6"/>
  <c r="V1738" i="6"/>
  <c r="AB1746" i="6"/>
  <c r="V1746" i="6"/>
  <c r="AC1739" i="6"/>
  <c r="X1739" i="6"/>
  <c r="X1749" i="6"/>
  <c r="AC1749" i="6"/>
  <c r="AB1739" i="6"/>
  <c r="V1739" i="6"/>
  <c r="AB1747" i="6"/>
  <c r="V1747" i="6"/>
  <c r="V1748" i="6"/>
  <c r="AB1748" i="6"/>
  <c r="AB1750" i="6"/>
  <c r="V1750" i="6"/>
  <c r="AC1743" i="6"/>
  <c r="X1743" i="6"/>
  <c r="AC1744" i="6"/>
  <c r="X1744" i="6"/>
  <c r="AB1741" i="6"/>
  <c r="V1741" i="6"/>
  <c r="AC1738" i="6"/>
  <c r="X1738" i="6"/>
  <c r="V1737" i="6"/>
  <c r="AB1737" i="6"/>
  <c r="AC1747" i="6"/>
  <c r="X1747" i="6"/>
  <c r="AC1748" i="6"/>
  <c r="X1748" i="6"/>
  <c r="V1729" i="6"/>
  <c r="AB1729" i="6"/>
  <c r="AB1734" i="6"/>
  <c r="V1734" i="6"/>
  <c r="AC1731" i="6"/>
  <c r="X1731" i="6"/>
  <c r="V1721" i="6"/>
  <c r="AB1721" i="6"/>
  <c r="AC1724" i="6"/>
  <c r="X1724" i="6"/>
  <c r="V1725" i="6"/>
  <c r="AB1725" i="6"/>
  <c r="AC1726" i="6"/>
  <c r="X1726" i="6"/>
  <c r="V1720" i="6"/>
  <c r="AB1720" i="6"/>
  <c r="AB1731" i="6"/>
  <c r="V1731" i="6"/>
  <c r="AB1723" i="6"/>
  <c r="V1723" i="6"/>
  <c r="V1728" i="6"/>
  <c r="AB1728" i="6"/>
  <c r="X1729" i="6"/>
  <c r="AC1729" i="6"/>
  <c r="AB1727" i="6"/>
  <c r="V1727" i="6"/>
  <c r="V1732" i="6"/>
  <c r="AB1732" i="6"/>
  <c r="X1733" i="6"/>
  <c r="AC1733" i="6"/>
  <c r="X1725" i="6"/>
  <c r="AC1725" i="6"/>
  <c r="AB1722" i="6"/>
  <c r="V1722" i="6"/>
  <c r="AC1732" i="6"/>
  <c r="X1732" i="6"/>
  <c r="AC1720" i="6"/>
  <c r="X1720" i="6"/>
  <c r="AC1728" i="6"/>
  <c r="X1728" i="6"/>
  <c r="AC1730" i="6"/>
  <c r="X1730" i="6"/>
  <c r="AB1726" i="6"/>
  <c r="V1726" i="6"/>
  <c r="AC1723" i="6"/>
  <c r="X1723" i="6"/>
  <c r="AC1722" i="6"/>
  <c r="X1722" i="6"/>
  <c r="V1733" i="6"/>
  <c r="AB1733" i="6"/>
  <c r="X1721" i="6"/>
  <c r="AC1721" i="6"/>
  <c r="V1724" i="6"/>
  <c r="AB1724" i="6"/>
  <c r="AB1730" i="6"/>
  <c r="V1730" i="6"/>
  <c r="AC1727" i="6"/>
  <c r="X1727" i="6"/>
  <c r="AC1734" i="6"/>
  <c r="X1734" i="6"/>
  <c r="V1713" i="6"/>
  <c r="AB1713" i="6"/>
  <c r="AC1710" i="6"/>
  <c r="X1710" i="6"/>
  <c r="AB1717" i="6"/>
  <c r="V1717" i="6"/>
  <c r="AC1718" i="6"/>
  <c r="X1718" i="6"/>
  <c r="AB1711" i="6"/>
  <c r="V1711" i="6"/>
  <c r="X1705" i="6"/>
  <c r="AC1705" i="6"/>
  <c r="AB1710" i="6"/>
  <c r="V1710" i="6"/>
  <c r="V1712" i="6"/>
  <c r="AB1712" i="6"/>
  <c r="X1708" i="6"/>
  <c r="AC1708" i="6"/>
  <c r="AB1714" i="6"/>
  <c r="V1714" i="6"/>
  <c r="V1716" i="6"/>
  <c r="AB1716" i="6"/>
  <c r="X1704" i="6"/>
  <c r="AC1704" i="6"/>
  <c r="X1709" i="6"/>
  <c r="AC1709" i="6"/>
  <c r="X1717" i="6"/>
  <c r="AC1717" i="6"/>
  <c r="AB1718" i="6"/>
  <c r="V1718" i="6"/>
  <c r="AC1707" i="6"/>
  <c r="X1707" i="6"/>
  <c r="AC1716" i="6"/>
  <c r="X1716" i="6"/>
  <c r="AB1709" i="6"/>
  <c r="V1709" i="6"/>
  <c r="V1704" i="6"/>
  <c r="AB1704" i="6"/>
  <c r="AB1706" i="6"/>
  <c r="V1706" i="6"/>
  <c r="AB1707" i="6"/>
  <c r="V1707" i="6"/>
  <c r="AC1711" i="6"/>
  <c r="X1711" i="6"/>
  <c r="AC1706" i="6"/>
  <c r="X1706" i="6"/>
  <c r="X1712" i="6"/>
  <c r="AC1712" i="6"/>
  <c r="AB1715" i="6"/>
  <c r="V1715" i="6"/>
  <c r="X1713" i="6"/>
  <c r="AC1713" i="6"/>
  <c r="V1708" i="6"/>
  <c r="AB1708" i="6"/>
  <c r="AB1705" i="6"/>
  <c r="V1705" i="6"/>
  <c r="AC1715" i="6"/>
  <c r="X1715" i="6"/>
  <c r="AC1714" i="6"/>
  <c r="X1714" i="6"/>
  <c r="V1701" i="6"/>
  <c r="AB1701" i="6"/>
  <c r="V1697" i="6"/>
  <c r="AB1697" i="6"/>
  <c r="AC1696" i="6"/>
  <c r="X1696" i="6"/>
  <c r="AB1694" i="6"/>
  <c r="V1694" i="6"/>
  <c r="AC1691" i="6"/>
  <c r="X1691" i="6"/>
  <c r="V1689" i="6"/>
  <c r="AB1689" i="6"/>
  <c r="X1695" i="6"/>
  <c r="AC1695" i="6"/>
  <c r="AC1699" i="6"/>
  <c r="X1699" i="6"/>
  <c r="V1688" i="6"/>
  <c r="AB1688" i="6"/>
  <c r="AC1698" i="6"/>
  <c r="X1698" i="6"/>
  <c r="V1700" i="6"/>
  <c r="AB1700" i="6"/>
  <c r="AB1695" i="6"/>
  <c r="V1695" i="6"/>
  <c r="AB1690" i="6"/>
  <c r="V1690" i="6"/>
  <c r="X1689" i="6"/>
  <c r="AC1689" i="6"/>
  <c r="AC1690" i="6"/>
  <c r="X1690" i="6"/>
  <c r="AB1698" i="6"/>
  <c r="V1698" i="6"/>
  <c r="AC1688" i="6"/>
  <c r="X1688" i="6"/>
  <c r="X1693" i="6"/>
  <c r="AC1693" i="6"/>
  <c r="AC1694" i="6"/>
  <c r="X1694" i="6"/>
  <c r="AB1699" i="6"/>
  <c r="V1699" i="6"/>
  <c r="AC1702" i="6"/>
  <c r="X1702" i="6"/>
  <c r="AB1702" i="6"/>
  <c r="V1702" i="6"/>
  <c r="AC1692" i="6"/>
  <c r="X1692" i="6"/>
  <c r="X1697" i="6"/>
  <c r="AC1697" i="6"/>
  <c r="V1692" i="6"/>
  <c r="AB1692" i="6"/>
  <c r="V1696" i="6"/>
  <c r="AB1696" i="6"/>
  <c r="AB1691" i="6"/>
  <c r="V1691" i="6"/>
  <c r="V1693" i="6"/>
  <c r="AB1693" i="6"/>
  <c r="AC1700" i="6"/>
  <c r="X1700" i="6"/>
  <c r="X1701" i="6"/>
  <c r="AC1701" i="6"/>
  <c r="X1680" i="6"/>
  <c r="AC1680" i="6"/>
  <c r="AB1683" i="6"/>
  <c r="V1683" i="6"/>
  <c r="X1677" i="6"/>
  <c r="AC1677" i="6"/>
  <c r="V1677" i="6"/>
  <c r="AB1677" i="6"/>
  <c r="AC1679" i="6"/>
  <c r="X1679" i="6"/>
  <c r="V1681" i="6"/>
  <c r="AB1681" i="6"/>
  <c r="AC1683" i="6"/>
  <c r="X1683" i="6"/>
  <c r="V1672" i="6"/>
  <c r="AB1672" i="6"/>
  <c r="V1676" i="6"/>
  <c r="AB1676" i="6"/>
  <c r="X1685" i="6"/>
  <c r="AC1685" i="6"/>
  <c r="AB1682" i="6"/>
  <c r="V1682" i="6"/>
  <c r="V1684" i="6"/>
  <c r="AB1684" i="6"/>
  <c r="X1684" i="6"/>
  <c r="AC1684" i="6"/>
  <c r="AC1682" i="6"/>
  <c r="X1682" i="6"/>
  <c r="AB1679" i="6"/>
  <c r="V1679" i="6"/>
  <c r="AB1674" i="6"/>
  <c r="V1674" i="6"/>
  <c r="AB1686" i="6"/>
  <c r="V1686" i="6"/>
  <c r="X1672" i="6"/>
  <c r="AC1672" i="6"/>
  <c r="AC1674" i="6"/>
  <c r="X1674" i="6"/>
  <c r="X1673" i="6"/>
  <c r="AC1673" i="6"/>
  <c r="V1680" i="6"/>
  <c r="AB1680" i="6"/>
  <c r="AB1675" i="6"/>
  <c r="V1675" i="6"/>
  <c r="X1676" i="6"/>
  <c r="AC1676" i="6"/>
  <c r="AC1686" i="6"/>
  <c r="X1686" i="6"/>
  <c r="V1685" i="6"/>
  <c r="AB1685" i="6"/>
  <c r="X1681" i="6"/>
  <c r="AC1681" i="6"/>
  <c r="AB1678" i="6"/>
  <c r="V1678" i="6"/>
  <c r="V1673" i="6"/>
  <c r="AB1673" i="6"/>
  <c r="AC1675" i="6"/>
  <c r="X1675" i="6"/>
  <c r="AC1678" i="6"/>
  <c r="X1678" i="6"/>
  <c r="AC1662" i="6"/>
  <c r="X1662" i="6"/>
  <c r="AC1666" i="6"/>
  <c r="X1666" i="6"/>
  <c r="AC1670" i="6"/>
  <c r="X1670" i="6"/>
  <c r="AB1663" i="6"/>
  <c r="V1663" i="6"/>
  <c r="AC1668" i="6"/>
  <c r="X1668" i="6"/>
  <c r="V1656" i="6"/>
  <c r="AB1656" i="6"/>
  <c r="AC1656" i="6"/>
  <c r="X1656" i="6"/>
  <c r="AC1658" i="6"/>
  <c r="X1658" i="6"/>
  <c r="X1664" i="6"/>
  <c r="AC1664" i="6"/>
  <c r="X1657" i="6"/>
  <c r="AC1657" i="6"/>
  <c r="AB1662" i="6"/>
  <c r="V1662" i="6"/>
  <c r="V1668" i="6"/>
  <c r="AB1668" i="6"/>
  <c r="X1661" i="6"/>
  <c r="AC1661" i="6"/>
  <c r="AB1659" i="6"/>
  <c r="V1659" i="6"/>
  <c r="V1664" i="6"/>
  <c r="AB1664" i="6"/>
  <c r="AB1666" i="6"/>
  <c r="V1666" i="6"/>
  <c r="AC1659" i="6"/>
  <c r="X1659" i="6"/>
  <c r="X1665" i="6"/>
  <c r="AC1665" i="6"/>
  <c r="V1657" i="6"/>
  <c r="AB1657" i="6"/>
  <c r="V1661" i="6"/>
  <c r="AB1661" i="6"/>
  <c r="V1669" i="6"/>
  <c r="AB1669" i="6"/>
  <c r="V1660" i="6"/>
  <c r="AB1660" i="6"/>
  <c r="AB1658" i="6"/>
  <c r="V1658" i="6"/>
  <c r="V1670" i="6"/>
  <c r="AB1670" i="6"/>
  <c r="AC1663" i="6"/>
  <c r="X1663" i="6"/>
  <c r="X1669" i="6"/>
  <c r="AC1669" i="6"/>
  <c r="AB1665" i="6"/>
  <c r="V1665" i="6"/>
  <c r="AB1667" i="6"/>
  <c r="V1667" i="6"/>
  <c r="AC1667" i="6"/>
  <c r="X1667" i="6"/>
  <c r="AC1660" i="6"/>
  <c r="X1660" i="6"/>
  <c r="AB1651" i="6"/>
  <c r="V1651" i="6"/>
  <c r="V1649" i="6"/>
  <c r="AB1649" i="6"/>
  <c r="AC1651" i="6"/>
  <c r="X1651" i="6"/>
  <c r="V1653" i="6"/>
  <c r="AB1653" i="6"/>
  <c r="X1648" i="6"/>
  <c r="AC1648" i="6"/>
  <c r="AB1643" i="6"/>
  <c r="V1643" i="6"/>
  <c r="AC1654" i="6"/>
  <c r="X1654" i="6"/>
  <c r="V1648" i="6"/>
  <c r="AB1648" i="6"/>
  <c r="AB1650" i="6"/>
  <c r="V1650" i="6"/>
  <c r="AB1647" i="6"/>
  <c r="V1647" i="6"/>
  <c r="X1645" i="6"/>
  <c r="AC1645" i="6"/>
  <c r="AC1642" i="6"/>
  <c r="X1642" i="6"/>
  <c r="V1652" i="6"/>
  <c r="AB1652" i="6"/>
  <c r="AB1654" i="6"/>
  <c r="V1654" i="6"/>
  <c r="X1644" i="6"/>
  <c r="AC1644" i="6"/>
  <c r="X1649" i="6"/>
  <c r="AC1649" i="6"/>
  <c r="X1640" i="6"/>
  <c r="AC1640" i="6"/>
  <c r="V1640" i="6"/>
  <c r="AB1640" i="6"/>
  <c r="X1652" i="6"/>
  <c r="AC1652" i="6"/>
  <c r="AB1642" i="6"/>
  <c r="V1642" i="6"/>
  <c r="AB1646" i="6"/>
  <c r="V1646" i="6"/>
  <c r="V1641" i="6"/>
  <c r="AB1641" i="6"/>
  <c r="AC1643" i="6"/>
  <c r="X1643" i="6"/>
  <c r="X1653" i="6"/>
  <c r="AC1653" i="6"/>
  <c r="V1644" i="6"/>
  <c r="AB1644" i="6"/>
  <c r="AC1646" i="6"/>
  <c r="X1646" i="6"/>
  <c r="X1641" i="6"/>
  <c r="AC1641" i="6"/>
  <c r="V1645" i="6"/>
  <c r="AB1645" i="6"/>
  <c r="AC1647" i="6"/>
  <c r="X1647" i="6"/>
  <c r="AC1650" i="6"/>
  <c r="X1650" i="6"/>
  <c r="X1636" i="6"/>
  <c r="AC1636" i="6"/>
  <c r="AB1625" i="6"/>
  <c r="V1625" i="6"/>
  <c r="AC1635" i="6"/>
  <c r="X1635" i="6"/>
  <c r="V1629" i="6"/>
  <c r="AB1629" i="6"/>
  <c r="X1624" i="6"/>
  <c r="AC1624" i="6"/>
  <c r="V1633" i="6"/>
  <c r="AB1633" i="6"/>
  <c r="X1632" i="6"/>
  <c r="AC1632" i="6"/>
  <c r="V1628" i="6"/>
  <c r="AB1628" i="6"/>
  <c r="X1633" i="6"/>
  <c r="AC1633" i="6"/>
  <c r="AB1630" i="6"/>
  <c r="V1630" i="6"/>
  <c r="V1636" i="6"/>
  <c r="AB1636" i="6"/>
  <c r="X1637" i="6"/>
  <c r="AC1637" i="6"/>
  <c r="AB1631" i="6"/>
  <c r="V1631" i="6"/>
  <c r="X1625" i="6"/>
  <c r="AC1625" i="6"/>
  <c r="X1629" i="6"/>
  <c r="AC1629" i="6"/>
  <c r="AB1626" i="6"/>
  <c r="V1626" i="6"/>
  <c r="AB1634" i="6"/>
  <c r="V1634" i="6"/>
  <c r="X1628" i="6"/>
  <c r="AC1628" i="6"/>
  <c r="AC1626" i="6"/>
  <c r="X1626" i="6"/>
  <c r="AB1637" i="6"/>
  <c r="V1637" i="6"/>
  <c r="V1632" i="6"/>
  <c r="AB1632" i="6"/>
  <c r="AB1638" i="6"/>
  <c r="V1638" i="6"/>
  <c r="AC1627" i="6"/>
  <c r="X1627" i="6"/>
  <c r="AC1638" i="6"/>
  <c r="X1638" i="6"/>
  <c r="AC1634" i="6"/>
  <c r="X1634" i="6"/>
  <c r="V1624" i="6"/>
  <c r="AB1624" i="6"/>
  <c r="AB1635" i="6"/>
  <c r="V1635" i="6"/>
  <c r="AB1627" i="6"/>
  <c r="V1627" i="6"/>
  <c r="AC1631" i="6"/>
  <c r="X1631" i="6"/>
  <c r="AC1630" i="6"/>
  <c r="X1630" i="6"/>
  <c r="AB1622" i="6"/>
  <c r="V1622" i="6"/>
  <c r="AC1619" i="6"/>
  <c r="X1619" i="6"/>
  <c r="V1609" i="6"/>
  <c r="AB1609" i="6"/>
  <c r="AC1620" i="6"/>
  <c r="X1620" i="6"/>
  <c r="V1613" i="6"/>
  <c r="AB1613" i="6"/>
  <c r="AC1610" i="6"/>
  <c r="X1610" i="6"/>
  <c r="V1617" i="6"/>
  <c r="AB1617" i="6"/>
  <c r="AC1614" i="6"/>
  <c r="X1614" i="6"/>
  <c r="AC1608" i="6"/>
  <c r="X1608" i="6"/>
  <c r="AB1619" i="6"/>
  <c r="V1619" i="6"/>
  <c r="AB1611" i="6"/>
  <c r="V1611" i="6"/>
  <c r="V1620" i="6"/>
  <c r="AB1620" i="6"/>
  <c r="X1613" i="6"/>
  <c r="AC1613" i="6"/>
  <c r="X1609" i="6"/>
  <c r="AC1609" i="6"/>
  <c r="AB1610" i="6"/>
  <c r="V1610" i="6"/>
  <c r="AC1612" i="6"/>
  <c r="X1612" i="6"/>
  <c r="X1617" i="6"/>
  <c r="AC1617" i="6"/>
  <c r="V1621" i="6"/>
  <c r="AB1621" i="6"/>
  <c r="AC1622" i="6"/>
  <c r="X1622" i="6"/>
  <c r="V1612" i="6"/>
  <c r="AB1612" i="6"/>
  <c r="AB1614" i="6"/>
  <c r="V1614" i="6"/>
  <c r="AC1611" i="6"/>
  <c r="X1611" i="6"/>
  <c r="X1621" i="6"/>
  <c r="AC1621" i="6"/>
  <c r="AC1618" i="6"/>
  <c r="X1618" i="6"/>
  <c r="V1608" i="6"/>
  <c r="AB1608" i="6"/>
  <c r="AB1615" i="6"/>
  <c r="V1615" i="6"/>
  <c r="V1616" i="6"/>
  <c r="AB1616" i="6"/>
  <c r="AB1618" i="6"/>
  <c r="V1618" i="6"/>
  <c r="AC1615" i="6"/>
  <c r="X1615" i="6"/>
  <c r="AC1616" i="6"/>
  <c r="X1616" i="6"/>
  <c r="AC1603" i="6"/>
  <c r="X1603" i="6"/>
  <c r="AC1594" i="6"/>
  <c r="X1594" i="6"/>
  <c r="AB1603" i="6"/>
  <c r="V1603" i="6"/>
  <c r="AC1602" i="6"/>
  <c r="X1602" i="6"/>
  <c r="AB1599" i="6"/>
  <c r="V1599" i="6"/>
  <c r="AC1606" i="6"/>
  <c r="X1606" i="6"/>
  <c r="V1592" i="6"/>
  <c r="AB1592" i="6"/>
  <c r="AC1596" i="6"/>
  <c r="X1596" i="6"/>
  <c r="AC1598" i="6"/>
  <c r="X1598" i="6"/>
  <c r="V1596" i="6"/>
  <c r="AB1596" i="6"/>
  <c r="X1593" i="6"/>
  <c r="AC1593" i="6"/>
  <c r="AB1602" i="6"/>
  <c r="V1602" i="6"/>
  <c r="V1604" i="6"/>
  <c r="AB1604" i="6"/>
  <c r="X1597" i="6"/>
  <c r="AC1597" i="6"/>
  <c r="AB1597" i="6"/>
  <c r="V1597" i="6"/>
  <c r="V1601" i="6"/>
  <c r="AB1601" i="6"/>
  <c r="V1605" i="6"/>
  <c r="AB1605" i="6"/>
  <c r="AB1598" i="6"/>
  <c r="V1598" i="6"/>
  <c r="V1606" i="6"/>
  <c r="AB1606" i="6"/>
  <c r="AC1592" i="6"/>
  <c r="X1592" i="6"/>
  <c r="X1601" i="6"/>
  <c r="AC1601" i="6"/>
  <c r="X1600" i="6"/>
  <c r="AC1600" i="6"/>
  <c r="V1600" i="6"/>
  <c r="AB1600" i="6"/>
  <c r="AB1595" i="6"/>
  <c r="V1595" i="6"/>
  <c r="AC1595" i="6"/>
  <c r="X1595" i="6"/>
  <c r="X1605" i="6"/>
  <c r="AC1605" i="6"/>
  <c r="AB1594" i="6"/>
  <c r="V1594" i="6"/>
  <c r="V1593" i="6"/>
  <c r="AB1593" i="6"/>
  <c r="AC1599" i="6"/>
  <c r="X1599" i="6"/>
  <c r="AC1604" i="6"/>
  <c r="X1604" i="6"/>
  <c r="AB1590" i="6"/>
  <c r="V1590" i="6"/>
  <c r="AC1586" i="6"/>
  <c r="X1586" i="6"/>
  <c r="X1577" i="6"/>
  <c r="AC1577" i="6"/>
  <c r="V1576" i="6"/>
  <c r="AB1576" i="6"/>
  <c r="X1585" i="6"/>
  <c r="AC1585" i="6"/>
  <c r="AB1579" i="6"/>
  <c r="V1579" i="6"/>
  <c r="V1584" i="6"/>
  <c r="AB1584" i="6"/>
  <c r="X1589" i="6"/>
  <c r="AC1589" i="6"/>
  <c r="X1580" i="6"/>
  <c r="AC1580" i="6"/>
  <c r="AB1587" i="6"/>
  <c r="V1587" i="6"/>
  <c r="V1588" i="6"/>
  <c r="AB1588" i="6"/>
  <c r="AC1578" i="6"/>
  <c r="X1578" i="6"/>
  <c r="AC1587" i="6"/>
  <c r="X1587" i="6"/>
  <c r="V1581" i="6"/>
  <c r="AB1581" i="6"/>
  <c r="V1589" i="6"/>
  <c r="AB1589" i="6"/>
  <c r="X1581" i="6"/>
  <c r="AC1581" i="6"/>
  <c r="V1580" i="6"/>
  <c r="AB1580" i="6"/>
  <c r="AB1578" i="6"/>
  <c r="V1578" i="6"/>
  <c r="AC1588" i="6"/>
  <c r="X1588" i="6"/>
  <c r="AC1582" i="6"/>
  <c r="X1582" i="6"/>
  <c r="AB1577" i="6"/>
  <c r="V1577" i="6"/>
  <c r="V1585" i="6"/>
  <c r="AB1585" i="6"/>
  <c r="AB1583" i="6"/>
  <c r="V1583" i="6"/>
  <c r="AB1582" i="6"/>
  <c r="V1582" i="6"/>
  <c r="AC1579" i="6"/>
  <c r="X1579" i="6"/>
  <c r="X1576" i="6"/>
  <c r="AC1576" i="6"/>
  <c r="AC1584" i="6"/>
  <c r="X1584" i="6"/>
  <c r="AB1586" i="6"/>
  <c r="V1586" i="6"/>
  <c r="AC1583" i="6"/>
  <c r="X1583" i="6"/>
  <c r="AC1590" i="6"/>
  <c r="X1590" i="6"/>
  <c r="V1561" i="6"/>
  <c r="AB1561" i="6"/>
  <c r="AC1570" i="6"/>
  <c r="X1570" i="6"/>
  <c r="AC1560" i="6"/>
  <c r="X1560" i="6"/>
  <c r="AC1562" i="6"/>
  <c r="X1562" i="6"/>
  <c r="X1565" i="6"/>
  <c r="AC1565" i="6"/>
  <c r="AB1562" i="6"/>
  <c r="V1562" i="6"/>
  <c r="V1568" i="6"/>
  <c r="AB1568" i="6"/>
  <c r="X1569" i="6"/>
  <c r="AC1569" i="6"/>
  <c r="X1568" i="6"/>
  <c r="AC1568" i="6"/>
  <c r="V1573" i="6"/>
  <c r="AB1573" i="6"/>
  <c r="AB1571" i="6"/>
  <c r="V1571" i="6"/>
  <c r="V1564" i="6"/>
  <c r="AB1564" i="6"/>
  <c r="AB1566" i="6"/>
  <c r="V1566" i="6"/>
  <c r="V1572" i="6"/>
  <c r="AB1572" i="6"/>
  <c r="X1573" i="6"/>
  <c r="AC1573" i="6"/>
  <c r="AB1569" i="6"/>
  <c r="V1569" i="6"/>
  <c r="V1560" i="6"/>
  <c r="AB1560" i="6"/>
  <c r="AB1563" i="6"/>
  <c r="V1563" i="6"/>
  <c r="AB1570" i="6"/>
  <c r="V1570" i="6"/>
  <c r="AC1563" i="6"/>
  <c r="X1563" i="6"/>
  <c r="AC1566" i="6"/>
  <c r="X1566" i="6"/>
  <c r="V1565" i="6"/>
  <c r="AB1565" i="6"/>
  <c r="AC1564" i="6"/>
  <c r="X1564" i="6"/>
  <c r="X1561" i="6"/>
  <c r="AC1561" i="6"/>
  <c r="AB1574" i="6"/>
  <c r="V1574" i="6"/>
  <c r="AC1567" i="6"/>
  <c r="X1567" i="6"/>
  <c r="AC1572" i="6"/>
  <c r="X1572" i="6"/>
  <c r="AB1567" i="6"/>
  <c r="V1567" i="6"/>
  <c r="AC1571" i="6"/>
  <c r="X1571" i="6"/>
  <c r="AC1574" i="6"/>
  <c r="X1574" i="6"/>
  <c r="AC1548" i="6"/>
  <c r="X1548" i="6"/>
  <c r="AC1554" i="6"/>
  <c r="X1554" i="6"/>
  <c r="V1544" i="6"/>
  <c r="AB1544" i="6"/>
  <c r="X1549" i="6"/>
  <c r="AC1549" i="6"/>
  <c r="V1545" i="6"/>
  <c r="AB1545" i="6"/>
  <c r="X1552" i="6"/>
  <c r="AC1552" i="6"/>
  <c r="V1549" i="6"/>
  <c r="AB1549" i="6"/>
  <c r="AC1546" i="6"/>
  <c r="X1546" i="6"/>
  <c r="V1557" i="6"/>
  <c r="AB1557" i="6"/>
  <c r="V1552" i="6"/>
  <c r="AB1552" i="6"/>
  <c r="AB1550" i="6"/>
  <c r="V1550" i="6"/>
  <c r="AB1555" i="6"/>
  <c r="V1555" i="6"/>
  <c r="AC1544" i="6"/>
  <c r="X1544" i="6"/>
  <c r="V1556" i="6"/>
  <c r="AB1556" i="6"/>
  <c r="AB1554" i="6"/>
  <c r="V1554" i="6"/>
  <c r="AC1547" i="6"/>
  <c r="X1547" i="6"/>
  <c r="AC1558" i="6"/>
  <c r="X1558" i="6"/>
  <c r="AB1553" i="6"/>
  <c r="V1553" i="6"/>
  <c r="X1545" i="6"/>
  <c r="AC1545" i="6"/>
  <c r="AB1547" i="6"/>
  <c r="V1547" i="6"/>
  <c r="X1557" i="6"/>
  <c r="AC1557" i="6"/>
  <c r="AB1558" i="6"/>
  <c r="V1558" i="6"/>
  <c r="AC1551" i="6"/>
  <c r="X1551" i="6"/>
  <c r="AC1556" i="6"/>
  <c r="X1556" i="6"/>
  <c r="V1548" i="6"/>
  <c r="AB1548" i="6"/>
  <c r="X1553" i="6"/>
  <c r="AC1553" i="6"/>
  <c r="AB1546" i="6"/>
  <c r="V1546" i="6"/>
  <c r="AB1551" i="6"/>
  <c r="V1551" i="6"/>
  <c r="AC1555" i="6"/>
  <c r="X1555" i="6"/>
  <c r="AC1550" i="6"/>
  <c r="X1550" i="6"/>
  <c r="V1537" i="6"/>
  <c r="AB1537" i="6"/>
  <c r="AC1535" i="6"/>
  <c r="X1535" i="6"/>
  <c r="X1539" i="6"/>
  <c r="AC1539" i="6"/>
  <c r="AC1534" i="6"/>
  <c r="X1534" i="6"/>
  <c r="AC1538" i="6"/>
  <c r="X1538" i="6"/>
  <c r="AB1531" i="6"/>
  <c r="V1531" i="6"/>
  <c r="V1540" i="6"/>
  <c r="AB1540" i="6"/>
  <c r="AC1542" i="6"/>
  <c r="X1542" i="6"/>
  <c r="V1541" i="6"/>
  <c r="AB1541" i="6"/>
  <c r="V1532" i="6"/>
  <c r="AB1532" i="6"/>
  <c r="AB1539" i="6"/>
  <c r="V1539" i="6"/>
  <c r="AB1535" i="6"/>
  <c r="V1535" i="6"/>
  <c r="AB1534" i="6"/>
  <c r="V1534" i="6"/>
  <c r="X1529" i="6"/>
  <c r="AC1529" i="6"/>
  <c r="AC1531" i="6"/>
  <c r="X1531" i="6"/>
  <c r="V1542" i="6"/>
  <c r="AB1542" i="6"/>
  <c r="AB1538" i="6"/>
  <c r="V1538" i="6"/>
  <c r="V1536" i="6"/>
  <c r="AB1536" i="6"/>
  <c r="V1530" i="6"/>
  <c r="AB1530" i="6"/>
  <c r="AC1528" i="6"/>
  <c r="X1528" i="6"/>
  <c r="X1533" i="6"/>
  <c r="AC1533" i="6"/>
  <c r="AC1540" i="6"/>
  <c r="X1540" i="6"/>
  <c r="AC1530" i="6"/>
  <c r="X1530" i="6"/>
  <c r="V1529" i="6"/>
  <c r="AB1529" i="6"/>
  <c r="AC1532" i="6"/>
  <c r="X1532" i="6"/>
  <c r="X1537" i="6"/>
  <c r="AC1537" i="6"/>
  <c r="V1528" i="6"/>
  <c r="AB1528" i="6"/>
  <c r="V1533" i="6"/>
  <c r="AB1533" i="6"/>
  <c r="AC1536" i="6"/>
  <c r="X1536" i="6"/>
  <c r="X1541" i="6"/>
  <c r="AC1541" i="6"/>
  <c r="AC1524" i="6"/>
  <c r="X1524" i="6"/>
  <c r="AC1515" i="6"/>
  <c r="X1515" i="6"/>
  <c r="V1513" i="6"/>
  <c r="AB1513" i="6"/>
  <c r="AC1514" i="6"/>
  <c r="X1514" i="6"/>
  <c r="V1512" i="6"/>
  <c r="AB1512" i="6"/>
  <c r="V1521" i="6"/>
  <c r="AB1521" i="6"/>
  <c r="AC1522" i="6"/>
  <c r="X1522" i="6"/>
  <c r="AB1515" i="6"/>
  <c r="V1515" i="6"/>
  <c r="V1520" i="6"/>
  <c r="AB1520" i="6"/>
  <c r="AC1526" i="6"/>
  <c r="X1526" i="6"/>
  <c r="AB1522" i="6"/>
  <c r="V1522" i="6"/>
  <c r="AC1519" i="6"/>
  <c r="X1519" i="6"/>
  <c r="V1516" i="6"/>
  <c r="AB1516" i="6"/>
  <c r="X1480" i="6"/>
  <c r="AB1519" i="6"/>
  <c r="V1519" i="6"/>
  <c r="V1524" i="6"/>
  <c r="AB1524" i="6"/>
  <c r="X1513" i="6"/>
  <c r="AC1513" i="6"/>
  <c r="AB1523" i="6"/>
  <c r="V1523" i="6"/>
  <c r="AC1512" i="6"/>
  <c r="X1512" i="6"/>
  <c r="X1517" i="6"/>
  <c r="AC1517" i="6"/>
  <c r="V1525" i="6"/>
  <c r="AB1525" i="6"/>
  <c r="AC1518" i="6"/>
  <c r="X1518" i="6"/>
  <c r="AB1514" i="6"/>
  <c r="V1514" i="6"/>
  <c r="AC1516" i="6"/>
  <c r="X1516" i="6"/>
  <c r="X1521" i="6"/>
  <c r="AC1521" i="6"/>
  <c r="AB1526" i="6"/>
  <c r="V1526" i="6"/>
  <c r="V1517" i="6"/>
  <c r="AB1517" i="6"/>
  <c r="X1523" i="6"/>
  <c r="AC1523" i="6"/>
  <c r="AB1518" i="6"/>
  <c r="V1518" i="6"/>
  <c r="AC1520" i="6"/>
  <c r="X1520" i="6"/>
  <c r="X1525" i="6"/>
  <c r="AC1525" i="6"/>
  <c r="V1480" i="6"/>
  <c r="AC1498" i="6"/>
  <c r="X1498" i="6"/>
  <c r="AB1507" i="6"/>
  <c r="V1507" i="6"/>
  <c r="AC1502" i="6"/>
  <c r="X1502" i="6"/>
  <c r="AB1502" i="6"/>
  <c r="V1502" i="6"/>
  <c r="X1505" i="6"/>
  <c r="AC1505" i="6"/>
  <c r="AB1510" i="6"/>
  <c r="V1510" i="6"/>
  <c r="X1509" i="6"/>
  <c r="AC1509" i="6"/>
  <c r="AB1509" i="6"/>
  <c r="V1509" i="6"/>
  <c r="AC1510" i="6"/>
  <c r="X1510" i="6"/>
  <c r="X1497" i="6"/>
  <c r="AC1497" i="6"/>
  <c r="V1508" i="6"/>
  <c r="AB1508" i="6"/>
  <c r="AB1503" i="6"/>
  <c r="V1503" i="6"/>
  <c r="AC1508" i="6"/>
  <c r="X1508" i="6"/>
  <c r="AC1504" i="6"/>
  <c r="X1504" i="6"/>
  <c r="AB1498" i="6"/>
  <c r="V1498" i="6"/>
  <c r="AB1506" i="6"/>
  <c r="V1506" i="6"/>
  <c r="V1497" i="6"/>
  <c r="AB1497" i="6"/>
  <c r="AC1499" i="6"/>
  <c r="X1499" i="6"/>
  <c r="X1500" i="6"/>
  <c r="AC1500" i="6"/>
  <c r="X1496" i="6"/>
  <c r="AC1496" i="6"/>
  <c r="V1500" i="6"/>
  <c r="AB1500" i="6"/>
  <c r="X1501" i="6"/>
  <c r="AC1501" i="6"/>
  <c r="AB1501" i="6"/>
  <c r="V1501" i="6"/>
  <c r="AC1503" i="6"/>
  <c r="X1503" i="6"/>
  <c r="AC1506" i="6"/>
  <c r="X1506" i="6"/>
  <c r="AB1499" i="6"/>
  <c r="V1499" i="6"/>
  <c r="V1496" i="6"/>
  <c r="AB1496" i="6"/>
  <c r="V1504" i="6"/>
  <c r="AB1504" i="6"/>
  <c r="V1505" i="6"/>
  <c r="AB1505" i="6"/>
  <c r="AC1507" i="6"/>
  <c r="X1507" i="6"/>
  <c r="AB1482" i="6"/>
  <c r="V1482" i="6"/>
  <c r="V1485" i="6"/>
  <c r="AB1485" i="6"/>
  <c r="AC1482" i="6"/>
  <c r="X1482" i="6"/>
  <c r="AB1491" i="6"/>
  <c r="V1491" i="6"/>
  <c r="AC1492" i="6"/>
  <c r="X1492" i="6"/>
  <c r="V1493" i="6"/>
  <c r="AB1493" i="6"/>
  <c r="AC1490" i="6"/>
  <c r="X1490" i="6"/>
  <c r="V1488" i="6"/>
  <c r="AB1488" i="6"/>
  <c r="AB1494" i="6"/>
  <c r="V1494" i="6"/>
  <c r="V1492" i="6"/>
  <c r="AB1492" i="6"/>
  <c r="X1481" i="6"/>
  <c r="AC1481" i="6"/>
  <c r="AB1486" i="6"/>
  <c r="V1486" i="6"/>
  <c r="AC1491" i="6"/>
  <c r="X1491" i="6"/>
  <c r="V1489" i="6"/>
  <c r="AB1489" i="6"/>
  <c r="V1481" i="6"/>
  <c r="AB1481" i="6"/>
  <c r="X1485" i="6"/>
  <c r="AC1485" i="6"/>
  <c r="AC1487" i="6"/>
  <c r="X1487" i="6"/>
  <c r="AC1494" i="6"/>
  <c r="X1494" i="6"/>
  <c r="AB1483" i="6"/>
  <c r="V1483" i="6"/>
  <c r="AC1484" i="6"/>
  <c r="X1484" i="6"/>
  <c r="X1489" i="6"/>
  <c r="AC1489" i="6"/>
  <c r="AC1483" i="6"/>
  <c r="X1483" i="6"/>
  <c r="AB1490" i="6"/>
  <c r="V1490" i="6"/>
  <c r="AC1486" i="6"/>
  <c r="X1486" i="6"/>
  <c r="V1484" i="6"/>
  <c r="AB1484" i="6"/>
  <c r="AB1487" i="6"/>
  <c r="V1487" i="6"/>
  <c r="AC1488" i="6"/>
  <c r="X1488" i="6"/>
  <c r="X1493" i="6"/>
  <c r="AC1493" i="6"/>
  <c r="V1473" i="6"/>
  <c r="AB1473" i="6"/>
  <c r="AC1471" i="6"/>
  <c r="X1471" i="6"/>
  <c r="AC1474" i="6"/>
  <c r="X1474" i="6"/>
  <c r="AB1470" i="6"/>
  <c r="V1470" i="6"/>
  <c r="X1465" i="6"/>
  <c r="AC1465" i="6"/>
  <c r="AB1471" i="6"/>
  <c r="V1471" i="6"/>
  <c r="V1476" i="6"/>
  <c r="AB1476" i="6"/>
  <c r="X1469" i="6"/>
  <c r="AC1469" i="6"/>
  <c r="AC1476" i="6"/>
  <c r="X1476" i="6"/>
  <c r="AB1474" i="6"/>
  <c r="V1474" i="6"/>
  <c r="AC1466" i="6"/>
  <c r="X1466" i="6"/>
  <c r="V1472" i="6"/>
  <c r="AB1472" i="6"/>
  <c r="AB1467" i="6"/>
  <c r="V1467" i="6"/>
  <c r="AB1478" i="6"/>
  <c r="V1478" i="6"/>
  <c r="X1473" i="6"/>
  <c r="AC1473" i="6"/>
  <c r="V1477" i="6"/>
  <c r="AB1477" i="6"/>
  <c r="AB1475" i="6"/>
  <c r="V1475" i="6"/>
  <c r="AC1468" i="6"/>
  <c r="X1468" i="6"/>
  <c r="X1477" i="6"/>
  <c r="AC1477" i="6"/>
  <c r="X1467" i="6"/>
  <c r="AC1467" i="6"/>
  <c r="V1466" i="6"/>
  <c r="AB1466" i="6"/>
  <c r="V1465" i="6"/>
  <c r="AB1465" i="6"/>
  <c r="AC1472" i="6"/>
  <c r="X1472" i="6"/>
  <c r="AC1470" i="6"/>
  <c r="X1470" i="6"/>
  <c r="AC1475" i="6"/>
  <c r="X1475" i="6"/>
  <c r="V1464" i="6"/>
  <c r="AB1464" i="6"/>
  <c r="V1468" i="6"/>
  <c r="AB1468" i="6"/>
  <c r="V1469" i="6"/>
  <c r="AB1469" i="6"/>
  <c r="AC1464" i="6"/>
  <c r="X1464" i="6"/>
  <c r="AC1478" i="6"/>
  <c r="X1478" i="6"/>
  <c r="V1461" i="6"/>
  <c r="AB1461" i="6"/>
  <c r="AB1462" i="6"/>
  <c r="V1462" i="6"/>
  <c r="AC1455" i="6"/>
  <c r="X1455" i="6"/>
  <c r="V1457" i="6"/>
  <c r="AB1457" i="6"/>
  <c r="AC1459" i="6"/>
  <c r="X1459" i="6"/>
  <c r="V1449" i="6"/>
  <c r="AB1449" i="6"/>
  <c r="AC1448" i="6"/>
  <c r="X1448" i="6"/>
  <c r="AC1456" i="6"/>
  <c r="X1456" i="6"/>
  <c r="V1452" i="6"/>
  <c r="AB1452" i="6"/>
  <c r="V1456" i="6"/>
  <c r="AB1456" i="6"/>
  <c r="X1457" i="6"/>
  <c r="AC1457" i="6"/>
  <c r="AB1459" i="6"/>
  <c r="V1459" i="6"/>
  <c r="V1453" i="6"/>
  <c r="AB1453" i="6"/>
  <c r="X1461" i="6"/>
  <c r="AC1461" i="6"/>
  <c r="V1448" i="6"/>
  <c r="AB1448" i="6"/>
  <c r="AB1455" i="6"/>
  <c r="V1455" i="6"/>
  <c r="AB1451" i="6"/>
  <c r="V1451" i="6"/>
  <c r="AB1450" i="6"/>
  <c r="V1450" i="6"/>
  <c r="AC1452" i="6"/>
  <c r="X1452" i="6"/>
  <c r="AC1462" i="6"/>
  <c r="X1462" i="6"/>
  <c r="AC1458" i="6"/>
  <c r="X1458" i="6"/>
  <c r="AB1454" i="6"/>
  <c r="V1454" i="6"/>
  <c r="AC1460" i="6"/>
  <c r="X1460" i="6"/>
  <c r="AC1450" i="6"/>
  <c r="X1450" i="6"/>
  <c r="X1449" i="6"/>
  <c r="AC1449" i="6"/>
  <c r="X1453" i="6"/>
  <c r="AC1453" i="6"/>
  <c r="V1460" i="6"/>
  <c r="AB1460" i="6"/>
  <c r="AB1458" i="6"/>
  <c r="V1458" i="6"/>
  <c r="AC1451" i="6"/>
  <c r="X1451" i="6"/>
  <c r="AC1454" i="6"/>
  <c r="X1454" i="6"/>
  <c r="V1437" i="6"/>
  <c r="AB1437" i="6"/>
  <c r="V1441" i="6"/>
  <c r="AB1441" i="6"/>
  <c r="V1432" i="6"/>
  <c r="AB1432" i="6"/>
  <c r="AB1446" i="6"/>
  <c r="V1446" i="6"/>
  <c r="AC1443" i="6"/>
  <c r="X1443" i="6"/>
  <c r="V1433" i="6"/>
  <c r="AB1433" i="6"/>
  <c r="AC1434" i="6"/>
  <c r="X1434" i="6"/>
  <c r="AC1442" i="6"/>
  <c r="X1442" i="6"/>
  <c r="AC1432" i="6"/>
  <c r="X1432" i="6"/>
  <c r="AB1435" i="6"/>
  <c r="V1435" i="6"/>
  <c r="V1440" i="6"/>
  <c r="AB1440" i="6"/>
  <c r="AC1436" i="6"/>
  <c r="X1436" i="6"/>
  <c r="AC1400" i="6"/>
  <c r="AB1443" i="6"/>
  <c r="V1443" i="6"/>
  <c r="V1444" i="6"/>
  <c r="AB1444" i="6"/>
  <c r="X1433" i="6"/>
  <c r="AC1433" i="6"/>
  <c r="V1445" i="6"/>
  <c r="AB1445" i="6"/>
  <c r="AB1439" i="6"/>
  <c r="V1439" i="6"/>
  <c r="AB1434" i="6"/>
  <c r="V1434" i="6"/>
  <c r="AC1444" i="6"/>
  <c r="X1444" i="6"/>
  <c r="X1437" i="6"/>
  <c r="AC1437" i="6"/>
  <c r="AB1438" i="6"/>
  <c r="V1438" i="6"/>
  <c r="AC1435" i="6"/>
  <c r="X1435" i="6"/>
  <c r="X1441" i="6"/>
  <c r="AC1441" i="6"/>
  <c r="AC1438" i="6"/>
  <c r="X1438" i="6"/>
  <c r="AC1446" i="6"/>
  <c r="X1446" i="6"/>
  <c r="AC1440" i="6"/>
  <c r="X1440" i="6"/>
  <c r="V1436" i="6"/>
  <c r="AB1436" i="6"/>
  <c r="V1442" i="6"/>
  <c r="AB1442" i="6"/>
  <c r="AC1439" i="6"/>
  <c r="X1439" i="6"/>
  <c r="X1445" i="6"/>
  <c r="AC1445" i="6"/>
  <c r="V1400" i="6"/>
  <c r="V1420" i="6"/>
  <c r="AB1420" i="6"/>
  <c r="AB1426" i="6"/>
  <c r="V1426" i="6"/>
  <c r="AB1427" i="6"/>
  <c r="V1427" i="6"/>
  <c r="AC1418" i="6"/>
  <c r="X1418" i="6"/>
  <c r="AB1419" i="6"/>
  <c r="V1419" i="6"/>
  <c r="AC1430" i="6"/>
  <c r="X1430" i="6"/>
  <c r="X1416" i="6"/>
  <c r="AC1416" i="6"/>
  <c r="X1417" i="6"/>
  <c r="AC1417" i="6"/>
  <c r="V1417" i="6"/>
  <c r="AB1417" i="6"/>
  <c r="AC1419" i="6"/>
  <c r="X1419" i="6"/>
  <c r="X1429" i="6"/>
  <c r="AC1429" i="6"/>
  <c r="AB1418" i="6"/>
  <c r="V1418" i="6"/>
  <c r="AB1422" i="6"/>
  <c r="V1422" i="6"/>
  <c r="X1421" i="6"/>
  <c r="AC1421" i="6"/>
  <c r="AB1421" i="6"/>
  <c r="V1421" i="6"/>
  <c r="AC1423" i="6"/>
  <c r="X1423" i="6"/>
  <c r="X1420" i="6"/>
  <c r="AC1420" i="6"/>
  <c r="AC1422" i="6"/>
  <c r="X1422" i="6"/>
  <c r="X1428" i="6"/>
  <c r="AC1428" i="6"/>
  <c r="V1428" i="6"/>
  <c r="AB1428" i="6"/>
  <c r="X1425" i="6"/>
  <c r="AC1425" i="6"/>
  <c r="V1425" i="6"/>
  <c r="AB1425" i="6"/>
  <c r="AC1427" i="6"/>
  <c r="X1427" i="6"/>
  <c r="AC1426" i="6"/>
  <c r="X1426" i="6"/>
  <c r="AB1423" i="6"/>
  <c r="V1423" i="6"/>
  <c r="V1416" i="6"/>
  <c r="AB1416" i="6"/>
  <c r="V1424" i="6"/>
  <c r="AB1424" i="6"/>
  <c r="AB1430" i="6"/>
  <c r="V1430" i="6"/>
  <c r="AB1429" i="6"/>
  <c r="V1429" i="6"/>
  <c r="AC1424" i="6"/>
  <c r="X1424" i="6"/>
  <c r="V1413" i="6"/>
  <c r="AB1413" i="6"/>
  <c r="AB1410" i="6"/>
  <c r="V1410" i="6"/>
  <c r="AC1411" i="6"/>
  <c r="X1411" i="6"/>
  <c r="AB1414" i="6"/>
  <c r="V1414" i="6"/>
  <c r="AC1412" i="6"/>
  <c r="X1412" i="6"/>
  <c r="AB1401" i="6"/>
  <c r="V1401" i="6"/>
  <c r="V1405" i="6"/>
  <c r="AB1405" i="6"/>
  <c r="X1401" i="6"/>
  <c r="AC1401" i="6"/>
  <c r="V1409" i="6"/>
  <c r="AB1409" i="6"/>
  <c r="X1405" i="6"/>
  <c r="AC1405" i="6"/>
  <c r="AB1403" i="6"/>
  <c r="V1403" i="6"/>
  <c r="AB1411" i="6"/>
  <c r="V1411" i="6"/>
  <c r="V1408" i="6"/>
  <c r="AB1408" i="6"/>
  <c r="AC1404" i="6"/>
  <c r="X1404" i="6"/>
  <c r="AC1410" i="6"/>
  <c r="X1410" i="6"/>
  <c r="X1413" i="6"/>
  <c r="AC1413" i="6"/>
  <c r="AB1407" i="6"/>
  <c r="V1407" i="6"/>
  <c r="V1412" i="6"/>
  <c r="AB1412" i="6"/>
  <c r="AC1406" i="6"/>
  <c r="X1406" i="6"/>
  <c r="X1409" i="6"/>
  <c r="AC1409" i="6"/>
  <c r="V1404" i="6"/>
  <c r="AB1404" i="6"/>
  <c r="AB1402" i="6"/>
  <c r="V1402" i="6"/>
  <c r="AC1403" i="6"/>
  <c r="X1403" i="6"/>
  <c r="AC1408" i="6"/>
  <c r="X1408" i="6"/>
  <c r="AC1402" i="6"/>
  <c r="X1402" i="6"/>
  <c r="AC1304" i="6"/>
  <c r="AB1406" i="6"/>
  <c r="V1406" i="6"/>
  <c r="AC1407" i="6"/>
  <c r="X1407" i="6"/>
  <c r="AC1414" i="6"/>
  <c r="X1414" i="6"/>
  <c r="AC1394" i="6"/>
  <c r="X1394" i="6"/>
  <c r="AB1398" i="6"/>
  <c r="V1398" i="6"/>
  <c r="AC1387" i="6"/>
  <c r="X1387" i="6"/>
  <c r="V1385" i="6"/>
  <c r="AB1385" i="6"/>
  <c r="AC1391" i="6"/>
  <c r="X1391" i="6"/>
  <c r="V1384" i="6"/>
  <c r="AB1384" i="6"/>
  <c r="AB1395" i="6"/>
  <c r="V1395" i="6"/>
  <c r="AB1387" i="6"/>
  <c r="V1387" i="6"/>
  <c r="AB1391" i="6"/>
  <c r="V1391" i="6"/>
  <c r="V1396" i="6"/>
  <c r="AB1396" i="6"/>
  <c r="X1389" i="6"/>
  <c r="AC1389" i="6"/>
  <c r="AC1395" i="6"/>
  <c r="X1395" i="6"/>
  <c r="V1393" i="6"/>
  <c r="AB1393" i="6"/>
  <c r="V1397" i="6"/>
  <c r="AB1397" i="6"/>
  <c r="AC1386" i="6"/>
  <c r="X1386" i="6"/>
  <c r="AB1386" i="6"/>
  <c r="V1386" i="6"/>
  <c r="AC1384" i="6"/>
  <c r="X1384" i="6"/>
  <c r="X1393" i="6"/>
  <c r="AC1393" i="6"/>
  <c r="V1389" i="6"/>
  <c r="AB1389" i="6"/>
  <c r="AC1396" i="6"/>
  <c r="X1396" i="6"/>
  <c r="V1388" i="6"/>
  <c r="AB1388" i="6"/>
  <c r="X1385" i="6"/>
  <c r="AC1385" i="6"/>
  <c r="AB1390" i="6"/>
  <c r="V1390" i="6"/>
  <c r="AC1388" i="6"/>
  <c r="X1388" i="6"/>
  <c r="X1397" i="6"/>
  <c r="AC1397" i="6"/>
  <c r="AC1390" i="6"/>
  <c r="X1390" i="6"/>
  <c r="V1392" i="6"/>
  <c r="AB1392" i="6"/>
  <c r="AB1394" i="6"/>
  <c r="V1394" i="6"/>
  <c r="AC1392" i="6"/>
  <c r="X1392" i="6"/>
  <c r="AC1398" i="6"/>
  <c r="X1398" i="6"/>
  <c r="V1368" i="6"/>
  <c r="AB1368" i="6"/>
  <c r="V1369" i="6"/>
  <c r="AB1369" i="6"/>
  <c r="AC1368" i="6"/>
  <c r="X1368" i="6"/>
  <c r="X1369" i="6"/>
  <c r="AC1369" i="6"/>
  <c r="AC1380" i="6"/>
  <c r="X1380" i="6"/>
  <c r="V1373" i="6"/>
  <c r="AB1373" i="6"/>
  <c r="V1381" i="6"/>
  <c r="AB1381" i="6"/>
  <c r="AB1374" i="6"/>
  <c r="V1374" i="6"/>
  <c r="AC1375" i="6"/>
  <c r="X1375" i="6"/>
  <c r="AC1378" i="6"/>
  <c r="X1378" i="6"/>
  <c r="AB1375" i="6"/>
  <c r="V1375" i="6"/>
  <c r="V1372" i="6"/>
  <c r="AB1372" i="6"/>
  <c r="X1376" i="6"/>
  <c r="AC1376" i="6"/>
  <c r="AC1372" i="6"/>
  <c r="X1372" i="6"/>
  <c r="X1381" i="6"/>
  <c r="AC1381" i="6"/>
  <c r="V1376" i="6"/>
  <c r="AB1376" i="6"/>
  <c r="AC1370" i="6"/>
  <c r="X1370" i="6"/>
  <c r="AC1379" i="6"/>
  <c r="X1379" i="6"/>
  <c r="AB1377" i="6"/>
  <c r="V1377" i="6"/>
  <c r="X1373" i="6"/>
  <c r="AC1373" i="6"/>
  <c r="AB1371" i="6"/>
  <c r="V1371" i="6"/>
  <c r="V1380" i="6"/>
  <c r="AB1380" i="6"/>
  <c r="AC1382" i="6"/>
  <c r="X1382" i="6"/>
  <c r="AB1378" i="6"/>
  <c r="V1378" i="6"/>
  <c r="AB1382" i="6"/>
  <c r="V1382" i="6"/>
  <c r="X1377" i="6"/>
  <c r="AC1377" i="6"/>
  <c r="AB1379" i="6"/>
  <c r="V1379" i="6"/>
  <c r="AB1370" i="6"/>
  <c r="V1370" i="6"/>
  <c r="AC1371" i="6"/>
  <c r="X1371" i="6"/>
  <c r="AC1374" i="6"/>
  <c r="X1374" i="6"/>
  <c r="AB1354" i="6"/>
  <c r="V1354" i="6"/>
  <c r="V1353" i="6"/>
  <c r="AB1353" i="6"/>
  <c r="AC1352" i="6"/>
  <c r="X1352" i="6"/>
  <c r="X1353" i="6"/>
  <c r="AC1353" i="6"/>
  <c r="AB1352" i="6"/>
  <c r="V1352" i="6"/>
  <c r="AC1354" i="6"/>
  <c r="X1354" i="6"/>
  <c r="AC1364" i="6"/>
  <c r="X1364" i="6"/>
  <c r="X1361" i="6"/>
  <c r="AC1361" i="6"/>
  <c r="V1361" i="6"/>
  <c r="AB1361" i="6"/>
  <c r="X1365" i="6"/>
  <c r="AC1365" i="6"/>
  <c r="AB1355" i="6"/>
  <c r="V1355" i="6"/>
  <c r="AB1359" i="6"/>
  <c r="V1359" i="6"/>
  <c r="AC1362" i="6"/>
  <c r="X1362" i="6"/>
  <c r="V1365" i="6"/>
  <c r="AB1365" i="6"/>
  <c r="AC1356" i="6"/>
  <c r="X1356" i="6"/>
  <c r="AC1355" i="6"/>
  <c r="X1355" i="6"/>
  <c r="AB1363" i="6"/>
  <c r="V1363" i="6"/>
  <c r="AC1363" i="6"/>
  <c r="X1363" i="6"/>
  <c r="AB1362" i="6"/>
  <c r="V1362" i="6"/>
  <c r="V1356" i="6"/>
  <c r="AB1356" i="6"/>
  <c r="AC1358" i="6"/>
  <c r="X1358" i="6"/>
  <c r="AC1359" i="6"/>
  <c r="X1359" i="6"/>
  <c r="X1357" i="6"/>
  <c r="AC1357" i="6"/>
  <c r="V1360" i="6"/>
  <c r="AB1360" i="6"/>
  <c r="AC1366" i="6"/>
  <c r="X1366" i="6"/>
  <c r="AB1358" i="6"/>
  <c r="V1358" i="6"/>
  <c r="AB1366" i="6"/>
  <c r="V1366" i="6"/>
  <c r="V1357" i="6"/>
  <c r="AB1357" i="6"/>
  <c r="V1364" i="6"/>
  <c r="AB1364" i="6"/>
  <c r="AC1360" i="6"/>
  <c r="X1360" i="6"/>
  <c r="AB1338" i="6"/>
  <c r="V1338" i="6"/>
  <c r="AB1304" i="6"/>
  <c r="AB1339" i="6"/>
  <c r="V1339" i="6"/>
  <c r="X1337" i="6"/>
  <c r="AC1337" i="6"/>
  <c r="AC1339" i="6"/>
  <c r="X1339" i="6"/>
  <c r="V1336" i="6"/>
  <c r="AB1336" i="6"/>
  <c r="AC1338" i="6"/>
  <c r="X1338" i="6"/>
  <c r="V1337" i="6"/>
  <c r="AB1337" i="6"/>
  <c r="AC1336" i="6"/>
  <c r="X1336" i="6"/>
  <c r="V1349" i="6"/>
  <c r="AB1349" i="6"/>
  <c r="AB1343" i="6"/>
  <c r="V1343" i="6"/>
  <c r="AB1347" i="6"/>
  <c r="V1347" i="6"/>
  <c r="AC1346" i="6"/>
  <c r="X1346" i="6"/>
  <c r="AB1350" i="6"/>
  <c r="V1350" i="6"/>
  <c r="AC1340" i="6"/>
  <c r="X1340" i="6"/>
  <c r="AC1343" i="6"/>
  <c r="X1343" i="6"/>
  <c r="AB1346" i="6"/>
  <c r="V1346" i="6"/>
  <c r="V1341" i="6"/>
  <c r="AB1341" i="6"/>
  <c r="AC1342" i="6"/>
  <c r="X1342" i="6"/>
  <c r="AC1348" i="6"/>
  <c r="X1348" i="6"/>
  <c r="V1345" i="6"/>
  <c r="AB1345" i="6"/>
  <c r="X1341" i="6"/>
  <c r="AC1341" i="6"/>
  <c r="AC1347" i="6"/>
  <c r="X1347" i="6"/>
  <c r="V1340" i="6"/>
  <c r="AB1340" i="6"/>
  <c r="X1345" i="6"/>
  <c r="AC1345" i="6"/>
  <c r="AC1344" i="6"/>
  <c r="X1344" i="6"/>
  <c r="V1344" i="6"/>
  <c r="AB1344" i="6"/>
  <c r="X1349" i="6"/>
  <c r="AC1349" i="6"/>
  <c r="AB1342" i="6"/>
  <c r="V1342" i="6"/>
  <c r="V1348" i="6"/>
  <c r="AB1348" i="6"/>
  <c r="AC1350" i="6"/>
  <c r="X1350" i="6"/>
  <c r="V1320" i="6"/>
  <c r="AB1320" i="6"/>
  <c r="V1321" i="6"/>
  <c r="AB1321" i="6"/>
  <c r="X1320" i="6"/>
  <c r="AC1320" i="6"/>
  <c r="X1321" i="6"/>
  <c r="AC1321" i="6"/>
  <c r="AB1327" i="6"/>
  <c r="V1327" i="6"/>
  <c r="AC1326" i="6"/>
  <c r="X1326" i="6"/>
  <c r="AB1323" i="6"/>
  <c r="V1323" i="6"/>
  <c r="AB1331" i="6"/>
  <c r="V1331" i="6"/>
  <c r="AB1322" i="6"/>
  <c r="V1322" i="6"/>
  <c r="AC1334" i="6"/>
  <c r="X1334" i="6"/>
  <c r="AC1324" i="6"/>
  <c r="X1324" i="6"/>
  <c r="X1333" i="6"/>
  <c r="AC1333" i="6"/>
  <c r="V1328" i="6"/>
  <c r="AB1328" i="6"/>
  <c r="AC1327" i="6"/>
  <c r="X1327" i="6"/>
  <c r="X1331" i="6"/>
  <c r="AC1331" i="6"/>
  <c r="AC1330" i="6"/>
  <c r="X1330" i="6"/>
  <c r="X1325" i="6"/>
  <c r="AC1325" i="6"/>
  <c r="AC1328" i="6"/>
  <c r="X1328" i="6"/>
  <c r="V1332" i="6"/>
  <c r="AB1332" i="6"/>
  <c r="AC1322" i="6"/>
  <c r="X1322" i="6"/>
  <c r="X1329" i="6"/>
  <c r="AC1329" i="6"/>
  <c r="AC1332" i="6"/>
  <c r="X1332" i="6"/>
  <c r="V1329" i="6"/>
  <c r="AB1329" i="6"/>
  <c r="V1325" i="6"/>
  <c r="AB1325" i="6"/>
  <c r="AB1326" i="6"/>
  <c r="V1326" i="6"/>
  <c r="AB1330" i="6"/>
  <c r="V1330" i="6"/>
  <c r="AB1334" i="6"/>
  <c r="V1334" i="6"/>
  <c r="V1324" i="6"/>
  <c r="AB1324" i="6"/>
  <c r="X1323" i="6"/>
  <c r="AC1323" i="6"/>
  <c r="V1333" i="6"/>
  <c r="AB1333" i="6"/>
  <c r="AB1310" i="6"/>
  <c r="V1310" i="6"/>
  <c r="AB1314" i="6"/>
  <c r="V1314" i="6"/>
  <c r="AC1314" i="6"/>
  <c r="X1314" i="6"/>
  <c r="V1309" i="6"/>
  <c r="AB1309" i="6"/>
  <c r="X1305" i="6"/>
  <c r="AC1305" i="6"/>
  <c r="V1308" i="6"/>
  <c r="AB1308" i="6"/>
  <c r="X1313" i="6"/>
  <c r="AC1313" i="6"/>
  <c r="V1305" i="6"/>
  <c r="AB1305" i="6"/>
  <c r="X1309" i="6"/>
  <c r="AC1309" i="6"/>
  <c r="AB1307" i="6"/>
  <c r="V1307" i="6"/>
  <c r="V1312" i="6"/>
  <c r="AB1312" i="6"/>
  <c r="X1317" i="6"/>
  <c r="AC1317" i="6"/>
  <c r="AC1316" i="6"/>
  <c r="X1316" i="6"/>
  <c r="AC1312" i="6"/>
  <c r="X1312" i="6"/>
  <c r="V1313" i="6"/>
  <c r="AB1313" i="6"/>
  <c r="AB1315" i="6"/>
  <c r="V1315" i="6"/>
  <c r="V1316" i="6"/>
  <c r="AB1316" i="6"/>
  <c r="AC1308" i="6"/>
  <c r="X1308" i="6"/>
  <c r="AB1318" i="6"/>
  <c r="V1318" i="6"/>
  <c r="V1317" i="6"/>
  <c r="AB1317" i="6"/>
  <c r="AB1311" i="6"/>
  <c r="V1311" i="6"/>
  <c r="AC1307" i="6"/>
  <c r="X1307" i="6"/>
  <c r="AC1318" i="6"/>
  <c r="X1318" i="6"/>
  <c r="AC1315" i="6"/>
  <c r="X1315" i="6"/>
  <c r="AC1306" i="6"/>
  <c r="X1306" i="6"/>
  <c r="AB1306" i="6"/>
  <c r="V1306" i="6"/>
  <c r="AC1311" i="6"/>
  <c r="X1311" i="6"/>
  <c r="AC1310" i="6"/>
  <c r="X1310" i="6"/>
  <c r="X1289" i="6"/>
  <c r="AC1289" i="6"/>
  <c r="V1292" i="6"/>
  <c r="AB1292" i="6"/>
  <c r="AB1290" i="6"/>
  <c r="V1290" i="6"/>
  <c r="AC1290" i="6"/>
  <c r="X1290" i="6"/>
  <c r="V1289" i="6"/>
  <c r="AB1289" i="6"/>
  <c r="AB1291" i="6"/>
  <c r="V1291" i="6"/>
  <c r="V1288" i="6"/>
  <c r="AB1288" i="6"/>
  <c r="AC1292" i="6"/>
  <c r="X1292" i="6"/>
  <c r="AC1291" i="6"/>
  <c r="X1291" i="6"/>
  <c r="AC1288" i="6"/>
  <c r="X1288" i="6"/>
  <c r="AB1294" i="6"/>
  <c r="V1294" i="6"/>
  <c r="V1300" i="6"/>
  <c r="AB1300" i="6"/>
  <c r="AB1295" i="6"/>
  <c r="V1295" i="6"/>
  <c r="AC1300" i="6"/>
  <c r="X1300" i="6"/>
  <c r="AC1298" i="6"/>
  <c r="X1298" i="6"/>
  <c r="AB1297" i="6"/>
  <c r="V1297" i="6"/>
  <c r="X1297" i="6"/>
  <c r="AC1297" i="6"/>
  <c r="V1293" i="6"/>
  <c r="AB1293" i="6"/>
  <c r="V1301" i="6"/>
  <c r="AB1301" i="6"/>
  <c r="X1301" i="6"/>
  <c r="AC1301" i="6"/>
  <c r="AC1295" i="6"/>
  <c r="X1295" i="6"/>
  <c r="AC1299" i="6"/>
  <c r="X1299" i="6"/>
  <c r="AB1298" i="6"/>
  <c r="V1298" i="6"/>
  <c r="AB1302" i="6"/>
  <c r="V1302" i="6"/>
  <c r="AB1299" i="6"/>
  <c r="V1299" i="6"/>
  <c r="AC1302" i="6"/>
  <c r="X1302" i="6"/>
  <c r="X1296" i="6"/>
  <c r="AC1296" i="6"/>
  <c r="X1293" i="6"/>
  <c r="AC1293" i="6"/>
  <c r="V1296" i="6"/>
  <c r="AB1296" i="6"/>
  <c r="AC1294" i="6"/>
  <c r="X1294" i="6"/>
  <c r="AC1278" i="6"/>
  <c r="X1278" i="6"/>
  <c r="AC1272" i="6"/>
  <c r="X1272" i="6"/>
  <c r="AC1282" i="6"/>
  <c r="X1282" i="6"/>
  <c r="X1273" i="6"/>
  <c r="AC1273" i="6"/>
  <c r="AB1275" i="6"/>
  <c r="V1275" i="6"/>
  <c r="V1280" i="6"/>
  <c r="AB1280" i="6"/>
  <c r="X1281" i="6"/>
  <c r="AC1281" i="6"/>
  <c r="V1281" i="6"/>
  <c r="AB1281" i="6"/>
  <c r="V1272" i="6"/>
  <c r="AB1272" i="6"/>
  <c r="X1277" i="6"/>
  <c r="AC1277" i="6"/>
  <c r="AB1283" i="6"/>
  <c r="V1283" i="6"/>
  <c r="V1284" i="6"/>
  <c r="AB1284" i="6"/>
  <c r="X1285" i="6"/>
  <c r="AC1285" i="6"/>
  <c r="AC1283" i="6"/>
  <c r="X1283" i="6"/>
  <c r="V1273" i="6"/>
  <c r="AB1273" i="6"/>
  <c r="AB1274" i="6"/>
  <c r="V1274" i="6"/>
  <c r="AC1284" i="6"/>
  <c r="X1284" i="6"/>
  <c r="AC1276" i="6"/>
  <c r="X1276" i="6"/>
  <c r="AB1286" i="6"/>
  <c r="V1286" i="6"/>
  <c r="AB1279" i="6"/>
  <c r="V1279" i="6"/>
  <c r="AB1278" i="6"/>
  <c r="V1278" i="6"/>
  <c r="AC1275" i="6"/>
  <c r="X1275" i="6"/>
  <c r="AC1286" i="6"/>
  <c r="X1286" i="6"/>
  <c r="V1277" i="6"/>
  <c r="AB1277" i="6"/>
  <c r="AC1274" i="6"/>
  <c r="X1274" i="6"/>
  <c r="V1285" i="6"/>
  <c r="AB1285" i="6"/>
  <c r="V1276" i="6"/>
  <c r="AB1276" i="6"/>
  <c r="AB1282" i="6"/>
  <c r="V1282" i="6"/>
  <c r="AC1279" i="6"/>
  <c r="X1279" i="6"/>
  <c r="AC1280" i="6"/>
  <c r="X1280" i="6"/>
  <c r="V1256" i="6"/>
  <c r="AB1256" i="6"/>
  <c r="AB1258" i="6"/>
  <c r="V1258" i="6"/>
  <c r="AB1259" i="6"/>
  <c r="V1259" i="6"/>
  <c r="AC1259" i="6"/>
  <c r="X1259" i="6"/>
  <c r="V1257" i="6"/>
  <c r="AB1257" i="6"/>
  <c r="X1257" i="6"/>
  <c r="AC1257" i="6"/>
  <c r="AC1256" i="6"/>
  <c r="X1256" i="6"/>
  <c r="AC1258" i="6"/>
  <c r="X1258" i="6"/>
  <c r="AB1263" i="6"/>
  <c r="V1263" i="6"/>
  <c r="AC1267" i="6"/>
  <c r="X1267" i="6"/>
  <c r="AC1266" i="6"/>
  <c r="X1266" i="6"/>
  <c r="AB1270" i="6"/>
  <c r="V1270" i="6"/>
  <c r="V1265" i="6"/>
  <c r="AB1265" i="6"/>
  <c r="X1269" i="6"/>
  <c r="AC1269" i="6"/>
  <c r="X1265" i="6"/>
  <c r="AC1265" i="6"/>
  <c r="V1269" i="6"/>
  <c r="AB1269" i="6"/>
  <c r="AC1264" i="6"/>
  <c r="X1264" i="6"/>
  <c r="AC1268" i="6"/>
  <c r="X1268" i="6"/>
  <c r="AB1262" i="6"/>
  <c r="V1262" i="6"/>
  <c r="V1260" i="6"/>
  <c r="AB1260" i="6"/>
  <c r="AC1270" i="6"/>
  <c r="X1270" i="6"/>
  <c r="V1268" i="6"/>
  <c r="AB1268" i="6"/>
  <c r="AC1263" i="6"/>
  <c r="X1263" i="6"/>
  <c r="AB1267" i="6"/>
  <c r="V1267" i="6"/>
  <c r="AC1260" i="6"/>
  <c r="X1260" i="6"/>
  <c r="AB1266" i="6"/>
  <c r="V1266" i="6"/>
  <c r="X1261" i="6"/>
  <c r="AC1261" i="6"/>
  <c r="V1261" i="6"/>
  <c r="AB1261" i="6"/>
  <c r="V1264" i="6"/>
  <c r="AB1264" i="6"/>
  <c r="AC1262" i="6"/>
  <c r="X1262" i="6"/>
  <c r="AC1242" i="6"/>
  <c r="X1242" i="6"/>
  <c r="AC1246" i="6"/>
  <c r="X1246" i="6"/>
  <c r="AC1250" i="6"/>
  <c r="X1250" i="6"/>
  <c r="V1240" i="6"/>
  <c r="AB1240" i="6"/>
  <c r="AC1244" i="6"/>
  <c r="X1244" i="6"/>
  <c r="V1244" i="6"/>
  <c r="AB1244" i="6"/>
  <c r="AC1252" i="6"/>
  <c r="X1252" i="6"/>
  <c r="V1245" i="6"/>
  <c r="AB1245" i="6"/>
  <c r="V1248" i="6"/>
  <c r="AB1248" i="6"/>
  <c r="X1245" i="6"/>
  <c r="AC1245" i="6"/>
  <c r="AB1246" i="6"/>
  <c r="V1246" i="6"/>
  <c r="AB1251" i="6"/>
  <c r="V1251" i="6"/>
  <c r="X1249" i="6"/>
  <c r="AC1249" i="6"/>
  <c r="AC1254" i="6"/>
  <c r="X1254" i="6"/>
  <c r="V1252" i="6"/>
  <c r="AB1252" i="6"/>
  <c r="AB1250" i="6"/>
  <c r="V1250" i="6"/>
  <c r="AC1243" i="6"/>
  <c r="X1243" i="6"/>
  <c r="X1253" i="6"/>
  <c r="AC1253" i="6"/>
  <c r="V1241" i="6"/>
  <c r="AB1241" i="6"/>
  <c r="AB1249" i="6"/>
  <c r="V1249" i="6"/>
  <c r="X1241" i="6"/>
  <c r="AC1241" i="6"/>
  <c r="V1254" i="6"/>
  <c r="AB1254" i="6"/>
  <c r="AC1247" i="6"/>
  <c r="X1247" i="6"/>
  <c r="AC1240" i="6"/>
  <c r="X1240" i="6"/>
  <c r="V1253" i="6"/>
  <c r="AB1253" i="6"/>
  <c r="AB1243" i="6"/>
  <c r="V1243" i="6"/>
  <c r="AB1242" i="6"/>
  <c r="V1242" i="6"/>
  <c r="AB1247" i="6"/>
  <c r="V1247" i="6"/>
  <c r="AC1251" i="6"/>
  <c r="X1251" i="6"/>
  <c r="AC1248" i="6"/>
  <c r="X1248" i="6"/>
  <c r="AB1230" i="6"/>
  <c r="V1230" i="6"/>
  <c r="AC1226" i="6"/>
  <c r="X1226" i="6"/>
  <c r="AC1230" i="6"/>
  <c r="X1230" i="6"/>
  <c r="AB1227" i="6"/>
  <c r="V1227" i="6"/>
  <c r="AB1228" i="6"/>
  <c r="V1228" i="6"/>
  <c r="AC1224" i="6"/>
  <c r="X1224" i="6"/>
  <c r="AB1229" i="6"/>
  <c r="V1229" i="6"/>
  <c r="X1227" i="6"/>
  <c r="AC1227" i="6"/>
  <c r="AB1224" i="6"/>
  <c r="V1224" i="6"/>
  <c r="V1225" i="6"/>
  <c r="AB1225" i="6"/>
  <c r="X1225" i="6"/>
  <c r="AC1225" i="6"/>
  <c r="X1229" i="6"/>
  <c r="AC1229" i="6"/>
  <c r="AB1226" i="6"/>
  <c r="V1226" i="6"/>
  <c r="AC1228" i="6"/>
  <c r="X1228" i="6"/>
  <c r="V1236" i="6"/>
  <c r="AB1236" i="6"/>
  <c r="AC1231" i="6"/>
  <c r="X1231" i="6"/>
  <c r="AC1235" i="6"/>
  <c r="X1235" i="6"/>
  <c r="V1237" i="6"/>
  <c r="AB1237" i="6"/>
  <c r="AC1234" i="6"/>
  <c r="X1234" i="6"/>
  <c r="AB1231" i="6"/>
  <c r="V1231" i="6"/>
  <c r="AC1236" i="6"/>
  <c r="X1236" i="6"/>
  <c r="AB1235" i="6"/>
  <c r="V1235" i="6"/>
  <c r="X1233" i="6"/>
  <c r="AC1233" i="6"/>
  <c r="V1233" i="6"/>
  <c r="AB1233" i="6"/>
  <c r="V1232" i="6"/>
  <c r="AB1232" i="6"/>
  <c r="AC1238" i="6"/>
  <c r="X1238" i="6"/>
  <c r="AB1234" i="6"/>
  <c r="V1234" i="6"/>
  <c r="X1237" i="6"/>
  <c r="AC1237" i="6"/>
  <c r="V1238" i="6"/>
  <c r="AB1238" i="6"/>
  <c r="AC1232" i="6"/>
  <c r="X1232" i="6"/>
  <c r="AC1176" i="6"/>
  <c r="AB1210" i="6"/>
  <c r="V1210" i="6"/>
  <c r="AB1208" i="6"/>
  <c r="V1208" i="6"/>
  <c r="AC1208" i="6"/>
  <c r="X1208" i="6"/>
  <c r="X1209" i="6"/>
  <c r="AC1209" i="6"/>
  <c r="V1209" i="6"/>
  <c r="AB1209" i="6"/>
  <c r="AC1210" i="6"/>
  <c r="X1210" i="6"/>
  <c r="AC1211" i="6"/>
  <c r="X1211" i="6"/>
  <c r="AB1214" i="6"/>
  <c r="V1214" i="6"/>
  <c r="AB1215" i="6"/>
  <c r="V1215" i="6"/>
  <c r="AC1212" i="6"/>
  <c r="X1212" i="6"/>
  <c r="AB1211" i="6"/>
  <c r="V1211" i="6"/>
  <c r="AB1219" i="6"/>
  <c r="V1219" i="6"/>
  <c r="V1221" i="6"/>
  <c r="AB1221" i="6"/>
  <c r="X1217" i="6"/>
  <c r="AC1217" i="6"/>
  <c r="AC1220" i="6"/>
  <c r="X1220" i="6"/>
  <c r="V1213" i="6"/>
  <c r="AB1213" i="6"/>
  <c r="V1217" i="6"/>
  <c r="AB1217" i="6"/>
  <c r="V1212" i="6"/>
  <c r="AB1212" i="6"/>
  <c r="X1221" i="6"/>
  <c r="AC1221" i="6"/>
  <c r="AC1219" i="6"/>
  <c r="X1219" i="6"/>
  <c r="AB1218" i="6"/>
  <c r="V1218" i="6"/>
  <c r="AC1216" i="6"/>
  <c r="X1216" i="6"/>
  <c r="AC1218" i="6"/>
  <c r="X1218" i="6"/>
  <c r="X1213" i="6"/>
  <c r="AC1213" i="6"/>
  <c r="V1216" i="6"/>
  <c r="AB1216" i="6"/>
  <c r="AC1214" i="6"/>
  <c r="X1214" i="6"/>
  <c r="AC1215" i="6"/>
  <c r="X1215" i="6"/>
  <c r="AB1222" i="6"/>
  <c r="V1222" i="6"/>
  <c r="V1220" i="6"/>
  <c r="AB1220" i="6"/>
  <c r="AC1222" i="6"/>
  <c r="X1222" i="6"/>
  <c r="AC1198" i="6"/>
  <c r="X1198" i="6"/>
  <c r="V1197" i="6"/>
  <c r="AB1197" i="6"/>
  <c r="AC1192" i="6"/>
  <c r="X1192" i="6"/>
  <c r="AB1192" i="6"/>
  <c r="V1192" i="6"/>
  <c r="AB1194" i="6"/>
  <c r="V1194" i="6"/>
  <c r="AC1199" i="6"/>
  <c r="X1199" i="6"/>
  <c r="X1197" i="6"/>
  <c r="AC1197" i="6"/>
  <c r="AC1194" i="6"/>
  <c r="X1194" i="6"/>
  <c r="AC1195" i="6"/>
  <c r="X1195" i="6"/>
  <c r="AB1198" i="6"/>
  <c r="V1198" i="6"/>
  <c r="AC1196" i="6"/>
  <c r="X1196" i="6"/>
  <c r="AB1195" i="6"/>
  <c r="V1195" i="6"/>
  <c r="AB1199" i="6"/>
  <c r="V1199" i="6"/>
  <c r="V1193" i="6"/>
  <c r="AB1193" i="6"/>
  <c r="AB1196" i="6"/>
  <c r="V1196" i="6"/>
  <c r="X1193" i="6"/>
  <c r="AC1193" i="6"/>
  <c r="AB1176" i="6"/>
  <c r="V1200" i="6"/>
  <c r="AB1200" i="6"/>
  <c r="V1204" i="6"/>
  <c r="AB1204" i="6"/>
  <c r="AC1204" i="6"/>
  <c r="X1204" i="6"/>
  <c r="AC1202" i="6"/>
  <c r="X1202" i="6"/>
  <c r="AC1200" i="6"/>
  <c r="X1200" i="6"/>
  <c r="AB1203" i="6"/>
  <c r="V1203" i="6"/>
  <c r="X1201" i="6"/>
  <c r="AC1201" i="6"/>
  <c r="AC1203" i="6"/>
  <c r="X1203" i="6"/>
  <c r="AB1202" i="6"/>
  <c r="V1202" i="6"/>
  <c r="X1205" i="6"/>
  <c r="AC1205" i="6"/>
  <c r="V1205" i="6"/>
  <c r="AB1205" i="6"/>
  <c r="AB1206" i="6"/>
  <c r="V1206" i="6"/>
  <c r="AC1206" i="6"/>
  <c r="X1206" i="6"/>
  <c r="V1201" i="6"/>
  <c r="AB1201" i="6"/>
  <c r="AC1182" i="6"/>
  <c r="X1182" i="6"/>
  <c r="AC1190" i="6"/>
  <c r="X1190" i="6"/>
  <c r="X1177" i="6"/>
  <c r="AC1177" i="6"/>
  <c r="AB1186" i="6"/>
  <c r="V1186" i="6"/>
  <c r="AB1190" i="6"/>
  <c r="V1190" i="6"/>
  <c r="AB1179" i="6"/>
  <c r="V1179" i="6"/>
  <c r="X1181" i="6"/>
  <c r="AC1181" i="6"/>
  <c r="AB1187" i="6"/>
  <c r="V1187" i="6"/>
  <c r="X1185" i="6"/>
  <c r="AC1185" i="6"/>
  <c r="X1184" i="6"/>
  <c r="AC1184" i="6"/>
  <c r="AB1185" i="6"/>
  <c r="V1185" i="6"/>
  <c r="AC1186" i="6"/>
  <c r="X1186" i="6"/>
  <c r="AB1183" i="6"/>
  <c r="V1183" i="6"/>
  <c r="X1189" i="6"/>
  <c r="AC1189" i="6"/>
  <c r="AC1179" i="6"/>
  <c r="X1179" i="6"/>
  <c r="AC1188" i="6"/>
  <c r="X1188" i="6"/>
  <c r="V1180" i="6"/>
  <c r="AB1180" i="6"/>
  <c r="AC1183" i="6"/>
  <c r="X1183" i="6"/>
  <c r="AC1178" i="6"/>
  <c r="X1178" i="6"/>
  <c r="V1184" i="6"/>
  <c r="AB1184" i="6"/>
  <c r="V1177" i="6"/>
  <c r="AB1177" i="6"/>
  <c r="AC1187" i="6"/>
  <c r="X1187" i="6"/>
  <c r="AB1178" i="6"/>
  <c r="V1178" i="6"/>
  <c r="V1188" i="6"/>
  <c r="AB1188" i="6"/>
  <c r="V1181" i="6"/>
  <c r="AB1181" i="6"/>
  <c r="X1180" i="6"/>
  <c r="AC1180" i="6"/>
  <c r="AB1182" i="6"/>
  <c r="V1182" i="6"/>
  <c r="V1189" i="6"/>
  <c r="AB1189" i="6"/>
  <c r="V1173" i="6"/>
  <c r="AB1173" i="6"/>
  <c r="X1168" i="6"/>
  <c r="AC1168" i="6"/>
  <c r="X1169" i="6"/>
  <c r="AC1169" i="6"/>
  <c r="AB1170" i="6"/>
  <c r="V1170" i="6"/>
  <c r="AB1171" i="6"/>
  <c r="V1171" i="6"/>
  <c r="X1173" i="6"/>
  <c r="AC1173" i="6"/>
  <c r="V1165" i="6"/>
  <c r="AB1165" i="6"/>
  <c r="AC1170" i="6"/>
  <c r="X1170" i="6"/>
  <c r="AC1166" i="6"/>
  <c r="X1166" i="6"/>
  <c r="X1161" i="6"/>
  <c r="AC1161" i="6"/>
  <c r="V1168" i="6"/>
  <c r="AB1168" i="6"/>
  <c r="AB1174" i="6"/>
  <c r="V1174" i="6"/>
  <c r="X1164" i="6"/>
  <c r="AC1164" i="6"/>
  <c r="AC1172" i="6"/>
  <c r="X1172" i="6"/>
  <c r="AB1169" i="6"/>
  <c r="V1169" i="6"/>
  <c r="AB1163" i="6"/>
  <c r="V1163" i="6"/>
  <c r="V1164" i="6"/>
  <c r="AB1164" i="6"/>
  <c r="AB1162" i="6"/>
  <c r="V1162" i="6"/>
  <c r="V1172" i="6"/>
  <c r="AB1172" i="6"/>
  <c r="AB1167" i="6"/>
  <c r="V1167" i="6"/>
  <c r="AC1163" i="6"/>
  <c r="X1163" i="6"/>
  <c r="AC1162" i="6"/>
  <c r="X1162" i="6"/>
  <c r="AC1171" i="6"/>
  <c r="X1171" i="6"/>
  <c r="X1160" i="6"/>
  <c r="AC1160" i="6"/>
  <c r="V1160" i="6"/>
  <c r="AB1160" i="6"/>
  <c r="X1165" i="6"/>
  <c r="AC1165" i="6"/>
  <c r="AB1166" i="6"/>
  <c r="V1166" i="6"/>
  <c r="AB1161" i="6"/>
  <c r="V1161" i="6"/>
  <c r="AC1167" i="6"/>
  <c r="X1167" i="6"/>
  <c r="AC1174" i="6"/>
  <c r="X1174" i="6"/>
  <c r="V1153" i="6"/>
  <c r="AB1153" i="6"/>
  <c r="AC1146" i="6"/>
  <c r="X1146" i="6"/>
  <c r="V1157" i="6"/>
  <c r="AB1157" i="6"/>
  <c r="AC1150" i="6"/>
  <c r="X1150" i="6"/>
  <c r="AB1151" i="6"/>
  <c r="V1151" i="6"/>
  <c r="AC1154" i="6"/>
  <c r="X1154" i="6"/>
  <c r="V1144" i="6"/>
  <c r="AB1144" i="6"/>
  <c r="AC1158" i="6"/>
  <c r="X1158" i="6"/>
  <c r="V1152" i="6"/>
  <c r="AB1152" i="6"/>
  <c r="AB1150" i="6"/>
  <c r="V1150" i="6"/>
  <c r="AB1155" i="6"/>
  <c r="V1155" i="6"/>
  <c r="X1153" i="6"/>
  <c r="AC1153" i="6"/>
  <c r="AC1156" i="6"/>
  <c r="X1156" i="6"/>
  <c r="X1149" i="6"/>
  <c r="AC1149" i="6"/>
  <c r="V1154" i="6"/>
  <c r="AB1154" i="6"/>
  <c r="AC1147" i="6"/>
  <c r="X1147" i="6"/>
  <c r="X1157" i="6"/>
  <c r="AC1157" i="6"/>
  <c r="AC1144" i="6"/>
  <c r="X1144" i="6"/>
  <c r="AB1147" i="6"/>
  <c r="V1147" i="6"/>
  <c r="V1146" i="6"/>
  <c r="AB1146" i="6"/>
  <c r="AB1158" i="6"/>
  <c r="V1158" i="6"/>
  <c r="AC1151" i="6"/>
  <c r="X1151" i="6"/>
  <c r="AC1152" i="6"/>
  <c r="X1152" i="6"/>
  <c r="V1149" i="6"/>
  <c r="AB1149" i="6"/>
  <c r="V1148" i="6"/>
  <c r="AB1148" i="6"/>
  <c r="X1145" i="6"/>
  <c r="AC1145" i="6"/>
  <c r="V1156" i="6"/>
  <c r="AB1156" i="6"/>
  <c r="V1145" i="6"/>
  <c r="AB1145" i="6"/>
  <c r="AC1155" i="6"/>
  <c r="X1155" i="6"/>
  <c r="AC1148" i="6"/>
  <c r="X1148" i="6"/>
  <c r="AC1132" i="6"/>
  <c r="X1132" i="6"/>
  <c r="AB1129" i="6"/>
  <c r="V1129" i="6"/>
  <c r="AC1130" i="6"/>
  <c r="X1130" i="6"/>
  <c r="AB1131" i="6"/>
  <c r="V1131" i="6"/>
  <c r="X1133" i="6"/>
  <c r="AC1133" i="6"/>
  <c r="AB1134" i="6"/>
  <c r="V1134" i="6"/>
  <c r="AB1130" i="6"/>
  <c r="V1130" i="6"/>
  <c r="X1136" i="6"/>
  <c r="AC1136" i="6"/>
  <c r="V1128" i="6"/>
  <c r="AB1128" i="6"/>
  <c r="V1132" i="6"/>
  <c r="AB1132" i="6"/>
  <c r="AB1133" i="6"/>
  <c r="V1133" i="6"/>
  <c r="X1131" i="6"/>
  <c r="AC1131" i="6"/>
  <c r="AB1135" i="6"/>
  <c r="V1135" i="6"/>
  <c r="X1129" i="6"/>
  <c r="AC1129" i="6"/>
  <c r="X1135" i="6"/>
  <c r="AC1135" i="6"/>
  <c r="AC1134" i="6"/>
  <c r="X1134" i="6"/>
  <c r="V1136" i="6"/>
  <c r="AB1136" i="6"/>
  <c r="AC1128" i="6"/>
  <c r="X1128" i="6"/>
  <c r="AB1138" i="6"/>
  <c r="V1138" i="6"/>
  <c r="V1141" i="6"/>
  <c r="AB1141" i="6"/>
  <c r="V1140" i="6"/>
  <c r="AB1140" i="6"/>
  <c r="AC1139" i="6"/>
  <c r="X1139" i="6"/>
  <c r="AB1139" i="6"/>
  <c r="V1139" i="6"/>
  <c r="AB1142" i="6"/>
  <c r="V1142" i="6"/>
  <c r="V1137" i="6"/>
  <c r="AB1137" i="6"/>
  <c r="X1137" i="6"/>
  <c r="AC1137" i="6"/>
  <c r="X1141" i="6"/>
  <c r="AC1141" i="6"/>
  <c r="AC1138" i="6"/>
  <c r="X1138" i="6"/>
  <c r="AC1142" i="6"/>
  <c r="X1142" i="6"/>
  <c r="AC1140" i="6"/>
  <c r="X1140" i="6"/>
  <c r="X1119" i="6"/>
  <c r="AC1119" i="6"/>
  <c r="AC1114" i="6"/>
  <c r="X1114" i="6"/>
  <c r="V1112" i="6"/>
  <c r="AB1112" i="6"/>
  <c r="AC1120" i="6"/>
  <c r="X1120" i="6"/>
  <c r="AB1118" i="6"/>
  <c r="V1118" i="6"/>
  <c r="V1117" i="6"/>
  <c r="AB1117" i="6"/>
  <c r="AB1115" i="6"/>
  <c r="V1115" i="6"/>
  <c r="AC1112" i="6"/>
  <c r="X1112" i="6"/>
  <c r="V1121" i="6"/>
  <c r="AB1121" i="6"/>
  <c r="X1113" i="6"/>
  <c r="AC1113" i="6"/>
  <c r="AC1116" i="6"/>
  <c r="X1116" i="6"/>
  <c r="V1113" i="6"/>
  <c r="AB1113" i="6"/>
  <c r="V1116" i="6"/>
  <c r="AB1116" i="6"/>
  <c r="X1117" i="6"/>
  <c r="AC1117" i="6"/>
  <c r="AB1114" i="6"/>
  <c r="V1114" i="6"/>
  <c r="X1115" i="6"/>
  <c r="AC1115" i="6"/>
  <c r="AB1119" i="6"/>
  <c r="V1119" i="6"/>
  <c r="AC1118" i="6"/>
  <c r="X1118" i="6"/>
  <c r="V1120" i="6"/>
  <c r="AB1120" i="6"/>
  <c r="X1121" i="6"/>
  <c r="AC1121" i="6"/>
  <c r="AB1123" i="6"/>
  <c r="V1123" i="6"/>
  <c r="AB1122" i="6"/>
  <c r="V1122" i="6"/>
  <c r="AC1124" i="6"/>
  <c r="X1124" i="6"/>
  <c r="AC1122" i="6"/>
  <c r="X1122" i="6"/>
  <c r="V1125" i="6"/>
  <c r="AB1125" i="6"/>
  <c r="AC1123" i="6"/>
  <c r="X1123" i="6"/>
  <c r="AC1126" i="6"/>
  <c r="X1126" i="6"/>
  <c r="AB1126" i="6"/>
  <c r="V1126" i="6"/>
  <c r="V1124" i="6"/>
  <c r="AB1124" i="6"/>
  <c r="X1125" i="6"/>
  <c r="AC1125" i="6"/>
  <c r="AB1097" i="6"/>
  <c r="V1097" i="6"/>
  <c r="X1096" i="6"/>
  <c r="AC1096" i="6"/>
  <c r="AC1106" i="6"/>
  <c r="X1106" i="6"/>
  <c r="X1104" i="6"/>
  <c r="AC1104" i="6"/>
  <c r="AB1064" i="6"/>
  <c r="AB1098" i="6"/>
  <c r="V1098" i="6"/>
  <c r="V1104" i="6"/>
  <c r="AB1104" i="6"/>
  <c r="X1105" i="6"/>
  <c r="AC1105" i="6"/>
  <c r="AC1100" i="6"/>
  <c r="X1100" i="6"/>
  <c r="X1097" i="6"/>
  <c r="AC1097" i="6"/>
  <c r="V1100" i="6"/>
  <c r="AB1100" i="6"/>
  <c r="X1064" i="6"/>
  <c r="AB1102" i="6"/>
  <c r="V1102" i="6"/>
  <c r="V1108" i="6"/>
  <c r="AB1108" i="6"/>
  <c r="X1109" i="6"/>
  <c r="AC1109" i="6"/>
  <c r="V1101" i="6"/>
  <c r="AB1101" i="6"/>
  <c r="AC1110" i="6"/>
  <c r="X1110" i="6"/>
  <c r="AB1106" i="6"/>
  <c r="V1106" i="6"/>
  <c r="AC1099" i="6"/>
  <c r="X1099" i="6"/>
  <c r="AC1108" i="6"/>
  <c r="X1108" i="6"/>
  <c r="AB1105" i="6"/>
  <c r="V1105" i="6"/>
  <c r="V1109" i="6"/>
  <c r="AB1109" i="6"/>
  <c r="X1101" i="6"/>
  <c r="AC1101" i="6"/>
  <c r="AB1110" i="6"/>
  <c r="V1110" i="6"/>
  <c r="AC1103" i="6"/>
  <c r="X1103" i="6"/>
  <c r="AC1102" i="6"/>
  <c r="X1102" i="6"/>
  <c r="AB1107" i="6"/>
  <c r="V1107" i="6"/>
  <c r="V1096" i="6"/>
  <c r="AB1096" i="6"/>
  <c r="AB1099" i="6"/>
  <c r="V1099" i="6"/>
  <c r="AB1103" i="6"/>
  <c r="V1103" i="6"/>
  <c r="AC1107" i="6"/>
  <c r="X1107" i="6"/>
  <c r="AC1098" i="6"/>
  <c r="X1098" i="6"/>
  <c r="AC1092" i="6"/>
  <c r="X1092" i="6"/>
  <c r="AC1082" i="6"/>
  <c r="X1082" i="6"/>
  <c r="V1084" i="6"/>
  <c r="AB1084" i="6"/>
  <c r="AC1086" i="6"/>
  <c r="X1086" i="6"/>
  <c r="AB1083" i="6"/>
  <c r="V1083" i="6"/>
  <c r="V1088" i="6"/>
  <c r="AB1088" i="6"/>
  <c r="AC1090" i="6"/>
  <c r="X1090" i="6"/>
  <c r="AB1082" i="6"/>
  <c r="V1082" i="6"/>
  <c r="V1092" i="6"/>
  <c r="AB1092" i="6"/>
  <c r="AC1094" i="6"/>
  <c r="X1094" i="6"/>
  <c r="AC1084" i="6"/>
  <c r="X1084" i="6"/>
  <c r="AB1086" i="6"/>
  <c r="V1086" i="6"/>
  <c r="X1085" i="6"/>
  <c r="AC1085" i="6"/>
  <c r="V1094" i="6"/>
  <c r="AB1094" i="6"/>
  <c r="AC1080" i="6"/>
  <c r="X1080" i="6"/>
  <c r="X1089" i="6"/>
  <c r="AC1089" i="6"/>
  <c r="AB1091" i="6"/>
  <c r="V1091" i="6"/>
  <c r="X1081" i="6"/>
  <c r="AC1081" i="6"/>
  <c r="AB1090" i="6"/>
  <c r="V1090" i="6"/>
  <c r="V1081" i="6"/>
  <c r="AB1081" i="6"/>
  <c r="AC1083" i="6"/>
  <c r="X1083" i="6"/>
  <c r="X1093" i="6"/>
  <c r="AC1093" i="6"/>
  <c r="V1093" i="6"/>
  <c r="AB1093" i="6"/>
  <c r="AB1087" i="6"/>
  <c r="V1087" i="6"/>
  <c r="V1085" i="6"/>
  <c r="AB1085" i="6"/>
  <c r="AC1087" i="6"/>
  <c r="X1087" i="6"/>
  <c r="AC1088" i="6"/>
  <c r="X1088" i="6"/>
  <c r="V1080" i="6"/>
  <c r="AB1080" i="6"/>
  <c r="V1089" i="6"/>
  <c r="AB1089" i="6"/>
  <c r="AC1091" i="6"/>
  <c r="X1091" i="6"/>
  <c r="AB1074" i="6"/>
  <c r="V1074" i="6"/>
  <c r="AC1076" i="6"/>
  <c r="X1076" i="6"/>
  <c r="V1065" i="6"/>
  <c r="AB1065" i="6"/>
  <c r="V1069" i="6"/>
  <c r="AB1069" i="6"/>
  <c r="V1073" i="6"/>
  <c r="AB1073" i="6"/>
  <c r="X1069" i="6"/>
  <c r="AC1069" i="6"/>
  <c r="X1073" i="6"/>
  <c r="AC1073" i="6"/>
  <c r="AB1070" i="6"/>
  <c r="V1070" i="6"/>
  <c r="AC1075" i="6"/>
  <c r="X1075" i="6"/>
  <c r="AC1070" i="6"/>
  <c r="X1070" i="6"/>
  <c r="AB1071" i="6"/>
  <c r="V1071" i="6"/>
  <c r="V1072" i="6"/>
  <c r="AB1072" i="6"/>
  <c r="X1077" i="6"/>
  <c r="AC1077" i="6"/>
  <c r="X1065" i="6"/>
  <c r="AC1065" i="6"/>
  <c r="V1077" i="6"/>
  <c r="AB1077" i="6"/>
  <c r="AB1067" i="6"/>
  <c r="V1067" i="6"/>
  <c r="V1076" i="6"/>
  <c r="AB1076" i="6"/>
  <c r="AC1072" i="6"/>
  <c r="X1072" i="6"/>
  <c r="AB1078" i="6"/>
  <c r="V1078" i="6"/>
  <c r="AC1074" i="6"/>
  <c r="X1074" i="6"/>
  <c r="AB1075" i="6"/>
  <c r="V1075" i="6"/>
  <c r="AC1067" i="6"/>
  <c r="X1067" i="6"/>
  <c r="AC1066" i="6"/>
  <c r="X1066" i="6"/>
  <c r="AC1068" i="6"/>
  <c r="X1068" i="6"/>
  <c r="V1068" i="6"/>
  <c r="AB1068" i="6"/>
  <c r="AB1066" i="6"/>
  <c r="V1066" i="6"/>
  <c r="AC1071" i="6"/>
  <c r="X1071" i="6"/>
  <c r="AC1078" i="6"/>
  <c r="X1078" i="6"/>
  <c r="AC1060" i="6"/>
  <c r="X1060" i="6"/>
  <c r="AC1050" i="6"/>
  <c r="X1050" i="6"/>
  <c r="AC1058" i="6"/>
  <c r="X1058" i="6"/>
  <c r="AB1050" i="6"/>
  <c r="V1050" i="6"/>
  <c r="V1056" i="6"/>
  <c r="AB1056" i="6"/>
  <c r="X1053" i="6"/>
  <c r="AC1053" i="6"/>
  <c r="V1061" i="6"/>
  <c r="AB1061" i="6"/>
  <c r="AB1055" i="6"/>
  <c r="V1055" i="6"/>
  <c r="AC1048" i="6"/>
  <c r="X1048" i="6"/>
  <c r="AB1054" i="6"/>
  <c r="V1054" i="6"/>
  <c r="V1060" i="6"/>
  <c r="AB1060" i="6"/>
  <c r="X1057" i="6"/>
  <c r="AC1057" i="6"/>
  <c r="V1053" i="6"/>
  <c r="AB1053" i="6"/>
  <c r="AC1054" i="6"/>
  <c r="X1054" i="6"/>
  <c r="AB1051" i="6"/>
  <c r="V1051" i="6"/>
  <c r="AC1062" i="6"/>
  <c r="X1062" i="6"/>
  <c r="V1048" i="6"/>
  <c r="AB1048" i="6"/>
  <c r="X1049" i="6"/>
  <c r="AC1049" i="6"/>
  <c r="V1058" i="6"/>
  <c r="AB1058" i="6"/>
  <c r="AC1051" i="6"/>
  <c r="X1051" i="6"/>
  <c r="X1061" i="6"/>
  <c r="AC1061" i="6"/>
  <c r="V1052" i="6"/>
  <c r="AB1052" i="6"/>
  <c r="AB1062" i="6"/>
  <c r="V1062" i="6"/>
  <c r="AC1055" i="6"/>
  <c r="X1055" i="6"/>
  <c r="X1056" i="6"/>
  <c r="AC1056" i="6"/>
  <c r="AB1057" i="6"/>
  <c r="V1057" i="6"/>
  <c r="AB1059" i="6"/>
  <c r="V1059" i="6"/>
  <c r="V1049" i="6"/>
  <c r="AB1049" i="6"/>
  <c r="AC1059" i="6"/>
  <c r="X1059" i="6"/>
  <c r="AC1052" i="6"/>
  <c r="X1052" i="6"/>
  <c r="V1033" i="6"/>
  <c r="AB1033" i="6"/>
  <c r="AC1043" i="6"/>
  <c r="X1043" i="6"/>
  <c r="V1037" i="6"/>
  <c r="AB1037" i="6"/>
  <c r="AC1034" i="6"/>
  <c r="X1034" i="6"/>
  <c r="V1041" i="6"/>
  <c r="AB1041" i="6"/>
  <c r="AC1038" i="6"/>
  <c r="X1038" i="6"/>
  <c r="AB1035" i="6"/>
  <c r="V1035" i="6"/>
  <c r="V1040" i="6"/>
  <c r="AB1040" i="6"/>
  <c r="X1033" i="6"/>
  <c r="AC1033" i="6"/>
  <c r="AB1043" i="6"/>
  <c r="V1043" i="6"/>
  <c r="AB1039" i="6"/>
  <c r="V1039" i="6"/>
  <c r="V1044" i="6"/>
  <c r="AB1044" i="6"/>
  <c r="X1037" i="6"/>
  <c r="AC1037" i="6"/>
  <c r="AC1039" i="6"/>
  <c r="X1039" i="6"/>
  <c r="AB1034" i="6"/>
  <c r="V1034" i="6"/>
  <c r="AC1032" i="6"/>
  <c r="X1032" i="6"/>
  <c r="X1041" i="6"/>
  <c r="AC1041" i="6"/>
  <c r="AB1046" i="6"/>
  <c r="V1046" i="6"/>
  <c r="AC1042" i="6"/>
  <c r="X1042" i="6"/>
  <c r="V1032" i="6"/>
  <c r="AB1032" i="6"/>
  <c r="AC1040" i="6"/>
  <c r="X1040" i="6"/>
  <c r="AB1038" i="6"/>
  <c r="V1038" i="6"/>
  <c r="AC1044" i="6"/>
  <c r="X1044" i="6"/>
  <c r="X1045" i="6"/>
  <c r="AC1045" i="6"/>
  <c r="V1045" i="6"/>
  <c r="AB1045" i="6"/>
  <c r="AC1046" i="6"/>
  <c r="X1046" i="6"/>
  <c r="V1036" i="6"/>
  <c r="AB1036" i="6"/>
  <c r="AB1042" i="6"/>
  <c r="V1042" i="6"/>
  <c r="AC1035" i="6"/>
  <c r="X1035" i="6"/>
  <c r="AC1036" i="6"/>
  <c r="X1036" i="6"/>
  <c r="V1017" i="6"/>
  <c r="AB1017" i="6"/>
  <c r="AB1019" i="6"/>
  <c r="V1019" i="6"/>
  <c r="AB1018" i="6"/>
  <c r="V1018" i="6"/>
  <c r="X1017" i="6"/>
  <c r="AC1017" i="6"/>
  <c r="AC1019" i="6"/>
  <c r="X1019" i="6"/>
  <c r="V1016" i="6"/>
  <c r="AB1016" i="6"/>
  <c r="AC1018" i="6"/>
  <c r="X1018" i="6"/>
  <c r="X1016" i="6"/>
  <c r="AC1016" i="6"/>
  <c r="AC1023" i="6"/>
  <c r="X1023" i="6"/>
  <c r="AB1022" i="6"/>
  <c r="V1022" i="6"/>
  <c r="X1020" i="6"/>
  <c r="AC1020" i="6"/>
  <c r="AB1030" i="6"/>
  <c r="V1030" i="6"/>
  <c r="X1021" i="6"/>
  <c r="AC1021" i="6"/>
  <c r="X1025" i="6"/>
  <c r="AC1025" i="6"/>
  <c r="AB1027" i="6"/>
  <c r="V1027" i="6"/>
  <c r="X1029" i="6"/>
  <c r="AC1029" i="6"/>
  <c r="AB1023" i="6"/>
  <c r="V1023" i="6"/>
  <c r="V1021" i="6"/>
  <c r="AB1021" i="6"/>
  <c r="V1020" i="6"/>
  <c r="AB1020" i="6"/>
  <c r="AC1022" i="6"/>
  <c r="X1022" i="6"/>
  <c r="AB1026" i="6"/>
  <c r="V1026" i="6"/>
  <c r="AC1030" i="6"/>
  <c r="X1030" i="6"/>
  <c r="V1029" i="6"/>
  <c r="AB1029" i="6"/>
  <c r="V1024" i="6"/>
  <c r="AB1024" i="6"/>
  <c r="X1024" i="6"/>
  <c r="AC1024" i="6"/>
  <c r="AC1027" i="6"/>
  <c r="X1027" i="6"/>
  <c r="AC1028" i="6"/>
  <c r="X1028" i="6"/>
  <c r="V1025" i="6"/>
  <c r="AB1025" i="6"/>
  <c r="V1028" i="6"/>
  <c r="AB1028" i="6"/>
  <c r="AC1026" i="6"/>
  <c r="X1026" i="6"/>
  <c r="V1004" i="6"/>
  <c r="AB1004" i="6"/>
  <c r="AC1006" i="6"/>
  <c r="X1006" i="6"/>
  <c r="AB1003" i="6"/>
  <c r="V1003" i="6"/>
  <c r="V1001" i="6"/>
  <c r="AB1001" i="6"/>
  <c r="AC1014" i="6"/>
  <c r="X1014" i="6"/>
  <c r="V1013" i="6"/>
  <c r="AB1013" i="6"/>
  <c r="AB1006" i="6"/>
  <c r="V1006" i="6"/>
  <c r="AC1011" i="6"/>
  <c r="X1011" i="6"/>
  <c r="AB1002" i="6"/>
  <c r="V1002" i="6"/>
  <c r="AB1007" i="6"/>
  <c r="V1007" i="6"/>
  <c r="V1009" i="6"/>
  <c r="AB1009" i="6"/>
  <c r="X1001" i="6"/>
  <c r="AC1001" i="6"/>
  <c r="AC1012" i="6"/>
  <c r="X1012" i="6"/>
  <c r="AC1007" i="6"/>
  <c r="X1007" i="6"/>
  <c r="AC1002" i="6"/>
  <c r="X1002" i="6"/>
  <c r="V1012" i="6"/>
  <c r="AB1012" i="6"/>
  <c r="AB1011" i="6"/>
  <c r="V1011" i="6"/>
  <c r="AC1000" i="6"/>
  <c r="X1000" i="6"/>
  <c r="X1005" i="6"/>
  <c r="AC1005" i="6"/>
  <c r="AC1003" i="6"/>
  <c r="X1003" i="6"/>
  <c r="V1008" i="6"/>
  <c r="AB1008" i="6"/>
  <c r="AC1010" i="6"/>
  <c r="X1010" i="6"/>
  <c r="AB1014" i="6"/>
  <c r="V1014" i="6"/>
  <c r="AC1004" i="6"/>
  <c r="X1004" i="6"/>
  <c r="X1009" i="6"/>
  <c r="AC1009" i="6"/>
  <c r="V1000" i="6"/>
  <c r="AB1000" i="6"/>
  <c r="AB1010" i="6"/>
  <c r="V1010" i="6"/>
  <c r="V1005" i="6"/>
  <c r="AB1005" i="6"/>
  <c r="AC1008" i="6"/>
  <c r="X1008" i="6"/>
  <c r="X1013" i="6"/>
  <c r="AC1013" i="6"/>
  <c r="V993" i="6"/>
  <c r="AB993" i="6"/>
  <c r="V985" i="6"/>
  <c r="AB985" i="6"/>
  <c r="AC986" i="6"/>
  <c r="X986" i="6"/>
  <c r="AB987" i="6"/>
  <c r="V987" i="6"/>
  <c r="X989" i="6"/>
  <c r="AC989" i="6"/>
  <c r="AB991" i="6"/>
  <c r="V991" i="6"/>
  <c r="V997" i="6"/>
  <c r="AB997" i="6"/>
  <c r="X993" i="6"/>
  <c r="AC993" i="6"/>
  <c r="AC995" i="6"/>
  <c r="X995" i="6"/>
  <c r="AC988" i="6"/>
  <c r="X988" i="6"/>
  <c r="V984" i="6"/>
  <c r="AB984" i="6"/>
  <c r="V988" i="6"/>
  <c r="AB988" i="6"/>
  <c r="V992" i="6"/>
  <c r="AB992" i="6"/>
  <c r="AB995" i="6"/>
  <c r="V995" i="6"/>
  <c r="AB986" i="6"/>
  <c r="V986" i="6"/>
  <c r="AC996" i="6"/>
  <c r="X996" i="6"/>
  <c r="X997" i="6"/>
  <c r="AC997" i="6"/>
  <c r="AB998" i="6"/>
  <c r="V998" i="6"/>
  <c r="V989" i="6"/>
  <c r="AB989" i="6"/>
  <c r="AC994" i="6"/>
  <c r="X994" i="6"/>
  <c r="X985" i="6"/>
  <c r="AC985" i="6"/>
  <c r="AB990" i="6"/>
  <c r="V990" i="6"/>
  <c r="AC987" i="6"/>
  <c r="X987" i="6"/>
  <c r="AC998" i="6"/>
  <c r="X998" i="6"/>
  <c r="AC984" i="6"/>
  <c r="X984" i="6"/>
  <c r="AC992" i="6"/>
  <c r="X992" i="6"/>
  <c r="V996" i="6"/>
  <c r="AB996" i="6"/>
  <c r="AB994" i="6"/>
  <c r="V994" i="6"/>
  <c r="AC991" i="6"/>
  <c r="X991" i="6"/>
  <c r="AC990" i="6"/>
  <c r="X990" i="6"/>
  <c r="V981" i="6"/>
  <c r="AB981" i="6"/>
  <c r="AB979" i="6"/>
  <c r="V979" i="6"/>
  <c r="AC978" i="6"/>
  <c r="X978" i="6"/>
  <c r="V968" i="6"/>
  <c r="AB968" i="6"/>
  <c r="AC982" i="6"/>
  <c r="X982" i="6"/>
  <c r="AC980" i="6"/>
  <c r="X980" i="6"/>
  <c r="AB970" i="6"/>
  <c r="V970" i="6"/>
  <c r="V976" i="6"/>
  <c r="AB976" i="6"/>
  <c r="X969" i="6"/>
  <c r="AC969" i="6"/>
  <c r="AB974" i="6"/>
  <c r="V974" i="6"/>
  <c r="V980" i="6"/>
  <c r="AB980" i="6"/>
  <c r="X973" i="6"/>
  <c r="AC973" i="6"/>
  <c r="AC979" i="6"/>
  <c r="X979" i="6"/>
  <c r="AC970" i="6"/>
  <c r="X970" i="6"/>
  <c r="AC974" i="6"/>
  <c r="X974" i="6"/>
  <c r="V972" i="6"/>
  <c r="AB972" i="6"/>
  <c r="AB978" i="6"/>
  <c r="V978" i="6"/>
  <c r="AC968" i="6"/>
  <c r="X968" i="6"/>
  <c r="X977" i="6"/>
  <c r="AC977" i="6"/>
  <c r="X972" i="6"/>
  <c r="AC972" i="6"/>
  <c r="AB982" i="6"/>
  <c r="V982" i="6"/>
  <c r="AC971" i="6"/>
  <c r="X971" i="6"/>
  <c r="X981" i="6"/>
  <c r="AC981" i="6"/>
  <c r="V969" i="6"/>
  <c r="AB969" i="6"/>
  <c r="AB973" i="6"/>
  <c r="V973" i="6"/>
  <c r="V977" i="6"/>
  <c r="AB977" i="6"/>
  <c r="AB971" i="6"/>
  <c r="V971" i="6"/>
  <c r="AB975" i="6"/>
  <c r="V975" i="6"/>
  <c r="AC975" i="6"/>
  <c r="X975" i="6"/>
  <c r="X976" i="6"/>
  <c r="AC976" i="6"/>
  <c r="AC954" i="6"/>
  <c r="X954" i="6"/>
  <c r="X953" i="6"/>
  <c r="AC953" i="6"/>
  <c r="AB958" i="6"/>
  <c r="V958" i="6"/>
  <c r="AC952" i="6"/>
  <c r="X952" i="6"/>
  <c r="V956" i="6"/>
  <c r="AB956" i="6"/>
  <c r="AC955" i="6"/>
  <c r="X955" i="6"/>
  <c r="AB959" i="6"/>
  <c r="V959" i="6"/>
  <c r="AB954" i="6"/>
  <c r="V954" i="6"/>
  <c r="AC958" i="6"/>
  <c r="X958" i="6"/>
  <c r="V953" i="6"/>
  <c r="AB953" i="6"/>
  <c r="AC960" i="6"/>
  <c r="X960" i="6"/>
  <c r="V952" i="6"/>
  <c r="AB952" i="6"/>
  <c r="AB955" i="6"/>
  <c r="V955" i="6"/>
  <c r="X957" i="6"/>
  <c r="AC957" i="6"/>
  <c r="X956" i="6"/>
  <c r="AC956" i="6"/>
  <c r="V960" i="6"/>
  <c r="AB960" i="6"/>
  <c r="AC959" i="6"/>
  <c r="X959" i="6"/>
  <c r="V957" i="6"/>
  <c r="AB957" i="6"/>
  <c r="AB966" i="6"/>
  <c r="V966" i="6"/>
  <c r="V961" i="6"/>
  <c r="AB961" i="6"/>
  <c r="AC963" i="6"/>
  <c r="X963" i="6"/>
  <c r="AC962" i="6"/>
  <c r="X962" i="6"/>
  <c r="X961" i="6"/>
  <c r="AC961" i="6"/>
  <c r="V964" i="6"/>
  <c r="AB964" i="6"/>
  <c r="AC964" i="6"/>
  <c r="X964" i="6"/>
  <c r="X965" i="6"/>
  <c r="AC965" i="6"/>
  <c r="AB962" i="6"/>
  <c r="V962" i="6"/>
  <c r="V965" i="6"/>
  <c r="AB965" i="6"/>
  <c r="AB963" i="6"/>
  <c r="V963" i="6"/>
  <c r="AC966" i="6"/>
  <c r="X966" i="6"/>
  <c r="AB940" i="6"/>
  <c r="V940" i="6"/>
  <c r="X939" i="6"/>
  <c r="AC939" i="6"/>
  <c r="AC936" i="6"/>
  <c r="X936" i="6"/>
  <c r="X937" i="6"/>
  <c r="AC937" i="6"/>
  <c r="AB942" i="6"/>
  <c r="V942" i="6"/>
  <c r="AC942" i="6"/>
  <c r="X942" i="6"/>
  <c r="AB938" i="6"/>
  <c r="V938" i="6"/>
  <c r="X941" i="6"/>
  <c r="AC941" i="6"/>
  <c r="AB936" i="6"/>
  <c r="V936" i="6"/>
  <c r="AB941" i="6"/>
  <c r="V941" i="6"/>
  <c r="V937" i="6"/>
  <c r="AB937" i="6"/>
  <c r="AC938" i="6"/>
  <c r="X938" i="6"/>
  <c r="AB939" i="6"/>
  <c r="V939" i="6"/>
  <c r="X940" i="6"/>
  <c r="AC940" i="6"/>
  <c r="AC950" i="6"/>
  <c r="X950" i="6"/>
  <c r="AB946" i="6"/>
  <c r="V946" i="6"/>
  <c r="X944" i="6"/>
  <c r="AC944" i="6"/>
  <c r="V949" i="6"/>
  <c r="AB949" i="6"/>
  <c r="AC943" i="6"/>
  <c r="X943" i="6"/>
  <c r="V950" i="6"/>
  <c r="AB950" i="6"/>
  <c r="X945" i="6"/>
  <c r="AC945" i="6"/>
  <c r="AB943" i="6"/>
  <c r="V943" i="6"/>
  <c r="V948" i="6"/>
  <c r="AB948" i="6"/>
  <c r="AC947" i="6"/>
  <c r="X947" i="6"/>
  <c r="AC946" i="6"/>
  <c r="X946" i="6"/>
  <c r="AB947" i="6"/>
  <c r="V947" i="6"/>
  <c r="X949" i="6"/>
  <c r="AC949" i="6"/>
  <c r="V944" i="6"/>
  <c r="AB944" i="6"/>
  <c r="V945" i="6"/>
  <c r="AB945" i="6"/>
  <c r="AC948" i="6"/>
  <c r="X948" i="6"/>
  <c r="X888" i="6"/>
  <c r="V920" i="6"/>
  <c r="AB920" i="6"/>
  <c r="V921" i="6"/>
  <c r="AB921" i="6"/>
  <c r="X920" i="6"/>
  <c r="AC920" i="6"/>
  <c r="X921" i="6"/>
  <c r="AC921" i="6"/>
  <c r="AB926" i="6"/>
  <c r="V926" i="6"/>
  <c r="AC923" i="6"/>
  <c r="X923" i="6"/>
  <c r="AB930" i="6"/>
  <c r="V930" i="6"/>
  <c r="AC927" i="6"/>
  <c r="X927" i="6"/>
  <c r="AB934" i="6"/>
  <c r="V934" i="6"/>
  <c r="AC931" i="6"/>
  <c r="X931" i="6"/>
  <c r="AB925" i="6"/>
  <c r="V925" i="6"/>
  <c r="AC932" i="6"/>
  <c r="X932" i="6"/>
  <c r="V924" i="6"/>
  <c r="AB924" i="6"/>
  <c r="X925" i="6"/>
  <c r="AC925" i="6"/>
  <c r="AB929" i="6"/>
  <c r="V929" i="6"/>
  <c r="V933" i="6"/>
  <c r="AB933" i="6"/>
  <c r="AC934" i="6"/>
  <c r="X934" i="6"/>
  <c r="V928" i="6"/>
  <c r="AB928" i="6"/>
  <c r="X929" i="6"/>
  <c r="AC929" i="6"/>
  <c r="AC930" i="6"/>
  <c r="X930" i="6"/>
  <c r="AB931" i="6"/>
  <c r="V931" i="6"/>
  <c r="AB888" i="6"/>
  <c r="AB927" i="6"/>
  <c r="V927" i="6"/>
  <c r="V932" i="6"/>
  <c r="AB932" i="6"/>
  <c r="X933" i="6"/>
  <c r="AC933" i="6"/>
  <c r="AC922" i="6"/>
  <c r="X922" i="6"/>
  <c r="AC926" i="6"/>
  <c r="X926" i="6"/>
  <c r="AB923" i="6"/>
  <c r="V923" i="6"/>
  <c r="AB922" i="6"/>
  <c r="V922" i="6"/>
  <c r="AC924" i="6"/>
  <c r="X924" i="6"/>
  <c r="X928" i="6"/>
  <c r="AC928" i="6"/>
  <c r="AB914" i="6"/>
  <c r="V914" i="6"/>
  <c r="V913" i="6"/>
  <c r="AB913" i="6"/>
  <c r="AC918" i="6"/>
  <c r="X918" i="6"/>
  <c r="X905" i="6"/>
  <c r="AC905" i="6"/>
  <c r="AB915" i="6"/>
  <c r="V915" i="6"/>
  <c r="AC904" i="6"/>
  <c r="X904" i="6"/>
  <c r="X909" i="6"/>
  <c r="AC909" i="6"/>
  <c r="X907" i="6"/>
  <c r="AC907" i="6"/>
  <c r="AC911" i="6"/>
  <c r="X911" i="6"/>
  <c r="X915" i="6"/>
  <c r="AC915" i="6"/>
  <c r="V908" i="6"/>
  <c r="AB908" i="6"/>
  <c r="AC910" i="6"/>
  <c r="X910" i="6"/>
  <c r="V916" i="6"/>
  <c r="AB916" i="6"/>
  <c r="AB911" i="6"/>
  <c r="V911" i="6"/>
  <c r="AB918" i="6"/>
  <c r="V918" i="6"/>
  <c r="AC908" i="6"/>
  <c r="X908" i="6"/>
  <c r="X913" i="6"/>
  <c r="AC913" i="6"/>
  <c r="AB906" i="6"/>
  <c r="V906" i="6"/>
  <c r="V917" i="6"/>
  <c r="AB917" i="6"/>
  <c r="AC906" i="6"/>
  <c r="X906" i="6"/>
  <c r="AC914" i="6"/>
  <c r="X914" i="6"/>
  <c r="V909" i="6"/>
  <c r="AB909" i="6"/>
  <c r="AB910" i="6"/>
  <c r="V910" i="6"/>
  <c r="AC912" i="6"/>
  <c r="X912" i="6"/>
  <c r="X917" i="6"/>
  <c r="AC917" i="6"/>
  <c r="V904" i="6"/>
  <c r="AB904" i="6"/>
  <c r="V912" i="6"/>
  <c r="AB912" i="6"/>
  <c r="AB907" i="6"/>
  <c r="V907" i="6"/>
  <c r="V905" i="6"/>
  <c r="AB905" i="6"/>
  <c r="AC916" i="6"/>
  <c r="X916" i="6"/>
  <c r="AB894" i="6"/>
  <c r="V894" i="6"/>
  <c r="V900" i="6"/>
  <c r="AB900" i="6"/>
  <c r="AC898" i="6"/>
  <c r="X898" i="6"/>
  <c r="AB891" i="6"/>
  <c r="V891" i="6"/>
  <c r="V893" i="6"/>
  <c r="AB893" i="6"/>
  <c r="X889" i="6"/>
  <c r="AC889" i="6"/>
  <c r="AC891" i="6"/>
  <c r="X891" i="6"/>
  <c r="AC890" i="6"/>
  <c r="X890" i="6"/>
  <c r="V889" i="6"/>
  <c r="AB889" i="6"/>
  <c r="AB895" i="6"/>
  <c r="V895" i="6"/>
  <c r="V897" i="6"/>
  <c r="AB897" i="6"/>
  <c r="X893" i="6"/>
  <c r="AC893" i="6"/>
  <c r="V901" i="6"/>
  <c r="AB901" i="6"/>
  <c r="AC899" i="6"/>
  <c r="X899" i="6"/>
  <c r="V896" i="6"/>
  <c r="AB896" i="6"/>
  <c r="AB898" i="6"/>
  <c r="V898" i="6"/>
  <c r="AC902" i="6"/>
  <c r="X902" i="6"/>
  <c r="AB899" i="6"/>
  <c r="V899" i="6"/>
  <c r="AC892" i="6"/>
  <c r="X892" i="6"/>
  <c r="X897" i="6"/>
  <c r="AC897" i="6"/>
  <c r="AC900" i="6"/>
  <c r="X900" i="6"/>
  <c r="AB902" i="6"/>
  <c r="V902" i="6"/>
  <c r="AC895" i="6"/>
  <c r="X895" i="6"/>
  <c r="V892" i="6"/>
  <c r="AB892" i="6"/>
  <c r="AC894" i="6"/>
  <c r="X894" i="6"/>
  <c r="AB890" i="6"/>
  <c r="V890" i="6"/>
  <c r="AC896" i="6"/>
  <c r="X896" i="6"/>
  <c r="X901" i="6"/>
  <c r="AC901" i="6"/>
  <c r="AB886" i="6"/>
  <c r="V886" i="6"/>
  <c r="AC883" i="6"/>
  <c r="X883" i="6"/>
  <c r="V873" i="6"/>
  <c r="AB873" i="6"/>
  <c r="AC872" i="6"/>
  <c r="X872" i="6"/>
  <c r="V877" i="6"/>
  <c r="AB877" i="6"/>
  <c r="AC882" i="6"/>
  <c r="X882" i="6"/>
  <c r="AB874" i="6"/>
  <c r="V874" i="6"/>
  <c r="AC884" i="6"/>
  <c r="X884" i="6"/>
  <c r="AC880" i="6"/>
  <c r="X880" i="6"/>
  <c r="V885" i="6"/>
  <c r="AB885" i="6"/>
  <c r="AC878" i="6"/>
  <c r="X878" i="6"/>
  <c r="X873" i="6"/>
  <c r="AC873" i="6"/>
  <c r="X877" i="6"/>
  <c r="AC877" i="6"/>
  <c r="V884" i="6"/>
  <c r="AB884" i="6"/>
  <c r="X885" i="6"/>
  <c r="AC885" i="6"/>
  <c r="AB878" i="6"/>
  <c r="V878" i="6"/>
  <c r="AC875" i="6"/>
  <c r="X875" i="6"/>
  <c r="AC886" i="6"/>
  <c r="X886" i="6"/>
  <c r="AC874" i="6"/>
  <c r="X874" i="6"/>
  <c r="V872" i="6"/>
  <c r="AB872" i="6"/>
  <c r="V876" i="6"/>
  <c r="AB876" i="6"/>
  <c r="AB875" i="6"/>
  <c r="V875" i="6"/>
  <c r="V880" i="6"/>
  <c r="AB880" i="6"/>
  <c r="AB883" i="6"/>
  <c r="V883" i="6"/>
  <c r="X881" i="6"/>
  <c r="AC881" i="6"/>
  <c r="AB879" i="6"/>
  <c r="V879" i="6"/>
  <c r="V881" i="6"/>
  <c r="AB881" i="6"/>
  <c r="AB882" i="6"/>
  <c r="V882" i="6"/>
  <c r="AC879" i="6"/>
  <c r="X879" i="6"/>
  <c r="AC876" i="6"/>
  <c r="X876" i="6"/>
  <c r="X859" i="6"/>
  <c r="AC859" i="6"/>
  <c r="V856" i="6"/>
  <c r="AB856" i="6"/>
  <c r="AB863" i="6"/>
  <c r="V863" i="6"/>
  <c r="V864" i="6"/>
  <c r="AB864" i="6"/>
  <c r="AC866" i="6"/>
  <c r="X866" i="6"/>
  <c r="AC856" i="6"/>
  <c r="X856" i="6"/>
  <c r="AB859" i="6"/>
  <c r="V859" i="6"/>
  <c r="AC860" i="6"/>
  <c r="X860" i="6"/>
  <c r="AB866" i="6"/>
  <c r="V866" i="6"/>
  <c r="AC858" i="6"/>
  <c r="X858" i="6"/>
  <c r="X863" i="6"/>
  <c r="AC863" i="6"/>
  <c r="V857" i="6"/>
  <c r="AB857" i="6"/>
  <c r="X861" i="6"/>
  <c r="AC861" i="6"/>
  <c r="V861" i="6"/>
  <c r="AB861" i="6"/>
  <c r="AC862" i="6"/>
  <c r="X862" i="6"/>
  <c r="V865" i="6"/>
  <c r="AB865" i="6"/>
  <c r="X857" i="6"/>
  <c r="AC857" i="6"/>
  <c r="AC864" i="6"/>
  <c r="X864" i="6"/>
  <c r="AB858" i="6"/>
  <c r="V858" i="6"/>
  <c r="V860" i="6"/>
  <c r="AB860" i="6"/>
  <c r="AB862" i="6"/>
  <c r="V862" i="6"/>
  <c r="X865" i="6"/>
  <c r="AC865" i="6"/>
  <c r="AB867" i="6"/>
  <c r="V867" i="6"/>
  <c r="AC868" i="6"/>
  <c r="X868" i="6"/>
  <c r="AB870" i="6"/>
  <c r="V870" i="6"/>
  <c r="V868" i="6"/>
  <c r="AB868" i="6"/>
  <c r="AC867" i="6"/>
  <c r="X867" i="6"/>
  <c r="V869" i="6"/>
  <c r="AB869" i="6"/>
  <c r="X869" i="6"/>
  <c r="AC869" i="6"/>
  <c r="AC870" i="6"/>
  <c r="X870" i="6"/>
  <c r="AB854" i="6"/>
  <c r="V854" i="6"/>
  <c r="AC852" i="6"/>
  <c r="X852" i="6"/>
  <c r="AC850" i="6"/>
  <c r="X850" i="6"/>
  <c r="X841" i="6"/>
  <c r="AC841" i="6"/>
  <c r="V849" i="6"/>
  <c r="AB849" i="6"/>
  <c r="V840" i="6"/>
  <c r="AB840" i="6"/>
  <c r="AC851" i="6"/>
  <c r="X851" i="6"/>
  <c r="AC844" i="6"/>
  <c r="X844" i="6"/>
  <c r="V844" i="6"/>
  <c r="AB844" i="6"/>
  <c r="V848" i="6"/>
  <c r="AB848" i="6"/>
  <c r="AB847" i="6"/>
  <c r="V847" i="6"/>
  <c r="V853" i="6"/>
  <c r="AB853" i="6"/>
  <c r="X849" i="6"/>
  <c r="AC849" i="6"/>
  <c r="AC848" i="6"/>
  <c r="X848" i="6"/>
  <c r="V852" i="6"/>
  <c r="AB852" i="6"/>
  <c r="AB842" i="6"/>
  <c r="V842" i="6"/>
  <c r="AC840" i="6"/>
  <c r="X840" i="6"/>
  <c r="X853" i="6"/>
  <c r="AC853" i="6"/>
  <c r="V841" i="6"/>
  <c r="AB841" i="6"/>
  <c r="V845" i="6"/>
  <c r="AB845" i="6"/>
  <c r="AC842" i="6"/>
  <c r="X842" i="6"/>
  <c r="AB843" i="6"/>
  <c r="V843" i="6"/>
  <c r="X845" i="6"/>
  <c r="AC845" i="6"/>
  <c r="AB846" i="6"/>
  <c r="V846" i="6"/>
  <c r="AC843" i="6"/>
  <c r="X843" i="6"/>
  <c r="AC846" i="6"/>
  <c r="X846" i="6"/>
  <c r="AB851" i="6"/>
  <c r="V851" i="6"/>
  <c r="AB850" i="6"/>
  <c r="V850" i="6"/>
  <c r="AC847" i="6"/>
  <c r="X847" i="6"/>
  <c r="AC854" i="6"/>
  <c r="X854" i="6"/>
  <c r="AB831" i="6"/>
  <c r="V831" i="6"/>
  <c r="AC838" i="6"/>
  <c r="X838" i="6"/>
  <c r="V824" i="6"/>
  <c r="AB824" i="6"/>
  <c r="AC824" i="6"/>
  <c r="X824" i="6"/>
  <c r="AC828" i="6"/>
  <c r="X828" i="6"/>
  <c r="AB835" i="6"/>
  <c r="V835" i="6"/>
  <c r="AB830" i="6"/>
  <c r="V830" i="6"/>
  <c r="V836" i="6"/>
  <c r="AB836" i="6"/>
  <c r="X825" i="6"/>
  <c r="AC825" i="6"/>
  <c r="V829" i="6"/>
  <c r="AB829" i="6"/>
  <c r="AC836" i="6"/>
  <c r="X836" i="6"/>
  <c r="X832" i="6"/>
  <c r="AC832" i="6"/>
  <c r="V832" i="6"/>
  <c r="AB832" i="6"/>
  <c r="AB834" i="6"/>
  <c r="V834" i="6"/>
  <c r="AC827" i="6"/>
  <c r="X827" i="6"/>
  <c r="X829" i="6"/>
  <c r="AC829" i="6"/>
  <c r="AC826" i="6"/>
  <c r="X826" i="6"/>
  <c r="AC834" i="6"/>
  <c r="X834" i="6"/>
  <c r="V828" i="6"/>
  <c r="AB828" i="6"/>
  <c r="AB826" i="6"/>
  <c r="V826" i="6"/>
  <c r="AB838" i="6"/>
  <c r="V838" i="6"/>
  <c r="AC831" i="6"/>
  <c r="X831" i="6"/>
  <c r="X833" i="6"/>
  <c r="AC833" i="6"/>
  <c r="V833" i="6"/>
  <c r="AB833" i="6"/>
  <c r="V837" i="6"/>
  <c r="AB837" i="6"/>
  <c r="AB827" i="6"/>
  <c r="V827" i="6"/>
  <c r="AC830" i="6"/>
  <c r="X830" i="6"/>
  <c r="V825" i="6"/>
  <c r="AB825" i="6"/>
  <c r="AC835" i="6"/>
  <c r="X835" i="6"/>
  <c r="X837" i="6"/>
  <c r="AC837" i="6"/>
  <c r="V808" i="6"/>
  <c r="AB808" i="6"/>
  <c r="V809" i="6"/>
  <c r="AB809" i="6"/>
  <c r="X808" i="6"/>
  <c r="AC808" i="6"/>
  <c r="X809" i="6"/>
  <c r="AC809" i="6"/>
  <c r="V819" i="6"/>
  <c r="AB819" i="6"/>
  <c r="AC811" i="6"/>
  <c r="X811" i="6"/>
  <c r="AC819" i="6"/>
  <c r="X819" i="6"/>
  <c r="V812" i="6"/>
  <c r="AB812" i="6"/>
  <c r="V820" i="6"/>
  <c r="AB820" i="6"/>
  <c r="AB814" i="6"/>
  <c r="V814" i="6"/>
  <c r="AC822" i="6"/>
  <c r="X822" i="6"/>
  <c r="AB810" i="6"/>
  <c r="V810" i="6"/>
  <c r="AC815" i="6"/>
  <c r="X815" i="6"/>
  <c r="AC810" i="6"/>
  <c r="X810" i="6"/>
  <c r="V816" i="6"/>
  <c r="AB816" i="6"/>
  <c r="V813" i="6"/>
  <c r="AB813" i="6"/>
  <c r="X813" i="6"/>
  <c r="AC813" i="6"/>
  <c r="AC820" i="6"/>
  <c r="X820" i="6"/>
  <c r="AB818" i="6"/>
  <c r="V818" i="6"/>
  <c r="V817" i="6"/>
  <c r="AB817" i="6"/>
  <c r="AC818" i="6"/>
  <c r="X818" i="6"/>
  <c r="AB811" i="6"/>
  <c r="V811" i="6"/>
  <c r="V821" i="6"/>
  <c r="AB821" i="6"/>
  <c r="X817" i="6"/>
  <c r="AC817" i="6"/>
  <c r="AC816" i="6"/>
  <c r="X816" i="6"/>
  <c r="AB822" i="6"/>
  <c r="V822" i="6"/>
  <c r="AC814" i="6"/>
  <c r="X814" i="6"/>
  <c r="AB815" i="6"/>
  <c r="V815" i="6"/>
  <c r="AC812" i="6"/>
  <c r="X812" i="6"/>
  <c r="X821" i="6"/>
  <c r="AC821" i="6"/>
  <c r="AB795" i="6"/>
  <c r="V795" i="6"/>
  <c r="V793" i="6"/>
  <c r="AB793" i="6"/>
  <c r="AC796" i="6"/>
  <c r="X796" i="6"/>
  <c r="X793" i="6"/>
  <c r="AC793" i="6"/>
  <c r="AB794" i="6"/>
  <c r="V794" i="6"/>
  <c r="AC794" i="6"/>
  <c r="X794" i="6"/>
  <c r="V796" i="6"/>
  <c r="AB796" i="6"/>
  <c r="V792" i="6"/>
  <c r="AB792" i="6"/>
  <c r="X795" i="6"/>
  <c r="AC795" i="6"/>
  <c r="AC792" i="6"/>
  <c r="X792" i="6"/>
  <c r="AB803" i="6"/>
  <c r="V803" i="6"/>
  <c r="V804" i="6"/>
  <c r="AB804" i="6"/>
  <c r="V797" i="6"/>
  <c r="AB797" i="6"/>
  <c r="AC803" i="6"/>
  <c r="X803" i="6"/>
  <c r="AC804" i="6"/>
  <c r="X804" i="6"/>
  <c r="AB806" i="6"/>
  <c r="V806" i="6"/>
  <c r="X797" i="6"/>
  <c r="AC797" i="6"/>
  <c r="AC799" i="6"/>
  <c r="X799" i="6"/>
  <c r="AB802" i="6"/>
  <c r="V802" i="6"/>
  <c r="V801" i="6"/>
  <c r="AB801" i="6"/>
  <c r="X801" i="6"/>
  <c r="AC801" i="6"/>
  <c r="AB799" i="6"/>
  <c r="V799" i="6"/>
  <c r="AB798" i="6"/>
  <c r="V798" i="6"/>
  <c r="AC798" i="6"/>
  <c r="X798" i="6"/>
  <c r="V805" i="6"/>
  <c r="AB805" i="6"/>
  <c r="X805" i="6"/>
  <c r="AC805" i="6"/>
  <c r="AC800" i="6"/>
  <c r="X800" i="6"/>
  <c r="AC802" i="6"/>
  <c r="X802" i="6"/>
  <c r="V800" i="6"/>
  <c r="AB800" i="6"/>
  <c r="AC806" i="6"/>
  <c r="X806" i="6"/>
  <c r="X777" i="6"/>
  <c r="AC777" i="6"/>
  <c r="V784" i="6"/>
  <c r="AB784" i="6"/>
  <c r="X785" i="6"/>
  <c r="AC785" i="6"/>
  <c r="AB783" i="6"/>
  <c r="V783" i="6"/>
  <c r="V789" i="6"/>
  <c r="AB789" i="6"/>
  <c r="X789" i="6"/>
  <c r="AC789" i="6"/>
  <c r="V781" i="6"/>
  <c r="AB781" i="6"/>
  <c r="V777" i="6"/>
  <c r="AB777" i="6"/>
  <c r="V785" i="6"/>
  <c r="AB785" i="6"/>
  <c r="AC786" i="6"/>
  <c r="X786" i="6"/>
  <c r="AB779" i="6"/>
  <c r="V779" i="6"/>
  <c r="AB778" i="6"/>
  <c r="V778" i="6"/>
  <c r="AC776" i="6"/>
  <c r="X776" i="6"/>
  <c r="AC782" i="6"/>
  <c r="X782" i="6"/>
  <c r="AC779" i="6"/>
  <c r="X779" i="6"/>
  <c r="AC783" i="6"/>
  <c r="X783" i="6"/>
  <c r="V788" i="6"/>
  <c r="AB788" i="6"/>
  <c r="AB782" i="6"/>
  <c r="V782" i="6"/>
  <c r="AC780" i="6"/>
  <c r="X780" i="6"/>
  <c r="AC778" i="6"/>
  <c r="X778" i="6"/>
  <c r="AB790" i="6"/>
  <c r="V790" i="6"/>
  <c r="AC787" i="6"/>
  <c r="X787" i="6"/>
  <c r="AC784" i="6"/>
  <c r="X784" i="6"/>
  <c r="V776" i="6"/>
  <c r="AB776" i="6"/>
  <c r="V780" i="6"/>
  <c r="AB780" i="6"/>
  <c r="X781" i="6"/>
  <c r="AC781" i="6"/>
  <c r="AB787" i="6"/>
  <c r="V787" i="6"/>
  <c r="AB786" i="6"/>
  <c r="V786" i="6"/>
  <c r="AC788" i="6"/>
  <c r="X788" i="6"/>
  <c r="AC790" i="6"/>
  <c r="X790" i="6"/>
  <c r="V769" i="6"/>
  <c r="AB769" i="6"/>
  <c r="V761" i="6"/>
  <c r="AB761" i="6"/>
  <c r="V765" i="6"/>
  <c r="AB765" i="6"/>
  <c r="V760" i="6"/>
  <c r="AB760" i="6"/>
  <c r="V768" i="6"/>
  <c r="AB768" i="6"/>
  <c r="X761" i="6"/>
  <c r="AC761" i="6"/>
  <c r="AB767" i="6"/>
  <c r="V767" i="6"/>
  <c r="V773" i="6"/>
  <c r="AB773" i="6"/>
  <c r="X765" i="6"/>
  <c r="AC765" i="6"/>
  <c r="AC760" i="6"/>
  <c r="X760" i="6"/>
  <c r="AC762" i="6"/>
  <c r="X762" i="6"/>
  <c r="AC766" i="6"/>
  <c r="X766" i="6"/>
  <c r="AB762" i="6"/>
  <c r="V762" i="6"/>
  <c r="AC772" i="6"/>
  <c r="X772" i="6"/>
  <c r="X769" i="6"/>
  <c r="AC769" i="6"/>
  <c r="AC771" i="6"/>
  <c r="X771" i="6"/>
  <c r="AC764" i="6"/>
  <c r="X764" i="6"/>
  <c r="V772" i="6"/>
  <c r="AB772" i="6"/>
  <c r="AB766" i="6"/>
  <c r="V766" i="6"/>
  <c r="AC763" i="6"/>
  <c r="X763" i="6"/>
  <c r="X773" i="6"/>
  <c r="AC773" i="6"/>
  <c r="AB774" i="6"/>
  <c r="V774" i="6"/>
  <c r="AC768" i="6"/>
  <c r="X768" i="6"/>
  <c r="AC770" i="6"/>
  <c r="X770" i="6"/>
  <c r="V764" i="6"/>
  <c r="AB764" i="6"/>
  <c r="AB763" i="6"/>
  <c r="V763" i="6"/>
  <c r="AB771" i="6"/>
  <c r="V771" i="6"/>
  <c r="AB770" i="6"/>
  <c r="V770" i="6"/>
  <c r="AC767" i="6"/>
  <c r="X767" i="6"/>
  <c r="AC774" i="6"/>
  <c r="X774" i="6"/>
  <c r="V749" i="6"/>
  <c r="AB749" i="6"/>
  <c r="AC748" i="6"/>
  <c r="X748" i="6"/>
  <c r="X753" i="6"/>
  <c r="AC753" i="6"/>
  <c r="AB747" i="6"/>
  <c r="V747" i="6"/>
  <c r="V756" i="6"/>
  <c r="AB756" i="6"/>
  <c r="X757" i="6"/>
  <c r="AC757" i="6"/>
  <c r="AB758" i="6"/>
  <c r="V758" i="6"/>
  <c r="AC744" i="6"/>
  <c r="X744" i="6"/>
  <c r="V745" i="6"/>
  <c r="AB745" i="6"/>
  <c r="V753" i="6"/>
  <c r="AB753" i="6"/>
  <c r="AB755" i="6"/>
  <c r="V755" i="6"/>
  <c r="V757" i="6"/>
  <c r="AB757" i="6"/>
  <c r="AC746" i="6"/>
  <c r="X746" i="6"/>
  <c r="X745" i="6"/>
  <c r="AC745" i="6"/>
  <c r="V748" i="6"/>
  <c r="AB748" i="6"/>
  <c r="AB746" i="6"/>
  <c r="V746" i="6"/>
  <c r="X756" i="6"/>
  <c r="AC756" i="6"/>
  <c r="AC750" i="6"/>
  <c r="X750" i="6"/>
  <c r="AC752" i="6"/>
  <c r="X752" i="6"/>
  <c r="AB751" i="6"/>
  <c r="V751" i="6"/>
  <c r="AB750" i="6"/>
  <c r="V750" i="6"/>
  <c r="AC747" i="6"/>
  <c r="X747" i="6"/>
  <c r="AC754" i="6"/>
  <c r="X754" i="6"/>
  <c r="AC755" i="6"/>
  <c r="X755" i="6"/>
  <c r="V744" i="6"/>
  <c r="AB744" i="6"/>
  <c r="X749" i="6"/>
  <c r="AC749" i="6"/>
  <c r="V752" i="6"/>
  <c r="AB752" i="6"/>
  <c r="AB754" i="6"/>
  <c r="V754" i="6"/>
  <c r="AC751" i="6"/>
  <c r="X751" i="6"/>
  <c r="AC758" i="6"/>
  <c r="X758" i="6"/>
  <c r="AC730" i="6"/>
  <c r="X730" i="6"/>
  <c r="V728" i="6"/>
  <c r="AB728" i="6"/>
  <c r="V732" i="6"/>
  <c r="AB732" i="6"/>
  <c r="AB730" i="6"/>
  <c r="V730" i="6"/>
  <c r="V740" i="6"/>
  <c r="AB740" i="6"/>
  <c r="X737" i="6"/>
  <c r="AC737" i="6"/>
  <c r="X736" i="6"/>
  <c r="AC736" i="6"/>
  <c r="AC734" i="6"/>
  <c r="X734" i="6"/>
  <c r="AC738" i="6"/>
  <c r="X738" i="6"/>
  <c r="AB734" i="6"/>
  <c r="V734" i="6"/>
  <c r="V737" i="6"/>
  <c r="AB737" i="6"/>
  <c r="X741" i="6"/>
  <c r="AC741" i="6"/>
  <c r="AB741" i="6"/>
  <c r="V741" i="6"/>
  <c r="V736" i="6"/>
  <c r="AB736" i="6"/>
  <c r="AB738" i="6"/>
  <c r="V738" i="6"/>
  <c r="AC731" i="6"/>
  <c r="X731" i="6"/>
  <c r="X732" i="6"/>
  <c r="AC732" i="6"/>
  <c r="V733" i="6"/>
  <c r="AB733" i="6"/>
  <c r="AB739" i="6"/>
  <c r="V739" i="6"/>
  <c r="X729" i="6"/>
  <c r="AC729" i="6"/>
  <c r="AB735" i="6"/>
  <c r="V735" i="6"/>
  <c r="AB742" i="6"/>
  <c r="V742" i="6"/>
  <c r="AC735" i="6"/>
  <c r="X735" i="6"/>
  <c r="X740" i="6"/>
  <c r="AC740" i="6"/>
  <c r="X728" i="6"/>
  <c r="AC728" i="6"/>
  <c r="AB729" i="6"/>
  <c r="V729" i="6"/>
  <c r="X733" i="6"/>
  <c r="AC733" i="6"/>
  <c r="AB731" i="6"/>
  <c r="V731" i="6"/>
  <c r="AC739" i="6"/>
  <c r="X739" i="6"/>
  <c r="AC742" i="6"/>
  <c r="X742" i="6"/>
  <c r="V721" i="6"/>
  <c r="AB721" i="6"/>
  <c r="X719" i="6"/>
  <c r="AC719" i="6"/>
  <c r="AB722" i="6"/>
  <c r="V722" i="6"/>
  <c r="AC712" i="6"/>
  <c r="X712" i="6"/>
  <c r="V716" i="6"/>
  <c r="AB716" i="6"/>
  <c r="AC716" i="6"/>
  <c r="X716" i="6"/>
  <c r="X717" i="6"/>
  <c r="AC717" i="6"/>
  <c r="AB714" i="6"/>
  <c r="V714" i="6"/>
  <c r="X715" i="6"/>
  <c r="AC715" i="6"/>
  <c r="V720" i="6"/>
  <c r="AB720" i="6"/>
  <c r="AC722" i="6"/>
  <c r="X722" i="6"/>
  <c r="X713" i="6"/>
  <c r="AC713" i="6"/>
  <c r="AB719" i="6"/>
  <c r="V719" i="6"/>
  <c r="V713" i="6"/>
  <c r="AB713" i="6"/>
  <c r="V717" i="6"/>
  <c r="AB717" i="6"/>
  <c r="AC718" i="6"/>
  <c r="X718" i="6"/>
  <c r="V712" i="6"/>
  <c r="AB712" i="6"/>
  <c r="AC720" i="6"/>
  <c r="X720" i="6"/>
  <c r="AC714" i="6"/>
  <c r="X714" i="6"/>
  <c r="AB715" i="6"/>
  <c r="V715" i="6"/>
  <c r="AB718" i="6"/>
  <c r="V718" i="6"/>
  <c r="X721" i="6"/>
  <c r="AC721" i="6"/>
  <c r="V724" i="6"/>
  <c r="AB724" i="6"/>
  <c r="AC723" i="6"/>
  <c r="X723" i="6"/>
  <c r="AB726" i="6"/>
  <c r="V726" i="6"/>
  <c r="V725" i="6"/>
  <c r="AB725" i="6"/>
  <c r="AC724" i="6"/>
  <c r="X724" i="6"/>
  <c r="AB723" i="6"/>
  <c r="V723" i="6"/>
  <c r="X725" i="6"/>
  <c r="AC725" i="6"/>
  <c r="AC726" i="6"/>
  <c r="X726" i="6"/>
  <c r="V705" i="6"/>
  <c r="AB705" i="6"/>
  <c r="AC696" i="6"/>
  <c r="X696" i="6"/>
  <c r="V709" i="6"/>
  <c r="AB709" i="6"/>
  <c r="AC698" i="6"/>
  <c r="X698" i="6"/>
  <c r="AB703" i="6"/>
  <c r="V703" i="6"/>
  <c r="AC702" i="6"/>
  <c r="X702" i="6"/>
  <c r="AB699" i="6"/>
  <c r="V699" i="6"/>
  <c r="AC706" i="6"/>
  <c r="X706" i="6"/>
  <c r="V698" i="6"/>
  <c r="AB698" i="6"/>
  <c r="AB706" i="6"/>
  <c r="V706" i="6"/>
  <c r="AB707" i="6"/>
  <c r="V707" i="6"/>
  <c r="X705" i="6"/>
  <c r="AC705" i="6"/>
  <c r="V696" i="6"/>
  <c r="AB696" i="6"/>
  <c r="V700" i="6"/>
  <c r="AB700" i="6"/>
  <c r="V704" i="6"/>
  <c r="AB704" i="6"/>
  <c r="V702" i="6"/>
  <c r="AB702" i="6"/>
  <c r="AB710" i="6"/>
  <c r="V710" i="6"/>
  <c r="AC707" i="6"/>
  <c r="X707" i="6"/>
  <c r="X709" i="6"/>
  <c r="AC709" i="6"/>
  <c r="AC710" i="6"/>
  <c r="X710" i="6"/>
  <c r="X697" i="6"/>
  <c r="AC697" i="6"/>
  <c r="V708" i="6"/>
  <c r="AB708" i="6"/>
  <c r="V697" i="6"/>
  <c r="AB697" i="6"/>
  <c r="AC699" i="6"/>
  <c r="X699" i="6"/>
  <c r="AC704" i="6"/>
  <c r="X704" i="6"/>
  <c r="AC700" i="6"/>
  <c r="X700" i="6"/>
  <c r="X701" i="6"/>
  <c r="AC701" i="6"/>
  <c r="AB701" i="6"/>
  <c r="V701" i="6"/>
  <c r="AC703" i="6"/>
  <c r="X703" i="6"/>
  <c r="AC708" i="6"/>
  <c r="X708" i="6"/>
  <c r="V689" i="6"/>
  <c r="AB689" i="6"/>
  <c r="AC691" i="6"/>
  <c r="X691" i="6"/>
  <c r="V692" i="6"/>
  <c r="AB692" i="6"/>
  <c r="AB686" i="6"/>
  <c r="V686" i="6"/>
  <c r="AC694" i="6"/>
  <c r="X694" i="6"/>
  <c r="AB691" i="6"/>
  <c r="V691" i="6"/>
  <c r="V693" i="6"/>
  <c r="AB693" i="6"/>
  <c r="X681" i="6"/>
  <c r="AC681" i="6"/>
  <c r="AB682" i="6"/>
  <c r="V682" i="6"/>
  <c r="V680" i="6"/>
  <c r="AB680" i="6"/>
  <c r="AC686" i="6"/>
  <c r="X686" i="6"/>
  <c r="AB683" i="6"/>
  <c r="V683" i="6"/>
  <c r="AB690" i="6"/>
  <c r="V690" i="6"/>
  <c r="AC680" i="6"/>
  <c r="X680" i="6"/>
  <c r="X685" i="6"/>
  <c r="AC685" i="6"/>
  <c r="AC687" i="6"/>
  <c r="X687" i="6"/>
  <c r="V684" i="6"/>
  <c r="AB684" i="6"/>
  <c r="V688" i="6"/>
  <c r="AB688" i="6"/>
  <c r="AB687" i="6"/>
  <c r="V687" i="6"/>
  <c r="V681" i="6"/>
  <c r="AB681" i="6"/>
  <c r="AC684" i="6"/>
  <c r="X684" i="6"/>
  <c r="X689" i="6"/>
  <c r="AC689" i="6"/>
  <c r="AC692" i="6"/>
  <c r="X692" i="6"/>
  <c r="X683" i="6"/>
  <c r="AC683" i="6"/>
  <c r="AC682" i="6"/>
  <c r="X682" i="6"/>
  <c r="AC690" i="6"/>
  <c r="X690" i="6"/>
  <c r="AB694" i="6"/>
  <c r="V694" i="6"/>
  <c r="V685" i="6"/>
  <c r="AB685" i="6"/>
  <c r="AC688" i="6"/>
  <c r="X688" i="6"/>
  <c r="X693" i="6"/>
  <c r="AC693" i="6"/>
  <c r="AB667" i="6"/>
  <c r="V667" i="6"/>
  <c r="V665" i="6"/>
  <c r="AB665" i="6"/>
  <c r="AB666" i="6"/>
  <c r="V666" i="6"/>
  <c r="V664" i="6"/>
  <c r="AB664" i="6"/>
  <c r="X665" i="6"/>
  <c r="AC665" i="6"/>
  <c r="AC666" i="6"/>
  <c r="X666" i="6"/>
  <c r="V668" i="6"/>
  <c r="AB668" i="6"/>
  <c r="X667" i="6"/>
  <c r="AC667" i="6"/>
  <c r="AC668" i="6"/>
  <c r="X668" i="6"/>
  <c r="AC664" i="6"/>
  <c r="X664" i="6"/>
  <c r="V669" i="6"/>
  <c r="AB669" i="6"/>
  <c r="AC676" i="6"/>
  <c r="X676" i="6"/>
  <c r="AC672" i="6"/>
  <c r="X672" i="6"/>
  <c r="AC670" i="6"/>
  <c r="X670" i="6"/>
  <c r="AB678" i="6"/>
  <c r="V678" i="6"/>
  <c r="X669" i="6"/>
  <c r="AC669" i="6"/>
  <c r="AB671" i="6"/>
  <c r="V671" i="6"/>
  <c r="AB674" i="6"/>
  <c r="V674" i="6"/>
  <c r="V673" i="6"/>
  <c r="AB673" i="6"/>
  <c r="X673" i="6"/>
  <c r="AC673" i="6"/>
  <c r="AB675" i="6"/>
  <c r="V675" i="6"/>
  <c r="AB670" i="6"/>
  <c r="V670" i="6"/>
  <c r="AC674" i="6"/>
  <c r="X674" i="6"/>
  <c r="V672" i="6"/>
  <c r="AB672" i="6"/>
  <c r="X677" i="6"/>
  <c r="AC677" i="6"/>
  <c r="V677" i="6"/>
  <c r="AB677" i="6"/>
  <c r="AC671" i="6"/>
  <c r="X671" i="6"/>
  <c r="AC675" i="6"/>
  <c r="X675" i="6"/>
  <c r="V676" i="6"/>
  <c r="AB676" i="6"/>
  <c r="AC678" i="6"/>
  <c r="X678" i="6"/>
  <c r="AB662" i="6"/>
  <c r="V662" i="6"/>
  <c r="V649" i="6"/>
  <c r="AB649" i="6"/>
  <c r="V653" i="6"/>
  <c r="AB653" i="6"/>
  <c r="X653" i="6"/>
  <c r="AC653" i="6"/>
  <c r="X657" i="6"/>
  <c r="AC657" i="6"/>
  <c r="AB659" i="6"/>
  <c r="V659" i="6"/>
  <c r="V661" i="6"/>
  <c r="AB661" i="6"/>
  <c r="X661" i="6"/>
  <c r="AC661" i="6"/>
  <c r="AC659" i="6"/>
  <c r="X659" i="6"/>
  <c r="V657" i="6"/>
  <c r="AB657" i="6"/>
  <c r="AC658" i="6"/>
  <c r="X658" i="6"/>
  <c r="AC660" i="6"/>
  <c r="X660" i="6"/>
  <c r="X649" i="6"/>
  <c r="AC649" i="6"/>
  <c r="V656" i="6"/>
  <c r="AB656" i="6"/>
  <c r="AB650" i="6"/>
  <c r="V650" i="6"/>
  <c r="AC648" i="6"/>
  <c r="X648" i="6"/>
  <c r="AC650" i="6"/>
  <c r="X650" i="6"/>
  <c r="AC655" i="6"/>
  <c r="X655" i="6"/>
  <c r="AC656" i="6"/>
  <c r="X656" i="6"/>
  <c r="V660" i="6"/>
  <c r="AB660" i="6"/>
  <c r="AB654" i="6"/>
  <c r="V654" i="6"/>
  <c r="AC652" i="6"/>
  <c r="X652" i="6"/>
  <c r="AC654" i="6"/>
  <c r="X654" i="6"/>
  <c r="V648" i="6"/>
  <c r="AB648" i="6"/>
  <c r="V652" i="6"/>
  <c r="AB652" i="6"/>
  <c r="AB651" i="6"/>
  <c r="V651" i="6"/>
  <c r="AB655" i="6"/>
  <c r="V655" i="6"/>
  <c r="AB658" i="6"/>
  <c r="V658" i="6"/>
  <c r="AC651" i="6"/>
  <c r="X651" i="6"/>
  <c r="AC662" i="6"/>
  <c r="X662" i="6"/>
  <c r="V633" i="6"/>
  <c r="AB633" i="6"/>
  <c r="V645" i="6"/>
  <c r="AB645" i="6"/>
  <c r="AC644" i="6"/>
  <c r="X644" i="6"/>
  <c r="AC642" i="6"/>
  <c r="X642" i="6"/>
  <c r="V640" i="6"/>
  <c r="AB640" i="6"/>
  <c r="X641" i="6"/>
  <c r="AC641" i="6"/>
  <c r="AB639" i="6"/>
  <c r="V639" i="6"/>
  <c r="V637" i="6"/>
  <c r="AB637" i="6"/>
  <c r="X645" i="6"/>
  <c r="AC645" i="6"/>
  <c r="AC639" i="6"/>
  <c r="X639" i="6"/>
  <c r="AC643" i="6"/>
  <c r="X643" i="6"/>
  <c r="AC636" i="6"/>
  <c r="X636" i="6"/>
  <c r="V641" i="6"/>
  <c r="AB641" i="6"/>
  <c r="X633" i="6"/>
  <c r="AC633" i="6"/>
  <c r="X637" i="6"/>
  <c r="AC637" i="6"/>
  <c r="AB634" i="6"/>
  <c r="V634" i="6"/>
  <c r="AC632" i="6"/>
  <c r="X632" i="6"/>
  <c r="AC634" i="6"/>
  <c r="X634" i="6"/>
  <c r="V646" i="6"/>
  <c r="AB646" i="6"/>
  <c r="V632" i="6"/>
  <c r="AB632" i="6"/>
  <c r="AB643" i="6"/>
  <c r="V643" i="6"/>
  <c r="AB638" i="6"/>
  <c r="V638" i="6"/>
  <c r="X640" i="6"/>
  <c r="AC640" i="6"/>
  <c r="AC646" i="6"/>
  <c r="X646" i="6"/>
  <c r="V636" i="6"/>
  <c r="AB636" i="6"/>
  <c r="AB635" i="6"/>
  <c r="V635" i="6"/>
  <c r="V644" i="6"/>
  <c r="AB644" i="6"/>
  <c r="AB642" i="6"/>
  <c r="V642" i="6"/>
  <c r="AC635" i="6"/>
  <c r="X635" i="6"/>
  <c r="AC638" i="6"/>
  <c r="X638" i="6"/>
  <c r="AC628" i="6"/>
  <c r="X628" i="6"/>
  <c r="AB619" i="6"/>
  <c r="V619" i="6"/>
  <c r="AB627" i="6"/>
  <c r="V627" i="6"/>
  <c r="V629" i="6"/>
  <c r="AB629" i="6"/>
  <c r="X625" i="6"/>
  <c r="AC625" i="6"/>
  <c r="V617" i="6"/>
  <c r="AB617" i="6"/>
  <c r="V616" i="6"/>
  <c r="AB616" i="6"/>
  <c r="AC626" i="6"/>
  <c r="X626" i="6"/>
  <c r="V624" i="6"/>
  <c r="AB624" i="6"/>
  <c r="V628" i="6"/>
  <c r="AB628" i="6"/>
  <c r="AB618" i="6"/>
  <c r="V618" i="6"/>
  <c r="AC620" i="6"/>
  <c r="X620" i="6"/>
  <c r="X629" i="6"/>
  <c r="AC629" i="6"/>
  <c r="AB630" i="6"/>
  <c r="V630" i="6"/>
  <c r="AC627" i="6"/>
  <c r="X627" i="6"/>
  <c r="AC616" i="6"/>
  <c r="X616" i="6"/>
  <c r="AC618" i="6"/>
  <c r="X618" i="6"/>
  <c r="X617" i="6"/>
  <c r="AC617" i="6"/>
  <c r="AB623" i="6"/>
  <c r="V623" i="6"/>
  <c r="AB622" i="6"/>
  <c r="V622" i="6"/>
  <c r="AC624" i="6"/>
  <c r="X624" i="6"/>
  <c r="AC622" i="6"/>
  <c r="X622" i="6"/>
  <c r="AC623" i="6"/>
  <c r="X623" i="6"/>
  <c r="V625" i="6"/>
  <c r="AB625" i="6"/>
  <c r="V621" i="6"/>
  <c r="AB621" i="6"/>
  <c r="V620" i="6"/>
  <c r="AB620" i="6"/>
  <c r="X621" i="6"/>
  <c r="AC621" i="6"/>
  <c r="AB626" i="6"/>
  <c r="V626" i="6"/>
  <c r="AC619" i="6"/>
  <c r="X619" i="6"/>
  <c r="AC630" i="6"/>
  <c r="X630" i="6"/>
  <c r="V613" i="6"/>
  <c r="AB613" i="6"/>
  <c r="X605" i="6"/>
  <c r="AC605" i="6"/>
  <c r="X609" i="6"/>
  <c r="AC609" i="6"/>
  <c r="V568" i="6"/>
  <c r="X613" i="6"/>
  <c r="AC613" i="6"/>
  <c r="X568" i="6"/>
  <c r="AB611" i="6"/>
  <c r="V611" i="6"/>
  <c r="V609" i="6"/>
  <c r="AB609" i="6"/>
  <c r="AC602" i="6"/>
  <c r="X602" i="6"/>
  <c r="AB601" i="6"/>
  <c r="V601" i="6"/>
  <c r="X600" i="6"/>
  <c r="AC600" i="6"/>
  <c r="V604" i="6"/>
  <c r="AB604" i="6"/>
  <c r="V608" i="6"/>
  <c r="AB608" i="6"/>
  <c r="V612" i="6"/>
  <c r="AB612" i="6"/>
  <c r="AB602" i="6"/>
  <c r="V602" i="6"/>
  <c r="AC603" i="6"/>
  <c r="X603" i="6"/>
  <c r="AC614" i="6"/>
  <c r="X614" i="6"/>
  <c r="AC612" i="6"/>
  <c r="X612" i="6"/>
  <c r="AC604" i="6"/>
  <c r="X604" i="6"/>
  <c r="V605" i="6"/>
  <c r="AB605" i="6"/>
  <c r="V600" i="6"/>
  <c r="AB600" i="6"/>
  <c r="AB603" i="6"/>
  <c r="V603" i="6"/>
  <c r="AB607" i="6"/>
  <c r="V607" i="6"/>
  <c r="AB606" i="6"/>
  <c r="V606" i="6"/>
  <c r="AC607" i="6"/>
  <c r="X607" i="6"/>
  <c r="AC608" i="6"/>
  <c r="X608" i="6"/>
  <c r="AB614" i="6"/>
  <c r="V614" i="6"/>
  <c r="AC610" i="6"/>
  <c r="X610" i="6"/>
  <c r="X601" i="6"/>
  <c r="AC601" i="6"/>
  <c r="AB610" i="6"/>
  <c r="V610" i="6"/>
  <c r="AC611" i="6"/>
  <c r="X611" i="6"/>
  <c r="AC606" i="6"/>
  <c r="X606" i="6"/>
  <c r="X584" i="6"/>
  <c r="AC584" i="6"/>
  <c r="V588" i="6"/>
  <c r="AB588" i="6"/>
  <c r="X597" i="6"/>
  <c r="AC597" i="6"/>
  <c r="AB591" i="6"/>
  <c r="V591" i="6"/>
  <c r="V597" i="6"/>
  <c r="AB597" i="6"/>
  <c r="AB590" i="6"/>
  <c r="V590" i="6"/>
  <c r="AC587" i="6"/>
  <c r="X587" i="6"/>
  <c r="AC594" i="6"/>
  <c r="X594" i="6"/>
  <c r="V593" i="6"/>
  <c r="AB593" i="6"/>
  <c r="V584" i="6"/>
  <c r="AB584" i="6"/>
  <c r="X593" i="6"/>
  <c r="AC593" i="6"/>
  <c r="V592" i="6"/>
  <c r="AB592" i="6"/>
  <c r="AC588" i="6"/>
  <c r="X588" i="6"/>
  <c r="AB595" i="6"/>
  <c r="V595" i="6"/>
  <c r="AB586" i="6"/>
  <c r="V586" i="6"/>
  <c r="AB594" i="6"/>
  <c r="V594" i="6"/>
  <c r="AC591" i="6"/>
  <c r="X591" i="6"/>
  <c r="AC592" i="6"/>
  <c r="X592" i="6"/>
  <c r="X585" i="6"/>
  <c r="AC585" i="6"/>
  <c r="X589" i="6"/>
  <c r="AC589" i="6"/>
  <c r="AB587" i="6"/>
  <c r="V587" i="6"/>
  <c r="AC590" i="6"/>
  <c r="X590" i="6"/>
  <c r="AB598" i="6"/>
  <c r="V598" i="6"/>
  <c r="AC595" i="6"/>
  <c r="X595" i="6"/>
  <c r="AC598" i="6"/>
  <c r="X598" i="6"/>
  <c r="V585" i="6"/>
  <c r="AB585" i="6"/>
  <c r="V596" i="6"/>
  <c r="AB596" i="6"/>
  <c r="AC586" i="6"/>
  <c r="X586" i="6"/>
  <c r="V589" i="6"/>
  <c r="AB589" i="6"/>
  <c r="AC596" i="6"/>
  <c r="X596" i="6"/>
  <c r="AC580" i="6"/>
  <c r="X580" i="6"/>
  <c r="V569" i="6"/>
  <c r="AB569" i="6"/>
  <c r="AC579" i="6"/>
  <c r="X579" i="6"/>
  <c r="V581" i="6"/>
  <c r="AB581" i="6"/>
  <c r="X569" i="6"/>
  <c r="AC569" i="6"/>
  <c r="AB574" i="6"/>
  <c r="V574" i="6"/>
  <c r="AC571" i="6"/>
  <c r="X571" i="6"/>
  <c r="AB582" i="6"/>
  <c r="V582" i="6"/>
  <c r="V572" i="6"/>
  <c r="AB572" i="6"/>
  <c r="V576" i="6"/>
  <c r="AB576" i="6"/>
  <c r="X581" i="6"/>
  <c r="AC581" i="6"/>
  <c r="AB571" i="6"/>
  <c r="V571" i="6"/>
  <c r="V573" i="6"/>
  <c r="AB573" i="6"/>
  <c r="AC574" i="6"/>
  <c r="X574" i="6"/>
  <c r="AC575" i="6"/>
  <c r="X575" i="6"/>
  <c r="X573" i="6"/>
  <c r="AC573" i="6"/>
  <c r="AB579" i="6"/>
  <c r="V579" i="6"/>
  <c r="V577" i="6"/>
  <c r="AB577" i="6"/>
  <c r="AC582" i="6"/>
  <c r="X582" i="6"/>
  <c r="AB578" i="6"/>
  <c r="V578" i="6"/>
  <c r="V580" i="6"/>
  <c r="AB580" i="6"/>
  <c r="AB575" i="6"/>
  <c r="V575" i="6"/>
  <c r="AC572" i="6"/>
  <c r="X572" i="6"/>
  <c r="AC570" i="6"/>
  <c r="X570" i="6"/>
  <c r="X577" i="6"/>
  <c r="AC577" i="6"/>
  <c r="AB570" i="6"/>
  <c r="V570" i="6"/>
  <c r="AC576" i="6"/>
  <c r="X576" i="6"/>
  <c r="AC578" i="6"/>
  <c r="X578" i="6"/>
  <c r="AC564" i="6"/>
  <c r="X564" i="6"/>
  <c r="AC558" i="6"/>
  <c r="X558" i="6"/>
  <c r="V565" i="6"/>
  <c r="AB565" i="6"/>
  <c r="AC552" i="6"/>
  <c r="X552" i="6"/>
  <c r="AB563" i="6"/>
  <c r="V563" i="6"/>
  <c r="AC554" i="6"/>
  <c r="X554" i="6"/>
  <c r="V552" i="6"/>
  <c r="AB552" i="6"/>
  <c r="V556" i="6"/>
  <c r="AB556" i="6"/>
  <c r="AB554" i="6"/>
  <c r="V554" i="6"/>
  <c r="V564" i="6"/>
  <c r="AB564" i="6"/>
  <c r="X565" i="6"/>
  <c r="AC565" i="6"/>
  <c r="X553" i="6"/>
  <c r="AC553" i="6"/>
  <c r="AB559" i="6"/>
  <c r="V559" i="6"/>
  <c r="X561" i="6"/>
  <c r="AC561" i="6"/>
  <c r="AB558" i="6"/>
  <c r="V558" i="6"/>
  <c r="X560" i="6"/>
  <c r="AC560" i="6"/>
  <c r="AC556" i="6"/>
  <c r="X556" i="6"/>
  <c r="AC563" i="6"/>
  <c r="X563" i="6"/>
  <c r="V557" i="6"/>
  <c r="AB557" i="6"/>
  <c r="AB555" i="6"/>
  <c r="V555" i="6"/>
  <c r="V562" i="6"/>
  <c r="AB562" i="6"/>
  <c r="AC555" i="6"/>
  <c r="X555" i="6"/>
  <c r="AC566" i="6"/>
  <c r="X566" i="6"/>
  <c r="V553" i="6"/>
  <c r="AB553" i="6"/>
  <c r="V561" i="6"/>
  <c r="AB561" i="6"/>
  <c r="X557" i="6"/>
  <c r="AC557" i="6"/>
  <c r="V560" i="6"/>
  <c r="AB560" i="6"/>
  <c r="AB566" i="6"/>
  <c r="V566" i="6"/>
  <c r="AC559" i="6"/>
  <c r="X559" i="6"/>
  <c r="AC562" i="6"/>
  <c r="X562" i="6"/>
  <c r="AB550" i="6"/>
  <c r="V550" i="6"/>
  <c r="V541" i="6"/>
  <c r="AB541" i="6"/>
  <c r="AC540" i="6"/>
  <c r="X540" i="6"/>
  <c r="V536" i="6"/>
  <c r="AB536" i="6"/>
  <c r="V544" i="6"/>
  <c r="AB544" i="6"/>
  <c r="X549" i="6"/>
  <c r="AC549" i="6"/>
  <c r="AB543" i="6"/>
  <c r="V543" i="6"/>
  <c r="V549" i="6"/>
  <c r="AB549" i="6"/>
  <c r="AC538" i="6"/>
  <c r="X538" i="6"/>
  <c r="AC536" i="6"/>
  <c r="X536" i="6"/>
  <c r="V545" i="6"/>
  <c r="AB545" i="6"/>
  <c r="X537" i="6"/>
  <c r="AC537" i="6"/>
  <c r="V540" i="6"/>
  <c r="AB540" i="6"/>
  <c r="V548" i="6"/>
  <c r="AB548" i="6"/>
  <c r="AB538" i="6"/>
  <c r="V538" i="6"/>
  <c r="AC544" i="6"/>
  <c r="X544" i="6"/>
  <c r="AC542" i="6"/>
  <c r="X542" i="6"/>
  <c r="AC547" i="6"/>
  <c r="X547" i="6"/>
  <c r="V537" i="6"/>
  <c r="AB537" i="6"/>
  <c r="AB539" i="6"/>
  <c r="V539" i="6"/>
  <c r="AB547" i="6"/>
  <c r="V547" i="6"/>
  <c r="AB542" i="6"/>
  <c r="V542" i="6"/>
  <c r="AC539" i="6"/>
  <c r="X539" i="6"/>
  <c r="AC546" i="6"/>
  <c r="X546" i="6"/>
  <c r="AC548" i="6"/>
  <c r="X548" i="6"/>
  <c r="X541" i="6"/>
  <c r="AC541" i="6"/>
  <c r="X545" i="6"/>
  <c r="AC545" i="6"/>
  <c r="AB546" i="6"/>
  <c r="V546" i="6"/>
  <c r="AC543" i="6"/>
  <c r="X543" i="6"/>
  <c r="AC550" i="6"/>
  <c r="X550" i="6"/>
  <c r="V529" i="6"/>
  <c r="AB529" i="6"/>
  <c r="X529" i="6"/>
  <c r="AC529" i="6"/>
  <c r="V524" i="6"/>
  <c r="AB524" i="6"/>
  <c r="AC520" i="6"/>
  <c r="X520" i="6"/>
  <c r="AB531" i="6"/>
  <c r="V531" i="6"/>
  <c r="AB527" i="6"/>
  <c r="V527" i="6"/>
  <c r="V533" i="6"/>
  <c r="AB533" i="6"/>
  <c r="AC530" i="6"/>
  <c r="X530" i="6"/>
  <c r="AC531" i="6"/>
  <c r="X531" i="6"/>
  <c r="AC524" i="6"/>
  <c r="X524" i="6"/>
  <c r="X521" i="6"/>
  <c r="AC521" i="6"/>
  <c r="V532" i="6"/>
  <c r="AB532" i="6"/>
  <c r="AB522" i="6"/>
  <c r="V522" i="6"/>
  <c r="AC528" i="6"/>
  <c r="X528" i="6"/>
  <c r="AC532" i="6"/>
  <c r="X532" i="6"/>
  <c r="V525" i="6"/>
  <c r="AB525" i="6"/>
  <c r="V521" i="6"/>
  <c r="AB521" i="6"/>
  <c r="AB523" i="6"/>
  <c r="V523" i="6"/>
  <c r="AB526" i="6"/>
  <c r="V526" i="6"/>
  <c r="AC523" i="6"/>
  <c r="X523" i="6"/>
  <c r="AC526" i="6"/>
  <c r="X526" i="6"/>
  <c r="AB534" i="6"/>
  <c r="V534" i="6"/>
  <c r="X525" i="6"/>
  <c r="AC525" i="6"/>
  <c r="V520" i="6"/>
  <c r="AB520" i="6"/>
  <c r="X533" i="6"/>
  <c r="AC533" i="6"/>
  <c r="V528" i="6"/>
  <c r="AB528" i="6"/>
  <c r="AC522" i="6"/>
  <c r="X522" i="6"/>
  <c r="AB530" i="6"/>
  <c r="V530" i="6"/>
  <c r="AC527" i="6"/>
  <c r="X527" i="6"/>
  <c r="AC534" i="6"/>
  <c r="X534" i="6"/>
  <c r="AB506" i="6"/>
  <c r="V506" i="6"/>
  <c r="AB507" i="6"/>
  <c r="V507" i="6"/>
  <c r="V508" i="6"/>
  <c r="AB508" i="6"/>
  <c r="V504" i="6"/>
  <c r="AB504" i="6"/>
  <c r="AC508" i="6"/>
  <c r="X508" i="6"/>
  <c r="X509" i="6"/>
  <c r="AC509" i="6"/>
  <c r="V505" i="6"/>
  <c r="AB505" i="6"/>
  <c r="AC504" i="6"/>
  <c r="X504" i="6"/>
  <c r="V509" i="6"/>
  <c r="AB509" i="6"/>
  <c r="AC506" i="6"/>
  <c r="X506" i="6"/>
  <c r="AC507" i="6"/>
  <c r="X507" i="6"/>
  <c r="X505" i="6"/>
  <c r="AC505" i="6"/>
  <c r="X513" i="6"/>
  <c r="AC513" i="6"/>
  <c r="AB514" i="6"/>
  <c r="V514" i="6"/>
  <c r="X517" i="6"/>
  <c r="AC517" i="6"/>
  <c r="V516" i="6"/>
  <c r="AB516" i="6"/>
  <c r="AC511" i="6"/>
  <c r="X511" i="6"/>
  <c r="AC515" i="6"/>
  <c r="X515" i="6"/>
  <c r="AB518" i="6"/>
  <c r="V518" i="6"/>
  <c r="AC516" i="6"/>
  <c r="X516" i="6"/>
  <c r="AB511" i="6"/>
  <c r="V511" i="6"/>
  <c r="V513" i="6"/>
  <c r="AB513" i="6"/>
  <c r="AC518" i="6"/>
  <c r="X518" i="6"/>
  <c r="V512" i="6"/>
  <c r="AB512" i="6"/>
  <c r="V517" i="6"/>
  <c r="AB517" i="6"/>
  <c r="AC512" i="6"/>
  <c r="X512" i="6"/>
  <c r="AC514" i="6"/>
  <c r="X514" i="6"/>
  <c r="AB510" i="6"/>
  <c r="V510" i="6"/>
  <c r="AB515" i="6"/>
  <c r="V515" i="6"/>
  <c r="AC510" i="6"/>
  <c r="X510" i="6"/>
  <c r="AB502" i="6"/>
  <c r="V502" i="6"/>
  <c r="V489" i="6"/>
  <c r="AB489" i="6"/>
  <c r="V488" i="6"/>
  <c r="AB488" i="6"/>
  <c r="V492" i="6"/>
  <c r="AB492" i="6"/>
  <c r="X501" i="6"/>
  <c r="AC501" i="6"/>
  <c r="AB499" i="6"/>
  <c r="V499" i="6"/>
  <c r="V501" i="6"/>
  <c r="AB501" i="6"/>
  <c r="AC492" i="6"/>
  <c r="X492" i="6"/>
  <c r="AC494" i="6"/>
  <c r="X494" i="6"/>
  <c r="X489" i="6"/>
  <c r="AC489" i="6"/>
  <c r="X497" i="6"/>
  <c r="AC497" i="6"/>
  <c r="AB495" i="6"/>
  <c r="V495" i="6"/>
  <c r="AB490" i="6"/>
  <c r="V490" i="6"/>
  <c r="AC491" i="6"/>
  <c r="X491" i="6"/>
  <c r="X496" i="6"/>
  <c r="AC496" i="6"/>
  <c r="V493" i="6"/>
  <c r="AB493" i="6"/>
  <c r="V497" i="6"/>
  <c r="AB497" i="6"/>
  <c r="AC498" i="6"/>
  <c r="X498" i="6"/>
  <c r="V496" i="6"/>
  <c r="AB496" i="6"/>
  <c r="V500" i="6"/>
  <c r="AB500" i="6"/>
  <c r="AB494" i="6"/>
  <c r="V494" i="6"/>
  <c r="AC495" i="6"/>
  <c r="X495" i="6"/>
  <c r="AC490" i="6"/>
  <c r="X490" i="6"/>
  <c r="AC500" i="6"/>
  <c r="X500" i="6"/>
  <c r="AC488" i="6"/>
  <c r="X488" i="6"/>
  <c r="X493" i="6"/>
  <c r="AC493" i="6"/>
  <c r="AB491" i="6"/>
  <c r="V491" i="6"/>
  <c r="AB498" i="6"/>
  <c r="V498" i="6"/>
  <c r="AC499" i="6"/>
  <c r="X499" i="6"/>
  <c r="AC502" i="6"/>
  <c r="X502" i="6"/>
  <c r="X473" i="6"/>
  <c r="AC473" i="6"/>
  <c r="AB478" i="6"/>
  <c r="V478" i="6"/>
  <c r="X477" i="6"/>
  <c r="AC477" i="6"/>
  <c r="V472" i="6"/>
  <c r="AB472" i="6"/>
  <c r="X481" i="6"/>
  <c r="AC481" i="6"/>
  <c r="V477" i="6"/>
  <c r="AB477" i="6"/>
  <c r="V485" i="6"/>
  <c r="AB485" i="6"/>
  <c r="V480" i="6"/>
  <c r="AB480" i="6"/>
  <c r="V484" i="6"/>
  <c r="AB484" i="6"/>
  <c r="AB483" i="6"/>
  <c r="V483" i="6"/>
  <c r="AB486" i="6"/>
  <c r="V486" i="6"/>
  <c r="AC480" i="6"/>
  <c r="X480" i="6"/>
  <c r="AC486" i="6"/>
  <c r="X486" i="6"/>
  <c r="AB475" i="6"/>
  <c r="V475" i="6"/>
  <c r="AB474" i="6"/>
  <c r="V474" i="6"/>
  <c r="AC484" i="6"/>
  <c r="X484" i="6"/>
  <c r="AC474" i="6"/>
  <c r="X474" i="6"/>
  <c r="AC483" i="6"/>
  <c r="X483" i="6"/>
  <c r="V476" i="6"/>
  <c r="AB476" i="6"/>
  <c r="AC476" i="6"/>
  <c r="X476" i="6"/>
  <c r="AB482" i="6"/>
  <c r="V482" i="6"/>
  <c r="AC475" i="6"/>
  <c r="X475" i="6"/>
  <c r="AC478" i="6"/>
  <c r="X478" i="6"/>
  <c r="V481" i="6"/>
  <c r="AB481" i="6"/>
  <c r="X485" i="6"/>
  <c r="AC485" i="6"/>
  <c r="AC472" i="6"/>
  <c r="X472" i="6"/>
  <c r="AB479" i="6"/>
  <c r="V479" i="6"/>
  <c r="V473" i="6"/>
  <c r="AB473" i="6"/>
  <c r="AC479" i="6"/>
  <c r="X479" i="6"/>
  <c r="AC482" i="6"/>
  <c r="X482" i="6"/>
  <c r="AC458" i="6"/>
  <c r="X458" i="6"/>
  <c r="V460" i="6"/>
  <c r="AB460" i="6"/>
  <c r="X461" i="6"/>
  <c r="AC461" i="6"/>
  <c r="AB458" i="6"/>
  <c r="V458" i="6"/>
  <c r="V469" i="6"/>
  <c r="AB469" i="6"/>
  <c r="X469" i="6"/>
  <c r="AC469" i="6"/>
  <c r="V456" i="6"/>
  <c r="AB456" i="6"/>
  <c r="AB467" i="6"/>
  <c r="V467" i="6"/>
  <c r="AB462" i="6"/>
  <c r="V462" i="6"/>
  <c r="AC456" i="6"/>
  <c r="X456" i="6"/>
  <c r="AC460" i="6"/>
  <c r="X460" i="6"/>
  <c r="AB463" i="6"/>
  <c r="V463" i="6"/>
  <c r="AC468" i="6"/>
  <c r="X468" i="6"/>
  <c r="X464" i="6"/>
  <c r="AC464" i="6"/>
  <c r="AC466" i="6"/>
  <c r="X466" i="6"/>
  <c r="AB459" i="6"/>
  <c r="V459" i="6"/>
  <c r="V468" i="6"/>
  <c r="AB468" i="6"/>
  <c r="AB466" i="6"/>
  <c r="V466" i="6"/>
  <c r="AC459" i="6"/>
  <c r="X459" i="6"/>
  <c r="AC462" i="6"/>
  <c r="X462" i="6"/>
  <c r="AC467" i="6"/>
  <c r="X467" i="6"/>
  <c r="V457" i="6"/>
  <c r="AB457" i="6"/>
  <c r="V465" i="6"/>
  <c r="AB465" i="6"/>
  <c r="V461" i="6"/>
  <c r="AB461" i="6"/>
  <c r="X457" i="6"/>
  <c r="AC457" i="6"/>
  <c r="V464" i="6"/>
  <c r="AB464" i="6"/>
  <c r="X465" i="6"/>
  <c r="AC465" i="6"/>
  <c r="AB470" i="6"/>
  <c r="V470" i="6"/>
  <c r="AC463" i="6"/>
  <c r="X463" i="6"/>
  <c r="AC470" i="6"/>
  <c r="X470" i="6"/>
  <c r="V441" i="6"/>
  <c r="AB441" i="6"/>
  <c r="V444" i="6"/>
  <c r="AB444" i="6"/>
  <c r="V448" i="6"/>
  <c r="AB448" i="6"/>
  <c r="X408" i="6"/>
  <c r="AB447" i="6"/>
  <c r="V447" i="6"/>
  <c r="V452" i="6"/>
  <c r="AB452" i="6"/>
  <c r="X449" i="6"/>
  <c r="AC449" i="6"/>
  <c r="AC451" i="6"/>
  <c r="X451" i="6"/>
  <c r="AC442" i="6"/>
  <c r="X442" i="6"/>
  <c r="X441" i="6"/>
  <c r="AC441" i="6"/>
  <c r="X445" i="6"/>
  <c r="AC445" i="6"/>
  <c r="AB442" i="6"/>
  <c r="V442" i="6"/>
  <c r="AC440" i="6"/>
  <c r="X440" i="6"/>
  <c r="X453" i="6"/>
  <c r="AC453" i="6"/>
  <c r="AB454" i="6"/>
  <c r="V454" i="6"/>
  <c r="V445" i="6"/>
  <c r="AB445" i="6"/>
  <c r="V453" i="6"/>
  <c r="AB453" i="6"/>
  <c r="AC452" i="6"/>
  <c r="X452" i="6"/>
  <c r="V449" i="6"/>
  <c r="AB449" i="6"/>
  <c r="AC446" i="6"/>
  <c r="X446" i="6"/>
  <c r="AB443" i="6"/>
  <c r="V443" i="6"/>
  <c r="AB446" i="6"/>
  <c r="V446" i="6"/>
  <c r="AC448" i="6"/>
  <c r="X448" i="6"/>
  <c r="AC454" i="6"/>
  <c r="X454" i="6"/>
  <c r="AC447" i="6"/>
  <c r="X447" i="6"/>
  <c r="AC444" i="6"/>
  <c r="X444" i="6"/>
  <c r="V440" i="6"/>
  <c r="AB440" i="6"/>
  <c r="AB451" i="6"/>
  <c r="V451" i="6"/>
  <c r="AB450" i="6"/>
  <c r="V450" i="6"/>
  <c r="AC443" i="6"/>
  <c r="X443" i="6"/>
  <c r="AC450" i="6"/>
  <c r="X450" i="6"/>
  <c r="AB408" i="6"/>
  <c r="X392" i="6"/>
  <c r="X432" i="6"/>
  <c r="AC432" i="6"/>
  <c r="AC430" i="6"/>
  <c r="X430" i="6"/>
  <c r="AB427" i="6"/>
  <c r="V427" i="6"/>
  <c r="X425" i="6"/>
  <c r="AC425" i="6"/>
  <c r="X429" i="6"/>
  <c r="AC429" i="6"/>
  <c r="V430" i="6"/>
  <c r="AB430" i="6"/>
  <c r="AC436" i="6"/>
  <c r="X436" i="6"/>
  <c r="X437" i="6"/>
  <c r="AC437" i="6"/>
  <c r="AC424" i="6"/>
  <c r="X424" i="6"/>
  <c r="AC428" i="6"/>
  <c r="X428" i="6"/>
  <c r="V432" i="6"/>
  <c r="AB432" i="6"/>
  <c r="AC434" i="6"/>
  <c r="X434" i="6"/>
  <c r="AB435" i="6"/>
  <c r="V435" i="6"/>
  <c r="AB426" i="6"/>
  <c r="V426" i="6"/>
  <c r="AB434" i="6"/>
  <c r="V434" i="6"/>
  <c r="AC427" i="6"/>
  <c r="X427" i="6"/>
  <c r="AC438" i="6"/>
  <c r="X438" i="6"/>
  <c r="V425" i="6"/>
  <c r="AB425" i="6"/>
  <c r="V436" i="6"/>
  <c r="AB436" i="6"/>
  <c r="V429" i="6"/>
  <c r="AB429" i="6"/>
  <c r="V437" i="6"/>
  <c r="AB437" i="6"/>
  <c r="V438" i="6"/>
  <c r="AB438" i="6"/>
  <c r="AC431" i="6"/>
  <c r="X431" i="6"/>
  <c r="AC426" i="6"/>
  <c r="X426" i="6"/>
  <c r="V424" i="6"/>
  <c r="AB424" i="6"/>
  <c r="V428" i="6"/>
  <c r="AB428" i="6"/>
  <c r="AB431" i="6"/>
  <c r="V431" i="6"/>
  <c r="X433" i="6"/>
  <c r="AC433" i="6"/>
  <c r="V433" i="6"/>
  <c r="AB433" i="6"/>
  <c r="AC435" i="6"/>
  <c r="X435" i="6"/>
  <c r="AB392" i="6"/>
  <c r="V409" i="6"/>
  <c r="AB409" i="6"/>
  <c r="V417" i="6"/>
  <c r="AB417" i="6"/>
  <c r="AC419" i="6"/>
  <c r="X419" i="6"/>
  <c r="V421" i="6"/>
  <c r="AB421" i="6"/>
  <c r="AC418" i="6"/>
  <c r="X418" i="6"/>
  <c r="V413" i="6"/>
  <c r="AB413" i="6"/>
  <c r="X409" i="6"/>
  <c r="AC409" i="6"/>
  <c r="AB422" i="6"/>
  <c r="V422" i="6"/>
  <c r="AB411" i="6"/>
  <c r="V411" i="6"/>
  <c r="AB415" i="6"/>
  <c r="V415" i="6"/>
  <c r="X421" i="6"/>
  <c r="AC421" i="6"/>
  <c r="V412" i="6"/>
  <c r="AB412" i="6"/>
  <c r="X413" i="6"/>
  <c r="AC413" i="6"/>
  <c r="V420" i="6"/>
  <c r="AB420" i="6"/>
  <c r="AB419" i="6"/>
  <c r="V419" i="6"/>
  <c r="AC412" i="6"/>
  <c r="X412" i="6"/>
  <c r="AC414" i="6"/>
  <c r="X414" i="6"/>
  <c r="AB418" i="6"/>
  <c r="V418" i="6"/>
  <c r="X417" i="6"/>
  <c r="AC417" i="6"/>
  <c r="AB410" i="6"/>
  <c r="V410" i="6"/>
  <c r="AC416" i="6"/>
  <c r="X416" i="6"/>
  <c r="AC410" i="6"/>
  <c r="X410" i="6"/>
  <c r="AC411" i="6"/>
  <c r="X411" i="6"/>
  <c r="AC415" i="6"/>
  <c r="X415" i="6"/>
  <c r="AC422" i="6"/>
  <c r="X422" i="6"/>
  <c r="V416" i="6"/>
  <c r="AB416" i="6"/>
  <c r="AB414" i="6"/>
  <c r="V414" i="6"/>
  <c r="AC420" i="6"/>
  <c r="X420" i="6"/>
  <c r="AB395" i="6"/>
  <c r="V395" i="6"/>
  <c r="AB399" i="6"/>
  <c r="V399" i="6"/>
  <c r="V396" i="6"/>
  <c r="AB396" i="6"/>
  <c r="V400" i="6"/>
  <c r="AB400" i="6"/>
  <c r="AB394" i="6"/>
  <c r="V394" i="6"/>
  <c r="V397" i="6"/>
  <c r="AB397" i="6"/>
  <c r="AC406" i="6"/>
  <c r="X406" i="6"/>
  <c r="AC403" i="6"/>
  <c r="X403" i="6"/>
  <c r="X400" i="6"/>
  <c r="AC400" i="6"/>
  <c r="AC402" i="6"/>
  <c r="X402" i="6"/>
  <c r="AB403" i="6"/>
  <c r="V403" i="6"/>
  <c r="V401" i="6"/>
  <c r="AB401" i="6"/>
  <c r="X401" i="6"/>
  <c r="AC401" i="6"/>
  <c r="AB398" i="6"/>
  <c r="V398" i="6"/>
  <c r="V405" i="6"/>
  <c r="AB405" i="6"/>
  <c r="X396" i="6"/>
  <c r="AC396" i="6"/>
  <c r="AB393" i="6"/>
  <c r="V393" i="6"/>
  <c r="X397" i="6"/>
  <c r="AC397" i="6"/>
  <c r="X405" i="6"/>
  <c r="AC405" i="6"/>
  <c r="AC394" i="6"/>
  <c r="X394" i="6"/>
  <c r="AB402" i="6"/>
  <c r="V402" i="6"/>
  <c r="AC395" i="6"/>
  <c r="X395" i="6"/>
  <c r="X404" i="6"/>
  <c r="AC404" i="6"/>
  <c r="X393" i="6"/>
  <c r="AC393" i="6"/>
  <c r="V404" i="6"/>
  <c r="AB404" i="6"/>
  <c r="AB406" i="6"/>
  <c r="V406" i="6"/>
  <c r="AC399" i="6"/>
  <c r="X399" i="6"/>
  <c r="AC398" i="6"/>
  <c r="X398" i="6"/>
  <c r="AB378" i="6"/>
  <c r="V378" i="6"/>
  <c r="V376" i="6"/>
  <c r="AB376" i="6"/>
  <c r="AB379" i="6"/>
  <c r="V379" i="6"/>
  <c r="AC376" i="6"/>
  <c r="X376" i="6"/>
  <c r="AB377" i="6"/>
  <c r="V377" i="6"/>
  <c r="AC379" i="6"/>
  <c r="X379" i="6"/>
  <c r="X377" i="6"/>
  <c r="AC377" i="6"/>
  <c r="AC378" i="6"/>
  <c r="X378" i="6"/>
  <c r="AC382" i="6"/>
  <c r="X382" i="6"/>
  <c r="V388" i="6"/>
  <c r="AB388" i="6"/>
  <c r="AC383" i="6"/>
  <c r="X383" i="6"/>
  <c r="AB383" i="6"/>
  <c r="V383" i="6"/>
  <c r="AC387" i="6"/>
  <c r="X387" i="6"/>
  <c r="AB382" i="6"/>
  <c r="V382" i="6"/>
  <c r="V385" i="6"/>
  <c r="AB385" i="6"/>
  <c r="X381" i="6"/>
  <c r="AC381" i="6"/>
  <c r="AC388" i="6"/>
  <c r="X388" i="6"/>
  <c r="V389" i="6"/>
  <c r="AB389" i="6"/>
  <c r="X385" i="6"/>
  <c r="AC385" i="6"/>
  <c r="X380" i="6"/>
  <c r="AC380" i="6"/>
  <c r="AC386" i="6"/>
  <c r="X386" i="6"/>
  <c r="AB390" i="6"/>
  <c r="V390" i="6"/>
  <c r="V381" i="6"/>
  <c r="AB381" i="6"/>
  <c r="V380" i="6"/>
  <c r="AB380" i="6"/>
  <c r="X389" i="6"/>
  <c r="AC389" i="6"/>
  <c r="AB387" i="6"/>
  <c r="V387" i="6"/>
  <c r="AB386" i="6"/>
  <c r="V386" i="6"/>
  <c r="AC390" i="6"/>
  <c r="X390" i="6"/>
  <c r="V384" i="6"/>
  <c r="AB384" i="6"/>
  <c r="X384" i="6"/>
  <c r="AC384" i="6"/>
  <c r="V369" i="6"/>
  <c r="AB369" i="6"/>
  <c r="AC368" i="6"/>
  <c r="X368" i="6"/>
  <c r="X365" i="6"/>
  <c r="AC365" i="6"/>
  <c r="V364" i="6"/>
  <c r="AB364" i="6"/>
  <c r="AB363" i="6"/>
  <c r="V363" i="6"/>
  <c r="AC372" i="6"/>
  <c r="X372" i="6"/>
  <c r="AB371" i="6"/>
  <c r="V371" i="6"/>
  <c r="V362" i="6"/>
  <c r="AB362" i="6"/>
  <c r="AC363" i="6"/>
  <c r="X363" i="6"/>
  <c r="AC370" i="6"/>
  <c r="X370" i="6"/>
  <c r="AC362" i="6"/>
  <c r="X362" i="6"/>
  <c r="V373" i="6"/>
  <c r="AB373" i="6"/>
  <c r="V360" i="6"/>
  <c r="AB360" i="6"/>
  <c r="X369" i="6"/>
  <c r="AC369" i="6"/>
  <c r="V368" i="6"/>
  <c r="AB368" i="6"/>
  <c r="AB367" i="6"/>
  <c r="V367" i="6"/>
  <c r="AC366" i="6"/>
  <c r="X366" i="6"/>
  <c r="V361" i="6"/>
  <c r="AB361" i="6"/>
  <c r="X367" i="6"/>
  <c r="AC367" i="6"/>
  <c r="AC360" i="6"/>
  <c r="X360" i="6"/>
  <c r="AC364" i="6"/>
  <c r="X364" i="6"/>
  <c r="V366" i="6"/>
  <c r="AB366" i="6"/>
  <c r="AB370" i="6"/>
  <c r="V370" i="6"/>
  <c r="X361" i="6"/>
  <c r="AC361" i="6"/>
  <c r="X373" i="6"/>
  <c r="AC373" i="6"/>
  <c r="V372" i="6"/>
  <c r="AB372" i="6"/>
  <c r="V374" i="6"/>
  <c r="AB374" i="6"/>
  <c r="V365" i="6"/>
  <c r="AB365" i="6"/>
  <c r="AC371" i="6"/>
  <c r="X371" i="6"/>
  <c r="AC374" i="6"/>
  <c r="X374" i="6"/>
  <c r="X355" i="6"/>
  <c r="AC355" i="6"/>
  <c r="AC346" i="6"/>
  <c r="X346" i="6"/>
  <c r="AC354" i="6"/>
  <c r="X354" i="6"/>
  <c r="AB355" i="6"/>
  <c r="V355" i="6"/>
  <c r="AB347" i="6"/>
  <c r="V347" i="6"/>
  <c r="AB351" i="6"/>
  <c r="V351" i="6"/>
  <c r="V349" i="6"/>
  <c r="AB349" i="6"/>
  <c r="X349" i="6"/>
  <c r="AC349" i="6"/>
  <c r="AB353" i="6"/>
  <c r="V353" i="6"/>
  <c r="V348" i="6"/>
  <c r="AB348" i="6"/>
  <c r="AB354" i="6"/>
  <c r="V354" i="6"/>
  <c r="AC348" i="6"/>
  <c r="X348" i="6"/>
  <c r="X353" i="6"/>
  <c r="AC353" i="6"/>
  <c r="V345" i="6"/>
  <c r="AB345" i="6"/>
  <c r="AC358" i="6"/>
  <c r="X358" i="6"/>
  <c r="V352" i="6"/>
  <c r="AB352" i="6"/>
  <c r="V356" i="6"/>
  <c r="AB356" i="6"/>
  <c r="V346" i="6"/>
  <c r="AB346" i="6"/>
  <c r="V350" i="6"/>
  <c r="AB350" i="6"/>
  <c r="X347" i="6"/>
  <c r="AC347" i="6"/>
  <c r="X357" i="6"/>
  <c r="AC357" i="6"/>
  <c r="V358" i="6"/>
  <c r="AB358" i="6"/>
  <c r="AC350" i="6"/>
  <c r="X350" i="6"/>
  <c r="V344" i="6"/>
  <c r="AB344" i="6"/>
  <c r="AC344" i="6"/>
  <c r="X344" i="6"/>
  <c r="AC356" i="6"/>
  <c r="X356" i="6"/>
  <c r="X345" i="6"/>
  <c r="AC345" i="6"/>
  <c r="V357" i="6"/>
  <c r="AB357" i="6"/>
  <c r="X351" i="6"/>
  <c r="AC351" i="6"/>
  <c r="AC352" i="6"/>
  <c r="X352" i="6"/>
  <c r="AB342" i="6"/>
  <c r="V342" i="6"/>
  <c r="V329" i="6"/>
  <c r="AB329" i="6"/>
  <c r="AB335" i="6"/>
  <c r="V335" i="6"/>
  <c r="AB339" i="6"/>
  <c r="V339" i="6"/>
  <c r="AB338" i="6"/>
  <c r="V338" i="6"/>
  <c r="AB341" i="6"/>
  <c r="V341" i="6"/>
  <c r="AC334" i="6"/>
  <c r="X334" i="6"/>
  <c r="V328" i="6"/>
  <c r="AB328" i="6"/>
  <c r="V332" i="6"/>
  <c r="AB332" i="6"/>
  <c r="V340" i="6"/>
  <c r="AB340" i="6"/>
  <c r="V333" i="6"/>
  <c r="AB333" i="6"/>
  <c r="X332" i="6"/>
  <c r="AC332" i="6"/>
  <c r="AC342" i="6"/>
  <c r="X342" i="6"/>
  <c r="AC339" i="6"/>
  <c r="X339" i="6"/>
  <c r="X336" i="6"/>
  <c r="AC336" i="6"/>
  <c r="X329" i="6"/>
  <c r="AC329" i="6"/>
  <c r="V336" i="6"/>
  <c r="AB336" i="6"/>
  <c r="X337" i="6"/>
  <c r="AC337" i="6"/>
  <c r="AB331" i="6"/>
  <c r="V331" i="6"/>
  <c r="AC330" i="6"/>
  <c r="X330" i="6"/>
  <c r="V337" i="6"/>
  <c r="AB337" i="6"/>
  <c r="AC331" i="6"/>
  <c r="X331" i="6"/>
  <c r="X340" i="6"/>
  <c r="AC340" i="6"/>
  <c r="X328" i="6"/>
  <c r="AC328" i="6"/>
  <c r="X333" i="6"/>
  <c r="AC333" i="6"/>
  <c r="X341" i="6"/>
  <c r="AC341" i="6"/>
  <c r="AB330" i="6"/>
  <c r="V330" i="6"/>
  <c r="AB334" i="6"/>
  <c r="V334" i="6"/>
  <c r="AC335" i="6"/>
  <c r="X335" i="6"/>
  <c r="AC338" i="6"/>
  <c r="X338" i="6"/>
  <c r="AB323" i="6"/>
  <c r="V323" i="6"/>
  <c r="X320" i="6"/>
  <c r="AC320" i="6"/>
  <c r="V325" i="6"/>
  <c r="AB325" i="6"/>
  <c r="X317" i="6"/>
  <c r="AC317" i="6"/>
  <c r="X325" i="6"/>
  <c r="AC325" i="6"/>
  <c r="X316" i="6"/>
  <c r="AC316" i="6"/>
  <c r="AB322" i="6"/>
  <c r="V322" i="6"/>
  <c r="AB326" i="6"/>
  <c r="V326" i="6"/>
  <c r="AC315" i="6"/>
  <c r="X315" i="6"/>
  <c r="AC326" i="6"/>
  <c r="X326" i="6"/>
  <c r="V321" i="6"/>
  <c r="AB321" i="6"/>
  <c r="AC324" i="6"/>
  <c r="X324" i="6"/>
  <c r="V317" i="6"/>
  <c r="AB317" i="6"/>
  <c r="X313" i="6"/>
  <c r="AC313" i="6"/>
  <c r="V312" i="6"/>
  <c r="AB312" i="6"/>
  <c r="X321" i="6"/>
  <c r="AC321" i="6"/>
  <c r="V320" i="6"/>
  <c r="AB320" i="6"/>
  <c r="AB318" i="6"/>
  <c r="V318" i="6"/>
  <c r="AC314" i="6"/>
  <c r="X314" i="6"/>
  <c r="AB315" i="6"/>
  <c r="V315" i="6"/>
  <c r="AC319" i="6"/>
  <c r="X319" i="6"/>
  <c r="AC318" i="6"/>
  <c r="X318" i="6"/>
  <c r="X312" i="6"/>
  <c r="AC312" i="6"/>
  <c r="V316" i="6"/>
  <c r="AB316" i="6"/>
  <c r="AB314" i="6"/>
  <c r="V314" i="6"/>
  <c r="V324" i="6"/>
  <c r="AB324" i="6"/>
  <c r="V313" i="6"/>
  <c r="AB313" i="6"/>
  <c r="AB319" i="6"/>
  <c r="V319" i="6"/>
  <c r="AC323" i="6"/>
  <c r="X323" i="6"/>
  <c r="AC322" i="6"/>
  <c r="X322" i="6"/>
  <c r="AC299" i="6"/>
  <c r="X299" i="6"/>
  <c r="AC303" i="6"/>
  <c r="X303" i="6"/>
  <c r="V296" i="6"/>
  <c r="AB296" i="6"/>
  <c r="X297" i="6"/>
  <c r="AC297" i="6"/>
  <c r="AB298" i="6"/>
  <c r="V298" i="6"/>
  <c r="V310" i="6"/>
  <c r="AB310" i="6"/>
  <c r="AB303" i="6"/>
  <c r="V303" i="6"/>
  <c r="V309" i="6"/>
  <c r="AB309" i="6"/>
  <c r="AC310" i="6"/>
  <c r="X310" i="6"/>
  <c r="V297" i="6"/>
  <c r="AB297" i="6"/>
  <c r="X305" i="6"/>
  <c r="AC305" i="6"/>
  <c r="X309" i="6"/>
  <c r="AC309" i="6"/>
  <c r="AB307" i="6"/>
  <c r="V307" i="6"/>
  <c r="AC296" i="6"/>
  <c r="X296" i="6"/>
  <c r="AC298" i="6"/>
  <c r="X298" i="6"/>
  <c r="V305" i="6"/>
  <c r="AB305" i="6"/>
  <c r="AC307" i="6"/>
  <c r="X307" i="6"/>
  <c r="X301" i="6"/>
  <c r="AC301" i="6"/>
  <c r="AB299" i="6"/>
  <c r="V299" i="6"/>
  <c r="AB306" i="6"/>
  <c r="V306" i="6"/>
  <c r="AC300" i="6"/>
  <c r="X300" i="6"/>
  <c r="AC302" i="6"/>
  <c r="X302" i="6"/>
  <c r="AC308" i="6"/>
  <c r="X308" i="6"/>
  <c r="AB302" i="6"/>
  <c r="V302" i="6"/>
  <c r="V300" i="6"/>
  <c r="AB300" i="6"/>
  <c r="V304" i="6"/>
  <c r="AB304" i="6"/>
  <c r="V308" i="6"/>
  <c r="AB308" i="6"/>
  <c r="V301" i="6"/>
  <c r="AB301" i="6"/>
  <c r="AC304" i="6"/>
  <c r="X304" i="6"/>
  <c r="AC306" i="6"/>
  <c r="X306" i="6"/>
  <c r="V281" i="6"/>
  <c r="AB281" i="6"/>
  <c r="V285" i="6"/>
  <c r="AB285" i="6"/>
  <c r="V289" i="6"/>
  <c r="AB289" i="6"/>
  <c r="X281" i="6"/>
  <c r="AC281" i="6"/>
  <c r="AB283" i="6"/>
  <c r="V283" i="6"/>
  <c r="V248" i="6"/>
  <c r="V292" i="6"/>
  <c r="AB292" i="6"/>
  <c r="V293" i="6"/>
  <c r="AB293" i="6"/>
  <c r="AC248" i="6"/>
  <c r="AB282" i="6"/>
  <c r="V282" i="6"/>
  <c r="AC280" i="6"/>
  <c r="X280" i="6"/>
  <c r="AC286" i="6"/>
  <c r="X286" i="6"/>
  <c r="AC287" i="6"/>
  <c r="X287" i="6"/>
  <c r="AC291" i="6"/>
  <c r="X291" i="6"/>
  <c r="V280" i="6"/>
  <c r="AB280" i="6"/>
  <c r="V284" i="6"/>
  <c r="AB284" i="6"/>
  <c r="X289" i="6"/>
  <c r="AC289" i="6"/>
  <c r="AB287" i="6"/>
  <c r="V287" i="6"/>
  <c r="AC282" i="6"/>
  <c r="X282" i="6"/>
  <c r="AB286" i="6"/>
  <c r="V286" i="6"/>
  <c r="AC292" i="6"/>
  <c r="X292" i="6"/>
  <c r="AC290" i="6"/>
  <c r="X290" i="6"/>
  <c r="AB294" i="6"/>
  <c r="V294" i="6"/>
  <c r="AC284" i="6"/>
  <c r="X284" i="6"/>
  <c r="AC288" i="6"/>
  <c r="X288" i="6"/>
  <c r="X285" i="6"/>
  <c r="AC285" i="6"/>
  <c r="V288" i="6"/>
  <c r="AB288" i="6"/>
  <c r="X293" i="6"/>
  <c r="AC293" i="6"/>
  <c r="AB291" i="6"/>
  <c r="V291" i="6"/>
  <c r="AB290" i="6"/>
  <c r="V290" i="6"/>
  <c r="AC283" i="6"/>
  <c r="X283" i="6"/>
  <c r="AC294" i="6"/>
  <c r="X294" i="6"/>
  <c r="X272" i="6"/>
  <c r="AC272" i="6"/>
  <c r="V268" i="6"/>
  <c r="AB268" i="6"/>
  <c r="AB270" i="6"/>
  <c r="V270" i="6"/>
  <c r="AB269" i="6"/>
  <c r="V269" i="6"/>
  <c r="X268" i="6"/>
  <c r="AC268" i="6"/>
  <c r="AB266" i="6"/>
  <c r="V266" i="6"/>
  <c r="X264" i="6"/>
  <c r="AC264" i="6"/>
  <c r="AC266" i="6"/>
  <c r="X266" i="6"/>
  <c r="AB277" i="6"/>
  <c r="V277" i="6"/>
  <c r="V264" i="6"/>
  <c r="AB264" i="6"/>
  <c r="X265" i="6"/>
  <c r="AC265" i="6"/>
  <c r="AB267" i="6"/>
  <c r="V267" i="6"/>
  <c r="X273" i="6"/>
  <c r="AC273" i="6"/>
  <c r="V273" i="6"/>
  <c r="AB273" i="6"/>
  <c r="X276" i="6"/>
  <c r="AC276" i="6"/>
  <c r="AC270" i="6"/>
  <c r="X270" i="6"/>
  <c r="V272" i="6"/>
  <c r="AB272" i="6"/>
  <c r="X269" i="6"/>
  <c r="AC269" i="6"/>
  <c r="X277" i="6"/>
  <c r="AC277" i="6"/>
  <c r="AB278" i="6"/>
  <c r="V278" i="6"/>
  <c r="AB271" i="6"/>
  <c r="V271" i="6"/>
  <c r="AC267" i="6"/>
  <c r="X267" i="6"/>
  <c r="AC278" i="6"/>
  <c r="X278" i="6"/>
  <c r="AC275" i="6"/>
  <c r="X275" i="6"/>
  <c r="AC274" i="6"/>
  <c r="X274" i="6"/>
  <c r="V276" i="6"/>
  <c r="AB276" i="6"/>
  <c r="AB275" i="6"/>
  <c r="V275" i="6"/>
  <c r="AB274" i="6"/>
  <c r="V274" i="6"/>
  <c r="AB265" i="6"/>
  <c r="V265" i="6"/>
  <c r="AC271" i="6"/>
  <c r="X271" i="6"/>
  <c r="V259" i="6"/>
  <c r="AB259" i="6"/>
  <c r="V253" i="6"/>
  <c r="AB253" i="6"/>
  <c r="AC251" i="6"/>
  <c r="X251" i="6"/>
  <c r="AC255" i="6"/>
  <c r="X255" i="6"/>
  <c r="X259" i="6"/>
  <c r="AC259" i="6"/>
  <c r="V252" i="6"/>
  <c r="AB252" i="6"/>
  <c r="V256" i="6"/>
  <c r="AB256" i="6"/>
  <c r="V260" i="6"/>
  <c r="AB260" i="6"/>
  <c r="V257" i="6"/>
  <c r="AB257" i="6"/>
  <c r="AB262" i="6"/>
  <c r="V262" i="6"/>
  <c r="V249" i="6"/>
  <c r="AB249" i="6"/>
  <c r="X261" i="6"/>
  <c r="AC261" i="6"/>
  <c r="X256" i="6"/>
  <c r="AC256" i="6"/>
  <c r="V250" i="6"/>
  <c r="AB250" i="6"/>
  <c r="AB254" i="6"/>
  <c r="V254" i="6"/>
  <c r="V261" i="6"/>
  <c r="AB261" i="6"/>
  <c r="X249" i="6"/>
  <c r="AC249" i="6"/>
  <c r="AB258" i="6"/>
  <c r="V258" i="6"/>
  <c r="AB251" i="6"/>
  <c r="V251" i="6"/>
  <c r="AC254" i="6"/>
  <c r="X254" i="6"/>
  <c r="AC262" i="6"/>
  <c r="X262" i="6"/>
  <c r="AC260" i="6"/>
  <c r="X260" i="6"/>
  <c r="AC258" i="6"/>
  <c r="X258" i="6"/>
  <c r="X253" i="6"/>
  <c r="AC253" i="6"/>
  <c r="X257" i="6"/>
  <c r="AC257" i="6"/>
  <c r="AB255" i="6"/>
  <c r="V255" i="6"/>
  <c r="AC252" i="6"/>
  <c r="X252" i="6"/>
  <c r="AC250" i="6"/>
  <c r="X250" i="6"/>
  <c r="X233" i="6"/>
  <c r="AC233" i="6"/>
  <c r="X235" i="6"/>
  <c r="AC235" i="6"/>
  <c r="V233" i="6"/>
  <c r="AB233" i="6"/>
  <c r="AC232" i="6"/>
  <c r="X232" i="6"/>
  <c r="AB234" i="6"/>
  <c r="V234" i="6"/>
  <c r="V232" i="6"/>
  <c r="AB232" i="6"/>
  <c r="AB235" i="6"/>
  <c r="V235" i="6"/>
  <c r="AC234" i="6"/>
  <c r="X234" i="6"/>
  <c r="AC238" i="6"/>
  <c r="X238" i="6"/>
  <c r="V246" i="6"/>
  <c r="AB246" i="6"/>
  <c r="AB243" i="6"/>
  <c r="V243" i="6"/>
  <c r="AC239" i="6"/>
  <c r="X239" i="6"/>
  <c r="AB238" i="6"/>
  <c r="V238" i="6"/>
  <c r="AC243" i="6"/>
  <c r="X243" i="6"/>
  <c r="AB242" i="6"/>
  <c r="V242" i="6"/>
  <c r="AC246" i="6"/>
  <c r="X246" i="6"/>
  <c r="V237" i="6"/>
  <c r="AB237" i="6"/>
  <c r="X237" i="6"/>
  <c r="AC237" i="6"/>
  <c r="V245" i="6"/>
  <c r="AB245" i="6"/>
  <c r="X241" i="6"/>
  <c r="AC241" i="6"/>
  <c r="AC242" i="6"/>
  <c r="X242" i="6"/>
  <c r="V236" i="6"/>
  <c r="AB236" i="6"/>
  <c r="X245" i="6"/>
  <c r="AC245" i="6"/>
  <c r="AB239" i="6"/>
  <c r="V239" i="6"/>
  <c r="V241" i="6"/>
  <c r="AB241" i="6"/>
  <c r="V240" i="6"/>
  <c r="AB240" i="6"/>
  <c r="AC236" i="6"/>
  <c r="X236" i="6"/>
  <c r="AC244" i="6"/>
  <c r="X244" i="6"/>
  <c r="V244" i="6"/>
  <c r="AB244" i="6"/>
  <c r="AC240" i="6"/>
  <c r="X240" i="6"/>
  <c r="V216" i="6"/>
  <c r="AB216" i="6"/>
  <c r="AB218" i="6"/>
  <c r="V218" i="6"/>
  <c r="AB219" i="6"/>
  <c r="V219" i="6"/>
  <c r="AC216" i="6"/>
  <c r="X216" i="6"/>
  <c r="X217" i="6"/>
  <c r="AC217" i="6"/>
  <c r="V217" i="6"/>
  <c r="AB217" i="6"/>
  <c r="AC219" i="6"/>
  <c r="X219" i="6"/>
  <c r="AC218" i="6"/>
  <c r="X218" i="6"/>
  <c r="AB227" i="6"/>
  <c r="V227" i="6"/>
  <c r="AC223" i="6"/>
  <c r="X223" i="6"/>
  <c r="V222" i="6"/>
  <c r="AB222" i="6"/>
  <c r="V221" i="6"/>
  <c r="AB221" i="6"/>
  <c r="AC230" i="6"/>
  <c r="X230" i="6"/>
  <c r="AC227" i="6"/>
  <c r="X227" i="6"/>
  <c r="V225" i="6"/>
  <c r="AB225" i="6"/>
  <c r="X221" i="6"/>
  <c r="AC221" i="6"/>
  <c r="AC222" i="6"/>
  <c r="X222" i="6"/>
  <c r="AC226" i="6"/>
  <c r="X226" i="6"/>
  <c r="V229" i="6"/>
  <c r="AB229" i="6"/>
  <c r="X225" i="6"/>
  <c r="AC225" i="6"/>
  <c r="AC228" i="6"/>
  <c r="X228" i="6"/>
  <c r="AB230" i="6"/>
  <c r="V230" i="6"/>
  <c r="V220" i="6"/>
  <c r="AB220" i="6"/>
  <c r="X229" i="6"/>
  <c r="AC229" i="6"/>
  <c r="V228" i="6"/>
  <c r="AB228" i="6"/>
  <c r="AC220" i="6"/>
  <c r="X220" i="6"/>
  <c r="AB223" i="6"/>
  <c r="V223" i="6"/>
  <c r="AB226" i="6"/>
  <c r="V226" i="6"/>
  <c r="V224" i="6"/>
  <c r="AB224" i="6"/>
  <c r="AC224" i="6"/>
  <c r="X224" i="6"/>
  <c r="V213" i="6"/>
  <c r="AB213" i="6"/>
  <c r="X201" i="6"/>
  <c r="AC201" i="6"/>
  <c r="V204" i="6"/>
  <c r="AB204" i="6"/>
  <c r="V212" i="6"/>
  <c r="AB212" i="6"/>
  <c r="AC208" i="6"/>
  <c r="X208" i="6"/>
  <c r="AB214" i="6"/>
  <c r="V214" i="6"/>
  <c r="AB202" i="6"/>
  <c r="V202" i="6"/>
  <c r="V201" i="6"/>
  <c r="AB201" i="6"/>
  <c r="AC214" i="6"/>
  <c r="X214" i="6"/>
  <c r="X205" i="6"/>
  <c r="AC205" i="6"/>
  <c r="AB211" i="6"/>
  <c r="V211" i="6"/>
  <c r="AC202" i="6"/>
  <c r="X202" i="6"/>
  <c r="V210" i="6"/>
  <c r="AB210" i="6"/>
  <c r="AC200" i="6"/>
  <c r="X200" i="6"/>
  <c r="AC204" i="6"/>
  <c r="X204" i="6"/>
  <c r="AC211" i="6"/>
  <c r="X211" i="6"/>
  <c r="V200" i="6"/>
  <c r="AB200" i="6"/>
  <c r="X209" i="6"/>
  <c r="AC209" i="6"/>
  <c r="X213" i="6"/>
  <c r="AC213" i="6"/>
  <c r="AB207" i="6"/>
  <c r="V207" i="6"/>
  <c r="AB203" i="6"/>
  <c r="V203" i="6"/>
  <c r="V209" i="6"/>
  <c r="AB209" i="6"/>
  <c r="AC203" i="6"/>
  <c r="X203" i="6"/>
  <c r="AC212" i="6"/>
  <c r="X212" i="6"/>
  <c r="V205" i="6"/>
  <c r="AB205" i="6"/>
  <c r="AC206" i="6"/>
  <c r="X206" i="6"/>
  <c r="V208" i="6"/>
  <c r="AB208" i="6"/>
  <c r="AB206" i="6"/>
  <c r="V206" i="6"/>
  <c r="AC207" i="6"/>
  <c r="X207" i="6"/>
  <c r="AC210" i="6"/>
  <c r="X210" i="6"/>
  <c r="X184" i="6"/>
  <c r="AC184" i="6"/>
  <c r="AB186" i="6"/>
  <c r="V186" i="6"/>
  <c r="X185" i="6"/>
  <c r="AC185" i="6"/>
  <c r="V184" i="6"/>
  <c r="AB184" i="6"/>
  <c r="V185" i="6"/>
  <c r="AB185" i="6"/>
  <c r="AC186" i="6"/>
  <c r="X186" i="6"/>
  <c r="AC191" i="6"/>
  <c r="X191" i="6"/>
  <c r="V195" i="6"/>
  <c r="AB195" i="6"/>
  <c r="AC190" i="6"/>
  <c r="X190" i="6"/>
  <c r="V193" i="6"/>
  <c r="AB193" i="6"/>
  <c r="V190" i="6"/>
  <c r="AB190" i="6"/>
  <c r="X188" i="6"/>
  <c r="AC188" i="6"/>
  <c r="AB194" i="6"/>
  <c r="V194" i="6"/>
  <c r="AC187" i="6"/>
  <c r="X187" i="6"/>
  <c r="AC198" i="6"/>
  <c r="X198" i="6"/>
  <c r="V188" i="6"/>
  <c r="AB188" i="6"/>
  <c r="X197" i="6"/>
  <c r="AC197" i="6"/>
  <c r="AC195" i="6"/>
  <c r="X195" i="6"/>
  <c r="V189" i="6"/>
  <c r="AB189" i="6"/>
  <c r="AC194" i="6"/>
  <c r="X194" i="6"/>
  <c r="V197" i="6"/>
  <c r="AB197" i="6"/>
  <c r="AB191" i="6"/>
  <c r="V191" i="6"/>
  <c r="V192" i="6"/>
  <c r="AB192" i="6"/>
  <c r="AC192" i="6"/>
  <c r="X192" i="6"/>
  <c r="V196" i="6"/>
  <c r="AB196" i="6"/>
  <c r="AC196" i="6"/>
  <c r="X196" i="6"/>
  <c r="AB198" i="6"/>
  <c r="V198" i="6"/>
  <c r="X189" i="6"/>
  <c r="AC189" i="6"/>
  <c r="V187" i="6"/>
  <c r="AB187" i="6"/>
  <c r="X193" i="6"/>
  <c r="AC193" i="6"/>
  <c r="AC168" i="6"/>
  <c r="X168" i="6"/>
  <c r="X173" i="6"/>
  <c r="AC173" i="6"/>
  <c r="AB175" i="6"/>
  <c r="V175" i="6"/>
  <c r="V180" i="6"/>
  <c r="AB180" i="6"/>
  <c r="AB179" i="6"/>
  <c r="V179" i="6"/>
  <c r="AB170" i="6"/>
  <c r="V170" i="6"/>
  <c r="AC171" i="6"/>
  <c r="X171" i="6"/>
  <c r="AC178" i="6"/>
  <c r="X178" i="6"/>
  <c r="AB182" i="6"/>
  <c r="V182" i="6"/>
  <c r="AC172" i="6"/>
  <c r="X172" i="6"/>
  <c r="AC176" i="6"/>
  <c r="X176" i="6"/>
  <c r="AC180" i="6"/>
  <c r="X180" i="6"/>
  <c r="X169" i="6"/>
  <c r="AC169" i="6"/>
  <c r="X177" i="6"/>
  <c r="AC177" i="6"/>
  <c r="X181" i="6"/>
  <c r="AC181" i="6"/>
  <c r="AC170" i="6"/>
  <c r="X170" i="6"/>
  <c r="AB174" i="6"/>
  <c r="V174" i="6"/>
  <c r="AC175" i="6"/>
  <c r="X175" i="6"/>
  <c r="AC174" i="6"/>
  <c r="X174" i="6"/>
  <c r="V169" i="6"/>
  <c r="AB169" i="6"/>
  <c r="V173" i="6"/>
  <c r="AB173" i="6"/>
  <c r="V181" i="6"/>
  <c r="AB181" i="6"/>
  <c r="V168" i="6"/>
  <c r="AB168" i="6"/>
  <c r="V172" i="6"/>
  <c r="AB172" i="6"/>
  <c r="V176" i="6"/>
  <c r="AB176" i="6"/>
  <c r="AB171" i="6"/>
  <c r="V171" i="6"/>
  <c r="V177" i="6"/>
  <c r="AB177" i="6"/>
  <c r="AB178" i="6"/>
  <c r="V178" i="6"/>
  <c r="AC179" i="6"/>
  <c r="X179" i="6"/>
  <c r="AC182" i="6"/>
  <c r="X182" i="6"/>
  <c r="AB155" i="6"/>
  <c r="V155" i="6"/>
  <c r="V156" i="6"/>
  <c r="AB156" i="6"/>
  <c r="X153" i="6"/>
  <c r="AC153" i="6"/>
  <c r="V152" i="6"/>
  <c r="AB152" i="6"/>
  <c r="AC156" i="6"/>
  <c r="X156" i="6"/>
  <c r="V154" i="6"/>
  <c r="AB154" i="6"/>
  <c r="X155" i="6"/>
  <c r="AC155" i="6"/>
  <c r="AC154" i="6"/>
  <c r="X154" i="6"/>
  <c r="V153" i="6"/>
  <c r="AB153" i="6"/>
  <c r="AC152" i="6"/>
  <c r="X152" i="6"/>
  <c r="AC160" i="6"/>
  <c r="X160" i="6"/>
  <c r="X157" i="6"/>
  <c r="AC157" i="6"/>
  <c r="AC164" i="6"/>
  <c r="X164" i="6"/>
  <c r="AB165" i="6"/>
  <c r="V165" i="6"/>
  <c r="AC159" i="6"/>
  <c r="X159" i="6"/>
  <c r="V161" i="6"/>
  <c r="AB161" i="6"/>
  <c r="AB163" i="6"/>
  <c r="V163" i="6"/>
  <c r="V159" i="6"/>
  <c r="AB159" i="6"/>
  <c r="V158" i="6"/>
  <c r="AB158" i="6"/>
  <c r="AB162" i="6"/>
  <c r="V162" i="6"/>
  <c r="V160" i="6"/>
  <c r="AB160" i="6"/>
  <c r="AC166" i="6"/>
  <c r="X166" i="6"/>
  <c r="V166" i="6"/>
  <c r="AB166" i="6"/>
  <c r="AC163" i="6"/>
  <c r="X163" i="6"/>
  <c r="AC158" i="6"/>
  <c r="X158" i="6"/>
  <c r="AC162" i="6"/>
  <c r="X162" i="6"/>
  <c r="X165" i="6"/>
  <c r="AC165" i="6"/>
  <c r="V157" i="6"/>
  <c r="AB157" i="6"/>
  <c r="V164" i="6"/>
  <c r="AB164" i="6"/>
  <c r="X161" i="6"/>
  <c r="AC161" i="6"/>
  <c r="V145" i="6"/>
  <c r="AB145" i="6"/>
  <c r="AC140" i="6"/>
  <c r="X140" i="6"/>
  <c r="V137" i="6"/>
  <c r="AB137" i="6"/>
  <c r="V136" i="6"/>
  <c r="AB136" i="6"/>
  <c r="V140" i="6"/>
  <c r="AB140" i="6"/>
  <c r="X137" i="6"/>
  <c r="AC137" i="6"/>
  <c r="X141" i="6"/>
  <c r="AC141" i="6"/>
  <c r="AB146" i="6"/>
  <c r="V146" i="6"/>
  <c r="AB149" i="6"/>
  <c r="V149" i="6"/>
  <c r="X145" i="6"/>
  <c r="AC145" i="6"/>
  <c r="AC147" i="6"/>
  <c r="X147" i="6"/>
  <c r="AB139" i="6"/>
  <c r="V139" i="6"/>
  <c r="AC136" i="6"/>
  <c r="X136" i="6"/>
  <c r="AC138" i="6"/>
  <c r="X138" i="6"/>
  <c r="AC150" i="6"/>
  <c r="X150" i="6"/>
  <c r="V148" i="6"/>
  <c r="AB148" i="6"/>
  <c r="V142" i="6"/>
  <c r="AB142" i="6"/>
  <c r="AC148" i="6"/>
  <c r="X148" i="6"/>
  <c r="X149" i="6"/>
  <c r="AC149" i="6"/>
  <c r="AC144" i="6"/>
  <c r="X144" i="6"/>
  <c r="V143" i="6"/>
  <c r="AB143" i="6"/>
  <c r="AB147" i="6"/>
  <c r="V147" i="6"/>
  <c r="V150" i="6"/>
  <c r="AB150" i="6"/>
  <c r="X139" i="6"/>
  <c r="AC139" i="6"/>
  <c r="AC142" i="6"/>
  <c r="X142" i="6"/>
  <c r="V138" i="6"/>
  <c r="AB138" i="6"/>
  <c r="V144" i="6"/>
  <c r="AB144" i="6"/>
  <c r="V141" i="6"/>
  <c r="AB141" i="6"/>
  <c r="X143" i="6"/>
  <c r="AC143" i="6"/>
  <c r="AC146" i="6"/>
  <c r="X146" i="6"/>
  <c r="V120" i="6"/>
  <c r="AB120" i="6"/>
  <c r="AC134" i="6"/>
  <c r="X134" i="6"/>
  <c r="AC132" i="6"/>
  <c r="X132" i="6"/>
  <c r="X121" i="6"/>
  <c r="AC121" i="6"/>
  <c r="V133" i="6"/>
  <c r="AB133" i="6"/>
  <c r="AC120" i="6"/>
  <c r="X120" i="6"/>
  <c r="AC126" i="6"/>
  <c r="X126" i="6"/>
  <c r="V132" i="6"/>
  <c r="AB132" i="6"/>
  <c r="X125" i="6"/>
  <c r="AC125" i="6"/>
  <c r="AB130" i="6"/>
  <c r="V130" i="6"/>
  <c r="V134" i="6"/>
  <c r="AB134" i="6"/>
  <c r="X129" i="6"/>
  <c r="AC129" i="6"/>
  <c r="AC122" i="6"/>
  <c r="X122" i="6"/>
  <c r="V124" i="6"/>
  <c r="AB124" i="6"/>
  <c r="V128" i="6"/>
  <c r="AB128" i="6"/>
  <c r="AB131" i="6"/>
  <c r="V131" i="6"/>
  <c r="V121" i="6"/>
  <c r="AB121" i="6"/>
  <c r="AC123" i="6"/>
  <c r="X123" i="6"/>
  <c r="X133" i="6"/>
  <c r="AC133" i="6"/>
  <c r="AB123" i="6"/>
  <c r="V123" i="6"/>
  <c r="AB127" i="6"/>
  <c r="V127" i="6"/>
  <c r="V125" i="6"/>
  <c r="AB125" i="6"/>
  <c r="AC127" i="6"/>
  <c r="X127" i="6"/>
  <c r="AC128" i="6"/>
  <c r="X128" i="6"/>
  <c r="V126" i="6"/>
  <c r="AB126" i="6"/>
  <c r="V122" i="6"/>
  <c r="AB122" i="6"/>
  <c r="AC130" i="6"/>
  <c r="X130" i="6"/>
  <c r="V129" i="6"/>
  <c r="AB129" i="6"/>
  <c r="AC131" i="6"/>
  <c r="X131" i="6"/>
  <c r="X124" i="6"/>
  <c r="AC124" i="6"/>
  <c r="V104" i="6"/>
  <c r="AB104" i="6"/>
  <c r="V105" i="6"/>
  <c r="AB105" i="6"/>
  <c r="AC104" i="6"/>
  <c r="X104" i="6"/>
  <c r="X105" i="6"/>
  <c r="AC105" i="6"/>
  <c r="V110" i="6"/>
  <c r="AB110" i="6"/>
  <c r="AC116" i="6"/>
  <c r="X116" i="6"/>
  <c r="V113" i="6"/>
  <c r="AB113" i="6"/>
  <c r="X107" i="6"/>
  <c r="AC107" i="6"/>
  <c r="AC115" i="6"/>
  <c r="X115" i="6"/>
  <c r="X109" i="6"/>
  <c r="AC109" i="6"/>
  <c r="X113" i="6"/>
  <c r="AC113" i="6"/>
  <c r="V108" i="6"/>
  <c r="AB108" i="6"/>
  <c r="AC112" i="6"/>
  <c r="X112" i="6"/>
  <c r="AC106" i="6"/>
  <c r="X106" i="6"/>
  <c r="V118" i="6"/>
  <c r="AB118" i="6"/>
  <c r="V107" i="6"/>
  <c r="AB107" i="6"/>
  <c r="V117" i="6"/>
  <c r="AB117" i="6"/>
  <c r="AC111" i="6"/>
  <c r="X111" i="6"/>
  <c r="AB115" i="6"/>
  <c r="V115" i="6"/>
  <c r="AC110" i="6"/>
  <c r="X110" i="6"/>
  <c r="AB106" i="6"/>
  <c r="V106" i="6"/>
  <c r="AB114" i="6"/>
  <c r="V114" i="6"/>
  <c r="X117" i="6"/>
  <c r="AC117" i="6"/>
  <c r="V112" i="6"/>
  <c r="AB112" i="6"/>
  <c r="V116" i="6"/>
  <c r="AB116" i="6"/>
  <c r="AC114" i="6"/>
  <c r="X114" i="6"/>
  <c r="V109" i="6"/>
  <c r="AB109" i="6"/>
  <c r="AB111" i="6"/>
  <c r="V111" i="6"/>
  <c r="AC108" i="6"/>
  <c r="X108" i="6"/>
  <c r="AC118" i="6"/>
  <c r="X118" i="6"/>
  <c r="V102" i="6"/>
  <c r="AB102" i="6"/>
  <c r="V88" i="6"/>
  <c r="AB88" i="6"/>
  <c r="X93" i="6"/>
  <c r="AC93" i="6"/>
  <c r="AB91" i="6"/>
  <c r="V91" i="6"/>
  <c r="V101" i="6"/>
  <c r="AB101" i="6"/>
  <c r="AC90" i="6"/>
  <c r="X90" i="6"/>
  <c r="AC88" i="6"/>
  <c r="X88" i="6"/>
  <c r="AC95" i="6"/>
  <c r="X95" i="6"/>
  <c r="V96" i="6"/>
  <c r="AB96" i="6"/>
  <c r="V100" i="6"/>
  <c r="AB100" i="6"/>
  <c r="AB98" i="6"/>
  <c r="V98" i="6"/>
  <c r="AB93" i="6"/>
  <c r="V93" i="6"/>
  <c r="V94" i="6"/>
  <c r="AB94" i="6"/>
  <c r="AC91" i="6"/>
  <c r="X91" i="6"/>
  <c r="AC94" i="6"/>
  <c r="X94" i="6"/>
  <c r="X100" i="6"/>
  <c r="AC100" i="6"/>
  <c r="V92" i="6"/>
  <c r="AB92" i="6"/>
  <c r="AC101" i="6"/>
  <c r="X101" i="6"/>
  <c r="AB99" i="6"/>
  <c r="V99" i="6"/>
  <c r="AB95" i="6"/>
  <c r="V95" i="6"/>
  <c r="V89" i="6"/>
  <c r="AB89" i="6"/>
  <c r="AC99" i="6"/>
  <c r="X99" i="6"/>
  <c r="AC98" i="6"/>
  <c r="X98" i="6"/>
  <c r="AC102" i="6"/>
  <c r="X102" i="6"/>
  <c r="X97" i="6"/>
  <c r="AC97" i="6"/>
  <c r="AB90" i="6"/>
  <c r="V90" i="6"/>
  <c r="AC92" i="6"/>
  <c r="X92" i="6"/>
  <c r="V97" i="6"/>
  <c r="AB97" i="6"/>
  <c r="AC96" i="6"/>
  <c r="X96" i="6"/>
  <c r="AC89" i="6"/>
  <c r="X89" i="6"/>
  <c r="AB86" i="6"/>
  <c r="V86" i="6"/>
  <c r="AC75" i="6"/>
  <c r="X75" i="6"/>
  <c r="V77" i="6"/>
  <c r="AB77" i="6"/>
  <c r="V72" i="6"/>
  <c r="AB72" i="6"/>
  <c r="V76" i="6"/>
  <c r="AB76" i="6"/>
  <c r="V80" i="6"/>
  <c r="AB80" i="6"/>
  <c r="AB75" i="6"/>
  <c r="V75" i="6"/>
  <c r="AC83" i="6"/>
  <c r="X83" i="6"/>
  <c r="AB83" i="6"/>
  <c r="V83" i="6"/>
  <c r="AC86" i="6"/>
  <c r="X86" i="6"/>
  <c r="X79" i="6"/>
  <c r="AC79" i="6"/>
  <c r="AC80" i="6"/>
  <c r="X80" i="6"/>
  <c r="AC84" i="6"/>
  <c r="X84" i="6"/>
  <c r="V73" i="6"/>
  <c r="AB73" i="6"/>
  <c r="AC74" i="6"/>
  <c r="X74" i="6"/>
  <c r="AC82" i="6"/>
  <c r="X82" i="6"/>
  <c r="X81" i="6"/>
  <c r="AC81" i="6"/>
  <c r="AC85" i="6"/>
  <c r="X85" i="6"/>
  <c r="V85" i="6"/>
  <c r="AB85" i="6"/>
  <c r="V74" i="6"/>
  <c r="AB74" i="6"/>
  <c r="AC72" i="6"/>
  <c r="X72" i="6"/>
  <c r="AC78" i="6"/>
  <c r="X78" i="6"/>
  <c r="V81" i="6"/>
  <c r="AB81" i="6"/>
  <c r="X77" i="6"/>
  <c r="AC77" i="6"/>
  <c r="AB78" i="6"/>
  <c r="V78" i="6"/>
  <c r="V84" i="6"/>
  <c r="AB84" i="6"/>
  <c r="AB79" i="6"/>
  <c r="V79" i="6"/>
  <c r="V82" i="6"/>
  <c r="AB82" i="6"/>
  <c r="AC76" i="6"/>
  <c r="X76" i="6"/>
  <c r="AC73" i="6"/>
  <c r="X73" i="6"/>
  <c r="X67" i="6"/>
  <c r="AC67" i="6"/>
  <c r="X69" i="6"/>
  <c r="AC69" i="6"/>
  <c r="V56" i="6"/>
  <c r="AB56" i="6"/>
  <c r="V68" i="6"/>
  <c r="AB68" i="6"/>
  <c r="X60" i="6"/>
  <c r="AC60" i="6"/>
  <c r="AB58" i="6"/>
  <c r="V58" i="6"/>
  <c r="V69" i="6"/>
  <c r="AB69" i="6"/>
  <c r="AB67" i="6"/>
  <c r="V67" i="6"/>
  <c r="X64" i="6"/>
  <c r="AC64" i="6"/>
  <c r="AC62" i="6"/>
  <c r="X62" i="6"/>
  <c r="V61" i="6"/>
  <c r="AB61" i="6"/>
  <c r="AC58" i="6"/>
  <c r="X58" i="6"/>
  <c r="AC57" i="6"/>
  <c r="X57" i="6"/>
  <c r="X65" i="6"/>
  <c r="AC65" i="6"/>
  <c r="AB59" i="6"/>
  <c r="V59" i="6"/>
  <c r="X59" i="6"/>
  <c r="AC59" i="6"/>
  <c r="X63" i="6"/>
  <c r="AC63" i="6"/>
  <c r="AB62" i="6"/>
  <c r="V62" i="6"/>
  <c r="X68" i="6"/>
  <c r="AC68" i="6"/>
  <c r="AC66" i="6"/>
  <c r="X66" i="6"/>
  <c r="AC56" i="6"/>
  <c r="X56" i="6"/>
  <c r="V65" i="6"/>
  <c r="AB65" i="6"/>
  <c r="V60" i="6"/>
  <c r="AB60" i="6"/>
  <c r="V64" i="6"/>
  <c r="AB64" i="6"/>
  <c r="AB63" i="6"/>
  <c r="V63" i="6"/>
  <c r="AB66" i="6"/>
  <c r="V66" i="6"/>
  <c r="V57" i="6"/>
  <c r="AB57" i="6"/>
  <c r="V70" i="6"/>
  <c r="AB70" i="6"/>
  <c r="AC70" i="6"/>
  <c r="X70" i="6"/>
  <c r="X61" i="6"/>
  <c r="AC61" i="6"/>
  <c r="AC50" i="6"/>
  <c r="X50" i="6"/>
  <c r="V45" i="6"/>
  <c r="AB45" i="6"/>
  <c r="V49" i="6"/>
  <c r="AB49" i="6"/>
  <c r="X41" i="6"/>
  <c r="AC41" i="6"/>
  <c r="V53" i="6"/>
  <c r="AB53" i="6"/>
  <c r="AB41" i="6"/>
  <c r="V41" i="6"/>
  <c r="AB43" i="6"/>
  <c r="V43" i="6"/>
  <c r="AB40" i="6"/>
  <c r="V40" i="6"/>
  <c r="AB44" i="6"/>
  <c r="V44" i="6"/>
  <c r="AC45" i="6"/>
  <c r="X45" i="6"/>
  <c r="AC48" i="6"/>
  <c r="X48" i="6"/>
  <c r="AB46" i="6"/>
  <c r="V46" i="6"/>
  <c r="X49" i="6"/>
  <c r="AC49" i="6"/>
  <c r="V51" i="6"/>
  <c r="AB51" i="6"/>
  <c r="AC53" i="6"/>
  <c r="X53" i="6"/>
  <c r="X46" i="6"/>
  <c r="AC46" i="6"/>
  <c r="X52" i="6"/>
  <c r="AC52" i="6"/>
  <c r="AB52" i="6"/>
  <c r="V52" i="6"/>
  <c r="X43" i="6"/>
  <c r="AC43" i="6"/>
  <c r="V48" i="6"/>
  <c r="AB48" i="6"/>
  <c r="AC51" i="6"/>
  <c r="X51" i="6"/>
  <c r="AC42" i="6"/>
  <c r="X42" i="6"/>
  <c r="AC54" i="6"/>
  <c r="X54" i="6"/>
  <c r="AB42" i="6"/>
  <c r="V42" i="6"/>
  <c r="V50" i="6"/>
  <c r="AB50" i="6"/>
  <c r="AC44" i="6"/>
  <c r="X44" i="6"/>
  <c r="AB47" i="6"/>
  <c r="V47" i="6"/>
  <c r="V54" i="6"/>
  <c r="AB54" i="6"/>
  <c r="X40" i="6"/>
  <c r="AC40" i="6"/>
  <c r="AC47" i="6"/>
  <c r="X47" i="6"/>
  <c r="V29" i="10"/>
  <c r="AB29" i="10"/>
  <c r="AB26" i="10"/>
  <c r="V26" i="10"/>
  <c r="V31" i="10"/>
  <c r="AB31" i="10"/>
  <c r="AB33" i="10"/>
  <c r="V33" i="10"/>
  <c r="V37" i="10"/>
  <c r="AB37" i="10"/>
  <c r="AB27" i="10"/>
  <c r="V27" i="10"/>
  <c r="V36" i="10"/>
  <c r="AB36" i="10"/>
  <c r="V30" i="10"/>
  <c r="AB30" i="10"/>
  <c r="V35" i="10"/>
  <c r="AB35" i="10"/>
  <c r="V24" i="10"/>
  <c r="AB24" i="10"/>
  <c r="AB38" i="10"/>
  <c r="V38" i="10"/>
  <c r="AB32" i="10"/>
  <c r="V32" i="10"/>
  <c r="AB28" i="10"/>
  <c r="V28" i="10"/>
  <c r="V25" i="10"/>
  <c r="AB25" i="10"/>
  <c r="AB34" i="10"/>
  <c r="V34" i="10"/>
  <c r="X35" i="10"/>
  <c r="AC35" i="10"/>
  <c r="X36" i="10"/>
  <c r="AC36" i="10"/>
  <c r="AC38" i="10"/>
  <c r="X38" i="10"/>
  <c r="X37" i="10"/>
  <c r="AC37" i="10"/>
  <c r="X30" i="10"/>
  <c r="AC30" i="10"/>
  <c r="X34" i="10"/>
  <c r="AC34" i="10"/>
  <c r="X24" i="10"/>
  <c r="AC24" i="10"/>
  <c r="X28" i="10"/>
  <c r="AC28" i="10"/>
  <c r="AC32" i="10"/>
  <c r="X32" i="10"/>
  <c r="X31" i="10"/>
  <c r="AC31" i="10"/>
  <c r="X25" i="10"/>
  <c r="AC25" i="10"/>
  <c r="AC29" i="10"/>
  <c r="X29" i="10"/>
  <c r="AC26" i="10"/>
  <c r="X26" i="10"/>
  <c r="X33" i="10"/>
  <c r="AC33" i="10"/>
  <c r="X27" i="10"/>
  <c r="AC27" i="10"/>
  <c r="V24" i="2"/>
  <c r="AB24" i="2"/>
  <c r="V27" i="5"/>
  <c r="V32" i="6"/>
  <c r="V28" i="4"/>
  <c r="V37" i="5"/>
  <c r="V33" i="7"/>
  <c r="V35" i="7"/>
  <c r="V38" i="7"/>
  <c r="V30" i="4"/>
  <c r="X31" i="4"/>
  <c r="X24" i="7"/>
  <c r="X30" i="2"/>
  <c r="V31" i="6"/>
  <c r="V24" i="7"/>
  <c r="V32" i="4"/>
  <c r="V33" i="6"/>
  <c r="V25" i="2"/>
  <c r="V33" i="2"/>
  <c r="V31" i="5"/>
  <c r="V34" i="4"/>
  <c r="X35" i="4"/>
  <c r="X38" i="4"/>
  <c r="X36" i="7"/>
  <c r="X31" i="5"/>
  <c r="X34" i="4"/>
  <c r="X34" i="3"/>
  <c r="X30" i="3"/>
  <c r="V24" i="6"/>
  <c r="V32" i="2"/>
  <c r="V36" i="4"/>
  <c r="V25" i="7"/>
  <c r="V33" i="4"/>
  <c r="V27" i="4"/>
  <c r="V31" i="7"/>
  <c r="V38" i="4"/>
  <c r="X28" i="6"/>
  <c r="X38" i="6"/>
  <c r="X36" i="2"/>
  <c r="X26" i="3"/>
  <c r="X35" i="5"/>
  <c r="X26" i="5"/>
  <c r="X25" i="5"/>
  <c r="V24" i="4"/>
  <c r="V27" i="2"/>
  <c r="V29" i="6"/>
  <c r="V35" i="5"/>
  <c r="V35" i="2"/>
  <c r="V29" i="4"/>
  <c r="V37" i="7"/>
  <c r="V27" i="6"/>
  <c r="X37" i="2"/>
  <c r="X31" i="6"/>
  <c r="X28" i="4"/>
  <c r="X29" i="5"/>
  <c r="X35" i="6"/>
  <c r="X30" i="5"/>
  <c r="X37" i="5"/>
  <c r="V28" i="6"/>
  <c r="V36" i="3"/>
  <c r="V36" i="6"/>
  <c r="V28" i="2"/>
  <c r="V34" i="3"/>
  <c r="V26" i="6"/>
  <c r="V30" i="2"/>
  <c r="V38" i="6"/>
  <c r="X25" i="3"/>
  <c r="X24" i="2"/>
  <c r="X32" i="4"/>
  <c r="X37" i="3"/>
  <c r="X25" i="2"/>
  <c r="X34" i="5"/>
  <c r="X37" i="7"/>
  <c r="X38" i="2"/>
  <c r="V38" i="2"/>
  <c r="V31" i="2"/>
  <c r="V26" i="5"/>
  <c r="V25" i="4"/>
  <c r="X29" i="3"/>
  <c r="X35" i="3"/>
  <c r="X38" i="5"/>
  <c r="V25" i="3"/>
  <c r="V26" i="2"/>
  <c r="V30" i="5"/>
  <c r="V37" i="4"/>
  <c r="X24" i="4"/>
  <c r="X24" i="6"/>
  <c r="X25" i="6"/>
  <c r="X38" i="3"/>
  <c r="V29" i="3"/>
  <c r="V29" i="7"/>
  <c r="X24" i="5"/>
  <c r="X34" i="6"/>
  <c r="V24" i="5"/>
  <c r="V36" i="7"/>
  <c r="V30" i="3"/>
  <c r="V27" i="7"/>
  <c r="V38" i="5"/>
  <c r="V34" i="6"/>
  <c r="V27" i="3"/>
  <c r="X35" i="7"/>
  <c r="X28" i="5"/>
  <c r="X31" i="2"/>
  <c r="X36" i="6"/>
  <c r="X29" i="4"/>
  <c r="X35" i="2"/>
  <c r="X33" i="2"/>
  <c r="X26" i="7"/>
  <c r="X27" i="3"/>
  <c r="X33" i="3"/>
  <c r="X33" i="5"/>
  <c r="V32" i="7"/>
  <c r="V38" i="3"/>
  <c r="X28" i="3"/>
  <c r="X25" i="7"/>
  <c r="V28" i="5"/>
  <c r="V28" i="3"/>
  <c r="V25" i="5"/>
  <c r="V31" i="4"/>
  <c r="V30" i="6"/>
  <c r="V26" i="7"/>
  <c r="V34" i="2"/>
  <c r="X32" i="2"/>
  <c r="X32" i="5"/>
  <c r="X26" i="2"/>
  <c r="X28" i="2"/>
  <c r="X33" i="4"/>
  <c r="X33" i="7"/>
  <c r="X27" i="5"/>
  <c r="X30" i="7"/>
  <c r="X32" i="7"/>
  <c r="V25" i="6"/>
  <c r="V35" i="6"/>
  <c r="V24" i="3"/>
  <c r="X36" i="4"/>
  <c r="X31" i="3"/>
  <c r="V28" i="7"/>
  <c r="V35" i="4"/>
  <c r="V31" i="3"/>
  <c r="X24" i="3"/>
  <c r="X30" i="6"/>
  <c r="V34" i="5"/>
  <c r="X29" i="6"/>
  <c r="X26" i="4"/>
  <c r="V32" i="5"/>
  <c r="V37" i="2"/>
  <c r="V29" i="5"/>
  <c r="V36" i="2"/>
  <c r="V35" i="3"/>
  <c r="V30" i="7"/>
  <c r="V29" i="2"/>
  <c r="X27" i="2"/>
  <c r="X36" i="5"/>
  <c r="X36" i="3"/>
  <c r="X30" i="4"/>
  <c r="X37" i="4"/>
  <c r="X29" i="2"/>
  <c r="X32" i="3"/>
  <c r="X34" i="7"/>
  <c r="X37" i="6"/>
  <c r="X33" i="6"/>
  <c r="X29" i="7"/>
  <c r="V26" i="3"/>
  <c r="V37" i="6"/>
  <c r="X31" i="7"/>
  <c r="X25" i="4"/>
  <c r="V36" i="5"/>
  <c r="V33" i="3"/>
  <c r="V33" i="5"/>
  <c r="V37" i="3"/>
  <c r="V32" i="3"/>
  <c r="V34" i="7"/>
  <c r="V26" i="4"/>
  <c r="X27" i="4"/>
  <c r="X32" i="6"/>
  <c r="X28" i="7"/>
  <c r="X27" i="6"/>
  <c r="X26" i="6"/>
  <c r="X34" i="2"/>
  <c r="X27" i="7"/>
  <c r="X38" i="7"/>
</calcChain>
</file>

<file path=xl/sharedStrings.xml><?xml version="1.0" encoding="utf-8"?>
<sst xmlns="http://schemas.openxmlformats.org/spreadsheetml/2006/main" count="21713" uniqueCount="5086">
  <si>
    <t>Курс доллара на момент запуска предзаказа</t>
  </si>
  <si>
    <t>Коридор цен в зависимости от курса доллара на момент отгрузки</t>
  </si>
  <si>
    <t>Курс доллара в рублях</t>
  </si>
  <si>
    <t>Изменение цены в процентах</t>
  </si>
  <si>
    <t>увеличение на 3%</t>
  </si>
  <si>
    <t>увеличение на 5%</t>
  </si>
  <si>
    <t>увеличение пропорционально росту курса доллара</t>
  </si>
  <si>
    <t>Артикул</t>
  </si>
  <si>
    <t>Описание</t>
  </si>
  <si>
    <t>Размер</t>
  </si>
  <si>
    <t>№</t>
  </si>
  <si>
    <t>Наименование как в 1С</t>
  </si>
  <si>
    <t>Ткань</t>
  </si>
  <si>
    <t>Цвет</t>
  </si>
  <si>
    <t xml:space="preserve">Особенности модели </t>
  </si>
  <si>
    <t>Подробнее</t>
  </si>
  <si>
    <t>Количество
ЗАКАЗ в шт (внести)</t>
  </si>
  <si>
    <t>Остатки в шт</t>
  </si>
  <si>
    <t xml:space="preserve">Подробнее </t>
  </si>
  <si>
    <t>WEB-Сайт</t>
  </si>
  <si>
    <t>Фото Перед</t>
  </si>
  <si>
    <t>Фото Спина</t>
  </si>
  <si>
    <t>Цена 1</t>
  </si>
  <si>
    <t xml:space="preserve">Цена 2 </t>
  </si>
  <si>
    <t xml:space="preserve"> </t>
  </si>
  <si>
    <t>Инструкция по заполнению информации в Прайс-листе:
1. Во вкладке "Расчёт", расположенной в нижней части Excel, выбираете свой "Статус" партнёра: бронзовый, серебряный, золотой, платиновый, алмазный (Для Вашего удобства выделена жёлтым цветом).
2. Не покидая вкладку "Расчёт", нажмите на колонку "Способ оплаты" и выберите оптимальную для Вашего бизнеса отсрочку/предоплату (Выделена жёлтым цветом).
3. Весь дальнейший расчёт Вы сможете наблюдать в таблице, которая автоматически рассчитывает за Вас сумму заказа в ценах и скидках.
4. Переходите в нижней части Excel на вкладку интересующей Вас торговой марки: Grayling, Pride или др.
5. Для Вашего удобства, рабочая зона выделена зелёным цветом для заполнения интересующей позиции товара в ШТ. При заполнении позиций в штуках, вся информация о стоимости, скидках, с учетом Вашего "Статуса" будет отражена далее во вкладке "Расчёт".</t>
  </si>
  <si>
    <t>Обязательно к заполнению</t>
  </si>
  <si>
    <t xml:space="preserve">Статус </t>
  </si>
  <si>
    <t xml:space="preserve">Способ оплаты </t>
  </si>
  <si>
    <t>Дилер</t>
  </si>
  <si>
    <t>Скидка дилера</t>
  </si>
  <si>
    <t>Скидка от обьема</t>
  </si>
  <si>
    <t>Скидка опалат</t>
  </si>
  <si>
    <t>Скидка итого</t>
  </si>
  <si>
    <t>Платиновый дилер</t>
  </si>
  <si>
    <t>Предоплата 30%, пост оплата 70%</t>
  </si>
  <si>
    <t>Сумма заказа в Базовых ценах</t>
  </si>
  <si>
    <t>Сумма заказа с учетом скидок</t>
  </si>
  <si>
    <t>Ваша Скидка</t>
  </si>
  <si>
    <t>Сумма товара по стоп ценам</t>
  </si>
  <si>
    <t>Сумма товара по Базовому опту</t>
  </si>
  <si>
    <t>Итого</t>
  </si>
  <si>
    <t>Бронзовый дилер</t>
  </si>
  <si>
    <t>Серебряный дилер</t>
  </si>
  <si>
    <t>Золотой дилер</t>
  </si>
  <si>
    <t>Сумма заказа базовый опт</t>
  </si>
  <si>
    <t>скидка от оптовой цены</t>
  </si>
  <si>
    <t>скидка за участие в предзаказе</t>
  </si>
  <si>
    <t>скидка за предоплату в 20% пост оплата 80%</t>
  </si>
  <si>
    <t>скидка за предоплату в 30% пост оплата 70%</t>
  </si>
  <si>
    <t>скидка за предоплату в 50% пост оплата 50%</t>
  </si>
  <si>
    <t>скидка за предоплату в 100%</t>
  </si>
  <si>
    <t>Алмазный дилер</t>
  </si>
  <si>
    <t xml:space="preserve">Разовая закупка </t>
  </si>
  <si>
    <t>Предоплата 100%</t>
  </si>
  <si>
    <t>Предоплата 20%, пост оплата 80%</t>
  </si>
  <si>
    <t>Предоплата 50%, пост оплата 50%</t>
  </si>
  <si>
    <t>Отсрочка 45 дней</t>
  </si>
  <si>
    <t>Отсрочка 60 дней</t>
  </si>
  <si>
    <t>Разовые скидки и наценки при пост оплате</t>
  </si>
  <si>
    <t>Разовые скидки и наценки при предоплате</t>
  </si>
  <si>
    <t>Скидка от БОЦ(Баззовая оптовая цена)</t>
  </si>
  <si>
    <t>дилер</t>
  </si>
  <si>
    <t>Дилеръ</t>
  </si>
  <si>
    <t>Способ оплаты</t>
  </si>
  <si>
    <t>Штрихкод</t>
  </si>
  <si>
    <t>СТОП ЦЕНА</t>
  </si>
  <si>
    <t>Сумма заказа в руб. по оптовой цене</t>
  </si>
  <si>
    <t xml:space="preserve">Цена за штуку с учетом вашей скидки </t>
  </si>
  <si>
    <t xml:space="preserve">Сумма заказа в руб. с учетом вашей скидки </t>
  </si>
  <si>
    <t>Расчет стоп цены</t>
  </si>
  <si>
    <t>Расчет цены</t>
  </si>
  <si>
    <t>СтопЦена</t>
  </si>
  <si>
    <t>Наценка РРЦ</t>
  </si>
  <si>
    <t>Более 102</t>
  </si>
  <si>
    <t>110-1204175123-140</t>
  </si>
  <si>
    <t>Пегас термобелье ORION Active, т.хаки</t>
  </si>
  <si>
    <t>Фото отсутствует</t>
  </si>
  <si>
    <t>Ткань верха: флис: 100% полиэстер, плотность 135 г/м²</t>
  </si>
  <si>
    <t>т.хаки</t>
  </si>
  <si>
    <t>Антипиллинг помогает ткани дольше сохранять аккуратный внешний вид
Плоские швы снижают риск натирания при длительной носке
Материал отводит влагу от тела и поддерживает комфортный микроклимат
Быстросохнущая ткань удобна в активном режиме и поездках
Флис приятен к телу, помогает удерживать тепло и быстро сохнет</t>
  </si>
  <si>
    <t>Термобельё 2-го слоя «Пегас» ТМ ORION Active — выбор для активного отдыха в течение всего года. Антипиллинг повышает износостойкость материала и помогает дольше сохранять аккуратный внешний вид. Плоские швы снижают риск натирания, а анатомичный крой делает посадку удобнее при движении.
Флисовый материал приятен к телу, помогает сохранять тепло, быстро сохнет и удобен в качестве самостоятельного или дополнительного слоя.
Сезон: всесезонное
Комплект: пуловер, брюки.</t>
  </si>
  <si>
    <t>р-р 44-46 рост 170-176</t>
  </si>
  <si>
    <t>4660335511532</t>
  </si>
  <si>
    <t>р-р 52-54 рост 170-176</t>
  </si>
  <si>
    <t>4660335511570</t>
  </si>
  <si>
    <t>р-р 56-58 рост 170-176</t>
  </si>
  <si>
    <t>4660335511594</t>
  </si>
  <si>
    <t>р-р 56-58 рост 182-188</t>
  </si>
  <si>
    <t>4660335511617</t>
  </si>
  <si>
    <t>110-1104246123-148</t>
  </si>
  <si>
    <t>Турист термобелье ORION Active</t>
  </si>
  <si>
    <t>хаки</t>
  </si>
  <si>
    <t>Антипиллинг помогает ткани дольше сохранять аккуратный внешний вид
Анатомический крой обеспечивает удобную посадку и свободу движений
Плоские швы снижают риск натирания при длительной носке
Материал отводит влагу от тела и поддерживает комфортный микроклимат
Быстросохнущая ткань удобна в активном режиме и поездках
Флис приятен к телу, помогает удерживать тепло и быстро сохнет
Воротник-стойка дополнительно защищает шею от ветра и холода</t>
  </si>
  <si>
    <t>Термобельё 2-го слоя «Турист» ТМ ORION Active — выбор для активного отдыха в течение всего года. Антипиллинг повышает износостойкость материала и помогает дольше сохранять аккуратный внешний вид. Плоские швы снижают риск натирания, а анатомичный крой делает посадку удобнее при движении.
Флисовый материал приятен к телу, помогает сохранять тепло, быстро сохнет и удобен в качестве самостоятельного или дополнительного слоя.
Сезон: всесезонное
Комплект: пуловер, брюки.</t>
  </si>
  <si>
    <t>4660335520473</t>
  </si>
  <si>
    <t>р-р 48-50 рост 170-176</t>
  </si>
  <si>
    <t>4660335520442</t>
  </si>
  <si>
    <t>р-р 48-50 рост 182-188</t>
  </si>
  <si>
    <t>4660335520459</t>
  </si>
  <si>
    <t>4660335520466</t>
  </si>
  <si>
    <t>р-р 52-54 рост 182-188</t>
  </si>
  <si>
    <t>4660335519781</t>
  </si>
  <si>
    <t>4660335520480</t>
  </si>
  <si>
    <t>4660335519804</t>
  </si>
  <si>
    <t>р-р 60-62 рост 170-176</t>
  </si>
  <si>
    <t>4660335520497</t>
  </si>
  <si>
    <t>р-р 60-62 рост 182-188</t>
  </si>
  <si>
    <t>4660335520503</t>
  </si>
  <si>
    <t>110-1104246123-031</t>
  </si>
  <si>
    <t>Турист термобелье ORION Active, графит</t>
  </si>
  <si>
    <t>графит</t>
  </si>
  <si>
    <t>4660335520718</t>
  </si>
  <si>
    <t>4660335520725</t>
  </si>
  <si>
    <t>4660335520732</t>
  </si>
  <si>
    <t>4660335520749</t>
  </si>
  <si>
    <t>4660335520756</t>
  </si>
  <si>
    <t>4660335520763</t>
  </si>
  <si>
    <t>4660335520770</t>
  </si>
  <si>
    <t>4660335520787</t>
  </si>
  <si>
    <t>4660335520794</t>
  </si>
  <si>
    <t>110-3204029123-100</t>
  </si>
  <si>
    <t>Термобелье детское "Балу" (флис-стрейч, серый)</t>
  </si>
  <si>
    <t>Ткань верха: флис стрейч: полиэстер 85%, спандекс 15%, плотность 250 г/м²</t>
  </si>
  <si>
    <t>серый</t>
  </si>
  <si>
    <t>Плоские швы снижают риск натирания при длительной носке
Флис приятен к телу, помогает удерживать тепло и быстро сохнет
Продуманная конструкция сохраняет комфорт при длительной носке</t>
  </si>
  <si>
    <t>Термобельё 1-го слоя «Балу» ТМ ORION Active — выбор для активного отдыха в течение всего года. Плоские швы снижают риск натирания, а анатомичный крой делает посадку удобнее при движении.
Флисовый материал приятен к телу, помогает сохранять тепло, быстро сохнет и удобен в качестве самостоятельного или дополнительного слоя.
Сезон: всесезонное
Комплект: пуловер, брюки.</t>
  </si>
  <si>
    <t>рост 158-164 (13-16 лет)</t>
  </si>
  <si>
    <t>4660335544400</t>
  </si>
  <si>
    <t>122-1004197123-080</t>
  </si>
  <si>
    <t>Рысь костюм ORION Active, паутина</t>
  </si>
  <si>
    <t>Ткань верха:  смесовая: полиэстер 80%, хлопок 20%, 200 гр/м2</t>
  </si>
  <si>
    <t>паутина</t>
  </si>
  <si>
    <t>Функциональные карманы помогают держать важные мелочи под рукой
Капюшон помогает защититься от ветра, солнца и лёгких осадков
Водоотталкивающая обработка помогает ткани лучше переносить влажную погоду
Пич-эффект делает ткань приятнее на ощупь и комфортнее в носке
Эластичные элементы помогают изделию лучше садиться по фигуре
Шлёвки под ремень позволяют удобно настроить посадку</t>
  </si>
  <si>
    <t>Костюм «Рысь» ТМ ORION Active — выбор для активного отдыха летом. Продуманные карманы и застёжки делают модель удобной для вещей, которые должны быть под рукой.
Смесовая ткань сочетает преимущества натурального хлопка и синтетических волокон: дышит, быстрее сохнет и не сковывает движений.
Сезон: лето
Комплект: Куртка, брюки</t>
  </si>
  <si>
    <t>4610097089480</t>
  </si>
  <si>
    <t>4610097089497</t>
  </si>
  <si>
    <t>122-1004197123-121</t>
  </si>
  <si>
    <t>Рысь костюм ORION Active, принт степь</t>
  </si>
  <si>
    <t>Ткань верха: смесовая ткань, 80 % полиэстер, 20 % хлопок, плотность 215 г/м2</t>
  </si>
  <si>
    <t>степь</t>
  </si>
  <si>
    <t>Функциональные карманы помогают держать важные мелочи под рукой
Капюшон помогает защититься от ветра, солнца и лёгких осадков
Водоотталкивающая обработка помогает ткани лучше переносить влажную погоду
Эластичные элементы помогают изделию лучше садиться по фигуре
Шлёвки под ремень позволяют удобно настроить посадку</t>
  </si>
  <si>
    <t>4610097081552</t>
  </si>
  <si>
    <t>122-1004197125-011</t>
  </si>
  <si>
    <t>Рысь V2 костюм ORION Active, белая цифра</t>
  </si>
  <si>
    <t>Ткань верха: Материал: смесовая ткань микро рип‑стоп, 80 % полиэстер, 20 % хлопок, плотность 150 г/м2</t>
  </si>
  <si>
    <t>белая цифра</t>
  </si>
  <si>
    <t>Функциональные карманы помогают держать важные мелочи под рукой
Капюшон помогает защититься от ветра, солнца и лёгких осадков
Эластичные элементы помогают изделию лучше садиться по фигуре
Шлёвки под ремень позволяют удобно настроить посадку</t>
  </si>
  <si>
    <t>Костюм «Рысь V2» ТМ ORION Active — выбор для активного отдыха летом. Продуманные карманы и застёжки делают модель удобной для вещей, которые должны быть под рукой.
Смесовая ткань сочетает преимущества натурального хлопка и синтетических волокон: дышит, быстрее сохнет и не сковывает движений.
Сезон: лето
Комплект: Куртка, брюки</t>
  </si>
  <si>
    <t>4660335533688</t>
  </si>
  <si>
    <t>4660335533695</t>
  </si>
  <si>
    <t>4660335533701</t>
  </si>
  <si>
    <t>4660335533718</t>
  </si>
  <si>
    <t>4660335533725</t>
  </si>
  <si>
    <t>4660335533732</t>
  </si>
  <si>
    <t>4660335533749</t>
  </si>
  <si>
    <t>4660335533756</t>
  </si>
  <si>
    <t>4660335533763</t>
  </si>
  <si>
    <t>122-1004197125-140</t>
  </si>
  <si>
    <t>Рысь V2 костюм с сеткой ORION Active, т.хаки</t>
  </si>
  <si>
    <t>Ткань верха: смесовая: 75% хлопок, 25% нейлон; плотность 160 гр/м2</t>
  </si>
  <si>
    <t>Костюм «Рысь V2 с сеткой» ТМ ORION Active — выбор для активного отдыха и защиты от комаров и клещей летом. Механическая защита от клещей и насекомых, закрытые манжеты и продуманная конструкция помогают чувствовать себя безопаснее в лесу и высокой траве. Продуманные карманы и застёжки делают модель удобной для вещей, которые должны быть под рукой.
Смесовая ткань сочетает преимущества натурального хлопка и синтетических волокон: дышит, быстрее сохнет и не сковывает движений.
Сезон: лето
Комплект: Куртка, брюки</t>
  </si>
  <si>
    <t>4660335533572</t>
  </si>
  <si>
    <t>4660335533589</t>
  </si>
  <si>
    <t>4660335533596</t>
  </si>
  <si>
    <t>4660335533619</t>
  </si>
  <si>
    <t>4660335533633</t>
  </si>
  <si>
    <t>Рысь костюм с сеткой ORION Active, степь</t>
  </si>
  <si>
    <t>Костюм «Рысь» ТМ ORION Active — выбор для активного отдыха и защиты от комаров и клещей летом. Механическая защита от клещей и насекомых, закрытые манжеты и продуманная конструкция помогают чувствовать себя безопаснее в лесу и высокой траве. Продуманные карманы и застёжки делают модель удобной для вещей, которые должны быть под рукой.
Смесовая ткань сочетает преимущества натурального хлопка и синтетических волокон: дышит, быстрее сохнет и не сковывает движений.
Сезон: лето
Комплект: Куртка, брюки</t>
  </si>
  <si>
    <t>4610097082665</t>
  </si>
  <si>
    <t>4610097082672</t>
  </si>
  <si>
    <t>4610097082689</t>
  </si>
  <si>
    <t>4610097082696</t>
  </si>
  <si>
    <t>4610097082702</t>
  </si>
  <si>
    <t>4610097082719</t>
  </si>
  <si>
    <t>122-1004197123-140</t>
  </si>
  <si>
    <t>Рысь костюм с сеткой ORION Active, т.хаки</t>
  </si>
  <si>
    <t>Ткань верха: смесовая ткань, 75 % хлопок, 25 % нейлон, плотность 160 г/м2</t>
  </si>
  <si>
    <t>Костюм «Рысь с сеткой» ТМ ORION Active — выбор для активного отдыха и защиты от комаров и клещей летом. Механическая защита от клещей и насекомых, закрытые манжеты и продуманная конструкция помогают чувствовать себя безопаснее в лесу и высокой траве. Продуманные карманы и застёжки делают модель удобной для вещей, которые должны быть под рукой.
Смесовая ткань сочетает преимущества натурального хлопка и синтетических волокон: дышит, быстрее сохнет и не сковывает движений.
Сезон: лето
Комплект: Куртка, брюки</t>
  </si>
  <si>
    <t>р-р 40-42 рост 158-164</t>
  </si>
  <si>
    <t>4610097082634</t>
  </si>
  <si>
    <t>р-р 44-46 рост 158-164</t>
  </si>
  <si>
    <t>4610097082658</t>
  </si>
  <si>
    <t>4610097082528</t>
  </si>
  <si>
    <t>122-1004197123-011</t>
  </si>
  <si>
    <t>Рысь костюм ORION Active, белая цифра</t>
  </si>
  <si>
    <t>Ткань верха: смесовая ткань микро рип‑стоп, 80 % полиэстер, 20 % хлопок, плотность 150 г/м2</t>
  </si>
  <si>
    <t xml:space="preserve">Костюм «Рысь» ТМ ORION Active — выбор для активного отдыха летом. Продуманные карманы и застёжки делают модель удобной для вещей, которые должны быть под рукой.
Смесовая ткань сочетает преимущества натурального хлопка и синтетических волокон: дышит, быстрее сохнет и не сковывает движений.
Сезон: лето
Комплект: Куртка, брюки
</t>
  </si>
  <si>
    <t>р-р 40-42 рост 170-176</t>
  </si>
  <si>
    <t>4610097089466</t>
  </si>
  <si>
    <t>4610097089473</t>
  </si>
  <si>
    <t>4610097077517</t>
  </si>
  <si>
    <t>122-3004197123-080</t>
  </si>
  <si>
    <t>Детский костюм ORION Active Рысь, паутина</t>
  </si>
  <si>
    <t>Ткань верха: смесовая ткань, 80 % полиэстер, 20 % хлопок, плотность 200 г/м2</t>
  </si>
  <si>
    <t>Функциональные карманы помогают держать важные мелочи под рукой
Капюшон помогает защититься от ветра, солнца и лёгких осадков
Водоотталкивающая обработка помогает ткани лучше переносить влажную погоду
Пич-эффект делает ткань приятнее на ощупь и комфортнее в носке
Эластичные элементы помогают изделию лучше садиться по фигуре</t>
  </si>
  <si>
    <t>рост 128-134 (7-8 лет)</t>
  </si>
  <si>
    <t>4610097075063</t>
  </si>
  <si>
    <t>рост 140-146 (9-11 лет)</t>
  </si>
  <si>
    <t>4610097075056</t>
  </si>
  <si>
    <t>рост 152-158 (11-13 лет)</t>
  </si>
  <si>
    <t>4610097075049</t>
  </si>
  <si>
    <t>4610097075032</t>
  </si>
  <si>
    <t>122-3004197123-140</t>
  </si>
  <si>
    <t>Детский костюм с сеткой ORION Active Рысь, т.хаки</t>
  </si>
  <si>
    <t xml:space="preserve">Функциональные карманы помогают держать важные мелочи под рукой
Капюшон помогает защититься от ветра, солнца и лёгких осадков
Водоотталкивающая обработка помогает ткани лучше переносить влажную погоду
Пич-эффект делает ткань приятнее на ощупь и комфортнее в носке
Эластичные элементы помогают изделию лучше садиться по фигуре
</t>
  </si>
  <si>
    <t>4610097074172</t>
  </si>
  <si>
    <t>4610097074189</t>
  </si>
  <si>
    <t>4610097074196</t>
  </si>
  <si>
    <t>4610097074202</t>
  </si>
  <si>
    <t>122-3004197123-011</t>
  </si>
  <si>
    <t>Рысь детский костюм ORION Active, белая цифра</t>
  </si>
  <si>
    <t>Функциональные карманы помогают держать важные мелочи под рукой
Капюшон помогает защититься от ветра, солнца и лёгких осадков
Эластичные элементы помогают изделию лучше садиться по фигуре</t>
  </si>
  <si>
    <t>4610097074110</t>
  </si>
  <si>
    <t>122-1004290123-140</t>
  </si>
  <si>
    <t>Элит Барьер костюм ORION Active, т.хаки</t>
  </si>
  <si>
    <t>Ткань верха: Ткань смесовая: 75% хлопок, 25% нейлон, пич эффект, плотность 160 г/м²</t>
  </si>
  <si>
    <t>6 ловушек для клещей помогают повысить защиту во время прогулок и работы в лесу
Внутренняя защитная юбка и манжеты на рукавах/брюках создают дополнительный барьер для насекомых
Регулируемый капюшон с жёстким козырьком и съёмной противомоскитной сеткой защищает лицо и шею
Карманы на анораке и брюках позволяют держать нужные мелочи под рукой
Низ анорака регулируется эластичным шнуром с фиксаторами для более плотной посадки
Артикулированная зона коленей усилена дополнительным слоем ткани
Светоотражающие элементы повышают заметность в тёмное время суток</t>
  </si>
  <si>
    <t>Костюм «Элит Барьер» ТМ ORION Active — выбор для активного отдыха и защиты от комаров и клещей летом. Механическая защита от клещей и насекомых, закрытые манжеты и продуманная конструкция помогают чувствовать себя безопаснее в лесу и высокой траве. Усиленные зоны и стойкие материалы добавляют изделию надёжности там, где нагрузка выше.
Смесовая ткань сочетает преимущества натурального хлопка и синтетических волокон: дышит, быстрее сохнет и не сковывает движений.
Сезон: лето
Комплект: Анорак, брюки</t>
  </si>
  <si>
    <t>4610097068690</t>
  </si>
  <si>
    <t>4610097068706</t>
  </si>
  <si>
    <t>4610097068713</t>
  </si>
  <si>
    <t>4610097068720</t>
  </si>
  <si>
    <t>4610097068737</t>
  </si>
  <si>
    <t>4610097068751</t>
  </si>
  <si>
    <t>4610097068768</t>
  </si>
  <si>
    <t>4610097068775</t>
  </si>
  <si>
    <t>4610097068782</t>
  </si>
  <si>
    <t>122-1004290125-</t>
  </si>
  <si>
    <t>Элит Барьер костюм ORION Active, теп.серый</t>
  </si>
  <si>
    <t>Теп. серый</t>
  </si>
  <si>
    <t>4660335531295</t>
  </si>
  <si>
    <t>4660335531301</t>
  </si>
  <si>
    <t>4660335531318</t>
  </si>
  <si>
    <t>4660335531325</t>
  </si>
  <si>
    <t>4660335531332</t>
  </si>
  <si>
    <t>4660335531349</t>
  </si>
  <si>
    <t>4660335531356</t>
  </si>
  <si>
    <t>4660335531363</t>
  </si>
  <si>
    <t>4660335531370</t>
  </si>
  <si>
    <t>122-1004290125-161</t>
  </si>
  <si>
    <t>Элит Барьер костюм ORION Active, хол.зеленый</t>
  </si>
  <si>
    <t>хол.зеленый</t>
  </si>
  <si>
    <t>6 ловушек для клещей помогают повысить защиту во время прогулок и работы в лесу
Внутренняя защитная юбка и манжеты на рукавах/брюках создают дополнительный барьер для насекомых
Регулируемый капюшон с жёстким козырьком и съёмной противомоскитной сеткой защищает лицо и шею
Карманы на анораке и брюках позволяют держать нужные мелочи под рукой
Низ анорака регулируется эластичным шнуром с фиксаторами для более плотной посадки
Артикулированная зона коленей усилена дополнительным слоем ткани
Светоотражающие элементы повышают заметность в тёмное время суто.</t>
  </si>
  <si>
    <t>4660335521142</t>
  </si>
  <si>
    <t>4660335521159</t>
  </si>
  <si>
    <t>4660335521173</t>
  </si>
  <si>
    <t>4660335521180</t>
  </si>
  <si>
    <t>4660335521197</t>
  </si>
  <si>
    <t>4660335521203</t>
  </si>
  <si>
    <t>4660335521210</t>
  </si>
  <si>
    <t>4660335521227</t>
  </si>
  <si>
    <t>122-1004290123-090</t>
  </si>
  <si>
    <t>Элит Барьер костюм ORION Active, св.беж</t>
  </si>
  <si>
    <t>св.бежевый</t>
  </si>
  <si>
    <t>4610097068928</t>
  </si>
  <si>
    <t>4610097068935</t>
  </si>
  <si>
    <t>4610097068942</t>
  </si>
  <si>
    <t>4610097068959</t>
  </si>
  <si>
    <t>4610097068966</t>
  </si>
  <si>
    <t>4610097068980</t>
  </si>
  <si>
    <t>4610097068997</t>
  </si>
  <si>
    <t>4610097069000</t>
  </si>
  <si>
    <t>4610097069017</t>
  </si>
  <si>
    <t>122-0004290123-090</t>
  </si>
  <si>
    <t>Элит Барьер женский костюм ORION Active, св.беж</t>
  </si>
  <si>
    <t>4610097077296</t>
  </si>
  <si>
    <t>4610097077302</t>
  </si>
  <si>
    <t>4610097077319</t>
  </si>
  <si>
    <t>4610097077326</t>
  </si>
  <si>
    <t>р-р 48-50 рост 158-164</t>
  </si>
  <si>
    <t>4610097077333</t>
  </si>
  <si>
    <t>4610097077357</t>
  </si>
  <si>
    <t>р-р 52-54 рост 158-164</t>
  </si>
  <si>
    <t>4610097077364</t>
  </si>
  <si>
    <t>4610097077371</t>
  </si>
  <si>
    <t>4610097077388</t>
  </si>
  <si>
    <t>122-0004290124-129</t>
  </si>
  <si>
    <t>Элит Барьер женский костюм ORION Active, т.олива</t>
  </si>
  <si>
    <t>т.олива</t>
  </si>
  <si>
    <t>4660335520510</t>
  </si>
  <si>
    <t>4660335520558</t>
  </si>
  <si>
    <t>122-0004290125-</t>
  </si>
  <si>
    <t>Элит Барьер женский костюм ORION Active, хол.серый</t>
  </si>
  <si>
    <t>Хол. серый</t>
  </si>
  <si>
    <t>4660335532889</t>
  </si>
  <si>
    <t>4660335532896</t>
  </si>
  <si>
    <t>4660335532902</t>
  </si>
  <si>
    <t>4660335532919</t>
  </si>
  <si>
    <t>4660335532926</t>
  </si>
  <si>
    <t>4660335532933</t>
  </si>
  <si>
    <t>4660335532940</t>
  </si>
  <si>
    <t>4660335532957</t>
  </si>
  <si>
    <t>4660335532964</t>
  </si>
  <si>
    <t>122-0004290125-148</t>
  </si>
  <si>
    <t>Элит Барьер женский костюм ORION Active, хаки</t>
  </si>
  <si>
    <t>Ткань верха: Ткань смесовая: 75% хлопок, 25% нейлон, пич эффект, плотность 160 г/м²
Ткань подклада: бязь: хлопок 100%</t>
  </si>
  <si>
    <t>Защита от насекомых: 6 ловушек для клещей, внутренняя защитная юбка, манжеты в рукавах и по низу брюк, низ рукавов и брюк на резинке.
Капюшон: регулируемый в 2 направлениях, с жёстким козырьком и съёмной противомоскитной сеткой (хранится в специальном кармане).
Карманы:на анораке — карман‑кенгуру на молнии и влагозащитный под клапаном;
на брюках — 2 боковых на молнии.
Регулировка: эластичный шнур с фиксаторами по низу анорака.
Усиленные зоны: артикулированная область коленей с дополнительным слоем ткани.
Пояс брюк: резинка с широкими шлёвками под ремень, застёжка — молния и пуговицы на репсовой ленте.
Безопасность: светоотражающие элементы для видимости в тёмное время суток.
Крой: анорак с интегрируемым капюшоном и брюки‑джоггеры.</t>
  </si>
  <si>
    <t>Сезон: лето.
Костюм «Элит Барьер» ТМ ORION Active — выбор для активного летнего отдыха с надёжной защитой от насекомых. Лёгкая смесовая ткань с пич‑эффектом и WR‑пропиткой обеспечивает комфорт, а продуманная конструкция — безопасность в лесу.
Идеально подойдёт для походов, прогулок и других активностей на природе. Ткань  сочетает преимущества хлопка и нейлона: дышит, быстро сохнет и не сковывает движений.
Выбирайте костюм «Элит Барьер» от ORION Active — надёжная механическая защита от клещей и комаров плюс комфорт для активного отдыха на природе!
Комплект: анорак, брюки‑джоггеры.</t>
  </si>
  <si>
    <t>4660335532797</t>
  </si>
  <si>
    <t>4660335532803</t>
  </si>
  <si>
    <t>4660335532827</t>
  </si>
  <si>
    <t>4660335532865</t>
  </si>
  <si>
    <t>Барьер женский комбинезон ORION Active, св.беж</t>
  </si>
  <si>
    <t>Ткань верха: Материал: смесовая ткань, 75 % хлопок, 25 % нейлон, плотность 160 г/м2, пич‑эффект, WR‑пропитка.
Ткань подклада: хлопок 100%</t>
  </si>
  <si>
    <t>Клапаны-ловушки помогают дополнительно защититься от насекомых
Москитная сетка убирается в потайной карман и быстро достаётся при необходимости
Внутренние манжеты на рукавах и брюках создают плотное прилегание
Светоотражающие элементы повышают заметность в условиях плохой видимости
Технологическая молния повышает удобство при длительной носке
Функциональные карманы помогают держать важные мелочи под рукой
Капюшон помогает защититься от ветра, солнца и лёгких осадков</t>
  </si>
  <si>
    <t>Комбинезон «Барьер» ТМ ORION Active — выбор для активного отдыха и защиты от комаров и клещей летом. Механическая защита от клещей и насекомых, закрытые манжеты и продуманная конструкция помогают чувствовать себя безопаснее в лесу и высокой траве. Продуманные карманы и застёжки делают модель удобной для вещей, которые должны быть под рукой.
Смесовая ткань сочетает преимущества натурального хлопка и синтетических волокон: дышит, быстрее сохнет и не сковывает движений.
Сезон: лето</t>
  </si>
  <si>
    <t>4660335513208</t>
  </si>
  <si>
    <t>122-3004290123-090</t>
  </si>
  <si>
    <t>Барьер детский комбинезон ORION Active, св.беж</t>
  </si>
  <si>
    <t xml:space="preserve">
Комбинезон «Барьер» ТМ ORION Active — выбор для активного отдыха и защиты от комаров и клещей летом. Механическая защита от клещей и насекомых, закрытые манжеты и продуманная конструкция помогают чувствовать себя безопаснее в лесу и высокой траве. Продуманные карманы и застёжки делают модель удобной для вещей, которые должны быть под рукой.
Смесовая ткань сочетает преимущества натурального хлопка и синтетических волокон: дышит, быстрее сохнет и не сковывает движений.
Сезон: лето</t>
  </si>
  <si>
    <t>рост 116-122 (5-6 лет)</t>
  </si>
  <si>
    <t>4660335513260</t>
  </si>
  <si>
    <t>122-3004290125-</t>
  </si>
  <si>
    <t>Элит Барьер детский костюм ORION Active, хол.серый</t>
  </si>
  <si>
    <t xml:space="preserve">6 ловушек для клещей помогают повысить защиту во время прогулок и работы в лесу
Внутренняя защитная юбка и манжеты на рукавах/брюках создают дополнительный барьер для насекомых
Регулируемый капюшон с жёстким козырьком и съёмной противомоскитной сеткой защищает лицо и шею
Карманы на анораке и брюках позволяют держать нужные мелочи под рукой
Низ анорака регулируется эластичным шнуром с фиксаторами для более плотной посадки
Артикулированная зона коленей усилена дополнительным слоем ткани
Светоотражающие элементы повышают заметность в тёмное время суток
</t>
  </si>
  <si>
    <t>рост 122-128 (6-7 лет)</t>
  </si>
  <si>
    <t>4660335535675</t>
  </si>
  <si>
    <t>4660335535682</t>
  </si>
  <si>
    <t>4660335535699</t>
  </si>
  <si>
    <t>4660335535705</t>
  </si>
  <si>
    <t>4660335535712</t>
  </si>
  <si>
    <t>122-1004177125-148</t>
  </si>
  <si>
    <t>Пионер костюм ORION Active, принт раш</t>
  </si>
  <si>
    <t>Ткань верха: смесовая ткань (80 % полиэстер, 20 % хлопок), пич‑эффект, WR‑пропитка, плотность 130 г/м 2</t>
  </si>
  <si>
    <t>Костюм «Пионер» ТМ ORION Active — выбор для активного отдыха летом. Продуманные карманы и застёжки делают модель удобной для вещей, которые должны быть под рукой.
Смесовая ткань сочетает преимущества натурального хлопка и синтетических волокон: дышит, быстрее сохнет и не сковывает движений.
Сезон: лето
Комплект: Куртка, брюки</t>
  </si>
  <si>
    <t>4660335524365</t>
  </si>
  <si>
    <t>4660335524488</t>
  </si>
  <si>
    <t>4660335524495</t>
  </si>
  <si>
    <t>4660335524501</t>
  </si>
  <si>
    <t>4660335524518</t>
  </si>
  <si>
    <t>4660335524525</t>
  </si>
  <si>
    <t>4660335524532</t>
  </si>
  <si>
    <t>4660335524549</t>
  </si>
  <si>
    <t>4660335524556</t>
  </si>
  <si>
    <t>122-1004177123-045</t>
  </si>
  <si>
    <t>Пионер костюм ORION Active, зел.пиксель</t>
  </si>
  <si>
    <t>Ткань верха: смесовая: полиэстер 80%, хлопок 20%, 100 г/м2</t>
  </si>
  <si>
    <t>зеленый пиксель</t>
  </si>
  <si>
    <t xml:space="preserve">Костюм «Пионер» ТМ ORION Active — выбор для активного отдыха летом. Продуманные карманы и застёжки делают модель удобной для вещей, которые должны быть под рукой.
Смесовая ткань сочетает преимущества натурального хлопка и синтетических волокон: дышит, быстрее сохнет и не сковывает движений.
Сезон: лето
Комплект: Куртка, брюки
</t>
  </si>
  <si>
    <t>4610097095733</t>
  </si>
  <si>
    <t>122-1004177123-006</t>
  </si>
  <si>
    <t>Пионер костюм ORION Active, осколки беж</t>
  </si>
  <si>
    <t>Ткань верха: смесовая ткань (сорочка), 80 % полиэстер, 20 % хлопок, плотность 110 г/м2</t>
  </si>
  <si>
    <t>бежевые осколки</t>
  </si>
  <si>
    <t xml:space="preserve">Функциональные карманы помогают держать важные мелочи под рукой
Капюшон помогает защититься от ветра, солнца и лёгких осадков
Эластичные элементы помогают изделию лучше садиться по фигуре
Шлёвки под ремень позволяют удобно настроить посадку
</t>
  </si>
  <si>
    <t>4610097090417</t>
  </si>
  <si>
    <t>122-1004177123-030</t>
  </si>
  <si>
    <t>Пионер костюм ORION Active, граница</t>
  </si>
  <si>
    <t>граница</t>
  </si>
  <si>
    <t>4610097090349</t>
  </si>
  <si>
    <t>122-1004177123-140</t>
  </si>
  <si>
    <t>Пионер костюм ORION Active, т.хаки</t>
  </si>
  <si>
    <t>Ткань верха: смесовая: 100гр/м2, 80% полиэстер, 20% хлопок</t>
  </si>
  <si>
    <t>4660335523870</t>
  </si>
  <si>
    <t>4660335523887</t>
  </si>
  <si>
    <t>4660335523894</t>
  </si>
  <si>
    <t>4660335523900</t>
  </si>
  <si>
    <t>4660335523917</t>
  </si>
  <si>
    <t>4660335523924</t>
  </si>
  <si>
    <t>122-3004177123-148</t>
  </si>
  <si>
    <t>Пионер детский костюм ORION Active</t>
  </si>
  <si>
    <t>Ткань верха: сорочка: полиэстер 80%, хлопок 20%</t>
  </si>
  <si>
    <t>функциональные карманы
низ рукавов на резинке
низ куртки на резинке
регулируемый капюшон
низ брюк на резинке</t>
  </si>
  <si>
    <t>Детский летний универсальный костюм Пионер из легкой и дышащей ткани - отличный выбор для летней рыбалки, походов, тактических игр. Низ укороченной куртки собран на широкую простроченную резинку. Капюшон регулируется по овалу лица. Два нагрудных кармана закрываются на клапаны с липучками, два нижних кармана с двойными листочками без застежки. Низ брюк и рукавов на резинке.
Пояс брюк на резинке с широкими шлевками для ремня. Два кармана у пояса без застежки. Ткань устойчива к выгоранию, не теряет форму и имеет более продолжительный срок службы по сравнению с обычным х/б. Костюм Пионер активно применяется силовыми структурами, туристами, дачниками, любителями активного отдыха.</t>
  </si>
  <si>
    <t>4610097088803</t>
  </si>
  <si>
    <t>4610097088810</t>
  </si>
  <si>
    <t>4610097088827</t>
  </si>
  <si>
    <t>4610097088834</t>
  </si>
  <si>
    <t>122-3004177123-006</t>
  </si>
  <si>
    <t xml:space="preserve">Костюм детский ORION Active Пионер (сорочка, осколки беж) </t>
  </si>
  <si>
    <t>рост 122-128 (5-6 лет)</t>
  </si>
  <si>
    <t>4610097079238</t>
  </si>
  <si>
    <t>122-3004177123-030</t>
  </si>
  <si>
    <t>Пионер детский костюм ORION Active, граница</t>
  </si>
  <si>
    <t xml:space="preserve">
Костюм «Пионер» ТМ ORION Active — выбор для активного отдыха летом. Продуманные карманы и застёжки делают модель удобной для вещей, которые должны быть под рукой.
Смесовая ткань сочетает преимущества натурального хлопка и синтетических волокон: дышит, быстрее сохнет и не сковывает движений.
Сезон: лето
Комплект: Куртка, брюки</t>
  </si>
  <si>
    <t>4610097073946</t>
  </si>
  <si>
    <t>122-1004217125-140</t>
  </si>
  <si>
    <t>Спецназ костюм ORION Active, т.хаки</t>
  </si>
  <si>
    <t>Ткань верха: смесовая микро рип-стоп: полиэстер 80%, хлопок 20%, плотность: 200 гр/м2</t>
  </si>
  <si>
    <t>Костюм «Спецназ» ТМ ORION Active — выбор для активного отдыха летом. Продуманные карманы и застёжки делают модель удобной для вещей, которые должны быть под рукой.
Смесовая ткань сочетает преимущества натурального хлопка и синтетических волокон: дышит, быстрее сохнет и не сковывает движений.
Сезон: лето
Комплект: Куртка, брюки</t>
  </si>
  <si>
    <t>4660335532339</t>
  </si>
  <si>
    <t>122-1004217123-087</t>
  </si>
  <si>
    <t>Спецназ костюм ORION Active, саванна</t>
  </si>
  <si>
    <t>Ткань верха:  смесовая микро рип-стоп: полиэстер 80%, хлопок 20%, 150 гр/м2</t>
  </si>
  <si>
    <t>саванна</t>
  </si>
  <si>
    <t>4610097078453</t>
  </si>
  <si>
    <t>4610097078460</t>
  </si>
  <si>
    <t>4610097078477</t>
  </si>
  <si>
    <t>4610097078484</t>
  </si>
  <si>
    <t>4610097078491</t>
  </si>
  <si>
    <t>4610097078507</t>
  </si>
  <si>
    <t>4610097078514</t>
  </si>
  <si>
    <t>4610097078521</t>
  </si>
  <si>
    <t>4610097078538</t>
  </si>
  <si>
    <t>р-р 64-66 рост 182-188</t>
  </si>
  <si>
    <t>4610097078545</t>
  </si>
  <si>
    <t>122-3004217125-087</t>
  </si>
  <si>
    <t>Спецназ костюм детский ORION Active, саванна</t>
  </si>
  <si>
    <t>4660335524587</t>
  </si>
  <si>
    <t>4660335524594</t>
  </si>
  <si>
    <t>4660335524600</t>
  </si>
  <si>
    <t>4660335524617</t>
  </si>
  <si>
    <t>4660335524624</t>
  </si>
  <si>
    <t>4660335524631</t>
  </si>
  <si>
    <t>122-3004217125-140</t>
  </si>
  <si>
    <t>Спецназ детский костюм ORION Active, т.хаки</t>
  </si>
  <si>
    <t xml:space="preserve">122-128 (6-7 лет) </t>
  </si>
  <si>
    <t>4660335532568</t>
  </si>
  <si>
    <t>128-134 (7-8 лет)</t>
  </si>
  <si>
    <t>4660335532575</t>
  </si>
  <si>
    <t>140-146 (9-11 лет)</t>
  </si>
  <si>
    <t>4660335532582</t>
  </si>
  <si>
    <t>152-158 (11-13 лет)</t>
  </si>
  <si>
    <t>4660335532599</t>
  </si>
  <si>
    <t>158-164 (13-16 лет)</t>
  </si>
  <si>
    <t>4660335532605</t>
  </si>
  <si>
    <t>122-1004364123-022</t>
  </si>
  <si>
    <t>Буревестник костюм (Peach, бурелом) ORION Active</t>
  </si>
  <si>
    <t>бурелом</t>
  </si>
  <si>
    <t>Костюм «Буревестник» ТМ ORION Active — выбор для активного отдыха летом. Продуманные карманы и застёжки делают модель удобной для вещей, которые должны быть под рукой.
Смесовая ткань сочетает преимущества натурального хлопка и синтетических волокон: дышит, быстрее сохнет и не сковывает движений.
Сезон: лето
Комплект: Куртка, брюки</t>
  </si>
  <si>
    <t>4660335507795</t>
  </si>
  <si>
    <t>122-1004209125-</t>
  </si>
  <si>
    <t>Скаут костюм ORION Active, Вяз</t>
  </si>
  <si>
    <t>Ткань верха: смесовая: полиэстер 80%, хлопок 20%; плотность: 200 гр/м2</t>
  </si>
  <si>
    <t>Вяз</t>
  </si>
  <si>
    <t xml:space="preserve">Костюм «Скаут» ТМ ORION Active — выбор для активного отдыха летом. Продуманные карманы и застёжки делают модель удобной для вещей, которые должны быть под рукой.
Смесовая ткань сочетает преимущества натурального хлопка и синтетических волокон: дышит, быстрее сохнет и не сковывает движений.
Сезон: лето
Комплект: Куртка, брюки
</t>
  </si>
  <si>
    <t>4660335533138</t>
  </si>
  <si>
    <t>4660335533145</t>
  </si>
  <si>
    <t>4660335533152</t>
  </si>
  <si>
    <t>4660335533169</t>
  </si>
  <si>
    <t>4660335533176</t>
  </si>
  <si>
    <t>4660335533183</t>
  </si>
  <si>
    <t>4660335533190</t>
  </si>
  <si>
    <t>4660335533206</t>
  </si>
  <si>
    <t>4660335533213</t>
  </si>
  <si>
    <t>122-1004209123-148</t>
  </si>
  <si>
    <t>Скаут костюм ORION Active, хаки</t>
  </si>
  <si>
    <t>Ткань верха: палатка: хлопок 100%, 250 г/м2</t>
  </si>
  <si>
    <t>Костюм «Скаут» ТМ ORION Active — выбор для активного отдыха летом. Продуманные карманы и застёжки делают модель удобной для вещей, которые должны быть под рукой.
Хлопковая основа делает изделие приятным к телу и комфортным для повседневной носки.
Сезон: лето
Комплект: Куртка, брюки</t>
  </si>
  <si>
    <t>4610097092114</t>
  </si>
  <si>
    <t>4610097092121</t>
  </si>
  <si>
    <t>4610097092138</t>
  </si>
  <si>
    <t>4610097092145</t>
  </si>
  <si>
    <t>4610097092152</t>
  </si>
  <si>
    <t>122-1004209125-011</t>
  </si>
  <si>
    <t>Скаут костюм ORION Active, принт Белая цифра</t>
  </si>
  <si>
    <t xml:space="preserve">Летний универсальный костюм Скаут из плотной, мягкой, дышащей и при этом невероятно прочной смесовой ткани – отличный спутник любителей активного летнего отдыха, туристов и рыбаков.
Низ укороченной куртки и рукавов собраны на широкую простроченную резинку. Капюшон регулируется по овалу лица. Два нагрудных кармана закрываются на клапаны с липучками, два нижних кармана с листочками без застежки.
Пояс брюк полностью эластичный, дополнен шлевками. Низ брюк собран на резинку. Два кармана у пояса без застежки. </t>
  </si>
  <si>
    <t>4660335533466</t>
  </si>
  <si>
    <t>4660335533473</t>
  </si>
  <si>
    <t>4660335533480</t>
  </si>
  <si>
    <t>4660335533497</t>
  </si>
  <si>
    <t>4660335533503</t>
  </si>
  <si>
    <t>4660335533510</t>
  </si>
  <si>
    <t>4660335533527</t>
  </si>
  <si>
    <t>4660335533534</t>
  </si>
  <si>
    <t>4660335533541</t>
  </si>
  <si>
    <t>122-1004209123-022</t>
  </si>
  <si>
    <t>Скаут костюм ORION Active, бурелом</t>
  </si>
  <si>
    <t>Костюм «Скаут» ТМ ORION Active — выбор для активного отдыха летом. Продуманные карманы и застёжки делают модель удобной для вещей, которые должны быть под рукой.
Смесовая ткань сочетает преимущества натурального хлопка и синтетических волокон: дышит, быстрее сохнет и не сковывает движений.
Сезон: лето
Комплект: Куртка, брюки</t>
  </si>
  <si>
    <t>4610097085253</t>
  </si>
  <si>
    <t>4610097085260</t>
  </si>
  <si>
    <t>4610097085284</t>
  </si>
  <si>
    <t>122-1004135123-148</t>
  </si>
  <si>
    <t>Лесовик костюм ORIONACTIVE</t>
  </si>
  <si>
    <t>Функциональные карманы помогают держать важные мелочи под рукой
Капюшон помогает защититься от ветра, солнца и лёгких осадков
Противомоскитная сетка защищает лицо от насекомых
Манжеты помогают плотнее закрыть рукава и низ брюк
Водоотталкивающая обработка помогает ткани лучше переносить влажную погоду
Эластичные элементы помогают изделию лучше садиться по фигуре
Шлёвки под ремень позволяют удобно настроить посадку</t>
  </si>
  <si>
    <t xml:space="preserve">Костюм «Лесовик» ТМ ORION Active — выбор для активного отдыха и защиты от комаров и клещей летом. Продуманные карманы и застёжки делают модель удобной для вещей, которые должны быть под рукой.
Смесовая ткань сочетает преимущества натурального хлопка и синтетических волокон: дышит, быстрее сохнет и не сковывает движений.
Сезон: лето
Комплект: Удлиненная куртка, брюки
</t>
  </si>
  <si>
    <t>4610097077395</t>
  </si>
  <si>
    <t>4610097077401</t>
  </si>
  <si>
    <t>4610097077418</t>
  </si>
  <si>
    <t>4610097077425</t>
  </si>
  <si>
    <t>4610097077432</t>
  </si>
  <si>
    <t>4610097077449</t>
  </si>
  <si>
    <t>4610097077456</t>
  </si>
  <si>
    <t>4610097077463</t>
  </si>
  <si>
    <t>4610097077470</t>
  </si>
  <si>
    <t>4610097077487</t>
  </si>
  <si>
    <t>р-р 68-70 рост 182-188</t>
  </si>
  <si>
    <t>4610097077494</t>
  </si>
  <si>
    <t>122-3004135123-148</t>
  </si>
  <si>
    <t>Лесовик детский костюм ORION Active, хаки</t>
  </si>
  <si>
    <t>Костюм «Лесовик» ТМ ORION Active — выбор для активного отдыха и защиты от комаров и клещей летом. Продуманные карманы и застёжки делают модель удобной для вещей, которые должны быть под рукой.
Смесовая ткань сочетает преимущества натурального хлопка и синтетических волокон: дышит, быстрее сохнет и не сковывает движений.
Сезон: лето
Комплект: Удлиненная куртка, брюки</t>
  </si>
  <si>
    <t>4610097082474</t>
  </si>
  <si>
    <t>122-1004237123-005</t>
  </si>
  <si>
    <t>Тополь костюм ORION Active бежевая цифра</t>
  </si>
  <si>
    <t>Ткань верха: Материал: смесовая ткань, 80 % полиэстер, 20 % хлопок, плотность 200 г/м2, пич‑эффект, WR‑пропитка</t>
  </si>
  <si>
    <t>бежевая цифра</t>
  </si>
  <si>
    <t>Воротник-стойка дополнительно защищает шею от ветра и холода
Функциональные карманы помогают держать важные мелочи под рукой
Манжеты помогают плотнее закрыть рукава и низ брюк
Водоотталкивающая обработка помогает ткани лучше переносить влажную погоду
Пич-эффект делает ткань приятнее на ощупь и комфортнее в носке
Эластичные элементы помогают изделию лучше садиться по фигуре</t>
  </si>
  <si>
    <t>Костюм «Тополь» ТМ ORION Active — выбор для активного отдыха летом. Продуманные карманы и застёжки делают модель удобной для вещей, которые должны быть под рукой.
Смесовая ткань сочетает преимущества натурального хлопка и синтетических волокон: дышит, быстрее сохнет и не сковывает движений.
Сезон: лето
Комплект: Лонгслив, брюки</t>
  </si>
  <si>
    <t>4660335508198</t>
  </si>
  <si>
    <t xml:space="preserve">р-р 48-50 рост 182-188 </t>
  </si>
  <si>
    <t>4660335508846</t>
  </si>
  <si>
    <t xml:space="preserve">р-р 52-54 рост 170-176 </t>
  </si>
  <si>
    <t>4660335508860</t>
  </si>
  <si>
    <t>4660335508235</t>
  </si>
  <si>
    <t>122-1004237123-011</t>
  </si>
  <si>
    <t>Тополь костюм ORION Active белая цифра</t>
  </si>
  <si>
    <t>Воротник-стойка дополнительно защищает шею от ветра и холода
Функциональные карманы помогают держать важные мелочи под рукой
Манжеты помогают плотнее закрыть рукава и низ брюк
Эластичные элементы помогают изделию лучше садиться по фигуре</t>
  </si>
  <si>
    <t>4660335508273</t>
  </si>
  <si>
    <t>4660335508310</t>
  </si>
  <si>
    <t>122-1004291123-148</t>
  </si>
  <si>
    <t>Эльбрус костюм ORION Active, хаки</t>
  </si>
  <si>
    <t>Ткань верха: Материал: хлопковая ткань, 100 % хлопок, плотность 180 г/м2</t>
  </si>
  <si>
    <t>Анатомический крой обеспечивает удобную посадку и свободу движений
Функциональные карманы помогают держать важные мелочи под рукой
Капюшон помогает защититься от ветра, солнца и лёгких осадков
Пич-эффект делает ткань приятнее на ощупь и комфортнее в носке
Эластичные элементы помогают изделию лучше садиться по фигуре
Шлёвки под ремень позволяют удобно настроить посадку
Усиленные зоны повышают износостойкость в местах активной нагрузки</t>
  </si>
  <si>
    <t>Костюм «Эльбрус» ТМ ORION Active — выбор для активного отдыха летом. Анатомичный крой повторяет движения тела и не мешает активности. Усиленные зоны и стойкие материалы добавляют изделию надёжности там, где нагрузка выше.
Хлопковая основа делает изделие приятным к телу и комфортным для повседневной носки.
Сезон: лето
Комплект: Куртка, брюки</t>
  </si>
  <si>
    <t>4610097081248</t>
  </si>
  <si>
    <t>4610097081255</t>
  </si>
  <si>
    <t>4610097081262</t>
  </si>
  <si>
    <t>4610097081279</t>
  </si>
  <si>
    <t>4610097081286</t>
  </si>
  <si>
    <t>4610097081293</t>
  </si>
  <si>
    <t>4610097081309</t>
  </si>
  <si>
    <t>4610097081316</t>
  </si>
  <si>
    <t>4610097081323</t>
  </si>
  <si>
    <t>4610097081347</t>
  </si>
  <si>
    <t>122-1004069124-148</t>
  </si>
  <si>
    <t>Горка костюм ORION Active, хаки</t>
  </si>
  <si>
    <t>Ткань верха: Материал: хлопковая ткань ВО «Палатка», 100% хлопок, плотность 250 г/м2
Ткань вставок: ткань «кошачий глаз», 100% полиэстер, плотность 160 г/м2</t>
  </si>
  <si>
    <t>Анатомический крой обеспечивает удобную посадку и свободу движений
Функциональные карманы помогают держать важные мелочи под рукой
Капюшон помогает защититься от ветра, солнца и лёгких осадков
Манжеты помогают плотнее закрыть рукава и низ брюк
Мембранный слой помогает защищать от ветра и влаги
Водоотталкивающая обработка помогает ткани лучше переносить влажную погоду
Эластичные элементы помогают изделию лучше садиться по фигуре</t>
  </si>
  <si>
    <t xml:space="preserve">
Костюм «Горка» ТМ ORION Active — выбор для активного отдыха летом. Механическая защита от клещей и насекомых, закрытые манжеты и продуманная конструкция помогают чувствовать себя безопаснее в лесу и высокой траве. Мембранные и влагозащитные свойства помогают защищать от ветра и осадков, сохраняя комфорт при переменчивой погоде.
Технологичная ткань помогает защищать от ветра и осадков, сохраняя свободу движений при активной носке.
Сезон: лето
Комплект: Куртка, брюки
</t>
  </si>
  <si>
    <t>4610097091377</t>
  </si>
  <si>
    <t>4610097091384</t>
  </si>
  <si>
    <t>4610097091407</t>
  </si>
  <si>
    <t>4610097091414</t>
  </si>
  <si>
    <t>4610097091421</t>
  </si>
  <si>
    <t>122-1004178123-038</t>
  </si>
  <si>
    <t>Питон костюм ORION Active</t>
  </si>
  <si>
    <t>Ткань верха: смесовая: полиэстер 80%, хлопок 20%, 190 г/м2</t>
  </si>
  <si>
    <t>желтые соты</t>
  </si>
  <si>
    <t>Костюм Питон относится к линейке летних универсальных костюмов. Для изготовления используется легкая смесовая  ткань. Костюм отлично держит форму, не мнется и обладает повышенными износостойкими качествами.
Низ укороченной куртки и рукавов собран на широкую простроченную резинку. Капюшон регулируется по лицевому краю с помощью утяжки на шнур. Два нагрудных кармана на липучке и два кармана с листочками. 
Брюки прямого кроя. Низ брюк и пояс собраны на резинку, шлевки под ремень. Два классических кармана у пояса.
Костюм Питон - отличный выбор для охоты, рыбалки и активного отдыха.</t>
  </si>
  <si>
    <t>4610097080821</t>
  </si>
  <si>
    <t>4610097080852</t>
  </si>
  <si>
    <t>122-1004090123-130</t>
  </si>
  <si>
    <t>Захват костюм ORION Active, т.остров</t>
  </si>
  <si>
    <t>Ткань верха: смесовая ткань рип‑стоп, 80 % полиэстер, 20 % хлопок, плотность 215 г/м2</t>
  </si>
  <si>
    <t>т.остров</t>
  </si>
  <si>
    <t xml:space="preserve">Функциональные карманы помогают держать важные мелочи под рукой
Капюшон помогает защититься от ветра, солнца и лёгких осадков
Манжеты помогают плотнее закрыть рукава и низ брюк
Эластичные элементы помогают изделию лучше садиться по фигуре
Шлёвки под ремень позволяют удобно настроить посадку
</t>
  </si>
  <si>
    <t xml:space="preserve">Костюм «Захват» ТМ ORION Active — выбор для активного отдыха летом. Продуманные карманы и застёжки делают модель удобной для вещей, которые должны быть под рукой.
Смесовая ткань сочетает преимущества натурального хлопка и синтетических волокон: дышит, быстрее сохнет и не сковывает движений.
Сезон: лето
Комплект: Куртка, брюки
</t>
  </si>
  <si>
    <t>4610097079023</t>
  </si>
  <si>
    <t>4610097079030</t>
  </si>
  <si>
    <t>4610097079054</t>
  </si>
  <si>
    <t>4610097079061</t>
  </si>
  <si>
    <t>122-1004090123-089</t>
  </si>
  <si>
    <t>Захват костюм ORION Active, сахара</t>
  </si>
  <si>
    <t>Ткань верха: смесовая ткань рип‑стоп, WR, 80 % полиэстер, 20 % хлопок, плотность 215 г/м2</t>
  </si>
  <si>
    <t>сахара</t>
  </si>
  <si>
    <t xml:space="preserve">Функциональные карманы помогают держать важные мелочи под рукой
Капюшон помогает защититься от ветра, солнца и лёгких осадков
Манжеты помогают плотнее закрыть рукава и низ брюк
Водоотталкивающая обработка помогает ткани лучше переносить влажную погоду
Эластичные элементы помогают изделию лучше садиться по фигуре
Шлёвки под ремень позволяют удобно настроить посадку
</t>
  </si>
  <si>
    <t>Костюм «Захват» ТМ ORION Active — выбор для активного отдыха летом. Продуманные карманы и застёжки делают модель удобной для вещей, которые должны быть под рукой.
Смесовая ткань сочетает преимущества натурального хлопка и синтетических волокон: дышит, быстрее сохнет и не сковывает движений.
Сезон: лето
Комплект: Удлиненная куртка, брюки</t>
  </si>
  <si>
    <t>4610097070334</t>
  </si>
  <si>
    <t>4610097070341</t>
  </si>
  <si>
    <t>4610097070358</t>
  </si>
  <si>
    <t>4610097070372</t>
  </si>
  <si>
    <t>4610097070389</t>
  </si>
  <si>
    <t>4610097070396</t>
  </si>
  <si>
    <t>4610097070402</t>
  </si>
  <si>
    <t>4610097070419</t>
  </si>
  <si>
    <t>122-1004137123-148</t>
  </si>
  <si>
    <t>Ливень костюм ORION Active, хаки</t>
  </si>
  <si>
    <t>Ткань верха: таффета рип‑стоп, 100% полиэстер, плотность 65 г/м2</t>
  </si>
  <si>
    <t xml:space="preserve">Функциональные карманы помогают держать важные мелочи под рукой
Капюшон помогает защититься от ветра, солнца и лёгких осадков
Водоотталкивающая обработка помогает ткани лучше переносить влажную погоду
Эластичные элементы помогают изделию лучше садиться по фигуре
</t>
  </si>
  <si>
    <t xml:space="preserve">Костюм «Ливень» ТМ ORION Active — выбор для защита от дождя летом. Усиленные зоны и стойкие материалы добавляют изделию надёжности там, где нагрузка выше. Продуманные карманы и застёжки делают модель удобной для вещей, которые должны быть под рукой.
Материал изделия подобран для практичной носки, комфорта и надёжности. Ткань верха: Таффета рип-стоп. Состав: 100% полиэстер.
Сезон: лето
Комплект: Куртка, брюки
</t>
  </si>
  <si>
    <t>4610097067853</t>
  </si>
  <si>
    <t>4610097067860</t>
  </si>
  <si>
    <t>4610097067877</t>
  </si>
  <si>
    <t>4610097067884</t>
  </si>
  <si>
    <t>4610097067891</t>
  </si>
  <si>
    <t>4610097067907</t>
  </si>
  <si>
    <t>4610097067914</t>
  </si>
  <si>
    <t>4610097067921</t>
  </si>
  <si>
    <t>4610097067938</t>
  </si>
  <si>
    <t>4610097067945</t>
  </si>
  <si>
    <t>4610097067952</t>
  </si>
  <si>
    <t>160-1204150123-112</t>
  </si>
  <si>
    <t>Марс жилет ORION Active, синий</t>
  </si>
  <si>
    <t>Ткань верха:  полиэстеровая ткань «Поли Итали Дотс», 100% полиэстер, плотность 95 г/м2
Ткань подклада: таффета: полиэстер 100%
Утеплитель: Утеплитель: «Русский север», плотность 150 г/м2</t>
  </si>
  <si>
    <t>синий</t>
  </si>
  <si>
    <t>Воротник-стойка дополнительно защищает шею от ветра и холода
Функциональные карманы помогают держать важные мелочи под рукой
Водоотталкивающая обработка помогает ткани лучше переносить влажную погоду</t>
  </si>
  <si>
    <t>Жилет «Марс» ТМ ORION Active — выбор для активного отдыха в межсезонье. Мембранные и влагозащитные свойства помогают защищать от ветра и осадков, сохраняя комфорт при переменчивой погоде. Продуманные карманы и застёжки делают модель удобной для вещей, которые должны быть под рукой.
Технологичная ткань помогает защищать от ветра и осадков, сохраняя свободу движений при активной носке.
Сезон: демисезон</t>
  </si>
  <si>
    <t>4660335510832</t>
  </si>
  <si>
    <t>4660335510931</t>
  </si>
  <si>
    <t>4660335510856</t>
  </si>
  <si>
    <t>4660335510870</t>
  </si>
  <si>
    <t>161-0204069123-023</t>
  </si>
  <si>
    <t>Горка женская куртка ORION Active, демисезонняя, варан, р-р 52-54 рост 158-164</t>
  </si>
  <si>
    <t>Ткань верха: дуплекс: полиэстер 100%
Ткань вставок: кошачий глаз: 100% полиэстер, плотность ткани 160 г/м2
Ткань подклада: флис: полиэстер 100%</t>
  </si>
  <si>
    <t>варан</t>
  </si>
  <si>
    <t>анатомический крой
 ветрозащитная планка
 регулируемый капюшон
 накладные карманы с застежкой на кнопки
 удобные наклонные карманы на молнии
 внутренний карман на молнии
 анатомические утяжки
 частичная утяжка по низу брюк и рукавов
 усиления в области плеч, рукавов, ягодиц и коленей
 широкий пояс брюк
 съемные подтяжки брюк по системе кобура</t>
  </si>
  <si>
    <t>Безразмерный</t>
  </si>
  <si>
    <t>4660335539543</t>
  </si>
  <si>
    <t>120-1204201123-148</t>
  </si>
  <si>
    <t>Свелл костюм с полукомбинезоном ORION Active, демисезонный, полофлис, хаки</t>
  </si>
  <si>
    <t>Ткань верха: дюспа-флис,100% полиэстер,WR: водоотталкивающая обработка ткани</t>
  </si>
  <si>
    <t>Флис приятен к телу, помогает удерживать тепло и быстро сохнет
Функциональные карманы помогают держать важные мелочи под рукой
Капюшон помогает защититься от ветра, солнца и лёгких осадков
Манжеты помогают плотнее закрыть рукава и низ брюк
Мембранный слой помогает защищать от ветра и влаги
Водоотталкивающая обработка помогает ткани лучше переносить влажную погоду
Эластичные элементы помогают изделию лучше садиться по фигуре</t>
  </si>
  <si>
    <t>Костюм «Свелл с полукомбинезоном» ТМ ORION Active — выбор для активного отдыха в межсезонье. Мембранные и влагозащитные свойства помогают защищать от ветра и осадков, сохраняя комфорт при переменчивой погоде. Продуманные карманы и застёжки делают модель удобной для вещей, которые должны быть под рукой.
Технологичная ткань помогает защищать от ветра и осадков, сохраняя свободу движений при активной носке.
Сезон: демисезон
Комплект: Куртка, полукомбинезон</t>
  </si>
  <si>
    <t>4610097068393</t>
  </si>
  <si>
    <t>4610097068409</t>
  </si>
  <si>
    <t>121-1104069125-002</t>
  </si>
  <si>
    <t>Горка костюм ORION Active, зимний -45, акерит</t>
  </si>
  <si>
    <t>Ткань верха: алова премиум: 100% полиэстер, плотность 160 г/м² 
Ткань вставок: кошачий глаз: 100% полиэстер, плотность ткани 160 г/м2
Ткань подклада: Куртка: тело и капюшон - флис, рукава-таффета; брюки: верхняя часть - флис, нижняя - таффета
Утеплитель: Русский север (тело 350 г/м2, рукава 300 г/м2, капюшон 200 г/м2, брюки 200 г/м2)</t>
  </si>
  <si>
    <t>акерит</t>
  </si>
  <si>
    <t>Анатомический крой обеспечивает удобную посадку и свободу движений
Флис приятен к телу, помогает удерживать тепло и быстро сохнет
Функциональные карманы помогают держать важные мелочи под рукой
Капюшон помогает защититься от ветра, солнца и лёгких осадков
Манжеты помогают плотнее закрыть рукава и низ брюк
Мембранный слой помогает защищать от ветра и влаги
Водоотталкивающая обработка помогает ткани лучше переносить влажную погоду</t>
  </si>
  <si>
    <t>Костюм «Горка» ТМ ORION Active — выбор для активного отдыха зимой. Мембранные и влагозащитные свойства помогают защищать от ветра и осадков, сохраняя комфорт при переменчивой погоде. Анатомичный крой повторяет движения тела и не мешает активности.
Технологичная ткань помогает защищать от ветра и осадков, сохраняя свободу движений при активной носке.
Сезон: зима
Комплект: Куртка, брюки</t>
  </si>
  <si>
    <t>4610097088032</t>
  </si>
  <si>
    <t>4610097088049</t>
  </si>
  <si>
    <t>121-1104069123-144</t>
  </si>
  <si>
    <t>Горка костюм ORION Active, зимний -45, траектория</t>
  </si>
  <si>
    <t xml:space="preserve">Ткань верха: алова премиум: 100% полиэстер, плотность 170 г/м2   
Ткань вставок: Кошачий глаз: 100% полиэстер, плотность  160 г/м2 
Ткань подклада: Куртка: тело и капюшон - флис, рукава-таффета; брюки: верхняя часть - флис, нижняя - таффета
Утеплитель: Русский север (тело 350 г/м2, рукава 300 г/м2, капюшон 200 г/м2, брюки 200 г/м2)        </t>
  </si>
  <si>
    <t>траектория</t>
  </si>
  <si>
    <t>4610097088568</t>
  </si>
  <si>
    <t>4610097088575</t>
  </si>
  <si>
    <t>4610097088582</t>
  </si>
  <si>
    <t>4610097088599</t>
  </si>
  <si>
    <t>4610097088605</t>
  </si>
  <si>
    <t>4610097088612</t>
  </si>
  <si>
    <t>4610097088629</t>
  </si>
  <si>
    <t>121-1204069123-148</t>
  </si>
  <si>
    <t>Горка костюм ORION Active, демисезонный, палатка, хаки</t>
  </si>
  <si>
    <t>Ткань верха: хлопковая ткань ВО, 100% хлопок, плотность 250 г/м2
Ткань вставок: Усиления: ткань «кошачий глаз», мембрана 5 000/5 000, 100% полиэстер, плотность 160 г/м2
Ткань подклада: таффета ,алова без мембраны (100% полиэстер)</t>
  </si>
  <si>
    <t xml:space="preserve">Анатомический крой обеспечивает удобную посадку и свободу движений
Функциональные карманы помогают держать важные мелочи под рукой
Капюшон помогает защититься от ветра, солнца и лёгких осадков
Манжеты помогают плотнее закрыть рукава и низ брюк
Мембранный слой помогает защищать от ветра и влаги
Водоотталкивающая обработка помогает ткани лучше переносить влажную погоду
Эластичные элементы помогают изделию лучше садиться по фигуре
</t>
  </si>
  <si>
    <t xml:space="preserve">Костюм «Горка» ТМ ORION Active — выбор для активного отдыха в межсезонье. Механическая защита от клещей и насекомых, закрытые манжеты и продуманная конструкция помогают чувствовать себя безопаснее в лесу и высокой траве. Мембранные и влагозащитные свойства помогают защищать от ветра и осадков, сохраняя комфорт при переменчивой погоде.
Технологичная ткань помогает защищать от ветра и осадков, сохраняя свободу движений при активной носке.
Сезон: демисезон
Комплект: Куртка, брюки
</t>
  </si>
  <si>
    <t>4610097091087</t>
  </si>
  <si>
    <t>4610097091094</t>
  </si>
  <si>
    <t>4610097091100</t>
  </si>
  <si>
    <t>4610097091117</t>
  </si>
  <si>
    <t>4610097091124</t>
  </si>
  <si>
    <t>4610097091131</t>
  </si>
  <si>
    <t>4610097091148</t>
  </si>
  <si>
    <t>4610097091339</t>
  </si>
  <si>
    <t>4610097091346</t>
  </si>
  <si>
    <t>121-1204069123-023</t>
  </si>
  <si>
    <t>Горка костюм ORION Active, демисезонный, варан</t>
  </si>
  <si>
    <t>Ткань верха: дуплекс: полиэстер 100%, плотность ткани 165 г/м2
Ткань вставок: кошачий глаз: 100% полиэстер, плотность ткани 160 г/м2
Ткань подклада: флис: полиэстер 100%</t>
  </si>
  <si>
    <t xml:space="preserve">Анатомический крой обеспечивает удобную посадку и свободу движений
Флис приятен к телу, помогает удерживать тепло и быстро сохнет
Функциональные карманы помогают держать важные мелочи под рукой
Капюшон помогает защититься от ветра, солнца и лёгких осадков
Мембранный слой помогает защищать от ветра и влаги
Водоотталкивающая обработка помогает ткани лучше переносить влажную погоду
Эластичные элементы помогают изделию лучше садиться по фигуре
</t>
  </si>
  <si>
    <t>4610097098888</t>
  </si>
  <si>
    <t>4610097098895</t>
  </si>
  <si>
    <t>4610097098901</t>
  </si>
  <si>
    <t>4610097098918</t>
  </si>
  <si>
    <t>4610097098925</t>
  </si>
  <si>
    <t>4610097098932</t>
  </si>
  <si>
    <t>4610097098949</t>
  </si>
  <si>
    <t>121-1204069123-051</t>
  </si>
  <si>
    <t>Горка костюм ORION Active, демисезонный, каньон</t>
  </si>
  <si>
    <t>Ткань верха: Дуплекс WR , (полиэстер 100%.
Ткань вставок: кошачий глаз: 100% полиэстер, плотность ткани 160 г/м2
Ткань подклада: флис: полиэстер 100%</t>
  </si>
  <si>
    <t>каньон</t>
  </si>
  <si>
    <t>Анатомический крой обеспечивает удобную посадку и свободу движений
Флис приятен к телу, помогает удерживать тепло и быстро сохнет
Функциональные карманы помогают держать важные мелочи под рукой
Капюшон помогает защититься от ветра, солнца и лёгких осадков
Мембранный слой помогает защищать от ветра и влаги
Водоотталкивающая обработка помогает ткани лучше переносить влажную погоду
Эластичные элементы помогают изделию лучше садиться по фигуре</t>
  </si>
  <si>
    <t>Костюм «Горка» ТМ ORION Active — выбор для активного отдыха в межсезонье. Механическая защита от клещей и насекомых, закрытые манжеты и продуманная конструкция помогают чувствовать себя безопаснее в лесу и высокой траве. Мембранные и влагозащитные свойства помогают защищать от ветра и осадков, сохраняя комфорт при переменчивой погоде.
Технологичная ткань помогает защищать от ветра и осадков, сохраняя свободу движений при активной носке.
Сезон: демисезон
Комплект: Куртка, брюки</t>
  </si>
  <si>
    <t>4610097067457</t>
  </si>
  <si>
    <t>4610097067471</t>
  </si>
  <si>
    <t>4610097069673</t>
  </si>
  <si>
    <t>4610097069680</t>
  </si>
  <si>
    <t>4610097069697</t>
  </si>
  <si>
    <t>4610097069703</t>
  </si>
  <si>
    <t>4610097069710</t>
  </si>
  <si>
    <t>4610097069727</t>
  </si>
  <si>
    <t>4610097069741</t>
  </si>
  <si>
    <t>121-1104150123-134</t>
  </si>
  <si>
    <t>Марс костюм ORIONACTIVE, зимний -35, т.серый</t>
  </si>
  <si>
    <t>Ткань верха: Поли Итали: полиэстер 100%
Ткань подклада: таффета: полиэстер 100%
Утеплитель: Русский север</t>
  </si>
  <si>
    <t>т.серый</t>
  </si>
  <si>
    <t xml:space="preserve"> Воротник-стойка дополнительно защищает шею от ветра и холода
 Функциональные карманы помогают держать важные мелочи под рукой
 Капюшон помогает защититься от ветра, солнца и лёгких осадков
 Манжеты помогают плотнее закрыть рукава и низ брюк
 Светоотражающие элементы повышают заметность в тёмное время суток
 Водоотталкивающая обработка помогает ткани лучше переносить влажную погоду
 Эластичные элементы помогают изделию лучше садиться по фигуре.</t>
  </si>
  <si>
    <t xml:space="preserve">Костюм «Марс» ТМ ORION Active — выбор для активного отдыха зимой. Мембранные и влагозащитные свойства помогают защищать от ветра и осадков, сохраняя комфорт при переменчивой погоде. Усиленные зоны и стойкие материалы добавляют изделию надёжности там, где нагрузка выше.
Технологичная ткань помогает защищать от ветра и осадков, сохраняя свободу движений при активной носке.
Сезон: зима
Комплект: Куртка, жилет, полукомбинезон.
</t>
  </si>
  <si>
    <t>4610097098840</t>
  </si>
  <si>
    <t>121-1204201123-125</t>
  </si>
  <si>
    <t>Свелл костюм ORION Active, демисезонный, полофлис, т. камыш</t>
  </si>
  <si>
    <t>т.камыш</t>
  </si>
  <si>
    <t>Костюм «Свелл» ТМ ORION Active — выбор для активного отдыха в межсезонье. Мембранные и влагозащитные свойства помогают защищать от ветра и осадков, сохраняя комфорт при переменчивой погоде. Продуманные карманы и застёжки делают модель удобной для вещей, которые должны быть под рукой.
Технологичная ткань помогает защищать от ветра и осадков, сохраняя свободу движений при активной носке.
Сезон: демисезон
Комплект: Куртка, брюки</t>
  </si>
  <si>
    <t>4610097078798</t>
  </si>
  <si>
    <t>4610097078804</t>
  </si>
  <si>
    <t>4610097078811</t>
  </si>
  <si>
    <t>4610097078835</t>
  </si>
  <si>
    <t>121-1204033123-031</t>
  </si>
  <si>
    <t>Барс костюм ORION Active, демисезонный, полофлис, графит</t>
  </si>
  <si>
    <t>Флис приятен к телу, помогает удерживать тепло и быстро сохнет
Функциональные карманы помогают держать важные мелочи под рукой
Капюшон помогает защититься от ветра, солнца и лёгких осадков
Мембранный слой помогает защищать от ветра и влаги
Водоотталкивающая обработка помогает ткани лучше переносить влажную погоду
Эластичные элементы помогают изделию лучше садиться по фигуре</t>
  </si>
  <si>
    <t>Костюм «Барс» ТМ ORION Active — выбор для активного отдыха в межсезонье. Мембранные и влагозащитные свойства помогают защищать от ветра и осадков, сохраняя комфорт при переменчивой погоде. Продуманные карманы и застёжки делают модель удобной для вещей, которые должны быть под рукой.
Технологичная ткань помогает защищать от ветра и осадков, сохраняя свободу движений при активной носке.
Сезон: демисезон
Комплект: Куртка, брюки</t>
  </si>
  <si>
    <t>4610097078682</t>
  </si>
  <si>
    <t>4610097078699</t>
  </si>
  <si>
    <t>4610097078712</t>
  </si>
  <si>
    <t>121-1204033123-148</t>
  </si>
  <si>
    <t>Барс костюм ORION Active, демисезонный, полофлис, хаки</t>
  </si>
  <si>
    <t>4610097068812</t>
  </si>
  <si>
    <t>4610097068829</t>
  </si>
  <si>
    <t>4610097068836</t>
  </si>
  <si>
    <t>4610097068843</t>
  </si>
  <si>
    <t>4610097068867</t>
  </si>
  <si>
    <t>4610097068881</t>
  </si>
  <si>
    <t>121-3204033123-148</t>
  </si>
  <si>
    <t xml:space="preserve">Костюм детский NEW Барс (полофлис, хаки) </t>
  </si>
  <si>
    <t>4610097089909</t>
  </si>
  <si>
    <t>Барс детский костюм ORION Active, демисезонный, хаки</t>
  </si>
  <si>
    <t>4610097089626</t>
  </si>
  <si>
    <t>4610097089633</t>
  </si>
  <si>
    <t>4610097089640</t>
  </si>
  <si>
    <t>4610097089657</t>
  </si>
  <si>
    <t>121-3204033123-031</t>
  </si>
  <si>
    <t>Барс детский костюм ORION Active, демисезонный, графит</t>
  </si>
  <si>
    <t>Ткань верха: дюспа-флис 100% полиэстер</t>
  </si>
  <si>
    <t>4610097089701</t>
  </si>
  <si>
    <t>4610097089718</t>
  </si>
  <si>
    <t>4610097089725</t>
  </si>
  <si>
    <t>4610097089732</t>
  </si>
  <si>
    <t>121-1104010123-034</t>
  </si>
  <si>
    <t>Альфа костюм с полукомбинезоном ORION Active, зимний -35, графит-св.серый</t>
  </si>
  <si>
    <t>Ткань верха: таслан
Ткань вставок: таслан нейлон 100%
Ткань подклада: таффета, термоподклад, флис: полиэстер 100%
Утеплитель: Русский север</t>
  </si>
  <si>
    <t>графит/св.серый</t>
  </si>
  <si>
    <t>Флис приятен к телу, помогает удерживать тепло и быстро сохнет
Воротник-стойка дополнительно защищает шею от ветра и холода
Функциональные карманы помогают держать важные мелочи под рукой
Капюшон помогает защититься от ветра, солнца и лёгких осадков
Светоотражающие элементы повышают заметность в тёмное время суток
Водоотталкивающая обработка помогает ткани лучше переносить влажную погоду
Эластичные элементы помогают изделию лучше садиться по фигуре</t>
  </si>
  <si>
    <t>Костюм «Альфа» ТМ ORION Active — выбор для активного отдыха зимой. Мембранные и влагозащитные свойства помогают защищать от ветра и осадков, сохраняя комфорт при переменчивой погоде. Усиленные зоны и стойкие материалы добавляют изделию надёжности там, где нагрузка выше.
Технологичная ткань помогает защищать от ветра и осадков, сохраняя свободу движений при активной носке.
Сезон: зима
Комплект: Куртка, полукомбинезон</t>
  </si>
  <si>
    <t>4610097099434</t>
  </si>
  <si>
    <t>4610097099441</t>
  </si>
  <si>
    <t>4610097099458</t>
  </si>
  <si>
    <t>4610097099465</t>
  </si>
  <si>
    <t>4610097099472</t>
  </si>
  <si>
    <t>4610097099489</t>
  </si>
  <si>
    <t>4610097099496</t>
  </si>
  <si>
    <t>4610097099502</t>
  </si>
  <si>
    <t>4610097099519</t>
  </si>
  <si>
    <t>4610097099533</t>
  </si>
  <si>
    <t>121-1104038123-125</t>
  </si>
  <si>
    <t>Беркут костюм ORION Active, зимний -15, т.камыш</t>
  </si>
  <si>
    <t>Ткань верха: Алова премиум: 100% полиэстер, плотность ткани: 180 гр/м2
Ткань подклада: таффета, алова без мембраны: 100% полиэстер
Утеплитель: Русский север</t>
  </si>
  <si>
    <t>Функциональные карманы помогают держать важные мелочи под рукой
Капюшон помогает защититься от ветра, солнца и лёгких осадков
Мембранный слой помогает защищать от ветра и влаги
Водоотталкивающая обработка помогает ткани лучше переносить влажную погоду
Эластичные элементы помогают изделию лучше садиться по фигуре</t>
  </si>
  <si>
    <t>Костюм «Беркут» ТМ ORION Active — выбор для активного отдыха зимой. Мембранные и влагозащитные свойства помогают защищать от ветра и осадков, сохраняя комфорт при переменчивой погоде. Усиленные зоны и стойкие материалы добавляют изделию надёжности там, где нагрузка выше.
Технологичная ткань помогает защищать от ветра и осадков, сохраняя свободу движений при активной носке.
Сезон: зима
Комплект: Куртка, полукомбинезон</t>
  </si>
  <si>
    <t>4610097081040</t>
  </si>
  <si>
    <t>4610097081057</t>
  </si>
  <si>
    <t>4610097081064</t>
  </si>
  <si>
    <t>4610097081071</t>
  </si>
  <si>
    <t>4610097081088</t>
  </si>
  <si>
    <t>4610097081095</t>
  </si>
  <si>
    <t>4610097081101</t>
  </si>
  <si>
    <t>4610097081118</t>
  </si>
  <si>
    <t>4610097081125</t>
  </si>
  <si>
    <t>121-1104056123-102</t>
  </si>
  <si>
    <t>Костюм Вепрь V2 ORIONACTIVE, зимний -35, серый шельф</t>
  </si>
  <si>
    <t>Ткань верха: 100% полиэстер
Ткань подклада: таффета, термоподклад, флис: полиэстер 100%      
Утеплитель: Русский север</t>
  </si>
  <si>
    <t>серый шельф</t>
  </si>
  <si>
    <t>Флис приятен к телу, помогает удерживать тепло и быстро сохнет
Функциональные карманы помогают держать важные мелочи под рукой
Водоотталкивающая обработка помогает ткани лучше переносить влажную погоду</t>
  </si>
  <si>
    <t xml:space="preserve">Костюм «Вепрь V2» ТМ ORION Active — выбор для зимний утеплённый костюм для суровых погодных условий до -35 зимой. Мембранные и влагозащитные свойства помогают защищать от ветра и осадков, сохраняя комфорт при переменчивой погоде. Продуманные карманы и застёжки делают модель удобной для вещей, которые должны быть под рукой.
Технологичная ткань помогает защищать от ветра и осадков, сохраняя свободу движений при активной носке.
Сезон: зима
Комплект: Куртка, полукомбинезон
</t>
  </si>
  <si>
    <t>4660335515943</t>
  </si>
  <si>
    <t>Вепрь костюм ORION Active, зимний -35, серый шельф</t>
  </si>
  <si>
    <t>Ткань верха: Алова премиум: 100% полиэстер, плотность 175 г/м2
Ткань подклада: таффета, термоподклад, флис: полиэстер 100%
Утеплитель: Русский север</t>
  </si>
  <si>
    <t>Костюм «Вепрь» ТМ ORION Active — выбор для зимний утеплённый костюм для суровых погодных условий до -35 зимой. Мембранные и влагозащитные свойства помогают защищать от ветра и осадков, сохраняя комфорт при переменчивой погоде. Продуманные карманы и застёжки делают модель удобной для вещей, которые должны быть под рукой.
Технологичная ткань помогает защищать от ветра и осадков, сохраняя свободу движений при активной носке.
Сезон: зима.
Комплект: Куртка, полукомбинезон</t>
  </si>
  <si>
    <t>4610097084577</t>
  </si>
  <si>
    <t>4610097084607</t>
  </si>
  <si>
    <t>4610097084645</t>
  </si>
  <si>
    <t>121-3104056123-102</t>
  </si>
  <si>
    <t>Костюм детский ORION Active Вепрь (алова, серый шельф)</t>
  </si>
  <si>
    <t>Ткань верха: Алова премиум , Плотность ткани: 175 гр/м2    
Ткань подклада: таффета, термоподклад, флис: полиэстер 100%
Утеплитель: Русский север</t>
  </si>
  <si>
    <t xml:space="preserve">Флис приятен к телу, помогает удерживать тепло и быстро сохнет
Функциональные карманы помогают держать важные мелочи под рукой
Водоотталкивающая обработка помогает ткани лучше переносить влажную погоду.
</t>
  </si>
  <si>
    <t>Костюм «Вепрь» ТМ ORION Active — выбор для зимний утеплённый костюм для суровых погодных условий до -35 зимой. Мембранные и влагозащитные свойства помогают защищать от ветра и осадков, сохраняя комфорт при переменчивой погоде. Продуманные карманы и застёжки делают модель удобной для вещей, которые должны быть под рукой.
Технологичная ткань помогает защищать от ветра и осадков, сохраняя свободу движений при активной носке.
Сезон: зима
Комплект: Куртка, полукомбинезон</t>
  </si>
  <si>
    <t>4610097090011</t>
  </si>
  <si>
    <t>121-1104199123-037</t>
  </si>
  <si>
    <t>Сапсан костюм ORION Active, зимний -15, ельник</t>
  </si>
  <si>
    <t>Ткань верха: Алова премиум, 100% полиэстер, плотность ткани: 180 г/м2 
Ткань подклада: таффета, алова без мембраны, вельбоа (мешковины карманов): 100% полиэстер
Утеплитель: Русский север</t>
  </si>
  <si>
    <t>ельник</t>
  </si>
  <si>
    <t>Костюм «Сапсан» ТМ ORION Active — выбор для активного отдыха зимой. Мембранные и влагозащитные свойства помогают защищать от ветра и осадков, сохраняя комфорт при переменчивой погоде. Усиленные зоны и стойкие материалы добавляют изделию надёжности там, где нагрузка выше.
Технологичная ткань помогает защищать от ветра и осадков, сохраняя свободу движений при активной носке.
Сезон: зима
Комплект: Куртка, полукомбинезон</t>
  </si>
  <si>
    <t>4610097077838</t>
  </si>
  <si>
    <t>4610097077845</t>
  </si>
  <si>
    <t>4610097077852</t>
  </si>
  <si>
    <t>4610097077869</t>
  </si>
  <si>
    <t>4610097077876</t>
  </si>
  <si>
    <t>4610097077883</t>
  </si>
  <si>
    <t>4610097077890</t>
  </si>
  <si>
    <t>4610097077906</t>
  </si>
  <si>
    <t>121-1104210123-040</t>
  </si>
  <si>
    <t>Следопыт костюм ORION Active, зимний -35, зеленая кора</t>
  </si>
  <si>
    <t>Ткань верха: Алова премиум: 100% полиэстер, плотность 180 г/м2    
Ткань вставок: Кошачий глаз: 100% полиэстер, плотность 160 г/м2    
Ткань подклада: таффета, термоподклад, флис: 100% полиэстер    
Утеплитель: Русский север</t>
  </si>
  <si>
    <t>зеленая кора</t>
  </si>
  <si>
    <t>Флис приятен к телу, помогает удерживать тепло и быстро сохнет
Воротник-стойка дополнительно защищает шею от ветра и холода
Функциональные карманы помогают держать важные мелочи под рукой
Водоотталкивающая обработка помогает ткани лучше переносить влажную погоду
Эластичные элементы помогают изделию лучше садиться по фигуре
Усиленные зоны повышают износостойкость в местах активной нагрузки</t>
  </si>
  <si>
    <t>Костюм «Следопыт» ТМ ORION Active — выбор для активного отдыха зимой. Мембранные и влагозащитные свойства помогают защищать от ветра и осадков, сохраняя комфорт при переменчивой погоде. Усиленные зоны и стойкие материалы добавляют изделию надёжности там, где нагрузка выше.
Технологичная ткань помогает защищать от ветра и осадков, сохраняя свободу движений при активной носке.
Сезон: зима
Комплект: Куртка, полукомбинезон</t>
  </si>
  <si>
    <t>4610097087059</t>
  </si>
  <si>
    <t>4610097087103</t>
  </si>
  <si>
    <t>4610097087110</t>
  </si>
  <si>
    <t>121-1104295123-159</t>
  </si>
  <si>
    <t>Юпитер костюм с полукомбинезоном ORION Active, зимний, таслан, черный-т.синий</t>
  </si>
  <si>
    <t>Ткань верха: таслан
Ткань вставок: таслан 100% полиэстер
Ткань подклада: таффета, флис: полиэстер 100%
Утеплитель: Русский север</t>
  </si>
  <si>
    <t>черный/т.синий</t>
  </si>
  <si>
    <t>Костюм «Юпитер» ТМ ORION Active — выбор для активного отдыха зимой. Мембранные и влагозащитные свойства помогают защищать от ветра и осадков, сохраняя комфорт при переменчивой погоде. Усиленные зоны и стойкие материалы добавляют изделию надёжности там, где нагрузка выше.
Технологичная ткань помогает защищать от ветра и осадков, сохраняя свободу движений при активной носке.
Сезон: зима
Комплект: Куртка, полукомбинезон</t>
  </si>
  <si>
    <t>4610097099328</t>
  </si>
  <si>
    <t>4610097099335</t>
  </si>
  <si>
    <t>4610097099359</t>
  </si>
  <si>
    <t>4610097099366</t>
  </si>
  <si>
    <t>4610097099373</t>
  </si>
  <si>
    <t>4610097099380</t>
  </si>
  <si>
    <t>4610097099397</t>
  </si>
  <si>
    <t>121-3104152123-100</t>
  </si>
  <si>
    <t xml:space="preserve">Комбинезон детский Мегаполис (серый) </t>
  </si>
  <si>
    <t>Ткань верха: таслан добби: полиэстер 100%, 240 г/м2
Ткань подклада: термоподклад полиэстер 100%
Утеплитель: термотекс</t>
  </si>
  <si>
    <t>Функциональные карманы помогают держать важные мелочи под рукой
Манжеты помогают плотнее закрыть рукава и низ брюк
Светоотражающие элементы повышают заметность в тёмное время суток
Водоотталкивающая обработка помогает ткани лучше переносить влажную погоду.
Эластичные элементы помогают изделию лучше садиться по фигуре.
Усиленные зоны повышают износостойкость в местах активной нагрузки.</t>
  </si>
  <si>
    <t>Полукомбинезон «Мегаполис» ТМ ORION Active — выбор для активного отдыха зимой. Мембранные и влагозащитные свойства помогают защищать от ветра и осадков, сохраняя комфорт при переменчивой погоде. Усиленные зоны и стойкие материалы добавляют изделию надёжности там, где нагрузка выше.
Технологичная ткань помогает защищать от ветра и осадков, сохраняя свободу движений при активной носке.
Сезон: зима</t>
  </si>
  <si>
    <t>4610097090080</t>
  </si>
  <si>
    <t>130-1004069123-154</t>
  </si>
  <si>
    <t>Брюки ORION Active Горка, смесовая, черные</t>
  </si>
  <si>
    <t>Ткань верха: смесовая, гретта</t>
  </si>
  <si>
    <t>черный</t>
  </si>
  <si>
    <t>Функциональные карманы помогают держать важные мелочи под рукой
Водоотталкивающая обработка помогает ткани лучше переносить влажную погоду
Эластичные элементы помогают изделию лучше садиться по фигуре</t>
  </si>
  <si>
    <t>Брюки «Горка» ТМ ORION Active — выбор для активного отдыха в межсезонье. Продуманные карманы и застёжки делают модель удобной для вещей, которые должны быть под рукой.
Смесовая ткань сочетает преимущества натурального хлопка и синтетических волокон: дышит, быстрее сохнет и не сковывает движений.
Сезон: лето.</t>
  </si>
  <si>
    <t>4610097092787</t>
  </si>
  <si>
    <t>4610097092794</t>
  </si>
  <si>
    <t>4610097092800</t>
  </si>
  <si>
    <t>4610097092848</t>
  </si>
  <si>
    <t>151-1204125-053</t>
  </si>
  <si>
    <t>Вереск куртка ORION Active, софт-шелл принт койот</t>
  </si>
  <si>
    <t>Ткань верха: Софтшелл на флисе</t>
  </si>
  <si>
    <t>койот</t>
  </si>
  <si>
    <t>Флис приятен к телу, помогает удерживать тепло и быстро сохнет
Функциональные карманы помогают держать важные мелочи под рукой
Капюшон помогает защититься от ветра, солнца и лёгких осадков
Светоотражающие элементы повышают заметность в тёмное время суток
Мембранный слой помогает защищать от ветра и влаги
Водоотталкивающая обработка помогает ткани лучше переносить влажную погоду</t>
  </si>
  <si>
    <t>Куртка «Вереск» ТМ ORION Active — выбор для активного отдыха в межсезонье. Мембранные и влагозащитные свойства помогают защищать от ветра и осадков, сохраняя комфорт при переменчивой погоде. Продуманные карманы и застёжки делают модель удобной для вещей, которые должны быть под рукой.
Технологичная ткань помогает защищать от ветра и осадков, сохраняя свободу движений при активной носке.
демисезон</t>
  </si>
  <si>
    <t>4660335536931</t>
  </si>
  <si>
    <t>4660335536955</t>
  </si>
  <si>
    <t>4660335536962</t>
  </si>
  <si>
    <t>4660335536979</t>
  </si>
  <si>
    <t>152-3104079123-100</t>
  </si>
  <si>
    <t>Junior (Джуниор) куртка (плащевая, серо-зеленый) детский</t>
  </si>
  <si>
    <t>Ткань верха: плащевая: полиэстер 100%
Ткань подклада: полиэстер 100%
Утеплитель: термотекс</t>
  </si>
  <si>
    <t>мембрана PROTEKT 10000/10000
 комфортный крой
 капюшон с регулировкой по лицевому краю
 два прорезных кармана
 светоотражающие элементы</t>
  </si>
  <si>
    <t>Зимняя детская куртка Junior - идеальный выбор для активных и заботливых родителей, которые ценят комфорт и безопасность своих детей в холодное время года. Эта куртка изготовлена из легкой и прочной полиэстеровой ткани с мембраной Protekt, которая не только защищает от влаги и продуваемости, но и обеспечивает надежную защиту от мокрого снега. Особенностью этой куртки является термоподклад с ионами серебра, который помогает сохранить тепло даже при самых низких температурах благодаря эффекту термоса. Таким образом, Ваш ребенок будет чувствовать себя комфортно и защищенно даже в суровые зимние дни. Куртка оснащена светоотражающими элементами, что обеспечивает дополнительную безопасность Вашему ребенку в темное время суток. Таким образом, Вы можете быть уверены, что Ваш малыш будет виден и безопасен даже в условиях плохой видимости. Сочетание качественных материалов, стильного дизайна и функциональных характеристик делают эту зимнюю детскую куртку Junior идеальным выбором для Вашего ребенка. Уверенность в его комфорте и безопасности - вот что делает эту куртку настоящим must-have в гардеробе каждого маленького модника.</t>
  </si>
  <si>
    <t>4610097057694</t>
  </si>
  <si>
    <t>4610097057748</t>
  </si>
  <si>
    <t>4610097057762</t>
  </si>
  <si>
    <t>4610097057809</t>
  </si>
  <si>
    <t>4610097063374</t>
  </si>
  <si>
    <t>210-2004246123-154</t>
  </si>
  <si>
    <t>Мужские ботинки, Турист 01</t>
  </si>
  <si>
    <t>Ткань верха: натуральная кожа, текстиль</t>
  </si>
  <si>
    <t>р-р 39</t>
  </si>
  <si>
    <t>4610097063176</t>
  </si>
  <si>
    <t>210-2004168123-154</t>
  </si>
  <si>
    <t>Ботинки ОМОН</t>
  </si>
  <si>
    <t>р-р 42</t>
  </si>
  <si>
    <t>4660335512690</t>
  </si>
  <si>
    <t>р-р 43</t>
  </si>
  <si>
    <t>4660335512706</t>
  </si>
  <si>
    <t>210-2004218123-000</t>
  </si>
  <si>
    <t>Мужские ботинки, Спорт 02лето/молния</t>
  </si>
  <si>
    <t>Аспен сигнал</t>
  </si>
  <si>
    <t>черный, 39</t>
  </si>
  <si>
    <t>4610097063121</t>
  </si>
  <si>
    <t>черный, 40</t>
  </si>
  <si>
    <t>4610097063138</t>
  </si>
  <si>
    <t>черный, 42</t>
  </si>
  <si>
    <t>4610097050206</t>
  </si>
  <si>
    <t>черный, 43</t>
  </si>
  <si>
    <t>4680062161817</t>
  </si>
  <si>
    <t>Мужские ботинки, Спорт 01лето</t>
  </si>
  <si>
    <t>4610097062940</t>
  </si>
  <si>
    <t>р-р 40</t>
  </si>
  <si>
    <t>4610097062964</t>
  </si>
  <si>
    <t>р-р 41</t>
  </si>
  <si>
    <t>4610097062971</t>
  </si>
  <si>
    <t>210-2004187123-154</t>
  </si>
  <si>
    <t>Мужские ботинки, Рейнджер 01лето</t>
  </si>
  <si>
    <t>черный, 36</t>
  </si>
  <si>
    <t>4610097056857</t>
  </si>
  <si>
    <t>черный, 47</t>
  </si>
  <si>
    <t>4610097056888</t>
  </si>
  <si>
    <t>310-1004000123-072</t>
  </si>
  <si>
    <t>Кепка на застежке ORION Active</t>
  </si>
  <si>
    <t>Ткань верха: Ткань хлопковая
Ткань подклада: ткань хлопковая бязь хлопок 100%</t>
  </si>
  <si>
    <t>олива</t>
  </si>
  <si>
    <t>Пич-эффект делает ткань приятнее на ощупь и комфортнее в носке
Усиленные зоны повышают износостойкость в местах активной нагрузки
Продуманная конструкция сохраняет комфорт при длительной носке</t>
  </si>
  <si>
    <t xml:space="preserve">Кепка «на застежке» ТМ ORION Active — выбор для активного отдыха летом. Усиленные зоны и стойкие материалы добавляют изделию надёжности там, где нагрузка выше.
Хлопковая основа делает изделие приятным к телу и комфортным для повседневной носки.
Сезон: лето
</t>
  </si>
  <si>
    <t>р-р L</t>
  </si>
  <si>
    <t>4610097052712</t>
  </si>
  <si>
    <t>р-р M</t>
  </si>
  <si>
    <t>4610097052705</t>
  </si>
  <si>
    <t>310-2004290123-148</t>
  </si>
  <si>
    <t>Элит Барьер Бейсболка ORION Active, хаки</t>
  </si>
  <si>
    <t>Ткань верха: смесовая</t>
  </si>
  <si>
    <t>Водоотталкивающая обработка помогает ткани лучше переносить влажную погоду
Пич-эффект делает ткань приятнее на ощупь и комфортнее в носке
Эластичные элементы помогают изделию лучше садиться по фигуре
Усиленные зоны повышают износостойкость в местах активной нагрузки</t>
  </si>
  <si>
    <t>Бейсболка «Элит Барьер» ТМ ORION Active — выбор для активного отдыха летом. Усиленные зоны и стойкие материалы добавляют изделию надёжности там, где нагрузка выше.
Смесовая ткань сочетает преимущества натурального хлопка и синтетических волокон: дышит, быстрее сохнет и не сковывает движений.
Сезон: лето</t>
  </si>
  <si>
    <t>4610097049736</t>
  </si>
  <si>
    <t>310-2004290123-094</t>
  </si>
  <si>
    <t>Элит Барьер Бейсболка ORION Active св.серый</t>
  </si>
  <si>
    <t>св.серый</t>
  </si>
  <si>
    <t>4610097049729</t>
  </si>
  <si>
    <t>310-2004290123-090</t>
  </si>
  <si>
    <t>Элит Барьер Бейсболка ORION Active, св.беж</t>
  </si>
  <si>
    <t>4610097044748</t>
  </si>
  <si>
    <t>4610097049705</t>
  </si>
  <si>
    <t>311-2104000123-043</t>
  </si>
  <si>
    <t>Шапка рабочая, зеленый камуфляж</t>
  </si>
  <si>
    <t>Ткань верха: акрил 70%, шерсть 30%</t>
  </si>
  <si>
    <t>зеленый камуфляж</t>
  </si>
  <si>
    <t>Двойное исполнение надежно защитит в непогоду. Отлично подойдет и в качестве дополнения к тактическому комплекту, так и для повседневной носки
Имеет универсальный размер – она хорошо растягивается, быстро принимает нужную форму
Отворот обеспечивает дополнительную защиту от холода
Высокая износостойкость
Плотное прилегание, препятствует продуванию ветром
Флисовый подклад обладает отличным терморегулирующим свойством
Отворот обеспечивает дополнительную защиту от холода
Три цвета: Зеленый камуфляж, черный, черный камуфляж</t>
  </si>
  <si>
    <t>4660335531547</t>
  </si>
  <si>
    <t>311-2104000123-155</t>
  </si>
  <si>
    <t>Шапка рабочая, черный камуфляж</t>
  </si>
  <si>
    <t>черный камуфляж</t>
  </si>
  <si>
    <t>4660335531554</t>
  </si>
  <si>
    <t>311-2104000123-154</t>
  </si>
  <si>
    <t>Шапка рабочая, черный</t>
  </si>
  <si>
    <t>4660335531561</t>
  </si>
  <si>
    <t>311-1104047123-037</t>
  </si>
  <si>
    <t>Буран шапка-ушанка ORION Active ,ельник</t>
  </si>
  <si>
    <t>Ткань верха: алова: полиэстер 100%
Ткань вставок: мех искусственный
Ткань подклада: флис: полиэстер 100%
Утеплитель: Русский север</t>
  </si>
  <si>
    <t>фиксация ушек шапки на фастекс
 возможность закрепить уши шапки на кнопку сзади
 отделка мехом</t>
  </si>
  <si>
    <t xml:space="preserve">Шапка-ушанка «Буран» ТМ ORION Active — выбор для активного отдыха зимой. Мембранные и влагозащитные свойства помогают защищать от ветра и осадков, сохраняя комфорт при переменчивой погоде.
Технологичная ткань помогает защищать от ветра и осадков, сохраняя свободу движений при активной носке.
Сезон: зима
</t>
  </si>
  <si>
    <t>one size</t>
  </si>
  <si>
    <t>4660335520084</t>
  </si>
  <si>
    <t>4660335520107</t>
  </si>
  <si>
    <t>311-1104047123-102</t>
  </si>
  <si>
    <t>Буран шапка-ушанка ORION Active, серый шельф</t>
  </si>
  <si>
    <t>Ткань верха: Алова премиум 
Ткань вставок: мех искусственный
Ткань подклада: флис: полиэстер 100%
Утеплитель: Русский север</t>
  </si>
  <si>
    <t>Флис приятен к телу, помогает удерживать тепло и быстро сохнет
Водоотталкивающая обработка помогает ткани лучше переносить влажную погоду
Эластичные элементы помогают изделию лучше садиться по фигуре</t>
  </si>
  <si>
    <t>Шапка-ушанка «Буран» ТМ ORION Active — выбор для активного отдыха зимой. Мембранные и влагозащитные свойства помогают защищать от ветра и осадков, сохраняя комфорт при переменчивой погоде.
Технологичная ткань помогает защищать от ветра и осадков, сохраняя свободу движений при активной носке.
Сезон: зима</t>
  </si>
  <si>
    <t>4660335520152</t>
  </si>
  <si>
    <t>311-1104047123-125</t>
  </si>
  <si>
    <t>Буран шапка-ушанка ORION Active, т.камыш</t>
  </si>
  <si>
    <t>Шапка-ушанка Буран обеспечит тепло и комфорт в холодную и ветреную погоду. Благодаря продуманному крою удобно сидит на голове. Утеплена хорошим искусственным мехом.</t>
  </si>
  <si>
    <t>4660335520176</t>
  </si>
  <si>
    <t>311-1104047123-144</t>
  </si>
  <si>
    <t>Буран шапка-ушанка ORION Active, траектория</t>
  </si>
  <si>
    <t>Флис приятен к телу, помогает удерживать тепло и быстро сохнет
Мембранный слой помогает защищать от ветра и влаги
Водоотталкивающая обработка помогает ткани лучше переносить влажную погоду
Эластичные элементы помогают изделию лучше садиться по фигуре</t>
  </si>
  <si>
    <t>4660335520206</t>
  </si>
  <si>
    <t>4660335520213</t>
  </si>
  <si>
    <t>311-1104047123-148</t>
  </si>
  <si>
    <t>Буран шапка-ушанка ORION Active, хаки</t>
  </si>
  <si>
    <t>4660335520220</t>
  </si>
  <si>
    <t>311-1104047123-042</t>
  </si>
  <si>
    <t>Буран Шапка-ушанка ORION Active, зеленый шельф</t>
  </si>
  <si>
    <t>Ткань верха: алова: полиэстер 100%
Утеплитель: Русский север</t>
  </si>
  <si>
    <t>зеленый</t>
  </si>
  <si>
    <t>4660335520145</t>
  </si>
  <si>
    <t>311-1104047123-021</t>
  </si>
  <si>
    <t>Буран шапка-ушанка, ORION Active, бурая кора</t>
  </si>
  <si>
    <t>бурая кора</t>
  </si>
  <si>
    <t>4660335520237</t>
  </si>
  <si>
    <t>311-1104047123-141</t>
  </si>
  <si>
    <t>Буран шапка-ушанка ORION Active, тина</t>
  </si>
  <si>
    <t>тина</t>
  </si>
  <si>
    <t>Шапка-ушанка «Буран» ТМ ORION Active — выбор для активного отдыха зимой. Мембранные и влагозащитные свойства помогают защищать от ветра и осадков, сохраняя комфорт при переменчивой погоде.
Технологичная ткань помогает защищать от ветра и осадков, сохраняя свободу движений при активной носке.
Сезон: зима</t>
  </si>
  <si>
    <t>4660335520190</t>
  </si>
  <si>
    <t>312-2004000123-148</t>
  </si>
  <si>
    <t>Панама с утяжкой (смесовая, хаки)</t>
  </si>
  <si>
    <t>Ткань верха: хлопок 75%, нейлон 25%</t>
  </si>
  <si>
    <t>универсальный размер
регулировка объема</t>
  </si>
  <si>
    <t>Легкая летняя панама с широкими полями для защиты головы от солнечных лучей. Изготовлена из прочной смесовой ткани. Для дополнительной вентиляции по бокам панамы предусмотрены специальные отверстия с люверсами.
Размер панамы универсальный, имеется утяжка для регулировки размера по объему головы.</t>
  </si>
  <si>
    <t>4660335535040</t>
  </si>
  <si>
    <t>312-2004000123-080</t>
  </si>
  <si>
    <t>Панама с утяжкой (смесовая, паутина)</t>
  </si>
  <si>
    <t>Ткань верха: полиэстер 80%, хлопок 20%, пич эффект, 200 гр/м2</t>
  </si>
  <si>
    <t>Водоотталкивающая обработка помогает ткани лучше переносить влажную погоду
Пич-эффект делает ткань приятнее на ощупь и комфортнее в носке
Продуманная конструкция сохраняет комфорт при длительной носке</t>
  </si>
  <si>
    <t>Панама «с утяжкой» ТМ ORION Active — выбор для активного отдыха летом. Продуманная конструкция делает модель удобной для длительной носки и повседневных задач.
Смесовая ткань сочетает преимущества натурального хлопка и синтетических волокон: дышит, быстрее сохнет и не сковывает движений.
Сезон: лето</t>
  </si>
  <si>
    <t>4660335535033</t>
  </si>
  <si>
    <t>312-1004000123-130</t>
  </si>
  <si>
    <t>Панама с утяжкой (смесовая, т.остров)</t>
  </si>
  <si>
    <t>Водоотталкивающая обработка помогает ткани лучше переносить влажную погоду
Продуманная конструкция сохраняет комфорт при длительной носке
Практичные материалы подходят для активного использования и частых выездов</t>
  </si>
  <si>
    <t>4660335535064</t>
  </si>
  <si>
    <t>312-1004000123-072</t>
  </si>
  <si>
    <t>Панама с сеткой ORION Active, олива</t>
  </si>
  <si>
    <t>Ткань верха: грета: полиэстер 80%, хлопок 20%
Ткань подклада: бязь: хлопок 100%</t>
  </si>
  <si>
    <t>Противомоскитная сетка защищает лицо от насекомых
Продуманная конструкция сохраняет комфорт при длительной носке
Практичные материалы подходят для активного использования и частых выездов</t>
  </si>
  <si>
    <t>Панама «с сеткой» ТМ ORION Active — выбор для активного отдыха летом. Механическая защита от клещей и насекомых, закрытые манжеты и продуманная конструкция помогают чувствовать себя безопаснее в лесу и высокой траве.
Смесовая ткань сочетает преимущества натурального хлопка и синтетических волокон: дышит, быстрее сохнет и не сковывает движений.
Сезон: лето</t>
  </si>
  <si>
    <t>4660335535071</t>
  </si>
  <si>
    <t>313-2104000123-148</t>
  </si>
  <si>
    <t>Балаклава вязанная ORION Active, хаки</t>
  </si>
  <si>
    <t>Анатомический крой</t>
  </si>
  <si>
    <t>Вязанная балаклава анатомического кроя. Мягкая, комфортная, легкая. Удобный аксессуар для дополнительного утпеления.</t>
  </si>
  <si>
    <t>один размер</t>
  </si>
  <si>
    <t>4660335541683</t>
  </si>
  <si>
    <t>331-2104000125-148</t>
  </si>
  <si>
    <t>Рукавицы на флисе ORION Active комплектация хаки</t>
  </si>
  <si>
    <t>Ткань верха: нейлон 100%
Ткань подклада: флис: полиэстер 100%
Утеплитель: Русский север</t>
  </si>
  <si>
    <t>4660335549016</t>
  </si>
  <si>
    <t>331-2104000125-100</t>
  </si>
  <si>
    <t>Рукавицы на флисе ORION Active комплектация серый, графит</t>
  </si>
  <si>
    <t>04660335549092</t>
  </si>
  <si>
    <t>331-1104000123-000</t>
  </si>
  <si>
    <t>Рукавицы на флисе ORION Active Беркут, принт камыш</t>
  </si>
  <si>
    <t>Ткань верха: полиэстер 100%
Ткань подклада: флис: полиэстер 100%
Утеплитель: Русский север</t>
  </si>
  <si>
    <t xml:space="preserve"> Мембранный слой помогает защищать от ветра и влаги
Водоотталкивающая обработка помогает ткани лучше переносить влажную погоду
Эластичные элементы помогают изделию лучше садиться по фигуре</t>
  </si>
  <si>
    <t>Рукавицы «Рукавицы Беркут» ТМ ORION Active — выбор для активного отдыха зимой. Мембранные и влагозащитные свойства помогают защищать от ветра и осадков, сохраняя комфорт при переменчивой погоде.
Технологичная ткань помогает защищать от ветра и осадков, сохраняя свободу движений при активной носке.
Сезон: зима</t>
  </si>
  <si>
    <t>4660335549610</t>
  </si>
  <si>
    <t>331-1104000925-069</t>
  </si>
  <si>
    <t>Рукавицы на флисе ORION Active комплектация принты</t>
  </si>
  <si>
    <t>мультиколор</t>
  </si>
  <si>
    <t>Рукавицы «Рукавицы» ТМ ORION Active — выбор для активного отдыха зимой. Мембранные и влагозащитные свойства помогают защищать от ветра и осадков, сохраняя комфорт при переменчивой погоде.
Технологичная ткань помогает защищать от ветра и осадков, сохраняя свободу движений при активной носке.
Сезон: зима</t>
  </si>
  <si>
    <t>4660335549634</t>
  </si>
  <si>
    <t>111-1304000123-148</t>
  </si>
  <si>
    <t>Футболка (хлопок, хаки)</t>
  </si>
  <si>
    <t>Ткань верха: хлопок 100%</t>
  </si>
  <si>
    <t>Продуманная конструкция сохраняет комфорт при длительной носке
Практичные материалы подходят для активного использования и частых выездов
Удобная посадка помогает свободно двигаться в течение дня</t>
  </si>
  <si>
    <t>Футболка «Футболка» ТМ ORION Active — выбор для активного отдыха летом. Продуманная конструкция делает модель удобной для длительной носки и повседневных задач.
Хлопковая основа делает изделие приятным к телу и комфортным для повседневной носки.
Сезон: лето</t>
  </si>
  <si>
    <t>р-р XS</t>
  </si>
  <si>
    <t>4660335525416</t>
  </si>
  <si>
    <t>Футболка с длинным рукавом (хлопок, хаки)</t>
  </si>
  <si>
    <t>Лонгслив «с длинным рукавом» ТМ ORION Active — выбор для активного отдыха летом. Продуманная конструкция делает модель удобной для длительной носки и повседневных задач.
Хлопковая основа делает изделие приятным к телу и комфортным для повседневной носки.
Сезон: лето</t>
  </si>
  <si>
    <t>4660335530779</t>
  </si>
  <si>
    <t>111-1304000123-154</t>
  </si>
  <si>
    <t>Футболка с длинным рукавом (хлопок, черный)</t>
  </si>
  <si>
    <t>4660335530793</t>
  </si>
  <si>
    <t>111-2304154123-008</t>
  </si>
  <si>
    <t>Футболка "Mini Logo " Orion (Мини лого) (хлопок, бежевый) ORTS-11BG</t>
  </si>
  <si>
    <t>бежевый</t>
  </si>
  <si>
    <t xml:space="preserve">Футболка «Mini Logo» ТМ ORION Active — выбор для активного отдыха летом. Продуманная конструкция делает модель удобной для длительной носки и повседневных задач.
Хлопковая основа делает изделие приятным к телу и комфортным для повседневной носки.
Сезон: лето
</t>
  </si>
  <si>
    <t>XS/44</t>
  </si>
  <si>
    <t>4660335524693</t>
  </si>
  <si>
    <t>р-р XXS</t>
  </si>
  <si>
    <t>4660335524709</t>
  </si>
  <si>
    <t>111-2304154123-072</t>
  </si>
  <si>
    <t>Футболка "Mini Logo " Orion (Мини лого) (хлопок, олива) ORTS-11OL</t>
  </si>
  <si>
    <t>Футболка «Mini Logo» ТМ ORION Active — выбор для активного отдыха летом. Продуманная конструкция делает модель удобной для длительной носки и повседневных задач.
Хлопковая основа делает изделие приятным к телу и комфортным для повседневной носки.
Сезон: лето</t>
  </si>
  <si>
    <t>4660335524747</t>
  </si>
  <si>
    <t>XXS</t>
  </si>
  <si>
    <t>4660335524761</t>
  </si>
  <si>
    <t>111-2304117123-154</t>
  </si>
  <si>
    <t>Лонгслив ORION "Classic" (черный) OLS-01BL</t>
  </si>
  <si>
    <t>Лонгслив «Classic» ТМ ORION Active — выбор для активного отдыха летом. Продуманная конструкция делает модель удобной для длительной носки и повседневных задач.
Хлопковая основа делает изделие приятным к телу и комфортным для повседневной носки.
Сезон: лето</t>
  </si>
  <si>
    <t>4660335531141</t>
  </si>
  <si>
    <t>р-р S</t>
  </si>
  <si>
    <t>4660335531158</t>
  </si>
  <si>
    <t>111-2304117123-148</t>
  </si>
  <si>
    <t>Лонгслив ORION "Classic" (хаки) OLS-01KH</t>
  </si>
  <si>
    <t>4660335531127</t>
  </si>
  <si>
    <t>4660335531134</t>
  </si>
  <si>
    <t>111-2304117123-031</t>
  </si>
  <si>
    <t>Лонгслив ORION "Classic" (графит) OLS-01GR</t>
  </si>
  <si>
    <t>4660335531059</t>
  </si>
  <si>
    <t>111-2304117123-072</t>
  </si>
  <si>
    <t>Лонгслив ORION "Classic" (олива) OLS-01OL</t>
  </si>
  <si>
    <t>4660335531097</t>
  </si>
  <si>
    <t>4660335531110</t>
  </si>
  <si>
    <t>111-2304117123-008</t>
  </si>
  <si>
    <t>Лонгслив ORION "Classic" (бежевый) OLS-01BG</t>
  </si>
  <si>
    <t>4660335531004</t>
  </si>
  <si>
    <t>4660335531028</t>
  </si>
  <si>
    <t>4660335531035</t>
  </si>
  <si>
    <t>111-1304117123-090</t>
  </si>
  <si>
    <t>Футболка Орион Classic (Классик) (хлопок, бежевый) OTS-01BG</t>
  </si>
  <si>
    <t xml:space="preserve"> Продуманная конструкция сохраняет комфорт при длительной носке
Практичные материалы подходят для активного использования и частых выездов
Удобная посадка помогает свободно двигаться в течение дня</t>
  </si>
  <si>
    <t xml:space="preserve"> Сезон: лето
Футболка «Орион Classic Классик» ТМ ORION Active — выбор для активного отдыха летом. Продуманная конструкция делает модель удобной для длительной носки и повседневных задач.
Хлопковая основа делает изделие приятным к телу и комфортным для повседневной носки.</t>
  </si>
  <si>
    <t>4660335530526</t>
  </si>
  <si>
    <t>111-1304117123-148</t>
  </si>
  <si>
    <t>Футболка Орион Classic (Классик) (хлопок, хаки) OTS-01KH</t>
  </si>
  <si>
    <t xml:space="preserve">Футболка «Орион Classic Классик» ТМ ORION Active — выбор для активного отдыха летом. Продуманная конструкция делает модель удобной для длительной носки и повседневных задач.
Хлопковая основа делает изделие приятным к телу и комфортным для повседневной носки.
Сезон: лето
</t>
  </si>
  <si>
    <t>4660335530533</t>
  </si>
  <si>
    <t>111-1304141123-090</t>
  </si>
  <si>
    <t>Футболка Орион Logo T-Shirt (Лого) (хлопок, бежевый) OTS-02BG</t>
  </si>
  <si>
    <t>Сезон: лето
Футболка «Орион Logo T-Shirt Лого» ТМ ORION Active — выбор для активного отдыха летом. Продуманная конструкция делает модель удобной для длительной носки и повседневных задач.
Хлопковая основа делает изделие приятным к телу и комфортным для повседневной носки.</t>
  </si>
  <si>
    <t>4660335530540</t>
  </si>
  <si>
    <t>4660335530557</t>
  </si>
  <si>
    <t>4660335530564</t>
  </si>
  <si>
    <t>р-р XL</t>
  </si>
  <si>
    <t>4660335530571</t>
  </si>
  <si>
    <t>4660335530588</t>
  </si>
  <si>
    <t>р-р XXL</t>
  </si>
  <si>
    <t>4660335530595</t>
  </si>
  <si>
    <t>111-1304141123-148</t>
  </si>
  <si>
    <t>Футболка Орион Logo T-Shirt (Лого) (хлопок, хаки) OTS-02KH</t>
  </si>
  <si>
    <t>4660335530618</t>
  </si>
  <si>
    <t>4660335530632</t>
  </si>
  <si>
    <t>4660335530649</t>
  </si>
  <si>
    <t>111-1304068123-008</t>
  </si>
  <si>
    <t>Футболка Orion Гора (хлопок, бежевый) ORTS-10BG</t>
  </si>
  <si>
    <t>футболка с коротким рукавом реглан
 анатомический крой
 тематический принт</t>
  </si>
  <si>
    <t>Футболки, выполненные из 100% хлопка, станут отличным дополнением повседневного гардероба и незаменимым дополнением к экипировке. Материал отлично вентилируется и хорошо впитывают влагу. На футболках нанесены авторские принты, разработанные нашими дизайнерами. Вы сможете подобрать тот принт, который подойдет именно вам, от сдержанного до более экспрессивного, а так же легко комбинировать нашу футболку с брюками, куртками или кофтами и аксессуарами.</t>
  </si>
  <si>
    <t>4660335527465</t>
  </si>
  <si>
    <t>111-1304279123-148</t>
  </si>
  <si>
    <t>Футболка Орион Shield (Шилд) (хлопок, хаки) OTS-03KH</t>
  </si>
  <si>
    <t>4660335530717</t>
  </si>
  <si>
    <t>4660335530724</t>
  </si>
  <si>
    <t>4660335530731</t>
  </si>
  <si>
    <t>111-1304279123-090</t>
  </si>
  <si>
    <t>Футболка Орион Shield (Шилд) (хлопок, бежевый) OTS-03BG</t>
  </si>
  <si>
    <t>4660335530663</t>
  </si>
  <si>
    <t>4660335530687</t>
  </si>
  <si>
    <t>111-3304118123-008</t>
  </si>
  <si>
    <t>Футболка детская Classic Kids (Классик Кидс)(хлопок, бежевый) OTSK-01BG</t>
  </si>
  <si>
    <t>Футболка с коротким рукавом реглан
Анатомический крой
Тематический принт</t>
  </si>
  <si>
    <t>Футболки, выполненные из 100% хлопка, станут отличным дополнением повседневного гардероба и незаменимым дополнением к экипировке. Материал отлично вентилируется и хорошо впитывают влагу. На футболках нанесены авторские принты, разработанные нашими дизайнерами. Вы сможете подобрать тот принт, который подойдет именно вашему ребенку, от сдержанного до более экспрессивного, а так же легко комбинировать нашу футболку с брюками, куртками или кофтами и аксессуарами.</t>
  </si>
  <si>
    <t>158-164/ 13-16 лет</t>
  </si>
  <si>
    <t>4660335535781</t>
  </si>
  <si>
    <t>4660335535798</t>
  </si>
  <si>
    <t>4660335535804</t>
  </si>
  <si>
    <t>4660335535811</t>
  </si>
  <si>
    <t>4660335535828</t>
  </si>
  <si>
    <t>111-3304118123-148</t>
  </si>
  <si>
    <t>Футболка детская Classic Kids (Классик Кидс)(хлопок, хаки) OTSK-01KH</t>
  </si>
  <si>
    <t>4660335535835</t>
  </si>
  <si>
    <t>4660335535842</t>
  </si>
  <si>
    <t>4660335535859</t>
  </si>
  <si>
    <t>4660335535866</t>
  </si>
  <si>
    <t>4660335544882</t>
  </si>
  <si>
    <t>РРЦ НОВАЯ</t>
  </si>
  <si>
    <t>оптовая</t>
  </si>
  <si>
    <t>110-1305077123-154</t>
  </si>
  <si>
    <t>Дефендер термобелье 7.62, черный</t>
  </si>
  <si>
    <t>Ткань верха: трикотаж: полиэстер 100%</t>
  </si>
  <si>
    <t>Анатомический крой обеспечивает удобную посадку и свободу движений
Материал отводит влагу от тела и поддерживает комфортный микроклимат
Быстросохнущая ткань удобна в активном режиме и поездках
Отверстия для больших пальцев фиксируют рукава и добавляют удобство</t>
  </si>
  <si>
    <t>Термобельё 1-го слоя «Дефендер» ТМ 7.62 — выбор для средней и высокой активности осенью. Анатомичный крой повторяет движения тела и не мешает активности. Материал помогает отводить влагу от тела, поддерживает терморегуляцию и быстро сохнет после нагрузки.
Лёгкий полиэстеровый трикотаж эффективно отводит влагу, быстро сохнет и комфортно ощущается при длительной активности.
Сезон: осень</t>
  </si>
  <si>
    <t>4660335521340</t>
  </si>
  <si>
    <t>4660335521357</t>
  </si>
  <si>
    <t>4660335521364</t>
  </si>
  <si>
    <t>4660335521401</t>
  </si>
  <si>
    <t>110-1105077123-072</t>
  </si>
  <si>
    <t>Дефендер термобелье 7.62, олива</t>
  </si>
  <si>
    <t>4660335521265</t>
  </si>
  <si>
    <t>4660335521272</t>
  </si>
  <si>
    <t>4660335521289</t>
  </si>
  <si>
    <t>110-1105116123-154</t>
  </si>
  <si>
    <t>Кипер термобелье 7.62, черный</t>
  </si>
  <si>
    <t>Ткань верха: флис-стрейч: полиэстер 85%, спандекс 15%</t>
  </si>
  <si>
    <t>Антипиллинг помогает ткани дольше сохранять аккуратный внешний вид
Анатомический крой обеспечивает удобную посадку и свободу движений
Плоские швы снижают риск натирания при длительной носке
Материал отводит влагу от тела и поддерживает комфортный микроклимат
Флис приятен к телу, помогает удерживать тепло и быстро сохнет
Отверстия для больших пальцев фиксируют рукава и добавляют удобство</t>
  </si>
  <si>
    <t>Термобельё 1-го слоя «Кипер» ТМ 7.62 — выбор для средней и низкой активности осенью. Антипиллинг повышает износостойкость материала и помогает дольше сохранять аккуратный внешний вид. Плоские швы снижают риск натирания, а анатомичный крой делает посадку удобнее при движении.
Флисовый материал приятен к телу, помогает сохранять тепло, быстро сохнет и удобен в качестве самостоятельного или дополнительного слоя.
Сезон: осень</t>
  </si>
  <si>
    <t>4660335524259</t>
  </si>
  <si>
    <t>4660335524297</t>
  </si>
  <si>
    <t>110-1105116123-072</t>
  </si>
  <si>
    <t>Кипер термобелье 7.62, олива</t>
  </si>
  <si>
    <t>4660335524143</t>
  </si>
  <si>
    <t>4660335524204</t>
  </si>
  <si>
    <t>162-1205000123-097</t>
  </si>
  <si>
    <t>Свитер вязаный, серая цифра</t>
  </si>
  <si>
    <t>серая цифра</t>
  </si>
  <si>
    <t>Свитер камуфлированный мужской с рубашечными рукавами выполнен из пряжи-двунитки плотным комбинированным переплетением. Подойдет и для любителей рыбалки, для охотников, и просто для тех, кто любит отдых на природе. Эластичные рукава, воротник, пояс и толстая вязка не дадут проникнуть холоду под одежду. Так же кофта подойдет и для повседневной носки в городских условиях. Используемый при производстве материал устойчив к истиранию, что увеличивает долговечность носки одежды</t>
  </si>
  <si>
    <t>р-р 48</t>
  </si>
  <si>
    <t>4610097064951</t>
  </si>
  <si>
    <t>162-1205000123-041</t>
  </si>
  <si>
    <t>Свитер вязаный, зеленая цифра</t>
  </si>
  <si>
    <t>зеленая цифра</t>
  </si>
  <si>
    <t>Воротник-стойка дополнительно защищает шею от ветра и холода
Продуманная конструкция сохраняет комфорт при длительной носке
Практичные материалы подходят для активного использования и частых выездов</t>
  </si>
  <si>
    <t>Свитер «вязаный» ТМ 7.62 — выбор для средней и низкой активности осенью. Усиленные зоны и стойкие материалы добавляют изделию надёжности там, где нагрузка выше.
Материал изделия подобран для практичной носки, комфорта и надёжности.
Сезон: осень</t>
  </si>
  <si>
    <t>р-р 46</t>
  </si>
  <si>
    <t>4610097064869</t>
  </si>
  <si>
    <t>4610097064876</t>
  </si>
  <si>
    <t>162-1205000122-043</t>
  </si>
  <si>
    <t>Свитер вязанный, зеленый камуфляж</t>
  </si>
  <si>
    <t>4610097064609</t>
  </si>
  <si>
    <t>р-р 50</t>
  </si>
  <si>
    <t>4610097064623</t>
  </si>
  <si>
    <t>р-р 52</t>
  </si>
  <si>
    <t>4610097064685</t>
  </si>
  <si>
    <t>162-1205000122-112</t>
  </si>
  <si>
    <t>Свитер с карманом, синий</t>
  </si>
  <si>
    <t>Воротник-стойка дополнительно защищает шею от ветра и холода
Функциональные карманы помогают держать важные мелочи под рукой
Продуманная конструкция сохраняет комфорт при длительной носке</t>
  </si>
  <si>
    <t>Свитер «с карманом» ТМ 7.62 — выбор для средней и низкой активности осенью. Усиленные зоны и стойкие материалы добавляют изделию надёжности там, где нагрузка выше. Продуманные карманы и застёжки делают модель удобной для вещей, которые должны быть под рукой.
Материал изделия подобран для практичной носки, комфорта и надёжности. 
Сезон: осень</t>
  </si>
  <si>
    <t>4610097065033</t>
  </si>
  <si>
    <t>4610097065040</t>
  </si>
  <si>
    <t>р-р 54</t>
  </si>
  <si>
    <t>4610097065064</t>
  </si>
  <si>
    <t>162-1205134123-072</t>
  </si>
  <si>
    <t>Легион толстовка 7.62, демисезонная, флис, олива</t>
  </si>
  <si>
    <t>Ткань верха: флис: полиэстер 100%
Ткань вставок: софтшелл на флисе: полиэстер 90%, спандекс 10%</t>
  </si>
  <si>
    <t>Материал отводит влагу от тела и поддерживает комфортный микроклимат
Флис приятен к телу, помогает удерживать тепло и быстро сохнет
Функциональные карманы помогают держать важные мелочи под рукой
Усиленные зоны повышают износостойкость в местах активной нагрузки</t>
  </si>
  <si>
    <t>Толстовка «Легион» ТМ 7.62 — выбор для средней и высокой активности осенью. Мембранные и влагозащитные свойства помогают защищать от ветра и осадков, сохраняя комфорт при переменчивой погоде. Антипиллинг повышает износостойкость материала и помогает дольше сохранять аккуратный внешний вид.
Технологичная ткань помогает защищать от ветра и осадков, сохраняя свободу движений при активной носке.
Сезон: осень</t>
  </si>
  <si>
    <t>4610097069765</t>
  </si>
  <si>
    <t>4610097069772</t>
  </si>
  <si>
    <t>4610097069796</t>
  </si>
  <si>
    <t>4610097069819</t>
  </si>
  <si>
    <t>4610097069833</t>
  </si>
  <si>
    <t>4610097069840</t>
  </si>
  <si>
    <t>162-1205134123-154</t>
  </si>
  <si>
    <t>Легион толстовка 7.62, демисезонная, флис, черный</t>
  </si>
  <si>
    <t>Ткань верха: флис: полиэстер 100%, 292 г/м2
Ткань вставок: софтшелл на флисе: полиэстер 90%, спандекс 10%</t>
  </si>
  <si>
    <t>4610097080456</t>
  </si>
  <si>
    <t>4610097080470</t>
  </si>
  <si>
    <t>4610097080487</t>
  </si>
  <si>
    <t>4610097080494</t>
  </si>
  <si>
    <t>4610097080500</t>
  </si>
  <si>
    <t>4610097080517</t>
  </si>
  <si>
    <t>4610097080524</t>
  </si>
  <si>
    <t>162-1205134123-100</t>
  </si>
  <si>
    <t>Легион толстовка 7.62, демисезонная, флис, серый</t>
  </si>
  <si>
    <t>4610097067969</t>
  </si>
  <si>
    <t>4610097067976</t>
  </si>
  <si>
    <t>4610097067983</t>
  </si>
  <si>
    <t>4610097068003</t>
  </si>
  <si>
    <t>4610097068027</t>
  </si>
  <si>
    <t>4610097068041</t>
  </si>
  <si>
    <t>141-1005125-072</t>
  </si>
  <si>
    <t xml:space="preserve">Тактик рубашка тактическая 7.62 </t>
  </si>
  <si>
    <t>Ткань верха: механический стрейч: полиэстер 64%, хлопок 33%, спандекс 3%</t>
  </si>
  <si>
    <t>Функциональные карманы помогают держать важные мелочи под рукой
Усиленные зоны повышают износостойкость в местах активной нагрузки
Продуманная конструкция сохраняет комфорт при длительной носке</t>
  </si>
  <si>
    <t>Рубашка «Тактик тактическая» ТМ 7.62 — выбор для средней и низкой активности летом. Усиленные зоны и стойкие материалы добавляют изделию надёжности там, где нагрузка выше. Продуманные карманы и застёжки делают модель удобной для вещей, которые должны быть под рукой.
Лёгкий полиэстеровый трикотаж эффективно отводит влагу, быстро сохнет и комфортно ощущается при длительной активности.
Сезон: лето</t>
  </si>
  <si>
    <t>4660335535576</t>
  </si>
  <si>
    <t>4660335535583</t>
  </si>
  <si>
    <t>4660335535590</t>
  </si>
  <si>
    <t>4660335535606</t>
  </si>
  <si>
    <t>4660335535613</t>
  </si>
  <si>
    <t>4660335535637</t>
  </si>
  <si>
    <t>4660335535651</t>
  </si>
  <si>
    <t>122-1005174123-072</t>
  </si>
  <si>
    <t>Патриот NEW тактический костюм 7.62</t>
  </si>
  <si>
    <t>Воротник-стойка дополнительно защищает шею от ветра и холода
Функциональные карманы помогают держать важные мелочи под рукой
Капюшон помогает защититься от ветра, солнца и лёгких осадков
Эластичные элементы помогают изделию лучше садиться по фигуре</t>
  </si>
  <si>
    <t>Костюм «Патриот тактический» ТМ 7.62 — выбор для активного отдыха и полигоне летом. Продуманные карманы и застёжки делают модель удобной для вещей, которые должны быть под рукой.
Хлопковая основа делает изделие приятным к телу и комфортным для повседневной носки.
Сезон: лето
КОМПЛЕКТ: Куртка, брюки</t>
  </si>
  <si>
    <t>4610097080357</t>
  </si>
  <si>
    <t>4610097079979</t>
  </si>
  <si>
    <t>4610097080364</t>
  </si>
  <si>
    <t>4610097080371</t>
  </si>
  <si>
    <t>4610097080388</t>
  </si>
  <si>
    <t>4610097080395</t>
  </si>
  <si>
    <t>4610097080401</t>
  </si>
  <si>
    <t>4610097080418</t>
  </si>
  <si>
    <t>4610097080432</t>
  </si>
  <si>
    <t>4610097079986</t>
  </si>
  <si>
    <t>Патриот тактический костюм 7.62, олива</t>
  </si>
  <si>
    <t>Воротник-стойка дополнительно защищает шею от ветра и холода
Функциональные карманы помогают держать важные мелочи под рукой
Капюшон помогает защититься от ветра, солнца и лёгких осадков
Пич-эффект делает ткань приятнее на ощупь и комфортнее в носке</t>
  </si>
  <si>
    <t>4610097070228</t>
  </si>
  <si>
    <t>4610097070235</t>
  </si>
  <si>
    <t>4610097070242</t>
  </si>
  <si>
    <t>4610097070259</t>
  </si>
  <si>
    <t>4610097070266</t>
  </si>
  <si>
    <t>4610097070273</t>
  </si>
  <si>
    <t>4610097070280</t>
  </si>
  <si>
    <t>4610097070303</t>
  </si>
  <si>
    <t>122-1005157123-072</t>
  </si>
  <si>
    <t>Монолит тактический костюм 7.62, олива</t>
  </si>
  <si>
    <t>Ткань верха: полиэстер 100%</t>
  </si>
  <si>
    <t>Функциональные карманы помогают держать важные мелочи под рукой
Капюшон помогает защититься от ветра, солнца и лёгких осадков
Мембранный слой помогает защищать от ветра и влаги
Водоотталкивающая обработка помогает ткани лучше переносить влажную погоду
Эластичные элементы помогают изделию лучше садиться по фигуре
Индивидуальная упаковка(сумка)</t>
  </si>
  <si>
    <t>Костюм «Тактический Монолит» ТМ 7.62 — выбор для активного отдыха и полигоне летом. Мембранные и влагозащитные свойства помогают защищать от ветра и осадков, сохраняя комфорт при переменчивой погоде. Продуманные карманы и застёжки делают модель удобной для вещей, которые должны быть под рукой.
Технологичная ткань помогает защищать от ветра и осадков, сохраняя свободу движений при активной носке.
Сезон: лето
КОМПЛЕКТ: Куртка, брюки</t>
  </si>
  <si>
    <t>4660335500246</t>
  </si>
  <si>
    <t>4660335500253</t>
  </si>
  <si>
    <t>4660335500260</t>
  </si>
  <si>
    <t>4660335500277</t>
  </si>
  <si>
    <t>4660335500284</t>
  </si>
  <si>
    <t>4660335500291</t>
  </si>
  <si>
    <t>4660335500307</t>
  </si>
  <si>
    <t>4660335500314</t>
  </si>
  <si>
    <t>4660335500321</t>
  </si>
  <si>
    <t>4660335500338</t>
  </si>
  <si>
    <t>4660335500345</t>
  </si>
  <si>
    <t>122-1005157123-148</t>
  </si>
  <si>
    <t>Монолит тактический костюм 7.62, хаки</t>
  </si>
  <si>
    <t>остюм «Тактический Монолит» ТМ 7.62 — выбор для активного отдыха и полигоне летом. Мембранные и влагозащитные свойства помогают защищать от ветра и осадков, сохраняя комфорт при переменчивой погоде. Продуманные карманы и застёжки делают модель удобной для вещей, которые должны быть под рукой.
Технологичная ткань помогает защищать от ветра и осадков, сохраняя свободу движений при активной носке.
Сезон: лето
КОМПЛЕКТ: Куртка, брюки</t>
  </si>
  <si>
    <t>4660335500130</t>
  </si>
  <si>
    <t>4660335500147</t>
  </si>
  <si>
    <t>4660335500154</t>
  </si>
  <si>
    <t>4660335500161</t>
  </si>
  <si>
    <t>4660335500178</t>
  </si>
  <si>
    <t>4660335500185</t>
  </si>
  <si>
    <t>4660335500192</t>
  </si>
  <si>
    <t>4660335500208</t>
  </si>
  <si>
    <t>4660335500215</t>
  </si>
  <si>
    <t>160-1205286123-072</t>
  </si>
  <si>
    <t>Форт жилет 7.62, олива</t>
  </si>
  <si>
    <t>Ткань верха: нейлон 100%
Ткань подклада: нейлон 100%
Утеплитель: Экопух</t>
  </si>
  <si>
    <t>Воротник-стойка дополнительно защищает шею от ветра и холода
Функциональные карманы помогают держать важные мелочи под рукой
Водоотталкивающая обработка помогает ткани лучше переносить влажную погоду
Продуманная конструкция сохраняет комфорт при длительной носке</t>
  </si>
  <si>
    <t xml:space="preserve">Жилет утепленный «Форт» ТМ 7.62 — выбор для прогулок, туризма и отдыха на природе осенью. Продуманные карманы и застёжки делают модель удобной для вещей, которые должны быть под рукой.
Лёгкий полиэстеровый трикотаж эффективно отводит влагу, быстро сохнет и комфортно ощущается при длительной активности.
Сезон: осень
</t>
  </si>
  <si>
    <t>4670511491497</t>
  </si>
  <si>
    <t>121-1205155123-073</t>
  </si>
  <si>
    <t>Минотавр  костюм 7.62 , футер, олива-черный</t>
  </si>
  <si>
    <t>Ткань верха: футер: хлопок 90%, полиэстер 10%</t>
  </si>
  <si>
    <t>олива/черный</t>
  </si>
  <si>
    <t>Костюм «Минотавр» ТМ 7.62 — выбор для активного отдыха и городской носки осенью. Продуманные карманы и застёжки делают модель удобной для вещей, которые должны быть под рукой.
Хлопковая основа делает изделие приятным к телу и комфортным для повседневной носки.
Сезон: осень
КОМПЛЕКТ: Куртка, брюки</t>
  </si>
  <si>
    <t>4660335514601</t>
  </si>
  <si>
    <t xml:space="preserve">р-р 48-50 рост 170-176 </t>
  </si>
  <si>
    <t>4660335514618</t>
  </si>
  <si>
    <t>4660335514625</t>
  </si>
  <si>
    <t>4660335514632</t>
  </si>
  <si>
    <t>4660335514649</t>
  </si>
  <si>
    <t xml:space="preserve">р-р 56-58 рост 170-176 </t>
  </si>
  <si>
    <t>4660335514656</t>
  </si>
  <si>
    <t xml:space="preserve">р-р 56-58 рост 182-188 </t>
  </si>
  <si>
    <t>4660335514663</t>
  </si>
  <si>
    <t xml:space="preserve">р-р 60-62 рост 182-188 </t>
  </si>
  <si>
    <t>4660335514687</t>
  </si>
  <si>
    <t>121-1105223123-072</t>
  </si>
  <si>
    <t>Страйкер тактический костюм 7.62, зимний -15</t>
  </si>
  <si>
    <t>Ткань верха: плащевая: полиэстер 100%
Ткань вставок: кордура: нейлон 100%
Ткань подклада: таффета: нейлон 100%
Утеплитель: Atmo Briz</t>
  </si>
  <si>
    <t>Анатомический крой обеспечивает удобную посадку и свободу движений
Функциональные карманы помогают держать важные мелочи под рукой
Капюшон помогает защититься от ветра, солнца и лёгких осадков
Водоотталкивающая обработка помогает ткани лучше переносить влажную погоду
Эластичные элементы помогают изделию лучше садиться по фигуре
Усиленные зоны повышают износостойкость в местах активной нагрузки</t>
  </si>
  <si>
    <t>Костюм «Страйкер тактический» ТМ 7.62 — выбор для можно использовать как на полигоне, городской носки и на природе зимой. Мембранные и влагозащитные свойства помогают защищать от ветра и осадков, сохраняя комфорт при переменчивой погоде. Анатомичный крой повторяет движения тела и не мешает активности.
Технологичная ткань помогает защищать от ветра и осадков, сохраняя свободу движений при активной носке.
Сезон: зима
КОМПЛЕКТ: Куртка, брюки</t>
  </si>
  <si>
    <t>4660335517800</t>
  </si>
  <si>
    <t>4660335517411</t>
  </si>
  <si>
    <t>4660335517817</t>
  </si>
  <si>
    <t>4660335517831</t>
  </si>
  <si>
    <t>4660335517848</t>
  </si>
  <si>
    <t>4660335517855</t>
  </si>
  <si>
    <t>4660335517862</t>
  </si>
  <si>
    <t>4660335517879</t>
  </si>
  <si>
    <t>130-1005000125-072</t>
  </si>
  <si>
    <t>Гром тактические брюки 7.62, олива</t>
  </si>
  <si>
    <t>Ткань верха: нейлон 92%, спандекс 8%</t>
  </si>
  <si>
    <t>Брюки «Гром тактические» ТМ 7.62 — выбор для активного отдыха, городской носки и полигон летом. Усиленные зоны и стойкие материалы добавляют изделию надёжности там, где нагрузка выше. Продуманные карманы и застёжки делают модель удобной для вещей, которые должны быть под рукой.
Технологичная ткань помогает защищать от ветра и осадков, сохраняя свободу движений при активной носке.
Сезон: лето</t>
  </si>
  <si>
    <t>4660335534838</t>
  </si>
  <si>
    <t>4660335534845</t>
  </si>
  <si>
    <t>4660335534852</t>
  </si>
  <si>
    <t>4660335534869</t>
  </si>
  <si>
    <t>4660335534876</t>
  </si>
  <si>
    <t>4660335534883</t>
  </si>
  <si>
    <t>4660335534890</t>
  </si>
  <si>
    <t>4660335534913</t>
  </si>
  <si>
    <t>Рубеж тактические брюки 7.62</t>
  </si>
  <si>
    <t>Функциональные карманы помогают держать важные мелочи под рукой
Эластичные элементы помогают изделию лучше садиться по фигуре
Усиленные зоны повышают износостойкость в местах активной нагрузки</t>
  </si>
  <si>
    <t>Брюки «Рубеж тактические» ТМ 7.62 — выбор для активного отдыха и полигон летом. Усиленные зоны и стойкие материалы добавляют изделию надёжности там, где нагрузка выше. Продуманные карманы и застёжки делают модель удобной для вещей, которые должны быть под рукой.
Эластичные волокна в составе помогают изделию лучше тянуться, сохранять посадку и не ограничивать движения.
Сезон: лето</t>
  </si>
  <si>
    <t>4610097082016</t>
  </si>
  <si>
    <t>4610097082023</t>
  </si>
  <si>
    <t>4610097082030</t>
  </si>
  <si>
    <t>4610097082047</t>
  </si>
  <si>
    <t>4610097082054</t>
  </si>
  <si>
    <t>4610097082078</t>
  </si>
  <si>
    <t>130-1005174123-072</t>
  </si>
  <si>
    <t>Патриот брюки 7.62, олива</t>
  </si>
  <si>
    <t xml:space="preserve">Функциональные карманы помогают держать важные мелочи под рукой
Эластичные элементы помогают изделию лучше садиться по фигуре
Продуманная конструкция сохраняет комфорт при длительной носке
</t>
  </si>
  <si>
    <t>Брюки «Патриот» ТМ 7.62 — выбор для активного отдыха и полигоне летом. Продуманные карманы и застёжки делают модель удобной для вещей, которые должны быть под рукой.
Хлопковая основа делает изделие приятным к телу и комфортным для повседневной носки.
Сезон: лето</t>
  </si>
  <si>
    <t>4610097069130</t>
  </si>
  <si>
    <t>4610097069147</t>
  </si>
  <si>
    <t>4610097069154</t>
  </si>
  <si>
    <t>4610097069161</t>
  </si>
  <si>
    <t>4610097069178</t>
  </si>
  <si>
    <t>4610097069185</t>
  </si>
  <si>
    <t>4610097069192</t>
  </si>
  <si>
    <t>4610097069222</t>
  </si>
  <si>
    <t>Патриот NEW брюки 7.62</t>
  </si>
  <si>
    <t>Функциональные карманы помогают держать важные мелочи под рукой
Эластичные элементы помогают изделию лучше садиться по фигуре
Продуманная конструкция сохраняет комфорт при длительной носке</t>
  </si>
  <si>
    <t>4610097080746</t>
  </si>
  <si>
    <t>4610097080715</t>
  </si>
  <si>
    <t>4610097080753</t>
  </si>
  <si>
    <t>4610097080760</t>
  </si>
  <si>
    <t>4610097080777</t>
  </si>
  <si>
    <t>4610097080784</t>
  </si>
  <si>
    <t>4610097080791</t>
  </si>
  <si>
    <t>4610097080814</t>
  </si>
  <si>
    <t>130-1005251124-154</t>
  </si>
  <si>
    <t>Файтер брюки 7.62, черный</t>
  </si>
  <si>
    <t>Ткань верха: механический стрейч: полиэстер 70%, хлопок 30%</t>
  </si>
  <si>
    <t>для соединительных швов используются нитки COATS с влагоотталкивающим эффектом
 ключевые петли, совместимые с карабинами
 два передних кармана с усиленными краями для снаряжения с клипсами
 два кармана на бедрах с застежкой на молнию, предназначенных для переноски документов
 два кармана на бедрах на липучках для устройств типа смартфонов или магазинов
 два широких задних кармана, адаптированных для сброса использованных магазинов
 два составных тонких задних кармана для складных ножей, фонарей, магазинов пистолета и т.д.
 усиление на коленях с внутренними карманами для наколенников</t>
  </si>
  <si>
    <t xml:space="preserve">Брюки Файтер разработаны специально для тактических  силовых структур. Эргономичный крой и износостойкая ткань с плотным плетением на основе хлопка, полиэстра и спандекса для сохранения свободы движения. Пропитка Teflon защищает кань от намокания,, загрязнений и облегчает уход за ихделием. Брюки оснащены множеством карманамов: для снаряжения, документов, смартфона и других важных мелочей. Усиления в области коленей с карманами для наколенников позволяют дополнить функционал изделия и места повышенного износа. 
</t>
  </si>
  <si>
    <t>4610097070938</t>
  </si>
  <si>
    <t>4610097070945</t>
  </si>
  <si>
    <t>4610097070952</t>
  </si>
  <si>
    <t>4610097070969</t>
  </si>
  <si>
    <t>4610097070976</t>
  </si>
  <si>
    <t>4610097070983</t>
  </si>
  <si>
    <t>4610097071003</t>
  </si>
  <si>
    <t>4610097071027</t>
  </si>
  <si>
    <t>130-1005251124-031</t>
  </si>
  <si>
    <t>Файтер брюки 7.62, графит</t>
  </si>
  <si>
    <t>Брюки «Файтер» ТМ 7.62 — выбор для активного отдыха и полигоне летом. Анатомичный крой повторяет движения тела и не мешает активности. Усиленные зоны и стойкие материалы добавляют изделию надёжности там, где нагрузка выше.
Эластичные волокна в составе помогают изделию лучше тянуться, сохранять посадку и не ограничивать движения.
Сезон: лето</t>
  </si>
  <si>
    <t>4660335531400</t>
  </si>
  <si>
    <t>4660335531417</t>
  </si>
  <si>
    <t>4660335531424</t>
  </si>
  <si>
    <t>4660335531431</t>
  </si>
  <si>
    <t>4660335531448</t>
  </si>
  <si>
    <t>4660335531455</t>
  </si>
  <si>
    <t>4660335531462</t>
  </si>
  <si>
    <t>4660335531486</t>
  </si>
  <si>
    <t>130-1005251123-072</t>
  </si>
  <si>
    <t>Файтер брюки 7.62, олива</t>
  </si>
  <si>
    <t xml:space="preserve">
Брюки «Файтер» ТМ 7.62 — выбор для активного отдыха и полигоне летом. Анатомичный крой повторяет движения тела и не мешает активности. Усиленные зоны и стойкие материалы добавляют изделию надёжности там, где нагрузка выше.
Эластичные волокна в составе помогают изделию лучше тянуться, сохранять посадку и не ограничивать движения.
Сезон: лето</t>
  </si>
  <si>
    <t>4610097071034</t>
  </si>
  <si>
    <t>4610097071041</t>
  </si>
  <si>
    <t>4610097071058</t>
  </si>
  <si>
    <t>4610097071065</t>
  </si>
  <si>
    <t>4610097071072</t>
  </si>
  <si>
    <t>4610097071089</t>
  </si>
  <si>
    <t>4610097071096</t>
  </si>
  <si>
    <t>4610097071119</t>
  </si>
  <si>
    <t>130-1005298125-072</t>
  </si>
  <si>
    <t xml:space="preserve">Блокпост брюки 7.62, олива </t>
  </si>
  <si>
    <t>Ткань верха: хлопок 97%, спандекс 3%</t>
  </si>
  <si>
    <t>Брюки «Блокпост» ТМ 7.62 — выбор для активного отдыха, городской носки и полигон летом. Анатомичный крой повторяет движения тела и не мешает активности. Продуманные карманы и застёжки делают модель удобной для вещей, которые должны быть под рукой.
Эластичные волокна в составе помогают изделию лучше тянуться, сохранять посадку и не ограничивать движения.
Сезон: лето</t>
  </si>
  <si>
    <t>4660335521524</t>
  </si>
  <si>
    <t>4660335521555</t>
  </si>
  <si>
    <t>4660335521579</t>
  </si>
  <si>
    <t>4660335521593</t>
  </si>
  <si>
    <t>4660335521616</t>
  </si>
  <si>
    <t>131-1205008123-072</t>
  </si>
  <si>
    <t>Аллигатор брюки 7.62, софтшелл, олива</t>
  </si>
  <si>
    <t>Ткань верха: софтшелл на трикотаже: полиэстер 90%, спандекс 10%
Ткань вставок: имитация кевлара: полиэстер 95%, спандекс 5%</t>
  </si>
  <si>
    <t>Брюки «Аллигатор» ТМ 7.62 — выбор для активного отдыха и полигоне осенью. Мембранные и влагозащитные свойства помогают защищать от ветра и осадков, сохраняя комфорт при переменчивой погоде. Анатомичный крой повторяет движения тела и не мешает активности.
Технологичная ткань помогает защищать от ветра и осадков, сохраняя свободу движений при активной носке.
Сезон: осень</t>
  </si>
  <si>
    <t>4610097071515</t>
  </si>
  <si>
    <t>4610097071522</t>
  </si>
  <si>
    <t>4610097071539</t>
  </si>
  <si>
    <t>4610097071546</t>
  </si>
  <si>
    <t>4610097071553</t>
  </si>
  <si>
    <t>4610097071577</t>
  </si>
  <si>
    <t>4610097071508</t>
  </si>
  <si>
    <t>132-1005251123-072</t>
  </si>
  <si>
    <t>Файтер шорты 7.62, олива</t>
  </si>
  <si>
    <t>Ткань верха: механический стрейч: хлопок 60%, полиэстер 40%</t>
  </si>
  <si>
    <t>Шорты «Файтер» ТМ 7.62 — выбор для активного отдыха и полигоне летом. Усиленные зоны и стойкие материалы добавляют изделию надёжности там, где нагрузка выше. Продуманные карманы и застёжки делают модель удобной для вещей, которые должны быть под рукой.
Эластичные волокна в составе помогают изделию лучше тянуться, сохранять посадку и не ограничивать движения.
Сезон: лето</t>
  </si>
  <si>
    <t>4610097072277</t>
  </si>
  <si>
    <t>4610097072345</t>
  </si>
  <si>
    <t>150-1005000125-072</t>
  </si>
  <si>
    <t>Гром тактическая куртка 7.62</t>
  </si>
  <si>
    <t>Ткань верха: 92% нейлон, 8% спандекс</t>
  </si>
  <si>
    <t>Функциональные карманы помогают держать важные мелочи под рукой
Капюшон помогает защититься от ветра, солнца и лёгких осадков
Манжеты помогают плотнее закрыть рукава и низ брюк
Эластичные элементы помогают изделию лучше садиться по фигуре</t>
  </si>
  <si>
    <t xml:space="preserve">Куртка «Гром тактическая» ТМ 7.62 — выбор для активного отдыха, городской носки и полигон летом. Продуманные карманы и застёжки делают модель удобной для вещей, которые должны быть под рукой.
Технологичная ткань помогает защищать от ветра и осадков, сохраняя свободу движений при активной носке.
Сезон: лето
</t>
  </si>
  <si>
    <t>4660335534098</t>
  </si>
  <si>
    <t>4660335534104</t>
  </si>
  <si>
    <t>4660335534111</t>
  </si>
  <si>
    <t>4660335534128</t>
  </si>
  <si>
    <t>4660335534135</t>
  </si>
  <si>
    <t>4660335534142</t>
  </si>
  <si>
    <t>4660335534159</t>
  </si>
  <si>
    <t>4660335534173</t>
  </si>
  <si>
    <t>151-1205252123-100</t>
  </si>
  <si>
    <t>Фантом куртка 7.62, демисезонная, софтшелл, серый</t>
  </si>
  <si>
    <t>Ткань верха: софтшелл на флисе: полиэстер 90%, спандекс 10%</t>
  </si>
  <si>
    <t>Флис приятен к телу, помогает удерживать тепло и быстро сохнет
Воротник-стойка дополнительно защищает шею от ветра и холода
Функциональные карманы помогают держать важные мелочи под рукой
Капюшон помогает защититься от ветра, солнца и лёгких осадков
Водоотталкивающая обработка помогает ткани лучше переносить влажную погоду
Индивидуальная упаковка(сумка)</t>
  </si>
  <si>
    <t xml:space="preserve">
Куртка «Фантом» ТМ 7.62 — выбор для активного отдыха и полигоне осенью. Мембранные и влагозащитные свойства помогают защищать от ветра и осадков, сохраняя комфорт при переменчивой погоде. Продуманные карманы и застёжки делают модель удобной для вещей, которые должны быть под рукой.
Технологичная ткань помогает защищать от ветра и осадков, сохраняя свободу движений при активной носке.
Сезон: осень</t>
  </si>
  <si>
    <t>4610097048333</t>
  </si>
  <si>
    <t>4610097048340</t>
  </si>
  <si>
    <t>4600051000057</t>
  </si>
  <si>
    <t>151-1205252123-154</t>
  </si>
  <si>
    <t>Фантом куртка 7.62, демисезонная, софтшелл, черный</t>
  </si>
  <si>
    <t>Куртка «Фантом» ТМ 7.62 — выбор для активного отдыха и полигоне осенью. Мембранные и влагозащитные свойства помогают защищать от ветра и осадков, сохраняя комфорт при переменчивой погоде. Продуманные карманы и застёжки делают модель удобной для вещей, которые должны быть под рукой.
Технологичная ткань помогает защищать от ветра и осадков, сохраняя свободу движений при активной носке.
Сезон: осень</t>
  </si>
  <si>
    <t>4610097048111</t>
  </si>
  <si>
    <t>4610097048128</t>
  </si>
  <si>
    <t>4610097048135</t>
  </si>
  <si>
    <t>4610097048142</t>
  </si>
  <si>
    <t>4610097048159</t>
  </si>
  <si>
    <t>4610097048173</t>
  </si>
  <si>
    <t>151-1205252123-072</t>
  </si>
  <si>
    <t>Фантом куртка 7.62, демисезонная, софтшелл, олива</t>
  </si>
  <si>
    <t>4610097048043</t>
  </si>
  <si>
    <t>4610097048067</t>
  </si>
  <si>
    <t>4610097048081</t>
  </si>
  <si>
    <t>151-1205034123-154</t>
  </si>
  <si>
    <t>Бастион куртка 7.62, демисезонная, софтшелл, черный</t>
  </si>
  <si>
    <t>Ткань верха: таффета рип-стоп: нейлон 100%
Ткань вставок: имитация кевлара: полиэстер 95%, спандекс 5%
Ткань подклада: нейлон 100%
Утеплитель: Русский север</t>
  </si>
  <si>
    <t xml:space="preserve">Флис приятен к телу, помогает удерживать тепло и быстро сохнет
Воротник-стойка дополнительно защищает шею от ветра и холода
Функциональные карманы помогают держать важные мелочи под рукой
Капюшон помогает защититься от ветра, солнца и лёгких осадков
Манжеты помогают плотнее закрыть рукава и низ брюк
Водоотталкивающая обработка помогает ткани лучше переносить влажную погоду
Усиленные зоны повышают износостойкость в местах активной нагрузки
Индивидуальная упаковка(сумка)
</t>
  </si>
  <si>
    <t>Куртка «Бастион» ТМ 7.62 — выбор для прогулок, туризма и отдыха на природе осенью. Мембранные и влагозащитные свойства помогают защищать от ветра и осадков, сохраняя комфорт при переменчивой погоде. Усиленные зоны и стойкие материалы добавляют изделию надёжности там, где нагрузка выше.
Технологичная ткань помогает защищать от ветра и осадков, сохраняя свободу движений при активной носке.
Температура комфорта  составляет +10°С. С термобельем куртку можно использовать при температуре до +5°C, а при высоких нагрузках (беге) – до 0°C. 
Сезон: осень</t>
  </si>
  <si>
    <t>4610097049477</t>
  </si>
  <si>
    <t>4610097049484</t>
  </si>
  <si>
    <t>4610097049491</t>
  </si>
  <si>
    <t>4610097049507</t>
  </si>
  <si>
    <t>4610097049514</t>
  </si>
  <si>
    <t>р-р 56-58 рост 170-176  XXL</t>
  </si>
  <si>
    <t>4610097049521</t>
  </si>
  <si>
    <t>р-р 56-58 рост 182-188  XXL</t>
  </si>
  <si>
    <t>4610097049538</t>
  </si>
  <si>
    <t>р-р 60-62 рост 170-176  3XL</t>
  </si>
  <si>
    <t>4610097049545</t>
  </si>
  <si>
    <t>151-1205034123-072</t>
  </si>
  <si>
    <t>Бастион куртка 7.62, демисезонная, софтшелл, олива</t>
  </si>
  <si>
    <t>Куртка «Бастион» ТМ 7.62 — выбор для прогулок, туризма и отдыха на природе осенью. Мембранные и влагозащитные свойства помогают защищать от ветра и осадков, сохраняя комфорт при переменчивой погоде. Усиленные зоны и стойкие материалы добавляют изделию надёжности там, где нагрузка выше.
Технологичная ткань помогает защищать от ветра и осадков, сохраняя свободу движений при активной носке.
Температура комфорта для «Бастиона» составляет +10°С. С термобельем куртку можно использовать при температуре до +5°C, а при высоких нагрузках (беге) – до 0°C.
Сезон: осень</t>
  </si>
  <si>
    <t>4610097041358</t>
  </si>
  <si>
    <t>4610097049576</t>
  </si>
  <si>
    <t>4610097049583</t>
  </si>
  <si>
    <t>4610097049590</t>
  </si>
  <si>
    <t>4610097050947</t>
  </si>
  <si>
    <t>4610097049613</t>
  </si>
  <si>
    <t xml:space="preserve">р-р 60-62 рост 170-176 </t>
  </si>
  <si>
    <t>4610097049637</t>
  </si>
  <si>
    <t>152-1205277123-072</t>
  </si>
  <si>
    <t>Шерман куртка 7.62, демисезонная, олива 62418579</t>
  </si>
  <si>
    <t>Ткань верха: тафетта микро рип-стоп: нейлон 100%, 38 г/м2
Ткань вставок: флис, стрейч 85% п/э, 15% спандекс
Утеплитель: слайтекс 80 г/м2</t>
  </si>
  <si>
    <t>анатомический крой рукавов
 эластичные вставки на плечах, локтях и по бокам
 эластичный воротник-стойка
 низ рукавов с эластичным манжетом
 ветрозащитная планка под центральной молнией
 левый верхний карман переда может использоваться, как компрессионный мешок
 два нижних кармана переда на молнии
 индивидуальная упаковка(сумка)</t>
  </si>
  <si>
    <t xml:space="preserve">Куртка Шерман - универсальная куртка-поддевка обладает уникальными теплосберегающими свойствами, превосходящими даже обычный флис. Она компактно сворачивается, не занимая много места в рюкзаке, и может использоваться как самостоятельное изделие. Анатомический крой рукавов и эластичные вставки из материала флис-стрейч на плечах, локтях и по бокам обеспечивают идеальную подвижность. Эластичный воротник-стойка и эластичные манжеты на низе рукавов защищают от холода и ветра. Мужская Куртка  Шерман также оснащена ветрозащитной планкой под центральной молнией, левым верхним карманом, который может использоваться как компрессионный мешочек, и двумя нижними карманами на молнии для удобного хранения мелочей. Каждая куртка поставляется в индивидуальной упаковке, что делает ее идеальным выбором для активного отдыха, путешествий и повседневного использования.
</t>
  </si>
  <si>
    <t>4610097031700</t>
  </si>
  <si>
    <t xml:space="preserve">р-р 48-50 рост 170-176  L </t>
  </si>
  <si>
    <t>4610097063084</t>
  </si>
  <si>
    <t>4610097063862</t>
  </si>
  <si>
    <t>4610097023866</t>
  </si>
  <si>
    <t>4610097063282</t>
  </si>
  <si>
    <t>4610097023873</t>
  </si>
  <si>
    <t>4610097064548</t>
  </si>
  <si>
    <t>4610097064555</t>
  </si>
  <si>
    <t>152-1205277123-154</t>
  </si>
  <si>
    <t>Шерман куртка 7.62, демисезонная, черный</t>
  </si>
  <si>
    <t>Флис приятен к телу, помогает удерживать тепло и быстро сохнет
Воротник-стойка дополнительно защищает шею от ветра и холода
Функциональные карманы помогают держать важные мелочи под рукой
Манжеты помогают плотнее закрыть рукава и низ брюк
Водоотталкивающая обработка помогает ткани лучше переносить влажную погоду
Индивидуальная упаковка(сумка)</t>
  </si>
  <si>
    <t>Куртка-поддева «Шерман» ТМ 7.62 — выбор для прогулок, туризма и отдыха на природе осенью. Продуманные карманы и застёжки делают модель удобной для вещей, которые должны быть под рукой.
Флисовый материал приятен к телу, помогает сохранять тепло, быстро сохнет и удобен в качестве самостоятельного или дополнительного слоя.
Сезон: осень</t>
  </si>
  <si>
    <t>4610097063299</t>
  </si>
  <si>
    <t>4610097056314</t>
  </si>
  <si>
    <t>4610097044533</t>
  </si>
  <si>
    <t>4610097064029</t>
  </si>
  <si>
    <t>4610097023835</t>
  </si>
  <si>
    <t>4610097055201</t>
  </si>
  <si>
    <t>4610097063879</t>
  </si>
  <si>
    <t>4610097064418</t>
  </si>
  <si>
    <t>210-1205000125-154</t>
  </si>
  <si>
    <t>Тактические ботинки Raid (Рейд) 7.62 черный 7HTM-000</t>
  </si>
  <si>
    <t>Ткань верха: нубук
Ткань подклада: сетка: полиэстер 100%</t>
  </si>
  <si>
    <t>• водостойкость до 4 часов
• материал верха - натуральный нубук с влагооталкивающей пропиткой
• удобная система шнуровки с крючками-зацепами в верхней части
• надежные шнурки с круглым сечением
• комбинированная подошва - эффект антискольжения
• увеличенная и укрепленная пяточная часть
• укрепленный носок
• литьевой метод крепления подошвы
• мембранный чулок
• анатомическая стелька</t>
  </si>
  <si>
    <t xml:space="preserve">Тактические ботинки Рейд  Изготовленные из натурального нубука с влагооталкивающей пропиткой, они обеспечивают отличную защиту от влаги и внешних воздействий. Боковая фиксация и усиленные области пятки, боков и носка гарантируют надежную поддержку, позволяя сосредоточиться на выполнении задач.
Двухслойная подошва, состоящая из высококачественной резины и полиуретана, обеспечивает идеальное сцепление на различных поверхностях и эффективно гасит вибрации при активном движении. Удобная система шнуровки с крючками-зацепами в верхней части позволяет быстро и надежно зафиксировать ботинки на ноге, а надежные шнурки с круглым сечением добавляют долговечности.
Увеличенная и укрепленная пяточная часть, а также укрепленный носок защищают ноги от травм. Литьевой метод крепления подошвы обеспечивает надежность конструкции, а мембранный чулок и анатомическая стелька способствуют комфорту даже при длительных нагрузках. Эти ботинки обладают водостойкостью до 4 часов, что делает их идеальными для активного отдыха и работы на открытом воздухе.
</t>
  </si>
  <si>
    <t>4660335536368</t>
  </si>
  <si>
    <t>4660335536375</t>
  </si>
  <si>
    <t>4660335536382</t>
  </si>
  <si>
    <t>4660335536399</t>
  </si>
  <si>
    <t>р-р 44</t>
  </si>
  <si>
    <t>4660335536405</t>
  </si>
  <si>
    <t>р-р 45</t>
  </si>
  <si>
    <t>4660335536412</t>
  </si>
  <si>
    <t>4660335536429</t>
  </si>
  <si>
    <t>210-1205000125-053</t>
  </si>
  <si>
    <t>Тактические ботинки Patrol (Патруль) 7.62 койот 7HTM-200-1</t>
  </si>
  <si>
    <t xml:space="preserve">• водостойкость до 4 часов
• материал верха - натуральная замша с влагооталкивающей пропиткой
• удобная система шнуровки с крючками-зацепами в верхней части
• шнурки не растягивающиеся, водотталкивающие, мультифиламент
• комбинированная подошва - эффект антискольжения
• увеличенная и укрепленная пяточная часть
• укрепленный носок
• литьевой метод крепления подошвы
• мембранный чулок
• анатомическая стелька	</t>
  </si>
  <si>
    <t>Тактические ботинки Патруль —  для активного использования в условиях от 0 до +15 градусов. Изготовленные из натуральной замши с влагооталкивающей пропиткой, они обеспечивают надежную защиту от влаги и внешних воздействий. Удобная система шнуровки с крючками-зацепами в верхней части позволяет быстро и легко регулировать посадку, а шнурки, выполненные из водоталкивающего мультифиламента, гарантируют долговечность.
Комбинированная подошва обеспечивает эффект антискольжения, что делает ботинки надежными на различных типах поверхности. Увеличенная и укрепленная пяточная часть, а также усиленный носок обеспечивают дополнительную защиту и поддержку, что особенно важно во время длительных походов. Литьевой метод крепления подошвы добавляет прочности, а мембранный чулок и анатомическая стелька способствуют комфорту при длительном ношении.
С водостойкостью до 4 часов, эти ботинки идеально подходят для пеших прогулок, треккинга и других активностей на открытом воздухе, сочетая в себе комфорт и надежность</t>
  </si>
  <si>
    <t>4660335536085</t>
  </si>
  <si>
    <t>4660335536092</t>
  </si>
  <si>
    <t>4660335536108</t>
  </si>
  <si>
    <t>4660335536115</t>
  </si>
  <si>
    <t>4660335536122</t>
  </si>
  <si>
    <t>4660335536139</t>
  </si>
  <si>
    <t>4660335536146</t>
  </si>
  <si>
    <t>210-1205000125-072</t>
  </si>
  <si>
    <t>Тактические ботинки Patrol (Патруль) 7.62 олива 7HTM-300-1</t>
  </si>
  <si>
    <t>"• водостойкость до 4 часов
• материал верха - натуральная замша с влагооталкивающей пропиткой
• удобная система шнуровки с крючками-зацепами в верхней части
• шнурки не растягивающиеся, водотталкивающие, мультифиламент
• комбинированная подошва - эффект антискольжения
• увеличенная и укрепленная пяточная часть
• укрепленный носок
• литьевой метод крепления подошвы
• мембранный чулок
• анатомическая стелька"</t>
  </si>
  <si>
    <t xml:space="preserve">Тактические ботинки Патруль для активного использования в условиях от 0 до +15 градусов. Изготовленные из натуральной замши с влагооталкивающей пропиткой, они обеспечивают надежную защиту от влаги и внешних воздействий. Удобная система шнуровки с крючками-зацепами в верхней части позволяет быстро и легко регулировать посадку, а шнурки, выполненные из водоталкивающего мультифиламента, гарантируют долговечность.
Комбинированная подошва обеспечивает эффект антискольжения, что делает ботинки надежными на различных типах поверхности. Увеличенная и укрепленная пяточная часть, а также усиленный носок обеспечивают дополнительную защиту и поддержку, что особенно важно во время длительных походов. Литьевой метод крепления подошвы добавляет прочности, а мембранный чулок и анатомическая стелька способствуют комфорту при длительном ношении.
С водостойкостью до 4 часов, эти ботинки идеально подходят для пеших прогулок, треккинга и других активностей на открытом воздухе, сочетая в себе комфорт и надежность.
</t>
  </si>
  <si>
    <t>4660335535996</t>
  </si>
  <si>
    <t>4660335536023</t>
  </si>
  <si>
    <t>4660335536030</t>
  </si>
  <si>
    <t>4660335536047</t>
  </si>
  <si>
    <t>4660335536054</t>
  </si>
  <si>
    <t>4660335536061</t>
  </si>
  <si>
    <t>4660335536078</t>
  </si>
  <si>
    <t>Тактические ботинки Patrol (Патруль) 7.62 черный 7HTM-000-1</t>
  </si>
  <si>
    <t>4660335536153</t>
  </si>
  <si>
    <t>4660335536160</t>
  </si>
  <si>
    <t>4660335536177</t>
  </si>
  <si>
    <t>4660335536184</t>
  </si>
  <si>
    <t>4660335536191</t>
  </si>
  <si>
    <t>4660335536207</t>
  </si>
  <si>
    <t>4660335536214</t>
  </si>
  <si>
    <t>Тактические ботинки Attack (Атака) 7.62 олива 7MTM-300</t>
  </si>
  <si>
    <t>• водостойкость до 4 часов
• комбинированный материал верха - натуральная замша в сочетании с тканью
• влагооталкивающая пропитка
• хорошая воздухопроницаемость
• удобная система шнуровки с крючками-зацепами в верхней части
• шнурки не растягивающиеся, водотталкивающие, мультифиламент
• комбинированная подошва - эффект антискольжения
• укрепленный носок
• дышащий подклад
• мембранный чулок
• анатомическая стелька
• литьевой метод крепления подошвы"</t>
  </si>
  <si>
    <t>Тактические ботинки Атака — это высокотехнологичная обувь, созданная для максимальной эффективности и комфорта в любых условиях. Комбинированный материал верха, состоящий из натуральной замши и ткани, обеспечивает надежность и влагоотталкивающую пропитку, что делает их идеальными для активного использования. 
Легкий и дышащий верх быстро сохнет, обеспечивая свободу движений, а удобная система шнуровки с крючками-зацепами в верхней части позволяет легко регулировать посадку. Шнурки, выполненные из водоталкивающего мультифиламента, не растягиваются, что гарантирует долговечность.
Комбинированная подошва обеспечивает эффект антискольжения, а укрепленный носок и дышащий подклад защищают ноги и обеспечивают комфорт. Мембранный чулок и анатомическая стелька способствуют дополнительному удобству, а водостойкость до 4 часов делает эти ботинки надежным выбором для интенсивных тренировок и длительных пеших прогулок. Литьевой метод крепления подошвы добавляет прочности, что делает модель незаменимой для активного отдыха</t>
  </si>
  <si>
    <t>4660335536436</t>
  </si>
  <si>
    <t>4660335536443</t>
  </si>
  <si>
    <t>4660335536450</t>
  </si>
  <si>
    <t>4660335536467</t>
  </si>
  <si>
    <t>4660335536474</t>
  </si>
  <si>
    <t>4660335536481</t>
  </si>
  <si>
    <t>4660335536498</t>
  </si>
  <si>
    <t>Тактические ботинки Attack (Атака) 7.62 койот 7MTM-200</t>
  </si>
  <si>
    <t>4660335536504</t>
  </si>
  <si>
    <t>4660335536511</t>
  </si>
  <si>
    <t>4660335536528</t>
  </si>
  <si>
    <t>4660335536535</t>
  </si>
  <si>
    <t>4660335536542</t>
  </si>
  <si>
    <t>4660335536559</t>
  </si>
  <si>
    <t>4660335536566</t>
  </si>
  <si>
    <t>Тактические ботинки Raid (Рейд) 7.62 койот 7HTM-200</t>
  </si>
  <si>
    <t xml:space="preserve">Тактические ботинки Рейд.  Изготовленные из натурального нубука с влагооталкивающей пропиткой, они обеспечивают отличную защиту от влаги и внешних воздействий. Боковая фиксация и усиленные области пятки, боков и носка гарантируют надежную поддержку, позволяя сосредоточиться на выполнении задач.
Двухслойная подошва, состоящая из высококачественной резины и полиуретана, обеспечивает идеальное сцепление на различных поверхностях и эффективно гасит вибрации при активном движении. Удобная система шнуровки с крючками-зацепами в верхней части позволяет быстро и надежно зафиксировать ботинки на ноге, а надежные шнурки с круглым сечением добавляют долговечности.
Увеличенная и укрепленная пяточная часть, а также укрепленный носок защищают ноги от травм. Литьевой метод крепления подошвы обеспечивает надежность конструкции, а мембранный чулок и анатомическая стелька способствуют комфорту даже при длительных нагрузках. Эти ботинки обладают водостойкостью до 4 часов, что делает их идеальными для активного отдыха и работы на открытом воздухе.
</t>
  </si>
  <si>
    <t>4660335536290</t>
  </si>
  <si>
    <t>4660335536306</t>
  </si>
  <si>
    <t>4660335536313</t>
  </si>
  <si>
    <t>4660335536320</t>
  </si>
  <si>
    <t>4660335536337</t>
  </si>
  <si>
    <t>4660335536344</t>
  </si>
  <si>
    <t>4660335536351</t>
  </si>
  <si>
    <t>Тактические ботинки Raid (Рейд) 7.62 олива 7HTM-300</t>
  </si>
  <si>
    <t>Тактические ботинки Рейд  Изготовленные из натурального нубука с влагооталкивающей пропиткой, они обеспечивают отличную защиту от влаги и внешних воздействий. Боковая фиксация и усиленные области пятки, боков и носка гарантируют надежную поддержку, позволяя сосредоточиться на выполнении задач.
Двухслойная подошва, состоящая из высококачественной резины и полиуретана, обеспечивает идеальное сцепление на различных поверхностях и эффективно гасит вибрации при активном движении. Удобная система шнуровки с крючками-зацепами в верхней части позволяет быстро и надежно зафиксировать ботинки на ноге, а надежные шнурки с круглым сечением добавляют долговечности.
Увеличенная и укрепленная пяточная часть, а также укрепленный носок защищают ноги от травм. Литьевой метод крепления подошвы обеспечивает надежность конструкции, а мембранный чулок и анатомическая стелька способствуют комфорту даже при длительных нагрузках. Эти ботинки обладают водостойкостью до 4 часов, что делает их идеальными для активного отдыха и работы на открытом воздухе.</t>
  </si>
  <si>
    <t>4660335536221</t>
  </si>
  <si>
    <t>4660335536238</t>
  </si>
  <si>
    <t>4660335536245</t>
  </si>
  <si>
    <t>4660335536252</t>
  </si>
  <si>
    <t>4660335536269</t>
  </si>
  <si>
    <t>4660335536276</t>
  </si>
  <si>
    <t>4660335536283</t>
  </si>
  <si>
    <t>Тактические ботинки Attack (Атака) 7.62 черный 7MTM-000</t>
  </si>
  <si>
    <t xml:space="preserve">Тактические ботинки Атака — это высокотехнологичная обувь, созданная для максимальной эффективности и комфорта в любых условиях. Комбинированный материал верха, состоящий из натуральной замши и ткани, обеспечивает надежность и влагоотталкивающую пропитку, что делает их идеальными для активного использования. 
Легкий и дышащий верх быстро сохнет, обеспечивая свободу движений, а удобная система шнуровки с крючками-зацепами в верхней части позволяет легко регулировать посадку. Шнурки, выполненные из водоталкивающего мультифиламента, не растягиваются, что гарантирует долговечность.
Комбинированная подошва обеспечивает эффект антискольжения, а укрепленный носок и дышащий подклад защищают ноги и обеспечивают комфорт. Мембранный чулок и анатомическая стелька способствуют дополнительному удобству, а водостойкость до 4 часов делает эти ботинки надежным выбором для интенсивных тренировок и длительных пеших прогулок. Литьевой метод крепления подошвы добавляет прочности, что делает модель незаменимой для активного отдыха
</t>
  </si>
  <si>
    <t>4660335536573</t>
  </si>
  <si>
    <t>4660335536580</t>
  </si>
  <si>
    <t>4660335536597</t>
  </si>
  <si>
    <t>4660335536603</t>
  </si>
  <si>
    <t>4660335536610</t>
  </si>
  <si>
    <t>4660335536627</t>
  </si>
  <si>
    <t>4660335536634</t>
  </si>
  <si>
    <t>210-2205282123-154</t>
  </si>
  <si>
    <t>Штурм тактические ботинки 7.62, черный</t>
  </si>
  <si>
    <t>Ткань верха: нейлон 100%</t>
  </si>
  <si>
    <t>Средняя высота ботинка
	Усиление пятки и носка
	Мембранная подкладка Sympatex
	Стелька анатомической формы
	Двухслойная подошва: резина + полиуретан</t>
  </si>
  <si>
    <t xml:space="preserve">Тактические ботинки  Штурм — для выполнения любых задач, от активного отдыха до профессионального применения.
Боковая фиксация и усиленные области пятки и носка обеспечивают надежную защиту от травм, позволяя Вам сосредоточиться на задаче, а не на дискомфорте.
Мембранная подкладка Sympatex от немецкого концерна Sympatex Technologies гарантирует отличную воздухопроницаемость и защиту от влаги, обеспечивая комфорт при любых погодных условиях.
 Двухслойная подошва, состоящая из высококачественной резины и полиуретана, помогает избежать скольжения на различных поверхностях и эффективно гасит вибрации при активном движении.
Специальная стелька с высокой степенью влагопоглощения создана для удобства и поддержания здоровья Ваших ног даже при длительных нагрузках.
Крючки из алюминиевого литья и цинкового сплава, не содержащие никеля, гарантируют долговечность и надежность. Водоотталкивающие шнурки повышенной прочности обеспечивают дополнительную защиту.
</t>
  </si>
  <si>
    <t>4610097065477</t>
  </si>
  <si>
    <t>4610097065484</t>
  </si>
  <si>
    <t>4610097065491</t>
  </si>
  <si>
    <t>4610097065507</t>
  </si>
  <si>
    <t>210-2205282123-129</t>
  </si>
  <si>
    <t>Штурм тактические ботинки 7.62 7MTUM-300, т.олива</t>
  </si>
  <si>
    <t xml:space="preserve">Представляем Вам тактические ботинки 7.62 Штурм NOVATEX — идеальное решение для тех, кто стремится к максимальному комфорту и защите в самых сложных условиях. Эти ботинки созданы для выполнения любых задач, от активного отдыха до профессионального применения.
Преимущества:
•	Непревзойденная поддержка: Боковая фиксация и усиленные области пятки и носка обеспечивают надежную защиту от травм, позволяя Вам сосредоточиться на задаче, а не на дискомфорте.
•	Комфорт на высшем уровне: Мембранная подкладка Sympatex от немецкого концерна Sympatex Technologies гарантирует отличную воздухопроницаемость и защиту от влаги, обеспечивая комфорт при любых погодных условиях.
•	Идеальное сцепление: Двухслойная подошва, состоящая из высококачественной резины и полиуретана, помогает избежать скольжения на различных поверхностях и эффективно гасит вибрации при активном движении.
•	Анатомическая стелька: Специальная стелька с высокой степенью влагопоглощения создана для удобства и поддержания здоровья Ваших ног даже при длительных нагрузках.
•	Долговечные детали: Крючки из алюминиевого литья и цинкового сплава, не содержащие никеля, гарантируют долговечность и надежность. Водоотталкивающие шнурки повышенной прочности обеспечивают дополнительную защиту.
Характеристики:
•	Средняя высота ботинка
•	Усиление пятки и носка
•	Мембранная подкладка Sympatex
•	Стелька анатомической формы
•	Двухслойная подошва: резина + полиуретан
</t>
  </si>
  <si>
    <t>4610097065538</t>
  </si>
  <si>
    <t>4610097065545</t>
  </si>
  <si>
    <t>4610097065552</t>
  </si>
  <si>
    <t>4610097065569</t>
  </si>
  <si>
    <t>4610097065576</t>
  </si>
  <si>
    <t>4610097065583</t>
  </si>
  <si>
    <t>210-2205125123-053</t>
  </si>
  <si>
    <t>Тактические ботинки Combat (Комбат)(Замш, под.Vibram, койот)</t>
  </si>
  <si>
    <t xml:space="preserve">натуральная замша со вставками из CORDURA®
высокая поддержка берца
крутой взъем для жесткой фиксации голеностопа
усиленные пятка и носок
антипрокольный слой подошвы
анти-шок система в каблуке
фурнитура из окрашенного металла
подошва Vibram®
</t>
  </si>
  <si>
    <t>Ботинки в стиле "Милитари" позволяют чувствовать себя свободно, как в условиях пересеченной местности, так и в городских условиях. Ткань CORDURA® обладает усиленными свойствами износостойкости по сравнению с аналогами. Защитный кевларовый слой в подошве надежно защитит ногу от проколов. Система антишок в каблуке позволяет прыгать с возвышенностей амортизируя нагрузку на пятку при приземлении. Подошва Vibram® обладает отличными противоскользящими характеристиками и повышенной износостойкостью.</t>
  </si>
  <si>
    <t>4610097052088</t>
  </si>
  <si>
    <t>210-2205125123-072</t>
  </si>
  <si>
    <t>Тактические ботинки 7.62 Комбат, олива</t>
  </si>
  <si>
    <t xml:space="preserve">натуральная замша со вставками из CORDURA®
высокая поддержка берца
крутой взъем для жесткой фиксации голеностопа
усиленные пятка и носок
антипрокольный слой подошвы
анти-шок система в каблуке
фурнитура из окрашенного металла
подошва Vibram®
Размерная линейка изменена на РФ, шаг размер 0,5 см!
</t>
  </si>
  <si>
    <t>Ботинки Комбат  позволяют чувствовать себя свободно, как в условиях пересеченной местности, так и в городских условиях. Ткань CORDURA® обладает усиленными свойствами износостойкости по сравнению с аналогами. Защитный антипрокольный слой в подошве надежно защитит ногу от проколов. Система антишок в каблуке позволяет прыгать с возвышенностей амортизируя нагрузку на пятку при приземлении. Подошва Vibram® обладает отличными противоскользящими характеристиками и повышенной износостойкостью.</t>
  </si>
  <si>
    <t>4610097065200</t>
  </si>
  <si>
    <t>4610097065217</t>
  </si>
  <si>
    <t>210-1105187123-154</t>
  </si>
  <si>
    <t>берцы «Рейнджер» арт.НП-001 хром/нат.мех</t>
  </si>
  <si>
    <t>р-р 36</t>
  </si>
  <si>
    <t>4610097060113</t>
  </si>
  <si>
    <t>4610097060120</t>
  </si>
  <si>
    <t>210-2205051123-154</t>
  </si>
  <si>
    <t>Валганг тактические ботинки 7.62, черный</t>
  </si>
  <si>
    <t>Сordura 1200D
подошва Vibram®
Мембранная подкладка Sympatex</t>
  </si>
  <si>
    <t xml:space="preserve">Тактически ботинки Валганг для выполнения сложных военных задач, активного отдыха, городских условий или туристических походов. Изготовлены из прочного и износостойкого материала Cordura 1200D, который обеспечивает отличную защиту ног от механических повреждений и неблагоприятных погодных условий.
Оснащены мембранным пакетом Kingtex, который не только защищает от влаги, но и активно отводит излишки ее, предотвращая накопление пота внутри ботинка.
 Двухкомпонентная подошва от компании Vibram обеспечивает отличное сцепление на любой поверхности — от городского асфальта до скользкого грунта.
Удобная фиксация голеностопа и усиленная защита пятки и носка 
Тактические ботинки Валганг идеально подходят для использования в широком диапазоне температур, особенно при грамотном подборе термоносков. Выбирая эти ботинки, Вы получаете не только стильный аксессуар, но и надежного партнера для любых выполнений задач на природе или в городе.
</t>
  </si>
  <si>
    <t>4610097065415</t>
  </si>
  <si>
    <t>210-2205053123-072</t>
  </si>
  <si>
    <t>Тактические ботинки Warrior (Варриор) (замша, нейлон, олива.)</t>
  </si>
  <si>
    <t>Ткань верха: замша/нейлон</t>
  </si>
  <si>
    <t>• наруральная замша со вставкам из CORDURA®
• высокая поддержка берца
• крутой взъем для жесткой фиксации голеностопа
• усиленная пятка и носок
• кевларовая защита подошвы
• анти-шок система в каблуке
• фурнитура из усиленного ABS пластика 
Размерная линейка изменена на РФ, шаг размер 0,5 см!</t>
  </si>
  <si>
    <t xml:space="preserve">Тактические ботинки Варриор с высоким берцем. Легкие, удобные ботинки, идеально подходящие для активного использования в условиях от 0 до +15 градусов. Они сочетают в себе комфорт и надежность, обеспечивая ноге необходимую поддержку и защиту. Ботинки обладают прочной подошвой, которая обеспечивает отличное сцепление с поверхностью и устойчивость на различных типах территории. Они идеально подходят для пеших прогулок, треккинга или других активностей на открытом воздухе. Система антишок в каблуке позволяет комфортно передвигаться и прыгать с возвышенностей, амортизируя нагрузку на пятку при приземлении. Благодаря этому, Вы можете чувствовать себя уверенно и безопасно даже в экстремальных условиях.
Ботинки Варриор доступны в европейских размерах, чтобы Вы могли выбрать подходящий Вам размер без проблем. Независимо от того, нужна ли Вам обувь для активного отдыха или профессионального использования, Варриор - отличный выбор для тех, кто ценит комфорт, надежность и стиль.
</t>
  </si>
  <si>
    <t>4610097052453</t>
  </si>
  <si>
    <t>4610097052460</t>
  </si>
  <si>
    <t>210-2205041123-154</t>
  </si>
  <si>
    <t>Тактические ботинки Black Hawk (Блэк Хаук)(кож, нейлон, черн.)</t>
  </si>
  <si>
    <t>Тактические ботинки Hawk созданы для выполнения самых сложных задач в любых погодных условиях. Оснащены водонепроницаемой технологией King-Tex. Данная модель разработана для тех, кто ценит удобную и практичную обувь. Защитный слой в подошве надежно защитит ногу от проколов. Система антишок в каблуке позволяет прыгать с возвышенностей амортизируя нагрузку на пятку при приземлении. Боковая защита делает эксплуатацию данной обуви еще более безопасной и комфортной. Система быстрой шнуровки FitGo® позволяет надевать и снимать обувь более оперативно.
Для данной модели указан европейский размер.</t>
  </si>
  <si>
    <t>4610097066030</t>
  </si>
  <si>
    <t>230-2005130123-081</t>
  </si>
  <si>
    <t>Кронверк тактические кроссовки 7.62, песок</t>
  </si>
  <si>
    <t>песок</t>
  </si>
  <si>
    <t xml:space="preserve">супер легкие 
дышащие и быстросохнущие
защита носка и пятки
противоскользящая подошва
</t>
  </si>
  <si>
    <t xml:space="preserve">Тактические кроссовки Кронверк - созданы для максимальной эффективности и комфорта в любых условиях. Легкий, дышащий верх быстро сохнет, обеспечивая свободу движений, а противоскользящая подошва гарантирует уверенное сцепление с поверхностью.
Надежная защита пятки и носка, а также удобная колодка делают эту модель незаменимой как для интенсивных тренировок, так и для длительных пеших прогулок. Вес всего 800 граммов позволяет сохранять высокую скорость и маневренность.
   Быстросохнущая и легкая конструкция: Обувь изготовлена из дышащих материалов, что позволяет вашим ногам оставаться свежими даже во время интенсивных тренировок или длительных прогулок.
   Противоскользящая подошва: Специальный протектор обеспечивает отличное сцепление с различными поверхностями, что делает кроссовки идеальными как для городских улиц, так и для сложных естественных маршрутов.
   Износостойкий верх: Кроссовки спроектированы с учетом повышенных нагрузок, что гарантирует их долговечность даже при частом использовании.
   Защищенная пятка и носок: Эти усиленные элементы обеспечивают дополнительную защиту, позволяя уверенно передвигаться по самым различным маршрутам.
Удобная колодка и быстрая шнуровка
</t>
  </si>
  <si>
    <t>4660335559923</t>
  </si>
  <si>
    <t>4610097065255</t>
  </si>
  <si>
    <t>4610097065262</t>
  </si>
  <si>
    <t>4610097065279</t>
  </si>
  <si>
    <t>4610097065286</t>
  </si>
  <si>
    <t>4610097065293</t>
  </si>
  <si>
    <t>4610097065309</t>
  </si>
  <si>
    <t>230-2005130123-072</t>
  </si>
  <si>
    <t>Кронверк тактические кроссовки 7.62, олива</t>
  </si>
  <si>
    <t>супер легкие 
дышащие и быстросохнущие
защита носка и пятки
противоскользящая подошва</t>
  </si>
  <si>
    <t xml:space="preserve">Тактические кроссовки Кронверк - созданы для максимальной эффективности и комфорта в любых условиях. Легкий, дышащий верх быстро сохнет, обеспечивая свободу движений, а противоскользящая подошва гарантирует уверенное сцепление с поверхностью.
Надежная защита пятки и носка, а также удобная колодка делают эту модель незаменимой как для интенсивных тренировок, так и для длительных пеших прогулок. Вес всего 800 граммов позволяет сохранять высокую скорость и маневренность.
   Быстросохнущая и легкая конструкция: Обувь изготовлена из дышащих материалов, что позволяет вашим ногам оставаться свежими даже во время интенсивных тренировок или длительных прогулок.
   Противоскользящая подошва: Специальный протектор обеспечивает отличное сцепление с различными поверхностями, что делает кроссовки идеальными как для городских улиц, так и для сложных естественных маршрутов.
   Износостойкий верх: Кроссовки спроектированы с учетом повышенных нагрузок, что гарантирует их долговечность даже при частом использовании.
   Защищенная пятка и носок: Эти усиленные элементы обеспечивают дополнительную защиту, позволяя уверенно передвигаться по самым различным маршрутам.
Удобная колодка и быстрая шнуровка
</t>
  </si>
  <si>
    <t>4660335559916</t>
  </si>
  <si>
    <t>4610097065323</t>
  </si>
  <si>
    <t>4610097065330</t>
  </si>
  <si>
    <t>4610097065347</t>
  </si>
  <si>
    <t>4610097065354</t>
  </si>
  <si>
    <t>4610097065361</t>
  </si>
  <si>
    <t>4610097065378</t>
  </si>
  <si>
    <t>320-1105294123-000</t>
  </si>
  <si>
    <t>Юнит термоноски меринос 7.62</t>
  </si>
  <si>
    <t>Ткань верха: шерсть 15%, акрил 60%, полиамид 18%, полиэстер 7%</t>
  </si>
  <si>
    <t>Полиамид с шерстью мериноса. Широкая удобная манжета. Двойная плотная вязка. Зоны вентиляции. Система резинок для фиксации на ноге</t>
  </si>
  <si>
    <t>Юнит толстые высокие носки для треккинга, ежедневного использования и путешествий в межсезонье и зимний период. Полиамид эффективно отводит влагу, сохраняя ноги сухими и теплыми. Входящая в состав шерсть мериноса и двуслойная  великолепно отводят влагу и согревают, быстро высыхают, препятствуют появлению неприятных запахов. 100% плоский трикотажный шов, находящийся в области носка, полностью исключает какое-либо натирание и наминание ноги. Плотная петельная вязка с изнаночной стороны обеспечивает отличные теплоизолирующие характеристики, хорошую амортизацию ударных нагрузок и повышенный уровень комфорта. В верхней части стопы используется облегчённая сетчатая вязка для улучшенной вентиляции
Температурный режим 
весна°С Низкая активность
осень°С Средняя активность
зима°С Высокая активность</t>
  </si>
  <si>
    <t>р-р 39-41</t>
  </si>
  <si>
    <t>4660335523788</t>
  </si>
  <si>
    <t>р-р 42-44</t>
  </si>
  <si>
    <t>4660335523795</t>
  </si>
  <si>
    <t>312-2005039125-072</t>
  </si>
  <si>
    <t>Берма панама тактическая 7.62., олива</t>
  </si>
  <si>
    <t>Панама «Берма тактическая .» ТМ 7.62 — выбор для активного отдыха и городской носки летом. Продуманная конструкция делает модель удобной для длительной носки и повседневных задач.
Хлопковая основа делает изделие приятным к телу и комфортным для повседневной носки.
Сезон: лето</t>
  </si>
  <si>
    <t>ONESIZE</t>
  </si>
  <si>
    <t>4660335531288</t>
  </si>
  <si>
    <t>313-2105000123-072</t>
  </si>
  <si>
    <t>Баф с утяжкой 7.62 (флис, олива)</t>
  </si>
  <si>
    <t>Флис приятен к телу, помогает удерживать тепло и быстро сохнет
Продуманная конструкция сохраняет комфорт при длительной носке
Практичные материалы подходят для активного использования и частых выездов</t>
  </si>
  <si>
    <t>Баф «Баф с утяжкой» ТМ 7.62 — выбор для активного отдыха и городской носки осенью. Антипиллинг повышает износостойкость материала и помогает дольше сохранять аккуратный внешний вид.
Флисовый материал приятен к телу, помогает сохранять тепло, быстро сохнет и удобен в качестве самостоятельного или дополнительного слоя.
Сезон: осень</t>
  </si>
  <si>
    <t>4660335542642</t>
  </si>
  <si>
    <t>313-1005000125-</t>
  </si>
  <si>
    <t>Бафф 7.62 Rapid (Рапид) мультитекс, 7SB-MT</t>
  </si>
  <si>
    <t>Ткань верха: 92% полиэстер, 8% спандекс</t>
  </si>
  <si>
    <t>мультитекс</t>
  </si>
  <si>
    <t>Быстросохнущая ткань удобна в активном режиме и поездках
Продуманная конструкция сохраняет комфорт при длительной носке
Практичные материалы подходят для активного использования и частых выездов</t>
  </si>
  <si>
    <t>Бафф «Бафф Rapid Рапид мультитекс» ТМ 7.62 — выбор для активного отдыха и полигон летом. Материал помогает отводить влагу от тела, поддерживает терморегуляцию и быстро сохнет после нагрузки.
Эластичные волокна в составе помогают изделию лучше тянуться, сохранять посадку и не ограничивать движения.
Сезон: лето</t>
  </si>
  <si>
    <t>4660335532681</t>
  </si>
  <si>
    <t>313-1005000125-072</t>
  </si>
  <si>
    <t>Бафф 7.62 Rapid (Рапид) олива, 7SB-OL</t>
  </si>
  <si>
    <t>Бафф «Бафф Rapid Рапид» ТМ 7.62 — выбор для активного отдыха и полигон летом. Материал помогает отводить влагу от тела, поддерживает терморегуляцию и быстро сохнет после нагрузки.
Эластичные волокна в составе помогают изделию лучше тянуться, сохранять посадку и не ограничивать движения.
Сезон: лето</t>
  </si>
  <si>
    <t>4660335532698</t>
  </si>
  <si>
    <t>330-1005264123-154</t>
  </si>
  <si>
    <t>Перчатки "Hummer (Хаммер)"(черный)</t>
  </si>
  <si>
    <t>плотная фиксация манжета
 комбинация дышащих и изноустойчивых материалов
 уникальная защита суставов агрессивной формы
 накладка на большом и указательном пальце для работы с гаджетами</t>
  </si>
  <si>
    <t>Тактические перчатки с защитой пястно-фаланговых суставов отлично подойдут для полевых условий. Перчатки регулируются по объему и надёжно фиксируются на запястье. Комбинация дышащих и износоустойчивых материалов обеспечит комфортную носку в теплое время года в течении длительного времени. Защита суставов имеет уникальную агрессивную форму. На большом и указательном пальце имеются накладки для работы с гаджетами. Все перчатки выполнены в цветах коллекции своего бренда. Это значит, что покупатель сможет легко комбинировать наши перчатки с другими изделиями и аксессуарами.</t>
  </si>
  <si>
    <t>4660335540624</t>
  </si>
  <si>
    <t>111-2305174123-100</t>
  </si>
  <si>
    <t>Футболка "Patriot"(Патриот) (хлопок, серый) 7TS-05GR</t>
  </si>
  <si>
    <t>Футболка «Patriot» ТМ 7.62 — выбор для активного отдыха, полигон и городской носки летом. Продуманная конструкция делает модель удобной для длительной носки и повседневных задач.
Хлопковая основа делает изделие приятным к телу и комфортным для повседневной носки.
Сезон: лето</t>
  </si>
  <si>
    <t>L/50</t>
  </si>
  <si>
    <t>4660335524877</t>
  </si>
  <si>
    <t>M/48</t>
  </si>
  <si>
    <t>4660335524884</t>
  </si>
  <si>
    <t>S/46</t>
  </si>
  <si>
    <t>4660335524891</t>
  </si>
  <si>
    <t>XL/52</t>
  </si>
  <si>
    <t>4660335524907</t>
  </si>
  <si>
    <t>4660335524914</t>
  </si>
  <si>
    <t>111-2305174123-072</t>
  </si>
  <si>
    <t>Футболка "Patriot"(Патриот) (хлопок, олива) 7TS-05OL</t>
  </si>
  <si>
    <t>4660335524846</t>
  </si>
  <si>
    <t>111-2305154123-072</t>
  </si>
  <si>
    <t>Футболка "Mini Logo T-Shirt"(Мини лого) (хлопок, олива) 7TS-04OL</t>
  </si>
  <si>
    <t>Футболка «Mini Logo T-Shirt» ТМ 7.62 — выбор для активного отдыха, полигон и городской носки летом. Продуманная конструкция делает модель удобной для длительной носки и повседневных задач.
Хлопковая основа делает изделие приятным к телу и комфортным для повседневной носки.
Сезон: лето</t>
  </si>
  <si>
    <t>4660335524792</t>
  </si>
  <si>
    <t>111-2305154123-100</t>
  </si>
  <si>
    <t>Футболка поло "Mini Logo T-Shirt"(Мини лого) (хлопок, серый) 7PO-01GR</t>
  </si>
  <si>
    <t>4660335530762</t>
  </si>
  <si>
    <t>111-2305193123-100</t>
  </si>
  <si>
    <t>Футболка "Russia"(Россия) (хлопок, серый) 7TS-06GR</t>
  </si>
  <si>
    <t>Футболка «Russia» ТМ 7.62 — выбор для активного отдыха, полигон и городской носки летом. Продуманная конструкция делает модель удобной для длительной носки и повседневных задач.
Хлопковая основа делает изделие приятным к телу и комфортным для повседневной носки.
Сезон: лето</t>
  </si>
  <si>
    <t>4660335525010</t>
  </si>
  <si>
    <t>4660335525027</t>
  </si>
  <si>
    <t>4660335525034</t>
  </si>
  <si>
    <t>4660335525058</t>
  </si>
  <si>
    <t>111-2305193123-072</t>
  </si>
  <si>
    <t>Футболка "Russia"(Россия) (хлопок, олива) 7TS-06OL</t>
  </si>
  <si>
    <t>4660335524969</t>
  </si>
  <si>
    <t>4660335524983</t>
  </si>
  <si>
    <t>111-2305195123-100</t>
  </si>
  <si>
    <t>Футболка "Russian Federation 2" (хлопок, серый) 7TS-08GR</t>
  </si>
  <si>
    <t>Футболка «Russian Federation 2» ТМ 7.62 — выбор для активного отдыха, полигон и городской носки летом. Продуманная конструкция делает модель удобной для длительной носки и повседневных задач.
Хлопковая основа делает изделие приятным к телу и комфортным для повседневной носки.
Сезон: лето</t>
  </si>
  <si>
    <t>4660335525157</t>
  </si>
  <si>
    <t>4660335525164</t>
  </si>
  <si>
    <t>4660335525171</t>
  </si>
  <si>
    <t>4660335525188</t>
  </si>
  <si>
    <t>4660335525195</t>
  </si>
  <si>
    <t>XXL/54</t>
  </si>
  <si>
    <t>4660335525201</t>
  </si>
  <si>
    <t>XXXL/56</t>
  </si>
  <si>
    <t>4660335525218</t>
  </si>
  <si>
    <t>111-2305195123-072</t>
  </si>
  <si>
    <t>Футболка "Russian Federation 2" (хлопок, олива) 7TS-08OL</t>
  </si>
  <si>
    <t>4660335525089</t>
  </si>
  <si>
    <t>4660335525096</t>
  </si>
  <si>
    <t>4660335525102</t>
  </si>
  <si>
    <t>4660335525119</t>
  </si>
  <si>
    <t>4660335525126</t>
  </si>
  <si>
    <t>4660335525133</t>
  </si>
  <si>
    <t>4660335525140</t>
  </si>
  <si>
    <t>111-2305194123-100</t>
  </si>
  <si>
    <t>Футболка "Russian Federation"(РФ) (хлопок, серый) 7TS-07GR</t>
  </si>
  <si>
    <t>Футболка «Russian Federation» ТМ 7.62 — выбор для активного отдыха, полигон и городской носки летом. Продуманная конструкция делает модель удобной для длительной носки и повседневных задач.
Хлопковая основа делает изделие приятным к телу и комфортным для повседневной носки.
Сезон: лето</t>
  </si>
  <si>
    <t>4660335525294</t>
  </si>
  <si>
    <t>4660335525300</t>
  </si>
  <si>
    <t>4660335525317</t>
  </si>
  <si>
    <t>4660335525324</t>
  </si>
  <si>
    <t>4660335525331</t>
  </si>
  <si>
    <t>111-2305194123-072</t>
  </si>
  <si>
    <t>Футболка "Russian Federation"(РФ) (хлопок, олива) 7TS-07OL</t>
  </si>
  <si>
    <t>4660335525225</t>
  </si>
  <si>
    <t>4660335525232</t>
  </si>
  <si>
    <t>4660335525249</t>
  </si>
  <si>
    <t>4660335525263</t>
  </si>
  <si>
    <t>4660335525270</t>
  </si>
  <si>
    <t>4660335525287</t>
  </si>
  <si>
    <t>111-1305106123-100</t>
  </si>
  <si>
    <t>Футболка 7.62 Kalashnikov (хлопок, серый) 7TS-10GR</t>
  </si>
  <si>
    <t>Футболка «Kalashnikov 7TS-10GR» ТМ 7.62 — выбор для активного отдыха, полигон и городской носки летом. Продуманная конструкция делает модель удобной для длительной носки и повседневных задач.
Хлопковая основа делает изделие приятным к телу и комфортным для повседневной носки.
Сезон: лето</t>
  </si>
  <si>
    <t>4660335525782</t>
  </si>
  <si>
    <t>111-1305106123-053</t>
  </si>
  <si>
    <t>Футболка 7.62 Kalashnikov (хлопок, койот) 7TS-10CT</t>
  </si>
  <si>
    <t>Футболка «Kalashnikov хлопок» ТМ 7.62 — выбор для активного отдыха, полигон и городской носки летом. Продуманная конструкция делает модель удобной для длительной носки и повседневных задач.
Хлопковая основа делает изделие приятным к телу и комфортным для повседневной носки.
Сезон: лето</t>
  </si>
  <si>
    <t>4660335525768</t>
  </si>
  <si>
    <t>111-1305106123-012</t>
  </si>
  <si>
    <t>Футболка 7.62 Kalashnikov (хлопок, белый) 7TS-10WT</t>
  </si>
  <si>
    <t>белый</t>
  </si>
  <si>
    <t>4660335525683</t>
  </si>
  <si>
    <t>4660335525690</t>
  </si>
  <si>
    <t>4660335525713</t>
  </si>
  <si>
    <t>4660335525720</t>
  </si>
  <si>
    <t>4660335525737</t>
  </si>
  <si>
    <t>р-р XXXL</t>
  </si>
  <si>
    <t>4660335525744</t>
  </si>
  <si>
    <t>111-1305072123-053</t>
  </si>
  <si>
    <t>Футболка 7.62 Grenade (Гренейд) (хлопок, койот) 7TS-03CT</t>
  </si>
  <si>
    <t>Футболка «Grenade Гренейд хлопок» ТМ 7.62 — выбор для активного отдыха, полигон и городской носки летом. Продуманная конструкция делает модель удобной для длительной носки и повседневных задач.
Хлопковая основа делает изделие приятным к телу и комфортным для повседневной носки.
Сезон: лето</t>
  </si>
  <si>
    <t>4660335525522</t>
  </si>
  <si>
    <t>4660335525539</t>
  </si>
  <si>
    <t>111-1305072123-012</t>
  </si>
  <si>
    <t>Футболка 7.62 Grenade (Гренейд) (хлопок, белый) 7TS-03WT</t>
  </si>
  <si>
    <t>4660335525430</t>
  </si>
  <si>
    <t>4660335525447</t>
  </si>
  <si>
    <t>4660335525454</t>
  </si>
  <si>
    <t>4660335525461</t>
  </si>
  <si>
    <t>4660335525478</t>
  </si>
  <si>
    <t>4660335525485</t>
  </si>
  <si>
    <t>4660335525492</t>
  </si>
  <si>
    <t>111-1305072123-072</t>
  </si>
  <si>
    <t>Футболка 7.62 Grenade (Гренейд) (хлопок, олива) 7TS-03OL</t>
  </si>
  <si>
    <t>4660335525546</t>
  </si>
  <si>
    <t>4660335525553</t>
  </si>
  <si>
    <t>4660335525560</t>
  </si>
  <si>
    <t>4660335525577</t>
  </si>
  <si>
    <t>111-1305072123-100</t>
  </si>
  <si>
    <t>Футболка 7.62 Grenade (Гренейд) (хлопок, серый) 7TS-03GR</t>
  </si>
  <si>
    <t>Футболка «Grenade Гренейд 7TS-03GR» ТМ 7.62 — выбор для активного отдыха, полигон и городской носки летом. Продуманная конструкция делает модель удобной для длительной носки и повседневных задач.
Хлопковая основа делает изделие приятным к телу и комфортным для повседневной носки.
Сезон: лето</t>
  </si>
  <si>
    <t>4660335525621</t>
  </si>
  <si>
    <t>111-1305072123-154</t>
  </si>
  <si>
    <t>Футболка 7.62 Grenade (Гренейд) (хлопок, черный) 7TS-03BLK</t>
  </si>
  <si>
    <t>Футболка «Grenade Гренейд 7TS-03BLK» ТМ 7.62 — выбор для активного отдыха, полигон и городской носки летом. Продуманная конструкция делает модель удобной для длительной носки и повседневных задач.
Хлопковая основа делает изделие приятным к телу и комфортным для повседневной носки.
Сезон: лето</t>
  </si>
  <si>
    <t>4660335525676</t>
  </si>
  <si>
    <t>111-1305141123-154</t>
  </si>
  <si>
    <t>Футболка 7.62 Logo T-Shirt (Лого) (хлопок, черный) 7TS-01BLK</t>
  </si>
  <si>
    <t>Футболка «Logo T-Shirt Лого 7TS-01BLK» ТМ 7.62 — выбор для активного отдыха, полигон и городской носки летом. Продуманная конструкция делает модель удобной для длительной носки и повседневных задач.
Хлопковая основа делает изделие приятным к телу и комфортным для повседневной носки.
Сезон: лето</t>
  </si>
  <si>
    <t>4660335525874</t>
  </si>
  <si>
    <t>111-1305141123-053</t>
  </si>
  <si>
    <t>Футболка 7.62 Logo T-Shirt (Лого) (хлопок, койот) 7TS-01CT</t>
  </si>
  <si>
    <t>Футболка «Logo T-Shirt Лого хлопок» ТМ 7.62 — выбор для активного отдыха, полигон и городской носки летом. Продуманная конструкция делает модель удобной для длительной носки и повседневных задач.
Хлопковая основа делает изделие приятным к телу и комфортным для повседневной носки.
Сезон: лето</t>
  </si>
  <si>
    <t>4660335525805</t>
  </si>
  <si>
    <t>111-1305141123-072</t>
  </si>
  <si>
    <t>Футболка 7.62 Logo T-Shirt (Лого) (хлопок, олива) 7TS-01OL</t>
  </si>
  <si>
    <t>4660335525836</t>
  </si>
  <si>
    <t>111-1305249123-072</t>
  </si>
  <si>
    <t>Футболка 7.62 Urban Camo (Урбан Камо) (хлопок, олива) 7TS-02OL</t>
  </si>
  <si>
    <t>Футболка «Urban Camo Урбан Камо хлопок» ТМ 7.62 — выбор для активного отдыха, полигон и городской носки летом. Продуманная конструкция делает модель удобной для длительной носки и повседневных задач.
Хлопковая основа делает изделие приятным к телу и комфортным для повседневной носки.
Сезон: лето</t>
  </si>
  <si>
    <t>4660335525942</t>
  </si>
  <si>
    <t>111-1305249123-154</t>
  </si>
  <si>
    <t>Футболка 7.62 Urban Camo (Урбан Камо) (хлопок, черный) 7TS-02BLK</t>
  </si>
  <si>
    <t>Футболка «Urban Camo Урбан Камо 7TS-02BLK» ТМ 7.62 — выбор для активного отдыха, полигон и городской носки летом. Продуманная конструкция делает модель удобной для длительной носки и повседневных задач.
Хлопковая основа делает изделие приятным к телу и комфортным для повседневной носки.
Сезон: лето</t>
  </si>
  <si>
    <t>4660335526024</t>
  </si>
  <si>
    <t>111-1305249123-053</t>
  </si>
  <si>
    <t>Футболка 7.62 Urban Camo (Урбан Камо) (хлопок, койот) 7TS-02CT</t>
  </si>
  <si>
    <t>4660335525898</t>
  </si>
  <si>
    <t>111-1305249123-100</t>
  </si>
  <si>
    <t>Футболка 7.62 Urban Camo (Урбан Камо) (хлопок, серый) 7TS-02GR</t>
  </si>
  <si>
    <t>Футболка «Urban Camo Урбан Камо 7TS-02GR» ТМ 7.62 — выбор для активного отдыха, полигон и городской носки летом. Продуманная конструкция делает модель удобной для длительной носки и повседневных задач.
Хлопковая основа делает изделие приятным к телу и комфортным для повседневной носки.
Сезон: лето</t>
  </si>
  <si>
    <t>4660335525973</t>
  </si>
  <si>
    <t>351-2305000125-072</t>
  </si>
  <si>
    <t>Сумка-рюкзак 30*75 см 7.62, олива</t>
  </si>
  <si>
    <t>Ткань верха: полиэстер 100%
Ткань подклада: полиэстер 100%</t>
  </si>
  <si>
    <t>4660335554492</t>
  </si>
  <si>
    <t>351-2305050125-072</t>
  </si>
  <si>
    <t>Рюкзак 7.62 "Viper" (Вайпер)" 50L (олива)</t>
  </si>
  <si>
    <t>система Molle/PALS для крепления подсумков
 широкие наплечные лямки
 вентелируемая спинка
 возможность крепления шлема или объемных вещей во внешнем открытом кармане на фастексе
 два боковых открытых кармана
 поясной ремень, который при необходимости можно убрать</t>
  </si>
  <si>
    <t>Универсальный тактический рюкзак Вайперо малого объема - 50л. Выполнен из сверхпрочной ткани полиэстер 600*600 D, PVC. 
Рюкзак оснащен системой Molle/PALS для крепления подсумков, а также совместим с питьевой системой. Боковые утяжки с фастексами обеспечивают регулировку объема. Рюкзак оснащен эргономичной спинкой с широкими s- образными плечевыми лямками и поясным не съемным ремнем. Имеет основное объемное отделение, открывающееся на 180С, с органайзером на передней стенке. 
Передний карман с органайзером внутри, два боковых кармана на молниях, возможность крепления шлема или объемных вещей во внешнем откидном кармане.
Патч-панель (для крепления шевронов) на передней стенке рюкзака .
Рюкзак доработан следующими элементами:
- добавлена съемная грудная стяжка,
- удлинили стропы точки крепления на дне рюкзака,
-увеличили расстояние между лямками,
- перенесли систему оттяжки плечевых лямок
Размеры:
Длина 35 см.
Ширина 25 см.
Высота 56 см.</t>
  </si>
  <si>
    <t>4610097017773</t>
  </si>
  <si>
    <t>351-2305050123-154</t>
  </si>
  <si>
    <t>Рюкзак 7.62 "Viper" (Вайпер)" 50L (черный)</t>
  </si>
  <si>
    <t>4610097017780</t>
  </si>
  <si>
    <t>351-2305050125-</t>
  </si>
  <si>
    <t>Рюкзак 7.62 "Viper" (Вайпер)" 50L (мультитекс)</t>
  </si>
  <si>
    <t xml:space="preserve">Универсальный тактический рюкзак Вайперо малого объема - 50л. Выполнен из сверхпрочной ткани полиэстер 600*600 D, PVC. 
Рюкзак оснащен системой Molle/PALS для крепления подсумков, а также совместим с питьевой системой. Боковые утяжки с фастексами обеспечивают регулировку объема. Рюкзак оснащен эргономичной спинкой с широкими s- образными плечевыми лямками и поясным не съемным ремнем. Имеет основное объемное отделение, открывающееся на 180С, с органайзером на передней стенке. 
Передний карман с органайзером внутри, два боковых кармана на молниях, возможность крепления шлема или объемных вещей во внешнем откидном кармане.
Патч-панель (для крепления шевронов) на передней стенке рюкзака .
Рюкзак доработан следующими элементами:
- добавлена съемная грудная стяжка,
- удлинили стропы точки крепления на дне рюкзака,
-увеличили расстояние между лямками,
- перенесли систему оттяжки плечевых лямок
Размеры:
Длина 35 см.
Ширина 25 см.
Высота 56 см.
</t>
  </si>
  <si>
    <t>4660335534753</t>
  </si>
  <si>
    <t>351-2305050125-053</t>
  </si>
  <si>
    <t>Рюкзак 7.62 "Viper" (Вайпер)" 50L (койот)</t>
  </si>
  <si>
    <t>система Molle/PALS для крепления подсумков
 широкие наплечные лямки
 вентелируемая спинка
 возможность крепления шлема или объемных вещей во внешнем открытом кармане на фастексе
 два боковых открытых кармана
 поясной ремень, который при необходимости можно убратьь</t>
  </si>
  <si>
    <t>4610097017766</t>
  </si>
  <si>
    <t>351-2305186225-</t>
  </si>
  <si>
    <t>Рюкзак 7.62 "Raptor" (Раптор)" 35L (мультитекс)</t>
  </si>
  <si>
    <t>система подвеса подсумков Molle/PALS, выполненная при помощи лазерной резки
 хорошо организованное пространство внутри многочисленных карманов
 поясной ремень
 вставки air-mesh увеличенного объема для улучшенной вентиляции спины
 U-образные плечевые лямки анатомической формы</t>
  </si>
  <si>
    <t>Универсальный тактический рюкзак малого объема. Выполнен из сверхпрочной ткани полиэстер 600*600 D, 78T. Рюкзак оснащен системой Molle/PALS для крепления подсумков, выполненная при помощи лазерной резки. Имеет объемное основное отделение, два накладных кармана во фронтальной части, два боковых кармана на молнии, потайной карман на спине большого объема с быстрым доступом. Все пространство внутри многочисленных карманов хорошо организованно. В модели предусмотрены U-образные плечевые лямки анатомической формы, вставки air-mesh увеличенного объема для улучшенной вентиляции спины и поясной ремень, который при необходимости можно убрать.
Размеры:
высота 50 см
ширина 32 см
глубина 19 см</t>
  </si>
  <si>
    <t>4660335534760</t>
  </si>
  <si>
    <t>351-1305186123-154</t>
  </si>
  <si>
    <t>Рюкзак 7.62 "Raptor" (Раптор)" 35L (черный)</t>
  </si>
  <si>
    <t xml:space="preserve">Универсальный тактический рюкзак малого объема. Выполнен из сверхпрочной ткани полиэстер 600*600 D, 78T. Рюкзак оснащен системой Molle/PALS для крепления подсумков, выполненная при помощи лазерной резки. Имеет объемное основное отделение, два накладных кармана во фронтальной части, два боковых кармана на молнии, потайной карман на спине большого объема с быстрым доступом. Все пространство внутри многочисленных карманов хорошо организованно. В модели предусмотрены U-образные плечевые лямки анатомической формы, вставки air-mesh увеличенного объема для улучшенной вентиляции спины и поясной ремень, который при необходимости можно убрать.
Размеры:
высота 50 см
ширина 32 см
глубина 19 см
</t>
  </si>
  <si>
    <t>4610097017728</t>
  </si>
  <si>
    <t>351-1305186123-072</t>
  </si>
  <si>
    <t>Рюкзак 7.62 "Raptor" (Раптор)" 35L (олива) арт.7TB-02OL-35</t>
  </si>
  <si>
    <t>4610097017711</t>
  </si>
  <si>
    <t>351-1305186123-053</t>
  </si>
  <si>
    <t>Рюкзак 7.62 "Raptor" (Раптор)" 35L (койот)</t>
  </si>
  <si>
    <t>4610097017704</t>
  </si>
  <si>
    <t>351-1305042123-154</t>
  </si>
  <si>
    <t>Рюкзак "Mantis" (Богомол)" 50L (черный)</t>
  </si>
  <si>
    <t>Универсальный тактический рюкзак малого объема. Выполнен из сверхпрочной ткани полиэстер 600*600 D, 78T. Рюкзак оснащен системой Molle/PALS для крепления подсумков, а также совместим с питьевой системой. Боковые утяжки с фастексами обеспечивают регулировку объема. Рюкзак оснащен эргономичной спинкой с широкими наплечными лямками и поясным ремнем. Имеет основное объемное отделение, передний прорезной карман, На передней части рюкзака предусмотрено место для крепления шеврона. Это значит, что покупатель сможет легко комбинировать наш рюкзак с другими изделиями и аксессуарами.
высота 50 см
ширина 30 см
глубина 20 см</t>
  </si>
  <si>
    <t>2001216262747</t>
  </si>
  <si>
    <t>352-2305000125-072</t>
  </si>
  <si>
    <t>Сумка-баул 60*30 см 7.62, олива</t>
  </si>
  <si>
    <t>4660335554508</t>
  </si>
  <si>
    <t>360-1305000125-072</t>
  </si>
  <si>
    <t>Ремень тактический Крайт 7.62 (олива) 7ТВ-04OL</t>
  </si>
  <si>
    <t>Ткань верха: 100% полипропилен</t>
  </si>
  <si>
    <t>автоматическая пряжка
регулировка длины
стрейч-эффект</t>
  </si>
  <si>
    <t>Тактический ремень с автоматической пряжкой Крайт. Обеспечивает надежную фиксацию на поясе. Конструкция ремня является быстросъемной и расстегивается одной рукой. Материал ремня плотный, очень прочный с фактурным переплетением. Конструкция ремня позволяет укоротить и подогнать его под нужный размер.</t>
  </si>
  <si>
    <t>4660335536009</t>
  </si>
  <si>
    <t>360-1305122123-053</t>
  </si>
  <si>
    <t>Ремень тактический "Cobra" 7.62 (койот) 7ТВ-02CT</t>
  </si>
  <si>
    <t>ремень из плотного нейлона с фактурным плетением
 металлическая пряжка с системой быстрого открытия
регулировка длины</t>
  </si>
  <si>
    <t>Тактический ременьКобра. Обеспечивает надежную фиксацию на поясе. Конструкция ремня является быстросъемной и расстегивается одной рукой. Материал ремня плотный, очень прочный с фактурным переплетением. Конструкция ремня позволяет укоротить и подогнать его под нужный размер. Все ремни выполнены в цветах коллекции своего бренда. Это значит, что покупатель сможет легко комбинировать наши ремни с другими изделиями и аксессуарами.</t>
  </si>
  <si>
    <t>4660335539963</t>
  </si>
  <si>
    <t>360-1305122123-100</t>
  </si>
  <si>
    <t>Ремень тактический "Cobra" 7.62 (серый) 7ТВ-02GR</t>
  </si>
  <si>
    <t>Тактический ремень Кобра.. Обеспечивает надежную фиксацию на поясе. Конструкция ремня является быстросъемной и расстегивается одной рукой. Материал ремня плотный, очень прочный с фактурным переплетением. Конструкция ремня позволяет укоротить и подогнать его под нужный размер. Все ремни выполнены в цветах коллекции своего бренда. Это значит, что покупатель сможет легко комбинировать наши ремни с другими изделиями и аксессуарами.</t>
  </si>
  <si>
    <t>4660335539970</t>
  </si>
  <si>
    <t>7ТВ-05BLK</t>
  </si>
  <si>
    <t>Ремень тактический Кайман 7.62 (черный) 7ТВ-05BLK</t>
  </si>
  <si>
    <t>стрейч</t>
  </si>
  <si>
    <t>4660335536016</t>
  </si>
  <si>
    <t>360-1305230123-053</t>
  </si>
  <si>
    <t>Ремень тактический 7.62 "Taipan" (Тайпан) (койот) 7ТВ-01СТ</t>
  </si>
  <si>
    <t>ремень из плотного износостойкого материала с фактурным переплетением
 металлическая пряжка
 возможно самостоятельное изменение размера ремня</t>
  </si>
  <si>
    <t>Тактический ремень с перекидным фиксатором. Обеспечивает надежную фиксацию на поясе. Благодаря разборной пряжке, ремень можно достать и укоротить по размеру. Материал ремня плотный, очень прочный с фактурным переплетением. Ремень отлично подойдет для повседневного использования. Все ремни выполнены в цветах коллекции своего бренда. Это значит, что покупатель сможет легко комбинировать наши ремни с другими изделиями и аксессуарами.</t>
  </si>
  <si>
    <t>4660335539925</t>
  </si>
  <si>
    <t>360-1305230123-100</t>
  </si>
  <si>
    <t>Ремень тактический 7.62 "Taipan" (Тайпан)(серый) 7ТВ-01GR</t>
  </si>
  <si>
    <t>ремень из плотного износостойкого материала с фактурным переплетением
 металлическая пряжка
регулировка длины</t>
  </si>
  <si>
    <t>Тактический ремень Тайпан с перекидным фиксатором. Обеспечивает надежную фиксацию на поясе. Благодаря разборной пряжке, ремень можно достать и укоротить по размеру. Материал ремня плотный, очень прочный с фактурным переплетением. Ремень отлично подойдет для повседневного использования. Все ремни выполнены в цветах коллекции своего бренда. Это значит, что покупатель сможет легко комбинировать наши ремни с другими изделиями и аксессуарами.</t>
  </si>
  <si>
    <t>4660335539949</t>
  </si>
  <si>
    <t>110-1102096123-148</t>
  </si>
  <si>
    <t>Термобелье мужское "Inzer (Инзер)" (полиэстер, хаки)</t>
  </si>
  <si>
    <t>Материал отводит влагу от тела и поддерживает комфортный микроклимат
Быстросохнущая ткань удобна в активном режиме и поездках
Продуманная конструкция сохраняет комфорт при длительной носке</t>
  </si>
  <si>
    <t>Термобельё 1-го слоя «Inzer (Инзер)» ТМ GRAYLING — выбор для рыбалки, туризма и активного отдыха в течение всего года. Материал помогает отводить влагу от тела, поддерживает терморегуляцию и быстро сохнет после нагрузки.
Лёгкий полиэстеровый трикотаж эффективно отводит влагу, быстро сохнет и комфортно ощущается при длительной активности.
Сезон: всесезонное</t>
  </si>
  <si>
    <t>4660335544554</t>
  </si>
  <si>
    <t>4660335544578</t>
  </si>
  <si>
    <t>110-1302096123-122</t>
  </si>
  <si>
    <t>Термобелье мужское "Inzer (Инзер)" (полиэстер, т.графит)</t>
  </si>
  <si>
    <t>т.графит</t>
  </si>
  <si>
    <t>4660335544462</t>
  </si>
  <si>
    <t>110-1102096123-112</t>
  </si>
  <si>
    <t>Термобелье мужское "Inzer (Инзер)" (трикотаж, синий/графит)</t>
  </si>
  <si>
    <t xml:space="preserve">Термобельё 1-го слоя «Inzer (Инзер)» ТМ GRAYLING — выбор для рыбалки, туризма и активного отдыха в течение всего года. Материал помогает отводить влагу от тела, поддерживает терморегуляцию и быстро сохнет после нагрузки.
Лёгкий полиэстеровый трикотаж эффективно отводит влагу, быстро сохнет и комфортно ощущается при длительной активности.
Сезон: всесезонное
</t>
  </si>
  <si>
    <t>04660335539376</t>
  </si>
  <si>
    <t>04660335539062</t>
  </si>
  <si>
    <t>4660335539420</t>
  </si>
  <si>
    <t>04660335539079</t>
  </si>
  <si>
    <t>04660335539437</t>
  </si>
  <si>
    <t>110-0102205123-122</t>
  </si>
  <si>
    <t>Синара термобелье GRAYLING</t>
  </si>
  <si>
    <t>Анатомический крой обеспечивает удобную посадку и свободу движений
Материал отводит влагу от тела и поддерживает комфортный микроклимат
Быстросохнущая ткань удобна в активном режиме и поездках
Флис приятен к телу, помогает удерживать тепло и быстро сохнет</t>
  </si>
  <si>
    <t>Термобельё «Синара» ТМ GRAYLING — выбор для рыбалки, туризма и активного отдыха в межсезонье и зимой. Анатомичный крой повторяет движения тела и не мешает активности. Материал помогает отводить влагу от тела, поддерживает терморегуляцию и быстро сохнет после нагрузки.
Флисовый материал приятен к телу, помогает сохранять тепло, быстро сохнет и удобен в качестве самостоятельного или дополнительного слоя.
Сезон: демисезон / зима</t>
  </si>
  <si>
    <t>4660335519125</t>
  </si>
  <si>
    <t>4660335519156</t>
  </si>
  <si>
    <t>4660335519163</t>
  </si>
  <si>
    <t>162-2302000125-027</t>
  </si>
  <si>
    <t>Мерч толстовка флисовая GRAYLING, голубой</t>
  </si>
  <si>
    <t>Ткань верха: флис: полиэстер 100%</t>
  </si>
  <si>
    <t>голубой</t>
  </si>
  <si>
    <t>Флис приятен к телу, помогает удерживать тепло и быстро сохнет
Функциональные карманы помогают держать важные мелочи под рукой
Продуманная конструкция сохраняет комфорт при длительной носке</t>
  </si>
  <si>
    <t>Толстовка «Мерч флисовая» ТМ GRAYLING — выбор для рыбалки, туризма, активного отдыха и повседневное назначение в течение всего года. Антипиллинг повышает износостойкость материала и помогает дольше сохранять аккуратный внешний вид. Продуманные карманы и застёжки делают модель удобной для вещей, которые должны быть под рукой.
Флисовый материал приятен к телу, помогает сохранять тепло, быстро сохнет и удобен в качестве самостоятельного или дополнительного слоя.
Сезон: всесезонное</t>
  </si>
  <si>
    <t xml:space="preserve">р-р 44-46 рост 170-176 </t>
  </si>
  <si>
    <t>4660335551385</t>
  </si>
  <si>
    <t>4660335551224</t>
  </si>
  <si>
    <t>4660335551248</t>
  </si>
  <si>
    <t>4660335551217</t>
  </si>
  <si>
    <t>4660335551231</t>
  </si>
  <si>
    <t>162-1202243124-112</t>
  </si>
  <si>
    <t>Тундра толстовка GRAYLING, демисезонный, флис, синий</t>
  </si>
  <si>
    <t>Флис приятен к телу, помогает удерживать тепло и быстро сохнет
Функциональные карманы помогают держать важные мелочи под рукой
Капюшон помогает защититься от ветра, солнца и лёгких осадков
Эластичные элементы помогают изделию лучше садиться по фигуре</t>
  </si>
  <si>
    <t>Толстовка «Тундра» ТМ GRAYLING — выбор для рыбалки, туризма и активного отдыха в межсезонье. Антипиллинг повышает износостойкость материала и помогает дольше сохранять аккуратный внешний вид. Продуманные карманы и застёжки делают модель удобной для вещей, которые должны быть под рукой.
Флисовый материал приятен к телу, помогает сохранять тепло, быстро сохнет и удобен в качестве самостоятельного или дополнительного слоя.
Сезон: демисезон</t>
  </si>
  <si>
    <t>4610097091575</t>
  </si>
  <si>
    <t>4610097091599</t>
  </si>
  <si>
    <t>162-1202243123-031</t>
  </si>
  <si>
    <t>Тундра толстовка GRAYLING, флис, демисезонная, графит</t>
  </si>
  <si>
    <t>4610097068508</t>
  </si>
  <si>
    <t>162-1202243123-148</t>
  </si>
  <si>
    <t>Тундра толстовка GRAYLING, демисезонная, флис, хаки</t>
  </si>
  <si>
    <t>4610097091483</t>
  </si>
  <si>
    <t>162-0202243123-031</t>
  </si>
  <si>
    <t>Тундра женская толстовка GRAYLING, демисезонная, флис, графит</t>
  </si>
  <si>
    <t>анатомический крой
 прилегающий капюшон на резинке
 плоские швы
 ветрозащитная планка под молнией
 удобные карманы</t>
  </si>
  <si>
    <t>Толстовка Тундра из комфортного, теплого и дышащего флиса будет незаменимым помощником на рыбалке в прохладную погоду. Оптимально сочетается с демисезонными и зимними костюмами. Для максимального комфорта рекомендуем использовать толстовку Тундра с влагоотводящим термобельем, например с моделью Синара.</t>
  </si>
  <si>
    <t>4610097077739</t>
  </si>
  <si>
    <t>4610097077753</t>
  </si>
  <si>
    <t>4610097077760</t>
  </si>
  <si>
    <t>4610097077777</t>
  </si>
  <si>
    <t>4610097077784</t>
  </si>
  <si>
    <t>4610097077791</t>
  </si>
  <si>
    <t>4610097077821</t>
  </si>
  <si>
    <t>162-1202261123-031</t>
  </si>
  <si>
    <t>Фьорд толстовка GRAYLING, демисезонная, флис, графит</t>
  </si>
  <si>
    <t>Функциональные карманы помогают держать важные мелочи под рукой
Продуманная конструкция сохраняет комфорт при длительной носке
Практичные материалы подходят для активного использования и частых выездов</t>
  </si>
  <si>
    <t>Толстовка «Фьорд» ТМ GRAYLING — выбор для рыбалки, туризма, активного отдыха и повседневное назначение в межсезонье. Продуманные карманы и застёжки делают модель удобной для вещей, которые должны быть под рукой.
Материал изделия подобран для практичной носки, комфорта и надёжности. Ткань верха: Трикотаж вязанка. Состав: 100% полиэстер.
Сезон: демисезон</t>
  </si>
  <si>
    <t>4610097085550</t>
  </si>
  <si>
    <t>4610097085567</t>
  </si>
  <si>
    <t>4610097085574</t>
  </si>
  <si>
    <t>4610097085581</t>
  </si>
  <si>
    <t>4610097085598</t>
  </si>
  <si>
    <t>4610097085604</t>
  </si>
  <si>
    <t>4610097085611</t>
  </si>
  <si>
    <t>4610097085628</t>
  </si>
  <si>
    <t>123-1302000125-107</t>
  </si>
  <si>
    <t>Адмирал костюм GRAYLING, флис, серо-синий</t>
  </si>
  <si>
    <t>серый/синий</t>
  </si>
  <si>
    <t>Анатомический крой обеспечивает удобную посадку и свободу движений
Флис приятен к телу, помогает удерживать тепло и быстро сохнет
Воротник-стойка дополнительно защищает шею от ветра и холода
Функциональные карманы помогают держать важные мелочи под рукой</t>
  </si>
  <si>
    <t>Флисовый костюм «Адмирал» ТМ GRAYLING — выбор для рыбалки, туризма и активного отдыха в межсезонье. Антипиллинг повышает износостойкость материала и помогает дольше сохранять аккуратный внешний вид. Анатомичный крой повторяет движения тела и не мешает активности.
Флисовый материал приятен к телу, помогает сохранять тепло, быстро сохнет и удобен в качестве самостоятельного или дополнительного слоя.
Сезон: демисезон</t>
  </si>
  <si>
    <t>4660335513987</t>
  </si>
  <si>
    <t>4660335513994</t>
  </si>
  <si>
    <t>4660335514014</t>
  </si>
  <si>
    <t>4660335514021</t>
  </si>
  <si>
    <t>4660335514038</t>
  </si>
  <si>
    <t>4660335514045</t>
  </si>
  <si>
    <t>122-1302000125-148</t>
  </si>
  <si>
    <t>Шторм костюм демисезонный мужской для рыбалки GRAYLING, хаки</t>
  </si>
  <si>
    <t>Ткань верха: таслан: нейлон 100%, 186 г/м2
Ткань вставок: таслан нейлон 100%
Ткань подклада: полиэстер 100%</t>
  </si>
  <si>
    <t>Мужской костюм Шторм для рыбалки из 3-х слойной мембранной ткани (Хардшелл) с WR пропиткой и проклееными швами. Фирменный принт выполненный в технике «эмбоссинг».  Мембрана PROTEKT 10000/10000 гарантирует высокую водонепроницаемость и паропроницаемость. Центральная застёжка с двойной ветрозащитной планкой для дополнительной защиты и магнитными кнопками. Многочисленные функциональные карманы, застёгивающиеся на молнию: 2 кармана противохода в области груди с ретриверами для рыболовных аксессуаров, 2 удобно расположенных боковых кармана на куртке, 2 боковых кармана брюк и 1 правый карман на брюках сзади. Вентиляции на влагозащитной молнии в боковом шве для обеспечения терморегуляции. Сетчатая подкладка карманов также является системой вентиляции. Интегрированный регулируемый капюшон по высоте и глубине на эластичный шнур и фиксаторы. Регулировка объёма по низу куртки. Рукав реглан анатомической формы. Внутренние манжеты куртки из неопрена препятствуют попаданию влаги через рукав внутрь куртки.
 Брюки-самосбросы анатомического кроя, оснащены двумя ветрозащитными планками на кнопках и съёмной помочной системой с регулировкой. 2-х замковая боковая молния для вентиляции и удобства эксплуатации (легко надеть не снимая ботинок)  Селиконизированная помочная резинка для предотвращения соскальзования.  Застёжка брюк на молнию, 2  кнопки и крючок. Пояс брюк на резинке. Ластовица в шаговом шве для укрепления шва в месте повышенной нагрузки, обеспечения комфорта и свободы движений.  Крючок-зацеп для фиксации низа брюк на шнуровке ботинок. Светоотражающие элементы для обеспечения безопасности в тёмное время суток. Мебранная ткань и проклеенные швы позволяют использовать костюм не только летом в прохладную дождливую погоду, прекрасно защищает от сильных осадков и ветра. Может использоваться в более холодное время года с нижними утепляющими слоями.</t>
  </si>
  <si>
    <t>4660335560219</t>
  </si>
  <si>
    <t>4660335560226</t>
  </si>
  <si>
    <t>4660335560233</t>
  </si>
  <si>
    <t>4660335560240</t>
  </si>
  <si>
    <t>4660335560257</t>
  </si>
  <si>
    <t>4660335560264</t>
  </si>
  <si>
    <t>4660335560271</t>
  </si>
  <si>
    <t>4660335560288</t>
  </si>
  <si>
    <t>122-1302000125-031</t>
  </si>
  <si>
    <t>Шторм костюм демисезонный мужской для рыбалки GRAYLING, графит</t>
  </si>
  <si>
    <t xml:space="preserve"> Мужской костюм Шторм для рыбалки из 3-х слойной мембранной ткани (Хардшелл) с WR пропиткой и проклееными швами. Фирменный принт выполненный в технике «эмбоссинг».  Мембрана PROTEKT 10000/10000 гарантирует высокую водонепроницаемость и паропроницаемость. Центральная застёжка с двойной ветрозащитной планкой для дополнительной защиты и магнитными кнопками. Многочисленные функциональные карманы, застёгивающиеся на молнию: 2 кармана противохода в области груди с ретриверами для рыболовных аксессуаров, 2 удобно расположенных боковых кармана на куртке, 2 боковых кармана брюк и 1 правый карман на брюках сзади. Вентиляции на влагозащитной молнии в боковом шве для обеспечения терморегуляции. Сетчатая подкладка карманов также является системой вентиляции. Интегрированный регулируемый капюшон по высоте и глубине на эластичный шнур и фиксаторы. Регулировка объёма по низу куртки. Рукав реглан анатомической формы. Внутренние манжеты куртки из неопрена препятствуют попаданию влаги через рукав внутрь куртки.
 Брюки-самосбросы анатомического кроя, оснащены двумя ветрозащитными планками на кнопках и съёмной помочной системой с регулировкой. 2-х замковая боковая молния для вентиляции и удобства эксплуатации (легко надеть не снимая ботинок)  Селиконизированная помочная резинка для предотвращения соскальзования.  Застёжка брюк на молнию, 2  кнопки и крючок. Пояс брюк на резинке. Ластовица в шаговом шве для укрепления шва в месте повышенной нагрузки, обеспечения комфорта и свободы движений.  Крючок-зацеп для фиксации низа брюк на шнуровке ботинок. Светоотражающие элементы для обеспечения безопасности в тёмное время суток. Мебранная ткань и проклеенные швы позволяют использовать костюм не только летом в прохладную дождливую погоду, прекрасно защищает от сильных осадков и ветра. Может использоваться в более холодное время года с нижними утепляющими слоями.</t>
  </si>
  <si>
    <t>4660335560325</t>
  </si>
  <si>
    <t>4660335560332</t>
  </si>
  <si>
    <t>4660335560349</t>
  </si>
  <si>
    <t>4660335560356</t>
  </si>
  <si>
    <t>4660335560363</t>
  </si>
  <si>
    <t>4660335560370</t>
  </si>
  <si>
    <t>4660335560387</t>
  </si>
  <si>
    <t>4660335560394</t>
  </si>
  <si>
    <t>122-1002125-108</t>
  </si>
  <si>
    <t>Тобол костюм ПЭ для рыбалки GRAYLING, т.серый-серый</t>
  </si>
  <si>
    <t>Ткань верха: нейлон 90%, спандекс 10%</t>
  </si>
  <si>
    <t>серый/т.серый</t>
  </si>
  <si>
    <t>Функциональные карманы помогают держать важные мелочи под рукой
Капюшон помогает защититься от ветра, солнца и лёгких осадков
Противомоскитная сетка защищает лицо от насекомых
Ловушки для клещей усиливают механическую защиту в лесу
Манжеты помогают плотнее закрыть рукава и низ брюк
Водоотталкивающая обработка помогает ткани лучше переносить влажную погоду</t>
  </si>
  <si>
    <t>Костюм ПЭ «Тобол» ТМ GRAYLING — выбор для рыбалки, туризма и активного отдыха летом. Механическая защита от клещей и насекомых, закрытые манжеты и продуманная конструкция помогают чувствовать себя безопаснее в лесу и высокой траве. Влагозащитные свойства помогают защищать от ветра и осадков, сохраняя комфорт при переменчивой погоде.
Технологичная ткань помогает защищать от ветра и осадков, сохраняя свободу движений при активной носке.
Сезон: лето</t>
  </si>
  <si>
    <t>4660335538317</t>
  </si>
  <si>
    <t>4660335538324</t>
  </si>
  <si>
    <t>4660335538331</t>
  </si>
  <si>
    <t>4660335538348</t>
  </si>
  <si>
    <t>4660335538355</t>
  </si>
  <si>
    <t>4660335538362</t>
  </si>
  <si>
    <t>4660335538379</t>
  </si>
  <si>
    <t>4660335538386</t>
  </si>
  <si>
    <t>4660335538393</t>
  </si>
  <si>
    <t>4660335538409</t>
  </si>
  <si>
    <t>122-1002242123-148</t>
  </si>
  <si>
    <t>Тугур костюм для рыбалки GRAYLING, хаки</t>
  </si>
  <si>
    <t>Ткань верха: таслан: нейлон 100%, 186 г/м2</t>
  </si>
  <si>
    <t>Функциональные карманы помогают держать важные мелочи под рукой
Мембранный слой помогает защищать от ветра и влаги
Водоотталкивающая обработка помогает ткани лучше переносить влажную погоду</t>
  </si>
  <si>
    <t>Костюм «Тугур» ТМ GRAYLING — выбор для рыбалки, туризма и активного отдыха летом. Мембранные и влагозащитные свойства помогают защищать от ветра и осадков, сохраняя комфорт при переменчивой погоде. Продуманные карманы и застёжки делают модель удобной для вещей, которые должны быть под рукой.
Технологичная ткань помогает защищать от ветра и осадков, сохраняя свободу движений при активной носке.
Сезон: лето</t>
  </si>
  <si>
    <t>4610097069048</t>
  </si>
  <si>
    <t>4610097069055</t>
  </si>
  <si>
    <t>4610097069062</t>
  </si>
  <si>
    <t>4610097069079</t>
  </si>
  <si>
    <t>4610097069086</t>
  </si>
  <si>
    <t>4610097069093</t>
  </si>
  <si>
    <t>4610097069109</t>
  </si>
  <si>
    <t>4610097069116</t>
  </si>
  <si>
    <t>4610097069123</t>
  </si>
  <si>
    <t>122-1002242123-100</t>
  </si>
  <si>
    <t>Тугур костюм для рыбалки GRAYLING, серый</t>
  </si>
  <si>
    <t>Функциональные карманы помогают держать важные мелочи под рукой
Мембранный слой помогает защищать от ветра и влаги
Водоотталкивающая обработка помогает ткани лучше переносить влажную погоду
Индивидуальная упаковка (сумка)</t>
  </si>
  <si>
    <t>4610097079863</t>
  </si>
  <si>
    <t>4610097079870</t>
  </si>
  <si>
    <t>4610097079887</t>
  </si>
  <si>
    <t>4610097079894</t>
  </si>
  <si>
    <t>4610097079900</t>
  </si>
  <si>
    <t>4610097079917</t>
  </si>
  <si>
    <t>4610097079924</t>
  </si>
  <si>
    <t>4610097079931</t>
  </si>
  <si>
    <t>4610097079948</t>
  </si>
  <si>
    <t>122-1002208125-140</t>
  </si>
  <si>
    <t>Скат V2 костюм для рыбалки GRAYLING, т.хаки</t>
  </si>
  <si>
    <t>Ткань верха: нейлон 100%
Ткань вставок: кошачий глаз, нейлон 100%</t>
  </si>
  <si>
    <t>Анатомический крой обеспечивает удобную посадку и свободу движений
Функциональные карманы помогают держать важные мелочи под рукой
Капюшон помогает защититься от ветра, солнца и лёгких осадков
Светоотражающие элементы повышают заметность в тёмное время суток
Мембранный слой помогает защищать от ветра и влаги
Водоотталкивающая обработка помогает ткани лучше переносить влажную погоду</t>
  </si>
  <si>
    <t>Костюм «Скат V2» ТМ GRAYLING — выбор для рыбалки, туризма и активного отдыха летом. Мембранные и влагозащитные свойства помогают защищать от ветра и осадков, сохраняя комфорт при переменчивой погоде. Анатомичный крой повторяет движения тела и не мешает активности.
Технологичная ткань помогает защищать от ветра и осадков, сохраняя свободу движений при активной носке.
Сезон: лето</t>
  </si>
  <si>
    <t>4660335532445</t>
  </si>
  <si>
    <t>4660335532452</t>
  </si>
  <si>
    <t>4660335532469</t>
  </si>
  <si>
    <t>4660335532476</t>
  </si>
  <si>
    <t>4660335532483</t>
  </si>
  <si>
    <t>4660335532490</t>
  </si>
  <si>
    <t>4660335532506</t>
  </si>
  <si>
    <t>4660335532520</t>
  </si>
  <si>
    <t>122-1002208123-148</t>
  </si>
  <si>
    <t>Скат костюм для рыбалки GRAYLING, хаки</t>
  </si>
  <si>
    <t>Ткань верха: таслан: нейлон 100%, 186 г/м2
Ткань вставок: кошачий глаз, нейлон 100%
Ткань подклада: полиэстер 100%</t>
  </si>
  <si>
    <t>Костюм «Скат» ТМ GRAYLING — выбор для рыбалки, туризма и активного отдыха летом. Мембранные и влагозащитные свойства помогают защищать от ветра и осадков, сохраняя комфорт при переменчивой погоде. Анатомичный крой повторяет движения тела и не мешает активности.
Технологичная ткань помогает защищать от ветра и осадков, сохраняя свободу движений при активной носке.
Сезон: лето</t>
  </si>
  <si>
    <t>4610097077180</t>
  </si>
  <si>
    <t>4610097077203</t>
  </si>
  <si>
    <t>122-1002126-008</t>
  </si>
  <si>
    <t>Амур костюм летний быстросохнущий мужской GRAYLING, песочный</t>
  </si>
  <si>
    <t>Ткань верха: нейлон 85%, спандекс 15%</t>
  </si>
  <si>
    <t>Быстросохнущая ткань удобна в активном режиме и поездках
Капюшон помогает защититься от ветра, солнца и лёгких осадков
Светоотражающие элементы повышают заметность в тёмное время суток
Водоотталкивающая обработка помогает ткани лучше переносить влажную погоду
Эластичные элементы помогают изделию лучше садиться по фигуре
Шлёвки под ремень позволяют удобно настроить посадку</t>
  </si>
  <si>
    <t xml:space="preserve">Костюм «Амур» ТМ GRAYLING — выбор для рыбалки, туризма и активного отдыха летом. Материал помогает отводить влагу от тела, поддерживает терморегуляцию и быстро сохнет после нагрузки. Продуманные карманы и застёжки делают модель удобной для вещей, которые должны быть под рукой.
Эластичные волокна в составе помогают изделию лучше тянуться, сохранять посадку и не ограничивать движения.
Сезон: лето
Температурный режим: +15...+25°C.
</t>
  </si>
  <si>
    <t>4670511490377</t>
  </si>
  <si>
    <t>4670511490384</t>
  </si>
  <si>
    <t>4670511490391</t>
  </si>
  <si>
    <t>4670511490407</t>
  </si>
  <si>
    <t>4670511490414</t>
  </si>
  <si>
    <t>4670511490421</t>
  </si>
  <si>
    <t>4670511490438</t>
  </si>
  <si>
    <t>4670511490452</t>
  </si>
  <si>
    <t>122-1002126-134</t>
  </si>
  <si>
    <t>Амур костюм летний быстросохнущий мужской GRAYLING</t>
  </si>
  <si>
    <t>4670511490483</t>
  </si>
  <si>
    <t>4670511490490</t>
  </si>
  <si>
    <t>4670511490506</t>
  </si>
  <si>
    <t>4670511490513</t>
  </si>
  <si>
    <t>4670511490520</t>
  </si>
  <si>
    <t>4670511490537</t>
  </si>
  <si>
    <t>4670511490544</t>
  </si>
  <si>
    <t>4670511490568</t>
  </si>
  <si>
    <t>Костюм летний мужской Оазис ТМ GRAYLING (+25С), песочный</t>
  </si>
  <si>
    <t>Ткань верха: 70% хлопок, 30% лен</t>
  </si>
  <si>
    <t>Функциональные карманы помогают держать важные мелочи под рукой
Капюшон помогает защититься от ветра, солнца и лёгких осадков
Манжеты помогают плотнее закрыть рукава и низ брюк
Пич-эффект делает ткань приятнее на ощупь и комфортнее в носке
Эластичные элементы помогают изделию лучше садиться по фигуре</t>
  </si>
  <si>
    <t>Костюм «Оазис» ТМ GRAYLING — выбор для рыбалки, туризма и активного отдыха летом. Продуманные карманы и застёжки делают модель удобной для вещей, которые должны быть под рукой.
Хлопковая основа делает изделие приятным к телу и комфортным для повседневной носки.
Сезон: лето
Комфорт +15°C...+25°C</t>
  </si>
  <si>
    <t>4660335553594</t>
  </si>
  <si>
    <t>4660335553600</t>
  </si>
  <si>
    <t>4660335553617</t>
  </si>
  <si>
    <t>4660335553624</t>
  </si>
  <si>
    <t>4660335553631</t>
  </si>
  <si>
    <t>4660335553648</t>
  </si>
  <si>
    <t>4660335553655</t>
  </si>
  <si>
    <t>4660335553662</t>
  </si>
  <si>
    <t>4660335553679</t>
  </si>
  <si>
    <t>122-1002126-140</t>
  </si>
  <si>
    <t>Костюм летний мужской Оазис ТМ GRAYLING (+25С), т.хаки</t>
  </si>
  <si>
    <t>Костюм «Оазис» ТМ GRAYLING — выбор для рыбалки, туризма и активного отдыха летом. Усиленные зоны и стойкие материалы добавляют изделию надёжности там, где нагрузка выше. Продуманные карманы и застёжки делают модель удобной для вещей, которые должны быть под рукой.
Хлопковая основа делает изделие приятным к телу и комфортным для повседневной носки.
Сезон: лето
Комфорт +15°C...+25°C</t>
  </si>
  <si>
    <t>4660335553044</t>
  </si>
  <si>
    <t>4660335553051</t>
  </si>
  <si>
    <t>4660335553068</t>
  </si>
  <si>
    <t>4660335553075</t>
  </si>
  <si>
    <t>4660335553082</t>
  </si>
  <si>
    <t>4660335553099</t>
  </si>
  <si>
    <t>4660335553105</t>
  </si>
  <si>
    <t>4660335553112</t>
  </si>
  <si>
    <t>4660335553129</t>
  </si>
  <si>
    <t>122-1002126-112</t>
  </si>
  <si>
    <t>Траппер костюм для рыбалки GRAYLING, летний, синий</t>
  </si>
  <si>
    <t>Ткань верха: 65% хлопок, 32% нейлон, 3% спандекс</t>
  </si>
  <si>
    <t>Костюм «Траппер» ТМ GRAYLING — выбор для рыбалки, туризма и активного отдыха летом. Усиленные зоны и стойкие материалы добавляют изделию надёжности там, где нагрузка выше. Продуманные карманы и застёжки делают модель удобной для вещей, которые должны быть под рукой.
Смесовая ткань сочетает преимущества натурального хлопка и синтетических волокон: дышит, быстрее сохнет и не сковывает движений.
Сезон: лето
Комфорт +15°C...+25°C</t>
  </si>
  <si>
    <t>4670511490599</t>
  </si>
  <si>
    <t>4670511490605</t>
  </si>
  <si>
    <t>4670511490612</t>
  </si>
  <si>
    <t>4670511490629</t>
  </si>
  <si>
    <t>4670511490636</t>
  </si>
  <si>
    <t>4670511490643</t>
  </si>
  <si>
    <t>4670511490650</t>
  </si>
  <si>
    <t>4670511490667</t>
  </si>
  <si>
    <t>4670511490674</t>
  </si>
  <si>
    <t>4670511490681</t>
  </si>
  <si>
    <t>160-1202006123-031</t>
  </si>
  <si>
    <t>Алдан жилет GRAYLING, графит</t>
  </si>
  <si>
    <t>Ткань верха: 100% полиэстер
Ткань подклада: полиэстер 100%
Утеплитель: Экопух</t>
  </si>
  <si>
    <t>Воротник-стойка дополнительно защищает шею от ветра и холода
Функциональные карманы помогают держать важные мелочи под рукой
Мембранный слой помогает защищать от ветра и влаги
Водоотталкивающая обработка помогает ткани лучше переносить влажную погоду</t>
  </si>
  <si>
    <t>Жилет «Алдан» ТМ GRAYLING — выбор для рыбалки, туризма и активного отдыха в межсезонье. Мембранные и влагозащитные свойства помогают защищать от ветра и осадков, сохраняя комфорт при переменчивой погоде. Продуманные карманы и застёжки делают модель удобной для вещей, которые должны быть под рукой.
Технологичная ткань помогает защищать от ветра и осадков, сохраняя свободу движений при активной носке.
Сезон: демисезон</t>
  </si>
  <si>
    <t>4660335510276</t>
  </si>
  <si>
    <t>4660335510283</t>
  </si>
  <si>
    <t>4660335510290</t>
  </si>
  <si>
    <t>4660335510306</t>
  </si>
  <si>
    <t>4660335510313</t>
  </si>
  <si>
    <t>4660335510320</t>
  </si>
  <si>
    <t>4660335510337</t>
  </si>
  <si>
    <t>4660335510344</t>
  </si>
  <si>
    <t>4660335510351</t>
  </si>
  <si>
    <t>160-1202006123-112</t>
  </si>
  <si>
    <t>Алдан жилет GRAYLING, т.синий</t>
  </si>
  <si>
    <t>Ткань верха: полиэстер 100%
Ткань подклада: полиэстер 100%
Утеплитель: Экопух</t>
  </si>
  <si>
    <t>Жилет «Алдан» ТМ GRAYLING — выбор для рыбалки, туризма и активного отдыха в межсезонье. Мембранные и влагозащитные свойства помогают защищать от ветра и осадков, сохраняя комфорт при переменчивой погоде. Усиленные зоны и стойкие материалы добавляют изделию надёжности там, где нагрузка выше.
Технологичная ткань помогает защищать от ветра и осадков, сохраняя свободу движений при активной носке.
Сезон: демисезон</t>
  </si>
  <si>
    <t>4660335510160</t>
  </si>
  <si>
    <t>4660335510177</t>
  </si>
  <si>
    <t>4660335510184</t>
  </si>
  <si>
    <t>4660335510191</t>
  </si>
  <si>
    <t>4660335510207</t>
  </si>
  <si>
    <t>4660335510214</t>
  </si>
  <si>
    <t>4660335510221</t>
  </si>
  <si>
    <t>4660335510238</t>
  </si>
  <si>
    <t>4660335510245</t>
  </si>
  <si>
    <t>4660335510252</t>
  </si>
  <si>
    <t>120-1202037123-154</t>
  </si>
  <si>
    <t>Беринг костюм для рыбалки GRAYLING, софтшелл</t>
  </si>
  <si>
    <t>Материал отводит влагу от тела и поддерживает комфортный микроклимат
Флис приятен к телу, помогает удерживать тепло и быстро сохнет
Воротник-стойка дополнительно защищает шею от ветра и холода
Функциональные карманы помогают держать важные мелочи под рукой
Капюшон помогает защититься от ветра, солнца и лёгких осадков
Светоотражающие элементы повышают заметность в тёмное время суток
Водоотталкивающая обработка помогает ткани лучше переносить влажную погоду
Индивидуальная упаковка (сумка)</t>
  </si>
  <si>
    <t>Костюм «Беринг» ТМ GRAYLING — выбор для рыбалки, туризма и активного отдыха в межсезонье. Мембранные и влагозащитные свойства помогают защищать от ветра и осадков, сохраняя комфорт при переменчивой погоде. Анатомичный крой повторяет движения тела и не мешает активности.
Технологичная ткань помогает защищать от ветра и осадков, сохраняя свободу движений при активной носке.
Сезон: демисезон</t>
  </si>
  <si>
    <t>4610097070549</t>
  </si>
  <si>
    <t>4610097070556</t>
  </si>
  <si>
    <t>4610097070563</t>
  </si>
  <si>
    <t>4610097070587</t>
  </si>
  <si>
    <t>4610097070594</t>
  </si>
  <si>
    <t>4610097070600</t>
  </si>
  <si>
    <t>4610097070617</t>
  </si>
  <si>
    <t>4610097070624</t>
  </si>
  <si>
    <t>4610097070631</t>
  </si>
  <si>
    <t>120-1202037125-135</t>
  </si>
  <si>
    <t>Беринг костюм для рыбалки GRAYLING, софтшелл, т.синий</t>
  </si>
  <si>
    <t>Ткань верха: софтшелл на флисе: полиэстер 90%, спандекс 10%
Ткань вставок: софт-шелл принт: полиэстер 90%, спандекс 10%</t>
  </si>
  <si>
    <t>т.синий</t>
  </si>
  <si>
    <t>Материал отводит влагу от тела и поддерживает комфортный микроклимат
Флис приятен к телу, помогает удерживать тепло и быстро сохнет
Воротник-стойка дополнительно защищает шею от ветра и холода
Функциональные карманы помогают держать важные мелочи под рукой
Капюшон помогает защититься от ветра, солнца и лёгких осадков
Светоотражающие элементы повышают заметность в тёмное время суток
Водоотталкивающая обработка помогает ткани лучше переносить влажную погоду</t>
  </si>
  <si>
    <t>Костюм «Беринг» ТМ GRAYLING — выбор для рыбалки, туризма и активного отдыха в межсезонье. Мембранные и влагозащитные свойства помогают защищать от ветра и осадков, сохраняя комфорт при переменчивой погоде. Анатомичный крой повторяет движения тела и не мешает активности.
Технологичная ткань помогает защищать от ветра и осадков, сохраняя свободу движений при активной носке.
Сезон: демисезон
Температура комфорта +10 градусов,температура экстрим до 0 градусов</t>
  </si>
  <si>
    <t>4660335534708</t>
  </si>
  <si>
    <t>4660335534715</t>
  </si>
  <si>
    <t>4660335534722</t>
  </si>
  <si>
    <t>4660335534739</t>
  </si>
  <si>
    <t>4660335534746</t>
  </si>
  <si>
    <t>4660335534777</t>
  </si>
  <si>
    <t>4660335534784</t>
  </si>
  <si>
    <t>4660335534791</t>
  </si>
  <si>
    <t>4660335534807</t>
  </si>
  <si>
    <t>4660335534814</t>
  </si>
  <si>
    <t>120-0202191123-154</t>
  </si>
  <si>
    <t>Рица женский костюм для рыбалки GRAYLING, софтшелл, черный</t>
  </si>
  <si>
    <t>Мембрана: PROTEKT 10 000/10 000
 Температура комфорт: +10 градусов
 Температура экстрим: 0 градусов
 Вентиляция в области подмышечных впадин
 Ветрозащитная планка под центральной молнией
 Регулировка по низу куртки
 Нити COAST с влагоотталкивающим эффектом
 Светоотражающие элементы</t>
  </si>
  <si>
    <t xml:space="preserve">Женский демисезонный костюм с Рица с анатомическим кроем для любительниц рыбной ловли.
Не шумный и приятный мембранный материал софт-шелл не стесняет движений, защищает от ветра и дождя, предлагая вам только комфорт. Тефлоновое покрытие не дает влаге и грязи оставаться на куртке, уменьшая количество стирок. Нити Coats препятствуют попаданию влаги через швы изделия. Капюшон плотно облегает голову и регулируется в обхвате. Для полноты движений и комфорта при ходьбе брюки дополнены ластовицей – специальной вставкой, обеспечивающей еще большую анатомичность изделия, повторяя изгибы тела.
</t>
  </si>
  <si>
    <t>4610097068294</t>
  </si>
  <si>
    <t>4610097068300</t>
  </si>
  <si>
    <t>4610097068317</t>
  </si>
  <si>
    <t>4610097068324</t>
  </si>
  <si>
    <t>4610097068331</t>
  </si>
  <si>
    <t>4610097068348</t>
  </si>
  <si>
    <t>4610097068362</t>
  </si>
  <si>
    <t>120-0202191123-018</t>
  </si>
  <si>
    <t>Рица женский костюм для рыбалки GRAYLING, софтшелл, бирюзово-черный</t>
  </si>
  <si>
    <t>бирюзовый/черный</t>
  </si>
  <si>
    <t>Материал отводит влагу от тела и поддерживает комфортный микроклимат
Флис приятен к телу, помогает удерживать тепло и быстро сохнет
Функциональные карманы помогают держать важные мелочи под рукой
Капюшон помогает защититься от ветра, солнца и лёгких осадков
Светоотражающие элементы повышают заметность в тёмное время суток
Водоотталкивающая обработка помогает ткани лучше переносить влажную погоду
Эластичные элементы помогают изделию лучше садиться по фигуре</t>
  </si>
  <si>
    <t xml:space="preserve">Костюм «Рица» ТМ GRAYLING — выбор для рыбалки, туризма и активного отдыха в межсезонье. Мембранные и влагозащитные свойства помогают защищать от ветра и осадков, сохраняя комфорт при переменчивой погоде. Анатомичный крой повторяет движения тела и не мешает активности.
Технологичная ткань помогает защищать от ветра и осадков, сохраняя свободу движений при активной носке.
Сезон: демисезон
Температура комфорт: +10 градусов,температура экстрим: 0 </t>
  </si>
  <si>
    <t>4660335514380</t>
  </si>
  <si>
    <t>4660335514403</t>
  </si>
  <si>
    <t>4660335514410</t>
  </si>
  <si>
    <t>4660335514427</t>
  </si>
  <si>
    <t>4660335514434</t>
  </si>
  <si>
    <t>4660335514441</t>
  </si>
  <si>
    <t>4660335514458</t>
  </si>
  <si>
    <t>4660335514465</t>
  </si>
  <si>
    <t>121-0202000125-</t>
  </si>
  <si>
    <t>Онега костюм женский GRAYLING, демисезонный, т.серый-серый</t>
  </si>
  <si>
    <t>Ткань верха: нейлон 100%
Ткань вставок: нейлон 100% 
Ткань подклада: полиэстер 100%</t>
  </si>
  <si>
    <t>т.серый-графит</t>
  </si>
  <si>
    <t>4660335548866</t>
  </si>
  <si>
    <t>4660335548873</t>
  </si>
  <si>
    <t>4660335548880</t>
  </si>
  <si>
    <t>4660335548903</t>
  </si>
  <si>
    <t>4660335548910</t>
  </si>
  <si>
    <t>4660335548927</t>
  </si>
  <si>
    <t>121-1202238123-122</t>
  </si>
  <si>
    <t>Торнио комбинезон GRAYLING, флис, т.графит</t>
  </si>
  <si>
    <t>флис: полиэстер 100%, 300 г/м2; анатомический крой¶ пройма и горловина окантованы резинкой¶ плоские швы¶ резинка по талии спинки</t>
  </si>
  <si>
    <t>Комбинезон Торнио из флиса предназначен для забродной рыбалки с вейдерсами в качестве поддевы. Прекрасно защищает от холода. Комбинезон применим не только в комбинации с забродной экипировкой, но и с любой мембранной влагозащитной одеждой. Двухзамковая молния, манжеты с отверстиями для пальцев</t>
  </si>
  <si>
    <t>4660335500734</t>
  </si>
  <si>
    <t>121-1102242123-031</t>
  </si>
  <si>
    <t>Тугур костюм для рыбалки GRAYLING, зимний -25, графит</t>
  </si>
  <si>
    <t>Ткань верха: таслан: нейлон 100%
Ткань вставок: кошачий глаз, нейлон 100%
Ткань подклада: термофольга: полиэстер 100%
Утеплитель: Русский север</t>
  </si>
  <si>
    <t>анатомический крой
 влагозащитные молнии
 проклеенные швы
 магнитные кнопки
 мембрана PROTEKT 10000/10000
 дополнительный утепляющий слой с металлизированным напылением
 ветрозащитная юбка
 регулируемый капюшон
 жесткий козырек
 удобные карманы
 удлиненная спинка куртки
 регулируемые лямки полукомбинезона
 полукомбинезон: с эластичными боковыми вставками
 внутренний карман на молнии
 внутренний карман на сетке
 регулируемые неопреновые манжеты
 светоотражающие элементы
 противосугробные манжеты
 вставка на подкладе спинки из вельбоа для терморегуляции
 двойная ветрозащитная планка
 вентиляция на сетке в подмышечных областях
 съемные изолоновые вставки в области коленей
 индивидуальная упаковка (сумка)</t>
  </si>
  <si>
    <t>Костюм Тугур -25 разработан для активной зимней рыбалки. Температура использования до -25 градусов. Костюм значительно теплее, чем костюмы из серии -15 и при этом намного лучше подходит для активной зимней рыбалки, чем серия -45.. Прочная ткань Таслан из 100% нейлона, увеличенный слой утеплителя, металлизированное напыление и термоподклад образуют многослойную структуру и эффект термоса для надежного сохранения тепла. Мембрана Protekt с показателями 10000/10000 защитит ветра и влаги. Вставки из износостойкой ткани Кошачий глаз в местах повышенной нагрузки добавляют костюму долговечности. Проклеенные швы дополнительно защитят от проникновения воды внутрь при рыбалке на незамерзающих водоемах и реках.
Анатомический крой, приглушенные тона и стильный принт «волны», нанесенный с помощью технологии Эмбоссинг, дают возможность спокойно использовать костюм Тугур -25 в городской среде. Светоотражающие элементы – безопасность в темное время суток. С магнитными кнопками не только не запутается леска в фурнитуре, но и удобно пользоваться в быту. Расстегиваются легко и тихо, застегиваются практически самостоятельно, закрывая молнию планкой от продувания ветром. Множество регулировок на куртке и брюках для точной подгонки по фигуре, для удобства и комфорта в использовании.</t>
  </si>
  <si>
    <t>4610097079689</t>
  </si>
  <si>
    <t>4610097079696</t>
  </si>
  <si>
    <t>4610097079702</t>
  </si>
  <si>
    <t>4610097079726</t>
  </si>
  <si>
    <t>4610097079719</t>
  </si>
  <si>
    <t>4610097079733</t>
  </si>
  <si>
    <t>4610097079740</t>
  </si>
  <si>
    <t>121-1102242123-100</t>
  </si>
  <si>
    <t>Тугур костюм для рыбалки GRAYLING, зимний -15, серый</t>
  </si>
  <si>
    <t>Ткань верха: таслан: нейлон 100%
Ткань вставок: кошачий глаз: нейлон 100%
Ткань подклада: термоподклад с металлизированным напылением
Утеплитель: Русский север</t>
  </si>
  <si>
    <t>Анатомический крой обеспечивает удобную посадку и свободу движений
Функциональные карманы помогают держать важные мелочи под рукой
Капюшон помогает защититься от ветра, солнца и лёгких осадков
Манжеты помогают плотнее закрыть рукава и низ брюк
Светоотражающие элементы повышают заметность в тёмное время суток
Мембранный слой помогает защищать от ветра и влаги
Водоотталкивающая обработка помогает ткани лучше переносить влажную погоду
Индивидуальная упаковка (сумка)</t>
  </si>
  <si>
    <t>Костюм «Тугур для рыбалки» ТМ GRAYLING — выбор для рыбалки и повседневное использование зимой. Мембранные и влагозащитные свойства помогают защищать от ветра и осадков, сохраняя комфорт при переменчивой погоде. Анатомичный крой повторяет движения тела и не мешает активности.
Технологичная ткань помогает защищать от ветра и осадков, сохраняя свободу движений при активной носке.
Сезон: зима</t>
  </si>
  <si>
    <t>4610097079771</t>
  </si>
  <si>
    <t>4610097079788</t>
  </si>
  <si>
    <t>4610097079795</t>
  </si>
  <si>
    <t>4610097079801</t>
  </si>
  <si>
    <t>4610097079818</t>
  </si>
  <si>
    <t>4610097079825</t>
  </si>
  <si>
    <t>4610097079832</t>
  </si>
  <si>
    <t>4610097079849</t>
  </si>
  <si>
    <t>4610097079856</t>
  </si>
  <si>
    <t>121-1102208123-072</t>
  </si>
  <si>
    <t>Скат костюм для рыбалки GRAYLING, зимний -45, олива</t>
  </si>
  <si>
    <t>Ткань верха: таслан: нейлон 100%
Ткань подклада: термоподклад: полиэстер 100%
Утеплитель: Русский север</t>
  </si>
  <si>
    <t>Анатомический крой обеспечивает удобную посадку и свободу движений
Функциональные карманы помогают держать важные мелочи под рукой
Капюшон помогает защититься от ветра, солнца и лёгких осадков
Светоотражающие элементы повышают заметность в тёмное время суток
Мембранный слой помогает защищать от ветра и влаги
Водоотталкивающая обработка помогает ткани лучше переносить влажную погоду
Индивидуальная упаковка (сумка Grayling)</t>
  </si>
  <si>
    <t>Костюм «Скат для рыбалки» ТМ GRAYLING — выбор для рыбалки и повседневное использование зимой. Мембранные и влагозащитные свойства помогают защищать от ветра и осадков, сохраняя комфорт при переменчивой погоде. Анатомичный крой повторяет движения тела и не мешает активности.
Технологичная ткань помогает защищать от ветра и осадков, сохраняя свободу движений при активной носке.
Сезон: зима</t>
  </si>
  <si>
    <t>4660335510993</t>
  </si>
  <si>
    <t>4660335511013</t>
  </si>
  <si>
    <t>4660335511037</t>
  </si>
  <si>
    <t>4660335511044</t>
  </si>
  <si>
    <t>4660335511068</t>
  </si>
  <si>
    <t>121-1202208123-100</t>
  </si>
  <si>
    <t>Скат костюм для рыбалки GRAYLING, демисезонный, серый</t>
  </si>
  <si>
    <t>Ткань верха: таслан: нейлон 100%
Ткань вставок: кошачий глаз, нейлон 100%
Ткань подклада: флис: полиэстер 100%</t>
  </si>
  <si>
    <t>Анатомический крой обеспечивает удобную посадку и свободу движений
Флис приятен к телу, помогает удерживать тепло и быстро сохнет
Функциональные карманы помогают держать важные мелочи под рукой
Капюшон помогает защититься от ветра, солнца и лёгких осадков
Светоотражающие элементы повышают заметность в тёмное время суток
Мембранный слой помогает защищать от ветра и влаги
Водоотталкивающая обработка помогает ткани лучше переносить влажную погоду
Индивидуальная упаковка (сумка)</t>
  </si>
  <si>
    <t>Костюм «Скат» ТМ GRAYLING — выбор для рыбалки, туризма и активного отдыха в межсезонье. Мембранные и влагозащитные свойства помогают защищать от ветра и осадков, сохраняя комфорт при переменчивой погоде. Анатомичный крой повторяет движения тела и не мешает активности.
Технологичная ткань помогает защищать от ветра и осадков, сохраняя свободу движений при активной носке.
Сезон: демисезон</t>
  </si>
  <si>
    <t>4610097069734</t>
  </si>
  <si>
    <t>4610097069758</t>
  </si>
  <si>
    <t>4610097069949</t>
  </si>
  <si>
    <t>4610097069963</t>
  </si>
  <si>
    <t>4610097069970</t>
  </si>
  <si>
    <t>4610097069987</t>
  </si>
  <si>
    <t>4610097070044</t>
  </si>
  <si>
    <t>4610097070051</t>
  </si>
  <si>
    <t>4610097070068</t>
  </si>
  <si>
    <t>121-1102208123-148</t>
  </si>
  <si>
    <t>Скат костюм для рыбалки GRAYLING, зимний -45, хаки</t>
  </si>
  <si>
    <t>Ткань верха: таслан: нейлон 100%, 186 г/м2
Ткань вставок: кошачий глаз, нейлон 100%
Ткань подклада: термоподклад: полиэстер 100%
Утеплитель: Русский север</t>
  </si>
  <si>
    <t xml:space="preserve">Костюм «Скат для рыбалки» ТМ GRAYLING — выбор для рыбалки и повседневное использование зимой. Мембранные и влагозащитные свойства помогают защищать от ветра и осадков, сохраняя комфорт при переменчивой погоде. Анатомичный крой повторяет движения тела и не мешает активности.
Технологичная ткань помогает защищать от ветра и осадков, сохраняя свободу движений при активной носке.
Сезон: зима_x000D_
</t>
  </si>
  <si>
    <t>4610097082283</t>
  </si>
  <si>
    <t>4610097082306</t>
  </si>
  <si>
    <t>4610097082368</t>
  </si>
  <si>
    <t>4610097082399</t>
  </si>
  <si>
    <t>4610097082412</t>
  </si>
  <si>
    <t>121-1202208123-140</t>
  </si>
  <si>
    <t>Скат костюм для рыбалки GRAYLING, демисезонный, т.хаки</t>
  </si>
  <si>
    <t>Ткань верха: таслан: нейлон 100%, 186 г/м2
Ткань вставок: кошачий глаз, нейлон 100%
Ткань подклада: флис: полиэстер 100%</t>
  </si>
  <si>
    <t xml:space="preserve"> Костюм «Скат» ТМ GRAYLING — выбор для рыбалки, туризма и активного отдыха в межсезонье. Мембранные и влагозащитные свойства помогают защищать от ветра и осадков, сохраняя комфорт при переменчивой погоде. Анатомичный крой повторяет движения тела и не мешает активности.
Технологичная ткань помогает защищать от ветра и осадков, сохраняя свободу движений при активной носке.
Сезон: демисезон</t>
  </si>
  <si>
    <t>4610097068171</t>
  </si>
  <si>
    <t>4610097068188</t>
  </si>
  <si>
    <t>4610097068201</t>
  </si>
  <si>
    <t>4610097068256</t>
  </si>
  <si>
    <t>4610097068263</t>
  </si>
  <si>
    <t>Скат V2 костюм для рыбалки GRAYLING демисезонный т.хаки</t>
  </si>
  <si>
    <t>Анатомический крой обеспечивает удобную посадку и свободу движений
Флис приятен к телу, помогает удерживать тепло и быстро сохнет
Функциональные карманы помогают держать важные мелочи под рукой
Капюшон помогает защититься от ветра, солнца и лёгких осадков
Светоотражающие элементы повышают заметность в тёмное время суток
Мембранный слой помогает защищать от ветра и влаги
Водоотталкивающая обработка помогает ткани лучше переносить влажную погоду</t>
  </si>
  <si>
    <t>Костюм «Скат V2» ТМ GRAYLING — выбор для рыбалки, туризма и активного отдыха в межсезонье. Мембранные и влагозащитные свойства помогают защищать от ветра и осадков, сохраняя комфорт при переменчивой погоде. Анатомичный крой повторяет движения тела и не мешает активности.
Технологичная ткань помогает защищать от ветра и осадков, сохраняя свободу движений при активной носке.
Сезон: демисезон</t>
  </si>
  <si>
    <t>4660335515769</t>
  </si>
  <si>
    <t>4660335515783</t>
  </si>
  <si>
    <t>4660335515790</t>
  </si>
  <si>
    <t>4660335515806</t>
  </si>
  <si>
    <t>4660335515813</t>
  </si>
  <si>
    <t>4660335515820</t>
  </si>
  <si>
    <t>4660335515844</t>
  </si>
  <si>
    <t>Скат V2 костюм для рыбалки GRAYLING, зимний -45, хаки</t>
  </si>
  <si>
    <t>Ткань верха: таслан: нейлон 100%
Ткань вставок: кошачий глаз, нейлон 100%
Ткань подклада: термоподклад: полиэстер 100%
Утеплитель: Русский север</t>
  </si>
  <si>
    <t>Костюм «Скат V2 для рыбалки» ТМ GRAYLING — выбор для рыбалки и повседневное использование зимой. Мембранные и влагозащитные свойства помогают защищать от ветра и осадков, сохраняя комфорт при переменчивой погоде. Анатомичный крой повторяет движения тела и не мешает активности.
Технологичная ткань помогает защищать от ветра и осадков, сохраняя свободу движений при активной носке.
Сезон: зима</t>
  </si>
  <si>
    <t>4660335516568</t>
  </si>
  <si>
    <t>4660335516575</t>
  </si>
  <si>
    <t>4660335516582</t>
  </si>
  <si>
    <t>4660335516599</t>
  </si>
  <si>
    <t>4660335516605</t>
  </si>
  <si>
    <t>4660335516612</t>
  </si>
  <si>
    <t>4660335516629</t>
  </si>
  <si>
    <t>Скат костюм для рыбалки GRAYLING, зимний -35, хаки</t>
  </si>
  <si>
    <t>Ткань верха: таслан: нейлон 100%, 186 г/м2
Ткань вставок: кошачий глаз, нейлон 100%
Ткань подклада: термоподклад: полиэстер 100%, 105 г/м2
Утеплитель: Русский север</t>
  </si>
  <si>
    <t>4610097089183</t>
  </si>
  <si>
    <t>4610097089190</t>
  </si>
  <si>
    <t>4610097089206</t>
  </si>
  <si>
    <t>4610097089220</t>
  </si>
  <si>
    <t>Скат костюм для рыбалки GRAYLING, зимний -15, хаки</t>
  </si>
  <si>
    <t>Ткань верха: нейлон 100%
Ткань подклада: термоподклад: полиэстер 100%
Утеплитель: Русский север</t>
  </si>
  <si>
    <t>Анатомический крой обеспечивает удобную посадку и свободу движений
Функциональные карманы помогают держать важные мелочи под рукой
Капюшон помогает защититься от ветра, солнца и лёгких осадков
Светоотражающие элементы повышают заметность в тёмное время суток
Мембранный слой помогает защищать от ветра и влаги
Водоотталкивающая обработка помогает ткани лучше переносить влажную погоду
Индивидуальная упаковка (сумка)</t>
  </si>
  <si>
    <t>4610097089237</t>
  </si>
  <si>
    <t>4610097089244</t>
  </si>
  <si>
    <t>4610097089251</t>
  </si>
  <si>
    <t>4610097089268</t>
  </si>
  <si>
    <t>4610097089275</t>
  </si>
  <si>
    <t>4610097089282</t>
  </si>
  <si>
    <t>4610097089299</t>
  </si>
  <si>
    <t>4610097089305</t>
  </si>
  <si>
    <t>4610097089312</t>
  </si>
  <si>
    <t>121-1102110123-103</t>
  </si>
  <si>
    <t>Камчатка костюм для рыбалки GRAYLING, зимний -45, серо-желтый</t>
  </si>
  <si>
    <t>серый/желтый</t>
  </si>
  <si>
    <t>Мембрана 10 000/10 000
 Температура до –45
 Регулируемые лямки полукомбинезона
 Двойная ветрозащитная планка
 Изолоновые вставки в брюках
 Противосугробные манжеты
 Светоотражающие элементы
 Неопреновые манжеты
 Регулировки по талии
 Ветрозащитная юбка
 Магнитные кнопки
 Индивидуальная упаковка</t>
  </si>
  <si>
    <t>Костюм «Камчатка» для зимней рыбной ловли. Мембранная ткань не продувается и не промокает. Отделка укрепляет износостойкие места (локти, зона сидения, колени).
Куртки с большим количеством вместительных карманов и прочным капюшоном с козырьком. Низ рукавов на липучке. Брюки на регулируемых лямках, по низу утянуты резинками.</t>
  </si>
  <si>
    <t>4610097083471</t>
  </si>
  <si>
    <t>4610097083495</t>
  </si>
  <si>
    <t>121-1102110123-136</t>
  </si>
  <si>
    <t>Камчатка костюм для рыбалки GRAYLING, зимний -45, т.синий-красный</t>
  </si>
  <si>
    <t>Ткань верха: таслан: нейлон 100%
Ткань вставок: кошачий глаз: нейлон 100%
Ткань подклада: термоподклад: полиэстер 100%, 105 г/м2
Утеплитель: Русский север</t>
  </si>
  <si>
    <t>т.синий/красный</t>
  </si>
  <si>
    <t>Мембрана 10 000/10 000
 Температура до –45
 Регулируемые лямки полукомбинезона
 Двойная ветрозащитная планка
 Изолоновые вставки в брюках
 Противосугробные манжеты
 Светоотражающие элементы
 Неопреновые манжеты
 Регулировки по талии
 Ветрозащитная юбка
 Магнитные кнопка
 Индивидуальная упаковка</t>
  </si>
  <si>
    <t>4610097083808</t>
  </si>
  <si>
    <t>4610097083815</t>
  </si>
  <si>
    <t>4610097083822</t>
  </si>
  <si>
    <t>4610097083839</t>
  </si>
  <si>
    <t>4610097083846</t>
  </si>
  <si>
    <t>4610097083853</t>
  </si>
  <si>
    <t>4610097083860</t>
  </si>
  <si>
    <t>4610097083877</t>
  </si>
  <si>
    <t>4610097083884</t>
  </si>
  <si>
    <t>4610097083907</t>
  </si>
  <si>
    <t>121-1102110123-137</t>
  </si>
  <si>
    <t>Камчатка костюм для рыбалки GRAYLING, зимний -45, т.синий-лайм</t>
  </si>
  <si>
    <t>Ткань верха: кошачий глаз: нейлон 100%
Ткань вставок: кошачий глаз: нейлон 100%
Ткань подклада: термоподклад: полиэстер 100%
Утеплитель: Русский север</t>
  </si>
  <si>
    <t>т.синий/лайм</t>
  </si>
  <si>
    <t>Мембрана 10 000/10 000
 Температура до –45
 Регулируемые лямки полукомбинезона
 Двойная ветрозащитная планка
 Изолоновые вставки в брюках
 Противосугробные манжеты
 Светоотражающие элементы
 Неопреновые манжеты
 Регулировки по талии
 Ветрозащитная юбка
 Магнитные кнопка
 Индивидуальная упаковка (сумка Grayling)</t>
  </si>
  <si>
    <t>4610097083914</t>
  </si>
  <si>
    <t>4610097083921</t>
  </si>
  <si>
    <t>4610097083938</t>
  </si>
  <si>
    <t>4610097083945</t>
  </si>
  <si>
    <t>4610097083952</t>
  </si>
  <si>
    <t>4610097083969</t>
  </si>
  <si>
    <t>4610097083976</t>
  </si>
  <si>
    <t>4610097083983</t>
  </si>
  <si>
    <t>4610097083990</t>
  </si>
  <si>
    <t>4610097084003</t>
  </si>
  <si>
    <t>4610097084010</t>
  </si>
  <si>
    <t>121-1102110125-148</t>
  </si>
  <si>
    <t>Камчатка МАГМА костюм для рыбалки GRAYLING, зимний хаки</t>
  </si>
  <si>
    <t>Ткань верха: таслан: нейлон 100%
Ткань вставок: кошачий глаз, нейлон 100%
Ткань подклада: термоподклад: полиэстер 100%
Утеплитель: Слайтекс</t>
  </si>
  <si>
    <t xml:space="preserve">"Костюм «Камчатка-Магма» для зимней рыбной ловли представляет собой идеальное решение для тех, кто ценит комфорт и защиту в условиях холодной погоды. Изготавливается из высококачественной мембранной ткани, которая обеспечивает отличную водо- и ветрозащиту. Этот материал не только не продувается, но и не промокает, что делает его надежным выбором даже в самых суровых зимних условиях.
Костюм имеет продуманную конструкцию, включающую куртку с множеством вместительных карманов. Эти карманы обеспечивают удобный доступ к рыболовным принадлежностям и личным вещам, что крайне важно в активном процессе ловли. Куртка также оснащена прочным капюшоном с козырьком, который защищает голову и лицо от ветра и снега, а ее дизайн совмещает функциональность и практичность. Низ рукавов на липучке позволяет легко регулировать посадку, исключая попадание холодного воздуха внутрь.
Брюки костюма оборудованы регулируемыми лямками, что обеспечивает надежную фиксацию и комфортную посадку. Они также имеют утяжку по низу с резинками, что предотвращает попадание снега внутрь и тем самым поддерживает тепло. Особое внимание уделено износостойким местам, таким как локти, зона сидения и колени, которые дополнительно укреплены в процессе производства, обеспечивая долговечность и надежность в эксплуатации.
Материалы костюма включают таслан и кошачий глаз, оба из которых представляют собой нейлон 100%. Плотность ткани составляет 160 г/м², что способствует надежной защите от внешних факторов. Термоподкладка выполнена из 100% полиэстера с плотностью 105 г/м², а утеплитель «Слайтекс Warmset» гарантирует отличные теплоизоляционные свойства. Показатель мембраны составляет 10000/10000, что свидетельствует о высокой воздухопроницаемости и водоотталкивающих качествах, позволяя телу дышать, предотвращая перегрев и поддерживая оптимальный микроклимат внутри костюма.
Костюм «Камчатка-Магма» станет надежным компаньоном для зимних рыбалок, обеспечивая защиту, комфорт и удобство на протяжении всего времени пребывания на свежем воздухе."			
				</t>
  </si>
  <si>
    <t>4660335516933</t>
  </si>
  <si>
    <t>4660335516940</t>
  </si>
  <si>
    <t>4660335516957</t>
  </si>
  <si>
    <t>4660335516971</t>
  </si>
  <si>
    <t>121-1102110125-</t>
  </si>
  <si>
    <t>Камчатка МАГМА костюм для рыбалки GRAYLING, зимний, т.графит-синий</t>
  </si>
  <si>
    <t>разноцветный</t>
  </si>
  <si>
    <t>Костюм «Камчатка-Магма» для зимней рыбной ловли представляет собой идеальное решение для тех, кто ценит комфорт и защиту в условиях холодной погоды. Изготавливается из высококачественной мембранной ткани, которая обеспечивает отличную водо- и ветрозащиту. Этот материал не только не продувается, но и не промокает, что делает его надежным выбором даже в самых суровых зимних условиях.
Костюм имеет продуманную конструкцию, включающую куртку с множеством вместительных карманов. Эти карманы обеспечивают удобный доступ к рыболовным принадлежностям и личным вещам, что крайне важно в активном процессе ловли. Куртка также оснащена прочным капюшоном с козырьком, который защищает голову и лицо от ветра и снега, а ее дизайн совмещает функциональность и практичность. Низ рукавов на липучке позволяет легко регулировать посадку, исключая попадание холодного воздуха внутрь.
Брюки костюма оборудованы регулируемыми лямками, что обеспечивает надежную фиксацию и комфортную посадку. Они также имеют утяжку по низу с резинками, что предотвращает попадание снега внутрь и тем самым поддерживает тепло. Особое внимание уделено износостойким местам, таким как локти, зона сидения и колени, которые дополнительно укреплены в процессе производства, обеспечивая долговечность и надежность в эксплуатации.
Материалы костюма включают таслан и кошачий глаз, оба из которых представляют собой нейлон 100%. Плотность ткани составляет 160 г/м², что способствует надежной защите от внешних факторов. Термоподкладка выполнена из 100% полиэстера с плотностью 105 г/м², а утеплитель «Слайтекс Warmset» гарантирует отличные теплоизоляционные свойства. Показатель мембраны составляет 10000/10000, что свидетельствует о высокой воздухопроницаемости и водоотталкивающих качествах, позволяя телу дышать, предотвращая перегрев и поддерживая оптимальный микроклимат внутри костюма.
Костюм «Камчатка-Магма» станет надежным компаньоном для зимних рыбалок, обеспечивая защиту, комфорт и удобство на протяжении всего времени пребывания на свежем воздухе.</t>
  </si>
  <si>
    <t>4660335518883</t>
  </si>
  <si>
    <t>4660335518906</t>
  </si>
  <si>
    <t>4660335518920</t>
  </si>
  <si>
    <t>4660335518968</t>
  </si>
  <si>
    <t>4660335518982</t>
  </si>
  <si>
    <t>121-0102110123-016</t>
  </si>
  <si>
    <t>Камчатка женский костюм для рыбалки GRAYLING, зимний -45, бирюзово-оранжевый</t>
  </si>
  <si>
    <t>Ткань верха: таслан: нейлон 100%
Ткань вставок: кошачий глаз: нейлон 100%
Ткань подклада: термоподклад: полиэстер 100%
Утеплитель: Русский север</t>
  </si>
  <si>
    <t>бирюзовый/оранжевый</t>
  </si>
  <si>
    <t>Зимний костюм КАМЧАТКА для женщин от производителя NOVATEX - это идеальный спутник для активного отдыха на природе. Этот демисезонный комплект предназначен для использования в зимнее, осеннее и весеннее время, обеспечивая непревзойденный комфорт и надежную защиту в самых переменчивых погодных условиях. Костюм изготовлен из износостойкого материала, гарантирующего его долговечность и надежность. Непромокаемая мембрана PROTEKT с показателями 10000 / 10000 обеспечивает полную защиту от влаги, сохраняя Вас сухими и сохранит комфорт даже при экстремальных температурах до -30, -45 градусов. Регулируемый капюшон с козырьком позволяет настроить степень защиты от ветра и осадков в зависимости от погодных условий, обеспечивая Вам полную свободу движений. Костюм также оснащен удобными объемными карманами, где Вы сможете хранить все необходимое снаряжение и аксессуары. Полукомбинезон на регулируемых лямках обеспечивает идеальную посадку костюма, а магнитные кнопки и влагозащитные молнии гарантируют надежное закрепление и защиту от влаги. Этот костюм идеально подходит для любительниц туризма и активного отдыха на природе, а также для профессиональных рыбаков и охотниц, идеален при катании на снегоходе. Его универсальность позволяет использовать его как для взрослых, так и для детей, включая большие размеры. Будьте уверены, что этот костюм станет отличным подарком для Вашей любимой женщины, дочери или подруги. Он подходит для различных праздников, включая 8-е марта, день рождения и Новый год. Не оставляйте свои приключения на природе без должной защиты и комфорта - выбирайте надежный и стильный костюм КАМЧАТКА от NOVATEX для всех Ваших приключений. Позвольте себе наслаждаться свежим воздухом и уверенностью в своей защите с этим непревзойденным костюмом.</t>
  </si>
  <si>
    <t>4610097084027</t>
  </si>
  <si>
    <t>4610097084034</t>
  </si>
  <si>
    <t>4610097084058</t>
  </si>
  <si>
    <t>4610097084072</t>
  </si>
  <si>
    <t>121-0102110125-146</t>
  </si>
  <si>
    <t>Камчатка МАГМА женский костюм для рыбалки GRAYLING зимний, фиолетовый</t>
  </si>
  <si>
    <t>Ткань верха: таслан: нейлон 100%
Ткань вставок: кошачий глаз, нейлон 100%
Ткань подклада: термоподклад: полиэстер 100%
Утеплитель: Слайтекс Warmset</t>
  </si>
  <si>
    <t>фиолетовый</t>
  </si>
  <si>
    <t>Мембрана 10 000/10 000 Температура до –45 Регулируемые лямки полукомбинезона Двойная ветрозащитная планка Изолоновые вставки в брюках Противосугробные манжеты Светоотражающие элементы Неопреновые манжеты Регулировки по талии Ветрозащитная юбка Магнитные кнопка Индивидуальная упаковка (сумка Grayling)</t>
  </si>
  <si>
    <t>Костюм «Камчатка» для зимней рыбной ловли разработан с учетом специфических потребностей рыбаков, стремящихся к максимальному комфорту и защите в условиях суровой погоды. Изготовленный из высококачественной мембранной ткани, этот костюм эффективно защищает от ветра и влаги, обеспечивая надежную защиту и утепление. Мембрана обладает великолепными дышащими свойствами, что позволяет избежать переохлаждения и перегрева во время активных действий.
Особое внимание уделено износостойким участкам костюма, таким как локти, колени и зона сидения. Укрепленная отделка в этих зонах гарантирует долговечность и устойчивость к механическим повреждениям, что особенно важно для рыбаков, проводящих продолжительное время на морозе, занимаясь активной ловлей рыбы.
Куртка костюма оснащена множеством вместительных карманов, что позволяет удобно разместить в них все необходимые аксессуары — от рыболовных снастей до личных мелочей. Прочный капюшон с козырьком защищает от снега и дождя, а регулируемые низы рукавов, застегивающиеся на липучке, обеспечивают плотное прилегание и дополнительную защиту от холода и ветра.
Брюки костюма имеют регулируемые лямки, позволяющие удобно зафиксировать их на плечах и адаптировать под индивидуальные предпочтения пользователя. Низ брюков утягивается резинками, что предотвращает задирание и обеспечивает надежную защиту от холода, снега и воды.
Костюм «Камчатка» — это идеальное решение для зимних рыболовных приключений, позволяющее сосредоточиться на процессе ловли, оставаясь при этом в тепле.</t>
  </si>
  <si>
    <t>4660335518463</t>
  </si>
  <si>
    <t>4660335518531</t>
  </si>
  <si>
    <t>121-0102110125-147</t>
  </si>
  <si>
    <t>Камчатка МАГМА женский костюм для рыбалки GRAYLING зимний, фуксия</t>
  </si>
  <si>
    <t>фуксия</t>
  </si>
  <si>
    <t>Костюм «Камчатка» для зимней рыбной ловли — это идеальный выбор для тех, кто ценит комфорт и защиту в суровых зимних условиях. Он изготовлен из мембранной ткани, которая обеспечивает надежную защиту от ветра и влаги, сохраняя тепло и сухость. Эта ткань прекрасно справляется с экстремальными погодными условиями, что делает костюм незаменимым помощником в холодное время года.
Конструкция костюма включает усиления в самых уязвимых местах, таких как локти, колени и зона сидения. Это особое внимание к детали гарантирует долговечность и износостойкость, что особенно ценно для любителей активного отдыха, ведь такие зоны часто подвержены нагрузкам и износу.
Куртка костюма оснащена большим количеством вместительных карманов, которые позволяют удобно разместить все необходимые вещи — от рыболовных приманок до личных мелочей. Прочный капюшон с козырьком защитит от снега и дождя, а низ рукавов с застежками на липучке позволяет регулировать плотность прилегания, что дополнительно защищает руки от холода.
Брюки костюма имеют регулируемые лямки, что обеспечивает комфортабельную посадку и свободу движений. Низ брюк утягивается резинками, что предотвращает их задирание и обеспечивает дополнительную защиту от холодного воздуха и снега.
Костюм «Камчатка» — это не просто одежда для зимней рыбалки, но и надежный защитник в любых погодных условиях, позволяющий сосредоточиться на процессе ловли рыб, не беспокоясь о комфорте и безопасности.</t>
  </si>
  <si>
    <t>4660335518364</t>
  </si>
  <si>
    <t>4660335518371</t>
  </si>
  <si>
    <t>4660335518388</t>
  </si>
  <si>
    <t>4660335518395</t>
  </si>
  <si>
    <t>4660335518401</t>
  </si>
  <si>
    <t>4660335518418</t>
  </si>
  <si>
    <t>121-1102202123-157</t>
  </si>
  <si>
    <t>Селигер костюм для рыбалки GRAYLING, зимний -45, черно-красный</t>
  </si>
  <si>
    <t>Ткань верха: кошачий глаз: нейлон 100%
Ткань вставок: кошачий глаз, нейлон 100%
Ткань подклада: термоподклад: полиэстер 100%
Утеплитель: Русский север</t>
  </si>
  <si>
    <t>черный/красный</t>
  </si>
  <si>
    <t xml:space="preserve">
мембрана PROTEKT 10000/10000
Температура До -45
анатомический крой
удобные объемные карманы
магнитные кнопки
влагозащитные молнии
проклееные швы
регулируемый капюшон
регулировка по талии
регулируемые лямки полукомбинезона
внутренний карман на молнии
регулируемые неопреновые манжеты
светоотражающие элементы
вентиляция на сетке в подмышечных областях
боковые раздвижки на куртке
двойная ветрозащитная планка
противосугробные манжеты
ветрозащитная юбка
изолоновые вставки на коленях и в области сидения
индивидуальная упаковка (сумка)</t>
  </si>
  <si>
    <t>Зимний рыболовный костюм «Селигер» из особой прочной мембранной ткани «кошачий глаз». Удлиненная куртка закрывается на молнию с двумя бегунками. По бокам увеличивается в объеме за счет вставок на молнии. Неопреновые манжеты препятствуют потере тепла и защищают от брызг. Высокие брюки-полукомбинезон собираются на талии на резинку, регулируются по ширине патами на липучках. На поясе расположены шлевки под ремень.</t>
  </si>
  <si>
    <t>4610097088247</t>
  </si>
  <si>
    <t>4610097088261</t>
  </si>
  <si>
    <t>121-1102213123-031</t>
  </si>
  <si>
    <t>Соболь костюм для рыбалки GRAYLING, зимний -35, графит</t>
  </si>
  <si>
    <t>Ткань верха: таслан: нейлон 100%
Ткань подклада: термофольга: полиэстер 100%
Утеплитель: Русский север</t>
  </si>
  <si>
    <t>анатомический крой
мембрана PROTEKT 10000/10000
регулировка по капюшону
регулировка по талии
регулируемые лямки полукомбинезона
полукомбинезон: с эластичными боковыми вставками
регулируемые неопреновые манжеты
светоотражающие элементы
ветрозащитная планка
противосугробные манжеты
индивидуальная упаковка (сумка)</t>
  </si>
  <si>
    <t xml:space="preserve">Забудьте о холоде! Зимний рыболовный костюм Соболь NOVATEX — Ваш комфорт и защита на рыбалке.
Представляем Вам универсальный костюм для зимней рыбалки, который станет вашим незаменимым спутником на льду. Этот костюм создан с акцентом на практичность и тепло, обеспечивая максимальный комфорт в самые суровые зимние условия.
Классический крой с удлиненной курткой и полукомбинезоном гарантирует свободу движений, позволяя Вам сосредоточиться на рыбалке. Прочные и легкие материалы не только защищают от внешних факторов, но и способствуют отличной вентиляции, что особенно важно при активных занятиях на свежем воздухе.
Костюм выполнен из мембранной ткани Таслан, которая обеспечивает надежную защиту от непогоды — будь то снег, дождь или ветер. Сочетание фольгированного термоподклада и утеплителя Русский Север создает оптимальный микроклимат внутри костюма, позволяя Вам ощущать себя комфортно даже при низких температурах от -25 до -35 градусов.
Важным аспектом этого костюма является дополнительная защита от ветра и снега. Ветрозащитная юбка на куртке препятствует попаданию холода внутрь, а снегозащитные манжеты на штанах полукомбинезона надежно закрывают доступ снега к коже.
Безопасность — еще один ключевой момент, который мы учитываем при создании этого костюма. Светоотражающие элементы обеспечивают видимость в темное время суток, что позволяет Вам быть уверенными в своей безопасности во время вечерней рыбалки.
Костюм не только практичен, но и удобен в носке. Анатомический крой позволяет максимально точно подогнать его по фигуре, обеспечивая стиль и комфорт. Регулировка капюшона и талии позволяет настраивать костюм под Ваши индивидуальные предпочтения, что делает его универсальным решением для рыболовов разных комплекций.
Полукомбинезон оснащен регулируемыми лямками, которые гарантируют удобную посадку, а эластичные боковые вставки обеспечивают свободу движений, позволяя Вам легко наклоняться или приседать во время рыбалки. Регулируемые неопреновые манжеты на рукавах куртки предотвращают продувание и обеспечивают дополнительный комфорт.
</t>
  </si>
  <si>
    <t>4610097086830</t>
  </si>
  <si>
    <t>4610097086854</t>
  </si>
  <si>
    <t>4610097086861</t>
  </si>
  <si>
    <t>4610097086878</t>
  </si>
  <si>
    <t>4610097086885</t>
  </si>
  <si>
    <t>4610097086915</t>
  </si>
  <si>
    <t>121-1102213123-057</t>
  </si>
  <si>
    <t>Соболь костюм для рыбалки GRAYLING, зимний -35, красный-графит</t>
  </si>
  <si>
    <t>красный/графит</t>
  </si>
  <si>
    <t>4610097087165</t>
  </si>
  <si>
    <t>4610097087172</t>
  </si>
  <si>
    <t>4610097087189</t>
  </si>
  <si>
    <t>4610097087196</t>
  </si>
  <si>
    <t>4610097087202</t>
  </si>
  <si>
    <t>4610097087219</t>
  </si>
  <si>
    <t>4610097087226</t>
  </si>
  <si>
    <t>4610097087233</t>
  </si>
  <si>
    <t>4610097087240</t>
  </si>
  <si>
    <t>121-1102143123-120</t>
  </si>
  <si>
    <t>Магеллан костюм для рыбалки GRAYLING, зимний -15, синий-черный</t>
  </si>
  <si>
    <t>Ткань верха: таслан: нейлон 100%, 186 г/м2
Ткань вставок: полиэстер 100% 
Ткань подклада: полиэстер 100%
Утеплитель: Русский север</t>
  </si>
  <si>
    <t>синий/черный</t>
  </si>
  <si>
    <t>Мембрана 10000/10000
 Температура 0 … -15
 Отстегивающаяся спинка брюк с регулируемыми лямками
 Индивидуальная упаковка (сумка Grayling)
Внутренний карман на молнии
 Влагозащищенные молнии
 Регулировки на капюшоне
 Светоотражающая печать
 Манжет из неопрена
 Проклеенные швы</t>
  </si>
  <si>
    <t>Костюм «Магеллан» разрабатывался специально для демисезонной рыбалки. Мембранная ткань в паре с проклеенными швами и влагозащищенными молниями надежно защитит от порывов ветра и дождя. 
Костюм состоит из куртки и брюк. Куртка прямого кроя удлинена в районе спины. Низ куртки регулируется утяжками. Капюшон с козырьком отстегивается и также регулируется. На рукавах расположены липучки по внешней части и манжеты из неопрена (защита от ветра) внутри. Наружные карманы утеплены мехом вельбоа. У брюк отстегивается спинка, пояс регулируется вшитой резинкой и липучками. По низу брюк вшиты молнии и липучки также для регуляции объема. Карманы по костюму вместительные, есть внутренний для документов.</t>
  </si>
  <si>
    <t>4610097086649</t>
  </si>
  <si>
    <t>4610097086656</t>
  </si>
  <si>
    <t>4610097086663</t>
  </si>
  <si>
    <t>4610097086670</t>
  </si>
  <si>
    <t>4610097086687</t>
  </si>
  <si>
    <t>4610097086694</t>
  </si>
  <si>
    <t>121-0102012123-031</t>
  </si>
  <si>
    <t>Ангара женский костюм для рыбалки GRAYLING, зимний -35, графит, лосось</t>
  </si>
  <si>
    <t>Ткань верха: таслан: нейлон 100%, 186 г/м2
Ткань вставок: таслан нейлон 100%
Ткань подклада: термофольга: полиэстер 100%
Утеплитель: Русский север</t>
  </si>
  <si>
    <t>анатомический крой
 влагозащитные молнии
 мембрана PROTEKT 10000/10000
 ветрозащитная юбка
 регулируемый капюшон
 удобный козырек
 удобные карманы
 высокий полукомбинезон с регулируемыми лямками
 на полукомбинезоне застежка-технологическая молния
 внутренний карман на молнии
 внутренний карман на сетке
 удлиненная спинка куртки
 регулируемый манжеты
 светоотражающие элементы
 вентиляция на сетке в подмышечных областях
 боковые раздвижки на куртке
 вставка на подкладе спинке из вельбоа для лучшей терморегуляции
 индивидуальная упаковка (сумка)</t>
  </si>
  <si>
    <t>Женский костюм Ангара разработан для зимней рыбалки при температуре до -35 градусов. Костюм спроектирован специально для женщин с учетом особенностей женской фигуры.. Для комфортной рыбалки с ящика или стульчика по низу куртки предусмотрены боковые молнии, увеличивающие объем изделия для более комфортного сидения. Предусмотрена вентиляция для отвода излишнего тепла при высокой активности. На термоподкладе расположена вставка из материала вельбоа для терморегуляции.  На комбинезоне предусмотрено технологическая молния. Эффектный дизайн с применением фирменного принта "волны" и женственное сочетание цветов не оставят равнодушными любительниц зимней рыбалки.</t>
  </si>
  <si>
    <t>4610097093692</t>
  </si>
  <si>
    <t>121-0202244123-066</t>
  </si>
  <si>
    <t>Тура костюм флисовый женский GRAYLING, лососевый\т.графит</t>
  </si>
  <si>
    <t>Ткань верха: флис: полиэстер 100%, 300 г/м2</t>
  </si>
  <si>
    <t>лосось/т.графит</t>
  </si>
  <si>
    <t xml:space="preserve">•	Основное назначение: повседневное городское использование.
•	Регулируемый капюшон
•	Карман кенгуру
•	Боковые карманы на брюках
•	Пояс на резинке 
•	Мягкие манжеты
•	Флис-антипилинг 100% полиэстер, 300гр/м2
</t>
  </si>
  <si>
    <t xml:space="preserve">Женский флисовый костюм Тура от ТМ GRAYLING — это идеальное решение для тех, кто ценит комфорт и стиль в активной жизни. Этот костюм гармонично впишется в гардероб любителей долгих прогулок, туризма и повседневной носки, а также отлично подходит в качестве специальной одежды или домашнего наряда.
Костюм состоит из толстовки с капюшоном и брюк-джогеров, изготовленных из двухстороннего флиса плотностью 300 г/м², который обеспечивает невероятную мягкость и тепло. Толстовка выполнена в оверсайз-стиле, что добавляет ей непринужденности и стиля. Удобный карман кенгуру позволяет носить с собой мелкие вещи или просто согреть руки, а капюшон с регулировкой по лицевому краю на плоский шнур обеспечивает защиту от ветра и холода.
Брюки-джогеры имеют среднюю посадку и отлично подходят для активных движений. Они оснащены удобными боковыми карманами, что делает их функциональными для повседневного использования. Пояс брюк на резинке с шнуром дает возможность более точной регулировки, а мягкие манжеты на низу брючин делают их посадку еще более комфортной и стильной. Этот элемент обеспечивает легкость и свободу движений, позволяя не ограничивать себя в активности.
Костюм Тура можно носить как комплект, так и сочетать с другими базовыми вещами, которые есть в гардеробе. Толстовку легко комбинировать с джинсами или шортами, а брюки-джогеры прекрасно смотрятся с футболками, лонгсливами или свитшотами, что делает этот костюм универсальным решением для любого случая.
</t>
  </si>
  <si>
    <t>4660335515684</t>
  </si>
  <si>
    <t>130-1002113123-148</t>
  </si>
  <si>
    <t>Каст брюки GRAYLING, хаки</t>
  </si>
  <si>
    <t>Анатомический крой. Ключевые петли, совместимые с карабинами. Два передних кармана с усиленными краями. Два кармана на бедрах  на молнии. Два задних кармана. Возможность интеграции наколенников. Материал: «дышащий» нейлон 95%, спандекс 5%. Материал стойкий к прокусам комаров. Температура комфорта до +33С. 10 кармананов. Защита от влаги и грязи: водоотталкивающая пропитка Тефлон. Защита от солнца UFP30+. Сетчатая ткань в карманах для вентиляции</t>
  </si>
  <si>
    <t>Легкие брюки Каст  от ТМ Grayling для самой жаркой погоды  разработаны специально для лета. Очень тонкие и легкие, обеспечивает защиту от ультрафиолета UPF 30+. Эластичный материал позволяет даже в жару чувствовать себя комфортно. Материал имеет пропитку DWR, которая защитит вас от влаги и грязи. Анатомический крой. Множесво функциональных карманов для нужных вещей. точки крепленя подвесного инструмента. Эластичный пояс с широкми шлевками. Артикулированная зона коленей с возможностью интеграции наколенников. Брюки Каст отлично себя зарекомендовали на летней рыбалке, как слой для защиты от солнца, комаров и погодных явлений.</t>
  </si>
  <si>
    <t>4610097081569</t>
  </si>
  <si>
    <t>4610097081576</t>
  </si>
  <si>
    <t>4610097081583</t>
  </si>
  <si>
    <t>4610097081590</t>
  </si>
  <si>
    <t>4610097081613</t>
  </si>
  <si>
    <t>4610097081620</t>
  </si>
  <si>
    <t>4610097081637</t>
  </si>
  <si>
    <t>4660335523948</t>
  </si>
  <si>
    <t>130-1002113123-100</t>
  </si>
  <si>
    <t>Каст брюки GRAYLING, серый</t>
  </si>
  <si>
    <t>Анатомический крой, Ключевые петли, совместимые с карабинами. Два передних кармана с усиленными краями. Два кармана на бедрах  на молнии. Два задних кармана. Возможность интеграции наколенников. Материал: «дышащий» нейлон 95%, спандекс 5%. Материал стойкий к прокусам комаров. Температура комфорта до +33С. 10 кармананов. Защита от влаги и грязи: водоотталкивающая пропитка Тефлон. Защита от солнца UFP30+. Сетчатая ткань в карманах для вентиляции"</t>
  </si>
  <si>
    <t>4610097081651</t>
  </si>
  <si>
    <t>4610097081668</t>
  </si>
  <si>
    <t>4610097081675</t>
  </si>
  <si>
    <t>4610097081682</t>
  </si>
  <si>
    <t>4610097081699</t>
  </si>
  <si>
    <t>4610097081705</t>
  </si>
  <si>
    <t>4610097081712</t>
  </si>
  <si>
    <t>4610097081729</t>
  </si>
  <si>
    <t>4610097081736</t>
  </si>
  <si>
    <t>4660335523832</t>
  </si>
  <si>
    <t>4660335523825</t>
  </si>
  <si>
    <t>130-1202229123-108</t>
  </si>
  <si>
    <t>Таймень вейдерсы для рыбалки GRAYLING GRWF3-001, серый/т.серый</t>
  </si>
  <si>
    <t>3-хслойный материал способен выдерживать непрерывное нахождение в воде в течение 24 часов.Мембрана PROTEKT 17000/7000 позволяет телу дышать и не пропускает воду внутрь. Покрытие Teflon® отталкивает грязь и влагу, не оставляя на ткани следов и разводов. Неопреновые носки толщиной 4 мм для защиты от воды. Эргономичный крой в области колен улучшает подвижность и уменьшает износ материала. Утяжка по верхнему краю для предотвращения попадания воды внутрь вейдерсов. Вместительный нагрудный карман с влагозащитной молнией для предметов, которые необходимо иметь под рукой. Внутренний откидной карман с влагозащитной молнией для телефона, ключей или бумажника. Эластичные подтяжки и ремень позволяют быстро регулировать посадку по фигуре. Крючок для соединения с ботинком для плотного прилегания и защиты от воды и грязи. D-образные кольца для крепления рыболовных снастей и инструментов. Прочные петли для просушки вейдерсов . Герметично проклеенные швы и молнии для 100% защиты от воды. Светоотражающий брендинг и сумка.</t>
  </si>
  <si>
    <t>"
Усовершенствованная модель премиальных вейдерсов Таймень, это не только надёжная защита от воды и грязи, но и максимальный комфорт и свобода движений. Превосходный вариант для забродной рыбалки, катания на квадроциклах и других видов активного отдыха на природе. Вейдерсы изготовлены из прочной 3-слойной мембранной  ткани 17000/7000, обеспечивающей максимальную защиту от воды и ветра. Благодаря высокой водонепроницаемости и дышащей способности, материал способен выдерживать непрерывное нахождение в воде в течение 24 часов.
Продуманный дизайн гарантирует исключительное удобство и свободу движений. Эргономичные 3D-коленные вставки, верхний нагрудный карман с удобным доступом, а также теплые карманы для рук обеспечат максимальный комфорт даже в самых экстремальных условиях. Проклеенные швы надежно защищают от протекания. Вейдерсы Таймень- идеальный выбор для настоящих ценителей рыбалки. Высококачественные материалы и безупречное исполнение позволят Вам сосредоточиться на любимом деле, не отвлекаясь на неудобства. Будьте уверены - эти вейдерсы прослужат Вам долгие годы!</t>
  </si>
  <si>
    <t>р-р L (42-44) 13190181</t>
  </si>
  <si>
    <t>4610097092220</t>
  </si>
  <si>
    <t>р-р LK (43-46)</t>
  </si>
  <si>
    <t>4610097092237</t>
  </si>
  <si>
    <t>р-р LL (43-46)</t>
  </si>
  <si>
    <t>4610097092244</t>
  </si>
  <si>
    <t>р-р M (41-43)</t>
  </si>
  <si>
    <t>4610097092251</t>
  </si>
  <si>
    <t>р-р MK (42-44)</t>
  </si>
  <si>
    <t>4610097092268</t>
  </si>
  <si>
    <t>р-р ML (42-44)</t>
  </si>
  <si>
    <t>4610097092275</t>
  </si>
  <si>
    <t>р-р S (40-42)</t>
  </si>
  <si>
    <t>4610097092282</t>
  </si>
  <si>
    <t>р-р XL (44-46)</t>
  </si>
  <si>
    <t>4610097092299</t>
  </si>
  <si>
    <t>р-р XLK (44-46)</t>
  </si>
  <si>
    <t>4610097092305</t>
  </si>
  <si>
    <t>р-р XLS (42-44)</t>
  </si>
  <si>
    <t>4610097092312</t>
  </si>
  <si>
    <t>р-р XXL (44-46)</t>
  </si>
  <si>
    <t>4610097092329</t>
  </si>
  <si>
    <t>131-1202037123-154</t>
  </si>
  <si>
    <t>Беринг брюки GRAYLING, софтшелл, черный</t>
  </si>
  <si>
    <t>Температура экстрим до 0 градусов. Температура комфорта +10 градусов, анатомический крой, мембрана PROTEKT 10000/10000, нитки с влагоотталкивающим эффектом, тефлоновое покрытие, влагозащитные молнии карманов, регулировка низа</t>
  </si>
  <si>
    <t>Брюки Беринг предназначены для рыбалки в прохладную и дождливую погоду. Могут использоваться с весны до поздней осени. Мембранная ткань софт-шелл с тефлоновой пропиткой  защищает от холода, ветра и осадков. Влагозащитные нитки защитят швы от воды. Пояс на резинке , защита поясницы,  застежка на молнию и пуговицы. Шлевки для ремня. Карманы на молнии.  Анатомический крой и ластовица в шаговом шве обеспечивают комфорт передвижения. Регулировка низа.  Брюки Беринг могут использоваться как на рыбалке так и в городе.</t>
  </si>
  <si>
    <t>4610097071706</t>
  </si>
  <si>
    <t>4610097071713</t>
  </si>
  <si>
    <t>4610097071720</t>
  </si>
  <si>
    <t>4610097071737</t>
  </si>
  <si>
    <t>4610097071744</t>
  </si>
  <si>
    <t>4610097071775</t>
  </si>
  <si>
    <t>4610097071782</t>
  </si>
  <si>
    <t>131-1202139123-154</t>
  </si>
  <si>
    <t>Лиман брюки (софт-шелл, черный)</t>
  </si>
  <si>
    <t>Ткань верха: софтшелл: полиэстер 94%, спандекс 6%</t>
  </si>
  <si>
    <t>анатомический крой
 широкий пояс
 карманы на молниях
 мембрана PROTEKT 10000/10000</t>
  </si>
  <si>
    <t>Удобные практичные брюки для рыбалки Лиман GRAYLING из многослойной водоотталкивающей ткани софт-шелл с флисом.</t>
  </si>
  <si>
    <t>4610097072062</t>
  </si>
  <si>
    <t>132-1002000125-112</t>
  </si>
  <si>
    <t>Шорты быстросохнущие GRAYLING Rooster (Рустер) синий GSHR-BL</t>
  </si>
  <si>
    <t>Легкая быстросохнущая ткань, с 4-х сторонней растяжимостью. Застежка на молнию и пуговицу фиксируется встроенным шнурком на талии. Перфорированная кокетка обеспечивает вентиляцию, позволяя отводить тепло в жаркие дни. Передние классические карманы. Задний карман на молнии. Правый набедренный двойной карман на молнии со встроенными водоотводами. Карман на левом бедре сзади для плоскогубцев или удобного хранения телефона</t>
  </si>
  <si>
    <t>Шорты Рустер обеспечат максимальную мобильность и прочность во время рыбалки с берега или на лодке. Водоотталкивающий материал с добавлением спандекса, созданный специально для хождения вброд, не сковывает движений, быстро сохнет и защищает от солнечных лучей. Фиксированный пояс, застежка на молнию и пуговицу, и на встроенный шнурок для надежной фиксации при переходе по воде. Два передних кармана. Задний правый карман застегивается на молнию, чтобы защитить предметы первой необходимости. Правый двойной набедренный карман с застежкой-молнией и встроенными водоотливами. На левом бедре карман для инструментов или телефона.</t>
  </si>
  <si>
    <t>4660335532001</t>
  </si>
  <si>
    <t>4660335531967</t>
  </si>
  <si>
    <t>4660335531974</t>
  </si>
  <si>
    <t>4660335531981</t>
  </si>
  <si>
    <t>4660335531998</t>
  </si>
  <si>
    <t>132-1002000125-042</t>
  </si>
  <si>
    <t>Шорты быстросохнущие GRAYLING Rooster (Рустер) зеленый GSHR-GR</t>
  </si>
  <si>
    <t>Шорты Рустер обеспечат максимальную мобильность и прочность во время рыбалки с берега или на лодке. Водоотталкивающий материал с добавлением спандекса, созданный специально для хождения вброд, не сковывает движений, быстро сохнет и защищает от солнечных лучей. Фиксированный пояс застежка на молнию и пуговицу, и на встроенный шнурок для надежной фиксации при переходе по воде. Два передних кармана. Задний правый карман застегивается на молнию, чтобы защитить предметы первой необходимости. Правый двойной набедренный карман с застежкой-молнией и встроенными водоотливами. На левом бедре карман для инструментов или телефона.</t>
  </si>
  <si>
    <t>4660335532056</t>
  </si>
  <si>
    <t>4660335532018</t>
  </si>
  <si>
    <t>4660335532025</t>
  </si>
  <si>
    <t>4660335532032</t>
  </si>
  <si>
    <t>4660335532049</t>
  </si>
  <si>
    <t>150-1202000125-031</t>
  </si>
  <si>
    <t>Балтым толстовка GRAYLING, графит</t>
  </si>
  <si>
    <t>Ткань верха: Флис каракуль 330гр/м2,100% пэ.
Ткань вставок: Таффета рип-стоп 75гр/м2, 100% нейлон, PU 5000м, 290Т, WR
Ткань подклада: Таффета микро рип-стоп 38гр/м2, 100% нейлон, WR, oil cire</t>
  </si>
  <si>
    <t>застежка и планки: центральная на 1-замковую молнию с внутренней ветрозащитной планкой у ворота
карманы в куртке:	два боковых с теплой подкладкой , один верхний противоход на левой полочке</t>
  </si>
  <si>
    <t xml:space="preserve">Всесезонная куртка Балтым отлично подходит для активного отдыха. В отличие от аналогичных толстовок из флиса, благодаря более длинному ворсу и подкладке из нейлона, дольше сохраняет тепло. Благодаря микроволокну в составе он отлично сохраняет тепло и хорошо пропускает воздух. Легкая, удобная, с износостойкими вставками - усилениями из рип-стопа на плечах, воротнике и рукавах. Есть мелочи, которые хочется держать под рукой. 3 кармана на молнии позволят захватить с собой все самое необходимое. Низ рукавов на резинке, Регулировка по низу куртки на эластичный шнур с фиксаторами. Может использоваться как самостоятельное изделие так и в послойной концепции как утепляющий слой.	</t>
  </si>
  <si>
    <t>4660335554263</t>
  </si>
  <si>
    <t>4660335554270</t>
  </si>
  <si>
    <t>4660335554409</t>
  </si>
  <si>
    <t>4660335554423</t>
  </si>
  <si>
    <t>4660335554430</t>
  </si>
  <si>
    <t>150-1002220123-094</t>
  </si>
  <si>
    <t>Стакс куртка мембранная GRAYLING</t>
  </si>
  <si>
    <t xml:space="preserve">Ткань верха: нейлон 100%
Ткань вставок: полиэстер 100% </t>
  </si>
  <si>
    <t>Все швы и молнии проклеены. Мембрана PROTEKT 10000/10000, центральная двух-замковая влагозащитная тракторная молния, внутренняя ветрозащитная планка, высокий воротник с отводом воздуха, капюшон с регулировкой в 2-х направлениях, убирается в воротник, регулировка низа куртки, манжеты с регулировкой от попадания воды, объемные карманы для рыболовных коробок с ретриверами, карманы для рук на молнии, карман на рукаве, внутренний карман, большой карман на спине, кольцо для подсачека, вентиляция подмышками, световозвращающие элементы</t>
  </si>
  <si>
    <t xml:space="preserve">Куртка Стакс обеспечивающая надежную защиту для рыбака от дождя и ветра. В куртке достаточно места для хранения рыболовных аксессуаров, а длина до пояса для совместимости с вейдерсами для забродной рыбалки. Выполнена из непродуваемого влагоотталкивающего материала. Все швы герметично проклеены. В ней достаточно места для хранения рыболовных аксессуаров. Эргономичные рукава с вентиляцией выведут вашу рыбалку на новый уровень комфорта. Застежка на прочную влогозащитную молнию с внутренней вертозащитной планкой с системой от закусывания. Водонепроницаемые манжеты с регулировкой защитят от пападания воды внутрь. Высокий воротник с системой отвода воздуха и несъемный регулируемый капюшон уберегут от дождя и ветра в непогоду. Капюшон убирается в воротник. Функциональные карманы с системой водоотлива для размещения необходимых аксессуаров. Два больших нагрудных кармана для коробок с мухами. Два кармана для обогрева для рук с теплой подкладкой, расположены высоко за нагрудными карманами. Внутренний влагозащитный карман на молнии для предметов первой необходимости. Карман на рукаве для типперов. Кольцо для подсачека на спине. Регулировка низа куртки. </t>
  </si>
  <si>
    <t>4610097097515</t>
  </si>
  <si>
    <t>4610097097522</t>
  </si>
  <si>
    <t>4610097097539</t>
  </si>
  <si>
    <t>4610097097546</t>
  </si>
  <si>
    <t>4610097097553</t>
  </si>
  <si>
    <t>4610097097614</t>
  </si>
  <si>
    <t>4610097097621</t>
  </si>
  <si>
    <t>4610097097645</t>
  </si>
  <si>
    <t>150-1002160126-134</t>
  </si>
  <si>
    <t>Нельма ветровка GRAYLING, т.серый</t>
  </si>
  <si>
    <t>Куртка «Нельма» ТМ Grayling — выбор для активного отдыха, рыбалки, туризма, повседневной носки в ветреную и дождливую погоду. Мембранные и влагозащитные свойства помогают защищать от ветра и осадков, сохраняя комфорт при переменчивой погоде. Продуманные карманы и застёжки делают модель удобной для вещей, которые должны быть под рукой.
Технологичная ткань помогает защищать от ветра и осадков, сохраняя свободу движений при активной носке.
Сезон: лето</t>
  </si>
  <si>
    <t>4670511490131</t>
  </si>
  <si>
    <t>4670511490148</t>
  </si>
  <si>
    <t>4670511490155</t>
  </si>
  <si>
    <t>4670511490162</t>
  </si>
  <si>
    <t>4670511490179</t>
  </si>
  <si>
    <t>4670511490186</t>
  </si>
  <si>
    <t>4670511490193</t>
  </si>
  <si>
    <t>4670511490209</t>
  </si>
  <si>
    <t>4670511490216</t>
  </si>
  <si>
    <t>150-1002235123-148</t>
  </si>
  <si>
    <t>Тень плащ GRAYLING, хаки</t>
  </si>
  <si>
    <t>Ткань верха: таффета рип-стоп: полиэстр 100%</t>
  </si>
  <si>
    <t>Материал: таффета (100% ПЭ, плотность 62 г/кв.м, показатели мембраны 1000 мм вд ст)</t>
  </si>
  <si>
    <t>Плащ Тень ТМ GRAYLING позволит наслаждаться любимым делом, будь то рыбалка, туризм или "охота" за грибами в любую погоду. Материал таффета рип-стоп с PU 3000 и прокленные швы гарантируют полную непромокаемость плаща. Благодаря свободному крою его можно надеть поверх и летнего, и демисезонного костюма. Плащ достаточно легкий и в сложенном состоянии не занимает много места. Плащ упаковывается в нагрудный карман. 
Длинный плащ защитит ноги от мокрой травы, а разрезы по бокам обеспечивают свободу движения. Документы и телефон можно поместить в карман на груди, который закрывается клапаном и убережет ценные вещи от намокания. Капюшон с уплотненным козырьком регулируется по ширине и по объему.</t>
  </si>
  <si>
    <t>р-р 48-50 рост 182-188 L</t>
  </si>
  <si>
    <t>4610097092657</t>
  </si>
  <si>
    <t>151-0202000125-</t>
  </si>
  <si>
    <t>Томь куртка женская для рыбалки GRAYLING, софтшелл, принт чёрные волны</t>
  </si>
  <si>
    <t>черные волны</t>
  </si>
  <si>
    <t>Мембрана: PROTEKT 10 000/10 000, Тефлон, Температура комфорт: +10 градусов, Температура экстрим: 0 градусов, карманы на молнии, кулиса на талии, Регулируемый капюшон, регулировка по низу куртки. Нитки с влагоотталкивающим эффектом. Светоотражающие элементы</t>
  </si>
  <si>
    <t>Женская демисезонная куртка «Томь» – идеальное сочетание комфорта и функциональностию.
Изготовлена из высокотехнологичного софтшелла на флисе (90% полиэстер, 10% спандекс), который обеспечивает надежную защиту от ветра, сохраняя при этом легкость и свободу движений. Анатомический крой и длина да бедер  делают эту куртку универсальной – она одинаково хорошо подойдет как для прогулок по городу, так и для активного отдыха на природе. Удобные карманы, регулируемый капюшон и эластичные манжеты добавят комфорта в любую погоду. Световозвращающие элементы сделают вас заметным в темное время суток.</t>
  </si>
  <si>
    <t>4660335548279</t>
  </si>
  <si>
    <t>4660335548286</t>
  </si>
  <si>
    <t>4660335548293</t>
  </si>
  <si>
    <t>4660335548316</t>
  </si>
  <si>
    <t>4660335548323</t>
  </si>
  <si>
    <t>151-1202005125-135</t>
  </si>
  <si>
    <t>Аксай куртка для рыбалки GRAYLING, софтшелл, т.синий</t>
  </si>
  <si>
    <t>Мембрана PROTEKT 10000/10000, влагозащитные молнии, нитки WR, центральная 2х-замковая молния, внутренняя ветрозащитная планка, капюшон с регулировкой в 2-х направлениях, регулировка по талии, регулировка по низу куртки, регулировка низа рукавов, карманы на молнии, световозвращающие элементы</t>
  </si>
  <si>
    <t xml:space="preserve">Куртка Аксай отлично подходит для активного отдыха в прохладное время года, для рыбалки, туризма или ношения в городских условиях. Прочная эластичная мембранная ткань с мягкой внутренней стороной защитит от ветра и дождя, поддержит дышимость изделия. Устойчива к истиранию и механическим повреждениям. Центральная влагозащитная 2-хзамковая  молния с внутренней планкой и защитой в области лица. Регулируемый капюшон с высокой стойкой. Профилированные рукава с регулировкой объема запястья патами velcro. Два боковых кармана на молнии и 1 верхний противоход на влагозащитных молниях. Вентиляции на молнии по бокам. Низ куртки с регулировкой объема эластичным шнуром. Светоотражающие элементы для обеспечения безопасности в темное время суток. </t>
  </si>
  <si>
    <t>4660335537488</t>
  </si>
  <si>
    <t>4660335537495</t>
  </si>
  <si>
    <t>4660335537501</t>
  </si>
  <si>
    <t>4660335537518</t>
  </si>
  <si>
    <t>4660335537525</t>
  </si>
  <si>
    <t>4660335537532</t>
  </si>
  <si>
    <t>151-1202005125-</t>
  </si>
  <si>
    <t>Аксай куртка для рыбалки GRAYLING, софт-шелл, чёрные волны</t>
  </si>
  <si>
    <t>Мембрана PROTEKT 10000/10000, нитки WR, центральная 2х-замковая молния, внутренняя ветрозащитная планка, капюшон с регулировкой в 2-х направлениях, регулировка по талии, регулировка по низу куртки, регулировка низа рукавов, карманы на молнии, световозвращающие элементы</t>
  </si>
  <si>
    <t>Куртка Аксай  отлично подходит для активного отдыха в прохладное время года, для рыбалки, туризма или ношения в городских условиях. Прочная эластичная мембранная ткань с мягкой внутренней стороной защитит от ветра и дождя, поддержит дышимость изделия. Устойчива к истиранию и механическим повреждениям. Центральная 2-хзамковая  молния с внутренней планкой и защитой в области лица. Регулируемый капюшон с высокой стойкой. Профилированные рукава с регулировкой объема запястья патами velcro. Два боковых кармана на молнии и 1 верхний противоход. Вентиляции на молнии по бокам. Низ куртки с регулировкой объема эластичным шнуром. Светоотражающие элементы для обеспечения безопасности в темное время суток.</t>
  </si>
  <si>
    <t>4660335537594</t>
  </si>
  <si>
    <t>4660335537617</t>
  </si>
  <si>
    <t>4660335537624</t>
  </si>
  <si>
    <t>4660335537648</t>
  </si>
  <si>
    <t>152-1202169123-112</t>
  </si>
  <si>
    <t>Онтарио куртка GRAYLING, демисезонная, синий</t>
  </si>
  <si>
    <t>Ткань верха: таффета рип-стоп: нейлон 100%
Ткань подклада: нейлон 100%
Утеплитель: Экопух</t>
  </si>
  <si>
    <t>температура экстрим до 0 градусов
 температура комфорта +10 градусов
 комфортный крой
 рукав реглан
 удобные карманы
 низ рукавов с удобной ветрозащитной манжетой
 куртка упаковывается в свой собственный внутренний карман
 ветрозащитная планка под центральной молнии
 утяжка по низу</t>
  </si>
  <si>
    <t>Представляем Вам куртку Онтарио от NOVATEX - идеальный выбор для любителей активного отдыха на природе в период с осени до весны. Эта мужская куртка обладает анатомическим кроем, рукавами реглан и удобными карманами, что делает ее практичной и функциональной. Низ рукавов дополнен удобной ветрозащитной манжетой, обеспечивая дополнительный комфорт в прохладную погоду. Куртка Онтарио упаковывается в свой собственный внутренний карман, что делает ее компактной и легкой для транспортировки. Ветрозащитная планка под центральной молнией и утяжка по низу обеспечивают дополнительную защиту от холодного ветра и сохраняют тепло внутри. Инновационный утеплитель Экопух, сочетающийся с тонким и прочным нейлоном, делает теплую куртку легкой и удобной. Она идеально подходит как утепляющий слой для защиты от морозов, так и как самостоятельное изделие для прохладной погоды без осадков. Не упустите возможность приобрести куртку Онтарио от производителя NOVATEX и наслаждаться комфортом и защитой во время Вашего активного отдыха на природе и приятных прогулок в городских джунглях.</t>
  </si>
  <si>
    <t>4610097030208</t>
  </si>
  <si>
    <t>4610097030215</t>
  </si>
  <si>
    <t>4610097030222</t>
  </si>
  <si>
    <t>152-1202101123-031</t>
  </si>
  <si>
    <t>Иртыш куртка GRAYLING, графит</t>
  </si>
  <si>
    <t>Температура экстрим до 0 градусов, температура комфорта +10 градусов, профилированный крой, рукав реглан, Интегрированный регулируемый капюшон, функциональные карманы, низ рукавов с удобной ветрозащитной манжетой, куртка упаковывается в свой собственный внутренний карман, ветрозащитная планка под центральной молнией, регулировка по низу</t>
  </si>
  <si>
    <t xml:space="preserve">Стеганная пуховая куртка Иртыш - идеальный выбор для любителей активного отдыха на природе в период с осени до весны. 
Пуховый пакет с искуственным утеплителем, сочетающийся с тонким и прочным нейлоном, делает теплую куртку легкой и удобной. Она идеально подходит как утепляющий слой для защиты от морозов, так и как самостоятельное изделие для прохладной погоды без осадков.
Куртка со сложным профилированный кроем для полной свободы движений.
Лёгкий утеплённый интегрированный капюшон с регулировкой объёма и высокой стойкой.
Разъёмная центральная  молния с двумя замками и  внутренней планкой. 
Функциональные карманы: два верхних противохода, два боковых на молнии. 
Низ рукавов с внутренней удобной ветрозащитной манжетой, обеспечивающей дополнительный комфорт в прохладную погоду.
Регулировка  по низу обеспечивают дополнительную защиту от холодного ветра и сохраняют тепло внутри. 
Куртка Иртыш упаковывается в свой собственный внутренний карман, что делает ее компактной и легкой для транспортировки.  </t>
  </si>
  <si>
    <t>4660335510382</t>
  </si>
  <si>
    <t>4660335510399</t>
  </si>
  <si>
    <t>4660335510405</t>
  </si>
  <si>
    <t>4660335510412</t>
  </si>
  <si>
    <t>4660335510429</t>
  </si>
  <si>
    <t>4660335510443</t>
  </si>
  <si>
    <t>4660335510467</t>
  </si>
  <si>
    <t>210-1202000125-154</t>
  </si>
  <si>
    <t>Рыбацкие неопреновые средние сапоги GRAYLING Fregat (Фрегат) черный GMHM-000</t>
  </si>
  <si>
    <t>Ткань верха: неопрен: полиэстер 100%
Ткань подклада: полиэстер 100%</t>
  </si>
  <si>
    <t>Материал верха: неопрен 4 мм/резина, Материал подошвы: резина RB", 100% водонепроницаемость, устойчивость к скольжению, единая бесшовная оболочка, высокое сопротивление к изгибу в верхней части, анатомическая стелька</t>
  </si>
  <si>
    <t>Неопреновые сапоги Фрегат GRAYLING — идеальный выбор для любителей активного отдыха на природе. Каждая пара проходит проверку на водонепроницаемость, что гарантирует надежную защиту от влаги. Устойчивость к скольжению и единая бесшовная оболочка обеспечивают безопасность и комфорт при передвижении по скользким поверхностям.
Сапоги изготовлены из неопрена толщиной 4 мм и эластичной резины, представляющей собой смесь натурального и синтетического каучука, что обеспечивает отличную гибкость и долговечность. Высокое сопротивление к изгибу в верхней части добавляет прочности, а чулок с анатомической стелькой обеспечивает максимальный комфорт и поддержку ногам во время длительных прогулок. Эта модель сочетает в себе все важные качества современной, практичной обуви, делая ее незаменимой для рыбалки и активного отдыха</t>
  </si>
  <si>
    <t>4660335534623</t>
  </si>
  <si>
    <t>4660335534630</t>
  </si>
  <si>
    <t>4660335534647</t>
  </si>
  <si>
    <t>4660335534654</t>
  </si>
  <si>
    <t>4660335534661</t>
  </si>
  <si>
    <t>4660335534678</t>
  </si>
  <si>
    <t>210-1202167123-107</t>
  </si>
  <si>
    <t xml:space="preserve">Рыбацкие забродные ботинки GRAYLING Octopus(Октопус), войлок, серый/синий </t>
  </si>
  <si>
    <t>Широкий взъем, отверстия для слива воды, войлочная подошва, верх: ПЭ Oxford, цвет: графит/ синий/черный</t>
  </si>
  <si>
    <t>Ботинки забродные Октопус GRAYLING  для использования с вейдерсами на войлочной подошве. Высокий подъём обеспечивает надёжную поддержку и фиксацию голеностопа, минимизируя травмы и растяжения вейдерса. Защитный бампер предотвратит травмирование пальцев ноги при случайных ударах о камни и другие подводные препятствия. Специальная дренажная система позволяет избавиться от лишней влаги, под действием давления. Следует обратить внимание, что данная обувь предназначена только для использования с вейдерсами с неопреновым носком. Войлочная подошва обеспечит надежное сцепление на скользких поверхностях. Не рекомендуется для использования на асфальтном покрытии.</t>
  </si>
  <si>
    <t>4610097057922</t>
  </si>
  <si>
    <t>4610097057939</t>
  </si>
  <si>
    <t>4610097057946</t>
  </si>
  <si>
    <t>4610097057953</t>
  </si>
  <si>
    <t>4610097057960</t>
  </si>
  <si>
    <t>4610097057977</t>
  </si>
  <si>
    <t>220-1202181123-148</t>
  </si>
  <si>
    <t>Рыбацкие неопреновые сапоги GRAYLING Poseidon(Посейдон), хаки</t>
  </si>
  <si>
    <t>Ткань верха: неопрен: полиэстер 100%
Ткань подклада: сетка: полиэстер 100%</t>
  </si>
  <si>
    <t>Данная модель соединяет в себе все самые важные качества современной, практичной обуви. Предназначены для тех, кто любит активный отдых на природе.
Быстросохнущая, отводящая влагу подкладка из «дышащего» слоя Airmesh обеспечивает ногам сухость и комфорт. Сапоги со спортивной колодкой обеспечивают ногам комфорт и устойчивость во время ходьбы.
• 100% водонепроницаемость
• устойчивость к скольжению
• единая бесшовная оболочка
• высокое сопротивление к изгибу в верхней части
• неопрен 4 мм
верх: неопрен 4мм                      
цвет: хаки
сапожок: резина</t>
  </si>
  <si>
    <t>4610097058127</t>
  </si>
  <si>
    <t>220-1202181123-100</t>
  </si>
  <si>
    <t>Рыбацкие неопреновые сапоги GRAYLING Poseidon (Посейдон), серый</t>
  </si>
  <si>
    <t>Ткань верха: неопрен: полиэстер 100%</t>
  </si>
  <si>
    <t>100% водонепроницаемость, устойчивость к скольжению, единая бесшовная оболочка, высокое сопротивление к изгибу в верхней части, неопрен 4 мм</t>
  </si>
  <si>
    <t>Сапоги для рыбалки Посейдон в которых воплотились все плюсы современных материалов и богатый опыт  специалистов бренда. Удобная колодка сапог в сочетании с прочной эластичной подошвой защищает от низких температур, воды. Толстая амортизирующая подложка из ЭВА обеспечивает комфорт ступне, рельефная подкладка улучшает циркуляцию воздуха.
Внутренняя часть сапога отделана представляет собой сложную конструкцию в виде сэндвича с большим количеством воздушных каналов по которым влага стремится вверх и имеет возможность испаряться. Это помогает быстрее выводить пот и сохранять ноги в тепле и сухости. В пяточной части располагается прочный упор для удобства снятия сапог. Не соединен с подошвой, чтобы продлить ее срок службы. Неглубокий протектор нашей подошвы обеспечивает хорошее сцепление при передвижении по сложной местности и  не дают вам застрять в иле и грязи.</t>
  </si>
  <si>
    <t>4610097058059</t>
  </si>
  <si>
    <t>4610097058066</t>
  </si>
  <si>
    <t>220-1102204123-154</t>
  </si>
  <si>
    <t>Зимние сапоги Seal (Сил)(черный) неопрен 5 мм, резина+ЭВА, сетка, Тинсулейт 600 GRNBW-01BLK</t>
  </si>
  <si>
    <t xml:space="preserve">  анатомическая форма
  высота 42 см
  неопрен 5 мм
  дышащий слой Air Mesh 2,5
  утеплитель Thinsulate 3M по сапожку - 600гр/кв.м
  флисовый подклад
  амортизирующая стелька из EVA
  комбинированная подошва
  сапожок из высококачественной резины
  метод крепления - вулканизация
  температурный диапазон: от 0 до -45 С</t>
  </si>
  <si>
    <t xml:space="preserve">Сапоги маломерят на размер. Будьте внимательны при выборе.
Зимние утепленные рыболовные сапоги отлично подойдут для использования даже в сильные морозы. Голенище выполнено из качественного неопрена и дополнено слоем сетки Air-mesh с флисовым подкладом. Благодаря такому сочетанию материалов, голенище отлично сохраняет тепло, при этом хорошо вентилируется и способствует эффективному отведению влаги. Сапожок выполнен из высококачественной морозостойкой резины. Все соединения выполнены при помощи вулканизации. Эффективная теплоизоляция достигается при помощи фирменного утеплителя 3M Thinsulate. Высокотехнологичная подошва выполнена из слоя материала EVA и дополнена резиновым протектором, благодаря чему имеет хорошие теплоизоляционные свойства, хорошо амортизирует во время движения и обладает высокой прочностью и сцеплением при небольшом весе. </t>
  </si>
  <si>
    <t>4610097024986</t>
  </si>
  <si>
    <t>4610097024993</t>
  </si>
  <si>
    <t>220-0202206123-100</t>
  </si>
  <si>
    <t>Женские рыбацкие сапоги GRAYLING Sirena(Сирена), cерый/синий</t>
  </si>
  <si>
    <t>100% водонепроницаемость, устойчивость к скольжению, единая бесшовная оболочка, высокое сопротивление к изгибу в верхней части, неопрен 4 мм"</t>
  </si>
  <si>
    <t>Женские сапоги Сирена для рыбалки в которых воплотились все плюсы современных материалов и богатый опыт  специалистов бренда. Средняя высота и удобная колодка  в сочетании с прочной эластичной подошвой защищает от низких температур, воды. Толстая амортизирующая подложка из ЭВА обеспечивает комфорт ступне, рельефная подкладка улучшает циркуляцию воздуха.
Внутренняя часть сапога отделана представляет собой сложную конструкцию в виде сэндвича с большим количеством воздушных каналов по которым влага стремится вверх и имеет возможность испаряться. Это помогает быстрее выводить пот и сохранять ноги в тепле и сухости. В пяточной части располагается прочный упор для удобства снятия сапог. Не соединен с подошвой, чтобы продлить ее срок службы. Неглубокий протектор нашей подошвы обеспечивает хорошее сцепление при передвижении по сложной местности и  не дают вам застрять в иле и грязи.</t>
  </si>
  <si>
    <t>4610097057991</t>
  </si>
  <si>
    <t>р-р 37</t>
  </si>
  <si>
    <t>4610097058004</t>
  </si>
  <si>
    <t>4610097058035</t>
  </si>
  <si>
    <t>221-1202190123-154</t>
  </si>
  <si>
    <t>Рыбацкие неопреновые низкие сапоги GRAYLING Reef(Риф) черн/син</t>
  </si>
  <si>
    <t>Ткань верха: нейлон 100%
Ткань подклада: сетка: полиэстер 100%</t>
  </si>
  <si>
    <t>100% водонепроницаемость, устойчивость к скольжению, единая бесшовная оболочка, высокое сопротивление к изгибу в верхней части, неопрен 4 мм, протектор: высокий, тракторного типа</t>
  </si>
  <si>
    <t xml:space="preserve">Неопреновые сапоги Риф с низким голенищем, что позволяет легко надевать и снимать сапоги при выполнении любых работ в сырую и холодную погоду.
100% водонепроницаемая обувь из резины и неопрена. Незаменима при длительном нахождении в сырых или грязных погодных условиях
</t>
  </si>
  <si>
    <t>4610097058257</t>
  </si>
  <si>
    <t>4610097058264</t>
  </si>
  <si>
    <t>4610097058271</t>
  </si>
  <si>
    <t>221-1202190123-148</t>
  </si>
  <si>
    <t>Рыбацкие неопреновые низкие сапоги GRAYLING Reef(Риф) хаки</t>
  </si>
  <si>
    <t>Неопреновые сапоги Риф с низким голенищем, что позволяет легко надевать и снимать сапоги при выполнении любых работ в сырую и холодную погоду.
100% водонепроницаемая обувь из резины и неопрена. Незаменима при длительном нахождении в сырых или грязных погодных условиях</t>
  </si>
  <si>
    <t>4610097058189</t>
  </si>
  <si>
    <t>4610097058196</t>
  </si>
  <si>
    <t>4610097058202</t>
  </si>
  <si>
    <t>4610097058219</t>
  </si>
  <si>
    <t>320-1102275123-000</t>
  </si>
  <si>
    <t>Шемая термоноски меринос GRAYLING</t>
  </si>
  <si>
    <t xml:space="preserve">Шемая толстые высокие носки для треккинга, ежедневного использования и путешествий в межсезонье и зимний период. Полиамид эффективно отводит влагу, сохраняя ноги сухими и теплыми. Входящая в состав шерсть мериноса и двуслойная  великолепно отводят влагу и согревают, быстро высыхают, препятствуют появлению неприятных запахов. 100% плоский трикотажный шов, находящийся в области носка, полностью исключает какое-либо натирание и наминание ноги. Плотная петельная вязка с изнаночной стороны обеспечивает отличные теплоизолирующие характеристики, хорошую амортизацию ударных нагрузок и повышенный уровень комфорта. В верхней части стопы используется облегчённая сетчатая вязка для улучшенной вентиляции
Температурный режим 
весна°С Низкая активность
осень°С Средняя активность
зима°С Высокая активность
</t>
  </si>
  <si>
    <t>4660335523757</t>
  </si>
  <si>
    <t>4660335523764</t>
  </si>
  <si>
    <t>310-2002000125-000</t>
  </si>
  <si>
    <t>Бейсболка GRAYLING Argus (Аргус), синий лайм GRBCA-1BLL</t>
  </si>
  <si>
    <t>Ткань верха: 94% полиэстер, 6% спандекс</t>
  </si>
  <si>
    <t>Материал: 94% полиэстер, 6% спандекс. Премиальное качество изготовления. Хорошо держит и восстанавливает форму. Утяжка по обхвату головы для регулировки объема. Жесткий козырек</t>
  </si>
  <si>
    <t>Стильная фирменная бейсболка Аргус. Плотная передняя часть сохраняет форму головного убора и защищает от прямых солнечных лучей, а задняя - сетчатая, обеспечивает комфорт и вентиляцию. Регулировка размера производится вшитыми в заднюю часть резиновыми пластинами "Флексфит". Российский размер бейсболки 58 подойдет и для окружностей головы 56-60 размера.</t>
  </si>
  <si>
    <t>4660335533824</t>
  </si>
  <si>
    <t>4660335533817</t>
  </si>
  <si>
    <t>310-2002000125-112</t>
  </si>
  <si>
    <t>Бейсболка GRAYLING Argus (Аргус), синий GRBCA-1BL</t>
  </si>
  <si>
    <t>4660335533800</t>
  </si>
  <si>
    <t>4660335533794</t>
  </si>
  <si>
    <t>310-2002000123-157</t>
  </si>
  <si>
    <t>Бейсболка GRAYLING (черный/красный)</t>
  </si>
  <si>
    <t/>
  </si>
  <si>
    <t>310-2202208123-100</t>
  </si>
  <si>
    <t>Скат бейсболка GRAYLING, серый</t>
  </si>
  <si>
    <t>Ткань верха: таслан: нейлон 100%
Ткань подклада: алова: полиэстер 100%</t>
  </si>
  <si>
    <t>Материал: таслан. Премиальное качество изготовления. Хорошо держит и восстанавливает форму. Утяжка по обхвату головы для регулировки объема. Жесткий козырек</t>
  </si>
  <si>
    <t>Бейсболка Скат – отличное дополнение к экипировке для охоты в серии одежды Скат. Классическая шестиклинная форма: три клина в передней части с усилением для поддержания формы. Козырек жесткий, с пластиковым вкладышем. Размер регулируется по обхвату головы утяжкой на резинке.</t>
  </si>
  <si>
    <t>4660335531516</t>
  </si>
  <si>
    <t>310-1002208125-148</t>
  </si>
  <si>
    <t>Скат бейсболка GRAYLING, хаки</t>
  </si>
  <si>
    <t>Бейсболка Скат– отличное дополнение к экипировке для рыбной ловли в серии одежды Скат. Классическая шестиклинная форма: три клина в передней части с усилением для поддержания формы. Козырек жесткий, с пластиковым вкладышем. Размер регулируется по обхвату головы утяжкой на резинке.</t>
  </si>
  <si>
    <t>4660335531509</t>
  </si>
  <si>
    <t>310-2202037123-154</t>
  </si>
  <si>
    <t>Беринг бейсболка GRAYLING, софтшелл</t>
  </si>
  <si>
    <t>Утепленнная бейсболка из мягкой трехслойной мембранной ткани софт-шелл. Защищает от ветра и осадков, не промокает и хорошо дышит. Прекрасно подходит для использования прохладным летом или теплой осенью.
Цвет бейсболки отлично сочетается с одноименным костюмом.</t>
  </si>
  <si>
    <t>4660335540945</t>
  </si>
  <si>
    <t>Беринг бейсболка GRAYLING, софтшелл, черный</t>
  </si>
  <si>
    <t>Материал:софт-шелл. Премиальное качество изготовления. Хорошо держит и восстанавливает форму. Утяжка по обхвату головы для регулировки объема. Жесткий козырек</t>
  </si>
  <si>
    <t>4660335540952</t>
  </si>
  <si>
    <t>310-2002026123-112</t>
  </si>
  <si>
    <t>Ахтуба Бейсболка GRAYLING (полиэстер, синий) GMC-1BL</t>
  </si>
  <si>
    <t>Ткань верха: 100% хлопок, 250г/м2
Ткань вставок: Сетка: 100% полиэстер, 265г/м2</t>
  </si>
  <si>
    <t>Выполнена из прочного хлопка и дополнена широкими сетчатыми панелями для отличной вентиляции и комфорта в жаркую погоду. Внутренняя налобная лента быстро впитывает пот не позволяя ему стекать на глаза. Быстро испаряет влагу, предотвращая перегрев и повышая комфорт. Широкий изогнутый козырек защитит глаза от солнца. Регулируемая застежка позволяет настроить посадку под индивидуальные предпочтения.</t>
  </si>
  <si>
    <t>Классическая бейсболка Ахтуба. Модель создана из прочного хлопка и оснащена широкими сетчатыми панелями для максимальной вентиляции, что обеспечивает комфорт даже в жаркую погоду. Широкий изогнутый козырек из натурального хлопка эффективно защищает глаза от солнечных лучей. Регулируемая застежка позволяет настроить посадку под любой размер головы, а внутренняя лента эффективно впитывает пот, предотвращая его попадание в глаза.</t>
  </si>
  <si>
    <t>4660335540020</t>
  </si>
  <si>
    <t>311-1102000125-140</t>
  </si>
  <si>
    <t>Камчатка шапка-ушанка GRAYLING, т.хаки</t>
  </si>
  <si>
    <t>Ткань верха: таслан: нейлон 100%
Ткань подклада: флис: полиэстер 100%
Утеплитель: Русский север</t>
  </si>
  <si>
    <t>4660335550388</t>
  </si>
  <si>
    <t>4660335550395</t>
  </si>
  <si>
    <t>311-1102000125-031</t>
  </si>
  <si>
    <t>Камчатка шапка-ушанка GRAYLING, графит</t>
  </si>
  <si>
    <t>4660335550364</t>
  </si>
  <si>
    <t>4660335550371</t>
  </si>
  <si>
    <t>311-0102000125-146</t>
  </si>
  <si>
    <t>Камчатка шапка-ушанка GRAYLING, фиолетовый</t>
  </si>
  <si>
    <t>4660335550326</t>
  </si>
  <si>
    <t>4660335550333</t>
  </si>
  <si>
    <t>311-0102000125-147</t>
  </si>
  <si>
    <t>Камчатка шапка-ушанка GRAYLING, фуксия</t>
  </si>
  <si>
    <t>4660335550340</t>
  </si>
  <si>
    <t>4660335550357</t>
  </si>
  <si>
    <t>311-1102160123-148</t>
  </si>
  <si>
    <t>Нельма Шапка-ушанка GRAYLING</t>
  </si>
  <si>
    <t>Ткань верха: таслан: нейлон 100%</t>
  </si>
  <si>
    <t xml:space="preserve">Шапка-ушанка Нельма является дополнением к зимним костюмам TM GRAYLING. Шапки выполнены из мембранных материалов и утеплены фирменным утеплителем Русский север. Возможны различные варианты фиксации "ушей" шапки для максимально удобного использования.
</t>
  </si>
  <si>
    <t>4660335541577</t>
  </si>
  <si>
    <t>313-2002000125-042</t>
  </si>
  <si>
    <t>Бафф GRAYLING Reef (Рифы) св.зелёный GRB-LG</t>
  </si>
  <si>
    <t>Технологичный быстросохнущий материал обеспечивает удобство при носке. Перфорация с усилением позволяет комфортно дышать и предотвращают запотевание очков. Анатомический крой обеспечивает комфортное прилегание. Плоские швы предотвращают натирание.</t>
  </si>
  <si>
    <t xml:space="preserve">Бафф Риффы защитит кожу от обгорания на солнце и от обветривания. Он выполнен в виде балаклавы и прикрывает не только шею, но и нижнюю часть лица. Фильтр UPF 50 блокирует большое количество УФ-лучей, благодаря чему вредные излучения не наносят вреда даже при длительном пребывании человека под открытым небом. Модель сконструирована так, что не создает дискомфорта и не ограничивает подвижность рыболова.
Быстросохнущий материал, из которого изготовлен бафф обладает прекрасной дышащей способностью. Под баффом не скапливается пот, ничто не отвлекает спиннингиста от ловли рыбы. Модель выпускается в универсальном размере. За счет эластичности ткани, в состав которой входит спандекс, она хорошо растягивается, но при этом не деформируется.
Верхняя кромка отделана эластичной бейкой, за счет чего бафф плотно сидит на голове Край полотна не вытягивается в процессе ношения и в результате намокания изделия под дождем. Бафф подойдет для занятий спортом, туризма и любых видов отдыха на природе. Усиленная зона перфорации в области носа и рта позволяет свободно дышать. Модель декорирована надписью с названием бренда. Бафф хорошо переносит стирку и не нуждается в глажке. Он компактно складывается, что позволяет носить его в кармане одежды.
</t>
  </si>
  <si>
    <t>4660335532629</t>
  </si>
  <si>
    <t>313-2002000125-112</t>
  </si>
  <si>
    <t>Бафф GRAYLING Reef (Рифы) синий GRB-BL</t>
  </si>
  <si>
    <t>Технологичный быстросохнущий материал обеспечивает удобство при носке. Перфорация с усилением позволяет комфортно дышать и предотвращают запотевание очков. Анатомический крой обеспечивает комфортное прилегание. Плоские швы предотвращают натирание</t>
  </si>
  <si>
    <t>4660335532643</t>
  </si>
  <si>
    <t>331-2102110123-031</t>
  </si>
  <si>
    <t>Камчатка рукавицы GRAYLING, графит</t>
  </si>
  <si>
    <t>Ткань верха: нейлон 100%
Ткань вставок: нейлон 100% 
Ткань подклада: 92% полиэстер, 8% спандекс
Утеплитель: Русский север</t>
  </si>
  <si>
    <t>Верх из 100% нейлона — высокая износостойкость, защита от ветра и влаги
Вставки из 100% нейлона — усиленные зоны для повышенной прочности
Подклад с добавлением спандекса — комфортная посадка и свобода движений
Утеплитель «Русский север» — эффективное сохранение тепла при низких температурах
Баланс прочности и легкости — подходит для активной эксплуатации</t>
  </si>
  <si>
    <t>Рукавицы «Камчатка» GRAYLING разработаны для эксплуатации в условиях низких температур и повышенной влажности. Модель ориентирована на рыбалку, охоту и активный отдых зимой, обеспечивая защиту от ветра, осадков и холода при длительном пребывании на улице.</t>
  </si>
  <si>
    <t>4660335549641</t>
  </si>
  <si>
    <t>4660335549658</t>
  </si>
  <si>
    <t>331-2102110123-140</t>
  </si>
  <si>
    <t>Камчатка рукавицы GRAYLING, т.хаки</t>
  </si>
  <si>
    <t>Верх из 100% нейлона — защита от ветра и влаги
Вставки из нейлона — усиленные зоны повышенного износа
Водоотталкивающая обработка — защита от намокания
Утеплитель «Русский север» — сохранение тепла при низких температурах
Подклад с добавлением спандекса — комфорт и свобода движений
Анатомический крой — удобная посадка на руке
Регулировка в области запястья — защита от холода и снега</t>
  </si>
  <si>
    <t>Рукавицы «Камчатка» GRAYLING разработаны для эксплуатации в суровых зимних условиях. Подходят для рыбалки, охоты и активного отдыха, обеспечивая защиту от ветра, влаги и низких температур при длительном нахождении на улице.</t>
  </si>
  <si>
    <t>4660335549559</t>
  </si>
  <si>
    <t>4660335549627</t>
  </si>
  <si>
    <t>331-1102196123-148</t>
  </si>
  <si>
    <t>Рыбак Профи рукавицы GRAYLING, L</t>
  </si>
  <si>
    <t>Ткань верха: нейлон 100%
Утеплитель: Русский север</t>
  </si>
  <si>
    <t>Верх из 100% нейлона — защита от ветра и внешней влаги
Утеплитель «Русский север» — эффективное сохранение тепла
Простой и надежный крой — удобство в использовании
Легкий вес — комфорт при длительной носке
Практичный цвет — универсальность и немаркость</t>
  </si>
  <si>
    <t>Рукавицы «Рыбак Профи» GRAYLING разработаны для зимней рыбалки и эксплуатации в условиях низких температур. Обеспечивают базовую защиту от ветра и холода, сохраняя тепло и комфорт при длительном нахождении на улице.</t>
  </si>
  <si>
    <t>графит/бирюза</t>
  </si>
  <si>
    <t>4610097050640</t>
  </si>
  <si>
    <t>кошачий глаз, черный/красный</t>
  </si>
  <si>
    <t>4660335540846</t>
  </si>
  <si>
    <t>4660335540853</t>
  </si>
  <si>
    <t>4610097050688</t>
  </si>
  <si>
    <t>331-1102196123-100</t>
  </si>
  <si>
    <t>Рыбак Профи рукавицы GRAYLING, М</t>
  </si>
  <si>
    <t>Ткань верха: таслан: нейлон 100%
Утеплитель: Русский север</t>
  </si>
  <si>
    <t>Варежки с утяжкой по запястью
Имеется молния, которая позволяет произвести необходимые манипуляции
Дополнительная утяжка по верхнему краю варежки
На внутренней части варежки, имеется эластичная резинка для фиксации на запястье</t>
  </si>
  <si>
    <t>Ткань: таслан_x000D_
Утеплитель: термотекс_x000D_
Подклад: флис
Рукавицы имеют удобный и практичный дизайн, который позволяет надежно фиксировать их на руках, не сковывая движения. Они также оснащены утеплителем с отличной теплоизоляцией, который сохраняет тепло даже в самых суровых условиях.</t>
  </si>
  <si>
    <t>4610097050657</t>
  </si>
  <si>
    <t>4610097050695</t>
  </si>
  <si>
    <t>111-2002000126-100</t>
  </si>
  <si>
    <t>Гольфстрим (Gulf stream) лонгслив с капюшоном GRAYLING (щука, серый) GRLS-04GR</t>
  </si>
  <si>
    <t>Технология Cold feeling silk помогает быстро отводить влагу от тела
Воздухопроницаемый материал поддерживает комфорт в жаркую погоду
Ткань быстро сохнет после намокания и интенсивных нагрузок
Индекс UPF 50+ помогает защищать кожу от воздействия ультрафиолета
Эластичный материал не сковывает движений во время активного отдыха
Свободный крой обеспечивает комфорт при забросах
Капюшон помогает защищать голову и шею от солнца
Шелковистая текстура ткани создаёт ощущение прохлады в жару</t>
  </si>
  <si>
    <t>Лонгслив с капюшоном «Гольфстрим» ТМ GRAYLING — функциональная модель для рыбалки и активного отдыха в жаркую погоду. Свободный крой не стесняет движений и сохраняет комфорт во время забросов. Капюшон помогает закрыть голову и шею от солнца.
Высокотехнологичный материал Cold feeling silk эффективно отводит влагу от тела, обладает высокой воздухопроницаемостью и быстро сохнет. Добавление спандекса делает ткань эластичной и позволяет изделию свободно двигаться вместе с телом. Шелковистая текстура приятна к коже и создаёт ощущение прохлады в жаркую погоду.
Сезон: лето</t>
  </si>
  <si>
    <t>р-р L (52-54 170-176)</t>
  </si>
  <si>
    <t>4670511492036</t>
  </si>
  <si>
    <t>р-р M (48-50 170-176)</t>
  </si>
  <si>
    <t>4670511492043</t>
  </si>
  <si>
    <t>р-р XL (56-58 182-188)</t>
  </si>
  <si>
    <t>4670511492067</t>
  </si>
  <si>
    <t>р-р XXL (60-62 182-188)</t>
  </si>
  <si>
    <t>4670511492081</t>
  </si>
  <si>
    <t>р-р XXXL (64 182-188)</t>
  </si>
  <si>
    <t>4670511492098</t>
  </si>
  <si>
    <t>Гольфстрим (Gulf stream) лонгслив с капюшоном GRAYLING (щука чешуя) GRLS-05GR</t>
  </si>
  <si>
    <t>4660335552528</t>
  </si>
  <si>
    <t>4660335552535</t>
  </si>
  <si>
    <t>4660335552559</t>
  </si>
  <si>
    <t>4660335552573</t>
  </si>
  <si>
    <t>4660335552580</t>
  </si>
  <si>
    <t>111-2002000126-154</t>
  </si>
  <si>
    <t>Гольфстрим (Gulf stream) лонгслив с капюшоном GRAYLING (скелет черный) GRLS-03BLK</t>
  </si>
  <si>
    <t>4660335552450</t>
  </si>
  <si>
    <t>4660335552467</t>
  </si>
  <si>
    <t>4660335552481</t>
  </si>
  <si>
    <t>4660335552504</t>
  </si>
  <si>
    <t>4660335552511</t>
  </si>
  <si>
    <t>111-2002000126-112</t>
  </si>
  <si>
    <t>Гольфстрим (Gulf stream) лонгслив с капюшоном GRAYLING (скелет синий) GRLS-03BL</t>
  </si>
  <si>
    <t>4660335552382</t>
  </si>
  <si>
    <t>4660335552399</t>
  </si>
  <si>
    <t>4660335552412</t>
  </si>
  <si>
    <t>4660335552436</t>
  </si>
  <si>
    <t>4660335552443</t>
  </si>
  <si>
    <t>Гольфстрим (Gulf stream) лонгслив с капюшоном GRAYLING (скелет серый) GRLS-03GR</t>
  </si>
  <si>
    <t>4660335552313</t>
  </si>
  <si>
    <t>4660335552320</t>
  </si>
  <si>
    <t>4660335552344</t>
  </si>
  <si>
    <t>4660335552368</t>
  </si>
  <si>
    <t>4660335552375</t>
  </si>
  <si>
    <t>Гольфстрим (Gulf stream) лонгслив с капюшоном GRAYLING (карп серый) GRLS-02GR</t>
  </si>
  <si>
    <t>4660335552245</t>
  </si>
  <si>
    <t>4660335552252</t>
  </si>
  <si>
    <t>4660335552276</t>
  </si>
  <si>
    <t>4660335552290</t>
  </si>
  <si>
    <t>4660335552306</t>
  </si>
  <si>
    <t>111-2002000126-027</t>
  </si>
  <si>
    <t>Гольфстрим (Gulf stream) лонгслив с капюшоном GRAYLING (волны) GRLS-02BL</t>
  </si>
  <si>
    <t>4660335552177</t>
  </si>
  <si>
    <t>4660335552184</t>
  </si>
  <si>
    <t>4660335552207</t>
  </si>
  <si>
    <t>4660335552221</t>
  </si>
  <si>
    <t>4660335552238</t>
  </si>
  <si>
    <t>Циклон (Cyclone) футболка быстросохнущая GRAYLING (щука чешуя) GRTS-05GR</t>
  </si>
  <si>
    <t xml:space="preserve">Технология Cold feeling silk эффективно отводит влагу от тела
Воздухопроницаемый материал поддерживает комфорт во время активного движения
Быстросохнущая ткань удобна для тренировок, путешествий и отдыха на природе
Индекс UPF 50+ обеспечивает повышенную защиту кожи от воздействия ультрафиолета
Эластичный материал не сковывает движений
Свободный прямой крой обеспечивает комфортную посадку
Можно использовать самостоятельно или в качестве влагоотводящего слоя одежды
</t>
  </si>
  <si>
    <t>Мужская футболка «Циклон» ТМ GRAYLING разработана для спорта, активного отдыха и повседневной носки. Свободный прямой крой не стесняет движений.
Высокотехнологичный материал Cold feeling silk эффективно отводит влагу от тела, обладает высокой воздухопроницаемостью и быстро высыхает. Эластичная ткань комфортна во время интенсивного движения. Защита UPF 50+ снижает воздействие ультрафиолетовых лучей на кожу.
Футболку можно носить самостоятельно в тёплую погоду или использовать в качестве влагоотводящего слоя в холодное время года.
Сезон: лето</t>
  </si>
  <si>
    <t>4660335552030</t>
  </si>
  <si>
    <t>4660335552047</t>
  </si>
  <si>
    <t>4660335552061</t>
  </si>
  <si>
    <t>4660335552085</t>
  </si>
  <si>
    <t>4660335552092</t>
  </si>
  <si>
    <t>Циклон (Cyclone) футболка быстросохнущая GRAYLING (щука, серый) GRTS-04GR</t>
  </si>
  <si>
    <t>Технология Cold feeling silk эффективно отводит влагу от тела
Воздухопроницаемый материал поддерживает комфорт во время активного движения
Быстросохнущая ткань удобна для тренировок, путешествий и отдыха на природе
Индекс UPF 50+ обеспечивает повышенную защиту кожи от воздействия ультрафиолета
Эластичный материал не сковывает движений
Свободный прямой крой обеспечивает комфортную посадку
Можно использовать самостоятельно или в качестве влагоотводящего слоя одежды</t>
  </si>
  <si>
    <t>4660335551965</t>
  </si>
  <si>
    <t>4660335551972</t>
  </si>
  <si>
    <t>4660335551996</t>
  </si>
  <si>
    <t>4660335552016</t>
  </si>
  <si>
    <t>4660335552023</t>
  </si>
  <si>
    <t>111-2002000126-014</t>
  </si>
  <si>
    <t>Циклон (Cyclone) футболка быстросохнущая GRAYLING (щука, риф) GRTS-04BL</t>
  </si>
  <si>
    <t>бирюзовый</t>
  </si>
  <si>
    <t>4660335552733</t>
  </si>
  <si>
    <t>4660335552740</t>
  </si>
  <si>
    <t>4660335552764</t>
  </si>
  <si>
    <t>4660335552788</t>
  </si>
  <si>
    <t>4660335552795</t>
  </si>
  <si>
    <t>Циклон (Cyclone) футболка быстросохнущая GRAYLING (скелет черный) GRTS-01BLK</t>
  </si>
  <si>
    <t>4660335551897</t>
  </si>
  <si>
    <t>4660335551903</t>
  </si>
  <si>
    <t>4660335551927</t>
  </si>
  <si>
    <t>4660335551941</t>
  </si>
  <si>
    <t>4660335551958</t>
  </si>
  <si>
    <t>Циклон (Cyclone) футболка быстросохнущая GRAYLING (скелет синий) GRTS-03BL</t>
  </si>
  <si>
    <t>4660335551828</t>
  </si>
  <si>
    <t>4660335551835</t>
  </si>
  <si>
    <t>4660335551859</t>
  </si>
  <si>
    <t>4660335551873</t>
  </si>
  <si>
    <t>4660335551880</t>
  </si>
  <si>
    <t>Циклон (Cyclone) футболка быстросохнущая GRAYLING (скелет серый) GRTS-03GR</t>
  </si>
  <si>
    <t>4660335551750</t>
  </si>
  <si>
    <t>4660335551767</t>
  </si>
  <si>
    <t>4660335551781</t>
  </si>
  <si>
    <t>4660335551804</t>
  </si>
  <si>
    <t>4660335551811</t>
  </si>
  <si>
    <t>Циклон (Cyclone) футболка быстросохнущая GRAYLING (карп серый) GRTS-02GR</t>
  </si>
  <si>
    <t>4660335551682</t>
  </si>
  <si>
    <t>4660335551699</t>
  </si>
  <si>
    <t>4660335551712</t>
  </si>
  <si>
    <t>4660335551736</t>
  </si>
  <si>
    <t>4660335551743</t>
  </si>
  <si>
    <t>Циклон (Cyclone) футболка быстросохнущая GRAYLING (волны) GRTS-02BL</t>
  </si>
  <si>
    <t>4660335551569</t>
  </si>
  <si>
    <t>4660335551576</t>
  </si>
  <si>
    <t>4660335551644</t>
  </si>
  <si>
    <t>4660335551668</t>
  </si>
  <si>
    <t>4660335551675</t>
  </si>
  <si>
    <t>111-2002000125-096</t>
  </si>
  <si>
    <t>Лонгслив GRAYLING Marlin (Марлин) св.синий GLM-01LB</t>
  </si>
  <si>
    <t>Ткань верха: полиэстер 92%, спандекс 8%</t>
  </si>
  <si>
    <t>св.синий</t>
  </si>
  <si>
    <t xml:space="preserve">легкая дышащая ткань¶ защита от ультрафиолета UPF 50+¶ фирменный принт¶ анатомический крой¶ плоские швы¶ </t>
  </si>
  <si>
    <t>Футболка с длинным рукавом или лонгслив – отличная летняя экипировка не только на рыбалке, но и на природе и даже в городе. Интересный авторский принт, созданный нашими дизайнерами, подчеркнет ваш образ. Материал очень приятный, комфортный и эластичный, не сковывает движений, а так же защищает кожу от длительного воздействия солнечных лучей и ультрафиолета. Даже при длительном нахождении на открытой местности в ясный день лонгслив убережет вас от солнечных ожогов.
Ткань тонкая и легкая, отлично тянется, отводит лишнюю влагу наружу и очень быстро сохнет. Особенностью ткани является ощущуение свежести и прохлады даже в жаркий солнечный день.</t>
  </si>
  <si>
    <t>4660335531899</t>
  </si>
  <si>
    <t>4660335531844</t>
  </si>
  <si>
    <t>4660335531868</t>
  </si>
  <si>
    <t>4660335531875</t>
  </si>
  <si>
    <t>4660335531882</t>
  </si>
  <si>
    <t>111-2002000125-042</t>
  </si>
  <si>
    <t>Лонгслив с капюшоном GRAYLING Marlin (Марлин) св.зеленый GLMH-01LG</t>
  </si>
  <si>
    <t>легкая дышащая ткань
 защита от ультрафиолета UPF 50+
 фирменный принт
 анатомический крой
 плоские швы
 капюшон</t>
  </si>
  <si>
    <t>Футболка с длинным рукавом или лонгслив – отличная летняя экипировка не только на рыбалке, но и на природе и даже в городе. Интересный авторский принт, созданный нашими дизайнерами, подчеркнет ваш образ. Материал очень приятный, комфортный и эластичный, не сковывает движений, а так же защищает кожу от длительного воздействия солнечных лучей и ультрафиолета. Даже при длительном нахождении на открытой местности в ясный день лонгслив убережет вас от солнечных ожогов. Дополнительную защиту головы обеспечивает капюшон. Это особенно актуально для рыбалки на открытой воде, когда солнечные лучи отражаются от её поверхности. 
Ткань тонкая и легкая, отлично тянется, отводит лишнюю влагу наружу и очень быстро сохнет. Особенностью ткани является ощущуение свежести и прохлады даже в жаркий солнечный день.</t>
  </si>
  <si>
    <t>4660335531837</t>
  </si>
  <si>
    <t>4660335531806</t>
  </si>
  <si>
    <t>4660335531813</t>
  </si>
  <si>
    <t>4660335531820</t>
  </si>
  <si>
    <t>Лонгслив GRAYLING Marlin (Марлин) св.зеленый GLM-01LG</t>
  </si>
  <si>
    <t>легкая дышащая ткань¶ защита от ультрафиолета UPF 50+¶ фирменный принт¶ анатомический крой¶ плоские швы</t>
  </si>
  <si>
    <t>Футболка с длинным рукавом или лонгслив – отличная летняя экипировка не только на рыбалке, но и на природе и даже в городе. Интересный авторский принт, созданный нашими дизайнерами, подчеркнет ваш образ. Материал очень приятный, комфортный и эластичный, не сковывает движений, а так же защищает кожу от длительного воздействия солнечных лучей и ультрафиолета. Даже при длительном нахождении на открытой местности в ясный день лонгслив убережет вас от солнечных ожогов. 
Ткань тонкая и легкая, отлично тянется, отводит лишнюю влагу наружу и очень быстро сохнет. Особенностью ткани является ощущуение свежести и прохлады даже в жаркий солнечный день. 1</t>
  </si>
  <si>
    <t>4660335531950</t>
  </si>
  <si>
    <t>4660335531905</t>
  </si>
  <si>
    <t>4660335531929</t>
  </si>
  <si>
    <t>4660335531936</t>
  </si>
  <si>
    <t>4660335531943</t>
  </si>
  <si>
    <t>Лонгслив с капюшоном GRAYLING Marlin (Марлин) св.синий GLMH-01LB</t>
  </si>
  <si>
    <t>легкая дышащая ткань защита от ультрафиолета UPF 50+ фирменный принт анатомический крой плоские швы капюшон</t>
  </si>
  <si>
    <t>4660335531776</t>
  </si>
  <si>
    <t>4660335531721</t>
  </si>
  <si>
    <t>4660335531745</t>
  </si>
  <si>
    <t>4660335531752</t>
  </si>
  <si>
    <t>4660335531769</t>
  </si>
  <si>
    <t>111-2302200123-148</t>
  </si>
  <si>
    <t>Лонгслив GRAYLING "Sargan" (Сарган) (хаки) GLS-03KH</t>
  </si>
  <si>
    <t>легкая дышащая ткань
защита от ультрафиолета UPF 50+
анатомический крой
плоские швы</t>
  </si>
  <si>
    <t>Футболка с длинным рукавом или лонгслив Сарган – отличная летняя экипировка не только на рыбалке, но и на природе и даже в городе. Материал очень приятный, комфортный и эластичный, не сковывает движений, а так же защищает кожу от длительного воздействия солнечных лучей и ультрафиолета. Даже при длительном нахождении на открытой местности в ясный день лонгслив убережет вас от солнечных ожогов. Это особенно актуально для рыбалки на открытой воде, когда солнечные лучи отражаются от её поверхности.</t>
  </si>
  <si>
    <t>4660335530939</t>
  </si>
  <si>
    <t>4660335530946</t>
  </si>
  <si>
    <t>4660335530953</t>
  </si>
  <si>
    <t>4660335530960</t>
  </si>
  <si>
    <t>Лонгслив с капюшоном GRAYLING "Sargan" (Сарган) (хаки) GLSH-03KH</t>
  </si>
  <si>
    <t>4660335531189</t>
  </si>
  <si>
    <t>111-2302200123-084</t>
  </si>
  <si>
    <t>Лонгслив GRAYLING "Sargan" (Сарган) (Рифы) GLS-02RF</t>
  </si>
  <si>
    <t>рифы</t>
  </si>
  <si>
    <t>легкая дышащая ткань
 защита от ультрафиолета UPF 50+
 фирменный принт
 анатомический крой
 плоские швы</t>
  </si>
  <si>
    <t>Футболка с длинным рукавом или лонгслив – отличная летняя экипировка не только на рыбалке, но и на природе и даже в городе. Интересный авторский принт, созданный нашими дизайнерами, подчеркнет ваш образ. Материал очень приятный, комфортный и эластичный, не сковывает движений, а так же защищает кожу от длительного воздействия солнечных лучей и ультрафиолета. Даже при длительном нахождении на открытой местности в ясный день лонгслив убережет вас от солнечных ожогов. Это особенно актуально для рыбалки на открытой воде, когда солнечные лучи отражаются от её поверхности.</t>
  </si>
  <si>
    <t>4660335530885</t>
  </si>
  <si>
    <t>4660335530892</t>
  </si>
  <si>
    <t>4660335530915</t>
  </si>
  <si>
    <t>111-2302200123-026</t>
  </si>
  <si>
    <t>Лонгслив GRAYLING "Sargan" (Сарган) (волны) GLS-01WV</t>
  </si>
  <si>
    <t>волны</t>
  </si>
  <si>
    <t>4660335530809</t>
  </si>
  <si>
    <t>4660335530830</t>
  </si>
  <si>
    <t>4660335530847</t>
  </si>
  <si>
    <t>4660335530854</t>
  </si>
  <si>
    <t>4660335530861</t>
  </si>
  <si>
    <t>111-2002203123-112</t>
  </si>
  <si>
    <t>Футболка GRAYLING Siberian Silver (Сибериан Сильвер) (хлопок, синий) GTS-03BL</t>
  </si>
  <si>
    <t>Футболки, выполненные из 100% хлопка, станут отличным дополнением повседневного гардероба и незаменимым дополнением к экипировке. Материал отлично вентилируется и хорошо впитывают влагу. На футболках нанесены авторские принты, разработанные нашими дизайнерами. Вы сможете подобрать тот принт, который подойдет именно ему, от сдержанного до более экспрессивного, а так же легко комбинировать нашу футболку с брюками, куртками или кофтами и аксессуарами.</t>
  </si>
  <si>
    <t>4660335527182</t>
  </si>
  <si>
    <t>4660335527205</t>
  </si>
  <si>
    <t>111-2002203123-031</t>
  </si>
  <si>
    <t>Футболка GRAYLING Siberian Silver (Сибериан Сильвер) (хлопок, графит) GTS-03GRT</t>
  </si>
  <si>
    <t>4660335527151</t>
  </si>
  <si>
    <t>111-1302203123-100</t>
  </si>
  <si>
    <t>Футболка GRAYLING Siberian Silver (Сибериан Сильвер)(хлопок, серый) GTS-03GR</t>
  </si>
  <si>
    <t>4660335527250</t>
  </si>
  <si>
    <t>111-2002126-</t>
  </si>
  <si>
    <t>Гольфстрим (Gulf stream) лонгслив с капюшоном GRAYLING (щука риф) GRLS-04BL</t>
  </si>
  <si>
    <t xml:space="preserve">Лонгслив с капюшоном «Гольфстрим» ТМ GRAYLING — функциональная модель для рыбалки и активного отдыха в жаркую погоду. Свободный крой не стесняет движений и сохраняет комфорт во время забросов. Капюшон помогает закрыть голову и шею от солнца.
Высокотехнологичный материал Cold feeling silk эффективно отводит влагу от тела, обладает высокой воздухопроницаемостью и быстро сохнет. Добавление спандекса делает ткань эластичной и позволяет изделию свободно двигаться вместе с телом. Шелковистая текстура приятна к коже и создаёт ощущение прохлады в жаркую погоду.
Сезон: лето
</t>
  </si>
  <si>
    <t>4660335553693</t>
  </si>
  <si>
    <t>4660335553709</t>
  </si>
  <si>
    <t>4660335553723</t>
  </si>
  <si>
    <t>4660335553747</t>
  </si>
  <si>
    <t>4660335553754</t>
  </si>
  <si>
    <t>111-2302189123-117</t>
  </si>
  <si>
    <t>Футболка GRAYLING Rigging (хлопок, синий/красный) GRTS-12BLR</t>
  </si>
  <si>
    <t>синий/красный</t>
  </si>
  <si>
    <t>4660335526802</t>
  </si>
  <si>
    <t>4660335526819</t>
  </si>
  <si>
    <t>4660335526826</t>
  </si>
  <si>
    <t>4660335526833</t>
  </si>
  <si>
    <t>4660335526840</t>
  </si>
  <si>
    <t>111-2302189123-118</t>
  </si>
  <si>
    <t>Футболка GRAYLING Rigging (хлопок, синий/лайм) GRTS-12BLL</t>
  </si>
  <si>
    <t>синий/лайм</t>
  </si>
  <si>
    <t>4660335526888</t>
  </si>
  <si>
    <t>4660335526895</t>
  </si>
  <si>
    <t>4660335526901</t>
  </si>
  <si>
    <t>4660335526918</t>
  </si>
  <si>
    <t>4660335526925</t>
  </si>
  <si>
    <t>4660335526932</t>
  </si>
  <si>
    <t>4660335526949</t>
  </si>
  <si>
    <t>111-1302141123-100</t>
  </si>
  <si>
    <t>Футболка GRAYLING Logo T-Shirt (Лого) (хлопок, серый) GTS-02GR</t>
  </si>
  <si>
    <t>4660335526703</t>
  </si>
  <si>
    <t>111-1302141123-112</t>
  </si>
  <si>
    <t>Футболка GRAYLING Logo T-Shirt (Лого) (хлопок, синий) GTS-02BL</t>
  </si>
  <si>
    <t>4660335526772</t>
  </si>
  <si>
    <t>111-1302141123-031</t>
  </si>
  <si>
    <t>Футболка GRAYLING Logo T-Shirt (Лого) (хлопок, графит) GTS-02GRT</t>
  </si>
  <si>
    <t>4660335526659</t>
  </si>
  <si>
    <t>111-1302284123-031</t>
  </si>
  <si>
    <t>Футболка GRAYLING Sure of my win (хлопок, графит) GRTS-11GR</t>
  </si>
  <si>
    <t>4660335527373</t>
  </si>
  <si>
    <t>111-1302284123-014</t>
  </si>
  <si>
    <t>Футболка GRAYLING Sure of my win (хлопок, бирюзовый) GRTS-11TRQ</t>
  </si>
  <si>
    <t>4660335527281</t>
  </si>
  <si>
    <t>4660335527298</t>
  </si>
  <si>
    <t>4660335527304</t>
  </si>
  <si>
    <t>4660335527328</t>
  </si>
  <si>
    <t>4660335527342</t>
  </si>
  <si>
    <t>111-1302284123-118</t>
  </si>
  <si>
    <t>Футболка GRAYLING Sure of my win (хлопок, синий/лайм) GRTS-11BLL</t>
  </si>
  <si>
    <t>футболка с коротким рукавом реглан
анатомический крой
тематический принт</t>
  </si>
  <si>
    <t>4660335527380</t>
  </si>
  <si>
    <t>4660335527397</t>
  </si>
  <si>
    <t>4660335527403</t>
  </si>
  <si>
    <t>4660335527410</t>
  </si>
  <si>
    <t>4660335527427</t>
  </si>
  <si>
    <t>4660335527434</t>
  </si>
  <si>
    <t>4660335527441</t>
  </si>
  <si>
    <t>111-1302284123-012</t>
  </si>
  <si>
    <t>Футболка GRAYLING Sure of my win (хлопок, белый) GRTS-11WT</t>
  </si>
  <si>
    <t>04660335547685</t>
  </si>
  <si>
    <t>111-1302256123-148</t>
  </si>
  <si>
    <t>Футболка GRAYLING Fishes (Фишс) (хлопок, хаки) GTS-05KH</t>
  </si>
  <si>
    <t>4660335526512</t>
  </si>
  <si>
    <t>4660335526529</t>
  </si>
  <si>
    <t>111-1302256123-031</t>
  </si>
  <si>
    <t>Футболка GRAYLING Fishes(Фишс)(хлопок, графит) GTS-05GRT</t>
  </si>
  <si>
    <t>4660335526543</t>
  </si>
  <si>
    <t>4660335526550</t>
  </si>
  <si>
    <t>4660335526567</t>
  </si>
  <si>
    <t>111-1302256123-112</t>
  </si>
  <si>
    <t>Футболка GRAYLING Fishes(Фишс)(хлопок, синий) GTS-05BL</t>
  </si>
  <si>
    <t>4660335526574</t>
  </si>
  <si>
    <t>4660335526581</t>
  </si>
  <si>
    <t>4660335526598</t>
  </si>
  <si>
    <t>4660335526611</t>
  </si>
  <si>
    <t>111-1302074123-076</t>
  </si>
  <si>
    <t>Футболка GRAYLING (хлопок, оранжевый/бирюзовый) GRTS-10ORTR</t>
  </si>
  <si>
    <t>оранжевый/бирюзовый</t>
  </si>
  <si>
    <t>4660335526178</t>
  </si>
  <si>
    <t>4660335526185</t>
  </si>
  <si>
    <t>4660335526192</t>
  </si>
  <si>
    <t>4660335526215</t>
  </si>
  <si>
    <t>4660335526239</t>
  </si>
  <si>
    <t>111-1302074123-014</t>
  </si>
  <si>
    <t>Футболка GRAYLING (хлопок, бирюзовый) GRTS-10TRQ</t>
  </si>
  <si>
    <t>4660335526031</t>
  </si>
  <si>
    <t>4660335526048</t>
  </si>
  <si>
    <t>4660335526055</t>
  </si>
  <si>
    <t>4660335526079</t>
  </si>
  <si>
    <t>4660335526093</t>
  </si>
  <si>
    <t>111-1302074123-031</t>
  </si>
  <si>
    <t>Футболка GRAYLING (хлопок, графит) GRTS-10GR</t>
  </si>
  <si>
    <t>4660335526116</t>
  </si>
  <si>
    <t>111-1302074123-112</t>
  </si>
  <si>
    <t>Футболка GRAYLING (хлопок, синий) GRTS-10BL</t>
  </si>
  <si>
    <t>4660335526246</t>
  </si>
  <si>
    <t>4660335526253</t>
  </si>
  <si>
    <t>4660335526260</t>
  </si>
  <si>
    <t>4660335526277</t>
  </si>
  <si>
    <t>4660335526284</t>
  </si>
  <si>
    <t>4660335526291</t>
  </si>
  <si>
    <t>4660335526307</t>
  </si>
  <si>
    <t>111-1302074123-135</t>
  </si>
  <si>
    <t>Футболка GRAYLING (хлопок, т.синий) GRTS-10DBL</t>
  </si>
  <si>
    <t>4660335526321</t>
  </si>
  <si>
    <t>111-1302074123-032</t>
  </si>
  <si>
    <t>Футболка GRAYLING (хлопок, графит- голубой) GRTS-10GRBL</t>
  </si>
  <si>
    <t>графит/голубой</t>
  </si>
  <si>
    <t>4660335526147</t>
  </si>
  <si>
    <t>4660335526161</t>
  </si>
  <si>
    <t>111-1302188123-031</t>
  </si>
  <si>
    <t>Футболка GRAYLING Riverbad (Ривербед) (хлопок, графит) GTS-01GRT</t>
  </si>
  <si>
    <t>4660335526963</t>
  </si>
  <si>
    <t>4660335526970</t>
  </si>
  <si>
    <t>111-1302188123-100</t>
  </si>
  <si>
    <t>Футболка GRAYLING Riverbad (Ривербед) (хлопок, серый) GTS-01GR</t>
  </si>
  <si>
    <t>4660335527014</t>
  </si>
  <si>
    <t>4660335527038</t>
  </si>
  <si>
    <t>111-1302188123-112</t>
  </si>
  <si>
    <t>Футболка GRAYLING Riverbad (Ривербед) (хлопок, синий) GTS-01BL</t>
  </si>
  <si>
    <t>4660335527052</t>
  </si>
  <si>
    <t>4660335527069</t>
  </si>
  <si>
    <t>4660335527090</t>
  </si>
  <si>
    <t>111-1302131123-112</t>
  </si>
  <si>
    <t>Футболка GRAYLING Catfish (Кэтфиш) (хлопок, синий) GTS-04BL</t>
  </si>
  <si>
    <t>4660335526406</t>
  </si>
  <si>
    <t>4660335526413</t>
  </si>
  <si>
    <t>4660335526420</t>
  </si>
  <si>
    <t>4660335526444</t>
  </si>
  <si>
    <t>111-1302131123-148</t>
  </si>
  <si>
    <t>Футболка GRAYLING Catfish (Кэтфиш) (хлопок, хаки) GTS-04KH</t>
  </si>
  <si>
    <t>4660335526482</t>
  </si>
  <si>
    <t>4660335526499</t>
  </si>
  <si>
    <t>111-1302131123-031</t>
  </si>
  <si>
    <t>Футболка GRAYLING Catfish (Кэтфиш) (хлопок, графит) GTS-04GRT</t>
  </si>
  <si>
    <t>4660335526345</t>
  </si>
  <si>
    <t>4660335526352</t>
  </si>
  <si>
    <t>4660335526376</t>
  </si>
  <si>
    <t>370-2302102123-112</t>
  </si>
  <si>
    <t>Герморюкзак GRAYLING "Kadrin"(Кадрин) 25L (синий) B1719</t>
  </si>
  <si>
    <t>Ткань верха: ПВХ</t>
  </si>
  <si>
    <t>обеспечивает полную герметичность за счет скрутки верхней части
 фиксация скрутки и клапана на фастексы
 плотный непрозрачный материал
 две широкие наплечные лямки и удобная вентилируемая спинка
 внешний карман из сетки
 два накладных кармана с влагозащитной молнией
 светоотражающие элементы</t>
  </si>
  <si>
    <t xml:space="preserve">Вместительный герморюкзак 25L для рыбалки. Абсолютно незаменим в дождливую погоду, а также на забродной рыбалке. Обеспечивает полную герметичность за счет скрутки верхней части гермомешка и фиксации ее на фастексе. Очень прочный современный материал тарпаулин с ПВХ покрытием. Оснащен удобной вентилируемой спинкой и широкими наплечными лямками. Имеет карман из сетки на фронтальной части и два накладных боковых кармана на влагозащитной молнии. Рюкзак оснащен светоотражающими элементами.
</t>
  </si>
  <si>
    <t>4610097018244</t>
  </si>
  <si>
    <t>110-1101179123-061</t>
  </si>
  <si>
    <t>Пойнтер термобелье PRIDE, лес</t>
  </si>
  <si>
    <t>лес</t>
  </si>
  <si>
    <t>Технология Polygiene помогает дольше сохранять ощущение свежести
Анатомический крой обеспечивает удобную посадку и свободу движений
Плоские швы снижают риск натирания при длительной носке
Материал отводит влагу от тела и поддерживает комфортный микроклимат
Быстросохнущая ткань удобна в активном режиме и поездках</t>
  </si>
  <si>
    <t>Термобельё 1-го слоя «Пойнтер» ТМ PRIDE — выбор для активности на улице, поездок и повседневной носки осенью. Технология Polygiene помогает дольше сохранять ощущение свежести при активной носке. Плоские швы снижают риск натирания, а анатомичный крой делает посадку удобнее при движении.
Лёгкий полиэстеровый трикотаж эффективно отводит влагу, быстро сохнет и комфортно ощущается при длительной активности.
Сезон: осень</t>
  </si>
  <si>
    <t>4660335532247</t>
  </si>
  <si>
    <t>4660335532261</t>
  </si>
  <si>
    <t>110-1101179123-050</t>
  </si>
  <si>
    <t>Пойнтер термобелье PRIDE, камыш</t>
  </si>
  <si>
    <t>камыш</t>
  </si>
  <si>
    <t>4660335532063</t>
  </si>
  <si>
    <t>4660335532070</t>
  </si>
  <si>
    <t>4660335532131</t>
  </si>
  <si>
    <t>110-1101179123-054</t>
  </si>
  <si>
    <t>Пойнтер термобелье PRIDE, коричневый</t>
  </si>
  <si>
    <t>коричневый</t>
  </si>
  <si>
    <t>4660335532155</t>
  </si>
  <si>
    <t>4660335532162</t>
  </si>
  <si>
    <t>4660335532179</t>
  </si>
  <si>
    <t>4660335532186</t>
  </si>
  <si>
    <t>4660335532193</t>
  </si>
  <si>
    <t>4660335532209</t>
  </si>
  <si>
    <t>4660335532223</t>
  </si>
  <si>
    <t>4660335532230</t>
  </si>
  <si>
    <t>110-0101100123-054</t>
  </si>
  <si>
    <t>Термобелье Ирида женское PRIDE, коричневый</t>
  </si>
  <si>
    <t>Ткань верха: флис-сэндвич: полиэстер 100%
Ткань вставок: флис 85% полиэстер,15% спандекс</t>
  </si>
  <si>
    <t>Технология Polygiene помогает дольше сохранять ощущение свежести
Анатомический крой обеспечивает удобную посадку и свободу движений
Плоские швы снижают риск натирания при длительной носке
Материал отводит влагу от тела и поддерживает комфортный микроклимат
Быстросохнущая ткань удобна в активном режиме и поездках
Флис приятен к телу, помогает удерживать тепло и быстро сохнет</t>
  </si>
  <si>
    <t xml:space="preserve">
Термобельё 1-го слоя «Ирида» ТМ PRIDE — выбор для активности на улице, поездок и повседневной носки осенью. Технология Polygiene помогает дольше сохранять ощущение свежести при активной носке. Плоские швы снижают риск натирания, а анатомичный крой делает посадку удобнее при движении.
Флисовый материал приятен к телу, помогает сохранять тепло, быстро сохнет и удобен в качестве самостоятельного или дополнительного слоя.
Сезон: осень</t>
  </si>
  <si>
    <t>4660335544042</t>
  </si>
  <si>
    <t>162-1201225124-140</t>
  </si>
  <si>
    <t>Мерч толстовка флисовая PRIDE, т.хаки</t>
  </si>
  <si>
    <t>Толстовки давно перестали быть исключительно спортивной одеждой. Сегодня это стильный и универсальный элемент гардероба, который одинаково хорошо подходит для активного отдыха, прогулок, учебы, работы в неформальной обстановке и даже городских повседневных образов. Толстовка сочетает в себе комфорт, практичность и современный дизайн.Толстовка изготовлена из флиса и легко вписывается как в спортивный стиль, так и в casual, позволяя чувствовать себя уверенно и свободно в любой ситуации. 
Толстовка оснащена удобным капюшоном, который защитит вас от ветра, и эластичными манжетами на рукавах и по низу, что обеспечивает плотную посадку и предотвращает попадание холодного воздуха. Просторные карманы добавляют практичности, позволяя хранить мелкие предметы под рукой.</t>
  </si>
  <si>
    <t>4660335551408</t>
  </si>
  <si>
    <t>4660335551415</t>
  </si>
  <si>
    <t>4660335551439</t>
  </si>
  <si>
    <t>4660335551446</t>
  </si>
  <si>
    <t>4660335551422</t>
  </si>
  <si>
    <t>162-2301000125-</t>
  </si>
  <si>
    <t>Мерч толстовка флисовая PRIDE, ярк.оранжевый</t>
  </si>
  <si>
    <t>ярко оранжевый</t>
  </si>
  <si>
    <t>4660335551453</t>
  </si>
  <si>
    <t>4660335551460</t>
  </si>
  <si>
    <t>4660335551484</t>
  </si>
  <si>
    <t>4660335551491</t>
  </si>
  <si>
    <t>4660335551477</t>
  </si>
  <si>
    <t>162-1201149123-148</t>
  </si>
  <si>
    <t>Манчестер толстовка PRIDE, демисезонная, флис, хаки</t>
  </si>
  <si>
    <t>Ткань верха: длинноворсовый флис: полиэстер 100%
Ткань вставок: искусственная замша: полиэстер 100%</t>
  </si>
  <si>
    <t>анатомический крой
удобные карманы на молнии
воротник-стойка
низ толстовки и низ рукавов обработан брендированной окантовочной резинкой
ветрозащитная планка под центральной молнией</t>
  </si>
  <si>
    <t>Толстовка Манчестер выполнена из двустороннего длинноворсового флиса. За счет особенностей такого материала толстовка обладает исключительными теплосберегающими свойствами - высокий ворс флиса обеспечивает сохранение теплой прослойки воздуха. Исключительная мягкость материала обеспечивает комфорт в использовании. Немаловажно, что толстовка Манчестер сворачивается компактнее, чем изделия из традиционного флиса, поэтому займет меньше места в рюкзаке охотника. Места, подверженные износу усилены вставками из искусственной замши.</t>
  </si>
  <si>
    <t>4610097086359</t>
  </si>
  <si>
    <t>162-1201149123-054</t>
  </si>
  <si>
    <t>Манчестер толстовка PRIDE, демисезон, флис, коричневый</t>
  </si>
  <si>
    <t>Флис приятен к телу, помогает удерживать тепло и быстро сохнет
Воротник-стойка дополнительно защищает шею от ветра и холода
Функциональные карманы помогают держать важные мелочи под рукой</t>
  </si>
  <si>
    <t>Толстовка «Манчестер» ТМ PRIDE — выбор для активного отдыха осенью. Продуманные карманы и застёжки делают модель удобной для вещей, которые должны быть под рукой.
Флисовый материал приятен к телу, помогает сохранять тепло, быстро сохнет и удобен в качестве самостоятельного или дополнительного слоя.
Сезон: осень</t>
  </si>
  <si>
    <t>4610097086182</t>
  </si>
  <si>
    <t>162-0201149123-054</t>
  </si>
  <si>
    <t>Манчестер женская толстовка PRIDE, демисезонная, флис, коричневый</t>
  </si>
  <si>
    <t>Толстовка «Манчестер женская» ТМ PRIDE — выбор для активного отдыха осенью. Продуманные карманы и застёжки делают модель удобной для вещей, которые должны быть под рукой.
Флисовый материал приятен к телу, помогает сохранять тепло, быстро сохнет и удобен в качестве самостоятельного или дополнительного слоя.
Сезон: осень</t>
  </si>
  <si>
    <t>4610097086267</t>
  </si>
  <si>
    <t>4610097086274</t>
  </si>
  <si>
    <t>4610097086281</t>
  </si>
  <si>
    <t>4610097086298</t>
  </si>
  <si>
    <t>4610097086304</t>
  </si>
  <si>
    <t>4610097086311</t>
  </si>
  <si>
    <t>4610097086328</t>
  </si>
  <si>
    <t>4610097086335</t>
  </si>
  <si>
    <t>4610097086342</t>
  </si>
  <si>
    <t>140-1001000123-054</t>
  </si>
  <si>
    <t>Рубашка с длин рукавом, коричневая, арт.PRDS-01BR</t>
  </si>
  <si>
    <t>Функциональные карманы помогают держать важные мелочи под рукой
Манжеты помогают плотнее закрыть рукава и низ брюк
Продуманная конструкция сохраняет комфорт при длительной носке</t>
  </si>
  <si>
    <t xml:space="preserve">Рубашка классическая с длинными рукавами «с длин рукавом» ТМ PRIDE — выбор для отдыха на природе и городской носки летом. Продуманные карманы и застёжки делают модель удобной для вещей, которые должны быть под рукой.
Хлопковая основа делает изделие приятным к телу и комфортным для повседневной носки.
Сезон: лето
</t>
  </si>
  <si>
    <t>4610097079573</t>
  </si>
  <si>
    <t>4610097079580</t>
  </si>
  <si>
    <t>123-0301000125-140</t>
  </si>
  <si>
    <t xml:space="preserve">Беретта женский костюм PRIDE, флис,т.хаки </t>
  </si>
  <si>
    <t>Флис приятен к телу, помогает удерживать тепло и быстро сохнет
Воротник-стойка дополнительно защищает шею от ветра и холода
Функциональные карманы помогают держать важные мелочи под рукой
Эластичные элементы помогают изделию лучше садиться по фигуре</t>
  </si>
  <si>
    <t xml:space="preserve">Костюм «Беретта» ТМ PRIDE — выбор для активного отдыха осенью. Антипиллинг повышает износостойкость материала и помогает дольше сохранять аккуратный внешний вид. Продуманные карманы и застёжки делают модель удобной для вещей, которые должны быть под рукой.
Флисовый материал приятен к телу, помогает сохранять тепло, быстро сохнет и удобен в качестве самостоятельного или дополнительного слоя.
Сезон: осень
КОМПЛЕКТ: Толстовка, брюки
</t>
  </si>
  <si>
    <t>4660335517602</t>
  </si>
  <si>
    <t>4660335517619</t>
  </si>
  <si>
    <t>4660335517626</t>
  </si>
  <si>
    <t>4660335517633</t>
  </si>
  <si>
    <t>4660335517640</t>
  </si>
  <si>
    <t>4660335517657</t>
  </si>
  <si>
    <t>4660335517664</t>
  </si>
  <si>
    <t>4660335517671</t>
  </si>
  <si>
    <t>4660335517688</t>
  </si>
  <si>
    <t>123-1201297123-054</t>
  </si>
  <si>
    <t>Якут костюм PRIDE, флис, коричневый</t>
  </si>
  <si>
    <t>Ткань верха: флис: полиэстер 100%, 292 г/м2
Ткань вставок: искусственная замша: полиэстер 100%</t>
  </si>
  <si>
    <t>Флис приятен к телу, помогает удерживать тепло и быстро сохнет
Воротник-стойка дополнительно защищает шею от ветра и холода
Функциональные карманы помогают держать важные мелочи под рукой
Капюшон помогает защититься от ветра, солнца и лёгких осадков
Эластичные элементы помогают изделию лучше садиться по фигуре
Шлёвки под ремень позволяют удобно настроить посадку
Усиленные зоны повышают износостойкость в местах активной нагрузки</t>
  </si>
  <si>
    <t xml:space="preserve">
Костюм «Якут» ТМ PRIDE — выбор для отдыха на природе и охоты в межсезонье. Антипиллинг повышает износостойкость материала и помогает дольше сохранять аккуратный внешний вид. Усиленные зоны и стойкие материалы добавляют изделию надёжности там, где нагрузка выше.
Флисовый материал приятен к телу, помогает сохранять тепло, быстро сохнет и удобен в качестве самостоятельного или дополнительного слоя.
КОМПЛЕКТ: Куртка, брюки</t>
  </si>
  <si>
    <t>4610097076084</t>
  </si>
  <si>
    <t>4610097076091</t>
  </si>
  <si>
    <t>4610097076107</t>
  </si>
  <si>
    <t>122-1001278123-072</t>
  </si>
  <si>
    <t>Шерхан костюм для охоты PRIDE, олива</t>
  </si>
  <si>
    <t>Ткань верха: хлопок 100%, 240 г/м2</t>
  </si>
  <si>
    <t>Функциональные карманы помогают держать важные мелочи под рукой
Капюшон помогает защититься от ветра, солнца и лёгких осадков
Водоотталкивающая обработка помогает ткани лучше переносить влажную погоду
Пич-эффект делает ткань приятнее на ощупь и комфортнее в носке
Эластичные элементы помогают изделию лучше садиться по фигуре
Шлёвки под ремень позволяют удобно настроить посадку
Усиленные зоны повышают износостойкость в местах активной нагрузки</t>
  </si>
  <si>
    <t>Костюм «Шерхан для охоты» ТМ PRIDE — выбор для отдыха на природе и охоты летом. Усиленные зоны и стойкие материалы добавляют изделию надёжности там, где нагрузка выше. Продуманные карманы и застёжки делают модель удобной для вещей, которые должны быть под рукой.
Эластичные волокна в составе помогают изделию лучше тянуться, сохранять посадку и не ограничивать движения.
Сезон: лето
КОМПЛЕКТ: Куртка, брюки</t>
  </si>
  <si>
    <t>4610097099182</t>
  </si>
  <si>
    <t>4610097099199</t>
  </si>
  <si>
    <t>4610097099212</t>
  </si>
  <si>
    <t>4610097099229</t>
  </si>
  <si>
    <t>4610097099236</t>
  </si>
  <si>
    <t>4610097099243</t>
  </si>
  <si>
    <t>122-1001278125-148</t>
  </si>
  <si>
    <t>Шерхан костюм для охоты PRIDE, принт Уральский лес</t>
  </si>
  <si>
    <t>Ткань верха: хлопок 98%, спандекс 2%</t>
  </si>
  <si>
    <t>4660335521630</t>
  </si>
  <si>
    <t>122-1001278125-140</t>
  </si>
  <si>
    <t>Шерхан костюм для охоты PRIDE, т.хаки</t>
  </si>
  <si>
    <t>4660335522163</t>
  </si>
  <si>
    <t>4660335522170</t>
  </si>
  <si>
    <t>4660335522187</t>
  </si>
  <si>
    <t>4660335522194</t>
  </si>
  <si>
    <t>4660335522200</t>
  </si>
  <si>
    <t>4660335522217</t>
  </si>
  <si>
    <t>4660335522224</t>
  </si>
  <si>
    <t>4660335522231</t>
  </si>
  <si>
    <t>4660335522248</t>
  </si>
  <si>
    <t>4660335522255</t>
  </si>
  <si>
    <t>4660335522262</t>
  </si>
  <si>
    <t>122-1001278123-050</t>
  </si>
  <si>
    <t>Шерхан костюм для охоты PRIDE, камыш</t>
  </si>
  <si>
    <t>4610097080586</t>
  </si>
  <si>
    <t>122-1001125-148</t>
  </si>
  <si>
    <t>Каракал костюм ПЭ для охоты PRIDE, хаки</t>
  </si>
  <si>
    <t>Ткань верха: смесовая хлопок 98%, спандекс 2%</t>
  </si>
  <si>
    <t>Функциональные карманы помогают держать важные мелочи под рукой
Капюшон помогает защититься от ветра, солнца и лёгких осадков
Противомоскитная сетка защищает лицо от насекомых
Ловушки для клещей усиливают механическую защиту в лесу
Водоотталкивающая обработка помогает ткани лучше переносить влажную погоду
Пич-эффект делает ткань приятнее на ощупь и комфортнее в носке
Эластичные элементы помогают изделию лучше садиться по фигуре</t>
  </si>
  <si>
    <t>Костюм «Каракал ПЭ для охоты» ТМ PRIDE — выбор для отдыха на природе и охоты летом. Механическая защита от клещей и насекомых, закрытые манжеты и продуманная конструкция помогают чувствовать себя безопаснее в лесу и высокой траве. Продуманные карманы и застёжки делают модель удобной для вещей, которые должны быть под рукой.
Эластичные волокна в составе помогают изделию лучше тянуться, сохранять посадку и не ограничивать движения.
Сезон: лето
КОМПЛЕКТ: Анорак, брюки</t>
  </si>
  <si>
    <t>4660335535880</t>
  </si>
  <si>
    <t>4660335535897</t>
  </si>
  <si>
    <t>4660335535927</t>
  </si>
  <si>
    <t>4660335535934</t>
  </si>
  <si>
    <t>4660335535941</t>
  </si>
  <si>
    <t>4660335535965</t>
  </si>
  <si>
    <t>Бенгал костюм для охоты PRIDE, принт Аспен лес</t>
  </si>
  <si>
    <t>Функциональные карманы помогают держать важные мелочи под рукой
Водоотталкивающая обработка помогает ткани лучше переносить влажную погоду
Эластичные элементы помогают изделию лучше садиться по фигуре
Шлёвки под ремень позволяют удобно настроить посадку</t>
  </si>
  <si>
    <t>Костюм «Бенгал для охоты» ТМ PRIDE — выбор для отдыха на природе и охоты летом. Продуманные карманы и застёжки делают модель удобной для вещей, которые должны быть под рукой.
Эластичные волокна в составе помогают изделию лучше тянуться, сохранять посадку и не ограничивать движения.
Сезон: лето
КОМПЛЕКТ: Куртка, брюки</t>
  </si>
  <si>
    <t>4660335533350</t>
  </si>
  <si>
    <t>4660335533367</t>
  </si>
  <si>
    <t>4660335533374</t>
  </si>
  <si>
    <t>4660335533381</t>
  </si>
  <si>
    <t>4660335533398</t>
  </si>
  <si>
    <t>4660335533404</t>
  </si>
  <si>
    <t>4660335533411</t>
  </si>
  <si>
    <t>4660335533435</t>
  </si>
  <si>
    <t>Бенгал костюм для охоты PRIDE, т.хаки</t>
  </si>
  <si>
    <t>4660335533244</t>
  </si>
  <si>
    <t>4660335533251</t>
  </si>
  <si>
    <t>4660335533268</t>
  </si>
  <si>
    <t>4660335533275</t>
  </si>
  <si>
    <t>4660335533282</t>
  </si>
  <si>
    <t>4660335533299</t>
  </si>
  <si>
    <t>4660335533305</t>
  </si>
  <si>
    <t>4660335533312</t>
  </si>
  <si>
    <t>4660335533329</t>
  </si>
  <si>
    <t>122-1001250124-</t>
  </si>
  <si>
    <t>Фаворит костюм для охоты PRIDE, лен натуральный</t>
  </si>
  <si>
    <t>Ткань верха: лен 50%, хлопок 50%</t>
  </si>
  <si>
    <t>молочный</t>
  </si>
  <si>
    <t xml:space="preserve">Костюм «Фаворит для охоты» ТМ PRIDE — выбор для отдыха на природе и охоты летом. Продуманные карманы и застёжки делают модель удобной для вещей, которые должны быть под рукой.
Хлопковая основа делает изделие приятным к телу и комфортным для повседневной носки.
Сезон: лето
КОМПЛЕКТ: Куртка, брюки
</t>
  </si>
  <si>
    <t>4660335519910</t>
  </si>
  <si>
    <t>4660335519927</t>
  </si>
  <si>
    <t>4660335519934</t>
  </si>
  <si>
    <t>4660335519941</t>
  </si>
  <si>
    <t>4660335519958</t>
  </si>
  <si>
    <t>4660335519965</t>
  </si>
  <si>
    <t>4660335519972</t>
  </si>
  <si>
    <t>4660335519996</t>
  </si>
  <si>
    <t>122-1001250123-093</t>
  </si>
  <si>
    <t>Фаворит костюм для охоты PRIDE, св.коричневый</t>
  </si>
  <si>
    <t>Ткань верха: лен 100%</t>
  </si>
  <si>
    <t>св.коричневый</t>
  </si>
  <si>
    <t xml:space="preserve">Костюм «Фаворит для охоты» ТМ PRIDE — выбор для отдыха на природе и охоты летом. Продуманные карманы и застёжки делают модель удобной для вещей, которые должны быть под рукой.
Хлопковая основа делает изделие приятным к телу и комфортным для повседневной носки.
КОМПЛЕКТ: Куртка, брюки </t>
  </si>
  <si>
    <t>4610097087653</t>
  </si>
  <si>
    <t>4610097087660</t>
  </si>
  <si>
    <t>4610097087684</t>
  </si>
  <si>
    <t>4610097087691</t>
  </si>
  <si>
    <t>4610097087707</t>
  </si>
  <si>
    <t>122-1001085126-126</t>
  </si>
  <si>
    <t>Егерь костюм для охоты PRIDE, т.коричневый</t>
  </si>
  <si>
    <t>т.коричневый</t>
  </si>
  <si>
    <t>Функциональные карманы помогают держать важные мелочи под рукой
Капюшон помогает защититься от ветра, солнца и лёгких осадков
Водоотталкивающая обработка помогает ткани лучше переносить влажную погоду
Пич-эффект делает ткань приятнее на ощупь и комфортнее в носке
Усиленные зоны повышают износостойкость в местах активной нагрузки</t>
  </si>
  <si>
    <t>Костюм «Егерь для охоты» ТМ PRIDE — выбор для отдыха на природе и охоты летом. Усиленные зоны и стойкие материалы добавляют изделию надёжности там, где нагрузка выше. Продуманные карманы и застёжки делают модель удобной для вещей, которые должны быть под рукой.
Эластичные волокна в составе помогают изделию лучше тянуться, сохранять посадку и не ограничивать движения.
Сезон: лето
КОМПЛЕКТ: Куртка, брюки</t>
  </si>
  <si>
    <t>4670511490025</t>
  </si>
  <si>
    <t>4670511490032</t>
  </si>
  <si>
    <t>4670511490049</t>
  </si>
  <si>
    <t>4670511490056</t>
  </si>
  <si>
    <t>4670511490063</t>
  </si>
  <si>
    <t>4670511490070</t>
  </si>
  <si>
    <t>4670511490087</t>
  </si>
  <si>
    <t>122-1001126-140</t>
  </si>
  <si>
    <t>Саммер костюм для охоты PRIDE, т.хаки</t>
  </si>
  <si>
    <t>Ткань верха: 100% полиэстер</t>
  </si>
  <si>
    <t xml:space="preserve">Костюм Саммер состоит из куртки средней длины и брюк.  Изготовлен из легкой быстросохнущей перфорированной ткани. Прекрасная защита от солнца и отличная вентиляция. Куртка: интегрированный капюшон с высокой стойкой и регулировкой по глубине. Комбинированный рукав с артикулированной зоной локтя. Центральная застежка на 2-х замковую молнию с защитой от закусывания. 2 боковых кармана на молнии, 2 внутренних кармана из сетки. Эластичная окантовка капюшона, регулировка по низу куртки. Брюки свободного кроя, средней посадки. Защипы в области колен. Пояс на резинке. Карманы: 2 классических боковых. Низ брюк с регулировкой. 
Ключевые преимущества:
Инновационная ткань – эффект "перфорации" для оптимальной вентиляции (обеспечивает сверхдышимость, идеально для охоты или туризма в жару).
Эластичность – растягивается в 2-х направлениях, обеспечивая свободу движений
Легкость и прочность – всего 123 г/м², быстросохнущий материал
Анатомический крой – свободный силуэт 
с продуманными деталями в +15...+25°C.
6 функциональных карманов - для максимальной вентиляции и удобства хранения в куртке и брюках
Регулируемые элементы – капюшон, низ куртки и брюк для идеальной посадки
</t>
  </si>
  <si>
    <t>4670511490261</t>
  </si>
  <si>
    <t>4670511490278</t>
  </si>
  <si>
    <t>4670511490285</t>
  </si>
  <si>
    <t>4670511490292</t>
  </si>
  <si>
    <t>4670511490308</t>
  </si>
  <si>
    <t>4670511490315</t>
  </si>
  <si>
    <t>4670511490322</t>
  </si>
  <si>
    <t>4670511490339</t>
  </si>
  <si>
    <t>4670511490346</t>
  </si>
  <si>
    <t>122-1001052123-090</t>
  </si>
  <si>
    <t>Вальдшнеп костюм (лен, натуральный)</t>
  </si>
  <si>
    <t>Летний костюм «Вальдшнеп» (ТМ PRIDE) получился очень легким за счет использования натурального волокна из 100% льняной ткани. Костюм состоит из укороченной куртки и брюк.
Низу куртки и рукава собраны на резинку. Куртка застегивается на центральную молнию с пуллером из натуральной кожи. 
Капюшон регулируется по овалу лица. Два нагрудных кармана застегиваются на пуговицы, два нижних кармана дополнены листочками защищают от попадания лесного сора, и два боковых кармана надежно закрываются на молнии. Куртка дополнена погонами.
Брюки свободные, прямого кроя, снизу и на поясе собраны на резинку. Брюки дополнены объемными накладными карманами на пуговицах и боковыми врезными карманами у пояса.
Костюм идеально подойдет для охоты в летний период, а также для рыбалки и для отдыха на природе.
Лен - идеальный вариант для жаркой погоды. Придает чувство легкости и свежести в жару и сохраняет тепло вечером, когда становится прохладно.</t>
  </si>
  <si>
    <t>4610097069635</t>
  </si>
  <si>
    <t>4610097069642</t>
  </si>
  <si>
    <t>4610097069659</t>
  </si>
  <si>
    <t>122-0001148123-054</t>
  </si>
  <si>
    <t>Манул женский костюм для охоты PRIDE, коричневый</t>
  </si>
  <si>
    <t>Ткань верха: смесовая стрейч: вискоза 77%, нейлон 20%, спандекс 3%</t>
  </si>
  <si>
    <t>Функциональные карманы помогают держать важные мелочи под рукой
Эластичные элементы помогают изделию лучше садиться по фигуре
Шлёвки под ремень позволяют удобно настроить посадку</t>
  </si>
  <si>
    <t>Костюм «Манул для охоты» ТМ PRIDE — выбор для отдыха на природе и охоты летом. Продуманные карманы и застёжки делают модель удобной для вещей, которые должны быть под рукой.
Эластичные волокна в составе помогают изделию лучше тянуться, сохранять посадку и не ограничивать движения.
Сезон: лето
КОМПЛЕКТ: Куртка, брюки</t>
  </si>
  <si>
    <t>4610097079139</t>
  </si>
  <si>
    <t>4610097079146</t>
  </si>
  <si>
    <t>4610097079153</t>
  </si>
  <si>
    <t>4610097079160</t>
  </si>
  <si>
    <t>4610097079177</t>
  </si>
  <si>
    <t>4610097079191</t>
  </si>
  <si>
    <t>160-1201000125-148</t>
  </si>
  <si>
    <t>Кольт флисовый жилет PRIDE, демисезонный, хаки</t>
  </si>
  <si>
    <t>Жилет «Кольт» ТМ PRIDE — выбор для отдыха на природе и охоты в межсезонье. Антипиллинг повышает износостойкость материала и помогает дольше сохранять аккуратный внешний вид. Продуманные карманы и застёжки делают модель удобной для вещей, которые должны быть под рукой.
Флисовый материал приятен к телу, помогает сохранять тепло, быстро сохнет и удобен в качестве самостоятельного или дополнительного слоя.
Сезон: демисезон</t>
  </si>
  <si>
    <t>4660335524471</t>
  </si>
  <si>
    <t>4660335524372</t>
  </si>
  <si>
    <t>4660335524389</t>
  </si>
  <si>
    <t>4660335524396</t>
  </si>
  <si>
    <t>4660335524402</t>
  </si>
  <si>
    <t>4660335524419</t>
  </si>
  <si>
    <t>4660335524426</t>
  </si>
  <si>
    <t>4660335524433</t>
  </si>
  <si>
    <t>4660335524440</t>
  </si>
  <si>
    <t>160-1201287123-074</t>
  </si>
  <si>
    <t>Жилет сигнальный "Egis"</t>
  </si>
  <si>
    <t>оранжевый</t>
  </si>
  <si>
    <t>сигнальный цвет
регулировка по объему
застежка на фастексы
световозвращающие элементы</t>
  </si>
  <si>
    <t>Сигнальный жилет - необходимый элемент безопасности на охоте. Комфортно надевается поверх одежды. Возможность регулировки по объему. 
Легкий жилет, бесшумная ткань
Центральная застежка на фастекс и стропу
Регулировка сбоку на фастекс и стропу
Обработка срезов окантовочной тесьмой</t>
  </si>
  <si>
    <t>р-р 52-58</t>
  </si>
  <si>
    <t>4610097095016</t>
  </si>
  <si>
    <t>120-1201144123-148</t>
  </si>
  <si>
    <t>Магнум костюм для охоты PRIDE, софтшелл, хаки</t>
  </si>
  <si>
    <t xml:space="preserve">Флис приятен к телу, помогает удерживать тепло и быстро сохнет
Функциональные карманы помогают держать важные мелочи под рукой
Капюшон помогает защититься от ветра, солнца и лёгких осадков
Мембранный слой помогает защищать от ветра и влаги
Эластичные элементы помогают изделию лучше садиться по фигуре
Шлёвки под ремень позволяют удобно настроить посадку
</t>
  </si>
  <si>
    <t xml:space="preserve">Костюм «Магнум для охоты» ТМ PRIDE — выбор для отдыха на природе и охоты в межсезонье. Мембранные и влагозащитные свойства помогают защищать от ветра и осадков, сохраняя комфорт при переменчивой погоде. Продуманные карманы и застёжки делают модель удобной для вещей, которые должны быть под рукой.
Технологичная ткань помогает защищать от ветра и осадков, сохраняя свободу движений при активной носке.
Сезон: демисезон
КОМПЛЕКТ: Куртка, брюки
</t>
  </si>
  <si>
    <t>4610097069253</t>
  </si>
  <si>
    <t>120-1201144123-061</t>
  </si>
  <si>
    <t>Магнум костюм для охоты PRIDE, софтшелл, лес</t>
  </si>
  <si>
    <t>Костюм «Магнум для охоты» ТМ PRIDE — выбор для отдыха на природе и охоты в межсезонье. Мембранные и влагозащитные свойства помогают защищать от ветра и осадков, сохраняя комфорт при переменчивой погоде. Продуманные карманы и застёжки делают модель удобной для вещей, которые должны быть под рукой.
Технологичная ткань помогает защищать от ветра и осадков, сохраняя свободу движений при активной носке.
Сезон: демисезон
КОМПЛЕКТ: Куртка, брюки</t>
  </si>
  <si>
    <t>4610097085819</t>
  </si>
  <si>
    <t>4610097085734</t>
  </si>
  <si>
    <t>4610097085741</t>
  </si>
  <si>
    <t>4610097085758</t>
  </si>
  <si>
    <t>4610097085765</t>
  </si>
  <si>
    <t>4610097085772</t>
  </si>
  <si>
    <t>4610097085789</t>
  </si>
  <si>
    <t>4610097085796</t>
  </si>
  <si>
    <t>4610097085802</t>
  </si>
  <si>
    <t>120-1201144123-050</t>
  </si>
  <si>
    <t>Магнум костюм для охоты PRIDE, софтшелл, камыш</t>
  </si>
  <si>
    <t xml:space="preserve">Флис приятен к телу, помогает удерживать тепло и быстро сохнет
Функциональные карманы помогают держать важные мелочи под рукой
Капюшон помогает защититься от ветра, солнца и лёгких осадков
Мембранный слой помогает защищать от ветра и влаги
Эластичные элементы помогают изделию лучше садиться по фигуре
Шлёвки под ремень позволяют удобно настроить посадку
</t>
  </si>
  <si>
    <t xml:space="preserve">Костюм «Магнум для охоты» ТМ PRIDE — выбор для отдыха на природе и охоты в межсезонье. Мембранные и влагозащитные свойства помогают защищать от ветра и осадков, сохраняя комфорт при переменчивой погоде. Продуманные карманы и застёжки делают модель удобной для вещей, которые должны быть под рукой.
Технологичная ткань помогает защищать от ветра и осадков, сохраняя свободу движений при активной носке.
Сезон: демисезон
КОМПЛЕКТ: Куртка, брюки
</t>
  </si>
  <si>
    <t>4610097085468</t>
  </si>
  <si>
    <t>4610097085475</t>
  </si>
  <si>
    <t>4610097085499</t>
  </si>
  <si>
    <t>4610097085512</t>
  </si>
  <si>
    <t>4610097085536</t>
  </si>
  <si>
    <t>120-0201027123-153</t>
  </si>
  <si>
    <t>Багира женский костюм для охоты PRIDE, софт-шелл, черная пантера</t>
  </si>
  <si>
    <t>черная пантера</t>
  </si>
  <si>
    <t>Флис приятен к телу, помогает удерживать тепло и быстро сохнет
Функциональные карманы помогают держать важные мелочи под рукой
Капюшон помогает защититься от ветра, солнца и лёгких осадков
Мембранный слой помогает защищать от ветра и влаги</t>
  </si>
  <si>
    <t>Костюм «Багира для охоты» ТМ PRIDE — выбор для активного отдыха осенью. Мембранные и влагозащитные свойства помогают защищать от ветра и осадков, сохраняя комфорт при переменчивой погоде. Продуманные карманы и застёжки делают модель удобной для вещей, которые должны быть под рукой.
Технологичная ткань помогает защищать от ветра и осадков, сохраняя свободу движений при активной носке.
Сезон: осень
КОМПЛЕКТ: Куртка, брюки</t>
  </si>
  <si>
    <t>4610097076893</t>
  </si>
  <si>
    <t>4610097076909</t>
  </si>
  <si>
    <t>4610097076916</t>
  </si>
  <si>
    <t>4610097076923</t>
  </si>
  <si>
    <t>4610097076930</t>
  </si>
  <si>
    <t>4610097076954</t>
  </si>
  <si>
    <t>4610097076961</t>
  </si>
  <si>
    <t>4610097076978</t>
  </si>
  <si>
    <t>4610097076985</t>
  </si>
  <si>
    <t>121-1101000125-126</t>
  </si>
  <si>
    <t>Костюм PRIDE Выстрел , зимний -15, т.коричневый</t>
  </si>
  <si>
    <t>Ткань верха: полиэстер 100%
Ткань вставок: полиэстер 100% 
Утеплитель: Слайтекс</t>
  </si>
  <si>
    <t>Костюм «Выстрел» ТМ PRIDE — выбор для отдыха на природе и охоты зимой. Мембранные и влагозащитные свойства помогают защищать от ветра и осадков, сохраняя комфорт при переменчивой погоде. Продуманные карманы и застёжки делают модель удобной для вещей, которые должны быть под рукой.
Технологичная ткань помогает защищать от ветра и осадков, сохраняя свободу движений при активной носке.
Сезон: зима
КОМПЛЕКТ: Куртка, брюки</t>
  </si>
  <si>
    <t>4660335550180</t>
  </si>
  <si>
    <t>4660335550197</t>
  </si>
  <si>
    <t>Выстрел костюм PRIDE, зимний -15</t>
  </si>
  <si>
    <t>4660335550029</t>
  </si>
  <si>
    <t>4660335550036</t>
  </si>
  <si>
    <t>4660335550043</t>
  </si>
  <si>
    <t>4660335550050</t>
  </si>
  <si>
    <t>4660335550067</t>
  </si>
  <si>
    <t>4660335550074</t>
  </si>
  <si>
    <t>4660335550081</t>
  </si>
  <si>
    <t>121-1201144123-148</t>
  </si>
  <si>
    <t>Магнум Осень костюм для охоты PRIDE, демисезонный, хаки</t>
  </si>
  <si>
    <t>Ткань верха: исландия: полиэстер 75%, нейлон 25%
Ткань подклада: флис: полиэстер 100%</t>
  </si>
  <si>
    <t>Анатомический крой обеспечивает удобную посадку и свободу движений
Воротник-стойка дополнительно защищает шею от ветра и холода
Функциональные карманы помогают держать важные мелочи под рукой
Капюшон помогает защититься от ветра, солнца и лёгких осадков
Водоотталкивающая обработка помогает ткани лучше переносить влажную погоду
Пич-эффект делает ткань приятнее на ощупь и комфортнее в носке
Эластичные элементы помогают изделию лучше садиться по фигуре</t>
  </si>
  <si>
    <t xml:space="preserve">Костюм «Магнум Осень для охоты» ТМ PRIDE — выбор для отдыха на природе и охоты осенью. Мембранные и влагозащитные свойства помогают защищать от ветра и осадков, сохраняя комфорт при переменчивой погоде. Анатомичный крой повторяет движения тела и не мешает активности.
Технологичная ткань помогает защищать от ветра и осадков, сохраняя свободу движений при активной носке.
Сезон: осень
КОМПЛЕКТ: Куртка, брюки
</t>
  </si>
  <si>
    <t>4610097070099</t>
  </si>
  <si>
    <t>4610097070129</t>
  </si>
  <si>
    <t>4610097070174</t>
  </si>
  <si>
    <t>4610097070181</t>
  </si>
  <si>
    <t>121-1101144123-148</t>
  </si>
  <si>
    <t>Магнум костюм для охоты с полукомбинезоном PRIDE, зимний -45, хаки</t>
  </si>
  <si>
    <t>Ткань верха: исландия: полиэстер 85%, нейлон 15%
Ткань вставок: исландия: полиэстер 85%, нейлон 15%
Ткань подклада: флис (тело куртки, капюшон, верхняя часть брюк, полиэстер 100%, плотность: 130 г/м2), алова без плен
Утеплитель: Русский север</t>
  </si>
  <si>
    <t>• мембрана PROTEKT 10000/10000
• анатомический крой
• используются нитки COATS с влагоотталкивающим эффектом
• магнитные кнопки 
• регулировка  по низу куртки
• регулировка по капюшону
• частичная утяжка по талии
• удобные функциональные карманы
• ветрозащитная планка
• внутренний карман на молнии
• высокий полукомбинезон
• регулируемые бретели полукомбинезона 
• индивидуальная упаковка (сумка)</t>
  </si>
  <si>
    <t>Самый теплый костюм из серии Магнум. Модель с полукомбинезоном. Костюм выполнен из мембранной ткани с высокими влаго — и ветрозащитными свойствами. При многослойной экипировке, с использованием влагоотводящего термобелья и утепляющего среднего слоя, костюм обеспечит комфорт в движении при температуре до -45 С°. Главной отличительной особенностью костюмов Магнум
 является анатомический крой. Прототипом послужил легендарный военный костюм «Горка», который был создан для комфортных переходов на дальние расстояния.</t>
  </si>
  <si>
    <t>4610097095467</t>
  </si>
  <si>
    <t>Магнум V2 костюм для охоты PRIDE, зимний -15</t>
  </si>
  <si>
    <t>Ткань верха: исландия: полиэстер 85%, нейлон 15%
Ткань вставок: исландия: полиэстер 85%, нейлон 15%
Ткань подклада: флис: полиэстер 100%
Утеплитель: Русский север</t>
  </si>
  <si>
    <t>Мембрана 10000/10000
 Температура 0 … -15</t>
  </si>
  <si>
    <t xml:space="preserve">Костюм Магнум V2 -15, разработан на основе знаменитого военного костюма «Горка». В этом костюме гармонично сочетается проверенный временем анатомический крой и современные ветро- и влагозащитные материалы.Ткань Исландия с мембраной 10000/10000 малошумная и износоустойчивая. А утеплитель Русский север не даст вам замерзнуть.
В отличии от предыдущей версии в костюмах появились карманы на рукавах. Стопперная силиконизированная накладка в плечевой зоне для предотвращения соскальзования оружейного ремня. На брюках яркие подтяжки с силиконовой полосой. Комбинированная подкладка брюк с укороченной флисовой зоной в верхней части брюк для сохранения тепла, а таффета в нижней части не сковывает 
 движение.
Костюм состоит из куртки и брюк. На куртке расположены 7 карманов, 2 вместительных вертикальных на влагозащитных молниях, 2 объемных нижних с клапанами на магнитных кнопках, 2 на руквах и 1 внутренний на подкладке. Интегрированный регулируемый капюшон с высокой стойкой. Две ветрозащитные планки на магнитных кнопках. Эластичные кулисы в области талии и локтей формируют атлетический силуэт. Утяжки по низу куртки для регулировки объема. 
Брюки на широком поясе со шлевками для ремня. Съемные подтяжки. 4 кармана. 2 на влагозащитных молниях в верхней части брюк и 2 объемных  в области бедер. Эластичные кулисы под коленом и низу брюк для защиты от проникновения холодного воздуха. </t>
  </si>
  <si>
    <t>4660335515103</t>
  </si>
  <si>
    <t>4660335515127</t>
  </si>
  <si>
    <t>Магнум V2 костюм для охоты PRIDE, зимний -45</t>
  </si>
  <si>
    <t>Костюм «Магнум V2 для охоты» ТМ PRIDE — выбор для отдыха на природе и охоты зимой. Мембранные и влагозащитные свойства помогают защищать от ветра и осадков, сохраняя комфорт при переменчивой погоде. Анатомичный крой повторяет движения тела и не мешает активности.
Технологичная ткань помогает защищать от ветра и осадков, сохраняя свободу движений при активной носке.
Сезон: зима
КОМПЛЕКТ: Куртка, брюки</t>
  </si>
  <si>
    <t>4660335514991</t>
  </si>
  <si>
    <t>4660335515011</t>
  </si>
  <si>
    <t>4660335515066</t>
  </si>
  <si>
    <t>4660335515080</t>
  </si>
  <si>
    <t>Магнум V2 костюм для охоты PRIDE, демисезонный, хаки</t>
  </si>
  <si>
    <t>Ткань верха: исландия: полиэстер 85%, нейлон 15%
Ткань вставок: исландия: полиэстер 85%, нейлон 15%
Ткань подклада: флис: полиэстер 100%</t>
  </si>
  <si>
    <t xml:space="preserve">Анатомический крой обеспечивает удобную посадку и свободу движений
Воротник-стойка дополнительно защищает шею от ветра и холода
Функциональные карманы помогают держать важные мелочи под рукой
Капюшон помогает защититься от ветра, солнца и лёгких осадков
Водоотталкивающая обработка помогает ткани лучше переносить влажную погоду
Пич-эффект делает ткань приятнее на ощупь и комфортнее в носке
Эластичные элементы помогают изделию лучше садиться по фигуре
</t>
  </si>
  <si>
    <t xml:space="preserve">Костюм «Магнум V2 для охоты» ТМ PRIDE — выбор для отдыха на природе и охоты осенью. Мембранные и влагозащитные свойства помогают защищать от ветра и осадков, сохраняя комфорт при переменчивой погоде. Анатомичный крой повторяет движения тела и не мешает активности.
Технологичная ткань помогает защищать от ветра и осадков, сохраняя свободу движений при активной носке.
Сезон: осень
КОМПЛЕКТ: Куртка, брюки
</t>
  </si>
  <si>
    <t>4660335514588</t>
  </si>
  <si>
    <t>4660335514595</t>
  </si>
  <si>
    <t>4660335514489</t>
  </si>
  <si>
    <t>4660335514502</t>
  </si>
  <si>
    <t>4660335514519</t>
  </si>
  <si>
    <t>4660335514540</t>
  </si>
  <si>
    <t>Магнум костюм для охоты PRIDE, зимний -15, хаки</t>
  </si>
  <si>
    <t>Ткань верха: исландия: полиэстер 85%, нейлон 15%
Ткань подклада: флис: полиэстер 100%
Утеплитель: Русский север</t>
  </si>
  <si>
    <t>Костюм «Магнум для охоты» ТМ PRIDE — выбор для отдыха на природе и охоты зимой. Мембранные и влагозащитные свойства помогают защищать от ветра и осадков, сохраняя комфорт при переменчивой погоде. Анатомичный крой повторяет движения тела и не мешает активности.
Технологичная ткань помогает защищать от ветра и осадков, сохраняя свободу движений при активной носке.
Сезон: зима
КОМПЛЕКТ: Куртка, брюки</t>
  </si>
  <si>
    <t>4610097095276</t>
  </si>
  <si>
    <t>4610097095290</t>
  </si>
  <si>
    <t>121-1201144123-054</t>
  </si>
  <si>
    <t>Магнум Премиум мембранный костюм для охоты PRIDE, демисезонный, коричневый</t>
  </si>
  <si>
    <t>Ткань верха: бавария: полиэстер 100%, 150 г/м2
Ткань подклада: вельбоа: полиэстер 95%, спандекс 5%; алова: полиэстер 100%</t>
  </si>
  <si>
    <t>Анатомический крой обеспечивает удобную посадку и свободу движений
Воротник-стойка дополнительно защищает шею от ветра и холода
Функциональные карманы помогают держать важные мелочи под рукой
Капюшон помогает защититься от ветра, солнца и лёгких осадков
Мембранный слой помогает защищать от ветра и влаги
Водоотталкивающая обработка помогает ткани лучше переносить влажную погоду
Пич-эффект делает ткань приятнее на ощупь и комфортнее в носке</t>
  </si>
  <si>
    <t>Костюм «Магнум Премиум мембранный для охоты» ТМ PRIDE — выбор для отдыха на природе и охоты осенью. Мембранные и влагозащитные свойства помогают защищать от ветра и осадков, сохраняя комфорт при переменчивой погоде. Анатомичный крой повторяет движения тела и не мешает активности.
Технологичная ткань помогает защищать от ветра и осадков, сохраняя свободу движений при активной носке.
Сезон: осень
КОМПЛЕКТ: Куртка, брюки</t>
  </si>
  <si>
    <t>4610097067327</t>
  </si>
  <si>
    <t>4610097067334</t>
  </si>
  <si>
    <t>4610097067341</t>
  </si>
  <si>
    <t>4610097067358</t>
  </si>
  <si>
    <t>4610097067365</t>
  </si>
  <si>
    <t>4610097067396</t>
  </si>
  <si>
    <t>4610097067402</t>
  </si>
  <si>
    <t>4610097067419</t>
  </si>
  <si>
    <t>4610097067426</t>
  </si>
  <si>
    <t>121-0201144125-148</t>
  </si>
  <si>
    <t>Магнум Осень женский костюм для охоты PRIDE, демисезонный, хаки</t>
  </si>
  <si>
    <t xml:space="preserve">Женский Костюм "Магнум-Осень" от ТМ PRIDE — это стильный и функциональный выбор для активных охотниц. Анатомический крой, выполненный из дышащей и влагозащитной мембранной ткани Исландия, обеспечивает максимальную свободу движений и комфорт в любых погодных условиях. Малошумная ткань и бесшумные магнитные кнопки делают костюм идеальным для скрытного передвижения, а проклейка швов повышает его влагостойкость. Костюм оснащен удобными функциональными карманами, регулировкой по низу куртки, капюшону и талии, а также съемными подтяжками брюк. Материал верха и отделки: 85% полиэстер, 15% нейлон, плотность 200 г/м², цвет хаки. Подкладка выполнена из флиса (100% полиэстер).
</t>
  </si>
  <si>
    <t>4660335518340</t>
  </si>
  <si>
    <t>121-1201064123-061</t>
  </si>
  <si>
    <t>Вольф костюм для охоты PRIDE, Hunt-Shell, лес</t>
  </si>
  <si>
    <t>Ткань верха: Hunt-Shell: полиэстер 100%</t>
  </si>
  <si>
    <t>Функциональные карманы помогают держать важные мелочи под рукой
Капюшон помогает защититься от ветра, солнца и лёгких осадков
Мембранный слой помогает защищать от ветра и влаги
Водоотталкивающая обработка помогает ткани лучше переносить влажную погоду</t>
  </si>
  <si>
    <t xml:space="preserve">Костюм «Вольф для охоты» ТМ PRIDE — выбор для отдыха на природе и охоты в межсезонье. Мембранные и влагозащитные свойства помогают защищать от ветра и осадков, сохраняя комфорт при переменчивой погоде. Продуманные карманы и застёжки делают модель удобной для вещей, которые должны быть под рукой.
Технологичная ткань помогает защищать от ветра и осадков, сохраняя свободу движений при активной носке.Универсальный демисезонный костюм идеальный выбор для любителей охоты
Сезон: демисезон
КОМПЛЕКТ: Куртка, брюки
</t>
  </si>
  <si>
    <t>4610097087929</t>
  </si>
  <si>
    <t>4610097087936</t>
  </si>
  <si>
    <t>4610097087943</t>
  </si>
  <si>
    <t>4610097087950</t>
  </si>
  <si>
    <t>4610097087967</t>
  </si>
  <si>
    <t>4610097087974</t>
  </si>
  <si>
    <t>4610097087981</t>
  </si>
  <si>
    <t>4610097088001</t>
  </si>
  <si>
    <t>121-1201064123-050</t>
  </si>
  <si>
    <t>Вольф костюм для охоты PRIDE, Hunt-Shell, камыш</t>
  </si>
  <si>
    <t>Ткань верха: Hunt-Shell: полиэстер 100%, 485 г/м2</t>
  </si>
  <si>
    <t>Функциональные карманы помогают держать важные мелочи под рукой
Капюшон помогает защититься от ветра, солнца и лёгких осадков
Мембранный слой помогает защищать от ветра и влаги
Водоотталкивающая обработка помогает ткани лучше переносить влажную погоду
текстовое описание: универсальный демисезонный костюм идеальный выбор для любителей охоты</t>
  </si>
  <si>
    <t>Костюм «Вольф для охоты» ТМ PRIDE — выбор для отдыха на природе и охоты в межсезонье. Мембранные и влагозащитные свойства помогают защищать от ветра и осадков, сохраняя комфорт при переменчивой погоде. Продуманные карманы и застёжки делают модель удобной для вещей, которые должны быть под рукой.
Технологичная ткань помогает защищать от ветра и осадков, сохраняя свободу движений при активной носке.
Сезон: демисезон
КОМПЛЕКТ: Куртка, брюки</t>
  </si>
  <si>
    <t>4610097087837</t>
  </si>
  <si>
    <t>4610097087844</t>
  </si>
  <si>
    <t>4610097087851</t>
  </si>
  <si>
    <t>4610097087868</t>
  </si>
  <si>
    <t>4610097087875</t>
  </si>
  <si>
    <t>121-1201064123-054</t>
  </si>
  <si>
    <t>Вольф костюм для охоты PRIDE, Hunt-Shell, коричневый</t>
  </si>
  <si>
    <t xml:space="preserve">
Костюм «Вольф для охоты» ТМ PRIDE — выбор для отдыха на природе и охоты в межсезонье. Мембранные и влагозащитные свойства помогают защищать от ветра и осадков, сохраняя комфорт при переменчивой погоде. Продуманные карманы и застёжки делают модель удобной для вещей, которые должны быть под рукой.
Технологичная ткань помогает защищать от ветра и осадков, сохраняя свободу движений при активной носке.Универсальный демисезонный костюм идеальный выбор для любителей охоты
Сезон: демисезон
КОМПЛЕКТ: Куртка, брюки</t>
  </si>
  <si>
    <t>4610097087745</t>
  </si>
  <si>
    <t>4610097087752</t>
  </si>
  <si>
    <t>4610097087769</t>
  </si>
  <si>
    <t>4610097087776</t>
  </si>
  <si>
    <t>4610097087783</t>
  </si>
  <si>
    <t>4610097087790</t>
  </si>
  <si>
    <t>4610097087806</t>
  </si>
  <si>
    <t>4610097087813</t>
  </si>
  <si>
    <t>4610097087820</t>
  </si>
  <si>
    <t>121-1201062123-061</t>
  </si>
  <si>
    <t>Винчестер костюм для охоты PRIDE, демисезонный, лес</t>
  </si>
  <si>
    <t>Ткань верха: бавария: полиэстер 100%
Ткань подклада: вельбоа: полиэстер 100%; алова: полиэстер 100%</t>
  </si>
  <si>
    <t>Функциональные карманы помогают держать важные мелочи под рукой
Капюшон помогает защититься от ветра, солнца и лёгких осадков
Манжеты помогают плотнее закрыть рукава и низ брюк
Водоотталкивающая обработка помогает ткани лучше переносить влажную погоду</t>
  </si>
  <si>
    <t>Костюм «Винчестер для охоты» ТМ PRIDE — выбор для отдыха на природе и охоты в межсезонье. Мембранные и влагозащитные свойства помогают защищать от ветра и осадков, сохраняя комфорт при переменчивой погоде. Продуманные карманы и застёжки делают модель удобной для вещей, которые должны быть под рукой.
Технологичная ткань помогает защищать от ветра и осадков, сохраняя свободу движений при активной носке. Универсальный демисезонный костюм идеальный выбор для любителей охоты
Сезон: демисезон
КОМПЛЕКТ: Куртка, брюки</t>
  </si>
  <si>
    <t>4610097078149</t>
  </si>
  <si>
    <t>4610097078156</t>
  </si>
  <si>
    <t>4610097078170</t>
  </si>
  <si>
    <t>4610097078217</t>
  </si>
  <si>
    <t>121-1201062123-054</t>
  </si>
  <si>
    <t>Винчестер костюм для охоты PRIDE, демисезонный</t>
  </si>
  <si>
    <t>Костюм «Винчестер для охоты» ТМ PRIDE — выбор для отдыха на природе и охоты в межсезонье. Мембранные и влагозащитные свойства помогают защищать от ветра и осадков, сохраняя комфорт при переменчивой погоде. Продуманные карманы и застёжки делают модель удобной для вещей, которые должны быть под рукой.
Технологичная ткань помогает защищать от ветра и осадков, сохраняя свободу движений при активной носке.Универсальный демисезонный костюм идеальный выбор для любителей охоты
Сезон: демисезон
КОМПЛЕКТ: Куртка, брюки</t>
  </si>
  <si>
    <t>4610097078248</t>
  </si>
  <si>
    <t>4610097078255</t>
  </si>
  <si>
    <t>4610097078262</t>
  </si>
  <si>
    <t>4610097078279</t>
  </si>
  <si>
    <t>4610097078286</t>
  </si>
  <si>
    <t>4610097078293</t>
  </si>
  <si>
    <t>4610097078309</t>
  </si>
  <si>
    <t>4610097078323</t>
  </si>
  <si>
    <t>121-1201062123-050</t>
  </si>
  <si>
    <t>Винчестер костюм для охоты PRIDE, демисезонный, камыш</t>
  </si>
  <si>
    <t>4610097078354</t>
  </si>
  <si>
    <t>4610097078361</t>
  </si>
  <si>
    <t>4610097078378</t>
  </si>
  <si>
    <t>4610097078385</t>
  </si>
  <si>
    <t>4610097078415</t>
  </si>
  <si>
    <t>121-1101062123-054</t>
  </si>
  <si>
    <t>Винчестер костюм для охоты PRIDE, зимний -15, коричневый</t>
  </si>
  <si>
    <t>Ткань верха: бавария: полиэстер 100%, 150 г/м2
Ткань подклада: вельбоа: полиэстер 95%, спандекс 5%
Утеплитель: Русский север</t>
  </si>
  <si>
    <t>мембрана PROTEKT 10000/10000
 температура экстрим до -15 градусов
 температура комфорта 0 градусов
 анатомический крой
 проклеенные швы
 вклеенные карманы на куртке
 влагозащитные молнии
 вентиляция в боковом шве куртки, на сетке
 двойная ветрозащитная планка на магнитных кнопках
 регулировка по воротнику
 карманы под рацию
 функциональные карманы на рукавах, по переду куртки и на брюках
 внутренний карман на молнии
 регулировка по низу куртки и по низу рукавов
 внутренний манжет на рукавах
 высокая спинка брюк
 съемные подтяжки брюк
 в боковом шве брюк высокая молния, которая служит вентиляцией и раздвижкой брюк
 внутренний манжет брюк
 индивидуальная упаковка (сумка)</t>
  </si>
  <si>
    <t>Костюм Винчестер -15 разработан для ходовой охоты в зимний период при умеренных морозах, поздней осенью или ранней весной. Костюм анатомического кроя, выполнен из бесшумной мембранной ткани "Бавария". Швы проклеены для защиты от влаги. В качестве подклада применяется ткань вельбоа, обеспечивающая теплоизоляцию, влагоотведение, а также комфортное применение любого термобелья и утепляющих слоев за счет своей гладкости (утепляющие слои не цепляются за подклад). Применение современных материалов позволило снизить вес костюма, что позволит охотнику меньше уставать при длительных переходах. На куртке предусмотрены карманы под рацию (для левшей и правшей). На куртке присутствует вентиляция в боковом шве. На брюках используется высокая молния с двумя бегунками, которая также выполняет роль вентиляции.</t>
  </si>
  <si>
    <t>4610097094132</t>
  </si>
  <si>
    <t>4610097094149</t>
  </si>
  <si>
    <t>4610097094163</t>
  </si>
  <si>
    <t>4610097094187</t>
  </si>
  <si>
    <t>Винчестер костюм для охоты PRIDE, зимний -35, коричневый</t>
  </si>
  <si>
    <t>Ткань верха: бавария: полиэстер 100%
Ткань подклада: вельбоа: полиэстер 95%, спандекс 5%; алова: полиэстер 100%
Утеплитель: Русский север</t>
  </si>
  <si>
    <t>Функциональные карманы помогают держать важные мелочи под рукой
Капюшон помогает защититься от ветра, солнца и лёгких осадков
Водоотталкивающая обработка помогает ткани лучше переносить влажную погоду</t>
  </si>
  <si>
    <t xml:space="preserve">Костюм «Винчестер для охоты» ТМ PRIDE — выбор для отдыха на природе и охоты зимой. Мембранные и влагозащитные свойства помогают защищать от ветра и осадков, сохраняя комфорт при переменчивой погоде. Продуманные карманы и застёжки делают модель удобной для вещей, которые должны быть под рукой.
Технологичная ткань помогает защищать от ветра и осадков, сохраняя свободу движений при активной носке.Универсальный зимний костюм идеальный выбор для любителей охоты
Сезон: зима
КОМПЛЕКТ: Куртка, полукомбинезон
</t>
  </si>
  <si>
    <t>4610097093180</t>
  </si>
  <si>
    <t>4610097093197</t>
  </si>
  <si>
    <t>4610097093210</t>
  </si>
  <si>
    <t>4610097093234</t>
  </si>
  <si>
    <t>4610097093395</t>
  </si>
  <si>
    <t>121-1201109123-061</t>
  </si>
  <si>
    <t>Камп костюм PRIDE, флис</t>
  </si>
  <si>
    <t>Ткань верха: трикотаж на флисе: полиэстер 100%</t>
  </si>
  <si>
    <t xml:space="preserve">Основное назначение: повседневное городское использование.
•	Небольшой объем
•	Анатомический крой
•	Ветрозащитная планка
•	Небольшой капюшон
•	Два кармана на куртке
•	Утяжка по низу
•	Эластичная манжета
•	Брюки средней посадки
•	Боковые карманы на брюках
•	Пояс на резинке 
•	Трикотаж на флисе  100% полиэстер, 280гр/м2
</t>
  </si>
  <si>
    <t xml:space="preserve">Костюм Камп ТМ PRIDE отлично впишется в гардероб любителей охоты, активного образа жизни и долгих прогулок, туризма или для повседневной носки. 
В плохую погоду или при низких минусовых температурах модель также может выступать в качестве утепляющего слоя под штормовой одеждой.
Изготовлен из двухстороннего трикотажного полотна плотностью 280гр/м2. С одной стороны гладкий трикотаж, с другой флис.
Куртка средней длины анатомического кроя с регулировкой объема по низу. Небольшой удобный капюшон может использоваться в качестве подшлемника. Рукав реглан с тонкой эластичной манжетой. Два боковых карманы на молнии для необходимых мелкий вещей. Центральная застежка на молнию с внутренней ветрозащитной планкой. 
Брюки умеренной объема, зауженные к низу, средней посадки. Пояс на резинке со шнуром для более точной регулировки. Два боковых кармана.
 Костюм Камп от ТМ PRIDE гарантированно обеспечит максимум комфорта при занятии любимым увлечением.
</t>
  </si>
  <si>
    <t>4660335509232</t>
  </si>
  <si>
    <t>4660335509256</t>
  </si>
  <si>
    <t>4660335509287</t>
  </si>
  <si>
    <t>4660335509294</t>
  </si>
  <si>
    <t>4660335509300</t>
  </si>
  <si>
    <t>4660335509317</t>
  </si>
  <si>
    <t>4660335509324</t>
  </si>
  <si>
    <t>4660335509348</t>
  </si>
  <si>
    <t>121-1201109123-054</t>
  </si>
  <si>
    <t>Камп костюм PRIDE, флис, коричневый</t>
  </si>
  <si>
    <t xml:space="preserve">Костюм Камп ТМ PRIDE отлично впишется в гардероб любителей охоты, активного образа жизни, долгих прогулок, туризма или для повседневной носки. 
В плохую погоду или при низких минусовых температурах модель также может выступать в качестве утепляющего слоя под штормовой одеждой.
Изготовлен из двухстороннего трикотажного полотна плотностью 280гр/м2. С одной стороны гладкий трикотаж, с другой флис.
Куртка средней длины анатомического кроя с регулировкой объема по низу. Небольшой удобный капюшон может использоваться в качестве подшлемника. Рукав реглан с тонкой эластичной манжетой. Два боковых карманы на молнии для необходимых мелкий вещей. Центральная застежка на молнию с внутренней ветрозащитной планкой. 
Брюки умеренного объема, зауженные к низу, средней посадки. Пояс на резинке со шнуром для более точной регулировки. Два боковых кармана на молнии.
 Костюм Камп от ТМ PRIDE гарантированно обеспечит максимум комфорта при занятии любимым увлечением.
</t>
  </si>
  <si>
    <t>4660335508952</t>
  </si>
  <si>
    <t>4660335509119</t>
  </si>
  <si>
    <t>4660335509133</t>
  </si>
  <si>
    <t>4660335509157</t>
  </si>
  <si>
    <t>4660335509171</t>
  </si>
  <si>
    <t>4660335509218</t>
  </si>
  <si>
    <t>121-1101285123-148</t>
  </si>
  <si>
    <t>Шутер костюм для охоты PRIDE, зимний -15, хаки</t>
  </si>
  <si>
    <t>Ткань верха: исландия: полиэстер 85%, нейлон 15%
Ткань подклада: алова: полиэстер 100%
Утеплитель: Русский север</t>
  </si>
  <si>
    <t>мембрана  10000/10000
 анатомический крой
 регулировка по талии
 функциональные карманы на магнитных кнопках
 регулируемый капюшон
 ветрозащитная планка
 объемные карманы
 индивидуальная упаковка (сумка)</t>
  </si>
  <si>
    <t>Костюм Шутер может использоваться как на охоте, так и в городе за счет универсального дизайна. Костюм снабжен большим количеством функциональных карманов на куртке и брюках, в которые поместятся все необходимые аксессуары. Надежная мембранная ткань Исландия в сочетании с утеплителем "Русский север" обеспечивает защиту от осадков и комфорт при температуре от 0 до -15 градусов. Оптимален для использования при низкой и средней активности.</t>
  </si>
  <si>
    <t>4610097084799</t>
  </si>
  <si>
    <t>4610097084805</t>
  </si>
  <si>
    <t>121-1201031123-054</t>
  </si>
  <si>
    <t>Барклай костюм для охоты PRIDE, Pride-X, коричневый</t>
  </si>
  <si>
    <t>Ткань верха: Pride-X: полиэстер 100%
Ткань подклада: полиэстер 100%</t>
  </si>
  <si>
    <t xml:space="preserve">Функциональные карманы помогают держать важные мелочи под рукой
Капюшон помогает защититься от ветра, солнца и лёгких осадков
Мембранный слой помогает защищать от ветра и влаги
Водоотталкивающая обработка помогает ткани лучше переносить влажную погоду
</t>
  </si>
  <si>
    <t>Костюм «Барклай для охоты» ТМ PRIDE — выбор для отдыха на природе и охоты в межсезонье. Мембранные и влагозащитные свойства помогают защищать от ветра и осадков, сохраняя комфорт при переменчивой погоде. Продуманные карманы и застёжки делают модель удобной для вещей, которые должны быть под рукой.
Технологичная ткань помогает защищать от ветра и осадков, сохраняя свободу движений при активной носке.
Сезон: демисезон
КОМПЛЕКТ: Куртка, брюки</t>
  </si>
  <si>
    <t>4610097076992</t>
  </si>
  <si>
    <t>4610097077005</t>
  </si>
  <si>
    <t>4610097077012</t>
  </si>
  <si>
    <t>4610097077029</t>
  </si>
  <si>
    <t>4610097077036</t>
  </si>
  <si>
    <t>4610097077043</t>
  </si>
  <si>
    <t>4610097077050</t>
  </si>
  <si>
    <t>4610097077067</t>
  </si>
  <si>
    <t>4610097077074</t>
  </si>
  <si>
    <t>121-1201031123-061</t>
  </si>
  <si>
    <t>Барклай костюм для охоты PRIDE, Pride-X, лес</t>
  </si>
  <si>
    <t>4610097080265</t>
  </si>
  <si>
    <t>4610097080272</t>
  </si>
  <si>
    <t>4610097080289</t>
  </si>
  <si>
    <t>4610097080296</t>
  </si>
  <si>
    <t>4610097080302</t>
  </si>
  <si>
    <t>4610097080319</t>
  </si>
  <si>
    <t>4610097080326</t>
  </si>
  <si>
    <t>121-1201031123-050</t>
  </si>
  <si>
    <t>Барклай костюм для охоты PRIDE, Pride-X, камыш</t>
  </si>
  <si>
    <t>4610097077081</t>
  </si>
  <si>
    <t>4610097077098</t>
  </si>
  <si>
    <t>4610097077104</t>
  </si>
  <si>
    <t>4610097077111</t>
  </si>
  <si>
    <t>4610097077128</t>
  </si>
  <si>
    <t>4610097077135</t>
  </si>
  <si>
    <t>4610097077159</t>
  </si>
  <si>
    <t>4610097077173</t>
  </si>
  <si>
    <t>121-1101266123-148</t>
  </si>
  <si>
    <t>Хант костюм для охоты PRIDE, зимний -45, хаки</t>
  </si>
  <si>
    <t>Ткань верха: исландия: полиэстер 85%, нейлон 15%
Ткань подклада: полиэстер 100%
Утеплитель: Русский север</t>
  </si>
  <si>
    <t>Воротник-стойка дополнительно защищает шею от ветра и холода
Функциональные карманы помогают держать важные мелочи под рукой
Капюшон помогает защититься от ветра, солнца и лёгких осадков
Водоотталкивающая обработка помогает ткани лучше переносить влажную погоду
Пич-эффект делает ткань приятнее на ощупь и комфортнее в носке
Эластичные элементы помогают изделию лучше садиться по фигуре
Усиленные зоны повышают износостойкость в местах активной нагрузки</t>
  </si>
  <si>
    <t>Костюм «Хант для охоты» ТМ PRIDE — выбор для отдыха на природе и охоты зимой. Мембранные и влагозащитные свойства помогают защищать от ветра и осадков, сохраняя комфорт при переменчивой погоде. Усиленные зоны и стойкие материалы добавляют изделию надёжности там, где нагрузка выше.
Технологичная ткань помогает защищать от ветра и осадков, сохраняя свободу движений при активной носке.
Сезон: зима
КОМПЛЕКТ: Куртка, полукомбинезон</t>
  </si>
  <si>
    <t>4610097093029</t>
  </si>
  <si>
    <t>4610097093043</t>
  </si>
  <si>
    <t>4610097093074</t>
  </si>
  <si>
    <t>4610097093098</t>
  </si>
  <si>
    <t>121-0101022123-054</t>
  </si>
  <si>
    <t>Артемида женский костюм для охоты PRIDE, зимний -15, коричневый</t>
  </si>
  <si>
    <t>Ткань верха: бавария: полиэстер 100%, 150 г/м2
Ткань подклада: вельбоа: полиэстер 95%, спандекс 5%; алова: полиэстер 100%
Утеплитель: Русский север</t>
  </si>
  <si>
    <t>Воротник-стойка дополнительно защищает шею от ветра и холода
Функциональные карманы помогают держать важные мелочи под рукой
Капюшон помогает защититься от ветра, солнца и лёгких осадков
Манжеты помогают плотнее закрыть рукава и низ брюк
Водоотталкивающая обработка помогает ткани лучше переносить влажную погоду</t>
  </si>
  <si>
    <t xml:space="preserve">Костюм «Артемида для охоты» ТМ PRIDE — выбор для отдыха на природе и охоты зимой. Мембранные и влагозащитные свойства помогают защищать от ветра и осадков, сохраняя комфорт при переменчивой погоде. Продуманные карманы и застёжки делают модель удобной для вещей, которые должны быть под рукой.
Технологичная ткань помогает защищать от ветра и осадков, сохраняя свободу движений при активной носке.
Сезон: зима
КОМПЛЕКТ: Куртка, брюки
</t>
  </si>
  <si>
    <t>4610097087578</t>
  </si>
  <si>
    <t>4610097087592</t>
  </si>
  <si>
    <t>121-0101022123-148</t>
  </si>
  <si>
    <t>Артемида женский костюм для охоты PRIDE, зимний -35, хаки</t>
  </si>
  <si>
    <t>Ткань верха: бавария: полиэстер 100%
Ткань подклада: комбинированный подклад: алова без мембраны, вельбоа, таффета
Утеплитель: Слайтекс Warmset</t>
  </si>
  <si>
    <t xml:space="preserve">
Костюм «Артемида для охоты» ТМ PRIDE — выбор для отдыха на природе и охоты зимой. Мембранные и влагозащитные свойства помогают защищать от ветра и осадков, сохраняя комфорт при переменчивой погоде. Продуманные карманы и застёжки делают модель удобной для вещей, которые должны быть под рукой.
Технологичная ткань помогает защищать от ветра и осадков, сохраняя свободу движений при активной носке.
Сезон: зима
КОМПЛЕКТ: Куртка, брюки</t>
  </si>
  <si>
    <t>4660335517978</t>
  </si>
  <si>
    <t>4660335517985</t>
  </si>
  <si>
    <t>4660335517992</t>
  </si>
  <si>
    <t>4660335518005</t>
  </si>
  <si>
    <t>4660335518012</t>
  </si>
  <si>
    <t>4660335518029</t>
  </si>
  <si>
    <t>4660335518043</t>
  </si>
  <si>
    <t>121-0101022123-093</t>
  </si>
  <si>
    <t>Артемида женский костюм для охоты PRIDE, зимний -15, св.коричневый</t>
  </si>
  <si>
    <t xml:space="preserve"> 
Костюм «Артемида для охоты» ТМ PRIDE — выбор для отдыха на природе и охоты зимой. Мембранные и влагозащитные свойства помогают защищать от ветра и осадков, сохраняя комфорт при переменчивой погоде. Продуманные карманы и застёжки делают модель удобной для вещей, которые должны быть под рукой.
Технологичная ткань помогает защищать от ветра и осадков, сохраняя свободу движений при активной носке.
Сезон: зима
КОМПЛЕКТ: Куртка, брюки</t>
  </si>
  <si>
    <t>4660335505043</t>
  </si>
  <si>
    <t>4660335505234</t>
  </si>
  <si>
    <t>4660335506965</t>
  </si>
  <si>
    <t>4660335507252</t>
  </si>
  <si>
    <t>4660335507290</t>
  </si>
  <si>
    <t>4660335507412</t>
  </si>
  <si>
    <t>130-0001095123-054</t>
  </si>
  <si>
    <t xml:space="preserve">Женские брюки для охоты PRIDE Илва </t>
  </si>
  <si>
    <t>Функциональные карманы помогают держать важные мелочи под рукой
Эластичные элементы помогают изделию лучше садиться по фигуре
Шлёвки под ремень позволяют удобно настроить посадку
Усиленные зоны повышают износостойкость в местах активной нагрузки</t>
  </si>
  <si>
    <t>Брюки «Женские для охоты Илва» ТМ PRIDE — выбор для отдыха на природе и охоты летом. Усиленные зоны и стойкие материалы добавляют изделию надёжности там, где нагрузка выше. Продуманные карманы и застёжки делают модель удобной для вещей, которые должны быть под рукой.
Хлопковая основа делает изделие приятным к телу и комфортным для повседневной носки.
Сезон: лето</t>
  </si>
  <si>
    <t>4660335500666</t>
  </si>
  <si>
    <t>131-0201027123-054</t>
  </si>
  <si>
    <t>Багира женские брюки PRIDE, демисезонные, софтшелл, коричневый</t>
  </si>
  <si>
    <t>Анатомический крой
Мембрана PROTEKT 10000/10000</t>
  </si>
  <si>
    <t>Брюки NOVATEX Багира - идеальный выбор для страстных любительниц охоты и рыбалки, которые не останавливаются ни перед какими погодными условиями. Эти уникальные брюки были специально разработаны для того, чтобы обеспечить Вам комфорт и защиту во время активных занятий на свежем воздухе в любое время года. Используемая мембранная ткань софт-шелл с флисовым слоем обеспечивает надежную защиту от холода, ветра и дождя, позволяя Вам оставаться сухими и теплыми даже в самых непредсказуемых погодных условиях. Анатомический крой брюк, специально адаптированный под женскую фигуру, а ластовица в шаговом шве обеспечивают максимальный комфорт и свободу движений, позволяя Вам чувствовать себя уверенно и комфортно в любой ситуации. С брюками PRIDE NOVATEX Багира Вы будете готовы к любым приключениям на природе, вне зависимости от погоды. Не отказывайте себе в возможности наслаждаться активным образом жизни и окружающей природой - выбирайте качество, комфорт и надежность с брюками NOVATEX Багира.</t>
  </si>
  <si>
    <t>4610097071898</t>
  </si>
  <si>
    <t>150-0001095123-054</t>
  </si>
  <si>
    <t>Илва женская куртка для охоты PRIDE, коричневый</t>
  </si>
  <si>
    <t xml:space="preserve">Куртка «Илва женская для охоты» ТМ PRIDE — выбор для отдыха на природе и охоты летом. Продуманные карманы и застёжки делают модель удобной для вещей, которые должны быть под рукой.
Хлопковая основа делает изделие приятным к телу и комфортным для повседневной носки.
Сезон: лето
</t>
  </si>
  <si>
    <t>4660335500550</t>
  </si>
  <si>
    <t>4660335500567</t>
  </si>
  <si>
    <t>4660335500574</t>
  </si>
  <si>
    <t>4660335500581</t>
  </si>
  <si>
    <t>4660335500598</t>
  </si>
  <si>
    <t>4660335500604</t>
  </si>
  <si>
    <t>4660335500611</t>
  </si>
  <si>
    <t>4660335500628</t>
  </si>
  <si>
    <t>4660335500635</t>
  </si>
  <si>
    <t>151-1201125-050</t>
  </si>
  <si>
    <t>Аргамак куртка для охоты PRIDE, софт-шелл, принт камыш</t>
  </si>
  <si>
    <t>Куртка «Аргамак для охоты» ТМ PRIDE — выбор для активного отдыха и городской носки в межсезонье. Мембранные и влагозащитные свойства помогают защищать от ветра и осадков, сохраняя комфорт при переменчивой погоде. Продуманные карманы и застёжки делают модель удобной для вещей, которые должны быть под рукой.
Технологичная ткань помогает защищать от ветра и осадков, сохраняя свободу движений при активной носке.
 Сезон: демисезон</t>
  </si>
  <si>
    <t>4660335537372</t>
  </si>
  <si>
    <t>4660335537389</t>
  </si>
  <si>
    <t>4660335537396</t>
  </si>
  <si>
    <t>4660335537402</t>
  </si>
  <si>
    <t>4660335537419</t>
  </si>
  <si>
    <t>4660335537426</t>
  </si>
  <si>
    <t>151-1201125-061</t>
  </si>
  <si>
    <t>Аргамак куртка для охоты PRIDE, софтшелл, принт лес</t>
  </si>
  <si>
    <t>4660335537150</t>
  </si>
  <si>
    <t>4660335537167</t>
  </si>
  <si>
    <t>4660335537174</t>
  </si>
  <si>
    <t>4660335537181</t>
  </si>
  <si>
    <t>4660335537198</t>
  </si>
  <si>
    <t>4660335537204</t>
  </si>
  <si>
    <t>Таир куртка для охоты PRIDE, софт-шелл принт камыш</t>
  </si>
  <si>
    <t xml:space="preserve">Ткань верха: Hunt-Shell: полиэстер 100%, Pride-X полиэстер 100% </t>
  </si>
  <si>
    <t xml:space="preserve">Функциональные карманы помогают держать важные мелочи под рукой
Капюшон помогает защититься от ветра, солнца и лёгких осадков
Мембранный слой помогает защищать от ветра и влаги
Водоотталкивающая обработка помогает ткани лучше переносить влажную погоду
текстовое описание: универсальная демисезонная куртка- идеальный выбор для любителей охоты
</t>
  </si>
  <si>
    <t xml:space="preserve">
Куртка «Таир для охоты» ТМ PRIDE — выбор для отдыха на природе и городской носки в межсезонье. Мембранные и влагозащитные свойства помогают защищать от ветра и осадков, сохраняя комфорт при переменчивой погоде. Продуманные карманы и застёжки делают модель удобной для вещей, которые должны быть под рукой.
Технологичная ткань помогает защищать от ветра и осадков, сохраняя свободу движений при активной носке.
Сезон: демисезон</t>
  </si>
  <si>
    <t>4660335548675</t>
  </si>
  <si>
    <t>4660335548651</t>
  </si>
  <si>
    <t>4660335548682</t>
  </si>
  <si>
    <t>4660335548668</t>
  </si>
  <si>
    <t>4660335548699</t>
  </si>
  <si>
    <t>4660335548705</t>
  </si>
  <si>
    <t>151-1201125-054</t>
  </si>
  <si>
    <t>Таир куртка для охоты PRIDE, софт-шелл, коричневый</t>
  </si>
  <si>
    <t>Функциональные карманы помогают держать важные мелочи под рукой
Капюшон помогает защититься от ветра, солнца и лёгких осадков
Мембранный слой помогает защищать от ветра и влаги
Водоотталкивающая обработка помогает ткани лучше переносить влажную погоду
текстовое описание: универсальная демисезонная куртка- идеальный выбор для любителей охоты</t>
  </si>
  <si>
    <t>Куртка «Таир для охоты» ТМ PRIDE — выбор для отдыха на природе и городской носки в межсезонье. Мембранные и влагозащитные свойства помогают защищать от ветра и осадков, сохраняя комфорт при переменчивой погоде. Продуманные карманы и застёжки делают модель удобной для вещей, которые должны быть под рукой.
Технологичная ткань помогает защищать от ветра и осадков, сохраняя свободу движений при активной носке.
Сезон: демисезон</t>
  </si>
  <si>
    <t>4660335548767</t>
  </si>
  <si>
    <t>4660335548798</t>
  </si>
  <si>
    <t>4660335548774</t>
  </si>
  <si>
    <t>4660335548804</t>
  </si>
  <si>
    <t>Таир куртка для охоты PRIDE, софтшелл принт лес</t>
  </si>
  <si>
    <t>4660335548408</t>
  </si>
  <si>
    <t>4660335548385</t>
  </si>
  <si>
    <t>4660335548415</t>
  </si>
  <si>
    <t>4660335548392</t>
  </si>
  <si>
    <t>4660335548422</t>
  </si>
  <si>
    <t>4660335548439</t>
  </si>
  <si>
    <t>151-1201089123-111</t>
  </si>
  <si>
    <t>Сайга куртка PRIDE, демисезонная, софтшелл, принт Аспен сигнал</t>
  </si>
  <si>
    <t>сигнальный аспен</t>
  </si>
  <si>
    <t>Флис приятен к телу, помогает удерживать тепло и быстро сохнет
Функциональные карманы помогают держать важные мелочи под рукой
Капюшон помогает защититься от ветра, солнца и лёгких осадков
Мембранный слой помогает защищать от ветра и влаги
Водоотталкивающая обработка помогает ткани лучше переносить влажную погоду</t>
  </si>
  <si>
    <t xml:space="preserve">
Куртка «Сайга» ТМ PRIDE — выбор для активного отдыха и городской носки в межсезонье. Мембранные и влагозащитные свойства помогают защищать от ветра и осадков, сохраняя комфорт при переменчивой погоде. Продуманные карманы и застёжки делают модель удобной для вещей, которые должны быть под рукой.
Технологичная ткань помогает защищать от ветра и осадков, сохраняя свободу движений при активной носке.
Сезон: демисезон</t>
  </si>
  <si>
    <t>4660335518777</t>
  </si>
  <si>
    <t>4660335518784</t>
  </si>
  <si>
    <t>4660335518791</t>
  </si>
  <si>
    <t>4660335518807</t>
  </si>
  <si>
    <t>4660335518814</t>
  </si>
  <si>
    <t>4660335518821</t>
  </si>
  <si>
    <t>4660335518838</t>
  </si>
  <si>
    <t>4660335518845</t>
  </si>
  <si>
    <t>4660335518852</t>
  </si>
  <si>
    <t>152-0101122123-052</t>
  </si>
  <si>
    <t>Кобра куртка женская PRIDE, зимняя -35, кобра с мехом</t>
  </si>
  <si>
    <t>Ткань верха: алова: полиэстер 100%
Ткань подклада: хлопок 100%
Утеплитель: Русский север</t>
  </si>
  <si>
    <t>кобра</t>
  </si>
  <si>
    <t>Мембрана PROTEKT 10000/10000
Куртка приталенного силуэта
Карманы в рельефных швах на молнии
Нагрудный карман на молнии
Внутренний карман на молнии
Регулировка по капюшону
Регулировка по низу рукавов
Утяжка по низу куртки
Двойная ветрозащитная планка
Индивидуальная упаковка</t>
  </si>
  <si>
    <t xml:space="preserve">Женская куртка Кобра от NOVATEX PRIDE - идеальный выбор для активного отдыха и городских прогулок в холодное время года.
Куртка изготовлена из высококачественной водонепроницаемой и ветрозащитной мембранной ткани PROTECT 10000/10000. Этот инновационный материал обеспечивает надежную защиту от непогоды, сохраняя при этом воздухопроницаемость, что позволяет коже дышать и предотвращает перегрев. Приталенный силуэт подчеркивает женственные формы, а продуманный дизайн делает ее стильным и функциональным аксессуаром. Мембранная куртка оснащена удобными карманами на молнии - нагрудным и внутренним, которые надежно защитят Ваши личные вещи от ветра и влаги. Для максимального комфорта предусмотрены регулировки по капюшону и низу рукавов, а также утяжка по линии талии. Двойная ветрозащитная планка и индивидуальная упаковка дополняют список практичных функций этого изделия. В качестве утеплителя используется инновационный материал Русский Север, который обеспечивает сохранение тепла при температурах до -35°C. Подкладка выполнена из 100% хлопковой ткани в клетчатом принте. Камуфляжная расцветка "Кобра" делает эту охотничью куртку стильным и актуальным выбором для любителей активного отдыха на природе. Благодаря продуманному функционалу и качественным материалам, куртка Кобра от NOVATEX станет вашим надежным спутником в любую непогоду.
</t>
  </si>
  <si>
    <t>4610097028236</t>
  </si>
  <si>
    <t>4610097031434</t>
  </si>
  <si>
    <t>152-1101145123-054</t>
  </si>
  <si>
    <t>Маламут  Премиум куртка PRIDE зимняя -35, коричневый</t>
  </si>
  <si>
    <t>Ткань верха: бавария: полиэстер 100%
Ткань подклада: алова: полиэстер 100%
Утеплитель: Русский север</t>
  </si>
  <si>
    <t>Функциональные карманы помогают держать важные мелочи под рукой
Капюшон помогает защититься от ветра, солнца и лёгких осадков
Манжеты помогают плотнее закрыть рукава и низ брюк
Водоотталкивающая обработка помогает ткани лучше переносить влажную погоду
универсальная зимняя куртка, идеальный выбор для любителей охоты</t>
  </si>
  <si>
    <t>Куртка «Маламут Премиум -35» ТМ PRIDE — выбор для отдыха на природе и городской носки зимой. Мембранные и влагозащитные свойства помогают защищать от ветра и осадков, сохраняя комфорт при переменчивой погоде. Продуманные карманы и застёжки делают модель удобной для вещей, которые должны быть под рукой.
Технологичная ткань помогает защищать от ветра и осадков, сохраняя свободу движений при активной носке.
Сезон: зима</t>
  </si>
  <si>
    <t>4610097066160</t>
  </si>
  <si>
    <t>4610097066191</t>
  </si>
  <si>
    <t>4610097066177</t>
  </si>
  <si>
    <t>4610097066207</t>
  </si>
  <si>
    <t>4610097066221</t>
  </si>
  <si>
    <t>152-0201259123-054</t>
  </si>
  <si>
    <t>Фосса женская куртка  PRIDE, демисезонная, коричневый</t>
  </si>
  <si>
    <t>температура экстрим до 0 градусов
 температура комфорта +10 градусов
 анатомический крой
 удобные карманы на молнии
 воротник стойка
 регулировка по низу куртки
 куртка легко упаковывается в собственный внутренний карман и занимает минимум места в рюкзаке</t>
  </si>
  <si>
    <t>Куртка женская Fossa от NOVATEX - отличный выбор для стильных и активных женщин в холодное время года. Эта утепленная зимняя куртка из прочного нейлона с переплетением micro rip-stop обеспечивает надежную защиту от ветра и сохранение тепла. Утеплитель Экопух обеспечивает легкость и высокую теплоизоляцию, что делает куртку идеальным выбором для повседневной носки в городе или активного отдыха на свежем воздухе. Анатомический крой гарантирует идеальную посадку, а удобные карманы на молнии позволяют удобно хранить необходимые мелочи. Женская куртка Fossa от NOVATEX - Ваш надежный спутник в прохладную погоду, сочетающий в себе стиль, комфорт и функциональность. Это утепленное женское изделие может использоваться как самостоятельная одежда для прогулок в холодную погоду, а также, как дополнительный утепляющий слой для особенно холодных дней. Удобство использования подчеркивается возможностью легкой упаковки куртки в собственный внутренний карман, что делает ее идеальным выбором!</t>
  </si>
  <si>
    <t>4610097030802</t>
  </si>
  <si>
    <t>210-1201000125-148</t>
  </si>
  <si>
    <t>Охотничьи ботинки PRIDE Magnum (Магнум) хаки PRMHM-300-2</t>
  </si>
  <si>
    <t xml:space="preserve">Цвет: хаки
Материал верха: натуральная кожа, 100% полиэстер, ТПУ
Подклад: сетка 100% полиэстер, дышащая
Материал подошвы:  ЭВА, резина RB"	"• водостойкость до 4 часов
• материал верха - комбинированный состав для надежности и эргономичности
• удобная система шнуровки с крючками-зацепами в верхней части
• шнурки не растягивающиеся, водотталкивающие, мультифиламент
• комбинированная подошва - эффект антискольжения и гашения вибрации
• укрепленная пяточная часть
• укрепленный носок
• утеплитель Thinsulate
• мембранный чулок
• анатомическая стелька
</t>
  </si>
  <si>
    <t>Охотничьи ботинки "Спайдер" ТМ PRIDE обеспечивают водостойкость до 4 часов. Верх выполнен из комбинированного состава, что гарантирует надежность и эргономичность. Удобная система шнуровки с крючками-зацепами в верхней части обеспечивает надежную фиксацию. Шнурки не растягиваются, водоталкивающие и выполнены из мультифиламента.
Комбинированная подошва обеспечивает эффект антискольжения и гашение вибрации, что делает ботинки идеальными для охоты. Укрепленная пяточная часть и носок добавляют дополнительную защиту. Утеплитель Thinsulate сохраняет тепло, а мембранный чулок обеспечивает защиту от влаги. Анатомическая стелька обеспечивает комфорт при длительном ношении.</t>
  </si>
  <si>
    <t>4660335535293</t>
  </si>
  <si>
    <t>4660335535309</t>
  </si>
  <si>
    <t>4660335535316</t>
  </si>
  <si>
    <t>4660335535323</t>
  </si>
  <si>
    <t>4660335535330</t>
  </si>
  <si>
    <t>4660335535347</t>
  </si>
  <si>
    <t>4660335535354</t>
  </si>
  <si>
    <t>210-1201000125-000</t>
  </si>
  <si>
    <t>Охотничьи ботинки PRIDE Magnum (Магнум) Уральский лес PRMHM-900-2</t>
  </si>
  <si>
    <t>• водостойкость до 4 часов
• материал верха - комбинированный состав для надежности и эргономичности
• удобная система шнуровки с крючками-зацепами в верхней части
• шнурки не растягивающиеся, водотталкивающие, мультифиламент
• комбинированная подошва - эффект антискольжения и гашения вибрации
• укрепленная пяточная часть
• укрепленный носок
• утеплитель Thinsulate
• мембранный чулок
• анатомическая стелька</t>
  </si>
  <si>
    <t xml:space="preserve">Охотничьи ботинки Магнум — это идеальный выбор для активных любителей природы, которые ценят надежность и комфорт. Верх из комбинированного состава, включающего натуральную кожу и полиэстер, обеспечивает отличную эргономичность и защиту. Удобная система шнуровки с крючками-зацепами в верхней части позволяет быстро и легко регулировать посадку.
Шнурки, выполненные из водотталкивающего мультифиламента, не растягиваются, что гарантирует долговечность. Комбинированная подошва обеспечивает эффект антискольжения и гашения вибрации, что делает каждую прогулку более комфортной.
Укрепленная пяточная часть и носок обеспечивают дополнительную защиту, что особенно важно на сложных маршрутах. Чулок с анатомической стелькой гарантирует максимальный комфорт при длительном ношении. Эти ботинки станут вашим надежным спутником в любых охотничьих приключениях.
</t>
  </si>
  <si>
    <t>4660335535361</t>
  </si>
  <si>
    <t>4660335535378</t>
  </si>
  <si>
    <t>4660335535385</t>
  </si>
  <si>
    <t>4660335535392</t>
  </si>
  <si>
    <t>4660335535408</t>
  </si>
  <si>
    <t>4660335535415</t>
  </si>
  <si>
    <t>4660335535422</t>
  </si>
  <si>
    <t>Охотничьи ботинки PRIDE Eger (Егерь) Уральский лес PRMHM-900-1</t>
  </si>
  <si>
    <t>Материал верха: 100% полиэстер
Подклад: сетка 100% полиэстер, дышащая
Материал подошвы: термопластичная резина, ЭВА"	
• водостойкость до 4 часов
• материал верха - комбинированный состав для надежности и эргономичности
• удобная система шнуровки с крючками-зацепами в верхней части
• шнурки не растягивающиеся, водотталкивающие, мультифиламент
• комбинированная подошва - эффект антискольжения и гашения вибрации
• увеличенная и укрепленная пяточная часть
• усиленный носок
• утеплитель Thinsulate
• мембранный чулок
• анатомическая стелька</t>
  </si>
  <si>
    <t>Охотничьи ботинки Егерь — это идеальный выбор для тех, кто ценит надежность и комфорт в условиях активного отдыха. Верх из комбинированного состава обеспечивает отличную эргономичность и защиту, а удобная система шнуровки с крючками-зацепами в верхней части позволяет быстро и легко регулировать посадку.
Шнурки, выполненные из водотталкивающего мультифиламента, не растягиваются, что гарантирует долговечность и надежность. Комбинированная подошва обеспечивает эффект антискольжения и гашения вибрации, что делает каждую прогулку более комфортной.
Увеличенная и укрепленная пяточная часть, а также усиленный носок обеспечивают дополнительную защиту, что особенно важно на сложных маршрутах. Чулок с анатомической стелькой гарантирует максимальный комфорт при длительном ношении. Эти ботинки станут вашим надежным спутником в любых охотничьих приключениях.</t>
  </si>
  <si>
    <t>4660335535507</t>
  </si>
  <si>
    <t>4660335535514</t>
  </si>
  <si>
    <t>4660335535521</t>
  </si>
  <si>
    <t>4660335535545</t>
  </si>
  <si>
    <t>4660335535552</t>
  </si>
  <si>
    <t>Охотничьи неопреновые низкие сапоги PRIDE Protect Mini (Протект мини) Уральский лес PRLHM-933</t>
  </si>
  <si>
    <t>Материал верха: резина
Подклад: неопрен
Материал подошвы: резина RB
• 100% водонепроницаемость
• устойчивость к скольжению
• единая бесшовная оболочка
• высокое сопротивление к изгибу в верхней части
• неопрен 4 мм
• чулок с анатомической стелькой. Охотничьи неопреновые средние сапоги PRIDE Протект</t>
  </si>
  <si>
    <t xml:space="preserve">
Охотничьи неопреновые короткие сапоги  Протект Мини — это идеальный выбор для активных любителей природы, обеспечивающие надежную защиту от воды и отличные дышащие способности. Средняя высота голенища обеспечивает комфорт при одевании и снятии, а также свободу движений по мокрой траве, сырой земле и мелким ручьям.
Эти сапоги гарантируют 100% водонепроницаемость, что позволяет Вам уверенно передвигаться в любых условиях. Устойчивость к скольжению обеспечивает безопасность на скользких поверхностях, а единая бесшовная оболочка предотвращает попадание влаги и грязи внутрь.
Изготовленные из неопрена толщиной 4 мм, сапоги обладают высоким сопротивлением к изгибу в верхней части, что добавляет долговечности. Чулок с анатомической стелькой обеспечивает максимальный комфорт при длительном ношении, делая эти сапоги незаменимыми в Ваших охотничьих приключениях</t>
  </si>
  <si>
    <t>4660335534340</t>
  </si>
  <si>
    <t>4660335534357</t>
  </si>
  <si>
    <t>4660335534364</t>
  </si>
  <si>
    <t>4660335534371</t>
  </si>
  <si>
    <t>4660335534388</t>
  </si>
  <si>
    <t>4660335534395</t>
  </si>
  <si>
    <t>4660335534401</t>
  </si>
  <si>
    <t>Охотничьи ботинки PRIDE Eger (Егерь) хаки PRMHM-300-1</t>
  </si>
  <si>
    <t>Материал верха: 100% полиэстер
Подклад: сетка 100% полиэстер, дышащая
Материал подошвы: термопластичная резина, ЭВА"    
• водостойкость до 4 часов
• материал верха - комбинированный состав для надежности и эргономичности
• удобная система шнуровки с крючками-зацепами в верхней части
• шнурки не растягивающиеся, водотталкивающие, мультифиламент
• комбинированная подошва - эффект антискольжения и гашения вибрации
• увеличенная и укрепленная пяточная часть
• усиленный носок
• утеплитель Thinsulate
• мембранный чулок
• анатомическая стелька</t>
  </si>
  <si>
    <t>Охотничьи ботинки Егерь — это идеальный выбор для тех, кто ценит надежность и комфорт в условиях активного отдыха. Верх из комбинированного состава обеспечивает отличную эргономичность и защиту, а удобная система шнуровки с крючками-зацепами в верхней части позволяет быстро и легко регулировать посадку.
Шнурки, выполненные из водотталкивающего мультифиламента, не растягиваются, что гарантирует долговечность и надежность. Комбинированная подошва обеспечивает эффект антискольжения и гашения вибрации, что делает каждую прогулку более комфортной.
Увеличенная и укрепленная пяточная часть, а также усиленный носок обеспечивают дополнительную защиту, что особенно важно на сложных маршрутах. Чулок с анатомической стелькой гарантирует максимальный комфорт при длительном ношении. Эти ботинки станут вашим надежным спутником в любых охотничьих приключениях."</t>
  </si>
  <si>
    <t>4660335535439</t>
  </si>
  <si>
    <t>210-1201000125-054</t>
  </si>
  <si>
    <t>Охотничьи ботинки PRIDE Magnum premium (Магнум премиум) коричневый PRMHTM-BR</t>
  </si>
  <si>
    <t>Ткань верха: нубук
Ткань вставок: нейлон 100% 
Ткань подклада: полиэстер 100%</t>
  </si>
  <si>
    <t>Цвет: коричневый
Материал верха: нубук
Подклад: влагозащитный подклад
Материал подошвы: полиуретан, резина"	"• водостойкость до 4 часов
• материал верха - натуральный нубук с водооталкивающей пропиткой
• удобная система шнуровки FIT&amp;GO
• укрепленный носок
• комбинированная подошва - эффект антискольжения и устойчивости, гашение вибрации
• удобная колодка
• мембранный чулок
• анатомическая стелька"	"Охотничьи ботинки Магнум Премиум PRIDE  — это идеальный выбор для тех, кто ценит комфорт и надежность в условиях активного отдыха. Верх из натурального нубука обеспечивает прочность и стильный внешний вид, а удобная система шнуровки FIT&amp;GO позволяет быстро и легко регулировать посадку.
Укрепленный носок защищает Ваши пальцы от ударов, а комбинированная подошва обеспечивает эффект антискольжения и устойчивости на различных поверхностях. Удобная колодка гарантирует комфорт при длительном ношении, а чулок с анатомической стелькой дополнительно поддерживает ноги.
Эти ботинки идеально подходят для охоты и активных прогулок на природе, обеспечивая надежность и защиту в любых условиях.
Оттенок товара может незначительно отличаться от представленного на фото.</t>
  </si>
  <si>
    <t>4660335533060</t>
  </si>
  <si>
    <t>4660335533077</t>
  </si>
  <si>
    <t>4660335533084</t>
  </si>
  <si>
    <t>4660335533091</t>
  </si>
  <si>
    <t>4660335533107</t>
  </si>
  <si>
    <t>Охотничьи неопреновые низкие сапоги PRIDE Protect Mini (Протект Мини) хаки PRLHM-330</t>
  </si>
  <si>
    <t>Материал верха: резина
Подклад: неопрен
Материал подошвы: резина RB"	
• 100% водонепроницаемость
• устойчивость к скольжению
• единая бесшовная оболочка
• высокое сопротивление к изгибу в верхней части
• неопрен 4 мм
• чулок с анатомической стелькой</t>
  </si>
  <si>
    <t>Охотничьи неопреновые короткие сапоги  Протект Мини — это идеальный выбор для активных любителей природы, обеспечивающие надежную защиту от воды и отличные дышащие способности. Средняя высота голенища обеспечивает комфорт при одевании и снятии, а также свободу движений по мокрой траве, сырой земле и мелким ручьям.
Эти сапоги гарантируют 100% водонепроницаемость, что позволяет Вам уверенно передвигаться в любых условиях. Устойчивость к скольжению обеспечивает безопасность на скользких поверхностях, а единая бесшовная оболочка предотвращает попадание влаги и грязи внутрь.
Изготовленные из неопрена толщиной 4 мм, сапоги обладают высоким сопротивлением к изгибу в верхней части, что добавляет долговечности. Чулок с анатомической стелькой обеспечивает максимальный комфорт при длительном ношении, делая эти сапоги незаменимыми в Ваших охотничьих приключениях</t>
  </si>
  <si>
    <t>4660335534425</t>
  </si>
  <si>
    <t>4660335534432</t>
  </si>
  <si>
    <t>4660335534449</t>
  </si>
  <si>
    <t>4660335534456</t>
  </si>
  <si>
    <t>Охотничьи неопреновые высокие сапоги PRIDE Protect Pro (Протект Про) хаки PRHHM-330</t>
  </si>
  <si>
    <t>Цвет: хаки
Материал верха: резина
Подклад: неопрен
Материал подошвы: резина RB
• 100% водонепроницаемость
• устойчивость к скольжению
• единая бесшовная оболочка
• высокое сопротивление к изгибу в верхней части
• неопрен 4 мм
• чулок с анатомической стелькой
• стелька из ЭВА с хлопковым покрытием"	"Охотничьи неопреновые высокие сапоги PRIDE Протект Про — это идеальный выбор для любителей активного отдыха на природе. Эти сапоги обеспечивают 100% водонепроницаемость, что позволяет Вам уверенно передвигаться по влажным и болотистым местам. Устойчивость к скольжению гарантирует безопасность на скользких поверхностях, а единая бесшовная оболочка предотвращает попадание воды и грязи внутрь.
Изготовленные из неопрена толщиной 4 мм, сапоги обеспечивают отличную теплоизоляцию и комфорт в холодную погоду. Высокое сопротивление к изгибу в верхней части добавляет долговечности, а чулок с анатомической стелькой обеспечивает поддержку и удобство при длительном ношении.
Материал верха выполнен из прочной резины, а подошва из резины R обеспечивает надежное сцепление с различными поверхностями. Эти сапоги станут надежным спутником в Ваших охотничьих приключениях.</t>
  </si>
  <si>
    <t>4660335534487</t>
  </si>
  <si>
    <t>4660335534494</t>
  </si>
  <si>
    <t>4660335534500</t>
  </si>
  <si>
    <t>4660335534531</t>
  </si>
  <si>
    <t>Охотничьи неопреновые средние сапоги PRIDE Protect (Протект) Уральский лес PRMHM-930</t>
  </si>
  <si>
    <t>Материал верха: резина
Подклад: неопрен
Материал подошвы: резина RB
• 100% водонепроницаемость
• устойчивость к скольжению
• единая бесшовная оболочка
• высокое сопротивление к изгибу в верхней части
• неопрен 4 мм
• чулок с анатомической стелькой"</t>
  </si>
  <si>
    <t>Охотничьи неопреновые средние сапоги Протект — это идеальный выбор для активных любителей природы, обеспечивающие надежную защиту от воды и отличные дышащие способности. Средняя высота голенища обеспечивает комфорт при одевании и снятии, а также свободу движений по мокрой траве, сырой земле и мелким ручьям.
Эти сапоги гарантируют 100% водонепроницаемость, что позволяет Вам уверенно передвигаться в любых условиях. Устойчивость к скольжению обеспечивает безопасность на скользких поверхностях, а единая бесшовная оболочка предотвращает попадание влаги и грязи внутрь.
Изготовленные из неопрена толщиной 4 мм, сапоги обладают высоким сопротивлением к изгибу в верхней части, что добавляет долговечности. Чулок с анатомической стелькой обеспечивает максимальный комфорт при длительном ношении, делая эти сапоги незаменимыми в Ваших охотничьих приключениях</t>
  </si>
  <si>
    <t>4660335534555</t>
  </si>
  <si>
    <t>4660335534562</t>
  </si>
  <si>
    <t>4660335534579</t>
  </si>
  <si>
    <t>4660335534586</t>
  </si>
  <si>
    <t>4660335534593</t>
  </si>
  <si>
    <t>4660335534609</t>
  </si>
  <si>
    <t>4660335534616</t>
  </si>
  <si>
    <t>Охотничьи ботинки PRIDE Spider (Спайдер) хаки PRHHM-300</t>
  </si>
  <si>
    <t>Материал верха: натуральная кожа, 100% полиэстер, ТПУ
Подклад: сетка 100% полиэстер, дышащая
Материал подошвы:  ЭВА, резина RB
• водостойкость до 4 часов
• материал верха - комбинированный состав для надежности и эргономичности
• удобная система шнуровки с крючками-зацепами в верхней части
• шнурки не растягивающиеся, водотталкивающие, мультифиламент
• комбинированная подошва - эффект антискольжения и гашения вибрации
• укрепленная пяточная часть
• укрепленный носок
• утеплитель Thinsulate
• мембранный чулок
• анатомическая стелька</t>
  </si>
  <si>
    <t>Охотничьи ботинки Спайдер обеспечивают водостойкость до 4 часов. Верх выполнен из комбинированного состава, что гарантирует надежность и эргономичность. Удобная система шнуровки с крючками-зацепами в верхней части обеспечивает надежную фиксацию. Шнурки не растягиваются, водоталкивающие и выполнены из мультифиламента.
Комбинированная подошва обеспечивает эффект антискольжения и гашение вибрации, что делает ботинки идеальными для охоты. Укрепленная пяточная часть и носок добавляют дополнительную защиту. Утеплитель Thinsulate сохраняет тепло, а мембранный чулок обеспечивает защиту от влаги. Анатомическая стелька обеспечивает комфорт при длительном ношении.</t>
  </si>
  <si>
    <t>4660335535156</t>
  </si>
  <si>
    <t>4660335535163</t>
  </si>
  <si>
    <t>4660335535170</t>
  </si>
  <si>
    <t>4660335535187</t>
  </si>
  <si>
    <t>4660335535194</t>
  </si>
  <si>
    <t>4660335535200</t>
  </si>
  <si>
    <t>4660335535217</t>
  </si>
  <si>
    <t>Охотничьи ботинки PRIDE Spider (Спайдер) Уральский лес PRHHM-900</t>
  </si>
  <si>
    <t>Материал верха: натуральная кожа, 100% полиэстер, ТПУ
Подклад: сетка 100% полиэстер, дышащая
Материал подошвы: ЭВА, резина RB"
• водостойкость до 4 часов
• материал верха - комбинированный состав для надежности и эргономичности
• удобная система шнуровки с крючками-зацепами в верхней части
• шнурки не растягивающиеся, водотталкивающие, мультифиламент
• комбинированная подошва - эффект антискольжения и гашения вибрации
• укрепленная пяточная часть
• укрепленный носок
• утеплитель Thinsulate 400
• мембранный чулок
• анатомическая стелька</t>
  </si>
  <si>
    <t xml:space="preserve">Охотничьи ботинки  Спайдер — это идеальный выбор для активных любителей природы, которые ценят надежность и комфорт. Верх из комбинированного состава, включающего натуральную кожу и полиэстер, обеспечивает отличную эргономичность и защиту. Удобная система шнуровки с крючками-зацепами в верхней части позволяет быстро и легко регулировать посадку.
Шнурки, выполненные из водотталкивающего мультифиламента, не растягиваются, что гарантирует долговечность. Комбинированная подошва обеспечивает эффект антискольжения и гашения вибрации, что делает каждую прогулку более комфортной.
Укрепленная пяточная часть и носок обеспечивают дополнительную защиту, что особенно важно на сложных маршрутах. Чулок с анатомической стелькой гарантирует максимальный комфорт при длительном ношении. Эти ботинки станут вашим надежным спутником в любых охотничьих приключениях.
</t>
  </si>
  <si>
    <t>4660335535224</t>
  </si>
  <si>
    <t>4660335535231</t>
  </si>
  <si>
    <t>4660335535248</t>
  </si>
  <si>
    <t>4660335535255</t>
  </si>
  <si>
    <t>4660335535262</t>
  </si>
  <si>
    <t>4660335535279</t>
  </si>
  <si>
    <t>4660335535286</t>
  </si>
  <si>
    <t>210-1201170123-054</t>
  </si>
  <si>
    <t>Орсис охотничьи ботинки мужские PRIDE PRHHM-008, коричневый</t>
  </si>
  <si>
    <t>Ткань верха: кожа</t>
  </si>
  <si>
    <t>Верх: водонепроницаемый натуральный нубук + нейлон 1200D
Подкладка: дышащая сетка
Водонепроницаемая и дышащая мембрана Sympatex
Стелька анатомической формы с высокой степенью влагопоглощения
Двухкомпонентная противоскользящая резиновая подошва + амортизирующий материал EVA MD
Резиновый усиленный рант по периметру
Шнурки, водоотталкивающие
Крючки из алюминиевого литья и цинкового сплава, все детали не содержат никеля</t>
  </si>
  <si>
    <t>Надёжные походные ботинки Орсис из натуральной кожи с грязе-водоотталкивающей пропиткой. Отлично подойдут как для охоты, так и для средней сложности многодневного похода. Верх из натуральной кожи надёжно защищён по периметру широким резиновым рантом, значительно увеличивающим износостойкость. Двухзонная система шнуровки позволяет достичь максимально анатомичной подгонки. Амортизирующая подошва уверено взаимодействует со сложными поверхностями. Влагостойкая воздухопроницаемая мембрана Sympatex уверенно поддерживает комфортный внутренний микроклимат. Обувь дополнена сигнальными элементами для обеспечения дополнительной безопасности на охоте.</t>
  </si>
  <si>
    <t>4610097065880</t>
  </si>
  <si>
    <t>4610097065903</t>
  </si>
  <si>
    <t>4610097065910</t>
  </si>
  <si>
    <t>220-1201045123-148</t>
  </si>
  <si>
    <t>Сапоги Boar. Цвет: хаки</t>
  </si>
  <si>
    <t>• анатомическая форма
• неопрен 5 мм
• дышащий слой Air Mesh 2,5
• утеплитель Thinsulate 3M  - 600гр
• флисовый подклад
• амортизирующая стелька из EVA
• комбинированная подошва
• сапожок из высококачественной резины
• метод крепления - вулканизация
Температурный диапазон: от 0 до -45 С</t>
  </si>
  <si>
    <t>Утепленные зимние охоьтничьи сапоги отлично подойдут для использования даже в сильный мороз. Голенище выполнено из качественного неопрена и дополнено слоем сетки Air-Mesh с флисовой подкладкой. Благодаря такому сочетанию материалов голенище отлично сохраняет тепло, при этом хорошо вентилируется и способствует эффективному отведению влаги. Сапог выполнен из высококачественной морозостойкой резины. Все соединения выполнены при помощи вулканизации. Эффективная теплоизоляция достигается при помощи фирменного утеплителя 3M Thinsulate. Высокотехнологичная подошва выполнена из слоя материала ЭВА и дополнена резиновым протектором, благодаря чему имеет хорошие теплоизоляционные свойства, хорошо амортизирует во время движения и обладает высокой прочностью и сцеплением при небольшом весе. Сапоги маломерят на размер.</t>
  </si>
  <si>
    <t>4610097024863</t>
  </si>
  <si>
    <t>4610097024870</t>
  </si>
  <si>
    <t>220-1101020123-148</t>
  </si>
  <si>
    <t>Зимние сапоги Arctic Fox (Арктик Фокс)(хаки) неопрен 5 мм, резина+ЭВА, сетка, Тинсулейт 600</t>
  </si>
  <si>
    <t xml:space="preserve">Сапоги маломерят на размер. Будьте внимательны при выборе.
ВОДОНЕПРОНИЦАЕМАЯ ОБУВЬ С ПОДОШВОЙ И С ВЕРХОМ ИЗ ПЛАСТМАССЫ,ВЕРХ КОТОРОЙ НЕ КРЕПИТСЯ К ПОДОШВЕ И НЕ СОЕДИНЯЕТСЯ С НЕЙ НИ НИТОЧНЫМ, НИ ШПИЛЕЧНЫМ, НИ ГВОЗДЕВЫМ,НИ ВИНТОВЫМ,НИ ЗАКЛЕПОЧНЫМ,НИ КАКИМ-ЛИБО ДРУГИМ АНАЛОГИЧНЫМ СПОСОБОМ, ЗАКРЫВАЮЩАЯ ЛОДЫЖКУ,НО НЕ ЗАКРЫВАЮЩАЯ КОЛЕНО 
</t>
  </si>
  <si>
    <t>4610097024740</t>
  </si>
  <si>
    <t>220-1101020123-054</t>
  </si>
  <si>
    <t>Зимние сапоги Arctic Fox (Арктик Фокс)(коричневый) неопрен 5 мм, резина+ЭВА, сетка, Тинсулейт 600</t>
  </si>
  <si>
    <t xml:space="preserve">Сапоги маломерят на размер. Будьте внимательны при выборе.
</t>
  </si>
  <si>
    <t>4610097024801</t>
  </si>
  <si>
    <t>4610097024818</t>
  </si>
  <si>
    <t>220-1201236123-054</t>
  </si>
  <si>
    <t>Охотничьи неопреновые сапоги PRIDE Teal(Тил), коричневый</t>
  </si>
  <si>
    <t>Неопреновые сапоги PRIDE Тил предназначены для тех, кто любит активный отдых на природе. Идеально подходят для кемпинга, охоты, рыбалки и внедорожных видов спорта, Сапоги с самым высоким голенищем в линейке, позволяют заходить немного глубже в воду, чем младшие собратья. 
В данной модели применяется технология, позволяющая создать единую бесшовную оболочку для повышения долговечности и снижения веса на 30%. 
• 100% водонепроницаемость
• устойчивость к скольжению
• единая бесшовная оболочка
• высокое сопротивление к изгибу в верхней части
• неопрен 4 мм
верх: неопрен 4мм                      
цвет: коричневый
сапожок: резина
протектор: средний, тракторного типа</t>
  </si>
  <si>
    <t>4610097058806</t>
  </si>
  <si>
    <t>320-1101129123-000</t>
  </si>
  <si>
    <t>Корсак термоноски меринос PRIDE</t>
  </si>
  <si>
    <t>Полиамид с шерстью мериноса. Широкая удобная манжета. 
Двойная плотная вязка. 
Зоны вентиляции. 
Система резинок для фиксации на ноге</t>
  </si>
  <si>
    <t xml:space="preserve">Термоноски "Корсак" - толстые высокие носки для треккинга, ежедневного использования и путешествий в межсезонье и зимний период. Полиамид эффективно отводит влагу, сохраняя ноги сухими и теплыми. Входящая в состав шерсть мериноса и двуслойная  великолепно отводят влагу и согревают, быстро высыхают, препятствуют появлению неприятных запахов. 100% плоский трикотажный шов, находящийся в области носка, полностью исключает какое-либо натирание и наминание ноги. Плотная петельная вязка с изнаночной стороны обеспечивает отличные теплоизолирующие характеристики, хорошую амортизацию ударных нагрузок и повышенный уровень комфорта. В верхней части стопы используется облегчённая сетчатая вязка для улучшенной вентиляции
Температурный режим 
весна°С Низкая активность
осень°С Средняя активность
зима°С Высокая активность
</t>
  </si>
  <si>
    <t>4660335523580</t>
  </si>
  <si>
    <t>4660335523597</t>
  </si>
  <si>
    <t>310-2001000125-000</t>
  </si>
  <si>
    <t>Бейсболка PRIDE (полиэстер, принт Аспен лес) PRBC-1PA</t>
  </si>
  <si>
    <t>Ткань верха: 95% полиэстер, 5% спандекс</t>
  </si>
  <si>
    <t>Бейсболка «PRBC-1PA» ТМ PRIDE — выбор для отдыха на природе и охоты летом. Продуманная конструкция делает модель удобной для длительной носки и повседневных задач.
Материал изделия подобран для практичной носки, комфорта и надёжности. Ткань верха: Ткань полиэстер. Состав: 100% полиэстер.
Сезон: лето</t>
  </si>
  <si>
    <t>4660335533923</t>
  </si>
  <si>
    <t>4660335533916</t>
  </si>
  <si>
    <t>Бейсболка PRIDE (полиэстер, принт Аспен лес) PRBC-1PF</t>
  </si>
  <si>
    <t>Бейсболка «PRBC-1PF» ТМ PRIDE — выбор для отдыха на природе и охоты летом. Продуманная конструкция делает модель удобной для длительной носки и повседневных задач.
Материал изделия подобран для практичной носки, комфорта и надёжности. Ткань верха: Ткань полиэстер. Состав: 100% полиэстер.
Сезон: лето</t>
  </si>
  <si>
    <t>4660335533909</t>
  </si>
  <si>
    <t>4660335533893</t>
  </si>
  <si>
    <t>310-2001000125-148</t>
  </si>
  <si>
    <t>Бейсболка PRIDE, хаки PRС-1KH</t>
  </si>
  <si>
    <t>Бейсболка «Бейсболка» ТМ PRIDE — выбор для отдыха на природе и охоты летом. Продуманная конструкция делает модель удобной для длительной носки и повседневных задач.
Материал изделия подобран для практичной носки, комфорта и надёжности. Ткань верха: Ткань полиэстер. Состав: 100% полиэстер.
Сезон: лето</t>
  </si>
  <si>
    <t>4660335533886</t>
  </si>
  <si>
    <t>4660335533879</t>
  </si>
  <si>
    <t>310-2201144123-061</t>
  </si>
  <si>
    <t>Магнум бейсболка PRIDE, софтшелл, лес</t>
  </si>
  <si>
    <t>Ткань верха: софтшелл на флисе: полиэстер 90%, спандекс 10%
Ткань подклада: алова: полиэстер 100%</t>
  </si>
  <si>
    <t>Материал:софт шелл
Премиальное качество изготовления
Хорошо держит и восстанавливает форму
Утяжка по обхвату головы для регулировки объема
Жесткий козырек</t>
  </si>
  <si>
    <t>Классическая бейсболка Winchester с изогнутым козырьком — это идеальное дополнение к одноименному костюму, созданное для тех, кто ценит комфорт, стиль и функциональность. Выполненная из высококачественной бесшумной ткани Бавария, бейсболка обладает превосходными показателями водо- и ветронепроницаемости с мембраной 10000/10000, что делает ее первоклассным выбором для охоты и активного отдыха.
Изогнутый козырек надежно защитит ваши глаза от ярких солнечных лучей, позволяя сосредоточиться на охоте или прогулке на свежем воздухе. Благодаря использованию инновационных материалов, бейсболка остается такой же бесшумной, как сам костюм, что особенно важно в моменты, когда тишина играет ключевую роль. Мягкая, бархатистая текстура ткани приближает ее к несравненному комфорту, делая изделие приятным на ощупь и незаменимым в любое время года.
Кроме охоты, бейсболка Winchester отлично впишется в городской стиль. Ее универсальный дизайн и стильные линии позволяют сочетать ее с повседневной одеждой, создавая гармоничные образы для прогулок по городу или встреч с друзьями. Функциональные характеристики, такие как защита от дождя, делают ее практичным выбором для любых условий. Эта бейсболка не только практична и комфортна, но и добавляет нотку элегантности в ваш гардероб, подчеркивая индивидуальный стиль и вкус своего владельца.</t>
  </si>
  <si>
    <t>4610097044717</t>
  </si>
  <si>
    <t>310-2201144123-050</t>
  </si>
  <si>
    <t>Магнум бейсболка PRIDE, софтшелл, камыш</t>
  </si>
  <si>
    <t>Утяжка по обхвату головы для регулировки объема
Жесткий козырек</t>
  </si>
  <si>
    <t xml:space="preserve">Утепленнная бейсболка из мягкой трехслойной мембранной ткани софт-шелл. Защищает от ветра и осадков, не промокает и хорошо дышит. Прекрасно подходит для использования прохладным летом или теплой осенью.
</t>
  </si>
  <si>
    <t>4610097044724</t>
  </si>
  <si>
    <t>310-2201144123-148</t>
  </si>
  <si>
    <t>Магнум бейсболка PRIDE, хаки</t>
  </si>
  <si>
    <t>Ткань верха: исландия: полиэстер 85%, нейлон 15%
Ткань подклада: полиэстер 100%</t>
  </si>
  <si>
    <t>Водоотталкивающая обработка помогает ткани лучше переносить влажную погоду
Пич-эффект делает ткань приятнее на ощупь и комфортнее в носке
Усиленные зоны повышают износостойкость в местах активной нагрузки</t>
  </si>
  <si>
    <t>Бейсболка «Магнум» ТМ PRIDE — выбор для отдыха на природе и охоты в межсезонье. Усиленные зоны и стойкие материалы добавляют изделию надёжности там, где нагрузка выше.
Материал изделия подобран для практичной носки, комфорта и надёжности. Ткань верха: Исландия. Состав: 85% полиэстер, 15% нейлон.
Сезон: демисезон</t>
  </si>
  <si>
    <t>4660335536689</t>
  </si>
  <si>
    <t>310-2201062123-061</t>
  </si>
  <si>
    <t>Винчестер бейсболка PRIDE, лес</t>
  </si>
  <si>
    <t>Ткань верха: бавария: полиэстер 100%
Ткань подклада: алова: полиэстер 100%</t>
  </si>
  <si>
    <t>Водоотталкивающая обработка помогает ткани лучше переносить влажную погоду
Усиленные зоны повышают износостойкость в местах активной нагрузки
Продуманная конструкция сохраняет комфорт при длительной носке</t>
  </si>
  <si>
    <t>Бейсболка «Винчестер» ТМ PRIDE — выбор для отдыха на природе и охоты в межсезонье. Усиленные зоны и стойкие материалы добавляют изделию надёжности там, где нагрузка выше.
Материал изделия подобран для практичной носки, комфорта и надёжности. Ткань верха: Имитация шерсти. Состав: 100% полиэстер.
Сезон: демисезон</t>
  </si>
  <si>
    <t>4610097031762</t>
  </si>
  <si>
    <t>310-2201062123-054</t>
  </si>
  <si>
    <t>Винчестер бейсболка PRIDE, коричневый</t>
  </si>
  <si>
    <t xml:space="preserve">
Бейсболка «Винчестер» ТМ PRIDE — выбор для отдыха на природе и охоты в межсезонье. Усиленные зоны и стойкие материалы добавляют изделию надёжности там, где нагрузка выше.
Материал изделия подобран для практичной носки, комфорта и надёжности. Ткань верха: Имитация шерсти. Состав: 100% полиэстер.
Сезон: демисезон
</t>
  </si>
  <si>
    <t>4660335548347</t>
  </si>
  <si>
    <t>311-2101000123-074</t>
  </si>
  <si>
    <t>Сигнальная шапка флисовая PRIDE, оранжевый</t>
  </si>
  <si>
    <t>Анатомический крой обеспечивает удобную посадку и свободу движений
Плоские швы снижают риск натирания при длительной носке
Флис приятен к телу, помогает удерживать тепло и быстро сохнет</t>
  </si>
  <si>
    <t>Шапка «Сигнальная шапка флисовая» ТМ PRIDE — выбор для отдыха на природе и охоты в межсезонье. Антипиллинг повышает износостойкость материала и помогает дольше сохранять аккуратный внешний вид. Анатомичный крой повторяет движения тела и не мешает активности.
Флисовый материал приятен к телу, помогает сохранять тепло, быстро сохнет и удобен в качестве самостоятельного или дополнительного слоя.
Сезон: демисезон</t>
  </si>
  <si>
    <t>4630072311016</t>
  </si>
  <si>
    <t>311-1101000125-054</t>
  </si>
  <si>
    <t>Магнум Шапка-ушанка с флисом PRIDE коричневый</t>
  </si>
  <si>
    <t>Ткань верха: полиэстер 100%
Ткань подклада: полиэстер 100%
Утеплитель: Слайтекс</t>
  </si>
  <si>
    <t>4660335550401</t>
  </si>
  <si>
    <t>4660335550418</t>
  </si>
  <si>
    <t>311-1101226123-148</t>
  </si>
  <si>
    <t>Магнум Шапка-ушанка с флисом PRIDE хаки</t>
  </si>
  <si>
    <t>Ткань верха: исландия: полиэстер 85%, нейлон 15%
Ткань подклада: полиэстер 100%
Утеплитель: Слайтекс</t>
  </si>
  <si>
    <t>Флис приятен к телу, помогает удерживать тепло и быстро сохнет.
Водоотталкивающая обработка помогает ткани лучше переносить влажную погоду
Пич-эффект делает ткань приятнее на ощупь и комфортнее в носке</t>
  </si>
  <si>
    <t xml:space="preserve">Шапка-ушанка «Магнум Шапка-ушанка с флисом» ТМ PRIDE — выбор для отдыха на природе и охоты зимой. Продуманная конструкция делает модель удобной для длительной носки и повседневных задач.
Флисовый материал приятен к телу, помогает сохранять тепло, быстро сохнет и удобен в качестве самостоятельного или дополнительного слоя.
Сезон: зима
</t>
  </si>
  <si>
    <t>4660335550432</t>
  </si>
  <si>
    <t>313-1001000125-000</t>
  </si>
  <si>
    <t>Бафф PRIDE Hunter (Хантер) принт Аспен сигнал, PRB-PA</t>
  </si>
  <si>
    <t>Технологичный быстросохнущий материал обеспечивает удобство при носке. 
Перфорация с усилением позволяет комфортно дышать и предотвращают запотевание очков. 
Анатомический крой обеспечивает комфортное прилегание. 
Плоские швы предотвращают натирание</t>
  </si>
  <si>
    <t>Бафф Хантер защитит кожу от обгорания на солнце и от обветривания. Он выполнен в виде балаклавы и прикрывает не только шею, но и нижнюю часть лица. Фильтр UPF 50 блокирует большое количество УФ-лучей, благодаря чему вредные излучения не наносят вреда даже при длительном пребывании человека под открытым небом. Модель сконструирована так, что не создает дискомфорта и не ограничивает подвижность.
Быстросохнущий материал, из которого изготовлен бафф обладает прекрасной дышащей способностью. Под баффом не скапливается пот. Модель выпускается в универсальном размере. За счет эластичности ткани, в состав которой входит спандекс, она хорошо растягивается, но при этом не деформируется.
Верхняя кромка отделана эластичной бейкой, за счет чего бафф плотно сидит на голове Край полотна не вытягивается в процессе ношения и в результате намокания изделия под дождем. Бафф подойдет для охоты, занятий спортом, туризма и любых видов отдыха на природе. Усиленная зона перфорации в области носа и рта позволяет свободно дышать. Модель декорирована надписью с названием бренда. Бафф хорошо переносит стирку и не нуждается в глажке. Он компактно складывается, что позволяет носить его в кармане одежды.</t>
  </si>
  <si>
    <t>4660335532704</t>
  </si>
  <si>
    <t>313-1101071123-148</t>
  </si>
  <si>
    <t>Гревл флисовая балаклава PRIDE, хаки</t>
  </si>
  <si>
    <t>Анатомического кроя балаклава с плоскими швами из фактурного флиса. Мягкая, комфортная, легкая. Сохраняет тепло, эффективно отводит влагу. Удобный аксессуар для дополнительного утпеления и как элемент маскировки.</t>
  </si>
  <si>
    <t>4660335542024</t>
  </si>
  <si>
    <t>4660335542048</t>
  </si>
  <si>
    <t>111-2001138123-093</t>
  </si>
  <si>
    <t>Футболка PRIDE Living Nature (Ливинг Нэйче) (хлопок, св.коричневый) PRTS-02BR</t>
  </si>
  <si>
    <t>4660335530168</t>
  </si>
  <si>
    <t>111-1301106123-148</t>
  </si>
  <si>
    <t>Футболка PRIDE Living Nature (Ливинг Нэйче) (хлопок, хаки) PRTS-02KH</t>
  </si>
  <si>
    <t>4660335530212</t>
  </si>
  <si>
    <t>111-1301106123-074</t>
  </si>
  <si>
    <t>Футболка PRIDE Living Nature (Ливинг Нэйче) (хлопок, оранжевый) PRTS-02OR</t>
  </si>
  <si>
    <t>4660335530069</t>
  </si>
  <si>
    <t>4660335530076</t>
  </si>
  <si>
    <t>4660335530090</t>
  </si>
  <si>
    <t>4660335530106</t>
  </si>
  <si>
    <t>4660335530113</t>
  </si>
  <si>
    <t>4660335530120</t>
  </si>
  <si>
    <t>4660335530137</t>
  </si>
  <si>
    <t>111-1301115123-126</t>
  </si>
  <si>
    <t>Футболка PRIDE Quadro (Квадро) (хлопок, т.коричневый) PRTS-04DBR</t>
  </si>
  <si>
    <t>4660335530397</t>
  </si>
  <si>
    <t>111-1301115123-148</t>
  </si>
  <si>
    <t>Футболка PRIDE Quadro (Квадро)(хлопок, хаки) PRTS-04KH</t>
  </si>
  <si>
    <t>4660335530434</t>
  </si>
  <si>
    <t>4660335530458</t>
  </si>
  <si>
    <t>111-1301115123-074</t>
  </si>
  <si>
    <t>Футболка PRIDE Quadro (Квадро) (хлопок, оранжевый) PRTS-04OR</t>
  </si>
  <si>
    <t>4660335530359</t>
  </si>
  <si>
    <t>4660335530373</t>
  </si>
  <si>
    <t>111-1301115123-093</t>
  </si>
  <si>
    <t>Футболка PRIDE Quadro (Квадро)(хлопок, св.коричневый) PRTS-04BR</t>
  </si>
  <si>
    <t>4660335530427</t>
  </si>
  <si>
    <t>111-1301141123-074</t>
  </si>
  <si>
    <t>Футболка PRIDE Logo T-Shirt (Лого) (хлопок, оранжевый) PRTS-03OR</t>
  </si>
  <si>
    <t>4660335530243</t>
  </si>
  <si>
    <t>4660335530267</t>
  </si>
  <si>
    <t>111-1301141123-093</t>
  </si>
  <si>
    <t>Футболка PRIDE Logo T-Shirt (Лого)(хлопок, св.коричневый) PRTS-03BR</t>
  </si>
  <si>
    <t>4660335530298</t>
  </si>
  <si>
    <t>111-1301141123-054</t>
  </si>
  <si>
    <t>Футболка PRIDE Logo T-Shirt (Лого)(хлопок, т.коричневый) PRTS-03DBR</t>
  </si>
  <si>
    <t>4660335530311</t>
  </si>
  <si>
    <t>111-1301141123-148</t>
  </si>
  <si>
    <t>Футболка PRIDE Logo T-Shirt (Лого) PRTS-03KH</t>
  </si>
  <si>
    <t>4660335530281</t>
  </si>
  <si>
    <t>111-1301227123-148</t>
  </si>
  <si>
    <t>Футболка PRIDE Taiga king (Тайга кинг)(хлопок, хаки) PRTS-06KH1</t>
  </si>
  <si>
    <t>4660335530502</t>
  </si>
  <si>
    <t>4660335530519</t>
  </si>
  <si>
    <t>111-1301227123-008</t>
  </si>
  <si>
    <t>Футболка PRIDE Taiga king (Тайга кинг)(хлопок, бежевый) PRTS-06BG</t>
  </si>
  <si>
    <t>4660335530472</t>
  </si>
  <si>
    <t>4660335530489</t>
  </si>
  <si>
    <t>111-1301075123-078</t>
  </si>
  <si>
    <t>Футболка PRIDE Dark Wolf, оранжевый/хаки PRTS-14RK</t>
  </si>
  <si>
    <t>оранжевый/хаки</t>
  </si>
  <si>
    <t>Футболки, выполненные из 100% хлопка, станут отличным дополнением повседневного гардероба и незаменимым дополнением к экипировке. Материал отлично вентилируется и хорошо впитывают влагу. На футболках нанесены авторские принты, разработанные нашими дизайнерами. Вы сможете подобрать тот принт, который подойдет именно вам, от сдержанного до более экспрессивного, а так же легко комбинировать нашу футболку с брюками, куртками или кофтами и аксессуарами.
Реглан относится к универсальному виду рукавов, который могут носить все люди, невзирая на характеристики своей фигуры, в некоторых случаях такие рукава даже корректируют её. Кроме того, одежду с регланом носить очень практично и удобно.</t>
  </si>
  <si>
    <t>4660335529964</t>
  </si>
  <si>
    <t>111-1301121123-148</t>
  </si>
  <si>
    <t>Футболка PRIDE Claws (Клоус) (хлопок, хаки) PRTS-01KH</t>
  </si>
  <si>
    <t>4660335529872</t>
  </si>
  <si>
    <t>4660335529889</t>
  </si>
  <si>
    <t>4660335529919</t>
  </si>
  <si>
    <t>111-1301121123-126</t>
  </si>
  <si>
    <t>Футболка PRIDE Claws (Клоус) (хлопок, т.коричневый) PRTS-01DBR</t>
  </si>
  <si>
    <t>4660335529810</t>
  </si>
  <si>
    <t>4660335529827</t>
  </si>
  <si>
    <t>4660335529841</t>
  </si>
  <si>
    <t>4660335529858</t>
  </si>
  <si>
    <t>111-1301121123-093</t>
  </si>
  <si>
    <t>Футболка PRIDE Claws (Клоус) (хлопок, св.коричневый) PRTS-01BR</t>
  </si>
  <si>
    <t>4660335529803</t>
  </si>
  <si>
    <t>111-1301121123-074</t>
  </si>
  <si>
    <t>Футболка PRIDE Claws (Клоус) (хлопок, оранжевый) PRTS-01OR</t>
  </si>
  <si>
    <t>4660335529704</t>
  </si>
  <si>
    <t>4660335529711</t>
  </si>
  <si>
    <t>4660335529728</t>
  </si>
  <si>
    <t>4660335529735</t>
  </si>
  <si>
    <t>4660335529742</t>
  </si>
  <si>
    <t>4660335529759</t>
  </si>
  <si>
    <t>4660335529766</t>
  </si>
  <si>
    <t>111-0301265123-008</t>
  </si>
  <si>
    <t>Футболка PRIDE Handsome deer (Хансом дир)(хлопок, бежевый) PRTS-07BG</t>
  </si>
  <si>
    <t>4660335530021</t>
  </si>
  <si>
    <t>4660335530045</t>
  </si>
  <si>
    <t>351-1301060123-050</t>
  </si>
  <si>
    <t>Рюкзак "Widgeon" (Виджн)" 45L (камыш) арт.PRHB-04RDS</t>
  </si>
  <si>
    <t>объемное основное отделение для хранения вещей
 вместительное переднее отделение
 формованное непромокаемое дно
 широкие наплечные лямки и удобная спина
 поясной ремень
 боковые утяжки
 боковой карман на молнии
 открытый боковой карман для фляги</t>
  </si>
  <si>
    <t>Удобный охотничий рюкзак среднего объема из прочного полиэстера с полиуретановым влагозащитным покрытием. Жесткое формованное водонепроницаемое дно, позволяет поставить рюкзак в сыром лесу или на болоте, не беспокоясь за сохранность вещей. Имеет объемное основное отделение для хранения вещей, объемный передний карман и два боковых кармана. Оснащен эргономичной спинкой с широкими наплечными лямками и поясным ремнем. Все рюкзаки выполнены в цветах коллекции своего бренда. Это значит, что покупатель сможет легко комбинировать наш рюкзак с другими изделиями и аксессуарами.</t>
  </si>
  <si>
    <t>4610097017322</t>
  </si>
  <si>
    <t>360-1301000123-126</t>
  </si>
  <si>
    <t>PRLB-01DBR ремень PRIDE, т.коричневый</t>
  </si>
  <si>
    <t>Ткань верха: натуральная кожа</t>
  </si>
  <si>
    <t>ремень из натуральной кожи
 металлическая пряжка
 длина 115 см
 ширина 3,5 см</t>
  </si>
  <si>
    <t>Классический ремень из натуральной кожи с логотипом в тон. Матовая пряжка позволяет использовать ремень на охоте. Три размера позволят подобрать модель под любой размер талии. Классические цвета отлично сочетаются с основными изделиями коллекции и аксессуарами, а также подойдут для повседневной носки.</t>
  </si>
  <si>
    <t>105 см</t>
  </si>
  <si>
    <t>4670511492272</t>
  </si>
  <si>
    <t>Гель для стирки мембранных тканей 50 мл</t>
  </si>
  <si>
    <t>Универсальный гель для стирки мембранных тканей
Эффективная формула для очистки от загрязнений мембранной ткани и восстановления водоотталкивающих свойств.
Не стремитесь часто стирать изделие из мембраны. Небольшие загрязнения лучше удалять локально щадящими методами, влажной салфеткой, тряпкой или мягкой щеткой, чтобы не повредить мембрану под основным слоем ткани. Гель предназначен для того, чтобы продлить срок службы изделия с сохранением его влагозащитных, дышащих свойств и внешнего вида. Стирайте изделия с мембраной только при серьезных загрязнениях.
Индивидуальная упаковка на каждую стирку.</t>
  </si>
  <si>
    <t>2001216250225</t>
  </si>
  <si>
    <t>110-1103084123-100</t>
  </si>
  <si>
    <t>Дуо Скин термобелье PAYER, серый</t>
  </si>
  <si>
    <t>анатомический крой
плоские швы</t>
  </si>
  <si>
    <t xml:space="preserve"> Термобелье Duo Skin NOVATEX – Ваш идеальный партнер в мире активных приключений! Это революционное термобелье первого слоя создано для того, чтобы обеспечить Вам максимальный комфорт и защиту в любых условиях. Его главная задача – активно отводить влагу от кожи, поддерживая идеальную терморегуляцию и даря ощущение свежести.
Duo Skin – это универсальное решение для круглогодичного использования. Независимо от сезона, Вы можете комбинировать его с любой дышащей экипировкой. Идеально подходит для зимних видов спорта, таких как катание на лыжах и коньках, а также для походов и активного отдыха на природе. Вам больше не придется беспокоиться о дискомфорте: термобелье заботится о Вас, позволяя сосредоточиться на том, что действительно важно – насладиться каждым моментом.
С Duo Skin каждый Ваш шаг будет легким и уверенным. Выберите качество и интеллект в одежде – выберите термобелье, которое подстраивается под Ваши активные дни!
</t>
  </si>
  <si>
    <t>4660335521432</t>
  </si>
  <si>
    <t>4660335521449</t>
  </si>
  <si>
    <t>4660335521456</t>
  </si>
  <si>
    <t>4660335521463</t>
  </si>
  <si>
    <t>4660335521470</t>
  </si>
  <si>
    <t>4660335521487</t>
  </si>
  <si>
    <t>4660335521494</t>
  </si>
  <si>
    <t>4660335521500</t>
  </si>
  <si>
    <t>4660335521517</t>
  </si>
  <si>
    <t>162-2303000125-083</t>
  </si>
  <si>
    <t>Мерч толстовка флисовая PAYER, полынь</t>
  </si>
  <si>
    <t>полынь</t>
  </si>
  <si>
    <t>4660335551316</t>
  </si>
  <si>
    <t>4660335551323</t>
  </si>
  <si>
    <t>162-2303000125-131</t>
  </si>
  <si>
    <t>Мерч толстовка флисовая PAYER, т.полынь</t>
  </si>
  <si>
    <t>т.полынь</t>
  </si>
  <si>
    <t>4660335551507</t>
  </si>
  <si>
    <t>4660335551514</t>
  </si>
  <si>
    <t>4660335551538</t>
  </si>
  <si>
    <t>4660335551545</t>
  </si>
  <si>
    <t>4660335551521</t>
  </si>
  <si>
    <t>162-2303000124-</t>
  </si>
  <si>
    <t>Толстовка PAYER, мерч, футер,молочный</t>
  </si>
  <si>
    <t>Ткань верха: футер: хлопок 80%, полиэстер 20%</t>
  </si>
  <si>
    <t>Толстовка «Толстовка» ТМ PAYER — выбор для отдыха на природе и туризма в межсезонье. Продуманные карманы и застёжки делают модель удобной для вещей, которые должны быть под рукой.
Эластичные волокна в составе помогают изделию лучше тянуться, сохранять посадку и не ограничивать движения.
Сезон: демисезон</t>
  </si>
  <si>
    <t>4660335523962</t>
  </si>
  <si>
    <t>4660335523993</t>
  </si>
  <si>
    <t>4660335524013</t>
  </si>
  <si>
    <t>162-2303000124-012</t>
  </si>
  <si>
    <t>Толстовка PAYER, мерч, футер, белый</t>
  </si>
  <si>
    <t>4660335524051</t>
  </si>
  <si>
    <t>4660335524082</t>
  </si>
  <si>
    <t>4660335524105</t>
  </si>
  <si>
    <t>162-2203233123-031</t>
  </si>
  <si>
    <t>Тахо толстовка PAYER, демисезонная, флис, графит</t>
  </si>
  <si>
    <t>Флис приятен к телу, помогает удерживать тепло и быстро сохнет
Воротник-стойка дополнительно защищает шею от ветра и холода
Продуманная конструкция сохраняет комфорт при длительной носке</t>
  </si>
  <si>
    <t>Толстовка «Тахо» ТМ PAYER — выбор для отдыха на природе и туризма в межсезонье. Антипиллинг повышает износостойкость материала и помогает дольше сохранять аккуратный внешний вид. Продуманные карманы и застёжки делают модель удобной для вещей, которые должны быть под рукой.
Флисовый материал приятен к телу, помогает сохранять тепло, быстро сохнет и удобен в качестве самостоятельного или дополнительного слоя.
Сезон: демисезон</t>
  </si>
  <si>
    <t>4610097079504</t>
  </si>
  <si>
    <t>4610097079382</t>
  </si>
  <si>
    <t>162-0203233123-027</t>
  </si>
  <si>
    <t>Тахо толстовка женская PAYER, демисезонная, флис, голубой</t>
  </si>
  <si>
    <t>низ изделия окантован резинкой контрастного цвета
низ рукавов оканован резинкой контрастного цвета с петлей под большой палец для фиксации рукава при надевании верхней одежды
воротник-стойка с застежкой на молнию контрастного цвета
ветрозащитная планка под центральной молнией</t>
  </si>
  <si>
    <t>Флисовая толстовка "Тахо" - универсальный утепляющий слой в составе многослойной экипировки для активного отдыха. Может заменить термобелье второго слоя и использоваться как самостоятельное изделие в прохладную, сухую погоду. Флис тактильно приятен, великолепно отводит влагу от тела. Многообразие расцветок позволит подобрать толстовку к любой экипировке.</t>
  </si>
  <si>
    <t>4610097082900</t>
  </si>
  <si>
    <t>4610097082924</t>
  </si>
  <si>
    <t>162-2303225125-013</t>
  </si>
  <si>
    <t>Таганай толстовка PAYER, демисезонная, футер, белый/чёрный</t>
  </si>
  <si>
    <t>белый/черный</t>
  </si>
  <si>
    <t>Толстовка «Таганай» ТМ PAYER — выбор для отдыха на природе и туризма в межсезонье. Продуманные карманы и застёжки делают модель удобной для вещей, которые должны быть под рукой.
Эластичные волокна в составе помогают изделию лучше тянуться, сохранять посадку и не ограничивать движения.
Сезон: демисезон</t>
  </si>
  <si>
    <t>4660335521050</t>
  </si>
  <si>
    <t>4660335521067</t>
  </si>
  <si>
    <t>4660335521098</t>
  </si>
  <si>
    <t>4660335521128</t>
  </si>
  <si>
    <t>162-1203225123-012</t>
  </si>
  <si>
    <t>Таганай толстовка PAYER, демисезонная, футер, белый</t>
  </si>
  <si>
    <t>4660335516698</t>
  </si>
  <si>
    <t>4660335516704</t>
  </si>
  <si>
    <t>4660335516711</t>
  </si>
  <si>
    <t>4660335516735</t>
  </si>
  <si>
    <t>4660335516742</t>
  </si>
  <si>
    <t>4660335516759</t>
  </si>
  <si>
    <t>162-1203225123-154</t>
  </si>
  <si>
    <t>Таганай  толстовка PAYER, демисезонная, футер, черный</t>
  </si>
  <si>
    <t>4660335513604</t>
  </si>
  <si>
    <t>4660335513611</t>
  </si>
  <si>
    <t>4660335513628</t>
  </si>
  <si>
    <t>4660335513635</t>
  </si>
  <si>
    <t>4660335513642</t>
  </si>
  <si>
    <t>4660335513659</t>
  </si>
  <si>
    <t>4660335513666</t>
  </si>
  <si>
    <t>4660335513697</t>
  </si>
  <si>
    <t>4660335513673</t>
  </si>
  <si>
    <t>162-1203024123-131</t>
  </si>
  <si>
    <t>Архон толстовка PAYER, демисезонный, флис, т.полынь</t>
  </si>
  <si>
    <t>Флис приятен к телу, помогает удерживать тепло и быстро сохнет
Воротник-стойка дополнительно защищает шею от ветра и холода
Водоотталкивающая обработка помогает ткани лучше переносить влажную погоду</t>
  </si>
  <si>
    <t>Толстовка «Архон» ТМ PAYER — выбор для отдыха на природе и туризма в межсезонье. Антипиллинг повышает износостойкость материала и помогает дольше сохранять аккуратный внешний вид. Продуманные карманы и застёжки делают модель удобной для вещей, которые должны быть под рукой.
Флисовый материал приятен к телу, помогает сохранять тепло, быстро сохнет и удобен в качестве самостоятельного или дополнительного слоя.
Сезон: демисезон</t>
  </si>
  <si>
    <t>4660335513888</t>
  </si>
  <si>
    <t>162-0203024123-067</t>
  </si>
  <si>
    <t xml:space="preserve">Архон женская толстовка PAYER, демисезонная, флис, марсала </t>
  </si>
  <si>
    <t>марсала</t>
  </si>
  <si>
    <t>Толстовка «Архон» ТМ PAYER — выбор для отдыха на природе и туризма в межсезонье. Антипиллинг повышает износостойкость материала и помогает дольше сохранять аккуратный внешний вид. Продуманные карманы и застёжки делают модель удобной для вещей, которые должны быть под рукой.
Флисовый материал приятен к телу, помогает сохранять тепло, быстро сохнет и удобен в качестве самостоятельного или дополнительного слоя.
Сезон: демисезон</t>
  </si>
  <si>
    <t>4660335513512</t>
  </si>
  <si>
    <t xml:space="preserve">р-р 40-42 рост 170-176 </t>
  </si>
  <si>
    <t>4660335513581</t>
  </si>
  <si>
    <t xml:space="preserve">р-р 44-46 рост 158-164 </t>
  </si>
  <si>
    <t>4660335513598</t>
  </si>
  <si>
    <t>4660335513529</t>
  </si>
  <si>
    <t>4660335513536</t>
  </si>
  <si>
    <t>4660335513543</t>
  </si>
  <si>
    <t>4660335513550</t>
  </si>
  <si>
    <t>4660335513567</t>
  </si>
  <si>
    <t>4660335513574</t>
  </si>
  <si>
    <t>162-1203151123-088</t>
  </si>
  <si>
    <t>Маунт толстовка PAYER, демисезонная, флис, салатовый</t>
  </si>
  <si>
    <t>Ткань верха: трикотаж на флисе: полиэстер 95%, спандекс 5%
Ткань вставок: нейлон 100% 
Ткань подклада: нейлон 100%
Утеплитель: Слайтекс</t>
  </si>
  <si>
    <t>салатовый</t>
  </si>
  <si>
    <t>Флис приятен к телу, помогает удерживать тепло и быстро сохнет
Функциональные карманы помогают держать важные мелочи под рукой
Водоотталкивающая обработка помогает ткани лучше переносить влажную погоду
Продуманная конструкция сохраняет комфорт при длительной носке</t>
  </si>
  <si>
    <t>Толстовка «Маунт» ТМ PAYER — выбор для прогулок, туризма и отдыха на природе в межсезонье. Антипиллинг повышает износостойкость материала и помогает дольше сохранять аккуратный внешний вид. Продуманные карманы и застёжки делают модель удобной для вещей, которые должны быть под рукой.
Флисовый материал приятен к телу, помогает сохранять тепло, быстро сохнет и удобен в качестве самостоятельного или дополнительного слоя.
Сезон: демисезон</t>
  </si>
  <si>
    <t>4610097083075</t>
  </si>
  <si>
    <t>4610097083082</t>
  </si>
  <si>
    <t>4610097083099</t>
  </si>
  <si>
    <t>4610097083105</t>
  </si>
  <si>
    <t>4610097083129</t>
  </si>
  <si>
    <t>4610097083136</t>
  </si>
  <si>
    <t>4610097083143</t>
  </si>
  <si>
    <t>4610097083150</t>
  </si>
  <si>
    <t>162-0203280123-039</t>
  </si>
  <si>
    <t>Шода женская толстовка PAYER, демисезонная, флис, желтый</t>
  </si>
  <si>
    <t>Ткань верха: трикотаж на флисе: полиэстер 95%, спандекс 5%</t>
  </si>
  <si>
    <t>желтый</t>
  </si>
  <si>
    <t>Флис приятен к телу, помогает удерживать тепло и быстро сохнет
Функциональные карманы помогают держать важные мелочи под рукой
Продуманная конструкция сохраняет комфорт при длительной носке
Практичные материалы подходят для активного использования и частых выездов</t>
  </si>
  <si>
    <t>Толстовка «Шода женская» ТМ PAYER — выбор для прогулок, туризма и отдыха на природе в межсезонье. Антипиллинг повышает износостойкость материала и помогает дольше сохранять аккуратный внешний вид. Продуманные карманы и застёжки делают модель удобной для вещей, которые должны быть под рукой.
Флисовый материал приятен к телу, помогает сохранять тепло, быстро сохнет и удобен в качестве самостоятельного или дополнительного слоя.
Сезон: демисезон</t>
  </si>
  <si>
    <t>4610097097188</t>
  </si>
  <si>
    <t>4610097097195</t>
  </si>
  <si>
    <t>162-0203048123-092</t>
  </si>
  <si>
    <t>Бэйла женская толстовка PAYER, демисезонная, флис, св. желтый</t>
  </si>
  <si>
    <t>св.желтый</t>
  </si>
  <si>
    <t xml:space="preserve">Флис приятен к телу, помогает удерживать тепло и быстро сохнет
Функциональные карманы помогают держать важные мелочи под рукой
Водоотталкивающая обработка помогает ткани лучше переносить влажную погоду
Продуманная конструкция сохраняет комфорт при длительной носке
</t>
  </si>
  <si>
    <t>Толстовка «Бэйла женская» ТМ PAYER — выбор для прогулок, туризма и отдыха на природе в межсезонье. Антипиллинг повышает износостойкость материала и помогает дольше сохранять аккуратный внешний вид. Продуманные карманы и застёжки делают модель удобной для вещей, которые должны быть под рукой.
Флисовый материал приятен к телу, помогает сохранять тепло, быстро сохнет и удобен в качестве самостоятельного или дополнительного слоя.
Сезон: демисезон</t>
  </si>
  <si>
    <t>4610097085642</t>
  </si>
  <si>
    <t>4610097085659</t>
  </si>
  <si>
    <t>4610097085727</t>
  </si>
  <si>
    <t>123-1303283125-083</t>
  </si>
  <si>
    <t>Шунут костюм PAYER, демисезонный, флис, полынь</t>
  </si>
  <si>
    <t>анатомический крой
пройма и горловина окантованы резинкой
плоские швы</t>
  </si>
  <si>
    <t>"Шунут" – флисовый костюм, который можно носить как отдельный элемент одежды или использовать в качестве термобелья. Костюм оснащен пятью функциональными карманами и манжетами на рукавах и брюках, что делает его универсальным и удобным для активного отдыха.
Воротник-стойка: защищает шею от ветра и холода.
Анатомический крой: обеспечивает комфорт и свободу движений.
Флисовый костюм плотностью 200 г/м² из 100% полиэстера идеально подходит для активного отдыха и спорта. Он обеспечивает комфорт и тепло, оставаясь легким и компактным.</t>
  </si>
  <si>
    <t>4660335516773</t>
  </si>
  <si>
    <t>4660335516780</t>
  </si>
  <si>
    <t>4660335516797</t>
  </si>
  <si>
    <t>4660335516803</t>
  </si>
  <si>
    <t>4660335516810</t>
  </si>
  <si>
    <t>4660335516827</t>
  </si>
  <si>
    <t>4660335516834</t>
  </si>
  <si>
    <t>4660335516841</t>
  </si>
  <si>
    <t>4660335516858</t>
  </si>
  <si>
    <t>123-1303ХХХ125-154</t>
  </si>
  <si>
    <t>Гранит трикотажный костюм PAYER, демисезонный, футер, черный</t>
  </si>
  <si>
    <t>Воротник-стойка дополнительно защищает шею от ветра и холода
Функциональные карманы помогают держать важные мелочи под рукой
Эластичные элементы помогают изделию лучше садиться по фигуре</t>
  </si>
  <si>
    <t>Костюм «Гранит трикотажный» ТМ PAYER — выбор для универсальный костюм из плотного хлопка, активного отдыха, городской носки, 1 нагрудный карман и воротник стойка закрывает горло в межсезонье. Усиленные зоны и стойкие материалы добавляют изделию надёжности там, где нагрузка выше. Продуманные карманы и застёжки делают модель удобной для вещей, которые должны быть под рукой.
Хлопковая основа делает изделие приятным к телу и комфортным для повседневной носки.
Сезон: демисезон</t>
  </si>
  <si>
    <t>4660335536719</t>
  </si>
  <si>
    <t>4660335536733</t>
  </si>
  <si>
    <t xml:space="preserve">р-р 52-54 рост 182-188 </t>
  </si>
  <si>
    <t>4660335536740</t>
  </si>
  <si>
    <t>4660335536764</t>
  </si>
  <si>
    <t>160-2203173123-039</t>
  </si>
  <si>
    <t>Партизан жилет (таслан, желтый) PAYER</t>
  </si>
  <si>
    <t>Ткань верха: таслан: нейлон 100%, 186 г/м2
Ткань подклада: термофольга: полиэстер 100%
Утеплитель: Русский север</t>
  </si>
  <si>
    <t>Ткань верха: таслан (100% нейлон, плотность 128 г/кв.м, показатели мембраны 10000/10000)_x000D_
Подклад: фольгированный термоподклад (100% ПЭ)_x000D_
Утеплитель: термотекс_x000D_
_x000D_
Утепленный жилет «Партизан» (ТМ PAYER) от компании Novatex прекрасно подойдет как для леса, так и для города. Этот жилет пошит из современной мембранной ткани таслан с отличной влаго-ветрозащитой, обладает хорошей паропроводимостью. Современный утеплитель термотекс и фольгированная подкладка обеспечивают сохранение тепла и создают надежную защиту от холода. _x000D_
Пройма обработана эластичными манжетами, выполняющими как декоративную функцию, так и сохраняющими внутренний микроклимат. Отстегивающийся капюшон также имеет отделку эластичным трикотажем по овалу лица. Низ жилета собран на резинку. Два наружных кармана и один внутренний для документов надежно закрываются на молнии. На полочке светоотражающая термопечать в виде фирменного логотипа.</t>
  </si>
  <si>
    <t>р-р 40-42</t>
  </si>
  <si>
    <t>4610097095153</t>
  </si>
  <si>
    <t>р-р 44-46</t>
  </si>
  <si>
    <t>4610097095160</t>
  </si>
  <si>
    <t>160-0203133123-147</t>
  </si>
  <si>
    <t>Лайт жилет (нейлон, фуксия)</t>
  </si>
  <si>
    <t>Ткань верха: нейлон 100%
Утеплитель: Пухпакет</t>
  </si>
  <si>
    <t>Температура +5 … +15
Окантовка резинкой низа жилета и пройм
Светоотражающие элементы
Утеплитель из натурального пуха
Воротник-стойка</t>
  </si>
  <si>
    <t>Жилет Лайт - идеальное решение для современных женщин, ценящих комфорт, стиль и функциональность в одежде. Изготовленный из легкой и прочной нейлоновой ткани с натуральным пуховым наполнителем, этот жилет обеспечивает идеальную теплоизоляцию в прохладную погоду. Его компактный размер позволяет легко взять его с собой в рюкзаке и использовать как самостоятельное изделие или как утепляющий слой под другую одежду. Стильный и элегантный дизайн жилета Лайт позволяет создавать разнообразные образы, подчеркивая Вашу индивидуальность и хороший вкус. Добавьте утонченности и удобства в Ваш гардероб с этим универсальным жилетом!</t>
  </si>
  <si>
    <t>4610097094804</t>
  </si>
  <si>
    <t>4610097094811</t>
  </si>
  <si>
    <t>160-1203245123-074</t>
  </si>
  <si>
    <t>Тургояк жилет PAYER, оранжевый</t>
  </si>
  <si>
    <t>Пуховый пакет
воротник-стойка
3 кармана
возможность упаковать жилет в собственный карман
эластичный низ и проймы.
Минимальный вес и объем</t>
  </si>
  <si>
    <t xml:space="preserve">Стеганый жилет «Тургояк» — Благодаря использованию тонкого и прочного нейлона в сочетании с пуховым пакетом  с искуственным утеплителем,  жилет получается невероятно легким и теплым, обеспечивая комфорт в любых условиях.
Воротник-стойка эффективно защищает шею от ветра и холода.
Два боковых кармана на молниях удобны для хранения мелких предметов.
Карман на подкладке - для упаковки жилета, что значительно упрощает транспортировку и хранение.
Однозамковая центральная молния оснащена внутренней ветрозащитной планкой, предотвращающей проникновение холодного воздуха.
Эластичные проймы и низ жилета обеспечивают идеальную посадку и свободу движения.
Теплоизоляционные свойства: жилет «Тургояк» прекрасно удерживает тепло, поддерживая комфорт даже в прохладную погоду.
Компактность: возможность упаковки в собственный карман делает жилет удобным для переноски и хранения.
Функциональность: благодаря продуманной конструкции и наличию карманов, жилет удобен как для повседневной носки, так и для активного отдыха.
Жилет «Тургояк» — это идеальный выбор для тех, кто ценит комфорт, тепло и стиль. Его современные материалы и продуманная конструкция делают его незаменимым элементом гардероба в холодное время года. Не упустите возможность приобрести этот качественный и функциональный жилет!
</t>
  </si>
  <si>
    <t>4660335509980</t>
  </si>
  <si>
    <t>4660335509997</t>
  </si>
  <si>
    <t>4660335510009</t>
  </si>
  <si>
    <t>4660335510016</t>
  </si>
  <si>
    <t>4660335510023</t>
  </si>
  <si>
    <t>4660335510030</t>
  </si>
  <si>
    <t>4660335510047</t>
  </si>
  <si>
    <t>4660335510054</t>
  </si>
  <si>
    <t>4660335510061</t>
  </si>
  <si>
    <t>120-1203057123-029</t>
  </si>
  <si>
    <t>Вест костюм PAYER, софтшелл, демисезонный</t>
  </si>
  <si>
    <t>Ткань верха: софт-шелл на трикотаже: полиэстер 90%, спандекс 10%</t>
  </si>
  <si>
    <t>горчица/хаки</t>
  </si>
  <si>
    <t>мембрана PROTEKT 10000/10000
тефлоновое покрытие
проклеенные швы
анатомический крой
вклеенные карманы на куртке и брюках
влагозащитные молнии
вентиляция в боковом шве куртки
внутренняя ветрозащитная планка под центральной молнией
регулировка капюшона по объему и по лицевому краю
регулировка по низу рукавов
функциональные карманы по переду куртки и на брюках
по низу брюк металлический крючок-зацеп
съемный ремень брюк</t>
  </si>
  <si>
    <t xml:space="preserve">Мембранный костюм Вест станет вашим надежным спутником в любую погоду. Костюм состоит из анорака и брюк, изготовленных из высококачественного легкого софт-шелла с мембраной 10000/10000, обеспечивая идеальную защиту от ветра и влаги. Анорак оснащен удобной боковой застежкой на молнию с вентиляцией, центральной водонепроницаемой молнией с ветрозащитной планкой и регулируемым капюшоном, делая его универсальным в различных погодных условиях. Регулируемые манжеты, проклеенные швы и анатомический крой рукава обеспечивают идеальную посадку и защиту от ветра. Анорак также оснащен практичными карманами, включая большой карман кенгуру и карман для мелочей, для удобного хранения необходимых вещей. Брюки имеют анатомический крой в области коленей для свободы движения, три кармана и крючок для зацепа низа на шнурки ботинок. Регулируемый пояс с ременной лентой и система молле позволяют настроить посадку по Вашему удобству. </t>
  </si>
  <si>
    <t>4610097076381</t>
  </si>
  <si>
    <t>4610097076398</t>
  </si>
  <si>
    <t>4610097076404</t>
  </si>
  <si>
    <t>4610097076411</t>
  </si>
  <si>
    <t>4610097076428</t>
  </si>
  <si>
    <t>4610097076435</t>
  </si>
  <si>
    <t>4610097076442</t>
  </si>
  <si>
    <t>4610097076459</t>
  </si>
  <si>
    <t>4610097076466</t>
  </si>
  <si>
    <t>120-0203126123-062</t>
  </si>
  <si>
    <t>Комито женский костюм PAYER, демисезонный, софтшелл, лиловый</t>
  </si>
  <si>
    <t>лиловый</t>
  </si>
  <si>
    <t>мембрана PROTEKT 10000/10000
тефлоновое покрытие
проклеенные швы
анатомический крой
карманы на куртке и брюках
влагозащитные молнии
вентиляция в боковом шве куртки
внутренняя ветрозащитная планка под центральной молнией
регулировка капюшона по объему и по лицевому краю
регулировка по низу рукавов
функциональные карманы по переду куртки и на брюках
по низу брюк металлический крючок-зацеп
съемный ремень брюк</t>
  </si>
  <si>
    <t xml:space="preserve">Мембранный женский костюм Комито станет вашим надежным спутником в любую погоду. Костюм состоит из анорака и брюк, изготовленных из высококачественного легкого софт-шелла с мембраной 10000/10000, обеспечивая идеальную защиту от ветра и влаги. Анорак оснащен удобной боковой застежкой на молнию с вентиляцией, центральной водонепроницаемой молнией с ветрозащитной планкой и регулируемым капюшоном, делая его универсальным в различных погодных условиях. Регулируемые манжеты, проклеенные швы и анатомический крой рукава обеспечивают идеальную посадку и защиту от ветра. Анорак также оснащен практичными карманами, включая большой карман кенгуру и карман для мелочей, для удобного хранения необходимых вещей. Брюки имеют анатомический крой в области коленей для свободы движения, три кармана и крючок для зацепа низа на шнурки ботинок. Регулируемый пояс с ременной лентой и система молле позволяют настроить посадку по Вашему удобству. </t>
  </si>
  <si>
    <t>4610097077647</t>
  </si>
  <si>
    <t>4610097077654</t>
  </si>
  <si>
    <t>4610097077661</t>
  </si>
  <si>
    <t>4610097077678</t>
  </si>
  <si>
    <t>4610097077685</t>
  </si>
  <si>
    <t>4610097077692</t>
  </si>
  <si>
    <t>4610097077708</t>
  </si>
  <si>
    <t>4610097077715</t>
  </si>
  <si>
    <t>Север мембранная куртка PAYER, зимняя -45,черный</t>
  </si>
  <si>
    <t>Ткань верха: полиэстер 100%
Утеплитель: Слайтекс Warmset</t>
  </si>
  <si>
    <t xml:space="preserve">Материал (ткань верх):	Ткань Smart tex микро рип-стоп 142гр/м2, 100% полиэстер, TPU 10000/10000 прозрачный, WR, черный
Состав:	100% полиэстер	
Утеплитель:	Слайтекс Warmset каландр/ Atmo Duo каландр
Мембрана:	10000/10000 прозрачный
Показатели мембраны:	10000/10000
Назначение: 	Город, загород, туристическое
Температура Комфорт:	-45
Температура Экстрим:	-45
Север мембранная куртка PAYER имеет 4 прорезных кармана спереди, сквозную вентиляцию по бокам, и внутренний карман. Куртка полностью проклеены швы. 
Опушка из меха енота, легко открепляться от капюшона, благодаря кнопкам. Капюшон регулируется по высоте «скрытыми» фиксаторами, по объёму фиксатор закрыт планкой. Рукава снизу регулируются патами. Манжеты рукавов сделаны из трикотаж-лайкра. 
По центральной ветрозащитной планке вшиты магниты. Весь брендинг светоотражающий.
Преимущества: Инновационный утеплитель С2 Group, , магнитные кнопки, мембрана, проклеенные швы, фольгированный подклад.
</t>
  </si>
  <si>
    <t>4660335520244</t>
  </si>
  <si>
    <t>4660335520251</t>
  </si>
  <si>
    <t>4660335520268</t>
  </si>
  <si>
    <t>4660335520275</t>
  </si>
  <si>
    <t>4660335520282</t>
  </si>
  <si>
    <t>4660335520299</t>
  </si>
  <si>
    <t>4660335520305</t>
  </si>
  <si>
    <t>4660335520312</t>
  </si>
  <si>
    <t>4660335520329</t>
  </si>
  <si>
    <t>121-1103105125-079</t>
  </si>
  <si>
    <t>Мембранный костюм PAYER Кайт, зимний -15, черный-оранжевый</t>
  </si>
  <si>
    <t>Ткань верха: кошачий глаз: нейлон 100%
Утеплитель: Слайтекс</t>
  </si>
  <si>
    <t>оранжевый/черный</t>
  </si>
  <si>
    <t>мембрана PROTEKT 10000/10000
влагозащитные молнии 
анатомический крой
регулируемый капюшон
ветрозащитная юбка внутри куртки
вентиляция в области подмышек и на спине
внутренний эластичный манжет рукава для защиты от снега
изолоновые вставки
полукомбинезон с эластичными вставками по бокам и 
регулируемыми лямками
противосугробные манжеты
температура до -15 градусов</t>
  </si>
  <si>
    <t>Костюм «Кайт» (ТМ «Payer») разработан компанией Novatex специально для зимнего сезона.
Костюм анатомического кроя, состоит из комбинезона и куртки. Основной материал костюма «Кайт» — стойкая к истиранию мембранная ткань «Кошачий глаз» с показателями 10000/10000 (водостойкость/паропроницаемость). Подкладка из современного материала «Термофольга» обеспечивает антибактериальную защиту, и отражает тепло, способствуя созданию уютного микроклимата. В качестве утеплителя используется современный синтетический материал «Термотекс». Карманы на куртке снабжены влагозащитными молниями. Рукава в области подмышек снабжены вентиляцией, которая закрывается на молнию. Капюшон съемный с регулировкой объема. Предусмотрена регулировка манжетов для ношения зимних объемных перчаток. Комбинезон оснащен влагозащитными молниями по типу «самосбросов» и снегозащитными манжетами. Костюм «Кайт» разработан для активного отдыха на природе в зимний период, отличается износостойкими материалами для защиты от непогоды, суровых условий и сильных ветронагрузок.</t>
  </si>
  <si>
    <t>4660335518104</t>
  </si>
  <si>
    <t>4660335518111</t>
  </si>
  <si>
    <t>4660335518128</t>
  </si>
  <si>
    <t>4660335518135</t>
  </si>
  <si>
    <t>4660335518142</t>
  </si>
  <si>
    <t>4660335518159</t>
  </si>
  <si>
    <t>4660335518166</t>
  </si>
  <si>
    <t>4660335518173</t>
  </si>
  <si>
    <t>121-1103260123-031</t>
  </si>
  <si>
    <t>Фрирайд комбинезон PAYER, зимний -15, графит</t>
  </si>
  <si>
    <t>Ткань верха: таслан: нейлон 100%
Ткань вставок: таслан нейлон 100%
Ткань подклада: комбинированный подклад: алова без мембраны, вельбоа, таффета
Утеплитель: Русский север</t>
  </si>
  <si>
    <t>мембрана PROTEKT 10000/10000
 анатомический крой
 высокий воротник с дополнительной раздвижкой клином на воротнике
 проклеенные швы
 3 бегунка на центральной молнии
 регулируемые съемные подтяжки
 колени, локти и низ штанин усилены специальной тканью
 вентиляция на штанах и рукавах
 внутренний эластичный манжет
 съемный капюшон с регулировкой объема
 горизонтальная молния для технических нужд
 страховочное кольцо D-ring
 влагозащитные молнии
 внутренний силиконовый карман с выходом для наушников
 противосугробные манжеты с крючком для зацепа к шнуркам ботинок
 карман на рукаве
 раздвижки по низу штанин до колен
 светоотражающие элементы</t>
  </si>
  <si>
    <t>Комбинезон Фрирайд отличный и удобный вариант для сноубординга, лыж и других активностей. Он не промокает, не продувается и если Вы упадете, то снег не попадет под одежду. Проклеенные швы идеально подойдут для катания даже в мокрый снег. В моделях Фрирайд предусмотрено все для Вашего удобства: вентиляции, куча разнообразных карманов, регулировки, манжеты. 
Комбинезоны Фрирайд прошли испытания в снегоходной экспедиции на Северном Урале и на горнолыжных склонах. Мембранная ткань, влагозащитные молнии, противосугробные манжеты, вентиляция, усиления в местах повышенного износа и проклеенные швы позволяют использовать изделие в любую непогоду, в любых условиях и чувствовать себя комфортно.</t>
  </si>
  <si>
    <t>4610097093319</t>
  </si>
  <si>
    <t>121-1103260123-058</t>
  </si>
  <si>
    <t>Фрирайд комбинезон PAYER, зимний-15, красный/черный</t>
  </si>
  <si>
    <t>Ткань верха: таслан: нейлон 100%, 160г/м2
Ткань вставок: таслан нейлон 100%
Ткань подклада: комбинированный подклад: алова без мембраны, вельбоа, таффета
Утеплитель: Русский север</t>
  </si>
  <si>
    <t>красный/черный</t>
  </si>
  <si>
    <t>Комбинезон Фрирайд отличный и удобный вариант для сноубординга, лыж и других активностей. Он не промокает, не продувается и если Вы упадете, то снег не попадет под одежду. Проклеенные швы идеально подойдут для катания даже в мокрый снег. В моделях Фрирайд предусмотрено все для Вашего удобства: вентиляции, куча разнообразных карманов, регулировки, манжеты.
Комбинезоны Фрирайд прошли испытания в снегоходной экспедиции на Северном Урале и на горнолыжных склонах. Мембранная ткань, влагозащитные молнии, противосугробные манжеты, вентиляция, усиления в местах повышенного износа и проклеенные швы позволяют использовать изделие в любую непогоду, в любых условиях и чувствовать себя комфортно.</t>
  </si>
  <si>
    <t>4610097093258</t>
  </si>
  <si>
    <t>4610097093272</t>
  </si>
  <si>
    <t>4610097093296</t>
  </si>
  <si>
    <t>4610097093302</t>
  </si>
  <si>
    <t>121-0103260123-063</t>
  </si>
  <si>
    <t>Фрирайд комбинезон женский PAYER, зимний -15, лиловый/бордо</t>
  </si>
  <si>
    <t>Ткань верха: таслан: нейлон 100%, 186 г/м2
Ткань вставок: нейлон 100% 
Ткань подклада: комбинированный подклад: алова без мембраны, вельбоа, таффета
Утеплитель: Русский север</t>
  </si>
  <si>
    <t>лиловый/бордовый</t>
  </si>
  <si>
    <t>Комбинезон Фрирайд отличный и удобный вариант для сноубординга, лыж и других зимних экстремальных активностей. Он не промокает, не продувается и если Вы упадете, то снег не попадет под одежду. Благодаря проклеенным швам комбинезон подходит для катания даже в мокрый снег. В моделях Фрирайд предусмотрено все для Вашего удобства: вентиляции, куча разнообразных карманов, регулировки, манжеты.
Комбинезоны Фрирайд прошли испытания в снегоходной экспедиции на Северном Урале и на горнолыжных склонах. Мембранная ткань, влагозащитные молнии, противосугробные манжеты, вентиляция, усиления в местах повышенного износа и проклеенные швы позволяют использовать изделие в любую непогоду, в любых условиях и чувствовать себя комфортно.</t>
  </si>
  <si>
    <t>4610097093425</t>
  </si>
  <si>
    <t>4610097093456</t>
  </si>
  <si>
    <t>121-0103260123-112</t>
  </si>
  <si>
    <t>Фрирайд комбинезон женский PAYER, зимний -15, синий</t>
  </si>
  <si>
    <t>Ткань верха: таслан: нейлон 100%, 186 г/м2
Ткань вставок: таслан нейлон 100%
Ткань подклада: комбинированный подклад: алова без мембраны, вельбоа, таффета
Утеплитель: Русский север</t>
  </si>
  <si>
    <t>4610097093494</t>
  </si>
  <si>
    <t>4610097093500</t>
  </si>
  <si>
    <t>4610097093531</t>
  </si>
  <si>
    <t>4610097093548</t>
  </si>
  <si>
    <t>4610097093562</t>
  </si>
  <si>
    <t>121-1203184122-107</t>
  </si>
  <si>
    <t>Райд костюм Payer (синий/серый)</t>
  </si>
  <si>
    <t>Ткань верха: кошачий глаз: нейлон 100%, 160 г/м2
Ткань вставок: таслан нейлон 100%
Ткань подклада: сетка: полиэстер 100%</t>
  </si>
  <si>
    <t>Ткань верха: кошачий глаз/ таслан
Состав: 100% нейлон
Плотность: 160 г/м2
Подклад: сетка, полиэстер 100%
Демисезонный костюм Райд предназначен для опытных и начинающих туристов. Мембранная ткань, влагозащищенные молнии, козырек капюшона и удлиненная спинка куртки отлично защитят от порывов ветра и дождя. В костюме Райд используются специальные влагоотталкивающие нити COATS, препятствующие быстрому проникновению влаги в швы изделия. Яркий цвет и светоотражающие элементы сделают путешественника заметнее на туристических тропах и на оживленных шоссе.
Костюм анатомический с элементами горочного кроя. Рукава в области локтей и брюки в области коленей частично собраны на резинку. Низ брюк собран на резинку, а так же имеется внутренняя манжета, которая дополнительно защитит от попадания влаги. Брюки на поясе частично собраны на резинку, имеют шлевки для ремня, а так же имеют съемные подтяжки.
Костюм тонкий и легкий, но сделан из износостойкой ткани, которая позволяет использовать изделие в любой местности и влюбых условиях, будь то горы, скалы, бурелом и даже снег. Внутри используется подклад в виде сетки. Ткань не дубеет на морозе, поэтому костюм Райд всегда можно утеплить и использовать как демисезонный. 
Особенности:
• мембрана Протект
• для соединительных швов используются нитки COATS с влагоотталкивающим эффектом
• удобные наклонные карманы
• регулировка по капюшону
• утяжки на брюках и рукавах куртки (анатомический крой)
• отстегивающаяся спинка брюк с регулируемыми лямками
• внутренняя ветрозащитная планка
• светоотражающие элементы
• индивидуальная упаковка (сумка)</t>
  </si>
  <si>
    <t>4610097099021</t>
  </si>
  <si>
    <t>121-1103055123-057</t>
  </si>
  <si>
    <t>Вегас костюм PAYER, зимний -15, красный/графит</t>
  </si>
  <si>
    <t>Ткань верха: таслан: нейлон 100%, 123 г/м2
Ткань вставок: таслан нейлон 100%
Ткань подклада: комбинированный подклад: алова без мембраны, вельбоа, таффета
Утеплитель: Русский север</t>
  </si>
  <si>
    <t>мембрана PROTEKT 10000/10000
 дополнительный утепляющий слой с металлическим напылением
 проклеенные швы
 влагозащитные молнии
 анатомический крой
 вентиляция на сетке в подмышечных областях
 вставка на подкладе спинки из вельбоа для терморегуляции
 капюшон с регулировкой объема
 высокий воротник
 внутренняя ветрозащитная планка с перегибом на лицевую сторону
 регулировка по низу рукавов и куртки
 внутренний эластичный манжет рукава для защиты от снега
 ветрозащитная юбка внутри куртки
 внутренний карман с выходом для наушников
 внутренний сетчатый карман для маски
 карман на рукаве под ski-pass
 регулировка объема пояса
 отстегивающаяся спинка брюк на лямках
 вентиляция на сетке с внешней стороны бедра
 раздвижки по низу брюк
 регулировка длины брюк на задней половинке брюк
 противосугробные манжеты с крючком для зацепа к шнуркам ботинок
 карабин в кармане для крепления ключей и перчаток
 индивидуальная упаковка (сумка)</t>
  </si>
  <si>
    <t>Костюм Вегас -15 – универсальный костюм для различных видов активного отдыха зимой, будь то горные лыжи, сноуборд, поход, альпинизм или прогулка в лесу. Актуальным и стильным костюм будет и в городе. Прочная ткань таслан в сочетании с мембраной Protekt 10000/10000, влагозащитными молниями и проклеенными швами обеспечат максимальную защиту от ветра и влаги. Утеплитель Русский север с дополнительным внутренним слоем с металлическим напылением сохранят тепло вашего тела и не дадут замерзнуть до -15 градусов. Эластичные манжеты в рукавах, противосугробные манжеты в брюках и снегозащитная юбка добавят комфорта и уверенности в защите от непогоды. Анатомический крой с артикуляцией в коленях и локтях позволяет двигаться максимально свободно, не сковывая движения.
В костюме Вегас -15 для дополнительной терморегуляции имеется вентиляция на сетке в подмышечных областях. Для комфорта использования предусмотрены различные удобные приспособления, карман под ski-pass, отстегивающийся капюшон с регулировкой по овалу лица и по объему, отстегивающаяся спинка брюк с подтяжками. Комбинированный подклад из аловы без мембраны, вельбоа и таффеты в определенных местах выполняют важные функции. Алова без мембраны очень приятный и мягкий на ощупь материал выполняет функцию основного подклада. Вдоль позвоночника вставка из вельбоа, материала, который обладает лучшей терморегуляцией, чем флис. Под снегозащитной юбкой подклад из таффеты, влагостойкого и максимально скользящего материала, чтобы ничего не сковывало движения и не цеплялось.</t>
  </si>
  <si>
    <t>4610097084966</t>
  </si>
  <si>
    <t>121-0103070123-039</t>
  </si>
  <si>
    <t>Грация костюм женский PAYER, зимний -25, желтый</t>
  </si>
  <si>
    <t>Ткань верха: таслан: нейлон 100%, 186 г/м2
Ткань подклада: термоподклад: полиэстер 100%
Утеплитель: Русский север</t>
  </si>
  <si>
    <t>мембрана PROTEKT 10000/10000
анатомический крой
светоотражающие элементы
утяжка по капюшону
двойная ветрозащитная планка
внутренний карман 
ветрозащитная юбка внутри куртки
утяжка по низу рукавов
карман на рукаве под skipass
отстегивающаяся спинка брюк на лямках
противосугробные манжеты
температура До -35</t>
  </si>
  <si>
    <t>Женский зимний костюм Грация из мягкой мембранной ткани Таслан Dobby. Анатомический крой с учетом особенностей женской фигуры подчеркнет вашу изящность даже во время занятий спортом. Универсальный костюм для активного отдыха на природе, занятий спортом и другими зимними активностями подойдет и для использования в городе.&amp;nbsp;
Костюм Грация более утеплен, чем большинство горнолыжных костюмов, поэтому более удобен для городских вариантов использования, когда зимой, например, гуляете с ребенком, которому не холодно, потому что он двигается, а вам в горнолыжке холодно. Подходит для комфортного использования до -20 градусов и до -35 при активном движении. Этому способствует современный технологичный утеплитель Русский Север, обеспечивающий надежное сохранение тепла внутри изделия, не скатывается со временем и очень длительное время не теряет свои свойства.
Воротник куртки переходит в капюшон, утепленный флисом. Рукава регулируются липучками. Карманы на молниях. Брюки на прочных подтяжках с утепленной спинкой. Низ брюк увеличивается&amp;nbsp;за счет вставок на молнии для использования с объемной обувью.
Костюм «Грация» рекомендуется для представительниц прекрасного пола, любительниц зимнего отдыха на природе и спортивных мероприятий.</t>
  </si>
  <si>
    <t>4610097094224</t>
  </si>
  <si>
    <t>121-0103054123-128</t>
  </si>
  <si>
    <t>Вега костюм женский PAYER, зимний -15, т.лиловый</t>
  </si>
  <si>
    <t>Ткань верха: таслан: нейлон 100%, 123 г/м2
Ткань вставок: таслан нейлон 100%
Ткань подклада: вельбоа: полиэстер 100%
Утеплитель: Русский север</t>
  </si>
  <si>
    <t>т.лиловый</t>
  </si>
  <si>
    <t>мембрана PROTEKT 10000/10000
 дополнительный утепляющий слой с металлическим напылением
 проклеенные швы
 влагозащитные молнии
 анатомический крой
 вентиляция на сетке в подмышечных областях
 капюшон с регулировкой объема
 высокий воротник
 внутренняя ветрозащитная планка с перегибом на лицевую сторону
 регулировка по низу рукавов и куртки
 внутренний эластичный манжет рукава для защиты от снега
 ветрозащитная юбка внутри куртки
 внутренний карман с выходом для наушников
 внутренний сетчатый карман для маски
 карман на рукаве под ski-pass
 индивидуальная упаковка (сумка)</t>
  </si>
  <si>
    <t xml:space="preserve">Комплект Вега - 15 (куртка и брюки) разработан для активного зимнего отдыха. Костюм применим для большинства видов зимнего спорта: коньки, лыжи, сноубординг, снегоходный спорт при умеренных температурах. В сочетании с термобельем и промежуточным утепляющим слоем может использоваться весь зимний период при активном движении. Мембранная ткань и проклеенные швы обеспечивают защиту от дождя и мокрого снега. Большое количество функциональных элементов (вентиляция на куртке и брюках, карман для маски и ski-passa, комбинированный подклад и т.д.) обеспечивают удобство эксплуатации.
</t>
  </si>
  <si>
    <t>4610097084980</t>
  </si>
  <si>
    <t>121-0103054123-027</t>
  </si>
  <si>
    <t>Вега костюм женский PAYER, зимний -15, голубой</t>
  </si>
  <si>
    <t>Комплект Вега - 15 (куртка и брюки) разработан для активного зимнего отдыха. Костюм применим для большинства видов зимнего спорта: коньки, лыжи, сноубординг, снегоходный спорт при умеренных температурах. В сочетании с термобельем и промежуточным утепляющим слоем может использоваться весь зимний период при активном движении. Мембранная ткань и проклеенные швы обеспечивают защиту от дождя и мокрого снега. Большое количество функциональных элементов (вентиляция на куртке и брюках, карман для маски и ski-passa, комбинированный подклад и т.д.) обеспечивают удобство эксплуатации.</t>
  </si>
  <si>
    <t>4610097085062</t>
  </si>
  <si>
    <t>4610097085079</t>
  </si>
  <si>
    <t>4610097085093</t>
  </si>
  <si>
    <t>130-0103054123-031</t>
  </si>
  <si>
    <t>Вега -15 брюки женские PAYER, зимние, добби, графит</t>
  </si>
  <si>
    <t>Ткань верха: таслан добби: полиэстер 100%, 120 г/м2</t>
  </si>
  <si>
    <t>Противосугробные манжеты с крючком для зацепа к шнуркам ботинок
 Карабин в кармане для крепления ключей и перчаток
 Индивидуальная упаковка (сумка Payer)
 Регулировка объема пояса и длины брюк
 Карманы на влагозащитных молниях
 Отстегивающаяся спинка брюк
 Проклеенные швы
 Мембрана: 10 000/10 000
 Температура: до –15</t>
  </si>
  <si>
    <t>Брюки анатомического кроя. За сохранение тепла отвечает утеплитель «Русский Север». Брюки застегиваются на молнию и пуговицу. Объем талии регулируется по бокам поясом на липучках.
Низ брюк можно увеличить в объеме специальной вставкой с молнией, благодаря чему брюки можно носить практически с любой обувью. Имеется снегозащитная манжета. Благодаря анатомическому крою отлично подойдут для активного образа жизни, зимних видов спорта и туризма.</t>
  </si>
  <si>
    <t>4610097071423</t>
  </si>
  <si>
    <t>4610097071478</t>
  </si>
  <si>
    <t>130-1103021123-154</t>
  </si>
  <si>
    <t>Арктика брюки PAYER зимние, spun, черный</t>
  </si>
  <si>
    <t>Ткань верха: таслан spun: полиэстер 100%, 126 г/м2
Ткань подклада: таффета: полиэстер 100%
Утеплитель: Русский север</t>
  </si>
  <si>
    <t xml:space="preserve">"Утепленные женские брюки анатомического кроя&amp;nbsp;на эластичных регулируемых лямках. Спинка и лямки съемные. Брюки застегиваются на молнию и пуговицу. Объем талии регулируется по бокам патами на липучках.
Низ брюк можно увеличить в объеме специальной вставкой с молнией, благодаря чему брюки можно носить практически с любой обувью. Имеется снегозащитная манжета. Боковые карманы и вентиляция на влагозащитных молниях. Светоотражающие элементы и светоотражающая термопечать. Благодаря удобному анатомическому крою отлично подойдут для активного образа жизни, зимних видов спорта и туризма."											
		Утепленные женские брюки анатомического кроя&amp;nbsp;на эластичных регулируемых лямках. Спинка и лямки съемные. Брюки застегиваются на молнию и пуговицу. Объем талии регулируется по бокам патами на липучках.
Низ брюк можно увеличить в объеме специальной вставкой с молнией, благодаря чему брюки можно носить практически с любой обувью. Имеется снегозащитная манжета. Боковые карманы и вентиляция на влагозащитных молниях. Светоотражающие элементы и светоотражающая термопечать. Благодаря удобному анатомическому крою отлично подойдут для активного образа жизни, зимних видов спорта и туризма.									
											</t>
  </si>
  <si>
    <t>4610097071409</t>
  </si>
  <si>
    <t>130-0103021123-031</t>
  </si>
  <si>
    <t>Арктика брюки женские, PAYER, зимние, добби графит</t>
  </si>
  <si>
    <t>Ткань верха: таслан добби: полиэстер 100%, 120 г/м2
Ткань подклада: таффета: полиэстер 100%
Утеплитель: Русский север</t>
  </si>
  <si>
    <t>Противосугробные манжеты с крючком для зацепа к шнуркам ботинок 
 Карабин в кармане для крепления ключей и перчаток 
 Индивидуальная упаковка (сумка Payer) 
 Регуляция объема пояса и длины брюк 
 Карманы на влагозащитных молниях 
 Отстегивающаяся спинка брюк 
 Проклеенные швы 
 Мембрана 10 000/10 000 
 Температура до –35</t>
  </si>
  <si>
    <t>Утепленные женские брюки анатомического кроя&amp;nbsp;на эластичных регулируемых лямках. Спинка и лямки съемные. Брюки застегиваются на молнию и пуговицу. Объем талии регулируется по бокам патами на липучках.
Низ брюк можно увеличить в объеме специальной вставкой с молнией, благодаря чему брюки можно носить практически с любой обувью. Имеется снегозащитная манжета. Боковые карманы и вентиляция на влагозащитных молниях. Светоотражающие элементы и светоотражающая термопечать. Благодаря удобному анатомическому крою отлично подойдут для активного образа жизни, зимних видов спорта и туризма.</t>
  </si>
  <si>
    <t>4610097071225</t>
  </si>
  <si>
    <t>130-0003003123-031</t>
  </si>
  <si>
    <t>Айрис женские брюки PAYER, св.графит</t>
  </si>
  <si>
    <t>Ткань верха: таслан: полиэстер 100%</t>
  </si>
  <si>
    <t xml:space="preserve">съёмные подтяжки
мембрана PROTEKT 10000/10000
два набедренных кармана на влагозащитных молниях
артикулированный крой для максимальной свободы движений
все швы герметичные, проклеенные
Брюки поставляются с влагозащитным мешком </t>
  </si>
  <si>
    <t xml:space="preserve">Мембранные брюки для треккинга, туризма и путешествий Айрис – это идеальный выбор для тех, кто ценит комфорт и надежную защиту от непогоды. Изготовленные из высококачественных материалов, эти брюки обеспечивают оптимальную защиту от осадков и сильного ветра, позволяя вам наслаждаться природой в любую погоду.
Анатомический крой и эластичные вставки в высоком поясе обеспечивают удобную посадку, свободу движений и комфорт во время активных треков и длительных походов. Брюки также оснащены съёмными подтяжками, что делает их универсальным вариантом для различных условий и стилей активного отдыха.
Независимо от того, отправляетесь ли Вы в горы, лес или на дальние путешествия, мембранные брюки Айрис  будут надёжным союзником в Ваших приключениях, обеспечивая защиту и комфорт на протяжении всего пути.
</t>
  </si>
  <si>
    <t>4610097076473</t>
  </si>
  <si>
    <t>4610097067563</t>
  </si>
  <si>
    <t>4610097067570</t>
  </si>
  <si>
    <t>4610097067587</t>
  </si>
  <si>
    <t>4610097067594</t>
  </si>
  <si>
    <t>4610097067600</t>
  </si>
  <si>
    <t>4610097067617</t>
  </si>
  <si>
    <t>4610097067624</t>
  </si>
  <si>
    <t>4610097067648</t>
  </si>
  <si>
    <t>130-0003146123-127</t>
  </si>
  <si>
    <t>Маниса женские брюки PAYER, т.лаванда</t>
  </si>
  <si>
    <t>т.лаванда</t>
  </si>
  <si>
    <t>Анатомический крой
Два функциональных передних кармана
Два кармана по линии бедра
Задний карман на молнии</t>
  </si>
  <si>
    <t>Брюки Маниса - идеальный выбор для современных женщин, которые предпочитают активный образ жизни и ценят комфорт и стиль. Изготовленные из высококачественного нейлона с добавлением эластана, эти брюки обеспечивают непревзойденную свободу движения и удобство в любой ситуации. Сочетание быстросохнущих свойств и отличной воздухопроницаемости делает их идеальным выбором для активного отдыха на природе или спортивных занятий. Анатомический крой брюк подчеркнет достоинства фигуры, а удобные карманы позволят хранить необходимые мелочи под рукой. Яркий  лавандовый цвет придает этим брюкам женственность и стиль, добавляя образу индивидуальности и характера. Легкие, удобные и практичные, брюки  Маниса станут надежным спутником в Ваших приключениях на свежем воздухе. Создайте свой неповторимый образ с этими универсальными брюками!</t>
  </si>
  <si>
    <t>4610097080166</t>
  </si>
  <si>
    <t>4610097080173</t>
  </si>
  <si>
    <t>4610097080180</t>
  </si>
  <si>
    <t>4610097080197</t>
  </si>
  <si>
    <t>4610097080210</t>
  </si>
  <si>
    <t>131-0203126123-122</t>
  </si>
  <si>
    <t>Комито женские брюки PAYER, демисезонные, софтшелл, т.графит</t>
  </si>
  <si>
    <t>Мембрана PROTEKT 10000/10000
Тефлоновое покрытие
Проклеенные швы
Анатомический крой
По низу брюк металлический крючок-зацеп
Съемный ремень брюк</t>
  </si>
  <si>
    <t xml:space="preserve">Женские брюки Комито. Брюки изготовлены из высококачественной мембранной ткани, которая обеспечивает превосходную влаго- и ветрозащиту. Все швы проклеены, что гарантирует максимальную прочность и долговечность. Благодаря пропитке Тефлон, Ваши брюки станут практически невосприимчивы к загрязнениям. При изготовлении брюк используются технологии термической сварки. Анатомический крой, карманы с влагозащитными молниями, пояс со встроенным ремнем, зацеп для шнурков и малый вес- все это сделают брюки Комито идеальным подароком для тех, кто ценит комфорт, стиль и качество.
Не упустите шанс приобрести эти уникальные брюки, которые станут вашим верным спутником в любой прохладной погоде. </t>
  </si>
  <si>
    <t>4610097076572</t>
  </si>
  <si>
    <t>4610097076589</t>
  </si>
  <si>
    <t>4610097076596</t>
  </si>
  <si>
    <t>4610097076602</t>
  </si>
  <si>
    <t>4610097076619</t>
  </si>
  <si>
    <t>4610097076626</t>
  </si>
  <si>
    <t>4610097076633</t>
  </si>
  <si>
    <t>4610097076640</t>
  </si>
  <si>
    <t>4610097076657</t>
  </si>
  <si>
    <t>150-2003128123-113</t>
  </si>
  <si>
    <t>Корбу мембранная куртка PAYER, синий океан</t>
  </si>
  <si>
    <t>синий океан</t>
  </si>
  <si>
    <t>мембрана PROTEKT 10000/10000
тефлоновое покрытие
проклеенные швы
анатомический крой
вклеенные карманы
влагозащитные молнии
вентиляция в боковых швах куртки  
внутренняя ветрозащитная планка под центральной молнией
регулировка капюшона по объему и по лицевому краю
регулировка по низу куртки и по низу рукавов
удобные функциональные карманы
внутренний карман на молнии
индивидуальная упаковка (мешочек)</t>
  </si>
  <si>
    <t xml:space="preserve">Штормовая мембранная куртка КОРБУ - незаменимый спутник в экстремальных условиях сильных ветров и дождей. Прочная и легкая ветровка идеально подходит для альпинизма, горного туризма и активного отдыха на воде. Она обеспечивает надежную защиту от сильных ветровых нагрузок и брызг воды.
Куртка оснащена мембраной PROTEKT 10000/10000, что гарантирует высокую водонепроницаемость и воздухопроницаемость. Тефлоновое покрытие обеспечивает дополнительную защиту от загрязнений и упрощает уход за изделием. Проклеенные швы и влагозащитные молнии обеспечивают дополнительную защиту от влаги. Анатомический крой и утяжка по низу куртки создают идеальную посадку, подчеркивающую фигуру. Удобные функциональные карманы, включая внутренний карман на молнии, позволяют хранить необходимые мелочи под рукой. Вентиляция в боковых швах и регулируемый капюшон делают эту куртку универсальным решением для любых погодных условий. Куртка поставляется с влагозащитным мешком для хранения и транспортировки.  Неотразимый стиль и надежная защита -вот что делает эту куртку незаменимой для комфортных прогулок и активного отдыха под открытым небом.. Куртка поставляютя с влагозащитным мешком для хранения и транспортировки.
Куртка Корбу - надежный защитник от непогоды в горах, на воде и в других экстремальных условиях. Будьте уверены в своей комфортной и безопасной одежде с курткой Корбу.
</t>
  </si>
  <si>
    <t>4610097092909</t>
  </si>
  <si>
    <t>4610097092930</t>
  </si>
  <si>
    <t>4610097092947</t>
  </si>
  <si>
    <t>150-1003128123-088</t>
  </si>
  <si>
    <t>Куртка мембранная  PAYER Корбу, салатовый</t>
  </si>
  <si>
    <t>4610097092985</t>
  </si>
  <si>
    <t>4610097092992</t>
  </si>
  <si>
    <t>4610097093012</t>
  </si>
  <si>
    <t>4610097093142</t>
  </si>
  <si>
    <t>4610097093159</t>
  </si>
  <si>
    <t>4610097093166</t>
  </si>
  <si>
    <t>4610097093173</t>
  </si>
  <si>
    <t>150-0003207123-148</t>
  </si>
  <si>
    <t>Сити ветровка женская (тармак, хаки)</t>
  </si>
  <si>
    <t>Ткань верха: тармак
Ткань подклада: сетка: полиэстер 100%</t>
  </si>
  <si>
    <t>анатомический крой
воротник стойка
удлиненная спинка
куртка сшита нитками COATS с влагоотталкивающим эффектом
мембрана PROTEKT 10000/10000</t>
  </si>
  <si>
    <t xml:space="preserve">Легкая и практичная ветровка "Сити" из мембранной ткани тармак. Продуманный анатомический крой куртки позволяет двигаться свободно и естественно. Нитки COATS с влагоотталкивающим эффектом не позволят вам промокнуть.&lt;/p&gt;&lt;h2&gt;Особенности модели: </t>
  </si>
  <si>
    <t>4630037716795</t>
  </si>
  <si>
    <t>4610097044861</t>
  </si>
  <si>
    <t>4610097044885</t>
  </si>
  <si>
    <t>150-0003156123-091</t>
  </si>
  <si>
    <t>Мира мембранная куртка женская PAYER, светлый графит</t>
  </si>
  <si>
    <t>Ткань верха: таслан: полиэстер 100%, 135 г/м2</t>
  </si>
  <si>
    <t>св.графит</t>
  </si>
  <si>
    <t xml:space="preserve"> мембрана PROTEKT 10000/10000
 тефлоновое покрытие
 проклеенные швы
 анатомический крой
 вклеенные карманы
 влагозащитные молнии
 вентиляция в боковых швах куртки  
 внутренняя ветрозащитная планка под центральной молнией
 регулировка капюшона по объему и по лицевому краю
 регулировка по низу куртки и по низу рукавов
 удобные функциональные карманы
 внутренний карман на молнии</t>
  </si>
  <si>
    <t>Эта уникальная женская куртка NOVATEX МИРА из влагозащищенной трехслойной мембранной ткани - идеальный выбор для активного образа жизни в любую погоду. Производительность и стиль объединяются в этой легкой и компактной модели, которая обеспечивает надежную защиту от ветра и влаги. Куртка оснащена мембраной PROTEKT 10000/10000, что гарантирует высокую водонепроницаемость и воздухопроницаемость. Тефлоновое покрытие обеспечивает дополнительную защиту от загрязнений и упрощает уход за изделием. Проклеенные швы и влагозащитные молнии обеспечивают дополнительную защиту от влаги. Анатомический крой и утяжка по низу куртки создают идеальную посадку, подчеркивающую фигуру. Удобные функциональные карманы, включая внутренний карман на молнии, позволяют хранить необходимые мелочи под рукой. Вентиляция в боковых швах и регулируемый капюшон делают эту куртку универсальным решением для любых погодных условий. Куртка поставляется с влагозащитным мешком для хранения и транспортировки.  Неотразимый стиль и надежная защита -вот что делает эту куртку незаменимой для комфортных прогулок и активного отдыха под открытым небом.</t>
  </si>
  <si>
    <t>4610097098048</t>
  </si>
  <si>
    <t>151-1003057123-029</t>
  </si>
  <si>
    <t>Куртка PAYER Вест, софтшелл, горчица-хаки</t>
  </si>
  <si>
    <t>4610097098628</t>
  </si>
  <si>
    <t>4610097098635</t>
  </si>
  <si>
    <t>151-0203108125-154</t>
  </si>
  <si>
    <t>Кама куртка женская PAYER, чёрная</t>
  </si>
  <si>
    <t>Женская демисезонная куртка «Кама» – идеальное сочетание комфорта и функциональностию.
Изготовлена из высокотехнологичного софтшелла на флисе (90% полиэстер, 10% спандекс), который обеспечивает надежную защиту от ветра, сохраняя при этом легкость и свободу движений. Анатомический крой и длина да бедер  делают эту куртку универсальной – она одинаково хорошо подойдет как для прогулок по городу, так и для активного отдыха на природе. Удобные карманы, регулируемый капюшон и эластичные манжеты добавят комфорта в любую погоду. Световозвращающие элементы сделают вас заметным в темное время суток. Стильная, практичная и невероятно удобная – куртка «Кама» станет вашей любимой курткой в межсезонье!</t>
  </si>
  <si>
    <t>4660335550807</t>
  </si>
  <si>
    <t>152-1103000125-074</t>
  </si>
  <si>
    <t>Вогул плащ PAYER, оранжевый</t>
  </si>
  <si>
    <t>Ткань верха: кошачий глаз: нейлон 100%
Утеплитель: Русский север</t>
  </si>
  <si>
    <t xml:space="preserve"> ВОГУЛ — Абсолютная защита в горах и городе
Для тех, кто не признает компромиссов с погодой. Мужской утепленный плащ ВОГУЛ — ваш надежный щит от пронизывающего ветра, снега и холода в самых суровых условиях. Идеальный спутник для горных походов, активного отдыха и городских приключений в межсезонье и зиму.
Это не просто плащ, это техническая экипировка, созданная для движения и максимального комфорта. Он надевается поверх основной одежды, добавляя слой тепла и непробиваемой защиты во время стоянок, переходов или просто прогулки по зимнему городу.
Материал:Кошачий глаз  160гр/м2, 100% нейлон, WR, люм.оранжевый
Состав:	100% нейлон	
Утеплитель:	Русский север100 г/м
Мембрана:	да
Показатели мембраны:	10000/10000
Назначение:  Туризм. От ветра, для горной местности, походы, город, загород. 	
Вогул плащ PAYER, оранжевый, имеет 3 прорезных кармана на полочке, с влагозащитными молниями. Есть внутренний карман на молнии. На левой стороне имеется полукольцо (для ключей, карабинов и т.д.). Низ рукавов регулируется на паты. Капюшон регулируется по высоте и объёму. Имеются раздвижки по бокам. Весь брендинг светоотражающий.	
Преимущества: мембрана, влагозащитные молнии, ткань-нейлон, регулируемый тунеллеобразный капюшон. 
</t>
  </si>
  <si>
    <t>4660335553822</t>
  </si>
  <si>
    <t>4660335553761</t>
  </si>
  <si>
    <t>4660335553839</t>
  </si>
  <si>
    <t>4660335553778</t>
  </si>
  <si>
    <t>4660335553846</t>
  </si>
  <si>
    <t>4660335553785</t>
  </si>
  <si>
    <t>152-1203276123-079</t>
  </si>
  <si>
    <t>Куртка двухсторонняя PAYER Шерегеш, демисезонная, оранжево-черная</t>
  </si>
  <si>
    <t xml:space="preserve">• комфортный крой
пуховый пакет
воротник стойка
• рукав реглан
• 4 кармана
компрессионный мешок
• низ куртки и рукавов на резинке       </t>
  </si>
  <si>
    <t>Двухсторонняя куртка Шерегеш - это отличный выбор для тех, кто ценит комфорт, стиль и функциональность в одном продукте. Куртка имеет две стороны: одна оранжевая, а другая черная. Это позволяет вам каждый день выглядеть по-новому, в зависимости от вашего настроения и ситуации. Куртка упаковывается в компрессионный мешок, расположенный в кармане. Пуховый пакт исключает миграцию пуха и служит дополнительной ветрозащитой. Центральная молния с перекидным замком, воротник стойка, 4 кармана на молнии. Куртка Шерегеш- отличная альтернатива толстовкам из флиса. Она обеспечит надежную защиту от мороза, выполняя роль дополнительного утепляющего слоя. А в прохладную погоду без осадков  может использоваться как самостоятельное изделие, эффективно защищая от ветра и холода. хорошо сочетается с куртками из хард-шелла.</t>
  </si>
  <si>
    <t>4660335509904</t>
  </si>
  <si>
    <t>4660335509911</t>
  </si>
  <si>
    <t>4660335509928</t>
  </si>
  <si>
    <t>4660335509935</t>
  </si>
  <si>
    <t>4660335509942</t>
  </si>
  <si>
    <t>4660335509959</t>
  </si>
  <si>
    <t>4660335509898</t>
  </si>
  <si>
    <t>4660335509966</t>
  </si>
  <si>
    <t>4660335509973</t>
  </si>
  <si>
    <t>152-0203112123-077</t>
  </si>
  <si>
    <t>Женская двухсторонняя куртка PAYER Карелия, демисезонная</t>
  </si>
  <si>
    <t>оранжевый/марсала</t>
  </si>
  <si>
    <t xml:space="preserve">• комфортный крой
пуховый пакет
воротник стойка
• рукав реглан
• 4 кармана
компрессионный мешок
• низ куртки и рукавов на резинке      </t>
  </si>
  <si>
    <t>Двухсторонняя куртка «Карелия»: стиль, универсальность, тепло.
Идеальна для женщин, которые ценят практичность и современный дизайн. Главная особенность — две сочетающиеся стороны: яркая оранжевая и марсала. Меняйте образ в зависимости от настроения!
Технические детали:
Утепление: Надёжный пуховый пакет, который не допускает миграции пера и обеспечивает дополнительную защиту от ветра.
Функциональность: Центральная молния с перекидным замком, воротник-стойка и четыре безопасных кармана на молнии.
Компактность: В сложенном виде помещается в свой же компрессионный мешок (расположен в кармане).
Универсальность:
Заменяет флисовую толстовку как согревающий слой под мембранной курткой (хардшеллом) в сильные морозы.
Самостоятельная ветрозащитная куртка для прохладной сухой погоды.</t>
  </si>
  <si>
    <t>4660335509805</t>
  </si>
  <si>
    <t>4660335509812</t>
  </si>
  <si>
    <t>4660335509829</t>
  </si>
  <si>
    <t>4660335509881</t>
  </si>
  <si>
    <t>4660335509836</t>
  </si>
  <si>
    <t>4660335509843</t>
  </si>
  <si>
    <t>4660335509850</t>
  </si>
  <si>
    <t>4660335509867</t>
  </si>
  <si>
    <t>4660335509874</t>
  </si>
  <si>
    <t>210-1203000125-154</t>
  </si>
  <si>
    <t>Треккинговые ботинки PAYER Everest (Эверест) черный PMHUM-000</t>
  </si>
  <si>
    <t xml:space="preserve">PAYER Эверест — это идеальное сочетание стиля и функциональности для активных путешественников. Верх из натурального нубука с водоотталкивающей пропиткой обеспечивает надежную защиту от влаги и внешних воздействий. Удобная система шнуровки FIT&amp;GO позволяет быстро и легко регулировать посадку, обеспечивая комфорт при длительных прогулках.
Цвет: чёрный
Материал верха: нубук
Подклад: влагозащитный подклад
Материал подошвы: полиуретан, резина RB"	"• материал верха - натуральный нубук
• удобная система шнуровки FIT&amp;GO
• комбинированная подошва - эффект антискольжения и устойчивости
• укрепленный носок
• стильный дизайн
• удобная колодка
• светоотражающая вставка
• нубук сводоотталкивающей пропиткой
• литьевой метод крепления подошвы"	"Треккинговые ботинки 
Комбинированная подошва, выполненная из полиуретана и резины RB, гарантирует эффект антискольжения и устойчивости на различных поверхностях. Укрепленный носок защищает Ваши пальцы от ударов, а влагозащитный подклад создает дополнительный комфорт.
Стильный дизайн и светоотражающие вставки делают эти ботинки не только практичными, но и безопасными в условиях низкой освещенности. Литьевой метод крепления подошвы обеспечивает долговечность и надежность, что делает PAYER Canyon отличным выбором для треккинга и активного отдыха на природе."
</t>
  </si>
  <si>
    <t>4660335532995</t>
  </si>
  <si>
    <t>4660335533008</t>
  </si>
  <si>
    <t>4660335533015</t>
  </si>
  <si>
    <t>4660335533022</t>
  </si>
  <si>
    <t>4660335533039</t>
  </si>
  <si>
    <t>Треккинговые ботинки PAYER Expedition (Экспедиция) черный PMHM-003</t>
  </si>
  <si>
    <t>Ткань верха: нейлон 100%
Ткань подклада: полиэстер 100%</t>
  </si>
  <si>
    <t>"• водостойкость до 4 часов
• материал верха - прочный нейлон
• удобная система шнуровки с крючками-зацепами в верхней части
• шнурки не растягивающиеся, водотталкивающие, мультифиламент
• комбинированная подошва - эффект антискольжения и гашения вибрации
• укрепленная пяточная часть
• укрепленный носок
• мембранный чулок
• анатомическая стелька"</t>
  </si>
  <si>
    <t xml:space="preserve">Треккинговые ботинки  Экспедиция — это идеальный выбор для активных путешественников и любителей природы. Верх из прочного нейлона обеспечивает надежность и долговечность, а удобная система шнуровки с крючками-зацепами в верхней части позволяет быстро и легко регулировать посадку.
Шнурки водоталкивающие, содержат  мультифиламентную нить, не растягиваются, что гарантирует долговечность. Комбинированная подошва с эффектом антискольжения и гашения вибрации обеспечивает уверенное сцепление с различными поверхностями, а укрепленная пяточная часть и носок защищают от ударов.
Мембранный чулок и анатомическая стелька обеспечивают комфорт и поддержку, а водостойкость до 4 часов позволяет не беспокоиться о влаге во время походов. Эти ботинки станут надежным спутником в любых приключениях на свежем воздухе.
</t>
  </si>
  <si>
    <t>4660335535088</t>
  </si>
  <si>
    <t>4660335535095</t>
  </si>
  <si>
    <t>4660335535101</t>
  </si>
  <si>
    <t>4660335535118</t>
  </si>
  <si>
    <t>4660335535125</t>
  </si>
  <si>
    <t>4660335535132</t>
  </si>
  <si>
    <t>210-1203000125-148</t>
  </si>
  <si>
    <t>Треккинговые ботинки PAYER Terra (Терра) хаки PMHM-301</t>
  </si>
  <si>
    <t>Материал верха: нейлон с влагозащитной пропиткой, ТПУ
Подклад: Мебранный чулок с показаниями водонепроницаемости не менее 6 часов в статике, сетка
Материал подошвы: ЭВА, резина RB"	"• водостойкость до 6 часов
• материал верха - прочный нейлон
• удобная система шнуровки с крючками-зацепами в верхней части
• шнурки не растягивающиеся, водотталкивающие, мультифиламент
• комбинированная подошва - эффект антискольжения и гашения вибрации
• укрепленная пяточная часть
• укрепленный носок
• вкладная стелька анатомической формы
• нержавеющая фурнитура без содержания никеля
• мембранный чулок"</t>
  </si>
  <si>
    <t>Треккинговые ботинки Терра — это надежный выбор для активных путешественников, которые ценят комфорт и защиту. Верх из прочного нейлона с влагозащитной пропиткой обеспечивает долговечность и защиту от внешних воздействий. Удобная система шнуровки с крючками-зацепами в верхней части позволяет быстро и легко регулировать посадку. Шнурки водоталкивающие, содержат  мультифиламентную нить, не растягиваются, что гарантирует долговечность.
Комбинированная подошва с эффектом антискольжения и гашения вибрации обеспечивает отличное сцепление на различных поверхностях. Укрепленная пяточная часть и носок защищают от ударов, а вкладная стелька анатомической формы обеспечивает дополнительный комфорт. Нержавеющая фурнитура без содержания никеля гарантирует безопасность и долговечность.
Мембранный чулок с показаниями водонепроницаемости не менее 6 часов в статике и дышащая сетка делают эти ботинки идеальными для длительных походов и активного отдыха на природе"</t>
  </si>
  <si>
    <t>4660335533954</t>
  </si>
  <si>
    <t>4660335533961</t>
  </si>
  <si>
    <t>4660335533978</t>
  </si>
  <si>
    <t>4660335533985</t>
  </si>
  <si>
    <t>4660335533992</t>
  </si>
  <si>
    <t>4660335534005</t>
  </si>
  <si>
    <t>4660335534012</t>
  </si>
  <si>
    <t>210-1203000125-112</t>
  </si>
  <si>
    <t>Треккинговые ботинки PAYER Pamir (Памир) синий PMHM-411</t>
  </si>
  <si>
    <t xml:space="preserve">
Материал верха: нейлон с влагозащитной пропиткой, полиуретан
Подклад: Мебранный чулок с показаниями водонепроницаемости не менее 6 часов в статике, сетка
Материал подошвы: ЭВА+RB"	"• водостойкость до 6 часов
• материал верха - прочный нейлон с влагозащитной пропиткой
• удобная система шнуровки с крючками-зацепами в верхней части
• шнурки не растягивающиеся, водотталкивающие, мультифиламент
• комбинированная подошва - эффект антискольжения и гашения вибрации
• укрепленная пяточная часть
• укрепленный носок
• нержавеющая фурнитура без содержания никеля
• мембранный чулок"</t>
  </si>
  <si>
    <t>Треккинговые ботинки  Памир — идеальный выбор для активных путешественников, которые ценят надежность и комфорт. Верх из прочного нейлона с влагозащитной пропиткой обеспечивает защиту от внешних воздействий, а удобная система шнуровки с крючками-зацепами в верхней части позволяет быстро и легко регулировать посадку. Шнурки водоталкивающие, содержат  мультифиламентную нить, не растягиваются, что гарантирует долговечность.
Комбинированная подошва с эффектом антискольжения и гашения вибрации обеспечивает отличное сцепление на различных поверхностях. Укрепленная пяточная часть и носок защищают от ударов, а мембранный чулок с показаниями водонепроницаемости не менее 6 часов в статике и дышащая сетка делают эти ботинки идеальными для длительных походов.
Нержавеющая фурнитура без содержания никеля добавляет долговечности и безопасности, что делает ботинки Памир надежным спутником в любых приключениях на природе."</t>
  </si>
  <si>
    <t>4660335534029</t>
  </si>
  <si>
    <t>4660335534036</t>
  </si>
  <si>
    <t>4660335534043</t>
  </si>
  <si>
    <t>4660335534050</t>
  </si>
  <si>
    <t>4660335534067</t>
  </si>
  <si>
    <t>4660335534074</t>
  </si>
  <si>
    <t>4660335534081</t>
  </si>
  <si>
    <t>210-1203225125-154</t>
  </si>
  <si>
    <t>Треккинговые ботинки PAYER Taganai (Таганай) черный PLHM-000</t>
  </si>
  <si>
    <t xml:space="preserve">• водостойкость до 4 часов
• комбинированный материал верха
• удобная система шнуровки FIT&amp;GO
• комбинированная подошва - эффект антискольжения и устойчивости
• укрепленный носок
• стильный дизайн
• мембранный чулок
• анатомическая стелька"		</t>
  </si>
  <si>
    <t xml:space="preserve">Треккинговые ботинки PAYER Таганай — это идеальный выбор для активных путешественников, которые ценят комфорт и надежность. Комбинированный материал верха, состоящий из нейлона, ТПУ и ЭВА, обеспечивает прочность и долговечность, а также отличную воздухопроницаемость.
Удобная система шнуровки FIT&amp;GO позволяет быстро и легко регулировать посадку, обеспечивая надежную фиксацию на ноге. Комбинированная подошва с эффектом антискольжения и устойчивости гарантирует уверенное передвижение по различным поверхностям. Укрепленный носок защищает пальцы от ударов, а стильный дизайн делает ботинки подходящими для повседневного использования.
Мембранный чулок и анатомическая стелька обеспечивают комфорт и поддержку, а водостойкость до 4 часов позволяет не беспокоиться о влаге во время походов. Эти ботинки станут надежным спутником в любых приключениях на природе.
</t>
  </si>
  <si>
    <t>4660335521906</t>
  </si>
  <si>
    <t>4660335521937</t>
  </si>
  <si>
    <t>4660335521944</t>
  </si>
  <si>
    <t>4660335521951</t>
  </si>
  <si>
    <t>4660335521968</t>
  </si>
  <si>
    <t>4660335521975</t>
  </si>
  <si>
    <t>Треккинговые ботинки PAYER Taganai (Таганай) хаки PLHM-333</t>
  </si>
  <si>
    <t xml:space="preserve">• водостойкость до 4 часов
• комбинированный материал верха
• удобная система шнуровки FIT&amp;GO
• комбинированная подошва - эффект антискольжения и устойчивости
• укрепленный носок
• стильный дизайн
• мембранный чулок
• анатомическая стелька									</t>
  </si>
  <si>
    <t xml:space="preserve">Треккинговые ботинки PAYER Таганай — это идеальный выбор для активных путешественников, которые ценят комфорт и надежность. Комбинированный материал верха, состоящий из нейлона, ТПУ и ЭВА, обеспечивает прочность и долговечность, а также отличную воздухопроницаемость.
Удобная система шнуровки FIT&amp;GO позволяет быстро и легко регулировать посадку, обеспечивая надежную фиксацию на ноге. Комбинированная подошва с эффектом антискольжения и устойчивости гарантирует уверенное передвижение по различным поверхностям. Укрепленный носок защищает пальцы от ударов, а стильный дизайн делает ботинки подходящими для повседневного использования.
Мембранный чулок и анатомическая стелька обеспечивают комфорт и поддержку, а водостойкость до 4 часов позволяет не беспокоиться о влаге во время походов. Эти ботинки станут надежным спутником в любых приключениях на природе.
								</t>
  </si>
  <si>
    <t>4660335521982</t>
  </si>
  <si>
    <t>4660335521999</t>
  </si>
  <si>
    <t>4660335522002</t>
  </si>
  <si>
    <t>4660335522019</t>
  </si>
  <si>
    <t>4660335522026</t>
  </si>
  <si>
    <t>4660335522033</t>
  </si>
  <si>
    <t>Треккинговые ботинки PAYER Borus (Борус) бежевый PLHM-201</t>
  </si>
  <si>
    <t>• водостойкость до 4 часов
• комбинированный материал верха
• удобная система шнуровки FIT&amp;GO
• комбинированная подошва - эффект антискольжения и устойчивости
• укрепленный носок
• стильный дизайн
• мембранный чулок
• анатомическая стелька"</t>
  </si>
  <si>
    <t xml:space="preserve">
Треккинговые ботинки PAYER Борус — это идеальный выбор для любителей активного отдыха и приключений на природе. Комбинированный материал верха, состоящий из нейлона, ТПУ и ЭВА, обеспечивает прочность и долговечность, а также отличную воздухопроницаемость.
Удобная система шнуровки FIT&amp;GO позволяет быстро и легко регулировать посадку, обеспечивая надежную фиксацию на ноге. Комбинированная подошва с эффектом антискольжения и устойчивости гарантирует уверенное передвижение по различным поверхностям. Укрепленный носок защищает пальцы от ударов, а стильный дизайн делает ботинки подходящими для повседневного использования.
Мембранный чулок и анатомическая стелька обеспечивают комфорт и поддержку, а водостойкость до 4 часов позволяет не беспокоиться о влаге во время походов. Эти ботинки станут надежным спутником в любых приключениях на природе.
</t>
  </si>
  <si>
    <t>4660335522040</t>
  </si>
  <si>
    <t>4660335522057</t>
  </si>
  <si>
    <t>4660335522064</t>
  </si>
  <si>
    <t>4660335522071</t>
  </si>
  <si>
    <t>4660335522088</t>
  </si>
  <si>
    <t>4660335522095</t>
  </si>
  <si>
    <t>210-2203019123-085</t>
  </si>
  <si>
    <t>Треккинговые ботинки Arkaim (Аркаим)(Замш, Розовый)</t>
  </si>
  <si>
    <t>розовый</t>
  </si>
  <si>
    <t xml:space="preserve">
• Верх: Водонепроницаемая натуральная замша (нубук)
• Мембрана KingTex
• Внутренняя отделка: сетка 3D AIR MESH
• Подошва: TPU/EVA
• Анатомическая съёмная стелька
• Усиление пяточной и носочной части</t>
  </si>
  <si>
    <t xml:space="preserve">     Универсальные треккинговые ботинки. Отлично подойдут для активного отдыха, прогулок и непродолжительных походов. Комбинированный верх из натуральной влагостойкой замши и суперпрочного нейлона, влагостойкая пароотводящая мембрана King Tex. Благодаря такому сочетанию модель отлично вентилируется и эффективно отводит влагу.
     Высококачественная подошва выполнена из сочетания материала EVA с резиновым протектором, благодаря чему модель имеет малый вес, хорошую амортизацию и гасит ударные нагрузки, 
     Нижняя часть подошвы, с новым составом резины и самоочищающимся протектором, выдаёт прекрасный коэффициент сцепления на различных, в том числе и влажных, поверхностях. 
     Универсальная система быстрой шнуровки с парой крючков позволяет быстро и надежно зафиксировать ногу в ботинке.
</t>
  </si>
  <si>
    <t>4610097051715</t>
  </si>
  <si>
    <t>4610097051722</t>
  </si>
  <si>
    <t>210-2203019123-148</t>
  </si>
  <si>
    <t>Треккинговые ботинки Arkaim (Аркаим) (Замш, Хаки)</t>
  </si>
  <si>
    <t>• Верх: Водонепроницаемая натуральная замша (нубук)
• Мембрана KingTex
• Внутренняя отделка: сетка 3D AIR MESH
• Подошва: TPU/EVA
• Анатомическая съёмная стелька
• Усиление пяточной и носочной части</t>
  </si>
  <si>
    <t>4610097051760</t>
  </si>
  <si>
    <t>4610097051777</t>
  </si>
  <si>
    <t>4610097051791</t>
  </si>
  <si>
    <t>4610097051807</t>
  </si>
  <si>
    <t>4610097051852</t>
  </si>
  <si>
    <t>4610097051869</t>
  </si>
  <si>
    <t>210-2203082123-054</t>
  </si>
  <si>
    <t>Треккинговые ботинки Dombay (Домбай) (Нубук, под. Vibram, корич/черный)</t>
  </si>
  <si>
    <t xml:space="preserve">     Хороший вариант для несложного быстрого треккинга.
    Надёжный верх из водонепроницаемой натуральной замши (нубук), усилен влагостойкой воздухопроницаемой мембраной.
     Двухзонная система шнуровки позволяет максимально анатомично отрегулировать раздельный охват стопы и голеностопа.
     Средняя часть подошвы двойной плотности, работающей как на поддержку и стабильность, так и на амортизацию.
     Подошва VIBRAM® XS TREK™ предназначена для использования на любой местности, включая мокрую скользкую поверхность.
• Материал верха; высокопрочный нубук
• Мембрана KingTex
• Классическая система шнуровки
• Подошва VIBRAM® XS TREK™
• Высокое голенище – защита от грязи, воды и мусора;
• Защитный рант
• Анатомическая съемная стелька</t>
  </si>
  <si>
    <t>4610097051944</t>
  </si>
  <si>
    <t>4610097051951</t>
  </si>
  <si>
    <t>4610097052002</t>
  </si>
  <si>
    <t>210-2203103123-031</t>
  </si>
  <si>
    <t>Треккинговые ботинки Kazbek (Казбек)(Замш, Графит/горчица)</t>
  </si>
  <si>
    <t xml:space="preserve">     Прекрасный вариант для непродолжительных путешествий по несложным маршрутам и походов с не самым тяжёлым рюкзаком за плечами.
     Комбинированный верх из натуральной влагостойкой замши и суперпрочного нейлона снабжён защитным усилением в области пальцев.
     Подкладка-мембрана гарантирует комфортный внутренний микроклимат.
     Система шнуровки легка и удобна в использовании.
• Материал верха; высокопрочный нубук
• Мембрана KingTex
• Классическая система шнуровки
• Подошва двухслойная TPU/EVA
• Усиление пяточной и носочной части
• Анатомическая съемная стелька</t>
  </si>
  <si>
    <t>4610097051876</t>
  </si>
  <si>
    <t>4610097051920</t>
  </si>
  <si>
    <t>210-1203257123-035</t>
  </si>
  <si>
    <t>Треккинговые ботинки Fisht (Фишт) (Нубук, под. Vibram СБШ UTURN графит/черный)</t>
  </si>
  <si>
    <t>графит/черный</t>
  </si>
  <si>
    <t xml:space="preserve">     Универсальные походные ботинки из водонепроницаемой натуральной замши (нубук), рассчитанные на преодоление маршрутов средней сложности.
     Подкладка-мембрана отрабатывает уверенное сохранение комфортного внутреннего микроклимата вне всякой зависимости от условий внешней среды.
     Надёжная система быстрой шнуровки FitGo, интуитивно проста и удобна в использовании.
     Ботинок достаточно высок для того, чтобы использовать его в грязи и болотистой местности.
     Подошва VIBRAM® XS TREK™ предназначена для использования на любой местности, включая мокрую скользкую поверхность.
• Материал верха; высокопрочный нубук
• Мембрана KingTex
• Система быстрой шнуровки FitGo
• Подошва VIBRAM® XS TREK™
• Высокое голенище – защита от грязи, воды и мусора;
• Защитный рант
• Анатомическая съемная стелька</t>
  </si>
  <si>
    <t>4610097052019</t>
  </si>
  <si>
    <t>4610097052033</t>
  </si>
  <si>
    <t>210-1203044123-112</t>
  </si>
  <si>
    <t>Треккинговые ботинки Bolan (Болан)(п\э,вставки из замши, синий) PTBD-03BL</t>
  </si>
  <si>
    <t>Треккинговые ботинки из комбинации нейлона и замши. Хорошо подойдут для активного отдыха, прогулок и непродолжительных походов. Материал верха: натуральная замша с вставками из высокопрочного нейлона. Благодаря такому сочетанию модель отлично вентилируется и эффективно отводит влагу.
Высококачественная подошва выполнена из сочетания материала EVA с резиновым протектором, благодаря чему модель имеет малый вес, хорошую амортизацию, гасит ударные нагрузки, эффективную теплоизоляцию и устойчивый протектор. Протектор выполнен из морозостойкой резины, благодаря чему ботинки можно использовать круглый год, комбинируя их с различными термоносками. Агрессивный протектор подошвы спроектирован так, чтобы удерживаться на различных поверхностях как при подъеме, так и при спуске.
Мембранная прослойка обеспечивает статическую влагозащиту в течении 3 часов. Цвета модели хорошо сочетаются с моделями одежды в коллекции бренда. Универсальная система быстрой шнуровки с одной парой крючков позволяет быстро и надежно зафиксировать ногу в ботинке, защищая от мозолей.</t>
  </si>
  <si>
    <t>4610097025402</t>
  </si>
  <si>
    <t>4610097025419</t>
  </si>
  <si>
    <t>р-р 38</t>
  </si>
  <si>
    <t>4610097025426</t>
  </si>
  <si>
    <t>210-1203125-154</t>
  </si>
  <si>
    <t>Треккинговые ботинки PAYER Borus (Борус) хаки PLHM-301</t>
  </si>
  <si>
    <t xml:space="preserve">Треккинговые ботинки PAYER Борус — это идеальный выбор для любителей активного отдыха и приключений на природе. Комбинированный материал верха, состоящий из нейлона, ТПУ и ЭВА, обеспечивает прочность и долговечность, а также отличную воздухопроницаемость.
Удобная система шнуровки FIT&amp;GO позволяет быстро и легко регулировать посадку, обеспечивая надежную фиксацию на ноге. Комбинированная подошва с эффектом антискольжения и устойчивости гарантирует уверенное передвижение по различным поверхностям. Укрепленный носок защищает пальцы от ударов, а стильный дизайн делает ботинки подходящими для повседневного использования.
Мембранный чулок и анатомическая стелька обеспечивают комфорт и поддержку, а водостойкость до 4 часов позволяет не беспокоиться о влаге во время походов. Эти ботинки станут надежным спутником в любых приключениях на природе.	</t>
  </si>
  <si>
    <t>4660335522118</t>
  </si>
  <si>
    <t>4660335522149</t>
  </si>
  <si>
    <t>210-0203099123-024</t>
  </si>
  <si>
    <t>Треккинговые ботинки Iremel (Иремель)(Замш,подошва Vibram, вишня)</t>
  </si>
  <si>
    <t>вишневый</t>
  </si>
  <si>
    <t>Верх: Водонепроницаемый натуральный нубук;
Мембрана: KingTex
Подклад: сетка 3D AIR MESH
Подошва: VIBRAM® состав: TPU/EVA
Поддержка ступни в удобном для длительных походов положении
Защитный бампер, усиленный носок и пятка
Нержавеющая фурнитура</t>
  </si>
  <si>
    <t>Ботинки треккинговые женские Иремель с подошвой Vibram - это идеальный выбор для активных и смелых девушек, готовых покорять самые экстремальные условия. Изготовленные из высококачественного материала , эти треккинговые ботинки обеспечивают надежную защиту и комфорт в любых условиях. Благодаря водонепроницаемым свойствам и хорошей воздухопроницаемости, ботинки Иремель защищают Ваши ноги от сырости и холода, обеспечивая при этом оптимальную температуру. Специально разработанная подошва Vibram обеспечивает превосходное сцепление с различными поверхностями, что позволяет уверенно передвигаться по любому рельефу и в любую погоду. Эти женские треккинговые ботинки идеально подходят для использования весной, когда снег начинает таять, и вода может быть повсюду. Благодаря высокой водонепроницаемости и мембране KingTex, они обеспечивают защиту от промокания и комфорт даже во время длительных походов. Дополнительная поддержка ступни и берца, усиленный носок и пятка, а также повышенная износостойкость делают эти ботинки идеальным выбором для длительных переходов и сложной местности.  Ботинки Иремель- отличный подарок для Ваших любимых: мамы, дочери, супруги, сестры. Эти ботинки сочетают в себе стиль, комфорт и надежность, делая их идеальным выбором для активного образа жизни.</t>
  </si>
  <si>
    <t>4610097051661</t>
  </si>
  <si>
    <t>4610097051678</t>
  </si>
  <si>
    <t>210-0203099123-032</t>
  </si>
  <si>
    <t>Треккинговые ботинки Iremel (Иремель)(Замш,подошва Vibram, графит/голубой)</t>
  </si>
  <si>
    <t>Ботинки треккинговые женские Иремель с подошвой Vibram - это идеальный выбор для активных и смелых девушек, готовых покорять самые экстремальные условия. Изготовленные из высококачественного материала , эти треккинговые ботинки обеспечивают надежную защиту и комфорт в любых условиях. Благодаря водонепроницаемым свойствам и хорошей воздухопроницаемости, ботинки Иремель защищают Ваши ноги от сырости и холода, обеспечивая при этом оптимальную температуру. Специально разработанная подошва Vibram обеспечивает превосходное сцепление с различными поверхностями, что позволяет уверенно передвигаться по любому рельефу и в любую погоду. Эти женские треккинговые ботинки идеально подходят для использования весной, когда снег начинает таять, и вода может быть повсюду. Благодаря высокой водонепроницаемости и мембране KingTex, они обеспечивают защиту от промокания и комфорт даже во время длительных походов. Дополнительная поддержка ступни и берца, усиленный носок и пятка, а также повышенная износостойкость делают эти ботинки идеальным выбором для длительных переходов и сложной местности.  Ботинки Иремель- отличный подарок для Ваших любимых: мамы, дочери, супруги, сестры. Эти ботинки сочетают в себе стиль, комфорт и надежность, делая их идеальным выбором для активного образа жизни.  
Для данной модели указан европейский размер.</t>
  </si>
  <si>
    <t>4610097051616</t>
  </si>
  <si>
    <t>4610097051623</t>
  </si>
  <si>
    <t>320-1103239123-000</t>
  </si>
  <si>
    <t>Трек термоноски меринос PAYER</t>
  </si>
  <si>
    <t xml:space="preserve">Трек термоноски - толстые высокие носки для треккинга, ежедневного использования и путешествий в межсезонье и зимний период. Полиамид эффективно отводит влагу, сохраняя ноги сухими и теплыми. Входящая в состав шерсть мериноса и двуслойная  великолепно отводят влагу и согревают, быстро высыхают, препятствуют появлению неприятных запахов. 100% плоский трикотажный шов, находящийся в области носка, полностью исключает какое-либо натирание и наминание ноги. Плотная петельная вязка с изнаночной стороны обеспечивает отличные теплоизолирующие характеристики, хорошую амортизацию ударных нагрузок и повышенный уровень комфорта. В верхней части стопы используется облегчённая сетчатая вязка для улучшенной вентиляции
Температурный режим 
весна°С Низкая активность
осень°С Средняя активность
зима°С Высокая активность
</t>
  </si>
  <si>
    <t>4660335523726</t>
  </si>
  <si>
    <t>4660335523733</t>
  </si>
  <si>
    <t>310-2003000125-118</t>
  </si>
  <si>
    <t>Бейсболка PAYER, синий лайм PBCA-1BLL</t>
  </si>
  <si>
    <t>4660335533862</t>
  </si>
  <si>
    <t>4660335533855</t>
  </si>
  <si>
    <t>310-2003000125-031</t>
  </si>
  <si>
    <t>Бейсболка PAYER, графит PBCA-1GR</t>
  </si>
  <si>
    <t>4660335533848</t>
  </si>
  <si>
    <t>4660335533831</t>
  </si>
  <si>
    <t>310-2003290123-148</t>
  </si>
  <si>
    <t>Элит Барьер Бейсболка PAYER, хаки</t>
  </si>
  <si>
    <t xml:space="preserve"> Бейсболка Элит Барьер – отличное дополнение к экипировке для охоты в серии одежды Элит Барьер. Классическая шестиклинная форма: три клина в передней части с усилением для поддержания формы. Козырек жесткий, с пластиковым вкладышем. Размер регулируется по обхвату головы утяжкой на резинке.&lt;br&gt;
Изготовлена из мягкой смесовой ткани Cotton Peach в цвете костюма.</t>
  </si>
  <si>
    <t>4630072319371</t>
  </si>
  <si>
    <t>311-2103000123-056</t>
  </si>
  <si>
    <t>Шарф стеганый PAYER ,таффета, красная мозаика</t>
  </si>
  <si>
    <t>Ткань верха: таффета: нейлон 100%
Утеплитель: Русский север</t>
  </si>
  <si>
    <t>красный</t>
  </si>
  <si>
    <t>Облегченная ткань 
Держит тепло 
Есть внутренний карман для фиксации шарфа на шее</t>
  </si>
  <si>
    <t>Туристический стеганый шарф из мягкой ткани таффета с утеплителем Русский север. Яркие расцветки подчеркнут ваш стиль и выделят из толпы, плотная ткань верха защитит от ветра, а утеплитель сохранит тепло в холодную погоду. В изделии предусмотрена специальная широкая петля для максимально удобной носки. Шарф будет зафиксирован и не разойдется при активных движениях.</t>
  </si>
  <si>
    <t>4610097097294</t>
  </si>
  <si>
    <t>311-2103000123-112</t>
  </si>
  <si>
    <t>Шарф стеганый PAYER, таффета, синяя мозаика</t>
  </si>
  <si>
    <t>4610097097300</t>
  </si>
  <si>
    <t>311-2103166123-031</t>
  </si>
  <si>
    <t>Огаста Шарф-труба стеганая PAYER, таффета, графит</t>
  </si>
  <si>
    <t>Ткань верха: таффета
Утеплитель: Русский север</t>
  </si>
  <si>
    <t xml:space="preserve">Облегченная ткань 
Шарф-труба на кнопках 
Регулируемая утяжка по объему горловины </t>
  </si>
  <si>
    <t>Легкий, теплый шарф-труба из мягкой и тонкой ткани таффета с синтетическим утеплителем. Полностью закрывает шею и не продувается. Имеется утяжка для руглировки по объему. Расстегивается и застегивается с помощью кнопок. 
Шарф-труба очень легкий, не теряет форму и очень хорошо компрессуется, не занимая много места в сумке.</t>
  </si>
  <si>
    <t>4610097097348</t>
  </si>
  <si>
    <t>311-2103166123-056</t>
  </si>
  <si>
    <t>Огаста Шарф-труба стеганая PAYER, таффета, красный</t>
  </si>
  <si>
    <t>4610097097324</t>
  </si>
  <si>
    <t>311-2103166123-112</t>
  </si>
  <si>
    <t>Огаста Шарф-труба стеганая PAYER, таффета, синий</t>
  </si>
  <si>
    <t>4610097097331</t>
  </si>
  <si>
    <t>311-2103296123-112</t>
  </si>
  <si>
    <t xml:space="preserve">Юрма шапка вязаная с флисом PAYER, синий </t>
  </si>
  <si>
    <t>Зимняя вязанная шапка. Отличная модель для активного отдыха, активных видов спорта или для городской среды. Шапка выполнена при помощи крупной вязки и дополнена флисовым подкладом по всему объему.</t>
  </si>
  <si>
    <t>4660335541829</t>
  </si>
  <si>
    <t>311-2103296123-062</t>
  </si>
  <si>
    <t>Юрма шапка вязаная с флисом PAYER, лиловый</t>
  </si>
  <si>
    <t>Удобная анатомическая форма
Единый размер
Легкая акриловая пряжа
Крупная вязка
Флисовый подклад
Классический помпон</t>
  </si>
  <si>
    <t>4660335541812</t>
  </si>
  <si>
    <t>311-2103025123-112</t>
  </si>
  <si>
    <t>Асо Шарф стеганый PAYER, таффета, синий</t>
  </si>
  <si>
    <t>4610097097287</t>
  </si>
  <si>
    <t>311-2103025123-031</t>
  </si>
  <si>
    <t>Асо Шарф стеганый PAYER таффета, графит</t>
  </si>
  <si>
    <t>4610097097317</t>
  </si>
  <si>
    <t>311-2103161123-062</t>
  </si>
  <si>
    <t>Немо шапка вязаная PAYER, лиловый</t>
  </si>
  <si>
    <t>Ткань верха: акрил 100%</t>
  </si>
  <si>
    <t>Удобная анатомическая форма
Единый размер
Легкая акриловая пряжа
Шапка с отворотом</t>
  </si>
  <si>
    <t>Зимняя вязанная шапка. Отличная модель для активного отдыха, активных видов спорта или для городской среды.</t>
  </si>
  <si>
    <t>4660335539130</t>
  </si>
  <si>
    <t>311-0103192123-070</t>
  </si>
  <si>
    <t>Росс шапка женская PAYER, таслан, мозаика мята</t>
  </si>
  <si>
    <t>Ткань верха: таслан
Ткань вставок: мех искусственный
Ткань подклада: флис: полиэстер 100%
Утеплитель: Русский север</t>
  </si>
  <si>
    <t>мята</t>
  </si>
  <si>
    <t>Отделка мехом
Утяжка по объему
Фиксация ушек шапки на резинку
Возможность закрепить уши шапки сзади</t>
  </si>
  <si>
    <t xml:space="preserve">Зимняя шапка из таслана с мехом и флисом в качестве подклада. 
Отличный вариант для прогулок в городе и на природе  
</t>
  </si>
  <si>
    <t>4660335541768</t>
  </si>
  <si>
    <t>313-2003000125-112</t>
  </si>
  <si>
    <t>Бафф PAYER Jungle (Джангл) синий PJB-BL</t>
  </si>
  <si>
    <t>Бафф Риффы защитит кожу от обгорания на солнце и от обветривания. Он выполнен в виде балаклавы и прикрывает не только шею, но и нижнюю часть лица. Фильтр UPF 50 блокирует большое количество УФ-лучей, благодаря чему вредные излучения не наносят вреда даже при длительном пребывании человека под открытым небом. Модель сконструирована так, что не создает дискомфорта и не ограничивает подвижность.
Быстросохнущий материал, из которого изготовлен бафф обладает прекрасной дышащей способностью. Под баффом не скапливается пот.. Модель выпускается в универсальном размере. За счет эластичности ткани, в состав которой входит спандекс, она хорошо растягивается, но при этом не деформируется.
Верхняя кромка отделана эластичной бейкой, за счет чего бафф плотно сидит на голове Край полотна не вытягивается в процессе ношения и в результате намокания изделия под дождем. Бафф подойдет для занятий спортом, туризма и любых видов отдыха на природе. Усиленная зона перфорации в области носа и рта позволяет свободно дышать. Модель декорирована надписью с названием бренда. Бафф хорошо переносит стирку и не нуждается в глажке. Он компактно складывается, что позволяет носить его в кармане одежды.</t>
  </si>
  <si>
    <t>4660335532667</t>
  </si>
  <si>
    <t>313-2003000125-060</t>
  </si>
  <si>
    <t>Бафф PAYER Jungle (Джангл) лайм PJB-LI</t>
  </si>
  <si>
    <t>лайм</t>
  </si>
  <si>
    <t>4660335532674</t>
  </si>
  <si>
    <t>313-2103165123-031</t>
  </si>
  <si>
    <t>Нургуш флисовый баф с утяжкой PAYER, графит</t>
  </si>
  <si>
    <t>Температура До -20 
 Регулировка размера по горловине 
 Плоские швы</t>
  </si>
  <si>
    <t>Флисовый шарф-труба с утяжкой для фиксации и защитой от суровых погодных условий.</t>
  </si>
  <si>
    <t>4610097079955</t>
  </si>
  <si>
    <t>111-2303291123-020</t>
  </si>
  <si>
    <t>Футболка PAYER Elbrus (хлопок, бордо) PTS-08BGD</t>
  </si>
  <si>
    <t>бордовый</t>
  </si>
  <si>
    <t>4660335527601</t>
  </si>
  <si>
    <t>4660335527618</t>
  </si>
  <si>
    <t>4660335527649</t>
  </si>
  <si>
    <t>111-2303291123-154</t>
  </si>
  <si>
    <t>Футболка PAYER Elbrus (хлопок, черный) PTS-08BLK</t>
  </si>
  <si>
    <t>2XS</t>
  </si>
  <si>
    <t>4660335527694</t>
  </si>
  <si>
    <t>4660335527687</t>
  </si>
  <si>
    <t>111-2303291123-012</t>
  </si>
  <si>
    <t>Футболка PAYER Elbrus (хлопок, белый) PTS-08WT</t>
  </si>
  <si>
    <t>4660335527526</t>
  </si>
  <si>
    <t>4660335527533</t>
  </si>
  <si>
    <t>4660335527540</t>
  </si>
  <si>
    <t>4660335527557</t>
  </si>
  <si>
    <t>4660335527564</t>
  </si>
  <si>
    <t>4660335527588</t>
  </si>
  <si>
    <t>111-2303291123-113</t>
  </si>
  <si>
    <t>Футболка PAYER Elbrus (хлопок, синий океан) PTS-08OUBL</t>
  </si>
  <si>
    <t>4660335527656</t>
  </si>
  <si>
    <t>4660335527663</t>
  </si>
  <si>
    <t>4660335527670</t>
  </si>
  <si>
    <t>111-2303247123-113</t>
  </si>
  <si>
    <t>Футболка PAYER Ural bear (хлопок, синий океан) PTS-07OUBL</t>
  </si>
  <si>
    <t>4660335529346</t>
  </si>
  <si>
    <t>4660335529360</t>
  </si>
  <si>
    <t>111-2303247123-028</t>
  </si>
  <si>
    <t>Футболка PAYER Ural bear (хлопок, горчица) PTS-07MRD</t>
  </si>
  <si>
    <t>горчица</t>
  </si>
  <si>
    <t>4660335529124</t>
  </si>
  <si>
    <t>4660335529148</t>
  </si>
  <si>
    <t>4660335529155</t>
  </si>
  <si>
    <t>4660335529162</t>
  </si>
  <si>
    <t>4660335529179</t>
  </si>
  <si>
    <t>111-2303247123-020</t>
  </si>
  <si>
    <t>Футболка PAYER Ural bear (хлопок, бордо) PTS-07BGD</t>
  </si>
  <si>
    <t>4610097053535</t>
  </si>
  <si>
    <t>4660335529094</t>
  </si>
  <si>
    <t>4660335529117</t>
  </si>
  <si>
    <t>111-2303247123-142</t>
  </si>
  <si>
    <t>Футболка PAYER Ural bear (хлопок, тиффани) PTS-07TF</t>
  </si>
  <si>
    <t>тиффани</t>
  </si>
  <si>
    <t>4660335529384</t>
  </si>
  <si>
    <t>4660335529391</t>
  </si>
  <si>
    <t>4660335529407</t>
  </si>
  <si>
    <t>4660335529414</t>
  </si>
  <si>
    <t>4660335529421</t>
  </si>
  <si>
    <t>4660335529438</t>
  </si>
  <si>
    <t>4660335529445</t>
  </si>
  <si>
    <t>111-2303247123-071</t>
  </si>
  <si>
    <t>Футболка PAYER Ural bear (хлопок, небесный) PTS-07SKY</t>
  </si>
  <si>
    <t>небесный</t>
  </si>
  <si>
    <t>4660335529261</t>
  </si>
  <si>
    <t>4660335529278</t>
  </si>
  <si>
    <t>4660335529285</t>
  </si>
  <si>
    <t>4660335529292</t>
  </si>
  <si>
    <t>4660335529315</t>
  </si>
  <si>
    <t>4660335529322</t>
  </si>
  <si>
    <t>111-2303247123-060</t>
  </si>
  <si>
    <t>Футболка PAYER Ural bear (хлопок, лайм) PTS-07LM</t>
  </si>
  <si>
    <t>4660335529193</t>
  </si>
  <si>
    <t>4660335529216</t>
  </si>
  <si>
    <t>4660335529223</t>
  </si>
  <si>
    <t>4660335529230</t>
  </si>
  <si>
    <t>111-2303065123-012</t>
  </si>
  <si>
    <t>Футболка PAYER World Tour (Ворлд тур) (хлопок, белый) PTS-03W</t>
  </si>
  <si>
    <t>4660335529452</t>
  </si>
  <si>
    <t>4660335529469</t>
  </si>
  <si>
    <t>4660335529476</t>
  </si>
  <si>
    <t>4660335529483</t>
  </si>
  <si>
    <t>4660335529506</t>
  </si>
  <si>
    <t>4660335529513</t>
  </si>
  <si>
    <t>111-2303065123-056</t>
  </si>
  <si>
    <t>Футболка PAYER World Tour (Ворлд тур) (хлопок, бордо) PTS-03BGD</t>
  </si>
  <si>
    <t>4660335529520</t>
  </si>
  <si>
    <t>4660335529537</t>
  </si>
  <si>
    <t>4660335529544</t>
  </si>
  <si>
    <t>4660335529551</t>
  </si>
  <si>
    <t>4660335529568</t>
  </si>
  <si>
    <t>4660335529575</t>
  </si>
  <si>
    <t>4660335529582</t>
  </si>
  <si>
    <t>4660335529599</t>
  </si>
  <si>
    <t>111-2303065123-064</t>
  </si>
  <si>
    <t>Футболка PAYER World Tour (Ворлд тур) (хлопок, лайм) PTS-03L</t>
  </si>
  <si>
    <t>лимонный</t>
  </si>
  <si>
    <t>4660335529605</t>
  </si>
  <si>
    <t>111-2303065122-142</t>
  </si>
  <si>
    <t>Футболка PAYER World Tour (Ворлд тур)(хлопок, тиффани) PTS-03TF</t>
  </si>
  <si>
    <t>4660335529681</t>
  </si>
  <si>
    <t>111-2303065123-113</t>
  </si>
  <si>
    <t>Футболка PAYER World Tour (Ворлд тур) (хлопок, синий океан) PTS-03OUBL</t>
  </si>
  <si>
    <t>4660335529629</t>
  </si>
  <si>
    <t>4660335529636</t>
  </si>
  <si>
    <t>4660335529643</t>
  </si>
  <si>
    <t>111-2303142123-113</t>
  </si>
  <si>
    <t>Футболка PAYER Look inside (хлопок, синий океан) PTS-06OUBL</t>
  </si>
  <si>
    <t>4660335528219</t>
  </si>
  <si>
    <t>4660335528226</t>
  </si>
  <si>
    <t>4660335528233</t>
  </si>
  <si>
    <t>4660335528240</t>
  </si>
  <si>
    <t>4660335528257</t>
  </si>
  <si>
    <t>4660335528264</t>
  </si>
  <si>
    <t>4660335528271</t>
  </si>
  <si>
    <t>111-2303142123-142</t>
  </si>
  <si>
    <t>Футболка PAYER Look inside (хлопок, тиффани) PTS-06TF</t>
  </si>
  <si>
    <t>4660335528325</t>
  </si>
  <si>
    <t>4660335528349</t>
  </si>
  <si>
    <t>4660335528356</t>
  </si>
  <si>
    <t>111-2303142123-060</t>
  </si>
  <si>
    <t>Футболка PAYER Look inside (хлопок, лайм) PTS-06LM</t>
  </si>
  <si>
    <t>4660335528066</t>
  </si>
  <si>
    <t>4660335528080</t>
  </si>
  <si>
    <t>4660335528097</t>
  </si>
  <si>
    <t>4660335528103</t>
  </si>
  <si>
    <t>4660335528110</t>
  </si>
  <si>
    <t>4660335528127</t>
  </si>
  <si>
    <t>111-2303142123-020</t>
  </si>
  <si>
    <t>Футболка PAYER Look inside (хлопок, бордо) PTS-06BGD</t>
  </si>
  <si>
    <t>4660335527922</t>
  </si>
  <si>
    <t>4660335527939</t>
  </si>
  <si>
    <t>4660335527946</t>
  </si>
  <si>
    <t>4660335527953</t>
  </si>
  <si>
    <t>4660335527960</t>
  </si>
  <si>
    <t>4660335527977</t>
  </si>
  <si>
    <t>4660335527991</t>
  </si>
  <si>
    <t>111-2303142123-028</t>
  </si>
  <si>
    <t>Футболка PAYER Look inside (хлопок, горчица) PTS-06MRD</t>
  </si>
  <si>
    <t>4660335528035</t>
  </si>
  <si>
    <t>4660335528042</t>
  </si>
  <si>
    <t>111-2303142123-071</t>
  </si>
  <si>
    <t>Футболка PAYER Look inside (хлопок, небесный) PTS-06SKY</t>
  </si>
  <si>
    <t>4660335528134</t>
  </si>
  <si>
    <t>4660335528141</t>
  </si>
  <si>
    <t>4660335528158</t>
  </si>
  <si>
    <t>4660335528165</t>
  </si>
  <si>
    <t>4660335528172</t>
  </si>
  <si>
    <t>4660335528189</t>
  </si>
  <si>
    <t>4660335528196</t>
  </si>
  <si>
    <t>111-1303274123-113</t>
  </si>
  <si>
    <t>Футболка PAYER Shards (Шардс)(хлопок, синий океан) PTS-05OCBL</t>
  </si>
  <si>
    <t>4660335528516</t>
  </si>
  <si>
    <t>4660335528523</t>
  </si>
  <si>
    <t>111-1303274123-071</t>
  </si>
  <si>
    <t>Футболка PAYER Shards (Шардс)(хлопок, небесный) PTS-05LBL</t>
  </si>
  <si>
    <t>4660335528431</t>
  </si>
  <si>
    <t>4660335528462</t>
  </si>
  <si>
    <t>111-1303274123-028</t>
  </si>
  <si>
    <t>Футболка PAYER Shards (Шардс)(хлопок, горчица) PTS-05MRD</t>
  </si>
  <si>
    <t>4660335528370</t>
  </si>
  <si>
    <t>4660335528387</t>
  </si>
  <si>
    <t>4660335528400</t>
  </si>
  <si>
    <t>111-1303241123-113</t>
  </si>
  <si>
    <t>Футболка PAYER Travel Mob (Трэвел моб) (хлопок, синий океан) PTS-01OUBL</t>
  </si>
  <si>
    <t>4660335528820</t>
  </si>
  <si>
    <t>4660335528851</t>
  </si>
  <si>
    <t>4660335528868</t>
  </si>
  <si>
    <t>111-1303241123-012</t>
  </si>
  <si>
    <t>Футболка PAYER Travel Mob (Трэвел моб) (хлопок, белый) PTS-01W</t>
  </si>
  <si>
    <t>4660335528783</t>
  </si>
  <si>
    <t>4660335528806</t>
  </si>
  <si>
    <t>4660335528813</t>
  </si>
  <si>
    <t>111-1303241123-064</t>
  </si>
  <si>
    <t>Футболка PAYER Travel Mob (Трэвел моб)(хлопок, лайм) PTS-01L</t>
  </si>
  <si>
    <t>4660335528974</t>
  </si>
  <si>
    <t>111-1303241123-014</t>
  </si>
  <si>
    <t>Футболка PAYER Travel Mob (Трэвел моб)(хлопок, тиффани) PTS-01TF</t>
  </si>
  <si>
    <t>4660335529001</t>
  </si>
  <si>
    <t>4660335529018</t>
  </si>
  <si>
    <t>4660335529025</t>
  </si>
  <si>
    <t>4660335529032</t>
  </si>
  <si>
    <t>4660335529049</t>
  </si>
  <si>
    <t>4660335529056</t>
  </si>
  <si>
    <t>4660335529063</t>
  </si>
  <si>
    <t>4660335529070</t>
  </si>
  <si>
    <t>111-1303241123-056</t>
  </si>
  <si>
    <t>Футболка PAYER Travel Mob (Трэвел моб)(хлопок, бордо) PTS-01BGD</t>
  </si>
  <si>
    <t>4660335528882</t>
  </si>
  <si>
    <t>4660335528899</t>
  </si>
  <si>
    <t>4660335528905</t>
  </si>
  <si>
    <t>4660335528912</t>
  </si>
  <si>
    <t>4660335528929</t>
  </si>
  <si>
    <t>4660335528936</t>
  </si>
  <si>
    <t>4660335528943</t>
  </si>
  <si>
    <t>4660335528950</t>
  </si>
  <si>
    <t>111-1303281123-113</t>
  </si>
  <si>
    <t>Футболка PAYER Shoji (Шоджи)(хлопок, синий океан) PTS-04OCBL</t>
  </si>
  <si>
    <t>4660335528691</t>
  </si>
  <si>
    <t>4660335528707</t>
  </si>
  <si>
    <t>4660335528714</t>
  </si>
  <si>
    <t>4660335528721</t>
  </si>
  <si>
    <t>111-1303281123-028</t>
  </si>
  <si>
    <t>Футболка PAYER Shoji (Шоджи)(хлопок, горчица) PTS-04MRD</t>
  </si>
  <si>
    <t xml:space="preserve">Ваша новая любимая футболка ШОДЖИ PAYER NOVATEX
Представьте: Вы отправляетесь на прогулку, в спортзал, на встречу с друзьями. Что объединяет все эти случаи? Конечно же, незаменимый комфорт и стильный образ! Наши футболки из 100% хлопка - идеальный вариант для любого случая!
Что делает их особенными?
•	Природная мягкость: Хлопок дышит, приятен к телу, не раздражает даже самую чувствительную кожу.
•	Максимальный комфорт: Материал отлично вентилируется, отводит влагу, позволяя Вам чувствовать себя уверенно в любой ситуации.
•	Уникальный дизайн: Авторские принты, разработанные нашими дизайнерами, от сдержанных до ярких и экспрессивных, позволят выразить Вашу индивидуальность!
•	Легкое сочетание: Футболку можно комбинировать с чем угодно - джинсами, брюками, спортивными штанами, куртками. Создавайте свои уникальные образы!
Закажите свою футболку прямо сейчас! Она станет отличным подарком как для себя, так и для друзей и близких.
Дополнительные преимущества:
•	Доступные цены на все модели.
•	Широкий выбор размеров и цветов.
•	Быстрая доставка в любую точку мира.
Оживите свой гардероб и почувствуйте уверенность в каждой ситуации!
</t>
  </si>
  <si>
    <t>4660335528561</t>
  </si>
  <si>
    <t>4660335528585</t>
  </si>
  <si>
    <t>4660335528615</t>
  </si>
  <si>
    <t>111-1303281123-071</t>
  </si>
  <si>
    <t>Футболка PAYER Shoji (Шоджи)(хлопок, небесный) PTS-04LBL</t>
  </si>
  <si>
    <t>4660335528622</t>
  </si>
  <si>
    <t>4660335528639</t>
  </si>
  <si>
    <t>4660335528646</t>
  </si>
  <si>
    <t>4660335528653</t>
  </si>
  <si>
    <t>111-1303097123-064</t>
  </si>
  <si>
    <t>Футболка PAYER Infinity(Инфинити) (хлопок, лайм) PTS-02L</t>
  </si>
  <si>
    <t>04660335547616</t>
  </si>
  <si>
    <t>111-1303097123-056</t>
  </si>
  <si>
    <t>Футболка PAYER Infinity(Инфинити) (хлопок, бордо) PTS-02BGD</t>
  </si>
  <si>
    <t>4660335527779</t>
  </si>
  <si>
    <t>111-1303097123-014</t>
  </si>
  <si>
    <t>Футболка PAYER Infinity(Инфинити)(хлопок, тиффани) PTS-02TF</t>
  </si>
  <si>
    <t>4660335527878</t>
  </si>
  <si>
    <t>4660335527892</t>
  </si>
  <si>
    <t>111-1303097122-012</t>
  </si>
  <si>
    <t>Футболка PAYER Infinity(Инфинити) (хлопок, белый) PTS-02W</t>
  </si>
  <si>
    <t>4660335527717</t>
  </si>
  <si>
    <t>341-2303000125-074</t>
  </si>
  <si>
    <t>Подушка надувная PAYER (оранжевый) IP-05</t>
  </si>
  <si>
    <t xml:space="preserve">двойной клапан
упаковочный мешок
</t>
  </si>
  <si>
    <t xml:space="preserve">Надувная подушка сочетает в себе компактность, легкость и высокий уровень комфорта. Эта практическая подушка предназначена для обеспечения уютного и спокойного сна в полевых условиях и при дальних поездках.
Основные характеристики и описание:
Материал:
Изготовлена из высококачественного Polyester Stretch TPU, который обеспечивает прочность, эластичность и долговечность. 
Размер:
В собранном виде - 9,5x11,5x3см, разложенном виде: 50x30x7,5см — оптимальный размер для комфортного сна и поддержки головы и шеи.
Функциональность:
Надувная конструкция позволяет быстро и легко подготовить подушку к использованию.
Оснащена двойным клапаном, который обеспечивает простое и надежное надувание и сдувание. Это позволяет регулировать уровень жесткости и быстро подготовить подушку к использованию или транспортировке.
Легко сдувается и складывается в компактный размер, что удобно для хранения и переноски.
Преимущества:
Компактность и легкость — идеально подходит для путешествий, кемпинга, походов и длительных поездок.
Простота в использовании: быстрый процесс надувания и сдувания.
</t>
  </si>
  <si>
    <t>4660335532988</t>
  </si>
  <si>
    <t>341-2303117125-088</t>
  </si>
  <si>
    <t>Коврик самонадувающийся PAYER Classic CMP-05</t>
  </si>
  <si>
    <t>интегрированная подушка
Материал верха и дна с водоотталкивающим покрытием
Латунные клапаны
Возможность соединения между собой ковриков одной модели
Транспортный чехол</t>
  </si>
  <si>
    <t>Удобный самонадувающийся кемпинговый ковер позволит с комфортом ночевать в палатке, машине или на даче. Ковер наполняется воздухом самостоятельно, нужно просто открутить крышку клапана. Латунные клапаны очень надежны и прослужат максимально долго. Бархатистый материал верха приятен на ощупь и не позволяет спальнику сползать с ковра. Ковер имеет водоотталкивающее покрытие. Нижняя часть имеет силиконизированный рисунок, благодаря чему, коврик не скользит по дну палатки. Пена PU 21D обладает отличными теплоизолирующими свойствами. 
Размер: 192х66х5 см
Цвет: салатовый/серый
Вес: 1,5 кг
Наполнитель: пена PU 21D
Допустимая нагрузка: 140 кг 
Размер в упаковке: 70х27</t>
  </si>
  <si>
    <t>4610097035630</t>
  </si>
  <si>
    <t>341-2303117125-031</t>
  </si>
  <si>
    <t>Коврик с подушкой надувной PAYER (графит) IM-05</t>
  </si>
  <si>
    <t xml:space="preserve">• Благодаря отсутствию пенного наполнителя, изделие отлично сжимается. 
• Упаковочный мешок в комплекте. 
• Коврик с  воздушными каналами, обеспечивающими отличную теплоизоляцию.
</t>
  </si>
  <si>
    <t xml:space="preserve">Идеальный выбор для туристов, любителей путешествий и кемпинга — надувной коврик "Payer", который сочетает в себе легкость, компактность и комфорт. Этот практичный коврик станет вашим надежным спутником во время ночевок на природе, обеспечивая уют и тепло в любых условиях.
Основные характеристики и описание:
Изготовлен из прочного 30D полиэстера, устойчивого к износу и механическим повреждениям.
Технология TPU обеспечивает более плоскую и равномерную поверхность коврика, повышая комфорт и теплоизоляцию.
Конструкция:
Состоит из отдельных воздушных камер, соединенных каналами, что способствует равномерному распределению давления и отличной теплоизоляции.
Двухслойная внутренняя конструкция позволяет использовать коврик даже при проколе нижнего слоя — повышенная надежность и долговечность.
Удобство использования:
Односторонний воздушный клапан обеспечивает быстрое и легкое надувание и сдувание коврика, что экономит время и усилия при подготовке к ночевке.
В комплекте идет ремонтный набор, позволяющий устранить возможные повреждения в походных условиях.Высокая теплоизоляция благодаря конструкции с воздушными камерами и каналами.
</t>
  </si>
  <si>
    <t>4660335532971</t>
  </si>
  <si>
    <t>341-2303117123-074</t>
  </si>
  <si>
    <t>Коврик самонадувающийся PAYER Classic CM-03</t>
  </si>
  <si>
    <t>Материал верха и дна с водоотталкивающим покрытием
Латунные клапаны
Возможность соединения между собой ковриков одной модели
Транспортный чехол</t>
  </si>
  <si>
    <t>Удобный самонадувающийся кемпинговый ковер позволит с комфортом ночевать в палатке, машине или на даче. Ковер наполняется воздухом самостоятельно, нужно просто открутить крышку клапана. Латунные клапаны очень надежны и прослужат максимально долго. Бархатистый материал верха приятен на ощупь и не позволяет спальнику сползать с ковра. Ковер имеет водоотталкивающее покрытие. Нижняя часть имеет силиконизированный рисунок, благодаря чему, коврик не скользит по дну палатки. Пена PU 21D обладает отличными теплоизолирующими свойствами.
Размер: 192х66х3 см
Цвет: оранжевый/серый
Вес: 1,5 кг
Наполнитель: пена PU 21D
Допустимая нагрузка: 140 кг 
Размер в упаковке: 70х19 см</t>
  </si>
  <si>
    <t>4630072314147</t>
  </si>
  <si>
    <t>341-2303117123-056</t>
  </si>
  <si>
    <t>Коврик самонадувающийся PAYER Classic CM-05</t>
  </si>
  <si>
    <t>Удобный самонадувающийся кемпинговый ковер позволит с комфортом ночевать в палатке, машине или на даче. Ковер наполняется воздухом самостоятельно, нужно просто открутить крышку клапана. Латунные клапаны очень надежны и прослужат максимально долго. Бархатистый материал верха приятен на ощупь и не позволяет спальнику сползать с ковра. Ковер имеет водоотталкивающее покрытие. Нижняя часть имеет силиконизированный рисунок, благодаря чему, коврик не скользит по дну палатки. Пена PU 21D обладает отличными теплоизолирующими свойствами.
Цвет: красный/серый
Вес: 2,0 кг
Наполнитель: пена PU 21D
Допустимая нагрузка: 140 кг
Размер в упаковке: 70х27 см</t>
  </si>
  <si>
    <t>4630072313973</t>
  </si>
  <si>
    <t>341-2303182123-054</t>
  </si>
  <si>
    <t>Коврик самонадувающийся PAYER Premium PM-05</t>
  </si>
  <si>
    <t xml:space="preserve">Бархатистый материал не позволяет спальнику сползать с ковра
Материал верха и дна с водоотталкивающим покрытием
Латунные клапаны
Возможность соединения между собой ковриков одной модели
Материал дна с силиконовыми точками - коврик не скользит по дну палатки
Транспортный чехол </t>
  </si>
  <si>
    <t>Удобный самонадувающийся кемпинговый ковер позволит с комфортом ночевать в палатке, машине или на даче. Ковер наполняется воздухом самостоятельно, нужно просто открутить крышку клапана. Латунные клапаны очень надежны и прослужат максимально долго. Бархатистый материал верха приятен на ощупь и не позволяет спальнику сползать с ковра. Ковер имеет водоотталкивающее покрытие. Нижняя часть имеет силиконизированный рисунок, благодаря чему, коврик не скользит по дну палатки. Пена PU 21D обладает отличными теплоизолирующими свойствами. 
Размер: 190х66х5 см
Цвет: хаки
Вес: 2,0 кг
Наполнитель: пена PU 21D
Допустимая нагрузка: 140 кг 
Размер в упаковке: 70х21</t>
  </si>
  <si>
    <t>4630072313959</t>
  </si>
  <si>
    <t>Коврик самонадувающийся PAYER Premium PMD-05</t>
  </si>
  <si>
    <t>Двуспальный коврик
Бархатистый материал не позволяет спальнику сползать с ковра
Материал верха и дна с водоотталкивающим покрытием
Латунные клапаны
Возможность соединения между собой ковриков одной модели
Материал дна с силиконовыми точками - коврик не скользит по дну палатки
Транспортный чехол</t>
  </si>
  <si>
    <t>Удобный самонадувающийся кемпинговый ковер позволит с комфортом ночевать в палатке, машине или на даче. Ковер наполняется воздухом самостоятельно, нужно просто открутить крышку клапана. Бархатистый материал верха приятен на ощупь и не позволяет спальнику сползать с ковра. Ковер имеет водоотталкивающее покрытие. Нижняя часть имеет силиконизированный рисунок, благодаря чему, коврик не скользит по дну палатки. Пена PU 21D обладает отличными теплоизолирующими свойствами. 
Размер: 190х134х5 см
Цвет: хаки
Вес: 4,85 кг
Наполнитель: пена PU 21D
Допустимая нагрузка: 280 кг 
Размер в упаковке: 70х27</t>
  </si>
  <si>
    <t>4630072313942</t>
  </si>
  <si>
    <t>Коврик самонадувающийся PAYER Premium РМ-08XL</t>
  </si>
  <si>
    <t>Удобный самонадувающийся кемпинговый ковер позволит с комфортом ночевать в палатке, машине или на даче. Ковер наполняется воздухом самостоятельно, нужно просто открутить крышку клапана. Латунные клапаны очень надежны и прослужат максимально долго. Бархатистый материал верха приятен на ощупь и не позволяет спальнику сползать с ковра. Ковер имеет водоотталкивающее покрытие. Нижняя часть имеет силиконизированный рисунок, благодаря чему, коврик не скользит по дну палатки. Пена PU 21D обладает отличными теплоизолирующими свойствами. 
Фактический размер: 190х111х8 см
Размер полезной площади: 186х86х8
Цвет: хаки
Вес: 3,8 кг
Наполнитель: пена PU 21D
Допустимая нагрузка: 140 кг 
Размер в упаковке: 42х32 см</t>
  </si>
  <si>
    <t>4610097035623</t>
  </si>
  <si>
    <t>Коврик самонадувающийся PAYER Premium PM-08</t>
  </si>
  <si>
    <t xml:space="preserve">Бархатистый материал не позволяет спальнику сползать с ковра
Материал верха и дна с водоотталкивающим покрытием
Пластиковые клапаны
Возможность соединения между собой ковриков одной модели
Материал дна с силиконовыми точками - коврик не скользит по дну палатки
Транспортный чехол </t>
  </si>
  <si>
    <t>Удобный самонадувающийся кемпинговый ковер позволит с комфортом ночевать в палатке, машине или на даче. Ковер наполняется воздухом самостоятельно, нужно просто открутить крышку клапана. Латунные клапаны очень надежны и прослужат максимально долго. Бархатистый материал верха приятен на ощупь и не позволяет спальнику сползать с ковра. Ковер имеет водоотталкивающее покрытие. Нижняя часть имеет силиконизированный рисунок, благодаря чему, коврик не скользит по дну палатки. Пена PU 21D обладает отличными теплоизолирующими свойствами. 
Размер: 190х66х8 см
Цвет: хаки
Вес: 2,55 кг
Наполнитель: пена PU 21D
Допустимая нагрузка: 140 кг 
Размер в упаковке: 70х25 см</t>
  </si>
  <si>
    <t>4630072313935</t>
  </si>
  <si>
    <t>Коврик самонадувающийся PAYER Premium РМ-05XL</t>
  </si>
  <si>
    <t>Удобный самонадувающийся кемпинговый ковер позволит с комфортом ночевать в палатке, машине или на даче. Ковер наполняется воздухом самостоятельно, нужно просто открутить крышку клапана. Латунные клапаны очень надежны и прослужат максимально долго. Бархатистый материал верха приятен на ощупь и не позволяет спальнику сползать с ковра. Ковер имеет водоотталкивающее покрытие. Нижняя часть имеет силиконизированный рисунок, благодаря чему, коврик не скользит по дну палатки. Пена PU 21D обладает отличными теплоизолирующими свойствами. 
Размер: 192х86х5 см
Цвет: хаки
Вес: 3,0 кг
Наполнитель: пена PU 21D
Допустимая нагрузка: 140 кг 
Размер в упаковке: 42х23 см</t>
  </si>
  <si>
    <t>4610097035616</t>
  </si>
  <si>
    <t>350-2303288123-004</t>
  </si>
  <si>
    <t>сумка "Adventure"(Адвентюр) дорожная (таслан, баклажан)</t>
  </si>
  <si>
    <t>Ткань верха: таслан
Ткань подклада: таффета: полиэстер 100%</t>
  </si>
  <si>
    <t>баклажан</t>
  </si>
  <si>
    <t>Вместительное основное отделение
Внутренний карман
Регулируемая плечевая лямка 
Длина 45 см
Высота 28 см
Глубина 21 см</t>
  </si>
  <si>
    <t>Дорожная сумка Payer станет отличным спутником в поездке, путешествии или для спортсмена на долгое время. Изготовлена из прочного износостойкого нейлона, а ручки для переноски и плечевой ремень дублированы стропой для увеличения срока их службы. Форма сумки позволяет эффективно и компактно разместить большое количество вещей.
Внутри находится потайной карман на молнии для размещения особенно ценных вещей или документов. Все молнии на сумке Payer прошли проверку временем и прослужат долго.</t>
  </si>
  <si>
    <t>4610097045264</t>
  </si>
  <si>
    <t>350-2303066123-085</t>
  </si>
  <si>
    <t>сумка "Пайер" дорожная тубус "Voyage" (таслан, розовый)</t>
  </si>
  <si>
    <t>Ткань верха: таслан
Ткань подклада: вельбоа: полиэстер 100%</t>
  </si>
  <si>
    <t>•  вместительное основное отделение
•  внешний карман на молнии
•  регулируемая плечевая лямка</t>
  </si>
  <si>
    <t>Дорожная сумка Payer в виде тубуса станет отличным спутником в поездке, путешествии или для спортсмена на долгое время. Изготовлена из прочного износостойкого нейлона, а ручки для переноски и плечевой ремень дублированы стропой для увеличения срока их службы. Ручки начинаются от самого дна сумки и надежно прошиты. Форма тубуса позволяет эффективно и компактно разместить большое количество вещей.
Снаружи в передней части располагается вместительный плоский карман на молнии, где можно хранить много нужных мелочей, к которым необходим быстрый доступ. Имеется внутренний потайной карман на молнии для размещения особенно ценных вещей или документов. Все молнии на сумке Payer прошли проверку временем и прослужат долго.</t>
  </si>
  <si>
    <t>4610097027598</t>
  </si>
  <si>
    <t>351-2303293123-056</t>
  </si>
  <si>
    <t>Рюкзак туристический PAYER "Emory (Эмори)" 25L (красный)</t>
  </si>
  <si>
    <t>легкий городской рюкзак
 большое основное отделение на молнии
 два сетчатых кармана по бокам
 вентилируемая спинка
 светоотражающие элементы
 высококачественные молнии SBS</t>
  </si>
  <si>
    <t>Легкий универсальный рюкзак малого объема отлично подойдет для активного отдыха и повседневной носки. Имеет основное отделение и два боковых сетчатых кармана. Вентилируемая спинка и широкие наплечные лямки обеспечат удобство во время переноски. Фронтальная часть рюкзака оснащена светоотражающими элементами.</t>
  </si>
  <si>
    <t>4610097007873</t>
  </si>
  <si>
    <t>370-2303117123-146</t>
  </si>
  <si>
    <t>Гермомешок PAYER Classic 70L (полиэстр, фиолетовый) PСDB-70</t>
  </si>
  <si>
    <t>обеспечивает полную герметичность
 герметичность достигается скруткой горловины и фиксацией фастексами
 предназначен для использования в качестве вкладыша в рюкзак или сумку
 малый вес
 индивидуальная упаковка</t>
  </si>
  <si>
    <t>Ультралегкий внутренний гермомешок отлично подойдет в качестве водонепроницаемого вкладыша в рюкзак или спортивную сумку. Герметичность обеспечивается за счет скрутки горловины и фиксации ее на фастексы. Материал полиэстер с ПУ пропиткой надежно защитит вещи от промокания. Различные варианты объемов позволят оптимально организовать пространство внутри рюкзака. Например, можно отдельно упаковать спальник, отдельно одежду, отдельно фото и видео аппаратуру.Габариты и вес
Вес, г    
0.14
Размеры (дл х шир х выс), см    
23 x 14 x 3</t>
  </si>
  <si>
    <t>4610097007361</t>
  </si>
  <si>
    <t>370-2303182123-039</t>
  </si>
  <si>
    <t>Гермомешок PAYER Premium 20L (нейлон, желтый) PPDB-20</t>
  </si>
  <si>
    <t>обеспечивает полную герметичность
 герметичность достигается скруткой горловины и фиксацией фастексами
 предназначен для использования в качестве вкладыша в рюкзак или сумку
 сверхнизкий вес
 индивидуальная упаковка</t>
  </si>
  <si>
    <t>Ультралегкий внутренний гермомешок отлично подойдет в качестве водонепроницаемого вкладыша в рюкзак или спортивную сумку. Герметичность обеспечивается за счет скрутки горловины и фиксации ее на фастексы. Материал - нейлон с прочным переплетением рип-стоп (с использованием армирующей нити) - обеспечит комфортное использование длительное время. Различные варианты объемов позволят оптимально организовать пространство внутри рюкзака. Например, можно отдельно упаковать спальник, отдельно одежду, отдельно фото и видео аппаратуру.</t>
  </si>
  <si>
    <t>4610097007316</t>
  </si>
  <si>
    <t>370-2303182123-056</t>
  </si>
  <si>
    <t>Гермомешок PAYER Premium 10L (нейлон, красный) PPDB-10</t>
  </si>
  <si>
    <t xml:space="preserve">Ультралегкий внутренний гермомешок отлично подойдет в качестве водонепроницаемого вкладыша в рюкзак или спортивную сумку. Герметичность обеспечивается за счет скрутки горловины и фиксации ее на фастексы. Материал - нейлон с прочным переплетением рип-стоп (с использованием армирующей нити) - обеспечит комфортное использование длительное время. Различные варианты объемов позволят оптимально организовать пространство внутри рюкзака. Например, можно отдельно упаковать спальник, отдельно одежду, отдельно фото и видео аппаратуру.
</t>
  </si>
  <si>
    <t>4610097007309</t>
  </si>
  <si>
    <t>370-2303224123-039</t>
  </si>
  <si>
    <t>Гермомешок PAYER "Sugomak"(Сугомак) 20L (желтый) A602</t>
  </si>
  <si>
    <t>обеспечивает полную гермитичность за счет скрутки верхней части гермомешка
 фиксация скрутки на фастекс
 плотный непрозрачный материал
 стропа для переноски
 прочный материал</t>
  </si>
  <si>
    <t>Гермомешок из очень прочного, современного материала – тарпаулина с ПВХ покрытием, который начал завоевывать российский рынок четверть века назад. Тарпаулин переводится как водостойкий брезент, и его название говорит само за себя. Гермомешок отлично подходит для водных видов спорта, велосипедных прогулок, спелеопоходов или пляжного отдыха. Его можно использовать как вкладыш в рюкзак или как самостоятельный элемент экипировки. Герметичность обеспечивается за счет скрутки горловины и фиксации ее с помощью фастексов (полуавтоматических застежек). Оснащен съемной лямкой для транспортировки.</t>
  </si>
  <si>
    <t>4610097017940</t>
  </si>
  <si>
    <t>370-2303224123-042</t>
  </si>
  <si>
    <t>Гермомешок PAYER "Sugomak"(Сугомак) 15L (зеленый) A602</t>
  </si>
  <si>
    <t>4610097017933</t>
  </si>
  <si>
    <t>Гермомешок PAYER "Sugomak"(Сугомак) 15L (желтый) A602</t>
  </si>
  <si>
    <t>4610097017919</t>
  </si>
  <si>
    <t>370-2303224123-056</t>
  </si>
  <si>
    <t>Гермомешок PAYER "Sugomak"(Сугомак) 15L (красный) A602</t>
  </si>
  <si>
    <t>4610097022173</t>
  </si>
  <si>
    <t>370-2303007123-056</t>
  </si>
  <si>
    <t>Гермомешок PAYER "Allaki"(Аллаки) 15L (красный) A605</t>
  </si>
  <si>
    <t>Облегченный гермомешок и прочного полиэстера с ПВХ покрытием. Гермомешок можно использовать как вкладыш в рюкзак или как самостоятельный элемент экипировки. Отлично подойдет для водных видов спорта, велосипедных прогулок, спелеопоходов или пляжного отдыха. Герметичность обеспечивается за счет скрутки горловины и фиксации ее на фастексы. Оснащен одной съемной транспортировочной лямкой</t>
  </si>
  <si>
    <t>4610097018039</t>
  </si>
  <si>
    <t>370-2303007123-074</t>
  </si>
  <si>
    <t>Гермомешок PAYER "Allaki"(Аллаки) 15L (оранжевый) A605</t>
  </si>
  <si>
    <t xml:space="preserve"> Облегченный гермомешок и прочного полиэстера с ПВХ покрытием. Гермомешок можно использовать как вкладыш в рюкзак или как самостоятельный элемент экипировки. Отлично подойдет для водных видов спорта, велосипедных прогулок, спелеопоходов или пляжного отдыха. Герметичность обеспечивается за счет скрутки горловины и фиксации ее на фастексы. Оснащен одной съемной транспортировочной лямкой</t>
  </si>
  <si>
    <t>4610097018091</t>
  </si>
  <si>
    <t>Гермомешок PAYER "Allaki"(Аллаки) 20L (красный) A605</t>
  </si>
  <si>
    <t>4610097018046</t>
  </si>
  <si>
    <t>122-1006091123-108</t>
  </si>
  <si>
    <t>Защита 2 костюм NEW ENERGY,грета, серый/т.серый</t>
  </si>
  <si>
    <t>Ткань верха: грета: полиэстер 70%, хлопок 30%</t>
  </si>
  <si>
    <t>интегрированный капюшон с регулировкой.
основная молния 1/3
Защитная противомоскитная сетка, 
боковые карманы на молнии.
низ куртки с регулировкой
эластичные манжеты рукавов.
эластичная резинка на поясе.
шлевки под ремень.
классические карманы
низ брюк на резинке
ловушки против клещей.</t>
  </si>
  <si>
    <t>Костюм «Защита» разработан на основе классического противоэнцефалитного костюма. Костюм состоит из куртки-анорак с капюшоном и брюк прямого кроя. Плотная ткань создает надежную защиту, позволяя телу «дышать», и в то же время защищает от укусов насекомых, царапин от веток в лесных зарослях.
Костюм оснащен специальными ловушками для клещей – на рукавах, куртке, брюках. Сетка накомарника съемная и легко убирается в потайной карман на груди. Куртка утягивается по низу.Рукава оснащены плотными трикотажными манжетами. В куртке один большой карман-кенгуру с листочками на липучках.
Брюки усилены в области колена двойным слоем ткани. Большие накладные карманы у пояса. Пояс брюк собран на широкую эластичную резинку, есть шлевки для ремня. Внизу брюки собраны на резинку.
Костюм отлично подойдет для всех, кто много бывает в лесу: туристов, грибников и прочих любителей проводить время на природе.</t>
  </si>
  <si>
    <t>4610097084300</t>
  </si>
  <si>
    <t>122-1006091123-114</t>
  </si>
  <si>
    <t>Защита 2 костюм NEW ENERGY,грета, синий-василек</t>
  </si>
  <si>
    <t>синий/василек</t>
  </si>
  <si>
    <t xml:space="preserve">Костюм Защита  - Ваш надежный спутник в приключениях на природе! Созданный для тех, кто ценит комфорт и безопасность, этот костюм обеспечивает идеальное сочетание защиты и удобства. Изготовленный из плотной ткани, костюм "Защита" обеспечивает надежную защиту от внешних воздействий, сохраняя при этом естественную вентиляцию кожи. Специально разработанные ловушки для клещей на рукавах, куртке и брюках гарантируют дополнительную безопасность в лесных массивах, а съемная сетка накомарника обеспечивает защиту от назойливых насекомых. Удобная куртка-анорак с капюшоном и прямые брюки с двойным слоем ткани в области колена обеспечивают комфорт и свободу движений. Практичные детали, такие как манжеты на рукавах, большой карман-кенгуру и накладные карманы у пояса, делают этот костюм функциональным и удобным в использовании. Идеальный выбор для туристов, грибников и всех, кто ценит время, проведенное на свежем воздухе. Костюм Защита - Ваш надежный защитник в любых условиях природы! </t>
  </si>
  <si>
    <t>4610097084133</t>
  </si>
  <si>
    <t>4610097084140</t>
  </si>
  <si>
    <t>4610097084157</t>
  </si>
  <si>
    <t>4610097084164</t>
  </si>
  <si>
    <t>4610097084171</t>
  </si>
  <si>
    <t>4610097084188</t>
  </si>
  <si>
    <t>4610097084195</t>
  </si>
  <si>
    <t>4610097084218</t>
  </si>
  <si>
    <t>122-1006091123-058</t>
  </si>
  <si>
    <t>Защита костюм NEW ENERGY, грета, красный/черный</t>
  </si>
  <si>
    <t>4610097078101</t>
  </si>
  <si>
    <t>4610097078118</t>
  </si>
  <si>
    <t>4610097078125</t>
  </si>
  <si>
    <t>Защита костюм NEW ENERGY, грета, серый/т.серый</t>
  </si>
  <si>
    <t>4610097088216</t>
  </si>
  <si>
    <t>Защита костюм NEW ENERGY, грета, синий-василек</t>
  </si>
  <si>
    <t xml:space="preserve">интегрированный капюшон с регулировкой.
основная молния 1/3
Защитная противомоскитная сетка, 
боковые карманы на молнии.
низ куртки с регулировкой
эластичные манжеты рукавов.
эластичная резинка на поясе.
шлевки под ремень.
классические карманы
низ брюк на резинке
ловушки против клещей.
</t>
  </si>
  <si>
    <t>Костюм «Защита»  разработан на основе классического противоэнцефалитного костюма. Костюм состоит из куртки-анорак с капюшоном и брюк прямого кроя. Плотная ткань создает надежную защиту, позволяя телу «дышать», и в то же время защищает от укусов насекомых, царапин от веток в лесных зарослях.
Костюм оснащен специальными ловушками для клещей – на рукавах, куртке, брюках. Сетка накомарника съемная и легко убирается в потайной карман на груди. Куртка утягивается по низу.Рукава оснащены плотными трикотажными манжетами. В куртке один большой карман-кенгуру с листочками на липучках.
Брюки усилены в области колена двойным слоем ткани. Большие накладные карманы у пояса. Пояс брюк собран на широкую эластичную резинку, есть шлевки для ремня. Внизу брюки собраны на резинку.
Костюм отлично подойдет для всех, кто много бывает в лесу: туристов, грибников и прочих любителей проводить время на природе.</t>
  </si>
  <si>
    <t>4610097081378</t>
  </si>
  <si>
    <t>4610097081422</t>
  </si>
  <si>
    <t>122-1006013123-108</t>
  </si>
  <si>
    <t>Антарес Костюм ИТР с полукомбинезоном NEW ENERGY (смесовая, серый/т.серый)</t>
  </si>
  <si>
    <t>Ткань верха: 65% полиэстер, 35% хлопок
Ткань вставок: 60% полиэстер, 40% хлопок</t>
  </si>
  <si>
    <t>световозвращающие элементы
верхние карманы с клапанами и органайзером
нижние двойнве карманы
пояс с регулировкой
воротник стойка
застежка на молнию с ветрозащитной планкой на кнопках
низ рукавов на регулируемых манжетах
полукмбинезон с регулируемыми подтяжками
функциональные карманы</t>
  </si>
  <si>
    <t>Костюм мужской рабочий Антарес с полукомбинезоном от общих промышленных загрязнений представляет собой идеальное сочетание комфорта и защиты. Защита обеспечивается, благодаря особому материалу, который не пропускает вредные вещества и защищает от механических повреждений. Костюм идеально подходит для работы в условиях строительства, производства и промышленности. Модель имеет удобный крой, который не сковывает движений и обеспечивает комфорт даже в тяжелых условиях. Костюм универсальный , функциональный , легкий и прочный, что позволяет использовать его в течение длительного времени без потери качества.
Рабочий комплект выполнен в сером цвете, что позволяет его легко сочетать с другими элементами рабочей одежды</t>
  </si>
  <si>
    <t>4610097089749</t>
  </si>
  <si>
    <t>4610097089756</t>
  </si>
  <si>
    <t>4610097089763</t>
  </si>
  <si>
    <t>4610097089770</t>
  </si>
  <si>
    <t>4610097089787</t>
  </si>
  <si>
    <t>4610097089794</t>
  </si>
  <si>
    <t>4610097089800</t>
  </si>
  <si>
    <t>4610097089817</t>
  </si>
  <si>
    <t>4610097089824</t>
  </si>
  <si>
    <t>4610097089831</t>
  </si>
  <si>
    <t>4610097089848</t>
  </si>
  <si>
    <t>Антарес костюм ИТР NEW ENERGY, серый/т.серый</t>
  </si>
  <si>
    <t>Глубокие карманы
Низ брюк на резинке
Регулировка по капюшону
Регулировка по низу куртки
Трикотажные манжеты на рукавах</t>
  </si>
  <si>
    <t>Костюм мужской рабочий Антарес NOVATEX от общепромышленных загрязнений представляет собой идеальное сочетание комфорта и защиты. Рабочий комплект выполнен в сером цвете, что позволяет его легко сочетать с другими элементами рабочей одежды. Этот мужской костюм обеспечивает полную защиту от общепромышленных загрязнений, благодаря особому материалу, который не пропускает вредные вещества и защищает от механических повреждений. Мужской костюм идеально подходит для работы в условиях строительства, производства и промышленности. Модель имеет удобный крой, который не сковывает движений и обеспечивает комфорт даже в тяжелых условиях. Костюм универсальный , функциональный , легкий и прочный, что позволяет использовать его в течение длительного времени без потери качества.</t>
  </si>
  <si>
    <t>4610097085154</t>
  </si>
  <si>
    <t>4610097085161</t>
  </si>
  <si>
    <t>4610097085178</t>
  </si>
  <si>
    <t>4610097085185</t>
  </si>
  <si>
    <t>4610097085192</t>
  </si>
  <si>
    <t>4610097085208</t>
  </si>
  <si>
    <t>4610097085215</t>
  </si>
  <si>
    <t>4610097085222</t>
  </si>
  <si>
    <t>122-1006009123-135</t>
  </si>
  <si>
    <t>Алькор костюм NEW ENERGY</t>
  </si>
  <si>
    <t>Ткань верха: 65% полиэстер, 35% хлопок</t>
  </si>
  <si>
    <t>4 вместительных кармана
Светоотражающие полосы
Широкие шлевки для ремня
накладки в области колен и локтей
Повышенная износостойкость</t>
  </si>
  <si>
    <t xml:space="preserve">Спецодежда мужская оснащена широкими светоотражающими полосами для безопасной работы в местах с плохим освещением. Благодаря усилительным накладкам в области колен и локтей, а также усилению плечевого и шагового шва, униформа отличается повышенной надежностью и износостойкостью.Куртка центральная застёжка на пуговицах, четыре больших вместительных кармана для инструментов. Два боковых кармана в брюках, широкие шлевки для ремня. 
</t>
  </si>
  <si>
    <t>4610097085840</t>
  </si>
  <si>
    <t>4610097085857</t>
  </si>
  <si>
    <t>4610097085864</t>
  </si>
  <si>
    <t>4610097085871</t>
  </si>
  <si>
    <t>4610097085888</t>
  </si>
  <si>
    <t>4610097085895</t>
  </si>
  <si>
    <t>4610097085901</t>
  </si>
  <si>
    <t>122-1006009123-119</t>
  </si>
  <si>
    <t>Алькор костюм летний с полукомбинезоном NEW ENERGY (смесовая, синий/т.синий)</t>
  </si>
  <si>
    <t>синий/т.синий</t>
  </si>
  <si>
    <t>4 вместительных кармана
Светоотражающие полосы
полукомбинезон
Широкие шлевки для ремня
накладки в области колен и локтей
Повышенная износостойкость</t>
  </si>
  <si>
    <t xml:space="preserve">4 вместительных кармана: удобные и просторные карманы позволяют хранить инструменты и необходимые мелочи прямо под рукой.
Светоотражающие полосы: обеспечивают безопасность при работе в условиях недостаточной видимости.
Широкие шлевки для ремня: надежно фиксируют ремень, обеспечивая удобство и комфорт во время выполнения работ.
Усилительные накладки в области колен и локтей: повышают прочность изделия и защищают ключевые зоны от износа.
Повышенная износостойкость: благодаря качественным материалам и усиленным швам спецодежда прослужит долго даже в сложных условиях эксплуатации.
Преимущества:
Безопасность: светоотражающие элементы делают вас заметнее в темноте.
Функциональность: просторные карманы и  обеспечивают практичность и комфорт.
Надежность: усиленные швы и накладки гарантируют долговечность и защиту ключевых зон.
</t>
  </si>
  <si>
    <t>4610097092336</t>
  </si>
  <si>
    <t>4610097092343</t>
  </si>
  <si>
    <t>4610097092350</t>
  </si>
  <si>
    <t>4610097092367</t>
  </si>
  <si>
    <t>4610097092374</t>
  </si>
  <si>
    <t>4610097092381</t>
  </si>
  <si>
    <t>4610097092398</t>
  </si>
  <si>
    <t>4610097092404</t>
  </si>
  <si>
    <t>4610097092411</t>
  </si>
  <si>
    <t>122-1006009123-112</t>
  </si>
  <si>
    <t>Алькор костюм летний с полукомбинезоном NEW ENERGY(смесовая, синий)</t>
  </si>
  <si>
    <t xml:space="preserve">Костюм состоит из куртки и полукомбинезона
4 вместительных кармана: удобные и просторные карманы позволяют хранить инструменты и необходимые мелочи прямо под рукой.
Светоотражающие полосы: обеспечивают безопасность при работе в условиях недостаточной видимости.
Широкие шлевки для ремня: надежно фиксируют ремень, обеспечивая удобство и комфорт во время выполнения работ.
Усилительные накладки в области колен и локтей: повышают прочность изделия и защищают ключевые зоны от износа.
Повышенная износостойкость: благодаря качественным материалам и усиленным швам спецодежда прослужит долго даже в сложных условиях эксплуатации.
Преимущества:
Безопасность: светоотражающие элементы делают вас заметнее в темноте.
Функциональность: просторные карманы и удобные шлевки обеспечивают практичность и комфорт.
Надежность: усиленные швы и накладки гарантируют долговечность и защиту ключевых зон.
Эта спецодежда станет надежным помощником в любых рабочих ситуациях
</t>
  </si>
  <si>
    <t>4610097076275</t>
  </si>
  <si>
    <t>4610097076282</t>
  </si>
  <si>
    <t>4610097076299</t>
  </si>
  <si>
    <t>4610097076305</t>
  </si>
  <si>
    <t>4610097076312</t>
  </si>
  <si>
    <t>4610097076329</t>
  </si>
  <si>
    <t>4610097076336</t>
  </si>
  <si>
    <t>4610097076343</t>
  </si>
  <si>
    <t>4610097076350</t>
  </si>
  <si>
    <t>121-1106221123-135</t>
  </si>
  <si>
    <t>Старт Костюм NEW ENERGY, зимний -35, плащевая, т.синий</t>
  </si>
  <si>
    <t>Ткань верха: полиэстер 100%
Ткань подклада: полиэстер 100%
Утеплитель: Русский север</t>
  </si>
  <si>
    <t>• вместительные карманы
• регулировка капюшона
• ветрозащитная планка
• светоотражающие ленты
• внутренние манжеты на куртке
• удлиненная спинка</t>
  </si>
  <si>
    <t xml:space="preserve">Зимний костюм рабочий  от общих производственных загрязнений. 2 слоя утеплителя общей плотностью 350 г/м дублированного спанбондом надежно сохранит тепло. Костюм изготовлен из прочной  ткани Таслан Rip Stop  с пропитками WR PU.  Состоит из куртки и полукомбинезона. Куртка с высоким воротником и несъемным капюшоном с регулировкой по высоте и глубине. Верхние теплые карманы для согрева рук, и нижние большие накладные карманы. Теплые манжеты в рукавах. Световозвращающие элементы.  Полукомбинезон с утеплителем 200г/м с высоким нагрудником и спинкой. </t>
  </si>
  <si>
    <t>4610097098666</t>
  </si>
  <si>
    <t>4610097098673</t>
  </si>
  <si>
    <t>4610097098680</t>
  </si>
  <si>
    <t>4610097098697</t>
  </si>
  <si>
    <t>4610097098703</t>
  </si>
  <si>
    <t>4610097098710</t>
  </si>
  <si>
    <t>4610097098727</t>
  </si>
  <si>
    <t>4610097098741</t>
  </si>
  <si>
    <t>130-1006009123-135</t>
  </si>
  <si>
    <t>Алькор брюки NEW ENERGY</t>
  </si>
  <si>
    <t>Ткань верха: 65% полиэфир, 35% хлопок</t>
  </si>
  <si>
    <t xml:space="preserve">Анатомический крой
Светоотражающая лента 50мм
Резинка в поясе 
2 кармана
ВО покрытие </t>
  </si>
  <si>
    <t xml:space="preserve">Брюки летние мужские Алькор синего цвета. Оснащены широкими светоотражающими полосами для безопасной работы в местах с плохим освещением. Два больших боковых кармана. Широкие шлевки под ремень. Усиление в области коленей. </t>
  </si>
  <si>
    <t>4610097085949</t>
  </si>
  <si>
    <t>4610097085963</t>
  </si>
  <si>
    <t>4610097085987</t>
  </si>
  <si>
    <t>4610097086007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</si>
</sst>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 #,##0.00\ &quot;₽&quot;_-;\-* #,##0.00\ &quot;₽&quot;_-;_-* &quot;-&quot;??\ &quot;₽&quot;_-;_-@_-"/>
    <numFmt numFmtId="164" formatCode="#,##0.00&quot;р.&quot;"/>
    <numFmt numFmtId="165" formatCode="[$-419]mmmm\ yyyy;@"/>
    <numFmt numFmtId="166" formatCode="_-* #,##0\ &quot;₽&quot;_-;\-* #,##0\ &quot;₽&quot;_-;_-* &quot;-&quot;??\ &quot;₽&quot;_-;_-@_-"/>
  </numFmts>
  <fonts count="45">
    <font>
      <sz val="8"/>
      <color theme="1"/>
      <name val="Calibri"/>
      <scheme val="minor"/>
    </font>
    <font>
      <sz val="10"/>
      <name val="Arial"/>
      <family val="2"/>
      <charset val="204"/>
    </font>
    <font>
      <b/>
      <u/>
      <sz val="20"/>
      <color theme="0"/>
      <name val="Clear Sans"/>
    </font>
    <font>
      <u/>
      <sz val="4.0999999999999996"/>
      <color theme="10"/>
      <name val="Calibri"/>
      <family val="2"/>
      <charset val="204"/>
    </font>
    <font>
      <sz val="11"/>
      <name val="Calibri"/>
      <family val="2"/>
      <charset val="204"/>
    </font>
    <font>
      <sz val="8"/>
      <name val="Arial"/>
      <family val="2"/>
      <charset val="204"/>
    </font>
    <font>
      <sz val="11"/>
      <color theme="1"/>
      <name val="Calibri"/>
      <family val="2"/>
      <charset val="204"/>
      <scheme val="minor"/>
    </font>
    <font>
      <sz val="10"/>
      <name val="Tahoma"/>
      <family val="2"/>
      <charset val="204"/>
    </font>
    <font>
      <sz val="24"/>
      <name val="Tahoma"/>
      <family val="2"/>
      <charset val="204"/>
    </font>
    <font>
      <b/>
      <sz val="20"/>
      <name val="Tahoma"/>
      <family val="2"/>
      <charset val="204"/>
    </font>
    <font>
      <sz val="22"/>
      <name val="Tahoma"/>
      <family val="2"/>
      <charset val="204"/>
    </font>
    <font>
      <b/>
      <sz val="20"/>
      <color indexed="64"/>
      <name val="Tahoma"/>
      <family val="2"/>
      <charset val="204"/>
    </font>
    <font>
      <u/>
      <sz val="20"/>
      <name val="Tahoma"/>
      <family val="2"/>
      <charset val="204"/>
    </font>
    <font>
      <sz val="20"/>
      <name val="Tahoma"/>
      <family val="2"/>
      <charset val="204"/>
    </font>
    <font>
      <u/>
      <sz val="20"/>
      <color theme="1" tint="0.14999847407452621"/>
      <name val="Tahoma"/>
      <family val="2"/>
      <charset val="204"/>
    </font>
    <font>
      <b/>
      <sz val="24"/>
      <name val="Tahoma"/>
      <family val="2"/>
      <charset val="204"/>
    </font>
    <font>
      <b/>
      <u/>
      <sz val="20"/>
      <name val="Tahoma"/>
      <family val="2"/>
      <charset val="204"/>
    </font>
    <font>
      <b/>
      <u/>
      <sz val="24"/>
      <color indexed="2"/>
      <name val="Calibri"/>
      <family val="2"/>
      <charset val="204"/>
      <scheme val="minor"/>
    </font>
    <font>
      <sz val="24"/>
      <color indexed="2"/>
      <name val="Tahoma"/>
      <family val="2"/>
      <charset val="204"/>
    </font>
    <font>
      <b/>
      <u/>
      <sz val="24"/>
      <color indexed="2"/>
      <name val="Tahoma"/>
      <family val="2"/>
      <charset val="204"/>
    </font>
    <font>
      <b/>
      <sz val="20"/>
      <color theme="0"/>
      <name val="Tahoma"/>
      <family val="2"/>
      <charset val="204"/>
    </font>
    <font>
      <sz val="16"/>
      <color indexed="64"/>
      <name val="Tahoma"/>
      <family val="2"/>
      <charset val="204"/>
    </font>
    <font>
      <b/>
      <sz val="16"/>
      <color theme="0"/>
      <name val="Tahoma"/>
      <family val="2"/>
      <charset val="204"/>
    </font>
    <font>
      <b/>
      <sz val="20"/>
      <color indexed="5"/>
      <name val="Tahoma"/>
      <family val="2"/>
      <charset val="204"/>
    </font>
    <font>
      <sz val="8"/>
      <name val="Calibri"/>
      <family val="2"/>
      <charset val="204"/>
      <scheme val="minor"/>
    </font>
    <font>
      <sz val="8"/>
      <name val="Calibri"/>
      <family val="2"/>
      <charset val="204"/>
      <scheme val="minor"/>
    </font>
    <font>
      <sz val="20"/>
      <name val="Clear sans"/>
      <charset val="204"/>
    </font>
    <font>
      <sz val="20"/>
      <color theme="1"/>
      <name val="Clear sans"/>
      <charset val="204"/>
    </font>
    <font>
      <sz val="20"/>
      <color indexed="64"/>
      <name val="Clear sans"/>
      <charset val="204"/>
    </font>
    <font>
      <b/>
      <u/>
      <sz val="20"/>
      <color rgb="FF0070C0"/>
      <name val="Clear sans"/>
      <charset val="204"/>
    </font>
    <font>
      <b/>
      <sz val="20"/>
      <color theme="0"/>
      <name val="Tahoma"/>
      <family val="2"/>
      <charset val="204"/>
    </font>
    <font>
      <sz val="8"/>
      <color theme="1"/>
      <name val="Calibri"/>
      <family val="2"/>
      <charset val="204"/>
      <scheme val="minor"/>
    </font>
    <font>
      <sz val="12"/>
      <color theme="1"/>
      <name val="Calibri"/>
      <family val="2"/>
      <charset val="204"/>
      <scheme val="minor"/>
    </font>
    <font>
      <b/>
      <sz val="16"/>
      <color theme="1"/>
      <name val="Calibri"/>
      <family val="2"/>
      <charset val="204"/>
      <scheme val="minor"/>
    </font>
    <font>
      <b/>
      <sz val="22"/>
      <color indexed="2"/>
      <name val="Calibri"/>
      <family val="2"/>
      <charset val="204"/>
      <scheme val="minor"/>
    </font>
    <font>
      <b/>
      <sz val="22"/>
      <color theme="1"/>
      <name val="Calibri"/>
      <family val="2"/>
      <charset val="204"/>
      <scheme val="minor"/>
    </font>
    <font>
      <sz val="12"/>
      <name val="Tahoma"/>
      <family val="2"/>
      <charset val="204"/>
    </font>
    <font>
      <b/>
      <sz val="12"/>
      <name val="Tahoma"/>
      <family val="2"/>
      <charset val="204"/>
    </font>
    <font>
      <u/>
      <sz val="12"/>
      <name val="Tahoma"/>
      <family val="2"/>
      <charset val="204"/>
    </font>
    <font>
      <b/>
      <sz val="14"/>
      <name val="Tahoma"/>
      <family val="2"/>
      <charset val="204"/>
    </font>
    <font>
      <sz val="14"/>
      <color theme="1"/>
      <name val="Calibri"/>
      <family val="2"/>
      <charset val="204"/>
      <scheme val="minor"/>
    </font>
    <font>
      <sz val="14"/>
      <name val="Tahoma"/>
      <family val="2"/>
      <charset val="204"/>
    </font>
    <font>
      <sz val="20"/>
      <color theme="1"/>
      <name val="Calibri"/>
      <family val="2"/>
      <charset val="204"/>
      <scheme val="minor"/>
    </font>
    <font>
      <b/>
      <sz val="20"/>
      <color indexed="2"/>
      <name val="Clear sans"/>
    </font>
    <font>
      <sz val="20"/>
      <color rgb="FFFF0000"/>
      <name val="Clear sans"/>
      <charset val="204"/>
    </font>
  </fonts>
  <fills count="19">
    <fill>
      <patternFill patternType="none"/>
    </fill>
    <fill>
      <patternFill patternType="gray125"/>
    </fill>
    <fill>
      <patternFill patternType="solid">
        <fgColor theme="0"/>
        <bgColor theme="8" tint="0.79998168889431442"/>
      </patternFill>
    </fill>
    <fill>
      <patternFill patternType="solid">
        <fgColor theme="0"/>
        <bgColor theme="0"/>
      </patternFill>
    </fill>
    <fill>
      <patternFill patternType="solid">
        <fgColor theme="0"/>
        <bgColor indexed="26"/>
      </patternFill>
    </fill>
    <fill>
      <patternFill patternType="solid">
        <fgColor indexed="5"/>
        <bgColor indexed="5"/>
      </patternFill>
    </fill>
    <fill>
      <patternFill patternType="solid">
        <fgColor theme="3" tint="-0.249977111117893"/>
        <bgColor theme="3" tint="-0.249977111117893"/>
      </patternFill>
    </fill>
    <fill>
      <patternFill patternType="solid">
        <fgColor theme="9" tint="-0.249977111117893"/>
        <bgColor theme="9" tint="-0.249977111117893"/>
      </patternFill>
    </fill>
    <fill>
      <patternFill patternType="solid">
        <fgColor theme="1" tint="0.34998626667073579"/>
        <bgColor theme="1" tint="0.34998626667073579"/>
      </patternFill>
    </fill>
    <fill>
      <patternFill patternType="solid">
        <fgColor rgb="FF788666"/>
        <bgColor rgb="FF788666"/>
      </patternFill>
    </fill>
    <fill>
      <patternFill patternType="solid">
        <fgColor rgb="FFD49446"/>
        <bgColor rgb="FFD49446"/>
      </patternFill>
    </fill>
    <fill>
      <patternFill patternType="solid">
        <fgColor theme="1" tint="4.9989318521683403E-2"/>
        <bgColor theme="1" tint="4.9989318521683403E-2"/>
      </patternFill>
    </fill>
    <fill>
      <patternFill patternType="solid">
        <fgColor theme="1" tint="0.14999847407452621"/>
        <bgColor theme="1" tint="0.14999847407452621"/>
      </patternFill>
    </fill>
    <fill>
      <patternFill patternType="solid">
        <fgColor theme="6" tint="0.59999389629810485"/>
        <bgColor indexed="64"/>
      </patternFill>
    </fill>
    <fill>
      <patternFill patternType="solid">
        <fgColor theme="3" tint="-0.249977111117893"/>
        <bgColor indexed="2"/>
      </patternFill>
    </fill>
    <fill>
      <patternFill patternType="solid">
        <fgColor theme="9" tint="-0.249977111117893"/>
        <bgColor indexed="2"/>
      </patternFill>
    </fill>
    <fill>
      <patternFill patternType="solid">
        <fgColor theme="9" tint="-0.249977111117893"/>
        <bgColor theme="3" tint="-0.249977111117893"/>
      </patternFill>
    </fill>
    <fill>
      <patternFill patternType="solid">
        <fgColor theme="1" tint="0.34998626667073579"/>
        <bgColor indexed="2"/>
      </patternFill>
    </fill>
    <fill>
      <patternFill patternType="solid">
        <fgColor theme="1" tint="0.34998626667073579"/>
        <bgColor theme="3" tint="-0.249977111117893"/>
      </patternFill>
    </fill>
  </fills>
  <borders count="37">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diagonal/>
    </border>
    <border>
      <left/>
      <right/>
      <top style="thin">
        <color auto="1"/>
      </top>
      <bottom/>
      <diagonal/>
    </border>
    <border>
      <left style="thin">
        <color auto="1"/>
      </left>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style="thin">
        <color auto="1"/>
      </right>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medium">
        <color rgb="FF0A1828"/>
      </left>
      <right style="medium">
        <color rgb="FF0C1D32"/>
      </right>
      <top/>
      <bottom/>
      <diagonal/>
    </border>
    <border>
      <left/>
      <right style="medium">
        <color rgb="FF0C1D32"/>
      </right>
      <top/>
      <bottom/>
      <diagonal/>
    </border>
    <border>
      <left style="medium">
        <color rgb="FF0C1D32"/>
      </left>
      <right style="medium">
        <color rgb="FF0C1D32"/>
      </right>
      <top/>
      <bottom/>
      <diagonal/>
    </border>
    <border>
      <left style="medium">
        <color rgb="FF0C1D32"/>
      </left>
      <right style="medium">
        <color rgb="FF0C1D32"/>
      </right>
      <top/>
      <bottom style="medium">
        <color rgb="FF0A1828"/>
      </bottom>
      <diagonal/>
    </border>
    <border>
      <left style="thin">
        <color auto="1"/>
      </left>
      <right style="thin">
        <color rgb="FF788666"/>
      </right>
      <top style="thin">
        <color auto="1"/>
      </top>
      <bottom style="thin">
        <color auto="1"/>
      </bottom>
      <diagonal/>
    </border>
    <border>
      <left/>
      <right/>
      <top style="thin">
        <color auto="1"/>
      </top>
      <bottom style="thin">
        <color auto="1"/>
      </bottom>
      <diagonal/>
    </border>
    <border>
      <left style="medium">
        <color rgb="FF6F3505"/>
      </left>
      <right style="medium">
        <color rgb="FF6F3505"/>
      </right>
      <top style="medium">
        <color rgb="FF6F3505"/>
      </top>
      <bottom style="medium">
        <color rgb="FF6F3505"/>
      </bottom>
      <diagonal/>
    </border>
    <border>
      <left style="medium">
        <color theme="1" tint="0.14999847407452621"/>
      </left>
      <right style="medium">
        <color theme="1" tint="0.14999847407452621"/>
      </right>
      <top style="medium">
        <color theme="1" tint="0.14999847407452621"/>
      </top>
      <bottom style="medium">
        <color theme="1" tint="0.14999847407452621"/>
      </bottom>
      <diagonal/>
    </border>
    <border>
      <left style="medium">
        <color theme="2" tint="-0.749961851863155"/>
      </left>
      <right style="medium">
        <color theme="2" tint="-0.749961851863155"/>
      </right>
      <top style="medium">
        <color theme="2" tint="-0.749961851863155"/>
      </top>
      <bottom style="medium">
        <color theme="2" tint="-0.749961851863155"/>
      </bottom>
      <diagonal/>
    </border>
    <border>
      <left style="medium">
        <color rgb="FFA96E27"/>
      </left>
      <right style="medium">
        <color rgb="FFA96E27"/>
      </right>
      <top style="medium">
        <color rgb="FF6F491B"/>
      </top>
      <bottom style="medium">
        <color rgb="FF6F491B"/>
      </bottom>
      <diagonal/>
    </border>
    <border>
      <left style="thin">
        <color theme="0" tint="-0.499984740745262"/>
      </left>
      <right style="thin">
        <color theme="0" tint="-0.499984740745262"/>
      </right>
      <top style="medium">
        <color auto="1"/>
      </top>
      <bottom style="medium">
        <color auto="1"/>
      </bottom>
      <diagonal/>
    </border>
    <border>
      <left style="thin">
        <color auto="1"/>
      </left>
      <right style="thin">
        <color auto="1"/>
      </right>
      <top style="medium">
        <color rgb="FF0A1828"/>
      </top>
      <bottom/>
      <diagonal/>
    </border>
    <border>
      <left style="thin">
        <color auto="1"/>
      </left>
      <right style="thin">
        <color auto="1"/>
      </right>
      <top style="medium">
        <color auto="1"/>
      </top>
      <bottom style="thin">
        <color indexed="64"/>
      </bottom>
      <diagonal/>
    </border>
    <border>
      <left style="thin">
        <color auto="1"/>
      </left>
      <right style="thin">
        <color auto="1"/>
      </right>
      <top style="medium">
        <color rgb="FF6F491B"/>
      </top>
      <bottom style="thin">
        <color indexed="64"/>
      </bottom>
      <diagonal/>
    </border>
    <border>
      <left style="thin">
        <color auto="1"/>
      </left>
      <right style="thin">
        <color auto="1"/>
      </right>
      <top style="medium">
        <color theme="2" tint="-0.749961851863155"/>
      </top>
      <bottom style="thin">
        <color indexed="64"/>
      </bottom>
      <diagonal/>
    </border>
    <border>
      <left style="thin">
        <color auto="1"/>
      </left>
      <right style="thin">
        <color auto="1"/>
      </right>
      <top style="medium">
        <color theme="1" tint="0.14999847407452621"/>
      </top>
      <bottom style="thin">
        <color indexed="64"/>
      </bottom>
      <diagonal/>
    </border>
    <border>
      <left style="medium">
        <color rgb="FF0C1D32"/>
      </left>
      <right/>
      <top/>
      <bottom/>
      <diagonal/>
    </border>
    <border>
      <left style="thin">
        <color auto="1"/>
      </left>
      <right style="thin">
        <color auto="1"/>
      </right>
      <top style="medium">
        <color rgb="FF6F491B"/>
      </top>
      <bottom/>
      <diagonal/>
    </border>
    <border>
      <left style="thin">
        <color auto="1"/>
      </left>
      <right style="thin">
        <color auto="1"/>
      </right>
      <top style="medium">
        <color theme="2" tint="-0.749961851863155"/>
      </top>
      <bottom/>
      <diagonal/>
    </border>
    <border>
      <left style="thin">
        <color auto="1"/>
      </left>
      <right style="thin">
        <color auto="1"/>
      </right>
      <top style="medium">
        <color rgb="FF6F3505"/>
      </top>
      <bottom/>
      <diagonal/>
    </border>
    <border>
      <left style="thin">
        <color auto="1"/>
      </left>
      <right style="thin">
        <color auto="1"/>
      </right>
      <top style="medium">
        <color theme="1" tint="0.14999847407452621"/>
      </top>
      <bottom/>
      <diagonal/>
    </border>
    <border>
      <left style="thin">
        <color auto="1"/>
      </left>
      <right style="thin">
        <color auto="1"/>
      </right>
      <top style="medium">
        <color auto="1"/>
      </top>
      <bottom/>
      <diagonal/>
    </border>
  </borders>
  <cellStyleXfs count="18">
    <xf numFmtId="0" fontId="0" fillId="0" borderId="0"/>
    <xf numFmtId="0" fontId="1" fillId="0" borderId="0"/>
    <xf numFmtId="0" fontId="2" fillId="0" borderId="0" applyNumberFormat="0" applyFill="0" applyBorder="0" applyProtection="0"/>
    <xf numFmtId="0" fontId="3" fillId="0" borderId="0" applyNumberFormat="0" applyFill="0" applyBorder="0" applyProtection="0">
      <alignment vertical="top"/>
      <protection locked="0"/>
    </xf>
    <xf numFmtId="0" fontId="1" fillId="0" borderId="0"/>
    <xf numFmtId="0" fontId="4" fillId="0" borderId="0"/>
    <xf numFmtId="0" fontId="5" fillId="0" borderId="0"/>
    <xf numFmtId="0" fontId="1" fillId="0" borderId="0"/>
    <xf numFmtId="0" fontId="5" fillId="0" borderId="0"/>
    <xf numFmtId="0" fontId="6" fillId="0" borderId="0"/>
    <xf numFmtId="0" fontId="6" fillId="0" borderId="0"/>
    <xf numFmtId="0" fontId="6" fillId="0" borderId="0"/>
    <xf numFmtId="0" fontId="6" fillId="0" borderId="0"/>
    <xf numFmtId="9" fontId="5" fillId="0" borderId="0" applyFont="0" applyFill="0" applyBorder="0" applyProtection="0"/>
    <xf numFmtId="9" fontId="6" fillId="0" borderId="0" applyFont="0" applyFill="0" applyBorder="0" applyProtection="0"/>
    <xf numFmtId="9" fontId="6" fillId="0" borderId="0" applyFont="0" applyFill="0" applyBorder="0" applyProtection="0"/>
    <xf numFmtId="44" fontId="31" fillId="0" borderId="0" applyFont="0" applyFill="0" applyBorder="0" applyAlignment="0" applyProtection="0"/>
    <xf numFmtId="9" fontId="31" fillId="0" borderId="0" applyFont="0" applyFill="0" applyBorder="0" applyAlignment="0" applyProtection="0"/>
  </cellStyleXfs>
  <cellXfs count="216">
    <xf numFmtId="0" fontId="0" fillId="0" borderId="0" xfId="0"/>
    <xf numFmtId="0" fontId="9" fillId="2" borderId="1" xfId="0" applyFont="1" applyFill="1" applyBorder="1" applyAlignment="1">
      <alignment horizontal="center" vertical="center" wrapText="1"/>
    </xf>
    <xf numFmtId="0" fontId="12" fillId="0" borderId="1" xfId="2" applyFont="1" applyBorder="1" applyAlignment="1" applyProtection="1">
      <alignment horizontal="left" vertical="center" indent="4"/>
    </xf>
    <xf numFmtId="0" fontId="0" fillId="3" borderId="6" xfId="0" applyFill="1" applyBorder="1"/>
    <xf numFmtId="0" fontId="0" fillId="3" borderId="7" xfId="0" applyFill="1" applyBorder="1"/>
    <xf numFmtId="0" fontId="0" fillId="3" borderId="0" xfId="0" applyFill="1"/>
    <xf numFmtId="0" fontId="0" fillId="3" borderId="8" xfId="0" applyFill="1" applyBorder="1"/>
    <xf numFmtId="0" fontId="11" fillId="4" borderId="0" xfId="0" applyFont="1" applyFill="1" applyAlignment="1">
      <alignment vertical="center"/>
    </xf>
    <xf numFmtId="0" fontId="10" fillId="4" borderId="0" xfId="4" applyFont="1" applyFill="1" applyAlignment="1">
      <alignment horizontal="left" vertical="center" wrapText="1"/>
    </xf>
    <xf numFmtId="0" fontId="12" fillId="3" borderId="1" xfId="2" applyFont="1" applyFill="1" applyBorder="1" applyAlignment="1" applyProtection="1">
      <alignment horizontal="left" vertical="center" indent="4"/>
    </xf>
    <xf numFmtId="164" fontId="10" fillId="4" borderId="1" xfId="4" applyNumberFormat="1" applyFont="1" applyFill="1" applyBorder="1" applyAlignment="1">
      <alignment horizontal="left" vertical="center" wrapText="1"/>
    </xf>
    <xf numFmtId="3" fontId="13" fillId="3" borderId="1" xfId="0" applyNumberFormat="1" applyFont="1" applyFill="1" applyBorder="1" applyAlignment="1">
      <alignment horizontal="center" vertical="center" wrapText="1"/>
    </xf>
    <xf numFmtId="164" fontId="8" fillId="3" borderId="1" xfId="2" applyNumberFormat="1" applyFont="1" applyFill="1" applyBorder="1" applyAlignment="1" applyProtection="1">
      <alignment horizontal="right" vertical="center"/>
    </xf>
    <xf numFmtId="0" fontId="14" fillId="3" borderId="1" xfId="2" applyFont="1" applyFill="1" applyBorder="1" applyAlignment="1" applyProtection="1">
      <alignment horizontal="left" vertical="center" indent="4"/>
    </xf>
    <xf numFmtId="164" fontId="13" fillId="3" borderId="1" xfId="2" applyNumberFormat="1" applyFont="1" applyFill="1" applyBorder="1" applyAlignment="1" applyProtection="1">
      <alignment horizontal="right" vertical="center"/>
    </xf>
    <xf numFmtId="0" fontId="9" fillId="3" borderId="1" xfId="4" applyFont="1" applyFill="1" applyBorder="1" applyAlignment="1">
      <alignment horizontal="left" vertical="center" wrapText="1"/>
    </xf>
    <xf numFmtId="10" fontId="17" fillId="3" borderId="1" xfId="0" applyNumberFormat="1" applyFont="1" applyFill="1" applyBorder="1" applyAlignment="1">
      <alignment vertical="center"/>
    </xf>
    <xf numFmtId="3" fontId="13" fillId="3" borderId="0" xfId="0" applyNumberFormat="1" applyFont="1" applyFill="1" applyAlignment="1">
      <alignment horizontal="center" vertical="center" wrapText="1"/>
    </xf>
    <xf numFmtId="9" fontId="9" fillId="3" borderId="0" xfId="0" applyNumberFormat="1" applyFont="1" applyFill="1" applyAlignment="1">
      <alignment horizontal="center" vertical="center" wrapText="1"/>
    </xf>
    <xf numFmtId="0" fontId="7" fillId="3" borderId="0" xfId="4" applyFont="1" applyFill="1"/>
    <xf numFmtId="164" fontId="18" fillId="3" borderId="1" xfId="2" applyNumberFormat="1" applyFont="1" applyFill="1" applyBorder="1" applyAlignment="1" applyProtection="1">
      <alignment horizontal="right" vertical="center"/>
    </xf>
    <xf numFmtId="0" fontId="11" fillId="4" borderId="0" xfId="0" applyFont="1" applyFill="1" applyAlignment="1">
      <alignment horizontal="left" vertical="top"/>
    </xf>
    <xf numFmtId="0" fontId="0" fillId="3" borderId="11" xfId="0" applyFill="1" applyBorder="1"/>
    <xf numFmtId="0" fontId="9" fillId="3" borderId="1" xfId="4" applyFont="1" applyFill="1" applyBorder="1" applyAlignment="1">
      <alignment horizontal="left" vertical="center" wrapText="1" indent="1"/>
    </xf>
    <xf numFmtId="164" fontId="19" fillId="3" borderId="1" xfId="2" applyNumberFormat="1" applyFont="1" applyFill="1" applyBorder="1" applyAlignment="1" applyProtection="1">
      <alignment horizontal="right" vertical="center"/>
    </xf>
    <xf numFmtId="0" fontId="13" fillId="3" borderId="1" xfId="4" applyFont="1" applyFill="1" applyBorder="1" applyAlignment="1">
      <alignment horizontal="left" vertical="center" wrapText="1" indent="1"/>
    </xf>
    <xf numFmtId="0" fontId="13" fillId="3" borderId="9" xfId="4" applyFont="1" applyFill="1" applyBorder="1" applyAlignment="1">
      <alignment horizontal="left" vertical="center" wrapText="1"/>
    </xf>
    <xf numFmtId="164" fontId="19" fillId="5" borderId="1" xfId="2" applyNumberFormat="1" applyFont="1" applyFill="1" applyBorder="1" applyAlignment="1" applyProtection="1">
      <alignment horizontal="right" vertical="center"/>
    </xf>
    <xf numFmtId="0" fontId="14" fillId="3" borderId="0" xfId="2" applyFont="1" applyFill="1" applyAlignment="1" applyProtection="1">
      <alignment horizontal="left" vertical="center" indent="4"/>
    </xf>
    <xf numFmtId="164" fontId="12" fillId="3" borderId="11" xfId="2" applyNumberFormat="1" applyFont="1" applyFill="1" applyBorder="1" applyAlignment="1" applyProtection="1">
      <alignment horizontal="left" vertical="center"/>
    </xf>
    <xf numFmtId="0" fontId="9" fillId="3" borderId="0" xfId="4" applyFont="1" applyFill="1" applyAlignment="1">
      <alignment horizontal="left" vertical="center" wrapText="1"/>
    </xf>
    <xf numFmtId="164" fontId="16" fillId="3" borderId="0" xfId="2" applyNumberFormat="1" applyFont="1" applyFill="1" applyAlignment="1" applyProtection="1">
      <alignment horizontal="left" vertical="center"/>
    </xf>
    <xf numFmtId="0" fontId="13" fillId="0" borderId="0" xfId="4" applyFont="1" applyAlignment="1">
      <alignment wrapText="1"/>
    </xf>
    <xf numFmtId="0" fontId="20" fillId="6" borderId="15" xfId="4" applyFont="1" applyFill="1" applyBorder="1" applyAlignment="1">
      <alignment horizontal="center" vertical="center" wrapText="1"/>
    </xf>
    <xf numFmtId="0" fontId="20" fillId="6" borderId="16" xfId="4" applyFont="1" applyFill="1" applyBorder="1" applyAlignment="1">
      <alignment horizontal="center" vertical="center" wrapText="1"/>
    </xf>
    <xf numFmtId="0" fontId="20" fillId="6" borderId="17" xfId="4" applyFont="1" applyFill="1" applyBorder="1" applyAlignment="1">
      <alignment horizontal="center" vertical="center" wrapText="1"/>
    </xf>
    <xf numFmtId="0" fontId="20" fillId="6" borderId="18" xfId="4" applyFont="1" applyFill="1" applyBorder="1" applyAlignment="1">
      <alignment horizontal="center" vertical="center" wrapText="1"/>
    </xf>
    <xf numFmtId="2" fontId="20" fillId="6" borderId="17" xfId="4" applyNumberFormat="1" applyFont="1" applyFill="1" applyBorder="1" applyAlignment="1">
      <alignment horizontal="center" vertical="center" wrapText="1"/>
    </xf>
    <xf numFmtId="0" fontId="20" fillId="6" borderId="17" xfId="4" applyFont="1" applyFill="1" applyBorder="1" applyAlignment="1" applyProtection="1">
      <alignment horizontal="center" vertical="center" wrapText="1"/>
      <protection locked="0"/>
    </xf>
    <xf numFmtId="4" fontId="21" fillId="0" borderId="1" xfId="0" applyNumberFormat="1" applyFont="1" applyBorder="1" applyAlignment="1">
      <alignment horizontal="center" vertical="center"/>
    </xf>
    <xf numFmtId="0" fontId="0" fillId="0" borderId="1" xfId="0" applyBorder="1"/>
    <xf numFmtId="0" fontId="9" fillId="3" borderId="19" xfId="4" applyFont="1" applyFill="1" applyBorder="1" applyAlignment="1">
      <alignment vertical="center" wrapText="1"/>
    </xf>
    <xf numFmtId="164" fontId="12" fillId="3" borderId="0" xfId="2" applyNumberFormat="1" applyFont="1" applyFill="1" applyAlignment="1" applyProtection="1">
      <alignment horizontal="left" vertical="center"/>
    </xf>
    <xf numFmtId="0" fontId="13" fillId="3" borderId="9" xfId="4" applyFont="1" applyFill="1" applyBorder="1" applyAlignment="1">
      <alignment vertical="center" wrapText="1"/>
    </xf>
    <xf numFmtId="0" fontId="20" fillId="7" borderId="21" xfId="4" applyFont="1" applyFill="1" applyBorder="1" applyAlignment="1">
      <alignment horizontal="center" vertical="center" wrapText="1"/>
    </xf>
    <xf numFmtId="0" fontId="23" fillId="7" borderId="21" xfId="4" applyFont="1" applyFill="1" applyBorder="1" applyAlignment="1">
      <alignment horizontal="center" vertical="center" wrapText="1"/>
    </xf>
    <xf numFmtId="165" fontId="21" fillId="0" borderId="1" xfId="0" applyNumberFormat="1" applyFont="1" applyBorder="1" applyAlignment="1">
      <alignment horizontal="center" vertical="center"/>
    </xf>
    <xf numFmtId="0" fontId="9" fillId="3" borderId="9" xfId="4" applyFont="1" applyFill="1" applyBorder="1" applyAlignment="1">
      <alignment horizontal="left" vertical="center" wrapText="1"/>
    </xf>
    <xf numFmtId="0" fontId="20" fillId="8" borderId="22" xfId="4" applyFont="1" applyFill="1" applyBorder="1" applyAlignment="1">
      <alignment horizontal="center" vertical="center" wrapText="1"/>
    </xf>
    <xf numFmtId="0" fontId="23" fillId="8" borderId="22" xfId="4" applyFont="1" applyFill="1" applyBorder="1" applyAlignment="1">
      <alignment horizontal="center" vertical="center" wrapText="1"/>
    </xf>
    <xf numFmtId="0" fontId="20" fillId="9" borderId="23" xfId="4" applyFont="1" applyFill="1" applyBorder="1" applyAlignment="1">
      <alignment horizontal="center" vertical="center" wrapText="1"/>
    </xf>
    <xf numFmtId="2" fontId="20" fillId="9" borderId="23" xfId="4" applyNumberFormat="1" applyFont="1" applyFill="1" applyBorder="1" applyAlignment="1">
      <alignment horizontal="center" vertical="center" wrapText="1"/>
    </xf>
    <xf numFmtId="0" fontId="20" fillId="9" borderId="23" xfId="4" applyFont="1" applyFill="1" applyBorder="1" applyAlignment="1" applyProtection="1">
      <alignment horizontal="center" vertical="center" wrapText="1"/>
      <protection locked="0"/>
    </xf>
    <xf numFmtId="0" fontId="23" fillId="9" borderId="23" xfId="4" applyFont="1" applyFill="1" applyBorder="1" applyAlignment="1" applyProtection="1">
      <alignment horizontal="center" vertical="center" wrapText="1"/>
      <protection locked="0"/>
    </xf>
    <xf numFmtId="0" fontId="11" fillId="4" borderId="0" xfId="0" applyFont="1" applyFill="1" applyAlignment="1">
      <alignment vertical="top"/>
    </xf>
    <xf numFmtId="0" fontId="20" fillId="10" borderId="24" xfId="4" applyFont="1" applyFill="1" applyBorder="1" applyAlignment="1">
      <alignment horizontal="center" vertical="center" wrapText="1"/>
    </xf>
    <xf numFmtId="0" fontId="20" fillId="10" borderId="24" xfId="4" applyFont="1" applyFill="1" applyBorder="1" applyAlignment="1">
      <alignment horizontal="center" vertical="center"/>
    </xf>
    <xf numFmtId="0" fontId="20" fillId="11" borderId="25" xfId="4" applyFont="1" applyFill="1" applyBorder="1" applyAlignment="1">
      <alignment horizontal="center" vertical="center" wrapText="1"/>
    </xf>
    <xf numFmtId="165" fontId="21" fillId="0" borderId="27" xfId="0" applyNumberFormat="1" applyFont="1" applyBorder="1" applyAlignment="1">
      <alignment horizontal="center" vertical="center"/>
    </xf>
    <xf numFmtId="165" fontId="21" fillId="0" borderId="28" xfId="0" applyNumberFormat="1" applyFont="1" applyBorder="1" applyAlignment="1">
      <alignment horizontal="center" vertical="center"/>
    </xf>
    <xf numFmtId="165" fontId="21" fillId="0" borderId="29" xfId="0" applyNumberFormat="1" applyFont="1" applyBorder="1" applyAlignment="1">
      <alignment horizontal="center" vertical="center"/>
    </xf>
    <xf numFmtId="165" fontId="21" fillId="0" borderId="30" xfId="0" applyNumberFormat="1" applyFont="1" applyBorder="1" applyAlignment="1">
      <alignment horizontal="center" vertical="center"/>
    </xf>
    <xf numFmtId="0" fontId="26" fillId="3" borderId="1" xfId="4" applyFont="1" applyFill="1" applyBorder="1" applyAlignment="1">
      <alignment horizontal="left" vertical="center"/>
    </xf>
    <xf numFmtId="164" fontId="28" fillId="0" borderId="1" xfId="0" applyNumberFormat="1" applyFont="1" applyBorder="1" applyAlignment="1">
      <alignment horizontal="center" vertical="center"/>
    </xf>
    <xf numFmtId="4" fontId="28" fillId="0" borderId="1" xfId="0" applyNumberFormat="1" applyFont="1" applyBorder="1" applyAlignment="1">
      <alignment horizontal="center" vertical="center"/>
    </xf>
    <xf numFmtId="0" fontId="27" fillId="0" borderId="1" xfId="0" applyFont="1" applyBorder="1"/>
    <xf numFmtId="0" fontId="22" fillId="7" borderId="21" xfId="4" applyFont="1" applyFill="1" applyBorder="1" applyAlignment="1">
      <alignment horizontal="center" vertical="center" wrapText="1"/>
    </xf>
    <xf numFmtId="3" fontId="28" fillId="0" borderId="1" xfId="0" applyNumberFormat="1" applyFont="1" applyBorder="1" applyAlignment="1">
      <alignment horizontal="center" vertical="center"/>
    </xf>
    <xf numFmtId="2" fontId="30" fillId="6" borderId="17" xfId="4" applyNumberFormat="1" applyFont="1" applyFill="1" applyBorder="1" applyAlignment="1">
      <alignment horizontal="center" vertical="center" wrapText="1"/>
    </xf>
    <xf numFmtId="0" fontId="30" fillId="8" borderId="22" xfId="4" applyFont="1" applyFill="1" applyBorder="1" applyAlignment="1">
      <alignment horizontal="center" vertical="center" wrapText="1"/>
    </xf>
    <xf numFmtId="0" fontId="32" fillId="3" borderId="0" xfId="0" applyFont="1" applyFill="1" applyAlignment="1">
      <alignment horizontal="center" vertical="center"/>
    </xf>
    <xf numFmtId="0" fontId="33" fillId="3" borderId="0" xfId="0" applyFont="1" applyFill="1" applyAlignment="1">
      <alignment vertical="center" wrapText="1"/>
    </xf>
    <xf numFmtId="0" fontId="35" fillId="3" borderId="1" xfId="0" applyFont="1" applyFill="1" applyBorder="1" applyAlignment="1">
      <alignment horizontal="center" vertical="center"/>
    </xf>
    <xf numFmtId="0" fontId="35" fillId="5" borderId="1" xfId="0" applyFont="1" applyFill="1" applyBorder="1" applyAlignment="1">
      <alignment horizontal="center" vertical="center"/>
    </xf>
    <xf numFmtId="9" fontId="32" fillId="3" borderId="0" xfId="17" applyFont="1" applyFill="1" applyAlignment="1">
      <alignment horizontal="center" vertical="center"/>
    </xf>
    <xf numFmtId="9" fontId="32" fillId="3" borderId="0" xfId="0" applyNumberFormat="1" applyFont="1" applyFill="1" applyAlignment="1">
      <alignment horizontal="center" vertical="center"/>
    </xf>
    <xf numFmtId="0" fontId="32" fillId="3" borderId="1" xfId="0" applyFont="1" applyFill="1" applyBorder="1" applyAlignment="1">
      <alignment horizontal="center" vertical="center"/>
    </xf>
    <xf numFmtId="0" fontId="33" fillId="3" borderId="1" xfId="0" applyFont="1" applyFill="1" applyBorder="1" applyAlignment="1">
      <alignment horizontal="center" vertical="center"/>
    </xf>
    <xf numFmtId="166" fontId="32" fillId="3" borderId="1" xfId="16" applyNumberFormat="1" applyFont="1" applyFill="1" applyBorder="1" applyAlignment="1">
      <alignment horizontal="center" vertical="center"/>
    </xf>
    <xf numFmtId="166" fontId="32" fillId="3" borderId="1" xfId="0" applyNumberFormat="1" applyFont="1" applyFill="1" applyBorder="1" applyAlignment="1">
      <alignment horizontal="center" vertical="center"/>
    </xf>
    <xf numFmtId="3" fontId="36" fillId="3" borderId="1" xfId="0" applyNumberFormat="1" applyFont="1" applyFill="1" applyBorder="1" applyAlignment="1">
      <alignment horizontal="center" vertical="center" wrapText="1"/>
    </xf>
    <xf numFmtId="9" fontId="37" fillId="3" borderId="1" xfId="0" applyNumberFormat="1" applyFont="1" applyFill="1" applyBorder="1" applyAlignment="1">
      <alignment horizontal="center" vertical="center" wrapText="1"/>
    </xf>
    <xf numFmtId="0" fontId="37" fillId="3" borderId="1" xfId="0" applyFont="1" applyFill="1" applyBorder="1" applyAlignment="1">
      <alignment horizontal="center" vertical="center" wrapText="1"/>
    </xf>
    <xf numFmtId="0" fontId="37" fillId="3" borderId="9" xfId="0" applyFont="1" applyFill="1" applyBorder="1" applyAlignment="1">
      <alignment horizontal="center" vertical="center" wrapText="1"/>
    </xf>
    <xf numFmtId="9" fontId="37" fillId="3" borderId="9" xfId="0" applyNumberFormat="1" applyFont="1" applyFill="1" applyBorder="1" applyAlignment="1">
      <alignment horizontal="center" vertical="center" wrapText="1"/>
    </xf>
    <xf numFmtId="9" fontId="32" fillId="3" borderId="1" xfId="17" applyFont="1" applyFill="1" applyBorder="1" applyAlignment="1">
      <alignment horizontal="center" vertical="center"/>
    </xf>
    <xf numFmtId="0" fontId="37" fillId="3" borderId="0" xfId="0" applyFont="1" applyFill="1" applyAlignment="1">
      <alignment horizontal="center" vertical="center"/>
    </xf>
    <xf numFmtId="0" fontId="37" fillId="3" borderId="0" xfId="0" applyFont="1" applyFill="1" applyAlignment="1">
      <alignment horizontal="center" vertical="center" wrapText="1"/>
    </xf>
    <xf numFmtId="9" fontId="37" fillId="3" borderId="0" xfId="0" applyNumberFormat="1" applyFont="1" applyFill="1" applyAlignment="1">
      <alignment horizontal="center" vertical="center" wrapText="1"/>
    </xf>
    <xf numFmtId="3" fontId="36" fillId="3" borderId="0" xfId="0" applyNumberFormat="1" applyFont="1" applyFill="1" applyAlignment="1">
      <alignment horizontal="center" vertical="center" wrapText="1"/>
    </xf>
    <xf numFmtId="3" fontId="37" fillId="3" borderId="0" xfId="0" applyNumberFormat="1" applyFont="1" applyFill="1" applyAlignment="1">
      <alignment horizontal="center" vertical="center"/>
    </xf>
    <xf numFmtId="0" fontId="36" fillId="3" borderId="0" xfId="4" applyFont="1" applyFill="1" applyAlignment="1">
      <alignment horizontal="center" vertical="center"/>
    </xf>
    <xf numFmtId="9" fontId="37" fillId="3" borderId="0" xfId="17" applyFont="1" applyFill="1" applyAlignment="1">
      <alignment horizontal="center" vertical="center"/>
    </xf>
    <xf numFmtId="0" fontId="36" fillId="3" borderId="1" xfId="4" applyFont="1" applyFill="1" applyBorder="1" applyAlignment="1">
      <alignment horizontal="center" vertical="center"/>
    </xf>
    <xf numFmtId="9" fontId="37" fillId="3" borderId="1" xfId="17" applyFont="1" applyFill="1" applyBorder="1" applyAlignment="1">
      <alignment horizontal="center" vertical="center"/>
    </xf>
    <xf numFmtId="0" fontId="38" fillId="3" borderId="0" xfId="2" applyFont="1" applyFill="1" applyAlignment="1" applyProtection="1">
      <alignment horizontal="center" vertical="center"/>
    </xf>
    <xf numFmtId="9" fontId="37" fillId="3" borderId="0" xfId="17" applyFont="1" applyFill="1" applyAlignment="1">
      <alignment horizontal="center" vertical="center" wrapText="1"/>
    </xf>
    <xf numFmtId="0" fontId="0" fillId="3" borderId="0" xfId="0" applyFill="1" applyAlignment="1">
      <alignment horizontal="center" vertical="center"/>
    </xf>
    <xf numFmtId="0" fontId="39" fillId="3" borderId="1" xfId="4" applyFont="1" applyFill="1" applyBorder="1" applyAlignment="1">
      <alignment horizontal="center" vertical="center" wrapText="1"/>
    </xf>
    <xf numFmtId="0" fontId="40" fillId="3" borderId="1" xfId="0" applyFont="1" applyFill="1" applyBorder="1" applyAlignment="1">
      <alignment horizontal="center" vertical="center"/>
    </xf>
    <xf numFmtId="4" fontId="28" fillId="13" borderId="1" xfId="0" applyNumberFormat="1" applyFont="1" applyFill="1" applyBorder="1" applyAlignment="1">
      <alignment horizontal="center" vertical="center"/>
    </xf>
    <xf numFmtId="0" fontId="20" fillId="14" borderId="17" xfId="4" applyFont="1" applyFill="1" applyBorder="1" applyAlignment="1" applyProtection="1">
      <alignment horizontal="center" vertical="center" wrapText="1"/>
      <protection locked="0"/>
    </xf>
    <xf numFmtId="166" fontId="42" fillId="0" borderId="0" xfId="16" applyNumberFormat="1" applyFont="1" applyAlignment="1">
      <alignment horizontal="center" vertical="center"/>
    </xf>
    <xf numFmtId="0" fontId="42" fillId="3" borderId="0" xfId="0" applyFont="1" applyFill="1"/>
    <xf numFmtId="166" fontId="20" fillId="6" borderId="17" xfId="16" applyNumberFormat="1" applyFont="1" applyFill="1" applyBorder="1" applyAlignment="1" applyProtection="1">
      <alignment horizontal="center" vertical="center" wrapText="1"/>
      <protection locked="0"/>
    </xf>
    <xf numFmtId="0" fontId="13" fillId="3" borderId="0" xfId="4" applyFont="1" applyFill="1" applyAlignment="1">
      <alignment wrapText="1"/>
    </xf>
    <xf numFmtId="166" fontId="42" fillId="0" borderId="1" xfId="16" applyNumberFormat="1" applyFont="1" applyBorder="1" applyAlignment="1">
      <alignment horizontal="center" vertical="center"/>
    </xf>
    <xf numFmtId="164" fontId="43" fillId="0" borderId="1" xfId="0" applyNumberFormat="1" applyFont="1" applyBorder="1" applyAlignment="1">
      <alignment horizontal="center" vertical="center"/>
    </xf>
    <xf numFmtId="0" fontId="30" fillId="7" borderId="21" xfId="4" applyFont="1" applyFill="1" applyBorder="1" applyAlignment="1">
      <alignment horizontal="center" vertical="center" wrapText="1"/>
    </xf>
    <xf numFmtId="0" fontId="20" fillId="15" borderId="21" xfId="4" applyFont="1" applyFill="1" applyBorder="1" applyAlignment="1">
      <alignment horizontal="center" vertical="center" wrapText="1"/>
    </xf>
    <xf numFmtId="166" fontId="20" fillId="16" borderId="17" xfId="16" applyNumberFormat="1" applyFont="1" applyFill="1" applyBorder="1" applyAlignment="1" applyProtection="1">
      <alignment horizontal="center" vertical="center" wrapText="1"/>
      <protection locked="0"/>
    </xf>
    <xf numFmtId="0" fontId="20" fillId="16" borderId="17" xfId="4" applyFont="1" applyFill="1" applyBorder="1" applyAlignment="1" applyProtection="1">
      <alignment horizontal="center" vertical="center" wrapText="1"/>
      <protection locked="0"/>
    </xf>
    <xf numFmtId="0" fontId="20" fillId="17" borderId="22" xfId="4" applyFont="1" applyFill="1" applyBorder="1" applyAlignment="1">
      <alignment horizontal="center" vertical="center" wrapText="1"/>
    </xf>
    <xf numFmtId="166" fontId="20" fillId="18" borderId="17" xfId="16" applyNumberFormat="1" applyFont="1" applyFill="1" applyBorder="1" applyAlignment="1" applyProtection="1">
      <alignment horizontal="center" vertical="center" wrapText="1"/>
      <protection locked="0"/>
    </xf>
    <xf numFmtId="0" fontId="20" fillId="18" borderId="17" xfId="4" applyFont="1" applyFill="1" applyBorder="1" applyAlignment="1" applyProtection="1">
      <alignment horizontal="center" vertical="center" wrapText="1"/>
      <protection locked="0"/>
    </xf>
    <xf numFmtId="2" fontId="30" fillId="9" borderId="23" xfId="4" applyNumberFormat="1" applyFont="1" applyFill="1" applyBorder="1" applyAlignment="1">
      <alignment horizontal="center" vertical="center" wrapText="1"/>
    </xf>
    <xf numFmtId="0" fontId="30" fillId="10" borderId="24" xfId="4" applyFont="1" applyFill="1" applyBorder="1" applyAlignment="1">
      <alignment horizontal="center" vertical="center"/>
    </xf>
    <xf numFmtId="0" fontId="30" fillId="11" borderId="25" xfId="4" applyFont="1" applyFill="1" applyBorder="1" applyAlignment="1">
      <alignment horizontal="center" vertical="center" wrapText="1"/>
    </xf>
    <xf numFmtId="1" fontId="0" fillId="0" borderId="0" xfId="0" applyNumberFormat="1"/>
    <xf numFmtId="1" fontId="30" fillId="7" borderId="21" xfId="4" applyNumberFormat="1" applyFont="1" applyFill="1" applyBorder="1" applyAlignment="1">
      <alignment horizontal="center" vertical="center" wrapText="1"/>
    </xf>
    <xf numFmtId="1" fontId="28" fillId="0" borderId="1" xfId="0" applyNumberFormat="1" applyFont="1" applyBorder="1" applyAlignment="1">
      <alignment horizontal="center" vertical="center"/>
    </xf>
    <xf numFmtId="1" fontId="27" fillId="0" borderId="1" xfId="0" applyNumberFormat="1" applyFont="1" applyBorder="1"/>
    <xf numFmtId="166" fontId="20" fillId="6" borderId="31" xfId="16" applyNumberFormat="1" applyFont="1" applyFill="1" applyBorder="1" applyAlignment="1" applyProtection="1">
      <alignment horizontal="center" vertical="center" wrapText="1"/>
      <protection locked="0"/>
    </xf>
    <xf numFmtId="166" fontId="42" fillId="0" borderId="5" xfId="16" applyNumberFormat="1" applyFont="1" applyBorder="1" applyAlignment="1">
      <alignment horizontal="center" vertical="center"/>
    </xf>
    <xf numFmtId="164" fontId="43" fillId="0" borderId="5" xfId="0" applyNumberFormat="1" applyFont="1" applyBorder="1" applyAlignment="1">
      <alignment horizontal="center" vertical="center"/>
    </xf>
    <xf numFmtId="0" fontId="20" fillId="6" borderId="1" xfId="4" applyFont="1" applyFill="1" applyBorder="1" applyAlignment="1" applyProtection="1">
      <alignment horizontal="center" vertical="center" wrapText="1"/>
      <protection locked="0"/>
    </xf>
    <xf numFmtId="0" fontId="13" fillId="3" borderId="1" xfId="4" applyFont="1" applyFill="1" applyBorder="1" applyAlignment="1">
      <alignment wrapText="1"/>
    </xf>
    <xf numFmtId="164" fontId="44" fillId="0" borderId="1" xfId="0" applyNumberFormat="1" applyFont="1" applyBorder="1" applyAlignment="1">
      <alignment horizontal="center" vertical="center"/>
    </xf>
    <xf numFmtId="9" fontId="42" fillId="0" borderId="5" xfId="17" applyFont="1" applyBorder="1"/>
    <xf numFmtId="0" fontId="41" fillId="3" borderId="1" xfId="4" applyFont="1" applyFill="1" applyBorder="1" applyAlignment="1">
      <alignment horizontal="center" vertical="center" wrapText="1"/>
    </xf>
    <xf numFmtId="0" fontId="26" fillId="3" borderId="3" xfId="0" applyFont="1" applyFill="1" applyBorder="1" applyAlignment="1">
      <alignment horizontal="center" vertical="center" wrapText="1"/>
    </xf>
    <xf numFmtId="0" fontId="26" fillId="3" borderId="4" xfId="0" applyFont="1" applyFill="1" applyBorder="1" applyAlignment="1">
      <alignment horizontal="center" vertical="center" wrapText="1"/>
    </xf>
    <xf numFmtId="0" fontId="26" fillId="3" borderId="5" xfId="0" applyFont="1" applyFill="1" applyBorder="1" applyAlignment="1">
      <alignment horizontal="center" vertical="center" wrapText="1"/>
    </xf>
    <xf numFmtId="0" fontId="9" fillId="3" borderId="10" xfId="4" applyFont="1" applyFill="1" applyBorder="1" applyAlignment="1">
      <alignment horizontal="center" vertical="center" wrapText="1"/>
    </xf>
    <xf numFmtId="0" fontId="13" fillId="3" borderId="10" xfId="4" applyFont="1" applyFill="1" applyBorder="1" applyAlignment="1">
      <alignment horizontal="left" vertical="center" wrapText="1"/>
    </xf>
    <xf numFmtId="0" fontId="13" fillId="3" borderId="10" xfId="4" applyFont="1" applyFill="1" applyBorder="1" applyAlignment="1">
      <alignment horizontal="left" vertical="distributed"/>
    </xf>
    <xf numFmtId="3" fontId="13" fillId="3" borderId="10" xfId="0" applyNumberFormat="1" applyFont="1" applyFill="1" applyBorder="1" applyAlignment="1">
      <alignment horizontal="center" vertical="center" wrapText="1"/>
    </xf>
    <xf numFmtId="9" fontId="9" fillId="3" borderId="10" xfId="0" applyNumberFormat="1" applyFont="1" applyFill="1" applyBorder="1" applyAlignment="1">
      <alignment horizontal="center" vertical="center" wrapText="1"/>
    </xf>
    <xf numFmtId="0" fontId="9" fillId="2" borderId="10" xfId="0" applyFont="1" applyFill="1" applyBorder="1" applyAlignment="1">
      <alignment horizontal="center" vertical="center" wrapText="1"/>
    </xf>
    <xf numFmtId="0" fontId="9" fillId="3" borderId="20" xfId="4" applyFont="1" applyFill="1" applyBorder="1" applyAlignment="1">
      <alignment horizontal="left" vertical="center" wrapText="1"/>
    </xf>
    <xf numFmtId="0" fontId="9" fillId="3" borderId="10" xfId="4" applyFont="1" applyFill="1" applyBorder="1" applyAlignment="1">
      <alignment horizontal="left" vertical="center" wrapText="1"/>
    </xf>
    <xf numFmtId="3" fontId="13" fillId="3" borderId="10" xfId="0" applyNumberFormat="1" applyFont="1" applyFill="1" applyBorder="1" applyAlignment="1">
      <alignment horizontal="left" vertical="center" wrapText="1"/>
    </xf>
    <xf numFmtId="49" fontId="28" fillId="0" borderId="1" xfId="0" quotePrefix="1" applyNumberFormat="1" applyFont="1" applyBorder="1" applyAlignment="1">
      <alignment horizontal="center" vertical="center"/>
    </xf>
    <xf numFmtId="49" fontId="27" fillId="0" borderId="1" xfId="0" quotePrefix="1" applyNumberFormat="1" applyFont="1" applyBorder="1"/>
    <xf numFmtId="0" fontId="9" fillId="3" borderId="10" xfId="4" applyFont="1" applyFill="1" applyBorder="1" applyAlignment="1">
      <alignment horizontal="left" vertical="center" wrapText="1" indent="1"/>
    </xf>
    <xf numFmtId="0" fontId="13" fillId="3" borderId="10" xfId="4" applyFont="1" applyFill="1" applyBorder="1" applyAlignment="1">
      <alignment horizontal="left" vertical="center" wrapText="1" indent="1"/>
    </xf>
    <xf numFmtId="0" fontId="13" fillId="3" borderId="20" xfId="4" applyFont="1" applyFill="1" applyBorder="1" applyAlignment="1">
      <alignment horizontal="left" vertical="center" wrapText="1"/>
    </xf>
    <xf numFmtId="0" fontId="9" fillId="3" borderId="20" xfId="4" applyFont="1" applyFill="1" applyBorder="1" applyAlignment="1">
      <alignment vertical="center" wrapText="1"/>
    </xf>
    <xf numFmtId="0" fontId="13" fillId="3" borderId="20" xfId="4" applyFont="1" applyFill="1" applyBorder="1" applyAlignment="1">
      <alignment vertical="center" wrapText="1"/>
    </xf>
    <xf numFmtId="2" fontId="39" fillId="3" borderId="1" xfId="4" applyNumberFormat="1" applyFont="1" applyFill="1" applyBorder="1" applyAlignment="1">
      <alignment horizontal="center" vertical="center"/>
    </xf>
    <xf numFmtId="0" fontId="39" fillId="3" borderId="1" xfId="4" applyFont="1" applyFill="1" applyBorder="1" applyAlignment="1">
      <alignment horizontal="center" vertical="center" wrapText="1"/>
    </xf>
    <xf numFmtId="0" fontId="41" fillId="3" borderId="1" xfId="4" applyFont="1" applyFill="1" applyBorder="1" applyAlignment="1">
      <alignment horizontal="center" vertical="center" wrapText="1"/>
    </xf>
    <xf numFmtId="0" fontId="41" fillId="3" borderId="1" xfId="4" applyFont="1" applyFill="1" applyBorder="1" applyAlignment="1">
      <alignment horizontal="center" vertical="center"/>
    </xf>
    <xf numFmtId="0" fontId="33" fillId="3" borderId="0" xfId="0" applyFont="1" applyFill="1" applyAlignment="1">
      <alignment horizontal="left" vertical="center" wrapText="1"/>
    </xf>
    <xf numFmtId="0" fontId="34" fillId="12" borderId="1" xfId="0" applyFont="1" applyFill="1" applyBorder="1" applyAlignment="1">
      <alignment horizontal="center" vertical="center"/>
    </xf>
    <xf numFmtId="9" fontId="32" fillId="3" borderId="3" xfId="0" applyNumberFormat="1" applyFont="1" applyFill="1" applyBorder="1" applyAlignment="1">
      <alignment horizontal="center" vertical="center"/>
    </xf>
    <xf numFmtId="9" fontId="32" fillId="3" borderId="4" xfId="0" applyNumberFormat="1" applyFont="1" applyFill="1" applyBorder="1" applyAlignment="1">
      <alignment horizontal="center" vertical="center"/>
    </xf>
    <xf numFmtId="9" fontId="32" fillId="3" borderId="5" xfId="0" applyNumberFormat="1" applyFont="1" applyFill="1" applyBorder="1" applyAlignment="1">
      <alignment horizontal="center" vertical="center"/>
    </xf>
    <xf numFmtId="0" fontId="39" fillId="3" borderId="1" xfId="0" applyFont="1" applyFill="1" applyBorder="1" applyAlignment="1">
      <alignment horizontal="center" vertical="center" wrapText="1"/>
    </xf>
    <xf numFmtId="0" fontId="39" fillId="3" borderId="9" xfId="0" applyFont="1" applyFill="1" applyBorder="1" applyAlignment="1">
      <alignment horizontal="center" vertical="center"/>
    </xf>
    <xf numFmtId="0" fontId="39" fillId="3" borderId="20" xfId="0" applyFont="1" applyFill="1" applyBorder="1" applyAlignment="1">
      <alignment horizontal="center" vertical="center"/>
    </xf>
    <xf numFmtId="0" fontId="39" fillId="3" borderId="10" xfId="0" applyFont="1" applyFill="1" applyBorder="1" applyAlignment="1">
      <alignment horizontal="center" vertical="center"/>
    </xf>
    <xf numFmtId="0" fontId="27" fillId="0" borderId="3" xfId="0" applyFont="1" applyBorder="1" applyAlignment="1">
      <alignment horizontal="left" vertical="top" wrapText="1"/>
    </xf>
    <xf numFmtId="0" fontId="27" fillId="0" borderId="4" xfId="0" applyFont="1" applyBorder="1" applyAlignment="1">
      <alignment horizontal="left" vertical="top"/>
    </xf>
    <xf numFmtId="0" fontId="27" fillId="0" borderId="5" xfId="0" applyFont="1" applyBorder="1" applyAlignment="1">
      <alignment horizontal="left" vertical="top"/>
    </xf>
    <xf numFmtId="0" fontId="27" fillId="0" borderId="4" xfId="0" applyFont="1" applyBorder="1" applyAlignment="1">
      <alignment horizontal="left" vertical="top" wrapText="1"/>
    </xf>
    <xf numFmtId="0" fontId="27" fillId="0" borderId="5" xfId="0" applyFont="1" applyBorder="1" applyAlignment="1">
      <alignment horizontal="left" vertical="top" wrapText="1"/>
    </xf>
    <xf numFmtId="0" fontId="29" fillId="0" borderId="3" xfId="0" applyFont="1" applyBorder="1" applyAlignment="1">
      <alignment horizontal="center" vertical="center" wrapText="1"/>
    </xf>
    <xf numFmtId="0" fontId="29" fillId="0" borderId="4" xfId="0" applyFont="1" applyBorder="1" applyAlignment="1">
      <alignment horizontal="center" vertical="center"/>
    </xf>
    <xf numFmtId="0" fontId="29" fillId="0" borderId="5" xfId="0" applyFont="1" applyBorder="1" applyAlignment="1">
      <alignment horizontal="center" vertical="center"/>
    </xf>
    <xf numFmtId="0" fontId="26" fillId="3" borderId="3" xfId="0" applyFont="1" applyFill="1" applyBorder="1" applyAlignment="1">
      <alignment horizontal="center" vertical="center"/>
    </xf>
    <xf numFmtId="0" fontId="26" fillId="3" borderId="4" xfId="0" applyFont="1" applyFill="1" applyBorder="1" applyAlignment="1">
      <alignment horizontal="center" vertical="center"/>
    </xf>
    <xf numFmtId="0" fontId="26" fillId="3" borderId="5" xfId="0" applyFont="1" applyFill="1" applyBorder="1" applyAlignment="1">
      <alignment horizontal="center" vertical="center"/>
    </xf>
    <xf numFmtId="0" fontId="26" fillId="3" borderId="3" xfId="0" applyFont="1" applyFill="1" applyBorder="1" applyAlignment="1">
      <alignment horizontal="center" vertical="center" wrapText="1"/>
    </xf>
    <xf numFmtId="0" fontId="26" fillId="3" borderId="4" xfId="0" applyFont="1" applyFill="1" applyBorder="1" applyAlignment="1">
      <alignment horizontal="center" vertical="center" wrapText="1"/>
    </xf>
    <xf numFmtId="0" fontId="26" fillId="3" borderId="5" xfId="0" applyFont="1" applyFill="1" applyBorder="1" applyAlignment="1">
      <alignment horizontal="center" vertical="center" wrapText="1"/>
    </xf>
    <xf numFmtId="0" fontId="27" fillId="0" borderId="3" xfId="0" applyFont="1" applyBorder="1" applyAlignment="1">
      <alignment horizontal="left" vertical="center" wrapText="1"/>
    </xf>
    <xf numFmtId="0" fontId="27" fillId="0" borderId="4" xfId="0" applyFont="1" applyBorder="1" applyAlignment="1">
      <alignment horizontal="left" vertical="center" wrapText="1"/>
    </xf>
    <xf numFmtId="0" fontId="27" fillId="0" borderId="5" xfId="0" applyFont="1" applyBorder="1" applyAlignment="1">
      <alignment horizontal="left" vertical="center" wrapText="1"/>
    </xf>
    <xf numFmtId="0" fontId="27" fillId="0" borderId="26" xfId="0" applyFont="1" applyBorder="1" applyAlignment="1">
      <alignment horizontal="center" vertical="center" wrapText="1"/>
    </xf>
    <xf numFmtId="0" fontId="27" fillId="0" borderId="4" xfId="0" applyFont="1" applyBorder="1" applyAlignment="1">
      <alignment horizontal="center" vertical="center" wrapText="1"/>
    </xf>
    <xf numFmtId="0" fontId="27" fillId="0" borderId="5" xfId="0" applyFont="1" applyBorder="1" applyAlignment="1">
      <alignment horizontal="center" vertical="center" wrapText="1"/>
    </xf>
    <xf numFmtId="0" fontId="9" fillId="2" borderId="9" xfId="0" applyFont="1" applyFill="1" applyBorder="1" applyAlignment="1">
      <alignment horizontal="center" vertical="center" wrapText="1"/>
    </xf>
    <xf numFmtId="0" fontId="9" fillId="2" borderId="10" xfId="0" applyFont="1" applyFill="1" applyBorder="1" applyAlignment="1">
      <alignment horizontal="center" vertical="center" wrapText="1"/>
    </xf>
    <xf numFmtId="3" fontId="13" fillId="3" borderId="9" xfId="0" applyNumberFormat="1" applyFont="1" applyFill="1" applyBorder="1" applyAlignment="1">
      <alignment horizontal="center" vertical="center" wrapText="1"/>
    </xf>
    <xf numFmtId="3" fontId="13" fillId="3" borderId="10" xfId="0" applyNumberFormat="1" applyFont="1" applyFill="1" applyBorder="1" applyAlignment="1">
      <alignment horizontal="center" vertical="center" wrapText="1"/>
    </xf>
    <xf numFmtId="0" fontId="11" fillId="4" borderId="2" xfId="0" applyFont="1" applyFill="1" applyBorder="1" applyAlignment="1">
      <alignment horizontal="left" vertical="center" wrapText="1"/>
    </xf>
    <xf numFmtId="0" fontId="15" fillId="3" borderId="6" xfId="4" applyFont="1" applyFill="1" applyBorder="1" applyAlignment="1">
      <alignment horizontal="center" vertical="center"/>
    </xf>
    <xf numFmtId="0" fontId="15" fillId="3" borderId="12" xfId="4" applyFont="1" applyFill="1" applyBorder="1" applyAlignment="1">
      <alignment horizontal="center" vertical="center"/>
    </xf>
    <xf numFmtId="0" fontId="15" fillId="3" borderId="8" xfId="4" applyFont="1" applyFill="1" applyBorder="1" applyAlignment="1">
      <alignment horizontal="center" vertical="center"/>
    </xf>
    <xf numFmtId="0" fontId="15" fillId="3" borderId="11" xfId="4" applyFont="1" applyFill="1" applyBorder="1" applyAlignment="1">
      <alignment horizontal="center" vertical="center"/>
    </xf>
    <xf numFmtId="0" fontId="15" fillId="3" borderId="13" xfId="4" applyFont="1" applyFill="1" applyBorder="1" applyAlignment="1">
      <alignment horizontal="center" vertical="center"/>
    </xf>
    <xf numFmtId="0" fontId="15" fillId="3" borderId="14" xfId="4" applyFont="1" applyFill="1" applyBorder="1" applyAlignment="1">
      <alignment horizontal="center" vertical="center"/>
    </xf>
    <xf numFmtId="0" fontId="27" fillId="0" borderId="34" xfId="0" applyFont="1" applyBorder="1" applyAlignment="1">
      <alignment horizontal="left" vertical="center" wrapText="1"/>
    </xf>
    <xf numFmtId="0" fontId="27" fillId="0" borderId="34" xfId="0" applyFont="1" applyBorder="1" applyAlignment="1">
      <alignment horizontal="left" vertical="top" wrapText="1"/>
    </xf>
    <xf numFmtId="0" fontId="27" fillId="0" borderId="35" xfId="0" applyFont="1" applyBorder="1" applyAlignment="1">
      <alignment horizontal="left" vertical="top" wrapText="1"/>
    </xf>
    <xf numFmtId="0" fontId="27" fillId="0" borderId="35" xfId="0" applyFont="1" applyBorder="1" applyAlignment="1">
      <alignment horizontal="left" vertical="center" wrapText="1"/>
    </xf>
    <xf numFmtId="0" fontId="27" fillId="0" borderId="33" xfId="0" applyFont="1" applyBorder="1" applyAlignment="1">
      <alignment horizontal="left" vertical="center" wrapText="1"/>
    </xf>
    <xf numFmtId="0" fontId="27" fillId="0" borderId="33" xfId="0" applyFont="1" applyBorder="1" applyAlignment="1">
      <alignment horizontal="left" vertical="top" wrapText="1"/>
    </xf>
    <xf numFmtId="0" fontId="27" fillId="0" borderId="32" xfId="0" applyFont="1" applyBorder="1" applyAlignment="1">
      <alignment horizontal="left" vertical="center" wrapText="1"/>
    </xf>
    <xf numFmtId="0" fontId="27" fillId="0" borderId="32" xfId="0" applyFont="1" applyBorder="1" applyAlignment="1">
      <alignment horizontal="left" vertical="top" wrapText="1"/>
    </xf>
    <xf numFmtId="0" fontId="27" fillId="0" borderId="36" xfId="0" applyFont="1" applyBorder="1" applyAlignment="1">
      <alignment horizontal="left" vertical="center" wrapText="1"/>
    </xf>
    <xf numFmtId="0" fontId="27" fillId="0" borderId="36" xfId="0" applyFont="1" applyBorder="1" applyAlignment="1">
      <alignment horizontal="left" vertical="top" wrapText="1"/>
    </xf>
    <xf numFmtId="9" fontId="9" fillId="3" borderId="9" xfId="0" applyNumberFormat="1" applyFont="1" applyFill="1" applyBorder="1" applyAlignment="1">
      <alignment horizontal="center" vertical="center" wrapText="1"/>
    </xf>
    <xf numFmtId="9" fontId="9" fillId="3" borderId="10" xfId="0" applyNumberFormat="1" applyFont="1" applyFill="1" applyBorder="1" applyAlignment="1">
      <alignment horizontal="center" vertical="center" wrapText="1"/>
    </xf>
    <xf numFmtId="0" fontId="9" fillId="3" borderId="9" xfId="4" applyFont="1" applyFill="1" applyBorder="1" applyAlignment="1">
      <alignment horizontal="left" vertical="center" wrapText="1"/>
    </xf>
    <xf numFmtId="0" fontId="9" fillId="3" borderId="10" xfId="4" applyFont="1" applyFill="1" applyBorder="1" applyAlignment="1">
      <alignment horizontal="left" vertical="center" wrapText="1"/>
    </xf>
    <xf numFmtId="0" fontId="13" fillId="3" borderId="9" xfId="4" applyFont="1" applyFill="1" applyBorder="1" applyAlignment="1">
      <alignment horizontal="left" vertical="center" wrapText="1"/>
    </xf>
    <xf numFmtId="0" fontId="13" fillId="3" borderId="10" xfId="4" applyFont="1" applyFill="1" applyBorder="1" applyAlignment="1">
      <alignment horizontal="left" vertical="center" wrapText="1"/>
    </xf>
    <xf numFmtId="0" fontId="13" fillId="3" borderId="9" xfId="4" applyFont="1" applyFill="1" applyBorder="1" applyAlignment="1">
      <alignment horizontal="left" vertical="distributed"/>
    </xf>
    <xf numFmtId="0" fontId="13" fillId="3" borderId="10" xfId="4" applyFont="1" applyFill="1" applyBorder="1" applyAlignment="1">
      <alignment horizontal="left" vertical="distributed"/>
    </xf>
    <xf numFmtId="0" fontId="27" fillId="3" borderId="3" xfId="0" applyFont="1" applyFill="1" applyBorder="1" applyAlignment="1">
      <alignment horizontal="center" vertical="center" wrapText="1"/>
    </xf>
    <xf numFmtId="0" fontId="27" fillId="3" borderId="4" xfId="0" applyFont="1" applyFill="1" applyBorder="1" applyAlignment="1">
      <alignment horizontal="center" vertical="center" wrapText="1"/>
    </xf>
    <xf numFmtId="0" fontId="27" fillId="3" borderId="5" xfId="0" applyFont="1" applyFill="1" applyBorder="1" applyAlignment="1">
      <alignment horizontal="center" vertical="center" wrapText="1"/>
    </xf>
    <xf numFmtId="0" fontId="27" fillId="0" borderId="4" xfId="0" applyFont="1" applyBorder="1" applyAlignment="1">
      <alignment horizontal="left" vertical="center"/>
    </xf>
    <xf numFmtId="0" fontId="27" fillId="0" borderId="5" xfId="0" applyFont="1" applyBorder="1" applyAlignment="1">
      <alignment horizontal="left" vertical="center"/>
    </xf>
  </cellXfs>
  <cellStyles count="18">
    <cellStyle name="Excel Built-in Normal" xfId="1" xr:uid="{00000000-0005-0000-0000-000000000000}"/>
    <cellStyle name="Гиперссылка" xfId="2" builtinId="8"/>
    <cellStyle name="Гиперссылка 2" xfId="3" xr:uid="{00000000-0005-0000-0000-000002000000}"/>
    <cellStyle name="Денежный" xfId="16" builtinId="4"/>
    <cellStyle name="Обычный" xfId="0" builtinId="0"/>
    <cellStyle name="Обычный 2" xfId="4" xr:uid="{00000000-0005-0000-0000-000004000000}"/>
    <cellStyle name="Обычный 2 2" xfId="5" xr:uid="{00000000-0005-0000-0000-000005000000}"/>
    <cellStyle name="Обычный 2 3" xfId="6" xr:uid="{00000000-0005-0000-0000-000006000000}"/>
    <cellStyle name="Обычный 3" xfId="7" xr:uid="{00000000-0005-0000-0000-000007000000}"/>
    <cellStyle name="Обычный 4" xfId="8" xr:uid="{00000000-0005-0000-0000-000008000000}"/>
    <cellStyle name="Обычный 5" xfId="9" xr:uid="{00000000-0005-0000-0000-000009000000}"/>
    <cellStyle name="Обычный 5 2" xfId="10" xr:uid="{00000000-0005-0000-0000-00000A000000}"/>
    <cellStyle name="Обычный 6" xfId="11" xr:uid="{00000000-0005-0000-0000-00000B000000}"/>
    <cellStyle name="Обычный 6 2" xfId="12" xr:uid="{00000000-0005-0000-0000-00000C000000}"/>
    <cellStyle name="Процентный" xfId="17" builtinId="5"/>
    <cellStyle name="Процентный 2" xfId="13" xr:uid="{00000000-0005-0000-0000-00000D000000}"/>
    <cellStyle name="Процентный 3" xfId="14" xr:uid="{00000000-0005-0000-0000-00000E000000}"/>
    <cellStyle name="Процентный 3 2" xfId="15" xr:uid="{00000000-0005-0000-0000-00000F000000}"/>
  </cellStyles>
  <dxfs count="1326">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ill>
        <patternFill patternType="solid">
          <fgColor indexed="2"/>
          <bgColor indexed="2"/>
        </patternFill>
      </fill>
    </dxf>
    <dxf>
      <fill>
        <patternFill patternType="solid">
          <fgColor indexed="2"/>
          <bgColor indexed="2"/>
        </patternFill>
      </fill>
    </dxf>
    <dxf>
      <fill>
        <patternFill patternType="solid">
          <fgColor indexed="2"/>
          <bgColor indexed="2"/>
        </patternFill>
      </fill>
    </dxf>
    <dxf>
      <fill>
        <patternFill patternType="solid">
          <fgColor indexed="2"/>
          <bgColor indexed="2"/>
        </patternFill>
      </fill>
    </dxf>
    <dxf>
      <fill>
        <patternFill patternType="solid">
          <fgColor indexed="2"/>
          <bgColor indexed="2"/>
        </patternFill>
      </fill>
    </dxf>
    <dxf>
      <fill>
        <patternFill patternType="solid">
          <fgColor indexed="2"/>
          <bgColor indexed="2"/>
        </patternFill>
      </fill>
    </dxf>
    <dxf>
      <fill>
        <patternFill patternType="solid">
          <fgColor indexed="2"/>
          <bgColor indexed="2"/>
        </patternFill>
      </fill>
    </dxf>
    <dxf>
      <fill>
        <patternFill patternType="solid">
          <fgColor indexed="2"/>
          <bgColor indexed="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17" Type="http://schemas.openxmlformats.org/officeDocument/2006/relationships/image" Target="../media/image118.jpg"/><Relationship Id="rId21" Type="http://schemas.openxmlformats.org/officeDocument/2006/relationships/image" Target="../media/image22.jpg"/><Relationship Id="rId42" Type="http://schemas.openxmlformats.org/officeDocument/2006/relationships/image" Target="../media/image43.jpg"/><Relationship Id="rId63" Type="http://schemas.openxmlformats.org/officeDocument/2006/relationships/image" Target="../media/image64.jpg"/><Relationship Id="rId84" Type="http://schemas.openxmlformats.org/officeDocument/2006/relationships/image" Target="../media/image85.jpg"/><Relationship Id="rId138" Type="http://schemas.openxmlformats.org/officeDocument/2006/relationships/image" Target="../media/image139.jpg"/><Relationship Id="rId107" Type="http://schemas.openxmlformats.org/officeDocument/2006/relationships/image" Target="../media/image108.jpg"/><Relationship Id="rId11" Type="http://schemas.openxmlformats.org/officeDocument/2006/relationships/image" Target="../media/image12.jpg"/><Relationship Id="rId32" Type="http://schemas.openxmlformats.org/officeDocument/2006/relationships/image" Target="../media/image33.jpg"/><Relationship Id="rId53" Type="http://schemas.openxmlformats.org/officeDocument/2006/relationships/image" Target="../media/image54.jpg"/><Relationship Id="rId74" Type="http://schemas.openxmlformats.org/officeDocument/2006/relationships/image" Target="../media/image75.jpg"/><Relationship Id="rId128" Type="http://schemas.openxmlformats.org/officeDocument/2006/relationships/image" Target="../media/image129.jpg"/><Relationship Id="rId5" Type="http://schemas.openxmlformats.org/officeDocument/2006/relationships/image" Target="../media/image6.jpg"/><Relationship Id="rId90" Type="http://schemas.openxmlformats.org/officeDocument/2006/relationships/image" Target="../media/image91.jpg"/><Relationship Id="rId95" Type="http://schemas.openxmlformats.org/officeDocument/2006/relationships/image" Target="../media/image96.jpg"/><Relationship Id="rId22" Type="http://schemas.openxmlformats.org/officeDocument/2006/relationships/image" Target="../media/image23.jpg"/><Relationship Id="rId27" Type="http://schemas.openxmlformats.org/officeDocument/2006/relationships/image" Target="../media/image28.jpg"/><Relationship Id="rId43" Type="http://schemas.openxmlformats.org/officeDocument/2006/relationships/image" Target="../media/image44.jpg"/><Relationship Id="rId48" Type="http://schemas.openxmlformats.org/officeDocument/2006/relationships/image" Target="../media/image49.jpg"/><Relationship Id="rId64" Type="http://schemas.openxmlformats.org/officeDocument/2006/relationships/image" Target="../media/image65.jpg"/><Relationship Id="rId69" Type="http://schemas.openxmlformats.org/officeDocument/2006/relationships/image" Target="../media/image70.jpg"/><Relationship Id="rId113" Type="http://schemas.openxmlformats.org/officeDocument/2006/relationships/image" Target="../media/image114.jpg"/><Relationship Id="rId118" Type="http://schemas.openxmlformats.org/officeDocument/2006/relationships/image" Target="../media/image119.jpg"/><Relationship Id="rId134" Type="http://schemas.openxmlformats.org/officeDocument/2006/relationships/image" Target="../media/image135.jpg"/><Relationship Id="rId139" Type="http://schemas.openxmlformats.org/officeDocument/2006/relationships/image" Target="../media/image140.jpg"/><Relationship Id="rId80" Type="http://schemas.openxmlformats.org/officeDocument/2006/relationships/image" Target="../media/image81.jpg"/><Relationship Id="rId85" Type="http://schemas.openxmlformats.org/officeDocument/2006/relationships/image" Target="../media/image86.jpg"/><Relationship Id="rId12" Type="http://schemas.openxmlformats.org/officeDocument/2006/relationships/image" Target="../media/image13.jpg"/><Relationship Id="rId17" Type="http://schemas.openxmlformats.org/officeDocument/2006/relationships/image" Target="../media/image18.jpg"/><Relationship Id="rId33" Type="http://schemas.openxmlformats.org/officeDocument/2006/relationships/image" Target="../media/image34.jpg"/><Relationship Id="rId38" Type="http://schemas.openxmlformats.org/officeDocument/2006/relationships/image" Target="../media/image39.jpg"/><Relationship Id="rId59" Type="http://schemas.openxmlformats.org/officeDocument/2006/relationships/image" Target="../media/image60.jpg"/><Relationship Id="rId103" Type="http://schemas.openxmlformats.org/officeDocument/2006/relationships/image" Target="../media/image104.jpg"/><Relationship Id="rId108" Type="http://schemas.openxmlformats.org/officeDocument/2006/relationships/image" Target="../media/image109.jpg"/><Relationship Id="rId124" Type="http://schemas.openxmlformats.org/officeDocument/2006/relationships/image" Target="../media/image125.jpg"/><Relationship Id="rId129" Type="http://schemas.openxmlformats.org/officeDocument/2006/relationships/image" Target="../media/image130.jpg"/><Relationship Id="rId54" Type="http://schemas.openxmlformats.org/officeDocument/2006/relationships/image" Target="../media/image55.jpg"/><Relationship Id="rId70" Type="http://schemas.openxmlformats.org/officeDocument/2006/relationships/image" Target="../media/image71.jpg"/><Relationship Id="rId75" Type="http://schemas.openxmlformats.org/officeDocument/2006/relationships/image" Target="../media/image76.jpg"/><Relationship Id="rId91" Type="http://schemas.openxmlformats.org/officeDocument/2006/relationships/image" Target="../media/image92.jpg"/><Relationship Id="rId96" Type="http://schemas.openxmlformats.org/officeDocument/2006/relationships/image" Target="../media/image97.jpg"/><Relationship Id="rId140" Type="http://schemas.openxmlformats.org/officeDocument/2006/relationships/image" Target="../media/image141.jpg"/><Relationship Id="rId145" Type="http://schemas.openxmlformats.org/officeDocument/2006/relationships/image" Target="../media/image146.jpg"/><Relationship Id="rId1" Type="http://schemas.openxmlformats.org/officeDocument/2006/relationships/image" Target="../media/image2.jpg"/><Relationship Id="rId6" Type="http://schemas.openxmlformats.org/officeDocument/2006/relationships/image" Target="../media/image7.jpg"/><Relationship Id="rId23" Type="http://schemas.openxmlformats.org/officeDocument/2006/relationships/image" Target="../media/image24.jpg"/><Relationship Id="rId28" Type="http://schemas.openxmlformats.org/officeDocument/2006/relationships/image" Target="../media/image29.jpg"/><Relationship Id="rId49" Type="http://schemas.openxmlformats.org/officeDocument/2006/relationships/image" Target="../media/image50.jpg"/><Relationship Id="rId114" Type="http://schemas.openxmlformats.org/officeDocument/2006/relationships/image" Target="../media/image115.jpg"/><Relationship Id="rId119" Type="http://schemas.openxmlformats.org/officeDocument/2006/relationships/image" Target="../media/image120.jpg"/><Relationship Id="rId44" Type="http://schemas.openxmlformats.org/officeDocument/2006/relationships/image" Target="../media/image45.jpg"/><Relationship Id="rId60" Type="http://schemas.openxmlformats.org/officeDocument/2006/relationships/image" Target="../media/image61.jpg"/><Relationship Id="rId65" Type="http://schemas.openxmlformats.org/officeDocument/2006/relationships/image" Target="../media/image66.jpg"/><Relationship Id="rId81" Type="http://schemas.openxmlformats.org/officeDocument/2006/relationships/image" Target="../media/image82.jpg"/><Relationship Id="rId86" Type="http://schemas.openxmlformats.org/officeDocument/2006/relationships/image" Target="../media/image87.jpg"/><Relationship Id="rId130" Type="http://schemas.openxmlformats.org/officeDocument/2006/relationships/image" Target="../media/image131.jpg"/><Relationship Id="rId135" Type="http://schemas.openxmlformats.org/officeDocument/2006/relationships/image" Target="../media/image136.jpg"/><Relationship Id="rId13" Type="http://schemas.openxmlformats.org/officeDocument/2006/relationships/image" Target="../media/image14.jpg"/><Relationship Id="rId18" Type="http://schemas.openxmlformats.org/officeDocument/2006/relationships/image" Target="../media/image19.jpg"/><Relationship Id="rId39" Type="http://schemas.openxmlformats.org/officeDocument/2006/relationships/image" Target="../media/image40.jpg"/><Relationship Id="rId109" Type="http://schemas.openxmlformats.org/officeDocument/2006/relationships/image" Target="../media/image110.jpg"/><Relationship Id="rId34" Type="http://schemas.openxmlformats.org/officeDocument/2006/relationships/image" Target="../media/image35.jpg"/><Relationship Id="rId50" Type="http://schemas.openxmlformats.org/officeDocument/2006/relationships/image" Target="../media/image51.jpg"/><Relationship Id="rId55" Type="http://schemas.openxmlformats.org/officeDocument/2006/relationships/image" Target="../media/image56.jpg"/><Relationship Id="rId76" Type="http://schemas.openxmlformats.org/officeDocument/2006/relationships/image" Target="../media/image77.jpg"/><Relationship Id="rId97" Type="http://schemas.openxmlformats.org/officeDocument/2006/relationships/image" Target="../media/image98.jpg"/><Relationship Id="rId104" Type="http://schemas.openxmlformats.org/officeDocument/2006/relationships/image" Target="../media/image105.jpg"/><Relationship Id="rId120" Type="http://schemas.openxmlformats.org/officeDocument/2006/relationships/image" Target="../media/image121.jpg"/><Relationship Id="rId125" Type="http://schemas.openxmlformats.org/officeDocument/2006/relationships/image" Target="../media/image126.jpg"/><Relationship Id="rId141" Type="http://schemas.openxmlformats.org/officeDocument/2006/relationships/image" Target="../media/image142.jpg"/><Relationship Id="rId7" Type="http://schemas.openxmlformats.org/officeDocument/2006/relationships/image" Target="../media/image8.jpg"/><Relationship Id="rId71" Type="http://schemas.openxmlformats.org/officeDocument/2006/relationships/image" Target="../media/image72.jpg"/><Relationship Id="rId92" Type="http://schemas.openxmlformats.org/officeDocument/2006/relationships/image" Target="../media/image93.jpg"/><Relationship Id="rId2" Type="http://schemas.openxmlformats.org/officeDocument/2006/relationships/image" Target="../media/image3.jpg"/><Relationship Id="rId29" Type="http://schemas.openxmlformats.org/officeDocument/2006/relationships/image" Target="../media/image30.jpg"/><Relationship Id="rId24" Type="http://schemas.openxmlformats.org/officeDocument/2006/relationships/image" Target="../media/image25.jpg"/><Relationship Id="rId40" Type="http://schemas.openxmlformats.org/officeDocument/2006/relationships/image" Target="../media/image41.jpg"/><Relationship Id="rId45" Type="http://schemas.openxmlformats.org/officeDocument/2006/relationships/image" Target="../media/image46.jpg"/><Relationship Id="rId66" Type="http://schemas.openxmlformats.org/officeDocument/2006/relationships/image" Target="../media/image67.jpg"/><Relationship Id="rId87" Type="http://schemas.openxmlformats.org/officeDocument/2006/relationships/image" Target="../media/image88.jpg"/><Relationship Id="rId110" Type="http://schemas.openxmlformats.org/officeDocument/2006/relationships/image" Target="../media/image111.jpg"/><Relationship Id="rId115" Type="http://schemas.openxmlformats.org/officeDocument/2006/relationships/image" Target="../media/image116.jpg"/><Relationship Id="rId131" Type="http://schemas.openxmlformats.org/officeDocument/2006/relationships/image" Target="../media/image132.jpg"/><Relationship Id="rId136" Type="http://schemas.openxmlformats.org/officeDocument/2006/relationships/image" Target="../media/image137.jpg"/><Relationship Id="rId61" Type="http://schemas.openxmlformats.org/officeDocument/2006/relationships/image" Target="../media/image62.jpg"/><Relationship Id="rId82" Type="http://schemas.openxmlformats.org/officeDocument/2006/relationships/image" Target="../media/image83.jpg"/><Relationship Id="rId19" Type="http://schemas.openxmlformats.org/officeDocument/2006/relationships/image" Target="../media/image20.jpg"/><Relationship Id="rId14" Type="http://schemas.openxmlformats.org/officeDocument/2006/relationships/image" Target="../media/image15.jpg"/><Relationship Id="rId30" Type="http://schemas.openxmlformats.org/officeDocument/2006/relationships/image" Target="../media/image31.jpg"/><Relationship Id="rId35" Type="http://schemas.openxmlformats.org/officeDocument/2006/relationships/image" Target="../media/image36.jpg"/><Relationship Id="rId56" Type="http://schemas.openxmlformats.org/officeDocument/2006/relationships/image" Target="../media/image57.jpg"/><Relationship Id="rId77" Type="http://schemas.openxmlformats.org/officeDocument/2006/relationships/image" Target="../media/image78.jpg"/><Relationship Id="rId100" Type="http://schemas.openxmlformats.org/officeDocument/2006/relationships/image" Target="../media/image101.jpg"/><Relationship Id="rId105" Type="http://schemas.openxmlformats.org/officeDocument/2006/relationships/image" Target="../media/image106.jpg"/><Relationship Id="rId126" Type="http://schemas.openxmlformats.org/officeDocument/2006/relationships/image" Target="../media/image127.jpg"/><Relationship Id="rId8" Type="http://schemas.openxmlformats.org/officeDocument/2006/relationships/image" Target="../media/image9.jpg"/><Relationship Id="rId51" Type="http://schemas.openxmlformats.org/officeDocument/2006/relationships/image" Target="../media/image52.jpg"/><Relationship Id="rId72" Type="http://schemas.openxmlformats.org/officeDocument/2006/relationships/image" Target="../media/image73.jpg"/><Relationship Id="rId93" Type="http://schemas.openxmlformats.org/officeDocument/2006/relationships/image" Target="../media/image94.jpg"/><Relationship Id="rId98" Type="http://schemas.openxmlformats.org/officeDocument/2006/relationships/image" Target="../media/image99.jpg"/><Relationship Id="rId121" Type="http://schemas.openxmlformats.org/officeDocument/2006/relationships/image" Target="../media/image122.jpg"/><Relationship Id="rId142" Type="http://schemas.openxmlformats.org/officeDocument/2006/relationships/image" Target="../media/image143.jpg"/><Relationship Id="rId3" Type="http://schemas.openxmlformats.org/officeDocument/2006/relationships/image" Target="../media/image4.jpg"/><Relationship Id="rId25" Type="http://schemas.openxmlformats.org/officeDocument/2006/relationships/image" Target="../media/image26.jpg"/><Relationship Id="rId46" Type="http://schemas.openxmlformats.org/officeDocument/2006/relationships/image" Target="../media/image47.jpg"/><Relationship Id="rId67" Type="http://schemas.openxmlformats.org/officeDocument/2006/relationships/image" Target="../media/image68.jpg"/><Relationship Id="rId116" Type="http://schemas.openxmlformats.org/officeDocument/2006/relationships/image" Target="../media/image117.jpg"/><Relationship Id="rId137" Type="http://schemas.openxmlformats.org/officeDocument/2006/relationships/image" Target="../media/image138.jpg"/><Relationship Id="rId20" Type="http://schemas.openxmlformats.org/officeDocument/2006/relationships/image" Target="../media/image21.jpg"/><Relationship Id="rId41" Type="http://schemas.openxmlformats.org/officeDocument/2006/relationships/image" Target="../media/image42.jpg"/><Relationship Id="rId62" Type="http://schemas.openxmlformats.org/officeDocument/2006/relationships/image" Target="../media/image63.jpg"/><Relationship Id="rId83" Type="http://schemas.openxmlformats.org/officeDocument/2006/relationships/image" Target="../media/image84.jpg"/><Relationship Id="rId88" Type="http://schemas.openxmlformats.org/officeDocument/2006/relationships/image" Target="../media/image89.jpg"/><Relationship Id="rId111" Type="http://schemas.openxmlformats.org/officeDocument/2006/relationships/image" Target="../media/image112.jpg"/><Relationship Id="rId132" Type="http://schemas.openxmlformats.org/officeDocument/2006/relationships/image" Target="../media/image133.jpg"/><Relationship Id="rId15" Type="http://schemas.openxmlformats.org/officeDocument/2006/relationships/image" Target="../media/image16.jpg"/><Relationship Id="rId36" Type="http://schemas.openxmlformats.org/officeDocument/2006/relationships/image" Target="../media/image37.jpg"/><Relationship Id="rId57" Type="http://schemas.openxmlformats.org/officeDocument/2006/relationships/image" Target="../media/image58.jpg"/><Relationship Id="rId106" Type="http://schemas.openxmlformats.org/officeDocument/2006/relationships/image" Target="../media/image107.jpg"/><Relationship Id="rId127" Type="http://schemas.openxmlformats.org/officeDocument/2006/relationships/image" Target="../media/image128.jpg"/><Relationship Id="rId10" Type="http://schemas.openxmlformats.org/officeDocument/2006/relationships/image" Target="../media/image11.jpg"/><Relationship Id="rId31" Type="http://schemas.openxmlformats.org/officeDocument/2006/relationships/image" Target="../media/image32.jpg"/><Relationship Id="rId52" Type="http://schemas.openxmlformats.org/officeDocument/2006/relationships/image" Target="../media/image53.jpg"/><Relationship Id="rId73" Type="http://schemas.openxmlformats.org/officeDocument/2006/relationships/image" Target="../media/image74.jpg"/><Relationship Id="rId78" Type="http://schemas.openxmlformats.org/officeDocument/2006/relationships/image" Target="../media/image79.jpg"/><Relationship Id="rId94" Type="http://schemas.openxmlformats.org/officeDocument/2006/relationships/image" Target="../media/image95.jpg"/><Relationship Id="rId99" Type="http://schemas.openxmlformats.org/officeDocument/2006/relationships/image" Target="../media/image100.jpg"/><Relationship Id="rId101" Type="http://schemas.openxmlformats.org/officeDocument/2006/relationships/image" Target="../media/image102.jpg"/><Relationship Id="rId122" Type="http://schemas.openxmlformats.org/officeDocument/2006/relationships/image" Target="../media/image123.jpg"/><Relationship Id="rId143" Type="http://schemas.openxmlformats.org/officeDocument/2006/relationships/image" Target="../media/image144.jpg"/><Relationship Id="rId4" Type="http://schemas.openxmlformats.org/officeDocument/2006/relationships/image" Target="../media/image5.jpg"/><Relationship Id="rId9" Type="http://schemas.openxmlformats.org/officeDocument/2006/relationships/image" Target="../media/image10.jpg"/><Relationship Id="rId26" Type="http://schemas.openxmlformats.org/officeDocument/2006/relationships/image" Target="../media/image27.jpg"/><Relationship Id="rId47" Type="http://schemas.openxmlformats.org/officeDocument/2006/relationships/image" Target="../media/image48.jpg"/><Relationship Id="rId68" Type="http://schemas.openxmlformats.org/officeDocument/2006/relationships/image" Target="../media/image69.jpg"/><Relationship Id="rId89" Type="http://schemas.openxmlformats.org/officeDocument/2006/relationships/image" Target="../media/image90.jpg"/><Relationship Id="rId112" Type="http://schemas.openxmlformats.org/officeDocument/2006/relationships/image" Target="../media/image113.jpg"/><Relationship Id="rId133" Type="http://schemas.openxmlformats.org/officeDocument/2006/relationships/image" Target="../media/image134.jpg"/><Relationship Id="rId16" Type="http://schemas.openxmlformats.org/officeDocument/2006/relationships/image" Target="../media/image17.jpg"/><Relationship Id="rId37" Type="http://schemas.openxmlformats.org/officeDocument/2006/relationships/image" Target="../media/image38.jpg"/><Relationship Id="rId58" Type="http://schemas.openxmlformats.org/officeDocument/2006/relationships/image" Target="../media/image59.jpg"/><Relationship Id="rId79" Type="http://schemas.openxmlformats.org/officeDocument/2006/relationships/image" Target="../media/image80.jpg"/><Relationship Id="rId102" Type="http://schemas.openxmlformats.org/officeDocument/2006/relationships/image" Target="../media/image103.jpg"/><Relationship Id="rId123" Type="http://schemas.openxmlformats.org/officeDocument/2006/relationships/image" Target="../media/image124.jpg"/><Relationship Id="rId144" Type="http://schemas.openxmlformats.org/officeDocument/2006/relationships/image" Target="../media/image145.jpg"/></Relationships>
</file>

<file path=xl/drawings/_rels/drawing3.xml.rels><?xml version="1.0" encoding="UTF-8" standalone="yes"?>
<Relationships xmlns="http://schemas.openxmlformats.org/package/2006/relationships"><Relationship Id="rId26" Type="http://schemas.openxmlformats.org/officeDocument/2006/relationships/image" Target="../media/image172.jpg"/><Relationship Id="rId117" Type="http://schemas.openxmlformats.org/officeDocument/2006/relationships/image" Target="../media/image263.jpg"/><Relationship Id="rId21" Type="http://schemas.openxmlformats.org/officeDocument/2006/relationships/image" Target="../media/image167.jpg"/><Relationship Id="rId42" Type="http://schemas.openxmlformats.org/officeDocument/2006/relationships/image" Target="../media/image188.jpg"/><Relationship Id="rId47" Type="http://schemas.openxmlformats.org/officeDocument/2006/relationships/image" Target="../media/image193.jpg"/><Relationship Id="rId63" Type="http://schemas.openxmlformats.org/officeDocument/2006/relationships/image" Target="../media/image209.jpg"/><Relationship Id="rId68" Type="http://schemas.openxmlformats.org/officeDocument/2006/relationships/image" Target="../media/image214.jpg"/><Relationship Id="rId84" Type="http://schemas.openxmlformats.org/officeDocument/2006/relationships/image" Target="../media/image230.jpg"/><Relationship Id="rId89" Type="http://schemas.openxmlformats.org/officeDocument/2006/relationships/image" Target="../media/image235.jpg"/><Relationship Id="rId112" Type="http://schemas.openxmlformats.org/officeDocument/2006/relationships/image" Target="../media/image258.jpg"/><Relationship Id="rId16" Type="http://schemas.openxmlformats.org/officeDocument/2006/relationships/image" Target="../media/image162.jpg"/><Relationship Id="rId107" Type="http://schemas.openxmlformats.org/officeDocument/2006/relationships/image" Target="../media/image253.jpg"/><Relationship Id="rId11" Type="http://schemas.openxmlformats.org/officeDocument/2006/relationships/image" Target="../media/image157.jpg"/><Relationship Id="rId32" Type="http://schemas.openxmlformats.org/officeDocument/2006/relationships/image" Target="../media/image178.jpg"/><Relationship Id="rId37" Type="http://schemas.openxmlformats.org/officeDocument/2006/relationships/image" Target="../media/image183.jpg"/><Relationship Id="rId53" Type="http://schemas.openxmlformats.org/officeDocument/2006/relationships/image" Target="../media/image199.jpg"/><Relationship Id="rId58" Type="http://schemas.openxmlformats.org/officeDocument/2006/relationships/image" Target="../media/image204.jpg"/><Relationship Id="rId74" Type="http://schemas.openxmlformats.org/officeDocument/2006/relationships/image" Target="../media/image220.jpg"/><Relationship Id="rId79" Type="http://schemas.openxmlformats.org/officeDocument/2006/relationships/image" Target="../media/image225.jpg"/><Relationship Id="rId102" Type="http://schemas.openxmlformats.org/officeDocument/2006/relationships/image" Target="../media/image248.jpg"/><Relationship Id="rId5" Type="http://schemas.openxmlformats.org/officeDocument/2006/relationships/image" Target="../media/image151.jpg"/><Relationship Id="rId90" Type="http://schemas.openxmlformats.org/officeDocument/2006/relationships/image" Target="../media/image236.jpg"/><Relationship Id="rId95" Type="http://schemas.openxmlformats.org/officeDocument/2006/relationships/image" Target="../media/image241.jpg"/><Relationship Id="rId22" Type="http://schemas.openxmlformats.org/officeDocument/2006/relationships/image" Target="../media/image168.jpg"/><Relationship Id="rId27" Type="http://schemas.openxmlformats.org/officeDocument/2006/relationships/image" Target="../media/image173.jpg"/><Relationship Id="rId43" Type="http://schemas.openxmlformats.org/officeDocument/2006/relationships/image" Target="../media/image189.jpg"/><Relationship Id="rId48" Type="http://schemas.openxmlformats.org/officeDocument/2006/relationships/image" Target="../media/image194.jpg"/><Relationship Id="rId64" Type="http://schemas.openxmlformats.org/officeDocument/2006/relationships/image" Target="../media/image210.jpg"/><Relationship Id="rId69" Type="http://schemas.openxmlformats.org/officeDocument/2006/relationships/image" Target="../media/image215.jpg"/><Relationship Id="rId113" Type="http://schemas.openxmlformats.org/officeDocument/2006/relationships/image" Target="../media/image259.jpg"/><Relationship Id="rId118" Type="http://schemas.openxmlformats.org/officeDocument/2006/relationships/image" Target="../media/image264.jpg"/><Relationship Id="rId80" Type="http://schemas.openxmlformats.org/officeDocument/2006/relationships/image" Target="../media/image226.jpg"/><Relationship Id="rId85" Type="http://schemas.openxmlformats.org/officeDocument/2006/relationships/image" Target="../media/image231.jpg"/><Relationship Id="rId12" Type="http://schemas.openxmlformats.org/officeDocument/2006/relationships/image" Target="../media/image158.jpg"/><Relationship Id="rId17" Type="http://schemas.openxmlformats.org/officeDocument/2006/relationships/image" Target="../media/image163.jpg"/><Relationship Id="rId33" Type="http://schemas.openxmlformats.org/officeDocument/2006/relationships/image" Target="../media/image179.jpg"/><Relationship Id="rId38" Type="http://schemas.openxmlformats.org/officeDocument/2006/relationships/image" Target="../media/image184.jpg"/><Relationship Id="rId59" Type="http://schemas.openxmlformats.org/officeDocument/2006/relationships/image" Target="../media/image205.jpg"/><Relationship Id="rId103" Type="http://schemas.openxmlformats.org/officeDocument/2006/relationships/image" Target="../media/image249.jpg"/><Relationship Id="rId108" Type="http://schemas.openxmlformats.org/officeDocument/2006/relationships/image" Target="../media/image254.jpg"/><Relationship Id="rId54" Type="http://schemas.openxmlformats.org/officeDocument/2006/relationships/image" Target="../media/image200.jpg"/><Relationship Id="rId70" Type="http://schemas.openxmlformats.org/officeDocument/2006/relationships/image" Target="../media/image216.jpg"/><Relationship Id="rId75" Type="http://schemas.openxmlformats.org/officeDocument/2006/relationships/image" Target="../media/image221.jpg"/><Relationship Id="rId91" Type="http://schemas.openxmlformats.org/officeDocument/2006/relationships/image" Target="../media/image237.jpg"/><Relationship Id="rId96" Type="http://schemas.openxmlformats.org/officeDocument/2006/relationships/image" Target="../media/image242.jpg"/><Relationship Id="rId1" Type="http://schemas.openxmlformats.org/officeDocument/2006/relationships/image" Target="../media/image147.jpg"/><Relationship Id="rId6" Type="http://schemas.openxmlformats.org/officeDocument/2006/relationships/image" Target="../media/image152.jpg"/><Relationship Id="rId23" Type="http://schemas.openxmlformats.org/officeDocument/2006/relationships/image" Target="../media/image169.jpg"/><Relationship Id="rId28" Type="http://schemas.openxmlformats.org/officeDocument/2006/relationships/image" Target="../media/image174.jpg"/><Relationship Id="rId49" Type="http://schemas.openxmlformats.org/officeDocument/2006/relationships/image" Target="../media/image195.jpg"/><Relationship Id="rId114" Type="http://schemas.openxmlformats.org/officeDocument/2006/relationships/image" Target="../media/image260.jpg"/><Relationship Id="rId119" Type="http://schemas.openxmlformats.org/officeDocument/2006/relationships/image" Target="../media/image265.jpg"/><Relationship Id="rId10" Type="http://schemas.openxmlformats.org/officeDocument/2006/relationships/image" Target="../media/image156.jpg"/><Relationship Id="rId31" Type="http://schemas.openxmlformats.org/officeDocument/2006/relationships/image" Target="../media/image177.jpg"/><Relationship Id="rId44" Type="http://schemas.openxmlformats.org/officeDocument/2006/relationships/image" Target="../media/image190.jpg"/><Relationship Id="rId52" Type="http://schemas.openxmlformats.org/officeDocument/2006/relationships/image" Target="../media/image198.jpg"/><Relationship Id="rId60" Type="http://schemas.openxmlformats.org/officeDocument/2006/relationships/image" Target="../media/image206.jpg"/><Relationship Id="rId65" Type="http://schemas.openxmlformats.org/officeDocument/2006/relationships/image" Target="../media/image211.jpg"/><Relationship Id="rId73" Type="http://schemas.openxmlformats.org/officeDocument/2006/relationships/image" Target="../media/image219.jpg"/><Relationship Id="rId78" Type="http://schemas.openxmlformats.org/officeDocument/2006/relationships/image" Target="../media/image224.jpg"/><Relationship Id="rId81" Type="http://schemas.openxmlformats.org/officeDocument/2006/relationships/image" Target="../media/image227.jpg"/><Relationship Id="rId86" Type="http://schemas.openxmlformats.org/officeDocument/2006/relationships/image" Target="../media/image232.jpg"/><Relationship Id="rId94" Type="http://schemas.openxmlformats.org/officeDocument/2006/relationships/image" Target="../media/image240.jpg"/><Relationship Id="rId99" Type="http://schemas.openxmlformats.org/officeDocument/2006/relationships/image" Target="../media/image245.jpg"/><Relationship Id="rId101" Type="http://schemas.openxmlformats.org/officeDocument/2006/relationships/image" Target="../media/image247.jpg"/><Relationship Id="rId4" Type="http://schemas.openxmlformats.org/officeDocument/2006/relationships/image" Target="../media/image150.jpg"/><Relationship Id="rId9" Type="http://schemas.openxmlformats.org/officeDocument/2006/relationships/image" Target="../media/image155.jpg"/><Relationship Id="rId13" Type="http://schemas.openxmlformats.org/officeDocument/2006/relationships/image" Target="../media/image159.jpg"/><Relationship Id="rId18" Type="http://schemas.openxmlformats.org/officeDocument/2006/relationships/image" Target="../media/image164.jpg"/><Relationship Id="rId39" Type="http://schemas.openxmlformats.org/officeDocument/2006/relationships/image" Target="../media/image185.jpg"/><Relationship Id="rId109" Type="http://schemas.openxmlformats.org/officeDocument/2006/relationships/image" Target="../media/image255.jpg"/><Relationship Id="rId34" Type="http://schemas.openxmlformats.org/officeDocument/2006/relationships/image" Target="../media/image180.jpg"/><Relationship Id="rId50" Type="http://schemas.openxmlformats.org/officeDocument/2006/relationships/image" Target="../media/image196.jpg"/><Relationship Id="rId55" Type="http://schemas.openxmlformats.org/officeDocument/2006/relationships/image" Target="../media/image201.jpg"/><Relationship Id="rId76" Type="http://schemas.openxmlformats.org/officeDocument/2006/relationships/image" Target="../media/image222.jpg"/><Relationship Id="rId97" Type="http://schemas.openxmlformats.org/officeDocument/2006/relationships/image" Target="../media/image243.jpg"/><Relationship Id="rId104" Type="http://schemas.openxmlformats.org/officeDocument/2006/relationships/image" Target="../media/image250.jpg"/><Relationship Id="rId120" Type="http://schemas.openxmlformats.org/officeDocument/2006/relationships/image" Target="../media/image266.jpg"/><Relationship Id="rId7" Type="http://schemas.openxmlformats.org/officeDocument/2006/relationships/image" Target="../media/image153.jpg"/><Relationship Id="rId71" Type="http://schemas.openxmlformats.org/officeDocument/2006/relationships/image" Target="../media/image217.jpg"/><Relationship Id="rId92" Type="http://schemas.openxmlformats.org/officeDocument/2006/relationships/image" Target="../media/image238.jpg"/><Relationship Id="rId2" Type="http://schemas.openxmlformats.org/officeDocument/2006/relationships/image" Target="../media/image148.jpg"/><Relationship Id="rId29" Type="http://schemas.openxmlformats.org/officeDocument/2006/relationships/image" Target="../media/image175.jpg"/><Relationship Id="rId24" Type="http://schemas.openxmlformats.org/officeDocument/2006/relationships/image" Target="../media/image170.jpg"/><Relationship Id="rId40" Type="http://schemas.openxmlformats.org/officeDocument/2006/relationships/image" Target="../media/image186.jpg"/><Relationship Id="rId45" Type="http://schemas.openxmlformats.org/officeDocument/2006/relationships/image" Target="../media/image191.jpg"/><Relationship Id="rId66" Type="http://schemas.openxmlformats.org/officeDocument/2006/relationships/image" Target="../media/image212.jpg"/><Relationship Id="rId87" Type="http://schemas.openxmlformats.org/officeDocument/2006/relationships/image" Target="../media/image233.jpg"/><Relationship Id="rId110" Type="http://schemas.openxmlformats.org/officeDocument/2006/relationships/image" Target="../media/image256.jpg"/><Relationship Id="rId115" Type="http://schemas.openxmlformats.org/officeDocument/2006/relationships/image" Target="../media/image261.jpg"/><Relationship Id="rId61" Type="http://schemas.openxmlformats.org/officeDocument/2006/relationships/image" Target="../media/image207.jpg"/><Relationship Id="rId82" Type="http://schemas.openxmlformats.org/officeDocument/2006/relationships/image" Target="../media/image228.jpg"/><Relationship Id="rId19" Type="http://schemas.openxmlformats.org/officeDocument/2006/relationships/image" Target="../media/image165.jpg"/><Relationship Id="rId14" Type="http://schemas.openxmlformats.org/officeDocument/2006/relationships/image" Target="../media/image160.jpg"/><Relationship Id="rId30" Type="http://schemas.openxmlformats.org/officeDocument/2006/relationships/image" Target="../media/image176.jpg"/><Relationship Id="rId35" Type="http://schemas.openxmlformats.org/officeDocument/2006/relationships/image" Target="../media/image181.jpg"/><Relationship Id="rId56" Type="http://schemas.openxmlformats.org/officeDocument/2006/relationships/image" Target="../media/image202.jpg"/><Relationship Id="rId77" Type="http://schemas.openxmlformats.org/officeDocument/2006/relationships/image" Target="../media/image223.jpg"/><Relationship Id="rId100" Type="http://schemas.openxmlformats.org/officeDocument/2006/relationships/image" Target="../media/image246.jpg"/><Relationship Id="rId105" Type="http://schemas.openxmlformats.org/officeDocument/2006/relationships/image" Target="../media/image251.jpg"/><Relationship Id="rId8" Type="http://schemas.openxmlformats.org/officeDocument/2006/relationships/image" Target="../media/image154.jpg"/><Relationship Id="rId51" Type="http://schemas.openxmlformats.org/officeDocument/2006/relationships/image" Target="../media/image197.jpg"/><Relationship Id="rId72" Type="http://schemas.openxmlformats.org/officeDocument/2006/relationships/image" Target="../media/image218.jpg"/><Relationship Id="rId93" Type="http://schemas.openxmlformats.org/officeDocument/2006/relationships/image" Target="../media/image239.jpg"/><Relationship Id="rId98" Type="http://schemas.openxmlformats.org/officeDocument/2006/relationships/image" Target="../media/image244.jpg"/><Relationship Id="rId3" Type="http://schemas.openxmlformats.org/officeDocument/2006/relationships/image" Target="../media/image149.jpg"/><Relationship Id="rId25" Type="http://schemas.openxmlformats.org/officeDocument/2006/relationships/image" Target="../media/image171.jpg"/><Relationship Id="rId46" Type="http://schemas.openxmlformats.org/officeDocument/2006/relationships/image" Target="../media/image192.jpg"/><Relationship Id="rId67" Type="http://schemas.openxmlformats.org/officeDocument/2006/relationships/image" Target="../media/image213.jpg"/><Relationship Id="rId116" Type="http://schemas.openxmlformats.org/officeDocument/2006/relationships/image" Target="../media/image262.jpg"/><Relationship Id="rId20" Type="http://schemas.openxmlformats.org/officeDocument/2006/relationships/image" Target="../media/image166.jpg"/><Relationship Id="rId41" Type="http://schemas.openxmlformats.org/officeDocument/2006/relationships/image" Target="../media/image187.jpg"/><Relationship Id="rId62" Type="http://schemas.openxmlformats.org/officeDocument/2006/relationships/image" Target="../media/image208.jpg"/><Relationship Id="rId83" Type="http://schemas.openxmlformats.org/officeDocument/2006/relationships/image" Target="../media/image229.jpg"/><Relationship Id="rId88" Type="http://schemas.openxmlformats.org/officeDocument/2006/relationships/image" Target="../media/image234.jpg"/><Relationship Id="rId111" Type="http://schemas.openxmlformats.org/officeDocument/2006/relationships/image" Target="../media/image257.jpg"/><Relationship Id="rId15" Type="http://schemas.openxmlformats.org/officeDocument/2006/relationships/image" Target="../media/image161.jpg"/><Relationship Id="rId36" Type="http://schemas.openxmlformats.org/officeDocument/2006/relationships/image" Target="../media/image182.jpg"/><Relationship Id="rId57" Type="http://schemas.openxmlformats.org/officeDocument/2006/relationships/image" Target="../media/image203.jpg"/><Relationship Id="rId106" Type="http://schemas.openxmlformats.org/officeDocument/2006/relationships/image" Target="../media/image252.jpg"/></Relationships>
</file>

<file path=xl/drawings/_rels/drawing4.xml.rels><?xml version="1.0" encoding="UTF-8" standalone="yes"?>
<Relationships xmlns="http://schemas.openxmlformats.org/package/2006/relationships"><Relationship Id="rId117" Type="http://schemas.openxmlformats.org/officeDocument/2006/relationships/image" Target="../media/image383.jpg"/><Relationship Id="rId21" Type="http://schemas.openxmlformats.org/officeDocument/2006/relationships/image" Target="../media/image287.jpg"/><Relationship Id="rId42" Type="http://schemas.openxmlformats.org/officeDocument/2006/relationships/image" Target="../media/image308.jpg"/><Relationship Id="rId63" Type="http://schemas.openxmlformats.org/officeDocument/2006/relationships/image" Target="../media/image329.jpg"/><Relationship Id="rId84" Type="http://schemas.openxmlformats.org/officeDocument/2006/relationships/image" Target="../media/image350.jpg"/><Relationship Id="rId138" Type="http://schemas.openxmlformats.org/officeDocument/2006/relationships/image" Target="../media/image404.jpg"/><Relationship Id="rId107" Type="http://schemas.openxmlformats.org/officeDocument/2006/relationships/image" Target="../media/image373.jpg"/><Relationship Id="rId11" Type="http://schemas.openxmlformats.org/officeDocument/2006/relationships/image" Target="../media/image277.jpg"/><Relationship Id="rId32" Type="http://schemas.openxmlformats.org/officeDocument/2006/relationships/image" Target="../media/image298.jpg"/><Relationship Id="rId37" Type="http://schemas.openxmlformats.org/officeDocument/2006/relationships/image" Target="../media/image303.jpg"/><Relationship Id="rId53" Type="http://schemas.openxmlformats.org/officeDocument/2006/relationships/image" Target="../media/image319.jpg"/><Relationship Id="rId58" Type="http://schemas.openxmlformats.org/officeDocument/2006/relationships/image" Target="../media/image324.jpg"/><Relationship Id="rId74" Type="http://schemas.openxmlformats.org/officeDocument/2006/relationships/image" Target="../media/image340.jpg"/><Relationship Id="rId79" Type="http://schemas.openxmlformats.org/officeDocument/2006/relationships/image" Target="../media/image345.jpg"/><Relationship Id="rId102" Type="http://schemas.openxmlformats.org/officeDocument/2006/relationships/image" Target="../media/image368.jpg"/><Relationship Id="rId123" Type="http://schemas.openxmlformats.org/officeDocument/2006/relationships/image" Target="../media/image389.jpg"/><Relationship Id="rId128" Type="http://schemas.openxmlformats.org/officeDocument/2006/relationships/image" Target="../media/image394.jpg"/><Relationship Id="rId5" Type="http://schemas.openxmlformats.org/officeDocument/2006/relationships/image" Target="../media/image271.jpg"/><Relationship Id="rId90" Type="http://schemas.openxmlformats.org/officeDocument/2006/relationships/image" Target="../media/image356.jpg"/><Relationship Id="rId95" Type="http://schemas.openxmlformats.org/officeDocument/2006/relationships/image" Target="../media/image361.jpg"/><Relationship Id="rId22" Type="http://schemas.openxmlformats.org/officeDocument/2006/relationships/image" Target="../media/image288.jpg"/><Relationship Id="rId27" Type="http://schemas.openxmlformats.org/officeDocument/2006/relationships/image" Target="../media/image293.jpg"/><Relationship Id="rId43" Type="http://schemas.openxmlformats.org/officeDocument/2006/relationships/image" Target="../media/image309.jpg"/><Relationship Id="rId48" Type="http://schemas.openxmlformats.org/officeDocument/2006/relationships/image" Target="../media/image314.jpg"/><Relationship Id="rId64" Type="http://schemas.openxmlformats.org/officeDocument/2006/relationships/image" Target="../media/image330.jpg"/><Relationship Id="rId69" Type="http://schemas.openxmlformats.org/officeDocument/2006/relationships/image" Target="../media/image335.jpg"/><Relationship Id="rId113" Type="http://schemas.openxmlformats.org/officeDocument/2006/relationships/image" Target="../media/image379.jpg"/><Relationship Id="rId118" Type="http://schemas.openxmlformats.org/officeDocument/2006/relationships/image" Target="../media/image384.jpg"/><Relationship Id="rId134" Type="http://schemas.openxmlformats.org/officeDocument/2006/relationships/image" Target="../media/image400.jpg"/><Relationship Id="rId139" Type="http://schemas.openxmlformats.org/officeDocument/2006/relationships/image" Target="../media/image405.jpg"/><Relationship Id="rId80" Type="http://schemas.openxmlformats.org/officeDocument/2006/relationships/image" Target="../media/image346.jpg"/><Relationship Id="rId85" Type="http://schemas.openxmlformats.org/officeDocument/2006/relationships/image" Target="../media/image351.jpg"/><Relationship Id="rId12" Type="http://schemas.openxmlformats.org/officeDocument/2006/relationships/image" Target="../media/image278.jpg"/><Relationship Id="rId17" Type="http://schemas.openxmlformats.org/officeDocument/2006/relationships/image" Target="../media/image283.jpg"/><Relationship Id="rId33" Type="http://schemas.openxmlformats.org/officeDocument/2006/relationships/image" Target="../media/image299.jpg"/><Relationship Id="rId38" Type="http://schemas.openxmlformats.org/officeDocument/2006/relationships/image" Target="../media/image304.jpg"/><Relationship Id="rId59" Type="http://schemas.openxmlformats.org/officeDocument/2006/relationships/image" Target="../media/image325.jpg"/><Relationship Id="rId103" Type="http://schemas.openxmlformats.org/officeDocument/2006/relationships/image" Target="../media/image369.jpg"/><Relationship Id="rId108" Type="http://schemas.openxmlformats.org/officeDocument/2006/relationships/image" Target="../media/image374.jpg"/><Relationship Id="rId124" Type="http://schemas.openxmlformats.org/officeDocument/2006/relationships/image" Target="../media/image390.jpg"/><Relationship Id="rId129" Type="http://schemas.openxmlformats.org/officeDocument/2006/relationships/image" Target="../media/image395.jpg"/><Relationship Id="rId54" Type="http://schemas.openxmlformats.org/officeDocument/2006/relationships/image" Target="../media/image320.jpg"/><Relationship Id="rId70" Type="http://schemas.openxmlformats.org/officeDocument/2006/relationships/image" Target="../media/image336.jpg"/><Relationship Id="rId75" Type="http://schemas.openxmlformats.org/officeDocument/2006/relationships/image" Target="../media/image341.jpg"/><Relationship Id="rId91" Type="http://schemas.openxmlformats.org/officeDocument/2006/relationships/image" Target="../media/image357.jpg"/><Relationship Id="rId96" Type="http://schemas.openxmlformats.org/officeDocument/2006/relationships/image" Target="../media/image362.jpg"/><Relationship Id="rId140" Type="http://schemas.openxmlformats.org/officeDocument/2006/relationships/image" Target="../media/image406.jpg"/><Relationship Id="rId1" Type="http://schemas.openxmlformats.org/officeDocument/2006/relationships/image" Target="../media/image267.jpg"/><Relationship Id="rId6" Type="http://schemas.openxmlformats.org/officeDocument/2006/relationships/image" Target="../media/image272.jpg"/><Relationship Id="rId23" Type="http://schemas.openxmlformats.org/officeDocument/2006/relationships/image" Target="../media/image289.jpg"/><Relationship Id="rId28" Type="http://schemas.openxmlformats.org/officeDocument/2006/relationships/image" Target="../media/image294.jpg"/><Relationship Id="rId49" Type="http://schemas.openxmlformats.org/officeDocument/2006/relationships/image" Target="../media/image315.jpg"/><Relationship Id="rId114" Type="http://schemas.openxmlformats.org/officeDocument/2006/relationships/image" Target="../media/image380.jpg"/><Relationship Id="rId119" Type="http://schemas.openxmlformats.org/officeDocument/2006/relationships/image" Target="../media/image385.jpg"/><Relationship Id="rId44" Type="http://schemas.openxmlformats.org/officeDocument/2006/relationships/image" Target="../media/image310.jpg"/><Relationship Id="rId60" Type="http://schemas.openxmlformats.org/officeDocument/2006/relationships/image" Target="../media/image326.jpg"/><Relationship Id="rId65" Type="http://schemas.openxmlformats.org/officeDocument/2006/relationships/image" Target="../media/image331.jpg"/><Relationship Id="rId81" Type="http://schemas.openxmlformats.org/officeDocument/2006/relationships/image" Target="../media/image347.jpg"/><Relationship Id="rId86" Type="http://schemas.openxmlformats.org/officeDocument/2006/relationships/image" Target="../media/image352.jpg"/><Relationship Id="rId130" Type="http://schemas.openxmlformats.org/officeDocument/2006/relationships/image" Target="../media/image396.jpg"/><Relationship Id="rId135" Type="http://schemas.openxmlformats.org/officeDocument/2006/relationships/image" Target="../media/image401.jpg"/><Relationship Id="rId13" Type="http://schemas.openxmlformats.org/officeDocument/2006/relationships/image" Target="../media/image279.jpg"/><Relationship Id="rId18" Type="http://schemas.openxmlformats.org/officeDocument/2006/relationships/image" Target="../media/image284.jpg"/><Relationship Id="rId39" Type="http://schemas.openxmlformats.org/officeDocument/2006/relationships/image" Target="../media/image305.jpg"/><Relationship Id="rId109" Type="http://schemas.openxmlformats.org/officeDocument/2006/relationships/image" Target="../media/image375.jpg"/><Relationship Id="rId34" Type="http://schemas.openxmlformats.org/officeDocument/2006/relationships/image" Target="../media/image300.jpg"/><Relationship Id="rId50" Type="http://schemas.openxmlformats.org/officeDocument/2006/relationships/image" Target="../media/image316.jpg"/><Relationship Id="rId55" Type="http://schemas.openxmlformats.org/officeDocument/2006/relationships/image" Target="../media/image321.jpg"/><Relationship Id="rId76" Type="http://schemas.openxmlformats.org/officeDocument/2006/relationships/image" Target="../media/image342.jpg"/><Relationship Id="rId97" Type="http://schemas.openxmlformats.org/officeDocument/2006/relationships/image" Target="../media/image363.jpg"/><Relationship Id="rId104" Type="http://schemas.openxmlformats.org/officeDocument/2006/relationships/image" Target="../media/image370.jpg"/><Relationship Id="rId120" Type="http://schemas.openxmlformats.org/officeDocument/2006/relationships/image" Target="../media/image386.jpg"/><Relationship Id="rId125" Type="http://schemas.openxmlformats.org/officeDocument/2006/relationships/image" Target="../media/image391.jpg"/><Relationship Id="rId141" Type="http://schemas.openxmlformats.org/officeDocument/2006/relationships/image" Target="../media/image407.jpg"/><Relationship Id="rId7" Type="http://schemas.openxmlformats.org/officeDocument/2006/relationships/image" Target="../media/image273.jpg"/><Relationship Id="rId71" Type="http://schemas.openxmlformats.org/officeDocument/2006/relationships/image" Target="../media/image337.jpg"/><Relationship Id="rId92" Type="http://schemas.openxmlformats.org/officeDocument/2006/relationships/image" Target="../media/image358.jpg"/><Relationship Id="rId2" Type="http://schemas.openxmlformats.org/officeDocument/2006/relationships/image" Target="../media/image268.jpg"/><Relationship Id="rId29" Type="http://schemas.openxmlformats.org/officeDocument/2006/relationships/image" Target="../media/image295.jpeg"/><Relationship Id="rId24" Type="http://schemas.openxmlformats.org/officeDocument/2006/relationships/image" Target="../media/image290.jpg"/><Relationship Id="rId40" Type="http://schemas.openxmlformats.org/officeDocument/2006/relationships/image" Target="../media/image306.jpg"/><Relationship Id="rId45" Type="http://schemas.openxmlformats.org/officeDocument/2006/relationships/image" Target="../media/image311.jpg"/><Relationship Id="rId66" Type="http://schemas.openxmlformats.org/officeDocument/2006/relationships/image" Target="../media/image332.jpg"/><Relationship Id="rId87" Type="http://schemas.openxmlformats.org/officeDocument/2006/relationships/image" Target="../media/image353.jpg"/><Relationship Id="rId110" Type="http://schemas.openxmlformats.org/officeDocument/2006/relationships/image" Target="../media/image376.jpg"/><Relationship Id="rId115" Type="http://schemas.openxmlformats.org/officeDocument/2006/relationships/image" Target="../media/image381.jpg"/><Relationship Id="rId131" Type="http://schemas.openxmlformats.org/officeDocument/2006/relationships/image" Target="../media/image397.jpg"/><Relationship Id="rId136" Type="http://schemas.openxmlformats.org/officeDocument/2006/relationships/image" Target="../media/image402.jpg"/><Relationship Id="rId61" Type="http://schemas.openxmlformats.org/officeDocument/2006/relationships/image" Target="../media/image327.jpg"/><Relationship Id="rId82" Type="http://schemas.openxmlformats.org/officeDocument/2006/relationships/image" Target="../media/image348.jpg"/><Relationship Id="rId19" Type="http://schemas.openxmlformats.org/officeDocument/2006/relationships/image" Target="../media/image285.jpg"/><Relationship Id="rId14" Type="http://schemas.openxmlformats.org/officeDocument/2006/relationships/image" Target="../media/image280.jpg"/><Relationship Id="rId30" Type="http://schemas.openxmlformats.org/officeDocument/2006/relationships/image" Target="../media/image296.jpg"/><Relationship Id="rId35" Type="http://schemas.openxmlformats.org/officeDocument/2006/relationships/image" Target="../media/image301.jpg"/><Relationship Id="rId56" Type="http://schemas.openxmlformats.org/officeDocument/2006/relationships/image" Target="../media/image322.jpg"/><Relationship Id="rId77" Type="http://schemas.openxmlformats.org/officeDocument/2006/relationships/image" Target="../media/image343.jpg"/><Relationship Id="rId100" Type="http://schemas.openxmlformats.org/officeDocument/2006/relationships/image" Target="../media/image366.jpg"/><Relationship Id="rId105" Type="http://schemas.openxmlformats.org/officeDocument/2006/relationships/image" Target="../media/image371.jpg"/><Relationship Id="rId126" Type="http://schemas.openxmlformats.org/officeDocument/2006/relationships/image" Target="../media/image392.jpg"/><Relationship Id="rId8" Type="http://schemas.openxmlformats.org/officeDocument/2006/relationships/image" Target="../media/image274.jpg"/><Relationship Id="rId51" Type="http://schemas.openxmlformats.org/officeDocument/2006/relationships/image" Target="../media/image317.jpg"/><Relationship Id="rId72" Type="http://schemas.openxmlformats.org/officeDocument/2006/relationships/image" Target="../media/image338.jpg"/><Relationship Id="rId93" Type="http://schemas.openxmlformats.org/officeDocument/2006/relationships/image" Target="../media/image359.jpg"/><Relationship Id="rId98" Type="http://schemas.openxmlformats.org/officeDocument/2006/relationships/image" Target="../media/image364.jpg"/><Relationship Id="rId121" Type="http://schemas.openxmlformats.org/officeDocument/2006/relationships/image" Target="../media/image387.jpg"/><Relationship Id="rId3" Type="http://schemas.openxmlformats.org/officeDocument/2006/relationships/image" Target="../media/image269.jpg"/><Relationship Id="rId25" Type="http://schemas.openxmlformats.org/officeDocument/2006/relationships/image" Target="../media/image291.jpg"/><Relationship Id="rId46" Type="http://schemas.openxmlformats.org/officeDocument/2006/relationships/image" Target="../media/image312.jpg"/><Relationship Id="rId67" Type="http://schemas.openxmlformats.org/officeDocument/2006/relationships/image" Target="../media/image333.jpg"/><Relationship Id="rId116" Type="http://schemas.openxmlformats.org/officeDocument/2006/relationships/image" Target="../media/image382.jpg"/><Relationship Id="rId137" Type="http://schemas.openxmlformats.org/officeDocument/2006/relationships/image" Target="../media/image403.jpg"/><Relationship Id="rId20" Type="http://schemas.openxmlformats.org/officeDocument/2006/relationships/image" Target="../media/image286.jpg"/><Relationship Id="rId41" Type="http://schemas.openxmlformats.org/officeDocument/2006/relationships/image" Target="../media/image307.jpg"/><Relationship Id="rId62" Type="http://schemas.openxmlformats.org/officeDocument/2006/relationships/image" Target="../media/image328.jpg"/><Relationship Id="rId83" Type="http://schemas.openxmlformats.org/officeDocument/2006/relationships/image" Target="../media/image349.jpg"/><Relationship Id="rId88" Type="http://schemas.openxmlformats.org/officeDocument/2006/relationships/image" Target="../media/image354.jpg"/><Relationship Id="rId111" Type="http://schemas.openxmlformats.org/officeDocument/2006/relationships/image" Target="../media/image377.jpg"/><Relationship Id="rId132" Type="http://schemas.openxmlformats.org/officeDocument/2006/relationships/image" Target="../media/image398.jpg"/><Relationship Id="rId15" Type="http://schemas.openxmlformats.org/officeDocument/2006/relationships/image" Target="../media/image281.jpg"/><Relationship Id="rId36" Type="http://schemas.openxmlformats.org/officeDocument/2006/relationships/image" Target="../media/image302.jpg"/><Relationship Id="rId57" Type="http://schemas.openxmlformats.org/officeDocument/2006/relationships/image" Target="../media/image323.jpg"/><Relationship Id="rId106" Type="http://schemas.openxmlformats.org/officeDocument/2006/relationships/image" Target="../media/image372.jpg"/><Relationship Id="rId127" Type="http://schemas.openxmlformats.org/officeDocument/2006/relationships/image" Target="../media/image393.jpg"/><Relationship Id="rId10" Type="http://schemas.openxmlformats.org/officeDocument/2006/relationships/image" Target="../media/image276.jpg"/><Relationship Id="rId31" Type="http://schemas.openxmlformats.org/officeDocument/2006/relationships/image" Target="../media/image297.jpg"/><Relationship Id="rId52" Type="http://schemas.openxmlformats.org/officeDocument/2006/relationships/image" Target="../media/image318.jpg"/><Relationship Id="rId73" Type="http://schemas.openxmlformats.org/officeDocument/2006/relationships/image" Target="../media/image339.jpg"/><Relationship Id="rId78" Type="http://schemas.openxmlformats.org/officeDocument/2006/relationships/image" Target="../media/image344.jpg"/><Relationship Id="rId94" Type="http://schemas.openxmlformats.org/officeDocument/2006/relationships/image" Target="../media/image360.jpg"/><Relationship Id="rId99" Type="http://schemas.openxmlformats.org/officeDocument/2006/relationships/image" Target="../media/image365.jpg"/><Relationship Id="rId101" Type="http://schemas.openxmlformats.org/officeDocument/2006/relationships/image" Target="../media/image367.jpg"/><Relationship Id="rId122" Type="http://schemas.openxmlformats.org/officeDocument/2006/relationships/image" Target="../media/image388.jpg"/><Relationship Id="rId4" Type="http://schemas.openxmlformats.org/officeDocument/2006/relationships/image" Target="../media/image270.jpg"/><Relationship Id="rId9" Type="http://schemas.openxmlformats.org/officeDocument/2006/relationships/image" Target="../media/image275.jpg"/><Relationship Id="rId26" Type="http://schemas.openxmlformats.org/officeDocument/2006/relationships/image" Target="../media/image292.jpg"/><Relationship Id="rId47" Type="http://schemas.openxmlformats.org/officeDocument/2006/relationships/image" Target="../media/image313.jpg"/><Relationship Id="rId68" Type="http://schemas.openxmlformats.org/officeDocument/2006/relationships/image" Target="../media/image334.jpg"/><Relationship Id="rId89" Type="http://schemas.openxmlformats.org/officeDocument/2006/relationships/image" Target="../media/image355.jpg"/><Relationship Id="rId112" Type="http://schemas.openxmlformats.org/officeDocument/2006/relationships/image" Target="../media/image378.jpg"/><Relationship Id="rId133" Type="http://schemas.openxmlformats.org/officeDocument/2006/relationships/image" Target="../media/image399.jpg"/><Relationship Id="rId16" Type="http://schemas.openxmlformats.org/officeDocument/2006/relationships/image" Target="../media/image282.jpg"/></Relationships>
</file>

<file path=xl/drawings/_rels/drawing5.xml.rels><?xml version="1.0" encoding="UTF-8" standalone="yes"?>
<Relationships xmlns="http://schemas.openxmlformats.org/package/2006/relationships"><Relationship Id="rId26" Type="http://schemas.openxmlformats.org/officeDocument/2006/relationships/image" Target="../media/image433.jpg"/><Relationship Id="rId21" Type="http://schemas.openxmlformats.org/officeDocument/2006/relationships/image" Target="../media/image428.jpg"/><Relationship Id="rId42" Type="http://schemas.openxmlformats.org/officeDocument/2006/relationships/image" Target="../media/image449.jpg"/><Relationship Id="rId47" Type="http://schemas.openxmlformats.org/officeDocument/2006/relationships/image" Target="../media/image454.jpg"/><Relationship Id="rId63" Type="http://schemas.openxmlformats.org/officeDocument/2006/relationships/image" Target="../media/image470.jpg"/><Relationship Id="rId68" Type="http://schemas.openxmlformats.org/officeDocument/2006/relationships/image" Target="../media/image475.jpg"/><Relationship Id="rId84" Type="http://schemas.openxmlformats.org/officeDocument/2006/relationships/image" Target="../media/image491.jpg"/><Relationship Id="rId89" Type="http://schemas.openxmlformats.org/officeDocument/2006/relationships/image" Target="../media/image496.jpg"/><Relationship Id="rId16" Type="http://schemas.openxmlformats.org/officeDocument/2006/relationships/image" Target="../media/image423.jpg"/><Relationship Id="rId11" Type="http://schemas.openxmlformats.org/officeDocument/2006/relationships/image" Target="../media/image418.jpg"/><Relationship Id="rId32" Type="http://schemas.openxmlformats.org/officeDocument/2006/relationships/image" Target="../media/image439.jpg"/><Relationship Id="rId37" Type="http://schemas.openxmlformats.org/officeDocument/2006/relationships/image" Target="../media/image444.jpg"/><Relationship Id="rId53" Type="http://schemas.openxmlformats.org/officeDocument/2006/relationships/image" Target="../media/image460.jpg"/><Relationship Id="rId58" Type="http://schemas.openxmlformats.org/officeDocument/2006/relationships/image" Target="../media/image465.jpg"/><Relationship Id="rId74" Type="http://schemas.openxmlformats.org/officeDocument/2006/relationships/image" Target="../media/image481.jpg"/><Relationship Id="rId79" Type="http://schemas.openxmlformats.org/officeDocument/2006/relationships/image" Target="../media/image486.jpg"/><Relationship Id="rId102" Type="http://schemas.openxmlformats.org/officeDocument/2006/relationships/image" Target="../media/image509.jpg"/><Relationship Id="rId5" Type="http://schemas.openxmlformats.org/officeDocument/2006/relationships/image" Target="../media/image412.jpg"/><Relationship Id="rId90" Type="http://schemas.openxmlformats.org/officeDocument/2006/relationships/image" Target="../media/image497.jpg"/><Relationship Id="rId95" Type="http://schemas.openxmlformats.org/officeDocument/2006/relationships/image" Target="../media/image502.jpg"/><Relationship Id="rId22" Type="http://schemas.openxmlformats.org/officeDocument/2006/relationships/image" Target="../media/image429.jpg"/><Relationship Id="rId27" Type="http://schemas.openxmlformats.org/officeDocument/2006/relationships/image" Target="../media/image434.jpg"/><Relationship Id="rId43" Type="http://schemas.openxmlformats.org/officeDocument/2006/relationships/image" Target="../media/image450.jpg"/><Relationship Id="rId48" Type="http://schemas.openxmlformats.org/officeDocument/2006/relationships/image" Target="../media/image455.jpg"/><Relationship Id="rId64" Type="http://schemas.openxmlformats.org/officeDocument/2006/relationships/image" Target="../media/image471.jpg"/><Relationship Id="rId69" Type="http://schemas.openxmlformats.org/officeDocument/2006/relationships/image" Target="../media/image476.jpg"/><Relationship Id="rId80" Type="http://schemas.openxmlformats.org/officeDocument/2006/relationships/image" Target="../media/image487.jpg"/><Relationship Id="rId85" Type="http://schemas.openxmlformats.org/officeDocument/2006/relationships/image" Target="../media/image492.jpg"/><Relationship Id="rId12" Type="http://schemas.openxmlformats.org/officeDocument/2006/relationships/image" Target="../media/image419.jpg"/><Relationship Id="rId17" Type="http://schemas.openxmlformats.org/officeDocument/2006/relationships/image" Target="../media/image424.jpg"/><Relationship Id="rId25" Type="http://schemas.openxmlformats.org/officeDocument/2006/relationships/image" Target="../media/image432.jpg"/><Relationship Id="rId33" Type="http://schemas.openxmlformats.org/officeDocument/2006/relationships/image" Target="../media/image440.jpg"/><Relationship Id="rId38" Type="http://schemas.openxmlformats.org/officeDocument/2006/relationships/image" Target="../media/image445.jpg"/><Relationship Id="rId46" Type="http://schemas.openxmlformats.org/officeDocument/2006/relationships/image" Target="../media/image453.jpg"/><Relationship Id="rId59" Type="http://schemas.openxmlformats.org/officeDocument/2006/relationships/image" Target="../media/image466.jpg"/><Relationship Id="rId67" Type="http://schemas.openxmlformats.org/officeDocument/2006/relationships/image" Target="../media/image474.jpg"/><Relationship Id="rId103" Type="http://schemas.openxmlformats.org/officeDocument/2006/relationships/image" Target="../media/image510.jpg"/><Relationship Id="rId20" Type="http://schemas.openxmlformats.org/officeDocument/2006/relationships/image" Target="../media/image427.jpg"/><Relationship Id="rId41" Type="http://schemas.openxmlformats.org/officeDocument/2006/relationships/image" Target="../media/image448.jpg"/><Relationship Id="rId54" Type="http://schemas.openxmlformats.org/officeDocument/2006/relationships/image" Target="../media/image461.jpg"/><Relationship Id="rId62" Type="http://schemas.openxmlformats.org/officeDocument/2006/relationships/image" Target="../media/image469.jpg"/><Relationship Id="rId70" Type="http://schemas.openxmlformats.org/officeDocument/2006/relationships/image" Target="../media/image477.jpg"/><Relationship Id="rId75" Type="http://schemas.openxmlformats.org/officeDocument/2006/relationships/image" Target="../media/image482.jpg"/><Relationship Id="rId83" Type="http://schemas.openxmlformats.org/officeDocument/2006/relationships/image" Target="../media/image490.jpg"/><Relationship Id="rId88" Type="http://schemas.openxmlformats.org/officeDocument/2006/relationships/image" Target="../media/image495.jpg"/><Relationship Id="rId91" Type="http://schemas.openxmlformats.org/officeDocument/2006/relationships/image" Target="../media/image498.jpg"/><Relationship Id="rId96" Type="http://schemas.openxmlformats.org/officeDocument/2006/relationships/image" Target="../media/image503.jpg"/><Relationship Id="rId1" Type="http://schemas.openxmlformats.org/officeDocument/2006/relationships/image" Target="../media/image408.jpg"/><Relationship Id="rId6" Type="http://schemas.openxmlformats.org/officeDocument/2006/relationships/image" Target="../media/image413.jpg"/><Relationship Id="rId15" Type="http://schemas.openxmlformats.org/officeDocument/2006/relationships/image" Target="../media/image422.jpg"/><Relationship Id="rId23" Type="http://schemas.openxmlformats.org/officeDocument/2006/relationships/image" Target="../media/image430.jpg"/><Relationship Id="rId28" Type="http://schemas.openxmlformats.org/officeDocument/2006/relationships/image" Target="../media/image435.jpg"/><Relationship Id="rId36" Type="http://schemas.openxmlformats.org/officeDocument/2006/relationships/image" Target="../media/image443.jpg"/><Relationship Id="rId49" Type="http://schemas.openxmlformats.org/officeDocument/2006/relationships/image" Target="../media/image456.jpg"/><Relationship Id="rId57" Type="http://schemas.openxmlformats.org/officeDocument/2006/relationships/image" Target="../media/image464.jpg"/><Relationship Id="rId10" Type="http://schemas.openxmlformats.org/officeDocument/2006/relationships/image" Target="../media/image417.jpg"/><Relationship Id="rId31" Type="http://schemas.openxmlformats.org/officeDocument/2006/relationships/image" Target="../media/image438.jpg"/><Relationship Id="rId44" Type="http://schemas.openxmlformats.org/officeDocument/2006/relationships/image" Target="../media/image451.jpg"/><Relationship Id="rId52" Type="http://schemas.openxmlformats.org/officeDocument/2006/relationships/image" Target="../media/image459.jpg"/><Relationship Id="rId60" Type="http://schemas.openxmlformats.org/officeDocument/2006/relationships/image" Target="../media/image467.jpg"/><Relationship Id="rId65" Type="http://schemas.openxmlformats.org/officeDocument/2006/relationships/image" Target="../media/image472.jpg"/><Relationship Id="rId73" Type="http://schemas.openxmlformats.org/officeDocument/2006/relationships/image" Target="../media/image480.jpg"/><Relationship Id="rId78" Type="http://schemas.openxmlformats.org/officeDocument/2006/relationships/image" Target="../media/image485.jpg"/><Relationship Id="rId81" Type="http://schemas.openxmlformats.org/officeDocument/2006/relationships/image" Target="../media/image488.jpg"/><Relationship Id="rId86" Type="http://schemas.openxmlformats.org/officeDocument/2006/relationships/image" Target="../media/image493.jpg"/><Relationship Id="rId94" Type="http://schemas.openxmlformats.org/officeDocument/2006/relationships/image" Target="../media/image501.jpg"/><Relationship Id="rId99" Type="http://schemas.openxmlformats.org/officeDocument/2006/relationships/image" Target="../media/image506.jpg"/><Relationship Id="rId101" Type="http://schemas.openxmlformats.org/officeDocument/2006/relationships/image" Target="../media/image508.jpg"/><Relationship Id="rId4" Type="http://schemas.openxmlformats.org/officeDocument/2006/relationships/image" Target="../media/image411.jpg"/><Relationship Id="rId9" Type="http://schemas.openxmlformats.org/officeDocument/2006/relationships/image" Target="../media/image416.jpg"/><Relationship Id="rId13" Type="http://schemas.openxmlformats.org/officeDocument/2006/relationships/image" Target="../media/image420.jpg"/><Relationship Id="rId18" Type="http://schemas.openxmlformats.org/officeDocument/2006/relationships/image" Target="../media/image425.jpg"/><Relationship Id="rId39" Type="http://schemas.openxmlformats.org/officeDocument/2006/relationships/image" Target="../media/image446.jpg"/><Relationship Id="rId34" Type="http://schemas.openxmlformats.org/officeDocument/2006/relationships/image" Target="../media/image441.jpg"/><Relationship Id="rId50" Type="http://schemas.openxmlformats.org/officeDocument/2006/relationships/image" Target="../media/image457.jpg"/><Relationship Id="rId55" Type="http://schemas.openxmlformats.org/officeDocument/2006/relationships/image" Target="../media/image462.jpg"/><Relationship Id="rId76" Type="http://schemas.openxmlformats.org/officeDocument/2006/relationships/image" Target="../media/image483.jpg"/><Relationship Id="rId97" Type="http://schemas.openxmlformats.org/officeDocument/2006/relationships/image" Target="../media/image504.jpg"/><Relationship Id="rId7" Type="http://schemas.openxmlformats.org/officeDocument/2006/relationships/image" Target="../media/image414.jpg"/><Relationship Id="rId71" Type="http://schemas.openxmlformats.org/officeDocument/2006/relationships/image" Target="../media/image478.jpg"/><Relationship Id="rId92" Type="http://schemas.openxmlformats.org/officeDocument/2006/relationships/image" Target="../media/image499.jpg"/><Relationship Id="rId2" Type="http://schemas.openxmlformats.org/officeDocument/2006/relationships/image" Target="../media/image409.jpg"/><Relationship Id="rId29" Type="http://schemas.openxmlformats.org/officeDocument/2006/relationships/image" Target="../media/image436.jpg"/><Relationship Id="rId24" Type="http://schemas.openxmlformats.org/officeDocument/2006/relationships/image" Target="../media/image431.jpg"/><Relationship Id="rId40" Type="http://schemas.openxmlformats.org/officeDocument/2006/relationships/image" Target="../media/image447.jpg"/><Relationship Id="rId45" Type="http://schemas.openxmlformats.org/officeDocument/2006/relationships/image" Target="../media/image452.jpg"/><Relationship Id="rId66" Type="http://schemas.openxmlformats.org/officeDocument/2006/relationships/image" Target="../media/image473.jpg"/><Relationship Id="rId87" Type="http://schemas.openxmlformats.org/officeDocument/2006/relationships/image" Target="../media/image494.jpg"/><Relationship Id="rId61" Type="http://schemas.openxmlformats.org/officeDocument/2006/relationships/image" Target="../media/image468.jpg"/><Relationship Id="rId82" Type="http://schemas.openxmlformats.org/officeDocument/2006/relationships/image" Target="../media/image489.jpg"/><Relationship Id="rId19" Type="http://schemas.openxmlformats.org/officeDocument/2006/relationships/image" Target="../media/image426.jpg"/><Relationship Id="rId14" Type="http://schemas.openxmlformats.org/officeDocument/2006/relationships/image" Target="../media/image421.jpg"/><Relationship Id="rId30" Type="http://schemas.openxmlformats.org/officeDocument/2006/relationships/image" Target="../media/image437.jpg"/><Relationship Id="rId35" Type="http://schemas.openxmlformats.org/officeDocument/2006/relationships/image" Target="../media/image442.jpg"/><Relationship Id="rId56" Type="http://schemas.openxmlformats.org/officeDocument/2006/relationships/image" Target="../media/image463.jpg"/><Relationship Id="rId77" Type="http://schemas.openxmlformats.org/officeDocument/2006/relationships/image" Target="../media/image484.jpg"/><Relationship Id="rId100" Type="http://schemas.openxmlformats.org/officeDocument/2006/relationships/image" Target="../media/image507.jpg"/><Relationship Id="rId8" Type="http://schemas.openxmlformats.org/officeDocument/2006/relationships/image" Target="../media/image415.jpg"/><Relationship Id="rId51" Type="http://schemas.openxmlformats.org/officeDocument/2006/relationships/image" Target="../media/image458.jpg"/><Relationship Id="rId72" Type="http://schemas.openxmlformats.org/officeDocument/2006/relationships/image" Target="../media/image479.jpg"/><Relationship Id="rId93" Type="http://schemas.openxmlformats.org/officeDocument/2006/relationships/image" Target="../media/image500.jpg"/><Relationship Id="rId98" Type="http://schemas.openxmlformats.org/officeDocument/2006/relationships/image" Target="../media/image505.jpg"/><Relationship Id="rId3" Type="http://schemas.openxmlformats.org/officeDocument/2006/relationships/image" Target="../media/image410.jpg"/></Relationships>
</file>

<file path=xl/drawings/_rels/drawing6.xml.rels><?xml version="1.0" encoding="UTF-8" standalone="yes"?>
<Relationships xmlns="http://schemas.openxmlformats.org/package/2006/relationships"><Relationship Id="rId26" Type="http://schemas.openxmlformats.org/officeDocument/2006/relationships/image" Target="../media/image536.jpg"/><Relationship Id="rId117" Type="http://schemas.openxmlformats.org/officeDocument/2006/relationships/image" Target="../media/image626.jpg"/><Relationship Id="rId21" Type="http://schemas.openxmlformats.org/officeDocument/2006/relationships/image" Target="../media/image531.jpg"/><Relationship Id="rId42" Type="http://schemas.openxmlformats.org/officeDocument/2006/relationships/image" Target="../media/image552.jpg"/><Relationship Id="rId47" Type="http://schemas.openxmlformats.org/officeDocument/2006/relationships/image" Target="../media/image557.jpg"/><Relationship Id="rId63" Type="http://schemas.openxmlformats.org/officeDocument/2006/relationships/image" Target="../media/image573.jpg"/><Relationship Id="rId68" Type="http://schemas.openxmlformats.org/officeDocument/2006/relationships/image" Target="../media/image578.jpg"/><Relationship Id="rId84" Type="http://schemas.openxmlformats.org/officeDocument/2006/relationships/image" Target="../media/image594.jpg"/><Relationship Id="rId89" Type="http://schemas.openxmlformats.org/officeDocument/2006/relationships/image" Target="../media/image598.jpg"/><Relationship Id="rId112" Type="http://schemas.openxmlformats.org/officeDocument/2006/relationships/image" Target="../media/image621.jpg"/><Relationship Id="rId16" Type="http://schemas.openxmlformats.org/officeDocument/2006/relationships/image" Target="../media/image526.jpg"/><Relationship Id="rId107" Type="http://schemas.openxmlformats.org/officeDocument/2006/relationships/image" Target="../media/image616.jpg"/><Relationship Id="rId11" Type="http://schemas.openxmlformats.org/officeDocument/2006/relationships/image" Target="../media/image521.jpg"/><Relationship Id="rId32" Type="http://schemas.openxmlformats.org/officeDocument/2006/relationships/image" Target="../media/image542.jpg"/><Relationship Id="rId37" Type="http://schemas.openxmlformats.org/officeDocument/2006/relationships/image" Target="../media/image547.jpg"/><Relationship Id="rId53" Type="http://schemas.openxmlformats.org/officeDocument/2006/relationships/image" Target="../media/image563.jpg"/><Relationship Id="rId58" Type="http://schemas.openxmlformats.org/officeDocument/2006/relationships/image" Target="../media/image568.jpg"/><Relationship Id="rId74" Type="http://schemas.openxmlformats.org/officeDocument/2006/relationships/image" Target="../media/image584.jpg"/><Relationship Id="rId79" Type="http://schemas.openxmlformats.org/officeDocument/2006/relationships/image" Target="../media/image589.jpg"/><Relationship Id="rId102" Type="http://schemas.openxmlformats.org/officeDocument/2006/relationships/image" Target="../media/image611.jpg"/><Relationship Id="rId123" Type="http://schemas.openxmlformats.org/officeDocument/2006/relationships/image" Target="../media/image632.jpg"/><Relationship Id="rId5" Type="http://schemas.openxmlformats.org/officeDocument/2006/relationships/image" Target="../media/image515.jpg"/><Relationship Id="rId90" Type="http://schemas.openxmlformats.org/officeDocument/2006/relationships/image" Target="../media/image599.jpg"/><Relationship Id="rId95" Type="http://schemas.openxmlformats.org/officeDocument/2006/relationships/image" Target="../media/image604.jpg"/><Relationship Id="rId22" Type="http://schemas.openxmlformats.org/officeDocument/2006/relationships/image" Target="../media/image532.jpg"/><Relationship Id="rId27" Type="http://schemas.openxmlformats.org/officeDocument/2006/relationships/image" Target="../media/image537.jpg"/><Relationship Id="rId43" Type="http://schemas.openxmlformats.org/officeDocument/2006/relationships/image" Target="../media/image553.jpg"/><Relationship Id="rId48" Type="http://schemas.openxmlformats.org/officeDocument/2006/relationships/image" Target="../media/image558.jpg"/><Relationship Id="rId64" Type="http://schemas.openxmlformats.org/officeDocument/2006/relationships/image" Target="../media/image574.jpg"/><Relationship Id="rId69" Type="http://schemas.openxmlformats.org/officeDocument/2006/relationships/image" Target="../media/image579.jpg"/><Relationship Id="rId113" Type="http://schemas.openxmlformats.org/officeDocument/2006/relationships/image" Target="../media/image622.jpg"/><Relationship Id="rId118" Type="http://schemas.openxmlformats.org/officeDocument/2006/relationships/image" Target="../media/image627.jpg"/><Relationship Id="rId80" Type="http://schemas.openxmlformats.org/officeDocument/2006/relationships/image" Target="../media/image590.jpg"/><Relationship Id="rId85" Type="http://schemas.openxmlformats.org/officeDocument/2006/relationships/image" Target="../media/image595.jpg"/><Relationship Id="rId12" Type="http://schemas.openxmlformats.org/officeDocument/2006/relationships/image" Target="../media/image522.jpg"/><Relationship Id="rId17" Type="http://schemas.openxmlformats.org/officeDocument/2006/relationships/image" Target="../media/image527.jpg"/><Relationship Id="rId33" Type="http://schemas.openxmlformats.org/officeDocument/2006/relationships/image" Target="../media/image543.jpg"/><Relationship Id="rId38" Type="http://schemas.openxmlformats.org/officeDocument/2006/relationships/image" Target="../media/image548.jpg"/><Relationship Id="rId59" Type="http://schemas.openxmlformats.org/officeDocument/2006/relationships/image" Target="../media/image569.jpg"/><Relationship Id="rId103" Type="http://schemas.openxmlformats.org/officeDocument/2006/relationships/image" Target="../media/image612.jpg"/><Relationship Id="rId108" Type="http://schemas.openxmlformats.org/officeDocument/2006/relationships/image" Target="../media/image617.jpg"/><Relationship Id="rId124" Type="http://schemas.openxmlformats.org/officeDocument/2006/relationships/image" Target="../media/image633.jpg"/><Relationship Id="rId54" Type="http://schemas.openxmlformats.org/officeDocument/2006/relationships/image" Target="../media/image564.jpg"/><Relationship Id="rId70" Type="http://schemas.openxmlformats.org/officeDocument/2006/relationships/image" Target="../media/image580.jpg"/><Relationship Id="rId75" Type="http://schemas.openxmlformats.org/officeDocument/2006/relationships/image" Target="../media/image585.jpg"/><Relationship Id="rId91" Type="http://schemas.openxmlformats.org/officeDocument/2006/relationships/image" Target="../media/image600.jpg"/><Relationship Id="rId96" Type="http://schemas.openxmlformats.org/officeDocument/2006/relationships/image" Target="../media/image605.jpg"/><Relationship Id="rId1" Type="http://schemas.openxmlformats.org/officeDocument/2006/relationships/image" Target="../media/image511.jpg"/><Relationship Id="rId6" Type="http://schemas.openxmlformats.org/officeDocument/2006/relationships/image" Target="../media/image516.jpg"/><Relationship Id="rId23" Type="http://schemas.openxmlformats.org/officeDocument/2006/relationships/image" Target="../media/image533.jpg"/><Relationship Id="rId28" Type="http://schemas.openxmlformats.org/officeDocument/2006/relationships/image" Target="../media/image538.jpg"/><Relationship Id="rId49" Type="http://schemas.openxmlformats.org/officeDocument/2006/relationships/image" Target="../media/image559.jpg"/><Relationship Id="rId114" Type="http://schemas.openxmlformats.org/officeDocument/2006/relationships/image" Target="../media/image623.jpg"/><Relationship Id="rId119" Type="http://schemas.openxmlformats.org/officeDocument/2006/relationships/image" Target="../media/image628.jpg"/><Relationship Id="rId44" Type="http://schemas.openxmlformats.org/officeDocument/2006/relationships/image" Target="../media/image554.jpg"/><Relationship Id="rId60" Type="http://schemas.openxmlformats.org/officeDocument/2006/relationships/image" Target="../media/image570.jpg"/><Relationship Id="rId65" Type="http://schemas.openxmlformats.org/officeDocument/2006/relationships/image" Target="../media/image575.jpg"/><Relationship Id="rId81" Type="http://schemas.openxmlformats.org/officeDocument/2006/relationships/image" Target="../media/image591.jpg"/><Relationship Id="rId86" Type="http://schemas.openxmlformats.org/officeDocument/2006/relationships/image" Target="../media/image334.jpg"/><Relationship Id="rId13" Type="http://schemas.openxmlformats.org/officeDocument/2006/relationships/image" Target="../media/image523.jpg"/><Relationship Id="rId18" Type="http://schemas.openxmlformats.org/officeDocument/2006/relationships/image" Target="../media/image528.jpg"/><Relationship Id="rId39" Type="http://schemas.openxmlformats.org/officeDocument/2006/relationships/image" Target="../media/image549.jpg"/><Relationship Id="rId109" Type="http://schemas.openxmlformats.org/officeDocument/2006/relationships/image" Target="../media/image618.jpg"/><Relationship Id="rId34" Type="http://schemas.openxmlformats.org/officeDocument/2006/relationships/image" Target="../media/image544.jpg"/><Relationship Id="rId50" Type="http://schemas.openxmlformats.org/officeDocument/2006/relationships/image" Target="../media/image560.jpg"/><Relationship Id="rId55" Type="http://schemas.openxmlformats.org/officeDocument/2006/relationships/image" Target="../media/image565.jpg"/><Relationship Id="rId76" Type="http://schemas.openxmlformats.org/officeDocument/2006/relationships/image" Target="../media/image586.jpg"/><Relationship Id="rId97" Type="http://schemas.openxmlformats.org/officeDocument/2006/relationships/image" Target="../media/image606.jpg"/><Relationship Id="rId104" Type="http://schemas.openxmlformats.org/officeDocument/2006/relationships/image" Target="../media/image613.jpg"/><Relationship Id="rId120" Type="http://schemas.openxmlformats.org/officeDocument/2006/relationships/image" Target="../media/image629.jpg"/><Relationship Id="rId125" Type="http://schemas.openxmlformats.org/officeDocument/2006/relationships/image" Target="../media/image634.jpg"/><Relationship Id="rId7" Type="http://schemas.openxmlformats.org/officeDocument/2006/relationships/image" Target="../media/image517.jpg"/><Relationship Id="rId71" Type="http://schemas.openxmlformats.org/officeDocument/2006/relationships/image" Target="../media/image581.jpg"/><Relationship Id="rId92" Type="http://schemas.openxmlformats.org/officeDocument/2006/relationships/image" Target="../media/image601.jpg"/><Relationship Id="rId2" Type="http://schemas.openxmlformats.org/officeDocument/2006/relationships/image" Target="../media/image512.jpg"/><Relationship Id="rId29" Type="http://schemas.openxmlformats.org/officeDocument/2006/relationships/image" Target="../media/image539.jpg"/><Relationship Id="rId24" Type="http://schemas.openxmlformats.org/officeDocument/2006/relationships/image" Target="../media/image534.jpg"/><Relationship Id="rId40" Type="http://schemas.openxmlformats.org/officeDocument/2006/relationships/image" Target="../media/image550.jpg"/><Relationship Id="rId45" Type="http://schemas.openxmlformats.org/officeDocument/2006/relationships/image" Target="../media/image555.jpg"/><Relationship Id="rId66" Type="http://schemas.openxmlformats.org/officeDocument/2006/relationships/image" Target="../media/image576.jpg"/><Relationship Id="rId87" Type="http://schemas.openxmlformats.org/officeDocument/2006/relationships/image" Target="../media/image596.jpg"/><Relationship Id="rId110" Type="http://schemas.openxmlformats.org/officeDocument/2006/relationships/image" Target="../media/image619.jpg"/><Relationship Id="rId115" Type="http://schemas.openxmlformats.org/officeDocument/2006/relationships/image" Target="../media/image624.jpg"/><Relationship Id="rId61" Type="http://schemas.openxmlformats.org/officeDocument/2006/relationships/image" Target="../media/image571.jpg"/><Relationship Id="rId82" Type="http://schemas.openxmlformats.org/officeDocument/2006/relationships/image" Target="../media/image592.jpg"/><Relationship Id="rId19" Type="http://schemas.openxmlformats.org/officeDocument/2006/relationships/image" Target="../media/image529.jpg"/><Relationship Id="rId14" Type="http://schemas.openxmlformats.org/officeDocument/2006/relationships/image" Target="../media/image524.jpg"/><Relationship Id="rId30" Type="http://schemas.openxmlformats.org/officeDocument/2006/relationships/image" Target="../media/image540.jpg"/><Relationship Id="rId35" Type="http://schemas.openxmlformats.org/officeDocument/2006/relationships/image" Target="../media/image545.jpg"/><Relationship Id="rId56" Type="http://schemas.openxmlformats.org/officeDocument/2006/relationships/image" Target="../media/image566.jpg"/><Relationship Id="rId77" Type="http://schemas.openxmlformats.org/officeDocument/2006/relationships/image" Target="../media/image587.jpg"/><Relationship Id="rId100" Type="http://schemas.openxmlformats.org/officeDocument/2006/relationships/image" Target="../media/image609.jpg"/><Relationship Id="rId105" Type="http://schemas.openxmlformats.org/officeDocument/2006/relationships/image" Target="../media/image614.jpg"/><Relationship Id="rId8" Type="http://schemas.openxmlformats.org/officeDocument/2006/relationships/image" Target="../media/image518.jpg"/><Relationship Id="rId51" Type="http://schemas.openxmlformats.org/officeDocument/2006/relationships/image" Target="../media/image561.jpg"/><Relationship Id="rId72" Type="http://schemas.openxmlformats.org/officeDocument/2006/relationships/image" Target="../media/image582.jpg"/><Relationship Id="rId93" Type="http://schemas.openxmlformats.org/officeDocument/2006/relationships/image" Target="../media/image602.jpg"/><Relationship Id="rId98" Type="http://schemas.openxmlformats.org/officeDocument/2006/relationships/image" Target="../media/image607.jpg"/><Relationship Id="rId121" Type="http://schemas.openxmlformats.org/officeDocument/2006/relationships/image" Target="../media/image630.jpg"/><Relationship Id="rId3" Type="http://schemas.openxmlformats.org/officeDocument/2006/relationships/image" Target="../media/image513.jpg"/><Relationship Id="rId25" Type="http://schemas.openxmlformats.org/officeDocument/2006/relationships/image" Target="../media/image535.jpg"/><Relationship Id="rId46" Type="http://schemas.openxmlformats.org/officeDocument/2006/relationships/image" Target="../media/image556.jpg"/><Relationship Id="rId67" Type="http://schemas.openxmlformats.org/officeDocument/2006/relationships/image" Target="../media/image577.jpg"/><Relationship Id="rId116" Type="http://schemas.openxmlformats.org/officeDocument/2006/relationships/image" Target="../media/image625.jpg"/><Relationship Id="rId20" Type="http://schemas.openxmlformats.org/officeDocument/2006/relationships/image" Target="../media/image530.jpg"/><Relationship Id="rId41" Type="http://schemas.openxmlformats.org/officeDocument/2006/relationships/image" Target="../media/image551.jpg"/><Relationship Id="rId62" Type="http://schemas.openxmlformats.org/officeDocument/2006/relationships/image" Target="../media/image572.jpg"/><Relationship Id="rId83" Type="http://schemas.openxmlformats.org/officeDocument/2006/relationships/image" Target="../media/image593.jpg"/><Relationship Id="rId88" Type="http://schemas.openxmlformats.org/officeDocument/2006/relationships/image" Target="../media/image597.jpg"/><Relationship Id="rId111" Type="http://schemas.openxmlformats.org/officeDocument/2006/relationships/image" Target="../media/image620.jpg"/><Relationship Id="rId15" Type="http://schemas.openxmlformats.org/officeDocument/2006/relationships/image" Target="../media/image525.jpg"/><Relationship Id="rId36" Type="http://schemas.openxmlformats.org/officeDocument/2006/relationships/image" Target="../media/image546.jpg"/><Relationship Id="rId57" Type="http://schemas.openxmlformats.org/officeDocument/2006/relationships/image" Target="../media/image567.jpg"/><Relationship Id="rId106" Type="http://schemas.openxmlformats.org/officeDocument/2006/relationships/image" Target="../media/image615.jpg"/><Relationship Id="rId10" Type="http://schemas.openxmlformats.org/officeDocument/2006/relationships/image" Target="../media/image520.jpg"/><Relationship Id="rId31" Type="http://schemas.openxmlformats.org/officeDocument/2006/relationships/image" Target="../media/image541.jpg"/><Relationship Id="rId52" Type="http://schemas.openxmlformats.org/officeDocument/2006/relationships/image" Target="../media/image562.jpg"/><Relationship Id="rId73" Type="http://schemas.openxmlformats.org/officeDocument/2006/relationships/image" Target="../media/image583.jpg"/><Relationship Id="rId78" Type="http://schemas.openxmlformats.org/officeDocument/2006/relationships/image" Target="../media/image588.jpg"/><Relationship Id="rId94" Type="http://schemas.openxmlformats.org/officeDocument/2006/relationships/image" Target="../media/image603.jpg"/><Relationship Id="rId99" Type="http://schemas.openxmlformats.org/officeDocument/2006/relationships/image" Target="../media/image608.jpg"/><Relationship Id="rId101" Type="http://schemas.openxmlformats.org/officeDocument/2006/relationships/image" Target="../media/image610.jpg"/><Relationship Id="rId122" Type="http://schemas.openxmlformats.org/officeDocument/2006/relationships/image" Target="../media/image631.jpg"/><Relationship Id="rId4" Type="http://schemas.openxmlformats.org/officeDocument/2006/relationships/image" Target="../media/image514.jpg"/><Relationship Id="rId9" Type="http://schemas.openxmlformats.org/officeDocument/2006/relationships/image" Target="../media/image519.jpg"/></Relationships>
</file>

<file path=xl/drawings/_rels/drawing7.xml.rels><?xml version="1.0" encoding="UTF-8" standalone="yes"?>
<Relationships xmlns="http://schemas.openxmlformats.org/package/2006/relationships"><Relationship Id="rId8" Type="http://schemas.openxmlformats.org/officeDocument/2006/relationships/image" Target="../media/image642.jpg"/><Relationship Id="rId3" Type="http://schemas.openxmlformats.org/officeDocument/2006/relationships/image" Target="../media/image637.jpg"/><Relationship Id="rId7" Type="http://schemas.openxmlformats.org/officeDocument/2006/relationships/image" Target="../media/image641.jpg"/><Relationship Id="rId2" Type="http://schemas.openxmlformats.org/officeDocument/2006/relationships/image" Target="../media/image636.jpg"/><Relationship Id="rId1" Type="http://schemas.openxmlformats.org/officeDocument/2006/relationships/image" Target="../media/image635.jpg"/><Relationship Id="rId6" Type="http://schemas.openxmlformats.org/officeDocument/2006/relationships/image" Target="../media/image640.jpg"/><Relationship Id="rId5" Type="http://schemas.openxmlformats.org/officeDocument/2006/relationships/image" Target="../media/image639.jpg"/><Relationship Id="rId10" Type="http://schemas.openxmlformats.org/officeDocument/2006/relationships/image" Target="../media/image644.jpg"/><Relationship Id="rId4" Type="http://schemas.openxmlformats.org/officeDocument/2006/relationships/image" Target="../media/image638.jpg"/><Relationship Id="rId9" Type="http://schemas.openxmlformats.org/officeDocument/2006/relationships/image" Target="../media/image643.jpg"/></Relationships>
</file>

<file path=xl/drawings/_rels/drawing8.xml.rels><?xml version="1.0" encoding="UTF-8" standalone="yes"?>
<Relationships xmlns="http://schemas.openxmlformats.org/package/2006/relationships"><Relationship Id="rId1" Type="http://schemas.openxmlformats.org/officeDocument/2006/relationships/image" Target="../media/image645.jp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2086104</xdr:colOff>
      <xdr:row>3</xdr:row>
      <xdr:rowOff>2143125</xdr:rowOff>
    </xdr:to>
    <xdr:pic>
      <xdr:nvPicPr>
        <xdr:cNvPr id="2" name="Рисунок 1">
          <a:extLst>
            <a:ext uri="{FF2B5EF4-FFF2-40B4-BE49-F238E27FC236}">
              <a16:creationId xmlns:a16="http://schemas.microsoft.com/office/drawing/2014/main" id="{78FFC9ED-F123-420E-9B54-5F8645F97CA4}"/>
            </a:ext>
          </a:extLst>
        </xdr:cNvPr>
        <xdr:cNvPicPr>
          <a:picLocks noChangeAspect="1"/>
        </xdr:cNvPicPr>
      </xdr:nvPicPr>
      <xdr:blipFill>
        <a:blip xmlns:r="http://schemas.openxmlformats.org/officeDocument/2006/relationships" r:embed="rId1"/>
        <a:stretch/>
      </xdr:blipFill>
      <xdr:spPr bwMode="auto">
        <a:xfrm>
          <a:off x="0" y="0"/>
          <a:ext cx="16278354" cy="76676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34</xdr:col>
      <xdr:colOff>438149</xdr:colOff>
      <xdr:row>21</xdr:row>
      <xdr:rowOff>3287535</xdr:rowOff>
    </xdr:to>
    <xdr:pic>
      <xdr:nvPicPr>
        <xdr:cNvPr id="26" name="Рисунок 25">
          <a:extLst>
            <a:ext uri="{FF2B5EF4-FFF2-40B4-BE49-F238E27FC236}">
              <a16:creationId xmlns:a16="http://schemas.microsoft.com/office/drawing/2014/main" id="{00000000-0008-0000-0100-00001A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bwMode="auto">
        <a:xfrm>
          <a:off x="0" y="0"/>
          <a:ext cx="76152374" cy="35815410"/>
        </a:xfrm>
        <a:prstGeom prst="rect">
          <a:avLst/>
        </a:prstGeom>
      </xdr:spPr>
    </xdr:pic>
    <xdr:clientData/>
  </xdr:twoCellAnchor>
  <xdr:twoCellAnchor>
    <xdr:from>
      <xdr:col>3</xdr:col>
      <xdr:colOff>50800</xdr:colOff>
      <xdr:row>23</xdr:row>
      <xdr:rowOff>482600</xdr:rowOff>
    </xdr:from>
    <xdr:to>
      <xdr:col>3</xdr:col>
      <xdr:colOff>4940300</xdr:colOff>
      <xdr:row>37</xdr:row>
      <xdr:rowOff>238125</xdr:rowOff>
    </xdr:to>
    <xdr:pic>
      <xdr:nvPicPr>
        <xdr:cNvPr id="3" name="Рисунок 2">
          <a:extLst>
            <a:ext uri="{FF2B5EF4-FFF2-40B4-BE49-F238E27FC236}">
              <a16:creationId xmlns:a16="http://schemas.microsoft.com/office/drawing/2014/main" id="{1D90E421-1444-4427-ABCE-4B9C6DE70EE1}"/>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080250" y="38163500"/>
          <a:ext cx="4889500" cy="8556625"/>
        </a:xfrm>
        <a:prstGeom prst="rect">
          <a:avLst/>
        </a:prstGeom>
      </xdr:spPr>
    </xdr:pic>
    <xdr:clientData/>
  </xdr:twoCellAnchor>
  <xdr:twoCellAnchor>
    <xdr:from>
      <xdr:col>3</xdr:col>
      <xdr:colOff>50800</xdr:colOff>
      <xdr:row>39</xdr:row>
      <xdr:rowOff>482600</xdr:rowOff>
    </xdr:from>
    <xdr:to>
      <xdr:col>3</xdr:col>
      <xdr:colOff>4940300</xdr:colOff>
      <xdr:row>53</xdr:row>
      <xdr:rowOff>238125</xdr:rowOff>
    </xdr:to>
    <xdr:pic>
      <xdr:nvPicPr>
        <xdr:cNvPr id="7" name="Рисунок 6">
          <a:extLst>
            <a:ext uri="{FF2B5EF4-FFF2-40B4-BE49-F238E27FC236}">
              <a16:creationId xmlns:a16="http://schemas.microsoft.com/office/drawing/2014/main" id="{FB41FA8D-2F55-4CDF-A875-95E7E227DF19}"/>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7080250" y="47736125"/>
          <a:ext cx="4889500" cy="8556625"/>
        </a:xfrm>
        <a:prstGeom prst="rect">
          <a:avLst/>
        </a:prstGeom>
      </xdr:spPr>
    </xdr:pic>
    <xdr:clientData/>
  </xdr:twoCellAnchor>
  <xdr:twoCellAnchor>
    <xdr:from>
      <xdr:col>3</xdr:col>
      <xdr:colOff>50800</xdr:colOff>
      <xdr:row>55</xdr:row>
      <xdr:rowOff>482600</xdr:rowOff>
    </xdr:from>
    <xdr:to>
      <xdr:col>3</xdr:col>
      <xdr:colOff>4940300</xdr:colOff>
      <xdr:row>69</xdr:row>
      <xdr:rowOff>238125</xdr:rowOff>
    </xdr:to>
    <xdr:pic>
      <xdr:nvPicPr>
        <xdr:cNvPr id="11" name="Рисунок 10">
          <a:extLst>
            <a:ext uri="{FF2B5EF4-FFF2-40B4-BE49-F238E27FC236}">
              <a16:creationId xmlns:a16="http://schemas.microsoft.com/office/drawing/2014/main" id="{0C1C2E58-B502-41A7-ACFB-DA330E2A4BBF}"/>
            </a:ext>
          </a:extLst>
        </xdr:cNvPr>
        <xdr:cNvPicPr>
          <a:picLocks/>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7080250" y="57308750"/>
          <a:ext cx="4889500" cy="8556625"/>
        </a:xfrm>
        <a:prstGeom prst="rect">
          <a:avLst/>
        </a:prstGeom>
      </xdr:spPr>
    </xdr:pic>
    <xdr:clientData/>
  </xdr:twoCellAnchor>
  <xdr:twoCellAnchor>
    <xdr:from>
      <xdr:col>3</xdr:col>
      <xdr:colOff>50800</xdr:colOff>
      <xdr:row>71</xdr:row>
      <xdr:rowOff>482600</xdr:rowOff>
    </xdr:from>
    <xdr:to>
      <xdr:col>3</xdr:col>
      <xdr:colOff>4940300</xdr:colOff>
      <xdr:row>85</xdr:row>
      <xdr:rowOff>238125</xdr:rowOff>
    </xdr:to>
    <xdr:pic>
      <xdr:nvPicPr>
        <xdr:cNvPr id="15" name="Рисунок 14">
          <a:extLst>
            <a:ext uri="{FF2B5EF4-FFF2-40B4-BE49-F238E27FC236}">
              <a16:creationId xmlns:a16="http://schemas.microsoft.com/office/drawing/2014/main" id="{FF935082-C70F-47D0-BFAC-63F35B4330A2}"/>
            </a:ext>
          </a:extLst>
        </xdr:cNvPr>
        <xdr:cNvPicPr>
          <a:picLocks/>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7080250" y="66881375"/>
          <a:ext cx="4889500" cy="8556625"/>
        </a:xfrm>
        <a:prstGeom prst="rect">
          <a:avLst/>
        </a:prstGeom>
      </xdr:spPr>
    </xdr:pic>
    <xdr:clientData/>
  </xdr:twoCellAnchor>
  <xdr:twoCellAnchor>
    <xdr:from>
      <xdr:col>3</xdr:col>
      <xdr:colOff>50800</xdr:colOff>
      <xdr:row>88</xdr:row>
      <xdr:rowOff>476250</xdr:rowOff>
    </xdr:from>
    <xdr:to>
      <xdr:col>3</xdr:col>
      <xdr:colOff>4940300</xdr:colOff>
      <xdr:row>100</xdr:row>
      <xdr:rowOff>249722</xdr:rowOff>
    </xdr:to>
    <xdr:pic>
      <xdr:nvPicPr>
        <xdr:cNvPr id="19" name="Рисунок 18">
          <a:extLst>
            <a:ext uri="{FF2B5EF4-FFF2-40B4-BE49-F238E27FC236}">
              <a16:creationId xmlns:a16="http://schemas.microsoft.com/office/drawing/2014/main" id="{F31580CA-BBF7-41F8-B740-584163726F59}"/>
            </a:ext>
          </a:extLst>
        </xdr:cNvPr>
        <xdr:cNvPicPr>
          <a:picLocks/>
        </xdr:cNvPicPr>
      </xdr:nvPicPr>
      <xdr:blipFill>
        <a:blip xmlns:r="http://schemas.openxmlformats.org/officeDocument/2006/relationships" r:embed="rId6">
          <a:extLst>
            <a:ext uri="{28A0092B-C50C-407E-A947-70E740481C1C}">
              <a14:useLocalDpi xmlns:a14="http://schemas.microsoft.com/office/drawing/2010/main" val="0"/>
            </a:ext>
          </a:extLst>
        </a:blip>
        <a:stretch>
          <a:fillRect/>
        </a:stretch>
      </xdr:blipFill>
      <xdr:spPr>
        <a:xfrm>
          <a:off x="7080250" y="77076300"/>
          <a:ext cx="4889500" cy="7317272"/>
        </a:xfrm>
        <a:prstGeom prst="rect">
          <a:avLst/>
        </a:prstGeom>
      </xdr:spPr>
    </xdr:pic>
    <xdr:clientData/>
  </xdr:twoCellAnchor>
  <xdr:twoCellAnchor>
    <xdr:from>
      <xdr:col>3</xdr:col>
      <xdr:colOff>50800</xdr:colOff>
      <xdr:row>104</xdr:row>
      <xdr:rowOff>57150</xdr:rowOff>
    </xdr:from>
    <xdr:to>
      <xdr:col>3</xdr:col>
      <xdr:colOff>4940300</xdr:colOff>
      <xdr:row>117</xdr:row>
      <xdr:rowOff>33866</xdr:rowOff>
    </xdr:to>
    <xdr:pic>
      <xdr:nvPicPr>
        <xdr:cNvPr id="23" name="Рисунок 22">
          <a:extLst>
            <a:ext uri="{FF2B5EF4-FFF2-40B4-BE49-F238E27FC236}">
              <a16:creationId xmlns:a16="http://schemas.microsoft.com/office/drawing/2014/main" id="{7FC383DE-7D1C-4B49-9EE9-CDDF67EBF641}"/>
            </a:ext>
          </a:extLst>
        </xdr:cNvPr>
        <xdr:cNvPicPr>
          <a:picLocks/>
        </xdr:cNvPicPr>
      </xdr:nvPicPr>
      <xdr:blipFill>
        <a:blip xmlns:r="http://schemas.openxmlformats.org/officeDocument/2006/relationships" r:embed="rId7">
          <a:extLst>
            <a:ext uri="{28A0092B-C50C-407E-A947-70E740481C1C}">
              <a14:useLocalDpi xmlns:a14="http://schemas.microsoft.com/office/drawing/2010/main" val="0"/>
            </a:ext>
          </a:extLst>
        </a:blip>
        <a:stretch>
          <a:fillRect/>
        </a:stretch>
      </xdr:blipFill>
      <xdr:spPr>
        <a:xfrm>
          <a:off x="7080250" y="86229825"/>
          <a:ext cx="4889500" cy="8149166"/>
        </a:xfrm>
        <a:prstGeom prst="rect">
          <a:avLst/>
        </a:prstGeom>
      </xdr:spPr>
    </xdr:pic>
    <xdr:clientData/>
  </xdr:twoCellAnchor>
  <xdr:twoCellAnchor>
    <xdr:from>
      <xdr:col>3</xdr:col>
      <xdr:colOff>50800</xdr:colOff>
      <xdr:row>119</xdr:row>
      <xdr:rowOff>495300</xdr:rowOff>
    </xdr:from>
    <xdr:to>
      <xdr:col>3</xdr:col>
      <xdr:colOff>4940300</xdr:colOff>
      <xdr:row>133</xdr:row>
      <xdr:rowOff>220112</xdr:rowOff>
    </xdr:to>
    <xdr:pic>
      <xdr:nvPicPr>
        <xdr:cNvPr id="25" name="Рисунок 24">
          <a:extLst>
            <a:ext uri="{FF2B5EF4-FFF2-40B4-BE49-F238E27FC236}">
              <a16:creationId xmlns:a16="http://schemas.microsoft.com/office/drawing/2014/main" id="{8A4A62C0-E265-4AE5-A4F6-4A34F96CC38C}"/>
            </a:ext>
          </a:extLst>
        </xdr:cNvPr>
        <xdr:cNvPicPr>
          <a:picLocks/>
        </xdr:cNvPicPr>
      </xdr:nvPicPr>
      <xdr:blipFill>
        <a:blip xmlns:r="http://schemas.openxmlformats.org/officeDocument/2006/relationships" r:embed="rId8">
          <a:extLst>
            <a:ext uri="{28A0092B-C50C-407E-A947-70E740481C1C}">
              <a14:useLocalDpi xmlns:a14="http://schemas.microsoft.com/office/drawing/2010/main" val="0"/>
            </a:ext>
          </a:extLst>
        </a:blip>
        <a:stretch>
          <a:fillRect/>
        </a:stretch>
      </xdr:blipFill>
      <xdr:spPr>
        <a:xfrm>
          <a:off x="7080250" y="95611950"/>
          <a:ext cx="4889500" cy="8525912"/>
        </a:xfrm>
        <a:prstGeom prst="rect">
          <a:avLst/>
        </a:prstGeom>
      </xdr:spPr>
    </xdr:pic>
    <xdr:clientData/>
  </xdr:twoCellAnchor>
  <xdr:twoCellAnchor>
    <xdr:from>
      <xdr:col>3</xdr:col>
      <xdr:colOff>50800</xdr:colOff>
      <xdr:row>135</xdr:row>
      <xdr:rowOff>419100</xdr:rowOff>
    </xdr:from>
    <xdr:to>
      <xdr:col>3</xdr:col>
      <xdr:colOff>4940300</xdr:colOff>
      <xdr:row>149</xdr:row>
      <xdr:rowOff>290892</xdr:rowOff>
    </xdr:to>
    <xdr:pic>
      <xdr:nvPicPr>
        <xdr:cNvPr id="30" name="Рисунок 29">
          <a:extLst>
            <a:ext uri="{FF2B5EF4-FFF2-40B4-BE49-F238E27FC236}">
              <a16:creationId xmlns:a16="http://schemas.microsoft.com/office/drawing/2014/main" id="{52032271-737F-4FAB-A1AB-1757F1E9329D}"/>
            </a:ext>
          </a:extLst>
        </xdr:cNvPr>
        <xdr:cNvPicPr>
          <a:picLocks/>
        </xdr:cNvPicPr>
      </xdr:nvPicPr>
      <xdr:blipFill>
        <a:blip xmlns:r="http://schemas.openxmlformats.org/officeDocument/2006/relationships" r:embed="rId9">
          <a:extLst>
            <a:ext uri="{28A0092B-C50C-407E-A947-70E740481C1C}">
              <a14:useLocalDpi xmlns:a14="http://schemas.microsoft.com/office/drawing/2010/main" val="0"/>
            </a:ext>
          </a:extLst>
        </a:blip>
        <a:stretch>
          <a:fillRect/>
        </a:stretch>
      </xdr:blipFill>
      <xdr:spPr>
        <a:xfrm>
          <a:off x="7080250" y="105108375"/>
          <a:ext cx="4889500" cy="8672892"/>
        </a:xfrm>
        <a:prstGeom prst="rect">
          <a:avLst/>
        </a:prstGeom>
      </xdr:spPr>
    </xdr:pic>
    <xdr:clientData/>
  </xdr:twoCellAnchor>
  <xdr:twoCellAnchor>
    <xdr:from>
      <xdr:col>3</xdr:col>
      <xdr:colOff>50800</xdr:colOff>
      <xdr:row>151</xdr:row>
      <xdr:rowOff>393700</xdr:rowOff>
    </xdr:from>
    <xdr:to>
      <xdr:col>3</xdr:col>
      <xdr:colOff>4940300</xdr:colOff>
      <xdr:row>165</xdr:row>
      <xdr:rowOff>323850</xdr:rowOff>
    </xdr:to>
    <xdr:pic>
      <xdr:nvPicPr>
        <xdr:cNvPr id="34" name="Рисунок 33">
          <a:extLst>
            <a:ext uri="{FF2B5EF4-FFF2-40B4-BE49-F238E27FC236}">
              <a16:creationId xmlns:a16="http://schemas.microsoft.com/office/drawing/2014/main" id="{F31A0BD7-4533-4525-A772-F740728A1248}"/>
            </a:ext>
          </a:extLst>
        </xdr:cNvPr>
        <xdr:cNvPicPr>
          <a:picLocks/>
        </xdr:cNvPicPr>
      </xdr:nvPicPr>
      <xdr:blipFill>
        <a:blip xmlns:r="http://schemas.openxmlformats.org/officeDocument/2006/relationships" r:embed="rId10">
          <a:extLst>
            <a:ext uri="{28A0092B-C50C-407E-A947-70E740481C1C}">
              <a14:useLocalDpi xmlns:a14="http://schemas.microsoft.com/office/drawing/2010/main" val="0"/>
            </a:ext>
          </a:extLst>
        </a:blip>
        <a:stretch>
          <a:fillRect/>
        </a:stretch>
      </xdr:blipFill>
      <xdr:spPr>
        <a:xfrm>
          <a:off x="7080250" y="114655600"/>
          <a:ext cx="4889500" cy="8731250"/>
        </a:xfrm>
        <a:prstGeom prst="rect">
          <a:avLst/>
        </a:prstGeom>
      </xdr:spPr>
    </xdr:pic>
    <xdr:clientData/>
  </xdr:twoCellAnchor>
  <xdr:twoCellAnchor>
    <xdr:from>
      <xdr:col>3</xdr:col>
      <xdr:colOff>50800</xdr:colOff>
      <xdr:row>167</xdr:row>
      <xdr:rowOff>469900</xdr:rowOff>
    </xdr:from>
    <xdr:to>
      <xdr:col>3</xdr:col>
      <xdr:colOff>4940300</xdr:colOff>
      <xdr:row>181</xdr:row>
      <xdr:rowOff>250371</xdr:rowOff>
    </xdr:to>
    <xdr:pic>
      <xdr:nvPicPr>
        <xdr:cNvPr id="38" name="Рисунок 37">
          <a:extLst>
            <a:ext uri="{FF2B5EF4-FFF2-40B4-BE49-F238E27FC236}">
              <a16:creationId xmlns:a16="http://schemas.microsoft.com/office/drawing/2014/main" id="{0CF4F740-F867-4179-9E28-73F5A410F916}"/>
            </a:ext>
          </a:extLst>
        </xdr:cNvPr>
        <xdr:cNvPicPr>
          <a:picLocks/>
        </xdr:cNvPicPr>
      </xdr:nvPicPr>
      <xdr:blipFill>
        <a:blip xmlns:r="http://schemas.openxmlformats.org/officeDocument/2006/relationships" r:embed="rId11">
          <a:extLst>
            <a:ext uri="{28A0092B-C50C-407E-A947-70E740481C1C}">
              <a14:useLocalDpi xmlns:a14="http://schemas.microsoft.com/office/drawing/2010/main" val="0"/>
            </a:ext>
          </a:extLst>
        </a:blip>
        <a:stretch>
          <a:fillRect/>
        </a:stretch>
      </xdr:blipFill>
      <xdr:spPr>
        <a:xfrm>
          <a:off x="7080250" y="124304425"/>
          <a:ext cx="4889500" cy="8581571"/>
        </a:xfrm>
        <a:prstGeom prst="rect">
          <a:avLst/>
        </a:prstGeom>
      </xdr:spPr>
    </xdr:pic>
    <xdr:clientData/>
  </xdr:twoCellAnchor>
  <xdr:twoCellAnchor>
    <xdr:from>
      <xdr:col>3</xdr:col>
      <xdr:colOff>50800</xdr:colOff>
      <xdr:row>183</xdr:row>
      <xdr:rowOff>482600</xdr:rowOff>
    </xdr:from>
    <xdr:to>
      <xdr:col>3</xdr:col>
      <xdr:colOff>4940300</xdr:colOff>
      <xdr:row>197</xdr:row>
      <xdr:rowOff>238125</xdr:rowOff>
    </xdr:to>
    <xdr:pic>
      <xdr:nvPicPr>
        <xdr:cNvPr id="42" name="Рисунок 41">
          <a:extLst>
            <a:ext uri="{FF2B5EF4-FFF2-40B4-BE49-F238E27FC236}">
              <a16:creationId xmlns:a16="http://schemas.microsoft.com/office/drawing/2014/main" id="{D5B6C0CE-6156-4270-874B-94CBA8763DBC}"/>
            </a:ext>
          </a:extLst>
        </xdr:cNvPr>
        <xdr:cNvPicPr>
          <a:picLocks/>
        </xdr:cNvPicPr>
      </xdr:nvPicPr>
      <xdr:blipFill>
        <a:blip xmlns:r="http://schemas.openxmlformats.org/officeDocument/2006/relationships" r:embed="rId12">
          <a:extLst>
            <a:ext uri="{28A0092B-C50C-407E-A947-70E740481C1C}">
              <a14:useLocalDpi xmlns:a14="http://schemas.microsoft.com/office/drawing/2010/main" val="0"/>
            </a:ext>
          </a:extLst>
        </a:blip>
        <a:stretch>
          <a:fillRect/>
        </a:stretch>
      </xdr:blipFill>
      <xdr:spPr>
        <a:xfrm>
          <a:off x="7080250" y="133889750"/>
          <a:ext cx="4889500" cy="8556625"/>
        </a:xfrm>
        <a:prstGeom prst="rect">
          <a:avLst/>
        </a:prstGeom>
      </xdr:spPr>
    </xdr:pic>
    <xdr:clientData/>
  </xdr:twoCellAnchor>
  <xdr:twoCellAnchor>
    <xdr:from>
      <xdr:col>3</xdr:col>
      <xdr:colOff>50800</xdr:colOff>
      <xdr:row>216</xdr:row>
      <xdr:rowOff>463550</xdr:rowOff>
    </xdr:from>
    <xdr:to>
      <xdr:col>3</xdr:col>
      <xdr:colOff>4940300</xdr:colOff>
      <xdr:row>228</xdr:row>
      <xdr:rowOff>254000</xdr:rowOff>
    </xdr:to>
    <xdr:pic>
      <xdr:nvPicPr>
        <xdr:cNvPr id="46" name="Рисунок 45">
          <a:extLst>
            <a:ext uri="{FF2B5EF4-FFF2-40B4-BE49-F238E27FC236}">
              <a16:creationId xmlns:a16="http://schemas.microsoft.com/office/drawing/2014/main" id="{DC88A434-44CB-45F7-BADA-F754D6F10FF3}"/>
            </a:ext>
          </a:extLst>
        </xdr:cNvPr>
        <xdr:cNvPicPr>
          <a:picLocks/>
        </xdr:cNvPicPr>
      </xdr:nvPicPr>
      <xdr:blipFill>
        <a:blip xmlns:r="http://schemas.openxmlformats.org/officeDocument/2006/relationships" r:embed="rId13">
          <a:extLst>
            <a:ext uri="{28A0092B-C50C-407E-A947-70E740481C1C}">
              <a14:useLocalDpi xmlns:a14="http://schemas.microsoft.com/office/drawing/2010/main" val="0"/>
            </a:ext>
          </a:extLst>
        </a:blip>
        <a:stretch>
          <a:fillRect/>
        </a:stretch>
      </xdr:blipFill>
      <xdr:spPr>
        <a:xfrm>
          <a:off x="7080250" y="153644600"/>
          <a:ext cx="4889500" cy="7334250"/>
        </a:xfrm>
        <a:prstGeom prst="rect">
          <a:avLst/>
        </a:prstGeom>
      </xdr:spPr>
    </xdr:pic>
    <xdr:clientData/>
  </xdr:twoCellAnchor>
  <xdr:twoCellAnchor>
    <xdr:from>
      <xdr:col>3</xdr:col>
      <xdr:colOff>50800</xdr:colOff>
      <xdr:row>231</xdr:row>
      <xdr:rowOff>482600</xdr:rowOff>
    </xdr:from>
    <xdr:to>
      <xdr:col>3</xdr:col>
      <xdr:colOff>4940300</xdr:colOff>
      <xdr:row>245</xdr:row>
      <xdr:rowOff>238125</xdr:rowOff>
    </xdr:to>
    <xdr:pic>
      <xdr:nvPicPr>
        <xdr:cNvPr id="50" name="Рисунок 49">
          <a:extLst>
            <a:ext uri="{FF2B5EF4-FFF2-40B4-BE49-F238E27FC236}">
              <a16:creationId xmlns:a16="http://schemas.microsoft.com/office/drawing/2014/main" id="{890299BE-BC03-46AD-8A83-7E2190B983D2}"/>
            </a:ext>
          </a:extLst>
        </xdr:cNvPr>
        <xdr:cNvPicPr>
          <a:picLocks/>
        </xdr:cNvPicPr>
      </xdr:nvPicPr>
      <xdr:blipFill>
        <a:blip xmlns:r="http://schemas.openxmlformats.org/officeDocument/2006/relationships" r:embed="rId14">
          <a:extLst>
            <a:ext uri="{28A0092B-C50C-407E-A947-70E740481C1C}">
              <a14:useLocalDpi xmlns:a14="http://schemas.microsoft.com/office/drawing/2010/main" val="0"/>
            </a:ext>
          </a:extLst>
        </a:blip>
        <a:stretch>
          <a:fillRect/>
        </a:stretch>
      </xdr:blipFill>
      <xdr:spPr>
        <a:xfrm>
          <a:off x="7080250" y="162607625"/>
          <a:ext cx="4889500" cy="8556625"/>
        </a:xfrm>
        <a:prstGeom prst="rect">
          <a:avLst/>
        </a:prstGeom>
      </xdr:spPr>
    </xdr:pic>
    <xdr:clientData/>
  </xdr:twoCellAnchor>
  <xdr:twoCellAnchor>
    <xdr:from>
      <xdr:col>3</xdr:col>
      <xdr:colOff>50800</xdr:colOff>
      <xdr:row>247</xdr:row>
      <xdr:rowOff>482600</xdr:rowOff>
    </xdr:from>
    <xdr:to>
      <xdr:col>3</xdr:col>
      <xdr:colOff>4940300</xdr:colOff>
      <xdr:row>261</xdr:row>
      <xdr:rowOff>238125</xdr:rowOff>
    </xdr:to>
    <xdr:pic>
      <xdr:nvPicPr>
        <xdr:cNvPr id="54" name="Рисунок 53">
          <a:extLst>
            <a:ext uri="{FF2B5EF4-FFF2-40B4-BE49-F238E27FC236}">
              <a16:creationId xmlns:a16="http://schemas.microsoft.com/office/drawing/2014/main" id="{275F7027-D38B-4AF8-AEFE-63F3C9FA6976}"/>
            </a:ext>
          </a:extLst>
        </xdr:cNvPr>
        <xdr:cNvPicPr>
          <a:picLocks/>
        </xdr:cNvPicPr>
      </xdr:nvPicPr>
      <xdr:blipFill>
        <a:blip xmlns:r="http://schemas.openxmlformats.org/officeDocument/2006/relationships" r:embed="rId15">
          <a:extLst>
            <a:ext uri="{28A0092B-C50C-407E-A947-70E740481C1C}">
              <a14:useLocalDpi xmlns:a14="http://schemas.microsoft.com/office/drawing/2010/main" val="0"/>
            </a:ext>
          </a:extLst>
        </a:blip>
        <a:stretch>
          <a:fillRect/>
        </a:stretch>
      </xdr:blipFill>
      <xdr:spPr>
        <a:xfrm>
          <a:off x="7080250" y="172180250"/>
          <a:ext cx="4889500" cy="8556625"/>
        </a:xfrm>
        <a:prstGeom prst="rect">
          <a:avLst/>
        </a:prstGeom>
      </xdr:spPr>
    </xdr:pic>
    <xdr:clientData/>
  </xdr:twoCellAnchor>
  <xdr:twoCellAnchor>
    <xdr:from>
      <xdr:col>3</xdr:col>
      <xdr:colOff>50800</xdr:colOff>
      <xdr:row>263</xdr:row>
      <xdr:rowOff>482600</xdr:rowOff>
    </xdr:from>
    <xdr:to>
      <xdr:col>3</xdr:col>
      <xdr:colOff>4940300</xdr:colOff>
      <xdr:row>277</xdr:row>
      <xdr:rowOff>238125</xdr:rowOff>
    </xdr:to>
    <xdr:pic>
      <xdr:nvPicPr>
        <xdr:cNvPr id="58" name="Рисунок 57">
          <a:extLst>
            <a:ext uri="{FF2B5EF4-FFF2-40B4-BE49-F238E27FC236}">
              <a16:creationId xmlns:a16="http://schemas.microsoft.com/office/drawing/2014/main" id="{5B758106-D39E-4978-A7C8-D33A66EAE2A5}"/>
            </a:ext>
          </a:extLst>
        </xdr:cNvPr>
        <xdr:cNvPicPr>
          <a:picLocks/>
        </xdr:cNvPicPr>
      </xdr:nvPicPr>
      <xdr:blipFill>
        <a:blip xmlns:r="http://schemas.openxmlformats.org/officeDocument/2006/relationships" r:embed="rId16">
          <a:extLst>
            <a:ext uri="{28A0092B-C50C-407E-A947-70E740481C1C}">
              <a14:useLocalDpi xmlns:a14="http://schemas.microsoft.com/office/drawing/2010/main" val="0"/>
            </a:ext>
          </a:extLst>
        </a:blip>
        <a:stretch>
          <a:fillRect/>
        </a:stretch>
      </xdr:blipFill>
      <xdr:spPr>
        <a:xfrm>
          <a:off x="7080250" y="181752875"/>
          <a:ext cx="4889500" cy="8556625"/>
        </a:xfrm>
        <a:prstGeom prst="rect">
          <a:avLst/>
        </a:prstGeom>
      </xdr:spPr>
    </xdr:pic>
    <xdr:clientData/>
  </xdr:twoCellAnchor>
  <xdr:twoCellAnchor>
    <xdr:from>
      <xdr:col>3</xdr:col>
      <xdr:colOff>50800</xdr:colOff>
      <xdr:row>279</xdr:row>
      <xdr:rowOff>508000</xdr:rowOff>
    </xdr:from>
    <xdr:to>
      <xdr:col>3</xdr:col>
      <xdr:colOff>4940300</xdr:colOff>
      <xdr:row>293</xdr:row>
      <xdr:rowOff>208242</xdr:rowOff>
    </xdr:to>
    <xdr:pic>
      <xdr:nvPicPr>
        <xdr:cNvPr id="62" name="Рисунок 61">
          <a:extLst>
            <a:ext uri="{FF2B5EF4-FFF2-40B4-BE49-F238E27FC236}">
              <a16:creationId xmlns:a16="http://schemas.microsoft.com/office/drawing/2014/main" id="{68FBB708-E684-4D32-9C0E-0D8F37DF4C96}"/>
            </a:ext>
          </a:extLst>
        </xdr:cNvPr>
        <xdr:cNvPicPr>
          <a:picLocks/>
        </xdr:cNvPicPr>
      </xdr:nvPicPr>
      <xdr:blipFill>
        <a:blip xmlns:r="http://schemas.openxmlformats.org/officeDocument/2006/relationships" r:embed="rId17">
          <a:extLst>
            <a:ext uri="{28A0092B-C50C-407E-A947-70E740481C1C}">
              <a14:useLocalDpi xmlns:a14="http://schemas.microsoft.com/office/drawing/2010/main" val="0"/>
            </a:ext>
          </a:extLst>
        </a:blip>
        <a:stretch>
          <a:fillRect/>
        </a:stretch>
      </xdr:blipFill>
      <xdr:spPr>
        <a:xfrm>
          <a:off x="7080250" y="191350900"/>
          <a:ext cx="4889500" cy="8501342"/>
        </a:xfrm>
        <a:prstGeom prst="rect">
          <a:avLst/>
        </a:prstGeom>
      </xdr:spPr>
    </xdr:pic>
    <xdr:clientData/>
  </xdr:twoCellAnchor>
  <xdr:twoCellAnchor>
    <xdr:from>
      <xdr:col>3</xdr:col>
      <xdr:colOff>50800</xdr:colOff>
      <xdr:row>295</xdr:row>
      <xdr:rowOff>482600</xdr:rowOff>
    </xdr:from>
    <xdr:to>
      <xdr:col>3</xdr:col>
      <xdr:colOff>4940300</xdr:colOff>
      <xdr:row>309</xdr:row>
      <xdr:rowOff>238125</xdr:rowOff>
    </xdr:to>
    <xdr:pic>
      <xdr:nvPicPr>
        <xdr:cNvPr id="66" name="Рисунок 65">
          <a:extLst>
            <a:ext uri="{FF2B5EF4-FFF2-40B4-BE49-F238E27FC236}">
              <a16:creationId xmlns:a16="http://schemas.microsoft.com/office/drawing/2014/main" id="{5E7210C5-4CF0-43B8-8AA5-8D663E82AD8D}"/>
            </a:ext>
          </a:extLst>
        </xdr:cNvPr>
        <xdr:cNvPicPr>
          <a:picLocks/>
        </xdr:cNvPicPr>
      </xdr:nvPicPr>
      <xdr:blipFill>
        <a:blip xmlns:r="http://schemas.openxmlformats.org/officeDocument/2006/relationships" r:embed="rId18">
          <a:extLst>
            <a:ext uri="{28A0092B-C50C-407E-A947-70E740481C1C}">
              <a14:useLocalDpi xmlns:a14="http://schemas.microsoft.com/office/drawing/2010/main" val="0"/>
            </a:ext>
          </a:extLst>
        </a:blip>
        <a:stretch>
          <a:fillRect/>
        </a:stretch>
      </xdr:blipFill>
      <xdr:spPr>
        <a:xfrm>
          <a:off x="7080250" y="200898125"/>
          <a:ext cx="4889500" cy="8556625"/>
        </a:xfrm>
        <a:prstGeom prst="rect">
          <a:avLst/>
        </a:prstGeom>
      </xdr:spPr>
    </xdr:pic>
    <xdr:clientData/>
  </xdr:twoCellAnchor>
  <xdr:twoCellAnchor>
    <xdr:from>
      <xdr:col>3</xdr:col>
      <xdr:colOff>50800</xdr:colOff>
      <xdr:row>312</xdr:row>
      <xdr:rowOff>463550</xdr:rowOff>
    </xdr:from>
    <xdr:to>
      <xdr:col>3</xdr:col>
      <xdr:colOff>4940300</xdr:colOff>
      <xdr:row>324</xdr:row>
      <xdr:rowOff>260253</xdr:rowOff>
    </xdr:to>
    <xdr:pic>
      <xdr:nvPicPr>
        <xdr:cNvPr id="70" name="Рисунок 69">
          <a:extLst>
            <a:ext uri="{FF2B5EF4-FFF2-40B4-BE49-F238E27FC236}">
              <a16:creationId xmlns:a16="http://schemas.microsoft.com/office/drawing/2014/main" id="{A6630344-56BA-4F6D-A75E-8D247FBD0B85}"/>
            </a:ext>
          </a:extLst>
        </xdr:cNvPr>
        <xdr:cNvPicPr>
          <a:picLocks/>
        </xdr:cNvPicPr>
      </xdr:nvPicPr>
      <xdr:blipFill>
        <a:blip xmlns:r="http://schemas.openxmlformats.org/officeDocument/2006/relationships" r:embed="rId19">
          <a:extLst>
            <a:ext uri="{28A0092B-C50C-407E-A947-70E740481C1C}">
              <a14:useLocalDpi xmlns:a14="http://schemas.microsoft.com/office/drawing/2010/main" val="0"/>
            </a:ext>
          </a:extLst>
        </a:blip>
        <a:stretch>
          <a:fillRect/>
        </a:stretch>
      </xdr:blipFill>
      <xdr:spPr>
        <a:xfrm>
          <a:off x="7080250" y="211080350"/>
          <a:ext cx="4889500" cy="7340503"/>
        </a:xfrm>
        <a:prstGeom prst="rect">
          <a:avLst/>
        </a:prstGeom>
      </xdr:spPr>
    </xdr:pic>
    <xdr:clientData/>
  </xdr:twoCellAnchor>
  <xdr:twoCellAnchor>
    <xdr:from>
      <xdr:col>3</xdr:col>
      <xdr:colOff>50800</xdr:colOff>
      <xdr:row>328</xdr:row>
      <xdr:rowOff>463550</xdr:rowOff>
    </xdr:from>
    <xdr:to>
      <xdr:col>3</xdr:col>
      <xdr:colOff>4940300</xdr:colOff>
      <xdr:row>340</xdr:row>
      <xdr:rowOff>254000</xdr:rowOff>
    </xdr:to>
    <xdr:pic>
      <xdr:nvPicPr>
        <xdr:cNvPr id="74" name="Рисунок 73">
          <a:extLst>
            <a:ext uri="{FF2B5EF4-FFF2-40B4-BE49-F238E27FC236}">
              <a16:creationId xmlns:a16="http://schemas.microsoft.com/office/drawing/2014/main" id="{C8446829-4D0F-4F86-B123-861B698D5D47}"/>
            </a:ext>
          </a:extLst>
        </xdr:cNvPr>
        <xdr:cNvPicPr>
          <a:picLocks/>
        </xdr:cNvPicPr>
      </xdr:nvPicPr>
      <xdr:blipFill>
        <a:blip xmlns:r="http://schemas.openxmlformats.org/officeDocument/2006/relationships" r:embed="rId20">
          <a:extLst>
            <a:ext uri="{28A0092B-C50C-407E-A947-70E740481C1C}">
              <a14:useLocalDpi xmlns:a14="http://schemas.microsoft.com/office/drawing/2010/main" val="0"/>
            </a:ext>
          </a:extLst>
        </a:blip>
        <a:stretch>
          <a:fillRect/>
        </a:stretch>
      </xdr:blipFill>
      <xdr:spPr>
        <a:xfrm>
          <a:off x="7080250" y="220652975"/>
          <a:ext cx="4889500" cy="7334250"/>
        </a:xfrm>
        <a:prstGeom prst="rect">
          <a:avLst/>
        </a:prstGeom>
      </xdr:spPr>
    </xdr:pic>
    <xdr:clientData/>
  </xdr:twoCellAnchor>
  <xdr:twoCellAnchor>
    <xdr:from>
      <xdr:col>3</xdr:col>
      <xdr:colOff>50800</xdr:colOff>
      <xdr:row>344</xdr:row>
      <xdr:rowOff>463550</xdr:rowOff>
    </xdr:from>
    <xdr:to>
      <xdr:col>3</xdr:col>
      <xdr:colOff>4940300</xdr:colOff>
      <xdr:row>356</xdr:row>
      <xdr:rowOff>266667</xdr:rowOff>
    </xdr:to>
    <xdr:pic>
      <xdr:nvPicPr>
        <xdr:cNvPr id="78" name="Рисунок 77">
          <a:extLst>
            <a:ext uri="{FF2B5EF4-FFF2-40B4-BE49-F238E27FC236}">
              <a16:creationId xmlns:a16="http://schemas.microsoft.com/office/drawing/2014/main" id="{2BEDBB84-84DA-4A90-8C87-446AEA945028}"/>
            </a:ext>
          </a:extLst>
        </xdr:cNvPr>
        <xdr:cNvPicPr>
          <a:picLocks/>
        </xdr:cNvPicPr>
      </xdr:nvPicPr>
      <xdr:blipFill>
        <a:blip xmlns:r="http://schemas.openxmlformats.org/officeDocument/2006/relationships" r:embed="rId21">
          <a:extLst>
            <a:ext uri="{28A0092B-C50C-407E-A947-70E740481C1C}">
              <a14:useLocalDpi xmlns:a14="http://schemas.microsoft.com/office/drawing/2010/main" val="0"/>
            </a:ext>
          </a:extLst>
        </a:blip>
        <a:stretch>
          <a:fillRect/>
        </a:stretch>
      </xdr:blipFill>
      <xdr:spPr>
        <a:xfrm>
          <a:off x="7080250" y="230225600"/>
          <a:ext cx="4889500" cy="7346917"/>
        </a:xfrm>
        <a:prstGeom prst="rect">
          <a:avLst/>
        </a:prstGeom>
      </xdr:spPr>
    </xdr:pic>
    <xdr:clientData/>
  </xdr:twoCellAnchor>
  <xdr:twoCellAnchor>
    <xdr:from>
      <xdr:col>3</xdr:col>
      <xdr:colOff>50800</xdr:colOff>
      <xdr:row>361</xdr:row>
      <xdr:rowOff>38100</xdr:rowOff>
    </xdr:from>
    <xdr:to>
      <xdr:col>3</xdr:col>
      <xdr:colOff>4940300</xdr:colOff>
      <xdr:row>372</xdr:row>
      <xdr:rowOff>58299</xdr:rowOff>
    </xdr:to>
    <xdr:pic>
      <xdr:nvPicPr>
        <xdr:cNvPr id="82" name="Рисунок 81">
          <a:extLst>
            <a:ext uri="{FF2B5EF4-FFF2-40B4-BE49-F238E27FC236}">
              <a16:creationId xmlns:a16="http://schemas.microsoft.com/office/drawing/2014/main" id="{415D0413-B1A0-4BD1-BAC9-9CAB9C71B400}"/>
            </a:ext>
          </a:extLst>
        </xdr:cNvPr>
        <xdr:cNvPicPr>
          <a:picLocks/>
        </xdr:cNvPicPr>
      </xdr:nvPicPr>
      <xdr:blipFill>
        <a:blip xmlns:r="http://schemas.openxmlformats.org/officeDocument/2006/relationships" r:embed="rId22">
          <a:extLst>
            <a:ext uri="{28A0092B-C50C-407E-A947-70E740481C1C}">
              <a14:useLocalDpi xmlns:a14="http://schemas.microsoft.com/office/drawing/2010/main" val="0"/>
            </a:ext>
          </a:extLst>
        </a:blip>
        <a:stretch>
          <a:fillRect/>
        </a:stretch>
      </xdr:blipFill>
      <xdr:spPr>
        <a:xfrm>
          <a:off x="7080250" y="240001425"/>
          <a:ext cx="4889500" cy="6935349"/>
        </a:xfrm>
        <a:prstGeom prst="rect">
          <a:avLst/>
        </a:prstGeom>
      </xdr:spPr>
    </xdr:pic>
    <xdr:clientData/>
  </xdr:twoCellAnchor>
  <xdr:twoCellAnchor>
    <xdr:from>
      <xdr:col>3</xdr:col>
      <xdr:colOff>50800</xdr:colOff>
      <xdr:row>376</xdr:row>
      <xdr:rowOff>374650</xdr:rowOff>
    </xdr:from>
    <xdr:to>
      <xdr:col>3</xdr:col>
      <xdr:colOff>4940300</xdr:colOff>
      <xdr:row>388</xdr:row>
      <xdr:rowOff>353158</xdr:rowOff>
    </xdr:to>
    <xdr:pic>
      <xdr:nvPicPr>
        <xdr:cNvPr id="86" name="Рисунок 85">
          <a:extLst>
            <a:ext uri="{FF2B5EF4-FFF2-40B4-BE49-F238E27FC236}">
              <a16:creationId xmlns:a16="http://schemas.microsoft.com/office/drawing/2014/main" id="{BC9265DF-9B19-46A6-9F61-D676CDB89A7B}"/>
            </a:ext>
          </a:extLst>
        </xdr:cNvPr>
        <xdr:cNvPicPr>
          <a:picLocks/>
        </xdr:cNvPicPr>
      </xdr:nvPicPr>
      <xdr:blipFill>
        <a:blip xmlns:r="http://schemas.openxmlformats.org/officeDocument/2006/relationships" r:embed="rId23">
          <a:extLst>
            <a:ext uri="{28A0092B-C50C-407E-A947-70E740481C1C}">
              <a14:useLocalDpi xmlns:a14="http://schemas.microsoft.com/office/drawing/2010/main" val="0"/>
            </a:ext>
          </a:extLst>
        </a:blip>
        <a:stretch>
          <a:fillRect/>
        </a:stretch>
      </xdr:blipFill>
      <xdr:spPr>
        <a:xfrm>
          <a:off x="7080250" y="249281950"/>
          <a:ext cx="4889500" cy="7522308"/>
        </a:xfrm>
        <a:prstGeom prst="rect">
          <a:avLst/>
        </a:prstGeom>
      </xdr:spPr>
    </xdr:pic>
    <xdr:clientData/>
  </xdr:twoCellAnchor>
  <xdr:twoCellAnchor>
    <xdr:from>
      <xdr:col>3</xdr:col>
      <xdr:colOff>50800</xdr:colOff>
      <xdr:row>391</xdr:row>
      <xdr:rowOff>495300</xdr:rowOff>
    </xdr:from>
    <xdr:to>
      <xdr:col>3</xdr:col>
      <xdr:colOff>4940300</xdr:colOff>
      <xdr:row>405</xdr:row>
      <xdr:rowOff>210998</xdr:rowOff>
    </xdr:to>
    <xdr:pic>
      <xdr:nvPicPr>
        <xdr:cNvPr id="90" name="Рисунок 89">
          <a:extLst>
            <a:ext uri="{FF2B5EF4-FFF2-40B4-BE49-F238E27FC236}">
              <a16:creationId xmlns:a16="http://schemas.microsoft.com/office/drawing/2014/main" id="{B7A55AE8-01C3-4262-9D83-17303467E8E2}"/>
            </a:ext>
          </a:extLst>
        </xdr:cNvPr>
        <xdr:cNvPicPr>
          <a:picLocks/>
        </xdr:cNvPicPr>
      </xdr:nvPicPr>
      <xdr:blipFill>
        <a:blip xmlns:r="http://schemas.openxmlformats.org/officeDocument/2006/relationships" r:embed="rId24">
          <a:extLst>
            <a:ext uri="{28A0092B-C50C-407E-A947-70E740481C1C}">
              <a14:useLocalDpi xmlns:a14="http://schemas.microsoft.com/office/drawing/2010/main" val="0"/>
            </a:ext>
          </a:extLst>
        </a:blip>
        <a:stretch>
          <a:fillRect/>
        </a:stretch>
      </xdr:blipFill>
      <xdr:spPr>
        <a:xfrm>
          <a:off x="7080250" y="258346575"/>
          <a:ext cx="4889500" cy="8516798"/>
        </a:xfrm>
        <a:prstGeom prst="rect">
          <a:avLst/>
        </a:prstGeom>
      </xdr:spPr>
    </xdr:pic>
    <xdr:clientData/>
  </xdr:twoCellAnchor>
  <xdr:twoCellAnchor>
    <xdr:from>
      <xdr:col>3</xdr:col>
      <xdr:colOff>50800</xdr:colOff>
      <xdr:row>407</xdr:row>
      <xdr:rowOff>571500</xdr:rowOff>
    </xdr:from>
    <xdr:to>
      <xdr:col>3</xdr:col>
      <xdr:colOff>4940300</xdr:colOff>
      <xdr:row>421</xdr:row>
      <xdr:rowOff>150631</xdr:rowOff>
    </xdr:to>
    <xdr:pic>
      <xdr:nvPicPr>
        <xdr:cNvPr id="94" name="Рисунок 93">
          <a:extLst>
            <a:ext uri="{FF2B5EF4-FFF2-40B4-BE49-F238E27FC236}">
              <a16:creationId xmlns:a16="http://schemas.microsoft.com/office/drawing/2014/main" id="{F391AC8C-B247-4636-9E11-6DEF358213AB}"/>
            </a:ext>
          </a:extLst>
        </xdr:cNvPr>
        <xdr:cNvPicPr>
          <a:picLocks/>
        </xdr:cNvPicPr>
      </xdr:nvPicPr>
      <xdr:blipFill>
        <a:blip xmlns:r="http://schemas.openxmlformats.org/officeDocument/2006/relationships" r:embed="rId25">
          <a:extLst>
            <a:ext uri="{28A0092B-C50C-407E-A947-70E740481C1C}">
              <a14:useLocalDpi xmlns:a14="http://schemas.microsoft.com/office/drawing/2010/main" val="0"/>
            </a:ext>
          </a:extLst>
        </a:blip>
        <a:stretch>
          <a:fillRect/>
        </a:stretch>
      </xdr:blipFill>
      <xdr:spPr>
        <a:xfrm>
          <a:off x="7080250" y="267995400"/>
          <a:ext cx="4889500" cy="8380231"/>
        </a:xfrm>
        <a:prstGeom prst="rect">
          <a:avLst/>
        </a:prstGeom>
      </xdr:spPr>
    </xdr:pic>
    <xdr:clientData/>
  </xdr:twoCellAnchor>
  <xdr:twoCellAnchor>
    <xdr:from>
      <xdr:col>3</xdr:col>
      <xdr:colOff>50800</xdr:colOff>
      <xdr:row>423</xdr:row>
      <xdr:rowOff>482600</xdr:rowOff>
    </xdr:from>
    <xdr:to>
      <xdr:col>3</xdr:col>
      <xdr:colOff>4940300</xdr:colOff>
      <xdr:row>437</xdr:row>
      <xdr:rowOff>238125</xdr:rowOff>
    </xdr:to>
    <xdr:pic>
      <xdr:nvPicPr>
        <xdr:cNvPr id="98" name="Рисунок 97">
          <a:extLst>
            <a:ext uri="{FF2B5EF4-FFF2-40B4-BE49-F238E27FC236}">
              <a16:creationId xmlns:a16="http://schemas.microsoft.com/office/drawing/2014/main" id="{79CA343F-1713-4AA8-8D57-6AE905EE373B}"/>
            </a:ext>
          </a:extLst>
        </xdr:cNvPr>
        <xdr:cNvPicPr>
          <a:picLocks/>
        </xdr:cNvPicPr>
      </xdr:nvPicPr>
      <xdr:blipFill>
        <a:blip xmlns:r="http://schemas.openxmlformats.org/officeDocument/2006/relationships" r:embed="rId26">
          <a:extLst>
            <a:ext uri="{28A0092B-C50C-407E-A947-70E740481C1C}">
              <a14:useLocalDpi xmlns:a14="http://schemas.microsoft.com/office/drawing/2010/main" val="0"/>
            </a:ext>
          </a:extLst>
        </a:blip>
        <a:stretch>
          <a:fillRect/>
        </a:stretch>
      </xdr:blipFill>
      <xdr:spPr>
        <a:xfrm>
          <a:off x="7080250" y="277479125"/>
          <a:ext cx="4889500" cy="8556625"/>
        </a:xfrm>
        <a:prstGeom prst="rect">
          <a:avLst/>
        </a:prstGeom>
      </xdr:spPr>
    </xdr:pic>
    <xdr:clientData/>
  </xdr:twoCellAnchor>
  <xdr:twoCellAnchor>
    <xdr:from>
      <xdr:col>3</xdr:col>
      <xdr:colOff>50800</xdr:colOff>
      <xdr:row>439</xdr:row>
      <xdr:rowOff>482575</xdr:rowOff>
    </xdr:from>
    <xdr:to>
      <xdr:col>3</xdr:col>
      <xdr:colOff>4940300</xdr:colOff>
      <xdr:row>453</xdr:row>
      <xdr:rowOff>238100</xdr:rowOff>
    </xdr:to>
    <xdr:pic>
      <xdr:nvPicPr>
        <xdr:cNvPr id="102" name="Рисунок 101">
          <a:extLst>
            <a:ext uri="{FF2B5EF4-FFF2-40B4-BE49-F238E27FC236}">
              <a16:creationId xmlns:a16="http://schemas.microsoft.com/office/drawing/2014/main" id="{D7E56189-B438-4161-A209-E63E3CDE122D}"/>
            </a:ext>
          </a:extLst>
        </xdr:cNvPr>
        <xdr:cNvPicPr>
          <a:picLocks/>
        </xdr:cNvPicPr>
      </xdr:nvPicPr>
      <xdr:blipFill>
        <a:blip xmlns:r="http://schemas.openxmlformats.org/officeDocument/2006/relationships" r:embed="rId27">
          <a:extLst>
            <a:ext uri="{28A0092B-C50C-407E-A947-70E740481C1C}">
              <a14:useLocalDpi xmlns:a14="http://schemas.microsoft.com/office/drawing/2010/main" val="0"/>
            </a:ext>
          </a:extLst>
        </a:blip>
        <a:stretch>
          <a:fillRect/>
        </a:stretch>
      </xdr:blipFill>
      <xdr:spPr>
        <a:xfrm>
          <a:off x="7080250" y="287051725"/>
          <a:ext cx="4889500" cy="8556625"/>
        </a:xfrm>
        <a:prstGeom prst="rect">
          <a:avLst/>
        </a:prstGeom>
      </xdr:spPr>
    </xdr:pic>
    <xdr:clientData/>
  </xdr:twoCellAnchor>
  <xdr:twoCellAnchor>
    <xdr:from>
      <xdr:col>3</xdr:col>
      <xdr:colOff>50800</xdr:colOff>
      <xdr:row>455</xdr:row>
      <xdr:rowOff>482600</xdr:rowOff>
    </xdr:from>
    <xdr:to>
      <xdr:col>3</xdr:col>
      <xdr:colOff>4940300</xdr:colOff>
      <xdr:row>469</xdr:row>
      <xdr:rowOff>238125</xdr:rowOff>
    </xdr:to>
    <xdr:pic>
      <xdr:nvPicPr>
        <xdr:cNvPr id="106" name="Рисунок 105">
          <a:extLst>
            <a:ext uri="{FF2B5EF4-FFF2-40B4-BE49-F238E27FC236}">
              <a16:creationId xmlns:a16="http://schemas.microsoft.com/office/drawing/2014/main" id="{EFE69CB0-1DF8-4517-9FC0-C1E5E15F9100}"/>
            </a:ext>
          </a:extLst>
        </xdr:cNvPr>
        <xdr:cNvPicPr>
          <a:picLocks/>
        </xdr:cNvPicPr>
      </xdr:nvPicPr>
      <xdr:blipFill>
        <a:blip xmlns:r="http://schemas.openxmlformats.org/officeDocument/2006/relationships" r:embed="rId28">
          <a:extLst>
            <a:ext uri="{28A0092B-C50C-407E-A947-70E740481C1C}">
              <a14:useLocalDpi xmlns:a14="http://schemas.microsoft.com/office/drawing/2010/main" val="0"/>
            </a:ext>
          </a:extLst>
        </a:blip>
        <a:stretch>
          <a:fillRect/>
        </a:stretch>
      </xdr:blipFill>
      <xdr:spPr>
        <a:xfrm>
          <a:off x="7080250" y="296624375"/>
          <a:ext cx="4889500" cy="8556625"/>
        </a:xfrm>
        <a:prstGeom prst="rect">
          <a:avLst/>
        </a:prstGeom>
      </xdr:spPr>
    </xdr:pic>
    <xdr:clientData/>
  </xdr:twoCellAnchor>
  <xdr:twoCellAnchor>
    <xdr:from>
      <xdr:col>3</xdr:col>
      <xdr:colOff>50800</xdr:colOff>
      <xdr:row>471</xdr:row>
      <xdr:rowOff>482575</xdr:rowOff>
    </xdr:from>
    <xdr:to>
      <xdr:col>3</xdr:col>
      <xdr:colOff>4940300</xdr:colOff>
      <xdr:row>485</xdr:row>
      <xdr:rowOff>238100</xdr:rowOff>
    </xdr:to>
    <xdr:pic>
      <xdr:nvPicPr>
        <xdr:cNvPr id="110" name="Рисунок 109">
          <a:extLst>
            <a:ext uri="{FF2B5EF4-FFF2-40B4-BE49-F238E27FC236}">
              <a16:creationId xmlns:a16="http://schemas.microsoft.com/office/drawing/2014/main" id="{56EEF0D2-3FEE-47A1-936E-A4A75F5CD2C3}"/>
            </a:ext>
          </a:extLst>
        </xdr:cNvPr>
        <xdr:cNvPicPr>
          <a:picLocks/>
        </xdr:cNvPicPr>
      </xdr:nvPicPr>
      <xdr:blipFill>
        <a:blip xmlns:r="http://schemas.openxmlformats.org/officeDocument/2006/relationships" r:embed="rId29">
          <a:extLst>
            <a:ext uri="{28A0092B-C50C-407E-A947-70E740481C1C}">
              <a14:useLocalDpi xmlns:a14="http://schemas.microsoft.com/office/drawing/2010/main" val="0"/>
            </a:ext>
          </a:extLst>
        </a:blip>
        <a:stretch>
          <a:fillRect/>
        </a:stretch>
      </xdr:blipFill>
      <xdr:spPr>
        <a:xfrm>
          <a:off x="7080250" y="306196975"/>
          <a:ext cx="4889500" cy="8556625"/>
        </a:xfrm>
        <a:prstGeom prst="rect">
          <a:avLst/>
        </a:prstGeom>
      </xdr:spPr>
    </xdr:pic>
    <xdr:clientData/>
  </xdr:twoCellAnchor>
  <xdr:twoCellAnchor>
    <xdr:from>
      <xdr:col>3</xdr:col>
      <xdr:colOff>50800</xdr:colOff>
      <xdr:row>503</xdr:row>
      <xdr:rowOff>482625</xdr:rowOff>
    </xdr:from>
    <xdr:to>
      <xdr:col>3</xdr:col>
      <xdr:colOff>4940300</xdr:colOff>
      <xdr:row>517</xdr:row>
      <xdr:rowOff>238150</xdr:rowOff>
    </xdr:to>
    <xdr:pic>
      <xdr:nvPicPr>
        <xdr:cNvPr id="114" name="Рисунок 113">
          <a:extLst>
            <a:ext uri="{FF2B5EF4-FFF2-40B4-BE49-F238E27FC236}">
              <a16:creationId xmlns:a16="http://schemas.microsoft.com/office/drawing/2014/main" id="{01B20B18-9C4B-40E4-86E1-3947209E7AF9}"/>
            </a:ext>
          </a:extLst>
        </xdr:cNvPr>
        <xdr:cNvPicPr>
          <a:picLocks/>
        </xdr:cNvPicPr>
      </xdr:nvPicPr>
      <xdr:blipFill>
        <a:blip xmlns:r="http://schemas.openxmlformats.org/officeDocument/2006/relationships" r:embed="rId30">
          <a:extLst>
            <a:ext uri="{28A0092B-C50C-407E-A947-70E740481C1C}">
              <a14:useLocalDpi xmlns:a14="http://schemas.microsoft.com/office/drawing/2010/main" val="0"/>
            </a:ext>
          </a:extLst>
        </a:blip>
        <a:stretch>
          <a:fillRect/>
        </a:stretch>
      </xdr:blipFill>
      <xdr:spPr>
        <a:xfrm>
          <a:off x="7080250" y="325342275"/>
          <a:ext cx="4889500" cy="8556625"/>
        </a:xfrm>
        <a:prstGeom prst="rect">
          <a:avLst/>
        </a:prstGeom>
      </xdr:spPr>
    </xdr:pic>
    <xdr:clientData/>
  </xdr:twoCellAnchor>
  <xdr:twoCellAnchor>
    <xdr:from>
      <xdr:col>3</xdr:col>
      <xdr:colOff>50800</xdr:colOff>
      <xdr:row>519</xdr:row>
      <xdr:rowOff>482600</xdr:rowOff>
    </xdr:from>
    <xdr:to>
      <xdr:col>3</xdr:col>
      <xdr:colOff>4940300</xdr:colOff>
      <xdr:row>533</xdr:row>
      <xdr:rowOff>238125</xdr:rowOff>
    </xdr:to>
    <xdr:pic>
      <xdr:nvPicPr>
        <xdr:cNvPr id="118" name="Рисунок 117">
          <a:extLst>
            <a:ext uri="{FF2B5EF4-FFF2-40B4-BE49-F238E27FC236}">
              <a16:creationId xmlns:a16="http://schemas.microsoft.com/office/drawing/2014/main" id="{D1F2BB9D-9DDD-40EA-9D81-A504A7DDAD5E}"/>
            </a:ext>
          </a:extLst>
        </xdr:cNvPr>
        <xdr:cNvPicPr>
          <a:picLocks/>
        </xdr:cNvPicPr>
      </xdr:nvPicPr>
      <xdr:blipFill>
        <a:blip xmlns:r="http://schemas.openxmlformats.org/officeDocument/2006/relationships" r:embed="rId31">
          <a:extLst>
            <a:ext uri="{28A0092B-C50C-407E-A947-70E740481C1C}">
              <a14:useLocalDpi xmlns:a14="http://schemas.microsoft.com/office/drawing/2010/main" val="0"/>
            </a:ext>
          </a:extLst>
        </a:blip>
        <a:stretch>
          <a:fillRect/>
        </a:stretch>
      </xdr:blipFill>
      <xdr:spPr>
        <a:xfrm>
          <a:off x="7080250" y="334914875"/>
          <a:ext cx="4889500" cy="8556625"/>
        </a:xfrm>
        <a:prstGeom prst="rect">
          <a:avLst/>
        </a:prstGeom>
      </xdr:spPr>
    </xdr:pic>
    <xdr:clientData/>
  </xdr:twoCellAnchor>
  <xdr:twoCellAnchor>
    <xdr:from>
      <xdr:col>3</xdr:col>
      <xdr:colOff>50800</xdr:colOff>
      <xdr:row>535</xdr:row>
      <xdr:rowOff>482600</xdr:rowOff>
    </xdr:from>
    <xdr:to>
      <xdr:col>3</xdr:col>
      <xdr:colOff>4940300</xdr:colOff>
      <xdr:row>549</xdr:row>
      <xdr:rowOff>238125</xdr:rowOff>
    </xdr:to>
    <xdr:pic>
      <xdr:nvPicPr>
        <xdr:cNvPr id="122" name="Рисунок 121">
          <a:extLst>
            <a:ext uri="{FF2B5EF4-FFF2-40B4-BE49-F238E27FC236}">
              <a16:creationId xmlns:a16="http://schemas.microsoft.com/office/drawing/2014/main" id="{CCB76785-6793-4F0F-8FD8-E5DAC1E188C9}"/>
            </a:ext>
          </a:extLst>
        </xdr:cNvPr>
        <xdr:cNvPicPr>
          <a:picLocks/>
        </xdr:cNvPicPr>
      </xdr:nvPicPr>
      <xdr:blipFill>
        <a:blip xmlns:r="http://schemas.openxmlformats.org/officeDocument/2006/relationships" r:embed="rId32">
          <a:extLst>
            <a:ext uri="{28A0092B-C50C-407E-A947-70E740481C1C}">
              <a14:useLocalDpi xmlns:a14="http://schemas.microsoft.com/office/drawing/2010/main" val="0"/>
            </a:ext>
          </a:extLst>
        </a:blip>
        <a:stretch>
          <a:fillRect/>
        </a:stretch>
      </xdr:blipFill>
      <xdr:spPr>
        <a:xfrm>
          <a:off x="7080250" y="344487500"/>
          <a:ext cx="4889500" cy="8556625"/>
        </a:xfrm>
        <a:prstGeom prst="rect">
          <a:avLst/>
        </a:prstGeom>
      </xdr:spPr>
    </xdr:pic>
    <xdr:clientData/>
  </xdr:twoCellAnchor>
  <xdr:twoCellAnchor>
    <xdr:from>
      <xdr:col>3</xdr:col>
      <xdr:colOff>50800</xdr:colOff>
      <xdr:row>551</xdr:row>
      <xdr:rowOff>482600</xdr:rowOff>
    </xdr:from>
    <xdr:to>
      <xdr:col>3</xdr:col>
      <xdr:colOff>4940300</xdr:colOff>
      <xdr:row>565</xdr:row>
      <xdr:rowOff>238125</xdr:rowOff>
    </xdr:to>
    <xdr:pic>
      <xdr:nvPicPr>
        <xdr:cNvPr id="126" name="Рисунок 125">
          <a:extLst>
            <a:ext uri="{FF2B5EF4-FFF2-40B4-BE49-F238E27FC236}">
              <a16:creationId xmlns:a16="http://schemas.microsoft.com/office/drawing/2014/main" id="{0B809FBD-38F1-43CC-921E-2CBB64D4820D}"/>
            </a:ext>
          </a:extLst>
        </xdr:cNvPr>
        <xdr:cNvPicPr>
          <a:picLocks/>
        </xdr:cNvPicPr>
      </xdr:nvPicPr>
      <xdr:blipFill>
        <a:blip xmlns:r="http://schemas.openxmlformats.org/officeDocument/2006/relationships" r:embed="rId33">
          <a:extLst>
            <a:ext uri="{28A0092B-C50C-407E-A947-70E740481C1C}">
              <a14:useLocalDpi xmlns:a14="http://schemas.microsoft.com/office/drawing/2010/main" val="0"/>
            </a:ext>
          </a:extLst>
        </a:blip>
        <a:stretch>
          <a:fillRect/>
        </a:stretch>
      </xdr:blipFill>
      <xdr:spPr>
        <a:xfrm>
          <a:off x="7080250" y="354060125"/>
          <a:ext cx="4889500" cy="8556625"/>
        </a:xfrm>
        <a:prstGeom prst="rect">
          <a:avLst/>
        </a:prstGeom>
      </xdr:spPr>
    </xdr:pic>
    <xdr:clientData/>
  </xdr:twoCellAnchor>
  <xdr:twoCellAnchor>
    <xdr:from>
      <xdr:col>3</xdr:col>
      <xdr:colOff>50800</xdr:colOff>
      <xdr:row>567</xdr:row>
      <xdr:rowOff>482600</xdr:rowOff>
    </xdr:from>
    <xdr:to>
      <xdr:col>3</xdr:col>
      <xdr:colOff>4940300</xdr:colOff>
      <xdr:row>581</xdr:row>
      <xdr:rowOff>238125</xdr:rowOff>
    </xdr:to>
    <xdr:pic>
      <xdr:nvPicPr>
        <xdr:cNvPr id="130" name="Рисунок 129">
          <a:extLst>
            <a:ext uri="{FF2B5EF4-FFF2-40B4-BE49-F238E27FC236}">
              <a16:creationId xmlns:a16="http://schemas.microsoft.com/office/drawing/2014/main" id="{0009AAF7-8730-442A-B63E-A49E0942D587}"/>
            </a:ext>
          </a:extLst>
        </xdr:cNvPr>
        <xdr:cNvPicPr>
          <a:picLocks/>
        </xdr:cNvPicPr>
      </xdr:nvPicPr>
      <xdr:blipFill>
        <a:blip xmlns:r="http://schemas.openxmlformats.org/officeDocument/2006/relationships" r:embed="rId34">
          <a:extLst>
            <a:ext uri="{28A0092B-C50C-407E-A947-70E740481C1C}">
              <a14:useLocalDpi xmlns:a14="http://schemas.microsoft.com/office/drawing/2010/main" val="0"/>
            </a:ext>
          </a:extLst>
        </a:blip>
        <a:stretch>
          <a:fillRect/>
        </a:stretch>
      </xdr:blipFill>
      <xdr:spPr>
        <a:xfrm>
          <a:off x="7080250" y="363632750"/>
          <a:ext cx="4889500" cy="8556625"/>
        </a:xfrm>
        <a:prstGeom prst="rect">
          <a:avLst/>
        </a:prstGeom>
      </xdr:spPr>
    </xdr:pic>
    <xdr:clientData/>
  </xdr:twoCellAnchor>
  <xdr:twoCellAnchor>
    <xdr:from>
      <xdr:col>3</xdr:col>
      <xdr:colOff>50800</xdr:colOff>
      <xdr:row>583</xdr:row>
      <xdr:rowOff>482600</xdr:rowOff>
    </xdr:from>
    <xdr:to>
      <xdr:col>3</xdr:col>
      <xdr:colOff>4940300</xdr:colOff>
      <xdr:row>597</xdr:row>
      <xdr:rowOff>238125</xdr:rowOff>
    </xdr:to>
    <xdr:pic>
      <xdr:nvPicPr>
        <xdr:cNvPr id="134" name="Рисунок 133">
          <a:extLst>
            <a:ext uri="{FF2B5EF4-FFF2-40B4-BE49-F238E27FC236}">
              <a16:creationId xmlns:a16="http://schemas.microsoft.com/office/drawing/2014/main" id="{983284C1-9517-4CCC-8302-22338DF569A0}"/>
            </a:ext>
          </a:extLst>
        </xdr:cNvPr>
        <xdr:cNvPicPr>
          <a:picLocks/>
        </xdr:cNvPicPr>
      </xdr:nvPicPr>
      <xdr:blipFill>
        <a:blip xmlns:r="http://schemas.openxmlformats.org/officeDocument/2006/relationships" r:embed="rId35">
          <a:extLst>
            <a:ext uri="{28A0092B-C50C-407E-A947-70E740481C1C}">
              <a14:useLocalDpi xmlns:a14="http://schemas.microsoft.com/office/drawing/2010/main" val="0"/>
            </a:ext>
          </a:extLst>
        </a:blip>
        <a:stretch>
          <a:fillRect/>
        </a:stretch>
      </xdr:blipFill>
      <xdr:spPr>
        <a:xfrm>
          <a:off x="7080250" y="373205375"/>
          <a:ext cx="4889500" cy="8556625"/>
        </a:xfrm>
        <a:prstGeom prst="rect">
          <a:avLst/>
        </a:prstGeom>
      </xdr:spPr>
    </xdr:pic>
    <xdr:clientData/>
  </xdr:twoCellAnchor>
  <xdr:twoCellAnchor>
    <xdr:from>
      <xdr:col>3</xdr:col>
      <xdr:colOff>50800</xdr:colOff>
      <xdr:row>600</xdr:row>
      <xdr:rowOff>603250</xdr:rowOff>
    </xdr:from>
    <xdr:to>
      <xdr:col>3</xdr:col>
      <xdr:colOff>4940300</xdr:colOff>
      <xdr:row>612</xdr:row>
      <xdr:rowOff>111461</xdr:rowOff>
    </xdr:to>
    <xdr:pic>
      <xdr:nvPicPr>
        <xdr:cNvPr id="138" name="Рисунок 137">
          <a:extLst>
            <a:ext uri="{FF2B5EF4-FFF2-40B4-BE49-F238E27FC236}">
              <a16:creationId xmlns:a16="http://schemas.microsoft.com/office/drawing/2014/main" id="{AB608D36-F59A-4259-9081-2B29C82C93A7}"/>
            </a:ext>
          </a:extLst>
        </xdr:cNvPr>
        <xdr:cNvPicPr>
          <a:picLocks/>
        </xdr:cNvPicPr>
      </xdr:nvPicPr>
      <xdr:blipFill>
        <a:blip xmlns:r="http://schemas.openxmlformats.org/officeDocument/2006/relationships" r:embed="rId36">
          <a:extLst>
            <a:ext uri="{28A0092B-C50C-407E-A947-70E740481C1C}">
              <a14:useLocalDpi xmlns:a14="http://schemas.microsoft.com/office/drawing/2010/main" val="0"/>
            </a:ext>
          </a:extLst>
        </a:blip>
        <a:stretch>
          <a:fillRect/>
        </a:stretch>
      </xdr:blipFill>
      <xdr:spPr>
        <a:xfrm>
          <a:off x="7080250" y="383527300"/>
          <a:ext cx="4889500" cy="7052011"/>
        </a:xfrm>
        <a:prstGeom prst="rect">
          <a:avLst/>
        </a:prstGeom>
      </xdr:spPr>
    </xdr:pic>
    <xdr:clientData/>
  </xdr:twoCellAnchor>
  <xdr:twoCellAnchor>
    <xdr:from>
      <xdr:col>3</xdr:col>
      <xdr:colOff>50800</xdr:colOff>
      <xdr:row>615</xdr:row>
      <xdr:rowOff>482600</xdr:rowOff>
    </xdr:from>
    <xdr:to>
      <xdr:col>3</xdr:col>
      <xdr:colOff>4940300</xdr:colOff>
      <xdr:row>629</xdr:row>
      <xdr:rowOff>238125</xdr:rowOff>
    </xdr:to>
    <xdr:pic>
      <xdr:nvPicPr>
        <xdr:cNvPr id="142" name="Рисунок 141">
          <a:extLst>
            <a:ext uri="{FF2B5EF4-FFF2-40B4-BE49-F238E27FC236}">
              <a16:creationId xmlns:a16="http://schemas.microsoft.com/office/drawing/2014/main" id="{F6BD836B-86A1-4A08-A182-6575534824AD}"/>
            </a:ext>
          </a:extLst>
        </xdr:cNvPr>
        <xdr:cNvPicPr>
          <a:picLocks/>
        </xdr:cNvPicPr>
      </xdr:nvPicPr>
      <xdr:blipFill>
        <a:blip xmlns:r="http://schemas.openxmlformats.org/officeDocument/2006/relationships" r:embed="rId37">
          <a:extLst>
            <a:ext uri="{28A0092B-C50C-407E-A947-70E740481C1C}">
              <a14:useLocalDpi xmlns:a14="http://schemas.microsoft.com/office/drawing/2010/main" val="0"/>
            </a:ext>
          </a:extLst>
        </a:blip>
        <a:stretch>
          <a:fillRect/>
        </a:stretch>
      </xdr:blipFill>
      <xdr:spPr>
        <a:xfrm>
          <a:off x="7080250" y="392350625"/>
          <a:ext cx="4889500" cy="8556625"/>
        </a:xfrm>
        <a:prstGeom prst="rect">
          <a:avLst/>
        </a:prstGeom>
      </xdr:spPr>
    </xdr:pic>
    <xdr:clientData/>
  </xdr:twoCellAnchor>
  <xdr:twoCellAnchor>
    <xdr:from>
      <xdr:col>3</xdr:col>
      <xdr:colOff>50800</xdr:colOff>
      <xdr:row>631</xdr:row>
      <xdr:rowOff>482600</xdr:rowOff>
    </xdr:from>
    <xdr:to>
      <xdr:col>3</xdr:col>
      <xdr:colOff>4940300</xdr:colOff>
      <xdr:row>645</xdr:row>
      <xdr:rowOff>238125</xdr:rowOff>
    </xdr:to>
    <xdr:pic>
      <xdr:nvPicPr>
        <xdr:cNvPr id="146" name="Рисунок 145">
          <a:extLst>
            <a:ext uri="{FF2B5EF4-FFF2-40B4-BE49-F238E27FC236}">
              <a16:creationId xmlns:a16="http://schemas.microsoft.com/office/drawing/2014/main" id="{7ECF859B-B145-4808-B25D-59AD2D112DA2}"/>
            </a:ext>
          </a:extLst>
        </xdr:cNvPr>
        <xdr:cNvPicPr>
          <a:picLocks/>
        </xdr:cNvPicPr>
      </xdr:nvPicPr>
      <xdr:blipFill>
        <a:blip xmlns:r="http://schemas.openxmlformats.org/officeDocument/2006/relationships" r:embed="rId38">
          <a:extLst>
            <a:ext uri="{28A0092B-C50C-407E-A947-70E740481C1C}">
              <a14:useLocalDpi xmlns:a14="http://schemas.microsoft.com/office/drawing/2010/main" val="0"/>
            </a:ext>
          </a:extLst>
        </a:blip>
        <a:stretch>
          <a:fillRect/>
        </a:stretch>
      </xdr:blipFill>
      <xdr:spPr>
        <a:xfrm>
          <a:off x="7080250" y="401923250"/>
          <a:ext cx="4889500" cy="8556625"/>
        </a:xfrm>
        <a:prstGeom prst="rect">
          <a:avLst/>
        </a:prstGeom>
      </xdr:spPr>
    </xdr:pic>
    <xdr:clientData/>
  </xdr:twoCellAnchor>
  <xdr:twoCellAnchor>
    <xdr:from>
      <xdr:col>3</xdr:col>
      <xdr:colOff>50800</xdr:colOff>
      <xdr:row>647</xdr:row>
      <xdr:rowOff>482600</xdr:rowOff>
    </xdr:from>
    <xdr:to>
      <xdr:col>3</xdr:col>
      <xdr:colOff>4940300</xdr:colOff>
      <xdr:row>661</xdr:row>
      <xdr:rowOff>238125</xdr:rowOff>
    </xdr:to>
    <xdr:pic>
      <xdr:nvPicPr>
        <xdr:cNvPr id="150" name="Рисунок 149">
          <a:extLst>
            <a:ext uri="{FF2B5EF4-FFF2-40B4-BE49-F238E27FC236}">
              <a16:creationId xmlns:a16="http://schemas.microsoft.com/office/drawing/2014/main" id="{139AB54D-12D7-4BBA-9E25-BED2F35FD449}"/>
            </a:ext>
          </a:extLst>
        </xdr:cNvPr>
        <xdr:cNvPicPr>
          <a:picLocks/>
        </xdr:cNvPicPr>
      </xdr:nvPicPr>
      <xdr:blipFill>
        <a:blip xmlns:r="http://schemas.openxmlformats.org/officeDocument/2006/relationships" r:embed="rId39">
          <a:extLst>
            <a:ext uri="{28A0092B-C50C-407E-A947-70E740481C1C}">
              <a14:useLocalDpi xmlns:a14="http://schemas.microsoft.com/office/drawing/2010/main" val="0"/>
            </a:ext>
          </a:extLst>
        </a:blip>
        <a:stretch>
          <a:fillRect/>
        </a:stretch>
      </xdr:blipFill>
      <xdr:spPr>
        <a:xfrm>
          <a:off x="7080250" y="411495875"/>
          <a:ext cx="4889500" cy="8556625"/>
        </a:xfrm>
        <a:prstGeom prst="rect">
          <a:avLst/>
        </a:prstGeom>
      </xdr:spPr>
    </xdr:pic>
    <xdr:clientData/>
  </xdr:twoCellAnchor>
  <xdr:twoCellAnchor>
    <xdr:from>
      <xdr:col>3</xdr:col>
      <xdr:colOff>50800</xdr:colOff>
      <xdr:row>663</xdr:row>
      <xdr:rowOff>482600</xdr:rowOff>
    </xdr:from>
    <xdr:to>
      <xdr:col>3</xdr:col>
      <xdr:colOff>4940300</xdr:colOff>
      <xdr:row>677</xdr:row>
      <xdr:rowOff>238125</xdr:rowOff>
    </xdr:to>
    <xdr:pic>
      <xdr:nvPicPr>
        <xdr:cNvPr id="154" name="Рисунок 153">
          <a:extLst>
            <a:ext uri="{FF2B5EF4-FFF2-40B4-BE49-F238E27FC236}">
              <a16:creationId xmlns:a16="http://schemas.microsoft.com/office/drawing/2014/main" id="{AE0E4CB4-65A8-49F3-964F-F0847E56CA92}"/>
            </a:ext>
          </a:extLst>
        </xdr:cNvPr>
        <xdr:cNvPicPr>
          <a:picLocks/>
        </xdr:cNvPicPr>
      </xdr:nvPicPr>
      <xdr:blipFill>
        <a:blip xmlns:r="http://schemas.openxmlformats.org/officeDocument/2006/relationships" r:embed="rId40">
          <a:extLst>
            <a:ext uri="{28A0092B-C50C-407E-A947-70E740481C1C}">
              <a14:useLocalDpi xmlns:a14="http://schemas.microsoft.com/office/drawing/2010/main" val="0"/>
            </a:ext>
          </a:extLst>
        </a:blip>
        <a:stretch>
          <a:fillRect/>
        </a:stretch>
      </xdr:blipFill>
      <xdr:spPr>
        <a:xfrm>
          <a:off x="7080250" y="421068500"/>
          <a:ext cx="4889500" cy="8556625"/>
        </a:xfrm>
        <a:prstGeom prst="rect">
          <a:avLst/>
        </a:prstGeom>
      </xdr:spPr>
    </xdr:pic>
    <xdr:clientData/>
  </xdr:twoCellAnchor>
  <xdr:twoCellAnchor>
    <xdr:from>
      <xdr:col>3</xdr:col>
      <xdr:colOff>50800</xdr:colOff>
      <xdr:row>679</xdr:row>
      <xdr:rowOff>482600</xdr:rowOff>
    </xdr:from>
    <xdr:to>
      <xdr:col>3</xdr:col>
      <xdr:colOff>4940300</xdr:colOff>
      <xdr:row>693</xdr:row>
      <xdr:rowOff>238125</xdr:rowOff>
    </xdr:to>
    <xdr:pic>
      <xdr:nvPicPr>
        <xdr:cNvPr id="158" name="Рисунок 157">
          <a:extLst>
            <a:ext uri="{FF2B5EF4-FFF2-40B4-BE49-F238E27FC236}">
              <a16:creationId xmlns:a16="http://schemas.microsoft.com/office/drawing/2014/main" id="{A439BB72-21A4-4AA3-9405-FE5805EC7048}"/>
            </a:ext>
          </a:extLst>
        </xdr:cNvPr>
        <xdr:cNvPicPr>
          <a:picLocks/>
        </xdr:cNvPicPr>
      </xdr:nvPicPr>
      <xdr:blipFill>
        <a:blip xmlns:r="http://schemas.openxmlformats.org/officeDocument/2006/relationships" r:embed="rId41">
          <a:extLst>
            <a:ext uri="{28A0092B-C50C-407E-A947-70E740481C1C}">
              <a14:useLocalDpi xmlns:a14="http://schemas.microsoft.com/office/drawing/2010/main" val="0"/>
            </a:ext>
          </a:extLst>
        </a:blip>
        <a:stretch>
          <a:fillRect/>
        </a:stretch>
      </xdr:blipFill>
      <xdr:spPr>
        <a:xfrm>
          <a:off x="7080250" y="430641125"/>
          <a:ext cx="4889500" cy="8556625"/>
        </a:xfrm>
        <a:prstGeom prst="rect">
          <a:avLst/>
        </a:prstGeom>
      </xdr:spPr>
    </xdr:pic>
    <xdr:clientData/>
  </xdr:twoCellAnchor>
  <xdr:twoCellAnchor>
    <xdr:from>
      <xdr:col>3</xdr:col>
      <xdr:colOff>50800</xdr:colOff>
      <xdr:row>695</xdr:row>
      <xdr:rowOff>482600</xdr:rowOff>
    </xdr:from>
    <xdr:to>
      <xdr:col>3</xdr:col>
      <xdr:colOff>4940300</xdr:colOff>
      <xdr:row>709</xdr:row>
      <xdr:rowOff>238125</xdr:rowOff>
    </xdr:to>
    <xdr:pic>
      <xdr:nvPicPr>
        <xdr:cNvPr id="162" name="Рисунок 161">
          <a:extLst>
            <a:ext uri="{FF2B5EF4-FFF2-40B4-BE49-F238E27FC236}">
              <a16:creationId xmlns:a16="http://schemas.microsoft.com/office/drawing/2014/main" id="{6A01B47C-F84C-4AAF-8EA2-3C3532F6250F}"/>
            </a:ext>
          </a:extLst>
        </xdr:cNvPr>
        <xdr:cNvPicPr>
          <a:picLocks/>
        </xdr:cNvPicPr>
      </xdr:nvPicPr>
      <xdr:blipFill>
        <a:blip xmlns:r="http://schemas.openxmlformats.org/officeDocument/2006/relationships" r:embed="rId42">
          <a:extLst>
            <a:ext uri="{28A0092B-C50C-407E-A947-70E740481C1C}">
              <a14:useLocalDpi xmlns:a14="http://schemas.microsoft.com/office/drawing/2010/main" val="0"/>
            </a:ext>
          </a:extLst>
        </a:blip>
        <a:stretch>
          <a:fillRect/>
        </a:stretch>
      </xdr:blipFill>
      <xdr:spPr>
        <a:xfrm>
          <a:off x="7080250" y="440213750"/>
          <a:ext cx="4889500" cy="8556625"/>
        </a:xfrm>
        <a:prstGeom prst="rect">
          <a:avLst/>
        </a:prstGeom>
      </xdr:spPr>
    </xdr:pic>
    <xdr:clientData/>
  </xdr:twoCellAnchor>
  <xdr:twoCellAnchor>
    <xdr:from>
      <xdr:col>3</xdr:col>
      <xdr:colOff>50800</xdr:colOff>
      <xdr:row>711</xdr:row>
      <xdr:rowOff>482600</xdr:rowOff>
    </xdr:from>
    <xdr:to>
      <xdr:col>3</xdr:col>
      <xdr:colOff>4940300</xdr:colOff>
      <xdr:row>725</xdr:row>
      <xdr:rowOff>238125</xdr:rowOff>
    </xdr:to>
    <xdr:pic>
      <xdr:nvPicPr>
        <xdr:cNvPr id="166" name="Рисунок 165">
          <a:extLst>
            <a:ext uri="{FF2B5EF4-FFF2-40B4-BE49-F238E27FC236}">
              <a16:creationId xmlns:a16="http://schemas.microsoft.com/office/drawing/2014/main" id="{51219CF1-1E82-479F-8D31-98FA6BC80899}"/>
            </a:ext>
          </a:extLst>
        </xdr:cNvPr>
        <xdr:cNvPicPr>
          <a:picLocks/>
        </xdr:cNvPicPr>
      </xdr:nvPicPr>
      <xdr:blipFill>
        <a:blip xmlns:r="http://schemas.openxmlformats.org/officeDocument/2006/relationships" r:embed="rId43">
          <a:extLst>
            <a:ext uri="{28A0092B-C50C-407E-A947-70E740481C1C}">
              <a14:useLocalDpi xmlns:a14="http://schemas.microsoft.com/office/drawing/2010/main" val="0"/>
            </a:ext>
          </a:extLst>
        </a:blip>
        <a:stretch>
          <a:fillRect/>
        </a:stretch>
      </xdr:blipFill>
      <xdr:spPr>
        <a:xfrm>
          <a:off x="7080250" y="449786375"/>
          <a:ext cx="4889500" cy="8556625"/>
        </a:xfrm>
        <a:prstGeom prst="rect">
          <a:avLst/>
        </a:prstGeom>
      </xdr:spPr>
    </xdr:pic>
    <xdr:clientData/>
  </xdr:twoCellAnchor>
  <xdr:twoCellAnchor>
    <xdr:from>
      <xdr:col>3</xdr:col>
      <xdr:colOff>50800</xdr:colOff>
      <xdr:row>727</xdr:row>
      <xdr:rowOff>482600</xdr:rowOff>
    </xdr:from>
    <xdr:to>
      <xdr:col>3</xdr:col>
      <xdr:colOff>4940300</xdr:colOff>
      <xdr:row>741</xdr:row>
      <xdr:rowOff>238125</xdr:rowOff>
    </xdr:to>
    <xdr:pic>
      <xdr:nvPicPr>
        <xdr:cNvPr id="170" name="Рисунок 169">
          <a:extLst>
            <a:ext uri="{FF2B5EF4-FFF2-40B4-BE49-F238E27FC236}">
              <a16:creationId xmlns:a16="http://schemas.microsoft.com/office/drawing/2014/main" id="{22AEE418-3318-4C87-A60C-A0B3761F7414}"/>
            </a:ext>
          </a:extLst>
        </xdr:cNvPr>
        <xdr:cNvPicPr>
          <a:picLocks/>
        </xdr:cNvPicPr>
      </xdr:nvPicPr>
      <xdr:blipFill>
        <a:blip xmlns:r="http://schemas.openxmlformats.org/officeDocument/2006/relationships" r:embed="rId44">
          <a:extLst>
            <a:ext uri="{28A0092B-C50C-407E-A947-70E740481C1C}">
              <a14:useLocalDpi xmlns:a14="http://schemas.microsoft.com/office/drawing/2010/main" val="0"/>
            </a:ext>
          </a:extLst>
        </a:blip>
        <a:stretch>
          <a:fillRect/>
        </a:stretch>
      </xdr:blipFill>
      <xdr:spPr>
        <a:xfrm>
          <a:off x="7080250" y="459359000"/>
          <a:ext cx="4889500" cy="8556625"/>
        </a:xfrm>
        <a:prstGeom prst="rect">
          <a:avLst/>
        </a:prstGeom>
      </xdr:spPr>
    </xdr:pic>
    <xdr:clientData/>
  </xdr:twoCellAnchor>
  <xdr:twoCellAnchor>
    <xdr:from>
      <xdr:col>3</xdr:col>
      <xdr:colOff>50800</xdr:colOff>
      <xdr:row>743</xdr:row>
      <xdr:rowOff>482600</xdr:rowOff>
    </xdr:from>
    <xdr:to>
      <xdr:col>3</xdr:col>
      <xdr:colOff>4940300</xdr:colOff>
      <xdr:row>757</xdr:row>
      <xdr:rowOff>238125</xdr:rowOff>
    </xdr:to>
    <xdr:pic>
      <xdr:nvPicPr>
        <xdr:cNvPr id="174" name="Рисунок 173">
          <a:extLst>
            <a:ext uri="{FF2B5EF4-FFF2-40B4-BE49-F238E27FC236}">
              <a16:creationId xmlns:a16="http://schemas.microsoft.com/office/drawing/2014/main" id="{054F1CF4-DD25-465C-906A-7C0A7296A0A3}"/>
            </a:ext>
          </a:extLst>
        </xdr:cNvPr>
        <xdr:cNvPicPr>
          <a:picLocks/>
        </xdr:cNvPicPr>
      </xdr:nvPicPr>
      <xdr:blipFill>
        <a:blip xmlns:r="http://schemas.openxmlformats.org/officeDocument/2006/relationships" r:embed="rId45">
          <a:extLst>
            <a:ext uri="{28A0092B-C50C-407E-A947-70E740481C1C}">
              <a14:useLocalDpi xmlns:a14="http://schemas.microsoft.com/office/drawing/2010/main" val="0"/>
            </a:ext>
          </a:extLst>
        </a:blip>
        <a:stretch>
          <a:fillRect/>
        </a:stretch>
      </xdr:blipFill>
      <xdr:spPr>
        <a:xfrm>
          <a:off x="7080250" y="468931625"/>
          <a:ext cx="4889500" cy="8556625"/>
        </a:xfrm>
        <a:prstGeom prst="rect">
          <a:avLst/>
        </a:prstGeom>
      </xdr:spPr>
    </xdr:pic>
    <xdr:clientData/>
  </xdr:twoCellAnchor>
  <xdr:twoCellAnchor>
    <xdr:from>
      <xdr:col>3</xdr:col>
      <xdr:colOff>50800</xdr:colOff>
      <xdr:row>759</xdr:row>
      <xdr:rowOff>482600</xdr:rowOff>
    </xdr:from>
    <xdr:to>
      <xdr:col>3</xdr:col>
      <xdr:colOff>4940300</xdr:colOff>
      <xdr:row>773</xdr:row>
      <xdr:rowOff>238125</xdr:rowOff>
    </xdr:to>
    <xdr:pic>
      <xdr:nvPicPr>
        <xdr:cNvPr id="178" name="Рисунок 177">
          <a:extLst>
            <a:ext uri="{FF2B5EF4-FFF2-40B4-BE49-F238E27FC236}">
              <a16:creationId xmlns:a16="http://schemas.microsoft.com/office/drawing/2014/main" id="{F60114CB-77D6-4156-9494-97515560CB18}"/>
            </a:ext>
          </a:extLst>
        </xdr:cNvPr>
        <xdr:cNvPicPr>
          <a:picLocks/>
        </xdr:cNvPicPr>
      </xdr:nvPicPr>
      <xdr:blipFill>
        <a:blip xmlns:r="http://schemas.openxmlformats.org/officeDocument/2006/relationships" r:embed="rId46">
          <a:extLst>
            <a:ext uri="{28A0092B-C50C-407E-A947-70E740481C1C}">
              <a14:useLocalDpi xmlns:a14="http://schemas.microsoft.com/office/drawing/2010/main" val="0"/>
            </a:ext>
          </a:extLst>
        </a:blip>
        <a:stretch>
          <a:fillRect/>
        </a:stretch>
      </xdr:blipFill>
      <xdr:spPr>
        <a:xfrm>
          <a:off x="7080250" y="478504250"/>
          <a:ext cx="4889500" cy="8556625"/>
        </a:xfrm>
        <a:prstGeom prst="rect">
          <a:avLst/>
        </a:prstGeom>
      </xdr:spPr>
    </xdr:pic>
    <xdr:clientData/>
  </xdr:twoCellAnchor>
  <xdr:twoCellAnchor>
    <xdr:from>
      <xdr:col>3</xdr:col>
      <xdr:colOff>50800</xdr:colOff>
      <xdr:row>775</xdr:row>
      <xdr:rowOff>482600</xdr:rowOff>
    </xdr:from>
    <xdr:to>
      <xdr:col>3</xdr:col>
      <xdr:colOff>4940300</xdr:colOff>
      <xdr:row>789</xdr:row>
      <xdr:rowOff>238125</xdr:rowOff>
    </xdr:to>
    <xdr:pic>
      <xdr:nvPicPr>
        <xdr:cNvPr id="182" name="Рисунок 181">
          <a:extLst>
            <a:ext uri="{FF2B5EF4-FFF2-40B4-BE49-F238E27FC236}">
              <a16:creationId xmlns:a16="http://schemas.microsoft.com/office/drawing/2014/main" id="{23310AE1-F2FA-43DE-AE39-8C763C193329}"/>
            </a:ext>
          </a:extLst>
        </xdr:cNvPr>
        <xdr:cNvPicPr>
          <a:picLocks/>
        </xdr:cNvPicPr>
      </xdr:nvPicPr>
      <xdr:blipFill>
        <a:blip xmlns:r="http://schemas.openxmlformats.org/officeDocument/2006/relationships" r:embed="rId47">
          <a:extLst>
            <a:ext uri="{28A0092B-C50C-407E-A947-70E740481C1C}">
              <a14:useLocalDpi xmlns:a14="http://schemas.microsoft.com/office/drawing/2010/main" val="0"/>
            </a:ext>
          </a:extLst>
        </a:blip>
        <a:stretch>
          <a:fillRect/>
        </a:stretch>
      </xdr:blipFill>
      <xdr:spPr>
        <a:xfrm>
          <a:off x="7080250" y="488076875"/>
          <a:ext cx="4889500" cy="8556625"/>
        </a:xfrm>
        <a:prstGeom prst="rect">
          <a:avLst/>
        </a:prstGeom>
      </xdr:spPr>
    </xdr:pic>
    <xdr:clientData/>
  </xdr:twoCellAnchor>
  <xdr:twoCellAnchor>
    <xdr:from>
      <xdr:col>3</xdr:col>
      <xdr:colOff>50800</xdr:colOff>
      <xdr:row>791</xdr:row>
      <xdr:rowOff>482600</xdr:rowOff>
    </xdr:from>
    <xdr:to>
      <xdr:col>3</xdr:col>
      <xdr:colOff>4940300</xdr:colOff>
      <xdr:row>805</xdr:row>
      <xdr:rowOff>238125</xdr:rowOff>
    </xdr:to>
    <xdr:pic>
      <xdr:nvPicPr>
        <xdr:cNvPr id="186" name="Рисунок 185">
          <a:extLst>
            <a:ext uri="{FF2B5EF4-FFF2-40B4-BE49-F238E27FC236}">
              <a16:creationId xmlns:a16="http://schemas.microsoft.com/office/drawing/2014/main" id="{415D541D-4C96-4B42-9988-8D714C151BE5}"/>
            </a:ext>
          </a:extLst>
        </xdr:cNvPr>
        <xdr:cNvPicPr>
          <a:picLocks/>
        </xdr:cNvPicPr>
      </xdr:nvPicPr>
      <xdr:blipFill>
        <a:blip xmlns:r="http://schemas.openxmlformats.org/officeDocument/2006/relationships" r:embed="rId48">
          <a:extLst>
            <a:ext uri="{28A0092B-C50C-407E-A947-70E740481C1C}">
              <a14:useLocalDpi xmlns:a14="http://schemas.microsoft.com/office/drawing/2010/main" val="0"/>
            </a:ext>
          </a:extLst>
        </a:blip>
        <a:stretch>
          <a:fillRect/>
        </a:stretch>
      </xdr:blipFill>
      <xdr:spPr>
        <a:xfrm>
          <a:off x="7080250" y="497649500"/>
          <a:ext cx="4889500" cy="8556625"/>
        </a:xfrm>
        <a:prstGeom prst="rect">
          <a:avLst/>
        </a:prstGeom>
      </xdr:spPr>
    </xdr:pic>
    <xdr:clientData/>
  </xdr:twoCellAnchor>
  <xdr:twoCellAnchor>
    <xdr:from>
      <xdr:col>3</xdr:col>
      <xdr:colOff>50800</xdr:colOff>
      <xdr:row>807</xdr:row>
      <xdr:rowOff>482600</xdr:rowOff>
    </xdr:from>
    <xdr:to>
      <xdr:col>3</xdr:col>
      <xdr:colOff>4940300</xdr:colOff>
      <xdr:row>821</xdr:row>
      <xdr:rowOff>238125</xdr:rowOff>
    </xdr:to>
    <xdr:pic>
      <xdr:nvPicPr>
        <xdr:cNvPr id="190" name="Рисунок 189">
          <a:extLst>
            <a:ext uri="{FF2B5EF4-FFF2-40B4-BE49-F238E27FC236}">
              <a16:creationId xmlns:a16="http://schemas.microsoft.com/office/drawing/2014/main" id="{FF45ED6B-8D82-43D0-973A-490A447E8B78}"/>
            </a:ext>
          </a:extLst>
        </xdr:cNvPr>
        <xdr:cNvPicPr>
          <a:picLocks/>
        </xdr:cNvPicPr>
      </xdr:nvPicPr>
      <xdr:blipFill>
        <a:blip xmlns:r="http://schemas.openxmlformats.org/officeDocument/2006/relationships" r:embed="rId49">
          <a:extLst>
            <a:ext uri="{28A0092B-C50C-407E-A947-70E740481C1C}">
              <a14:useLocalDpi xmlns:a14="http://schemas.microsoft.com/office/drawing/2010/main" val="0"/>
            </a:ext>
          </a:extLst>
        </a:blip>
        <a:stretch>
          <a:fillRect/>
        </a:stretch>
      </xdr:blipFill>
      <xdr:spPr>
        <a:xfrm>
          <a:off x="7080250" y="507222125"/>
          <a:ext cx="4889500" cy="8556625"/>
        </a:xfrm>
        <a:prstGeom prst="rect">
          <a:avLst/>
        </a:prstGeom>
      </xdr:spPr>
    </xdr:pic>
    <xdr:clientData/>
  </xdr:twoCellAnchor>
  <xdr:twoCellAnchor>
    <xdr:from>
      <xdr:col>3</xdr:col>
      <xdr:colOff>50800</xdr:colOff>
      <xdr:row>823</xdr:row>
      <xdr:rowOff>482600</xdr:rowOff>
    </xdr:from>
    <xdr:to>
      <xdr:col>3</xdr:col>
      <xdr:colOff>4940300</xdr:colOff>
      <xdr:row>837</xdr:row>
      <xdr:rowOff>238125</xdr:rowOff>
    </xdr:to>
    <xdr:pic>
      <xdr:nvPicPr>
        <xdr:cNvPr id="194" name="Рисунок 193">
          <a:extLst>
            <a:ext uri="{FF2B5EF4-FFF2-40B4-BE49-F238E27FC236}">
              <a16:creationId xmlns:a16="http://schemas.microsoft.com/office/drawing/2014/main" id="{27B88E54-6414-4724-BFAF-8AEA52B41DD2}"/>
            </a:ext>
          </a:extLst>
        </xdr:cNvPr>
        <xdr:cNvPicPr>
          <a:picLocks/>
        </xdr:cNvPicPr>
      </xdr:nvPicPr>
      <xdr:blipFill>
        <a:blip xmlns:r="http://schemas.openxmlformats.org/officeDocument/2006/relationships" r:embed="rId50">
          <a:extLst>
            <a:ext uri="{28A0092B-C50C-407E-A947-70E740481C1C}">
              <a14:useLocalDpi xmlns:a14="http://schemas.microsoft.com/office/drawing/2010/main" val="0"/>
            </a:ext>
          </a:extLst>
        </a:blip>
        <a:stretch>
          <a:fillRect/>
        </a:stretch>
      </xdr:blipFill>
      <xdr:spPr>
        <a:xfrm>
          <a:off x="7080250" y="516794750"/>
          <a:ext cx="4889500" cy="8556625"/>
        </a:xfrm>
        <a:prstGeom prst="rect">
          <a:avLst/>
        </a:prstGeom>
      </xdr:spPr>
    </xdr:pic>
    <xdr:clientData/>
  </xdr:twoCellAnchor>
  <xdr:twoCellAnchor>
    <xdr:from>
      <xdr:col>3</xdr:col>
      <xdr:colOff>50800</xdr:colOff>
      <xdr:row>839</xdr:row>
      <xdr:rowOff>482600</xdr:rowOff>
    </xdr:from>
    <xdr:to>
      <xdr:col>3</xdr:col>
      <xdr:colOff>4940300</xdr:colOff>
      <xdr:row>853</xdr:row>
      <xdr:rowOff>238125</xdr:rowOff>
    </xdr:to>
    <xdr:pic>
      <xdr:nvPicPr>
        <xdr:cNvPr id="198" name="Рисунок 197">
          <a:extLst>
            <a:ext uri="{FF2B5EF4-FFF2-40B4-BE49-F238E27FC236}">
              <a16:creationId xmlns:a16="http://schemas.microsoft.com/office/drawing/2014/main" id="{BD308085-921F-4442-AB93-78525CEBE1B0}"/>
            </a:ext>
          </a:extLst>
        </xdr:cNvPr>
        <xdr:cNvPicPr>
          <a:picLocks/>
        </xdr:cNvPicPr>
      </xdr:nvPicPr>
      <xdr:blipFill>
        <a:blip xmlns:r="http://schemas.openxmlformats.org/officeDocument/2006/relationships" r:embed="rId51">
          <a:extLst>
            <a:ext uri="{28A0092B-C50C-407E-A947-70E740481C1C}">
              <a14:useLocalDpi xmlns:a14="http://schemas.microsoft.com/office/drawing/2010/main" val="0"/>
            </a:ext>
          </a:extLst>
        </a:blip>
        <a:stretch>
          <a:fillRect/>
        </a:stretch>
      </xdr:blipFill>
      <xdr:spPr>
        <a:xfrm>
          <a:off x="7080250" y="526367375"/>
          <a:ext cx="4889500" cy="8556625"/>
        </a:xfrm>
        <a:prstGeom prst="rect">
          <a:avLst/>
        </a:prstGeom>
      </xdr:spPr>
    </xdr:pic>
    <xdr:clientData/>
  </xdr:twoCellAnchor>
  <xdr:twoCellAnchor>
    <xdr:from>
      <xdr:col>3</xdr:col>
      <xdr:colOff>50800</xdr:colOff>
      <xdr:row>855</xdr:row>
      <xdr:rowOff>482600</xdr:rowOff>
    </xdr:from>
    <xdr:to>
      <xdr:col>3</xdr:col>
      <xdr:colOff>4940300</xdr:colOff>
      <xdr:row>869</xdr:row>
      <xdr:rowOff>238125</xdr:rowOff>
    </xdr:to>
    <xdr:pic>
      <xdr:nvPicPr>
        <xdr:cNvPr id="202" name="Рисунок 201">
          <a:extLst>
            <a:ext uri="{FF2B5EF4-FFF2-40B4-BE49-F238E27FC236}">
              <a16:creationId xmlns:a16="http://schemas.microsoft.com/office/drawing/2014/main" id="{E05ECEDA-DBC5-4C7C-91CA-31DEE01FB8ED}"/>
            </a:ext>
          </a:extLst>
        </xdr:cNvPr>
        <xdr:cNvPicPr>
          <a:picLocks/>
        </xdr:cNvPicPr>
      </xdr:nvPicPr>
      <xdr:blipFill>
        <a:blip xmlns:r="http://schemas.openxmlformats.org/officeDocument/2006/relationships" r:embed="rId52">
          <a:extLst>
            <a:ext uri="{28A0092B-C50C-407E-A947-70E740481C1C}">
              <a14:useLocalDpi xmlns:a14="http://schemas.microsoft.com/office/drawing/2010/main" val="0"/>
            </a:ext>
          </a:extLst>
        </a:blip>
        <a:stretch>
          <a:fillRect/>
        </a:stretch>
      </xdr:blipFill>
      <xdr:spPr>
        <a:xfrm>
          <a:off x="7080250" y="535940000"/>
          <a:ext cx="4889500" cy="8556625"/>
        </a:xfrm>
        <a:prstGeom prst="rect">
          <a:avLst/>
        </a:prstGeom>
      </xdr:spPr>
    </xdr:pic>
    <xdr:clientData/>
  </xdr:twoCellAnchor>
  <xdr:twoCellAnchor>
    <xdr:from>
      <xdr:col>3</xdr:col>
      <xdr:colOff>50800</xdr:colOff>
      <xdr:row>871</xdr:row>
      <xdr:rowOff>482600</xdr:rowOff>
    </xdr:from>
    <xdr:to>
      <xdr:col>3</xdr:col>
      <xdr:colOff>4940300</xdr:colOff>
      <xdr:row>885</xdr:row>
      <xdr:rowOff>238125</xdr:rowOff>
    </xdr:to>
    <xdr:pic>
      <xdr:nvPicPr>
        <xdr:cNvPr id="206" name="Рисунок 205">
          <a:extLst>
            <a:ext uri="{FF2B5EF4-FFF2-40B4-BE49-F238E27FC236}">
              <a16:creationId xmlns:a16="http://schemas.microsoft.com/office/drawing/2014/main" id="{5982B2FC-FB0A-4984-9EAE-909AFF9822DA}"/>
            </a:ext>
          </a:extLst>
        </xdr:cNvPr>
        <xdr:cNvPicPr>
          <a:picLocks/>
        </xdr:cNvPicPr>
      </xdr:nvPicPr>
      <xdr:blipFill>
        <a:blip xmlns:r="http://schemas.openxmlformats.org/officeDocument/2006/relationships" r:embed="rId53">
          <a:extLst>
            <a:ext uri="{28A0092B-C50C-407E-A947-70E740481C1C}">
              <a14:useLocalDpi xmlns:a14="http://schemas.microsoft.com/office/drawing/2010/main" val="0"/>
            </a:ext>
          </a:extLst>
        </a:blip>
        <a:stretch>
          <a:fillRect/>
        </a:stretch>
      </xdr:blipFill>
      <xdr:spPr>
        <a:xfrm>
          <a:off x="7080250" y="545512625"/>
          <a:ext cx="4889500" cy="8556625"/>
        </a:xfrm>
        <a:prstGeom prst="rect">
          <a:avLst/>
        </a:prstGeom>
      </xdr:spPr>
    </xdr:pic>
    <xdr:clientData/>
  </xdr:twoCellAnchor>
  <xdr:twoCellAnchor>
    <xdr:from>
      <xdr:col>3</xdr:col>
      <xdr:colOff>50800</xdr:colOff>
      <xdr:row>887</xdr:row>
      <xdr:rowOff>482600</xdr:rowOff>
    </xdr:from>
    <xdr:to>
      <xdr:col>3</xdr:col>
      <xdr:colOff>4940300</xdr:colOff>
      <xdr:row>901</xdr:row>
      <xdr:rowOff>238125</xdr:rowOff>
    </xdr:to>
    <xdr:pic>
      <xdr:nvPicPr>
        <xdr:cNvPr id="210" name="Рисунок 209">
          <a:extLst>
            <a:ext uri="{FF2B5EF4-FFF2-40B4-BE49-F238E27FC236}">
              <a16:creationId xmlns:a16="http://schemas.microsoft.com/office/drawing/2014/main" id="{E9773A62-1802-47D6-9844-408DB55BB009}"/>
            </a:ext>
          </a:extLst>
        </xdr:cNvPr>
        <xdr:cNvPicPr>
          <a:picLocks/>
        </xdr:cNvPicPr>
      </xdr:nvPicPr>
      <xdr:blipFill>
        <a:blip xmlns:r="http://schemas.openxmlformats.org/officeDocument/2006/relationships" r:embed="rId54">
          <a:extLst>
            <a:ext uri="{28A0092B-C50C-407E-A947-70E740481C1C}">
              <a14:useLocalDpi xmlns:a14="http://schemas.microsoft.com/office/drawing/2010/main" val="0"/>
            </a:ext>
          </a:extLst>
        </a:blip>
        <a:stretch>
          <a:fillRect/>
        </a:stretch>
      </xdr:blipFill>
      <xdr:spPr>
        <a:xfrm>
          <a:off x="7080250" y="555085250"/>
          <a:ext cx="4889500" cy="8556625"/>
        </a:xfrm>
        <a:prstGeom prst="rect">
          <a:avLst/>
        </a:prstGeom>
      </xdr:spPr>
    </xdr:pic>
    <xdr:clientData/>
  </xdr:twoCellAnchor>
  <xdr:twoCellAnchor>
    <xdr:from>
      <xdr:col>3</xdr:col>
      <xdr:colOff>50800</xdr:colOff>
      <xdr:row>903</xdr:row>
      <xdr:rowOff>165050</xdr:rowOff>
    </xdr:from>
    <xdr:to>
      <xdr:col>3</xdr:col>
      <xdr:colOff>4940300</xdr:colOff>
      <xdr:row>917</xdr:row>
      <xdr:rowOff>546109</xdr:rowOff>
    </xdr:to>
    <xdr:pic>
      <xdr:nvPicPr>
        <xdr:cNvPr id="214" name="Рисунок 213">
          <a:extLst>
            <a:ext uri="{FF2B5EF4-FFF2-40B4-BE49-F238E27FC236}">
              <a16:creationId xmlns:a16="http://schemas.microsoft.com/office/drawing/2014/main" id="{D623E618-EEB7-43CB-A347-FE492B064BB9}"/>
            </a:ext>
          </a:extLst>
        </xdr:cNvPr>
        <xdr:cNvPicPr>
          <a:picLocks/>
        </xdr:cNvPicPr>
      </xdr:nvPicPr>
      <xdr:blipFill>
        <a:blip xmlns:r="http://schemas.openxmlformats.org/officeDocument/2006/relationships" r:embed="rId55">
          <a:extLst>
            <a:ext uri="{28A0092B-C50C-407E-A947-70E740481C1C}">
              <a14:useLocalDpi xmlns:a14="http://schemas.microsoft.com/office/drawing/2010/main" val="0"/>
            </a:ext>
          </a:extLst>
        </a:blip>
        <a:stretch>
          <a:fillRect/>
        </a:stretch>
      </xdr:blipFill>
      <xdr:spPr>
        <a:xfrm>
          <a:off x="7080250" y="564340325"/>
          <a:ext cx="4889500" cy="9182159"/>
        </a:xfrm>
        <a:prstGeom prst="rect">
          <a:avLst/>
        </a:prstGeom>
      </xdr:spPr>
    </xdr:pic>
    <xdr:clientData/>
  </xdr:twoCellAnchor>
  <xdr:twoCellAnchor>
    <xdr:from>
      <xdr:col>3</xdr:col>
      <xdr:colOff>50800</xdr:colOff>
      <xdr:row>919</xdr:row>
      <xdr:rowOff>558800</xdr:rowOff>
    </xdr:from>
    <xdr:to>
      <xdr:col>3</xdr:col>
      <xdr:colOff>4940300</xdr:colOff>
      <xdr:row>933</xdr:row>
      <xdr:rowOff>167640</xdr:rowOff>
    </xdr:to>
    <xdr:pic>
      <xdr:nvPicPr>
        <xdr:cNvPr id="216" name="Рисунок 215">
          <a:extLst>
            <a:ext uri="{FF2B5EF4-FFF2-40B4-BE49-F238E27FC236}">
              <a16:creationId xmlns:a16="http://schemas.microsoft.com/office/drawing/2014/main" id="{AEE4999D-A666-49A3-BDB3-FFAAE2A444CE}"/>
            </a:ext>
          </a:extLst>
        </xdr:cNvPr>
        <xdr:cNvPicPr>
          <a:picLocks/>
        </xdr:cNvPicPr>
      </xdr:nvPicPr>
      <xdr:blipFill>
        <a:blip xmlns:r="http://schemas.openxmlformats.org/officeDocument/2006/relationships" r:embed="rId56">
          <a:extLst>
            <a:ext uri="{28A0092B-C50C-407E-A947-70E740481C1C}">
              <a14:useLocalDpi xmlns:a14="http://schemas.microsoft.com/office/drawing/2010/main" val="0"/>
            </a:ext>
          </a:extLst>
        </a:blip>
        <a:stretch>
          <a:fillRect/>
        </a:stretch>
      </xdr:blipFill>
      <xdr:spPr>
        <a:xfrm>
          <a:off x="7080250" y="574306700"/>
          <a:ext cx="4889500" cy="8409940"/>
        </a:xfrm>
        <a:prstGeom prst="rect">
          <a:avLst/>
        </a:prstGeom>
      </xdr:spPr>
    </xdr:pic>
    <xdr:clientData/>
  </xdr:twoCellAnchor>
  <xdr:twoCellAnchor>
    <xdr:from>
      <xdr:col>3</xdr:col>
      <xdr:colOff>50800</xdr:colOff>
      <xdr:row>935</xdr:row>
      <xdr:rowOff>482600</xdr:rowOff>
    </xdr:from>
    <xdr:to>
      <xdr:col>3</xdr:col>
      <xdr:colOff>4940300</xdr:colOff>
      <xdr:row>949</xdr:row>
      <xdr:rowOff>238125</xdr:rowOff>
    </xdr:to>
    <xdr:pic>
      <xdr:nvPicPr>
        <xdr:cNvPr id="220" name="Рисунок 219">
          <a:extLst>
            <a:ext uri="{FF2B5EF4-FFF2-40B4-BE49-F238E27FC236}">
              <a16:creationId xmlns:a16="http://schemas.microsoft.com/office/drawing/2014/main" id="{A63917D2-6352-4888-9F7C-DBF8F0533474}"/>
            </a:ext>
          </a:extLst>
        </xdr:cNvPr>
        <xdr:cNvPicPr>
          <a:picLocks/>
        </xdr:cNvPicPr>
      </xdr:nvPicPr>
      <xdr:blipFill>
        <a:blip xmlns:r="http://schemas.openxmlformats.org/officeDocument/2006/relationships" r:embed="rId57">
          <a:extLst>
            <a:ext uri="{28A0092B-C50C-407E-A947-70E740481C1C}">
              <a14:useLocalDpi xmlns:a14="http://schemas.microsoft.com/office/drawing/2010/main" val="0"/>
            </a:ext>
          </a:extLst>
        </a:blip>
        <a:stretch>
          <a:fillRect/>
        </a:stretch>
      </xdr:blipFill>
      <xdr:spPr>
        <a:xfrm>
          <a:off x="7080250" y="583803125"/>
          <a:ext cx="4889500" cy="8556625"/>
        </a:xfrm>
        <a:prstGeom prst="rect">
          <a:avLst/>
        </a:prstGeom>
      </xdr:spPr>
    </xdr:pic>
    <xdr:clientData/>
  </xdr:twoCellAnchor>
  <xdr:twoCellAnchor>
    <xdr:from>
      <xdr:col>3</xdr:col>
      <xdr:colOff>50800</xdr:colOff>
      <xdr:row>952</xdr:row>
      <xdr:rowOff>57150</xdr:rowOff>
    </xdr:from>
    <xdr:to>
      <xdr:col>3</xdr:col>
      <xdr:colOff>4940300</xdr:colOff>
      <xdr:row>965</xdr:row>
      <xdr:rowOff>37019</xdr:rowOff>
    </xdr:to>
    <xdr:pic>
      <xdr:nvPicPr>
        <xdr:cNvPr id="224" name="Рисунок 223">
          <a:extLst>
            <a:ext uri="{FF2B5EF4-FFF2-40B4-BE49-F238E27FC236}">
              <a16:creationId xmlns:a16="http://schemas.microsoft.com/office/drawing/2014/main" id="{8EC28E9D-C55E-4720-8A0E-8F38B0703657}"/>
            </a:ext>
          </a:extLst>
        </xdr:cNvPr>
        <xdr:cNvPicPr>
          <a:picLocks/>
        </xdr:cNvPicPr>
      </xdr:nvPicPr>
      <xdr:blipFill>
        <a:blip xmlns:r="http://schemas.openxmlformats.org/officeDocument/2006/relationships" r:embed="rId58">
          <a:extLst>
            <a:ext uri="{28A0092B-C50C-407E-A947-70E740481C1C}">
              <a14:useLocalDpi xmlns:a14="http://schemas.microsoft.com/office/drawing/2010/main" val="0"/>
            </a:ext>
          </a:extLst>
        </a:blip>
        <a:stretch>
          <a:fillRect/>
        </a:stretch>
      </xdr:blipFill>
      <xdr:spPr>
        <a:xfrm>
          <a:off x="7080250" y="593578950"/>
          <a:ext cx="4889500" cy="8152319"/>
        </a:xfrm>
        <a:prstGeom prst="rect">
          <a:avLst/>
        </a:prstGeom>
      </xdr:spPr>
    </xdr:pic>
    <xdr:clientData/>
  </xdr:twoCellAnchor>
  <xdr:twoCellAnchor>
    <xdr:from>
      <xdr:col>3</xdr:col>
      <xdr:colOff>50800</xdr:colOff>
      <xdr:row>967</xdr:row>
      <xdr:rowOff>342850</xdr:rowOff>
    </xdr:from>
    <xdr:to>
      <xdr:col>3</xdr:col>
      <xdr:colOff>4940300</xdr:colOff>
      <xdr:row>981</xdr:row>
      <xdr:rowOff>367606</xdr:rowOff>
    </xdr:to>
    <xdr:pic>
      <xdr:nvPicPr>
        <xdr:cNvPr id="228" name="Рисунок 227">
          <a:extLst>
            <a:ext uri="{FF2B5EF4-FFF2-40B4-BE49-F238E27FC236}">
              <a16:creationId xmlns:a16="http://schemas.microsoft.com/office/drawing/2014/main" id="{397D8F5D-2E59-4041-BF3B-C93A3E760960}"/>
            </a:ext>
          </a:extLst>
        </xdr:cNvPr>
        <xdr:cNvPicPr>
          <a:picLocks/>
        </xdr:cNvPicPr>
      </xdr:nvPicPr>
      <xdr:blipFill>
        <a:blip xmlns:r="http://schemas.openxmlformats.org/officeDocument/2006/relationships" r:embed="rId59">
          <a:extLst>
            <a:ext uri="{28A0092B-C50C-407E-A947-70E740481C1C}">
              <a14:useLocalDpi xmlns:a14="http://schemas.microsoft.com/office/drawing/2010/main" val="0"/>
            </a:ext>
          </a:extLst>
        </a:blip>
        <a:stretch>
          <a:fillRect/>
        </a:stretch>
      </xdr:blipFill>
      <xdr:spPr>
        <a:xfrm>
          <a:off x="7080250" y="602808625"/>
          <a:ext cx="4889500" cy="8825856"/>
        </a:xfrm>
        <a:prstGeom prst="rect">
          <a:avLst/>
        </a:prstGeom>
      </xdr:spPr>
    </xdr:pic>
    <xdr:clientData/>
  </xdr:twoCellAnchor>
  <xdr:twoCellAnchor>
    <xdr:from>
      <xdr:col>3</xdr:col>
      <xdr:colOff>50800</xdr:colOff>
      <xdr:row>985</xdr:row>
      <xdr:rowOff>241300</xdr:rowOff>
    </xdr:from>
    <xdr:to>
      <xdr:col>3</xdr:col>
      <xdr:colOff>4940300</xdr:colOff>
      <xdr:row>995</xdr:row>
      <xdr:rowOff>482282</xdr:rowOff>
    </xdr:to>
    <xdr:pic>
      <xdr:nvPicPr>
        <xdr:cNvPr id="232" name="Рисунок 231">
          <a:extLst>
            <a:ext uri="{FF2B5EF4-FFF2-40B4-BE49-F238E27FC236}">
              <a16:creationId xmlns:a16="http://schemas.microsoft.com/office/drawing/2014/main" id="{933A142F-E56D-4F77-9F2F-333F1B526A44}"/>
            </a:ext>
          </a:extLst>
        </xdr:cNvPr>
        <xdr:cNvPicPr>
          <a:picLocks/>
        </xdr:cNvPicPr>
      </xdr:nvPicPr>
      <xdr:blipFill>
        <a:blip xmlns:r="http://schemas.openxmlformats.org/officeDocument/2006/relationships" r:embed="rId60">
          <a:extLst>
            <a:ext uri="{28A0092B-C50C-407E-A947-70E740481C1C}">
              <a14:useLocalDpi xmlns:a14="http://schemas.microsoft.com/office/drawing/2010/main" val="0"/>
            </a:ext>
          </a:extLst>
        </a:blip>
        <a:stretch>
          <a:fillRect/>
        </a:stretch>
      </xdr:blipFill>
      <xdr:spPr>
        <a:xfrm>
          <a:off x="7080250" y="613537000"/>
          <a:ext cx="4889500" cy="6527482"/>
        </a:xfrm>
        <a:prstGeom prst="rect">
          <a:avLst/>
        </a:prstGeom>
      </xdr:spPr>
    </xdr:pic>
    <xdr:clientData/>
  </xdr:twoCellAnchor>
  <xdr:twoCellAnchor>
    <xdr:from>
      <xdr:col>3</xdr:col>
      <xdr:colOff>50800</xdr:colOff>
      <xdr:row>1001</xdr:row>
      <xdr:rowOff>558800</xdr:rowOff>
    </xdr:from>
    <xdr:to>
      <xdr:col>3</xdr:col>
      <xdr:colOff>4940300</xdr:colOff>
      <xdr:row>1011</xdr:row>
      <xdr:rowOff>171323</xdr:rowOff>
    </xdr:to>
    <xdr:pic>
      <xdr:nvPicPr>
        <xdr:cNvPr id="236" name="Рисунок 235">
          <a:extLst>
            <a:ext uri="{FF2B5EF4-FFF2-40B4-BE49-F238E27FC236}">
              <a16:creationId xmlns:a16="http://schemas.microsoft.com/office/drawing/2014/main" id="{C94BB6D3-2E13-419A-9F1F-E81CA6706645}"/>
            </a:ext>
          </a:extLst>
        </xdr:cNvPr>
        <xdr:cNvPicPr>
          <a:picLocks/>
        </xdr:cNvPicPr>
      </xdr:nvPicPr>
      <xdr:blipFill>
        <a:blip xmlns:r="http://schemas.openxmlformats.org/officeDocument/2006/relationships" r:embed="rId61">
          <a:extLst>
            <a:ext uri="{28A0092B-C50C-407E-A947-70E740481C1C}">
              <a14:useLocalDpi xmlns:a14="http://schemas.microsoft.com/office/drawing/2010/main" val="0"/>
            </a:ext>
          </a:extLst>
        </a:blip>
        <a:stretch>
          <a:fillRect/>
        </a:stretch>
      </xdr:blipFill>
      <xdr:spPr>
        <a:xfrm>
          <a:off x="7080250" y="623427125"/>
          <a:ext cx="4889500" cy="5899023"/>
        </a:xfrm>
        <a:prstGeom prst="rect">
          <a:avLst/>
        </a:prstGeom>
      </xdr:spPr>
    </xdr:pic>
    <xdr:clientData/>
  </xdr:twoCellAnchor>
  <xdr:twoCellAnchor>
    <xdr:from>
      <xdr:col>3</xdr:col>
      <xdr:colOff>50800</xdr:colOff>
      <xdr:row>1016</xdr:row>
      <xdr:rowOff>57150</xdr:rowOff>
    </xdr:from>
    <xdr:to>
      <xdr:col>3</xdr:col>
      <xdr:colOff>4940300</xdr:colOff>
      <xdr:row>1029</xdr:row>
      <xdr:rowOff>33867</xdr:rowOff>
    </xdr:to>
    <xdr:pic>
      <xdr:nvPicPr>
        <xdr:cNvPr id="240" name="Рисунок 239">
          <a:extLst>
            <a:ext uri="{FF2B5EF4-FFF2-40B4-BE49-F238E27FC236}">
              <a16:creationId xmlns:a16="http://schemas.microsoft.com/office/drawing/2014/main" id="{176EC242-D28D-4CFF-BE89-A688498D6C0B}"/>
            </a:ext>
          </a:extLst>
        </xdr:cNvPr>
        <xdr:cNvPicPr>
          <a:picLocks/>
        </xdr:cNvPicPr>
      </xdr:nvPicPr>
      <xdr:blipFill>
        <a:blip xmlns:r="http://schemas.openxmlformats.org/officeDocument/2006/relationships" r:embed="rId62">
          <a:extLst>
            <a:ext uri="{28A0092B-C50C-407E-A947-70E740481C1C}">
              <a14:useLocalDpi xmlns:a14="http://schemas.microsoft.com/office/drawing/2010/main" val="0"/>
            </a:ext>
          </a:extLst>
        </a:blip>
        <a:stretch>
          <a:fillRect/>
        </a:stretch>
      </xdr:blipFill>
      <xdr:spPr>
        <a:xfrm>
          <a:off x="7080250" y="631869450"/>
          <a:ext cx="4889500" cy="8149167"/>
        </a:xfrm>
        <a:prstGeom prst="rect">
          <a:avLst/>
        </a:prstGeom>
      </xdr:spPr>
    </xdr:pic>
    <xdr:clientData/>
  </xdr:twoCellAnchor>
  <xdr:twoCellAnchor>
    <xdr:from>
      <xdr:col>3</xdr:col>
      <xdr:colOff>50800</xdr:colOff>
      <xdr:row>1032</xdr:row>
      <xdr:rowOff>69900</xdr:rowOff>
    </xdr:from>
    <xdr:to>
      <xdr:col>3</xdr:col>
      <xdr:colOff>4940300</xdr:colOff>
      <xdr:row>1045</xdr:row>
      <xdr:rowOff>14020</xdr:rowOff>
    </xdr:to>
    <xdr:pic>
      <xdr:nvPicPr>
        <xdr:cNvPr id="244" name="Рисунок 243">
          <a:extLst>
            <a:ext uri="{FF2B5EF4-FFF2-40B4-BE49-F238E27FC236}">
              <a16:creationId xmlns:a16="http://schemas.microsoft.com/office/drawing/2014/main" id="{AA637825-0417-416E-8465-C9898E00A72E}"/>
            </a:ext>
          </a:extLst>
        </xdr:cNvPr>
        <xdr:cNvPicPr>
          <a:picLocks/>
        </xdr:cNvPicPr>
      </xdr:nvPicPr>
      <xdr:blipFill>
        <a:blip xmlns:r="http://schemas.openxmlformats.org/officeDocument/2006/relationships" r:embed="rId63">
          <a:extLst>
            <a:ext uri="{28A0092B-C50C-407E-A947-70E740481C1C}">
              <a14:useLocalDpi xmlns:a14="http://schemas.microsoft.com/office/drawing/2010/main" val="0"/>
            </a:ext>
          </a:extLst>
        </a:blip>
        <a:stretch>
          <a:fillRect/>
        </a:stretch>
      </xdr:blipFill>
      <xdr:spPr>
        <a:xfrm>
          <a:off x="7080250" y="641454825"/>
          <a:ext cx="4889500" cy="8116570"/>
        </a:xfrm>
        <a:prstGeom prst="rect">
          <a:avLst/>
        </a:prstGeom>
      </xdr:spPr>
    </xdr:pic>
    <xdr:clientData/>
  </xdr:twoCellAnchor>
  <xdr:twoCellAnchor>
    <xdr:from>
      <xdr:col>3</xdr:col>
      <xdr:colOff>50800</xdr:colOff>
      <xdr:row>1048</xdr:row>
      <xdr:rowOff>463550</xdr:rowOff>
    </xdr:from>
    <xdr:to>
      <xdr:col>3</xdr:col>
      <xdr:colOff>4940300</xdr:colOff>
      <xdr:row>1060</xdr:row>
      <xdr:rowOff>254000</xdr:rowOff>
    </xdr:to>
    <xdr:pic>
      <xdr:nvPicPr>
        <xdr:cNvPr id="248" name="Рисунок 247">
          <a:extLst>
            <a:ext uri="{FF2B5EF4-FFF2-40B4-BE49-F238E27FC236}">
              <a16:creationId xmlns:a16="http://schemas.microsoft.com/office/drawing/2014/main" id="{06958F54-7C30-4F09-8304-E87BC6186F2E}"/>
            </a:ext>
          </a:extLst>
        </xdr:cNvPr>
        <xdr:cNvPicPr>
          <a:picLocks/>
        </xdr:cNvPicPr>
      </xdr:nvPicPr>
      <xdr:blipFill>
        <a:blip xmlns:r="http://schemas.openxmlformats.org/officeDocument/2006/relationships" r:embed="rId64">
          <a:extLst>
            <a:ext uri="{28A0092B-C50C-407E-A947-70E740481C1C}">
              <a14:useLocalDpi xmlns:a14="http://schemas.microsoft.com/office/drawing/2010/main" val="0"/>
            </a:ext>
          </a:extLst>
        </a:blip>
        <a:stretch>
          <a:fillRect/>
        </a:stretch>
      </xdr:blipFill>
      <xdr:spPr>
        <a:xfrm>
          <a:off x="7080250" y="651421100"/>
          <a:ext cx="4889500" cy="7334250"/>
        </a:xfrm>
        <a:prstGeom prst="rect">
          <a:avLst/>
        </a:prstGeom>
      </xdr:spPr>
    </xdr:pic>
    <xdr:clientData/>
  </xdr:twoCellAnchor>
  <xdr:twoCellAnchor>
    <xdr:from>
      <xdr:col>3</xdr:col>
      <xdr:colOff>50800</xdr:colOff>
      <xdr:row>1063</xdr:row>
      <xdr:rowOff>482600</xdr:rowOff>
    </xdr:from>
    <xdr:to>
      <xdr:col>3</xdr:col>
      <xdr:colOff>4940300</xdr:colOff>
      <xdr:row>1077</xdr:row>
      <xdr:rowOff>238125</xdr:rowOff>
    </xdr:to>
    <xdr:pic>
      <xdr:nvPicPr>
        <xdr:cNvPr id="252" name="Рисунок 251">
          <a:extLst>
            <a:ext uri="{FF2B5EF4-FFF2-40B4-BE49-F238E27FC236}">
              <a16:creationId xmlns:a16="http://schemas.microsoft.com/office/drawing/2014/main" id="{A09280A4-C77C-4ECE-B791-6438BF7103EA}"/>
            </a:ext>
          </a:extLst>
        </xdr:cNvPr>
        <xdr:cNvPicPr>
          <a:picLocks/>
        </xdr:cNvPicPr>
      </xdr:nvPicPr>
      <xdr:blipFill>
        <a:blip xmlns:r="http://schemas.openxmlformats.org/officeDocument/2006/relationships" r:embed="rId65">
          <a:extLst>
            <a:ext uri="{28A0092B-C50C-407E-A947-70E740481C1C}">
              <a14:useLocalDpi xmlns:a14="http://schemas.microsoft.com/office/drawing/2010/main" val="0"/>
            </a:ext>
          </a:extLst>
        </a:blip>
        <a:stretch>
          <a:fillRect/>
        </a:stretch>
      </xdr:blipFill>
      <xdr:spPr>
        <a:xfrm>
          <a:off x="7080250" y="660384125"/>
          <a:ext cx="4889500" cy="8556625"/>
        </a:xfrm>
        <a:prstGeom prst="rect">
          <a:avLst/>
        </a:prstGeom>
      </xdr:spPr>
    </xdr:pic>
    <xdr:clientData/>
  </xdr:twoCellAnchor>
  <xdr:twoCellAnchor>
    <xdr:from>
      <xdr:col>3</xdr:col>
      <xdr:colOff>50800</xdr:colOff>
      <xdr:row>1080</xdr:row>
      <xdr:rowOff>463550</xdr:rowOff>
    </xdr:from>
    <xdr:to>
      <xdr:col>3</xdr:col>
      <xdr:colOff>4940300</xdr:colOff>
      <xdr:row>1092</xdr:row>
      <xdr:rowOff>257644</xdr:rowOff>
    </xdr:to>
    <xdr:pic>
      <xdr:nvPicPr>
        <xdr:cNvPr id="254" name="Рисунок 253">
          <a:extLst>
            <a:ext uri="{FF2B5EF4-FFF2-40B4-BE49-F238E27FC236}">
              <a16:creationId xmlns:a16="http://schemas.microsoft.com/office/drawing/2014/main" id="{01B927CC-9F69-4F65-8A14-BD047F2D42FB}"/>
            </a:ext>
          </a:extLst>
        </xdr:cNvPr>
        <xdr:cNvPicPr>
          <a:picLocks/>
        </xdr:cNvPicPr>
      </xdr:nvPicPr>
      <xdr:blipFill>
        <a:blip xmlns:r="http://schemas.openxmlformats.org/officeDocument/2006/relationships" r:embed="rId66">
          <a:extLst>
            <a:ext uri="{28A0092B-C50C-407E-A947-70E740481C1C}">
              <a14:useLocalDpi xmlns:a14="http://schemas.microsoft.com/office/drawing/2010/main" val="0"/>
            </a:ext>
          </a:extLst>
        </a:blip>
        <a:stretch>
          <a:fillRect/>
        </a:stretch>
      </xdr:blipFill>
      <xdr:spPr>
        <a:xfrm>
          <a:off x="7080250" y="670566350"/>
          <a:ext cx="4889500" cy="7337894"/>
        </a:xfrm>
        <a:prstGeom prst="rect">
          <a:avLst/>
        </a:prstGeom>
      </xdr:spPr>
    </xdr:pic>
    <xdr:clientData/>
  </xdr:twoCellAnchor>
  <xdr:twoCellAnchor>
    <xdr:from>
      <xdr:col>3</xdr:col>
      <xdr:colOff>50800</xdr:colOff>
      <xdr:row>1095</xdr:row>
      <xdr:rowOff>482650</xdr:rowOff>
    </xdr:from>
    <xdr:to>
      <xdr:col>3</xdr:col>
      <xdr:colOff>4940300</xdr:colOff>
      <xdr:row>1109</xdr:row>
      <xdr:rowOff>238175</xdr:rowOff>
    </xdr:to>
    <xdr:pic>
      <xdr:nvPicPr>
        <xdr:cNvPr id="258" name="Рисунок 257">
          <a:extLst>
            <a:ext uri="{FF2B5EF4-FFF2-40B4-BE49-F238E27FC236}">
              <a16:creationId xmlns:a16="http://schemas.microsoft.com/office/drawing/2014/main" id="{1371689C-6693-471D-8400-408C1A98A16E}"/>
            </a:ext>
          </a:extLst>
        </xdr:cNvPr>
        <xdr:cNvPicPr>
          <a:picLocks/>
        </xdr:cNvPicPr>
      </xdr:nvPicPr>
      <xdr:blipFill>
        <a:blip xmlns:r="http://schemas.openxmlformats.org/officeDocument/2006/relationships" r:embed="rId67">
          <a:extLst>
            <a:ext uri="{28A0092B-C50C-407E-A947-70E740481C1C}">
              <a14:useLocalDpi xmlns:a14="http://schemas.microsoft.com/office/drawing/2010/main" val="0"/>
            </a:ext>
          </a:extLst>
        </a:blip>
        <a:stretch>
          <a:fillRect/>
        </a:stretch>
      </xdr:blipFill>
      <xdr:spPr>
        <a:xfrm>
          <a:off x="7080250" y="679529425"/>
          <a:ext cx="4889500" cy="8556625"/>
        </a:xfrm>
        <a:prstGeom prst="rect">
          <a:avLst/>
        </a:prstGeom>
      </xdr:spPr>
    </xdr:pic>
    <xdr:clientData/>
  </xdr:twoCellAnchor>
  <xdr:twoCellAnchor>
    <xdr:from>
      <xdr:col>3</xdr:col>
      <xdr:colOff>50800</xdr:colOff>
      <xdr:row>1111</xdr:row>
      <xdr:rowOff>482600</xdr:rowOff>
    </xdr:from>
    <xdr:to>
      <xdr:col>3</xdr:col>
      <xdr:colOff>4940300</xdr:colOff>
      <xdr:row>1125</xdr:row>
      <xdr:rowOff>238125</xdr:rowOff>
    </xdr:to>
    <xdr:pic>
      <xdr:nvPicPr>
        <xdr:cNvPr id="262" name="Рисунок 261">
          <a:extLst>
            <a:ext uri="{FF2B5EF4-FFF2-40B4-BE49-F238E27FC236}">
              <a16:creationId xmlns:a16="http://schemas.microsoft.com/office/drawing/2014/main" id="{FEC89399-BBC2-4826-A29E-CF69DFD24B4F}"/>
            </a:ext>
          </a:extLst>
        </xdr:cNvPr>
        <xdr:cNvPicPr>
          <a:picLocks/>
        </xdr:cNvPicPr>
      </xdr:nvPicPr>
      <xdr:blipFill>
        <a:blip xmlns:r="http://schemas.openxmlformats.org/officeDocument/2006/relationships" r:embed="rId68">
          <a:extLst>
            <a:ext uri="{28A0092B-C50C-407E-A947-70E740481C1C}">
              <a14:useLocalDpi xmlns:a14="http://schemas.microsoft.com/office/drawing/2010/main" val="0"/>
            </a:ext>
          </a:extLst>
        </a:blip>
        <a:stretch>
          <a:fillRect/>
        </a:stretch>
      </xdr:blipFill>
      <xdr:spPr>
        <a:xfrm>
          <a:off x="7080250" y="689102000"/>
          <a:ext cx="4889500" cy="8556625"/>
        </a:xfrm>
        <a:prstGeom prst="rect">
          <a:avLst/>
        </a:prstGeom>
      </xdr:spPr>
    </xdr:pic>
    <xdr:clientData/>
  </xdr:twoCellAnchor>
  <xdr:twoCellAnchor>
    <xdr:from>
      <xdr:col>3</xdr:col>
      <xdr:colOff>50800</xdr:colOff>
      <xdr:row>1127</xdr:row>
      <xdr:rowOff>482600</xdr:rowOff>
    </xdr:from>
    <xdr:to>
      <xdr:col>3</xdr:col>
      <xdr:colOff>4940300</xdr:colOff>
      <xdr:row>1141</xdr:row>
      <xdr:rowOff>238125</xdr:rowOff>
    </xdr:to>
    <xdr:pic>
      <xdr:nvPicPr>
        <xdr:cNvPr id="266" name="Рисунок 265">
          <a:extLst>
            <a:ext uri="{FF2B5EF4-FFF2-40B4-BE49-F238E27FC236}">
              <a16:creationId xmlns:a16="http://schemas.microsoft.com/office/drawing/2014/main" id="{F6FBC01D-DEB9-4FB0-97DA-DD4C5D26C0F8}"/>
            </a:ext>
          </a:extLst>
        </xdr:cNvPr>
        <xdr:cNvPicPr>
          <a:picLocks/>
        </xdr:cNvPicPr>
      </xdr:nvPicPr>
      <xdr:blipFill>
        <a:blip xmlns:r="http://schemas.openxmlformats.org/officeDocument/2006/relationships" r:embed="rId69">
          <a:extLst>
            <a:ext uri="{28A0092B-C50C-407E-A947-70E740481C1C}">
              <a14:useLocalDpi xmlns:a14="http://schemas.microsoft.com/office/drawing/2010/main" val="0"/>
            </a:ext>
          </a:extLst>
        </a:blip>
        <a:stretch>
          <a:fillRect/>
        </a:stretch>
      </xdr:blipFill>
      <xdr:spPr>
        <a:xfrm>
          <a:off x="7080250" y="698674625"/>
          <a:ext cx="4889500" cy="8556625"/>
        </a:xfrm>
        <a:prstGeom prst="rect">
          <a:avLst/>
        </a:prstGeom>
      </xdr:spPr>
    </xdr:pic>
    <xdr:clientData/>
  </xdr:twoCellAnchor>
  <xdr:twoCellAnchor>
    <xdr:from>
      <xdr:col>3</xdr:col>
      <xdr:colOff>50800</xdr:colOff>
      <xdr:row>1143</xdr:row>
      <xdr:rowOff>482550</xdr:rowOff>
    </xdr:from>
    <xdr:to>
      <xdr:col>3</xdr:col>
      <xdr:colOff>4940300</xdr:colOff>
      <xdr:row>1157</xdr:row>
      <xdr:rowOff>244218</xdr:rowOff>
    </xdr:to>
    <xdr:pic>
      <xdr:nvPicPr>
        <xdr:cNvPr id="270" name="Рисунок 269">
          <a:extLst>
            <a:ext uri="{FF2B5EF4-FFF2-40B4-BE49-F238E27FC236}">
              <a16:creationId xmlns:a16="http://schemas.microsoft.com/office/drawing/2014/main" id="{83B208D3-EE83-47D0-8A45-8F64C792F0B3}"/>
            </a:ext>
          </a:extLst>
        </xdr:cNvPr>
        <xdr:cNvPicPr>
          <a:picLocks/>
        </xdr:cNvPicPr>
      </xdr:nvPicPr>
      <xdr:blipFill>
        <a:blip xmlns:r="http://schemas.openxmlformats.org/officeDocument/2006/relationships" r:embed="rId70">
          <a:extLst>
            <a:ext uri="{28A0092B-C50C-407E-A947-70E740481C1C}">
              <a14:useLocalDpi xmlns:a14="http://schemas.microsoft.com/office/drawing/2010/main" val="0"/>
            </a:ext>
          </a:extLst>
        </a:blip>
        <a:stretch>
          <a:fillRect/>
        </a:stretch>
      </xdr:blipFill>
      <xdr:spPr>
        <a:xfrm>
          <a:off x="7080250" y="708247200"/>
          <a:ext cx="4889500" cy="8562768"/>
        </a:xfrm>
        <a:prstGeom prst="rect">
          <a:avLst/>
        </a:prstGeom>
      </xdr:spPr>
    </xdr:pic>
    <xdr:clientData/>
  </xdr:twoCellAnchor>
  <xdr:twoCellAnchor>
    <xdr:from>
      <xdr:col>3</xdr:col>
      <xdr:colOff>50800</xdr:colOff>
      <xdr:row>1161</xdr:row>
      <xdr:rowOff>12700</xdr:rowOff>
    </xdr:from>
    <xdr:to>
      <xdr:col>3</xdr:col>
      <xdr:colOff>4940300</xdr:colOff>
      <xdr:row>1172</xdr:row>
      <xdr:rowOff>74613</xdr:rowOff>
    </xdr:to>
    <xdr:pic>
      <xdr:nvPicPr>
        <xdr:cNvPr id="274" name="Рисунок 273">
          <a:extLst>
            <a:ext uri="{FF2B5EF4-FFF2-40B4-BE49-F238E27FC236}">
              <a16:creationId xmlns:a16="http://schemas.microsoft.com/office/drawing/2014/main" id="{DFD86822-1D69-4774-A2C9-C67A8E92AF56}"/>
            </a:ext>
          </a:extLst>
        </xdr:cNvPr>
        <xdr:cNvPicPr>
          <a:picLocks/>
        </xdr:cNvPicPr>
      </xdr:nvPicPr>
      <xdr:blipFill>
        <a:blip xmlns:r="http://schemas.openxmlformats.org/officeDocument/2006/relationships" r:embed="rId71">
          <a:extLst>
            <a:ext uri="{28A0092B-C50C-407E-A947-70E740481C1C}">
              <a14:useLocalDpi xmlns:a14="http://schemas.microsoft.com/office/drawing/2010/main" val="0"/>
            </a:ext>
          </a:extLst>
        </a:blip>
        <a:stretch>
          <a:fillRect/>
        </a:stretch>
      </xdr:blipFill>
      <xdr:spPr>
        <a:xfrm>
          <a:off x="7080250" y="718607275"/>
          <a:ext cx="4889500" cy="6977063"/>
        </a:xfrm>
        <a:prstGeom prst="rect">
          <a:avLst/>
        </a:prstGeom>
      </xdr:spPr>
    </xdr:pic>
    <xdr:clientData/>
  </xdr:twoCellAnchor>
  <xdr:twoCellAnchor>
    <xdr:from>
      <xdr:col>3</xdr:col>
      <xdr:colOff>50800</xdr:colOff>
      <xdr:row>1175</xdr:row>
      <xdr:rowOff>482600</xdr:rowOff>
    </xdr:from>
    <xdr:to>
      <xdr:col>3</xdr:col>
      <xdr:colOff>4940300</xdr:colOff>
      <xdr:row>1189</xdr:row>
      <xdr:rowOff>238125</xdr:rowOff>
    </xdr:to>
    <xdr:pic>
      <xdr:nvPicPr>
        <xdr:cNvPr id="278" name="Рисунок 277">
          <a:extLst>
            <a:ext uri="{FF2B5EF4-FFF2-40B4-BE49-F238E27FC236}">
              <a16:creationId xmlns:a16="http://schemas.microsoft.com/office/drawing/2014/main" id="{59551D61-3CC6-40E1-BF78-921DD025749B}"/>
            </a:ext>
          </a:extLst>
        </xdr:cNvPr>
        <xdr:cNvPicPr>
          <a:picLocks/>
        </xdr:cNvPicPr>
      </xdr:nvPicPr>
      <xdr:blipFill>
        <a:blip xmlns:r="http://schemas.openxmlformats.org/officeDocument/2006/relationships" r:embed="rId72">
          <a:extLst>
            <a:ext uri="{28A0092B-C50C-407E-A947-70E740481C1C}">
              <a14:useLocalDpi xmlns:a14="http://schemas.microsoft.com/office/drawing/2010/main" val="0"/>
            </a:ext>
          </a:extLst>
        </a:blip>
        <a:stretch>
          <a:fillRect/>
        </a:stretch>
      </xdr:blipFill>
      <xdr:spPr>
        <a:xfrm>
          <a:off x="7080250" y="727392500"/>
          <a:ext cx="4889500" cy="8556625"/>
        </a:xfrm>
        <a:prstGeom prst="rect">
          <a:avLst/>
        </a:prstGeom>
      </xdr:spPr>
    </xdr:pic>
    <xdr:clientData/>
  </xdr:twoCellAnchor>
  <xdr:twoCellAnchor>
    <xdr:from>
      <xdr:col>3</xdr:col>
      <xdr:colOff>50800</xdr:colOff>
      <xdr:row>1191</xdr:row>
      <xdr:rowOff>482600</xdr:rowOff>
    </xdr:from>
    <xdr:to>
      <xdr:col>3</xdr:col>
      <xdr:colOff>4940300</xdr:colOff>
      <xdr:row>1205</xdr:row>
      <xdr:rowOff>238125</xdr:rowOff>
    </xdr:to>
    <xdr:pic>
      <xdr:nvPicPr>
        <xdr:cNvPr id="282" name="Рисунок 281">
          <a:extLst>
            <a:ext uri="{FF2B5EF4-FFF2-40B4-BE49-F238E27FC236}">
              <a16:creationId xmlns:a16="http://schemas.microsoft.com/office/drawing/2014/main" id="{44EAAEDD-3A07-40F5-91C7-05E5697F1C03}"/>
            </a:ext>
          </a:extLst>
        </xdr:cNvPr>
        <xdr:cNvPicPr>
          <a:picLocks/>
        </xdr:cNvPicPr>
      </xdr:nvPicPr>
      <xdr:blipFill>
        <a:blip xmlns:r="http://schemas.openxmlformats.org/officeDocument/2006/relationships" r:embed="rId73">
          <a:extLst>
            <a:ext uri="{28A0092B-C50C-407E-A947-70E740481C1C}">
              <a14:useLocalDpi xmlns:a14="http://schemas.microsoft.com/office/drawing/2010/main" val="0"/>
            </a:ext>
          </a:extLst>
        </a:blip>
        <a:stretch>
          <a:fillRect/>
        </a:stretch>
      </xdr:blipFill>
      <xdr:spPr>
        <a:xfrm>
          <a:off x="7080250" y="736965125"/>
          <a:ext cx="4889500" cy="8556625"/>
        </a:xfrm>
        <a:prstGeom prst="rect">
          <a:avLst/>
        </a:prstGeom>
      </xdr:spPr>
    </xdr:pic>
    <xdr:clientData/>
  </xdr:twoCellAnchor>
  <xdr:twoCellAnchor>
    <xdr:from>
      <xdr:col>3</xdr:col>
      <xdr:colOff>50800</xdr:colOff>
      <xdr:row>1207</xdr:row>
      <xdr:rowOff>482550</xdr:rowOff>
    </xdr:from>
    <xdr:to>
      <xdr:col>3</xdr:col>
      <xdr:colOff>4940300</xdr:colOff>
      <xdr:row>1221</xdr:row>
      <xdr:rowOff>238075</xdr:rowOff>
    </xdr:to>
    <xdr:pic>
      <xdr:nvPicPr>
        <xdr:cNvPr id="284" name="Рисунок 283">
          <a:extLst>
            <a:ext uri="{FF2B5EF4-FFF2-40B4-BE49-F238E27FC236}">
              <a16:creationId xmlns:a16="http://schemas.microsoft.com/office/drawing/2014/main" id="{43459696-D225-4A3F-869F-54DF79BC7062}"/>
            </a:ext>
          </a:extLst>
        </xdr:cNvPr>
        <xdr:cNvPicPr>
          <a:picLocks/>
        </xdr:cNvPicPr>
      </xdr:nvPicPr>
      <xdr:blipFill>
        <a:blip xmlns:r="http://schemas.openxmlformats.org/officeDocument/2006/relationships" r:embed="rId74">
          <a:extLst>
            <a:ext uri="{28A0092B-C50C-407E-A947-70E740481C1C}">
              <a14:useLocalDpi xmlns:a14="http://schemas.microsoft.com/office/drawing/2010/main" val="0"/>
            </a:ext>
          </a:extLst>
        </a:blip>
        <a:stretch>
          <a:fillRect/>
        </a:stretch>
      </xdr:blipFill>
      <xdr:spPr>
        <a:xfrm>
          <a:off x="7080250" y="746537700"/>
          <a:ext cx="4889500" cy="8556625"/>
        </a:xfrm>
        <a:prstGeom prst="rect">
          <a:avLst/>
        </a:prstGeom>
      </xdr:spPr>
    </xdr:pic>
    <xdr:clientData/>
  </xdr:twoCellAnchor>
  <xdr:twoCellAnchor>
    <xdr:from>
      <xdr:col>3</xdr:col>
      <xdr:colOff>50800</xdr:colOff>
      <xdr:row>1224</xdr:row>
      <xdr:rowOff>463550</xdr:rowOff>
    </xdr:from>
    <xdr:to>
      <xdr:col>3</xdr:col>
      <xdr:colOff>4940300</xdr:colOff>
      <xdr:row>1236</xdr:row>
      <xdr:rowOff>258587</xdr:rowOff>
    </xdr:to>
    <xdr:pic>
      <xdr:nvPicPr>
        <xdr:cNvPr id="288" name="Рисунок 287">
          <a:extLst>
            <a:ext uri="{FF2B5EF4-FFF2-40B4-BE49-F238E27FC236}">
              <a16:creationId xmlns:a16="http://schemas.microsoft.com/office/drawing/2014/main" id="{00F074FF-ABE0-4329-9F07-127CC510B950}"/>
            </a:ext>
          </a:extLst>
        </xdr:cNvPr>
        <xdr:cNvPicPr>
          <a:picLocks/>
        </xdr:cNvPicPr>
      </xdr:nvPicPr>
      <xdr:blipFill>
        <a:blip xmlns:r="http://schemas.openxmlformats.org/officeDocument/2006/relationships" r:embed="rId75">
          <a:extLst>
            <a:ext uri="{28A0092B-C50C-407E-A947-70E740481C1C}">
              <a14:useLocalDpi xmlns:a14="http://schemas.microsoft.com/office/drawing/2010/main" val="0"/>
            </a:ext>
          </a:extLst>
        </a:blip>
        <a:stretch>
          <a:fillRect/>
        </a:stretch>
      </xdr:blipFill>
      <xdr:spPr>
        <a:xfrm>
          <a:off x="7080250" y="756719975"/>
          <a:ext cx="4889500" cy="7338837"/>
        </a:xfrm>
        <a:prstGeom prst="rect">
          <a:avLst/>
        </a:prstGeom>
      </xdr:spPr>
    </xdr:pic>
    <xdr:clientData/>
  </xdr:twoCellAnchor>
  <xdr:twoCellAnchor>
    <xdr:from>
      <xdr:col>3</xdr:col>
      <xdr:colOff>50800</xdr:colOff>
      <xdr:row>1239</xdr:row>
      <xdr:rowOff>482600</xdr:rowOff>
    </xdr:from>
    <xdr:to>
      <xdr:col>3</xdr:col>
      <xdr:colOff>4940300</xdr:colOff>
      <xdr:row>1253</xdr:row>
      <xdr:rowOff>238125</xdr:rowOff>
    </xdr:to>
    <xdr:pic>
      <xdr:nvPicPr>
        <xdr:cNvPr id="290" name="Рисунок 289">
          <a:extLst>
            <a:ext uri="{FF2B5EF4-FFF2-40B4-BE49-F238E27FC236}">
              <a16:creationId xmlns:a16="http://schemas.microsoft.com/office/drawing/2014/main" id="{0DD2A892-8371-4322-A856-E6AE1B5042E0}"/>
            </a:ext>
          </a:extLst>
        </xdr:cNvPr>
        <xdr:cNvPicPr>
          <a:picLocks/>
        </xdr:cNvPicPr>
      </xdr:nvPicPr>
      <xdr:blipFill>
        <a:blip xmlns:r="http://schemas.openxmlformats.org/officeDocument/2006/relationships" r:embed="rId76">
          <a:extLst>
            <a:ext uri="{28A0092B-C50C-407E-A947-70E740481C1C}">
              <a14:useLocalDpi xmlns:a14="http://schemas.microsoft.com/office/drawing/2010/main" val="0"/>
            </a:ext>
          </a:extLst>
        </a:blip>
        <a:stretch>
          <a:fillRect/>
        </a:stretch>
      </xdr:blipFill>
      <xdr:spPr>
        <a:xfrm>
          <a:off x="7080250" y="765683000"/>
          <a:ext cx="4889500" cy="8556625"/>
        </a:xfrm>
        <a:prstGeom prst="rect">
          <a:avLst/>
        </a:prstGeom>
      </xdr:spPr>
    </xdr:pic>
    <xdr:clientData/>
  </xdr:twoCellAnchor>
  <xdr:twoCellAnchor>
    <xdr:from>
      <xdr:col>3</xdr:col>
      <xdr:colOff>50800</xdr:colOff>
      <xdr:row>1255</xdr:row>
      <xdr:rowOff>482600</xdr:rowOff>
    </xdr:from>
    <xdr:to>
      <xdr:col>3</xdr:col>
      <xdr:colOff>4940300</xdr:colOff>
      <xdr:row>1269</xdr:row>
      <xdr:rowOff>238125</xdr:rowOff>
    </xdr:to>
    <xdr:pic>
      <xdr:nvPicPr>
        <xdr:cNvPr id="292" name="Рисунок 291">
          <a:extLst>
            <a:ext uri="{FF2B5EF4-FFF2-40B4-BE49-F238E27FC236}">
              <a16:creationId xmlns:a16="http://schemas.microsoft.com/office/drawing/2014/main" id="{36107DE9-6CA5-4E6C-8FB5-57B719102D14}"/>
            </a:ext>
          </a:extLst>
        </xdr:cNvPr>
        <xdr:cNvPicPr>
          <a:picLocks/>
        </xdr:cNvPicPr>
      </xdr:nvPicPr>
      <xdr:blipFill>
        <a:blip xmlns:r="http://schemas.openxmlformats.org/officeDocument/2006/relationships" r:embed="rId77">
          <a:extLst>
            <a:ext uri="{28A0092B-C50C-407E-A947-70E740481C1C}">
              <a14:useLocalDpi xmlns:a14="http://schemas.microsoft.com/office/drawing/2010/main" val="0"/>
            </a:ext>
          </a:extLst>
        </a:blip>
        <a:stretch>
          <a:fillRect/>
        </a:stretch>
      </xdr:blipFill>
      <xdr:spPr>
        <a:xfrm>
          <a:off x="7080250" y="775255625"/>
          <a:ext cx="4889500" cy="8556625"/>
        </a:xfrm>
        <a:prstGeom prst="rect">
          <a:avLst/>
        </a:prstGeom>
      </xdr:spPr>
    </xdr:pic>
    <xdr:clientData/>
  </xdr:twoCellAnchor>
  <xdr:twoCellAnchor>
    <xdr:from>
      <xdr:col>3</xdr:col>
      <xdr:colOff>50800</xdr:colOff>
      <xdr:row>1271</xdr:row>
      <xdr:rowOff>482650</xdr:rowOff>
    </xdr:from>
    <xdr:to>
      <xdr:col>3</xdr:col>
      <xdr:colOff>4940300</xdr:colOff>
      <xdr:row>1285</xdr:row>
      <xdr:rowOff>238175</xdr:rowOff>
    </xdr:to>
    <xdr:pic>
      <xdr:nvPicPr>
        <xdr:cNvPr id="296" name="Рисунок 295">
          <a:extLst>
            <a:ext uri="{FF2B5EF4-FFF2-40B4-BE49-F238E27FC236}">
              <a16:creationId xmlns:a16="http://schemas.microsoft.com/office/drawing/2014/main" id="{348A367D-B456-42B6-8BEF-E71F033E7659}"/>
            </a:ext>
          </a:extLst>
        </xdr:cNvPr>
        <xdr:cNvPicPr>
          <a:picLocks/>
        </xdr:cNvPicPr>
      </xdr:nvPicPr>
      <xdr:blipFill>
        <a:blip xmlns:r="http://schemas.openxmlformats.org/officeDocument/2006/relationships" r:embed="rId78">
          <a:extLst>
            <a:ext uri="{28A0092B-C50C-407E-A947-70E740481C1C}">
              <a14:useLocalDpi xmlns:a14="http://schemas.microsoft.com/office/drawing/2010/main" val="0"/>
            </a:ext>
          </a:extLst>
        </a:blip>
        <a:stretch>
          <a:fillRect/>
        </a:stretch>
      </xdr:blipFill>
      <xdr:spPr>
        <a:xfrm>
          <a:off x="7080250" y="784828300"/>
          <a:ext cx="4889500" cy="8556625"/>
        </a:xfrm>
        <a:prstGeom prst="rect">
          <a:avLst/>
        </a:prstGeom>
      </xdr:spPr>
    </xdr:pic>
    <xdr:clientData/>
  </xdr:twoCellAnchor>
  <xdr:twoCellAnchor>
    <xdr:from>
      <xdr:col>3</xdr:col>
      <xdr:colOff>50800</xdr:colOff>
      <xdr:row>1287</xdr:row>
      <xdr:rowOff>482600</xdr:rowOff>
    </xdr:from>
    <xdr:to>
      <xdr:col>3</xdr:col>
      <xdr:colOff>4940300</xdr:colOff>
      <xdr:row>1301</xdr:row>
      <xdr:rowOff>238125</xdr:rowOff>
    </xdr:to>
    <xdr:pic>
      <xdr:nvPicPr>
        <xdr:cNvPr id="300" name="Рисунок 299">
          <a:extLst>
            <a:ext uri="{FF2B5EF4-FFF2-40B4-BE49-F238E27FC236}">
              <a16:creationId xmlns:a16="http://schemas.microsoft.com/office/drawing/2014/main" id="{36CBE550-17CB-456B-BBD5-0BE88AD39044}"/>
            </a:ext>
          </a:extLst>
        </xdr:cNvPr>
        <xdr:cNvPicPr>
          <a:picLocks/>
        </xdr:cNvPicPr>
      </xdr:nvPicPr>
      <xdr:blipFill>
        <a:blip xmlns:r="http://schemas.openxmlformats.org/officeDocument/2006/relationships" r:embed="rId79">
          <a:extLst>
            <a:ext uri="{28A0092B-C50C-407E-A947-70E740481C1C}">
              <a14:useLocalDpi xmlns:a14="http://schemas.microsoft.com/office/drawing/2010/main" val="0"/>
            </a:ext>
          </a:extLst>
        </a:blip>
        <a:stretch>
          <a:fillRect/>
        </a:stretch>
      </xdr:blipFill>
      <xdr:spPr>
        <a:xfrm>
          <a:off x="7080250" y="794400875"/>
          <a:ext cx="4889500" cy="8556625"/>
        </a:xfrm>
        <a:prstGeom prst="rect">
          <a:avLst/>
        </a:prstGeom>
      </xdr:spPr>
    </xdr:pic>
    <xdr:clientData/>
  </xdr:twoCellAnchor>
  <xdr:twoCellAnchor>
    <xdr:from>
      <xdr:col>3</xdr:col>
      <xdr:colOff>50799</xdr:colOff>
      <xdr:row>1304</xdr:row>
      <xdr:rowOff>450850</xdr:rowOff>
    </xdr:from>
    <xdr:to>
      <xdr:col>3</xdr:col>
      <xdr:colOff>4940299</xdr:colOff>
      <xdr:row>1316</xdr:row>
      <xdr:rowOff>268165</xdr:rowOff>
    </xdr:to>
    <xdr:pic>
      <xdr:nvPicPr>
        <xdr:cNvPr id="304" name="Рисунок 303">
          <a:extLst>
            <a:ext uri="{FF2B5EF4-FFF2-40B4-BE49-F238E27FC236}">
              <a16:creationId xmlns:a16="http://schemas.microsoft.com/office/drawing/2014/main" id="{C1BED300-CCC2-4B33-9641-45A1E627CB71}"/>
            </a:ext>
          </a:extLst>
        </xdr:cNvPr>
        <xdr:cNvPicPr>
          <a:picLocks/>
        </xdr:cNvPicPr>
      </xdr:nvPicPr>
      <xdr:blipFill>
        <a:blip xmlns:r="http://schemas.openxmlformats.org/officeDocument/2006/relationships" r:embed="rId80">
          <a:extLst>
            <a:ext uri="{28A0092B-C50C-407E-A947-70E740481C1C}">
              <a14:useLocalDpi xmlns:a14="http://schemas.microsoft.com/office/drawing/2010/main" val="0"/>
            </a:ext>
          </a:extLst>
        </a:blip>
        <a:stretch>
          <a:fillRect/>
        </a:stretch>
      </xdr:blipFill>
      <xdr:spPr>
        <a:xfrm>
          <a:off x="7080249" y="804570400"/>
          <a:ext cx="4889500" cy="7361115"/>
        </a:xfrm>
        <a:prstGeom prst="rect">
          <a:avLst/>
        </a:prstGeom>
      </xdr:spPr>
    </xdr:pic>
    <xdr:clientData/>
  </xdr:twoCellAnchor>
  <xdr:twoCellAnchor>
    <xdr:from>
      <xdr:col>3</xdr:col>
      <xdr:colOff>50800</xdr:colOff>
      <xdr:row>1320</xdr:row>
      <xdr:rowOff>463550</xdr:rowOff>
    </xdr:from>
    <xdr:to>
      <xdr:col>3</xdr:col>
      <xdr:colOff>4940300</xdr:colOff>
      <xdr:row>1332</xdr:row>
      <xdr:rowOff>254000</xdr:rowOff>
    </xdr:to>
    <xdr:pic>
      <xdr:nvPicPr>
        <xdr:cNvPr id="308" name="Рисунок 307">
          <a:extLst>
            <a:ext uri="{FF2B5EF4-FFF2-40B4-BE49-F238E27FC236}">
              <a16:creationId xmlns:a16="http://schemas.microsoft.com/office/drawing/2014/main" id="{88F7F612-A22F-4EB9-BDA5-E975F944A0B9}"/>
            </a:ext>
          </a:extLst>
        </xdr:cNvPr>
        <xdr:cNvPicPr>
          <a:picLocks/>
        </xdr:cNvPicPr>
      </xdr:nvPicPr>
      <xdr:blipFill>
        <a:blip xmlns:r="http://schemas.openxmlformats.org/officeDocument/2006/relationships" r:embed="rId81">
          <a:extLst>
            <a:ext uri="{28A0092B-C50C-407E-A947-70E740481C1C}">
              <a14:useLocalDpi xmlns:a14="http://schemas.microsoft.com/office/drawing/2010/main" val="0"/>
            </a:ext>
          </a:extLst>
        </a:blip>
        <a:stretch>
          <a:fillRect/>
        </a:stretch>
      </xdr:blipFill>
      <xdr:spPr>
        <a:xfrm>
          <a:off x="7080250" y="814155725"/>
          <a:ext cx="4889500" cy="7334250"/>
        </a:xfrm>
        <a:prstGeom prst="rect">
          <a:avLst/>
        </a:prstGeom>
      </xdr:spPr>
    </xdr:pic>
    <xdr:clientData/>
  </xdr:twoCellAnchor>
  <xdr:twoCellAnchor>
    <xdr:from>
      <xdr:col>3</xdr:col>
      <xdr:colOff>50800</xdr:colOff>
      <xdr:row>1351</xdr:row>
      <xdr:rowOff>482600</xdr:rowOff>
    </xdr:from>
    <xdr:to>
      <xdr:col>3</xdr:col>
      <xdr:colOff>4940300</xdr:colOff>
      <xdr:row>1365</xdr:row>
      <xdr:rowOff>238125</xdr:rowOff>
    </xdr:to>
    <xdr:pic>
      <xdr:nvPicPr>
        <xdr:cNvPr id="312" name="Рисунок 311">
          <a:extLst>
            <a:ext uri="{FF2B5EF4-FFF2-40B4-BE49-F238E27FC236}">
              <a16:creationId xmlns:a16="http://schemas.microsoft.com/office/drawing/2014/main" id="{7BB3E437-F805-4109-8A75-6EBF366C091D}"/>
            </a:ext>
          </a:extLst>
        </xdr:cNvPr>
        <xdr:cNvPicPr>
          <a:picLocks/>
        </xdr:cNvPicPr>
      </xdr:nvPicPr>
      <xdr:blipFill>
        <a:blip xmlns:r="http://schemas.openxmlformats.org/officeDocument/2006/relationships" r:embed="rId82">
          <a:extLst>
            <a:ext uri="{28A0092B-C50C-407E-A947-70E740481C1C}">
              <a14:useLocalDpi xmlns:a14="http://schemas.microsoft.com/office/drawing/2010/main" val="0"/>
            </a:ext>
          </a:extLst>
        </a:blip>
        <a:stretch>
          <a:fillRect/>
        </a:stretch>
      </xdr:blipFill>
      <xdr:spPr>
        <a:xfrm>
          <a:off x="7080250" y="832691375"/>
          <a:ext cx="4889500" cy="8556625"/>
        </a:xfrm>
        <a:prstGeom prst="rect">
          <a:avLst/>
        </a:prstGeom>
      </xdr:spPr>
    </xdr:pic>
    <xdr:clientData/>
  </xdr:twoCellAnchor>
  <xdr:twoCellAnchor>
    <xdr:from>
      <xdr:col>3</xdr:col>
      <xdr:colOff>50800</xdr:colOff>
      <xdr:row>1367</xdr:row>
      <xdr:rowOff>482600</xdr:rowOff>
    </xdr:from>
    <xdr:to>
      <xdr:col>3</xdr:col>
      <xdr:colOff>4940300</xdr:colOff>
      <xdr:row>1381</xdr:row>
      <xdr:rowOff>238125</xdr:rowOff>
    </xdr:to>
    <xdr:pic>
      <xdr:nvPicPr>
        <xdr:cNvPr id="316" name="Рисунок 315">
          <a:extLst>
            <a:ext uri="{FF2B5EF4-FFF2-40B4-BE49-F238E27FC236}">
              <a16:creationId xmlns:a16="http://schemas.microsoft.com/office/drawing/2014/main" id="{B2AA10BD-1D17-4C0A-A400-0E675742DED6}"/>
            </a:ext>
          </a:extLst>
        </xdr:cNvPr>
        <xdr:cNvPicPr>
          <a:picLocks/>
        </xdr:cNvPicPr>
      </xdr:nvPicPr>
      <xdr:blipFill>
        <a:blip xmlns:r="http://schemas.openxmlformats.org/officeDocument/2006/relationships" r:embed="rId83">
          <a:extLst>
            <a:ext uri="{28A0092B-C50C-407E-A947-70E740481C1C}">
              <a14:useLocalDpi xmlns:a14="http://schemas.microsoft.com/office/drawing/2010/main" val="0"/>
            </a:ext>
          </a:extLst>
        </a:blip>
        <a:stretch>
          <a:fillRect/>
        </a:stretch>
      </xdr:blipFill>
      <xdr:spPr>
        <a:xfrm>
          <a:off x="7080250" y="842264000"/>
          <a:ext cx="4889500" cy="8556625"/>
        </a:xfrm>
        <a:prstGeom prst="rect">
          <a:avLst/>
        </a:prstGeom>
      </xdr:spPr>
    </xdr:pic>
    <xdr:clientData/>
  </xdr:twoCellAnchor>
  <xdr:twoCellAnchor>
    <xdr:from>
      <xdr:col>3</xdr:col>
      <xdr:colOff>50800</xdr:colOff>
      <xdr:row>1383</xdr:row>
      <xdr:rowOff>482600</xdr:rowOff>
    </xdr:from>
    <xdr:to>
      <xdr:col>3</xdr:col>
      <xdr:colOff>4940300</xdr:colOff>
      <xdr:row>1397</xdr:row>
      <xdr:rowOff>238125</xdr:rowOff>
    </xdr:to>
    <xdr:pic>
      <xdr:nvPicPr>
        <xdr:cNvPr id="320" name="Рисунок 319">
          <a:extLst>
            <a:ext uri="{FF2B5EF4-FFF2-40B4-BE49-F238E27FC236}">
              <a16:creationId xmlns:a16="http://schemas.microsoft.com/office/drawing/2014/main" id="{90D4E08E-7A07-4A50-8525-9153C0C370C9}"/>
            </a:ext>
          </a:extLst>
        </xdr:cNvPr>
        <xdr:cNvPicPr>
          <a:picLocks/>
        </xdr:cNvPicPr>
      </xdr:nvPicPr>
      <xdr:blipFill>
        <a:blip xmlns:r="http://schemas.openxmlformats.org/officeDocument/2006/relationships" r:embed="rId84">
          <a:extLst>
            <a:ext uri="{28A0092B-C50C-407E-A947-70E740481C1C}">
              <a14:useLocalDpi xmlns:a14="http://schemas.microsoft.com/office/drawing/2010/main" val="0"/>
            </a:ext>
          </a:extLst>
        </a:blip>
        <a:stretch>
          <a:fillRect/>
        </a:stretch>
      </xdr:blipFill>
      <xdr:spPr>
        <a:xfrm>
          <a:off x="7080250" y="851836625"/>
          <a:ext cx="4889500" cy="8556625"/>
        </a:xfrm>
        <a:prstGeom prst="rect">
          <a:avLst/>
        </a:prstGeom>
      </xdr:spPr>
    </xdr:pic>
    <xdr:clientData/>
  </xdr:twoCellAnchor>
  <xdr:twoCellAnchor>
    <xdr:from>
      <xdr:col>3</xdr:col>
      <xdr:colOff>50800</xdr:colOff>
      <xdr:row>1399</xdr:row>
      <xdr:rowOff>482600</xdr:rowOff>
    </xdr:from>
    <xdr:to>
      <xdr:col>3</xdr:col>
      <xdr:colOff>4940300</xdr:colOff>
      <xdr:row>1413</xdr:row>
      <xdr:rowOff>238125</xdr:rowOff>
    </xdr:to>
    <xdr:pic>
      <xdr:nvPicPr>
        <xdr:cNvPr id="324" name="Рисунок 323">
          <a:extLst>
            <a:ext uri="{FF2B5EF4-FFF2-40B4-BE49-F238E27FC236}">
              <a16:creationId xmlns:a16="http://schemas.microsoft.com/office/drawing/2014/main" id="{66936367-85DD-433B-9231-B523463173A0}"/>
            </a:ext>
          </a:extLst>
        </xdr:cNvPr>
        <xdr:cNvPicPr>
          <a:picLocks/>
        </xdr:cNvPicPr>
      </xdr:nvPicPr>
      <xdr:blipFill>
        <a:blip xmlns:r="http://schemas.openxmlformats.org/officeDocument/2006/relationships" r:embed="rId85">
          <a:extLst>
            <a:ext uri="{28A0092B-C50C-407E-A947-70E740481C1C}">
              <a14:useLocalDpi xmlns:a14="http://schemas.microsoft.com/office/drawing/2010/main" val="0"/>
            </a:ext>
          </a:extLst>
        </a:blip>
        <a:stretch>
          <a:fillRect/>
        </a:stretch>
      </xdr:blipFill>
      <xdr:spPr>
        <a:xfrm>
          <a:off x="7080250" y="861409250"/>
          <a:ext cx="4889500" cy="8556625"/>
        </a:xfrm>
        <a:prstGeom prst="rect">
          <a:avLst/>
        </a:prstGeom>
      </xdr:spPr>
    </xdr:pic>
    <xdr:clientData/>
  </xdr:twoCellAnchor>
  <xdr:twoCellAnchor>
    <xdr:from>
      <xdr:col>3</xdr:col>
      <xdr:colOff>50800</xdr:colOff>
      <xdr:row>1415</xdr:row>
      <xdr:rowOff>482600</xdr:rowOff>
    </xdr:from>
    <xdr:to>
      <xdr:col>3</xdr:col>
      <xdr:colOff>4940300</xdr:colOff>
      <xdr:row>1429</xdr:row>
      <xdr:rowOff>238125</xdr:rowOff>
    </xdr:to>
    <xdr:pic>
      <xdr:nvPicPr>
        <xdr:cNvPr id="328" name="Рисунок 327">
          <a:extLst>
            <a:ext uri="{FF2B5EF4-FFF2-40B4-BE49-F238E27FC236}">
              <a16:creationId xmlns:a16="http://schemas.microsoft.com/office/drawing/2014/main" id="{EA493706-DD7C-418A-9E6B-AE5B42580E6C}"/>
            </a:ext>
          </a:extLst>
        </xdr:cNvPr>
        <xdr:cNvPicPr>
          <a:picLocks/>
        </xdr:cNvPicPr>
      </xdr:nvPicPr>
      <xdr:blipFill>
        <a:blip xmlns:r="http://schemas.openxmlformats.org/officeDocument/2006/relationships" r:embed="rId86">
          <a:extLst>
            <a:ext uri="{28A0092B-C50C-407E-A947-70E740481C1C}">
              <a14:useLocalDpi xmlns:a14="http://schemas.microsoft.com/office/drawing/2010/main" val="0"/>
            </a:ext>
          </a:extLst>
        </a:blip>
        <a:stretch>
          <a:fillRect/>
        </a:stretch>
      </xdr:blipFill>
      <xdr:spPr>
        <a:xfrm>
          <a:off x="7080250" y="870981875"/>
          <a:ext cx="4889500" cy="8556625"/>
        </a:xfrm>
        <a:prstGeom prst="rect">
          <a:avLst/>
        </a:prstGeom>
      </xdr:spPr>
    </xdr:pic>
    <xdr:clientData/>
  </xdr:twoCellAnchor>
  <xdr:twoCellAnchor>
    <xdr:from>
      <xdr:col>3</xdr:col>
      <xdr:colOff>50800</xdr:colOff>
      <xdr:row>1495</xdr:row>
      <xdr:rowOff>482600</xdr:rowOff>
    </xdr:from>
    <xdr:to>
      <xdr:col>3</xdr:col>
      <xdr:colOff>4940300</xdr:colOff>
      <xdr:row>1509</xdr:row>
      <xdr:rowOff>238125</xdr:rowOff>
    </xdr:to>
    <xdr:pic>
      <xdr:nvPicPr>
        <xdr:cNvPr id="332" name="Рисунок 331">
          <a:extLst>
            <a:ext uri="{FF2B5EF4-FFF2-40B4-BE49-F238E27FC236}">
              <a16:creationId xmlns:a16="http://schemas.microsoft.com/office/drawing/2014/main" id="{C15664E0-1A96-4FF2-9EA5-ADAF97352386}"/>
            </a:ext>
          </a:extLst>
        </xdr:cNvPr>
        <xdr:cNvPicPr>
          <a:picLocks/>
        </xdr:cNvPicPr>
      </xdr:nvPicPr>
      <xdr:blipFill>
        <a:blip xmlns:r="http://schemas.openxmlformats.org/officeDocument/2006/relationships" r:embed="rId87">
          <a:extLst>
            <a:ext uri="{28A0092B-C50C-407E-A947-70E740481C1C}">
              <a14:useLocalDpi xmlns:a14="http://schemas.microsoft.com/office/drawing/2010/main" val="0"/>
            </a:ext>
          </a:extLst>
        </a:blip>
        <a:stretch>
          <a:fillRect/>
        </a:stretch>
      </xdr:blipFill>
      <xdr:spPr>
        <a:xfrm>
          <a:off x="7080250" y="918845000"/>
          <a:ext cx="4889500" cy="8556625"/>
        </a:xfrm>
        <a:prstGeom prst="rect">
          <a:avLst/>
        </a:prstGeom>
      </xdr:spPr>
    </xdr:pic>
    <xdr:clientData/>
  </xdr:twoCellAnchor>
  <xdr:twoCellAnchor>
    <xdr:from>
      <xdr:col>3</xdr:col>
      <xdr:colOff>50799</xdr:colOff>
      <xdr:row>1512</xdr:row>
      <xdr:rowOff>476250</xdr:rowOff>
    </xdr:from>
    <xdr:to>
      <xdr:col>3</xdr:col>
      <xdr:colOff>4940299</xdr:colOff>
      <xdr:row>1524</xdr:row>
      <xdr:rowOff>244675</xdr:rowOff>
    </xdr:to>
    <xdr:pic>
      <xdr:nvPicPr>
        <xdr:cNvPr id="336" name="Рисунок 335">
          <a:extLst>
            <a:ext uri="{FF2B5EF4-FFF2-40B4-BE49-F238E27FC236}">
              <a16:creationId xmlns:a16="http://schemas.microsoft.com/office/drawing/2014/main" id="{BFB0B757-F40E-4698-A2D1-83FC15C68E01}"/>
            </a:ext>
          </a:extLst>
        </xdr:cNvPr>
        <xdr:cNvPicPr>
          <a:picLocks/>
        </xdr:cNvPicPr>
      </xdr:nvPicPr>
      <xdr:blipFill>
        <a:blip xmlns:r="http://schemas.openxmlformats.org/officeDocument/2006/relationships" r:embed="rId88">
          <a:extLst>
            <a:ext uri="{28A0092B-C50C-407E-A947-70E740481C1C}">
              <a14:useLocalDpi xmlns:a14="http://schemas.microsoft.com/office/drawing/2010/main" val="0"/>
            </a:ext>
          </a:extLst>
        </a:blip>
        <a:stretch>
          <a:fillRect/>
        </a:stretch>
      </xdr:blipFill>
      <xdr:spPr>
        <a:xfrm>
          <a:off x="7080249" y="929039925"/>
          <a:ext cx="4889500" cy="7312225"/>
        </a:xfrm>
        <a:prstGeom prst="rect">
          <a:avLst/>
        </a:prstGeom>
      </xdr:spPr>
    </xdr:pic>
    <xdr:clientData/>
  </xdr:twoCellAnchor>
  <xdr:twoCellAnchor>
    <xdr:from>
      <xdr:col>3</xdr:col>
      <xdr:colOff>50799</xdr:colOff>
      <xdr:row>1528</xdr:row>
      <xdr:rowOff>476250</xdr:rowOff>
    </xdr:from>
    <xdr:to>
      <xdr:col>3</xdr:col>
      <xdr:colOff>4940299</xdr:colOff>
      <xdr:row>1540</xdr:row>
      <xdr:rowOff>252888</xdr:rowOff>
    </xdr:to>
    <xdr:pic>
      <xdr:nvPicPr>
        <xdr:cNvPr id="340" name="Рисунок 339">
          <a:extLst>
            <a:ext uri="{FF2B5EF4-FFF2-40B4-BE49-F238E27FC236}">
              <a16:creationId xmlns:a16="http://schemas.microsoft.com/office/drawing/2014/main" id="{69792CEC-7CA0-4359-8A34-5B1B9BDD56F6}"/>
            </a:ext>
          </a:extLst>
        </xdr:cNvPr>
        <xdr:cNvPicPr>
          <a:picLocks/>
        </xdr:cNvPicPr>
      </xdr:nvPicPr>
      <xdr:blipFill>
        <a:blip xmlns:r="http://schemas.openxmlformats.org/officeDocument/2006/relationships" r:embed="rId89">
          <a:extLst>
            <a:ext uri="{28A0092B-C50C-407E-A947-70E740481C1C}">
              <a14:useLocalDpi xmlns:a14="http://schemas.microsoft.com/office/drawing/2010/main" val="0"/>
            </a:ext>
          </a:extLst>
        </a:blip>
        <a:stretch>
          <a:fillRect/>
        </a:stretch>
      </xdr:blipFill>
      <xdr:spPr>
        <a:xfrm>
          <a:off x="7080249" y="938612550"/>
          <a:ext cx="4889500" cy="7320438"/>
        </a:xfrm>
        <a:prstGeom prst="rect">
          <a:avLst/>
        </a:prstGeom>
      </xdr:spPr>
    </xdr:pic>
    <xdr:clientData/>
  </xdr:twoCellAnchor>
  <xdr:twoCellAnchor>
    <xdr:from>
      <xdr:col>3</xdr:col>
      <xdr:colOff>50800</xdr:colOff>
      <xdr:row>1545</xdr:row>
      <xdr:rowOff>0</xdr:rowOff>
    </xdr:from>
    <xdr:to>
      <xdr:col>3</xdr:col>
      <xdr:colOff>4940300</xdr:colOff>
      <xdr:row>1556</xdr:row>
      <xdr:rowOff>77002</xdr:rowOff>
    </xdr:to>
    <xdr:pic>
      <xdr:nvPicPr>
        <xdr:cNvPr id="344" name="Рисунок 343">
          <a:extLst>
            <a:ext uri="{FF2B5EF4-FFF2-40B4-BE49-F238E27FC236}">
              <a16:creationId xmlns:a16="http://schemas.microsoft.com/office/drawing/2014/main" id="{2CDEFDAC-6B51-4D2D-9543-418604EF3B24}"/>
            </a:ext>
          </a:extLst>
        </xdr:cNvPr>
        <xdr:cNvPicPr>
          <a:picLocks/>
        </xdr:cNvPicPr>
      </xdr:nvPicPr>
      <xdr:blipFill>
        <a:blip xmlns:r="http://schemas.openxmlformats.org/officeDocument/2006/relationships" r:embed="rId90">
          <a:extLst>
            <a:ext uri="{28A0092B-C50C-407E-A947-70E740481C1C}">
              <a14:useLocalDpi xmlns:a14="http://schemas.microsoft.com/office/drawing/2010/main" val="0"/>
            </a:ext>
          </a:extLst>
        </a:blip>
        <a:stretch>
          <a:fillRect/>
        </a:stretch>
      </xdr:blipFill>
      <xdr:spPr>
        <a:xfrm>
          <a:off x="7080250" y="948337575"/>
          <a:ext cx="4889500" cy="6992152"/>
        </a:xfrm>
        <a:prstGeom prst="rect">
          <a:avLst/>
        </a:prstGeom>
      </xdr:spPr>
    </xdr:pic>
    <xdr:clientData/>
  </xdr:twoCellAnchor>
  <xdr:twoCellAnchor>
    <xdr:from>
      <xdr:col>3</xdr:col>
      <xdr:colOff>50800</xdr:colOff>
      <xdr:row>1561</xdr:row>
      <xdr:rowOff>50800</xdr:rowOff>
    </xdr:from>
    <xdr:to>
      <xdr:col>3</xdr:col>
      <xdr:colOff>4940300</xdr:colOff>
      <xdr:row>1572</xdr:row>
      <xdr:rowOff>29441</xdr:rowOff>
    </xdr:to>
    <xdr:pic>
      <xdr:nvPicPr>
        <xdr:cNvPr id="348" name="Рисунок 347">
          <a:extLst>
            <a:ext uri="{FF2B5EF4-FFF2-40B4-BE49-F238E27FC236}">
              <a16:creationId xmlns:a16="http://schemas.microsoft.com/office/drawing/2014/main" id="{049C2FA3-6B2B-4BF2-8AD1-DDB11F831706}"/>
            </a:ext>
          </a:extLst>
        </xdr:cNvPr>
        <xdr:cNvPicPr>
          <a:picLocks/>
        </xdr:cNvPicPr>
      </xdr:nvPicPr>
      <xdr:blipFill>
        <a:blip xmlns:r="http://schemas.openxmlformats.org/officeDocument/2006/relationships" r:embed="rId91">
          <a:extLst>
            <a:ext uri="{28A0092B-C50C-407E-A947-70E740481C1C}">
              <a14:useLocalDpi xmlns:a14="http://schemas.microsoft.com/office/drawing/2010/main" val="0"/>
            </a:ext>
          </a:extLst>
        </a:blip>
        <a:stretch>
          <a:fillRect/>
        </a:stretch>
      </xdr:blipFill>
      <xdr:spPr>
        <a:xfrm>
          <a:off x="7080250" y="957961000"/>
          <a:ext cx="4889500" cy="6893791"/>
        </a:xfrm>
        <a:prstGeom prst="rect">
          <a:avLst/>
        </a:prstGeom>
      </xdr:spPr>
    </xdr:pic>
    <xdr:clientData/>
  </xdr:twoCellAnchor>
  <xdr:twoCellAnchor>
    <xdr:from>
      <xdr:col>3</xdr:col>
      <xdr:colOff>50800</xdr:colOff>
      <xdr:row>1575</xdr:row>
      <xdr:rowOff>482600</xdr:rowOff>
    </xdr:from>
    <xdr:to>
      <xdr:col>3</xdr:col>
      <xdr:colOff>4940300</xdr:colOff>
      <xdr:row>1589</xdr:row>
      <xdr:rowOff>238125</xdr:rowOff>
    </xdr:to>
    <xdr:pic>
      <xdr:nvPicPr>
        <xdr:cNvPr id="352" name="Рисунок 351">
          <a:extLst>
            <a:ext uri="{FF2B5EF4-FFF2-40B4-BE49-F238E27FC236}">
              <a16:creationId xmlns:a16="http://schemas.microsoft.com/office/drawing/2014/main" id="{2105893A-5001-47A9-A371-19457F204DD8}"/>
            </a:ext>
          </a:extLst>
        </xdr:cNvPr>
        <xdr:cNvPicPr>
          <a:picLocks/>
        </xdr:cNvPicPr>
      </xdr:nvPicPr>
      <xdr:blipFill>
        <a:blip xmlns:r="http://schemas.openxmlformats.org/officeDocument/2006/relationships" r:embed="rId92">
          <a:extLst>
            <a:ext uri="{28A0092B-C50C-407E-A947-70E740481C1C}">
              <a14:useLocalDpi xmlns:a14="http://schemas.microsoft.com/office/drawing/2010/main" val="0"/>
            </a:ext>
          </a:extLst>
        </a:blip>
        <a:stretch>
          <a:fillRect/>
        </a:stretch>
      </xdr:blipFill>
      <xdr:spPr>
        <a:xfrm>
          <a:off x="7080250" y="966708125"/>
          <a:ext cx="4889500" cy="8556625"/>
        </a:xfrm>
        <a:prstGeom prst="rect">
          <a:avLst/>
        </a:prstGeom>
      </xdr:spPr>
    </xdr:pic>
    <xdr:clientData/>
  </xdr:twoCellAnchor>
  <xdr:twoCellAnchor>
    <xdr:from>
      <xdr:col>3</xdr:col>
      <xdr:colOff>50800</xdr:colOff>
      <xdr:row>1591</xdr:row>
      <xdr:rowOff>482600</xdr:rowOff>
    </xdr:from>
    <xdr:to>
      <xdr:col>3</xdr:col>
      <xdr:colOff>4940300</xdr:colOff>
      <xdr:row>1605</xdr:row>
      <xdr:rowOff>238125</xdr:rowOff>
    </xdr:to>
    <xdr:pic>
      <xdr:nvPicPr>
        <xdr:cNvPr id="356" name="Рисунок 355">
          <a:extLst>
            <a:ext uri="{FF2B5EF4-FFF2-40B4-BE49-F238E27FC236}">
              <a16:creationId xmlns:a16="http://schemas.microsoft.com/office/drawing/2014/main" id="{91F6CA0E-EDEA-4325-8581-274D29D5E0B9}"/>
            </a:ext>
          </a:extLst>
        </xdr:cNvPr>
        <xdr:cNvPicPr>
          <a:picLocks/>
        </xdr:cNvPicPr>
      </xdr:nvPicPr>
      <xdr:blipFill>
        <a:blip xmlns:r="http://schemas.openxmlformats.org/officeDocument/2006/relationships" r:embed="rId93">
          <a:extLst>
            <a:ext uri="{28A0092B-C50C-407E-A947-70E740481C1C}">
              <a14:useLocalDpi xmlns:a14="http://schemas.microsoft.com/office/drawing/2010/main" val="0"/>
            </a:ext>
          </a:extLst>
        </a:blip>
        <a:stretch>
          <a:fillRect/>
        </a:stretch>
      </xdr:blipFill>
      <xdr:spPr>
        <a:xfrm>
          <a:off x="7080250" y="976280750"/>
          <a:ext cx="4889500" cy="8556625"/>
        </a:xfrm>
        <a:prstGeom prst="rect">
          <a:avLst/>
        </a:prstGeom>
      </xdr:spPr>
    </xdr:pic>
    <xdr:clientData/>
  </xdr:twoCellAnchor>
  <xdr:twoCellAnchor>
    <xdr:from>
      <xdr:col>3</xdr:col>
      <xdr:colOff>50800</xdr:colOff>
      <xdr:row>1608</xdr:row>
      <xdr:rowOff>463550</xdr:rowOff>
    </xdr:from>
    <xdr:to>
      <xdr:col>3</xdr:col>
      <xdr:colOff>4940300</xdr:colOff>
      <xdr:row>1620</xdr:row>
      <xdr:rowOff>254000</xdr:rowOff>
    </xdr:to>
    <xdr:pic>
      <xdr:nvPicPr>
        <xdr:cNvPr id="360" name="Рисунок 359">
          <a:extLst>
            <a:ext uri="{FF2B5EF4-FFF2-40B4-BE49-F238E27FC236}">
              <a16:creationId xmlns:a16="http://schemas.microsoft.com/office/drawing/2014/main" id="{A5E83BEB-93AF-4D2E-817B-F472C9242ABE}"/>
            </a:ext>
          </a:extLst>
        </xdr:cNvPr>
        <xdr:cNvPicPr>
          <a:picLocks/>
        </xdr:cNvPicPr>
      </xdr:nvPicPr>
      <xdr:blipFill>
        <a:blip xmlns:r="http://schemas.openxmlformats.org/officeDocument/2006/relationships" r:embed="rId94">
          <a:extLst>
            <a:ext uri="{28A0092B-C50C-407E-A947-70E740481C1C}">
              <a14:useLocalDpi xmlns:a14="http://schemas.microsoft.com/office/drawing/2010/main" val="0"/>
            </a:ext>
          </a:extLst>
        </a:blip>
        <a:stretch>
          <a:fillRect/>
        </a:stretch>
      </xdr:blipFill>
      <xdr:spPr>
        <a:xfrm>
          <a:off x="7080250" y="986462975"/>
          <a:ext cx="4889500" cy="7334250"/>
        </a:xfrm>
        <a:prstGeom prst="rect">
          <a:avLst/>
        </a:prstGeom>
      </xdr:spPr>
    </xdr:pic>
    <xdr:clientData/>
  </xdr:twoCellAnchor>
  <xdr:twoCellAnchor>
    <xdr:from>
      <xdr:col>3</xdr:col>
      <xdr:colOff>50800</xdr:colOff>
      <xdr:row>1624</xdr:row>
      <xdr:rowOff>463550</xdr:rowOff>
    </xdr:from>
    <xdr:to>
      <xdr:col>3</xdr:col>
      <xdr:colOff>4940300</xdr:colOff>
      <xdr:row>1636</xdr:row>
      <xdr:rowOff>254000</xdr:rowOff>
    </xdr:to>
    <xdr:pic>
      <xdr:nvPicPr>
        <xdr:cNvPr id="364" name="Рисунок 363">
          <a:extLst>
            <a:ext uri="{FF2B5EF4-FFF2-40B4-BE49-F238E27FC236}">
              <a16:creationId xmlns:a16="http://schemas.microsoft.com/office/drawing/2014/main" id="{D9EB2B92-396B-4A07-B8EE-F3103D4B13FE}"/>
            </a:ext>
          </a:extLst>
        </xdr:cNvPr>
        <xdr:cNvPicPr>
          <a:picLocks/>
        </xdr:cNvPicPr>
      </xdr:nvPicPr>
      <xdr:blipFill>
        <a:blip xmlns:r="http://schemas.openxmlformats.org/officeDocument/2006/relationships" r:embed="rId95">
          <a:extLst>
            <a:ext uri="{28A0092B-C50C-407E-A947-70E740481C1C}">
              <a14:useLocalDpi xmlns:a14="http://schemas.microsoft.com/office/drawing/2010/main" val="0"/>
            </a:ext>
          </a:extLst>
        </a:blip>
        <a:stretch>
          <a:fillRect/>
        </a:stretch>
      </xdr:blipFill>
      <xdr:spPr>
        <a:xfrm>
          <a:off x="7080250" y="996035600"/>
          <a:ext cx="4889500" cy="7334250"/>
        </a:xfrm>
        <a:prstGeom prst="rect">
          <a:avLst/>
        </a:prstGeom>
      </xdr:spPr>
    </xdr:pic>
    <xdr:clientData/>
  </xdr:twoCellAnchor>
  <xdr:twoCellAnchor>
    <xdr:from>
      <xdr:col>3</xdr:col>
      <xdr:colOff>50800</xdr:colOff>
      <xdr:row>1640</xdr:row>
      <xdr:rowOff>463550</xdr:rowOff>
    </xdr:from>
    <xdr:to>
      <xdr:col>3</xdr:col>
      <xdr:colOff>4940300</xdr:colOff>
      <xdr:row>1652</xdr:row>
      <xdr:rowOff>255791</xdr:rowOff>
    </xdr:to>
    <xdr:pic>
      <xdr:nvPicPr>
        <xdr:cNvPr id="368" name="Рисунок 367">
          <a:extLst>
            <a:ext uri="{FF2B5EF4-FFF2-40B4-BE49-F238E27FC236}">
              <a16:creationId xmlns:a16="http://schemas.microsoft.com/office/drawing/2014/main" id="{645787DA-8A11-4146-906D-EBC1CB117982}"/>
            </a:ext>
          </a:extLst>
        </xdr:cNvPr>
        <xdr:cNvPicPr>
          <a:picLocks/>
        </xdr:cNvPicPr>
      </xdr:nvPicPr>
      <xdr:blipFill>
        <a:blip xmlns:r="http://schemas.openxmlformats.org/officeDocument/2006/relationships" r:embed="rId96" cstate="print">
          <a:extLst>
            <a:ext uri="{28A0092B-C50C-407E-A947-70E740481C1C}">
              <a14:useLocalDpi xmlns:a14="http://schemas.microsoft.com/office/drawing/2010/main" val="0"/>
            </a:ext>
          </a:extLst>
        </a:blip>
        <a:stretch>
          <a:fillRect/>
        </a:stretch>
      </xdr:blipFill>
      <xdr:spPr>
        <a:xfrm>
          <a:off x="7080250" y="1005608225"/>
          <a:ext cx="4889500" cy="7336041"/>
        </a:xfrm>
        <a:prstGeom prst="rect">
          <a:avLst/>
        </a:prstGeom>
      </xdr:spPr>
    </xdr:pic>
    <xdr:clientData/>
  </xdr:twoCellAnchor>
  <xdr:twoCellAnchor>
    <xdr:from>
      <xdr:col>3</xdr:col>
      <xdr:colOff>50800</xdr:colOff>
      <xdr:row>1657</xdr:row>
      <xdr:rowOff>241300</xdr:rowOff>
    </xdr:from>
    <xdr:to>
      <xdr:col>3</xdr:col>
      <xdr:colOff>4940300</xdr:colOff>
      <xdr:row>1667</xdr:row>
      <xdr:rowOff>474133</xdr:rowOff>
    </xdr:to>
    <xdr:pic>
      <xdr:nvPicPr>
        <xdr:cNvPr id="372" name="Рисунок 371">
          <a:extLst>
            <a:ext uri="{FF2B5EF4-FFF2-40B4-BE49-F238E27FC236}">
              <a16:creationId xmlns:a16="http://schemas.microsoft.com/office/drawing/2014/main" id="{D49AEA06-C6C0-4DAF-A5B9-028E6F281FB6}"/>
            </a:ext>
          </a:extLst>
        </xdr:cNvPr>
        <xdr:cNvPicPr>
          <a:picLocks/>
        </xdr:cNvPicPr>
      </xdr:nvPicPr>
      <xdr:blipFill>
        <a:blip xmlns:r="http://schemas.openxmlformats.org/officeDocument/2006/relationships" r:embed="rId97" cstate="print">
          <a:extLst>
            <a:ext uri="{28A0092B-C50C-407E-A947-70E740481C1C}">
              <a14:useLocalDpi xmlns:a14="http://schemas.microsoft.com/office/drawing/2010/main" val="0"/>
            </a:ext>
          </a:extLst>
        </a:blip>
        <a:stretch>
          <a:fillRect/>
        </a:stretch>
      </xdr:blipFill>
      <xdr:spPr>
        <a:xfrm>
          <a:off x="7080250" y="1015587250"/>
          <a:ext cx="4889500" cy="6519333"/>
        </a:xfrm>
        <a:prstGeom prst="rect">
          <a:avLst/>
        </a:prstGeom>
      </xdr:spPr>
    </xdr:pic>
    <xdr:clientData/>
  </xdr:twoCellAnchor>
  <xdr:twoCellAnchor>
    <xdr:from>
      <xdr:col>3</xdr:col>
      <xdr:colOff>50800</xdr:colOff>
      <xdr:row>1672</xdr:row>
      <xdr:rowOff>463550</xdr:rowOff>
    </xdr:from>
    <xdr:to>
      <xdr:col>3</xdr:col>
      <xdr:colOff>4940300</xdr:colOff>
      <xdr:row>1684</xdr:row>
      <xdr:rowOff>254000</xdr:rowOff>
    </xdr:to>
    <xdr:pic>
      <xdr:nvPicPr>
        <xdr:cNvPr id="376" name="Рисунок 375">
          <a:extLst>
            <a:ext uri="{FF2B5EF4-FFF2-40B4-BE49-F238E27FC236}">
              <a16:creationId xmlns:a16="http://schemas.microsoft.com/office/drawing/2014/main" id="{8FAC587E-23E6-4F8E-93B0-DF8C3A08F4BF}"/>
            </a:ext>
          </a:extLst>
        </xdr:cNvPr>
        <xdr:cNvPicPr>
          <a:picLocks/>
        </xdr:cNvPicPr>
      </xdr:nvPicPr>
      <xdr:blipFill>
        <a:blip xmlns:r="http://schemas.openxmlformats.org/officeDocument/2006/relationships" r:embed="rId98">
          <a:extLst>
            <a:ext uri="{28A0092B-C50C-407E-A947-70E740481C1C}">
              <a14:useLocalDpi xmlns:a14="http://schemas.microsoft.com/office/drawing/2010/main" val="0"/>
            </a:ext>
          </a:extLst>
        </a:blip>
        <a:stretch>
          <a:fillRect/>
        </a:stretch>
      </xdr:blipFill>
      <xdr:spPr>
        <a:xfrm>
          <a:off x="7080250" y="1024753475"/>
          <a:ext cx="4889500" cy="7334250"/>
        </a:xfrm>
        <a:prstGeom prst="rect">
          <a:avLst/>
        </a:prstGeom>
      </xdr:spPr>
    </xdr:pic>
    <xdr:clientData/>
  </xdr:twoCellAnchor>
  <xdr:twoCellAnchor>
    <xdr:from>
      <xdr:col>3</xdr:col>
      <xdr:colOff>50800</xdr:colOff>
      <xdr:row>1688</xdr:row>
      <xdr:rowOff>463550</xdr:rowOff>
    </xdr:from>
    <xdr:to>
      <xdr:col>3</xdr:col>
      <xdr:colOff>4940300</xdr:colOff>
      <xdr:row>1700</xdr:row>
      <xdr:rowOff>254000</xdr:rowOff>
    </xdr:to>
    <xdr:pic>
      <xdr:nvPicPr>
        <xdr:cNvPr id="380" name="Рисунок 379">
          <a:extLst>
            <a:ext uri="{FF2B5EF4-FFF2-40B4-BE49-F238E27FC236}">
              <a16:creationId xmlns:a16="http://schemas.microsoft.com/office/drawing/2014/main" id="{89C64DF5-7630-475E-B52E-966C588E838C}"/>
            </a:ext>
          </a:extLst>
        </xdr:cNvPr>
        <xdr:cNvPicPr>
          <a:picLocks/>
        </xdr:cNvPicPr>
      </xdr:nvPicPr>
      <xdr:blipFill>
        <a:blip xmlns:r="http://schemas.openxmlformats.org/officeDocument/2006/relationships" r:embed="rId99">
          <a:extLst>
            <a:ext uri="{28A0092B-C50C-407E-A947-70E740481C1C}">
              <a14:useLocalDpi xmlns:a14="http://schemas.microsoft.com/office/drawing/2010/main" val="0"/>
            </a:ext>
          </a:extLst>
        </a:blip>
        <a:stretch>
          <a:fillRect/>
        </a:stretch>
      </xdr:blipFill>
      <xdr:spPr>
        <a:xfrm>
          <a:off x="7080250" y="1034326100"/>
          <a:ext cx="4889500" cy="7334250"/>
        </a:xfrm>
        <a:prstGeom prst="rect">
          <a:avLst/>
        </a:prstGeom>
      </xdr:spPr>
    </xdr:pic>
    <xdr:clientData/>
  </xdr:twoCellAnchor>
  <xdr:twoCellAnchor>
    <xdr:from>
      <xdr:col>3</xdr:col>
      <xdr:colOff>50800</xdr:colOff>
      <xdr:row>1705</xdr:row>
      <xdr:rowOff>241300</xdr:rowOff>
    </xdr:from>
    <xdr:to>
      <xdr:col>3</xdr:col>
      <xdr:colOff>4940300</xdr:colOff>
      <xdr:row>1715</xdr:row>
      <xdr:rowOff>474133</xdr:rowOff>
    </xdr:to>
    <xdr:pic>
      <xdr:nvPicPr>
        <xdr:cNvPr id="384" name="Рисунок 383">
          <a:extLst>
            <a:ext uri="{FF2B5EF4-FFF2-40B4-BE49-F238E27FC236}">
              <a16:creationId xmlns:a16="http://schemas.microsoft.com/office/drawing/2014/main" id="{890B041C-0FE9-49F6-B79D-5FFA3B19672B}"/>
            </a:ext>
          </a:extLst>
        </xdr:cNvPr>
        <xdr:cNvPicPr>
          <a:picLocks/>
        </xdr:cNvPicPr>
      </xdr:nvPicPr>
      <xdr:blipFill>
        <a:blip xmlns:r="http://schemas.openxmlformats.org/officeDocument/2006/relationships" r:embed="rId100">
          <a:extLst>
            <a:ext uri="{28A0092B-C50C-407E-A947-70E740481C1C}">
              <a14:useLocalDpi xmlns:a14="http://schemas.microsoft.com/office/drawing/2010/main" val="0"/>
            </a:ext>
          </a:extLst>
        </a:blip>
        <a:stretch>
          <a:fillRect/>
        </a:stretch>
      </xdr:blipFill>
      <xdr:spPr>
        <a:xfrm>
          <a:off x="7080250" y="1044305125"/>
          <a:ext cx="4889500" cy="6519333"/>
        </a:xfrm>
        <a:prstGeom prst="rect">
          <a:avLst/>
        </a:prstGeom>
      </xdr:spPr>
    </xdr:pic>
    <xdr:clientData/>
  </xdr:twoCellAnchor>
  <xdr:twoCellAnchor>
    <xdr:from>
      <xdr:col>3</xdr:col>
      <xdr:colOff>50799</xdr:colOff>
      <xdr:row>1720</xdr:row>
      <xdr:rowOff>463550</xdr:rowOff>
    </xdr:from>
    <xdr:to>
      <xdr:col>3</xdr:col>
      <xdr:colOff>4940299</xdr:colOff>
      <xdr:row>1732</xdr:row>
      <xdr:rowOff>249159</xdr:rowOff>
    </xdr:to>
    <xdr:pic>
      <xdr:nvPicPr>
        <xdr:cNvPr id="388" name="Рисунок 387">
          <a:extLst>
            <a:ext uri="{FF2B5EF4-FFF2-40B4-BE49-F238E27FC236}">
              <a16:creationId xmlns:a16="http://schemas.microsoft.com/office/drawing/2014/main" id="{4311CA29-CC49-4127-B020-86C693F14BCF}"/>
            </a:ext>
          </a:extLst>
        </xdr:cNvPr>
        <xdr:cNvPicPr>
          <a:picLocks/>
        </xdr:cNvPicPr>
      </xdr:nvPicPr>
      <xdr:blipFill>
        <a:blip xmlns:r="http://schemas.openxmlformats.org/officeDocument/2006/relationships" r:embed="rId101">
          <a:extLst>
            <a:ext uri="{28A0092B-C50C-407E-A947-70E740481C1C}">
              <a14:useLocalDpi xmlns:a14="http://schemas.microsoft.com/office/drawing/2010/main" val="0"/>
            </a:ext>
          </a:extLst>
        </a:blip>
        <a:stretch>
          <a:fillRect/>
        </a:stretch>
      </xdr:blipFill>
      <xdr:spPr>
        <a:xfrm>
          <a:off x="7080249" y="1053471350"/>
          <a:ext cx="4889500" cy="7329409"/>
        </a:xfrm>
        <a:prstGeom prst="rect">
          <a:avLst/>
        </a:prstGeom>
      </xdr:spPr>
    </xdr:pic>
    <xdr:clientData/>
  </xdr:twoCellAnchor>
  <xdr:twoCellAnchor>
    <xdr:from>
      <xdr:col>3</xdr:col>
      <xdr:colOff>50800</xdr:colOff>
      <xdr:row>1736</xdr:row>
      <xdr:rowOff>463550</xdr:rowOff>
    </xdr:from>
    <xdr:to>
      <xdr:col>3</xdr:col>
      <xdr:colOff>4940300</xdr:colOff>
      <xdr:row>1748</xdr:row>
      <xdr:rowOff>254000</xdr:rowOff>
    </xdr:to>
    <xdr:pic>
      <xdr:nvPicPr>
        <xdr:cNvPr id="392" name="Рисунок 391">
          <a:extLst>
            <a:ext uri="{FF2B5EF4-FFF2-40B4-BE49-F238E27FC236}">
              <a16:creationId xmlns:a16="http://schemas.microsoft.com/office/drawing/2014/main" id="{799AC441-CABB-498E-ACD7-DBF039E6DEA5}"/>
            </a:ext>
          </a:extLst>
        </xdr:cNvPr>
        <xdr:cNvPicPr>
          <a:picLocks/>
        </xdr:cNvPicPr>
      </xdr:nvPicPr>
      <xdr:blipFill>
        <a:blip xmlns:r="http://schemas.openxmlformats.org/officeDocument/2006/relationships" r:embed="rId102">
          <a:extLst>
            <a:ext uri="{28A0092B-C50C-407E-A947-70E740481C1C}">
              <a14:useLocalDpi xmlns:a14="http://schemas.microsoft.com/office/drawing/2010/main" val="0"/>
            </a:ext>
          </a:extLst>
        </a:blip>
        <a:stretch>
          <a:fillRect/>
        </a:stretch>
      </xdr:blipFill>
      <xdr:spPr>
        <a:xfrm>
          <a:off x="7080250" y="1063043975"/>
          <a:ext cx="4889500" cy="7334250"/>
        </a:xfrm>
        <a:prstGeom prst="rect">
          <a:avLst/>
        </a:prstGeom>
      </xdr:spPr>
    </xdr:pic>
    <xdr:clientData/>
  </xdr:twoCellAnchor>
  <xdr:twoCellAnchor>
    <xdr:from>
      <xdr:col>3</xdr:col>
      <xdr:colOff>50800</xdr:colOff>
      <xdr:row>1752</xdr:row>
      <xdr:rowOff>323850</xdr:rowOff>
    </xdr:from>
    <xdr:to>
      <xdr:col>3</xdr:col>
      <xdr:colOff>4940300</xdr:colOff>
      <xdr:row>1764</xdr:row>
      <xdr:rowOff>403810</xdr:rowOff>
    </xdr:to>
    <xdr:pic>
      <xdr:nvPicPr>
        <xdr:cNvPr id="396" name="Рисунок 395">
          <a:extLst>
            <a:ext uri="{FF2B5EF4-FFF2-40B4-BE49-F238E27FC236}">
              <a16:creationId xmlns:a16="http://schemas.microsoft.com/office/drawing/2014/main" id="{A0004F0A-D6D7-4AA4-A61B-0026ED996533}"/>
            </a:ext>
          </a:extLst>
        </xdr:cNvPr>
        <xdr:cNvPicPr>
          <a:picLocks/>
        </xdr:cNvPicPr>
      </xdr:nvPicPr>
      <xdr:blipFill>
        <a:blip xmlns:r="http://schemas.openxmlformats.org/officeDocument/2006/relationships" r:embed="rId103">
          <a:extLst>
            <a:ext uri="{28A0092B-C50C-407E-A947-70E740481C1C}">
              <a14:useLocalDpi xmlns:a14="http://schemas.microsoft.com/office/drawing/2010/main" val="0"/>
            </a:ext>
          </a:extLst>
        </a:blip>
        <a:stretch>
          <a:fillRect/>
        </a:stretch>
      </xdr:blipFill>
      <xdr:spPr>
        <a:xfrm>
          <a:off x="7080250" y="1072476900"/>
          <a:ext cx="4889500" cy="7623760"/>
        </a:xfrm>
        <a:prstGeom prst="rect">
          <a:avLst/>
        </a:prstGeom>
      </xdr:spPr>
    </xdr:pic>
    <xdr:clientData/>
  </xdr:twoCellAnchor>
  <xdr:twoCellAnchor>
    <xdr:from>
      <xdr:col>3</xdr:col>
      <xdr:colOff>50800</xdr:colOff>
      <xdr:row>1768</xdr:row>
      <xdr:rowOff>463550</xdr:rowOff>
    </xdr:from>
    <xdr:to>
      <xdr:col>3</xdr:col>
      <xdr:colOff>4940300</xdr:colOff>
      <xdr:row>1780</xdr:row>
      <xdr:rowOff>257611</xdr:rowOff>
    </xdr:to>
    <xdr:pic>
      <xdr:nvPicPr>
        <xdr:cNvPr id="400" name="Рисунок 399">
          <a:extLst>
            <a:ext uri="{FF2B5EF4-FFF2-40B4-BE49-F238E27FC236}">
              <a16:creationId xmlns:a16="http://schemas.microsoft.com/office/drawing/2014/main" id="{7DC09852-A3B1-4E10-8C91-BF3DC3E46CBF}"/>
            </a:ext>
          </a:extLst>
        </xdr:cNvPr>
        <xdr:cNvPicPr>
          <a:picLocks/>
        </xdr:cNvPicPr>
      </xdr:nvPicPr>
      <xdr:blipFill>
        <a:blip xmlns:r="http://schemas.openxmlformats.org/officeDocument/2006/relationships" r:embed="rId104">
          <a:extLst>
            <a:ext uri="{28A0092B-C50C-407E-A947-70E740481C1C}">
              <a14:useLocalDpi xmlns:a14="http://schemas.microsoft.com/office/drawing/2010/main" val="0"/>
            </a:ext>
          </a:extLst>
        </a:blip>
        <a:stretch>
          <a:fillRect/>
        </a:stretch>
      </xdr:blipFill>
      <xdr:spPr>
        <a:xfrm>
          <a:off x="7080250" y="1082189225"/>
          <a:ext cx="4889500" cy="7337861"/>
        </a:xfrm>
        <a:prstGeom prst="rect">
          <a:avLst/>
        </a:prstGeom>
      </xdr:spPr>
    </xdr:pic>
    <xdr:clientData/>
  </xdr:twoCellAnchor>
  <xdr:twoCellAnchor>
    <xdr:from>
      <xdr:col>3</xdr:col>
      <xdr:colOff>50800</xdr:colOff>
      <xdr:row>1784</xdr:row>
      <xdr:rowOff>463649</xdr:rowOff>
    </xdr:from>
    <xdr:to>
      <xdr:col>3</xdr:col>
      <xdr:colOff>4940300</xdr:colOff>
      <xdr:row>1796</xdr:row>
      <xdr:rowOff>254099</xdr:rowOff>
    </xdr:to>
    <xdr:pic>
      <xdr:nvPicPr>
        <xdr:cNvPr id="404" name="Рисунок 403">
          <a:extLst>
            <a:ext uri="{FF2B5EF4-FFF2-40B4-BE49-F238E27FC236}">
              <a16:creationId xmlns:a16="http://schemas.microsoft.com/office/drawing/2014/main" id="{5DCAAA88-CE33-45BC-90F3-B20EF0E4EE34}"/>
            </a:ext>
          </a:extLst>
        </xdr:cNvPr>
        <xdr:cNvPicPr>
          <a:picLocks/>
        </xdr:cNvPicPr>
      </xdr:nvPicPr>
      <xdr:blipFill>
        <a:blip xmlns:r="http://schemas.openxmlformats.org/officeDocument/2006/relationships" r:embed="rId105">
          <a:extLst>
            <a:ext uri="{28A0092B-C50C-407E-A947-70E740481C1C}">
              <a14:useLocalDpi xmlns:a14="http://schemas.microsoft.com/office/drawing/2010/main" val="0"/>
            </a:ext>
          </a:extLst>
        </a:blip>
        <a:stretch>
          <a:fillRect/>
        </a:stretch>
      </xdr:blipFill>
      <xdr:spPr>
        <a:xfrm>
          <a:off x="7080250" y="1091761949"/>
          <a:ext cx="4889500" cy="7334250"/>
        </a:xfrm>
        <a:prstGeom prst="rect">
          <a:avLst/>
        </a:prstGeom>
      </xdr:spPr>
    </xdr:pic>
    <xdr:clientData/>
  </xdr:twoCellAnchor>
  <xdr:twoCellAnchor>
    <xdr:from>
      <xdr:col>3</xdr:col>
      <xdr:colOff>50800</xdr:colOff>
      <xdr:row>1801</xdr:row>
      <xdr:rowOff>241300</xdr:rowOff>
    </xdr:from>
    <xdr:to>
      <xdr:col>3</xdr:col>
      <xdr:colOff>4940300</xdr:colOff>
      <xdr:row>1811</xdr:row>
      <xdr:rowOff>474133</xdr:rowOff>
    </xdr:to>
    <xdr:pic>
      <xdr:nvPicPr>
        <xdr:cNvPr id="408" name="Рисунок 407">
          <a:extLst>
            <a:ext uri="{FF2B5EF4-FFF2-40B4-BE49-F238E27FC236}">
              <a16:creationId xmlns:a16="http://schemas.microsoft.com/office/drawing/2014/main" id="{173743E3-BFEB-4979-80AC-2C5DA9C9EAC7}"/>
            </a:ext>
          </a:extLst>
        </xdr:cNvPr>
        <xdr:cNvPicPr>
          <a:picLocks/>
        </xdr:cNvPicPr>
      </xdr:nvPicPr>
      <xdr:blipFill>
        <a:blip xmlns:r="http://schemas.openxmlformats.org/officeDocument/2006/relationships" r:embed="rId106">
          <a:extLst>
            <a:ext uri="{28A0092B-C50C-407E-A947-70E740481C1C}">
              <a14:useLocalDpi xmlns:a14="http://schemas.microsoft.com/office/drawing/2010/main" val="0"/>
            </a:ext>
          </a:extLst>
        </a:blip>
        <a:stretch>
          <a:fillRect/>
        </a:stretch>
      </xdr:blipFill>
      <xdr:spPr>
        <a:xfrm>
          <a:off x="7080250" y="1101740875"/>
          <a:ext cx="4889500" cy="6519333"/>
        </a:xfrm>
        <a:prstGeom prst="rect">
          <a:avLst/>
        </a:prstGeom>
      </xdr:spPr>
    </xdr:pic>
    <xdr:clientData/>
  </xdr:twoCellAnchor>
  <xdr:twoCellAnchor>
    <xdr:from>
      <xdr:col>3</xdr:col>
      <xdr:colOff>50800</xdr:colOff>
      <xdr:row>1817</xdr:row>
      <xdr:rowOff>241300</xdr:rowOff>
    </xdr:from>
    <xdr:to>
      <xdr:col>3</xdr:col>
      <xdr:colOff>4940300</xdr:colOff>
      <xdr:row>1827</xdr:row>
      <xdr:rowOff>477968</xdr:rowOff>
    </xdr:to>
    <xdr:pic>
      <xdr:nvPicPr>
        <xdr:cNvPr id="412" name="Рисунок 411">
          <a:extLst>
            <a:ext uri="{FF2B5EF4-FFF2-40B4-BE49-F238E27FC236}">
              <a16:creationId xmlns:a16="http://schemas.microsoft.com/office/drawing/2014/main" id="{4901F2CE-0427-4DD2-9893-15C2C606381A}"/>
            </a:ext>
          </a:extLst>
        </xdr:cNvPr>
        <xdr:cNvPicPr>
          <a:picLocks/>
        </xdr:cNvPicPr>
      </xdr:nvPicPr>
      <xdr:blipFill>
        <a:blip xmlns:r="http://schemas.openxmlformats.org/officeDocument/2006/relationships" r:embed="rId107">
          <a:extLst>
            <a:ext uri="{28A0092B-C50C-407E-A947-70E740481C1C}">
              <a14:useLocalDpi xmlns:a14="http://schemas.microsoft.com/office/drawing/2010/main" val="0"/>
            </a:ext>
          </a:extLst>
        </a:blip>
        <a:stretch>
          <a:fillRect/>
        </a:stretch>
      </xdr:blipFill>
      <xdr:spPr>
        <a:xfrm>
          <a:off x="7080250" y="1111313500"/>
          <a:ext cx="4889500" cy="6523168"/>
        </a:xfrm>
        <a:prstGeom prst="rect">
          <a:avLst/>
        </a:prstGeom>
      </xdr:spPr>
    </xdr:pic>
    <xdr:clientData/>
  </xdr:twoCellAnchor>
  <xdr:twoCellAnchor>
    <xdr:from>
      <xdr:col>3</xdr:col>
      <xdr:colOff>50799</xdr:colOff>
      <xdr:row>1832</xdr:row>
      <xdr:rowOff>463550</xdr:rowOff>
    </xdr:from>
    <xdr:to>
      <xdr:col>3</xdr:col>
      <xdr:colOff>4940299</xdr:colOff>
      <xdr:row>1844</xdr:row>
      <xdr:rowOff>249100</xdr:rowOff>
    </xdr:to>
    <xdr:pic>
      <xdr:nvPicPr>
        <xdr:cNvPr id="416" name="Рисунок 415">
          <a:extLst>
            <a:ext uri="{FF2B5EF4-FFF2-40B4-BE49-F238E27FC236}">
              <a16:creationId xmlns:a16="http://schemas.microsoft.com/office/drawing/2014/main" id="{1FB90083-AFFB-49F0-BDE4-2F9298C12FB5}"/>
            </a:ext>
          </a:extLst>
        </xdr:cNvPr>
        <xdr:cNvPicPr>
          <a:picLocks/>
        </xdr:cNvPicPr>
      </xdr:nvPicPr>
      <xdr:blipFill>
        <a:blip xmlns:r="http://schemas.openxmlformats.org/officeDocument/2006/relationships" r:embed="rId108">
          <a:extLst>
            <a:ext uri="{28A0092B-C50C-407E-A947-70E740481C1C}">
              <a14:useLocalDpi xmlns:a14="http://schemas.microsoft.com/office/drawing/2010/main" val="0"/>
            </a:ext>
          </a:extLst>
        </a:blip>
        <a:stretch>
          <a:fillRect/>
        </a:stretch>
      </xdr:blipFill>
      <xdr:spPr>
        <a:xfrm>
          <a:off x="7080249" y="1120479725"/>
          <a:ext cx="4889500" cy="7329350"/>
        </a:xfrm>
        <a:prstGeom prst="rect">
          <a:avLst/>
        </a:prstGeom>
      </xdr:spPr>
    </xdr:pic>
    <xdr:clientData/>
  </xdr:twoCellAnchor>
  <xdr:twoCellAnchor>
    <xdr:from>
      <xdr:col>3</xdr:col>
      <xdr:colOff>50800</xdr:colOff>
      <xdr:row>1847</xdr:row>
      <xdr:rowOff>419100</xdr:rowOff>
    </xdr:from>
    <xdr:to>
      <xdr:col>3</xdr:col>
      <xdr:colOff>4940300</xdr:colOff>
      <xdr:row>1861</xdr:row>
      <xdr:rowOff>296551</xdr:rowOff>
    </xdr:to>
    <xdr:pic>
      <xdr:nvPicPr>
        <xdr:cNvPr id="420" name="Рисунок 419">
          <a:extLst>
            <a:ext uri="{FF2B5EF4-FFF2-40B4-BE49-F238E27FC236}">
              <a16:creationId xmlns:a16="http://schemas.microsoft.com/office/drawing/2014/main" id="{D1D981E2-7970-4F26-8FA7-4C09EFDEE183}"/>
            </a:ext>
          </a:extLst>
        </xdr:cNvPr>
        <xdr:cNvPicPr>
          <a:picLocks/>
        </xdr:cNvPicPr>
      </xdr:nvPicPr>
      <xdr:blipFill>
        <a:blip xmlns:r="http://schemas.openxmlformats.org/officeDocument/2006/relationships" r:embed="rId109">
          <a:extLst>
            <a:ext uri="{28A0092B-C50C-407E-A947-70E740481C1C}">
              <a14:useLocalDpi xmlns:a14="http://schemas.microsoft.com/office/drawing/2010/main" val="0"/>
            </a:ext>
          </a:extLst>
        </a:blip>
        <a:stretch>
          <a:fillRect/>
        </a:stretch>
      </xdr:blipFill>
      <xdr:spPr>
        <a:xfrm>
          <a:off x="7080250" y="1129379250"/>
          <a:ext cx="4889500" cy="8678551"/>
        </a:xfrm>
        <a:prstGeom prst="rect">
          <a:avLst/>
        </a:prstGeom>
      </xdr:spPr>
    </xdr:pic>
    <xdr:clientData/>
  </xdr:twoCellAnchor>
  <xdr:twoCellAnchor>
    <xdr:from>
      <xdr:col>3</xdr:col>
      <xdr:colOff>50800</xdr:colOff>
      <xdr:row>1863</xdr:row>
      <xdr:rowOff>469900</xdr:rowOff>
    </xdr:from>
    <xdr:to>
      <xdr:col>3</xdr:col>
      <xdr:colOff>4940300</xdr:colOff>
      <xdr:row>1877</xdr:row>
      <xdr:rowOff>246870</xdr:rowOff>
    </xdr:to>
    <xdr:pic>
      <xdr:nvPicPr>
        <xdr:cNvPr id="424" name="Рисунок 423">
          <a:extLst>
            <a:ext uri="{FF2B5EF4-FFF2-40B4-BE49-F238E27FC236}">
              <a16:creationId xmlns:a16="http://schemas.microsoft.com/office/drawing/2014/main" id="{93E3E1DF-583E-46B8-ABD5-6C776E2FA037}"/>
            </a:ext>
          </a:extLst>
        </xdr:cNvPr>
        <xdr:cNvPicPr>
          <a:picLocks/>
        </xdr:cNvPicPr>
      </xdr:nvPicPr>
      <xdr:blipFill>
        <a:blip xmlns:r="http://schemas.openxmlformats.org/officeDocument/2006/relationships" r:embed="rId110">
          <a:extLst>
            <a:ext uri="{28A0092B-C50C-407E-A947-70E740481C1C}">
              <a14:useLocalDpi xmlns:a14="http://schemas.microsoft.com/office/drawing/2010/main" val="0"/>
            </a:ext>
          </a:extLst>
        </a:blip>
        <a:stretch>
          <a:fillRect/>
        </a:stretch>
      </xdr:blipFill>
      <xdr:spPr>
        <a:xfrm>
          <a:off x="7080250" y="1139002675"/>
          <a:ext cx="4889500" cy="8578070"/>
        </a:xfrm>
        <a:prstGeom prst="rect">
          <a:avLst/>
        </a:prstGeom>
      </xdr:spPr>
    </xdr:pic>
    <xdr:clientData/>
  </xdr:twoCellAnchor>
  <xdr:twoCellAnchor>
    <xdr:from>
      <xdr:col>3</xdr:col>
      <xdr:colOff>50800</xdr:colOff>
      <xdr:row>1879</xdr:row>
      <xdr:rowOff>381000</xdr:rowOff>
    </xdr:from>
    <xdr:to>
      <xdr:col>3</xdr:col>
      <xdr:colOff>4940300</xdr:colOff>
      <xdr:row>1893</xdr:row>
      <xdr:rowOff>338153</xdr:rowOff>
    </xdr:to>
    <xdr:pic>
      <xdr:nvPicPr>
        <xdr:cNvPr id="428" name="Рисунок 427">
          <a:extLst>
            <a:ext uri="{FF2B5EF4-FFF2-40B4-BE49-F238E27FC236}">
              <a16:creationId xmlns:a16="http://schemas.microsoft.com/office/drawing/2014/main" id="{FF62024C-1FD8-45AC-B747-F66A9160D2CD}"/>
            </a:ext>
          </a:extLst>
        </xdr:cNvPr>
        <xdr:cNvPicPr>
          <a:picLocks/>
        </xdr:cNvPicPr>
      </xdr:nvPicPr>
      <xdr:blipFill>
        <a:blip xmlns:r="http://schemas.openxmlformats.org/officeDocument/2006/relationships" r:embed="rId111">
          <a:extLst>
            <a:ext uri="{28A0092B-C50C-407E-A947-70E740481C1C}">
              <a14:useLocalDpi xmlns:a14="http://schemas.microsoft.com/office/drawing/2010/main" val="0"/>
            </a:ext>
          </a:extLst>
        </a:blip>
        <a:stretch>
          <a:fillRect/>
        </a:stretch>
      </xdr:blipFill>
      <xdr:spPr>
        <a:xfrm>
          <a:off x="7080250" y="1148486400"/>
          <a:ext cx="4889500" cy="8758253"/>
        </a:xfrm>
        <a:prstGeom prst="rect">
          <a:avLst/>
        </a:prstGeom>
      </xdr:spPr>
    </xdr:pic>
    <xdr:clientData/>
  </xdr:twoCellAnchor>
  <xdr:twoCellAnchor>
    <xdr:from>
      <xdr:col>3</xdr:col>
      <xdr:colOff>50800</xdr:colOff>
      <xdr:row>1895</xdr:row>
      <xdr:rowOff>482501</xdr:rowOff>
    </xdr:from>
    <xdr:to>
      <xdr:col>3</xdr:col>
      <xdr:colOff>4940300</xdr:colOff>
      <xdr:row>1909</xdr:row>
      <xdr:rowOff>238026</xdr:rowOff>
    </xdr:to>
    <xdr:pic>
      <xdr:nvPicPr>
        <xdr:cNvPr id="432" name="Рисунок 431">
          <a:extLst>
            <a:ext uri="{FF2B5EF4-FFF2-40B4-BE49-F238E27FC236}">
              <a16:creationId xmlns:a16="http://schemas.microsoft.com/office/drawing/2014/main" id="{EA17D5E8-31E4-4BD9-80C1-92A30F5D93F2}"/>
            </a:ext>
          </a:extLst>
        </xdr:cNvPr>
        <xdr:cNvPicPr>
          <a:picLocks/>
        </xdr:cNvPicPr>
      </xdr:nvPicPr>
      <xdr:blipFill>
        <a:blip xmlns:r="http://schemas.openxmlformats.org/officeDocument/2006/relationships" r:embed="rId112">
          <a:extLst>
            <a:ext uri="{28A0092B-C50C-407E-A947-70E740481C1C}">
              <a14:useLocalDpi xmlns:a14="http://schemas.microsoft.com/office/drawing/2010/main" val="0"/>
            </a:ext>
          </a:extLst>
        </a:blip>
        <a:stretch>
          <a:fillRect/>
        </a:stretch>
      </xdr:blipFill>
      <xdr:spPr>
        <a:xfrm>
          <a:off x="7080250" y="1158160526"/>
          <a:ext cx="4889500" cy="8556625"/>
        </a:xfrm>
        <a:prstGeom prst="rect">
          <a:avLst/>
        </a:prstGeom>
      </xdr:spPr>
    </xdr:pic>
    <xdr:clientData/>
  </xdr:twoCellAnchor>
  <xdr:twoCellAnchor>
    <xdr:from>
      <xdr:col>3</xdr:col>
      <xdr:colOff>50800</xdr:colOff>
      <xdr:row>1911</xdr:row>
      <xdr:rowOff>482699</xdr:rowOff>
    </xdr:from>
    <xdr:to>
      <xdr:col>3</xdr:col>
      <xdr:colOff>4940300</xdr:colOff>
      <xdr:row>1925</xdr:row>
      <xdr:rowOff>238224</xdr:rowOff>
    </xdr:to>
    <xdr:pic>
      <xdr:nvPicPr>
        <xdr:cNvPr id="436" name="Рисунок 435">
          <a:extLst>
            <a:ext uri="{FF2B5EF4-FFF2-40B4-BE49-F238E27FC236}">
              <a16:creationId xmlns:a16="http://schemas.microsoft.com/office/drawing/2014/main" id="{CE671FDF-8B4F-477D-A706-28EF18AB7A40}"/>
            </a:ext>
          </a:extLst>
        </xdr:cNvPr>
        <xdr:cNvPicPr>
          <a:picLocks/>
        </xdr:cNvPicPr>
      </xdr:nvPicPr>
      <xdr:blipFill>
        <a:blip xmlns:r="http://schemas.openxmlformats.org/officeDocument/2006/relationships" r:embed="rId113">
          <a:extLst>
            <a:ext uri="{28A0092B-C50C-407E-A947-70E740481C1C}">
              <a14:useLocalDpi xmlns:a14="http://schemas.microsoft.com/office/drawing/2010/main" val="0"/>
            </a:ext>
          </a:extLst>
        </a:blip>
        <a:stretch>
          <a:fillRect/>
        </a:stretch>
      </xdr:blipFill>
      <xdr:spPr>
        <a:xfrm>
          <a:off x="7080250" y="1167733349"/>
          <a:ext cx="4889500" cy="8556625"/>
        </a:xfrm>
        <a:prstGeom prst="rect">
          <a:avLst/>
        </a:prstGeom>
      </xdr:spPr>
    </xdr:pic>
    <xdr:clientData/>
  </xdr:twoCellAnchor>
  <xdr:twoCellAnchor>
    <xdr:from>
      <xdr:col>3</xdr:col>
      <xdr:colOff>50800</xdr:colOff>
      <xdr:row>1927</xdr:row>
      <xdr:rowOff>482600</xdr:rowOff>
    </xdr:from>
    <xdr:to>
      <xdr:col>3</xdr:col>
      <xdr:colOff>4940300</xdr:colOff>
      <xdr:row>1941</xdr:row>
      <xdr:rowOff>238125</xdr:rowOff>
    </xdr:to>
    <xdr:pic>
      <xdr:nvPicPr>
        <xdr:cNvPr id="440" name="Рисунок 439">
          <a:extLst>
            <a:ext uri="{FF2B5EF4-FFF2-40B4-BE49-F238E27FC236}">
              <a16:creationId xmlns:a16="http://schemas.microsoft.com/office/drawing/2014/main" id="{4B6A29D7-8C2B-4E7C-A5A0-54D2802FEF16}"/>
            </a:ext>
          </a:extLst>
        </xdr:cNvPr>
        <xdr:cNvPicPr>
          <a:picLocks/>
        </xdr:cNvPicPr>
      </xdr:nvPicPr>
      <xdr:blipFill>
        <a:blip xmlns:r="http://schemas.openxmlformats.org/officeDocument/2006/relationships" r:embed="rId114">
          <a:extLst>
            <a:ext uri="{28A0092B-C50C-407E-A947-70E740481C1C}">
              <a14:useLocalDpi xmlns:a14="http://schemas.microsoft.com/office/drawing/2010/main" val="0"/>
            </a:ext>
          </a:extLst>
        </a:blip>
        <a:stretch>
          <a:fillRect/>
        </a:stretch>
      </xdr:blipFill>
      <xdr:spPr>
        <a:xfrm>
          <a:off x="7080250" y="1177305875"/>
          <a:ext cx="4889500" cy="8556625"/>
        </a:xfrm>
        <a:prstGeom prst="rect">
          <a:avLst/>
        </a:prstGeom>
      </xdr:spPr>
    </xdr:pic>
    <xdr:clientData/>
  </xdr:twoCellAnchor>
  <xdr:twoCellAnchor>
    <xdr:from>
      <xdr:col>3</xdr:col>
      <xdr:colOff>50800</xdr:colOff>
      <xdr:row>1943</xdr:row>
      <xdr:rowOff>482600</xdr:rowOff>
    </xdr:from>
    <xdr:to>
      <xdr:col>3</xdr:col>
      <xdr:colOff>4940300</xdr:colOff>
      <xdr:row>1957</xdr:row>
      <xdr:rowOff>238125</xdr:rowOff>
    </xdr:to>
    <xdr:pic>
      <xdr:nvPicPr>
        <xdr:cNvPr id="444" name="Рисунок 443">
          <a:extLst>
            <a:ext uri="{FF2B5EF4-FFF2-40B4-BE49-F238E27FC236}">
              <a16:creationId xmlns:a16="http://schemas.microsoft.com/office/drawing/2014/main" id="{AEF3D00A-E27C-4EE4-AD52-292F469BFC42}"/>
            </a:ext>
          </a:extLst>
        </xdr:cNvPr>
        <xdr:cNvPicPr>
          <a:picLocks/>
        </xdr:cNvPicPr>
      </xdr:nvPicPr>
      <xdr:blipFill>
        <a:blip xmlns:r="http://schemas.openxmlformats.org/officeDocument/2006/relationships" r:embed="rId115">
          <a:extLst>
            <a:ext uri="{28A0092B-C50C-407E-A947-70E740481C1C}">
              <a14:useLocalDpi xmlns:a14="http://schemas.microsoft.com/office/drawing/2010/main" val="0"/>
            </a:ext>
          </a:extLst>
        </a:blip>
        <a:stretch>
          <a:fillRect/>
        </a:stretch>
      </xdr:blipFill>
      <xdr:spPr>
        <a:xfrm>
          <a:off x="7080250" y="1186878500"/>
          <a:ext cx="4889500" cy="8556625"/>
        </a:xfrm>
        <a:prstGeom prst="rect">
          <a:avLst/>
        </a:prstGeom>
      </xdr:spPr>
    </xdr:pic>
    <xdr:clientData/>
  </xdr:twoCellAnchor>
  <xdr:twoCellAnchor>
    <xdr:from>
      <xdr:col>3</xdr:col>
      <xdr:colOff>50800</xdr:colOff>
      <xdr:row>1959</xdr:row>
      <xdr:rowOff>482600</xdr:rowOff>
    </xdr:from>
    <xdr:to>
      <xdr:col>3</xdr:col>
      <xdr:colOff>4940300</xdr:colOff>
      <xdr:row>1973</xdr:row>
      <xdr:rowOff>238125</xdr:rowOff>
    </xdr:to>
    <xdr:pic>
      <xdr:nvPicPr>
        <xdr:cNvPr id="448" name="Рисунок 447">
          <a:extLst>
            <a:ext uri="{FF2B5EF4-FFF2-40B4-BE49-F238E27FC236}">
              <a16:creationId xmlns:a16="http://schemas.microsoft.com/office/drawing/2014/main" id="{98B25D71-92F5-4082-9491-A7D22945B33C}"/>
            </a:ext>
          </a:extLst>
        </xdr:cNvPr>
        <xdr:cNvPicPr>
          <a:picLocks/>
        </xdr:cNvPicPr>
      </xdr:nvPicPr>
      <xdr:blipFill>
        <a:blip xmlns:r="http://schemas.openxmlformats.org/officeDocument/2006/relationships" r:embed="rId116">
          <a:extLst>
            <a:ext uri="{28A0092B-C50C-407E-A947-70E740481C1C}">
              <a14:useLocalDpi xmlns:a14="http://schemas.microsoft.com/office/drawing/2010/main" val="0"/>
            </a:ext>
          </a:extLst>
        </a:blip>
        <a:stretch>
          <a:fillRect/>
        </a:stretch>
      </xdr:blipFill>
      <xdr:spPr>
        <a:xfrm>
          <a:off x="7080250" y="1196451125"/>
          <a:ext cx="4889500" cy="8556625"/>
        </a:xfrm>
        <a:prstGeom prst="rect">
          <a:avLst/>
        </a:prstGeom>
      </xdr:spPr>
    </xdr:pic>
    <xdr:clientData/>
  </xdr:twoCellAnchor>
  <xdr:twoCellAnchor>
    <xdr:from>
      <xdr:col>3</xdr:col>
      <xdr:colOff>50800</xdr:colOff>
      <xdr:row>1975</xdr:row>
      <xdr:rowOff>482600</xdr:rowOff>
    </xdr:from>
    <xdr:to>
      <xdr:col>3</xdr:col>
      <xdr:colOff>4940300</xdr:colOff>
      <xdr:row>1989</xdr:row>
      <xdr:rowOff>238125</xdr:rowOff>
    </xdr:to>
    <xdr:pic>
      <xdr:nvPicPr>
        <xdr:cNvPr id="452" name="Рисунок 451">
          <a:extLst>
            <a:ext uri="{FF2B5EF4-FFF2-40B4-BE49-F238E27FC236}">
              <a16:creationId xmlns:a16="http://schemas.microsoft.com/office/drawing/2014/main" id="{BCA86122-A33D-43F5-9B98-9031A1FD5726}"/>
            </a:ext>
          </a:extLst>
        </xdr:cNvPr>
        <xdr:cNvPicPr>
          <a:picLocks/>
        </xdr:cNvPicPr>
      </xdr:nvPicPr>
      <xdr:blipFill>
        <a:blip xmlns:r="http://schemas.openxmlformats.org/officeDocument/2006/relationships" r:embed="rId117">
          <a:extLst>
            <a:ext uri="{28A0092B-C50C-407E-A947-70E740481C1C}">
              <a14:useLocalDpi xmlns:a14="http://schemas.microsoft.com/office/drawing/2010/main" val="0"/>
            </a:ext>
          </a:extLst>
        </a:blip>
        <a:stretch>
          <a:fillRect/>
        </a:stretch>
      </xdr:blipFill>
      <xdr:spPr>
        <a:xfrm>
          <a:off x="7080250" y="1206023750"/>
          <a:ext cx="4889500" cy="8556625"/>
        </a:xfrm>
        <a:prstGeom prst="rect">
          <a:avLst/>
        </a:prstGeom>
      </xdr:spPr>
    </xdr:pic>
    <xdr:clientData/>
  </xdr:twoCellAnchor>
  <xdr:twoCellAnchor>
    <xdr:from>
      <xdr:col>3</xdr:col>
      <xdr:colOff>50800</xdr:colOff>
      <xdr:row>1991</xdr:row>
      <xdr:rowOff>482600</xdr:rowOff>
    </xdr:from>
    <xdr:to>
      <xdr:col>3</xdr:col>
      <xdr:colOff>4940300</xdr:colOff>
      <xdr:row>2005</xdr:row>
      <xdr:rowOff>238125</xdr:rowOff>
    </xdr:to>
    <xdr:pic>
      <xdr:nvPicPr>
        <xdr:cNvPr id="456" name="Рисунок 455">
          <a:extLst>
            <a:ext uri="{FF2B5EF4-FFF2-40B4-BE49-F238E27FC236}">
              <a16:creationId xmlns:a16="http://schemas.microsoft.com/office/drawing/2014/main" id="{0745225A-25EF-46D0-A636-E6028FB01E7F}"/>
            </a:ext>
          </a:extLst>
        </xdr:cNvPr>
        <xdr:cNvPicPr>
          <a:picLocks/>
        </xdr:cNvPicPr>
      </xdr:nvPicPr>
      <xdr:blipFill>
        <a:blip xmlns:r="http://schemas.openxmlformats.org/officeDocument/2006/relationships" r:embed="rId118">
          <a:extLst>
            <a:ext uri="{28A0092B-C50C-407E-A947-70E740481C1C}">
              <a14:useLocalDpi xmlns:a14="http://schemas.microsoft.com/office/drawing/2010/main" val="0"/>
            </a:ext>
          </a:extLst>
        </a:blip>
        <a:stretch>
          <a:fillRect/>
        </a:stretch>
      </xdr:blipFill>
      <xdr:spPr>
        <a:xfrm>
          <a:off x="7080250" y="1215596375"/>
          <a:ext cx="4889500" cy="8556625"/>
        </a:xfrm>
        <a:prstGeom prst="rect">
          <a:avLst/>
        </a:prstGeom>
      </xdr:spPr>
    </xdr:pic>
    <xdr:clientData/>
  </xdr:twoCellAnchor>
  <xdr:twoCellAnchor>
    <xdr:from>
      <xdr:col>3</xdr:col>
      <xdr:colOff>50800</xdr:colOff>
      <xdr:row>2007</xdr:row>
      <xdr:rowOff>482600</xdr:rowOff>
    </xdr:from>
    <xdr:to>
      <xdr:col>3</xdr:col>
      <xdr:colOff>4940300</xdr:colOff>
      <xdr:row>2021</xdr:row>
      <xdr:rowOff>238125</xdr:rowOff>
    </xdr:to>
    <xdr:pic>
      <xdr:nvPicPr>
        <xdr:cNvPr id="460" name="Рисунок 459">
          <a:extLst>
            <a:ext uri="{FF2B5EF4-FFF2-40B4-BE49-F238E27FC236}">
              <a16:creationId xmlns:a16="http://schemas.microsoft.com/office/drawing/2014/main" id="{ED06782B-2185-4392-8232-B1FD6F6D6A27}"/>
            </a:ext>
          </a:extLst>
        </xdr:cNvPr>
        <xdr:cNvPicPr>
          <a:picLocks/>
        </xdr:cNvPicPr>
      </xdr:nvPicPr>
      <xdr:blipFill>
        <a:blip xmlns:r="http://schemas.openxmlformats.org/officeDocument/2006/relationships" r:embed="rId119">
          <a:extLst>
            <a:ext uri="{28A0092B-C50C-407E-A947-70E740481C1C}">
              <a14:useLocalDpi xmlns:a14="http://schemas.microsoft.com/office/drawing/2010/main" val="0"/>
            </a:ext>
          </a:extLst>
        </a:blip>
        <a:stretch>
          <a:fillRect/>
        </a:stretch>
      </xdr:blipFill>
      <xdr:spPr>
        <a:xfrm>
          <a:off x="7080250" y="1225169000"/>
          <a:ext cx="4889500" cy="8556625"/>
        </a:xfrm>
        <a:prstGeom prst="rect">
          <a:avLst/>
        </a:prstGeom>
      </xdr:spPr>
    </xdr:pic>
    <xdr:clientData/>
  </xdr:twoCellAnchor>
  <xdr:twoCellAnchor>
    <xdr:from>
      <xdr:col>3</xdr:col>
      <xdr:colOff>50799</xdr:colOff>
      <xdr:row>2024</xdr:row>
      <xdr:rowOff>463649</xdr:rowOff>
    </xdr:from>
    <xdr:to>
      <xdr:col>3</xdr:col>
      <xdr:colOff>4940299</xdr:colOff>
      <xdr:row>2036</xdr:row>
      <xdr:rowOff>248864</xdr:rowOff>
    </xdr:to>
    <xdr:pic>
      <xdr:nvPicPr>
        <xdr:cNvPr id="464" name="Рисунок 463">
          <a:extLst>
            <a:ext uri="{FF2B5EF4-FFF2-40B4-BE49-F238E27FC236}">
              <a16:creationId xmlns:a16="http://schemas.microsoft.com/office/drawing/2014/main" id="{51332F5F-AACB-49BB-8BCC-0E410404E845}"/>
            </a:ext>
          </a:extLst>
        </xdr:cNvPr>
        <xdr:cNvPicPr>
          <a:picLocks/>
        </xdr:cNvPicPr>
      </xdr:nvPicPr>
      <xdr:blipFill>
        <a:blip xmlns:r="http://schemas.openxmlformats.org/officeDocument/2006/relationships" r:embed="rId120">
          <a:extLst>
            <a:ext uri="{28A0092B-C50C-407E-A947-70E740481C1C}">
              <a14:useLocalDpi xmlns:a14="http://schemas.microsoft.com/office/drawing/2010/main" val="0"/>
            </a:ext>
          </a:extLst>
        </a:blip>
        <a:stretch>
          <a:fillRect/>
        </a:stretch>
      </xdr:blipFill>
      <xdr:spPr>
        <a:xfrm>
          <a:off x="7080249" y="1235351324"/>
          <a:ext cx="4889500" cy="7329015"/>
        </a:xfrm>
        <a:prstGeom prst="rect">
          <a:avLst/>
        </a:prstGeom>
      </xdr:spPr>
    </xdr:pic>
    <xdr:clientData/>
  </xdr:twoCellAnchor>
  <xdr:twoCellAnchor>
    <xdr:from>
      <xdr:col>3</xdr:col>
      <xdr:colOff>50800</xdr:colOff>
      <xdr:row>2039</xdr:row>
      <xdr:rowOff>482600</xdr:rowOff>
    </xdr:from>
    <xdr:to>
      <xdr:col>3</xdr:col>
      <xdr:colOff>4940300</xdr:colOff>
      <xdr:row>2053</xdr:row>
      <xdr:rowOff>238125</xdr:rowOff>
    </xdr:to>
    <xdr:pic>
      <xdr:nvPicPr>
        <xdr:cNvPr id="468" name="Рисунок 467">
          <a:extLst>
            <a:ext uri="{FF2B5EF4-FFF2-40B4-BE49-F238E27FC236}">
              <a16:creationId xmlns:a16="http://schemas.microsoft.com/office/drawing/2014/main" id="{6A9460D9-D1B7-4DB2-8132-2F805116F2BD}"/>
            </a:ext>
          </a:extLst>
        </xdr:cNvPr>
        <xdr:cNvPicPr>
          <a:picLocks/>
        </xdr:cNvPicPr>
      </xdr:nvPicPr>
      <xdr:blipFill>
        <a:blip xmlns:r="http://schemas.openxmlformats.org/officeDocument/2006/relationships" r:embed="rId121">
          <a:extLst>
            <a:ext uri="{28A0092B-C50C-407E-A947-70E740481C1C}">
              <a14:useLocalDpi xmlns:a14="http://schemas.microsoft.com/office/drawing/2010/main" val="0"/>
            </a:ext>
          </a:extLst>
        </a:blip>
        <a:stretch>
          <a:fillRect/>
        </a:stretch>
      </xdr:blipFill>
      <xdr:spPr>
        <a:xfrm>
          <a:off x="7080250" y="1244314250"/>
          <a:ext cx="4889500" cy="8556625"/>
        </a:xfrm>
        <a:prstGeom prst="rect">
          <a:avLst/>
        </a:prstGeom>
      </xdr:spPr>
    </xdr:pic>
    <xdr:clientData/>
  </xdr:twoCellAnchor>
  <xdr:twoCellAnchor>
    <xdr:from>
      <xdr:col>3</xdr:col>
      <xdr:colOff>50800</xdr:colOff>
      <xdr:row>2055</xdr:row>
      <xdr:rowOff>482600</xdr:rowOff>
    </xdr:from>
    <xdr:to>
      <xdr:col>3</xdr:col>
      <xdr:colOff>4940300</xdr:colOff>
      <xdr:row>2069</xdr:row>
      <xdr:rowOff>238125</xdr:rowOff>
    </xdr:to>
    <xdr:pic>
      <xdr:nvPicPr>
        <xdr:cNvPr id="472" name="Рисунок 471">
          <a:extLst>
            <a:ext uri="{FF2B5EF4-FFF2-40B4-BE49-F238E27FC236}">
              <a16:creationId xmlns:a16="http://schemas.microsoft.com/office/drawing/2014/main" id="{AB3E4019-B8F2-49F3-AD9A-48F9C5B6A592}"/>
            </a:ext>
          </a:extLst>
        </xdr:cNvPr>
        <xdr:cNvPicPr>
          <a:picLocks/>
        </xdr:cNvPicPr>
      </xdr:nvPicPr>
      <xdr:blipFill>
        <a:blip xmlns:r="http://schemas.openxmlformats.org/officeDocument/2006/relationships" r:embed="rId122">
          <a:extLst>
            <a:ext uri="{28A0092B-C50C-407E-A947-70E740481C1C}">
              <a14:useLocalDpi xmlns:a14="http://schemas.microsoft.com/office/drawing/2010/main" val="0"/>
            </a:ext>
          </a:extLst>
        </a:blip>
        <a:stretch>
          <a:fillRect/>
        </a:stretch>
      </xdr:blipFill>
      <xdr:spPr>
        <a:xfrm>
          <a:off x="7080250" y="1253886875"/>
          <a:ext cx="4889500" cy="8556625"/>
        </a:xfrm>
        <a:prstGeom prst="rect">
          <a:avLst/>
        </a:prstGeom>
      </xdr:spPr>
    </xdr:pic>
    <xdr:clientData/>
  </xdr:twoCellAnchor>
  <xdr:twoCellAnchor>
    <xdr:from>
      <xdr:col>3</xdr:col>
      <xdr:colOff>50800</xdr:colOff>
      <xdr:row>2071</xdr:row>
      <xdr:rowOff>482600</xdr:rowOff>
    </xdr:from>
    <xdr:to>
      <xdr:col>3</xdr:col>
      <xdr:colOff>4940300</xdr:colOff>
      <xdr:row>2085</xdr:row>
      <xdr:rowOff>238125</xdr:rowOff>
    </xdr:to>
    <xdr:pic>
      <xdr:nvPicPr>
        <xdr:cNvPr id="476" name="Рисунок 475">
          <a:extLst>
            <a:ext uri="{FF2B5EF4-FFF2-40B4-BE49-F238E27FC236}">
              <a16:creationId xmlns:a16="http://schemas.microsoft.com/office/drawing/2014/main" id="{F35AE1D2-E987-4DE9-9BB7-4CBFADEFCBBA}"/>
            </a:ext>
          </a:extLst>
        </xdr:cNvPr>
        <xdr:cNvPicPr>
          <a:picLocks/>
        </xdr:cNvPicPr>
      </xdr:nvPicPr>
      <xdr:blipFill>
        <a:blip xmlns:r="http://schemas.openxmlformats.org/officeDocument/2006/relationships" r:embed="rId123">
          <a:extLst>
            <a:ext uri="{28A0092B-C50C-407E-A947-70E740481C1C}">
              <a14:useLocalDpi xmlns:a14="http://schemas.microsoft.com/office/drawing/2010/main" val="0"/>
            </a:ext>
          </a:extLst>
        </a:blip>
        <a:stretch>
          <a:fillRect/>
        </a:stretch>
      </xdr:blipFill>
      <xdr:spPr>
        <a:xfrm>
          <a:off x="7080250" y="1263459500"/>
          <a:ext cx="4889500" cy="8556625"/>
        </a:xfrm>
        <a:prstGeom prst="rect">
          <a:avLst/>
        </a:prstGeom>
      </xdr:spPr>
    </xdr:pic>
    <xdr:clientData/>
  </xdr:twoCellAnchor>
  <xdr:twoCellAnchor>
    <xdr:from>
      <xdr:col>3</xdr:col>
      <xdr:colOff>50800</xdr:colOff>
      <xdr:row>2087</xdr:row>
      <xdr:rowOff>482600</xdr:rowOff>
    </xdr:from>
    <xdr:to>
      <xdr:col>3</xdr:col>
      <xdr:colOff>4940300</xdr:colOff>
      <xdr:row>2101</xdr:row>
      <xdr:rowOff>238125</xdr:rowOff>
    </xdr:to>
    <xdr:pic>
      <xdr:nvPicPr>
        <xdr:cNvPr id="480" name="Рисунок 479">
          <a:extLst>
            <a:ext uri="{FF2B5EF4-FFF2-40B4-BE49-F238E27FC236}">
              <a16:creationId xmlns:a16="http://schemas.microsoft.com/office/drawing/2014/main" id="{0FC5F1F7-3F03-4B8E-A7FD-5E0DA8957330}"/>
            </a:ext>
          </a:extLst>
        </xdr:cNvPr>
        <xdr:cNvPicPr>
          <a:picLocks/>
        </xdr:cNvPicPr>
      </xdr:nvPicPr>
      <xdr:blipFill>
        <a:blip xmlns:r="http://schemas.openxmlformats.org/officeDocument/2006/relationships" r:embed="rId124">
          <a:extLst>
            <a:ext uri="{28A0092B-C50C-407E-A947-70E740481C1C}">
              <a14:useLocalDpi xmlns:a14="http://schemas.microsoft.com/office/drawing/2010/main" val="0"/>
            </a:ext>
          </a:extLst>
        </a:blip>
        <a:stretch>
          <a:fillRect/>
        </a:stretch>
      </xdr:blipFill>
      <xdr:spPr>
        <a:xfrm>
          <a:off x="7080250" y="1273032125"/>
          <a:ext cx="4889500" cy="8556625"/>
        </a:xfrm>
        <a:prstGeom prst="rect">
          <a:avLst/>
        </a:prstGeom>
      </xdr:spPr>
    </xdr:pic>
    <xdr:clientData/>
  </xdr:twoCellAnchor>
  <xdr:twoCellAnchor>
    <xdr:from>
      <xdr:col>3</xdr:col>
      <xdr:colOff>50800</xdr:colOff>
      <xdr:row>2103</xdr:row>
      <xdr:rowOff>482600</xdr:rowOff>
    </xdr:from>
    <xdr:to>
      <xdr:col>3</xdr:col>
      <xdr:colOff>4940300</xdr:colOff>
      <xdr:row>2117</xdr:row>
      <xdr:rowOff>238125</xdr:rowOff>
    </xdr:to>
    <xdr:pic>
      <xdr:nvPicPr>
        <xdr:cNvPr id="484" name="Рисунок 483">
          <a:extLst>
            <a:ext uri="{FF2B5EF4-FFF2-40B4-BE49-F238E27FC236}">
              <a16:creationId xmlns:a16="http://schemas.microsoft.com/office/drawing/2014/main" id="{DC0D4A89-A55A-4179-B3D8-FC1DA75FD0DD}"/>
            </a:ext>
          </a:extLst>
        </xdr:cNvPr>
        <xdr:cNvPicPr>
          <a:picLocks/>
        </xdr:cNvPicPr>
      </xdr:nvPicPr>
      <xdr:blipFill>
        <a:blip xmlns:r="http://schemas.openxmlformats.org/officeDocument/2006/relationships" r:embed="rId125">
          <a:extLst>
            <a:ext uri="{28A0092B-C50C-407E-A947-70E740481C1C}">
              <a14:useLocalDpi xmlns:a14="http://schemas.microsoft.com/office/drawing/2010/main" val="0"/>
            </a:ext>
          </a:extLst>
        </a:blip>
        <a:stretch>
          <a:fillRect/>
        </a:stretch>
      </xdr:blipFill>
      <xdr:spPr>
        <a:xfrm>
          <a:off x="7080250" y="1282604750"/>
          <a:ext cx="4889500" cy="8556625"/>
        </a:xfrm>
        <a:prstGeom prst="rect">
          <a:avLst/>
        </a:prstGeom>
      </xdr:spPr>
    </xdr:pic>
    <xdr:clientData/>
  </xdr:twoCellAnchor>
  <xdr:twoCellAnchor>
    <xdr:from>
      <xdr:col>3</xdr:col>
      <xdr:colOff>50800</xdr:colOff>
      <xdr:row>2119</xdr:row>
      <xdr:rowOff>482600</xdr:rowOff>
    </xdr:from>
    <xdr:to>
      <xdr:col>3</xdr:col>
      <xdr:colOff>4940300</xdr:colOff>
      <xdr:row>2133</xdr:row>
      <xdr:rowOff>238125</xdr:rowOff>
    </xdr:to>
    <xdr:pic>
      <xdr:nvPicPr>
        <xdr:cNvPr id="488" name="Рисунок 487">
          <a:extLst>
            <a:ext uri="{FF2B5EF4-FFF2-40B4-BE49-F238E27FC236}">
              <a16:creationId xmlns:a16="http://schemas.microsoft.com/office/drawing/2014/main" id="{D6E0F716-5E78-4DA1-A791-A04E88F4F656}"/>
            </a:ext>
          </a:extLst>
        </xdr:cNvPr>
        <xdr:cNvPicPr>
          <a:picLocks/>
        </xdr:cNvPicPr>
      </xdr:nvPicPr>
      <xdr:blipFill>
        <a:blip xmlns:r="http://schemas.openxmlformats.org/officeDocument/2006/relationships" r:embed="rId126">
          <a:extLst>
            <a:ext uri="{28A0092B-C50C-407E-A947-70E740481C1C}">
              <a14:useLocalDpi xmlns:a14="http://schemas.microsoft.com/office/drawing/2010/main" val="0"/>
            </a:ext>
          </a:extLst>
        </a:blip>
        <a:stretch>
          <a:fillRect/>
        </a:stretch>
      </xdr:blipFill>
      <xdr:spPr>
        <a:xfrm>
          <a:off x="7080250" y="1292177375"/>
          <a:ext cx="4889500" cy="8556625"/>
        </a:xfrm>
        <a:prstGeom prst="rect">
          <a:avLst/>
        </a:prstGeom>
      </xdr:spPr>
    </xdr:pic>
    <xdr:clientData/>
  </xdr:twoCellAnchor>
  <xdr:twoCellAnchor>
    <xdr:from>
      <xdr:col>3</xdr:col>
      <xdr:colOff>50800</xdr:colOff>
      <xdr:row>2135</xdr:row>
      <xdr:rowOff>482501</xdr:rowOff>
    </xdr:from>
    <xdr:to>
      <xdr:col>3</xdr:col>
      <xdr:colOff>4940300</xdr:colOff>
      <xdr:row>2149</xdr:row>
      <xdr:rowOff>238026</xdr:rowOff>
    </xdr:to>
    <xdr:pic>
      <xdr:nvPicPr>
        <xdr:cNvPr id="490" name="Рисунок 489">
          <a:extLst>
            <a:ext uri="{FF2B5EF4-FFF2-40B4-BE49-F238E27FC236}">
              <a16:creationId xmlns:a16="http://schemas.microsoft.com/office/drawing/2014/main" id="{E134896A-8E7C-46C8-A9CF-CFAA1EC6C2F7}"/>
            </a:ext>
          </a:extLst>
        </xdr:cNvPr>
        <xdr:cNvPicPr>
          <a:picLocks/>
        </xdr:cNvPicPr>
      </xdr:nvPicPr>
      <xdr:blipFill>
        <a:blip xmlns:r="http://schemas.openxmlformats.org/officeDocument/2006/relationships" r:embed="rId127">
          <a:extLst>
            <a:ext uri="{28A0092B-C50C-407E-A947-70E740481C1C}">
              <a14:useLocalDpi xmlns:a14="http://schemas.microsoft.com/office/drawing/2010/main" val="0"/>
            </a:ext>
          </a:extLst>
        </a:blip>
        <a:stretch>
          <a:fillRect/>
        </a:stretch>
      </xdr:blipFill>
      <xdr:spPr>
        <a:xfrm>
          <a:off x="7080250" y="1301749901"/>
          <a:ext cx="4889500" cy="8556625"/>
        </a:xfrm>
        <a:prstGeom prst="rect">
          <a:avLst/>
        </a:prstGeom>
      </xdr:spPr>
    </xdr:pic>
    <xdr:clientData/>
  </xdr:twoCellAnchor>
  <xdr:twoCellAnchor>
    <xdr:from>
      <xdr:col>3</xdr:col>
      <xdr:colOff>50800</xdr:colOff>
      <xdr:row>2151</xdr:row>
      <xdr:rowOff>482699</xdr:rowOff>
    </xdr:from>
    <xdr:to>
      <xdr:col>3</xdr:col>
      <xdr:colOff>4940300</xdr:colOff>
      <xdr:row>2165</xdr:row>
      <xdr:rowOff>238224</xdr:rowOff>
    </xdr:to>
    <xdr:pic>
      <xdr:nvPicPr>
        <xdr:cNvPr id="494" name="Рисунок 493">
          <a:extLst>
            <a:ext uri="{FF2B5EF4-FFF2-40B4-BE49-F238E27FC236}">
              <a16:creationId xmlns:a16="http://schemas.microsoft.com/office/drawing/2014/main" id="{7D8075EB-6737-4F97-BCC4-BD33632D2622}"/>
            </a:ext>
          </a:extLst>
        </xdr:cNvPr>
        <xdr:cNvPicPr>
          <a:picLocks/>
        </xdr:cNvPicPr>
      </xdr:nvPicPr>
      <xdr:blipFill>
        <a:blip xmlns:r="http://schemas.openxmlformats.org/officeDocument/2006/relationships" r:embed="rId128">
          <a:extLst>
            <a:ext uri="{28A0092B-C50C-407E-A947-70E740481C1C}">
              <a14:useLocalDpi xmlns:a14="http://schemas.microsoft.com/office/drawing/2010/main" val="0"/>
            </a:ext>
          </a:extLst>
        </a:blip>
        <a:stretch>
          <a:fillRect/>
        </a:stretch>
      </xdr:blipFill>
      <xdr:spPr>
        <a:xfrm>
          <a:off x="7080250" y="1311322724"/>
          <a:ext cx="4889500" cy="8556625"/>
        </a:xfrm>
        <a:prstGeom prst="rect">
          <a:avLst/>
        </a:prstGeom>
      </xdr:spPr>
    </xdr:pic>
    <xdr:clientData/>
  </xdr:twoCellAnchor>
  <xdr:twoCellAnchor>
    <xdr:from>
      <xdr:col>3</xdr:col>
      <xdr:colOff>50800</xdr:colOff>
      <xdr:row>2167</xdr:row>
      <xdr:rowOff>482600</xdr:rowOff>
    </xdr:from>
    <xdr:to>
      <xdr:col>3</xdr:col>
      <xdr:colOff>4940300</xdr:colOff>
      <xdr:row>2181</xdr:row>
      <xdr:rowOff>238125</xdr:rowOff>
    </xdr:to>
    <xdr:pic>
      <xdr:nvPicPr>
        <xdr:cNvPr id="498" name="Рисунок 497">
          <a:extLst>
            <a:ext uri="{FF2B5EF4-FFF2-40B4-BE49-F238E27FC236}">
              <a16:creationId xmlns:a16="http://schemas.microsoft.com/office/drawing/2014/main" id="{0C2B0110-4A67-43CE-BC47-1233A73D7C48}"/>
            </a:ext>
          </a:extLst>
        </xdr:cNvPr>
        <xdr:cNvPicPr>
          <a:picLocks/>
        </xdr:cNvPicPr>
      </xdr:nvPicPr>
      <xdr:blipFill>
        <a:blip xmlns:r="http://schemas.openxmlformats.org/officeDocument/2006/relationships" r:embed="rId129">
          <a:extLst>
            <a:ext uri="{28A0092B-C50C-407E-A947-70E740481C1C}">
              <a14:useLocalDpi xmlns:a14="http://schemas.microsoft.com/office/drawing/2010/main" val="0"/>
            </a:ext>
          </a:extLst>
        </a:blip>
        <a:stretch>
          <a:fillRect/>
        </a:stretch>
      </xdr:blipFill>
      <xdr:spPr>
        <a:xfrm>
          <a:off x="7080250" y="1320895250"/>
          <a:ext cx="4889500" cy="8556625"/>
        </a:xfrm>
        <a:prstGeom prst="rect">
          <a:avLst/>
        </a:prstGeom>
      </xdr:spPr>
    </xdr:pic>
    <xdr:clientData/>
  </xdr:twoCellAnchor>
  <xdr:twoCellAnchor>
    <xdr:from>
      <xdr:col>3</xdr:col>
      <xdr:colOff>50800</xdr:colOff>
      <xdr:row>2183</xdr:row>
      <xdr:rowOff>482600</xdr:rowOff>
    </xdr:from>
    <xdr:to>
      <xdr:col>3</xdr:col>
      <xdr:colOff>4940300</xdr:colOff>
      <xdr:row>2197</xdr:row>
      <xdr:rowOff>238125</xdr:rowOff>
    </xdr:to>
    <xdr:pic>
      <xdr:nvPicPr>
        <xdr:cNvPr id="500" name="Рисунок 499">
          <a:extLst>
            <a:ext uri="{FF2B5EF4-FFF2-40B4-BE49-F238E27FC236}">
              <a16:creationId xmlns:a16="http://schemas.microsoft.com/office/drawing/2014/main" id="{AFF4B97A-EADA-4A28-99CE-632C673D25C4}"/>
            </a:ext>
          </a:extLst>
        </xdr:cNvPr>
        <xdr:cNvPicPr>
          <a:picLocks/>
        </xdr:cNvPicPr>
      </xdr:nvPicPr>
      <xdr:blipFill>
        <a:blip xmlns:r="http://schemas.openxmlformats.org/officeDocument/2006/relationships" r:embed="rId130">
          <a:extLst>
            <a:ext uri="{28A0092B-C50C-407E-A947-70E740481C1C}">
              <a14:useLocalDpi xmlns:a14="http://schemas.microsoft.com/office/drawing/2010/main" val="0"/>
            </a:ext>
          </a:extLst>
        </a:blip>
        <a:stretch>
          <a:fillRect/>
        </a:stretch>
      </xdr:blipFill>
      <xdr:spPr>
        <a:xfrm>
          <a:off x="7080250" y="1330467875"/>
          <a:ext cx="4889500" cy="8556625"/>
        </a:xfrm>
        <a:prstGeom prst="rect">
          <a:avLst/>
        </a:prstGeom>
      </xdr:spPr>
    </xdr:pic>
    <xdr:clientData/>
  </xdr:twoCellAnchor>
  <xdr:twoCellAnchor>
    <xdr:from>
      <xdr:col>3</xdr:col>
      <xdr:colOff>50800</xdr:colOff>
      <xdr:row>2199</xdr:row>
      <xdr:rowOff>482600</xdr:rowOff>
    </xdr:from>
    <xdr:to>
      <xdr:col>3</xdr:col>
      <xdr:colOff>4940300</xdr:colOff>
      <xdr:row>2213</xdr:row>
      <xdr:rowOff>238125</xdr:rowOff>
    </xdr:to>
    <xdr:pic>
      <xdr:nvPicPr>
        <xdr:cNvPr id="504" name="Рисунок 503">
          <a:extLst>
            <a:ext uri="{FF2B5EF4-FFF2-40B4-BE49-F238E27FC236}">
              <a16:creationId xmlns:a16="http://schemas.microsoft.com/office/drawing/2014/main" id="{378BDF41-6B04-46C9-8EF4-943C66D1931E}"/>
            </a:ext>
          </a:extLst>
        </xdr:cNvPr>
        <xdr:cNvPicPr>
          <a:picLocks/>
        </xdr:cNvPicPr>
      </xdr:nvPicPr>
      <xdr:blipFill>
        <a:blip xmlns:r="http://schemas.openxmlformats.org/officeDocument/2006/relationships" r:embed="rId131">
          <a:extLst>
            <a:ext uri="{28A0092B-C50C-407E-A947-70E740481C1C}">
              <a14:useLocalDpi xmlns:a14="http://schemas.microsoft.com/office/drawing/2010/main" val="0"/>
            </a:ext>
          </a:extLst>
        </a:blip>
        <a:stretch>
          <a:fillRect/>
        </a:stretch>
      </xdr:blipFill>
      <xdr:spPr>
        <a:xfrm>
          <a:off x="7080250" y="1340040500"/>
          <a:ext cx="4889500" cy="8556625"/>
        </a:xfrm>
        <a:prstGeom prst="rect">
          <a:avLst/>
        </a:prstGeom>
      </xdr:spPr>
    </xdr:pic>
    <xdr:clientData/>
  </xdr:twoCellAnchor>
  <xdr:twoCellAnchor>
    <xdr:from>
      <xdr:col>3</xdr:col>
      <xdr:colOff>50800</xdr:colOff>
      <xdr:row>2215</xdr:row>
      <xdr:rowOff>482600</xdr:rowOff>
    </xdr:from>
    <xdr:to>
      <xdr:col>3</xdr:col>
      <xdr:colOff>4940300</xdr:colOff>
      <xdr:row>2229</xdr:row>
      <xdr:rowOff>238125</xdr:rowOff>
    </xdr:to>
    <xdr:pic>
      <xdr:nvPicPr>
        <xdr:cNvPr id="508" name="Рисунок 507">
          <a:extLst>
            <a:ext uri="{FF2B5EF4-FFF2-40B4-BE49-F238E27FC236}">
              <a16:creationId xmlns:a16="http://schemas.microsoft.com/office/drawing/2014/main" id="{F4657FC1-1F6E-4DD9-8874-82E8103E58A3}"/>
            </a:ext>
          </a:extLst>
        </xdr:cNvPr>
        <xdr:cNvPicPr>
          <a:picLocks/>
        </xdr:cNvPicPr>
      </xdr:nvPicPr>
      <xdr:blipFill>
        <a:blip xmlns:r="http://schemas.openxmlformats.org/officeDocument/2006/relationships" r:embed="rId132">
          <a:extLst>
            <a:ext uri="{28A0092B-C50C-407E-A947-70E740481C1C}">
              <a14:useLocalDpi xmlns:a14="http://schemas.microsoft.com/office/drawing/2010/main" val="0"/>
            </a:ext>
          </a:extLst>
        </a:blip>
        <a:stretch>
          <a:fillRect/>
        </a:stretch>
      </xdr:blipFill>
      <xdr:spPr>
        <a:xfrm>
          <a:off x="7080250" y="1349613125"/>
          <a:ext cx="4889500" cy="8556625"/>
        </a:xfrm>
        <a:prstGeom prst="rect">
          <a:avLst/>
        </a:prstGeom>
      </xdr:spPr>
    </xdr:pic>
    <xdr:clientData/>
  </xdr:twoCellAnchor>
  <xdr:twoCellAnchor>
    <xdr:from>
      <xdr:col>3</xdr:col>
      <xdr:colOff>50800</xdr:colOff>
      <xdr:row>2231</xdr:row>
      <xdr:rowOff>482600</xdr:rowOff>
    </xdr:from>
    <xdr:to>
      <xdr:col>3</xdr:col>
      <xdr:colOff>4940300</xdr:colOff>
      <xdr:row>2245</xdr:row>
      <xdr:rowOff>238125</xdr:rowOff>
    </xdr:to>
    <xdr:pic>
      <xdr:nvPicPr>
        <xdr:cNvPr id="512" name="Рисунок 511">
          <a:extLst>
            <a:ext uri="{FF2B5EF4-FFF2-40B4-BE49-F238E27FC236}">
              <a16:creationId xmlns:a16="http://schemas.microsoft.com/office/drawing/2014/main" id="{BAB843A5-16D3-4193-93A7-A255464815D6}"/>
            </a:ext>
          </a:extLst>
        </xdr:cNvPr>
        <xdr:cNvPicPr>
          <a:picLocks/>
        </xdr:cNvPicPr>
      </xdr:nvPicPr>
      <xdr:blipFill>
        <a:blip xmlns:r="http://schemas.openxmlformats.org/officeDocument/2006/relationships" r:embed="rId133">
          <a:extLst>
            <a:ext uri="{28A0092B-C50C-407E-A947-70E740481C1C}">
              <a14:useLocalDpi xmlns:a14="http://schemas.microsoft.com/office/drawing/2010/main" val="0"/>
            </a:ext>
          </a:extLst>
        </a:blip>
        <a:stretch>
          <a:fillRect/>
        </a:stretch>
      </xdr:blipFill>
      <xdr:spPr>
        <a:xfrm>
          <a:off x="7080250" y="1359185750"/>
          <a:ext cx="4889500" cy="8556625"/>
        </a:xfrm>
        <a:prstGeom prst="rect">
          <a:avLst/>
        </a:prstGeom>
      </xdr:spPr>
    </xdr:pic>
    <xdr:clientData/>
  </xdr:twoCellAnchor>
  <xdr:twoCellAnchor>
    <xdr:from>
      <xdr:col>3</xdr:col>
      <xdr:colOff>50800</xdr:colOff>
      <xdr:row>2247</xdr:row>
      <xdr:rowOff>482600</xdr:rowOff>
    </xdr:from>
    <xdr:to>
      <xdr:col>3</xdr:col>
      <xdr:colOff>4940300</xdr:colOff>
      <xdr:row>2261</xdr:row>
      <xdr:rowOff>238125</xdr:rowOff>
    </xdr:to>
    <xdr:pic>
      <xdr:nvPicPr>
        <xdr:cNvPr id="516" name="Рисунок 515">
          <a:extLst>
            <a:ext uri="{FF2B5EF4-FFF2-40B4-BE49-F238E27FC236}">
              <a16:creationId xmlns:a16="http://schemas.microsoft.com/office/drawing/2014/main" id="{6534C546-729A-4F3D-A5CC-16FB76064EE8}"/>
            </a:ext>
          </a:extLst>
        </xdr:cNvPr>
        <xdr:cNvPicPr>
          <a:picLocks/>
        </xdr:cNvPicPr>
      </xdr:nvPicPr>
      <xdr:blipFill>
        <a:blip xmlns:r="http://schemas.openxmlformats.org/officeDocument/2006/relationships" r:embed="rId134">
          <a:extLst>
            <a:ext uri="{28A0092B-C50C-407E-A947-70E740481C1C}">
              <a14:useLocalDpi xmlns:a14="http://schemas.microsoft.com/office/drawing/2010/main" val="0"/>
            </a:ext>
          </a:extLst>
        </a:blip>
        <a:stretch>
          <a:fillRect/>
        </a:stretch>
      </xdr:blipFill>
      <xdr:spPr>
        <a:xfrm>
          <a:off x="7080250" y="1368758375"/>
          <a:ext cx="4889500" cy="8556625"/>
        </a:xfrm>
        <a:prstGeom prst="rect">
          <a:avLst/>
        </a:prstGeom>
      </xdr:spPr>
    </xdr:pic>
    <xdr:clientData/>
  </xdr:twoCellAnchor>
  <xdr:twoCellAnchor>
    <xdr:from>
      <xdr:col>3</xdr:col>
      <xdr:colOff>50800</xdr:colOff>
      <xdr:row>2263</xdr:row>
      <xdr:rowOff>482699</xdr:rowOff>
    </xdr:from>
    <xdr:to>
      <xdr:col>3</xdr:col>
      <xdr:colOff>4940300</xdr:colOff>
      <xdr:row>2277</xdr:row>
      <xdr:rowOff>238224</xdr:rowOff>
    </xdr:to>
    <xdr:pic>
      <xdr:nvPicPr>
        <xdr:cNvPr id="520" name="Рисунок 519">
          <a:extLst>
            <a:ext uri="{FF2B5EF4-FFF2-40B4-BE49-F238E27FC236}">
              <a16:creationId xmlns:a16="http://schemas.microsoft.com/office/drawing/2014/main" id="{BC6DAF27-6B50-42E9-A3DD-35ABE1426C17}"/>
            </a:ext>
          </a:extLst>
        </xdr:cNvPr>
        <xdr:cNvPicPr>
          <a:picLocks/>
        </xdr:cNvPicPr>
      </xdr:nvPicPr>
      <xdr:blipFill>
        <a:blip xmlns:r="http://schemas.openxmlformats.org/officeDocument/2006/relationships" r:embed="rId135">
          <a:extLst>
            <a:ext uri="{28A0092B-C50C-407E-A947-70E740481C1C}">
              <a14:useLocalDpi xmlns:a14="http://schemas.microsoft.com/office/drawing/2010/main" val="0"/>
            </a:ext>
          </a:extLst>
        </a:blip>
        <a:stretch>
          <a:fillRect/>
        </a:stretch>
      </xdr:blipFill>
      <xdr:spPr>
        <a:xfrm>
          <a:off x="7080250" y="1378331099"/>
          <a:ext cx="4889500" cy="8556625"/>
        </a:xfrm>
        <a:prstGeom prst="rect">
          <a:avLst/>
        </a:prstGeom>
      </xdr:spPr>
    </xdr:pic>
    <xdr:clientData/>
  </xdr:twoCellAnchor>
  <xdr:twoCellAnchor>
    <xdr:from>
      <xdr:col>3</xdr:col>
      <xdr:colOff>50800</xdr:colOff>
      <xdr:row>2279</xdr:row>
      <xdr:rowOff>482600</xdr:rowOff>
    </xdr:from>
    <xdr:to>
      <xdr:col>3</xdr:col>
      <xdr:colOff>4940300</xdr:colOff>
      <xdr:row>2293</xdr:row>
      <xdr:rowOff>238125</xdr:rowOff>
    </xdr:to>
    <xdr:pic>
      <xdr:nvPicPr>
        <xdr:cNvPr id="522" name="Рисунок 521">
          <a:extLst>
            <a:ext uri="{FF2B5EF4-FFF2-40B4-BE49-F238E27FC236}">
              <a16:creationId xmlns:a16="http://schemas.microsoft.com/office/drawing/2014/main" id="{7C284D20-0427-4A67-881C-68B89525B3CA}"/>
            </a:ext>
          </a:extLst>
        </xdr:cNvPr>
        <xdr:cNvPicPr>
          <a:picLocks/>
        </xdr:cNvPicPr>
      </xdr:nvPicPr>
      <xdr:blipFill>
        <a:blip xmlns:r="http://schemas.openxmlformats.org/officeDocument/2006/relationships" r:embed="rId136">
          <a:extLst>
            <a:ext uri="{28A0092B-C50C-407E-A947-70E740481C1C}">
              <a14:useLocalDpi xmlns:a14="http://schemas.microsoft.com/office/drawing/2010/main" val="0"/>
            </a:ext>
          </a:extLst>
        </a:blip>
        <a:stretch>
          <a:fillRect/>
        </a:stretch>
      </xdr:blipFill>
      <xdr:spPr>
        <a:xfrm>
          <a:off x="7080250" y="1387903625"/>
          <a:ext cx="4889500" cy="8556625"/>
        </a:xfrm>
        <a:prstGeom prst="rect">
          <a:avLst/>
        </a:prstGeom>
      </xdr:spPr>
    </xdr:pic>
    <xdr:clientData/>
  </xdr:twoCellAnchor>
  <xdr:twoCellAnchor>
    <xdr:from>
      <xdr:col>3</xdr:col>
      <xdr:colOff>50800</xdr:colOff>
      <xdr:row>2295</xdr:row>
      <xdr:rowOff>482600</xdr:rowOff>
    </xdr:from>
    <xdr:to>
      <xdr:col>3</xdr:col>
      <xdr:colOff>4940300</xdr:colOff>
      <xdr:row>2309</xdr:row>
      <xdr:rowOff>238125</xdr:rowOff>
    </xdr:to>
    <xdr:pic>
      <xdr:nvPicPr>
        <xdr:cNvPr id="524" name="Рисунок 523">
          <a:extLst>
            <a:ext uri="{FF2B5EF4-FFF2-40B4-BE49-F238E27FC236}">
              <a16:creationId xmlns:a16="http://schemas.microsoft.com/office/drawing/2014/main" id="{D7D9193F-B620-46E8-9144-5EE66D713ECE}"/>
            </a:ext>
          </a:extLst>
        </xdr:cNvPr>
        <xdr:cNvPicPr>
          <a:picLocks/>
        </xdr:cNvPicPr>
      </xdr:nvPicPr>
      <xdr:blipFill>
        <a:blip xmlns:r="http://schemas.openxmlformats.org/officeDocument/2006/relationships" r:embed="rId137">
          <a:extLst>
            <a:ext uri="{28A0092B-C50C-407E-A947-70E740481C1C}">
              <a14:useLocalDpi xmlns:a14="http://schemas.microsoft.com/office/drawing/2010/main" val="0"/>
            </a:ext>
          </a:extLst>
        </a:blip>
        <a:stretch>
          <a:fillRect/>
        </a:stretch>
      </xdr:blipFill>
      <xdr:spPr>
        <a:xfrm>
          <a:off x="7080250" y="1397476250"/>
          <a:ext cx="4889500" cy="8556625"/>
        </a:xfrm>
        <a:prstGeom prst="rect">
          <a:avLst/>
        </a:prstGeom>
      </xdr:spPr>
    </xdr:pic>
    <xdr:clientData/>
  </xdr:twoCellAnchor>
  <xdr:twoCellAnchor>
    <xdr:from>
      <xdr:col>3</xdr:col>
      <xdr:colOff>50800</xdr:colOff>
      <xdr:row>2311</xdr:row>
      <xdr:rowOff>482600</xdr:rowOff>
    </xdr:from>
    <xdr:to>
      <xdr:col>3</xdr:col>
      <xdr:colOff>4940300</xdr:colOff>
      <xdr:row>2325</xdr:row>
      <xdr:rowOff>238125</xdr:rowOff>
    </xdr:to>
    <xdr:pic>
      <xdr:nvPicPr>
        <xdr:cNvPr id="526" name="Рисунок 525">
          <a:extLst>
            <a:ext uri="{FF2B5EF4-FFF2-40B4-BE49-F238E27FC236}">
              <a16:creationId xmlns:a16="http://schemas.microsoft.com/office/drawing/2014/main" id="{DE98DDE5-A013-460B-BC9A-E30144C5499C}"/>
            </a:ext>
          </a:extLst>
        </xdr:cNvPr>
        <xdr:cNvPicPr>
          <a:picLocks/>
        </xdr:cNvPicPr>
      </xdr:nvPicPr>
      <xdr:blipFill>
        <a:blip xmlns:r="http://schemas.openxmlformats.org/officeDocument/2006/relationships" r:embed="rId138">
          <a:extLst>
            <a:ext uri="{28A0092B-C50C-407E-A947-70E740481C1C}">
              <a14:useLocalDpi xmlns:a14="http://schemas.microsoft.com/office/drawing/2010/main" val="0"/>
            </a:ext>
          </a:extLst>
        </a:blip>
        <a:stretch>
          <a:fillRect/>
        </a:stretch>
      </xdr:blipFill>
      <xdr:spPr>
        <a:xfrm>
          <a:off x="7080250" y="1407048875"/>
          <a:ext cx="4889500" cy="8556625"/>
        </a:xfrm>
        <a:prstGeom prst="rect">
          <a:avLst/>
        </a:prstGeom>
      </xdr:spPr>
    </xdr:pic>
    <xdr:clientData/>
  </xdr:twoCellAnchor>
  <xdr:twoCellAnchor>
    <xdr:from>
      <xdr:col>3</xdr:col>
      <xdr:colOff>50800</xdr:colOff>
      <xdr:row>2327</xdr:row>
      <xdr:rowOff>482600</xdr:rowOff>
    </xdr:from>
    <xdr:to>
      <xdr:col>3</xdr:col>
      <xdr:colOff>4940300</xdr:colOff>
      <xdr:row>2341</xdr:row>
      <xdr:rowOff>238125</xdr:rowOff>
    </xdr:to>
    <xdr:pic>
      <xdr:nvPicPr>
        <xdr:cNvPr id="528" name="Рисунок 527">
          <a:extLst>
            <a:ext uri="{FF2B5EF4-FFF2-40B4-BE49-F238E27FC236}">
              <a16:creationId xmlns:a16="http://schemas.microsoft.com/office/drawing/2014/main" id="{146DA3CD-25FA-457D-B9DF-893BAAA2F5CA}"/>
            </a:ext>
          </a:extLst>
        </xdr:cNvPr>
        <xdr:cNvPicPr>
          <a:picLocks/>
        </xdr:cNvPicPr>
      </xdr:nvPicPr>
      <xdr:blipFill>
        <a:blip xmlns:r="http://schemas.openxmlformats.org/officeDocument/2006/relationships" r:embed="rId139">
          <a:extLst>
            <a:ext uri="{28A0092B-C50C-407E-A947-70E740481C1C}">
              <a14:useLocalDpi xmlns:a14="http://schemas.microsoft.com/office/drawing/2010/main" val="0"/>
            </a:ext>
          </a:extLst>
        </a:blip>
        <a:stretch>
          <a:fillRect/>
        </a:stretch>
      </xdr:blipFill>
      <xdr:spPr>
        <a:xfrm>
          <a:off x="7080250" y="1416621500"/>
          <a:ext cx="4889500" cy="8556625"/>
        </a:xfrm>
        <a:prstGeom prst="rect">
          <a:avLst/>
        </a:prstGeom>
      </xdr:spPr>
    </xdr:pic>
    <xdr:clientData/>
  </xdr:twoCellAnchor>
  <xdr:twoCellAnchor>
    <xdr:from>
      <xdr:col>3</xdr:col>
      <xdr:colOff>50800</xdr:colOff>
      <xdr:row>2343</xdr:row>
      <xdr:rowOff>482600</xdr:rowOff>
    </xdr:from>
    <xdr:to>
      <xdr:col>3</xdr:col>
      <xdr:colOff>4940300</xdr:colOff>
      <xdr:row>2357</xdr:row>
      <xdr:rowOff>238125</xdr:rowOff>
    </xdr:to>
    <xdr:pic>
      <xdr:nvPicPr>
        <xdr:cNvPr id="532" name="Рисунок 531">
          <a:extLst>
            <a:ext uri="{FF2B5EF4-FFF2-40B4-BE49-F238E27FC236}">
              <a16:creationId xmlns:a16="http://schemas.microsoft.com/office/drawing/2014/main" id="{6DAFD6E6-2440-46A4-B53D-4B9ADA48A93F}"/>
            </a:ext>
          </a:extLst>
        </xdr:cNvPr>
        <xdr:cNvPicPr>
          <a:picLocks/>
        </xdr:cNvPicPr>
      </xdr:nvPicPr>
      <xdr:blipFill>
        <a:blip xmlns:r="http://schemas.openxmlformats.org/officeDocument/2006/relationships" r:embed="rId140">
          <a:extLst>
            <a:ext uri="{28A0092B-C50C-407E-A947-70E740481C1C}">
              <a14:useLocalDpi xmlns:a14="http://schemas.microsoft.com/office/drawing/2010/main" val="0"/>
            </a:ext>
          </a:extLst>
        </a:blip>
        <a:stretch>
          <a:fillRect/>
        </a:stretch>
      </xdr:blipFill>
      <xdr:spPr>
        <a:xfrm>
          <a:off x="7080250" y="1426194125"/>
          <a:ext cx="4889500" cy="8556625"/>
        </a:xfrm>
        <a:prstGeom prst="rect">
          <a:avLst/>
        </a:prstGeom>
      </xdr:spPr>
    </xdr:pic>
    <xdr:clientData/>
  </xdr:twoCellAnchor>
  <xdr:twoCellAnchor>
    <xdr:from>
      <xdr:col>3</xdr:col>
      <xdr:colOff>50800</xdr:colOff>
      <xdr:row>2359</xdr:row>
      <xdr:rowOff>482600</xdr:rowOff>
    </xdr:from>
    <xdr:to>
      <xdr:col>3</xdr:col>
      <xdr:colOff>4940300</xdr:colOff>
      <xdr:row>2373</xdr:row>
      <xdr:rowOff>238125</xdr:rowOff>
    </xdr:to>
    <xdr:pic>
      <xdr:nvPicPr>
        <xdr:cNvPr id="536" name="Рисунок 535">
          <a:extLst>
            <a:ext uri="{FF2B5EF4-FFF2-40B4-BE49-F238E27FC236}">
              <a16:creationId xmlns:a16="http://schemas.microsoft.com/office/drawing/2014/main" id="{B3FD2928-8F60-4635-A0DF-E235DE35F88E}"/>
            </a:ext>
          </a:extLst>
        </xdr:cNvPr>
        <xdr:cNvPicPr>
          <a:picLocks/>
        </xdr:cNvPicPr>
      </xdr:nvPicPr>
      <xdr:blipFill>
        <a:blip xmlns:r="http://schemas.openxmlformats.org/officeDocument/2006/relationships" r:embed="rId141">
          <a:extLst>
            <a:ext uri="{28A0092B-C50C-407E-A947-70E740481C1C}">
              <a14:useLocalDpi xmlns:a14="http://schemas.microsoft.com/office/drawing/2010/main" val="0"/>
            </a:ext>
          </a:extLst>
        </a:blip>
        <a:stretch>
          <a:fillRect/>
        </a:stretch>
      </xdr:blipFill>
      <xdr:spPr>
        <a:xfrm>
          <a:off x="7080250" y="1435766750"/>
          <a:ext cx="4889500" cy="8556625"/>
        </a:xfrm>
        <a:prstGeom prst="rect">
          <a:avLst/>
        </a:prstGeom>
      </xdr:spPr>
    </xdr:pic>
    <xdr:clientData/>
  </xdr:twoCellAnchor>
  <xdr:twoCellAnchor>
    <xdr:from>
      <xdr:col>3</xdr:col>
      <xdr:colOff>50800</xdr:colOff>
      <xdr:row>2375</xdr:row>
      <xdr:rowOff>482501</xdr:rowOff>
    </xdr:from>
    <xdr:to>
      <xdr:col>3</xdr:col>
      <xdr:colOff>4940300</xdr:colOff>
      <xdr:row>2389</xdr:row>
      <xdr:rowOff>238026</xdr:rowOff>
    </xdr:to>
    <xdr:pic>
      <xdr:nvPicPr>
        <xdr:cNvPr id="540" name="Рисунок 539">
          <a:extLst>
            <a:ext uri="{FF2B5EF4-FFF2-40B4-BE49-F238E27FC236}">
              <a16:creationId xmlns:a16="http://schemas.microsoft.com/office/drawing/2014/main" id="{792F4EE2-E692-407C-B089-03F066660157}"/>
            </a:ext>
          </a:extLst>
        </xdr:cNvPr>
        <xdr:cNvPicPr>
          <a:picLocks/>
        </xdr:cNvPicPr>
      </xdr:nvPicPr>
      <xdr:blipFill>
        <a:blip xmlns:r="http://schemas.openxmlformats.org/officeDocument/2006/relationships" r:embed="rId142">
          <a:extLst>
            <a:ext uri="{28A0092B-C50C-407E-A947-70E740481C1C}">
              <a14:useLocalDpi xmlns:a14="http://schemas.microsoft.com/office/drawing/2010/main" val="0"/>
            </a:ext>
          </a:extLst>
        </a:blip>
        <a:stretch>
          <a:fillRect/>
        </a:stretch>
      </xdr:blipFill>
      <xdr:spPr>
        <a:xfrm>
          <a:off x="7080250" y="1445339276"/>
          <a:ext cx="4889500" cy="8556625"/>
        </a:xfrm>
        <a:prstGeom prst="rect">
          <a:avLst/>
        </a:prstGeom>
      </xdr:spPr>
    </xdr:pic>
    <xdr:clientData/>
  </xdr:twoCellAnchor>
  <xdr:twoCellAnchor>
    <xdr:from>
      <xdr:col>3</xdr:col>
      <xdr:colOff>50800</xdr:colOff>
      <xdr:row>2391</xdr:row>
      <xdr:rowOff>482699</xdr:rowOff>
    </xdr:from>
    <xdr:to>
      <xdr:col>3</xdr:col>
      <xdr:colOff>4940300</xdr:colOff>
      <xdr:row>2405</xdr:row>
      <xdr:rowOff>238224</xdr:rowOff>
    </xdr:to>
    <xdr:pic>
      <xdr:nvPicPr>
        <xdr:cNvPr id="544" name="Рисунок 543">
          <a:extLst>
            <a:ext uri="{FF2B5EF4-FFF2-40B4-BE49-F238E27FC236}">
              <a16:creationId xmlns:a16="http://schemas.microsoft.com/office/drawing/2014/main" id="{402BABC4-1C69-4D50-AE92-A8465900F241}"/>
            </a:ext>
          </a:extLst>
        </xdr:cNvPr>
        <xdr:cNvPicPr>
          <a:picLocks/>
        </xdr:cNvPicPr>
      </xdr:nvPicPr>
      <xdr:blipFill>
        <a:blip xmlns:r="http://schemas.openxmlformats.org/officeDocument/2006/relationships" r:embed="rId143">
          <a:extLst>
            <a:ext uri="{28A0092B-C50C-407E-A947-70E740481C1C}">
              <a14:useLocalDpi xmlns:a14="http://schemas.microsoft.com/office/drawing/2010/main" val="0"/>
            </a:ext>
          </a:extLst>
        </a:blip>
        <a:stretch>
          <a:fillRect/>
        </a:stretch>
      </xdr:blipFill>
      <xdr:spPr>
        <a:xfrm>
          <a:off x="7080250" y="1454912099"/>
          <a:ext cx="4889500" cy="8556625"/>
        </a:xfrm>
        <a:prstGeom prst="rect">
          <a:avLst/>
        </a:prstGeom>
      </xdr:spPr>
    </xdr:pic>
    <xdr:clientData/>
  </xdr:twoCellAnchor>
  <xdr:twoCellAnchor>
    <xdr:from>
      <xdr:col>3</xdr:col>
      <xdr:colOff>50800</xdr:colOff>
      <xdr:row>2407</xdr:row>
      <xdr:rowOff>482600</xdr:rowOff>
    </xdr:from>
    <xdr:to>
      <xdr:col>3</xdr:col>
      <xdr:colOff>4940300</xdr:colOff>
      <xdr:row>2421</xdr:row>
      <xdr:rowOff>238125</xdr:rowOff>
    </xdr:to>
    <xdr:pic>
      <xdr:nvPicPr>
        <xdr:cNvPr id="548" name="Рисунок 547">
          <a:extLst>
            <a:ext uri="{FF2B5EF4-FFF2-40B4-BE49-F238E27FC236}">
              <a16:creationId xmlns:a16="http://schemas.microsoft.com/office/drawing/2014/main" id="{D99CDCD7-235B-4750-BF1C-BF2E1D671F6E}"/>
            </a:ext>
          </a:extLst>
        </xdr:cNvPr>
        <xdr:cNvPicPr>
          <a:picLocks/>
        </xdr:cNvPicPr>
      </xdr:nvPicPr>
      <xdr:blipFill>
        <a:blip xmlns:r="http://schemas.openxmlformats.org/officeDocument/2006/relationships" r:embed="rId144">
          <a:extLst>
            <a:ext uri="{28A0092B-C50C-407E-A947-70E740481C1C}">
              <a14:useLocalDpi xmlns:a14="http://schemas.microsoft.com/office/drawing/2010/main" val="0"/>
            </a:ext>
          </a:extLst>
        </a:blip>
        <a:stretch>
          <a:fillRect/>
        </a:stretch>
      </xdr:blipFill>
      <xdr:spPr>
        <a:xfrm>
          <a:off x="7080250" y="1464484625"/>
          <a:ext cx="4889500" cy="8556625"/>
        </a:xfrm>
        <a:prstGeom prst="rect">
          <a:avLst/>
        </a:prstGeom>
      </xdr:spPr>
    </xdr:pic>
    <xdr:clientData/>
  </xdr:twoCellAnchor>
  <xdr:twoCellAnchor>
    <xdr:from>
      <xdr:col>3</xdr:col>
      <xdr:colOff>50800</xdr:colOff>
      <xdr:row>2423</xdr:row>
      <xdr:rowOff>482600</xdr:rowOff>
    </xdr:from>
    <xdr:to>
      <xdr:col>3</xdr:col>
      <xdr:colOff>4940300</xdr:colOff>
      <xdr:row>2437</xdr:row>
      <xdr:rowOff>238125</xdr:rowOff>
    </xdr:to>
    <xdr:pic>
      <xdr:nvPicPr>
        <xdr:cNvPr id="552" name="Рисунок 551">
          <a:extLst>
            <a:ext uri="{FF2B5EF4-FFF2-40B4-BE49-F238E27FC236}">
              <a16:creationId xmlns:a16="http://schemas.microsoft.com/office/drawing/2014/main" id="{0FEFA82D-58F2-406A-8443-1FC0C939D5F7}"/>
            </a:ext>
          </a:extLst>
        </xdr:cNvPr>
        <xdr:cNvPicPr>
          <a:picLocks/>
        </xdr:cNvPicPr>
      </xdr:nvPicPr>
      <xdr:blipFill>
        <a:blip xmlns:r="http://schemas.openxmlformats.org/officeDocument/2006/relationships" r:embed="rId145">
          <a:extLst>
            <a:ext uri="{28A0092B-C50C-407E-A947-70E740481C1C}">
              <a14:useLocalDpi xmlns:a14="http://schemas.microsoft.com/office/drawing/2010/main" val="0"/>
            </a:ext>
          </a:extLst>
        </a:blip>
        <a:stretch>
          <a:fillRect/>
        </a:stretch>
      </xdr:blipFill>
      <xdr:spPr>
        <a:xfrm>
          <a:off x="7080250" y="1474057250"/>
          <a:ext cx="4889500" cy="855662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0</xdr:rowOff>
    </xdr:from>
    <xdr:to>
      <xdr:col>34</xdr:col>
      <xdr:colOff>178523</xdr:colOff>
      <xdr:row>18</xdr:row>
      <xdr:rowOff>4286249</xdr:rowOff>
    </xdr:to>
    <xdr:pic>
      <xdr:nvPicPr>
        <xdr:cNvPr id="12" name="Рисунок 11">
          <a:extLst>
            <a:ext uri="{FF2B5EF4-FFF2-40B4-BE49-F238E27FC236}">
              <a16:creationId xmlns:a16="http://schemas.microsoft.com/office/drawing/2014/main" id="{00000000-0008-0000-0200-00000C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bwMode="auto">
        <a:xfrm>
          <a:off x="0" y="0"/>
          <a:ext cx="75892748" cy="34909124"/>
        </a:xfrm>
        <a:prstGeom prst="rect">
          <a:avLst/>
        </a:prstGeom>
      </xdr:spPr>
    </xdr:pic>
    <xdr:clientData/>
  </xdr:twoCellAnchor>
  <xdr:twoCellAnchor>
    <xdr:from>
      <xdr:col>3</xdr:col>
      <xdr:colOff>50800</xdr:colOff>
      <xdr:row>23</xdr:row>
      <xdr:rowOff>482600</xdr:rowOff>
    </xdr:from>
    <xdr:to>
      <xdr:col>3</xdr:col>
      <xdr:colOff>4940300</xdr:colOff>
      <xdr:row>37</xdr:row>
      <xdr:rowOff>238125</xdr:rowOff>
    </xdr:to>
    <xdr:pic>
      <xdr:nvPicPr>
        <xdr:cNvPr id="3" name="Рисунок 2">
          <a:extLst>
            <a:ext uri="{FF2B5EF4-FFF2-40B4-BE49-F238E27FC236}">
              <a16:creationId xmlns:a16="http://schemas.microsoft.com/office/drawing/2014/main" id="{6576B8D1-2A03-425B-9F53-FA68E0D43B9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080250" y="37201475"/>
          <a:ext cx="4889500" cy="8556625"/>
        </a:xfrm>
        <a:prstGeom prst="rect">
          <a:avLst/>
        </a:prstGeom>
      </xdr:spPr>
    </xdr:pic>
    <xdr:clientData/>
  </xdr:twoCellAnchor>
  <xdr:twoCellAnchor>
    <xdr:from>
      <xdr:col>3</xdr:col>
      <xdr:colOff>50800</xdr:colOff>
      <xdr:row>39</xdr:row>
      <xdr:rowOff>482600</xdr:rowOff>
    </xdr:from>
    <xdr:to>
      <xdr:col>3</xdr:col>
      <xdr:colOff>4940300</xdr:colOff>
      <xdr:row>53</xdr:row>
      <xdr:rowOff>238125</xdr:rowOff>
    </xdr:to>
    <xdr:pic>
      <xdr:nvPicPr>
        <xdr:cNvPr id="7" name="Рисунок 6">
          <a:extLst>
            <a:ext uri="{FF2B5EF4-FFF2-40B4-BE49-F238E27FC236}">
              <a16:creationId xmlns:a16="http://schemas.microsoft.com/office/drawing/2014/main" id="{3CCA0793-3FC5-4F60-8AFD-DFB04CBD0777}"/>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7080250" y="46774100"/>
          <a:ext cx="4889500" cy="8556625"/>
        </a:xfrm>
        <a:prstGeom prst="rect">
          <a:avLst/>
        </a:prstGeom>
      </xdr:spPr>
    </xdr:pic>
    <xdr:clientData/>
  </xdr:twoCellAnchor>
  <xdr:twoCellAnchor>
    <xdr:from>
      <xdr:col>3</xdr:col>
      <xdr:colOff>50800</xdr:colOff>
      <xdr:row>55</xdr:row>
      <xdr:rowOff>482600</xdr:rowOff>
    </xdr:from>
    <xdr:to>
      <xdr:col>3</xdr:col>
      <xdr:colOff>4940300</xdr:colOff>
      <xdr:row>69</xdr:row>
      <xdr:rowOff>238125</xdr:rowOff>
    </xdr:to>
    <xdr:pic>
      <xdr:nvPicPr>
        <xdr:cNvPr id="11" name="Рисунок 10">
          <a:extLst>
            <a:ext uri="{FF2B5EF4-FFF2-40B4-BE49-F238E27FC236}">
              <a16:creationId xmlns:a16="http://schemas.microsoft.com/office/drawing/2014/main" id="{BB01DD6F-BE6A-4333-84A1-949716E7CD7C}"/>
            </a:ext>
          </a:extLst>
        </xdr:cNvPr>
        <xdr:cNvPicPr>
          <a:picLocks/>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7080250" y="56346725"/>
          <a:ext cx="4889500" cy="8556625"/>
        </a:xfrm>
        <a:prstGeom prst="rect">
          <a:avLst/>
        </a:prstGeom>
      </xdr:spPr>
    </xdr:pic>
    <xdr:clientData/>
  </xdr:twoCellAnchor>
  <xdr:twoCellAnchor>
    <xdr:from>
      <xdr:col>3</xdr:col>
      <xdr:colOff>50800</xdr:colOff>
      <xdr:row>71</xdr:row>
      <xdr:rowOff>482600</xdr:rowOff>
    </xdr:from>
    <xdr:to>
      <xdr:col>3</xdr:col>
      <xdr:colOff>4940300</xdr:colOff>
      <xdr:row>85</xdr:row>
      <xdr:rowOff>238125</xdr:rowOff>
    </xdr:to>
    <xdr:pic>
      <xdr:nvPicPr>
        <xdr:cNvPr id="16" name="Рисунок 15">
          <a:extLst>
            <a:ext uri="{FF2B5EF4-FFF2-40B4-BE49-F238E27FC236}">
              <a16:creationId xmlns:a16="http://schemas.microsoft.com/office/drawing/2014/main" id="{C606DE8D-4267-4D11-9FFD-AB042345D1ED}"/>
            </a:ext>
          </a:extLst>
        </xdr:cNvPr>
        <xdr:cNvPicPr>
          <a:picLocks/>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7080250" y="65919350"/>
          <a:ext cx="4889500" cy="8556625"/>
        </a:xfrm>
        <a:prstGeom prst="rect">
          <a:avLst/>
        </a:prstGeom>
      </xdr:spPr>
    </xdr:pic>
    <xdr:clientData/>
  </xdr:twoCellAnchor>
  <xdr:twoCellAnchor>
    <xdr:from>
      <xdr:col>3</xdr:col>
      <xdr:colOff>50800</xdr:colOff>
      <xdr:row>89</xdr:row>
      <xdr:rowOff>406400</xdr:rowOff>
    </xdr:from>
    <xdr:to>
      <xdr:col>3</xdr:col>
      <xdr:colOff>4940300</xdr:colOff>
      <xdr:row>99</xdr:row>
      <xdr:rowOff>305251</xdr:rowOff>
    </xdr:to>
    <xdr:pic>
      <xdr:nvPicPr>
        <xdr:cNvPr id="20" name="Рисунок 19">
          <a:extLst>
            <a:ext uri="{FF2B5EF4-FFF2-40B4-BE49-F238E27FC236}">
              <a16:creationId xmlns:a16="http://schemas.microsoft.com/office/drawing/2014/main" id="{E8DB8198-446E-4847-AC0D-FC87D13E04B7}"/>
            </a:ext>
          </a:extLst>
        </xdr:cNvPr>
        <xdr:cNvPicPr>
          <a:picLocks/>
        </xdr:cNvPicPr>
      </xdr:nvPicPr>
      <xdr:blipFill>
        <a:blip xmlns:r="http://schemas.openxmlformats.org/officeDocument/2006/relationships" r:embed="rId6">
          <a:extLst>
            <a:ext uri="{28A0092B-C50C-407E-A947-70E740481C1C}">
              <a14:useLocalDpi xmlns:a14="http://schemas.microsoft.com/office/drawing/2010/main" val="0"/>
            </a:ext>
          </a:extLst>
        </a:blip>
        <a:stretch>
          <a:fillRect/>
        </a:stretch>
      </xdr:blipFill>
      <xdr:spPr>
        <a:xfrm>
          <a:off x="7080250" y="76673075"/>
          <a:ext cx="4889500" cy="6185351"/>
        </a:xfrm>
        <a:prstGeom prst="rect">
          <a:avLst/>
        </a:prstGeom>
      </xdr:spPr>
    </xdr:pic>
    <xdr:clientData/>
  </xdr:twoCellAnchor>
  <xdr:twoCellAnchor>
    <xdr:from>
      <xdr:col>3</xdr:col>
      <xdr:colOff>50800</xdr:colOff>
      <xdr:row>105</xdr:row>
      <xdr:rowOff>508000</xdr:rowOff>
    </xdr:from>
    <xdr:to>
      <xdr:col>3</xdr:col>
      <xdr:colOff>4940300</xdr:colOff>
      <xdr:row>115</xdr:row>
      <xdr:rowOff>209943</xdr:rowOff>
    </xdr:to>
    <xdr:pic>
      <xdr:nvPicPr>
        <xdr:cNvPr id="24" name="Рисунок 23">
          <a:extLst>
            <a:ext uri="{FF2B5EF4-FFF2-40B4-BE49-F238E27FC236}">
              <a16:creationId xmlns:a16="http://schemas.microsoft.com/office/drawing/2014/main" id="{539764A6-581A-4F44-8418-2CB448B06474}"/>
            </a:ext>
          </a:extLst>
        </xdr:cNvPr>
        <xdr:cNvPicPr>
          <a:picLocks/>
        </xdr:cNvPicPr>
      </xdr:nvPicPr>
      <xdr:blipFill>
        <a:blip xmlns:r="http://schemas.openxmlformats.org/officeDocument/2006/relationships" r:embed="rId7">
          <a:extLst>
            <a:ext uri="{28A0092B-C50C-407E-A947-70E740481C1C}">
              <a14:useLocalDpi xmlns:a14="http://schemas.microsoft.com/office/drawing/2010/main" val="0"/>
            </a:ext>
          </a:extLst>
        </a:blip>
        <a:stretch>
          <a:fillRect/>
        </a:stretch>
      </xdr:blipFill>
      <xdr:spPr>
        <a:xfrm>
          <a:off x="7080250" y="86347300"/>
          <a:ext cx="4889500" cy="5988443"/>
        </a:xfrm>
        <a:prstGeom prst="rect">
          <a:avLst/>
        </a:prstGeom>
      </xdr:spPr>
    </xdr:pic>
    <xdr:clientData/>
  </xdr:twoCellAnchor>
  <xdr:twoCellAnchor>
    <xdr:from>
      <xdr:col>3</xdr:col>
      <xdr:colOff>50800</xdr:colOff>
      <xdr:row>119</xdr:row>
      <xdr:rowOff>482600</xdr:rowOff>
    </xdr:from>
    <xdr:to>
      <xdr:col>3</xdr:col>
      <xdr:colOff>4940300</xdr:colOff>
      <xdr:row>133</xdr:row>
      <xdr:rowOff>238125</xdr:rowOff>
    </xdr:to>
    <xdr:pic>
      <xdr:nvPicPr>
        <xdr:cNvPr id="28" name="Рисунок 27">
          <a:extLst>
            <a:ext uri="{FF2B5EF4-FFF2-40B4-BE49-F238E27FC236}">
              <a16:creationId xmlns:a16="http://schemas.microsoft.com/office/drawing/2014/main" id="{41B30C56-AF7F-40A4-9B5A-350C2574A731}"/>
            </a:ext>
          </a:extLst>
        </xdr:cNvPr>
        <xdr:cNvPicPr>
          <a:picLocks/>
        </xdr:cNvPicPr>
      </xdr:nvPicPr>
      <xdr:blipFill>
        <a:blip xmlns:r="http://schemas.openxmlformats.org/officeDocument/2006/relationships" r:embed="rId8">
          <a:extLst>
            <a:ext uri="{28A0092B-C50C-407E-A947-70E740481C1C}">
              <a14:useLocalDpi xmlns:a14="http://schemas.microsoft.com/office/drawing/2010/main" val="0"/>
            </a:ext>
          </a:extLst>
        </a:blip>
        <a:stretch>
          <a:fillRect/>
        </a:stretch>
      </xdr:blipFill>
      <xdr:spPr>
        <a:xfrm>
          <a:off x="7080250" y="94637225"/>
          <a:ext cx="4889500" cy="8556625"/>
        </a:xfrm>
        <a:prstGeom prst="rect">
          <a:avLst/>
        </a:prstGeom>
      </xdr:spPr>
    </xdr:pic>
    <xdr:clientData/>
  </xdr:twoCellAnchor>
  <xdr:twoCellAnchor>
    <xdr:from>
      <xdr:col>3</xdr:col>
      <xdr:colOff>50800</xdr:colOff>
      <xdr:row>135</xdr:row>
      <xdr:rowOff>482600</xdr:rowOff>
    </xdr:from>
    <xdr:to>
      <xdr:col>3</xdr:col>
      <xdr:colOff>4940300</xdr:colOff>
      <xdr:row>149</xdr:row>
      <xdr:rowOff>238125</xdr:rowOff>
    </xdr:to>
    <xdr:pic>
      <xdr:nvPicPr>
        <xdr:cNvPr id="32" name="Рисунок 31">
          <a:extLst>
            <a:ext uri="{FF2B5EF4-FFF2-40B4-BE49-F238E27FC236}">
              <a16:creationId xmlns:a16="http://schemas.microsoft.com/office/drawing/2014/main" id="{CAEE96FB-D1C1-4AC9-A22D-815468199671}"/>
            </a:ext>
          </a:extLst>
        </xdr:cNvPr>
        <xdr:cNvPicPr>
          <a:picLocks/>
        </xdr:cNvPicPr>
      </xdr:nvPicPr>
      <xdr:blipFill>
        <a:blip xmlns:r="http://schemas.openxmlformats.org/officeDocument/2006/relationships" r:embed="rId9">
          <a:extLst>
            <a:ext uri="{28A0092B-C50C-407E-A947-70E740481C1C}">
              <a14:useLocalDpi xmlns:a14="http://schemas.microsoft.com/office/drawing/2010/main" val="0"/>
            </a:ext>
          </a:extLst>
        </a:blip>
        <a:stretch>
          <a:fillRect/>
        </a:stretch>
      </xdr:blipFill>
      <xdr:spPr>
        <a:xfrm>
          <a:off x="7080250" y="104209850"/>
          <a:ext cx="4889500" cy="8556625"/>
        </a:xfrm>
        <a:prstGeom prst="rect">
          <a:avLst/>
        </a:prstGeom>
      </xdr:spPr>
    </xdr:pic>
    <xdr:clientData/>
  </xdr:twoCellAnchor>
  <xdr:twoCellAnchor>
    <xdr:from>
      <xdr:col>3</xdr:col>
      <xdr:colOff>50800</xdr:colOff>
      <xdr:row>151</xdr:row>
      <xdr:rowOff>482600</xdr:rowOff>
    </xdr:from>
    <xdr:to>
      <xdr:col>3</xdr:col>
      <xdr:colOff>4940300</xdr:colOff>
      <xdr:row>165</xdr:row>
      <xdr:rowOff>238125</xdr:rowOff>
    </xdr:to>
    <xdr:pic>
      <xdr:nvPicPr>
        <xdr:cNvPr id="36" name="Рисунок 35">
          <a:extLst>
            <a:ext uri="{FF2B5EF4-FFF2-40B4-BE49-F238E27FC236}">
              <a16:creationId xmlns:a16="http://schemas.microsoft.com/office/drawing/2014/main" id="{D4597395-7AD3-4327-B3BA-4B935560BC4F}"/>
            </a:ext>
          </a:extLst>
        </xdr:cNvPr>
        <xdr:cNvPicPr>
          <a:picLocks/>
        </xdr:cNvPicPr>
      </xdr:nvPicPr>
      <xdr:blipFill>
        <a:blip xmlns:r="http://schemas.openxmlformats.org/officeDocument/2006/relationships" r:embed="rId10">
          <a:extLst>
            <a:ext uri="{28A0092B-C50C-407E-A947-70E740481C1C}">
              <a14:useLocalDpi xmlns:a14="http://schemas.microsoft.com/office/drawing/2010/main" val="0"/>
            </a:ext>
          </a:extLst>
        </a:blip>
        <a:stretch>
          <a:fillRect/>
        </a:stretch>
      </xdr:blipFill>
      <xdr:spPr>
        <a:xfrm>
          <a:off x="7080250" y="113782475"/>
          <a:ext cx="4889500" cy="8556625"/>
        </a:xfrm>
        <a:prstGeom prst="rect">
          <a:avLst/>
        </a:prstGeom>
      </xdr:spPr>
    </xdr:pic>
    <xdr:clientData/>
  </xdr:twoCellAnchor>
  <xdr:twoCellAnchor>
    <xdr:from>
      <xdr:col>3</xdr:col>
      <xdr:colOff>50800</xdr:colOff>
      <xdr:row>167</xdr:row>
      <xdr:rowOff>482600</xdr:rowOff>
    </xdr:from>
    <xdr:to>
      <xdr:col>3</xdr:col>
      <xdr:colOff>4940300</xdr:colOff>
      <xdr:row>181</xdr:row>
      <xdr:rowOff>238125</xdr:rowOff>
    </xdr:to>
    <xdr:pic>
      <xdr:nvPicPr>
        <xdr:cNvPr id="40" name="Рисунок 39">
          <a:extLst>
            <a:ext uri="{FF2B5EF4-FFF2-40B4-BE49-F238E27FC236}">
              <a16:creationId xmlns:a16="http://schemas.microsoft.com/office/drawing/2014/main" id="{68DBAB46-1A05-4D8C-AE28-2E829CCE262A}"/>
            </a:ext>
          </a:extLst>
        </xdr:cNvPr>
        <xdr:cNvPicPr>
          <a:picLocks/>
        </xdr:cNvPicPr>
      </xdr:nvPicPr>
      <xdr:blipFill>
        <a:blip xmlns:r="http://schemas.openxmlformats.org/officeDocument/2006/relationships" r:embed="rId11">
          <a:extLst>
            <a:ext uri="{28A0092B-C50C-407E-A947-70E740481C1C}">
              <a14:useLocalDpi xmlns:a14="http://schemas.microsoft.com/office/drawing/2010/main" val="0"/>
            </a:ext>
          </a:extLst>
        </a:blip>
        <a:stretch>
          <a:fillRect/>
        </a:stretch>
      </xdr:blipFill>
      <xdr:spPr>
        <a:xfrm>
          <a:off x="7080250" y="123355100"/>
          <a:ext cx="4889500" cy="8556625"/>
        </a:xfrm>
        <a:prstGeom prst="rect">
          <a:avLst/>
        </a:prstGeom>
      </xdr:spPr>
    </xdr:pic>
    <xdr:clientData/>
  </xdr:twoCellAnchor>
  <xdr:twoCellAnchor>
    <xdr:from>
      <xdr:col>3</xdr:col>
      <xdr:colOff>50800</xdr:colOff>
      <xdr:row>183</xdr:row>
      <xdr:rowOff>393700</xdr:rowOff>
    </xdr:from>
    <xdr:to>
      <xdr:col>3</xdr:col>
      <xdr:colOff>4940300</xdr:colOff>
      <xdr:row>197</xdr:row>
      <xdr:rowOff>311377</xdr:rowOff>
    </xdr:to>
    <xdr:pic>
      <xdr:nvPicPr>
        <xdr:cNvPr id="44" name="Рисунок 43">
          <a:extLst>
            <a:ext uri="{FF2B5EF4-FFF2-40B4-BE49-F238E27FC236}">
              <a16:creationId xmlns:a16="http://schemas.microsoft.com/office/drawing/2014/main" id="{CF933164-EBB0-4436-9677-605161AF5A1B}"/>
            </a:ext>
          </a:extLst>
        </xdr:cNvPr>
        <xdr:cNvPicPr>
          <a:picLocks/>
        </xdr:cNvPicPr>
      </xdr:nvPicPr>
      <xdr:blipFill>
        <a:blip xmlns:r="http://schemas.openxmlformats.org/officeDocument/2006/relationships" r:embed="rId12">
          <a:extLst>
            <a:ext uri="{28A0092B-C50C-407E-A947-70E740481C1C}">
              <a14:useLocalDpi xmlns:a14="http://schemas.microsoft.com/office/drawing/2010/main" val="0"/>
            </a:ext>
          </a:extLst>
        </a:blip>
        <a:stretch>
          <a:fillRect/>
        </a:stretch>
      </xdr:blipFill>
      <xdr:spPr>
        <a:xfrm>
          <a:off x="7080250" y="132838825"/>
          <a:ext cx="4889500" cy="8718777"/>
        </a:xfrm>
        <a:prstGeom prst="rect">
          <a:avLst/>
        </a:prstGeom>
      </xdr:spPr>
    </xdr:pic>
    <xdr:clientData/>
  </xdr:twoCellAnchor>
  <xdr:twoCellAnchor>
    <xdr:from>
      <xdr:col>3</xdr:col>
      <xdr:colOff>50800</xdr:colOff>
      <xdr:row>199</xdr:row>
      <xdr:rowOff>482600</xdr:rowOff>
    </xdr:from>
    <xdr:to>
      <xdr:col>3</xdr:col>
      <xdr:colOff>4940300</xdr:colOff>
      <xdr:row>213</xdr:row>
      <xdr:rowOff>238125</xdr:rowOff>
    </xdr:to>
    <xdr:pic>
      <xdr:nvPicPr>
        <xdr:cNvPr id="48" name="Рисунок 47">
          <a:extLst>
            <a:ext uri="{FF2B5EF4-FFF2-40B4-BE49-F238E27FC236}">
              <a16:creationId xmlns:a16="http://schemas.microsoft.com/office/drawing/2014/main" id="{5C2CE9C0-3B5F-400D-A70D-FD56AF8E9D4C}"/>
            </a:ext>
          </a:extLst>
        </xdr:cNvPr>
        <xdr:cNvPicPr>
          <a:picLocks/>
        </xdr:cNvPicPr>
      </xdr:nvPicPr>
      <xdr:blipFill>
        <a:blip xmlns:r="http://schemas.openxmlformats.org/officeDocument/2006/relationships" r:embed="rId13">
          <a:extLst>
            <a:ext uri="{28A0092B-C50C-407E-A947-70E740481C1C}">
              <a14:useLocalDpi xmlns:a14="http://schemas.microsoft.com/office/drawing/2010/main" val="0"/>
            </a:ext>
          </a:extLst>
        </a:blip>
        <a:stretch>
          <a:fillRect/>
        </a:stretch>
      </xdr:blipFill>
      <xdr:spPr>
        <a:xfrm>
          <a:off x="7080250" y="142500350"/>
          <a:ext cx="4889500" cy="8556625"/>
        </a:xfrm>
        <a:prstGeom prst="rect">
          <a:avLst/>
        </a:prstGeom>
      </xdr:spPr>
    </xdr:pic>
    <xdr:clientData/>
  </xdr:twoCellAnchor>
  <xdr:twoCellAnchor>
    <xdr:from>
      <xdr:col>3</xdr:col>
      <xdr:colOff>50800</xdr:colOff>
      <xdr:row>215</xdr:row>
      <xdr:rowOff>482588</xdr:rowOff>
    </xdr:from>
    <xdr:to>
      <xdr:col>3</xdr:col>
      <xdr:colOff>4940300</xdr:colOff>
      <xdr:row>229</xdr:row>
      <xdr:rowOff>238113</xdr:rowOff>
    </xdr:to>
    <xdr:pic>
      <xdr:nvPicPr>
        <xdr:cNvPr id="52" name="Рисунок 51">
          <a:extLst>
            <a:ext uri="{FF2B5EF4-FFF2-40B4-BE49-F238E27FC236}">
              <a16:creationId xmlns:a16="http://schemas.microsoft.com/office/drawing/2014/main" id="{2471D7AA-B463-4896-AF6B-C389CDD9CA2B}"/>
            </a:ext>
          </a:extLst>
        </xdr:cNvPr>
        <xdr:cNvPicPr>
          <a:picLocks/>
        </xdr:cNvPicPr>
      </xdr:nvPicPr>
      <xdr:blipFill>
        <a:blip xmlns:r="http://schemas.openxmlformats.org/officeDocument/2006/relationships" r:embed="rId14">
          <a:extLst>
            <a:ext uri="{28A0092B-C50C-407E-A947-70E740481C1C}">
              <a14:useLocalDpi xmlns:a14="http://schemas.microsoft.com/office/drawing/2010/main" val="0"/>
            </a:ext>
          </a:extLst>
        </a:blip>
        <a:stretch>
          <a:fillRect/>
        </a:stretch>
      </xdr:blipFill>
      <xdr:spPr>
        <a:xfrm>
          <a:off x="7080250" y="152072963"/>
          <a:ext cx="4889500" cy="8556625"/>
        </a:xfrm>
        <a:prstGeom prst="rect">
          <a:avLst/>
        </a:prstGeom>
      </xdr:spPr>
    </xdr:pic>
    <xdr:clientData/>
  </xdr:twoCellAnchor>
  <xdr:twoCellAnchor>
    <xdr:from>
      <xdr:col>3</xdr:col>
      <xdr:colOff>50800</xdr:colOff>
      <xdr:row>231</xdr:row>
      <xdr:rowOff>482588</xdr:rowOff>
    </xdr:from>
    <xdr:to>
      <xdr:col>3</xdr:col>
      <xdr:colOff>4940300</xdr:colOff>
      <xdr:row>245</xdr:row>
      <xdr:rowOff>238113</xdr:rowOff>
    </xdr:to>
    <xdr:pic>
      <xdr:nvPicPr>
        <xdr:cNvPr id="56" name="Рисунок 55">
          <a:extLst>
            <a:ext uri="{FF2B5EF4-FFF2-40B4-BE49-F238E27FC236}">
              <a16:creationId xmlns:a16="http://schemas.microsoft.com/office/drawing/2014/main" id="{D8D4200E-28C0-476F-B4EC-5D664FE8389A}"/>
            </a:ext>
          </a:extLst>
        </xdr:cNvPr>
        <xdr:cNvPicPr>
          <a:picLocks/>
        </xdr:cNvPicPr>
      </xdr:nvPicPr>
      <xdr:blipFill>
        <a:blip xmlns:r="http://schemas.openxmlformats.org/officeDocument/2006/relationships" r:embed="rId15">
          <a:extLst>
            <a:ext uri="{28A0092B-C50C-407E-A947-70E740481C1C}">
              <a14:useLocalDpi xmlns:a14="http://schemas.microsoft.com/office/drawing/2010/main" val="0"/>
            </a:ext>
          </a:extLst>
        </a:blip>
        <a:stretch>
          <a:fillRect/>
        </a:stretch>
      </xdr:blipFill>
      <xdr:spPr>
        <a:xfrm>
          <a:off x="7080250" y="161645588"/>
          <a:ext cx="4889500" cy="8556625"/>
        </a:xfrm>
        <a:prstGeom prst="rect">
          <a:avLst/>
        </a:prstGeom>
      </xdr:spPr>
    </xdr:pic>
    <xdr:clientData/>
  </xdr:twoCellAnchor>
  <xdr:twoCellAnchor>
    <xdr:from>
      <xdr:col>3</xdr:col>
      <xdr:colOff>50800</xdr:colOff>
      <xdr:row>248</xdr:row>
      <xdr:rowOff>463562</xdr:rowOff>
    </xdr:from>
    <xdr:to>
      <xdr:col>3</xdr:col>
      <xdr:colOff>4940300</xdr:colOff>
      <xdr:row>260</xdr:row>
      <xdr:rowOff>254012</xdr:rowOff>
    </xdr:to>
    <xdr:pic>
      <xdr:nvPicPr>
        <xdr:cNvPr id="60" name="Рисунок 59">
          <a:extLst>
            <a:ext uri="{FF2B5EF4-FFF2-40B4-BE49-F238E27FC236}">
              <a16:creationId xmlns:a16="http://schemas.microsoft.com/office/drawing/2014/main" id="{5E923E8C-D37D-42C8-B194-604B5BF83A10}"/>
            </a:ext>
          </a:extLst>
        </xdr:cNvPr>
        <xdr:cNvPicPr>
          <a:picLocks/>
        </xdr:cNvPicPr>
      </xdr:nvPicPr>
      <xdr:blipFill>
        <a:blip xmlns:r="http://schemas.openxmlformats.org/officeDocument/2006/relationships" r:embed="rId16">
          <a:extLst>
            <a:ext uri="{28A0092B-C50C-407E-A947-70E740481C1C}">
              <a14:useLocalDpi xmlns:a14="http://schemas.microsoft.com/office/drawing/2010/main" val="0"/>
            </a:ext>
          </a:extLst>
        </a:blip>
        <a:stretch>
          <a:fillRect/>
        </a:stretch>
      </xdr:blipFill>
      <xdr:spPr>
        <a:xfrm>
          <a:off x="7080250" y="171827837"/>
          <a:ext cx="4889500" cy="7334250"/>
        </a:xfrm>
        <a:prstGeom prst="rect">
          <a:avLst/>
        </a:prstGeom>
      </xdr:spPr>
    </xdr:pic>
    <xdr:clientData/>
  </xdr:twoCellAnchor>
  <xdr:twoCellAnchor>
    <xdr:from>
      <xdr:col>3</xdr:col>
      <xdr:colOff>50800</xdr:colOff>
      <xdr:row>263</xdr:row>
      <xdr:rowOff>482600</xdr:rowOff>
    </xdr:from>
    <xdr:to>
      <xdr:col>3</xdr:col>
      <xdr:colOff>4940300</xdr:colOff>
      <xdr:row>277</xdr:row>
      <xdr:rowOff>238125</xdr:rowOff>
    </xdr:to>
    <xdr:pic>
      <xdr:nvPicPr>
        <xdr:cNvPr id="64" name="Рисунок 63">
          <a:extLst>
            <a:ext uri="{FF2B5EF4-FFF2-40B4-BE49-F238E27FC236}">
              <a16:creationId xmlns:a16="http://schemas.microsoft.com/office/drawing/2014/main" id="{A8CA0F6C-0245-41B9-ABE6-78C10C8BAE21}"/>
            </a:ext>
          </a:extLst>
        </xdr:cNvPr>
        <xdr:cNvPicPr>
          <a:picLocks/>
        </xdr:cNvPicPr>
      </xdr:nvPicPr>
      <xdr:blipFill>
        <a:blip xmlns:r="http://schemas.openxmlformats.org/officeDocument/2006/relationships" r:embed="rId17">
          <a:extLst>
            <a:ext uri="{28A0092B-C50C-407E-A947-70E740481C1C}">
              <a14:useLocalDpi xmlns:a14="http://schemas.microsoft.com/office/drawing/2010/main" val="0"/>
            </a:ext>
          </a:extLst>
        </a:blip>
        <a:stretch>
          <a:fillRect/>
        </a:stretch>
      </xdr:blipFill>
      <xdr:spPr>
        <a:xfrm>
          <a:off x="7080250" y="180790850"/>
          <a:ext cx="4889500" cy="8556625"/>
        </a:xfrm>
        <a:prstGeom prst="rect">
          <a:avLst/>
        </a:prstGeom>
      </xdr:spPr>
    </xdr:pic>
    <xdr:clientData/>
  </xdr:twoCellAnchor>
  <xdr:twoCellAnchor>
    <xdr:from>
      <xdr:col>3</xdr:col>
      <xdr:colOff>50800</xdr:colOff>
      <xdr:row>279</xdr:row>
      <xdr:rowOff>482600</xdr:rowOff>
    </xdr:from>
    <xdr:to>
      <xdr:col>3</xdr:col>
      <xdr:colOff>4940300</xdr:colOff>
      <xdr:row>293</xdr:row>
      <xdr:rowOff>238125</xdr:rowOff>
    </xdr:to>
    <xdr:pic>
      <xdr:nvPicPr>
        <xdr:cNvPr id="68" name="Рисунок 67">
          <a:extLst>
            <a:ext uri="{FF2B5EF4-FFF2-40B4-BE49-F238E27FC236}">
              <a16:creationId xmlns:a16="http://schemas.microsoft.com/office/drawing/2014/main" id="{876FBD24-742D-4DA8-984C-A1191170DCCD}"/>
            </a:ext>
          </a:extLst>
        </xdr:cNvPr>
        <xdr:cNvPicPr>
          <a:picLocks/>
        </xdr:cNvPicPr>
      </xdr:nvPicPr>
      <xdr:blipFill>
        <a:blip xmlns:r="http://schemas.openxmlformats.org/officeDocument/2006/relationships" r:embed="rId18">
          <a:extLst>
            <a:ext uri="{28A0092B-C50C-407E-A947-70E740481C1C}">
              <a14:useLocalDpi xmlns:a14="http://schemas.microsoft.com/office/drawing/2010/main" val="0"/>
            </a:ext>
          </a:extLst>
        </a:blip>
        <a:stretch>
          <a:fillRect/>
        </a:stretch>
      </xdr:blipFill>
      <xdr:spPr>
        <a:xfrm>
          <a:off x="7080250" y="190363475"/>
          <a:ext cx="4889500" cy="8556625"/>
        </a:xfrm>
        <a:prstGeom prst="rect">
          <a:avLst/>
        </a:prstGeom>
      </xdr:spPr>
    </xdr:pic>
    <xdr:clientData/>
  </xdr:twoCellAnchor>
  <xdr:twoCellAnchor>
    <xdr:from>
      <xdr:col>3</xdr:col>
      <xdr:colOff>50800</xdr:colOff>
      <xdr:row>295</xdr:row>
      <xdr:rowOff>482600</xdr:rowOff>
    </xdr:from>
    <xdr:to>
      <xdr:col>3</xdr:col>
      <xdr:colOff>4940300</xdr:colOff>
      <xdr:row>309</xdr:row>
      <xdr:rowOff>238125</xdr:rowOff>
    </xdr:to>
    <xdr:pic>
      <xdr:nvPicPr>
        <xdr:cNvPr id="72" name="Рисунок 71">
          <a:extLst>
            <a:ext uri="{FF2B5EF4-FFF2-40B4-BE49-F238E27FC236}">
              <a16:creationId xmlns:a16="http://schemas.microsoft.com/office/drawing/2014/main" id="{B8DC71C9-CE17-4A69-9D8C-8C7DF2812216}"/>
            </a:ext>
          </a:extLst>
        </xdr:cNvPr>
        <xdr:cNvPicPr>
          <a:picLocks/>
        </xdr:cNvPicPr>
      </xdr:nvPicPr>
      <xdr:blipFill>
        <a:blip xmlns:r="http://schemas.openxmlformats.org/officeDocument/2006/relationships" r:embed="rId19">
          <a:extLst>
            <a:ext uri="{28A0092B-C50C-407E-A947-70E740481C1C}">
              <a14:useLocalDpi xmlns:a14="http://schemas.microsoft.com/office/drawing/2010/main" val="0"/>
            </a:ext>
          </a:extLst>
        </a:blip>
        <a:stretch>
          <a:fillRect/>
        </a:stretch>
      </xdr:blipFill>
      <xdr:spPr>
        <a:xfrm>
          <a:off x="7080250" y="199936100"/>
          <a:ext cx="4889500" cy="8556625"/>
        </a:xfrm>
        <a:prstGeom prst="rect">
          <a:avLst/>
        </a:prstGeom>
      </xdr:spPr>
    </xdr:pic>
    <xdr:clientData/>
  </xdr:twoCellAnchor>
  <xdr:twoCellAnchor>
    <xdr:from>
      <xdr:col>3</xdr:col>
      <xdr:colOff>50800</xdr:colOff>
      <xdr:row>311</xdr:row>
      <xdr:rowOff>482600</xdr:rowOff>
    </xdr:from>
    <xdr:to>
      <xdr:col>3</xdr:col>
      <xdr:colOff>4940300</xdr:colOff>
      <xdr:row>325</xdr:row>
      <xdr:rowOff>238125</xdr:rowOff>
    </xdr:to>
    <xdr:pic>
      <xdr:nvPicPr>
        <xdr:cNvPr id="74" name="Рисунок 73">
          <a:extLst>
            <a:ext uri="{FF2B5EF4-FFF2-40B4-BE49-F238E27FC236}">
              <a16:creationId xmlns:a16="http://schemas.microsoft.com/office/drawing/2014/main" id="{3799710F-4510-4469-A6BE-DC9BF18D7180}"/>
            </a:ext>
          </a:extLst>
        </xdr:cNvPr>
        <xdr:cNvPicPr>
          <a:picLocks/>
        </xdr:cNvPicPr>
      </xdr:nvPicPr>
      <xdr:blipFill>
        <a:blip xmlns:r="http://schemas.openxmlformats.org/officeDocument/2006/relationships" r:embed="rId20">
          <a:extLst>
            <a:ext uri="{28A0092B-C50C-407E-A947-70E740481C1C}">
              <a14:useLocalDpi xmlns:a14="http://schemas.microsoft.com/office/drawing/2010/main" val="0"/>
            </a:ext>
          </a:extLst>
        </a:blip>
        <a:stretch>
          <a:fillRect/>
        </a:stretch>
      </xdr:blipFill>
      <xdr:spPr>
        <a:xfrm>
          <a:off x="7080250" y="209508725"/>
          <a:ext cx="4889500" cy="8556625"/>
        </a:xfrm>
        <a:prstGeom prst="rect">
          <a:avLst/>
        </a:prstGeom>
      </xdr:spPr>
    </xdr:pic>
    <xdr:clientData/>
  </xdr:twoCellAnchor>
  <xdr:twoCellAnchor>
    <xdr:from>
      <xdr:col>3</xdr:col>
      <xdr:colOff>330200</xdr:colOff>
      <xdr:row>327</xdr:row>
      <xdr:rowOff>50800</xdr:rowOff>
    </xdr:from>
    <xdr:to>
      <xdr:col>3</xdr:col>
      <xdr:colOff>4742163</xdr:colOff>
      <xdr:row>341</xdr:row>
      <xdr:rowOff>577850</xdr:rowOff>
    </xdr:to>
    <xdr:pic>
      <xdr:nvPicPr>
        <xdr:cNvPr id="76" name="Рисунок 75">
          <a:extLst>
            <a:ext uri="{FF2B5EF4-FFF2-40B4-BE49-F238E27FC236}">
              <a16:creationId xmlns:a16="http://schemas.microsoft.com/office/drawing/2014/main" id="{D8B4E74F-5D40-4175-B2D9-A9B6CAC9438F}"/>
            </a:ext>
          </a:extLst>
        </xdr:cNvPr>
        <xdr:cNvPicPr>
          <a:picLocks/>
        </xdr:cNvPicPr>
      </xdr:nvPicPr>
      <xdr:blipFill>
        <a:blip xmlns:r="http://schemas.openxmlformats.org/officeDocument/2006/relationships" r:embed="rId21">
          <a:extLst>
            <a:ext uri="{28A0092B-C50C-407E-A947-70E740481C1C}">
              <a14:useLocalDpi xmlns:a14="http://schemas.microsoft.com/office/drawing/2010/main" val="0"/>
            </a:ext>
          </a:extLst>
        </a:blip>
        <a:stretch>
          <a:fillRect/>
        </a:stretch>
      </xdr:blipFill>
      <xdr:spPr>
        <a:xfrm>
          <a:off x="7359650" y="218649550"/>
          <a:ext cx="4411963" cy="9328150"/>
        </a:xfrm>
        <a:prstGeom prst="rect">
          <a:avLst/>
        </a:prstGeom>
      </xdr:spPr>
    </xdr:pic>
    <xdr:clientData/>
  </xdr:twoCellAnchor>
  <xdr:twoCellAnchor>
    <xdr:from>
      <xdr:col>3</xdr:col>
      <xdr:colOff>50800</xdr:colOff>
      <xdr:row>343</xdr:row>
      <xdr:rowOff>482600</xdr:rowOff>
    </xdr:from>
    <xdr:to>
      <xdr:col>3</xdr:col>
      <xdr:colOff>4940300</xdr:colOff>
      <xdr:row>357</xdr:row>
      <xdr:rowOff>238125</xdr:rowOff>
    </xdr:to>
    <xdr:pic>
      <xdr:nvPicPr>
        <xdr:cNvPr id="78" name="Рисунок 77">
          <a:extLst>
            <a:ext uri="{FF2B5EF4-FFF2-40B4-BE49-F238E27FC236}">
              <a16:creationId xmlns:a16="http://schemas.microsoft.com/office/drawing/2014/main" id="{6E1F89D2-8E30-46DA-833B-4154BBCE0FEC}"/>
            </a:ext>
          </a:extLst>
        </xdr:cNvPr>
        <xdr:cNvPicPr>
          <a:picLocks/>
        </xdr:cNvPicPr>
      </xdr:nvPicPr>
      <xdr:blipFill>
        <a:blip xmlns:r="http://schemas.openxmlformats.org/officeDocument/2006/relationships" r:embed="rId22">
          <a:extLst>
            <a:ext uri="{28A0092B-C50C-407E-A947-70E740481C1C}">
              <a14:useLocalDpi xmlns:a14="http://schemas.microsoft.com/office/drawing/2010/main" val="0"/>
            </a:ext>
          </a:extLst>
        </a:blip>
        <a:stretch>
          <a:fillRect/>
        </a:stretch>
      </xdr:blipFill>
      <xdr:spPr>
        <a:xfrm>
          <a:off x="7080250" y="228653975"/>
          <a:ext cx="4889500" cy="8556625"/>
        </a:xfrm>
        <a:prstGeom prst="rect">
          <a:avLst/>
        </a:prstGeom>
      </xdr:spPr>
    </xdr:pic>
    <xdr:clientData/>
  </xdr:twoCellAnchor>
  <xdr:twoCellAnchor>
    <xdr:from>
      <xdr:col>3</xdr:col>
      <xdr:colOff>50800</xdr:colOff>
      <xdr:row>359</xdr:row>
      <xdr:rowOff>482600</xdr:rowOff>
    </xdr:from>
    <xdr:to>
      <xdr:col>3</xdr:col>
      <xdr:colOff>4940300</xdr:colOff>
      <xdr:row>373</xdr:row>
      <xdr:rowOff>238125</xdr:rowOff>
    </xdr:to>
    <xdr:pic>
      <xdr:nvPicPr>
        <xdr:cNvPr id="82" name="Рисунок 81">
          <a:extLst>
            <a:ext uri="{FF2B5EF4-FFF2-40B4-BE49-F238E27FC236}">
              <a16:creationId xmlns:a16="http://schemas.microsoft.com/office/drawing/2014/main" id="{E25A6DCD-F92C-4E72-BDD7-8E61F0B2B037}"/>
            </a:ext>
          </a:extLst>
        </xdr:cNvPr>
        <xdr:cNvPicPr>
          <a:picLocks/>
        </xdr:cNvPicPr>
      </xdr:nvPicPr>
      <xdr:blipFill>
        <a:blip xmlns:r="http://schemas.openxmlformats.org/officeDocument/2006/relationships" r:embed="rId23">
          <a:extLst>
            <a:ext uri="{28A0092B-C50C-407E-A947-70E740481C1C}">
              <a14:useLocalDpi xmlns:a14="http://schemas.microsoft.com/office/drawing/2010/main" val="0"/>
            </a:ext>
          </a:extLst>
        </a:blip>
        <a:stretch>
          <a:fillRect/>
        </a:stretch>
      </xdr:blipFill>
      <xdr:spPr>
        <a:xfrm>
          <a:off x="7080250" y="238226600"/>
          <a:ext cx="4889500" cy="8556625"/>
        </a:xfrm>
        <a:prstGeom prst="rect">
          <a:avLst/>
        </a:prstGeom>
      </xdr:spPr>
    </xdr:pic>
    <xdr:clientData/>
  </xdr:twoCellAnchor>
  <xdr:twoCellAnchor>
    <xdr:from>
      <xdr:col>3</xdr:col>
      <xdr:colOff>50800</xdr:colOff>
      <xdr:row>376</xdr:row>
      <xdr:rowOff>463550</xdr:rowOff>
    </xdr:from>
    <xdr:to>
      <xdr:col>3</xdr:col>
      <xdr:colOff>4940300</xdr:colOff>
      <xdr:row>388</xdr:row>
      <xdr:rowOff>254000</xdr:rowOff>
    </xdr:to>
    <xdr:pic>
      <xdr:nvPicPr>
        <xdr:cNvPr id="86" name="Рисунок 85">
          <a:extLst>
            <a:ext uri="{FF2B5EF4-FFF2-40B4-BE49-F238E27FC236}">
              <a16:creationId xmlns:a16="http://schemas.microsoft.com/office/drawing/2014/main" id="{1EE38278-DA20-4913-AC64-8EAE371390D3}"/>
            </a:ext>
          </a:extLst>
        </xdr:cNvPr>
        <xdr:cNvPicPr>
          <a:picLocks/>
        </xdr:cNvPicPr>
      </xdr:nvPicPr>
      <xdr:blipFill>
        <a:blip xmlns:r="http://schemas.openxmlformats.org/officeDocument/2006/relationships" r:embed="rId24">
          <a:extLst>
            <a:ext uri="{28A0092B-C50C-407E-A947-70E740481C1C}">
              <a14:useLocalDpi xmlns:a14="http://schemas.microsoft.com/office/drawing/2010/main" val="0"/>
            </a:ext>
          </a:extLst>
        </a:blip>
        <a:stretch>
          <a:fillRect/>
        </a:stretch>
      </xdr:blipFill>
      <xdr:spPr>
        <a:xfrm>
          <a:off x="7080250" y="248408825"/>
          <a:ext cx="4889500" cy="7334250"/>
        </a:xfrm>
        <a:prstGeom prst="rect">
          <a:avLst/>
        </a:prstGeom>
      </xdr:spPr>
    </xdr:pic>
    <xdr:clientData/>
  </xdr:twoCellAnchor>
  <xdr:twoCellAnchor>
    <xdr:from>
      <xdr:col>3</xdr:col>
      <xdr:colOff>50800</xdr:colOff>
      <xdr:row>391</xdr:row>
      <xdr:rowOff>419100</xdr:rowOff>
    </xdr:from>
    <xdr:to>
      <xdr:col>3</xdr:col>
      <xdr:colOff>4940300</xdr:colOff>
      <xdr:row>405</xdr:row>
      <xdr:rowOff>310445</xdr:rowOff>
    </xdr:to>
    <xdr:pic>
      <xdr:nvPicPr>
        <xdr:cNvPr id="90" name="Рисунок 89">
          <a:extLst>
            <a:ext uri="{FF2B5EF4-FFF2-40B4-BE49-F238E27FC236}">
              <a16:creationId xmlns:a16="http://schemas.microsoft.com/office/drawing/2014/main" id="{C902E421-AF68-4155-9E10-5C4E416AFAD0}"/>
            </a:ext>
          </a:extLst>
        </xdr:cNvPr>
        <xdr:cNvPicPr>
          <a:picLocks/>
        </xdr:cNvPicPr>
      </xdr:nvPicPr>
      <xdr:blipFill>
        <a:blip xmlns:r="http://schemas.openxmlformats.org/officeDocument/2006/relationships" r:embed="rId25">
          <a:extLst>
            <a:ext uri="{28A0092B-C50C-407E-A947-70E740481C1C}">
              <a14:useLocalDpi xmlns:a14="http://schemas.microsoft.com/office/drawing/2010/main" val="0"/>
            </a:ext>
          </a:extLst>
        </a:blip>
        <a:stretch>
          <a:fillRect/>
        </a:stretch>
      </xdr:blipFill>
      <xdr:spPr>
        <a:xfrm>
          <a:off x="7080250" y="257308350"/>
          <a:ext cx="4889500" cy="8692445"/>
        </a:xfrm>
        <a:prstGeom prst="rect">
          <a:avLst/>
        </a:prstGeom>
      </xdr:spPr>
    </xdr:pic>
    <xdr:clientData/>
  </xdr:twoCellAnchor>
  <xdr:twoCellAnchor>
    <xdr:from>
      <xdr:col>3</xdr:col>
      <xdr:colOff>50800</xdr:colOff>
      <xdr:row>407</xdr:row>
      <xdr:rowOff>482600</xdr:rowOff>
    </xdr:from>
    <xdr:to>
      <xdr:col>3</xdr:col>
      <xdr:colOff>4940300</xdr:colOff>
      <xdr:row>421</xdr:row>
      <xdr:rowOff>238125</xdr:rowOff>
    </xdr:to>
    <xdr:pic>
      <xdr:nvPicPr>
        <xdr:cNvPr id="92" name="Рисунок 91">
          <a:extLst>
            <a:ext uri="{FF2B5EF4-FFF2-40B4-BE49-F238E27FC236}">
              <a16:creationId xmlns:a16="http://schemas.microsoft.com/office/drawing/2014/main" id="{037B2A0F-4241-47D6-A2A1-246B9C67DF61}"/>
            </a:ext>
          </a:extLst>
        </xdr:cNvPr>
        <xdr:cNvPicPr>
          <a:picLocks/>
        </xdr:cNvPicPr>
      </xdr:nvPicPr>
      <xdr:blipFill>
        <a:blip xmlns:r="http://schemas.openxmlformats.org/officeDocument/2006/relationships" r:embed="rId26">
          <a:extLst>
            <a:ext uri="{28A0092B-C50C-407E-A947-70E740481C1C}">
              <a14:useLocalDpi xmlns:a14="http://schemas.microsoft.com/office/drawing/2010/main" val="0"/>
            </a:ext>
          </a:extLst>
        </a:blip>
        <a:stretch>
          <a:fillRect/>
        </a:stretch>
      </xdr:blipFill>
      <xdr:spPr>
        <a:xfrm>
          <a:off x="7080250" y="266944475"/>
          <a:ext cx="4889500" cy="8556625"/>
        </a:xfrm>
        <a:prstGeom prst="rect">
          <a:avLst/>
        </a:prstGeom>
      </xdr:spPr>
    </xdr:pic>
    <xdr:clientData/>
  </xdr:twoCellAnchor>
  <xdr:twoCellAnchor>
    <xdr:from>
      <xdr:col>3</xdr:col>
      <xdr:colOff>50800</xdr:colOff>
      <xdr:row>423</xdr:row>
      <xdr:rowOff>482600</xdr:rowOff>
    </xdr:from>
    <xdr:to>
      <xdr:col>3</xdr:col>
      <xdr:colOff>4940300</xdr:colOff>
      <xdr:row>437</xdr:row>
      <xdr:rowOff>238125</xdr:rowOff>
    </xdr:to>
    <xdr:pic>
      <xdr:nvPicPr>
        <xdr:cNvPr id="96" name="Рисунок 95">
          <a:extLst>
            <a:ext uri="{FF2B5EF4-FFF2-40B4-BE49-F238E27FC236}">
              <a16:creationId xmlns:a16="http://schemas.microsoft.com/office/drawing/2014/main" id="{D20D572E-444B-4193-971F-3080E0FD984A}"/>
            </a:ext>
          </a:extLst>
        </xdr:cNvPr>
        <xdr:cNvPicPr>
          <a:picLocks/>
        </xdr:cNvPicPr>
      </xdr:nvPicPr>
      <xdr:blipFill>
        <a:blip xmlns:r="http://schemas.openxmlformats.org/officeDocument/2006/relationships" r:embed="rId27">
          <a:extLst>
            <a:ext uri="{28A0092B-C50C-407E-A947-70E740481C1C}">
              <a14:useLocalDpi xmlns:a14="http://schemas.microsoft.com/office/drawing/2010/main" val="0"/>
            </a:ext>
          </a:extLst>
        </a:blip>
        <a:stretch>
          <a:fillRect/>
        </a:stretch>
      </xdr:blipFill>
      <xdr:spPr>
        <a:xfrm>
          <a:off x="7080250" y="276517100"/>
          <a:ext cx="4889500" cy="8556625"/>
        </a:xfrm>
        <a:prstGeom prst="rect">
          <a:avLst/>
        </a:prstGeom>
      </xdr:spPr>
    </xdr:pic>
    <xdr:clientData/>
  </xdr:twoCellAnchor>
  <xdr:twoCellAnchor>
    <xdr:from>
      <xdr:col>3</xdr:col>
      <xdr:colOff>50800</xdr:colOff>
      <xdr:row>439</xdr:row>
      <xdr:rowOff>482600</xdr:rowOff>
    </xdr:from>
    <xdr:to>
      <xdr:col>3</xdr:col>
      <xdr:colOff>4940300</xdr:colOff>
      <xdr:row>453</xdr:row>
      <xdr:rowOff>238125</xdr:rowOff>
    </xdr:to>
    <xdr:pic>
      <xdr:nvPicPr>
        <xdr:cNvPr id="100" name="Рисунок 99">
          <a:extLst>
            <a:ext uri="{FF2B5EF4-FFF2-40B4-BE49-F238E27FC236}">
              <a16:creationId xmlns:a16="http://schemas.microsoft.com/office/drawing/2014/main" id="{AF24856F-A8BD-4D09-B6F6-D67BC4F72C77}"/>
            </a:ext>
          </a:extLst>
        </xdr:cNvPr>
        <xdr:cNvPicPr>
          <a:picLocks/>
        </xdr:cNvPicPr>
      </xdr:nvPicPr>
      <xdr:blipFill>
        <a:blip xmlns:r="http://schemas.openxmlformats.org/officeDocument/2006/relationships" r:embed="rId28">
          <a:extLst>
            <a:ext uri="{28A0092B-C50C-407E-A947-70E740481C1C}">
              <a14:useLocalDpi xmlns:a14="http://schemas.microsoft.com/office/drawing/2010/main" val="0"/>
            </a:ext>
          </a:extLst>
        </a:blip>
        <a:stretch>
          <a:fillRect/>
        </a:stretch>
      </xdr:blipFill>
      <xdr:spPr>
        <a:xfrm>
          <a:off x="7080250" y="286089725"/>
          <a:ext cx="4889500" cy="8556625"/>
        </a:xfrm>
        <a:prstGeom prst="rect">
          <a:avLst/>
        </a:prstGeom>
      </xdr:spPr>
    </xdr:pic>
    <xdr:clientData/>
  </xdr:twoCellAnchor>
  <xdr:twoCellAnchor>
    <xdr:from>
      <xdr:col>3</xdr:col>
      <xdr:colOff>50800</xdr:colOff>
      <xdr:row>455</xdr:row>
      <xdr:rowOff>482600</xdr:rowOff>
    </xdr:from>
    <xdr:to>
      <xdr:col>3</xdr:col>
      <xdr:colOff>4940300</xdr:colOff>
      <xdr:row>469</xdr:row>
      <xdr:rowOff>238125</xdr:rowOff>
    </xdr:to>
    <xdr:pic>
      <xdr:nvPicPr>
        <xdr:cNvPr id="104" name="Рисунок 103">
          <a:extLst>
            <a:ext uri="{FF2B5EF4-FFF2-40B4-BE49-F238E27FC236}">
              <a16:creationId xmlns:a16="http://schemas.microsoft.com/office/drawing/2014/main" id="{8C8CE531-810A-4A11-A736-555DBC69F8E0}"/>
            </a:ext>
          </a:extLst>
        </xdr:cNvPr>
        <xdr:cNvPicPr>
          <a:picLocks/>
        </xdr:cNvPicPr>
      </xdr:nvPicPr>
      <xdr:blipFill>
        <a:blip xmlns:r="http://schemas.openxmlformats.org/officeDocument/2006/relationships" r:embed="rId29">
          <a:extLst>
            <a:ext uri="{28A0092B-C50C-407E-A947-70E740481C1C}">
              <a14:useLocalDpi xmlns:a14="http://schemas.microsoft.com/office/drawing/2010/main" val="0"/>
            </a:ext>
          </a:extLst>
        </a:blip>
        <a:stretch>
          <a:fillRect/>
        </a:stretch>
      </xdr:blipFill>
      <xdr:spPr>
        <a:xfrm>
          <a:off x="7080250" y="295662350"/>
          <a:ext cx="4889500" cy="8556625"/>
        </a:xfrm>
        <a:prstGeom prst="rect">
          <a:avLst/>
        </a:prstGeom>
      </xdr:spPr>
    </xdr:pic>
    <xdr:clientData/>
  </xdr:twoCellAnchor>
  <xdr:twoCellAnchor>
    <xdr:from>
      <xdr:col>3</xdr:col>
      <xdr:colOff>50800</xdr:colOff>
      <xdr:row>471</xdr:row>
      <xdr:rowOff>482600</xdr:rowOff>
    </xdr:from>
    <xdr:to>
      <xdr:col>3</xdr:col>
      <xdr:colOff>4940300</xdr:colOff>
      <xdr:row>485</xdr:row>
      <xdr:rowOff>238125</xdr:rowOff>
    </xdr:to>
    <xdr:pic>
      <xdr:nvPicPr>
        <xdr:cNvPr id="108" name="Рисунок 107">
          <a:extLst>
            <a:ext uri="{FF2B5EF4-FFF2-40B4-BE49-F238E27FC236}">
              <a16:creationId xmlns:a16="http://schemas.microsoft.com/office/drawing/2014/main" id="{7DB1C658-D7E2-4B06-A0B4-1997E6C33150}"/>
            </a:ext>
          </a:extLst>
        </xdr:cNvPr>
        <xdr:cNvPicPr>
          <a:picLocks/>
        </xdr:cNvPicPr>
      </xdr:nvPicPr>
      <xdr:blipFill>
        <a:blip xmlns:r="http://schemas.openxmlformats.org/officeDocument/2006/relationships" r:embed="rId30">
          <a:extLst>
            <a:ext uri="{28A0092B-C50C-407E-A947-70E740481C1C}">
              <a14:useLocalDpi xmlns:a14="http://schemas.microsoft.com/office/drawing/2010/main" val="0"/>
            </a:ext>
          </a:extLst>
        </a:blip>
        <a:stretch>
          <a:fillRect/>
        </a:stretch>
      </xdr:blipFill>
      <xdr:spPr>
        <a:xfrm>
          <a:off x="7080250" y="305234975"/>
          <a:ext cx="4889500" cy="8556625"/>
        </a:xfrm>
        <a:prstGeom prst="rect">
          <a:avLst/>
        </a:prstGeom>
      </xdr:spPr>
    </xdr:pic>
    <xdr:clientData/>
  </xdr:twoCellAnchor>
  <xdr:twoCellAnchor>
    <xdr:from>
      <xdr:col>3</xdr:col>
      <xdr:colOff>50800</xdr:colOff>
      <xdr:row>488</xdr:row>
      <xdr:rowOff>615950</xdr:rowOff>
    </xdr:from>
    <xdr:to>
      <xdr:col>3</xdr:col>
      <xdr:colOff>4940300</xdr:colOff>
      <xdr:row>500</xdr:row>
      <xdr:rowOff>108260</xdr:rowOff>
    </xdr:to>
    <xdr:pic>
      <xdr:nvPicPr>
        <xdr:cNvPr id="112" name="Рисунок 111">
          <a:extLst>
            <a:ext uri="{FF2B5EF4-FFF2-40B4-BE49-F238E27FC236}">
              <a16:creationId xmlns:a16="http://schemas.microsoft.com/office/drawing/2014/main" id="{1EAF7A9C-FDA8-4E75-A7A1-5B197E4EE3EB}"/>
            </a:ext>
          </a:extLst>
        </xdr:cNvPr>
        <xdr:cNvPicPr>
          <a:picLocks/>
        </xdr:cNvPicPr>
      </xdr:nvPicPr>
      <xdr:blipFill>
        <a:blip xmlns:r="http://schemas.openxmlformats.org/officeDocument/2006/relationships" r:embed="rId31">
          <a:extLst>
            <a:ext uri="{28A0092B-C50C-407E-A947-70E740481C1C}">
              <a14:useLocalDpi xmlns:a14="http://schemas.microsoft.com/office/drawing/2010/main" val="0"/>
            </a:ext>
          </a:extLst>
        </a:blip>
        <a:stretch>
          <a:fillRect/>
        </a:stretch>
      </xdr:blipFill>
      <xdr:spPr>
        <a:xfrm>
          <a:off x="7080250" y="315569600"/>
          <a:ext cx="4889500" cy="7036110"/>
        </a:xfrm>
        <a:prstGeom prst="rect">
          <a:avLst/>
        </a:prstGeom>
      </xdr:spPr>
    </xdr:pic>
    <xdr:clientData/>
  </xdr:twoCellAnchor>
  <xdr:twoCellAnchor>
    <xdr:from>
      <xdr:col>3</xdr:col>
      <xdr:colOff>50800</xdr:colOff>
      <xdr:row>503</xdr:row>
      <xdr:rowOff>482600</xdr:rowOff>
    </xdr:from>
    <xdr:to>
      <xdr:col>3</xdr:col>
      <xdr:colOff>4940300</xdr:colOff>
      <xdr:row>517</xdr:row>
      <xdr:rowOff>238125</xdr:rowOff>
    </xdr:to>
    <xdr:pic>
      <xdr:nvPicPr>
        <xdr:cNvPr id="116" name="Рисунок 115">
          <a:extLst>
            <a:ext uri="{FF2B5EF4-FFF2-40B4-BE49-F238E27FC236}">
              <a16:creationId xmlns:a16="http://schemas.microsoft.com/office/drawing/2014/main" id="{EA492F83-1C5D-403F-B726-54E08026F8EA}"/>
            </a:ext>
          </a:extLst>
        </xdr:cNvPr>
        <xdr:cNvPicPr>
          <a:picLocks/>
        </xdr:cNvPicPr>
      </xdr:nvPicPr>
      <xdr:blipFill>
        <a:blip xmlns:r="http://schemas.openxmlformats.org/officeDocument/2006/relationships" r:embed="rId32">
          <a:extLst>
            <a:ext uri="{28A0092B-C50C-407E-A947-70E740481C1C}">
              <a14:useLocalDpi xmlns:a14="http://schemas.microsoft.com/office/drawing/2010/main" val="0"/>
            </a:ext>
          </a:extLst>
        </a:blip>
        <a:stretch>
          <a:fillRect/>
        </a:stretch>
      </xdr:blipFill>
      <xdr:spPr>
        <a:xfrm>
          <a:off x="7080250" y="324380225"/>
          <a:ext cx="4889500" cy="8556625"/>
        </a:xfrm>
        <a:prstGeom prst="rect">
          <a:avLst/>
        </a:prstGeom>
      </xdr:spPr>
    </xdr:pic>
    <xdr:clientData/>
  </xdr:twoCellAnchor>
  <xdr:twoCellAnchor>
    <xdr:from>
      <xdr:col>3</xdr:col>
      <xdr:colOff>50800</xdr:colOff>
      <xdr:row>535</xdr:row>
      <xdr:rowOff>482600</xdr:rowOff>
    </xdr:from>
    <xdr:to>
      <xdr:col>3</xdr:col>
      <xdr:colOff>4940300</xdr:colOff>
      <xdr:row>549</xdr:row>
      <xdr:rowOff>238125</xdr:rowOff>
    </xdr:to>
    <xdr:pic>
      <xdr:nvPicPr>
        <xdr:cNvPr id="120" name="Рисунок 119">
          <a:extLst>
            <a:ext uri="{FF2B5EF4-FFF2-40B4-BE49-F238E27FC236}">
              <a16:creationId xmlns:a16="http://schemas.microsoft.com/office/drawing/2014/main" id="{9C06CF22-E41F-4A3E-97CD-997108715BD3}"/>
            </a:ext>
          </a:extLst>
        </xdr:cNvPr>
        <xdr:cNvPicPr>
          <a:picLocks/>
        </xdr:cNvPicPr>
      </xdr:nvPicPr>
      <xdr:blipFill>
        <a:blip xmlns:r="http://schemas.openxmlformats.org/officeDocument/2006/relationships" r:embed="rId33">
          <a:extLst>
            <a:ext uri="{28A0092B-C50C-407E-A947-70E740481C1C}">
              <a14:useLocalDpi xmlns:a14="http://schemas.microsoft.com/office/drawing/2010/main" val="0"/>
            </a:ext>
          </a:extLst>
        </a:blip>
        <a:stretch>
          <a:fillRect/>
        </a:stretch>
      </xdr:blipFill>
      <xdr:spPr>
        <a:xfrm>
          <a:off x="7080250" y="343525475"/>
          <a:ext cx="4889500" cy="8556625"/>
        </a:xfrm>
        <a:prstGeom prst="rect">
          <a:avLst/>
        </a:prstGeom>
      </xdr:spPr>
    </xdr:pic>
    <xdr:clientData/>
  </xdr:twoCellAnchor>
  <xdr:twoCellAnchor>
    <xdr:from>
      <xdr:col>3</xdr:col>
      <xdr:colOff>50800</xdr:colOff>
      <xdr:row>551</xdr:row>
      <xdr:rowOff>482600</xdr:rowOff>
    </xdr:from>
    <xdr:to>
      <xdr:col>3</xdr:col>
      <xdr:colOff>4940300</xdr:colOff>
      <xdr:row>565</xdr:row>
      <xdr:rowOff>238125</xdr:rowOff>
    </xdr:to>
    <xdr:pic>
      <xdr:nvPicPr>
        <xdr:cNvPr id="124" name="Рисунок 123">
          <a:extLst>
            <a:ext uri="{FF2B5EF4-FFF2-40B4-BE49-F238E27FC236}">
              <a16:creationId xmlns:a16="http://schemas.microsoft.com/office/drawing/2014/main" id="{7686A9E1-2126-4039-9A0A-D5C9E4C6CF57}"/>
            </a:ext>
          </a:extLst>
        </xdr:cNvPr>
        <xdr:cNvPicPr>
          <a:picLocks/>
        </xdr:cNvPicPr>
      </xdr:nvPicPr>
      <xdr:blipFill>
        <a:blip xmlns:r="http://schemas.openxmlformats.org/officeDocument/2006/relationships" r:embed="rId34">
          <a:extLst>
            <a:ext uri="{28A0092B-C50C-407E-A947-70E740481C1C}">
              <a14:useLocalDpi xmlns:a14="http://schemas.microsoft.com/office/drawing/2010/main" val="0"/>
            </a:ext>
          </a:extLst>
        </a:blip>
        <a:stretch>
          <a:fillRect/>
        </a:stretch>
      </xdr:blipFill>
      <xdr:spPr>
        <a:xfrm>
          <a:off x="7080250" y="353098100"/>
          <a:ext cx="4889500" cy="8556625"/>
        </a:xfrm>
        <a:prstGeom prst="rect">
          <a:avLst/>
        </a:prstGeom>
      </xdr:spPr>
    </xdr:pic>
    <xdr:clientData/>
  </xdr:twoCellAnchor>
  <xdr:twoCellAnchor>
    <xdr:from>
      <xdr:col>3</xdr:col>
      <xdr:colOff>50800</xdr:colOff>
      <xdr:row>567</xdr:row>
      <xdr:rowOff>482575</xdr:rowOff>
    </xdr:from>
    <xdr:to>
      <xdr:col>3</xdr:col>
      <xdr:colOff>4940300</xdr:colOff>
      <xdr:row>581</xdr:row>
      <xdr:rowOff>238100</xdr:rowOff>
    </xdr:to>
    <xdr:pic>
      <xdr:nvPicPr>
        <xdr:cNvPr id="128" name="Рисунок 127">
          <a:extLst>
            <a:ext uri="{FF2B5EF4-FFF2-40B4-BE49-F238E27FC236}">
              <a16:creationId xmlns:a16="http://schemas.microsoft.com/office/drawing/2014/main" id="{0DD74A73-071A-4751-BB84-09FDCA2D76B3}"/>
            </a:ext>
          </a:extLst>
        </xdr:cNvPr>
        <xdr:cNvPicPr>
          <a:picLocks/>
        </xdr:cNvPicPr>
      </xdr:nvPicPr>
      <xdr:blipFill>
        <a:blip xmlns:r="http://schemas.openxmlformats.org/officeDocument/2006/relationships" r:embed="rId35">
          <a:extLst>
            <a:ext uri="{28A0092B-C50C-407E-A947-70E740481C1C}">
              <a14:useLocalDpi xmlns:a14="http://schemas.microsoft.com/office/drawing/2010/main" val="0"/>
            </a:ext>
          </a:extLst>
        </a:blip>
        <a:stretch>
          <a:fillRect/>
        </a:stretch>
      </xdr:blipFill>
      <xdr:spPr>
        <a:xfrm>
          <a:off x="7080250" y="362670700"/>
          <a:ext cx="4889500" cy="8556625"/>
        </a:xfrm>
        <a:prstGeom prst="rect">
          <a:avLst/>
        </a:prstGeom>
      </xdr:spPr>
    </xdr:pic>
    <xdr:clientData/>
  </xdr:twoCellAnchor>
  <xdr:twoCellAnchor>
    <xdr:from>
      <xdr:col>3</xdr:col>
      <xdr:colOff>50800</xdr:colOff>
      <xdr:row>583</xdr:row>
      <xdr:rowOff>482600</xdr:rowOff>
    </xdr:from>
    <xdr:to>
      <xdr:col>3</xdr:col>
      <xdr:colOff>4940300</xdr:colOff>
      <xdr:row>597</xdr:row>
      <xdr:rowOff>238125</xdr:rowOff>
    </xdr:to>
    <xdr:pic>
      <xdr:nvPicPr>
        <xdr:cNvPr id="132" name="Рисунок 131">
          <a:extLst>
            <a:ext uri="{FF2B5EF4-FFF2-40B4-BE49-F238E27FC236}">
              <a16:creationId xmlns:a16="http://schemas.microsoft.com/office/drawing/2014/main" id="{0277C0A4-6D1F-4351-A902-0F930177ACE8}"/>
            </a:ext>
          </a:extLst>
        </xdr:cNvPr>
        <xdr:cNvPicPr>
          <a:picLocks/>
        </xdr:cNvPicPr>
      </xdr:nvPicPr>
      <xdr:blipFill>
        <a:blip xmlns:r="http://schemas.openxmlformats.org/officeDocument/2006/relationships" r:embed="rId36">
          <a:extLst>
            <a:ext uri="{28A0092B-C50C-407E-A947-70E740481C1C}">
              <a14:useLocalDpi xmlns:a14="http://schemas.microsoft.com/office/drawing/2010/main" val="0"/>
            </a:ext>
          </a:extLst>
        </a:blip>
        <a:stretch>
          <a:fillRect/>
        </a:stretch>
      </xdr:blipFill>
      <xdr:spPr>
        <a:xfrm>
          <a:off x="7080250" y="372243350"/>
          <a:ext cx="4889500" cy="8556625"/>
        </a:xfrm>
        <a:prstGeom prst="rect">
          <a:avLst/>
        </a:prstGeom>
      </xdr:spPr>
    </xdr:pic>
    <xdr:clientData/>
  </xdr:twoCellAnchor>
  <xdr:twoCellAnchor>
    <xdr:from>
      <xdr:col>3</xdr:col>
      <xdr:colOff>50800</xdr:colOff>
      <xdr:row>599</xdr:row>
      <xdr:rowOff>482575</xdr:rowOff>
    </xdr:from>
    <xdr:to>
      <xdr:col>3</xdr:col>
      <xdr:colOff>4940300</xdr:colOff>
      <xdr:row>613</xdr:row>
      <xdr:rowOff>238100</xdr:rowOff>
    </xdr:to>
    <xdr:pic>
      <xdr:nvPicPr>
        <xdr:cNvPr id="136" name="Рисунок 135">
          <a:extLst>
            <a:ext uri="{FF2B5EF4-FFF2-40B4-BE49-F238E27FC236}">
              <a16:creationId xmlns:a16="http://schemas.microsoft.com/office/drawing/2014/main" id="{C9945AA0-F36F-47EE-AF6B-BC209940F77E}"/>
            </a:ext>
          </a:extLst>
        </xdr:cNvPr>
        <xdr:cNvPicPr>
          <a:picLocks/>
        </xdr:cNvPicPr>
      </xdr:nvPicPr>
      <xdr:blipFill>
        <a:blip xmlns:r="http://schemas.openxmlformats.org/officeDocument/2006/relationships" r:embed="rId36">
          <a:extLst>
            <a:ext uri="{28A0092B-C50C-407E-A947-70E740481C1C}">
              <a14:useLocalDpi xmlns:a14="http://schemas.microsoft.com/office/drawing/2010/main" val="0"/>
            </a:ext>
          </a:extLst>
        </a:blip>
        <a:stretch>
          <a:fillRect/>
        </a:stretch>
      </xdr:blipFill>
      <xdr:spPr>
        <a:xfrm>
          <a:off x="7080250" y="381815950"/>
          <a:ext cx="4889500" cy="8556625"/>
        </a:xfrm>
        <a:prstGeom prst="rect">
          <a:avLst/>
        </a:prstGeom>
      </xdr:spPr>
    </xdr:pic>
    <xdr:clientData/>
  </xdr:twoCellAnchor>
  <xdr:twoCellAnchor>
    <xdr:from>
      <xdr:col>3</xdr:col>
      <xdr:colOff>50800</xdr:colOff>
      <xdr:row>615</xdr:row>
      <xdr:rowOff>482600</xdr:rowOff>
    </xdr:from>
    <xdr:to>
      <xdr:col>3</xdr:col>
      <xdr:colOff>4940300</xdr:colOff>
      <xdr:row>629</xdr:row>
      <xdr:rowOff>238125</xdr:rowOff>
    </xdr:to>
    <xdr:pic>
      <xdr:nvPicPr>
        <xdr:cNvPr id="140" name="Рисунок 139">
          <a:extLst>
            <a:ext uri="{FF2B5EF4-FFF2-40B4-BE49-F238E27FC236}">
              <a16:creationId xmlns:a16="http://schemas.microsoft.com/office/drawing/2014/main" id="{F2C03FB4-039F-46BF-ACBD-EB9F80F69C5B}"/>
            </a:ext>
          </a:extLst>
        </xdr:cNvPr>
        <xdr:cNvPicPr>
          <a:picLocks/>
        </xdr:cNvPicPr>
      </xdr:nvPicPr>
      <xdr:blipFill>
        <a:blip xmlns:r="http://schemas.openxmlformats.org/officeDocument/2006/relationships" r:embed="rId37">
          <a:extLst>
            <a:ext uri="{28A0092B-C50C-407E-A947-70E740481C1C}">
              <a14:useLocalDpi xmlns:a14="http://schemas.microsoft.com/office/drawing/2010/main" val="0"/>
            </a:ext>
          </a:extLst>
        </a:blip>
        <a:stretch>
          <a:fillRect/>
        </a:stretch>
      </xdr:blipFill>
      <xdr:spPr>
        <a:xfrm>
          <a:off x="7080250" y="391388600"/>
          <a:ext cx="4889500" cy="8556625"/>
        </a:xfrm>
        <a:prstGeom prst="rect">
          <a:avLst/>
        </a:prstGeom>
      </xdr:spPr>
    </xdr:pic>
    <xdr:clientData/>
  </xdr:twoCellAnchor>
  <xdr:twoCellAnchor>
    <xdr:from>
      <xdr:col>3</xdr:col>
      <xdr:colOff>50800</xdr:colOff>
      <xdr:row>632</xdr:row>
      <xdr:rowOff>463575</xdr:rowOff>
    </xdr:from>
    <xdr:to>
      <xdr:col>3</xdr:col>
      <xdr:colOff>4940300</xdr:colOff>
      <xdr:row>644</xdr:row>
      <xdr:rowOff>245681</xdr:rowOff>
    </xdr:to>
    <xdr:pic>
      <xdr:nvPicPr>
        <xdr:cNvPr id="144" name="Рисунок 143">
          <a:extLst>
            <a:ext uri="{FF2B5EF4-FFF2-40B4-BE49-F238E27FC236}">
              <a16:creationId xmlns:a16="http://schemas.microsoft.com/office/drawing/2014/main" id="{49DCEDD9-E826-49E3-8FBF-9210F55198BD}"/>
            </a:ext>
          </a:extLst>
        </xdr:cNvPr>
        <xdr:cNvPicPr>
          <a:picLocks/>
        </xdr:cNvPicPr>
      </xdr:nvPicPr>
      <xdr:blipFill>
        <a:blip xmlns:r="http://schemas.openxmlformats.org/officeDocument/2006/relationships" r:embed="rId38">
          <a:extLst>
            <a:ext uri="{28A0092B-C50C-407E-A947-70E740481C1C}">
              <a14:useLocalDpi xmlns:a14="http://schemas.microsoft.com/office/drawing/2010/main" val="0"/>
            </a:ext>
          </a:extLst>
        </a:blip>
        <a:stretch>
          <a:fillRect/>
        </a:stretch>
      </xdr:blipFill>
      <xdr:spPr>
        <a:xfrm>
          <a:off x="7080250" y="401570850"/>
          <a:ext cx="4889500" cy="7325906"/>
        </a:xfrm>
        <a:prstGeom prst="rect">
          <a:avLst/>
        </a:prstGeom>
      </xdr:spPr>
    </xdr:pic>
    <xdr:clientData/>
  </xdr:twoCellAnchor>
  <xdr:twoCellAnchor>
    <xdr:from>
      <xdr:col>3</xdr:col>
      <xdr:colOff>50800</xdr:colOff>
      <xdr:row>647</xdr:row>
      <xdr:rowOff>482600</xdr:rowOff>
    </xdr:from>
    <xdr:to>
      <xdr:col>3</xdr:col>
      <xdr:colOff>4940300</xdr:colOff>
      <xdr:row>661</xdr:row>
      <xdr:rowOff>238125</xdr:rowOff>
    </xdr:to>
    <xdr:pic>
      <xdr:nvPicPr>
        <xdr:cNvPr id="148" name="Рисунок 147">
          <a:extLst>
            <a:ext uri="{FF2B5EF4-FFF2-40B4-BE49-F238E27FC236}">
              <a16:creationId xmlns:a16="http://schemas.microsoft.com/office/drawing/2014/main" id="{F99B93F9-7565-4C7D-89EB-DDA79BFC3E34}"/>
            </a:ext>
          </a:extLst>
        </xdr:cNvPr>
        <xdr:cNvPicPr>
          <a:picLocks/>
        </xdr:cNvPicPr>
      </xdr:nvPicPr>
      <xdr:blipFill>
        <a:blip xmlns:r="http://schemas.openxmlformats.org/officeDocument/2006/relationships" r:embed="rId39">
          <a:extLst>
            <a:ext uri="{28A0092B-C50C-407E-A947-70E740481C1C}">
              <a14:useLocalDpi xmlns:a14="http://schemas.microsoft.com/office/drawing/2010/main" val="0"/>
            </a:ext>
          </a:extLst>
        </a:blip>
        <a:stretch>
          <a:fillRect/>
        </a:stretch>
      </xdr:blipFill>
      <xdr:spPr>
        <a:xfrm>
          <a:off x="7080250" y="410533850"/>
          <a:ext cx="4889500" cy="8556625"/>
        </a:xfrm>
        <a:prstGeom prst="rect">
          <a:avLst/>
        </a:prstGeom>
      </xdr:spPr>
    </xdr:pic>
    <xdr:clientData/>
  </xdr:twoCellAnchor>
  <xdr:twoCellAnchor>
    <xdr:from>
      <xdr:col>3</xdr:col>
      <xdr:colOff>50800</xdr:colOff>
      <xdr:row>663</xdr:row>
      <xdr:rowOff>482600</xdr:rowOff>
    </xdr:from>
    <xdr:to>
      <xdr:col>3</xdr:col>
      <xdr:colOff>4940300</xdr:colOff>
      <xdr:row>677</xdr:row>
      <xdr:rowOff>238125</xdr:rowOff>
    </xdr:to>
    <xdr:pic>
      <xdr:nvPicPr>
        <xdr:cNvPr id="152" name="Рисунок 151">
          <a:extLst>
            <a:ext uri="{FF2B5EF4-FFF2-40B4-BE49-F238E27FC236}">
              <a16:creationId xmlns:a16="http://schemas.microsoft.com/office/drawing/2014/main" id="{2AB1CEDF-18BB-41FA-9537-FB3411AA895F}"/>
            </a:ext>
          </a:extLst>
        </xdr:cNvPr>
        <xdr:cNvPicPr>
          <a:picLocks/>
        </xdr:cNvPicPr>
      </xdr:nvPicPr>
      <xdr:blipFill>
        <a:blip xmlns:r="http://schemas.openxmlformats.org/officeDocument/2006/relationships" r:embed="rId40">
          <a:extLst>
            <a:ext uri="{28A0092B-C50C-407E-A947-70E740481C1C}">
              <a14:useLocalDpi xmlns:a14="http://schemas.microsoft.com/office/drawing/2010/main" val="0"/>
            </a:ext>
          </a:extLst>
        </a:blip>
        <a:stretch>
          <a:fillRect/>
        </a:stretch>
      </xdr:blipFill>
      <xdr:spPr>
        <a:xfrm>
          <a:off x="7080250" y="420106475"/>
          <a:ext cx="4889500" cy="8556625"/>
        </a:xfrm>
        <a:prstGeom prst="rect">
          <a:avLst/>
        </a:prstGeom>
      </xdr:spPr>
    </xdr:pic>
    <xdr:clientData/>
  </xdr:twoCellAnchor>
  <xdr:twoCellAnchor>
    <xdr:from>
      <xdr:col>3</xdr:col>
      <xdr:colOff>50800</xdr:colOff>
      <xdr:row>680</xdr:row>
      <xdr:rowOff>603250</xdr:rowOff>
    </xdr:from>
    <xdr:to>
      <xdr:col>3</xdr:col>
      <xdr:colOff>4940300</xdr:colOff>
      <xdr:row>692</xdr:row>
      <xdr:rowOff>112376</xdr:rowOff>
    </xdr:to>
    <xdr:pic>
      <xdr:nvPicPr>
        <xdr:cNvPr id="156" name="Рисунок 155">
          <a:extLst>
            <a:ext uri="{FF2B5EF4-FFF2-40B4-BE49-F238E27FC236}">
              <a16:creationId xmlns:a16="http://schemas.microsoft.com/office/drawing/2014/main" id="{831F1BD5-453A-4490-8771-69ADBB8E2735}"/>
            </a:ext>
          </a:extLst>
        </xdr:cNvPr>
        <xdr:cNvPicPr>
          <a:picLocks/>
        </xdr:cNvPicPr>
      </xdr:nvPicPr>
      <xdr:blipFill>
        <a:blip xmlns:r="http://schemas.openxmlformats.org/officeDocument/2006/relationships" r:embed="rId41">
          <a:extLst>
            <a:ext uri="{28A0092B-C50C-407E-A947-70E740481C1C}">
              <a14:useLocalDpi xmlns:a14="http://schemas.microsoft.com/office/drawing/2010/main" val="0"/>
            </a:ext>
          </a:extLst>
        </a:blip>
        <a:stretch>
          <a:fillRect/>
        </a:stretch>
      </xdr:blipFill>
      <xdr:spPr>
        <a:xfrm>
          <a:off x="7080250" y="430428400"/>
          <a:ext cx="4889500" cy="7052926"/>
        </a:xfrm>
        <a:prstGeom prst="rect">
          <a:avLst/>
        </a:prstGeom>
      </xdr:spPr>
    </xdr:pic>
    <xdr:clientData/>
  </xdr:twoCellAnchor>
  <xdr:twoCellAnchor>
    <xdr:from>
      <xdr:col>3</xdr:col>
      <xdr:colOff>50800</xdr:colOff>
      <xdr:row>695</xdr:row>
      <xdr:rowOff>482600</xdr:rowOff>
    </xdr:from>
    <xdr:to>
      <xdr:col>3</xdr:col>
      <xdr:colOff>4940300</xdr:colOff>
      <xdr:row>709</xdr:row>
      <xdr:rowOff>238125</xdr:rowOff>
    </xdr:to>
    <xdr:pic>
      <xdr:nvPicPr>
        <xdr:cNvPr id="160" name="Рисунок 159">
          <a:extLst>
            <a:ext uri="{FF2B5EF4-FFF2-40B4-BE49-F238E27FC236}">
              <a16:creationId xmlns:a16="http://schemas.microsoft.com/office/drawing/2014/main" id="{03EE1576-1137-404B-941B-B574709B3B1E}"/>
            </a:ext>
          </a:extLst>
        </xdr:cNvPr>
        <xdr:cNvPicPr>
          <a:picLocks/>
        </xdr:cNvPicPr>
      </xdr:nvPicPr>
      <xdr:blipFill>
        <a:blip xmlns:r="http://schemas.openxmlformats.org/officeDocument/2006/relationships" r:embed="rId42">
          <a:extLst>
            <a:ext uri="{28A0092B-C50C-407E-A947-70E740481C1C}">
              <a14:useLocalDpi xmlns:a14="http://schemas.microsoft.com/office/drawing/2010/main" val="0"/>
            </a:ext>
          </a:extLst>
        </a:blip>
        <a:stretch>
          <a:fillRect/>
        </a:stretch>
      </xdr:blipFill>
      <xdr:spPr>
        <a:xfrm>
          <a:off x="7080250" y="439251725"/>
          <a:ext cx="4889500" cy="8556625"/>
        </a:xfrm>
        <a:prstGeom prst="rect">
          <a:avLst/>
        </a:prstGeom>
      </xdr:spPr>
    </xdr:pic>
    <xdr:clientData/>
  </xdr:twoCellAnchor>
  <xdr:twoCellAnchor>
    <xdr:from>
      <xdr:col>3</xdr:col>
      <xdr:colOff>50800</xdr:colOff>
      <xdr:row>711</xdr:row>
      <xdr:rowOff>482600</xdr:rowOff>
    </xdr:from>
    <xdr:to>
      <xdr:col>3</xdr:col>
      <xdr:colOff>4940300</xdr:colOff>
      <xdr:row>725</xdr:row>
      <xdr:rowOff>238125</xdr:rowOff>
    </xdr:to>
    <xdr:pic>
      <xdr:nvPicPr>
        <xdr:cNvPr id="164" name="Рисунок 163">
          <a:extLst>
            <a:ext uri="{FF2B5EF4-FFF2-40B4-BE49-F238E27FC236}">
              <a16:creationId xmlns:a16="http://schemas.microsoft.com/office/drawing/2014/main" id="{2D5F216A-2001-4AE0-812C-CFED8FBE1639}"/>
            </a:ext>
          </a:extLst>
        </xdr:cNvPr>
        <xdr:cNvPicPr>
          <a:picLocks/>
        </xdr:cNvPicPr>
      </xdr:nvPicPr>
      <xdr:blipFill>
        <a:blip xmlns:r="http://schemas.openxmlformats.org/officeDocument/2006/relationships" r:embed="rId43">
          <a:extLst>
            <a:ext uri="{28A0092B-C50C-407E-A947-70E740481C1C}">
              <a14:useLocalDpi xmlns:a14="http://schemas.microsoft.com/office/drawing/2010/main" val="0"/>
            </a:ext>
          </a:extLst>
        </a:blip>
        <a:stretch>
          <a:fillRect/>
        </a:stretch>
      </xdr:blipFill>
      <xdr:spPr>
        <a:xfrm>
          <a:off x="7080250" y="448824350"/>
          <a:ext cx="4889500" cy="8556625"/>
        </a:xfrm>
        <a:prstGeom prst="rect">
          <a:avLst/>
        </a:prstGeom>
      </xdr:spPr>
    </xdr:pic>
    <xdr:clientData/>
  </xdr:twoCellAnchor>
  <xdr:twoCellAnchor>
    <xdr:from>
      <xdr:col>3</xdr:col>
      <xdr:colOff>50800</xdr:colOff>
      <xdr:row>727</xdr:row>
      <xdr:rowOff>482600</xdr:rowOff>
    </xdr:from>
    <xdr:to>
      <xdr:col>3</xdr:col>
      <xdr:colOff>4940300</xdr:colOff>
      <xdr:row>741</xdr:row>
      <xdr:rowOff>238125</xdr:rowOff>
    </xdr:to>
    <xdr:pic>
      <xdr:nvPicPr>
        <xdr:cNvPr id="168" name="Рисунок 167">
          <a:extLst>
            <a:ext uri="{FF2B5EF4-FFF2-40B4-BE49-F238E27FC236}">
              <a16:creationId xmlns:a16="http://schemas.microsoft.com/office/drawing/2014/main" id="{D7FAF71A-4C2E-48E6-8067-4D02745399E6}"/>
            </a:ext>
          </a:extLst>
        </xdr:cNvPr>
        <xdr:cNvPicPr>
          <a:picLocks/>
        </xdr:cNvPicPr>
      </xdr:nvPicPr>
      <xdr:blipFill>
        <a:blip xmlns:r="http://schemas.openxmlformats.org/officeDocument/2006/relationships" r:embed="rId44">
          <a:extLst>
            <a:ext uri="{28A0092B-C50C-407E-A947-70E740481C1C}">
              <a14:useLocalDpi xmlns:a14="http://schemas.microsoft.com/office/drawing/2010/main" val="0"/>
            </a:ext>
          </a:extLst>
        </a:blip>
        <a:stretch>
          <a:fillRect/>
        </a:stretch>
      </xdr:blipFill>
      <xdr:spPr>
        <a:xfrm>
          <a:off x="7080250" y="458396975"/>
          <a:ext cx="4889500" cy="8556625"/>
        </a:xfrm>
        <a:prstGeom prst="rect">
          <a:avLst/>
        </a:prstGeom>
      </xdr:spPr>
    </xdr:pic>
    <xdr:clientData/>
  </xdr:twoCellAnchor>
  <xdr:twoCellAnchor>
    <xdr:from>
      <xdr:col>3</xdr:col>
      <xdr:colOff>50800</xdr:colOff>
      <xdr:row>743</xdr:row>
      <xdr:rowOff>482600</xdr:rowOff>
    </xdr:from>
    <xdr:to>
      <xdr:col>3</xdr:col>
      <xdr:colOff>4940300</xdr:colOff>
      <xdr:row>757</xdr:row>
      <xdr:rowOff>238125</xdr:rowOff>
    </xdr:to>
    <xdr:pic>
      <xdr:nvPicPr>
        <xdr:cNvPr id="172" name="Рисунок 171">
          <a:extLst>
            <a:ext uri="{FF2B5EF4-FFF2-40B4-BE49-F238E27FC236}">
              <a16:creationId xmlns:a16="http://schemas.microsoft.com/office/drawing/2014/main" id="{7BC5EFA2-3C2C-44E5-AA17-8487BB95B71F}"/>
            </a:ext>
          </a:extLst>
        </xdr:cNvPr>
        <xdr:cNvPicPr>
          <a:picLocks/>
        </xdr:cNvPicPr>
      </xdr:nvPicPr>
      <xdr:blipFill>
        <a:blip xmlns:r="http://schemas.openxmlformats.org/officeDocument/2006/relationships" r:embed="rId45">
          <a:extLst>
            <a:ext uri="{28A0092B-C50C-407E-A947-70E740481C1C}">
              <a14:useLocalDpi xmlns:a14="http://schemas.microsoft.com/office/drawing/2010/main" val="0"/>
            </a:ext>
          </a:extLst>
        </a:blip>
        <a:stretch>
          <a:fillRect/>
        </a:stretch>
      </xdr:blipFill>
      <xdr:spPr>
        <a:xfrm>
          <a:off x="7080250" y="467969600"/>
          <a:ext cx="4889500" cy="8556625"/>
        </a:xfrm>
        <a:prstGeom prst="rect">
          <a:avLst/>
        </a:prstGeom>
      </xdr:spPr>
    </xdr:pic>
    <xdr:clientData/>
  </xdr:twoCellAnchor>
  <xdr:twoCellAnchor>
    <xdr:from>
      <xdr:col>3</xdr:col>
      <xdr:colOff>50800</xdr:colOff>
      <xdr:row>759</xdr:row>
      <xdr:rowOff>482600</xdr:rowOff>
    </xdr:from>
    <xdr:to>
      <xdr:col>3</xdr:col>
      <xdr:colOff>4940300</xdr:colOff>
      <xdr:row>773</xdr:row>
      <xdr:rowOff>238125</xdr:rowOff>
    </xdr:to>
    <xdr:pic>
      <xdr:nvPicPr>
        <xdr:cNvPr id="176" name="Рисунок 175">
          <a:extLst>
            <a:ext uri="{FF2B5EF4-FFF2-40B4-BE49-F238E27FC236}">
              <a16:creationId xmlns:a16="http://schemas.microsoft.com/office/drawing/2014/main" id="{873259EC-16D5-4A30-8D16-317C73831A06}"/>
            </a:ext>
          </a:extLst>
        </xdr:cNvPr>
        <xdr:cNvPicPr>
          <a:picLocks/>
        </xdr:cNvPicPr>
      </xdr:nvPicPr>
      <xdr:blipFill>
        <a:blip xmlns:r="http://schemas.openxmlformats.org/officeDocument/2006/relationships" r:embed="rId46">
          <a:extLst>
            <a:ext uri="{28A0092B-C50C-407E-A947-70E740481C1C}">
              <a14:useLocalDpi xmlns:a14="http://schemas.microsoft.com/office/drawing/2010/main" val="0"/>
            </a:ext>
          </a:extLst>
        </a:blip>
        <a:stretch>
          <a:fillRect/>
        </a:stretch>
      </xdr:blipFill>
      <xdr:spPr>
        <a:xfrm>
          <a:off x="7080250" y="477542225"/>
          <a:ext cx="4889500" cy="8556625"/>
        </a:xfrm>
        <a:prstGeom prst="rect">
          <a:avLst/>
        </a:prstGeom>
      </xdr:spPr>
    </xdr:pic>
    <xdr:clientData/>
  </xdr:twoCellAnchor>
  <xdr:twoCellAnchor>
    <xdr:from>
      <xdr:col>3</xdr:col>
      <xdr:colOff>50800</xdr:colOff>
      <xdr:row>775</xdr:row>
      <xdr:rowOff>482600</xdr:rowOff>
    </xdr:from>
    <xdr:to>
      <xdr:col>3</xdr:col>
      <xdr:colOff>4940300</xdr:colOff>
      <xdr:row>789</xdr:row>
      <xdr:rowOff>238125</xdr:rowOff>
    </xdr:to>
    <xdr:pic>
      <xdr:nvPicPr>
        <xdr:cNvPr id="180" name="Рисунок 179">
          <a:extLst>
            <a:ext uri="{FF2B5EF4-FFF2-40B4-BE49-F238E27FC236}">
              <a16:creationId xmlns:a16="http://schemas.microsoft.com/office/drawing/2014/main" id="{6F29150D-D88E-40DA-BBAE-E958756E2CCB}"/>
            </a:ext>
          </a:extLst>
        </xdr:cNvPr>
        <xdr:cNvPicPr>
          <a:picLocks/>
        </xdr:cNvPicPr>
      </xdr:nvPicPr>
      <xdr:blipFill>
        <a:blip xmlns:r="http://schemas.openxmlformats.org/officeDocument/2006/relationships" r:embed="rId47">
          <a:extLst>
            <a:ext uri="{28A0092B-C50C-407E-A947-70E740481C1C}">
              <a14:useLocalDpi xmlns:a14="http://schemas.microsoft.com/office/drawing/2010/main" val="0"/>
            </a:ext>
          </a:extLst>
        </a:blip>
        <a:stretch>
          <a:fillRect/>
        </a:stretch>
      </xdr:blipFill>
      <xdr:spPr>
        <a:xfrm>
          <a:off x="7080250" y="487114850"/>
          <a:ext cx="4889500" cy="8556625"/>
        </a:xfrm>
        <a:prstGeom prst="rect">
          <a:avLst/>
        </a:prstGeom>
      </xdr:spPr>
    </xdr:pic>
    <xdr:clientData/>
  </xdr:twoCellAnchor>
  <xdr:twoCellAnchor>
    <xdr:from>
      <xdr:col>3</xdr:col>
      <xdr:colOff>50800</xdr:colOff>
      <xdr:row>791</xdr:row>
      <xdr:rowOff>482600</xdr:rowOff>
    </xdr:from>
    <xdr:to>
      <xdr:col>3</xdr:col>
      <xdr:colOff>4940300</xdr:colOff>
      <xdr:row>805</xdr:row>
      <xdr:rowOff>238125</xdr:rowOff>
    </xdr:to>
    <xdr:pic>
      <xdr:nvPicPr>
        <xdr:cNvPr id="184" name="Рисунок 183">
          <a:extLst>
            <a:ext uri="{FF2B5EF4-FFF2-40B4-BE49-F238E27FC236}">
              <a16:creationId xmlns:a16="http://schemas.microsoft.com/office/drawing/2014/main" id="{57FA7A0F-CB7F-4F5B-A024-90CC8D291098}"/>
            </a:ext>
          </a:extLst>
        </xdr:cNvPr>
        <xdr:cNvPicPr>
          <a:picLocks/>
        </xdr:cNvPicPr>
      </xdr:nvPicPr>
      <xdr:blipFill>
        <a:blip xmlns:r="http://schemas.openxmlformats.org/officeDocument/2006/relationships" r:embed="rId48">
          <a:extLst>
            <a:ext uri="{28A0092B-C50C-407E-A947-70E740481C1C}">
              <a14:useLocalDpi xmlns:a14="http://schemas.microsoft.com/office/drawing/2010/main" val="0"/>
            </a:ext>
          </a:extLst>
        </a:blip>
        <a:stretch>
          <a:fillRect/>
        </a:stretch>
      </xdr:blipFill>
      <xdr:spPr>
        <a:xfrm>
          <a:off x="7080250" y="496687475"/>
          <a:ext cx="4889500" cy="8556625"/>
        </a:xfrm>
        <a:prstGeom prst="rect">
          <a:avLst/>
        </a:prstGeom>
      </xdr:spPr>
    </xdr:pic>
    <xdr:clientData/>
  </xdr:twoCellAnchor>
  <xdr:twoCellAnchor>
    <xdr:from>
      <xdr:col>3</xdr:col>
      <xdr:colOff>50800</xdr:colOff>
      <xdr:row>807</xdr:row>
      <xdr:rowOff>482600</xdr:rowOff>
    </xdr:from>
    <xdr:to>
      <xdr:col>3</xdr:col>
      <xdr:colOff>4940300</xdr:colOff>
      <xdr:row>821</xdr:row>
      <xdr:rowOff>238125</xdr:rowOff>
    </xdr:to>
    <xdr:pic>
      <xdr:nvPicPr>
        <xdr:cNvPr id="188" name="Рисунок 187">
          <a:extLst>
            <a:ext uri="{FF2B5EF4-FFF2-40B4-BE49-F238E27FC236}">
              <a16:creationId xmlns:a16="http://schemas.microsoft.com/office/drawing/2014/main" id="{84CD9969-72A4-466C-91B7-7D41B583A193}"/>
            </a:ext>
          </a:extLst>
        </xdr:cNvPr>
        <xdr:cNvPicPr>
          <a:picLocks/>
        </xdr:cNvPicPr>
      </xdr:nvPicPr>
      <xdr:blipFill>
        <a:blip xmlns:r="http://schemas.openxmlformats.org/officeDocument/2006/relationships" r:embed="rId49">
          <a:extLst>
            <a:ext uri="{28A0092B-C50C-407E-A947-70E740481C1C}">
              <a14:useLocalDpi xmlns:a14="http://schemas.microsoft.com/office/drawing/2010/main" val="0"/>
            </a:ext>
          </a:extLst>
        </a:blip>
        <a:stretch>
          <a:fillRect/>
        </a:stretch>
      </xdr:blipFill>
      <xdr:spPr>
        <a:xfrm>
          <a:off x="7080250" y="506260100"/>
          <a:ext cx="4889500" cy="8556625"/>
        </a:xfrm>
        <a:prstGeom prst="rect">
          <a:avLst/>
        </a:prstGeom>
      </xdr:spPr>
    </xdr:pic>
    <xdr:clientData/>
  </xdr:twoCellAnchor>
  <xdr:twoCellAnchor>
    <xdr:from>
      <xdr:col>3</xdr:col>
      <xdr:colOff>50800</xdr:colOff>
      <xdr:row>823</xdr:row>
      <xdr:rowOff>482600</xdr:rowOff>
    </xdr:from>
    <xdr:to>
      <xdr:col>3</xdr:col>
      <xdr:colOff>4940300</xdr:colOff>
      <xdr:row>837</xdr:row>
      <xdr:rowOff>238125</xdr:rowOff>
    </xdr:to>
    <xdr:pic>
      <xdr:nvPicPr>
        <xdr:cNvPr id="190" name="Рисунок 189">
          <a:extLst>
            <a:ext uri="{FF2B5EF4-FFF2-40B4-BE49-F238E27FC236}">
              <a16:creationId xmlns:a16="http://schemas.microsoft.com/office/drawing/2014/main" id="{E58B1407-E4AE-4375-A86A-95554A675E7C}"/>
            </a:ext>
          </a:extLst>
        </xdr:cNvPr>
        <xdr:cNvPicPr>
          <a:picLocks/>
        </xdr:cNvPicPr>
      </xdr:nvPicPr>
      <xdr:blipFill>
        <a:blip xmlns:r="http://schemas.openxmlformats.org/officeDocument/2006/relationships" r:embed="rId50">
          <a:extLst>
            <a:ext uri="{28A0092B-C50C-407E-A947-70E740481C1C}">
              <a14:useLocalDpi xmlns:a14="http://schemas.microsoft.com/office/drawing/2010/main" val="0"/>
            </a:ext>
          </a:extLst>
        </a:blip>
        <a:stretch>
          <a:fillRect/>
        </a:stretch>
      </xdr:blipFill>
      <xdr:spPr>
        <a:xfrm>
          <a:off x="7080250" y="515832725"/>
          <a:ext cx="4889500" cy="8556625"/>
        </a:xfrm>
        <a:prstGeom prst="rect">
          <a:avLst/>
        </a:prstGeom>
      </xdr:spPr>
    </xdr:pic>
    <xdr:clientData/>
  </xdr:twoCellAnchor>
  <xdr:twoCellAnchor>
    <xdr:from>
      <xdr:col>3</xdr:col>
      <xdr:colOff>50800</xdr:colOff>
      <xdr:row>839</xdr:row>
      <xdr:rowOff>482600</xdr:rowOff>
    </xdr:from>
    <xdr:to>
      <xdr:col>3</xdr:col>
      <xdr:colOff>4940300</xdr:colOff>
      <xdr:row>853</xdr:row>
      <xdr:rowOff>238125</xdr:rowOff>
    </xdr:to>
    <xdr:pic>
      <xdr:nvPicPr>
        <xdr:cNvPr id="194" name="Рисунок 193">
          <a:extLst>
            <a:ext uri="{FF2B5EF4-FFF2-40B4-BE49-F238E27FC236}">
              <a16:creationId xmlns:a16="http://schemas.microsoft.com/office/drawing/2014/main" id="{C00CFA03-9A21-40B7-BF6D-7F3A9A64F66D}"/>
            </a:ext>
          </a:extLst>
        </xdr:cNvPr>
        <xdr:cNvPicPr>
          <a:picLocks/>
        </xdr:cNvPicPr>
      </xdr:nvPicPr>
      <xdr:blipFill>
        <a:blip xmlns:r="http://schemas.openxmlformats.org/officeDocument/2006/relationships" r:embed="rId51">
          <a:extLst>
            <a:ext uri="{28A0092B-C50C-407E-A947-70E740481C1C}">
              <a14:useLocalDpi xmlns:a14="http://schemas.microsoft.com/office/drawing/2010/main" val="0"/>
            </a:ext>
          </a:extLst>
        </a:blip>
        <a:stretch>
          <a:fillRect/>
        </a:stretch>
      </xdr:blipFill>
      <xdr:spPr>
        <a:xfrm>
          <a:off x="7080250" y="525405350"/>
          <a:ext cx="4889500" cy="8556625"/>
        </a:xfrm>
        <a:prstGeom prst="rect">
          <a:avLst/>
        </a:prstGeom>
      </xdr:spPr>
    </xdr:pic>
    <xdr:clientData/>
  </xdr:twoCellAnchor>
  <xdr:twoCellAnchor>
    <xdr:from>
      <xdr:col>3</xdr:col>
      <xdr:colOff>50800</xdr:colOff>
      <xdr:row>855</xdr:row>
      <xdr:rowOff>482600</xdr:rowOff>
    </xdr:from>
    <xdr:to>
      <xdr:col>3</xdr:col>
      <xdr:colOff>4940300</xdr:colOff>
      <xdr:row>869</xdr:row>
      <xdr:rowOff>238125</xdr:rowOff>
    </xdr:to>
    <xdr:pic>
      <xdr:nvPicPr>
        <xdr:cNvPr id="198" name="Рисунок 197">
          <a:extLst>
            <a:ext uri="{FF2B5EF4-FFF2-40B4-BE49-F238E27FC236}">
              <a16:creationId xmlns:a16="http://schemas.microsoft.com/office/drawing/2014/main" id="{912C1CE4-26DB-4C99-9B7B-2CC7AB416B04}"/>
            </a:ext>
          </a:extLst>
        </xdr:cNvPr>
        <xdr:cNvPicPr>
          <a:picLocks/>
        </xdr:cNvPicPr>
      </xdr:nvPicPr>
      <xdr:blipFill>
        <a:blip xmlns:r="http://schemas.openxmlformats.org/officeDocument/2006/relationships" r:embed="rId52">
          <a:extLst>
            <a:ext uri="{28A0092B-C50C-407E-A947-70E740481C1C}">
              <a14:useLocalDpi xmlns:a14="http://schemas.microsoft.com/office/drawing/2010/main" val="0"/>
            </a:ext>
          </a:extLst>
        </a:blip>
        <a:stretch>
          <a:fillRect/>
        </a:stretch>
      </xdr:blipFill>
      <xdr:spPr>
        <a:xfrm>
          <a:off x="7080250" y="534977975"/>
          <a:ext cx="4889500" cy="8556625"/>
        </a:xfrm>
        <a:prstGeom prst="rect">
          <a:avLst/>
        </a:prstGeom>
      </xdr:spPr>
    </xdr:pic>
    <xdr:clientData/>
  </xdr:twoCellAnchor>
  <xdr:twoCellAnchor>
    <xdr:from>
      <xdr:col>3</xdr:col>
      <xdr:colOff>50800</xdr:colOff>
      <xdr:row>871</xdr:row>
      <xdr:rowOff>482600</xdr:rowOff>
    </xdr:from>
    <xdr:to>
      <xdr:col>3</xdr:col>
      <xdr:colOff>4940300</xdr:colOff>
      <xdr:row>885</xdr:row>
      <xdr:rowOff>238125</xdr:rowOff>
    </xdr:to>
    <xdr:pic>
      <xdr:nvPicPr>
        <xdr:cNvPr id="202" name="Рисунок 201">
          <a:extLst>
            <a:ext uri="{FF2B5EF4-FFF2-40B4-BE49-F238E27FC236}">
              <a16:creationId xmlns:a16="http://schemas.microsoft.com/office/drawing/2014/main" id="{DABB221D-7441-4209-A147-E119672EB4F6}"/>
            </a:ext>
          </a:extLst>
        </xdr:cNvPr>
        <xdr:cNvPicPr>
          <a:picLocks/>
        </xdr:cNvPicPr>
      </xdr:nvPicPr>
      <xdr:blipFill>
        <a:blip xmlns:r="http://schemas.openxmlformats.org/officeDocument/2006/relationships" r:embed="rId53">
          <a:extLst>
            <a:ext uri="{28A0092B-C50C-407E-A947-70E740481C1C}">
              <a14:useLocalDpi xmlns:a14="http://schemas.microsoft.com/office/drawing/2010/main" val="0"/>
            </a:ext>
          </a:extLst>
        </a:blip>
        <a:stretch>
          <a:fillRect/>
        </a:stretch>
      </xdr:blipFill>
      <xdr:spPr>
        <a:xfrm>
          <a:off x="7080250" y="544550600"/>
          <a:ext cx="4889500" cy="8556625"/>
        </a:xfrm>
        <a:prstGeom prst="rect">
          <a:avLst/>
        </a:prstGeom>
      </xdr:spPr>
    </xdr:pic>
    <xdr:clientData/>
  </xdr:twoCellAnchor>
  <xdr:twoCellAnchor>
    <xdr:from>
      <xdr:col>3</xdr:col>
      <xdr:colOff>50800</xdr:colOff>
      <xdr:row>887</xdr:row>
      <xdr:rowOff>482650</xdr:rowOff>
    </xdr:from>
    <xdr:to>
      <xdr:col>3</xdr:col>
      <xdr:colOff>4940300</xdr:colOff>
      <xdr:row>901</xdr:row>
      <xdr:rowOff>238175</xdr:rowOff>
    </xdr:to>
    <xdr:pic>
      <xdr:nvPicPr>
        <xdr:cNvPr id="206" name="Рисунок 205">
          <a:extLst>
            <a:ext uri="{FF2B5EF4-FFF2-40B4-BE49-F238E27FC236}">
              <a16:creationId xmlns:a16="http://schemas.microsoft.com/office/drawing/2014/main" id="{0FE0D986-EA26-4712-9D55-22CA165AD23E}"/>
            </a:ext>
          </a:extLst>
        </xdr:cNvPr>
        <xdr:cNvPicPr>
          <a:picLocks/>
        </xdr:cNvPicPr>
      </xdr:nvPicPr>
      <xdr:blipFill>
        <a:blip xmlns:r="http://schemas.openxmlformats.org/officeDocument/2006/relationships" r:embed="rId54">
          <a:extLst>
            <a:ext uri="{28A0092B-C50C-407E-A947-70E740481C1C}">
              <a14:useLocalDpi xmlns:a14="http://schemas.microsoft.com/office/drawing/2010/main" val="0"/>
            </a:ext>
          </a:extLst>
        </a:blip>
        <a:stretch>
          <a:fillRect/>
        </a:stretch>
      </xdr:blipFill>
      <xdr:spPr>
        <a:xfrm>
          <a:off x="7080250" y="554123275"/>
          <a:ext cx="4889500" cy="8556625"/>
        </a:xfrm>
        <a:prstGeom prst="rect">
          <a:avLst/>
        </a:prstGeom>
      </xdr:spPr>
    </xdr:pic>
    <xdr:clientData/>
  </xdr:twoCellAnchor>
  <xdr:twoCellAnchor>
    <xdr:from>
      <xdr:col>3</xdr:col>
      <xdr:colOff>50800</xdr:colOff>
      <xdr:row>903</xdr:row>
      <xdr:rowOff>482600</xdr:rowOff>
    </xdr:from>
    <xdr:to>
      <xdr:col>3</xdr:col>
      <xdr:colOff>4940300</xdr:colOff>
      <xdr:row>917</xdr:row>
      <xdr:rowOff>238125</xdr:rowOff>
    </xdr:to>
    <xdr:pic>
      <xdr:nvPicPr>
        <xdr:cNvPr id="210" name="Рисунок 209">
          <a:extLst>
            <a:ext uri="{FF2B5EF4-FFF2-40B4-BE49-F238E27FC236}">
              <a16:creationId xmlns:a16="http://schemas.microsoft.com/office/drawing/2014/main" id="{6ADAD6EB-E659-4C83-A522-20E3383BE263}"/>
            </a:ext>
          </a:extLst>
        </xdr:cNvPr>
        <xdr:cNvPicPr>
          <a:picLocks/>
        </xdr:cNvPicPr>
      </xdr:nvPicPr>
      <xdr:blipFill>
        <a:blip xmlns:r="http://schemas.openxmlformats.org/officeDocument/2006/relationships" r:embed="rId55">
          <a:extLst>
            <a:ext uri="{28A0092B-C50C-407E-A947-70E740481C1C}">
              <a14:useLocalDpi xmlns:a14="http://schemas.microsoft.com/office/drawing/2010/main" val="0"/>
            </a:ext>
          </a:extLst>
        </a:blip>
        <a:stretch>
          <a:fillRect/>
        </a:stretch>
      </xdr:blipFill>
      <xdr:spPr>
        <a:xfrm>
          <a:off x="7080250" y="563695850"/>
          <a:ext cx="4889500" cy="8556625"/>
        </a:xfrm>
        <a:prstGeom prst="rect">
          <a:avLst/>
        </a:prstGeom>
      </xdr:spPr>
    </xdr:pic>
    <xdr:clientData/>
  </xdr:twoCellAnchor>
  <xdr:twoCellAnchor>
    <xdr:from>
      <xdr:col>3</xdr:col>
      <xdr:colOff>50800</xdr:colOff>
      <xdr:row>919</xdr:row>
      <xdr:rowOff>482600</xdr:rowOff>
    </xdr:from>
    <xdr:to>
      <xdr:col>3</xdr:col>
      <xdr:colOff>4940300</xdr:colOff>
      <xdr:row>933</xdr:row>
      <xdr:rowOff>238125</xdr:rowOff>
    </xdr:to>
    <xdr:pic>
      <xdr:nvPicPr>
        <xdr:cNvPr id="214" name="Рисунок 213">
          <a:extLst>
            <a:ext uri="{FF2B5EF4-FFF2-40B4-BE49-F238E27FC236}">
              <a16:creationId xmlns:a16="http://schemas.microsoft.com/office/drawing/2014/main" id="{D477EA3D-2EC3-4063-9E56-112D6AEE4062}"/>
            </a:ext>
          </a:extLst>
        </xdr:cNvPr>
        <xdr:cNvPicPr>
          <a:picLocks/>
        </xdr:cNvPicPr>
      </xdr:nvPicPr>
      <xdr:blipFill>
        <a:blip xmlns:r="http://schemas.openxmlformats.org/officeDocument/2006/relationships" r:embed="rId56">
          <a:extLst>
            <a:ext uri="{28A0092B-C50C-407E-A947-70E740481C1C}">
              <a14:useLocalDpi xmlns:a14="http://schemas.microsoft.com/office/drawing/2010/main" val="0"/>
            </a:ext>
          </a:extLst>
        </a:blip>
        <a:stretch>
          <a:fillRect/>
        </a:stretch>
      </xdr:blipFill>
      <xdr:spPr>
        <a:xfrm>
          <a:off x="7080250" y="573268475"/>
          <a:ext cx="4889500" cy="8556625"/>
        </a:xfrm>
        <a:prstGeom prst="rect">
          <a:avLst/>
        </a:prstGeom>
      </xdr:spPr>
    </xdr:pic>
    <xdr:clientData/>
  </xdr:twoCellAnchor>
  <xdr:twoCellAnchor>
    <xdr:from>
      <xdr:col>3</xdr:col>
      <xdr:colOff>50800</xdr:colOff>
      <xdr:row>935</xdr:row>
      <xdr:rowOff>482600</xdr:rowOff>
    </xdr:from>
    <xdr:to>
      <xdr:col>3</xdr:col>
      <xdr:colOff>4940300</xdr:colOff>
      <xdr:row>949</xdr:row>
      <xdr:rowOff>238125</xdr:rowOff>
    </xdr:to>
    <xdr:pic>
      <xdr:nvPicPr>
        <xdr:cNvPr id="218" name="Рисунок 217">
          <a:extLst>
            <a:ext uri="{FF2B5EF4-FFF2-40B4-BE49-F238E27FC236}">
              <a16:creationId xmlns:a16="http://schemas.microsoft.com/office/drawing/2014/main" id="{087E813E-DF2F-4BDC-97B1-A369B53DE960}"/>
            </a:ext>
          </a:extLst>
        </xdr:cNvPr>
        <xdr:cNvPicPr>
          <a:picLocks/>
        </xdr:cNvPicPr>
      </xdr:nvPicPr>
      <xdr:blipFill>
        <a:blip xmlns:r="http://schemas.openxmlformats.org/officeDocument/2006/relationships" r:embed="rId57">
          <a:extLst>
            <a:ext uri="{28A0092B-C50C-407E-A947-70E740481C1C}">
              <a14:useLocalDpi xmlns:a14="http://schemas.microsoft.com/office/drawing/2010/main" val="0"/>
            </a:ext>
          </a:extLst>
        </a:blip>
        <a:stretch>
          <a:fillRect/>
        </a:stretch>
      </xdr:blipFill>
      <xdr:spPr>
        <a:xfrm>
          <a:off x="7080250" y="582841100"/>
          <a:ext cx="4889500" cy="8556625"/>
        </a:xfrm>
        <a:prstGeom prst="rect">
          <a:avLst/>
        </a:prstGeom>
      </xdr:spPr>
    </xdr:pic>
    <xdr:clientData/>
  </xdr:twoCellAnchor>
  <xdr:twoCellAnchor>
    <xdr:from>
      <xdr:col>3</xdr:col>
      <xdr:colOff>50800</xdr:colOff>
      <xdr:row>951</xdr:row>
      <xdr:rowOff>482650</xdr:rowOff>
    </xdr:from>
    <xdr:to>
      <xdr:col>3</xdr:col>
      <xdr:colOff>4940300</xdr:colOff>
      <xdr:row>965</xdr:row>
      <xdr:rowOff>238175</xdr:rowOff>
    </xdr:to>
    <xdr:pic>
      <xdr:nvPicPr>
        <xdr:cNvPr id="222" name="Рисунок 221">
          <a:extLst>
            <a:ext uri="{FF2B5EF4-FFF2-40B4-BE49-F238E27FC236}">
              <a16:creationId xmlns:a16="http://schemas.microsoft.com/office/drawing/2014/main" id="{F054F792-4DE3-4AFE-85D7-EB5884F2C75A}"/>
            </a:ext>
          </a:extLst>
        </xdr:cNvPr>
        <xdr:cNvPicPr>
          <a:picLocks/>
        </xdr:cNvPicPr>
      </xdr:nvPicPr>
      <xdr:blipFill>
        <a:blip xmlns:r="http://schemas.openxmlformats.org/officeDocument/2006/relationships" r:embed="rId58">
          <a:extLst>
            <a:ext uri="{28A0092B-C50C-407E-A947-70E740481C1C}">
              <a14:useLocalDpi xmlns:a14="http://schemas.microsoft.com/office/drawing/2010/main" val="0"/>
            </a:ext>
          </a:extLst>
        </a:blip>
        <a:stretch>
          <a:fillRect/>
        </a:stretch>
      </xdr:blipFill>
      <xdr:spPr>
        <a:xfrm>
          <a:off x="7080250" y="592413775"/>
          <a:ext cx="4889500" cy="8556625"/>
        </a:xfrm>
        <a:prstGeom prst="rect">
          <a:avLst/>
        </a:prstGeom>
      </xdr:spPr>
    </xdr:pic>
    <xdr:clientData/>
  </xdr:twoCellAnchor>
  <xdr:twoCellAnchor>
    <xdr:from>
      <xdr:col>3</xdr:col>
      <xdr:colOff>50800</xdr:colOff>
      <xdr:row>967</xdr:row>
      <xdr:rowOff>482600</xdr:rowOff>
    </xdr:from>
    <xdr:to>
      <xdr:col>3</xdr:col>
      <xdr:colOff>4940300</xdr:colOff>
      <xdr:row>981</xdr:row>
      <xdr:rowOff>238125</xdr:rowOff>
    </xdr:to>
    <xdr:pic>
      <xdr:nvPicPr>
        <xdr:cNvPr id="226" name="Рисунок 225">
          <a:extLst>
            <a:ext uri="{FF2B5EF4-FFF2-40B4-BE49-F238E27FC236}">
              <a16:creationId xmlns:a16="http://schemas.microsoft.com/office/drawing/2014/main" id="{FFDEFCCA-FC9E-4008-BF0F-EEE82E4A0008}"/>
            </a:ext>
          </a:extLst>
        </xdr:cNvPr>
        <xdr:cNvPicPr>
          <a:picLocks/>
        </xdr:cNvPicPr>
      </xdr:nvPicPr>
      <xdr:blipFill>
        <a:blip xmlns:r="http://schemas.openxmlformats.org/officeDocument/2006/relationships" r:embed="rId59">
          <a:extLst>
            <a:ext uri="{28A0092B-C50C-407E-A947-70E740481C1C}">
              <a14:useLocalDpi xmlns:a14="http://schemas.microsoft.com/office/drawing/2010/main" val="0"/>
            </a:ext>
          </a:extLst>
        </a:blip>
        <a:stretch>
          <a:fillRect/>
        </a:stretch>
      </xdr:blipFill>
      <xdr:spPr>
        <a:xfrm>
          <a:off x="7080250" y="601986350"/>
          <a:ext cx="4889500" cy="8556625"/>
        </a:xfrm>
        <a:prstGeom prst="rect">
          <a:avLst/>
        </a:prstGeom>
      </xdr:spPr>
    </xdr:pic>
    <xdr:clientData/>
  </xdr:twoCellAnchor>
  <xdr:twoCellAnchor>
    <xdr:from>
      <xdr:col>3</xdr:col>
      <xdr:colOff>50800</xdr:colOff>
      <xdr:row>983</xdr:row>
      <xdr:rowOff>444500</xdr:rowOff>
    </xdr:from>
    <xdr:to>
      <xdr:col>3</xdr:col>
      <xdr:colOff>4940300</xdr:colOff>
      <xdr:row>997</xdr:row>
      <xdr:rowOff>281517</xdr:rowOff>
    </xdr:to>
    <xdr:pic>
      <xdr:nvPicPr>
        <xdr:cNvPr id="230" name="Рисунок 229">
          <a:extLst>
            <a:ext uri="{FF2B5EF4-FFF2-40B4-BE49-F238E27FC236}">
              <a16:creationId xmlns:a16="http://schemas.microsoft.com/office/drawing/2014/main" id="{18EB172E-71E4-4950-8206-DFD50B2070E9}"/>
            </a:ext>
          </a:extLst>
        </xdr:cNvPr>
        <xdr:cNvPicPr>
          <a:picLocks/>
        </xdr:cNvPicPr>
      </xdr:nvPicPr>
      <xdr:blipFill>
        <a:blip xmlns:r="http://schemas.openxmlformats.org/officeDocument/2006/relationships" r:embed="rId60">
          <a:extLst>
            <a:ext uri="{28A0092B-C50C-407E-A947-70E740481C1C}">
              <a14:useLocalDpi xmlns:a14="http://schemas.microsoft.com/office/drawing/2010/main" val="0"/>
            </a:ext>
          </a:extLst>
        </a:blip>
        <a:stretch>
          <a:fillRect/>
        </a:stretch>
      </xdr:blipFill>
      <xdr:spPr>
        <a:xfrm>
          <a:off x="7080250" y="611520875"/>
          <a:ext cx="4889500" cy="8638117"/>
        </a:xfrm>
        <a:prstGeom prst="rect">
          <a:avLst/>
        </a:prstGeom>
      </xdr:spPr>
    </xdr:pic>
    <xdr:clientData/>
  </xdr:twoCellAnchor>
  <xdr:twoCellAnchor>
    <xdr:from>
      <xdr:col>3</xdr:col>
      <xdr:colOff>50800</xdr:colOff>
      <xdr:row>999</xdr:row>
      <xdr:rowOff>482600</xdr:rowOff>
    </xdr:from>
    <xdr:to>
      <xdr:col>3</xdr:col>
      <xdr:colOff>4940300</xdr:colOff>
      <xdr:row>1013</xdr:row>
      <xdr:rowOff>238125</xdr:rowOff>
    </xdr:to>
    <xdr:pic>
      <xdr:nvPicPr>
        <xdr:cNvPr id="234" name="Рисунок 233">
          <a:extLst>
            <a:ext uri="{FF2B5EF4-FFF2-40B4-BE49-F238E27FC236}">
              <a16:creationId xmlns:a16="http://schemas.microsoft.com/office/drawing/2014/main" id="{992A2FF1-4576-40E7-911B-1342DB1609C6}"/>
            </a:ext>
          </a:extLst>
        </xdr:cNvPr>
        <xdr:cNvPicPr>
          <a:picLocks/>
        </xdr:cNvPicPr>
      </xdr:nvPicPr>
      <xdr:blipFill>
        <a:blip xmlns:r="http://schemas.openxmlformats.org/officeDocument/2006/relationships" r:embed="rId61">
          <a:extLst>
            <a:ext uri="{28A0092B-C50C-407E-A947-70E740481C1C}">
              <a14:useLocalDpi xmlns:a14="http://schemas.microsoft.com/office/drawing/2010/main" val="0"/>
            </a:ext>
          </a:extLst>
        </a:blip>
        <a:stretch>
          <a:fillRect/>
        </a:stretch>
      </xdr:blipFill>
      <xdr:spPr>
        <a:xfrm>
          <a:off x="7080250" y="621131600"/>
          <a:ext cx="4889500" cy="8556625"/>
        </a:xfrm>
        <a:prstGeom prst="rect">
          <a:avLst/>
        </a:prstGeom>
      </xdr:spPr>
    </xdr:pic>
    <xdr:clientData/>
  </xdr:twoCellAnchor>
  <xdr:twoCellAnchor>
    <xdr:from>
      <xdr:col>3</xdr:col>
      <xdr:colOff>50800</xdr:colOff>
      <xdr:row>1017</xdr:row>
      <xdr:rowOff>241300</xdr:rowOff>
    </xdr:from>
    <xdr:to>
      <xdr:col>3</xdr:col>
      <xdr:colOff>4940300</xdr:colOff>
      <xdr:row>1027</xdr:row>
      <xdr:rowOff>467691</xdr:rowOff>
    </xdr:to>
    <xdr:pic>
      <xdr:nvPicPr>
        <xdr:cNvPr id="238" name="Рисунок 237">
          <a:extLst>
            <a:ext uri="{FF2B5EF4-FFF2-40B4-BE49-F238E27FC236}">
              <a16:creationId xmlns:a16="http://schemas.microsoft.com/office/drawing/2014/main" id="{7411BA01-980C-4191-9388-B417AA316F8B}"/>
            </a:ext>
          </a:extLst>
        </xdr:cNvPr>
        <xdr:cNvPicPr>
          <a:picLocks/>
        </xdr:cNvPicPr>
      </xdr:nvPicPr>
      <xdr:blipFill>
        <a:blip xmlns:r="http://schemas.openxmlformats.org/officeDocument/2006/relationships" r:embed="rId62">
          <a:extLst>
            <a:ext uri="{28A0092B-C50C-407E-A947-70E740481C1C}">
              <a14:useLocalDpi xmlns:a14="http://schemas.microsoft.com/office/drawing/2010/main" val="0"/>
            </a:ext>
          </a:extLst>
        </a:blip>
        <a:stretch>
          <a:fillRect/>
        </a:stretch>
      </xdr:blipFill>
      <xdr:spPr>
        <a:xfrm>
          <a:off x="7080250" y="631720225"/>
          <a:ext cx="4889500" cy="6512891"/>
        </a:xfrm>
        <a:prstGeom prst="rect">
          <a:avLst/>
        </a:prstGeom>
      </xdr:spPr>
    </xdr:pic>
    <xdr:clientData/>
  </xdr:twoCellAnchor>
  <xdr:twoCellAnchor>
    <xdr:from>
      <xdr:col>3</xdr:col>
      <xdr:colOff>50800</xdr:colOff>
      <xdr:row>1031</xdr:row>
      <xdr:rowOff>457200</xdr:rowOff>
    </xdr:from>
    <xdr:to>
      <xdr:col>3</xdr:col>
      <xdr:colOff>4940300</xdr:colOff>
      <xdr:row>1045</xdr:row>
      <xdr:rowOff>266145</xdr:rowOff>
    </xdr:to>
    <xdr:pic>
      <xdr:nvPicPr>
        <xdr:cNvPr id="242" name="Рисунок 241">
          <a:extLst>
            <a:ext uri="{FF2B5EF4-FFF2-40B4-BE49-F238E27FC236}">
              <a16:creationId xmlns:a16="http://schemas.microsoft.com/office/drawing/2014/main" id="{2D6A228C-37EC-4B10-B9E3-B271403EB8BF}"/>
            </a:ext>
          </a:extLst>
        </xdr:cNvPr>
        <xdr:cNvPicPr>
          <a:picLocks/>
        </xdr:cNvPicPr>
      </xdr:nvPicPr>
      <xdr:blipFill>
        <a:blip xmlns:r="http://schemas.openxmlformats.org/officeDocument/2006/relationships" r:embed="rId63">
          <a:extLst>
            <a:ext uri="{28A0092B-C50C-407E-A947-70E740481C1C}">
              <a14:useLocalDpi xmlns:a14="http://schemas.microsoft.com/office/drawing/2010/main" val="0"/>
            </a:ext>
          </a:extLst>
        </a:blip>
        <a:stretch>
          <a:fillRect/>
        </a:stretch>
      </xdr:blipFill>
      <xdr:spPr>
        <a:xfrm>
          <a:off x="7080250" y="640251450"/>
          <a:ext cx="4889500" cy="8610045"/>
        </a:xfrm>
        <a:prstGeom prst="rect">
          <a:avLst/>
        </a:prstGeom>
      </xdr:spPr>
    </xdr:pic>
    <xdr:clientData/>
  </xdr:twoCellAnchor>
  <xdr:twoCellAnchor>
    <xdr:from>
      <xdr:col>3</xdr:col>
      <xdr:colOff>50800</xdr:colOff>
      <xdr:row>1049</xdr:row>
      <xdr:rowOff>241300</xdr:rowOff>
    </xdr:from>
    <xdr:to>
      <xdr:col>3</xdr:col>
      <xdr:colOff>4940300</xdr:colOff>
      <xdr:row>1059</xdr:row>
      <xdr:rowOff>470446</xdr:rowOff>
    </xdr:to>
    <xdr:pic>
      <xdr:nvPicPr>
        <xdr:cNvPr id="246" name="Рисунок 245">
          <a:extLst>
            <a:ext uri="{FF2B5EF4-FFF2-40B4-BE49-F238E27FC236}">
              <a16:creationId xmlns:a16="http://schemas.microsoft.com/office/drawing/2014/main" id="{9CE0AB89-FCE6-4A8D-96D9-29EB6EFB1834}"/>
            </a:ext>
          </a:extLst>
        </xdr:cNvPr>
        <xdr:cNvPicPr>
          <a:picLocks/>
        </xdr:cNvPicPr>
      </xdr:nvPicPr>
      <xdr:blipFill>
        <a:blip xmlns:r="http://schemas.openxmlformats.org/officeDocument/2006/relationships" r:embed="rId64">
          <a:extLst>
            <a:ext uri="{28A0092B-C50C-407E-A947-70E740481C1C}">
              <a14:useLocalDpi xmlns:a14="http://schemas.microsoft.com/office/drawing/2010/main" val="0"/>
            </a:ext>
          </a:extLst>
        </a:blip>
        <a:stretch>
          <a:fillRect/>
        </a:stretch>
      </xdr:blipFill>
      <xdr:spPr>
        <a:xfrm>
          <a:off x="7080250" y="650865475"/>
          <a:ext cx="4889500" cy="6515646"/>
        </a:xfrm>
        <a:prstGeom prst="rect">
          <a:avLst/>
        </a:prstGeom>
      </xdr:spPr>
    </xdr:pic>
    <xdr:clientData/>
  </xdr:twoCellAnchor>
  <xdr:twoCellAnchor>
    <xdr:from>
      <xdr:col>3</xdr:col>
      <xdr:colOff>50800</xdr:colOff>
      <xdr:row>1065</xdr:row>
      <xdr:rowOff>241250</xdr:rowOff>
    </xdr:from>
    <xdr:to>
      <xdr:col>3</xdr:col>
      <xdr:colOff>4940300</xdr:colOff>
      <xdr:row>1075</xdr:row>
      <xdr:rowOff>478406</xdr:rowOff>
    </xdr:to>
    <xdr:pic>
      <xdr:nvPicPr>
        <xdr:cNvPr id="250" name="Рисунок 249">
          <a:extLst>
            <a:ext uri="{FF2B5EF4-FFF2-40B4-BE49-F238E27FC236}">
              <a16:creationId xmlns:a16="http://schemas.microsoft.com/office/drawing/2014/main" id="{4E3D3F95-DD59-49E9-BEAD-FE2C897B70AF}"/>
            </a:ext>
          </a:extLst>
        </xdr:cNvPr>
        <xdr:cNvPicPr>
          <a:picLocks/>
        </xdr:cNvPicPr>
      </xdr:nvPicPr>
      <xdr:blipFill>
        <a:blip xmlns:r="http://schemas.openxmlformats.org/officeDocument/2006/relationships" r:embed="rId65">
          <a:extLst>
            <a:ext uri="{28A0092B-C50C-407E-A947-70E740481C1C}">
              <a14:useLocalDpi xmlns:a14="http://schemas.microsoft.com/office/drawing/2010/main" val="0"/>
            </a:ext>
          </a:extLst>
        </a:blip>
        <a:stretch>
          <a:fillRect/>
        </a:stretch>
      </xdr:blipFill>
      <xdr:spPr>
        <a:xfrm>
          <a:off x="7080250" y="660438050"/>
          <a:ext cx="4889500" cy="6523656"/>
        </a:xfrm>
        <a:prstGeom prst="rect">
          <a:avLst/>
        </a:prstGeom>
      </xdr:spPr>
    </xdr:pic>
    <xdr:clientData/>
  </xdr:twoCellAnchor>
  <xdr:twoCellAnchor>
    <xdr:from>
      <xdr:col>3</xdr:col>
      <xdr:colOff>50800</xdr:colOff>
      <xdr:row>1081</xdr:row>
      <xdr:rowOff>241300</xdr:rowOff>
    </xdr:from>
    <xdr:to>
      <xdr:col>3</xdr:col>
      <xdr:colOff>4940300</xdr:colOff>
      <xdr:row>1091</xdr:row>
      <xdr:rowOff>470395</xdr:rowOff>
    </xdr:to>
    <xdr:pic>
      <xdr:nvPicPr>
        <xdr:cNvPr id="254" name="Рисунок 253">
          <a:extLst>
            <a:ext uri="{FF2B5EF4-FFF2-40B4-BE49-F238E27FC236}">
              <a16:creationId xmlns:a16="http://schemas.microsoft.com/office/drawing/2014/main" id="{2FD680BC-AA6D-45BE-843B-6A76341B292C}"/>
            </a:ext>
          </a:extLst>
        </xdr:cNvPr>
        <xdr:cNvPicPr>
          <a:picLocks/>
        </xdr:cNvPicPr>
      </xdr:nvPicPr>
      <xdr:blipFill>
        <a:blip xmlns:r="http://schemas.openxmlformats.org/officeDocument/2006/relationships" r:embed="rId66">
          <a:extLst>
            <a:ext uri="{28A0092B-C50C-407E-A947-70E740481C1C}">
              <a14:useLocalDpi xmlns:a14="http://schemas.microsoft.com/office/drawing/2010/main" val="0"/>
            </a:ext>
          </a:extLst>
        </a:blip>
        <a:stretch>
          <a:fillRect/>
        </a:stretch>
      </xdr:blipFill>
      <xdr:spPr>
        <a:xfrm>
          <a:off x="7080250" y="670010725"/>
          <a:ext cx="4889500" cy="6515595"/>
        </a:xfrm>
        <a:prstGeom prst="rect">
          <a:avLst/>
        </a:prstGeom>
      </xdr:spPr>
    </xdr:pic>
    <xdr:clientData/>
  </xdr:twoCellAnchor>
  <xdr:twoCellAnchor>
    <xdr:from>
      <xdr:col>3</xdr:col>
      <xdr:colOff>50800</xdr:colOff>
      <xdr:row>1095</xdr:row>
      <xdr:rowOff>482600</xdr:rowOff>
    </xdr:from>
    <xdr:to>
      <xdr:col>3</xdr:col>
      <xdr:colOff>4940300</xdr:colOff>
      <xdr:row>1109</xdr:row>
      <xdr:rowOff>238125</xdr:rowOff>
    </xdr:to>
    <xdr:pic>
      <xdr:nvPicPr>
        <xdr:cNvPr id="258" name="Рисунок 257">
          <a:extLst>
            <a:ext uri="{FF2B5EF4-FFF2-40B4-BE49-F238E27FC236}">
              <a16:creationId xmlns:a16="http://schemas.microsoft.com/office/drawing/2014/main" id="{D34088C3-A0DC-4013-B85A-18061BC554CE}"/>
            </a:ext>
          </a:extLst>
        </xdr:cNvPr>
        <xdr:cNvPicPr>
          <a:picLocks/>
        </xdr:cNvPicPr>
      </xdr:nvPicPr>
      <xdr:blipFill>
        <a:blip xmlns:r="http://schemas.openxmlformats.org/officeDocument/2006/relationships" r:embed="rId67">
          <a:extLst>
            <a:ext uri="{28A0092B-C50C-407E-A947-70E740481C1C}">
              <a14:useLocalDpi xmlns:a14="http://schemas.microsoft.com/office/drawing/2010/main" val="0"/>
            </a:ext>
          </a:extLst>
        </a:blip>
        <a:stretch>
          <a:fillRect/>
        </a:stretch>
      </xdr:blipFill>
      <xdr:spPr>
        <a:xfrm>
          <a:off x="7080250" y="678567350"/>
          <a:ext cx="4889500" cy="8556625"/>
        </a:xfrm>
        <a:prstGeom prst="rect">
          <a:avLst/>
        </a:prstGeom>
      </xdr:spPr>
    </xdr:pic>
    <xdr:clientData/>
  </xdr:twoCellAnchor>
  <xdr:twoCellAnchor>
    <xdr:from>
      <xdr:col>3</xdr:col>
      <xdr:colOff>50800</xdr:colOff>
      <xdr:row>1111</xdr:row>
      <xdr:rowOff>482600</xdr:rowOff>
    </xdr:from>
    <xdr:to>
      <xdr:col>3</xdr:col>
      <xdr:colOff>4940300</xdr:colOff>
      <xdr:row>1125</xdr:row>
      <xdr:rowOff>238125</xdr:rowOff>
    </xdr:to>
    <xdr:pic>
      <xdr:nvPicPr>
        <xdr:cNvPr id="262" name="Рисунок 261">
          <a:extLst>
            <a:ext uri="{FF2B5EF4-FFF2-40B4-BE49-F238E27FC236}">
              <a16:creationId xmlns:a16="http://schemas.microsoft.com/office/drawing/2014/main" id="{3F9E6F75-B405-42AE-A56B-81365C0B1D45}"/>
            </a:ext>
          </a:extLst>
        </xdr:cNvPr>
        <xdr:cNvPicPr>
          <a:picLocks/>
        </xdr:cNvPicPr>
      </xdr:nvPicPr>
      <xdr:blipFill>
        <a:blip xmlns:r="http://schemas.openxmlformats.org/officeDocument/2006/relationships" r:embed="rId68">
          <a:extLst>
            <a:ext uri="{28A0092B-C50C-407E-A947-70E740481C1C}">
              <a14:useLocalDpi xmlns:a14="http://schemas.microsoft.com/office/drawing/2010/main" val="0"/>
            </a:ext>
          </a:extLst>
        </a:blip>
        <a:stretch>
          <a:fillRect/>
        </a:stretch>
      </xdr:blipFill>
      <xdr:spPr>
        <a:xfrm>
          <a:off x="7080250" y="688139975"/>
          <a:ext cx="4889500" cy="8556625"/>
        </a:xfrm>
        <a:prstGeom prst="rect">
          <a:avLst/>
        </a:prstGeom>
      </xdr:spPr>
    </xdr:pic>
    <xdr:clientData/>
  </xdr:twoCellAnchor>
  <xdr:twoCellAnchor>
    <xdr:from>
      <xdr:col>3</xdr:col>
      <xdr:colOff>50800</xdr:colOff>
      <xdr:row>1127</xdr:row>
      <xdr:rowOff>482550</xdr:rowOff>
    </xdr:from>
    <xdr:to>
      <xdr:col>3</xdr:col>
      <xdr:colOff>4940300</xdr:colOff>
      <xdr:row>1141</xdr:row>
      <xdr:rowOff>238075</xdr:rowOff>
    </xdr:to>
    <xdr:pic>
      <xdr:nvPicPr>
        <xdr:cNvPr id="266" name="Рисунок 265">
          <a:extLst>
            <a:ext uri="{FF2B5EF4-FFF2-40B4-BE49-F238E27FC236}">
              <a16:creationId xmlns:a16="http://schemas.microsoft.com/office/drawing/2014/main" id="{0B6616EF-49E8-4356-88C0-5885DA571D77}"/>
            </a:ext>
          </a:extLst>
        </xdr:cNvPr>
        <xdr:cNvPicPr>
          <a:picLocks/>
        </xdr:cNvPicPr>
      </xdr:nvPicPr>
      <xdr:blipFill>
        <a:blip xmlns:r="http://schemas.openxmlformats.org/officeDocument/2006/relationships" r:embed="rId69">
          <a:extLst>
            <a:ext uri="{28A0092B-C50C-407E-A947-70E740481C1C}">
              <a14:useLocalDpi xmlns:a14="http://schemas.microsoft.com/office/drawing/2010/main" val="0"/>
            </a:ext>
          </a:extLst>
        </a:blip>
        <a:stretch>
          <a:fillRect/>
        </a:stretch>
      </xdr:blipFill>
      <xdr:spPr>
        <a:xfrm>
          <a:off x="7080250" y="697712550"/>
          <a:ext cx="4889500" cy="8556625"/>
        </a:xfrm>
        <a:prstGeom prst="rect">
          <a:avLst/>
        </a:prstGeom>
      </xdr:spPr>
    </xdr:pic>
    <xdr:clientData/>
  </xdr:twoCellAnchor>
  <xdr:twoCellAnchor>
    <xdr:from>
      <xdr:col>3</xdr:col>
      <xdr:colOff>50800</xdr:colOff>
      <xdr:row>1143</xdr:row>
      <xdr:rowOff>482600</xdr:rowOff>
    </xdr:from>
    <xdr:to>
      <xdr:col>3</xdr:col>
      <xdr:colOff>4940300</xdr:colOff>
      <xdr:row>1157</xdr:row>
      <xdr:rowOff>238125</xdr:rowOff>
    </xdr:to>
    <xdr:pic>
      <xdr:nvPicPr>
        <xdr:cNvPr id="270" name="Рисунок 269">
          <a:extLst>
            <a:ext uri="{FF2B5EF4-FFF2-40B4-BE49-F238E27FC236}">
              <a16:creationId xmlns:a16="http://schemas.microsoft.com/office/drawing/2014/main" id="{6B9D746E-4BBD-4A4E-9DAF-8003B70793E9}"/>
            </a:ext>
          </a:extLst>
        </xdr:cNvPr>
        <xdr:cNvPicPr>
          <a:picLocks/>
        </xdr:cNvPicPr>
      </xdr:nvPicPr>
      <xdr:blipFill>
        <a:blip xmlns:r="http://schemas.openxmlformats.org/officeDocument/2006/relationships" r:embed="rId70">
          <a:extLst>
            <a:ext uri="{28A0092B-C50C-407E-A947-70E740481C1C}">
              <a14:useLocalDpi xmlns:a14="http://schemas.microsoft.com/office/drawing/2010/main" val="0"/>
            </a:ext>
          </a:extLst>
        </a:blip>
        <a:stretch>
          <a:fillRect/>
        </a:stretch>
      </xdr:blipFill>
      <xdr:spPr>
        <a:xfrm>
          <a:off x="7080250" y="707285225"/>
          <a:ext cx="4889500" cy="8556625"/>
        </a:xfrm>
        <a:prstGeom prst="rect">
          <a:avLst/>
        </a:prstGeom>
      </xdr:spPr>
    </xdr:pic>
    <xdr:clientData/>
  </xdr:twoCellAnchor>
  <xdr:twoCellAnchor>
    <xdr:from>
      <xdr:col>3</xdr:col>
      <xdr:colOff>50800</xdr:colOff>
      <xdr:row>1161</xdr:row>
      <xdr:rowOff>12700</xdr:rowOff>
    </xdr:from>
    <xdr:to>
      <xdr:col>3</xdr:col>
      <xdr:colOff>4940300</xdr:colOff>
      <xdr:row>1172</xdr:row>
      <xdr:rowOff>65678</xdr:rowOff>
    </xdr:to>
    <xdr:pic>
      <xdr:nvPicPr>
        <xdr:cNvPr id="274" name="Рисунок 273">
          <a:extLst>
            <a:ext uri="{FF2B5EF4-FFF2-40B4-BE49-F238E27FC236}">
              <a16:creationId xmlns:a16="http://schemas.microsoft.com/office/drawing/2014/main" id="{7B7E99FE-C9A4-40BA-972A-32292CD352B7}"/>
            </a:ext>
          </a:extLst>
        </xdr:cNvPr>
        <xdr:cNvPicPr>
          <a:picLocks/>
        </xdr:cNvPicPr>
      </xdr:nvPicPr>
      <xdr:blipFill>
        <a:blip xmlns:r="http://schemas.openxmlformats.org/officeDocument/2006/relationships" r:embed="rId71">
          <a:extLst>
            <a:ext uri="{28A0092B-C50C-407E-A947-70E740481C1C}">
              <a14:useLocalDpi xmlns:a14="http://schemas.microsoft.com/office/drawing/2010/main" val="0"/>
            </a:ext>
          </a:extLst>
        </a:blip>
        <a:stretch>
          <a:fillRect/>
        </a:stretch>
      </xdr:blipFill>
      <xdr:spPr>
        <a:xfrm>
          <a:off x="7080250" y="717645250"/>
          <a:ext cx="4889500" cy="6968128"/>
        </a:xfrm>
        <a:prstGeom prst="rect">
          <a:avLst/>
        </a:prstGeom>
      </xdr:spPr>
    </xdr:pic>
    <xdr:clientData/>
  </xdr:twoCellAnchor>
  <xdr:twoCellAnchor>
    <xdr:from>
      <xdr:col>3</xdr:col>
      <xdr:colOff>50800</xdr:colOff>
      <xdr:row>1176</xdr:row>
      <xdr:rowOff>615950</xdr:rowOff>
    </xdr:from>
    <xdr:to>
      <xdr:col>3</xdr:col>
      <xdr:colOff>4940300</xdr:colOff>
      <xdr:row>1188</xdr:row>
      <xdr:rowOff>113663</xdr:rowOff>
    </xdr:to>
    <xdr:pic>
      <xdr:nvPicPr>
        <xdr:cNvPr id="278" name="Рисунок 277">
          <a:extLst>
            <a:ext uri="{FF2B5EF4-FFF2-40B4-BE49-F238E27FC236}">
              <a16:creationId xmlns:a16="http://schemas.microsoft.com/office/drawing/2014/main" id="{4EDE9CB9-D677-4CE1-B404-EBD36A44EDA2}"/>
            </a:ext>
          </a:extLst>
        </xdr:cNvPr>
        <xdr:cNvPicPr>
          <a:picLocks/>
        </xdr:cNvPicPr>
      </xdr:nvPicPr>
      <xdr:blipFill>
        <a:blip xmlns:r="http://schemas.openxmlformats.org/officeDocument/2006/relationships" r:embed="rId72">
          <a:extLst>
            <a:ext uri="{28A0092B-C50C-407E-A947-70E740481C1C}">
              <a14:useLocalDpi xmlns:a14="http://schemas.microsoft.com/office/drawing/2010/main" val="0"/>
            </a:ext>
          </a:extLst>
        </a:blip>
        <a:stretch>
          <a:fillRect/>
        </a:stretch>
      </xdr:blipFill>
      <xdr:spPr>
        <a:xfrm>
          <a:off x="7080250" y="727192475"/>
          <a:ext cx="4889500" cy="7041513"/>
        </a:xfrm>
        <a:prstGeom prst="rect">
          <a:avLst/>
        </a:prstGeom>
      </xdr:spPr>
    </xdr:pic>
    <xdr:clientData/>
  </xdr:twoCellAnchor>
  <xdr:twoCellAnchor>
    <xdr:from>
      <xdr:col>3</xdr:col>
      <xdr:colOff>50800</xdr:colOff>
      <xdr:row>1192</xdr:row>
      <xdr:rowOff>527100</xdr:rowOff>
    </xdr:from>
    <xdr:to>
      <xdr:col>3</xdr:col>
      <xdr:colOff>4940300</xdr:colOff>
      <xdr:row>1204</xdr:row>
      <xdr:rowOff>186727</xdr:rowOff>
    </xdr:to>
    <xdr:pic>
      <xdr:nvPicPr>
        <xdr:cNvPr id="282" name="Рисунок 281">
          <a:extLst>
            <a:ext uri="{FF2B5EF4-FFF2-40B4-BE49-F238E27FC236}">
              <a16:creationId xmlns:a16="http://schemas.microsoft.com/office/drawing/2014/main" id="{79D8211F-42FD-43A3-8D2A-6B392BF52D77}"/>
            </a:ext>
          </a:extLst>
        </xdr:cNvPr>
        <xdr:cNvPicPr>
          <a:picLocks/>
        </xdr:cNvPicPr>
      </xdr:nvPicPr>
      <xdr:blipFill>
        <a:blip xmlns:r="http://schemas.openxmlformats.org/officeDocument/2006/relationships" r:embed="rId73">
          <a:extLst>
            <a:ext uri="{28A0092B-C50C-407E-A947-70E740481C1C}">
              <a14:useLocalDpi xmlns:a14="http://schemas.microsoft.com/office/drawing/2010/main" val="0"/>
            </a:ext>
          </a:extLst>
        </a:blip>
        <a:stretch>
          <a:fillRect/>
        </a:stretch>
      </xdr:blipFill>
      <xdr:spPr>
        <a:xfrm>
          <a:off x="7080250" y="736676250"/>
          <a:ext cx="4889500" cy="7203427"/>
        </a:xfrm>
        <a:prstGeom prst="rect">
          <a:avLst/>
        </a:prstGeom>
      </xdr:spPr>
    </xdr:pic>
    <xdr:clientData/>
  </xdr:twoCellAnchor>
  <xdr:twoCellAnchor>
    <xdr:from>
      <xdr:col>3</xdr:col>
      <xdr:colOff>50800</xdr:colOff>
      <xdr:row>1207</xdr:row>
      <xdr:rowOff>533400</xdr:rowOff>
    </xdr:from>
    <xdr:to>
      <xdr:col>3</xdr:col>
      <xdr:colOff>4940300</xdr:colOff>
      <xdr:row>1221</xdr:row>
      <xdr:rowOff>181254</xdr:rowOff>
    </xdr:to>
    <xdr:pic>
      <xdr:nvPicPr>
        <xdr:cNvPr id="286" name="Рисунок 285">
          <a:extLst>
            <a:ext uri="{FF2B5EF4-FFF2-40B4-BE49-F238E27FC236}">
              <a16:creationId xmlns:a16="http://schemas.microsoft.com/office/drawing/2014/main" id="{6252E1F6-0C65-45D0-8D15-76F59526B305}"/>
            </a:ext>
          </a:extLst>
        </xdr:cNvPr>
        <xdr:cNvPicPr>
          <a:picLocks/>
        </xdr:cNvPicPr>
      </xdr:nvPicPr>
      <xdr:blipFill>
        <a:blip xmlns:r="http://schemas.openxmlformats.org/officeDocument/2006/relationships" r:embed="rId74">
          <a:extLst>
            <a:ext uri="{28A0092B-C50C-407E-A947-70E740481C1C}">
              <a14:useLocalDpi xmlns:a14="http://schemas.microsoft.com/office/drawing/2010/main" val="0"/>
            </a:ext>
          </a:extLst>
        </a:blip>
        <a:stretch>
          <a:fillRect/>
        </a:stretch>
      </xdr:blipFill>
      <xdr:spPr>
        <a:xfrm>
          <a:off x="7080250" y="745626525"/>
          <a:ext cx="4889500" cy="8448954"/>
        </a:xfrm>
        <a:prstGeom prst="rect">
          <a:avLst/>
        </a:prstGeom>
      </xdr:spPr>
    </xdr:pic>
    <xdr:clientData/>
  </xdr:twoCellAnchor>
  <xdr:twoCellAnchor>
    <xdr:from>
      <xdr:col>3</xdr:col>
      <xdr:colOff>50799</xdr:colOff>
      <xdr:row>1226</xdr:row>
      <xdr:rowOff>171450</xdr:rowOff>
    </xdr:from>
    <xdr:to>
      <xdr:col>3</xdr:col>
      <xdr:colOff>4940299</xdr:colOff>
      <xdr:row>1234</xdr:row>
      <xdr:rowOff>548033</xdr:rowOff>
    </xdr:to>
    <xdr:pic>
      <xdr:nvPicPr>
        <xdr:cNvPr id="290" name="Рисунок 289">
          <a:extLst>
            <a:ext uri="{FF2B5EF4-FFF2-40B4-BE49-F238E27FC236}">
              <a16:creationId xmlns:a16="http://schemas.microsoft.com/office/drawing/2014/main" id="{804EEB8A-7D9B-4AAC-8225-02D47939A8BB}"/>
            </a:ext>
          </a:extLst>
        </xdr:cNvPr>
        <xdr:cNvPicPr>
          <a:picLocks/>
        </xdr:cNvPicPr>
      </xdr:nvPicPr>
      <xdr:blipFill>
        <a:blip xmlns:r="http://schemas.openxmlformats.org/officeDocument/2006/relationships" r:embed="rId75">
          <a:extLst>
            <a:ext uri="{28A0092B-C50C-407E-A947-70E740481C1C}">
              <a14:useLocalDpi xmlns:a14="http://schemas.microsoft.com/office/drawing/2010/main" val="0"/>
            </a:ext>
          </a:extLst>
        </a:blip>
        <a:stretch>
          <a:fillRect/>
        </a:stretch>
      </xdr:blipFill>
      <xdr:spPr>
        <a:xfrm>
          <a:off x="7080249" y="756723150"/>
          <a:ext cx="4889500" cy="5405783"/>
        </a:xfrm>
        <a:prstGeom prst="rect">
          <a:avLst/>
        </a:prstGeom>
      </xdr:spPr>
    </xdr:pic>
    <xdr:clientData/>
  </xdr:twoCellAnchor>
  <xdr:twoCellAnchor>
    <xdr:from>
      <xdr:col>3</xdr:col>
      <xdr:colOff>50800</xdr:colOff>
      <xdr:row>1241</xdr:row>
      <xdr:rowOff>190500</xdr:rowOff>
    </xdr:from>
    <xdr:to>
      <xdr:col>3</xdr:col>
      <xdr:colOff>4940300</xdr:colOff>
      <xdr:row>1251</xdr:row>
      <xdr:rowOff>537043</xdr:rowOff>
    </xdr:to>
    <xdr:pic>
      <xdr:nvPicPr>
        <xdr:cNvPr id="292" name="Рисунок 291">
          <a:extLst>
            <a:ext uri="{FF2B5EF4-FFF2-40B4-BE49-F238E27FC236}">
              <a16:creationId xmlns:a16="http://schemas.microsoft.com/office/drawing/2014/main" id="{71C7D4A6-AC43-4AF9-BE07-4856B45AE0DB}"/>
            </a:ext>
          </a:extLst>
        </xdr:cNvPr>
        <xdr:cNvPicPr>
          <a:picLocks/>
        </xdr:cNvPicPr>
      </xdr:nvPicPr>
      <xdr:blipFill>
        <a:blip xmlns:r="http://schemas.openxmlformats.org/officeDocument/2006/relationships" r:embed="rId76">
          <a:extLst>
            <a:ext uri="{28A0092B-C50C-407E-A947-70E740481C1C}">
              <a14:useLocalDpi xmlns:a14="http://schemas.microsoft.com/office/drawing/2010/main" val="0"/>
            </a:ext>
          </a:extLst>
        </a:blip>
        <a:stretch>
          <a:fillRect/>
        </a:stretch>
      </xdr:blipFill>
      <xdr:spPr>
        <a:xfrm>
          <a:off x="7080250" y="765686175"/>
          <a:ext cx="4889500" cy="6633043"/>
        </a:xfrm>
        <a:prstGeom prst="rect">
          <a:avLst/>
        </a:prstGeom>
      </xdr:spPr>
    </xdr:pic>
    <xdr:clientData/>
  </xdr:twoCellAnchor>
  <xdr:twoCellAnchor>
    <xdr:from>
      <xdr:col>3</xdr:col>
      <xdr:colOff>50800</xdr:colOff>
      <xdr:row>1257</xdr:row>
      <xdr:rowOff>88900</xdr:rowOff>
    </xdr:from>
    <xdr:to>
      <xdr:col>3</xdr:col>
      <xdr:colOff>4940300</xdr:colOff>
      <xdr:row>1268</xdr:row>
      <xdr:rowOff>3019</xdr:rowOff>
    </xdr:to>
    <xdr:pic>
      <xdr:nvPicPr>
        <xdr:cNvPr id="296" name="Рисунок 295">
          <a:extLst>
            <a:ext uri="{FF2B5EF4-FFF2-40B4-BE49-F238E27FC236}">
              <a16:creationId xmlns:a16="http://schemas.microsoft.com/office/drawing/2014/main" id="{07C2CF3C-AB5A-4BA1-B3D5-EBDCD41F2F94}"/>
            </a:ext>
          </a:extLst>
        </xdr:cNvPr>
        <xdr:cNvPicPr>
          <a:picLocks/>
        </xdr:cNvPicPr>
      </xdr:nvPicPr>
      <xdr:blipFill>
        <a:blip xmlns:r="http://schemas.openxmlformats.org/officeDocument/2006/relationships" r:embed="rId77">
          <a:extLst>
            <a:ext uri="{28A0092B-C50C-407E-A947-70E740481C1C}">
              <a14:useLocalDpi xmlns:a14="http://schemas.microsoft.com/office/drawing/2010/main" val="0"/>
            </a:ext>
          </a:extLst>
        </a:blip>
        <a:stretch>
          <a:fillRect/>
        </a:stretch>
      </xdr:blipFill>
      <xdr:spPr>
        <a:xfrm>
          <a:off x="7080250" y="775157200"/>
          <a:ext cx="4889500" cy="6829269"/>
        </a:xfrm>
        <a:prstGeom prst="rect">
          <a:avLst/>
        </a:prstGeom>
      </xdr:spPr>
    </xdr:pic>
    <xdr:clientData/>
  </xdr:twoCellAnchor>
  <xdr:twoCellAnchor>
    <xdr:from>
      <xdr:col>3</xdr:col>
      <xdr:colOff>50800</xdr:colOff>
      <xdr:row>1272</xdr:row>
      <xdr:rowOff>603250</xdr:rowOff>
    </xdr:from>
    <xdr:to>
      <xdr:col>3</xdr:col>
      <xdr:colOff>4940300</xdr:colOff>
      <xdr:row>1284</xdr:row>
      <xdr:rowOff>115888</xdr:rowOff>
    </xdr:to>
    <xdr:pic>
      <xdr:nvPicPr>
        <xdr:cNvPr id="300" name="Рисунок 299">
          <a:extLst>
            <a:ext uri="{FF2B5EF4-FFF2-40B4-BE49-F238E27FC236}">
              <a16:creationId xmlns:a16="http://schemas.microsoft.com/office/drawing/2014/main" id="{6F1A8B09-740B-472C-9FE6-E2A392D641E0}"/>
            </a:ext>
          </a:extLst>
        </xdr:cNvPr>
        <xdr:cNvPicPr>
          <a:picLocks/>
        </xdr:cNvPicPr>
      </xdr:nvPicPr>
      <xdr:blipFill>
        <a:blip xmlns:r="http://schemas.openxmlformats.org/officeDocument/2006/relationships" r:embed="rId78">
          <a:extLst>
            <a:ext uri="{28A0092B-C50C-407E-A947-70E740481C1C}">
              <a14:useLocalDpi xmlns:a14="http://schemas.microsoft.com/office/drawing/2010/main" val="0"/>
            </a:ext>
          </a:extLst>
        </a:blip>
        <a:stretch>
          <a:fillRect/>
        </a:stretch>
      </xdr:blipFill>
      <xdr:spPr>
        <a:xfrm>
          <a:off x="7080250" y="784615525"/>
          <a:ext cx="4889500" cy="7056438"/>
        </a:xfrm>
        <a:prstGeom prst="rect">
          <a:avLst/>
        </a:prstGeom>
      </xdr:spPr>
    </xdr:pic>
    <xdr:clientData/>
  </xdr:twoCellAnchor>
  <xdr:twoCellAnchor>
    <xdr:from>
      <xdr:col>3</xdr:col>
      <xdr:colOff>50800</xdr:colOff>
      <xdr:row>1289</xdr:row>
      <xdr:rowOff>266700</xdr:rowOff>
    </xdr:from>
    <xdr:to>
      <xdr:col>3</xdr:col>
      <xdr:colOff>4940300</xdr:colOff>
      <xdr:row>1299</xdr:row>
      <xdr:rowOff>442843</xdr:rowOff>
    </xdr:to>
    <xdr:pic>
      <xdr:nvPicPr>
        <xdr:cNvPr id="304" name="Рисунок 303">
          <a:extLst>
            <a:ext uri="{FF2B5EF4-FFF2-40B4-BE49-F238E27FC236}">
              <a16:creationId xmlns:a16="http://schemas.microsoft.com/office/drawing/2014/main" id="{AFB06EC3-1E6A-4BF1-8932-AEFD0F72D753}"/>
            </a:ext>
          </a:extLst>
        </xdr:cNvPr>
        <xdr:cNvPicPr>
          <a:picLocks/>
        </xdr:cNvPicPr>
      </xdr:nvPicPr>
      <xdr:blipFill>
        <a:blip xmlns:r="http://schemas.openxmlformats.org/officeDocument/2006/relationships" r:embed="rId79">
          <a:extLst>
            <a:ext uri="{28A0092B-C50C-407E-A947-70E740481C1C}">
              <a14:useLocalDpi xmlns:a14="http://schemas.microsoft.com/office/drawing/2010/main" val="0"/>
            </a:ext>
          </a:extLst>
        </a:blip>
        <a:stretch>
          <a:fillRect/>
        </a:stretch>
      </xdr:blipFill>
      <xdr:spPr>
        <a:xfrm>
          <a:off x="7080250" y="794480250"/>
          <a:ext cx="4889500" cy="6462643"/>
        </a:xfrm>
        <a:prstGeom prst="rect">
          <a:avLst/>
        </a:prstGeom>
      </xdr:spPr>
    </xdr:pic>
    <xdr:clientData/>
  </xdr:twoCellAnchor>
  <xdr:twoCellAnchor>
    <xdr:from>
      <xdr:col>3</xdr:col>
      <xdr:colOff>50800</xdr:colOff>
      <xdr:row>1305</xdr:row>
      <xdr:rowOff>12650</xdr:rowOff>
    </xdr:from>
    <xdr:to>
      <xdr:col>3</xdr:col>
      <xdr:colOff>4940300</xdr:colOff>
      <xdr:row>1316</xdr:row>
      <xdr:rowOff>88142</xdr:rowOff>
    </xdr:to>
    <xdr:pic>
      <xdr:nvPicPr>
        <xdr:cNvPr id="308" name="Рисунок 307">
          <a:extLst>
            <a:ext uri="{FF2B5EF4-FFF2-40B4-BE49-F238E27FC236}">
              <a16:creationId xmlns:a16="http://schemas.microsoft.com/office/drawing/2014/main" id="{9D6A5857-8FCD-4857-85EF-A9C7872D4A57}"/>
            </a:ext>
          </a:extLst>
        </xdr:cNvPr>
        <xdr:cNvPicPr>
          <a:picLocks/>
        </xdr:cNvPicPr>
      </xdr:nvPicPr>
      <xdr:blipFill>
        <a:blip xmlns:r="http://schemas.openxmlformats.org/officeDocument/2006/relationships" r:embed="rId80">
          <a:extLst>
            <a:ext uri="{28A0092B-C50C-407E-A947-70E740481C1C}">
              <a14:useLocalDpi xmlns:a14="http://schemas.microsoft.com/office/drawing/2010/main" val="0"/>
            </a:ext>
          </a:extLst>
        </a:blip>
        <a:stretch>
          <a:fillRect/>
        </a:stretch>
      </xdr:blipFill>
      <xdr:spPr>
        <a:xfrm>
          <a:off x="7080250" y="803798825"/>
          <a:ext cx="4889500" cy="6990642"/>
        </a:xfrm>
        <a:prstGeom prst="rect">
          <a:avLst/>
        </a:prstGeom>
      </xdr:spPr>
    </xdr:pic>
    <xdr:clientData/>
  </xdr:twoCellAnchor>
  <xdr:twoCellAnchor>
    <xdr:from>
      <xdr:col>3</xdr:col>
      <xdr:colOff>50800</xdr:colOff>
      <xdr:row>1320</xdr:row>
      <xdr:rowOff>590550</xdr:rowOff>
    </xdr:from>
    <xdr:to>
      <xdr:col>3</xdr:col>
      <xdr:colOff>4940300</xdr:colOff>
      <xdr:row>1332</xdr:row>
      <xdr:rowOff>128094</xdr:rowOff>
    </xdr:to>
    <xdr:pic>
      <xdr:nvPicPr>
        <xdr:cNvPr id="312" name="Рисунок 311">
          <a:extLst>
            <a:ext uri="{FF2B5EF4-FFF2-40B4-BE49-F238E27FC236}">
              <a16:creationId xmlns:a16="http://schemas.microsoft.com/office/drawing/2014/main" id="{AC0B55DC-323A-4E86-86A7-3C17E27083A2}"/>
            </a:ext>
          </a:extLst>
        </xdr:cNvPr>
        <xdr:cNvPicPr>
          <a:picLocks/>
        </xdr:cNvPicPr>
      </xdr:nvPicPr>
      <xdr:blipFill>
        <a:blip xmlns:r="http://schemas.openxmlformats.org/officeDocument/2006/relationships" r:embed="rId81">
          <a:extLst>
            <a:ext uri="{28A0092B-C50C-407E-A947-70E740481C1C}">
              <a14:useLocalDpi xmlns:a14="http://schemas.microsoft.com/office/drawing/2010/main" val="0"/>
            </a:ext>
          </a:extLst>
        </a:blip>
        <a:stretch>
          <a:fillRect/>
        </a:stretch>
      </xdr:blipFill>
      <xdr:spPr>
        <a:xfrm>
          <a:off x="7080250" y="813320700"/>
          <a:ext cx="4889500" cy="7081344"/>
        </a:xfrm>
        <a:prstGeom prst="rect">
          <a:avLst/>
        </a:prstGeom>
      </xdr:spPr>
    </xdr:pic>
    <xdr:clientData/>
  </xdr:twoCellAnchor>
  <xdr:twoCellAnchor>
    <xdr:from>
      <xdr:col>3</xdr:col>
      <xdr:colOff>50800</xdr:colOff>
      <xdr:row>1335</xdr:row>
      <xdr:rowOff>482600</xdr:rowOff>
    </xdr:from>
    <xdr:to>
      <xdr:col>3</xdr:col>
      <xdr:colOff>4940300</xdr:colOff>
      <xdr:row>1349</xdr:row>
      <xdr:rowOff>238125</xdr:rowOff>
    </xdr:to>
    <xdr:pic>
      <xdr:nvPicPr>
        <xdr:cNvPr id="316" name="Рисунок 315">
          <a:extLst>
            <a:ext uri="{FF2B5EF4-FFF2-40B4-BE49-F238E27FC236}">
              <a16:creationId xmlns:a16="http://schemas.microsoft.com/office/drawing/2014/main" id="{4D975020-A333-40FD-95DF-83EF240FFC8A}"/>
            </a:ext>
          </a:extLst>
        </xdr:cNvPr>
        <xdr:cNvPicPr>
          <a:picLocks/>
        </xdr:cNvPicPr>
      </xdr:nvPicPr>
      <xdr:blipFill>
        <a:blip xmlns:r="http://schemas.openxmlformats.org/officeDocument/2006/relationships" r:embed="rId82">
          <a:extLst>
            <a:ext uri="{28A0092B-C50C-407E-A947-70E740481C1C}">
              <a14:useLocalDpi xmlns:a14="http://schemas.microsoft.com/office/drawing/2010/main" val="0"/>
            </a:ext>
          </a:extLst>
        </a:blip>
        <a:stretch>
          <a:fillRect/>
        </a:stretch>
      </xdr:blipFill>
      <xdr:spPr>
        <a:xfrm>
          <a:off x="7080250" y="822156725"/>
          <a:ext cx="4889500" cy="8556625"/>
        </a:xfrm>
        <a:prstGeom prst="rect">
          <a:avLst/>
        </a:prstGeom>
      </xdr:spPr>
    </xdr:pic>
    <xdr:clientData/>
  </xdr:twoCellAnchor>
  <xdr:twoCellAnchor>
    <xdr:from>
      <xdr:col>3</xdr:col>
      <xdr:colOff>50800</xdr:colOff>
      <xdr:row>1351</xdr:row>
      <xdr:rowOff>482600</xdr:rowOff>
    </xdr:from>
    <xdr:to>
      <xdr:col>3</xdr:col>
      <xdr:colOff>4940300</xdr:colOff>
      <xdr:row>1365</xdr:row>
      <xdr:rowOff>238125</xdr:rowOff>
    </xdr:to>
    <xdr:pic>
      <xdr:nvPicPr>
        <xdr:cNvPr id="320" name="Рисунок 319">
          <a:extLst>
            <a:ext uri="{FF2B5EF4-FFF2-40B4-BE49-F238E27FC236}">
              <a16:creationId xmlns:a16="http://schemas.microsoft.com/office/drawing/2014/main" id="{4D10C3D5-64E5-432D-AEBB-DE4C194B4616}"/>
            </a:ext>
          </a:extLst>
        </xdr:cNvPr>
        <xdr:cNvPicPr>
          <a:picLocks/>
        </xdr:cNvPicPr>
      </xdr:nvPicPr>
      <xdr:blipFill>
        <a:blip xmlns:r="http://schemas.openxmlformats.org/officeDocument/2006/relationships" r:embed="rId83">
          <a:extLst>
            <a:ext uri="{28A0092B-C50C-407E-A947-70E740481C1C}">
              <a14:useLocalDpi xmlns:a14="http://schemas.microsoft.com/office/drawing/2010/main" val="0"/>
            </a:ext>
          </a:extLst>
        </a:blip>
        <a:stretch>
          <a:fillRect/>
        </a:stretch>
      </xdr:blipFill>
      <xdr:spPr>
        <a:xfrm>
          <a:off x="7080250" y="831729350"/>
          <a:ext cx="4889500" cy="8556625"/>
        </a:xfrm>
        <a:prstGeom prst="rect">
          <a:avLst/>
        </a:prstGeom>
      </xdr:spPr>
    </xdr:pic>
    <xdr:clientData/>
  </xdr:twoCellAnchor>
  <xdr:twoCellAnchor>
    <xdr:from>
      <xdr:col>3</xdr:col>
      <xdr:colOff>50800</xdr:colOff>
      <xdr:row>1369</xdr:row>
      <xdr:rowOff>241300</xdr:rowOff>
    </xdr:from>
    <xdr:to>
      <xdr:col>3</xdr:col>
      <xdr:colOff>4940300</xdr:colOff>
      <xdr:row>1379</xdr:row>
      <xdr:rowOff>474133</xdr:rowOff>
    </xdr:to>
    <xdr:pic>
      <xdr:nvPicPr>
        <xdr:cNvPr id="324" name="Рисунок 323">
          <a:extLst>
            <a:ext uri="{FF2B5EF4-FFF2-40B4-BE49-F238E27FC236}">
              <a16:creationId xmlns:a16="http://schemas.microsoft.com/office/drawing/2014/main" id="{E244E704-FD7C-4991-936D-EAF8C24A82C9}"/>
            </a:ext>
          </a:extLst>
        </xdr:cNvPr>
        <xdr:cNvPicPr>
          <a:picLocks/>
        </xdr:cNvPicPr>
      </xdr:nvPicPr>
      <xdr:blipFill>
        <a:blip xmlns:r="http://schemas.openxmlformats.org/officeDocument/2006/relationships" r:embed="rId84">
          <a:extLst>
            <a:ext uri="{28A0092B-C50C-407E-A947-70E740481C1C}">
              <a14:useLocalDpi xmlns:a14="http://schemas.microsoft.com/office/drawing/2010/main" val="0"/>
            </a:ext>
          </a:extLst>
        </a:blip>
        <a:stretch>
          <a:fillRect/>
        </a:stretch>
      </xdr:blipFill>
      <xdr:spPr>
        <a:xfrm>
          <a:off x="7080250" y="842317975"/>
          <a:ext cx="4889500" cy="6519333"/>
        </a:xfrm>
        <a:prstGeom prst="rect">
          <a:avLst/>
        </a:prstGeom>
      </xdr:spPr>
    </xdr:pic>
    <xdr:clientData/>
  </xdr:twoCellAnchor>
  <xdr:twoCellAnchor>
    <xdr:from>
      <xdr:col>3</xdr:col>
      <xdr:colOff>50800</xdr:colOff>
      <xdr:row>1385</xdr:row>
      <xdr:rowOff>241300</xdr:rowOff>
    </xdr:from>
    <xdr:to>
      <xdr:col>3</xdr:col>
      <xdr:colOff>4940300</xdr:colOff>
      <xdr:row>1395</xdr:row>
      <xdr:rowOff>474133</xdr:rowOff>
    </xdr:to>
    <xdr:pic>
      <xdr:nvPicPr>
        <xdr:cNvPr id="326" name="Рисунок 325">
          <a:extLst>
            <a:ext uri="{FF2B5EF4-FFF2-40B4-BE49-F238E27FC236}">
              <a16:creationId xmlns:a16="http://schemas.microsoft.com/office/drawing/2014/main" id="{D509228F-FFAF-401F-A015-30EB46FDDB9F}"/>
            </a:ext>
          </a:extLst>
        </xdr:cNvPr>
        <xdr:cNvPicPr>
          <a:picLocks/>
        </xdr:cNvPicPr>
      </xdr:nvPicPr>
      <xdr:blipFill>
        <a:blip xmlns:r="http://schemas.openxmlformats.org/officeDocument/2006/relationships" r:embed="rId85">
          <a:extLst>
            <a:ext uri="{28A0092B-C50C-407E-A947-70E740481C1C}">
              <a14:useLocalDpi xmlns:a14="http://schemas.microsoft.com/office/drawing/2010/main" val="0"/>
            </a:ext>
          </a:extLst>
        </a:blip>
        <a:stretch>
          <a:fillRect/>
        </a:stretch>
      </xdr:blipFill>
      <xdr:spPr>
        <a:xfrm>
          <a:off x="7080250" y="851890600"/>
          <a:ext cx="4889500" cy="6519333"/>
        </a:xfrm>
        <a:prstGeom prst="rect">
          <a:avLst/>
        </a:prstGeom>
      </xdr:spPr>
    </xdr:pic>
    <xdr:clientData/>
  </xdr:twoCellAnchor>
  <xdr:twoCellAnchor>
    <xdr:from>
      <xdr:col>3</xdr:col>
      <xdr:colOff>50800</xdr:colOff>
      <xdr:row>1399</xdr:row>
      <xdr:rowOff>482600</xdr:rowOff>
    </xdr:from>
    <xdr:to>
      <xdr:col>3</xdr:col>
      <xdr:colOff>4940300</xdr:colOff>
      <xdr:row>1413</xdr:row>
      <xdr:rowOff>238125</xdr:rowOff>
    </xdr:to>
    <xdr:pic>
      <xdr:nvPicPr>
        <xdr:cNvPr id="328" name="Рисунок 327">
          <a:extLst>
            <a:ext uri="{FF2B5EF4-FFF2-40B4-BE49-F238E27FC236}">
              <a16:creationId xmlns:a16="http://schemas.microsoft.com/office/drawing/2014/main" id="{92BE9C32-B932-4B47-90F0-93149C4A5D85}"/>
            </a:ext>
          </a:extLst>
        </xdr:cNvPr>
        <xdr:cNvPicPr>
          <a:picLocks/>
        </xdr:cNvPicPr>
      </xdr:nvPicPr>
      <xdr:blipFill>
        <a:blip xmlns:r="http://schemas.openxmlformats.org/officeDocument/2006/relationships" r:embed="rId86">
          <a:extLst>
            <a:ext uri="{28A0092B-C50C-407E-A947-70E740481C1C}">
              <a14:useLocalDpi xmlns:a14="http://schemas.microsoft.com/office/drawing/2010/main" val="0"/>
            </a:ext>
          </a:extLst>
        </a:blip>
        <a:stretch>
          <a:fillRect/>
        </a:stretch>
      </xdr:blipFill>
      <xdr:spPr>
        <a:xfrm>
          <a:off x="7080250" y="860447225"/>
          <a:ext cx="4889500" cy="8556625"/>
        </a:xfrm>
        <a:prstGeom prst="rect">
          <a:avLst/>
        </a:prstGeom>
      </xdr:spPr>
    </xdr:pic>
    <xdr:clientData/>
  </xdr:twoCellAnchor>
  <xdr:twoCellAnchor>
    <xdr:from>
      <xdr:col>3</xdr:col>
      <xdr:colOff>50800</xdr:colOff>
      <xdr:row>1415</xdr:row>
      <xdr:rowOff>482600</xdr:rowOff>
    </xdr:from>
    <xdr:to>
      <xdr:col>3</xdr:col>
      <xdr:colOff>4940300</xdr:colOff>
      <xdr:row>1429</xdr:row>
      <xdr:rowOff>238125</xdr:rowOff>
    </xdr:to>
    <xdr:pic>
      <xdr:nvPicPr>
        <xdr:cNvPr id="332" name="Рисунок 331">
          <a:extLst>
            <a:ext uri="{FF2B5EF4-FFF2-40B4-BE49-F238E27FC236}">
              <a16:creationId xmlns:a16="http://schemas.microsoft.com/office/drawing/2014/main" id="{A4957DF1-85C0-4004-A4A9-AA5FCF4C8115}"/>
            </a:ext>
          </a:extLst>
        </xdr:cNvPr>
        <xdr:cNvPicPr>
          <a:picLocks/>
        </xdr:cNvPicPr>
      </xdr:nvPicPr>
      <xdr:blipFill>
        <a:blip xmlns:r="http://schemas.openxmlformats.org/officeDocument/2006/relationships" r:embed="rId87">
          <a:extLst>
            <a:ext uri="{28A0092B-C50C-407E-A947-70E740481C1C}">
              <a14:useLocalDpi xmlns:a14="http://schemas.microsoft.com/office/drawing/2010/main" val="0"/>
            </a:ext>
          </a:extLst>
        </a:blip>
        <a:stretch>
          <a:fillRect/>
        </a:stretch>
      </xdr:blipFill>
      <xdr:spPr>
        <a:xfrm>
          <a:off x="7080250" y="870019850"/>
          <a:ext cx="4889500" cy="8556625"/>
        </a:xfrm>
        <a:prstGeom prst="rect">
          <a:avLst/>
        </a:prstGeom>
      </xdr:spPr>
    </xdr:pic>
    <xdr:clientData/>
  </xdr:twoCellAnchor>
  <xdr:twoCellAnchor>
    <xdr:from>
      <xdr:col>3</xdr:col>
      <xdr:colOff>50800</xdr:colOff>
      <xdr:row>1431</xdr:row>
      <xdr:rowOff>495300</xdr:rowOff>
    </xdr:from>
    <xdr:to>
      <xdr:col>3</xdr:col>
      <xdr:colOff>4940300</xdr:colOff>
      <xdr:row>1445</xdr:row>
      <xdr:rowOff>226377</xdr:rowOff>
    </xdr:to>
    <xdr:pic>
      <xdr:nvPicPr>
        <xdr:cNvPr id="336" name="Рисунок 335">
          <a:extLst>
            <a:ext uri="{FF2B5EF4-FFF2-40B4-BE49-F238E27FC236}">
              <a16:creationId xmlns:a16="http://schemas.microsoft.com/office/drawing/2014/main" id="{59A772E5-D937-47DB-BB63-46A1DB26F94A}"/>
            </a:ext>
          </a:extLst>
        </xdr:cNvPr>
        <xdr:cNvPicPr>
          <a:picLocks/>
        </xdr:cNvPicPr>
      </xdr:nvPicPr>
      <xdr:blipFill>
        <a:blip xmlns:r="http://schemas.openxmlformats.org/officeDocument/2006/relationships" r:embed="rId88">
          <a:extLst>
            <a:ext uri="{28A0092B-C50C-407E-A947-70E740481C1C}">
              <a14:useLocalDpi xmlns:a14="http://schemas.microsoft.com/office/drawing/2010/main" val="0"/>
            </a:ext>
          </a:extLst>
        </a:blip>
        <a:stretch>
          <a:fillRect/>
        </a:stretch>
      </xdr:blipFill>
      <xdr:spPr>
        <a:xfrm>
          <a:off x="7080250" y="879605175"/>
          <a:ext cx="4889500" cy="8532177"/>
        </a:xfrm>
        <a:prstGeom prst="rect">
          <a:avLst/>
        </a:prstGeom>
      </xdr:spPr>
    </xdr:pic>
    <xdr:clientData/>
  </xdr:twoCellAnchor>
  <xdr:twoCellAnchor>
    <xdr:from>
      <xdr:col>3</xdr:col>
      <xdr:colOff>50800</xdr:colOff>
      <xdr:row>1447</xdr:row>
      <xdr:rowOff>495300</xdr:rowOff>
    </xdr:from>
    <xdr:to>
      <xdr:col>3</xdr:col>
      <xdr:colOff>4940300</xdr:colOff>
      <xdr:row>1461</xdr:row>
      <xdr:rowOff>214153</xdr:rowOff>
    </xdr:to>
    <xdr:pic>
      <xdr:nvPicPr>
        <xdr:cNvPr id="340" name="Рисунок 339">
          <a:extLst>
            <a:ext uri="{FF2B5EF4-FFF2-40B4-BE49-F238E27FC236}">
              <a16:creationId xmlns:a16="http://schemas.microsoft.com/office/drawing/2014/main" id="{091089BE-543A-4925-8677-A5B401F44125}"/>
            </a:ext>
          </a:extLst>
        </xdr:cNvPr>
        <xdr:cNvPicPr>
          <a:picLocks/>
        </xdr:cNvPicPr>
      </xdr:nvPicPr>
      <xdr:blipFill>
        <a:blip xmlns:r="http://schemas.openxmlformats.org/officeDocument/2006/relationships" r:embed="rId89">
          <a:extLst>
            <a:ext uri="{28A0092B-C50C-407E-A947-70E740481C1C}">
              <a14:useLocalDpi xmlns:a14="http://schemas.microsoft.com/office/drawing/2010/main" val="0"/>
            </a:ext>
          </a:extLst>
        </a:blip>
        <a:stretch>
          <a:fillRect/>
        </a:stretch>
      </xdr:blipFill>
      <xdr:spPr>
        <a:xfrm>
          <a:off x="7080250" y="889177800"/>
          <a:ext cx="4889500" cy="8519953"/>
        </a:xfrm>
        <a:prstGeom prst="rect">
          <a:avLst/>
        </a:prstGeom>
      </xdr:spPr>
    </xdr:pic>
    <xdr:clientData/>
  </xdr:twoCellAnchor>
  <xdr:twoCellAnchor>
    <xdr:from>
      <xdr:col>3</xdr:col>
      <xdr:colOff>50800</xdr:colOff>
      <xdr:row>1463</xdr:row>
      <xdr:rowOff>482600</xdr:rowOff>
    </xdr:from>
    <xdr:to>
      <xdr:col>3</xdr:col>
      <xdr:colOff>4940300</xdr:colOff>
      <xdr:row>1477</xdr:row>
      <xdr:rowOff>238125</xdr:rowOff>
    </xdr:to>
    <xdr:pic>
      <xdr:nvPicPr>
        <xdr:cNvPr id="344" name="Рисунок 343">
          <a:extLst>
            <a:ext uri="{FF2B5EF4-FFF2-40B4-BE49-F238E27FC236}">
              <a16:creationId xmlns:a16="http://schemas.microsoft.com/office/drawing/2014/main" id="{FD4A21FF-FEF7-4240-9589-6773FA0D5518}"/>
            </a:ext>
          </a:extLst>
        </xdr:cNvPr>
        <xdr:cNvPicPr>
          <a:picLocks/>
        </xdr:cNvPicPr>
      </xdr:nvPicPr>
      <xdr:blipFill>
        <a:blip xmlns:r="http://schemas.openxmlformats.org/officeDocument/2006/relationships" r:embed="rId90">
          <a:extLst>
            <a:ext uri="{28A0092B-C50C-407E-A947-70E740481C1C}">
              <a14:useLocalDpi xmlns:a14="http://schemas.microsoft.com/office/drawing/2010/main" val="0"/>
            </a:ext>
          </a:extLst>
        </a:blip>
        <a:stretch>
          <a:fillRect/>
        </a:stretch>
      </xdr:blipFill>
      <xdr:spPr>
        <a:xfrm>
          <a:off x="7080250" y="898737725"/>
          <a:ext cx="4889500" cy="8556625"/>
        </a:xfrm>
        <a:prstGeom prst="rect">
          <a:avLst/>
        </a:prstGeom>
      </xdr:spPr>
    </xdr:pic>
    <xdr:clientData/>
  </xdr:twoCellAnchor>
  <xdr:twoCellAnchor>
    <xdr:from>
      <xdr:col>3</xdr:col>
      <xdr:colOff>50800</xdr:colOff>
      <xdr:row>1479</xdr:row>
      <xdr:rowOff>482600</xdr:rowOff>
    </xdr:from>
    <xdr:to>
      <xdr:col>3</xdr:col>
      <xdr:colOff>4940300</xdr:colOff>
      <xdr:row>1493</xdr:row>
      <xdr:rowOff>238125</xdr:rowOff>
    </xdr:to>
    <xdr:pic>
      <xdr:nvPicPr>
        <xdr:cNvPr id="348" name="Рисунок 347">
          <a:extLst>
            <a:ext uri="{FF2B5EF4-FFF2-40B4-BE49-F238E27FC236}">
              <a16:creationId xmlns:a16="http://schemas.microsoft.com/office/drawing/2014/main" id="{80E334A7-6623-4321-B0C8-9587E6050082}"/>
            </a:ext>
          </a:extLst>
        </xdr:cNvPr>
        <xdr:cNvPicPr>
          <a:picLocks/>
        </xdr:cNvPicPr>
      </xdr:nvPicPr>
      <xdr:blipFill>
        <a:blip xmlns:r="http://schemas.openxmlformats.org/officeDocument/2006/relationships" r:embed="rId91">
          <a:extLst>
            <a:ext uri="{28A0092B-C50C-407E-A947-70E740481C1C}">
              <a14:useLocalDpi xmlns:a14="http://schemas.microsoft.com/office/drawing/2010/main" val="0"/>
            </a:ext>
          </a:extLst>
        </a:blip>
        <a:stretch>
          <a:fillRect/>
        </a:stretch>
      </xdr:blipFill>
      <xdr:spPr>
        <a:xfrm>
          <a:off x="7080250" y="908310350"/>
          <a:ext cx="4889500" cy="8556625"/>
        </a:xfrm>
        <a:prstGeom prst="rect">
          <a:avLst/>
        </a:prstGeom>
      </xdr:spPr>
    </xdr:pic>
    <xdr:clientData/>
  </xdr:twoCellAnchor>
  <xdr:twoCellAnchor>
    <xdr:from>
      <xdr:col>3</xdr:col>
      <xdr:colOff>50800</xdr:colOff>
      <xdr:row>1495</xdr:row>
      <xdr:rowOff>482600</xdr:rowOff>
    </xdr:from>
    <xdr:to>
      <xdr:col>3</xdr:col>
      <xdr:colOff>4940300</xdr:colOff>
      <xdr:row>1509</xdr:row>
      <xdr:rowOff>238125</xdr:rowOff>
    </xdr:to>
    <xdr:pic>
      <xdr:nvPicPr>
        <xdr:cNvPr id="352" name="Рисунок 351">
          <a:extLst>
            <a:ext uri="{FF2B5EF4-FFF2-40B4-BE49-F238E27FC236}">
              <a16:creationId xmlns:a16="http://schemas.microsoft.com/office/drawing/2014/main" id="{42E2F352-44CE-4DF9-B3C3-98D0E82970AA}"/>
            </a:ext>
          </a:extLst>
        </xdr:cNvPr>
        <xdr:cNvPicPr>
          <a:picLocks/>
        </xdr:cNvPicPr>
      </xdr:nvPicPr>
      <xdr:blipFill>
        <a:blip xmlns:r="http://schemas.openxmlformats.org/officeDocument/2006/relationships" r:embed="rId92">
          <a:extLst>
            <a:ext uri="{28A0092B-C50C-407E-A947-70E740481C1C}">
              <a14:useLocalDpi xmlns:a14="http://schemas.microsoft.com/office/drawing/2010/main" val="0"/>
            </a:ext>
          </a:extLst>
        </a:blip>
        <a:stretch>
          <a:fillRect/>
        </a:stretch>
      </xdr:blipFill>
      <xdr:spPr>
        <a:xfrm>
          <a:off x="7080250" y="917882975"/>
          <a:ext cx="4889500" cy="8556625"/>
        </a:xfrm>
        <a:prstGeom prst="rect">
          <a:avLst/>
        </a:prstGeom>
      </xdr:spPr>
    </xdr:pic>
    <xdr:clientData/>
  </xdr:twoCellAnchor>
  <xdr:twoCellAnchor>
    <xdr:from>
      <xdr:col>3</xdr:col>
      <xdr:colOff>50800</xdr:colOff>
      <xdr:row>1511</xdr:row>
      <xdr:rowOff>482600</xdr:rowOff>
    </xdr:from>
    <xdr:to>
      <xdr:col>3</xdr:col>
      <xdr:colOff>4940300</xdr:colOff>
      <xdr:row>1525</xdr:row>
      <xdr:rowOff>238125</xdr:rowOff>
    </xdr:to>
    <xdr:pic>
      <xdr:nvPicPr>
        <xdr:cNvPr id="356" name="Рисунок 355">
          <a:extLst>
            <a:ext uri="{FF2B5EF4-FFF2-40B4-BE49-F238E27FC236}">
              <a16:creationId xmlns:a16="http://schemas.microsoft.com/office/drawing/2014/main" id="{91683B1B-6B1A-49E5-9A03-4BFB90A12E4F}"/>
            </a:ext>
          </a:extLst>
        </xdr:cNvPr>
        <xdr:cNvPicPr>
          <a:picLocks/>
        </xdr:cNvPicPr>
      </xdr:nvPicPr>
      <xdr:blipFill>
        <a:blip xmlns:r="http://schemas.openxmlformats.org/officeDocument/2006/relationships" r:embed="rId93">
          <a:extLst>
            <a:ext uri="{28A0092B-C50C-407E-A947-70E740481C1C}">
              <a14:useLocalDpi xmlns:a14="http://schemas.microsoft.com/office/drawing/2010/main" val="0"/>
            </a:ext>
          </a:extLst>
        </a:blip>
        <a:stretch>
          <a:fillRect/>
        </a:stretch>
      </xdr:blipFill>
      <xdr:spPr>
        <a:xfrm>
          <a:off x="7080250" y="927455600"/>
          <a:ext cx="4889500" cy="8556625"/>
        </a:xfrm>
        <a:prstGeom prst="rect">
          <a:avLst/>
        </a:prstGeom>
      </xdr:spPr>
    </xdr:pic>
    <xdr:clientData/>
  </xdr:twoCellAnchor>
  <xdr:twoCellAnchor>
    <xdr:from>
      <xdr:col>3</xdr:col>
      <xdr:colOff>50800</xdr:colOff>
      <xdr:row>1543</xdr:row>
      <xdr:rowOff>482600</xdr:rowOff>
    </xdr:from>
    <xdr:to>
      <xdr:col>3</xdr:col>
      <xdr:colOff>4940300</xdr:colOff>
      <xdr:row>1557</xdr:row>
      <xdr:rowOff>238125</xdr:rowOff>
    </xdr:to>
    <xdr:pic>
      <xdr:nvPicPr>
        <xdr:cNvPr id="362" name="Рисунок 361">
          <a:extLst>
            <a:ext uri="{FF2B5EF4-FFF2-40B4-BE49-F238E27FC236}">
              <a16:creationId xmlns:a16="http://schemas.microsoft.com/office/drawing/2014/main" id="{353D4DE8-0FB4-4257-98FD-C26FD5A271F8}"/>
            </a:ext>
          </a:extLst>
        </xdr:cNvPr>
        <xdr:cNvPicPr>
          <a:picLocks/>
        </xdr:cNvPicPr>
      </xdr:nvPicPr>
      <xdr:blipFill>
        <a:blip xmlns:r="http://schemas.openxmlformats.org/officeDocument/2006/relationships" r:embed="rId94">
          <a:extLst>
            <a:ext uri="{28A0092B-C50C-407E-A947-70E740481C1C}">
              <a14:useLocalDpi xmlns:a14="http://schemas.microsoft.com/office/drawing/2010/main" val="0"/>
            </a:ext>
          </a:extLst>
        </a:blip>
        <a:stretch>
          <a:fillRect/>
        </a:stretch>
      </xdr:blipFill>
      <xdr:spPr>
        <a:xfrm>
          <a:off x="7080250" y="946600850"/>
          <a:ext cx="4889500" cy="8556625"/>
        </a:xfrm>
        <a:prstGeom prst="rect">
          <a:avLst/>
        </a:prstGeom>
      </xdr:spPr>
    </xdr:pic>
    <xdr:clientData/>
  </xdr:twoCellAnchor>
  <xdr:twoCellAnchor>
    <xdr:from>
      <xdr:col>3</xdr:col>
      <xdr:colOff>50800</xdr:colOff>
      <xdr:row>1559</xdr:row>
      <xdr:rowOff>482600</xdr:rowOff>
    </xdr:from>
    <xdr:to>
      <xdr:col>3</xdr:col>
      <xdr:colOff>4940300</xdr:colOff>
      <xdr:row>1573</xdr:row>
      <xdr:rowOff>238125</xdr:rowOff>
    </xdr:to>
    <xdr:pic>
      <xdr:nvPicPr>
        <xdr:cNvPr id="366" name="Рисунок 365">
          <a:extLst>
            <a:ext uri="{FF2B5EF4-FFF2-40B4-BE49-F238E27FC236}">
              <a16:creationId xmlns:a16="http://schemas.microsoft.com/office/drawing/2014/main" id="{D2C4DDFA-BAE6-4CF7-9C16-5A076704245F}"/>
            </a:ext>
          </a:extLst>
        </xdr:cNvPr>
        <xdr:cNvPicPr>
          <a:picLocks/>
        </xdr:cNvPicPr>
      </xdr:nvPicPr>
      <xdr:blipFill>
        <a:blip xmlns:r="http://schemas.openxmlformats.org/officeDocument/2006/relationships" r:embed="rId95">
          <a:extLst>
            <a:ext uri="{28A0092B-C50C-407E-A947-70E740481C1C}">
              <a14:useLocalDpi xmlns:a14="http://schemas.microsoft.com/office/drawing/2010/main" val="0"/>
            </a:ext>
          </a:extLst>
        </a:blip>
        <a:stretch>
          <a:fillRect/>
        </a:stretch>
      </xdr:blipFill>
      <xdr:spPr>
        <a:xfrm>
          <a:off x="7080250" y="956173475"/>
          <a:ext cx="4889500" cy="8556625"/>
        </a:xfrm>
        <a:prstGeom prst="rect">
          <a:avLst/>
        </a:prstGeom>
      </xdr:spPr>
    </xdr:pic>
    <xdr:clientData/>
  </xdr:twoCellAnchor>
  <xdr:twoCellAnchor>
    <xdr:from>
      <xdr:col>3</xdr:col>
      <xdr:colOff>50800</xdr:colOff>
      <xdr:row>1591</xdr:row>
      <xdr:rowOff>482600</xdr:rowOff>
    </xdr:from>
    <xdr:to>
      <xdr:col>3</xdr:col>
      <xdr:colOff>4940300</xdr:colOff>
      <xdr:row>1605</xdr:row>
      <xdr:rowOff>238125</xdr:rowOff>
    </xdr:to>
    <xdr:pic>
      <xdr:nvPicPr>
        <xdr:cNvPr id="370" name="Рисунок 369">
          <a:extLst>
            <a:ext uri="{FF2B5EF4-FFF2-40B4-BE49-F238E27FC236}">
              <a16:creationId xmlns:a16="http://schemas.microsoft.com/office/drawing/2014/main" id="{F592DD29-1045-424A-8913-427F764E41F7}"/>
            </a:ext>
          </a:extLst>
        </xdr:cNvPr>
        <xdr:cNvPicPr>
          <a:picLocks/>
        </xdr:cNvPicPr>
      </xdr:nvPicPr>
      <xdr:blipFill>
        <a:blip xmlns:r="http://schemas.openxmlformats.org/officeDocument/2006/relationships" r:embed="rId96">
          <a:extLst>
            <a:ext uri="{28A0092B-C50C-407E-A947-70E740481C1C}">
              <a14:useLocalDpi xmlns:a14="http://schemas.microsoft.com/office/drawing/2010/main" val="0"/>
            </a:ext>
          </a:extLst>
        </a:blip>
        <a:stretch>
          <a:fillRect/>
        </a:stretch>
      </xdr:blipFill>
      <xdr:spPr>
        <a:xfrm>
          <a:off x="7080250" y="975318725"/>
          <a:ext cx="4889500" cy="8556625"/>
        </a:xfrm>
        <a:prstGeom prst="rect">
          <a:avLst/>
        </a:prstGeom>
      </xdr:spPr>
    </xdr:pic>
    <xdr:clientData/>
  </xdr:twoCellAnchor>
  <xdr:twoCellAnchor>
    <xdr:from>
      <xdr:col>3</xdr:col>
      <xdr:colOff>50800</xdr:colOff>
      <xdr:row>1607</xdr:row>
      <xdr:rowOff>482600</xdr:rowOff>
    </xdr:from>
    <xdr:to>
      <xdr:col>3</xdr:col>
      <xdr:colOff>4940300</xdr:colOff>
      <xdr:row>1621</xdr:row>
      <xdr:rowOff>238125</xdr:rowOff>
    </xdr:to>
    <xdr:pic>
      <xdr:nvPicPr>
        <xdr:cNvPr id="372" name="Рисунок 371">
          <a:extLst>
            <a:ext uri="{FF2B5EF4-FFF2-40B4-BE49-F238E27FC236}">
              <a16:creationId xmlns:a16="http://schemas.microsoft.com/office/drawing/2014/main" id="{7EC88FBD-6845-4D5E-AEF6-A806DAA3802F}"/>
            </a:ext>
          </a:extLst>
        </xdr:cNvPr>
        <xdr:cNvPicPr>
          <a:picLocks/>
        </xdr:cNvPicPr>
      </xdr:nvPicPr>
      <xdr:blipFill>
        <a:blip xmlns:r="http://schemas.openxmlformats.org/officeDocument/2006/relationships" r:embed="rId97">
          <a:extLst>
            <a:ext uri="{28A0092B-C50C-407E-A947-70E740481C1C}">
              <a14:useLocalDpi xmlns:a14="http://schemas.microsoft.com/office/drawing/2010/main" val="0"/>
            </a:ext>
          </a:extLst>
        </a:blip>
        <a:stretch>
          <a:fillRect/>
        </a:stretch>
      </xdr:blipFill>
      <xdr:spPr>
        <a:xfrm>
          <a:off x="7080250" y="984891350"/>
          <a:ext cx="4889500" cy="8556625"/>
        </a:xfrm>
        <a:prstGeom prst="rect">
          <a:avLst/>
        </a:prstGeom>
      </xdr:spPr>
    </xdr:pic>
    <xdr:clientData/>
  </xdr:twoCellAnchor>
  <xdr:twoCellAnchor>
    <xdr:from>
      <xdr:col>3</xdr:col>
      <xdr:colOff>50800</xdr:colOff>
      <xdr:row>1624</xdr:row>
      <xdr:rowOff>603250</xdr:rowOff>
    </xdr:from>
    <xdr:to>
      <xdr:col>3</xdr:col>
      <xdr:colOff>4940300</xdr:colOff>
      <xdr:row>1636</xdr:row>
      <xdr:rowOff>124698</xdr:rowOff>
    </xdr:to>
    <xdr:pic>
      <xdr:nvPicPr>
        <xdr:cNvPr id="376" name="Рисунок 375">
          <a:extLst>
            <a:ext uri="{FF2B5EF4-FFF2-40B4-BE49-F238E27FC236}">
              <a16:creationId xmlns:a16="http://schemas.microsoft.com/office/drawing/2014/main" id="{6CB1FC05-12A9-459A-85E2-AB3E1DBD4D5A}"/>
            </a:ext>
          </a:extLst>
        </xdr:cNvPr>
        <xdr:cNvPicPr>
          <a:picLocks/>
        </xdr:cNvPicPr>
      </xdr:nvPicPr>
      <xdr:blipFill>
        <a:blip xmlns:r="http://schemas.openxmlformats.org/officeDocument/2006/relationships" r:embed="rId98">
          <a:extLst>
            <a:ext uri="{28A0092B-C50C-407E-A947-70E740481C1C}">
              <a14:useLocalDpi xmlns:a14="http://schemas.microsoft.com/office/drawing/2010/main" val="0"/>
            </a:ext>
          </a:extLst>
        </a:blip>
        <a:stretch>
          <a:fillRect/>
        </a:stretch>
      </xdr:blipFill>
      <xdr:spPr>
        <a:xfrm>
          <a:off x="7080250" y="995213275"/>
          <a:ext cx="4889500" cy="7065248"/>
        </a:xfrm>
        <a:prstGeom prst="rect">
          <a:avLst/>
        </a:prstGeom>
      </xdr:spPr>
    </xdr:pic>
    <xdr:clientData/>
  </xdr:twoCellAnchor>
  <xdr:twoCellAnchor>
    <xdr:from>
      <xdr:col>3</xdr:col>
      <xdr:colOff>50800</xdr:colOff>
      <xdr:row>1639</xdr:row>
      <xdr:rowOff>482600</xdr:rowOff>
    </xdr:from>
    <xdr:to>
      <xdr:col>3</xdr:col>
      <xdr:colOff>4940300</xdr:colOff>
      <xdr:row>1653</xdr:row>
      <xdr:rowOff>238125</xdr:rowOff>
    </xdr:to>
    <xdr:pic>
      <xdr:nvPicPr>
        <xdr:cNvPr id="380" name="Рисунок 379">
          <a:extLst>
            <a:ext uri="{FF2B5EF4-FFF2-40B4-BE49-F238E27FC236}">
              <a16:creationId xmlns:a16="http://schemas.microsoft.com/office/drawing/2014/main" id="{A8FB60C0-88AE-47B7-B120-2A4568ECCF30}"/>
            </a:ext>
          </a:extLst>
        </xdr:cNvPr>
        <xdr:cNvPicPr>
          <a:picLocks/>
        </xdr:cNvPicPr>
      </xdr:nvPicPr>
      <xdr:blipFill>
        <a:blip xmlns:r="http://schemas.openxmlformats.org/officeDocument/2006/relationships" r:embed="rId99">
          <a:extLst>
            <a:ext uri="{28A0092B-C50C-407E-A947-70E740481C1C}">
              <a14:useLocalDpi xmlns:a14="http://schemas.microsoft.com/office/drawing/2010/main" val="0"/>
            </a:ext>
          </a:extLst>
        </a:blip>
        <a:stretch>
          <a:fillRect/>
        </a:stretch>
      </xdr:blipFill>
      <xdr:spPr>
        <a:xfrm>
          <a:off x="7080250" y="1004036600"/>
          <a:ext cx="4889500" cy="8556625"/>
        </a:xfrm>
        <a:prstGeom prst="rect">
          <a:avLst/>
        </a:prstGeom>
      </xdr:spPr>
    </xdr:pic>
    <xdr:clientData/>
  </xdr:twoCellAnchor>
  <xdr:twoCellAnchor>
    <xdr:from>
      <xdr:col>3</xdr:col>
      <xdr:colOff>50800</xdr:colOff>
      <xdr:row>1655</xdr:row>
      <xdr:rowOff>482600</xdr:rowOff>
    </xdr:from>
    <xdr:to>
      <xdr:col>3</xdr:col>
      <xdr:colOff>4940300</xdr:colOff>
      <xdr:row>1669</xdr:row>
      <xdr:rowOff>238125</xdr:rowOff>
    </xdr:to>
    <xdr:pic>
      <xdr:nvPicPr>
        <xdr:cNvPr id="384" name="Рисунок 383">
          <a:extLst>
            <a:ext uri="{FF2B5EF4-FFF2-40B4-BE49-F238E27FC236}">
              <a16:creationId xmlns:a16="http://schemas.microsoft.com/office/drawing/2014/main" id="{087B4265-EE11-4BA5-BCFA-A385FD206791}"/>
            </a:ext>
          </a:extLst>
        </xdr:cNvPr>
        <xdr:cNvPicPr>
          <a:picLocks/>
        </xdr:cNvPicPr>
      </xdr:nvPicPr>
      <xdr:blipFill>
        <a:blip xmlns:r="http://schemas.openxmlformats.org/officeDocument/2006/relationships" r:embed="rId100">
          <a:extLst>
            <a:ext uri="{28A0092B-C50C-407E-A947-70E740481C1C}">
              <a14:useLocalDpi xmlns:a14="http://schemas.microsoft.com/office/drawing/2010/main" val="0"/>
            </a:ext>
          </a:extLst>
        </a:blip>
        <a:stretch>
          <a:fillRect/>
        </a:stretch>
      </xdr:blipFill>
      <xdr:spPr>
        <a:xfrm>
          <a:off x="7080250" y="1013609225"/>
          <a:ext cx="4889500" cy="8556625"/>
        </a:xfrm>
        <a:prstGeom prst="rect">
          <a:avLst/>
        </a:prstGeom>
      </xdr:spPr>
    </xdr:pic>
    <xdr:clientData/>
  </xdr:twoCellAnchor>
  <xdr:twoCellAnchor>
    <xdr:from>
      <xdr:col>3</xdr:col>
      <xdr:colOff>50800</xdr:colOff>
      <xdr:row>1672</xdr:row>
      <xdr:rowOff>615950</xdr:rowOff>
    </xdr:from>
    <xdr:to>
      <xdr:col>3</xdr:col>
      <xdr:colOff>4940300</xdr:colOff>
      <xdr:row>1684</xdr:row>
      <xdr:rowOff>97839</xdr:rowOff>
    </xdr:to>
    <xdr:pic>
      <xdr:nvPicPr>
        <xdr:cNvPr id="388" name="Рисунок 387">
          <a:extLst>
            <a:ext uri="{FF2B5EF4-FFF2-40B4-BE49-F238E27FC236}">
              <a16:creationId xmlns:a16="http://schemas.microsoft.com/office/drawing/2014/main" id="{61B5F555-805D-4822-A041-EA2BF579601F}"/>
            </a:ext>
          </a:extLst>
        </xdr:cNvPr>
        <xdr:cNvPicPr>
          <a:picLocks/>
        </xdr:cNvPicPr>
      </xdr:nvPicPr>
      <xdr:blipFill>
        <a:blip xmlns:r="http://schemas.openxmlformats.org/officeDocument/2006/relationships" r:embed="rId101">
          <a:extLst>
            <a:ext uri="{28A0092B-C50C-407E-A947-70E740481C1C}">
              <a14:useLocalDpi xmlns:a14="http://schemas.microsoft.com/office/drawing/2010/main" val="0"/>
            </a:ext>
          </a:extLst>
        </a:blip>
        <a:stretch>
          <a:fillRect/>
        </a:stretch>
      </xdr:blipFill>
      <xdr:spPr>
        <a:xfrm>
          <a:off x="7080250" y="1023943850"/>
          <a:ext cx="4889500" cy="7025689"/>
        </a:xfrm>
        <a:prstGeom prst="rect">
          <a:avLst/>
        </a:prstGeom>
      </xdr:spPr>
    </xdr:pic>
    <xdr:clientData/>
  </xdr:twoCellAnchor>
  <xdr:twoCellAnchor>
    <xdr:from>
      <xdr:col>3</xdr:col>
      <xdr:colOff>50800</xdr:colOff>
      <xdr:row>1687</xdr:row>
      <xdr:rowOff>482600</xdr:rowOff>
    </xdr:from>
    <xdr:to>
      <xdr:col>3</xdr:col>
      <xdr:colOff>4940300</xdr:colOff>
      <xdr:row>1701</xdr:row>
      <xdr:rowOff>238125</xdr:rowOff>
    </xdr:to>
    <xdr:pic>
      <xdr:nvPicPr>
        <xdr:cNvPr id="392" name="Рисунок 391">
          <a:extLst>
            <a:ext uri="{FF2B5EF4-FFF2-40B4-BE49-F238E27FC236}">
              <a16:creationId xmlns:a16="http://schemas.microsoft.com/office/drawing/2014/main" id="{71BE23C2-9F96-4210-BD2A-B97E57DF25B2}"/>
            </a:ext>
          </a:extLst>
        </xdr:cNvPr>
        <xdr:cNvPicPr>
          <a:picLocks/>
        </xdr:cNvPicPr>
      </xdr:nvPicPr>
      <xdr:blipFill>
        <a:blip xmlns:r="http://schemas.openxmlformats.org/officeDocument/2006/relationships" r:embed="rId102">
          <a:extLst>
            <a:ext uri="{28A0092B-C50C-407E-A947-70E740481C1C}">
              <a14:useLocalDpi xmlns:a14="http://schemas.microsoft.com/office/drawing/2010/main" val="0"/>
            </a:ext>
          </a:extLst>
        </a:blip>
        <a:stretch>
          <a:fillRect/>
        </a:stretch>
      </xdr:blipFill>
      <xdr:spPr>
        <a:xfrm>
          <a:off x="7080250" y="1032754475"/>
          <a:ext cx="4889500" cy="8556625"/>
        </a:xfrm>
        <a:prstGeom prst="rect">
          <a:avLst/>
        </a:prstGeom>
      </xdr:spPr>
    </xdr:pic>
    <xdr:clientData/>
  </xdr:twoCellAnchor>
  <xdr:twoCellAnchor>
    <xdr:from>
      <xdr:col>3</xdr:col>
      <xdr:colOff>50800</xdr:colOff>
      <xdr:row>1703</xdr:row>
      <xdr:rowOff>482600</xdr:rowOff>
    </xdr:from>
    <xdr:to>
      <xdr:col>3</xdr:col>
      <xdr:colOff>4940300</xdr:colOff>
      <xdr:row>1717</xdr:row>
      <xdr:rowOff>238125</xdr:rowOff>
    </xdr:to>
    <xdr:pic>
      <xdr:nvPicPr>
        <xdr:cNvPr id="396" name="Рисунок 395">
          <a:extLst>
            <a:ext uri="{FF2B5EF4-FFF2-40B4-BE49-F238E27FC236}">
              <a16:creationId xmlns:a16="http://schemas.microsoft.com/office/drawing/2014/main" id="{647BF4F1-3641-485C-9585-EFBEF0D14C04}"/>
            </a:ext>
          </a:extLst>
        </xdr:cNvPr>
        <xdr:cNvPicPr>
          <a:picLocks/>
        </xdr:cNvPicPr>
      </xdr:nvPicPr>
      <xdr:blipFill>
        <a:blip xmlns:r="http://schemas.openxmlformats.org/officeDocument/2006/relationships" r:embed="rId103">
          <a:extLst>
            <a:ext uri="{28A0092B-C50C-407E-A947-70E740481C1C}">
              <a14:useLocalDpi xmlns:a14="http://schemas.microsoft.com/office/drawing/2010/main" val="0"/>
            </a:ext>
          </a:extLst>
        </a:blip>
        <a:stretch>
          <a:fillRect/>
        </a:stretch>
      </xdr:blipFill>
      <xdr:spPr>
        <a:xfrm>
          <a:off x="7080250" y="1042327100"/>
          <a:ext cx="4889500" cy="8556625"/>
        </a:xfrm>
        <a:prstGeom prst="rect">
          <a:avLst/>
        </a:prstGeom>
      </xdr:spPr>
    </xdr:pic>
    <xdr:clientData/>
  </xdr:twoCellAnchor>
  <xdr:twoCellAnchor>
    <xdr:from>
      <xdr:col>3</xdr:col>
      <xdr:colOff>50800</xdr:colOff>
      <xdr:row>1719</xdr:row>
      <xdr:rowOff>482600</xdr:rowOff>
    </xdr:from>
    <xdr:to>
      <xdr:col>3</xdr:col>
      <xdr:colOff>4940300</xdr:colOff>
      <xdr:row>1733</xdr:row>
      <xdr:rowOff>238125</xdr:rowOff>
    </xdr:to>
    <xdr:pic>
      <xdr:nvPicPr>
        <xdr:cNvPr id="400" name="Рисунок 399">
          <a:extLst>
            <a:ext uri="{FF2B5EF4-FFF2-40B4-BE49-F238E27FC236}">
              <a16:creationId xmlns:a16="http://schemas.microsoft.com/office/drawing/2014/main" id="{8038EC2A-C85B-4549-B1BA-625C77456C83}"/>
            </a:ext>
          </a:extLst>
        </xdr:cNvPr>
        <xdr:cNvPicPr>
          <a:picLocks/>
        </xdr:cNvPicPr>
      </xdr:nvPicPr>
      <xdr:blipFill>
        <a:blip xmlns:r="http://schemas.openxmlformats.org/officeDocument/2006/relationships" r:embed="rId104">
          <a:extLst>
            <a:ext uri="{28A0092B-C50C-407E-A947-70E740481C1C}">
              <a14:useLocalDpi xmlns:a14="http://schemas.microsoft.com/office/drawing/2010/main" val="0"/>
            </a:ext>
          </a:extLst>
        </a:blip>
        <a:stretch>
          <a:fillRect/>
        </a:stretch>
      </xdr:blipFill>
      <xdr:spPr>
        <a:xfrm>
          <a:off x="7080250" y="1051899725"/>
          <a:ext cx="4889500" cy="8556625"/>
        </a:xfrm>
        <a:prstGeom prst="rect">
          <a:avLst/>
        </a:prstGeom>
      </xdr:spPr>
    </xdr:pic>
    <xdr:clientData/>
  </xdr:twoCellAnchor>
  <xdr:twoCellAnchor>
    <xdr:from>
      <xdr:col>3</xdr:col>
      <xdr:colOff>50800</xdr:colOff>
      <xdr:row>1735</xdr:row>
      <xdr:rowOff>482600</xdr:rowOff>
    </xdr:from>
    <xdr:to>
      <xdr:col>3</xdr:col>
      <xdr:colOff>4940300</xdr:colOff>
      <xdr:row>1749</xdr:row>
      <xdr:rowOff>238125</xdr:rowOff>
    </xdr:to>
    <xdr:pic>
      <xdr:nvPicPr>
        <xdr:cNvPr id="404" name="Рисунок 403">
          <a:extLst>
            <a:ext uri="{FF2B5EF4-FFF2-40B4-BE49-F238E27FC236}">
              <a16:creationId xmlns:a16="http://schemas.microsoft.com/office/drawing/2014/main" id="{940AD571-895A-4BC6-A50D-6724CC30B5B7}"/>
            </a:ext>
          </a:extLst>
        </xdr:cNvPr>
        <xdr:cNvPicPr>
          <a:picLocks/>
        </xdr:cNvPicPr>
      </xdr:nvPicPr>
      <xdr:blipFill>
        <a:blip xmlns:r="http://schemas.openxmlformats.org/officeDocument/2006/relationships" r:embed="rId105">
          <a:extLst>
            <a:ext uri="{28A0092B-C50C-407E-A947-70E740481C1C}">
              <a14:useLocalDpi xmlns:a14="http://schemas.microsoft.com/office/drawing/2010/main" val="0"/>
            </a:ext>
          </a:extLst>
        </a:blip>
        <a:stretch>
          <a:fillRect/>
        </a:stretch>
      </xdr:blipFill>
      <xdr:spPr>
        <a:xfrm>
          <a:off x="7080250" y="1061472350"/>
          <a:ext cx="4889500" cy="8556625"/>
        </a:xfrm>
        <a:prstGeom prst="rect">
          <a:avLst/>
        </a:prstGeom>
      </xdr:spPr>
    </xdr:pic>
    <xdr:clientData/>
  </xdr:twoCellAnchor>
  <xdr:twoCellAnchor>
    <xdr:from>
      <xdr:col>3</xdr:col>
      <xdr:colOff>50800</xdr:colOff>
      <xdr:row>1751</xdr:row>
      <xdr:rowOff>482600</xdr:rowOff>
    </xdr:from>
    <xdr:to>
      <xdr:col>3</xdr:col>
      <xdr:colOff>4940300</xdr:colOff>
      <xdr:row>1765</xdr:row>
      <xdr:rowOff>238125</xdr:rowOff>
    </xdr:to>
    <xdr:pic>
      <xdr:nvPicPr>
        <xdr:cNvPr id="408" name="Рисунок 407">
          <a:extLst>
            <a:ext uri="{FF2B5EF4-FFF2-40B4-BE49-F238E27FC236}">
              <a16:creationId xmlns:a16="http://schemas.microsoft.com/office/drawing/2014/main" id="{74AD7046-3035-4312-9122-0C7002EBD407}"/>
            </a:ext>
          </a:extLst>
        </xdr:cNvPr>
        <xdr:cNvPicPr>
          <a:picLocks/>
        </xdr:cNvPicPr>
      </xdr:nvPicPr>
      <xdr:blipFill>
        <a:blip xmlns:r="http://schemas.openxmlformats.org/officeDocument/2006/relationships" r:embed="rId106">
          <a:extLst>
            <a:ext uri="{28A0092B-C50C-407E-A947-70E740481C1C}">
              <a14:useLocalDpi xmlns:a14="http://schemas.microsoft.com/office/drawing/2010/main" val="0"/>
            </a:ext>
          </a:extLst>
        </a:blip>
        <a:stretch>
          <a:fillRect/>
        </a:stretch>
      </xdr:blipFill>
      <xdr:spPr>
        <a:xfrm>
          <a:off x="7080250" y="1071044975"/>
          <a:ext cx="4889500" cy="8556625"/>
        </a:xfrm>
        <a:prstGeom prst="rect">
          <a:avLst/>
        </a:prstGeom>
      </xdr:spPr>
    </xdr:pic>
    <xdr:clientData/>
  </xdr:twoCellAnchor>
  <xdr:twoCellAnchor>
    <xdr:from>
      <xdr:col>3</xdr:col>
      <xdr:colOff>50800</xdr:colOff>
      <xdr:row>1767</xdr:row>
      <xdr:rowOff>482699</xdr:rowOff>
    </xdr:from>
    <xdr:to>
      <xdr:col>3</xdr:col>
      <xdr:colOff>4940300</xdr:colOff>
      <xdr:row>1781</xdr:row>
      <xdr:rowOff>238224</xdr:rowOff>
    </xdr:to>
    <xdr:pic>
      <xdr:nvPicPr>
        <xdr:cNvPr id="412" name="Рисунок 411">
          <a:extLst>
            <a:ext uri="{FF2B5EF4-FFF2-40B4-BE49-F238E27FC236}">
              <a16:creationId xmlns:a16="http://schemas.microsoft.com/office/drawing/2014/main" id="{266118F2-3ACF-4894-8214-FC5A33A04096}"/>
            </a:ext>
          </a:extLst>
        </xdr:cNvPr>
        <xdr:cNvPicPr>
          <a:picLocks/>
        </xdr:cNvPicPr>
      </xdr:nvPicPr>
      <xdr:blipFill>
        <a:blip xmlns:r="http://schemas.openxmlformats.org/officeDocument/2006/relationships" r:embed="rId107">
          <a:extLst>
            <a:ext uri="{28A0092B-C50C-407E-A947-70E740481C1C}">
              <a14:useLocalDpi xmlns:a14="http://schemas.microsoft.com/office/drawing/2010/main" val="0"/>
            </a:ext>
          </a:extLst>
        </a:blip>
        <a:stretch>
          <a:fillRect/>
        </a:stretch>
      </xdr:blipFill>
      <xdr:spPr>
        <a:xfrm>
          <a:off x="7080250" y="1080617699"/>
          <a:ext cx="4889500" cy="8556625"/>
        </a:xfrm>
        <a:prstGeom prst="rect">
          <a:avLst/>
        </a:prstGeom>
      </xdr:spPr>
    </xdr:pic>
    <xdr:clientData/>
  </xdr:twoCellAnchor>
  <xdr:twoCellAnchor>
    <xdr:from>
      <xdr:col>3</xdr:col>
      <xdr:colOff>50800</xdr:colOff>
      <xdr:row>1783</xdr:row>
      <xdr:rowOff>482600</xdr:rowOff>
    </xdr:from>
    <xdr:to>
      <xdr:col>3</xdr:col>
      <xdr:colOff>4940300</xdr:colOff>
      <xdr:row>1797</xdr:row>
      <xdr:rowOff>238125</xdr:rowOff>
    </xdr:to>
    <xdr:pic>
      <xdr:nvPicPr>
        <xdr:cNvPr id="416" name="Рисунок 415">
          <a:extLst>
            <a:ext uri="{FF2B5EF4-FFF2-40B4-BE49-F238E27FC236}">
              <a16:creationId xmlns:a16="http://schemas.microsoft.com/office/drawing/2014/main" id="{42403523-DA84-4A0C-AE4B-FE9F613690C5}"/>
            </a:ext>
          </a:extLst>
        </xdr:cNvPr>
        <xdr:cNvPicPr>
          <a:picLocks/>
        </xdr:cNvPicPr>
      </xdr:nvPicPr>
      <xdr:blipFill>
        <a:blip xmlns:r="http://schemas.openxmlformats.org/officeDocument/2006/relationships" r:embed="rId108">
          <a:extLst>
            <a:ext uri="{28A0092B-C50C-407E-A947-70E740481C1C}">
              <a14:useLocalDpi xmlns:a14="http://schemas.microsoft.com/office/drawing/2010/main" val="0"/>
            </a:ext>
          </a:extLst>
        </a:blip>
        <a:stretch>
          <a:fillRect/>
        </a:stretch>
      </xdr:blipFill>
      <xdr:spPr>
        <a:xfrm>
          <a:off x="7080250" y="1090190225"/>
          <a:ext cx="4889500" cy="8556625"/>
        </a:xfrm>
        <a:prstGeom prst="rect">
          <a:avLst/>
        </a:prstGeom>
      </xdr:spPr>
    </xdr:pic>
    <xdr:clientData/>
  </xdr:twoCellAnchor>
  <xdr:twoCellAnchor>
    <xdr:from>
      <xdr:col>3</xdr:col>
      <xdr:colOff>50800</xdr:colOff>
      <xdr:row>1799</xdr:row>
      <xdr:rowOff>482600</xdr:rowOff>
    </xdr:from>
    <xdr:to>
      <xdr:col>3</xdr:col>
      <xdr:colOff>4940300</xdr:colOff>
      <xdr:row>1813</xdr:row>
      <xdr:rowOff>238125</xdr:rowOff>
    </xdr:to>
    <xdr:pic>
      <xdr:nvPicPr>
        <xdr:cNvPr id="420" name="Рисунок 419">
          <a:extLst>
            <a:ext uri="{FF2B5EF4-FFF2-40B4-BE49-F238E27FC236}">
              <a16:creationId xmlns:a16="http://schemas.microsoft.com/office/drawing/2014/main" id="{06F1C623-D71D-4445-986E-F2ED794E84EE}"/>
            </a:ext>
          </a:extLst>
        </xdr:cNvPr>
        <xdr:cNvPicPr>
          <a:picLocks/>
        </xdr:cNvPicPr>
      </xdr:nvPicPr>
      <xdr:blipFill>
        <a:blip xmlns:r="http://schemas.openxmlformats.org/officeDocument/2006/relationships" r:embed="rId109">
          <a:extLst>
            <a:ext uri="{28A0092B-C50C-407E-A947-70E740481C1C}">
              <a14:useLocalDpi xmlns:a14="http://schemas.microsoft.com/office/drawing/2010/main" val="0"/>
            </a:ext>
          </a:extLst>
        </a:blip>
        <a:stretch>
          <a:fillRect/>
        </a:stretch>
      </xdr:blipFill>
      <xdr:spPr>
        <a:xfrm>
          <a:off x="7080250" y="1099762850"/>
          <a:ext cx="4889500" cy="8556625"/>
        </a:xfrm>
        <a:prstGeom prst="rect">
          <a:avLst/>
        </a:prstGeom>
      </xdr:spPr>
    </xdr:pic>
    <xdr:clientData/>
  </xdr:twoCellAnchor>
  <xdr:twoCellAnchor>
    <xdr:from>
      <xdr:col>3</xdr:col>
      <xdr:colOff>50800</xdr:colOff>
      <xdr:row>1815</xdr:row>
      <xdr:rowOff>482600</xdr:rowOff>
    </xdr:from>
    <xdr:to>
      <xdr:col>3</xdr:col>
      <xdr:colOff>4940300</xdr:colOff>
      <xdr:row>1829</xdr:row>
      <xdr:rowOff>238125</xdr:rowOff>
    </xdr:to>
    <xdr:pic>
      <xdr:nvPicPr>
        <xdr:cNvPr id="424" name="Рисунок 423">
          <a:extLst>
            <a:ext uri="{FF2B5EF4-FFF2-40B4-BE49-F238E27FC236}">
              <a16:creationId xmlns:a16="http://schemas.microsoft.com/office/drawing/2014/main" id="{83BA9967-0A2A-4B34-8B98-757ACB45EF8D}"/>
            </a:ext>
          </a:extLst>
        </xdr:cNvPr>
        <xdr:cNvPicPr>
          <a:picLocks/>
        </xdr:cNvPicPr>
      </xdr:nvPicPr>
      <xdr:blipFill>
        <a:blip xmlns:r="http://schemas.openxmlformats.org/officeDocument/2006/relationships" r:embed="rId110">
          <a:extLst>
            <a:ext uri="{28A0092B-C50C-407E-A947-70E740481C1C}">
              <a14:useLocalDpi xmlns:a14="http://schemas.microsoft.com/office/drawing/2010/main" val="0"/>
            </a:ext>
          </a:extLst>
        </a:blip>
        <a:stretch>
          <a:fillRect/>
        </a:stretch>
      </xdr:blipFill>
      <xdr:spPr>
        <a:xfrm>
          <a:off x="7080250" y="1109335475"/>
          <a:ext cx="4889500" cy="8556625"/>
        </a:xfrm>
        <a:prstGeom prst="rect">
          <a:avLst/>
        </a:prstGeom>
      </xdr:spPr>
    </xdr:pic>
    <xdr:clientData/>
  </xdr:twoCellAnchor>
  <xdr:twoCellAnchor>
    <xdr:from>
      <xdr:col>3</xdr:col>
      <xdr:colOff>50800</xdr:colOff>
      <xdr:row>1831</xdr:row>
      <xdr:rowOff>482600</xdr:rowOff>
    </xdr:from>
    <xdr:to>
      <xdr:col>3</xdr:col>
      <xdr:colOff>4940300</xdr:colOff>
      <xdr:row>1845</xdr:row>
      <xdr:rowOff>238125</xdr:rowOff>
    </xdr:to>
    <xdr:pic>
      <xdr:nvPicPr>
        <xdr:cNvPr id="428" name="Рисунок 427">
          <a:extLst>
            <a:ext uri="{FF2B5EF4-FFF2-40B4-BE49-F238E27FC236}">
              <a16:creationId xmlns:a16="http://schemas.microsoft.com/office/drawing/2014/main" id="{AF18D4DC-724D-4162-93D8-99E36E4FD434}"/>
            </a:ext>
          </a:extLst>
        </xdr:cNvPr>
        <xdr:cNvPicPr>
          <a:picLocks/>
        </xdr:cNvPicPr>
      </xdr:nvPicPr>
      <xdr:blipFill>
        <a:blip xmlns:r="http://schemas.openxmlformats.org/officeDocument/2006/relationships" r:embed="rId111">
          <a:extLst>
            <a:ext uri="{28A0092B-C50C-407E-A947-70E740481C1C}">
              <a14:useLocalDpi xmlns:a14="http://schemas.microsoft.com/office/drawing/2010/main" val="0"/>
            </a:ext>
          </a:extLst>
        </a:blip>
        <a:stretch>
          <a:fillRect/>
        </a:stretch>
      </xdr:blipFill>
      <xdr:spPr>
        <a:xfrm>
          <a:off x="7080250" y="1118908100"/>
          <a:ext cx="4889500" cy="8556625"/>
        </a:xfrm>
        <a:prstGeom prst="rect">
          <a:avLst/>
        </a:prstGeom>
      </xdr:spPr>
    </xdr:pic>
    <xdr:clientData/>
  </xdr:twoCellAnchor>
  <xdr:twoCellAnchor>
    <xdr:from>
      <xdr:col>3</xdr:col>
      <xdr:colOff>50800</xdr:colOff>
      <xdr:row>1847</xdr:row>
      <xdr:rowOff>482600</xdr:rowOff>
    </xdr:from>
    <xdr:to>
      <xdr:col>3</xdr:col>
      <xdr:colOff>4940300</xdr:colOff>
      <xdr:row>1861</xdr:row>
      <xdr:rowOff>238125</xdr:rowOff>
    </xdr:to>
    <xdr:pic>
      <xdr:nvPicPr>
        <xdr:cNvPr id="432" name="Рисунок 431">
          <a:extLst>
            <a:ext uri="{FF2B5EF4-FFF2-40B4-BE49-F238E27FC236}">
              <a16:creationId xmlns:a16="http://schemas.microsoft.com/office/drawing/2014/main" id="{DC3667F3-9CC0-47C6-922A-7D20C0E03C77}"/>
            </a:ext>
          </a:extLst>
        </xdr:cNvPr>
        <xdr:cNvPicPr>
          <a:picLocks/>
        </xdr:cNvPicPr>
      </xdr:nvPicPr>
      <xdr:blipFill>
        <a:blip xmlns:r="http://schemas.openxmlformats.org/officeDocument/2006/relationships" r:embed="rId112">
          <a:extLst>
            <a:ext uri="{28A0092B-C50C-407E-A947-70E740481C1C}">
              <a14:useLocalDpi xmlns:a14="http://schemas.microsoft.com/office/drawing/2010/main" val="0"/>
            </a:ext>
          </a:extLst>
        </a:blip>
        <a:stretch>
          <a:fillRect/>
        </a:stretch>
      </xdr:blipFill>
      <xdr:spPr>
        <a:xfrm>
          <a:off x="7080250" y="1128480725"/>
          <a:ext cx="4889500" cy="8556625"/>
        </a:xfrm>
        <a:prstGeom prst="rect">
          <a:avLst/>
        </a:prstGeom>
      </xdr:spPr>
    </xdr:pic>
    <xdr:clientData/>
  </xdr:twoCellAnchor>
  <xdr:twoCellAnchor>
    <xdr:from>
      <xdr:col>3</xdr:col>
      <xdr:colOff>50800</xdr:colOff>
      <xdr:row>1863</xdr:row>
      <xdr:rowOff>482600</xdr:rowOff>
    </xdr:from>
    <xdr:to>
      <xdr:col>3</xdr:col>
      <xdr:colOff>4940300</xdr:colOff>
      <xdr:row>1877</xdr:row>
      <xdr:rowOff>238125</xdr:rowOff>
    </xdr:to>
    <xdr:pic>
      <xdr:nvPicPr>
        <xdr:cNvPr id="434" name="Рисунок 433">
          <a:extLst>
            <a:ext uri="{FF2B5EF4-FFF2-40B4-BE49-F238E27FC236}">
              <a16:creationId xmlns:a16="http://schemas.microsoft.com/office/drawing/2014/main" id="{0A31CD3E-10DF-4426-BB66-E8D8DEA1E127}"/>
            </a:ext>
          </a:extLst>
        </xdr:cNvPr>
        <xdr:cNvPicPr>
          <a:picLocks/>
        </xdr:cNvPicPr>
      </xdr:nvPicPr>
      <xdr:blipFill>
        <a:blip xmlns:r="http://schemas.openxmlformats.org/officeDocument/2006/relationships" r:embed="rId113">
          <a:extLst>
            <a:ext uri="{28A0092B-C50C-407E-A947-70E740481C1C}">
              <a14:useLocalDpi xmlns:a14="http://schemas.microsoft.com/office/drawing/2010/main" val="0"/>
            </a:ext>
          </a:extLst>
        </a:blip>
        <a:stretch>
          <a:fillRect/>
        </a:stretch>
      </xdr:blipFill>
      <xdr:spPr>
        <a:xfrm>
          <a:off x="7080250" y="1138053350"/>
          <a:ext cx="4889500" cy="8556625"/>
        </a:xfrm>
        <a:prstGeom prst="rect">
          <a:avLst/>
        </a:prstGeom>
      </xdr:spPr>
    </xdr:pic>
    <xdr:clientData/>
  </xdr:twoCellAnchor>
  <xdr:twoCellAnchor>
    <xdr:from>
      <xdr:col>3</xdr:col>
      <xdr:colOff>50800</xdr:colOff>
      <xdr:row>1879</xdr:row>
      <xdr:rowOff>482501</xdr:rowOff>
    </xdr:from>
    <xdr:to>
      <xdr:col>3</xdr:col>
      <xdr:colOff>4940300</xdr:colOff>
      <xdr:row>1893</xdr:row>
      <xdr:rowOff>238026</xdr:rowOff>
    </xdr:to>
    <xdr:pic>
      <xdr:nvPicPr>
        <xdr:cNvPr id="438" name="Рисунок 437">
          <a:extLst>
            <a:ext uri="{FF2B5EF4-FFF2-40B4-BE49-F238E27FC236}">
              <a16:creationId xmlns:a16="http://schemas.microsoft.com/office/drawing/2014/main" id="{CBC09196-B65C-4482-A7EE-4279673EA9A7}"/>
            </a:ext>
          </a:extLst>
        </xdr:cNvPr>
        <xdr:cNvPicPr>
          <a:picLocks/>
        </xdr:cNvPicPr>
      </xdr:nvPicPr>
      <xdr:blipFill>
        <a:blip xmlns:r="http://schemas.openxmlformats.org/officeDocument/2006/relationships" r:embed="rId114">
          <a:extLst>
            <a:ext uri="{28A0092B-C50C-407E-A947-70E740481C1C}">
              <a14:useLocalDpi xmlns:a14="http://schemas.microsoft.com/office/drawing/2010/main" val="0"/>
            </a:ext>
          </a:extLst>
        </a:blip>
        <a:stretch>
          <a:fillRect/>
        </a:stretch>
      </xdr:blipFill>
      <xdr:spPr>
        <a:xfrm>
          <a:off x="7080250" y="1147625876"/>
          <a:ext cx="4889500" cy="8556625"/>
        </a:xfrm>
        <a:prstGeom prst="rect">
          <a:avLst/>
        </a:prstGeom>
      </xdr:spPr>
    </xdr:pic>
    <xdr:clientData/>
  </xdr:twoCellAnchor>
  <xdr:twoCellAnchor>
    <xdr:from>
      <xdr:col>3</xdr:col>
      <xdr:colOff>50800</xdr:colOff>
      <xdr:row>1895</xdr:row>
      <xdr:rowOff>482600</xdr:rowOff>
    </xdr:from>
    <xdr:to>
      <xdr:col>3</xdr:col>
      <xdr:colOff>4940300</xdr:colOff>
      <xdr:row>1909</xdr:row>
      <xdr:rowOff>238125</xdr:rowOff>
    </xdr:to>
    <xdr:pic>
      <xdr:nvPicPr>
        <xdr:cNvPr id="442" name="Рисунок 441">
          <a:extLst>
            <a:ext uri="{FF2B5EF4-FFF2-40B4-BE49-F238E27FC236}">
              <a16:creationId xmlns:a16="http://schemas.microsoft.com/office/drawing/2014/main" id="{68807158-EB42-460E-9D72-CDD253102EF3}"/>
            </a:ext>
          </a:extLst>
        </xdr:cNvPr>
        <xdr:cNvPicPr>
          <a:picLocks/>
        </xdr:cNvPicPr>
      </xdr:nvPicPr>
      <xdr:blipFill>
        <a:blip xmlns:r="http://schemas.openxmlformats.org/officeDocument/2006/relationships" r:embed="rId115">
          <a:extLst>
            <a:ext uri="{28A0092B-C50C-407E-A947-70E740481C1C}">
              <a14:useLocalDpi xmlns:a14="http://schemas.microsoft.com/office/drawing/2010/main" val="0"/>
            </a:ext>
          </a:extLst>
        </a:blip>
        <a:stretch>
          <a:fillRect/>
        </a:stretch>
      </xdr:blipFill>
      <xdr:spPr>
        <a:xfrm>
          <a:off x="7080250" y="1157198600"/>
          <a:ext cx="4889500" cy="8556625"/>
        </a:xfrm>
        <a:prstGeom prst="rect">
          <a:avLst/>
        </a:prstGeom>
      </xdr:spPr>
    </xdr:pic>
    <xdr:clientData/>
  </xdr:twoCellAnchor>
  <xdr:twoCellAnchor>
    <xdr:from>
      <xdr:col>3</xdr:col>
      <xdr:colOff>50800</xdr:colOff>
      <xdr:row>1911</xdr:row>
      <xdr:rowOff>482600</xdr:rowOff>
    </xdr:from>
    <xdr:to>
      <xdr:col>3</xdr:col>
      <xdr:colOff>4940300</xdr:colOff>
      <xdr:row>1925</xdr:row>
      <xdr:rowOff>238125</xdr:rowOff>
    </xdr:to>
    <xdr:pic>
      <xdr:nvPicPr>
        <xdr:cNvPr id="446" name="Рисунок 445">
          <a:extLst>
            <a:ext uri="{FF2B5EF4-FFF2-40B4-BE49-F238E27FC236}">
              <a16:creationId xmlns:a16="http://schemas.microsoft.com/office/drawing/2014/main" id="{EC5E7DBF-B4F5-440B-9E2B-F2DC2F26D051}"/>
            </a:ext>
          </a:extLst>
        </xdr:cNvPr>
        <xdr:cNvPicPr>
          <a:picLocks/>
        </xdr:cNvPicPr>
      </xdr:nvPicPr>
      <xdr:blipFill>
        <a:blip xmlns:r="http://schemas.openxmlformats.org/officeDocument/2006/relationships" r:embed="rId116">
          <a:extLst>
            <a:ext uri="{28A0092B-C50C-407E-A947-70E740481C1C}">
              <a14:useLocalDpi xmlns:a14="http://schemas.microsoft.com/office/drawing/2010/main" val="0"/>
            </a:ext>
          </a:extLst>
        </a:blip>
        <a:stretch>
          <a:fillRect/>
        </a:stretch>
      </xdr:blipFill>
      <xdr:spPr>
        <a:xfrm>
          <a:off x="7080250" y="1166771225"/>
          <a:ext cx="4889500" cy="8556625"/>
        </a:xfrm>
        <a:prstGeom prst="rect">
          <a:avLst/>
        </a:prstGeom>
      </xdr:spPr>
    </xdr:pic>
    <xdr:clientData/>
  </xdr:twoCellAnchor>
  <xdr:twoCellAnchor>
    <xdr:from>
      <xdr:col>3</xdr:col>
      <xdr:colOff>50800</xdr:colOff>
      <xdr:row>1927</xdr:row>
      <xdr:rowOff>482600</xdr:rowOff>
    </xdr:from>
    <xdr:to>
      <xdr:col>3</xdr:col>
      <xdr:colOff>4940300</xdr:colOff>
      <xdr:row>1941</xdr:row>
      <xdr:rowOff>238125</xdr:rowOff>
    </xdr:to>
    <xdr:pic>
      <xdr:nvPicPr>
        <xdr:cNvPr id="450" name="Рисунок 449">
          <a:extLst>
            <a:ext uri="{FF2B5EF4-FFF2-40B4-BE49-F238E27FC236}">
              <a16:creationId xmlns:a16="http://schemas.microsoft.com/office/drawing/2014/main" id="{4DFED7FE-A3D6-4852-B47A-59C25D2F46F6}"/>
            </a:ext>
          </a:extLst>
        </xdr:cNvPr>
        <xdr:cNvPicPr>
          <a:picLocks/>
        </xdr:cNvPicPr>
      </xdr:nvPicPr>
      <xdr:blipFill>
        <a:blip xmlns:r="http://schemas.openxmlformats.org/officeDocument/2006/relationships" r:embed="rId117">
          <a:extLst>
            <a:ext uri="{28A0092B-C50C-407E-A947-70E740481C1C}">
              <a14:useLocalDpi xmlns:a14="http://schemas.microsoft.com/office/drawing/2010/main" val="0"/>
            </a:ext>
          </a:extLst>
        </a:blip>
        <a:stretch>
          <a:fillRect/>
        </a:stretch>
      </xdr:blipFill>
      <xdr:spPr>
        <a:xfrm>
          <a:off x="7080250" y="1176343850"/>
          <a:ext cx="4889500" cy="8556625"/>
        </a:xfrm>
        <a:prstGeom prst="rect">
          <a:avLst/>
        </a:prstGeom>
      </xdr:spPr>
    </xdr:pic>
    <xdr:clientData/>
  </xdr:twoCellAnchor>
  <xdr:twoCellAnchor>
    <xdr:from>
      <xdr:col>3</xdr:col>
      <xdr:colOff>50800</xdr:colOff>
      <xdr:row>1943</xdr:row>
      <xdr:rowOff>482600</xdr:rowOff>
    </xdr:from>
    <xdr:to>
      <xdr:col>3</xdr:col>
      <xdr:colOff>4940300</xdr:colOff>
      <xdr:row>1957</xdr:row>
      <xdr:rowOff>238125</xdr:rowOff>
    </xdr:to>
    <xdr:pic>
      <xdr:nvPicPr>
        <xdr:cNvPr id="454" name="Рисунок 453">
          <a:extLst>
            <a:ext uri="{FF2B5EF4-FFF2-40B4-BE49-F238E27FC236}">
              <a16:creationId xmlns:a16="http://schemas.microsoft.com/office/drawing/2014/main" id="{16B04D24-B81E-485A-9BCD-C06124C76022}"/>
            </a:ext>
          </a:extLst>
        </xdr:cNvPr>
        <xdr:cNvPicPr>
          <a:picLocks/>
        </xdr:cNvPicPr>
      </xdr:nvPicPr>
      <xdr:blipFill>
        <a:blip xmlns:r="http://schemas.openxmlformats.org/officeDocument/2006/relationships" r:embed="rId118">
          <a:extLst>
            <a:ext uri="{28A0092B-C50C-407E-A947-70E740481C1C}">
              <a14:useLocalDpi xmlns:a14="http://schemas.microsoft.com/office/drawing/2010/main" val="0"/>
            </a:ext>
          </a:extLst>
        </a:blip>
        <a:stretch>
          <a:fillRect/>
        </a:stretch>
      </xdr:blipFill>
      <xdr:spPr>
        <a:xfrm>
          <a:off x="7080250" y="1185916475"/>
          <a:ext cx="4889500" cy="8556625"/>
        </a:xfrm>
        <a:prstGeom prst="rect">
          <a:avLst/>
        </a:prstGeom>
      </xdr:spPr>
    </xdr:pic>
    <xdr:clientData/>
  </xdr:twoCellAnchor>
  <xdr:twoCellAnchor>
    <xdr:from>
      <xdr:col>3</xdr:col>
      <xdr:colOff>50800</xdr:colOff>
      <xdr:row>1959</xdr:row>
      <xdr:rowOff>482600</xdr:rowOff>
    </xdr:from>
    <xdr:to>
      <xdr:col>3</xdr:col>
      <xdr:colOff>4940300</xdr:colOff>
      <xdr:row>1973</xdr:row>
      <xdr:rowOff>238125</xdr:rowOff>
    </xdr:to>
    <xdr:pic>
      <xdr:nvPicPr>
        <xdr:cNvPr id="458" name="Рисунок 457">
          <a:extLst>
            <a:ext uri="{FF2B5EF4-FFF2-40B4-BE49-F238E27FC236}">
              <a16:creationId xmlns:a16="http://schemas.microsoft.com/office/drawing/2014/main" id="{BA6268B9-A8EA-4D5E-BD8E-BF11DFBD2DCE}"/>
            </a:ext>
          </a:extLst>
        </xdr:cNvPr>
        <xdr:cNvPicPr>
          <a:picLocks/>
        </xdr:cNvPicPr>
      </xdr:nvPicPr>
      <xdr:blipFill>
        <a:blip xmlns:r="http://schemas.openxmlformats.org/officeDocument/2006/relationships" r:embed="rId119">
          <a:extLst>
            <a:ext uri="{28A0092B-C50C-407E-A947-70E740481C1C}">
              <a14:useLocalDpi xmlns:a14="http://schemas.microsoft.com/office/drawing/2010/main" val="0"/>
            </a:ext>
          </a:extLst>
        </a:blip>
        <a:stretch>
          <a:fillRect/>
        </a:stretch>
      </xdr:blipFill>
      <xdr:spPr>
        <a:xfrm>
          <a:off x="7080250" y="1195489100"/>
          <a:ext cx="4889500" cy="8556625"/>
        </a:xfrm>
        <a:prstGeom prst="rect">
          <a:avLst/>
        </a:prstGeom>
      </xdr:spPr>
    </xdr:pic>
    <xdr:clientData/>
  </xdr:twoCellAnchor>
  <xdr:twoCellAnchor>
    <xdr:from>
      <xdr:col>3</xdr:col>
      <xdr:colOff>50800</xdr:colOff>
      <xdr:row>1979</xdr:row>
      <xdr:rowOff>381000</xdr:rowOff>
    </xdr:from>
    <xdr:to>
      <xdr:col>3</xdr:col>
      <xdr:colOff>4940300</xdr:colOff>
      <xdr:row>1985</xdr:row>
      <xdr:rowOff>348679</xdr:rowOff>
    </xdr:to>
    <xdr:pic>
      <xdr:nvPicPr>
        <xdr:cNvPr id="460" name="Рисунок 459">
          <a:extLst>
            <a:ext uri="{FF2B5EF4-FFF2-40B4-BE49-F238E27FC236}">
              <a16:creationId xmlns:a16="http://schemas.microsoft.com/office/drawing/2014/main" id="{5687CED6-0D76-40B6-8A00-8F809A6A7B5D}"/>
            </a:ext>
          </a:extLst>
        </xdr:cNvPr>
        <xdr:cNvPicPr>
          <a:picLocks/>
        </xdr:cNvPicPr>
      </xdr:nvPicPr>
      <xdr:blipFill>
        <a:blip xmlns:r="http://schemas.openxmlformats.org/officeDocument/2006/relationships" r:embed="rId120">
          <a:extLst>
            <a:ext uri="{28A0092B-C50C-407E-A947-70E740481C1C}">
              <a14:useLocalDpi xmlns:a14="http://schemas.microsoft.com/office/drawing/2010/main" val="0"/>
            </a:ext>
          </a:extLst>
        </a:blip>
        <a:stretch>
          <a:fillRect/>
        </a:stretch>
      </xdr:blipFill>
      <xdr:spPr>
        <a:xfrm>
          <a:off x="7080250" y="1207474725"/>
          <a:ext cx="4889500" cy="3739579"/>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0</xdr:row>
      <xdr:rowOff>0</xdr:rowOff>
    </xdr:from>
    <xdr:to>
      <xdr:col>34</xdr:col>
      <xdr:colOff>448154</xdr:colOff>
      <xdr:row>22</xdr:row>
      <xdr:rowOff>190500</xdr:rowOff>
    </xdr:to>
    <xdr:pic>
      <xdr:nvPicPr>
        <xdr:cNvPr id="10" name="Рисунок 9">
          <a:extLst>
            <a:ext uri="{FF2B5EF4-FFF2-40B4-BE49-F238E27FC236}">
              <a16:creationId xmlns:a16="http://schemas.microsoft.com/office/drawing/2014/main" id="{00000000-0008-0000-0300-00000A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bwMode="auto">
        <a:xfrm>
          <a:off x="0" y="0"/>
          <a:ext cx="76162379" cy="35147250"/>
        </a:xfrm>
        <a:prstGeom prst="rect">
          <a:avLst/>
        </a:prstGeom>
      </xdr:spPr>
    </xdr:pic>
    <xdr:clientData/>
  </xdr:twoCellAnchor>
  <xdr:twoCellAnchor>
    <xdr:from>
      <xdr:col>3</xdr:col>
      <xdr:colOff>50800</xdr:colOff>
      <xdr:row>23</xdr:row>
      <xdr:rowOff>482603</xdr:rowOff>
    </xdr:from>
    <xdr:to>
      <xdr:col>3</xdr:col>
      <xdr:colOff>4940300</xdr:colOff>
      <xdr:row>37</xdr:row>
      <xdr:rowOff>238128</xdr:rowOff>
    </xdr:to>
    <xdr:pic>
      <xdr:nvPicPr>
        <xdr:cNvPr id="3" name="Рисунок 2">
          <a:extLst>
            <a:ext uri="{FF2B5EF4-FFF2-40B4-BE49-F238E27FC236}">
              <a16:creationId xmlns:a16="http://schemas.microsoft.com/office/drawing/2014/main" id="{5F42773E-8F80-4448-88E5-448F0098EB0A}"/>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080250" y="37268153"/>
          <a:ext cx="4889500" cy="8556625"/>
        </a:xfrm>
        <a:prstGeom prst="rect">
          <a:avLst/>
        </a:prstGeom>
      </xdr:spPr>
    </xdr:pic>
    <xdr:clientData/>
  </xdr:twoCellAnchor>
  <xdr:twoCellAnchor>
    <xdr:from>
      <xdr:col>3</xdr:col>
      <xdr:colOff>50800</xdr:colOff>
      <xdr:row>41</xdr:row>
      <xdr:rowOff>241300</xdr:rowOff>
    </xdr:from>
    <xdr:to>
      <xdr:col>3</xdr:col>
      <xdr:colOff>4940300</xdr:colOff>
      <xdr:row>51</xdr:row>
      <xdr:rowOff>479203</xdr:rowOff>
    </xdr:to>
    <xdr:pic>
      <xdr:nvPicPr>
        <xdr:cNvPr id="7" name="Рисунок 6">
          <a:extLst>
            <a:ext uri="{FF2B5EF4-FFF2-40B4-BE49-F238E27FC236}">
              <a16:creationId xmlns:a16="http://schemas.microsoft.com/office/drawing/2014/main" id="{E191633B-ECEA-4DE9-BD9A-EFF1FB615F29}"/>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7080250" y="47856775"/>
          <a:ext cx="4889500" cy="6524403"/>
        </a:xfrm>
        <a:prstGeom prst="rect">
          <a:avLst/>
        </a:prstGeom>
      </xdr:spPr>
    </xdr:pic>
    <xdr:clientData/>
  </xdr:twoCellAnchor>
  <xdr:twoCellAnchor>
    <xdr:from>
      <xdr:col>3</xdr:col>
      <xdr:colOff>50800</xdr:colOff>
      <xdr:row>57</xdr:row>
      <xdr:rowOff>419100</xdr:rowOff>
    </xdr:from>
    <xdr:to>
      <xdr:col>3</xdr:col>
      <xdr:colOff>4940300</xdr:colOff>
      <xdr:row>67</xdr:row>
      <xdr:rowOff>304018</xdr:rowOff>
    </xdr:to>
    <xdr:pic>
      <xdr:nvPicPr>
        <xdr:cNvPr id="12" name="Рисунок 11">
          <a:extLst>
            <a:ext uri="{FF2B5EF4-FFF2-40B4-BE49-F238E27FC236}">
              <a16:creationId xmlns:a16="http://schemas.microsoft.com/office/drawing/2014/main" id="{F186C9F6-508A-4312-A9D1-8CC827DE6082}"/>
            </a:ext>
          </a:extLst>
        </xdr:cNvPr>
        <xdr:cNvPicPr>
          <a:picLocks/>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7080250" y="57607200"/>
          <a:ext cx="4889500" cy="6171418"/>
        </a:xfrm>
        <a:prstGeom prst="rect">
          <a:avLst/>
        </a:prstGeom>
      </xdr:spPr>
    </xdr:pic>
    <xdr:clientData/>
  </xdr:twoCellAnchor>
  <xdr:twoCellAnchor>
    <xdr:from>
      <xdr:col>3</xdr:col>
      <xdr:colOff>50800</xdr:colOff>
      <xdr:row>71</xdr:row>
      <xdr:rowOff>482600</xdr:rowOff>
    </xdr:from>
    <xdr:to>
      <xdr:col>3</xdr:col>
      <xdr:colOff>4940300</xdr:colOff>
      <xdr:row>85</xdr:row>
      <xdr:rowOff>238125</xdr:rowOff>
    </xdr:to>
    <xdr:pic>
      <xdr:nvPicPr>
        <xdr:cNvPr id="16" name="Рисунок 15">
          <a:extLst>
            <a:ext uri="{FF2B5EF4-FFF2-40B4-BE49-F238E27FC236}">
              <a16:creationId xmlns:a16="http://schemas.microsoft.com/office/drawing/2014/main" id="{67B84CAA-0CE5-41C9-B9B5-2EC545E9AAE6}"/>
            </a:ext>
          </a:extLst>
        </xdr:cNvPr>
        <xdr:cNvPicPr>
          <a:picLocks/>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7080250" y="65986025"/>
          <a:ext cx="4889500" cy="8556625"/>
        </a:xfrm>
        <a:prstGeom prst="rect">
          <a:avLst/>
        </a:prstGeom>
      </xdr:spPr>
    </xdr:pic>
    <xdr:clientData/>
  </xdr:twoCellAnchor>
  <xdr:twoCellAnchor>
    <xdr:from>
      <xdr:col>3</xdr:col>
      <xdr:colOff>50800</xdr:colOff>
      <xdr:row>103</xdr:row>
      <xdr:rowOff>482600</xdr:rowOff>
    </xdr:from>
    <xdr:to>
      <xdr:col>3</xdr:col>
      <xdr:colOff>4940300</xdr:colOff>
      <xdr:row>117</xdr:row>
      <xdr:rowOff>238125</xdr:rowOff>
    </xdr:to>
    <xdr:pic>
      <xdr:nvPicPr>
        <xdr:cNvPr id="20" name="Рисунок 19">
          <a:extLst>
            <a:ext uri="{FF2B5EF4-FFF2-40B4-BE49-F238E27FC236}">
              <a16:creationId xmlns:a16="http://schemas.microsoft.com/office/drawing/2014/main" id="{0200819E-71FC-4616-ACC7-271F33110B09}"/>
            </a:ext>
          </a:extLst>
        </xdr:cNvPr>
        <xdr:cNvPicPr>
          <a:picLocks/>
        </xdr:cNvPicPr>
      </xdr:nvPicPr>
      <xdr:blipFill>
        <a:blip xmlns:r="http://schemas.openxmlformats.org/officeDocument/2006/relationships" r:embed="rId6">
          <a:extLst>
            <a:ext uri="{28A0092B-C50C-407E-A947-70E740481C1C}">
              <a14:useLocalDpi xmlns:a14="http://schemas.microsoft.com/office/drawing/2010/main" val="0"/>
            </a:ext>
          </a:extLst>
        </a:blip>
        <a:stretch>
          <a:fillRect/>
        </a:stretch>
      </xdr:blipFill>
      <xdr:spPr>
        <a:xfrm>
          <a:off x="7080250" y="85131275"/>
          <a:ext cx="4889500" cy="8556625"/>
        </a:xfrm>
        <a:prstGeom prst="rect">
          <a:avLst/>
        </a:prstGeom>
      </xdr:spPr>
    </xdr:pic>
    <xdr:clientData/>
  </xdr:twoCellAnchor>
  <xdr:twoCellAnchor>
    <xdr:from>
      <xdr:col>3</xdr:col>
      <xdr:colOff>50800</xdr:colOff>
      <xdr:row>119</xdr:row>
      <xdr:rowOff>482594</xdr:rowOff>
    </xdr:from>
    <xdr:to>
      <xdr:col>3</xdr:col>
      <xdr:colOff>4940300</xdr:colOff>
      <xdr:row>133</xdr:row>
      <xdr:rowOff>238119</xdr:rowOff>
    </xdr:to>
    <xdr:pic>
      <xdr:nvPicPr>
        <xdr:cNvPr id="24" name="Рисунок 23">
          <a:extLst>
            <a:ext uri="{FF2B5EF4-FFF2-40B4-BE49-F238E27FC236}">
              <a16:creationId xmlns:a16="http://schemas.microsoft.com/office/drawing/2014/main" id="{32892DC7-37ED-4923-AC55-2F587071A381}"/>
            </a:ext>
          </a:extLst>
        </xdr:cNvPr>
        <xdr:cNvPicPr>
          <a:picLocks/>
        </xdr:cNvPicPr>
      </xdr:nvPicPr>
      <xdr:blipFill>
        <a:blip xmlns:r="http://schemas.openxmlformats.org/officeDocument/2006/relationships" r:embed="rId7">
          <a:extLst>
            <a:ext uri="{28A0092B-C50C-407E-A947-70E740481C1C}">
              <a14:useLocalDpi xmlns:a14="http://schemas.microsoft.com/office/drawing/2010/main" val="0"/>
            </a:ext>
          </a:extLst>
        </a:blip>
        <a:stretch>
          <a:fillRect/>
        </a:stretch>
      </xdr:blipFill>
      <xdr:spPr>
        <a:xfrm>
          <a:off x="7080250" y="94703894"/>
          <a:ext cx="4889500" cy="8556625"/>
        </a:xfrm>
        <a:prstGeom prst="rect">
          <a:avLst/>
        </a:prstGeom>
      </xdr:spPr>
    </xdr:pic>
    <xdr:clientData/>
  </xdr:twoCellAnchor>
  <xdr:twoCellAnchor>
    <xdr:from>
      <xdr:col>3</xdr:col>
      <xdr:colOff>50800</xdr:colOff>
      <xdr:row>135</xdr:row>
      <xdr:rowOff>482600</xdr:rowOff>
    </xdr:from>
    <xdr:to>
      <xdr:col>3</xdr:col>
      <xdr:colOff>4940300</xdr:colOff>
      <xdr:row>149</xdr:row>
      <xdr:rowOff>238125</xdr:rowOff>
    </xdr:to>
    <xdr:pic>
      <xdr:nvPicPr>
        <xdr:cNvPr id="28" name="Рисунок 27">
          <a:extLst>
            <a:ext uri="{FF2B5EF4-FFF2-40B4-BE49-F238E27FC236}">
              <a16:creationId xmlns:a16="http://schemas.microsoft.com/office/drawing/2014/main" id="{1D9C74A4-E889-4D1E-A0F9-EF73F647EE25}"/>
            </a:ext>
          </a:extLst>
        </xdr:cNvPr>
        <xdr:cNvPicPr>
          <a:picLocks/>
        </xdr:cNvPicPr>
      </xdr:nvPicPr>
      <xdr:blipFill>
        <a:blip xmlns:r="http://schemas.openxmlformats.org/officeDocument/2006/relationships" r:embed="rId8">
          <a:extLst>
            <a:ext uri="{28A0092B-C50C-407E-A947-70E740481C1C}">
              <a14:useLocalDpi xmlns:a14="http://schemas.microsoft.com/office/drawing/2010/main" val="0"/>
            </a:ext>
          </a:extLst>
        </a:blip>
        <a:stretch>
          <a:fillRect/>
        </a:stretch>
      </xdr:blipFill>
      <xdr:spPr>
        <a:xfrm>
          <a:off x="7080250" y="104276525"/>
          <a:ext cx="4889500" cy="8556625"/>
        </a:xfrm>
        <a:prstGeom prst="rect">
          <a:avLst/>
        </a:prstGeom>
      </xdr:spPr>
    </xdr:pic>
    <xdr:clientData/>
  </xdr:twoCellAnchor>
  <xdr:twoCellAnchor>
    <xdr:from>
      <xdr:col>3</xdr:col>
      <xdr:colOff>50800</xdr:colOff>
      <xdr:row>151</xdr:row>
      <xdr:rowOff>482600</xdr:rowOff>
    </xdr:from>
    <xdr:to>
      <xdr:col>3</xdr:col>
      <xdr:colOff>4940300</xdr:colOff>
      <xdr:row>165</xdr:row>
      <xdr:rowOff>238125</xdr:rowOff>
    </xdr:to>
    <xdr:pic>
      <xdr:nvPicPr>
        <xdr:cNvPr id="32" name="Рисунок 31">
          <a:extLst>
            <a:ext uri="{FF2B5EF4-FFF2-40B4-BE49-F238E27FC236}">
              <a16:creationId xmlns:a16="http://schemas.microsoft.com/office/drawing/2014/main" id="{84A296F5-8D81-448B-808B-0886BEBB6E70}"/>
            </a:ext>
          </a:extLst>
        </xdr:cNvPr>
        <xdr:cNvPicPr>
          <a:picLocks/>
        </xdr:cNvPicPr>
      </xdr:nvPicPr>
      <xdr:blipFill>
        <a:blip xmlns:r="http://schemas.openxmlformats.org/officeDocument/2006/relationships" r:embed="rId9">
          <a:extLst>
            <a:ext uri="{28A0092B-C50C-407E-A947-70E740481C1C}">
              <a14:useLocalDpi xmlns:a14="http://schemas.microsoft.com/office/drawing/2010/main" val="0"/>
            </a:ext>
          </a:extLst>
        </a:blip>
        <a:stretch>
          <a:fillRect/>
        </a:stretch>
      </xdr:blipFill>
      <xdr:spPr>
        <a:xfrm>
          <a:off x="7080250" y="113849150"/>
          <a:ext cx="4889500" cy="8556625"/>
        </a:xfrm>
        <a:prstGeom prst="rect">
          <a:avLst/>
        </a:prstGeom>
      </xdr:spPr>
    </xdr:pic>
    <xdr:clientData/>
  </xdr:twoCellAnchor>
  <xdr:twoCellAnchor>
    <xdr:from>
      <xdr:col>3</xdr:col>
      <xdr:colOff>50800</xdr:colOff>
      <xdr:row>167</xdr:row>
      <xdr:rowOff>482600</xdr:rowOff>
    </xdr:from>
    <xdr:to>
      <xdr:col>3</xdr:col>
      <xdr:colOff>4940300</xdr:colOff>
      <xdr:row>181</xdr:row>
      <xdr:rowOff>238125</xdr:rowOff>
    </xdr:to>
    <xdr:pic>
      <xdr:nvPicPr>
        <xdr:cNvPr id="36" name="Рисунок 35">
          <a:extLst>
            <a:ext uri="{FF2B5EF4-FFF2-40B4-BE49-F238E27FC236}">
              <a16:creationId xmlns:a16="http://schemas.microsoft.com/office/drawing/2014/main" id="{5A2238EC-E5CD-4675-BA83-BFCD806B30CE}"/>
            </a:ext>
          </a:extLst>
        </xdr:cNvPr>
        <xdr:cNvPicPr>
          <a:picLocks/>
        </xdr:cNvPicPr>
      </xdr:nvPicPr>
      <xdr:blipFill>
        <a:blip xmlns:r="http://schemas.openxmlformats.org/officeDocument/2006/relationships" r:embed="rId10">
          <a:extLst>
            <a:ext uri="{28A0092B-C50C-407E-A947-70E740481C1C}">
              <a14:useLocalDpi xmlns:a14="http://schemas.microsoft.com/office/drawing/2010/main" val="0"/>
            </a:ext>
          </a:extLst>
        </a:blip>
        <a:stretch>
          <a:fillRect/>
        </a:stretch>
      </xdr:blipFill>
      <xdr:spPr>
        <a:xfrm>
          <a:off x="7080250" y="123421775"/>
          <a:ext cx="4889500" cy="8556625"/>
        </a:xfrm>
        <a:prstGeom prst="rect">
          <a:avLst/>
        </a:prstGeom>
      </xdr:spPr>
    </xdr:pic>
    <xdr:clientData/>
  </xdr:twoCellAnchor>
  <xdr:twoCellAnchor>
    <xdr:from>
      <xdr:col>3</xdr:col>
      <xdr:colOff>50800</xdr:colOff>
      <xdr:row>183</xdr:row>
      <xdr:rowOff>482600</xdr:rowOff>
    </xdr:from>
    <xdr:to>
      <xdr:col>3</xdr:col>
      <xdr:colOff>4940300</xdr:colOff>
      <xdr:row>197</xdr:row>
      <xdr:rowOff>238125</xdr:rowOff>
    </xdr:to>
    <xdr:pic>
      <xdr:nvPicPr>
        <xdr:cNvPr id="40" name="Рисунок 39">
          <a:extLst>
            <a:ext uri="{FF2B5EF4-FFF2-40B4-BE49-F238E27FC236}">
              <a16:creationId xmlns:a16="http://schemas.microsoft.com/office/drawing/2014/main" id="{67CA80F6-2387-4921-88B4-60534FD71603}"/>
            </a:ext>
          </a:extLst>
        </xdr:cNvPr>
        <xdr:cNvPicPr>
          <a:picLocks/>
        </xdr:cNvPicPr>
      </xdr:nvPicPr>
      <xdr:blipFill>
        <a:blip xmlns:r="http://schemas.openxmlformats.org/officeDocument/2006/relationships" r:embed="rId11">
          <a:extLst>
            <a:ext uri="{28A0092B-C50C-407E-A947-70E740481C1C}">
              <a14:useLocalDpi xmlns:a14="http://schemas.microsoft.com/office/drawing/2010/main" val="0"/>
            </a:ext>
          </a:extLst>
        </a:blip>
        <a:stretch>
          <a:fillRect/>
        </a:stretch>
      </xdr:blipFill>
      <xdr:spPr>
        <a:xfrm>
          <a:off x="7080250" y="132994400"/>
          <a:ext cx="4889500" cy="8556625"/>
        </a:xfrm>
        <a:prstGeom prst="rect">
          <a:avLst/>
        </a:prstGeom>
      </xdr:spPr>
    </xdr:pic>
    <xdr:clientData/>
  </xdr:twoCellAnchor>
  <xdr:twoCellAnchor>
    <xdr:from>
      <xdr:col>3</xdr:col>
      <xdr:colOff>50800</xdr:colOff>
      <xdr:row>199</xdr:row>
      <xdr:rowOff>482612</xdr:rowOff>
    </xdr:from>
    <xdr:to>
      <xdr:col>3</xdr:col>
      <xdr:colOff>4940300</xdr:colOff>
      <xdr:row>213</xdr:row>
      <xdr:rowOff>238137</xdr:rowOff>
    </xdr:to>
    <xdr:pic>
      <xdr:nvPicPr>
        <xdr:cNvPr id="44" name="Рисунок 43">
          <a:extLst>
            <a:ext uri="{FF2B5EF4-FFF2-40B4-BE49-F238E27FC236}">
              <a16:creationId xmlns:a16="http://schemas.microsoft.com/office/drawing/2014/main" id="{D43F52E7-FAAD-4BC2-9E9A-87FFECF43E09}"/>
            </a:ext>
          </a:extLst>
        </xdr:cNvPr>
        <xdr:cNvPicPr>
          <a:picLocks/>
        </xdr:cNvPicPr>
      </xdr:nvPicPr>
      <xdr:blipFill>
        <a:blip xmlns:r="http://schemas.openxmlformats.org/officeDocument/2006/relationships" r:embed="rId12">
          <a:extLst>
            <a:ext uri="{28A0092B-C50C-407E-A947-70E740481C1C}">
              <a14:useLocalDpi xmlns:a14="http://schemas.microsoft.com/office/drawing/2010/main" val="0"/>
            </a:ext>
          </a:extLst>
        </a:blip>
        <a:stretch>
          <a:fillRect/>
        </a:stretch>
      </xdr:blipFill>
      <xdr:spPr>
        <a:xfrm>
          <a:off x="7080250" y="142567037"/>
          <a:ext cx="4889500" cy="8556625"/>
        </a:xfrm>
        <a:prstGeom prst="rect">
          <a:avLst/>
        </a:prstGeom>
      </xdr:spPr>
    </xdr:pic>
    <xdr:clientData/>
  </xdr:twoCellAnchor>
  <xdr:twoCellAnchor>
    <xdr:from>
      <xdr:col>3</xdr:col>
      <xdr:colOff>50800</xdr:colOff>
      <xdr:row>215</xdr:row>
      <xdr:rowOff>571500</xdr:rowOff>
    </xdr:from>
    <xdr:to>
      <xdr:col>3</xdr:col>
      <xdr:colOff>4940300</xdr:colOff>
      <xdr:row>229</xdr:row>
      <xdr:rowOff>136605</xdr:rowOff>
    </xdr:to>
    <xdr:pic>
      <xdr:nvPicPr>
        <xdr:cNvPr id="48" name="Рисунок 47">
          <a:extLst>
            <a:ext uri="{FF2B5EF4-FFF2-40B4-BE49-F238E27FC236}">
              <a16:creationId xmlns:a16="http://schemas.microsoft.com/office/drawing/2014/main" id="{3B568EC9-95CE-4EE6-834A-E3E070248749}"/>
            </a:ext>
          </a:extLst>
        </xdr:cNvPr>
        <xdr:cNvPicPr>
          <a:picLocks/>
        </xdr:cNvPicPr>
      </xdr:nvPicPr>
      <xdr:blipFill>
        <a:blip xmlns:r="http://schemas.openxmlformats.org/officeDocument/2006/relationships" r:embed="rId13">
          <a:extLst>
            <a:ext uri="{28A0092B-C50C-407E-A947-70E740481C1C}">
              <a14:useLocalDpi xmlns:a14="http://schemas.microsoft.com/office/drawing/2010/main" val="0"/>
            </a:ext>
          </a:extLst>
        </a:blip>
        <a:stretch>
          <a:fillRect/>
        </a:stretch>
      </xdr:blipFill>
      <xdr:spPr>
        <a:xfrm>
          <a:off x="7080250" y="152228550"/>
          <a:ext cx="4889500" cy="8366205"/>
        </a:xfrm>
        <a:prstGeom prst="rect">
          <a:avLst/>
        </a:prstGeom>
      </xdr:spPr>
    </xdr:pic>
    <xdr:clientData/>
  </xdr:twoCellAnchor>
  <xdr:twoCellAnchor>
    <xdr:from>
      <xdr:col>3</xdr:col>
      <xdr:colOff>50800</xdr:colOff>
      <xdr:row>231</xdr:row>
      <xdr:rowOff>482600</xdr:rowOff>
    </xdr:from>
    <xdr:to>
      <xdr:col>3</xdr:col>
      <xdr:colOff>4940300</xdr:colOff>
      <xdr:row>245</xdr:row>
      <xdr:rowOff>238125</xdr:rowOff>
    </xdr:to>
    <xdr:pic>
      <xdr:nvPicPr>
        <xdr:cNvPr id="52" name="Рисунок 51">
          <a:extLst>
            <a:ext uri="{FF2B5EF4-FFF2-40B4-BE49-F238E27FC236}">
              <a16:creationId xmlns:a16="http://schemas.microsoft.com/office/drawing/2014/main" id="{E3483F2A-8F60-48A3-8575-51A725386715}"/>
            </a:ext>
          </a:extLst>
        </xdr:cNvPr>
        <xdr:cNvPicPr>
          <a:picLocks/>
        </xdr:cNvPicPr>
      </xdr:nvPicPr>
      <xdr:blipFill>
        <a:blip xmlns:r="http://schemas.openxmlformats.org/officeDocument/2006/relationships" r:embed="rId14">
          <a:extLst>
            <a:ext uri="{28A0092B-C50C-407E-A947-70E740481C1C}">
              <a14:useLocalDpi xmlns:a14="http://schemas.microsoft.com/office/drawing/2010/main" val="0"/>
            </a:ext>
          </a:extLst>
        </a:blip>
        <a:stretch>
          <a:fillRect/>
        </a:stretch>
      </xdr:blipFill>
      <xdr:spPr>
        <a:xfrm>
          <a:off x="7080250" y="161712275"/>
          <a:ext cx="4889500" cy="8556625"/>
        </a:xfrm>
        <a:prstGeom prst="rect">
          <a:avLst/>
        </a:prstGeom>
      </xdr:spPr>
    </xdr:pic>
    <xdr:clientData/>
  </xdr:twoCellAnchor>
  <xdr:twoCellAnchor>
    <xdr:from>
      <xdr:col>3</xdr:col>
      <xdr:colOff>50800</xdr:colOff>
      <xdr:row>247</xdr:row>
      <xdr:rowOff>482600</xdr:rowOff>
    </xdr:from>
    <xdr:to>
      <xdr:col>3</xdr:col>
      <xdr:colOff>4940300</xdr:colOff>
      <xdr:row>261</xdr:row>
      <xdr:rowOff>238125</xdr:rowOff>
    </xdr:to>
    <xdr:pic>
      <xdr:nvPicPr>
        <xdr:cNvPr id="56" name="Рисунок 55">
          <a:extLst>
            <a:ext uri="{FF2B5EF4-FFF2-40B4-BE49-F238E27FC236}">
              <a16:creationId xmlns:a16="http://schemas.microsoft.com/office/drawing/2014/main" id="{4F015D11-B959-4090-A9FB-BF8843F8258E}"/>
            </a:ext>
          </a:extLst>
        </xdr:cNvPr>
        <xdr:cNvPicPr>
          <a:picLocks/>
        </xdr:cNvPicPr>
      </xdr:nvPicPr>
      <xdr:blipFill>
        <a:blip xmlns:r="http://schemas.openxmlformats.org/officeDocument/2006/relationships" r:embed="rId15">
          <a:extLst>
            <a:ext uri="{28A0092B-C50C-407E-A947-70E740481C1C}">
              <a14:useLocalDpi xmlns:a14="http://schemas.microsoft.com/office/drawing/2010/main" val="0"/>
            </a:ext>
          </a:extLst>
        </a:blip>
        <a:stretch>
          <a:fillRect/>
        </a:stretch>
      </xdr:blipFill>
      <xdr:spPr>
        <a:xfrm>
          <a:off x="7080250" y="171284900"/>
          <a:ext cx="4889500" cy="8556625"/>
        </a:xfrm>
        <a:prstGeom prst="rect">
          <a:avLst/>
        </a:prstGeom>
      </xdr:spPr>
    </xdr:pic>
    <xdr:clientData/>
  </xdr:twoCellAnchor>
  <xdr:twoCellAnchor>
    <xdr:from>
      <xdr:col>3</xdr:col>
      <xdr:colOff>50800</xdr:colOff>
      <xdr:row>263</xdr:row>
      <xdr:rowOff>482600</xdr:rowOff>
    </xdr:from>
    <xdr:to>
      <xdr:col>3</xdr:col>
      <xdr:colOff>4940300</xdr:colOff>
      <xdr:row>277</xdr:row>
      <xdr:rowOff>238125</xdr:rowOff>
    </xdr:to>
    <xdr:pic>
      <xdr:nvPicPr>
        <xdr:cNvPr id="60" name="Рисунок 59">
          <a:extLst>
            <a:ext uri="{FF2B5EF4-FFF2-40B4-BE49-F238E27FC236}">
              <a16:creationId xmlns:a16="http://schemas.microsoft.com/office/drawing/2014/main" id="{7B6FC8DE-7538-42B5-8E1F-8DB143043694}"/>
            </a:ext>
          </a:extLst>
        </xdr:cNvPr>
        <xdr:cNvPicPr>
          <a:picLocks/>
        </xdr:cNvPicPr>
      </xdr:nvPicPr>
      <xdr:blipFill>
        <a:blip xmlns:r="http://schemas.openxmlformats.org/officeDocument/2006/relationships" r:embed="rId16">
          <a:extLst>
            <a:ext uri="{28A0092B-C50C-407E-A947-70E740481C1C}">
              <a14:useLocalDpi xmlns:a14="http://schemas.microsoft.com/office/drawing/2010/main" val="0"/>
            </a:ext>
          </a:extLst>
        </a:blip>
        <a:stretch>
          <a:fillRect/>
        </a:stretch>
      </xdr:blipFill>
      <xdr:spPr>
        <a:xfrm>
          <a:off x="7080250" y="180857525"/>
          <a:ext cx="4889500" cy="8556625"/>
        </a:xfrm>
        <a:prstGeom prst="rect">
          <a:avLst/>
        </a:prstGeom>
      </xdr:spPr>
    </xdr:pic>
    <xdr:clientData/>
  </xdr:twoCellAnchor>
  <xdr:twoCellAnchor>
    <xdr:from>
      <xdr:col>3</xdr:col>
      <xdr:colOff>50800</xdr:colOff>
      <xdr:row>279</xdr:row>
      <xdr:rowOff>482600</xdr:rowOff>
    </xdr:from>
    <xdr:to>
      <xdr:col>3</xdr:col>
      <xdr:colOff>4940300</xdr:colOff>
      <xdr:row>293</xdr:row>
      <xdr:rowOff>238125</xdr:rowOff>
    </xdr:to>
    <xdr:pic>
      <xdr:nvPicPr>
        <xdr:cNvPr id="64" name="Рисунок 63">
          <a:extLst>
            <a:ext uri="{FF2B5EF4-FFF2-40B4-BE49-F238E27FC236}">
              <a16:creationId xmlns:a16="http://schemas.microsoft.com/office/drawing/2014/main" id="{5EAA2B84-20B7-4496-AC72-552F4DA2BC46}"/>
            </a:ext>
          </a:extLst>
        </xdr:cNvPr>
        <xdr:cNvPicPr>
          <a:picLocks/>
        </xdr:cNvPicPr>
      </xdr:nvPicPr>
      <xdr:blipFill>
        <a:blip xmlns:r="http://schemas.openxmlformats.org/officeDocument/2006/relationships" r:embed="rId17">
          <a:extLst>
            <a:ext uri="{28A0092B-C50C-407E-A947-70E740481C1C}">
              <a14:useLocalDpi xmlns:a14="http://schemas.microsoft.com/office/drawing/2010/main" val="0"/>
            </a:ext>
          </a:extLst>
        </a:blip>
        <a:stretch>
          <a:fillRect/>
        </a:stretch>
      </xdr:blipFill>
      <xdr:spPr>
        <a:xfrm>
          <a:off x="7080250" y="190430150"/>
          <a:ext cx="4889500" cy="8556625"/>
        </a:xfrm>
        <a:prstGeom prst="rect">
          <a:avLst/>
        </a:prstGeom>
      </xdr:spPr>
    </xdr:pic>
    <xdr:clientData/>
  </xdr:twoCellAnchor>
  <xdr:twoCellAnchor>
    <xdr:from>
      <xdr:col>3</xdr:col>
      <xdr:colOff>50800</xdr:colOff>
      <xdr:row>295</xdr:row>
      <xdr:rowOff>482600</xdr:rowOff>
    </xdr:from>
    <xdr:to>
      <xdr:col>3</xdr:col>
      <xdr:colOff>4940300</xdr:colOff>
      <xdr:row>309</xdr:row>
      <xdr:rowOff>238125</xdr:rowOff>
    </xdr:to>
    <xdr:pic>
      <xdr:nvPicPr>
        <xdr:cNvPr id="68" name="Рисунок 67">
          <a:extLst>
            <a:ext uri="{FF2B5EF4-FFF2-40B4-BE49-F238E27FC236}">
              <a16:creationId xmlns:a16="http://schemas.microsoft.com/office/drawing/2014/main" id="{9E0548F6-01BF-4C96-829B-13B0A48BEC6A}"/>
            </a:ext>
          </a:extLst>
        </xdr:cNvPr>
        <xdr:cNvPicPr>
          <a:picLocks/>
        </xdr:cNvPicPr>
      </xdr:nvPicPr>
      <xdr:blipFill>
        <a:blip xmlns:r="http://schemas.openxmlformats.org/officeDocument/2006/relationships" r:embed="rId18">
          <a:extLst>
            <a:ext uri="{28A0092B-C50C-407E-A947-70E740481C1C}">
              <a14:useLocalDpi xmlns:a14="http://schemas.microsoft.com/office/drawing/2010/main" val="0"/>
            </a:ext>
          </a:extLst>
        </a:blip>
        <a:stretch>
          <a:fillRect/>
        </a:stretch>
      </xdr:blipFill>
      <xdr:spPr>
        <a:xfrm>
          <a:off x="7080250" y="200002775"/>
          <a:ext cx="4889500" cy="8556625"/>
        </a:xfrm>
        <a:prstGeom prst="rect">
          <a:avLst/>
        </a:prstGeom>
      </xdr:spPr>
    </xdr:pic>
    <xdr:clientData/>
  </xdr:twoCellAnchor>
  <xdr:twoCellAnchor>
    <xdr:from>
      <xdr:col>3</xdr:col>
      <xdr:colOff>50800</xdr:colOff>
      <xdr:row>311</xdr:row>
      <xdr:rowOff>508000</xdr:rowOff>
    </xdr:from>
    <xdr:to>
      <xdr:col>3</xdr:col>
      <xdr:colOff>4940300</xdr:colOff>
      <xdr:row>325</xdr:row>
      <xdr:rowOff>214630</xdr:rowOff>
    </xdr:to>
    <xdr:pic>
      <xdr:nvPicPr>
        <xdr:cNvPr id="72" name="Рисунок 71">
          <a:extLst>
            <a:ext uri="{FF2B5EF4-FFF2-40B4-BE49-F238E27FC236}">
              <a16:creationId xmlns:a16="http://schemas.microsoft.com/office/drawing/2014/main" id="{1A9A83B2-E30E-4639-BF28-8426C81FCFDB}"/>
            </a:ext>
          </a:extLst>
        </xdr:cNvPr>
        <xdr:cNvPicPr>
          <a:picLocks/>
        </xdr:cNvPicPr>
      </xdr:nvPicPr>
      <xdr:blipFill>
        <a:blip xmlns:r="http://schemas.openxmlformats.org/officeDocument/2006/relationships" r:embed="rId19">
          <a:extLst>
            <a:ext uri="{28A0092B-C50C-407E-A947-70E740481C1C}">
              <a14:useLocalDpi xmlns:a14="http://schemas.microsoft.com/office/drawing/2010/main" val="0"/>
            </a:ext>
          </a:extLst>
        </a:blip>
        <a:stretch>
          <a:fillRect/>
        </a:stretch>
      </xdr:blipFill>
      <xdr:spPr>
        <a:xfrm>
          <a:off x="7080250" y="209600800"/>
          <a:ext cx="4889500" cy="8507730"/>
        </a:xfrm>
        <a:prstGeom prst="rect">
          <a:avLst/>
        </a:prstGeom>
      </xdr:spPr>
    </xdr:pic>
    <xdr:clientData/>
  </xdr:twoCellAnchor>
  <xdr:twoCellAnchor>
    <xdr:from>
      <xdr:col>3</xdr:col>
      <xdr:colOff>50800</xdr:colOff>
      <xdr:row>327</xdr:row>
      <xdr:rowOff>571500</xdr:rowOff>
    </xdr:from>
    <xdr:to>
      <xdr:col>3</xdr:col>
      <xdr:colOff>4940300</xdr:colOff>
      <xdr:row>341</xdr:row>
      <xdr:rowOff>143668</xdr:rowOff>
    </xdr:to>
    <xdr:pic>
      <xdr:nvPicPr>
        <xdr:cNvPr id="76" name="Рисунок 75">
          <a:extLst>
            <a:ext uri="{FF2B5EF4-FFF2-40B4-BE49-F238E27FC236}">
              <a16:creationId xmlns:a16="http://schemas.microsoft.com/office/drawing/2014/main" id="{0CB8217A-6637-44DA-BFC0-2810B3D2C1E1}"/>
            </a:ext>
          </a:extLst>
        </xdr:cNvPr>
        <xdr:cNvPicPr>
          <a:picLocks/>
        </xdr:cNvPicPr>
      </xdr:nvPicPr>
      <xdr:blipFill>
        <a:blip xmlns:r="http://schemas.openxmlformats.org/officeDocument/2006/relationships" r:embed="rId20">
          <a:extLst>
            <a:ext uri="{28A0092B-C50C-407E-A947-70E740481C1C}">
              <a14:useLocalDpi xmlns:a14="http://schemas.microsoft.com/office/drawing/2010/main" val="0"/>
            </a:ext>
          </a:extLst>
        </a:blip>
        <a:stretch>
          <a:fillRect/>
        </a:stretch>
      </xdr:blipFill>
      <xdr:spPr>
        <a:xfrm>
          <a:off x="7080250" y="219236925"/>
          <a:ext cx="4889500" cy="8373268"/>
        </a:xfrm>
        <a:prstGeom prst="rect">
          <a:avLst/>
        </a:prstGeom>
      </xdr:spPr>
    </xdr:pic>
    <xdr:clientData/>
  </xdr:twoCellAnchor>
  <xdr:twoCellAnchor>
    <xdr:from>
      <xdr:col>3</xdr:col>
      <xdr:colOff>50800</xdr:colOff>
      <xdr:row>343</xdr:row>
      <xdr:rowOff>482600</xdr:rowOff>
    </xdr:from>
    <xdr:to>
      <xdr:col>3</xdr:col>
      <xdr:colOff>4940300</xdr:colOff>
      <xdr:row>357</xdr:row>
      <xdr:rowOff>238125</xdr:rowOff>
    </xdr:to>
    <xdr:pic>
      <xdr:nvPicPr>
        <xdr:cNvPr id="80" name="Рисунок 79">
          <a:extLst>
            <a:ext uri="{FF2B5EF4-FFF2-40B4-BE49-F238E27FC236}">
              <a16:creationId xmlns:a16="http://schemas.microsoft.com/office/drawing/2014/main" id="{B8B50C15-6295-406C-9B9F-E7EF1E2EFD03}"/>
            </a:ext>
          </a:extLst>
        </xdr:cNvPr>
        <xdr:cNvPicPr>
          <a:picLocks/>
        </xdr:cNvPicPr>
      </xdr:nvPicPr>
      <xdr:blipFill>
        <a:blip xmlns:r="http://schemas.openxmlformats.org/officeDocument/2006/relationships" r:embed="rId21">
          <a:extLst>
            <a:ext uri="{28A0092B-C50C-407E-A947-70E740481C1C}">
              <a14:useLocalDpi xmlns:a14="http://schemas.microsoft.com/office/drawing/2010/main" val="0"/>
            </a:ext>
          </a:extLst>
        </a:blip>
        <a:stretch>
          <a:fillRect/>
        </a:stretch>
      </xdr:blipFill>
      <xdr:spPr>
        <a:xfrm>
          <a:off x="7080250" y="228720650"/>
          <a:ext cx="4889500" cy="8556625"/>
        </a:xfrm>
        <a:prstGeom prst="rect">
          <a:avLst/>
        </a:prstGeom>
      </xdr:spPr>
    </xdr:pic>
    <xdr:clientData/>
  </xdr:twoCellAnchor>
  <xdr:twoCellAnchor>
    <xdr:from>
      <xdr:col>3</xdr:col>
      <xdr:colOff>50800</xdr:colOff>
      <xdr:row>359</xdr:row>
      <xdr:rowOff>482600</xdr:rowOff>
    </xdr:from>
    <xdr:to>
      <xdr:col>3</xdr:col>
      <xdr:colOff>4940300</xdr:colOff>
      <xdr:row>373</xdr:row>
      <xdr:rowOff>238125</xdr:rowOff>
    </xdr:to>
    <xdr:pic>
      <xdr:nvPicPr>
        <xdr:cNvPr id="84" name="Рисунок 83">
          <a:extLst>
            <a:ext uri="{FF2B5EF4-FFF2-40B4-BE49-F238E27FC236}">
              <a16:creationId xmlns:a16="http://schemas.microsoft.com/office/drawing/2014/main" id="{4FA202C6-024E-44FE-8A5D-49A976D189CC}"/>
            </a:ext>
          </a:extLst>
        </xdr:cNvPr>
        <xdr:cNvPicPr>
          <a:picLocks/>
        </xdr:cNvPicPr>
      </xdr:nvPicPr>
      <xdr:blipFill>
        <a:blip xmlns:r="http://schemas.openxmlformats.org/officeDocument/2006/relationships" r:embed="rId22">
          <a:extLst>
            <a:ext uri="{28A0092B-C50C-407E-A947-70E740481C1C}">
              <a14:useLocalDpi xmlns:a14="http://schemas.microsoft.com/office/drawing/2010/main" val="0"/>
            </a:ext>
          </a:extLst>
        </a:blip>
        <a:stretch>
          <a:fillRect/>
        </a:stretch>
      </xdr:blipFill>
      <xdr:spPr>
        <a:xfrm>
          <a:off x="7080250" y="238293275"/>
          <a:ext cx="4889500" cy="8556625"/>
        </a:xfrm>
        <a:prstGeom prst="rect">
          <a:avLst/>
        </a:prstGeom>
      </xdr:spPr>
    </xdr:pic>
    <xdr:clientData/>
  </xdr:twoCellAnchor>
  <xdr:twoCellAnchor>
    <xdr:from>
      <xdr:col>3</xdr:col>
      <xdr:colOff>50800</xdr:colOff>
      <xdr:row>375</xdr:row>
      <xdr:rowOff>482600</xdr:rowOff>
    </xdr:from>
    <xdr:to>
      <xdr:col>3</xdr:col>
      <xdr:colOff>4940300</xdr:colOff>
      <xdr:row>389</xdr:row>
      <xdr:rowOff>238125</xdr:rowOff>
    </xdr:to>
    <xdr:pic>
      <xdr:nvPicPr>
        <xdr:cNvPr id="88" name="Рисунок 87">
          <a:extLst>
            <a:ext uri="{FF2B5EF4-FFF2-40B4-BE49-F238E27FC236}">
              <a16:creationId xmlns:a16="http://schemas.microsoft.com/office/drawing/2014/main" id="{C361D3F8-904A-4820-AA3A-53D83C8C90AE}"/>
            </a:ext>
          </a:extLst>
        </xdr:cNvPr>
        <xdr:cNvPicPr>
          <a:picLocks/>
        </xdr:cNvPicPr>
      </xdr:nvPicPr>
      <xdr:blipFill>
        <a:blip xmlns:r="http://schemas.openxmlformats.org/officeDocument/2006/relationships" r:embed="rId23">
          <a:extLst>
            <a:ext uri="{28A0092B-C50C-407E-A947-70E740481C1C}">
              <a14:useLocalDpi xmlns:a14="http://schemas.microsoft.com/office/drawing/2010/main" val="0"/>
            </a:ext>
          </a:extLst>
        </a:blip>
        <a:stretch>
          <a:fillRect/>
        </a:stretch>
      </xdr:blipFill>
      <xdr:spPr>
        <a:xfrm>
          <a:off x="7080250" y="247865900"/>
          <a:ext cx="4889500" cy="8556625"/>
        </a:xfrm>
        <a:prstGeom prst="rect">
          <a:avLst/>
        </a:prstGeom>
      </xdr:spPr>
    </xdr:pic>
    <xdr:clientData/>
  </xdr:twoCellAnchor>
  <xdr:twoCellAnchor>
    <xdr:from>
      <xdr:col>3</xdr:col>
      <xdr:colOff>50800</xdr:colOff>
      <xdr:row>391</xdr:row>
      <xdr:rowOff>482600</xdr:rowOff>
    </xdr:from>
    <xdr:to>
      <xdr:col>3</xdr:col>
      <xdr:colOff>4940300</xdr:colOff>
      <xdr:row>405</xdr:row>
      <xdr:rowOff>238125</xdr:rowOff>
    </xdr:to>
    <xdr:pic>
      <xdr:nvPicPr>
        <xdr:cNvPr id="92" name="Рисунок 91">
          <a:extLst>
            <a:ext uri="{FF2B5EF4-FFF2-40B4-BE49-F238E27FC236}">
              <a16:creationId xmlns:a16="http://schemas.microsoft.com/office/drawing/2014/main" id="{4FEF0346-5420-41BC-AF95-12336C824080}"/>
            </a:ext>
          </a:extLst>
        </xdr:cNvPr>
        <xdr:cNvPicPr>
          <a:picLocks/>
        </xdr:cNvPicPr>
      </xdr:nvPicPr>
      <xdr:blipFill>
        <a:blip xmlns:r="http://schemas.openxmlformats.org/officeDocument/2006/relationships" r:embed="rId24">
          <a:extLst>
            <a:ext uri="{28A0092B-C50C-407E-A947-70E740481C1C}">
              <a14:useLocalDpi xmlns:a14="http://schemas.microsoft.com/office/drawing/2010/main" val="0"/>
            </a:ext>
          </a:extLst>
        </a:blip>
        <a:stretch>
          <a:fillRect/>
        </a:stretch>
      </xdr:blipFill>
      <xdr:spPr>
        <a:xfrm>
          <a:off x="7080250" y="257438525"/>
          <a:ext cx="4889500" cy="8556625"/>
        </a:xfrm>
        <a:prstGeom prst="rect">
          <a:avLst/>
        </a:prstGeom>
      </xdr:spPr>
    </xdr:pic>
    <xdr:clientData/>
  </xdr:twoCellAnchor>
  <xdr:twoCellAnchor>
    <xdr:from>
      <xdr:col>3</xdr:col>
      <xdr:colOff>50800</xdr:colOff>
      <xdr:row>407</xdr:row>
      <xdr:rowOff>482600</xdr:rowOff>
    </xdr:from>
    <xdr:to>
      <xdr:col>3</xdr:col>
      <xdr:colOff>4940300</xdr:colOff>
      <xdr:row>421</xdr:row>
      <xdr:rowOff>238125</xdr:rowOff>
    </xdr:to>
    <xdr:pic>
      <xdr:nvPicPr>
        <xdr:cNvPr id="96" name="Рисунок 95">
          <a:extLst>
            <a:ext uri="{FF2B5EF4-FFF2-40B4-BE49-F238E27FC236}">
              <a16:creationId xmlns:a16="http://schemas.microsoft.com/office/drawing/2014/main" id="{AE0A1C2C-8FE6-44ED-A631-ABB9A015A90E}"/>
            </a:ext>
          </a:extLst>
        </xdr:cNvPr>
        <xdr:cNvPicPr>
          <a:picLocks/>
        </xdr:cNvPicPr>
      </xdr:nvPicPr>
      <xdr:blipFill>
        <a:blip xmlns:r="http://schemas.openxmlformats.org/officeDocument/2006/relationships" r:embed="rId25">
          <a:extLst>
            <a:ext uri="{28A0092B-C50C-407E-A947-70E740481C1C}">
              <a14:useLocalDpi xmlns:a14="http://schemas.microsoft.com/office/drawing/2010/main" val="0"/>
            </a:ext>
          </a:extLst>
        </a:blip>
        <a:stretch>
          <a:fillRect/>
        </a:stretch>
      </xdr:blipFill>
      <xdr:spPr>
        <a:xfrm>
          <a:off x="7080250" y="267011150"/>
          <a:ext cx="4889500" cy="8556625"/>
        </a:xfrm>
        <a:prstGeom prst="rect">
          <a:avLst/>
        </a:prstGeom>
      </xdr:spPr>
    </xdr:pic>
    <xdr:clientData/>
  </xdr:twoCellAnchor>
  <xdr:twoCellAnchor>
    <xdr:from>
      <xdr:col>3</xdr:col>
      <xdr:colOff>50800</xdr:colOff>
      <xdr:row>423</xdr:row>
      <xdr:rowOff>482600</xdr:rowOff>
    </xdr:from>
    <xdr:to>
      <xdr:col>3</xdr:col>
      <xdr:colOff>4940300</xdr:colOff>
      <xdr:row>437</xdr:row>
      <xdr:rowOff>238125</xdr:rowOff>
    </xdr:to>
    <xdr:pic>
      <xdr:nvPicPr>
        <xdr:cNvPr id="100" name="Рисунок 99">
          <a:extLst>
            <a:ext uri="{FF2B5EF4-FFF2-40B4-BE49-F238E27FC236}">
              <a16:creationId xmlns:a16="http://schemas.microsoft.com/office/drawing/2014/main" id="{5066532C-8B78-4E20-875C-DE3C0BD977CC}"/>
            </a:ext>
          </a:extLst>
        </xdr:cNvPr>
        <xdr:cNvPicPr>
          <a:picLocks/>
        </xdr:cNvPicPr>
      </xdr:nvPicPr>
      <xdr:blipFill>
        <a:blip xmlns:r="http://schemas.openxmlformats.org/officeDocument/2006/relationships" r:embed="rId26">
          <a:extLst>
            <a:ext uri="{28A0092B-C50C-407E-A947-70E740481C1C}">
              <a14:useLocalDpi xmlns:a14="http://schemas.microsoft.com/office/drawing/2010/main" val="0"/>
            </a:ext>
          </a:extLst>
        </a:blip>
        <a:stretch>
          <a:fillRect/>
        </a:stretch>
      </xdr:blipFill>
      <xdr:spPr>
        <a:xfrm>
          <a:off x="7080250" y="276583775"/>
          <a:ext cx="4889500" cy="8556625"/>
        </a:xfrm>
        <a:prstGeom prst="rect">
          <a:avLst/>
        </a:prstGeom>
      </xdr:spPr>
    </xdr:pic>
    <xdr:clientData/>
  </xdr:twoCellAnchor>
  <xdr:twoCellAnchor>
    <xdr:from>
      <xdr:col>3</xdr:col>
      <xdr:colOff>50800</xdr:colOff>
      <xdr:row>439</xdr:row>
      <xdr:rowOff>482600</xdr:rowOff>
    </xdr:from>
    <xdr:to>
      <xdr:col>3</xdr:col>
      <xdr:colOff>4940300</xdr:colOff>
      <xdr:row>453</xdr:row>
      <xdr:rowOff>238125</xdr:rowOff>
    </xdr:to>
    <xdr:pic>
      <xdr:nvPicPr>
        <xdr:cNvPr id="104" name="Рисунок 103">
          <a:extLst>
            <a:ext uri="{FF2B5EF4-FFF2-40B4-BE49-F238E27FC236}">
              <a16:creationId xmlns:a16="http://schemas.microsoft.com/office/drawing/2014/main" id="{C0B7E6FD-194D-4ED5-A03A-C77DDE3351F3}"/>
            </a:ext>
          </a:extLst>
        </xdr:cNvPr>
        <xdr:cNvPicPr>
          <a:picLocks/>
        </xdr:cNvPicPr>
      </xdr:nvPicPr>
      <xdr:blipFill>
        <a:blip xmlns:r="http://schemas.openxmlformats.org/officeDocument/2006/relationships" r:embed="rId27">
          <a:extLst>
            <a:ext uri="{28A0092B-C50C-407E-A947-70E740481C1C}">
              <a14:useLocalDpi xmlns:a14="http://schemas.microsoft.com/office/drawing/2010/main" val="0"/>
            </a:ext>
          </a:extLst>
        </a:blip>
        <a:stretch>
          <a:fillRect/>
        </a:stretch>
      </xdr:blipFill>
      <xdr:spPr>
        <a:xfrm>
          <a:off x="7080250" y="286156400"/>
          <a:ext cx="4889500" cy="8556625"/>
        </a:xfrm>
        <a:prstGeom prst="rect">
          <a:avLst/>
        </a:prstGeom>
      </xdr:spPr>
    </xdr:pic>
    <xdr:clientData/>
  </xdr:twoCellAnchor>
  <xdr:twoCellAnchor>
    <xdr:from>
      <xdr:col>3</xdr:col>
      <xdr:colOff>50800</xdr:colOff>
      <xdr:row>455</xdr:row>
      <xdr:rowOff>482600</xdr:rowOff>
    </xdr:from>
    <xdr:to>
      <xdr:col>3</xdr:col>
      <xdr:colOff>4940300</xdr:colOff>
      <xdr:row>469</xdr:row>
      <xdr:rowOff>238125</xdr:rowOff>
    </xdr:to>
    <xdr:pic>
      <xdr:nvPicPr>
        <xdr:cNvPr id="106" name="Рисунок 105">
          <a:extLst>
            <a:ext uri="{FF2B5EF4-FFF2-40B4-BE49-F238E27FC236}">
              <a16:creationId xmlns:a16="http://schemas.microsoft.com/office/drawing/2014/main" id="{B9655E32-7C46-40ED-A71F-CC8B4FBC230C}"/>
            </a:ext>
          </a:extLst>
        </xdr:cNvPr>
        <xdr:cNvPicPr>
          <a:picLocks/>
        </xdr:cNvPicPr>
      </xdr:nvPicPr>
      <xdr:blipFill>
        <a:blip xmlns:r="http://schemas.openxmlformats.org/officeDocument/2006/relationships" r:embed="rId28">
          <a:extLst>
            <a:ext uri="{28A0092B-C50C-407E-A947-70E740481C1C}">
              <a14:useLocalDpi xmlns:a14="http://schemas.microsoft.com/office/drawing/2010/main" val="0"/>
            </a:ext>
          </a:extLst>
        </a:blip>
        <a:stretch>
          <a:fillRect/>
        </a:stretch>
      </xdr:blipFill>
      <xdr:spPr>
        <a:xfrm>
          <a:off x="7080250" y="295729025"/>
          <a:ext cx="4889500" cy="8556625"/>
        </a:xfrm>
        <a:prstGeom prst="rect">
          <a:avLst/>
        </a:prstGeom>
      </xdr:spPr>
    </xdr:pic>
    <xdr:clientData/>
  </xdr:twoCellAnchor>
  <xdr:twoCellAnchor>
    <xdr:from>
      <xdr:col>3</xdr:col>
      <xdr:colOff>50800</xdr:colOff>
      <xdr:row>472</xdr:row>
      <xdr:rowOff>463550</xdr:rowOff>
    </xdr:from>
    <xdr:to>
      <xdr:col>3</xdr:col>
      <xdr:colOff>4940300</xdr:colOff>
      <xdr:row>484</xdr:row>
      <xdr:rowOff>254000</xdr:rowOff>
    </xdr:to>
    <xdr:pic>
      <xdr:nvPicPr>
        <xdr:cNvPr id="110" name="Рисунок 109">
          <a:extLst>
            <a:ext uri="{FF2B5EF4-FFF2-40B4-BE49-F238E27FC236}">
              <a16:creationId xmlns:a16="http://schemas.microsoft.com/office/drawing/2014/main" id="{1C8B6DFF-50E4-4E15-9BB4-1B3D51DDCDB9}"/>
            </a:ext>
          </a:extLst>
        </xdr:cNvPr>
        <xdr:cNvPicPr>
          <a:picLocks/>
        </xdr:cNvPicPr>
      </xdr:nvPicPr>
      <xdr:blipFill>
        <a:blip xmlns:r="http://schemas.openxmlformats.org/officeDocument/2006/relationships" r:embed="rId29" cstate="print">
          <a:extLst>
            <a:ext uri="{28A0092B-C50C-407E-A947-70E740481C1C}">
              <a14:useLocalDpi xmlns:a14="http://schemas.microsoft.com/office/drawing/2010/main" val="0"/>
            </a:ext>
          </a:extLst>
        </a:blip>
        <a:stretch>
          <a:fillRect/>
        </a:stretch>
      </xdr:blipFill>
      <xdr:spPr>
        <a:xfrm>
          <a:off x="7080250" y="305911250"/>
          <a:ext cx="4889500" cy="7334250"/>
        </a:xfrm>
        <a:prstGeom prst="rect">
          <a:avLst/>
        </a:prstGeom>
      </xdr:spPr>
    </xdr:pic>
    <xdr:clientData/>
  </xdr:twoCellAnchor>
  <xdr:twoCellAnchor>
    <xdr:from>
      <xdr:col>3</xdr:col>
      <xdr:colOff>50800</xdr:colOff>
      <xdr:row>487</xdr:row>
      <xdr:rowOff>482600</xdr:rowOff>
    </xdr:from>
    <xdr:to>
      <xdr:col>3</xdr:col>
      <xdr:colOff>4940300</xdr:colOff>
      <xdr:row>501</xdr:row>
      <xdr:rowOff>238125</xdr:rowOff>
    </xdr:to>
    <xdr:pic>
      <xdr:nvPicPr>
        <xdr:cNvPr id="112" name="Рисунок 111">
          <a:extLst>
            <a:ext uri="{FF2B5EF4-FFF2-40B4-BE49-F238E27FC236}">
              <a16:creationId xmlns:a16="http://schemas.microsoft.com/office/drawing/2014/main" id="{90A8D0FE-101C-4DE3-9F4B-70D9C73006A6}"/>
            </a:ext>
          </a:extLst>
        </xdr:cNvPr>
        <xdr:cNvPicPr>
          <a:picLocks/>
        </xdr:cNvPicPr>
      </xdr:nvPicPr>
      <xdr:blipFill>
        <a:blip xmlns:r="http://schemas.openxmlformats.org/officeDocument/2006/relationships" r:embed="rId30">
          <a:extLst>
            <a:ext uri="{28A0092B-C50C-407E-A947-70E740481C1C}">
              <a14:useLocalDpi xmlns:a14="http://schemas.microsoft.com/office/drawing/2010/main" val="0"/>
            </a:ext>
          </a:extLst>
        </a:blip>
        <a:stretch>
          <a:fillRect/>
        </a:stretch>
      </xdr:blipFill>
      <xdr:spPr>
        <a:xfrm>
          <a:off x="7080250" y="314874275"/>
          <a:ext cx="4889500" cy="8556625"/>
        </a:xfrm>
        <a:prstGeom prst="rect">
          <a:avLst/>
        </a:prstGeom>
      </xdr:spPr>
    </xdr:pic>
    <xdr:clientData/>
  </xdr:twoCellAnchor>
  <xdr:twoCellAnchor>
    <xdr:from>
      <xdr:col>3</xdr:col>
      <xdr:colOff>50800</xdr:colOff>
      <xdr:row>503</xdr:row>
      <xdr:rowOff>482600</xdr:rowOff>
    </xdr:from>
    <xdr:to>
      <xdr:col>3</xdr:col>
      <xdr:colOff>4940300</xdr:colOff>
      <xdr:row>517</xdr:row>
      <xdr:rowOff>238125</xdr:rowOff>
    </xdr:to>
    <xdr:pic>
      <xdr:nvPicPr>
        <xdr:cNvPr id="116" name="Рисунок 115">
          <a:extLst>
            <a:ext uri="{FF2B5EF4-FFF2-40B4-BE49-F238E27FC236}">
              <a16:creationId xmlns:a16="http://schemas.microsoft.com/office/drawing/2014/main" id="{4E8F2A14-559A-4E70-8A5B-7CB93C75A714}"/>
            </a:ext>
          </a:extLst>
        </xdr:cNvPr>
        <xdr:cNvPicPr>
          <a:picLocks/>
        </xdr:cNvPicPr>
      </xdr:nvPicPr>
      <xdr:blipFill>
        <a:blip xmlns:r="http://schemas.openxmlformats.org/officeDocument/2006/relationships" r:embed="rId31">
          <a:extLst>
            <a:ext uri="{28A0092B-C50C-407E-A947-70E740481C1C}">
              <a14:useLocalDpi xmlns:a14="http://schemas.microsoft.com/office/drawing/2010/main" val="0"/>
            </a:ext>
          </a:extLst>
        </a:blip>
        <a:stretch>
          <a:fillRect/>
        </a:stretch>
      </xdr:blipFill>
      <xdr:spPr>
        <a:xfrm>
          <a:off x="7080250" y="324446900"/>
          <a:ext cx="4889500" cy="8556625"/>
        </a:xfrm>
        <a:prstGeom prst="rect">
          <a:avLst/>
        </a:prstGeom>
      </xdr:spPr>
    </xdr:pic>
    <xdr:clientData/>
  </xdr:twoCellAnchor>
  <xdr:twoCellAnchor>
    <xdr:from>
      <xdr:col>3</xdr:col>
      <xdr:colOff>50800</xdr:colOff>
      <xdr:row>519</xdr:row>
      <xdr:rowOff>482575</xdr:rowOff>
    </xdr:from>
    <xdr:to>
      <xdr:col>3</xdr:col>
      <xdr:colOff>4940300</xdr:colOff>
      <xdr:row>533</xdr:row>
      <xdr:rowOff>238100</xdr:rowOff>
    </xdr:to>
    <xdr:pic>
      <xdr:nvPicPr>
        <xdr:cNvPr id="120" name="Рисунок 119">
          <a:extLst>
            <a:ext uri="{FF2B5EF4-FFF2-40B4-BE49-F238E27FC236}">
              <a16:creationId xmlns:a16="http://schemas.microsoft.com/office/drawing/2014/main" id="{FE038CF1-BB0F-4F18-A8DD-95C3A0BAC09F}"/>
            </a:ext>
          </a:extLst>
        </xdr:cNvPr>
        <xdr:cNvPicPr>
          <a:picLocks/>
        </xdr:cNvPicPr>
      </xdr:nvPicPr>
      <xdr:blipFill>
        <a:blip xmlns:r="http://schemas.openxmlformats.org/officeDocument/2006/relationships" r:embed="rId32">
          <a:extLst>
            <a:ext uri="{28A0092B-C50C-407E-A947-70E740481C1C}">
              <a14:useLocalDpi xmlns:a14="http://schemas.microsoft.com/office/drawing/2010/main" val="0"/>
            </a:ext>
          </a:extLst>
        </a:blip>
        <a:stretch>
          <a:fillRect/>
        </a:stretch>
      </xdr:blipFill>
      <xdr:spPr>
        <a:xfrm>
          <a:off x="7080250" y="334019500"/>
          <a:ext cx="4889500" cy="8556625"/>
        </a:xfrm>
        <a:prstGeom prst="rect">
          <a:avLst/>
        </a:prstGeom>
      </xdr:spPr>
    </xdr:pic>
    <xdr:clientData/>
  </xdr:twoCellAnchor>
  <xdr:twoCellAnchor>
    <xdr:from>
      <xdr:col>3</xdr:col>
      <xdr:colOff>50800</xdr:colOff>
      <xdr:row>535</xdr:row>
      <xdr:rowOff>482600</xdr:rowOff>
    </xdr:from>
    <xdr:to>
      <xdr:col>3</xdr:col>
      <xdr:colOff>4940300</xdr:colOff>
      <xdr:row>549</xdr:row>
      <xdr:rowOff>238125</xdr:rowOff>
    </xdr:to>
    <xdr:pic>
      <xdr:nvPicPr>
        <xdr:cNvPr id="124" name="Рисунок 123">
          <a:extLst>
            <a:ext uri="{FF2B5EF4-FFF2-40B4-BE49-F238E27FC236}">
              <a16:creationId xmlns:a16="http://schemas.microsoft.com/office/drawing/2014/main" id="{B0459900-E63A-46E9-9176-73C5ADB66789}"/>
            </a:ext>
          </a:extLst>
        </xdr:cNvPr>
        <xdr:cNvPicPr>
          <a:picLocks/>
        </xdr:cNvPicPr>
      </xdr:nvPicPr>
      <xdr:blipFill>
        <a:blip xmlns:r="http://schemas.openxmlformats.org/officeDocument/2006/relationships" r:embed="rId33">
          <a:extLst>
            <a:ext uri="{28A0092B-C50C-407E-A947-70E740481C1C}">
              <a14:useLocalDpi xmlns:a14="http://schemas.microsoft.com/office/drawing/2010/main" val="0"/>
            </a:ext>
          </a:extLst>
        </a:blip>
        <a:stretch>
          <a:fillRect/>
        </a:stretch>
      </xdr:blipFill>
      <xdr:spPr>
        <a:xfrm>
          <a:off x="7080250" y="343592150"/>
          <a:ext cx="4889500" cy="8556625"/>
        </a:xfrm>
        <a:prstGeom prst="rect">
          <a:avLst/>
        </a:prstGeom>
      </xdr:spPr>
    </xdr:pic>
    <xdr:clientData/>
  </xdr:twoCellAnchor>
  <xdr:twoCellAnchor>
    <xdr:from>
      <xdr:col>3</xdr:col>
      <xdr:colOff>50800</xdr:colOff>
      <xdr:row>551</xdr:row>
      <xdr:rowOff>482575</xdr:rowOff>
    </xdr:from>
    <xdr:to>
      <xdr:col>3</xdr:col>
      <xdr:colOff>4940300</xdr:colOff>
      <xdr:row>565</xdr:row>
      <xdr:rowOff>238100</xdr:rowOff>
    </xdr:to>
    <xdr:pic>
      <xdr:nvPicPr>
        <xdr:cNvPr id="128" name="Рисунок 127">
          <a:extLst>
            <a:ext uri="{FF2B5EF4-FFF2-40B4-BE49-F238E27FC236}">
              <a16:creationId xmlns:a16="http://schemas.microsoft.com/office/drawing/2014/main" id="{A6B566F2-ABED-4C39-A590-15B895546625}"/>
            </a:ext>
          </a:extLst>
        </xdr:cNvPr>
        <xdr:cNvPicPr>
          <a:picLocks/>
        </xdr:cNvPicPr>
      </xdr:nvPicPr>
      <xdr:blipFill>
        <a:blip xmlns:r="http://schemas.openxmlformats.org/officeDocument/2006/relationships" r:embed="rId34">
          <a:extLst>
            <a:ext uri="{28A0092B-C50C-407E-A947-70E740481C1C}">
              <a14:useLocalDpi xmlns:a14="http://schemas.microsoft.com/office/drawing/2010/main" val="0"/>
            </a:ext>
          </a:extLst>
        </a:blip>
        <a:stretch>
          <a:fillRect/>
        </a:stretch>
      </xdr:blipFill>
      <xdr:spPr>
        <a:xfrm>
          <a:off x="7080250" y="353164750"/>
          <a:ext cx="4889500" cy="8556625"/>
        </a:xfrm>
        <a:prstGeom prst="rect">
          <a:avLst/>
        </a:prstGeom>
      </xdr:spPr>
    </xdr:pic>
    <xdr:clientData/>
  </xdr:twoCellAnchor>
  <xdr:twoCellAnchor>
    <xdr:from>
      <xdr:col>3</xdr:col>
      <xdr:colOff>50800</xdr:colOff>
      <xdr:row>567</xdr:row>
      <xdr:rowOff>482600</xdr:rowOff>
    </xdr:from>
    <xdr:to>
      <xdr:col>3</xdr:col>
      <xdr:colOff>4940300</xdr:colOff>
      <xdr:row>581</xdr:row>
      <xdr:rowOff>238125</xdr:rowOff>
    </xdr:to>
    <xdr:pic>
      <xdr:nvPicPr>
        <xdr:cNvPr id="132" name="Рисунок 131">
          <a:extLst>
            <a:ext uri="{FF2B5EF4-FFF2-40B4-BE49-F238E27FC236}">
              <a16:creationId xmlns:a16="http://schemas.microsoft.com/office/drawing/2014/main" id="{FE2946FF-3B12-48ED-8E2C-95D0618C745D}"/>
            </a:ext>
          </a:extLst>
        </xdr:cNvPr>
        <xdr:cNvPicPr>
          <a:picLocks/>
        </xdr:cNvPicPr>
      </xdr:nvPicPr>
      <xdr:blipFill>
        <a:blip xmlns:r="http://schemas.openxmlformats.org/officeDocument/2006/relationships" r:embed="rId35">
          <a:extLst>
            <a:ext uri="{28A0092B-C50C-407E-A947-70E740481C1C}">
              <a14:useLocalDpi xmlns:a14="http://schemas.microsoft.com/office/drawing/2010/main" val="0"/>
            </a:ext>
          </a:extLst>
        </a:blip>
        <a:stretch>
          <a:fillRect/>
        </a:stretch>
      </xdr:blipFill>
      <xdr:spPr>
        <a:xfrm>
          <a:off x="7080250" y="362737400"/>
          <a:ext cx="4889500" cy="8556625"/>
        </a:xfrm>
        <a:prstGeom prst="rect">
          <a:avLst/>
        </a:prstGeom>
      </xdr:spPr>
    </xdr:pic>
    <xdr:clientData/>
  </xdr:twoCellAnchor>
  <xdr:twoCellAnchor>
    <xdr:from>
      <xdr:col>3</xdr:col>
      <xdr:colOff>50800</xdr:colOff>
      <xdr:row>583</xdr:row>
      <xdr:rowOff>482625</xdr:rowOff>
    </xdr:from>
    <xdr:to>
      <xdr:col>3</xdr:col>
      <xdr:colOff>4940300</xdr:colOff>
      <xdr:row>597</xdr:row>
      <xdr:rowOff>238150</xdr:rowOff>
    </xdr:to>
    <xdr:pic>
      <xdr:nvPicPr>
        <xdr:cNvPr id="136" name="Рисунок 135">
          <a:extLst>
            <a:ext uri="{FF2B5EF4-FFF2-40B4-BE49-F238E27FC236}">
              <a16:creationId xmlns:a16="http://schemas.microsoft.com/office/drawing/2014/main" id="{3156EB09-D73B-4445-894D-09F0C970275B}"/>
            </a:ext>
          </a:extLst>
        </xdr:cNvPr>
        <xdr:cNvPicPr>
          <a:picLocks/>
        </xdr:cNvPicPr>
      </xdr:nvPicPr>
      <xdr:blipFill>
        <a:blip xmlns:r="http://schemas.openxmlformats.org/officeDocument/2006/relationships" r:embed="rId36">
          <a:extLst>
            <a:ext uri="{28A0092B-C50C-407E-A947-70E740481C1C}">
              <a14:useLocalDpi xmlns:a14="http://schemas.microsoft.com/office/drawing/2010/main" val="0"/>
            </a:ext>
          </a:extLst>
        </a:blip>
        <a:stretch>
          <a:fillRect/>
        </a:stretch>
      </xdr:blipFill>
      <xdr:spPr>
        <a:xfrm>
          <a:off x="7080250" y="372310050"/>
          <a:ext cx="4889500" cy="8556625"/>
        </a:xfrm>
        <a:prstGeom prst="rect">
          <a:avLst/>
        </a:prstGeom>
      </xdr:spPr>
    </xdr:pic>
    <xdr:clientData/>
  </xdr:twoCellAnchor>
  <xdr:twoCellAnchor>
    <xdr:from>
      <xdr:col>3</xdr:col>
      <xdr:colOff>317500</xdr:colOff>
      <xdr:row>599</xdr:row>
      <xdr:rowOff>50800</xdr:rowOff>
    </xdr:from>
    <xdr:to>
      <xdr:col>3</xdr:col>
      <xdr:colOff>4756225</xdr:colOff>
      <xdr:row>613</xdr:row>
      <xdr:rowOff>577850</xdr:rowOff>
    </xdr:to>
    <xdr:pic>
      <xdr:nvPicPr>
        <xdr:cNvPr id="140" name="Рисунок 139">
          <a:extLst>
            <a:ext uri="{FF2B5EF4-FFF2-40B4-BE49-F238E27FC236}">
              <a16:creationId xmlns:a16="http://schemas.microsoft.com/office/drawing/2014/main" id="{80807D78-E39D-4A9A-9B9F-37D14B6C5BE2}"/>
            </a:ext>
          </a:extLst>
        </xdr:cNvPr>
        <xdr:cNvPicPr>
          <a:picLocks/>
        </xdr:cNvPicPr>
      </xdr:nvPicPr>
      <xdr:blipFill>
        <a:blip xmlns:r="http://schemas.openxmlformats.org/officeDocument/2006/relationships" r:embed="rId37">
          <a:extLst>
            <a:ext uri="{28A0092B-C50C-407E-A947-70E740481C1C}">
              <a14:useLocalDpi xmlns:a14="http://schemas.microsoft.com/office/drawing/2010/main" val="0"/>
            </a:ext>
          </a:extLst>
        </a:blip>
        <a:stretch>
          <a:fillRect/>
        </a:stretch>
      </xdr:blipFill>
      <xdr:spPr>
        <a:xfrm>
          <a:off x="7346950" y="381450850"/>
          <a:ext cx="4438725" cy="9328150"/>
        </a:xfrm>
        <a:prstGeom prst="rect">
          <a:avLst/>
        </a:prstGeom>
      </xdr:spPr>
    </xdr:pic>
    <xdr:clientData/>
  </xdr:twoCellAnchor>
  <xdr:twoCellAnchor>
    <xdr:from>
      <xdr:col>3</xdr:col>
      <xdr:colOff>50800</xdr:colOff>
      <xdr:row>615</xdr:row>
      <xdr:rowOff>495325</xdr:rowOff>
    </xdr:from>
    <xdr:to>
      <xdr:col>3</xdr:col>
      <xdr:colOff>4940300</xdr:colOff>
      <xdr:row>629</xdr:row>
      <xdr:rowOff>226402</xdr:rowOff>
    </xdr:to>
    <xdr:pic>
      <xdr:nvPicPr>
        <xdr:cNvPr id="144" name="Рисунок 143">
          <a:extLst>
            <a:ext uri="{FF2B5EF4-FFF2-40B4-BE49-F238E27FC236}">
              <a16:creationId xmlns:a16="http://schemas.microsoft.com/office/drawing/2014/main" id="{D696D36D-CCB7-4BD1-9AB5-CA50EFCE87A2}"/>
            </a:ext>
          </a:extLst>
        </xdr:cNvPr>
        <xdr:cNvPicPr>
          <a:picLocks/>
        </xdr:cNvPicPr>
      </xdr:nvPicPr>
      <xdr:blipFill>
        <a:blip xmlns:r="http://schemas.openxmlformats.org/officeDocument/2006/relationships" r:embed="rId38">
          <a:extLst>
            <a:ext uri="{28A0092B-C50C-407E-A947-70E740481C1C}">
              <a14:useLocalDpi xmlns:a14="http://schemas.microsoft.com/office/drawing/2010/main" val="0"/>
            </a:ext>
          </a:extLst>
        </a:blip>
        <a:stretch>
          <a:fillRect/>
        </a:stretch>
      </xdr:blipFill>
      <xdr:spPr>
        <a:xfrm>
          <a:off x="7080250" y="391468000"/>
          <a:ext cx="4889500" cy="8532177"/>
        </a:xfrm>
        <a:prstGeom prst="rect">
          <a:avLst/>
        </a:prstGeom>
      </xdr:spPr>
    </xdr:pic>
    <xdr:clientData/>
  </xdr:twoCellAnchor>
  <xdr:twoCellAnchor>
    <xdr:from>
      <xdr:col>3</xdr:col>
      <xdr:colOff>50800</xdr:colOff>
      <xdr:row>631</xdr:row>
      <xdr:rowOff>495300</xdr:rowOff>
    </xdr:from>
    <xdr:to>
      <xdr:col>3</xdr:col>
      <xdr:colOff>4940300</xdr:colOff>
      <xdr:row>645</xdr:row>
      <xdr:rowOff>226377</xdr:rowOff>
    </xdr:to>
    <xdr:pic>
      <xdr:nvPicPr>
        <xdr:cNvPr id="148" name="Рисунок 147">
          <a:extLst>
            <a:ext uri="{FF2B5EF4-FFF2-40B4-BE49-F238E27FC236}">
              <a16:creationId xmlns:a16="http://schemas.microsoft.com/office/drawing/2014/main" id="{864E39FE-6978-4B06-834A-32D8F01AD115}"/>
            </a:ext>
          </a:extLst>
        </xdr:cNvPr>
        <xdr:cNvPicPr>
          <a:picLocks/>
        </xdr:cNvPicPr>
      </xdr:nvPicPr>
      <xdr:blipFill>
        <a:blip xmlns:r="http://schemas.openxmlformats.org/officeDocument/2006/relationships" r:embed="rId39">
          <a:extLst>
            <a:ext uri="{28A0092B-C50C-407E-A947-70E740481C1C}">
              <a14:useLocalDpi xmlns:a14="http://schemas.microsoft.com/office/drawing/2010/main" val="0"/>
            </a:ext>
          </a:extLst>
        </a:blip>
        <a:stretch>
          <a:fillRect/>
        </a:stretch>
      </xdr:blipFill>
      <xdr:spPr>
        <a:xfrm>
          <a:off x="7080250" y="401040600"/>
          <a:ext cx="4889500" cy="8532177"/>
        </a:xfrm>
        <a:prstGeom prst="rect">
          <a:avLst/>
        </a:prstGeom>
      </xdr:spPr>
    </xdr:pic>
    <xdr:clientData/>
  </xdr:twoCellAnchor>
  <xdr:twoCellAnchor>
    <xdr:from>
      <xdr:col>3</xdr:col>
      <xdr:colOff>50800</xdr:colOff>
      <xdr:row>647</xdr:row>
      <xdr:rowOff>482600</xdr:rowOff>
    </xdr:from>
    <xdr:to>
      <xdr:col>3</xdr:col>
      <xdr:colOff>4940300</xdr:colOff>
      <xdr:row>661</xdr:row>
      <xdr:rowOff>238125</xdr:rowOff>
    </xdr:to>
    <xdr:pic>
      <xdr:nvPicPr>
        <xdr:cNvPr id="152" name="Рисунок 151">
          <a:extLst>
            <a:ext uri="{FF2B5EF4-FFF2-40B4-BE49-F238E27FC236}">
              <a16:creationId xmlns:a16="http://schemas.microsoft.com/office/drawing/2014/main" id="{5072408F-C646-40CC-9A79-C2C7A3A633A4}"/>
            </a:ext>
          </a:extLst>
        </xdr:cNvPr>
        <xdr:cNvPicPr>
          <a:picLocks/>
        </xdr:cNvPicPr>
      </xdr:nvPicPr>
      <xdr:blipFill>
        <a:blip xmlns:r="http://schemas.openxmlformats.org/officeDocument/2006/relationships" r:embed="rId40">
          <a:extLst>
            <a:ext uri="{28A0092B-C50C-407E-A947-70E740481C1C}">
              <a14:useLocalDpi xmlns:a14="http://schemas.microsoft.com/office/drawing/2010/main" val="0"/>
            </a:ext>
          </a:extLst>
        </a:blip>
        <a:stretch>
          <a:fillRect/>
        </a:stretch>
      </xdr:blipFill>
      <xdr:spPr>
        <a:xfrm>
          <a:off x="7080250" y="410600525"/>
          <a:ext cx="4889500" cy="8556625"/>
        </a:xfrm>
        <a:prstGeom prst="rect">
          <a:avLst/>
        </a:prstGeom>
      </xdr:spPr>
    </xdr:pic>
    <xdr:clientData/>
  </xdr:twoCellAnchor>
  <xdr:twoCellAnchor>
    <xdr:from>
      <xdr:col>3</xdr:col>
      <xdr:colOff>50800</xdr:colOff>
      <xdr:row>663</xdr:row>
      <xdr:rowOff>482600</xdr:rowOff>
    </xdr:from>
    <xdr:to>
      <xdr:col>3</xdr:col>
      <xdr:colOff>4940300</xdr:colOff>
      <xdr:row>677</xdr:row>
      <xdr:rowOff>238125</xdr:rowOff>
    </xdr:to>
    <xdr:pic>
      <xdr:nvPicPr>
        <xdr:cNvPr id="156" name="Рисунок 155">
          <a:extLst>
            <a:ext uri="{FF2B5EF4-FFF2-40B4-BE49-F238E27FC236}">
              <a16:creationId xmlns:a16="http://schemas.microsoft.com/office/drawing/2014/main" id="{E3B5B7FF-6C56-4F27-96FA-E2C5CE6DCF5F}"/>
            </a:ext>
          </a:extLst>
        </xdr:cNvPr>
        <xdr:cNvPicPr>
          <a:picLocks/>
        </xdr:cNvPicPr>
      </xdr:nvPicPr>
      <xdr:blipFill>
        <a:blip xmlns:r="http://schemas.openxmlformats.org/officeDocument/2006/relationships" r:embed="rId41">
          <a:extLst>
            <a:ext uri="{28A0092B-C50C-407E-A947-70E740481C1C}">
              <a14:useLocalDpi xmlns:a14="http://schemas.microsoft.com/office/drawing/2010/main" val="0"/>
            </a:ext>
          </a:extLst>
        </a:blip>
        <a:stretch>
          <a:fillRect/>
        </a:stretch>
      </xdr:blipFill>
      <xdr:spPr>
        <a:xfrm>
          <a:off x="7080250" y="420173150"/>
          <a:ext cx="4889500" cy="8556625"/>
        </a:xfrm>
        <a:prstGeom prst="rect">
          <a:avLst/>
        </a:prstGeom>
      </xdr:spPr>
    </xdr:pic>
    <xdr:clientData/>
  </xdr:twoCellAnchor>
  <xdr:twoCellAnchor>
    <xdr:from>
      <xdr:col>3</xdr:col>
      <xdr:colOff>50800</xdr:colOff>
      <xdr:row>680</xdr:row>
      <xdr:rowOff>234950</xdr:rowOff>
    </xdr:from>
    <xdr:to>
      <xdr:col>3</xdr:col>
      <xdr:colOff>4940300</xdr:colOff>
      <xdr:row>692</xdr:row>
      <xdr:rowOff>477678</xdr:rowOff>
    </xdr:to>
    <xdr:pic>
      <xdr:nvPicPr>
        <xdr:cNvPr id="160" name="Рисунок 159">
          <a:extLst>
            <a:ext uri="{FF2B5EF4-FFF2-40B4-BE49-F238E27FC236}">
              <a16:creationId xmlns:a16="http://schemas.microsoft.com/office/drawing/2014/main" id="{F634D9BA-FCAC-4840-B618-18DF4D51D98A}"/>
            </a:ext>
          </a:extLst>
        </xdr:cNvPr>
        <xdr:cNvPicPr>
          <a:picLocks/>
        </xdr:cNvPicPr>
      </xdr:nvPicPr>
      <xdr:blipFill>
        <a:blip xmlns:r="http://schemas.openxmlformats.org/officeDocument/2006/relationships" r:embed="rId42">
          <a:extLst>
            <a:ext uri="{28A0092B-C50C-407E-A947-70E740481C1C}">
              <a14:useLocalDpi xmlns:a14="http://schemas.microsoft.com/office/drawing/2010/main" val="0"/>
            </a:ext>
          </a:extLst>
        </a:blip>
        <a:stretch>
          <a:fillRect/>
        </a:stretch>
      </xdr:blipFill>
      <xdr:spPr>
        <a:xfrm>
          <a:off x="7080250" y="430126775"/>
          <a:ext cx="4889500" cy="7786528"/>
        </a:xfrm>
        <a:prstGeom prst="rect">
          <a:avLst/>
        </a:prstGeom>
      </xdr:spPr>
    </xdr:pic>
    <xdr:clientData/>
  </xdr:twoCellAnchor>
  <xdr:twoCellAnchor>
    <xdr:from>
      <xdr:col>3</xdr:col>
      <xdr:colOff>50800</xdr:colOff>
      <xdr:row>695</xdr:row>
      <xdr:rowOff>596900</xdr:rowOff>
    </xdr:from>
    <xdr:to>
      <xdr:col>3</xdr:col>
      <xdr:colOff>4940300</xdr:colOff>
      <xdr:row>709</xdr:row>
      <xdr:rowOff>128782</xdr:rowOff>
    </xdr:to>
    <xdr:pic>
      <xdr:nvPicPr>
        <xdr:cNvPr id="164" name="Рисунок 163">
          <a:extLst>
            <a:ext uri="{FF2B5EF4-FFF2-40B4-BE49-F238E27FC236}">
              <a16:creationId xmlns:a16="http://schemas.microsoft.com/office/drawing/2014/main" id="{FD12AB67-EAC7-49FE-BE91-E33A7A1F2360}"/>
            </a:ext>
          </a:extLst>
        </xdr:cNvPr>
        <xdr:cNvPicPr>
          <a:picLocks/>
        </xdr:cNvPicPr>
      </xdr:nvPicPr>
      <xdr:blipFill>
        <a:blip xmlns:r="http://schemas.openxmlformats.org/officeDocument/2006/relationships" r:embed="rId43">
          <a:extLst>
            <a:ext uri="{28A0092B-C50C-407E-A947-70E740481C1C}">
              <a14:useLocalDpi xmlns:a14="http://schemas.microsoft.com/office/drawing/2010/main" val="0"/>
            </a:ext>
          </a:extLst>
        </a:blip>
        <a:stretch>
          <a:fillRect/>
        </a:stretch>
      </xdr:blipFill>
      <xdr:spPr>
        <a:xfrm>
          <a:off x="7080250" y="439432700"/>
          <a:ext cx="4889500" cy="8332982"/>
        </a:xfrm>
        <a:prstGeom prst="rect">
          <a:avLst/>
        </a:prstGeom>
      </xdr:spPr>
    </xdr:pic>
    <xdr:clientData/>
  </xdr:twoCellAnchor>
  <xdr:twoCellAnchor>
    <xdr:from>
      <xdr:col>3</xdr:col>
      <xdr:colOff>50800</xdr:colOff>
      <xdr:row>711</xdr:row>
      <xdr:rowOff>482600</xdr:rowOff>
    </xdr:from>
    <xdr:to>
      <xdr:col>3</xdr:col>
      <xdr:colOff>4940300</xdr:colOff>
      <xdr:row>725</xdr:row>
      <xdr:rowOff>238125</xdr:rowOff>
    </xdr:to>
    <xdr:pic>
      <xdr:nvPicPr>
        <xdr:cNvPr id="168" name="Рисунок 167">
          <a:extLst>
            <a:ext uri="{FF2B5EF4-FFF2-40B4-BE49-F238E27FC236}">
              <a16:creationId xmlns:a16="http://schemas.microsoft.com/office/drawing/2014/main" id="{29E58596-8135-4AEF-BCFD-2DC277995F8A}"/>
            </a:ext>
          </a:extLst>
        </xdr:cNvPr>
        <xdr:cNvPicPr>
          <a:picLocks/>
        </xdr:cNvPicPr>
      </xdr:nvPicPr>
      <xdr:blipFill>
        <a:blip xmlns:r="http://schemas.openxmlformats.org/officeDocument/2006/relationships" r:embed="rId44">
          <a:extLst>
            <a:ext uri="{28A0092B-C50C-407E-A947-70E740481C1C}">
              <a14:useLocalDpi xmlns:a14="http://schemas.microsoft.com/office/drawing/2010/main" val="0"/>
            </a:ext>
          </a:extLst>
        </a:blip>
        <a:stretch>
          <a:fillRect/>
        </a:stretch>
      </xdr:blipFill>
      <xdr:spPr>
        <a:xfrm>
          <a:off x="7080250" y="448891025"/>
          <a:ext cx="4889500" cy="8556625"/>
        </a:xfrm>
        <a:prstGeom prst="rect">
          <a:avLst/>
        </a:prstGeom>
      </xdr:spPr>
    </xdr:pic>
    <xdr:clientData/>
  </xdr:twoCellAnchor>
  <xdr:twoCellAnchor>
    <xdr:from>
      <xdr:col>3</xdr:col>
      <xdr:colOff>50800</xdr:colOff>
      <xdr:row>729</xdr:row>
      <xdr:rowOff>292100</xdr:rowOff>
    </xdr:from>
    <xdr:to>
      <xdr:col>3</xdr:col>
      <xdr:colOff>4940300</xdr:colOff>
      <xdr:row>739</xdr:row>
      <xdr:rowOff>432004</xdr:rowOff>
    </xdr:to>
    <xdr:pic>
      <xdr:nvPicPr>
        <xdr:cNvPr id="172" name="Рисунок 171">
          <a:extLst>
            <a:ext uri="{FF2B5EF4-FFF2-40B4-BE49-F238E27FC236}">
              <a16:creationId xmlns:a16="http://schemas.microsoft.com/office/drawing/2014/main" id="{F06D58A9-2796-4C92-A685-7E6CD42EDBF0}"/>
            </a:ext>
          </a:extLst>
        </xdr:cNvPr>
        <xdr:cNvPicPr>
          <a:picLocks/>
        </xdr:cNvPicPr>
      </xdr:nvPicPr>
      <xdr:blipFill>
        <a:blip xmlns:r="http://schemas.openxmlformats.org/officeDocument/2006/relationships" r:embed="rId45">
          <a:extLst>
            <a:ext uri="{28A0092B-C50C-407E-A947-70E740481C1C}">
              <a14:useLocalDpi xmlns:a14="http://schemas.microsoft.com/office/drawing/2010/main" val="0"/>
            </a:ext>
          </a:extLst>
        </a:blip>
        <a:stretch>
          <a:fillRect/>
        </a:stretch>
      </xdr:blipFill>
      <xdr:spPr>
        <a:xfrm>
          <a:off x="7080250" y="459530450"/>
          <a:ext cx="4889500" cy="6426404"/>
        </a:xfrm>
        <a:prstGeom prst="rect">
          <a:avLst/>
        </a:prstGeom>
      </xdr:spPr>
    </xdr:pic>
    <xdr:clientData/>
  </xdr:twoCellAnchor>
  <xdr:twoCellAnchor>
    <xdr:from>
      <xdr:col>3</xdr:col>
      <xdr:colOff>50800</xdr:colOff>
      <xdr:row>744</xdr:row>
      <xdr:rowOff>412750</xdr:rowOff>
    </xdr:from>
    <xdr:to>
      <xdr:col>3</xdr:col>
      <xdr:colOff>4940300</xdr:colOff>
      <xdr:row>756</xdr:row>
      <xdr:rowOff>303497</xdr:rowOff>
    </xdr:to>
    <xdr:pic>
      <xdr:nvPicPr>
        <xdr:cNvPr id="176" name="Рисунок 175">
          <a:extLst>
            <a:ext uri="{FF2B5EF4-FFF2-40B4-BE49-F238E27FC236}">
              <a16:creationId xmlns:a16="http://schemas.microsoft.com/office/drawing/2014/main" id="{CB38E287-4121-4602-83B3-B5BB674CD26F}"/>
            </a:ext>
          </a:extLst>
        </xdr:cNvPr>
        <xdr:cNvPicPr>
          <a:picLocks/>
        </xdr:cNvPicPr>
      </xdr:nvPicPr>
      <xdr:blipFill>
        <a:blip xmlns:r="http://schemas.openxmlformats.org/officeDocument/2006/relationships" r:embed="rId46">
          <a:extLst>
            <a:ext uri="{28A0092B-C50C-407E-A947-70E740481C1C}">
              <a14:useLocalDpi xmlns:a14="http://schemas.microsoft.com/office/drawing/2010/main" val="0"/>
            </a:ext>
          </a:extLst>
        </a:blip>
        <a:stretch>
          <a:fillRect/>
        </a:stretch>
      </xdr:blipFill>
      <xdr:spPr>
        <a:xfrm>
          <a:off x="7080250" y="468595075"/>
          <a:ext cx="4889500" cy="7434547"/>
        </a:xfrm>
        <a:prstGeom prst="rect">
          <a:avLst/>
        </a:prstGeom>
      </xdr:spPr>
    </xdr:pic>
    <xdr:clientData/>
  </xdr:twoCellAnchor>
  <xdr:twoCellAnchor>
    <xdr:from>
      <xdr:col>3</xdr:col>
      <xdr:colOff>50800</xdr:colOff>
      <xdr:row>760</xdr:row>
      <xdr:rowOff>133350</xdr:rowOff>
    </xdr:from>
    <xdr:to>
      <xdr:col>3</xdr:col>
      <xdr:colOff>4940300</xdr:colOff>
      <xdr:row>772</xdr:row>
      <xdr:rowOff>583882</xdr:rowOff>
    </xdr:to>
    <xdr:pic>
      <xdr:nvPicPr>
        <xdr:cNvPr id="180" name="Рисунок 179">
          <a:extLst>
            <a:ext uri="{FF2B5EF4-FFF2-40B4-BE49-F238E27FC236}">
              <a16:creationId xmlns:a16="http://schemas.microsoft.com/office/drawing/2014/main" id="{E717E7B7-DDE4-4FDB-B576-9CEFED9A8D5A}"/>
            </a:ext>
          </a:extLst>
        </xdr:cNvPr>
        <xdr:cNvPicPr>
          <a:picLocks/>
        </xdr:cNvPicPr>
      </xdr:nvPicPr>
      <xdr:blipFill>
        <a:blip xmlns:r="http://schemas.openxmlformats.org/officeDocument/2006/relationships" r:embed="rId47">
          <a:extLst>
            <a:ext uri="{28A0092B-C50C-407E-A947-70E740481C1C}">
              <a14:useLocalDpi xmlns:a14="http://schemas.microsoft.com/office/drawing/2010/main" val="0"/>
            </a:ext>
          </a:extLst>
        </a:blip>
        <a:stretch>
          <a:fillRect/>
        </a:stretch>
      </xdr:blipFill>
      <xdr:spPr>
        <a:xfrm>
          <a:off x="7080250" y="477888300"/>
          <a:ext cx="4889500" cy="7994332"/>
        </a:xfrm>
        <a:prstGeom prst="rect">
          <a:avLst/>
        </a:prstGeom>
      </xdr:spPr>
    </xdr:pic>
    <xdr:clientData/>
  </xdr:twoCellAnchor>
  <xdr:twoCellAnchor>
    <xdr:from>
      <xdr:col>3</xdr:col>
      <xdr:colOff>50800</xdr:colOff>
      <xdr:row>775</xdr:row>
      <xdr:rowOff>482600</xdr:rowOff>
    </xdr:from>
    <xdr:to>
      <xdr:col>3</xdr:col>
      <xdr:colOff>4940300</xdr:colOff>
      <xdr:row>789</xdr:row>
      <xdr:rowOff>238125</xdr:rowOff>
    </xdr:to>
    <xdr:pic>
      <xdr:nvPicPr>
        <xdr:cNvPr id="184" name="Рисунок 183">
          <a:extLst>
            <a:ext uri="{FF2B5EF4-FFF2-40B4-BE49-F238E27FC236}">
              <a16:creationId xmlns:a16="http://schemas.microsoft.com/office/drawing/2014/main" id="{298265AF-9297-470D-BB39-BDB5EF5B2C80}"/>
            </a:ext>
          </a:extLst>
        </xdr:cNvPr>
        <xdr:cNvPicPr>
          <a:picLocks/>
        </xdr:cNvPicPr>
      </xdr:nvPicPr>
      <xdr:blipFill>
        <a:blip xmlns:r="http://schemas.openxmlformats.org/officeDocument/2006/relationships" r:embed="rId48">
          <a:extLst>
            <a:ext uri="{28A0092B-C50C-407E-A947-70E740481C1C}">
              <a14:useLocalDpi xmlns:a14="http://schemas.microsoft.com/office/drawing/2010/main" val="0"/>
            </a:ext>
          </a:extLst>
        </a:blip>
        <a:stretch>
          <a:fillRect/>
        </a:stretch>
      </xdr:blipFill>
      <xdr:spPr>
        <a:xfrm>
          <a:off x="7080250" y="487181525"/>
          <a:ext cx="4889500" cy="8556625"/>
        </a:xfrm>
        <a:prstGeom prst="rect">
          <a:avLst/>
        </a:prstGeom>
      </xdr:spPr>
    </xdr:pic>
    <xdr:clientData/>
  </xdr:twoCellAnchor>
  <xdr:twoCellAnchor>
    <xdr:from>
      <xdr:col>3</xdr:col>
      <xdr:colOff>50800</xdr:colOff>
      <xdr:row>793</xdr:row>
      <xdr:rowOff>266700</xdr:rowOff>
    </xdr:from>
    <xdr:to>
      <xdr:col>3</xdr:col>
      <xdr:colOff>4940300</xdr:colOff>
      <xdr:row>803</xdr:row>
      <xdr:rowOff>450037</xdr:rowOff>
    </xdr:to>
    <xdr:pic>
      <xdr:nvPicPr>
        <xdr:cNvPr id="188" name="Рисунок 187">
          <a:extLst>
            <a:ext uri="{FF2B5EF4-FFF2-40B4-BE49-F238E27FC236}">
              <a16:creationId xmlns:a16="http://schemas.microsoft.com/office/drawing/2014/main" id="{74152E0E-8D5F-4544-A5AD-506D4EE93FD2}"/>
            </a:ext>
          </a:extLst>
        </xdr:cNvPr>
        <xdr:cNvPicPr>
          <a:picLocks/>
        </xdr:cNvPicPr>
      </xdr:nvPicPr>
      <xdr:blipFill>
        <a:blip xmlns:r="http://schemas.openxmlformats.org/officeDocument/2006/relationships" r:embed="rId49">
          <a:extLst>
            <a:ext uri="{28A0092B-C50C-407E-A947-70E740481C1C}">
              <a14:useLocalDpi xmlns:a14="http://schemas.microsoft.com/office/drawing/2010/main" val="0"/>
            </a:ext>
          </a:extLst>
        </a:blip>
        <a:stretch>
          <a:fillRect/>
        </a:stretch>
      </xdr:blipFill>
      <xdr:spPr>
        <a:xfrm>
          <a:off x="7080250" y="497795550"/>
          <a:ext cx="4889500" cy="6469837"/>
        </a:xfrm>
        <a:prstGeom prst="rect">
          <a:avLst/>
        </a:prstGeom>
      </xdr:spPr>
    </xdr:pic>
    <xdr:clientData/>
  </xdr:twoCellAnchor>
  <xdr:twoCellAnchor>
    <xdr:from>
      <xdr:col>3</xdr:col>
      <xdr:colOff>50799</xdr:colOff>
      <xdr:row>809</xdr:row>
      <xdr:rowOff>127000</xdr:rowOff>
    </xdr:from>
    <xdr:to>
      <xdr:col>3</xdr:col>
      <xdr:colOff>4940299</xdr:colOff>
      <xdr:row>819</xdr:row>
      <xdr:rowOff>595204</xdr:rowOff>
    </xdr:to>
    <xdr:pic>
      <xdr:nvPicPr>
        <xdr:cNvPr id="192" name="Рисунок 191">
          <a:extLst>
            <a:ext uri="{FF2B5EF4-FFF2-40B4-BE49-F238E27FC236}">
              <a16:creationId xmlns:a16="http://schemas.microsoft.com/office/drawing/2014/main" id="{B20AF17B-B613-49C1-AD52-08736FA73771}"/>
            </a:ext>
          </a:extLst>
        </xdr:cNvPr>
        <xdr:cNvPicPr>
          <a:picLocks/>
        </xdr:cNvPicPr>
      </xdr:nvPicPr>
      <xdr:blipFill>
        <a:blip xmlns:r="http://schemas.openxmlformats.org/officeDocument/2006/relationships" r:embed="rId50">
          <a:extLst>
            <a:ext uri="{28A0092B-C50C-407E-A947-70E740481C1C}">
              <a14:useLocalDpi xmlns:a14="http://schemas.microsoft.com/office/drawing/2010/main" val="0"/>
            </a:ext>
          </a:extLst>
        </a:blip>
        <a:stretch>
          <a:fillRect/>
        </a:stretch>
      </xdr:blipFill>
      <xdr:spPr>
        <a:xfrm>
          <a:off x="7080249" y="507228475"/>
          <a:ext cx="4889500" cy="6754704"/>
        </a:xfrm>
        <a:prstGeom prst="rect">
          <a:avLst/>
        </a:prstGeom>
      </xdr:spPr>
    </xdr:pic>
    <xdr:clientData/>
  </xdr:twoCellAnchor>
  <xdr:twoCellAnchor>
    <xdr:from>
      <xdr:col>3</xdr:col>
      <xdr:colOff>50800</xdr:colOff>
      <xdr:row>825</xdr:row>
      <xdr:rowOff>88900</xdr:rowOff>
    </xdr:from>
    <xdr:to>
      <xdr:col>3</xdr:col>
      <xdr:colOff>4940300</xdr:colOff>
      <xdr:row>836</xdr:row>
      <xdr:rowOff>8420</xdr:rowOff>
    </xdr:to>
    <xdr:pic>
      <xdr:nvPicPr>
        <xdr:cNvPr id="196" name="Рисунок 195">
          <a:extLst>
            <a:ext uri="{FF2B5EF4-FFF2-40B4-BE49-F238E27FC236}">
              <a16:creationId xmlns:a16="http://schemas.microsoft.com/office/drawing/2014/main" id="{961DA7A2-7FC6-475D-9E5B-03A301D60217}"/>
            </a:ext>
          </a:extLst>
        </xdr:cNvPr>
        <xdr:cNvPicPr>
          <a:picLocks/>
        </xdr:cNvPicPr>
      </xdr:nvPicPr>
      <xdr:blipFill>
        <a:blip xmlns:r="http://schemas.openxmlformats.org/officeDocument/2006/relationships" r:embed="rId51">
          <a:extLst>
            <a:ext uri="{28A0092B-C50C-407E-A947-70E740481C1C}">
              <a14:useLocalDpi xmlns:a14="http://schemas.microsoft.com/office/drawing/2010/main" val="0"/>
            </a:ext>
          </a:extLst>
        </a:blip>
        <a:stretch>
          <a:fillRect/>
        </a:stretch>
      </xdr:blipFill>
      <xdr:spPr>
        <a:xfrm>
          <a:off x="7080250" y="516763000"/>
          <a:ext cx="4889500" cy="6834670"/>
        </a:xfrm>
        <a:prstGeom prst="rect">
          <a:avLst/>
        </a:prstGeom>
      </xdr:spPr>
    </xdr:pic>
    <xdr:clientData/>
  </xdr:twoCellAnchor>
  <xdr:twoCellAnchor>
    <xdr:from>
      <xdr:col>3</xdr:col>
      <xdr:colOff>50800</xdr:colOff>
      <xdr:row>841</xdr:row>
      <xdr:rowOff>546100</xdr:rowOff>
    </xdr:from>
    <xdr:to>
      <xdr:col>3</xdr:col>
      <xdr:colOff>4940300</xdr:colOff>
      <xdr:row>851</xdr:row>
      <xdr:rowOff>163453</xdr:rowOff>
    </xdr:to>
    <xdr:pic>
      <xdr:nvPicPr>
        <xdr:cNvPr id="200" name="Рисунок 199">
          <a:extLst>
            <a:ext uri="{FF2B5EF4-FFF2-40B4-BE49-F238E27FC236}">
              <a16:creationId xmlns:a16="http://schemas.microsoft.com/office/drawing/2014/main" id="{73D7D41B-D211-4FCA-AC04-A9DBDF2CB1CE}"/>
            </a:ext>
          </a:extLst>
        </xdr:cNvPr>
        <xdr:cNvPicPr>
          <a:picLocks/>
        </xdr:cNvPicPr>
      </xdr:nvPicPr>
      <xdr:blipFill>
        <a:blip xmlns:r="http://schemas.openxmlformats.org/officeDocument/2006/relationships" r:embed="rId52">
          <a:extLst>
            <a:ext uri="{28A0092B-C50C-407E-A947-70E740481C1C}">
              <a14:useLocalDpi xmlns:a14="http://schemas.microsoft.com/office/drawing/2010/main" val="0"/>
            </a:ext>
          </a:extLst>
        </a:blip>
        <a:stretch>
          <a:fillRect/>
        </a:stretch>
      </xdr:blipFill>
      <xdr:spPr>
        <a:xfrm>
          <a:off x="7080250" y="526792825"/>
          <a:ext cx="4889500" cy="5903853"/>
        </a:xfrm>
        <a:prstGeom prst="rect">
          <a:avLst/>
        </a:prstGeom>
      </xdr:spPr>
    </xdr:pic>
    <xdr:clientData/>
  </xdr:twoCellAnchor>
  <xdr:twoCellAnchor>
    <xdr:from>
      <xdr:col>3</xdr:col>
      <xdr:colOff>50800</xdr:colOff>
      <xdr:row>856</xdr:row>
      <xdr:rowOff>603250</xdr:rowOff>
    </xdr:from>
    <xdr:to>
      <xdr:col>3</xdr:col>
      <xdr:colOff>4940300</xdr:colOff>
      <xdr:row>868</xdr:row>
      <xdr:rowOff>103510</xdr:rowOff>
    </xdr:to>
    <xdr:pic>
      <xdr:nvPicPr>
        <xdr:cNvPr id="204" name="Рисунок 203">
          <a:extLst>
            <a:ext uri="{FF2B5EF4-FFF2-40B4-BE49-F238E27FC236}">
              <a16:creationId xmlns:a16="http://schemas.microsoft.com/office/drawing/2014/main" id="{5241AB20-7F03-4144-B001-782091A453E0}"/>
            </a:ext>
          </a:extLst>
        </xdr:cNvPr>
        <xdr:cNvPicPr>
          <a:picLocks/>
        </xdr:cNvPicPr>
      </xdr:nvPicPr>
      <xdr:blipFill>
        <a:blip xmlns:r="http://schemas.openxmlformats.org/officeDocument/2006/relationships" r:embed="rId53">
          <a:extLst>
            <a:ext uri="{28A0092B-C50C-407E-A947-70E740481C1C}">
              <a14:useLocalDpi xmlns:a14="http://schemas.microsoft.com/office/drawing/2010/main" val="0"/>
            </a:ext>
          </a:extLst>
        </a:blip>
        <a:stretch>
          <a:fillRect/>
        </a:stretch>
      </xdr:blipFill>
      <xdr:spPr>
        <a:xfrm>
          <a:off x="7080250" y="535793950"/>
          <a:ext cx="4889500" cy="7044060"/>
        </a:xfrm>
        <a:prstGeom prst="rect">
          <a:avLst/>
        </a:prstGeom>
      </xdr:spPr>
    </xdr:pic>
    <xdr:clientData/>
  </xdr:twoCellAnchor>
  <xdr:twoCellAnchor>
    <xdr:from>
      <xdr:col>3</xdr:col>
      <xdr:colOff>50800</xdr:colOff>
      <xdr:row>875</xdr:row>
      <xdr:rowOff>393700</xdr:rowOff>
    </xdr:from>
    <xdr:to>
      <xdr:col>3</xdr:col>
      <xdr:colOff>4940300</xdr:colOff>
      <xdr:row>881</xdr:row>
      <xdr:rowOff>320697</xdr:rowOff>
    </xdr:to>
    <xdr:pic>
      <xdr:nvPicPr>
        <xdr:cNvPr id="208" name="Рисунок 207">
          <a:extLst>
            <a:ext uri="{FF2B5EF4-FFF2-40B4-BE49-F238E27FC236}">
              <a16:creationId xmlns:a16="http://schemas.microsoft.com/office/drawing/2014/main" id="{C2C7098B-58B6-455C-A15C-25F2A9DF5891}"/>
            </a:ext>
          </a:extLst>
        </xdr:cNvPr>
        <xdr:cNvPicPr>
          <a:picLocks/>
        </xdr:cNvPicPr>
      </xdr:nvPicPr>
      <xdr:blipFill>
        <a:blip xmlns:r="http://schemas.openxmlformats.org/officeDocument/2006/relationships" r:embed="rId54">
          <a:extLst>
            <a:ext uri="{28A0092B-C50C-407E-A947-70E740481C1C}">
              <a14:useLocalDpi xmlns:a14="http://schemas.microsoft.com/office/drawing/2010/main" val="0"/>
            </a:ext>
          </a:extLst>
        </a:blip>
        <a:stretch>
          <a:fillRect/>
        </a:stretch>
      </xdr:blipFill>
      <xdr:spPr>
        <a:xfrm>
          <a:off x="7080250" y="547042975"/>
          <a:ext cx="4889500" cy="3698897"/>
        </a:xfrm>
        <a:prstGeom prst="rect">
          <a:avLst/>
        </a:prstGeom>
      </xdr:spPr>
    </xdr:pic>
    <xdr:clientData/>
  </xdr:twoCellAnchor>
  <xdr:twoCellAnchor>
    <xdr:from>
      <xdr:col>3</xdr:col>
      <xdr:colOff>50800</xdr:colOff>
      <xdr:row>888</xdr:row>
      <xdr:rowOff>577850</xdr:rowOff>
    </xdr:from>
    <xdr:to>
      <xdr:col>3</xdr:col>
      <xdr:colOff>4940300</xdr:colOff>
      <xdr:row>900</xdr:row>
      <xdr:rowOff>131974</xdr:rowOff>
    </xdr:to>
    <xdr:pic>
      <xdr:nvPicPr>
        <xdr:cNvPr id="212" name="Рисунок 211">
          <a:extLst>
            <a:ext uri="{FF2B5EF4-FFF2-40B4-BE49-F238E27FC236}">
              <a16:creationId xmlns:a16="http://schemas.microsoft.com/office/drawing/2014/main" id="{6E6ECFD1-0CF4-4623-A0E9-5F7A3A4091DE}"/>
            </a:ext>
          </a:extLst>
        </xdr:cNvPr>
        <xdr:cNvPicPr>
          <a:picLocks/>
        </xdr:cNvPicPr>
      </xdr:nvPicPr>
      <xdr:blipFill>
        <a:blip xmlns:r="http://schemas.openxmlformats.org/officeDocument/2006/relationships" r:embed="rId55">
          <a:extLst>
            <a:ext uri="{28A0092B-C50C-407E-A947-70E740481C1C}">
              <a14:useLocalDpi xmlns:a14="http://schemas.microsoft.com/office/drawing/2010/main" val="0"/>
            </a:ext>
          </a:extLst>
        </a:blip>
        <a:stretch>
          <a:fillRect/>
        </a:stretch>
      </xdr:blipFill>
      <xdr:spPr>
        <a:xfrm>
          <a:off x="7080250" y="554913800"/>
          <a:ext cx="4889500" cy="7097924"/>
        </a:xfrm>
        <a:prstGeom prst="rect">
          <a:avLst/>
        </a:prstGeom>
      </xdr:spPr>
    </xdr:pic>
    <xdr:clientData/>
  </xdr:twoCellAnchor>
  <xdr:twoCellAnchor>
    <xdr:from>
      <xdr:col>3</xdr:col>
      <xdr:colOff>50800</xdr:colOff>
      <xdr:row>903</xdr:row>
      <xdr:rowOff>482650</xdr:rowOff>
    </xdr:from>
    <xdr:to>
      <xdr:col>3</xdr:col>
      <xdr:colOff>4940300</xdr:colOff>
      <xdr:row>917</xdr:row>
      <xdr:rowOff>238175</xdr:rowOff>
    </xdr:to>
    <xdr:pic>
      <xdr:nvPicPr>
        <xdr:cNvPr id="216" name="Рисунок 215">
          <a:extLst>
            <a:ext uri="{FF2B5EF4-FFF2-40B4-BE49-F238E27FC236}">
              <a16:creationId xmlns:a16="http://schemas.microsoft.com/office/drawing/2014/main" id="{E0E325B1-8C65-434B-B600-3A8230FF07FF}"/>
            </a:ext>
          </a:extLst>
        </xdr:cNvPr>
        <xdr:cNvPicPr>
          <a:picLocks/>
        </xdr:cNvPicPr>
      </xdr:nvPicPr>
      <xdr:blipFill>
        <a:blip xmlns:r="http://schemas.openxmlformats.org/officeDocument/2006/relationships" r:embed="rId56">
          <a:extLst>
            <a:ext uri="{28A0092B-C50C-407E-A947-70E740481C1C}">
              <a14:useLocalDpi xmlns:a14="http://schemas.microsoft.com/office/drawing/2010/main" val="0"/>
            </a:ext>
          </a:extLst>
        </a:blip>
        <a:stretch>
          <a:fillRect/>
        </a:stretch>
      </xdr:blipFill>
      <xdr:spPr>
        <a:xfrm>
          <a:off x="7080250" y="563762575"/>
          <a:ext cx="4889500" cy="8556625"/>
        </a:xfrm>
        <a:prstGeom prst="rect">
          <a:avLst/>
        </a:prstGeom>
      </xdr:spPr>
    </xdr:pic>
    <xdr:clientData/>
  </xdr:twoCellAnchor>
  <xdr:twoCellAnchor>
    <xdr:from>
      <xdr:col>3</xdr:col>
      <xdr:colOff>50800</xdr:colOff>
      <xdr:row>919</xdr:row>
      <xdr:rowOff>482600</xdr:rowOff>
    </xdr:from>
    <xdr:to>
      <xdr:col>3</xdr:col>
      <xdr:colOff>4940300</xdr:colOff>
      <xdr:row>933</xdr:row>
      <xdr:rowOff>238125</xdr:rowOff>
    </xdr:to>
    <xdr:pic>
      <xdr:nvPicPr>
        <xdr:cNvPr id="220" name="Рисунок 219">
          <a:extLst>
            <a:ext uri="{FF2B5EF4-FFF2-40B4-BE49-F238E27FC236}">
              <a16:creationId xmlns:a16="http://schemas.microsoft.com/office/drawing/2014/main" id="{E62412FB-7580-4AC9-957D-FCD3C5A33F52}"/>
            </a:ext>
          </a:extLst>
        </xdr:cNvPr>
        <xdr:cNvPicPr>
          <a:picLocks/>
        </xdr:cNvPicPr>
      </xdr:nvPicPr>
      <xdr:blipFill>
        <a:blip xmlns:r="http://schemas.openxmlformats.org/officeDocument/2006/relationships" r:embed="rId57">
          <a:extLst>
            <a:ext uri="{28A0092B-C50C-407E-A947-70E740481C1C}">
              <a14:useLocalDpi xmlns:a14="http://schemas.microsoft.com/office/drawing/2010/main" val="0"/>
            </a:ext>
          </a:extLst>
        </a:blip>
        <a:stretch>
          <a:fillRect/>
        </a:stretch>
      </xdr:blipFill>
      <xdr:spPr>
        <a:xfrm>
          <a:off x="7080250" y="573335150"/>
          <a:ext cx="4889500" cy="8556625"/>
        </a:xfrm>
        <a:prstGeom prst="rect">
          <a:avLst/>
        </a:prstGeom>
      </xdr:spPr>
    </xdr:pic>
    <xdr:clientData/>
  </xdr:twoCellAnchor>
  <xdr:twoCellAnchor>
    <xdr:from>
      <xdr:col>3</xdr:col>
      <xdr:colOff>50800</xdr:colOff>
      <xdr:row>935</xdr:row>
      <xdr:rowOff>482600</xdr:rowOff>
    </xdr:from>
    <xdr:to>
      <xdr:col>3</xdr:col>
      <xdr:colOff>4940300</xdr:colOff>
      <xdr:row>949</xdr:row>
      <xdr:rowOff>238125</xdr:rowOff>
    </xdr:to>
    <xdr:pic>
      <xdr:nvPicPr>
        <xdr:cNvPr id="224" name="Рисунок 223">
          <a:extLst>
            <a:ext uri="{FF2B5EF4-FFF2-40B4-BE49-F238E27FC236}">
              <a16:creationId xmlns:a16="http://schemas.microsoft.com/office/drawing/2014/main" id="{FE733CE5-BC24-457B-A50B-4FC9D271CDAA}"/>
            </a:ext>
          </a:extLst>
        </xdr:cNvPr>
        <xdr:cNvPicPr>
          <a:picLocks/>
        </xdr:cNvPicPr>
      </xdr:nvPicPr>
      <xdr:blipFill>
        <a:blip xmlns:r="http://schemas.openxmlformats.org/officeDocument/2006/relationships" r:embed="rId58">
          <a:extLst>
            <a:ext uri="{28A0092B-C50C-407E-A947-70E740481C1C}">
              <a14:useLocalDpi xmlns:a14="http://schemas.microsoft.com/office/drawing/2010/main" val="0"/>
            </a:ext>
          </a:extLst>
        </a:blip>
        <a:stretch>
          <a:fillRect/>
        </a:stretch>
      </xdr:blipFill>
      <xdr:spPr>
        <a:xfrm>
          <a:off x="7080250" y="582907775"/>
          <a:ext cx="4889500" cy="8556625"/>
        </a:xfrm>
        <a:prstGeom prst="rect">
          <a:avLst/>
        </a:prstGeom>
      </xdr:spPr>
    </xdr:pic>
    <xdr:clientData/>
  </xdr:twoCellAnchor>
  <xdr:twoCellAnchor>
    <xdr:from>
      <xdr:col>3</xdr:col>
      <xdr:colOff>50800</xdr:colOff>
      <xdr:row>951</xdr:row>
      <xdr:rowOff>482600</xdr:rowOff>
    </xdr:from>
    <xdr:to>
      <xdr:col>3</xdr:col>
      <xdr:colOff>4940300</xdr:colOff>
      <xdr:row>965</xdr:row>
      <xdr:rowOff>238125</xdr:rowOff>
    </xdr:to>
    <xdr:pic>
      <xdr:nvPicPr>
        <xdr:cNvPr id="228" name="Рисунок 227">
          <a:extLst>
            <a:ext uri="{FF2B5EF4-FFF2-40B4-BE49-F238E27FC236}">
              <a16:creationId xmlns:a16="http://schemas.microsoft.com/office/drawing/2014/main" id="{BB3E4B80-118E-4A9E-BD37-F916DD498583}"/>
            </a:ext>
          </a:extLst>
        </xdr:cNvPr>
        <xdr:cNvPicPr>
          <a:picLocks/>
        </xdr:cNvPicPr>
      </xdr:nvPicPr>
      <xdr:blipFill>
        <a:blip xmlns:r="http://schemas.openxmlformats.org/officeDocument/2006/relationships" r:embed="rId59">
          <a:extLst>
            <a:ext uri="{28A0092B-C50C-407E-A947-70E740481C1C}">
              <a14:useLocalDpi xmlns:a14="http://schemas.microsoft.com/office/drawing/2010/main" val="0"/>
            </a:ext>
          </a:extLst>
        </a:blip>
        <a:stretch>
          <a:fillRect/>
        </a:stretch>
      </xdr:blipFill>
      <xdr:spPr>
        <a:xfrm>
          <a:off x="7080250" y="592480400"/>
          <a:ext cx="4889500" cy="8556625"/>
        </a:xfrm>
        <a:prstGeom prst="rect">
          <a:avLst/>
        </a:prstGeom>
      </xdr:spPr>
    </xdr:pic>
    <xdr:clientData/>
  </xdr:twoCellAnchor>
  <xdr:twoCellAnchor>
    <xdr:from>
      <xdr:col>3</xdr:col>
      <xdr:colOff>50800</xdr:colOff>
      <xdr:row>967</xdr:row>
      <xdr:rowOff>482600</xdr:rowOff>
    </xdr:from>
    <xdr:to>
      <xdr:col>3</xdr:col>
      <xdr:colOff>4940300</xdr:colOff>
      <xdr:row>981</xdr:row>
      <xdr:rowOff>238125</xdr:rowOff>
    </xdr:to>
    <xdr:pic>
      <xdr:nvPicPr>
        <xdr:cNvPr id="232" name="Рисунок 231">
          <a:extLst>
            <a:ext uri="{FF2B5EF4-FFF2-40B4-BE49-F238E27FC236}">
              <a16:creationId xmlns:a16="http://schemas.microsoft.com/office/drawing/2014/main" id="{41623779-5505-4BBE-B841-FEE94DD0B42C}"/>
            </a:ext>
          </a:extLst>
        </xdr:cNvPr>
        <xdr:cNvPicPr>
          <a:picLocks/>
        </xdr:cNvPicPr>
      </xdr:nvPicPr>
      <xdr:blipFill>
        <a:blip xmlns:r="http://schemas.openxmlformats.org/officeDocument/2006/relationships" r:embed="rId60">
          <a:extLst>
            <a:ext uri="{28A0092B-C50C-407E-A947-70E740481C1C}">
              <a14:useLocalDpi xmlns:a14="http://schemas.microsoft.com/office/drawing/2010/main" val="0"/>
            </a:ext>
          </a:extLst>
        </a:blip>
        <a:stretch>
          <a:fillRect/>
        </a:stretch>
      </xdr:blipFill>
      <xdr:spPr>
        <a:xfrm>
          <a:off x="7080250" y="602053025"/>
          <a:ext cx="4889500" cy="8556625"/>
        </a:xfrm>
        <a:prstGeom prst="rect">
          <a:avLst/>
        </a:prstGeom>
      </xdr:spPr>
    </xdr:pic>
    <xdr:clientData/>
  </xdr:twoCellAnchor>
  <xdr:twoCellAnchor>
    <xdr:from>
      <xdr:col>3</xdr:col>
      <xdr:colOff>50800</xdr:colOff>
      <xdr:row>983</xdr:row>
      <xdr:rowOff>482600</xdr:rowOff>
    </xdr:from>
    <xdr:to>
      <xdr:col>3</xdr:col>
      <xdr:colOff>4940300</xdr:colOff>
      <xdr:row>997</xdr:row>
      <xdr:rowOff>238125</xdr:rowOff>
    </xdr:to>
    <xdr:pic>
      <xdr:nvPicPr>
        <xdr:cNvPr id="236" name="Рисунок 235">
          <a:extLst>
            <a:ext uri="{FF2B5EF4-FFF2-40B4-BE49-F238E27FC236}">
              <a16:creationId xmlns:a16="http://schemas.microsoft.com/office/drawing/2014/main" id="{70F31543-FF44-453B-93E9-784B9280DC3E}"/>
            </a:ext>
          </a:extLst>
        </xdr:cNvPr>
        <xdr:cNvPicPr>
          <a:picLocks/>
        </xdr:cNvPicPr>
      </xdr:nvPicPr>
      <xdr:blipFill>
        <a:blip xmlns:r="http://schemas.openxmlformats.org/officeDocument/2006/relationships" r:embed="rId61">
          <a:extLst>
            <a:ext uri="{28A0092B-C50C-407E-A947-70E740481C1C}">
              <a14:useLocalDpi xmlns:a14="http://schemas.microsoft.com/office/drawing/2010/main" val="0"/>
            </a:ext>
          </a:extLst>
        </a:blip>
        <a:stretch>
          <a:fillRect/>
        </a:stretch>
      </xdr:blipFill>
      <xdr:spPr>
        <a:xfrm>
          <a:off x="7080250" y="611625650"/>
          <a:ext cx="4889500" cy="8556625"/>
        </a:xfrm>
        <a:prstGeom prst="rect">
          <a:avLst/>
        </a:prstGeom>
      </xdr:spPr>
    </xdr:pic>
    <xdr:clientData/>
  </xdr:twoCellAnchor>
  <xdr:twoCellAnchor>
    <xdr:from>
      <xdr:col>3</xdr:col>
      <xdr:colOff>50800</xdr:colOff>
      <xdr:row>1000</xdr:row>
      <xdr:rowOff>565150</xdr:rowOff>
    </xdr:from>
    <xdr:to>
      <xdr:col>3</xdr:col>
      <xdr:colOff>4940300</xdr:colOff>
      <xdr:row>1012</xdr:row>
      <xdr:rowOff>154267</xdr:rowOff>
    </xdr:to>
    <xdr:pic>
      <xdr:nvPicPr>
        <xdr:cNvPr id="240" name="Рисунок 239">
          <a:extLst>
            <a:ext uri="{FF2B5EF4-FFF2-40B4-BE49-F238E27FC236}">
              <a16:creationId xmlns:a16="http://schemas.microsoft.com/office/drawing/2014/main" id="{FC654AF0-A5B5-411D-B01C-1817E2DCA5A0}"/>
            </a:ext>
          </a:extLst>
        </xdr:cNvPr>
        <xdr:cNvPicPr>
          <a:picLocks/>
        </xdr:cNvPicPr>
      </xdr:nvPicPr>
      <xdr:blipFill>
        <a:blip xmlns:r="http://schemas.openxmlformats.org/officeDocument/2006/relationships" r:embed="rId62">
          <a:extLst>
            <a:ext uri="{28A0092B-C50C-407E-A947-70E740481C1C}">
              <a14:useLocalDpi xmlns:a14="http://schemas.microsoft.com/office/drawing/2010/main" val="0"/>
            </a:ext>
          </a:extLst>
        </a:blip>
        <a:stretch>
          <a:fillRect/>
        </a:stretch>
      </xdr:blipFill>
      <xdr:spPr>
        <a:xfrm>
          <a:off x="7080250" y="621909475"/>
          <a:ext cx="4889500" cy="7132917"/>
        </a:xfrm>
        <a:prstGeom prst="rect">
          <a:avLst/>
        </a:prstGeom>
      </xdr:spPr>
    </xdr:pic>
    <xdr:clientData/>
  </xdr:twoCellAnchor>
  <xdr:twoCellAnchor>
    <xdr:from>
      <xdr:col>3</xdr:col>
      <xdr:colOff>50800</xdr:colOff>
      <xdr:row>1015</xdr:row>
      <xdr:rowOff>482550</xdr:rowOff>
    </xdr:from>
    <xdr:to>
      <xdr:col>3</xdr:col>
      <xdr:colOff>4940300</xdr:colOff>
      <xdr:row>1029</xdr:row>
      <xdr:rowOff>238075</xdr:rowOff>
    </xdr:to>
    <xdr:pic>
      <xdr:nvPicPr>
        <xdr:cNvPr id="244" name="Рисунок 243">
          <a:extLst>
            <a:ext uri="{FF2B5EF4-FFF2-40B4-BE49-F238E27FC236}">
              <a16:creationId xmlns:a16="http://schemas.microsoft.com/office/drawing/2014/main" id="{619F39E0-8E6F-492D-B505-6F1BCCAD525F}"/>
            </a:ext>
          </a:extLst>
        </xdr:cNvPr>
        <xdr:cNvPicPr>
          <a:picLocks/>
        </xdr:cNvPicPr>
      </xdr:nvPicPr>
      <xdr:blipFill>
        <a:blip xmlns:r="http://schemas.openxmlformats.org/officeDocument/2006/relationships" r:embed="rId63">
          <a:extLst>
            <a:ext uri="{28A0092B-C50C-407E-A947-70E740481C1C}">
              <a14:useLocalDpi xmlns:a14="http://schemas.microsoft.com/office/drawing/2010/main" val="0"/>
            </a:ext>
          </a:extLst>
        </a:blip>
        <a:stretch>
          <a:fillRect/>
        </a:stretch>
      </xdr:blipFill>
      <xdr:spPr>
        <a:xfrm>
          <a:off x="7080250" y="630770850"/>
          <a:ext cx="4889500" cy="8556625"/>
        </a:xfrm>
        <a:prstGeom prst="rect">
          <a:avLst/>
        </a:prstGeom>
      </xdr:spPr>
    </xdr:pic>
    <xdr:clientData/>
  </xdr:twoCellAnchor>
  <xdr:twoCellAnchor>
    <xdr:from>
      <xdr:col>3</xdr:col>
      <xdr:colOff>50800</xdr:colOff>
      <xdr:row>1031</xdr:row>
      <xdr:rowOff>482600</xdr:rowOff>
    </xdr:from>
    <xdr:to>
      <xdr:col>3</xdr:col>
      <xdr:colOff>4940300</xdr:colOff>
      <xdr:row>1045</xdr:row>
      <xdr:rowOff>238125</xdr:rowOff>
    </xdr:to>
    <xdr:pic>
      <xdr:nvPicPr>
        <xdr:cNvPr id="248" name="Рисунок 247">
          <a:extLst>
            <a:ext uri="{FF2B5EF4-FFF2-40B4-BE49-F238E27FC236}">
              <a16:creationId xmlns:a16="http://schemas.microsoft.com/office/drawing/2014/main" id="{28C125B4-F4A3-48CD-8DE3-BA6ED567D1DE}"/>
            </a:ext>
          </a:extLst>
        </xdr:cNvPr>
        <xdr:cNvPicPr>
          <a:picLocks/>
        </xdr:cNvPicPr>
      </xdr:nvPicPr>
      <xdr:blipFill>
        <a:blip xmlns:r="http://schemas.openxmlformats.org/officeDocument/2006/relationships" r:embed="rId64">
          <a:extLst>
            <a:ext uri="{28A0092B-C50C-407E-A947-70E740481C1C}">
              <a14:useLocalDpi xmlns:a14="http://schemas.microsoft.com/office/drawing/2010/main" val="0"/>
            </a:ext>
          </a:extLst>
        </a:blip>
        <a:stretch>
          <a:fillRect/>
        </a:stretch>
      </xdr:blipFill>
      <xdr:spPr>
        <a:xfrm>
          <a:off x="7080250" y="640343525"/>
          <a:ext cx="4889500" cy="8556625"/>
        </a:xfrm>
        <a:prstGeom prst="rect">
          <a:avLst/>
        </a:prstGeom>
      </xdr:spPr>
    </xdr:pic>
    <xdr:clientData/>
  </xdr:twoCellAnchor>
  <xdr:twoCellAnchor>
    <xdr:from>
      <xdr:col>3</xdr:col>
      <xdr:colOff>50800</xdr:colOff>
      <xdr:row>1047</xdr:row>
      <xdr:rowOff>482600</xdr:rowOff>
    </xdr:from>
    <xdr:to>
      <xdr:col>3</xdr:col>
      <xdr:colOff>4940300</xdr:colOff>
      <xdr:row>1061</xdr:row>
      <xdr:rowOff>238125</xdr:rowOff>
    </xdr:to>
    <xdr:pic>
      <xdr:nvPicPr>
        <xdr:cNvPr id="252" name="Рисунок 251">
          <a:extLst>
            <a:ext uri="{FF2B5EF4-FFF2-40B4-BE49-F238E27FC236}">
              <a16:creationId xmlns:a16="http://schemas.microsoft.com/office/drawing/2014/main" id="{8E856672-9EA7-4BEC-A234-0E874534B67C}"/>
            </a:ext>
          </a:extLst>
        </xdr:cNvPr>
        <xdr:cNvPicPr>
          <a:picLocks/>
        </xdr:cNvPicPr>
      </xdr:nvPicPr>
      <xdr:blipFill>
        <a:blip xmlns:r="http://schemas.openxmlformats.org/officeDocument/2006/relationships" r:embed="rId65">
          <a:extLst>
            <a:ext uri="{28A0092B-C50C-407E-A947-70E740481C1C}">
              <a14:useLocalDpi xmlns:a14="http://schemas.microsoft.com/office/drawing/2010/main" val="0"/>
            </a:ext>
          </a:extLst>
        </a:blip>
        <a:stretch>
          <a:fillRect/>
        </a:stretch>
      </xdr:blipFill>
      <xdr:spPr>
        <a:xfrm>
          <a:off x="7080250" y="649916150"/>
          <a:ext cx="4889500" cy="8556625"/>
        </a:xfrm>
        <a:prstGeom prst="rect">
          <a:avLst/>
        </a:prstGeom>
      </xdr:spPr>
    </xdr:pic>
    <xdr:clientData/>
  </xdr:twoCellAnchor>
  <xdr:twoCellAnchor>
    <xdr:from>
      <xdr:col>3</xdr:col>
      <xdr:colOff>50800</xdr:colOff>
      <xdr:row>1063</xdr:row>
      <xdr:rowOff>482600</xdr:rowOff>
    </xdr:from>
    <xdr:to>
      <xdr:col>3</xdr:col>
      <xdr:colOff>4940300</xdr:colOff>
      <xdr:row>1077</xdr:row>
      <xdr:rowOff>238125</xdr:rowOff>
    </xdr:to>
    <xdr:pic>
      <xdr:nvPicPr>
        <xdr:cNvPr id="256" name="Рисунок 255">
          <a:extLst>
            <a:ext uri="{FF2B5EF4-FFF2-40B4-BE49-F238E27FC236}">
              <a16:creationId xmlns:a16="http://schemas.microsoft.com/office/drawing/2014/main" id="{CF8E1004-3EF0-4032-9F85-674B6C36A4B5}"/>
            </a:ext>
          </a:extLst>
        </xdr:cNvPr>
        <xdr:cNvPicPr>
          <a:picLocks/>
        </xdr:cNvPicPr>
      </xdr:nvPicPr>
      <xdr:blipFill>
        <a:blip xmlns:r="http://schemas.openxmlformats.org/officeDocument/2006/relationships" r:embed="rId66">
          <a:extLst>
            <a:ext uri="{28A0092B-C50C-407E-A947-70E740481C1C}">
              <a14:useLocalDpi xmlns:a14="http://schemas.microsoft.com/office/drawing/2010/main" val="0"/>
            </a:ext>
          </a:extLst>
        </a:blip>
        <a:stretch>
          <a:fillRect/>
        </a:stretch>
      </xdr:blipFill>
      <xdr:spPr>
        <a:xfrm>
          <a:off x="7080250" y="659488775"/>
          <a:ext cx="4889500" cy="8556625"/>
        </a:xfrm>
        <a:prstGeom prst="rect">
          <a:avLst/>
        </a:prstGeom>
      </xdr:spPr>
    </xdr:pic>
    <xdr:clientData/>
  </xdr:twoCellAnchor>
  <xdr:twoCellAnchor>
    <xdr:from>
      <xdr:col>3</xdr:col>
      <xdr:colOff>50800</xdr:colOff>
      <xdr:row>1079</xdr:row>
      <xdr:rowOff>495350</xdr:rowOff>
    </xdr:from>
    <xdr:to>
      <xdr:col>3</xdr:col>
      <xdr:colOff>4940300</xdr:colOff>
      <xdr:row>1093</xdr:row>
      <xdr:rowOff>226427</xdr:rowOff>
    </xdr:to>
    <xdr:pic>
      <xdr:nvPicPr>
        <xdr:cNvPr id="260" name="Рисунок 259">
          <a:extLst>
            <a:ext uri="{FF2B5EF4-FFF2-40B4-BE49-F238E27FC236}">
              <a16:creationId xmlns:a16="http://schemas.microsoft.com/office/drawing/2014/main" id="{B362160E-66B7-4384-A84E-D0D097C22A2D}"/>
            </a:ext>
          </a:extLst>
        </xdr:cNvPr>
        <xdr:cNvPicPr>
          <a:picLocks/>
        </xdr:cNvPicPr>
      </xdr:nvPicPr>
      <xdr:blipFill>
        <a:blip xmlns:r="http://schemas.openxmlformats.org/officeDocument/2006/relationships" r:embed="rId67">
          <a:extLst>
            <a:ext uri="{28A0092B-C50C-407E-A947-70E740481C1C}">
              <a14:useLocalDpi xmlns:a14="http://schemas.microsoft.com/office/drawing/2010/main" val="0"/>
            </a:ext>
          </a:extLst>
        </a:blip>
        <a:stretch>
          <a:fillRect/>
        </a:stretch>
      </xdr:blipFill>
      <xdr:spPr>
        <a:xfrm>
          <a:off x="7080250" y="669074150"/>
          <a:ext cx="4889500" cy="8532177"/>
        </a:xfrm>
        <a:prstGeom prst="rect">
          <a:avLst/>
        </a:prstGeom>
      </xdr:spPr>
    </xdr:pic>
    <xdr:clientData/>
  </xdr:twoCellAnchor>
  <xdr:twoCellAnchor>
    <xdr:from>
      <xdr:col>3</xdr:col>
      <xdr:colOff>50800</xdr:colOff>
      <xdr:row>1095</xdr:row>
      <xdr:rowOff>482600</xdr:rowOff>
    </xdr:from>
    <xdr:to>
      <xdr:col>3</xdr:col>
      <xdr:colOff>4940300</xdr:colOff>
      <xdr:row>1109</xdr:row>
      <xdr:rowOff>238125</xdr:rowOff>
    </xdr:to>
    <xdr:pic>
      <xdr:nvPicPr>
        <xdr:cNvPr id="264" name="Рисунок 263">
          <a:extLst>
            <a:ext uri="{FF2B5EF4-FFF2-40B4-BE49-F238E27FC236}">
              <a16:creationId xmlns:a16="http://schemas.microsoft.com/office/drawing/2014/main" id="{B888916D-0E9E-449F-A56E-77E416576A96}"/>
            </a:ext>
          </a:extLst>
        </xdr:cNvPr>
        <xdr:cNvPicPr>
          <a:picLocks/>
        </xdr:cNvPicPr>
      </xdr:nvPicPr>
      <xdr:blipFill>
        <a:blip xmlns:r="http://schemas.openxmlformats.org/officeDocument/2006/relationships" r:embed="rId68">
          <a:extLst>
            <a:ext uri="{28A0092B-C50C-407E-A947-70E740481C1C}">
              <a14:useLocalDpi xmlns:a14="http://schemas.microsoft.com/office/drawing/2010/main" val="0"/>
            </a:ext>
          </a:extLst>
        </a:blip>
        <a:stretch>
          <a:fillRect/>
        </a:stretch>
      </xdr:blipFill>
      <xdr:spPr>
        <a:xfrm>
          <a:off x="7080250" y="678634025"/>
          <a:ext cx="4889500" cy="8556625"/>
        </a:xfrm>
        <a:prstGeom prst="rect">
          <a:avLst/>
        </a:prstGeom>
      </xdr:spPr>
    </xdr:pic>
    <xdr:clientData/>
  </xdr:twoCellAnchor>
  <xdr:twoCellAnchor>
    <xdr:from>
      <xdr:col>3</xdr:col>
      <xdr:colOff>50800</xdr:colOff>
      <xdr:row>1111</xdr:row>
      <xdr:rowOff>482600</xdr:rowOff>
    </xdr:from>
    <xdr:to>
      <xdr:col>3</xdr:col>
      <xdr:colOff>4940300</xdr:colOff>
      <xdr:row>1125</xdr:row>
      <xdr:rowOff>238125</xdr:rowOff>
    </xdr:to>
    <xdr:pic>
      <xdr:nvPicPr>
        <xdr:cNvPr id="266" name="Рисунок 265">
          <a:extLst>
            <a:ext uri="{FF2B5EF4-FFF2-40B4-BE49-F238E27FC236}">
              <a16:creationId xmlns:a16="http://schemas.microsoft.com/office/drawing/2014/main" id="{6ABB899E-A47F-413B-8B33-A1519EA8C181}"/>
            </a:ext>
          </a:extLst>
        </xdr:cNvPr>
        <xdr:cNvPicPr>
          <a:picLocks/>
        </xdr:cNvPicPr>
      </xdr:nvPicPr>
      <xdr:blipFill>
        <a:blip xmlns:r="http://schemas.openxmlformats.org/officeDocument/2006/relationships" r:embed="rId69">
          <a:extLst>
            <a:ext uri="{28A0092B-C50C-407E-A947-70E740481C1C}">
              <a14:useLocalDpi xmlns:a14="http://schemas.microsoft.com/office/drawing/2010/main" val="0"/>
            </a:ext>
          </a:extLst>
        </a:blip>
        <a:stretch>
          <a:fillRect/>
        </a:stretch>
      </xdr:blipFill>
      <xdr:spPr>
        <a:xfrm>
          <a:off x="7080250" y="688206650"/>
          <a:ext cx="4889500" cy="8556625"/>
        </a:xfrm>
        <a:prstGeom prst="rect">
          <a:avLst/>
        </a:prstGeom>
      </xdr:spPr>
    </xdr:pic>
    <xdr:clientData/>
  </xdr:twoCellAnchor>
  <xdr:twoCellAnchor>
    <xdr:from>
      <xdr:col>3</xdr:col>
      <xdr:colOff>50800</xdr:colOff>
      <xdr:row>1127</xdr:row>
      <xdr:rowOff>482600</xdr:rowOff>
    </xdr:from>
    <xdr:to>
      <xdr:col>3</xdr:col>
      <xdr:colOff>4940300</xdr:colOff>
      <xdr:row>1141</xdr:row>
      <xdr:rowOff>238125</xdr:rowOff>
    </xdr:to>
    <xdr:pic>
      <xdr:nvPicPr>
        <xdr:cNvPr id="270" name="Рисунок 269">
          <a:extLst>
            <a:ext uri="{FF2B5EF4-FFF2-40B4-BE49-F238E27FC236}">
              <a16:creationId xmlns:a16="http://schemas.microsoft.com/office/drawing/2014/main" id="{C6BC1A45-CA50-4805-8271-EB31730ED915}"/>
            </a:ext>
          </a:extLst>
        </xdr:cNvPr>
        <xdr:cNvPicPr>
          <a:picLocks/>
        </xdr:cNvPicPr>
      </xdr:nvPicPr>
      <xdr:blipFill>
        <a:blip xmlns:r="http://schemas.openxmlformats.org/officeDocument/2006/relationships" r:embed="rId70">
          <a:extLst>
            <a:ext uri="{28A0092B-C50C-407E-A947-70E740481C1C}">
              <a14:useLocalDpi xmlns:a14="http://schemas.microsoft.com/office/drawing/2010/main" val="0"/>
            </a:ext>
          </a:extLst>
        </a:blip>
        <a:stretch>
          <a:fillRect/>
        </a:stretch>
      </xdr:blipFill>
      <xdr:spPr>
        <a:xfrm>
          <a:off x="7080250" y="697779275"/>
          <a:ext cx="4889500" cy="8556625"/>
        </a:xfrm>
        <a:prstGeom prst="rect">
          <a:avLst/>
        </a:prstGeom>
      </xdr:spPr>
    </xdr:pic>
    <xdr:clientData/>
  </xdr:twoCellAnchor>
  <xdr:twoCellAnchor>
    <xdr:from>
      <xdr:col>3</xdr:col>
      <xdr:colOff>50800</xdr:colOff>
      <xdr:row>1143</xdr:row>
      <xdr:rowOff>482650</xdr:rowOff>
    </xdr:from>
    <xdr:to>
      <xdr:col>3</xdr:col>
      <xdr:colOff>4940300</xdr:colOff>
      <xdr:row>1157</xdr:row>
      <xdr:rowOff>238175</xdr:rowOff>
    </xdr:to>
    <xdr:pic>
      <xdr:nvPicPr>
        <xdr:cNvPr id="272" name="Рисунок 271">
          <a:extLst>
            <a:ext uri="{FF2B5EF4-FFF2-40B4-BE49-F238E27FC236}">
              <a16:creationId xmlns:a16="http://schemas.microsoft.com/office/drawing/2014/main" id="{B213F9FB-0BC4-4206-8364-8ADE057CB78F}"/>
            </a:ext>
          </a:extLst>
        </xdr:cNvPr>
        <xdr:cNvPicPr>
          <a:picLocks/>
        </xdr:cNvPicPr>
      </xdr:nvPicPr>
      <xdr:blipFill>
        <a:blip xmlns:r="http://schemas.openxmlformats.org/officeDocument/2006/relationships" r:embed="rId71">
          <a:extLst>
            <a:ext uri="{28A0092B-C50C-407E-A947-70E740481C1C}">
              <a14:useLocalDpi xmlns:a14="http://schemas.microsoft.com/office/drawing/2010/main" val="0"/>
            </a:ext>
          </a:extLst>
        </a:blip>
        <a:stretch>
          <a:fillRect/>
        </a:stretch>
      </xdr:blipFill>
      <xdr:spPr>
        <a:xfrm>
          <a:off x="7080250" y="707351950"/>
          <a:ext cx="4889500" cy="8556625"/>
        </a:xfrm>
        <a:prstGeom prst="rect">
          <a:avLst/>
        </a:prstGeom>
      </xdr:spPr>
    </xdr:pic>
    <xdr:clientData/>
  </xdr:twoCellAnchor>
  <xdr:twoCellAnchor>
    <xdr:from>
      <xdr:col>3</xdr:col>
      <xdr:colOff>50800</xdr:colOff>
      <xdr:row>1159</xdr:row>
      <xdr:rowOff>482600</xdr:rowOff>
    </xdr:from>
    <xdr:to>
      <xdr:col>3</xdr:col>
      <xdr:colOff>4940300</xdr:colOff>
      <xdr:row>1173</xdr:row>
      <xdr:rowOff>238125</xdr:rowOff>
    </xdr:to>
    <xdr:pic>
      <xdr:nvPicPr>
        <xdr:cNvPr id="276" name="Рисунок 275">
          <a:extLst>
            <a:ext uri="{FF2B5EF4-FFF2-40B4-BE49-F238E27FC236}">
              <a16:creationId xmlns:a16="http://schemas.microsoft.com/office/drawing/2014/main" id="{699CD1B7-6B0B-414F-B445-D4D8E2946EF2}"/>
            </a:ext>
          </a:extLst>
        </xdr:cNvPr>
        <xdr:cNvPicPr>
          <a:picLocks/>
        </xdr:cNvPicPr>
      </xdr:nvPicPr>
      <xdr:blipFill>
        <a:blip xmlns:r="http://schemas.openxmlformats.org/officeDocument/2006/relationships" r:embed="rId72">
          <a:extLst>
            <a:ext uri="{28A0092B-C50C-407E-A947-70E740481C1C}">
              <a14:useLocalDpi xmlns:a14="http://schemas.microsoft.com/office/drawing/2010/main" val="0"/>
            </a:ext>
          </a:extLst>
        </a:blip>
        <a:stretch>
          <a:fillRect/>
        </a:stretch>
      </xdr:blipFill>
      <xdr:spPr>
        <a:xfrm>
          <a:off x="7080250" y="716924525"/>
          <a:ext cx="4889500" cy="8556625"/>
        </a:xfrm>
        <a:prstGeom prst="rect">
          <a:avLst/>
        </a:prstGeom>
      </xdr:spPr>
    </xdr:pic>
    <xdr:clientData/>
  </xdr:twoCellAnchor>
  <xdr:twoCellAnchor>
    <xdr:from>
      <xdr:col>3</xdr:col>
      <xdr:colOff>50800</xdr:colOff>
      <xdr:row>1175</xdr:row>
      <xdr:rowOff>482600</xdr:rowOff>
    </xdr:from>
    <xdr:to>
      <xdr:col>3</xdr:col>
      <xdr:colOff>4940300</xdr:colOff>
      <xdr:row>1189</xdr:row>
      <xdr:rowOff>238125</xdr:rowOff>
    </xdr:to>
    <xdr:pic>
      <xdr:nvPicPr>
        <xdr:cNvPr id="280" name="Рисунок 279">
          <a:extLst>
            <a:ext uri="{FF2B5EF4-FFF2-40B4-BE49-F238E27FC236}">
              <a16:creationId xmlns:a16="http://schemas.microsoft.com/office/drawing/2014/main" id="{347AFB88-A748-4859-9268-682F99B42CD3}"/>
            </a:ext>
          </a:extLst>
        </xdr:cNvPr>
        <xdr:cNvPicPr>
          <a:picLocks/>
        </xdr:cNvPicPr>
      </xdr:nvPicPr>
      <xdr:blipFill>
        <a:blip xmlns:r="http://schemas.openxmlformats.org/officeDocument/2006/relationships" r:embed="rId73">
          <a:extLst>
            <a:ext uri="{28A0092B-C50C-407E-A947-70E740481C1C}">
              <a14:useLocalDpi xmlns:a14="http://schemas.microsoft.com/office/drawing/2010/main" val="0"/>
            </a:ext>
          </a:extLst>
        </a:blip>
        <a:stretch>
          <a:fillRect/>
        </a:stretch>
      </xdr:blipFill>
      <xdr:spPr>
        <a:xfrm>
          <a:off x="7080250" y="726497150"/>
          <a:ext cx="4889500" cy="8556625"/>
        </a:xfrm>
        <a:prstGeom prst="rect">
          <a:avLst/>
        </a:prstGeom>
      </xdr:spPr>
    </xdr:pic>
    <xdr:clientData/>
  </xdr:twoCellAnchor>
  <xdr:twoCellAnchor>
    <xdr:from>
      <xdr:col>3</xdr:col>
      <xdr:colOff>50800</xdr:colOff>
      <xdr:row>1191</xdr:row>
      <xdr:rowOff>482600</xdr:rowOff>
    </xdr:from>
    <xdr:to>
      <xdr:col>3</xdr:col>
      <xdr:colOff>4940300</xdr:colOff>
      <xdr:row>1205</xdr:row>
      <xdr:rowOff>238125</xdr:rowOff>
    </xdr:to>
    <xdr:pic>
      <xdr:nvPicPr>
        <xdr:cNvPr id="284" name="Рисунок 283">
          <a:extLst>
            <a:ext uri="{FF2B5EF4-FFF2-40B4-BE49-F238E27FC236}">
              <a16:creationId xmlns:a16="http://schemas.microsoft.com/office/drawing/2014/main" id="{C1030262-552E-4DD6-970F-9A31DEA31FB6}"/>
            </a:ext>
          </a:extLst>
        </xdr:cNvPr>
        <xdr:cNvPicPr>
          <a:picLocks/>
        </xdr:cNvPicPr>
      </xdr:nvPicPr>
      <xdr:blipFill>
        <a:blip xmlns:r="http://schemas.openxmlformats.org/officeDocument/2006/relationships" r:embed="rId74">
          <a:extLst>
            <a:ext uri="{28A0092B-C50C-407E-A947-70E740481C1C}">
              <a14:useLocalDpi xmlns:a14="http://schemas.microsoft.com/office/drawing/2010/main" val="0"/>
            </a:ext>
          </a:extLst>
        </a:blip>
        <a:stretch>
          <a:fillRect/>
        </a:stretch>
      </xdr:blipFill>
      <xdr:spPr>
        <a:xfrm>
          <a:off x="7080250" y="736069775"/>
          <a:ext cx="4889500" cy="8556625"/>
        </a:xfrm>
        <a:prstGeom prst="rect">
          <a:avLst/>
        </a:prstGeom>
      </xdr:spPr>
    </xdr:pic>
    <xdr:clientData/>
  </xdr:twoCellAnchor>
  <xdr:twoCellAnchor>
    <xdr:from>
      <xdr:col>3</xdr:col>
      <xdr:colOff>50800</xdr:colOff>
      <xdr:row>1207</xdr:row>
      <xdr:rowOff>482600</xdr:rowOff>
    </xdr:from>
    <xdr:to>
      <xdr:col>3</xdr:col>
      <xdr:colOff>4940300</xdr:colOff>
      <xdr:row>1221</xdr:row>
      <xdr:rowOff>238125</xdr:rowOff>
    </xdr:to>
    <xdr:pic>
      <xdr:nvPicPr>
        <xdr:cNvPr id="286" name="Рисунок 285">
          <a:extLst>
            <a:ext uri="{FF2B5EF4-FFF2-40B4-BE49-F238E27FC236}">
              <a16:creationId xmlns:a16="http://schemas.microsoft.com/office/drawing/2014/main" id="{5CE39E82-0232-4D1C-95B0-1CFB65B14D9D}"/>
            </a:ext>
          </a:extLst>
        </xdr:cNvPr>
        <xdr:cNvPicPr>
          <a:picLocks/>
        </xdr:cNvPicPr>
      </xdr:nvPicPr>
      <xdr:blipFill>
        <a:blip xmlns:r="http://schemas.openxmlformats.org/officeDocument/2006/relationships" r:embed="rId75">
          <a:extLst>
            <a:ext uri="{28A0092B-C50C-407E-A947-70E740481C1C}">
              <a14:useLocalDpi xmlns:a14="http://schemas.microsoft.com/office/drawing/2010/main" val="0"/>
            </a:ext>
          </a:extLst>
        </a:blip>
        <a:stretch>
          <a:fillRect/>
        </a:stretch>
      </xdr:blipFill>
      <xdr:spPr>
        <a:xfrm>
          <a:off x="7080250" y="745642400"/>
          <a:ext cx="4889500" cy="8556625"/>
        </a:xfrm>
        <a:prstGeom prst="rect">
          <a:avLst/>
        </a:prstGeom>
      </xdr:spPr>
    </xdr:pic>
    <xdr:clientData/>
  </xdr:twoCellAnchor>
  <xdr:twoCellAnchor>
    <xdr:from>
      <xdr:col>3</xdr:col>
      <xdr:colOff>50800</xdr:colOff>
      <xdr:row>1223</xdr:row>
      <xdr:rowOff>482600</xdr:rowOff>
    </xdr:from>
    <xdr:to>
      <xdr:col>3</xdr:col>
      <xdr:colOff>4940300</xdr:colOff>
      <xdr:row>1237</xdr:row>
      <xdr:rowOff>238125</xdr:rowOff>
    </xdr:to>
    <xdr:pic>
      <xdr:nvPicPr>
        <xdr:cNvPr id="288" name="Рисунок 287">
          <a:extLst>
            <a:ext uri="{FF2B5EF4-FFF2-40B4-BE49-F238E27FC236}">
              <a16:creationId xmlns:a16="http://schemas.microsoft.com/office/drawing/2014/main" id="{DD016DD8-E277-4CDC-8DCC-D2BE26D500AB}"/>
            </a:ext>
          </a:extLst>
        </xdr:cNvPr>
        <xdr:cNvPicPr>
          <a:picLocks/>
        </xdr:cNvPicPr>
      </xdr:nvPicPr>
      <xdr:blipFill>
        <a:blip xmlns:r="http://schemas.openxmlformats.org/officeDocument/2006/relationships" r:embed="rId76">
          <a:extLst>
            <a:ext uri="{28A0092B-C50C-407E-A947-70E740481C1C}">
              <a14:useLocalDpi xmlns:a14="http://schemas.microsoft.com/office/drawing/2010/main" val="0"/>
            </a:ext>
          </a:extLst>
        </a:blip>
        <a:stretch>
          <a:fillRect/>
        </a:stretch>
      </xdr:blipFill>
      <xdr:spPr>
        <a:xfrm>
          <a:off x="7080250" y="755215025"/>
          <a:ext cx="4889500" cy="8556625"/>
        </a:xfrm>
        <a:prstGeom prst="rect">
          <a:avLst/>
        </a:prstGeom>
      </xdr:spPr>
    </xdr:pic>
    <xdr:clientData/>
  </xdr:twoCellAnchor>
  <xdr:twoCellAnchor>
    <xdr:from>
      <xdr:col>3</xdr:col>
      <xdr:colOff>50800</xdr:colOff>
      <xdr:row>1239</xdr:row>
      <xdr:rowOff>482600</xdr:rowOff>
    </xdr:from>
    <xdr:to>
      <xdr:col>3</xdr:col>
      <xdr:colOff>4940300</xdr:colOff>
      <xdr:row>1253</xdr:row>
      <xdr:rowOff>238125</xdr:rowOff>
    </xdr:to>
    <xdr:pic>
      <xdr:nvPicPr>
        <xdr:cNvPr id="290" name="Рисунок 289">
          <a:extLst>
            <a:ext uri="{FF2B5EF4-FFF2-40B4-BE49-F238E27FC236}">
              <a16:creationId xmlns:a16="http://schemas.microsoft.com/office/drawing/2014/main" id="{ED976399-533E-43E9-9881-0292DB4606E2}"/>
            </a:ext>
          </a:extLst>
        </xdr:cNvPr>
        <xdr:cNvPicPr>
          <a:picLocks/>
        </xdr:cNvPicPr>
      </xdr:nvPicPr>
      <xdr:blipFill>
        <a:blip xmlns:r="http://schemas.openxmlformats.org/officeDocument/2006/relationships" r:embed="rId77">
          <a:extLst>
            <a:ext uri="{28A0092B-C50C-407E-A947-70E740481C1C}">
              <a14:useLocalDpi xmlns:a14="http://schemas.microsoft.com/office/drawing/2010/main" val="0"/>
            </a:ext>
          </a:extLst>
        </a:blip>
        <a:stretch>
          <a:fillRect/>
        </a:stretch>
      </xdr:blipFill>
      <xdr:spPr>
        <a:xfrm>
          <a:off x="7080250" y="764787650"/>
          <a:ext cx="4889500" cy="8556625"/>
        </a:xfrm>
        <a:prstGeom prst="rect">
          <a:avLst/>
        </a:prstGeom>
      </xdr:spPr>
    </xdr:pic>
    <xdr:clientData/>
  </xdr:twoCellAnchor>
  <xdr:twoCellAnchor>
    <xdr:from>
      <xdr:col>3</xdr:col>
      <xdr:colOff>50800</xdr:colOff>
      <xdr:row>1255</xdr:row>
      <xdr:rowOff>482550</xdr:rowOff>
    </xdr:from>
    <xdr:to>
      <xdr:col>3</xdr:col>
      <xdr:colOff>4940300</xdr:colOff>
      <xdr:row>1269</xdr:row>
      <xdr:rowOff>238075</xdr:rowOff>
    </xdr:to>
    <xdr:pic>
      <xdr:nvPicPr>
        <xdr:cNvPr id="292" name="Рисунок 291">
          <a:extLst>
            <a:ext uri="{FF2B5EF4-FFF2-40B4-BE49-F238E27FC236}">
              <a16:creationId xmlns:a16="http://schemas.microsoft.com/office/drawing/2014/main" id="{B679FE2D-83F1-42DF-8E4D-84EE72145619}"/>
            </a:ext>
          </a:extLst>
        </xdr:cNvPr>
        <xdr:cNvPicPr>
          <a:picLocks/>
        </xdr:cNvPicPr>
      </xdr:nvPicPr>
      <xdr:blipFill>
        <a:blip xmlns:r="http://schemas.openxmlformats.org/officeDocument/2006/relationships" r:embed="rId78">
          <a:extLst>
            <a:ext uri="{28A0092B-C50C-407E-A947-70E740481C1C}">
              <a14:useLocalDpi xmlns:a14="http://schemas.microsoft.com/office/drawing/2010/main" val="0"/>
            </a:ext>
          </a:extLst>
        </a:blip>
        <a:stretch>
          <a:fillRect/>
        </a:stretch>
      </xdr:blipFill>
      <xdr:spPr>
        <a:xfrm>
          <a:off x="7080250" y="774360225"/>
          <a:ext cx="4889500" cy="8556625"/>
        </a:xfrm>
        <a:prstGeom prst="rect">
          <a:avLst/>
        </a:prstGeom>
      </xdr:spPr>
    </xdr:pic>
    <xdr:clientData/>
  </xdr:twoCellAnchor>
  <xdr:twoCellAnchor>
    <xdr:from>
      <xdr:col>3</xdr:col>
      <xdr:colOff>50800</xdr:colOff>
      <xdr:row>1271</xdr:row>
      <xdr:rowOff>482600</xdr:rowOff>
    </xdr:from>
    <xdr:to>
      <xdr:col>3</xdr:col>
      <xdr:colOff>4940300</xdr:colOff>
      <xdr:row>1285</xdr:row>
      <xdr:rowOff>238125</xdr:rowOff>
    </xdr:to>
    <xdr:pic>
      <xdr:nvPicPr>
        <xdr:cNvPr id="294" name="Рисунок 293">
          <a:extLst>
            <a:ext uri="{FF2B5EF4-FFF2-40B4-BE49-F238E27FC236}">
              <a16:creationId xmlns:a16="http://schemas.microsoft.com/office/drawing/2014/main" id="{39A4BB78-2CE6-437A-A82F-A592C64C5709}"/>
            </a:ext>
          </a:extLst>
        </xdr:cNvPr>
        <xdr:cNvPicPr>
          <a:picLocks/>
        </xdr:cNvPicPr>
      </xdr:nvPicPr>
      <xdr:blipFill>
        <a:blip xmlns:r="http://schemas.openxmlformats.org/officeDocument/2006/relationships" r:embed="rId79">
          <a:extLst>
            <a:ext uri="{28A0092B-C50C-407E-A947-70E740481C1C}">
              <a14:useLocalDpi xmlns:a14="http://schemas.microsoft.com/office/drawing/2010/main" val="0"/>
            </a:ext>
          </a:extLst>
        </a:blip>
        <a:stretch>
          <a:fillRect/>
        </a:stretch>
      </xdr:blipFill>
      <xdr:spPr>
        <a:xfrm>
          <a:off x="7080250" y="783932900"/>
          <a:ext cx="4889500" cy="8556625"/>
        </a:xfrm>
        <a:prstGeom prst="rect">
          <a:avLst/>
        </a:prstGeom>
      </xdr:spPr>
    </xdr:pic>
    <xdr:clientData/>
  </xdr:twoCellAnchor>
  <xdr:twoCellAnchor>
    <xdr:from>
      <xdr:col>3</xdr:col>
      <xdr:colOff>50800</xdr:colOff>
      <xdr:row>1287</xdr:row>
      <xdr:rowOff>482600</xdr:rowOff>
    </xdr:from>
    <xdr:to>
      <xdr:col>3</xdr:col>
      <xdr:colOff>4940300</xdr:colOff>
      <xdr:row>1301</xdr:row>
      <xdr:rowOff>238125</xdr:rowOff>
    </xdr:to>
    <xdr:pic>
      <xdr:nvPicPr>
        <xdr:cNvPr id="298" name="Рисунок 297">
          <a:extLst>
            <a:ext uri="{FF2B5EF4-FFF2-40B4-BE49-F238E27FC236}">
              <a16:creationId xmlns:a16="http://schemas.microsoft.com/office/drawing/2014/main" id="{BB388989-C2AC-42DE-AC0C-D1C00383FDEF}"/>
            </a:ext>
          </a:extLst>
        </xdr:cNvPr>
        <xdr:cNvPicPr>
          <a:picLocks/>
        </xdr:cNvPicPr>
      </xdr:nvPicPr>
      <xdr:blipFill>
        <a:blip xmlns:r="http://schemas.openxmlformats.org/officeDocument/2006/relationships" r:embed="rId80">
          <a:extLst>
            <a:ext uri="{28A0092B-C50C-407E-A947-70E740481C1C}">
              <a14:useLocalDpi xmlns:a14="http://schemas.microsoft.com/office/drawing/2010/main" val="0"/>
            </a:ext>
          </a:extLst>
        </a:blip>
        <a:stretch>
          <a:fillRect/>
        </a:stretch>
      </xdr:blipFill>
      <xdr:spPr>
        <a:xfrm>
          <a:off x="7080250" y="793505525"/>
          <a:ext cx="4889500" cy="8556625"/>
        </a:xfrm>
        <a:prstGeom prst="rect">
          <a:avLst/>
        </a:prstGeom>
      </xdr:spPr>
    </xdr:pic>
    <xdr:clientData/>
  </xdr:twoCellAnchor>
  <xdr:twoCellAnchor>
    <xdr:from>
      <xdr:col>3</xdr:col>
      <xdr:colOff>50800</xdr:colOff>
      <xdr:row>1303</xdr:row>
      <xdr:rowOff>482600</xdr:rowOff>
    </xdr:from>
    <xdr:to>
      <xdr:col>3</xdr:col>
      <xdr:colOff>4940300</xdr:colOff>
      <xdr:row>1317</xdr:row>
      <xdr:rowOff>238125</xdr:rowOff>
    </xdr:to>
    <xdr:pic>
      <xdr:nvPicPr>
        <xdr:cNvPr id="302" name="Рисунок 301">
          <a:extLst>
            <a:ext uri="{FF2B5EF4-FFF2-40B4-BE49-F238E27FC236}">
              <a16:creationId xmlns:a16="http://schemas.microsoft.com/office/drawing/2014/main" id="{51445574-3140-4707-8921-5A328330FBC6}"/>
            </a:ext>
          </a:extLst>
        </xdr:cNvPr>
        <xdr:cNvPicPr>
          <a:picLocks/>
        </xdr:cNvPicPr>
      </xdr:nvPicPr>
      <xdr:blipFill>
        <a:blip xmlns:r="http://schemas.openxmlformats.org/officeDocument/2006/relationships" r:embed="rId81">
          <a:extLst>
            <a:ext uri="{28A0092B-C50C-407E-A947-70E740481C1C}">
              <a14:useLocalDpi xmlns:a14="http://schemas.microsoft.com/office/drawing/2010/main" val="0"/>
            </a:ext>
          </a:extLst>
        </a:blip>
        <a:stretch>
          <a:fillRect/>
        </a:stretch>
      </xdr:blipFill>
      <xdr:spPr>
        <a:xfrm>
          <a:off x="7080250" y="803078150"/>
          <a:ext cx="4889500" cy="8556625"/>
        </a:xfrm>
        <a:prstGeom prst="rect">
          <a:avLst/>
        </a:prstGeom>
      </xdr:spPr>
    </xdr:pic>
    <xdr:clientData/>
  </xdr:twoCellAnchor>
  <xdr:twoCellAnchor>
    <xdr:from>
      <xdr:col>3</xdr:col>
      <xdr:colOff>50800</xdr:colOff>
      <xdr:row>1320</xdr:row>
      <xdr:rowOff>615900</xdr:rowOff>
    </xdr:from>
    <xdr:to>
      <xdr:col>3</xdr:col>
      <xdr:colOff>4940300</xdr:colOff>
      <xdr:row>1332</xdr:row>
      <xdr:rowOff>109176</xdr:rowOff>
    </xdr:to>
    <xdr:pic>
      <xdr:nvPicPr>
        <xdr:cNvPr id="306" name="Рисунок 305">
          <a:extLst>
            <a:ext uri="{FF2B5EF4-FFF2-40B4-BE49-F238E27FC236}">
              <a16:creationId xmlns:a16="http://schemas.microsoft.com/office/drawing/2014/main" id="{A4AC8F6D-CCE9-439F-9AA3-1A9D0664DF02}"/>
            </a:ext>
          </a:extLst>
        </xdr:cNvPr>
        <xdr:cNvPicPr>
          <a:picLocks/>
        </xdr:cNvPicPr>
      </xdr:nvPicPr>
      <xdr:blipFill>
        <a:blip xmlns:r="http://schemas.openxmlformats.org/officeDocument/2006/relationships" r:embed="rId82">
          <a:extLst>
            <a:ext uri="{28A0092B-C50C-407E-A947-70E740481C1C}">
              <a14:useLocalDpi xmlns:a14="http://schemas.microsoft.com/office/drawing/2010/main" val="0"/>
            </a:ext>
          </a:extLst>
        </a:blip>
        <a:stretch>
          <a:fillRect/>
        </a:stretch>
      </xdr:blipFill>
      <xdr:spPr>
        <a:xfrm>
          <a:off x="7080250" y="813412725"/>
          <a:ext cx="4889500" cy="7037076"/>
        </a:xfrm>
        <a:prstGeom prst="rect">
          <a:avLst/>
        </a:prstGeom>
      </xdr:spPr>
    </xdr:pic>
    <xdr:clientData/>
  </xdr:twoCellAnchor>
  <xdr:twoCellAnchor>
    <xdr:from>
      <xdr:col>3</xdr:col>
      <xdr:colOff>50800</xdr:colOff>
      <xdr:row>1335</xdr:row>
      <xdr:rowOff>482600</xdr:rowOff>
    </xdr:from>
    <xdr:to>
      <xdr:col>3</xdr:col>
      <xdr:colOff>4940300</xdr:colOff>
      <xdr:row>1349</xdr:row>
      <xdr:rowOff>238125</xdr:rowOff>
    </xdr:to>
    <xdr:pic>
      <xdr:nvPicPr>
        <xdr:cNvPr id="310" name="Рисунок 309">
          <a:extLst>
            <a:ext uri="{FF2B5EF4-FFF2-40B4-BE49-F238E27FC236}">
              <a16:creationId xmlns:a16="http://schemas.microsoft.com/office/drawing/2014/main" id="{9CC85FA3-0F95-4899-83C0-DDD292B737B6}"/>
            </a:ext>
          </a:extLst>
        </xdr:cNvPr>
        <xdr:cNvPicPr>
          <a:picLocks/>
        </xdr:cNvPicPr>
      </xdr:nvPicPr>
      <xdr:blipFill>
        <a:blip xmlns:r="http://schemas.openxmlformats.org/officeDocument/2006/relationships" r:embed="rId83">
          <a:extLst>
            <a:ext uri="{28A0092B-C50C-407E-A947-70E740481C1C}">
              <a14:useLocalDpi xmlns:a14="http://schemas.microsoft.com/office/drawing/2010/main" val="0"/>
            </a:ext>
          </a:extLst>
        </a:blip>
        <a:stretch>
          <a:fillRect/>
        </a:stretch>
      </xdr:blipFill>
      <xdr:spPr>
        <a:xfrm>
          <a:off x="7080250" y="822223400"/>
          <a:ext cx="4889500" cy="8556625"/>
        </a:xfrm>
        <a:prstGeom prst="rect">
          <a:avLst/>
        </a:prstGeom>
      </xdr:spPr>
    </xdr:pic>
    <xdr:clientData/>
  </xdr:twoCellAnchor>
  <xdr:twoCellAnchor>
    <xdr:from>
      <xdr:col>3</xdr:col>
      <xdr:colOff>50800</xdr:colOff>
      <xdr:row>1351</xdr:row>
      <xdr:rowOff>482600</xdr:rowOff>
    </xdr:from>
    <xdr:to>
      <xdr:col>3</xdr:col>
      <xdr:colOff>4940300</xdr:colOff>
      <xdr:row>1365</xdr:row>
      <xdr:rowOff>238125</xdr:rowOff>
    </xdr:to>
    <xdr:pic>
      <xdr:nvPicPr>
        <xdr:cNvPr id="312" name="Рисунок 311">
          <a:extLst>
            <a:ext uri="{FF2B5EF4-FFF2-40B4-BE49-F238E27FC236}">
              <a16:creationId xmlns:a16="http://schemas.microsoft.com/office/drawing/2014/main" id="{6720ACE0-4093-49A7-8B37-BA36AC226818}"/>
            </a:ext>
          </a:extLst>
        </xdr:cNvPr>
        <xdr:cNvPicPr>
          <a:picLocks/>
        </xdr:cNvPicPr>
      </xdr:nvPicPr>
      <xdr:blipFill>
        <a:blip xmlns:r="http://schemas.openxmlformats.org/officeDocument/2006/relationships" r:embed="rId84">
          <a:extLst>
            <a:ext uri="{28A0092B-C50C-407E-A947-70E740481C1C}">
              <a14:useLocalDpi xmlns:a14="http://schemas.microsoft.com/office/drawing/2010/main" val="0"/>
            </a:ext>
          </a:extLst>
        </a:blip>
        <a:stretch>
          <a:fillRect/>
        </a:stretch>
      </xdr:blipFill>
      <xdr:spPr>
        <a:xfrm>
          <a:off x="7080250" y="831796025"/>
          <a:ext cx="4889500" cy="8556625"/>
        </a:xfrm>
        <a:prstGeom prst="rect">
          <a:avLst/>
        </a:prstGeom>
      </xdr:spPr>
    </xdr:pic>
    <xdr:clientData/>
  </xdr:twoCellAnchor>
  <xdr:twoCellAnchor>
    <xdr:from>
      <xdr:col>3</xdr:col>
      <xdr:colOff>50800</xdr:colOff>
      <xdr:row>1367</xdr:row>
      <xdr:rowOff>482600</xdr:rowOff>
    </xdr:from>
    <xdr:to>
      <xdr:col>3</xdr:col>
      <xdr:colOff>4940300</xdr:colOff>
      <xdr:row>1381</xdr:row>
      <xdr:rowOff>238125</xdr:rowOff>
    </xdr:to>
    <xdr:pic>
      <xdr:nvPicPr>
        <xdr:cNvPr id="314" name="Рисунок 313">
          <a:extLst>
            <a:ext uri="{FF2B5EF4-FFF2-40B4-BE49-F238E27FC236}">
              <a16:creationId xmlns:a16="http://schemas.microsoft.com/office/drawing/2014/main" id="{C01A5E4C-9F3D-484B-827C-67464FF14838}"/>
            </a:ext>
          </a:extLst>
        </xdr:cNvPr>
        <xdr:cNvPicPr>
          <a:picLocks/>
        </xdr:cNvPicPr>
      </xdr:nvPicPr>
      <xdr:blipFill>
        <a:blip xmlns:r="http://schemas.openxmlformats.org/officeDocument/2006/relationships" r:embed="rId85">
          <a:extLst>
            <a:ext uri="{28A0092B-C50C-407E-A947-70E740481C1C}">
              <a14:useLocalDpi xmlns:a14="http://schemas.microsoft.com/office/drawing/2010/main" val="0"/>
            </a:ext>
          </a:extLst>
        </a:blip>
        <a:stretch>
          <a:fillRect/>
        </a:stretch>
      </xdr:blipFill>
      <xdr:spPr>
        <a:xfrm>
          <a:off x="7080250" y="841368650"/>
          <a:ext cx="4889500" cy="8556625"/>
        </a:xfrm>
        <a:prstGeom prst="rect">
          <a:avLst/>
        </a:prstGeom>
      </xdr:spPr>
    </xdr:pic>
    <xdr:clientData/>
  </xdr:twoCellAnchor>
  <xdr:twoCellAnchor>
    <xdr:from>
      <xdr:col>3</xdr:col>
      <xdr:colOff>50800</xdr:colOff>
      <xdr:row>1383</xdr:row>
      <xdr:rowOff>482600</xdr:rowOff>
    </xdr:from>
    <xdr:to>
      <xdr:col>3</xdr:col>
      <xdr:colOff>4940300</xdr:colOff>
      <xdr:row>1397</xdr:row>
      <xdr:rowOff>238125</xdr:rowOff>
    </xdr:to>
    <xdr:pic>
      <xdr:nvPicPr>
        <xdr:cNvPr id="316" name="Рисунок 315">
          <a:extLst>
            <a:ext uri="{FF2B5EF4-FFF2-40B4-BE49-F238E27FC236}">
              <a16:creationId xmlns:a16="http://schemas.microsoft.com/office/drawing/2014/main" id="{B2AA0FC8-3DA0-4BDE-8579-AFDA785E50DA}"/>
            </a:ext>
          </a:extLst>
        </xdr:cNvPr>
        <xdr:cNvPicPr>
          <a:picLocks/>
        </xdr:cNvPicPr>
      </xdr:nvPicPr>
      <xdr:blipFill>
        <a:blip xmlns:r="http://schemas.openxmlformats.org/officeDocument/2006/relationships" r:embed="rId86">
          <a:extLst>
            <a:ext uri="{28A0092B-C50C-407E-A947-70E740481C1C}">
              <a14:useLocalDpi xmlns:a14="http://schemas.microsoft.com/office/drawing/2010/main" val="0"/>
            </a:ext>
          </a:extLst>
        </a:blip>
        <a:stretch>
          <a:fillRect/>
        </a:stretch>
      </xdr:blipFill>
      <xdr:spPr>
        <a:xfrm>
          <a:off x="7080250" y="850941275"/>
          <a:ext cx="4889500" cy="8556625"/>
        </a:xfrm>
        <a:prstGeom prst="rect">
          <a:avLst/>
        </a:prstGeom>
      </xdr:spPr>
    </xdr:pic>
    <xdr:clientData/>
  </xdr:twoCellAnchor>
  <xdr:twoCellAnchor>
    <xdr:from>
      <xdr:col>3</xdr:col>
      <xdr:colOff>50800</xdr:colOff>
      <xdr:row>1399</xdr:row>
      <xdr:rowOff>482600</xdr:rowOff>
    </xdr:from>
    <xdr:to>
      <xdr:col>3</xdr:col>
      <xdr:colOff>4940300</xdr:colOff>
      <xdr:row>1413</xdr:row>
      <xdr:rowOff>238125</xdr:rowOff>
    </xdr:to>
    <xdr:pic>
      <xdr:nvPicPr>
        <xdr:cNvPr id="318" name="Рисунок 317">
          <a:extLst>
            <a:ext uri="{FF2B5EF4-FFF2-40B4-BE49-F238E27FC236}">
              <a16:creationId xmlns:a16="http://schemas.microsoft.com/office/drawing/2014/main" id="{3F9F17FD-A8EC-474A-831A-E832A2E22D27}"/>
            </a:ext>
          </a:extLst>
        </xdr:cNvPr>
        <xdr:cNvPicPr>
          <a:picLocks/>
        </xdr:cNvPicPr>
      </xdr:nvPicPr>
      <xdr:blipFill>
        <a:blip xmlns:r="http://schemas.openxmlformats.org/officeDocument/2006/relationships" r:embed="rId87">
          <a:extLst>
            <a:ext uri="{28A0092B-C50C-407E-A947-70E740481C1C}">
              <a14:useLocalDpi xmlns:a14="http://schemas.microsoft.com/office/drawing/2010/main" val="0"/>
            </a:ext>
          </a:extLst>
        </a:blip>
        <a:stretch>
          <a:fillRect/>
        </a:stretch>
      </xdr:blipFill>
      <xdr:spPr>
        <a:xfrm>
          <a:off x="7080250" y="860513900"/>
          <a:ext cx="4889500" cy="8556625"/>
        </a:xfrm>
        <a:prstGeom prst="rect">
          <a:avLst/>
        </a:prstGeom>
      </xdr:spPr>
    </xdr:pic>
    <xdr:clientData/>
  </xdr:twoCellAnchor>
  <xdr:twoCellAnchor>
    <xdr:from>
      <xdr:col>3</xdr:col>
      <xdr:colOff>50800</xdr:colOff>
      <xdr:row>1415</xdr:row>
      <xdr:rowOff>482600</xdr:rowOff>
    </xdr:from>
    <xdr:to>
      <xdr:col>3</xdr:col>
      <xdr:colOff>4940300</xdr:colOff>
      <xdr:row>1429</xdr:row>
      <xdr:rowOff>238125</xdr:rowOff>
    </xdr:to>
    <xdr:pic>
      <xdr:nvPicPr>
        <xdr:cNvPr id="320" name="Рисунок 319">
          <a:extLst>
            <a:ext uri="{FF2B5EF4-FFF2-40B4-BE49-F238E27FC236}">
              <a16:creationId xmlns:a16="http://schemas.microsoft.com/office/drawing/2014/main" id="{AEC995AF-0B7A-4E33-8B66-0F51676C7D09}"/>
            </a:ext>
          </a:extLst>
        </xdr:cNvPr>
        <xdr:cNvPicPr>
          <a:picLocks/>
        </xdr:cNvPicPr>
      </xdr:nvPicPr>
      <xdr:blipFill>
        <a:blip xmlns:r="http://schemas.openxmlformats.org/officeDocument/2006/relationships" r:embed="rId88">
          <a:extLst>
            <a:ext uri="{28A0092B-C50C-407E-A947-70E740481C1C}">
              <a14:useLocalDpi xmlns:a14="http://schemas.microsoft.com/office/drawing/2010/main" val="0"/>
            </a:ext>
          </a:extLst>
        </a:blip>
        <a:stretch>
          <a:fillRect/>
        </a:stretch>
      </xdr:blipFill>
      <xdr:spPr>
        <a:xfrm>
          <a:off x="7080250" y="870086525"/>
          <a:ext cx="4889500" cy="8556625"/>
        </a:xfrm>
        <a:prstGeom prst="rect">
          <a:avLst/>
        </a:prstGeom>
      </xdr:spPr>
    </xdr:pic>
    <xdr:clientData/>
  </xdr:twoCellAnchor>
  <xdr:twoCellAnchor>
    <xdr:from>
      <xdr:col>3</xdr:col>
      <xdr:colOff>50800</xdr:colOff>
      <xdr:row>1431</xdr:row>
      <xdr:rowOff>482600</xdr:rowOff>
    </xdr:from>
    <xdr:to>
      <xdr:col>3</xdr:col>
      <xdr:colOff>4940300</xdr:colOff>
      <xdr:row>1445</xdr:row>
      <xdr:rowOff>238125</xdr:rowOff>
    </xdr:to>
    <xdr:pic>
      <xdr:nvPicPr>
        <xdr:cNvPr id="322" name="Рисунок 321">
          <a:extLst>
            <a:ext uri="{FF2B5EF4-FFF2-40B4-BE49-F238E27FC236}">
              <a16:creationId xmlns:a16="http://schemas.microsoft.com/office/drawing/2014/main" id="{84951887-9C3F-4F24-A58D-AF2B64380144}"/>
            </a:ext>
          </a:extLst>
        </xdr:cNvPr>
        <xdr:cNvPicPr>
          <a:picLocks/>
        </xdr:cNvPicPr>
      </xdr:nvPicPr>
      <xdr:blipFill>
        <a:blip xmlns:r="http://schemas.openxmlformats.org/officeDocument/2006/relationships" r:embed="rId89">
          <a:extLst>
            <a:ext uri="{28A0092B-C50C-407E-A947-70E740481C1C}">
              <a14:useLocalDpi xmlns:a14="http://schemas.microsoft.com/office/drawing/2010/main" val="0"/>
            </a:ext>
          </a:extLst>
        </a:blip>
        <a:stretch>
          <a:fillRect/>
        </a:stretch>
      </xdr:blipFill>
      <xdr:spPr>
        <a:xfrm>
          <a:off x="7080250" y="879659150"/>
          <a:ext cx="4889500" cy="8556625"/>
        </a:xfrm>
        <a:prstGeom prst="rect">
          <a:avLst/>
        </a:prstGeom>
      </xdr:spPr>
    </xdr:pic>
    <xdr:clientData/>
  </xdr:twoCellAnchor>
  <xdr:twoCellAnchor>
    <xdr:from>
      <xdr:col>3</xdr:col>
      <xdr:colOff>50800</xdr:colOff>
      <xdr:row>1447</xdr:row>
      <xdr:rowOff>482600</xdr:rowOff>
    </xdr:from>
    <xdr:to>
      <xdr:col>3</xdr:col>
      <xdr:colOff>4940300</xdr:colOff>
      <xdr:row>1461</xdr:row>
      <xdr:rowOff>238125</xdr:rowOff>
    </xdr:to>
    <xdr:pic>
      <xdr:nvPicPr>
        <xdr:cNvPr id="324" name="Рисунок 323">
          <a:extLst>
            <a:ext uri="{FF2B5EF4-FFF2-40B4-BE49-F238E27FC236}">
              <a16:creationId xmlns:a16="http://schemas.microsoft.com/office/drawing/2014/main" id="{2B27D315-9ECF-44A0-BEB5-F7C54712D37C}"/>
            </a:ext>
          </a:extLst>
        </xdr:cNvPr>
        <xdr:cNvPicPr>
          <a:picLocks/>
        </xdr:cNvPicPr>
      </xdr:nvPicPr>
      <xdr:blipFill>
        <a:blip xmlns:r="http://schemas.openxmlformats.org/officeDocument/2006/relationships" r:embed="rId90">
          <a:extLst>
            <a:ext uri="{28A0092B-C50C-407E-A947-70E740481C1C}">
              <a14:useLocalDpi xmlns:a14="http://schemas.microsoft.com/office/drawing/2010/main" val="0"/>
            </a:ext>
          </a:extLst>
        </a:blip>
        <a:stretch>
          <a:fillRect/>
        </a:stretch>
      </xdr:blipFill>
      <xdr:spPr>
        <a:xfrm>
          <a:off x="7080250" y="889231775"/>
          <a:ext cx="4889500" cy="8556625"/>
        </a:xfrm>
        <a:prstGeom prst="rect">
          <a:avLst/>
        </a:prstGeom>
      </xdr:spPr>
    </xdr:pic>
    <xdr:clientData/>
  </xdr:twoCellAnchor>
  <xdr:twoCellAnchor>
    <xdr:from>
      <xdr:col>3</xdr:col>
      <xdr:colOff>50800</xdr:colOff>
      <xdr:row>1463</xdr:row>
      <xdr:rowOff>482600</xdr:rowOff>
    </xdr:from>
    <xdr:to>
      <xdr:col>3</xdr:col>
      <xdr:colOff>4940300</xdr:colOff>
      <xdr:row>1477</xdr:row>
      <xdr:rowOff>238125</xdr:rowOff>
    </xdr:to>
    <xdr:pic>
      <xdr:nvPicPr>
        <xdr:cNvPr id="326" name="Рисунок 325">
          <a:extLst>
            <a:ext uri="{FF2B5EF4-FFF2-40B4-BE49-F238E27FC236}">
              <a16:creationId xmlns:a16="http://schemas.microsoft.com/office/drawing/2014/main" id="{0122A668-CC1D-40A3-85B2-56EF4B8EC580}"/>
            </a:ext>
          </a:extLst>
        </xdr:cNvPr>
        <xdr:cNvPicPr>
          <a:picLocks/>
        </xdr:cNvPicPr>
      </xdr:nvPicPr>
      <xdr:blipFill>
        <a:blip xmlns:r="http://schemas.openxmlformats.org/officeDocument/2006/relationships" r:embed="rId91">
          <a:extLst>
            <a:ext uri="{28A0092B-C50C-407E-A947-70E740481C1C}">
              <a14:useLocalDpi xmlns:a14="http://schemas.microsoft.com/office/drawing/2010/main" val="0"/>
            </a:ext>
          </a:extLst>
        </a:blip>
        <a:stretch>
          <a:fillRect/>
        </a:stretch>
      </xdr:blipFill>
      <xdr:spPr>
        <a:xfrm>
          <a:off x="7080250" y="898804400"/>
          <a:ext cx="4889500" cy="8556625"/>
        </a:xfrm>
        <a:prstGeom prst="rect">
          <a:avLst/>
        </a:prstGeom>
      </xdr:spPr>
    </xdr:pic>
    <xdr:clientData/>
  </xdr:twoCellAnchor>
  <xdr:twoCellAnchor>
    <xdr:from>
      <xdr:col>3</xdr:col>
      <xdr:colOff>50800</xdr:colOff>
      <xdr:row>1479</xdr:row>
      <xdr:rowOff>482600</xdr:rowOff>
    </xdr:from>
    <xdr:to>
      <xdr:col>3</xdr:col>
      <xdr:colOff>4940300</xdr:colOff>
      <xdr:row>1493</xdr:row>
      <xdr:rowOff>238125</xdr:rowOff>
    </xdr:to>
    <xdr:pic>
      <xdr:nvPicPr>
        <xdr:cNvPr id="328" name="Рисунок 327">
          <a:extLst>
            <a:ext uri="{FF2B5EF4-FFF2-40B4-BE49-F238E27FC236}">
              <a16:creationId xmlns:a16="http://schemas.microsoft.com/office/drawing/2014/main" id="{A39C6B1A-2EFC-4478-BF27-6EEC4CAA5C27}"/>
            </a:ext>
          </a:extLst>
        </xdr:cNvPr>
        <xdr:cNvPicPr>
          <a:picLocks/>
        </xdr:cNvPicPr>
      </xdr:nvPicPr>
      <xdr:blipFill>
        <a:blip xmlns:r="http://schemas.openxmlformats.org/officeDocument/2006/relationships" r:embed="rId92">
          <a:extLst>
            <a:ext uri="{28A0092B-C50C-407E-A947-70E740481C1C}">
              <a14:useLocalDpi xmlns:a14="http://schemas.microsoft.com/office/drawing/2010/main" val="0"/>
            </a:ext>
          </a:extLst>
        </a:blip>
        <a:stretch>
          <a:fillRect/>
        </a:stretch>
      </xdr:blipFill>
      <xdr:spPr>
        <a:xfrm>
          <a:off x="7080250" y="908377025"/>
          <a:ext cx="4889500" cy="8556625"/>
        </a:xfrm>
        <a:prstGeom prst="rect">
          <a:avLst/>
        </a:prstGeom>
      </xdr:spPr>
    </xdr:pic>
    <xdr:clientData/>
  </xdr:twoCellAnchor>
  <xdr:twoCellAnchor>
    <xdr:from>
      <xdr:col>3</xdr:col>
      <xdr:colOff>50800</xdr:colOff>
      <xdr:row>1495</xdr:row>
      <xdr:rowOff>482600</xdr:rowOff>
    </xdr:from>
    <xdr:to>
      <xdr:col>3</xdr:col>
      <xdr:colOff>4940300</xdr:colOff>
      <xdr:row>1509</xdr:row>
      <xdr:rowOff>238125</xdr:rowOff>
    </xdr:to>
    <xdr:pic>
      <xdr:nvPicPr>
        <xdr:cNvPr id="330" name="Рисунок 329">
          <a:extLst>
            <a:ext uri="{FF2B5EF4-FFF2-40B4-BE49-F238E27FC236}">
              <a16:creationId xmlns:a16="http://schemas.microsoft.com/office/drawing/2014/main" id="{53EBD65D-1AB4-42D6-A87D-8C45D4A7368A}"/>
            </a:ext>
          </a:extLst>
        </xdr:cNvPr>
        <xdr:cNvPicPr>
          <a:picLocks/>
        </xdr:cNvPicPr>
      </xdr:nvPicPr>
      <xdr:blipFill>
        <a:blip xmlns:r="http://schemas.openxmlformats.org/officeDocument/2006/relationships" r:embed="rId93">
          <a:extLst>
            <a:ext uri="{28A0092B-C50C-407E-A947-70E740481C1C}">
              <a14:useLocalDpi xmlns:a14="http://schemas.microsoft.com/office/drawing/2010/main" val="0"/>
            </a:ext>
          </a:extLst>
        </a:blip>
        <a:stretch>
          <a:fillRect/>
        </a:stretch>
      </xdr:blipFill>
      <xdr:spPr>
        <a:xfrm>
          <a:off x="7080250" y="917949650"/>
          <a:ext cx="4889500" cy="8556625"/>
        </a:xfrm>
        <a:prstGeom prst="rect">
          <a:avLst/>
        </a:prstGeom>
      </xdr:spPr>
    </xdr:pic>
    <xdr:clientData/>
  </xdr:twoCellAnchor>
  <xdr:twoCellAnchor>
    <xdr:from>
      <xdr:col>3</xdr:col>
      <xdr:colOff>50800</xdr:colOff>
      <xdr:row>1511</xdr:row>
      <xdr:rowOff>406400</xdr:rowOff>
    </xdr:from>
    <xdr:to>
      <xdr:col>3</xdr:col>
      <xdr:colOff>4940300</xdr:colOff>
      <xdr:row>1525</xdr:row>
      <xdr:rowOff>299130</xdr:rowOff>
    </xdr:to>
    <xdr:pic>
      <xdr:nvPicPr>
        <xdr:cNvPr id="334" name="Рисунок 333">
          <a:extLst>
            <a:ext uri="{FF2B5EF4-FFF2-40B4-BE49-F238E27FC236}">
              <a16:creationId xmlns:a16="http://schemas.microsoft.com/office/drawing/2014/main" id="{EA78FE01-2586-4C4A-B27A-AFC566AA0556}"/>
            </a:ext>
          </a:extLst>
        </xdr:cNvPr>
        <xdr:cNvPicPr>
          <a:picLocks/>
        </xdr:cNvPicPr>
      </xdr:nvPicPr>
      <xdr:blipFill>
        <a:blip xmlns:r="http://schemas.openxmlformats.org/officeDocument/2006/relationships" r:embed="rId94">
          <a:extLst>
            <a:ext uri="{28A0092B-C50C-407E-A947-70E740481C1C}">
              <a14:useLocalDpi xmlns:a14="http://schemas.microsoft.com/office/drawing/2010/main" val="0"/>
            </a:ext>
          </a:extLst>
        </a:blip>
        <a:stretch>
          <a:fillRect/>
        </a:stretch>
      </xdr:blipFill>
      <xdr:spPr>
        <a:xfrm>
          <a:off x="7080250" y="927446075"/>
          <a:ext cx="4889500" cy="8693830"/>
        </a:xfrm>
        <a:prstGeom prst="rect">
          <a:avLst/>
        </a:prstGeom>
      </xdr:spPr>
    </xdr:pic>
    <xdr:clientData/>
  </xdr:twoCellAnchor>
  <xdr:twoCellAnchor>
    <xdr:from>
      <xdr:col>3</xdr:col>
      <xdr:colOff>50800</xdr:colOff>
      <xdr:row>1527</xdr:row>
      <xdr:rowOff>482600</xdr:rowOff>
    </xdr:from>
    <xdr:to>
      <xdr:col>3</xdr:col>
      <xdr:colOff>4940300</xdr:colOff>
      <xdr:row>1541</xdr:row>
      <xdr:rowOff>238125</xdr:rowOff>
    </xdr:to>
    <xdr:pic>
      <xdr:nvPicPr>
        <xdr:cNvPr id="338" name="Рисунок 337">
          <a:extLst>
            <a:ext uri="{FF2B5EF4-FFF2-40B4-BE49-F238E27FC236}">
              <a16:creationId xmlns:a16="http://schemas.microsoft.com/office/drawing/2014/main" id="{1D0E4BFD-E5B2-425E-81FF-B10B69277F56}"/>
            </a:ext>
          </a:extLst>
        </xdr:cNvPr>
        <xdr:cNvPicPr>
          <a:picLocks/>
        </xdr:cNvPicPr>
      </xdr:nvPicPr>
      <xdr:blipFill>
        <a:blip xmlns:r="http://schemas.openxmlformats.org/officeDocument/2006/relationships" r:embed="rId95">
          <a:extLst>
            <a:ext uri="{28A0092B-C50C-407E-A947-70E740481C1C}">
              <a14:useLocalDpi xmlns:a14="http://schemas.microsoft.com/office/drawing/2010/main" val="0"/>
            </a:ext>
          </a:extLst>
        </a:blip>
        <a:stretch>
          <a:fillRect/>
        </a:stretch>
      </xdr:blipFill>
      <xdr:spPr>
        <a:xfrm>
          <a:off x="7080250" y="937094900"/>
          <a:ext cx="4889500" cy="8556625"/>
        </a:xfrm>
        <a:prstGeom prst="rect">
          <a:avLst/>
        </a:prstGeom>
      </xdr:spPr>
    </xdr:pic>
    <xdr:clientData/>
  </xdr:twoCellAnchor>
  <xdr:twoCellAnchor>
    <xdr:from>
      <xdr:col>3</xdr:col>
      <xdr:colOff>50800</xdr:colOff>
      <xdr:row>1543</xdr:row>
      <xdr:rowOff>482600</xdr:rowOff>
    </xdr:from>
    <xdr:to>
      <xdr:col>3</xdr:col>
      <xdr:colOff>4940300</xdr:colOff>
      <xdr:row>1557</xdr:row>
      <xdr:rowOff>238125</xdr:rowOff>
    </xdr:to>
    <xdr:pic>
      <xdr:nvPicPr>
        <xdr:cNvPr id="342" name="Рисунок 341">
          <a:extLst>
            <a:ext uri="{FF2B5EF4-FFF2-40B4-BE49-F238E27FC236}">
              <a16:creationId xmlns:a16="http://schemas.microsoft.com/office/drawing/2014/main" id="{893EAD17-959D-4706-9BDA-B4156BCC2564}"/>
            </a:ext>
          </a:extLst>
        </xdr:cNvPr>
        <xdr:cNvPicPr>
          <a:picLocks/>
        </xdr:cNvPicPr>
      </xdr:nvPicPr>
      <xdr:blipFill>
        <a:blip xmlns:r="http://schemas.openxmlformats.org/officeDocument/2006/relationships" r:embed="rId96">
          <a:extLst>
            <a:ext uri="{28A0092B-C50C-407E-A947-70E740481C1C}">
              <a14:useLocalDpi xmlns:a14="http://schemas.microsoft.com/office/drawing/2010/main" val="0"/>
            </a:ext>
          </a:extLst>
        </a:blip>
        <a:stretch>
          <a:fillRect/>
        </a:stretch>
      </xdr:blipFill>
      <xdr:spPr>
        <a:xfrm>
          <a:off x="7080250" y="946667525"/>
          <a:ext cx="4889500" cy="8556625"/>
        </a:xfrm>
        <a:prstGeom prst="rect">
          <a:avLst/>
        </a:prstGeom>
      </xdr:spPr>
    </xdr:pic>
    <xdr:clientData/>
  </xdr:twoCellAnchor>
  <xdr:twoCellAnchor>
    <xdr:from>
      <xdr:col>3</xdr:col>
      <xdr:colOff>50800</xdr:colOff>
      <xdr:row>1559</xdr:row>
      <xdr:rowOff>482600</xdr:rowOff>
    </xdr:from>
    <xdr:to>
      <xdr:col>3</xdr:col>
      <xdr:colOff>4940300</xdr:colOff>
      <xdr:row>1573</xdr:row>
      <xdr:rowOff>238125</xdr:rowOff>
    </xdr:to>
    <xdr:pic>
      <xdr:nvPicPr>
        <xdr:cNvPr id="346" name="Рисунок 345">
          <a:extLst>
            <a:ext uri="{FF2B5EF4-FFF2-40B4-BE49-F238E27FC236}">
              <a16:creationId xmlns:a16="http://schemas.microsoft.com/office/drawing/2014/main" id="{A6F8C3D4-6624-48C6-8AB6-7E20CF65EEC1}"/>
            </a:ext>
          </a:extLst>
        </xdr:cNvPr>
        <xdr:cNvPicPr>
          <a:picLocks/>
        </xdr:cNvPicPr>
      </xdr:nvPicPr>
      <xdr:blipFill>
        <a:blip xmlns:r="http://schemas.openxmlformats.org/officeDocument/2006/relationships" r:embed="rId97">
          <a:extLst>
            <a:ext uri="{28A0092B-C50C-407E-A947-70E740481C1C}">
              <a14:useLocalDpi xmlns:a14="http://schemas.microsoft.com/office/drawing/2010/main" val="0"/>
            </a:ext>
          </a:extLst>
        </a:blip>
        <a:stretch>
          <a:fillRect/>
        </a:stretch>
      </xdr:blipFill>
      <xdr:spPr>
        <a:xfrm>
          <a:off x="7080250" y="956240150"/>
          <a:ext cx="4889500" cy="8556625"/>
        </a:xfrm>
        <a:prstGeom prst="rect">
          <a:avLst/>
        </a:prstGeom>
      </xdr:spPr>
    </xdr:pic>
    <xdr:clientData/>
  </xdr:twoCellAnchor>
  <xdr:twoCellAnchor>
    <xdr:from>
      <xdr:col>3</xdr:col>
      <xdr:colOff>50800</xdr:colOff>
      <xdr:row>1575</xdr:row>
      <xdr:rowOff>482600</xdr:rowOff>
    </xdr:from>
    <xdr:to>
      <xdr:col>3</xdr:col>
      <xdr:colOff>4940300</xdr:colOff>
      <xdr:row>1589</xdr:row>
      <xdr:rowOff>238125</xdr:rowOff>
    </xdr:to>
    <xdr:pic>
      <xdr:nvPicPr>
        <xdr:cNvPr id="348" name="Рисунок 347">
          <a:extLst>
            <a:ext uri="{FF2B5EF4-FFF2-40B4-BE49-F238E27FC236}">
              <a16:creationId xmlns:a16="http://schemas.microsoft.com/office/drawing/2014/main" id="{5FC46A63-9A49-48EF-8486-5B02C7594AF3}"/>
            </a:ext>
          </a:extLst>
        </xdr:cNvPr>
        <xdr:cNvPicPr>
          <a:picLocks/>
        </xdr:cNvPicPr>
      </xdr:nvPicPr>
      <xdr:blipFill>
        <a:blip xmlns:r="http://schemas.openxmlformats.org/officeDocument/2006/relationships" r:embed="rId98">
          <a:extLst>
            <a:ext uri="{28A0092B-C50C-407E-A947-70E740481C1C}">
              <a14:useLocalDpi xmlns:a14="http://schemas.microsoft.com/office/drawing/2010/main" val="0"/>
            </a:ext>
          </a:extLst>
        </a:blip>
        <a:stretch>
          <a:fillRect/>
        </a:stretch>
      </xdr:blipFill>
      <xdr:spPr>
        <a:xfrm>
          <a:off x="7080250" y="965812775"/>
          <a:ext cx="4889500" cy="8556625"/>
        </a:xfrm>
        <a:prstGeom prst="rect">
          <a:avLst/>
        </a:prstGeom>
      </xdr:spPr>
    </xdr:pic>
    <xdr:clientData/>
  </xdr:twoCellAnchor>
  <xdr:twoCellAnchor>
    <xdr:from>
      <xdr:col>3</xdr:col>
      <xdr:colOff>50800</xdr:colOff>
      <xdr:row>1591</xdr:row>
      <xdr:rowOff>482600</xdr:rowOff>
    </xdr:from>
    <xdr:to>
      <xdr:col>3</xdr:col>
      <xdr:colOff>4940300</xdr:colOff>
      <xdr:row>1605</xdr:row>
      <xdr:rowOff>238125</xdr:rowOff>
    </xdr:to>
    <xdr:pic>
      <xdr:nvPicPr>
        <xdr:cNvPr id="350" name="Рисунок 349">
          <a:extLst>
            <a:ext uri="{FF2B5EF4-FFF2-40B4-BE49-F238E27FC236}">
              <a16:creationId xmlns:a16="http://schemas.microsoft.com/office/drawing/2014/main" id="{07D4ABB4-02F3-460A-99EF-A386EAADBD12}"/>
            </a:ext>
          </a:extLst>
        </xdr:cNvPr>
        <xdr:cNvPicPr>
          <a:picLocks/>
        </xdr:cNvPicPr>
      </xdr:nvPicPr>
      <xdr:blipFill>
        <a:blip xmlns:r="http://schemas.openxmlformats.org/officeDocument/2006/relationships" r:embed="rId99">
          <a:extLst>
            <a:ext uri="{28A0092B-C50C-407E-A947-70E740481C1C}">
              <a14:useLocalDpi xmlns:a14="http://schemas.microsoft.com/office/drawing/2010/main" val="0"/>
            </a:ext>
          </a:extLst>
        </a:blip>
        <a:stretch>
          <a:fillRect/>
        </a:stretch>
      </xdr:blipFill>
      <xdr:spPr>
        <a:xfrm>
          <a:off x="7080250" y="975385400"/>
          <a:ext cx="4889500" cy="8556625"/>
        </a:xfrm>
        <a:prstGeom prst="rect">
          <a:avLst/>
        </a:prstGeom>
      </xdr:spPr>
    </xdr:pic>
    <xdr:clientData/>
  </xdr:twoCellAnchor>
  <xdr:twoCellAnchor>
    <xdr:from>
      <xdr:col>3</xdr:col>
      <xdr:colOff>50800</xdr:colOff>
      <xdr:row>1607</xdr:row>
      <xdr:rowOff>482600</xdr:rowOff>
    </xdr:from>
    <xdr:to>
      <xdr:col>3</xdr:col>
      <xdr:colOff>4940300</xdr:colOff>
      <xdr:row>1621</xdr:row>
      <xdr:rowOff>238125</xdr:rowOff>
    </xdr:to>
    <xdr:pic>
      <xdr:nvPicPr>
        <xdr:cNvPr id="352" name="Рисунок 351">
          <a:extLst>
            <a:ext uri="{FF2B5EF4-FFF2-40B4-BE49-F238E27FC236}">
              <a16:creationId xmlns:a16="http://schemas.microsoft.com/office/drawing/2014/main" id="{2CEF1763-2CBF-43D7-8FF8-A10C8945CB2B}"/>
            </a:ext>
          </a:extLst>
        </xdr:cNvPr>
        <xdr:cNvPicPr>
          <a:picLocks/>
        </xdr:cNvPicPr>
      </xdr:nvPicPr>
      <xdr:blipFill>
        <a:blip xmlns:r="http://schemas.openxmlformats.org/officeDocument/2006/relationships" r:embed="rId100">
          <a:extLst>
            <a:ext uri="{28A0092B-C50C-407E-A947-70E740481C1C}">
              <a14:useLocalDpi xmlns:a14="http://schemas.microsoft.com/office/drawing/2010/main" val="0"/>
            </a:ext>
          </a:extLst>
        </a:blip>
        <a:stretch>
          <a:fillRect/>
        </a:stretch>
      </xdr:blipFill>
      <xdr:spPr>
        <a:xfrm>
          <a:off x="7080250" y="984958025"/>
          <a:ext cx="4889500" cy="8556625"/>
        </a:xfrm>
        <a:prstGeom prst="rect">
          <a:avLst/>
        </a:prstGeom>
      </xdr:spPr>
    </xdr:pic>
    <xdr:clientData/>
  </xdr:twoCellAnchor>
  <xdr:twoCellAnchor>
    <xdr:from>
      <xdr:col>3</xdr:col>
      <xdr:colOff>50800</xdr:colOff>
      <xdr:row>1623</xdr:row>
      <xdr:rowOff>482600</xdr:rowOff>
    </xdr:from>
    <xdr:to>
      <xdr:col>3</xdr:col>
      <xdr:colOff>4940300</xdr:colOff>
      <xdr:row>1637</xdr:row>
      <xdr:rowOff>238125</xdr:rowOff>
    </xdr:to>
    <xdr:pic>
      <xdr:nvPicPr>
        <xdr:cNvPr id="354" name="Рисунок 353">
          <a:extLst>
            <a:ext uri="{FF2B5EF4-FFF2-40B4-BE49-F238E27FC236}">
              <a16:creationId xmlns:a16="http://schemas.microsoft.com/office/drawing/2014/main" id="{E5CF9BB8-D9BF-4C24-BC0F-DE842CC60DBC}"/>
            </a:ext>
          </a:extLst>
        </xdr:cNvPr>
        <xdr:cNvPicPr>
          <a:picLocks/>
        </xdr:cNvPicPr>
      </xdr:nvPicPr>
      <xdr:blipFill>
        <a:blip xmlns:r="http://schemas.openxmlformats.org/officeDocument/2006/relationships" r:embed="rId101">
          <a:extLst>
            <a:ext uri="{28A0092B-C50C-407E-A947-70E740481C1C}">
              <a14:useLocalDpi xmlns:a14="http://schemas.microsoft.com/office/drawing/2010/main" val="0"/>
            </a:ext>
          </a:extLst>
        </a:blip>
        <a:stretch>
          <a:fillRect/>
        </a:stretch>
      </xdr:blipFill>
      <xdr:spPr>
        <a:xfrm>
          <a:off x="7080250" y="994530650"/>
          <a:ext cx="4889500" cy="8556625"/>
        </a:xfrm>
        <a:prstGeom prst="rect">
          <a:avLst/>
        </a:prstGeom>
      </xdr:spPr>
    </xdr:pic>
    <xdr:clientData/>
  </xdr:twoCellAnchor>
  <xdr:twoCellAnchor>
    <xdr:from>
      <xdr:col>3</xdr:col>
      <xdr:colOff>50800</xdr:colOff>
      <xdr:row>1639</xdr:row>
      <xdr:rowOff>482600</xdr:rowOff>
    </xdr:from>
    <xdr:to>
      <xdr:col>3</xdr:col>
      <xdr:colOff>4940300</xdr:colOff>
      <xdr:row>1653</xdr:row>
      <xdr:rowOff>238125</xdr:rowOff>
    </xdr:to>
    <xdr:pic>
      <xdr:nvPicPr>
        <xdr:cNvPr id="356" name="Рисунок 355">
          <a:extLst>
            <a:ext uri="{FF2B5EF4-FFF2-40B4-BE49-F238E27FC236}">
              <a16:creationId xmlns:a16="http://schemas.microsoft.com/office/drawing/2014/main" id="{5DFF93EC-E688-41A7-A517-5463B41B2FDF}"/>
            </a:ext>
          </a:extLst>
        </xdr:cNvPr>
        <xdr:cNvPicPr>
          <a:picLocks/>
        </xdr:cNvPicPr>
      </xdr:nvPicPr>
      <xdr:blipFill>
        <a:blip xmlns:r="http://schemas.openxmlformats.org/officeDocument/2006/relationships" r:embed="rId102">
          <a:extLst>
            <a:ext uri="{28A0092B-C50C-407E-A947-70E740481C1C}">
              <a14:useLocalDpi xmlns:a14="http://schemas.microsoft.com/office/drawing/2010/main" val="0"/>
            </a:ext>
          </a:extLst>
        </a:blip>
        <a:stretch>
          <a:fillRect/>
        </a:stretch>
      </xdr:blipFill>
      <xdr:spPr>
        <a:xfrm>
          <a:off x="7080250" y="1004103275"/>
          <a:ext cx="4889500" cy="8556625"/>
        </a:xfrm>
        <a:prstGeom prst="rect">
          <a:avLst/>
        </a:prstGeom>
      </xdr:spPr>
    </xdr:pic>
    <xdr:clientData/>
  </xdr:twoCellAnchor>
  <xdr:twoCellAnchor>
    <xdr:from>
      <xdr:col>3</xdr:col>
      <xdr:colOff>50800</xdr:colOff>
      <xdr:row>1655</xdr:row>
      <xdr:rowOff>482600</xdr:rowOff>
    </xdr:from>
    <xdr:to>
      <xdr:col>3</xdr:col>
      <xdr:colOff>4940300</xdr:colOff>
      <xdr:row>1669</xdr:row>
      <xdr:rowOff>238125</xdr:rowOff>
    </xdr:to>
    <xdr:pic>
      <xdr:nvPicPr>
        <xdr:cNvPr id="358" name="Рисунок 357">
          <a:extLst>
            <a:ext uri="{FF2B5EF4-FFF2-40B4-BE49-F238E27FC236}">
              <a16:creationId xmlns:a16="http://schemas.microsoft.com/office/drawing/2014/main" id="{E8816933-6AB4-4BD3-BFB0-199C53E4CA6F}"/>
            </a:ext>
          </a:extLst>
        </xdr:cNvPr>
        <xdr:cNvPicPr>
          <a:picLocks/>
        </xdr:cNvPicPr>
      </xdr:nvPicPr>
      <xdr:blipFill>
        <a:blip xmlns:r="http://schemas.openxmlformats.org/officeDocument/2006/relationships" r:embed="rId103">
          <a:extLst>
            <a:ext uri="{28A0092B-C50C-407E-A947-70E740481C1C}">
              <a14:useLocalDpi xmlns:a14="http://schemas.microsoft.com/office/drawing/2010/main" val="0"/>
            </a:ext>
          </a:extLst>
        </a:blip>
        <a:stretch>
          <a:fillRect/>
        </a:stretch>
      </xdr:blipFill>
      <xdr:spPr>
        <a:xfrm>
          <a:off x="7080250" y="1013675900"/>
          <a:ext cx="4889500" cy="8556625"/>
        </a:xfrm>
        <a:prstGeom prst="rect">
          <a:avLst/>
        </a:prstGeom>
      </xdr:spPr>
    </xdr:pic>
    <xdr:clientData/>
  </xdr:twoCellAnchor>
  <xdr:twoCellAnchor>
    <xdr:from>
      <xdr:col>3</xdr:col>
      <xdr:colOff>50800</xdr:colOff>
      <xdr:row>1671</xdr:row>
      <xdr:rowOff>482600</xdr:rowOff>
    </xdr:from>
    <xdr:to>
      <xdr:col>3</xdr:col>
      <xdr:colOff>4940300</xdr:colOff>
      <xdr:row>1685</xdr:row>
      <xdr:rowOff>238125</xdr:rowOff>
    </xdr:to>
    <xdr:pic>
      <xdr:nvPicPr>
        <xdr:cNvPr id="360" name="Рисунок 359">
          <a:extLst>
            <a:ext uri="{FF2B5EF4-FFF2-40B4-BE49-F238E27FC236}">
              <a16:creationId xmlns:a16="http://schemas.microsoft.com/office/drawing/2014/main" id="{D5DA1CA1-187F-4019-BBA2-4EE5EFA3EC2B}"/>
            </a:ext>
          </a:extLst>
        </xdr:cNvPr>
        <xdr:cNvPicPr>
          <a:picLocks/>
        </xdr:cNvPicPr>
      </xdr:nvPicPr>
      <xdr:blipFill>
        <a:blip xmlns:r="http://schemas.openxmlformats.org/officeDocument/2006/relationships" r:embed="rId104">
          <a:extLst>
            <a:ext uri="{28A0092B-C50C-407E-A947-70E740481C1C}">
              <a14:useLocalDpi xmlns:a14="http://schemas.microsoft.com/office/drawing/2010/main" val="0"/>
            </a:ext>
          </a:extLst>
        </a:blip>
        <a:stretch>
          <a:fillRect/>
        </a:stretch>
      </xdr:blipFill>
      <xdr:spPr>
        <a:xfrm>
          <a:off x="7080250" y="1023248525"/>
          <a:ext cx="4889500" cy="8556625"/>
        </a:xfrm>
        <a:prstGeom prst="rect">
          <a:avLst/>
        </a:prstGeom>
      </xdr:spPr>
    </xdr:pic>
    <xdr:clientData/>
  </xdr:twoCellAnchor>
  <xdr:twoCellAnchor>
    <xdr:from>
      <xdr:col>3</xdr:col>
      <xdr:colOff>50800</xdr:colOff>
      <xdr:row>1687</xdr:row>
      <xdr:rowOff>482600</xdr:rowOff>
    </xdr:from>
    <xdr:to>
      <xdr:col>3</xdr:col>
      <xdr:colOff>4940300</xdr:colOff>
      <xdr:row>1701</xdr:row>
      <xdr:rowOff>238125</xdr:rowOff>
    </xdr:to>
    <xdr:pic>
      <xdr:nvPicPr>
        <xdr:cNvPr id="364" name="Рисунок 363">
          <a:extLst>
            <a:ext uri="{FF2B5EF4-FFF2-40B4-BE49-F238E27FC236}">
              <a16:creationId xmlns:a16="http://schemas.microsoft.com/office/drawing/2014/main" id="{1F02B167-C6F4-4E9D-888D-F4665B8F6DB6}"/>
            </a:ext>
          </a:extLst>
        </xdr:cNvPr>
        <xdr:cNvPicPr>
          <a:picLocks/>
        </xdr:cNvPicPr>
      </xdr:nvPicPr>
      <xdr:blipFill>
        <a:blip xmlns:r="http://schemas.openxmlformats.org/officeDocument/2006/relationships" r:embed="rId105">
          <a:extLst>
            <a:ext uri="{28A0092B-C50C-407E-A947-70E740481C1C}">
              <a14:useLocalDpi xmlns:a14="http://schemas.microsoft.com/office/drawing/2010/main" val="0"/>
            </a:ext>
          </a:extLst>
        </a:blip>
        <a:stretch>
          <a:fillRect/>
        </a:stretch>
      </xdr:blipFill>
      <xdr:spPr>
        <a:xfrm>
          <a:off x="7080250" y="1032821150"/>
          <a:ext cx="4889500" cy="8556625"/>
        </a:xfrm>
        <a:prstGeom prst="rect">
          <a:avLst/>
        </a:prstGeom>
      </xdr:spPr>
    </xdr:pic>
    <xdr:clientData/>
  </xdr:twoCellAnchor>
  <xdr:twoCellAnchor>
    <xdr:from>
      <xdr:col>3</xdr:col>
      <xdr:colOff>50800</xdr:colOff>
      <xdr:row>1703</xdr:row>
      <xdr:rowOff>482600</xdr:rowOff>
    </xdr:from>
    <xdr:to>
      <xdr:col>3</xdr:col>
      <xdr:colOff>4940300</xdr:colOff>
      <xdr:row>1717</xdr:row>
      <xdr:rowOff>238125</xdr:rowOff>
    </xdr:to>
    <xdr:pic>
      <xdr:nvPicPr>
        <xdr:cNvPr id="368" name="Рисунок 367">
          <a:extLst>
            <a:ext uri="{FF2B5EF4-FFF2-40B4-BE49-F238E27FC236}">
              <a16:creationId xmlns:a16="http://schemas.microsoft.com/office/drawing/2014/main" id="{264A1939-BC8D-4ECC-9E30-1D1A2CC79D50}"/>
            </a:ext>
          </a:extLst>
        </xdr:cNvPr>
        <xdr:cNvPicPr>
          <a:picLocks/>
        </xdr:cNvPicPr>
      </xdr:nvPicPr>
      <xdr:blipFill>
        <a:blip xmlns:r="http://schemas.openxmlformats.org/officeDocument/2006/relationships" r:embed="rId106">
          <a:extLst>
            <a:ext uri="{28A0092B-C50C-407E-A947-70E740481C1C}">
              <a14:useLocalDpi xmlns:a14="http://schemas.microsoft.com/office/drawing/2010/main" val="0"/>
            </a:ext>
          </a:extLst>
        </a:blip>
        <a:stretch>
          <a:fillRect/>
        </a:stretch>
      </xdr:blipFill>
      <xdr:spPr>
        <a:xfrm>
          <a:off x="7080250" y="1042393775"/>
          <a:ext cx="4889500" cy="8556625"/>
        </a:xfrm>
        <a:prstGeom prst="rect">
          <a:avLst/>
        </a:prstGeom>
      </xdr:spPr>
    </xdr:pic>
    <xdr:clientData/>
  </xdr:twoCellAnchor>
  <xdr:twoCellAnchor>
    <xdr:from>
      <xdr:col>3</xdr:col>
      <xdr:colOff>50800</xdr:colOff>
      <xdr:row>1719</xdr:row>
      <xdr:rowOff>482600</xdr:rowOff>
    </xdr:from>
    <xdr:to>
      <xdr:col>3</xdr:col>
      <xdr:colOff>4940300</xdr:colOff>
      <xdr:row>1733</xdr:row>
      <xdr:rowOff>238125</xdr:rowOff>
    </xdr:to>
    <xdr:pic>
      <xdr:nvPicPr>
        <xdr:cNvPr id="372" name="Рисунок 371">
          <a:extLst>
            <a:ext uri="{FF2B5EF4-FFF2-40B4-BE49-F238E27FC236}">
              <a16:creationId xmlns:a16="http://schemas.microsoft.com/office/drawing/2014/main" id="{1416D09B-1149-48FC-95D4-B08F6D6221DF}"/>
            </a:ext>
          </a:extLst>
        </xdr:cNvPr>
        <xdr:cNvPicPr>
          <a:picLocks/>
        </xdr:cNvPicPr>
      </xdr:nvPicPr>
      <xdr:blipFill>
        <a:blip xmlns:r="http://schemas.openxmlformats.org/officeDocument/2006/relationships" r:embed="rId107">
          <a:extLst>
            <a:ext uri="{28A0092B-C50C-407E-A947-70E740481C1C}">
              <a14:useLocalDpi xmlns:a14="http://schemas.microsoft.com/office/drawing/2010/main" val="0"/>
            </a:ext>
          </a:extLst>
        </a:blip>
        <a:stretch>
          <a:fillRect/>
        </a:stretch>
      </xdr:blipFill>
      <xdr:spPr>
        <a:xfrm>
          <a:off x="7080250" y="1051966400"/>
          <a:ext cx="4889500" cy="8556625"/>
        </a:xfrm>
        <a:prstGeom prst="rect">
          <a:avLst/>
        </a:prstGeom>
      </xdr:spPr>
    </xdr:pic>
    <xdr:clientData/>
  </xdr:twoCellAnchor>
  <xdr:twoCellAnchor>
    <xdr:from>
      <xdr:col>3</xdr:col>
      <xdr:colOff>50800</xdr:colOff>
      <xdr:row>1735</xdr:row>
      <xdr:rowOff>482600</xdr:rowOff>
    </xdr:from>
    <xdr:to>
      <xdr:col>3</xdr:col>
      <xdr:colOff>4940300</xdr:colOff>
      <xdr:row>1749</xdr:row>
      <xdr:rowOff>238125</xdr:rowOff>
    </xdr:to>
    <xdr:pic>
      <xdr:nvPicPr>
        <xdr:cNvPr id="374" name="Рисунок 373">
          <a:extLst>
            <a:ext uri="{FF2B5EF4-FFF2-40B4-BE49-F238E27FC236}">
              <a16:creationId xmlns:a16="http://schemas.microsoft.com/office/drawing/2014/main" id="{8D75AD2D-64FB-444C-80E2-023A9AB52335}"/>
            </a:ext>
          </a:extLst>
        </xdr:cNvPr>
        <xdr:cNvPicPr>
          <a:picLocks/>
        </xdr:cNvPicPr>
      </xdr:nvPicPr>
      <xdr:blipFill>
        <a:blip xmlns:r="http://schemas.openxmlformats.org/officeDocument/2006/relationships" r:embed="rId108">
          <a:extLst>
            <a:ext uri="{28A0092B-C50C-407E-A947-70E740481C1C}">
              <a14:useLocalDpi xmlns:a14="http://schemas.microsoft.com/office/drawing/2010/main" val="0"/>
            </a:ext>
          </a:extLst>
        </a:blip>
        <a:stretch>
          <a:fillRect/>
        </a:stretch>
      </xdr:blipFill>
      <xdr:spPr>
        <a:xfrm>
          <a:off x="7080250" y="1061539025"/>
          <a:ext cx="4889500" cy="8556625"/>
        </a:xfrm>
        <a:prstGeom prst="rect">
          <a:avLst/>
        </a:prstGeom>
      </xdr:spPr>
    </xdr:pic>
    <xdr:clientData/>
  </xdr:twoCellAnchor>
  <xdr:twoCellAnchor>
    <xdr:from>
      <xdr:col>3</xdr:col>
      <xdr:colOff>50800</xdr:colOff>
      <xdr:row>1751</xdr:row>
      <xdr:rowOff>482600</xdr:rowOff>
    </xdr:from>
    <xdr:to>
      <xdr:col>3</xdr:col>
      <xdr:colOff>4940300</xdr:colOff>
      <xdr:row>1765</xdr:row>
      <xdr:rowOff>238125</xdr:rowOff>
    </xdr:to>
    <xdr:pic>
      <xdr:nvPicPr>
        <xdr:cNvPr id="378" name="Рисунок 377">
          <a:extLst>
            <a:ext uri="{FF2B5EF4-FFF2-40B4-BE49-F238E27FC236}">
              <a16:creationId xmlns:a16="http://schemas.microsoft.com/office/drawing/2014/main" id="{D34F7BD4-115A-4040-A005-5D41767725D2}"/>
            </a:ext>
          </a:extLst>
        </xdr:cNvPr>
        <xdr:cNvPicPr>
          <a:picLocks/>
        </xdr:cNvPicPr>
      </xdr:nvPicPr>
      <xdr:blipFill>
        <a:blip xmlns:r="http://schemas.openxmlformats.org/officeDocument/2006/relationships" r:embed="rId109">
          <a:extLst>
            <a:ext uri="{28A0092B-C50C-407E-A947-70E740481C1C}">
              <a14:useLocalDpi xmlns:a14="http://schemas.microsoft.com/office/drawing/2010/main" val="0"/>
            </a:ext>
          </a:extLst>
        </a:blip>
        <a:stretch>
          <a:fillRect/>
        </a:stretch>
      </xdr:blipFill>
      <xdr:spPr>
        <a:xfrm>
          <a:off x="7080250" y="1071111650"/>
          <a:ext cx="4889500" cy="8556625"/>
        </a:xfrm>
        <a:prstGeom prst="rect">
          <a:avLst/>
        </a:prstGeom>
      </xdr:spPr>
    </xdr:pic>
    <xdr:clientData/>
  </xdr:twoCellAnchor>
  <xdr:twoCellAnchor>
    <xdr:from>
      <xdr:col>3</xdr:col>
      <xdr:colOff>50800</xdr:colOff>
      <xdr:row>1767</xdr:row>
      <xdr:rowOff>482501</xdr:rowOff>
    </xdr:from>
    <xdr:to>
      <xdr:col>3</xdr:col>
      <xdr:colOff>4940300</xdr:colOff>
      <xdr:row>1781</xdr:row>
      <xdr:rowOff>238026</xdr:rowOff>
    </xdr:to>
    <xdr:pic>
      <xdr:nvPicPr>
        <xdr:cNvPr id="382" name="Рисунок 381">
          <a:extLst>
            <a:ext uri="{FF2B5EF4-FFF2-40B4-BE49-F238E27FC236}">
              <a16:creationId xmlns:a16="http://schemas.microsoft.com/office/drawing/2014/main" id="{F0ADCF27-4A2F-4A81-B77B-F4DBAA1B1FFF}"/>
            </a:ext>
          </a:extLst>
        </xdr:cNvPr>
        <xdr:cNvPicPr>
          <a:picLocks/>
        </xdr:cNvPicPr>
      </xdr:nvPicPr>
      <xdr:blipFill>
        <a:blip xmlns:r="http://schemas.openxmlformats.org/officeDocument/2006/relationships" r:embed="rId110">
          <a:extLst>
            <a:ext uri="{28A0092B-C50C-407E-A947-70E740481C1C}">
              <a14:useLocalDpi xmlns:a14="http://schemas.microsoft.com/office/drawing/2010/main" val="0"/>
            </a:ext>
          </a:extLst>
        </a:blip>
        <a:stretch>
          <a:fillRect/>
        </a:stretch>
      </xdr:blipFill>
      <xdr:spPr>
        <a:xfrm>
          <a:off x="7080250" y="1080684176"/>
          <a:ext cx="4889500" cy="8556625"/>
        </a:xfrm>
        <a:prstGeom prst="rect">
          <a:avLst/>
        </a:prstGeom>
      </xdr:spPr>
    </xdr:pic>
    <xdr:clientData/>
  </xdr:twoCellAnchor>
  <xdr:twoCellAnchor>
    <xdr:from>
      <xdr:col>3</xdr:col>
      <xdr:colOff>50800</xdr:colOff>
      <xdr:row>1783</xdr:row>
      <xdr:rowOff>482699</xdr:rowOff>
    </xdr:from>
    <xdr:to>
      <xdr:col>3</xdr:col>
      <xdr:colOff>4940300</xdr:colOff>
      <xdr:row>1797</xdr:row>
      <xdr:rowOff>238224</xdr:rowOff>
    </xdr:to>
    <xdr:pic>
      <xdr:nvPicPr>
        <xdr:cNvPr id="386" name="Рисунок 385">
          <a:extLst>
            <a:ext uri="{FF2B5EF4-FFF2-40B4-BE49-F238E27FC236}">
              <a16:creationId xmlns:a16="http://schemas.microsoft.com/office/drawing/2014/main" id="{7B6BE3A3-E3BA-4652-BAE6-FC89582EC7A0}"/>
            </a:ext>
          </a:extLst>
        </xdr:cNvPr>
        <xdr:cNvPicPr>
          <a:picLocks/>
        </xdr:cNvPicPr>
      </xdr:nvPicPr>
      <xdr:blipFill>
        <a:blip xmlns:r="http://schemas.openxmlformats.org/officeDocument/2006/relationships" r:embed="rId111">
          <a:extLst>
            <a:ext uri="{28A0092B-C50C-407E-A947-70E740481C1C}">
              <a14:useLocalDpi xmlns:a14="http://schemas.microsoft.com/office/drawing/2010/main" val="0"/>
            </a:ext>
          </a:extLst>
        </a:blip>
        <a:stretch>
          <a:fillRect/>
        </a:stretch>
      </xdr:blipFill>
      <xdr:spPr>
        <a:xfrm>
          <a:off x="7080250" y="1090256999"/>
          <a:ext cx="4889500" cy="8556625"/>
        </a:xfrm>
        <a:prstGeom prst="rect">
          <a:avLst/>
        </a:prstGeom>
      </xdr:spPr>
    </xdr:pic>
    <xdr:clientData/>
  </xdr:twoCellAnchor>
  <xdr:twoCellAnchor>
    <xdr:from>
      <xdr:col>3</xdr:col>
      <xdr:colOff>50800</xdr:colOff>
      <xdr:row>1800</xdr:row>
      <xdr:rowOff>539750</xdr:rowOff>
    </xdr:from>
    <xdr:to>
      <xdr:col>3</xdr:col>
      <xdr:colOff>4940300</xdr:colOff>
      <xdr:row>1812</xdr:row>
      <xdr:rowOff>171556</xdr:rowOff>
    </xdr:to>
    <xdr:pic>
      <xdr:nvPicPr>
        <xdr:cNvPr id="390" name="Рисунок 389">
          <a:extLst>
            <a:ext uri="{FF2B5EF4-FFF2-40B4-BE49-F238E27FC236}">
              <a16:creationId xmlns:a16="http://schemas.microsoft.com/office/drawing/2014/main" id="{5309DD4D-5FB1-4D57-9DCD-89C381D42108}"/>
            </a:ext>
          </a:extLst>
        </xdr:cNvPr>
        <xdr:cNvPicPr>
          <a:picLocks/>
        </xdr:cNvPicPr>
      </xdr:nvPicPr>
      <xdr:blipFill>
        <a:blip xmlns:r="http://schemas.openxmlformats.org/officeDocument/2006/relationships" r:embed="rId112">
          <a:extLst>
            <a:ext uri="{28A0092B-C50C-407E-A947-70E740481C1C}">
              <a14:useLocalDpi xmlns:a14="http://schemas.microsoft.com/office/drawing/2010/main" val="0"/>
            </a:ext>
          </a:extLst>
        </a:blip>
        <a:stretch>
          <a:fillRect/>
        </a:stretch>
      </xdr:blipFill>
      <xdr:spPr>
        <a:xfrm>
          <a:off x="7080250" y="1100515325"/>
          <a:ext cx="4889500" cy="7175606"/>
        </a:xfrm>
        <a:prstGeom prst="rect">
          <a:avLst/>
        </a:prstGeom>
      </xdr:spPr>
    </xdr:pic>
    <xdr:clientData/>
  </xdr:twoCellAnchor>
  <xdr:twoCellAnchor>
    <xdr:from>
      <xdr:col>3</xdr:col>
      <xdr:colOff>50800</xdr:colOff>
      <xdr:row>1815</xdr:row>
      <xdr:rowOff>482600</xdr:rowOff>
    </xdr:from>
    <xdr:to>
      <xdr:col>3</xdr:col>
      <xdr:colOff>4940300</xdr:colOff>
      <xdr:row>1829</xdr:row>
      <xdr:rowOff>238125</xdr:rowOff>
    </xdr:to>
    <xdr:pic>
      <xdr:nvPicPr>
        <xdr:cNvPr id="394" name="Рисунок 393">
          <a:extLst>
            <a:ext uri="{FF2B5EF4-FFF2-40B4-BE49-F238E27FC236}">
              <a16:creationId xmlns:a16="http://schemas.microsoft.com/office/drawing/2014/main" id="{726E7879-DE48-4F69-8279-66F8035EE769}"/>
            </a:ext>
          </a:extLst>
        </xdr:cNvPr>
        <xdr:cNvPicPr>
          <a:picLocks/>
        </xdr:cNvPicPr>
      </xdr:nvPicPr>
      <xdr:blipFill>
        <a:blip xmlns:r="http://schemas.openxmlformats.org/officeDocument/2006/relationships" r:embed="rId113">
          <a:extLst>
            <a:ext uri="{28A0092B-C50C-407E-A947-70E740481C1C}">
              <a14:useLocalDpi xmlns:a14="http://schemas.microsoft.com/office/drawing/2010/main" val="0"/>
            </a:ext>
          </a:extLst>
        </a:blip>
        <a:stretch>
          <a:fillRect/>
        </a:stretch>
      </xdr:blipFill>
      <xdr:spPr>
        <a:xfrm>
          <a:off x="7080250" y="1109402150"/>
          <a:ext cx="4889500" cy="8556625"/>
        </a:xfrm>
        <a:prstGeom prst="rect">
          <a:avLst/>
        </a:prstGeom>
      </xdr:spPr>
    </xdr:pic>
    <xdr:clientData/>
  </xdr:twoCellAnchor>
  <xdr:twoCellAnchor>
    <xdr:from>
      <xdr:col>3</xdr:col>
      <xdr:colOff>50800</xdr:colOff>
      <xdr:row>1831</xdr:row>
      <xdr:rowOff>482600</xdr:rowOff>
    </xdr:from>
    <xdr:to>
      <xdr:col>3</xdr:col>
      <xdr:colOff>4940300</xdr:colOff>
      <xdr:row>1845</xdr:row>
      <xdr:rowOff>238125</xdr:rowOff>
    </xdr:to>
    <xdr:pic>
      <xdr:nvPicPr>
        <xdr:cNvPr id="398" name="Рисунок 397">
          <a:extLst>
            <a:ext uri="{FF2B5EF4-FFF2-40B4-BE49-F238E27FC236}">
              <a16:creationId xmlns:a16="http://schemas.microsoft.com/office/drawing/2014/main" id="{D34D6486-857B-453F-BB3E-B6499574AAAA}"/>
            </a:ext>
          </a:extLst>
        </xdr:cNvPr>
        <xdr:cNvPicPr>
          <a:picLocks/>
        </xdr:cNvPicPr>
      </xdr:nvPicPr>
      <xdr:blipFill>
        <a:blip xmlns:r="http://schemas.openxmlformats.org/officeDocument/2006/relationships" r:embed="rId114">
          <a:extLst>
            <a:ext uri="{28A0092B-C50C-407E-A947-70E740481C1C}">
              <a14:useLocalDpi xmlns:a14="http://schemas.microsoft.com/office/drawing/2010/main" val="0"/>
            </a:ext>
          </a:extLst>
        </a:blip>
        <a:stretch>
          <a:fillRect/>
        </a:stretch>
      </xdr:blipFill>
      <xdr:spPr>
        <a:xfrm>
          <a:off x="7080250" y="1118974775"/>
          <a:ext cx="4889500" cy="8556625"/>
        </a:xfrm>
        <a:prstGeom prst="rect">
          <a:avLst/>
        </a:prstGeom>
      </xdr:spPr>
    </xdr:pic>
    <xdr:clientData/>
  </xdr:twoCellAnchor>
  <xdr:twoCellAnchor>
    <xdr:from>
      <xdr:col>3</xdr:col>
      <xdr:colOff>50800</xdr:colOff>
      <xdr:row>1847</xdr:row>
      <xdr:rowOff>482600</xdr:rowOff>
    </xdr:from>
    <xdr:to>
      <xdr:col>3</xdr:col>
      <xdr:colOff>4940300</xdr:colOff>
      <xdr:row>1861</xdr:row>
      <xdr:rowOff>238125</xdr:rowOff>
    </xdr:to>
    <xdr:pic>
      <xdr:nvPicPr>
        <xdr:cNvPr id="402" name="Рисунок 401">
          <a:extLst>
            <a:ext uri="{FF2B5EF4-FFF2-40B4-BE49-F238E27FC236}">
              <a16:creationId xmlns:a16="http://schemas.microsoft.com/office/drawing/2014/main" id="{B71F55DC-C783-4FD3-8CD6-D63BE1CC5831}"/>
            </a:ext>
          </a:extLst>
        </xdr:cNvPr>
        <xdr:cNvPicPr>
          <a:picLocks/>
        </xdr:cNvPicPr>
      </xdr:nvPicPr>
      <xdr:blipFill>
        <a:blip xmlns:r="http://schemas.openxmlformats.org/officeDocument/2006/relationships" r:embed="rId115">
          <a:extLst>
            <a:ext uri="{28A0092B-C50C-407E-A947-70E740481C1C}">
              <a14:useLocalDpi xmlns:a14="http://schemas.microsoft.com/office/drawing/2010/main" val="0"/>
            </a:ext>
          </a:extLst>
        </a:blip>
        <a:stretch>
          <a:fillRect/>
        </a:stretch>
      </xdr:blipFill>
      <xdr:spPr>
        <a:xfrm>
          <a:off x="7080250" y="1128547400"/>
          <a:ext cx="4889500" cy="8556625"/>
        </a:xfrm>
        <a:prstGeom prst="rect">
          <a:avLst/>
        </a:prstGeom>
      </xdr:spPr>
    </xdr:pic>
    <xdr:clientData/>
  </xdr:twoCellAnchor>
  <xdr:twoCellAnchor>
    <xdr:from>
      <xdr:col>3</xdr:col>
      <xdr:colOff>50800</xdr:colOff>
      <xdr:row>1863</xdr:row>
      <xdr:rowOff>482600</xdr:rowOff>
    </xdr:from>
    <xdr:to>
      <xdr:col>3</xdr:col>
      <xdr:colOff>4940300</xdr:colOff>
      <xdr:row>1877</xdr:row>
      <xdr:rowOff>238125</xdr:rowOff>
    </xdr:to>
    <xdr:pic>
      <xdr:nvPicPr>
        <xdr:cNvPr id="406" name="Рисунок 405">
          <a:extLst>
            <a:ext uri="{FF2B5EF4-FFF2-40B4-BE49-F238E27FC236}">
              <a16:creationId xmlns:a16="http://schemas.microsoft.com/office/drawing/2014/main" id="{01732FD8-A680-4279-B752-D7C6DD503F28}"/>
            </a:ext>
          </a:extLst>
        </xdr:cNvPr>
        <xdr:cNvPicPr>
          <a:picLocks/>
        </xdr:cNvPicPr>
      </xdr:nvPicPr>
      <xdr:blipFill>
        <a:blip xmlns:r="http://schemas.openxmlformats.org/officeDocument/2006/relationships" r:embed="rId116">
          <a:extLst>
            <a:ext uri="{28A0092B-C50C-407E-A947-70E740481C1C}">
              <a14:useLocalDpi xmlns:a14="http://schemas.microsoft.com/office/drawing/2010/main" val="0"/>
            </a:ext>
          </a:extLst>
        </a:blip>
        <a:stretch>
          <a:fillRect/>
        </a:stretch>
      </xdr:blipFill>
      <xdr:spPr>
        <a:xfrm>
          <a:off x="7080250" y="1138120025"/>
          <a:ext cx="4889500" cy="8556625"/>
        </a:xfrm>
        <a:prstGeom prst="rect">
          <a:avLst/>
        </a:prstGeom>
      </xdr:spPr>
    </xdr:pic>
    <xdr:clientData/>
  </xdr:twoCellAnchor>
  <xdr:twoCellAnchor>
    <xdr:from>
      <xdr:col>3</xdr:col>
      <xdr:colOff>50800</xdr:colOff>
      <xdr:row>1879</xdr:row>
      <xdr:rowOff>482501</xdr:rowOff>
    </xdr:from>
    <xdr:to>
      <xdr:col>3</xdr:col>
      <xdr:colOff>4940300</xdr:colOff>
      <xdr:row>1893</xdr:row>
      <xdr:rowOff>238026</xdr:rowOff>
    </xdr:to>
    <xdr:pic>
      <xdr:nvPicPr>
        <xdr:cNvPr id="410" name="Рисунок 409">
          <a:extLst>
            <a:ext uri="{FF2B5EF4-FFF2-40B4-BE49-F238E27FC236}">
              <a16:creationId xmlns:a16="http://schemas.microsoft.com/office/drawing/2014/main" id="{073220B6-42C8-46B1-A7DB-1983AE32CA29}"/>
            </a:ext>
          </a:extLst>
        </xdr:cNvPr>
        <xdr:cNvPicPr>
          <a:picLocks/>
        </xdr:cNvPicPr>
      </xdr:nvPicPr>
      <xdr:blipFill>
        <a:blip xmlns:r="http://schemas.openxmlformats.org/officeDocument/2006/relationships" r:embed="rId117">
          <a:extLst>
            <a:ext uri="{28A0092B-C50C-407E-A947-70E740481C1C}">
              <a14:useLocalDpi xmlns:a14="http://schemas.microsoft.com/office/drawing/2010/main" val="0"/>
            </a:ext>
          </a:extLst>
        </a:blip>
        <a:stretch>
          <a:fillRect/>
        </a:stretch>
      </xdr:blipFill>
      <xdr:spPr>
        <a:xfrm>
          <a:off x="7080250" y="1147692551"/>
          <a:ext cx="4889500" cy="8556625"/>
        </a:xfrm>
        <a:prstGeom prst="rect">
          <a:avLst/>
        </a:prstGeom>
      </xdr:spPr>
    </xdr:pic>
    <xdr:clientData/>
  </xdr:twoCellAnchor>
  <xdr:twoCellAnchor>
    <xdr:from>
      <xdr:col>3</xdr:col>
      <xdr:colOff>50800</xdr:colOff>
      <xdr:row>1896</xdr:row>
      <xdr:rowOff>463649</xdr:rowOff>
    </xdr:from>
    <xdr:to>
      <xdr:col>3</xdr:col>
      <xdr:colOff>4940300</xdr:colOff>
      <xdr:row>1908</xdr:row>
      <xdr:rowOff>258686</xdr:rowOff>
    </xdr:to>
    <xdr:pic>
      <xdr:nvPicPr>
        <xdr:cNvPr id="414" name="Рисунок 413">
          <a:extLst>
            <a:ext uri="{FF2B5EF4-FFF2-40B4-BE49-F238E27FC236}">
              <a16:creationId xmlns:a16="http://schemas.microsoft.com/office/drawing/2014/main" id="{039F66A9-9716-41D9-9467-B40CBEE23F1F}"/>
            </a:ext>
          </a:extLst>
        </xdr:cNvPr>
        <xdr:cNvPicPr>
          <a:picLocks/>
        </xdr:cNvPicPr>
      </xdr:nvPicPr>
      <xdr:blipFill>
        <a:blip xmlns:r="http://schemas.openxmlformats.org/officeDocument/2006/relationships" r:embed="rId118">
          <a:extLst>
            <a:ext uri="{28A0092B-C50C-407E-A947-70E740481C1C}">
              <a14:useLocalDpi xmlns:a14="http://schemas.microsoft.com/office/drawing/2010/main" val="0"/>
            </a:ext>
          </a:extLst>
        </a:blip>
        <a:stretch>
          <a:fillRect/>
        </a:stretch>
      </xdr:blipFill>
      <xdr:spPr>
        <a:xfrm>
          <a:off x="7080250" y="1157874974"/>
          <a:ext cx="4889500" cy="7338837"/>
        </a:xfrm>
        <a:prstGeom prst="rect">
          <a:avLst/>
        </a:prstGeom>
      </xdr:spPr>
    </xdr:pic>
    <xdr:clientData/>
  </xdr:twoCellAnchor>
  <xdr:twoCellAnchor>
    <xdr:from>
      <xdr:col>3</xdr:col>
      <xdr:colOff>50800</xdr:colOff>
      <xdr:row>1911</xdr:row>
      <xdr:rowOff>482600</xdr:rowOff>
    </xdr:from>
    <xdr:to>
      <xdr:col>3</xdr:col>
      <xdr:colOff>4940300</xdr:colOff>
      <xdr:row>1925</xdr:row>
      <xdr:rowOff>238125</xdr:rowOff>
    </xdr:to>
    <xdr:pic>
      <xdr:nvPicPr>
        <xdr:cNvPr id="416" name="Рисунок 415">
          <a:extLst>
            <a:ext uri="{FF2B5EF4-FFF2-40B4-BE49-F238E27FC236}">
              <a16:creationId xmlns:a16="http://schemas.microsoft.com/office/drawing/2014/main" id="{C4BA1286-53C9-4D72-A1C4-3FEED4E31627}"/>
            </a:ext>
          </a:extLst>
        </xdr:cNvPr>
        <xdr:cNvPicPr>
          <a:picLocks/>
        </xdr:cNvPicPr>
      </xdr:nvPicPr>
      <xdr:blipFill>
        <a:blip xmlns:r="http://schemas.openxmlformats.org/officeDocument/2006/relationships" r:embed="rId119">
          <a:extLst>
            <a:ext uri="{28A0092B-C50C-407E-A947-70E740481C1C}">
              <a14:useLocalDpi xmlns:a14="http://schemas.microsoft.com/office/drawing/2010/main" val="0"/>
            </a:ext>
          </a:extLst>
        </a:blip>
        <a:stretch>
          <a:fillRect/>
        </a:stretch>
      </xdr:blipFill>
      <xdr:spPr>
        <a:xfrm>
          <a:off x="7080250" y="1166837900"/>
          <a:ext cx="4889500" cy="8556625"/>
        </a:xfrm>
        <a:prstGeom prst="rect">
          <a:avLst/>
        </a:prstGeom>
      </xdr:spPr>
    </xdr:pic>
    <xdr:clientData/>
  </xdr:twoCellAnchor>
  <xdr:twoCellAnchor>
    <xdr:from>
      <xdr:col>3</xdr:col>
      <xdr:colOff>1015999</xdr:colOff>
      <xdr:row>1927</xdr:row>
      <xdr:rowOff>50799</xdr:rowOff>
    </xdr:from>
    <xdr:to>
      <xdr:col>3</xdr:col>
      <xdr:colOff>4071773</xdr:colOff>
      <xdr:row>1941</xdr:row>
      <xdr:rowOff>577849</xdr:rowOff>
    </xdr:to>
    <xdr:pic>
      <xdr:nvPicPr>
        <xdr:cNvPr id="418" name="Рисунок 417">
          <a:extLst>
            <a:ext uri="{FF2B5EF4-FFF2-40B4-BE49-F238E27FC236}">
              <a16:creationId xmlns:a16="http://schemas.microsoft.com/office/drawing/2014/main" id="{A961381B-45B7-4DF6-8E44-5BF1B806C627}"/>
            </a:ext>
          </a:extLst>
        </xdr:cNvPr>
        <xdr:cNvPicPr>
          <a:picLocks/>
        </xdr:cNvPicPr>
      </xdr:nvPicPr>
      <xdr:blipFill>
        <a:blip xmlns:r="http://schemas.openxmlformats.org/officeDocument/2006/relationships" r:embed="rId120">
          <a:extLst>
            <a:ext uri="{28A0092B-C50C-407E-A947-70E740481C1C}">
              <a14:useLocalDpi xmlns:a14="http://schemas.microsoft.com/office/drawing/2010/main" val="0"/>
            </a:ext>
          </a:extLst>
        </a:blip>
        <a:stretch>
          <a:fillRect/>
        </a:stretch>
      </xdr:blipFill>
      <xdr:spPr>
        <a:xfrm>
          <a:off x="8045449" y="1175978724"/>
          <a:ext cx="3055774" cy="9328150"/>
        </a:xfrm>
        <a:prstGeom prst="rect">
          <a:avLst/>
        </a:prstGeom>
      </xdr:spPr>
    </xdr:pic>
    <xdr:clientData/>
  </xdr:twoCellAnchor>
  <xdr:twoCellAnchor>
    <xdr:from>
      <xdr:col>3</xdr:col>
      <xdr:colOff>50800</xdr:colOff>
      <xdr:row>1943</xdr:row>
      <xdr:rowOff>482600</xdr:rowOff>
    </xdr:from>
    <xdr:to>
      <xdr:col>3</xdr:col>
      <xdr:colOff>4940300</xdr:colOff>
      <xdr:row>1957</xdr:row>
      <xdr:rowOff>238125</xdr:rowOff>
    </xdr:to>
    <xdr:pic>
      <xdr:nvPicPr>
        <xdr:cNvPr id="420" name="Рисунок 419">
          <a:extLst>
            <a:ext uri="{FF2B5EF4-FFF2-40B4-BE49-F238E27FC236}">
              <a16:creationId xmlns:a16="http://schemas.microsoft.com/office/drawing/2014/main" id="{618E0D8A-5511-499A-B4A5-9911EC08D780}"/>
            </a:ext>
          </a:extLst>
        </xdr:cNvPr>
        <xdr:cNvPicPr>
          <a:picLocks/>
        </xdr:cNvPicPr>
      </xdr:nvPicPr>
      <xdr:blipFill>
        <a:blip xmlns:r="http://schemas.openxmlformats.org/officeDocument/2006/relationships" r:embed="rId121">
          <a:extLst>
            <a:ext uri="{28A0092B-C50C-407E-A947-70E740481C1C}">
              <a14:useLocalDpi xmlns:a14="http://schemas.microsoft.com/office/drawing/2010/main" val="0"/>
            </a:ext>
          </a:extLst>
        </a:blip>
        <a:stretch>
          <a:fillRect/>
        </a:stretch>
      </xdr:blipFill>
      <xdr:spPr>
        <a:xfrm>
          <a:off x="7080250" y="1185983150"/>
          <a:ext cx="4889500" cy="8556625"/>
        </a:xfrm>
        <a:prstGeom prst="rect">
          <a:avLst/>
        </a:prstGeom>
      </xdr:spPr>
    </xdr:pic>
    <xdr:clientData/>
  </xdr:twoCellAnchor>
  <xdr:twoCellAnchor>
    <xdr:from>
      <xdr:col>3</xdr:col>
      <xdr:colOff>50800</xdr:colOff>
      <xdr:row>1959</xdr:row>
      <xdr:rowOff>482600</xdr:rowOff>
    </xdr:from>
    <xdr:to>
      <xdr:col>3</xdr:col>
      <xdr:colOff>4940300</xdr:colOff>
      <xdr:row>1973</xdr:row>
      <xdr:rowOff>238125</xdr:rowOff>
    </xdr:to>
    <xdr:pic>
      <xdr:nvPicPr>
        <xdr:cNvPr id="424" name="Рисунок 423">
          <a:extLst>
            <a:ext uri="{FF2B5EF4-FFF2-40B4-BE49-F238E27FC236}">
              <a16:creationId xmlns:a16="http://schemas.microsoft.com/office/drawing/2014/main" id="{86BA68B2-678C-4018-99F8-2434259A0155}"/>
            </a:ext>
          </a:extLst>
        </xdr:cNvPr>
        <xdr:cNvPicPr>
          <a:picLocks/>
        </xdr:cNvPicPr>
      </xdr:nvPicPr>
      <xdr:blipFill>
        <a:blip xmlns:r="http://schemas.openxmlformats.org/officeDocument/2006/relationships" r:embed="rId122">
          <a:extLst>
            <a:ext uri="{28A0092B-C50C-407E-A947-70E740481C1C}">
              <a14:useLocalDpi xmlns:a14="http://schemas.microsoft.com/office/drawing/2010/main" val="0"/>
            </a:ext>
          </a:extLst>
        </a:blip>
        <a:stretch>
          <a:fillRect/>
        </a:stretch>
      </xdr:blipFill>
      <xdr:spPr>
        <a:xfrm>
          <a:off x="7080250" y="1195555775"/>
          <a:ext cx="4889500" cy="8556625"/>
        </a:xfrm>
        <a:prstGeom prst="rect">
          <a:avLst/>
        </a:prstGeom>
      </xdr:spPr>
    </xdr:pic>
    <xdr:clientData/>
  </xdr:twoCellAnchor>
  <xdr:twoCellAnchor>
    <xdr:from>
      <xdr:col>3</xdr:col>
      <xdr:colOff>50800</xdr:colOff>
      <xdr:row>1975</xdr:row>
      <xdr:rowOff>482600</xdr:rowOff>
    </xdr:from>
    <xdr:to>
      <xdr:col>3</xdr:col>
      <xdr:colOff>4940300</xdr:colOff>
      <xdr:row>1989</xdr:row>
      <xdr:rowOff>238125</xdr:rowOff>
    </xdr:to>
    <xdr:pic>
      <xdr:nvPicPr>
        <xdr:cNvPr id="426" name="Рисунок 425">
          <a:extLst>
            <a:ext uri="{FF2B5EF4-FFF2-40B4-BE49-F238E27FC236}">
              <a16:creationId xmlns:a16="http://schemas.microsoft.com/office/drawing/2014/main" id="{D28CB131-858A-4101-AFC1-CBE00E625CAA}"/>
            </a:ext>
          </a:extLst>
        </xdr:cNvPr>
        <xdr:cNvPicPr>
          <a:picLocks/>
        </xdr:cNvPicPr>
      </xdr:nvPicPr>
      <xdr:blipFill>
        <a:blip xmlns:r="http://schemas.openxmlformats.org/officeDocument/2006/relationships" r:embed="rId123">
          <a:extLst>
            <a:ext uri="{28A0092B-C50C-407E-A947-70E740481C1C}">
              <a14:useLocalDpi xmlns:a14="http://schemas.microsoft.com/office/drawing/2010/main" val="0"/>
            </a:ext>
          </a:extLst>
        </a:blip>
        <a:stretch>
          <a:fillRect/>
        </a:stretch>
      </xdr:blipFill>
      <xdr:spPr>
        <a:xfrm>
          <a:off x="7080250" y="1205128400"/>
          <a:ext cx="4889500" cy="8556625"/>
        </a:xfrm>
        <a:prstGeom prst="rect">
          <a:avLst/>
        </a:prstGeom>
      </xdr:spPr>
    </xdr:pic>
    <xdr:clientData/>
  </xdr:twoCellAnchor>
  <xdr:twoCellAnchor>
    <xdr:from>
      <xdr:col>3</xdr:col>
      <xdr:colOff>50800</xdr:colOff>
      <xdr:row>1995</xdr:row>
      <xdr:rowOff>38100</xdr:rowOff>
    </xdr:from>
    <xdr:to>
      <xdr:col>3</xdr:col>
      <xdr:colOff>4940300</xdr:colOff>
      <xdr:row>2002</xdr:row>
      <xdr:rowOff>51174</xdr:rowOff>
    </xdr:to>
    <xdr:pic>
      <xdr:nvPicPr>
        <xdr:cNvPr id="428" name="Рисунок 427">
          <a:extLst>
            <a:ext uri="{FF2B5EF4-FFF2-40B4-BE49-F238E27FC236}">
              <a16:creationId xmlns:a16="http://schemas.microsoft.com/office/drawing/2014/main" id="{01D9B4A9-C840-47C6-AB35-5B534794D7ED}"/>
            </a:ext>
          </a:extLst>
        </xdr:cNvPr>
        <xdr:cNvPicPr>
          <a:picLocks/>
        </xdr:cNvPicPr>
      </xdr:nvPicPr>
      <xdr:blipFill>
        <a:blip xmlns:r="http://schemas.openxmlformats.org/officeDocument/2006/relationships" r:embed="rId124">
          <a:extLst>
            <a:ext uri="{28A0092B-C50C-407E-A947-70E740481C1C}">
              <a14:useLocalDpi xmlns:a14="http://schemas.microsoft.com/office/drawing/2010/main" val="0"/>
            </a:ext>
          </a:extLst>
        </a:blip>
        <a:stretch>
          <a:fillRect/>
        </a:stretch>
      </xdr:blipFill>
      <xdr:spPr>
        <a:xfrm>
          <a:off x="7080250" y="1216771125"/>
          <a:ext cx="4889500" cy="4413624"/>
        </a:xfrm>
        <a:prstGeom prst="rect">
          <a:avLst/>
        </a:prstGeom>
      </xdr:spPr>
    </xdr:pic>
    <xdr:clientData/>
  </xdr:twoCellAnchor>
  <xdr:twoCellAnchor>
    <xdr:from>
      <xdr:col>3</xdr:col>
      <xdr:colOff>50800</xdr:colOff>
      <xdr:row>2011</xdr:row>
      <xdr:rowOff>76101</xdr:rowOff>
    </xdr:from>
    <xdr:to>
      <xdr:col>3</xdr:col>
      <xdr:colOff>4940300</xdr:colOff>
      <xdr:row>2018</xdr:row>
      <xdr:rowOff>1863</xdr:rowOff>
    </xdr:to>
    <xdr:pic>
      <xdr:nvPicPr>
        <xdr:cNvPr id="430" name="Рисунок 429">
          <a:extLst>
            <a:ext uri="{FF2B5EF4-FFF2-40B4-BE49-F238E27FC236}">
              <a16:creationId xmlns:a16="http://schemas.microsoft.com/office/drawing/2014/main" id="{E19E0B64-CAFD-44B4-A09D-5D265F682825}"/>
            </a:ext>
          </a:extLst>
        </xdr:cNvPr>
        <xdr:cNvPicPr>
          <a:picLocks/>
        </xdr:cNvPicPr>
      </xdr:nvPicPr>
      <xdr:blipFill>
        <a:blip xmlns:r="http://schemas.openxmlformats.org/officeDocument/2006/relationships" r:embed="rId125">
          <a:extLst>
            <a:ext uri="{28A0092B-C50C-407E-A947-70E740481C1C}">
              <a14:useLocalDpi xmlns:a14="http://schemas.microsoft.com/office/drawing/2010/main" val="0"/>
            </a:ext>
          </a:extLst>
        </a:blip>
        <a:stretch>
          <a:fillRect/>
        </a:stretch>
      </xdr:blipFill>
      <xdr:spPr>
        <a:xfrm>
          <a:off x="7080250" y="1226381751"/>
          <a:ext cx="4889500" cy="4326312"/>
        </a:xfrm>
        <a:prstGeom prst="rect">
          <a:avLst/>
        </a:prstGeom>
      </xdr:spPr>
    </xdr:pic>
    <xdr:clientData/>
  </xdr:twoCellAnchor>
  <xdr:twoCellAnchor>
    <xdr:from>
      <xdr:col>3</xdr:col>
      <xdr:colOff>50800</xdr:colOff>
      <xdr:row>2023</xdr:row>
      <xdr:rowOff>482699</xdr:rowOff>
    </xdr:from>
    <xdr:to>
      <xdr:col>3</xdr:col>
      <xdr:colOff>4940300</xdr:colOff>
      <xdr:row>2037</xdr:row>
      <xdr:rowOff>238224</xdr:rowOff>
    </xdr:to>
    <xdr:pic>
      <xdr:nvPicPr>
        <xdr:cNvPr id="432" name="Рисунок 431">
          <a:extLst>
            <a:ext uri="{FF2B5EF4-FFF2-40B4-BE49-F238E27FC236}">
              <a16:creationId xmlns:a16="http://schemas.microsoft.com/office/drawing/2014/main" id="{C1B0659E-1E5C-43C4-847F-0092BF098AB5}"/>
            </a:ext>
          </a:extLst>
        </xdr:cNvPr>
        <xdr:cNvPicPr>
          <a:picLocks/>
        </xdr:cNvPicPr>
      </xdr:nvPicPr>
      <xdr:blipFill>
        <a:blip xmlns:r="http://schemas.openxmlformats.org/officeDocument/2006/relationships" r:embed="rId126">
          <a:extLst>
            <a:ext uri="{28A0092B-C50C-407E-A947-70E740481C1C}">
              <a14:useLocalDpi xmlns:a14="http://schemas.microsoft.com/office/drawing/2010/main" val="0"/>
            </a:ext>
          </a:extLst>
        </a:blip>
        <a:stretch>
          <a:fillRect/>
        </a:stretch>
      </xdr:blipFill>
      <xdr:spPr>
        <a:xfrm>
          <a:off x="7080250" y="1233846374"/>
          <a:ext cx="4889500" cy="8556625"/>
        </a:xfrm>
        <a:prstGeom prst="rect">
          <a:avLst/>
        </a:prstGeom>
      </xdr:spPr>
    </xdr:pic>
    <xdr:clientData/>
  </xdr:twoCellAnchor>
  <xdr:twoCellAnchor>
    <xdr:from>
      <xdr:col>3</xdr:col>
      <xdr:colOff>50800</xdr:colOff>
      <xdr:row>2039</xdr:row>
      <xdr:rowOff>482600</xdr:rowOff>
    </xdr:from>
    <xdr:to>
      <xdr:col>3</xdr:col>
      <xdr:colOff>4940300</xdr:colOff>
      <xdr:row>2053</xdr:row>
      <xdr:rowOff>238125</xdr:rowOff>
    </xdr:to>
    <xdr:pic>
      <xdr:nvPicPr>
        <xdr:cNvPr id="434" name="Рисунок 433">
          <a:extLst>
            <a:ext uri="{FF2B5EF4-FFF2-40B4-BE49-F238E27FC236}">
              <a16:creationId xmlns:a16="http://schemas.microsoft.com/office/drawing/2014/main" id="{85053504-22D9-469A-A10B-54C538F27D17}"/>
            </a:ext>
          </a:extLst>
        </xdr:cNvPr>
        <xdr:cNvPicPr>
          <a:picLocks/>
        </xdr:cNvPicPr>
      </xdr:nvPicPr>
      <xdr:blipFill>
        <a:blip xmlns:r="http://schemas.openxmlformats.org/officeDocument/2006/relationships" r:embed="rId127">
          <a:extLst>
            <a:ext uri="{28A0092B-C50C-407E-A947-70E740481C1C}">
              <a14:useLocalDpi xmlns:a14="http://schemas.microsoft.com/office/drawing/2010/main" val="0"/>
            </a:ext>
          </a:extLst>
        </a:blip>
        <a:stretch>
          <a:fillRect/>
        </a:stretch>
      </xdr:blipFill>
      <xdr:spPr>
        <a:xfrm>
          <a:off x="7080250" y="1243418900"/>
          <a:ext cx="4889500" cy="8556625"/>
        </a:xfrm>
        <a:prstGeom prst="rect">
          <a:avLst/>
        </a:prstGeom>
      </xdr:spPr>
    </xdr:pic>
    <xdr:clientData/>
  </xdr:twoCellAnchor>
  <xdr:twoCellAnchor>
    <xdr:from>
      <xdr:col>3</xdr:col>
      <xdr:colOff>50800</xdr:colOff>
      <xdr:row>2055</xdr:row>
      <xdr:rowOff>482600</xdr:rowOff>
    </xdr:from>
    <xdr:to>
      <xdr:col>3</xdr:col>
      <xdr:colOff>4940300</xdr:colOff>
      <xdr:row>2069</xdr:row>
      <xdr:rowOff>238125</xdr:rowOff>
    </xdr:to>
    <xdr:pic>
      <xdr:nvPicPr>
        <xdr:cNvPr id="438" name="Рисунок 437">
          <a:extLst>
            <a:ext uri="{FF2B5EF4-FFF2-40B4-BE49-F238E27FC236}">
              <a16:creationId xmlns:a16="http://schemas.microsoft.com/office/drawing/2014/main" id="{C56B6A31-29E8-4600-8673-01B12DCE78B4}"/>
            </a:ext>
          </a:extLst>
        </xdr:cNvPr>
        <xdr:cNvPicPr>
          <a:picLocks/>
        </xdr:cNvPicPr>
      </xdr:nvPicPr>
      <xdr:blipFill>
        <a:blip xmlns:r="http://schemas.openxmlformats.org/officeDocument/2006/relationships" r:embed="rId128">
          <a:extLst>
            <a:ext uri="{28A0092B-C50C-407E-A947-70E740481C1C}">
              <a14:useLocalDpi xmlns:a14="http://schemas.microsoft.com/office/drawing/2010/main" val="0"/>
            </a:ext>
          </a:extLst>
        </a:blip>
        <a:stretch>
          <a:fillRect/>
        </a:stretch>
      </xdr:blipFill>
      <xdr:spPr>
        <a:xfrm>
          <a:off x="7080250" y="1252991525"/>
          <a:ext cx="4889500" cy="8556625"/>
        </a:xfrm>
        <a:prstGeom prst="rect">
          <a:avLst/>
        </a:prstGeom>
      </xdr:spPr>
    </xdr:pic>
    <xdr:clientData/>
  </xdr:twoCellAnchor>
  <xdr:twoCellAnchor>
    <xdr:from>
      <xdr:col>3</xdr:col>
      <xdr:colOff>50800</xdr:colOff>
      <xdr:row>2071</xdr:row>
      <xdr:rowOff>482600</xdr:rowOff>
    </xdr:from>
    <xdr:to>
      <xdr:col>3</xdr:col>
      <xdr:colOff>4940300</xdr:colOff>
      <xdr:row>2085</xdr:row>
      <xdr:rowOff>238125</xdr:rowOff>
    </xdr:to>
    <xdr:pic>
      <xdr:nvPicPr>
        <xdr:cNvPr id="440" name="Рисунок 439">
          <a:extLst>
            <a:ext uri="{FF2B5EF4-FFF2-40B4-BE49-F238E27FC236}">
              <a16:creationId xmlns:a16="http://schemas.microsoft.com/office/drawing/2014/main" id="{6938DE72-64AF-4B9D-8EFF-D02EB584DC62}"/>
            </a:ext>
          </a:extLst>
        </xdr:cNvPr>
        <xdr:cNvPicPr>
          <a:picLocks/>
        </xdr:cNvPicPr>
      </xdr:nvPicPr>
      <xdr:blipFill>
        <a:blip xmlns:r="http://schemas.openxmlformats.org/officeDocument/2006/relationships" r:embed="rId129">
          <a:extLst>
            <a:ext uri="{28A0092B-C50C-407E-A947-70E740481C1C}">
              <a14:useLocalDpi xmlns:a14="http://schemas.microsoft.com/office/drawing/2010/main" val="0"/>
            </a:ext>
          </a:extLst>
        </a:blip>
        <a:stretch>
          <a:fillRect/>
        </a:stretch>
      </xdr:blipFill>
      <xdr:spPr>
        <a:xfrm>
          <a:off x="7080250" y="1262564150"/>
          <a:ext cx="4889500" cy="8556625"/>
        </a:xfrm>
        <a:prstGeom prst="rect">
          <a:avLst/>
        </a:prstGeom>
      </xdr:spPr>
    </xdr:pic>
    <xdr:clientData/>
  </xdr:twoCellAnchor>
  <xdr:twoCellAnchor>
    <xdr:from>
      <xdr:col>3</xdr:col>
      <xdr:colOff>50800</xdr:colOff>
      <xdr:row>2087</xdr:row>
      <xdr:rowOff>482600</xdr:rowOff>
    </xdr:from>
    <xdr:to>
      <xdr:col>3</xdr:col>
      <xdr:colOff>4940300</xdr:colOff>
      <xdr:row>2101</xdr:row>
      <xdr:rowOff>238125</xdr:rowOff>
    </xdr:to>
    <xdr:pic>
      <xdr:nvPicPr>
        <xdr:cNvPr id="444" name="Рисунок 443">
          <a:extLst>
            <a:ext uri="{FF2B5EF4-FFF2-40B4-BE49-F238E27FC236}">
              <a16:creationId xmlns:a16="http://schemas.microsoft.com/office/drawing/2014/main" id="{DB6C1DDC-227B-473D-BBD4-4449BD58409E}"/>
            </a:ext>
          </a:extLst>
        </xdr:cNvPr>
        <xdr:cNvPicPr>
          <a:picLocks/>
        </xdr:cNvPicPr>
      </xdr:nvPicPr>
      <xdr:blipFill>
        <a:blip xmlns:r="http://schemas.openxmlformats.org/officeDocument/2006/relationships" r:embed="rId130">
          <a:extLst>
            <a:ext uri="{28A0092B-C50C-407E-A947-70E740481C1C}">
              <a14:useLocalDpi xmlns:a14="http://schemas.microsoft.com/office/drawing/2010/main" val="0"/>
            </a:ext>
          </a:extLst>
        </a:blip>
        <a:stretch>
          <a:fillRect/>
        </a:stretch>
      </xdr:blipFill>
      <xdr:spPr>
        <a:xfrm>
          <a:off x="7080250" y="1272136775"/>
          <a:ext cx="4889500" cy="8556625"/>
        </a:xfrm>
        <a:prstGeom prst="rect">
          <a:avLst/>
        </a:prstGeom>
      </xdr:spPr>
    </xdr:pic>
    <xdr:clientData/>
  </xdr:twoCellAnchor>
  <xdr:twoCellAnchor>
    <xdr:from>
      <xdr:col>3</xdr:col>
      <xdr:colOff>50800</xdr:colOff>
      <xdr:row>2103</xdr:row>
      <xdr:rowOff>482600</xdr:rowOff>
    </xdr:from>
    <xdr:to>
      <xdr:col>3</xdr:col>
      <xdr:colOff>4940300</xdr:colOff>
      <xdr:row>2117</xdr:row>
      <xdr:rowOff>238125</xdr:rowOff>
    </xdr:to>
    <xdr:pic>
      <xdr:nvPicPr>
        <xdr:cNvPr id="446" name="Рисунок 445">
          <a:extLst>
            <a:ext uri="{FF2B5EF4-FFF2-40B4-BE49-F238E27FC236}">
              <a16:creationId xmlns:a16="http://schemas.microsoft.com/office/drawing/2014/main" id="{35B92BBE-F8A1-4837-8004-BF06B8F92D0E}"/>
            </a:ext>
          </a:extLst>
        </xdr:cNvPr>
        <xdr:cNvPicPr>
          <a:picLocks/>
        </xdr:cNvPicPr>
      </xdr:nvPicPr>
      <xdr:blipFill>
        <a:blip xmlns:r="http://schemas.openxmlformats.org/officeDocument/2006/relationships" r:embed="rId131">
          <a:extLst>
            <a:ext uri="{28A0092B-C50C-407E-A947-70E740481C1C}">
              <a14:useLocalDpi xmlns:a14="http://schemas.microsoft.com/office/drawing/2010/main" val="0"/>
            </a:ext>
          </a:extLst>
        </a:blip>
        <a:stretch>
          <a:fillRect/>
        </a:stretch>
      </xdr:blipFill>
      <xdr:spPr>
        <a:xfrm>
          <a:off x="7080250" y="1281709400"/>
          <a:ext cx="4889500" cy="8556625"/>
        </a:xfrm>
        <a:prstGeom prst="rect">
          <a:avLst/>
        </a:prstGeom>
      </xdr:spPr>
    </xdr:pic>
    <xdr:clientData/>
  </xdr:twoCellAnchor>
  <xdr:twoCellAnchor>
    <xdr:from>
      <xdr:col>3</xdr:col>
      <xdr:colOff>50800</xdr:colOff>
      <xdr:row>2119</xdr:row>
      <xdr:rowOff>482600</xdr:rowOff>
    </xdr:from>
    <xdr:to>
      <xdr:col>3</xdr:col>
      <xdr:colOff>4940300</xdr:colOff>
      <xdr:row>2133</xdr:row>
      <xdr:rowOff>238125</xdr:rowOff>
    </xdr:to>
    <xdr:pic>
      <xdr:nvPicPr>
        <xdr:cNvPr id="450" name="Рисунок 449">
          <a:extLst>
            <a:ext uri="{FF2B5EF4-FFF2-40B4-BE49-F238E27FC236}">
              <a16:creationId xmlns:a16="http://schemas.microsoft.com/office/drawing/2014/main" id="{A368D7C5-B5D0-4A98-BEA6-7B7080F8E840}"/>
            </a:ext>
          </a:extLst>
        </xdr:cNvPr>
        <xdr:cNvPicPr>
          <a:picLocks/>
        </xdr:cNvPicPr>
      </xdr:nvPicPr>
      <xdr:blipFill>
        <a:blip xmlns:r="http://schemas.openxmlformats.org/officeDocument/2006/relationships" r:embed="rId132">
          <a:extLst>
            <a:ext uri="{28A0092B-C50C-407E-A947-70E740481C1C}">
              <a14:useLocalDpi xmlns:a14="http://schemas.microsoft.com/office/drawing/2010/main" val="0"/>
            </a:ext>
          </a:extLst>
        </a:blip>
        <a:stretch>
          <a:fillRect/>
        </a:stretch>
      </xdr:blipFill>
      <xdr:spPr>
        <a:xfrm>
          <a:off x="7080250" y="1291282025"/>
          <a:ext cx="4889500" cy="8556625"/>
        </a:xfrm>
        <a:prstGeom prst="rect">
          <a:avLst/>
        </a:prstGeom>
      </xdr:spPr>
    </xdr:pic>
    <xdr:clientData/>
  </xdr:twoCellAnchor>
  <xdr:twoCellAnchor>
    <xdr:from>
      <xdr:col>3</xdr:col>
      <xdr:colOff>50800</xdr:colOff>
      <xdr:row>2135</xdr:row>
      <xdr:rowOff>482699</xdr:rowOff>
    </xdr:from>
    <xdr:to>
      <xdr:col>3</xdr:col>
      <xdr:colOff>4940300</xdr:colOff>
      <xdr:row>2149</xdr:row>
      <xdr:rowOff>238224</xdr:rowOff>
    </xdr:to>
    <xdr:pic>
      <xdr:nvPicPr>
        <xdr:cNvPr id="452" name="Рисунок 451">
          <a:extLst>
            <a:ext uri="{FF2B5EF4-FFF2-40B4-BE49-F238E27FC236}">
              <a16:creationId xmlns:a16="http://schemas.microsoft.com/office/drawing/2014/main" id="{758B7B0E-8404-4944-B5B9-D4F991DB8CA9}"/>
            </a:ext>
          </a:extLst>
        </xdr:cNvPr>
        <xdr:cNvPicPr>
          <a:picLocks/>
        </xdr:cNvPicPr>
      </xdr:nvPicPr>
      <xdr:blipFill>
        <a:blip xmlns:r="http://schemas.openxmlformats.org/officeDocument/2006/relationships" r:embed="rId133">
          <a:extLst>
            <a:ext uri="{28A0092B-C50C-407E-A947-70E740481C1C}">
              <a14:useLocalDpi xmlns:a14="http://schemas.microsoft.com/office/drawing/2010/main" val="0"/>
            </a:ext>
          </a:extLst>
        </a:blip>
        <a:stretch>
          <a:fillRect/>
        </a:stretch>
      </xdr:blipFill>
      <xdr:spPr>
        <a:xfrm>
          <a:off x="7080250" y="1300854749"/>
          <a:ext cx="4889500" cy="8556625"/>
        </a:xfrm>
        <a:prstGeom prst="rect">
          <a:avLst/>
        </a:prstGeom>
      </xdr:spPr>
    </xdr:pic>
    <xdr:clientData/>
  </xdr:twoCellAnchor>
  <xdr:twoCellAnchor>
    <xdr:from>
      <xdr:col>3</xdr:col>
      <xdr:colOff>50800</xdr:colOff>
      <xdr:row>2151</xdr:row>
      <xdr:rowOff>482600</xdr:rowOff>
    </xdr:from>
    <xdr:to>
      <xdr:col>3</xdr:col>
      <xdr:colOff>4940300</xdr:colOff>
      <xdr:row>2165</xdr:row>
      <xdr:rowOff>238125</xdr:rowOff>
    </xdr:to>
    <xdr:pic>
      <xdr:nvPicPr>
        <xdr:cNvPr id="454" name="Рисунок 453">
          <a:extLst>
            <a:ext uri="{FF2B5EF4-FFF2-40B4-BE49-F238E27FC236}">
              <a16:creationId xmlns:a16="http://schemas.microsoft.com/office/drawing/2014/main" id="{82E1075C-C632-470C-A726-B53C4C0DB26C}"/>
            </a:ext>
          </a:extLst>
        </xdr:cNvPr>
        <xdr:cNvPicPr>
          <a:picLocks/>
        </xdr:cNvPicPr>
      </xdr:nvPicPr>
      <xdr:blipFill>
        <a:blip xmlns:r="http://schemas.openxmlformats.org/officeDocument/2006/relationships" r:embed="rId134">
          <a:extLst>
            <a:ext uri="{28A0092B-C50C-407E-A947-70E740481C1C}">
              <a14:useLocalDpi xmlns:a14="http://schemas.microsoft.com/office/drawing/2010/main" val="0"/>
            </a:ext>
          </a:extLst>
        </a:blip>
        <a:stretch>
          <a:fillRect/>
        </a:stretch>
      </xdr:blipFill>
      <xdr:spPr>
        <a:xfrm>
          <a:off x="7080250" y="1310427275"/>
          <a:ext cx="4889500" cy="8556625"/>
        </a:xfrm>
        <a:prstGeom prst="rect">
          <a:avLst/>
        </a:prstGeom>
      </xdr:spPr>
    </xdr:pic>
    <xdr:clientData/>
  </xdr:twoCellAnchor>
  <xdr:twoCellAnchor>
    <xdr:from>
      <xdr:col>3</xdr:col>
      <xdr:colOff>50800</xdr:colOff>
      <xdr:row>2167</xdr:row>
      <xdr:rowOff>482600</xdr:rowOff>
    </xdr:from>
    <xdr:to>
      <xdr:col>3</xdr:col>
      <xdr:colOff>4940300</xdr:colOff>
      <xdr:row>2181</xdr:row>
      <xdr:rowOff>238125</xdr:rowOff>
    </xdr:to>
    <xdr:pic>
      <xdr:nvPicPr>
        <xdr:cNvPr id="456" name="Рисунок 455">
          <a:extLst>
            <a:ext uri="{FF2B5EF4-FFF2-40B4-BE49-F238E27FC236}">
              <a16:creationId xmlns:a16="http://schemas.microsoft.com/office/drawing/2014/main" id="{09B3FBE3-1D83-4F4B-9E81-16A51A09B1F7}"/>
            </a:ext>
          </a:extLst>
        </xdr:cNvPr>
        <xdr:cNvPicPr>
          <a:picLocks/>
        </xdr:cNvPicPr>
      </xdr:nvPicPr>
      <xdr:blipFill>
        <a:blip xmlns:r="http://schemas.openxmlformats.org/officeDocument/2006/relationships" r:embed="rId135">
          <a:extLst>
            <a:ext uri="{28A0092B-C50C-407E-A947-70E740481C1C}">
              <a14:useLocalDpi xmlns:a14="http://schemas.microsoft.com/office/drawing/2010/main" val="0"/>
            </a:ext>
          </a:extLst>
        </a:blip>
        <a:stretch>
          <a:fillRect/>
        </a:stretch>
      </xdr:blipFill>
      <xdr:spPr>
        <a:xfrm>
          <a:off x="7080250" y="1319999900"/>
          <a:ext cx="4889500" cy="8556625"/>
        </a:xfrm>
        <a:prstGeom prst="rect">
          <a:avLst/>
        </a:prstGeom>
      </xdr:spPr>
    </xdr:pic>
    <xdr:clientData/>
  </xdr:twoCellAnchor>
  <xdr:twoCellAnchor>
    <xdr:from>
      <xdr:col>3</xdr:col>
      <xdr:colOff>50800</xdr:colOff>
      <xdr:row>2183</xdr:row>
      <xdr:rowOff>482600</xdr:rowOff>
    </xdr:from>
    <xdr:to>
      <xdr:col>3</xdr:col>
      <xdr:colOff>4940300</xdr:colOff>
      <xdr:row>2197</xdr:row>
      <xdr:rowOff>238125</xdr:rowOff>
    </xdr:to>
    <xdr:pic>
      <xdr:nvPicPr>
        <xdr:cNvPr id="458" name="Рисунок 457">
          <a:extLst>
            <a:ext uri="{FF2B5EF4-FFF2-40B4-BE49-F238E27FC236}">
              <a16:creationId xmlns:a16="http://schemas.microsoft.com/office/drawing/2014/main" id="{A589032F-2E08-4A32-8583-9BCCDB7AE7E1}"/>
            </a:ext>
          </a:extLst>
        </xdr:cNvPr>
        <xdr:cNvPicPr>
          <a:picLocks/>
        </xdr:cNvPicPr>
      </xdr:nvPicPr>
      <xdr:blipFill>
        <a:blip xmlns:r="http://schemas.openxmlformats.org/officeDocument/2006/relationships" r:embed="rId136">
          <a:extLst>
            <a:ext uri="{28A0092B-C50C-407E-A947-70E740481C1C}">
              <a14:useLocalDpi xmlns:a14="http://schemas.microsoft.com/office/drawing/2010/main" val="0"/>
            </a:ext>
          </a:extLst>
        </a:blip>
        <a:stretch>
          <a:fillRect/>
        </a:stretch>
      </xdr:blipFill>
      <xdr:spPr>
        <a:xfrm>
          <a:off x="7080250" y="1329572525"/>
          <a:ext cx="4889500" cy="8556625"/>
        </a:xfrm>
        <a:prstGeom prst="rect">
          <a:avLst/>
        </a:prstGeom>
      </xdr:spPr>
    </xdr:pic>
    <xdr:clientData/>
  </xdr:twoCellAnchor>
  <xdr:twoCellAnchor>
    <xdr:from>
      <xdr:col>3</xdr:col>
      <xdr:colOff>50800</xdr:colOff>
      <xdr:row>2199</xdr:row>
      <xdr:rowOff>482600</xdr:rowOff>
    </xdr:from>
    <xdr:to>
      <xdr:col>3</xdr:col>
      <xdr:colOff>4940300</xdr:colOff>
      <xdr:row>2213</xdr:row>
      <xdr:rowOff>238125</xdr:rowOff>
    </xdr:to>
    <xdr:pic>
      <xdr:nvPicPr>
        <xdr:cNvPr id="460" name="Рисунок 459">
          <a:extLst>
            <a:ext uri="{FF2B5EF4-FFF2-40B4-BE49-F238E27FC236}">
              <a16:creationId xmlns:a16="http://schemas.microsoft.com/office/drawing/2014/main" id="{93D988FA-A2CD-4605-8914-DDDD534EA8F0}"/>
            </a:ext>
          </a:extLst>
        </xdr:cNvPr>
        <xdr:cNvPicPr>
          <a:picLocks/>
        </xdr:cNvPicPr>
      </xdr:nvPicPr>
      <xdr:blipFill>
        <a:blip xmlns:r="http://schemas.openxmlformats.org/officeDocument/2006/relationships" r:embed="rId137">
          <a:extLst>
            <a:ext uri="{28A0092B-C50C-407E-A947-70E740481C1C}">
              <a14:useLocalDpi xmlns:a14="http://schemas.microsoft.com/office/drawing/2010/main" val="0"/>
            </a:ext>
          </a:extLst>
        </a:blip>
        <a:stretch>
          <a:fillRect/>
        </a:stretch>
      </xdr:blipFill>
      <xdr:spPr>
        <a:xfrm>
          <a:off x="7080250" y="1339145150"/>
          <a:ext cx="4889500" cy="8556625"/>
        </a:xfrm>
        <a:prstGeom prst="rect">
          <a:avLst/>
        </a:prstGeom>
      </xdr:spPr>
    </xdr:pic>
    <xdr:clientData/>
  </xdr:twoCellAnchor>
  <xdr:twoCellAnchor>
    <xdr:from>
      <xdr:col>3</xdr:col>
      <xdr:colOff>50800</xdr:colOff>
      <xdr:row>2215</xdr:row>
      <xdr:rowOff>482600</xdr:rowOff>
    </xdr:from>
    <xdr:to>
      <xdr:col>3</xdr:col>
      <xdr:colOff>4940300</xdr:colOff>
      <xdr:row>2229</xdr:row>
      <xdr:rowOff>238125</xdr:rowOff>
    </xdr:to>
    <xdr:pic>
      <xdr:nvPicPr>
        <xdr:cNvPr id="462" name="Рисунок 461">
          <a:extLst>
            <a:ext uri="{FF2B5EF4-FFF2-40B4-BE49-F238E27FC236}">
              <a16:creationId xmlns:a16="http://schemas.microsoft.com/office/drawing/2014/main" id="{0EA8AD86-9A11-4445-9CA8-CFBA1961DA17}"/>
            </a:ext>
          </a:extLst>
        </xdr:cNvPr>
        <xdr:cNvPicPr>
          <a:picLocks/>
        </xdr:cNvPicPr>
      </xdr:nvPicPr>
      <xdr:blipFill>
        <a:blip xmlns:r="http://schemas.openxmlformats.org/officeDocument/2006/relationships" r:embed="rId138">
          <a:extLst>
            <a:ext uri="{28A0092B-C50C-407E-A947-70E740481C1C}">
              <a14:useLocalDpi xmlns:a14="http://schemas.microsoft.com/office/drawing/2010/main" val="0"/>
            </a:ext>
          </a:extLst>
        </a:blip>
        <a:stretch>
          <a:fillRect/>
        </a:stretch>
      </xdr:blipFill>
      <xdr:spPr>
        <a:xfrm>
          <a:off x="7080250" y="1348717775"/>
          <a:ext cx="4889500" cy="8556625"/>
        </a:xfrm>
        <a:prstGeom prst="rect">
          <a:avLst/>
        </a:prstGeom>
      </xdr:spPr>
    </xdr:pic>
    <xdr:clientData/>
  </xdr:twoCellAnchor>
  <xdr:twoCellAnchor>
    <xdr:from>
      <xdr:col>3</xdr:col>
      <xdr:colOff>50800</xdr:colOff>
      <xdr:row>2231</xdr:row>
      <xdr:rowOff>482600</xdr:rowOff>
    </xdr:from>
    <xdr:to>
      <xdr:col>3</xdr:col>
      <xdr:colOff>4940300</xdr:colOff>
      <xdr:row>2245</xdr:row>
      <xdr:rowOff>238125</xdr:rowOff>
    </xdr:to>
    <xdr:pic>
      <xdr:nvPicPr>
        <xdr:cNvPr id="464" name="Рисунок 463">
          <a:extLst>
            <a:ext uri="{FF2B5EF4-FFF2-40B4-BE49-F238E27FC236}">
              <a16:creationId xmlns:a16="http://schemas.microsoft.com/office/drawing/2014/main" id="{94820B9D-A95E-4A1D-BF49-BDE303CE323F}"/>
            </a:ext>
          </a:extLst>
        </xdr:cNvPr>
        <xdr:cNvPicPr>
          <a:picLocks/>
        </xdr:cNvPicPr>
      </xdr:nvPicPr>
      <xdr:blipFill>
        <a:blip xmlns:r="http://schemas.openxmlformats.org/officeDocument/2006/relationships" r:embed="rId139">
          <a:extLst>
            <a:ext uri="{28A0092B-C50C-407E-A947-70E740481C1C}">
              <a14:useLocalDpi xmlns:a14="http://schemas.microsoft.com/office/drawing/2010/main" val="0"/>
            </a:ext>
          </a:extLst>
        </a:blip>
        <a:stretch>
          <a:fillRect/>
        </a:stretch>
      </xdr:blipFill>
      <xdr:spPr>
        <a:xfrm>
          <a:off x="7080250" y="1358290400"/>
          <a:ext cx="4889500" cy="8556625"/>
        </a:xfrm>
        <a:prstGeom prst="rect">
          <a:avLst/>
        </a:prstGeom>
      </xdr:spPr>
    </xdr:pic>
    <xdr:clientData/>
  </xdr:twoCellAnchor>
  <xdr:twoCellAnchor>
    <xdr:from>
      <xdr:col>3</xdr:col>
      <xdr:colOff>50800</xdr:colOff>
      <xdr:row>2247</xdr:row>
      <xdr:rowOff>482501</xdr:rowOff>
    </xdr:from>
    <xdr:to>
      <xdr:col>3</xdr:col>
      <xdr:colOff>4940300</xdr:colOff>
      <xdr:row>2261</xdr:row>
      <xdr:rowOff>238026</xdr:rowOff>
    </xdr:to>
    <xdr:pic>
      <xdr:nvPicPr>
        <xdr:cNvPr id="466" name="Рисунок 465">
          <a:extLst>
            <a:ext uri="{FF2B5EF4-FFF2-40B4-BE49-F238E27FC236}">
              <a16:creationId xmlns:a16="http://schemas.microsoft.com/office/drawing/2014/main" id="{582AFD1D-108D-4039-A94E-610DDB809453}"/>
            </a:ext>
          </a:extLst>
        </xdr:cNvPr>
        <xdr:cNvPicPr>
          <a:picLocks/>
        </xdr:cNvPicPr>
      </xdr:nvPicPr>
      <xdr:blipFill>
        <a:blip xmlns:r="http://schemas.openxmlformats.org/officeDocument/2006/relationships" r:embed="rId140">
          <a:extLst>
            <a:ext uri="{28A0092B-C50C-407E-A947-70E740481C1C}">
              <a14:useLocalDpi xmlns:a14="http://schemas.microsoft.com/office/drawing/2010/main" val="0"/>
            </a:ext>
          </a:extLst>
        </a:blip>
        <a:stretch>
          <a:fillRect/>
        </a:stretch>
      </xdr:blipFill>
      <xdr:spPr>
        <a:xfrm>
          <a:off x="7080250" y="1367862926"/>
          <a:ext cx="4889500" cy="8556625"/>
        </a:xfrm>
        <a:prstGeom prst="rect">
          <a:avLst/>
        </a:prstGeom>
      </xdr:spPr>
    </xdr:pic>
    <xdr:clientData/>
  </xdr:twoCellAnchor>
  <xdr:twoCellAnchor>
    <xdr:from>
      <xdr:col>3</xdr:col>
      <xdr:colOff>50800</xdr:colOff>
      <xdr:row>2263</xdr:row>
      <xdr:rowOff>482699</xdr:rowOff>
    </xdr:from>
    <xdr:to>
      <xdr:col>3</xdr:col>
      <xdr:colOff>4940300</xdr:colOff>
      <xdr:row>2277</xdr:row>
      <xdr:rowOff>238224</xdr:rowOff>
    </xdr:to>
    <xdr:pic>
      <xdr:nvPicPr>
        <xdr:cNvPr id="468" name="Рисунок 467">
          <a:extLst>
            <a:ext uri="{FF2B5EF4-FFF2-40B4-BE49-F238E27FC236}">
              <a16:creationId xmlns:a16="http://schemas.microsoft.com/office/drawing/2014/main" id="{98A7CDF0-EDDB-41FE-B843-0241F8325580}"/>
            </a:ext>
          </a:extLst>
        </xdr:cNvPr>
        <xdr:cNvPicPr>
          <a:picLocks/>
        </xdr:cNvPicPr>
      </xdr:nvPicPr>
      <xdr:blipFill>
        <a:blip xmlns:r="http://schemas.openxmlformats.org/officeDocument/2006/relationships" r:embed="rId141">
          <a:extLst>
            <a:ext uri="{28A0092B-C50C-407E-A947-70E740481C1C}">
              <a14:useLocalDpi xmlns:a14="http://schemas.microsoft.com/office/drawing/2010/main" val="0"/>
            </a:ext>
          </a:extLst>
        </a:blip>
        <a:stretch>
          <a:fillRect/>
        </a:stretch>
      </xdr:blipFill>
      <xdr:spPr>
        <a:xfrm>
          <a:off x="7080250" y="1377435749"/>
          <a:ext cx="4889500" cy="855662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47622</xdr:colOff>
      <xdr:row>0</xdr:row>
      <xdr:rowOff>0</xdr:rowOff>
    </xdr:from>
    <xdr:to>
      <xdr:col>34</xdr:col>
      <xdr:colOff>495299</xdr:colOff>
      <xdr:row>17</xdr:row>
      <xdr:rowOff>441961</xdr:rowOff>
    </xdr:to>
    <xdr:pic>
      <xdr:nvPicPr>
        <xdr:cNvPr id="10" name="Рисунок 9">
          <a:extLst>
            <a:ext uri="{FF2B5EF4-FFF2-40B4-BE49-F238E27FC236}">
              <a16:creationId xmlns:a16="http://schemas.microsoft.com/office/drawing/2014/main" id="{00000000-0008-0000-0400-00000A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t="12187" b="12187"/>
        <a:stretch/>
      </xdr:blipFill>
      <xdr:spPr bwMode="auto">
        <a:xfrm>
          <a:off x="47622" y="0"/>
          <a:ext cx="75866627" cy="26254711"/>
        </a:xfrm>
        <a:prstGeom prst="rect">
          <a:avLst/>
        </a:prstGeom>
      </xdr:spPr>
    </xdr:pic>
    <xdr:clientData/>
  </xdr:twoCellAnchor>
  <xdr:twoCellAnchor>
    <xdr:from>
      <xdr:col>3</xdr:col>
      <xdr:colOff>50800</xdr:colOff>
      <xdr:row>23</xdr:row>
      <xdr:rowOff>482600</xdr:rowOff>
    </xdr:from>
    <xdr:to>
      <xdr:col>3</xdr:col>
      <xdr:colOff>4940300</xdr:colOff>
      <xdr:row>37</xdr:row>
      <xdr:rowOff>238125</xdr:rowOff>
    </xdr:to>
    <xdr:pic>
      <xdr:nvPicPr>
        <xdr:cNvPr id="3" name="Рисунок 2">
          <a:extLst>
            <a:ext uri="{FF2B5EF4-FFF2-40B4-BE49-F238E27FC236}">
              <a16:creationId xmlns:a16="http://schemas.microsoft.com/office/drawing/2014/main" id="{9D18DB9A-ADF2-42AC-B06E-C15A2416AFDD}"/>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6823075" y="28552775"/>
          <a:ext cx="4889500" cy="8556625"/>
        </a:xfrm>
        <a:prstGeom prst="rect">
          <a:avLst/>
        </a:prstGeom>
      </xdr:spPr>
    </xdr:pic>
    <xdr:clientData/>
  </xdr:twoCellAnchor>
  <xdr:twoCellAnchor>
    <xdr:from>
      <xdr:col>3</xdr:col>
      <xdr:colOff>50800</xdr:colOff>
      <xdr:row>39</xdr:row>
      <xdr:rowOff>482600</xdr:rowOff>
    </xdr:from>
    <xdr:to>
      <xdr:col>3</xdr:col>
      <xdr:colOff>4940300</xdr:colOff>
      <xdr:row>53</xdr:row>
      <xdr:rowOff>238125</xdr:rowOff>
    </xdr:to>
    <xdr:pic>
      <xdr:nvPicPr>
        <xdr:cNvPr id="7" name="Рисунок 6">
          <a:extLst>
            <a:ext uri="{FF2B5EF4-FFF2-40B4-BE49-F238E27FC236}">
              <a16:creationId xmlns:a16="http://schemas.microsoft.com/office/drawing/2014/main" id="{1C573F39-81C2-4DA9-90C6-EABF79FB458F}"/>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6823075" y="38125400"/>
          <a:ext cx="4889500" cy="8556625"/>
        </a:xfrm>
        <a:prstGeom prst="rect">
          <a:avLst/>
        </a:prstGeom>
      </xdr:spPr>
    </xdr:pic>
    <xdr:clientData/>
  </xdr:twoCellAnchor>
  <xdr:twoCellAnchor>
    <xdr:from>
      <xdr:col>3</xdr:col>
      <xdr:colOff>50800</xdr:colOff>
      <xdr:row>55</xdr:row>
      <xdr:rowOff>482600</xdr:rowOff>
    </xdr:from>
    <xdr:to>
      <xdr:col>3</xdr:col>
      <xdr:colOff>4940300</xdr:colOff>
      <xdr:row>69</xdr:row>
      <xdr:rowOff>238125</xdr:rowOff>
    </xdr:to>
    <xdr:pic>
      <xdr:nvPicPr>
        <xdr:cNvPr id="12" name="Рисунок 11">
          <a:extLst>
            <a:ext uri="{FF2B5EF4-FFF2-40B4-BE49-F238E27FC236}">
              <a16:creationId xmlns:a16="http://schemas.microsoft.com/office/drawing/2014/main" id="{8F2D5971-B410-45F7-94CD-AF69EA812BE7}"/>
            </a:ext>
          </a:extLst>
        </xdr:cNvPr>
        <xdr:cNvPicPr>
          <a:picLocks/>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6823075" y="47698025"/>
          <a:ext cx="4889500" cy="8556625"/>
        </a:xfrm>
        <a:prstGeom prst="rect">
          <a:avLst/>
        </a:prstGeom>
      </xdr:spPr>
    </xdr:pic>
    <xdr:clientData/>
  </xdr:twoCellAnchor>
  <xdr:twoCellAnchor>
    <xdr:from>
      <xdr:col>3</xdr:col>
      <xdr:colOff>50800</xdr:colOff>
      <xdr:row>71</xdr:row>
      <xdr:rowOff>482600</xdr:rowOff>
    </xdr:from>
    <xdr:to>
      <xdr:col>3</xdr:col>
      <xdr:colOff>4940300</xdr:colOff>
      <xdr:row>85</xdr:row>
      <xdr:rowOff>238125</xdr:rowOff>
    </xdr:to>
    <xdr:pic>
      <xdr:nvPicPr>
        <xdr:cNvPr id="16" name="Рисунок 15">
          <a:extLst>
            <a:ext uri="{FF2B5EF4-FFF2-40B4-BE49-F238E27FC236}">
              <a16:creationId xmlns:a16="http://schemas.microsoft.com/office/drawing/2014/main" id="{75023BAC-FA4E-4F87-A1DB-3629C36B7FD1}"/>
            </a:ext>
          </a:extLst>
        </xdr:cNvPr>
        <xdr:cNvPicPr>
          <a:picLocks/>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6823075" y="57270650"/>
          <a:ext cx="4889500" cy="8556625"/>
        </a:xfrm>
        <a:prstGeom prst="rect">
          <a:avLst/>
        </a:prstGeom>
      </xdr:spPr>
    </xdr:pic>
    <xdr:clientData/>
  </xdr:twoCellAnchor>
  <xdr:twoCellAnchor>
    <xdr:from>
      <xdr:col>3</xdr:col>
      <xdr:colOff>50800</xdr:colOff>
      <xdr:row>87</xdr:row>
      <xdr:rowOff>482600</xdr:rowOff>
    </xdr:from>
    <xdr:to>
      <xdr:col>3</xdr:col>
      <xdr:colOff>4940300</xdr:colOff>
      <xdr:row>101</xdr:row>
      <xdr:rowOff>238125</xdr:rowOff>
    </xdr:to>
    <xdr:pic>
      <xdr:nvPicPr>
        <xdr:cNvPr id="20" name="Рисунок 19">
          <a:extLst>
            <a:ext uri="{FF2B5EF4-FFF2-40B4-BE49-F238E27FC236}">
              <a16:creationId xmlns:a16="http://schemas.microsoft.com/office/drawing/2014/main" id="{DE3FD77F-97E3-4866-9D4E-11CCCA5E2CD1}"/>
            </a:ext>
          </a:extLst>
        </xdr:cNvPr>
        <xdr:cNvPicPr>
          <a:picLocks/>
        </xdr:cNvPicPr>
      </xdr:nvPicPr>
      <xdr:blipFill>
        <a:blip xmlns:r="http://schemas.openxmlformats.org/officeDocument/2006/relationships" r:embed="rId6">
          <a:extLst>
            <a:ext uri="{28A0092B-C50C-407E-A947-70E740481C1C}">
              <a14:useLocalDpi xmlns:a14="http://schemas.microsoft.com/office/drawing/2010/main" val="0"/>
            </a:ext>
          </a:extLst>
        </a:blip>
        <a:stretch>
          <a:fillRect/>
        </a:stretch>
      </xdr:blipFill>
      <xdr:spPr>
        <a:xfrm>
          <a:off x="6823075" y="66843275"/>
          <a:ext cx="4889500" cy="8556625"/>
        </a:xfrm>
        <a:prstGeom prst="rect">
          <a:avLst/>
        </a:prstGeom>
      </xdr:spPr>
    </xdr:pic>
    <xdr:clientData/>
  </xdr:twoCellAnchor>
  <xdr:twoCellAnchor>
    <xdr:from>
      <xdr:col>3</xdr:col>
      <xdr:colOff>50800</xdr:colOff>
      <xdr:row>103</xdr:row>
      <xdr:rowOff>482594</xdr:rowOff>
    </xdr:from>
    <xdr:to>
      <xdr:col>3</xdr:col>
      <xdr:colOff>4940300</xdr:colOff>
      <xdr:row>117</xdr:row>
      <xdr:rowOff>238119</xdr:rowOff>
    </xdr:to>
    <xdr:pic>
      <xdr:nvPicPr>
        <xdr:cNvPr id="24" name="Рисунок 23">
          <a:extLst>
            <a:ext uri="{FF2B5EF4-FFF2-40B4-BE49-F238E27FC236}">
              <a16:creationId xmlns:a16="http://schemas.microsoft.com/office/drawing/2014/main" id="{42FE7313-F160-4EAE-A990-0A0EE916043E}"/>
            </a:ext>
          </a:extLst>
        </xdr:cNvPr>
        <xdr:cNvPicPr>
          <a:picLocks/>
        </xdr:cNvPicPr>
      </xdr:nvPicPr>
      <xdr:blipFill>
        <a:blip xmlns:r="http://schemas.openxmlformats.org/officeDocument/2006/relationships" r:embed="rId7">
          <a:extLst>
            <a:ext uri="{28A0092B-C50C-407E-A947-70E740481C1C}">
              <a14:useLocalDpi xmlns:a14="http://schemas.microsoft.com/office/drawing/2010/main" val="0"/>
            </a:ext>
          </a:extLst>
        </a:blip>
        <a:stretch>
          <a:fillRect/>
        </a:stretch>
      </xdr:blipFill>
      <xdr:spPr>
        <a:xfrm>
          <a:off x="6823075" y="76415894"/>
          <a:ext cx="4889500" cy="8556625"/>
        </a:xfrm>
        <a:prstGeom prst="rect">
          <a:avLst/>
        </a:prstGeom>
      </xdr:spPr>
    </xdr:pic>
    <xdr:clientData/>
  </xdr:twoCellAnchor>
  <xdr:twoCellAnchor>
    <xdr:from>
      <xdr:col>3</xdr:col>
      <xdr:colOff>50800</xdr:colOff>
      <xdr:row>120</xdr:row>
      <xdr:rowOff>539750</xdr:rowOff>
    </xdr:from>
    <xdr:to>
      <xdr:col>3</xdr:col>
      <xdr:colOff>4940300</xdr:colOff>
      <xdr:row>132</xdr:row>
      <xdr:rowOff>186391</xdr:rowOff>
    </xdr:to>
    <xdr:pic>
      <xdr:nvPicPr>
        <xdr:cNvPr id="28" name="Рисунок 27">
          <a:extLst>
            <a:ext uri="{FF2B5EF4-FFF2-40B4-BE49-F238E27FC236}">
              <a16:creationId xmlns:a16="http://schemas.microsoft.com/office/drawing/2014/main" id="{0047F2FB-BD73-4F75-B1D3-275BE9EF4D02}"/>
            </a:ext>
          </a:extLst>
        </xdr:cNvPr>
        <xdr:cNvPicPr>
          <a:picLocks/>
        </xdr:cNvPicPr>
      </xdr:nvPicPr>
      <xdr:blipFill>
        <a:blip xmlns:r="http://schemas.openxmlformats.org/officeDocument/2006/relationships" r:embed="rId8">
          <a:extLst>
            <a:ext uri="{28A0092B-C50C-407E-A947-70E740481C1C}">
              <a14:useLocalDpi xmlns:a14="http://schemas.microsoft.com/office/drawing/2010/main" val="0"/>
            </a:ext>
          </a:extLst>
        </a:blip>
        <a:stretch>
          <a:fillRect/>
        </a:stretch>
      </xdr:blipFill>
      <xdr:spPr>
        <a:xfrm>
          <a:off x="6823075" y="86674325"/>
          <a:ext cx="4889500" cy="7190441"/>
        </a:xfrm>
        <a:prstGeom prst="rect">
          <a:avLst/>
        </a:prstGeom>
      </xdr:spPr>
    </xdr:pic>
    <xdr:clientData/>
  </xdr:twoCellAnchor>
  <xdr:twoCellAnchor>
    <xdr:from>
      <xdr:col>3</xdr:col>
      <xdr:colOff>50800</xdr:colOff>
      <xdr:row>136</xdr:row>
      <xdr:rowOff>463550</xdr:rowOff>
    </xdr:from>
    <xdr:to>
      <xdr:col>3</xdr:col>
      <xdr:colOff>4940300</xdr:colOff>
      <xdr:row>148</xdr:row>
      <xdr:rowOff>244844</xdr:rowOff>
    </xdr:to>
    <xdr:pic>
      <xdr:nvPicPr>
        <xdr:cNvPr id="30" name="Рисунок 29">
          <a:extLst>
            <a:ext uri="{FF2B5EF4-FFF2-40B4-BE49-F238E27FC236}">
              <a16:creationId xmlns:a16="http://schemas.microsoft.com/office/drawing/2014/main" id="{6A3D9467-4673-42EB-A411-FCEEE4835AB2}"/>
            </a:ext>
          </a:extLst>
        </xdr:cNvPr>
        <xdr:cNvPicPr>
          <a:picLocks/>
        </xdr:cNvPicPr>
      </xdr:nvPicPr>
      <xdr:blipFill>
        <a:blip xmlns:r="http://schemas.openxmlformats.org/officeDocument/2006/relationships" r:embed="rId9">
          <a:extLst>
            <a:ext uri="{28A0092B-C50C-407E-A947-70E740481C1C}">
              <a14:useLocalDpi xmlns:a14="http://schemas.microsoft.com/office/drawing/2010/main" val="0"/>
            </a:ext>
          </a:extLst>
        </a:blip>
        <a:stretch>
          <a:fillRect/>
        </a:stretch>
      </xdr:blipFill>
      <xdr:spPr>
        <a:xfrm>
          <a:off x="6823075" y="96170750"/>
          <a:ext cx="4889500" cy="7325094"/>
        </a:xfrm>
        <a:prstGeom prst="rect">
          <a:avLst/>
        </a:prstGeom>
      </xdr:spPr>
    </xdr:pic>
    <xdr:clientData/>
  </xdr:twoCellAnchor>
  <xdr:twoCellAnchor>
    <xdr:from>
      <xdr:col>3</xdr:col>
      <xdr:colOff>50800</xdr:colOff>
      <xdr:row>151</xdr:row>
      <xdr:rowOff>482600</xdr:rowOff>
    </xdr:from>
    <xdr:to>
      <xdr:col>3</xdr:col>
      <xdr:colOff>4940300</xdr:colOff>
      <xdr:row>165</xdr:row>
      <xdr:rowOff>238125</xdr:rowOff>
    </xdr:to>
    <xdr:pic>
      <xdr:nvPicPr>
        <xdr:cNvPr id="32" name="Рисунок 31">
          <a:extLst>
            <a:ext uri="{FF2B5EF4-FFF2-40B4-BE49-F238E27FC236}">
              <a16:creationId xmlns:a16="http://schemas.microsoft.com/office/drawing/2014/main" id="{894C39B9-33D9-4E68-A00F-AC12099A839E}"/>
            </a:ext>
          </a:extLst>
        </xdr:cNvPr>
        <xdr:cNvPicPr>
          <a:picLocks/>
        </xdr:cNvPicPr>
      </xdr:nvPicPr>
      <xdr:blipFill>
        <a:blip xmlns:r="http://schemas.openxmlformats.org/officeDocument/2006/relationships" r:embed="rId10">
          <a:extLst>
            <a:ext uri="{28A0092B-C50C-407E-A947-70E740481C1C}">
              <a14:useLocalDpi xmlns:a14="http://schemas.microsoft.com/office/drawing/2010/main" val="0"/>
            </a:ext>
          </a:extLst>
        </a:blip>
        <a:stretch>
          <a:fillRect/>
        </a:stretch>
      </xdr:blipFill>
      <xdr:spPr>
        <a:xfrm>
          <a:off x="6823075" y="105133775"/>
          <a:ext cx="4889500" cy="8556625"/>
        </a:xfrm>
        <a:prstGeom prst="rect">
          <a:avLst/>
        </a:prstGeom>
      </xdr:spPr>
    </xdr:pic>
    <xdr:clientData/>
  </xdr:twoCellAnchor>
  <xdr:twoCellAnchor>
    <xdr:from>
      <xdr:col>3</xdr:col>
      <xdr:colOff>50800</xdr:colOff>
      <xdr:row>167</xdr:row>
      <xdr:rowOff>482600</xdr:rowOff>
    </xdr:from>
    <xdr:to>
      <xdr:col>3</xdr:col>
      <xdr:colOff>4940300</xdr:colOff>
      <xdr:row>181</xdr:row>
      <xdr:rowOff>238125</xdr:rowOff>
    </xdr:to>
    <xdr:pic>
      <xdr:nvPicPr>
        <xdr:cNvPr id="36" name="Рисунок 35">
          <a:extLst>
            <a:ext uri="{FF2B5EF4-FFF2-40B4-BE49-F238E27FC236}">
              <a16:creationId xmlns:a16="http://schemas.microsoft.com/office/drawing/2014/main" id="{47017467-B606-48A8-ADDE-24AC217C8688}"/>
            </a:ext>
          </a:extLst>
        </xdr:cNvPr>
        <xdr:cNvPicPr>
          <a:picLocks/>
        </xdr:cNvPicPr>
      </xdr:nvPicPr>
      <xdr:blipFill>
        <a:blip xmlns:r="http://schemas.openxmlformats.org/officeDocument/2006/relationships" r:embed="rId11">
          <a:extLst>
            <a:ext uri="{28A0092B-C50C-407E-A947-70E740481C1C}">
              <a14:useLocalDpi xmlns:a14="http://schemas.microsoft.com/office/drawing/2010/main" val="0"/>
            </a:ext>
          </a:extLst>
        </a:blip>
        <a:stretch>
          <a:fillRect/>
        </a:stretch>
      </xdr:blipFill>
      <xdr:spPr>
        <a:xfrm>
          <a:off x="6823075" y="114706400"/>
          <a:ext cx="4889500" cy="8556625"/>
        </a:xfrm>
        <a:prstGeom prst="rect">
          <a:avLst/>
        </a:prstGeom>
      </xdr:spPr>
    </xdr:pic>
    <xdr:clientData/>
  </xdr:twoCellAnchor>
  <xdr:twoCellAnchor>
    <xdr:from>
      <xdr:col>3</xdr:col>
      <xdr:colOff>50800</xdr:colOff>
      <xdr:row>183</xdr:row>
      <xdr:rowOff>482600</xdr:rowOff>
    </xdr:from>
    <xdr:to>
      <xdr:col>3</xdr:col>
      <xdr:colOff>4940300</xdr:colOff>
      <xdr:row>197</xdr:row>
      <xdr:rowOff>238125</xdr:rowOff>
    </xdr:to>
    <xdr:pic>
      <xdr:nvPicPr>
        <xdr:cNvPr id="40" name="Рисунок 39">
          <a:extLst>
            <a:ext uri="{FF2B5EF4-FFF2-40B4-BE49-F238E27FC236}">
              <a16:creationId xmlns:a16="http://schemas.microsoft.com/office/drawing/2014/main" id="{3DB81BEE-FC43-4247-9455-12EB63443837}"/>
            </a:ext>
          </a:extLst>
        </xdr:cNvPr>
        <xdr:cNvPicPr>
          <a:picLocks/>
        </xdr:cNvPicPr>
      </xdr:nvPicPr>
      <xdr:blipFill>
        <a:blip xmlns:r="http://schemas.openxmlformats.org/officeDocument/2006/relationships" r:embed="rId12">
          <a:extLst>
            <a:ext uri="{28A0092B-C50C-407E-A947-70E740481C1C}">
              <a14:useLocalDpi xmlns:a14="http://schemas.microsoft.com/office/drawing/2010/main" val="0"/>
            </a:ext>
          </a:extLst>
        </a:blip>
        <a:stretch>
          <a:fillRect/>
        </a:stretch>
      </xdr:blipFill>
      <xdr:spPr>
        <a:xfrm>
          <a:off x="6823075" y="124279025"/>
          <a:ext cx="4889500" cy="8556625"/>
        </a:xfrm>
        <a:prstGeom prst="rect">
          <a:avLst/>
        </a:prstGeom>
      </xdr:spPr>
    </xdr:pic>
    <xdr:clientData/>
  </xdr:twoCellAnchor>
  <xdr:twoCellAnchor>
    <xdr:from>
      <xdr:col>3</xdr:col>
      <xdr:colOff>50800</xdr:colOff>
      <xdr:row>199</xdr:row>
      <xdr:rowOff>482600</xdr:rowOff>
    </xdr:from>
    <xdr:to>
      <xdr:col>3</xdr:col>
      <xdr:colOff>4940300</xdr:colOff>
      <xdr:row>213</xdr:row>
      <xdr:rowOff>238125</xdr:rowOff>
    </xdr:to>
    <xdr:pic>
      <xdr:nvPicPr>
        <xdr:cNvPr id="44" name="Рисунок 43">
          <a:extLst>
            <a:ext uri="{FF2B5EF4-FFF2-40B4-BE49-F238E27FC236}">
              <a16:creationId xmlns:a16="http://schemas.microsoft.com/office/drawing/2014/main" id="{B8F1D194-643F-4CF6-AE56-90273D4DE373}"/>
            </a:ext>
          </a:extLst>
        </xdr:cNvPr>
        <xdr:cNvPicPr>
          <a:picLocks/>
        </xdr:cNvPicPr>
      </xdr:nvPicPr>
      <xdr:blipFill>
        <a:blip xmlns:r="http://schemas.openxmlformats.org/officeDocument/2006/relationships" r:embed="rId13">
          <a:extLst>
            <a:ext uri="{28A0092B-C50C-407E-A947-70E740481C1C}">
              <a14:useLocalDpi xmlns:a14="http://schemas.microsoft.com/office/drawing/2010/main" val="0"/>
            </a:ext>
          </a:extLst>
        </a:blip>
        <a:stretch>
          <a:fillRect/>
        </a:stretch>
      </xdr:blipFill>
      <xdr:spPr>
        <a:xfrm>
          <a:off x="6823075" y="133851650"/>
          <a:ext cx="4889500" cy="8556625"/>
        </a:xfrm>
        <a:prstGeom prst="rect">
          <a:avLst/>
        </a:prstGeom>
      </xdr:spPr>
    </xdr:pic>
    <xdr:clientData/>
  </xdr:twoCellAnchor>
  <xdr:twoCellAnchor>
    <xdr:from>
      <xdr:col>3</xdr:col>
      <xdr:colOff>50800</xdr:colOff>
      <xdr:row>215</xdr:row>
      <xdr:rowOff>482600</xdr:rowOff>
    </xdr:from>
    <xdr:to>
      <xdr:col>3</xdr:col>
      <xdr:colOff>4940300</xdr:colOff>
      <xdr:row>229</xdr:row>
      <xdr:rowOff>238125</xdr:rowOff>
    </xdr:to>
    <xdr:pic>
      <xdr:nvPicPr>
        <xdr:cNvPr id="48" name="Рисунок 47">
          <a:extLst>
            <a:ext uri="{FF2B5EF4-FFF2-40B4-BE49-F238E27FC236}">
              <a16:creationId xmlns:a16="http://schemas.microsoft.com/office/drawing/2014/main" id="{09CC4096-3450-40D1-984C-F916A32AB363}"/>
            </a:ext>
          </a:extLst>
        </xdr:cNvPr>
        <xdr:cNvPicPr>
          <a:picLocks/>
        </xdr:cNvPicPr>
      </xdr:nvPicPr>
      <xdr:blipFill>
        <a:blip xmlns:r="http://schemas.openxmlformats.org/officeDocument/2006/relationships" r:embed="rId14">
          <a:extLst>
            <a:ext uri="{28A0092B-C50C-407E-A947-70E740481C1C}">
              <a14:useLocalDpi xmlns:a14="http://schemas.microsoft.com/office/drawing/2010/main" val="0"/>
            </a:ext>
          </a:extLst>
        </a:blip>
        <a:stretch>
          <a:fillRect/>
        </a:stretch>
      </xdr:blipFill>
      <xdr:spPr>
        <a:xfrm>
          <a:off x="6823075" y="143424275"/>
          <a:ext cx="4889500" cy="8556625"/>
        </a:xfrm>
        <a:prstGeom prst="rect">
          <a:avLst/>
        </a:prstGeom>
      </xdr:spPr>
    </xdr:pic>
    <xdr:clientData/>
  </xdr:twoCellAnchor>
  <xdr:twoCellAnchor>
    <xdr:from>
      <xdr:col>3</xdr:col>
      <xdr:colOff>50800</xdr:colOff>
      <xdr:row>231</xdr:row>
      <xdr:rowOff>482600</xdr:rowOff>
    </xdr:from>
    <xdr:to>
      <xdr:col>3</xdr:col>
      <xdr:colOff>4940300</xdr:colOff>
      <xdr:row>245</xdr:row>
      <xdr:rowOff>238125</xdr:rowOff>
    </xdr:to>
    <xdr:pic>
      <xdr:nvPicPr>
        <xdr:cNvPr id="50" name="Рисунок 49">
          <a:extLst>
            <a:ext uri="{FF2B5EF4-FFF2-40B4-BE49-F238E27FC236}">
              <a16:creationId xmlns:a16="http://schemas.microsoft.com/office/drawing/2014/main" id="{0294D186-313B-4BA5-84B1-418728F2B92E}"/>
            </a:ext>
          </a:extLst>
        </xdr:cNvPr>
        <xdr:cNvPicPr>
          <a:picLocks/>
        </xdr:cNvPicPr>
      </xdr:nvPicPr>
      <xdr:blipFill>
        <a:blip xmlns:r="http://schemas.openxmlformats.org/officeDocument/2006/relationships" r:embed="rId15">
          <a:extLst>
            <a:ext uri="{28A0092B-C50C-407E-A947-70E740481C1C}">
              <a14:useLocalDpi xmlns:a14="http://schemas.microsoft.com/office/drawing/2010/main" val="0"/>
            </a:ext>
          </a:extLst>
        </a:blip>
        <a:stretch>
          <a:fillRect/>
        </a:stretch>
      </xdr:blipFill>
      <xdr:spPr>
        <a:xfrm>
          <a:off x="6823075" y="152996900"/>
          <a:ext cx="4889500" cy="8556625"/>
        </a:xfrm>
        <a:prstGeom prst="rect">
          <a:avLst/>
        </a:prstGeom>
      </xdr:spPr>
    </xdr:pic>
    <xdr:clientData/>
  </xdr:twoCellAnchor>
  <xdr:twoCellAnchor>
    <xdr:from>
      <xdr:col>3</xdr:col>
      <xdr:colOff>50800</xdr:colOff>
      <xdr:row>247</xdr:row>
      <xdr:rowOff>482600</xdr:rowOff>
    </xdr:from>
    <xdr:to>
      <xdr:col>3</xdr:col>
      <xdr:colOff>4940300</xdr:colOff>
      <xdr:row>261</xdr:row>
      <xdr:rowOff>238125</xdr:rowOff>
    </xdr:to>
    <xdr:pic>
      <xdr:nvPicPr>
        <xdr:cNvPr id="52" name="Рисунок 51">
          <a:extLst>
            <a:ext uri="{FF2B5EF4-FFF2-40B4-BE49-F238E27FC236}">
              <a16:creationId xmlns:a16="http://schemas.microsoft.com/office/drawing/2014/main" id="{07C60A02-EA20-43A3-927D-66D79646F1DC}"/>
            </a:ext>
          </a:extLst>
        </xdr:cNvPr>
        <xdr:cNvPicPr>
          <a:picLocks/>
        </xdr:cNvPicPr>
      </xdr:nvPicPr>
      <xdr:blipFill>
        <a:blip xmlns:r="http://schemas.openxmlformats.org/officeDocument/2006/relationships" r:embed="rId16">
          <a:extLst>
            <a:ext uri="{28A0092B-C50C-407E-A947-70E740481C1C}">
              <a14:useLocalDpi xmlns:a14="http://schemas.microsoft.com/office/drawing/2010/main" val="0"/>
            </a:ext>
          </a:extLst>
        </a:blip>
        <a:stretch>
          <a:fillRect/>
        </a:stretch>
      </xdr:blipFill>
      <xdr:spPr>
        <a:xfrm>
          <a:off x="6823075" y="162569525"/>
          <a:ext cx="4889500" cy="8556625"/>
        </a:xfrm>
        <a:prstGeom prst="rect">
          <a:avLst/>
        </a:prstGeom>
      </xdr:spPr>
    </xdr:pic>
    <xdr:clientData/>
  </xdr:twoCellAnchor>
  <xdr:twoCellAnchor>
    <xdr:from>
      <xdr:col>3</xdr:col>
      <xdr:colOff>50800</xdr:colOff>
      <xdr:row>263</xdr:row>
      <xdr:rowOff>482600</xdr:rowOff>
    </xdr:from>
    <xdr:to>
      <xdr:col>3</xdr:col>
      <xdr:colOff>4940300</xdr:colOff>
      <xdr:row>277</xdr:row>
      <xdr:rowOff>238125</xdr:rowOff>
    </xdr:to>
    <xdr:pic>
      <xdr:nvPicPr>
        <xdr:cNvPr id="56" name="Рисунок 55">
          <a:extLst>
            <a:ext uri="{FF2B5EF4-FFF2-40B4-BE49-F238E27FC236}">
              <a16:creationId xmlns:a16="http://schemas.microsoft.com/office/drawing/2014/main" id="{01B52394-88E9-4732-96EC-1CCA550C0FA8}"/>
            </a:ext>
          </a:extLst>
        </xdr:cNvPr>
        <xdr:cNvPicPr>
          <a:picLocks/>
        </xdr:cNvPicPr>
      </xdr:nvPicPr>
      <xdr:blipFill>
        <a:blip xmlns:r="http://schemas.openxmlformats.org/officeDocument/2006/relationships" r:embed="rId17">
          <a:extLst>
            <a:ext uri="{28A0092B-C50C-407E-A947-70E740481C1C}">
              <a14:useLocalDpi xmlns:a14="http://schemas.microsoft.com/office/drawing/2010/main" val="0"/>
            </a:ext>
          </a:extLst>
        </a:blip>
        <a:stretch>
          <a:fillRect/>
        </a:stretch>
      </xdr:blipFill>
      <xdr:spPr>
        <a:xfrm>
          <a:off x="6823075" y="172142150"/>
          <a:ext cx="4889500" cy="8556625"/>
        </a:xfrm>
        <a:prstGeom prst="rect">
          <a:avLst/>
        </a:prstGeom>
      </xdr:spPr>
    </xdr:pic>
    <xdr:clientData/>
  </xdr:twoCellAnchor>
  <xdr:twoCellAnchor>
    <xdr:from>
      <xdr:col>3</xdr:col>
      <xdr:colOff>50800</xdr:colOff>
      <xdr:row>279</xdr:row>
      <xdr:rowOff>482600</xdr:rowOff>
    </xdr:from>
    <xdr:to>
      <xdr:col>3</xdr:col>
      <xdr:colOff>4940300</xdr:colOff>
      <xdr:row>293</xdr:row>
      <xdr:rowOff>238125</xdr:rowOff>
    </xdr:to>
    <xdr:pic>
      <xdr:nvPicPr>
        <xdr:cNvPr id="58" name="Рисунок 57">
          <a:extLst>
            <a:ext uri="{FF2B5EF4-FFF2-40B4-BE49-F238E27FC236}">
              <a16:creationId xmlns:a16="http://schemas.microsoft.com/office/drawing/2014/main" id="{7F521492-CAB5-4BB2-AAC4-CB77CC0BC58D}"/>
            </a:ext>
          </a:extLst>
        </xdr:cNvPr>
        <xdr:cNvPicPr>
          <a:picLocks/>
        </xdr:cNvPicPr>
      </xdr:nvPicPr>
      <xdr:blipFill>
        <a:blip xmlns:r="http://schemas.openxmlformats.org/officeDocument/2006/relationships" r:embed="rId18">
          <a:extLst>
            <a:ext uri="{28A0092B-C50C-407E-A947-70E740481C1C}">
              <a14:useLocalDpi xmlns:a14="http://schemas.microsoft.com/office/drawing/2010/main" val="0"/>
            </a:ext>
          </a:extLst>
        </a:blip>
        <a:stretch>
          <a:fillRect/>
        </a:stretch>
      </xdr:blipFill>
      <xdr:spPr>
        <a:xfrm>
          <a:off x="6823075" y="181714775"/>
          <a:ext cx="4889500" cy="8556625"/>
        </a:xfrm>
        <a:prstGeom prst="rect">
          <a:avLst/>
        </a:prstGeom>
      </xdr:spPr>
    </xdr:pic>
    <xdr:clientData/>
  </xdr:twoCellAnchor>
  <xdr:twoCellAnchor>
    <xdr:from>
      <xdr:col>3</xdr:col>
      <xdr:colOff>50800</xdr:colOff>
      <xdr:row>295</xdr:row>
      <xdr:rowOff>482600</xdr:rowOff>
    </xdr:from>
    <xdr:to>
      <xdr:col>3</xdr:col>
      <xdr:colOff>4940300</xdr:colOff>
      <xdr:row>309</xdr:row>
      <xdr:rowOff>238125</xdr:rowOff>
    </xdr:to>
    <xdr:pic>
      <xdr:nvPicPr>
        <xdr:cNvPr id="62" name="Рисунок 61">
          <a:extLst>
            <a:ext uri="{FF2B5EF4-FFF2-40B4-BE49-F238E27FC236}">
              <a16:creationId xmlns:a16="http://schemas.microsoft.com/office/drawing/2014/main" id="{1E2DC0D3-16F1-4A96-AC9D-92428B26D792}"/>
            </a:ext>
          </a:extLst>
        </xdr:cNvPr>
        <xdr:cNvPicPr>
          <a:picLocks/>
        </xdr:cNvPicPr>
      </xdr:nvPicPr>
      <xdr:blipFill>
        <a:blip xmlns:r="http://schemas.openxmlformats.org/officeDocument/2006/relationships" r:embed="rId19">
          <a:extLst>
            <a:ext uri="{28A0092B-C50C-407E-A947-70E740481C1C}">
              <a14:useLocalDpi xmlns:a14="http://schemas.microsoft.com/office/drawing/2010/main" val="0"/>
            </a:ext>
          </a:extLst>
        </a:blip>
        <a:stretch>
          <a:fillRect/>
        </a:stretch>
      </xdr:blipFill>
      <xdr:spPr>
        <a:xfrm>
          <a:off x="6823075" y="191287400"/>
          <a:ext cx="4889500" cy="8556625"/>
        </a:xfrm>
        <a:prstGeom prst="rect">
          <a:avLst/>
        </a:prstGeom>
      </xdr:spPr>
    </xdr:pic>
    <xdr:clientData/>
  </xdr:twoCellAnchor>
  <xdr:twoCellAnchor>
    <xdr:from>
      <xdr:col>3</xdr:col>
      <xdr:colOff>50800</xdr:colOff>
      <xdr:row>311</xdr:row>
      <xdr:rowOff>482600</xdr:rowOff>
    </xdr:from>
    <xdr:to>
      <xdr:col>3</xdr:col>
      <xdr:colOff>4940300</xdr:colOff>
      <xdr:row>325</xdr:row>
      <xdr:rowOff>238125</xdr:rowOff>
    </xdr:to>
    <xdr:pic>
      <xdr:nvPicPr>
        <xdr:cNvPr id="66" name="Рисунок 65">
          <a:extLst>
            <a:ext uri="{FF2B5EF4-FFF2-40B4-BE49-F238E27FC236}">
              <a16:creationId xmlns:a16="http://schemas.microsoft.com/office/drawing/2014/main" id="{F09E9D66-E9F9-4146-9D4C-7B5EA62F670A}"/>
            </a:ext>
          </a:extLst>
        </xdr:cNvPr>
        <xdr:cNvPicPr>
          <a:picLocks/>
        </xdr:cNvPicPr>
      </xdr:nvPicPr>
      <xdr:blipFill>
        <a:blip xmlns:r="http://schemas.openxmlformats.org/officeDocument/2006/relationships" r:embed="rId20">
          <a:extLst>
            <a:ext uri="{28A0092B-C50C-407E-A947-70E740481C1C}">
              <a14:useLocalDpi xmlns:a14="http://schemas.microsoft.com/office/drawing/2010/main" val="0"/>
            </a:ext>
          </a:extLst>
        </a:blip>
        <a:stretch>
          <a:fillRect/>
        </a:stretch>
      </xdr:blipFill>
      <xdr:spPr>
        <a:xfrm>
          <a:off x="6823075" y="200860025"/>
          <a:ext cx="4889500" cy="8556625"/>
        </a:xfrm>
        <a:prstGeom prst="rect">
          <a:avLst/>
        </a:prstGeom>
      </xdr:spPr>
    </xdr:pic>
    <xdr:clientData/>
  </xdr:twoCellAnchor>
  <xdr:twoCellAnchor>
    <xdr:from>
      <xdr:col>3</xdr:col>
      <xdr:colOff>50800</xdr:colOff>
      <xdr:row>327</xdr:row>
      <xdr:rowOff>482600</xdr:rowOff>
    </xdr:from>
    <xdr:to>
      <xdr:col>3</xdr:col>
      <xdr:colOff>4940300</xdr:colOff>
      <xdr:row>341</xdr:row>
      <xdr:rowOff>238125</xdr:rowOff>
    </xdr:to>
    <xdr:pic>
      <xdr:nvPicPr>
        <xdr:cNvPr id="70" name="Рисунок 69">
          <a:extLst>
            <a:ext uri="{FF2B5EF4-FFF2-40B4-BE49-F238E27FC236}">
              <a16:creationId xmlns:a16="http://schemas.microsoft.com/office/drawing/2014/main" id="{B90154C8-D9A4-4413-BC92-A8196E9F10CD}"/>
            </a:ext>
          </a:extLst>
        </xdr:cNvPr>
        <xdr:cNvPicPr>
          <a:picLocks/>
        </xdr:cNvPicPr>
      </xdr:nvPicPr>
      <xdr:blipFill>
        <a:blip xmlns:r="http://schemas.openxmlformats.org/officeDocument/2006/relationships" r:embed="rId21">
          <a:extLst>
            <a:ext uri="{28A0092B-C50C-407E-A947-70E740481C1C}">
              <a14:useLocalDpi xmlns:a14="http://schemas.microsoft.com/office/drawing/2010/main" val="0"/>
            </a:ext>
          </a:extLst>
        </a:blip>
        <a:stretch>
          <a:fillRect/>
        </a:stretch>
      </xdr:blipFill>
      <xdr:spPr>
        <a:xfrm>
          <a:off x="6823075" y="210432650"/>
          <a:ext cx="4889500" cy="8556625"/>
        </a:xfrm>
        <a:prstGeom prst="rect">
          <a:avLst/>
        </a:prstGeom>
      </xdr:spPr>
    </xdr:pic>
    <xdr:clientData/>
  </xdr:twoCellAnchor>
  <xdr:twoCellAnchor>
    <xdr:from>
      <xdr:col>3</xdr:col>
      <xdr:colOff>50800</xdr:colOff>
      <xdr:row>343</xdr:row>
      <xdr:rowOff>419100</xdr:rowOff>
    </xdr:from>
    <xdr:to>
      <xdr:col>3</xdr:col>
      <xdr:colOff>4940300</xdr:colOff>
      <xdr:row>357</xdr:row>
      <xdr:rowOff>304930</xdr:rowOff>
    </xdr:to>
    <xdr:pic>
      <xdr:nvPicPr>
        <xdr:cNvPr id="74" name="Рисунок 73">
          <a:extLst>
            <a:ext uri="{FF2B5EF4-FFF2-40B4-BE49-F238E27FC236}">
              <a16:creationId xmlns:a16="http://schemas.microsoft.com/office/drawing/2014/main" id="{DF0D3036-B491-4A27-BC70-2BC48453719C}"/>
            </a:ext>
          </a:extLst>
        </xdr:cNvPr>
        <xdr:cNvPicPr>
          <a:picLocks/>
        </xdr:cNvPicPr>
      </xdr:nvPicPr>
      <xdr:blipFill>
        <a:blip xmlns:r="http://schemas.openxmlformats.org/officeDocument/2006/relationships" r:embed="rId22">
          <a:extLst>
            <a:ext uri="{28A0092B-C50C-407E-A947-70E740481C1C}">
              <a14:useLocalDpi xmlns:a14="http://schemas.microsoft.com/office/drawing/2010/main" val="0"/>
            </a:ext>
          </a:extLst>
        </a:blip>
        <a:stretch>
          <a:fillRect/>
        </a:stretch>
      </xdr:blipFill>
      <xdr:spPr>
        <a:xfrm>
          <a:off x="6823075" y="219941775"/>
          <a:ext cx="4889500" cy="8686930"/>
        </a:xfrm>
        <a:prstGeom prst="rect">
          <a:avLst/>
        </a:prstGeom>
      </xdr:spPr>
    </xdr:pic>
    <xdr:clientData/>
  </xdr:twoCellAnchor>
  <xdr:twoCellAnchor>
    <xdr:from>
      <xdr:col>3</xdr:col>
      <xdr:colOff>50800</xdr:colOff>
      <xdr:row>359</xdr:row>
      <xdr:rowOff>482600</xdr:rowOff>
    </xdr:from>
    <xdr:to>
      <xdr:col>3</xdr:col>
      <xdr:colOff>4940300</xdr:colOff>
      <xdr:row>373</xdr:row>
      <xdr:rowOff>238125</xdr:rowOff>
    </xdr:to>
    <xdr:pic>
      <xdr:nvPicPr>
        <xdr:cNvPr id="78" name="Рисунок 77">
          <a:extLst>
            <a:ext uri="{FF2B5EF4-FFF2-40B4-BE49-F238E27FC236}">
              <a16:creationId xmlns:a16="http://schemas.microsoft.com/office/drawing/2014/main" id="{94FD150A-6AE9-4FEB-856E-7D55E124BF76}"/>
            </a:ext>
          </a:extLst>
        </xdr:cNvPr>
        <xdr:cNvPicPr>
          <a:picLocks/>
        </xdr:cNvPicPr>
      </xdr:nvPicPr>
      <xdr:blipFill>
        <a:blip xmlns:r="http://schemas.openxmlformats.org/officeDocument/2006/relationships" r:embed="rId23">
          <a:extLst>
            <a:ext uri="{28A0092B-C50C-407E-A947-70E740481C1C}">
              <a14:useLocalDpi xmlns:a14="http://schemas.microsoft.com/office/drawing/2010/main" val="0"/>
            </a:ext>
          </a:extLst>
        </a:blip>
        <a:stretch>
          <a:fillRect/>
        </a:stretch>
      </xdr:blipFill>
      <xdr:spPr>
        <a:xfrm>
          <a:off x="6823075" y="229577900"/>
          <a:ext cx="4889500" cy="8556625"/>
        </a:xfrm>
        <a:prstGeom prst="rect">
          <a:avLst/>
        </a:prstGeom>
      </xdr:spPr>
    </xdr:pic>
    <xdr:clientData/>
  </xdr:twoCellAnchor>
  <xdr:twoCellAnchor>
    <xdr:from>
      <xdr:col>3</xdr:col>
      <xdr:colOff>50800</xdr:colOff>
      <xdr:row>375</xdr:row>
      <xdr:rowOff>482600</xdr:rowOff>
    </xdr:from>
    <xdr:to>
      <xdr:col>3</xdr:col>
      <xdr:colOff>4940300</xdr:colOff>
      <xdr:row>389</xdr:row>
      <xdr:rowOff>238125</xdr:rowOff>
    </xdr:to>
    <xdr:pic>
      <xdr:nvPicPr>
        <xdr:cNvPr id="82" name="Рисунок 81">
          <a:extLst>
            <a:ext uri="{FF2B5EF4-FFF2-40B4-BE49-F238E27FC236}">
              <a16:creationId xmlns:a16="http://schemas.microsoft.com/office/drawing/2014/main" id="{9A1CE185-0484-4E66-96E3-26670BFBED1A}"/>
            </a:ext>
          </a:extLst>
        </xdr:cNvPr>
        <xdr:cNvPicPr>
          <a:picLocks/>
        </xdr:cNvPicPr>
      </xdr:nvPicPr>
      <xdr:blipFill>
        <a:blip xmlns:r="http://schemas.openxmlformats.org/officeDocument/2006/relationships" r:embed="rId24">
          <a:extLst>
            <a:ext uri="{28A0092B-C50C-407E-A947-70E740481C1C}">
              <a14:useLocalDpi xmlns:a14="http://schemas.microsoft.com/office/drawing/2010/main" val="0"/>
            </a:ext>
          </a:extLst>
        </a:blip>
        <a:stretch>
          <a:fillRect/>
        </a:stretch>
      </xdr:blipFill>
      <xdr:spPr>
        <a:xfrm>
          <a:off x="6823075" y="239150525"/>
          <a:ext cx="4889500" cy="8556625"/>
        </a:xfrm>
        <a:prstGeom prst="rect">
          <a:avLst/>
        </a:prstGeom>
      </xdr:spPr>
    </xdr:pic>
    <xdr:clientData/>
  </xdr:twoCellAnchor>
  <xdr:twoCellAnchor>
    <xdr:from>
      <xdr:col>3</xdr:col>
      <xdr:colOff>50800</xdr:colOff>
      <xdr:row>392</xdr:row>
      <xdr:rowOff>463550</xdr:rowOff>
    </xdr:from>
    <xdr:to>
      <xdr:col>3</xdr:col>
      <xdr:colOff>4940300</xdr:colOff>
      <xdr:row>404</xdr:row>
      <xdr:rowOff>261886</xdr:rowOff>
    </xdr:to>
    <xdr:pic>
      <xdr:nvPicPr>
        <xdr:cNvPr id="86" name="Рисунок 85">
          <a:extLst>
            <a:ext uri="{FF2B5EF4-FFF2-40B4-BE49-F238E27FC236}">
              <a16:creationId xmlns:a16="http://schemas.microsoft.com/office/drawing/2014/main" id="{41B3BC52-C991-4E95-BFD4-9E6C19A77662}"/>
            </a:ext>
          </a:extLst>
        </xdr:cNvPr>
        <xdr:cNvPicPr>
          <a:picLocks/>
        </xdr:cNvPicPr>
      </xdr:nvPicPr>
      <xdr:blipFill>
        <a:blip xmlns:r="http://schemas.openxmlformats.org/officeDocument/2006/relationships" r:embed="rId25">
          <a:extLst>
            <a:ext uri="{28A0092B-C50C-407E-A947-70E740481C1C}">
              <a14:useLocalDpi xmlns:a14="http://schemas.microsoft.com/office/drawing/2010/main" val="0"/>
            </a:ext>
          </a:extLst>
        </a:blip>
        <a:stretch>
          <a:fillRect/>
        </a:stretch>
      </xdr:blipFill>
      <xdr:spPr>
        <a:xfrm>
          <a:off x="6823075" y="249332750"/>
          <a:ext cx="4889500" cy="7342136"/>
        </a:xfrm>
        <a:prstGeom prst="rect">
          <a:avLst/>
        </a:prstGeom>
      </xdr:spPr>
    </xdr:pic>
    <xdr:clientData/>
  </xdr:twoCellAnchor>
  <xdr:twoCellAnchor>
    <xdr:from>
      <xdr:col>3</xdr:col>
      <xdr:colOff>50800</xdr:colOff>
      <xdr:row>407</xdr:row>
      <xdr:rowOff>406400</xdr:rowOff>
    </xdr:from>
    <xdr:to>
      <xdr:col>3</xdr:col>
      <xdr:colOff>4940300</xdr:colOff>
      <xdr:row>421</xdr:row>
      <xdr:rowOff>298503</xdr:rowOff>
    </xdr:to>
    <xdr:pic>
      <xdr:nvPicPr>
        <xdr:cNvPr id="90" name="Рисунок 89">
          <a:extLst>
            <a:ext uri="{FF2B5EF4-FFF2-40B4-BE49-F238E27FC236}">
              <a16:creationId xmlns:a16="http://schemas.microsoft.com/office/drawing/2014/main" id="{2DBAA5A0-233D-492A-B2BD-867ACD50D208}"/>
            </a:ext>
          </a:extLst>
        </xdr:cNvPr>
        <xdr:cNvPicPr>
          <a:picLocks/>
        </xdr:cNvPicPr>
      </xdr:nvPicPr>
      <xdr:blipFill>
        <a:blip xmlns:r="http://schemas.openxmlformats.org/officeDocument/2006/relationships" r:embed="rId26">
          <a:extLst>
            <a:ext uri="{28A0092B-C50C-407E-A947-70E740481C1C}">
              <a14:useLocalDpi xmlns:a14="http://schemas.microsoft.com/office/drawing/2010/main" val="0"/>
            </a:ext>
          </a:extLst>
        </a:blip>
        <a:stretch>
          <a:fillRect/>
        </a:stretch>
      </xdr:blipFill>
      <xdr:spPr>
        <a:xfrm>
          <a:off x="6823075" y="258219575"/>
          <a:ext cx="4889500" cy="8693203"/>
        </a:xfrm>
        <a:prstGeom prst="rect">
          <a:avLst/>
        </a:prstGeom>
      </xdr:spPr>
    </xdr:pic>
    <xdr:clientData/>
  </xdr:twoCellAnchor>
  <xdr:twoCellAnchor>
    <xdr:from>
      <xdr:col>3</xdr:col>
      <xdr:colOff>50800</xdr:colOff>
      <xdr:row>425</xdr:row>
      <xdr:rowOff>76200</xdr:rowOff>
    </xdr:from>
    <xdr:to>
      <xdr:col>3</xdr:col>
      <xdr:colOff>4940300</xdr:colOff>
      <xdr:row>436</xdr:row>
      <xdr:rowOff>11488</xdr:rowOff>
    </xdr:to>
    <xdr:pic>
      <xdr:nvPicPr>
        <xdr:cNvPr id="94" name="Рисунок 93">
          <a:extLst>
            <a:ext uri="{FF2B5EF4-FFF2-40B4-BE49-F238E27FC236}">
              <a16:creationId xmlns:a16="http://schemas.microsoft.com/office/drawing/2014/main" id="{2769863C-7599-4B28-B4E4-6DEA7393FD55}"/>
            </a:ext>
          </a:extLst>
        </xdr:cNvPr>
        <xdr:cNvPicPr>
          <a:picLocks/>
        </xdr:cNvPicPr>
      </xdr:nvPicPr>
      <xdr:blipFill>
        <a:blip xmlns:r="http://schemas.openxmlformats.org/officeDocument/2006/relationships" r:embed="rId27">
          <a:extLst>
            <a:ext uri="{28A0092B-C50C-407E-A947-70E740481C1C}">
              <a14:useLocalDpi xmlns:a14="http://schemas.microsoft.com/office/drawing/2010/main" val="0"/>
            </a:ext>
          </a:extLst>
        </a:blip>
        <a:stretch>
          <a:fillRect/>
        </a:stretch>
      </xdr:blipFill>
      <xdr:spPr>
        <a:xfrm>
          <a:off x="6823075" y="268719300"/>
          <a:ext cx="4889500" cy="6850438"/>
        </a:xfrm>
        <a:prstGeom prst="rect">
          <a:avLst/>
        </a:prstGeom>
      </xdr:spPr>
    </xdr:pic>
    <xdr:clientData/>
  </xdr:twoCellAnchor>
  <xdr:twoCellAnchor>
    <xdr:from>
      <xdr:col>3</xdr:col>
      <xdr:colOff>50800</xdr:colOff>
      <xdr:row>439</xdr:row>
      <xdr:rowOff>482600</xdr:rowOff>
    </xdr:from>
    <xdr:to>
      <xdr:col>3</xdr:col>
      <xdr:colOff>4940300</xdr:colOff>
      <xdr:row>453</xdr:row>
      <xdr:rowOff>238125</xdr:rowOff>
    </xdr:to>
    <xdr:pic>
      <xdr:nvPicPr>
        <xdr:cNvPr id="98" name="Рисунок 97">
          <a:extLst>
            <a:ext uri="{FF2B5EF4-FFF2-40B4-BE49-F238E27FC236}">
              <a16:creationId xmlns:a16="http://schemas.microsoft.com/office/drawing/2014/main" id="{4EC85ABE-DF1D-4BAF-BF83-808F1D53A1E8}"/>
            </a:ext>
          </a:extLst>
        </xdr:cNvPr>
        <xdr:cNvPicPr>
          <a:picLocks/>
        </xdr:cNvPicPr>
      </xdr:nvPicPr>
      <xdr:blipFill>
        <a:blip xmlns:r="http://schemas.openxmlformats.org/officeDocument/2006/relationships" r:embed="rId28">
          <a:extLst>
            <a:ext uri="{28A0092B-C50C-407E-A947-70E740481C1C}">
              <a14:useLocalDpi xmlns:a14="http://schemas.microsoft.com/office/drawing/2010/main" val="0"/>
            </a:ext>
          </a:extLst>
        </a:blip>
        <a:stretch>
          <a:fillRect/>
        </a:stretch>
      </xdr:blipFill>
      <xdr:spPr>
        <a:xfrm>
          <a:off x="6823075" y="277441025"/>
          <a:ext cx="4889500" cy="8556625"/>
        </a:xfrm>
        <a:prstGeom prst="rect">
          <a:avLst/>
        </a:prstGeom>
      </xdr:spPr>
    </xdr:pic>
    <xdr:clientData/>
  </xdr:twoCellAnchor>
  <xdr:twoCellAnchor>
    <xdr:from>
      <xdr:col>3</xdr:col>
      <xdr:colOff>50800</xdr:colOff>
      <xdr:row>456</xdr:row>
      <xdr:rowOff>603250</xdr:rowOff>
    </xdr:from>
    <xdr:to>
      <xdr:col>3</xdr:col>
      <xdr:colOff>4940300</xdr:colOff>
      <xdr:row>468</xdr:row>
      <xdr:rowOff>112376</xdr:rowOff>
    </xdr:to>
    <xdr:pic>
      <xdr:nvPicPr>
        <xdr:cNvPr id="102" name="Рисунок 101">
          <a:extLst>
            <a:ext uri="{FF2B5EF4-FFF2-40B4-BE49-F238E27FC236}">
              <a16:creationId xmlns:a16="http://schemas.microsoft.com/office/drawing/2014/main" id="{130F6FCC-C8B1-413A-A335-7980BAFE2AB2}"/>
            </a:ext>
          </a:extLst>
        </xdr:cNvPr>
        <xdr:cNvPicPr>
          <a:picLocks/>
        </xdr:cNvPicPr>
      </xdr:nvPicPr>
      <xdr:blipFill>
        <a:blip xmlns:r="http://schemas.openxmlformats.org/officeDocument/2006/relationships" r:embed="rId29">
          <a:extLst>
            <a:ext uri="{28A0092B-C50C-407E-A947-70E740481C1C}">
              <a14:useLocalDpi xmlns:a14="http://schemas.microsoft.com/office/drawing/2010/main" val="0"/>
            </a:ext>
          </a:extLst>
        </a:blip>
        <a:stretch>
          <a:fillRect/>
        </a:stretch>
      </xdr:blipFill>
      <xdr:spPr>
        <a:xfrm>
          <a:off x="6823075" y="287762950"/>
          <a:ext cx="4889500" cy="7052926"/>
        </a:xfrm>
        <a:prstGeom prst="rect">
          <a:avLst/>
        </a:prstGeom>
      </xdr:spPr>
    </xdr:pic>
    <xdr:clientData/>
  </xdr:twoCellAnchor>
  <xdr:twoCellAnchor>
    <xdr:from>
      <xdr:col>3</xdr:col>
      <xdr:colOff>50800</xdr:colOff>
      <xdr:row>471</xdr:row>
      <xdr:rowOff>482600</xdr:rowOff>
    </xdr:from>
    <xdr:to>
      <xdr:col>3</xdr:col>
      <xdr:colOff>4940300</xdr:colOff>
      <xdr:row>485</xdr:row>
      <xdr:rowOff>238125</xdr:rowOff>
    </xdr:to>
    <xdr:pic>
      <xdr:nvPicPr>
        <xdr:cNvPr id="106" name="Рисунок 105">
          <a:extLst>
            <a:ext uri="{FF2B5EF4-FFF2-40B4-BE49-F238E27FC236}">
              <a16:creationId xmlns:a16="http://schemas.microsoft.com/office/drawing/2014/main" id="{A5E6887F-1C3D-40CF-B2DD-5016CF6EC985}"/>
            </a:ext>
          </a:extLst>
        </xdr:cNvPr>
        <xdr:cNvPicPr>
          <a:picLocks/>
        </xdr:cNvPicPr>
      </xdr:nvPicPr>
      <xdr:blipFill>
        <a:blip xmlns:r="http://schemas.openxmlformats.org/officeDocument/2006/relationships" r:embed="rId30">
          <a:extLst>
            <a:ext uri="{28A0092B-C50C-407E-A947-70E740481C1C}">
              <a14:useLocalDpi xmlns:a14="http://schemas.microsoft.com/office/drawing/2010/main" val="0"/>
            </a:ext>
          </a:extLst>
        </a:blip>
        <a:stretch>
          <a:fillRect/>
        </a:stretch>
      </xdr:blipFill>
      <xdr:spPr>
        <a:xfrm>
          <a:off x="6823075" y="296586275"/>
          <a:ext cx="4889500" cy="8556625"/>
        </a:xfrm>
        <a:prstGeom prst="rect">
          <a:avLst/>
        </a:prstGeom>
      </xdr:spPr>
    </xdr:pic>
    <xdr:clientData/>
  </xdr:twoCellAnchor>
  <xdr:twoCellAnchor>
    <xdr:from>
      <xdr:col>3</xdr:col>
      <xdr:colOff>50800</xdr:colOff>
      <xdr:row>487</xdr:row>
      <xdr:rowOff>419100</xdr:rowOff>
    </xdr:from>
    <xdr:to>
      <xdr:col>3</xdr:col>
      <xdr:colOff>4940300</xdr:colOff>
      <xdr:row>501</xdr:row>
      <xdr:rowOff>303461</xdr:rowOff>
    </xdr:to>
    <xdr:pic>
      <xdr:nvPicPr>
        <xdr:cNvPr id="110" name="Рисунок 109">
          <a:extLst>
            <a:ext uri="{FF2B5EF4-FFF2-40B4-BE49-F238E27FC236}">
              <a16:creationId xmlns:a16="http://schemas.microsoft.com/office/drawing/2014/main" id="{433EB7BA-C5A7-46E3-9ABB-15459DAB69D2}"/>
            </a:ext>
          </a:extLst>
        </xdr:cNvPr>
        <xdr:cNvPicPr>
          <a:picLocks/>
        </xdr:cNvPicPr>
      </xdr:nvPicPr>
      <xdr:blipFill>
        <a:blip xmlns:r="http://schemas.openxmlformats.org/officeDocument/2006/relationships" r:embed="rId31">
          <a:extLst>
            <a:ext uri="{28A0092B-C50C-407E-A947-70E740481C1C}">
              <a14:useLocalDpi xmlns:a14="http://schemas.microsoft.com/office/drawing/2010/main" val="0"/>
            </a:ext>
          </a:extLst>
        </a:blip>
        <a:stretch>
          <a:fillRect/>
        </a:stretch>
      </xdr:blipFill>
      <xdr:spPr>
        <a:xfrm>
          <a:off x="6823075" y="306095400"/>
          <a:ext cx="4889500" cy="8685461"/>
        </a:xfrm>
        <a:prstGeom prst="rect">
          <a:avLst/>
        </a:prstGeom>
      </xdr:spPr>
    </xdr:pic>
    <xdr:clientData/>
  </xdr:twoCellAnchor>
  <xdr:twoCellAnchor>
    <xdr:from>
      <xdr:col>3</xdr:col>
      <xdr:colOff>50800</xdr:colOff>
      <xdr:row>503</xdr:row>
      <xdr:rowOff>482575</xdr:rowOff>
    </xdr:from>
    <xdr:to>
      <xdr:col>3</xdr:col>
      <xdr:colOff>4940300</xdr:colOff>
      <xdr:row>517</xdr:row>
      <xdr:rowOff>238100</xdr:rowOff>
    </xdr:to>
    <xdr:pic>
      <xdr:nvPicPr>
        <xdr:cNvPr id="114" name="Рисунок 113">
          <a:extLst>
            <a:ext uri="{FF2B5EF4-FFF2-40B4-BE49-F238E27FC236}">
              <a16:creationId xmlns:a16="http://schemas.microsoft.com/office/drawing/2014/main" id="{350A5939-B21C-4D87-80CC-0B3583000816}"/>
            </a:ext>
          </a:extLst>
        </xdr:cNvPr>
        <xdr:cNvPicPr>
          <a:picLocks/>
        </xdr:cNvPicPr>
      </xdr:nvPicPr>
      <xdr:blipFill>
        <a:blip xmlns:r="http://schemas.openxmlformats.org/officeDocument/2006/relationships" r:embed="rId32">
          <a:extLst>
            <a:ext uri="{28A0092B-C50C-407E-A947-70E740481C1C}">
              <a14:useLocalDpi xmlns:a14="http://schemas.microsoft.com/office/drawing/2010/main" val="0"/>
            </a:ext>
          </a:extLst>
        </a:blip>
        <a:stretch>
          <a:fillRect/>
        </a:stretch>
      </xdr:blipFill>
      <xdr:spPr>
        <a:xfrm>
          <a:off x="6823075" y="315731500"/>
          <a:ext cx="4889500" cy="8556625"/>
        </a:xfrm>
        <a:prstGeom prst="rect">
          <a:avLst/>
        </a:prstGeom>
      </xdr:spPr>
    </xdr:pic>
    <xdr:clientData/>
  </xdr:twoCellAnchor>
  <xdr:twoCellAnchor>
    <xdr:from>
      <xdr:col>3</xdr:col>
      <xdr:colOff>50800</xdr:colOff>
      <xdr:row>519</xdr:row>
      <xdr:rowOff>482600</xdr:rowOff>
    </xdr:from>
    <xdr:to>
      <xdr:col>3</xdr:col>
      <xdr:colOff>4940300</xdr:colOff>
      <xdr:row>533</xdr:row>
      <xdr:rowOff>238125</xdr:rowOff>
    </xdr:to>
    <xdr:pic>
      <xdr:nvPicPr>
        <xdr:cNvPr id="118" name="Рисунок 117">
          <a:extLst>
            <a:ext uri="{FF2B5EF4-FFF2-40B4-BE49-F238E27FC236}">
              <a16:creationId xmlns:a16="http://schemas.microsoft.com/office/drawing/2014/main" id="{49CEC160-0A5E-4C42-905B-1FC4CB7652C7}"/>
            </a:ext>
          </a:extLst>
        </xdr:cNvPr>
        <xdr:cNvPicPr>
          <a:picLocks/>
        </xdr:cNvPicPr>
      </xdr:nvPicPr>
      <xdr:blipFill>
        <a:blip xmlns:r="http://schemas.openxmlformats.org/officeDocument/2006/relationships" r:embed="rId33">
          <a:extLst>
            <a:ext uri="{28A0092B-C50C-407E-A947-70E740481C1C}">
              <a14:useLocalDpi xmlns:a14="http://schemas.microsoft.com/office/drawing/2010/main" val="0"/>
            </a:ext>
          </a:extLst>
        </a:blip>
        <a:stretch>
          <a:fillRect/>
        </a:stretch>
      </xdr:blipFill>
      <xdr:spPr>
        <a:xfrm>
          <a:off x="6823075" y="325304150"/>
          <a:ext cx="4889500" cy="8556625"/>
        </a:xfrm>
        <a:prstGeom prst="rect">
          <a:avLst/>
        </a:prstGeom>
      </xdr:spPr>
    </xdr:pic>
    <xdr:clientData/>
  </xdr:twoCellAnchor>
  <xdr:twoCellAnchor>
    <xdr:from>
      <xdr:col>3</xdr:col>
      <xdr:colOff>50800</xdr:colOff>
      <xdr:row>536</xdr:row>
      <xdr:rowOff>107925</xdr:rowOff>
    </xdr:from>
    <xdr:to>
      <xdr:col>3</xdr:col>
      <xdr:colOff>4940300</xdr:colOff>
      <xdr:row>548</xdr:row>
      <xdr:rowOff>607352</xdr:rowOff>
    </xdr:to>
    <xdr:pic>
      <xdr:nvPicPr>
        <xdr:cNvPr id="122" name="Рисунок 121">
          <a:extLst>
            <a:ext uri="{FF2B5EF4-FFF2-40B4-BE49-F238E27FC236}">
              <a16:creationId xmlns:a16="http://schemas.microsoft.com/office/drawing/2014/main" id="{307E726D-0D53-4DBE-8B98-D20367DC0B73}"/>
            </a:ext>
          </a:extLst>
        </xdr:cNvPr>
        <xdr:cNvPicPr>
          <a:picLocks/>
        </xdr:cNvPicPr>
      </xdr:nvPicPr>
      <xdr:blipFill>
        <a:blip xmlns:r="http://schemas.openxmlformats.org/officeDocument/2006/relationships" r:embed="rId34">
          <a:extLst>
            <a:ext uri="{28A0092B-C50C-407E-A947-70E740481C1C}">
              <a14:useLocalDpi xmlns:a14="http://schemas.microsoft.com/office/drawing/2010/main" val="0"/>
            </a:ext>
          </a:extLst>
        </a:blip>
        <a:stretch>
          <a:fillRect/>
        </a:stretch>
      </xdr:blipFill>
      <xdr:spPr>
        <a:xfrm>
          <a:off x="6823075" y="335130750"/>
          <a:ext cx="4889500" cy="8043227"/>
        </a:xfrm>
        <a:prstGeom prst="rect">
          <a:avLst/>
        </a:prstGeom>
      </xdr:spPr>
    </xdr:pic>
    <xdr:clientData/>
  </xdr:twoCellAnchor>
  <xdr:twoCellAnchor>
    <xdr:from>
      <xdr:col>3</xdr:col>
      <xdr:colOff>50800</xdr:colOff>
      <xdr:row>551</xdr:row>
      <xdr:rowOff>482600</xdr:rowOff>
    </xdr:from>
    <xdr:to>
      <xdr:col>3</xdr:col>
      <xdr:colOff>4940300</xdr:colOff>
      <xdr:row>565</xdr:row>
      <xdr:rowOff>238125</xdr:rowOff>
    </xdr:to>
    <xdr:pic>
      <xdr:nvPicPr>
        <xdr:cNvPr id="126" name="Рисунок 125">
          <a:extLst>
            <a:ext uri="{FF2B5EF4-FFF2-40B4-BE49-F238E27FC236}">
              <a16:creationId xmlns:a16="http://schemas.microsoft.com/office/drawing/2014/main" id="{43DFDF35-5BE1-441C-9DF4-047882CE1B7C}"/>
            </a:ext>
          </a:extLst>
        </xdr:cNvPr>
        <xdr:cNvPicPr>
          <a:picLocks/>
        </xdr:cNvPicPr>
      </xdr:nvPicPr>
      <xdr:blipFill>
        <a:blip xmlns:r="http://schemas.openxmlformats.org/officeDocument/2006/relationships" r:embed="rId35">
          <a:extLst>
            <a:ext uri="{28A0092B-C50C-407E-A947-70E740481C1C}">
              <a14:useLocalDpi xmlns:a14="http://schemas.microsoft.com/office/drawing/2010/main" val="0"/>
            </a:ext>
          </a:extLst>
        </a:blip>
        <a:stretch>
          <a:fillRect/>
        </a:stretch>
      </xdr:blipFill>
      <xdr:spPr>
        <a:xfrm>
          <a:off x="6823075" y="344449400"/>
          <a:ext cx="4889500" cy="8556625"/>
        </a:xfrm>
        <a:prstGeom prst="rect">
          <a:avLst/>
        </a:prstGeom>
      </xdr:spPr>
    </xdr:pic>
    <xdr:clientData/>
  </xdr:twoCellAnchor>
  <xdr:twoCellAnchor>
    <xdr:from>
      <xdr:col>3</xdr:col>
      <xdr:colOff>50800</xdr:colOff>
      <xdr:row>568</xdr:row>
      <xdr:rowOff>285775</xdr:rowOff>
    </xdr:from>
    <xdr:to>
      <xdr:col>3</xdr:col>
      <xdr:colOff>4940300</xdr:colOff>
      <xdr:row>580</xdr:row>
      <xdr:rowOff>428020</xdr:rowOff>
    </xdr:to>
    <xdr:pic>
      <xdr:nvPicPr>
        <xdr:cNvPr id="130" name="Рисунок 129">
          <a:extLst>
            <a:ext uri="{FF2B5EF4-FFF2-40B4-BE49-F238E27FC236}">
              <a16:creationId xmlns:a16="http://schemas.microsoft.com/office/drawing/2014/main" id="{47CB565F-8349-4173-9980-D3879F62C4E1}"/>
            </a:ext>
          </a:extLst>
        </xdr:cNvPr>
        <xdr:cNvPicPr>
          <a:picLocks/>
        </xdr:cNvPicPr>
      </xdr:nvPicPr>
      <xdr:blipFill>
        <a:blip xmlns:r="http://schemas.openxmlformats.org/officeDocument/2006/relationships" r:embed="rId36">
          <a:extLst>
            <a:ext uri="{28A0092B-C50C-407E-A947-70E740481C1C}">
              <a14:useLocalDpi xmlns:a14="http://schemas.microsoft.com/office/drawing/2010/main" val="0"/>
            </a:ext>
          </a:extLst>
        </a:blip>
        <a:stretch>
          <a:fillRect/>
        </a:stretch>
      </xdr:blipFill>
      <xdr:spPr>
        <a:xfrm>
          <a:off x="6823075" y="354453850"/>
          <a:ext cx="4889500" cy="7686045"/>
        </a:xfrm>
        <a:prstGeom prst="rect">
          <a:avLst/>
        </a:prstGeom>
      </xdr:spPr>
    </xdr:pic>
    <xdr:clientData/>
  </xdr:twoCellAnchor>
  <xdr:twoCellAnchor>
    <xdr:from>
      <xdr:col>3</xdr:col>
      <xdr:colOff>50800</xdr:colOff>
      <xdr:row>583</xdr:row>
      <xdr:rowOff>482600</xdr:rowOff>
    </xdr:from>
    <xdr:to>
      <xdr:col>3</xdr:col>
      <xdr:colOff>4940300</xdr:colOff>
      <xdr:row>597</xdr:row>
      <xdr:rowOff>238125</xdr:rowOff>
    </xdr:to>
    <xdr:pic>
      <xdr:nvPicPr>
        <xdr:cNvPr id="134" name="Рисунок 133">
          <a:extLst>
            <a:ext uri="{FF2B5EF4-FFF2-40B4-BE49-F238E27FC236}">
              <a16:creationId xmlns:a16="http://schemas.microsoft.com/office/drawing/2014/main" id="{AEC5649C-7B74-4F95-A73D-049D5855AB38}"/>
            </a:ext>
          </a:extLst>
        </xdr:cNvPr>
        <xdr:cNvPicPr>
          <a:picLocks/>
        </xdr:cNvPicPr>
      </xdr:nvPicPr>
      <xdr:blipFill>
        <a:blip xmlns:r="http://schemas.openxmlformats.org/officeDocument/2006/relationships" r:embed="rId37">
          <a:extLst>
            <a:ext uri="{28A0092B-C50C-407E-A947-70E740481C1C}">
              <a14:useLocalDpi xmlns:a14="http://schemas.microsoft.com/office/drawing/2010/main" val="0"/>
            </a:ext>
          </a:extLst>
        </a:blip>
        <a:stretch>
          <a:fillRect/>
        </a:stretch>
      </xdr:blipFill>
      <xdr:spPr>
        <a:xfrm>
          <a:off x="6823075" y="363594650"/>
          <a:ext cx="4889500" cy="8556625"/>
        </a:xfrm>
        <a:prstGeom prst="rect">
          <a:avLst/>
        </a:prstGeom>
      </xdr:spPr>
    </xdr:pic>
    <xdr:clientData/>
  </xdr:twoCellAnchor>
  <xdr:twoCellAnchor>
    <xdr:from>
      <xdr:col>3</xdr:col>
      <xdr:colOff>50800</xdr:colOff>
      <xdr:row>600</xdr:row>
      <xdr:rowOff>514375</xdr:rowOff>
    </xdr:from>
    <xdr:to>
      <xdr:col>3</xdr:col>
      <xdr:colOff>4940300</xdr:colOff>
      <xdr:row>612</xdr:row>
      <xdr:rowOff>198188</xdr:rowOff>
    </xdr:to>
    <xdr:pic>
      <xdr:nvPicPr>
        <xdr:cNvPr id="138" name="Рисунок 137">
          <a:extLst>
            <a:ext uri="{FF2B5EF4-FFF2-40B4-BE49-F238E27FC236}">
              <a16:creationId xmlns:a16="http://schemas.microsoft.com/office/drawing/2014/main" id="{CB43FC5C-5235-48AD-871A-40D680155651}"/>
            </a:ext>
          </a:extLst>
        </xdr:cNvPr>
        <xdr:cNvPicPr>
          <a:picLocks/>
        </xdr:cNvPicPr>
      </xdr:nvPicPr>
      <xdr:blipFill>
        <a:blip xmlns:r="http://schemas.openxmlformats.org/officeDocument/2006/relationships" r:embed="rId38">
          <a:extLst>
            <a:ext uri="{28A0092B-C50C-407E-A947-70E740481C1C}">
              <a14:useLocalDpi xmlns:a14="http://schemas.microsoft.com/office/drawing/2010/main" val="0"/>
            </a:ext>
          </a:extLst>
        </a:blip>
        <a:stretch>
          <a:fillRect/>
        </a:stretch>
      </xdr:blipFill>
      <xdr:spPr>
        <a:xfrm>
          <a:off x="6823075" y="373827700"/>
          <a:ext cx="4889500" cy="7227613"/>
        </a:xfrm>
        <a:prstGeom prst="rect">
          <a:avLst/>
        </a:prstGeom>
      </xdr:spPr>
    </xdr:pic>
    <xdr:clientData/>
  </xdr:twoCellAnchor>
  <xdr:twoCellAnchor>
    <xdr:from>
      <xdr:col>3</xdr:col>
      <xdr:colOff>50800</xdr:colOff>
      <xdr:row>616</xdr:row>
      <xdr:rowOff>603250</xdr:rowOff>
    </xdr:from>
    <xdr:to>
      <xdr:col>3</xdr:col>
      <xdr:colOff>4940300</xdr:colOff>
      <xdr:row>628</xdr:row>
      <xdr:rowOff>118463</xdr:rowOff>
    </xdr:to>
    <xdr:pic>
      <xdr:nvPicPr>
        <xdr:cNvPr id="142" name="Рисунок 141">
          <a:extLst>
            <a:ext uri="{FF2B5EF4-FFF2-40B4-BE49-F238E27FC236}">
              <a16:creationId xmlns:a16="http://schemas.microsoft.com/office/drawing/2014/main" id="{E16C46E2-9659-4CF0-975D-5D18169D8557}"/>
            </a:ext>
          </a:extLst>
        </xdr:cNvPr>
        <xdr:cNvPicPr>
          <a:picLocks/>
        </xdr:cNvPicPr>
      </xdr:nvPicPr>
      <xdr:blipFill>
        <a:blip xmlns:r="http://schemas.openxmlformats.org/officeDocument/2006/relationships" r:embed="rId39">
          <a:extLst>
            <a:ext uri="{28A0092B-C50C-407E-A947-70E740481C1C}">
              <a14:useLocalDpi xmlns:a14="http://schemas.microsoft.com/office/drawing/2010/main" val="0"/>
            </a:ext>
          </a:extLst>
        </a:blip>
        <a:stretch>
          <a:fillRect/>
        </a:stretch>
      </xdr:blipFill>
      <xdr:spPr>
        <a:xfrm>
          <a:off x="6823075" y="383489200"/>
          <a:ext cx="4889500" cy="7059013"/>
        </a:xfrm>
        <a:prstGeom prst="rect">
          <a:avLst/>
        </a:prstGeom>
      </xdr:spPr>
    </xdr:pic>
    <xdr:clientData/>
  </xdr:twoCellAnchor>
  <xdr:twoCellAnchor>
    <xdr:from>
      <xdr:col>3</xdr:col>
      <xdr:colOff>50800</xdr:colOff>
      <xdr:row>632</xdr:row>
      <xdr:rowOff>552450</xdr:rowOff>
    </xdr:from>
    <xdr:to>
      <xdr:col>3</xdr:col>
      <xdr:colOff>4940300</xdr:colOff>
      <xdr:row>644</xdr:row>
      <xdr:rowOff>158003</xdr:rowOff>
    </xdr:to>
    <xdr:pic>
      <xdr:nvPicPr>
        <xdr:cNvPr id="146" name="Рисунок 145">
          <a:extLst>
            <a:ext uri="{FF2B5EF4-FFF2-40B4-BE49-F238E27FC236}">
              <a16:creationId xmlns:a16="http://schemas.microsoft.com/office/drawing/2014/main" id="{0945F323-7126-4541-9161-1DD5620B864F}"/>
            </a:ext>
          </a:extLst>
        </xdr:cNvPr>
        <xdr:cNvPicPr>
          <a:picLocks/>
        </xdr:cNvPicPr>
      </xdr:nvPicPr>
      <xdr:blipFill>
        <a:blip xmlns:r="http://schemas.openxmlformats.org/officeDocument/2006/relationships" r:embed="rId40">
          <a:extLst>
            <a:ext uri="{28A0092B-C50C-407E-A947-70E740481C1C}">
              <a14:useLocalDpi xmlns:a14="http://schemas.microsoft.com/office/drawing/2010/main" val="0"/>
            </a:ext>
          </a:extLst>
        </a:blip>
        <a:stretch>
          <a:fillRect/>
        </a:stretch>
      </xdr:blipFill>
      <xdr:spPr>
        <a:xfrm>
          <a:off x="6823075" y="393011025"/>
          <a:ext cx="4889500" cy="7149353"/>
        </a:xfrm>
        <a:prstGeom prst="rect">
          <a:avLst/>
        </a:prstGeom>
      </xdr:spPr>
    </xdr:pic>
    <xdr:clientData/>
  </xdr:twoCellAnchor>
  <xdr:twoCellAnchor>
    <xdr:from>
      <xdr:col>3</xdr:col>
      <xdr:colOff>50800</xdr:colOff>
      <xdr:row>648</xdr:row>
      <xdr:rowOff>488950</xdr:rowOff>
    </xdr:from>
    <xdr:to>
      <xdr:col>3</xdr:col>
      <xdr:colOff>4940300</xdr:colOff>
      <xdr:row>660</xdr:row>
      <xdr:rowOff>224509</xdr:rowOff>
    </xdr:to>
    <xdr:pic>
      <xdr:nvPicPr>
        <xdr:cNvPr id="150" name="Рисунок 149">
          <a:extLst>
            <a:ext uri="{FF2B5EF4-FFF2-40B4-BE49-F238E27FC236}">
              <a16:creationId xmlns:a16="http://schemas.microsoft.com/office/drawing/2014/main" id="{B8FAE284-5972-44E2-9E97-823CDD91C185}"/>
            </a:ext>
          </a:extLst>
        </xdr:cNvPr>
        <xdr:cNvPicPr>
          <a:picLocks/>
        </xdr:cNvPicPr>
      </xdr:nvPicPr>
      <xdr:blipFill>
        <a:blip xmlns:r="http://schemas.openxmlformats.org/officeDocument/2006/relationships" r:embed="rId41">
          <a:extLst>
            <a:ext uri="{28A0092B-C50C-407E-A947-70E740481C1C}">
              <a14:useLocalDpi xmlns:a14="http://schemas.microsoft.com/office/drawing/2010/main" val="0"/>
            </a:ext>
          </a:extLst>
        </a:blip>
        <a:stretch>
          <a:fillRect/>
        </a:stretch>
      </xdr:blipFill>
      <xdr:spPr>
        <a:xfrm>
          <a:off x="6823075" y="402520150"/>
          <a:ext cx="4889500" cy="7279359"/>
        </a:xfrm>
        <a:prstGeom prst="rect">
          <a:avLst/>
        </a:prstGeom>
      </xdr:spPr>
    </xdr:pic>
    <xdr:clientData/>
  </xdr:twoCellAnchor>
  <xdr:twoCellAnchor>
    <xdr:from>
      <xdr:col>3</xdr:col>
      <xdr:colOff>50800</xdr:colOff>
      <xdr:row>664</xdr:row>
      <xdr:rowOff>577850</xdr:rowOff>
    </xdr:from>
    <xdr:to>
      <xdr:col>3</xdr:col>
      <xdr:colOff>4940300</xdr:colOff>
      <xdr:row>676</xdr:row>
      <xdr:rowOff>143864</xdr:rowOff>
    </xdr:to>
    <xdr:pic>
      <xdr:nvPicPr>
        <xdr:cNvPr id="154" name="Рисунок 153">
          <a:extLst>
            <a:ext uri="{FF2B5EF4-FFF2-40B4-BE49-F238E27FC236}">
              <a16:creationId xmlns:a16="http://schemas.microsoft.com/office/drawing/2014/main" id="{0D1039B3-13B3-4E7D-A213-5691758396D0}"/>
            </a:ext>
          </a:extLst>
        </xdr:cNvPr>
        <xdr:cNvPicPr>
          <a:picLocks/>
        </xdr:cNvPicPr>
      </xdr:nvPicPr>
      <xdr:blipFill>
        <a:blip xmlns:r="http://schemas.openxmlformats.org/officeDocument/2006/relationships" r:embed="rId42">
          <a:extLst>
            <a:ext uri="{28A0092B-C50C-407E-A947-70E740481C1C}">
              <a14:useLocalDpi xmlns:a14="http://schemas.microsoft.com/office/drawing/2010/main" val="0"/>
            </a:ext>
          </a:extLst>
        </a:blip>
        <a:stretch>
          <a:fillRect/>
        </a:stretch>
      </xdr:blipFill>
      <xdr:spPr>
        <a:xfrm>
          <a:off x="6823075" y="412181675"/>
          <a:ext cx="4889500" cy="7109814"/>
        </a:xfrm>
        <a:prstGeom prst="rect">
          <a:avLst/>
        </a:prstGeom>
      </xdr:spPr>
    </xdr:pic>
    <xdr:clientData/>
  </xdr:twoCellAnchor>
  <xdr:twoCellAnchor>
    <xdr:from>
      <xdr:col>3</xdr:col>
      <xdr:colOff>50800</xdr:colOff>
      <xdr:row>680</xdr:row>
      <xdr:rowOff>552450</xdr:rowOff>
    </xdr:from>
    <xdr:to>
      <xdr:col>3</xdr:col>
      <xdr:colOff>4940300</xdr:colOff>
      <xdr:row>692</xdr:row>
      <xdr:rowOff>163812</xdr:rowOff>
    </xdr:to>
    <xdr:pic>
      <xdr:nvPicPr>
        <xdr:cNvPr id="158" name="Рисунок 157">
          <a:extLst>
            <a:ext uri="{FF2B5EF4-FFF2-40B4-BE49-F238E27FC236}">
              <a16:creationId xmlns:a16="http://schemas.microsoft.com/office/drawing/2014/main" id="{D9678105-435F-47E4-9232-04E76025A678}"/>
            </a:ext>
          </a:extLst>
        </xdr:cNvPr>
        <xdr:cNvPicPr>
          <a:picLocks/>
        </xdr:cNvPicPr>
      </xdr:nvPicPr>
      <xdr:blipFill>
        <a:blip xmlns:r="http://schemas.openxmlformats.org/officeDocument/2006/relationships" r:embed="rId43">
          <a:extLst>
            <a:ext uri="{28A0092B-C50C-407E-A947-70E740481C1C}">
              <a14:useLocalDpi xmlns:a14="http://schemas.microsoft.com/office/drawing/2010/main" val="0"/>
            </a:ext>
          </a:extLst>
        </a:blip>
        <a:stretch>
          <a:fillRect/>
        </a:stretch>
      </xdr:blipFill>
      <xdr:spPr>
        <a:xfrm>
          <a:off x="6823075" y="421728900"/>
          <a:ext cx="4889500" cy="7155162"/>
        </a:xfrm>
        <a:prstGeom prst="rect">
          <a:avLst/>
        </a:prstGeom>
      </xdr:spPr>
    </xdr:pic>
    <xdr:clientData/>
  </xdr:twoCellAnchor>
  <xdr:twoCellAnchor>
    <xdr:from>
      <xdr:col>3</xdr:col>
      <xdr:colOff>50800</xdr:colOff>
      <xdr:row>696</xdr:row>
      <xdr:rowOff>514350</xdr:rowOff>
    </xdr:from>
    <xdr:to>
      <xdr:col>3</xdr:col>
      <xdr:colOff>4940300</xdr:colOff>
      <xdr:row>708</xdr:row>
      <xdr:rowOff>205352</xdr:rowOff>
    </xdr:to>
    <xdr:pic>
      <xdr:nvPicPr>
        <xdr:cNvPr id="162" name="Рисунок 161">
          <a:extLst>
            <a:ext uri="{FF2B5EF4-FFF2-40B4-BE49-F238E27FC236}">
              <a16:creationId xmlns:a16="http://schemas.microsoft.com/office/drawing/2014/main" id="{D7A01E1B-3B30-462D-A036-E891EA667E89}"/>
            </a:ext>
          </a:extLst>
        </xdr:cNvPr>
        <xdr:cNvPicPr>
          <a:picLocks/>
        </xdr:cNvPicPr>
      </xdr:nvPicPr>
      <xdr:blipFill>
        <a:blip xmlns:r="http://schemas.openxmlformats.org/officeDocument/2006/relationships" r:embed="rId44">
          <a:extLst>
            <a:ext uri="{28A0092B-C50C-407E-A947-70E740481C1C}">
              <a14:useLocalDpi xmlns:a14="http://schemas.microsoft.com/office/drawing/2010/main" val="0"/>
            </a:ext>
          </a:extLst>
        </a:blip>
        <a:stretch>
          <a:fillRect/>
        </a:stretch>
      </xdr:blipFill>
      <xdr:spPr>
        <a:xfrm>
          <a:off x="6823075" y="431263425"/>
          <a:ext cx="4889500" cy="7234802"/>
        </a:xfrm>
        <a:prstGeom prst="rect">
          <a:avLst/>
        </a:prstGeom>
      </xdr:spPr>
    </xdr:pic>
    <xdr:clientData/>
  </xdr:twoCellAnchor>
  <xdr:twoCellAnchor>
    <xdr:from>
      <xdr:col>3</xdr:col>
      <xdr:colOff>50800</xdr:colOff>
      <xdr:row>712</xdr:row>
      <xdr:rowOff>577850</xdr:rowOff>
    </xdr:from>
    <xdr:to>
      <xdr:col>3</xdr:col>
      <xdr:colOff>4940300</xdr:colOff>
      <xdr:row>724</xdr:row>
      <xdr:rowOff>151262</xdr:rowOff>
    </xdr:to>
    <xdr:pic>
      <xdr:nvPicPr>
        <xdr:cNvPr id="166" name="Рисунок 165">
          <a:extLst>
            <a:ext uri="{FF2B5EF4-FFF2-40B4-BE49-F238E27FC236}">
              <a16:creationId xmlns:a16="http://schemas.microsoft.com/office/drawing/2014/main" id="{003493F3-A04D-4EB5-AC45-8AE150610D80}"/>
            </a:ext>
          </a:extLst>
        </xdr:cNvPr>
        <xdr:cNvPicPr>
          <a:picLocks/>
        </xdr:cNvPicPr>
      </xdr:nvPicPr>
      <xdr:blipFill>
        <a:blip xmlns:r="http://schemas.openxmlformats.org/officeDocument/2006/relationships" r:embed="rId45">
          <a:extLst>
            <a:ext uri="{28A0092B-C50C-407E-A947-70E740481C1C}">
              <a14:useLocalDpi xmlns:a14="http://schemas.microsoft.com/office/drawing/2010/main" val="0"/>
            </a:ext>
          </a:extLst>
        </a:blip>
        <a:stretch>
          <a:fillRect/>
        </a:stretch>
      </xdr:blipFill>
      <xdr:spPr>
        <a:xfrm>
          <a:off x="6823075" y="440899550"/>
          <a:ext cx="4889500" cy="7117212"/>
        </a:xfrm>
        <a:prstGeom prst="rect">
          <a:avLst/>
        </a:prstGeom>
      </xdr:spPr>
    </xdr:pic>
    <xdr:clientData/>
  </xdr:twoCellAnchor>
  <xdr:twoCellAnchor>
    <xdr:from>
      <xdr:col>3</xdr:col>
      <xdr:colOff>50800</xdr:colOff>
      <xdr:row>728</xdr:row>
      <xdr:rowOff>577850</xdr:rowOff>
    </xdr:from>
    <xdr:to>
      <xdr:col>3</xdr:col>
      <xdr:colOff>4940300</xdr:colOff>
      <xdr:row>740</xdr:row>
      <xdr:rowOff>140123</xdr:rowOff>
    </xdr:to>
    <xdr:pic>
      <xdr:nvPicPr>
        <xdr:cNvPr id="170" name="Рисунок 169">
          <a:extLst>
            <a:ext uri="{FF2B5EF4-FFF2-40B4-BE49-F238E27FC236}">
              <a16:creationId xmlns:a16="http://schemas.microsoft.com/office/drawing/2014/main" id="{667CB7CE-BBA6-4800-BC38-FFFB76D3E2A7}"/>
            </a:ext>
          </a:extLst>
        </xdr:cNvPr>
        <xdr:cNvPicPr>
          <a:picLocks/>
        </xdr:cNvPicPr>
      </xdr:nvPicPr>
      <xdr:blipFill>
        <a:blip xmlns:r="http://schemas.openxmlformats.org/officeDocument/2006/relationships" r:embed="rId46">
          <a:extLst>
            <a:ext uri="{28A0092B-C50C-407E-A947-70E740481C1C}">
              <a14:useLocalDpi xmlns:a14="http://schemas.microsoft.com/office/drawing/2010/main" val="0"/>
            </a:ext>
          </a:extLst>
        </a:blip>
        <a:stretch>
          <a:fillRect/>
        </a:stretch>
      </xdr:blipFill>
      <xdr:spPr>
        <a:xfrm>
          <a:off x="6823075" y="450472175"/>
          <a:ext cx="4889500" cy="7106073"/>
        </a:xfrm>
        <a:prstGeom prst="rect">
          <a:avLst/>
        </a:prstGeom>
      </xdr:spPr>
    </xdr:pic>
    <xdr:clientData/>
  </xdr:twoCellAnchor>
  <xdr:twoCellAnchor>
    <xdr:from>
      <xdr:col>3</xdr:col>
      <xdr:colOff>50800</xdr:colOff>
      <xdr:row>744</xdr:row>
      <xdr:rowOff>615950</xdr:rowOff>
    </xdr:from>
    <xdr:to>
      <xdr:col>3</xdr:col>
      <xdr:colOff>4940300</xdr:colOff>
      <xdr:row>756</xdr:row>
      <xdr:rowOff>99798</xdr:rowOff>
    </xdr:to>
    <xdr:pic>
      <xdr:nvPicPr>
        <xdr:cNvPr id="174" name="Рисунок 173">
          <a:extLst>
            <a:ext uri="{FF2B5EF4-FFF2-40B4-BE49-F238E27FC236}">
              <a16:creationId xmlns:a16="http://schemas.microsoft.com/office/drawing/2014/main" id="{000E4E3B-C6B5-4E74-BA11-7E25F2C2F0F2}"/>
            </a:ext>
          </a:extLst>
        </xdr:cNvPr>
        <xdr:cNvPicPr>
          <a:picLocks/>
        </xdr:cNvPicPr>
      </xdr:nvPicPr>
      <xdr:blipFill>
        <a:blip xmlns:r="http://schemas.openxmlformats.org/officeDocument/2006/relationships" r:embed="rId47">
          <a:extLst>
            <a:ext uri="{28A0092B-C50C-407E-A947-70E740481C1C}">
              <a14:useLocalDpi xmlns:a14="http://schemas.microsoft.com/office/drawing/2010/main" val="0"/>
            </a:ext>
          </a:extLst>
        </a:blip>
        <a:stretch>
          <a:fillRect/>
        </a:stretch>
      </xdr:blipFill>
      <xdr:spPr>
        <a:xfrm>
          <a:off x="6823075" y="460082900"/>
          <a:ext cx="4889500" cy="7027648"/>
        </a:xfrm>
        <a:prstGeom prst="rect">
          <a:avLst/>
        </a:prstGeom>
      </xdr:spPr>
    </xdr:pic>
    <xdr:clientData/>
  </xdr:twoCellAnchor>
  <xdr:twoCellAnchor>
    <xdr:from>
      <xdr:col>3</xdr:col>
      <xdr:colOff>50800</xdr:colOff>
      <xdr:row>759</xdr:row>
      <xdr:rowOff>482600</xdr:rowOff>
    </xdr:from>
    <xdr:to>
      <xdr:col>3</xdr:col>
      <xdr:colOff>4940300</xdr:colOff>
      <xdr:row>773</xdr:row>
      <xdr:rowOff>238125</xdr:rowOff>
    </xdr:to>
    <xdr:pic>
      <xdr:nvPicPr>
        <xdr:cNvPr id="178" name="Рисунок 177">
          <a:extLst>
            <a:ext uri="{FF2B5EF4-FFF2-40B4-BE49-F238E27FC236}">
              <a16:creationId xmlns:a16="http://schemas.microsoft.com/office/drawing/2014/main" id="{0716F314-8822-410A-A9FA-8B7753E2B0BA}"/>
            </a:ext>
          </a:extLst>
        </xdr:cNvPr>
        <xdr:cNvPicPr>
          <a:picLocks/>
        </xdr:cNvPicPr>
      </xdr:nvPicPr>
      <xdr:blipFill>
        <a:blip xmlns:r="http://schemas.openxmlformats.org/officeDocument/2006/relationships" r:embed="rId48">
          <a:extLst>
            <a:ext uri="{28A0092B-C50C-407E-A947-70E740481C1C}">
              <a14:useLocalDpi xmlns:a14="http://schemas.microsoft.com/office/drawing/2010/main" val="0"/>
            </a:ext>
          </a:extLst>
        </a:blip>
        <a:stretch>
          <a:fillRect/>
        </a:stretch>
      </xdr:blipFill>
      <xdr:spPr>
        <a:xfrm>
          <a:off x="6823075" y="468893525"/>
          <a:ext cx="4889500" cy="8556625"/>
        </a:xfrm>
        <a:prstGeom prst="rect">
          <a:avLst/>
        </a:prstGeom>
      </xdr:spPr>
    </xdr:pic>
    <xdr:clientData/>
  </xdr:twoCellAnchor>
  <xdr:twoCellAnchor>
    <xdr:from>
      <xdr:col>3</xdr:col>
      <xdr:colOff>50800</xdr:colOff>
      <xdr:row>775</xdr:row>
      <xdr:rowOff>482600</xdr:rowOff>
    </xdr:from>
    <xdr:to>
      <xdr:col>3</xdr:col>
      <xdr:colOff>4940300</xdr:colOff>
      <xdr:row>789</xdr:row>
      <xdr:rowOff>238125</xdr:rowOff>
    </xdr:to>
    <xdr:pic>
      <xdr:nvPicPr>
        <xdr:cNvPr id="182" name="Рисунок 181">
          <a:extLst>
            <a:ext uri="{FF2B5EF4-FFF2-40B4-BE49-F238E27FC236}">
              <a16:creationId xmlns:a16="http://schemas.microsoft.com/office/drawing/2014/main" id="{F9EB3BAF-C5B5-43CA-A846-1CDE536DE130}"/>
            </a:ext>
          </a:extLst>
        </xdr:cNvPr>
        <xdr:cNvPicPr>
          <a:picLocks/>
        </xdr:cNvPicPr>
      </xdr:nvPicPr>
      <xdr:blipFill>
        <a:blip xmlns:r="http://schemas.openxmlformats.org/officeDocument/2006/relationships" r:embed="rId49">
          <a:extLst>
            <a:ext uri="{28A0092B-C50C-407E-A947-70E740481C1C}">
              <a14:useLocalDpi xmlns:a14="http://schemas.microsoft.com/office/drawing/2010/main" val="0"/>
            </a:ext>
          </a:extLst>
        </a:blip>
        <a:stretch>
          <a:fillRect/>
        </a:stretch>
      </xdr:blipFill>
      <xdr:spPr>
        <a:xfrm>
          <a:off x="6823075" y="478466150"/>
          <a:ext cx="4889500" cy="8556625"/>
        </a:xfrm>
        <a:prstGeom prst="rect">
          <a:avLst/>
        </a:prstGeom>
      </xdr:spPr>
    </xdr:pic>
    <xdr:clientData/>
  </xdr:twoCellAnchor>
  <xdr:twoCellAnchor>
    <xdr:from>
      <xdr:col>3</xdr:col>
      <xdr:colOff>50800</xdr:colOff>
      <xdr:row>791</xdr:row>
      <xdr:rowOff>482600</xdr:rowOff>
    </xdr:from>
    <xdr:to>
      <xdr:col>3</xdr:col>
      <xdr:colOff>4940300</xdr:colOff>
      <xdr:row>805</xdr:row>
      <xdr:rowOff>238125</xdr:rowOff>
    </xdr:to>
    <xdr:pic>
      <xdr:nvPicPr>
        <xdr:cNvPr id="186" name="Рисунок 185">
          <a:extLst>
            <a:ext uri="{FF2B5EF4-FFF2-40B4-BE49-F238E27FC236}">
              <a16:creationId xmlns:a16="http://schemas.microsoft.com/office/drawing/2014/main" id="{8900A2A7-F7BC-45BB-B71B-14ECA5E61517}"/>
            </a:ext>
          </a:extLst>
        </xdr:cNvPr>
        <xdr:cNvPicPr>
          <a:picLocks/>
        </xdr:cNvPicPr>
      </xdr:nvPicPr>
      <xdr:blipFill>
        <a:blip xmlns:r="http://schemas.openxmlformats.org/officeDocument/2006/relationships" r:embed="rId50">
          <a:extLst>
            <a:ext uri="{28A0092B-C50C-407E-A947-70E740481C1C}">
              <a14:useLocalDpi xmlns:a14="http://schemas.microsoft.com/office/drawing/2010/main" val="0"/>
            </a:ext>
          </a:extLst>
        </a:blip>
        <a:stretch>
          <a:fillRect/>
        </a:stretch>
      </xdr:blipFill>
      <xdr:spPr>
        <a:xfrm>
          <a:off x="6823075" y="488038775"/>
          <a:ext cx="4889500" cy="8556625"/>
        </a:xfrm>
        <a:prstGeom prst="rect">
          <a:avLst/>
        </a:prstGeom>
      </xdr:spPr>
    </xdr:pic>
    <xdr:clientData/>
  </xdr:twoCellAnchor>
  <xdr:twoCellAnchor>
    <xdr:from>
      <xdr:col>3</xdr:col>
      <xdr:colOff>50800</xdr:colOff>
      <xdr:row>807</xdr:row>
      <xdr:rowOff>482600</xdr:rowOff>
    </xdr:from>
    <xdr:to>
      <xdr:col>3</xdr:col>
      <xdr:colOff>4940300</xdr:colOff>
      <xdr:row>821</xdr:row>
      <xdr:rowOff>238125</xdr:rowOff>
    </xdr:to>
    <xdr:pic>
      <xdr:nvPicPr>
        <xdr:cNvPr id="190" name="Рисунок 189">
          <a:extLst>
            <a:ext uri="{FF2B5EF4-FFF2-40B4-BE49-F238E27FC236}">
              <a16:creationId xmlns:a16="http://schemas.microsoft.com/office/drawing/2014/main" id="{1A04756F-66DA-4580-9D02-3B5356D533D7}"/>
            </a:ext>
          </a:extLst>
        </xdr:cNvPr>
        <xdr:cNvPicPr>
          <a:picLocks/>
        </xdr:cNvPicPr>
      </xdr:nvPicPr>
      <xdr:blipFill>
        <a:blip xmlns:r="http://schemas.openxmlformats.org/officeDocument/2006/relationships" r:embed="rId51">
          <a:extLst>
            <a:ext uri="{28A0092B-C50C-407E-A947-70E740481C1C}">
              <a14:useLocalDpi xmlns:a14="http://schemas.microsoft.com/office/drawing/2010/main" val="0"/>
            </a:ext>
          </a:extLst>
        </a:blip>
        <a:stretch>
          <a:fillRect/>
        </a:stretch>
      </xdr:blipFill>
      <xdr:spPr>
        <a:xfrm>
          <a:off x="6823075" y="497611400"/>
          <a:ext cx="4889500" cy="8556625"/>
        </a:xfrm>
        <a:prstGeom prst="rect">
          <a:avLst/>
        </a:prstGeom>
      </xdr:spPr>
    </xdr:pic>
    <xdr:clientData/>
  </xdr:twoCellAnchor>
  <xdr:twoCellAnchor>
    <xdr:from>
      <xdr:col>3</xdr:col>
      <xdr:colOff>50800</xdr:colOff>
      <xdr:row>826</xdr:row>
      <xdr:rowOff>425450</xdr:rowOff>
    </xdr:from>
    <xdr:to>
      <xdr:col>3</xdr:col>
      <xdr:colOff>4940300</xdr:colOff>
      <xdr:row>834</xdr:row>
      <xdr:rowOff>285750</xdr:rowOff>
    </xdr:to>
    <xdr:pic>
      <xdr:nvPicPr>
        <xdr:cNvPr id="194" name="Рисунок 193">
          <a:extLst>
            <a:ext uri="{FF2B5EF4-FFF2-40B4-BE49-F238E27FC236}">
              <a16:creationId xmlns:a16="http://schemas.microsoft.com/office/drawing/2014/main" id="{9D18DE9D-2D62-48B6-B0B3-9D14C2654864}"/>
            </a:ext>
          </a:extLst>
        </xdr:cNvPr>
        <xdr:cNvPicPr>
          <a:picLocks/>
        </xdr:cNvPicPr>
      </xdr:nvPicPr>
      <xdr:blipFill>
        <a:blip xmlns:r="http://schemas.openxmlformats.org/officeDocument/2006/relationships" r:embed="rId52">
          <a:extLst>
            <a:ext uri="{28A0092B-C50C-407E-A947-70E740481C1C}">
              <a14:useLocalDpi xmlns:a14="http://schemas.microsoft.com/office/drawing/2010/main" val="0"/>
            </a:ext>
          </a:extLst>
        </a:blip>
        <a:stretch>
          <a:fillRect/>
        </a:stretch>
      </xdr:blipFill>
      <xdr:spPr>
        <a:xfrm>
          <a:off x="6823075" y="509012825"/>
          <a:ext cx="4889500" cy="4889500"/>
        </a:xfrm>
        <a:prstGeom prst="rect">
          <a:avLst/>
        </a:prstGeom>
      </xdr:spPr>
    </xdr:pic>
    <xdr:clientData/>
  </xdr:twoCellAnchor>
  <xdr:twoCellAnchor>
    <xdr:from>
      <xdr:col>3</xdr:col>
      <xdr:colOff>50800</xdr:colOff>
      <xdr:row>839</xdr:row>
      <xdr:rowOff>482600</xdr:rowOff>
    </xdr:from>
    <xdr:to>
      <xdr:col>3</xdr:col>
      <xdr:colOff>4940300</xdr:colOff>
      <xdr:row>853</xdr:row>
      <xdr:rowOff>238125</xdr:rowOff>
    </xdr:to>
    <xdr:pic>
      <xdr:nvPicPr>
        <xdr:cNvPr id="196" name="Рисунок 195">
          <a:extLst>
            <a:ext uri="{FF2B5EF4-FFF2-40B4-BE49-F238E27FC236}">
              <a16:creationId xmlns:a16="http://schemas.microsoft.com/office/drawing/2014/main" id="{DADFFCD0-D8BB-43D9-B0D6-98250757B522}"/>
            </a:ext>
          </a:extLst>
        </xdr:cNvPr>
        <xdr:cNvPicPr>
          <a:picLocks/>
        </xdr:cNvPicPr>
      </xdr:nvPicPr>
      <xdr:blipFill>
        <a:blip xmlns:r="http://schemas.openxmlformats.org/officeDocument/2006/relationships" r:embed="rId53">
          <a:extLst>
            <a:ext uri="{28A0092B-C50C-407E-A947-70E740481C1C}">
              <a14:useLocalDpi xmlns:a14="http://schemas.microsoft.com/office/drawing/2010/main" val="0"/>
            </a:ext>
          </a:extLst>
        </a:blip>
        <a:stretch>
          <a:fillRect/>
        </a:stretch>
      </xdr:blipFill>
      <xdr:spPr>
        <a:xfrm>
          <a:off x="6823075" y="516756650"/>
          <a:ext cx="4889500" cy="8556625"/>
        </a:xfrm>
        <a:prstGeom prst="rect">
          <a:avLst/>
        </a:prstGeom>
      </xdr:spPr>
    </xdr:pic>
    <xdr:clientData/>
  </xdr:twoCellAnchor>
  <xdr:twoCellAnchor>
    <xdr:from>
      <xdr:col>3</xdr:col>
      <xdr:colOff>50800</xdr:colOff>
      <xdr:row>855</xdr:row>
      <xdr:rowOff>482600</xdr:rowOff>
    </xdr:from>
    <xdr:to>
      <xdr:col>3</xdr:col>
      <xdr:colOff>4940300</xdr:colOff>
      <xdr:row>869</xdr:row>
      <xdr:rowOff>238125</xdr:rowOff>
    </xdr:to>
    <xdr:pic>
      <xdr:nvPicPr>
        <xdr:cNvPr id="200" name="Рисунок 199">
          <a:extLst>
            <a:ext uri="{FF2B5EF4-FFF2-40B4-BE49-F238E27FC236}">
              <a16:creationId xmlns:a16="http://schemas.microsoft.com/office/drawing/2014/main" id="{A3B9345F-27DD-4D31-945A-2FB4B124B042}"/>
            </a:ext>
          </a:extLst>
        </xdr:cNvPr>
        <xdr:cNvPicPr>
          <a:picLocks/>
        </xdr:cNvPicPr>
      </xdr:nvPicPr>
      <xdr:blipFill>
        <a:blip xmlns:r="http://schemas.openxmlformats.org/officeDocument/2006/relationships" r:embed="rId54">
          <a:extLst>
            <a:ext uri="{28A0092B-C50C-407E-A947-70E740481C1C}">
              <a14:useLocalDpi xmlns:a14="http://schemas.microsoft.com/office/drawing/2010/main" val="0"/>
            </a:ext>
          </a:extLst>
        </a:blip>
        <a:stretch>
          <a:fillRect/>
        </a:stretch>
      </xdr:blipFill>
      <xdr:spPr>
        <a:xfrm>
          <a:off x="6823075" y="526329275"/>
          <a:ext cx="4889500" cy="8556625"/>
        </a:xfrm>
        <a:prstGeom prst="rect">
          <a:avLst/>
        </a:prstGeom>
      </xdr:spPr>
    </xdr:pic>
    <xdr:clientData/>
  </xdr:twoCellAnchor>
  <xdr:twoCellAnchor>
    <xdr:from>
      <xdr:col>3</xdr:col>
      <xdr:colOff>50800</xdr:colOff>
      <xdr:row>871</xdr:row>
      <xdr:rowOff>482600</xdr:rowOff>
    </xdr:from>
    <xdr:to>
      <xdr:col>3</xdr:col>
      <xdr:colOff>4940300</xdr:colOff>
      <xdr:row>885</xdr:row>
      <xdr:rowOff>238125</xdr:rowOff>
    </xdr:to>
    <xdr:pic>
      <xdr:nvPicPr>
        <xdr:cNvPr id="204" name="Рисунок 203">
          <a:extLst>
            <a:ext uri="{FF2B5EF4-FFF2-40B4-BE49-F238E27FC236}">
              <a16:creationId xmlns:a16="http://schemas.microsoft.com/office/drawing/2014/main" id="{80134D0D-2407-45F1-8AA7-4C6068EDF02D}"/>
            </a:ext>
          </a:extLst>
        </xdr:cNvPr>
        <xdr:cNvPicPr>
          <a:picLocks/>
        </xdr:cNvPicPr>
      </xdr:nvPicPr>
      <xdr:blipFill>
        <a:blip xmlns:r="http://schemas.openxmlformats.org/officeDocument/2006/relationships" r:embed="rId55">
          <a:extLst>
            <a:ext uri="{28A0092B-C50C-407E-A947-70E740481C1C}">
              <a14:useLocalDpi xmlns:a14="http://schemas.microsoft.com/office/drawing/2010/main" val="0"/>
            </a:ext>
          </a:extLst>
        </a:blip>
        <a:stretch>
          <a:fillRect/>
        </a:stretch>
      </xdr:blipFill>
      <xdr:spPr>
        <a:xfrm>
          <a:off x="6823075" y="535901900"/>
          <a:ext cx="4889500" cy="8556625"/>
        </a:xfrm>
        <a:prstGeom prst="rect">
          <a:avLst/>
        </a:prstGeom>
      </xdr:spPr>
    </xdr:pic>
    <xdr:clientData/>
  </xdr:twoCellAnchor>
  <xdr:twoCellAnchor>
    <xdr:from>
      <xdr:col>3</xdr:col>
      <xdr:colOff>50800</xdr:colOff>
      <xdr:row>887</xdr:row>
      <xdr:rowOff>482650</xdr:rowOff>
    </xdr:from>
    <xdr:to>
      <xdr:col>3</xdr:col>
      <xdr:colOff>4940300</xdr:colOff>
      <xdr:row>901</xdr:row>
      <xdr:rowOff>238175</xdr:rowOff>
    </xdr:to>
    <xdr:pic>
      <xdr:nvPicPr>
        <xdr:cNvPr id="208" name="Рисунок 207">
          <a:extLst>
            <a:ext uri="{FF2B5EF4-FFF2-40B4-BE49-F238E27FC236}">
              <a16:creationId xmlns:a16="http://schemas.microsoft.com/office/drawing/2014/main" id="{18440C39-4430-432E-8783-7F6A9D528916}"/>
            </a:ext>
          </a:extLst>
        </xdr:cNvPr>
        <xdr:cNvPicPr>
          <a:picLocks/>
        </xdr:cNvPicPr>
      </xdr:nvPicPr>
      <xdr:blipFill>
        <a:blip xmlns:r="http://schemas.openxmlformats.org/officeDocument/2006/relationships" r:embed="rId56">
          <a:extLst>
            <a:ext uri="{28A0092B-C50C-407E-A947-70E740481C1C}">
              <a14:useLocalDpi xmlns:a14="http://schemas.microsoft.com/office/drawing/2010/main" val="0"/>
            </a:ext>
          </a:extLst>
        </a:blip>
        <a:stretch>
          <a:fillRect/>
        </a:stretch>
      </xdr:blipFill>
      <xdr:spPr>
        <a:xfrm>
          <a:off x="6823075" y="545474575"/>
          <a:ext cx="4889500" cy="8556625"/>
        </a:xfrm>
        <a:prstGeom prst="rect">
          <a:avLst/>
        </a:prstGeom>
      </xdr:spPr>
    </xdr:pic>
    <xdr:clientData/>
  </xdr:twoCellAnchor>
  <xdr:twoCellAnchor>
    <xdr:from>
      <xdr:col>3</xdr:col>
      <xdr:colOff>50800</xdr:colOff>
      <xdr:row>903</xdr:row>
      <xdr:rowOff>482600</xdr:rowOff>
    </xdr:from>
    <xdr:to>
      <xdr:col>3</xdr:col>
      <xdr:colOff>4940300</xdr:colOff>
      <xdr:row>917</xdr:row>
      <xdr:rowOff>238125</xdr:rowOff>
    </xdr:to>
    <xdr:pic>
      <xdr:nvPicPr>
        <xdr:cNvPr id="212" name="Рисунок 211">
          <a:extLst>
            <a:ext uri="{FF2B5EF4-FFF2-40B4-BE49-F238E27FC236}">
              <a16:creationId xmlns:a16="http://schemas.microsoft.com/office/drawing/2014/main" id="{74912A42-F194-4104-9EFD-E0762888C64A}"/>
            </a:ext>
          </a:extLst>
        </xdr:cNvPr>
        <xdr:cNvPicPr>
          <a:picLocks/>
        </xdr:cNvPicPr>
      </xdr:nvPicPr>
      <xdr:blipFill>
        <a:blip xmlns:r="http://schemas.openxmlformats.org/officeDocument/2006/relationships" r:embed="rId57">
          <a:extLst>
            <a:ext uri="{28A0092B-C50C-407E-A947-70E740481C1C}">
              <a14:useLocalDpi xmlns:a14="http://schemas.microsoft.com/office/drawing/2010/main" val="0"/>
            </a:ext>
          </a:extLst>
        </a:blip>
        <a:stretch>
          <a:fillRect/>
        </a:stretch>
      </xdr:blipFill>
      <xdr:spPr>
        <a:xfrm>
          <a:off x="6823075" y="555047150"/>
          <a:ext cx="4889500" cy="8556625"/>
        </a:xfrm>
        <a:prstGeom prst="rect">
          <a:avLst/>
        </a:prstGeom>
      </xdr:spPr>
    </xdr:pic>
    <xdr:clientData/>
  </xdr:twoCellAnchor>
  <xdr:twoCellAnchor>
    <xdr:from>
      <xdr:col>3</xdr:col>
      <xdr:colOff>50800</xdr:colOff>
      <xdr:row>919</xdr:row>
      <xdr:rowOff>482600</xdr:rowOff>
    </xdr:from>
    <xdr:to>
      <xdr:col>3</xdr:col>
      <xdr:colOff>4940300</xdr:colOff>
      <xdr:row>933</xdr:row>
      <xdr:rowOff>238125</xdr:rowOff>
    </xdr:to>
    <xdr:pic>
      <xdr:nvPicPr>
        <xdr:cNvPr id="216" name="Рисунок 215">
          <a:extLst>
            <a:ext uri="{FF2B5EF4-FFF2-40B4-BE49-F238E27FC236}">
              <a16:creationId xmlns:a16="http://schemas.microsoft.com/office/drawing/2014/main" id="{200911F2-36F4-40DD-9202-828923961466}"/>
            </a:ext>
          </a:extLst>
        </xdr:cNvPr>
        <xdr:cNvPicPr>
          <a:picLocks/>
        </xdr:cNvPicPr>
      </xdr:nvPicPr>
      <xdr:blipFill>
        <a:blip xmlns:r="http://schemas.openxmlformats.org/officeDocument/2006/relationships" r:embed="rId58">
          <a:extLst>
            <a:ext uri="{28A0092B-C50C-407E-A947-70E740481C1C}">
              <a14:useLocalDpi xmlns:a14="http://schemas.microsoft.com/office/drawing/2010/main" val="0"/>
            </a:ext>
          </a:extLst>
        </a:blip>
        <a:stretch>
          <a:fillRect/>
        </a:stretch>
      </xdr:blipFill>
      <xdr:spPr>
        <a:xfrm>
          <a:off x="6823075" y="564619775"/>
          <a:ext cx="4889500" cy="8556625"/>
        </a:xfrm>
        <a:prstGeom prst="rect">
          <a:avLst/>
        </a:prstGeom>
      </xdr:spPr>
    </xdr:pic>
    <xdr:clientData/>
  </xdr:twoCellAnchor>
  <xdr:twoCellAnchor>
    <xdr:from>
      <xdr:col>3</xdr:col>
      <xdr:colOff>50800</xdr:colOff>
      <xdr:row>935</xdr:row>
      <xdr:rowOff>508000</xdr:rowOff>
    </xdr:from>
    <xdr:to>
      <xdr:col>3</xdr:col>
      <xdr:colOff>4940300</xdr:colOff>
      <xdr:row>949</xdr:row>
      <xdr:rowOff>208242</xdr:rowOff>
    </xdr:to>
    <xdr:pic>
      <xdr:nvPicPr>
        <xdr:cNvPr id="220" name="Рисунок 219">
          <a:extLst>
            <a:ext uri="{FF2B5EF4-FFF2-40B4-BE49-F238E27FC236}">
              <a16:creationId xmlns:a16="http://schemas.microsoft.com/office/drawing/2014/main" id="{419D7DA4-60F6-444E-9F5E-E5392B2F5964}"/>
            </a:ext>
          </a:extLst>
        </xdr:cNvPr>
        <xdr:cNvPicPr>
          <a:picLocks/>
        </xdr:cNvPicPr>
      </xdr:nvPicPr>
      <xdr:blipFill>
        <a:blip xmlns:r="http://schemas.openxmlformats.org/officeDocument/2006/relationships" r:embed="rId59">
          <a:extLst>
            <a:ext uri="{28A0092B-C50C-407E-A947-70E740481C1C}">
              <a14:useLocalDpi xmlns:a14="http://schemas.microsoft.com/office/drawing/2010/main" val="0"/>
            </a:ext>
          </a:extLst>
        </a:blip>
        <a:stretch>
          <a:fillRect/>
        </a:stretch>
      </xdr:blipFill>
      <xdr:spPr>
        <a:xfrm>
          <a:off x="6823075" y="574217800"/>
          <a:ext cx="4889500" cy="8501342"/>
        </a:xfrm>
        <a:prstGeom prst="rect">
          <a:avLst/>
        </a:prstGeom>
      </xdr:spPr>
    </xdr:pic>
    <xdr:clientData/>
  </xdr:twoCellAnchor>
  <xdr:twoCellAnchor>
    <xdr:from>
      <xdr:col>3</xdr:col>
      <xdr:colOff>50800</xdr:colOff>
      <xdr:row>952</xdr:row>
      <xdr:rowOff>463550</xdr:rowOff>
    </xdr:from>
    <xdr:to>
      <xdr:col>3</xdr:col>
      <xdr:colOff>4940300</xdr:colOff>
      <xdr:row>964</xdr:row>
      <xdr:rowOff>254000</xdr:rowOff>
    </xdr:to>
    <xdr:pic>
      <xdr:nvPicPr>
        <xdr:cNvPr id="224" name="Рисунок 223">
          <a:extLst>
            <a:ext uri="{FF2B5EF4-FFF2-40B4-BE49-F238E27FC236}">
              <a16:creationId xmlns:a16="http://schemas.microsoft.com/office/drawing/2014/main" id="{C6868414-EA31-445F-A17C-70A69A954F00}"/>
            </a:ext>
          </a:extLst>
        </xdr:cNvPr>
        <xdr:cNvPicPr>
          <a:picLocks/>
        </xdr:cNvPicPr>
      </xdr:nvPicPr>
      <xdr:blipFill>
        <a:blip xmlns:r="http://schemas.openxmlformats.org/officeDocument/2006/relationships" r:embed="rId60">
          <a:extLst>
            <a:ext uri="{28A0092B-C50C-407E-A947-70E740481C1C}">
              <a14:useLocalDpi xmlns:a14="http://schemas.microsoft.com/office/drawing/2010/main" val="0"/>
            </a:ext>
          </a:extLst>
        </a:blip>
        <a:stretch>
          <a:fillRect/>
        </a:stretch>
      </xdr:blipFill>
      <xdr:spPr>
        <a:xfrm>
          <a:off x="6823075" y="584374625"/>
          <a:ext cx="4889500" cy="7334250"/>
        </a:xfrm>
        <a:prstGeom prst="rect">
          <a:avLst/>
        </a:prstGeom>
      </xdr:spPr>
    </xdr:pic>
    <xdr:clientData/>
  </xdr:twoCellAnchor>
  <xdr:twoCellAnchor>
    <xdr:from>
      <xdr:col>3</xdr:col>
      <xdr:colOff>50800</xdr:colOff>
      <xdr:row>967</xdr:row>
      <xdr:rowOff>482600</xdr:rowOff>
    </xdr:from>
    <xdr:to>
      <xdr:col>3</xdr:col>
      <xdr:colOff>4940300</xdr:colOff>
      <xdr:row>981</xdr:row>
      <xdr:rowOff>238125</xdr:rowOff>
    </xdr:to>
    <xdr:pic>
      <xdr:nvPicPr>
        <xdr:cNvPr id="228" name="Рисунок 227">
          <a:extLst>
            <a:ext uri="{FF2B5EF4-FFF2-40B4-BE49-F238E27FC236}">
              <a16:creationId xmlns:a16="http://schemas.microsoft.com/office/drawing/2014/main" id="{52205B15-BF7B-4CE2-B9C9-1F55923DCFE3}"/>
            </a:ext>
          </a:extLst>
        </xdr:cNvPr>
        <xdr:cNvPicPr>
          <a:picLocks/>
        </xdr:cNvPicPr>
      </xdr:nvPicPr>
      <xdr:blipFill>
        <a:blip xmlns:r="http://schemas.openxmlformats.org/officeDocument/2006/relationships" r:embed="rId61">
          <a:extLst>
            <a:ext uri="{28A0092B-C50C-407E-A947-70E740481C1C}">
              <a14:useLocalDpi xmlns:a14="http://schemas.microsoft.com/office/drawing/2010/main" val="0"/>
            </a:ext>
          </a:extLst>
        </a:blip>
        <a:stretch>
          <a:fillRect/>
        </a:stretch>
      </xdr:blipFill>
      <xdr:spPr>
        <a:xfrm>
          <a:off x="6823075" y="593337650"/>
          <a:ext cx="4889500" cy="8556625"/>
        </a:xfrm>
        <a:prstGeom prst="rect">
          <a:avLst/>
        </a:prstGeom>
      </xdr:spPr>
    </xdr:pic>
    <xdr:clientData/>
  </xdr:twoCellAnchor>
  <xdr:twoCellAnchor>
    <xdr:from>
      <xdr:col>3</xdr:col>
      <xdr:colOff>50800</xdr:colOff>
      <xdr:row>983</xdr:row>
      <xdr:rowOff>495300</xdr:rowOff>
    </xdr:from>
    <xdr:to>
      <xdr:col>3</xdr:col>
      <xdr:colOff>4940300</xdr:colOff>
      <xdr:row>997</xdr:row>
      <xdr:rowOff>226377</xdr:rowOff>
    </xdr:to>
    <xdr:pic>
      <xdr:nvPicPr>
        <xdr:cNvPr id="232" name="Рисунок 231">
          <a:extLst>
            <a:ext uri="{FF2B5EF4-FFF2-40B4-BE49-F238E27FC236}">
              <a16:creationId xmlns:a16="http://schemas.microsoft.com/office/drawing/2014/main" id="{4FDF34CE-CE71-469D-91EE-701BF1E0DAAC}"/>
            </a:ext>
          </a:extLst>
        </xdr:cNvPr>
        <xdr:cNvPicPr>
          <a:picLocks/>
        </xdr:cNvPicPr>
      </xdr:nvPicPr>
      <xdr:blipFill>
        <a:blip xmlns:r="http://schemas.openxmlformats.org/officeDocument/2006/relationships" r:embed="rId62">
          <a:extLst>
            <a:ext uri="{28A0092B-C50C-407E-A947-70E740481C1C}">
              <a14:useLocalDpi xmlns:a14="http://schemas.microsoft.com/office/drawing/2010/main" val="0"/>
            </a:ext>
          </a:extLst>
        </a:blip>
        <a:stretch>
          <a:fillRect/>
        </a:stretch>
      </xdr:blipFill>
      <xdr:spPr>
        <a:xfrm>
          <a:off x="6823075" y="602922975"/>
          <a:ext cx="4889500" cy="8532177"/>
        </a:xfrm>
        <a:prstGeom prst="rect">
          <a:avLst/>
        </a:prstGeom>
      </xdr:spPr>
    </xdr:pic>
    <xdr:clientData/>
  </xdr:twoCellAnchor>
  <xdr:twoCellAnchor>
    <xdr:from>
      <xdr:col>3</xdr:col>
      <xdr:colOff>50800</xdr:colOff>
      <xdr:row>999</xdr:row>
      <xdr:rowOff>482550</xdr:rowOff>
    </xdr:from>
    <xdr:to>
      <xdr:col>3</xdr:col>
      <xdr:colOff>4940300</xdr:colOff>
      <xdr:row>1013</xdr:row>
      <xdr:rowOff>238075</xdr:rowOff>
    </xdr:to>
    <xdr:pic>
      <xdr:nvPicPr>
        <xdr:cNvPr id="236" name="Рисунок 235">
          <a:extLst>
            <a:ext uri="{FF2B5EF4-FFF2-40B4-BE49-F238E27FC236}">
              <a16:creationId xmlns:a16="http://schemas.microsoft.com/office/drawing/2014/main" id="{D4CEF267-EEB8-48CD-BC10-BB64A4F5F647}"/>
            </a:ext>
          </a:extLst>
        </xdr:cNvPr>
        <xdr:cNvPicPr>
          <a:picLocks/>
        </xdr:cNvPicPr>
      </xdr:nvPicPr>
      <xdr:blipFill>
        <a:blip xmlns:r="http://schemas.openxmlformats.org/officeDocument/2006/relationships" r:embed="rId63">
          <a:extLst>
            <a:ext uri="{28A0092B-C50C-407E-A947-70E740481C1C}">
              <a14:useLocalDpi xmlns:a14="http://schemas.microsoft.com/office/drawing/2010/main" val="0"/>
            </a:ext>
          </a:extLst>
        </a:blip>
        <a:stretch>
          <a:fillRect/>
        </a:stretch>
      </xdr:blipFill>
      <xdr:spPr>
        <a:xfrm>
          <a:off x="6823075" y="612482850"/>
          <a:ext cx="4889500" cy="8556625"/>
        </a:xfrm>
        <a:prstGeom prst="rect">
          <a:avLst/>
        </a:prstGeom>
      </xdr:spPr>
    </xdr:pic>
    <xdr:clientData/>
  </xdr:twoCellAnchor>
  <xdr:twoCellAnchor>
    <xdr:from>
      <xdr:col>3</xdr:col>
      <xdr:colOff>50800</xdr:colOff>
      <xdr:row>1015</xdr:row>
      <xdr:rowOff>482600</xdr:rowOff>
    </xdr:from>
    <xdr:to>
      <xdr:col>3</xdr:col>
      <xdr:colOff>4940300</xdr:colOff>
      <xdr:row>1029</xdr:row>
      <xdr:rowOff>238125</xdr:rowOff>
    </xdr:to>
    <xdr:pic>
      <xdr:nvPicPr>
        <xdr:cNvPr id="240" name="Рисунок 239">
          <a:extLst>
            <a:ext uri="{FF2B5EF4-FFF2-40B4-BE49-F238E27FC236}">
              <a16:creationId xmlns:a16="http://schemas.microsoft.com/office/drawing/2014/main" id="{CF29B6A3-6233-459F-A733-4CD41CB20C05}"/>
            </a:ext>
          </a:extLst>
        </xdr:cNvPr>
        <xdr:cNvPicPr>
          <a:picLocks/>
        </xdr:cNvPicPr>
      </xdr:nvPicPr>
      <xdr:blipFill>
        <a:blip xmlns:r="http://schemas.openxmlformats.org/officeDocument/2006/relationships" r:embed="rId64">
          <a:extLst>
            <a:ext uri="{28A0092B-C50C-407E-A947-70E740481C1C}">
              <a14:useLocalDpi xmlns:a14="http://schemas.microsoft.com/office/drawing/2010/main" val="0"/>
            </a:ext>
          </a:extLst>
        </a:blip>
        <a:stretch>
          <a:fillRect/>
        </a:stretch>
      </xdr:blipFill>
      <xdr:spPr>
        <a:xfrm>
          <a:off x="6823075" y="622055525"/>
          <a:ext cx="4889500" cy="8556625"/>
        </a:xfrm>
        <a:prstGeom prst="rect">
          <a:avLst/>
        </a:prstGeom>
      </xdr:spPr>
    </xdr:pic>
    <xdr:clientData/>
  </xdr:twoCellAnchor>
  <xdr:twoCellAnchor>
    <xdr:from>
      <xdr:col>3</xdr:col>
      <xdr:colOff>50800</xdr:colOff>
      <xdr:row>1031</xdr:row>
      <xdr:rowOff>482600</xdr:rowOff>
    </xdr:from>
    <xdr:to>
      <xdr:col>3</xdr:col>
      <xdr:colOff>4940300</xdr:colOff>
      <xdr:row>1045</xdr:row>
      <xdr:rowOff>238125</xdr:rowOff>
    </xdr:to>
    <xdr:pic>
      <xdr:nvPicPr>
        <xdr:cNvPr id="244" name="Рисунок 243">
          <a:extLst>
            <a:ext uri="{FF2B5EF4-FFF2-40B4-BE49-F238E27FC236}">
              <a16:creationId xmlns:a16="http://schemas.microsoft.com/office/drawing/2014/main" id="{EC809668-CEEB-4DF5-9D93-272ED02DCB19}"/>
            </a:ext>
          </a:extLst>
        </xdr:cNvPr>
        <xdr:cNvPicPr>
          <a:picLocks/>
        </xdr:cNvPicPr>
      </xdr:nvPicPr>
      <xdr:blipFill>
        <a:blip xmlns:r="http://schemas.openxmlformats.org/officeDocument/2006/relationships" r:embed="rId65">
          <a:extLst>
            <a:ext uri="{28A0092B-C50C-407E-A947-70E740481C1C}">
              <a14:useLocalDpi xmlns:a14="http://schemas.microsoft.com/office/drawing/2010/main" val="0"/>
            </a:ext>
          </a:extLst>
        </a:blip>
        <a:stretch>
          <a:fillRect/>
        </a:stretch>
      </xdr:blipFill>
      <xdr:spPr>
        <a:xfrm>
          <a:off x="6823075" y="631628150"/>
          <a:ext cx="4889500" cy="8556625"/>
        </a:xfrm>
        <a:prstGeom prst="rect">
          <a:avLst/>
        </a:prstGeom>
      </xdr:spPr>
    </xdr:pic>
    <xdr:clientData/>
  </xdr:twoCellAnchor>
  <xdr:twoCellAnchor>
    <xdr:from>
      <xdr:col>3</xdr:col>
      <xdr:colOff>50800</xdr:colOff>
      <xdr:row>1047</xdr:row>
      <xdr:rowOff>482600</xdr:rowOff>
    </xdr:from>
    <xdr:to>
      <xdr:col>3</xdr:col>
      <xdr:colOff>4940300</xdr:colOff>
      <xdr:row>1061</xdr:row>
      <xdr:rowOff>238125</xdr:rowOff>
    </xdr:to>
    <xdr:pic>
      <xdr:nvPicPr>
        <xdr:cNvPr id="248" name="Рисунок 247">
          <a:extLst>
            <a:ext uri="{FF2B5EF4-FFF2-40B4-BE49-F238E27FC236}">
              <a16:creationId xmlns:a16="http://schemas.microsoft.com/office/drawing/2014/main" id="{ABFC5122-0DE7-4D23-99B5-CD26EC604108}"/>
            </a:ext>
          </a:extLst>
        </xdr:cNvPr>
        <xdr:cNvPicPr>
          <a:picLocks/>
        </xdr:cNvPicPr>
      </xdr:nvPicPr>
      <xdr:blipFill>
        <a:blip xmlns:r="http://schemas.openxmlformats.org/officeDocument/2006/relationships" r:embed="rId66">
          <a:extLst>
            <a:ext uri="{28A0092B-C50C-407E-A947-70E740481C1C}">
              <a14:useLocalDpi xmlns:a14="http://schemas.microsoft.com/office/drawing/2010/main" val="0"/>
            </a:ext>
          </a:extLst>
        </a:blip>
        <a:stretch>
          <a:fillRect/>
        </a:stretch>
      </xdr:blipFill>
      <xdr:spPr>
        <a:xfrm>
          <a:off x="6823075" y="641200775"/>
          <a:ext cx="4889500" cy="8556625"/>
        </a:xfrm>
        <a:prstGeom prst="rect">
          <a:avLst/>
        </a:prstGeom>
      </xdr:spPr>
    </xdr:pic>
    <xdr:clientData/>
  </xdr:twoCellAnchor>
  <xdr:twoCellAnchor>
    <xdr:from>
      <xdr:col>3</xdr:col>
      <xdr:colOff>50800</xdr:colOff>
      <xdr:row>1063</xdr:row>
      <xdr:rowOff>482650</xdr:rowOff>
    </xdr:from>
    <xdr:to>
      <xdr:col>3</xdr:col>
      <xdr:colOff>4940300</xdr:colOff>
      <xdr:row>1077</xdr:row>
      <xdr:rowOff>238175</xdr:rowOff>
    </xdr:to>
    <xdr:pic>
      <xdr:nvPicPr>
        <xdr:cNvPr id="252" name="Рисунок 251">
          <a:extLst>
            <a:ext uri="{FF2B5EF4-FFF2-40B4-BE49-F238E27FC236}">
              <a16:creationId xmlns:a16="http://schemas.microsoft.com/office/drawing/2014/main" id="{B8FA3C4B-A634-4CF6-B79A-07A932E18016}"/>
            </a:ext>
          </a:extLst>
        </xdr:cNvPr>
        <xdr:cNvPicPr>
          <a:picLocks/>
        </xdr:cNvPicPr>
      </xdr:nvPicPr>
      <xdr:blipFill>
        <a:blip xmlns:r="http://schemas.openxmlformats.org/officeDocument/2006/relationships" r:embed="rId67">
          <a:extLst>
            <a:ext uri="{28A0092B-C50C-407E-A947-70E740481C1C}">
              <a14:useLocalDpi xmlns:a14="http://schemas.microsoft.com/office/drawing/2010/main" val="0"/>
            </a:ext>
          </a:extLst>
        </a:blip>
        <a:stretch>
          <a:fillRect/>
        </a:stretch>
      </xdr:blipFill>
      <xdr:spPr>
        <a:xfrm>
          <a:off x="6823075" y="650773450"/>
          <a:ext cx="4889500" cy="8556625"/>
        </a:xfrm>
        <a:prstGeom prst="rect">
          <a:avLst/>
        </a:prstGeom>
      </xdr:spPr>
    </xdr:pic>
    <xdr:clientData/>
  </xdr:twoCellAnchor>
  <xdr:twoCellAnchor>
    <xdr:from>
      <xdr:col>3</xdr:col>
      <xdr:colOff>50800</xdr:colOff>
      <xdr:row>1079</xdr:row>
      <xdr:rowOff>482600</xdr:rowOff>
    </xdr:from>
    <xdr:to>
      <xdr:col>3</xdr:col>
      <xdr:colOff>4940300</xdr:colOff>
      <xdr:row>1093</xdr:row>
      <xdr:rowOff>238125</xdr:rowOff>
    </xdr:to>
    <xdr:pic>
      <xdr:nvPicPr>
        <xdr:cNvPr id="256" name="Рисунок 255">
          <a:extLst>
            <a:ext uri="{FF2B5EF4-FFF2-40B4-BE49-F238E27FC236}">
              <a16:creationId xmlns:a16="http://schemas.microsoft.com/office/drawing/2014/main" id="{70502E76-8A0B-4C7A-BB40-6DA9EDD1CB53}"/>
            </a:ext>
          </a:extLst>
        </xdr:cNvPr>
        <xdr:cNvPicPr>
          <a:picLocks/>
        </xdr:cNvPicPr>
      </xdr:nvPicPr>
      <xdr:blipFill>
        <a:blip xmlns:r="http://schemas.openxmlformats.org/officeDocument/2006/relationships" r:embed="rId68">
          <a:extLst>
            <a:ext uri="{28A0092B-C50C-407E-A947-70E740481C1C}">
              <a14:useLocalDpi xmlns:a14="http://schemas.microsoft.com/office/drawing/2010/main" val="0"/>
            </a:ext>
          </a:extLst>
        </a:blip>
        <a:stretch>
          <a:fillRect/>
        </a:stretch>
      </xdr:blipFill>
      <xdr:spPr>
        <a:xfrm>
          <a:off x="6823075" y="660346025"/>
          <a:ext cx="4889500" cy="8556625"/>
        </a:xfrm>
        <a:prstGeom prst="rect">
          <a:avLst/>
        </a:prstGeom>
      </xdr:spPr>
    </xdr:pic>
    <xdr:clientData/>
  </xdr:twoCellAnchor>
  <xdr:twoCellAnchor>
    <xdr:from>
      <xdr:col>3</xdr:col>
      <xdr:colOff>50800</xdr:colOff>
      <xdr:row>1095</xdr:row>
      <xdr:rowOff>482600</xdr:rowOff>
    </xdr:from>
    <xdr:to>
      <xdr:col>3</xdr:col>
      <xdr:colOff>4940300</xdr:colOff>
      <xdr:row>1109</xdr:row>
      <xdr:rowOff>238125</xdr:rowOff>
    </xdr:to>
    <xdr:pic>
      <xdr:nvPicPr>
        <xdr:cNvPr id="260" name="Рисунок 259">
          <a:extLst>
            <a:ext uri="{FF2B5EF4-FFF2-40B4-BE49-F238E27FC236}">
              <a16:creationId xmlns:a16="http://schemas.microsoft.com/office/drawing/2014/main" id="{3A23A6D9-5E44-465E-BE7C-816AF3A7FD2F}"/>
            </a:ext>
          </a:extLst>
        </xdr:cNvPr>
        <xdr:cNvPicPr>
          <a:picLocks/>
        </xdr:cNvPicPr>
      </xdr:nvPicPr>
      <xdr:blipFill>
        <a:blip xmlns:r="http://schemas.openxmlformats.org/officeDocument/2006/relationships" r:embed="rId69">
          <a:extLst>
            <a:ext uri="{28A0092B-C50C-407E-A947-70E740481C1C}">
              <a14:useLocalDpi xmlns:a14="http://schemas.microsoft.com/office/drawing/2010/main" val="0"/>
            </a:ext>
          </a:extLst>
        </a:blip>
        <a:stretch>
          <a:fillRect/>
        </a:stretch>
      </xdr:blipFill>
      <xdr:spPr>
        <a:xfrm>
          <a:off x="6823075" y="669918650"/>
          <a:ext cx="4889500" cy="8556625"/>
        </a:xfrm>
        <a:prstGeom prst="rect">
          <a:avLst/>
        </a:prstGeom>
      </xdr:spPr>
    </xdr:pic>
    <xdr:clientData/>
  </xdr:twoCellAnchor>
  <xdr:twoCellAnchor>
    <xdr:from>
      <xdr:col>3</xdr:col>
      <xdr:colOff>50800</xdr:colOff>
      <xdr:row>1111</xdr:row>
      <xdr:rowOff>482600</xdr:rowOff>
    </xdr:from>
    <xdr:to>
      <xdr:col>3</xdr:col>
      <xdr:colOff>4940300</xdr:colOff>
      <xdr:row>1125</xdr:row>
      <xdr:rowOff>238125</xdr:rowOff>
    </xdr:to>
    <xdr:pic>
      <xdr:nvPicPr>
        <xdr:cNvPr id="264" name="Рисунок 263">
          <a:extLst>
            <a:ext uri="{FF2B5EF4-FFF2-40B4-BE49-F238E27FC236}">
              <a16:creationId xmlns:a16="http://schemas.microsoft.com/office/drawing/2014/main" id="{DBFC0AAA-C1B5-4141-9030-B9BB607124D6}"/>
            </a:ext>
          </a:extLst>
        </xdr:cNvPr>
        <xdr:cNvPicPr>
          <a:picLocks/>
        </xdr:cNvPicPr>
      </xdr:nvPicPr>
      <xdr:blipFill>
        <a:blip xmlns:r="http://schemas.openxmlformats.org/officeDocument/2006/relationships" r:embed="rId70">
          <a:extLst>
            <a:ext uri="{28A0092B-C50C-407E-A947-70E740481C1C}">
              <a14:useLocalDpi xmlns:a14="http://schemas.microsoft.com/office/drawing/2010/main" val="0"/>
            </a:ext>
          </a:extLst>
        </a:blip>
        <a:stretch>
          <a:fillRect/>
        </a:stretch>
      </xdr:blipFill>
      <xdr:spPr>
        <a:xfrm>
          <a:off x="6823075" y="679491275"/>
          <a:ext cx="4889500" cy="8556625"/>
        </a:xfrm>
        <a:prstGeom prst="rect">
          <a:avLst/>
        </a:prstGeom>
      </xdr:spPr>
    </xdr:pic>
    <xdr:clientData/>
  </xdr:twoCellAnchor>
  <xdr:twoCellAnchor>
    <xdr:from>
      <xdr:col>3</xdr:col>
      <xdr:colOff>50800</xdr:colOff>
      <xdr:row>1127</xdr:row>
      <xdr:rowOff>482650</xdr:rowOff>
    </xdr:from>
    <xdr:to>
      <xdr:col>3</xdr:col>
      <xdr:colOff>4940300</xdr:colOff>
      <xdr:row>1141</xdr:row>
      <xdr:rowOff>238175</xdr:rowOff>
    </xdr:to>
    <xdr:pic>
      <xdr:nvPicPr>
        <xdr:cNvPr id="268" name="Рисунок 267">
          <a:extLst>
            <a:ext uri="{FF2B5EF4-FFF2-40B4-BE49-F238E27FC236}">
              <a16:creationId xmlns:a16="http://schemas.microsoft.com/office/drawing/2014/main" id="{40B3C481-CD09-4A5E-9828-620132209305}"/>
            </a:ext>
          </a:extLst>
        </xdr:cNvPr>
        <xdr:cNvPicPr>
          <a:picLocks/>
        </xdr:cNvPicPr>
      </xdr:nvPicPr>
      <xdr:blipFill>
        <a:blip xmlns:r="http://schemas.openxmlformats.org/officeDocument/2006/relationships" r:embed="rId71">
          <a:extLst>
            <a:ext uri="{28A0092B-C50C-407E-A947-70E740481C1C}">
              <a14:useLocalDpi xmlns:a14="http://schemas.microsoft.com/office/drawing/2010/main" val="0"/>
            </a:ext>
          </a:extLst>
        </a:blip>
        <a:stretch>
          <a:fillRect/>
        </a:stretch>
      </xdr:blipFill>
      <xdr:spPr>
        <a:xfrm>
          <a:off x="6823075" y="689063950"/>
          <a:ext cx="4889500" cy="8556625"/>
        </a:xfrm>
        <a:prstGeom prst="rect">
          <a:avLst/>
        </a:prstGeom>
      </xdr:spPr>
    </xdr:pic>
    <xdr:clientData/>
  </xdr:twoCellAnchor>
  <xdr:twoCellAnchor>
    <xdr:from>
      <xdr:col>3</xdr:col>
      <xdr:colOff>50800</xdr:colOff>
      <xdr:row>1143</xdr:row>
      <xdr:rowOff>482600</xdr:rowOff>
    </xdr:from>
    <xdr:to>
      <xdr:col>3</xdr:col>
      <xdr:colOff>4940300</xdr:colOff>
      <xdr:row>1157</xdr:row>
      <xdr:rowOff>238125</xdr:rowOff>
    </xdr:to>
    <xdr:pic>
      <xdr:nvPicPr>
        <xdr:cNvPr id="272" name="Рисунок 271">
          <a:extLst>
            <a:ext uri="{FF2B5EF4-FFF2-40B4-BE49-F238E27FC236}">
              <a16:creationId xmlns:a16="http://schemas.microsoft.com/office/drawing/2014/main" id="{D64E0F9F-32B3-4267-A59B-6A215A08F97B}"/>
            </a:ext>
          </a:extLst>
        </xdr:cNvPr>
        <xdr:cNvPicPr>
          <a:picLocks/>
        </xdr:cNvPicPr>
      </xdr:nvPicPr>
      <xdr:blipFill>
        <a:blip xmlns:r="http://schemas.openxmlformats.org/officeDocument/2006/relationships" r:embed="rId70">
          <a:extLst>
            <a:ext uri="{28A0092B-C50C-407E-A947-70E740481C1C}">
              <a14:useLocalDpi xmlns:a14="http://schemas.microsoft.com/office/drawing/2010/main" val="0"/>
            </a:ext>
          </a:extLst>
        </a:blip>
        <a:stretch>
          <a:fillRect/>
        </a:stretch>
      </xdr:blipFill>
      <xdr:spPr>
        <a:xfrm>
          <a:off x="6823075" y="698636525"/>
          <a:ext cx="4889500" cy="8556625"/>
        </a:xfrm>
        <a:prstGeom prst="rect">
          <a:avLst/>
        </a:prstGeom>
      </xdr:spPr>
    </xdr:pic>
    <xdr:clientData/>
  </xdr:twoCellAnchor>
  <xdr:twoCellAnchor>
    <xdr:from>
      <xdr:col>3</xdr:col>
      <xdr:colOff>50800</xdr:colOff>
      <xdr:row>1159</xdr:row>
      <xdr:rowOff>482600</xdr:rowOff>
    </xdr:from>
    <xdr:to>
      <xdr:col>3</xdr:col>
      <xdr:colOff>4940300</xdr:colOff>
      <xdr:row>1173</xdr:row>
      <xdr:rowOff>238125</xdr:rowOff>
    </xdr:to>
    <xdr:pic>
      <xdr:nvPicPr>
        <xdr:cNvPr id="276" name="Рисунок 275">
          <a:extLst>
            <a:ext uri="{FF2B5EF4-FFF2-40B4-BE49-F238E27FC236}">
              <a16:creationId xmlns:a16="http://schemas.microsoft.com/office/drawing/2014/main" id="{68DDF818-F3B3-4872-97E9-DDA2EEA2E904}"/>
            </a:ext>
          </a:extLst>
        </xdr:cNvPr>
        <xdr:cNvPicPr>
          <a:picLocks/>
        </xdr:cNvPicPr>
      </xdr:nvPicPr>
      <xdr:blipFill>
        <a:blip xmlns:r="http://schemas.openxmlformats.org/officeDocument/2006/relationships" r:embed="rId72">
          <a:extLst>
            <a:ext uri="{28A0092B-C50C-407E-A947-70E740481C1C}">
              <a14:useLocalDpi xmlns:a14="http://schemas.microsoft.com/office/drawing/2010/main" val="0"/>
            </a:ext>
          </a:extLst>
        </a:blip>
        <a:stretch>
          <a:fillRect/>
        </a:stretch>
      </xdr:blipFill>
      <xdr:spPr>
        <a:xfrm>
          <a:off x="6823075" y="708209150"/>
          <a:ext cx="4889500" cy="8556625"/>
        </a:xfrm>
        <a:prstGeom prst="rect">
          <a:avLst/>
        </a:prstGeom>
      </xdr:spPr>
    </xdr:pic>
    <xdr:clientData/>
  </xdr:twoCellAnchor>
  <xdr:twoCellAnchor>
    <xdr:from>
      <xdr:col>3</xdr:col>
      <xdr:colOff>50800</xdr:colOff>
      <xdr:row>1175</xdr:row>
      <xdr:rowOff>482600</xdr:rowOff>
    </xdr:from>
    <xdr:to>
      <xdr:col>3</xdr:col>
      <xdr:colOff>4940300</xdr:colOff>
      <xdr:row>1189</xdr:row>
      <xdr:rowOff>238125</xdr:rowOff>
    </xdr:to>
    <xdr:pic>
      <xdr:nvPicPr>
        <xdr:cNvPr id="280" name="Рисунок 279">
          <a:extLst>
            <a:ext uri="{FF2B5EF4-FFF2-40B4-BE49-F238E27FC236}">
              <a16:creationId xmlns:a16="http://schemas.microsoft.com/office/drawing/2014/main" id="{02785EDB-2531-4DC1-9AA5-7131B0DD8F2A}"/>
            </a:ext>
          </a:extLst>
        </xdr:cNvPr>
        <xdr:cNvPicPr>
          <a:picLocks/>
        </xdr:cNvPicPr>
      </xdr:nvPicPr>
      <xdr:blipFill>
        <a:blip xmlns:r="http://schemas.openxmlformats.org/officeDocument/2006/relationships" r:embed="rId73">
          <a:extLst>
            <a:ext uri="{28A0092B-C50C-407E-A947-70E740481C1C}">
              <a14:useLocalDpi xmlns:a14="http://schemas.microsoft.com/office/drawing/2010/main" val="0"/>
            </a:ext>
          </a:extLst>
        </a:blip>
        <a:stretch>
          <a:fillRect/>
        </a:stretch>
      </xdr:blipFill>
      <xdr:spPr>
        <a:xfrm>
          <a:off x="6823075" y="717781775"/>
          <a:ext cx="4889500" cy="8556625"/>
        </a:xfrm>
        <a:prstGeom prst="rect">
          <a:avLst/>
        </a:prstGeom>
      </xdr:spPr>
    </xdr:pic>
    <xdr:clientData/>
  </xdr:twoCellAnchor>
  <xdr:twoCellAnchor>
    <xdr:from>
      <xdr:col>3</xdr:col>
      <xdr:colOff>50800</xdr:colOff>
      <xdr:row>1191</xdr:row>
      <xdr:rowOff>482600</xdr:rowOff>
    </xdr:from>
    <xdr:to>
      <xdr:col>3</xdr:col>
      <xdr:colOff>4940300</xdr:colOff>
      <xdr:row>1205</xdr:row>
      <xdr:rowOff>238125</xdr:rowOff>
    </xdr:to>
    <xdr:pic>
      <xdr:nvPicPr>
        <xdr:cNvPr id="282" name="Рисунок 281">
          <a:extLst>
            <a:ext uri="{FF2B5EF4-FFF2-40B4-BE49-F238E27FC236}">
              <a16:creationId xmlns:a16="http://schemas.microsoft.com/office/drawing/2014/main" id="{DCA5DD17-E591-4BCA-AE23-9C3DE230A604}"/>
            </a:ext>
          </a:extLst>
        </xdr:cNvPr>
        <xdr:cNvPicPr>
          <a:picLocks/>
        </xdr:cNvPicPr>
      </xdr:nvPicPr>
      <xdr:blipFill>
        <a:blip xmlns:r="http://schemas.openxmlformats.org/officeDocument/2006/relationships" r:embed="rId74">
          <a:extLst>
            <a:ext uri="{28A0092B-C50C-407E-A947-70E740481C1C}">
              <a14:useLocalDpi xmlns:a14="http://schemas.microsoft.com/office/drawing/2010/main" val="0"/>
            </a:ext>
          </a:extLst>
        </a:blip>
        <a:stretch>
          <a:fillRect/>
        </a:stretch>
      </xdr:blipFill>
      <xdr:spPr>
        <a:xfrm>
          <a:off x="6823075" y="727354400"/>
          <a:ext cx="4889500" cy="8556625"/>
        </a:xfrm>
        <a:prstGeom prst="rect">
          <a:avLst/>
        </a:prstGeom>
      </xdr:spPr>
    </xdr:pic>
    <xdr:clientData/>
  </xdr:twoCellAnchor>
  <xdr:twoCellAnchor>
    <xdr:from>
      <xdr:col>3</xdr:col>
      <xdr:colOff>50800</xdr:colOff>
      <xdr:row>1207</xdr:row>
      <xdr:rowOff>482600</xdr:rowOff>
    </xdr:from>
    <xdr:to>
      <xdr:col>3</xdr:col>
      <xdr:colOff>4940300</xdr:colOff>
      <xdr:row>1221</xdr:row>
      <xdr:rowOff>238125</xdr:rowOff>
    </xdr:to>
    <xdr:pic>
      <xdr:nvPicPr>
        <xdr:cNvPr id="284" name="Рисунок 283">
          <a:extLst>
            <a:ext uri="{FF2B5EF4-FFF2-40B4-BE49-F238E27FC236}">
              <a16:creationId xmlns:a16="http://schemas.microsoft.com/office/drawing/2014/main" id="{DF810E6E-4432-4F38-A14A-DB664162ECB9}"/>
            </a:ext>
          </a:extLst>
        </xdr:cNvPr>
        <xdr:cNvPicPr>
          <a:picLocks/>
        </xdr:cNvPicPr>
      </xdr:nvPicPr>
      <xdr:blipFill>
        <a:blip xmlns:r="http://schemas.openxmlformats.org/officeDocument/2006/relationships" r:embed="rId75">
          <a:extLst>
            <a:ext uri="{28A0092B-C50C-407E-A947-70E740481C1C}">
              <a14:useLocalDpi xmlns:a14="http://schemas.microsoft.com/office/drawing/2010/main" val="0"/>
            </a:ext>
          </a:extLst>
        </a:blip>
        <a:stretch>
          <a:fillRect/>
        </a:stretch>
      </xdr:blipFill>
      <xdr:spPr>
        <a:xfrm>
          <a:off x="6823075" y="736927025"/>
          <a:ext cx="4889500" cy="8556625"/>
        </a:xfrm>
        <a:prstGeom prst="rect">
          <a:avLst/>
        </a:prstGeom>
      </xdr:spPr>
    </xdr:pic>
    <xdr:clientData/>
  </xdr:twoCellAnchor>
  <xdr:twoCellAnchor>
    <xdr:from>
      <xdr:col>3</xdr:col>
      <xdr:colOff>50800</xdr:colOff>
      <xdr:row>1223</xdr:row>
      <xdr:rowOff>482600</xdr:rowOff>
    </xdr:from>
    <xdr:to>
      <xdr:col>3</xdr:col>
      <xdr:colOff>4940300</xdr:colOff>
      <xdr:row>1237</xdr:row>
      <xdr:rowOff>238125</xdr:rowOff>
    </xdr:to>
    <xdr:pic>
      <xdr:nvPicPr>
        <xdr:cNvPr id="286" name="Рисунок 285">
          <a:extLst>
            <a:ext uri="{FF2B5EF4-FFF2-40B4-BE49-F238E27FC236}">
              <a16:creationId xmlns:a16="http://schemas.microsoft.com/office/drawing/2014/main" id="{E99099C3-3572-4682-9DB5-3A12074E860B}"/>
            </a:ext>
          </a:extLst>
        </xdr:cNvPr>
        <xdr:cNvPicPr>
          <a:picLocks/>
        </xdr:cNvPicPr>
      </xdr:nvPicPr>
      <xdr:blipFill>
        <a:blip xmlns:r="http://schemas.openxmlformats.org/officeDocument/2006/relationships" r:embed="rId76">
          <a:extLst>
            <a:ext uri="{28A0092B-C50C-407E-A947-70E740481C1C}">
              <a14:useLocalDpi xmlns:a14="http://schemas.microsoft.com/office/drawing/2010/main" val="0"/>
            </a:ext>
          </a:extLst>
        </a:blip>
        <a:stretch>
          <a:fillRect/>
        </a:stretch>
      </xdr:blipFill>
      <xdr:spPr>
        <a:xfrm>
          <a:off x="6823075" y="746499650"/>
          <a:ext cx="4889500" cy="8556625"/>
        </a:xfrm>
        <a:prstGeom prst="rect">
          <a:avLst/>
        </a:prstGeom>
      </xdr:spPr>
    </xdr:pic>
    <xdr:clientData/>
  </xdr:twoCellAnchor>
  <xdr:twoCellAnchor>
    <xdr:from>
      <xdr:col>3</xdr:col>
      <xdr:colOff>50800</xdr:colOff>
      <xdr:row>1239</xdr:row>
      <xdr:rowOff>482550</xdr:rowOff>
    </xdr:from>
    <xdr:to>
      <xdr:col>3</xdr:col>
      <xdr:colOff>4940300</xdr:colOff>
      <xdr:row>1253</xdr:row>
      <xdr:rowOff>238075</xdr:rowOff>
    </xdr:to>
    <xdr:pic>
      <xdr:nvPicPr>
        <xdr:cNvPr id="288" name="Рисунок 287">
          <a:extLst>
            <a:ext uri="{FF2B5EF4-FFF2-40B4-BE49-F238E27FC236}">
              <a16:creationId xmlns:a16="http://schemas.microsoft.com/office/drawing/2014/main" id="{50135B0E-C80B-4472-8B15-66D245C0AD54}"/>
            </a:ext>
          </a:extLst>
        </xdr:cNvPr>
        <xdr:cNvPicPr>
          <a:picLocks/>
        </xdr:cNvPicPr>
      </xdr:nvPicPr>
      <xdr:blipFill>
        <a:blip xmlns:r="http://schemas.openxmlformats.org/officeDocument/2006/relationships" r:embed="rId77">
          <a:extLst>
            <a:ext uri="{28A0092B-C50C-407E-A947-70E740481C1C}">
              <a14:useLocalDpi xmlns:a14="http://schemas.microsoft.com/office/drawing/2010/main" val="0"/>
            </a:ext>
          </a:extLst>
        </a:blip>
        <a:stretch>
          <a:fillRect/>
        </a:stretch>
      </xdr:blipFill>
      <xdr:spPr>
        <a:xfrm>
          <a:off x="6823075" y="756072225"/>
          <a:ext cx="4889500" cy="8556625"/>
        </a:xfrm>
        <a:prstGeom prst="rect">
          <a:avLst/>
        </a:prstGeom>
      </xdr:spPr>
    </xdr:pic>
    <xdr:clientData/>
  </xdr:twoCellAnchor>
  <xdr:twoCellAnchor>
    <xdr:from>
      <xdr:col>3</xdr:col>
      <xdr:colOff>50800</xdr:colOff>
      <xdr:row>1255</xdr:row>
      <xdr:rowOff>482600</xdr:rowOff>
    </xdr:from>
    <xdr:to>
      <xdr:col>3</xdr:col>
      <xdr:colOff>4940300</xdr:colOff>
      <xdr:row>1269</xdr:row>
      <xdr:rowOff>238125</xdr:rowOff>
    </xdr:to>
    <xdr:pic>
      <xdr:nvPicPr>
        <xdr:cNvPr id="290" name="Рисунок 289">
          <a:extLst>
            <a:ext uri="{FF2B5EF4-FFF2-40B4-BE49-F238E27FC236}">
              <a16:creationId xmlns:a16="http://schemas.microsoft.com/office/drawing/2014/main" id="{63226671-2443-4B90-BBD3-2DEC629B510D}"/>
            </a:ext>
          </a:extLst>
        </xdr:cNvPr>
        <xdr:cNvPicPr>
          <a:picLocks/>
        </xdr:cNvPicPr>
      </xdr:nvPicPr>
      <xdr:blipFill>
        <a:blip xmlns:r="http://schemas.openxmlformats.org/officeDocument/2006/relationships" r:embed="rId78">
          <a:extLst>
            <a:ext uri="{28A0092B-C50C-407E-A947-70E740481C1C}">
              <a14:useLocalDpi xmlns:a14="http://schemas.microsoft.com/office/drawing/2010/main" val="0"/>
            </a:ext>
          </a:extLst>
        </a:blip>
        <a:stretch>
          <a:fillRect/>
        </a:stretch>
      </xdr:blipFill>
      <xdr:spPr>
        <a:xfrm>
          <a:off x="6823075" y="765644900"/>
          <a:ext cx="4889500" cy="8556625"/>
        </a:xfrm>
        <a:prstGeom prst="rect">
          <a:avLst/>
        </a:prstGeom>
      </xdr:spPr>
    </xdr:pic>
    <xdr:clientData/>
  </xdr:twoCellAnchor>
  <xdr:twoCellAnchor>
    <xdr:from>
      <xdr:col>3</xdr:col>
      <xdr:colOff>50800</xdr:colOff>
      <xdr:row>1271</xdr:row>
      <xdr:rowOff>482600</xdr:rowOff>
    </xdr:from>
    <xdr:to>
      <xdr:col>3</xdr:col>
      <xdr:colOff>4940300</xdr:colOff>
      <xdr:row>1285</xdr:row>
      <xdr:rowOff>238125</xdr:rowOff>
    </xdr:to>
    <xdr:pic>
      <xdr:nvPicPr>
        <xdr:cNvPr id="294" name="Рисунок 293">
          <a:extLst>
            <a:ext uri="{FF2B5EF4-FFF2-40B4-BE49-F238E27FC236}">
              <a16:creationId xmlns:a16="http://schemas.microsoft.com/office/drawing/2014/main" id="{6A6F01E8-F867-4A61-80AA-5F410ACB4DA6}"/>
            </a:ext>
          </a:extLst>
        </xdr:cNvPr>
        <xdr:cNvPicPr>
          <a:picLocks/>
        </xdr:cNvPicPr>
      </xdr:nvPicPr>
      <xdr:blipFill>
        <a:blip xmlns:r="http://schemas.openxmlformats.org/officeDocument/2006/relationships" r:embed="rId79">
          <a:extLst>
            <a:ext uri="{28A0092B-C50C-407E-A947-70E740481C1C}">
              <a14:useLocalDpi xmlns:a14="http://schemas.microsoft.com/office/drawing/2010/main" val="0"/>
            </a:ext>
          </a:extLst>
        </a:blip>
        <a:stretch>
          <a:fillRect/>
        </a:stretch>
      </xdr:blipFill>
      <xdr:spPr>
        <a:xfrm>
          <a:off x="6823075" y="775217525"/>
          <a:ext cx="4889500" cy="8556625"/>
        </a:xfrm>
        <a:prstGeom prst="rect">
          <a:avLst/>
        </a:prstGeom>
      </xdr:spPr>
    </xdr:pic>
    <xdr:clientData/>
  </xdr:twoCellAnchor>
  <xdr:twoCellAnchor>
    <xdr:from>
      <xdr:col>3</xdr:col>
      <xdr:colOff>50800</xdr:colOff>
      <xdr:row>1287</xdr:row>
      <xdr:rowOff>482600</xdr:rowOff>
    </xdr:from>
    <xdr:to>
      <xdr:col>3</xdr:col>
      <xdr:colOff>4940300</xdr:colOff>
      <xdr:row>1301</xdr:row>
      <xdr:rowOff>238125</xdr:rowOff>
    </xdr:to>
    <xdr:pic>
      <xdr:nvPicPr>
        <xdr:cNvPr id="298" name="Рисунок 297">
          <a:extLst>
            <a:ext uri="{FF2B5EF4-FFF2-40B4-BE49-F238E27FC236}">
              <a16:creationId xmlns:a16="http://schemas.microsoft.com/office/drawing/2014/main" id="{A643E692-BC15-40C7-9430-45BEDF180246}"/>
            </a:ext>
          </a:extLst>
        </xdr:cNvPr>
        <xdr:cNvPicPr>
          <a:picLocks/>
        </xdr:cNvPicPr>
      </xdr:nvPicPr>
      <xdr:blipFill>
        <a:blip xmlns:r="http://schemas.openxmlformats.org/officeDocument/2006/relationships" r:embed="rId80">
          <a:extLst>
            <a:ext uri="{28A0092B-C50C-407E-A947-70E740481C1C}">
              <a14:useLocalDpi xmlns:a14="http://schemas.microsoft.com/office/drawing/2010/main" val="0"/>
            </a:ext>
          </a:extLst>
        </a:blip>
        <a:stretch>
          <a:fillRect/>
        </a:stretch>
      </xdr:blipFill>
      <xdr:spPr>
        <a:xfrm>
          <a:off x="6823075" y="784790150"/>
          <a:ext cx="4889500" cy="8556625"/>
        </a:xfrm>
        <a:prstGeom prst="rect">
          <a:avLst/>
        </a:prstGeom>
      </xdr:spPr>
    </xdr:pic>
    <xdr:clientData/>
  </xdr:twoCellAnchor>
  <xdr:twoCellAnchor>
    <xdr:from>
      <xdr:col>3</xdr:col>
      <xdr:colOff>50800</xdr:colOff>
      <xdr:row>1303</xdr:row>
      <xdr:rowOff>482550</xdr:rowOff>
    </xdr:from>
    <xdr:to>
      <xdr:col>3</xdr:col>
      <xdr:colOff>4940300</xdr:colOff>
      <xdr:row>1317</xdr:row>
      <xdr:rowOff>238075</xdr:rowOff>
    </xdr:to>
    <xdr:pic>
      <xdr:nvPicPr>
        <xdr:cNvPr id="302" name="Рисунок 301">
          <a:extLst>
            <a:ext uri="{FF2B5EF4-FFF2-40B4-BE49-F238E27FC236}">
              <a16:creationId xmlns:a16="http://schemas.microsoft.com/office/drawing/2014/main" id="{17D8CB30-06B4-4E4F-983C-66F4767B2002}"/>
            </a:ext>
          </a:extLst>
        </xdr:cNvPr>
        <xdr:cNvPicPr>
          <a:picLocks/>
        </xdr:cNvPicPr>
      </xdr:nvPicPr>
      <xdr:blipFill>
        <a:blip xmlns:r="http://schemas.openxmlformats.org/officeDocument/2006/relationships" r:embed="rId81">
          <a:extLst>
            <a:ext uri="{28A0092B-C50C-407E-A947-70E740481C1C}">
              <a14:useLocalDpi xmlns:a14="http://schemas.microsoft.com/office/drawing/2010/main" val="0"/>
            </a:ext>
          </a:extLst>
        </a:blip>
        <a:stretch>
          <a:fillRect/>
        </a:stretch>
      </xdr:blipFill>
      <xdr:spPr>
        <a:xfrm>
          <a:off x="6823075" y="794362725"/>
          <a:ext cx="4889500" cy="8556625"/>
        </a:xfrm>
        <a:prstGeom prst="rect">
          <a:avLst/>
        </a:prstGeom>
      </xdr:spPr>
    </xdr:pic>
    <xdr:clientData/>
  </xdr:twoCellAnchor>
  <xdr:twoCellAnchor>
    <xdr:from>
      <xdr:col>3</xdr:col>
      <xdr:colOff>50800</xdr:colOff>
      <xdr:row>1319</xdr:row>
      <xdr:rowOff>482600</xdr:rowOff>
    </xdr:from>
    <xdr:to>
      <xdr:col>3</xdr:col>
      <xdr:colOff>4940300</xdr:colOff>
      <xdr:row>1333</xdr:row>
      <xdr:rowOff>238125</xdr:rowOff>
    </xdr:to>
    <xdr:pic>
      <xdr:nvPicPr>
        <xdr:cNvPr id="306" name="Рисунок 305">
          <a:extLst>
            <a:ext uri="{FF2B5EF4-FFF2-40B4-BE49-F238E27FC236}">
              <a16:creationId xmlns:a16="http://schemas.microsoft.com/office/drawing/2014/main" id="{4A9EAEC6-B78B-42FC-AEED-00696551E27A}"/>
            </a:ext>
          </a:extLst>
        </xdr:cNvPr>
        <xdr:cNvPicPr>
          <a:picLocks/>
        </xdr:cNvPicPr>
      </xdr:nvPicPr>
      <xdr:blipFill>
        <a:blip xmlns:r="http://schemas.openxmlformats.org/officeDocument/2006/relationships" r:embed="rId82">
          <a:extLst>
            <a:ext uri="{28A0092B-C50C-407E-A947-70E740481C1C}">
              <a14:useLocalDpi xmlns:a14="http://schemas.microsoft.com/office/drawing/2010/main" val="0"/>
            </a:ext>
          </a:extLst>
        </a:blip>
        <a:stretch>
          <a:fillRect/>
        </a:stretch>
      </xdr:blipFill>
      <xdr:spPr>
        <a:xfrm>
          <a:off x="6823075" y="803935400"/>
          <a:ext cx="4889500" cy="8556625"/>
        </a:xfrm>
        <a:prstGeom prst="rect">
          <a:avLst/>
        </a:prstGeom>
      </xdr:spPr>
    </xdr:pic>
    <xdr:clientData/>
  </xdr:twoCellAnchor>
  <xdr:twoCellAnchor>
    <xdr:from>
      <xdr:col>3</xdr:col>
      <xdr:colOff>50800</xdr:colOff>
      <xdr:row>1335</xdr:row>
      <xdr:rowOff>482600</xdr:rowOff>
    </xdr:from>
    <xdr:to>
      <xdr:col>3</xdr:col>
      <xdr:colOff>4940300</xdr:colOff>
      <xdr:row>1349</xdr:row>
      <xdr:rowOff>238125</xdr:rowOff>
    </xdr:to>
    <xdr:pic>
      <xdr:nvPicPr>
        <xdr:cNvPr id="310" name="Рисунок 309">
          <a:extLst>
            <a:ext uri="{FF2B5EF4-FFF2-40B4-BE49-F238E27FC236}">
              <a16:creationId xmlns:a16="http://schemas.microsoft.com/office/drawing/2014/main" id="{0C7E92D9-EFB5-4D3E-8C07-5FD8F010EEA1}"/>
            </a:ext>
          </a:extLst>
        </xdr:cNvPr>
        <xdr:cNvPicPr>
          <a:picLocks/>
        </xdr:cNvPicPr>
      </xdr:nvPicPr>
      <xdr:blipFill>
        <a:blip xmlns:r="http://schemas.openxmlformats.org/officeDocument/2006/relationships" r:embed="rId83">
          <a:extLst>
            <a:ext uri="{28A0092B-C50C-407E-A947-70E740481C1C}">
              <a14:useLocalDpi xmlns:a14="http://schemas.microsoft.com/office/drawing/2010/main" val="0"/>
            </a:ext>
          </a:extLst>
        </a:blip>
        <a:stretch>
          <a:fillRect/>
        </a:stretch>
      </xdr:blipFill>
      <xdr:spPr>
        <a:xfrm>
          <a:off x="6823075" y="813508025"/>
          <a:ext cx="4889500" cy="8556625"/>
        </a:xfrm>
        <a:prstGeom prst="rect">
          <a:avLst/>
        </a:prstGeom>
      </xdr:spPr>
    </xdr:pic>
    <xdr:clientData/>
  </xdr:twoCellAnchor>
  <xdr:twoCellAnchor>
    <xdr:from>
      <xdr:col>3</xdr:col>
      <xdr:colOff>50800</xdr:colOff>
      <xdr:row>1351</xdr:row>
      <xdr:rowOff>482600</xdr:rowOff>
    </xdr:from>
    <xdr:to>
      <xdr:col>3</xdr:col>
      <xdr:colOff>4940300</xdr:colOff>
      <xdr:row>1365</xdr:row>
      <xdr:rowOff>238125</xdr:rowOff>
    </xdr:to>
    <xdr:pic>
      <xdr:nvPicPr>
        <xdr:cNvPr id="314" name="Рисунок 313">
          <a:extLst>
            <a:ext uri="{FF2B5EF4-FFF2-40B4-BE49-F238E27FC236}">
              <a16:creationId xmlns:a16="http://schemas.microsoft.com/office/drawing/2014/main" id="{79E88A94-CCA4-4177-8912-158C77CEAFE7}"/>
            </a:ext>
          </a:extLst>
        </xdr:cNvPr>
        <xdr:cNvPicPr>
          <a:picLocks/>
        </xdr:cNvPicPr>
      </xdr:nvPicPr>
      <xdr:blipFill>
        <a:blip xmlns:r="http://schemas.openxmlformats.org/officeDocument/2006/relationships" r:embed="rId84">
          <a:extLst>
            <a:ext uri="{28A0092B-C50C-407E-A947-70E740481C1C}">
              <a14:useLocalDpi xmlns:a14="http://schemas.microsoft.com/office/drawing/2010/main" val="0"/>
            </a:ext>
          </a:extLst>
        </a:blip>
        <a:stretch>
          <a:fillRect/>
        </a:stretch>
      </xdr:blipFill>
      <xdr:spPr>
        <a:xfrm>
          <a:off x="6823075" y="823080650"/>
          <a:ext cx="4889500" cy="8556625"/>
        </a:xfrm>
        <a:prstGeom prst="rect">
          <a:avLst/>
        </a:prstGeom>
      </xdr:spPr>
    </xdr:pic>
    <xdr:clientData/>
  </xdr:twoCellAnchor>
  <xdr:twoCellAnchor>
    <xdr:from>
      <xdr:col>3</xdr:col>
      <xdr:colOff>50800</xdr:colOff>
      <xdr:row>1367</xdr:row>
      <xdr:rowOff>482600</xdr:rowOff>
    </xdr:from>
    <xdr:to>
      <xdr:col>3</xdr:col>
      <xdr:colOff>4940300</xdr:colOff>
      <xdr:row>1381</xdr:row>
      <xdr:rowOff>238125</xdr:rowOff>
    </xdr:to>
    <xdr:pic>
      <xdr:nvPicPr>
        <xdr:cNvPr id="318" name="Рисунок 317">
          <a:extLst>
            <a:ext uri="{FF2B5EF4-FFF2-40B4-BE49-F238E27FC236}">
              <a16:creationId xmlns:a16="http://schemas.microsoft.com/office/drawing/2014/main" id="{6F84C29C-2B6B-462C-8C39-D30A6443EBDB}"/>
            </a:ext>
          </a:extLst>
        </xdr:cNvPr>
        <xdr:cNvPicPr>
          <a:picLocks/>
        </xdr:cNvPicPr>
      </xdr:nvPicPr>
      <xdr:blipFill>
        <a:blip xmlns:r="http://schemas.openxmlformats.org/officeDocument/2006/relationships" r:embed="rId85">
          <a:extLst>
            <a:ext uri="{28A0092B-C50C-407E-A947-70E740481C1C}">
              <a14:useLocalDpi xmlns:a14="http://schemas.microsoft.com/office/drawing/2010/main" val="0"/>
            </a:ext>
          </a:extLst>
        </a:blip>
        <a:stretch>
          <a:fillRect/>
        </a:stretch>
      </xdr:blipFill>
      <xdr:spPr>
        <a:xfrm>
          <a:off x="6823075" y="832653275"/>
          <a:ext cx="4889500" cy="8556625"/>
        </a:xfrm>
        <a:prstGeom prst="rect">
          <a:avLst/>
        </a:prstGeom>
      </xdr:spPr>
    </xdr:pic>
    <xdr:clientData/>
  </xdr:twoCellAnchor>
  <xdr:twoCellAnchor>
    <xdr:from>
      <xdr:col>3</xdr:col>
      <xdr:colOff>50800</xdr:colOff>
      <xdr:row>1383</xdr:row>
      <xdr:rowOff>482600</xdr:rowOff>
    </xdr:from>
    <xdr:to>
      <xdr:col>3</xdr:col>
      <xdr:colOff>4940300</xdr:colOff>
      <xdr:row>1397</xdr:row>
      <xdr:rowOff>238125</xdr:rowOff>
    </xdr:to>
    <xdr:pic>
      <xdr:nvPicPr>
        <xdr:cNvPr id="322" name="Рисунок 321">
          <a:extLst>
            <a:ext uri="{FF2B5EF4-FFF2-40B4-BE49-F238E27FC236}">
              <a16:creationId xmlns:a16="http://schemas.microsoft.com/office/drawing/2014/main" id="{3958085F-D12F-4D37-9CE9-2B1B69B7C4B8}"/>
            </a:ext>
          </a:extLst>
        </xdr:cNvPr>
        <xdr:cNvPicPr>
          <a:picLocks/>
        </xdr:cNvPicPr>
      </xdr:nvPicPr>
      <xdr:blipFill>
        <a:blip xmlns:r="http://schemas.openxmlformats.org/officeDocument/2006/relationships" r:embed="rId86">
          <a:extLst>
            <a:ext uri="{28A0092B-C50C-407E-A947-70E740481C1C}">
              <a14:useLocalDpi xmlns:a14="http://schemas.microsoft.com/office/drawing/2010/main" val="0"/>
            </a:ext>
          </a:extLst>
        </a:blip>
        <a:stretch>
          <a:fillRect/>
        </a:stretch>
      </xdr:blipFill>
      <xdr:spPr>
        <a:xfrm>
          <a:off x="6823075" y="842225900"/>
          <a:ext cx="4889500" cy="8556625"/>
        </a:xfrm>
        <a:prstGeom prst="rect">
          <a:avLst/>
        </a:prstGeom>
      </xdr:spPr>
    </xdr:pic>
    <xdr:clientData/>
  </xdr:twoCellAnchor>
  <xdr:twoCellAnchor>
    <xdr:from>
      <xdr:col>3</xdr:col>
      <xdr:colOff>50800</xdr:colOff>
      <xdr:row>1399</xdr:row>
      <xdr:rowOff>482600</xdr:rowOff>
    </xdr:from>
    <xdr:to>
      <xdr:col>3</xdr:col>
      <xdr:colOff>4940300</xdr:colOff>
      <xdr:row>1413</xdr:row>
      <xdr:rowOff>238125</xdr:rowOff>
    </xdr:to>
    <xdr:pic>
      <xdr:nvPicPr>
        <xdr:cNvPr id="326" name="Рисунок 325">
          <a:extLst>
            <a:ext uri="{FF2B5EF4-FFF2-40B4-BE49-F238E27FC236}">
              <a16:creationId xmlns:a16="http://schemas.microsoft.com/office/drawing/2014/main" id="{E6B7F212-A5CC-44EF-8184-2A5A4A177C46}"/>
            </a:ext>
          </a:extLst>
        </xdr:cNvPr>
        <xdr:cNvPicPr>
          <a:picLocks/>
        </xdr:cNvPicPr>
      </xdr:nvPicPr>
      <xdr:blipFill>
        <a:blip xmlns:r="http://schemas.openxmlformats.org/officeDocument/2006/relationships" r:embed="rId87">
          <a:extLst>
            <a:ext uri="{28A0092B-C50C-407E-A947-70E740481C1C}">
              <a14:useLocalDpi xmlns:a14="http://schemas.microsoft.com/office/drawing/2010/main" val="0"/>
            </a:ext>
          </a:extLst>
        </a:blip>
        <a:stretch>
          <a:fillRect/>
        </a:stretch>
      </xdr:blipFill>
      <xdr:spPr>
        <a:xfrm>
          <a:off x="6823075" y="851798525"/>
          <a:ext cx="4889500" cy="8556625"/>
        </a:xfrm>
        <a:prstGeom prst="rect">
          <a:avLst/>
        </a:prstGeom>
      </xdr:spPr>
    </xdr:pic>
    <xdr:clientData/>
  </xdr:twoCellAnchor>
  <xdr:twoCellAnchor>
    <xdr:from>
      <xdr:col>3</xdr:col>
      <xdr:colOff>50800</xdr:colOff>
      <xdr:row>1416</xdr:row>
      <xdr:rowOff>425450</xdr:rowOff>
    </xdr:from>
    <xdr:to>
      <xdr:col>3</xdr:col>
      <xdr:colOff>4940300</xdr:colOff>
      <xdr:row>1428</xdr:row>
      <xdr:rowOff>280235</xdr:rowOff>
    </xdr:to>
    <xdr:pic>
      <xdr:nvPicPr>
        <xdr:cNvPr id="330" name="Рисунок 329">
          <a:extLst>
            <a:ext uri="{FF2B5EF4-FFF2-40B4-BE49-F238E27FC236}">
              <a16:creationId xmlns:a16="http://schemas.microsoft.com/office/drawing/2014/main" id="{A1BAD1FE-9F3A-43FC-8520-D470EABED438}"/>
            </a:ext>
          </a:extLst>
        </xdr:cNvPr>
        <xdr:cNvPicPr>
          <a:picLocks/>
        </xdr:cNvPicPr>
      </xdr:nvPicPr>
      <xdr:blipFill>
        <a:blip xmlns:r="http://schemas.openxmlformats.org/officeDocument/2006/relationships" r:embed="rId88">
          <a:extLst>
            <a:ext uri="{28A0092B-C50C-407E-A947-70E740481C1C}">
              <a14:useLocalDpi xmlns:a14="http://schemas.microsoft.com/office/drawing/2010/main" val="0"/>
            </a:ext>
          </a:extLst>
        </a:blip>
        <a:stretch>
          <a:fillRect/>
        </a:stretch>
      </xdr:blipFill>
      <xdr:spPr>
        <a:xfrm>
          <a:off x="6823075" y="861942650"/>
          <a:ext cx="4889500" cy="7398585"/>
        </a:xfrm>
        <a:prstGeom prst="rect">
          <a:avLst/>
        </a:prstGeom>
      </xdr:spPr>
    </xdr:pic>
    <xdr:clientData/>
  </xdr:twoCellAnchor>
  <xdr:twoCellAnchor>
    <xdr:from>
      <xdr:col>3</xdr:col>
      <xdr:colOff>50800</xdr:colOff>
      <xdr:row>1432</xdr:row>
      <xdr:rowOff>260350</xdr:rowOff>
    </xdr:from>
    <xdr:to>
      <xdr:col>3</xdr:col>
      <xdr:colOff>4940300</xdr:colOff>
      <xdr:row>1444</xdr:row>
      <xdr:rowOff>454631</xdr:rowOff>
    </xdr:to>
    <xdr:pic>
      <xdr:nvPicPr>
        <xdr:cNvPr id="332" name="Рисунок 331">
          <a:extLst>
            <a:ext uri="{FF2B5EF4-FFF2-40B4-BE49-F238E27FC236}">
              <a16:creationId xmlns:a16="http://schemas.microsoft.com/office/drawing/2014/main" id="{9AC22199-DCFE-4A06-A85E-D225B535A117}"/>
            </a:ext>
          </a:extLst>
        </xdr:cNvPr>
        <xdr:cNvPicPr>
          <a:picLocks/>
        </xdr:cNvPicPr>
      </xdr:nvPicPr>
      <xdr:blipFill>
        <a:blip xmlns:r="http://schemas.openxmlformats.org/officeDocument/2006/relationships" r:embed="rId89">
          <a:extLst>
            <a:ext uri="{28A0092B-C50C-407E-A947-70E740481C1C}">
              <a14:useLocalDpi xmlns:a14="http://schemas.microsoft.com/office/drawing/2010/main" val="0"/>
            </a:ext>
          </a:extLst>
        </a:blip>
        <a:stretch>
          <a:fillRect/>
        </a:stretch>
      </xdr:blipFill>
      <xdr:spPr>
        <a:xfrm>
          <a:off x="6823075" y="871350175"/>
          <a:ext cx="4889500" cy="7738081"/>
        </a:xfrm>
        <a:prstGeom prst="rect">
          <a:avLst/>
        </a:prstGeom>
      </xdr:spPr>
    </xdr:pic>
    <xdr:clientData/>
  </xdr:twoCellAnchor>
  <xdr:twoCellAnchor>
    <xdr:from>
      <xdr:col>3</xdr:col>
      <xdr:colOff>50800</xdr:colOff>
      <xdr:row>1447</xdr:row>
      <xdr:rowOff>482600</xdr:rowOff>
    </xdr:from>
    <xdr:to>
      <xdr:col>3</xdr:col>
      <xdr:colOff>4940300</xdr:colOff>
      <xdr:row>1461</xdr:row>
      <xdr:rowOff>238125</xdr:rowOff>
    </xdr:to>
    <xdr:pic>
      <xdr:nvPicPr>
        <xdr:cNvPr id="336" name="Рисунок 335">
          <a:extLst>
            <a:ext uri="{FF2B5EF4-FFF2-40B4-BE49-F238E27FC236}">
              <a16:creationId xmlns:a16="http://schemas.microsoft.com/office/drawing/2014/main" id="{947A1D64-0B6C-49F4-8596-32FDF1F6C88D}"/>
            </a:ext>
          </a:extLst>
        </xdr:cNvPr>
        <xdr:cNvPicPr>
          <a:picLocks/>
        </xdr:cNvPicPr>
      </xdr:nvPicPr>
      <xdr:blipFill>
        <a:blip xmlns:r="http://schemas.openxmlformats.org/officeDocument/2006/relationships" r:embed="rId90">
          <a:extLst>
            <a:ext uri="{28A0092B-C50C-407E-A947-70E740481C1C}">
              <a14:useLocalDpi xmlns:a14="http://schemas.microsoft.com/office/drawing/2010/main" val="0"/>
            </a:ext>
          </a:extLst>
        </a:blip>
        <a:stretch>
          <a:fillRect/>
        </a:stretch>
      </xdr:blipFill>
      <xdr:spPr>
        <a:xfrm>
          <a:off x="6823075" y="880516400"/>
          <a:ext cx="4889500" cy="8556625"/>
        </a:xfrm>
        <a:prstGeom prst="rect">
          <a:avLst/>
        </a:prstGeom>
      </xdr:spPr>
    </xdr:pic>
    <xdr:clientData/>
  </xdr:twoCellAnchor>
  <xdr:twoCellAnchor>
    <xdr:from>
      <xdr:col>3</xdr:col>
      <xdr:colOff>50800</xdr:colOff>
      <xdr:row>1463</xdr:row>
      <xdr:rowOff>482600</xdr:rowOff>
    </xdr:from>
    <xdr:to>
      <xdr:col>3</xdr:col>
      <xdr:colOff>4940300</xdr:colOff>
      <xdr:row>1477</xdr:row>
      <xdr:rowOff>238125</xdr:rowOff>
    </xdr:to>
    <xdr:pic>
      <xdr:nvPicPr>
        <xdr:cNvPr id="340" name="Рисунок 339">
          <a:extLst>
            <a:ext uri="{FF2B5EF4-FFF2-40B4-BE49-F238E27FC236}">
              <a16:creationId xmlns:a16="http://schemas.microsoft.com/office/drawing/2014/main" id="{BE6AA14E-F996-4C55-9F6C-7F7C104E6285}"/>
            </a:ext>
          </a:extLst>
        </xdr:cNvPr>
        <xdr:cNvPicPr>
          <a:picLocks/>
        </xdr:cNvPicPr>
      </xdr:nvPicPr>
      <xdr:blipFill>
        <a:blip xmlns:r="http://schemas.openxmlformats.org/officeDocument/2006/relationships" r:embed="rId91">
          <a:extLst>
            <a:ext uri="{28A0092B-C50C-407E-A947-70E740481C1C}">
              <a14:useLocalDpi xmlns:a14="http://schemas.microsoft.com/office/drawing/2010/main" val="0"/>
            </a:ext>
          </a:extLst>
        </a:blip>
        <a:stretch>
          <a:fillRect/>
        </a:stretch>
      </xdr:blipFill>
      <xdr:spPr>
        <a:xfrm>
          <a:off x="6823075" y="890089025"/>
          <a:ext cx="4889500" cy="8556625"/>
        </a:xfrm>
        <a:prstGeom prst="rect">
          <a:avLst/>
        </a:prstGeom>
      </xdr:spPr>
    </xdr:pic>
    <xdr:clientData/>
  </xdr:twoCellAnchor>
  <xdr:twoCellAnchor>
    <xdr:from>
      <xdr:col>3</xdr:col>
      <xdr:colOff>50800</xdr:colOff>
      <xdr:row>1480</xdr:row>
      <xdr:rowOff>260350</xdr:rowOff>
    </xdr:from>
    <xdr:to>
      <xdr:col>3</xdr:col>
      <xdr:colOff>4940300</xdr:colOff>
      <xdr:row>1492</xdr:row>
      <xdr:rowOff>454631</xdr:rowOff>
    </xdr:to>
    <xdr:pic>
      <xdr:nvPicPr>
        <xdr:cNvPr id="344" name="Рисунок 343">
          <a:extLst>
            <a:ext uri="{FF2B5EF4-FFF2-40B4-BE49-F238E27FC236}">
              <a16:creationId xmlns:a16="http://schemas.microsoft.com/office/drawing/2014/main" id="{B910DFB8-B4B1-442C-82C2-8AC7840075ED}"/>
            </a:ext>
          </a:extLst>
        </xdr:cNvPr>
        <xdr:cNvPicPr>
          <a:picLocks/>
        </xdr:cNvPicPr>
      </xdr:nvPicPr>
      <xdr:blipFill>
        <a:blip xmlns:r="http://schemas.openxmlformats.org/officeDocument/2006/relationships" r:embed="rId92">
          <a:extLst>
            <a:ext uri="{28A0092B-C50C-407E-A947-70E740481C1C}">
              <a14:useLocalDpi xmlns:a14="http://schemas.microsoft.com/office/drawing/2010/main" val="0"/>
            </a:ext>
          </a:extLst>
        </a:blip>
        <a:stretch>
          <a:fillRect/>
        </a:stretch>
      </xdr:blipFill>
      <xdr:spPr>
        <a:xfrm>
          <a:off x="6823075" y="900068050"/>
          <a:ext cx="4889500" cy="7738081"/>
        </a:xfrm>
        <a:prstGeom prst="rect">
          <a:avLst/>
        </a:prstGeom>
      </xdr:spPr>
    </xdr:pic>
    <xdr:clientData/>
  </xdr:twoCellAnchor>
  <xdr:twoCellAnchor>
    <xdr:from>
      <xdr:col>3</xdr:col>
      <xdr:colOff>50800</xdr:colOff>
      <xdr:row>1495</xdr:row>
      <xdr:rowOff>482600</xdr:rowOff>
    </xdr:from>
    <xdr:to>
      <xdr:col>3</xdr:col>
      <xdr:colOff>4940300</xdr:colOff>
      <xdr:row>1509</xdr:row>
      <xdr:rowOff>238125</xdr:rowOff>
    </xdr:to>
    <xdr:pic>
      <xdr:nvPicPr>
        <xdr:cNvPr id="348" name="Рисунок 347">
          <a:extLst>
            <a:ext uri="{FF2B5EF4-FFF2-40B4-BE49-F238E27FC236}">
              <a16:creationId xmlns:a16="http://schemas.microsoft.com/office/drawing/2014/main" id="{0904E1E6-4CD7-45BA-B025-2D7941FD15B8}"/>
            </a:ext>
          </a:extLst>
        </xdr:cNvPr>
        <xdr:cNvPicPr>
          <a:picLocks/>
        </xdr:cNvPicPr>
      </xdr:nvPicPr>
      <xdr:blipFill>
        <a:blip xmlns:r="http://schemas.openxmlformats.org/officeDocument/2006/relationships" r:embed="rId93">
          <a:extLst>
            <a:ext uri="{28A0092B-C50C-407E-A947-70E740481C1C}">
              <a14:useLocalDpi xmlns:a14="http://schemas.microsoft.com/office/drawing/2010/main" val="0"/>
            </a:ext>
          </a:extLst>
        </a:blip>
        <a:stretch>
          <a:fillRect/>
        </a:stretch>
      </xdr:blipFill>
      <xdr:spPr>
        <a:xfrm>
          <a:off x="6823075" y="909234275"/>
          <a:ext cx="4889500" cy="8556625"/>
        </a:xfrm>
        <a:prstGeom prst="rect">
          <a:avLst/>
        </a:prstGeom>
      </xdr:spPr>
    </xdr:pic>
    <xdr:clientData/>
  </xdr:twoCellAnchor>
  <xdr:twoCellAnchor>
    <xdr:from>
      <xdr:col>3</xdr:col>
      <xdr:colOff>50800</xdr:colOff>
      <xdr:row>1511</xdr:row>
      <xdr:rowOff>482600</xdr:rowOff>
    </xdr:from>
    <xdr:to>
      <xdr:col>3</xdr:col>
      <xdr:colOff>4940300</xdr:colOff>
      <xdr:row>1525</xdr:row>
      <xdr:rowOff>238125</xdr:rowOff>
    </xdr:to>
    <xdr:pic>
      <xdr:nvPicPr>
        <xdr:cNvPr id="352" name="Рисунок 351">
          <a:extLst>
            <a:ext uri="{FF2B5EF4-FFF2-40B4-BE49-F238E27FC236}">
              <a16:creationId xmlns:a16="http://schemas.microsoft.com/office/drawing/2014/main" id="{467541E6-40E0-4D07-BDB9-797A5F3A8E63}"/>
            </a:ext>
          </a:extLst>
        </xdr:cNvPr>
        <xdr:cNvPicPr>
          <a:picLocks/>
        </xdr:cNvPicPr>
      </xdr:nvPicPr>
      <xdr:blipFill>
        <a:blip xmlns:r="http://schemas.openxmlformats.org/officeDocument/2006/relationships" r:embed="rId94">
          <a:extLst>
            <a:ext uri="{28A0092B-C50C-407E-A947-70E740481C1C}">
              <a14:useLocalDpi xmlns:a14="http://schemas.microsoft.com/office/drawing/2010/main" val="0"/>
            </a:ext>
          </a:extLst>
        </a:blip>
        <a:stretch>
          <a:fillRect/>
        </a:stretch>
      </xdr:blipFill>
      <xdr:spPr>
        <a:xfrm>
          <a:off x="6823075" y="918806900"/>
          <a:ext cx="4889500" cy="8556625"/>
        </a:xfrm>
        <a:prstGeom prst="rect">
          <a:avLst/>
        </a:prstGeom>
      </xdr:spPr>
    </xdr:pic>
    <xdr:clientData/>
  </xdr:twoCellAnchor>
  <xdr:twoCellAnchor>
    <xdr:from>
      <xdr:col>3</xdr:col>
      <xdr:colOff>50800</xdr:colOff>
      <xdr:row>1527</xdr:row>
      <xdr:rowOff>482600</xdr:rowOff>
    </xdr:from>
    <xdr:to>
      <xdr:col>3</xdr:col>
      <xdr:colOff>4940300</xdr:colOff>
      <xdr:row>1541</xdr:row>
      <xdr:rowOff>238125</xdr:rowOff>
    </xdr:to>
    <xdr:pic>
      <xdr:nvPicPr>
        <xdr:cNvPr id="356" name="Рисунок 355">
          <a:extLst>
            <a:ext uri="{FF2B5EF4-FFF2-40B4-BE49-F238E27FC236}">
              <a16:creationId xmlns:a16="http://schemas.microsoft.com/office/drawing/2014/main" id="{AF4104C5-9004-45BE-8D00-805A172FB575}"/>
            </a:ext>
          </a:extLst>
        </xdr:cNvPr>
        <xdr:cNvPicPr>
          <a:picLocks/>
        </xdr:cNvPicPr>
      </xdr:nvPicPr>
      <xdr:blipFill>
        <a:blip xmlns:r="http://schemas.openxmlformats.org/officeDocument/2006/relationships" r:embed="rId95">
          <a:extLst>
            <a:ext uri="{28A0092B-C50C-407E-A947-70E740481C1C}">
              <a14:useLocalDpi xmlns:a14="http://schemas.microsoft.com/office/drawing/2010/main" val="0"/>
            </a:ext>
          </a:extLst>
        </a:blip>
        <a:stretch>
          <a:fillRect/>
        </a:stretch>
      </xdr:blipFill>
      <xdr:spPr>
        <a:xfrm>
          <a:off x="6823075" y="928379525"/>
          <a:ext cx="4889500" cy="8556625"/>
        </a:xfrm>
        <a:prstGeom prst="rect">
          <a:avLst/>
        </a:prstGeom>
      </xdr:spPr>
    </xdr:pic>
    <xdr:clientData/>
  </xdr:twoCellAnchor>
  <xdr:twoCellAnchor>
    <xdr:from>
      <xdr:col>3</xdr:col>
      <xdr:colOff>50800</xdr:colOff>
      <xdr:row>1543</xdr:row>
      <xdr:rowOff>482600</xdr:rowOff>
    </xdr:from>
    <xdr:to>
      <xdr:col>3</xdr:col>
      <xdr:colOff>4940300</xdr:colOff>
      <xdr:row>1557</xdr:row>
      <xdr:rowOff>238125</xdr:rowOff>
    </xdr:to>
    <xdr:pic>
      <xdr:nvPicPr>
        <xdr:cNvPr id="360" name="Рисунок 359">
          <a:extLst>
            <a:ext uri="{FF2B5EF4-FFF2-40B4-BE49-F238E27FC236}">
              <a16:creationId xmlns:a16="http://schemas.microsoft.com/office/drawing/2014/main" id="{94F1D53B-3DB0-4065-B6C1-268E6F409C79}"/>
            </a:ext>
          </a:extLst>
        </xdr:cNvPr>
        <xdr:cNvPicPr>
          <a:picLocks/>
        </xdr:cNvPicPr>
      </xdr:nvPicPr>
      <xdr:blipFill>
        <a:blip xmlns:r="http://schemas.openxmlformats.org/officeDocument/2006/relationships" r:embed="rId96">
          <a:extLst>
            <a:ext uri="{28A0092B-C50C-407E-A947-70E740481C1C}">
              <a14:useLocalDpi xmlns:a14="http://schemas.microsoft.com/office/drawing/2010/main" val="0"/>
            </a:ext>
          </a:extLst>
        </a:blip>
        <a:stretch>
          <a:fillRect/>
        </a:stretch>
      </xdr:blipFill>
      <xdr:spPr>
        <a:xfrm>
          <a:off x="6823075" y="937952150"/>
          <a:ext cx="4889500" cy="8556625"/>
        </a:xfrm>
        <a:prstGeom prst="rect">
          <a:avLst/>
        </a:prstGeom>
      </xdr:spPr>
    </xdr:pic>
    <xdr:clientData/>
  </xdr:twoCellAnchor>
  <xdr:twoCellAnchor>
    <xdr:from>
      <xdr:col>3</xdr:col>
      <xdr:colOff>50800</xdr:colOff>
      <xdr:row>1560</xdr:row>
      <xdr:rowOff>349250</xdr:rowOff>
    </xdr:from>
    <xdr:to>
      <xdr:col>3</xdr:col>
      <xdr:colOff>4940300</xdr:colOff>
      <xdr:row>1572</xdr:row>
      <xdr:rowOff>365102</xdr:rowOff>
    </xdr:to>
    <xdr:pic>
      <xdr:nvPicPr>
        <xdr:cNvPr id="364" name="Рисунок 363">
          <a:extLst>
            <a:ext uri="{FF2B5EF4-FFF2-40B4-BE49-F238E27FC236}">
              <a16:creationId xmlns:a16="http://schemas.microsoft.com/office/drawing/2014/main" id="{B858745C-1692-44BC-A064-FCAFAFF05ED9}"/>
            </a:ext>
          </a:extLst>
        </xdr:cNvPr>
        <xdr:cNvPicPr>
          <a:picLocks/>
        </xdr:cNvPicPr>
      </xdr:nvPicPr>
      <xdr:blipFill>
        <a:blip xmlns:r="http://schemas.openxmlformats.org/officeDocument/2006/relationships" r:embed="rId97">
          <a:extLst>
            <a:ext uri="{28A0092B-C50C-407E-A947-70E740481C1C}">
              <a14:useLocalDpi xmlns:a14="http://schemas.microsoft.com/office/drawing/2010/main" val="0"/>
            </a:ext>
          </a:extLst>
        </a:blip>
        <a:stretch>
          <a:fillRect/>
        </a:stretch>
      </xdr:blipFill>
      <xdr:spPr>
        <a:xfrm>
          <a:off x="6823075" y="948020075"/>
          <a:ext cx="4889500" cy="7559652"/>
        </a:xfrm>
        <a:prstGeom prst="rect">
          <a:avLst/>
        </a:prstGeom>
      </xdr:spPr>
    </xdr:pic>
    <xdr:clientData/>
  </xdr:twoCellAnchor>
  <xdr:twoCellAnchor>
    <xdr:from>
      <xdr:col>3</xdr:col>
      <xdr:colOff>50800</xdr:colOff>
      <xdr:row>1576</xdr:row>
      <xdr:rowOff>387350</xdr:rowOff>
    </xdr:from>
    <xdr:to>
      <xdr:col>3</xdr:col>
      <xdr:colOff>4940300</xdr:colOff>
      <xdr:row>1588</xdr:row>
      <xdr:rowOff>337936</xdr:rowOff>
    </xdr:to>
    <xdr:pic>
      <xdr:nvPicPr>
        <xdr:cNvPr id="368" name="Рисунок 367">
          <a:extLst>
            <a:ext uri="{FF2B5EF4-FFF2-40B4-BE49-F238E27FC236}">
              <a16:creationId xmlns:a16="http://schemas.microsoft.com/office/drawing/2014/main" id="{8F357E99-8893-41AC-8247-7E708683724D}"/>
            </a:ext>
          </a:extLst>
        </xdr:cNvPr>
        <xdr:cNvPicPr>
          <a:picLocks/>
        </xdr:cNvPicPr>
      </xdr:nvPicPr>
      <xdr:blipFill>
        <a:blip xmlns:r="http://schemas.openxmlformats.org/officeDocument/2006/relationships" r:embed="rId98">
          <a:extLst>
            <a:ext uri="{28A0092B-C50C-407E-A947-70E740481C1C}">
              <a14:useLocalDpi xmlns:a14="http://schemas.microsoft.com/office/drawing/2010/main" val="0"/>
            </a:ext>
          </a:extLst>
        </a:blip>
        <a:stretch>
          <a:fillRect/>
        </a:stretch>
      </xdr:blipFill>
      <xdr:spPr>
        <a:xfrm>
          <a:off x="6823075" y="957630800"/>
          <a:ext cx="4889500" cy="7494386"/>
        </a:xfrm>
        <a:prstGeom prst="rect">
          <a:avLst/>
        </a:prstGeom>
      </xdr:spPr>
    </xdr:pic>
    <xdr:clientData/>
  </xdr:twoCellAnchor>
  <xdr:twoCellAnchor>
    <xdr:from>
      <xdr:col>3</xdr:col>
      <xdr:colOff>50800</xdr:colOff>
      <xdr:row>1592</xdr:row>
      <xdr:rowOff>463550</xdr:rowOff>
    </xdr:from>
    <xdr:to>
      <xdr:col>3</xdr:col>
      <xdr:colOff>4940300</xdr:colOff>
      <xdr:row>1604</xdr:row>
      <xdr:rowOff>254000</xdr:rowOff>
    </xdr:to>
    <xdr:pic>
      <xdr:nvPicPr>
        <xdr:cNvPr id="370" name="Рисунок 369">
          <a:extLst>
            <a:ext uri="{FF2B5EF4-FFF2-40B4-BE49-F238E27FC236}">
              <a16:creationId xmlns:a16="http://schemas.microsoft.com/office/drawing/2014/main" id="{4B394EBB-AB8D-4A9F-96A4-4975FA0F666E}"/>
            </a:ext>
          </a:extLst>
        </xdr:cNvPr>
        <xdr:cNvPicPr>
          <a:picLocks/>
        </xdr:cNvPicPr>
      </xdr:nvPicPr>
      <xdr:blipFill>
        <a:blip xmlns:r="http://schemas.openxmlformats.org/officeDocument/2006/relationships" r:embed="rId99">
          <a:extLst>
            <a:ext uri="{28A0092B-C50C-407E-A947-70E740481C1C}">
              <a14:useLocalDpi xmlns:a14="http://schemas.microsoft.com/office/drawing/2010/main" val="0"/>
            </a:ext>
          </a:extLst>
        </a:blip>
        <a:stretch>
          <a:fillRect/>
        </a:stretch>
      </xdr:blipFill>
      <xdr:spPr>
        <a:xfrm>
          <a:off x="6823075" y="967279625"/>
          <a:ext cx="4889500" cy="7334250"/>
        </a:xfrm>
        <a:prstGeom prst="rect">
          <a:avLst/>
        </a:prstGeom>
      </xdr:spPr>
    </xdr:pic>
    <xdr:clientData/>
  </xdr:twoCellAnchor>
  <xdr:twoCellAnchor>
    <xdr:from>
      <xdr:col>3</xdr:col>
      <xdr:colOff>50800</xdr:colOff>
      <xdr:row>1607</xdr:row>
      <xdr:rowOff>482600</xdr:rowOff>
    </xdr:from>
    <xdr:to>
      <xdr:col>3</xdr:col>
      <xdr:colOff>4940300</xdr:colOff>
      <xdr:row>1621</xdr:row>
      <xdr:rowOff>238125</xdr:rowOff>
    </xdr:to>
    <xdr:pic>
      <xdr:nvPicPr>
        <xdr:cNvPr id="372" name="Рисунок 371">
          <a:extLst>
            <a:ext uri="{FF2B5EF4-FFF2-40B4-BE49-F238E27FC236}">
              <a16:creationId xmlns:a16="http://schemas.microsoft.com/office/drawing/2014/main" id="{39279FC3-985D-49DB-9236-073A6CE87D23}"/>
            </a:ext>
          </a:extLst>
        </xdr:cNvPr>
        <xdr:cNvPicPr>
          <a:picLocks/>
        </xdr:cNvPicPr>
      </xdr:nvPicPr>
      <xdr:blipFill>
        <a:blip xmlns:r="http://schemas.openxmlformats.org/officeDocument/2006/relationships" r:embed="rId100">
          <a:extLst>
            <a:ext uri="{28A0092B-C50C-407E-A947-70E740481C1C}">
              <a14:useLocalDpi xmlns:a14="http://schemas.microsoft.com/office/drawing/2010/main" val="0"/>
            </a:ext>
          </a:extLst>
        </a:blip>
        <a:stretch>
          <a:fillRect/>
        </a:stretch>
      </xdr:blipFill>
      <xdr:spPr>
        <a:xfrm>
          <a:off x="6823075" y="976242650"/>
          <a:ext cx="4889500" cy="8556625"/>
        </a:xfrm>
        <a:prstGeom prst="rect">
          <a:avLst/>
        </a:prstGeom>
      </xdr:spPr>
    </xdr:pic>
    <xdr:clientData/>
  </xdr:twoCellAnchor>
  <xdr:twoCellAnchor>
    <xdr:from>
      <xdr:col>3</xdr:col>
      <xdr:colOff>50800</xdr:colOff>
      <xdr:row>1623</xdr:row>
      <xdr:rowOff>482600</xdr:rowOff>
    </xdr:from>
    <xdr:to>
      <xdr:col>3</xdr:col>
      <xdr:colOff>4940300</xdr:colOff>
      <xdr:row>1637</xdr:row>
      <xdr:rowOff>238125</xdr:rowOff>
    </xdr:to>
    <xdr:pic>
      <xdr:nvPicPr>
        <xdr:cNvPr id="374" name="Рисунок 373">
          <a:extLst>
            <a:ext uri="{FF2B5EF4-FFF2-40B4-BE49-F238E27FC236}">
              <a16:creationId xmlns:a16="http://schemas.microsoft.com/office/drawing/2014/main" id="{9FAE569D-9A2B-4B6C-87BB-5FEEC83BAF64}"/>
            </a:ext>
          </a:extLst>
        </xdr:cNvPr>
        <xdr:cNvPicPr>
          <a:picLocks/>
        </xdr:cNvPicPr>
      </xdr:nvPicPr>
      <xdr:blipFill>
        <a:blip xmlns:r="http://schemas.openxmlformats.org/officeDocument/2006/relationships" r:embed="rId101">
          <a:extLst>
            <a:ext uri="{28A0092B-C50C-407E-A947-70E740481C1C}">
              <a14:useLocalDpi xmlns:a14="http://schemas.microsoft.com/office/drawing/2010/main" val="0"/>
            </a:ext>
          </a:extLst>
        </a:blip>
        <a:stretch>
          <a:fillRect/>
        </a:stretch>
      </xdr:blipFill>
      <xdr:spPr>
        <a:xfrm>
          <a:off x="6823075" y="985815275"/>
          <a:ext cx="4889500" cy="8556625"/>
        </a:xfrm>
        <a:prstGeom prst="rect">
          <a:avLst/>
        </a:prstGeom>
      </xdr:spPr>
    </xdr:pic>
    <xdr:clientData/>
  </xdr:twoCellAnchor>
  <xdr:twoCellAnchor>
    <xdr:from>
      <xdr:col>3</xdr:col>
      <xdr:colOff>50800</xdr:colOff>
      <xdr:row>1655</xdr:row>
      <xdr:rowOff>482600</xdr:rowOff>
    </xdr:from>
    <xdr:to>
      <xdr:col>3</xdr:col>
      <xdr:colOff>4940300</xdr:colOff>
      <xdr:row>1669</xdr:row>
      <xdr:rowOff>238125</xdr:rowOff>
    </xdr:to>
    <xdr:pic>
      <xdr:nvPicPr>
        <xdr:cNvPr id="376" name="Рисунок 375">
          <a:extLst>
            <a:ext uri="{FF2B5EF4-FFF2-40B4-BE49-F238E27FC236}">
              <a16:creationId xmlns:a16="http://schemas.microsoft.com/office/drawing/2014/main" id="{A793AA90-4E7B-4473-936F-D12143924397}"/>
            </a:ext>
          </a:extLst>
        </xdr:cNvPr>
        <xdr:cNvPicPr>
          <a:picLocks/>
        </xdr:cNvPicPr>
      </xdr:nvPicPr>
      <xdr:blipFill>
        <a:blip xmlns:r="http://schemas.openxmlformats.org/officeDocument/2006/relationships" r:embed="rId102">
          <a:extLst>
            <a:ext uri="{28A0092B-C50C-407E-A947-70E740481C1C}">
              <a14:useLocalDpi xmlns:a14="http://schemas.microsoft.com/office/drawing/2010/main" val="0"/>
            </a:ext>
          </a:extLst>
        </a:blip>
        <a:stretch>
          <a:fillRect/>
        </a:stretch>
      </xdr:blipFill>
      <xdr:spPr>
        <a:xfrm>
          <a:off x="6823075" y="1004960525"/>
          <a:ext cx="4889500" cy="8556625"/>
        </a:xfrm>
        <a:prstGeom prst="rect">
          <a:avLst/>
        </a:prstGeom>
      </xdr:spPr>
    </xdr:pic>
    <xdr:clientData/>
  </xdr:twoCellAnchor>
  <xdr:twoCellAnchor>
    <xdr:from>
      <xdr:col>3</xdr:col>
      <xdr:colOff>50800</xdr:colOff>
      <xdr:row>1671</xdr:row>
      <xdr:rowOff>482600</xdr:rowOff>
    </xdr:from>
    <xdr:to>
      <xdr:col>3</xdr:col>
      <xdr:colOff>4940300</xdr:colOff>
      <xdr:row>1685</xdr:row>
      <xdr:rowOff>238125</xdr:rowOff>
    </xdr:to>
    <xdr:pic>
      <xdr:nvPicPr>
        <xdr:cNvPr id="378" name="Рисунок 377">
          <a:extLst>
            <a:ext uri="{FF2B5EF4-FFF2-40B4-BE49-F238E27FC236}">
              <a16:creationId xmlns:a16="http://schemas.microsoft.com/office/drawing/2014/main" id="{F71501FC-1020-4E5C-A807-3492F2A71AA9}"/>
            </a:ext>
          </a:extLst>
        </xdr:cNvPr>
        <xdr:cNvPicPr>
          <a:picLocks/>
        </xdr:cNvPicPr>
      </xdr:nvPicPr>
      <xdr:blipFill>
        <a:blip xmlns:r="http://schemas.openxmlformats.org/officeDocument/2006/relationships" r:embed="rId103">
          <a:extLst>
            <a:ext uri="{28A0092B-C50C-407E-A947-70E740481C1C}">
              <a14:useLocalDpi xmlns:a14="http://schemas.microsoft.com/office/drawing/2010/main" val="0"/>
            </a:ext>
          </a:extLst>
        </a:blip>
        <a:stretch>
          <a:fillRect/>
        </a:stretch>
      </xdr:blipFill>
      <xdr:spPr>
        <a:xfrm>
          <a:off x="6823075" y="1014533150"/>
          <a:ext cx="4889500" cy="8556625"/>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0</xdr:row>
      <xdr:rowOff>0</xdr:rowOff>
    </xdr:from>
    <xdr:to>
      <xdr:col>34</xdr:col>
      <xdr:colOff>590550</xdr:colOff>
      <xdr:row>22</xdr:row>
      <xdr:rowOff>109220</xdr:rowOff>
    </xdr:to>
    <xdr:pic>
      <xdr:nvPicPr>
        <xdr:cNvPr id="11" name="Рисунок 10">
          <a:extLst>
            <a:ext uri="{FF2B5EF4-FFF2-40B4-BE49-F238E27FC236}">
              <a16:creationId xmlns:a16="http://schemas.microsoft.com/office/drawing/2014/main" id="{00000000-0008-0000-0500-00000B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bwMode="auto">
        <a:xfrm>
          <a:off x="0" y="0"/>
          <a:ext cx="77057250" cy="35923220"/>
        </a:xfrm>
        <a:prstGeom prst="rect">
          <a:avLst/>
        </a:prstGeom>
      </xdr:spPr>
    </xdr:pic>
    <xdr:clientData/>
  </xdr:twoCellAnchor>
  <xdr:twoCellAnchor>
    <xdr:from>
      <xdr:col>3</xdr:col>
      <xdr:colOff>50800</xdr:colOff>
      <xdr:row>23</xdr:row>
      <xdr:rowOff>482600</xdr:rowOff>
    </xdr:from>
    <xdr:to>
      <xdr:col>3</xdr:col>
      <xdr:colOff>4940300</xdr:colOff>
      <xdr:row>37</xdr:row>
      <xdr:rowOff>238125</xdr:rowOff>
    </xdr:to>
    <xdr:pic>
      <xdr:nvPicPr>
        <xdr:cNvPr id="3" name="Рисунок 2">
          <a:extLst>
            <a:ext uri="{FF2B5EF4-FFF2-40B4-BE49-F238E27FC236}">
              <a16:creationId xmlns:a16="http://schemas.microsoft.com/office/drawing/2014/main" id="{B5BE93BA-146A-44D0-A88C-F68B3623203E}"/>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080250" y="37601525"/>
          <a:ext cx="4889500" cy="8556625"/>
        </a:xfrm>
        <a:prstGeom prst="rect">
          <a:avLst/>
        </a:prstGeom>
      </xdr:spPr>
    </xdr:pic>
    <xdr:clientData/>
  </xdr:twoCellAnchor>
  <xdr:twoCellAnchor>
    <xdr:from>
      <xdr:col>3</xdr:col>
      <xdr:colOff>50800</xdr:colOff>
      <xdr:row>39</xdr:row>
      <xdr:rowOff>482603</xdr:rowOff>
    </xdr:from>
    <xdr:to>
      <xdr:col>3</xdr:col>
      <xdr:colOff>4940300</xdr:colOff>
      <xdr:row>53</xdr:row>
      <xdr:rowOff>238128</xdr:rowOff>
    </xdr:to>
    <xdr:pic>
      <xdr:nvPicPr>
        <xdr:cNvPr id="7" name="Рисунок 6">
          <a:extLst>
            <a:ext uri="{FF2B5EF4-FFF2-40B4-BE49-F238E27FC236}">
              <a16:creationId xmlns:a16="http://schemas.microsoft.com/office/drawing/2014/main" id="{F5369C2D-1E67-4438-8CDB-4EBF0C061F6A}"/>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7080250" y="47174153"/>
          <a:ext cx="4889500" cy="8556625"/>
        </a:xfrm>
        <a:prstGeom prst="rect">
          <a:avLst/>
        </a:prstGeom>
      </xdr:spPr>
    </xdr:pic>
    <xdr:clientData/>
  </xdr:twoCellAnchor>
  <xdr:twoCellAnchor>
    <xdr:from>
      <xdr:col>3</xdr:col>
      <xdr:colOff>50800</xdr:colOff>
      <xdr:row>55</xdr:row>
      <xdr:rowOff>482600</xdr:rowOff>
    </xdr:from>
    <xdr:to>
      <xdr:col>3</xdr:col>
      <xdr:colOff>4940300</xdr:colOff>
      <xdr:row>69</xdr:row>
      <xdr:rowOff>238125</xdr:rowOff>
    </xdr:to>
    <xdr:pic>
      <xdr:nvPicPr>
        <xdr:cNvPr id="12" name="Рисунок 11">
          <a:extLst>
            <a:ext uri="{FF2B5EF4-FFF2-40B4-BE49-F238E27FC236}">
              <a16:creationId xmlns:a16="http://schemas.microsoft.com/office/drawing/2014/main" id="{6E5C665B-D787-47FB-B2C6-1E45DA31F173}"/>
            </a:ext>
          </a:extLst>
        </xdr:cNvPr>
        <xdr:cNvPicPr>
          <a:picLocks/>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7080250" y="56746775"/>
          <a:ext cx="4889500" cy="8556625"/>
        </a:xfrm>
        <a:prstGeom prst="rect">
          <a:avLst/>
        </a:prstGeom>
      </xdr:spPr>
    </xdr:pic>
    <xdr:clientData/>
  </xdr:twoCellAnchor>
  <xdr:twoCellAnchor>
    <xdr:from>
      <xdr:col>3</xdr:col>
      <xdr:colOff>50800</xdr:colOff>
      <xdr:row>71</xdr:row>
      <xdr:rowOff>482600</xdr:rowOff>
    </xdr:from>
    <xdr:to>
      <xdr:col>3</xdr:col>
      <xdr:colOff>4940300</xdr:colOff>
      <xdr:row>85</xdr:row>
      <xdr:rowOff>238125</xdr:rowOff>
    </xdr:to>
    <xdr:pic>
      <xdr:nvPicPr>
        <xdr:cNvPr id="16" name="Рисунок 15">
          <a:extLst>
            <a:ext uri="{FF2B5EF4-FFF2-40B4-BE49-F238E27FC236}">
              <a16:creationId xmlns:a16="http://schemas.microsoft.com/office/drawing/2014/main" id="{2F659294-BF7B-4B95-AF55-E5854B74DFBA}"/>
            </a:ext>
          </a:extLst>
        </xdr:cNvPr>
        <xdr:cNvPicPr>
          <a:picLocks/>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7080250" y="66319400"/>
          <a:ext cx="4889500" cy="8556625"/>
        </a:xfrm>
        <a:prstGeom prst="rect">
          <a:avLst/>
        </a:prstGeom>
      </xdr:spPr>
    </xdr:pic>
    <xdr:clientData/>
  </xdr:twoCellAnchor>
  <xdr:twoCellAnchor>
    <xdr:from>
      <xdr:col>3</xdr:col>
      <xdr:colOff>50800</xdr:colOff>
      <xdr:row>87</xdr:row>
      <xdr:rowOff>482600</xdr:rowOff>
    </xdr:from>
    <xdr:to>
      <xdr:col>3</xdr:col>
      <xdr:colOff>4940300</xdr:colOff>
      <xdr:row>101</xdr:row>
      <xdr:rowOff>238125</xdr:rowOff>
    </xdr:to>
    <xdr:pic>
      <xdr:nvPicPr>
        <xdr:cNvPr id="18" name="Рисунок 17">
          <a:extLst>
            <a:ext uri="{FF2B5EF4-FFF2-40B4-BE49-F238E27FC236}">
              <a16:creationId xmlns:a16="http://schemas.microsoft.com/office/drawing/2014/main" id="{0526F1E5-A7D9-4A9C-884C-028696DBAF12}"/>
            </a:ext>
          </a:extLst>
        </xdr:cNvPr>
        <xdr:cNvPicPr>
          <a:picLocks/>
        </xdr:cNvPicPr>
      </xdr:nvPicPr>
      <xdr:blipFill>
        <a:blip xmlns:r="http://schemas.openxmlformats.org/officeDocument/2006/relationships" r:embed="rId6">
          <a:extLst>
            <a:ext uri="{28A0092B-C50C-407E-A947-70E740481C1C}">
              <a14:useLocalDpi xmlns:a14="http://schemas.microsoft.com/office/drawing/2010/main" val="0"/>
            </a:ext>
          </a:extLst>
        </a:blip>
        <a:stretch>
          <a:fillRect/>
        </a:stretch>
      </xdr:blipFill>
      <xdr:spPr>
        <a:xfrm>
          <a:off x="7080250" y="75892025"/>
          <a:ext cx="4889500" cy="8556625"/>
        </a:xfrm>
        <a:prstGeom prst="rect">
          <a:avLst/>
        </a:prstGeom>
      </xdr:spPr>
    </xdr:pic>
    <xdr:clientData/>
  </xdr:twoCellAnchor>
  <xdr:twoCellAnchor>
    <xdr:from>
      <xdr:col>3</xdr:col>
      <xdr:colOff>50800</xdr:colOff>
      <xdr:row>103</xdr:row>
      <xdr:rowOff>482600</xdr:rowOff>
    </xdr:from>
    <xdr:to>
      <xdr:col>3</xdr:col>
      <xdr:colOff>4940300</xdr:colOff>
      <xdr:row>117</xdr:row>
      <xdr:rowOff>238125</xdr:rowOff>
    </xdr:to>
    <xdr:pic>
      <xdr:nvPicPr>
        <xdr:cNvPr id="22" name="Рисунок 21">
          <a:extLst>
            <a:ext uri="{FF2B5EF4-FFF2-40B4-BE49-F238E27FC236}">
              <a16:creationId xmlns:a16="http://schemas.microsoft.com/office/drawing/2014/main" id="{7943FEFA-1281-4470-8A72-153CBF75B241}"/>
            </a:ext>
          </a:extLst>
        </xdr:cNvPr>
        <xdr:cNvPicPr>
          <a:picLocks/>
        </xdr:cNvPicPr>
      </xdr:nvPicPr>
      <xdr:blipFill>
        <a:blip xmlns:r="http://schemas.openxmlformats.org/officeDocument/2006/relationships" r:embed="rId7">
          <a:extLst>
            <a:ext uri="{28A0092B-C50C-407E-A947-70E740481C1C}">
              <a14:useLocalDpi xmlns:a14="http://schemas.microsoft.com/office/drawing/2010/main" val="0"/>
            </a:ext>
          </a:extLst>
        </a:blip>
        <a:stretch>
          <a:fillRect/>
        </a:stretch>
      </xdr:blipFill>
      <xdr:spPr>
        <a:xfrm>
          <a:off x="7080250" y="85464650"/>
          <a:ext cx="4889500" cy="8556625"/>
        </a:xfrm>
        <a:prstGeom prst="rect">
          <a:avLst/>
        </a:prstGeom>
      </xdr:spPr>
    </xdr:pic>
    <xdr:clientData/>
  </xdr:twoCellAnchor>
  <xdr:twoCellAnchor>
    <xdr:from>
      <xdr:col>3</xdr:col>
      <xdr:colOff>50800</xdr:colOff>
      <xdr:row>119</xdr:row>
      <xdr:rowOff>495300</xdr:rowOff>
    </xdr:from>
    <xdr:to>
      <xdr:col>3</xdr:col>
      <xdr:colOff>4940300</xdr:colOff>
      <xdr:row>133</xdr:row>
      <xdr:rowOff>213019</xdr:rowOff>
    </xdr:to>
    <xdr:pic>
      <xdr:nvPicPr>
        <xdr:cNvPr id="26" name="Рисунок 25">
          <a:extLst>
            <a:ext uri="{FF2B5EF4-FFF2-40B4-BE49-F238E27FC236}">
              <a16:creationId xmlns:a16="http://schemas.microsoft.com/office/drawing/2014/main" id="{346BBEEA-E544-4389-AC55-C30EE6174C1D}"/>
            </a:ext>
          </a:extLst>
        </xdr:cNvPr>
        <xdr:cNvPicPr>
          <a:picLocks/>
        </xdr:cNvPicPr>
      </xdr:nvPicPr>
      <xdr:blipFill>
        <a:blip xmlns:r="http://schemas.openxmlformats.org/officeDocument/2006/relationships" r:embed="rId8">
          <a:extLst>
            <a:ext uri="{28A0092B-C50C-407E-A947-70E740481C1C}">
              <a14:useLocalDpi xmlns:a14="http://schemas.microsoft.com/office/drawing/2010/main" val="0"/>
            </a:ext>
          </a:extLst>
        </a:blip>
        <a:stretch>
          <a:fillRect/>
        </a:stretch>
      </xdr:blipFill>
      <xdr:spPr>
        <a:xfrm>
          <a:off x="7080250" y="95049975"/>
          <a:ext cx="4889500" cy="8518819"/>
        </a:xfrm>
        <a:prstGeom prst="rect">
          <a:avLst/>
        </a:prstGeom>
      </xdr:spPr>
    </xdr:pic>
    <xdr:clientData/>
  </xdr:twoCellAnchor>
  <xdr:twoCellAnchor>
    <xdr:from>
      <xdr:col>3</xdr:col>
      <xdr:colOff>50800</xdr:colOff>
      <xdr:row>135</xdr:row>
      <xdr:rowOff>393700</xdr:rowOff>
    </xdr:from>
    <xdr:to>
      <xdr:col>3</xdr:col>
      <xdr:colOff>4940300</xdr:colOff>
      <xdr:row>149</xdr:row>
      <xdr:rowOff>319314</xdr:rowOff>
    </xdr:to>
    <xdr:pic>
      <xdr:nvPicPr>
        <xdr:cNvPr id="30" name="Рисунок 29">
          <a:extLst>
            <a:ext uri="{FF2B5EF4-FFF2-40B4-BE49-F238E27FC236}">
              <a16:creationId xmlns:a16="http://schemas.microsoft.com/office/drawing/2014/main" id="{5648422E-76A1-4565-8D8B-AFDBC40866E1}"/>
            </a:ext>
          </a:extLst>
        </xdr:cNvPr>
        <xdr:cNvPicPr>
          <a:picLocks/>
        </xdr:cNvPicPr>
      </xdr:nvPicPr>
      <xdr:blipFill>
        <a:blip xmlns:r="http://schemas.openxmlformats.org/officeDocument/2006/relationships" r:embed="rId9">
          <a:extLst>
            <a:ext uri="{28A0092B-C50C-407E-A947-70E740481C1C}">
              <a14:useLocalDpi xmlns:a14="http://schemas.microsoft.com/office/drawing/2010/main" val="0"/>
            </a:ext>
          </a:extLst>
        </a:blip>
        <a:stretch>
          <a:fillRect/>
        </a:stretch>
      </xdr:blipFill>
      <xdr:spPr>
        <a:xfrm>
          <a:off x="7080250" y="104521000"/>
          <a:ext cx="4889500" cy="8726714"/>
        </a:xfrm>
        <a:prstGeom prst="rect">
          <a:avLst/>
        </a:prstGeom>
      </xdr:spPr>
    </xdr:pic>
    <xdr:clientData/>
  </xdr:twoCellAnchor>
  <xdr:twoCellAnchor>
    <xdr:from>
      <xdr:col>3</xdr:col>
      <xdr:colOff>50800</xdr:colOff>
      <xdr:row>151</xdr:row>
      <xdr:rowOff>482600</xdr:rowOff>
    </xdr:from>
    <xdr:to>
      <xdr:col>3</xdr:col>
      <xdr:colOff>4940300</xdr:colOff>
      <xdr:row>165</xdr:row>
      <xdr:rowOff>238125</xdr:rowOff>
    </xdr:to>
    <xdr:pic>
      <xdr:nvPicPr>
        <xdr:cNvPr id="34" name="Рисунок 33">
          <a:extLst>
            <a:ext uri="{FF2B5EF4-FFF2-40B4-BE49-F238E27FC236}">
              <a16:creationId xmlns:a16="http://schemas.microsoft.com/office/drawing/2014/main" id="{E460BF2F-8E5C-4373-BA8D-D04060D5F043}"/>
            </a:ext>
          </a:extLst>
        </xdr:cNvPr>
        <xdr:cNvPicPr>
          <a:picLocks/>
        </xdr:cNvPicPr>
      </xdr:nvPicPr>
      <xdr:blipFill>
        <a:blip xmlns:r="http://schemas.openxmlformats.org/officeDocument/2006/relationships" r:embed="rId10">
          <a:extLst>
            <a:ext uri="{28A0092B-C50C-407E-A947-70E740481C1C}">
              <a14:useLocalDpi xmlns:a14="http://schemas.microsoft.com/office/drawing/2010/main" val="0"/>
            </a:ext>
          </a:extLst>
        </a:blip>
        <a:stretch>
          <a:fillRect/>
        </a:stretch>
      </xdr:blipFill>
      <xdr:spPr>
        <a:xfrm>
          <a:off x="7080250" y="114182525"/>
          <a:ext cx="4889500" cy="8556625"/>
        </a:xfrm>
        <a:prstGeom prst="rect">
          <a:avLst/>
        </a:prstGeom>
      </xdr:spPr>
    </xdr:pic>
    <xdr:clientData/>
  </xdr:twoCellAnchor>
  <xdr:twoCellAnchor>
    <xdr:from>
      <xdr:col>3</xdr:col>
      <xdr:colOff>50800</xdr:colOff>
      <xdr:row>167</xdr:row>
      <xdr:rowOff>482600</xdr:rowOff>
    </xdr:from>
    <xdr:to>
      <xdr:col>3</xdr:col>
      <xdr:colOff>4940300</xdr:colOff>
      <xdr:row>181</xdr:row>
      <xdr:rowOff>238125</xdr:rowOff>
    </xdr:to>
    <xdr:pic>
      <xdr:nvPicPr>
        <xdr:cNvPr id="38" name="Рисунок 37">
          <a:extLst>
            <a:ext uri="{FF2B5EF4-FFF2-40B4-BE49-F238E27FC236}">
              <a16:creationId xmlns:a16="http://schemas.microsoft.com/office/drawing/2014/main" id="{854A664F-8E2E-4F1C-9F1D-20975462D9FD}"/>
            </a:ext>
          </a:extLst>
        </xdr:cNvPr>
        <xdr:cNvPicPr>
          <a:picLocks/>
        </xdr:cNvPicPr>
      </xdr:nvPicPr>
      <xdr:blipFill>
        <a:blip xmlns:r="http://schemas.openxmlformats.org/officeDocument/2006/relationships" r:embed="rId11">
          <a:extLst>
            <a:ext uri="{28A0092B-C50C-407E-A947-70E740481C1C}">
              <a14:useLocalDpi xmlns:a14="http://schemas.microsoft.com/office/drawing/2010/main" val="0"/>
            </a:ext>
          </a:extLst>
        </a:blip>
        <a:stretch>
          <a:fillRect/>
        </a:stretch>
      </xdr:blipFill>
      <xdr:spPr>
        <a:xfrm>
          <a:off x="7080250" y="123755150"/>
          <a:ext cx="4889500" cy="8556625"/>
        </a:xfrm>
        <a:prstGeom prst="rect">
          <a:avLst/>
        </a:prstGeom>
      </xdr:spPr>
    </xdr:pic>
    <xdr:clientData/>
  </xdr:twoCellAnchor>
  <xdr:twoCellAnchor>
    <xdr:from>
      <xdr:col>3</xdr:col>
      <xdr:colOff>50800</xdr:colOff>
      <xdr:row>183</xdr:row>
      <xdr:rowOff>482600</xdr:rowOff>
    </xdr:from>
    <xdr:to>
      <xdr:col>3</xdr:col>
      <xdr:colOff>4940300</xdr:colOff>
      <xdr:row>197</xdr:row>
      <xdr:rowOff>238125</xdr:rowOff>
    </xdr:to>
    <xdr:pic>
      <xdr:nvPicPr>
        <xdr:cNvPr id="42" name="Рисунок 41">
          <a:extLst>
            <a:ext uri="{FF2B5EF4-FFF2-40B4-BE49-F238E27FC236}">
              <a16:creationId xmlns:a16="http://schemas.microsoft.com/office/drawing/2014/main" id="{EB2349DD-FC04-4D46-B6AF-B71EEF6A016E}"/>
            </a:ext>
          </a:extLst>
        </xdr:cNvPr>
        <xdr:cNvPicPr>
          <a:picLocks/>
        </xdr:cNvPicPr>
      </xdr:nvPicPr>
      <xdr:blipFill>
        <a:blip xmlns:r="http://schemas.openxmlformats.org/officeDocument/2006/relationships" r:embed="rId12">
          <a:extLst>
            <a:ext uri="{28A0092B-C50C-407E-A947-70E740481C1C}">
              <a14:useLocalDpi xmlns:a14="http://schemas.microsoft.com/office/drawing/2010/main" val="0"/>
            </a:ext>
          </a:extLst>
        </a:blip>
        <a:stretch>
          <a:fillRect/>
        </a:stretch>
      </xdr:blipFill>
      <xdr:spPr>
        <a:xfrm>
          <a:off x="7080250" y="133327775"/>
          <a:ext cx="4889500" cy="8556625"/>
        </a:xfrm>
        <a:prstGeom prst="rect">
          <a:avLst/>
        </a:prstGeom>
      </xdr:spPr>
    </xdr:pic>
    <xdr:clientData/>
  </xdr:twoCellAnchor>
  <xdr:twoCellAnchor>
    <xdr:from>
      <xdr:col>3</xdr:col>
      <xdr:colOff>50800</xdr:colOff>
      <xdr:row>199</xdr:row>
      <xdr:rowOff>482612</xdr:rowOff>
    </xdr:from>
    <xdr:to>
      <xdr:col>3</xdr:col>
      <xdr:colOff>4940300</xdr:colOff>
      <xdr:row>213</xdr:row>
      <xdr:rowOff>238137</xdr:rowOff>
    </xdr:to>
    <xdr:pic>
      <xdr:nvPicPr>
        <xdr:cNvPr id="46" name="Рисунок 45">
          <a:extLst>
            <a:ext uri="{FF2B5EF4-FFF2-40B4-BE49-F238E27FC236}">
              <a16:creationId xmlns:a16="http://schemas.microsoft.com/office/drawing/2014/main" id="{AAC0F8C1-07DB-45EF-A5A8-467FA69B9C70}"/>
            </a:ext>
          </a:extLst>
        </xdr:cNvPr>
        <xdr:cNvPicPr>
          <a:picLocks/>
        </xdr:cNvPicPr>
      </xdr:nvPicPr>
      <xdr:blipFill>
        <a:blip xmlns:r="http://schemas.openxmlformats.org/officeDocument/2006/relationships" r:embed="rId13">
          <a:extLst>
            <a:ext uri="{28A0092B-C50C-407E-A947-70E740481C1C}">
              <a14:useLocalDpi xmlns:a14="http://schemas.microsoft.com/office/drawing/2010/main" val="0"/>
            </a:ext>
          </a:extLst>
        </a:blip>
        <a:stretch>
          <a:fillRect/>
        </a:stretch>
      </xdr:blipFill>
      <xdr:spPr>
        <a:xfrm>
          <a:off x="7080250" y="142900412"/>
          <a:ext cx="4889500" cy="8556625"/>
        </a:xfrm>
        <a:prstGeom prst="rect">
          <a:avLst/>
        </a:prstGeom>
      </xdr:spPr>
    </xdr:pic>
    <xdr:clientData/>
  </xdr:twoCellAnchor>
  <xdr:twoCellAnchor>
    <xdr:from>
      <xdr:col>3</xdr:col>
      <xdr:colOff>50800</xdr:colOff>
      <xdr:row>215</xdr:row>
      <xdr:rowOff>482612</xdr:rowOff>
    </xdr:from>
    <xdr:to>
      <xdr:col>3</xdr:col>
      <xdr:colOff>4940300</xdr:colOff>
      <xdr:row>229</xdr:row>
      <xdr:rowOff>238137</xdr:rowOff>
    </xdr:to>
    <xdr:pic>
      <xdr:nvPicPr>
        <xdr:cNvPr id="50" name="Рисунок 49">
          <a:extLst>
            <a:ext uri="{FF2B5EF4-FFF2-40B4-BE49-F238E27FC236}">
              <a16:creationId xmlns:a16="http://schemas.microsoft.com/office/drawing/2014/main" id="{978D3F74-639A-40C8-94BC-813EDE2AC7D9}"/>
            </a:ext>
          </a:extLst>
        </xdr:cNvPr>
        <xdr:cNvPicPr>
          <a:picLocks/>
        </xdr:cNvPicPr>
      </xdr:nvPicPr>
      <xdr:blipFill>
        <a:blip xmlns:r="http://schemas.openxmlformats.org/officeDocument/2006/relationships" r:embed="rId14">
          <a:extLst>
            <a:ext uri="{28A0092B-C50C-407E-A947-70E740481C1C}">
              <a14:useLocalDpi xmlns:a14="http://schemas.microsoft.com/office/drawing/2010/main" val="0"/>
            </a:ext>
          </a:extLst>
        </a:blip>
        <a:stretch>
          <a:fillRect/>
        </a:stretch>
      </xdr:blipFill>
      <xdr:spPr>
        <a:xfrm>
          <a:off x="7080250" y="152473037"/>
          <a:ext cx="4889500" cy="8556625"/>
        </a:xfrm>
        <a:prstGeom prst="rect">
          <a:avLst/>
        </a:prstGeom>
      </xdr:spPr>
    </xdr:pic>
    <xdr:clientData/>
  </xdr:twoCellAnchor>
  <xdr:twoCellAnchor>
    <xdr:from>
      <xdr:col>3</xdr:col>
      <xdr:colOff>50800</xdr:colOff>
      <xdr:row>231</xdr:row>
      <xdr:rowOff>482600</xdr:rowOff>
    </xdr:from>
    <xdr:to>
      <xdr:col>3</xdr:col>
      <xdr:colOff>4940300</xdr:colOff>
      <xdr:row>245</xdr:row>
      <xdr:rowOff>238125</xdr:rowOff>
    </xdr:to>
    <xdr:pic>
      <xdr:nvPicPr>
        <xdr:cNvPr id="54" name="Рисунок 53">
          <a:extLst>
            <a:ext uri="{FF2B5EF4-FFF2-40B4-BE49-F238E27FC236}">
              <a16:creationId xmlns:a16="http://schemas.microsoft.com/office/drawing/2014/main" id="{F27DDB27-7FE4-477A-A0D2-480A5D234446}"/>
            </a:ext>
          </a:extLst>
        </xdr:cNvPr>
        <xdr:cNvPicPr>
          <a:picLocks/>
        </xdr:cNvPicPr>
      </xdr:nvPicPr>
      <xdr:blipFill>
        <a:blip xmlns:r="http://schemas.openxmlformats.org/officeDocument/2006/relationships" r:embed="rId15">
          <a:extLst>
            <a:ext uri="{28A0092B-C50C-407E-A947-70E740481C1C}">
              <a14:useLocalDpi xmlns:a14="http://schemas.microsoft.com/office/drawing/2010/main" val="0"/>
            </a:ext>
          </a:extLst>
        </a:blip>
        <a:stretch>
          <a:fillRect/>
        </a:stretch>
      </xdr:blipFill>
      <xdr:spPr>
        <a:xfrm>
          <a:off x="7080250" y="162045650"/>
          <a:ext cx="4889500" cy="8556625"/>
        </a:xfrm>
        <a:prstGeom prst="rect">
          <a:avLst/>
        </a:prstGeom>
      </xdr:spPr>
    </xdr:pic>
    <xdr:clientData/>
  </xdr:twoCellAnchor>
  <xdr:twoCellAnchor>
    <xdr:from>
      <xdr:col>3</xdr:col>
      <xdr:colOff>50799</xdr:colOff>
      <xdr:row>247</xdr:row>
      <xdr:rowOff>444500</xdr:rowOff>
    </xdr:from>
    <xdr:to>
      <xdr:col>3</xdr:col>
      <xdr:colOff>4940299</xdr:colOff>
      <xdr:row>261</xdr:row>
      <xdr:rowOff>264685</xdr:rowOff>
    </xdr:to>
    <xdr:pic>
      <xdr:nvPicPr>
        <xdr:cNvPr id="58" name="Рисунок 57">
          <a:extLst>
            <a:ext uri="{FF2B5EF4-FFF2-40B4-BE49-F238E27FC236}">
              <a16:creationId xmlns:a16="http://schemas.microsoft.com/office/drawing/2014/main" id="{4E339F8A-483A-4DDC-ACC8-7323129564B7}"/>
            </a:ext>
          </a:extLst>
        </xdr:cNvPr>
        <xdr:cNvPicPr>
          <a:picLocks/>
        </xdr:cNvPicPr>
      </xdr:nvPicPr>
      <xdr:blipFill>
        <a:blip xmlns:r="http://schemas.openxmlformats.org/officeDocument/2006/relationships" r:embed="rId16">
          <a:extLst>
            <a:ext uri="{28A0092B-C50C-407E-A947-70E740481C1C}">
              <a14:useLocalDpi xmlns:a14="http://schemas.microsoft.com/office/drawing/2010/main" val="0"/>
            </a:ext>
          </a:extLst>
        </a:blip>
        <a:stretch>
          <a:fillRect/>
        </a:stretch>
      </xdr:blipFill>
      <xdr:spPr>
        <a:xfrm>
          <a:off x="7080249" y="171580175"/>
          <a:ext cx="4889500" cy="8621285"/>
        </a:xfrm>
        <a:prstGeom prst="rect">
          <a:avLst/>
        </a:prstGeom>
      </xdr:spPr>
    </xdr:pic>
    <xdr:clientData/>
  </xdr:twoCellAnchor>
  <xdr:twoCellAnchor>
    <xdr:from>
      <xdr:col>3</xdr:col>
      <xdr:colOff>50800</xdr:colOff>
      <xdr:row>264</xdr:row>
      <xdr:rowOff>463550</xdr:rowOff>
    </xdr:from>
    <xdr:to>
      <xdr:col>3</xdr:col>
      <xdr:colOff>4940300</xdr:colOff>
      <xdr:row>276</xdr:row>
      <xdr:rowOff>254000</xdr:rowOff>
    </xdr:to>
    <xdr:pic>
      <xdr:nvPicPr>
        <xdr:cNvPr id="62" name="Рисунок 61">
          <a:extLst>
            <a:ext uri="{FF2B5EF4-FFF2-40B4-BE49-F238E27FC236}">
              <a16:creationId xmlns:a16="http://schemas.microsoft.com/office/drawing/2014/main" id="{F5397C3D-D970-42DB-836D-DC86BD5AF547}"/>
            </a:ext>
          </a:extLst>
        </xdr:cNvPr>
        <xdr:cNvPicPr>
          <a:picLocks/>
        </xdr:cNvPicPr>
      </xdr:nvPicPr>
      <xdr:blipFill>
        <a:blip xmlns:r="http://schemas.openxmlformats.org/officeDocument/2006/relationships" r:embed="rId17">
          <a:extLst>
            <a:ext uri="{28A0092B-C50C-407E-A947-70E740481C1C}">
              <a14:useLocalDpi xmlns:a14="http://schemas.microsoft.com/office/drawing/2010/main" val="0"/>
            </a:ext>
          </a:extLst>
        </a:blip>
        <a:stretch>
          <a:fillRect/>
        </a:stretch>
      </xdr:blipFill>
      <xdr:spPr>
        <a:xfrm>
          <a:off x="7080250" y="181800500"/>
          <a:ext cx="4889500" cy="7334250"/>
        </a:xfrm>
        <a:prstGeom prst="rect">
          <a:avLst/>
        </a:prstGeom>
      </xdr:spPr>
    </xdr:pic>
    <xdr:clientData/>
  </xdr:twoCellAnchor>
  <xdr:twoCellAnchor>
    <xdr:from>
      <xdr:col>3</xdr:col>
      <xdr:colOff>50800</xdr:colOff>
      <xdr:row>280</xdr:row>
      <xdr:rowOff>463550</xdr:rowOff>
    </xdr:from>
    <xdr:to>
      <xdr:col>3</xdr:col>
      <xdr:colOff>4940300</xdr:colOff>
      <xdr:row>292</xdr:row>
      <xdr:rowOff>250367</xdr:rowOff>
    </xdr:to>
    <xdr:pic>
      <xdr:nvPicPr>
        <xdr:cNvPr id="66" name="Рисунок 65">
          <a:extLst>
            <a:ext uri="{FF2B5EF4-FFF2-40B4-BE49-F238E27FC236}">
              <a16:creationId xmlns:a16="http://schemas.microsoft.com/office/drawing/2014/main" id="{A49AED7E-892B-4108-8AAD-84ED98721E6A}"/>
            </a:ext>
          </a:extLst>
        </xdr:cNvPr>
        <xdr:cNvPicPr>
          <a:picLocks/>
        </xdr:cNvPicPr>
      </xdr:nvPicPr>
      <xdr:blipFill>
        <a:blip xmlns:r="http://schemas.openxmlformats.org/officeDocument/2006/relationships" r:embed="rId18">
          <a:extLst>
            <a:ext uri="{28A0092B-C50C-407E-A947-70E740481C1C}">
              <a14:useLocalDpi xmlns:a14="http://schemas.microsoft.com/office/drawing/2010/main" val="0"/>
            </a:ext>
          </a:extLst>
        </a:blip>
        <a:stretch>
          <a:fillRect/>
        </a:stretch>
      </xdr:blipFill>
      <xdr:spPr>
        <a:xfrm>
          <a:off x="7080250" y="191373125"/>
          <a:ext cx="4889500" cy="7330617"/>
        </a:xfrm>
        <a:prstGeom prst="rect">
          <a:avLst/>
        </a:prstGeom>
      </xdr:spPr>
    </xdr:pic>
    <xdr:clientData/>
  </xdr:twoCellAnchor>
  <xdr:twoCellAnchor>
    <xdr:from>
      <xdr:col>3</xdr:col>
      <xdr:colOff>50800</xdr:colOff>
      <xdr:row>295</xdr:row>
      <xdr:rowOff>482600</xdr:rowOff>
    </xdr:from>
    <xdr:to>
      <xdr:col>3</xdr:col>
      <xdr:colOff>4940300</xdr:colOff>
      <xdr:row>309</xdr:row>
      <xdr:rowOff>238125</xdr:rowOff>
    </xdr:to>
    <xdr:pic>
      <xdr:nvPicPr>
        <xdr:cNvPr id="70" name="Рисунок 69">
          <a:extLst>
            <a:ext uri="{FF2B5EF4-FFF2-40B4-BE49-F238E27FC236}">
              <a16:creationId xmlns:a16="http://schemas.microsoft.com/office/drawing/2014/main" id="{3D51457B-9988-49CF-8DA1-FDEB87DEAAB5}"/>
            </a:ext>
          </a:extLst>
        </xdr:cNvPr>
        <xdr:cNvPicPr>
          <a:picLocks/>
        </xdr:cNvPicPr>
      </xdr:nvPicPr>
      <xdr:blipFill>
        <a:blip xmlns:r="http://schemas.openxmlformats.org/officeDocument/2006/relationships" r:embed="rId19">
          <a:extLst>
            <a:ext uri="{28A0092B-C50C-407E-A947-70E740481C1C}">
              <a14:useLocalDpi xmlns:a14="http://schemas.microsoft.com/office/drawing/2010/main" val="0"/>
            </a:ext>
          </a:extLst>
        </a:blip>
        <a:stretch>
          <a:fillRect/>
        </a:stretch>
      </xdr:blipFill>
      <xdr:spPr>
        <a:xfrm>
          <a:off x="7080250" y="200336150"/>
          <a:ext cx="4889500" cy="8556625"/>
        </a:xfrm>
        <a:prstGeom prst="rect">
          <a:avLst/>
        </a:prstGeom>
      </xdr:spPr>
    </xdr:pic>
    <xdr:clientData/>
  </xdr:twoCellAnchor>
  <xdr:twoCellAnchor>
    <xdr:from>
      <xdr:col>3</xdr:col>
      <xdr:colOff>50800</xdr:colOff>
      <xdr:row>314</xdr:row>
      <xdr:rowOff>82550</xdr:rowOff>
    </xdr:from>
    <xdr:to>
      <xdr:col>3</xdr:col>
      <xdr:colOff>4940300</xdr:colOff>
      <xdr:row>323</xdr:row>
      <xdr:rowOff>18800</xdr:rowOff>
    </xdr:to>
    <xdr:pic>
      <xdr:nvPicPr>
        <xdr:cNvPr id="74" name="Рисунок 73">
          <a:extLst>
            <a:ext uri="{FF2B5EF4-FFF2-40B4-BE49-F238E27FC236}">
              <a16:creationId xmlns:a16="http://schemas.microsoft.com/office/drawing/2014/main" id="{6ECF7C8B-01D0-470B-990E-31E52C4CFDC1}"/>
            </a:ext>
          </a:extLst>
        </xdr:cNvPr>
        <xdr:cNvPicPr>
          <a:picLocks/>
        </xdr:cNvPicPr>
      </xdr:nvPicPr>
      <xdr:blipFill>
        <a:blip xmlns:r="http://schemas.openxmlformats.org/officeDocument/2006/relationships" r:embed="rId20">
          <a:extLst>
            <a:ext uri="{28A0092B-C50C-407E-A947-70E740481C1C}">
              <a14:useLocalDpi xmlns:a14="http://schemas.microsoft.com/office/drawing/2010/main" val="0"/>
            </a:ext>
          </a:extLst>
        </a:blip>
        <a:stretch>
          <a:fillRect/>
        </a:stretch>
      </xdr:blipFill>
      <xdr:spPr>
        <a:xfrm>
          <a:off x="7080250" y="211394675"/>
          <a:ext cx="4889500" cy="5594100"/>
        </a:xfrm>
        <a:prstGeom prst="rect">
          <a:avLst/>
        </a:prstGeom>
      </xdr:spPr>
    </xdr:pic>
    <xdr:clientData/>
  </xdr:twoCellAnchor>
  <xdr:twoCellAnchor>
    <xdr:from>
      <xdr:col>3</xdr:col>
      <xdr:colOff>50800</xdr:colOff>
      <xdr:row>327</xdr:row>
      <xdr:rowOff>482600</xdr:rowOff>
    </xdr:from>
    <xdr:to>
      <xdr:col>3</xdr:col>
      <xdr:colOff>4940300</xdr:colOff>
      <xdr:row>341</xdr:row>
      <xdr:rowOff>238125</xdr:rowOff>
    </xdr:to>
    <xdr:pic>
      <xdr:nvPicPr>
        <xdr:cNvPr id="76" name="Рисунок 75">
          <a:extLst>
            <a:ext uri="{FF2B5EF4-FFF2-40B4-BE49-F238E27FC236}">
              <a16:creationId xmlns:a16="http://schemas.microsoft.com/office/drawing/2014/main" id="{6FDE9748-3BA5-4DBF-A460-9DF82CE273A2}"/>
            </a:ext>
          </a:extLst>
        </xdr:cNvPr>
        <xdr:cNvPicPr>
          <a:picLocks/>
        </xdr:cNvPicPr>
      </xdr:nvPicPr>
      <xdr:blipFill>
        <a:blip xmlns:r="http://schemas.openxmlformats.org/officeDocument/2006/relationships" r:embed="rId21">
          <a:extLst>
            <a:ext uri="{28A0092B-C50C-407E-A947-70E740481C1C}">
              <a14:useLocalDpi xmlns:a14="http://schemas.microsoft.com/office/drawing/2010/main" val="0"/>
            </a:ext>
          </a:extLst>
        </a:blip>
        <a:stretch>
          <a:fillRect/>
        </a:stretch>
      </xdr:blipFill>
      <xdr:spPr>
        <a:xfrm>
          <a:off x="7080250" y="219481400"/>
          <a:ext cx="4889500" cy="8556625"/>
        </a:xfrm>
        <a:prstGeom prst="rect">
          <a:avLst/>
        </a:prstGeom>
      </xdr:spPr>
    </xdr:pic>
    <xdr:clientData/>
  </xdr:twoCellAnchor>
  <xdr:twoCellAnchor>
    <xdr:from>
      <xdr:col>3</xdr:col>
      <xdr:colOff>50800</xdr:colOff>
      <xdr:row>344</xdr:row>
      <xdr:rowOff>463550</xdr:rowOff>
    </xdr:from>
    <xdr:to>
      <xdr:col>3</xdr:col>
      <xdr:colOff>4940300</xdr:colOff>
      <xdr:row>356</xdr:row>
      <xdr:rowOff>256880</xdr:rowOff>
    </xdr:to>
    <xdr:pic>
      <xdr:nvPicPr>
        <xdr:cNvPr id="80" name="Рисунок 79">
          <a:extLst>
            <a:ext uri="{FF2B5EF4-FFF2-40B4-BE49-F238E27FC236}">
              <a16:creationId xmlns:a16="http://schemas.microsoft.com/office/drawing/2014/main" id="{D7FF82F4-8C64-427F-A550-F389E36DEA64}"/>
            </a:ext>
          </a:extLst>
        </xdr:cNvPr>
        <xdr:cNvPicPr>
          <a:picLocks/>
        </xdr:cNvPicPr>
      </xdr:nvPicPr>
      <xdr:blipFill>
        <a:blip xmlns:r="http://schemas.openxmlformats.org/officeDocument/2006/relationships" r:embed="rId22">
          <a:extLst>
            <a:ext uri="{28A0092B-C50C-407E-A947-70E740481C1C}">
              <a14:useLocalDpi xmlns:a14="http://schemas.microsoft.com/office/drawing/2010/main" val="0"/>
            </a:ext>
          </a:extLst>
        </a:blip>
        <a:stretch>
          <a:fillRect/>
        </a:stretch>
      </xdr:blipFill>
      <xdr:spPr>
        <a:xfrm>
          <a:off x="7080250" y="229663625"/>
          <a:ext cx="4889500" cy="7337130"/>
        </a:xfrm>
        <a:prstGeom prst="rect">
          <a:avLst/>
        </a:prstGeom>
      </xdr:spPr>
    </xdr:pic>
    <xdr:clientData/>
  </xdr:twoCellAnchor>
  <xdr:twoCellAnchor>
    <xdr:from>
      <xdr:col>3</xdr:col>
      <xdr:colOff>50800</xdr:colOff>
      <xdr:row>359</xdr:row>
      <xdr:rowOff>368300</xdr:rowOff>
    </xdr:from>
    <xdr:to>
      <xdr:col>3</xdr:col>
      <xdr:colOff>4940300</xdr:colOff>
      <xdr:row>373</xdr:row>
      <xdr:rowOff>358167</xdr:rowOff>
    </xdr:to>
    <xdr:pic>
      <xdr:nvPicPr>
        <xdr:cNvPr id="84" name="Рисунок 83">
          <a:extLst>
            <a:ext uri="{FF2B5EF4-FFF2-40B4-BE49-F238E27FC236}">
              <a16:creationId xmlns:a16="http://schemas.microsoft.com/office/drawing/2014/main" id="{DC0B6381-36EA-4302-AA4C-051510BC3BB7}"/>
            </a:ext>
          </a:extLst>
        </xdr:cNvPr>
        <xdr:cNvPicPr>
          <a:picLocks/>
        </xdr:cNvPicPr>
      </xdr:nvPicPr>
      <xdr:blipFill>
        <a:blip xmlns:r="http://schemas.openxmlformats.org/officeDocument/2006/relationships" r:embed="rId23">
          <a:extLst>
            <a:ext uri="{28A0092B-C50C-407E-A947-70E740481C1C}">
              <a14:useLocalDpi xmlns:a14="http://schemas.microsoft.com/office/drawing/2010/main" val="0"/>
            </a:ext>
          </a:extLst>
        </a:blip>
        <a:stretch>
          <a:fillRect/>
        </a:stretch>
      </xdr:blipFill>
      <xdr:spPr>
        <a:xfrm>
          <a:off x="7080250" y="238512350"/>
          <a:ext cx="4889500" cy="8790967"/>
        </a:xfrm>
        <a:prstGeom prst="rect">
          <a:avLst/>
        </a:prstGeom>
      </xdr:spPr>
    </xdr:pic>
    <xdr:clientData/>
  </xdr:twoCellAnchor>
  <xdr:twoCellAnchor>
    <xdr:from>
      <xdr:col>3</xdr:col>
      <xdr:colOff>50800</xdr:colOff>
      <xdr:row>375</xdr:row>
      <xdr:rowOff>482600</xdr:rowOff>
    </xdr:from>
    <xdr:to>
      <xdr:col>3</xdr:col>
      <xdr:colOff>4940300</xdr:colOff>
      <xdr:row>389</xdr:row>
      <xdr:rowOff>238125</xdr:rowOff>
    </xdr:to>
    <xdr:pic>
      <xdr:nvPicPr>
        <xdr:cNvPr id="88" name="Рисунок 87">
          <a:extLst>
            <a:ext uri="{FF2B5EF4-FFF2-40B4-BE49-F238E27FC236}">
              <a16:creationId xmlns:a16="http://schemas.microsoft.com/office/drawing/2014/main" id="{7879B440-85F0-4493-814A-E1A0FEB4514A}"/>
            </a:ext>
          </a:extLst>
        </xdr:cNvPr>
        <xdr:cNvPicPr>
          <a:picLocks/>
        </xdr:cNvPicPr>
      </xdr:nvPicPr>
      <xdr:blipFill>
        <a:blip xmlns:r="http://schemas.openxmlformats.org/officeDocument/2006/relationships" r:embed="rId24">
          <a:extLst>
            <a:ext uri="{28A0092B-C50C-407E-A947-70E740481C1C}">
              <a14:useLocalDpi xmlns:a14="http://schemas.microsoft.com/office/drawing/2010/main" val="0"/>
            </a:ext>
          </a:extLst>
        </a:blip>
        <a:stretch>
          <a:fillRect/>
        </a:stretch>
      </xdr:blipFill>
      <xdr:spPr>
        <a:xfrm>
          <a:off x="7080250" y="248199275"/>
          <a:ext cx="4889500" cy="8556625"/>
        </a:xfrm>
        <a:prstGeom prst="rect">
          <a:avLst/>
        </a:prstGeom>
      </xdr:spPr>
    </xdr:pic>
    <xdr:clientData/>
  </xdr:twoCellAnchor>
  <xdr:twoCellAnchor>
    <xdr:from>
      <xdr:col>3</xdr:col>
      <xdr:colOff>50800</xdr:colOff>
      <xdr:row>391</xdr:row>
      <xdr:rowOff>482600</xdr:rowOff>
    </xdr:from>
    <xdr:to>
      <xdr:col>3</xdr:col>
      <xdr:colOff>4940300</xdr:colOff>
      <xdr:row>405</xdr:row>
      <xdr:rowOff>238125</xdr:rowOff>
    </xdr:to>
    <xdr:pic>
      <xdr:nvPicPr>
        <xdr:cNvPr id="90" name="Рисунок 89">
          <a:extLst>
            <a:ext uri="{FF2B5EF4-FFF2-40B4-BE49-F238E27FC236}">
              <a16:creationId xmlns:a16="http://schemas.microsoft.com/office/drawing/2014/main" id="{A72952D0-4097-4C95-B831-17AB9A1873B9}"/>
            </a:ext>
          </a:extLst>
        </xdr:cNvPr>
        <xdr:cNvPicPr>
          <a:picLocks/>
        </xdr:cNvPicPr>
      </xdr:nvPicPr>
      <xdr:blipFill>
        <a:blip xmlns:r="http://schemas.openxmlformats.org/officeDocument/2006/relationships" r:embed="rId25">
          <a:extLst>
            <a:ext uri="{28A0092B-C50C-407E-A947-70E740481C1C}">
              <a14:useLocalDpi xmlns:a14="http://schemas.microsoft.com/office/drawing/2010/main" val="0"/>
            </a:ext>
          </a:extLst>
        </a:blip>
        <a:stretch>
          <a:fillRect/>
        </a:stretch>
      </xdr:blipFill>
      <xdr:spPr>
        <a:xfrm>
          <a:off x="7080250" y="257771900"/>
          <a:ext cx="4889500" cy="8556625"/>
        </a:xfrm>
        <a:prstGeom prst="rect">
          <a:avLst/>
        </a:prstGeom>
      </xdr:spPr>
    </xdr:pic>
    <xdr:clientData/>
  </xdr:twoCellAnchor>
  <xdr:twoCellAnchor>
    <xdr:from>
      <xdr:col>3</xdr:col>
      <xdr:colOff>50800</xdr:colOff>
      <xdr:row>407</xdr:row>
      <xdr:rowOff>444500</xdr:rowOff>
    </xdr:from>
    <xdr:to>
      <xdr:col>3</xdr:col>
      <xdr:colOff>4940300</xdr:colOff>
      <xdr:row>421</xdr:row>
      <xdr:rowOff>271930</xdr:rowOff>
    </xdr:to>
    <xdr:pic>
      <xdr:nvPicPr>
        <xdr:cNvPr id="94" name="Рисунок 93">
          <a:extLst>
            <a:ext uri="{FF2B5EF4-FFF2-40B4-BE49-F238E27FC236}">
              <a16:creationId xmlns:a16="http://schemas.microsoft.com/office/drawing/2014/main" id="{3F689999-C257-43BB-AB22-0B261010A345}"/>
            </a:ext>
          </a:extLst>
        </xdr:cNvPr>
        <xdr:cNvPicPr>
          <a:picLocks/>
        </xdr:cNvPicPr>
      </xdr:nvPicPr>
      <xdr:blipFill>
        <a:blip xmlns:r="http://schemas.openxmlformats.org/officeDocument/2006/relationships" r:embed="rId26">
          <a:extLst>
            <a:ext uri="{28A0092B-C50C-407E-A947-70E740481C1C}">
              <a14:useLocalDpi xmlns:a14="http://schemas.microsoft.com/office/drawing/2010/main" val="0"/>
            </a:ext>
          </a:extLst>
        </a:blip>
        <a:stretch>
          <a:fillRect/>
        </a:stretch>
      </xdr:blipFill>
      <xdr:spPr>
        <a:xfrm>
          <a:off x="7080250" y="267306425"/>
          <a:ext cx="4889500" cy="8628530"/>
        </a:xfrm>
        <a:prstGeom prst="rect">
          <a:avLst/>
        </a:prstGeom>
      </xdr:spPr>
    </xdr:pic>
    <xdr:clientData/>
  </xdr:twoCellAnchor>
  <xdr:twoCellAnchor>
    <xdr:from>
      <xdr:col>3</xdr:col>
      <xdr:colOff>50800</xdr:colOff>
      <xdr:row>423</xdr:row>
      <xdr:rowOff>406400</xdr:rowOff>
    </xdr:from>
    <xdr:to>
      <xdr:col>3</xdr:col>
      <xdr:colOff>4940300</xdr:colOff>
      <xdr:row>437</xdr:row>
      <xdr:rowOff>307371</xdr:rowOff>
    </xdr:to>
    <xdr:pic>
      <xdr:nvPicPr>
        <xdr:cNvPr id="98" name="Рисунок 97">
          <a:extLst>
            <a:ext uri="{FF2B5EF4-FFF2-40B4-BE49-F238E27FC236}">
              <a16:creationId xmlns:a16="http://schemas.microsoft.com/office/drawing/2014/main" id="{35CC6D6F-ABE4-477F-A010-688D2B16A70A}"/>
            </a:ext>
          </a:extLst>
        </xdr:cNvPr>
        <xdr:cNvPicPr>
          <a:picLocks/>
        </xdr:cNvPicPr>
      </xdr:nvPicPr>
      <xdr:blipFill>
        <a:blip xmlns:r="http://schemas.openxmlformats.org/officeDocument/2006/relationships" r:embed="rId27">
          <a:extLst>
            <a:ext uri="{28A0092B-C50C-407E-A947-70E740481C1C}">
              <a14:useLocalDpi xmlns:a14="http://schemas.microsoft.com/office/drawing/2010/main" val="0"/>
            </a:ext>
          </a:extLst>
        </a:blip>
        <a:stretch>
          <a:fillRect/>
        </a:stretch>
      </xdr:blipFill>
      <xdr:spPr>
        <a:xfrm>
          <a:off x="7080250" y="276840950"/>
          <a:ext cx="4889500" cy="8702071"/>
        </a:xfrm>
        <a:prstGeom prst="rect">
          <a:avLst/>
        </a:prstGeom>
      </xdr:spPr>
    </xdr:pic>
    <xdr:clientData/>
  </xdr:twoCellAnchor>
  <xdr:twoCellAnchor>
    <xdr:from>
      <xdr:col>3</xdr:col>
      <xdr:colOff>711200</xdr:colOff>
      <xdr:row>439</xdr:row>
      <xdr:rowOff>50800</xdr:rowOff>
    </xdr:from>
    <xdr:to>
      <xdr:col>3</xdr:col>
      <xdr:colOff>4372499</xdr:colOff>
      <xdr:row>453</xdr:row>
      <xdr:rowOff>577850</xdr:rowOff>
    </xdr:to>
    <xdr:pic>
      <xdr:nvPicPr>
        <xdr:cNvPr id="102" name="Рисунок 101">
          <a:extLst>
            <a:ext uri="{FF2B5EF4-FFF2-40B4-BE49-F238E27FC236}">
              <a16:creationId xmlns:a16="http://schemas.microsoft.com/office/drawing/2014/main" id="{23657E6B-E40F-4C13-A87E-FB03C4B05F59}"/>
            </a:ext>
          </a:extLst>
        </xdr:cNvPr>
        <xdr:cNvPicPr>
          <a:picLocks/>
        </xdr:cNvPicPr>
      </xdr:nvPicPr>
      <xdr:blipFill>
        <a:blip xmlns:r="http://schemas.openxmlformats.org/officeDocument/2006/relationships" r:embed="rId28">
          <a:extLst>
            <a:ext uri="{28A0092B-C50C-407E-A947-70E740481C1C}">
              <a14:useLocalDpi xmlns:a14="http://schemas.microsoft.com/office/drawing/2010/main" val="0"/>
            </a:ext>
          </a:extLst>
        </a:blip>
        <a:stretch>
          <a:fillRect/>
        </a:stretch>
      </xdr:blipFill>
      <xdr:spPr>
        <a:xfrm>
          <a:off x="7740650" y="286057975"/>
          <a:ext cx="3661299" cy="9328150"/>
        </a:xfrm>
        <a:prstGeom prst="rect">
          <a:avLst/>
        </a:prstGeom>
      </xdr:spPr>
    </xdr:pic>
    <xdr:clientData/>
  </xdr:twoCellAnchor>
  <xdr:twoCellAnchor>
    <xdr:from>
      <xdr:col>3</xdr:col>
      <xdr:colOff>50800</xdr:colOff>
      <xdr:row>455</xdr:row>
      <xdr:rowOff>482600</xdr:rowOff>
    </xdr:from>
    <xdr:to>
      <xdr:col>3</xdr:col>
      <xdr:colOff>4940300</xdr:colOff>
      <xdr:row>469</xdr:row>
      <xdr:rowOff>238125</xdr:rowOff>
    </xdr:to>
    <xdr:pic>
      <xdr:nvPicPr>
        <xdr:cNvPr id="104" name="Рисунок 103">
          <a:extLst>
            <a:ext uri="{FF2B5EF4-FFF2-40B4-BE49-F238E27FC236}">
              <a16:creationId xmlns:a16="http://schemas.microsoft.com/office/drawing/2014/main" id="{A10BC3FB-DA34-4031-8F1B-EE11D0CCB95D}"/>
            </a:ext>
          </a:extLst>
        </xdr:cNvPr>
        <xdr:cNvPicPr>
          <a:picLocks/>
        </xdr:cNvPicPr>
      </xdr:nvPicPr>
      <xdr:blipFill>
        <a:blip xmlns:r="http://schemas.openxmlformats.org/officeDocument/2006/relationships" r:embed="rId29">
          <a:extLst>
            <a:ext uri="{28A0092B-C50C-407E-A947-70E740481C1C}">
              <a14:useLocalDpi xmlns:a14="http://schemas.microsoft.com/office/drawing/2010/main" val="0"/>
            </a:ext>
          </a:extLst>
        </a:blip>
        <a:stretch>
          <a:fillRect/>
        </a:stretch>
      </xdr:blipFill>
      <xdr:spPr>
        <a:xfrm>
          <a:off x="7080250" y="296062400"/>
          <a:ext cx="4889500" cy="8556625"/>
        </a:xfrm>
        <a:prstGeom prst="rect">
          <a:avLst/>
        </a:prstGeom>
      </xdr:spPr>
    </xdr:pic>
    <xdr:clientData/>
  </xdr:twoCellAnchor>
  <xdr:twoCellAnchor>
    <xdr:from>
      <xdr:col>3</xdr:col>
      <xdr:colOff>50800</xdr:colOff>
      <xdr:row>471</xdr:row>
      <xdr:rowOff>482600</xdr:rowOff>
    </xdr:from>
    <xdr:to>
      <xdr:col>3</xdr:col>
      <xdr:colOff>4940300</xdr:colOff>
      <xdr:row>485</xdr:row>
      <xdr:rowOff>238125</xdr:rowOff>
    </xdr:to>
    <xdr:pic>
      <xdr:nvPicPr>
        <xdr:cNvPr id="108" name="Рисунок 107">
          <a:extLst>
            <a:ext uri="{FF2B5EF4-FFF2-40B4-BE49-F238E27FC236}">
              <a16:creationId xmlns:a16="http://schemas.microsoft.com/office/drawing/2014/main" id="{819BCACF-F5C1-4B63-80B4-66A3FF984985}"/>
            </a:ext>
          </a:extLst>
        </xdr:cNvPr>
        <xdr:cNvPicPr>
          <a:picLocks/>
        </xdr:cNvPicPr>
      </xdr:nvPicPr>
      <xdr:blipFill>
        <a:blip xmlns:r="http://schemas.openxmlformats.org/officeDocument/2006/relationships" r:embed="rId30">
          <a:extLst>
            <a:ext uri="{28A0092B-C50C-407E-A947-70E740481C1C}">
              <a14:useLocalDpi xmlns:a14="http://schemas.microsoft.com/office/drawing/2010/main" val="0"/>
            </a:ext>
          </a:extLst>
        </a:blip>
        <a:stretch>
          <a:fillRect/>
        </a:stretch>
      </xdr:blipFill>
      <xdr:spPr>
        <a:xfrm>
          <a:off x="7080250" y="305635025"/>
          <a:ext cx="4889500" cy="8556625"/>
        </a:xfrm>
        <a:prstGeom prst="rect">
          <a:avLst/>
        </a:prstGeom>
      </xdr:spPr>
    </xdr:pic>
    <xdr:clientData/>
  </xdr:twoCellAnchor>
  <xdr:twoCellAnchor>
    <xdr:from>
      <xdr:col>3</xdr:col>
      <xdr:colOff>50800</xdr:colOff>
      <xdr:row>487</xdr:row>
      <xdr:rowOff>482600</xdr:rowOff>
    </xdr:from>
    <xdr:to>
      <xdr:col>3</xdr:col>
      <xdr:colOff>4940300</xdr:colOff>
      <xdr:row>501</xdr:row>
      <xdr:rowOff>238125</xdr:rowOff>
    </xdr:to>
    <xdr:pic>
      <xdr:nvPicPr>
        <xdr:cNvPr id="112" name="Рисунок 111">
          <a:extLst>
            <a:ext uri="{FF2B5EF4-FFF2-40B4-BE49-F238E27FC236}">
              <a16:creationId xmlns:a16="http://schemas.microsoft.com/office/drawing/2014/main" id="{3D955D04-226E-4B2E-A2D2-647C221C2529}"/>
            </a:ext>
          </a:extLst>
        </xdr:cNvPr>
        <xdr:cNvPicPr>
          <a:picLocks/>
        </xdr:cNvPicPr>
      </xdr:nvPicPr>
      <xdr:blipFill>
        <a:blip xmlns:r="http://schemas.openxmlformats.org/officeDocument/2006/relationships" r:embed="rId31">
          <a:extLst>
            <a:ext uri="{28A0092B-C50C-407E-A947-70E740481C1C}">
              <a14:useLocalDpi xmlns:a14="http://schemas.microsoft.com/office/drawing/2010/main" val="0"/>
            </a:ext>
          </a:extLst>
        </a:blip>
        <a:stretch>
          <a:fillRect/>
        </a:stretch>
      </xdr:blipFill>
      <xdr:spPr>
        <a:xfrm>
          <a:off x="7080250" y="315207650"/>
          <a:ext cx="4889500" cy="8556625"/>
        </a:xfrm>
        <a:prstGeom prst="rect">
          <a:avLst/>
        </a:prstGeom>
      </xdr:spPr>
    </xdr:pic>
    <xdr:clientData/>
  </xdr:twoCellAnchor>
  <xdr:twoCellAnchor>
    <xdr:from>
      <xdr:col>3</xdr:col>
      <xdr:colOff>50800</xdr:colOff>
      <xdr:row>503</xdr:row>
      <xdr:rowOff>482600</xdr:rowOff>
    </xdr:from>
    <xdr:to>
      <xdr:col>3</xdr:col>
      <xdr:colOff>4940300</xdr:colOff>
      <xdr:row>517</xdr:row>
      <xdr:rowOff>238125</xdr:rowOff>
    </xdr:to>
    <xdr:pic>
      <xdr:nvPicPr>
        <xdr:cNvPr id="116" name="Рисунок 115">
          <a:extLst>
            <a:ext uri="{FF2B5EF4-FFF2-40B4-BE49-F238E27FC236}">
              <a16:creationId xmlns:a16="http://schemas.microsoft.com/office/drawing/2014/main" id="{325901A7-EF70-4F6A-A848-C29EAAA172F5}"/>
            </a:ext>
          </a:extLst>
        </xdr:cNvPr>
        <xdr:cNvPicPr>
          <a:picLocks/>
        </xdr:cNvPicPr>
      </xdr:nvPicPr>
      <xdr:blipFill>
        <a:blip xmlns:r="http://schemas.openxmlformats.org/officeDocument/2006/relationships" r:embed="rId32">
          <a:extLst>
            <a:ext uri="{28A0092B-C50C-407E-A947-70E740481C1C}">
              <a14:useLocalDpi xmlns:a14="http://schemas.microsoft.com/office/drawing/2010/main" val="0"/>
            </a:ext>
          </a:extLst>
        </a:blip>
        <a:stretch>
          <a:fillRect/>
        </a:stretch>
      </xdr:blipFill>
      <xdr:spPr>
        <a:xfrm>
          <a:off x="7080250" y="324780275"/>
          <a:ext cx="4889500" cy="8556625"/>
        </a:xfrm>
        <a:prstGeom prst="rect">
          <a:avLst/>
        </a:prstGeom>
      </xdr:spPr>
    </xdr:pic>
    <xdr:clientData/>
  </xdr:twoCellAnchor>
  <xdr:twoCellAnchor>
    <xdr:from>
      <xdr:col>3</xdr:col>
      <xdr:colOff>50800</xdr:colOff>
      <xdr:row>519</xdr:row>
      <xdr:rowOff>482600</xdr:rowOff>
    </xdr:from>
    <xdr:to>
      <xdr:col>3</xdr:col>
      <xdr:colOff>4940300</xdr:colOff>
      <xdr:row>533</xdr:row>
      <xdr:rowOff>238125</xdr:rowOff>
    </xdr:to>
    <xdr:pic>
      <xdr:nvPicPr>
        <xdr:cNvPr id="120" name="Рисунок 119">
          <a:extLst>
            <a:ext uri="{FF2B5EF4-FFF2-40B4-BE49-F238E27FC236}">
              <a16:creationId xmlns:a16="http://schemas.microsoft.com/office/drawing/2014/main" id="{E43AD902-27CD-4B3C-BFA0-C6E01E6294BF}"/>
            </a:ext>
          </a:extLst>
        </xdr:cNvPr>
        <xdr:cNvPicPr>
          <a:picLocks/>
        </xdr:cNvPicPr>
      </xdr:nvPicPr>
      <xdr:blipFill>
        <a:blip xmlns:r="http://schemas.openxmlformats.org/officeDocument/2006/relationships" r:embed="rId33">
          <a:extLst>
            <a:ext uri="{28A0092B-C50C-407E-A947-70E740481C1C}">
              <a14:useLocalDpi xmlns:a14="http://schemas.microsoft.com/office/drawing/2010/main" val="0"/>
            </a:ext>
          </a:extLst>
        </a:blip>
        <a:stretch>
          <a:fillRect/>
        </a:stretch>
      </xdr:blipFill>
      <xdr:spPr>
        <a:xfrm>
          <a:off x="7080250" y="334352900"/>
          <a:ext cx="4889500" cy="8556625"/>
        </a:xfrm>
        <a:prstGeom prst="rect">
          <a:avLst/>
        </a:prstGeom>
      </xdr:spPr>
    </xdr:pic>
    <xdr:clientData/>
  </xdr:twoCellAnchor>
  <xdr:twoCellAnchor>
    <xdr:from>
      <xdr:col>3</xdr:col>
      <xdr:colOff>50800</xdr:colOff>
      <xdr:row>535</xdr:row>
      <xdr:rowOff>482600</xdr:rowOff>
    </xdr:from>
    <xdr:to>
      <xdr:col>3</xdr:col>
      <xdr:colOff>4940300</xdr:colOff>
      <xdr:row>549</xdr:row>
      <xdr:rowOff>238125</xdr:rowOff>
    </xdr:to>
    <xdr:pic>
      <xdr:nvPicPr>
        <xdr:cNvPr id="124" name="Рисунок 123">
          <a:extLst>
            <a:ext uri="{FF2B5EF4-FFF2-40B4-BE49-F238E27FC236}">
              <a16:creationId xmlns:a16="http://schemas.microsoft.com/office/drawing/2014/main" id="{A69BC108-99F2-4A76-977D-B0FC403A392B}"/>
            </a:ext>
          </a:extLst>
        </xdr:cNvPr>
        <xdr:cNvPicPr>
          <a:picLocks/>
        </xdr:cNvPicPr>
      </xdr:nvPicPr>
      <xdr:blipFill>
        <a:blip xmlns:r="http://schemas.openxmlformats.org/officeDocument/2006/relationships" r:embed="rId34">
          <a:extLst>
            <a:ext uri="{28A0092B-C50C-407E-A947-70E740481C1C}">
              <a14:useLocalDpi xmlns:a14="http://schemas.microsoft.com/office/drawing/2010/main" val="0"/>
            </a:ext>
          </a:extLst>
        </a:blip>
        <a:stretch>
          <a:fillRect/>
        </a:stretch>
      </xdr:blipFill>
      <xdr:spPr>
        <a:xfrm>
          <a:off x="7080250" y="343925525"/>
          <a:ext cx="4889500" cy="8556625"/>
        </a:xfrm>
        <a:prstGeom prst="rect">
          <a:avLst/>
        </a:prstGeom>
      </xdr:spPr>
    </xdr:pic>
    <xdr:clientData/>
  </xdr:twoCellAnchor>
  <xdr:twoCellAnchor>
    <xdr:from>
      <xdr:col>3</xdr:col>
      <xdr:colOff>50800</xdr:colOff>
      <xdr:row>551</xdr:row>
      <xdr:rowOff>406375</xdr:rowOff>
    </xdr:from>
    <xdr:to>
      <xdr:col>3</xdr:col>
      <xdr:colOff>4940300</xdr:colOff>
      <xdr:row>565</xdr:row>
      <xdr:rowOff>322504</xdr:rowOff>
    </xdr:to>
    <xdr:pic>
      <xdr:nvPicPr>
        <xdr:cNvPr id="126" name="Рисунок 125">
          <a:extLst>
            <a:ext uri="{FF2B5EF4-FFF2-40B4-BE49-F238E27FC236}">
              <a16:creationId xmlns:a16="http://schemas.microsoft.com/office/drawing/2014/main" id="{5E318CF6-1075-4A3C-9FC1-1503A90CEC82}"/>
            </a:ext>
          </a:extLst>
        </xdr:cNvPr>
        <xdr:cNvPicPr>
          <a:picLocks/>
        </xdr:cNvPicPr>
      </xdr:nvPicPr>
      <xdr:blipFill>
        <a:blip xmlns:r="http://schemas.openxmlformats.org/officeDocument/2006/relationships" r:embed="rId35">
          <a:extLst>
            <a:ext uri="{28A0092B-C50C-407E-A947-70E740481C1C}">
              <a14:useLocalDpi xmlns:a14="http://schemas.microsoft.com/office/drawing/2010/main" val="0"/>
            </a:ext>
          </a:extLst>
        </a:blip>
        <a:stretch>
          <a:fillRect/>
        </a:stretch>
      </xdr:blipFill>
      <xdr:spPr>
        <a:xfrm>
          <a:off x="7080250" y="353421925"/>
          <a:ext cx="4889500" cy="8717229"/>
        </a:xfrm>
        <a:prstGeom prst="rect">
          <a:avLst/>
        </a:prstGeom>
      </xdr:spPr>
    </xdr:pic>
    <xdr:clientData/>
  </xdr:twoCellAnchor>
  <xdr:twoCellAnchor>
    <xdr:from>
      <xdr:col>3</xdr:col>
      <xdr:colOff>50800</xdr:colOff>
      <xdr:row>567</xdr:row>
      <xdr:rowOff>482600</xdr:rowOff>
    </xdr:from>
    <xdr:to>
      <xdr:col>3</xdr:col>
      <xdr:colOff>4940300</xdr:colOff>
      <xdr:row>581</xdr:row>
      <xdr:rowOff>238125</xdr:rowOff>
    </xdr:to>
    <xdr:pic>
      <xdr:nvPicPr>
        <xdr:cNvPr id="130" name="Рисунок 129">
          <a:extLst>
            <a:ext uri="{FF2B5EF4-FFF2-40B4-BE49-F238E27FC236}">
              <a16:creationId xmlns:a16="http://schemas.microsoft.com/office/drawing/2014/main" id="{11C9111C-5C7F-40BA-8DF6-5A08AA036058}"/>
            </a:ext>
          </a:extLst>
        </xdr:cNvPr>
        <xdr:cNvPicPr>
          <a:picLocks/>
        </xdr:cNvPicPr>
      </xdr:nvPicPr>
      <xdr:blipFill>
        <a:blip xmlns:r="http://schemas.openxmlformats.org/officeDocument/2006/relationships" r:embed="rId36">
          <a:extLst>
            <a:ext uri="{28A0092B-C50C-407E-A947-70E740481C1C}">
              <a14:useLocalDpi xmlns:a14="http://schemas.microsoft.com/office/drawing/2010/main" val="0"/>
            </a:ext>
          </a:extLst>
        </a:blip>
        <a:stretch>
          <a:fillRect/>
        </a:stretch>
      </xdr:blipFill>
      <xdr:spPr>
        <a:xfrm>
          <a:off x="7080250" y="363070775"/>
          <a:ext cx="4889500" cy="8556625"/>
        </a:xfrm>
        <a:prstGeom prst="rect">
          <a:avLst/>
        </a:prstGeom>
      </xdr:spPr>
    </xdr:pic>
    <xdr:clientData/>
  </xdr:twoCellAnchor>
  <xdr:twoCellAnchor>
    <xdr:from>
      <xdr:col>3</xdr:col>
      <xdr:colOff>393700</xdr:colOff>
      <xdr:row>583</xdr:row>
      <xdr:rowOff>50800</xdr:rowOff>
    </xdr:from>
    <xdr:to>
      <xdr:col>3</xdr:col>
      <xdr:colOff>4696309</xdr:colOff>
      <xdr:row>597</xdr:row>
      <xdr:rowOff>577850</xdr:rowOff>
    </xdr:to>
    <xdr:pic>
      <xdr:nvPicPr>
        <xdr:cNvPr id="134" name="Рисунок 133">
          <a:extLst>
            <a:ext uri="{FF2B5EF4-FFF2-40B4-BE49-F238E27FC236}">
              <a16:creationId xmlns:a16="http://schemas.microsoft.com/office/drawing/2014/main" id="{BCE830A8-8C07-4207-9F23-CC08C1BE6E2D}"/>
            </a:ext>
          </a:extLst>
        </xdr:cNvPr>
        <xdr:cNvPicPr>
          <a:picLocks/>
        </xdr:cNvPicPr>
      </xdr:nvPicPr>
      <xdr:blipFill>
        <a:blip xmlns:r="http://schemas.openxmlformats.org/officeDocument/2006/relationships" r:embed="rId37">
          <a:extLst>
            <a:ext uri="{28A0092B-C50C-407E-A947-70E740481C1C}">
              <a14:useLocalDpi xmlns:a14="http://schemas.microsoft.com/office/drawing/2010/main" val="0"/>
            </a:ext>
          </a:extLst>
        </a:blip>
        <a:stretch>
          <a:fillRect/>
        </a:stretch>
      </xdr:blipFill>
      <xdr:spPr>
        <a:xfrm>
          <a:off x="7423150" y="372211600"/>
          <a:ext cx="4302609" cy="9328150"/>
        </a:xfrm>
        <a:prstGeom prst="rect">
          <a:avLst/>
        </a:prstGeom>
      </xdr:spPr>
    </xdr:pic>
    <xdr:clientData/>
  </xdr:twoCellAnchor>
  <xdr:twoCellAnchor>
    <xdr:from>
      <xdr:col>3</xdr:col>
      <xdr:colOff>50800</xdr:colOff>
      <xdr:row>600</xdr:row>
      <xdr:rowOff>463550</xdr:rowOff>
    </xdr:from>
    <xdr:to>
      <xdr:col>3</xdr:col>
      <xdr:colOff>4940300</xdr:colOff>
      <xdr:row>612</xdr:row>
      <xdr:rowOff>251086</xdr:rowOff>
    </xdr:to>
    <xdr:pic>
      <xdr:nvPicPr>
        <xdr:cNvPr id="136" name="Рисунок 135">
          <a:extLst>
            <a:ext uri="{FF2B5EF4-FFF2-40B4-BE49-F238E27FC236}">
              <a16:creationId xmlns:a16="http://schemas.microsoft.com/office/drawing/2014/main" id="{EDDA4F3A-64E9-4026-8B1F-4C30C18BA21E}"/>
            </a:ext>
          </a:extLst>
        </xdr:cNvPr>
        <xdr:cNvPicPr>
          <a:picLocks/>
        </xdr:cNvPicPr>
      </xdr:nvPicPr>
      <xdr:blipFill>
        <a:blip xmlns:r="http://schemas.openxmlformats.org/officeDocument/2006/relationships" r:embed="rId38">
          <a:extLst>
            <a:ext uri="{28A0092B-C50C-407E-A947-70E740481C1C}">
              <a14:useLocalDpi xmlns:a14="http://schemas.microsoft.com/office/drawing/2010/main" val="0"/>
            </a:ext>
          </a:extLst>
        </a:blip>
        <a:stretch>
          <a:fillRect/>
        </a:stretch>
      </xdr:blipFill>
      <xdr:spPr>
        <a:xfrm>
          <a:off x="7080250" y="382825625"/>
          <a:ext cx="4889500" cy="7331336"/>
        </a:xfrm>
        <a:prstGeom prst="rect">
          <a:avLst/>
        </a:prstGeom>
      </xdr:spPr>
    </xdr:pic>
    <xdr:clientData/>
  </xdr:twoCellAnchor>
  <xdr:twoCellAnchor>
    <xdr:from>
      <xdr:col>3</xdr:col>
      <xdr:colOff>50800</xdr:colOff>
      <xdr:row>615</xdr:row>
      <xdr:rowOff>482625</xdr:rowOff>
    </xdr:from>
    <xdr:to>
      <xdr:col>3</xdr:col>
      <xdr:colOff>4940300</xdr:colOff>
      <xdr:row>629</xdr:row>
      <xdr:rowOff>238150</xdr:rowOff>
    </xdr:to>
    <xdr:pic>
      <xdr:nvPicPr>
        <xdr:cNvPr id="140" name="Рисунок 139">
          <a:extLst>
            <a:ext uri="{FF2B5EF4-FFF2-40B4-BE49-F238E27FC236}">
              <a16:creationId xmlns:a16="http://schemas.microsoft.com/office/drawing/2014/main" id="{D0C8BDB3-6CC9-49F0-A39E-4E47CB47CA0C}"/>
            </a:ext>
          </a:extLst>
        </xdr:cNvPr>
        <xdr:cNvPicPr>
          <a:picLocks/>
        </xdr:cNvPicPr>
      </xdr:nvPicPr>
      <xdr:blipFill>
        <a:blip xmlns:r="http://schemas.openxmlformats.org/officeDocument/2006/relationships" r:embed="rId39">
          <a:extLst>
            <a:ext uri="{28A0092B-C50C-407E-A947-70E740481C1C}">
              <a14:useLocalDpi xmlns:a14="http://schemas.microsoft.com/office/drawing/2010/main" val="0"/>
            </a:ext>
          </a:extLst>
        </a:blip>
        <a:stretch>
          <a:fillRect/>
        </a:stretch>
      </xdr:blipFill>
      <xdr:spPr>
        <a:xfrm>
          <a:off x="7080250" y="391788675"/>
          <a:ext cx="4889500" cy="8556625"/>
        </a:xfrm>
        <a:prstGeom prst="rect">
          <a:avLst/>
        </a:prstGeom>
      </xdr:spPr>
    </xdr:pic>
    <xdr:clientData/>
  </xdr:twoCellAnchor>
  <xdr:twoCellAnchor>
    <xdr:from>
      <xdr:col>3</xdr:col>
      <xdr:colOff>50800</xdr:colOff>
      <xdr:row>631</xdr:row>
      <xdr:rowOff>406400</xdr:rowOff>
    </xdr:from>
    <xdr:to>
      <xdr:col>3</xdr:col>
      <xdr:colOff>4940300</xdr:colOff>
      <xdr:row>645</xdr:row>
      <xdr:rowOff>319114</xdr:rowOff>
    </xdr:to>
    <xdr:pic>
      <xdr:nvPicPr>
        <xdr:cNvPr id="144" name="Рисунок 143">
          <a:extLst>
            <a:ext uri="{FF2B5EF4-FFF2-40B4-BE49-F238E27FC236}">
              <a16:creationId xmlns:a16="http://schemas.microsoft.com/office/drawing/2014/main" id="{A9C75F0C-97F0-48FF-AA2C-31F5743DE6F3}"/>
            </a:ext>
          </a:extLst>
        </xdr:cNvPr>
        <xdr:cNvPicPr>
          <a:picLocks/>
        </xdr:cNvPicPr>
      </xdr:nvPicPr>
      <xdr:blipFill>
        <a:blip xmlns:r="http://schemas.openxmlformats.org/officeDocument/2006/relationships" r:embed="rId40">
          <a:extLst>
            <a:ext uri="{28A0092B-C50C-407E-A947-70E740481C1C}">
              <a14:useLocalDpi xmlns:a14="http://schemas.microsoft.com/office/drawing/2010/main" val="0"/>
            </a:ext>
          </a:extLst>
        </a:blip>
        <a:stretch>
          <a:fillRect/>
        </a:stretch>
      </xdr:blipFill>
      <xdr:spPr>
        <a:xfrm>
          <a:off x="7080250" y="401285075"/>
          <a:ext cx="4889500" cy="8713814"/>
        </a:xfrm>
        <a:prstGeom prst="rect">
          <a:avLst/>
        </a:prstGeom>
      </xdr:spPr>
    </xdr:pic>
    <xdr:clientData/>
  </xdr:twoCellAnchor>
  <xdr:twoCellAnchor>
    <xdr:from>
      <xdr:col>3</xdr:col>
      <xdr:colOff>50800</xdr:colOff>
      <xdr:row>647</xdr:row>
      <xdr:rowOff>482600</xdr:rowOff>
    </xdr:from>
    <xdr:to>
      <xdr:col>3</xdr:col>
      <xdr:colOff>4940300</xdr:colOff>
      <xdr:row>661</xdr:row>
      <xdr:rowOff>238125</xdr:rowOff>
    </xdr:to>
    <xdr:pic>
      <xdr:nvPicPr>
        <xdr:cNvPr id="148" name="Рисунок 147">
          <a:extLst>
            <a:ext uri="{FF2B5EF4-FFF2-40B4-BE49-F238E27FC236}">
              <a16:creationId xmlns:a16="http://schemas.microsoft.com/office/drawing/2014/main" id="{8782EC4D-C092-4438-B477-90EFA4DF39EC}"/>
            </a:ext>
          </a:extLst>
        </xdr:cNvPr>
        <xdr:cNvPicPr>
          <a:picLocks/>
        </xdr:cNvPicPr>
      </xdr:nvPicPr>
      <xdr:blipFill>
        <a:blip xmlns:r="http://schemas.openxmlformats.org/officeDocument/2006/relationships" r:embed="rId41">
          <a:extLst>
            <a:ext uri="{28A0092B-C50C-407E-A947-70E740481C1C}">
              <a14:useLocalDpi xmlns:a14="http://schemas.microsoft.com/office/drawing/2010/main" val="0"/>
            </a:ext>
          </a:extLst>
        </a:blip>
        <a:stretch>
          <a:fillRect/>
        </a:stretch>
      </xdr:blipFill>
      <xdr:spPr>
        <a:xfrm>
          <a:off x="7080250" y="410933900"/>
          <a:ext cx="4889500" cy="8556625"/>
        </a:xfrm>
        <a:prstGeom prst="rect">
          <a:avLst/>
        </a:prstGeom>
      </xdr:spPr>
    </xdr:pic>
    <xdr:clientData/>
  </xdr:twoCellAnchor>
  <xdr:twoCellAnchor>
    <xdr:from>
      <xdr:col>3</xdr:col>
      <xdr:colOff>50800</xdr:colOff>
      <xdr:row>663</xdr:row>
      <xdr:rowOff>393700</xdr:rowOff>
    </xdr:from>
    <xdr:to>
      <xdr:col>3</xdr:col>
      <xdr:colOff>4940300</xdr:colOff>
      <xdr:row>677</xdr:row>
      <xdr:rowOff>313638</xdr:rowOff>
    </xdr:to>
    <xdr:pic>
      <xdr:nvPicPr>
        <xdr:cNvPr id="152" name="Рисунок 151">
          <a:extLst>
            <a:ext uri="{FF2B5EF4-FFF2-40B4-BE49-F238E27FC236}">
              <a16:creationId xmlns:a16="http://schemas.microsoft.com/office/drawing/2014/main" id="{7B9FF120-BE49-4A0B-B383-018C1268AD5A}"/>
            </a:ext>
          </a:extLst>
        </xdr:cNvPr>
        <xdr:cNvPicPr>
          <a:picLocks/>
        </xdr:cNvPicPr>
      </xdr:nvPicPr>
      <xdr:blipFill>
        <a:blip xmlns:r="http://schemas.openxmlformats.org/officeDocument/2006/relationships" r:embed="rId42">
          <a:extLst>
            <a:ext uri="{28A0092B-C50C-407E-A947-70E740481C1C}">
              <a14:useLocalDpi xmlns:a14="http://schemas.microsoft.com/office/drawing/2010/main" val="0"/>
            </a:ext>
          </a:extLst>
        </a:blip>
        <a:stretch>
          <a:fillRect/>
        </a:stretch>
      </xdr:blipFill>
      <xdr:spPr>
        <a:xfrm>
          <a:off x="7080250" y="420417625"/>
          <a:ext cx="4889500" cy="8721038"/>
        </a:xfrm>
        <a:prstGeom prst="rect">
          <a:avLst/>
        </a:prstGeom>
      </xdr:spPr>
    </xdr:pic>
    <xdr:clientData/>
  </xdr:twoCellAnchor>
  <xdr:twoCellAnchor>
    <xdr:from>
      <xdr:col>3</xdr:col>
      <xdr:colOff>50800</xdr:colOff>
      <xdr:row>679</xdr:row>
      <xdr:rowOff>482600</xdr:rowOff>
    </xdr:from>
    <xdr:to>
      <xdr:col>3</xdr:col>
      <xdr:colOff>4940300</xdr:colOff>
      <xdr:row>693</xdr:row>
      <xdr:rowOff>238125</xdr:rowOff>
    </xdr:to>
    <xdr:pic>
      <xdr:nvPicPr>
        <xdr:cNvPr id="156" name="Рисунок 155">
          <a:extLst>
            <a:ext uri="{FF2B5EF4-FFF2-40B4-BE49-F238E27FC236}">
              <a16:creationId xmlns:a16="http://schemas.microsoft.com/office/drawing/2014/main" id="{6D1269FB-E6D1-4C85-8C73-20DE691B1CB5}"/>
            </a:ext>
          </a:extLst>
        </xdr:cNvPr>
        <xdr:cNvPicPr>
          <a:picLocks/>
        </xdr:cNvPicPr>
      </xdr:nvPicPr>
      <xdr:blipFill>
        <a:blip xmlns:r="http://schemas.openxmlformats.org/officeDocument/2006/relationships" r:embed="rId43">
          <a:extLst>
            <a:ext uri="{28A0092B-C50C-407E-A947-70E740481C1C}">
              <a14:useLocalDpi xmlns:a14="http://schemas.microsoft.com/office/drawing/2010/main" val="0"/>
            </a:ext>
          </a:extLst>
        </a:blip>
        <a:stretch>
          <a:fillRect/>
        </a:stretch>
      </xdr:blipFill>
      <xdr:spPr>
        <a:xfrm>
          <a:off x="7080250" y="430079150"/>
          <a:ext cx="4889500" cy="8556625"/>
        </a:xfrm>
        <a:prstGeom prst="rect">
          <a:avLst/>
        </a:prstGeom>
      </xdr:spPr>
    </xdr:pic>
    <xdr:clientData/>
  </xdr:twoCellAnchor>
  <xdr:twoCellAnchor>
    <xdr:from>
      <xdr:col>3</xdr:col>
      <xdr:colOff>774700</xdr:colOff>
      <xdr:row>695</xdr:row>
      <xdr:rowOff>50800</xdr:rowOff>
    </xdr:from>
    <xdr:to>
      <xdr:col>3</xdr:col>
      <xdr:colOff>4307737</xdr:colOff>
      <xdr:row>709</xdr:row>
      <xdr:rowOff>577850</xdr:rowOff>
    </xdr:to>
    <xdr:pic>
      <xdr:nvPicPr>
        <xdr:cNvPr id="160" name="Рисунок 159">
          <a:extLst>
            <a:ext uri="{FF2B5EF4-FFF2-40B4-BE49-F238E27FC236}">
              <a16:creationId xmlns:a16="http://schemas.microsoft.com/office/drawing/2014/main" id="{65A5026C-26D3-4ED8-83CB-AF3F74CA5661}"/>
            </a:ext>
          </a:extLst>
        </xdr:cNvPr>
        <xdr:cNvPicPr>
          <a:picLocks/>
        </xdr:cNvPicPr>
      </xdr:nvPicPr>
      <xdr:blipFill>
        <a:blip xmlns:r="http://schemas.openxmlformats.org/officeDocument/2006/relationships" r:embed="rId44">
          <a:extLst>
            <a:ext uri="{28A0092B-C50C-407E-A947-70E740481C1C}">
              <a14:useLocalDpi xmlns:a14="http://schemas.microsoft.com/office/drawing/2010/main" val="0"/>
            </a:ext>
          </a:extLst>
        </a:blip>
        <a:stretch>
          <a:fillRect/>
        </a:stretch>
      </xdr:blipFill>
      <xdr:spPr>
        <a:xfrm>
          <a:off x="7804150" y="439219975"/>
          <a:ext cx="3533037" cy="9328150"/>
        </a:xfrm>
        <a:prstGeom prst="rect">
          <a:avLst/>
        </a:prstGeom>
      </xdr:spPr>
    </xdr:pic>
    <xdr:clientData/>
  </xdr:twoCellAnchor>
  <xdr:twoCellAnchor>
    <xdr:from>
      <xdr:col>3</xdr:col>
      <xdr:colOff>50800</xdr:colOff>
      <xdr:row>711</xdr:row>
      <xdr:rowOff>482600</xdr:rowOff>
    </xdr:from>
    <xdr:to>
      <xdr:col>3</xdr:col>
      <xdr:colOff>4940300</xdr:colOff>
      <xdr:row>725</xdr:row>
      <xdr:rowOff>238125</xdr:rowOff>
    </xdr:to>
    <xdr:pic>
      <xdr:nvPicPr>
        <xdr:cNvPr id="162" name="Рисунок 161">
          <a:extLst>
            <a:ext uri="{FF2B5EF4-FFF2-40B4-BE49-F238E27FC236}">
              <a16:creationId xmlns:a16="http://schemas.microsoft.com/office/drawing/2014/main" id="{E9040798-B4FA-4809-B6D5-149E66CB12DB}"/>
            </a:ext>
          </a:extLst>
        </xdr:cNvPr>
        <xdr:cNvPicPr>
          <a:picLocks/>
        </xdr:cNvPicPr>
      </xdr:nvPicPr>
      <xdr:blipFill>
        <a:blip xmlns:r="http://schemas.openxmlformats.org/officeDocument/2006/relationships" r:embed="rId45">
          <a:extLst>
            <a:ext uri="{28A0092B-C50C-407E-A947-70E740481C1C}">
              <a14:useLocalDpi xmlns:a14="http://schemas.microsoft.com/office/drawing/2010/main" val="0"/>
            </a:ext>
          </a:extLst>
        </a:blip>
        <a:stretch>
          <a:fillRect/>
        </a:stretch>
      </xdr:blipFill>
      <xdr:spPr>
        <a:xfrm>
          <a:off x="7080250" y="449224400"/>
          <a:ext cx="4889500" cy="8556625"/>
        </a:xfrm>
        <a:prstGeom prst="rect">
          <a:avLst/>
        </a:prstGeom>
      </xdr:spPr>
    </xdr:pic>
    <xdr:clientData/>
  </xdr:twoCellAnchor>
  <xdr:twoCellAnchor>
    <xdr:from>
      <xdr:col>3</xdr:col>
      <xdr:colOff>50800</xdr:colOff>
      <xdr:row>727</xdr:row>
      <xdr:rowOff>482600</xdr:rowOff>
    </xdr:from>
    <xdr:to>
      <xdr:col>3</xdr:col>
      <xdr:colOff>4940300</xdr:colOff>
      <xdr:row>741</xdr:row>
      <xdr:rowOff>238125</xdr:rowOff>
    </xdr:to>
    <xdr:pic>
      <xdr:nvPicPr>
        <xdr:cNvPr id="166" name="Рисунок 165">
          <a:extLst>
            <a:ext uri="{FF2B5EF4-FFF2-40B4-BE49-F238E27FC236}">
              <a16:creationId xmlns:a16="http://schemas.microsoft.com/office/drawing/2014/main" id="{79E86B55-32B7-4D43-A20F-DF969A53E965}"/>
            </a:ext>
          </a:extLst>
        </xdr:cNvPr>
        <xdr:cNvPicPr>
          <a:picLocks/>
        </xdr:cNvPicPr>
      </xdr:nvPicPr>
      <xdr:blipFill>
        <a:blip xmlns:r="http://schemas.openxmlformats.org/officeDocument/2006/relationships" r:embed="rId46">
          <a:extLst>
            <a:ext uri="{28A0092B-C50C-407E-A947-70E740481C1C}">
              <a14:useLocalDpi xmlns:a14="http://schemas.microsoft.com/office/drawing/2010/main" val="0"/>
            </a:ext>
          </a:extLst>
        </a:blip>
        <a:stretch>
          <a:fillRect/>
        </a:stretch>
      </xdr:blipFill>
      <xdr:spPr>
        <a:xfrm>
          <a:off x="7080250" y="458797025"/>
          <a:ext cx="4889500" cy="8556625"/>
        </a:xfrm>
        <a:prstGeom prst="rect">
          <a:avLst/>
        </a:prstGeom>
      </xdr:spPr>
    </xdr:pic>
    <xdr:clientData/>
  </xdr:twoCellAnchor>
  <xdr:twoCellAnchor>
    <xdr:from>
      <xdr:col>3</xdr:col>
      <xdr:colOff>50800</xdr:colOff>
      <xdr:row>743</xdr:row>
      <xdr:rowOff>482600</xdr:rowOff>
    </xdr:from>
    <xdr:to>
      <xdr:col>3</xdr:col>
      <xdr:colOff>4940300</xdr:colOff>
      <xdr:row>757</xdr:row>
      <xdr:rowOff>238125</xdr:rowOff>
    </xdr:to>
    <xdr:pic>
      <xdr:nvPicPr>
        <xdr:cNvPr id="168" name="Рисунок 167">
          <a:extLst>
            <a:ext uri="{FF2B5EF4-FFF2-40B4-BE49-F238E27FC236}">
              <a16:creationId xmlns:a16="http://schemas.microsoft.com/office/drawing/2014/main" id="{AF6AE946-270C-4DF6-B320-B874CE102E7B}"/>
            </a:ext>
          </a:extLst>
        </xdr:cNvPr>
        <xdr:cNvPicPr>
          <a:picLocks/>
        </xdr:cNvPicPr>
      </xdr:nvPicPr>
      <xdr:blipFill>
        <a:blip xmlns:r="http://schemas.openxmlformats.org/officeDocument/2006/relationships" r:embed="rId47">
          <a:extLst>
            <a:ext uri="{28A0092B-C50C-407E-A947-70E740481C1C}">
              <a14:useLocalDpi xmlns:a14="http://schemas.microsoft.com/office/drawing/2010/main" val="0"/>
            </a:ext>
          </a:extLst>
        </a:blip>
        <a:stretch>
          <a:fillRect/>
        </a:stretch>
      </xdr:blipFill>
      <xdr:spPr>
        <a:xfrm>
          <a:off x="7080250" y="468369650"/>
          <a:ext cx="4889500" cy="8556625"/>
        </a:xfrm>
        <a:prstGeom prst="rect">
          <a:avLst/>
        </a:prstGeom>
      </xdr:spPr>
    </xdr:pic>
    <xdr:clientData/>
  </xdr:twoCellAnchor>
  <xdr:twoCellAnchor>
    <xdr:from>
      <xdr:col>3</xdr:col>
      <xdr:colOff>50800</xdr:colOff>
      <xdr:row>759</xdr:row>
      <xdr:rowOff>482600</xdr:rowOff>
    </xdr:from>
    <xdr:to>
      <xdr:col>3</xdr:col>
      <xdr:colOff>4940300</xdr:colOff>
      <xdr:row>773</xdr:row>
      <xdr:rowOff>238125</xdr:rowOff>
    </xdr:to>
    <xdr:pic>
      <xdr:nvPicPr>
        <xdr:cNvPr id="170" name="Рисунок 169">
          <a:extLst>
            <a:ext uri="{FF2B5EF4-FFF2-40B4-BE49-F238E27FC236}">
              <a16:creationId xmlns:a16="http://schemas.microsoft.com/office/drawing/2014/main" id="{1C45E580-89DA-406E-972D-6B24D8CB7C93}"/>
            </a:ext>
          </a:extLst>
        </xdr:cNvPr>
        <xdr:cNvPicPr>
          <a:picLocks/>
        </xdr:cNvPicPr>
      </xdr:nvPicPr>
      <xdr:blipFill>
        <a:blip xmlns:r="http://schemas.openxmlformats.org/officeDocument/2006/relationships" r:embed="rId48">
          <a:extLst>
            <a:ext uri="{28A0092B-C50C-407E-A947-70E740481C1C}">
              <a14:useLocalDpi xmlns:a14="http://schemas.microsoft.com/office/drawing/2010/main" val="0"/>
            </a:ext>
          </a:extLst>
        </a:blip>
        <a:stretch>
          <a:fillRect/>
        </a:stretch>
      </xdr:blipFill>
      <xdr:spPr>
        <a:xfrm>
          <a:off x="7080250" y="477942275"/>
          <a:ext cx="4889500" cy="8556625"/>
        </a:xfrm>
        <a:prstGeom prst="rect">
          <a:avLst/>
        </a:prstGeom>
      </xdr:spPr>
    </xdr:pic>
    <xdr:clientData/>
  </xdr:twoCellAnchor>
  <xdr:twoCellAnchor>
    <xdr:from>
      <xdr:col>3</xdr:col>
      <xdr:colOff>50800</xdr:colOff>
      <xdr:row>775</xdr:row>
      <xdr:rowOff>482600</xdr:rowOff>
    </xdr:from>
    <xdr:to>
      <xdr:col>3</xdr:col>
      <xdr:colOff>4940300</xdr:colOff>
      <xdr:row>789</xdr:row>
      <xdr:rowOff>238125</xdr:rowOff>
    </xdr:to>
    <xdr:pic>
      <xdr:nvPicPr>
        <xdr:cNvPr id="174" name="Рисунок 173">
          <a:extLst>
            <a:ext uri="{FF2B5EF4-FFF2-40B4-BE49-F238E27FC236}">
              <a16:creationId xmlns:a16="http://schemas.microsoft.com/office/drawing/2014/main" id="{CADD7E8F-06AC-4E10-B9A6-E3654DB04741}"/>
            </a:ext>
          </a:extLst>
        </xdr:cNvPr>
        <xdr:cNvPicPr>
          <a:picLocks/>
        </xdr:cNvPicPr>
      </xdr:nvPicPr>
      <xdr:blipFill>
        <a:blip xmlns:r="http://schemas.openxmlformats.org/officeDocument/2006/relationships" r:embed="rId49">
          <a:extLst>
            <a:ext uri="{28A0092B-C50C-407E-A947-70E740481C1C}">
              <a14:useLocalDpi xmlns:a14="http://schemas.microsoft.com/office/drawing/2010/main" val="0"/>
            </a:ext>
          </a:extLst>
        </a:blip>
        <a:stretch>
          <a:fillRect/>
        </a:stretch>
      </xdr:blipFill>
      <xdr:spPr>
        <a:xfrm>
          <a:off x="7080250" y="487514900"/>
          <a:ext cx="4889500" cy="8556625"/>
        </a:xfrm>
        <a:prstGeom prst="rect">
          <a:avLst/>
        </a:prstGeom>
      </xdr:spPr>
    </xdr:pic>
    <xdr:clientData/>
  </xdr:twoCellAnchor>
  <xdr:twoCellAnchor>
    <xdr:from>
      <xdr:col>3</xdr:col>
      <xdr:colOff>50800</xdr:colOff>
      <xdr:row>791</xdr:row>
      <xdr:rowOff>482600</xdr:rowOff>
    </xdr:from>
    <xdr:to>
      <xdr:col>3</xdr:col>
      <xdr:colOff>4940300</xdr:colOff>
      <xdr:row>805</xdr:row>
      <xdr:rowOff>238125</xdr:rowOff>
    </xdr:to>
    <xdr:pic>
      <xdr:nvPicPr>
        <xdr:cNvPr id="178" name="Рисунок 177">
          <a:extLst>
            <a:ext uri="{FF2B5EF4-FFF2-40B4-BE49-F238E27FC236}">
              <a16:creationId xmlns:a16="http://schemas.microsoft.com/office/drawing/2014/main" id="{B0B7AD0A-EABF-4389-BABA-5B723AF5FD80}"/>
            </a:ext>
          </a:extLst>
        </xdr:cNvPr>
        <xdr:cNvPicPr>
          <a:picLocks/>
        </xdr:cNvPicPr>
      </xdr:nvPicPr>
      <xdr:blipFill>
        <a:blip xmlns:r="http://schemas.openxmlformats.org/officeDocument/2006/relationships" r:embed="rId50">
          <a:extLst>
            <a:ext uri="{28A0092B-C50C-407E-A947-70E740481C1C}">
              <a14:useLocalDpi xmlns:a14="http://schemas.microsoft.com/office/drawing/2010/main" val="0"/>
            </a:ext>
          </a:extLst>
        </a:blip>
        <a:stretch>
          <a:fillRect/>
        </a:stretch>
      </xdr:blipFill>
      <xdr:spPr>
        <a:xfrm>
          <a:off x="7080250" y="497087525"/>
          <a:ext cx="4889500" cy="8556625"/>
        </a:xfrm>
        <a:prstGeom prst="rect">
          <a:avLst/>
        </a:prstGeom>
      </xdr:spPr>
    </xdr:pic>
    <xdr:clientData/>
  </xdr:twoCellAnchor>
  <xdr:twoCellAnchor>
    <xdr:from>
      <xdr:col>3</xdr:col>
      <xdr:colOff>736600</xdr:colOff>
      <xdr:row>807</xdr:row>
      <xdr:rowOff>50800</xdr:rowOff>
    </xdr:from>
    <xdr:to>
      <xdr:col>3</xdr:col>
      <xdr:colOff>4355279</xdr:colOff>
      <xdr:row>821</xdr:row>
      <xdr:rowOff>577850</xdr:rowOff>
    </xdr:to>
    <xdr:pic>
      <xdr:nvPicPr>
        <xdr:cNvPr id="182" name="Рисунок 181">
          <a:extLst>
            <a:ext uri="{FF2B5EF4-FFF2-40B4-BE49-F238E27FC236}">
              <a16:creationId xmlns:a16="http://schemas.microsoft.com/office/drawing/2014/main" id="{FAEE4B50-BF93-4E27-BD3F-5E2FB3F037F1}"/>
            </a:ext>
          </a:extLst>
        </xdr:cNvPr>
        <xdr:cNvPicPr>
          <a:picLocks/>
        </xdr:cNvPicPr>
      </xdr:nvPicPr>
      <xdr:blipFill>
        <a:blip xmlns:r="http://schemas.openxmlformats.org/officeDocument/2006/relationships" r:embed="rId51">
          <a:extLst>
            <a:ext uri="{28A0092B-C50C-407E-A947-70E740481C1C}">
              <a14:useLocalDpi xmlns:a14="http://schemas.microsoft.com/office/drawing/2010/main" val="0"/>
            </a:ext>
          </a:extLst>
        </a:blip>
        <a:stretch>
          <a:fillRect/>
        </a:stretch>
      </xdr:blipFill>
      <xdr:spPr>
        <a:xfrm>
          <a:off x="7766050" y="506228350"/>
          <a:ext cx="3618679" cy="9328150"/>
        </a:xfrm>
        <a:prstGeom prst="rect">
          <a:avLst/>
        </a:prstGeom>
      </xdr:spPr>
    </xdr:pic>
    <xdr:clientData/>
  </xdr:twoCellAnchor>
  <xdr:twoCellAnchor>
    <xdr:from>
      <xdr:col>3</xdr:col>
      <xdr:colOff>50800</xdr:colOff>
      <xdr:row>823</xdr:row>
      <xdr:rowOff>482600</xdr:rowOff>
    </xdr:from>
    <xdr:to>
      <xdr:col>3</xdr:col>
      <xdr:colOff>4940300</xdr:colOff>
      <xdr:row>837</xdr:row>
      <xdr:rowOff>238125</xdr:rowOff>
    </xdr:to>
    <xdr:pic>
      <xdr:nvPicPr>
        <xdr:cNvPr id="186" name="Рисунок 185">
          <a:extLst>
            <a:ext uri="{FF2B5EF4-FFF2-40B4-BE49-F238E27FC236}">
              <a16:creationId xmlns:a16="http://schemas.microsoft.com/office/drawing/2014/main" id="{43C46F8F-1581-4397-9B4F-ADD50C39F6C3}"/>
            </a:ext>
          </a:extLst>
        </xdr:cNvPr>
        <xdr:cNvPicPr>
          <a:picLocks/>
        </xdr:cNvPicPr>
      </xdr:nvPicPr>
      <xdr:blipFill>
        <a:blip xmlns:r="http://schemas.openxmlformats.org/officeDocument/2006/relationships" r:embed="rId52">
          <a:extLst>
            <a:ext uri="{28A0092B-C50C-407E-A947-70E740481C1C}">
              <a14:useLocalDpi xmlns:a14="http://schemas.microsoft.com/office/drawing/2010/main" val="0"/>
            </a:ext>
          </a:extLst>
        </a:blip>
        <a:stretch>
          <a:fillRect/>
        </a:stretch>
      </xdr:blipFill>
      <xdr:spPr>
        <a:xfrm>
          <a:off x="7080250" y="516232775"/>
          <a:ext cx="4889500" cy="8556625"/>
        </a:xfrm>
        <a:prstGeom prst="rect">
          <a:avLst/>
        </a:prstGeom>
      </xdr:spPr>
    </xdr:pic>
    <xdr:clientData/>
  </xdr:twoCellAnchor>
  <xdr:twoCellAnchor>
    <xdr:from>
      <xdr:col>3</xdr:col>
      <xdr:colOff>50800</xdr:colOff>
      <xdr:row>839</xdr:row>
      <xdr:rowOff>482600</xdr:rowOff>
    </xdr:from>
    <xdr:to>
      <xdr:col>3</xdr:col>
      <xdr:colOff>4940300</xdr:colOff>
      <xdr:row>853</xdr:row>
      <xdr:rowOff>238125</xdr:rowOff>
    </xdr:to>
    <xdr:pic>
      <xdr:nvPicPr>
        <xdr:cNvPr id="190" name="Рисунок 189">
          <a:extLst>
            <a:ext uri="{FF2B5EF4-FFF2-40B4-BE49-F238E27FC236}">
              <a16:creationId xmlns:a16="http://schemas.microsoft.com/office/drawing/2014/main" id="{68D5A3B0-D045-4962-9D91-2D2421E4D7C3}"/>
            </a:ext>
          </a:extLst>
        </xdr:cNvPr>
        <xdr:cNvPicPr>
          <a:picLocks/>
        </xdr:cNvPicPr>
      </xdr:nvPicPr>
      <xdr:blipFill>
        <a:blip xmlns:r="http://schemas.openxmlformats.org/officeDocument/2006/relationships" r:embed="rId53">
          <a:extLst>
            <a:ext uri="{28A0092B-C50C-407E-A947-70E740481C1C}">
              <a14:useLocalDpi xmlns:a14="http://schemas.microsoft.com/office/drawing/2010/main" val="0"/>
            </a:ext>
          </a:extLst>
        </a:blip>
        <a:stretch>
          <a:fillRect/>
        </a:stretch>
      </xdr:blipFill>
      <xdr:spPr>
        <a:xfrm>
          <a:off x="7080250" y="525805400"/>
          <a:ext cx="4889500" cy="8556625"/>
        </a:xfrm>
        <a:prstGeom prst="rect">
          <a:avLst/>
        </a:prstGeom>
      </xdr:spPr>
    </xdr:pic>
    <xdr:clientData/>
  </xdr:twoCellAnchor>
  <xdr:twoCellAnchor>
    <xdr:from>
      <xdr:col>3</xdr:col>
      <xdr:colOff>50800</xdr:colOff>
      <xdr:row>855</xdr:row>
      <xdr:rowOff>482600</xdr:rowOff>
    </xdr:from>
    <xdr:to>
      <xdr:col>3</xdr:col>
      <xdr:colOff>4940300</xdr:colOff>
      <xdr:row>869</xdr:row>
      <xdr:rowOff>238125</xdr:rowOff>
    </xdr:to>
    <xdr:pic>
      <xdr:nvPicPr>
        <xdr:cNvPr id="194" name="Рисунок 193">
          <a:extLst>
            <a:ext uri="{FF2B5EF4-FFF2-40B4-BE49-F238E27FC236}">
              <a16:creationId xmlns:a16="http://schemas.microsoft.com/office/drawing/2014/main" id="{8B2FF657-0954-4E57-8C19-AB90616FDD61}"/>
            </a:ext>
          </a:extLst>
        </xdr:cNvPr>
        <xdr:cNvPicPr>
          <a:picLocks/>
        </xdr:cNvPicPr>
      </xdr:nvPicPr>
      <xdr:blipFill>
        <a:blip xmlns:r="http://schemas.openxmlformats.org/officeDocument/2006/relationships" r:embed="rId54">
          <a:extLst>
            <a:ext uri="{28A0092B-C50C-407E-A947-70E740481C1C}">
              <a14:useLocalDpi xmlns:a14="http://schemas.microsoft.com/office/drawing/2010/main" val="0"/>
            </a:ext>
          </a:extLst>
        </a:blip>
        <a:stretch>
          <a:fillRect/>
        </a:stretch>
      </xdr:blipFill>
      <xdr:spPr>
        <a:xfrm>
          <a:off x="7080250" y="535378025"/>
          <a:ext cx="4889500" cy="8556625"/>
        </a:xfrm>
        <a:prstGeom prst="rect">
          <a:avLst/>
        </a:prstGeom>
      </xdr:spPr>
    </xdr:pic>
    <xdr:clientData/>
  </xdr:twoCellAnchor>
  <xdr:twoCellAnchor>
    <xdr:from>
      <xdr:col>3</xdr:col>
      <xdr:colOff>368300</xdr:colOff>
      <xdr:row>887</xdr:row>
      <xdr:rowOff>50800</xdr:rowOff>
    </xdr:from>
    <xdr:to>
      <xdr:col>3</xdr:col>
      <xdr:colOff>4707802</xdr:colOff>
      <xdr:row>901</xdr:row>
      <xdr:rowOff>577850</xdr:rowOff>
    </xdr:to>
    <xdr:pic>
      <xdr:nvPicPr>
        <xdr:cNvPr id="198" name="Рисунок 197">
          <a:extLst>
            <a:ext uri="{FF2B5EF4-FFF2-40B4-BE49-F238E27FC236}">
              <a16:creationId xmlns:a16="http://schemas.microsoft.com/office/drawing/2014/main" id="{6234AD11-B292-4C9F-AE39-D2AB6C996A3F}"/>
            </a:ext>
          </a:extLst>
        </xdr:cNvPr>
        <xdr:cNvPicPr>
          <a:picLocks/>
        </xdr:cNvPicPr>
      </xdr:nvPicPr>
      <xdr:blipFill>
        <a:blip xmlns:r="http://schemas.openxmlformats.org/officeDocument/2006/relationships" r:embed="rId55">
          <a:extLst>
            <a:ext uri="{28A0092B-C50C-407E-A947-70E740481C1C}">
              <a14:useLocalDpi xmlns:a14="http://schemas.microsoft.com/office/drawing/2010/main" val="0"/>
            </a:ext>
          </a:extLst>
        </a:blip>
        <a:stretch>
          <a:fillRect/>
        </a:stretch>
      </xdr:blipFill>
      <xdr:spPr>
        <a:xfrm>
          <a:off x="7397750" y="554091475"/>
          <a:ext cx="4339502" cy="9328150"/>
        </a:xfrm>
        <a:prstGeom prst="rect">
          <a:avLst/>
        </a:prstGeom>
      </xdr:spPr>
    </xdr:pic>
    <xdr:clientData/>
  </xdr:twoCellAnchor>
  <xdr:twoCellAnchor>
    <xdr:from>
      <xdr:col>3</xdr:col>
      <xdr:colOff>50800</xdr:colOff>
      <xdr:row>903</xdr:row>
      <xdr:rowOff>482650</xdr:rowOff>
    </xdr:from>
    <xdr:to>
      <xdr:col>3</xdr:col>
      <xdr:colOff>4940300</xdr:colOff>
      <xdr:row>917</xdr:row>
      <xdr:rowOff>238175</xdr:rowOff>
    </xdr:to>
    <xdr:pic>
      <xdr:nvPicPr>
        <xdr:cNvPr id="202" name="Рисунок 201">
          <a:extLst>
            <a:ext uri="{FF2B5EF4-FFF2-40B4-BE49-F238E27FC236}">
              <a16:creationId xmlns:a16="http://schemas.microsoft.com/office/drawing/2014/main" id="{E4324729-04EB-44E3-883D-0688B8C61E6A}"/>
            </a:ext>
          </a:extLst>
        </xdr:cNvPr>
        <xdr:cNvPicPr>
          <a:picLocks/>
        </xdr:cNvPicPr>
      </xdr:nvPicPr>
      <xdr:blipFill>
        <a:blip xmlns:r="http://schemas.openxmlformats.org/officeDocument/2006/relationships" r:embed="rId56">
          <a:extLst>
            <a:ext uri="{28A0092B-C50C-407E-A947-70E740481C1C}">
              <a14:useLocalDpi xmlns:a14="http://schemas.microsoft.com/office/drawing/2010/main" val="0"/>
            </a:ext>
          </a:extLst>
        </a:blip>
        <a:stretch>
          <a:fillRect/>
        </a:stretch>
      </xdr:blipFill>
      <xdr:spPr>
        <a:xfrm>
          <a:off x="7080250" y="564095950"/>
          <a:ext cx="4889500" cy="8556625"/>
        </a:xfrm>
        <a:prstGeom prst="rect">
          <a:avLst/>
        </a:prstGeom>
      </xdr:spPr>
    </xdr:pic>
    <xdr:clientData/>
  </xdr:twoCellAnchor>
  <xdr:twoCellAnchor>
    <xdr:from>
      <xdr:col>3</xdr:col>
      <xdr:colOff>50800</xdr:colOff>
      <xdr:row>919</xdr:row>
      <xdr:rowOff>482600</xdr:rowOff>
    </xdr:from>
    <xdr:to>
      <xdr:col>3</xdr:col>
      <xdr:colOff>4940300</xdr:colOff>
      <xdr:row>933</xdr:row>
      <xdr:rowOff>238125</xdr:rowOff>
    </xdr:to>
    <xdr:pic>
      <xdr:nvPicPr>
        <xdr:cNvPr id="206" name="Рисунок 205">
          <a:extLst>
            <a:ext uri="{FF2B5EF4-FFF2-40B4-BE49-F238E27FC236}">
              <a16:creationId xmlns:a16="http://schemas.microsoft.com/office/drawing/2014/main" id="{06A95E84-D212-4271-8C3F-1BC9D6F20C3F}"/>
            </a:ext>
          </a:extLst>
        </xdr:cNvPr>
        <xdr:cNvPicPr>
          <a:picLocks/>
        </xdr:cNvPicPr>
      </xdr:nvPicPr>
      <xdr:blipFill>
        <a:blip xmlns:r="http://schemas.openxmlformats.org/officeDocument/2006/relationships" r:embed="rId57">
          <a:extLst>
            <a:ext uri="{28A0092B-C50C-407E-A947-70E740481C1C}">
              <a14:useLocalDpi xmlns:a14="http://schemas.microsoft.com/office/drawing/2010/main" val="0"/>
            </a:ext>
          </a:extLst>
        </a:blip>
        <a:stretch>
          <a:fillRect/>
        </a:stretch>
      </xdr:blipFill>
      <xdr:spPr>
        <a:xfrm>
          <a:off x="7080250" y="573668525"/>
          <a:ext cx="4889500" cy="8556625"/>
        </a:xfrm>
        <a:prstGeom prst="rect">
          <a:avLst/>
        </a:prstGeom>
      </xdr:spPr>
    </xdr:pic>
    <xdr:clientData/>
  </xdr:twoCellAnchor>
  <xdr:twoCellAnchor>
    <xdr:from>
      <xdr:col>3</xdr:col>
      <xdr:colOff>50800</xdr:colOff>
      <xdr:row>935</xdr:row>
      <xdr:rowOff>482600</xdr:rowOff>
    </xdr:from>
    <xdr:to>
      <xdr:col>3</xdr:col>
      <xdr:colOff>4940300</xdr:colOff>
      <xdr:row>949</xdr:row>
      <xdr:rowOff>238125</xdr:rowOff>
    </xdr:to>
    <xdr:pic>
      <xdr:nvPicPr>
        <xdr:cNvPr id="210" name="Рисунок 209">
          <a:extLst>
            <a:ext uri="{FF2B5EF4-FFF2-40B4-BE49-F238E27FC236}">
              <a16:creationId xmlns:a16="http://schemas.microsoft.com/office/drawing/2014/main" id="{1651C5D8-DBD1-46B3-8317-CE56CD085BCF}"/>
            </a:ext>
          </a:extLst>
        </xdr:cNvPr>
        <xdr:cNvPicPr>
          <a:picLocks/>
        </xdr:cNvPicPr>
      </xdr:nvPicPr>
      <xdr:blipFill>
        <a:blip xmlns:r="http://schemas.openxmlformats.org/officeDocument/2006/relationships" r:embed="rId58">
          <a:extLst>
            <a:ext uri="{28A0092B-C50C-407E-A947-70E740481C1C}">
              <a14:useLocalDpi xmlns:a14="http://schemas.microsoft.com/office/drawing/2010/main" val="0"/>
            </a:ext>
          </a:extLst>
        </a:blip>
        <a:stretch>
          <a:fillRect/>
        </a:stretch>
      </xdr:blipFill>
      <xdr:spPr>
        <a:xfrm>
          <a:off x="7080250" y="583241150"/>
          <a:ext cx="4889500" cy="8556625"/>
        </a:xfrm>
        <a:prstGeom prst="rect">
          <a:avLst/>
        </a:prstGeom>
      </xdr:spPr>
    </xdr:pic>
    <xdr:clientData/>
  </xdr:twoCellAnchor>
  <xdr:twoCellAnchor>
    <xdr:from>
      <xdr:col>3</xdr:col>
      <xdr:colOff>50800</xdr:colOff>
      <xdr:row>951</xdr:row>
      <xdr:rowOff>482600</xdr:rowOff>
    </xdr:from>
    <xdr:to>
      <xdr:col>3</xdr:col>
      <xdr:colOff>4940300</xdr:colOff>
      <xdr:row>965</xdr:row>
      <xdr:rowOff>238125</xdr:rowOff>
    </xdr:to>
    <xdr:pic>
      <xdr:nvPicPr>
        <xdr:cNvPr id="214" name="Рисунок 213">
          <a:extLst>
            <a:ext uri="{FF2B5EF4-FFF2-40B4-BE49-F238E27FC236}">
              <a16:creationId xmlns:a16="http://schemas.microsoft.com/office/drawing/2014/main" id="{539E6E2E-229A-42CF-B2C5-F2DDFE3D9671}"/>
            </a:ext>
          </a:extLst>
        </xdr:cNvPr>
        <xdr:cNvPicPr>
          <a:picLocks/>
        </xdr:cNvPicPr>
      </xdr:nvPicPr>
      <xdr:blipFill>
        <a:blip xmlns:r="http://schemas.openxmlformats.org/officeDocument/2006/relationships" r:embed="rId59">
          <a:extLst>
            <a:ext uri="{28A0092B-C50C-407E-A947-70E740481C1C}">
              <a14:useLocalDpi xmlns:a14="http://schemas.microsoft.com/office/drawing/2010/main" val="0"/>
            </a:ext>
          </a:extLst>
        </a:blip>
        <a:stretch>
          <a:fillRect/>
        </a:stretch>
      </xdr:blipFill>
      <xdr:spPr>
        <a:xfrm>
          <a:off x="7080250" y="592813775"/>
          <a:ext cx="4889500" cy="8556625"/>
        </a:xfrm>
        <a:prstGeom prst="rect">
          <a:avLst/>
        </a:prstGeom>
      </xdr:spPr>
    </xdr:pic>
    <xdr:clientData/>
  </xdr:twoCellAnchor>
  <xdr:twoCellAnchor>
    <xdr:from>
      <xdr:col>3</xdr:col>
      <xdr:colOff>50800</xdr:colOff>
      <xdr:row>967</xdr:row>
      <xdr:rowOff>482600</xdr:rowOff>
    </xdr:from>
    <xdr:to>
      <xdr:col>3</xdr:col>
      <xdr:colOff>4940300</xdr:colOff>
      <xdr:row>981</xdr:row>
      <xdr:rowOff>238125</xdr:rowOff>
    </xdr:to>
    <xdr:pic>
      <xdr:nvPicPr>
        <xdr:cNvPr id="218" name="Рисунок 217">
          <a:extLst>
            <a:ext uri="{FF2B5EF4-FFF2-40B4-BE49-F238E27FC236}">
              <a16:creationId xmlns:a16="http://schemas.microsoft.com/office/drawing/2014/main" id="{C763A146-5883-4D12-AEAF-E5881802F212}"/>
            </a:ext>
          </a:extLst>
        </xdr:cNvPr>
        <xdr:cNvPicPr>
          <a:picLocks/>
        </xdr:cNvPicPr>
      </xdr:nvPicPr>
      <xdr:blipFill>
        <a:blip xmlns:r="http://schemas.openxmlformats.org/officeDocument/2006/relationships" r:embed="rId60">
          <a:extLst>
            <a:ext uri="{28A0092B-C50C-407E-A947-70E740481C1C}">
              <a14:useLocalDpi xmlns:a14="http://schemas.microsoft.com/office/drawing/2010/main" val="0"/>
            </a:ext>
          </a:extLst>
        </a:blip>
        <a:stretch>
          <a:fillRect/>
        </a:stretch>
      </xdr:blipFill>
      <xdr:spPr>
        <a:xfrm>
          <a:off x="7080250" y="602386400"/>
          <a:ext cx="4889500" cy="8556625"/>
        </a:xfrm>
        <a:prstGeom prst="rect">
          <a:avLst/>
        </a:prstGeom>
      </xdr:spPr>
    </xdr:pic>
    <xdr:clientData/>
  </xdr:twoCellAnchor>
  <xdr:twoCellAnchor>
    <xdr:from>
      <xdr:col>3</xdr:col>
      <xdr:colOff>50800</xdr:colOff>
      <xdr:row>983</xdr:row>
      <xdr:rowOff>482600</xdr:rowOff>
    </xdr:from>
    <xdr:to>
      <xdr:col>3</xdr:col>
      <xdr:colOff>4940300</xdr:colOff>
      <xdr:row>997</xdr:row>
      <xdr:rowOff>238125</xdr:rowOff>
    </xdr:to>
    <xdr:pic>
      <xdr:nvPicPr>
        <xdr:cNvPr id="222" name="Рисунок 221">
          <a:extLst>
            <a:ext uri="{FF2B5EF4-FFF2-40B4-BE49-F238E27FC236}">
              <a16:creationId xmlns:a16="http://schemas.microsoft.com/office/drawing/2014/main" id="{33163726-3CF7-4CD9-BABE-C43BCA28ABA9}"/>
            </a:ext>
          </a:extLst>
        </xdr:cNvPr>
        <xdr:cNvPicPr>
          <a:picLocks/>
        </xdr:cNvPicPr>
      </xdr:nvPicPr>
      <xdr:blipFill>
        <a:blip xmlns:r="http://schemas.openxmlformats.org/officeDocument/2006/relationships" r:embed="rId61">
          <a:extLst>
            <a:ext uri="{28A0092B-C50C-407E-A947-70E740481C1C}">
              <a14:useLocalDpi xmlns:a14="http://schemas.microsoft.com/office/drawing/2010/main" val="0"/>
            </a:ext>
          </a:extLst>
        </a:blip>
        <a:stretch>
          <a:fillRect/>
        </a:stretch>
      </xdr:blipFill>
      <xdr:spPr>
        <a:xfrm>
          <a:off x="7080250" y="611959025"/>
          <a:ext cx="4889500" cy="8556625"/>
        </a:xfrm>
        <a:prstGeom prst="rect">
          <a:avLst/>
        </a:prstGeom>
      </xdr:spPr>
    </xdr:pic>
    <xdr:clientData/>
  </xdr:twoCellAnchor>
  <xdr:twoCellAnchor>
    <xdr:from>
      <xdr:col>3</xdr:col>
      <xdr:colOff>50800</xdr:colOff>
      <xdr:row>999</xdr:row>
      <xdr:rowOff>482600</xdr:rowOff>
    </xdr:from>
    <xdr:to>
      <xdr:col>3</xdr:col>
      <xdr:colOff>4940300</xdr:colOff>
      <xdr:row>1013</xdr:row>
      <xdr:rowOff>238125</xdr:rowOff>
    </xdr:to>
    <xdr:pic>
      <xdr:nvPicPr>
        <xdr:cNvPr id="226" name="Рисунок 225">
          <a:extLst>
            <a:ext uri="{FF2B5EF4-FFF2-40B4-BE49-F238E27FC236}">
              <a16:creationId xmlns:a16="http://schemas.microsoft.com/office/drawing/2014/main" id="{87756039-4A1A-4968-8176-43A2CBEF13F1}"/>
            </a:ext>
          </a:extLst>
        </xdr:cNvPr>
        <xdr:cNvPicPr>
          <a:picLocks/>
        </xdr:cNvPicPr>
      </xdr:nvPicPr>
      <xdr:blipFill>
        <a:blip xmlns:r="http://schemas.openxmlformats.org/officeDocument/2006/relationships" r:embed="rId62">
          <a:extLst>
            <a:ext uri="{28A0092B-C50C-407E-A947-70E740481C1C}">
              <a14:useLocalDpi xmlns:a14="http://schemas.microsoft.com/office/drawing/2010/main" val="0"/>
            </a:ext>
          </a:extLst>
        </a:blip>
        <a:stretch>
          <a:fillRect/>
        </a:stretch>
      </xdr:blipFill>
      <xdr:spPr>
        <a:xfrm>
          <a:off x="7080250" y="621531650"/>
          <a:ext cx="4889500" cy="8556625"/>
        </a:xfrm>
        <a:prstGeom prst="rect">
          <a:avLst/>
        </a:prstGeom>
      </xdr:spPr>
    </xdr:pic>
    <xdr:clientData/>
  </xdr:twoCellAnchor>
  <xdr:twoCellAnchor>
    <xdr:from>
      <xdr:col>3</xdr:col>
      <xdr:colOff>50800</xdr:colOff>
      <xdr:row>1016</xdr:row>
      <xdr:rowOff>603200</xdr:rowOff>
    </xdr:from>
    <xdr:to>
      <xdr:col>3</xdr:col>
      <xdr:colOff>4940300</xdr:colOff>
      <xdr:row>1028</xdr:row>
      <xdr:rowOff>111411</xdr:rowOff>
    </xdr:to>
    <xdr:pic>
      <xdr:nvPicPr>
        <xdr:cNvPr id="230" name="Рисунок 229">
          <a:extLst>
            <a:ext uri="{FF2B5EF4-FFF2-40B4-BE49-F238E27FC236}">
              <a16:creationId xmlns:a16="http://schemas.microsoft.com/office/drawing/2014/main" id="{2ABC7D04-CD1A-4A5A-93F3-9C108EDC8CEE}"/>
            </a:ext>
          </a:extLst>
        </xdr:cNvPr>
        <xdr:cNvPicPr>
          <a:picLocks/>
        </xdr:cNvPicPr>
      </xdr:nvPicPr>
      <xdr:blipFill>
        <a:blip xmlns:r="http://schemas.openxmlformats.org/officeDocument/2006/relationships" r:embed="rId63">
          <a:extLst>
            <a:ext uri="{28A0092B-C50C-407E-A947-70E740481C1C}">
              <a14:useLocalDpi xmlns:a14="http://schemas.microsoft.com/office/drawing/2010/main" val="0"/>
            </a:ext>
          </a:extLst>
        </a:blip>
        <a:stretch>
          <a:fillRect/>
        </a:stretch>
      </xdr:blipFill>
      <xdr:spPr>
        <a:xfrm>
          <a:off x="7080250" y="631853525"/>
          <a:ext cx="4889500" cy="7052011"/>
        </a:xfrm>
        <a:prstGeom prst="rect">
          <a:avLst/>
        </a:prstGeom>
      </xdr:spPr>
    </xdr:pic>
    <xdr:clientData/>
  </xdr:twoCellAnchor>
  <xdr:twoCellAnchor>
    <xdr:from>
      <xdr:col>3</xdr:col>
      <xdr:colOff>50800</xdr:colOff>
      <xdr:row>1031</xdr:row>
      <xdr:rowOff>482600</xdr:rowOff>
    </xdr:from>
    <xdr:to>
      <xdr:col>3</xdr:col>
      <xdr:colOff>4940300</xdr:colOff>
      <xdr:row>1045</xdr:row>
      <xdr:rowOff>238125</xdr:rowOff>
    </xdr:to>
    <xdr:pic>
      <xdr:nvPicPr>
        <xdr:cNvPr id="234" name="Рисунок 233">
          <a:extLst>
            <a:ext uri="{FF2B5EF4-FFF2-40B4-BE49-F238E27FC236}">
              <a16:creationId xmlns:a16="http://schemas.microsoft.com/office/drawing/2014/main" id="{CE19CAAD-FE69-404A-8DB9-4B83E619103B}"/>
            </a:ext>
          </a:extLst>
        </xdr:cNvPr>
        <xdr:cNvPicPr>
          <a:picLocks/>
        </xdr:cNvPicPr>
      </xdr:nvPicPr>
      <xdr:blipFill>
        <a:blip xmlns:r="http://schemas.openxmlformats.org/officeDocument/2006/relationships" r:embed="rId64">
          <a:extLst>
            <a:ext uri="{28A0092B-C50C-407E-A947-70E740481C1C}">
              <a14:useLocalDpi xmlns:a14="http://schemas.microsoft.com/office/drawing/2010/main" val="0"/>
            </a:ext>
          </a:extLst>
        </a:blip>
        <a:stretch>
          <a:fillRect/>
        </a:stretch>
      </xdr:blipFill>
      <xdr:spPr>
        <a:xfrm>
          <a:off x="7080250" y="640676900"/>
          <a:ext cx="4889500" cy="8556625"/>
        </a:xfrm>
        <a:prstGeom prst="rect">
          <a:avLst/>
        </a:prstGeom>
      </xdr:spPr>
    </xdr:pic>
    <xdr:clientData/>
  </xdr:twoCellAnchor>
  <xdr:twoCellAnchor>
    <xdr:from>
      <xdr:col>3</xdr:col>
      <xdr:colOff>50800</xdr:colOff>
      <xdr:row>1047</xdr:row>
      <xdr:rowOff>482600</xdr:rowOff>
    </xdr:from>
    <xdr:to>
      <xdr:col>3</xdr:col>
      <xdr:colOff>4940300</xdr:colOff>
      <xdr:row>1061</xdr:row>
      <xdr:rowOff>238125</xdr:rowOff>
    </xdr:to>
    <xdr:pic>
      <xdr:nvPicPr>
        <xdr:cNvPr id="238" name="Рисунок 237">
          <a:extLst>
            <a:ext uri="{FF2B5EF4-FFF2-40B4-BE49-F238E27FC236}">
              <a16:creationId xmlns:a16="http://schemas.microsoft.com/office/drawing/2014/main" id="{F63B56DB-F29E-4409-BA7D-FD6A95F5F318}"/>
            </a:ext>
          </a:extLst>
        </xdr:cNvPr>
        <xdr:cNvPicPr>
          <a:picLocks/>
        </xdr:cNvPicPr>
      </xdr:nvPicPr>
      <xdr:blipFill>
        <a:blip xmlns:r="http://schemas.openxmlformats.org/officeDocument/2006/relationships" r:embed="rId65">
          <a:extLst>
            <a:ext uri="{28A0092B-C50C-407E-A947-70E740481C1C}">
              <a14:useLocalDpi xmlns:a14="http://schemas.microsoft.com/office/drawing/2010/main" val="0"/>
            </a:ext>
          </a:extLst>
        </a:blip>
        <a:stretch>
          <a:fillRect/>
        </a:stretch>
      </xdr:blipFill>
      <xdr:spPr>
        <a:xfrm>
          <a:off x="7080250" y="650249525"/>
          <a:ext cx="4889500" cy="8556625"/>
        </a:xfrm>
        <a:prstGeom prst="rect">
          <a:avLst/>
        </a:prstGeom>
      </xdr:spPr>
    </xdr:pic>
    <xdr:clientData/>
  </xdr:twoCellAnchor>
  <xdr:twoCellAnchor>
    <xdr:from>
      <xdr:col>3</xdr:col>
      <xdr:colOff>50800</xdr:colOff>
      <xdr:row>1063</xdr:row>
      <xdr:rowOff>482600</xdr:rowOff>
    </xdr:from>
    <xdr:to>
      <xdr:col>3</xdr:col>
      <xdr:colOff>4940300</xdr:colOff>
      <xdr:row>1077</xdr:row>
      <xdr:rowOff>238125</xdr:rowOff>
    </xdr:to>
    <xdr:pic>
      <xdr:nvPicPr>
        <xdr:cNvPr id="240" name="Рисунок 239">
          <a:extLst>
            <a:ext uri="{FF2B5EF4-FFF2-40B4-BE49-F238E27FC236}">
              <a16:creationId xmlns:a16="http://schemas.microsoft.com/office/drawing/2014/main" id="{208DA977-081B-459C-96FF-ECC1B696EF44}"/>
            </a:ext>
          </a:extLst>
        </xdr:cNvPr>
        <xdr:cNvPicPr>
          <a:picLocks/>
        </xdr:cNvPicPr>
      </xdr:nvPicPr>
      <xdr:blipFill>
        <a:blip xmlns:r="http://schemas.openxmlformats.org/officeDocument/2006/relationships" r:embed="rId66">
          <a:extLst>
            <a:ext uri="{28A0092B-C50C-407E-A947-70E740481C1C}">
              <a14:useLocalDpi xmlns:a14="http://schemas.microsoft.com/office/drawing/2010/main" val="0"/>
            </a:ext>
          </a:extLst>
        </a:blip>
        <a:stretch>
          <a:fillRect/>
        </a:stretch>
      </xdr:blipFill>
      <xdr:spPr>
        <a:xfrm>
          <a:off x="7080250" y="659822150"/>
          <a:ext cx="4889500" cy="8556625"/>
        </a:xfrm>
        <a:prstGeom prst="rect">
          <a:avLst/>
        </a:prstGeom>
      </xdr:spPr>
    </xdr:pic>
    <xdr:clientData/>
  </xdr:twoCellAnchor>
  <xdr:twoCellAnchor>
    <xdr:from>
      <xdr:col>3</xdr:col>
      <xdr:colOff>50800</xdr:colOff>
      <xdr:row>1079</xdr:row>
      <xdr:rowOff>482550</xdr:rowOff>
    </xdr:from>
    <xdr:to>
      <xdr:col>3</xdr:col>
      <xdr:colOff>4940300</xdr:colOff>
      <xdr:row>1093</xdr:row>
      <xdr:rowOff>238075</xdr:rowOff>
    </xdr:to>
    <xdr:pic>
      <xdr:nvPicPr>
        <xdr:cNvPr id="244" name="Рисунок 243">
          <a:extLst>
            <a:ext uri="{FF2B5EF4-FFF2-40B4-BE49-F238E27FC236}">
              <a16:creationId xmlns:a16="http://schemas.microsoft.com/office/drawing/2014/main" id="{3A844B8E-52D9-4B78-8FFB-1828285BCD79}"/>
            </a:ext>
          </a:extLst>
        </xdr:cNvPr>
        <xdr:cNvPicPr>
          <a:picLocks/>
        </xdr:cNvPicPr>
      </xdr:nvPicPr>
      <xdr:blipFill>
        <a:blip xmlns:r="http://schemas.openxmlformats.org/officeDocument/2006/relationships" r:embed="rId67">
          <a:extLst>
            <a:ext uri="{28A0092B-C50C-407E-A947-70E740481C1C}">
              <a14:useLocalDpi xmlns:a14="http://schemas.microsoft.com/office/drawing/2010/main" val="0"/>
            </a:ext>
          </a:extLst>
        </a:blip>
        <a:stretch>
          <a:fillRect/>
        </a:stretch>
      </xdr:blipFill>
      <xdr:spPr>
        <a:xfrm>
          <a:off x="7080250" y="669394725"/>
          <a:ext cx="4889500" cy="8556625"/>
        </a:xfrm>
        <a:prstGeom prst="rect">
          <a:avLst/>
        </a:prstGeom>
      </xdr:spPr>
    </xdr:pic>
    <xdr:clientData/>
  </xdr:twoCellAnchor>
  <xdr:twoCellAnchor>
    <xdr:from>
      <xdr:col>3</xdr:col>
      <xdr:colOff>50800</xdr:colOff>
      <xdr:row>1095</xdr:row>
      <xdr:rowOff>482600</xdr:rowOff>
    </xdr:from>
    <xdr:to>
      <xdr:col>3</xdr:col>
      <xdr:colOff>4940300</xdr:colOff>
      <xdr:row>1109</xdr:row>
      <xdr:rowOff>238125</xdr:rowOff>
    </xdr:to>
    <xdr:pic>
      <xdr:nvPicPr>
        <xdr:cNvPr id="248" name="Рисунок 247">
          <a:extLst>
            <a:ext uri="{FF2B5EF4-FFF2-40B4-BE49-F238E27FC236}">
              <a16:creationId xmlns:a16="http://schemas.microsoft.com/office/drawing/2014/main" id="{A31D7D74-5812-4F79-831B-FFB72A84A49E}"/>
            </a:ext>
          </a:extLst>
        </xdr:cNvPr>
        <xdr:cNvPicPr>
          <a:picLocks/>
        </xdr:cNvPicPr>
      </xdr:nvPicPr>
      <xdr:blipFill>
        <a:blip xmlns:r="http://schemas.openxmlformats.org/officeDocument/2006/relationships" r:embed="rId68">
          <a:extLst>
            <a:ext uri="{28A0092B-C50C-407E-A947-70E740481C1C}">
              <a14:useLocalDpi xmlns:a14="http://schemas.microsoft.com/office/drawing/2010/main" val="0"/>
            </a:ext>
          </a:extLst>
        </a:blip>
        <a:stretch>
          <a:fillRect/>
        </a:stretch>
      </xdr:blipFill>
      <xdr:spPr>
        <a:xfrm>
          <a:off x="7080250" y="678967400"/>
          <a:ext cx="4889500" cy="8556625"/>
        </a:xfrm>
        <a:prstGeom prst="rect">
          <a:avLst/>
        </a:prstGeom>
      </xdr:spPr>
    </xdr:pic>
    <xdr:clientData/>
  </xdr:twoCellAnchor>
  <xdr:twoCellAnchor>
    <xdr:from>
      <xdr:col>3</xdr:col>
      <xdr:colOff>50800</xdr:colOff>
      <xdr:row>1111</xdr:row>
      <xdr:rowOff>482600</xdr:rowOff>
    </xdr:from>
    <xdr:to>
      <xdr:col>3</xdr:col>
      <xdr:colOff>4940300</xdr:colOff>
      <xdr:row>1125</xdr:row>
      <xdr:rowOff>238125</xdr:rowOff>
    </xdr:to>
    <xdr:pic>
      <xdr:nvPicPr>
        <xdr:cNvPr id="252" name="Рисунок 251">
          <a:extLst>
            <a:ext uri="{FF2B5EF4-FFF2-40B4-BE49-F238E27FC236}">
              <a16:creationId xmlns:a16="http://schemas.microsoft.com/office/drawing/2014/main" id="{28F0E882-D46D-4A90-A1D7-08FC3BF2E2F9}"/>
            </a:ext>
          </a:extLst>
        </xdr:cNvPr>
        <xdr:cNvPicPr>
          <a:picLocks/>
        </xdr:cNvPicPr>
      </xdr:nvPicPr>
      <xdr:blipFill>
        <a:blip xmlns:r="http://schemas.openxmlformats.org/officeDocument/2006/relationships" r:embed="rId69">
          <a:extLst>
            <a:ext uri="{28A0092B-C50C-407E-A947-70E740481C1C}">
              <a14:useLocalDpi xmlns:a14="http://schemas.microsoft.com/office/drawing/2010/main" val="0"/>
            </a:ext>
          </a:extLst>
        </a:blip>
        <a:stretch>
          <a:fillRect/>
        </a:stretch>
      </xdr:blipFill>
      <xdr:spPr>
        <a:xfrm>
          <a:off x="7080250" y="688540025"/>
          <a:ext cx="4889500" cy="8556625"/>
        </a:xfrm>
        <a:prstGeom prst="rect">
          <a:avLst/>
        </a:prstGeom>
      </xdr:spPr>
    </xdr:pic>
    <xdr:clientData/>
  </xdr:twoCellAnchor>
  <xdr:twoCellAnchor>
    <xdr:from>
      <xdr:col>3</xdr:col>
      <xdr:colOff>50800</xdr:colOff>
      <xdr:row>1127</xdr:row>
      <xdr:rowOff>482600</xdr:rowOff>
    </xdr:from>
    <xdr:to>
      <xdr:col>3</xdr:col>
      <xdr:colOff>4940300</xdr:colOff>
      <xdr:row>1141</xdr:row>
      <xdr:rowOff>238125</xdr:rowOff>
    </xdr:to>
    <xdr:pic>
      <xdr:nvPicPr>
        <xdr:cNvPr id="256" name="Рисунок 255">
          <a:extLst>
            <a:ext uri="{FF2B5EF4-FFF2-40B4-BE49-F238E27FC236}">
              <a16:creationId xmlns:a16="http://schemas.microsoft.com/office/drawing/2014/main" id="{9A9D929B-4E8F-4D00-A74A-9C824F06B54B}"/>
            </a:ext>
          </a:extLst>
        </xdr:cNvPr>
        <xdr:cNvPicPr>
          <a:picLocks/>
        </xdr:cNvPicPr>
      </xdr:nvPicPr>
      <xdr:blipFill>
        <a:blip xmlns:r="http://schemas.openxmlformats.org/officeDocument/2006/relationships" r:embed="rId70">
          <a:extLst>
            <a:ext uri="{28A0092B-C50C-407E-A947-70E740481C1C}">
              <a14:useLocalDpi xmlns:a14="http://schemas.microsoft.com/office/drawing/2010/main" val="0"/>
            </a:ext>
          </a:extLst>
        </a:blip>
        <a:stretch>
          <a:fillRect/>
        </a:stretch>
      </xdr:blipFill>
      <xdr:spPr>
        <a:xfrm>
          <a:off x="7080250" y="698112650"/>
          <a:ext cx="4889500" cy="8556625"/>
        </a:xfrm>
        <a:prstGeom prst="rect">
          <a:avLst/>
        </a:prstGeom>
      </xdr:spPr>
    </xdr:pic>
    <xdr:clientData/>
  </xdr:twoCellAnchor>
  <xdr:twoCellAnchor>
    <xdr:from>
      <xdr:col>3</xdr:col>
      <xdr:colOff>50800</xdr:colOff>
      <xdr:row>1143</xdr:row>
      <xdr:rowOff>482650</xdr:rowOff>
    </xdr:from>
    <xdr:to>
      <xdr:col>3</xdr:col>
      <xdr:colOff>4940300</xdr:colOff>
      <xdr:row>1157</xdr:row>
      <xdr:rowOff>238175</xdr:rowOff>
    </xdr:to>
    <xdr:pic>
      <xdr:nvPicPr>
        <xdr:cNvPr id="260" name="Рисунок 259">
          <a:extLst>
            <a:ext uri="{FF2B5EF4-FFF2-40B4-BE49-F238E27FC236}">
              <a16:creationId xmlns:a16="http://schemas.microsoft.com/office/drawing/2014/main" id="{EBF72223-AF74-4324-A3AA-F5B45486104F}"/>
            </a:ext>
          </a:extLst>
        </xdr:cNvPr>
        <xdr:cNvPicPr>
          <a:picLocks/>
        </xdr:cNvPicPr>
      </xdr:nvPicPr>
      <xdr:blipFill>
        <a:blip xmlns:r="http://schemas.openxmlformats.org/officeDocument/2006/relationships" r:embed="rId71">
          <a:extLst>
            <a:ext uri="{28A0092B-C50C-407E-A947-70E740481C1C}">
              <a14:useLocalDpi xmlns:a14="http://schemas.microsoft.com/office/drawing/2010/main" val="0"/>
            </a:ext>
          </a:extLst>
        </a:blip>
        <a:stretch>
          <a:fillRect/>
        </a:stretch>
      </xdr:blipFill>
      <xdr:spPr>
        <a:xfrm>
          <a:off x="7080250" y="707685325"/>
          <a:ext cx="4889500" cy="8556625"/>
        </a:xfrm>
        <a:prstGeom prst="rect">
          <a:avLst/>
        </a:prstGeom>
      </xdr:spPr>
    </xdr:pic>
    <xdr:clientData/>
  </xdr:twoCellAnchor>
  <xdr:twoCellAnchor>
    <xdr:from>
      <xdr:col>3</xdr:col>
      <xdr:colOff>50800</xdr:colOff>
      <xdr:row>1159</xdr:row>
      <xdr:rowOff>482600</xdr:rowOff>
    </xdr:from>
    <xdr:to>
      <xdr:col>3</xdr:col>
      <xdr:colOff>4940300</xdr:colOff>
      <xdr:row>1173</xdr:row>
      <xdr:rowOff>238125</xdr:rowOff>
    </xdr:to>
    <xdr:pic>
      <xdr:nvPicPr>
        <xdr:cNvPr id="264" name="Рисунок 263">
          <a:extLst>
            <a:ext uri="{FF2B5EF4-FFF2-40B4-BE49-F238E27FC236}">
              <a16:creationId xmlns:a16="http://schemas.microsoft.com/office/drawing/2014/main" id="{85AE4F9B-E13E-49E9-98F4-165EFCC3A284}"/>
            </a:ext>
          </a:extLst>
        </xdr:cNvPr>
        <xdr:cNvPicPr>
          <a:picLocks/>
        </xdr:cNvPicPr>
      </xdr:nvPicPr>
      <xdr:blipFill>
        <a:blip xmlns:r="http://schemas.openxmlformats.org/officeDocument/2006/relationships" r:embed="rId72">
          <a:extLst>
            <a:ext uri="{28A0092B-C50C-407E-A947-70E740481C1C}">
              <a14:useLocalDpi xmlns:a14="http://schemas.microsoft.com/office/drawing/2010/main" val="0"/>
            </a:ext>
          </a:extLst>
        </a:blip>
        <a:stretch>
          <a:fillRect/>
        </a:stretch>
      </xdr:blipFill>
      <xdr:spPr>
        <a:xfrm>
          <a:off x="7080250" y="717257900"/>
          <a:ext cx="4889500" cy="8556625"/>
        </a:xfrm>
        <a:prstGeom prst="rect">
          <a:avLst/>
        </a:prstGeom>
      </xdr:spPr>
    </xdr:pic>
    <xdr:clientData/>
  </xdr:twoCellAnchor>
  <xdr:twoCellAnchor>
    <xdr:from>
      <xdr:col>3</xdr:col>
      <xdr:colOff>50800</xdr:colOff>
      <xdr:row>1175</xdr:row>
      <xdr:rowOff>482600</xdr:rowOff>
    </xdr:from>
    <xdr:to>
      <xdr:col>3</xdr:col>
      <xdr:colOff>4940300</xdr:colOff>
      <xdr:row>1189</xdr:row>
      <xdr:rowOff>238125</xdr:rowOff>
    </xdr:to>
    <xdr:pic>
      <xdr:nvPicPr>
        <xdr:cNvPr id="268" name="Рисунок 267">
          <a:extLst>
            <a:ext uri="{FF2B5EF4-FFF2-40B4-BE49-F238E27FC236}">
              <a16:creationId xmlns:a16="http://schemas.microsoft.com/office/drawing/2014/main" id="{8209526C-D753-403E-A3E5-9C93C4CD257C}"/>
            </a:ext>
          </a:extLst>
        </xdr:cNvPr>
        <xdr:cNvPicPr>
          <a:picLocks/>
        </xdr:cNvPicPr>
      </xdr:nvPicPr>
      <xdr:blipFill>
        <a:blip xmlns:r="http://schemas.openxmlformats.org/officeDocument/2006/relationships" r:embed="rId73">
          <a:extLst>
            <a:ext uri="{28A0092B-C50C-407E-A947-70E740481C1C}">
              <a14:useLocalDpi xmlns:a14="http://schemas.microsoft.com/office/drawing/2010/main" val="0"/>
            </a:ext>
          </a:extLst>
        </a:blip>
        <a:stretch>
          <a:fillRect/>
        </a:stretch>
      </xdr:blipFill>
      <xdr:spPr>
        <a:xfrm>
          <a:off x="7080250" y="726830525"/>
          <a:ext cx="4889500" cy="8556625"/>
        </a:xfrm>
        <a:prstGeom prst="rect">
          <a:avLst/>
        </a:prstGeom>
      </xdr:spPr>
    </xdr:pic>
    <xdr:clientData/>
  </xdr:twoCellAnchor>
  <xdr:twoCellAnchor>
    <xdr:from>
      <xdr:col>3</xdr:col>
      <xdr:colOff>50800</xdr:colOff>
      <xdr:row>1191</xdr:row>
      <xdr:rowOff>482600</xdr:rowOff>
    </xdr:from>
    <xdr:to>
      <xdr:col>3</xdr:col>
      <xdr:colOff>4940300</xdr:colOff>
      <xdr:row>1205</xdr:row>
      <xdr:rowOff>238125</xdr:rowOff>
    </xdr:to>
    <xdr:pic>
      <xdr:nvPicPr>
        <xdr:cNvPr id="272" name="Рисунок 271">
          <a:extLst>
            <a:ext uri="{FF2B5EF4-FFF2-40B4-BE49-F238E27FC236}">
              <a16:creationId xmlns:a16="http://schemas.microsoft.com/office/drawing/2014/main" id="{9CD84C2F-2DE8-40F6-9BAC-250F40F53528}"/>
            </a:ext>
          </a:extLst>
        </xdr:cNvPr>
        <xdr:cNvPicPr>
          <a:picLocks/>
        </xdr:cNvPicPr>
      </xdr:nvPicPr>
      <xdr:blipFill>
        <a:blip xmlns:r="http://schemas.openxmlformats.org/officeDocument/2006/relationships" r:embed="rId74">
          <a:extLst>
            <a:ext uri="{28A0092B-C50C-407E-A947-70E740481C1C}">
              <a14:useLocalDpi xmlns:a14="http://schemas.microsoft.com/office/drawing/2010/main" val="0"/>
            </a:ext>
          </a:extLst>
        </a:blip>
        <a:stretch>
          <a:fillRect/>
        </a:stretch>
      </xdr:blipFill>
      <xdr:spPr>
        <a:xfrm>
          <a:off x="7080250" y="736403150"/>
          <a:ext cx="4889500" cy="8556625"/>
        </a:xfrm>
        <a:prstGeom prst="rect">
          <a:avLst/>
        </a:prstGeom>
      </xdr:spPr>
    </xdr:pic>
    <xdr:clientData/>
  </xdr:twoCellAnchor>
  <xdr:twoCellAnchor>
    <xdr:from>
      <xdr:col>3</xdr:col>
      <xdr:colOff>50800</xdr:colOff>
      <xdr:row>1207</xdr:row>
      <xdr:rowOff>482650</xdr:rowOff>
    </xdr:from>
    <xdr:to>
      <xdr:col>3</xdr:col>
      <xdr:colOff>4940300</xdr:colOff>
      <xdr:row>1221</xdr:row>
      <xdr:rowOff>238175</xdr:rowOff>
    </xdr:to>
    <xdr:pic>
      <xdr:nvPicPr>
        <xdr:cNvPr id="276" name="Рисунок 275">
          <a:extLst>
            <a:ext uri="{FF2B5EF4-FFF2-40B4-BE49-F238E27FC236}">
              <a16:creationId xmlns:a16="http://schemas.microsoft.com/office/drawing/2014/main" id="{29B52B21-BF6A-4A03-96D5-5FE2CDCA1055}"/>
            </a:ext>
          </a:extLst>
        </xdr:cNvPr>
        <xdr:cNvPicPr>
          <a:picLocks/>
        </xdr:cNvPicPr>
      </xdr:nvPicPr>
      <xdr:blipFill>
        <a:blip xmlns:r="http://schemas.openxmlformats.org/officeDocument/2006/relationships" r:embed="rId75">
          <a:extLst>
            <a:ext uri="{28A0092B-C50C-407E-A947-70E740481C1C}">
              <a14:useLocalDpi xmlns:a14="http://schemas.microsoft.com/office/drawing/2010/main" val="0"/>
            </a:ext>
          </a:extLst>
        </a:blip>
        <a:stretch>
          <a:fillRect/>
        </a:stretch>
      </xdr:blipFill>
      <xdr:spPr>
        <a:xfrm>
          <a:off x="7080250" y="745975825"/>
          <a:ext cx="4889500" cy="8556625"/>
        </a:xfrm>
        <a:prstGeom prst="rect">
          <a:avLst/>
        </a:prstGeom>
      </xdr:spPr>
    </xdr:pic>
    <xdr:clientData/>
  </xdr:twoCellAnchor>
  <xdr:twoCellAnchor>
    <xdr:from>
      <xdr:col>3</xdr:col>
      <xdr:colOff>50800</xdr:colOff>
      <xdr:row>1223</xdr:row>
      <xdr:rowOff>482600</xdr:rowOff>
    </xdr:from>
    <xdr:to>
      <xdr:col>3</xdr:col>
      <xdr:colOff>4940300</xdr:colOff>
      <xdr:row>1237</xdr:row>
      <xdr:rowOff>238125</xdr:rowOff>
    </xdr:to>
    <xdr:pic>
      <xdr:nvPicPr>
        <xdr:cNvPr id="280" name="Рисунок 279">
          <a:extLst>
            <a:ext uri="{FF2B5EF4-FFF2-40B4-BE49-F238E27FC236}">
              <a16:creationId xmlns:a16="http://schemas.microsoft.com/office/drawing/2014/main" id="{B9AA2302-07DF-49C4-AC8E-675A7BEF70FF}"/>
            </a:ext>
          </a:extLst>
        </xdr:cNvPr>
        <xdr:cNvPicPr>
          <a:picLocks/>
        </xdr:cNvPicPr>
      </xdr:nvPicPr>
      <xdr:blipFill>
        <a:blip xmlns:r="http://schemas.openxmlformats.org/officeDocument/2006/relationships" r:embed="rId76">
          <a:extLst>
            <a:ext uri="{28A0092B-C50C-407E-A947-70E740481C1C}">
              <a14:useLocalDpi xmlns:a14="http://schemas.microsoft.com/office/drawing/2010/main" val="0"/>
            </a:ext>
          </a:extLst>
        </a:blip>
        <a:stretch>
          <a:fillRect/>
        </a:stretch>
      </xdr:blipFill>
      <xdr:spPr>
        <a:xfrm>
          <a:off x="7080250" y="755548400"/>
          <a:ext cx="4889500" cy="8556625"/>
        </a:xfrm>
        <a:prstGeom prst="rect">
          <a:avLst/>
        </a:prstGeom>
      </xdr:spPr>
    </xdr:pic>
    <xdr:clientData/>
  </xdr:twoCellAnchor>
  <xdr:twoCellAnchor>
    <xdr:from>
      <xdr:col>3</xdr:col>
      <xdr:colOff>50800</xdr:colOff>
      <xdr:row>1239</xdr:row>
      <xdr:rowOff>482600</xdr:rowOff>
    </xdr:from>
    <xdr:to>
      <xdr:col>3</xdr:col>
      <xdr:colOff>4940300</xdr:colOff>
      <xdr:row>1253</xdr:row>
      <xdr:rowOff>238125</xdr:rowOff>
    </xdr:to>
    <xdr:pic>
      <xdr:nvPicPr>
        <xdr:cNvPr id="284" name="Рисунок 283">
          <a:extLst>
            <a:ext uri="{FF2B5EF4-FFF2-40B4-BE49-F238E27FC236}">
              <a16:creationId xmlns:a16="http://schemas.microsoft.com/office/drawing/2014/main" id="{86F0A46D-7A14-4E94-90C8-C871C4FF3865}"/>
            </a:ext>
          </a:extLst>
        </xdr:cNvPr>
        <xdr:cNvPicPr>
          <a:picLocks/>
        </xdr:cNvPicPr>
      </xdr:nvPicPr>
      <xdr:blipFill>
        <a:blip xmlns:r="http://schemas.openxmlformats.org/officeDocument/2006/relationships" r:embed="rId77">
          <a:extLst>
            <a:ext uri="{28A0092B-C50C-407E-A947-70E740481C1C}">
              <a14:useLocalDpi xmlns:a14="http://schemas.microsoft.com/office/drawing/2010/main" val="0"/>
            </a:ext>
          </a:extLst>
        </a:blip>
        <a:stretch>
          <a:fillRect/>
        </a:stretch>
      </xdr:blipFill>
      <xdr:spPr>
        <a:xfrm>
          <a:off x="7080250" y="765121025"/>
          <a:ext cx="4889500" cy="8556625"/>
        </a:xfrm>
        <a:prstGeom prst="rect">
          <a:avLst/>
        </a:prstGeom>
      </xdr:spPr>
    </xdr:pic>
    <xdr:clientData/>
  </xdr:twoCellAnchor>
  <xdr:twoCellAnchor>
    <xdr:from>
      <xdr:col>3</xdr:col>
      <xdr:colOff>50800</xdr:colOff>
      <xdr:row>1255</xdr:row>
      <xdr:rowOff>393650</xdr:rowOff>
    </xdr:from>
    <xdr:to>
      <xdr:col>3</xdr:col>
      <xdr:colOff>4940300</xdr:colOff>
      <xdr:row>1269</xdr:row>
      <xdr:rowOff>311176</xdr:rowOff>
    </xdr:to>
    <xdr:pic>
      <xdr:nvPicPr>
        <xdr:cNvPr id="288" name="Рисунок 287">
          <a:extLst>
            <a:ext uri="{FF2B5EF4-FFF2-40B4-BE49-F238E27FC236}">
              <a16:creationId xmlns:a16="http://schemas.microsoft.com/office/drawing/2014/main" id="{9A4481E2-4A63-45D2-B65F-7187CE4731F1}"/>
            </a:ext>
          </a:extLst>
        </xdr:cNvPr>
        <xdr:cNvPicPr>
          <a:picLocks/>
        </xdr:cNvPicPr>
      </xdr:nvPicPr>
      <xdr:blipFill>
        <a:blip xmlns:r="http://schemas.openxmlformats.org/officeDocument/2006/relationships" r:embed="rId78">
          <a:extLst>
            <a:ext uri="{28A0092B-C50C-407E-A947-70E740481C1C}">
              <a14:useLocalDpi xmlns:a14="http://schemas.microsoft.com/office/drawing/2010/main" val="0"/>
            </a:ext>
          </a:extLst>
        </a:blip>
        <a:stretch>
          <a:fillRect/>
        </a:stretch>
      </xdr:blipFill>
      <xdr:spPr>
        <a:xfrm>
          <a:off x="7080250" y="774604700"/>
          <a:ext cx="4889500" cy="8718626"/>
        </a:xfrm>
        <a:prstGeom prst="rect">
          <a:avLst/>
        </a:prstGeom>
      </xdr:spPr>
    </xdr:pic>
    <xdr:clientData/>
  </xdr:twoCellAnchor>
  <xdr:twoCellAnchor>
    <xdr:from>
      <xdr:col>3</xdr:col>
      <xdr:colOff>50800</xdr:colOff>
      <xdr:row>1271</xdr:row>
      <xdr:rowOff>482600</xdr:rowOff>
    </xdr:from>
    <xdr:to>
      <xdr:col>3</xdr:col>
      <xdr:colOff>4940300</xdr:colOff>
      <xdr:row>1285</xdr:row>
      <xdr:rowOff>238125</xdr:rowOff>
    </xdr:to>
    <xdr:pic>
      <xdr:nvPicPr>
        <xdr:cNvPr id="292" name="Рисунок 291">
          <a:extLst>
            <a:ext uri="{FF2B5EF4-FFF2-40B4-BE49-F238E27FC236}">
              <a16:creationId xmlns:a16="http://schemas.microsoft.com/office/drawing/2014/main" id="{9EB04AA1-06FF-48AA-9B7B-6893D874ED18}"/>
            </a:ext>
          </a:extLst>
        </xdr:cNvPr>
        <xdr:cNvPicPr>
          <a:picLocks/>
        </xdr:cNvPicPr>
      </xdr:nvPicPr>
      <xdr:blipFill>
        <a:blip xmlns:r="http://schemas.openxmlformats.org/officeDocument/2006/relationships" r:embed="rId79">
          <a:extLst>
            <a:ext uri="{28A0092B-C50C-407E-A947-70E740481C1C}">
              <a14:useLocalDpi xmlns:a14="http://schemas.microsoft.com/office/drawing/2010/main" val="0"/>
            </a:ext>
          </a:extLst>
        </a:blip>
        <a:stretch>
          <a:fillRect/>
        </a:stretch>
      </xdr:blipFill>
      <xdr:spPr>
        <a:xfrm>
          <a:off x="7080250" y="784266275"/>
          <a:ext cx="4889500" cy="8556625"/>
        </a:xfrm>
        <a:prstGeom prst="rect">
          <a:avLst/>
        </a:prstGeom>
      </xdr:spPr>
    </xdr:pic>
    <xdr:clientData/>
  </xdr:twoCellAnchor>
  <xdr:twoCellAnchor>
    <xdr:from>
      <xdr:col>3</xdr:col>
      <xdr:colOff>50800</xdr:colOff>
      <xdr:row>1291</xdr:row>
      <xdr:rowOff>317500</xdr:rowOff>
    </xdr:from>
    <xdr:to>
      <xdr:col>3</xdr:col>
      <xdr:colOff>4940300</xdr:colOff>
      <xdr:row>1297</xdr:row>
      <xdr:rowOff>395600</xdr:rowOff>
    </xdr:to>
    <xdr:pic>
      <xdr:nvPicPr>
        <xdr:cNvPr id="296" name="Рисунок 295">
          <a:extLst>
            <a:ext uri="{FF2B5EF4-FFF2-40B4-BE49-F238E27FC236}">
              <a16:creationId xmlns:a16="http://schemas.microsoft.com/office/drawing/2014/main" id="{AA6494CC-0ECF-48D7-9C6F-D34DE4F80A47}"/>
            </a:ext>
          </a:extLst>
        </xdr:cNvPr>
        <xdr:cNvPicPr>
          <a:picLocks/>
        </xdr:cNvPicPr>
      </xdr:nvPicPr>
      <xdr:blipFill>
        <a:blip xmlns:r="http://schemas.openxmlformats.org/officeDocument/2006/relationships" r:embed="rId80">
          <a:extLst>
            <a:ext uri="{28A0092B-C50C-407E-A947-70E740481C1C}">
              <a14:useLocalDpi xmlns:a14="http://schemas.microsoft.com/office/drawing/2010/main" val="0"/>
            </a:ext>
          </a:extLst>
        </a:blip>
        <a:stretch>
          <a:fillRect/>
        </a:stretch>
      </xdr:blipFill>
      <xdr:spPr>
        <a:xfrm>
          <a:off x="7080250" y="796188400"/>
          <a:ext cx="4889500" cy="3850000"/>
        </a:xfrm>
        <a:prstGeom prst="rect">
          <a:avLst/>
        </a:prstGeom>
      </xdr:spPr>
    </xdr:pic>
    <xdr:clientData/>
  </xdr:twoCellAnchor>
  <xdr:twoCellAnchor>
    <xdr:from>
      <xdr:col>3</xdr:col>
      <xdr:colOff>50800</xdr:colOff>
      <xdr:row>1304</xdr:row>
      <xdr:rowOff>603250</xdr:rowOff>
    </xdr:from>
    <xdr:to>
      <xdr:col>3</xdr:col>
      <xdr:colOff>4940300</xdr:colOff>
      <xdr:row>1316</xdr:row>
      <xdr:rowOff>119411</xdr:rowOff>
    </xdr:to>
    <xdr:pic>
      <xdr:nvPicPr>
        <xdr:cNvPr id="298" name="Рисунок 297">
          <a:extLst>
            <a:ext uri="{FF2B5EF4-FFF2-40B4-BE49-F238E27FC236}">
              <a16:creationId xmlns:a16="http://schemas.microsoft.com/office/drawing/2014/main" id="{D85C50B6-1598-4EA2-9927-4EED82497175}"/>
            </a:ext>
          </a:extLst>
        </xdr:cNvPr>
        <xdr:cNvPicPr>
          <a:picLocks/>
        </xdr:cNvPicPr>
      </xdr:nvPicPr>
      <xdr:blipFill>
        <a:blip xmlns:r="http://schemas.openxmlformats.org/officeDocument/2006/relationships" r:embed="rId81">
          <a:extLst>
            <a:ext uri="{28A0092B-C50C-407E-A947-70E740481C1C}">
              <a14:useLocalDpi xmlns:a14="http://schemas.microsoft.com/office/drawing/2010/main" val="0"/>
            </a:ext>
          </a:extLst>
        </a:blip>
        <a:stretch>
          <a:fillRect/>
        </a:stretch>
      </xdr:blipFill>
      <xdr:spPr>
        <a:xfrm>
          <a:off x="7080250" y="804160825"/>
          <a:ext cx="4889500" cy="7059961"/>
        </a:xfrm>
        <a:prstGeom prst="rect">
          <a:avLst/>
        </a:prstGeom>
      </xdr:spPr>
    </xdr:pic>
    <xdr:clientData/>
  </xdr:twoCellAnchor>
  <xdr:twoCellAnchor>
    <xdr:from>
      <xdr:col>3</xdr:col>
      <xdr:colOff>50800</xdr:colOff>
      <xdr:row>1323</xdr:row>
      <xdr:rowOff>609550</xdr:rowOff>
    </xdr:from>
    <xdr:to>
      <xdr:col>3</xdr:col>
      <xdr:colOff>4940300</xdr:colOff>
      <xdr:row>1329</xdr:row>
      <xdr:rowOff>102758</xdr:rowOff>
    </xdr:to>
    <xdr:pic>
      <xdr:nvPicPr>
        <xdr:cNvPr id="302" name="Рисунок 301">
          <a:extLst>
            <a:ext uri="{FF2B5EF4-FFF2-40B4-BE49-F238E27FC236}">
              <a16:creationId xmlns:a16="http://schemas.microsoft.com/office/drawing/2014/main" id="{E7B408D1-C2F1-4A3B-95F1-EEDD8FB2BE95}"/>
            </a:ext>
          </a:extLst>
        </xdr:cNvPr>
        <xdr:cNvPicPr>
          <a:picLocks/>
        </xdr:cNvPicPr>
      </xdr:nvPicPr>
      <xdr:blipFill>
        <a:blip xmlns:r="http://schemas.openxmlformats.org/officeDocument/2006/relationships" r:embed="rId82">
          <a:extLst>
            <a:ext uri="{28A0092B-C50C-407E-A947-70E740481C1C}">
              <a14:useLocalDpi xmlns:a14="http://schemas.microsoft.com/office/drawing/2010/main" val="0"/>
            </a:ext>
          </a:extLst>
        </a:blip>
        <a:stretch>
          <a:fillRect/>
        </a:stretch>
      </xdr:blipFill>
      <xdr:spPr>
        <a:xfrm>
          <a:off x="7080250" y="815625700"/>
          <a:ext cx="4889500" cy="3265108"/>
        </a:xfrm>
        <a:prstGeom prst="rect">
          <a:avLst/>
        </a:prstGeom>
      </xdr:spPr>
    </xdr:pic>
    <xdr:clientData/>
  </xdr:twoCellAnchor>
  <xdr:twoCellAnchor>
    <xdr:from>
      <xdr:col>3</xdr:col>
      <xdr:colOff>50800</xdr:colOff>
      <xdr:row>1339</xdr:row>
      <xdr:rowOff>419100</xdr:rowOff>
    </xdr:from>
    <xdr:to>
      <xdr:col>3</xdr:col>
      <xdr:colOff>4940300</xdr:colOff>
      <xdr:row>1345</xdr:row>
      <xdr:rowOff>296081</xdr:rowOff>
    </xdr:to>
    <xdr:pic>
      <xdr:nvPicPr>
        <xdr:cNvPr id="304" name="Рисунок 303">
          <a:extLst>
            <a:ext uri="{FF2B5EF4-FFF2-40B4-BE49-F238E27FC236}">
              <a16:creationId xmlns:a16="http://schemas.microsoft.com/office/drawing/2014/main" id="{F020E8D1-BA25-43CE-97D7-14DA36BEEF72}"/>
            </a:ext>
          </a:extLst>
        </xdr:cNvPr>
        <xdr:cNvPicPr>
          <a:picLocks/>
        </xdr:cNvPicPr>
      </xdr:nvPicPr>
      <xdr:blipFill>
        <a:blip xmlns:r="http://schemas.openxmlformats.org/officeDocument/2006/relationships" r:embed="rId83">
          <a:extLst>
            <a:ext uri="{28A0092B-C50C-407E-A947-70E740481C1C}">
              <a14:useLocalDpi xmlns:a14="http://schemas.microsoft.com/office/drawing/2010/main" val="0"/>
            </a:ext>
          </a:extLst>
        </a:blip>
        <a:stretch>
          <a:fillRect/>
        </a:stretch>
      </xdr:blipFill>
      <xdr:spPr>
        <a:xfrm>
          <a:off x="7080250" y="825007875"/>
          <a:ext cx="4889500" cy="3648881"/>
        </a:xfrm>
        <a:prstGeom prst="rect">
          <a:avLst/>
        </a:prstGeom>
      </xdr:spPr>
    </xdr:pic>
    <xdr:clientData/>
  </xdr:twoCellAnchor>
  <xdr:twoCellAnchor>
    <xdr:from>
      <xdr:col>3</xdr:col>
      <xdr:colOff>50800</xdr:colOff>
      <xdr:row>1355</xdr:row>
      <xdr:rowOff>609600</xdr:rowOff>
    </xdr:from>
    <xdr:to>
      <xdr:col>3</xdr:col>
      <xdr:colOff>4940300</xdr:colOff>
      <xdr:row>1361</xdr:row>
      <xdr:rowOff>102808</xdr:rowOff>
    </xdr:to>
    <xdr:pic>
      <xdr:nvPicPr>
        <xdr:cNvPr id="306" name="Рисунок 305">
          <a:extLst>
            <a:ext uri="{FF2B5EF4-FFF2-40B4-BE49-F238E27FC236}">
              <a16:creationId xmlns:a16="http://schemas.microsoft.com/office/drawing/2014/main" id="{D45E1813-AFC6-43ED-9F66-1516829C4A11}"/>
            </a:ext>
          </a:extLst>
        </xdr:cNvPr>
        <xdr:cNvPicPr>
          <a:picLocks/>
        </xdr:cNvPicPr>
      </xdr:nvPicPr>
      <xdr:blipFill>
        <a:blip xmlns:r="http://schemas.openxmlformats.org/officeDocument/2006/relationships" r:embed="rId84">
          <a:extLst>
            <a:ext uri="{28A0092B-C50C-407E-A947-70E740481C1C}">
              <a14:useLocalDpi xmlns:a14="http://schemas.microsoft.com/office/drawing/2010/main" val="0"/>
            </a:ext>
          </a:extLst>
        </a:blip>
        <a:stretch>
          <a:fillRect/>
        </a:stretch>
      </xdr:blipFill>
      <xdr:spPr>
        <a:xfrm>
          <a:off x="7080250" y="834771000"/>
          <a:ext cx="4889500" cy="3265108"/>
        </a:xfrm>
        <a:prstGeom prst="rect">
          <a:avLst/>
        </a:prstGeom>
      </xdr:spPr>
    </xdr:pic>
    <xdr:clientData/>
  </xdr:twoCellAnchor>
  <xdr:twoCellAnchor>
    <xdr:from>
      <xdr:col>3</xdr:col>
      <xdr:colOff>50800</xdr:colOff>
      <xdr:row>1367</xdr:row>
      <xdr:rowOff>482600</xdr:rowOff>
    </xdr:from>
    <xdr:to>
      <xdr:col>3</xdr:col>
      <xdr:colOff>4940300</xdr:colOff>
      <xdr:row>1381</xdr:row>
      <xdr:rowOff>238125</xdr:rowOff>
    </xdr:to>
    <xdr:pic>
      <xdr:nvPicPr>
        <xdr:cNvPr id="308" name="Рисунок 307">
          <a:extLst>
            <a:ext uri="{FF2B5EF4-FFF2-40B4-BE49-F238E27FC236}">
              <a16:creationId xmlns:a16="http://schemas.microsoft.com/office/drawing/2014/main" id="{B5416233-357C-48BA-ADF6-B57CC21DBDDC}"/>
            </a:ext>
          </a:extLst>
        </xdr:cNvPr>
        <xdr:cNvPicPr>
          <a:picLocks/>
        </xdr:cNvPicPr>
      </xdr:nvPicPr>
      <xdr:blipFill>
        <a:blip xmlns:r="http://schemas.openxmlformats.org/officeDocument/2006/relationships" r:embed="rId85">
          <a:extLst>
            <a:ext uri="{28A0092B-C50C-407E-A947-70E740481C1C}">
              <a14:useLocalDpi xmlns:a14="http://schemas.microsoft.com/office/drawing/2010/main" val="0"/>
            </a:ext>
          </a:extLst>
        </a:blip>
        <a:stretch>
          <a:fillRect/>
        </a:stretch>
      </xdr:blipFill>
      <xdr:spPr>
        <a:xfrm>
          <a:off x="7080250" y="841702025"/>
          <a:ext cx="4889500" cy="8556625"/>
        </a:xfrm>
        <a:prstGeom prst="rect">
          <a:avLst/>
        </a:prstGeom>
      </xdr:spPr>
    </xdr:pic>
    <xdr:clientData/>
  </xdr:twoCellAnchor>
  <xdr:twoCellAnchor>
    <xdr:from>
      <xdr:col>3</xdr:col>
      <xdr:colOff>50800</xdr:colOff>
      <xdr:row>1383</xdr:row>
      <xdr:rowOff>482600</xdr:rowOff>
    </xdr:from>
    <xdr:to>
      <xdr:col>3</xdr:col>
      <xdr:colOff>4940300</xdr:colOff>
      <xdr:row>1397</xdr:row>
      <xdr:rowOff>238125</xdr:rowOff>
    </xdr:to>
    <xdr:pic>
      <xdr:nvPicPr>
        <xdr:cNvPr id="312" name="Рисунок 311">
          <a:extLst>
            <a:ext uri="{FF2B5EF4-FFF2-40B4-BE49-F238E27FC236}">
              <a16:creationId xmlns:a16="http://schemas.microsoft.com/office/drawing/2014/main" id="{1C622A19-B305-4C53-8ECD-294DE9E43FD9}"/>
            </a:ext>
          </a:extLst>
        </xdr:cNvPr>
        <xdr:cNvPicPr>
          <a:picLocks/>
        </xdr:cNvPicPr>
      </xdr:nvPicPr>
      <xdr:blipFill>
        <a:blip xmlns:r="http://schemas.openxmlformats.org/officeDocument/2006/relationships" r:embed="rId86">
          <a:extLst>
            <a:ext uri="{28A0092B-C50C-407E-A947-70E740481C1C}">
              <a14:useLocalDpi xmlns:a14="http://schemas.microsoft.com/office/drawing/2010/main" val="0"/>
            </a:ext>
          </a:extLst>
        </a:blip>
        <a:stretch>
          <a:fillRect/>
        </a:stretch>
      </xdr:blipFill>
      <xdr:spPr>
        <a:xfrm>
          <a:off x="7080250" y="851274650"/>
          <a:ext cx="4889500" cy="8556625"/>
        </a:xfrm>
        <a:prstGeom prst="rect">
          <a:avLst/>
        </a:prstGeom>
      </xdr:spPr>
    </xdr:pic>
    <xdr:clientData/>
  </xdr:twoCellAnchor>
  <xdr:twoCellAnchor>
    <xdr:from>
      <xdr:col>3</xdr:col>
      <xdr:colOff>50800</xdr:colOff>
      <xdr:row>1399</xdr:row>
      <xdr:rowOff>482600</xdr:rowOff>
    </xdr:from>
    <xdr:to>
      <xdr:col>3</xdr:col>
      <xdr:colOff>4940300</xdr:colOff>
      <xdr:row>1413</xdr:row>
      <xdr:rowOff>238125</xdr:rowOff>
    </xdr:to>
    <xdr:pic>
      <xdr:nvPicPr>
        <xdr:cNvPr id="314" name="Рисунок 313">
          <a:extLst>
            <a:ext uri="{FF2B5EF4-FFF2-40B4-BE49-F238E27FC236}">
              <a16:creationId xmlns:a16="http://schemas.microsoft.com/office/drawing/2014/main" id="{DC378026-DA46-48B0-9D45-6651D6DA48A7}"/>
            </a:ext>
          </a:extLst>
        </xdr:cNvPr>
        <xdr:cNvPicPr>
          <a:picLocks/>
        </xdr:cNvPicPr>
      </xdr:nvPicPr>
      <xdr:blipFill>
        <a:blip xmlns:r="http://schemas.openxmlformats.org/officeDocument/2006/relationships" r:embed="rId87">
          <a:extLst>
            <a:ext uri="{28A0092B-C50C-407E-A947-70E740481C1C}">
              <a14:useLocalDpi xmlns:a14="http://schemas.microsoft.com/office/drawing/2010/main" val="0"/>
            </a:ext>
          </a:extLst>
        </a:blip>
        <a:stretch>
          <a:fillRect/>
        </a:stretch>
      </xdr:blipFill>
      <xdr:spPr>
        <a:xfrm>
          <a:off x="7080250" y="860847275"/>
          <a:ext cx="4889500" cy="8556625"/>
        </a:xfrm>
        <a:prstGeom prst="rect">
          <a:avLst/>
        </a:prstGeom>
      </xdr:spPr>
    </xdr:pic>
    <xdr:clientData/>
  </xdr:twoCellAnchor>
  <xdr:twoCellAnchor>
    <xdr:from>
      <xdr:col>3</xdr:col>
      <xdr:colOff>50800</xdr:colOff>
      <xdr:row>1415</xdr:row>
      <xdr:rowOff>482600</xdr:rowOff>
    </xdr:from>
    <xdr:to>
      <xdr:col>3</xdr:col>
      <xdr:colOff>4940300</xdr:colOff>
      <xdr:row>1429</xdr:row>
      <xdr:rowOff>238125</xdr:rowOff>
    </xdr:to>
    <xdr:pic>
      <xdr:nvPicPr>
        <xdr:cNvPr id="318" name="Рисунок 317">
          <a:extLst>
            <a:ext uri="{FF2B5EF4-FFF2-40B4-BE49-F238E27FC236}">
              <a16:creationId xmlns:a16="http://schemas.microsoft.com/office/drawing/2014/main" id="{8274F4EE-BD1C-4F1B-89A4-170F90816913}"/>
            </a:ext>
          </a:extLst>
        </xdr:cNvPr>
        <xdr:cNvPicPr>
          <a:picLocks/>
        </xdr:cNvPicPr>
      </xdr:nvPicPr>
      <xdr:blipFill>
        <a:blip xmlns:r="http://schemas.openxmlformats.org/officeDocument/2006/relationships" r:embed="rId88">
          <a:extLst>
            <a:ext uri="{28A0092B-C50C-407E-A947-70E740481C1C}">
              <a14:useLocalDpi xmlns:a14="http://schemas.microsoft.com/office/drawing/2010/main" val="0"/>
            </a:ext>
          </a:extLst>
        </a:blip>
        <a:stretch>
          <a:fillRect/>
        </a:stretch>
      </xdr:blipFill>
      <xdr:spPr>
        <a:xfrm>
          <a:off x="7080250" y="870419900"/>
          <a:ext cx="4889500" cy="8556625"/>
        </a:xfrm>
        <a:prstGeom prst="rect">
          <a:avLst/>
        </a:prstGeom>
      </xdr:spPr>
    </xdr:pic>
    <xdr:clientData/>
  </xdr:twoCellAnchor>
  <xdr:twoCellAnchor>
    <xdr:from>
      <xdr:col>3</xdr:col>
      <xdr:colOff>50800</xdr:colOff>
      <xdr:row>1432</xdr:row>
      <xdr:rowOff>463550</xdr:rowOff>
    </xdr:from>
    <xdr:to>
      <xdr:col>3</xdr:col>
      <xdr:colOff>4940300</xdr:colOff>
      <xdr:row>1444</xdr:row>
      <xdr:rowOff>244844</xdr:rowOff>
    </xdr:to>
    <xdr:pic>
      <xdr:nvPicPr>
        <xdr:cNvPr id="320" name="Рисунок 319">
          <a:extLst>
            <a:ext uri="{FF2B5EF4-FFF2-40B4-BE49-F238E27FC236}">
              <a16:creationId xmlns:a16="http://schemas.microsoft.com/office/drawing/2014/main" id="{3F608EF1-FFD2-43C4-AA98-AF690DAA8988}"/>
            </a:ext>
          </a:extLst>
        </xdr:cNvPr>
        <xdr:cNvPicPr>
          <a:picLocks/>
        </xdr:cNvPicPr>
      </xdr:nvPicPr>
      <xdr:blipFill>
        <a:blip xmlns:r="http://schemas.openxmlformats.org/officeDocument/2006/relationships" r:embed="rId89">
          <a:extLst>
            <a:ext uri="{28A0092B-C50C-407E-A947-70E740481C1C}">
              <a14:useLocalDpi xmlns:a14="http://schemas.microsoft.com/office/drawing/2010/main" val="0"/>
            </a:ext>
          </a:extLst>
        </a:blip>
        <a:stretch>
          <a:fillRect/>
        </a:stretch>
      </xdr:blipFill>
      <xdr:spPr>
        <a:xfrm>
          <a:off x="7080250" y="880602125"/>
          <a:ext cx="4889500" cy="7325094"/>
        </a:xfrm>
        <a:prstGeom prst="rect">
          <a:avLst/>
        </a:prstGeom>
      </xdr:spPr>
    </xdr:pic>
    <xdr:clientData/>
  </xdr:twoCellAnchor>
  <xdr:twoCellAnchor>
    <xdr:from>
      <xdr:col>3</xdr:col>
      <xdr:colOff>50800</xdr:colOff>
      <xdr:row>1448</xdr:row>
      <xdr:rowOff>463550</xdr:rowOff>
    </xdr:from>
    <xdr:to>
      <xdr:col>3</xdr:col>
      <xdr:colOff>4940300</xdr:colOff>
      <xdr:row>1460</xdr:row>
      <xdr:rowOff>244844</xdr:rowOff>
    </xdr:to>
    <xdr:pic>
      <xdr:nvPicPr>
        <xdr:cNvPr id="322" name="Рисунок 321">
          <a:extLst>
            <a:ext uri="{FF2B5EF4-FFF2-40B4-BE49-F238E27FC236}">
              <a16:creationId xmlns:a16="http://schemas.microsoft.com/office/drawing/2014/main" id="{56A0199A-00C1-495A-AD89-B6C1421B63E2}"/>
            </a:ext>
          </a:extLst>
        </xdr:cNvPr>
        <xdr:cNvPicPr>
          <a:picLocks/>
        </xdr:cNvPicPr>
      </xdr:nvPicPr>
      <xdr:blipFill>
        <a:blip xmlns:r="http://schemas.openxmlformats.org/officeDocument/2006/relationships" r:embed="rId90">
          <a:extLst>
            <a:ext uri="{28A0092B-C50C-407E-A947-70E740481C1C}">
              <a14:useLocalDpi xmlns:a14="http://schemas.microsoft.com/office/drawing/2010/main" val="0"/>
            </a:ext>
          </a:extLst>
        </a:blip>
        <a:stretch>
          <a:fillRect/>
        </a:stretch>
      </xdr:blipFill>
      <xdr:spPr>
        <a:xfrm>
          <a:off x="7080250" y="890174750"/>
          <a:ext cx="4889500" cy="7325094"/>
        </a:xfrm>
        <a:prstGeom prst="rect">
          <a:avLst/>
        </a:prstGeom>
      </xdr:spPr>
    </xdr:pic>
    <xdr:clientData/>
  </xdr:twoCellAnchor>
  <xdr:twoCellAnchor>
    <xdr:from>
      <xdr:col>3</xdr:col>
      <xdr:colOff>50800</xdr:colOff>
      <xdr:row>1464</xdr:row>
      <xdr:rowOff>463550</xdr:rowOff>
    </xdr:from>
    <xdr:to>
      <xdr:col>3</xdr:col>
      <xdr:colOff>4940300</xdr:colOff>
      <xdr:row>1476</xdr:row>
      <xdr:rowOff>244844</xdr:rowOff>
    </xdr:to>
    <xdr:pic>
      <xdr:nvPicPr>
        <xdr:cNvPr id="324" name="Рисунок 323">
          <a:extLst>
            <a:ext uri="{FF2B5EF4-FFF2-40B4-BE49-F238E27FC236}">
              <a16:creationId xmlns:a16="http://schemas.microsoft.com/office/drawing/2014/main" id="{D87A793F-40D7-4F98-BA87-A62873B4E4EA}"/>
            </a:ext>
          </a:extLst>
        </xdr:cNvPr>
        <xdr:cNvPicPr>
          <a:picLocks/>
        </xdr:cNvPicPr>
      </xdr:nvPicPr>
      <xdr:blipFill>
        <a:blip xmlns:r="http://schemas.openxmlformats.org/officeDocument/2006/relationships" r:embed="rId91">
          <a:extLst>
            <a:ext uri="{28A0092B-C50C-407E-A947-70E740481C1C}">
              <a14:useLocalDpi xmlns:a14="http://schemas.microsoft.com/office/drawing/2010/main" val="0"/>
            </a:ext>
          </a:extLst>
        </a:blip>
        <a:stretch>
          <a:fillRect/>
        </a:stretch>
      </xdr:blipFill>
      <xdr:spPr>
        <a:xfrm>
          <a:off x="7080250" y="899747375"/>
          <a:ext cx="4889500" cy="7325094"/>
        </a:xfrm>
        <a:prstGeom prst="rect">
          <a:avLst/>
        </a:prstGeom>
      </xdr:spPr>
    </xdr:pic>
    <xdr:clientData/>
  </xdr:twoCellAnchor>
  <xdr:twoCellAnchor>
    <xdr:from>
      <xdr:col>3</xdr:col>
      <xdr:colOff>50800</xdr:colOff>
      <xdr:row>1479</xdr:row>
      <xdr:rowOff>482600</xdr:rowOff>
    </xdr:from>
    <xdr:to>
      <xdr:col>3</xdr:col>
      <xdr:colOff>4940300</xdr:colOff>
      <xdr:row>1493</xdr:row>
      <xdr:rowOff>238125</xdr:rowOff>
    </xdr:to>
    <xdr:pic>
      <xdr:nvPicPr>
        <xdr:cNvPr id="326" name="Рисунок 325">
          <a:extLst>
            <a:ext uri="{FF2B5EF4-FFF2-40B4-BE49-F238E27FC236}">
              <a16:creationId xmlns:a16="http://schemas.microsoft.com/office/drawing/2014/main" id="{C4D5ED18-71E2-4139-B396-F73638AACFD8}"/>
            </a:ext>
          </a:extLst>
        </xdr:cNvPr>
        <xdr:cNvPicPr>
          <a:picLocks/>
        </xdr:cNvPicPr>
      </xdr:nvPicPr>
      <xdr:blipFill>
        <a:blip xmlns:r="http://schemas.openxmlformats.org/officeDocument/2006/relationships" r:embed="rId92">
          <a:extLst>
            <a:ext uri="{28A0092B-C50C-407E-A947-70E740481C1C}">
              <a14:useLocalDpi xmlns:a14="http://schemas.microsoft.com/office/drawing/2010/main" val="0"/>
            </a:ext>
          </a:extLst>
        </a:blip>
        <a:stretch>
          <a:fillRect/>
        </a:stretch>
      </xdr:blipFill>
      <xdr:spPr>
        <a:xfrm>
          <a:off x="7080250" y="908710400"/>
          <a:ext cx="4889500" cy="8556625"/>
        </a:xfrm>
        <a:prstGeom prst="rect">
          <a:avLst/>
        </a:prstGeom>
      </xdr:spPr>
    </xdr:pic>
    <xdr:clientData/>
  </xdr:twoCellAnchor>
  <xdr:twoCellAnchor>
    <xdr:from>
      <xdr:col>3</xdr:col>
      <xdr:colOff>50800</xdr:colOff>
      <xdr:row>1495</xdr:row>
      <xdr:rowOff>482600</xdr:rowOff>
    </xdr:from>
    <xdr:to>
      <xdr:col>3</xdr:col>
      <xdr:colOff>4940300</xdr:colOff>
      <xdr:row>1509</xdr:row>
      <xdr:rowOff>238125</xdr:rowOff>
    </xdr:to>
    <xdr:pic>
      <xdr:nvPicPr>
        <xdr:cNvPr id="330" name="Рисунок 329">
          <a:extLst>
            <a:ext uri="{FF2B5EF4-FFF2-40B4-BE49-F238E27FC236}">
              <a16:creationId xmlns:a16="http://schemas.microsoft.com/office/drawing/2014/main" id="{3F6A4616-9DD2-46F8-8234-00A9151D814C}"/>
            </a:ext>
          </a:extLst>
        </xdr:cNvPr>
        <xdr:cNvPicPr>
          <a:picLocks/>
        </xdr:cNvPicPr>
      </xdr:nvPicPr>
      <xdr:blipFill>
        <a:blip xmlns:r="http://schemas.openxmlformats.org/officeDocument/2006/relationships" r:embed="rId93">
          <a:extLst>
            <a:ext uri="{28A0092B-C50C-407E-A947-70E740481C1C}">
              <a14:useLocalDpi xmlns:a14="http://schemas.microsoft.com/office/drawing/2010/main" val="0"/>
            </a:ext>
          </a:extLst>
        </a:blip>
        <a:stretch>
          <a:fillRect/>
        </a:stretch>
      </xdr:blipFill>
      <xdr:spPr>
        <a:xfrm>
          <a:off x="7080250" y="918283025"/>
          <a:ext cx="4889500" cy="8556625"/>
        </a:xfrm>
        <a:prstGeom prst="rect">
          <a:avLst/>
        </a:prstGeom>
      </xdr:spPr>
    </xdr:pic>
    <xdr:clientData/>
  </xdr:twoCellAnchor>
  <xdr:twoCellAnchor>
    <xdr:from>
      <xdr:col>3</xdr:col>
      <xdr:colOff>50800</xdr:colOff>
      <xdr:row>1511</xdr:row>
      <xdr:rowOff>482600</xdr:rowOff>
    </xdr:from>
    <xdr:to>
      <xdr:col>3</xdr:col>
      <xdr:colOff>4940300</xdr:colOff>
      <xdr:row>1525</xdr:row>
      <xdr:rowOff>238125</xdr:rowOff>
    </xdr:to>
    <xdr:pic>
      <xdr:nvPicPr>
        <xdr:cNvPr id="334" name="Рисунок 333">
          <a:extLst>
            <a:ext uri="{FF2B5EF4-FFF2-40B4-BE49-F238E27FC236}">
              <a16:creationId xmlns:a16="http://schemas.microsoft.com/office/drawing/2014/main" id="{BA85D6E8-B064-4F86-BFCD-EBFE5A1F30D9}"/>
            </a:ext>
          </a:extLst>
        </xdr:cNvPr>
        <xdr:cNvPicPr>
          <a:picLocks/>
        </xdr:cNvPicPr>
      </xdr:nvPicPr>
      <xdr:blipFill>
        <a:blip xmlns:r="http://schemas.openxmlformats.org/officeDocument/2006/relationships" r:embed="rId94">
          <a:extLst>
            <a:ext uri="{28A0092B-C50C-407E-A947-70E740481C1C}">
              <a14:useLocalDpi xmlns:a14="http://schemas.microsoft.com/office/drawing/2010/main" val="0"/>
            </a:ext>
          </a:extLst>
        </a:blip>
        <a:stretch>
          <a:fillRect/>
        </a:stretch>
      </xdr:blipFill>
      <xdr:spPr>
        <a:xfrm>
          <a:off x="7080250" y="927855650"/>
          <a:ext cx="4889500" cy="8556625"/>
        </a:xfrm>
        <a:prstGeom prst="rect">
          <a:avLst/>
        </a:prstGeom>
      </xdr:spPr>
    </xdr:pic>
    <xdr:clientData/>
  </xdr:twoCellAnchor>
  <xdr:twoCellAnchor>
    <xdr:from>
      <xdr:col>3</xdr:col>
      <xdr:colOff>50800</xdr:colOff>
      <xdr:row>1527</xdr:row>
      <xdr:rowOff>482600</xdr:rowOff>
    </xdr:from>
    <xdr:to>
      <xdr:col>3</xdr:col>
      <xdr:colOff>4940300</xdr:colOff>
      <xdr:row>1541</xdr:row>
      <xdr:rowOff>238125</xdr:rowOff>
    </xdr:to>
    <xdr:pic>
      <xdr:nvPicPr>
        <xdr:cNvPr id="338" name="Рисунок 337">
          <a:extLst>
            <a:ext uri="{FF2B5EF4-FFF2-40B4-BE49-F238E27FC236}">
              <a16:creationId xmlns:a16="http://schemas.microsoft.com/office/drawing/2014/main" id="{51EB38CC-BA12-416C-AD11-17A1DC3E451F}"/>
            </a:ext>
          </a:extLst>
        </xdr:cNvPr>
        <xdr:cNvPicPr>
          <a:picLocks/>
        </xdr:cNvPicPr>
      </xdr:nvPicPr>
      <xdr:blipFill>
        <a:blip xmlns:r="http://schemas.openxmlformats.org/officeDocument/2006/relationships" r:embed="rId95">
          <a:extLst>
            <a:ext uri="{28A0092B-C50C-407E-A947-70E740481C1C}">
              <a14:useLocalDpi xmlns:a14="http://schemas.microsoft.com/office/drawing/2010/main" val="0"/>
            </a:ext>
          </a:extLst>
        </a:blip>
        <a:stretch>
          <a:fillRect/>
        </a:stretch>
      </xdr:blipFill>
      <xdr:spPr>
        <a:xfrm>
          <a:off x="7080250" y="937428275"/>
          <a:ext cx="4889500" cy="8556625"/>
        </a:xfrm>
        <a:prstGeom prst="rect">
          <a:avLst/>
        </a:prstGeom>
      </xdr:spPr>
    </xdr:pic>
    <xdr:clientData/>
  </xdr:twoCellAnchor>
  <xdr:twoCellAnchor>
    <xdr:from>
      <xdr:col>3</xdr:col>
      <xdr:colOff>50800</xdr:colOff>
      <xdr:row>1543</xdr:row>
      <xdr:rowOff>482600</xdr:rowOff>
    </xdr:from>
    <xdr:to>
      <xdr:col>3</xdr:col>
      <xdr:colOff>4940300</xdr:colOff>
      <xdr:row>1557</xdr:row>
      <xdr:rowOff>238125</xdr:rowOff>
    </xdr:to>
    <xdr:pic>
      <xdr:nvPicPr>
        <xdr:cNvPr id="342" name="Рисунок 341">
          <a:extLst>
            <a:ext uri="{FF2B5EF4-FFF2-40B4-BE49-F238E27FC236}">
              <a16:creationId xmlns:a16="http://schemas.microsoft.com/office/drawing/2014/main" id="{6263FC5D-4DA7-48F9-9C30-AE5DF2A15C05}"/>
            </a:ext>
          </a:extLst>
        </xdr:cNvPr>
        <xdr:cNvPicPr>
          <a:picLocks/>
        </xdr:cNvPicPr>
      </xdr:nvPicPr>
      <xdr:blipFill>
        <a:blip xmlns:r="http://schemas.openxmlformats.org/officeDocument/2006/relationships" r:embed="rId96">
          <a:extLst>
            <a:ext uri="{28A0092B-C50C-407E-A947-70E740481C1C}">
              <a14:useLocalDpi xmlns:a14="http://schemas.microsoft.com/office/drawing/2010/main" val="0"/>
            </a:ext>
          </a:extLst>
        </a:blip>
        <a:stretch>
          <a:fillRect/>
        </a:stretch>
      </xdr:blipFill>
      <xdr:spPr>
        <a:xfrm>
          <a:off x="7080250" y="947000900"/>
          <a:ext cx="4889500" cy="8556625"/>
        </a:xfrm>
        <a:prstGeom prst="rect">
          <a:avLst/>
        </a:prstGeom>
      </xdr:spPr>
    </xdr:pic>
    <xdr:clientData/>
  </xdr:twoCellAnchor>
  <xdr:twoCellAnchor>
    <xdr:from>
      <xdr:col>3</xdr:col>
      <xdr:colOff>50800</xdr:colOff>
      <xdr:row>1559</xdr:row>
      <xdr:rowOff>482600</xdr:rowOff>
    </xdr:from>
    <xdr:to>
      <xdr:col>3</xdr:col>
      <xdr:colOff>4940300</xdr:colOff>
      <xdr:row>1573</xdr:row>
      <xdr:rowOff>238125</xdr:rowOff>
    </xdr:to>
    <xdr:pic>
      <xdr:nvPicPr>
        <xdr:cNvPr id="346" name="Рисунок 345">
          <a:extLst>
            <a:ext uri="{FF2B5EF4-FFF2-40B4-BE49-F238E27FC236}">
              <a16:creationId xmlns:a16="http://schemas.microsoft.com/office/drawing/2014/main" id="{2B6AB6C7-9497-4878-B913-AA70AB9F6FAE}"/>
            </a:ext>
          </a:extLst>
        </xdr:cNvPr>
        <xdr:cNvPicPr>
          <a:picLocks/>
        </xdr:cNvPicPr>
      </xdr:nvPicPr>
      <xdr:blipFill>
        <a:blip xmlns:r="http://schemas.openxmlformats.org/officeDocument/2006/relationships" r:embed="rId97">
          <a:extLst>
            <a:ext uri="{28A0092B-C50C-407E-A947-70E740481C1C}">
              <a14:useLocalDpi xmlns:a14="http://schemas.microsoft.com/office/drawing/2010/main" val="0"/>
            </a:ext>
          </a:extLst>
        </a:blip>
        <a:stretch>
          <a:fillRect/>
        </a:stretch>
      </xdr:blipFill>
      <xdr:spPr>
        <a:xfrm>
          <a:off x="7080250" y="956573525"/>
          <a:ext cx="4889500" cy="8556625"/>
        </a:xfrm>
        <a:prstGeom prst="rect">
          <a:avLst/>
        </a:prstGeom>
      </xdr:spPr>
    </xdr:pic>
    <xdr:clientData/>
  </xdr:twoCellAnchor>
  <xdr:twoCellAnchor>
    <xdr:from>
      <xdr:col>3</xdr:col>
      <xdr:colOff>50800</xdr:colOff>
      <xdr:row>1575</xdr:row>
      <xdr:rowOff>482600</xdr:rowOff>
    </xdr:from>
    <xdr:to>
      <xdr:col>3</xdr:col>
      <xdr:colOff>4940300</xdr:colOff>
      <xdr:row>1589</xdr:row>
      <xdr:rowOff>238125</xdr:rowOff>
    </xdr:to>
    <xdr:pic>
      <xdr:nvPicPr>
        <xdr:cNvPr id="350" name="Рисунок 349">
          <a:extLst>
            <a:ext uri="{FF2B5EF4-FFF2-40B4-BE49-F238E27FC236}">
              <a16:creationId xmlns:a16="http://schemas.microsoft.com/office/drawing/2014/main" id="{C3E69DEF-9DE0-4E19-922C-5E4C45A6739E}"/>
            </a:ext>
          </a:extLst>
        </xdr:cNvPr>
        <xdr:cNvPicPr>
          <a:picLocks/>
        </xdr:cNvPicPr>
      </xdr:nvPicPr>
      <xdr:blipFill>
        <a:blip xmlns:r="http://schemas.openxmlformats.org/officeDocument/2006/relationships" r:embed="rId98">
          <a:extLst>
            <a:ext uri="{28A0092B-C50C-407E-A947-70E740481C1C}">
              <a14:useLocalDpi xmlns:a14="http://schemas.microsoft.com/office/drawing/2010/main" val="0"/>
            </a:ext>
          </a:extLst>
        </a:blip>
        <a:stretch>
          <a:fillRect/>
        </a:stretch>
      </xdr:blipFill>
      <xdr:spPr>
        <a:xfrm>
          <a:off x="7080250" y="966146150"/>
          <a:ext cx="4889500" cy="8556625"/>
        </a:xfrm>
        <a:prstGeom prst="rect">
          <a:avLst/>
        </a:prstGeom>
      </xdr:spPr>
    </xdr:pic>
    <xdr:clientData/>
  </xdr:twoCellAnchor>
  <xdr:twoCellAnchor>
    <xdr:from>
      <xdr:col>3</xdr:col>
      <xdr:colOff>50800</xdr:colOff>
      <xdr:row>1591</xdr:row>
      <xdr:rowOff>482600</xdr:rowOff>
    </xdr:from>
    <xdr:to>
      <xdr:col>3</xdr:col>
      <xdr:colOff>4940300</xdr:colOff>
      <xdr:row>1605</xdr:row>
      <xdr:rowOff>238125</xdr:rowOff>
    </xdr:to>
    <xdr:pic>
      <xdr:nvPicPr>
        <xdr:cNvPr id="354" name="Рисунок 353">
          <a:extLst>
            <a:ext uri="{FF2B5EF4-FFF2-40B4-BE49-F238E27FC236}">
              <a16:creationId xmlns:a16="http://schemas.microsoft.com/office/drawing/2014/main" id="{AD759CBD-B6E9-43BE-A4A7-B79D850A7C76}"/>
            </a:ext>
          </a:extLst>
        </xdr:cNvPr>
        <xdr:cNvPicPr>
          <a:picLocks/>
        </xdr:cNvPicPr>
      </xdr:nvPicPr>
      <xdr:blipFill>
        <a:blip xmlns:r="http://schemas.openxmlformats.org/officeDocument/2006/relationships" r:embed="rId99">
          <a:extLst>
            <a:ext uri="{28A0092B-C50C-407E-A947-70E740481C1C}">
              <a14:useLocalDpi xmlns:a14="http://schemas.microsoft.com/office/drawing/2010/main" val="0"/>
            </a:ext>
          </a:extLst>
        </a:blip>
        <a:stretch>
          <a:fillRect/>
        </a:stretch>
      </xdr:blipFill>
      <xdr:spPr>
        <a:xfrm>
          <a:off x="7080250" y="975718775"/>
          <a:ext cx="4889500" cy="8556625"/>
        </a:xfrm>
        <a:prstGeom prst="rect">
          <a:avLst/>
        </a:prstGeom>
      </xdr:spPr>
    </xdr:pic>
    <xdr:clientData/>
  </xdr:twoCellAnchor>
  <xdr:twoCellAnchor>
    <xdr:from>
      <xdr:col>3</xdr:col>
      <xdr:colOff>50800</xdr:colOff>
      <xdr:row>1608</xdr:row>
      <xdr:rowOff>463550</xdr:rowOff>
    </xdr:from>
    <xdr:to>
      <xdr:col>3</xdr:col>
      <xdr:colOff>4940300</xdr:colOff>
      <xdr:row>1620</xdr:row>
      <xdr:rowOff>258587</xdr:rowOff>
    </xdr:to>
    <xdr:pic>
      <xdr:nvPicPr>
        <xdr:cNvPr id="358" name="Рисунок 357">
          <a:extLst>
            <a:ext uri="{FF2B5EF4-FFF2-40B4-BE49-F238E27FC236}">
              <a16:creationId xmlns:a16="http://schemas.microsoft.com/office/drawing/2014/main" id="{B0E2E896-B8DC-4669-91E9-587CAAC98CFD}"/>
            </a:ext>
          </a:extLst>
        </xdr:cNvPr>
        <xdr:cNvPicPr>
          <a:picLocks/>
        </xdr:cNvPicPr>
      </xdr:nvPicPr>
      <xdr:blipFill>
        <a:blip xmlns:r="http://schemas.openxmlformats.org/officeDocument/2006/relationships" r:embed="rId100">
          <a:extLst>
            <a:ext uri="{28A0092B-C50C-407E-A947-70E740481C1C}">
              <a14:useLocalDpi xmlns:a14="http://schemas.microsoft.com/office/drawing/2010/main" val="0"/>
            </a:ext>
          </a:extLst>
        </a:blip>
        <a:stretch>
          <a:fillRect/>
        </a:stretch>
      </xdr:blipFill>
      <xdr:spPr>
        <a:xfrm>
          <a:off x="7080250" y="985901000"/>
          <a:ext cx="4889500" cy="7338837"/>
        </a:xfrm>
        <a:prstGeom prst="rect">
          <a:avLst/>
        </a:prstGeom>
      </xdr:spPr>
    </xdr:pic>
    <xdr:clientData/>
  </xdr:twoCellAnchor>
  <xdr:twoCellAnchor>
    <xdr:from>
      <xdr:col>3</xdr:col>
      <xdr:colOff>50800</xdr:colOff>
      <xdr:row>1623</xdr:row>
      <xdr:rowOff>482600</xdr:rowOff>
    </xdr:from>
    <xdr:to>
      <xdr:col>3</xdr:col>
      <xdr:colOff>4940300</xdr:colOff>
      <xdr:row>1637</xdr:row>
      <xdr:rowOff>238125</xdr:rowOff>
    </xdr:to>
    <xdr:pic>
      <xdr:nvPicPr>
        <xdr:cNvPr id="360" name="Рисунок 359">
          <a:extLst>
            <a:ext uri="{FF2B5EF4-FFF2-40B4-BE49-F238E27FC236}">
              <a16:creationId xmlns:a16="http://schemas.microsoft.com/office/drawing/2014/main" id="{BDBD4E32-3D02-484C-9D83-8D7233905A05}"/>
            </a:ext>
          </a:extLst>
        </xdr:cNvPr>
        <xdr:cNvPicPr>
          <a:picLocks/>
        </xdr:cNvPicPr>
      </xdr:nvPicPr>
      <xdr:blipFill>
        <a:blip xmlns:r="http://schemas.openxmlformats.org/officeDocument/2006/relationships" r:embed="rId101">
          <a:extLst>
            <a:ext uri="{28A0092B-C50C-407E-A947-70E740481C1C}">
              <a14:useLocalDpi xmlns:a14="http://schemas.microsoft.com/office/drawing/2010/main" val="0"/>
            </a:ext>
          </a:extLst>
        </a:blip>
        <a:stretch>
          <a:fillRect/>
        </a:stretch>
      </xdr:blipFill>
      <xdr:spPr>
        <a:xfrm>
          <a:off x="7080250" y="994864025"/>
          <a:ext cx="4889500" cy="8556625"/>
        </a:xfrm>
        <a:prstGeom prst="rect">
          <a:avLst/>
        </a:prstGeom>
      </xdr:spPr>
    </xdr:pic>
    <xdr:clientData/>
  </xdr:twoCellAnchor>
  <xdr:twoCellAnchor>
    <xdr:from>
      <xdr:col>3</xdr:col>
      <xdr:colOff>50800</xdr:colOff>
      <xdr:row>1639</xdr:row>
      <xdr:rowOff>482600</xdr:rowOff>
    </xdr:from>
    <xdr:to>
      <xdr:col>3</xdr:col>
      <xdr:colOff>4940300</xdr:colOff>
      <xdr:row>1653</xdr:row>
      <xdr:rowOff>238125</xdr:rowOff>
    </xdr:to>
    <xdr:pic>
      <xdr:nvPicPr>
        <xdr:cNvPr id="364" name="Рисунок 363">
          <a:extLst>
            <a:ext uri="{FF2B5EF4-FFF2-40B4-BE49-F238E27FC236}">
              <a16:creationId xmlns:a16="http://schemas.microsoft.com/office/drawing/2014/main" id="{66F148D1-E7C8-42D2-B53F-52C45AE7A3BE}"/>
            </a:ext>
          </a:extLst>
        </xdr:cNvPr>
        <xdr:cNvPicPr>
          <a:picLocks/>
        </xdr:cNvPicPr>
      </xdr:nvPicPr>
      <xdr:blipFill>
        <a:blip xmlns:r="http://schemas.openxmlformats.org/officeDocument/2006/relationships" r:embed="rId102">
          <a:extLst>
            <a:ext uri="{28A0092B-C50C-407E-A947-70E740481C1C}">
              <a14:useLocalDpi xmlns:a14="http://schemas.microsoft.com/office/drawing/2010/main" val="0"/>
            </a:ext>
          </a:extLst>
        </a:blip>
        <a:stretch>
          <a:fillRect/>
        </a:stretch>
      </xdr:blipFill>
      <xdr:spPr>
        <a:xfrm>
          <a:off x="7080250" y="1004436650"/>
          <a:ext cx="4889500" cy="8556625"/>
        </a:xfrm>
        <a:prstGeom prst="rect">
          <a:avLst/>
        </a:prstGeom>
      </xdr:spPr>
    </xdr:pic>
    <xdr:clientData/>
  </xdr:twoCellAnchor>
  <xdr:twoCellAnchor>
    <xdr:from>
      <xdr:col>3</xdr:col>
      <xdr:colOff>50800</xdr:colOff>
      <xdr:row>1655</xdr:row>
      <xdr:rowOff>482600</xdr:rowOff>
    </xdr:from>
    <xdr:to>
      <xdr:col>3</xdr:col>
      <xdr:colOff>4940300</xdr:colOff>
      <xdr:row>1669</xdr:row>
      <xdr:rowOff>238125</xdr:rowOff>
    </xdr:to>
    <xdr:pic>
      <xdr:nvPicPr>
        <xdr:cNvPr id="368" name="Рисунок 367">
          <a:extLst>
            <a:ext uri="{FF2B5EF4-FFF2-40B4-BE49-F238E27FC236}">
              <a16:creationId xmlns:a16="http://schemas.microsoft.com/office/drawing/2014/main" id="{2094AB7A-B174-4E81-AAF3-1574608800EB}"/>
            </a:ext>
          </a:extLst>
        </xdr:cNvPr>
        <xdr:cNvPicPr>
          <a:picLocks/>
        </xdr:cNvPicPr>
      </xdr:nvPicPr>
      <xdr:blipFill>
        <a:blip xmlns:r="http://schemas.openxmlformats.org/officeDocument/2006/relationships" r:embed="rId103">
          <a:extLst>
            <a:ext uri="{28A0092B-C50C-407E-A947-70E740481C1C}">
              <a14:useLocalDpi xmlns:a14="http://schemas.microsoft.com/office/drawing/2010/main" val="0"/>
            </a:ext>
          </a:extLst>
        </a:blip>
        <a:stretch>
          <a:fillRect/>
        </a:stretch>
      </xdr:blipFill>
      <xdr:spPr>
        <a:xfrm>
          <a:off x="7080250" y="1014009275"/>
          <a:ext cx="4889500" cy="8556625"/>
        </a:xfrm>
        <a:prstGeom prst="rect">
          <a:avLst/>
        </a:prstGeom>
      </xdr:spPr>
    </xdr:pic>
    <xdr:clientData/>
  </xdr:twoCellAnchor>
  <xdr:twoCellAnchor>
    <xdr:from>
      <xdr:col>3</xdr:col>
      <xdr:colOff>50800</xdr:colOff>
      <xdr:row>1671</xdr:row>
      <xdr:rowOff>482600</xdr:rowOff>
    </xdr:from>
    <xdr:to>
      <xdr:col>3</xdr:col>
      <xdr:colOff>4940300</xdr:colOff>
      <xdr:row>1685</xdr:row>
      <xdr:rowOff>238125</xdr:rowOff>
    </xdr:to>
    <xdr:pic>
      <xdr:nvPicPr>
        <xdr:cNvPr id="370" name="Рисунок 369">
          <a:extLst>
            <a:ext uri="{FF2B5EF4-FFF2-40B4-BE49-F238E27FC236}">
              <a16:creationId xmlns:a16="http://schemas.microsoft.com/office/drawing/2014/main" id="{E9DFBB76-DB86-40C4-83EF-4F6BE8C86CFA}"/>
            </a:ext>
          </a:extLst>
        </xdr:cNvPr>
        <xdr:cNvPicPr>
          <a:picLocks/>
        </xdr:cNvPicPr>
      </xdr:nvPicPr>
      <xdr:blipFill>
        <a:blip xmlns:r="http://schemas.openxmlformats.org/officeDocument/2006/relationships" r:embed="rId104">
          <a:extLst>
            <a:ext uri="{28A0092B-C50C-407E-A947-70E740481C1C}">
              <a14:useLocalDpi xmlns:a14="http://schemas.microsoft.com/office/drawing/2010/main" val="0"/>
            </a:ext>
          </a:extLst>
        </a:blip>
        <a:stretch>
          <a:fillRect/>
        </a:stretch>
      </xdr:blipFill>
      <xdr:spPr>
        <a:xfrm>
          <a:off x="7080250" y="1023581900"/>
          <a:ext cx="4889500" cy="8556625"/>
        </a:xfrm>
        <a:prstGeom prst="rect">
          <a:avLst/>
        </a:prstGeom>
      </xdr:spPr>
    </xdr:pic>
    <xdr:clientData/>
  </xdr:twoCellAnchor>
  <xdr:twoCellAnchor>
    <xdr:from>
      <xdr:col>3</xdr:col>
      <xdr:colOff>50800</xdr:colOff>
      <xdr:row>1719</xdr:row>
      <xdr:rowOff>482600</xdr:rowOff>
    </xdr:from>
    <xdr:to>
      <xdr:col>3</xdr:col>
      <xdr:colOff>4940300</xdr:colOff>
      <xdr:row>1733</xdr:row>
      <xdr:rowOff>238125</xdr:rowOff>
    </xdr:to>
    <xdr:pic>
      <xdr:nvPicPr>
        <xdr:cNvPr id="372" name="Рисунок 371">
          <a:extLst>
            <a:ext uri="{FF2B5EF4-FFF2-40B4-BE49-F238E27FC236}">
              <a16:creationId xmlns:a16="http://schemas.microsoft.com/office/drawing/2014/main" id="{2E6AFAA1-0E73-436B-B2D1-FAFE08A7CD74}"/>
            </a:ext>
          </a:extLst>
        </xdr:cNvPr>
        <xdr:cNvPicPr>
          <a:picLocks/>
        </xdr:cNvPicPr>
      </xdr:nvPicPr>
      <xdr:blipFill>
        <a:blip xmlns:r="http://schemas.openxmlformats.org/officeDocument/2006/relationships" r:embed="rId105">
          <a:extLst>
            <a:ext uri="{28A0092B-C50C-407E-A947-70E740481C1C}">
              <a14:useLocalDpi xmlns:a14="http://schemas.microsoft.com/office/drawing/2010/main" val="0"/>
            </a:ext>
          </a:extLst>
        </a:blip>
        <a:stretch>
          <a:fillRect/>
        </a:stretch>
      </xdr:blipFill>
      <xdr:spPr>
        <a:xfrm>
          <a:off x="7080250" y="1052299775"/>
          <a:ext cx="4889500" cy="8556625"/>
        </a:xfrm>
        <a:prstGeom prst="rect">
          <a:avLst/>
        </a:prstGeom>
      </xdr:spPr>
    </xdr:pic>
    <xdr:clientData/>
  </xdr:twoCellAnchor>
  <xdr:twoCellAnchor>
    <xdr:from>
      <xdr:col>3</xdr:col>
      <xdr:colOff>50800</xdr:colOff>
      <xdr:row>1736</xdr:row>
      <xdr:rowOff>527050</xdr:rowOff>
    </xdr:from>
    <xdr:to>
      <xdr:col>3</xdr:col>
      <xdr:colOff>4940300</xdr:colOff>
      <xdr:row>1748</xdr:row>
      <xdr:rowOff>191482</xdr:rowOff>
    </xdr:to>
    <xdr:pic>
      <xdr:nvPicPr>
        <xdr:cNvPr id="374" name="Рисунок 373">
          <a:extLst>
            <a:ext uri="{FF2B5EF4-FFF2-40B4-BE49-F238E27FC236}">
              <a16:creationId xmlns:a16="http://schemas.microsoft.com/office/drawing/2014/main" id="{EF855BE0-12DE-4365-9D05-26742D3F0D0F}"/>
            </a:ext>
          </a:extLst>
        </xdr:cNvPr>
        <xdr:cNvPicPr>
          <a:picLocks/>
        </xdr:cNvPicPr>
      </xdr:nvPicPr>
      <xdr:blipFill>
        <a:blip xmlns:r="http://schemas.openxmlformats.org/officeDocument/2006/relationships" r:embed="rId106">
          <a:extLst>
            <a:ext uri="{28A0092B-C50C-407E-A947-70E740481C1C}">
              <a14:useLocalDpi xmlns:a14="http://schemas.microsoft.com/office/drawing/2010/main" val="0"/>
            </a:ext>
          </a:extLst>
        </a:blip>
        <a:stretch>
          <a:fillRect/>
        </a:stretch>
      </xdr:blipFill>
      <xdr:spPr>
        <a:xfrm>
          <a:off x="7080250" y="1062545500"/>
          <a:ext cx="4889500" cy="7208232"/>
        </a:xfrm>
        <a:prstGeom prst="rect">
          <a:avLst/>
        </a:prstGeom>
      </xdr:spPr>
    </xdr:pic>
    <xdr:clientData/>
  </xdr:twoCellAnchor>
  <xdr:twoCellAnchor>
    <xdr:from>
      <xdr:col>3</xdr:col>
      <xdr:colOff>50800</xdr:colOff>
      <xdr:row>1751</xdr:row>
      <xdr:rowOff>482600</xdr:rowOff>
    </xdr:from>
    <xdr:to>
      <xdr:col>3</xdr:col>
      <xdr:colOff>4940300</xdr:colOff>
      <xdr:row>1765</xdr:row>
      <xdr:rowOff>238125</xdr:rowOff>
    </xdr:to>
    <xdr:pic>
      <xdr:nvPicPr>
        <xdr:cNvPr id="378" name="Рисунок 377">
          <a:extLst>
            <a:ext uri="{FF2B5EF4-FFF2-40B4-BE49-F238E27FC236}">
              <a16:creationId xmlns:a16="http://schemas.microsoft.com/office/drawing/2014/main" id="{D5C11DE9-DB9C-4191-B615-671A76B6C84A}"/>
            </a:ext>
          </a:extLst>
        </xdr:cNvPr>
        <xdr:cNvPicPr>
          <a:picLocks/>
        </xdr:cNvPicPr>
      </xdr:nvPicPr>
      <xdr:blipFill>
        <a:blip xmlns:r="http://schemas.openxmlformats.org/officeDocument/2006/relationships" r:embed="rId107">
          <a:extLst>
            <a:ext uri="{28A0092B-C50C-407E-A947-70E740481C1C}">
              <a14:useLocalDpi xmlns:a14="http://schemas.microsoft.com/office/drawing/2010/main" val="0"/>
            </a:ext>
          </a:extLst>
        </a:blip>
        <a:stretch>
          <a:fillRect/>
        </a:stretch>
      </xdr:blipFill>
      <xdr:spPr>
        <a:xfrm>
          <a:off x="7080250" y="1071445025"/>
          <a:ext cx="4889500" cy="8556625"/>
        </a:xfrm>
        <a:prstGeom prst="rect">
          <a:avLst/>
        </a:prstGeom>
      </xdr:spPr>
    </xdr:pic>
    <xdr:clientData/>
  </xdr:twoCellAnchor>
  <xdr:twoCellAnchor>
    <xdr:from>
      <xdr:col>3</xdr:col>
      <xdr:colOff>50800</xdr:colOff>
      <xdr:row>1768</xdr:row>
      <xdr:rowOff>577850</xdr:rowOff>
    </xdr:from>
    <xdr:to>
      <xdr:col>3</xdr:col>
      <xdr:colOff>4940300</xdr:colOff>
      <xdr:row>1780</xdr:row>
      <xdr:rowOff>140474</xdr:rowOff>
    </xdr:to>
    <xdr:pic>
      <xdr:nvPicPr>
        <xdr:cNvPr id="380" name="Рисунок 379">
          <a:extLst>
            <a:ext uri="{FF2B5EF4-FFF2-40B4-BE49-F238E27FC236}">
              <a16:creationId xmlns:a16="http://schemas.microsoft.com/office/drawing/2014/main" id="{0B7BB768-9A1C-479D-B105-637E837D7EBB}"/>
            </a:ext>
          </a:extLst>
        </xdr:cNvPr>
        <xdr:cNvPicPr>
          <a:picLocks/>
        </xdr:cNvPicPr>
      </xdr:nvPicPr>
      <xdr:blipFill>
        <a:blip xmlns:r="http://schemas.openxmlformats.org/officeDocument/2006/relationships" r:embed="rId108">
          <a:extLst>
            <a:ext uri="{28A0092B-C50C-407E-A947-70E740481C1C}">
              <a14:useLocalDpi xmlns:a14="http://schemas.microsoft.com/office/drawing/2010/main" val="0"/>
            </a:ext>
          </a:extLst>
        </a:blip>
        <a:stretch>
          <a:fillRect/>
        </a:stretch>
      </xdr:blipFill>
      <xdr:spPr>
        <a:xfrm>
          <a:off x="7080250" y="1081741550"/>
          <a:ext cx="4889500" cy="7106424"/>
        </a:xfrm>
        <a:prstGeom prst="rect">
          <a:avLst/>
        </a:prstGeom>
      </xdr:spPr>
    </xdr:pic>
    <xdr:clientData/>
  </xdr:twoCellAnchor>
  <xdr:twoCellAnchor>
    <xdr:from>
      <xdr:col>3</xdr:col>
      <xdr:colOff>50800</xdr:colOff>
      <xdr:row>1785</xdr:row>
      <xdr:rowOff>12700</xdr:rowOff>
    </xdr:from>
    <xdr:to>
      <xdr:col>3</xdr:col>
      <xdr:colOff>4940300</xdr:colOff>
      <xdr:row>1796</xdr:row>
      <xdr:rowOff>81412</xdr:rowOff>
    </xdr:to>
    <xdr:pic>
      <xdr:nvPicPr>
        <xdr:cNvPr id="384" name="Рисунок 383">
          <a:extLst>
            <a:ext uri="{FF2B5EF4-FFF2-40B4-BE49-F238E27FC236}">
              <a16:creationId xmlns:a16="http://schemas.microsoft.com/office/drawing/2014/main" id="{33119225-D87C-4AFD-AC0A-1FB7B0528B94}"/>
            </a:ext>
          </a:extLst>
        </xdr:cNvPr>
        <xdr:cNvPicPr>
          <a:picLocks/>
        </xdr:cNvPicPr>
      </xdr:nvPicPr>
      <xdr:blipFill>
        <a:blip xmlns:r="http://schemas.openxmlformats.org/officeDocument/2006/relationships" r:embed="rId109">
          <a:extLst>
            <a:ext uri="{28A0092B-C50C-407E-A947-70E740481C1C}">
              <a14:useLocalDpi xmlns:a14="http://schemas.microsoft.com/office/drawing/2010/main" val="0"/>
            </a:ext>
          </a:extLst>
        </a:blip>
        <a:stretch>
          <a:fillRect/>
        </a:stretch>
      </xdr:blipFill>
      <xdr:spPr>
        <a:xfrm>
          <a:off x="7080250" y="1091377675"/>
          <a:ext cx="4889500" cy="6983862"/>
        </a:xfrm>
        <a:prstGeom prst="rect">
          <a:avLst/>
        </a:prstGeom>
      </xdr:spPr>
    </xdr:pic>
    <xdr:clientData/>
  </xdr:twoCellAnchor>
  <xdr:twoCellAnchor>
    <xdr:from>
      <xdr:col>3</xdr:col>
      <xdr:colOff>50800</xdr:colOff>
      <xdr:row>1799</xdr:row>
      <xdr:rowOff>482600</xdr:rowOff>
    </xdr:from>
    <xdr:to>
      <xdr:col>3</xdr:col>
      <xdr:colOff>4940300</xdr:colOff>
      <xdr:row>1813</xdr:row>
      <xdr:rowOff>238125</xdr:rowOff>
    </xdr:to>
    <xdr:pic>
      <xdr:nvPicPr>
        <xdr:cNvPr id="388" name="Рисунок 387">
          <a:extLst>
            <a:ext uri="{FF2B5EF4-FFF2-40B4-BE49-F238E27FC236}">
              <a16:creationId xmlns:a16="http://schemas.microsoft.com/office/drawing/2014/main" id="{525C0EF2-5FF8-4771-B0C3-1CBF7A5F3A38}"/>
            </a:ext>
          </a:extLst>
        </xdr:cNvPr>
        <xdr:cNvPicPr>
          <a:picLocks/>
        </xdr:cNvPicPr>
      </xdr:nvPicPr>
      <xdr:blipFill>
        <a:blip xmlns:r="http://schemas.openxmlformats.org/officeDocument/2006/relationships" r:embed="rId110">
          <a:extLst>
            <a:ext uri="{28A0092B-C50C-407E-A947-70E740481C1C}">
              <a14:useLocalDpi xmlns:a14="http://schemas.microsoft.com/office/drawing/2010/main" val="0"/>
            </a:ext>
          </a:extLst>
        </a:blip>
        <a:stretch>
          <a:fillRect/>
        </a:stretch>
      </xdr:blipFill>
      <xdr:spPr>
        <a:xfrm>
          <a:off x="7080250" y="1100162900"/>
          <a:ext cx="4889500" cy="8556625"/>
        </a:xfrm>
        <a:prstGeom prst="rect">
          <a:avLst/>
        </a:prstGeom>
      </xdr:spPr>
    </xdr:pic>
    <xdr:clientData/>
  </xdr:twoCellAnchor>
  <xdr:twoCellAnchor>
    <xdr:from>
      <xdr:col>3</xdr:col>
      <xdr:colOff>50800</xdr:colOff>
      <xdr:row>1815</xdr:row>
      <xdr:rowOff>482600</xdr:rowOff>
    </xdr:from>
    <xdr:to>
      <xdr:col>3</xdr:col>
      <xdr:colOff>4940300</xdr:colOff>
      <xdr:row>1829</xdr:row>
      <xdr:rowOff>238125</xdr:rowOff>
    </xdr:to>
    <xdr:pic>
      <xdr:nvPicPr>
        <xdr:cNvPr id="392" name="Рисунок 391">
          <a:extLst>
            <a:ext uri="{FF2B5EF4-FFF2-40B4-BE49-F238E27FC236}">
              <a16:creationId xmlns:a16="http://schemas.microsoft.com/office/drawing/2014/main" id="{1546C14E-2E9F-4843-A2A9-786AB2428D35}"/>
            </a:ext>
          </a:extLst>
        </xdr:cNvPr>
        <xdr:cNvPicPr>
          <a:picLocks/>
        </xdr:cNvPicPr>
      </xdr:nvPicPr>
      <xdr:blipFill>
        <a:blip xmlns:r="http://schemas.openxmlformats.org/officeDocument/2006/relationships" r:embed="rId111">
          <a:extLst>
            <a:ext uri="{28A0092B-C50C-407E-A947-70E740481C1C}">
              <a14:useLocalDpi xmlns:a14="http://schemas.microsoft.com/office/drawing/2010/main" val="0"/>
            </a:ext>
          </a:extLst>
        </a:blip>
        <a:stretch>
          <a:fillRect/>
        </a:stretch>
      </xdr:blipFill>
      <xdr:spPr>
        <a:xfrm>
          <a:off x="7080250" y="1109735525"/>
          <a:ext cx="4889500" cy="8556625"/>
        </a:xfrm>
        <a:prstGeom prst="rect">
          <a:avLst/>
        </a:prstGeom>
      </xdr:spPr>
    </xdr:pic>
    <xdr:clientData/>
  </xdr:twoCellAnchor>
  <xdr:twoCellAnchor>
    <xdr:from>
      <xdr:col>3</xdr:col>
      <xdr:colOff>50800</xdr:colOff>
      <xdr:row>1831</xdr:row>
      <xdr:rowOff>482501</xdr:rowOff>
    </xdr:from>
    <xdr:to>
      <xdr:col>3</xdr:col>
      <xdr:colOff>4940300</xdr:colOff>
      <xdr:row>1845</xdr:row>
      <xdr:rowOff>238026</xdr:rowOff>
    </xdr:to>
    <xdr:pic>
      <xdr:nvPicPr>
        <xdr:cNvPr id="394" name="Рисунок 393">
          <a:extLst>
            <a:ext uri="{FF2B5EF4-FFF2-40B4-BE49-F238E27FC236}">
              <a16:creationId xmlns:a16="http://schemas.microsoft.com/office/drawing/2014/main" id="{CAB1FE65-EBF9-47A0-AB3E-D084C606C5F4}"/>
            </a:ext>
          </a:extLst>
        </xdr:cNvPr>
        <xdr:cNvPicPr>
          <a:picLocks/>
        </xdr:cNvPicPr>
      </xdr:nvPicPr>
      <xdr:blipFill>
        <a:blip xmlns:r="http://schemas.openxmlformats.org/officeDocument/2006/relationships" r:embed="rId112">
          <a:extLst>
            <a:ext uri="{28A0092B-C50C-407E-A947-70E740481C1C}">
              <a14:useLocalDpi xmlns:a14="http://schemas.microsoft.com/office/drawing/2010/main" val="0"/>
            </a:ext>
          </a:extLst>
        </a:blip>
        <a:stretch>
          <a:fillRect/>
        </a:stretch>
      </xdr:blipFill>
      <xdr:spPr>
        <a:xfrm>
          <a:off x="7080250" y="1119308051"/>
          <a:ext cx="4889500" cy="8556625"/>
        </a:xfrm>
        <a:prstGeom prst="rect">
          <a:avLst/>
        </a:prstGeom>
      </xdr:spPr>
    </xdr:pic>
    <xdr:clientData/>
  </xdr:twoCellAnchor>
  <xdr:twoCellAnchor>
    <xdr:from>
      <xdr:col>3</xdr:col>
      <xdr:colOff>50800</xdr:colOff>
      <xdr:row>1847</xdr:row>
      <xdr:rowOff>482600</xdr:rowOff>
    </xdr:from>
    <xdr:to>
      <xdr:col>3</xdr:col>
      <xdr:colOff>4940300</xdr:colOff>
      <xdr:row>1861</xdr:row>
      <xdr:rowOff>238125</xdr:rowOff>
    </xdr:to>
    <xdr:pic>
      <xdr:nvPicPr>
        <xdr:cNvPr id="398" name="Рисунок 397">
          <a:extLst>
            <a:ext uri="{FF2B5EF4-FFF2-40B4-BE49-F238E27FC236}">
              <a16:creationId xmlns:a16="http://schemas.microsoft.com/office/drawing/2014/main" id="{95D27FAA-7352-49E3-BB86-9E2D3A6FC60D}"/>
            </a:ext>
          </a:extLst>
        </xdr:cNvPr>
        <xdr:cNvPicPr>
          <a:picLocks/>
        </xdr:cNvPicPr>
      </xdr:nvPicPr>
      <xdr:blipFill>
        <a:blip xmlns:r="http://schemas.openxmlformats.org/officeDocument/2006/relationships" r:embed="rId113">
          <a:extLst>
            <a:ext uri="{28A0092B-C50C-407E-A947-70E740481C1C}">
              <a14:useLocalDpi xmlns:a14="http://schemas.microsoft.com/office/drawing/2010/main" val="0"/>
            </a:ext>
          </a:extLst>
        </a:blip>
        <a:stretch>
          <a:fillRect/>
        </a:stretch>
      </xdr:blipFill>
      <xdr:spPr>
        <a:xfrm>
          <a:off x="7080250" y="1128880775"/>
          <a:ext cx="4889500" cy="8556625"/>
        </a:xfrm>
        <a:prstGeom prst="rect">
          <a:avLst/>
        </a:prstGeom>
      </xdr:spPr>
    </xdr:pic>
    <xdr:clientData/>
  </xdr:twoCellAnchor>
  <xdr:twoCellAnchor>
    <xdr:from>
      <xdr:col>3</xdr:col>
      <xdr:colOff>50800</xdr:colOff>
      <xdr:row>1863</xdr:row>
      <xdr:rowOff>482600</xdr:rowOff>
    </xdr:from>
    <xdr:to>
      <xdr:col>3</xdr:col>
      <xdr:colOff>4940300</xdr:colOff>
      <xdr:row>1877</xdr:row>
      <xdr:rowOff>238125</xdr:rowOff>
    </xdr:to>
    <xdr:pic>
      <xdr:nvPicPr>
        <xdr:cNvPr id="402" name="Рисунок 401">
          <a:extLst>
            <a:ext uri="{FF2B5EF4-FFF2-40B4-BE49-F238E27FC236}">
              <a16:creationId xmlns:a16="http://schemas.microsoft.com/office/drawing/2014/main" id="{668461E9-E79F-40EF-8C39-5340BDAF1186}"/>
            </a:ext>
          </a:extLst>
        </xdr:cNvPr>
        <xdr:cNvPicPr>
          <a:picLocks/>
        </xdr:cNvPicPr>
      </xdr:nvPicPr>
      <xdr:blipFill>
        <a:blip xmlns:r="http://schemas.openxmlformats.org/officeDocument/2006/relationships" r:embed="rId114">
          <a:extLst>
            <a:ext uri="{28A0092B-C50C-407E-A947-70E740481C1C}">
              <a14:useLocalDpi xmlns:a14="http://schemas.microsoft.com/office/drawing/2010/main" val="0"/>
            </a:ext>
          </a:extLst>
        </a:blip>
        <a:stretch>
          <a:fillRect/>
        </a:stretch>
      </xdr:blipFill>
      <xdr:spPr>
        <a:xfrm>
          <a:off x="7080250" y="1138453400"/>
          <a:ext cx="4889500" cy="8556625"/>
        </a:xfrm>
        <a:prstGeom prst="rect">
          <a:avLst/>
        </a:prstGeom>
      </xdr:spPr>
    </xdr:pic>
    <xdr:clientData/>
  </xdr:twoCellAnchor>
  <xdr:twoCellAnchor>
    <xdr:from>
      <xdr:col>3</xdr:col>
      <xdr:colOff>50800</xdr:colOff>
      <xdr:row>1879</xdr:row>
      <xdr:rowOff>482600</xdr:rowOff>
    </xdr:from>
    <xdr:to>
      <xdr:col>3</xdr:col>
      <xdr:colOff>4940300</xdr:colOff>
      <xdr:row>1893</xdr:row>
      <xdr:rowOff>238125</xdr:rowOff>
    </xdr:to>
    <xdr:pic>
      <xdr:nvPicPr>
        <xdr:cNvPr id="406" name="Рисунок 405">
          <a:extLst>
            <a:ext uri="{FF2B5EF4-FFF2-40B4-BE49-F238E27FC236}">
              <a16:creationId xmlns:a16="http://schemas.microsoft.com/office/drawing/2014/main" id="{FC3F6C0A-0FC4-4634-9879-68D21CD2E336}"/>
            </a:ext>
          </a:extLst>
        </xdr:cNvPr>
        <xdr:cNvPicPr>
          <a:picLocks/>
        </xdr:cNvPicPr>
      </xdr:nvPicPr>
      <xdr:blipFill>
        <a:blip xmlns:r="http://schemas.openxmlformats.org/officeDocument/2006/relationships" r:embed="rId115">
          <a:extLst>
            <a:ext uri="{28A0092B-C50C-407E-A947-70E740481C1C}">
              <a14:useLocalDpi xmlns:a14="http://schemas.microsoft.com/office/drawing/2010/main" val="0"/>
            </a:ext>
          </a:extLst>
        </a:blip>
        <a:stretch>
          <a:fillRect/>
        </a:stretch>
      </xdr:blipFill>
      <xdr:spPr>
        <a:xfrm>
          <a:off x="7080250" y="1148026025"/>
          <a:ext cx="4889500" cy="8556625"/>
        </a:xfrm>
        <a:prstGeom prst="rect">
          <a:avLst/>
        </a:prstGeom>
      </xdr:spPr>
    </xdr:pic>
    <xdr:clientData/>
  </xdr:twoCellAnchor>
  <xdr:twoCellAnchor>
    <xdr:from>
      <xdr:col>3</xdr:col>
      <xdr:colOff>50800</xdr:colOff>
      <xdr:row>1895</xdr:row>
      <xdr:rowOff>482600</xdr:rowOff>
    </xdr:from>
    <xdr:to>
      <xdr:col>3</xdr:col>
      <xdr:colOff>4940300</xdr:colOff>
      <xdr:row>1909</xdr:row>
      <xdr:rowOff>238125</xdr:rowOff>
    </xdr:to>
    <xdr:pic>
      <xdr:nvPicPr>
        <xdr:cNvPr id="410" name="Рисунок 409">
          <a:extLst>
            <a:ext uri="{FF2B5EF4-FFF2-40B4-BE49-F238E27FC236}">
              <a16:creationId xmlns:a16="http://schemas.microsoft.com/office/drawing/2014/main" id="{70F4AB17-04F1-4FB5-A3C0-68E41EF9E1BB}"/>
            </a:ext>
          </a:extLst>
        </xdr:cNvPr>
        <xdr:cNvPicPr>
          <a:picLocks/>
        </xdr:cNvPicPr>
      </xdr:nvPicPr>
      <xdr:blipFill>
        <a:blip xmlns:r="http://schemas.openxmlformats.org/officeDocument/2006/relationships" r:embed="rId116">
          <a:extLst>
            <a:ext uri="{28A0092B-C50C-407E-A947-70E740481C1C}">
              <a14:useLocalDpi xmlns:a14="http://schemas.microsoft.com/office/drawing/2010/main" val="0"/>
            </a:ext>
          </a:extLst>
        </a:blip>
        <a:stretch>
          <a:fillRect/>
        </a:stretch>
      </xdr:blipFill>
      <xdr:spPr>
        <a:xfrm>
          <a:off x="7080250" y="1157598650"/>
          <a:ext cx="4889500" cy="8556625"/>
        </a:xfrm>
        <a:prstGeom prst="rect">
          <a:avLst/>
        </a:prstGeom>
      </xdr:spPr>
    </xdr:pic>
    <xdr:clientData/>
  </xdr:twoCellAnchor>
  <xdr:twoCellAnchor>
    <xdr:from>
      <xdr:col>3</xdr:col>
      <xdr:colOff>50800</xdr:colOff>
      <xdr:row>1911</xdr:row>
      <xdr:rowOff>482600</xdr:rowOff>
    </xdr:from>
    <xdr:to>
      <xdr:col>3</xdr:col>
      <xdr:colOff>4940300</xdr:colOff>
      <xdr:row>1925</xdr:row>
      <xdr:rowOff>238125</xdr:rowOff>
    </xdr:to>
    <xdr:pic>
      <xdr:nvPicPr>
        <xdr:cNvPr id="414" name="Рисунок 413">
          <a:extLst>
            <a:ext uri="{FF2B5EF4-FFF2-40B4-BE49-F238E27FC236}">
              <a16:creationId xmlns:a16="http://schemas.microsoft.com/office/drawing/2014/main" id="{C79CF977-8AC0-4AD0-A5D2-12AF0957C906}"/>
            </a:ext>
          </a:extLst>
        </xdr:cNvPr>
        <xdr:cNvPicPr>
          <a:picLocks/>
        </xdr:cNvPicPr>
      </xdr:nvPicPr>
      <xdr:blipFill>
        <a:blip xmlns:r="http://schemas.openxmlformats.org/officeDocument/2006/relationships" r:embed="rId117">
          <a:extLst>
            <a:ext uri="{28A0092B-C50C-407E-A947-70E740481C1C}">
              <a14:useLocalDpi xmlns:a14="http://schemas.microsoft.com/office/drawing/2010/main" val="0"/>
            </a:ext>
          </a:extLst>
        </a:blip>
        <a:stretch>
          <a:fillRect/>
        </a:stretch>
      </xdr:blipFill>
      <xdr:spPr>
        <a:xfrm>
          <a:off x="7080250" y="1167171275"/>
          <a:ext cx="4889500" cy="8556625"/>
        </a:xfrm>
        <a:prstGeom prst="rect">
          <a:avLst/>
        </a:prstGeom>
      </xdr:spPr>
    </xdr:pic>
    <xdr:clientData/>
  </xdr:twoCellAnchor>
  <xdr:twoCellAnchor>
    <xdr:from>
      <xdr:col>3</xdr:col>
      <xdr:colOff>50800</xdr:colOff>
      <xdr:row>1927</xdr:row>
      <xdr:rowOff>482600</xdr:rowOff>
    </xdr:from>
    <xdr:to>
      <xdr:col>3</xdr:col>
      <xdr:colOff>4940300</xdr:colOff>
      <xdr:row>1941</xdr:row>
      <xdr:rowOff>238125</xdr:rowOff>
    </xdr:to>
    <xdr:pic>
      <xdr:nvPicPr>
        <xdr:cNvPr id="418" name="Рисунок 417">
          <a:extLst>
            <a:ext uri="{FF2B5EF4-FFF2-40B4-BE49-F238E27FC236}">
              <a16:creationId xmlns:a16="http://schemas.microsoft.com/office/drawing/2014/main" id="{3DC574DE-5B01-4C5E-A60B-F53987426A86}"/>
            </a:ext>
          </a:extLst>
        </xdr:cNvPr>
        <xdr:cNvPicPr>
          <a:picLocks/>
        </xdr:cNvPicPr>
      </xdr:nvPicPr>
      <xdr:blipFill>
        <a:blip xmlns:r="http://schemas.openxmlformats.org/officeDocument/2006/relationships" r:embed="rId118">
          <a:extLst>
            <a:ext uri="{28A0092B-C50C-407E-A947-70E740481C1C}">
              <a14:useLocalDpi xmlns:a14="http://schemas.microsoft.com/office/drawing/2010/main" val="0"/>
            </a:ext>
          </a:extLst>
        </a:blip>
        <a:stretch>
          <a:fillRect/>
        </a:stretch>
      </xdr:blipFill>
      <xdr:spPr>
        <a:xfrm>
          <a:off x="7080250" y="1176743900"/>
          <a:ext cx="4889500" cy="8556625"/>
        </a:xfrm>
        <a:prstGeom prst="rect">
          <a:avLst/>
        </a:prstGeom>
      </xdr:spPr>
    </xdr:pic>
    <xdr:clientData/>
  </xdr:twoCellAnchor>
  <xdr:twoCellAnchor>
    <xdr:from>
      <xdr:col>3</xdr:col>
      <xdr:colOff>50800</xdr:colOff>
      <xdr:row>1943</xdr:row>
      <xdr:rowOff>482501</xdr:rowOff>
    </xdr:from>
    <xdr:to>
      <xdr:col>3</xdr:col>
      <xdr:colOff>4940300</xdr:colOff>
      <xdr:row>1957</xdr:row>
      <xdr:rowOff>238026</xdr:rowOff>
    </xdr:to>
    <xdr:pic>
      <xdr:nvPicPr>
        <xdr:cNvPr id="422" name="Рисунок 421">
          <a:extLst>
            <a:ext uri="{FF2B5EF4-FFF2-40B4-BE49-F238E27FC236}">
              <a16:creationId xmlns:a16="http://schemas.microsoft.com/office/drawing/2014/main" id="{1B38AE39-0B7E-4185-AD4B-BFB5842BC09B}"/>
            </a:ext>
          </a:extLst>
        </xdr:cNvPr>
        <xdr:cNvPicPr>
          <a:picLocks/>
        </xdr:cNvPicPr>
      </xdr:nvPicPr>
      <xdr:blipFill>
        <a:blip xmlns:r="http://schemas.openxmlformats.org/officeDocument/2006/relationships" r:embed="rId119">
          <a:extLst>
            <a:ext uri="{28A0092B-C50C-407E-A947-70E740481C1C}">
              <a14:useLocalDpi xmlns:a14="http://schemas.microsoft.com/office/drawing/2010/main" val="0"/>
            </a:ext>
          </a:extLst>
        </a:blip>
        <a:stretch>
          <a:fillRect/>
        </a:stretch>
      </xdr:blipFill>
      <xdr:spPr>
        <a:xfrm>
          <a:off x="7080250" y="1186316426"/>
          <a:ext cx="4889500" cy="8556625"/>
        </a:xfrm>
        <a:prstGeom prst="rect">
          <a:avLst/>
        </a:prstGeom>
      </xdr:spPr>
    </xdr:pic>
    <xdr:clientData/>
  </xdr:twoCellAnchor>
  <xdr:twoCellAnchor>
    <xdr:from>
      <xdr:col>3</xdr:col>
      <xdr:colOff>50800</xdr:colOff>
      <xdr:row>1959</xdr:row>
      <xdr:rowOff>482699</xdr:rowOff>
    </xdr:from>
    <xdr:to>
      <xdr:col>3</xdr:col>
      <xdr:colOff>4940300</xdr:colOff>
      <xdr:row>1973</xdr:row>
      <xdr:rowOff>238224</xdr:rowOff>
    </xdr:to>
    <xdr:pic>
      <xdr:nvPicPr>
        <xdr:cNvPr id="426" name="Рисунок 425">
          <a:extLst>
            <a:ext uri="{FF2B5EF4-FFF2-40B4-BE49-F238E27FC236}">
              <a16:creationId xmlns:a16="http://schemas.microsoft.com/office/drawing/2014/main" id="{5ACEA50F-1637-4176-99AF-1EEF63654CE9}"/>
            </a:ext>
          </a:extLst>
        </xdr:cNvPr>
        <xdr:cNvPicPr>
          <a:picLocks/>
        </xdr:cNvPicPr>
      </xdr:nvPicPr>
      <xdr:blipFill>
        <a:blip xmlns:r="http://schemas.openxmlformats.org/officeDocument/2006/relationships" r:embed="rId120">
          <a:extLst>
            <a:ext uri="{28A0092B-C50C-407E-A947-70E740481C1C}">
              <a14:useLocalDpi xmlns:a14="http://schemas.microsoft.com/office/drawing/2010/main" val="0"/>
            </a:ext>
          </a:extLst>
        </a:blip>
        <a:stretch>
          <a:fillRect/>
        </a:stretch>
      </xdr:blipFill>
      <xdr:spPr>
        <a:xfrm>
          <a:off x="7080250" y="1195889249"/>
          <a:ext cx="4889500" cy="8556625"/>
        </a:xfrm>
        <a:prstGeom prst="rect">
          <a:avLst/>
        </a:prstGeom>
      </xdr:spPr>
    </xdr:pic>
    <xdr:clientData/>
  </xdr:twoCellAnchor>
  <xdr:twoCellAnchor>
    <xdr:from>
      <xdr:col>3</xdr:col>
      <xdr:colOff>50800</xdr:colOff>
      <xdr:row>1975</xdr:row>
      <xdr:rowOff>482600</xdr:rowOff>
    </xdr:from>
    <xdr:to>
      <xdr:col>3</xdr:col>
      <xdr:colOff>4940300</xdr:colOff>
      <xdr:row>1989</xdr:row>
      <xdr:rowOff>238125</xdr:rowOff>
    </xdr:to>
    <xdr:pic>
      <xdr:nvPicPr>
        <xdr:cNvPr id="430" name="Рисунок 429">
          <a:extLst>
            <a:ext uri="{FF2B5EF4-FFF2-40B4-BE49-F238E27FC236}">
              <a16:creationId xmlns:a16="http://schemas.microsoft.com/office/drawing/2014/main" id="{1B78F315-E0C0-4472-B96F-E3CB6E48FFAE}"/>
            </a:ext>
          </a:extLst>
        </xdr:cNvPr>
        <xdr:cNvPicPr>
          <a:picLocks/>
        </xdr:cNvPicPr>
      </xdr:nvPicPr>
      <xdr:blipFill>
        <a:blip xmlns:r="http://schemas.openxmlformats.org/officeDocument/2006/relationships" r:embed="rId121">
          <a:extLst>
            <a:ext uri="{28A0092B-C50C-407E-A947-70E740481C1C}">
              <a14:useLocalDpi xmlns:a14="http://schemas.microsoft.com/office/drawing/2010/main" val="0"/>
            </a:ext>
          </a:extLst>
        </a:blip>
        <a:stretch>
          <a:fillRect/>
        </a:stretch>
      </xdr:blipFill>
      <xdr:spPr>
        <a:xfrm>
          <a:off x="7080250" y="1205461775"/>
          <a:ext cx="4889500" cy="8556625"/>
        </a:xfrm>
        <a:prstGeom prst="rect">
          <a:avLst/>
        </a:prstGeom>
      </xdr:spPr>
    </xdr:pic>
    <xdr:clientData/>
  </xdr:twoCellAnchor>
  <xdr:twoCellAnchor>
    <xdr:from>
      <xdr:col>3</xdr:col>
      <xdr:colOff>50800</xdr:colOff>
      <xdr:row>1991</xdr:row>
      <xdr:rowOff>482600</xdr:rowOff>
    </xdr:from>
    <xdr:to>
      <xdr:col>3</xdr:col>
      <xdr:colOff>4940300</xdr:colOff>
      <xdr:row>2005</xdr:row>
      <xdr:rowOff>238125</xdr:rowOff>
    </xdr:to>
    <xdr:pic>
      <xdr:nvPicPr>
        <xdr:cNvPr id="434" name="Рисунок 433">
          <a:extLst>
            <a:ext uri="{FF2B5EF4-FFF2-40B4-BE49-F238E27FC236}">
              <a16:creationId xmlns:a16="http://schemas.microsoft.com/office/drawing/2014/main" id="{C7B16DA0-A1AE-46F5-9FD6-04FB5EEBF28F}"/>
            </a:ext>
          </a:extLst>
        </xdr:cNvPr>
        <xdr:cNvPicPr>
          <a:picLocks/>
        </xdr:cNvPicPr>
      </xdr:nvPicPr>
      <xdr:blipFill>
        <a:blip xmlns:r="http://schemas.openxmlformats.org/officeDocument/2006/relationships" r:embed="rId122">
          <a:extLst>
            <a:ext uri="{28A0092B-C50C-407E-A947-70E740481C1C}">
              <a14:useLocalDpi xmlns:a14="http://schemas.microsoft.com/office/drawing/2010/main" val="0"/>
            </a:ext>
          </a:extLst>
        </a:blip>
        <a:stretch>
          <a:fillRect/>
        </a:stretch>
      </xdr:blipFill>
      <xdr:spPr>
        <a:xfrm>
          <a:off x="7080250" y="1215034400"/>
          <a:ext cx="4889500" cy="8556625"/>
        </a:xfrm>
        <a:prstGeom prst="rect">
          <a:avLst/>
        </a:prstGeom>
      </xdr:spPr>
    </xdr:pic>
    <xdr:clientData/>
  </xdr:twoCellAnchor>
  <xdr:twoCellAnchor>
    <xdr:from>
      <xdr:col>3</xdr:col>
      <xdr:colOff>50800</xdr:colOff>
      <xdr:row>2007</xdr:row>
      <xdr:rowOff>482600</xdr:rowOff>
    </xdr:from>
    <xdr:to>
      <xdr:col>3</xdr:col>
      <xdr:colOff>4940300</xdr:colOff>
      <xdr:row>2021</xdr:row>
      <xdr:rowOff>238125</xdr:rowOff>
    </xdr:to>
    <xdr:pic>
      <xdr:nvPicPr>
        <xdr:cNvPr id="438" name="Рисунок 437">
          <a:extLst>
            <a:ext uri="{FF2B5EF4-FFF2-40B4-BE49-F238E27FC236}">
              <a16:creationId xmlns:a16="http://schemas.microsoft.com/office/drawing/2014/main" id="{27E81D36-2A8D-4388-825E-780C4C22920A}"/>
            </a:ext>
          </a:extLst>
        </xdr:cNvPr>
        <xdr:cNvPicPr>
          <a:picLocks/>
        </xdr:cNvPicPr>
      </xdr:nvPicPr>
      <xdr:blipFill>
        <a:blip xmlns:r="http://schemas.openxmlformats.org/officeDocument/2006/relationships" r:embed="rId123">
          <a:extLst>
            <a:ext uri="{28A0092B-C50C-407E-A947-70E740481C1C}">
              <a14:useLocalDpi xmlns:a14="http://schemas.microsoft.com/office/drawing/2010/main" val="0"/>
            </a:ext>
          </a:extLst>
        </a:blip>
        <a:stretch>
          <a:fillRect/>
        </a:stretch>
      </xdr:blipFill>
      <xdr:spPr>
        <a:xfrm>
          <a:off x="7080250" y="1224607025"/>
          <a:ext cx="4889500" cy="8556625"/>
        </a:xfrm>
        <a:prstGeom prst="rect">
          <a:avLst/>
        </a:prstGeom>
      </xdr:spPr>
    </xdr:pic>
    <xdr:clientData/>
  </xdr:twoCellAnchor>
  <xdr:twoCellAnchor>
    <xdr:from>
      <xdr:col>3</xdr:col>
      <xdr:colOff>50800</xdr:colOff>
      <xdr:row>2023</xdr:row>
      <xdr:rowOff>482600</xdr:rowOff>
    </xdr:from>
    <xdr:to>
      <xdr:col>3</xdr:col>
      <xdr:colOff>4940300</xdr:colOff>
      <xdr:row>2037</xdr:row>
      <xdr:rowOff>238125</xdr:rowOff>
    </xdr:to>
    <xdr:pic>
      <xdr:nvPicPr>
        <xdr:cNvPr id="442" name="Рисунок 441">
          <a:extLst>
            <a:ext uri="{FF2B5EF4-FFF2-40B4-BE49-F238E27FC236}">
              <a16:creationId xmlns:a16="http://schemas.microsoft.com/office/drawing/2014/main" id="{5B72E9E9-9574-46CA-8798-7EF923FE8DA5}"/>
            </a:ext>
          </a:extLst>
        </xdr:cNvPr>
        <xdr:cNvPicPr>
          <a:picLocks/>
        </xdr:cNvPicPr>
      </xdr:nvPicPr>
      <xdr:blipFill>
        <a:blip xmlns:r="http://schemas.openxmlformats.org/officeDocument/2006/relationships" r:embed="rId124">
          <a:extLst>
            <a:ext uri="{28A0092B-C50C-407E-A947-70E740481C1C}">
              <a14:useLocalDpi xmlns:a14="http://schemas.microsoft.com/office/drawing/2010/main" val="0"/>
            </a:ext>
          </a:extLst>
        </a:blip>
        <a:stretch>
          <a:fillRect/>
        </a:stretch>
      </xdr:blipFill>
      <xdr:spPr>
        <a:xfrm>
          <a:off x="7080250" y="1234179650"/>
          <a:ext cx="4889500" cy="8556625"/>
        </a:xfrm>
        <a:prstGeom prst="rect">
          <a:avLst/>
        </a:prstGeom>
      </xdr:spPr>
    </xdr:pic>
    <xdr:clientData/>
  </xdr:twoCellAnchor>
  <xdr:twoCellAnchor>
    <xdr:from>
      <xdr:col>3</xdr:col>
      <xdr:colOff>50800</xdr:colOff>
      <xdr:row>2039</xdr:row>
      <xdr:rowOff>482600</xdr:rowOff>
    </xdr:from>
    <xdr:to>
      <xdr:col>3</xdr:col>
      <xdr:colOff>4940300</xdr:colOff>
      <xdr:row>2053</xdr:row>
      <xdr:rowOff>238125</xdr:rowOff>
    </xdr:to>
    <xdr:pic>
      <xdr:nvPicPr>
        <xdr:cNvPr id="446" name="Рисунок 445">
          <a:extLst>
            <a:ext uri="{FF2B5EF4-FFF2-40B4-BE49-F238E27FC236}">
              <a16:creationId xmlns:a16="http://schemas.microsoft.com/office/drawing/2014/main" id="{FBD207BB-8154-4614-94B7-7361C71B4F6D}"/>
            </a:ext>
          </a:extLst>
        </xdr:cNvPr>
        <xdr:cNvPicPr>
          <a:picLocks/>
        </xdr:cNvPicPr>
      </xdr:nvPicPr>
      <xdr:blipFill>
        <a:blip xmlns:r="http://schemas.openxmlformats.org/officeDocument/2006/relationships" r:embed="rId125">
          <a:extLst>
            <a:ext uri="{28A0092B-C50C-407E-A947-70E740481C1C}">
              <a14:useLocalDpi xmlns:a14="http://schemas.microsoft.com/office/drawing/2010/main" val="0"/>
            </a:ext>
          </a:extLst>
        </a:blip>
        <a:stretch>
          <a:fillRect/>
        </a:stretch>
      </xdr:blipFill>
      <xdr:spPr>
        <a:xfrm>
          <a:off x="7080250" y="1243752275"/>
          <a:ext cx="4889500" cy="8556625"/>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38098</xdr:colOff>
      <xdr:row>0</xdr:row>
      <xdr:rowOff>38099</xdr:rowOff>
    </xdr:from>
    <xdr:to>
      <xdr:col>34</xdr:col>
      <xdr:colOff>590549</xdr:colOff>
      <xdr:row>21</xdr:row>
      <xdr:rowOff>609792</xdr:rowOff>
    </xdr:to>
    <xdr:pic>
      <xdr:nvPicPr>
        <xdr:cNvPr id="11" name="Рисунок 10">
          <a:extLst>
            <a:ext uri="{FF2B5EF4-FFF2-40B4-BE49-F238E27FC236}">
              <a16:creationId xmlns:a16="http://schemas.microsoft.com/office/drawing/2014/main" id="{00000000-0008-0000-0600-00000B000000}"/>
            </a:ext>
          </a:extLst>
        </xdr:cNvPr>
        <xdr:cNvPicPr>
          <a:picLocks noChangeAspect="1"/>
        </xdr:cNvPicPr>
      </xdr:nvPicPr>
      <xdr:blipFill>
        <a:blip xmlns:r="http://schemas.openxmlformats.org/officeDocument/2006/relationships" r:embed="rId1"/>
        <a:stretch/>
      </xdr:blipFill>
      <xdr:spPr bwMode="auto">
        <a:xfrm>
          <a:off x="38098" y="38099"/>
          <a:ext cx="77019151" cy="26955943"/>
        </a:xfrm>
        <a:prstGeom prst="rect">
          <a:avLst/>
        </a:prstGeom>
      </xdr:spPr>
    </xdr:pic>
    <xdr:clientData/>
  </xdr:twoCellAnchor>
  <xdr:twoCellAnchor>
    <xdr:from>
      <xdr:col>3</xdr:col>
      <xdr:colOff>50800</xdr:colOff>
      <xdr:row>23</xdr:row>
      <xdr:rowOff>482600</xdr:rowOff>
    </xdr:from>
    <xdr:to>
      <xdr:col>3</xdr:col>
      <xdr:colOff>4940300</xdr:colOff>
      <xdr:row>37</xdr:row>
      <xdr:rowOff>238125</xdr:rowOff>
    </xdr:to>
    <xdr:pic>
      <xdr:nvPicPr>
        <xdr:cNvPr id="3" name="Рисунок 2">
          <a:extLst>
            <a:ext uri="{FF2B5EF4-FFF2-40B4-BE49-F238E27FC236}">
              <a16:creationId xmlns:a16="http://schemas.microsoft.com/office/drawing/2014/main" id="{379E5AC8-7212-40A4-AF37-5B5F9262F67D}"/>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080250" y="29286200"/>
          <a:ext cx="4889500" cy="8556625"/>
        </a:xfrm>
        <a:prstGeom prst="rect">
          <a:avLst/>
        </a:prstGeom>
      </xdr:spPr>
    </xdr:pic>
    <xdr:clientData/>
  </xdr:twoCellAnchor>
  <xdr:twoCellAnchor>
    <xdr:from>
      <xdr:col>3</xdr:col>
      <xdr:colOff>50800</xdr:colOff>
      <xdr:row>39</xdr:row>
      <xdr:rowOff>482600</xdr:rowOff>
    </xdr:from>
    <xdr:to>
      <xdr:col>3</xdr:col>
      <xdr:colOff>4940300</xdr:colOff>
      <xdr:row>53</xdr:row>
      <xdr:rowOff>238125</xdr:rowOff>
    </xdr:to>
    <xdr:pic>
      <xdr:nvPicPr>
        <xdr:cNvPr id="7" name="Рисунок 6">
          <a:extLst>
            <a:ext uri="{FF2B5EF4-FFF2-40B4-BE49-F238E27FC236}">
              <a16:creationId xmlns:a16="http://schemas.microsoft.com/office/drawing/2014/main" id="{BE8E8961-62A0-43A0-8A16-75A0916899FF}"/>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7080250" y="38858825"/>
          <a:ext cx="4889500" cy="8556625"/>
        </a:xfrm>
        <a:prstGeom prst="rect">
          <a:avLst/>
        </a:prstGeom>
      </xdr:spPr>
    </xdr:pic>
    <xdr:clientData/>
  </xdr:twoCellAnchor>
  <xdr:twoCellAnchor>
    <xdr:from>
      <xdr:col>3</xdr:col>
      <xdr:colOff>50800</xdr:colOff>
      <xdr:row>57</xdr:row>
      <xdr:rowOff>76197</xdr:rowOff>
    </xdr:from>
    <xdr:to>
      <xdr:col>3</xdr:col>
      <xdr:colOff>4940300</xdr:colOff>
      <xdr:row>68</xdr:row>
      <xdr:rowOff>11485</xdr:rowOff>
    </xdr:to>
    <xdr:pic>
      <xdr:nvPicPr>
        <xdr:cNvPr id="12" name="Рисунок 11">
          <a:extLst>
            <a:ext uri="{FF2B5EF4-FFF2-40B4-BE49-F238E27FC236}">
              <a16:creationId xmlns:a16="http://schemas.microsoft.com/office/drawing/2014/main" id="{7B2566B8-1AFA-4992-8B2E-503AA1688C33}"/>
            </a:ext>
          </a:extLst>
        </xdr:cNvPr>
        <xdr:cNvPicPr>
          <a:picLocks/>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7080250" y="49282347"/>
          <a:ext cx="4889500" cy="6850438"/>
        </a:xfrm>
        <a:prstGeom prst="rect">
          <a:avLst/>
        </a:prstGeom>
      </xdr:spPr>
    </xdr:pic>
    <xdr:clientData/>
  </xdr:twoCellAnchor>
  <xdr:twoCellAnchor>
    <xdr:from>
      <xdr:col>3</xdr:col>
      <xdr:colOff>50800</xdr:colOff>
      <xdr:row>71</xdr:row>
      <xdr:rowOff>482600</xdr:rowOff>
    </xdr:from>
    <xdr:to>
      <xdr:col>3</xdr:col>
      <xdr:colOff>4940300</xdr:colOff>
      <xdr:row>85</xdr:row>
      <xdr:rowOff>238125</xdr:rowOff>
    </xdr:to>
    <xdr:pic>
      <xdr:nvPicPr>
        <xdr:cNvPr id="16" name="Рисунок 15">
          <a:extLst>
            <a:ext uri="{FF2B5EF4-FFF2-40B4-BE49-F238E27FC236}">
              <a16:creationId xmlns:a16="http://schemas.microsoft.com/office/drawing/2014/main" id="{88CBBF08-2B07-4FFB-991D-39EC9096B4A5}"/>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080250" y="58004075"/>
          <a:ext cx="4889500" cy="8556625"/>
        </a:xfrm>
        <a:prstGeom prst="rect">
          <a:avLst/>
        </a:prstGeom>
      </xdr:spPr>
    </xdr:pic>
    <xdr:clientData/>
  </xdr:twoCellAnchor>
  <xdr:twoCellAnchor>
    <xdr:from>
      <xdr:col>3</xdr:col>
      <xdr:colOff>50800</xdr:colOff>
      <xdr:row>87</xdr:row>
      <xdr:rowOff>482594</xdr:rowOff>
    </xdr:from>
    <xdr:to>
      <xdr:col>3</xdr:col>
      <xdr:colOff>4940300</xdr:colOff>
      <xdr:row>101</xdr:row>
      <xdr:rowOff>238119</xdr:rowOff>
    </xdr:to>
    <xdr:pic>
      <xdr:nvPicPr>
        <xdr:cNvPr id="20" name="Рисунок 19">
          <a:extLst>
            <a:ext uri="{FF2B5EF4-FFF2-40B4-BE49-F238E27FC236}">
              <a16:creationId xmlns:a16="http://schemas.microsoft.com/office/drawing/2014/main" id="{02DD5EF7-1532-4A74-B5F9-7D572CCF30D2}"/>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7080250" y="67576694"/>
          <a:ext cx="4889500" cy="8556625"/>
        </a:xfrm>
        <a:prstGeom prst="rect">
          <a:avLst/>
        </a:prstGeom>
      </xdr:spPr>
    </xdr:pic>
    <xdr:clientData/>
  </xdr:twoCellAnchor>
  <xdr:twoCellAnchor>
    <xdr:from>
      <xdr:col>3</xdr:col>
      <xdr:colOff>50800</xdr:colOff>
      <xdr:row>103</xdr:row>
      <xdr:rowOff>482600</xdr:rowOff>
    </xdr:from>
    <xdr:to>
      <xdr:col>3</xdr:col>
      <xdr:colOff>4940300</xdr:colOff>
      <xdr:row>117</xdr:row>
      <xdr:rowOff>238125</xdr:rowOff>
    </xdr:to>
    <xdr:pic>
      <xdr:nvPicPr>
        <xdr:cNvPr id="24" name="Рисунок 23">
          <a:extLst>
            <a:ext uri="{FF2B5EF4-FFF2-40B4-BE49-F238E27FC236}">
              <a16:creationId xmlns:a16="http://schemas.microsoft.com/office/drawing/2014/main" id="{9BA62565-D934-4E28-927A-030DB8AAF8EB}"/>
            </a:ext>
          </a:extLst>
        </xdr:cNvPr>
        <xdr:cNvPicPr>
          <a:picLocks/>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7080250" y="77149325"/>
          <a:ext cx="4889500" cy="8556625"/>
        </a:xfrm>
        <a:prstGeom prst="rect">
          <a:avLst/>
        </a:prstGeom>
      </xdr:spPr>
    </xdr:pic>
    <xdr:clientData/>
  </xdr:twoCellAnchor>
  <xdr:twoCellAnchor>
    <xdr:from>
      <xdr:col>3</xdr:col>
      <xdr:colOff>50800</xdr:colOff>
      <xdr:row>119</xdr:row>
      <xdr:rowOff>482600</xdr:rowOff>
    </xdr:from>
    <xdr:to>
      <xdr:col>3</xdr:col>
      <xdr:colOff>4940300</xdr:colOff>
      <xdr:row>133</xdr:row>
      <xdr:rowOff>238125</xdr:rowOff>
    </xdr:to>
    <xdr:pic>
      <xdr:nvPicPr>
        <xdr:cNvPr id="28" name="Рисунок 27">
          <a:extLst>
            <a:ext uri="{FF2B5EF4-FFF2-40B4-BE49-F238E27FC236}">
              <a16:creationId xmlns:a16="http://schemas.microsoft.com/office/drawing/2014/main" id="{A3375B15-09AD-4845-8609-F44F6356937D}"/>
            </a:ext>
          </a:extLst>
        </xdr:cNvPr>
        <xdr:cNvPicPr>
          <a:picLocks/>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7080250" y="86721950"/>
          <a:ext cx="4889500" cy="8556625"/>
        </a:xfrm>
        <a:prstGeom prst="rect">
          <a:avLst/>
        </a:prstGeom>
      </xdr:spPr>
    </xdr:pic>
    <xdr:clientData/>
  </xdr:twoCellAnchor>
  <xdr:twoCellAnchor>
    <xdr:from>
      <xdr:col>3</xdr:col>
      <xdr:colOff>50800</xdr:colOff>
      <xdr:row>135</xdr:row>
      <xdr:rowOff>482600</xdr:rowOff>
    </xdr:from>
    <xdr:to>
      <xdr:col>3</xdr:col>
      <xdr:colOff>4940300</xdr:colOff>
      <xdr:row>149</xdr:row>
      <xdr:rowOff>238125</xdr:rowOff>
    </xdr:to>
    <xdr:pic>
      <xdr:nvPicPr>
        <xdr:cNvPr id="32" name="Рисунок 31">
          <a:extLst>
            <a:ext uri="{FF2B5EF4-FFF2-40B4-BE49-F238E27FC236}">
              <a16:creationId xmlns:a16="http://schemas.microsoft.com/office/drawing/2014/main" id="{FB794CC4-3C9E-4638-8E49-192DB0DBA9AA}"/>
            </a:ext>
          </a:extLst>
        </xdr:cNvPr>
        <xdr:cNvPicPr>
          <a:picLocks/>
        </xdr:cNvPicPr>
      </xdr:nvPicPr>
      <xdr:blipFill>
        <a:blip xmlns:r="http://schemas.openxmlformats.org/officeDocument/2006/relationships" r:embed="rId6">
          <a:extLst>
            <a:ext uri="{28A0092B-C50C-407E-A947-70E740481C1C}">
              <a14:useLocalDpi xmlns:a14="http://schemas.microsoft.com/office/drawing/2010/main" val="0"/>
            </a:ext>
          </a:extLst>
        </a:blip>
        <a:stretch>
          <a:fillRect/>
        </a:stretch>
      </xdr:blipFill>
      <xdr:spPr>
        <a:xfrm>
          <a:off x="7080250" y="96294575"/>
          <a:ext cx="4889500" cy="8556625"/>
        </a:xfrm>
        <a:prstGeom prst="rect">
          <a:avLst/>
        </a:prstGeom>
      </xdr:spPr>
    </xdr:pic>
    <xdr:clientData/>
  </xdr:twoCellAnchor>
  <xdr:twoCellAnchor>
    <xdr:from>
      <xdr:col>3</xdr:col>
      <xdr:colOff>50800</xdr:colOff>
      <xdr:row>151</xdr:row>
      <xdr:rowOff>482600</xdr:rowOff>
    </xdr:from>
    <xdr:to>
      <xdr:col>3</xdr:col>
      <xdr:colOff>4940300</xdr:colOff>
      <xdr:row>165</xdr:row>
      <xdr:rowOff>238125</xdr:rowOff>
    </xdr:to>
    <xdr:pic>
      <xdr:nvPicPr>
        <xdr:cNvPr id="36" name="Рисунок 35">
          <a:extLst>
            <a:ext uri="{FF2B5EF4-FFF2-40B4-BE49-F238E27FC236}">
              <a16:creationId xmlns:a16="http://schemas.microsoft.com/office/drawing/2014/main" id="{39F94A3D-9399-4038-919F-0A17E145CBA4}"/>
            </a:ext>
          </a:extLst>
        </xdr:cNvPr>
        <xdr:cNvPicPr>
          <a:picLocks/>
        </xdr:cNvPicPr>
      </xdr:nvPicPr>
      <xdr:blipFill>
        <a:blip xmlns:r="http://schemas.openxmlformats.org/officeDocument/2006/relationships" r:embed="rId7">
          <a:extLst>
            <a:ext uri="{28A0092B-C50C-407E-A947-70E740481C1C}">
              <a14:useLocalDpi xmlns:a14="http://schemas.microsoft.com/office/drawing/2010/main" val="0"/>
            </a:ext>
          </a:extLst>
        </a:blip>
        <a:stretch>
          <a:fillRect/>
        </a:stretch>
      </xdr:blipFill>
      <xdr:spPr>
        <a:xfrm>
          <a:off x="7080250" y="105867200"/>
          <a:ext cx="4889500" cy="8556625"/>
        </a:xfrm>
        <a:prstGeom prst="rect">
          <a:avLst/>
        </a:prstGeom>
      </xdr:spPr>
    </xdr:pic>
    <xdr:clientData/>
  </xdr:twoCellAnchor>
  <xdr:twoCellAnchor>
    <xdr:from>
      <xdr:col>3</xdr:col>
      <xdr:colOff>50800</xdr:colOff>
      <xdr:row>167</xdr:row>
      <xdr:rowOff>482600</xdr:rowOff>
    </xdr:from>
    <xdr:to>
      <xdr:col>3</xdr:col>
      <xdr:colOff>4940300</xdr:colOff>
      <xdr:row>181</xdr:row>
      <xdr:rowOff>238125</xdr:rowOff>
    </xdr:to>
    <xdr:pic>
      <xdr:nvPicPr>
        <xdr:cNvPr id="40" name="Рисунок 39">
          <a:extLst>
            <a:ext uri="{FF2B5EF4-FFF2-40B4-BE49-F238E27FC236}">
              <a16:creationId xmlns:a16="http://schemas.microsoft.com/office/drawing/2014/main" id="{41A64386-606E-4246-AB15-D5C9C3611A6A}"/>
            </a:ext>
          </a:extLst>
        </xdr:cNvPr>
        <xdr:cNvPicPr>
          <a:picLocks/>
        </xdr:cNvPicPr>
      </xdr:nvPicPr>
      <xdr:blipFill>
        <a:blip xmlns:r="http://schemas.openxmlformats.org/officeDocument/2006/relationships" r:embed="rId8">
          <a:extLst>
            <a:ext uri="{28A0092B-C50C-407E-A947-70E740481C1C}">
              <a14:useLocalDpi xmlns:a14="http://schemas.microsoft.com/office/drawing/2010/main" val="0"/>
            </a:ext>
          </a:extLst>
        </a:blip>
        <a:stretch>
          <a:fillRect/>
        </a:stretch>
      </xdr:blipFill>
      <xdr:spPr>
        <a:xfrm>
          <a:off x="7080250" y="115439825"/>
          <a:ext cx="4889500" cy="8556625"/>
        </a:xfrm>
        <a:prstGeom prst="rect">
          <a:avLst/>
        </a:prstGeom>
      </xdr:spPr>
    </xdr:pic>
    <xdr:clientData/>
  </xdr:twoCellAnchor>
  <xdr:twoCellAnchor>
    <xdr:from>
      <xdr:col>3</xdr:col>
      <xdr:colOff>50800</xdr:colOff>
      <xdr:row>183</xdr:row>
      <xdr:rowOff>482600</xdr:rowOff>
    </xdr:from>
    <xdr:to>
      <xdr:col>3</xdr:col>
      <xdr:colOff>4940300</xdr:colOff>
      <xdr:row>197</xdr:row>
      <xdr:rowOff>238125</xdr:rowOff>
    </xdr:to>
    <xdr:pic>
      <xdr:nvPicPr>
        <xdr:cNvPr id="44" name="Рисунок 43">
          <a:extLst>
            <a:ext uri="{FF2B5EF4-FFF2-40B4-BE49-F238E27FC236}">
              <a16:creationId xmlns:a16="http://schemas.microsoft.com/office/drawing/2014/main" id="{DECC98DD-45E5-4A98-B94C-129B24C043E6}"/>
            </a:ext>
          </a:extLst>
        </xdr:cNvPr>
        <xdr:cNvPicPr>
          <a:picLocks/>
        </xdr:cNvPicPr>
      </xdr:nvPicPr>
      <xdr:blipFill>
        <a:blip xmlns:r="http://schemas.openxmlformats.org/officeDocument/2006/relationships" r:embed="rId9">
          <a:extLst>
            <a:ext uri="{28A0092B-C50C-407E-A947-70E740481C1C}">
              <a14:useLocalDpi xmlns:a14="http://schemas.microsoft.com/office/drawing/2010/main" val="0"/>
            </a:ext>
          </a:extLst>
        </a:blip>
        <a:stretch>
          <a:fillRect/>
        </a:stretch>
      </xdr:blipFill>
      <xdr:spPr>
        <a:xfrm>
          <a:off x="7080250" y="125012450"/>
          <a:ext cx="4889500" cy="8556625"/>
        </a:xfrm>
        <a:prstGeom prst="rect">
          <a:avLst/>
        </a:prstGeom>
      </xdr:spPr>
    </xdr:pic>
    <xdr:clientData/>
  </xdr:twoCellAnchor>
  <xdr:twoCellAnchor>
    <xdr:from>
      <xdr:col>3</xdr:col>
      <xdr:colOff>50800</xdr:colOff>
      <xdr:row>199</xdr:row>
      <xdr:rowOff>482600</xdr:rowOff>
    </xdr:from>
    <xdr:to>
      <xdr:col>3</xdr:col>
      <xdr:colOff>4940300</xdr:colOff>
      <xdr:row>213</xdr:row>
      <xdr:rowOff>238125</xdr:rowOff>
    </xdr:to>
    <xdr:pic>
      <xdr:nvPicPr>
        <xdr:cNvPr id="48" name="Рисунок 47">
          <a:extLst>
            <a:ext uri="{FF2B5EF4-FFF2-40B4-BE49-F238E27FC236}">
              <a16:creationId xmlns:a16="http://schemas.microsoft.com/office/drawing/2014/main" id="{64AD4AB3-5FC8-407B-97DA-8F09E06FC041}"/>
            </a:ext>
          </a:extLst>
        </xdr:cNvPr>
        <xdr:cNvPicPr>
          <a:picLocks/>
        </xdr:cNvPicPr>
      </xdr:nvPicPr>
      <xdr:blipFill>
        <a:blip xmlns:r="http://schemas.openxmlformats.org/officeDocument/2006/relationships" r:embed="rId10">
          <a:extLst>
            <a:ext uri="{28A0092B-C50C-407E-A947-70E740481C1C}">
              <a14:useLocalDpi xmlns:a14="http://schemas.microsoft.com/office/drawing/2010/main" val="0"/>
            </a:ext>
          </a:extLst>
        </a:blip>
        <a:stretch>
          <a:fillRect/>
        </a:stretch>
      </xdr:blipFill>
      <xdr:spPr>
        <a:xfrm>
          <a:off x="7080250" y="134585075"/>
          <a:ext cx="4889500" cy="8556625"/>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28</xdr:col>
      <xdr:colOff>1447800</xdr:colOff>
      <xdr:row>21</xdr:row>
      <xdr:rowOff>762000</xdr:rowOff>
    </xdr:to>
    <xdr:pic>
      <xdr:nvPicPr>
        <xdr:cNvPr id="4" name="Рисунок 3">
          <a:extLst>
            <a:ext uri="{FF2B5EF4-FFF2-40B4-BE49-F238E27FC236}">
              <a16:creationId xmlns:a16="http://schemas.microsoft.com/office/drawing/2014/main" id="{0D8B483D-6AC1-40A0-96FA-B15A8E38188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76085700" cy="27089100"/>
        </a:xfrm>
        <a:prstGeom prst="rect">
          <a:avLst/>
        </a:prstGeom>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Arial"/>
        <a:cs typeface="Arial"/>
      </a:majorFont>
      <a:minorFont>
        <a:latin typeface="Calibri"/>
        <a:ea typeface="Arial"/>
        <a:cs typeface="Arial"/>
      </a:minorFont>
    </a:fontScheme>
    <a:fmtScheme name="Стандартная">
      <a:fillStyleLst>
        <a:solidFill>
          <a:schemeClr val="phClr"/>
        </a:solidFill>
        <a:gradFill>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gradFill>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gradFill>
        <a:gradFill>
          <a:gsLst>
            <a:gs pos="0">
              <a:schemeClr val="phClr">
                <a:tint val="80000"/>
                <a:satMod val="300000"/>
              </a:schemeClr>
            </a:gs>
            <a:gs pos="100000">
              <a:schemeClr val="phClr">
                <a:shade val="30000"/>
                <a:satMod val="200000"/>
              </a:schemeClr>
            </a:gs>
          </a:gsLst>
          <a:path path="circle"/>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17" Type="http://schemas.openxmlformats.org/officeDocument/2006/relationships/hyperlink" Target="http://nova-tex.ru/catalog/bryuki/bering_bering_bryuki_soft_shell_chernyy/" TargetMode="External"/><Relationship Id="rId299" Type="http://schemas.openxmlformats.org/officeDocument/2006/relationships/hyperlink" Target="http://nova-tex.ru/catalog/prochee/trikotazh/futbolka_grayling_catfish_ketfish_khlopok_grafit/" TargetMode="External"/><Relationship Id="rId21" Type="http://schemas.openxmlformats.org/officeDocument/2006/relationships/hyperlink" Target="http://nova-tex.ru/catalog/bryuki/tornio_kombinezon_flis_temnyy_grafit/" TargetMode="External"/><Relationship Id="rId63" Type="http://schemas.openxmlformats.org/officeDocument/2006/relationships/hyperlink" Target="http://nova-tex.ru/catalog/kostyumy/yukon_yukon_kostyum_taslan_grafit/" TargetMode="External"/><Relationship Id="rId159" Type="http://schemas.openxmlformats.org/officeDocument/2006/relationships/hyperlink" Target="http://nova-tex.ru/catalog/prochee/obuv_1/zimnie_sapogi_seal_sil_chernyy_neopren_5_mm_rezina_eva_setka_tinsuleyt_600_grnbw_01blk/" TargetMode="External"/><Relationship Id="rId170" Type="http://schemas.openxmlformats.org/officeDocument/2006/relationships/hyperlink" Target="http://nova-tex.ru/catalog/prochee/golovnye_ubory/beysbolka_skat_taslan_khaki/" TargetMode="External"/><Relationship Id="rId226" Type="http://schemas.openxmlformats.org/officeDocument/2006/relationships/hyperlink" Target="http://nova-tex.ru/catalog/prochee/golovnye_ubory/shapka_ushanka_nelma_nelma_taslan_khaki/" TargetMode="External"/><Relationship Id="rId268" Type="http://schemas.openxmlformats.org/officeDocument/2006/relationships/hyperlink" Target="http://nova-tex.ru/catalog/prochee/trikotazh/futbolka_grayling_catfish_ketfish_khlopok_grafit/" TargetMode="External"/><Relationship Id="rId32" Type="http://schemas.openxmlformats.org/officeDocument/2006/relationships/hyperlink" Target="http://nova-tex.ru/catalog/kostyumy/tugur_tugur_kostyum_taslan_seryy/" TargetMode="External"/><Relationship Id="rId74" Type="http://schemas.openxmlformats.org/officeDocument/2006/relationships/hyperlink" Target="http://nova-tex.ru/catalog/kostyumy/skat_osen_kostyum_taslan_khaki-3/" TargetMode="External"/><Relationship Id="rId128" Type="http://schemas.openxmlformats.org/officeDocument/2006/relationships/hyperlink" Target="http://nova-tex.ru/catalog/kurtki_plashchi/kurtka_staks_staks_zabrodnaya_pod_veydersy_3kh_sloynaya_membrana/" TargetMode="External"/><Relationship Id="rId5" Type="http://schemas.openxmlformats.org/officeDocument/2006/relationships/hyperlink" Target="http://nova-tex.ru/catalog/prochee/termobele/termobele_muzhskoe_inzer_inzer_trikotazh_siniy_grafit-1/" TargetMode="External"/><Relationship Id="rId181" Type="http://schemas.openxmlformats.org/officeDocument/2006/relationships/hyperlink" Target="http://nova-tex.ru/catalog/prochee/golovnye_ubory/beysbolka_s_setkoy_grayling_poliester_siniy_art_gmc_1bl/" TargetMode="External"/><Relationship Id="rId237" Type="http://schemas.openxmlformats.org/officeDocument/2006/relationships/hyperlink" Target="http://nova-tex.ru/catalog/prochee/trikotazh/longsliv_grayling_sargan_sargan_vodorosli_gls_03wap/" TargetMode="External"/><Relationship Id="rId279" Type="http://schemas.openxmlformats.org/officeDocument/2006/relationships/hyperlink" Target="http://nova-tex.ru/catalog/prochee/trikotazh/futbolka_grayling_catfish_ketfish_khlopok_grafit/" TargetMode="External"/><Relationship Id="rId43" Type="http://schemas.openxmlformats.org/officeDocument/2006/relationships/hyperlink" Target="http://nova-tex.ru/catalog/kostyumy/skat_leto_kostyum_taslan_khaki/" TargetMode="External"/><Relationship Id="rId139" Type="http://schemas.openxmlformats.org/officeDocument/2006/relationships/hyperlink" Target="http://nova-tex.ru/catalog/kurtki_plashchi/ontario_ontario_kurtka_neylon_siniy/" TargetMode="External"/><Relationship Id="rId290" Type="http://schemas.openxmlformats.org/officeDocument/2006/relationships/hyperlink" Target="http://nova-tex.ru/catalog/prochee/trikotazh/futbolka_grayling_riverbad_riverbed_khlopok_grafit/" TargetMode="External"/><Relationship Id="rId304" Type="http://schemas.openxmlformats.org/officeDocument/2006/relationships/drawing" Target="../drawings/drawing2.xml"/><Relationship Id="rId85" Type="http://schemas.openxmlformats.org/officeDocument/2006/relationships/hyperlink" Target="http://nova-tex.ru/catalog/kostyumy/kamchatka_kamchatka_kostyum_taslan_sero_zheltyy/" TargetMode="External"/><Relationship Id="rId150" Type="http://schemas.openxmlformats.org/officeDocument/2006/relationships/hyperlink" Target="http://nova-tex.ru/catalog/kurtki_plashchi/ritsa_ritsa_kurtka_zhenskaya_soft_shell_chernyy/" TargetMode="External"/><Relationship Id="rId192" Type="http://schemas.openxmlformats.org/officeDocument/2006/relationships/hyperlink" Target="http://nova-tex.ru/catalog/prochee/golovnye_ubory/shapka_ushanka_nelma_nelma_taslan_khaki/" TargetMode="External"/><Relationship Id="rId206" Type="http://schemas.openxmlformats.org/officeDocument/2006/relationships/hyperlink" Target="http://nova-tex.ru/catalog/prochee/golovnye_ubory/shapka_ushanka_nelma_nelma_taslan_khaki/" TargetMode="External"/><Relationship Id="rId248" Type="http://schemas.openxmlformats.org/officeDocument/2006/relationships/hyperlink" Target="http://nova-tex.ru/catalog/prochee/trikotazh/futbolka_grayling_siberian_silver_siberian_silver_khlopok_grafit/" TargetMode="External"/><Relationship Id="rId12" Type="http://schemas.openxmlformats.org/officeDocument/2006/relationships/hyperlink" Target="http://nova-tex.ru/catalog/kurtki_plashchi/tundra_tundra_tolstovka_muzhskaya_flis_siniy/" TargetMode="External"/><Relationship Id="rId108" Type="http://schemas.openxmlformats.org/officeDocument/2006/relationships/hyperlink" Target="http://nova-tex.ru/catalog/kostyumy/angara_angara_kostyum_zhenskiy_taslan_grafit/" TargetMode="External"/><Relationship Id="rId54" Type="http://schemas.openxmlformats.org/officeDocument/2006/relationships/hyperlink" Target="http://nova-tex.ru/catalog/kostyumy/bering_bering_kostyum_soft_shell_chernyy/" TargetMode="External"/><Relationship Id="rId96" Type="http://schemas.openxmlformats.org/officeDocument/2006/relationships/hyperlink" Target="http://nova-tex.ru/catalog/kostyumy/kamchatka_kamchatka_kostyum_taslan_sero_zheltyy/" TargetMode="External"/><Relationship Id="rId161" Type="http://schemas.openxmlformats.org/officeDocument/2006/relationships/hyperlink" Target="http://nova-tex.ru/catalog/prochee/obuv_1/zimnie_sapogi_seal_sil_chernyy_neopren_5_mm_rezina_eva_setka_tinsuleyt_600_grnbw_01blk/" TargetMode="External"/><Relationship Id="rId217" Type="http://schemas.openxmlformats.org/officeDocument/2006/relationships/hyperlink" Target="http://nova-tex.ru/catalog/prochee/golovnye_ubory/shapka_ushanka_nelma_nelma_taslan_khaki/" TargetMode="External"/><Relationship Id="rId6" Type="http://schemas.openxmlformats.org/officeDocument/2006/relationships/hyperlink" Target="http://nova-tex.ru/catalog/prochee/termobele/termobele_muzhskoe_inzer_inzer_trikotazh_siniy_grafit-1/" TargetMode="External"/><Relationship Id="rId238" Type="http://schemas.openxmlformats.org/officeDocument/2006/relationships/hyperlink" Target="http://nova-tex.ru/catalog/prochee/trikotazh/longsliv_grayling_sargan_sargan_vodorosli_gls_03wap/" TargetMode="External"/><Relationship Id="rId259" Type="http://schemas.openxmlformats.org/officeDocument/2006/relationships/hyperlink" Target="http://nova-tex.ru/catalog/prochee/trikotazh/futbolka_grayling_logo_t_shirt_logo_khlopok_siniy/" TargetMode="External"/><Relationship Id="rId23" Type="http://schemas.openxmlformats.org/officeDocument/2006/relationships/hyperlink" Target="http://nova-tex.ru/catalog/bryuki/tornio_kombinezon_flis_temnyy_grafit/" TargetMode="External"/><Relationship Id="rId119" Type="http://schemas.openxmlformats.org/officeDocument/2006/relationships/hyperlink" Target="http://nova-tex.ru/catalog/bryuki/liman_bryuki_soft_shell_chernyy/" TargetMode="External"/><Relationship Id="rId270" Type="http://schemas.openxmlformats.org/officeDocument/2006/relationships/hyperlink" Target="http://nova-tex.ru/catalog/prochee/trikotazh/futbolka_grayling_catfish_ketfish_khlopok_grafit/" TargetMode="External"/><Relationship Id="rId291" Type="http://schemas.openxmlformats.org/officeDocument/2006/relationships/hyperlink" Target="http://nova-tex.ru/catalog/prochee/trikotazh/futbolka_grayling_riverbad_riverbed_khlopok_seryy/" TargetMode="External"/><Relationship Id="rId44" Type="http://schemas.openxmlformats.org/officeDocument/2006/relationships/hyperlink" Target="http://nova-tex.ru/catalog/kostyumy/skat_leto_kostyum_taslan_khaki/" TargetMode="External"/><Relationship Id="rId65" Type="http://schemas.openxmlformats.org/officeDocument/2006/relationships/hyperlink" Target="http://nova-tex.ru/catalog/kostyumy/tugur_tugur_15_kostyum_taslan_seryy/" TargetMode="External"/><Relationship Id="rId86" Type="http://schemas.openxmlformats.org/officeDocument/2006/relationships/hyperlink" Target="http://nova-tex.ru/catalog/kostyumy/kamchatka_kamchatka_kostyum_taslan_sero_zheltyy/" TargetMode="External"/><Relationship Id="rId130" Type="http://schemas.openxmlformats.org/officeDocument/2006/relationships/hyperlink" Target="http://nova-tex.ru/catalog/kurtki_plashchi/kurtka_staks_staks_zabrodnaya_pod_veydersy_3kh_sloynaya_membrana/" TargetMode="External"/><Relationship Id="rId151" Type="http://schemas.openxmlformats.org/officeDocument/2006/relationships/hyperlink" Target="http://nova-tex.ru/catalog/prochee/obuv_1/zimnie_sapogi_seal_sil_chernyy_neopren_5_mm_rezina_eva_setka_tinsuleyt_600_grnbw_01blk/" TargetMode="External"/><Relationship Id="rId172" Type="http://schemas.openxmlformats.org/officeDocument/2006/relationships/hyperlink" Target="http://nova-tex.ru/catalog/prochee/golovnye_ubory/beysbolka_bering_bering_soft_shell_chernyy_print_/" TargetMode="External"/><Relationship Id="rId193" Type="http://schemas.openxmlformats.org/officeDocument/2006/relationships/hyperlink" Target="http://nova-tex.ru/catalog/prochee/golovnye_ubory/shapka_ushanka_nelma_nelma_taslan_khaki/" TargetMode="External"/><Relationship Id="rId207" Type="http://schemas.openxmlformats.org/officeDocument/2006/relationships/hyperlink" Target="http://nova-tex.ru/catalog/prochee/golovnye_ubory/shapka_ushanka_nelma_nelma_taslan_khaki/" TargetMode="External"/><Relationship Id="rId228" Type="http://schemas.openxmlformats.org/officeDocument/2006/relationships/hyperlink" Target="http://nova-tex.ru/catalog/prochee/golovnye_ubory/shapka_ushanka_nelma_nelma_taslan_khaki/" TargetMode="External"/><Relationship Id="rId249" Type="http://schemas.openxmlformats.org/officeDocument/2006/relationships/hyperlink" Target="http://nova-tex.ru/catalog/prochee/trikotazh/futbolka_grayling_siberian_silver_siberian_silver_khlopok_seryy/" TargetMode="External"/><Relationship Id="rId13" Type="http://schemas.openxmlformats.org/officeDocument/2006/relationships/hyperlink" Target="http://nova-tex.ru/catalog/kurtki_plashchi/tundra_tundra_tolstovka_muzhskaya_flis_grafit/" TargetMode="External"/><Relationship Id="rId109" Type="http://schemas.openxmlformats.org/officeDocument/2006/relationships/hyperlink" Target="http://nova-tex.ru/catalog/kurtki_plashchi/arctica_akrtika_kurtka_zhenskaya_taslan_dobbi_grafit/" TargetMode="External"/><Relationship Id="rId260" Type="http://schemas.openxmlformats.org/officeDocument/2006/relationships/hyperlink" Target="http://nova-tex.ru/catalog/prochee/trikotazh/futbolka_grayling_logo_t_shirt_logo_khlopok_siniy/" TargetMode="External"/><Relationship Id="rId281" Type="http://schemas.openxmlformats.org/officeDocument/2006/relationships/hyperlink" Target="http://nova-tex.ru/catalog/prochee/trikotazh/futbolka_grayling_catfish_ketfish_khlopok_grafit/" TargetMode="External"/><Relationship Id="rId34" Type="http://schemas.openxmlformats.org/officeDocument/2006/relationships/hyperlink" Target="http://nova-tex.ru/catalog/kostyumy/tugur_tugur_kostyum_taslan_seryy/" TargetMode="External"/><Relationship Id="rId55" Type="http://schemas.openxmlformats.org/officeDocument/2006/relationships/hyperlink" Target="http://nova-tex.ru/catalog/kostyumy/ritsa_ritsa_kostyum_zhenskiy_soft_shell_chernyy/" TargetMode="External"/><Relationship Id="rId76" Type="http://schemas.openxmlformats.org/officeDocument/2006/relationships/hyperlink" Target="http://nova-tex.ru/catalog/kostyumy/skat_osen_kostyum_taslan_khaki-3/" TargetMode="External"/><Relationship Id="rId97" Type="http://schemas.openxmlformats.org/officeDocument/2006/relationships/hyperlink" Target="http://nova-tex.ru/catalog/kostyumy/kamchatka_kamchatka_kostyum_taslan_sero_zheltyy/" TargetMode="External"/><Relationship Id="rId120" Type="http://schemas.openxmlformats.org/officeDocument/2006/relationships/hyperlink" Target="http://nova-tex.ru/catalog/bryuki/liman_bryuki_soft_shell_chernyy/" TargetMode="External"/><Relationship Id="rId141" Type="http://schemas.openxmlformats.org/officeDocument/2006/relationships/hyperlink" Target="http://nova-tex.ru/catalog/kurtki_plashchi/ritsa_ritsa_kurtka_zhenskaya_soft_shell_chernyy/" TargetMode="External"/><Relationship Id="rId7" Type="http://schemas.openxmlformats.org/officeDocument/2006/relationships/hyperlink" Target="http://nova-tex.ru/catalog/prochee/termobele/termobele_zhenskoe_sinara_sinara_flis_t_grafit/" TargetMode="External"/><Relationship Id="rId162" Type="http://schemas.openxmlformats.org/officeDocument/2006/relationships/hyperlink" Target="http://nova-tex.ru/catalog/prochee/obuv_1/zimnie_sapogi_seal_sil_chernyy_neopren_5_mm_rezina_eva_setka_tinsuleyt_600_grnbw_01blk/" TargetMode="External"/><Relationship Id="rId183" Type="http://schemas.openxmlformats.org/officeDocument/2006/relationships/hyperlink" Target="http://nova-tex.ru/catalog/prochee/golovnye_ubory/beysbolka_s_setkoy_grayling_poliester_siniy_art_gmc_1bl/" TargetMode="External"/><Relationship Id="rId218" Type="http://schemas.openxmlformats.org/officeDocument/2006/relationships/hyperlink" Target="http://nova-tex.ru/catalog/prochee/golovnye_ubory/shapka_ushanka_nelma_nelma_taslan_khaki/" TargetMode="External"/><Relationship Id="rId239" Type="http://schemas.openxmlformats.org/officeDocument/2006/relationships/hyperlink" Target="http://nova-tex.ru/catalog/prochee/trikotazh/longsliv_s_kapyushonom_grayling_sargan_sargan_vodorosli_glsh_03wap/" TargetMode="External"/><Relationship Id="rId250" Type="http://schemas.openxmlformats.org/officeDocument/2006/relationships/hyperlink" Target="http://nova-tex.ru/catalog/prochee/trikotazh/futbolka_grayling_siberian_silver_siberian_silver_khlopok_seryy/" TargetMode="External"/><Relationship Id="rId271" Type="http://schemas.openxmlformats.org/officeDocument/2006/relationships/hyperlink" Target="http://nova-tex.ru/catalog/prochee/trikotazh/futbolka_grayling_fishes_fishs_khlopok_khaki/" TargetMode="External"/><Relationship Id="rId292" Type="http://schemas.openxmlformats.org/officeDocument/2006/relationships/hyperlink" Target="http://nova-tex.ru/catalog/prochee/trikotazh/futbolka_grayling_riverbad_riverbed_khlopok_seryy/" TargetMode="External"/><Relationship Id="rId24" Type="http://schemas.openxmlformats.org/officeDocument/2006/relationships/hyperlink" Target="http://nova-tex.ru/catalog/bryuki/tornio_kombinezon_flis_temnyy_grafit/" TargetMode="External"/><Relationship Id="rId45" Type="http://schemas.openxmlformats.org/officeDocument/2006/relationships/hyperlink" Target="http://nova-tex.ru/catalog/kostyumy/skat_leto_kostyum_taslan_khaki/" TargetMode="External"/><Relationship Id="rId66" Type="http://schemas.openxmlformats.org/officeDocument/2006/relationships/hyperlink" Target="http://nova-tex.ru/catalog/kostyumy/tugur_tugur_15_kostyum_taslan_seryy/" TargetMode="External"/><Relationship Id="rId87" Type="http://schemas.openxmlformats.org/officeDocument/2006/relationships/hyperlink" Target="http://nova-tex.ru/catalog/kostyumy/kamchatka_kamchatka_kostyum_taslan_sero_zheltyy/" TargetMode="External"/><Relationship Id="rId110" Type="http://schemas.openxmlformats.org/officeDocument/2006/relationships/hyperlink" Target="http://nova-tex.ru/catalog/kurtki_plashchi/arctica_akrtika_kurtka_zhenskaya_taslan_dobbi_grafit/" TargetMode="External"/><Relationship Id="rId131" Type="http://schemas.openxmlformats.org/officeDocument/2006/relationships/hyperlink" Target="http://nova-tex.ru/catalog/kurtki_plashchi/plashch_ten_taffeta_khaki_prokleennyy/" TargetMode="External"/><Relationship Id="rId152" Type="http://schemas.openxmlformats.org/officeDocument/2006/relationships/hyperlink" Target="http://nova-tex.ru/catalog/prochee/obuv_1/zimnie_sapogi_seal_sil_chernyy_neopren_5_mm_rezina_eva_setka_tinsuleyt_600_grnbw_01blk/" TargetMode="External"/><Relationship Id="rId173" Type="http://schemas.openxmlformats.org/officeDocument/2006/relationships/hyperlink" Target="http://nova-tex.ru/catalog/prochee/golovnye_ubory/beysbolka_bering_bering_soft_shell_chernyy_/" TargetMode="External"/><Relationship Id="rId194" Type="http://schemas.openxmlformats.org/officeDocument/2006/relationships/hyperlink" Target="http://nova-tex.ru/catalog/prochee/golovnye_ubory/shapka_ushanka_nelma_nelma_taslan_khaki/" TargetMode="External"/><Relationship Id="rId208" Type="http://schemas.openxmlformats.org/officeDocument/2006/relationships/hyperlink" Target="http://nova-tex.ru/catalog/prochee/golovnye_ubory/shapka_ushanka_nelma_nelma_taslan_khaki/" TargetMode="External"/><Relationship Id="rId229" Type="http://schemas.openxmlformats.org/officeDocument/2006/relationships/hyperlink" Target="http://nova-tex.ru/catalog/prochee/trikotazh/longsliv_s_kapyushonom_sargan_sargan_volny/" TargetMode="External"/><Relationship Id="rId240" Type="http://schemas.openxmlformats.org/officeDocument/2006/relationships/hyperlink" Target="http://nova-tex.ru/catalog/prochee/trikotazh/longsliv_s_kapyushonom_grayling_sargan_sargan_vodorosli_glsh_03wap/" TargetMode="External"/><Relationship Id="rId261" Type="http://schemas.openxmlformats.org/officeDocument/2006/relationships/hyperlink" Target="http://nova-tex.ru/catalog/prochee/trikotazh/futbolka_grayling_logo_t_shirt_logo_khlopok_grafit/" TargetMode="External"/><Relationship Id="rId14" Type="http://schemas.openxmlformats.org/officeDocument/2006/relationships/hyperlink" Target="http://nova-tex.ru/catalog/kurtki_plashchi/tundra_tundra_tolstovka_muzhskaya_flis_grafit/" TargetMode="External"/><Relationship Id="rId35" Type="http://schemas.openxmlformats.org/officeDocument/2006/relationships/hyperlink" Target="http://nova-tex.ru/catalog/kostyumy/skat_leto_kostyum_taslan_khaki/" TargetMode="External"/><Relationship Id="rId56" Type="http://schemas.openxmlformats.org/officeDocument/2006/relationships/hyperlink" Target="http://nova-tex.ru/catalog/kostyumy/ritsa_ritsa_kostyum_zhenskiy_soft_shell_chernyy/" TargetMode="External"/><Relationship Id="rId77" Type="http://schemas.openxmlformats.org/officeDocument/2006/relationships/hyperlink" Target="http://nova-tex.ru/catalog/kostyumy/skat_skat_kostyum_zimniy_taslan_khaki/" TargetMode="External"/><Relationship Id="rId100" Type="http://schemas.openxmlformats.org/officeDocument/2006/relationships/hyperlink" Target="http://nova-tex.ru/catalog/kostyumy/seliger_2020_kostyum_koshachiy_glaz_cherno_krasnyy/" TargetMode="External"/><Relationship Id="rId282" Type="http://schemas.openxmlformats.org/officeDocument/2006/relationships/hyperlink" Target="http://nova-tex.ru/catalog/prochee/trikotazh/futbolka_grayling_catfish_ketfish_khlopok_grafit/" TargetMode="External"/><Relationship Id="rId8" Type="http://schemas.openxmlformats.org/officeDocument/2006/relationships/hyperlink" Target="http://nova-tex.ru/catalog/prochee/termobele/termobele_zhenskoe_sinara_sinara_flis_t_grafit/" TargetMode="External"/><Relationship Id="rId98" Type="http://schemas.openxmlformats.org/officeDocument/2006/relationships/hyperlink" Target="http://nova-tex.ru/catalog/kostyumy/kamchatka_kamchatka_kostyum_taslan_sero_zheltyy/" TargetMode="External"/><Relationship Id="rId121" Type="http://schemas.openxmlformats.org/officeDocument/2006/relationships/hyperlink" Target="http://nova-tex.ru/catalog/bryuki/liman_bryuki_soft_shell_chernyy/" TargetMode="External"/><Relationship Id="rId142" Type="http://schemas.openxmlformats.org/officeDocument/2006/relationships/hyperlink" Target="http://nova-tex.ru/catalog/kurtki_plashchi/ritsa_ritsa_kurtka_zhenskaya_soft_shell_chernyy/" TargetMode="External"/><Relationship Id="rId163" Type="http://schemas.openxmlformats.org/officeDocument/2006/relationships/hyperlink" Target="http://nova-tex.ru/catalog/prochee/obuv_1/zimnie_sapogi_seal_sil_chernyy_neopren_5_mm_rezina_eva_setka_tinsuleyt_600_grnbw_01blk/" TargetMode="External"/><Relationship Id="rId184" Type="http://schemas.openxmlformats.org/officeDocument/2006/relationships/hyperlink" Target="http://nova-tex.ru/catalog/prochee/golovnye_ubory/beysbolka_s_setkoy_grayling_poliester_siniy_art_gmc_1bl/" TargetMode="External"/><Relationship Id="rId219" Type="http://schemas.openxmlformats.org/officeDocument/2006/relationships/hyperlink" Target="http://nova-tex.ru/catalog/prochee/golovnye_ubory/shapka_ushanka_nelma_nelma_taslan_khaki/" TargetMode="External"/><Relationship Id="rId230" Type="http://schemas.openxmlformats.org/officeDocument/2006/relationships/hyperlink" Target="http://nova-tex.ru/catalog/prochee/trikotazh/longsliv_s_kapyushonom_sargan_sargan_volny/" TargetMode="External"/><Relationship Id="rId251" Type="http://schemas.openxmlformats.org/officeDocument/2006/relationships/hyperlink" Target="http://nova-tex.ru/catalog/prochee/trikotazh/futbolka_grayling_siberian_silver_siberian_silver_khlopok_seryy/" TargetMode="External"/><Relationship Id="rId25" Type="http://schemas.openxmlformats.org/officeDocument/2006/relationships/hyperlink" Target="http://nova-tex.ru/catalog/bryuki/tornio_kombinezon_flis_temnyy_grafit/" TargetMode="External"/><Relationship Id="rId46" Type="http://schemas.openxmlformats.org/officeDocument/2006/relationships/hyperlink" Target="http://nova-tex.ru/catalog/kostyumy/skat_leto_kostyum_taslan_khaki/" TargetMode="External"/><Relationship Id="rId67" Type="http://schemas.openxmlformats.org/officeDocument/2006/relationships/hyperlink" Target="http://nova-tex.ru/catalog/kostyumy/skat_skat_kostyum_zimniy_taslan_khaki/" TargetMode="External"/><Relationship Id="rId272" Type="http://schemas.openxmlformats.org/officeDocument/2006/relationships/hyperlink" Target="http://nova-tex.ru/catalog/prochee/trikotazh/futbolka_grayling_fishes_fishs_khlopok_khaki/" TargetMode="External"/><Relationship Id="rId293" Type="http://schemas.openxmlformats.org/officeDocument/2006/relationships/hyperlink" Target="http://nova-tex.ru/catalog/prochee/trikotazh/futbolka_grayling_riverbad_riverbed_khlopok_siniy/" TargetMode="External"/><Relationship Id="rId88" Type="http://schemas.openxmlformats.org/officeDocument/2006/relationships/hyperlink" Target="http://nova-tex.ru/catalog/kostyumy/kamchatka_kamchatka_kostyum_taslan_sero_zheltyy/" TargetMode="External"/><Relationship Id="rId111" Type="http://schemas.openxmlformats.org/officeDocument/2006/relationships/hyperlink" Target="http://nova-tex.ru/catalog/bryuki/kast_bryuki_neylon_khaki/" TargetMode="External"/><Relationship Id="rId132" Type="http://schemas.openxmlformats.org/officeDocument/2006/relationships/hyperlink" Target="http://nova-tex.ru/catalog/kurtki_plashchi/plashch_ten_taffeta_khaki_prokleennyy/" TargetMode="External"/><Relationship Id="rId153" Type="http://schemas.openxmlformats.org/officeDocument/2006/relationships/hyperlink" Target="http://nova-tex.ru/catalog/prochee/obuv_1/zimnie_sapogi_seal_sil_chernyy_neopren_5_mm_rezina_eva_setka_tinsuleyt_600_grnbw_01blk/" TargetMode="External"/><Relationship Id="rId174" Type="http://schemas.openxmlformats.org/officeDocument/2006/relationships/hyperlink" Target="http://nova-tex.ru/catalog/prochee/golovnye_ubory/beysbolka_bering_bering_soft_shell_chernyy_/" TargetMode="External"/><Relationship Id="rId195" Type="http://schemas.openxmlformats.org/officeDocument/2006/relationships/hyperlink" Target="http://nova-tex.ru/catalog/prochee/golovnye_ubory/shapka_ushanka_nelma_nelma_taslan_khaki/" TargetMode="External"/><Relationship Id="rId209" Type="http://schemas.openxmlformats.org/officeDocument/2006/relationships/hyperlink" Target="http://nova-tex.ru/catalog/prochee/golovnye_ubory/shapka_ushanka_nelma_nelma_taslan_khaki/" TargetMode="External"/><Relationship Id="rId220" Type="http://schemas.openxmlformats.org/officeDocument/2006/relationships/hyperlink" Target="http://nova-tex.ru/catalog/prochee/golovnye_ubory/shapka_ushanka_nelma_nelma_taslan_khaki/" TargetMode="External"/><Relationship Id="rId241" Type="http://schemas.openxmlformats.org/officeDocument/2006/relationships/hyperlink" Target="http://nova-tex.ru/catalog/prochee/trikotazh/longsliv_sargan_sargan_rify/" TargetMode="External"/><Relationship Id="rId15" Type="http://schemas.openxmlformats.org/officeDocument/2006/relationships/hyperlink" Target="http://nova-tex.ru/catalog/kurtki_plashchi/tundra_tundra_tolstovka_muzhskaya_flis_khaki/" TargetMode="External"/><Relationship Id="rId36" Type="http://schemas.openxmlformats.org/officeDocument/2006/relationships/hyperlink" Target="http://nova-tex.ru/catalog/kostyumy/skat_leto_kostyum_taslan_khaki/" TargetMode="External"/><Relationship Id="rId57" Type="http://schemas.openxmlformats.org/officeDocument/2006/relationships/hyperlink" Target="http://nova-tex.ru/catalog/kostyumy/ritsa_ritsa_kostyum_zhenskiy_soft_shell_chernyy/" TargetMode="External"/><Relationship Id="rId262" Type="http://schemas.openxmlformats.org/officeDocument/2006/relationships/hyperlink" Target="http://nova-tex.ru/catalog/prochee/trikotazh/futbolka_grayling_logo_t_shirt_logo_khlopok_grafit/" TargetMode="External"/><Relationship Id="rId283" Type="http://schemas.openxmlformats.org/officeDocument/2006/relationships/hyperlink" Target="http://nova-tex.ru/catalog/prochee/trikotazh/futbolka_grayling_catfish_ketfish_khlopok_grafit/" TargetMode="External"/><Relationship Id="rId78" Type="http://schemas.openxmlformats.org/officeDocument/2006/relationships/hyperlink" Target="http://nova-tex.ru/catalog/kostyumy/skat_skat_kostyum_zimniy_taslan_khaki/" TargetMode="External"/><Relationship Id="rId99" Type="http://schemas.openxmlformats.org/officeDocument/2006/relationships/hyperlink" Target="http://nova-tex.ru/catalog/kostyumy/seliger_2020_kostyum_koshachiy_glaz_cherno_krasnyy/" TargetMode="External"/><Relationship Id="rId101" Type="http://schemas.openxmlformats.org/officeDocument/2006/relationships/hyperlink" Target="http://nova-tex.ru/catalog/kostyumy/sobol_kostyum_taslan_grafit/" TargetMode="External"/><Relationship Id="rId122" Type="http://schemas.openxmlformats.org/officeDocument/2006/relationships/hyperlink" Target="http://nova-tex.ru/catalog/bryuki/liman_bryuki_soft_shell_chernyy/" TargetMode="External"/><Relationship Id="rId143" Type="http://schemas.openxmlformats.org/officeDocument/2006/relationships/hyperlink" Target="http://nova-tex.ru/catalog/kurtki_plashchi/ritsa_ritsa_kurtka_zhenskaya_soft_shell_chernyy/" TargetMode="External"/><Relationship Id="rId164" Type="http://schemas.openxmlformats.org/officeDocument/2006/relationships/hyperlink" Target="http://nova-tex.ru/catalog/prochee/obuv_1/zimnie_sapogi_seal_sil_chernyy_neopren_5_mm_rezina_eva_setka_tinsuleyt_600_grnbw_01blk/" TargetMode="External"/><Relationship Id="rId185" Type="http://schemas.openxmlformats.org/officeDocument/2006/relationships/hyperlink" Target="http://nova-tex.ru/catalog/prochee/golovnye_ubory/shapka_ushanka_nelma_nelma_taslan_khaki/" TargetMode="External"/><Relationship Id="rId9" Type="http://schemas.openxmlformats.org/officeDocument/2006/relationships/hyperlink" Target="http://nova-tex.ru/catalog/prochee/termobele/termobele_zhenskoe_sinara_sinara_flis_t_grafit/" TargetMode="External"/><Relationship Id="rId210" Type="http://schemas.openxmlformats.org/officeDocument/2006/relationships/hyperlink" Target="http://nova-tex.ru/catalog/prochee/golovnye_ubory/shapka_ushanka_nelma_nelma_taslan_khaki/" TargetMode="External"/><Relationship Id="rId26" Type="http://schemas.openxmlformats.org/officeDocument/2006/relationships/hyperlink" Target="http://nova-tex.ru/catalog/bryuki/tornio_kombinezon_flis_temnyy_grafit/" TargetMode="External"/><Relationship Id="rId231" Type="http://schemas.openxmlformats.org/officeDocument/2006/relationships/hyperlink" Target="http://nova-tex.ru/catalog/prochee/trikotazh/longsliv_s_kapyushonom_sargan_sargan_volny/" TargetMode="External"/><Relationship Id="rId252" Type="http://schemas.openxmlformats.org/officeDocument/2006/relationships/hyperlink" Target="http://nova-tex.ru/catalog/prochee/trikotazh/futbolka_grayling_siberian_silver_siberian_silver_khlopok_seryy/" TargetMode="External"/><Relationship Id="rId273" Type="http://schemas.openxmlformats.org/officeDocument/2006/relationships/hyperlink" Target="http://nova-tex.ru/catalog/prochee/trikotazh/futbolka_grayling_fishes_fishs_khlopok_grafit/" TargetMode="External"/><Relationship Id="rId294" Type="http://schemas.openxmlformats.org/officeDocument/2006/relationships/hyperlink" Target="http://nova-tex.ru/catalog/prochee/trikotazh/futbolka_grayling_riverbad_riverbed_khlopok_siniy/" TargetMode="External"/><Relationship Id="rId47" Type="http://schemas.openxmlformats.org/officeDocument/2006/relationships/hyperlink" Target="http://nova-tex.ru/catalog/zhilety/phantom_fantom_zhilet_muzhskoy_neylon_oliva/" TargetMode="External"/><Relationship Id="rId68" Type="http://schemas.openxmlformats.org/officeDocument/2006/relationships/hyperlink" Target="http://nova-tex.ru/catalog/kostyumy/skat_skat_kostyum_zimniy_taslan_khaki/" TargetMode="External"/><Relationship Id="rId89" Type="http://schemas.openxmlformats.org/officeDocument/2006/relationships/hyperlink" Target="http://nova-tex.ru/catalog/kostyumy/kamchatka_kamchatka_kostyum_taslan_khaki/" TargetMode="External"/><Relationship Id="rId112" Type="http://schemas.openxmlformats.org/officeDocument/2006/relationships/hyperlink" Target="http://nova-tex.ru/catalog/bryuki/kast_bryuki_neylon_khaki/" TargetMode="External"/><Relationship Id="rId133" Type="http://schemas.openxmlformats.org/officeDocument/2006/relationships/hyperlink" Target="http://nova-tex.ru/catalog/kurtki_plashchi/plashch_ten_taffeta_khaki_prokleennyy/" TargetMode="External"/><Relationship Id="rId154" Type="http://schemas.openxmlformats.org/officeDocument/2006/relationships/hyperlink" Target="http://nova-tex.ru/catalog/prochee/obuv_1/zimnie_sapogi_seal_sil_chernyy_neopren_5_mm_rezina_eva_setka_tinsuleyt_600_grnbw_01blk/" TargetMode="External"/><Relationship Id="rId175" Type="http://schemas.openxmlformats.org/officeDocument/2006/relationships/hyperlink" Target="http://nova-tex.ru/catalog/prochee/golovnye_ubory/beysbolka_s_setkoy_grayling_poliester_siniy_art_gmc_1bl/" TargetMode="External"/><Relationship Id="rId196" Type="http://schemas.openxmlformats.org/officeDocument/2006/relationships/hyperlink" Target="http://nova-tex.ru/catalog/prochee/golovnye_ubory/shapka_ushanka_nelma_nelma_taslan_khaki/" TargetMode="External"/><Relationship Id="rId200" Type="http://schemas.openxmlformats.org/officeDocument/2006/relationships/hyperlink" Target="http://nova-tex.ru/catalog/prochee/golovnye_ubory/shapka_ushanka_nelma_nelma_taslan_khaki/" TargetMode="External"/><Relationship Id="rId16" Type="http://schemas.openxmlformats.org/officeDocument/2006/relationships/hyperlink" Target="http://nova-tex.ru/catalog/kurtki_plashchi/tundra_tundra_tolstovka_muzhskaya_flis_khaki/" TargetMode="External"/><Relationship Id="rId221" Type="http://schemas.openxmlformats.org/officeDocument/2006/relationships/hyperlink" Target="http://nova-tex.ru/catalog/prochee/golovnye_ubory/shapka_ushanka_nelma_nelma_taslan_khaki/" TargetMode="External"/><Relationship Id="rId242" Type="http://schemas.openxmlformats.org/officeDocument/2006/relationships/hyperlink" Target="http://nova-tex.ru/catalog/prochee/trikotazh/longsliv_sargan_sargan_rify/" TargetMode="External"/><Relationship Id="rId263" Type="http://schemas.openxmlformats.org/officeDocument/2006/relationships/hyperlink" Target="http://nova-tex.ru/catalog/prochee/trikotazh/futbolka_grayling_catfish_ketfish_khlopok_grafit/" TargetMode="External"/><Relationship Id="rId284" Type="http://schemas.openxmlformats.org/officeDocument/2006/relationships/hyperlink" Target="http://nova-tex.ru/catalog/prochee/trikotazh/futbolka_grayling_catfish_ketfish_khlopok_grafit/" TargetMode="External"/><Relationship Id="rId37" Type="http://schemas.openxmlformats.org/officeDocument/2006/relationships/hyperlink" Target="http://nova-tex.ru/catalog/kostyumy/skat_leto_kostyum_taslan_khaki/" TargetMode="External"/><Relationship Id="rId58" Type="http://schemas.openxmlformats.org/officeDocument/2006/relationships/hyperlink" Target="http://nova-tex.ru/catalog/kostyumy/ritsa_ritsa_kostyum_zhenskiy_soft_shell_chernyy/" TargetMode="External"/><Relationship Id="rId79" Type="http://schemas.openxmlformats.org/officeDocument/2006/relationships/hyperlink" Target="http://nova-tex.ru/catalog/kostyumy/skat_zima_2020_kostyum_taslan_khaki/" TargetMode="External"/><Relationship Id="rId102" Type="http://schemas.openxmlformats.org/officeDocument/2006/relationships/hyperlink" Target="http://nova-tex.ru/catalog/kostyumy/sobol_kostyum_taslan_grafit/" TargetMode="External"/><Relationship Id="rId123" Type="http://schemas.openxmlformats.org/officeDocument/2006/relationships/hyperlink" Target="http://nova-tex.ru/catalog/bryuki/liman_bryuki_soft_shell_chernyy/" TargetMode="External"/><Relationship Id="rId144" Type="http://schemas.openxmlformats.org/officeDocument/2006/relationships/hyperlink" Target="http://nova-tex.ru/catalog/kurtki_plashchi/ritsa_ritsa_kurtka_zhenskaya_soft_shell_chernyy/" TargetMode="External"/><Relationship Id="rId90" Type="http://schemas.openxmlformats.org/officeDocument/2006/relationships/hyperlink" Target="http://nova-tex.ru/catalog/kostyumy/kamchatka_kamchatka_kostyum_taslan_khaki/" TargetMode="External"/><Relationship Id="rId165" Type="http://schemas.openxmlformats.org/officeDocument/2006/relationships/hyperlink" Target="http://nova-tex.ru/catalog/prochee/golovnye_ubory/beysbolka_grayling_poliestr_art_gmc_1/" TargetMode="External"/><Relationship Id="rId186" Type="http://schemas.openxmlformats.org/officeDocument/2006/relationships/hyperlink" Target="http://nova-tex.ru/catalog/prochee/golovnye_ubory/shapka_ushanka_nelma_nelma_taslan_khaki/" TargetMode="External"/><Relationship Id="rId211" Type="http://schemas.openxmlformats.org/officeDocument/2006/relationships/hyperlink" Target="http://nova-tex.ru/catalog/prochee/golovnye_ubory/shapka_ushanka_nelma_nelma_taslan_khaki/" TargetMode="External"/><Relationship Id="rId232" Type="http://schemas.openxmlformats.org/officeDocument/2006/relationships/hyperlink" Target="http://nova-tex.ru/catalog/prochee/trikotazh/longsliv_s_kapyushonom_sargan_sargan_volny/" TargetMode="External"/><Relationship Id="rId253" Type="http://schemas.openxmlformats.org/officeDocument/2006/relationships/hyperlink" Target="https://nova-tex.ru/catalog/prochee/trikotazh/futbolka_grayling_rigging_khlopok_siniy_krasnyy/" TargetMode="External"/><Relationship Id="rId274" Type="http://schemas.openxmlformats.org/officeDocument/2006/relationships/hyperlink" Target="http://nova-tex.ru/catalog/prochee/trikotazh/futbolka_grayling_fishes_fishs_khlopok_grafit/" TargetMode="External"/><Relationship Id="rId295" Type="http://schemas.openxmlformats.org/officeDocument/2006/relationships/hyperlink" Target="http://nova-tex.ru/catalog/prochee/trikotazh/futbolka_grayling_catfish_ketfish_khlopok_siniy/" TargetMode="External"/><Relationship Id="rId27" Type="http://schemas.openxmlformats.org/officeDocument/2006/relationships/hyperlink" Target="http://nova-tex.ru/catalog/bryuki/tornio_kombinezon_flis_temnyy_grafit/" TargetMode="External"/><Relationship Id="rId48" Type="http://schemas.openxmlformats.org/officeDocument/2006/relationships/hyperlink" Target="http://nova-tex.ru/catalog/zhilety/phantom_fantom_zhilet_muzhskoy_neylon_oliva/" TargetMode="External"/><Relationship Id="rId69" Type="http://schemas.openxmlformats.org/officeDocument/2006/relationships/hyperlink" Target="http://nova-tex.ru/catalog/kostyumy/skat_osen_kostyum_taslan_seryy/" TargetMode="External"/><Relationship Id="rId113" Type="http://schemas.openxmlformats.org/officeDocument/2006/relationships/hyperlink" Target="http://nova-tex.ru/catalog/bryuki/kast_bryuki_neylon_seryy/" TargetMode="External"/><Relationship Id="rId134" Type="http://schemas.openxmlformats.org/officeDocument/2006/relationships/hyperlink" Target="http://nova-tex.ru/catalog/kurtki_plashchi/plashch_ten_taffeta_khaki_prokleennyy/" TargetMode="External"/><Relationship Id="rId80" Type="http://schemas.openxmlformats.org/officeDocument/2006/relationships/hyperlink" Target="http://nova-tex.ru/catalog/kostyumy/skat_zima_2020_kostyum_taslan_khaki/" TargetMode="External"/><Relationship Id="rId155" Type="http://schemas.openxmlformats.org/officeDocument/2006/relationships/hyperlink" Target="http://nova-tex.ru/catalog/prochee/obuv_1/zimnie_sapogi_seal_sil_chernyy_neopren_5_mm_rezina_eva_setka_tinsuleyt_600_grnbw_01blk/" TargetMode="External"/><Relationship Id="rId176" Type="http://schemas.openxmlformats.org/officeDocument/2006/relationships/hyperlink" Target="http://nova-tex.ru/catalog/prochee/golovnye_ubory/beysbolka_s_setkoy_grayling_poliester_siniy_art_gmc_1bl/" TargetMode="External"/><Relationship Id="rId197" Type="http://schemas.openxmlformats.org/officeDocument/2006/relationships/hyperlink" Target="http://nova-tex.ru/catalog/prochee/golovnye_ubory/shapka_ushanka_nelma_nelma_taslan_khaki/" TargetMode="External"/><Relationship Id="rId201" Type="http://schemas.openxmlformats.org/officeDocument/2006/relationships/hyperlink" Target="http://nova-tex.ru/catalog/prochee/golovnye_ubory/shapka_ushanka_nelma_nelma_taslan_khaki/" TargetMode="External"/><Relationship Id="rId222" Type="http://schemas.openxmlformats.org/officeDocument/2006/relationships/hyperlink" Target="http://nova-tex.ru/catalog/prochee/golovnye_ubory/shapka_ushanka_nelma_nelma_taslan_khaki/" TargetMode="External"/><Relationship Id="rId243" Type="http://schemas.openxmlformats.org/officeDocument/2006/relationships/hyperlink" Target="http://nova-tex.ru/catalog/prochee/trikotazh/longsliv_sargan_sargan_volny/" TargetMode="External"/><Relationship Id="rId264" Type="http://schemas.openxmlformats.org/officeDocument/2006/relationships/hyperlink" Target="http://nova-tex.ru/catalog/prochee/trikotazh/futbolka_grayling_catfish_ketfish_khlopok_grafit/" TargetMode="External"/><Relationship Id="rId285" Type="http://schemas.openxmlformats.org/officeDocument/2006/relationships/hyperlink" Target="http://nova-tex.ru/catalog/prochee/trikotazh/futbolka_grayling_catfish_ketfish_khlopok_grafit/" TargetMode="External"/><Relationship Id="rId17" Type="http://schemas.openxmlformats.org/officeDocument/2006/relationships/hyperlink" Target="http://nova-tex.ru/catalog/kurtki_plashchi/tundra_tundra_tolstovka_zhenskaya_flis_grafit/" TargetMode="External"/><Relationship Id="rId38" Type="http://schemas.openxmlformats.org/officeDocument/2006/relationships/hyperlink" Target="http://nova-tex.ru/catalog/kostyumy/skat_leto_kostyum_taslan_khaki/" TargetMode="External"/><Relationship Id="rId59" Type="http://schemas.openxmlformats.org/officeDocument/2006/relationships/hyperlink" Target="http://nova-tex.ru/catalog/kostyumy/ritsa_ritsa_kostyum_zhenskiy_soft_shell_chernyy/" TargetMode="External"/><Relationship Id="rId103" Type="http://schemas.openxmlformats.org/officeDocument/2006/relationships/hyperlink" Target="http://nova-tex.ru/catalog/kostyumy/sobol_kostyum_taslan_grafit/" TargetMode="External"/><Relationship Id="rId124" Type="http://schemas.openxmlformats.org/officeDocument/2006/relationships/hyperlink" Target="http://nova-tex.ru/catalog/bryuki/liman_bryuki_soft_shell_chernyy/" TargetMode="External"/><Relationship Id="rId70" Type="http://schemas.openxmlformats.org/officeDocument/2006/relationships/hyperlink" Target="http://nova-tex.ru/catalog/kostyumy/skat_osen_kostyum_taslan_seryy/" TargetMode="External"/><Relationship Id="rId91" Type="http://schemas.openxmlformats.org/officeDocument/2006/relationships/hyperlink" Target="http://nova-tex.ru/catalog/kostyumy/kamchatka_kamchatka_kostyum_taslan_sero_zheltyy/" TargetMode="External"/><Relationship Id="rId145" Type="http://schemas.openxmlformats.org/officeDocument/2006/relationships/hyperlink" Target="http://nova-tex.ru/catalog/kurtki_plashchi/ritsa_ritsa_kurtka_zhenskaya_soft_shell_chernyy/" TargetMode="External"/><Relationship Id="rId166" Type="http://schemas.openxmlformats.org/officeDocument/2006/relationships/hyperlink" Target="http://nova-tex.ru/catalog/prochee/golovnye_ubory/beysbolka_grayling_poliestr_art_gmc_1/" TargetMode="External"/><Relationship Id="rId187" Type="http://schemas.openxmlformats.org/officeDocument/2006/relationships/hyperlink" Target="http://nova-tex.ru/catalog/prochee/golovnye_ubory/shapka_ushanka_nelma_nelma_taslan_khaki/" TargetMode="External"/><Relationship Id="rId1" Type="http://schemas.openxmlformats.org/officeDocument/2006/relationships/hyperlink" Target="http://nova-tex.ru/catalog/prochee/termobele/termobele_muzhskoe_inzer_inzer_poliester_khaki/" TargetMode="External"/><Relationship Id="rId212" Type="http://schemas.openxmlformats.org/officeDocument/2006/relationships/hyperlink" Target="http://nova-tex.ru/catalog/prochee/golovnye_ubory/shapka_ushanka_nelma_nelma_taslan_khaki/" TargetMode="External"/><Relationship Id="rId233" Type="http://schemas.openxmlformats.org/officeDocument/2006/relationships/hyperlink" Target="http://nova-tex.ru/catalog/prochee/trikotazh/longsliv_s_kapyushonom_sargan_sargan_volny/" TargetMode="External"/><Relationship Id="rId254" Type="http://schemas.openxmlformats.org/officeDocument/2006/relationships/hyperlink" Target="https://nova-tex.ru/catalog/prochee/trikotazh/futbolka_grayling_rigging_khlopok_siniy_krasnyy/" TargetMode="External"/><Relationship Id="rId28" Type="http://schemas.openxmlformats.org/officeDocument/2006/relationships/hyperlink" Target="http://nova-tex.ru/catalog/bryuki/tornio_kombinezon_flis_temnyy_grafit/" TargetMode="External"/><Relationship Id="rId49" Type="http://schemas.openxmlformats.org/officeDocument/2006/relationships/hyperlink" Target="http://nova-tex.ru/catalog/zhilety/phantom_fantom_zhilet_muzhskoy_neylon_oliva/" TargetMode="External"/><Relationship Id="rId114" Type="http://schemas.openxmlformats.org/officeDocument/2006/relationships/hyperlink" Target="http://nova-tex.ru/catalog/bryuki/kast_bryuki_neylon_seryy/" TargetMode="External"/><Relationship Id="rId275" Type="http://schemas.openxmlformats.org/officeDocument/2006/relationships/hyperlink" Target="http://nova-tex.ru/catalog/prochee/trikotazh/futbolka_grayling_fishes_fishs_khlopok_siniy/" TargetMode="External"/><Relationship Id="rId296" Type="http://schemas.openxmlformats.org/officeDocument/2006/relationships/hyperlink" Target="http://nova-tex.ru/catalog/prochee/trikotazh/futbolka_grayling_catfish_ketfish_khlopok_siniy/" TargetMode="External"/><Relationship Id="rId300" Type="http://schemas.openxmlformats.org/officeDocument/2006/relationships/hyperlink" Target="http://nova-tex.ru/catalog/prochee/trikotazh/futbolka_grayling_catfish_ketfish_khlopok_grafit/" TargetMode="External"/><Relationship Id="rId60" Type="http://schemas.openxmlformats.org/officeDocument/2006/relationships/hyperlink" Target="http://nova-tex.ru/catalog/kostyumy/ritsa_ritsa_kostyum_zhenskiy_soft_shell_chernyy/" TargetMode="External"/><Relationship Id="rId81" Type="http://schemas.openxmlformats.org/officeDocument/2006/relationships/hyperlink" Target="http://nova-tex.ru/catalog/kostyumy/skat_osen_2020_15_kostyum_neylon_khaki/" TargetMode="External"/><Relationship Id="rId135" Type="http://schemas.openxmlformats.org/officeDocument/2006/relationships/hyperlink" Target="http://nova-tex.ru/catalog/kurtki_plashchi/plashch_ten_taffeta_khaki_prokleennyy/" TargetMode="External"/><Relationship Id="rId156" Type="http://schemas.openxmlformats.org/officeDocument/2006/relationships/hyperlink" Target="http://nova-tex.ru/catalog/prochee/obuv_1/zimnie_sapogi_seal_sil_chernyy_neopren_5_mm_rezina_eva_setka_tinsuleyt_600_grnbw_01blk/" TargetMode="External"/><Relationship Id="rId177" Type="http://schemas.openxmlformats.org/officeDocument/2006/relationships/hyperlink" Target="http://nova-tex.ru/catalog/prochee/golovnye_ubory/beysbolka_s_setkoy_grayling_poliester_siniy_art_gmc_1bl/" TargetMode="External"/><Relationship Id="rId198" Type="http://schemas.openxmlformats.org/officeDocument/2006/relationships/hyperlink" Target="http://nova-tex.ru/catalog/prochee/golovnye_ubory/shapka_ushanka_nelma_nelma_taslan_khaki/" TargetMode="External"/><Relationship Id="rId202" Type="http://schemas.openxmlformats.org/officeDocument/2006/relationships/hyperlink" Target="http://nova-tex.ru/catalog/prochee/golovnye_ubory/shapka_ushanka_nelma_nelma_taslan_khaki/" TargetMode="External"/><Relationship Id="rId223" Type="http://schemas.openxmlformats.org/officeDocument/2006/relationships/hyperlink" Target="http://nova-tex.ru/catalog/prochee/golovnye_ubory/shapka_ushanka_nelma_nelma_taslan_khaki/" TargetMode="External"/><Relationship Id="rId244" Type="http://schemas.openxmlformats.org/officeDocument/2006/relationships/hyperlink" Target="http://nova-tex.ru/catalog/prochee/trikotazh/longsliv_sargan_sargan_volny/" TargetMode="External"/><Relationship Id="rId18" Type="http://schemas.openxmlformats.org/officeDocument/2006/relationships/hyperlink" Target="http://nova-tex.ru/catalog/kurtki_plashchi/tundra_tundra_tolstovka_zhenskaya_flis_grafit/" TargetMode="External"/><Relationship Id="rId39" Type="http://schemas.openxmlformats.org/officeDocument/2006/relationships/hyperlink" Target="http://nova-tex.ru/catalog/kostyumy/skat_leto_kostyum_taslan_khaki/" TargetMode="External"/><Relationship Id="rId265" Type="http://schemas.openxmlformats.org/officeDocument/2006/relationships/hyperlink" Target="http://nova-tex.ru/catalog/prochee/trikotazh/futbolka_grayling_catfish_ketfish_khlopok_grafit/" TargetMode="External"/><Relationship Id="rId286" Type="http://schemas.openxmlformats.org/officeDocument/2006/relationships/hyperlink" Target="http://nova-tex.ru/catalog/prochee/trikotazh/futbolka_grayling_catfish_ketfish_khlopok_grafit/" TargetMode="External"/><Relationship Id="rId50" Type="http://schemas.openxmlformats.org/officeDocument/2006/relationships/hyperlink" Target="http://nova-tex.ru/catalog/zhilety/phantom_fantom_zhilet_muzhskoy_neylon_oliva/" TargetMode="External"/><Relationship Id="rId104" Type="http://schemas.openxmlformats.org/officeDocument/2006/relationships/hyperlink" Target="http://nova-tex.ru/catalog/kostyumy/sobol_kostyum_taslan_grafit/" TargetMode="External"/><Relationship Id="rId125" Type="http://schemas.openxmlformats.org/officeDocument/2006/relationships/hyperlink" Target="http://nova-tex.ru/catalog/bryuki/liman_bryuki_soft_shell_chernyy/" TargetMode="External"/><Relationship Id="rId146" Type="http://schemas.openxmlformats.org/officeDocument/2006/relationships/hyperlink" Target="http://nova-tex.ru/catalog/kurtki_plashchi/ritsa_ritsa_kurtka_zhenskaya_soft_shell_chernyy/" TargetMode="External"/><Relationship Id="rId167" Type="http://schemas.openxmlformats.org/officeDocument/2006/relationships/hyperlink" Target="http://nova-tex.ru/catalog/prochee/golovnye_ubory/beysbolka_skat_taslan_seryy/" TargetMode="External"/><Relationship Id="rId188" Type="http://schemas.openxmlformats.org/officeDocument/2006/relationships/hyperlink" Target="http://nova-tex.ru/catalog/prochee/golovnye_ubory/shapka_ushanka_nelma_nelma_taslan_khaki/" TargetMode="External"/><Relationship Id="rId71" Type="http://schemas.openxmlformats.org/officeDocument/2006/relationships/hyperlink" Target="http://nova-tex.ru/catalog/kostyumy/skat_skat_kostyum_zimniy_taslan_khaki/" TargetMode="External"/><Relationship Id="rId92" Type="http://schemas.openxmlformats.org/officeDocument/2006/relationships/hyperlink" Target="http://nova-tex.ru/catalog/kostyumy/kamchatka_kamchatka_kostyum_taslan_sero_zheltyy/" TargetMode="External"/><Relationship Id="rId213" Type="http://schemas.openxmlformats.org/officeDocument/2006/relationships/hyperlink" Target="http://nova-tex.ru/catalog/prochee/golovnye_ubory/shapka_ushanka_nelma_nelma_taslan_khaki/" TargetMode="External"/><Relationship Id="rId234" Type="http://schemas.openxmlformats.org/officeDocument/2006/relationships/hyperlink" Target="http://nova-tex.ru/catalog/prochee/trikotazh/longsliv_s_kapyushonom_sargan_sargan_volny/" TargetMode="External"/><Relationship Id="rId2" Type="http://schemas.openxmlformats.org/officeDocument/2006/relationships/hyperlink" Target="http://nova-tex.ru/catalog/prochee/termobele/termobele_muzhskoe_inzer_inzer_poliester_khaki/" TargetMode="External"/><Relationship Id="rId29" Type="http://schemas.openxmlformats.org/officeDocument/2006/relationships/hyperlink" Target="http://nova-tex.ru/catalog/kostyumy/tugur_tugur_kostyum_taslan_khaki/" TargetMode="External"/><Relationship Id="rId255" Type="http://schemas.openxmlformats.org/officeDocument/2006/relationships/hyperlink" Target="http://nova-tex.ru/catalog/prochee/trikotazh/futbolka_grayling_catfish_ketfish_khlopok_grafit/" TargetMode="External"/><Relationship Id="rId276" Type="http://schemas.openxmlformats.org/officeDocument/2006/relationships/hyperlink" Target="http://nova-tex.ru/catalog/prochee/trikotazh/futbolka_grayling_fishes_fishs_khlopok_siniy/" TargetMode="External"/><Relationship Id="rId297" Type="http://schemas.openxmlformats.org/officeDocument/2006/relationships/hyperlink" Target="http://nova-tex.ru/catalog/prochee/trikotazh/futbolka_grayling_catfish_ketfish_khlopok_khaki/" TargetMode="External"/><Relationship Id="rId40" Type="http://schemas.openxmlformats.org/officeDocument/2006/relationships/hyperlink" Target="http://nova-tex.ru/catalog/kostyumy/skat_leto_kostyum_taslan_khaki/" TargetMode="External"/><Relationship Id="rId115" Type="http://schemas.openxmlformats.org/officeDocument/2006/relationships/hyperlink" Target="http://nova-tex.ru/catalog/bryuki/veydersy_grayling_/" TargetMode="External"/><Relationship Id="rId136" Type="http://schemas.openxmlformats.org/officeDocument/2006/relationships/hyperlink" Target="http://nova-tex.ru/catalog/kurtki_plashchi/plashch_ten_taffeta_khaki_prokleennyy/" TargetMode="External"/><Relationship Id="rId157" Type="http://schemas.openxmlformats.org/officeDocument/2006/relationships/hyperlink" Target="http://nova-tex.ru/catalog/prochee/obuv_1/zimnie_sapogi_seal_sil_chernyy_neopren_5_mm_rezina_eva_setka_tinsuleyt_600_grnbw_01blk/" TargetMode="External"/><Relationship Id="rId178" Type="http://schemas.openxmlformats.org/officeDocument/2006/relationships/hyperlink" Target="http://nova-tex.ru/catalog/prochee/golovnye_ubory/beysbolka_s_setkoy_grayling_poliester_siniy_art_gmc_1bl/" TargetMode="External"/><Relationship Id="rId301" Type="http://schemas.openxmlformats.org/officeDocument/2006/relationships/hyperlink" Target="http://nova-tex.ru/catalog/prochee/sumky-ryukzaki/germoryukzak_grayling_kadrin_kadrin_25l_siniy/" TargetMode="External"/><Relationship Id="rId61" Type="http://schemas.openxmlformats.org/officeDocument/2006/relationships/hyperlink" Target="http://nova-tex.ru/catalog/bryuki/tornio_kombinezon_flis_temnyy_grafit/" TargetMode="External"/><Relationship Id="rId82" Type="http://schemas.openxmlformats.org/officeDocument/2006/relationships/hyperlink" Target="http://nova-tex.ru/catalog/kostyumy/skat_osen_2020_15_kostyum_neylon_khaki/" TargetMode="External"/><Relationship Id="rId199" Type="http://schemas.openxmlformats.org/officeDocument/2006/relationships/hyperlink" Target="http://nova-tex.ru/catalog/prochee/golovnye_ubory/shapka_ushanka_nelma_nelma_taslan_khaki/" TargetMode="External"/><Relationship Id="rId203" Type="http://schemas.openxmlformats.org/officeDocument/2006/relationships/hyperlink" Target="http://nova-tex.ru/catalog/prochee/golovnye_ubory/shapka_ushanka_nelma_nelma_taslan_khaki/" TargetMode="External"/><Relationship Id="rId19" Type="http://schemas.openxmlformats.org/officeDocument/2006/relationships/hyperlink" Target="http://nova-tex.ru/catalog/kurtki_plashchi/fiord-vyazanka-seryj/" TargetMode="External"/><Relationship Id="rId224" Type="http://schemas.openxmlformats.org/officeDocument/2006/relationships/hyperlink" Target="http://nova-tex.ru/catalog/prochee/golovnye_ubory/shapka_ushanka_nelma_nelma_taslan_khaki/" TargetMode="External"/><Relationship Id="rId245" Type="http://schemas.openxmlformats.org/officeDocument/2006/relationships/hyperlink" Target="http://nova-tex.ru/catalog/prochee/trikotazh/futbolka_grayling_siberian_silver_siberian_silver_khlopok_siniy/" TargetMode="External"/><Relationship Id="rId266" Type="http://schemas.openxmlformats.org/officeDocument/2006/relationships/hyperlink" Target="http://nova-tex.ru/catalog/prochee/trikotazh/futbolka_grayling_catfish_ketfish_khlopok_grafit/" TargetMode="External"/><Relationship Id="rId287" Type="http://schemas.openxmlformats.org/officeDocument/2006/relationships/hyperlink" Target="http://nova-tex.ru/catalog/prochee/trikotazh/futbolka_grayling_catfish_ketfish_khlopok_grafit/" TargetMode="External"/><Relationship Id="rId30" Type="http://schemas.openxmlformats.org/officeDocument/2006/relationships/hyperlink" Target="http://nova-tex.ru/catalog/kostyumy/tugur_tugur_kostyum_taslan_khaki/" TargetMode="External"/><Relationship Id="rId105" Type="http://schemas.openxmlformats.org/officeDocument/2006/relationships/hyperlink" Target="http://nova-tex.ru/catalog/kostyumy/magellan_new_kostyum_neylon_cherno_krasnyy_s_vyshivkoy/" TargetMode="External"/><Relationship Id="rId126" Type="http://schemas.openxmlformats.org/officeDocument/2006/relationships/hyperlink" Target="http://nova-tex.ru/catalog/bryuki/liman_bryuki_soft_shell_chernyy/" TargetMode="External"/><Relationship Id="rId147" Type="http://schemas.openxmlformats.org/officeDocument/2006/relationships/hyperlink" Target="http://nova-tex.ru/catalog/kurtki_plashchi/ritsa_ritsa_kurtka_zhenskaya_soft_shell_chernyy/" TargetMode="External"/><Relationship Id="rId168" Type="http://schemas.openxmlformats.org/officeDocument/2006/relationships/hyperlink" Target="http://nova-tex.ru/catalog/prochee/golovnye_ubory/beysbolka_skat_taslan_seryy/" TargetMode="External"/><Relationship Id="rId51" Type="http://schemas.openxmlformats.org/officeDocument/2006/relationships/hyperlink" Target="http://nova-tex.ru/catalog/kostyumy/bering_bering_kostyum_soft_shell_chernyy/" TargetMode="External"/><Relationship Id="rId72" Type="http://schemas.openxmlformats.org/officeDocument/2006/relationships/hyperlink" Target="http://nova-tex.ru/catalog/kostyumy/skat_skat_kostyum_zimniy_taslan_khaki/" TargetMode="External"/><Relationship Id="rId93" Type="http://schemas.openxmlformats.org/officeDocument/2006/relationships/hyperlink" Target="http://nova-tex.ru/catalog/kostyumy/kamchatka_kamchatka_kostyum_taslan_sero_zheltyy/" TargetMode="External"/><Relationship Id="rId189" Type="http://schemas.openxmlformats.org/officeDocument/2006/relationships/hyperlink" Target="http://nova-tex.ru/catalog/prochee/golovnye_ubory/shapka_ushanka_nelma_nelma_taslan_khaki/" TargetMode="External"/><Relationship Id="rId3" Type="http://schemas.openxmlformats.org/officeDocument/2006/relationships/hyperlink" Target="http://nova-tex.ru/catalog/prochee/termobele/termobele_muzhskoe_inzer_inzer_poliester_t_grafit/" TargetMode="External"/><Relationship Id="rId214" Type="http://schemas.openxmlformats.org/officeDocument/2006/relationships/hyperlink" Target="http://nova-tex.ru/catalog/prochee/golovnye_ubory/shapka_ushanka_nelma_nelma_taslan_khaki/" TargetMode="External"/><Relationship Id="rId235" Type="http://schemas.openxmlformats.org/officeDocument/2006/relationships/hyperlink" Target="http://nova-tex.ru/catalog/prochee/trikotazh/longsliv_s_kapyushonom_sargan_sargan_volny/" TargetMode="External"/><Relationship Id="rId256" Type="http://schemas.openxmlformats.org/officeDocument/2006/relationships/hyperlink" Target="http://nova-tex.ru/catalog/prochee/trikotazh/futbolka_grayling_catfish_ketfish_khlopok_grafit/" TargetMode="External"/><Relationship Id="rId277" Type="http://schemas.openxmlformats.org/officeDocument/2006/relationships/hyperlink" Target="http://nova-tex.ru/catalog/prochee/trikotazh/futbolka_grayling_catfish_ketfish_khlopok_grafit/" TargetMode="External"/><Relationship Id="rId298" Type="http://schemas.openxmlformats.org/officeDocument/2006/relationships/hyperlink" Target="http://nova-tex.ru/catalog/prochee/trikotazh/futbolka_grayling_catfish_ketfish_khlopok_khaki/" TargetMode="External"/><Relationship Id="rId116" Type="http://schemas.openxmlformats.org/officeDocument/2006/relationships/hyperlink" Target="http://nova-tex.ru/catalog/bryuki/veydersy_grayling_/" TargetMode="External"/><Relationship Id="rId137" Type="http://schemas.openxmlformats.org/officeDocument/2006/relationships/hyperlink" Target="http://nova-tex.ru/catalog/kurtki_plashchi/plashch_ten_taffeta_khaki_prokleennyy/" TargetMode="External"/><Relationship Id="rId158" Type="http://schemas.openxmlformats.org/officeDocument/2006/relationships/hyperlink" Target="http://nova-tex.ru/catalog/prochee/obuv_1/zimnie_sapogi_seal_sil_chernyy_neopren_5_mm_rezina_eva_setka_tinsuleyt_600_grnbw_01blk/" TargetMode="External"/><Relationship Id="rId302" Type="http://schemas.openxmlformats.org/officeDocument/2006/relationships/hyperlink" Target="http://nova-tex.ru/catalog/prochee/sumky-ryukzaki/germoryukzak_grayling_kadrin_kadrin_25l_siniy/" TargetMode="External"/><Relationship Id="rId20" Type="http://schemas.openxmlformats.org/officeDocument/2006/relationships/hyperlink" Target="http://nova-tex.ru/catalog/kurtki_plashchi/fiord-vyazanka-seryj/" TargetMode="External"/><Relationship Id="rId41" Type="http://schemas.openxmlformats.org/officeDocument/2006/relationships/hyperlink" Target="http://nova-tex.ru/catalog/kostyumy/skat_leto_kostyum_taslan_khaki/" TargetMode="External"/><Relationship Id="rId62" Type="http://schemas.openxmlformats.org/officeDocument/2006/relationships/hyperlink" Target="http://nova-tex.ru/catalog/bryuki/tornio_kombinezon_flis_temnyy_grafit/" TargetMode="External"/><Relationship Id="rId83" Type="http://schemas.openxmlformats.org/officeDocument/2006/relationships/hyperlink" Target="http://nova-tex.ru/catalog/kostyumy/kamchatka_kamchatka_kostyum_taslan_sero_zheltyy/" TargetMode="External"/><Relationship Id="rId179" Type="http://schemas.openxmlformats.org/officeDocument/2006/relationships/hyperlink" Target="http://nova-tex.ru/catalog/prochee/golovnye_ubory/beysbolka_s_setkoy_grayling_poliester_siniy_art_gmc_1bl/" TargetMode="External"/><Relationship Id="rId190" Type="http://schemas.openxmlformats.org/officeDocument/2006/relationships/hyperlink" Target="http://nova-tex.ru/catalog/prochee/golovnye_ubory/shapka_ushanka_nelma_nelma_taslan_khaki/" TargetMode="External"/><Relationship Id="rId204" Type="http://schemas.openxmlformats.org/officeDocument/2006/relationships/hyperlink" Target="http://nova-tex.ru/catalog/prochee/golovnye_ubory/shapka_ushanka_nelma_nelma_taslan_khaki/" TargetMode="External"/><Relationship Id="rId225" Type="http://schemas.openxmlformats.org/officeDocument/2006/relationships/hyperlink" Target="http://nova-tex.ru/catalog/prochee/golovnye_ubory/shapka_ushanka_nelma_nelma_taslan_khaki/" TargetMode="External"/><Relationship Id="rId246" Type="http://schemas.openxmlformats.org/officeDocument/2006/relationships/hyperlink" Target="http://nova-tex.ru/catalog/prochee/trikotazh/futbolka_grayling_siberian_silver_siberian_silver_khlopok_siniy/" TargetMode="External"/><Relationship Id="rId267" Type="http://schemas.openxmlformats.org/officeDocument/2006/relationships/hyperlink" Target="http://nova-tex.ru/catalog/prochee/trikotazh/futbolka_grayling_catfish_ketfish_khlopok_grafit/" TargetMode="External"/><Relationship Id="rId288" Type="http://schemas.openxmlformats.org/officeDocument/2006/relationships/hyperlink" Target="http://nova-tex.ru/catalog/prochee/trikotazh/futbolka_grayling_catfish_ketfish_khlopok_grafit/" TargetMode="External"/><Relationship Id="rId106" Type="http://schemas.openxmlformats.org/officeDocument/2006/relationships/hyperlink" Target="http://nova-tex.ru/catalog/kostyumy/magellan_new_kostyum_neylon_cherno_krasnyy_s_vyshivkoy/" TargetMode="External"/><Relationship Id="rId127" Type="http://schemas.openxmlformats.org/officeDocument/2006/relationships/hyperlink" Target="http://nova-tex.ru/catalog/kurtki_plashchi/kurtka_staks_staks_zabrodnaya_pod_veydersy_3kh_sloynaya_membrana/" TargetMode="External"/><Relationship Id="rId10" Type="http://schemas.openxmlformats.org/officeDocument/2006/relationships/hyperlink" Target="http://nova-tex.ru/catalog/prochee/termobele/termobele_zhenskoe_sinara_sinara_flis_t_grafit/" TargetMode="External"/><Relationship Id="rId31" Type="http://schemas.openxmlformats.org/officeDocument/2006/relationships/hyperlink" Target="http://nova-tex.ru/catalog/kostyumy/tugur_tugur_kostyum_taslan_seryy/" TargetMode="External"/><Relationship Id="rId52" Type="http://schemas.openxmlformats.org/officeDocument/2006/relationships/hyperlink" Target="http://nova-tex.ru/catalog/kostyumy/bering_bering_kostyum_soft_shell_chernyy/" TargetMode="External"/><Relationship Id="rId73" Type="http://schemas.openxmlformats.org/officeDocument/2006/relationships/hyperlink" Target="http://nova-tex.ru/catalog/kostyumy/skat_osen_kostyum_taslan_khaki-3/" TargetMode="External"/><Relationship Id="rId94" Type="http://schemas.openxmlformats.org/officeDocument/2006/relationships/hyperlink" Target="http://nova-tex.ru/catalog/kostyumy/kamchatka_kamchatka_kostyum_taslan_sero_zheltyy/" TargetMode="External"/><Relationship Id="rId148" Type="http://schemas.openxmlformats.org/officeDocument/2006/relationships/hyperlink" Target="http://nova-tex.ru/catalog/kurtki_plashchi/ritsa_ritsa_kurtka_zhenskaya_soft_shell_chernyy/" TargetMode="External"/><Relationship Id="rId169" Type="http://schemas.openxmlformats.org/officeDocument/2006/relationships/hyperlink" Target="http://nova-tex.ru/catalog/prochee/golovnye_ubory/beysbolka_skat_taslan_khaki/" TargetMode="External"/><Relationship Id="rId4" Type="http://schemas.openxmlformats.org/officeDocument/2006/relationships/hyperlink" Target="http://nova-tex.ru/catalog/prochee/termobele/termobele_muzhskoe_inzer_inzer_poliester_t_grafit/" TargetMode="External"/><Relationship Id="rId180" Type="http://schemas.openxmlformats.org/officeDocument/2006/relationships/hyperlink" Target="http://nova-tex.ru/catalog/prochee/golovnye_ubory/beysbolka_s_setkoy_grayling_poliester_siniy_art_gmc_1bl/" TargetMode="External"/><Relationship Id="rId215" Type="http://schemas.openxmlformats.org/officeDocument/2006/relationships/hyperlink" Target="http://nova-tex.ru/catalog/prochee/golovnye_ubory/shapka_ushanka_nelma_nelma_taslan_khaki/" TargetMode="External"/><Relationship Id="rId236" Type="http://schemas.openxmlformats.org/officeDocument/2006/relationships/hyperlink" Target="http://nova-tex.ru/catalog/prochee/trikotazh/longsliv_s_kapyushonom_sargan_sargan_volny/" TargetMode="External"/><Relationship Id="rId257" Type="http://schemas.openxmlformats.org/officeDocument/2006/relationships/hyperlink" Target="http://nova-tex.ru/catalog/prochee/trikotazh/futbolka_grayling_logo_t_shirt_logo_khlopok_seryy/" TargetMode="External"/><Relationship Id="rId278" Type="http://schemas.openxmlformats.org/officeDocument/2006/relationships/hyperlink" Target="http://nova-tex.ru/catalog/prochee/trikotazh/futbolka_grayling_catfish_ketfish_khlopok_grafit/" TargetMode="External"/><Relationship Id="rId303" Type="http://schemas.openxmlformats.org/officeDocument/2006/relationships/printerSettings" Target="../printerSettings/printerSettings1.bin"/><Relationship Id="rId42" Type="http://schemas.openxmlformats.org/officeDocument/2006/relationships/hyperlink" Target="http://nova-tex.ru/catalog/kostyumy/skat_leto_kostyum_taslan_khaki/" TargetMode="External"/><Relationship Id="rId84" Type="http://schemas.openxmlformats.org/officeDocument/2006/relationships/hyperlink" Target="http://nova-tex.ru/catalog/kostyumy/kamchatka_kamchatka_kostyum_taslan_sero_zheltyy/" TargetMode="External"/><Relationship Id="rId138" Type="http://schemas.openxmlformats.org/officeDocument/2006/relationships/hyperlink" Target="http://nova-tex.ru/catalog/kurtki_plashchi/plashch_ten_taffeta_khaki_prokleennyy/" TargetMode="External"/><Relationship Id="rId191" Type="http://schemas.openxmlformats.org/officeDocument/2006/relationships/hyperlink" Target="http://nova-tex.ru/catalog/prochee/golovnye_ubory/shapka_ushanka_nelma_nelma_taslan_khaki/" TargetMode="External"/><Relationship Id="rId205" Type="http://schemas.openxmlformats.org/officeDocument/2006/relationships/hyperlink" Target="http://nova-tex.ru/catalog/prochee/golovnye_ubory/shapka_ushanka_nelma_nelma_taslan_khaki/" TargetMode="External"/><Relationship Id="rId247" Type="http://schemas.openxmlformats.org/officeDocument/2006/relationships/hyperlink" Target="http://nova-tex.ru/catalog/prochee/trikotazh/futbolka_grayling_siberian_silver_siberian_silver_khlopok_grafit/" TargetMode="External"/><Relationship Id="rId107" Type="http://schemas.openxmlformats.org/officeDocument/2006/relationships/hyperlink" Target="http://nova-tex.ru/catalog/kostyumy/angara_angara_kostyum_zhenskiy_taslan_grafit/" TargetMode="External"/><Relationship Id="rId289" Type="http://schemas.openxmlformats.org/officeDocument/2006/relationships/hyperlink" Target="http://nova-tex.ru/catalog/prochee/trikotazh/futbolka_grayling_riverbad_riverbed_khlopok_grafit/" TargetMode="External"/><Relationship Id="rId11" Type="http://schemas.openxmlformats.org/officeDocument/2006/relationships/hyperlink" Target="http://nova-tex.ru/catalog/kurtki_plashchi/tundra_tundra_tolstovka_muzhskaya_flis_siniy/" TargetMode="External"/><Relationship Id="rId53" Type="http://schemas.openxmlformats.org/officeDocument/2006/relationships/hyperlink" Target="http://nova-tex.ru/catalog/kostyumy/bering_bering_kostyum_soft_shell_chernyy/" TargetMode="External"/><Relationship Id="rId149" Type="http://schemas.openxmlformats.org/officeDocument/2006/relationships/hyperlink" Target="http://nova-tex.ru/catalog/kurtki_plashchi/ritsa_ritsa_kurtka_zhenskaya_soft_shell_chernyy/" TargetMode="External"/><Relationship Id="rId95" Type="http://schemas.openxmlformats.org/officeDocument/2006/relationships/hyperlink" Target="http://nova-tex.ru/catalog/kostyumy/kamchatka_kamchatka_kostyum_taslan_sero_zheltyy/" TargetMode="External"/><Relationship Id="rId160" Type="http://schemas.openxmlformats.org/officeDocument/2006/relationships/hyperlink" Target="http://nova-tex.ru/catalog/prochee/obuv_1/zimnie_sapogi_seal_sil_chernyy_neopren_5_mm_rezina_eva_setka_tinsuleyt_600_grnbw_01blk/" TargetMode="External"/><Relationship Id="rId216" Type="http://schemas.openxmlformats.org/officeDocument/2006/relationships/hyperlink" Target="http://nova-tex.ru/catalog/prochee/golovnye_ubory/shapka_ushanka_nelma_nelma_taslan_khaki/" TargetMode="External"/><Relationship Id="rId258" Type="http://schemas.openxmlformats.org/officeDocument/2006/relationships/hyperlink" Target="http://nova-tex.ru/catalog/prochee/trikotazh/futbolka_grayling_logo_t_shirt_logo_khlopok_seryy/" TargetMode="External"/><Relationship Id="rId22" Type="http://schemas.openxmlformats.org/officeDocument/2006/relationships/hyperlink" Target="http://nova-tex.ru/catalog/bryuki/tornio_kombinezon_flis_temnyy_grafit/" TargetMode="External"/><Relationship Id="rId64" Type="http://schemas.openxmlformats.org/officeDocument/2006/relationships/hyperlink" Target="http://nova-tex.ru/catalog/kostyumy/yukon_yukon_kostyum_taslan_grafit/" TargetMode="External"/><Relationship Id="rId118" Type="http://schemas.openxmlformats.org/officeDocument/2006/relationships/hyperlink" Target="http://nova-tex.ru/catalog/bryuki/bering_bering_bryuki_soft_shell_chernyy/" TargetMode="External"/><Relationship Id="rId171" Type="http://schemas.openxmlformats.org/officeDocument/2006/relationships/hyperlink" Target="http://nova-tex.ru/catalog/prochee/golovnye_ubory/beysbolka_bering_bering_soft_shell_chernyy_print_/" TargetMode="External"/><Relationship Id="rId227" Type="http://schemas.openxmlformats.org/officeDocument/2006/relationships/hyperlink" Target="http://nova-tex.ru/catalog/prochee/golovnye_ubory/shapka_ushanka_nelma_nelma_taslan_khaki/" TargetMode="External"/><Relationship Id="rId269" Type="http://schemas.openxmlformats.org/officeDocument/2006/relationships/hyperlink" Target="http://nova-tex.ru/catalog/prochee/trikotazh/futbolka_grayling_catfish_ketfish_khlopok_grafit/" TargetMode="External"/><Relationship Id="rId33" Type="http://schemas.openxmlformats.org/officeDocument/2006/relationships/hyperlink" Target="http://nova-tex.ru/catalog/kostyumy/tugur_tugur_kostyum_taslan_seryy/" TargetMode="External"/><Relationship Id="rId129" Type="http://schemas.openxmlformats.org/officeDocument/2006/relationships/hyperlink" Target="http://nova-tex.ru/catalog/kurtki_plashchi/kurtka_staks_staks_zabrodnaya_pod_veydersy_3kh_sloynaya_membrana/" TargetMode="External"/><Relationship Id="rId280" Type="http://schemas.openxmlformats.org/officeDocument/2006/relationships/hyperlink" Target="http://nova-tex.ru/catalog/prochee/trikotazh/futbolka_grayling_catfish_ketfish_khlopok_grafit/" TargetMode="External"/><Relationship Id="rId75" Type="http://schemas.openxmlformats.org/officeDocument/2006/relationships/hyperlink" Target="http://nova-tex.ru/catalog/kostyumy/skat_osen_kostyum_taslan_khaki-3/" TargetMode="External"/><Relationship Id="rId140" Type="http://schemas.openxmlformats.org/officeDocument/2006/relationships/hyperlink" Target="http://nova-tex.ru/catalog/kurtki_plashchi/ontario_ontario_kurtka_neylon_siniy/" TargetMode="External"/><Relationship Id="rId182" Type="http://schemas.openxmlformats.org/officeDocument/2006/relationships/hyperlink" Target="http://nova-tex.ru/catalog/prochee/golovnye_ubory/beysbolka_s_setkoy_grayling_poliester_siniy_art_gmc_1bl/" TargetMode="External"/></Relationships>
</file>

<file path=xl/worksheets/_rels/sheet3.xml.rels><?xml version="1.0" encoding="UTF-8" standalone="yes"?>
<Relationships xmlns="http://schemas.openxmlformats.org/package/2006/relationships"><Relationship Id="rId117" Type="http://schemas.openxmlformats.org/officeDocument/2006/relationships/hyperlink" Target="http://nova-tex.ru/catalog/kostyumy/artemida_artemida_15_kostyum_zhenskiy_bavariya_korichnevyy/" TargetMode="External"/><Relationship Id="rId21" Type="http://schemas.openxmlformats.org/officeDocument/2006/relationships/hyperlink" Target="http://nova-tex.ru/catalog/kostyumy/yakut_yakut_kostyum_muzhskoy_flis_korichnevyy/" TargetMode="External"/><Relationship Id="rId42" Type="http://schemas.openxmlformats.org/officeDocument/2006/relationships/hyperlink" Target="http://nova-tex.ru/catalog/kostyumy/favorit_kostyum_len_sv_korichnevyy/" TargetMode="External"/><Relationship Id="rId63" Type="http://schemas.openxmlformats.org/officeDocument/2006/relationships/hyperlink" Target="http://nova-tex.ru/catalog/kostyumy/bagira_kostyum_zhenskiy_soft_shell_chernaya_pantera/" TargetMode="External"/><Relationship Id="rId84" Type="http://schemas.openxmlformats.org/officeDocument/2006/relationships/hyperlink" Target="http://nova-tex.ru/catalog/kostyumy/wolf_volf_kostyum_hunt_shell_les/" TargetMode="External"/><Relationship Id="rId138" Type="http://schemas.openxmlformats.org/officeDocument/2006/relationships/hyperlink" Target="http://nova-tex.ru/catalog/kurtki_plashchi/kobra_kurtka_zhenskaya_alova_kobra_s_mekhom/" TargetMode="External"/><Relationship Id="rId159" Type="http://schemas.openxmlformats.org/officeDocument/2006/relationships/hyperlink" Target="http://nova-tex.ru/catalog/kurtki_plashchi/fossa_fossa_kurtka_zhenskaya_neylon_korichnevyy/" TargetMode="External"/><Relationship Id="rId170" Type="http://schemas.openxmlformats.org/officeDocument/2006/relationships/hyperlink" Target="http://nova-tex.ru/catalog/prochee/obuv_1/sapogi_boar_bor_khaki_neopren_5_mm_setka_eir_mesh_rezinovaya_podoshva/" TargetMode="External"/><Relationship Id="rId191" Type="http://schemas.openxmlformats.org/officeDocument/2006/relationships/hyperlink" Target="http://nova-tex.ru/catalog/prochee/golovnye_ubory/beysbolka_osen_winchester_vinchester_bavariya_korichnevyy/" TargetMode="External"/><Relationship Id="rId205" Type="http://schemas.openxmlformats.org/officeDocument/2006/relationships/hyperlink" Target="http://nova-tex.ru/catalog/prochee/trikotazh/futbolka_pride_living_nature_living_neyche_khlopok_khaki/" TargetMode="External"/><Relationship Id="rId226" Type="http://schemas.openxmlformats.org/officeDocument/2006/relationships/hyperlink" Target="http://nova-tex.ru/catalog/prochee/trikotazh/futbolka_pride_taiga_king_tayga_king_khlopok_khaki/" TargetMode="External"/><Relationship Id="rId247" Type="http://schemas.openxmlformats.org/officeDocument/2006/relationships/printerSettings" Target="../printerSettings/printerSettings2.bin"/><Relationship Id="rId107" Type="http://schemas.openxmlformats.org/officeDocument/2006/relationships/hyperlink" Target="http://nova-tex.ru/catalog/kostyumy/barclay_barklay_kostyum_pride_kh_les/" TargetMode="External"/><Relationship Id="rId11" Type="http://schemas.openxmlformats.org/officeDocument/2006/relationships/hyperlink" Target="http://nova-tex.ru/catalog/prochee/termobele/termobele_zhenskoe_irida_irida_flis_sendvich_korichnevyy/" TargetMode="External"/><Relationship Id="rId32" Type="http://schemas.openxmlformats.org/officeDocument/2006/relationships/hyperlink" Target="http://nova-tex.ru/catalog/kostyumy/sherkhan_kostyum_khlopok_kamysh/" TargetMode="External"/><Relationship Id="rId53" Type="http://schemas.openxmlformats.org/officeDocument/2006/relationships/hyperlink" Target="http://nova-tex.ru/catalog/zhilety/zhilet_signalnyy_poliestr/" TargetMode="External"/><Relationship Id="rId74" Type="http://schemas.openxmlformats.org/officeDocument/2006/relationships/hyperlink" Target="http://nova-tex.ru/catalog/kostyumy/magnum_zima_kostyum_islandiya_khaki_polukombinezon/" TargetMode="External"/><Relationship Id="rId128" Type="http://schemas.openxmlformats.org/officeDocument/2006/relationships/hyperlink" Target="https://nova-tex.ru/catalog/odezhda/kurtki_tolstovki/kurtki/ilva_zhenskaya_kurtka_dlya_okhoty_pride_korichnevyy/" TargetMode="External"/><Relationship Id="rId149" Type="http://schemas.openxmlformats.org/officeDocument/2006/relationships/hyperlink" Target="http://nova-tex.ru/catalog/kurtki_plashchi/fossa_fossa_kurtka_zhenskaya_neylon_korichnevyy/" TargetMode="External"/><Relationship Id="rId5" Type="http://schemas.openxmlformats.org/officeDocument/2006/relationships/hyperlink" Target="http://nova-tex.ru/catalog/prochee/termobele/pointer_poynter_termobele_muzhskoe_poliester_korichnevyy/" TargetMode="External"/><Relationship Id="rId95" Type="http://schemas.openxmlformats.org/officeDocument/2006/relationships/hyperlink" Target="http://nova-tex.ru/catalog/kostyumy/winchester_vinchester_15_kostyum_bavariya_korichnevyy/" TargetMode="External"/><Relationship Id="rId160" Type="http://schemas.openxmlformats.org/officeDocument/2006/relationships/hyperlink" Target="http://nova-tex.ru/catalog/kurtki_plashchi/fossa_fossa_kurtka_zhenskaya_neylon_korichnevyy/" TargetMode="External"/><Relationship Id="rId181" Type="http://schemas.openxmlformats.org/officeDocument/2006/relationships/hyperlink" Target="http://nova-tex.ru/catalog/prochee/obuv_1/sapogi_boar_bor_khaki_neopren_5_mm_setka_eir_mesh_rezinovaya_podoshva/" TargetMode="External"/><Relationship Id="rId216" Type="http://schemas.openxmlformats.org/officeDocument/2006/relationships/hyperlink" Target="http://nova-tex.ru/catalog/prochee/trikotazh/futbolka_pride_quadro_kvadro_khlopok_sv_korichnevyy/" TargetMode="External"/><Relationship Id="rId237" Type="http://schemas.openxmlformats.org/officeDocument/2006/relationships/hyperlink" Target="http://nova-tex.ru/catalog/prochee/trikotazh/futbolka_pride_claws_klous_khlopok_oranzhevyy/" TargetMode="External"/><Relationship Id="rId22" Type="http://schemas.openxmlformats.org/officeDocument/2006/relationships/hyperlink" Target="http://nova-tex.ru/catalog/kostyumy/yakut_yakut_kostyum_muzhskoy_flis_korichnevyy/" TargetMode="External"/><Relationship Id="rId43" Type="http://schemas.openxmlformats.org/officeDocument/2006/relationships/hyperlink" Target="http://nova-tex.ru/catalog/kostyumy/favorit_kostyum_len_sv_korichnevyy/" TargetMode="External"/><Relationship Id="rId64" Type="http://schemas.openxmlformats.org/officeDocument/2006/relationships/hyperlink" Target="http://nova-tex.ru/catalog/kostyumy/bagira_kostyum_zhenskiy_soft_shell_chernaya_pantera/" TargetMode="External"/><Relationship Id="rId118" Type="http://schemas.openxmlformats.org/officeDocument/2006/relationships/hyperlink" Target="http://nova-tex.ru/catalog/kostyumy/artemida_artemida_15_kostyum_zhenskiy_bavariya_korichnevyy/" TargetMode="External"/><Relationship Id="rId139" Type="http://schemas.openxmlformats.org/officeDocument/2006/relationships/hyperlink" Target="http://nova-tex.ru/catalog/kurtki_plashchi/malamute_malamut_kurtka_islandiya_khaki/" TargetMode="External"/><Relationship Id="rId85" Type="http://schemas.openxmlformats.org/officeDocument/2006/relationships/hyperlink" Target="http://nova-tex.ru/catalog/kostyumy/wolf_volf_kostyum_hunt_shell_kamysh/" TargetMode="External"/><Relationship Id="rId150" Type="http://schemas.openxmlformats.org/officeDocument/2006/relationships/hyperlink" Target="http://nova-tex.ru/catalog/kurtki_plashchi/fossa_fossa_kurtka_zhenskaya_neylon_korichnevyy/" TargetMode="External"/><Relationship Id="rId171" Type="http://schemas.openxmlformats.org/officeDocument/2006/relationships/hyperlink" Target="http://nova-tex.ru/catalog/prochee/obuv_1/sapogi_boar_bor_khaki_neopren_5_mm_setka_eir_mesh_rezinovaya_podoshva/" TargetMode="External"/><Relationship Id="rId192" Type="http://schemas.openxmlformats.org/officeDocument/2006/relationships/hyperlink" Target="http://nova-tex.ru/catalog/prochee/golovnye_ubory/beysbolka_osen_winchester_vinchester_bavariya_korichnevyy/" TargetMode="External"/><Relationship Id="rId206" Type="http://schemas.openxmlformats.org/officeDocument/2006/relationships/hyperlink" Target="http://nova-tex.ru/catalog/prochee/trikotazh/futbolka_pride_living_nature_living_neyche_khlopok_khaki/" TargetMode="External"/><Relationship Id="rId227" Type="http://schemas.openxmlformats.org/officeDocument/2006/relationships/hyperlink" Target="http://nova-tex.ru/catalog/prochee/trikotazh/futbolka_pride_taiga_king_tayga_king_khlopok_bezhevyy/" TargetMode="External"/><Relationship Id="rId248" Type="http://schemas.openxmlformats.org/officeDocument/2006/relationships/drawing" Target="../drawings/drawing3.xml"/><Relationship Id="rId12" Type="http://schemas.openxmlformats.org/officeDocument/2006/relationships/hyperlink" Target="http://nova-tex.ru/catalog/prochee/termobele/termobele_zhenskoe_irida_irida_flis_sendvich_korichnevyy/" TargetMode="External"/><Relationship Id="rId33" Type="http://schemas.openxmlformats.org/officeDocument/2006/relationships/hyperlink" Target="http://nova-tex.ru/catalog/kostyumy/sherkhan_kostyum_khlopok_kamysh/" TargetMode="External"/><Relationship Id="rId108" Type="http://schemas.openxmlformats.org/officeDocument/2006/relationships/hyperlink" Target="http://nova-tex.ru/catalog/kostyumy/barclay_barklay_kostyum_pride_kh_les/" TargetMode="External"/><Relationship Id="rId129" Type="http://schemas.openxmlformats.org/officeDocument/2006/relationships/hyperlink" Target="https://nova-tex.ru/catalog/odezhda/kurtki_tolstovki/kurtki/ilva_zhenskaya_kurtka_dlya_okhoty_pride_korichnevyy/" TargetMode="External"/><Relationship Id="rId54" Type="http://schemas.openxmlformats.org/officeDocument/2006/relationships/hyperlink" Target="http://nova-tex.ru/catalog/zhilety/zhilet_signalnyy_poliestr/" TargetMode="External"/><Relationship Id="rId75" Type="http://schemas.openxmlformats.org/officeDocument/2006/relationships/hyperlink" Target="http://nova-tex.ru/catalog/kostyumy/magnum_zima_kostyum_islandiya_khaki_polukombinezon/" TargetMode="External"/><Relationship Id="rId96" Type="http://schemas.openxmlformats.org/officeDocument/2006/relationships/hyperlink" Target="http://nova-tex.ru/catalog/kostyumy/winchester_vinchester_15_kostyum_bavariya_korichnevyy/" TargetMode="External"/><Relationship Id="rId140" Type="http://schemas.openxmlformats.org/officeDocument/2006/relationships/hyperlink" Target="http://nova-tex.ru/catalog/kurtki_plashchi/malamute_malamut_kurtka_islandiya_khaki/" TargetMode="External"/><Relationship Id="rId161" Type="http://schemas.openxmlformats.org/officeDocument/2006/relationships/hyperlink" Target="http://nova-tex.ru/catalog/kurtki_plashchi/fossa_fossa_kurtka_zhenskaya_neylon_korichnevyy/" TargetMode="External"/><Relationship Id="rId182" Type="http://schemas.openxmlformats.org/officeDocument/2006/relationships/hyperlink" Target="http://nova-tex.ru/catalog/prochee/obuv_1/sapogi_boar_bor_khaki_neopren_5_mm_setka_eir_mesh_rezinovaya_podoshva/" TargetMode="External"/><Relationship Id="rId217" Type="http://schemas.openxmlformats.org/officeDocument/2006/relationships/hyperlink" Target="http://nova-tex.ru/catalog/prochee/trikotazh/futbolka_pride_logo_t_shirt_logo_khlopok_oranzhevyy/" TargetMode="External"/><Relationship Id="rId6" Type="http://schemas.openxmlformats.org/officeDocument/2006/relationships/hyperlink" Target="http://nova-tex.ru/catalog/prochee/termobele/pointer_poynter_termobele_muzhskoe_poliester_korichnevyy/" TargetMode="External"/><Relationship Id="rId238" Type="http://schemas.openxmlformats.org/officeDocument/2006/relationships/hyperlink" Target="http://nova-tex.ru/catalog/prochee/trikotazh/futbolka_pride_claws_klous_khlopok_oranzhevyy/" TargetMode="External"/><Relationship Id="rId23" Type="http://schemas.openxmlformats.org/officeDocument/2006/relationships/hyperlink" Target="http://nova-tex.ru/catalog/kostyumy/yakut_yakut_kostyum_muzhskoy_flis_korichnevyy/" TargetMode="External"/><Relationship Id="rId119" Type="http://schemas.openxmlformats.org/officeDocument/2006/relationships/hyperlink" Target="https://nova-tex.ru/catalog/odezhda/bryuki_i_shorty/ilva_zhenskie_bryuki_dlya_okhoty_pride_korichnevyy/" TargetMode="External"/><Relationship Id="rId44" Type="http://schemas.openxmlformats.org/officeDocument/2006/relationships/hyperlink" Target="http://nova-tex.ru/catalog/kostyumy/favorit_kostyum_len_sv_korichnevyy/" TargetMode="External"/><Relationship Id="rId65" Type="http://schemas.openxmlformats.org/officeDocument/2006/relationships/hyperlink" Target="http://nova-tex.ru/catalog/kostyumy/bagira_kostyum_zhenskiy_soft_shell_chernaya_pantera/" TargetMode="External"/><Relationship Id="rId86" Type="http://schemas.openxmlformats.org/officeDocument/2006/relationships/hyperlink" Target="http://nova-tex.ru/catalog/kostyumy/wolf_volf_kostyum_hunt_shell_kamysh/" TargetMode="External"/><Relationship Id="rId130" Type="http://schemas.openxmlformats.org/officeDocument/2006/relationships/hyperlink" Target="https://nova-tex.ru/catalog/odezhda/kurtki_tolstovki/kurtki/ilva_zhenskaya_kurtka_dlya_okhoty_pride_korichnevyy/" TargetMode="External"/><Relationship Id="rId151" Type="http://schemas.openxmlformats.org/officeDocument/2006/relationships/hyperlink" Target="http://nova-tex.ru/catalog/kurtki_plashchi/fossa_fossa_kurtka_zhenskaya_neylon_korichnevyy/" TargetMode="External"/><Relationship Id="rId172" Type="http://schemas.openxmlformats.org/officeDocument/2006/relationships/hyperlink" Target="http://nova-tex.ru/catalog/prochee/obuv_1/sapogi_boar_bor_khaki_neopren_5_mm_setka_eir_mesh_rezinovaya_podoshva/" TargetMode="External"/><Relationship Id="rId193" Type="http://schemas.openxmlformats.org/officeDocument/2006/relationships/hyperlink" Target="http://nova-tex.ru/catalog/prochee/golovnye_ubory/shapka_flisovaya_signalnaya/" TargetMode="External"/><Relationship Id="rId207" Type="http://schemas.openxmlformats.org/officeDocument/2006/relationships/hyperlink" Target="http://nova-tex.ru/catalog/prochee/trikotazh/futbolka_pride_living_nature_living_neyche_khlopok_oranzhevyy/" TargetMode="External"/><Relationship Id="rId228" Type="http://schemas.openxmlformats.org/officeDocument/2006/relationships/hyperlink" Target="http://nova-tex.ru/catalog/prochee/trikotazh/futbolka_pride_taiga_king_tayga_king_khlopok_bezhevyy/" TargetMode="External"/><Relationship Id="rId13" Type="http://schemas.openxmlformats.org/officeDocument/2006/relationships/hyperlink" Target="http://nova-tex.ru/catalog/kurtki_plashchi/manchester_manchester_tolstovka_muzhskaya_flis_khaki/" TargetMode="External"/><Relationship Id="rId109" Type="http://schemas.openxmlformats.org/officeDocument/2006/relationships/hyperlink" Target="http://nova-tex.ru/catalog/kostyumy/barclay_barklay_kostyum_pride_kh_kamysh/" TargetMode="External"/><Relationship Id="rId34" Type="http://schemas.openxmlformats.org/officeDocument/2006/relationships/hyperlink" Target="http://nova-tex.ru/catalog/kostyumy/sherkhan_kostyum_khlopok_kamysh/" TargetMode="External"/><Relationship Id="rId55" Type="http://schemas.openxmlformats.org/officeDocument/2006/relationships/hyperlink" Target="http://nova-tex.ru/catalog/kostyumy/magnum_magnum_kostyum_soft_shell_na_flise_khaki/" TargetMode="External"/><Relationship Id="rId76" Type="http://schemas.openxmlformats.org/officeDocument/2006/relationships/hyperlink" Target="http://nova-tex.ru/catalog/kostyumy/magnum_zima_kostyum_islandiya_khaki_polukombinezon/" TargetMode="External"/><Relationship Id="rId97" Type="http://schemas.openxmlformats.org/officeDocument/2006/relationships/hyperlink" Target="http://nova-tex.ru/catalog/kostyumy/winchester_vinchester_35_kostyum_bavariya_korichnevyy/" TargetMode="External"/><Relationship Id="rId120" Type="http://schemas.openxmlformats.org/officeDocument/2006/relationships/hyperlink" Target="https://nova-tex.ru/catalog/odezhda/bryuki_i_shorty/ilva_zhenskie_bryuki_dlya_okhoty_pride_korichnevyy/" TargetMode="External"/><Relationship Id="rId141" Type="http://schemas.openxmlformats.org/officeDocument/2006/relationships/hyperlink" Target="http://nova-tex.ru/catalog/kurtki_plashchi/fossa_fossa_kurtka_zhenskaya_neylon_korichnevyy/" TargetMode="External"/><Relationship Id="rId7" Type="http://schemas.openxmlformats.org/officeDocument/2006/relationships/hyperlink" Target="http://nova-tex.ru/catalog/prochee/termobele/termobele_zhenskoe_irida_irida_flis_sendvich_korichnevyy/" TargetMode="External"/><Relationship Id="rId162" Type="http://schemas.openxmlformats.org/officeDocument/2006/relationships/hyperlink" Target="http://nova-tex.ru/catalog/kurtki_plashchi/fossa_fossa_kurtka_zhenskaya_neylon_korichnevyy/" TargetMode="External"/><Relationship Id="rId183" Type="http://schemas.openxmlformats.org/officeDocument/2006/relationships/hyperlink" Target="http://nova-tex.ru/catalog/prochee/golovnye_ubory/beysbolka_osen_magnum_soft_shell_les/" TargetMode="External"/><Relationship Id="rId218" Type="http://schemas.openxmlformats.org/officeDocument/2006/relationships/hyperlink" Target="http://nova-tex.ru/catalog/prochee/trikotazh/futbolka_pride_logo_t_shirt_logo_khlopok_oranzhevyy/" TargetMode="External"/><Relationship Id="rId239" Type="http://schemas.openxmlformats.org/officeDocument/2006/relationships/hyperlink" Target="http://nova-tex.ru/catalog/prochee/trikotazh/futbolka_pride_handsome_deer_khansom_dir_khlopok_bezhevyy/" TargetMode="External"/><Relationship Id="rId24" Type="http://schemas.openxmlformats.org/officeDocument/2006/relationships/hyperlink" Target="http://nova-tex.ru/catalog/kostyumy/yakut_yakut_kostyum_muzhskoy_flis_korichnevyy/" TargetMode="External"/><Relationship Id="rId45" Type="http://schemas.openxmlformats.org/officeDocument/2006/relationships/hyperlink" Target="http://nova-tex.ru/catalog/kostyumy/favorit_kostyum_len_sv_korichnevyy/" TargetMode="External"/><Relationship Id="rId66" Type="http://schemas.openxmlformats.org/officeDocument/2006/relationships/hyperlink" Target="http://nova-tex.ru/catalog/kostyumy/bagira_kostyum_zhenskiy_soft_shell_chernaya_pantera/" TargetMode="External"/><Relationship Id="rId87" Type="http://schemas.openxmlformats.org/officeDocument/2006/relationships/hyperlink" Target="http://nova-tex.ru/catalog/kostyumy/wolf_volf_kostyum_hunt_shell_korichnevyy/" TargetMode="External"/><Relationship Id="rId110" Type="http://schemas.openxmlformats.org/officeDocument/2006/relationships/hyperlink" Target="http://nova-tex.ru/catalog/kostyumy/barclay_barklay_kostyum_pride_kh_kamysh/" TargetMode="External"/><Relationship Id="rId131" Type="http://schemas.openxmlformats.org/officeDocument/2006/relationships/hyperlink" Target="https://nova-tex.ru/catalog/odezhda/kurtki_tolstovki/kurtki/ilva_zhenskaya_kurtka_dlya_okhoty_pride_korichnevyy/" TargetMode="External"/><Relationship Id="rId152" Type="http://schemas.openxmlformats.org/officeDocument/2006/relationships/hyperlink" Target="http://nova-tex.ru/catalog/kurtki_plashchi/fossa_fossa_kurtka_zhenskaya_neylon_korichnevyy/" TargetMode="External"/><Relationship Id="rId173" Type="http://schemas.openxmlformats.org/officeDocument/2006/relationships/hyperlink" Target="http://nova-tex.ru/catalog/prochee/obuv_1/sapogi_boar_bor_khaki_neopren_5_mm_setka_eir_mesh_rezinovaya_podoshva/" TargetMode="External"/><Relationship Id="rId194" Type="http://schemas.openxmlformats.org/officeDocument/2006/relationships/hyperlink" Target="http://nova-tex.ru/catalog/prochee/golovnye_ubory/shapka_flisovaya_signalnaya/" TargetMode="External"/><Relationship Id="rId208" Type="http://schemas.openxmlformats.org/officeDocument/2006/relationships/hyperlink" Target="http://nova-tex.ru/catalog/prochee/trikotazh/futbolka_pride_living_nature_living_neyche_khlopok_oranzhevyy/" TargetMode="External"/><Relationship Id="rId229" Type="http://schemas.openxmlformats.org/officeDocument/2006/relationships/hyperlink" Target="http://nova-tex.ru/catalog/prochee/trikotazh/futbolka_pride_taiga_king_tayga_king_khlopok_bezhevyy/" TargetMode="External"/><Relationship Id="rId240" Type="http://schemas.openxmlformats.org/officeDocument/2006/relationships/hyperlink" Target="http://nova-tex.ru/catalog/prochee/trikotazh/futbolka_pride_handsome_deer_khansom_dir_khlopok_bezhevyy/" TargetMode="External"/><Relationship Id="rId14" Type="http://schemas.openxmlformats.org/officeDocument/2006/relationships/hyperlink" Target="http://nova-tex.ru/catalog/kurtki_plashchi/manchester_manchester_tolstovka_muzhskaya_flis_khaki/" TargetMode="External"/><Relationship Id="rId35" Type="http://schemas.openxmlformats.org/officeDocument/2006/relationships/hyperlink" Target="http://nova-tex.ru/catalog/kostyumy/sherkhan_kostyum_khlopok_kamysh/" TargetMode="External"/><Relationship Id="rId56" Type="http://schemas.openxmlformats.org/officeDocument/2006/relationships/hyperlink" Target="http://nova-tex.ru/catalog/kostyumy/magnum_magnum_kostyum_soft_shell_na_flise_khaki/" TargetMode="External"/><Relationship Id="rId77" Type="http://schemas.openxmlformats.org/officeDocument/2006/relationships/hyperlink" Target="http://nova-tex.ru/catalog/kostyumy/magnum_zima_kostyum_islandiya_khaki_polukombinezon/" TargetMode="External"/><Relationship Id="rId100" Type="http://schemas.openxmlformats.org/officeDocument/2006/relationships/hyperlink" Target="http://nova-tex.ru/catalog/kostyumy/camp_kamp_kostyum_flis_les/" TargetMode="External"/><Relationship Id="rId8" Type="http://schemas.openxmlformats.org/officeDocument/2006/relationships/hyperlink" Target="http://nova-tex.ru/catalog/prochee/termobele/termobele_zhenskoe_irida_irida_flis_sendvich_korichnevyy/" TargetMode="External"/><Relationship Id="rId98" Type="http://schemas.openxmlformats.org/officeDocument/2006/relationships/hyperlink" Target="http://nova-tex.ru/catalog/kostyumy/winchester_vinchester_35_kostyum_bavariya_korichnevyy/" TargetMode="External"/><Relationship Id="rId121" Type="http://schemas.openxmlformats.org/officeDocument/2006/relationships/hyperlink" Target="http://nova-tex.ru/catalog/bryuki/bryuki_zhenskie_soft_shell_korichnevyy/" TargetMode="External"/><Relationship Id="rId142" Type="http://schemas.openxmlformats.org/officeDocument/2006/relationships/hyperlink" Target="http://nova-tex.ru/catalog/kurtki_plashchi/fossa_fossa_kurtka_zhenskaya_neylon_korichnevyy/" TargetMode="External"/><Relationship Id="rId163" Type="http://schemas.openxmlformats.org/officeDocument/2006/relationships/hyperlink" Target="http://nova-tex.ru/catalog/kurtki_plashchi/fossa_fossa_kurtka_zhenskaya_neylon_korichnevyy/" TargetMode="External"/><Relationship Id="rId184" Type="http://schemas.openxmlformats.org/officeDocument/2006/relationships/hyperlink" Target="http://nova-tex.ru/catalog/prochee/golovnye_ubory/beysbolka_osen_magnum_soft_shell_les/" TargetMode="External"/><Relationship Id="rId219" Type="http://schemas.openxmlformats.org/officeDocument/2006/relationships/hyperlink" Target="http://nova-tex.ru/catalog/prochee/trikotazh/futbolka_pride_logo_t_shirt_logo_khlopok_sv_korichnevyy/" TargetMode="External"/><Relationship Id="rId230" Type="http://schemas.openxmlformats.org/officeDocument/2006/relationships/hyperlink" Target="http://nova-tex.ru/catalog/prochee/trikotazh/futbolka_pride_taiga_king_tayga_king_khlopok_bezhevyy/" TargetMode="External"/><Relationship Id="rId25" Type="http://schemas.openxmlformats.org/officeDocument/2006/relationships/hyperlink" Target="https://nova-tex.ru/catalog/odezhda/kostyumy/sherkhan_kostyum_dlya_okhoty_pride_oliva/" TargetMode="External"/><Relationship Id="rId46" Type="http://schemas.openxmlformats.org/officeDocument/2006/relationships/hyperlink" Target="http://nova-tex.ru/catalog/kostyumy/favorit_kostyum_len_sv_korichnevyy/" TargetMode="External"/><Relationship Id="rId67" Type="http://schemas.openxmlformats.org/officeDocument/2006/relationships/hyperlink" Target="http://nova-tex.ru/catalog/kostyumy/magnum_osen_kostyum_islandiya_khaki_prokleennyy/" TargetMode="External"/><Relationship Id="rId88" Type="http://schemas.openxmlformats.org/officeDocument/2006/relationships/hyperlink" Target="http://nova-tex.ru/catalog/kostyumy/wolf_volf_kostyum_hunt_shell_korichnevyy/" TargetMode="External"/><Relationship Id="rId111" Type="http://schemas.openxmlformats.org/officeDocument/2006/relationships/hyperlink" Target="http://nova-tex.ru/catalog/kostyumy/khant_kostyum_islandiya_khaki/" TargetMode="External"/><Relationship Id="rId132" Type="http://schemas.openxmlformats.org/officeDocument/2006/relationships/hyperlink" Target="https://nova-tex.ru/catalog/odezhda/kurtki_tolstovki/kurtki/ilva_zhenskaya_kurtka_dlya_okhoty_pride_korichnevyy/" TargetMode="External"/><Relationship Id="rId153" Type="http://schemas.openxmlformats.org/officeDocument/2006/relationships/hyperlink" Target="http://nova-tex.ru/catalog/kurtki_plashchi/fossa_fossa_kurtka_zhenskaya_neylon_korichnevyy/" TargetMode="External"/><Relationship Id="rId174" Type="http://schemas.openxmlformats.org/officeDocument/2006/relationships/hyperlink" Target="http://nova-tex.ru/catalog/prochee/obuv_1/sapogi_boar_bor_khaki_neopren_5_mm_setka_eir_mesh_rezinovaya_podoshva/" TargetMode="External"/><Relationship Id="rId195" Type="http://schemas.openxmlformats.org/officeDocument/2006/relationships/hyperlink" Target="http://nova-tex.ru/catalog/prochee/golovnye_ubory/shapka_flisovaya_signalnaya/" TargetMode="External"/><Relationship Id="rId209" Type="http://schemas.openxmlformats.org/officeDocument/2006/relationships/hyperlink" Target="http://nova-tex.ru/catalog/prochee/trikotazh/futbolka_pride_quadro_kvadro_khlopok_t_korichnevyy/" TargetMode="External"/><Relationship Id="rId220" Type="http://schemas.openxmlformats.org/officeDocument/2006/relationships/hyperlink" Target="http://nova-tex.ru/catalog/prochee/trikotazh/futbolka_pride_logo_t_shirt_logo_khlopok_sv_korichnevyy/" TargetMode="External"/><Relationship Id="rId241" Type="http://schemas.openxmlformats.org/officeDocument/2006/relationships/hyperlink" Target="http://nova-tex.ru/catalog/prochee/sumky-ryukzaki/ryukzak_widgeon_vidzhn_45l_kamysh_art_prhb_04rds/" TargetMode="External"/><Relationship Id="rId15" Type="http://schemas.openxmlformats.org/officeDocument/2006/relationships/hyperlink" Target="http://nova-tex.ru/catalog/kurtki_plashchi/manchester_manchester_tolstovka_muzhskaya_flis_korichnevyy/" TargetMode="External"/><Relationship Id="rId36" Type="http://schemas.openxmlformats.org/officeDocument/2006/relationships/hyperlink" Target="http://nova-tex.ru/catalog/kostyumy/sherkhan_kostyum_khlopok_kamysh/" TargetMode="External"/><Relationship Id="rId57" Type="http://schemas.openxmlformats.org/officeDocument/2006/relationships/hyperlink" Target="http://nova-tex.ru/catalog/kostyumy/magnum_magnum_kostyum_soft_shell_na_flise_les/" TargetMode="External"/><Relationship Id="rId10" Type="http://schemas.openxmlformats.org/officeDocument/2006/relationships/hyperlink" Target="http://nova-tex.ru/catalog/prochee/termobele/termobele_zhenskoe_irida_irida_flis_sendvich_korichnevyy/" TargetMode="External"/><Relationship Id="rId31" Type="http://schemas.openxmlformats.org/officeDocument/2006/relationships/hyperlink" Target="http://nova-tex.ru/catalog/kostyumy/sherkhan_kostyum_khlopok_kamysh/" TargetMode="External"/><Relationship Id="rId52" Type="http://schemas.openxmlformats.org/officeDocument/2006/relationships/hyperlink" Target="http://nova-tex.ru/catalog/zhilety/zhilet_ulov_taslan_khaki_grayling/" TargetMode="External"/><Relationship Id="rId73" Type="http://schemas.openxmlformats.org/officeDocument/2006/relationships/hyperlink" Target="http://nova-tex.ru/catalog/kostyumy/magnum_zima_kostyum_islandiya_khaki_polukombinezon/" TargetMode="External"/><Relationship Id="rId78" Type="http://schemas.openxmlformats.org/officeDocument/2006/relationships/hyperlink" Target="http://nova-tex.ru/catalog/kostyumy/magnum_zima_kostyum_islandiya_khaki_polukombinezon/" TargetMode="External"/><Relationship Id="rId94" Type="http://schemas.openxmlformats.org/officeDocument/2006/relationships/hyperlink" Target="http://nova-tex.ru/catalog/kostyumy/winchester_vinchester_kostyum_bavariya_kamysh/" TargetMode="External"/><Relationship Id="rId99" Type="http://schemas.openxmlformats.org/officeDocument/2006/relationships/hyperlink" Target="http://nova-tex.ru/catalog/kostyumy/camp_kamp_kostyum_flis_les/" TargetMode="External"/><Relationship Id="rId101" Type="http://schemas.openxmlformats.org/officeDocument/2006/relationships/hyperlink" Target="http://nova-tex.ru/catalog/kostyumy/camp_kamp_kostyum_flis_korichnevyy/" TargetMode="External"/><Relationship Id="rId122" Type="http://schemas.openxmlformats.org/officeDocument/2006/relationships/hyperlink" Target="http://nova-tex.ru/catalog/bryuki/bryuki_zhenskie_soft_shell_korichnevyy/" TargetMode="External"/><Relationship Id="rId143" Type="http://schemas.openxmlformats.org/officeDocument/2006/relationships/hyperlink" Target="http://nova-tex.ru/catalog/kurtki_plashchi/fossa_fossa_kurtka_zhenskaya_neylon_korichnevyy/" TargetMode="External"/><Relationship Id="rId148" Type="http://schemas.openxmlformats.org/officeDocument/2006/relationships/hyperlink" Target="http://nova-tex.ru/catalog/kurtki_plashchi/fossa_fossa_kurtka_zhenskaya_neylon_korichnevyy/" TargetMode="External"/><Relationship Id="rId164" Type="http://schemas.openxmlformats.org/officeDocument/2006/relationships/hyperlink" Target="http://nova-tex.ru/catalog/kurtki_plashchi/fossa_fossa_kurtka_zhenskaya_neylon_korichnevyy/" TargetMode="External"/><Relationship Id="rId169" Type="http://schemas.openxmlformats.org/officeDocument/2006/relationships/hyperlink" Target="http://nova-tex.ru/catalog/prochee/obuv_1/sapogi_boar_bor_khaki_neopren_5_mm_setka_eir_mesh_rezinovaya_podoshva/" TargetMode="External"/><Relationship Id="rId185" Type="http://schemas.openxmlformats.org/officeDocument/2006/relationships/hyperlink" Target="http://nova-tex.ru/catalog/prochee/golovnye_ubory/beysbolka_osen_magnum_soft_shell_kamysh_/" TargetMode="External"/><Relationship Id="rId4" Type="http://schemas.openxmlformats.org/officeDocument/2006/relationships/hyperlink" Target="http://nova-tex.ru/catalog/prochee/termobele/pointer_poynter_termobele_muzhskoe_poliester_kamysh/" TargetMode="External"/><Relationship Id="rId9" Type="http://schemas.openxmlformats.org/officeDocument/2006/relationships/hyperlink" Target="http://nova-tex.ru/catalog/prochee/termobele/termobele_zhenskoe_irida_irida_flis_sendvich_korichnevyy/" TargetMode="External"/><Relationship Id="rId180" Type="http://schemas.openxmlformats.org/officeDocument/2006/relationships/hyperlink" Target="http://nova-tex.ru/catalog/prochee/obuv_1/sapogi_boar_bor_khaki_neopren_5_mm_setka_eir_mesh_rezinovaya_podoshva/" TargetMode="External"/><Relationship Id="rId210" Type="http://schemas.openxmlformats.org/officeDocument/2006/relationships/hyperlink" Target="http://nova-tex.ru/catalog/prochee/trikotazh/futbolka_pride_quadro_kvadro_khlopok_t_korichnevyy/" TargetMode="External"/><Relationship Id="rId215" Type="http://schemas.openxmlformats.org/officeDocument/2006/relationships/hyperlink" Target="http://nova-tex.ru/catalog/prochee/trikotazh/futbolka_pride_quadro_kvadro_khlopok_sv_korichnevyy/" TargetMode="External"/><Relationship Id="rId236" Type="http://schemas.openxmlformats.org/officeDocument/2006/relationships/hyperlink" Target="http://nova-tex.ru/catalog/prochee/trikotazh/futbolka_pride_claws_klous_khlopok_sv_korichnevyy/" TargetMode="External"/><Relationship Id="rId26" Type="http://schemas.openxmlformats.org/officeDocument/2006/relationships/hyperlink" Target="https://nova-tex.ru/catalog/odezhda/kostyumy/sherkhan_kostyum_dlya_okhoty_pride_oliva/" TargetMode="External"/><Relationship Id="rId231" Type="http://schemas.openxmlformats.org/officeDocument/2006/relationships/hyperlink" Target="http://nova-tex.ru/catalog/prochee/trikotazh/futbolka_pride_claws_klous_khlopok_khaki/" TargetMode="External"/><Relationship Id="rId47" Type="http://schemas.openxmlformats.org/officeDocument/2006/relationships/hyperlink" Target="http://nova-tex.ru/catalog/kostyumy/valdshnep_kostyum_len_sv_korichnevyy_stok/" TargetMode="External"/><Relationship Id="rId68" Type="http://schemas.openxmlformats.org/officeDocument/2006/relationships/hyperlink" Target="http://nova-tex.ru/catalog/kostyumy/magnum_osen_kostyum_islandiya_khaki_prokleennyy/" TargetMode="External"/><Relationship Id="rId89" Type="http://schemas.openxmlformats.org/officeDocument/2006/relationships/hyperlink" Target="http://nova-tex.ru/catalog/kostyumy/winchester_vinchester_kostyum_bavariya_les/" TargetMode="External"/><Relationship Id="rId112" Type="http://schemas.openxmlformats.org/officeDocument/2006/relationships/hyperlink" Target="http://nova-tex.ru/catalog/kostyumy/khant_kostyum_islandiya_khaki/" TargetMode="External"/><Relationship Id="rId133" Type="http://schemas.openxmlformats.org/officeDocument/2006/relationships/hyperlink" Target="https://nova-tex.ru/catalog/odezhda/kurtki_tolstovki/kurtki/ilva_zhenskaya_kurtka_dlya_okhoty_pride_korichnevyy/" TargetMode="External"/><Relationship Id="rId154" Type="http://schemas.openxmlformats.org/officeDocument/2006/relationships/hyperlink" Target="http://nova-tex.ru/catalog/kurtki_plashchi/fossa_fossa_kurtka_zhenskaya_neylon_korichnevyy/" TargetMode="External"/><Relationship Id="rId175" Type="http://schemas.openxmlformats.org/officeDocument/2006/relationships/hyperlink" Target="http://nova-tex.ru/catalog/prochee/obuv_1/sapogi_boar_bor_khaki_neopren_5_mm_setka_eir_mesh_rezinovaya_podoshva/" TargetMode="External"/><Relationship Id="rId196" Type="http://schemas.openxmlformats.org/officeDocument/2006/relationships/hyperlink" Target="http://nova-tex.ru/catalog/prochee/golovnye_ubory/shapka_flisovaya_signalnaya/" TargetMode="External"/><Relationship Id="rId200" Type="http://schemas.openxmlformats.org/officeDocument/2006/relationships/hyperlink" Target="http://nova-tex.ru/catalog/prochee/golovnye_ubory/shapka_flisovaya_signalnaya/" TargetMode="External"/><Relationship Id="rId16" Type="http://schemas.openxmlformats.org/officeDocument/2006/relationships/hyperlink" Target="http://nova-tex.ru/catalog/kurtki_plashchi/manchester_manchester_tolstovka_muzhskaya_flis_korichnevyy/" TargetMode="External"/><Relationship Id="rId221" Type="http://schemas.openxmlformats.org/officeDocument/2006/relationships/hyperlink" Target="http://nova-tex.ru/catalog/prochee/trikotazh/futbolka_pride_logo_t_shirt_logo_khlopok_t_korichnevyy/" TargetMode="External"/><Relationship Id="rId242" Type="http://schemas.openxmlformats.org/officeDocument/2006/relationships/hyperlink" Target="http://nova-tex.ru/catalog/prochee/sumky-ryukzaki/ryukzak_widgeon_vidzhn_45l_kamysh_art_prhb_04rds/" TargetMode="External"/><Relationship Id="rId37" Type="http://schemas.openxmlformats.org/officeDocument/2006/relationships/hyperlink" Target="http://nova-tex.ru/catalog/kostyumy/sherkhan_kostyum_khlopok_kamysh/" TargetMode="External"/><Relationship Id="rId58" Type="http://schemas.openxmlformats.org/officeDocument/2006/relationships/hyperlink" Target="http://nova-tex.ru/catalog/kostyumy/magnum_magnum_kostyum_soft_shell_na_flise_les/" TargetMode="External"/><Relationship Id="rId79" Type="http://schemas.openxmlformats.org/officeDocument/2006/relationships/hyperlink" Target="http://nova-tex.ru/catalog/kostyumy/magnum_osen_kostyum_islandiya_khaki_prokleennyy/" TargetMode="External"/><Relationship Id="rId102" Type="http://schemas.openxmlformats.org/officeDocument/2006/relationships/hyperlink" Target="http://nova-tex.ru/catalog/kostyumy/camp_kamp_kostyum_flis_korichnevyy/" TargetMode="External"/><Relationship Id="rId123" Type="http://schemas.openxmlformats.org/officeDocument/2006/relationships/hyperlink" Target="https://nova-tex.ru/catalog/odezhda/kurtki_tolstovki/kurtki/ilva_zhenskaya_kurtka_dlya_okhoty_pride_korichnevyy/" TargetMode="External"/><Relationship Id="rId144" Type="http://schemas.openxmlformats.org/officeDocument/2006/relationships/hyperlink" Target="http://nova-tex.ru/catalog/kurtki_plashchi/fossa_fossa_kurtka_zhenskaya_neylon_korichnevyy/" TargetMode="External"/><Relationship Id="rId90" Type="http://schemas.openxmlformats.org/officeDocument/2006/relationships/hyperlink" Target="http://nova-tex.ru/catalog/kostyumy/winchester_vinchester_kostyum_bavariya_les/" TargetMode="External"/><Relationship Id="rId165" Type="http://schemas.openxmlformats.org/officeDocument/2006/relationships/hyperlink" Target="http://nova-tex.ru/catalog/kurtki_plashchi/fossa_fossa_kurtka_zhenskaya_neylon_korichnevyy/" TargetMode="External"/><Relationship Id="rId186" Type="http://schemas.openxmlformats.org/officeDocument/2006/relationships/hyperlink" Target="http://nova-tex.ru/catalog/prochee/golovnye_ubory/beysbolka_osen_magnum_soft_shell_kamysh_/" TargetMode="External"/><Relationship Id="rId211" Type="http://schemas.openxmlformats.org/officeDocument/2006/relationships/hyperlink" Target="http://nova-tex.ru/catalog/prochee/trikotazh/futbolka_pride_quadro_kvadro_khlopok_khaki/" TargetMode="External"/><Relationship Id="rId232" Type="http://schemas.openxmlformats.org/officeDocument/2006/relationships/hyperlink" Target="http://nova-tex.ru/catalog/prochee/trikotazh/futbolka_pride_claws_klous_khlopok_khaki/" TargetMode="External"/><Relationship Id="rId27" Type="http://schemas.openxmlformats.org/officeDocument/2006/relationships/hyperlink" Target="https://nova-tex.ru/catalog/odezhda/kostyumy/sherkhan_kostyum_dlya_okhoty_pride_oliva/" TargetMode="External"/><Relationship Id="rId48" Type="http://schemas.openxmlformats.org/officeDocument/2006/relationships/hyperlink" Target="http://nova-tex.ru/catalog/kostyumy/valdshnep_kostyum_len_sv_korichnevyy_stok/" TargetMode="External"/><Relationship Id="rId69" Type="http://schemas.openxmlformats.org/officeDocument/2006/relationships/hyperlink" Target="http://nova-tex.ru/catalog/kostyumy/magnum_zima_kostyum_islandiya_khaki_polukombinezon/" TargetMode="External"/><Relationship Id="rId113" Type="http://schemas.openxmlformats.org/officeDocument/2006/relationships/hyperlink" Target="http://nova-tex.ru/catalog/kostyumy/artemida_artemida_15_kostyum_zhenskiy_bavariya_korichnevyy/" TargetMode="External"/><Relationship Id="rId134" Type="http://schemas.openxmlformats.org/officeDocument/2006/relationships/hyperlink" Target="https://nova-tex.ru/catalog/odezhda/kurtki_tolstovki/kurtki/ilva_zhenskaya_kurtka_dlya_okhoty_pride_korichnevyy/" TargetMode="External"/><Relationship Id="rId80" Type="http://schemas.openxmlformats.org/officeDocument/2006/relationships/hyperlink" Target="http://nova-tex.ru/catalog/kostyumy/magnum_osen_kostyum_islandiya_khaki_prokleennyy/" TargetMode="External"/><Relationship Id="rId155" Type="http://schemas.openxmlformats.org/officeDocument/2006/relationships/hyperlink" Target="http://nova-tex.ru/catalog/kurtki_plashchi/fossa_fossa_kurtka_zhenskaya_neylon_korichnevyy/" TargetMode="External"/><Relationship Id="rId176" Type="http://schemas.openxmlformats.org/officeDocument/2006/relationships/hyperlink" Target="http://nova-tex.ru/catalog/prochee/obuv_1/sapogi_boar_bor_khaki_neopren_5_mm_setka_eir_mesh_rezinovaya_podoshva/" TargetMode="External"/><Relationship Id="rId197" Type="http://schemas.openxmlformats.org/officeDocument/2006/relationships/hyperlink" Target="http://nova-tex.ru/catalog/prochee/golovnye_ubory/shapka_flisovaya_signalnaya/" TargetMode="External"/><Relationship Id="rId201" Type="http://schemas.openxmlformats.org/officeDocument/2006/relationships/hyperlink" Target="http://nova-tex.ru/catalog/prochee/golovnye_ubory/balaklava_flis_khaki_pride/" TargetMode="External"/><Relationship Id="rId222" Type="http://schemas.openxmlformats.org/officeDocument/2006/relationships/hyperlink" Target="http://nova-tex.ru/catalog/prochee/trikotazh/futbolka_pride_logo_t_shirt_logo_khlopok_t_korichnevyy/" TargetMode="External"/><Relationship Id="rId243" Type="http://schemas.openxmlformats.org/officeDocument/2006/relationships/hyperlink" Target="http://nova-tex.ru/catalog/prochee/remen_takticheskiy/remen_pride_nat_kozha_t_korichnevyy_115sm/" TargetMode="External"/><Relationship Id="rId17" Type="http://schemas.openxmlformats.org/officeDocument/2006/relationships/hyperlink" Target="http://nova-tex.ru/catalog/kurtki_plashchi/manchester_manchester_tolstovka_zhenskaya_flis_korichnevyy/" TargetMode="External"/><Relationship Id="rId38" Type="http://schemas.openxmlformats.org/officeDocument/2006/relationships/hyperlink" Target="http://nova-tex.ru/catalog/kostyumy/sherkhan_kostyum_khlopok_kamysh/" TargetMode="External"/><Relationship Id="rId59" Type="http://schemas.openxmlformats.org/officeDocument/2006/relationships/hyperlink" Target="http://nova-tex.ru/catalog/kostyumy/magnum_magnum_kostyum_soft_shell_na_flise_kamysh/" TargetMode="External"/><Relationship Id="rId103" Type="http://schemas.openxmlformats.org/officeDocument/2006/relationships/hyperlink" Target="http://nova-tex.ru/catalog/kostyumy/shooter_shuter_kostyum_islandiya_khaki/" TargetMode="External"/><Relationship Id="rId124" Type="http://schemas.openxmlformats.org/officeDocument/2006/relationships/hyperlink" Target="https://nova-tex.ru/catalog/odezhda/kurtki_tolstovki/kurtki/ilva_zhenskaya_kurtka_dlya_okhoty_pride_korichnevyy/" TargetMode="External"/><Relationship Id="rId70" Type="http://schemas.openxmlformats.org/officeDocument/2006/relationships/hyperlink" Target="http://nova-tex.ru/catalog/kostyumy/magnum_zima_kostyum_islandiya_khaki_polukombinezon/" TargetMode="External"/><Relationship Id="rId91" Type="http://schemas.openxmlformats.org/officeDocument/2006/relationships/hyperlink" Target="http://nova-tex.ru/catalog/kostyumy/winchester_vinchester_kostyum_bavariya_korichnevyy/" TargetMode="External"/><Relationship Id="rId145" Type="http://schemas.openxmlformats.org/officeDocument/2006/relationships/hyperlink" Target="http://nova-tex.ru/catalog/kurtki_plashchi/fossa_fossa_kurtka_zhenskaya_neylon_korichnevyy/" TargetMode="External"/><Relationship Id="rId166" Type="http://schemas.openxmlformats.org/officeDocument/2006/relationships/hyperlink" Target="http://nova-tex.ru/catalog/kurtki_plashchi/fossa_fossa_kurtka_zhenskaya_neylon_korichnevyy/" TargetMode="External"/><Relationship Id="rId187" Type="http://schemas.openxmlformats.org/officeDocument/2006/relationships/hyperlink" Target="http://nova-tex.ru/catalog/prochee/golovnye_ubory/beysbolka_magnum_osen_islandiya_khaki/" TargetMode="External"/><Relationship Id="rId1" Type="http://schemas.openxmlformats.org/officeDocument/2006/relationships/hyperlink" Target="http://nova-tex.ru/catalog/prochee/termobele/pointer_poynter_termobele_muzhskoe_poliester_les/" TargetMode="External"/><Relationship Id="rId212" Type="http://schemas.openxmlformats.org/officeDocument/2006/relationships/hyperlink" Target="http://nova-tex.ru/catalog/prochee/trikotazh/futbolka_pride_quadro_kvadro_khlopok_khaki/" TargetMode="External"/><Relationship Id="rId233" Type="http://schemas.openxmlformats.org/officeDocument/2006/relationships/hyperlink" Target="http://nova-tex.ru/catalog/prochee/trikotazh/futbolka_pride_claws_klous_khlopok_t_korichnevyy/" TargetMode="External"/><Relationship Id="rId28" Type="http://schemas.openxmlformats.org/officeDocument/2006/relationships/hyperlink" Target="https://nova-tex.ru/catalog/odezhda/kostyumy/sherkhan_kostyum_dlya_okhoty_pride_oliva/" TargetMode="External"/><Relationship Id="rId49" Type="http://schemas.openxmlformats.org/officeDocument/2006/relationships/hyperlink" Target="http://nova-tex.ru/catalog/kostyumy/manul_kostyum_zhenskiy_smesovaya_korichnevyy/" TargetMode="External"/><Relationship Id="rId114" Type="http://schemas.openxmlformats.org/officeDocument/2006/relationships/hyperlink" Target="http://nova-tex.ru/catalog/kostyumy/artemida_artemida_15_kostyum_zhenskiy_bavariya_korichnevyy/" TargetMode="External"/><Relationship Id="rId60" Type="http://schemas.openxmlformats.org/officeDocument/2006/relationships/hyperlink" Target="http://nova-tex.ru/catalog/kostyumy/magnum_magnum_kostyum_soft_shell_na_flise_kamysh/" TargetMode="External"/><Relationship Id="rId81" Type="http://schemas.openxmlformats.org/officeDocument/2006/relationships/hyperlink" Target="http://nova-tex.ru/catalog/kostyumy/magnum_osen_kostyum_islandiya_khaki_prokleennyy/" TargetMode="External"/><Relationship Id="rId135" Type="http://schemas.openxmlformats.org/officeDocument/2006/relationships/hyperlink" Target="http://nova-tex.ru/catalog/kurtki_plashchi/ritsa_ritsa_kurtka_zhenskaya_soft_shell_chernyy/" TargetMode="External"/><Relationship Id="rId156" Type="http://schemas.openxmlformats.org/officeDocument/2006/relationships/hyperlink" Target="http://nova-tex.ru/catalog/kurtki_plashchi/fossa_fossa_kurtka_zhenskaya_neylon_korichnevyy/" TargetMode="External"/><Relationship Id="rId177" Type="http://schemas.openxmlformats.org/officeDocument/2006/relationships/hyperlink" Target="http://nova-tex.ru/catalog/prochee/obuv_1/sapogi_boar_bor_khaki_neopren_5_mm_setka_eir_mesh_rezinovaya_podoshva/" TargetMode="External"/><Relationship Id="rId198" Type="http://schemas.openxmlformats.org/officeDocument/2006/relationships/hyperlink" Target="http://nova-tex.ru/catalog/prochee/golovnye_ubory/shapka_flisovaya_signalnaya/" TargetMode="External"/><Relationship Id="rId202" Type="http://schemas.openxmlformats.org/officeDocument/2006/relationships/hyperlink" Target="http://nova-tex.ru/catalog/prochee/golovnye_ubory/balaklava_flis_khaki_pride/" TargetMode="External"/><Relationship Id="rId223" Type="http://schemas.openxmlformats.org/officeDocument/2006/relationships/hyperlink" Target="http://nova-tex.ru/catalog/prochee/trikotazh/futbolka_pride_logo_t_shirt_logo_khlopok_khaki/" TargetMode="External"/><Relationship Id="rId244" Type="http://schemas.openxmlformats.org/officeDocument/2006/relationships/hyperlink" Target="http://nova-tex.ru/catalog/prochee/remen_takticheskiy/remen_pride_nat_kozha_t_korichnevyy_115sm/" TargetMode="External"/><Relationship Id="rId18" Type="http://schemas.openxmlformats.org/officeDocument/2006/relationships/hyperlink" Target="http://nova-tex.ru/catalog/kurtki_plashchi/manchester_manchester_tolstovka_zhenskaya_flis_korichnevyy/" TargetMode="External"/><Relationship Id="rId39" Type="http://schemas.openxmlformats.org/officeDocument/2006/relationships/hyperlink" Target="http://nova-tex.ru/catalog/kostyumy/favorit_kostyum_len_naturalnyy/" TargetMode="External"/><Relationship Id="rId50" Type="http://schemas.openxmlformats.org/officeDocument/2006/relationships/hyperlink" Target="http://nova-tex.ru/catalog/kostyumy/manul_kostyum_zhenskiy_smesovaya_korichnevyy/" TargetMode="External"/><Relationship Id="rId104" Type="http://schemas.openxmlformats.org/officeDocument/2006/relationships/hyperlink" Target="http://nova-tex.ru/catalog/kostyumy/shooter_shuter_kostyum_islandiya_khaki/" TargetMode="External"/><Relationship Id="rId125" Type="http://schemas.openxmlformats.org/officeDocument/2006/relationships/hyperlink" Target="https://nova-tex.ru/catalog/odezhda/kurtki_tolstovki/kurtki/ilva_zhenskaya_kurtka_dlya_okhoty_pride_korichnevyy/" TargetMode="External"/><Relationship Id="rId146" Type="http://schemas.openxmlformats.org/officeDocument/2006/relationships/hyperlink" Target="http://nova-tex.ru/catalog/kurtki_plashchi/fossa_fossa_kurtka_zhenskaya_neylon_korichnevyy/" TargetMode="External"/><Relationship Id="rId167" Type="http://schemas.openxmlformats.org/officeDocument/2006/relationships/hyperlink" Target="http://nova-tex.ru/catalog/prochee/obuv_1/sapogi_boar_bor_khaki_neopren_5_mm_setka_eir_mesh_rezinovaya_podoshva/" TargetMode="External"/><Relationship Id="rId188" Type="http://schemas.openxmlformats.org/officeDocument/2006/relationships/hyperlink" Target="http://nova-tex.ru/catalog/prochee/golovnye_ubory/beysbolka_magnum_osen_islandiya_khaki/" TargetMode="External"/><Relationship Id="rId71" Type="http://schemas.openxmlformats.org/officeDocument/2006/relationships/hyperlink" Target="http://nova-tex.ru/catalog/kostyumy/magnum_zima_kostyum_islandiya_khaki_polukombinezon/" TargetMode="External"/><Relationship Id="rId92" Type="http://schemas.openxmlformats.org/officeDocument/2006/relationships/hyperlink" Target="http://nova-tex.ru/catalog/kostyumy/winchester_vinchester_kostyum_bavariya_korichnevyy/" TargetMode="External"/><Relationship Id="rId213" Type="http://schemas.openxmlformats.org/officeDocument/2006/relationships/hyperlink" Target="http://nova-tex.ru/catalog/prochee/trikotazh/futbolka_pride_quadro_kvadro_khlopok_oranzhevyy/" TargetMode="External"/><Relationship Id="rId234" Type="http://schemas.openxmlformats.org/officeDocument/2006/relationships/hyperlink" Target="http://nova-tex.ru/catalog/prochee/trikotazh/futbolka_pride_claws_klous_khlopok_t_korichnevyy/" TargetMode="External"/><Relationship Id="rId2" Type="http://schemas.openxmlformats.org/officeDocument/2006/relationships/hyperlink" Target="http://nova-tex.ru/catalog/prochee/termobele/pointer_poynter_termobele_muzhskoe_poliester_les/" TargetMode="External"/><Relationship Id="rId29" Type="http://schemas.openxmlformats.org/officeDocument/2006/relationships/hyperlink" Target="https://nova-tex.ru/catalog/odezhda/kostyumy/sherkhan_kostyum_dlya_okhoty_pride_oliva/" TargetMode="External"/><Relationship Id="rId40" Type="http://schemas.openxmlformats.org/officeDocument/2006/relationships/hyperlink" Target="http://nova-tex.ru/catalog/kostyumy/favorit_kostyum_len_naturalnyy/" TargetMode="External"/><Relationship Id="rId115" Type="http://schemas.openxmlformats.org/officeDocument/2006/relationships/hyperlink" Target="http://nova-tex.ru/catalog/kostyumy/artemida_artemida_zima_kostyum_zhenskiy_bavariya_korichnevyy/" TargetMode="External"/><Relationship Id="rId136" Type="http://schemas.openxmlformats.org/officeDocument/2006/relationships/hyperlink" Target="http://nova-tex.ru/catalog/kurtki_plashchi/ritsa_ritsa_kurtka_zhenskaya_soft_shell_chernyy/" TargetMode="External"/><Relationship Id="rId157" Type="http://schemas.openxmlformats.org/officeDocument/2006/relationships/hyperlink" Target="http://nova-tex.ru/catalog/kurtki_plashchi/fossa_fossa_kurtka_zhenskaya_neylon_korichnevyy/" TargetMode="External"/><Relationship Id="rId178" Type="http://schemas.openxmlformats.org/officeDocument/2006/relationships/hyperlink" Target="http://nova-tex.ru/catalog/prochee/obuv_1/sapogi_boar_bor_khaki_neopren_5_mm_setka_eir_mesh_rezinovaya_podoshva/" TargetMode="External"/><Relationship Id="rId61" Type="http://schemas.openxmlformats.org/officeDocument/2006/relationships/hyperlink" Target="http://nova-tex.ru/catalog/kostyumy/bagira_kostyum_zhenskiy_soft_shell_chernaya_pantera/" TargetMode="External"/><Relationship Id="rId82" Type="http://schemas.openxmlformats.org/officeDocument/2006/relationships/hyperlink" Target="http://nova-tex.ru/catalog/kostyumy/magnum_osen_kostyum_islandiya_khaki_prokleennyy/" TargetMode="External"/><Relationship Id="rId199" Type="http://schemas.openxmlformats.org/officeDocument/2006/relationships/hyperlink" Target="http://nova-tex.ru/catalog/prochee/golovnye_ubory/shapka_flisovaya_signalnaya/" TargetMode="External"/><Relationship Id="rId203" Type="http://schemas.openxmlformats.org/officeDocument/2006/relationships/hyperlink" Target="http://nova-tex.ru/catalog/prochee/trikotazh/futbolka_pride_living_nature_living_neyche_khlopok_sv_korichnevyy/" TargetMode="External"/><Relationship Id="rId19" Type="http://schemas.openxmlformats.org/officeDocument/2006/relationships/hyperlink" Target="http://nova-tex.ru/catalog/kurtki_plashchi/rubashka_s_dlin_rukavom_pesochnaya_khlopok_art_prds_01br/" TargetMode="External"/><Relationship Id="rId224" Type="http://schemas.openxmlformats.org/officeDocument/2006/relationships/hyperlink" Target="http://nova-tex.ru/catalog/prochee/trikotazh/futbolka_pride_logo_t_shirt_logo_khlopok_khaki/" TargetMode="External"/><Relationship Id="rId245" Type="http://schemas.openxmlformats.org/officeDocument/2006/relationships/hyperlink" Target="http://nova-tex.ru/catalog/prochee/gel_dlya_stirki_membrannykh_tkaney_50_ml/" TargetMode="External"/><Relationship Id="rId30" Type="http://schemas.openxmlformats.org/officeDocument/2006/relationships/hyperlink" Target="https://nova-tex.ru/catalog/odezhda/kostyumy/sherkhan_kostyum_dlya_okhoty_pride_oliva/" TargetMode="External"/><Relationship Id="rId105" Type="http://schemas.openxmlformats.org/officeDocument/2006/relationships/hyperlink" Target="http://nova-tex.ru/catalog/kostyumy/barclay_barklay_kostyum_pride_kh_korichnevyy/" TargetMode="External"/><Relationship Id="rId126" Type="http://schemas.openxmlformats.org/officeDocument/2006/relationships/hyperlink" Target="https://nova-tex.ru/catalog/odezhda/kurtki_tolstovki/kurtki/ilva_zhenskaya_kurtka_dlya_okhoty_pride_korichnevyy/" TargetMode="External"/><Relationship Id="rId147" Type="http://schemas.openxmlformats.org/officeDocument/2006/relationships/hyperlink" Target="http://nova-tex.ru/catalog/kurtki_plashchi/fossa_fossa_kurtka_zhenskaya_neylon_korichnevyy/" TargetMode="External"/><Relationship Id="rId168" Type="http://schemas.openxmlformats.org/officeDocument/2006/relationships/hyperlink" Target="http://nova-tex.ru/catalog/prochee/obuv_1/sapogi_boar_bor_khaki_neopren_5_mm_setka_eir_mesh_rezinovaya_podoshva/" TargetMode="External"/><Relationship Id="rId51" Type="http://schemas.openxmlformats.org/officeDocument/2006/relationships/hyperlink" Target="http://nova-tex.ru/catalog/zhilety/zhilet_ulov_taslan_khaki_grayling/" TargetMode="External"/><Relationship Id="rId72" Type="http://schemas.openxmlformats.org/officeDocument/2006/relationships/hyperlink" Target="http://nova-tex.ru/catalog/kostyumy/magnum_zima_kostyum_islandiya_khaki_polukombinezon/" TargetMode="External"/><Relationship Id="rId93" Type="http://schemas.openxmlformats.org/officeDocument/2006/relationships/hyperlink" Target="http://nova-tex.ru/catalog/kostyumy/winchester_vinchester_kostyum_bavariya_kamysh/" TargetMode="External"/><Relationship Id="rId189" Type="http://schemas.openxmlformats.org/officeDocument/2006/relationships/hyperlink" Target="http://nova-tex.ru/catalog/prochee/golovnye_ubory/beysbolka_osen_winchester_vinchester_bavariya_les/" TargetMode="External"/><Relationship Id="rId3" Type="http://schemas.openxmlformats.org/officeDocument/2006/relationships/hyperlink" Target="http://nova-tex.ru/catalog/prochee/termobele/pointer_poynter_termobele_muzhskoe_poliester_kamysh/" TargetMode="External"/><Relationship Id="rId214" Type="http://schemas.openxmlformats.org/officeDocument/2006/relationships/hyperlink" Target="http://nova-tex.ru/catalog/prochee/trikotazh/futbolka_pride_quadro_kvadro_khlopok_oranzhevyy/" TargetMode="External"/><Relationship Id="rId235" Type="http://schemas.openxmlformats.org/officeDocument/2006/relationships/hyperlink" Target="http://nova-tex.ru/catalog/prochee/trikotazh/futbolka_pride_claws_klous_khlopok_sv_korichnevyy/" TargetMode="External"/><Relationship Id="rId116" Type="http://schemas.openxmlformats.org/officeDocument/2006/relationships/hyperlink" Target="http://nova-tex.ru/catalog/kostyumy/artemida_artemida_zima_kostyum_zhenskiy_bavariya_korichnevyy/" TargetMode="External"/><Relationship Id="rId137" Type="http://schemas.openxmlformats.org/officeDocument/2006/relationships/hyperlink" Target="http://nova-tex.ru/catalog/kurtki_plashchi/kobra_kurtka_zhenskaya_alova_kobra_s_mekhom/" TargetMode="External"/><Relationship Id="rId158" Type="http://schemas.openxmlformats.org/officeDocument/2006/relationships/hyperlink" Target="http://nova-tex.ru/catalog/kurtki_plashchi/fossa_fossa_kurtka_zhenskaya_neylon_korichnevyy/" TargetMode="External"/><Relationship Id="rId20" Type="http://schemas.openxmlformats.org/officeDocument/2006/relationships/hyperlink" Target="http://nova-tex.ru/catalog/kurtki_plashchi/rubashka_s_dlin_rukavom_pesochnaya_khlopok_art_prds_01br/" TargetMode="External"/><Relationship Id="rId41" Type="http://schemas.openxmlformats.org/officeDocument/2006/relationships/hyperlink" Target="http://nova-tex.ru/catalog/kostyumy/favorit_kostyum_len_sv_korichnevyy/" TargetMode="External"/><Relationship Id="rId62" Type="http://schemas.openxmlformats.org/officeDocument/2006/relationships/hyperlink" Target="http://nova-tex.ru/catalog/kostyumy/bagira_kostyum_zhenskiy_soft_shell_chernaya_pantera/" TargetMode="External"/><Relationship Id="rId83" Type="http://schemas.openxmlformats.org/officeDocument/2006/relationships/hyperlink" Target="http://nova-tex.ru/catalog/kostyumy/wolf_volf_kostyum_hunt_shell_les/" TargetMode="External"/><Relationship Id="rId179" Type="http://schemas.openxmlformats.org/officeDocument/2006/relationships/hyperlink" Target="http://nova-tex.ru/catalog/prochee/obuv_1/sapogi_boar_bor_khaki_neopren_5_mm_setka_eir_mesh_rezinovaya_podoshva/" TargetMode="External"/><Relationship Id="rId190" Type="http://schemas.openxmlformats.org/officeDocument/2006/relationships/hyperlink" Target="http://nova-tex.ru/catalog/prochee/golovnye_ubory/beysbolka_osen_winchester_vinchester_bavariya_les/" TargetMode="External"/><Relationship Id="rId204" Type="http://schemas.openxmlformats.org/officeDocument/2006/relationships/hyperlink" Target="http://nova-tex.ru/catalog/prochee/trikotazh/futbolka_pride_living_nature_living_neyche_khlopok_sv_korichnevyy/" TargetMode="External"/><Relationship Id="rId225" Type="http://schemas.openxmlformats.org/officeDocument/2006/relationships/hyperlink" Target="http://nova-tex.ru/catalog/prochee/trikotazh/futbolka_pride_taiga_king_tayga_king_khlopok_khaki/" TargetMode="External"/><Relationship Id="rId246" Type="http://schemas.openxmlformats.org/officeDocument/2006/relationships/hyperlink" Target="http://nova-tex.ru/catalog/prochee/gel_dlya_stirki_membrannykh_tkaney_50_ml/" TargetMode="External"/><Relationship Id="rId106" Type="http://schemas.openxmlformats.org/officeDocument/2006/relationships/hyperlink" Target="http://nova-tex.ru/catalog/kostyumy/barclay_barklay_kostyum_pride_kh_korichnevyy/" TargetMode="External"/><Relationship Id="rId127" Type="http://schemas.openxmlformats.org/officeDocument/2006/relationships/hyperlink" Target="https://nova-tex.ru/catalog/odezhda/kurtki_tolstovki/kurtki/ilva_zhenskaya_kurtka_dlya_okhoty_pride_korichnevyy/" TargetMode="External"/></Relationships>
</file>

<file path=xl/worksheets/_rels/sheet4.xml.rels><?xml version="1.0" encoding="UTF-8" standalone="yes"?>
<Relationships xmlns="http://schemas.openxmlformats.org/package/2006/relationships"><Relationship Id="rId117" Type="http://schemas.openxmlformats.org/officeDocument/2006/relationships/hyperlink" Target="http://nova-tex.ru/catalog/prochee/obuv_1/trekkingovye_botinki_kazbek_kazbek_zamsh_grafit_gorchitsa/" TargetMode="External"/><Relationship Id="rId21" Type="http://schemas.openxmlformats.org/officeDocument/2006/relationships/hyperlink" Target="http://nova-tex.ru/catalog/kurtki_plashchi/takho_tolstovka_flis_150gr_grafit/" TargetMode="External"/><Relationship Id="rId63" Type="http://schemas.openxmlformats.org/officeDocument/2006/relationships/hyperlink" Target="http://nova-tex.ru/catalog/kostyumy/vega_15_vega_kostyum_zhenskiy_taslan_t_lilovyy/" TargetMode="External"/><Relationship Id="rId159" Type="http://schemas.openxmlformats.org/officeDocument/2006/relationships/hyperlink" Target="http://nova-tex.ru/catalog/prochee/golovnye_ubory/baf_chernyy_art_7sb_blk/" TargetMode="External"/><Relationship Id="rId170" Type="http://schemas.openxmlformats.org/officeDocument/2006/relationships/hyperlink" Target="http://nova-tex.ru/catalog/prochee/trikotazh/futbolka_payer_travel_mob_trevel_mob_khlopok_tiffani/" TargetMode="External"/><Relationship Id="rId226" Type="http://schemas.openxmlformats.org/officeDocument/2006/relationships/hyperlink" Target="http://nova-tex.ru/catalog/prochee/trikotazh/futbolka_payer_shoji_shodzhi_khlopok_gorchitsa/" TargetMode="External"/><Relationship Id="rId268" Type="http://schemas.openxmlformats.org/officeDocument/2006/relationships/hyperlink" Target="http://nova-tex.ru/catalog/prochee/sumky-ryukzaki/germomeshok_payer_premium_10l_neylon_krasnyy/" TargetMode="External"/><Relationship Id="rId32" Type="http://schemas.openxmlformats.org/officeDocument/2006/relationships/hyperlink" Target="http://nova-tex.ru/catalog/kurtki_plashchi/takho_tolstovka_flis_150gr_grafit/" TargetMode="External"/><Relationship Id="rId74" Type="http://schemas.openxmlformats.org/officeDocument/2006/relationships/hyperlink" Target="http://nova-tex.ru/catalog/bryuki/iris_ayris_bryuki_zhenskie_taslan_grafit/" TargetMode="External"/><Relationship Id="rId128" Type="http://schemas.openxmlformats.org/officeDocument/2006/relationships/hyperlink" Target="http://nova-tex.ru/catalog/prochee/obuv_1/trekkingovye_botinki_iremel_iremel_zamsh_podoshva_vibram_grafit_goluboy/" TargetMode="External"/><Relationship Id="rId5" Type="http://schemas.openxmlformats.org/officeDocument/2006/relationships/hyperlink" Target="http://nova-tex.ru/catalog/prochee/termobele/termobele_muzhskoe_duo_skin_duo_skin_trikotazh_seryy/" TargetMode="External"/><Relationship Id="rId181" Type="http://schemas.openxmlformats.org/officeDocument/2006/relationships/hyperlink" Target="http://nova-tex.ru/catalog/prochee/trikotazh/futbolka_payer_travel_mob_trevel_mob_khlopok_tiffani/" TargetMode="External"/><Relationship Id="rId237" Type="http://schemas.openxmlformats.org/officeDocument/2006/relationships/hyperlink" Target="http://nova-tex.ru/catalog/prochee/trikotazh/futbolka_payer_infinity_infiniti_khlopok_belyy/" TargetMode="External"/><Relationship Id="rId279" Type="http://schemas.openxmlformats.org/officeDocument/2006/relationships/hyperlink" Target="http://nova-tex.ru/catalog/prochee/sumky-ryukzaki/germomeshok_payer_allaki_allaki_15l_oranzhevyy/" TargetMode="External"/><Relationship Id="rId22" Type="http://schemas.openxmlformats.org/officeDocument/2006/relationships/hyperlink" Target="http://nova-tex.ru/catalog/kurtki_plashchi/takho_tolstovka_flis_150gr_grafit/" TargetMode="External"/><Relationship Id="rId43" Type="http://schemas.openxmlformats.org/officeDocument/2006/relationships/hyperlink" Target="https://nova-tex.ru/catalog/kostyumy/komito_komito_kostyum_zhenskiy_soft_shell_/" TargetMode="External"/><Relationship Id="rId64" Type="http://schemas.openxmlformats.org/officeDocument/2006/relationships/hyperlink" Target="http://nova-tex.ru/catalog/kostyumy/vega_15_vega_kostyum_zhenskiy_taslan_t_lilovyy/" TargetMode="External"/><Relationship Id="rId118" Type="http://schemas.openxmlformats.org/officeDocument/2006/relationships/hyperlink" Target="http://nova-tex.ru/catalog/prochee/obuv_1/trekkingovye_botinki_kazbek_kazbek_zamsh_grafit_gorchitsa/" TargetMode="External"/><Relationship Id="rId139" Type="http://schemas.openxmlformats.org/officeDocument/2006/relationships/hyperlink" Target="http://nova-tex.ru/catalog/prochee/golovnye_ubory/sharf_steganyy_taffeta_sinyaya_mozaika/" TargetMode="External"/><Relationship Id="rId85" Type="http://schemas.openxmlformats.org/officeDocument/2006/relationships/hyperlink" Target="http://nova-tex.ru/catalog/kurtki_plashchi/kurtka_zhenskaya_mira_mira_svetlyy_grafit/" TargetMode="External"/><Relationship Id="rId150" Type="http://schemas.openxmlformats.org/officeDocument/2006/relationships/hyperlink" Target="http://nova-tex.ru/catalog/prochee/golovnye_ubory/shapka_vyazanaya_s_flisom_yurma_yurma_lilovyy/" TargetMode="External"/><Relationship Id="rId171" Type="http://schemas.openxmlformats.org/officeDocument/2006/relationships/hyperlink" Target="http://nova-tex.ru/catalog/prochee/trikotazh/futbolka_payer_travel_mob_trevel_mob_khlopok_tiffani/" TargetMode="External"/><Relationship Id="rId192" Type="http://schemas.openxmlformats.org/officeDocument/2006/relationships/hyperlink" Target="http://nova-tex.ru/catalog/prochee/trikotazh/futbolka_payer_world_tour_vorld_tur_khlopok_tiffani/" TargetMode="External"/><Relationship Id="rId206" Type="http://schemas.openxmlformats.org/officeDocument/2006/relationships/hyperlink" Target="http://nova-tex.ru/catalog/prochee/trikotazh/futbolka_payer_travel_mob_trevel_mob_khlopok_tiffani/" TargetMode="External"/><Relationship Id="rId227" Type="http://schemas.openxmlformats.org/officeDocument/2006/relationships/hyperlink" Target="http://nova-tex.ru/catalog/prochee/trikotazh/futbolka_payer_shoji_shodzhi_khlopok_nebesnyy/" TargetMode="External"/><Relationship Id="rId248" Type="http://schemas.openxmlformats.org/officeDocument/2006/relationships/hyperlink" Target="http://nova-tex.ru/catalog/prochee/spalniki/kovrik_samonaduvayushchiysya_payer_premium_pm_05/" TargetMode="External"/><Relationship Id="rId269" Type="http://schemas.openxmlformats.org/officeDocument/2006/relationships/hyperlink" Target="http://nova-tex.ru/catalog/prochee/sumky-ryukzaki/germomeshok_payer_sugomak_sugomak_20l_zheltyy/" TargetMode="External"/><Relationship Id="rId12" Type="http://schemas.openxmlformats.org/officeDocument/2006/relationships/hyperlink" Target="http://nova-tex.ru/catalog/kurtki_plashchi/takho_tolstovka_flis_150gr_grafit/" TargetMode="External"/><Relationship Id="rId33" Type="http://schemas.openxmlformats.org/officeDocument/2006/relationships/hyperlink" Target="http://nova-tex.ru/catalog/kurtki_plashchi/takho_tolstovka_flis_150gr_grafit/" TargetMode="External"/><Relationship Id="rId108" Type="http://schemas.openxmlformats.org/officeDocument/2006/relationships/hyperlink" Target="http://nova-tex.ru/catalog/kurtki_plashchi/arctica_arktika_kurtka_taslan_chernyy/" TargetMode="External"/><Relationship Id="rId129" Type="http://schemas.openxmlformats.org/officeDocument/2006/relationships/hyperlink" Target="http://nova-tex.ru/catalog/prochee/obuv_1/trekkingovye_botinki_iremel_iremel_zamsh_podoshva_vibram_grafit_goluboy/" TargetMode="External"/><Relationship Id="rId280" Type="http://schemas.openxmlformats.org/officeDocument/2006/relationships/hyperlink" Target="http://nova-tex.ru/catalog/prochee/sumky-ryukzaki/germomeshok_payer_allaki_allaki_15l_oranzhevyy/" TargetMode="External"/><Relationship Id="rId54" Type="http://schemas.openxmlformats.org/officeDocument/2006/relationships/hyperlink" Target="http://nova-tex.ru/catalog/kostyumy/freeride_frirayd_kombinezon_zhenskiy_taslan_lilovyy_bordo/" TargetMode="External"/><Relationship Id="rId75" Type="http://schemas.openxmlformats.org/officeDocument/2006/relationships/hyperlink" Target="http://nova-tex.ru/catalog/bryuki/manisa_manisa_bryuki_zhenskie_smesovaya_/" TargetMode="External"/><Relationship Id="rId96" Type="http://schemas.openxmlformats.org/officeDocument/2006/relationships/hyperlink" Target="http://nova-tex.ru/catalog/kurtki_plashchi/arctica_arktika_kurtka_taslan_chernyy/" TargetMode="External"/><Relationship Id="rId140" Type="http://schemas.openxmlformats.org/officeDocument/2006/relationships/hyperlink" Target="http://nova-tex.ru/catalog/prochee/golovnye_ubory/sharf_steganyy_taffeta_sinyaya_mozaika/" TargetMode="External"/><Relationship Id="rId161" Type="http://schemas.openxmlformats.org/officeDocument/2006/relationships/hyperlink" Target="http://nova-tex.ru/catalog/prochee/golovnye_ubory/baf_chernyy_art_7sb_blk/" TargetMode="External"/><Relationship Id="rId182" Type="http://schemas.openxmlformats.org/officeDocument/2006/relationships/hyperlink" Target="http://nova-tex.ru/catalog/prochee/trikotazh/futbolka_payer_travel_mob_trevel_mob_khlopok_tiffani/" TargetMode="External"/><Relationship Id="rId217" Type="http://schemas.openxmlformats.org/officeDocument/2006/relationships/hyperlink" Target="http://nova-tex.ru/catalog/prochee/trikotazh/futbolka_payer_travel_mob_trevel_mob_khlopok_laym/" TargetMode="External"/><Relationship Id="rId6" Type="http://schemas.openxmlformats.org/officeDocument/2006/relationships/hyperlink" Target="http://nova-tex.ru/catalog/prochee/termobele/termobele_muzhskoe_duo_skin_duo_skin_trikotazh_seryy/" TargetMode="External"/><Relationship Id="rId238" Type="http://schemas.openxmlformats.org/officeDocument/2006/relationships/hyperlink" Target="http://nova-tex.ru/catalog/prochee/trikotazh/futbolka_payer_infinity_infiniti_khlopok_belyy/" TargetMode="External"/><Relationship Id="rId259" Type="http://schemas.openxmlformats.org/officeDocument/2006/relationships/hyperlink" Target="http://nova-tex.ru/catalog/prochee/sumky-ryukzaki/sumka_payer_dorozhnaya_tubus_taslan_rozovyy/" TargetMode="External"/><Relationship Id="rId23" Type="http://schemas.openxmlformats.org/officeDocument/2006/relationships/hyperlink" Target="http://nova-tex.ru/catalog/kurtki_plashchi/takho_tolstovka_flis_150gr_grafit/" TargetMode="External"/><Relationship Id="rId119" Type="http://schemas.openxmlformats.org/officeDocument/2006/relationships/hyperlink" Target="http://nova-tex.ru/catalog/prochee/obuv_1/trekkingovye_botinki_fisht_fisht_nubuk_pod_vibram_sbsh_uturn_grafit_chernyy/" TargetMode="External"/><Relationship Id="rId270" Type="http://schemas.openxmlformats.org/officeDocument/2006/relationships/hyperlink" Target="http://nova-tex.ru/catalog/prochee/sumky-ryukzaki/germomeshok_payer_sugomak_sugomak_20l_zheltyy/" TargetMode="External"/><Relationship Id="rId44" Type="http://schemas.openxmlformats.org/officeDocument/2006/relationships/hyperlink" Target="https://nova-tex.ru/catalog/kostyumy/komito_komito_kostyum_zhenskiy_soft_shell_/" TargetMode="External"/><Relationship Id="rId65" Type="http://schemas.openxmlformats.org/officeDocument/2006/relationships/hyperlink" Target="http://nova-tex.ru/catalog/kostyumy/vega_15_vega_kostyum_zhenskiy_taslan_goluboy/" TargetMode="External"/><Relationship Id="rId86" Type="http://schemas.openxmlformats.org/officeDocument/2006/relationships/hyperlink" Target="http://nova-tex.ru/catalog/kurtki_plashchi/kurtka_zhenskaya_mira_mira_svetlyy_grafit/" TargetMode="External"/><Relationship Id="rId130" Type="http://schemas.openxmlformats.org/officeDocument/2006/relationships/hyperlink" Target="http://nova-tex.ru/catalog/prochee/obuv_1/trekkingovye_botinki_iremel_iremel_zamsh_podoshva_vibram_grafit_goluboy/" TargetMode="External"/><Relationship Id="rId151" Type="http://schemas.openxmlformats.org/officeDocument/2006/relationships/hyperlink" Target="http://nova-tex.ru/catalog/prochee/golovnye_ubory/sharf_steganyy_taffeta_siniy/" TargetMode="External"/><Relationship Id="rId172" Type="http://schemas.openxmlformats.org/officeDocument/2006/relationships/hyperlink" Target="http://nova-tex.ru/catalog/prochee/trikotazh/futbolka_payer_travel_mob_trevel_mob_khlopok_tiffani/" TargetMode="External"/><Relationship Id="rId193" Type="http://schemas.openxmlformats.org/officeDocument/2006/relationships/hyperlink" Target="http://nova-tex.ru/catalog/prochee/trikotazh/futbolka_payer_world_tour_vorld_tur_khlopok_belyy/" TargetMode="External"/><Relationship Id="rId207" Type="http://schemas.openxmlformats.org/officeDocument/2006/relationships/hyperlink" Target="http://nova-tex.ru/catalog/prochee/trikotazh/futbolka_payer_shards_shards_khlopok_siniy_okean/" TargetMode="External"/><Relationship Id="rId228" Type="http://schemas.openxmlformats.org/officeDocument/2006/relationships/hyperlink" Target="http://nova-tex.ru/catalog/prochee/trikotazh/futbolka_payer_shoji_shodzhi_khlopok_nebesnyy/" TargetMode="External"/><Relationship Id="rId249" Type="http://schemas.openxmlformats.org/officeDocument/2006/relationships/hyperlink" Target="http://nova-tex.ru/catalog/prochee/spalniki/kovrik_samonaduvayushchiysya_payer_premium_pmd_05/" TargetMode="External"/><Relationship Id="rId13" Type="http://schemas.openxmlformats.org/officeDocument/2006/relationships/hyperlink" Target="http://nova-tex.ru/catalog/kurtki_plashchi/takho_tolstovka_zhenskaya_flis_150gr_goluboy/" TargetMode="External"/><Relationship Id="rId109" Type="http://schemas.openxmlformats.org/officeDocument/2006/relationships/hyperlink" Target="http://nova-tex.ru/catalog/kurtki_plashchi/arctica_arktika_kurtka_taslan_chernyy/" TargetMode="External"/><Relationship Id="rId260" Type="http://schemas.openxmlformats.org/officeDocument/2006/relationships/hyperlink" Target="http://nova-tex.ru/catalog/prochee/sumky-ryukzaki/sumka_payer_dorozhnaya_tubus_taslan_rozovyy/" TargetMode="External"/><Relationship Id="rId281" Type="http://schemas.openxmlformats.org/officeDocument/2006/relationships/hyperlink" Target="http://nova-tex.ru/catalog/prochee/sumky-ryukzaki/germomeshok_payer_allaki_allaki_20l_krasnyy/" TargetMode="External"/><Relationship Id="rId34" Type="http://schemas.openxmlformats.org/officeDocument/2006/relationships/hyperlink" Target="http://nova-tex.ru/catalog/kurtki_plashchi/takho_tolstovka_flis_150gr_grafit/" TargetMode="External"/><Relationship Id="rId55" Type="http://schemas.openxmlformats.org/officeDocument/2006/relationships/hyperlink" Target="http://nova-tex.ru/catalog/kostyumy/freeride_frirayd_kombinezon_zhenskiy_taslan_siniy/" TargetMode="External"/><Relationship Id="rId76" Type="http://schemas.openxmlformats.org/officeDocument/2006/relationships/hyperlink" Target="http://nova-tex.ru/catalog/bryuki/manisa_manisa_bryuki_zhenskie_smesovaya_/" TargetMode="External"/><Relationship Id="rId97" Type="http://schemas.openxmlformats.org/officeDocument/2006/relationships/hyperlink" Target="http://nova-tex.ru/catalog/kurtki_plashchi/arctica_arktika_kurtka_taslan_chernyy/" TargetMode="External"/><Relationship Id="rId120" Type="http://schemas.openxmlformats.org/officeDocument/2006/relationships/hyperlink" Target="http://nova-tex.ru/catalog/prochee/obuv_1/trekkingovye_botinki_fisht_fisht_nubuk_pod_vibram_sbsh_uturn_grafit_chernyy/" TargetMode="External"/><Relationship Id="rId141" Type="http://schemas.openxmlformats.org/officeDocument/2006/relationships/hyperlink" Target="http://nova-tex.ru/catalog/prochee/golovnye_ubory/sharf_truba_steganaya_taffeta_grafit/" TargetMode="External"/><Relationship Id="rId7" Type="http://schemas.openxmlformats.org/officeDocument/2006/relationships/hyperlink" Target="http://nova-tex.ru/catalog/prochee/termobele/termobele_muzhskoe_duo_skin_duo_skin_trikotazh_seryy/" TargetMode="External"/><Relationship Id="rId162" Type="http://schemas.openxmlformats.org/officeDocument/2006/relationships/hyperlink" Target="http://nova-tex.ru/catalog/prochee/golovnye_ubory/baf_chernyy_art_7sb_blk/" TargetMode="External"/><Relationship Id="rId183" Type="http://schemas.openxmlformats.org/officeDocument/2006/relationships/hyperlink" Target="http://nova-tex.ru/catalog/prochee/trikotazh/futbolka_payer_travel_mob_trevel_mob_khlopok_tiffani/" TargetMode="External"/><Relationship Id="rId218" Type="http://schemas.openxmlformats.org/officeDocument/2006/relationships/hyperlink" Target="http://nova-tex.ru/catalog/prochee/trikotazh/futbolka_payer_travel_mob_trevel_mob_khlopok_laym/" TargetMode="External"/><Relationship Id="rId239" Type="http://schemas.openxmlformats.org/officeDocument/2006/relationships/hyperlink" Target="http://nova-tex.ru/catalog/prochee/spalniki/kovrik_samonaduvayushchiysya_payer_classic_cmp_05/" TargetMode="External"/><Relationship Id="rId250" Type="http://schemas.openxmlformats.org/officeDocument/2006/relationships/hyperlink" Target="http://nova-tex.ru/catalog/prochee/spalniki/kovrik_samonaduvayushchiysya_payer_premium_pmd_05/" TargetMode="External"/><Relationship Id="rId271" Type="http://schemas.openxmlformats.org/officeDocument/2006/relationships/hyperlink" Target="http://nova-tex.ru/catalog/prochee/sumky-ryukzaki/germomeshok_payer_sugomak_sugomak_15l_zelenyy/" TargetMode="External"/><Relationship Id="rId24" Type="http://schemas.openxmlformats.org/officeDocument/2006/relationships/hyperlink" Target="http://nova-tex.ru/catalog/kurtki_plashchi/takho_tolstovka_flis_150gr_grafit/" TargetMode="External"/><Relationship Id="rId45" Type="http://schemas.openxmlformats.org/officeDocument/2006/relationships/hyperlink" Target="https://nova-tex.ru/catalog/kostyumy/komito_komito_kostyum_zhenskiy_soft_shell_/" TargetMode="External"/><Relationship Id="rId66" Type="http://schemas.openxmlformats.org/officeDocument/2006/relationships/hyperlink" Target="http://nova-tex.ru/catalog/kostyumy/vega_15_vega_kostyum_zhenskiy_taslan_goluboy/" TargetMode="External"/><Relationship Id="rId87" Type="http://schemas.openxmlformats.org/officeDocument/2006/relationships/hyperlink" Target="http://nova-tex.ru/catalog/kurtki_plashchi/kurtka_zhenskaya_mira_mira_svetlyy_grafit/" TargetMode="External"/><Relationship Id="rId110" Type="http://schemas.openxmlformats.org/officeDocument/2006/relationships/hyperlink" Target="http://nova-tex.ru/catalog/kurtki_plashchi/arctica_arktika_kurtka_taslan_chernyy/" TargetMode="External"/><Relationship Id="rId131" Type="http://schemas.openxmlformats.org/officeDocument/2006/relationships/hyperlink" Target="http://nova-tex.ru/catalog/prochee/obuv_1/trekkingovye_botinki_iremel_iremel_zamsh_podoshva_vibram_grafit_goluboy/" TargetMode="External"/><Relationship Id="rId152" Type="http://schemas.openxmlformats.org/officeDocument/2006/relationships/hyperlink" Target="http://nova-tex.ru/catalog/prochee/golovnye_ubory/sharf_steganyy_taffeta_siniy/" TargetMode="External"/><Relationship Id="rId173" Type="http://schemas.openxmlformats.org/officeDocument/2006/relationships/hyperlink" Target="http://nova-tex.ru/catalog/prochee/trikotazh/futbolka_payer_travel_mob_trevel_mob_khlopok_tiffani/" TargetMode="External"/><Relationship Id="rId194" Type="http://schemas.openxmlformats.org/officeDocument/2006/relationships/hyperlink" Target="http://nova-tex.ru/catalog/prochee/trikotazh/futbolka_payer_world_tour_vorld_tur_khlopok_belyy/" TargetMode="External"/><Relationship Id="rId208" Type="http://schemas.openxmlformats.org/officeDocument/2006/relationships/hyperlink" Target="http://nova-tex.ru/catalog/prochee/trikotazh/futbolka_payer_shards_shards_khlopok_siniy_okean/" TargetMode="External"/><Relationship Id="rId229" Type="http://schemas.openxmlformats.org/officeDocument/2006/relationships/hyperlink" Target="http://nova-tex.ru/catalog/prochee/trikotazh/futbolka_payer_infinity_infiniti_khlopok_laym/" TargetMode="External"/><Relationship Id="rId240" Type="http://schemas.openxmlformats.org/officeDocument/2006/relationships/hyperlink" Target="http://nova-tex.ru/catalog/prochee/spalniki/kovrik_samonaduvayushchiysya_payer_classic_cmp_05/" TargetMode="External"/><Relationship Id="rId261" Type="http://schemas.openxmlformats.org/officeDocument/2006/relationships/hyperlink" Target="http://nova-tex.ru/catalog/prochee/sumky-ryukzaki/ryukzak_turisticheskiy_payer_emory_emori_25l_krasnyy/" TargetMode="External"/><Relationship Id="rId14" Type="http://schemas.openxmlformats.org/officeDocument/2006/relationships/hyperlink" Target="http://nova-tex.ru/catalog/kurtki_plashchi/takho_tolstovka_zhenskaya_flis_150gr_goluboy/" TargetMode="External"/><Relationship Id="rId35" Type="http://schemas.openxmlformats.org/officeDocument/2006/relationships/hyperlink" Target="http://nova-tex.ru/catalog/zhilety/partizan_zhilet_taslan_zheltyy/" TargetMode="External"/><Relationship Id="rId56" Type="http://schemas.openxmlformats.org/officeDocument/2006/relationships/hyperlink" Target="http://nova-tex.ru/catalog/kostyumy/freeride_frirayd_kombinezon_zhenskiy_taslan_siniy/" TargetMode="External"/><Relationship Id="rId77" Type="http://schemas.openxmlformats.org/officeDocument/2006/relationships/hyperlink" Target="http://nova-tex.ru/catalog/bryuki/manisa_manisa_bryuki_zhenskie_smesovaya_/" TargetMode="External"/><Relationship Id="rId100" Type="http://schemas.openxmlformats.org/officeDocument/2006/relationships/hyperlink" Target="http://nova-tex.ru/catalog/kurtki_plashchi/arctica_arktika_kurtka_taslan_chernyy/" TargetMode="External"/><Relationship Id="rId282" Type="http://schemas.openxmlformats.org/officeDocument/2006/relationships/hyperlink" Target="http://nova-tex.ru/catalog/prochee/sumky-ryukzaki/germomeshok_payer_allaki_allaki_20l_krasnyy/" TargetMode="External"/><Relationship Id="rId8" Type="http://schemas.openxmlformats.org/officeDocument/2006/relationships/hyperlink" Target="http://nova-tex.ru/catalog/prochee/termobele/termobele_muzhskoe_duo_skin_duo_skin_trikotazh_seryy/" TargetMode="External"/><Relationship Id="rId98" Type="http://schemas.openxmlformats.org/officeDocument/2006/relationships/hyperlink" Target="http://nova-tex.ru/catalog/kurtki_plashchi/arctica_arktika_kurtka_taslan_chernyy/" TargetMode="External"/><Relationship Id="rId121" Type="http://schemas.openxmlformats.org/officeDocument/2006/relationships/hyperlink" Target="http://nova-tex.ru/catalog/prochee/obuv_1/trekkingovye_botinki_bolan_bolan_p_e_vstavki_iz_zamshi_siniy_ptbd_03bl/" TargetMode="External"/><Relationship Id="rId142" Type="http://schemas.openxmlformats.org/officeDocument/2006/relationships/hyperlink" Target="http://nova-tex.ru/catalog/prochee/golovnye_ubory/sharf_truba_steganaya_taffeta_grafit/" TargetMode="External"/><Relationship Id="rId163" Type="http://schemas.openxmlformats.org/officeDocument/2006/relationships/hyperlink" Target="http://nova-tex.ru/catalog/prochee/golovnye_ubory/baf_s_utyazhkoy_flis_grafit/" TargetMode="External"/><Relationship Id="rId184" Type="http://schemas.openxmlformats.org/officeDocument/2006/relationships/hyperlink" Target="http://nova-tex.ru/catalog/prochee/trikotazh/futbolka_payer_travel_mob_trevel_mob_khlopok_tiffani/" TargetMode="External"/><Relationship Id="rId219" Type="http://schemas.openxmlformats.org/officeDocument/2006/relationships/hyperlink" Target="http://nova-tex.ru/catalog/prochee/trikotazh/futbolka_payer_travel_mob_trevel_mob_khlopok_tiffani/" TargetMode="External"/><Relationship Id="rId230" Type="http://schemas.openxmlformats.org/officeDocument/2006/relationships/hyperlink" Target="http://nova-tex.ru/catalog/prochee/trikotazh/futbolka_payer_infinity_infiniti_khlopok_laym/" TargetMode="External"/><Relationship Id="rId251" Type="http://schemas.openxmlformats.org/officeDocument/2006/relationships/hyperlink" Target="http://nova-tex.ru/catalog/prochee/spalniki/kovrik_samonaduvayushchiysya_payer_premium_rm_08xl/" TargetMode="External"/><Relationship Id="rId25" Type="http://schemas.openxmlformats.org/officeDocument/2006/relationships/hyperlink" Target="http://nova-tex.ru/catalog/kurtki_plashchi/mount_maunt_tolstovka_/" TargetMode="External"/><Relationship Id="rId46" Type="http://schemas.openxmlformats.org/officeDocument/2006/relationships/hyperlink" Target="https://nova-tex.ru/catalog/kostyumy/komito_komito_kostyum_zhenskiy_soft_shell_/" TargetMode="External"/><Relationship Id="rId67" Type="http://schemas.openxmlformats.org/officeDocument/2006/relationships/hyperlink" Target="http://nova-tex.ru/catalog/bryuki/vega_15_bryuki_zhenskie_taslan_dobbi_grafit/" TargetMode="External"/><Relationship Id="rId272" Type="http://schemas.openxmlformats.org/officeDocument/2006/relationships/hyperlink" Target="http://nova-tex.ru/catalog/prochee/sumky-ryukzaki/germomeshok_payer_sugomak_sugomak_15l_zelenyy/" TargetMode="External"/><Relationship Id="rId88" Type="http://schemas.openxmlformats.org/officeDocument/2006/relationships/hyperlink" Target="http://nova-tex.ru/catalog/kurtki_plashchi/kurtka_zhenskaya_mira_mira_svetlyy_grafit/" TargetMode="External"/><Relationship Id="rId111" Type="http://schemas.openxmlformats.org/officeDocument/2006/relationships/hyperlink" Target="http://nova-tex.ru/catalog/prochee/obuv_1/trekkingovye_botinki_arkhaim_arkaim_zamsh_rozovyy/" TargetMode="External"/><Relationship Id="rId132" Type="http://schemas.openxmlformats.org/officeDocument/2006/relationships/hyperlink" Target="http://nova-tex.ru/catalog/prochee/obuv_1/trekkingovye_botinki_iremel_iremel_zamsh_podoshva_vibram_grafit_goluboy/" TargetMode="External"/><Relationship Id="rId153" Type="http://schemas.openxmlformats.org/officeDocument/2006/relationships/hyperlink" Target="http://nova-tex.ru/catalog/prochee/golovnye_ubory/sharf_steganyy_taffeta_grafit/" TargetMode="External"/><Relationship Id="rId174" Type="http://schemas.openxmlformats.org/officeDocument/2006/relationships/hyperlink" Target="http://nova-tex.ru/catalog/prochee/trikotazh/futbolka_payer_travel_mob_trevel_mob_khlopok_tiffani/" TargetMode="External"/><Relationship Id="rId195" Type="http://schemas.openxmlformats.org/officeDocument/2006/relationships/hyperlink" Target="http://nova-tex.ru/catalog/prochee/trikotazh/futbolka_payer_travel_mob_trevel_mob_khlopok_tiffani/" TargetMode="External"/><Relationship Id="rId209" Type="http://schemas.openxmlformats.org/officeDocument/2006/relationships/hyperlink" Target="http://nova-tex.ru/catalog/prochee/trikotazh/futbolka_payer_shards_shards_khlopok_nebesnyy/" TargetMode="External"/><Relationship Id="rId220" Type="http://schemas.openxmlformats.org/officeDocument/2006/relationships/hyperlink" Target="http://nova-tex.ru/catalog/prochee/trikotazh/futbolka_payer_travel_mob_trevel_mob_khlopok_tiffani/" TargetMode="External"/><Relationship Id="rId241" Type="http://schemas.openxmlformats.org/officeDocument/2006/relationships/hyperlink" Target="http://nova-tex.ru/catalog/prochee/spalniki/kovrik_samonaduvayushchiysya_payer_classic_cmp_05/" TargetMode="External"/><Relationship Id="rId15" Type="http://schemas.openxmlformats.org/officeDocument/2006/relationships/hyperlink" Target="http://nova-tex.ru/catalog/kurtki_plashchi/takho_tolstovka_zhenskaya_flis_150gr_goluboy/" TargetMode="External"/><Relationship Id="rId36" Type="http://schemas.openxmlformats.org/officeDocument/2006/relationships/hyperlink" Target="http://nova-tex.ru/catalog/zhilety/partizan_zhilet_taslan_zheltyy/" TargetMode="External"/><Relationship Id="rId57" Type="http://schemas.openxmlformats.org/officeDocument/2006/relationships/hyperlink" Target="http://nova-tex.ru/catalog/kostyumy/drayv_kostyum_neylon_siniy_seryy/" TargetMode="External"/><Relationship Id="rId262" Type="http://schemas.openxmlformats.org/officeDocument/2006/relationships/hyperlink" Target="http://nova-tex.ru/catalog/prochee/sumky-ryukzaki/ryukzak_turisticheskiy_payer_emory_emori_25l_krasnyy/" TargetMode="External"/><Relationship Id="rId283" Type="http://schemas.openxmlformats.org/officeDocument/2006/relationships/printerSettings" Target="../printerSettings/printerSettings3.bin"/><Relationship Id="rId78" Type="http://schemas.openxmlformats.org/officeDocument/2006/relationships/hyperlink" Target="http://nova-tex.ru/catalog/bryuki/manisa_manisa_bryuki_zhenskie_smesovaya_/" TargetMode="External"/><Relationship Id="rId99" Type="http://schemas.openxmlformats.org/officeDocument/2006/relationships/hyperlink" Target="http://nova-tex.ru/catalog/kurtki_plashchi/arctica_arktika_kurtka_taslan_chernyy/" TargetMode="External"/><Relationship Id="rId101" Type="http://schemas.openxmlformats.org/officeDocument/2006/relationships/hyperlink" Target="http://nova-tex.ru/catalog/kurtki_plashchi/arctica_arktika_kurtka_taslan_chernyy/" TargetMode="External"/><Relationship Id="rId122" Type="http://schemas.openxmlformats.org/officeDocument/2006/relationships/hyperlink" Target="http://nova-tex.ru/catalog/prochee/obuv_1/trekkingovye_botinki_bolan_bolan_p_e_vstavki_iz_zamshi_siniy_ptbd_03bl/" TargetMode="External"/><Relationship Id="rId143" Type="http://schemas.openxmlformats.org/officeDocument/2006/relationships/hyperlink" Target="http://nova-tex.ru/catalog/prochee/golovnye_ubory/sharf_truba_steganaya_taffeta_krasnyy/" TargetMode="External"/><Relationship Id="rId164" Type="http://schemas.openxmlformats.org/officeDocument/2006/relationships/hyperlink" Target="http://nova-tex.ru/catalog/prochee/golovnye_ubory/baf_s_utyazhkoy_flis_grafit/" TargetMode="External"/><Relationship Id="rId185" Type="http://schemas.openxmlformats.org/officeDocument/2006/relationships/hyperlink" Target="http://nova-tex.ru/catalog/prochee/trikotazh/futbolka_payer_world_tour_vorld_tur_khlopok_belyy/" TargetMode="External"/><Relationship Id="rId9" Type="http://schemas.openxmlformats.org/officeDocument/2006/relationships/hyperlink" Target="http://nova-tex.ru/catalog/prochee/termobele/termobele_muzhskoe_duo_skin_duo_skin_trikotazh_seryy/" TargetMode="External"/><Relationship Id="rId210" Type="http://schemas.openxmlformats.org/officeDocument/2006/relationships/hyperlink" Target="http://nova-tex.ru/catalog/prochee/trikotazh/futbolka_payer_shards_shards_khlopok_nebesnyy/" TargetMode="External"/><Relationship Id="rId26" Type="http://schemas.openxmlformats.org/officeDocument/2006/relationships/hyperlink" Target="http://nova-tex.ru/catalog/kurtki_plashchi/mount_maunt_tolstovka_/" TargetMode="External"/><Relationship Id="rId231" Type="http://schemas.openxmlformats.org/officeDocument/2006/relationships/hyperlink" Target="http://nova-tex.ru/catalog/prochee/trikotazh/futbolka_payer_infinity_infiniti_khlopok_bordo/" TargetMode="External"/><Relationship Id="rId252" Type="http://schemas.openxmlformats.org/officeDocument/2006/relationships/hyperlink" Target="http://nova-tex.ru/catalog/prochee/spalniki/kovrik_samonaduvayushchiysya_payer_premium_rm_08xl/" TargetMode="External"/><Relationship Id="rId273" Type="http://schemas.openxmlformats.org/officeDocument/2006/relationships/hyperlink" Target="http://nova-tex.ru/catalog/prochee/sumky-ryukzaki/germomeshok_payer_sugomak_sugomak_15l_zheltyy/" TargetMode="External"/><Relationship Id="rId47" Type="http://schemas.openxmlformats.org/officeDocument/2006/relationships/hyperlink" Target="http://nova-tex.ru/catalog/kostyumy/kayt_kostyum_koshachiy_glaz_cherno_zheltyy/" TargetMode="External"/><Relationship Id="rId68" Type="http://schemas.openxmlformats.org/officeDocument/2006/relationships/hyperlink" Target="http://nova-tex.ru/catalog/bryuki/vega_15_bryuki_zhenskie_taslan_dobbi_grafit/" TargetMode="External"/><Relationship Id="rId89" Type="http://schemas.openxmlformats.org/officeDocument/2006/relationships/hyperlink" Target="http://nova-tex.ru/catalog/kurtki_plashchi/kurtka_zhenskaya_mira_mira_svetlyy_grafit/" TargetMode="External"/><Relationship Id="rId112" Type="http://schemas.openxmlformats.org/officeDocument/2006/relationships/hyperlink" Target="http://nova-tex.ru/catalog/prochee/obuv_1/trekkingovye_botinki_arkhaim_arkaim_zamsh_rozovyy/" TargetMode="External"/><Relationship Id="rId133" Type="http://schemas.openxmlformats.org/officeDocument/2006/relationships/hyperlink" Target="http://nova-tex.ru/catalog/prochee/obuv_1/trekkingovye_botinki_iremel_iremel_zamsh_podoshva_vibram_grafit_goluboy/" TargetMode="External"/><Relationship Id="rId154" Type="http://schemas.openxmlformats.org/officeDocument/2006/relationships/hyperlink" Target="http://nova-tex.ru/catalog/prochee/golovnye_ubory/sharf_steganyy_taffeta_grafit/" TargetMode="External"/><Relationship Id="rId175" Type="http://schemas.openxmlformats.org/officeDocument/2006/relationships/hyperlink" Target="http://nova-tex.ru/catalog/prochee/trikotazh/futbolka_payer_travel_mob_trevel_mob_khlopok_tiffani/" TargetMode="External"/><Relationship Id="rId196" Type="http://schemas.openxmlformats.org/officeDocument/2006/relationships/hyperlink" Target="http://nova-tex.ru/catalog/prochee/trikotazh/futbolka_payer_travel_mob_trevel_mob_khlopok_tiffani/" TargetMode="External"/><Relationship Id="rId200" Type="http://schemas.openxmlformats.org/officeDocument/2006/relationships/hyperlink" Target="http://nova-tex.ru/catalog/prochee/trikotazh/futbolka_payer_travel_mob_trevel_mob_khlopok_tiffani/" TargetMode="External"/><Relationship Id="rId16" Type="http://schemas.openxmlformats.org/officeDocument/2006/relationships/hyperlink" Target="http://nova-tex.ru/catalog/kurtki_plashchi/takho_tolstovka_zhenskaya_flis_150gr_goluboy/" TargetMode="External"/><Relationship Id="rId221" Type="http://schemas.openxmlformats.org/officeDocument/2006/relationships/hyperlink" Target="http://nova-tex.ru/catalog/prochee/trikotazh/futbolka_payer_travel_mob_trevel_mob_khlopok_bordo/" TargetMode="External"/><Relationship Id="rId242" Type="http://schemas.openxmlformats.org/officeDocument/2006/relationships/hyperlink" Target="http://nova-tex.ru/catalog/prochee/spalniki/kovrik_samonaduvayushchiysya_payer_classic_cmp_05/" TargetMode="External"/><Relationship Id="rId263" Type="http://schemas.openxmlformats.org/officeDocument/2006/relationships/hyperlink" Target="http://nova-tex.ru/catalog/prochee/sumky-ryukzaki/germomeshok_payer_classic_70l_poliestr_fioletovyy/" TargetMode="External"/><Relationship Id="rId284" Type="http://schemas.openxmlformats.org/officeDocument/2006/relationships/drawing" Target="../drawings/drawing4.xml"/><Relationship Id="rId37" Type="http://schemas.openxmlformats.org/officeDocument/2006/relationships/hyperlink" Target="http://nova-tex.ru/catalog/zhilety/layt_zhilet_neylon_fuksiya/" TargetMode="External"/><Relationship Id="rId58" Type="http://schemas.openxmlformats.org/officeDocument/2006/relationships/hyperlink" Target="http://nova-tex.ru/catalog/kostyumy/drayv_kostyum_neylon_siniy_seryy/" TargetMode="External"/><Relationship Id="rId79" Type="http://schemas.openxmlformats.org/officeDocument/2006/relationships/hyperlink" Target="http://nova-tex.ru/catalog/kurtki_plashchi/korbu_korbu_kurtka_membrana_siniy_okean/" TargetMode="External"/><Relationship Id="rId102" Type="http://schemas.openxmlformats.org/officeDocument/2006/relationships/hyperlink" Target="http://nova-tex.ru/catalog/kurtki_plashchi/arctica_arktika_kurtka_taslan_chernyy/" TargetMode="External"/><Relationship Id="rId123" Type="http://schemas.openxmlformats.org/officeDocument/2006/relationships/hyperlink" Target="http://nova-tex.ru/catalog/prochee/obuv_1/trekkingovye_botinki_bolan_bolan_p_e_vstavki_iz_zamshi_siniy_ptbd_03bl/" TargetMode="External"/><Relationship Id="rId144" Type="http://schemas.openxmlformats.org/officeDocument/2006/relationships/hyperlink" Target="http://nova-tex.ru/catalog/prochee/golovnye_ubory/sharf_truba_steganaya_taffeta_krasnyy/" TargetMode="External"/><Relationship Id="rId90" Type="http://schemas.openxmlformats.org/officeDocument/2006/relationships/hyperlink" Target="http://nova-tex.ru/catalog/kurtki_plashchi/kurtka_zhenskaya_mira_mira_svetlyy_grafit/" TargetMode="External"/><Relationship Id="rId165" Type="http://schemas.openxmlformats.org/officeDocument/2006/relationships/hyperlink" Target="http://nova-tex.ru/catalog/prochee/trikotazh/futbolka_payer_travel_mob_trevel_mob_khlopok_tiffani/" TargetMode="External"/><Relationship Id="rId186" Type="http://schemas.openxmlformats.org/officeDocument/2006/relationships/hyperlink" Target="http://nova-tex.ru/catalog/prochee/trikotazh/futbolka_payer_world_tour_vorld_tur_khlopok_belyy/" TargetMode="External"/><Relationship Id="rId211" Type="http://schemas.openxmlformats.org/officeDocument/2006/relationships/hyperlink" Target="http://nova-tex.ru/catalog/prochee/trikotazh/futbolka_payer_shards_shards_khlopok_gorchitsa/" TargetMode="External"/><Relationship Id="rId232" Type="http://schemas.openxmlformats.org/officeDocument/2006/relationships/hyperlink" Target="http://nova-tex.ru/catalog/prochee/trikotazh/futbolka_payer_infinity_infiniti_khlopok_bordo/" TargetMode="External"/><Relationship Id="rId253" Type="http://schemas.openxmlformats.org/officeDocument/2006/relationships/hyperlink" Target="http://nova-tex.ru/catalog/prochee/spalniki/kovrik_samonaduvayushchiysya_payer_premium_pm_08/" TargetMode="External"/><Relationship Id="rId274" Type="http://schemas.openxmlformats.org/officeDocument/2006/relationships/hyperlink" Target="http://nova-tex.ru/catalog/prochee/sumky-ryukzaki/germomeshok_payer_sugomak_sugomak_15l_zheltyy/" TargetMode="External"/><Relationship Id="rId27" Type="http://schemas.openxmlformats.org/officeDocument/2006/relationships/hyperlink" Target="http://nova-tex.ru/catalog/kurtki_plashchi/tolstovka_zhenskaya_payer_trikotazh_na_flise_zheltyy/" TargetMode="External"/><Relationship Id="rId48" Type="http://schemas.openxmlformats.org/officeDocument/2006/relationships/hyperlink" Target="http://nova-tex.ru/catalog/kostyumy/kayt_kostyum_koshachiy_glaz_cherno_zheltyy/" TargetMode="External"/><Relationship Id="rId69" Type="http://schemas.openxmlformats.org/officeDocument/2006/relationships/hyperlink" Target="http://nova-tex.ru/catalog/bryuki/arctica_arktika_bryuki_muzhskie_taslan_chernyy/" TargetMode="External"/><Relationship Id="rId113" Type="http://schemas.openxmlformats.org/officeDocument/2006/relationships/hyperlink" Target="http://nova-tex.ru/catalog/prochee/obuv_1/trekkingovye_botinki_arkhaim_arkaim_zamsh_khaki/" TargetMode="External"/><Relationship Id="rId134" Type="http://schemas.openxmlformats.org/officeDocument/2006/relationships/hyperlink" Target="http://nova-tex.ru/catalog/prochee/obuv_1/trekkingovye_botinki_iremel_iremel_zamsh_podoshva_vibram_grafit_goluboy/" TargetMode="External"/><Relationship Id="rId80" Type="http://schemas.openxmlformats.org/officeDocument/2006/relationships/hyperlink" Target="http://nova-tex.ru/catalog/kurtki_plashchi/korbu_korbu_kurtka_membrana_siniy_okean/" TargetMode="External"/><Relationship Id="rId155" Type="http://schemas.openxmlformats.org/officeDocument/2006/relationships/hyperlink" Target="http://nova-tex.ru/catalog/prochee/golovnye_ubory/shapka_vyazanaya_nemo_nemo_lilovyy/" TargetMode="External"/><Relationship Id="rId176" Type="http://schemas.openxmlformats.org/officeDocument/2006/relationships/hyperlink" Target="http://nova-tex.ru/catalog/prochee/trikotazh/futbolka_payer_travel_mob_trevel_mob_khlopok_tiffani/" TargetMode="External"/><Relationship Id="rId197" Type="http://schemas.openxmlformats.org/officeDocument/2006/relationships/hyperlink" Target="http://nova-tex.ru/catalog/prochee/trikotazh/futbolka_payer_travel_mob_trevel_mob_khlopok_tiffani/" TargetMode="External"/><Relationship Id="rId201" Type="http://schemas.openxmlformats.org/officeDocument/2006/relationships/hyperlink" Target="http://nova-tex.ru/catalog/prochee/trikotazh/futbolka_payer_travel_mob_trevel_mob_khlopok_tiffani/" TargetMode="External"/><Relationship Id="rId222" Type="http://schemas.openxmlformats.org/officeDocument/2006/relationships/hyperlink" Target="http://nova-tex.ru/catalog/prochee/trikotazh/futbolka_payer_travel_mob_trevel_mob_khlopok_bordo/" TargetMode="External"/><Relationship Id="rId243" Type="http://schemas.openxmlformats.org/officeDocument/2006/relationships/hyperlink" Target="http://nova-tex.ru/catalog/prochee/spalniki/kovrik_samonaduvayushchiysya_payer_classic_cm_03/" TargetMode="External"/><Relationship Id="rId264" Type="http://schemas.openxmlformats.org/officeDocument/2006/relationships/hyperlink" Target="http://nova-tex.ru/catalog/prochee/sumky-ryukzaki/germomeshok_payer_classic_70l_poliestr_fioletovyy/" TargetMode="External"/><Relationship Id="rId17" Type="http://schemas.openxmlformats.org/officeDocument/2006/relationships/hyperlink" Target="http://nova-tex.ru/catalog/kurtki_plashchi/takho_tolstovka_flis_150gr_grafit/" TargetMode="External"/><Relationship Id="rId38" Type="http://schemas.openxmlformats.org/officeDocument/2006/relationships/hyperlink" Target="http://nova-tex.ru/catalog/zhilety/layt_zhilet_neylon_fuksiya/" TargetMode="External"/><Relationship Id="rId59" Type="http://schemas.openxmlformats.org/officeDocument/2006/relationships/hyperlink" Target="http://nova-tex.ru/catalog/kostyumy/vegas_15_vegas_kostyum_taslan_krasnyy_grafit/" TargetMode="External"/><Relationship Id="rId103" Type="http://schemas.openxmlformats.org/officeDocument/2006/relationships/hyperlink" Target="http://nova-tex.ru/catalog/kurtki_plashchi/arctica_arktika_kurtka_taslan_chernyy/" TargetMode="External"/><Relationship Id="rId124" Type="http://schemas.openxmlformats.org/officeDocument/2006/relationships/hyperlink" Target="http://nova-tex.ru/catalog/prochee/obuv_1/trekkingovye_botinki_bolan_bolan_p_e_vstavki_iz_zamshi_siniy_ptbd_03bl/" TargetMode="External"/><Relationship Id="rId70" Type="http://schemas.openxmlformats.org/officeDocument/2006/relationships/hyperlink" Target="http://nova-tex.ru/catalog/bryuki/arctica_arktika_bryuki_muzhskie_taslan_chernyy/" TargetMode="External"/><Relationship Id="rId91" Type="http://schemas.openxmlformats.org/officeDocument/2006/relationships/hyperlink" Target="http://nova-tex.ru/catalog/kurtki_plashchi/kurtka_zhenskaya_mira_mira_svetlyy_grafit/" TargetMode="External"/><Relationship Id="rId145" Type="http://schemas.openxmlformats.org/officeDocument/2006/relationships/hyperlink" Target="http://nova-tex.ru/catalog/prochee/golovnye_ubory/sharf_truba_steganaya_taffeta_siniy/" TargetMode="External"/><Relationship Id="rId166" Type="http://schemas.openxmlformats.org/officeDocument/2006/relationships/hyperlink" Target="http://nova-tex.ru/catalog/prochee/trikotazh/futbolka_payer_travel_mob_trevel_mob_khlopok_tiffani/" TargetMode="External"/><Relationship Id="rId187" Type="http://schemas.openxmlformats.org/officeDocument/2006/relationships/hyperlink" Target="http://nova-tex.ru/catalog/prochee/trikotazh/futbolka_payer_world_tour_vorld_tur_khlopok_bordo/" TargetMode="External"/><Relationship Id="rId1" Type="http://schemas.openxmlformats.org/officeDocument/2006/relationships/hyperlink" Target="http://nova-tex.ru/catalog/prochee/termobele/termobele_muzhskoe_duo_skin_duo_skin_trikotazh_seryy/" TargetMode="External"/><Relationship Id="rId212" Type="http://schemas.openxmlformats.org/officeDocument/2006/relationships/hyperlink" Target="http://nova-tex.ru/catalog/prochee/trikotazh/futbolka_payer_shards_shards_khlopok_gorchitsa/" TargetMode="External"/><Relationship Id="rId233" Type="http://schemas.openxmlformats.org/officeDocument/2006/relationships/hyperlink" Target="http://nova-tex.ru/catalog/prochee/trikotazh/futbolka_payer_infinity_infiniti_khlopok_tiffani/" TargetMode="External"/><Relationship Id="rId254" Type="http://schemas.openxmlformats.org/officeDocument/2006/relationships/hyperlink" Target="http://nova-tex.ru/catalog/prochee/spalniki/kovrik_samonaduvayushchiysya_payer_premium_pm_08/" TargetMode="External"/><Relationship Id="rId28" Type="http://schemas.openxmlformats.org/officeDocument/2006/relationships/hyperlink" Target="http://nova-tex.ru/catalog/kurtki_plashchi/tolstovka_zhenskaya_payer_trikotazh_na_flise_zheltyy/" TargetMode="External"/><Relationship Id="rId49" Type="http://schemas.openxmlformats.org/officeDocument/2006/relationships/hyperlink" Target="http://nova-tex.ru/catalog/kostyumy/freeride_frirayd_kombinezon_muzhskoy_taslan_grafit/" TargetMode="External"/><Relationship Id="rId114" Type="http://schemas.openxmlformats.org/officeDocument/2006/relationships/hyperlink" Target="http://nova-tex.ru/catalog/prochee/obuv_1/trekkingovye_botinki_arkhaim_arkaim_zamsh_khaki/" TargetMode="External"/><Relationship Id="rId275" Type="http://schemas.openxmlformats.org/officeDocument/2006/relationships/hyperlink" Target="http://nova-tex.ru/catalog/prochee/sumky-ryukzaki/germomeshok_payer_sugomak_sugomak_15l_krasnyy/" TargetMode="External"/><Relationship Id="rId60" Type="http://schemas.openxmlformats.org/officeDocument/2006/relationships/hyperlink" Target="http://nova-tex.ru/catalog/kostyumy/vegas_15_vegas_kostyum_taslan_krasnyy_grafit/" TargetMode="External"/><Relationship Id="rId81" Type="http://schemas.openxmlformats.org/officeDocument/2006/relationships/hyperlink" Target="http://nova-tex.ru/catalog/kurtki_plashchi/korbu_korbu_kurtka_membrana_salatovyy/" TargetMode="External"/><Relationship Id="rId135" Type="http://schemas.openxmlformats.org/officeDocument/2006/relationships/hyperlink" Target="http://nova-tex.ru/catalog/prochee/golovnye_ubory/beysbolka_elit_barer_khaki/" TargetMode="External"/><Relationship Id="rId156" Type="http://schemas.openxmlformats.org/officeDocument/2006/relationships/hyperlink" Target="http://nova-tex.ru/catalog/prochee/golovnye_ubory/shapka_vyazanaya_nemo_nemo_lilovyy/" TargetMode="External"/><Relationship Id="rId177" Type="http://schemas.openxmlformats.org/officeDocument/2006/relationships/hyperlink" Target="http://nova-tex.ru/catalog/prochee/trikotazh/futbolka_payer_travel_mob_trevel_mob_khlopok_tiffani/" TargetMode="External"/><Relationship Id="rId198" Type="http://schemas.openxmlformats.org/officeDocument/2006/relationships/hyperlink" Target="http://nova-tex.ru/catalog/prochee/trikotazh/futbolka_payer_travel_mob_trevel_mob_khlopok_tiffani/" TargetMode="External"/><Relationship Id="rId202" Type="http://schemas.openxmlformats.org/officeDocument/2006/relationships/hyperlink" Target="http://nova-tex.ru/catalog/prochee/trikotazh/futbolka_payer_travel_mob_trevel_mob_khlopok_tiffani/" TargetMode="External"/><Relationship Id="rId223" Type="http://schemas.openxmlformats.org/officeDocument/2006/relationships/hyperlink" Target="http://nova-tex.ru/catalog/prochee/trikotazh/futbolka_payer_shoji_shodzhi_khlopok_siniy_okean/" TargetMode="External"/><Relationship Id="rId244" Type="http://schemas.openxmlformats.org/officeDocument/2006/relationships/hyperlink" Target="http://nova-tex.ru/catalog/prochee/spalniki/kovrik_samonaduvayushchiysya_payer_classic_cm_03/" TargetMode="External"/><Relationship Id="rId18" Type="http://schemas.openxmlformats.org/officeDocument/2006/relationships/hyperlink" Target="http://nova-tex.ru/catalog/kurtki_plashchi/takho_tolstovka_flis_150gr_grafit/" TargetMode="External"/><Relationship Id="rId39" Type="http://schemas.openxmlformats.org/officeDocument/2006/relationships/hyperlink" Target="http://nova-tex.ru/catalog/zhilety/layt_zhilet_neylon_gorchitsa/" TargetMode="External"/><Relationship Id="rId265" Type="http://schemas.openxmlformats.org/officeDocument/2006/relationships/hyperlink" Target="http://nova-tex.ru/catalog/prochee/sumky-ryukzaki/germomeshok_payer_premium_20l_neylon_zheltyy/" TargetMode="External"/><Relationship Id="rId50" Type="http://schemas.openxmlformats.org/officeDocument/2006/relationships/hyperlink" Target="http://nova-tex.ru/catalog/kostyumy/freeride_frirayd_kombinezon_muzhskoy_taslan_grafit/" TargetMode="External"/><Relationship Id="rId104" Type="http://schemas.openxmlformats.org/officeDocument/2006/relationships/hyperlink" Target="http://nova-tex.ru/catalog/kurtki_plashchi/arctica_arktika_kurtka_taslan_chernyy/" TargetMode="External"/><Relationship Id="rId125" Type="http://schemas.openxmlformats.org/officeDocument/2006/relationships/hyperlink" Target="http://nova-tex.ru/catalog/prochee/obuv_1/trekkingovye_botinki_iremel_iremel_zamsh_podoshva_vibram_vishnya/" TargetMode="External"/><Relationship Id="rId146" Type="http://schemas.openxmlformats.org/officeDocument/2006/relationships/hyperlink" Target="http://nova-tex.ru/catalog/prochee/golovnye_ubory/sharf_truba_steganaya_taffeta_siniy/" TargetMode="External"/><Relationship Id="rId167" Type="http://schemas.openxmlformats.org/officeDocument/2006/relationships/hyperlink" Target="http://nova-tex.ru/catalog/prochee/trikotazh/futbolka_payer_travel_mob_trevel_mob_khlopok_tiffani/" TargetMode="External"/><Relationship Id="rId188" Type="http://schemas.openxmlformats.org/officeDocument/2006/relationships/hyperlink" Target="http://nova-tex.ru/catalog/prochee/trikotazh/futbolka_payer_world_tour_vorld_tur_khlopok_bordo/" TargetMode="External"/><Relationship Id="rId71" Type="http://schemas.openxmlformats.org/officeDocument/2006/relationships/hyperlink" Target="http://nova-tex.ru/catalog/bryuki/arctica_arktika_bryuki_zhenskie_taslan_dobbi_grafit/" TargetMode="External"/><Relationship Id="rId92" Type="http://schemas.openxmlformats.org/officeDocument/2006/relationships/hyperlink" Target="http://nova-tex.ru/catalog/kurtki_plashchi/kurtka_zhenskaya_mira_mira_svetlyy_grafit/" TargetMode="External"/><Relationship Id="rId213" Type="http://schemas.openxmlformats.org/officeDocument/2006/relationships/hyperlink" Target="http://nova-tex.ru/catalog/prochee/trikotazh/futbolka_payer_travel_mob_trevel_mob_khlopok_tiffani/" TargetMode="External"/><Relationship Id="rId234" Type="http://schemas.openxmlformats.org/officeDocument/2006/relationships/hyperlink" Target="http://nova-tex.ru/catalog/prochee/trikotazh/futbolka_payer_infinity_infiniti_khlopok_tiffani/" TargetMode="External"/><Relationship Id="rId2" Type="http://schemas.openxmlformats.org/officeDocument/2006/relationships/hyperlink" Target="http://nova-tex.ru/catalog/prochee/termobele/termobele_muzhskoe_duo_skin_duo_skin_trikotazh_seryy/" TargetMode="External"/><Relationship Id="rId29" Type="http://schemas.openxmlformats.org/officeDocument/2006/relationships/hyperlink" Target="http://nova-tex.ru/catalog/kurtki_plashchi/beila_beyla_tolstovka_zhenskaya_trikotazh_sv_zheltyy/" TargetMode="External"/><Relationship Id="rId255" Type="http://schemas.openxmlformats.org/officeDocument/2006/relationships/hyperlink" Target="http://nova-tex.ru/catalog/prochee/spalniki/kovrik_samonaduvayushchiysya_payer_premium_rm_05xl/" TargetMode="External"/><Relationship Id="rId276" Type="http://schemas.openxmlformats.org/officeDocument/2006/relationships/hyperlink" Target="http://nova-tex.ru/catalog/prochee/sumky-ryukzaki/germomeshok_payer_sugomak_sugomak_15l_krasnyy/" TargetMode="External"/><Relationship Id="rId40" Type="http://schemas.openxmlformats.org/officeDocument/2006/relationships/hyperlink" Target="http://nova-tex.ru/catalog/zhilety/layt_zhilet_neylon_gorchitsa/" TargetMode="External"/><Relationship Id="rId115" Type="http://schemas.openxmlformats.org/officeDocument/2006/relationships/hyperlink" Target="http://nova-tex.ru/catalog/prochee/obuv_1/trekkingovye_botinki_dombay_dombay_nubuk_pod_vibram_korich_chernyy/" TargetMode="External"/><Relationship Id="rId136" Type="http://schemas.openxmlformats.org/officeDocument/2006/relationships/hyperlink" Target="http://nova-tex.ru/catalog/prochee/golovnye_ubory/beysbolka_elit_barer_khaki/" TargetMode="External"/><Relationship Id="rId157" Type="http://schemas.openxmlformats.org/officeDocument/2006/relationships/hyperlink" Target="http://nova-tex.ru/catalog/prochee/golovnye_ubory/shapka_zhenskaya_ross_ross_taslan_mozaika_myata/" TargetMode="External"/><Relationship Id="rId178" Type="http://schemas.openxmlformats.org/officeDocument/2006/relationships/hyperlink" Target="http://nova-tex.ru/catalog/prochee/trikotazh/futbolka_payer_travel_mob_trevel_mob_khlopok_tiffani/" TargetMode="External"/><Relationship Id="rId61" Type="http://schemas.openxmlformats.org/officeDocument/2006/relationships/hyperlink" Target="http://nova-tex.ru/catalog/kostyumy/gratsiya_kostyum_taslan_zheltyy/" TargetMode="External"/><Relationship Id="rId82" Type="http://schemas.openxmlformats.org/officeDocument/2006/relationships/hyperlink" Target="http://nova-tex.ru/catalog/kurtki_plashchi/korbu_korbu_kurtka_membrana_salatovyy/" TargetMode="External"/><Relationship Id="rId199" Type="http://schemas.openxmlformats.org/officeDocument/2006/relationships/hyperlink" Target="http://nova-tex.ru/catalog/prochee/trikotazh/futbolka_payer_travel_mob_trevel_mob_khlopok_tiffani/" TargetMode="External"/><Relationship Id="rId203" Type="http://schemas.openxmlformats.org/officeDocument/2006/relationships/hyperlink" Target="http://nova-tex.ru/catalog/prochee/trikotazh/futbolka_payer_travel_mob_trevel_mob_khlopok_tiffani/" TargetMode="External"/><Relationship Id="rId19" Type="http://schemas.openxmlformats.org/officeDocument/2006/relationships/hyperlink" Target="http://nova-tex.ru/catalog/kurtki_plashchi/takho_tolstovka_flis_150gr_grafit/" TargetMode="External"/><Relationship Id="rId224" Type="http://schemas.openxmlformats.org/officeDocument/2006/relationships/hyperlink" Target="http://nova-tex.ru/catalog/prochee/trikotazh/futbolka_payer_shoji_shodzhi_khlopok_siniy_okean/" TargetMode="External"/><Relationship Id="rId245" Type="http://schemas.openxmlformats.org/officeDocument/2006/relationships/hyperlink" Target="http://nova-tex.ru/catalog/prochee/spalniki/kovrik_samonaduvayushchiysya_payer_classic_cm_05/" TargetMode="External"/><Relationship Id="rId266" Type="http://schemas.openxmlformats.org/officeDocument/2006/relationships/hyperlink" Target="http://nova-tex.ru/catalog/prochee/sumky-ryukzaki/germomeshok_payer_premium_20l_neylon_zheltyy/" TargetMode="External"/><Relationship Id="rId30" Type="http://schemas.openxmlformats.org/officeDocument/2006/relationships/hyperlink" Target="http://nova-tex.ru/catalog/kurtki_plashchi/beila_beyla_tolstovka_zhenskaya_trikotazh_sv_zheltyy/" TargetMode="External"/><Relationship Id="rId105" Type="http://schemas.openxmlformats.org/officeDocument/2006/relationships/hyperlink" Target="http://nova-tex.ru/catalog/kurtki_plashchi/arctica_arktika_kurtka_taslan_chernyy/" TargetMode="External"/><Relationship Id="rId126" Type="http://schemas.openxmlformats.org/officeDocument/2006/relationships/hyperlink" Target="http://nova-tex.ru/catalog/prochee/obuv_1/trekkingovye_botinki_iremel_iremel_zamsh_podoshva_vibram_vishnya/" TargetMode="External"/><Relationship Id="rId147" Type="http://schemas.openxmlformats.org/officeDocument/2006/relationships/hyperlink" Target="http://nova-tex.ru/catalog/prochee/golovnye_ubory/shapka_vyazanaya_s_flisom_yurma_yurma_siniy/" TargetMode="External"/><Relationship Id="rId168" Type="http://schemas.openxmlformats.org/officeDocument/2006/relationships/hyperlink" Target="http://nova-tex.ru/catalog/prochee/trikotazh/futbolka_payer_travel_mob_trevel_mob_khlopok_tiffani/" TargetMode="External"/><Relationship Id="rId51" Type="http://schemas.openxmlformats.org/officeDocument/2006/relationships/hyperlink" Target="http://nova-tex.ru/catalog/kostyumy/freeride_frirayd_kombinezon_muzhskoy_taslan_krasnyy_chernyy/" TargetMode="External"/><Relationship Id="rId72" Type="http://schemas.openxmlformats.org/officeDocument/2006/relationships/hyperlink" Target="http://nova-tex.ru/catalog/bryuki/arctica_arktika_bryuki_zhenskie_taslan_dobbi_grafit/" TargetMode="External"/><Relationship Id="rId93" Type="http://schemas.openxmlformats.org/officeDocument/2006/relationships/hyperlink" Target="http://nova-tex.ru/catalog/kurtki_plashchi/kurtka_zhenskaya_mira_mira_svetlyy_grafit/" TargetMode="External"/><Relationship Id="rId189" Type="http://schemas.openxmlformats.org/officeDocument/2006/relationships/hyperlink" Target="http://nova-tex.ru/catalog/prochee/trikotazh/futbolka_payer_world_tour_vorld_tur_khlopok_laym/" TargetMode="External"/><Relationship Id="rId3" Type="http://schemas.openxmlformats.org/officeDocument/2006/relationships/hyperlink" Target="http://nova-tex.ru/catalog/prochee/termobele/termobele_muzhskoe_duo_skin_duo_skin_trikotazh_seryy/" TargetMode="External"/><Relationship Id="rId214" Type="http://schemas.openxmlformats.org/officeDocument/2006/relationships/hyperlink" Target="http://nova-tex.ru/catalog/prochee/trikotazh/futbolka_payer_travel_mob_trevel_mob_khlopok_tiffani/" TargetMode="External"/><Relationship Id="rId235" Type="http://schemas.openxmlformats.org/officeDocument/2006/relationships/hyperlink" Target="http://nova-tex.ru/catalog/prochee/trikotazh/futbolka_payer_infinity_infiniti_khlopok_belyy/" TargetMode="External"/><Relationship Id="rId256" Type="http://schemas.openxmlformats.org/officeDocument/2006/relationships/hyperlink" Target="http://nova-tex.ru/catalog/prochee/spalniki/kovrik_samonaduvayushchiysya_payer_premium_rm_05xl/" TargetMode="External"/><Relationship Id="rId277" Type="http://schemas.openxmlformats.org/officeDocument/2006/relationships/hyperlink" Target="http://nova-tex.ru/catalog/prochee/sumky-ryukzaki/germomeshok_payer_allaki_allaki_15l_krasnyy/" TargetMode="External"/><Relationship Id="rId116" Type="http://schemas.openxmlformats.org/officeDocument/2006/relationships/hyperlink" Target="http://nova-tex.ru/catalog/prochee/obuv_1/trekkingovye_botinki_dombay_dombay_nubuk_pod_vibram_korich_chernyy/" TargetMode="External"/><Relationship Id="rId137" Type="http://schemas.openxmlformats.org/officeDocument/2006/relationships/hyperlink" Target="http://nova-tex.ru/catalog/prochee/golovnye_ubory/sharf_steganyy_taffeta_krasnaya_mozaika/" TargetMode="External"/><Relationship Id="rId158" Type="http://schemas.openxmlformats.org/officeDocument/2006/relationships/hyperlink" Target="http://nova-tex.ru/catalog/prochee/golovnye_ubory/shapka_zhenskaya_ross_ross_taslan_mozaika_myata/" TargetMode="External"/><Relationship Id="rId20" Type="http://schemas.openxmlformats.org/officeDocument/2006/relationships/hyperlink" Target="http://nova-tex.ru/catalog/kurtki_plashchi/takho_tolstovka_flis_150gr_grafit/" TargetMode="External"/><Relationship Id="rId41" Type="http://schemas.openxmlformats.org/officeDocument/2006/relationships/hyperlink" Target="http://nova-tex.ru/catalog/kostyumy/west_vest_kostyum_soft_shell_gorchitsa_khaki/" TargetMode="External"/><Relationship Id="rId62" Type="http://schemas.openxmlformats.org/officeDocument/2006/relationships/hyperlink" Target="http://nova-tex.ru/catalog/kostyumy/gratsiya_kostyum_taslan_zheltyy/" TargetMode="External"/><Relationship Id="rId83" Type="http://schemas.openxmlformats.org/officeDocument/2006/relationships/hyperlink" Target="http://nova-tex.ru/catalog/kurtki_plashchi/siti_vetrovka_zhenskaya_tarmak_khaki/" TargetMode="External"/><Relationship Id="rId179" Type="http://schemas.openxmlformats.org/officeDocument/2006/relationships/hyperlink" Target="http://nova-tex.ru/catalog/prochee/trikotazh/futbolka_payer_travel_mob_trevel_mob_khlopok_tiffani/" TargetMode="External"/><Relationship Id="rId190" Type="http://schemas.openxmlformats.org/officeDocument/2006/relationships/hyperlink" Target="http://nova-tex.ru/catalog/prochee/trikotazh/futbolka_payer_world_tour_vorld_tur_khlopok_laym/" TargetMode="External"/><Relationship Id="rId204" Type="http://schemas.openxmlformats.org/officeDocument/2006/relationships/hyperlink" Target="http://nova-tex.ru/catalog/prochee/trikotazh/futbolka_payer_travel_mob_trevel_mob_khlopok_tiffani/" TargetMode="External"/><Relationship Id="rId225" Type="http://schemas.openxmlformats.org/officeDocument/2006/relationships/hyperlink" Target="http://nova-tex.ru/catalog/prochee/trikotazh/futbolka_payer_shoji_shodzhi_khlopok_gorchitsa/" TargetMode="External"/><Relationship Id="rId246" Type="http://schemas.openxmlformats.org/officeDocument/2006/relationships/hyperlink" Target="http://nova-tex.ru/catalog/prochee/spalniki/kovrik_samonaduvayushchiysya_payer_classic_cm_05/" TargetMode="External"/><Relationship Id="rId267" Type="http://schemas.openxmlformats.org/officeDocument/2006/relationships/hyperlink" Target="http://nova-tex.ru/catalog/prochee/sumky-ryukzaki/germomeshok_payer_premium_10l_neylon_krasnyy/" TargetMode="External"/><Relationship Id="rId106" Type="http://schemas.openxmlformats.org/officeDocument/2006/relationships/hyperlink" Target="http://nova-tex.ru/catalog/kurtki_plashchi/arctica_arktika_kurtka_taslan_chernyy/" TargetMode="External"/><Relationship Id="rId127" Type="http://schemas.openxmlformats.org/officeDocument/2006/relationships/hyperlink" Target="http://nova-tex.ru/catalog/prochee/obuv_1/trekkingovye_botinki_iremel_iremel_zamsh_podoshva_vibram_grafit_goluboy/" TargetMode="External"/><Relationship Id="rId10" Type="http://schemas.openxmlformats.org/officeDocument/2006/relationships/hyperlink" Target="http://nova-tex.ru/catalog/prochee/termobele/termobele_muzhskoe_duo_skin_duo_skin_trikotazh_seryy/" TargetMode="External"/><Relationship Id="rId31" Type="http://schemas.openxmlformats.org/officeDocument/2006/relationships/hyperlink" Target="http://nova-tex.ru/catalog/kurtki_plashchi/takho_tolstovka_flis_150gr_grafit/" TargetMode="External"/><Relationship Id="rId52" Type="http://schemas.openxmlformats.org/officeDocument/2006/relationships/hyperlink" Target="http://nova-tex.ru/catalog/kostyumy/freeride_frirayd_kombinezon_muzhskoy_taslan_krasnyy_chernyy/" TargetMode="External"/><Relationship Id="rId73" Type="http://schemas.openxmlformats.org/officeDocument/2006/relationships/hyperlink" Target="http://nova-tex.ru/catalog/bryuki/iris_ayris_bryuki_zhenskie_taslan_grafit/" TargetMode="External"/><Relationship Id="rId94" Type="http://schemas.openxmlformats.org/officeDocument/2006/relationships/hyperlink" Target="http://nova-tex.ru/catalog/kurtki_plashchi/kurtka_zhenskaya_mira_mira_svetlyy_grafit/" TargetMode="External"/><Relationship Id="rId148" Type="http://schemas.openxmlformats.org/officeDocument/2006/relationships/hyperlink" Target="http://nova-tex.ru/catalog/prochee/golovnye_ubory/shapka_vyazanaya_s_flisom_yurma_yurma_siniy/" TargetMode="External"/><Relationship Id="rId169" Type="http://schemas.openxmlformats.org/officeDocument/2006/relationships/hyperlink" Target="http://nova-tex.ru/catalog/prochee/trikotazh/futbolka_payer_travel_mob_trevel_mob_khlopok_tiffani/" TargetMode="External"/><Relationship Id="rId4" Type="http://schemas.openxmlformats.org/officeDocument/2006/relationships/hyperlink" Target="http://nova-tex.ru/catalog/prochee/termobele/termobele_muzhskoe_duo_skin_duo_skin_trikotazh_seryy/" TargetMode="External"/><Relationship Id="rId180" Type="http://schemas.openxmlformats.org/officeDocument/2006/relationships/hyperlink" Target="http://nova-tex.ru/catalog/prochee/trikotazh/futbolka_payer_travel_mob_trevel_mob_khlopok_tiffani/" TargetMode="External"/><Relationship Id="rId215" Type="http://schemas.openxmlformats.org/officeDocument/2006/relationships/hyperlink" Target="http://nova-tex.ru/catalog/prochee/trikotazh/futbolka_payer_travel_mob_trevel_mob_khlopok_belyy/" TargetMode="External"/><Relationship Id="rId236" Type="http://schemas.openxmlformats.org/officeDocument/2006/relationships/hyperlink" Target="http://nova-tex.ru/catalog/prochee/trikotazh/futbolka_payer_infinity_infiniti_khlopok_belyy/" TargetMode="External"/><Relationship Id="rId257" Type="http://schemas.openxmlformats.org/officeDocument/2006/relationships/hyperlink" Target="http://nova-tex.ru/catalog/prochee/sumky-ryukzaki/sumka_adventure_adventyur_dorozhnaya_taslan_baklazhan/" TargetMode="External"/><Relationship Id="rId278" Type="http://schemas.openxmlformats.org/officeDocument/2006/relationships/hyperlink" Target="http://nova-tex.ru/catalog/prochee/sumky-ryukzaki/germomeshok_payer_allaki_allaki_15l_krasnyy/" TargetMode="External"/><Relationship Id="rId42" Type="http://schemas.openxmlformats.org/officeDocument/2006/relationships/hyperlink" Target="http://nova-tex.ru/catalog/kostyumy/west_vest_kostyum_soft_shell_gorchitsa_khaki/" TargetMode="External"/><Relationship Id="rId84" Type="http://schemas.openxmlformats.org/officeDocument/2006/relationships/hyperlink" Target="http://nova-tex.ru/catalog/kurtki_plashchi/siti_vetrovka_zhenskaya_tarmak_khaki/" TargetMode="External"/><Relationship Id="rId138" Type="http://schemas.openxmlformats.org/officeDocument/2006/relationships/hyperlink" Target="http://nova-tex.ru/catalog/prochee/golovnye_ubory/sharf_steganyy_taffeta_krasnaya_mozaika/" TargetMode="External"/><Relationship Id="rId191" Type="http://schemas.openxmlformats.org/officeDocument/2006/relationships/hyperlink" Target="http://nova-tex.ru/catalog/prochee/trikotazh/futbolka_payer_world_tour_vorld_tur_khlopok_tiffani/" TargetMode="External"/><Relationship Id="rId205" Type="http://schemas.openxmlformats.org/officeDocument/2006/relationships/hyperlink" Target="http://nova-tex.ru/catalog/prochee/trikotazh/futbolka_payer_travel_mob_trevel_mob_khlopok_tiffani/" TargetMode="External"/><Relationship Id="rId247" Type="http://schemas.openxmlformats.org/officeDocument/2006/relationships/hyperlink" Target="http://nova-tex.ru/catalog/prochee/spalniki/kovrik_samonaduvayushchiysya_payer_premium_pm_05/" TargetMode="External"/><Relationship Id="rId107" Type="http://schemas.openxmlformats.org/officeDocument/2006/relationships/hyperlink" Target="http://nova-tex.ru/catalog/kurtki_plashchi/arctica_arktika_kurtka_taslan_chernyy/" TargetMode="External"/><Relationship Id="rId11" Type="http://schemas.openxmlformats.org/officeDocument/2006/relationships/hyperlink" Target="http://nova-tex.ru/catalog/kurtki_plashchi/takho_tolstovka_flis_150gr_grafit/" TargetMode="External"/><Relationship Id="rId53" Type="http://schemas.openxmlformats.org/officeDocument/2006/relationships/hyperlink" Target="http://nova-tex.ru/catalog/kostyumy/freeride_frirayd_kombinezon_zhenskiy_taslan_lilovyy_bordo/" TargetMode="External"/><Relationship Id="rId149" Type="http://schemas.openxmlformats.org/officeDocument/2006/relationships/hyperlink" Target="http://nova-tex.ru/catalog/prochee/golovnye_ubory/shapka_vyazanaya_s_flisom_yurma_yurma_lilovyy/" TargetMode="External"/><Relationship Id="rId95" Type="http://schemas.openxmlformats.org/officeDocument/2006/relationships/hyperlink" Target="http://nova-tex.ru/catalog/kurtki_plashchi/arctica_arktika_kurtka_taslan_chernyy/" TargetMode="External"/><Relationship Id="rId160" Type="http://schemas.openxmlformats.org/officeDocument/2006/relationships/hyperlink" Target="http://nova-tex.ru/catalog/prochee/golovnye_ubory/baf_chernyy_art_7sb_blk/" TargetMode="External"/><Relationship Id="rId216" Type="http://schemas.openxmlformats.org/officeDocument/2006/relationships/hyperlink" Target="http://nova-tex.ru/catalog/prochee/trikotazh/futbolka_payer_travel_mob_trevel_mob_khlopok_belyy/" TargetMode="External"/><Relationship Id="rId258" Type="http://schemas.openxmlformats.org/officeDocument/2006/relationships/hyperlink" Target="http://nova-tex.ru/catalog/prochee/sumky-ryukzaki/sumka_adventure_adventyur_dorozhnaya_taslan_baklazhan/" TargetMode="External"/></Relationships>
</file>

<file path=xl/worksheets/_rels/sheet5.xml.rels><?xml version="1.0" encoding="UTF-8" standalone="yes"?>
<Relationships xmlns="http://schemas.openxmlformats.org/package/2006/relationships"><Relationship Id="rId117" Type="http://schemas.openxmlformats.org/officeDocument/2006/relationships/hyperlink" Target="http://nova-tex.ru/catalog/prochee/golovnye_ubory/baf_s_utyazhkoy_flis_oliva/" TargetMode="External"/><Relationship Id="rId21" Type="http://schemas.openxmlformats.org/officeDocument/2006/relationships/hyperlink" Target="http://nova-tex.ru/catalog/kurtki_plashchi/legion_legion_tolstovka_flis_seryy/" TargetMode="External"/><Relationship Id="rId42" Type="http://schemas.openxmlformats.org/officeDocument/2006/relationships/hyperlink" Target="http://nova-tex.ru/catalog/bryuki/rubezh_bryuki_smesovaya_oliva/" TargetMode="External"/><Relationship Id="rId63" Type="http://schemas.openxmlformats.org/officeDocument/2006/relationships/hyperlink" Target="http://nova-tex.ru/catalog/kurtki_plashchi/phantom_fantom_kurtka_soft_shell_chernyy/" TargetMode="External"/><Relationship Id="rId84" Type="http://schemas.openxmlformats.org/officeDocument/2006/relationships/hyperlink" Target="http://nova-tex.ru/catalog/kurtki_plashchi/sherman_kurtka_neylon_chernyy/" TargetMode="External"/><Relationship Id="rId138" Type="http://schemas.openxmlformats.org/officeDocument/2006/relationships/hyperlink" Target="http://nova-tex.ru/catalog/prochee/trikotazh/futbolka_print_8_grafit/" TargetMode="External"/><Relationship Id="rId159" Type="http://schemas.openxmlformats.org/officeDocument/2006/relationships/hyperlink" Target="http://nova-tex.ru/catalog/prochee/trikotazh/futbolka_7_62_grenade_greneyd_khlopok_chernyy/" TargetMode="External"/><Relationship Id="rId170" Type="http://schemas.openxmlformats.org/officeDocument/2006/relationships/hyperlink" Target="http://nova-tex.ru/catalog/prochee/trikotazh/futbolka_7_62_urban_camo_urban_kamo_khlopok_chernyy/" TargetMode="External"/><Relationship Id="rId191" Type="http://schemas.openxmlformats.org/officeDocument/2006/relationships/hyperlink" Target="http://nova-tex.ru/catalog/prochee/sumky-ryukzaki/ryukzak_7_62_raptor_raptor_35l_koyot_art_7tb_02ct_35/" TargetMode="External"/><Relationship Id="rId205" Type="http://schemas.openxmlformats.org/officeDocument/2006/relationships/hyperlink" Target="http://nova-tex.ru/catalog/prochee/remen_takticheskiy/remen_takticheskiy_taipan_taypan_7_62_koyot/" TargetMode="External"/><Relationship Id="rId107" Type="http://schemas.openxmlformats.org/officeDocument/2006/relationships/hyperlink" Target="http://nova-tex.ru/catalog/kurtki_plashchi/sherman_kurtka_neylon_chernyy/" TargetMode="External"/><Relationship Id="rId11" Type="http://schemas.openxmlformats.org/officeDocument/2006/relationships/hyperlink" Target="http://nova-tex.ru/catalog/prochee/termobele/termobele_muzhskoe_keeper_kiper_flis_streych_oliva/" TargetMode="External"/><Relationship Id="rId32" Type="http://schemas.openxmlformats.org/officeDocument/2006/relationships/hyperlink" Target="http://nova-tex.ru/catalog/kostyumy/monolit_kostyum_dyuspa_oliva/" TargetMode="External"/><Relationship Id="rId53" Type="http://schemas.openxmlformats.org/officeDocument/2006/relationships/hyperlink" Target="http://nova-tex.ru/catalog/bryuki/bryuki_rest_siti_smesovaya_chernyy_kmf/" TargetMode="External"/><Relationship Id="rId74" Type="http://schemas.openxmlformats.org/officeDocument/2006/relationships/hyperlink" Target="http://nova-tex.ru/catalog/kurtki_plashchi/sherman_kurtka_neylon_chernyy/" TargetMode="External"/><Relationship Id="rId128" Type="http://schemas.openxmlformats.org/officeDocument/2006/relationships/hyperlink" Target="http://nova-tex.ru/catalog/prochee/trikotazh/futbolka_print_10_oliva/" TargetMode="External"/><Relationship Id="rId149" Type="http://schemas.openxmlformats.org/officeDocument/2006/relationships/hyperlink" Target="http://nova-tex.ru/catalog/prochee/trikotazh/futbolka_print_7_oliva/" TargetMode="External"/><Relationship Id="rId5" Type="http://schemas.openxmlformats.org/officeDocument/2006/relationships/hyperlink" Target="http://nova-tex.ru/catalog/prochee/termobele/termobele_muzhskoe_keeper_kiper_flis_streych_chernyy/" TargetMode="External"/><Relationship Id="rId95" Type="http://schemas.openxmlformats.org/officeDocument/2006/relationships/hyperlink" Target="http://nova-tex.ru/catalog/kurtki_plashchi/sherman_kurtka_neylon_chernyy/" TargetMode="External"/><Relationship Id="rId160" Type="http://schemas.openxmlformats.org/officeDocument/2006/relationships/hyperlink" Target="http://nova-tex.ru/catalog/prochee/trikotazh/futbolka_7_62_grenade_greneyd_khlopok_chernyy/" TargetMode="External"/><Relationship Id="rId181" Type="http://schemas.openxmlformats.org/officeDocument/2006/relationships/hyperlink" Target="http://nova-tex.ru/catalog/prochee/sumky-ryukzaki/ryukzak_7_62_viper_vayper_50l_koyot/" TargetMode="External"/><Relationship Id="rId22" Type="http://schemas.openxmlformats.org/officeDocument/2006/relationships/hyperlink" Target="http://nova-tex.ru/catalog/kurtki_plashchi/legion_legion_tolstovka_flis_seryy/" TargetMode="External"/><Relationship Id="rId43" Type="http://schemas.openxmlformats.org/officeDocument/2006/relationships/hyperlink" Target="http://nova-tex.ru/catalog/bryuki/patriot_bryuki_khlopok_oliva_/" TargetMode="External"/><Relationship Id="rId64" Type="http://schemas.openxmlformats.org/officeDocument/2006/relationships/hyperlink" Target="http://nova-tex.ru/catalog/kurtki_plashchi/phantom_fantom_kurtka_soft_shell_chernyy/" TargetMode="External"/><Relationship Id="rId118" Type="http://schemas.openxmlformats.org/officeDocument/2006/relationships/hyperlink" Target="http://nova-tex.ru/catalog/prochee/golovnye_ubory/baf_s_utyazhkoy_flis_oliva/" TargetMode="External"/><Relationship Id="rId139" Type="http://schemas.openxmlformats.org/officeDocument/2006/relationships/hyperlink" Target="http://nova-tex.ru/catalog/prochee/trikotazh/futbolka_print_8_oliva/" TargetMode="External"/><Relationship Id="rId85" Type="http://schemas.openxmlformats.org/officeDocument/2006/relationships/hyperlink" Target="http://nova-tex.ru/catalog/kurtki_plashchi/sherman_kurtka_neylon_chernyy/" TargetMode="External"/><Relationship Id="rId150" Type="http://schemas.openxmlformats.org/officeDocument/2006/relationships/hyperlink" Target="http://nova-tex.ru/catalog/prochee/trikotazh/futbolka_print_7_oliva/" TargetMode="External"/><Relationship Id="rId171" Type="http://schemas.openxmlformats.org/officeDocument/2006/relationships/hyperlink" Target="http://nova-tex.ru/catalog/prochee/trikotazh/futbolka_7_62_urban_camo_urban_kamo_khlopok_koyot/" TargetMode="External"/><Relationship Id="rId192" Type="http://schemas.openxmlformats.org/officeDocument/2006/relationships/hyperlink" Target="http://nova-tex.ru/catalog/prochee/sumky-ryukzaki/ryukzak_7_62_raptor_raptor_35l_koyot_art_7tb_02ct_35/" TargetMode="External"/><Relationship Id="rId206" Type="http://schemas.openxmlformats.org/officeDocument/2006/relationships/hyperlink" Target="http://nova-tex.ru/catalog/prochee/remen_takticheskiy/remen_takticheskiy_taipan_taypan_7_62_koyot/" TargetMode="External"/><Relationship Id="rId12" Type="http://schemas.openxmlformats.org/officeDocument/2006/relationships/hyperlink" Target="http://nova-tex.ru/catalog/prochee/termobele/termobele_muzhskoe_keeper_kiper_flis_streych_oliva/" TargetMode="External"/><Relationship Id="rId33" Type="http://schemas.openxmlformats.org/officeDocument/2006/relationships/hyperlink" Target="http://nova-tex.ru/catalog/zhilety/phantom_fantom_zhilet_muzhskoy_neylon_oliva/" TargetMode="External"/><Relationship Id="rId108" Type="http://schemas.openxmlformats.org/officeDocument/2006/relationships/hyperlink" Target="http://nova-tex.ru/catalog/kurtki_plashchi/sherman_kurtka_neylon_chernyy/" TargetMode="External"/><Relationship Id="rId129" Type="http://schemas.openxmlformats.org/officeDocument/2006/relationships/hyperlink" Target="http://nova-tex.ru/catalog/prochee/trikotazh/futbolka_print_5_oliva/" TargetMode="External"/><Relationship Id="rId54" Type="http://schemas.openxmlformats.org/officeDocument/2006/relationships/hyperlink" Target="http://nova-tex.ru/catalog/bryuki/bryuki_rest_siti_smesovaya_chernyy_kmf/" TargetMode="External"/><Relationship Id="rId75" Type="http://schemas.openxmlformats.org/officeDocument/2006/relationships/hyperlink" Target="http://nova-tex.ru/catalog/kurtki_plashchi/sherman_kurtka_neylon_chernyy/" TargetMode="External"/><Relationship Id="rId96" Type="http://schemas.openxmlformats.org/officeDocument/2006/relationships/hyperlink" Target="http://nova-tex.ru/catalog/kurtki_plashchi/sherman_kurtka_neylon_chernyy/" TargetMode="External"/><Relationship Id="rId140" Type="http://schemas.openxmlformats.org/officeDocument/2006/relationships/hyperlink" Target="http://nova-tex.ru/catalog/prochee/trikotazh/futbolka_print_8_oliva/" TargetMode="External"/><Relationship Id="rId161" Type="http://schemas.openxmlformats.org/officeDocument/2006/relationships/hyperlink" Target="http://nova-tex.ru/catalog/prochee/trikotazh/futbolka_7_62_logo_t_shirt_logo_khlopok_chernyy/" TargetMode="External"/><Relationship Id="rId182" Type="http://schemas.openxmlformats.org/officeDocument/2006/relationships/hyperlink" Target="http://nova-tex.ru/catalog/prochee/sumky-ryukzaki/ryukzak_7_62_viper_vayper_50l_koyot/" TargetMode="External"/><Relationship Id="rId6" Type="http://schemas.openxmlformats.org/officeDocument/2006/relationships/hyperlink" Target="http://nova-tex.ru/catalog/prochee/termobele/termobele_muzhskoe_keeper_kiper_flis_streych_chernyy/" TargetMode="External"/><Relationship Id="rId23" Type="http://schemas.openxmlformats.org/officeDocument/2006/relationships/hyperlink" Target="http://nova-tex.ru/catalog/kurtki_plashchi/legion_legion_tolstovka_flis_seryy/" TargetMode="External"/><Relationship Id="rId119" Type="http://schemas.openxmlformats.org/officeDocument/2006/relationships/hyperlink" Target="http://nova-tex.ru/catalog/prochee/golovnye_ubory/baf_s_utyazhkoy_flis_oliva/" TargetMode="External"/><Relationship Id="rId44" Type="http://schemas.openxmlformats.org/officeDocument/2006/relationships/hyperlink" Target="http://nova-tex.ru/catalog/bryuki/patriot_bryuki_khlopok_oliva_/" TargetMode="External"/><Relationship Id="rId65" Type="http://schemas.openxmlformats.org/officeDocument/2006/relationships/hyperlink" Target="http://nova-tex.ru/catalog/kurtki_plashchi/phantom_fantom_kurtka_soft_shell_oliva/" TargetMode="External"/><Relationship Id="rId86" Type="http://schemas.openxmlformats.org/officeDocument/2006/relationships/hyperlink" Target="http://nova-tex.ru/catalog/kurtki_plashchi/sherman_kurtka_neylon_chernyy/" TargetMode="External"/><Relationship Id="rId130" Type="http://schemas.openxmlformats.org/officeDocument/2006/relationships/hyperlink" Target="http://nova-tex.ru/catalog/prochee/trikotazh/futbolka_print_5_oliva/" TargetMode="External"/><Relationship Id="rId151" Type="http://schemas.openxmlformats.org/officeDocument/2006/relationships/hyperlink" Target="http://nova-tex.ru/catalog/prochee/trikotazh/futbolka_7_62_grenade_greneyd_khlopok_koyot/" TargetMode="External"/><Relationship Id="rId172" Type="http://schemas.openxmlformats.org/officeDocument/2006/relationships/hyperlink" Target="http://nova-tex.ru/catalog/prochee/trikotazh/futbolka_7_62_urban_camo_urban_kamo_khlopok_koyot/" TargetMode="External"/><Relationship Id="rId193" Type="http://schemas.openxmlformats.org/officeDocument/2006/relationships/hyperlink" Target="http://nova-tex.ru/catalog/prochee/sumky-ryukzaki/ryukzak_7_62_raptor_raptor_35l_koyot_art_7tb_02ct_35/" TargetMode="External"/><Relationship Id="rId207" Type="http://schemas.openxmlformats.org/officeDocument/2006/relationships/hyperlink" Target="http://nova-tex.ru/catalog/prochee/remen_takticheskiy/remen_takticheskiy_taipan_taypan_7_62_seryy/" TargetMode="External"/><Relationship Id="rId13" Type="http://schemas.openxmlformats.org/officeDocument/2006/relationships/hyperlink" Target="http://nova-tex.ru/catalog/prochee/termobele/termobele_muzhskoe_keeper_kiper_flis_streych_oliva/" TargetMode="External"/><Relationship Id="rId109" Type="http://schemas.openxmlformats.org/officeDocument/2006/relationships/hyperlink" Target="http://nova-tex.ru/catalog/kurtki_plashchi/sherman_kurtka_neylon_chernyy/" TargetMode="External"/><Relationship Id="rId34" Type="http://schemas.openxmlformats.org/officeDocument/2006/relationships/hyperlink" Target="http://nova-tex.ru/catalog/zhilety/phantom_fantom_zhilet_muzhskoy_neylon_oliva/" TargetMode="External"/><Relationship Id="rId55" Type="http://schemas.openxmlformats.org/officeDocument/2006/relationships/hyperlink" Target="http://nova-tex.ru/catalog/bryuki/alligator_alligator_bryuki_soft_shell_oliva/" TargetMode="External"/><Relationship Id="rId76" Type="http://schemas.openxmlformats.org/officeDocument/2006/relationships/hyperlink" Target="http://nova-tex.ru/catalog/kurtki_plashchi/sherman_kurtka_neylon_chernyy/" TargetMode="External"/><Relationship Id="rId97" Type="http://schemas.openxmlformats.org/officeDocument/2006/relationships/hyperlink" Target="http://nova-tex.ru/catalog/kurtki_plashchi/sherman_kurtka_neylon_chernyy/" TargetMode="External"/><Relationship Id="rId120" Type="http://schemas.openxmlformats.org/officeDocument/2006/relationships/hyperlink" Target="http://nova-tex.ru/catalog/prochee/golovnye_ubory/baf_s_utyazhkoy_flis_oliva/" TargetMode="External"/><Relationship Id="rId141" Type="http://schemas.openxmlformats.org/officeDocument/2006/relationships/hyperlink" Target="http://nova-tex.ru/catalog/prochee/trikotazh/futbolka_print_7_grafit/" TargetMode="External"/><Relationship Id="rId7" Type="http://schemas.openxmlformats.org/officeDocument/2006/relationships/hyperlink" Target="http://nova-tex.ru/catalog/prochee/termobele/termobele_muzhskoe_keeper_kiper_flis_streych_oliva/" TargetMode="External"/><Relationship Id="rId162" Type="http://schemas.openxmlformats.org/officeDocument/2006/relationships/hyperlink" Target="http://nova-tex.ru/catalog/prochee/trikotazh/futbolka_7_62_logo_t_shirt_logo_khlopok_chernyy/" TargetMode="External"/><Relationship Id="rId183" Type="http://schemas.openxmlformats.org/officeDocument/2006/relationships/hyperlink" Target="http://nova-tex.ru/catalog/prochee/sumky-ryukzaki/ryukzak_7_62_viper_vayper_50l_koyot/" TargetMode="External"/><Relationship Id="rId24" Type="http://schemas.openxmlformats.org/officeDocument/2006/relationships/hyperlink" Target="http://nova-tex.ru/catalog/kurtki_plashchi/legion_legion_tolstovka_flis_seryy/" TargetMode="External"/><Relationship Id="rId45" Type="http://schemas.openxmlformats.org/officeDocument/2006/relationships/hyperlink" Target="http://nova-tex.ru/catalog/bryuki/patriot_bryuki_khlopok_oliva_/" TargetMode="External"/><Relationship Id="rId66" Type="http://schemas.openxmlformats.org/officeDocument/2006/relationships/hyperlink" Target="http://nova-tex.ru/catalog/kurtki_plashchi/phantom_fantom_kurtka_soft_shell_oliva/" TargetMode="External"/><Relationship Id="rId87" Type="http://schemas.openxmlformats.org/officeDocument/2006/relationships/hyperlink" Target="http://nova-tex.ru/catalog/kurtki_plashchi/sherman_kurtka_neylon_chernyy/" TargetMode="External"/><Relationship Id="rId110" Type="http://schemas.openxmlformats.org/officeDocument/2006/relationships/hyperlink" Target="http://nova-tex.ru/catalog/kurtki_plashchi/sherman_kurtka_neylon_chernyy/" TargetMode="External"/><Relationship Id="rId131" Type="http://schemas.openxmlformats.org/officeDocument/2006/relationships/hyperlink" Target="http://nova-tex.ru/catalog/prochee/trikotazh/rubashka_polo_7_62_grafit/" TargetMode="External"/><Relationship Id="rId61" Type="http://schemas.openxmlformats.org/officeDocument/2006/relationships/hyperlink" Target="http://nova-tex.ru/catalog/kurtki_plashchi/phantom_fantom_kurtka_soft_shell_seryy/" TargetMode="External"/><Relationship Id="rId82" Type="http://schemas.openxmlformats.org/officeDocument/2006/relationships/hyperlink" Target="http://nova-tex.ru/catalog/kurtki_plashchi/sherman_kurtka_neylon_chernyy/" TargetMode="External"/><Relationship Id="rId152" Type="http://schemas.openxmlformats.org/officeDocument/2006/relationships/hyperlink" Target="http://nova-tex.ru/catalog/prochee/trikotazh/futbolka_7_62_grenade_greneyd_khlopok_koyot/" TargetMode="External"/><Relationship Id="rId173" Type="http://schemas.openxmlformats.org/officeDocument/2006/relationships/hyperlink" Target="http://nova-tex.ru/catalog/prochee/trikotazh/futbolka_7_62_urban_camo_urban_kamo_khlopok_seryy/" TargetMode="External"/><Relationship Id="rId194" Type="http://schemas.openxmlformats.org/officeDocument/2006/relationships/hyperlink" Target="http://nova-tex.ru/catalog/prochee/sumky-ryukzaki/ryukzak_7_62_raptor_raptor_35l_koyot_art_7tb_02ct_35/" TargetMode="External"/><Relationship Id="rId199" Type="http://schemas.openxmlformats.org/officeDocument/2006/relationships/hyperlink" Target="http://nova-tex.ru/catalog/prochee/remen_takticheskiy/remen_takticheskiy_cobra_7_62_koyot/" TargetMode="External"/><Relationship Id="rId203" Type="http://schemas.openxmlformats.org/officeDocument/2006/relationships/hyperlink" Target="http://nova-tex.ru/catalog/prochee/remen_takticheskiy/remen_takticheskiy_cobra_7_62_seryy/" TargetMode="External"/><Relationship Id="rId208" Type="http://schemas.openxmlformats.org/officeDocument/2006/relationships/hyperlink" Target="http://nova-tex.ru/catalog/prochee/remen_takticheskiy/remen_takticheskiy_taipan_taypan_7_62_seryy/" TargetMode="External"/><Relationship Id="rId19" Type="http://schemas.openxmlformats.org/officeDocument/2006/relationships/hyperlink" Target="http://nova-tex.ru/catalog/kurtki_plashchi/legion_legion_tolstovka_flis_chernyy/" TargetMode="External"/><Relationship Id="rId14" Type="http://schemas.openxmlformats.org/officeDocument/2006/relationships/hyperlink" Target="http://nova-tex.ru/catalog/prochee/termobele/termobele_muzhskoe_keeper_kiper_flis_streych_oliva/" TargetMode="External"/><Relationship Id="rId30" Type="http://schemas.openxmlformats.org/officeDocument/2006/relationships/hyperlink" Target="http://nova-tex.ru/catalog/kostyumy/monolit_kostyum_dyuspa_oliva/" TargetMode="External"/><Relationship Id="rId35" Type="http://schemas.openxmlformats.org/officeDocument/2006/relationships/hyperlink" Target="http://nova-tex.ru/catalog/kurtki_plashchi/legion_legion_tolstovka_flis_koyot/" TargetMode="External"/><Relationship Id="rId56" Type="http://schemas.openxmlformats.org/officeDocument/2006/relationships/hyperlink" Target="http://nova-tex.ru/catalog/bryuki/alligator_alligator_bryuki_soft_shell_oliva/" TargetMode="External"/><Relationship Id="rId77" Type="http://schemas.openxmlformats.org/officeDocument/2006/relationships/hyperlink" Target="http://nova-tex.ru/catalog/kurtki_plashchi/sherman_kurtka_neylon_chernyy/" TargetMode="External"/><Relationship Id="rId100" Type="http://schemas.openxmlformats.org/officeDocument/2006/relationships/hyperlink" Target="http://nova-tex.ru/catalog/kurtki_plashchi/sherman_kurtka_neylon_chernyy/" TargetMode="External"/><Relationship Id="rId105" Type="http://schemas.openxmlformats.org/officeDocument/2006/relationships/hyperlink" Target="http://nova-tex.ru/catalog/kurtki_plashchi/sherman_kurtka_neylon_chernyy/" TargetMode="External"/><Relationship Id="rId126" Type="http://schemas.openxmlformats.org/officeDocument/2006/relationships/hyperlink" Target="http://nova-tex.ru/catalog/prochee/trikotazh/futbolka_print_10_grafit/" TargetMode="External"/><Relationship Id="rId147" Type="http://schemas.openxmlformats.org/officeDocument/2006/relationships/hyperlink" Target="http://nova-tex.ru/catalog/prochee/trikotazh/futbolka_print_7_oliva/" TargetMode="External"/><Relationship Id="rId168" Type="http://schemas.openxmlformats.org/officeDocument/2006/relationships/hyperlink" Target="http://nova-tex.ru/catalog/prochee/trikotazh/futbolka_7_62_urban_camo_urban_kamo_khlopok_oliva/" TargetMode="External"/><Relationship Id="rId8" Type="http://schemas.openxmlformats.org/officeDocument/2006/relationships/hyperlink" Target="http://nova-tex.ru/catalog/prochee/termobele/termobele_muzhskoe_keeper_kiper_flis_streych_oliva/" TargetMode="External"/><Relationship Id="rId51" Type="http://schemas.openxmlformats.org/officeDocument/2006/relationships/hyperlink" Target="http://nova-tex.ru/catalog/bryuki/bryuki_fayter_smesovaya_oliva_7_62/" TargetMode="External"/><Relationship Id="rId72" Type="http://schemas.openxmlformats.org/officeDocument/2006/relationships/hyperlink" Target="http://nova-tex.ru/catalog/kurtki_plashchi/sherman_kurtka_neylon_oliva/" TargetMode="External"/><Relationship Id="rId93" Type="http://schemas.openxmlformats.org/officeDocument/2006/relationships/hyperlink" Target="http://nova-tex.ru/catalog/kurtki_plashchi/sherman_kurtka_neylon_chernyy/" TargetMode="External"/><Relationship Id="rId98" Type="http://schemas.openxmlformats.org/officeDocument/2006/relationships/hyperlink" Target="http://nova-tex.ru/catalog/kurtki_plashchi/sherman_kurtka_neylon_chernyy/" TargetMode="External"/><Relationship Id="rId121" Type="http://schemas.openxmlformats.org/officeDocument/2006/relationships/hyperlink" Target="http://nova-tex.ru/catalog/prochee/golovnye_ubory/baf_s_utyazhkoy_flis_oliva/" TargetMode="External"/><Relationship Id="rId142" Type="http://schemas.openxmlformats.org/officeDocument/2006/relationships/hyperlink" Target="http://nova-tex.ru/catalog/prochee/trikotazh/futbolka_print_7_grafit/" TargetMode="External"/><Relationship Id="rId163" Type="http://schemas.openxmlformats.org/officeDocument/2006/relationships/hyperlink" Target="http://nova-tex.ru/catalog/prochee/trikotazh/futbolka_7_62_logo_t_shirt_logo_khlopok_koyot/" TargetMode="External"/><Relationship Id="rId184" Type="http://schemas.openxmlformats.org/officeDocument/2006/relationships/hyperlink" Target="http://nova-tex.ru/catalog/prochee/sumky-ryukzaki/ryukzak_7_62_viper_vayper_50l_koyot/" TargetMode="External"/><Relationship Id="rId189" Type="http://schemas.openxmlformats.org/officeDocument/2006/relationships/hyperlink" Target="http://nova-tex.ru/catalog/prochee/sumky-ryukzaki/ryukzak_7_62_raptor_raptor_35l_oliva_art_7tb_02ol_35/" TargetMode="External"/><Relationship Id="rId3" Type="http://schemas.openxmlformats.org/officeDocument/2006/relationships/hyperlink" Target="http://nova-tex.ru/catalog/prochee/termobele/termobele_muzhskoe_defender_defender_trikotazh_oliva/" TargetMode="External"/><Relationship Id="rId25" Type="http://schemas.openxmlformats.org/officeDocument/2006/relationships/hyperlink" Target="http://nova-tex.ru/catalog/bryuki/patriot_bryuki_khlopok_oliva_/" TargetMode="External"/><Relationship Id="rId46" Type="http://schemas.openxmlformats.org/officeDocument/2006/relationships/hyperlink" Target="http://nova-tex.ru/catalog/bryuki/patriot_bryuki_khlopok_oliva_/" TargetMode="External"/><Relationship Id="rId67" Type="http://schemas.openxmlformats.org/officeDocument/2006/relationships/hyperlink" Target="http://nova-tex.ru/catalog/kurtki_plashchi/bastion_bastion_kurtka_soft_shell_chernyy/" TargetMode="External"/><Relationship Id="rId116" Type="http://schemas.openxmlformats.org/officeDocument/2006/relationships/hyperlink" Target="http://nova-tex.ru/catalog/kurtki_plashchi/sherman_kurtka_neylon_chernyy/" TargetMode="External"/><Relationship Id="rId137" Type="http://schemas.openxmlformats.org/officeDocument/2006/relationships/hyperlink" Target="http://nova-tex.ru/catalog/prochee/trikotazh/futbolka_print_8_grafit/" TargetMode="External"/><Relationship Id="rId158" Type="http://schemas.openxmlformats.org/officeDocument/2006/relationships/hyperlink" Target="http://nova-tex.ru/catalog/prochee/trikotazh/futbolka_7_62_grenade_greneyd_khlopok_seryy/" TargetMode="External"/><Relationship Id="rId20" Type="http://schemas.openxmlformats.org/officeDocument/2006/relationships/hyperlink" Target="http://nova-tex.ru/catalog/kurtki_plashchi/legion_legion_tolstovka_flis_chernyy/" TargetMode="External"/><Relationship Id="rId41" Type="http://schemas.openxmlformats.org/officeDocument/2006/relationships/hyperlink" Target="http://nova-tex.ru/catalog/bryuki/rubezh_bryuki_smesovaya_oliva/" TargetMode="External"/><Relationship Id="rId62" Type="http://schemas.openxmlformats.org/officeDocument/2006/relationships/hyperlink" Target="http://nova-tex.ru/catalog/kurtki_plashchi/phantom_fantom_kurtka_soft_shell_seryy/" TargetMode="External"/><Relationship Id="rId83" Type="http://schemas.openxmlformats.org/officeDocument/2006/relationships/hyperlink" Target="http://nova-tex.ru/catalog/kurtki_plashchi/sherman_kurtka_neylon_chernyy/" TargetMode="External"/><Relationship Id="rId88" Type="http://schemas.openxmlformats.org/officeDocument/2006/relationships/hyperlink" Target="http://nova-tex.ru/catalog/kurtki_plashchi/sherman_kurtka_neylon_chernyy/" TargetMode="External"/><Relationship Id="rId111" Type="http://schemas.openxmlformats.org/officeDocument/2006/relationships/hyperlink" Target="http://nova-tex.ru/catalog/kurtki_plashchi/sherman_kurtka_neylon_chernyy/" TargetMode="External"/><Relationship Id="rId132" Type="http://schemas.openxmlformats.org/officeDocument/2006/relationships/hyperlink" Target="http://nova-tex.ru/catalog/prochee/trikotazh/rubashka_polo_7_62_grafit/" TargetMode="External"/><Relationship Id="rId153" Type="http://schemas.openxmlformats.org/officeDocument/2006/relationships/hyperlink" Target="http://nova-tex.ru/catalog/prochee/trikotazh/futbolka_7_62_grenade_greneyd_khlopok_koyot/" TargetMode="External"/><Relationship Id="rId174" Type="http://schemas.openxmlformats.org/officeDocument/2006/relationships/hyperlink" Target="http://nova-tex.ru/catalog/prochee/trikotazh/futbolka_7_62_urban_camo_urban_kamo_khlopok_seryy/" TargetMode="External"/><Relationship Id="rId179" Type="http://schemas.openxmlformats.org/officeDocument/2006/relationships/hyperlink" Target="http://nova-tex.ru/catalog/prochee/sumky-ryukzaki/ryukzak_7_62_viper_vayper_50l_chernyy/" TargetMode="External"/><Relationship Id="rId195" Type="http://schemas.openxmlformats.org/officeDocument/2006/relationships/hyperlink" Target="http://nova-tex.ru/catalog/prochee/sumky-ryukzaki/ryukzak_7_62_raptor_raptor_35l_koyot_art_7tb_02ct_35/" TargetMode="External"/><Relationship Id="rId209" Type="http://schemas.openxmlformats.org/officeDocument/2006/relationships/printerSettings" Target="../printerSettings/printerSettings4.bin"/><Relationship Id="rId190" Type="http://schemas.openxmlformats.org/officeDocument/2006/relationships/hyperlink" Target="http://nova-tex.ru/catalog/prochee/sumky-ryukzaki/ryukzak_7_62_raptor_raptor_35l_oliva_art_7tb_02ol_35/" TargetMode="External"/><Relationship Id="rId204" Type="http://schemas.openxmlformats.org/officeDocument/2006/relationships/hyperlink" Target="http://nova-tex.ru/catalog/prochee/remen_takticheskiy/remen_takticheskiy_cobra_7_62_seryy/" TargetMode="External"/><Relationship Id="rId15" Type="http://schemas.openxmlformats.org/officeDocument/2006/relationships/hyperlink" Target="http://nova-tex.ru/catalog/prochee/termobele/termobele_muzhskoe_keeper_kiper_flis_streych_oliva/" TargetMode="External"/><Relationship Id="rId36" Type="http://schemas.openxmlformats.org/officeDocument/2006/relationships/hyperlink" Target="http://nova-tex.ru/catalog/kurtki_plashchi/legion_legion_tolstovka_flis_koyot/" TargetMode="External"/><Relationship Id="rId57" Type="http://schemas.openxmlformats.org/officeDocument/2006/relationships/hyperlink" Target="http://nova-tex.ru/catalog/bryuki/fighter_shorty_fayter_smesovaya_oliva/" TargetMode="External"/><Relationship Id="rId106" Type="http://schemas.openxmlformats.org/officeDocument/2006/relationships/hyperlink" Target="http://nova-tex.ru/catalog/kurtki_plashchi/sherman_kurtka_neylon_chernyy/" TargetMode="External"/><Relationship Id="rId127" Type="http://schemas.openxmlformats.org/officeDocument/2006/relationships/hyperlink" Target="http://nova-tex.ru/catalog/prochee/trikotazh/futbolka_print_10_oliva/" TargetMode="External"/><Relationship Id="rId10" Type="http://schemas.openxmlformats.org/officeDocument/2006/relationships/hyperlink" Target="http://nova-tex.ru/catalog/prochee/termobele/termobele_muzhskoe_keeper_kiper_flis_streych_oliva/" TargetMode="External"/><Relationship Id="rId31" Type="http://schemas.openxmlformats.org/officeDocument/2006/relationships/hyperlink" Target="http://nova-tex.ru/catalog/kostyumy/monolit_kostyum_dyuspa_oliva/" TargetMode="External"/><Relationship Id="rId52" Type="http://schemas.openxmlformats.org/officeDocument/2006/relationships/hyperlink" Target="http://nova-tex.ru/catalog/bryuki/bryuki_fayter_smesovaya_oliva_7_62/" TargetMode="External"/><Relationship Id="rId73" Type="http://schemas.openxmlformats.org/officeDocument/2006/relationships/hyperlink" Target="http://nova-tex.ru/catalog/kurtki_plashchi/sherman_kurtka_neylon_chernyy/" TargetMode="External"/><Relationship Id="rId78" Type="http://schemas.openxmlformats.org/officeDocument/2006/relationships/hyperlink" Target="http://nova-tex.ru/catalog/kurtki_plashchi/sherman_kurtka_neylon_chernyy/" TargetMode="External"/><Relationship Id="rId94" Type="http://schemas.openxmlformats.org/officeDocument/2006/relationships/hyperlink" Target="http://nova-tex.ru/catalog/kurtki_plashchi/sherman_kurtka_neylon_chernyy/" TargetMode="External"/><Relationship Id="rId99" Type="http://schemas.openxmlformats.org/officeDocument/2006/relationships/hyperlink" Target="http://nova-tex.ru/catalog/kurtki_plashchi/sherman_kurtka_neylon_chernyy/" TargetMode="External"/><Relationship Id="rId101" Type="http://schemas.openxmlformats.org/officeDocument/2006/relationships/hyperlink" Target="http://nova-tex.ru/catalog/kurtki_plashchi/sherman_kurtka_neylon_chernyy/" TargetMode="External"/><Relationship Id="rId122" Type="http://schemas.openxmlformats.org/officeDocument/2006/relationships/hyperlink" Target="http://nova-tex.ru/catalog/prochee/golovnye_ubory/baf_s_utyazhkoy_flis_oliva/" TargetMode="External"/><Relationship Id="rId143" Type="http://schemas.openxmlformats.org/officeDocument/2006/relationships/hyperlink" Target="http://nova-tex.ru/catalog/prochee/trikotazh/futbolka_print_7_oliva/" TargetMode="External"/><Relationship Id="rId148" Type="http://schemas.openxmlformats.org/officeDocument/2006/relationships/hyperlink" Target="http://nova-tex.ru/catalog/prochee/trikotazh/futbolka_print_7_oliva/" TargetMode="External"/><Relationship Id="rId164" Type="http://schemas.openxmlformats.org/officeDocument/2006/relationships/hyperlink" Target="http://nova-tex.ru/catalog/prochee/trikotazh/futbolka_7_62_logo_t_shirt_logo_khlopok_koyot/" TargetMode="External"/><Relationship Id="rId169" Type="http://schemas.openxmlformats.org/officeDocument/2006/relationships/hyperlink" Target="http://nova-tex.ru/catalog/prochee/trikotazh/futbolka_7_62_urban_camo_urban_kamo_khlopok_chernyy/" TargetMode="External"/><Relationship Id="rId185" Type="http://schemas.openxmlformats.org/officeDocument/2006/relationships/hyperlink" Target="http://nova-tex.ru/catalog/prochee/sumky-ryukzaki/ryukzak_7_62_raptor_raptor_35l_koyot_art_7tb_02ct_35/" TargetMode="External"/><Relationship Id="rId4" Type="http://schemas.openxmlformats.org/officeDocument/2006/relationships/hyperlink" Target="http://nova-tex.ru/catalog/prochee/termobele/termobele_muzhskoe_defender_defender_trikotazh_oliva/" TargetMode="External"/><Relationship Id="rId9" Type="http://schemas.openxmlformats.org/officeDocument/2006/relationships/hyperlink" Target="http://nova-tex.ru/catalog/prochee/termobele/termobele_muzhskoe_keeper_kiper_flis_streych_oliva/" TargetMode="External"/><Relationship Id="rId180" Type="http://schemas.openxmlformats.org/officeDocument/2006/relationships/hyperlink" Target="http://nova-tex.ru/catalog/prochee/sumky-ryukzaki/ryukzak_7_62_viper_vayper_50l_chernyy/" TargetMode="External"/><Relationship Id="rId210" Type="http://schemas.openxmlformats.org/officeDocument/2006/relationships/drawing" Target="../drawings/drawing5.xml"/><Relationship Id="rId26" Type="http://schemas.openxmlformats.org/officeDocument/2006/relationships/hyperlink" Target="http://nova-tex.ru/catalog/bryuki/patriot_bryuki_khlopok_oliva_/" TargetMode="External"/><Relationship Id="rId47" Type="http://schemas.openxmlformats.org/officeDocument/2006/relationships/hyperlink" Target="http://nova-tex.ru/catalog/bryuki/bryuki_fayter_smesovaya_chernyy_7_62/" TargetMode="External"/><Relationship Id="rId68" Type="http://schemas.openxmlformats.org/officeDocument/2006/relationships/hyperlink" Target="http://nova-tex.ru/catalog/kurtki_plashchi/bastion_bastion_kurtka_soft_shell_chernyy/" TargetMode="External"/><Relationship Id="rId89" Type="http://schemas.openxmlformats.org/officeDocument/2006/relationships/hyperlink" Target="http://nova-tex.ru/catalog/kurtki_plashchi/sherman_kurtka_neylon_chernyy/" TargetMode="External"/><Relationship Id="rId112" Type="http://schemas.openxmlformats.org/officeDocument/2006/relationships/hyperlink" Target="http://nova-tex.ru/catalog/kurtki_plashchi/sherman_kurtka_neylon_chernyy/" TargetMode="External"/><Relationship Id="rId133" Type="http://schemas.openxmlformats.org/officeDocument/2006/relationships/hyperlink" Target="http://nova-tex.ru/catalog/prochee/trikotazh/futbolka_print_11_grafit/" TargetMode="External"/><Relationship Id="rId154" Type="http://schemas.openxmlformats.org/officeDocument/2006/relationships/hyperlink" Target="http://nova-tex.ru/catalog/prochee/trikotazh/futbolka_7_62_grenade_greneyd_khlopok_koyot/" TargetMode="External"/><Relationship Id="rId175" Type="http://schemas.openxmlformats.org/officeDocument/2006/relationships/hyperlink" Target="http://nova-tex.ru/catalog/prochee/trikotazh/futbolka_7_62_urban_camo_urban_kamo_khlopok_seryy/" TargetMode="External"/><Relationship Id="rId196" Type="http://schemas.openxmlformats.org/officeDocument/2006/relationships/hyperlink" Target="http://nova-tex.ru/catalog/prochee/sumky-ryukzaki/ryukzak_7_62_raptor_raptor_35l_koyot_art_7tb_02ct_35/" TargetMode="External"/><Relationship Id="rId200" Type="http://schemas.openxmlformats.org/officeDocument/2006/relationships/hyperlink" Target="http://nova-tex.ru/catalog/prochee/remen_takticheskiy/remen_takticheskiy_cobra_7_62_koyot/" TargetMode="External"/><Relationship Id="rId16" Type="http://schemas.openxmlformats.org/officeDocument/2006/relationships/hyperlink" Target="http://nova-tex.ru/catalog/prochee/termobele/termobele_muzhskoe_keeper_kiper_flis_streych_oliva/" TargetMode="External"/><Relationship Id="rId37" Type="http://schemas.openxmlformats.org/officeDocument/2006/relationships/hyperlink" Target="http://nova-tex.ru/catalog/kostyumy/striker_15_strayker_kostyum_plashchevaya_oliva/" TargetMode="External"/><Relationship Id="rId58" Type="http://schemas.openxmlformats.org/officeDocument/2006/relationships/hyperlink" Target="http://nova-tex.ru/catalog/bryuki/fighter_shorty_fayter_smesovaya_oliva/" TargetMode="External"/><Relationship Id="rId79" Type="http://schemas.openxmlformats.org/officeDocument/2006/relationships/hyperlink" Target="http://nova-tex.ru/catalog/kurtki_plashchi/sherman_kurtka_neylon_chernyy/" TargetMode="External"/><Relationship Id="rId102" Type="http://schemas.openxmlformats.org/officeDocument/2006/relationships/hyperlink" Target="http://nova-tex.ru/catalog/kurtki_plashchi/sherman_kurtka_neylon_chernyy/" TargetMode="External"/><Relationship Id="rId123" Type="http://schemas.openxmlformats.org/officeDocument/2006/relationships/hyperlink" Target="http://nova-tex.ru/catalog/prochee/varezhki/takticheskie_perchatki_hummer_khammer_chernyy/" TargetMode="External"/><Relationship Id="rId144" Type="http://schemas.openxmlformats.org/officeDocument/2006/relationships/hyperlink" Target="http://nova-tex.ru/catalog/prochee/trikotazh/futbolka_print_7_oliva/" TargetMode="External"/><Relationship Id="rId90" Type="http://schemas.openxmlformats.org/officeDocument/2006/relationships/hyperlink" Target="http://nova-tex.ru/catalog/kurtki_plashchi/sherman_kurtka_neylon_chernyy/" TargetMode="External"/><Relationship Id="rId165" Type="http://schemas.openxmlformats.org/officeDocument/2006/relationships/hyperlink" Target="http://nova-tex.ru/catalog/prochee/trikotazh/futbolka_7_62_logo_t_shirt_logo_khlopok_oliva/" TargetMode="External"/><Relationship Id="rId186" Type="http://schemas.openxmlformats.org/officeDocument/2006/relationships/hyperlink" Target="http://nova-tex.ru/catalog/prochee/sumky-ryukzaki/ryukzak_7_62_raptor_raptor_35l_koyot_art_7tb_02ct_35/" TargetMode="External"/><Relationship Id="rId27" Type="http://schemas.openxmlformats.org/officeDocument/2006/relationships/hyperlink" Target="http://nova-tex.ru/catalog/kostyumy/patriot_kostyum_khlopok_oliva/" TargetMode="External"/><Relationship Id="rId48" Type="http://schemas.openxmlformats.org/officeDocument/2006/relationships/hyperlink" Target="http://nova-tex.ru/catalog/bryuki/bryuki_fayter_smesovaya_chernyy_7_62/" TargetMode="External"/><Relationship Id="rId69" Type="http://schemas.openxmlformats.org/officeDocument/2006/relationships/hyperlink" Target="http://nova-tex.ru/catalog/kurtki_plashchi/bastion_bastion_kurtka_soft_shell_oliva/" TargetMode="External"/><Relationship Id="rId113" Type="http://schemas.openxmlformats.org/officeDocument/2006/relationships/hyperlink" Target="http://nova-tex.ru/catalog/kurtki_plashchi/sherman_kurtka_neylon_chernyy/" TargetMode="External"/><Relationship Id="rId134" Type="http://schemas.openxmlformats.org/officeDocument/2006/relationships/hyperlink" Target="http://nova-tex.ru/catalog/prochee/trikotazh/futbolka_print_11_grafit/" TargetMode="External"/><Relationship Id="rId80" Type="http://schemas.openxmlformats.org/officeDocument/2006/relationships/hyperlink" Target="http://nova-tex.ru/catalog/kurtki_plashchi/sherman_kurtka_neylon_chernyy/" TargetMode="External"/><Relationship Id="rId155" Type="http://schemas.openxmlformats.org/officeDocument/2006/relationships/hyperlink" Target="http://nova-tex.ru/catalog/prochee/trikotazh/futbolka_7_62_grenade_greneyd_khlopok_oliva/" TargetMode="External"/><Relationship Id="rId176" Type="http://schemas.openxmlformats.org/officeDocument/2006/relationships/hyperlink" Target="http://nova-tex.ru/catalog/prochee/trikotazh/futbolka_7_62_urban_camo_urban_kamo_khlopok_seryy/" TargetMode="External"/><Relationship Id="rId197" Type="http://schemas.openxmlformats.org/officeDocument/2006/relationships/hyperlink" Target="http://nova-tex.ru/catalog/prochee/sumky-ryukzaki/ryukzak_7_62_raptor_raptor_35l_koyot_art_7tb_02ct_35/" TargetMode="External"/><Relationship Id="rId201" Type="http://schemas.openxmlformats.org/officeDocument/2006/relationships/hyperlink" Target="http://nova-tex.ru/catalog/prochee/remen_takticheskiy/remen_takticheskiy_cobra_7_62_seryy/" TargetMode="External"/><Relationship Id="rId17" Type="http://schemas.openxmlformats.org/officeDocument/2006/relationships/hyperlink" Target="http://nova-tex.ru/catalog/kurtki_plashchi/legion_legion_tolstovka_flis_oliva/" TargetMode="External"/><Relationship Id="rId38" Type="http://schemas.openxmlformats.org/officeDocument/2006/relationships/hyperlink" Target="http://nova-tex.ru/catalog/kostyumy/striker_15_strayker_kostyum_plashchevaya_oliva/" TargetMode="External"/><Relationship Id="rId59" Type="http://schemas.openxmlformats.org/officeDocument/2006/relationships/hyperlink" Target="http://nova-tex.ru/catalog/bryuki/fighter_shorty_fayter_smesovaya_oliva/" TargetMode="External"/><Relationship Id="rId103" Type="http://schemas.openxmlformats.org/officeDocument/2006/relationships/hyperlink" Target="http://nova-tex.ru/catalog/kurtki_plashchi/sherman_kurtka_neylon_chernyy/" TargetMode="External"/><Relationship Id="rId124" Type="http://schemas.openxmlformats.org/officeDocument/2006/relationships/hyperlink" Target="http://nova-tex.ru/catalog/prochee/varezhki/takticheskie_perchatki_hummer_khammer_chernyy/" TargetMode="External"/><Relationship Id="rId70" Type="http://schemas.openxmlformats.org/officeDocument/2006/relationships/hyperlink" Target="http://nova-tex.ru/catalog/kurtki_plashchi/bastion_bastion_kurtka_soft_shell_oliva/" TargetMode="External"/><Relationship Id="rId91" Type="http://schemas.openxmlformats.org/officeDocument/2006/relationships/hyperlink" Target="http://nova-tex.ru/catalog/kurtki_plashchi/sherman_kurtka_neylon_chernyy/" TargetMode="External"/><Relationship Id="rId145" Type="http://schemas.openxmlformats.org/officeDocument/2006/relationships/hyperlink" Target="http://nova-tex.ru/catalog/prochee/trikotazh/futbolka_print_7_oliva/" TargetMode="External"/><Relationship Id="rId166" Type="http://schemas.openxmlformats.org/officeDocument/2006/relationships/hyperlink" Target="http://nova-tex.ru/catalog/prochee/trikotazh/futbolka_7_62_logo_t_shirt_logo_khlopok_oliva/" TargetMode="External"/><Relationship Id="rId187" Type="http://schemas.openxmlformats.org/officeDocument/2006/relationships/hyperlink" Target="http://nova-tex.ru/catalog/prochee/sumky-ryukzaki/ryukzak_7_62_raptor_raptor_35l_chernyy_art_7tb_02blk_35/" TargetMode="External"/><Relationship Id="rId1" Type="http://schemas.openxmlformats.org/officeDocument/2006/relationships/hyperlink" Target="http://nova-tex.ru/catalog/prochee/termobele/termobele_muzhskoe_defender_defender_trikotazh_chernyy/" TargetMode="External"/><Relationship Id="rId28" Type="http://schemas.openxmlformats.org/officeDocument/2006/relationships/hyperlink" Target="http://nova-tex.ru/catalog/kostyumy/patriot_kostyum_khlopok_oliva/" TargetMode="External"/><Relationship Id="rId49" Type="http://schemas.openxmlformats.org/officeDocument/2006/relationships/hyperlink" Target="http://nova-tex.ru/catalog/bryuki/bryuki_fayter_smesovaya_chernyy_7_62/" TargetMode="External"/><Relationship Id="rId114" Type="http://schemas.openxmlformats.org/officeDocument/2006/relationships/hyperlink" Target="http://nova-tex.ru/catalog/kurtki_plashchi/sherman_kurtka_neylon_chernyy/" TargetMode="External"/><Relationship Id="rId60" Type="http://schemas.openxmlformats.org/officeDocument/2006/relationships/hyperlink" Target="http://nova-tex.ru/catalog/bryuki/fighter_shorty_fayter_smesovaya_oliva/" TargetMode="External"/><Relationship Id="rId81" Type="http://schemas.openxmlformats.org/officeDocument/2006/relationships/hyperlink" Target="http://nova-tex.ru/catalog/kurtki_plashchi/sherman_kurtka_neylon_chernyy/" TargetMode="External"/><Relationship Id="rId135" Type="http://schemas.openxmlformats.org/officeDocument/2006/relationships/hyperlink" Target="http://nova-tex.ru/catalog/prochee/trikotazh/futbolka_print_11_oliva/" TargetMode="External"/><Relationship Id="rId156" Type="http://schemas.openxmlformats.org/officeDocument/2006/relationships/hyperlink" Target="http://nova-tex.ru/catalog/prochee/trikotazh/futbolka_7_62_grenade_greneyd_khlopok_oliva/" TargetMode="External"/><Relationship Id="rId177" Type="http://schemas.openxmlformats.org/officeDocument/2006/relationships/hyperlink" Target="http://nova-tex.ru/catalog/prochee/sumky-ryukzaki/ryukzak_7_62_viper_vayper_50l_oliva/" TargetMode="External"/><Relationship Id="rId198" Type="http://schemas.openxmlformats.org/officeDocument/2006/relationships/hyperlink" Target="http://nova-tex.ru/catalog/prochee/sumky-ryukzaki/ryukzak_7_62_raptor_raptor_35l_koyot_art_7tb_02ct_35/" TargetMode="External"/><Relationship Id="rId202" Type="http://schemas.openxmlformats.org/officeDocument/2006/relationships/hyperlink" Target="http://nova-tex.ru/catalog/prochee/remen_takticheskiy/remen_takticheskiy_cobra_7_62_seryy/" TargetMode="External"/><Relationship Id="rId18" Type="http://schemas.openxmlformats.org/officeDocument/2006/relationships/hyperlink" Target="http://nova-tex.ru/catalog/kurtki_plashchi/legion_legion_tolstovka_flis_oliva/" TargetMode="External"/><Relationship Id="rId39" Type="http://schemas.openxmlformats.org/officeDocument/2006/relationships/hyperlink" Target="http://nova-tex.ru/catalog/kostyumy/striker_15_strayker_kostyum_plashchevaya_oliva/" TargetMode="External"/><Relationship Id="rId50" Type="http://schemas.openxmlformats.org/officeDocument/2006/relationships/hyperlink" Target="http://nova-tex.ru/catalog/bryuki/bryuki_fayter_smesovaya_chernyy_7_62/" TargetMode="External"/><Relationship Id="rId104" Type="http://schemas.openxmlformats.org/officeDocument/2006/relationships/hyperlink" Target="http://nova-tex.ru/catalog/kurtki_plashchi/sherman_kurtka_neylon_chernyy/" TargetMode="External"/><Relationship Id="rId125" Type="http://schemas.openxmlformats.org/officeDocument/2006/relationships/hyperlink" Target="http://nova-tex.ru/catalog/prochee/trikotazh/futbolka_print_10_grafit/" TargetMode="External"/><Relationship Id="rId146" Type="http://schemas.openxmlformats.org/officeDocument/2006/relationships/hyperlink" Target="http://nova-tex.ru/catalog/prochee/trikotazh/futbolka_print_7_oliva/" TargetMode="External"/><Relationship Id="rId167" Type="http://schemas.openxmlformats.org/officeDocument/2006/relationships/hyperlink" Target="http://nova-tex.ru/catalog/prochee/trikotazh/futbolka_7_62_urban_camo_urban_kamo_khlopok_oliva/" TargetMode="External"/><Relationship Id="rId188" Type="http://schemas.openxmlformats.org/officeDocument/2006/relationships/hyperlink" Target="http://nova-tex.ru/catalog/prochee/sumky-ryukzaki/ryukzak_7_62_raptor_raptor_35l_chernyy_art_7tb_02blk_35/" TargetMode="External"/><Relationship Id="rId71" Type="http://schemas.openxmlformats.org/officeDocument/2006/relationships/hyperlink" Target="http://nova-tex.ru/catalog/kurtki_plashchi/sherman_kurtka_neylon_oliva/" TargetMode="External"/><Relationship Id="rId92" Type="http://schemas.openxmlformats.org/officeDocument/2006/relationships/hyperlink" Target="http://nova-tex.ru/catalog/kurtki_plashchi/sherman_kurtka_neylon_chernyy/" TargetMode="External"/><Relationship Id="rId2" Type="http://schemas.openxmlformats.org/officeDocument/2006/relationships/hyperlink" Target="http://nova-tex.ru/catalog/prochee/termobele/termobele_muzhskoe_defender_defender_trikotazh_chernyy/" TargetMode="External"/><Relationship Id="rId29" Type="http://schemas.openxmlformats.org/officeDocument/2006/relationships/hyperlink" Target="http://nova-tex.ru/catalog/kostyumy/monolit_kostyum_dyuspa_oliva/" TargetMode="External"/><Relationship Id="rId40" Type="http://schemas.openxmlformats.org/officeDocument/2006/relationships/hyperlink" Target="http://nova-tex.ru/catalog/kostyumy/striker_15_strayker_kostyum_plashchevaya_oliva/" TargetMode="External"/><Relationship Id="rId115" Type="http://schemas.openxmlformats.org/officeDocument/2006/relationships/hyperlink" Target="http://nova-tex.ru/catalog/kurtki_plashchi/sherman_kurtka_neylon_chernyy/" TargetMode="External"/><Relationship Id="rId136" Type="http://schemas.openxmlformats.org/officeDocument/2006/relationships/hyperlink" Target="http://nova-tex.ru/catalog/prochee/trikotazh/futbolka_print_11_oliva/" TargetMode="External"/><Relationship Id="rId157" Type="http://schemas.openxmlformats.org/officeDocument/2006/relationships/hyperlink" Target="http://nova-tex.ru/catalog/prochee/trikotazh/futbolka_7_62_grenade_greneyd_khlopok_seryy/" TargetMode="External"/><Relationship Id="rId178" Type="http://schemas.openxmlformats.org/officeDocument/2006/relationships/hyperlink" Target="http://nova-tex.ru/catalog/prochee/sumky-ryukzaki/ryukzak_7_62_viper_vayper_50l_oliva/" TargetMode="External"/></Relationships>
</file>

<file path=xl/worksheets/_rels/sheet6.xml.rels><?xml version="1.0" encoding="UTF-8" standalone="yes"?>
<Relationships xmlns="http://schemas.openxmlformats.org/package/2006/relationships"><Relationship Id="rId117" Type="http://schemas.openxmlformats.org/officeDocument/2006/relationships/hyperlink" Target="http://nova-tex.ru/catalog/kostyumy/gorka_osen_kostyum_dupleks_kanon_orion/" TargetMode="External"/><Relationship Id="rId21" Type="http://schemas.openxmlformats.org/officeDocument/2006/relationships/hyperlink" Target="http://nova-tex.ru/catalog/kostyumy/rys_kostyum_rip_stop_belaya_tsifra_orion/" TargetMode="External"/><Relationship Id="rId42" Type="http://schemas.openxmlformats.org/officeDocument/2006/relationships/hyperlink" Target="http://nova-tex.ru/catalog/kostyumy/elit_barer_zhenskiy_kostyum_smesovaya_sv_bezh_orion/" TargetMode="External"/><Relationship Id="rId63" Type="http://schemas.openxmlformats.org/officeDocument/2006/relationships/hyperlink" Target="http://nova-tex.ru/catalog/detskoe/pioner_kostyum_sorochka_oskolki_bezh_detskiy_orion/" TargetMode="External"/><Relationship Id="rId84" Type="http://schemas.openxmlformats.org/officeDocument/2006/relationships/hyperlink" Target="http://nova-tex.ru/catalog/kostyumy/skaut_kostyum_smesovaya_burelom_orion/" TargetMode="External"/><Relationship Id="rId138" Type="http://schemas.openxmlformats.org/officeDocument/2006/relationships/hyperlink" Target="http://nova-tex.ru/catalog/kostyumy/berkut_kostyum_alova_t_kamysh_orion/" TargetMode="External"/><Relationship Id="rId159" Type="http://schemas.openxmlformats.org/officeDocument/2006/relationships/hyperlink" Target="http://nova-tex.ru/catalog/prochee/obuv_1/muzhskie_botinki_turist_01/" TargetMode="External"/><Relationship Id="rId170" Type="http://schemas.openxmlformats.org/officeDocument/2006/relationships/hyperlink" Target="http://nova-tex.ru/catalog/prochee/golovnye_ubory/kepka_na_zastezhke_greta_oliva/" TargetMode="External"/><Relationship Id="rId191" Type="http://schemas.openxmlformats.org/officeDocument/2006/relationships/hyperlink" Target="http://nova-tex.ru/catalog/prochee/golovnye_ubory/shapka_ushanka_buran_alova_elnik/" TargetMode="External"/><Relationship Id="rId205" Type="http://schemas.openxmlformats.org/officeDocument/2006/relationships/hyperlink" Target="http://nova-tex.ru/catalog/prochee/golovnye_ubory/panama_s_setkoy_greta_oliva/" TargetMode="External"/><Relationship Id="rId226" Type="http://schemas.openxmlformats.org/officeDocument/2006/relationships/hyperlink" Target="http://nova-tex.ru/catalog/prochee/trikotazh/rubashka_polo_7_62_oliva/" TargetMode="External"/><Relationship Id="rId247" Type="http://schemas.openxmlformats.org/officeDocument/2006/relationships/hyperlink" Target="http://nova-tex.ru/catalog/prochee/trikotazh/futbolka_orion_shield_shild_khlopok_khaki/" TargetMode="External"/><Relationship Id="rId107" Type="http://schemas.openxmlformats.org/officeDocument/2006/relationships/hyperlink" Target="http://nova-tex.ru/catalog/kostyumy/gorka_osen_zhenskiy_kostyum_dupleks_varan_orion/" TargetMode="External"/><Relationship Id="rId11" Type="http://schemas.openxmlformats.org/officeDocument/2006/relationships/hyperlink" Target="http://nova-tex.ru/catalog/kostyumy/rys_kostyum_smesovaya_step/" TargetMode="External"/><Relationship Id="rId32" Type="http://schemas.openxmlformats.org/officeDocument/2006/relationships/hyperlink" Target="http://nova-tex.ru/catalog/kostyumy/elit_barer_kostyum_smesovaya_sv_bezh_orion/" TargetMode="External"/><Relationship Id="rId53" Type="http://schemas.openxmlformats.org/officeDocument/2006/relationships/hyperlink" Target="http://nova-tex.ru/catalog/kostyumy/pioner_kostyum_sorochka_zel_piksel_orion/" TargetMode="External"/><Relationship Id="rId74" Type="http://schemas.openxmlformats.org/officeDocument/2006/relationships/hyperlink" Target="http://nova-tex.ru/catalog/detskoe/spetsnaz_kostyum_rip_stop_savanna_detskiy/" TargetMode="External"/><Relationship Id="rId128" Type="http://schemas.openxmlformats.org/officeDocument/2006/relationships/hyperlink" Target="http://nova-tex.ru/catalog/kostyumy/bars_kostyum_poloflis_khaki_orion/" TargetMode="External"/><Relationship Id="rId149" Type="http://schemas.openxmlformats.org/officeDocument/2006/relationships/hyperlink" Target="http://nova-tex.ru/catalog/kostyumy/sledopyt_kostyum_alova_zelenaya_kora_orion/" TargetMode="External"/><Relationship Id="rId5" Type="http://schemas.openxmlformats.org/officeDocument/2006/relationships/hyperlink" Target="http://nova-tex.ru/catalog/prochee/termobele/termokomplekt_turist_muzhskoe_flis_grafit_orion/" TargetMode="External"/><Relationship Id="rId95" Type="http://schemas.openxmlformats.org/officeDocument/2006/relationships/hyperlink" Target="http://nova-tex.ru/catalog/kostyumy/elbrus_kostyum_khlopok_khaki_1/" TargetMode="External"/><Relationship Id="rId160" Type="http://schemas.openxmlformats.org/officeDocument/2006/relationships/hyperlink" Target="http://nova-tex.ru/catalog/prochee/obuv_1/muzhskie_botinki_turist_01/" TargetMode="External"/><Relationship Id="rId181" Type="http://schemas.openxmlformats.org/officeDocument/2006/relationships/hyperlink" Target="http://nova-tex.ru/catalog/prochee/golovnye_ubory/beysbolka_elit_barer_sv_bezh_r_r_m/" TargetMode="External"/><Relationship Id="rId216" Type="http://schemas.openxmlformats.org/officeDocument/2006/relationships/hyperlink" Target="http://nova-tex.ru/catalog/prochee/varezhki/varezhki_na_flise/" TargetMode="External"/><Relationship Id="rId237" Type="http://schemas.openxmlformats.org/officeDocument/2006/relationships/hyperlink" Target="http://nova-tex.ru/catalog/prochee/trikotazh/futbolka_orion_classic_klassik_khlopok_bezhevyy/" TargetMode="External"/><Relationship Id="rId22" Type="http://schemas.openxmlformats.org/officeDocument/2006/relationships/hyperlink" Target="http://nova-tex.ru/catalog/kostyumy/rys_kostyum_rip_stop_belaya_tsifra_orion/" TargetMode="External"/><Relationship Id="rId43" Type="http://schemas.openxmlformats.org/officeDocument/2006/relationships/hyperlink" Target="http://nova-tex.ru/catalog/kostyumy/elit_barer_zhenskiy_kostyum_smesovaya_sv_bezh_orion/" TargetMode="External"/><Relationship Id="rId64" Type="http://schemas.openxmlformats.org/officeDocument/2006/relationships/hyperlink" Target="http://nova-tex.ru/catalog/detskoe/pioner_kostyum_sorochka_oskolki_bezh_detskiy_orion/" TargetMode="External"/><Relationship Id="rId118" Type="http://schemas.openxmlformats.org/officeDocument/2006/relationships/hyperlink" Target="http://nova-tex.ru/catalog/kostyumy/gorka_osen_kostyum_dupleks_kanon_orion/" TargetMode="External"/><Relationship Id="rId139" Type="http://schemas.openxmlformats.org/officeDocument/2006/relationships/hyperlink" Target="http://nova-tex.ru/catalog/kostyumy/vepr_kostyum_alova_seryy_shelf_orion/" TargetMode="External"/><Relationship Id="rId85" Type="http://schemas.openxmlformats.org/officeDocument/2006/relationships/hyperlink" Target="http://nova-tex.ru/catalog/kostyumy/lesovik_kostyum_sorochka_khaki_orion/" TargetMode="External"/><Relationship Id="rId150" Type="http://schemas.openxmlformats.org/officeDocument/2006/relationships/hyperlink" Target="http://nova-tex.ru/catalog/kostyumy/sledopyt_kostyum_alova_zelenaya_kora_orion/" TargetMode="External"/><Relationship Id="rId171" Type="http://schemas.openxmlformats.org/officeDocument/2006/relationships/hyperlink" Target="http://nova-tex.ru/catalog/prochee/golovnye_ubory/beysbolka_elit_barer_khaki_r_r_l/" TargetMode="External"/><Relationship Id="rId192" Type="http://schemas.openxmlformats.org/officeDocument/2006/relationships/hyperlink" Target="http://nova-tex.ru/catalog/prochee/golovnye_ubory/shapka_ushanka_buran_alova_elnik/" TargetMode="External"/><Relationship Id="rId206" Type="http://schemas.openxmlformats.org/officeDocument/2006/relationships/hyperlink" Target="http://nova-tex.ru/catalog/prochee/golovnye_ubory/panama_s_setkoy_greta_oliva/" TargetMode="External"/><Relationship Id="rId227" Type="http://schemas.openxmlformats.org/officeDocument/2006/relationships/hyperlink" Target="http://nova-tex.ru/catalog/prochee/trikotazh/longsliv_orion_classic_chernyy_ols_01bl/" TargetMode="External"/><Relationship Id="rId248" Type="http://schemas.openxmlformats.org/officeDocument/2006/relationships/hyperlink" Target="http://nova-tex.ru/catalog/prochee/trikotazh/futbolka_orion_shield_shild_khlopok_khaki/" TargetMode="External"/><Relationship Id="rId12" Type="http://schemas.openxmlformats.org/officeDocument/2006/relationships/hyperlink" Target="http://nova-tex.ru/catalog/kostyumy/rys_kostyum_smesovaya_step/" TargetMode="External"/><Relationship Id="rId33" Type="http://schemas.openxmlformats.org/officeDocument/2006/relationships/hyperlink" Target="http://nova-tex.ru/catalog/kostyumy/elit_barer_kostyum_smesovaya_sv_bezh_orion/" TargetMode="External"/><Relationship Id="rId108" Type="http://schemas.openxmlformats.org/officeDocument/2006/relationships/hyperlink" Target="http://nova-tex.ru/catalog/kostyumy/gorka_osen_zhenskiy_kostyum_dupleks_varan_orion/" TargetMode="External"/><Relationship Id="rId129" Type="http://schemas.openxmlformats.org/officeDocument/2006/relationships/hyperlink" Target="http://nova-tex.ru/catalog/detskoe/kostyum_bars_new_poloflis_khaki_detskiy_kvest/" TargetMode="External"/><Relationship Id="rId54" Type="http://schemas.openxmlformats.org/officeDocument/2006/relationships/hyperlink" Target="http://nova-tex.ru/catalog/kostyumy/pioner_kostyum_sorochka_zel_piksel_orion/" TargetMode="External"/><Relationship Id="rId75" Type="http://schemas.openxmlformats.org/officeDocument/2006/relationships/hyperlink" Target="http://nova-tex.ru/catalog/kostyumy/spetsnaz_kostyum_rip_stop_territoriya_orion/" TargetMode="External"/><Relationship Id="rId96" Type="http://schemas.openxmlformats.org/officeDocument/2006/relationships/hyperlink" Target="http://nova-tex.ru/catalog/kostyumy/elbrus_kostyum_khlopok_khaki_1/" TargetMode="External"/><Relationship Id="rId140" Type="http://schemas.openxmlformats.org/officeDocument/2006/relationships/hyperlink" Target="http://nova-tex.ru/catalog/kostyumy/vepr_kostyum_alova_seryy_shelf_orion/" TargetMode="External"/><Relationship Id="rId161" Type="http://schemas.openxmlformats.org/officeDocument/2006/relationships/hyperlink" Target="http://nova-tex.ru/catalog/prochee/obuv_1/muzhskie_botinki_turist_01/" TargetMode="External"/><Relationship Id="rId182" Type="http://schemas.openxmlformats.org/officeDocument/2006/relationships/hyperlink" Target="http://nova-tex.ru/catalog/prochee/golovnye_ubory/beysbolka_elit_barer_sv_bezh_r_r_m/" TargetMode="External"/><Relationship Id="rId217" Type="http://schemas.openxmlformats.org/officeDocument/2006/relationships/hyperlink" Target="http://nova-tex.ru/catalog/prochee/trikotazh/futbolka_khlopok_khaki/" TargetMode="External"/><Relationship Id="rId6" Type="http://schemas.openxmlformats.org/officeDocument/2006/relationships/hyperlink" Target="http://nova-tex.ru/catalog/prochee/termobele/termokomplekt_turist_muzhskoe_flis_grafit_orion/" TargetMode="External"/><Relationship Id="rId238" Type="http://schemas.openxmlformats.org/officeDocument/2006/relationships/hyperlink" Target="http://nova-tex.ru/catalog/prochee/trikotazh/futbolka_orion_classic_klassik_khlopok_bezhevyy/" TargetMode="External"/><Relationship Id="rId23" Type="http://schemas.openxmlformats.org/officeDocument/2006/relationships/hyperlink" Target="http://nova-tex.ru/catalog/detskoe/rys_kostyum_smesovaya_pautina_detskiy_orion/" TargetMode="External"/><Relationship Id="rId119" Type="http://schemas.openxmlformats.org/officeDocument/2006/relationships/hyperlink" Target="http://nova-tex.ru/catalog/kostyumy/gorka_osen_kostyum_dupleks_kanon_orion/" TargetMode="External"/><Relationship Id="rId44" Type="http://schemas.openxmlformats.org/officeDocument/2006/relationships/hyperlink" Target="http://nova-tex.ru/catalog/kostyumy/elit_barer_zhenskiy_kostyum_smesovaya_sv_bezh_orion/" TargetMode="External"/><Relationship Id="rId65" Type="http://schemas.openxmlformats.org/officeDocument/2006/relationships/hyperlink" Target="http://nova-tex.ru/catalog/detskoe/pioner_kostyum_sorochka_granitsa_detskiy_orion/" TargetMode="External"/><Relationship Id="rId86" Type="http://schemas.openxmlformats.org/officeDocument/2006/relationships/hyperlink" Target="http://nova-tex.ru/catalog/kostyumy/lesovik_kostyum_sorochka_khaki_orion/" TargetMode="External"/><Relationship Id="rId130" Type="http://schemas.openxmlformats.org/officeDocument/2006/relationships/hyperlink" Target="http://nova-tex.ru/catalog/detskoe/kostyum_bars_new_poloflis_khaki_detskiy_kvest/" TargetMode="External"/><Relationship Id="rId151" Type="http://schemas.openxmlformats.org/officeDocument/2006/relationships/hyperlink" Target="http://nova-tex.ru/catalog/detskoe/megapolis_kombinezon_taslan_dobbi_seryy_detskiy/" TargetMode="External"/><Relationship Id="rId172" Type="http://schemas.openxmlformats.org/officeDocument/2006/relationships/hyperlink" Target="http://nova-tex.ru/catalog/prochee/golovnye_ubory/beysbolka_elit_barer_khaki_r_r_l/" TargetMode="External"/><Relationship Id="rId193" Type="http://schemas.openxmlformats.org/officeDocument/2006/relationships/hyperlink" Target="http://nova-tex.ru/catalog/prochee/golovnye_ubory/shapka_ushanka_buran_alova_zelenyy_shelf/" TargetMode="External"/><Relationship Id="rId207" Type="http://schemas.openxmlformats.org/officeDocument/2006/relationships/hyperlink" Target="http://nova-tex.ru/catalog/prochee/golovnye_ubory/panama_s_setkoy_greta_oliva/" TargetMode="External"/><Relationship Id="rId228" Type="http://schemas.openxmlformats.org/officeDocument/2006/relationships/hyperlink" Target="http://nova-tex.ru/catalog/prochee/trikotazh/longsliv_orion_classic_chernyy_ols_01bl/" TargetMode="External"/><Relationship Id="rId249" Type="http://schemas.openxmlformats.org/officeDocument/2006/relationships/hyperlink" Target="http://nova-tex.ru/catalog/prochee/trikotazh/futbolka_orion_shield_shild_khlopok_bezhevyy/" TargetMode="External"/><Relationship Id="rId13" Type="http://schemas.openxmlformats.org/officeDocument/2006/relationships/hyperlink" Target="http://nova-tex.ru/catalog/kostyumy/rys_kostyum_smesovaya_step/" TargetMode="External"/><Relationship Id="rId109" Type="http://schemas.openxmlformats.org/officeDocument/2006/relationships/hyperlink" Target="http://nova-tex.ru/catalog/kostyumy/svell_s_kombinezonom_kostyum_poloflis_khaki/" TargetMode="External"/><Relationship Id="rId34" Type="http://schemas.openxmlformats.org/officeDocument/2006/relationships/hyperlink" Target="http://nova-tex.ru/catalog/kostyumy/elit_barer_kostyum_smesovaya_sv_bezh_orion/" TargetMode="External"/><Relationship Id="rId55" Type="http://schemas.openxmlformats.org/officeDocument/2006/relationships/hyperlink" Target="http://nova-tex.ru/catalog/kostyumy/pioner_kostyum_sorochka_oskolki_bezh_orion/" TargetMode="External"/><Relationship Id="rId76" Type="http://schemas.openxmlformats.org/officeDocument/2006/relationships/hyperlink" Target="http://nova-tex.ru/catalog/kostyumy/spetsnaz_kostyum_rip_stop_territoriya_orion/" TargetMode="External"/><Relationship Id="rId97" Type="http://schemas.openxmlformats.org/officeDocument/2006/relationships/hyperlink" Target="http://nova-tex.ru/catalog/kostyumy/piton_kostyum_smesovaya_zheltye_soty_orion/" TargetMode="External"/><Relationship Id="rId120" Type="http://schemas.openxmlformats.org/officeDocument/2006/relationships/hyperlink" Target="http://nova-tex.ru/catalog/kostyumy/gorka_osen_kostyum_dupleks_kanon_orion/" TargetMode="External"/><Relationship Id="rId141" Type="http://schemas.openxmlformats.org/officeDocument/2006/relationships/hyperlink" Target="http://nova-tex.ru/catalog/kostyumy/vepr_kostyum_alova_seryy_shelf_orion/" TargetMode="External"/><Relationship Id="rId7" Type="http://schemas.openxmlformats.org/officeDocument/2006/relationships/hyperlink" Target="http://nova-tex.ru/catalog/prochee/termobele/termobele_detskoe_balu_flis_streych_seryy/" TargetMode="External"/><Relationship Id="rId162" Type="http://schemas.openxmlformats.org/officeDocument/2006/relationships/hyperlink" Target="http://nova-tex.ru/catalog/prochee/obuv_1/muzhskie_botinki_turist_01/" TargetMode="External"/><Relationship Id="rId183" Type="http://schemas.openxmlformats.org/officeDocument/2006/relationships/hyperlink" Target="http://nova-tex.ru/catalog/prochee/golovnye_ubory/shapka_ushanka_buran_alova_elnik/" TargetMode="External"/><Relationship Id="rId218" Type="http://schemas.openxmlformats.org/officeDocument/2006/relationships/hyperlink" Target="http://nova-tex.ru/catalog/prochee/trikotazh/futbolka_khlopok_khaki/" TargetMode="External"/><Relationship Id="rId239" Type="http://schemas.openxmlformats.org/officeDocument/2006/relationships/hyperlink" Target="http://nova-tex.ru/catalog/prochee/trikotazh/futbolka_orion_classic_klassik_khlopok_khaki/" TargetMode="External"/><Relationship Id="rId250" Type="http://schemas.openxmlformats.org/officeDocument/2006/relationships/hyperlink" Target="http://nova-tex.ru/catalog/prochee/trikotazh/futbolka_orion_shield_shild_khlopok_bezhevyy/" TargetMode="External"/><Relationship Id="rId24" Type="http://schemas.openxmlformats.org/officeDocument/2006/relationships/hyperlink" Target="http://nova-tex.ru/catalog/detskoe/rys_kostyum_smesovaya_pautina_detskiy_orion/" TargetMode="External"/><Relationship Id="rId45" Type="http://schemas.openxmlformats.org/officeDocument/2006/relationships/hyperlink" Target="http://nova-tex.ru/catalog/kostyumy/elit_barer_kostyum_smesovaya_sv_bezh_orion/" TargetMode="External"/><Relationship Id="rId66" Type="http://schemas.openxmlformats.org/officeDocument/2006/relationships/hyperlink" Target="http://nova-tex.ru/catalog/detskoe/pioner_kostyum_sorochka_granitsa_detskiy_orion/" TargetMode="External"/><Relationship Id="rId87" Type="http://schemas.openxmlformats.org/officeDocument/2006/relationships/hyperlink" Target="http://nova-tex.ru/catalog/detskoe/lesovik_kostyum_sorochka_khaki_detskiy_orion/" TargetMode="External"/><Relationship Id="rId110" Type="http://schemas.openxmlformats.org/officeDocument/2006/relationships/hyperlink" Target="http://nova-tex.ru/catalog/kostyumy/svell_s_kombinezonom_kostyum_poloflis_khaki/" TargetMode="External"/><Relationship Id="rId131" Type="http://schemas.openxmlformats.org/officeDocument/2006/relationships/hyperlink" Target="http://nova-tex.ru/catalog/detskoe/bars_kostyum_poloflis_khaki_orion_detskiy/" TargetMode="External"/><Relationship Id="rId152" Type="http://schemas.openxmlformats.org/officeDocument/2006/relationships/hyperlink" Target="http://nova-tex.ru/catalog/detskoe/megapolis_kombinezon_taslan_dobbi_seryy_detskiy/" TargetMode="External"/><Relationship Id="rId173" Type="http://schemas.openxmlformats.org/officeDocument/2006/relationships/hyperlink" Target="http://nova-tex.ru/catalog/prochee/golovnye_ubory/beysbolka_elit_barer_sv_seryy_r_r_l/" TargetMode="External"/><Relationship Id="rId194" Type="http://schemas.openxmlformats.org/officeDocument/2006/relationships/hyperlink" Target="http://nova-tex.ru/catalog/prochee/golovnye_ubory/shapka_ushanka_buran_alova_zelenyy_shelf/" TargetMode="External"/><Relationship Id="rId208" Type="http://schemas.openxmlformats.org/officeDocument/2006/relationships/hyperlink" Target="http://nova-tex.ru/catalog/prochee/golovnye_ubory/panama_s_setkoy_greta_oliva/" TargetMode="External"/><Relationship Id="rId229" Type="http://schemas.openxmlformats.org/officeDocument/2006/relationships/hyperlink" Target="http://nova-tex.ru/catalog/prochee/trikotazh/longsliv_orion_classic_khaki_ols_01kh/" TargetMode="External"/><Relationship Id="rId240" Type="http://schemas.openxmlformats.org/officeDocument/2006/relationships/hyperlink" Target="http://nova-tex.ru/catalog/prochee/trikotazh/futbolka_orion_classic_klassik_khlopok_khaki/" TargetMode="External"/><Relationship Id="rId14" Type="http://schemas.openxmlformats.org/officeDocument/2006/relationships/hyperlink" Target="http://nova-tex.ru/catalog/kostyumy/rys_kostyum_smesovaya_step/" TargetMode="External"/><Relationship Id="rId35" Type="http://schemas.openxmlformats.org/officeDocument/2006/relationships/hyperlink" Target="http://nova-tex.ru/catalog/kostyumy/elit_barer_kostyum_smesovaya_sv_bezh_orion/" TargetMode="External"/><Relationship Id="rId56" Type="http://schemas.openxmlformats.org/officeDocument/2006/relationships/hyperlink" Target="http://nova-tex.ru/catalog/kostyumy/pioner_kostyum_sorochka_oskolki_bezh_orion/" TargetMode="External"/><Relationship Id="rId77" Type="http://schemas.openxmlformats.org/officeDocument/2006/relationships/hyperlink" Target="http://nova-tex.ru/catalog/kostyumy/spetsnaz_kostyum_rip_stop_territoriya_orion/" TargetMode="External"/><Relationship Id="rId100" Type="http://schemas.openxmlformats.org/officeDocument/2006/relationships/hyperlink" Target="http://nova-tex.ru/catalog/kostyumy/zakhvat_kostyum_rip_stop_temnyy_ostrov/" TargetMode="External"/><Relationship Id="rId8" Type="http://schemas.openxmlformats.org/officeDocument/2006/relationships/hyperlink" Target="http://nova-tex.ru/catalog/prochee/termobele/termobele_detskoe_balu_flis_streych_seryy/" TargetMode="External"/><Relationship Id="rId98" Type="http://schemas.openxmlformats.org/officeDocument/2006/relationships/hyperlink" Target="http://nova-tex.ru/catalog/kostyumy/piton_kostyum_smesovaya_zheltye_soty_orion/" TargetMode="External"/><Relationship Id="rId121" Type="http://schemas.openxmlformats.org/officeDocument/2006/relationships/hyperlink" Target="http://nova-tex.ru/catalog/kostyumy/gorka_osen_kostyum_dupleks_kanon_orion/" TargetMode="External"/><Relationship Id="rId142" Type="http://schemas.openxmlformats.org/officeDocument/2006/relationships/hyperlink" Target="http://nova-tex.ru/catalog/kostyumy/vepr_kostyum_alova_seryy_shelf_orion/" TargetMode="External"/><Relationship Id="rId163" Type="http://schemas.openxmlformats.org/officeDocument/2006/relationships/hyperlink" Target="http://nova-tex.ru/catalog/prochee/obuv_1/muzhskie_botinki_sport_02leto_molniya/" TargetMode="External"/><Relationship Id="rId184" Type="http://schemas.openxmlformats.org/officeDocument/2006/relationships/hyperlink" Target="http://nova-tex.ru/catalog/prochee/golovnye_ubory/shapka_ushanka_buran_alova_elnik/" TargetMode="External"/><Relationship Id="rId219" Type="http://schemas.openxmlformats.org/officeDocument/2006/relationships/hyperlink" Target="http://nova-tex.ru/catalog/prochee/trikotazh/futbolka_s_dlinnym_rukavom_khlopok_khaki/" TargetMode="External"/><Relationship Id="rId230" Type="http://schemas.openxmlformats.org/officeDocument/2006/relationships/hyperlink" Target="http://nova-tex.ru/catalog/prochee/trikotazh/longsliv_orion_classic_khaki_ols_01kh/" TargetMode="External"/><Relationship Id="rId251" Type="http://schemas.openxmlformats.org/officeDocument/2006/relationships/hyperlink" Target="http://nova-tex.ru/catalog/prochee/trikotazh/futbolka_detskaya_orion_khlopok_bezhevyy_otsk_01bg/" TargetMode="External"/><Relationship Id="rId25" Type="http://schemas.openxmlformats.org/officeDocument/2006/relationships/hyperlink" Target="http://nova-tex.ru/catalog/detskoe/rys_kostyum_s_setkoy_smesovaya_t_khaki_detskiy_orion/" TargetMode="External"/><Relationship Id="rId46" Type="http://schemas.openxmlformats.org/officeDocument/2006/relationships/hyperlink" Target="http://nova-tex.ru/catalog/kostyumy/elit_barer_kostyum_smesovaya_sv_bezh_orion/" TargetMode="External"/><Relationship Id="rId67" Type="http://schemas.openxmlformats.org/officeDocument/2006/relationships/hyperlink" Target="http://nova-tex.ru/catalog/detskoe/pioner_kostyum_sorochka_granitsa_detskiy_orion/" TargetMode="External"/><Relationship Id="rId88" Type="http://schemas.openxmlformats.org/officeDocument/2006/relationships/hyperlink" Target="http://nova-tex.ru/catalog/detskoe/lesovik_kostyum_sorochka_khaki_detskiy_orion/" TargetMode="External"/><Relationship Id="rId111" Type="http://schemas.openxmlformats.org/officeDocument/2006/relationships/hyperlink" Target="http://nova-tex.ru/catalog/kostyumy/gorka_zima_kostyum_zhenskiiy_alova/" TargetMode="External"/><Relationship Id="rId132" Type="http://schemas.openxmlformats.org/officeDocument/2006/relationships/hyperlink" Target="http://nova-tex.ru/catalog/detskoe/bars_kostyum_poloflis_khaki_orion_detskiy/" TargetMode="External"/><Relationship Id="rId153" Type="http://schemas.openxmlformats.org/officeDocument/2006/relationships/hyperlink" Target="http://nova-tex.ru/catalog/detskoe/megapolis_kombinezon_taslan_dobbi_seryy_detskiy/" TargetMode="External"/><Relationship Id="rId174" Type="http://schemas.openxmlformats.org/officeDocument/2006/relationships/hyperlink" Target="http://nova-tex.ru/catalog/prochee/golovnye_ubory/beysbolka_elit_barer_sv_seryy_r_r_l/" TargetMode="External"/><Relationship Id="rId195" Type="http://schemas.openxmlformats.org/officeDocument/2006/relationships/hyperlink" Target="http://nova-tex.ru/catalog/prochee/golovnye_ubory/shapka_ushanka_buran_alova_buraya_kora/" TargetMode="External"/><Relationship Id="rId209" Type="http://schemas.openxmlformats.org/officeDocument/2006/relationships/hyperlink" Target="http://nova-tex.ru/catalog/prochee/golovnye_ubory/panama_s_setkoy_greta_oliva/" TargetMode="External"/><Relationship Id="rId220" Type="http://schemas.openxmlformats.org/officeDocument/2006/relationships/hyperlink" Target="http://nova-tex.ru/catalog/prochee/trikotazh/futbolka_s_dlinnym_rukavom_khlopok_khaki/" TargetMode="External"/><Relationship Id="rId241" Type="http://schemas.openxmlformats.org/officeDocument/2006/relationships/hyperlink" Target="http://nova-tex.ru/catalog/prochee/trikotazh/futbolka_orion_logo_t_shirt_logo_khlopok_bezhevyy/" TargetMode="External"/><Relationship Id="rId15" Type="http://schemas.openxmlformats.org/officeDocument/2006/relationships/hyperlink" Target="http://nova-tex.ru/catalog/kostyumy/rys_kostyum_smesovaya_step/" TargetMode="External"/><Relationship Id="rId36" Type="http://schemas.openxmlformats.org/officeDocument/2006/relationships/hyperlink" Target="http://nova-tex.ru/catalog/kostyumy/elit_barer_kostyum_smesovaya_sv_bezh_orion/" TargetMode="External"/><Relationship Id="rId57" Type="http://schemas.openxmlformats.org/officeDocument/2006/relationships/hyperlink" Target="http://nova-tex.ru/catalog/kostyumy/pioner_kostyum_sorochka_granitsa_orion/" TargetMode="External"/><Relationship Id="rId78" Type="http://schemas.openxmlformats.org/officeDocument/2006/relationships/hyperlink" Target="http://nova-tex.ru/catalog/kostyumy/spetsnaz_kostyum_rip_stop_territoriya_orion/" TargetMode="External"/><Relationship Id="rId99" Type="http://schemas.openxmlformats.org/officeDocument/2006/relationships/hyperlink" Target="http://nova-tex.ru/catalog/kostyumy/zakhvat_kostyum_rip_stop_temnyy_ostrov/" TargetMode="External"/><Relationship Id="rId101" Type="http://schemas.openxmlformats.org/officeDocument/2006/relationships/hyperlink" Target="http://nova-tex.ru/catalog/kostyumy/zakhvat_kostyum_rip_stop_sakhara_orion/" TargetMode="External"/><Relationship Id="rId122" Type="http://schemas.openxmlformats.org/officeDocument/2006/relationships/hyperlink" Target="http://nova-tex.ru/catalog/kostyumy/gorka_osen_kostyum_dupleks_kanon_orion/" TargetMode="External"/><Relationship Id="rId143" Type="http://schemas.openxmlformats.org/officeDocument/2006/relationships/hyperlink" Target="http://nova-tex.ru/catalog/detskoe/vepr_kostyum_alova_seryy_shelf_detskiy_orion/" TargetMode="External"/><Relationship Id="rId164" Type="http://schemas.openxmlformats.org/officeDocument/2006/relationships/hyperlink" Target="http://nova-tex.ru/catalog/prochee/obuv_1/muzhskie_botinki_sport_02leto_molniya/" TargetMode="External"/><Relationship Id="rId185" Type="http://schemas.openxmlformats.org/officeDocument/2006/relationships/hyperlink" Target="http://nova-tex.ru/catalog/prochee/golovnye_ubory/shapka_ushanka_buran_alova_elnik/" TargetMode="External"/><Relationship Id="rId9" Type="http://schemas.openxmlformats.org/officeDocument/2006/relationships/hyperlink" Target="http://nova-tex.ru/catalog/kostyumy/rys_kostyum_smesovaya_pautina_orion/" TargetMode="External"/><Relationship Id="rId210" Type="http://schemas.openxmlformats.org/officeDocument/2006/relationships/hyperlink" Target="http://nova-tex.ru/catalog/prochee/golovnye_ubory/panama_s_setkoy_greta_oliva/" TargetMode="External"/><Relationship Id="rId26" Type="http://schemas.openxmlformats.org/officeDocument/2006/relationships/hyperlink" Target="http://nova-tex.ru/catalog/detskoe/rys_kostyum_s_setkoy_smesovaya_t_khaki_detskiy_orion/" TargetMode="External"/><Relationship Id="rId231" Type="http://schemas.openxmlformats.org/officeDocument/2006/relationships/hyperlink" Target="http://nova-tex.ru/catalog/prochee/trikotazh/longsliv_orion_classic_grafit_ols_01gr/" TargetMode="External"/><Relationship Id="rId252" Type="http://schemas.openxmlformats.org/officeDocument/2006/relationships/hyperlink" Target="http://nova-tex.ru/catalog/prochee/trikotazh/futbolka_detskaya_orion_khlopok_bezhevyy_otsk_01bg/" TargetMode="External"/><Relationship Id="rId47" Type="http://schemas.openxmlformats.org/officeDocument/2006/relationships/hyperlink" Target="http://nova-tex.ru/catalog/kostyumy/elit_barer_kostyum_smesovaya_sv_bezh_orion/" TargetMode="External"/><Relationship Id="rId68" Type="http://schemas.openxmlformats.org/officeDocument/2006/relationships/hyperlink" Target="http://nova-tex.ru/catalog/detskoe/pioner_kostyum_sorochka_granitsa_detskiy_orion/" TargetMode="External"/><Relationship Id="rId89" Type="http://schemas.openxmlformats.org/officeDocument/2006/relationships/hyperlink" Target="http://nova-tex.ru/catalog/detskoe/lesovik_kostyum_sorochka_khaki_detskiy_orion/" TargetMode="External"/><Relationship Id="rId112" Type="http://schemas.openxmlformats.org/officeDocument/2006/relationships/hyperlink" Target="http://nova-tex.ru/catalog/kostyumy/gorka_zima_kostyum_zhenskiiy_alova/" TargetMode="External"/><Relationship Id="rId133" Type="http://schemas.openxmlformats.org/officeDocument/2006/relationships/hyperlink" Target="http://nova-tex.ru/catalog/detskoe/bars_kostyum_poloflis_khaki_orion_detskiy/" TargetMode="External"/><Relationship Id="rId154" Type="http://schemas.openxmlformats.org/officeDocument/2006/relationships/hyperlink" Target="http://nova-tex.ru/catalog/detskoe/megapolis_kombinezon_taslan_dobbi_seryy_detskiy/" TargetMode="External"/><Relationship Id="rId175" Type="http://schemas.openxmlformats.org/officeDocument/2006/relationships/hyperlink" Target="http://nova-tex.ru/catalog/prochee/golovnye_ubory/beysbolka_elit_barer_sv_bezh_r_r_m/" TargetMode="External"/><Relationship Id="rId196" Type="http://schemas.openxmlformats.org/officeDocument/2006/relationships/hyperlink" Target="http://nova-tex.ru/catalog/prochee/golovnye_ubory/shapka_ushanka_buran_alova_buraya_kora/" TargetMode="External"/><Relationship Id="rId200" Type="http://schemas.openxmlformats.org/officeDocument/2006/relationships/hyperlink" Target="http://nova-tex.ru/catalog/prochee/golovnye_ubory/panama_s_utyazhkoy_smesovaya_khaki/" TargetMode="External"/><Relationship Id="rId16" Type="http://schemas.openxmlformats.org/officeDocument/2006/relationships/hyperlink" Target="http://nova-tex.ru/catalog/kostyumy/rys_kostyum_smesovaya_step/" TargetMode="External"/><Relationship Id="rId221" Type="http://schemas.openxmlformats.org/officeDocument/2006/relationships/hyperlink" Target="http://nova-tex.ru/catalog/prochee/trikotazh/futbolka_s_dlinnym_rukavom_khlopok_chernyy/" TargetMode="External"/><Relationship Id="rId242" Type="http://schemas.openxmlformats.org/officeDocument/2006/relationships/hyperlink" Target="http://nova-tex.ru/catalog/prochee/trikotazh/futbolka_orion_logo_t_shirt_logo_khlopok_bezhevyy/" TargetMode="External"/><Relationship Id="rId37" Type="http://schemas.openxmlformats.org/officeDocument/2006/relationships/hyperlink" Target="http://nova-tex.ru/catalog/kostyumy/elit_barer_zhenskiy_kostyum_smesovaya_sv_bezh_orion/" TargetMode="External"/><Relationship Id="rId58" Type="http://schemas.openxmlformats.org/officeDocument/2006/relationships/hyperlink" Target="http://nova-tex.ru/catalog/kostyumy/pioner_kostyum_sorochka_granitsa_orion/" TargetMode="External"/><Relationship Id="rId79" Type="http://schemas.openxmlformats.org/officeDocument/2006/relationships/hyperlink" Target="http://nova-tex.ru/catalog/kostyumy/skaut_kostyum_palatka_khaki_1/" TargetMode="External"/><Relationship Id="rId102" Type="http://schemas.openxmlformats.org/officeDocument/2006/relationships/hyperlink" Target="http://nova-tex.ru/catalog/kostyumy/zakhvat_kostyum_rip_stop_sakhara_orion/" TargetMode="External"/><Relationship Id="rId123" Type="http://schemas.openxmlformats.org/officeDocument/2006/relationships/hyperlink" Target="http://nova-tex.ru/catalog/kostyumy/svell_kostyum_poloflis_t_kamysh_orion/" TargetMode="External"/><Relationship Id="rId144" Type="http://schemas.openxmlformats.org/officeDocument/2006/relationships/hyperlink" Target="http://nova-tex.ru/catalog/detskoe/vepr_kostyum_alova_seryy_shelf_detskiy_orion/" TargetMode="External"/><Relationship Id="rId90" Type="http://schemas.openxmlformats.org/officeDocument/2006/relationships/hyperlink" Target="http://nova-tex.ru/catalog/detskoe/lesovik_kostyum_sorochka_khaki_detskiy_orion/" TargetMode="External"/><Relationship Id="rId165" Type="http://schemas.openxmlformats.org/officeDocument/2006/relationships/hyperlink" Target="http://nova-tex.ru/catalog/prochee/obuv_1/muzhskie_botinki_sport_01leto/" TargetMode="External"/><Relationship Id="rId186" Type="http://schemas.openxmlformats.org/officeDocument/2006/relationships/hyperlink" Target="http://nova-tex.ru/catalog/prochee/golovnye_ubory/shapka_ushanka_buran_alova_elnik/" TargetMode="External"/><Relationship Id="rId211" Type="http://schemas.openxmlformats.org/officeDocument/2006/relationships/hyperlink" Target="http://nova-tex.ru/catalog/prochee/golovnye_ubory/panama_s_setkoy_greta_oliva/" TargetMode="External"/><Relationship Id="rId232" Type="http://schemas.openxmlformats.org/officeDocument/2006/relationships/hyperlink" Target="http://nova-tex.ru/catalog/prochee/trikotazh/longsliv_orion_classic_grafit_ols_01gr/" TargetMode="External"/><Relationship Id="rId253" Type="http://schemas.openxmlformats.org/officeDocument/2006/relationships/hyperlink" Target="http://nova-tex.ru/catalog/prochee/trikotazh/futbolka_detskaya_orion_khlopok_khaki_otsk_01kh/" TargetMode="External"/><Relationship Id="rId27" Type="http://schemas.openxmlformats.org/officeDocument/2006/relationships/hyperlink" Target="http://nova-tex.ru/catalog/detskoe/rys_kostyum_rip_stop_belaya_tsifra_detskiy_orion/" TargetMode="External"/><Relationship Id="rId48" Type="http://schemas.openxmlformats.org/officeDocument/2006/relationships/hyperlink" Target="http://nova-tex.ru/catalog/kostyumy/elit_barer_kostyum_smesovaya_sv_bezh_orion/" TargetMode="External"/><Relationship Id="rId69" Type="http://schemas.openxmlformats.org/officeDocument/2006/relationships/hyperlink" Target="http://nova-tex.ru/catalog/kostyumy/spetsnaz_kostyum_rip_stop_savanna_orion/" TargetMode="External"/><Relationship Id="rId113" Type="http://schemas.openxmlformats.org/officeDocument/2006/relationships/hyperlink" Target="http://nova-tex.ru/catalog/kostyumy/gorka_zima_kostyum_alova_traektoriya_orion/" TargetMode="External"/><Relationship Id="rId134" Type="http://schemas.openxmlformats.org/officeDocument/2006/relationships/hyperlink" Target="http://nova-tex.ru/catalog/detskoe/bars_kostyum_poloflis_khaki_orion_detskiy/" TargetMode="External"/><Relationship Id="rId80" Type="http://schemas.openxmlformats.org/officeDocument/2006/relationships/hyperlink" Target="http://nova-tex.ru/catalog/kostyumy/skaut_kostyum_palatka_khaki_1/" TargetMode="External"/><Relationship Id="rId155" Type="http://schemas.openxmlformats.org/officeDocument/2006/relationships/hyperlink" Target="http://nova-tex.ru/catalog/detskoe/megapolis_kombinezon_taslan_dobbi_seryy_detskiy/" TargetMode="External"/><Relationship Id="rId176" Type="http://schemas.openxmlformats.org/officeDocument/2006/relationships/hyperlink" Target="http://nova-tex.ru/catalog/prochee/golovnye_ubory/beysbolka_elit_barer_sv_bezh_r_r_m/" TargetMode="External"/><Relationship Id="rId197" Type="http://schemas.openxmlformats.org/officeDocument/2006/relationships/hyperlink" Target="http://nova-tex.ru/catalog/prochee/golovnye_ubory/shapka_ushanka_buran_alova_tina/" TargetMode="External"/><Relationship Id="rId201" Type="http://schemas.openxmlformats.org/officeDocument/2006/relationships/hyperlink" Target="http://nova-tex.ru/catalog/prochee/golovnye_ubory/panama_s_utyazhkoy_smesovaya_pautina/" TargetMode="External"/><Relationship Id="rId222" Type="http://schemas.openxmlformats.org/officeDocument/2006/relationships/hyperlink" Target="http://nova-tex.ru/catalog/prochee/trikotazh/futbolka_s_dlinnym_rukavom_khlopok_chernyy/" TargetMode="External"/><Relationship Id="rId243" Type="http://schemas.openxmlformats.org/officeDocument/2006/relationships/hyperlink" Target="http://nova-tex.ru/catalog/prochee/trikotazh/futbolka_orion_logo_t_shirt_logo_khlopok_khaki/" TargetMode="External"/><Relationship Id="rId17" Type="http://schemas.openxmlformats.org/officeDocument/2006/relationships/hyperlink" Target="http://nova-tex.ru/catalog/kostyumy/rys_kostyum_s_setkoy_smesovaya_step_orion/" TargetMode="External"/><Relationship Id="rId38" Type="http://schemas.openxmlformats.org/officeDocument/2006/relationships/hyperlink" Target="http://nova-tex.ru/catalog/kostyumy/elit_barer_zhenskiy_kostyum_smesovaya_sv_bezh_orion/" TargetMode="External"/><Relationship Id="rId59" Type="http://schemas.openxmlformats.org/officeDocument/2006/relationships/hyperlink" Target="http://nova-tex.ru/catalog/kostyumy/pioner_kostyum_sorochka_khaki_orion/" TargetMode="External"/><Relationship Id="rId103" Type="http://schemas.openxmlformats.org/officeDocument/2006/relationships/hyperlink" Target="http://nova-tex.ru/catalog/kostyumy/liven_kostyum_taffeta_rip_stop_khaki/" TargetMode="External"/><Relationship Id="rId124" Type="http://schemas.openxmlformats.org/officeDocument/2006/relationships/hyperlink" Target="http://nova-tex.ru/catalog/kostyumy/svell_kostyum_poloflis_t_kamysh_orion/" TargetMode="External"/><Relationship Id="rId70" Type="http://schemas.openxmlformats.org/officeDocument/2006/relationships/hyperlink" Target="http://nova-tex.ru/catalog/kostyumy/spetsnaz_kostyum_rip_stop_savanna_orion/" TargetMode="External"/><Relationship Id="rId91" Type="http://schemas.openxmlformats.org/officeDocument/2006/relationships/hyperlink" Target="http://nova-tex.ru/catalog/detskoe/lesovik_kostyum_sorochka_khaki_detskiy_orion/" TargetMode="External"/><Relationship Id="rId145" Type="http://schemas.openxmlformats.org/officeDocument/2006/relationships/hyperlink" Target="http://nova-tex.ru/catalog/kostyumy/sapsan_kostyum_alova_elnik_orion/" TargetMode="External"/><Relationship Id="rId166" Type="http://schemas.openxmlformats.org/officeDocument/2006/relationships/hyperlink" Target="http://nova-tex.ru/catalog/prochee/obuv_1/muzhskie_botinki_sport_01leto/" TargetMode="External"/><Relationship Id="rId187" Type="http://schemas.openxmlformats.org/officeDocument/2006/relationships/hyperlink" Target="http://nova-tex.ru/catalog/prochee/golovnye_ubory/shapka_ushanka_buran_alova_elnik/" TargetMode="External"/><Relationship Id="rId1" Type="http://schemas.openxmlformats.org/officeDocument/2006/relationships/hyperlink" Target="https://nova-tex.ru/" TargetMode="External"/><Relationship Id="rId212" Type="http://schemas.openxmlformats.org/officeDocument/2006/relationships/hyperlink" Target="http://nova-tex.ru/catalog/prochee/golovnye_ubory/panama_s_setkoy_greta_oliva/" TargetMode="External"/><Relationship Id="rId233" Type="http://schemas.openxmlformats.org/officeDocument/2006/relationships/hyperlink" Target="http://nova-tex.ru/catalog/prochee/trikotazh/longsliv_orion_classic_khaki_ols_01kh/" TargetMode="External"/><Relationship Id="rId254" Type="http://schemas.openxmlformats.org/officeDocument/2006/relationships/hyperlink" Target="http://nova-tex.ru/catalog/prochee/trikotazh/futbolka_detskaya_orion_khlopok_khaki_otsk_01kh/" TargetMode="External"/><Relationship Id="rId28" Type="http://schemas.openxmlformats.org/officeDocument/2006/relationships/hyperlink" Target="http://nova-tex.ru/catalog/detskoe/rys_kostyum_rip_stop_belaya_tsifra_detskiy_orion/" TargetMode="External"/><Relationship Id="rId49" Type="http://schemas.openxmlformats.org/officeDocument/2006/relationships/hyperlink" Target="http://nova-tex.ru/catalog/kostyumy/elit_barer_kostyum_smesovaya_sv_bezh_orion/" TargetMode="External"/><Relationship Id="rId114" Type="http://schemas.openxmlformats.org/officeDocument/2006/relationships/hyperlink" Target="http://nova-tex.ru/catalog/kostyumy/gorka_zima_kostyum_alova_traektoriya_orion/" TargetMode="External"/><Relationship Id="rId60" Type="http://schemas.openxmlformats.org/officeDocument/2006/relationships/hyperlink" Target="http://nova-tex.ru/catalog/kostyumy/pioner_kostyum_sorochka_khaki_orion/" TargetMode="External"/><Relationship Id="rId81" Type="http://schemas.openxmlformats.org/officeDocument/2006/relationships/hyperlink" Target="http://nova-tex.ru/catalog/kostyumy/skaut_kostyum_palatka_khaki_1/" TargetMode="External"/><Relationship Id="rId135" Type="http://schemas.openxmlformats.org/officeDocument/2006/relationships/hyperlink" Target="http://nova-tex.ru/catalog/detskoe/bars_kostyum_poloflis_khaki_orion_detskiy/" TargetMode="External"/><Relationship Id="rId156" Type="http://schemas.openxmlformats.org/officeDocument/2006/relationships/hyperlink" Target="http://nova-tex.ru/catalog/detskoe/megapolis_kombinezon_taslan_dobbi_seryy_detskiy/" TargetMode="External"/><Relationship Id="rId177" Type="http://schemas.openxmlformats.org/officeDocument/2006/relationships/hyperlink" Target="http://nova-tex.ru/catalog/prochee/golovnye_ubory/beysbolka_elit_barer_sv_bezh_r_r_m/" TargetMode="External"/><Relationship Id="rId198" Type="http://schemas.openxmlformats.org/officeDocument/2006/relationships/hyperlink" Target="http://nova-tex.ru/catalog/prochee/golovnye_ubory/shapka_ushanka_buran_alova_tina/" TargetMode="External"/><Relationship Id="rId202" Type="http://schemas.openxmlformats.org/officeDocument/2006/relationships/hyperlink" Target="http://nova-tex.ru/catalog/prochee/golovnye_ubory/panama_s_utyazhkoy_smesovaya_pautina/" TargetMode="External"/><Relationship Id="rId223" Type="http://schemas.openxmlformats.org/officeDocument/2006/relationships/hyperlink" Target="http://nova-tex.ru/catalog/prochee/trikotazh/rubashka_polo_7_62_oliva/" TargetMode="External"/><Relationship Id="rId244" Type="http://schemas.openxmlformats.org/officeDocument/2006/relationships/hyperlink" Target="http://nova-tex.ru/catalog/prochee/trikotazh/futbolka_orion_logo_t_shirt_logo_khlopok_khaki/" TargetMode="External"/><Relationship Id="rId18" Type="http://schemas.openxmlformats.org/officeDocument/2006/relationships/hyperlink" Target="http://nova-tex.ru/catalog/kostyumy/rys_kostyum_s_setkoy_smesovaya_step_orion/" TargetMode="External"/><Relationship Id="rId39" Type="http://schemas.openxmlformats.org/officeDocument/2006/relationships/hyperlink" Target="http://nova-tex.ru/catalog/kostyumy/elit_barer_zhenskiy_kostyum_smesovaya_sv_bezh_orion/" TargetMode="External"/><Relationship Id="rId50" Type="http://schemas.openxmlformats.org/officeDocument/2006/relationships/hyperlink" Target="http://nova-tex.ru/catalog/kostyumy/elit_barer_kostyum_smesovaya_sv_bezh_orion/" TargetMode="External"/><Relationship Id="rId104" Type="http://schemas.openxmlformats.org/officeDocument/2006/relationships/hyperlink" Target="http://nova-tex.ru/catalog/kostyumy/liven_kostyum_taffeta_rip_stop_khaki/" TargetMode="External"/><Relationship Id="rId125" Type="http://schemas.openxmlformats.org/officeDocument/2006/relationships/hyperlink" Target="http://nova-tex.ru/catalog/kostyumy/bars_kostyum_poloflis_grafit_orion/" TargetMode="External"/><Relationship Id="rId146" Type="http://schemas.openxmlformats.org/officeDocument/2006/relationships/hyperlink" Target="http://nova-tex.ru/catalog/kostyumy/sapsan_kostyum_alova_elnik_orion/" TargetMode="External"/><Relationship Id="rId167" Type="http://schemas.openxmlformats.org/officeDocument/2006/relationships/hyperlink" Target="http://nova-tex.ru/catalog/prochee/obuv_1/muzhskie_botinki_reyndzher_01leto/" TargetMode="External"/><Relationship Id="rId188" Type="http://schemas.openxmlformats.org/officeDocument/2006/relationships/hyperlink" Target="http://nova-tex.ru/catalog/prochee/golovnye_ubory/shapka_ushanka_buran_alova_elnik/" TargetMode="External"/><Relationship Id="rId71" Type="http://schemas.openxmlformats.org/officeDocument/2006/relationships/hyperlink" Target="http://nova-tex.ru/catalog/detskoe/spetsnaz_kostyum_rip_stop_savanna_detskiy/" TargetMode="External"/><Relationship Id="rId92" Type="http://schemas.openxmlformats.org/officeDocument/2006/relationships/hyperlink" Target="http://nova-tex.ru/catalog/detskoe/lesovik_kostyum_sorochka_khaki_detskiy_orion/" TargetMode="External"/><Relationship Id="rId213" Type="http://schemas.openxmlformats.org/officeDocument/2006/relationships/hyperlink" Target="http://nova-tex.ru/catalog/prochee/varezhki/varezhki_na_flise/" TargetMode="External"/><Relationship Id="rId234" Type="http://schemas.openxmlformats.org/officeDocument/2006/relationships/hyperlink" Target="http://nova-tex.ru/catalog/prochee/trikotazh/longsliv_orion_classic_khaki_ols_01kh/" TargetMode="External"/><Relationship Id="rId2" Type="http://schemas.openxmlformats.org/officeDocument/2006/relationships/hyperlink" Target="https://nova-tex.ru/" TargetMode="External"/><Relationship Id="rId29" Type="http://schemas.openxmlformats.org/officeDocument/2006/relationships/hyperlink" Target="http://nova-tex.ru/catalog/kostyumy/elit_barer_kostyum_smesovaya_t_khaki_orion/" TargetMode="External"/><Relationship Id="rId255" Type="http://schemas.openxmlformats.org/officeDocument/2006/relationships/printerSettings" Target="../printerSettings/printerSettings5.bin"/><Relationship Id="rId40" Type="http://schemas.openxmlformats.org/officeDocument/2006/relationships/hyperlink" Target="http://nova-tex.ru/catalog/kostyumy/elit_barer_zhenskiy_kostyum_smesovaya_sv_bezh_orion/" TargetMode="External"/><Relationship Id="rId115" Type="http://schemas.openxmlformats.org/officeDocument/2006/relationships/hyperlink" Target="http://nova-tex.ru/catalog/kostyumy/gorka_zima_kostyum_alova_traektoriya_orion/" TargetMode="External"/><Relationship Id="rId136" Type="http://schemas.openxmlformats.org/officeDocument/2006/relationships/hyperlink" Target="http://nova-tex.ru/catalog/detskoe/bars_kostyum_poloflis_khaki_orion_detskiy/" TargetMode="External"/><Relationship Id="rId157" Type="http://schemas.openxmlformats.org/officeDocument/2006/relationships/hyperlink" Target="http://nova-tex.ru/catalog/detskoe/junior_dzhunior_kurtka_plashchevaya_sero_zelenyy_detskiy/" TargetMode="External"/><Relationship Id="rId178" Type="http://schemas.openxmlformats.org/officeDocument/2006/relationships/hyperlink" Target="http://nova-tex.ru/catalog/prochee/golovnye_ubory/beysbolka_elit_barer_sv_bezh_r_r_m/" TargetMode="External"/><Relationship Id="rId61" Type="http://schemas.openxmlformats.org/officeDocument/2006/relationships/hyperlink" Target="http://nova-tex.ru/catalog/detskoe/pioner_kostyum_sorochka_khaki_detskiy_orion/" TargetMode="External"/><Relationship Id="rId82" Type="http://schemas.openxmlformats.org/officeDocument/2006/relationships/hyperlink" Target="http://nova-tex.ru/catalog/kostyumy/skaut_kostyum_palatka_khaki_1/" TargetMode="External"/><Relationship Id="rId199" Type="http://schemas.openxmlformats.org/officeDocument/2006/relationships/hyperlink" Target="http://nova-tex.ru/catalog/prochee/golovnye_ubory/panama_s_utyazhkoy_smesovaya_khaki/" TargetMode="External"/><Relationship Id="rId203" Type="http://schemas.openxmlformats.org/officeDocument/2006/relationships/hyperlink" Target="http://nova-tex.ru/catalog/prochee/golovnye_ubory/panama_s_utyazhkoy_smesovaya_t_ostrova/" TargetMode="External"/><Relationship Id="rId19" Type="http://schemas.openxmlformats.org/officeDocument/2006/relationships/hyperlink" Target="http://nova-tex.ru/catalog/kostyumy/rys_kostyum_s_setkoy_smesovaya_temnyy_khaki_orion/" TargetMode="External"/><Relationship Id="rId224" Type="http://schemas.openxmlformats.org/officeDocument/2006/relationships/hyperlink" Target="http://nova-tex.ru/catalog/prochee/trikotazh/rubashka_polo_7_62_oliva/" TargetMode="External"/><Relationship Id="rId245" Type="http://schemas.openxmlformats.org/officeDocument/2006/relationships/hyperlink" Target="http://nova-tex.ru/catalog/prochee/trikotazh/futbolka_orion_logo_t_shirt_logo_khlopok_khaki/" TargetMode="External"/><Relationship Id="rId30" Type="http://schemas.openxmlformats.org/officeDocument/2006/relationships/hyperlink" Target="http://nova-tex.ru/catalog/kostyumy/elit_barer_kostyum_smesovaya_t_khaki_orion/" TargetMode="External"/><Relationship Id="rId105" Type="http://schemas.openxmlformats.org/officeDocument/2006/relationships/hyperlink" Target="http://nova-tex.ru/catalog/kostyumy/liven_kostyum_taffeta_rip_stop_khaki/" TargetMode="External"/><Relationship Id="rId126" Type="http://schemas.openxmlformats.org/officeDocument/2006/relationships/hyperlink" Target="http://nova-tex.ru/catalog/kostyumy/bars_kostyum_poloflis_grafit_orion/" TargetMode="External"/><Relationship Id="rId147" Type="http://schemas.openxmlformats.org/officeDocument/2006/relationships/hyperlink" Target="http://nova-tex.ru/catalog/kostyumy/sledopyt_kostyum_alova_zelenaya_kora_orion/" TargetMode="External"/><Relationship Id="rId168" Type="http://schemas.openxmlformats.org/officeDocument/2006/relationships/hyperlink" Target="http://nova-tex.ru/catalog/prochee/obuv_1/muzhskie_botinki_reyndzher_01leto/" TargetMode="External"/><Relationship Id="rId51" Type="http://schemas.openxmlformats.org/officeDocument/2006/relationships/hyperlink" Target="http://nova-tex.ru/catalog/kostyumy/elit_barer_kostyum_smesovaya_sv_bezh_orion/" TargetMode="External"/><Relationship Id="rId72" Type="http://schemas.openxmlformats.org/officeDocument/2006/relationships/hyperlink" Target="http://nova-tex.ru/catalog/detskoe/spetsnaz_kostyum_rip_stop_savanna_detskiy/" TargetMode="External"/><Relationship Id="rId93" Type="http://schemas.openxmlformats.org/officeDocument/2006/relationships/hyperlink" Target="http://nova-tex.ru/catalog/kostyumy/elbrus_kostyum_khlopok_khaki_1/" TargetMode="External"/><Relationship Id="rId189" Type="http://schemas.openxmlformats.org/officeDocument/2006/relationships/hyperlink" Target="http://nova-tex.ru/catalog/prochee/golovnye_ubory/shapka_ushanka_buran_alova_elnik/" TargetMode="External"/><Relationship Id="rId3" Type="http://schemas.openxmlformats.org/officeDocument/2006/relationships/hyperlink" Target="http://nova-tex.ru/catalog/prochee/termobele/termobele_muzhskoe_turist_flis_khaki_orion/" TargetMode="External"/><Relationship Id="rId214" Type="http://schemas.openxmlformats.org/officeDocument/2006/relationships/hyperlink" Target="http://nova-tex.ru/catalog/prochee/varezhki/varezhki_na_flise/" TargetMode="External"/><Relationship Id="rId235" Type="http://schemas.openxmlformats.org/officeDocument/2006/relationships/hyperlink" Target="http://nova-tex.ru/catalog/prochee/trikotazh/longsliv_orion_classic_khaki_ols_01kh/" TargetMode="External"/><Relationship Id="rId256" Type="http://schemas.openxmlformats.org/officeDocument/2006/relationships/drawing" Target="../drawings/drawing6.xml"/><Relationship Id="rId116" Type="http://schemas.openxmlformats.org/officeDocument/2006/relationships/hyperlink" Target="http://nova-tex.ru/catalog/kostyumy/gorka_zima_kostyum_alova_traektoriya_orion/" TargetMode="External"/><Relationship Id="rId137" Type="http://schemas.openxmlformats.org/officeDocument/2006/relationships/hyperlink" Target="http://nova-tex.ru/catalog/kostyumy/berkut_kostyum_alova_t_kamysh_orion/" TargetMode="External"/><Relationship Id="rId158" Type="http://schemas.openxmlformats.org/officeDocument/2006/relationships/hyperlink" Target="http://nova-tex.ru/catalog/detskoe/junior_dzhunior_kurtka_plashchevaya_sero_zelenyy_detskiy/" TargetMode="External"/><Relationship Id="rId20" Type="http://schemas.openxmlformats.org/officeDocument/2006/relationships/hyperlink" Target="http://nova-tex.ru/catalog/kostyumy/rys_kostyum_s_setkoy_smesovaya_temnyy_khaki_orion/" TargetMode="External"/><Relationship Id="rId41" Type="http://schemas.openxmlformats.org/officeDocument/2006/relationships/hyperlink" Target="http://nova-tex.ru/catalog/kostyumy/elit_barer_zhenskiy_kostyum_smesovaya_sv_bezh_orion/" TargetMode="External"/><Relationship Id="rId62" Type="http://schemas.openxmlformats.org/officeDocument/2006/relationships/hyperlink" Target="http://nova-tex.ru/catalog/detskoe/pioner_kostyum_sorochka_khaki_detskiy_orion/" TargetMode="External"/><Relationship Id="rId83" Type="http://schemas.openxmlformats.org/officeDocument/2006/relationships/hyperlink" Target="http://nova-tex.ru/catalog/kostyumy/skaut_kostyum_smesovaya_burelom_orion/" TargetMode="External"/><Relationship Id="rId179" Type="http://schemas.openxmlformats.org/officeDocument/2006/relationships/hyperlink" Target="http://nova-tex.ru/catalog/prochee/golovnye_ubory/beysbolka_elit_barer_sv_bezh_r_r_m/" TargetMode="External"/><Relationship Id="rId190" Type="http://schemas.openxmlformats.org/officeDocument/2006/relationships/hyperlink" Target="http://nova-tex.ru/catalog/prochee/golovnye_ubory/shapka_ushanka_buran_alova_elnik/" TargetMode="External"/><Relationship Id="rId204" Type="http://schemas.openxmlformats.org/officeDocument/2006/relationships/hyperlink" Target="http://nova-tex.ru/catalog/prochee/golovnye_ubory/panama_s_utyazhkoy_smesovaya_t_ostrova/" TargetMode="External"/><Relationship Id="rId225" Type="http://schemas.openxmlformats.org/officeDocument/2006/relationships/hyperlink" Target="http://nova-tex.ru/catalog/prochee/trikotazh/rubashka_polo_7_62_oliva/" TargetMode="External"/><Relationship Id="rId246" Type="http://schemas.openxmlformats.org/officeDocument/2006/relationships/hyperlink" Target="http://nova-tex.ru/catalog/prochee/trikotazh/futbolka_orion_logo_t_shirt_logo_khlopok_khaki/" TargetMode="External"/><Relationship Id="rId106" Type="http://schemas.openxmlformats.org/officeDocument/2006/relationships/hyperlink" Target="http://nova-tex.ru/catalog/kostyumy/liven_kostyum_taffeta_rip_stop_khaki/" TargetMode="External"/><Relationship Id="rId127" Type="http://schemas.openxmlformats.org/officeDocument/2006/relationships/hyperlink" Target="http://nova-tex.ru/catalog/kostyumy/bars_kostyum_poloflis_khaki_orion/" TargetMode="External"/><Relationship Id="rId10" Type="http://schemas.openxmlformats.org/officeDocument/2006/relationships/hyperlink" Target="http://nova-tex.ru/catalog/kostyumy/rys_kostyum_smesovaya_pautina_orion/" TargetMode="External"/><Relationship Id="rId31" Type="http://schemas.openxmlformats.org/officeDocument/2006/relationships/hyperlink" Target="http://nova-tex.ru/catalog/kostyumy/elit_barer_kostyum_smesovaya_sv_bezh_orion/" TargetMode="External"/><Relationship Id="rId52" Type="http://schemas.openxmlformats.org/officeDocument/2006/relationships/hyperlink" Target="http://nova-tex.ru/catalog/kostyumy/elit_barer_kostyum_smesovaya_sv_bezh_orion/" TargetMode="External"/><Relationship Id="rId73" Type="http://schemas.openxmlformats.org/officeDocument/2006/relationships/hyperlink" Target="http://nova-tex.ru/catalog/detskoe/spetsnaz_kostyum_rip_stop_savanna_detskiy/" TargetMode="External"/><Relationship Id="rId94" Type="http://schemas.openxmlformats.org/officeDocument/2006/relationships/hyperlink" Target="http://nova-tex.ru/catalog/kostyumy/elbrus_kostyum_khlopok_khaki_1/" TargetMode="External"/><Relationship Id="rId148" Type="http://schemas.openxmlformats.org/officeDocument/2006/relationships/hyperlink" Target="http://nova-tex.ru/catalog/kostyumy/sledopyt_kostyum_alova_zelenaya_kora_orion/" TargetMode="External"/><Relationship Id="rId169" Type="http://schemas.openxmlformats.org/officeDocument/2006/relationships/hyperlink" Target="http://nova-tex.ru/catalog/prochee/golovnye_ubory/kepka_na_zastezhke_greta_oliva/" TargetMode="External"/><Relationship Id="rId4" Type="http://schemas.openxmlformats.org/officeDocument/2006/relationships/hyperlink" Target="http://nova-tex.ru/catalog/prochee/termobele/termobele_muzhskoe_turist_flis_khaki_orion/" TargetMode="External"/><Relationship Id="rId180" Type="http://schemas.openxmlformats.org/officeDocument/2006/relationships/hyperlink" Target="http://nova-tex.ru/catalog/prochee/golovnye_ubory/beysbolka_elit_barer_sv_bezh_r_r_m/" TargetMode="External"/><Relationship Id="rId215" Type="http://schemas.openxmlformats.org/officeDocument/2006/relationships/hyperlink" Target="http://nova-tex.ru/catalog/prochee/varezhki/varezhki_na_flise/" TargetMode="External"/><Relationship Id="rId236" Type="http://schemas.openxmlformats.org/officeDocument/2006/relationships/hyperlink" Target="http://nova-tex.ru/catalog/prochee/trikotazh/longsliv_orion_classic_khaki_ols_01kh/" TargetMode="External"/></Relationships>
</file>

<file path=xl/worksheets/_rels/sheet7.xml.rels><?xml version="1.0" encoding="UTF-8" standalone="yes"?>
<Relationships xmlns="http://schemas.openxmlformats.org/package/2006/relationships"><Relationship Id="rId8" Type="http://schemas.openxmlformats.org/officeDocument/2006/relationships/hyperlink" Target="http://nova-tex.ru/catalog/kostyumy/zashchita_kostyum_greta/" TargetMode="External"/><Relationship Id="rId13" Type="http://schemas.openxmlformats.org/officeDocument/2006/relationships/hyperlink" Target="http://nova-tex.ru/catalog/kostyumy/zashchita_kostyum_greta/" TargetMode="External"/><Relationship Id="rId18" Type="http://schemas.openxmlformats.org/officeDocument/2006/relationships/hyperlink" Target="http://nova-tex.ru/catalog/kostyumy/zashchita_kostyum_greta/" TargetMode="External"/><Relationship Id="rId26" Type="http://schemas.openxmlformats.org/officeDocument/2006/relationships/drawing" Target="../drawings/drawing7.xml"/><Relationship Id="rId3" Type="http://schemas.openxmlformats.org/officeDocument/2006/relationships/hyperlink" Target="https://nova-tex.ru/" TargetMode="External"/><Relationship Id="rId21" Type="http://schemas.openxmlformats.org/officeDocument/2006/relationships/hyperlink" Target="http://nova-tex.ru/catalog/kostyumy/zashchita_kostyum_greta/" TargetMode="External"/><Relationship Id="rId7" Type="http://schemas.openxmlformats.org/officeDocument/2006/relationships/hyperlink" Target="http://nova-tex.ru/catalog/kostyumy/zashchita_kostyum_greta/" TargetMode="External"/><Relationship Id="rId12" Type="http://schemas.openxmlformats.org/officeDocument/2006/relationships/hyperlink" Target="http://nova-tex.ru/catalog/kostyumy/zashchita_kostyum_greta/" TargetMode="External"/><Relationship Id="rId17" Type="http://schemas.openxmlformats.org/officeDocument/2006/relationships/hyperlink" Target="http://nova-tex.ru/catalog/kostyumy/zashchita_kostyum_greta/" TargetMode="External"/><Relationship Id="rId25" Type="http://schemas.openxmlformats.org/officeDocument/2006/relationships/printerSettings" Target="../printerSettings/printerSettings6.bin"/><Relationship Id="rId2" Type="http://schemas.openxmlformats.org/officeDocument/2006/relationships/hyperlink" Target="https://nova-tex.ru/" TargetMode="External"/><Relationship Id="rId16" Type="http://schemas.openxmlformats.org/officeDocument/2006/relationships/hyperlink" Target="http://nova-tex.ru/catalog/kostyumy/zashchita_kostyum_greta/" TargetMode="External"/><Relationship Id="rId20" Type="http://schemas.openxmlformats.org/officeDocument/2006/relationships/hyperlink" Target="http://nova-tex.ru/catalog/kostyumy/zashchita_kostyum_greta/" TargetMode="External"/><Relationship Id="rId1" Type="http://schemas.openxmlformats.org/officeDocument/2006/relationships/hyperlink" Target="https://nova-tex.ru/" TargetMode="External"/><Relationship Id="rId6" Type="http://schemas.openxmlformats.org/officeDocument/2006/relationships/hyperlink" Target="http://nova-tex.ru/catalog/kostyumy/zashchita_kostyum_greta/" TargetMode="External"/><Relationship Id="rId11" Type="http://schemas.openxmlformats.org/officeDocument/2006/relationships/hyperlink" Target="http://nova-tex.ru/catalog/kostyumy/zashchita_kostyum_greta/" TargetMode="External"/><Relationship Id="rId24" Type="http://schemas.openxmlformats.org/officeDocument/2006/relationships/hyperlink" Target="http://nova-tex.ru/catalog/kostyumy/zashchita_kostyum_greta/" TargetMode="External"/><Relationship Id="rId5" Type="http://schemas.openxmlformats.org/officeDocument/2006/relationships/hyperlink" Target="http://nova-tex.ru/catalog/kostyumy/zashchita_kostyum_greta/" TargetMode="External"/><Relationship Id="rId15" Type="http://schemas.openxmlformats.org/officeDocument/2006/relationships/hyperlink" Target="http://nova-tex.ru/catalog/kostyumy/zashchita_kostyum_greta/" TargetMode="External"/><Relationship Id="rId23" Type="http://schemas.openxmlformats.org/officeDocument/2006/relationships/hyperlink" Target="http://nova-tex.ru/catalog/kostyumy/zashchita_kostyum_greta/" TargetMode="External"/><Relationship Id="rId10" Type="http://schemas.openxmlformats.org/officeDocument/2006/relationships/hyperlink" Target="http://nova-tex.ru/catalog/kostyumy/zashchita_kostyum_greta/" TargetMode="External"/><Relationship Id="rId19" Type="http://schemas.openxmlformats.org/officeDocument/2006/relationships/hyperlink" Target="http://nova-tex.ru/catalog/kostyumy/zashchita_kostyum_greta/" TargetMode="External"/><Relationship Id="rId4" Type="http://schemas.openxmlformats.org/officeDocument/2006/relationships/hyperlink" Target="https://nova-tex.ru/" TargetMode="External"/><Relationship Id="rId9" Type="http://schemas.openxmlformats.org/officeDocument/2006/relationships/hyperlink" Target="http://nova-tex.ru/catalog/kostyumy/zashchita_kostyum_greta/" TargetMode="External"/><Relationship Id="rId14" Type="http://schemas.openxmlformats.org/officeDocument/2006/relationships/hyperlink" Target="http://nova-tex.ru/catalog/kostyumy/zashchita_kostyum_greta/" TargetMode="External"/><Relationship Id="rId22" Type="http://schemas.openxmlformats.org/officeDocument/2006/relationships/hyperlink" Target="http://nova-tex.ru/catalog/kostyumy/zashchita_kostyum_greta/" TargetMode="External"/></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7.bin"/><Relationship Id="rId2" Type="http://schemas.openxmlformats.org/officeDocument/2006/relationships/hyperlink" Target="https://nova-tex.ru/" TargetMode="External"/><Relationship Id="rId1" Type="http://schemas.openxmlformats.org/officeDocument/2006/relationships/hyperlink" Target="https://nova-tex.ru/" TargetMode="External"/><Relationship Id="rId4" Type="http://schemas.openxmlformats.org/officeDocument/2006/relationships/drawing" Target="../drawings/drawing8.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1844D5-E5B0-45A8-81AE-18F428A08D9C}">
  <sheetPr>
    <tabColor theme="0" tint="-4.9989318521683403E-2"/>
  </sheetPr>
  <dimension ref="A1:AL65"/>
  <sheetViews>
    <sheetView topLeftCell="A4" zoomScale="70" zoomScaleNormal="70" workbookViewId="0">
      <selection activeCell="A62" sqref="A62:C65"/>
    </sheetView>
  </sheetViews>
  <sheetFormatPr defaultRowHeight="15.75"/>
  <cols>
    <col min="1" max="1" width="40.6640625" style="70" bestFit="1" customWidth="1"/>
    <col min="2" max="2" width="77.1640625" style="70" customWidth="1"/>
    <col min="3" max="3" width="48.6640625" style="70" customWidth="1"/>
    <col min="4" max="5" width="40.6640625" style="70" bestFit="1" customWidth="1"/>
    <col min="6" max="6" width="37.5" style="70" bestFit="1" customWidth="1"/>
    <col min="7" max="8" width="47" style="70" customWidth="1"/>
    <col min="9" max="9" width="25.33203125" style="70" hidden="1" customWidth="1"/>
    <col min="10" max="10" width="51.83203125" style="70" hidden="1" customWidth="1"/>
    <col min="11" max="11" width="38.5" style="70" hidden="1" customWidth="1"/>
    <col min="12" max="12" width="25.5" style="70" hidden="1" customWidth="1"/>
    <col min="13" max="13" width="47" style="70" hidden="1" customWidth="1"/>
    <col min="14" max="14" width="37.5" style="70" hidden="1" customWidth="1"/>
    <col min="15" max="24" width="47" style="70" hidden="1" customWidth="1"/>
    <col min="25" max="27" width="47" style="70" customWidth="1"/>
    <col min="28" max="16384" width="9.33203125" style="70"/>
  </cols>
  <sheetData>
    <row r="1" spans="1:38" ht="409.5" customHeight="1">
      <c r="F1" s="70" t="s">
        <v>24</v>
      </c>
      <c r="G1" s="153" t="s">
        <v>25</v>
      </c>
      <c r="H1" s="153"/>
      <c r="I1" s="71"/>
      <c r="J1" s="71"/>
      <c r="K1" s="71"/>
      <c r="L1" s="71"/>
      <c r="M1" s="71"/>
      <c r="N1" s="71"/>
      <c r="O1" s="71"/>
      <c r="P1" s="71"/>
      <c r="Q1" s="71"/>
      <c r="R1" s="71"/>
      <c r="S1" s="71"/>
      <c r="T1" s="71"/>
      <c r="U1" s="71"/>
      <c r="V1" s="71"/>
      <c r="W1" s="71"/>
      <c r="X1" s="71"/>
      <c r="Y1" s="71"/>
      <c r="Z1" s="71"/>
      <c r="AA1" s="71"/>
      <c r="AB1" s="71"/>
      <c r="AC1" s="71"/>
      <c r="AD1" s="71"/>
      <c r="AE1" s="71"/>
      <c r="AF1" s="71"/>
      <c r="AG1" s="71"/>
      <c r="AH1" s="71"/>
      <c r="AI1" s="71"/>
      <c r="AJ1" s="71"/>
      <c r="AK1" s="71"/>
      <c r="AL1" s="71"/>
    </row>
    <row r="2" spans="1:38" ht="15.75" customHeight="1">
      <c r="G2" s="153"/>
      <c r="H2" s="153"/>
      <c r="I2" s="71"/>
      <c r="J2" s="71"/>
      <c r="K2" s="71"/>
      <c r="L2" s="71"/>
      <c r="M2" s="71"/>
      <c r="N2" s="71"/>
      <c r="O2" s="71"/>
      <c r="P2" s="71"/>
      <c r="Q2" s="71"/>
      <c r="R2" s="71"/>
      <c r="S2" s="71"/>
      <c r="T2" s="71"/>
      <c r="U2" s="71"/>
      <c r="V2" s="71"/>
      <c r="W2" s="71"/>
      <c r="X2" s="71"/>
      <c r="Y2" s="71"/>
      <c r="Z2" s="71"/>
      <c r="AA2" s="71"/>
      <c r="AB2" s="71"/>
      <c r="AC2" s="71"/>
      <c r="AD2" s="71"/>
      <c r="AE2" s="71"/>
      <c r="AF2" s="71"/>
      <c r="AG2" s="71"/>
      <c r="AH2" s="71"/>
      <c r="AI2" s="71"/>
      <c r="AJ2" s="71"/>
      <c r="AK2" s="71"/>
      <c r="AL2" s="71"/>
    </row>
    <row r="3" spans="1:38" ht="11.25" customHeight="1">
      <c r="G3" s="153"/>
      <c r="H3" s="153"/>
      <c r="I3" s="71"/>
      <c r="J3" s="71"/>
      <c r="K3" s="71"/>
      <c r="L3" s="71"/>
      <c r="M3" s="71"/>
      <c r="N3" s="71"/>
      <c r="O3" s="71"/>
      <c r="P3" s="71"/>
      <c r="Q3" s="71"/>
      <c r="R3" s="71"/>
      <c r="S3" s="71"/>
      <c r="T3" s="71"/>
      <c r="U3" s="71"/>
      <c r="V3" s="71"/>
      <c r="W3" s="71"/>
      <c r="X3" s="71"/>
      <c r="Y3" s="71"/>
      <c r="Z3" s="71"/>
      <c r="AA3" s="71"/>
      <c r="AB3" s="71"/>
      <c r="AC3" s="71"/>
      <c r="AD3" s="71"/>
      <c r="AE3" s="71"/>
      <c r="AF3" s="71"/>
      <c r="AG3" s="71"/>
      <c r="AH3" s="71"/>
      <c r="AI3" s="71"/>
      <c r="AJ3" s="71"/>
      <c r="AK3" s="71"/>
      <c r="AL3" s="71"/>
    </row>
    <row r="4" spans="1:38" ht="171" customHeight="1">
      <c r="G4" s="153"/>
      <c r="H4" s="153"/>
      <c r="I4" s="71"/>
      <c r="J4" s="71"/>
      <c r="K4" s="71"/>
      <c r="L4" s="71"/>
      <c r="M4" s="71"/>
      <c r="N4" s="71"/>
      <c r="O4" s="71"/>
      <c r="P4" s="71"/>
      <c r="Q4" s="71"/>
      <c r="R4" s="71"/>
      <c r="S4" s="71"/>
      <c r="T4" s="71"/>
      <c r="U4" s="71"/>
      <c r="V4" s="71"/>
      <c r="W4" s="71"/>
      <c r="X4" s="71"/>
      <c r="Y4" s="71"/>
      <c r="Z4" s="71"/>
      <c r="AA4" s="71"/>
      <c r="AB4" s="71"/>
      <c r="AC4" s="71"/>
      <c r="AD4" s="71"/>
      <c r="AE4" s="71"/>
      <c r="AF4" s="71"/>
      <c r="AG4" s="71"/>
      <c r="AH4" s="71"/>
      <c r="AI4" s="71"/>
      <c r="AJ4" s="71"/>
      <c r="AK4" s="71"/>
      <c r="AL4" s="71"/>
    </row>
    <row r="5" spans="1:38" ht="28.5">
      <c r="A5" s="154" t="s">
        <v>26</v>
      </c>
      <c r="B5" s="154"/>
    </row>
    <row r="6" spans="1:38" ht="28.5">
      <c r="A6" s="72" t="s">
        <v>27</v>
      </c>
      <c r="B6" s="72" t="s">
        <v>28</v>
      </c>
      <c r="I6" s="70" t="s">
        <v>29</v>
      </c>
      <c r="J6" s="70" t="s">
        <v>30</v>
      </c>
      <c r="K6" s="70" t="s">
        <v>31</v>
      </c>
      <c r="L6" s="70" t="s">
        <v>32</v>
      </c>
      <c r="M6" s="70" t="s">
        <v>33</v>
      </c>
    </row>
    <row r="7" spans="1:38" ht="28.5">
      <c r="A7" s="73" t="s">
        <v>34</v>
      </c>
      <c r="B7" s="73" t="s">
        <v>35</v>
      </c>
      <c r="I7" s="70">
        <f>IF(EXACT(A7,B51),A51,IF(EXACT(A7,B52),A52,IF(EXACT(A7,B53),A53,IF(EXACT(A7,B54),A54,IF(EXACT(A7,B55),A55,IF(EXACT(A7,B56),A56,0))))))</f>
        <v>40</v>
      </c>
      <c r="J7" s="74"/>
      <c r="K7" s="70">
        <f>IF(EXACT(B56,A7),0,IF(EXACT(B7,D51),C51,IF(EXACT(B7,D52),C52,IF(EXACT(B7,D53),C53,0))))</f>
        <v>30</v>
      </c>
      <c r="L7" s="74"/>
      <c r="M7" s="75">
        <f>L9+L10+J8+J9+J10+J11+J12+L11+L12+L13+L14+M9+M10+M11+M12+M13+N9+N10+N11+N12+N13+O9+O11+O10+O12+O13+0.02</f>
        <v>0.02</v>
      </c>
    </row>
    <row r="8" spans="1:38">
      <c r="I8" s="70">
        <f>IF(EXACT(A7,B56),A56,0)</f>
        <v>0</v>
      </c>
      <c r="J8" s="74" t="b">
        <f>IF(AND(EXACT(A7,J22),EXACT(B7,J24)),IF(B12&gt;J38,P38,IF(B12&gt;J37,P37,IF(B12&gt;J36,P36,IF(B12&gt;J35,P35,IF(B12&gt;J34,P34,IF(B12&gt;J33,P33,IF(B12&gt;J32,P32,0))))))))</f>
        <v>0</v>
      </c>
      <c r="K8" s="75"/>
    </row>
    <row r="9" spans="1:38" ht="21">
      <c r="A9" s="76"/>
      <c r="B9" s="77" t="s">
        <v>36</v>
      </c>
      <c r="C9" s="77" t="s">
        <v>37</v>
      </c>
      <c r="D9" s="77" t="s">
        <v>38</v>
      </c>
      <c r="J9" s="70" t="b">
        <f>IF(AND(EXACT(A7,J22),EXACT(B7,J26)),IF(B12&gt;J38,N38,IF(B12&gt;J37,N37,IF(B12&gt;J36,N36,IF(B12&gt;J35,N35,IF(B12&gt;J34,N34,IF(B12&gt;J33,N33,IF(B12&gt;J32,N32,0))))))))</f>
        <v>0</v>
      </c>
      <c r="L9" s="70" t="b">
        <f>IF(AND(EXACT(A7,J17),EXACT(B7,J24)),IF(B12&gt;J48,P48,IF(B12&gt;J47,P47,IF(B12&gt;J46,P46,IF(B12&gt;J45,P45,IF(B12&gt;J44,P44,IF(B12&gt;J43,P43,IF(B12&gt;J42,P42,0))))))))</f>
        <v>0</v>
      </c>
      <c r="M9" s="70" t="b">
        <f>IF(AND(EXACT(A7,J17),EXACT(B7,J25)),IF(B12&gt;J48,M48,IF(B12&gt;J47,M47,IF(B12&gt;J46,M46,IF(B12&gt;J45,M45,IF(B12&gt;J44,M44,IF(B12&gt;J43,M43,IF(B12&gt;J42,M42,0))))))))</f>
        <v>0</v>
      </c>
      <c r="N9" s="70" t="b">
        <f>IF(AND(EXACT(A7,J17),EXACT(B7,J26)),IF(B12&gt;J48,N48,IF(B12&gt;J47,N47,IF(B12&gt;J46,N46,IF(B12&gt;J45,N45,IF(B12&gt;J44,N44,IF(B12&gt;J43,N43,IF(B12&gt;J42,N42,0))))))))</f>
        <v>0</v>
      </c>
      <c r="O9" s="70" t="b">
        <f>IF(AND(EXACT(A7,J17),EXACT(B7,J27)),IF(B12&gt;J48,O48,IF(B12&gt;J47,O47,IF(B12&gt;J46,O46,IF(B12&gt;J45,O45,IF(B12&gt;J44,O44,IF(B12&gt;J43,O43,IF(B12&gt;J42,O42,0))))))))</f>
        <v>0</v>
      </c>
    </row>
    <row r="10" spans="1:38" ht="19.5" customHeight="1">
      <c r="A10" s="76" t="s">
        <v>39</v>
      </c>
      <c r="B10" s="78">
        <f>Grayling!Z22+Pride!Z22+Payer!Z22+'7.62'!Z22+'Orion Active'!Z22+AURAPRO!Z22</f>
        <v>0</v>
      </c>
      <c r="C10" s="78">
        <f>B10</f>
        <v>0</v>
      </c>
      <c r="D10" s="155">
        <f>M7</f>
        <v>0.02</v>
      </c>
      <c r="J10" s="70" t="b">
        <f>IF(AND(EXACT(A7,J22),EXACT(B7,J27)),IF(B12&gt;J38,O38,IF(B12&gt;J37,O37,IF(B12&gt;J36,O36,IF(B12&gt;J35,O35,IF(B12&gt;J34,O34,IF(B12&gt;J33,O33,IF(B12&gt;J32,O32,0))))))))</f>
        <v>0</v>
      </c>
      <c r="L10" s="70" t="b">
        <f>IF(AND(EXACT(A7,J18),EXACT(B7,J24)),IF(B12&gt;J48,P48,IF(B12&gt;J47,P47,IF(B12&gt;J46,P46,IF(B12&gt;J45,P45,IF(B12&gt;J44,P44,IF(B12&gt;J43,P43,IF(B12&gt;J42,P42,0))))))))</f>
        <v>0</v>
      </c>
      <c r="M10" s="70" t="b">
        <f>IF(AND(EXACT(A7,J18),EXACT(B7,J25)),IF(B12&gt;J48,M48,IF(B12&gt;J47,M47,IF(B12&gt;J46,M46,IF(B12&gt;J45,M45,IF(B12&gt;J44,M44,IF(B12&gt;J43,M43,IF(B12&gt;J42,M42,0))))))))</f>
        <v>0</v>
      </c>
      <c r="N10" s="70" t="b">
        <f>IF(AND(EXACT(A7,J18),EXACT(B7,J26)),IF(B12&gt;J48,N48,IF(B12&gt;J47,N47,IF(B12&gt;J46,N46,IF(B12&gt;J45,N45,IF(B12&gt;J44,N44,IF(B12&gt;J43,N43,IF(B12&gt;J42,N42,0))))))))</f>
        <v>0</v>
      </c>
      <c r="O10" s="70" t="b">
        <f>IF(AND(EXACT(A7,J18),EXACT(B7,J27)),IF(B12&gt;J48,O48,IF(B12&gt;J47,O47,IF(B12&gt;J46,O46,IF(B12&gt;J45,O45,IF(B12&gt;J44,O44,IF(B12&gt;J43,O43,IF(B12&gt;J42,O42,0))))))))</f>
        <v>0</v>
      </c>
    </row>
    <row r="11" spans="1:38" ht="19.5" customHeight="1">
      <c r="A11" s="76" t="s">
        <v>40</v>
      </c>
      <c r="B11" s="78">
        <f>Grayling!AA22+Pride!AA22+Payer!AA22+'7.62'!AA22+'Orion Active'!AA22+AURAPRO!AA22</f>
        <v>0</v>
      </c>
      <c r="C11" s="78">
        <f>B11*(1-M7)</f>
        <v>0</v>
      </c>
      <c r="D11" s="156"/>
      <c r="J11" s="70" t="b">
        <f>IF(AND(EXACT(A7,J22),EXACT(B7,J25)),IF(B12&gt;J38,M38,IF(B12&gt;J37,M37,IF(B12&gt;J36,M36,IF(B12&gt;J35,M35,IF(B12&gt;J34,M34,IF(B12&gt;J33,M33,IF(B12&gt;J32,M32,0))))))))</f>
        <v>0</v>
      </c>
      <c r="L11" s="70" t="b">
        <f>IF(AND(EXACT(A7,J19),EXACT(B7,J24)),IF(B12&gt;J48,P48,IF(B12&gt;J47,P47,IF(B12&gt;J46,P46,IF(B12&gt;J45,P45,IF(B12&gt;J44,P44,IF(B12&gt;J43,P43,IF(B12&gt;J42,P42,0))))))))</f>
        <v>0</v>
      </c>
      <c r="M11" s="70" t="b">
        <f>IF(AND(EXACT(A7,J19),EXACT(B7,J25)),IF(B12&gt;J48,M48,IF(B12&gt;J47,M47,IF(B12&gt;J46,M46,IF(B12&gt;J45,M45,IF(B12&gt;J44,M44,IF(B12&gt;J43,M43,IF(B12&gt;J42,M42,0))))))))</f>
        <v>0</v>
      </c>
      <c r="N11" s="70" t="b">
        <f>IF(AND(EXACT(A7,J19),EXACT(B7,J26)),IF(B12&gt;J48,N48,IF(B12&gt;J47,N47,IF(B12&gt;J46,N46,IF(B12&gt;J45,N45,IF(B12&gt;J44,N44,IF(B12&gt;J43,N43,IF(B12&gt;J42,N42,0))))))))</f>
        <v>0</v>
      </c>
      <c r="O11" s="70" t="b">
        <f>IF(AND(EXACT(A7,J19),EXACT(B7,J27)),IF(B12&gt;J48,O48,IF(B12&gt;J47,O47,IF(B12&gt;J46,O46,IF(B12&gt;J45,O45,IF(B12&gt;J44,O44,IF(B12&gt;J43,O43,IF(B12&gt;J42,O42,0))))))))</f>
        <v>0</v>
      </c>
    </row>
    <row r="12" spans="1:38" ht="19.5" customHeight="1">
      <c r="A12" s="76" t="s">
        <v>41</v>
      </c>
      <c r="B12" s="79">
        <f>B11+B10</f>
        <v>0</v>
      </c>
      <c r="C12" s="79">
        <f>C11+C10</f>
        <v>0</v>
      </c>
      <c r="D12" s="157"/>
      <c r="J12" s="70" t="b">
        <f>IF(AND(EXACT(A7,J22),EXACT(B7,J29)),IF(B12&gt;J38,N38,IF(B12&gt;J37,N37,IF(B12&gt;J36,N36,IF(B12&gt;J35,N35,IF(B12&gt;J34,N34,IF(B12&gt;J33,N33,IF(B12&gt;J32,N32,0))))))))</f>
        <v>0</v>
      </c>
      <c r="L12" s="70" t="b">
        <f>IF(AND(EXACT(A7,J20),EXACT(B7,J24)),IF(B12&gt;J48,P48,IF(B12&gt;J47,P47,IF(B12&gt;J46,P46,IF(B12&gt;J45,P45,IF(B12&gt;J44,P44,IF(B12&gt;J43,P43,IF(B12&gt;J42,P42,0))))))))</f>
        <v>0</v>
      </c>
      <c r="M12" s="70" t="b">
        <f>IF(AND(EXACT(A7,J20),EXACT(B7,J25)),IF(B12&gt;J48,M48,IF(B12&gt;J47,M47,IF(B12&gt;J46,M46,IF(B12&gt;J45,M45,IF(B12&gt;J44,M44,IF(B12&gt;J43,M43,IF(B12&gt;J42,M42,0))))))))</f>
        <v>0</v>
      </c>
      <c r="N12" s="70">
        <f>IF(AND(EXACT(A7,J20),EXACT(B7,J26)),IF(B12&gt;J48,N48,IF(B12&gt;J47,N47,IF(B12&gt;J46,N46,IF(B12&gt;J45,N45,IF(B12&gt;J44,N44,IF(B12&gt;J43,N43,IF(B12&gt;J42,N42,0))))))))</f>
        <v>0</v>
      </c>
      <c r="O12" s="70" t="b">
        <f>IF(AND(EXACT(A7,J20),EXACT(B7,J27)),IF(B12&gt;J48,O48,IF(B12&gt;J47,O47,IF(B12&gt;J46,O46,IF(B12&gt;J45,O45,IF(B12&gt;J44,O44,IF(B12&gt;J43,O43,IF(B12&gt;J42,O42,0))))))))</f>
        <v>0</v>
      </c>
    </row>
    <row r="13" spans="1:38" ht="19.5" customHeight="1">
      <c r="J13" s="75"/>
      <c r="L13" s="70" t="b">
        <f>IF(AND(EXACT(A7,J21),EXACT(B7,J24)),IF(B12&gt;J48,P48,IF(B12&gt;J47,P47,IF(B12&gt;J46,P46,IF(B12&gt;J45,P45,IF(B12&gt;J44,P44,IF(B12&gt;J43,P43,IF(B12&gt;J42,P42,0))))))))</f>
        <v>0</v>
      </c>
      <c r="M13" s="70" t="b">
        <f>IF(AND(EXACT(A7,J21),EXACT(B7,J25)),IF(B12&gt;J48,M48,IF(B12&gt;J47,M47,IF(B12&gt;J46,M46,IF(B12&gt;J45,M45,IF(B12&gt;J44,M44,IF(B12&gt;J43,M43,IF(B12&gt;J42,M42,0))))))))</f>
        <v>0</v>
      </c>
      <c r="N13" s="70" t="b">
        <f>IF(AND(EXACT(A7,J21),EXACT(B7,J26)),IF(B12&gt;J48,N48,IF(B12&gt;J47,N47,IF(B12&gt;J46,N46,IF(B12&gt;J45,N45,IF(B12&gt;J44,N44,IF(B12&gt;J43,N43,IF(B12&gt;J42,N42,0))))))))</f>
        <v>0</v>
      </c>
      <c r="O13" s="70" t="b">
        <f>IF(AND(EXACT(A7,J21),EXACT(B7,J27)),IF(B12&gt;J48,O48,IF(B12&gt;J47,O47,IF(B12&gt;J46,O46,IF(B12&gt;J45,O45,IF(B12&gt;J44,O44,IF(B12&gt;J43,O43,IF(B12&gt;J42,O42,0))))))))</f>
        <v>0</v>
      </c>
    </row>
    <row r="14" spans="1:38" ht="19.5" hidden="1" customHeight="1"/>
    <row r="15" spans="1:38" ht="19.5" hidden="1" customHeight="1"/>
    <row r="16" spans="1:38" ht="19.5" hidden="1" customHeight="1"/>
    <row r="17" spans="1:21" ht="19.5" hidden="1" customHeight="1">
      <c r="I17" s="70">
        <v>10</v>
      </c>
      <c r="J17" s="80" t="s">
        <v>42</v>
      </c>
      <c r="K17" s="81">
        <v>0.1</v>
      </c>
    </row>
    <row r="18" spans="1:21" ht="19.5" hidden="1" customHeight="1">
      <c r="I18" s="70">
        <v>20</v>
      </c>
      <c r="J18" s="80" t="s">
        <v>43</v>
      </c>
      <c r="K18" s="81">
        <v>0.13</v>
      </c>
    </row>
    <row r="19" spans="1:21">
      <c r="I19" s="70">
        <v>30</v>
      </c>
      <c r="J19" s="80" t="s">
        <v>44</v>
      </c>
      <c r="K19" s="81">
        <v>0.15</v>
      </c>
    </row>
    <row r="20" spans="1:21" ht="31.5" customHeight="1">
      <c r="A20" s="82" t="s">
        <v>45</v>
      </c>
      <c r="B20" s="83" t="s">
        <v>46</v>
      </c>
      <c r="C20" s="82" t="s">
        <v>47</v>
      </c>
      <c r="D20" s="82" t="s">
        <v>48</v>
      </c>
      <c r="E20" s="82" t="s">
        <v>49</v>
      </c>
      <c r="F20" s="82" t="s">
        <v>50</v>
      </c>
      <c r="G20" s="82" t="s">
        <v>51</v>
      </c>
      <c r="I20" s="70">
        <v>40</v>
      </c>
      <c r="J20" s="80" t="s">
        <v>34</v>
      </c>
      <c r="K20" s="81">
        <v>0.17</v>
      </c>
    </row>
    <row r="21" spans="1:21" ht="19.5" customHeight="1">
      <c r="A21" s="80">
        <v>550000</v>
      </c>
      <c r="B21" s="84">
        <v>0.03</v>
      </c>
      <c r="C21" s="85">
        <v>0.02</v>
      </c>
      <c r="D21" s="85">
        <v>0</v>
      </c>
      <c r="E21" s="85">
        <v>0.01</v>
      </c>
      <c r="F21" s="85">
        <v>0.02</v>
      </c>
      <c r="G21" s="85">
        <v>0.03</v>
      </c>
      <c r="H21" s="86"/>
      <c r="I21" s="70">
        <v>50</v>
      </c>
      <c r="J21" s="80" t="s">
        <v>52</v>
      </c>
      <c r="K21" s="81">
        <v>0.2</v>
      </c>
    </row>
    <row r="22" spans="1:21" ht="19.5" customHeight="1">
      <c r="A22" s="80">
        <v>850000</v>
      </c>
      <c r="B22" s="84">
        <v>7.0000000000000007E-2</v>
      </c>
      <c r="C22" s="85">
        <v>0.02</v>
      </c>
      <c r="D22" s="85">
        <v>0</v>
      </c>
      <c r="E22" s="85">
        <v>0.01</v>
      </c>
      <c r="F22" s="85">
        <v>0.02</v>
      </c>
      <c r="G22" s="85">
        <v>0.03</v>
      </c>
      <c r="H22" s="86"/>
      <c r="I22" s="70">
        <v>60</v>
      </c>
      <c r="J22" s="76" t="s">
        <v>53</v>
      </c>
    </row>
    <row r="23" spans="1:21" ht="19.5" customHeight="1">
      <c r="A23" s="80">
        <v>1500000</v>
      </c>
      <c r="B23" s="84">
        <v>0.1</v>
      </c>
      <c r="C23" s="85">
        <v>0.02</v>
      </c>
      <c r="D23" s="85">
        <v>0</v>
      </c>
      <c r="E23" s="85">
        <v>0.01</v>
      </c>
      <c r="F23" s="85">
        <v>0.02</v>
      </c>
      <c r="G23" s="85">
        <v>0.03</v>
      </c>
      <c r="H23" s="87"/>
    </row>
    <row r="24" spans="1:21" ht="19.5" customHeight="1">
      <c r="A24" s="80">
        <v>3400000</v>
      </c>
      <c r="B24" s="81">
        <v>0.12</v>
      </c>
      <c r="C24" s="85">
        <v>0.02</v>
      </c>
      <c r="D24" s="85">
        <v>0</v>
      </c>
      <c r="E24" s="85">
        <v>0.01</v>
      </c>
      <c r="F24" s="85">
        <v>0.02</v>
      </c>
      <c r="G24" s="85">
        <v>0.03</v>
      </c>
      <c r="H24" s="88"/>
      <c r="I24" s="89">
        <v>10</v>
      </c>
      <c r="J24" s="70" t="s">
        <v>54</v>
      </c>
      <c r="K24" s="75">
        <v>0.04</v>
      </c>
    </row>
    <row r="25" spans="1:21" ht="19.5" customHeight="1">
      <c r="A25" s="80">
        <v>5500000</v>
      </c>
      <c r="B25" s="81">
        <v>0.14000000000000001</v>
      </c>
      <c r="C25" s="85">
        <v>0.02</v>
      </c>
      <c r="D25" s="85">
        <v>0</v>
      </c>
      <c r="E25" s="85">
        <v>0.01</v>
      </c>
      <c r="F25" s="85">
        <v>0.02</v>
      </c>
      <c r="G25" s="85">
        <v>0.03</v>
      </c>
      <c r="H25" s="88"/>
      <c r="I25" s="89">
        <v>20</v>
      </c>
      <c r="J25" s="70" t="s">
        <v>55</v>
      </c>
      <c r="K25" s="75">
        <v>0.02</v>
      </c>
    </row>
    <row r="26" spans="1:21" ht="19.5" customHeight="1">
      <c r="A26" s="80">
        <v>8500000</v>
      </c>
      <c r="B26" s="81">
        <v>0.16</v>
      </c>
      <c r="C26" s="85">
        <v>0.02</v>
      </c>
      <c r="D26" s="85">
        <v>0</v>
      </c>
      <c r="E26" s="85">
        <v>0.01</v>
      </c>
      <c r="F26" s="85">
        <v>0.02</v>
      </c>
      <c r="G26" s="85">
        <v>0.03</v>
      </c>
      <c r="H26" s="88"/>
      <c r="I26" s="89">
        <v>30</v>
      </c>
      <c r="J26" s="70" t="s">
        <v>35</v>
      </c>
      <c r="K26" s="75">
        <v>0</v>
      </c>
    </row>
    <row r="27" spans="1:21" ht="19.5" customHeight="1">
      <c r="A27" s="80">
        <v>8500000</v>
      </c>
      <c r="B27" s="81">
        <v>0.16</v>
      </c>
      <c r="C27" s="85">
        <v>0.02</v>
      </c>
      <c r="D27" s="85">
        <v>0</v>
      </c>
      <c r="E27" s="85">
        <v>0.01</v>
      </c>
      <c r="F27" s="85">
        <v>0.02</v>
      </c>
      <c r="G27" s="85">
        <v>0.03</v>
      </c>
      <c r="H27" s="88"/>
      <c r="I27" s="70">
        <v>40</v>
      </c>
      <c r="J27" s="70" t="s">
        <v>56</v>
      </c>
    </row>
    <row r="28" spans="1:21" ht="19.5" customHeight="1">
      <c r="A28" s="89"/>
      <c r="B28" s="89"/>
      <c r="C28" s="88"/>
      <c r="D28" s="88"/>
      <c r="E28" s="88"/>
      <c r="F28" s="88"/>
      <c r="G28" s="88"/>
      <c r="H28" s="88"/>
      <c r="I28" s="70">
        <v>50</v>
      </c>
      <c r="J28" s="70" t="s">
        <v>57</v>
      </c>
    </row>
    <row r="29" spans="1:21" ht="18.75" customHeight="1">
      <c r="A29" s="89"/>
      <c r="B29" s="89"/>
      <c r="C29" s="88"/>
      <c r="D29" s="88"/>
      <c r="E29" s="88"/>
      <c r="F29" s="88"/>
      <c r="G29" s="88"/>
      <c r="H29" s="88"/>
      <c r="I29" s="70">
        <v>60</v>
      </c>
      <c r="J29" s="70" t="s">
        <v>58</v>
      </c>
    </row>
    <row r="30" spans="1:21" ht="19.5" hidden="1" customHeight="1">
      <c r="A30" s="90"/>
      <c r="B30" s="89"/>
      <c r="C30" s="88"/>
      <c r="D30" s="88"/>
      <c r="E30" s="90"/>
      <c r="F30" s="90"/>
      <c r="G30" s="90"/>
      <c r="H30" s="90"/>
      <c r="J30" s="90" t="s">
        <v>59</v>
      </c>
      <c r="K30" s="89"/>
    </row>
    <row r="31" spans="1:21" ht="30.75" customHeight="1">
      <c r="A31" s="82" t="s">
        <v>45</v>
      </c>
      <c r="B31" s="83" t="s">
        <v>46</v>
      </c>
      <c r="C31" s="82" t="s">
        <v>47</v>
      </c>
      <c r="D31" s="82" t="s">
        <v>48</v>
      </c>
      <c r="E31" s="82" t="s">
        <v>49</v>
      </c>
      <c r="F31" s="82" t="s">
        <v>50</v>
      </c>
      <c r="G31" s="82" t="s">
        <v>51</v>
      </c>
      <c r="H31" s="87"/>
      <c r="I31" s="87"/>
      <c r="J31" s="82" t="s">
        <v>45</v>
      </c>
      <c r="K31" s="83" t="s">
        <v>46</v>
      </c>
      <c r="L31" s="82" t="s">
        <v>47</v>
      </c>
      <c r="M31" s="82" t="s">
        <v>48</v>
      </c>
      <c r="N31" s="82" t="s">
        <v>49</v>
      </c>
      <c r="O31" s="82" t="s">
        <v>50</v>
      </c>
      <c r="P31" s="82" t="s">
        <v>51</v>
      </c>
      <c r="Q31" s="87"/>
      <c r="R31" s="87"/>
      <c r="T31" s="90" t="s">
        <v>60</v>
      </c>
    </row>
    <row r="32" spans="1:21" ht="19.5" customHeight="1">
      <c r="A32" s="80">
        <v>750000</v>
      </c>
      <c r="B32" s="84">
        <v>0.1</v>
      </c>
      <c r="C32" s="85">
        <v>0.02</v>
      </c>
      <c r="D32" s="85">
        <v>0</v>
      </c>
      <c r="E32" s="85">
        <v>0.01</v>
      </c>
      <c r="F32" s="85">
        <v>0.02</v>
      </c>
      <c r="G32" s="85">
        <v>0.03</v>
      </c>
      <c r="H32" s="89"/>
      <c r="I32" s="88"/>
      <c r="J32" s="80">
        <v>550000</v>
      </c>
      <c r="K32" s="84">
        <v>0.03</v>
      </c>
      <c r="L32" s="85">
        <v>0.02</v>
      </c>
      <c r="M32" s="85">
        <f t="shared" ref="M32:M48" si="0">K32</f>
        <v>0.03</v>
      </c>
      <c r="N32" s="85">
        <f t="shared" ref="N32:N48" si="1">K32+1%</f>
        <v>0.04</v>
      </c>
      <c r="O32" s="85">
        <f t="shared" ref="O32:O48" si="2">K32+2%</f>
        <v>0.05</v>
      </c>
      <c r="P32" s="85">
        <f t="shared" ref="P32:P48" si="3">K32+3%</f>
        <v>0.06</v>
      </c>
      <c r="T32" s="82" t="s">
        <v>45</v>
      </c>
      <c r="U32" s="83" t="s">
        <v>61</v>
      </c>
    </row>
    <row r="33" spans="1:21" ht="19.5" customHeight="1">
      <c r="A33" s="80">
        <v>1500000</v>
      </c>
      <c r="B33" s="81">
        <v>0.13</v>
      </c>
      <c r="C33" s="85">
        <v>0.02</v>
      </c>
      <c r="D33" s="85">
        <v>0</v>
      </c>
      <c r="E33" s="85">
        <v>0.01</v>
      </c>
      <c r="F33" s="85">
        <v>0.02</v>
      </c>
      <c r="G33" s="85">
        <v>0.03</v>
      </c>
      <c r="H33" s="89"/>
      <c r="I33" s="88"/>
      <c r="J33" s="80">
        <v>850000</v>
      </c>
      <c r="K33" s="84">
        <v>7.0000000000000007E-2</v>
      </c>
      <c r="L33" s="85">
        <v>0.02</v>
      </c>
      <c r="M33" s="85">
        <f t="shared" si="0"/>
        <v>7.0000000000000007E-2</v>
      </c>
      <c r="N33" s="85">
        <f t="shared" si="1"/>
        <v>0.08</v>
      </c>
      <c r="O33" s="85">
        <f t="shared" si="2"/>
        <v>9.0000000000000011E-2</v>
      </c>
      <c r="P33" s="85">
        <f t="shared" si="3"/>
        <v>0.1</v>
      </c>
      <c r="T33" s="80">
        <v>50000</v>
      </c>
      <c r="U33" s="81">
        <v>0.03</v>
      </c>
    </row>
    <row r="34" spans="1:21" ht="19.5" customHeight="1">
      <c r="A34" s="80">
        <v>250000</v>
      </c>
      <c r="B34" s="81">
        <v>0.15</v>
      </c>
      <c r="C34" s="85">
        <v>0.02</v>
      </c>
      <c r="D34" s="85">
        <v>0</v>
      </c>
      <c r="E34" s="85">
        <v>0.01</v>
      </c>
      <c r="F34" s="85">
        <v>0.02</v>
      </c>
      <c r="G34" s="85">
        <v>0.03</v>
      </c>
      <c r="H34" s="89"/>
      <c r="I34" s="88"/>
      <c r="J34" s="80">
        <v>1500000</v>
      </c>
      <c r="K34" s="84">
        <v>0.1</v>
      </c>
      <c r="L34" s="85">
        <v>0.02</v>
      </c>
      <c r="M34" s="85">
        <f t="shared" si="0"/>
        <v>0.1</v>
      </c>
      <c r="N34" s="85">
        <f t="shared" si="1"/>
        <v>0.11</v>
      </c>
      <c r="O34" s="85">
        <f t="shared" si="2"/>
        <v>0.12000000000000001</v>
      </c>
      <c r="P34" s="85">
        <f t="shared" si="3"/>
        <v>0.13</v>
      </c>
      <c r="T34" s="80">
        <v>350000</v>
      </c>
      <c r="U34" s="81">
        <v>0.05</v>
      </c>
    </row>
    <row r="35" spans="1:21" ht="19.5" customHeight="1">
      <c r="A35" s="80">
        <v>5000000</v>
      </c>
      <c r="B35" s="81">
        <v>0.17</v>
      </c>
      <c r="C35" s="85">
        <v>0.02</v>
      </c>
      <c r="D35" s="85">
        <v>0</v>
      </c>
      <c r="E35" s="85">
        <v>0.01</v>
      </c>
      <c r="F35" s="85">
        <v>0.02</v>
      </c>
      <c r="G35" s="85">
        <v>0.03</v>
      </c>
      <c r="H35" s="89"/>
      <c r="I35" s="88"/>
      <c r="J35" s="80">
        <v>3400000</v>
      </c>
      <c r="K35" s="81">
        <v>0.12</v>
      </c>
      <c r="L35" s="85">
        <v>0.02</v>
      </c>
      <c r="M35" s="85">
        <f t="shared" si="0"/>
        <v>0.12</v>
      </c>
      <c r="N35" s="85">
        <f t="shared" si="1"/>
        <v>0.13</v>
      </c>
      <c r="O35" s="85">
        <f t="shared" si="2"/>
        <v>0.13999999999999999</v>
      </c>
      <c r="P35" s="85">
        <f t="shared" si="3"/>
        <v>0.15</v>
      </c>
      <c r="T35" s="80">
        <v>750000</v>
      </c>
      <c r="U35" s="81">
        <v>7.0000000000000007E-2</v>
      </c>
    </row>
    <row r="36" spans="1:21" ht="19.5" customHeight="1">
      <c r="A36" s="80">
        <v>7500000</v>
      </c>
      <c r="B36" s="81">
        <v>0.2</v>
      </c>
      <c r="C36" s="85">
        <v>0.02</v>
      </c>
      <c r="D36" s="85">
        <v>0</v>
      </c>
      <c r="E36" s="85">
        <v>0.01</v>
      </c>
      <c r="F36" s="85">
        <v>0.02</v>
      </c>
      <c r="G36" s="85">
        <v>0.03</v>
      </c>
      <c r="H36" s="89"/>
      <c r="I36" s="88"/>
      <c r="J36" s="80">
        <v>5500000</v>
      </c>
      <c r="K36" s="81">
        <v>0.14000000000000001</v>
      </c>
      <c r="L36" s="85">
        <v>0.02</v>
      </c>
      <c r="M36" s="85">
        <f t="shared" si="0"/>
        <v>0.14000000000000001</v>
      </c>
      <c r="N36" s="85">
        <f t="shared" si="1"/>
        <v>0.15000000000000002</v>
      </c>
      <c r="O36" s="85">
        <f t="shared" si="2"/>
        <v>0.16</v>
      </c>
      <c r="P36" s="85">
        <f t="shared" si="3"/>
        <v>0.17</v>
      </c>
      <c r="T36" s="80">
        <v>1500000</v>
      </c>
      <c r="U36" s="81">
        <v>0.1</v>
      </c>
    </row>
    <row r="37" spans="1:21" ht="19.5" customHeight="1">
      <c r="A37" s="80">
        <v>7500001</v>
      </c>
      <c r="B37" s="81">
        <v>0.2</v>
      </c>
      <c r="C37" s="85">
        <v>0.02</v>
      </c>
      <c r="D37" s="85">
        <v>0</v>
      </c>
      <c r="E37" s="85">
        <v>0.01</v>
      </c>
      <c r="F37" s="85">
        <v>0.02</v>
      </c>
      <c r="G37" s="85">
        <v>0.03</v>
      </c>
      <c r="H37" s="89"/>
      <c r="I37" s="88"/>
      <c r="J37" s="80">
        <v>8500000</v>
      </c>
      <c r="K37" s="81">
        <v>0.16</v>
      </c>
      <c r="L37" s="85">
        <v>0.02</v>
      </c>
      <c r="M37" s="85">
        <f t="shared" si="0"/>
        <v>0.16</v>
      </c>
      <c r="N37" s="85">
        <f t="shared" si="1"/>
        <v>0.17</v>
      </c>
      <c r="O37" s="85">
        <f t="shared" si="2"/>
        <v>0.18</v>
      </c>
      <c r="P37" s="85">
        <f t="shared" si="3"/>
        <v>0.19</v>
      </c>
      <c r="T37" s="80">
        <v>3400000</v>
      </c>
      <c r="U37" s="81">
        <v>0.12</v>
      </c>
    </row>
    <row r="38" spans="1:21" ht="19.5" customHeight="1">
      <c r="A38" s="80">
        <v>7500002</v>
      </c>
      <c r="B38" s="81">
        <v>0.2</v>
      </c>
      <c r="C38" s="85">
        <v>0.02</v>
      </c>
      <c r="D38" s="85">
        <v>0</v>
      </c>
      <c r="E38" s="85">
        <v>0.01</v>
      </c>
      <c r="F38" s="85">
        <v>0.02</v>
      </c>
      <c r="G38" s="85">
        <v>0.03</v>
      </c>
      <c r="H38" s="91"/>
      <c r="I38" s="92"/>
      <c r="J38" s="80">
        <v>8500000</v>
      </c>
      <c r="K38" s="81">
        <v>0.16</v>
      </c>
      <c r="L38" s="85">
        <v>0.02</v>
      </c>
      <c r="M38" s="85">
        <f t="shared" si="0"/>
        <v>0.16</v>
      </c>
      <c r="N38" s="85">
        <f t="shared" si="1"/>
        <v>0.17</v>
      </c>
      <c r="O38" s="85">
        <f t="shared" si="2"/>
        <v>0.18</v>
      </c>
      <c r="P38" s="85">
        <f t="shared" si="3"/>
        <v>0.19</v>
      </c>
      <c r="T38" s="80">
        <v>5500000</v>
      </c>
      <c r="U38" s="81">
        <v>0.15</v>
      </c>
    </row>
    <row r="39" spans="1:21" ht="19.5" hidden="1" customHeight="1">
      <c r="T39" s="93">
        <v>10000000</v>
      </c>
      <c r="U39" s="94">
        <v>0.17</v>
      </c>
    </row>
    <row r="40" spans="1:21" ht="19.5" hidden="1" customHeight="1">
      <c r="A40" s="90"/>
      <c r="C40" s="95"/>
      <c r="J40" s="70" t="s">
        <v>62</v>
      </c>
    </row>
    <row r="41" spans="1:21" ht="19.5" hidden="1" customHeight="1">
      <c r="A41" s="87"/>
      <c r="B41" s="87"/>
      <c r="C41" s="87"/>
      <c r="J41" s="82" t="s">
        <v>45</v>
      </c>
      <c r="K41" s="83" t="s">
        <v>46</v>
      </c>
      <c r="L41" s="82" t="s">
        <v>47</v>
      </c>
      <c r="M41" s="82" t="s">
        <v>48</v>
      </c>
      <c r="N41" s="82" t="s">
        <v>49</v>
      </c>
      <c r="O41" s="82" t="s">
        <v>50</v>
      </c>
      <c r="P41" s="82" t="s">
        <v>51</v>
      </c>
    </row>
    <row r="42" spans="1:21" ht="19.5" hidden="1" customHeight="1">
      <c r="A42" s="89"/>
      <c r="B42" s="88"/>
      <c r="C42" s="88"/>
      <c r="J42" s="80">
        <v>750000</v>
      </c>
      <c r="K42" s="84">
        <v>0.1</v>
      </c>
      <c r="L42" s="85">
        <v>0.02</v>
      </c>
      <c r="M42" s="85">
        <f t="shared" si="0"/>
        <v>0.1</v>
      </c>
      <c r="N42" s="85">
        <f t="shared" si="1"/>
        <v>0.11</v>
      </c>
      <c r="O42" s="85">
        <f t="shared" si="2"/>
        <v>0.12000000000000001</v>
      </c>
      <c r="P42" s="85">
        <f t="shared" si="3"/>
        <v>0.13</v>
      </c>
    </row>
    <row r="43" spans="1:21" ht="19.5" hidden="1" customHeight="1">
      <c r="A43" s="89"/>
      <c r="B43" s="88"/>
      <c r="C43" s="88"/>
      <c r="J43" s="80">
        <v>1500000</v>
      </c>
      <c r="K43" s="81">
        <v>0.13</v>
      </c>
      <c r="L43" s="85">
        <v>0.02</v>
      </c>
      <c r="M43" s="85">
        <f t="shared" si="0"/>
        <v>0.13</v>
      </c>
      <c r="N43" s="85">
        <f t="shared" si="1"/>
        <v>0.14000000000000001</v>
      </c>
      <c r="O43" s="85">
        <f t="shared" si="2"/>
        <v>0.15</v>
      </c>
      <c r="P43" s="85">
        <f t="shared" si="3"/>
        <v>0.16</v>
      </c>
    </row>
    <row r="44" spans="1:21" ht="19.5" hidden="1" customHeight="1">
      <c r="A44" s="89"/>
      <c r="B44" s="88"/>
      <c r="C44" s="88"/>
      <c r="J44" s="80">
        <v>2500000</v>
      </c>
      <c r="K44" s="81">
        <v>0.15</v>
      </c>
      <c r="L44" s="85">
        <v>0.02</v>
      </c>
      <c r="M44" s="85">
        <f t="shared" si="0"/>
        <v>0.15</v>
      </c>
      <c r="N44" s="85">
        <f t="shared" si="1"/>
        <v>0.16</v>
      </c>
      <c r="O44" s="85">
        <f t="shared" si="2"/>
        <v>0.16999999999999998</v>
      </c>
      <c r="P44" s="85">
        <f t="shared" si="3"/>
        <v>0.18</v>
      </c>
    </row>
    <row r="45" spans="1:21" ht="19.5" hidden="1" customHeight="1">
      <c r="A45" s="89"/>
      <c r="B45" s="88"/>
      <c r="C45" s="88"/>
      <c r="J45" s="80">
        <v>5000000</v>
      </c>
      <c r="K45" s="81">
        <v>0.17</v>
      </c>
      <c r="L45" s="85">
        <v>0.02</v>
      </c>
      <c r="M45" s="85">
        <f t="shared" si="0"/>
        <v>0.17</v>
      </c>
      <c r="N45" s="85">
        <f t="shared" si="1"/>
        <v>0.18000000000000002</v>
      </c>
      <c r="O45" s="85">
        <f t="shared" si="2"/>
        <v>0.19</v>
      </c>
      <c r="P45" s="85">
        <f t="shared" si="3"/>
        <v>0.2</v>
      </c>
    </row>
    <row r="46" spans="1:21" ht="19.5" hidden="1" customHeight="1">
      <c r="A46" s="89"/>
      <c r="B46" s="88"/>
      <c r="C46" s="88"/>
      <c r="J46" s="80">
        <v>7500000</v>
      </c>
      <c r="K46" s="81">
        <v>0.2</v>
      </c>
      <c r="L46" s="85">
        <v>0.02</v>
      </c>
      <c r="M46" s="85">
        <f t="shared" si="0"/>
        <v>0.2</v>
      </c>
      <c r="N46" s="85">
        <f t="shared" si="1"/>
        <v>0.21000000000000002</v>
      </c>
      <c r="O46" s="85">
        <f t="shared" si="2"/>
        <v>0.22</v>
      </c>
      <c r="P46" s="85">
        <f t="shared" si="3"/>
        <v>0.23</v>
      </c>
    </row>
    <row r="47" spans="1:21" ht="19.5" hidden="1" customHeight="1">
      <c r="A47" s="89"/>
      <c r="B47" s="88"/>
      <c r="C47" s="88"/>
      <c r="J47" s="80">
        <v>7500001</v>
      </c>
      <c r="K47" s="81">
        <v>0.2</v>
      </c>
      <c r="L47" s="85">
        <v>0.02</v>
      </c>
      <c r="M47" s="85">
        <f t="shared" si="0"/>
        <v>0.2</v>
      </c>
      <c r="N47" s="85">
        <f t="shared" si="1"/>
        <v>0.21000000000000002</v>
      </c>
      <c r="O47" s="85">
        <f t="shared" si="2"/>
        <v>0.22</v>
      </c>
      <c r="P47" s="85">
        <f t="shared" si="3"/>
        <v>0.23</v>
      </c>
    </row>
    <row r="48" spans="1:21" ht="19.5" hidden="1" customHeight="1">
      <c r="A48" s="91"/>
      <c r="B48" s="92"/>
      <c r="C48" s="96"/>
      <c r="J48" s="80">
        <v>7500002</v>
      </c>
      <c r="K48" s="81">
        <v>0.2</v>
      </c>
      <c r="L48" s="85">
        <v>0.02</v>
      </c>
      <c r="M48" s="85">
        <f t="shared" si="0"/>
        <v>0.2</v>
      </c>
      <c r="N48" s="85">
        <f t="shared" si="1"/>
        <v>0.21000000000000002</v>
      </c>
      <c r="O48" s="85">
        <f t="shared" si="2"/>
        <v>0.22</v>
      </c>
      <c r="P48" s="85">
        <f t="shared" si="3"/>
        <v>0.23</v>
      </c>
    </row>
    <row r="49" spans="1:7" ht="19.5" hidden="1" customHeight="1"/>
    <row r="50" spans="1:7" ht="19.5" hidden="1" customHeight="1">
      <c r="B50" s="70" t="s">
        <v>63</v>
      </c>
      <c r="D50" s="70" t="s">
        <v>64</v>
      </c>
    </row>
    <row r="51" spans="1:7" ht="19.5" hidden="1" customHeight="1">
      <c r="A51" s="70">
        <v>10</v>
      </c>
      <c r="B51" s="80" t="s">
        <v>42</v>
      </c>
      <c r="C51" s="89">
        <v>10</v>
      </c>
      <c r="D51" s="70" t="s">
        <v>54</v>
      </c>
    </row>
    <row r="52" spans="1:7" ht="19.5" hidden="1" customHeight="1">
      <c r="A52" s="70">
        <v>20</v>
      </c>
      <c r="B52" s="80" t="s">
        <v>43</v>
      </c>
      <c r="C52" s="89">
        <v>20</v>
      </c>
      <c r="D52" s="70" t="s">
        <v>55</v>
      </c>
    </row>
    <row r="53" spans="1:7" ht="19.5" hidden="1" customHeight="1">
      <c r="A53" s="70">
        <v>30</v>
      </c>
      <c r="B53" s="80" t="s">
        <v>44</v>
      </c>
      <c r="C53" s="89">
        <v>30</v>
      </c>
      <c r="D53" s="70" t="s">
        <v>35</v>
      </c>
    </row>
    <row r="54" spans="1:7" ht="19.5" hidden="1" customHeight="1">
      <c r="A54" s="70">
        <v>40</v>
      </c>
      <c r="B54" s="80" t="s">
        <v>34</v>
      </c>
      <c r="C54" s="70">
        <v>40</v>
      </c>
      <c r="D54" s="70" t="s">
        <v>56</v>
      </c>
    </row>
    <row r="55" spans="1:7" ht="19.5" hidden="1" customHeight="1">
      <c r="A55" s="70">
        <v>50</v>
      </c>
      <c r="B55" s="80" t="s">
        <v>52</v>
      </c>
      <c r="C55" s="70">
        <v>50</v>
      </c>
    </row>
    <row r="56" spans="1:7" ht="19.5" hidden="1" customHeight="1">
      <c r="A56" s="70">
        <v>60</v>
      </c>
      <c r="B56" s="76" t="s">
        <v>53</v>
      </c>
      <c r="C56" s="70">
        <v>60</v>
      </c>
    </row>
    <row r="57" spans="1:7" ht="19.5" hidden="1" customHeight="1"/>
    <row r="58" spans="1:7" ht="19.5" hidden="1" customHeight="1"/>
    <row r="59" spans="1:7" ht="19.5" hidden="1" customHeight="1"/>
    <row r="60" spans="1:7" ht="19.5" customHeight="1"/>
    <row r="61" spans="1:7" ht="19.5" customHeight="1">
      <c r="A61" s="158" t="s">
        <v>0</v>
      </c>
      <c r="B61" s="158"/>
      <c r="C61" s="159" t="s">
        <v>1</v>
      </c>
      <c r="D61" s="160"/>
      <c r="E61" s="160"/>
      <c r="F61" s="161"/>
      <c r="G61" s="97"/>
    </row>
    <row r="62" spans="1:7" ht="19.5" customHeight="1">
      <c r="A62" s="149">
        <v>85</v>
      </c>
      <c r="B62" s="149"/>
      <c r="C62" s="98" t="s">
        <v>2</v>
      </c>
      <c r="D62" s="150" t="s">
        <v>3</v>
      </c>
      <c r="E62" s="150"/>
      <c r="F62" s="99"/>
      <c r="G62" s="97"/>
    </row>
    <row r="63" spans="1:7" ht="19.5" customHeight="1">
      <c r="A63" s="149"/>
      <c r="B63" s="149"/>
      <c r="C63" s="129">
        <v>90</v>
      </c>
      <c r="D63" s="151" t="s">
        <v>4</v>
      </c>
      <c r="E63" s="151"/>
      <c r="F63" s="99"/>
      <c r="G63" s="97"/>
    </row>
    <row r="64" spans="1:7" ht="19.5" customHeight="1">
      <c r="A64" s="149"/>
      <c r="B64" s="149"/>
      <c r="C64" s="129">
        <v>99</v>
      </c>
      <c r="D64" s="151" t="s">
        <v>5</v>
      </c>
      <c r="E64" s="151"/>
      <c r="F64" s="99"/>
      <c r="G64" s="97"/>
    </row>
    <row r="65" spans="1:7" ht="18.75">
      <c r="A65" s="149"/>
      <c r="B65" s="149"/>
      <c r="C65" s="129" t="s">
        <v>74</v>
      </c>
      <c r="D65" s="152" t="s">
        <v>6</v>
      </c>
      <c r="E65" s="152"/>
      <c r="F65" s="99"/>
      <c r="G65" s="97"/>
    </row>
  </sheetData>
  <mergeCells count="10">
    <mergeCell ref="G1:H4"/>
    <mergeCell ref="A5:B5"/>
    <mergeCell ref="D10:D12"/>
    <mergeCell ref="A61:B61"/>
    <mergeCell ref="C61:F61"/>
    <mergeCell ref="A62:B65"/>
    <mergeCell ref="D62:E62"/>
    <mergeCell ref="D63:E63"/>
    <mergeCell ref="D64:E64"/>
    <mergeCell ref="D65:E65"/>
  </mergeCells>
  <conditionalFormatting sqref="B41 B48:C48">
    <cfRule type="duplicateValues" dxfId="1325" priority="6"/>
  </conditionalFormatting>
  <conditionalFormatting sqref="B61:B65">
    <cfRule type="duplicateValues" dxfId="1324" priority="4"/>
  </conditionalFormatting>
  <conditionalFormatting sqref="B20:G20">
    <cfRule type="duplicateValues" dxfId="1323" priority="2"/>
  </conditionalFormatting>
  <conditionalFormatting sqref="B31:G31">
    <cfRule type="duplicateValues" dxfId="1322" priority="1"/>
  </conditionalFormatting>
  <conditionalFormatting sqref="I31 I38">
    <cfRule type="duplicateValues" dxfId="1321" priority="7"/>
  </conditionalFormatting>
  <conditionalFormatting sqref="K41:P41">
    <cfRule type="duplicateValues" dxfId="1320" priority="3"/>
  </conditionalFormatting>
  <conditionalFormatting sqref="K31:R31">
    <cfRule type="duplicateValues" dxfId="1319" priority="8"/>
  </conditionalFormatting>
  <conditionalFormatting sqref="U32 U39">
    <cfRule type="duplicateValues" dxfId="1318" priority="5"/>
  </conditionalFormatting>
  <dataValidations count="2">
    <dataValidation type="list" allowBlank="1" showInputMessage="1" showErrorMessage="1" sqref="A7" xr:uid="{A7D68A9F-D575-4521-B2DB-874E1FB9FEC9}">
      <formula1>д</formula1>
    </dataValidation>
    <dataValidation type="list" allowBlank="1" showInputMessage="1" showErrorMessage="1" sqref="B7" xr:uid="{23D5CC9A-061E-489E-BA8A-FE1BC88C570A}">
      <formula1>со</formula1>
    </dataValidation>
  </dataValidation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Лист2">
    <tabColor theme="0" tint="-4.9989318521683403E-2"/>
  </sheetPr>
  <dimension ref="A1:AC2439"/>
  <sheetViews>
    <sheetView tabSelected="1" topLeftCell="A55" zoomScale="25" zoomScaleNormal="25" zoomScaleSheetLayoutView="40" workbookViewId="0"/>
  </sheetViews>
  <sheetFormatPr defaultColWidth="25.83203125" defaultRowHeight="26.25"/>
  <cols>
    <col min="1" max="1" width="21.33203125" customWidth="1"/>
    <col min="2" max="3" width="50.83203125" customWidth="1"/>
    <col min="4" max="4" width="87.33203125" customWidth="1"/>
    <col min="5" max="5" width="87.33203125" hidden="1" customWidth="1"/>
    <col min="6" max="6" width="54.6640625" customWidth="1"/>
    <col min="7" max="7" width="50.83203125" customWidth="1"/>
    <col min="8" max="8" width="100.83203125" customWidth="1"/>
    <col min="9" max="9" width="200.83203125" customWidth="1"/>
    <col min="10" max="10" width="30.83203125" customWidth="1"/>
    <col min="11" max="11" width="72.5" customWidth="1"/>
    <col min="12" max="13" width="40.83203125" customWidth="1"/>
    <col min="14" max="14" width="30.83203125" hidden="1" customWidth="1"/>
    <col min="15" max="17" width="40.83203125" customWidth="1"/>
    <col min="18" max="18" width="30" hidden="1" customWidth="1"/>
    <col min="19" max="19" width="40.83203125" customWidth="1"/>
    <col min="20" max="20" width="46.33203125" hidden="1" customWidth="1"/>
    <col min="21" max="21" width="54.83203125" style="102" hidden="1" customWidth="1"/>
    <col min="22" max="22" width="57.83203125" style="102" hidden="1" customWidth="1"/>
    <col min="23" max="24" width="57.83203125" style="102" customWidth="1"/>
    <col min="25" max="25" width="28.1640625" style="103" hidden="1" customWidth="1"/>
    <col min="26" max="26" width="31" style="5" hidden="1" customWidth="1"/>
    <col min="27" max="27" width="17.5" style="5" hidden="1" customWidth="1"/>
    <col min="28" max="28" width="0" hidden="1" customWidth="1"/>
  </cols>
  <sheetData>
    <row r="1" spans="1:27" ht="408" customHeight="1">
      <c r="A1" s="3"/>
      <c r="B1" s="4"/>
      <c r="C1" s="4"/>
      <c r="D1" s="4"/>
      <c r="E1" s="4"/>
      <c r="F1" s="4"/>
      <c r="G1" s="4"/>
      <c r="I1" s="4"/>
      <c r="J1" s="4"/>
      <c r="K1" s="5"/>
      <c r="L1" s="5"/>
      <c r="M1" s="5"/>
      <c r="N1" s="5"/>
      <c r="O1" s="5"/>
      <c r="P1" s="5"/>
      <c r="Q1" s="5"/>
      <c r="R1" s="5"/>
      <c r="S1" s="5"/>
      <c r="T1" s="5"/>
    </row>
    <row r="2" spans="1:27" ht="83.25" customHeight="1">
      <c r="A2" s="6"/>
      <c r="B2" s="5"/>
      <c r="C2" s="5"/>
      <c r="D2" s="5"/>
      <c r="E2" s="5"/>
      <c r="F2" s="5"/>
      <c r="G2" s="5"/>
      <c r="H2" s="5"/>
      <c r="I2" s="5"/>
      <c r="J2" s="5"/>
      <c r="K2" s="5"/>
      <c r="L2" s="5"/>
      <c r="M2" s="5"/>
      <c r="N2" s="5"/>
      <c r="O2" s="5"/>
      <c r="P2" s="5"/>
      <c r="Q2" s="5"/>
      <c r="R2" s="5"/>
      <c r="S2" s="5"/>
      <c r="T2" s="5"/>
    </row>
    <row r="3" spans="1:27" ht="83.25" customHeight="1">
      <c r="A3" s="6"/>
      <c r="B3" s="5"/>
      <c r="C3" s="5"/>
      <c r="D3" s="5"/>
      <c r="E3" s="5"/>
      <c r="F3" s="5"/>
      <c r="G3" s="5"/>
      <c r="H3" s="5"/>
      <c r="I3" s="5"/>
      <c r="J3" s="5"/>
      <c r="K3" s="5"/>
      <c r="L3" s="5"/>
      <c r="M3" s="5"/>
      <c r="N3" s="5"/>
      <c r="O3" s="5"/>
      <c r="P3" s="5"/>
      <c r="Q3" s="5"/>
      <c r="R3" s="5"/>
      <c r="S3" s="5"/>
      <c r="T3" s="5"/>
      <c r="AA3" s="5" t="e">
        <f>IF(O24=СторЦена,M24*P24,)</f>
        <v>#NAME?</v>
      </c>
    </row>
    <row r="4" spans="1:27" ht="83.25" customHeight="1">
      <c r="A4" s="6"/>
      <c r="B4" s="5"/>
      <c r="C4" s="5"/>
      <c r="D4" s="5"/>
      <c r="E4" s="5"/>
      <c r="F4" s="5"/>
      <c r="G4" s="5"/>
      <c r="H4" s="5"/>
      <c r="I4" s="5"/>
      <c r="J4" s="5"/>
      <c r="K4" s="5"/>
      <c r="L4" s="5"/>
      <c r="M4" s="5"/>
      <c r="N4" s="5"/>
      <c r="O4" s="5"/>
      <c r="P4" s="5"/>
      <c r="Q4" s="5"/>
      <c r="R4" s="5"/>
      <c r="S4" s="5"/>
      <c r="T4" s="5"/>
    </row>
    <row r="5" spans="1:27" ht="108" customHeight="1">
      <c r="A5" s="6"/>
      <c r="B5" s="7"/>
      <c r="C5" s="7"/>
      <c r="D5" s="7"/>
      <c r="E5" s="7"/>
      <c r="F5" s="7"/>
      <c r="G5" s="5"/>
      <c r="H5" s="5"/>
      <c r="I5" s="7"/>
      <c r="J5" s="8"/>
      <c r="K5" s="5"/>
      <c r="L5" s="5"/>
      <c r="M5" s="5"/>
      <c r="N5" s="5"/>
      <c r="O5" s="5"/>
      <c r="P5" s="5"/>
      <c r="Q5" s="5"/>
      <c r="R5" s="5"/>
      <c r="S5" s="5"/>
      <c r="T5" s="5"/>
    </row>
    <row r="6" spans="1:27" ht="27">
      <c r="A6" s="6"/>
      <c r="B6" s="7"/>
      <c r="C6" s="7"/>
      <c r="D6" s="7"/>
      <c r="E6" s="7"/>
      <c r="F6" s="7"/>
      <c r="G6" s="5"/>
      <c r="H6" s="5"/>
      <c r="I6" s="7"/>
      <c r="J6" s="8"/>
      <c r="K6" s="5"/>
    </row>
    <row r="7" spans="1:27" ht="8.25" customHeight="1">
      <c r="A7" s="6"/>
      <c r="B7" s="7"/>
      <c r="C7" s="7"/>
      <c r="D7" s="7"/>
      <c r="E7" s="7"/>
      <c r="F7" s="7"/>
      <c r="G7" s="5"/>
      <c r="H7" s="5"/>
      <c r="I7" s="7"/>
      <c r="J7" s="8"/>
      <c r="K7" s="5"/>
      <c r="L7" s="5"/>
      <c r="M7" s="5"/>
      <c r="N7" s="5"/>
      <c r="O7" s="5"/>
      <c r="P7" s="5"/>
      <c r="Q7" s="5"/>
      <c r="R7" s="5"/>
      <c r="S7" s="5"/>
      <c r="T7" s="5"/>
    </row>
    <row r="8" spans="1:27" ht="49.5" customHeight="1">
      <c r="A8" s="6"/>
      <c r="B8" s="182"/>
      <c r="C8" s="183"/>
      <c r="D8" s="1"/>
      <c r="E8" s="138"/>
      <c r="F8" s="138"/>
      <c r="G8" s="5"/>
      <c r="H8" s="5"/>
      <c r="I8" s="9"/>
      <c r="J8" s="10"/>
      <c r="K8" s="5"/>
      <c r="L8" s="5"/>
      <c r="M8" s="5"/>
      <c r="N8" s="5"/>
      <c r="O8" s="5"/>
      <c r="P8" s="5"/>
      <c r="Q8" s="5"/>
      <c r="R8" s="5"/>
      <c r="S8" s="5"/>
      <c r="T8" s="5"/>
    </row>
    <row r="9" spans="1:27" ht="50.1" customHeight="1">
      <c r="A9" s="6"/>
      <c r="B9" s="184"/>
      <c r="C9" s="185"/>
      <c r="D9" s="11"/>
      <c r="E9" s="136"/>
      <c r="F9" s="137"/>
      <c r="G9" s="5"/>
      <c r="H9" s="5"/>
      <c r="I9" s="9"/>
      <c r="J9" s="12"/>
      <c r="K9" s="5"/>
      <c r="L9" s="5"/>
      <c r="M9" s="5"/>
      <c r="N9" s="5"/>
      <c r="O9" s="5"/>
      <c r="P9" s="5"/>
      <c r="Q9" s="5"/>
      <c r="R9" s="5"/>
      <c r="S9" s="5"/>
      <c r="T9" s="5"/>
    </row>
    <row r="10" spans="1:27" ht="409.5" customHeight="1">
      <c r="A10" s="6"/>
      <c r="B10" s="184"/>
      <c r="C10" s="185"/>
      <c r="D10" s="11"/>
      <c r="E10" s="136"/>
      <c r="F10" s="137"/>
      <c r="G10" s="5"/>
      <c r="H10" s="5"/>
      <c r="I10" s="13"/>
      <c r="J10" s="14"/>
      <c r="K10" s="5"/>
      <c r="L10" s="5"/>
      <c r="M10" s="5"/>
      <c r="N10" s="5"/>
      <c r="O10" s="5"/>
      <c r="P10" s="5"/>
      <c r="Q10" s="5"/>
      <c r="R10" s="5"/>
      <c r="S10" s="5"/>
      <c r="T10" s="5"/>
    </row>
    <row r="11" spans="1:27" ht="50.1" customHeight="1">
      <c r="A11" s="6"/>
      <c r="B11" s="184"/>
      <c r="C11" s="185"/>
      <c r="D11" s="11"/>
      <c r="E11" s="136"/>
      <c r="F11" s="137"/>
      <c r="G11" s="5"/>
      <c r="H11" s="5"/>
      <c r="I11" s="9"/>
      <c r="J11" s="14"/>
      <c r="K11" s="5"/>
      <c r="L11" s="5"/>
      <c r="M11" s="5"/>
      <c r="N11" s="5"/>
      <c r="O11" s="5"/>
      <c r="P11" s="5"/>
      <c r="Q11" s="5"/>
      <c r="R11" s="5"/>
      <c r="S11" s="5"/>
      <c r="T11" s="5"/>
    </row>
    <row r="12" spans="1:27" ht="50.1" customHeight="1">
      <c r="A12" s="6"/>
      <c r="B12" s="184"/>
      <c r="C12" s="185"/>
      <c r="D12" s="11"/>
      <c r="E12" s="136"/>
      <c r="F12" s="137"/>
      <c r="G12" s="5"/>
      <c r="H12" s="5"/>
      <c r="I12" s="2"/>
      <c r="J12" s="14"/>
      <c r="K12" s="5"/>
      <c r="L12" s="5"/>
      <c r="M12" s="5"/>
      <c r="N12" s="5"/>
      <c r="O12" s="5"/>
      <c r="P12" s="5"/>
      <c r="Q12" s="5"/>
      <c r="R12" s="5"/>
      <c r="S12" s="5"/>
      <c r="T12" s="5"/>
    </row>
    <row r="13" spans="1:27" ht="50.1" customHeight="1">
      <c r="A13" s="6"/>
      <c r="B13" s="184"/>
      <c r="C13" s="185"/>
      <c r="D13" s="11"/>
      <c r="E13" s="136"/>
      <c r="F13" s="137"/>
      <c r="G13" s="5"/>
      <c r="H13" s="5"/>
      <c r="I13" s="2"/>
      <c r="J13" s="14"/>
      <c r="K13" s="5"/>
      <c r="L13" s="5"/>
      <c r="M13" s="5"/>
      <c r="N13" s="5"/>
      <c r="O13" s="5"/>
      <c r="P13" s="5"/>
      <c r="Q13" s="5"/>
      <c r="R13" s="5"/>
      <c r="S13" s="5"/>
      <c r="T13" s="5"/>
    </row>
    <row r="14" spans="1:27" ht="50.1" customHeight="1">
      <c r="A14" s="6"/>
      <c r="B14" s="5"/>
      <c r="C14" s="5"/>
      <c r="D14" s="5"/>
      <c r="E14" s="5"/>
      <c r="F14" s="5"/>
      <c r="G14" s="5"/>
      <c r="H14" s="5"/>
      <c r="I14" s="15"/>
      <c r="J14" s="12"/>
      <c r="K14" s="5"/>
      <c r="L14" s="5"/>
      <c r="M14" s="5"/>
      <c r="N14" s="5"/>
      <c r="O14" s="5"/>
      <c r="P14" s="5"/>
      <c r="Q14" s="5"/>
      <c r="R14" s="5"/>
      <c r="S14" s="5"/>
      <c r="T14" s="5"/>
    </row>
    <row r="15" spans="1:27" ht="50.1" customHeight="1">
      <c r="A15" s="6"/>
      <c r="B15" s="5"/>
      <c r="C15" s="5"/>
      <c r="D15" s="5"/>
      <c r="E15" s="5"/>
      <c r="F15" s="5"/>
      <c r="G15" s="5"/>
      <c r="H15" s="5"/>
      <c r="I15" s="15"/>
      <c r="J15" s="16"/>
      <c r="K15" s="5"/>
      <c r="L15" s="5"/>
      <c r="M15" s="5"/>
      <c r="N15" s="5"/>
      <c r="O15" s="5"/>
      <c r="P15" s="5"/>
      <c r="Q15" s="5"/>
      <c r="R15" s="5"/>
      <c r="S15" s="5"/>
      <c r="T15" s="5"/>
    </row>
    <row r="16" spans="1:27" ht="50.1" customHeight="1">
      <c r="A16" s="6"/>
      <c r="B16" s="5"/>
      <c r="C16" s="17"/>
      <c r="D16" s="17"/>
      <c r="E16" s="17"/>
      <c r="F16" s="17"/>
      <c r="G16" s="18"/>
      <c r="H16" s="19"/>
      <c r="I16" s="15"/>
      <c r="J16" s="20"/>
      <c r="K16" s="5"/>
      <c r="L16" s="5"/>
      <c r="M16" s="5"/>
      <c r="N16" s="5"/>
      <c r="O16" s="5"/>
      <c r="P16" s="5"/>
      <c r="Q16" s="5"/>
      <c r="R16" s="5"/>
      <c r="S16" s="5"/>
      <c r="T16" s="5"/>
    </row>
    <row r="17" spans="1:29" ht="409.5" customHeight="1">
      <c r="A17" s="6"/>
      <c r="B17" s="186"/>
      <c r="C17" s="186"/>
      <c r="D17" s="21"/>
      <c r="E17" s="21"/>
      <c r="F17" s="19"/>
      <c r="G17" s="5"/>
      <c r="H17" s="19"/>
      <c r="I17" s="7"/>
      <c r="J17" s="22"/>
      <c r="K17" s="5"/>
      <c r="L17" s="5"/>
      <c r="M17" s="5"/>
      <c r="N17" s="5"/>
      <c r="O17" s="5"/>
      <c r="P17" s="5"/>
      <c r="Q17" s="5"/>
      <c r="R17" s="5"/>
      <c r="S17" s="5"/>
      <c r="T17" s="5"/>
    </row>
    <row r="18" spans="1:29" ht="50.1" customHeight="1">
      <c r="A18" s="6"/>
      <c r="B18" s="187"/>
      <c r="C18" s="188"/>
      <c r="D18" s="23"/>
      <c r="E18" s="144"/>
      <c r="F18" s="133"/>
      <c r="G18" s="5"/>
      <c r="H18" s="5"/>
      <c r="I18" s="15"/>
      <c r="J18" s="24"/>
      <c r="K18" s="5"/>
      <c r="L18" s="5"/>
      <c r="M18" s="5"/>
      <c r="N18" s="5"/>
      <c r="O18" s="5"/>
      <c r="P18" s="5"/>
      <c r="Q18" s="5"/>
      <c r="R18" s="5"/>
      <c r="S18" s="5"/>
      <c r="T18" s="5"/>
    </row>
    <row r="19" spans="1:29" ht="409.5" customHeight="1">
      <c r="A19" s="6"/>
      <c r="B19" s="189"/>
      <c r="C19" s="190"/>
      <c r="D19" s="25"/>
      <c r="E19" s="145"/>
      <c r="F19" s="134"/>
      <c r="G19" s="5"/>
      <c r="H19" s="5"/>
      <c r="I19" s="15"/>
      <c r="J19" s="27"/>
      <c r="K19" s="5"/>
      <c r="L19" s="5"/>
      <c r="M19" s="5"/>
      <c r="N19" s="5"/>
      <c r="O19" s="5"/>
      <c r="P19" s="5"/>
      <c r="Q19" s="5"/>
      <c r="R19" s="5"/>
      <c r="S19" s="5"/>
      <c r="T19" s="5"/>
    </row>
    <row r="20" spans="1:29" ht="50.1" customHeight="1">
      <c r="A20" s="6"/>
      <c r="B20" s="189"/>
      <c r="C20" s="190"/>
      <c r="D20" s="25"/>
      <c r="E20" s="145"/>
      <c r="F20" s="134"/>
      <c r="G20" s="5"/>
      <c r="H20" s="5"/>
      <c r="I20" s="28"/>
      <c r="J20" s="29"/>
      <c r="K20" s="5"/>
      <c r="L20" s="5"/>
      <c r="M20" s="5"/>
      <c r="N20" s="5"/>
      <c r="O20" s="5"/>
      <c r="P20" s="5"/>
      <c r="Q20" s="5"/>
      <c r="R20" s="5"/>
      <c r="S20" s="5"/>
      <c r="T20" s="5"/>
    </row>
    <row r="21" spans="1:29" ht="49.5" customHeight="1">
      <c r="A21" s="6"/>
      <c r="B21" s="191"/>
      <c r="C21" s="192"/>
      <c r="D21" s="25"/>
      <c r="E21" s="145"/>
      <c r="F21" s="135"/>
      <c r="G21" s="5"/>
      <c r="H21" s="5"/>
      <c r="I21" s="15"/>
      <c r="J21" s="24"/>
      <c r="K21" s="5"/>
      <c r="L21" s="5"/>
      <c r="M21" s="5"/>
      <c r="N21" s="5"/>
      <c r="O21" s="5"/>
      <c r="P21" s="5"/>
      <c r="Q21" s="5"/>
      <c r="R21" s="5"/>
      <c r="S21" s="5"/>
      <c r="T21" s="5"/>
    </row>
    <row r="22" spans="1:29" ht="263.25" customHeight="1">
      <c r="A22" s="6"/>
      <c r="B22" s="5"/>
      <c r="C22" s="17"/>
      <c r="D22" s="17"/>
      <c r="E22" s="17"/>
      <c r="F22" s="17"/>
      <c r="G22" s="18"/>
      <c r="H22" s="5"/>
      <c r="I22" s="30"/>
      <c r="J22" s="31"/>
      <c r="K22" s="5"/>
      <c r="L22" s="5"/>
      <c r="M22" s="5"/>
      <c r="N22" s="5"/>
      <c r="O22" s="5"/>
      <c r="P22" s="5"/>
      <c r="Q22" s="5"/>
      <c r="R22" s="5"/>
      <c r="S22" s="5"/>
      <c r="T22" s="5"/>
      <c r="Z22" s="5">
        <f>SUM(Z24:Z760839)</f>
        <v>0</v>
      </c>
      <c r="AA22" s="5">
        <f>SUM(AA24:AA760839)</f>
        <v>0</v>
      </c>
    </row>
    <row r="23" spans="1:29" s="32" customFormat="1" ht="129.75" customHeight="1" thickBot="1">
      <c r="A23" s="33" t="s">
        <v>10</v>
      </c>
      <c r="B23" s="34" t="s">
        <v>7</v>
      </c>
      <c r="C23" s="34" t="s">
        <v>11</v>
      </c>
      <c r="D23" s="35" t="s">
        <v>20</v>
      </c>
      <c r="E23" s="35"/>
      <c r="F23" s="35" t="s">
        <v>12</v>
      </c>
      <c r="G23" s="36" t="s">
        <v>13</v>
      </c>
      <c r="H23" s="35" t="s">
        <v>14</v>
      </c>
      <c r="I23" s="35" t="s">
        <v>8</v>
      </c>
      <c r="J23" s="35" t="s">
        <v>15</v>
      </c>
      <c r="K23" s="35" t="s">
        <v>9</v>
      </c>
      <c r="L23" s="68" t="s">
        <v>1081</v>
      </c>
      <c r="M23" s="68" t="s">
        <v>1082</v>
      </c>
      <c r="N23" s="37" t="s">
        <v>65</v>
      </c>
      <c r="O23" s="37" t="s">
        <v>66</v>
      </c>
      <c r="P23" s="101" t="s">
        <v>16</v>
      </c>
      <c r="Q23" s="38" t="s">
        <v>67</v>
      </c>
      <c r="R23" s="38"/>
      <c r="S23" s="35" t="s">
        <v>17</v>
      </c>
      <c r="T23" s="38"/>
      <c r="U23" s="104" t="s">
        <v>68</v>
      </c>
      <c r="V23" s="38" t="s">
        <v>69</v>
      </c>
      <c r="W23" s="122" t="s">
        <v>68</v>
      </c>
      <c r="X23" s="125" t="s">
        <v>69</v>
      </c>
      <c r="Y23" s="126"/>
      <c r="Z23" s="126" t="s">
        <v>70</v>
      </c>
      <c r="AA23" s="126" t="s">
        <v>71</v>
      </c>
      <c r="AB23" s="125" t="s">
        <v>73</v>
      </c>
      <c r="AC23" s="125" t="s">
        <v>73</v>
      </c>
    </row>
    <row r="24" spans="1:29" ht="50.1" customHeight="1">
      <c r="A24" s="170">
        <v>232</v>
      </c>
      <c r="B24" s="170" t="s">
        <v>1868</v>
      </c>
      <c r="C24" s="173" t="s">
        <v>1869</v>
      </c>
      <c r="D24" s="173" t="s">
        <v>77</v>
      </c>
      <c r="E24" s="130"/>
      <c r="F24" s="176" t="s">
        <v>1085</v>
      </c>
      <c r="G24" s="179" t="s">
        <v>92</v>
      </c>
      <c r="H24" s="162" t="s">
        <v>1870</v>
      </c>
      <c r="I24" s="162" t="s">
        <v>1871</v>
      </c>
      <c r="J24" s="167" t="s">
        <v>19</v>
      </c>
      <c r="K24" s="62" t="s">
        <v>96</v>
      </c>
      <c r="L24" s="63">
        <v>4470</v>
      </c>
      <c r="M24" s="63">
        <v>2790</v>
      </c>
      <c r="N24" s="142" t="s">
        <v>1872</v>
      </c>
      <c r="O24" s="127"/>
      <c r="P24" s="100"/>
      <c r="Q24" s="63">
        <f>P24*M24</f>
        <v>0</v>
      </c>
      <c r="R24" s="64"/>
      <c r="S24" s="67">
        <v>23</v>
      </c>
      <c r="T24" s="39"/>
      <c r="U24" s="106">
        <f>IF(EXACT(O24,Y24),M24,M24*(1-'Расчет ПРЕДЗАКАЗ'!$D$10))</f>
        <v>2734.2</v>
      </c>
      <c r="V24" s="106">
        <f>P24*U24</f>
        <v>0</v>
      </c>
      <c r="W24" s="106" t="e">
        <f>IF(EXACT(O24,Y24),M24,M24*(1-#REF!))</f>
        <v>#REF!</v>
      </c>
      <c r="X24" s="123" t="e">
        <f>P24*W24</f>
        <v>#REF!</v>
      </c>
      <c r="Y24" s="124" t="s">
        <v>72</v>
      </c>
      <c r="Z24" s="103">
        <f t="shared" ref="Z24:Z38" si="0">IF(EXACT(O24,Y24),Q24,0)</f>
        <v>0</v>
      </c>
      <c r="AA24" s="103">
        <f t="shared" ref="AA24:AA38" si="1">IF(Z24=0,Q24,0)</f>
        <v>0</v>
      </c>
      <c r="AB24" s="128">
        <f>IF(U24=0,"",L24/U24-1)</f>
        <v>0.63484748738204977</v>
      </c>
      <c r="AC24" s="128" t="e">
        <f>IF(W24=0,"",L24/W24-1)</f>
        <v>#REF!</v>
      </c>
    </row>
    <row r="25" spans="1:29" ht="50.1" customHeight="1">
      <c r="A25" s="171"/>
      <c r="B25" s="171"/>
      <c r="C25" s="174"/>
      <c r="D25" s="174"/>
      <c r="E25" s="131"/>
      <c r="F25" s="177"/>
      <c r="G25" s="180"/>
      <c r="H25" s="163"/>
      <c r="I25" s="165"/>
      <c r="J25" s="168"/>
      <c r="K25" s="62" t="s">
        <v>84</v>
      </c>
      <c r="L25" s="63">
        <v>4470</v>
      </c>
      <c r="M25" s="63">
        <v>2790</v>
      </c>
      <c r="N25" s="142" t="s">
        <v>1873</v>
      </c>
      <c r="O25" s="127"/>
      <c r="P25" s="100"/>
      <c r="Q25" s="63">
        <f t="shared" ref="Q25:Q38" si="2">P25*M25</f>
        <v>0</v>
      </c>
      <c r="R25" s="64"/>
      <c r="S25" s="67">
        <v>19</v>
      </c>
      <c r="T25" s="39"/>
      <c r="U25" s="106">
        <f>IF(EXACT(O25,Y25),M25,M25*(1-'Расчет ПРЕДЗАКАЗ'!$D$10))</f>
        <v>2734.2</v>
      </c>
      <c r="V25" s="106">
        <f t="shared" ref="V25:V38" si="3">P25*U25</f>
        <v>0</v>
      </c>
      <c r="W25" s="106" t="e">
        <f>IF(EXACT(O25,Y25),M25,M25*(1-#REF!))</f>
        <v>#REF!</v>
      </c>
      <c r="X25" s="106" t="e">
        <f t="shared" ref="X25:X38" si="4">P25*W25</f>
        <v>#REF!</v>
      </c>
      <c r="Y25" s="107" t="s">
        <v>72</v>
      </c>
      <c r="Z25" s="103">
        <f t="shared" si="0"/>
        <v>0</v>
      </c>
      <c r="AA25" s="103">
        <f t="shared" si="1"/>
        <v>0</v>
      </c>
      <c r="AB25" s="128">
        <f t="shared" ref="AB25:AB38" si="5">IF(U25=0,"",L25/U25-1)</f>
        <v>0.63484748738204977</v>
      </c>
      <c r="AC25" s="128" t="e">
        <f t="shared" ref="AC25:AC38" si="6">IF(W25=0,"",L25/W25-1)</f>
        <v>#REF!</v>
      </c>
    </row>
    <row r="26" spans="1:29" ht="50.1" customHeight="1">
      <c r="A26" s="171"/>
      <c r="B26" s="171"/>
      <c r="C26" s="174"/>
      <c r="D26" s="174"/>
      <c r="E26" s="131"/>
      <c r="F26" s="177"/>
      <c r="G26" s="180"/>
      <c r="H26" s="163"/>
      <c r="I26" s="165"/>
      <c r="J26" s="168"/>
      <c r="K26" s="62"/>
      <c r="L26" s="63">
        <f t="shared" ref="L26:L38" si="7">M26-M26*30%</f>
        <v>0</v>
      </c>
      <c r="M26" s="63"/>
      <c r="N26" s="63"/>
      <c r="O26" s="127"/>
      <c r="P26" s="100"/>
      <c r="Q26" s="63">
        <f t="shared" si="2"/>
        <v>0</v>
      </c>
      <c r="R26" s="64"/>
      <c r="S26" s="67"/>
      <c r="T26" s="39"/>
      <c r="U26" s="106">
        <f>IF(EXACT(O26,Y26),M26,M26*(1-'Расчет ПРЕДЗАКАЗ'!$D$10))</f>
        <v>0</v>
      </c>
      <c r="V26" s="106">
        <f t="shared" si="3"/>
        <v>0</v>
      </c>
      <c r="W26" s="106" t="e">
        <f>IF(EXACT(O26,Y26),M26,M26*(1-#REF!))</f>
        <v>#REF!</v>
      </c>
      <c r="X26" s="106" t="e">
        <f t="shared" si="4"/>
        <v>#REF!</v>
      </c>
      <c r="Y26" s="107" t="s">
        <v>72</v>
      </c>
      <c r="Z26" s="103">
        <f t="shared" si="0"/>
        <v>0</v>
      </c>
      <c r="AA26" s="103">
        <f t="shared" si="1"/>
        <v>0</v>
      </c>
      <c r="AB26" s="128" t="str">
        <f t="shared" si="5"/>
        <v/>
      </c>
      <c r="AC26" s="128" t="e">
        <f t="shared" si="6"/>
        <v>#REF!</v>
      </c>
    </row>
    <row r="27" spans="1:29" ht="50.1" customHeight="1">
      <c r="A27" s="171"/>
      <c r="B27" s="171"/>
      <c r="C27" s="174"/>
      <c r="D27" s="174"/>
      <c r="E27" s="131"/>
      <c r="F27" s="177"/>
      <c r="G27" s="180"/>
      <c r="H27" s="163"/>
      <c r="I27" s="165"/>
      <c r="J27" s="168"/>
      <c r="K27" s="62"/>
      <c r="L27" s="63">
        <f t="shared" si="7"/>
        <v>0</v>
      </c>
      <c r="M27" s="63"/>
      <c r="N27" s="63"/>
      <c r="O27" s="127"/>
      <c r="P27" s="100"/>
      <c r="Q27" s="63">
        <f t="shared" si="2"/>
        <v>0</v>
      </c>
      <c r="R27" s="64"/>
      <c r="S27" s="67"/>
      <c r="T27" s="39"/>
      <c r="U27" s="106">
        <f>IF(EXACT(O27,Y27),M27,M27*(1-'Расчет ПРЕДЗАКАЗ'!$D$10))</f>
        <v>0</v>
      </c>
      <c r="V27" s="106">
        <f t="shared" si="3"/>
        <v>0</v>
      </c>
      <c r="W27" s="106" t="e">
        <f>IF(EXACT(O27,Y27),M27,M27*(1-#REF!))</f>
        <v>#REF!</v>
      </c>
      <c r="X27" s="106" t="e">
        <f t="shared" si="4"/>
        <v>#REF!</v>
      </c>
      <c r="Y27" s="107" t="s">
        <v>72</v>
      </c>
      <c r="Z27" s="103">
        <f t="shared" si="0"/>
        <v>0</v>
      </c>
      <c r="AA27" s="103">
        <f t="shared" si="1"/>
        <v>0</v>
      </c>
      <c r="AB27" s="128" t="str">
        <f t="shared" si="5"/>
        <v/>
      </c>
      <c r="AC27" s="128" t="e">
        <f t="shared" si="6"/>
        <v>#REF!</v>
      </c>
    </row>
    <row r="28" spans="1:29" ht="50.1" customHeight="1">
      <c r="A28" s="171"/>
      <c r="B28" s="171"/>
      <c r="C28" s="174"/>
      <c r="D28" s="174"/>
      <c r="E28" s="131"/>
      <c r="F28" s="177"/>
      <c r="G28" s="180"/>
      <c r="H28" s="163"/>
      <c r="I28" s="165"/>
      <c r="J28" s="168"/>
      <c r="K28" s="62"/>
      <c r="L28" s="63">
        <f t="shared" si="7"/>
        <v>0</v>
      </c>
      <c r="M28" s="63"/>
      <c r="N28" s="63"/>
      <c r="O28" s="127"/>
      <c r="P28" s="100"/>
      <c r="Q28" s="63">
        <f t="shared" si="2"/>
        <v>0</v>
      </c>
      <c r="R28" s="64"/>
      <c r="S28" s="67"/>
      <c r="T28" s="39"/>
      <c r="U28" s="106">
        <f>IF(EXACT(O28,Y28),M28,M28*(1-'Расчет ПРЕДЗАКАЗ'!$D$10))</f>
        <v>0</v>
      </c>
      <c r="V28" s="106">
        <f t="shared" si="3"/>
        <v>0</v>
      </c>
      <c r="W28" s="106" t="e">
        <f>IF(EXACT(O28,Y28),M28,M28*(1-#REF!))</f>
        <v>#REF!</v>
      </c>
      <c r="X28" s="106" t="e">
        <f t="shared" si="4"/>
        <v>#REF!</v>
      </c>
      <c r="Y28" s="107" t="s">
        <v>72</v>
      </c>
      <c r="Z28" s="103">
        <f t="shared" si="0"/>
        <v>0</v>
      </c>
      <c r="AA28" s="103">
        <f t="shared" si="1"/>
        <v>0</v>
      </c>
      <c r="AB28" s="128" t="str">
        <f t="shared" si="5"/>
        <v/>
      </c>
      <c r="AC28" s="128" t="e">
        <f t="shared" si="6"/>
        <v>#REF!</v>
      </c>
    </row>
    <row r="29" spans="1:29" ht="50.1" customHeight="1">
      <c r="A29" s="171"/>
      <c r="B29" s="171"/>
      <c r="C29" s="174"/>
      <c r="D29" s="174"/>
      <c r="E29" s="131"/>
      <c r="F29" s="177"/>
      <c r="G29" s="180"/>
      <c r="H29" s="163"/>
      <c r="I29" s="165"/>
      <c r="J29" s="168"/>
      <c r="K29" s="62"/>
      <c r="L29" s="63">
        <f t="shared" si="7"/>
        <v>0</v>
      </c>
      <c r="M29" s="63"/>
      <c r="N29" s="63"/>
      <c r="O29" s="127"/>
      <c r="P29" s="100"/>
      <c r="Q29" s="63">
        <f t="shared" si="2"/>
        <v>0</v>
      </c>
      <c r="R29" s="64"/>
      <c r="S29" s="67"/>
      <c r="T29" s="39"/>
      <c r="U29" s="106">
        <f>IF(EXACT(O29,Y29),M29,M29*(1-'Расчет ПРЕДЗАКАЗ'!$D$10))</f>
        <v>0</v>
      </c>
      <c r="V29" s="106">
        <f t="shared" si="3"/>
        <v>0</v>
      </c>
      <c r="W29" s="106" t="e">
        <f>IF(EXACT(O29,Y29),M29,M29*(1-#REF!))</f>
        <v>#REF!</v>
      </c>
      <c r="X29" s="106" t="e">
        <f t="shared" si="4"/>
        <v>#REF!</v>
      </c>
      <c r="Y29" s="107" t="s">
        <v>72</v>
      </c>
      <c r="Z29" s="103">
        <f t="shared" si="0"/>
        <v>0</v>
      </c>
      <c r="AA29" s="103">
        <f t="shared" si="1"/>
        <v>0</v>
      </c>
      <c r="AB29" s="128" t="str">
        <f t="shared" si="5"/>
        <v/>
      </c>
      <c r="AC29" s="128" t="e">
        <f t="shared" si="6"/>
        <v>#REF!</v>
      </c>
    </row>
    <row r="30" spans="1:29" ht="50.1" customHeight="1">
      <c r="A30" s="171"/>
      <c r="B30" s="171"/>
      <c r="C30" s="174"/>
      <c r="D30" s="174"/>
      <c r="E30" s="131"/>
      <c r="F30" s="177"/>
      <c r="G30" s="180"/>
      <c r="H30" s="163"/>
      <c r="I30" s="165"/>
      <c r="J30" s="168"/>
      <c r="K30" s="62"/>
      <c r="L30" s="63">
        <f t="shared" si="7"/>
        <v>0</v>
      </c>
      <c r="M30" s="63"/>
      <c r="N30" s="63"/>
      <c r="O30" s="127"/>
      <c r="P30" s="100"/>
      <c r="Q30" s="63">
        <f t="shared" si="2"/>
        <v>0</v>
      </c>
      <c r="R30" s="64"/>
      <c r="S30" s="67"/>
      <c r="T30" s="39"/>
      <c r="U30" s="106">
        <f>IF(EXACT(O30,Y30),M30,M30*(1-'Расчет ПРЕДЗАКАЗ'!$D$10))</f>
        <v>0</v>
      </c>
      <c r="V30" s="106">
        <f t="shared" si="3"/>
        <v>0</v>
      </c>
      <c r="W30" s="106" t="e">
        <f>IF(EXACT(O30,Y30),M30,M30*(1-#REF!))</f>
        <v>#REF!</v>
      </c>
      <c r="X30" s="106" t="e">
        <f t="shared" si="4"/>
        <v>#REF!</v>
      </c>
      <c r="Y30" s="107" t="s">
        <v>72</v>
      </c>
      <c r="Z30" s="103">
        <f t="shared" si="0"/>
        <v>0</v>
      </c>
      <c r="AA30" s="103">
        <f t="shared" si="1"/>
        <v>0</v>
      </c>
      <c r="AB30" s="128" t="str">
        <f t="shared" si="5"/>
        <v/>
      </c>
      <c r="AC30" s="128" t="e">
        <f t="shared" si="6"/>
        <v>#REF!</v>
      </c>
    </row>
    <row r="31" spans="1:29" ht="50.1" customHeight="1">
      <c r="A31" s="171"/>
      <c r="B31" s="171"/>
      <c r="C31" s="174"/>
      <c r="D31" s="174"/>
      <c r="E31" s="131"/>
      <c r="F31" s="177"/>
      <c r="G31" s="180"/>
      <c r="H31" s="163"/>
      <c r="I31" s="165"/>
      <c r="J31" s="168"/>
      <c r="K31" s="62"/>
      <c r="L31" s="63">
        <f t="shared" si="7"/>
        <v>0</v>
      </c>
      <c r="M31" s="63"/>
      <c r="N31" s="63"/>
      <c r="O31" s="127"/>
      <c r="P31" s="100"/>
      <c r="Q31" s="63">
        <f t="shared" si="2"/>
        <v>0</v>
      </c>
      <c r="R31" s="64"/>
      <c r="S31" s="67"/>
      <c r="T31" s="39"/>
      <c r="U31" s="106">
        <f>IF(EXACT(O31,Y31),M31,M31*(1-'Расчет ПРЕДЗАКАЗ'!$D$10))</f>
        <v>0</v>
      </c>
      <c r="V31" s="106">
        <f t="shared" si="3"/>
        <v>0</v>
      </c>
      <c r="W31" s="106" t="e">
        <f>IF(EXACT(O31,Y31),M31,M31*(1-#REF!))</f>
        <v>#REF!</v>
      </c>
      <c r="X31" s="106" t="e">
        <f t="shared" si="4"/>
        <v>#REF!</v>
      </c>
      <c r="Y31" s="107" t="s">
        <v>72</v>
      </c>
      <c r="Z31" s="103">
        <f t="shared" si="0"/>
        <v>0</v>
      </c>
      <c r="AA31" s="103">
        <f t="shared" si="1"/>
        <v>0</v>
      </c>
      <c r="AB31" s="128" t="str">
        <f t="shared" si="5"/>
        <v/>
      </c>
      <c r="AC31" s="128" t="e">
        <f t="shared" si="6"/>
        <v>#REF!</v>
      </c>
    </row>
    <row r="32" spans="1:29" ht="50.1" customHeight="1">
      <c r="A32" s="171"/>
      <c r="B32" s="171"/>
      <c r="C32" s="174"/>
      <c r="D32" s="174"/>
      <c r="E32" s="131"/>
      <c r="F32" s="177"/>
      <c r="G32" s="180"/>
      <c r="H32" s="163"/>
      <c r="I32" s="165"/>
      <c r="J32" s="168"/>
      <c r="K32" s="62"/>
      <c r="L32" s="63">
        <f t="shared" si="7"/>
        <v>0</v>
      </c>
      <c r="M32" s="63"/>
      <c r="N32" s="63"/>
      <c r="O32" s="127"/>
      <c r="P32" s="100"/>
      <c r="Q32" s="63">
        <f t="shared" si="2"/>
        <v>0</v>
      </c>
      <c r="R32" s="64"/>
      <c r="S32" s="67"/>
      <c r="T32" s="39"/>
      <c r="U32" s="106">
        <f>IF(EXACT(O32,Y32),M32,M32*(1-'Расчет ПРЕДЗАКАЗ'!$D$10))</f>
        <v>0</v>
      </c>
      <c r="V32" s="106">
        <f t="shared" si="3"/>
        <v>0</v>
      </c>
      <c r="W32" s="106" t="e">
        <f>IF(EXACT(O32,Y32),M32,M32*(1-#REF!))</f>
        <v>#REF!</v>
      </c>
      <c r="X32" s="106" t="e">
        <f t="shared" si="4"/>
        <v>#REF!</v>
      </c>
      <c r="Y32" s="107" t="s">
        <v>72</v>
      </c>
      <c r="Z32" s="103">
        <f t="shared" si="0"/>
        <v>0</v>
      </c>
      <c r="AA32" s="103">
        <f t="shared" si="1"/>
        <v>0</v>
      </c>
      <c r="AB32" s="128" t="str">
        <f t="shared" si="5"/>
        <v/>
      </c>
      <c r="AC32" s="128" t="e">
        <f t="shared" si="6"/>
        <v>#REF!</v>
      </c>
    </row>
    <row r="33" spans="1:29" ht="50.1" customHeight="1">
      <c r="A33" s="171"/>
      <c r="B33" s="171"/>
      <c r="C33" s="174"/>
      <c r="D33" s="174"/>
      <c r="E33" s="131"/>
      <c r="F33" s="177"/>
      <c r="G33" s="180"/>
      <c r="H33" s="163"/>
      <c r="I33" s="165"/>
      <c r="J33" s="168"/>
      <c r="K33" s="62"/>
      <c r="L33" s="63">
        <f t="shared" si="7"/>
        <v>0</v>
      </c>
      <c r="M33" s="63"/>
      <c r="N33" s="65"/>
      <c r="O33" s="127"/>
      <c r="P33" s="100"/>
      <c r="Q33" s="63">
        <f t="shared" si="2"/>
        <v>0</v>
      </c>
      <c r="R33" s="65"/>
      <c r="S33" s="67"/>
      <c r="T33" s="40"/>
      <c r="U33" s="106">
        <f>IF(EXACT(O33,Y33),M33,M33*(1-'Расчет ПРЕДЗАКАЗ'!$D$10))</f>
        <v>0</v>
      </c>
      <c r="V33" s="106">
        <f t="shared" si="3"/>
        <v>0</v>
      </c>
      <c r="W33" s="106" t="e">
        <f>IF(EXACT(O33,Y33),M33,M33*(1-#REF!))</f>
        <v>#REF!</v>
      </c>
      <c r="X33" s="106" t="e">
        <f t="shared" si="4"/>
        <v>#REF!</v>
      </c>
      <c r="Y33" s="107" t="s">
        <v>72</v>
      </c>
      <c r="Z33" s="103">
        <f t="shared" si="0"/>
        <v>0</v>
      </c>
      <c r="AA33" s="103">
        <f t="shared" si="1"/>
        <v>0</v>
      </c>
      <c r="AB33" s="128" t="str">
        <f t="shared" si="5"/>
        <v/>
      </c>
      <c r="AC33" s="128" t="e">
        <f t="shared" si="6"/>
        <v>#REF!</v>
      </c>
    </row>
    <row r="34" spans="1:29" ht="50.1" customHeight="1">
      <c r="A34" s="171"/>
      <c r="B34" s="171"/>
      <c r="C34" s="174"/>
      <c r="D34" s="174"/>
      <c r="E34" s="131"/>
      <c r="F34" s="177"/>
      <c r="G34" s="180"/>
      <c r="H34" s="163"/>
      <c r="I34" s="165"/>
      <c r="J34" s="168"/>
      <c r="K34" s="62"/>
      <c r="L34" s="63">
        <f t="shared" si="7"/>
        <v>0</v>
      </c>
      <c r="M34" s="63"/>
      <c r="N34" s="65"/>
      <c r="O34" s="127"/>
      <c r="P34" s="100"/>
      <c r="Q34" s="63">
        <f t="shared" si="2"/>
        <v>0</v>
      </c>
      <c r="R34" s="65"/>
      <c r="S34" s="67"/>
      <c r="T34" s="40"/>
      <c r="U34" s="106">
        <f>IF(EXACT(O34,Y34),M34,M34*(1-'Расчет ПРЕДЗАКАЗ'!$D$10))</f>
        <v>0</v>
      </c>
      <c r="V34" s="106">
        <f t="shared" si="3"/>
        <v>0</v>
      </c>
      <c r="W34" s="106" t="e">
        <f>IF(EXACT(O34,Y34),M34,M34*(1-#REF!))</f>
        <v>#REF!</v>
      </c>
      <c r="X34" s="106" t="e">
        <f t="shared" si="4"/>
        <v>#REF!</v>
      </c>
      <c r="Y34" s="107" t="s">
        <v>72</v>
      </c>
      <c r="Z34" s="103">
        <f t="shared" si="0"/>
        <v>0</v>
      </c>
      <c r="AA34" s="103">
        <f t="shared" si="1"/>
        <v>0</v>
      </c>
      <c r="AB34" s="128" t="str">
        <f t="shared" si="5"/>
        <v/>
      </c>
      <c r="AC34" s="128" t="e">
        <f t="shared" si="6"/>
        <v>#REF!</v>
      </c>
    </row>
    <row r="35" spans="1:29" ht="50.1" customHeight="1">
      <c r="A35" s="171"/>
      <c r="B35" s="171"/>
      <c r="C35" s="174"/>
      <c r="D35" s="174"/>
      <c r="E35" s="131"/>
      <c r="F35" s="177"/>
      <c r="G35" s="180"/>
      <c r="H35" s="163"/>
      <c r="I35" s="165"/>
      <c r="J35" s="168"/>
      <c r="K35" s="62"/>
      <c r="L35" s="63">
        <f t="shared" si="7"/>
        <v>0</v>
      </c>
      <c r="M35" s="63"/>
      <c r="N35" s="65"/>
      <c r="O35" s="127"/>
      <c r="P35" s="100"/>
      <c r="Q35" s="63">
        <f t="shared" si="2"/>
        <v>0</v>
      </c>
      <c r="R35" s="65"/>
      <c r="S35" s="67"/>
      <c r="T35" s="40"/>
      <c r="U35" s="106">
        <f>IF(EXACT(O35,Y35),M35,M35*(1-'Расчет ПРЕДЗАКАЗ'!$D$10))</f>
        <v>0</v>
      </c>
      <c r="V35" s="106">
        <f t="shared" si="3"/>
        <v>0</v>
      </c>
      <c r="W35" s="106" t="e">
        <f>IF(EXACT(O35,Y35),M35,M35*(1-#REF!))</f>
        <v>#REF!</v>
      </c>
      <c r="X35" s="106" t="e">
        <f t="shared" si="4"/>
        <v>#REF!</v>
      </c>
      <c r="Y35" s="107" t="s">
        <v>72</v>
      </c>
      <c r="Z35" s="103">
        <f t="shared" si="0"/>
        <v>0</v>
      </c>
      <c r="AA35" s="103">
        <f t="shared" si="1"/>
        <v>0</v>
      </c>
      <c r="AB35" s="128" t="str">
        <f t="shared" si="5"/>
        <v/>
      </c>
      <c r="AC35" s="128" t="e">
        <f t="shared" si="6"/>
        <v>#REF!</v>
      </c>
    </row>
    <row r="36" spans="1:29" ht="50.1" customHeight="1">
      <c r="A36" s="171"/>
      <c r="B36" s="171"/>
      <c r="C36" s="174"/>
      <c r="D36" s="174"/>
      <c r="E36" s="131"/>
      <c r="F36" s="177"/>
      <c r="G36" s="180"/>
      <c r="H36" s="163"/>
      <c r="I36" s="165"/>
      <c r="J36" s="168"/>
      <c r="K36" s="62"/>
      <c r="L36" s="63">
        <f t="shared" si="7"/>
        <v>0</v>
      </c>
      <c r="M36" s="63"/>
      <c r="N36" s="65"/>
      <c r="O36" s="127"/>
      <c r="P36" s="100"/>
      <c r="Q36" s="63">
        <f t="shared" si="2"/>
        <v>0</v>
      </c>
      <c r="R36" s="65"/>
      <c r="S36" s="67"/>
      <c r="T36" s="40"/>
      <c r="U36" s="106">
        <f>IF(EXACT(O36,Y36),M36,M36*(1-'Расчет ПРЕДЗАКАЗ'!$D$10))</f>
        <v>0</v>
      </c>
      <c r="V36" s="106">
        <f t="shared" si="3"/>
        <v>0</v>
      </c>
      <c r="W36" s="106" t="e">
        <f>IF(EXACT(O36,Y36),M36,M36*(1-#REF!))</f>
        <v>#REF!</v>
      </c>
      <c r="X36" s="106" t="e">
        <f t="shared" si="4"/>
        <v>#REF!</v>
      </c>
      <c r="Y36" s="107" t="s">
        <v>72</v>
      </c>
      <c r="Z36" s="103">
        <f t="shared" si="0"/>
        <v>0</v>
      </c>
      <c r="AA36" s="103">
        <f t="shared" si="1"/>
        <v>0</v>
      </c>
      <c r="AB36" s="128" t="str">
        <f t="shared" si="5"/>
        <v/>
      </c>
      <c r="AC36" s="128" t="e">
        <f t="shared" si="6"/>
        <v>#REF!</v>
      </c>
    </row>
    <row r="37" spans="1:29" ht="50.1" customHeight="1">
      <c r="A37" s="171"/>
      <c r="B37" s="171"/>
      <c r="C37" s="174"/>
      <c r="D37" s="174"/>
      <c r="E37" s="131"/>
      <c r="F37" s="177"/>
      <c r="G37" s="180"/>
      <c r="H37" s="163"/>
      <c r="I37" s="165"/>
      <c r="J37" s="168"/>
      <c r="K37" s="62"/>
      <c r="L37" s="63">
        <f t="shared" si="7"/>
        <v>0</v>
      </c>
      <c r="M37" s="63"/>
      <c r="N37" s="65"/>
      <c r="O37" s="127"/>
      <c r="P37" s="100"/>
      <c r="Q37" s="63">
        <f t="shared" si="2"/>
        <v>0</v>
      </c>
      <c r="R37" s="65"/>
      <c r="S37" s="67"/>
      <c r="T37" s="40"/>
      <c r="U37" s="106">
        <f>IF(EXACT(O37,Y37),M37,M37*(1-'Расчет ПРЕДЗАКАЗ'!$D$10))</f>
        <v>0</v>
      </c>
      <c r="V37" s="106">
        <f t="shared" si="3"/>
        <v>0</v>
      </c>
      <c r="W37" s="106" t="e">
        <f>IF(EXACT(O37,Y37),M37,M37*(1-#REF!))</f>
        <v>#REF!</v>
      </c>
      <c r="X37" s="106" t="e">
        <f t="shared" si="4"/>
        <v>#REF!</v>
      </c>
      <c r="Y37" s="107" t="s">
        <v>72</v>
      </c>
      <c r="Z37" s="103">
        <f t="shared" si="0"/>
        <v>0</v>
      </c>
      <c r="AA37" s="103">
        <f t="shared" si="1"/>
        <v>0</v>
      </c>
      <c r="AB37" s="128" t="str">
        <f t="shared" si="5"/>
        <v/>
      </c>
      <c r="AC37" s="128" t="e">
        <f t="shared" si="6"/>
        <v>#REF!</v>
      </c>
    </row>
    <row r="38" spans="1:29" ht="50.1" customHeight="1">
      <c r="A38" s="172"/>
      <c r="B38" s="172"/>
      <c r="C38" s="175"/>
      <c r="D38" s="175"/>
      <c r="E38" s="132"/>
      <c r="F38" s="178"/>
      <c r="G38" s="181"/>
      <c r="H38" s="164"/>
      <c r="I38" s="166"/>
      <c r="J38" s="169"/>
      <c r="K38" s="62"/>
      <c r="L38" s="63">
        <f t="shared" si="7"/>
        <v>0</v>
      </c>
      <c r="M38" s="63"/>
      <c r="N38" s="65"/>
      <c r="O38" s="127"/>
      <c r="P38" s="100"/>
      <c r="Q38" s="63">
        <f t="shared" si="2"/>
        <v>0</v>
      </c>
      <c r="R38" s="65"/>
      <c r="S38" s="67"/>
      <c r="T38" s="40"/>
      <c r="U38" s="106">
        <f>IF(EXACT(O38,Y38),M38,M38*(1-'Расчет ПРЕДЗАКАЗ'!$D$10))</f>
        <v>0</v>
      </c>
      <c r="V38" s="106">
        <f t="shared" si="3"/>
        <v>0</v>
      </c>
      <c r="W38" s="106" t="e">
        <f>IF(EXACT(O38,Y38),M38,M38*(1-#REF!))</f>
        <v>#REF!</v>
      </c>
      <c r="X38" s="106" t="e">
        <f t="shared" si="4"/>
        <v>#REF!</v>
      </c>
      <c r="Y38" s="107" t="s">
        <v>72</v>
      </c>
      <c r="Z38" s="103">
        <f t="shared" si="0"/>
        <v>0</v>
      </c>
      <c r="AA38" s="103">
        <f t="shared" si="1"/>
        <v>0</v>
      </c>
      <c r="AB38" s="128" t="str">
        <f t="shared" si="5"/>
        <v/>
      </c>
      <c r="AC38" s="128" t="e">
        <f t="shared" si="6"/>
        <v>#REF!</v>
      </c>
    </row>
    <row r="39" spans="1:29" ht="11.25" customHeight="1" thickBot="1"/>
    <row r="40" spans="1:29" ht="50.1" customHeight="1">
      <c r="A40" s="170">
        <v>233</v>
      </c>
      <c r="B40" s="170" t="s">
        <v>1874</v>
      </c>
      <c r="C40" s="173" t="s">
        <v>1875</v>
      </c>
      <c r="D40" s="173" t="s">
        <v>77</v>
      </c>
      <c r="E40" s="130"/>
      <c r="F40" s="176" t="s">
        <v>1085</v>
      </c>
      <c r="G40" s="179" t="s">
        <v>1876</v>
      </c>
      <c r="H40" s="162" t="s">
        <v>1870</v>
      </c>
      <c r="I40" s="162" t="s">
        <v>1871</v>
      </c>
      <c r="J40" s="167" t="s">
        <v>19</v>
      </c>
      <c r="K40" s="62" t="s">
        <v>96</v>
      </c>
      <c r="L40" s="63">
        <v>2840</v>
      </c>
      <c r="M40" s="63">
        <v>1770</v>
      </c>
      <c r="N40" s="142" t="s">
        <v>1877</v>
      </c>
      <c r="O40" s="127" t="s">
        <v>72</v>
      </c>
      <c r="P40" s="100"/>
      <c r="Q40" s="63">
        <f>P40*M40</f>
        <v>0</v>
      </c>
      <c r="R40" s="64"/>
      <c r="S40" s="67">
        <v>1</v>
      </c>
      <c r="T40" s="39"/>
      <c r="U40" s="106">
        <f>IF(EXACT(O40,Y40),M40,M40*(1-'Расчет ПРЕДЗАКАЗ'!$D$10))</f>
        <v>1770</v>
      </c>
      <c r="V40" s="106">
        <f>P40*U40</f>
        <v>0</v>
      </c>
      <c r="W40" s="106">
        <f>IF(EXACT(O40,Y40),M40,M40*(1-#REF!))</f>
        <v>1770</v>
      </c>
      <c r="X40" s="123">
        <f>P40*W40</f>
        <v>0</v>
      </c>
      <c r="Y40" s="124" t="s">
        <v>72</v>
      </c>
      <c r="Z40" s="103">
        <f t="shared" ref="Z40:Z54" si="8">IF(EXACT(O40,Y40),Q40,0)</f>
        <v>0</v>
      </c>
      <c r="AA40" s="103">
        <f t="shared" ref="AA40:AA54" si="9">IF(Z40=0,Q40,0)</f>
        <v>0</v>
      </c>
      <c r="AB40" s="128">
        <f>IF(U40=0,"",L40/U40-1)</f>
        <v>0.60451977401129953</v>
      </c>
      <c r="AC40" s="128">
        <f>IF(W40=0,"",L40/W40-1)</f>
        <v>0.60451977401129953</v>
      </c>
    </row>
    <row r="41" spans="1:29" ht="50.1" customHeight="1">
      <c r="A41" s="171"/>
      <c r="B41" s="171"/>
      <c r="C41" s="174"/>
      <c r="D41" s="174"/>
      <c r="E41" s="131"/>
      <c r="F41" s="177"/>
      <c r="G41" s="180"/>
      <c r="H41" s="163"/>
      <c r="I41" s="165"/>
      <c r="J41" s="168"/>
      <c r="K41" s="62"/>
      <c r="L41" s="63"/>
      <c r="M41" s="63"/>
      <c r="N41" s="142"/>
      <c r="O41" s="127"/>
      <c r="P41" s="100"/>
      <c r="Q41" s="63">
        <f t="shared" ref="Q41:Q54" si="10">P41*M41</f>
        <v>0</v>
      </c>
      <c r="R41" s="64"/>
      <c r="S41" s="67"/>
      <c r="T41" s="39"/>
      <c r="U41" s="106">
        <f>IF(EXACT(O41,Y41),M41,M41*(1-'Расчет ПРЕДЗАКАЗ'!$D$10))</f>
        <v>0</v>
      </c>
      <c r="V41" s="106">
        <f t="shared" ref="V41:V54" si="11">P41*U41</f>
        <v>0</v>
      </c>
      <c r="W41" s="106" t="e">
        <f>IF(EXACT(O41,Y41),M41,M41*(1-#REF!))</f>
        <v>#REF!</v>
      </c>
      <c r="X41" s="106" t="e">
        <f t="shared" ref="X41:X54" si="12">P41*W41</f>
        <v>#REF!</v>
      </c>
      <c r="Y41" s="107" t="s">
        <v>72</v>
      </c>
      <c r="Z41" s="103">
        <f t="shared" si="8"/>
        <v>0</v>
      </c>
      <c r="AA41" s="103">
        <f t="shared" si="9"/>
        <v>0</v>
      </c>
      <c r="AB41" s="128" t="str">
        <f t="shared" ref="AB41:AB54" si="13">IF(U41=0,"",L41/U41-1)</f>
        <v/>
      </c>
      <c r="AC41" s="128" t="e">
        <f t="shared" ref="AC41:AC54" si="14">IF(W41=0,"",L41/W41-1)</f>
        <v>#REF!</v>
      </c>
    </row>
    <row r="42" spans="1:29" ht="50.1" customHeight="1">
      <c r="A42" s="171"/>
      <c r="B42" s="171"/>
      <c r="C42" s="174"/>
      <c r="D42" s="174"/>
      <c r="E42" s="131"/>
      <c r="F42" s="177"/>
      <c r="G42" s="180"/>
      <c r="H42" s="163"/>
      <c r="I42" s="165"/>
      <c r="J42" s="168"/>
      <c r="K42" s="62"/>
      <c r="L42" s="63"/>
      <c r="M42" s="63"/>
      <c r="N42" s="63"/>
      <c r="O42" s="127"/>
      <c r="P42" s="100"/>
      <c r="Q42" s="63">
        <f t="shared" si="10"/>
        <v>0</v>
      </c>
      <c r="R42" s="64"/>
      <c r="S42" s="67"/>
      <c r="T42" s="39"/>
      <c r="U42" s="106">
        <f>IF(EXACT(O42,Y42),M42,M42*(1-'Расчет ПРЕДЗАКАЗ'!$D$10))</f>
        <v>0</v>
      </c>
      <c r="V42" s="106">
        <f t="shared" si="11"/>
        <v>0</v>
      </c>
      <c r="W42" s="106" t="e">
        <f>IF(EXACT(O42,Y42),M42,M42*(1-#REF!))</f>
        <v>#REF!</v>
      </c>
      <c r="X42" s="106" t="e">
        <f t="shared" si="12"/>
        <v>#REF!</v>
      </c>
      <c r="Y42" s="107" t="s">
        <v>72</v>
      </c>
      <c r="Z42" s="103">
        <f t="shared" si="8"/>
        <v>0</v>
      </c>
      <c r="AA42" s="103">
        <f t="shared" si="9"/>
        <v>0</v>
      </c>
      <c r="AB42" s="128" t="str">
        <f t="shared" si="13"/>
        <v/>
      </c>
      <c r="AC42" s="128" t="e">
        <f t="shared" si="14"/>
        <v>#REF!</v>
      </c>
    </row>
    <row r="43" spans="1:29" ht="50.1" customHeight="1">
      <c r="A43" s="171"/>
      <c r="B43" s="171"/>
      <c r="C43" s="174"/>
      <c r="D43" s="174"/>
      <c r="E43" s="131"/>
      <c r="F43" s="177"/>
      <c r="G43" s="180"/>
      <c r="H43" s="163"/>
      <c r="I43" s="165"/>
      <c r="J43" s="168"/>
      <c r="K43" s="62"/>
      <c r="L43" s="63"/>
      <c r="M43" s="63"/>
      <c r="N43" s="63"/>
      <c r="O43" s="127"/>
      <c r="P43" s="100"/>
      <c r="Q43" s="63">
        <f t="shared" si="10"/>
        <v>0</v>
      </c>
      <c r="R43" s="64"/>
      <c r="S43" s="67"/>
      <c r="T43" s="39"/>
      <c r="U43" s="106">
        <f>IF(EXACT(O43,Y43),M43,M43*(1-'Расчет ПРЕДЗАКАЗ'!$D$10))</f>
        <v>0</v>
      </c>
      <c r="V43" s="106">
        <f t="shared" si="11"/>
        <v>0</v>
      </c>
      <c r="W43" s="106" t="e">
        <f>IF(EXACT(O43,Y43),M43,M43*(1-#REF!))</f>
        <v>#REF!</v>
      </c>
      <c r="X43" s="106" t="e">
        <f t="shared" si="12"/>
        <v>#REF!</v>
      </c>
      <c r="Y43" s="107" t="s">
        <v>72</v>
      </c>
      <c r="Z43" s="103">
        <f t="shared" si="8"/>
        <v>0</v>
      </c>
      <c r="AA43" s="103">
        <f t="shared" si="9"/>
        <v>0</v>
      </c>
      <c r="AB43" s="128" t="str">
        <f t="shared" si="13"/>
        <v/>
      </c>
      <c r="AC43" s="128" t="e">
        <f t="shared" si="14"/>
        <v>#REF!</v>
      </c>
    </row>
    <row r="44" spans="1:29" ht="50.1" customHeight="1">
      <c r="A44" s="171"/>
      <c r="B44" s="171"/>
      <c r="C44" s="174"/>
      <c r="D44" s="174"/>
      <c r="E44" s="131"/>
      <c r="F44" s="177"/>
      <c r="G44" s="180"/>
      <c r="H44" s="163"/>
      <c r="I44" s="165"/>
      <c r="J44" s="168"/>
      <c r="K44" s="62"/>
      <c r="L44" s="63"/>
      <c r="M44" s="63"/>
      <c r="N44" s="63"/>
      <c r="O44" s="127"/>
      <c r="P44" s="100"/>
      <c r="Q44" s="63">
        <f t="shared" si="10"/>
        <v>0</v>
      </c>
      <c r="R44" s="64"/>
      <c r="S44" s="67"/>
      <c r="T44" s="39"/>
      <c r="U44" s="106">
        <f>IF(EXACT(O44,Y44),M44,M44*(1-'Расчет ПРЕДЗАКАЗ'!$D$10))</f>
        <v>0</v>
      </c>
      <c r="V44" s="106">
        <f t="shared" si="11"/>
        <v>0</v>
      </c>
      <c r="W44" s="106" t="e">
        <f>IF(EXACT(O44,Y44),M44,M44*(1-#REF!))</f>
        <v>#REF!</v>
      </c>
      <c r="X44" s="106" t="e">
        <f t="shared" si="12"/>
        <v>#REF!</v>
      </c>
      <c r="Y44" s="107" t="s">
        <v>72</v>
      </c>
      <c r="Z44" s="103">
        <f t="shared" si="8"/>
        <v>0</v>
      </c>
      <c r="AA44" s="103">
        <f t="shared" si="9"/>
        <v>0</v>
      </c>
      <c r="AB44" s="128" t="str">
        <f t="shared" si="13"/>
        <v/>
      </c>
      <c r="AC44" s="128" t="e">
        <f t="shared" si="14"/>
        <v>#REF!</v>
      </c>
    </row>
    <row r="45" spans="1:29" ht="50.1" customHeight="1">
      <c r="A45" s="171"/>
      <c r="B45" s="171"/>
      <c r="C45" s="174"/>
      <c r="D45" s="174"/>
      <c r="E45" s="131"/>
      <c r="F45" s="177"/>
      <c r="G45" s="180"/>
      <c r="H45" s="163"/>
      <c r="I45" s="165"/>
      <c r="J45" s="168"/>
      <c r="K45" s="62"/>
      <c r="L45" s="63"/>
      <c r="M45" s="63"/>
      <c r="N45" s="63"/>
      <c r="O45" s="127"/>
      <c r="P45" s="100"/>
      <c r="Q45" s="63">
        <f t="shared" si="10"/>
        <v>0</v>
      </c>
      <c r="R45" s="64"/>
      <c r="S45" s="67"/>
      <c r="T45" s="39"/>
      <c r="U45" s="106">
        <f>IF(EXACT(O45,Y45),M45,M45*(1-'Расчет ПРЕДЗАКАЗ'!$D$10))</f>
        <v>0</v>
      </c>
      <c r="V45" s="106">
        <f t="shared" si="11"/>
        <v>0</v>
      </c>
      <c r="W45" s="106" t="e">
        <f>IF(EXACT(O45,Y45),M45,M45*(1-#REF!))</f>
        <v>#REF!</v>
      </c>
      <c r="X45" s="106" t="e">
        <f t="shared" si="12"/>
        <v>#REF!</v>
      </c>
      <c r="Y45" s="107" t="s">
        <v>72</v>
      </c>
      <c r="Z45" s="103">
        <f t="shared" si="8"/>
        <v>0</v>
      </c>
      <c r="AA45" s="103">
        <f t="shared" si="9"/>
        <v>0</v>
      </c>
      <c r="AB45" s="128" t="str">
        <f t="shared" si="13"/>
        <v/>
      </c>
      <c r="AC45" s="128" t="e">
        <f t="shared" si="14"/>
        <v>#REF!</v>
      </c>
    </row>
    <row r="46" spans="1:29" ht="50.1" customHeight="1">
      <c r="A46" s="171"/>
      <c r="B46" s="171"/>
      <c r="C46" s="174"/>
      <c r="D46" s="174"/>
      <c r="E46" s="131"/>
      <c r="F46" s="177"/>
      <c r="G46" s="180"/>
      <c r="H46" s="163"/>
      <c r="I46" s="165"/>
      <c r="J46" s="168"/>
      <c r="K46" s="62"/>
      <c r="L46" s="63"/>
      <c r="M46" s="63"/>
      <c r="N46" s="63"/>
      <c r="O46" s="127"/>
      <c r="P46" s="100"/>
      <c r="Q46" s="63">
        <f t="shared" si="10"/>
        <v>0</v>
      </c>
      <c r="R46" s="64"/>
      <c r="S46" s="67"/>
      <c r="T46" s="39"/>
      <c r="U46" s="106">
        <f>IF(EXACT(O46,Y46),M46,M46*(1-'Расчет ПРЕДЗАКАЗ'!$D$10))</f>
        <v>0</v>
      </c>
      <c r="V46" s="106">
        <f t="shared" si="11"/>
        <v>0</v>
      </c>
      <c r="W46" s="106" t="e">
        <f>IF(EXACT(O46,Y46),M46,M46*(1-#REF!))</f>
        <v>#REF!</v>
      </c>
      <c r="X46" s="106" t="e">
        <f t="shared" si="12"/>
        <v>#REF!</v>
      </c>
      <c r="Y46" s="107" t="s">
        <v>72</v>
      </c>
      <c r="Z46" s="103">
        <f t="shared" si="8"/>
        <v>0</v>
      </c>
      <c r="AA46" s="103">
        <f t="shared" si="9"/>
        <v>0</v>
      </c>
      <c r="AB46" s="128" t="str">
        <f t="shared" si="13"/>
        <v/>
      </c>
      <c r="AC46" s="128" t="e">
        <f t="shared" si="14"/>
        <v>#REF!</v>
      </c>
    </row>
    <row r="47" spans="1:29" ht="50.1" customHeight="1">
      <c r="A47" s="171"/>
      <c r="B47" s="171"/>
      <c r="C47" s="174"/>
      <c r="D47" s="174"/>
      <c r="E47" s="131"/>
      <c r="F47" s="177"/>
      <c r="G47" s="180"/>
      <c r="H47" s="163"/>
      <c r="I47" s="165"/>
      <c r="J47" s="168"/>
      <c r="K47" s="62"/>
      <c r="L47" s="63"/>
      <c r="M47" s="63"/>
      <c r="N47" s="63"/>
      <c r="O47" s="127"/>
      <c r="P47" s="100"/>
      <c r="Q47" s="63">
        <f t="shared" si="10"/>
        <v>0</v>
      </c>
      <c r="R47" s="64"/>
      <c r="S47" s="67"/>
      <c r="T47" s="39"/>
      <c r="U47" s="106">
        <f>IF(EXACT(O47,Y47),M47,M47*(1-'Расчет ПРЕДЗАКАЗ'!$D$10))</f>
        <v>0</v>
      </c>
      <c r="V47" s="106">
        <f t="shared" si="11"/>
        <v>0</v>
      </c>
      <c r="W47" s="106" t="e">
        <f>IF(EXACT(O47,Y47),M47,M47*(1-#REF!))</f>
        <v>#REF!</v>
      </c>
      <c r="X47" s="106" t="e">
        <f t="shared" si="12"/>
        <v>#REF!</v>
      </c>
      <c r="Y47" s="107" t="s">
        <v>72</v>
      </c>
      <c r="Z47" s="103">
        <f t="shared" si="8"/>
        <v>0</v>
      </c>
      <c r="AA47" s="103">
        <f t="shared" si="9"/>
        <v>0</v>
      </c>
      <c r="AB47" s="128" t="str">
        <f t="shared" si="13"/>
        <v/>
      </c>
      <c r="AC47" s="128" t="e">
        <f t="shared" si="14"/>
        <v>#REF!</v>
      </c>
    </row>
    <row r="48" spans="1:29" ht="50.1" customHeight="1">
      <c r="A48" s="171"/>
      <c r="B48" s="171"/>
      <c r="C48" s="174"/>
      <c r="D48" s="174"/>
      <c r="E48" s="131"/>
      <c r="F48" s="177"/>
      <c r="G48" s="180"/>
      <c r="H48" s="163"/>
      <c r="I48" s="165"/>
      <c r="J48" s="168"/>
      <c r="K48" s="62"/>
      <c r="L48" s="63"/>
      <c r="M48" s="63"/>
      <c r="N48" s="63"/>
      <c r="O48" s="127"/>
      <c r="P48" s="100"/>
      <c r="Q48" s="63">
        <f t="shared" si="10"/>
        <v>0</v>
      </c>
      <c r="R48" s="64"/>
      <c r="S48" s="67"/>
      <c r="T48" s="39"/>
      <c r="U48" s="106">
        <f>IF(EXACT(O48,Y48),M48,M48*(1-'Расчет ПРЕДЗАКАЗ'!$D$10))</f>
        <v>0</v>
      </c>
      <c r="V48" s="106">
        <f t="shared" si="11"/>
        <v>0</v>
      </c>
      <c r="W48" s="106" t="e">
        <f>IF(EXACT(O48,Y48),M48,M48*(1-#REF!))</f>
        <v>#REF!</v>
      </c>
      <c r="X48" s="106" t="e">
        <f t="shared" si="12"/>
        <v>#REF!</v>
      </c>
      <c r="Y48" s="107" t="s">
        <v>72</v>
      </c>
      <c r="Z48" s="103">
        <f t="shared" si="8"/>
        <v>0</v>
      </c>
      <c r="AA48" s="103">
        <f t="shared" si="9"/>
        <v>0</v>
      </c>
      <c r="AB48" s="128" t="str">
        <f t="shared" si="13"/>
        <v/>
      </c>
      <c r="AC48" s="128" t="e">
        <f t="shared" si="14"/>
        <v>#REF!</v>
      </c>
    </row>
    <row r="49" spans="1:29" ht="50.1" customHeight="1">
      <c r="A49" s="171"/>
      <c r="B49" s="171"/>
      <c r="C49" s="174"/>
      <c r="D49" s="174"/>
      <c r="E49" s="131"/>
      <c r="F49" s="177"/>
      <c r="G49" s="180"/>
      <c r="H49" s="163"/>
      <c r="I49" s="165"/>
      <c r="J49" s="168"/>
      <c r="K49" s="62"/>
      <c r="L49" s="63"/>
      <c r="M49" s="63"/>
      <c r="N49" s="65"/>
      <c r="O49" s="127"/>
      <c r="P49" s="100"/>
      <c r="Q49" s="63">
        <f t="shared" si="10"/>
        <v>0</v>
      </c>
      <c r="R49" s="65"/>
      <c r="S49" s="67"/>
      <c r="T49" s="40"/>
      <c r="U49" s="106">
        <f>IF(EXACT(O49,Y49),M49,M49*(1-'Расчет ПРЕДЗАКАЗ'!$D$10))</f>
        <v>0</v>
      </c>
      <c r="V49" s="106">
        <f t="shared" si="11"/>
        <v>0</v>
      </c>
      <c r="W49" s="106" t="e">
        <f>IF(EXACT(O49,Y49),M49,M49*(1-#REF!))</f>
        <v>#REF!</v>
      </c>
      <c r="X49" s="106" t="e">
        <f t="shared" si="12"/>
        <v>#REF!</v>
      </c>
      <c r="Y49" s="107" t="s">
        <v>72</v>
      </c>
      <c r="Z49" s="103">
        <f t="shared" si="8"/>
        <v>0</v>
      </c>
      <c r="AA49" s="103">
        <f t="shared" si="9"/>
        <v>0</v>
      </c>
      <c r="AB49" s="128" t="str">
        <f t="shared" si="13"/>
        <v/>
      </c>
      <c r="AC49" s="128" t="e">
        <f t="shared" si="14"/>
        <v>#REF!</v>
      </c>
    </row>
    <row r="50" spans="1:29" ht="50.1" customHeight="1">
      <c r="A50" s="171"/>
      <c r="B50" s="171"/>
      <c r="C50" s="174"/>
      <c r="D50" s="174"/>
      <c r="E50" s="131"/>
      <c r="F50" s="177"/>
      <c r="G50" s="180"/>
      <c r="H50" s="163"/>
      <c r="I50" s="165"/>
      <c r="J50" s="168"/>
      <c r="K50" s="62"/>
      <c r="L50" s="63"/>
      <c r="M50" s="63"/>
      <c r="N50" s="65"/>
      <c r="O50" s="127"/>
      <c r="P50" s="100"/>
      <c r="Q50" s="63">
        <f t="shared" si="10"/>
        <v>0</v>
      </c>
      <c r="R50" s="65"/>
      <c r="S50" s="67"/>
      <c r="T50" s="40"/>
      <c r="U50" s="106">
        <f>IF(EXACT(O50,Y50),M50,M50*(1-'Расчет ПРЕДЗАКАЗ'!$D$10))</f>
        <v>0</v>
      </c>
      <c r="V50" s="106">
        <f t="shared" si="11"/>
        <v>0</v>
      </c>
      <c r="W50" s="106" t="e">
        <f>IF(EXACT(O50,Y50),M50,M50*(1-#REF!))</f>
        <v>#REF!</v>
      </c>
      <c r="X50" s="106" t="e">
        <f t="shared" si="12"/>
        <v>#REF!</v>
      </c>
      <c r="Y50" s="107" t="s">
        <v>72</v>
      </c>
      <c r="Z50" s="103">
        <f t="shared" si="8"/>
        <v>0</v>
      </c>
      <c r="AA50" s="103">
        <f t="shared" si="9"/>
        <v>0</v>
      </c>
      <c r="AB50" s="128" t="str">
        <f t="shared" si="13"/>
        <v/>
      </c>
      <c r="AC50" s="128" t="e">
        <f t="shared" si="14"/>
        <v>#REF!</v>
      </c>
    </row>
    <row r="51" spans="1:29" ht="50.1" customHeight="1">
      <c r="A51" s="171"/>
      <c r="B51" s="171"/>
      <c r="C51" s="174"/>
      <c r="D51" s="174"/>
      <c r="E51" s="131"/>
      <c r="F51" s="177"/>
      <c r="G51" s="180"/>
      <c r="H51" s="163"/>
      <c r="I51" s="165"/>
      <c r="J51" s="168"/>
      <c r="K51" s="62"/>
      <c r="L51" s="63"/>
      <c r="M51" s="63"/>
      <c r="N51" s="65"/>
      <c r="O51" s="127"/>
      <c r="P51" s="100"/>
      <c r="Q51" s="63">
        <f t="shared" si="10"/>
        <v>0</v>
      </c>
      <c r="R51" s="65"/>
      <c r="S51" s="67"/>
      <c r="T51" s="40"/>
      <c r="U51" s="106">
        <f>IF(EXACT(O51,Y51),M51,M51*(1-'Расчет ПРЕДЗАКАЗ'!$D$10))</f>
        <v>0</v>
      </c>
      <c r="V51" s="106">
        <f t="shared" si="11"/>
        <v>0</v>
      </c>
      <c r="W51" s="106" t="e">
        <f>IF(EXACT(O51,Y51),M51,M51*(1-#REF!))</f>
        <v>#REF!</v>
      </c>
      <c r="X51" s="106" t="e">
        <f t="shared" si="12"/>
        <v>#REF!</v>
      </c>
      <c r="Y51" s="107" t="s">
        <v>72</v>
      </c>
      <c r="Z51" s="103">
        <f t="shared" si="8"/>
        <v>0</v>
      </c>
      <c r="AA51" s="103">
        <f t="shared" si="9"/>
        <v>0</v>
      </c>
      <c r="AB51" s="128" t="str">
        <f t="shared" si="13"/>
        <v/>
      </c>
      <c r="AC51" s="128" t="e">
        <f t="shared" si="14"/>
        <v>#REF!</v>
      </c>
    </row>
    <row r="52" spans="1:29" ht="50.1" customHeight="1">
      <c r="A52" s="171"/>
      <c r="B52" s="171"/>
      <c r="C52" s="174"/>
      <c r="D52" s="174"/>
      <c r="E52" s="131"/>
      <c r="F52" s="177"/>
      <c r="G52" s="180"/>
      <c r="H52" s="163"/>
      <c r="I52" s="165"/>
      <c r="J52" s="168"/>
      <c r="K52" s="62"/>
      <c r="L52" s="63"/>
      <c r="M52" s="63"/>
      <c r="N52" s="65"/>
      <c r="O52" s="127"/>
      <c r="P52" s="100"/>
      <c r="Q52" s="63">
        <f t="shared" si="10"/>
        <v>0</v>
      </c>
      <c r="R52" s="65"/>
      <c r="S52" s="67"/>
      <c r="T52" s="40"/>
      <c r="U52" s="106">
        <f>IF(EXACT(O52,Y52),M52,M52*(1-'Расчет ПРЕДЗАКАЗ'!$D$10))</f>
        <v>0</v>
      </c>
      <c r="V52" s="106">
        <f t="shared" si="11"/>
        <v>0</v>
      </c>
      <c r="W52" s="106" t="e">
        <f>IF(EXACT(O52,Y52),M52,M52*(1-#REF!))</f>
        <v>#REF!</v>
      </c>
      <c r="X52" s="106" t="e">
        <f t="shared" si="12"/>
        <v>#REF!</v>
      </c>
      <c r="Y52" s="107" t="s">
        <v>72</v>
      </c>
      <c r="Z52" s="103">
        <f t="shared" si="8"/>
        <v>0</v>
      </c>
      <c r="AA52" s="103">
        <f t="shared" si="9"/>
        <v>0</v>
      </c>
      <c r="AB52" s="128" t="str">
        <f t="shared" si="13"/>
        <v/>
      </c>
      <c r="AC52" s="128" t="e">
        <f t="shared" si="14"/>
        <v>#REF!</v>
      </c>
    </row>
    <row r="53" spans="1:29" ht="50.1" customHeight="1">
      <c r="A53" s="171"/>
      <c r="B53" s="171"/>
      <c r="C53" s="174"/>
      <c r="D53" s="174"/>
      <c r="E53" s="131"/>
      <c r="F53" s="177"/>
      <c r="G53" s="180"/>
      <c r="H53" s="163"/>
      <c r="I53" s="165"/>
      <c r="J53" s="168"/>
      <c r="K53" s="62"/>
      <c r="L53" s="63"/>
      <c r="M53" s="63"/>
      <c r="N53" s="65"/>
      <c r="O53" s="127"/>
      <c r="P53" s="100"/>
      <c r="Q53" s="63">
        <f t="shared" si="10"/>
        <v>0</v>
      </c>
      <c r="R53" s="65"/>
      <c r="S53" s="67"/>
      <c r="T53" s="40"/>
      <c r="U53" s="106">
        <f>IF(EXACT(O53,Y53),M53,M53*(1-'Расчет ПРЕДЗАКАЗ'!$D$10))</f>
        <v>0</v>
      </c>
      <c r="V53" s="106">
        <f t="shared" si="11"/>
        <v>0</v>
      </c>
      <c r="W53" s="106" t="e">
        <f>IF(EXACT(O53,Y53),M53,M53*(1-#REF!))</f>
        <v>#REF!</v>
      </c>
      <c r="X53" s="106" t="e">
        <f t="shared" si="12"/>
        <v>#REF!</v>
      </c>
      <c r="Y53" s="107" t="s">
        <v>72</v>
      </c>
      <c r="Z53" s="103">
        <f t="shared" si="8"/>
        <v>0</v>
      </c>
      <c r="AA53" s="103">
        <f t="shared" si="9"/>
        <v>0</v>
      </c>
      <c r="AB53" s="128" t="str">
        <f t="shared" si="13"/>
        <v/>
      </c>
      <c r="AC53" s="128" t="e">
        <f t="shared" si="14"/>
        <v>#REF!</v>
      </c>
    </row>
    <row r="54" spans="1:29" ht="50.1" customHeight="1">
      <c r="A54" s="172"/>
      <c r="B54" s="172"/>
      <c r="C54" s="175"/>
      <c r="D54" s="175"/>
      <c r="E54" s="132"/>
      <c r="F54" s="178"/>
      <c r="G54" s="181"/>
      <c r="H54" s="164"/>
      <c r="I54" s="166"/>
      <c r="J54" s="169"/>
      <c r="K54" s="62"/>
      <c r="L54" s="63"/>
      <c r="M54" s="63"/>
      <c r="N54" s="65"/>
      <c r="O54" s="127"/>
      <c r="P54" s="100"/>
      <c r="Q54" s="63">
        <f t="shared" si="10"/>
        <v>0</v>
      </c>
      <c r="R54" s="65"/>
      <c r="S54" s="67"/>
      <c r="T54" s="40"/>
      <c r="U54" s="106">
        <f>IF(EXACT(O54,Y54),M54,M54*(1-'Расчет ПРЕДЗАКАЗ'!$D$10))</f>
        <v>0</v>
      </c>
      <c r="V54" s="106">
        <f t="shared" si="11"/>
        <v>0</v>
      </c>
      <c r="W54" s="106" t="e">
        <f>IF(EXACT(O54,Y54),M54,M54*(1-#REF!))</f>
        <v>#REF!</v>
      </c>
      <c r="X54" s="106" t="e">
        <f t="shared" si="12"/>
        <v>#REF!</v>
      </c>
      <c r="Y54" s="107" t="s">
        <v>72</v>
      </c>
      <c r="Z54" s="103">
        <f t="shared" si="8"/>
        <v>0</v>
      </c>
      <c r="AA54" s="103">
        <f t="shared" si="9"/>
        <v>0</v>
      </c>
      <c r="AB54" s="128" t="str">
        <f t="shared" si="13"/>
        <v/>
      </c>
      <c r="AC54" s="128" t="e">
        <f t="shared" si="14"/>
        <v>#REF!</v>
      </c>
    </row>
    <row r="55" spans="1:29" ht="11.25" customHeight="1" thickBot="1"/>
    <row r="56" spans="1:29" ht="50.1" customHeight="1">
      <c r="A56" s="170">
        <v>234</v>
      </c>
      <c r="B56" s="170" t="s">
        <v>1878</v>
      </c>
      <c r="C56" s="173" t="s">
        <v>1879</v>
      </c>
      <c r="D56" s="173" t="s">
        <v>77</v>
      </c>
      <c r="E56" s="130"/>
      <c r="F56" s="176" t="s">
        <v>1085</v>
      </c>
      <c r="G56" s="179" t="s">
        <v>575</v>
      </c>
      <c r="H56" s="162" t="s">
        <v>1870</v>
      </c>
      <c r="I56" s="162" t="s">
        <v>1880</v>
      </c>
      <c r="J56" s="167" t="s">
        <v>19</v>
      </c>
      <c r="K56" s="62" t="s">
        <v>82</v>
      </c>
      <c r="L56" s="63">
        <v>2860</v>
      </c>
      <c r="M56" s="63">
        <v>1592</v>
      </c>
      <c r="N56" s="142" t="s">
        <v>1881</v>
      </c>
      <c r="O56" s="127" t="s">
        <v>72</v>
      </c>
      <c r="P56" s="100"/>
      <c r="Q56" s="63">
        <f>P56*M56</f>
        <v>0</v>
      </c>
      <c r="R56" s="64"/>
      <c r="S56" s="67">
        <v>12</v>
      </c>
      <c r="T56" s="39"/>
      <c r="U56" s="106">
        <f>IF(EXACT(O56,Y56),M56,M56*(1-'Расчет ПРЕДЗАКАЗ'!$D$10))</f>
        <v>1592</v>
      </c>
      <c r="V56" s="106">
        <f>P56*U56</f>
        <v>0</v>
      </c>
      <c r="W56" s="106">
        <f>IF(EXACT(O56,Y56),M56,M56*(1-#REF!))</f>
        <v>1592</v>
      </c>
      <c r="X56" s="123">
        <f>P56*W56</f>
        <v>0</v>
      </c>
      <c r="Y56" s="124" t="s">
        <v>72</v>
      </c>
      <c r="Z56" s="103">
        <f t="shared" ref="Z56:Z70" si="15">IF(EXACT(O56,Y56),Q56,0)</f>
        <v>0</v>
      </c>
      <c r="AA56" s="103">
        <f t="shared" ref="AA56:AA70" si="16">IF(Z56=0,Q56,0)</f>
        <v>0</v>
      </c>
      <c r="AB56" s="128">
        <f>IF(U56=0,"",L56/U56-1)</f>
        <v>0.79648241206030157</v>
      </c>
      <c r="AC56" s="128">
        <f>IF(W56=0,"",L56/W56-1)</f>
        <v>0.79648241206030157</v>
      </c>
    </row>
    <row r="57" spans="1:29" ht="50.1" customHeight="1">
      <c r="A57" s="171"/>
      <c r="B57" s="171"/>
      <c r="C57" s="174"/>
      <c r="D57" s="174"/>
      <c r="E57" s="131"/>
      <c r="F57" s="177"/>
      <c r="G57" s="180"/>
      <c r="H57" s="163"/>
      <c r="I57" s="165"/>
      <c r="J57" s="168"/>
      <c r="K57" s="62" t="s">
        <v>96</v>
      </c>
      <c r="L57" s="63">
        <v>2860</v>
      </c>
      <c r="M57" s="63">
        <v>1592</v>
      </c>
      <c r="N57" s="142" t="s">
        <v>1882</v>
      </c>
      <c r="O57" s="127" t="s">
        <v>72</v>
      </c>
      <c r="P57" s="100"/>
      <c r="Q57" s="63">
        <f t="shared" ref="Q57:Q70" si="17">P57*M57</f>
        <v>0</v>
      </c>
      <c r="R57" s="64"/>
      <c r="S57" s="67">
        <v>1</v>
      </c>
      <c r="T57" s="39"/>
      <c r="U57" s="106">
        <f>IF(EXACT(O57,Y57),M57,M57*(1-'Расчет ПРЕДЗАКАЗ'!$D$10))</f>
        <v>1592</v>
      </c>
      <c r="V57" s="106">
        <f t="shared" ref="V57:V70" si="18">P57*U57</f>
        <v>0</v>
      </c>
      <c r="W57" s="106">
        <f>IF(EXACT(O57,Y57),M57,M57*(1-#REF!))</f>
        <v>1592</v>
      </c>
      <c r="X57" s="106">
        <f t="shared" ref="X57:X70" si="19">P57*W57</f>
        <v>0</v>
      </c>
      <c r="Y57" s="107" t="s">
        <v>72</v>
      </c>
      <c r="Z57" s="103">
        <f t="shared" si="15"/>
        <v>0</v>
      </c>
      <c r="AA57" s="103">
        <f t="shared" si="16"/>
        <v>0</v>
      </c>
      <c r="AB57" s="128">
        <f t="shared" ref="AB57:AB70" si="20">IF(U57=0,"",L57/U57-1)</f>
        <v>0.79648241206030157</v>
      </c>
      <c r="AC57" s="128">
        <f t="shared" ref="AC57:AC70" si="21">IF(W57=0,"",L57/W57-1)</f>
        <v>0.79648241206030157</v>
      </c>
    </row>
    <row r="58" spans="1:29" ht="50.1" customHeight="1">
      <c r="A58" s="171"/>
      <c r="B58" s="171"/>
      <c r="C58" s="174"/>
      <c r="D58" s="174"/>
      <c r="E58" s="131"/>
      <c r="F58" s="177"/>
      <c r="G58" s="180"/>
      <c r="H58" s="163"/>
      <c r="I58" s="165"/>
      <c r="J58" s="168"/>
      <c r="K58" s="62" t="s">
        <v>88</v>
      </c>
      <c r="L58" s="63">
        <v>2860</v>
      </c>
      <c r="M58" s="63">
        <v>1592</v>
      </c>
      <c r="N58" s="142" t="s">
        <v>1883</v>
      </c>
      <c r="O58" s="127" t="s">
        <v>72</v>
      </c>
      <c r="P58" s="100"/>
      <c r="Q58" s="63">
        <f t="shared" si="17"/>
        <v>0</v>
      </c>
      <c r="R58" s="64"/>
      <c r="S58" s="67">
        <v>1</v>
      </c>
      <c r="T58" s="39"/>
      <c r="U58" s="106">
        <f>IF(EXACT(O58,Y58),M58,M58*(1-'Расчет ПРЕДЗАКАЗ'!$D$10))</f>
        <v>1592</v>
      </c>
      <c r="V58" s="106">
        <f t="shared" si="18"/>
        <v>0</v>
      </c>
      <c r="W58" s="106">
        <f>IF(EXACT(O58,Y58),M58,M58*(1-#REF!))</f>
        <v>1592</v>
      </c>
      <c r="X58" s="106">
        <f t="shared" si="19"/>
        <v>0</v>
      </c>
      <c r="Y58" s="107" t="s">
        <v>72</v>
      </c>
      <c r="Z58" s="103">
        <f t="shared" si="15"/>
        <v>0</v>
      </c>
      <c r="AA58" s="103">
        <f t="shared" si="16"/>
        <v>0</v>
      </c>
      <c r="AB58" s="128">
        <f t="shared" si="20"/>
        <v>0.79648241206030157</v>
      </c>
      <c r="AC58" s="128">
        <f t="shared" si="21"/>
        <v>0.79648241206030157</v>
      </c>
    </row>
    <row r="59" spans="1:29" ht="50.1" customHeight="1">
      <c r="A59" s="171"/>
      <c r="B59" s="171"/>
      <c r="C59" s="174"/>
      <c r="D59" s="174"/>
      <c r="E59" s="131"/>
      <c r="F59" s="177"/>
      <c r="G59" s="180"/>
      <c r="H59" s="163"/>
      <c r="I59" s="165"/>
      <c r="J59" s="168"/>
      <c r="K59" s="62" t="s">
        <v>105</v>
      </c>
      <c r="L59" s="63">
        <v>2860</v>
      </c>
      <c r="M59" s="63">
        <v>1592</v>
      </c>
      <c r="N59" s="142" t="s">
        <v>1884</v>
      </c>
      <c r="O59" s="127" t="s">
        <v>72</v>
      </c>
      <c r="P59" s="100"/>
      <c r="Q59" s="63">
        <f t="shared" si="17"/>
        <v>0</v>
      </c>
      <c r="R59" s="64"/>
      <c r="S59" s="67">
        <v>1</v>
      </c>
      <c r="T59" s="39"/>
      <c r="U59" s="106">
        <f>IF(EXACT(O59,Y59),M59,M59*(1-'Расчет ПРЕДЗАКАЗ'!$D$10))</f>
        <v>1592</v>
      </c>
      <c r="V59" s="106">
        <f t="shared" si="18"/>
        <v>0</v>
      </c>
      <c r="W59" s="106">
        <f>IF(EXACT(O59,Y59),M59,M59*(1-#REF!))</f>
        <v>1592</v>
      </c>
      <c r="X59" s="106">
        <f t="shared" si="19"/>
        <v>0</v>
      </c>
      <c r="Y59" s="107" t="s">
        <v>72</v>
      </c>
      <c r="Z59" s="103">
        <f t="shared" si="15"/>
        <v>0</v>
      </c>
      <c r="AA59" s="103">
        <f t="shared" si="16"/>
        <v>0</v>
      </c>
      <c r="AB59" s="128">
        <f t="shared" si="20"/>
        <v>0.79648241206030157</v>
      </c>
      <c r="AC59" s="128">
        <f t="shared" si="21"/>
        <v>0.79648241206030157</v>
      </c>
    </row>
    <row r="60" spans="1:29" ht="50.1" customHeight="1">
      <c r="A60" s="171"/>
      <c r="B60" s="171"/>
      <c r="C60" s="174"/>
      <c r="D60" s="174"/>
      <c r="E60" s="131"/>
      <c r="F60" s="177"/>
      <c r="G60" s="180"/>
      <c r="H60" s="163"/>
      <c r="I60" s="165"/>
      <c r="J60" s="168"/>
      <c r="K60" s="62" t="s">
        <v>107</v>
      </c>
      <c r="L60" s="63">
        <v>2860</v>
      </c>
      <c r="M60" s="63">
        <v>1592</v>
      </c>
      <c r="N60" s="142" t="s">
        <v>1885</v>
      </c>
      <c r="O60" s="127" t="s">
        <v>72</v>
      </c>
      <c r="P60" s="100"/>
      <c r="Q60" s="63">
        <f t="shared" si="17"/>
        <v>0</v>
      </c>
      <c r="R60" s="64"/>
      <c r="S60" s="67">
        <v>23</v>
      </c>
      <c r="T60" s="39"/>
      <c r="U60" s="106">
        <f>IF(EXACT(O60,Y60),M60,M60*(1-'Расчет ПРЕДЗАКАЗ'!$D$10))</f>
        <v>1592</v>
      </c>
      <c r="V60" s="106">
        <f t="shared" si="18"/>
        <v>0</v>
      </c>
      <c r="W60" s="106">
        <f>IF(EXACT(O60,Y60),M60,M60*(1-#REF!))</f>
        <v>1592</v>
      </c>
      <c r="X60" s="106">
        <f t="shared" si="19"/>
        <v>0</v>
      </c>
      <c r="Y60" s="107" t="s">
        <v>72</v>
      </c>
      <c r="Z60" s="103">
        <f t="shared" si="15"/>
        <v>0</v>
      </c>
      <c r="AA60" s="103">
        <f t="shared" si="16"/>
        <v>0</v>
      </c>
      <c r="AB60" s="128">
        <f t="shared" si="20"/>
        <v>0.79648241206030157</v>
      </c>
      <c r="AC60" s="128">
        <f t="shared" si="21"/>
        <v>0.79648241206030157</v>
      </c>
    </row>
    <row r="61" spans="1:29" ht="50.1" customHeight="1">
      <c r="A61" s="171"/>
      <c r="B61" s="171"/>
      <c r="C61" s="174"/>
      <c r="D61" s="174"/>
      <c r="E61" s="131"/>
      <c r="F61" s="177"/>
      <c r="G61" s="180"/>
      <c r="H61" s="163"/>
      <c r="I61" s="165"/>
      <c r="J61" s="168"/>
      <c r="K61" s="62"/>
      <c r="L61" s="63"/>
      <c r="M61" s="63"/>
      <c r="N61" s="63"/>
      <c r="O61" s="127"/>
      <c r="P61" s="100"/>
      <c r="Q61" s="63">
        <f t="shared" si="17"/>
        <v>0</v>
      </c>
      <c r="R61" s="64"/>
      <c r="S61" s="67"/>
      <c r="T61" s="39"/>
      <c r="U61" s="106">
        <f>IF(EXACT(O61,Y61),M61,M61*(1-'Расчет ПРЕДЗАКАЗ'!$D$10))</f>
        <v>0</v>
      </c>
      <c r="V61" s="106">
        <f t="shared" si="18"/>
        <v>0</v>
      </c>
      <c r="W61" s="106" t="e">
        <f>IF(EXACT(O61,Y61),M61,M61*(1-#REF!))</f>
        <v>#REF!</v>
      </c>
      <c r="X61" s="106" t="e">
        <f t="shared" si="19"/>
        <v>#REF!</v>
      </c>
      <c r="Y61" s="107" t="s">
        <v>72</v>
      </c>
      <c r="Z61" s="103">
        <f t="shared" si="15"/>
        <v>0</v>
      </c>
      <c r="AA61" s="103">
        <f t="shared" si="16"/>
        <v>0</v>
      </c>
      <c r="AB61" s="128" t="str">
        <f t="shared" si="20"/>
        <v/>
      </c>
      <c r="AC61" s="128" t="e">
        <f t="shared" si="21"/>
        <v>#REF!</v>
      </c>
    </row>
    <row r="62" spans="1:29" ht="50.1" customHeight="1">
      <c r="A62" s="171"/>
      <c r="B62" s="171"/>
      <c r="C62" s="174"/>
      <c r="D62" s="174"/>
      <c r="E62" s="131"/>
      <c r="F62" s="177"/>
      <c r="G62" s="180"/>
      <c r="H62" s="163"/>
      <c r="I62" s="165"/>
      <c r="J62" s="168"/>
      <c r="K62" s="62"/>
      <c r="L62" s="63"/>
      <c r="M62" s="63"/>
      <c r="N62" s="63"/>
      <c r="O62" s="127"/>
      <c r="P62" s="100"/>
      <c r="Q62" s="63">
        <f t="shared" si="17"/>
        <v>0</v>
      </c>
      <c r="R62" s="64"/>
      <c r="S62" s="67"/>
      <c r="T62" s="39"/>
      <c r="U62" s="106">
        <f>IF(EXACT(O62,Y62),M62,M62*(1-'Расчет ПРЕДЗАКАЗ'!$D$10))</f>
        <v>0</v>
      </c>
      <c r="V62" s="106">
        <f t="shared" si="18"/>
        <v>0</v>
      </c>
      <c r="W62" s="106" t="e">
        <f>IF(EXACT(O62,Y62),M62,M62*(1-#REF!))</f>
        <v>#REF!</v>
      </c>
      <c r="X62" s="106" t="e">
        <f t="shared" si="19"/>
        <v>#REF!</v>
      </c>
      <c r="Y62" s="107" t="s">
        <v>72</v>
      </c>
      <c r="Z62" s="103">
        <f t="shared" si="15"/>
        <v>0</v>
      </c>
      <c r="AA62" s="103">
        <f t="shared" si="16"/>
        <v>0</v>
      </c>
      <c r="AB62" s="128" t="str">
        <f t="shared" si="20"/>
        <v/>
      </c>
      <c r="AC62" s="128" t="e">
        <f t="shared" si="21"/>
        <v>#REF!</v>
      </c>
    </row>
    <row r="63" spans="1:29" ht="50.1" customHeight="1">
      <c r="A63" s="171"/>
      <c r="B63" s="171"/>
      <c r="C63" s="174"/>
      <c r="D63" s="174"/>
      <c r="E63" s="131"/>
      <c r="F63" s="177"/>
      <c r="G63" s="180"/>
      <c r="H63" s="163"/>
      <c r="I63" s="165"/>
      <c r="J63" s="168"/>
      <c r="K63" s="62"/>
      <c r="L63" s="63"/>
      <c r="M63" s="63"/>
      <c r="N63" s="63"/>
      <c r="O63" s="127"/>
      <c r="P63" s="100"/>
      <c r="Q63" s="63">
        <f t="shared" si="17"/>
        <v>0</v>
      </c>
      <c r="R63" s="64"/>
      <c r="S63" s="67"/>
      <c r="T63" s="39"/>
      <c r="U63" s="106">
        <f>IF(EXACT(O63,Y63),M63,M63*(1-'Расчет ПРЕДЗАКАЗ'!$D$10))</f>
        <v>0</v>
      </c>
      <c r="V63" s="106">
        <f t="shared" si="18"/>
        <v>0</v>
      </c>
      <c r="W63" s="106" t="e">
        <f>IF(EXACT(O63,Y63),M63,M63*(1-#REF!))</f>
        <v>#REF!</v>
      </c>
      <c r="X63" s="106" t="e">
        <f t="shared" si="19"/>
        <v>#REF!</v>
      </c>
      <c r="Y63" s="107" t="s">
        <v>72</v>
      </c>
      <c r="Z63" s="103">
        <f t="shared" si="15"/>
        <v>0</v>
      </c>
      <c r="AA63" s="103">
        <f t="shared" si="16"/>
        <v>0</v>
      </c>
      <c r="AB63" s="128" t="str">
        <f t="shared" si="20"/>
        <v/>
      </c>
      <c r="AC63" s="128" t="e">
        <f t="shared" si="21"/>
        <v>#REF!</v>
      </c>
    </row>
    <row r="64" spans="1:29" ht="50.1" customHeight="1">
      <c r="A64" s="171"/>
      <c r="B64" s="171"/>
      <c r="C64" s="174"/>
      <c r="D64" s="174"/>
      <c r="E64" s="131"/>
      <c r="F64" s="177"/>
      <c r="G64" s="180"/>
      <c r="H64" s="163"/>
      <c r="I64" s="165"/>
      <c r="J64" s="168"/>
      <c r="K64" s="62"/>
      <c r="L64" s="63"/>
      <c r="M64" s="63"/>
      <c r="N64" s="63"/>
      <c r="O64" s="127"/>
      <c r="P64" s="100"/>
      <c r="Q64" s="63">
        <f t="shared" si="17"/>
        <v>0</v>
      </c>
      <c r="R64" s="64"/>
      <c r="S64" s="67"/>
      <c r="T64" s="39"/>
      <c r="U64" s="106">
        <f>IF(EXACT(O64,Y64),M64,M64*(1-'Расчет ПРЕДЗАКАЗ'!$D$10))</f>
        <v>0</v>
      </c>
      <c r="V64" s="106">
        <f t="shared" si="18"/>
        <v>0</v>
      </c>
      <c r="W64" s="106" t="e">
        <f>IF(EXACT(O64,Y64),M64,M64*(1-#REF!))</f>
        <v>#REF!</v>
      </c>
      <c r="X64" s="106" t="e">
        <f t="shared" si="19"/>
        <v>#REF!</v>
      </c>
      <c r="Y64" s="107" t="s">
        <v>72</v>
      </c>
      <c r="Z64" s="103">
        <f t="shared" si="15"/>
        <v>0</v>
      </c>
      <c r="AA64" s="103">
        <f t="shared" si="16"/>
        <v>0</v>
      </c>
      <c r="AB64" s="128" t="str">
        <f t="shared" si="20"/>
        <v/>
      </c>
      <c r="AC64" s="128" t="e">
        <f t="shared" si="21"/>
        <v>#REF!</v>
      </c>
    </row>
    <row r="65" spans="1:29" ht="50.1" customHeight="1">
      <c r="A65" s="171"/>
      <c r="B65" s="171"/>
      <c r="C65" s="174"/>
      <c r="D65" s="174"/>
      <c r="E65" s="131"/>
      <c r="F65" s="177"/>
      <c r="G65" s="180"/>
      <c r="H65" s="163"/>
      <c r="I65" s="165"/>
      <c r="J65" s="168"/>
      <c r="K65" s="62"/>
      <c r="L65" s="63"/>
      <c r="M65" s="63"/>
      <c r="N65" s="65"/>
      <c r="O65" s="127"/>
      <c r="P65" s="100"/>
      <c r="Q65" s="63">
        <f t="shared" si="17"/>
        <v>0</v>
      </c>
      <c r="R65" s="65"/>
      <c r="S65" s="67"/>
      <c r="T65" s="40"/>
      <c r="U65" s="106">
        <f>IF(EXACT(O65,Y65),M65,M65*(1-'Расчет ПРЕДЗАКАЗ'!$D$10))</f>
        <v>0</v>
      </c>
      <c r="V65" s="106">
        <f t="shared" si="18"/>
        <v>0</v>
      </c>
      <c r="W65" s="106" t="e">
        <f>IF(EXACT(O65,Y65),M65,M65*(1-#REF!))</f>
        <v>#REF!</v>
      </c>
      <c r="X65" s="106" t="e">
        <f t="shared" si="19"/>
        <v>#REF!</v>
      </c>
      <c r="Y65" s="107" t="s">
        <v>72</v>
      </c>
      <c r="Z65" s="103">
        <f t="shared" si="15"/>
        <v>0</v>
      </c>
      <c r="AA65" s="103">
        <f t="shared" si="16"/>
        <v>0</v>
      </c>
      <c r="AB65" s="128" t="str">
        <f t="shared" si="20"/>
        <v/>
      </c>
      <c r="AC65" s="128" t="e">
        <f t="shared" si="21"/>
        <v>#REF!</v>
      </c>
    </row>
    <row r="66" spans="1:29" ht="50.1" customHeight="1">
      <c r="A66" s="171"/>
      <c r="B66" s="171"/>
      <c r="C66" s="174"/>
      <c r="D66" s="174"/>
      <c r="E66" s="131"/>
      <c r="F66" s="177"/>
      <c r="G66" s="180"/>
      <c r="H66" s="163"/>
      <c r="I66" s="165"/>
      <c r="J66" s="168"/>
      <c r="K66" s="62"/>
      <c r="L66" s="63"/>
      <c r="M66" s="63"/>
      <c r="N66" s="65"/>
      <c r="O66" s="127"/>
      <c r="P66" s="100"/>
      <c r="Q66" s="63">
        <f t="shared" si="17"/>
        <v>0</v>
      </c>
      <c r="R66" s="65"/>
      <c r="S66" s="67"/>
      <c r="T66" s="40"/>
      <c r="U66" s="106">
        <f>IF(EXACT(O66,Y66),M66,M66*(1-'Расчет ПРЕДЗАКАЗ'!$D$10))</f>
        <v>0</v>
      </c>
      <c r="V66" s="106">
        <f t="shared" si="18"/>
        <v>0</v>
      </c>
      <c r="W66" s="106" t="e">
        <f>IF(EXACT(O66,Y66),M66,M66*(1-#REF!))</f>
        <v>#REF!</v>
      </c>
      <c r="X66" s="106" t="e">
        <f t="shared" si="19"/>
        <v>#REF!</v>
      </c>
      <c r="Y66" s="107" t="s">
        <v>72</v>
      </c>
      <c r="Z66" s="103">
        <f t="shared" si="15"/>
        <v>0</v>
      </c>
      <c r="AA66" s="103">
        <f t="shared" si="16"/>
        <v>0</v>
      </c>
      <c r="AB66" s="128" t="str">
        <f t="shared" si="20"/>
        <v/>
      </c>
      <c r="AC66" s="128" t="e">
        <f t="shared" si="21"/>
        <v>#REF!</v>
      </c>
    </row>
    <row r="67" spans="1:29" ht="50.1" customHeight="1">
      <c r="A67" s="171"/>
      <c r="B67" s="171"/>
      <c r="C67" s="174"/>
      <c r="D67" s="174"/>
      <c r="E67" s="131"/>
      <c r="F67" s="177"/>
      <c r="G67" s="180"/>
      <c r="H67" s="163"/>
      <c r="I67" s="165"/>
      <c r="J67" s="168"/>
      <c r="K67" s="62"/>
      <c r="L67" s="63"/>
      <c r="M67" s="63"/>
      <c r="N67" s="65"/>
      <c r="O67" s="127"/>
      <c r="P67" s="100"/>
      <c r="Q67" s="63">
        <f t="shared" si="17"/>
        <v>0</v>
      </c>
      <c r="R67" s="65"/>
      <c r="S67" s="67"/>
      <c r="T67" s="40"/>
      <c r="U67" s="106">
        <f>IF(EXACT(O67,Y67),M67,M67*(1-'Расчет ПРЕДЗАКАЗ'!$D$10))</f>
        <v>0</v>
      </c>
      <c r="V67" s="106">
        <f t="shared" si="18"/>
        <v>0</v>
      </c>
      <c r="W67" s="106" t="e">
        <f>IF(EXACT(O67,Y67),M67,M67*(1-#REF!))</f>
        <v>#REF!</v>
      </c>
      <c r="X67" s="106" t="e">
        <f t="shared" si="19"/>
        <v>#REF!</v>
      </c>
      <c r="Y67" s="107" t="s">
        <v>72</v>
      </c>
      <c r="Z67" s="103">
        <f t="shared" si="15"/>
        <v>0</v>
      </c>
      <c r="AA67" s="103">
        <f t="shared" si="16"/>
        <v>0</v>
      </c>
      <c r="AB67" s="128" t="str">
        <f t="shared" si="20"/>
        <v/>
      </c>
      <c r="AC67" s="128" t="e">
        <f t="shared" si="21"/>
        <v>#REF!</v>
      </c>
    </row>
    <row r="68" spans="1:29" ht="50.1" customHeight="1">
      <c r="A68" s="171"/>
      <c r="B68" s="171"/>
      <c r="C68" s="174"/>
      <c r="D68" s="174"/>
      <c r="E68" s="131"/>
      <c r="F68" s="177"/>
      <c r="G68" s="180"/>
      <c r="H68" s="163"/>
      <c r="I68" s="165"/>
      <c r="J68" s="168"/>
      <c r="K68" s="62"/>
      <c r="L68" s="63"/>
      <c r="M68" s="63"/>
      <c r="N68" s="65"/>
      <c r="O68" s="127"/>
      <c r="P68" s="100"/>
      <c r="Q68" s="63">
        <f t="shared" si="17"/>
        <v>0</v>
      </c>
      <c r="R68" s="65"/>
      <c r="S68" s="67"/>
      <c r="T68" s="40"/>
      <c r="U68" s="106">
        <f>IF(EXACT(O68,Y68),M68,M68*(1-'Расчет ПРЕДЗАКАЗ'!$D$10))</f>
        <v>0</v>
      </c>
      <c r="V68" s="106">
        <f t="shared" si="18"/>
        <v>0</v>
      </c>
      <c r="W68" s="106" t="e">
        <f>IF(EXACT(O68,Y68),M68,M68*(1-#REF!))</f>
        <v>#REF!</v>
      </c>
      <c r="X68" s="106" t="e">
        <f t="shared" si="19"/>
        <v>#REF!</v>
      </c>
      <c r="Y68" s="107" t="s">
        <v>72</v>
      </c>
      <c r="Z68" s="103">
        <f t="shared" si="15"/>
        <v>0</v>
      </c>
      <c r="AA68" s="103">
        <f t="shared" si="16"/>
        <v>0</v>
      </c>
      <c r="AB68" s="128" t="str">
        <f t="shared" si="20"/>
        <v/>
      </c>
      <c r="AC68" s="128" t="e">
        <f t="shared" si="21"/>
        <v>#REF!</v>
      </c>
    </row>
    <row r="69" spans="1:29" ht="50.1" customHeight="1">
      <c r="A69" s="171"/>
      <c r="B69" s="171"/>
      <c r="C69" s="174"/>
      <c r="D69" s="174"/>
      <c r="E69" s="131"/>
      <c r="F69" s="177"/>
      <c r="G69" s="180"/>
      <c r="H69" s="163"/>
      <c r="I69" s="165"/>
      <c r="J69" s="168"/>
      <c r="K69" s="62"/>
      <c r="L69" s="63"/>
      <c r="M69" s="63"/>
      <c r="N69" s="65"/>
      <c r="O69" s="127"/>
      <c r="P69" s="100"/>
      <c r="Q69" s="63">
        <f t="shared" si="17"/>
        <v>0</v>
      </c>
      <c r="R69" s="65"/>
      <c r="S69" s="67"/>
      <c r="T69" s="40"/>
      <c r="U69" s="106">
        <f>IF(EXACT(O69,Y69),M69,M69*(1-'Расчет ПРЕДЗАКАЗ'!$D$10))</f>
        <v>0</v>
      </c>
      <c r="V69" s="106">
        <f t="shared" si="18"/>
        <v>0</v>
      </c>
      <c r="W69" s="106" t="e">
        <f>IF(EXACT(O69,Y69),M69,M69*(1-#REF!))</f>
        <v>#REF!</v>
      </c>
      <c r="X69" s="106" t="e">
        <f t="shared" si="19"/>
        <v>#REF!</v>
      </c>
      <c r="Y69" s="107" t="s">
        <v>72</v>
      </c>
      <c r="Z69" s="103">
        <f t="shared" si="15"/>
        <v>0</v>
      </c>
      <c r="AA69" s="103">
        <f t="shared" si="16"/>
        <v>0</v>
      </c>
      <c r="AB69" s="128" t="str">
        <f t="shared" si="20"/>
        <v/>
      </c>
      <c r="AC69" s="128" t="e">
        <f t="shared" si="21"/>
        <v>#REF!</v>
      </c>
    </row>
    <row r="70" spans="1:29" ht="50.1" customHeight="1">
      <c r="A70" s="172"/>
      <c r="B70" s="172"/>
      <c r="C70" s="175"/>
      <c r="D70" s="175"/>
      <c r="E70" s="132"/>
      <c r="F70" s="178"/>
      <c r="G70" s="181"/>
      <c r="H70" s="164"/>
      <c r="I70" s="166"/>
      <c r="J70" s="169"/>
      <c r="K70" s="62"/>
      <c r="L70" s="63"/>
      <c r="M70" s="63"/>
      <c r="N70" s="65"/>
      <c r="O70" s="127"/>
      <c r="P70" s="100"/>
      <c r="Q70" s="63">
        <f t="shared" si="17"/>
        <v>0</v>
      </c>
      <c r="R70" s="65"/>
      <c r="S70" s="67"/>
      <c r="T70" s="40"/>
      <c r="U70" s="106">
        <f>IF(EXACT(O70,Y70),M70,M70*(1-'Расчет ПРЕДЗАКАЗ'!$D$10))</f>
        <v>0</v>
      </c>
      <c r="V70" s="106">
        <f t="shared" si="18"/>
        <v>0</v>
      </c>
      <c r="W70" s="106" t="e">
        <f>IF(EXACT(O70,Y70),M70,M70*(1-#REF!))</f>
        <v>#REF!</v>
      </c>
      <c r="X70" s="106" t="e">
        <f t="shared" si="19"/>
        <v>#REF!</v>
      </c>
      <c r="Y70" s="107" t="s">
        <v>72</v>
      </c>
      <c r="Z70" s="103">
        <f t="shared" si="15"/>
        <v>0</v>
      </c>
      <c r="AA70" s="103">
        <f t="shared" si="16"/>
        <v>0</v>
      </c>
      <c r="AB70" s="128" t="str">
        <f t="shared" si="20"/>
        <v/>
      </c>
      <c r="AC70" s="128" t="e">
        <f t="shared" si="21"/>
        <v>#REF!</v>
      </c>
    </row>
    <row r="71" spans="1:29" ht="11.25" customHeight="1" thickBot="1"/>
    <row r="72" spans="1:29" ht="50.1" customHeight="1">
      <c r="A72" s="170">
        <v>235</v>
      </c>
      <c r="B72" s="170" t="s">
        <v>1886</v>
      </c>
      <c r="C72" s="173" t="s">
        <v>1887</v>
      </c>
      <c r="D72" s="173" t="s">
        <v>77</v>
      </c>
      <c r="E72" s="130"/>
      <c r="F72" s="176" t="s">
        <v>1099</v>
      </c>
      <c r="G72" s="179" t="s">
        <v>1876</v>
      </c>
      <c r="H72" s="162" t="s">
        <v>1888</v>
      </c>
      <c r="I72" s="162" t="s">
        <v>1889</v>
      </c>
      <c r="J72" s="167" t="s">
        <v>19</v>
      </c>
      <c r="K72" s="62" t="s">
        <v>188</v>
      </c>
      <c r="L72" s="63">
        <v>4180</v>
      </c>
      <c r="M72" s="63">
        <v>2610</v>
      </c>
      <c r="N72" s="142" t="s">
        <v>1890</v>
      </c>
      <c r="O72" s="127" t="s">
        <v>72</v>
      </c>
      <c r="P72" s="100"/>
      <c r="Q72" s="63">
        <f>P72*M72</f>
        <v>0</v>
      </c>
      <c r="R72" s="64"/>
      <c r="S72" s="67">
        <v>1</v>
      </c>
      <c r="T72" s="39"/>
      <c r="U72" s="106">
        <f>IF(EXACT(O72,Y72),M72,M72*(1-'Расчет ПРЕДЗАКАЗ'!$D$10))</f>
        <v>2610</v>
      </c>
      <c r="V72" s="106">
        <f>P72*U72</f>
        <v>0</v>
      </c>
      <c r="W72" s="106">
        <f>IF(EXACT(O72,Y72),M72,M72*(1-#REF!))</f>
        <v>2610</v>
      </c>
      <c r="X72" s="123">
        <f>P72*W72</f>
        <v>0</v>
      </c>
      <c r="Y72" s="124" t="s">
        <v>72</v>
      </c>
      <c r="Z72" s="103">
        <f t="shared" ref="Z72:Z86" si="22">IF(EXACT(O72,Y72),Q72,0)</f>
        <v>0</v>
      </c>
      <c r="AA72" s="103">
        <f t="shared" ref="AA72:AA86" si="23">IF(Z72=0,Q72,0)</f>
        <v>0</v>
      </c>
      <c r="AB72" s="128">
        <f>IF(U72=0,"",L72/U72-1)</f>
        <v>0.6015325670498084</v>
      </c>
      <c r="AC72" s="128">
        <f>IF(W72=0,"",L72/W72-1)</f>
        <v>0.6015325670498084</v>
      </c>
    </row>
    <row r="73" spans="1:29" ht="50.1" customHeight="1">
      <c r="A73" s="171"/>
      <c r="B73" s="171"/>
      <c r="C73" s="174"/>
      <c r="D73" s="174"/>
      <c r="E73" s="131"/>
      <c r="F73" s="177"/>
      <c r="G73" s="180"/>
      <c r="H73" s="163"/>
      <c r="I73" s="165"/>
      <c r="J73" s="168"/>
      <c r="K73" s="62" t="s">
        <v>270</v>
      </c>
      <c r="L73" s="63">
        <v>4180</v>
      </c>
      <c r="M73" s="63">
        <v>2610</v>
      </c>
      <c r="N73" s="142" t="s">
        <v>1891</v>
      </c>
      <c r="O73" s="127" t="s">
        <v>72</v>
      </c>
      <c r="P73" s="100"/>
      <c r="Q73" s="63">
        <f t="shared" ref="Q73:Q86" si="24">P73*M73</f>
        <v>0</v>
      </c>
      <c r="R73" s="64"/>
      <c r="S73" s="67">
        <v>1</v>
      </c>
      <c r="T73" s="39"/>
      <c r="U73" s="106">
        <f>IF(EXACT(O73,Y73),M73,M73*(1-'Расчет ПРЕДЗАКАЗ'!$D$10))</f>
        <v>2610</v>
      </c>
      <c r="V73" s="106">
        <f t="shared" ref="V73:V86" si="25">P73*U73</f>
        <v>0</v>
      </c>
      <c r="W73" s="106">
        <f>IF(EXACT(O73,Y73),M73,M73*(1-#REF!))</f>
        <v>2610</v>
      </c>
      <c r="X73" s="106">
        <f t="shared" ref="X73:X86" si="26">P73*W73</f>
        <v>0</v>
      </c>
      <c r="Y73" s="107" t="s">
        <v>72</v>
      </c>
      <c r="Z73" s="103">
        <f t="shared" si="22"/>
        <v>0</v>
      </c>
      <c r="AA73" s="103">
        <f t="shared" si="23"/>
        <v>0</v>
      </c>
      <c r="AB73" s="128">
        <f t="shared" ref="AB73:AB86" si="27">IF(U73=0,"",L73/U73-1)</f>
        <v>0.6015325670498084</v>
      </c>
      <c r="AC73" s="128">
        <f t="shared" ref="AC73:AC86" si="28">IF(W73=0,"",L73/W73-1)</f>
        <v>0.6015325670498084</v>
      </c>
    </row>
    <row r="74" spans="1:29" ht="50.1" customHeight="1">
      <c r="A74" s="171"/>
      <c r="B74" s="171"/>
      <c r="C74" s="174"/>
      <c r="D74" s="174"/>
      <c r="E74" s="131"/>
      <c r="F74" s="177"/>
      <c r="G74" s="180"/>
      <c r="H74" s="163"/>
      <c r="I74" s="165"/>
      <c r="J74" s="168"/>
      <c r="K74" s="62" t="s">
        <v>96</v>
      </c>
      <c r="L74" s="63">
        <v>4180</v>
      </c>
      <c r="M74" s="63">
        <v>2610</v>
      </c>
      <c r="N74" s="142" t="s">
        <v>1892</v>
      </c>
      <c r="O74" s="127" t="s">
        <v>72</v>
      </c>
      <c r="P74" s="100"/>
      <c r="Q74" s="63">
        <f t="shared" si="24"/>
        <v>0</v>
      </c>
      <c r="R74" s="64"/>
      <c r="S74" s="67">
        <v>1</v>
      </c>
      <c r="T74" s="39"/>
      <c r="U74" s="106">
        <f>IF(EXACT(O74,Y74),M74,M74*(1-'Расчет ПРЕДЗАКАЗ'!$D$10))</f>
        <v>2610</v>
      </c>
      <c r="V74" s="106">
        <f t="shared" si="25"/>
        <v>0</v>
      </c>
      <c r="W74" s="106">
        <f>IF(EXACT(O74,Y74),M74,M74*(1-#REF!))</f>
        <v>2610</v>
      </c>
      <c r="X74" s="106">
        <f t="shared" si="26"/>
        <v>0</v>
      </c>
      <c r="Y74" s="107" t="s">
        <v>72</v>
      </c>
      <c r="Z74" s="103">
        <f t="shared" si="22"/>
        <v>0</v>
      </c>
      <c r="AA74" s="103">
        <f t="shared" si="23"/>
        <v>0</v>
      </c>
      <c r="AB74" s="128">
        <f t="shared" si="27"/>
        <v>0.6015325670498084</v>
      </c>
      <c r="AC74" s="128">
        <f t="shared" si="28"/>
        <v>0.6015325670498084</v>
      </c>
    </row>
    <row r="75" spans="1:29" ht="50.1" customHeight="1">
      <c r="A75" s="171"/>
      <c r="B75" s="171"/>
      <c r="C75" s="174"/>
      <c r="D75" s="174"/>
      <c r="E75" s="131"/>
      <c r="F75" s="177"/>
      <c r="G75" s="180"/>
      <c r="H75" s="163"/>
      <c r="I75" s="165"/>
      <c r="J75" s="168"/>
      <c r="K75" s="62"/>
      <c r="L75" s="63"/>
      <c r="M75" s="63"/>
      <c r="N75" s="142"/>
      <c r="O75" s="127"/>
      <c r="P75" s="100"/>
      <c r="Q75" s="63">
        <f t="shared" si="24"/>
        <v>0</v>
      </c>
      <c r="R75" s="64"/>
      <c r="S75" s="67"/>
      <c r="T75" s="39"/>
      <c r="U75" s="106">
        <f>IF(EXACT(O75,Y75),M75,M75*(1-'Расчет ПРЕДЗАКАЗ'!$D$10))</f>
        <v>0</v>
      </c>
      <c r="V75" s="106">
        <f t="shared" si="25"/>
        <v>0</v>
      </c>
      <c r="W75" s="106" t="e">
        <f>IF(EXACT(O75,Y75),M75,M75*(1-#REF!))</f>
        <v>#REF!</v>
      </c>
      <c r="X75" s="106" t="e">
        <f t="shared" si="26"/>
        <v>#REF!</v>
      </c>
      <c r="Y75" s="107" t="s">
        <v>72</v>
      </c>
      <c r="Z75" s="103">
        <f t="shared" si="22"/>
        <v>0</v>
      </c>
      <c r="AA75" s="103">
        <f t="shared" si="23"/>
        <v>0</v>
      </c>
      <c r="AB75" s="128" t="str">
        <f t="shared" si="27"/>
        <v/>
      </c>
      <c r="AC75" s="128" t="e">
        <f t="shared" si="28"/>
        <v>#REF!</v>
      </c>
    </row>
    <row r="76" spans="1:29" ht="50.1" customHeight="1">
      <c r="A76" s="171"/>
      <c r="B76" s="171"/>
      <c r="C76" s="174"/>
      <c r="D76" s="174"/>
      <c r="E76" s="131"/>
      <c r="F76" s="177"/>
      <c r="G76" s="180"/>
      <c r="H76" s="163"/>
      <c r="I76" s="165"/>
      <c r="J76" s="168"/>
      <c r="K76" s="62"/>
      <c r="L76" s="63"/>
      <c r="M76" s="63"/>
      <c r="N76" s="142"/>
      <c r="O76" s="127"/>
      <c r="P76" s="100"/>
      <c r="Q76" s="63">
        <f t="shared" si="24"/>
        <v>0</v>
      </c>
      <c r="R76" s="64"/>
      <c r="S76" s="67"/>
      <c r="T76" s="39"/>
      <c r="U76" s="106">
        <f>IF(EXACT(O76,Y76),M76,M76*(1-'Расчет ПРЕДЗАКАЗ'!$D$10))</f>
        <v>0</v>
      </c>
      <c r="V76" s="106">
        <f t="shared" si="25"/>
        <v>0</v>
      </c>
      <c r="W76" s="106" t="e">
        <f>IF(EXACT(O76,Y76),M76,M76*(1-#REF!))</f>
        <v>#REF!</v>
      </c>
      <c r="X76" s="106" t="e">
        <f t="shared" si="26"/>
        <v>#REF!</v>
      </c>
      <c r="Y76" s="107" t="s">
        <v>72</v>
      </c>
      <c r="Z76" s="103">
        <f t="shared" si="22"/>
        <v>0</v>
      </c>
      <c r="AA76" s="103">
        <f t="shared" si="23"/>
        <v>0</v>
      </c>
      <c r="AB76" s="128" t="str">
        <f t="shared" si="27"/>
        <v/>
      </c>
      <c r="AC76" s="128" t="e">
        <f t="shared" si="28"/>
        <v>#REF!</v>
      </c>
    </row>
    <row r="77" spans="1:29" ht="50.1" customHeight="1">
      <c r="A77" s="171"/>
      <c r="B77" s="171"/>
      <c r="C77" s="174"/>
      <c r="D77" s="174"/>
      <c r="E77" s="131"/>
      <c r="F77" s="177"/>
      <c r="G77" s="180"/>
      <c r="H77" s="163"/>
      <c r="I77" s="165"/>
      <c r="J77" s="168"/>
      <c r="K77" s="62"/>
      <c r="L77" s="63"/>
      <c r="M77" s="63"/>
      <c r="N77" s="63"/>
      <c r="O77" s="127"/>
      <c r="P77" s="100"/>
      <c r="Q77" s="63">
        <f t="shared" si="24"/>
        <v>0</v>
      </c>
      <c r="R77" s="64"/>
      <c r="S77" s="67"/>
      <c r="T77" s="39"/>
      <c r="U77" s="106">
        <f>IF(EXACT(O77,Y77),M77,M77*(1-'Расчет ПРЕДЗАКАЗ'!$D$10))</f>
        <v>0</v>
      </c>
      <c r="V77" s="106">
        <f t="shared" si="25"/>
        <v>0</v>
      </c>
      <c r="W77" s="106" t="e">
        <f>IF(EXACT(O77,Y77),M77,M77*(1-#REF!))</f>
        <v>#REF!</v>
      </c>
      <c r="X77" s="106" t="e">
        <f t="shared" si="26"/>
        <v>#REF!</v>
      </c>
      <c r="Y77" s="107" t="s">
        <v>72</v>
      </c>
      <c r="Z77" s="103">
        <f t="shared" si="22"/>
        <v>0</v>
      </c>
      <c r="AA77" s="103">
        <f t="shared" si="23"/>
        <v>0</v>
      </c>
      <c r="AB77" s="128" t="str">
        <f t="shared" si="27"/>
        <v/>
      </c>
      <c r="AC77" s="128" t="e">
        <f t="shared" si="28"/>
        <v>#REF!</v>
      </c>
    </row>
    <row r="78" spans="1:29" ht="50.1" customHeight="1">
      <c r="A78" s="171"/>
      <c r="B78" s="171"/>
      <c r="C78" s="174"/>
      <c r="D78" s="174"/>
      <c r="E78" s="131"/>
      <c r="F78" s="177"/>
      <c r="G78" s="180"/>
      <c r="H78" s="163"/>
      <c r="I78" s="165"/>
      <c r="J78" s="168"/>
      <c r="K78" s="62"/>
      <c r="L78" s="63"/>
      <c r="M78" s="63"/>
      <c r="N78" s="63"/>
      <c r="O78" s="127"/>
      <c r="P78" s="100"/>
      <c r="Q78" s="63">
        <f t="shared" si="24"/>
        <v>0</v>
      </c>
      <c r="R78" s="64"/>
      <c r="S78" s="67"/>
      <c r="T78" s="39"/>
      <c r="U78" s="106">
        <f>IF(EXACT(O78,Y78),M78,M78*(1-'Расчет ПРЕДЗАКАЗ'!$D$10))</f>
        <v>0</v>
      </c>
      <c r="V78" s="106">
        <f t="shared" si="25"/>
        <v>0</v>
      </c>
      <c r="W78" s="106" t="e">
        <f>IF(EXACT(O78,Y78),M78,M78*(1-#REF!))</f>
        <v>#REF!</v>
      </c>
      <c r="X78" s="106" t="e">
        <f t="shared" si="26"/>
        <v>#REF!</v>
      </c>
      <c r="Y78" s="107" t="s">
        <v>72</v>
      </c>
      <c r="Z78" s="103">
        <f t="shared" si="22"/>
        <v>0</v>
      </c>
      <c r="AA78" s="103">
        <f t="shared" si="23"/>
        <v>0</v>
      </c>
      <c r="AB78" s="128" t="str">
        <f t="shared" si="27"/>
        <v/>
      </c>
      <c r="AC78" s="128" t="e">
        <f t="shared" si="28"/>
        <v>#REF!</v>
      </c>
    </row>
    <row r="79" spans="1:29" ht="50.1" customHeight="1">
      <c r="A79" s="171"/>
      <c r="B79" s="171"/>
      <c r="C79" s="174"/>
      <c r="D79" s="174"/>
      <c r="E79" s="131"/>
      <c r="F79" s="177"/>
      <c r="G79" s="180"/>
      <c r="H79" s="163"/>
      <c r="I79" s="165"/>
      <c r="J79" s="168"/>
      <c r="K79" s="62"/>
      <c r="L79" s="63"/>
      <c r="M79" s="63"/>
      <c r="N79" s="63"/>
      <c r="O79" s="127"/>
      <c r="P79" s="100"/>
      <c r="Q79" s="63">
        <f t="shared" si="24"/>
        <v>0</v>
      </c>
      <c r="R79" s="64"/>
      <c r="S79" s="67"/>
      <c r="T79" s="39"/>
      <c r="U79" s="106">
        <f>IF(EXACT(O79,Y79),M79,M79*(1-'Расчет ПРЕДЗАКАЗ'!$D$10))</f>
        <v>0</v>
      </c>
      <c r="V79" s="106">
        <f t="shared" si="25"/>
        <v>0</v>
      </c>
      <c r="W79" s="106" t="e">
        <f>IF(EXACT(O79,Y79),M79,M79*(1-#REF!))</f>
        <v>#REF!</v>
      </c>
      <c r="X79" s="106" t="e">
        <f t="shared" si="26"/>
        <v>#REF!</v>
      </c>
      <c r="Y79" s="107" t="s">
        <v>72</v>
      </c>
      <c r="Z79" s="103">
        <f t="shared" si="22"/>
        <v>0</v>
      </c>
      <c r="AA79" s="103">
        <f t="shared" si="23"/>
        <v>0</v>
      </c>
      <c r="AB79" s="128" t="str">
        <f t="shared" si="27"/>
        <v/>
      </c>
      <c r="AC79" s="128" t="e">
        <f t="shared" si="28"/>
        <v>#REF!</v>
      </c>
    </row>
    <row r="80" spans="1:29" ht="50.1" customHeight="1">
      <c r="A80" s="171"/>
      <c r="B80" s="171"/>
      <c r="C80" s="174"/>
      <c r="D80" s="174"/>
      <c r="E80" s="131"/>
      <c r="F80" s="177"/>
      <c r="G80" s="180"/>
      <c r="H80" s="163"/>
      <c r="I80" s="165"/>
      <c r="J80" s="168"/>
      <c r="K80" s="62"/>
      <c r="L80" s="63"/>
      <c r="M80" s="63"/>
      <c r="N80" s="63"/>
      <c r="O80" s="127"/>
      <c r="P80" s="100"/>
      <c r="Q80" s="63">
        <f t="shared" si="24"/>
        <v>0</v>
      </c>
      <c r="R80" s="64"/>
      <c r="S80" s="67"/>
      <c r="T80" s="39"/>
      <c r="U80" s="106">
        <f>IF(EXACT(O80,Y80),M80,M80*(1-'Расчет ПРЕДЗАКАЗ'!$D$10))</f>
        <v>0</v>
      </c>
      <c r="V80" s="106">
        <f t="shared" si="25"/>
        <v>0</v>
      </c>
      <c r="W80" s="106" t="e">
        <f>IF(EXACT(O80,Y80),M80,M80*(1-#REF!))</f>
        <v>#REF!</v>
      </c>
      <c r="X80" s="106" t="e">
        <f t="shared" si="26"/>
        <v>#REF!</v>
      </c>
      <c r="Y80" s="107" t="s">
        <v>72</v>
      </c>
      <c r="Z80" s="103">
        <f t="shared" si="22"/>
        <v>0</v>
      </c>
      <c r="AA80" s="103">
        <f t="shared" si="23"/>
        <v>0</v>
      </c>
      <c r="AB80" s="128" t="str">
        <f t="shared" si="27"/>
        <v/>
      </c>
      <c r="AC80" s="128" t="e">
        <f t="shared" si="28"/>
        <v>#REF!</v>
      </c>
    </row>
    <row r="81" spans="1:29" ht="50.1" customHeight="1">
      <c r="A81" s="171"/>
      <c r="B81" s="171"/>
      <c r="C81" s="174"/>
      <c r="D81" s="174"/>
      <c r="E81" s="131"/>
      <c r="F81" s="177"/>
      <c r="G81" s="180"/>
      <c r="H81" s="163"/>
      <c r="I81" s="165"/>
      <c r="J81" s="168"/>
      <c r="K81" s="62"/>
      <c r="L81" s="63"/>
      <c r="M81" s="63"/>
      <c r="N81" s="65"/>
      <c r="O81" s="127"/>
      <c r="P81" s="100"/>
      <c r="Q81" s="63">
        <f t="shared" si="24"/>
        <v>0</v>
      </c>
      <c r="R81" s="65"/>
      <c r="S81" s="67"/>
      <c r="T81" s="40"/>
      <c r="U81" s="106">
        <f>IF(EXACT(O81,Y81),M81,M81*(1-'Расчет ПРЕДЗАКАЗ'!$D$10))</f>
        <v>0</v>
      </c>
      <c r="V81" s="106">
        <f t="shared" si="25"/>
        <v>0</v>
      </c>
      <c r="W81" s="106" t="e">
        <f>IF(EXACT(O81,Y81),M81,M81*(1-#REF!))</f>
        <v>#REF!</v>
      </c>
      <c r="X81" s="106" t="e">
        <f t="shared" si="26"/>
        <v>#REF!</v>
      </c>
      <c r="Y81" s="107" t="s">
        <v>72</v>
      </c>
      <c r="Z81" s="103">
        <f t="shared" si="22"/>
        <v>0</v>
      </c>
      <c r="AA81" s="103">
        <f t="shared" si="23"/>
        <v>0</v>
      </c>
      <c r="AB81" s="128" t="str">
        <f t="shared" si="27"/>
        <v/>
      </c>
      <c r="AC81" s="128" t="e">
        <f t="shared" si="28"/>
        <v>#REF!</v>
      </c>
    </row>
    <row r="82" spans="1:29" ht="50.1" customHeight="1">
      <c r="A82" s="171"/>
      <c r="B82" s="171"/>
      <c r="C82" s="174"/>
      <c r="D82" s="174"/>
      <c r="E82" s="131"/>
      <c r="F82" s="177"/>
      <c r="G82" s="180"/>
      <c r="H82" s="163"/>
      <c r="I82" s="165"/>
      <c r="J82" s="168"/>
      <c r="K82" s="62"/>
      <c r="L82" s="63"/>
      <c r="M82" s="63"/>
      <c r="N82" s="65"/>
      <c r="O82" s="127"/>
      <c r="P82" s="100"/>
      <c r="Q82" s="63">
        <f t="shared" si="24"/>
        <v>0</v>
      </c>
      <c r="R82" s="65"/>
      <c r="S82" s="67"/>
      <c r="T82" s="40"/>
      <c r="U82" s="106">
        <f>IF(EXACT(O82,Y82),M82,M82*(1-'Расчет ПРЕДЗАКАЗ'!$D$10))</f>
        <v>0</v>
      </c>
      <c r="V82" s="106">
        <f t="shared" si="25"/>
        <v>0</v>
      </c>
      <c r="W82" s="106" t="e">
        <f>IF(EXACT(O82,Y82),M82,M82*(1-#REF!))</f>
        <v>#REF!</v>
      </c>
      <c r="X82" s="106" t="e">
        <f t="shared" si="26"/>
        <v>#REF!</v>
      </c>
      <c r="Y82" s="107" t="s">
        <v>72</v>
      </c>
      <c r="Z82" s="103">
        <f t="shared" si="22"/>
        <v>0</v>
      </c>
      <c r="AA82" s="103">
        <f t="shared" si="23"/>
        <v>0</v>
      </c>
      <c r="AB82" s="128" t="str">
        <f t="shared" si="27"/>
        <v/>
      </c>
      <c r="AC82" s="128" t="e">
        <f t="shared" si="28"/>
        <v>#REF!</v>
      </c>
    </row>
    <row r="83" spans="1:29" ht="50.1" customHeight="1">
      <c r="A83" s="171"/>
      <c r="B83" s="171"/>
      <c r="C83" s="174"/>
      <c r="D83" s="174"/>
      <c r="E83" s="131"/>
      <c r="F83" s="177"/>
      <c r="G83" s="180"/>
      <c r="H83" s="163"/>
      <c r="I83" s="165"/>
      <c r="J83" s="168"/>
      <c r="K83" s="62"/>
      <c r="L83" s="63"/>
      <c r="M83" s="63"/>
      <c r="N83" s="65"/>
      <c r="O83" s="127"/>
      <c r="P83" s="100"/>
      <c r="Q83" s="63">
        <f t="shared" si="24"/>
        <v>0</v>
      </c>
      <c r="R83" s="65"/>
      <c r="S83" s="67"/>
      <c r="T83" s="40"/>
      <c r="U83" s="106">
        <f>IF(EXACT(O83,Y83),M83,M83*(1-'Расчет ПРЕДЗАКАЗ'!$D$10))</f>
        <v>0</v>
      </c>
      <c r="V83" s="106">
        <f t="shared" si="25"/>
        <v>0</v>
      </c>
      <c r="W83" s="106" t="e">
        <f>IF(EXACT(O83,Y83),M83,M83*(1-#REF!))</f>
        <v>#REF!</v>
      </c>
      <c r="X83" s="106" t="e">
        <f t="shared" si="26"/>
        <v>#REF!</v>
      </c>
      <c r="Y83" s="107" t="s">
        <v>72</v>
      </c>
      <c r="Z83" s="103">
        <f t="shared" si="22"/>
        <v>0</v>
      </c>
      <c r="AA83" s="103">
        <f t="shared" si="23"/>
        <v>0</v>
      </c>
      <c r="AB83" s="128" t="str">
        <f t="shared" si="27"/>
        <v/>
      </c>
      <c r="AC83" s="128" t="e">
        <f t="shared" si="28"/>
        <v>#REF!</v>
      </c>
    </row>
    <row r="84" spans="1:29" ht="50.1" customHeight="1">
      <c r="A84" s="171"/>
      <c r="B84" s="171"/>
      <c r="C84" s="174"/>
      <c r="D84" s="174"/>
      <c r="E84" s="131"/>
      <c r="F84" s="177"/>
      <c r="G84" s="180"/>
      <c r="H84" s="163"/>
      <c r="I84" s="165"/>
      <c r="J84" s="168"/>
      <c r="K84" s="62"/>
      <c r="L84" s="63"/>
      <c r="M84" s="63"/>
      <c r="N84" s="65"/>
      <c r="O84" s="127"/>
      <c r="P84" s="100"/>
      <c r="Q84" s="63">
        <f t="shared" si="24"/>
        <v>0</v>
      </c>
      <c r="R84" s="65"/>
      <c r="S84" s="67"/>
      <c r="T84" s="40"/>
      <c r="U84" s="106">
        <f>IF(EXACT(O84,Y84),M84,M84*(1-'Расчет ПРЕДЗАКАЗ'!$D$10))</f>
        <v>0</v>
      </c>
      <c r="V84" s="106">
        <f t="shared" si="25"/>
        <v>0</v>
      </c>
      <c r="W84" s="106" t="e">
        <f>IF(EXACT(O84,Y84),M84,M84*(1-#REF!))</f>
        <v>#REF!</v>
      </c>
      <c r="X84" s="106" t="e">
        <f t="shared" si="26"/>
        <v>#REF!</v>
      </c>
      <c r="Y84" s="107" t="s">
        <v>72</v>
      </c>
      <c r="Z84" s="103">
        <f t="shared" si="22"/>
        <v>0</v>
      </c>
      <c r="AA84" s="103">
        <f t="shared" si="23"/>
        <v>0</v>
      </c>
      <c r="AB84" s="128" t="str">
        <f t="shared" si="27"/>
        <v/>
      </c>
      <c r="AC84" s="128" t="e">
        <f t="shared" si="28"/>
        <v>#REF!</v>
      </c>
    </row>
    <row r="85" spans="1:29" ht="50.1" customHeight="1">
      <c r="A85" s="171"/>
      <c r="B85" s="171"/>
      <c r="C85" s="174"/>
      <c r="D85" s="174"/>
      <c r="E85" s="131"/>
      <c r="F85" s="177"/>
      <c r="G85" s="180"/>
      <c r="H85" s="163"/>
      <c r="I85" s="165"/>
      <c r="J85" s="168"/>
      <c r="K85" s="62"/>
      <c r="L85" s="63"/>
      <c r="M85" s="63"/>
      <c r="N85" s="65"/>
      <c r="O85" s="127"/>
      <c r="P85" s="100"/>
      <c r="Q85" s="63">
        <f t="shared" si="24"/>
        <v>0</v>
      </c>
      <c r="R85" s="65"/>
      <c r="S85" s="67"/>
      <c r="T85" s="40"/>
      <c r="U85" s="106">
        <f>IF(EXACT(O85,Y85),M85,M85*(1-'Расчет ПРЕДЗАКАЗ'!$D$10))</f>
        <v>0</v>
      </c>
      <c r="V85" s="106">
        <f t="shared" si="25"/>
        <v>0</v>
      </c>
      <c r="W85" s="106" t="e">
        <f>IF(EXACT(O85,Y85),M85,M85*(1-#REF!))</f>
        <v>#REF!</v>
      </c>
      <c r="X85" s="106" t="e">
        <f t="shared" si="26"/>
        <v>#REF!</v>
      </c>
      <c r="Y85" s="107" t="s">
        <v>72</v>
      </c>
      <c r="Z85" s="103">
        <f t="shared" si="22"/>
        <v>0</v>
      </c>
      <c r="AA85" s="103">
        <f t="shared" si="23"/>
        <v>0</v>
      </c>
      <c r="AB85" s="128" t="str">
        <f t="shared" si="27"/>
        <v/>
      </c>
      <c r="AC85" s="128" t="e">
        <f t="shared" si="28"/>
        <v>#REF!</v>
      </c>
    </row>
    <row r="86" spans="1:29" ht="50.1" customHeight="1">
      <c r="A86" s="172"/>
      <c r="B86" s="172"/>
      <c r="C86" s="175"/>
      <c r="D86" s="175"/>
      <c r="E86" s="132"/>
      <c r="F86" s="178"/>
      <c r="G86" s="181"/>
      <c r="H86" s="164"/>
      <c r="I86" s="166"/>
      <c r="J86" s="169"/>
      <c r="K86" s="62"/>
      <c r="L86" s="63"/>
      <c r="M86" s="63"/>
      <c r="N86" s="65"/>
      <c r="O86" s="127"/>
      <c r="P86" s="100"/>
      <c r="Q86" s="63">
        <f t="shared" si="24"/>
        <v>0</v>
      </c>
      <c r="R86" s="65"/>
      <c r="S86" s="67"/>
      <c r="T86" s="40"/>
      <c r="U86" s="106">
        <f>IF(EXACT(O86,Y86),M86,M86*(1-'Расчет ПРЕДЗАКАЗ'!$D$10))</f>
        <v>0</v>
      </c>
      <c r="V86" s="106">
        <f t="shared" si="25"/>
        <v>0</v>
      </c>
      <c r="W86" s="106" t="e">
        <f>IF(EXACT(O86,Y86),M86,M86*(1-#REF!))</f>
        <v>#REF!</v>
      </c>
      <c r="X86" s="106" t="e">
        <f t="shared" si="26"/>
        <v>#REF!</v>
      </c>
      <c r="Y86" s="107" t="s">
        <v>72</v>
      </c>
      <c r="Z86" s="103">
        <f t="shared" si="22"/>
        <v>0</v>
      </c>
      <c r="AA86" s="103">
        <f t="shared" si="23"/>
        <v>0</v>
      </c>
      <c r="AB86" s="128" t="str">
        <f t="shared" si="27"/>
        <v/>
      </c>
      <c r="AC86" s="128" t="e">
        <f t="shared" si="28"/>
        <v>#REF!</v>
      </c>
    </row>
    <row r="87" spans="1:29" ht="11.25" customHeight="1" thickBot="1"/>
    <row r="88" spans="1:29" ht="50.1" customHeight="1">
      <c r="A88" s="170">
        <v>236</v>
      </c>
      <c r="B88" s="170" t="s">
        <v>1893</v>
      </c>
      <c r="C88" s="173" t="s">
        <v>1894</v>
      </c>
      <c r="D88" s="173" t="s">
        <v>77</v>
      </c>
      <c r="E88" s="130"/>
      <c r="F88" s="176" t="s">
        <v>1895</v>
      </c>
      <c r="G88" s="179" t="s">
        <v>1896</v>
      </c>
      <c r="H88" s="162" t="s">
        <v>1897</v>
      </c>
      <c r="I88" s="162" t="s">
        <v>1898</v>
      </c>
      <c r="J88" s="167" t="s">
        <v>19</v>
      </c>
      <c r="K88" s="62" t="s">
        <v>1899</v>
      </c>
      <c r="L88" s="63">
        <v>3100</v>
      </c>
      <c r="M88" s="63">
        <v>1933</v>
      </c>
      <c r="N88" s="142" t="s">
        <v>1900</v>
      </c>
      <c r="O88" s="127"/>
      <c r="P88" s="100"/>
      <c r="Q88" s="63">
        <f>P88*M88</f>
        <v>0</v>
      </c>
      <c r="R88" s="64"/>
      <c r="S88" s="67">
        <v>18</v>
      </c>
      <c r="T88" s="39"/>
      <c r="U88" s="106">
        <f>IF(EXACT(O88,Y88),M88,M88*(1-'Расчет ПРЕДЗАКАЗ'!$D$10))</f>
        <v>1894.34</v>
      </c>
      <c r="V88" s="106">
        <f>P88*U88</f>
        <v>0</v>
      </c>
      <c r="W88" s="106" t="e">
        <f>IF(EXACT(O88,Y88),M88,M88*(1-#REF!))</f>
        <v>#REF!</v>
      </c>
      <c r="X88" s="123" t="e">
        <f>P88*W88</f>
        <v>#REF!</v>
      </c>
      <c r="Y88" s="124" t="s">
        <v>72</v>
      </c>
      <c r="Z88" s="103">
        <f t="shared" ref="Z88:Z102" si="29">IF(EXACT(O88,Y88),Q88,0)</f>
        <v>0</v>
      </c>
      <c r="AA88" s="103">
        <f t="shared" ref="AA88:AA102" si="30">IF(Z88=0,Q88,0)</f>
        <v>0</v>
      </c>
      <c r="AB88" s="128">
        <f>IF(U88=0,"",L88/U88-1)</f>
        <v>0.63645385728010817</v>
      </c>
      <c r="AC88" s="128" t="e">
        <f>IF(W88=0,"",L88/W88-1)</f>
        <v>#REF!</v>
      </c>
    </row>
    <row r="89" spans="1:29" ht="50.1" customHeight="1">
      <c r="A89" s="171"/>
      <c r="B89" s="171"/>
      <c r="C89" s="174"/>
      <c r="D89" s="174"/>
      <c r="E89" s="131"/>
      <c r="F89" s="177"/>
      <c r="G89" s="180"/>
      <c r="H89" s="163"/>
      <c r="I89" s="165"/>
      <c r="J89" s="168"/>
      <c r="K89" s="62" t="s">
        <v>96</v>
      </c>
      <c r="L89" s="63">
        <v>3100</v>
      </c>
      <c r="M89" s="63">
        <v>1933</v>
      </c>
      <c r="N89" s="142" t="s">
        <v>1901</v>
      </c>
      <c r="O89" s="127"/>
      <c r="P89" s="100"/>
      <c r="Q89" s="63">
        <f t="shared" ref="Q89:Q102" si="31">P89*M89</f>
        <v>0</v>
      </c>
      <c r="R89" s="64"/>
      <c r="S89" s="67">
        <v>9</v>
      </c>
      <c r="T89" s="39"/>
      <c r="U89" s="106">
        <f>IF(EXACT(O89,Y89),M89,M89*(1-'Расчет ПРЕДЗАКАЗ'!$D$10))</f>
        <v>1894.34</v>
      </c>
      <c r="V89" s="106">
        <f t="shared" ref="V89:V102" si="32">P89*U89</f>
        <v>0</v>
      </c>
      <c r="W89" s="106" t="e">
        <f>IF(EXACT(O89,Y89),M89,M89*(1-#REF!))</f>
        <v>#REF!</v>
      </c>
      <c r="X89" s="106" t="e">
        <f t="shared" ref="X89:X102" si="33">P89*W89</f>
        <v>#REF!</v>
      </c>
      <c r="Y89" s="107" t="s">
        <v>72</v>
      </c>
      <c r="Z89" s="103">
        <f t="shared" si="29"/>
        <v>0</v>
      </c>
      <c r="AA89" s="103">
        <f t="shared" si="30"/>
        <v>0</v>
      </c>
      <c r="AB89" s="128">
        <f t="shared" ref="AB89:AB102" si="34">IF(U89=0,"",L89/U89-1)</f>
        <v>0.63645385728010817</v>
      </c>
      <c r="AC89" s="128" t="e">
        <f t="shared" ref="AC89:AC102" si="35">IF(W89=0,"",L89/W89-1)</f>
        <v>#REF!</v>
      </c>
    </row>
    <row r="90" spans="1:29" ht="50.1" customHeight="1">
      <c r="A90" s="171"/>
      <c r="B90" s="171"/>
      <c r="C90" s="174"/>
      <c r="D90" s="174"/>
      <c r="E90" s="131"/>
      <c r="F90" s="177"/>
      <c r="G90" s="180"/>
      <c r="H90" s="163"/>
      <c r="I90" s="165"/>
      <c r="J90" s="168"/>
      <c r="K90" s="62" t="s">
        <v>101</v>
      </c>
      <c r="L90" s="63">
        <v>3100</v>
      </c>
      <c r="M90" s="63">
        <v>1933</v>
      </c>
      <c r="N90" s="142" t="s">
        <v>1902</v>
      </c>
      <c r="O90" s="127"/>
      <c r="P90" s="100"/>
      <c r="Q90" s="63">
        <f t="shared" si="31"/>
        <v>0</v>
      </c>
      <c r="R90" s="64"/>
      <c r="S90" s="67">
        <v>13</v>
      </c>
      <c r="T90" s="39"/>
      <c r="U90" s="106">
        <f>IF(EXACT(O90,Y90),M90,M90*(1-'Расчет ПРЕДЗАКАЗ'!$D$10))</f>
        <v>1894.34</v>
      </c>
      <c r="V90" s="106">
        <f t="shared" si="32"/>
        <v>0</v>
      </c>
      <c r="W90" s="106" t="e">
        <f>IF(EXACT(O90,Y90),M90,M90*(1-#REF!))</f>
        <v>#REF!</v>
      </c>
      <c r="X90" s="106" t="e">
        <f t="shared" si="33"/>
        <v>#REF!</v>
      </c>
      <c r="Y90" s="107" t="s">
        <v>72</v>
      </c>
      <c r="Z90" s="103">
        <f t="shared" si="29"/>
        <v>0</v>
      </c>
      <c r="AA90" s="103">
        <f t="shared" si="30"/>
        <v>0</v>
      </c>
      <c r="AB90" s="128">
        <f t="shared" si="34"/>
        <v>0.63645385728010817</v>
      </c>
      <c r="AC90" s="128" t="e">
        <f t="shared" si="35"/>
        <v>#REF!</v>
      </c>
    </row>
    <row r="91" spans="1:29" ht="50.1" customHeight="1">
      <c r="A91" s="171"/>
      <c r="B91" s="171"/>
      <c r="C91" s="174"/>
      <c r="D91" s="174"/>
      <c r="E91" s="131"/>
      <c r="F91" s="177"/>
      <c r="G91" s="180"/>
      <c r="H91" s="163"/>
      <c r="I91" s="165"/>
      <c r="J91" s="168"/>
      <c r="K91" s="62" t="s">
        <v>88</v>
      </c>
      <c r="L91" s="63">
        <v>3100</v>
      </c>
      <c r="M91" s="63">
        <v>1933</v>
      </c>
      <c r="N91" s="142" t="s">
        <v>1903</v>
      </c>
      <c r="O91" s="127"/>
      <c r="P91" s="100"/>
      <c r="Q91" s="63">
        <f t="shared" si="31"/>
        <v>0</v>
      </c>
      <c r="R91" s="64"/>
      <c r="S91" s="67">
        <v>3</v>
      </c>
      <c r="T91" s="39"/>
      <c r="U91" s="106">
        <f>IF(EXACT(O91,Y91),M91,M91*(1-'Расчет ПРЕДЗАКАЗ'!$D$10))</f>
        <v>1894.34</v>
      </c>
      <c r="V91" s="106">
        <f t="shared" si="32"/>
        <v>0</v>
      </c>
      <c r="W91" s="106" t="e">
        <f>IF(EXACT(O91,Y91),M91,M91*(1-#REF!))</f>
        <v>#REF!</v>
      </c>
      <c r="X91" s="106" t="e">
        <f t="shared" si="33"/>
        <v>#REF!</v>
      </c>
      <c r="Y91" s="107" t="s">
        <v>72</v>
      </c>
      <c r="Z91" s="103">
        <f t="shared" si="29"/>
        <v>0</v>
      </c>
      <c r="AA91" s="103">
        <f t="shared" si="30"/>
        <v>0</v>
      </c>
      <c r="AB91" s="128">
        <f t="shared" si="34"/>
        <v>0.63645385728010817</v>
      </c>
      <c r="AC91" s="128" t="e">
        <f t="shared" si="35"/>
        <v>#REF!</v>
      </c>
    </row>
    <row r="92" spans="1:29" ht="50.1" customHeight="1">
      <c r="A92" s="171"/>
      <c r="B92" s="171"/>
      <c r="C92" s="174"/>
      <c r="D92" s="174"/>
      <c r="E92" s="131"/>
      <c r="F92" s="177"/>
      <c r="G92" s="180"/>
      <c r="H92" s="163"/>
      <c r="I92" s="165"/>
      <c r="J92" s="168"/>
      <c r="K92" s="62" t="s">
        <v>107</v>
      </c>
      <c r="L92" s="63">
        <v>3100</v>
      </c>
      <c r="M92" s="63">
        <v>1933</v>
      </c>
      <c r="N92" s="142" t="s">
        <v>1904</v>
      </c>
      <c r="O92" s="127"/>
      <c r="P92" s="100"/>
      <c r="Q92" s="63">
        <f t="shared" si="31"/>
        <v>0</v>
      </c>
      <c r="R92" s="64"/>
      <c r="S92" s="67">
        <v>8</v>
      </c>
      <c r="T92" s="39"/>
      <c r="U92" s="106">
        <f>IF(EXACT(O92,Y92),M92,M92*(1-'Расчет ПРЕДЗАКАЗ'!$D$10))</f>
        <v>1894.34</v>
      </c>
      <c r="V92" s="106">
        <f t="shared" si="32"/>
        <v>0</v>
      </c>
      <c r="W92" s="106" t="e">
        <f>IF(EXACT(O92,Y92),M92,M92*(1-#REF!))</f>
        <v>#REF!</v>
      </c>
      <c r="X92" s="106" t="e">
        <f t="shared" si="33"/>
        <v>#REF!</v>
      </c>
      <c r="Y92" s="107" t="s">
        <v>72</v>
      </c>
      <c r="Z92" s="103">
        <f t="shared" si="29"/>
        <v>0</v>
      </c>
      <c r="AA92" s="103">
        <f t="shared" si="30"/>
        <v>0</v>
      </c>
      <c r="AB92" s="128">
        <f t="shared" si="34"/>
        <v>0.63645385728010817</v>
      </c>
      <c r="AC92" s="128" t="e">
        <f t="shared" si="35"/>
        <v>#REF!</v>
      </c>
    </row>
    <row r="93" spans="1:29" ht="50.1" customHeight="1">
      <c r="A93" s="171"/>
      <c r="B93" s="171"/>
      <c r="C93" s="174"/>
      <c r="D93" s="174"/>
      <c r="E93" s="131"/>
      <c r="F93" s="177"/>
      <c r="G93" s="180"/>
      <c r="H93" s="163"/>
      <c r="I93" s="165"/>
      <c r="J93" s="168"/>
      <c r="K93" s="62"/>
      <c r="L93" s="63"/>
      <c r="M93" s="63"/>
      <c r="N93" s="63"/>
      <c r="O93" s="127"/>
      <c r="P93" s="100"/>
      <c r="Q93" s="63">
        <f t="shared" si="31"/>
        <v>0</v>
      </c>
      <c r="R93" s="64"/>
      <c r="S93" s="67"/>
      <c r="T93" s="39"/>
      <c r="U93" s="106">
        <f>IF(EXACT(O93,Y93),M93,M93*(1-'Расчет ПРЕДЗАКАЗ'!$D$10))</f>
        <v>0</v>
      </c>
      <c r="V93" s="106">
        <f t="shared" si="32"/>
        <v>0</v>
      </c>
      <c r="W93" s="106" t="e">
        <f>IF(EXACT(O93,Y93),M93,M93*(1-#REF!))</f>
        <v>#REF!</v>
      </c>
      <c r="X93" s="106" t="e">
        <f t="shared" si="33"/>
        <v>#REF!</v>
      </c>
      <c r="Y93" s="107" t="s">
        <v>72</v>
      </c>
      <c r="Z93" s="103">
        <f t="shared" si="29"/>
        <v>0</v>
      </c>
      <c r="AA93" s="103">
        <f t="shared" si="30"/>
        <v>0</v>
      </c>
      <c r="AB93" s="128" t="str">
        <f t="shared" si="34"/>
        <v/>
      </c>
      <c r="AC93" s="128" t="e">
        <f t="shared" si="35"/>
        <v>#REF!</v>
      </c>
    </row>
    <row r="94" spans="1:29" ht="50.1" customHeight="1">
      <c r="A94" s="171"/>
      <c r="B94" s="171"/>
      <c r="C94" s="174"/>
      <c r="D94" s="174"/>
      <c r="E94" s="131"/>
      <c r="F94" s="177"/>
      <c r="G94" s="180"/>
      <c r="H94" s="163"/>
      <c r="I94" s="165"/>
      <c r="J94" s="168"/>
      <c r="K94" s="62"/>
      <c r="L94" s="63"/>
      <c r="M94" s="63"/>
      <c r="N94" s="63"/>
      <c r="O94" s="127"/>
      <c r="P94" s="100"/>
      <c r="Q94" s="63">
        <f t="shared" si="31"/>
        <v>0</v>
      </c>
      <c r="R94" s="64"/>
      <c r="S94" s="67"/>
      <c r="T94" s="39"/>
      <c r="U94" s="106">
        <f>IF(EXACT(O94,Y94),M94,M94*(1-'Расчет ПРЕДЗАКАЗ'!$D$10))</f>
        <v>0</v>
      </c>
      <c r="V94" s="106">
        <f t="shared" si="32"/>
        <v>0</v>
      </c>
      <c r="W94" s="106" t="e">
        <f>IF(EXACT(O94,Y94),M94,M94*(1-#REF!))</f>
        <v>#REF!</v>
      </c>
      <c r="X94" s="106" t="e">
        <f t="shared" si="33"/>
        <v>#REF!</v>
      </c>
      <c r="Y94" s="107" t="s">
        <v>72</v>
      </c>
      <c r="Z94" s="103">
        <f t="shared" si="29"/>
        <v>0</v>
      </c>
      <c r="AA94" s="103">
        <f t="shared" si="30"/>
        <v>0</v>
      </c>
      <c r="AB94" s="128" t="str">
        <f t="shared" si="34"/>
        <v/>
      </c>
      <c r="AC94" s="128" t="e">
        <f t="shared" si="35"/>
        <v>#REF!</v>
      </c>
    </row>
    <row r="95" spans="1:29" ht="50.1" customHeight="1">
      <c r="A95" s="171"/>
      <c r="B95" s="171"/>
      <c r="C95" s="174"/>
      <c r="D95" s="174"/>
      <c r="E95" s="131"/>
      <c r="F95" s="177"/>
      <c r="G95" s="180"/>
      <c r="H95" s="163"/>
      <c r="I95" s="165"/>
      <c r="J95" s="168"/>
      <c r="K95" s="62"/>
      <c r="L95" s="63"/>
      <c r="M95" s="63"/>
      <c r="N95" s="63"/>
      <c r="O95" s="127"/>
      <c r="P95" s="100"/>
      <c r="Q95" s="63">
        <f t="shared" si="31"/>
        <v>0</v>
      </c>
      <c r="R95" s="64"/>
      <c r="S95" s="67"/>
      <c r="T95" s="39"/>
      <c r="U95" s="106">
        <f>IF(EXACT(O95,Y95),M95,M95*(1-'Расчет ПРЕДЗАКАЗ'!$D$10))</f>
        <v>0</v>
      </c>
      <c r="V95" s="106">
        <f t="shared" si="32"/>
        <v>0</v>
      </c>
      <c r="W95" s="106" t="e">
        <f>IF(EXACT(O95,Y95),M95,M95*(1-#REF!))</f>
        <v>#REF!</v>
      </c>
      <c r="X95" s="106" t="e">
        <f t="shared" si="33"/>
        <v>#REF!</v>
      </c>
      <c r="Y95" s="107" t="s">
        <v>72</v>
      </c>
      <c r="Z95" s="103">
        <f t="shared" si="29"/>
        <v>0</v>
      </c>
      <c r="AA95" s="103">
        <f t="shared" si="30"/>
        <v>0</v>
      </c>
      <c r="AB95" s="128" t="str">
        <f t="shared" si="34"/>
        <v/>
      </c>
      <c r="AC95" s="128" t="e">
        <f t="shared" si="35"/>
        <v>#REF!</v>
      </c>
    </row>
    <row r="96" spans="1:29" ht="50.1" customHeight="1">
      <c r="A96" s="171"/>
      <c r="B96" s="171"/>
      <c r="C96" s="174"/>
      <c r="D96" s="174"/>
      <c r="E96" s="131"/>
      <c r="F96" s="177"/>
      <c r="G96" s="180"/>
      <c r="H96" s="163"/>
      <c r="I96" s="165"/>
      <c r="J96" s="168"/>
      <c r="K96" s="62"/>
      <c r="L96" s="63"/>
      <c r="M96" s="63"/>
      <c r="N96" s="63"/>
      <c r="O96" s="127"/>
      <c r="P96" s="100"/>
      <c r="Q96" s="63">
        <f t="shared" si="31"/>
        <v>0</v>
      </c>
      <c r="R96" s="64"/>
      <c r="S96" s="67"/>
      <c r="T96" s="39"/>
      <c r="U96" s="106">
        <f>IF(EXACT(O96,Y96),M96,M96*(1-'Расчет ПРЕДЗАКАЗ'!$D$10))</f>
        <v>0</v>
      </c>
      <c r="V96" s="106">
        <f t="shared" si="32"/>
        <v>0</v>
      </c>
      <c r="W96" s="106" t="e">
        <f>IF(EXACT(O96,Y96),M96,M96*(1-#REF!))</f>
        <v>#REF!</v>
      </c>
      <c r="X96" s="106" t="e">
        <f t="shared" si="33"/>
        <v>#REF!</v>
      </c>
      <c r="Y96" s="107" t="s">
        <v>72</v>
      </c>
      <c r="Z96" s="103">
        <f t="shared" si="29"/>
        <v>0</v>
      </c>
      <c r="AA96" s="103">
        <f t="shared" si="30"/>
        <v>0</v>
      </c>
      <c r="AB96" s="128" t="str">
        <f t="shared" si="34"/>
        <v/>
      </c>
      <c r="AC96" s="128" t="e">
        <f t="shared" si="35"/>
        <v>#REF!</v>
      </c>
    </row>
    <row r="97" spans="1:29" ht="50.1" customHeight="1">
      <c r="A97" s="171"/>
      <c r="B97" s="171"/>
      <c r="C97" s="174"/>
      <c r="D97" s="174"/>
      <c r="E97" s="131"/>
      <c r="F97" s="177"/>
      <c r="G97" s="180"/>
      <c r="H97" s="163"/>
      <c r="I97" s="165"/>
      <c r="J97" s="168"/>
      <c r="K97" s="62"/>
      <c r="L97" s="63"/>
      <c r="M97" s="63"/>
      <c r="N97" s="65"/>
      <c r="O97" s="127"/>
      <c r="P97" s="100"/>
      <c r="Q97" s="63">
        <f t="shared" si="31"/>
        <v>0</v>
      </c>
      <c r="R97" s="65"/>
      <c r="S97" s="67"/>
      <c r="T97" s="40"/>
      <c r="U97" s="106">
        <f>IF(EXACT(O97,Y97),M97,M97*(1-'Расчет ПРЕДЗАКАЗ'!$D$10))</f>
        <v>0</v>
      </c>
      <c r="V97" s="106">
        <f t="shared" si="32"/>
        <v>0</v>
      </c>
      <c r="W97" s="106" t="e">
        <f>IF(EXACT(O97,Y97),M97,M97*(1-#REF!))</f>
        <v>#REF!</v>
      </c>
      <c r="X97" s="106" t="e">
        <f t="shared" si="33"/>
        <v>#REF!</v>
      </c>
      <c r="Y97" s="107" t="s">
        <v>72</v>
      </c>
      <c r="Z97" s="103">
        <f t="shared" si="29"/>
        <v>0</v>
      </c>
      <c r="AA97" s="103">
        <f t="shared" si="30"/>
        <v>0</v>
      </c>
      <c r="AB97" s="128" t="str">
        <f t="shared" si="34"/>
        <v/>
      </c>
      <c r="AC97" s="128" t="e">
        <f t="shared" si="35"/>
        <v>#REF!</v>
      </c>
    </row>
    <row r="98" spans="1:29" ht="50.1" customHeight="1">
      <c r="A98" s="171"/>
      <c r="B98" s="171"/>
      <c r="C98" s="174"/>
      <c r="D98" s="174"/>
      <c r="E98" s="131"/>
      <c r="F98" s="177"/>
      <c r="G98" s="180"/>
      <c r="H98" s="163"/>
      <c r="I98" s="165"/>
      <c r="J98" s="168"/>
      <c r="K98" s="62"/>
      <c r="L98" s="63"/>
      <c r="M98" s="63"/>
      <c r="N98" s="65"/>
      <c r="O98" s="127"/>
      <c r="P98" s="100"/>
      <c r="Q98" s="63">
        <f t="shared" si="31"/>
        <v>0</v>
      </c>
      <c r="R98" s="65"/>
      <c r="S98" s="67"/>
      <c r="T98" s="40"/>
      <c r="U98" s="106">
        <f>IF(EXACT(O98,Y98),M98,M98*(1-'Расчет ПРЕДЗАКАЗ'!$D$10))</f>
        <v>0</v>
      </c>
      <c r="V98" s="106">
        <f t="shared" si="32"/>
        <v>0</v>
      </c>
      <c r="W98" s="106" t="e">
        <f>IF(EXACT(O98,Y98),M98,M98*(1-#REF!))</f>
        <v>#REF!</v>
      </c>
      <c r="X98" s="106" t="e">
        <f t="shared" si="33"/>
        <v>#REF!</v>
      </c>
      <c r="Y98" s="107" t="s">
        <v>72</v>
      </c>
      <c r="Z98" s="103">
        <f t="shared" si="29"/>
        <v>0</v>
      </c>
      <c r="AA98" s="103">
        <f t="shared" si="30"/>
        <v>0</v>
      </c>
      <c r="AB98" s="128" t="str">
        <f t="shared" si="34"/>
        <v/>
      </c>
      <c r="AC98" s="128" t="e">
        <f t="shared" si="35"/>
        <v>#REF!</v>
      </c>
    </row>
    <row r="99" spans="1:29" ht="50.1" customHeight="1">
      <c r="A99" s="171"/>
      <c r="B99" s="171"/>
      <c r="C99" s="174"/>
      <c r="D99" s="174"/>
      <c r="E99" s="131"/>
      <c r="F99" s="177"/>
      <c r="G99" s="180"/>
      <c r="H99" s="163"/>
      <c r="I99" s="165"/>
      <c r="J99" s="168"/>
      <c r="K99" s="62"/>
      <c r="L99" s="63"/>
      <c r="M99" s="63"/>
      <c r="N99" s="65"/>
      <c r="O99" s="127"/>
      <c r="P99" s="100"/>
      <c r="Q99" s="63">
        <f t="shared" si="31"/>
        <v>0</v>
      </c>
      <c r="R99" s="65"/>
      <c r="S99" s="67"/>
      <c r="T99" s="40"/>
      <c r="U99" s="106">
        <f>IF(EXACT(O99,Y99),M99,M99*(1-'Расчет ПРЕДЗАКАЗ'!$D$10))</f>
        <v>0</v>
      </c>
      <c r="V99" s="106">
        <f t="shared" si="32"/>
        <v>0</v>
      </c>
      <c r="W99" s="106" t="e">
        <f>IF(EXACT(O99,Y99),M99,M99*(1-#REF!))</f>
        <v>#REF!</v>
      </c>
      <c r="X99" s="106" t="e">
        <f t="shared" si="33"/>
        <v>#REF!</v>
      </c>
      <c r="Y99" s="107" t="s">
        <v>72</v>
      </c>
      <c r="Z99" s="103">
        <f t="shared" si="29"/>
        <v>0</v>
      </c>
      <c r="AA99" s="103">
        <f t="shared" si="30"/>
        <v>0</v>
      </c>
      <c r="AB99" s="128" t="str">
        <f t="shared" si="34"/>
        <v/>
      </c>
      <c r="AC99" s="128" t="e">
        <f t="shared" si="35"/>
        <v>#REF!</v>
      </c>
    </row>
    <row r="100" spans="1:29" ht="50.1" customHeight="1">
      <c r="A100" s="171"/>
      <c r="B100" s="171"/>
      <c r="C100" s="174"/>
      <c r="D100" s="174"/>
      <c r="E100" s="131"/>
      <c r="F100" s="177"/>
      <c r="G100" s="180"/>
      <c r="H100" s="163"/>
      <c r="I100" s="165"/>
      <c r="J100" s="168"/>
      <c r="K100" s="62"/>
      <c r="L100" s="63"/>
      <c r="M100" s="63"/>
      <c r="N100" s="65"/>
      <c r="O100" s="127"/>
      <c r="P100" s="100"/>
      <c r="Q100" s="63">
        <f t="shared" si="31"/>
        <v>0</v>
      </c>
      <c r="R100" s="65"/>
      <c r="S100" s="67"/>
      <c r="T100" s="40"/>
      <c r="U100" s="106">
        <f>IF(EXACT(O100,Y100),M100,M100*(1-'Расчет ПРЕДЗАКАЗ'!$D$10))</f>
        <v>0</v>
      </c>
      <c r="V100" s="106">
        <f t="shared" si="32"/>
        <v>0</v>
      </c>
      <c r="W100" s="106" t="e">
        <f>IF(EXACT(O100,Y100),M100,M100*(1-#REF!))</f>
        <v>#REF!</v>
      </c>
      <c r="X100" s="106" t="e">
        <f t="shared" si="33"/>
        <v>#REF!</v>
      </c>
      <c r="Y100" s="107" t="s">
        <v>72</v>
      </c>
      <c r="Z100" s="103">
        <f t="shared" si="29"/>
        <v>0</v>
      </c>
      <c r="AA100" s="103">
        <f t="shared" si="30"/>
        <v>0</v>
      </c>
      <c r="AB100" s="128" t="str">
        <f t="shared" si="34"/>
        <v/>
      </c>
      <c r="AC100" s="128" t="e">
        <f t="shared" si="35"/>
        <v>#REF!</v>
      </c>
    </row>
    <row r="101" spans="1:29" ht="50.1" customHeight="1">
      <c r="A101" s="171"/>
      <c r="B101" s="171"/>
      <c r="C101" s="174"/>
      <c r="D101" s="174"/>
      <c r="E101" s="131"/>
      <c r="F101" s="177"/>
      <c r="G101" s="180"/>
      <c r="H101" s="163"/>
      <c r="I101" s="165"/>
      <c r="J101" s="168"/>
      <c r="K101" s="62"/>
      <c r="L101" s="63"/>
      <c r="M101" s="63"/>
      <c r="N101" s="65"/>
      <c r="O101" s="127"/>
      <c r="P101" s="100"/>
      <c r="Q101" s="63">
        <f t="shared" si="31"/>
        <v>0</v>
      </c>
      <c r="R101" s="65"/>
      <c r="S101" s="67"/>
      <c r="T101" s="40"/>
      <c r="U101" s="106">
        <f>IF(EXACT(O101,Y101),M101,M101*(1-'Расчет ПРЕДЗАКАЗ'!$D$10))</f>
        <v>0</v>
      </c>
      <c r="V101" s="106">
        <f t="shared" si="32"/>
        <v>0</v>
      </c>
      <c r="W101" s="106" t="e">
        <f>IF(EXACT(O101,Y101),M101,M101*(1-#REF!))</f>
        <v>#REF!</v>
      </c>
      <c r="X101" s="106" t="e">
        <f t="shared" si="33"/>
        <v>#REF!</v>
      </c>
      <c r="Y101" s="107" t="s">
        <v>72</v>
      </c>
      <c r="Z101" s="103">
        <f t="shared" si="29"/>
        <v>0</v>
      </c>
      <c r="AA101" s="103">
        <f t="shared" si="30"/>
        <v>0</v>
      </c>
      <c r="AB101" s="128" t="str">
        <f t="shared" si="34"/>
        <v/>
      </c>
      <c r="AC101" s="128" t="e">
        <f t="shared" si="35"/>
        <v>#REF!</v>
      </c>
    </row>
    <row r="102" spans="1:29" ht="50.1" customHeight="1">
      <c r="A102" s="172"/>
      <c r="B102" s="172"/>
      <c r="C102" s="175"/>
      <c r="D102" s="175"/>
      <c r="E102" s="132"/>
      <c r="F102" s="178"/>
      <c r="G102" s="181"/>
      <c r="H102" s="164"/>
      <c r="I102" s="166"/>
      <c r="J102" s="169"/>
      <c r="K102" s="62"/>
      <c r="L102" s="63"/>
      <c r="M102" s="63"/>
      <c r="N102" s="65"/>
      <c r="O102" s="127"/>
      <c r="P102" s="100"/>
      <c r="Q102" s="63">
        <f t="shared" si="31"/>
        <v>0</v>
      </c>
      <c r="R102" s="65"/>
      <c r="S102" s="67"/>
      <c r="T102" s="40"/>
      <c r="U102" s="106">
        <f>IF(EXACT(O102,Y102),M102,M102*(1-'Расчет ПРЕДЗАКАЗ'!$D$10))</f>
        <v>0</v>
      </c>
      <c r="V102" s="106">
        <f t="shared" si="32"/>
        <v>0</v>
      </c>
      <c r="W102" s="106" t="e">
        <f>IF(EXACT(O102,Y102),M102,M102*(1-#REF!))</f>
        <v>#REF!</v>
      </c>
      <c r="X102" s="106" t="e">
        <f t="shared" si="33"/>
        <v>#REF!</v>
      </c>
      <c r="Y102" s="107" t="s">
        <v>72</v>
      </c>
      <c r="Z102" s="103">
        <f t="shared" si="29"/>
        <v>0</v>
      </c>
      <c r="AA102" s="103">
        <f t="shared" si="30"/>
        <v>0</v>
      </c>
      <c r="AB102" s="128" t="str">
        <f t="shared" si="34"/>
        <v/>
      </c>
      <c r="AC102" s="128" t="e">
        <f t="shared" si="35"/>
        <v>#REF!</v>
      </c>
    </row>
    <row r="103" spans="1:29" ht="11.25" customHeight="1" thickBot="1"/>
    <row r="104" spans="1:29" ht="50.1" customHeight="1">
      <c r="A104" s="170">
        <v>237</v>
      </c>
      <c r="B104" s="170" t="s">
        <v>1905</v>
      </c>
      <c r="C104" s="173" t="s">
        <v>1906</v>
      </c>
      <c r="D104" s="173" t="s">
        <v>77</v>
      </c>
      <c r="E104" s="130"/>
      <c r="F104" s="176" t="s">
        <v>1895</v>
      </c>
      <c r="G104" s="179" t="s">
        <v>575</v>
      </c>
      <c r="H104" s="162" t="s">
        <v>1907</v>
      </c>
      <c r="I104" s="162" t="s">
        <v>1908</v>
      </c>
      <c r="J104" s="167" t="s">
        <v>19</v>
      </c>
      <c r="K104" s="62" t="s">
        <v>82</v>
      </c>
      <c r="L104" s="63">
        <v>3140</v>
      </c>
      <c r="M104" s="63">
        <v>1963</v>
      </c>
      <c r="N104" s="142" t="s">
        <v>1909</v>
      </c>
      <c r="O104" s="127"/>
      <c r="P104" s="100"/>
      <c r="Q104" s="63">
        <f>P104*M104</f>
        <v>0</v>
      </c>
      <c r="R104" s="64"/>
      <c r="S104" s="67">
        <v>2</v>
      </c>
      <c r="T104" s="39"/>
      <c r="U104" s="106">
        <f>IF(EXACT(O104,Y104),M104,M104*(1-'Расчет ПРЕДЗАКАЗ'!$D$10))</f>
        <v>1923.74</v>
      </c>
      <c r="V104" s="106">
        <f>P104*U104</f>
        <v>0</v>
      </c>
      <c r="W104" s="106" t="e">
        <f>IF(EXACT(O104,Y104),M104,M104*(1-#REF!))</f>
        <v>#REF!</v>
      </c>
      <c r="X104" s="123" t="e">
        <f>P104*W104</f>
        <v>#REF!</v>
      </c>
      <c r="Y104" s="124" t="s">
        <v>72</v>
      </c>
      <c r="Z104" s="103">
        <f t="shared" ref="Z104:Z118" si="36">IF(EXACT(O104,Y104),Q104,0)</f>
        <v>0</v>
      </c>
      <c r="AA104" s="103">
        <f t="shared" ref="AA104:AA118" si="37">IF(Z104=0,Q104,0)</f>
        <v>0</v>
      </c>
      <c r="AB104" s="128">
        <f>IF(U104=0,"",L104/U104-1)</f>
        <v>0.63223720461184985</v>
      </c>
      <c r="AC104" s="128" t="e">
        <f>IF(W104=0,"",L104/W104-1)</f>
        <v>#REF!</v>
      </c>
    </row>
    <row r="105" spans="1:29" ht="50.1" customHeight="1">
      <c r="A105" s="171"/>
      <c r="B105" s="171"/>
      <c r="C105" s="174"/>
      <c r="D105" s="174"/>
      <c r="E105" s="131"/>
      <c r="F105" s="177"/>
      <c r="G105" s="180"/>
      <c r="H105" s="163"/>
      <c r="I105" s="165"/>
      <c r="J105" s="168"/>
      <c r="K105" s="62" t="s">
        <v>98</v>
      </c>
      <c r="L105" s="63">
        <v>3140</v>
      </c>
      <c r="M105" s="63">
        <v>1963</v>
      </c>
      <c r="N105" s="142" t="s">
        <v>1910</v>
      </c>
      <c r="O105" s="127"/>
      <c r="P105" s="100"/>
      <c r="Q105" s="63">
        <f t="shared" ref="Q105:Q118" si="38">P105*M105</f>
        <v>0</v>
      </c>
      <c r="R105" s="64"/>
      <c r="S105" s="67">
        <v>1</v>
      </c>
      <c r="T105" s="39"/>
      <c r="U105" s="106">
        <f>IF(EXACT(O105,Y105),M105,M105*(1-'Расчет ПРЕДЗАКАЗ'!$D$10))</f>
        <v>1923.74</v>
      </c>
      <c r="V105" s="106">
        <f t="shared" ref="V105:V118" si="39">P105*U105</f>
        <v>0</v>
      </c>
      <c r="W105" s="106" t="e">
        <f>IF(EXACT(O105,Y105),M105,M105*(1-#REF!))</f>
        <v>#REF!</v>
      </c>
      <c r="X105" s="106" t="e">
        <f t="shared" ref="X105:X118" si="40">P105*W105</f>
        <v>#REF!</v>
      </c>
      <c r="Y105" s="107" t="s">
        <v>72</v>
      </c>
      <c r="Z105" s="103">
        <f t="shared" si="36"/>
        <v>0</v>
      </c>
      <c r="AA105" s="103">
        <f t="shared" si="37"/>
        <v>0</v>
      </c>
      <c r="AB105" s="128">
        <f t="shared" ref="AB105:AB118" si="41">IF(U105=0,"",L105/U105-1)</f>
        <v>0.63223720461184985</v>
      </c>
      <c r="AC105" s="128" t="e">
        <f t="shared" ref="AC105:AC118" si="42">IF(W105=0,"",L105/W105-1)</f>
        <v>#REF!</v>
      </c>
    </row>
    <row r="106" spans="1:29" ht="50.1" customHeight="1">
      <c r="A106" s="171"/>
      <c r="B106" s="171"/>
      <c r="C106" s="174"/>
      <c r="D106" s="174"/>
      <c r="E106" s="131"/>
      <c r="F106" s="177"/>
      <c r="G106" s="180"/>
      <c r="H106" s="163"/>
      <c r="I106" s="165"/>
      <c r="J106" s="168"/>
      <c r="K106" s="62"/>
      <c r="L106" s="63"/>
      <c r="M106" s="63"/>
      <c r="N106" s="142"/>
      <c r="O106" s="127"/>
      <c r="P106" s="100"/>
      <c r="Q106" s="63">
        <f t="shared" si="38"/>
        <v>0</v>
      </c>
      <c r="R106" s="64"/>
      <c r="S106" s="67"/>
      <c r="T106" s="39"/>
      <c r="U106" s="106">
        <f>IF(EXACT(O106,Y106),M106,M106*(1-'Расчет ПРЕДЗАКАЗ'!$D$10))</f>
        <v>0</v>
      </c>
      <c r="V106" s="106">
        <f t="shared" si="39"/>
        <v>0</v>
      </c>
      <c r="W106" s="106" t="e">
        <f>IF(EXACT(O106,Y106),M106,M106*(1-#REF!))</f>
        <v>#REF!</v>
      </c>
      <c r="X106" s="106" t="e">
        <f t="shared" si="40"/>
        <v>#REF!</v>
      </c>
      <c r="Y106" s="107" t="s">
        <v>72</v>
      </c>
      <c r="Z106" s="103">
        <f t="shared" si="36"/>
        <v>0</v>
      </c>
      <c r="AA106" s="103">
        <f t="shared" si="37"/>
        <v>0</v>
      </c>
      <c r="AB106" s="128" t="str">
        <f t="shared" si="41"/>
        <v/>
      </c>
      <c r="AC106" s="128" t="e">
        <f t="shared" si="42"/>
        <v>#REF!</v>
      </c>
    </row>
    <row r="107" spans="1:29" ht="50.1" customHeight="1">
      <c r="A107" s="171"/>
      <c r="B107" s="171"/>
      <c r="C107" s="174"/>
      <c r="D107" s="174"/>
      <c r="E107" s="131"/>
      <c r="F107" s="177"/>
      <c r="G107" s="180"/>
      <c r="H107" s="163"/>
      <c r="I107" s="165"/>
      <c r="J107" s="168"/>
      <c r="K107" s="62"/>
      <c r="L107" s="63"/>
      <c r="M107" s="63"/>
      <c r="N107" s="142"/>
      <c r="O107" s="127"/>
      <c r="P107" s="100"/>
      <c r="Q107" s="63">
        <f t="shared" si="38"/>
        <v>0</v>
      </c>
      <c r="R107" s="64"/>
      <c r="S107" s="67"/>
      <c r="T107" s="39"/>
      <c r="U107" s="106">
        <f>IF(EXACT(O107,Y107),M107,M107*(1-'Расчет ПРЕДЗАКАЗ'!$D$10))</f>
        <v>0</v>
      </c>
      <c r="V107" s="106">
        <f t="shared" si="39"/>
        <v>0</v>
      </c>
      <c r="W107" s="106" t="e">
        <f>IF(EXACT(O107,Y107),M107,M107*(1-#REF!))</f>
        <v>#REF!</v>
      </c>
      <c r="X107" s="106" t="e">
        <f t="shared" si="40"/>
        <v>#REF!</v>
      </c>
      <c r="Y107" s="107" t="s">
        <v>72</v>
      </c>
      <c r="Z107" s="103">
        <f t="shared" si="36"/>
        <v>0</v>
      </c>
      <c r="AA107" s="103">
        <f t="shared" si="37"/>
        <v>0</v>
      </c>
      <c r="AB107" s="128" t="str">
        <f t="shared" si="41"/>
        <v/>
      </c>
      <c r="AC107" s="128" t="e">
        <f t="shared" si="42"/>
        <v>#REF!</v>
      </c>
    </row>
    <row r="108" spans="1:29" ht="50.1" customHeight="1">
      <c r="A108" s="171"/>
      <c r="B108" s="171"/>
      <c r="C108" s="174"/>
      <c r="D108" s="174"/>
      <c r="E108" s="131"/>
      <c r="F108" s="177"/>
      <c r="G108" s="180"/>
      <c r="H108" s="163"/>
      <c r="I108" s="165"/>
      <c r="J108" s="168"/>
      <c r="K108" s="62"/>
      <c r="L108" s="63"/>
      <c r="M108" s="63"/>
      <c r="N108" s="142"/>
      <c r="O108" s="127"/>
      <c r="P108" s="100"/>
      <c r="Q108" s="63">
        <f t="shared" si="38"/>
        <v>0</v>
      </c>
      <c r="R108" s="64"/>
      <c r="S108" s="67"/>
      <c r="T108" s="39"/>
      <c r="U108" s="106">
        <f>IF(EXACT(O108,Y108),M108,M108*(1-'Расчет ПРЕДЗАКАЗ'!$D$10))</f>
        <v>0</v>
      </c>
      <c r="V108" s="106">
        <f t="shared" si="39"/>
        <v>0</v>
      </c>
      <c r="W108" s="106" t="e">
        <f>IF(EXACT(O108,Y108),M108,M108*(1-#REF!))</f>
        <v>#REF!</v>
      </c>
      <c r="X108" s="106" t="e">
        <f t="shared" si="40"/>
        <v>#REF!</v>
      </c>
      <c r="Y108" s="107" t="s">
        <v>72</v>
      </c>
      <c r="Z108" s="103">
        <f t="shared" si="36"/>
        <v>0</v>
      </c>
      <c r="AA108" s="103">
        <f t="shared" si="37"/>
        <v>0</v>
      </c>
      <c r="AB108" s="128" t="str">
        <f t="shared" si="41"/>
        <v/>
      </c>
      <c r="AC108" s="128" t="e">
        <f t="shared" si="42"/>
        <v>#REF!</v>
      </c>
    </row>
    <row r="109" spans="1:29" ht="50.1" customHeight="1">
      <c r="A109" s="171"/>
      <c r="B109" s="171"/>
      <c r="C109" s="174"/>
      <c r="D109" s="174"/>
      <c r="E109" s="131"/>
      <c r="F109" s="177"/>
      <c r="G109" s="180"/>
      <c r="H109" s="163"/>
      <c r="I109" s="165"/>
      <c r="J109" s="168"/>
      <c r="K109" s="62"/>
      <c r="L109" s="63"/>
      <c r="M109" s="63"/>
      <c r="N109" s="63"/>
      <c r="O109" s="127"/>
      <c r="P109" s="100"/>
      <c r="Q109" s="63">
        <f t="shared" si="38"/>
        <v>0</v>
      </c>
      <c r="R109" s="64"/>
      <c r="S109" s="67"/>
      <c r="T109" s="39"/>
      <c r="U109" s="106">
        <f>IF(EXACT(O109,Y109),M109,M109*(1-'Расчет ПРЕДЗАКАЗ'!$D$10))</f>
        <v>0</v>
      </c>
      <c r="V109" s="106">
        <f t="shared" si="39"/>
        <v>0</v>
      </c>
      <c r="W109" s="106" t="e">
        <f>IF(EXACT(O109,Y109),M109,M109*(1-#REF!))</f>
        <v>#REF!</v>
      </c>
      <c r="X109" s="106" t="e">
        <f t="shared" si="40"/>
        <v>#REF!</v>
      </c>
      <c r="Y109" s="107" t="s">
        <v>72</v>
      </c>
      <c r="Z109" s="103">
        <f t="shared" si="36"/>
        <v>0</v>
      </c>
      <c r="AA109" s="103">
        <f t="shared" si="37"/>
        <v>0</v>
      </c>
      <c r="AB109" s="128" t="str">
        <f t="shared" si="41"/>
        <v/>
      </c>
      <c r="AC109" s="128" t="e">
        <f t="shared" si="42"/>
        <v>#REF!</v>
      </c>
    </row>
    <row r="110" spans="1:29" ht="50.1" customHeight="1">
      <c r="A110" s="171"/>
      <c r="B110" s="171"/>
      <c r="C110" s="174"/>
      <c r="D110" s="174"/>
      <c r="E110" s="131"/>
      <c r="F110" s="177"/>
      <c r="G110" s="180"/>
      <c r="H110" s="163"/>
      <c r="I110" s="165"/>
      <c r="J110" s="168"/>
      <c r="K110" s="62"/>
      <c r="L110" s="63"/>
      <c r="M110" s="63"/>
      <c r="N110" s="63"/>
      <c r="O110" s="127"/>
      <c r="P110" s="100"/>
      <c r="Q110" s="63">
        <f t="shared" si="38"/>
        <v>0</v>
      </c>
      <c r="R110" s="64"/>
      <c r="S110" s="67"/>
      <c r="T110" s="39"/>
      <c r="U110" s="106">
        <f>IF(EXACT(O110,Y110),M110,M110*(1-'Расчет ПРЕДЗАКАЗ'!$D$10))</f>
        <v>0</v>
      </c>
      <c r="V110" s="106">
        <f t="shared" si="39"/>
        <v>0</v>
      </c>
      <c r="W110" s="106" t="e">
        <f>IF(EXACT(O110,Y110),M110,M110*(1-#REF!))</f>
        <v>#REF!</v>
      </c>
      <c r="X110" s="106" t="e">
        <f t="shared" si="40"/>
        <v>#REF!</v>
      </c>
      <c r="Y110" s="107" t="s">
        <v>72</v>
      </c>
      <c r="Z110" s="103">
        <f t="shared" si="36"/>
        <v>0</v>
      </c>
      <c r="AA110" s="103">
        <f t="shared" si="37"/>
        <v>0</v>
      </c>
      <c r="AB110" s="128" t="str">
        <f t="shared" si="41"/>
        <v/>
      </c>
      <c r="AC110" s="128" t="e">
        <f t="shared" si="42"/>
        <v>#REF!</v>
      </c>
    </row>
    <row r="111" spans="1:29" ht="50.1" customHeight="1">
      <c r="A111" s="171"/>
      <c r="B111" s="171"/>
      <c r="C111" s="174"/>
      <c r="D111" s="174"/>
      <c r="E111" s="131"/>
      <c r="F111" s="177"/>
      <c r="G111" s="180"/>
      <c r="H111" s="163"/>
      <c r="I111" s="165"/>
      <c r="J111" s="168"/>
      <c r="K111" s="62"/>
      <c r="L111" s="63"/>
      <c r="M111" s="63"/>
      <c r="N111" s="63"/>
      <c r="O111" s="127"/>
      <c r="P111" s="100"/>
      <c r="Q111" s="63">
        <f t="shared" si="38"/>
        <v>0</v>
      </c>
      <c r="R111" s="64"/>
      <c r="S111" s="67"/>
      <c r="T111" s="39"/>
      <c r="U111" s="106">
        <f>IF(EXACT(O111,Y111),M111,M111*(1-'Расчет ПРЕДЗАКАЗ'!$D$10))</f>
        <v>0</v>
      </c>
      <c r="V111" s="106">
        <f t="shared" si="39"/>
        <v>0</v>
      </c>
      <c r="W111" s="106" t="e">
        <f>IF(EXACT(O111,Y111),M111,M111*(1-#REF!))</f>
        <v>#REF!</v>
      </c>
      <c r="X111" s="106" t="e">
        <f t="shared" si="40"/>
        <v>#REF!</v>
      </c>
      <c r="Y111" s="107" t="s">
        <v>72</v>
      </c>
      <c r="Z111" s="103">
        <f t="shared" si="36"/>
        <v>0</v>
      </c>
      <c r="AA111" s="103">
        <f t="shared" si="37"/>
        <v>0</v>
      </c>
      <c r="AB111" s="128" t="str">
        <f t="shared" si="41"/>
        <v/>
      </c>
      <c r="AC111" s="128" t="e">
        <f t="shared" si="42"/>
        <v>#REF!</v>
      </c>
    </row>
    <row r="112" spans="1:29" ht="50.1" customHeight="1">
      <c r="A112" s="171"/>
      <c r="B112" s="171"/>
      <c r="C112" s="174"/>
      <c r="D112" s="174"/>
      <c r="E112" s="131"/>
      <c r="F112" s="177"/>
      <c r="G112" s="180"/>
      <c r="H112" s="163"/>
      <c r="I112" s="165"/>
      <c r="J112" s="168"/>
      <c r="K112" s="62"/>
      <c r="L112" s="63"/>
      <c r="M112" s="63"/>
      <c r="N112" s="63"/>
      <c r="O112" s="127"/>
      <c r="P112" s="100"/>
      <c r="Q112" s="63">
        <f t="shared" si="38"/>
        <v>0</v>
      </c>
      <c r="R112" s="64"/>
      <c r="S112" s="67"/>
      <c r="T112" s="39"/>
      <c r="U112" s="106">
        <f>IF(EXACT(O112,Y112),M112,M112*(1-'Расчет ПРЕДЗАКАЗ'!$D$10))</f>
        <v>0</v>
      </c>
      <c r="V112" s="106">
        <f t="shared" si="39"/>
        <v>0</v>
      </c>
      <c r="W112" s="106" t="e">
        <f>IF(EXACT(O112,Y112),M112,M112*(1-#REF!))</f>
        <v>#REF!</v>
      </c>
      <c r="X112" s="106" t="e">
        <f t="shared" si="40"/>
        <v>#REF!</v>
      </c>
      <c r="Y112" s="107" t="s">
        <v>72</v>
      </c>
      <c r="Z112" s="103">
        <f t="shared" si="36"/>
        <v>0</v>
      </c>
      <c r="AA112" s="103">
        <f t="shared" si="37"/>
        <v>0</v>
      </c>
      <c r="AB112" s="128" t="str">
        <f t="shared" si="41"/>
        <v/>
      </c>
      <c r="AC112" s="128" t="e">
        <f t="shared" si="42"/>
        <v>#REF!</v>
      </c>
    </row>
    <row r="113" spans="1:29" ht="50.1" customHeight="1">
      <c r="A113" s="171"/>
      <c r="B113" s="171"/>
      <c r="C113" s="174"/>
      <c r="D113" s="174"/>
      <c r="E113" s="131"/>
      <c r="F113" s="177"/>
      <c r="G113" s="180"/>
      <c r="H113" s="163"/>
      <c r="I113" s="165"/>
      <c r="J113" s="168"/>
      <c r="K113" s="62"/>
      <c r="L113" s="63"/>
      <c r="M113" s="63"/>
      <c r="N113" s="65"/>
      <c r="O113" s="127"/>
      <c r="P113" s="100"/>
      <c r="Q113" s="63">
        <f t="shared" si="38"/>
        <v>0</v>
      </c>
      <c r="R113" s="65"/>
      <c r="S113" s="67"/>
      <c r="T113" s="40"/>
      <c r="U113" s="106">
        <f>IF(EXACT(O113,Y113),M113,M113*(1-'Расчет ПРЕДЗАКАЗ'!$D$10))</f>
        <v>0</v>
      </c>
      <c r="V113" s="106">
        <f t="shared" si="39"/>
        <v>0</v>
      </c>
      <c r="W113" s="106" t="e">
        <f>IF(EXACT(O113,Y113),M113,M113*(1-#REF!))</f>
        <v>#REF!</v>
      </c>
      <c r="X113" s="106" t="e">
        <f t="shared" si="40"/>
        <v>#REF!</v>
      </c>
      <c r="Y113" s="107" t="s">
        <v>72</v>
      </c>
      <c r="Z113" s="103">
        <f t="shared" si="36"/>
        <v>0</v>
      </c>
      <c r="AA113" s="103">
        <f t="shared" si="37"/>
        <v>0</v>
      </c>
      <c r="AB113" s="128" t="str">
        <f t="shared" si="41"/>
        <v/>
      </c>
      <c r="AC113" s="128" t="e">
        <f t="shared" si="42"/>
        <v>#REF!</v>
      </c>
    </row>
    <row r="114" spans="1:29" ht="50.1" customHeight="1">
      <c r="A114" s="171"/>
      <c r="B114" s="171"/>
      <c r="C114" s="174"/>
      <c r="D114" s="174"/>
      <c r="E114" s="131"/>
      <c r="F114" s="177"/>
      <c r="G114" s="180"/>
      <c r="H114" s="163"/>
      <c r="I114" s="165"/>
      <c r="J114" s="168"/>
      <c r="K114" s="62"/>
      <c r="L114" s="63"/>
      <c r="M114" s="63"/>
      <c r="N114" s="65"/>
      <c r="O114" s="127"/>
      <c r="P114" s="100"/>
      <c r="Q114" s="63">
        <f t="shared" si="38"/>
        <v>0</v>
      </c>
      <c r="R114" s="65"/>
      <c r="S114" s="67"/>
      <c r="T114" s="40"/>
      <c r="U114" s="106">
        <f>IF(EXACT(O114,Y114),M114,M114*(1-'Расчет ПРЕДЗАКАЗ'!$D$10))</f>
        <v>0</v>
      </c>
      <c r="V114" s="106">
        <f t="shared" si="39"/>
        <v>0</v>
      </c>
      <c r="W114" s="106" t="e">
        <f>IF(EXACT(O114,Y114),M114,M114*(1-#REF!))</f>
        <v>#REF!</v>
      </c>
      <c r="X114" s="106" t="e">
        <f t="shared" si="40"/>
        <v>#REF!</v>
      </c>
      <c r="Y114" s="107" t="s">
        <v>72</v>
      </c>
      <c r="Z114" s="103">
        <f t="shared" si="36"/>
        <v>0</v>
      </c>
      <c r="AA114" s="103">
        <f t="shared" si="37"/>
        <v>0</v>
      </c>
      <c r="AB114" s="128" t="str">
        <f t="shared" si="41"/>
        <v/>
      </c>
      <c r="AC114" s="128" t="e">
        <f t="shared" si="42"/>
        <v>#REF!</v>
      </c>
    </row>
    <row r="115" spans="1:29" ht="50.1" customHeight="1">
      <c r="A115" s="171"/>
      <c r="B115" s="171"/>
      <c r="C115" s="174"/>
      <c r="D115" s="174"/>
      <c r="E115" s="131"/>
      <c r="F115" s="177"/>
      <c r="G115" s="180"/>
      <c r="H115" s="163"/>
      <c r="I115" s="165"/>
      <c r="J115" s="168"/>
      <c r="K115" s="62"/>
      <c r="L115" s="63"/>
      <c r="M115" s="63"/>
      <c r="N115" s="65"/>
      <c r="O115" s="127"/>
      <c r="P115" s="100"/>
      <c r="Q115" s="63">
        <f t="shared" si="38"/>
        <v>0</v>
      </c>
      <c r="R115" s="65"/>
      <c r="S115" s="67"/>
      <c r="T115" s="40"/>
      <c r="U115" s="106">
        <f>IF(EXACT(O115,Y115),M115,M115*(1-'Расчет ПРЕДЗАКАЗ'!$D$10))</f>
        <v>0</v>
      </c>
      <c r="V115" s="106">
        <f t="shared" si="39"/>
        <v>0</v>
      </c>
      <c r="W115" s="106" t="e">
        <f>IF(EXACT(O115,Y115),M115,M115*(1-#REF!))</f>
        <v>#REF!</v>
      </c>
      <c r="X115" s="106" t="e">
        <f t="shared" si="40"/>
        <v>#REF!</v>
      </c>
      <c r="Y115" s="107" t="s">
        <v>72</v>
      </c>
      <c r="Z115" s="103">
        <f t="shared" si="36"/>
        <v>0</v>
      </c>
      <c r="AA115" s="103">
        <f t="shared" si="37"/>
        <v>0</v>
      </c>
      <c r="AB115" s="128" t="str">
        <f t="shared" si="41"/>
        <v/>
      </c>
      <c r="AC115" s="128" t="e">
        <f t="shared" si="42"/>
        <v>#REF!</v>
      </c>
    </row>
    <row r="116" spans="1:29" ht="50.1" customHeight="1">
      <c r="A116" s="171"/>
      <c r="B116" s="171"/>
      <c r="C116" s="174"/>
      <c r="D116" s="174"/>
      <c r="E116" s="131"/>
      <c r="F116" s="177"/>
      <c r="G116" s="180"/>
      <c r="H116" s="163"/>
      <c r="I116" s="165"/>
      <c r="J116" s="168"/>
      <c r="K116" s="62"/>
      <c r="L116" s="63"/>
      <c r="M116" s="63"/>
      <c r="N116" s="65"/>
      <c r="O116" s="127"/>
      <c r="P116" s="100"/>
      <c r="Q116" s="63">
        <f t="shared" si="38"/>
        <v>0</v>
      </c>
      <c r="R116" s="65"/>
      <c r="S116" s="67"/>
      <c r="T116" s="40"/>
      <c r="U116" s="106">
        <f>IF(EXACT(O116,Y116),M116,M116*(1-'Расчет ПРЕДЗАКАЗ'!$D$10))</f>
        <v>0</v>
      </c>
      <c r="V116" s="106">
        <f t="shared" si="39"/>
        <v>0</v>
      </c>
      <c r="W116" s="106" t="e">
        <f>IF(EXACT(O116,Y116),M116,M116*(1-#REF!))</f>
        <v>#REF!</v>
      </c>
      <c r="X116" s="106" t="e">
        <f t="shared" si="40"/>
        <v>#REF!</v>
      </c>
      <c r="Y116" s="107" t="s">
        <v>72</v>
      </c>
      <c r="Z116" s="103">
        <f t="shared" si="36"/>
        <v>0</v>
      </c>
      <c r="AA116" s="103">
        <f t="shared" si="37"/>
        <v>0</v>
      </c>
      <c r="AB116" s="128" t="str">
        <f t="shared" si="41"/>
        <v/>
      </c>
      <c r="AC116" s="128" t="e">
        <f t="shared" si="42"/>
        <v>#REF!</v>
      </c>
    </row>
    <row r="117" spans="1:29" ht="50.1" customHeight="1">
      <c r="A117" s="171"/>
      <c r="B117" s="171"/>
      <c r="C117" s="174"/>
      <c r="D117" s="174"/>
      <c r="E117" s="131"/>
      <c r="F117" s="177"/>
      <c r="G117" s="180"/>
      <c r="H117" s="163"/>
      <c r="I117" s="165"/>
      <c r="J117" s="168"/>
      <c r="K117" s="62"/>
      <c r="L117" s="63"/>
      <c r="M117" s="63"/>
      <c r="N117" s="65"/>
      <c r="O117" s="127"/>
      <c r="P117" s="100"/>
      <c r="Q117" s="63">
        <f t="shared" si="38"/>
        <v>0</v>
      </c>
      <c r="R117" s="65"/>
      <c r="S117" s="67"/>
      <c r="T117" s="40"/>
      <c r="U117" s="106">
        <f>IF(EXACT(O117,Y117),M117,M117*(1-'Расчет ПРЕДЗАКАЗ'!$D$10))</f>
        <v>0</v>
      </c>
      <c r="V117" s="106">
        <f t="shared" si="39"/>
        <v>0</v>
      </c>
      <c r="W117" s="106" t="e">
        <f>IF(EXACT(O117,Y117),M117,M117*(1-#REF!))</f>
        <v>#REF!</v>
      </c>
      <c r="X117" s="106" t="e">
        <f t="shared" si="40"/>
        <v>#REF!</v>
      </c>
      <c r="Y117" s="107" t="s">
        <v>72</v>
      </c>
      <c r="Z117" s="103">
        <f t="shared" si="36"/>
        <v>0</v>
      </c>
      <c r="AA117" s="103">
        <f t="shared" si="37"/>
        <v>0</v>
      </c>
      <c r="AB117" s="128" t="str">
        <f t="shared" si="41"/>
        <v/>
      </c>
      <c r="AC117" s="128" t="e">
        <f t="shared" si="42"/>
        <v>#REF!</v>
      </c>
    </row>
    <row r="118" spans="1:29" ht="50.1" customHeight="1">
      <c r="A118" s="172"/>
      <c r="B118" s="172"/>
      <c r="C118" s="175"/>
      <c r="D118" s="175"/>
      <c r="E118" s="132"/>
      <c r="F118" s="178"/>
      <c r="G118" s="181"/>
      <c r="H118" s="164"/>
      <c r="I118" s="166"/>
      <c r="J118" s="169"/>
      <c r="K118" s="62"/>
      <c r="L118" s="63"/>
      <c r="M118" s="63"/>
      <c r="N118" s="65"/>
      <c r="O118" s="127"/>
      <c r="P118" s="100"/>
      <c r="Q118" s="63">
        <f t="shared" si="38"/>
        <v>0</v>
      </c>
      <c r="R118" s="65"/>
      <c r="S118" s="67"/>
      <c r="T118" s="40"/>
      <c r="U118" s="106">
        <f>IF(EXACT(O118,Y118),M118,M118*(1-'Расчет ПРЕДЗАКАЗ'!$D$10))</f>
        <v>0</v>
      </c>
      <c r="V118" s="106">
        <f t="shared" si="39"/>
        <v>0</v>
      </c>
      <c r="W118" s="106" t="e">
        <f>IF(EXACT(O118,Y118),M118,M118*(1-#REF!))</f>
        <v>#REF!</v>
      </c>
      <c r="X118" s="106" t="e">
        <f t="shared" si="40"/>
        <v>#REF!</v>
      </c>
      <c r="Y118" s="107" t="s">
        <v>72</v>
      </c>
      <c r="Z118" s="103">
        <f t="shared" si="36"/>
        <v>0</v>
      </c>
      <c r="AA118" s="103">
        <f t="shared" si="37"/>
        <v>0</v>
      </c>
      <c r="AB118" s="128" t="str">
        <f t="shared" si="41"/>
        <v/>
      </c>
      <c r="AC118" s="128" t="e">
        <f t="shared" si="42"/>
        <v>#REF!</v>
      </c>
    </row>
    <row r="119" spans="1:29" ht="11.25" customHeight="1" thickBot="1"/>
    <row r="120" spans="1:29" ht="50.1" customHeight="1">
      <c r="A120" s="170">
        <v>238</v>
      </c>
      <c r="B120" s="170" t="s">
        <v>1911</v>
      </c>
      <c r="C120" s="173" t="s">
        <v>1912</v>
      </c>
      <c r="D120" s="173" t="s">
        <v>77</v>
      </c>
      <c r="E120" s="130"/>
      <c r="F120" s="176" t="s">
        <v>1895</v>
      </c>
      <c r="G120" s="179" t="s">
        <v>111</v>
      </c>
      <c r="H120" s="162" t="s">
        <v>1907</v>
      </c>
      <c r="I120" s="162" t="s">
        <v>1908</v>
      </c>
      <c r="J120" s="167" t="s">
        <v>19</v>
      </c>
      <c r="K120" s="62" t="s">
        <v>82</v>
      </c>
      <c r="L120" s="63">
        <v>4760</v>
      </c>
      <c r="M120" s="63">
        <v>2970</v>
      </c>
      <c r="N120" s="142" t="s">
        <v>1913</v>
      </c>
      <c r="O120" s="127"/>
      <c r="P120" s="100"/>
      <c r="Q120" s="63">
        <f>P120*M120</f>
        <v>0</v>
      </c>
      <c r="R120" s="64"/>
      <c r="S120" s="67">
        <v>80</v>
      </c>
      <c r="T120" s="39"/>
      <c r="U120" s="106">
        <f>IF(EXACT(O120,Y120),M120,M120*(1-'Расчет ПРЕДЗАКАЗ'!$D$10))</f>
        <v>2910.6</v>
      </c>
      <c r="V120" s="106">
        <f>P120*U120</f>
        <v>0</v>
      </c>
      <c r="W120" s="106" t="e">
        <f>IF(EXACT(O120,Y120),M120,M120*(1-#REF!))</f>
        <v>#REF!</v>
      </c>
      <c r="X120" s="123" t="e">
        <f>P120*W120</f>
        <v>#REF!</v>
      </c>
      <c r="Y120" s="124" t="s">
        <v>72</v>
      </c>
      <c r="Z120" s="103">
        <f t="shared" ref="Z120:Z134" si="43">IF(EXACT(O120,Y120),Q120,0)</f>
        <v>0</v>
      </c>
      <c r="AA120" s="103">
        <f t="shared" ref="AA120:AA134" si="44">IF(Z120=0,Q120,0)</f>
        <v>0</v>
      </c>
      <c r="AB120" s="128">
        <f>IF(U120=0,"",L120/U120-1)</f>
        <v>0.63540163540163541</v>
      </c>
      <c r="AC120" s="128" t="e">
        <f>IF(W120=0,"",L120/W120-1)</f>
        <v>#REF!</v>
      </c>
    </row>
    <row r="121" spans="1:29" ht="50.1" customHeight="1">
      <c r="A121" s="171"/>
      <c r="B121" s="171"/>
      <c r="C121" s="174"/>
      <c r="D121" s="174"/>
      <c r="E121" s="131"/>
      <c r="F121" s="177"/>
      <c r="G121" s="180"/>
      <c r="H121" s="163"/>
      <c r="I121" s="165"/>
      <c r="J121" s="168"/>
      <c r="K121" s="62"/>
      <c r="L121" s="63"/>
      <c r="M121" s="63"/>
      <c r="N121" s="142"/>
      <c r="O121" s="127"/>
      <c r="P121" s="100"/>
      <c r="Q121" s="63">
        <f t="shared" ref="Q121:Q134" si="45">P121*M121</f>
        <v>0</v>
      </c>
      <c r="R121" s="64"/>
      <c r="S121" s="67"/>
      <c r="T121" s="39"/>
      <c r="U121" s="106">
        <f>IF(EXACT(O121,Y121),M121,M121*(1-'Расчет ПРЕДЗАКАЗ'!$D$10))</f>
        <v>0</v>
      </c>
      <c r="V121" s="106">
        <f t="shared" ref="V121:V134" si="46">P121*U121</f>
        <v>0</v>
      </c>
      <c r="W121" s="106" t="e">
        <f>IF(EXACT(O121,Y121),M121,M121*(1-#REF!))</f>
        <v>#REF!</v>
      </c>
      <c r="X121" s="106" t="e">
        <f t="shared" ref="X121:X134" si="47">P121*W121</f>
        <v>#REF!</v>
      </c>
      <c r="Y121" s="107" t="s">
        <v>72</v>
      </c>
      <c r="Z121" s="103">
        <f t="shared" si="43"/>
        <v>0</v>
      </c>
      <c r="AA121" s="103">
        <f t="shared" si="44"/>
        <v>0</v>
      </c>
      <c r="AB121" s="128" t="str">
        <f t="shared" ref="AB121:AB134" si="48">IF(U121=0,"",L121/U121-1)</f>
        <v/>
      </c>
      <c r="AC121" s="128" t="e">
        <f t="shared" ref="AC121:AC134" si="49">IF(W121=0,"",L121/W121-1)</f>
        <v>#REF!</v>
      </c>
    </row>
    <row r="122" spans="1:29" ht="50.1" customHeight="1">
      <c r="A122" s="171"/>
      <c r="B122" s="171"/>
      <c r="C122" s="174"/>
      <c r="D122" s="174"/>
      <c r="E122" s="131"/>
      <c r="F122" s="177"/>
      <c r="G122" s="180"/>
      <c r="H122" s="163"/>
      <c r="I122" s="165"/>
      <c r="J122" s="168"/>
      <c r="K122" s="62"/>
      <c r="L122" s="63"/>
      <c r="M122" s="63"/>
      <c r="N122" s="142"/>
      <c r="O122" s="127"/>
      <c r="P122" s="100"/>
      <c r="Q122" s="63">
        <f t="shared" si="45"/>
        <v>0</v>
      </c>
      <c r="R122" s="64"/>
      <c r="S122" s="67"/>
      <c r="T122" s="39"/>
      <c r="U122" s="106">
        <f>IF(EXACT(O122,Y122),M122,M122*(1-'Расчет ПРЕДЗАКАЗ'!$D$10))</f>
        <v>0</v>
      </c>
      <c r="V122" s="106">
        <f t="shared" si="46"/>
        <v>0</v>
      </c>
      <c r="W122" s="106" t="e">
        <f>IF(EXACT(O122,Y122),M122,M122*(1-#REF!))</f>
        <v>#REF!</v>
      </c>
      <c r="X122" s="106" t="e">
        <f t="shared" si="47"/>
        <v>#REF!</v>
      </c>
      <c r="Y122" s="107" t="s">
        <v>72</v>
      </c>
      <c r="Z122" s="103">
        <f t="shared" si="43"/>
        <v>0</v>
      </c>
      <c r="AA122" s="103">
        <f t="shared" si="44"/>
        <v>0</v>
      </c>
      <c r="AB122" s="128" t="str">
        <f t="shared" si="48"/>
        <v/>
      </c>
      <c r="AC122" s="128" t="e">
        <f t="shared" si="49"/>
        <v>#REF!</v>
      </c>
    </row>
    <row r="123" spans="1:29" ht="50.1" customHeight="1">
      <c r="A123" s="171"/>
      <c r="B123" s="171"/>
      <c r="C123" s="174"/>
      <c r="D123" s="174"/>
      <c r="E123" s="131"/>
      <c r="F123" s="177"/>
      <c r="G123" s="180"/>
      <c r="H123" s="163"/>
      <c r="I123" s="165"/>
      <c r="J123" s="168"/>
      <c r="K123" s="62"/>
      <c r="L123" s="63"/>
      <c r="M123" s="63"/>
      <c r="N123" s="142"/>
      <c r="O123" s="127"/>
      <c r="P123" s="100"/>
      <c r="Q123" s="63">
        <f t="shared" si="45"/>
        <v>0</v>
      </c>
      <c r="R123" s="64"/>
      <c r="S123" s="67"/>
      <c r="T123" s="39"/>
      <c r="U123" s="106">
        <f>IF(EXACT(O123,Y123),M123,M123*(1-'Расчет ПРЕДЗАКАЗ'!$D$10))</f>
        <v>0</v>
      </c>
      <c r="V123" s="106">
        <f t="shared" si="46"/>
        <v>0</v>
      </c>
      <c r="W123" s="106" t="e">
        <f>IF(EXACT(O123,Y123),M123,M123*(1-#REF!))</f>
        <v>#REF!</v>
      </c>
      <c r="X123" s="106" t="e">
        <f t="shared" si="47"/>
        <v>#REF!</v>
      </c>
      <c r="Y123" s="107" t="s">
        <v>72</v>
      </c>
      <c r="Z123" s="103">
        <f t="shared" si="43"/>
        <v>0</v>
      </c>
      <c r="AA123" s="103">
        <f t="shared" si="44"/>
        <v>0</v>
      </c>
      <c r="AB123" s="128" t="str">
        <f t="shared" si="48"/>
        <v/>
      </c>
      <c r="AC123" s="128" t="e">
        <f t="shared" si="49"/>
        <v>#REF!</v>
      </c>
    </row>
    <row r="124" spans="1:29" ht="50.1" customHeight="1">
      <c r="A124" s="171"/>
      <c r="B124" s="171"/>
      <c r="C124" s="174"/>
      <c r="D124" s="174"/>
      <c r="E124" s="131"/>
      <c r="F124" s="177"/>
      <c r="G124" s="180"/>
      <c r="H124" s="163"/>
      <c r="I124" s="165"/>
      <c r="J124" s="168"/>
      <c r="K124" s="62"/>
      <c r="L124" s="63"/>
      <c r="M124" s="63"/>
      <c r="N124" s="142"/>
      <c r="O124" s="127"/>
      <c r="P124" s="100"/>
      <c r="Q124" s="63">
        <f t="shared" si="45"/>
        <v>0</v>
      </c>
      <c r="R124" s="64"/>
      <c r="S124" s="67"/>
      <c r="T124" s="39"/>
      <c r="U124" s="106">
        <f>IF(EXACT(O124,Y124),M124,M124*(1-'Расчет ПРЕДЗАКАЗ'!$D$10))</f>
        <v>0</v>
      </c>
      <c r="V124" s="106">
        <f t="shared" si="46"/>
        <v>0</v>
      </c>
      <c r="W124" s="106" t="e">
        <f>IF(EXACT(O124,Y124),M124,M124*(1-#REF!))</f>
        <v>#REF!</v>
      </c>
      <c r="X124" s="106" t="e">
        <f t="shared" si="47"/>
        <v>#REF!</v>
      </c>
      <c r="Y124" s="107" t="s">
        <v>72</v>
      </c>
      <c r="Z124" s="103">
        <f t="shared" si="43"/>
        <v>0</v>
      </c>
      <c r="AA124" s="103">
        <f t="shared" si="44"/>
        <v>0</v>
      </c>
      <c r="AB124" s="128" t="str">
        <f t="shared" si="48"/>
        <v/>
      </c>
      <c r="AC124" s="128" t="e">
        <f t="shared" si="49"/>
        <v>#REF!</v>
      </c>
    </row>
    <row r="125" spans="1:29" ht="50.1" customHeight="1">
      <c r="A125" s="171"/>
      <c r="B125" s="171"/>
      <c r="C125" s="174"/>
      <c r="D125" s="174"/>
      <c r="E125" s="131"/>
      <c r="F125" s="177"/>
      <c r="G125" s="180"/>
      <c r="H125" s="163"/>
      <c r="I125" s="165"/>
      <c r="J125" s="168"/>
      <c r="K125" s="62"/>
      <c r="L125" s="63"/>
      <c r="M125" s="63"/>
      <c r="N125" s="63"/>
      <c r="O125" s="127"/>
      <c r="P125" s="100"/>
      <c r="Q125" s="63">
        <f t="shared" si="45"/>
        <v>0</v>
      </c>
      <c r="R125" s="64"/>
      <c r="S125" s="67"/>
      <c r="T125" s="39"/>
      <c r="U125" s="106">
        <f>IF(EXACT(O125,Y125),M125,M125*(1-'Расчет ПРЕДЗАКАЗ'!$D$10))</f>
        <v>0</v>
      </c>
      <c r="V125" s="106">
        <f t="shared" si="46"/>
        <v>0</v>
      </c>
      <c r="W125" s="106" t="e">
        <f>IF(EXACT(O125,Y125),M125,M125*(1-#REF!))</f>
        <v>#REF!</v>
      </c>
      <c r="X125" s="106" t="e">
        <f t="shared" si="47"/>
        <v>#REF!</v>
      </c>
      <c r="Y125" s="107" t="s">
        <v>72</v>
      </c>
      <c r="Z125" s="103">
        <f t="shared" si="43"/>
        <v>0</v>
      </c>
      <c r="AA125" s="103">
        <f t="shared" si="44"/>
        <v>0</v>
      </c>
      <c r="AB125" s="128" t="str">
        <f t="shared" si="48"/>
        <v/>
      </c>
      <c r="AC125" s="128" t="e">
        <f t="shared" si="49"/>
        <v>#REF!</v>
      </c>
    </row>
    <row r="126" spans="1:29" ht="50.1" customHeight="1">
      <c r="A126" s="171"/>
      <c r="B126" s="171"/>
      <c r="C126" s="174"/>
      <c r="D126" s="174"/>
      <c r="E126" s="131"/>
      <c r="F126" s="177"/>
      <c r="G126" s="180"/>
      <c r="H126" s="163"/>
      <c r="I126" s="165"/>
      <c r="J126" s="168"/>
      <c r="K126" s="62"/>
      <c r="L126" s="63"/>
      <c r="M126" s="63"/>
      <c r="N126" s="63"/>
      <c r="O126" s="127"/>
      <c r="P126" s="100"/>
      <c r="Q126" s="63">
        <f t="shared" si="45"/>
        <v>0</v>
      </c>
      <c r="R126" s="64"/>
      <c r="S126" s="67"/>
      <c r="T126" s="39"/>
      <c r="U126" s="106">
        <f>IF(EXACT(O126,Y126),M126,M126*(1-'Расчет ПРЕДЗАКАЗ'!$D$10))</f>
        <v>0</v>
      </c>
      <c r="V126" s="106">
        <f t="shared" si="46"/>
        <v>0</v>
      </c>
      <c r="W126" s="106" t="e">
        <f>IF(EXACT(O126,Y126),M126,M126*(1-#REF!))</f>
        <v>#REF!</v>
      </c>
      <c r="X126" s="106" t="e">
        <f t="shared" si="47"/>
        <v>#REF!</v>
      </c>
      <c r="Y126" s="107" t="s">
        <v>72</v>
      </c>
      <c r="Z126" s="103">
        <f t="shared" si="43"/>
        <v>0</v>
      </c>
      <c r="AA126" s="103">
        <f t="shared" si="44"/>
        <v>0</v>
      </c>
      <c r="AB126" s="128" t="str">
        <f t="shared" si="48"/>
        <v/>
      </c>
      <c r="AC126" s="128" t="e">
        <f t="shared" si="49"/>
        <v>#REF!</v>
      </c>
    </row>
    <row r="127" spans="1:29" ht="50.1" customHeight="1">
      <c r="A127" s="171"/>
      <c r="B127" s="171"/>
      <c r="C127" s="174"/>
      <c r="D127" s="174"/>
      <c r="E127" s="131"/>
      <c r="F127" s="177"/>
      <c r="G127" s="180"/>
      <c r="H127" s="163"/>
      <c r="I127" s="165"/>
      <c r="J127" s="168"/>
      <c r="K127" s="62"/>
      <c r="L127" s="63"/>
      <c r="M127" s="63"/>
      <c r="N127" s="63"/>
      <c r="O127" s="127"/>
      <c r="P127" s="100"/>
      <c r="Q127" s="63">
        <f t="shared" si="45"/>
        <v>0</v>
      </c>
      <c r="R127" s="64"/>
      <c r="S127" s="67"/>
      <c r="T127" s="39"/>
      <c r="U127" s="106">
        <f>IF(EXACT(O127,Y127),M127,M127*(1-'Расчет ПРЕДЗАКАЗ'!$D$10))</f>
        <v>0</v>
      </c>
      <c r="V127" s="106">
        <f t="shared" si="46"/>
        <v>0</v>
      </c>
      <c r="W127" s="106" t="e">
        <f>IF(EXACT(O127,Y127),M127,M127*(1-#REF!))</f>
        <v>#REF!</v>
      </c>
      <c r="X127" s="106" t="e">
        <f t="shared" si="47"/>
        <v>#REF!</v>
      </c>
      <c r="Y127" s="107" t="s">
        <v>72</v>
      </c>
      <c r="Z127" s="103">
        <f t="shared" si="43"/>
        <v>0</v>
      </c>
      <c r="AA127" s="103">
        <f t="shared" si="44"/>
        <v>0</v>
      </c>
      <c r="AB127" s="128" t="str">
        <f t="shared" si="48"/>
        <v/>
      </c>
      <c r="AC127" s="128" t="e">
        <f t="shared" si="49"/>
        <v>#REF!</v>
      </c>
    </row>
    <row r="128" spans="1:29" ht="50.1" customHeight="1">
      <c r="A128" s="171"/>
      <c r="B128" s="171"/>
      <c r="C128" s="174"/>
      <c r="D128" s="174"/>
      <c r="E128" s="131"/>
      <c r="F128" s="177"/>
      <c r="G128" s="180"/>
      <c r="H128" s="163"/>
      <c r="I128" s="165"/>
      <c r="J128" s="168"/>
      <c r="K128" s="62"/>
      <c r="L128" s="63"/>
      <c r="M128" s="63"/>
      <c r="N128" s="63"/>
      <c r="O128" s="127"/>
      <c r="P128" s="100"/>
      <c r="Q128" s="63">
        <f t="shared" si="45"/>
        <v>0</v>
      </c>
      <c r="R128" s="64"/>
      <c r="S128" s="67"/>
      <c r="T128" s="39"/>
      <c r="U128" s="106">
        <f>IF(EXACT(O128,Y128),M128,M128*(1-'Расчет ПРЕДЗАКАЗ'!$D$10))</f>
        <v>0</v>
      </c>
      <c r="V128" s="106">
        <f t="shared" si="46"/>
        <v>0</v>
      </c>
      <c r="W128" s="106" t="e">
        <f>IF(EXACT(O128,Y128),M128,M128*(1-#REF!))</f>
        <v>#REF!</v>
      </c>
      <c r="X128" s="106" t="e">
        <f t="shared" si="47"/>
        <v>#REF!</v>
      </c>
      <c r="Y128" s="107" t="s">
        <v>72</v>
      </c>
      <c r="Z128" s="103">
        <f t="shared" si="43"/>
        <v>0</v>
      </c>
      <c r="AA128" s="103">
        <f t="shared" si="44"/>
        <v>0</v>
      </c>
      <c r="AB128" s="128" t="str">
        <f t="shared" si="48"/>
        <v/>
      </c>
      <c r="AC128" s="128" t="e">
        <f t="shared" si="49"/>
        <v>#REF!</v>
      </c>
    </row>
    <row r="129" spans="1:29" ht="50.1" customHeight="1">
      <c r="A129" s="171"/>
      <c r="B129" s="171"/>
      <c r="C129" s="174"/>
      <c r="D129" s="174"/>
      <c r="E129" s="131"/>
      <c r="F129" s="177"/>
      <c r="G129" s="180"/>
      <c r="H129" s="163"/>
      <c r="I129" s="165"/>
      <c r="J129" s="168"/>
      <c r="K129" s="62"/>
      <c r="L129" s="63"/>
      <c r="M129" s="63"/>
      <c r="N129" s="65"/>
      <c r="O129" s="127"/>
      <c r="P129" s="100"/>
      <c r="Q129" s="63">
        <f t="shared" si="45"/>
        <v>0</v>
      </c>
      <c r="R129" s="65"/>
      <c r="S129" s="67"/>
      <c r="T129" s="40"/>
      <c r="U129" s="106">
        <f>IF(EXACT(O129,Y129),M129,M129*(1-'Расчет ПРЕДЗАКАЗ'!$D$10))</f>
        <v>0</v>
      </c>
      <c r="V129" s="106">
        <f t="shared" si="46"/>
        <v>0</v>
      </c>
      <c r="W129" s="106" t="e">
        <f>IF(EXACT(O129,Y129),M129,M129*(1-#REF!))</f>
        <v>#REF!</v>
      </c>
      <c r="X129" s="106" t="e">
        <f t="shared" si="47"/>
        <v>#REF!</v>
      </c>
      <c r="Y129" s="107" t="s">
        <v>72</v>
      </c>
      <c r="Z129" s="103">
        <f t="shared" si="43"/>
        <v>0</v>
      </c>
      <c r="AA129" s="103">
        <f t="shared" si="44"/>
        <v>0</v>
      </c>
      <c r="AB129" s="128" t="str">
        <f t="shared" si="48"/>
        <v/>
      </c>
      <c r="AC129" s="128" t="e">
        <f t="shared" si="49"/>
        <v>#REF!</v>
      </c>
    </row>
    <row r="130" spans="1:29" ht="50.1" customHeight="1">
      <c r="A130" s="171"/>
      <c r="B130" s="171"/>
      <c r="C130" s="174"/>
      <c r="D130" s="174"/>
      <c r="E130" s="131"/>
      <c r="F130" s="177"/>
      <c r="G130" s="180"/>
      <c r="H130" s="163"/>
      <c r="I130" s="165"/>
      <c r="J130" s="168"/>
      <c r="K130" s="62"/>
      <c r="L130" s="63"/>
      <c r="M130" s="63"/>
      <c r="N130" s="65"/>
      <c r="O130" s="127"/>
      <c r="P130" s="100"/>
      <c r="Q130" s="63">
        <f t="shared" si="45"/>
        <v>0</v>
      </c>
      <c r="R130" s="65"/>
      <c r="S130" s="67"/>
      <c r="T130" s="40"/>
      <c r="U130" s="106">
        <f>IF(EXACT(O130,Y130),M130,M130*(1-'Расчет ПРЕДЗАКАЗ'!$D$10))</f>
        <v>0</v>
      </c>
      <c r="V130" s="106">
        <f t="shared" si="46"/>
        <v>0</v>
      </c>
      <c r="W130" s="106" t="e">
        <f>IF(EXACT(O130,Y130),M130,M130*(1-#REF!))</f>
        <v>#REF!</v>
      </c>
      <c r="X130" s="106" t="e">
        <f t="shared" si="47"/>
        <v>#REF!</v>
      </c>
      <c r="Y130" s="107" t="s">
        <v>72</v>
      </c>
      <c r="Z130" s="103">
        <f t="shared" si="43"/>
        <v>0</v>
      </c>
      <c r="AA130" s="103">
        <f t="shared" si="44"/>
        <v>0</v>
      </c>
      <c r="AB130" s="128" t="str">
        <f t="shared" si="48"/>
        <v/>
      </c>
      <c r="AC130" s="128" t="e">
        <f t="shared" si="49"/>
        <v>#REF!</v>
      </c>
    </row>
    <row r="131" spans="1:29" ht="50.1" customHeight="1">
      <c r="A131" s="171"/>
      <c r="B131" s="171"/>
      <c r="C131" s="174"/>
      <c r="D131" s="174"/>
      <c r="E131" s="131"/>
      <c r="F131" s="177"/>
      <c r="G131" s="180"/>
      <c r="H131" s="163"/>
      <c r="I131" s="165"/>
      <c r="J131" s="168"/>
      <c r="K131" s="62"/>
      <c r="L131" s="63"/>
      <c r="M131" s="63"/>
      <c r="N131" s="65"/>
      <c r="O131" s="127"/>
      <c r="P131" s="100"/>
      <c r="Q131" s="63">
        <f t="shared" si="45"/>
        <v>0</v>
      </c>
      <c r="R131" s="65"/>
      <c r="S131" s="67"/>
      <c r="T131" s="40"/>
      <c r="U131" s="106">
        <f>IF(EXACT(O131,Y131),M131,M131*(1-'Расчет ПРЕДЗАКАЗ'!$D$10))</f>
        <v>0</v>
      </c>
      <c r="V131" s="106">
        <f t="shared" si="46"/>
        <v>0</v>
      </c>
      <c r="W131" s="106" t="e">
        <f>IF(EXACT(O131,Y131),M131,M131*(1-#REF!))</f>
        <v>#REF!</v>
      </c>
      <c r="X131" s="106" t="e">
        <f t="shared" si="47"/>
        <v>#REF!</v>
      </c>
      <c r="Y131" s="107" t="s">
        <v>72</v>
      </c>
      <c r="Z131" s="103">
        <f t="shared" si="43"/>
        <v>0</v>
      </c>
      <c r="AA131" s="103">
        <f t="shared" si="44"/>
        <v>0</v>
      </c>
      <c r="AB131" s="128" t="str">
        <f t="shared" si="48"/>
        <v/>
      </c>
      <c r="AC131" s="128" t="e">
        <f t="shared" si="49"/>
        <v>#REF!</v>
      </c>
    </row>
    <row r="132" spans="1:29" ht="50.1" customHeight="1">
      <c r="A132" s="171"/>
      <c r="B132" s="171"/>
      <c r="C132" s="174"/>
      <c r="D132" s="174"/>
      <c r="E132" s="131"/>
      <c r="F132" s="177"/>
      <c r="G132" s="180"/>
      <c r="H132" s="163"/>
      <c r="I132" s="165"/>
      <c r="J132" s="168"/>
      <c r="K132" s="62"/>
      <c r="L132" s="63"/>
      <c r="M132" s="63"/>
      <c r="N132" s="65"/>
      <c r="O132" s="127"/>
      <c r="P132" s="100"/>
      <c r="Q132" s="63">
        <f t="shared" si="45"/>
        <v>0</v>
      </c>
      <c r="R132" s="65"/>
      <c r="S132" s="67"/>
      <c r="T132" s="40"/>
      <c r="U132" s="106">
        <f>IF(EXACT(O132,Y132),M132,M132*(1-'Расчет ПРЕДЗАКАЗ'!$D$10))</f>
        <v>0</v>
      </c>
      <c r="V132" s="106">
        <f t="shared" si="46"/>
        <v>0</v>
      </c>
      <c r="W132" s="106" t="e">
        <f>IF(EXACT(O132,Y132),M132,M132*(1-#REF!))</f>
        <v>#REF!</v>
      </c>
      <c r="X132" s="106" t="e">
        <f t="shared" si="47"/>
        <v>#REF!</v>
      </c>
      <c r="Y132" s="107" t="s">
        <v>72</v>
      </c>
      <c r="Z132" s="103">
        <f t="shared" si="43"/>
        <v>0</v>
      </c>
      <c r="AA132" s="103">
        <f t="shared" si="44"/>
        <v>0</v>
      </c>
      <c r="AB132" s="128" t="str">
        <f t="shared" si="48"/>
        <v/>
      </c>
      <c r="AC132" s="128" t="e">
        <f t="shared" si="49"/>
        <v>#REF!</v>
      </c>
    </row>
    <row r="133" spans="1:29" ht="50.1" customHeight="1">
      <c r="A133" s="171"/>
      <c r="B133" s="171"/>
      <c r="C133" s="174"/>
      <c r="D133" s="174"/>
      <c r="E133" s="131"/>
      <c r="F133" s="177"/>
      <c r="G133" s="180"/>
      <c r="H133" s="163"/>
      <c r="I133" s="165"/>
      <c r="J133" s="168"/>
      <c r="K133" s="62"/>
      <c r="L133" s="63"/>
      <c r="M133" s="63"/>
      <c r="N133" s="65"/>
      <c r="O133" s="127"/>
      <c r="P133" s="100"/>
      <c r="Q133" s="63">
        <f t="shared" si="45"/>
        <v>0</v>
      </c>
      <c r="R133" s="65"/>
      <c r="S133" s="67"/>
      <c r="T133" s="40"/>
      <c r="U133" s="106">
        <f>IF(EXACT(O133,Y133),M133,M133*(1-'Расчет ПРЕДЗАКАЗ'!$D$10))</f>
        <v>0</v>
      </c>
      <c r="V133" s="106">
        <f t="shared" si="46"/>
        <v>0</v>
      </c>
      <c r="W133" s="106" t="e">
        <f>IF(EXACT(O133,Y133),M133,M133*(1-#REF!))</f>
        <v>#REF!</v>
      </c>
      <c r="X133" s="106" t="e">
        <f t="shared" si="47"/>
        <v>#REF!</v>
      </c>
      <c r="Y133" s="107" t="s">
        <v>72</v>
      </c>
      <c r="Z133" s="103">
        <f t="shared" si="43"/>
        <v>0</v>
      </c>
      <c r="AA133" s="103">
        <f t="shared" si="44"/>
        <v>0</v>
      </c>
      <c r="AB133" s="128" t="str">
        <f t="shared" si="48"/>
        <v/>
      </c>
      <c r="AC133" s="128" t="e">
        <f t="shared" si="49"/>
        <v>#REF!</v>
      </c>
    </row>
    <row r="134" spans="1:29" ht="50.1" customHeight="1">
      <c r="A134" s="172"/>
      <c r="B134" s="172"/>
      <c r="C134" s="175"/>
      <c r="D134" s="175"/>
      <c r="E134" s="132"/>
      <c r="F134" s="178"/>
      <c r="G134" s="181"/>
      <c r="H134" s="164"/>
      <c r="I134" s="166"/>
      <c r="J134" s="169"/>
      <c r="K134" s="62"/>
      <c r="L134" s="63"/>
      <c r="M134" s="63"/>
      <c r="N134" s="65"/>
      <c r="O134" s="127"/>
      <c r="P134" s="100"/>
      <c r="Q134" s="63">
        <f t="shared" si="45"/>
        <v>0</v>
      </c>
      <c r="R134" s="65"/>
      <c r="S134" s="67"/>
      <c r="T134" s="40"/>
      <c r="U134" s="106">
        <f>IF(EXACT(O134,Y134),M134,M134*(1-'Расчет ПРЕДЗАКАЗ'!$D$10))</f>
        <v>0</v>
      </c>
      <c r="V134" s="106">
        <f t="shared" si="46"/>
        <v>0</v>
      </c>
      <c r="W134" s="106" t="e">
        <f>IF(EXACT(O134,Y134),M134,M134*(1-#REF!))</f>
        <v>#REF!</v>
      </c>
      <c r="X134" s="106" t="e">
        <f t="shared" si="47"/>
        <v>#REF!</v>
      </c>
      <c r="Y134" s="107" t="s">
        <v>72</v>
      </c>
      <c r="Z134" s="103">
        <f t="shared" si="43"/>
        <v>0</v>
      </c>
      <c r="AA134" s="103">
        <f t="shared" si="44"/>
        <v>0</v>
      </c>
      <c r="AB134" s="128" t="str">
        <f t="shared" si="48"/>
        <v/>
      </c>
      <c r="AC134" s="128" t="e">
        <f t="shared" si="49"/>
        <v>#REF!</v>
      </c>
    </row>
    <row r="135" spans="1:29" ht="11.25" customHeight="1" thickBot="1"/>
    <row r="136" spans="1:29" ht="50.1" customHeight="1">
      <c r="A136" s="170">
        <v>239</v>
      </c>
      <c r="B136" s="170" t="s">
        <v>1914</v>
      </c>
      <c r="C136" s="173" t="s">
        <v>1915</v>
      </c>
      <c r="D136" s="173" t="s">
        <v>77</v>
      </c>
      <c r="E136" s="130"/>
      <c r="F136" s="176" t="s">
        <v>1895</v>
      </c>
      <c r="G136" s="179" t="s">
        <v>92</v>
      </c>
      <c r="H136" s="162" t="s">
        <v>1907</v>
      </c>
      <c r="I136" s="162" t="s">
        <v>1908</v>
      </c>
      <c r="J136" s="167" t="s">
        <v>19</v>
      </c>
      <c r="K136" s="62" t="s">
        <v>82</v>
      </c>
      <c r="L136" s="63">
        <v>4610</v>
      </c>
      <c r="M136" s="63">
        <v>2880</v>
      </c>
      <c r="N136" s="142" t="s">
        <v>1916</v>
      </c>
      <c r="O136" s="127"/>
      <c r="P136" s="100"/>
      <c r="Q136" s="63">
        <f>P136*M136</f>
        <v>0</v>
      </c>
      <c r="R136" s="64"/>
      <c r="S136" s="67">
        <v>55</v>
      </c>
      <c r="T136" s="39"/>
      <c r="U136" s="106">
        <f>IF(EXACT(O136,Y136),M136,M136*(1-'Расчет ПРЕДЗАКАЗ'!$D$10))</f>
        <v>2822.4</v>
      </c>
      <c r="V136" s="106">
        <f>P136*U136</f>
        <v>0</v>
      </c>
      <c r="W136" s="106" t="e">
        <f>IF(EXACT(O136,Y136),M136,M136*(1-#REF!))</f>
        <v>#REF!</v>
      </c>
      <c r="X136" s="123" t="e">
        <f>P136*W136</f>
        <v>#REF!</v>
      </c>
      <c r="Y136" s="124" t="s">
        <v>72</v>
      </c>
      <c r="Z136" s="103">
        <f t="shared" ref="Z136:Z150" si="50">IF(EXACT(O136,Y136),Q136,0)</f>
        <v>0</v>
      </c>
      <c r="AA136" s="103">
        <f t="shared" ref="AA136:AA150" si="51">IF(Z136=0,Q136,0)</f>
        <v>0</v>
      </c>
      <c r="AB136" s="128">
        <f>IF(U136=0,"",L136/U136-1)</f>
        <v>0.63336167800453502</v>
      </c>
      <c r="AC136" s="128" t="e">
        <f>IF(W136=0,"",L136/W136-1)</f>
        <v>#REF!</v>
      </c>
    </row>
    <row r="137" spans="1:29" ht="50.1" customHeight="1">
      <c r="A137" s="171"/>
      <c r="B137" s="171"/>
      <c r="C137" s="174"/>
      <c r="D137" s="174"/>
      <c r="E137" s="131"/>
      <c r="F137" s="177"/>
      <c r="G137" s="180"/>
      <c r="H137" s="163"/>
      <c r="I137" s="165"/>
      <c r="J137" s="168"/>
      <c r="K137" s="62"/>
      <c r="L137" s="63"/>
      <c r="M137" s="63"/>
      <c r="N137" s="142"/>
      <c r="O137" s="127"/>
      <c r="P137" s="100"/>
      <c r="Q137" s="63">
        <f t="shared" ref="Q137:Q150" si="52">P137*M137</f>
        <v>0</v>
      </c>
      <c r="R137" s="64"/>
      <c r="S137" s="67"/>
      <c r="T137" s="39"/>
      <c r="U137" s="106">
        <f>IF(EXACT(O137,Y137),M137,M137*(1-'Расчет ПРЕДЗАКАЗ'!$D$10))</f>
        <v>0</v>
      </c>
      <c r="V137" s="106">
        <f t="shared" ref="V137:V150" si="53">P137*U137</f>
        <v>0</v>
      </c>
      <c r="W137" s="106" t="e">
        <f>IF(EXACT(O137,Y137),M137,M137*(1-#REF!))</f>
        <v>#REF!</v>
      </c>
      <c r="X137" s="106" t="e">
        <f t="shared" ref="X137:X150" si="54">P137*W137</f>
        <v>#REF!</v>
      </c>
      <c r="Y137" s="107" t="s">
        <v>72</v>
      </c>
      <c r="Z137" s="103">
        <f t="shared" si="50"/>
        <v>0</v>
      </c>
      <c r="AA137" s="103">
        <f t="shared" si="51"/>
        <v>0</v>
      </c>
      <c r="AB137" s="128" t="str">
        <f t="shared" ref="AB137:AB150" si="55">IF(U137=0,"",L137/U137-1)</f>
        <v/>
      </c>
      <c r="AC137" s="128" t="e">
        <f t="shared" ref="AC137:AC150" si="56">IF(W137=0,"",L137/W137-1)</f>
        <v>#REF!</v>
      </c>
    </row>
    <row r="138" spans="1:29" ht="50.1" customHeight="1">
      <c r="A138" s="171"/>
      <c r="B138" s="171"/>
      <c r="C138" s="174"/>
      <c r="D138" s="174"/>
      <c r="E138" s="131"/>
      <c r="F138" s="177"/>
      <c r="G138" s="180"/>
      <c r="H138" s="163"/>
      <c r="I138" s="165"/>
      <c r="J138" s="168"/>
      <c r="K138" s="62"/>
      <c r="L138" s="63"/>
      <c r="M138" s="63"/>
      <c r="N138" s="142"/>
      <c r="O138" s="127"/>
      <c r="P138" s="100"/>
      <c r="Q138" s="63">
        <f t="shared" si="52"/>
        <v>0</v>
      </c>
      <c r="R138" s="64"/>
      <c r="S138" s="67"/>
      <c r="T138" s="39"/>
      <c r="U138" s="106">
        <f>IF(EXACT(O138,Y138),M138,M138*(1-'Расчет ПРЕДЗАКАЗ'!$D$10))</f>
        <v>0</v>
      </c>
      <c r="V138" s="106">
        <f t="shared" si="53"/>
        <v>0</v>
      </c>
      <c r="W138" s="106" t="e">
        <f>IF(EXACT(O138,Y138),M138,M138*(1-#REF!))</f>
        <v>#REF!</v>
      </c>
      <c r="X138" s="106" t="e">
        <f t="shared" si="54"/>
        <v>#REF!</v>
      </c>
      <c r="Y138" s="107" t="s">
        <v>72</v>
      </c>
      <c r="Z138" s="103">
        <f t="shared" si="50"/>
        <v>0</v>
      </c>
      <c r="AA138" s="103">
        <f t="shared" si="51"/>
        <v>0</v>
      </c>
      <c r="AB138" s="128" t="str">
        <f t="shared" si="55"/>
        <v/>
      </c>
      <c r="AC138" s="128" t="e">
        <f t="shared" si="56"/>
        <v>#REF!</v>
      </c>
    </row>
    <row r="139" spans="1:29" ht="50.1" customHeight="1">
      <c r="A139" s="171"/>
      <c r="B139" s="171"/>
      <c r="C139" s="174"/>
      <c r="D139" s="174"/>
      <c r="E139" s="131"/>
      <c r="F139" s="177"/>
      <c r="G139" s="180"/>
      <c r="H139" s="163"/>
      <c r="I139" s="165"/>
      <c r="J139" s="168"/>
      <c r="K139" s="62"/>
      <c r="L139" s="63"/>
      <c r="M139" s="63"/>
      <c r="N139" s="142"/>
      <c r="O139" s="127"/>
      <c r="P139" s="100"/>
      <c r="Q139" s="63">
        <f t="shared" si="52"/>
        <v>0</v>
      </c>
      <c r="R139" s="64"/>
      <c r="S139" s="67"/>
      <c r="T139" s="39"/>
      <c r="U139" s="106">
        <f>IF(EXACT(O139,Y139),M139,M139*(1-'Расчет ПРЕДЗАКАЗ'!$D$10))</f>
        <v>0</v>
      </c>
      <c r="V139" s="106">
        <f t="shared" si="53"/>
        <v>0</v>
      </c>
      <c r="W139" s="106" t="e">
        <f>IF(EXACT(O139,Y139),M139,M139*(1-#REF!))</f>
        <v>#REF!</v>
      </c>
      <c r="X139" s="106" t="e">
        <f t="shared" si="54"/>
        <v>#REF!</v>
      </c>
      <c r="Y139" s="107" t="s">
        <v>72</v>
      </c>
      <c r="Z139" s="103">
        <f t="shared" si="50"/>
        <v>0</v>
      </c>
      <c r="AA139" s="103">
        <f t="shared" si="51"/>
        <v>0</v>
      </c>
      <c r="AB139" s="128" t="str">
        <f t="shared" si="55"/>
        <v/>
      </c>
      <c r="AC139" s="128" t="e">
        <f t="shared" si="56"/>
        <v>#REF!</v>
      </c>
    </row>
    <row r="140" spans="1:29" ht="50.1" customHeight="1">
      <c r="A140" s="171"/>
      <c r="B140" s="171"/>
      <c r="C140" s="174"/>
      <c r="D140" s="174"/>
      <c r="E140" s="131"/>
      <c r="F140" s="177"/>
      <c r="G140" s="180"/>
      <c r="H140" s="163"/>
      <c r="I140" s="165"/>
      <c r="J140" s="168"/>
      <c r="K140" s="62"/>
      <c r="L140" s="63"/>
      <c r="M140" s="63"/>
      <c r="N140" s="142"/>
      <c r="O140" s="127"/>
      <c r="P140" s="100"/>
      <c r="Q140" s="63">
        <f t="shared" si="52"/>
        <v>0</v>
      </c>
      <c r="R140" s="64"/>
      <c r="S140" s="67"/>
      <c r="T140" s="39"/>
      <c r="U140" s="106">
        <f>IF(EXACT(O140,Y140),M140,M140*(1-'Расчет ПРЕДЗАКАЗ'!$D$10))</f>
        <v>0</v>
      </c>
      <c r="V140" s="106">
        <f t="shared" si="53"/>
        <v>0</v>
      </c>
      <c r="W140" s="106" t="e">
        <f>IF(EXACT(O140,Y140),M140,M140*(1-#REF!))</f>
        <v>#REF!</v>
      </c>
      <c r="X140" s="106" t="e">
        <f t="shared" si="54"/>
        <v>#REF!</v>
      </c>
      <c r="Y140" s="107" t="s">
        <v>72</v>
      </c>
      <c r="Z140" s="103">
        <f t="shared" si="50"/>
        <v>0</v>
      </c>
      <c r="AA140" s="103">
        <f t="shared" si="51"/>
        <v>0</v>
      </c>
      <c r="AB140" s="128" t="str">
        <f t="shared" si="55"/>
        <v/>
      </c>
      <c r="AC140" s="128" t="e">
        <f t="shared" si="56"/>
        <v>#REF!</v>
      </c>
    </row>
    <row r="141" spans="1:29" ht="50.1" customHeight="1">
      <c r="A141" s="171"/>
      <c r="B141" s="171"/>
      <c r="C141" s="174"/>
      <c r="D141" s="174"/>
      <c r="E141" s="131"/>
      <c r="F141" s="177"/>
      <c r="G141" s="180"/>
      <c r="H141" s="163"/>
      <c r="I141" s="165"/>
      <c r="J141" s="168"/>
      <c r="K141" s="62"/>
      <c r="L141" s="63"/>
      <c r="M141" s="63"/>
      <c r="N141" s="63"/>
      <c r="O141" s="127"/>
      <c r="P141" s="100"/>
      <c r="Q141" s="63">
        <f t="shared" si="52"/>
        <v>0</v>
      </c>
      <c r="R141" s="64"/>
      <c r="S141" s="67"/>
      <c r="T141" s="39"/>
      <c r="U141" s="106">
        <f>IF(EXACT(O141,Y141),M141,M141*(1-'Расчет ПРЕДЗАКАЗ'!$D$10))</f>
        <v>0</v>
      </c>
      <c r="V141" s="106">
        <f t="shared" si="53"/>
        <v>0</v>
      </c>
      <c r="W141" s="106" t="e">
        <f>IF(EXACT(O141,Y141),M141,M141*(1-#REF!))</f>
        <v>#REF!</v>
      </c>
      <c r="X141" s="106" t="e">
        <f t="shared" si="54"/>
        <v>#REF!</v>
      </c>
      <c r="Y141" s="107" t="s">
        <v>72</v>
      </c>
      <c r="Z141" s="103">
        <f t="shared" si="50"/>
        <v>0</v>
      </c>
      <c r="AA141" s="103">
        <f t="shared" si="51"/>
        <v>0</v>
      </c>
      <c r="AB141" s="128" t="str">
        <f t="shared" si="55"/>
        <v/>
      </c>
      <c r="AC141" s="128" t="e">
        <f t="shared" si="56"/>
        <v>#REF!</v>
      </c>
    </row>
    <row r="142" spans="1:29" ht="50.1" customHeight="1">
      <c r="A142" s="171"/>
      <c r="B142" s="171"/>
      <c r="C142" s="174"/>
      <c r="D142" s="174"/>
      <c r="E142" s="131"/>
      <c r="F142" s="177"/>
      <c r="G142" s="180"/>
      <c r="H142" s="163"/>
      <c r="I142" s="165"/>
      <c r="J142" s="168"/>
      <c r="K142" s="62"/>
      <c r="L142" s="63"/>
      <c r="M142" s="63"/>
      <c r="N142" s="63"/>
      <c r="O142" s="127"/>
      <c r="P142" s="100"/>
      <c r="Q142" s="63">
        <f t="shared" si="52"/>
        <v>0</v>
      </c>
      <c r="R142" s="64"/>
      <c r="S142" s="67"/>
      <c r="T142" s="39"/>
      <c r="U142" s="106">
        <f>IF(EXACT(O142,Y142),M142,M142*(1-'Расчет ПРЕДЗАКАЗ'!$D$10))</f>
        <v>0</v>
      </c>
      <c r="V142" s="106">
        <f t="shared" si="53"/>
        <v>0</v>
      </c>
      <c r="W142" s="106" t="e">
        <f>IF(EXACT(O142,Y142),M142,M142*(1-#REF!))</f>
        <v>#REF!</v>
      </c>
      <c r="X142" s="106" t="e">
        <f t="shared" si="54"/>
        <v>#REF!</v>
      </c>
      <c r="Y142" s="107" t="s">
        <v>72</v>
      </c>
      <c r="Z142" s="103">
        <f t="shared" si="50"/>
        <v>0</v>
      </c>
      <c r="AA142" s="103">
        <f t="shared" si="51"/>
        <v>0</v>
      </c>
      <c r="AB142" s="128" t="str">
        <f t="shared" si="55"/>
        <v/>
      </c>
      <c r="AC142" s="128" t="e">
        <f t="shared" si="56"/>
        <v>#REF!</v>
      </c>
    </row>
    <row r="143" spans="1:29" ht="50.1" customHeight="1">
      <c r="A143" s="171"/>
      <c r="B143" s="171"/>
      <c r="C143" s="174"/>
      <c r="D143" s="174"/>
      <c r="E143" s="131"/>
      <c r="F143" s="177"/>
      <c r="G143" s="180"/>
      <c r="H143" s="163"/>
      <c r="I143" s="165"/>
      <c r="J143" s="168"/>
      <c r="K143" s="62"/>
      <c r="L143" s="63"/>
      <c r="M143" s="63"/>
      <c r="N143" s="63"/>
      <c r="O143" s="127"/>
      <c r="P143" s="100"/>
      <c r="Q143" s="63">
        <f t="shared" si="52"/>
        <v>0</v>
      </c>
      <c r="R143" s="64"/>
      <c r="S143" s="67"/>
      <c r="T143" s="39"/>
      <c r="U143" s="106">
        <f>IF(EXACT(O143,Y143),M143,M143*(1-'Расчет ПРЕДЗАКАЗ'!$D$10))</f>
        <v>0</v>
      </c>
      <c r="V143" s="106">
        <f t="shared" si="53"/>
        <v>0</v>
      </c>
      <c r="W143" s="106" t="e">
        <f>IF(EXACT(O143,Y143),M143,M143*(1-#REF!))</f>
        <v>#REF!</v>
      </c>
      <c r="X143" s="106" t="e">
        <f t="shared" si="54"/>
        <v>#REF!</v>
      </c>
      <c r="Y143" s="107" t="s">
        <v>72</v>
      </c>
      <c r="Z143" s="103">
        <f t="shared" si="50"/>
        <v>0</v>
      </c>
      <c r="AA143" s="103">
        <f t="shared" si="51"/>
        <v>0</v>
      </c>
      <c r="AB143" s="128" t="str">
        <f t="shared" si="55"/>
        <v/>
      </c>
      <c r="AC143" s="128" t="e">
        <f t="shared" si="56"/>
        <v>#REF!</v>
      </c>
    </row>
    <row r="144" spans="1:29" ht="50.1" customHeight="1">
      <c r="A144" s="171"/>
      <c r="B144" s="171"/>
      <c r="C144" s="174"/>
      <c r="D144" s="174"/>
      <c r="E144" s="131"/>
      <c r="F144" s="177"/>
      <c r="G144" s="180"/>
      <c r="H144" s="163"/>
      <c r="I144" s="165"/>
      <c r="J144" s="168"/>
      <c r="K144" s="62"/>
      <c r="L144" s="63"/>
      <c r="M144" s="63"/>
      <c r="N144" s="63"/>
      <c r="O144" s="127"/>
      <c r="P144" s="100"/>
      <c r="Q144" s="63">
        <f t="shared" si="52"/>
        <v>0</v>
      </c>
      <c r="R144" s="64"/>
      <c r="S144" s="67"/>
      <c r="T144" s="39"/>
      <c r="U144" s="106">
        <f>IF(EXACT(O144,Y144),M144,M144*(1-'Расчет ПРЕДЗАКАЗ'!$D$10))</f>
        <v>0</v>
      </c>
      <c r="V144" s="106">
        <f t="shared" si="53"/>
        <v>0</v>
      </c>
      <c r="W144" s="106" t="e">
        <f>IF(EXACT(O144,Y144),M144,M144*(1-#REF!))</f>
        <v>#REF!</v>
      </c>
      <c r="X144" s="106" t="e">
        <f t="shared" si="54"/>
        <v>#REF!</v>
      </c>
      <c r="Y144" s="107" t="s">
        <v>72</v>
      </c>
      <c r="Z144" s="103">
        <f t="shared" si="50"/>
        <v>0</v>
      </c>
      <c r="AA144" s="103">
        <f t="shared" si="51"/>
        <v>0</v>
      </c>
      <c r="AB144" s="128" t="str">
        <f t="shared" si="55"/>
        <v/>
      </c>
      <c r="AC144" s="128" t="e">
        <f t="shared" si="56"/>
        <v>#REF!</v>
      </c>
    </row>
    <row r="145" spans="1:29" ht="50.1" customHeight="1">
      <c r="A145" s="171"/>
      <c r="B145" s="171"/>
      <c r="C145" s="174"/>
      <c r="D145" s="174"/>
      <c r="E145" s="131"/>
      <c r="F145" s="177"/>
      <c r="G145" s="180"/>
      <c r="H145" s="163"/>
      <c r="I145" s="165"/>
      <c r="J145" s="168"/>
      <c r="K145" s="62"/>
      <c r="L145" s="63"/>
      <c r="M145" s="63"/>
      <c r="N145" s="65"/>
      <c r="O145" s="127"/>
      <c r="P145" s="100"/>
      <c r="Q145" s="63">
        <f t="shared" si="52"/>
        <v>0</v>
      </c>
      <c r="R145" s="65"/>
      <c r="S145" s="67"/>
      <c r="T145" s="40"/>
      <c r="U145" s="106">
        <f>IF(EXACT(O145,Y145),M145,M145*(1-'Расчет ПРЕДЗАКАЗ'!$D$10))</f>
        <v>0</v>
      </c>
      <c r="V145" s="106">
        <f t="shared" si="53"/>
        <v>0</v>
      </c>
      <c r="W145" s="106" t="e">
        <f>IF(EXACT(O145,Y145),M145,M145*(1-#REF!))</f>
        <v>#REF!</v>
      </c>
      <c r="X145" s="106" t="e">
        <f t="shared" si="54"/>
        <v>#REF!</v>
      </c>
      <c r="Y145" s="107" t="s">
        <v>72</v>
      </c>
      <c r="Z145" s="103">
        <f t="shared" si="50"/>
        <v>0</v>
      </c>
      <c r="AA145" s="103">
        <f t="shared" si="51"/>
        <v>0</v>
      </c>
      <c r="AB145" s="128" t="str">
        <f t="shared" si="55"/>
        <v/>
      </c>
      <c r="AC145" s="128" t="e">
        <f t="shared" si="56"/>
        <v>#REF!</v>
      </c>
    </row>
    <row r="146" spans="1:29" ht="50.1" customHeight="1">
      <c r="A146" s="171"/>
      <c r="B146" s="171"/>
      <c r="C146" s="174"/>
      <c r="D146" s="174"/>
      <c r="E146" s="131"/>
      <c r="F146" s="177"/>
      <c r="G146" s="180"/>
      <c r="H146" s="163"/>
      <c r="I146" s="165"/>
      <c r="J146" s="168"/>
      <c r="K146" s="62"/>
      <c r="L146" s="63"/>
      <c r="M146" s="63"/>
      <c r="N146" s="65"/>
      <c r="O146" s="127"/>
      <c r="P146" s="100"/>
      <c r="Q146" s="63">
        <f t="shared" si="52"/>
        <v>0</v>
      </c>
      <c r="R146" s="65"/>
      <c r="S146" s="67"/>
      <c r="T146" s="40"/>
      <c r="U146" s="106">
        <f>IF(EXACT(O146,Y146),M146,M146*(1-'Расчет ПРЕДЗАКАЗ'!$D$10))</f>
        <v>0</v>
      </c>
      <c r="V146" s="106">
        <f t="shared" si="53"/>
        <v>0</v>
      </c>
      <c r="W146" s="106" t="e">
        <f>IF(EXACT(O146,Y146),M146,M146*(1-#REF!))</f>
        <v>#REF!</v>
      </c>
      <c r="X146" s="106" t="e">
        <f t="shared" si="54"/>
        <v>#REF!</v>
      </c>
      <c r="Y146" s="107" t="s">
        <v>72</v>
      </c>
      <c r="Z146" s="103">
        <f t="shared" si="50"/>
        <v>0</v>
      </c>
      <c r="AA146" s="103">
        <f t="shared" si="51"/>
        <v>0</v>
      </c>
      <c r="AB146" s="128" t="str">
        <f t="shared" si="55"/>
        <v/>
      </c>
      <c r="AC146" s="128" t="e">
        <f t="shared" si="56"/>
        <v>#REF!</v>
      </c>
    </row>
    <row r="147" spans="1:29" ht="50.1" customHeight="1">
      <c r="A147" s="171"/>
      <c r="B147" s="171"/>
      <c r="C147" s="174"/>
      <c r="D147" s="174"/>
      <c r="E147" s="131"/>
      <c r="F147" s="177"/>
      <c r="G147" s="180"/>
      <c r="H147" s="163"/>
      <c r="I147" s="165"/>
      <c r="J147" s="168"/>
      <c r="K147" s="62"/>
      <c r="L147" s="63"/>
      <c r="M147" s="63"/>
      <c r="N147" s="65"/>
      <c r="O147" s="127"/>
      <c r="P147" s="100"/>
      <c r="Q147" s="63">
        <f t="shared" si="52"/>
        <v>0</v>
      </c>
      <c r="R147" s="65"/>
      <c r="S147" s="67"/>
      <c r="T147" s="40"/>
      <c r="U147" s="106">
        <f>IF(EXACT(O147,Y147),M147,M147*(1-'Расчет ПРЕДЗАКАЗ'!$D$10))</f>
        <v>0</v>
      </c>
      <c r="V147" s="106">
        <f t="shared" si="53"/>
        <v>0</v>
      </c>
      <c r="W147" s="106" t="e">
        <f>IF(EXACT(O147,Y147),M147,M147*(1-#REF!))</f>
        <v>#REF!</v>
      </c>
      <c r="X147" s="106" t="e">
        <f t="shared" si="54"/>
        <v>#REF!</v>
      </c>
      <c r="Y147" s="107" t="s">
        <v>72</v>
      </c>
      <c r="Z147" s="103">
        <f t="shared" si="50"/>
        <v>0</v>
      </c>
      <c r="AA147" s="103">
        <f t="shared" si="51"/>
        <v>0</v>
      </c>
      <c r="AB147" s="128" t="str">
        <f t="shared" si="55"/>
        <v/>
      </c>
      <c r="AC147" s="128" t="e">
        <f t="shared" si="56"/>
        <v>#REF!</v>
      </c>
    </row>
    <row r="148" spans="1:29" ht="50.1" customHeight="1">
      <c r="A148" s="171"/>
      <c r="B148" s="171"/>
      <c r="C148" s="174"/>
      <c r="D148" s="174"/>
      <c r="E148" s="131"/>
      <c r="F148" s="177"/>
      <c r="G148" s="180"/>
      <c r="H148" s="163"/>
      <c r="I148" s="165"/>
      <c r="J148" s="168"/>
      <c r="K148" s="62"/>
      <c r="L148" s="63"/>
      <c r="M148" s="63"/>
      <c r="N148" s="65"/>
      <c r="O148" s="127"/>
      <c r="P148" s="100"/>
      <c r="Q148" s="63">
        <f t="shared" si="52"/>
        <v>0</v>
      </c>
      <c r="R148" s="65"/>
      <c r="S148" s="67"/>
      <c r="T148" s="40"/>
      <c r="U148" s="106">
        <f>IF(EXACT(O148,Y148),M148,M148*(1-'Расчет ПРЕДЗАКАЗ'!$D$10))</f>
        <v>0</v>
      </c>
      <c r="V148" s="106">
        <f t="shared" si="53"/>
        <v>0</v>
      </c>
      <c r="W148" s="106" t="e">
        <f>IF(EXACT(O148,Y148),M148,M148*(1-#REF!))</f>
        <v>#REF!</v>
      </c>
      <c r="X148" s="106" t="e">
        <f t="shared" si="54"/>
        <v>#REF!</v>
      </c>
      <c r="Y148" s="107" t="s">
        <v>72</v>
      </c>
      <c r="Z148" s="103">
        <f t="shared" si="50"/>
        <v>0</v>
      </c>
      <c r="AA148" s="103">
        <f t="shared" si="51"/>
        <v>0</v>
      </c>
      <c r="AB148" s="128" t="str">
        <f t="shared" si="55"/>
        <v/>
      </c>
      <c r="AC148" s="128" t="e">
        <f t="shared" si="56"/>
        <v>#REF!</v>
      </c>
    </row>
    <row r="149" spans="1:29" ht="50.1" customHeight="1">
      <c r="A149" s="171"/>
      <c r="B149" s="171"/>
      <c r="C149" s="174"/>
      <c r="D149" s="174"/>
      <c r="E149" s="131"/>
      <c r="F149" s="177"/>
      <c r="G149" s="180"/>
      <c r="H149" s="163"/>
      <c r="I149" s="165"/>
      <c r="J149" s="168"/>
      <c r="K149" s="62"/>
      <c r="L149" s="63"/>
      <c r="M149" s="63"/>
      <c r="N149" s="65"/>
      <c r="O149" s="127"/>
      <c r="P149" s="100"/>
      <c r="Q149" s="63">
        <f t="shared" si="52"/>
        <v>0</v>
      </c>
      <c r="R149" s="65"/>
      <c r="S149" s="67"/>
      <c r="T149" s="40"/>
      <c r="U149" s="106">
        <f>IF(EXACT(O149,Y149),M149,M149*(1-'Расчет ПРЕДЗАКАЗ'!$D$10))</f>
        <v>0</v>
      </c>
      <c r="V149" s="106">
        <f t="shared" si="53"/>
        <v>0</v>
      </c>
      <c r="W149" s="106" t="e">
        <f>IF(EXACT(O149,Y149),M149,M149*(1-#REF!))</f>
        <v>#REF!</v>
      </c>
      <c r="X149" s="106" t="e">
        <f t="shared" si="54"/>
        <v>#REF!</v>
      </c>
      <c r="Y149" s="107" t="s">
        <v>72</v>
      </c>
      <c r="Z149" s="103">
        <f t="shared" si="50"/>
        <v>0</v>
      </c>
      <c r="AA149" s="103">
        <f t="shared" si="51"/>
        <v>0</v>
      </c>
      <c r="AB149" s="128" t="str">
        <f t="shared" si="55"/>
        <v/>
      </c>
      <c r="AC149" s="128" t="e">
        <f t="shared" si="56"/>
        <v>#REF!</v>
      </c>
    </row>
    <row r="150" spans="1:29" ht="50.1" customHeight="1">
      <c r="A150" s="172"/>
      <c r="B150" s="172"/>
      <c r="C150" s="175"/>
      <c r="D150" s="175"/>
      <c r="E150" s="132"/>
      <c r="F150" s="178"/>
      <c r="G150" s="181"/>
      <c r="H150" s="164"/>
      <c r="I150" s="166"/>
      <c r="J150" s="169"/>
      <c r="K150" s="62"/>
      <c r="L150" s="63"/>
      <c r="M150" s="63"/>
      <c r="N150" s="65"/>
      <c r="O150" s="127"/>
      <c r="P150" s="100"/>
      <c r="Q150" s="63">
        <f t="shared" si="52"/>
        <v>0</v>
      </c>
      <c r="R150" s="65"/>
      <c r="S150" s="67"/>
      <c r="T150" s="40"/>
      <c r="U150" s="106">
        <f>IF(EXACT(O150,Y150),M150,M150*(1-'Расчет ПРЕДЗАКАЗ'!$D$10))</f>
        <v>0</v>
      </c>
      <c r="V150" s="106">
        <f t="shared" si="53"/>
        <v>0</v>
      </c>
      <c r="W150" s="106" t="e">
        <f>IF(EXACT(O150,Y150),M150,M150*(1-#REF!))</f>
        <v>#REF!</v>
      </c>
      <c r="X150" s="106" t="e">
        <f t="shared" si="54"/>
        <v>#REF!</v>
      </c>
      <c r="Y150" s="107" t="s">
        <v>72</v>
      </c>
      <c r="Z150" s="103">
        <f t="shared" si="50"/>
        <v>0</v>
      </c>
      <c r="AA150" s="103">
        <f t="shared" si="51"/>
        <v>0</v>
      </c>
      <c r="AB150" s="128" t="str">
        <f t="shared" si="55"/>
        <v/>
      </c>
      <c r="AC150" s="128" t="e">
        <f t="shared" si="56"/>
        <v>#REF!</v>
      </c>
    </row>
    <row r="151" spans="1:29" ht="11.25" customHeight="1" thickBot="1"/>
    <row r="152" spans="1:29" ht="50.1" customHeight="1">
      <c r="A152" s="170">
        <v>240</v>
      </c>
      <c r="B152" s="170" t="s">
        <v>1917</v>
      </c>
      <c r="C152" s="173" t="s">
        <v>1918</v>
      </c>
      <c r="D152" s="173" t="s">
        <v>77</v>
      </c>
      <c r="E152" s="130"/>
      <c r="F152" s="176" t="s">
        <v>1895</v>
      </c>
      <c r="G152" s="179" t="s">
        <v>111</v>
      </c>
      <c r="H152" s="162" t="s">
        <v>1919</v>
      </c>
      <c r="I152" s="162" t="s">
        <v>1920</v>
      </c>
      <c r="J152" s="167" t="s">
        <v>19</v>
      </c>
      <c r="K152" s="62" t="s">
        <v>179</v>
      </c>
      <c r="L152" s="63">
        <v>3280</v>
      </c>
      <c r="M152" s="63">
        <v>2052</v>
      </c>
      <c r="N152" s="142" t="s">
        <v>1921</v>
      </c>
      <c r="O152" s="127" t="s">
        <v>72</v>
      </c>
      <c r="P152" s="100"/>
      <c r="Q152" s="63">
        <f>P152*M152</f>
        <v>0</v>
      </c>
      <c r="R152" s="64"/>
      <c r="S152" s="67">
        <v>23</v>
      </c>
      <c r="T152" s="39"/>
      <c r="U152" s="106">
        <f>IF(EXACT(O152,Y152),M152,M152*(1-'Расчет ПРЕДЗАКАЗ'!$D$10))</f>
        <v>2052</v>
      </c>
      <c r="V152" s="106">
        <f>P152*U152</f>
        <v>0</v>
      </c>
      <c r="W152" s="106">
        <f>IF(EXACT(O152,Y152),M152,M152*(1-#REF!))</f>
        <v>2052</v>
      </c>
      <c r="X152" s="123">
        <f>P152*W152</f>
        <v>0</v>
      </c>
      <c r="Y152" s="124" t="s">
        <v>72</v>
      </c>
      <c r="Z152" s="103">
        <f t="shared" ref="Z152:Z166" si="57">IF(EXACT(O152,Y152),Q152,0)</f>
        <v>0</v>
      </c>
      <c r="AA152" s="103">
        <f t="shared" ref="AA152:AA166" si="58">IF(Z152=0,Q152,0)</f>
        <v>0</v>
      </c>
      <c r="AB152" s="128">
        <f>IF(U152=0,"",L152/U152-1)</f>
        <v>0.59844054580896677</v>
      </c>
      <c r="AC152" s="128">
        <f>IF(W152=0,"",L152/W152-1)</f>
        <v>0.59844054580896677</v>
      </c>
    </row>
    <row r="153" spans="1:29" ht="50.1" customHeight="1">
      <c r="A153" s="171"/>
      <c r="B153" s="171"/>
      <c r="C153" s="174"/>
      <c r="D153" s="174"/>
      <c r="E153" s="131"/>
      <c r="F153" s="177"/>
      <c r="G153" s="180"/>
      <c r="H153" s="163"/>
      <c r="I153" s="165"/>
      <c r="J153" s="168"/>
      <c r="K153" s="62" t="s">
        <v>188</v>
      </c>
      <c r="L153" s="63">
        <v>3280</v>
      </c>
      <c r="M153" s="63">
        <v>2052</v>
      </c>
      <c r="N153" s="142" t="s">
        <v>1922</v>
      </c>
      <c r="O153" s="127" t="s">
        <v>72</v>
      </c>
      <c r="P153" s="100"/>
      <c r="Q153" s="63">
        <f t="shared" ref="Q153:Q166" si="59">P153*M153</f>
        <v>0</v>
      </c>
      <c r="R153" s="64"/>
      <c r="S153" s="67">
        <v>31</v>
      </c>
      <c r="T153" s="39"/>
      <c r="U153" s="106">
        <f>IF(EXACT(O153,Y153),M153,M153*(1-'Расчет ПРЕДЗАКАЗ'!$D$10))</f>
        <v>2052</v>
      </c>
      <c r="V153" s="106">
        <f t="shared" ref="V153:V166" si="60">P153*U153</f>
        <v>0</v>
      </c>
      <c r="W153" s="106">
        <f>IF(EXACT(O153,Y153),M153,M153*(1-#REF!))</f>
        <v>2052</v>
      </c>
      <c r="X153" s="106">
        <f t="shared" ref="X153:X166" si="61">P153*W153</f>
        <v>0</v>
      </c>
      <c r="Y153" s="107" t="s">
        <v>72</v>
      </c>
      <c r="Z153" s="103">
        <f t="shared" si="57"/>
        <v>0</v>
      </c>
      <c r="AA153" s="103">
        <f t="shared" si="58"/>
        <v>0</v>
      </c>
      <c r="AB153" s="128">
        <f t="shared" ref="AB153:AB166" si="62">IF(U153=0,"",L153/U153-1)</f>
        <v>0.59844054580896677</v>
      </c>
      <c r="AC153" s="128">
        <f t="shared" ref="AC153:AC166" si="63">IF(W153=0,"",L153/W153-1)</f>
        <v>0.59844054580896677</v>
      </c>
    </row>
    <row r="154" spans="1:29" ht="50.1" customHeight="1">
      <c r="A154" s="171"/>
      <c r="B154" s="171"/>
      <c r="C154" s="174"/>
      <c r="D154" s="174"/>
      <c r="E154" s="131"/>
      <c r="F154" s="177"/>
      <c r="G154" s="180"/>
      <c r="H154" s="163"/>
      <c r="I154" s="165"/>
      <c r="J154" s="168"/>
      <c r="K154" s="62" t="s">
        <v>181</v>
      </c>
      <c r="L154" s="63">
        <v>3280</v>
      </c>
      <c r="M154" s="63">
        <v>2052</v>
      </c>
      <c r="N154" s="142" t="s">
        <v>1923</v>
      </c>
      <c r="O154" s="127" t="s">
        <v>72</v>
      </c>
      <c r="P154" s="100"/>
      <c r="Q154" s="63">
        <f t="shared" si="59"/>
        <v>0</v>
      </c>
      <c r="R154" s="64"/>
      <c r="S154" s="67">
        <v>11</v>
      </c>
      <c r="T154" s="39"/>
      <c r="U154" s="106">
        <f>IF(EXACT(O154,Y154),M154,M154*(1-'Расчет ПРЕДЗАКАЗ'!$D$10))</f>
        <v>2052</v>
      </c>
      <c r="V154" s="106">
        <f t="shared" si="60"/>
        <v>0</v>
      </c>
      <c r="W154" s="106">
        <f>IF(EXACT(O154,Y154),M154,M154*(1-#REF!))</f>
        <v>2052</v>
      </c>
      <c r="X154" s="106">
        <f t="shared" si="61"/>
        <v>0</v>
      </c>
      <c r="Y154" s="107" t="s">
        <v>72</v>
      </c>
      <c r="Z154" s="103">
        <f t="shared" si="57"/>
        <v>0</v>
      </c>
      <c r="AA154" s="103">
        <f t="shared" si="58"/>
        <v>0</v>
      </c>
      <c r="AB154" s="128">
        <f t="shared" si="62"/>
        <v>0.59844054580896677</v>
      </c>
      <c r="AC154" s="128">
        <f t="shared" si="63"/>
        <v>0.59844054580896677</v>
      </c>
    </row>
    <row r="155" spans="1:29" ht="50.1" customHeight="1">
      <c r="A155" s="171"/>
      <c r="B155" s="171"/>
      <c r="C155" s="174"/>
      <c r="D155" s="174"/>
      <c r="E155" s="131"/>
      <c r="F155" s="177"/>
      <c r="G155" s="180"/>
      <c r="H155" s="163"/>
      <c r="I155" s="165"/>
      <c r="J155" s="168"/>
      <c r="K155" s="62" t="s">
        <v>82</v>
      </c>
      <c r="L155" s="63">
        <v>3280</v>
      </c>
      <c r="M155" s="63">
        <v>2052</v>
      </c>
      <c r="N155" s="142" t="s">
        <v>1924</v>
      </c>
      <c r="O155" s="127" t="s">
        <v>72</v>
      </c>
      <c r="P155" s="100"/>
      <c r="Q155" s="63">
        <f t="shared" si="59"/>
        <v>0</v>
      </c>
      <c r="R155" s="64"/>
      <c r="S155" s="67">
        <v>33</v>
      </c>
      <c r="T155" s="39"/>
      <c r="U155" s="106">
        <f>IF(EXACT(O155,Y155),M155,M155*(1-'Расчет ПРЕДЗАКАЗ'!$D$10))</f>
        <v>2052</v>
      </c>
      <c r="V155" s="106">
        <f t="shared" si="60"/>
        <v>0</v>
      </c>
      <c r="W155" s="106">
        <f>IF(EXACT(O155,Y155),M155,M155*(1-#REF!))</f>
        <v>2052</v>
      </c>
      <c r="X155" s="106">
        <f t="shared" si="61"/>
        <v>0</v>
      </c>
      <c r="Y155" s="107" t="s">
        <v>72</v>
      </c>
      <c r="Z155" s="103">
        <f t="shared" si="57"/>
        <v>0</v>
      </c>
      <c r="AA155" s="103">
        <f t="shared" si="58"/>
        <v>0</v>
      </c>
      <c r="AB155" s="128">
        <f t="shared" si="62"/>
        <v>0.59844054580896677</v>
      </c>
      <c r="AC155" s="128">
        <f t="shared" si="63"/>
        <v>0.59844054580896677</v>
      </c>
    </row>
    <row r="156" spans="1:29" ht="50.1" customHeight="1">
      <c r="A156" s="171"/>
      <c r="B156" s="171"/>
      <c r="C156" s="174"/>
      <c r="D156" s="174"/>
      <c r="E156" s="131"/>
      <c r="F156" s="177"/>
      <c r="G156" s="180"/>
      <c r="H156" s="163"/>
      <c r="I156" s="165"/>
      <c r="J156" s="168"/>
      <c r="K156" s="62" t="s">
        <v>270</v>
      </c>
      <c r="L156" s="63">
        <v>3280</v>
      </c>
      <c r="M156" s="63">
        <v>2052</v>
      </c>
      <c r="N156" s="142" t="s">
        <v>1925</v>
      </c>
      <c r="O156" s="127" t="s">
        <v>72</v>
      </c>
      <c r="P156" s="100"/>
      <c r="Q156" s="63">
        <f t="shared" si="59"/>
        <v>0</v>
      </c>
      <c r="R156" s="64"/>
      <c r="S156" s="67">
        <v>32</v>
      </c>
      <c r="T156" s="39"/>
      <c r="U156" s="106">
        <f>IF(EXACT(O156,Y156),M156,M156*(1-'Расчет ПРЕДЗАКАЗ'!$D$10))</f>
        <v>2052</v>
      </c>
      <c r="V156" s="106">
        <f t="shared" si="60"/>
        <v>0</v>
      </c>
      <c r="W156" s="106">
        <f>IF(EXACT(O156,Y156),M156,M156*(1-#REF!))</f>
        <v>2052</v>
      </c>
      <c r="X156" s="106">
        <f t="shared" si="61"/>
        <v>0</v>
      </c>
      <c r="Y156" s="107" t="s">
        <v>72</v>
      </c>
      <c r="Z156" s="103">
        <f t="shared" si="57"/>
        <v>0</v>
      </c>
      <c r="AA156" s="103">
        <f t="shared" si="58"/>
        <v>0</v>
      </c>
      <c r="AB156" s="128">
        <f t="shared" si="62"/>
        <v>0.59844054580896677</v>
      </c>
      <c r="AC156" s="128">
        <f t="shared" si="63"/>
        <v>0.59844054580896677</v>
      </c>
    </row>
    <row r="157" spans="1:29" ht="50.1" customHeight="1">
      <c r="A157" s="171"/>
      <c r="B157" s="171"/>
      <c r="C157" s="174"/>
      <c r="D157" s="174"/>
      <c r="E157" s="131"/>
      <c r="F157" s="177"/>
      <c r="G157" s="180"/>
      <c r="H157" s="163"/>
      <c r="I157" s="165"/>
      <c r="J157" s="168"/>
      <c r="K157" s="62" t="s">
        <v>96</v>
      </c>
      <c r="L157" s="63">
        <v>3280</v>
      </c>
      <c r="M157" s="63">
        <v>2052</v>
      </c>
      <c r="N157" s="142" t="s">
        <v>1926</v>
      </c>
      <c r="O157" s="127" t="s">
        <v>72</v>
      </c>
      <c r="P157" s="100"/>
      <c r="Q157" s="63">
        <f t="shared" si="59"/>
        <v>0</v>
      </c>
      <c r="R157" s="64"/>
      <c r="S157" s="67">
        <v>18</v>
      </c>
      <c r="T157" s="39"/>
      <c r="U157" s="106">
        <f>IF(EXACT(O157,Y157),M157,M157*(1-'Расчет ПРЕДЗАКАЗ'!$D$10))</f>
        <v>2052</v>
      </c>
      <c r="V157" s="106">
        <f t="shared" si="60"/>
        <v>0</v>
      </c>
      <c r="W157" s="106">
        <f>IF(EXACT(O157,Y157),M157,M157*(1-#REF!))</f>
        <v>2052</v>
      </c>
      <c r="X157" s="106">
        <f t="shared" si="61"/>
        <v>0</v>
      </c>
      <c r="Y157" s="107" t="s">
        <v>72</v>
      </c>
      <c r="Z157" s="103">
        <f t="shared" si="57"/>
        <v>0</v>
      </c>
      <c r="AA157" s="103">
        <f t="shared" si="58"/>
        <v>0</v>
      </c>
      <c r="AB157" s="128">
        <f t="shared" si="62"/>
        <v>0.59844054580896677</v>
      </c>
      <c r="AC157" s="128">
        <f t="shared" si="63"/>
        <v>0.59844054580896677</v>
      </c>
    </row>
    <row r="158" spans="1:29" ht="50.1" customHeight="1">
      <c r="A158" s="171"/>
      <c r="B158" s="171"/>
      <c r="C158" s="174"/>
      <c r="D158" s="174"/>
      <c r="E158" s="131"/>
      <c r="F158" s="177"/>
      <c r="G158" s="180"/>
      <c r="H158" s="163"/>
      <c r="I158" s="165"/>
      <c r="J158" s="168"/>
      <c r="K158" s="62" t="s">
        <v>86</v>
      </c>
      <c r="L158" s="63">
        <v>3280</v>
      </c>
      <c r="M158" s="63">
        <v>2052</v>
      </c>
      <c r="N158" s="142" t="s">
        <v>1927</v>
      </c>
      <c r="O158" s="127" t="s">
        <v>72</v>
      </c>
      <c r="P158" s="100"/>
      <c r="Q158" s="63">
        <f t="shared" si="59"/>
        <v>0</v>
      </c>
      <c r="R158" s="64"/>
      <c r="S158" s="67">
        <v>1</v>
      </c>
      <c r="T158" s="39"/>
      <c r="U158" s="106">
        <f>IF(EXACT(O158,Y158),M158,M158*(1-'Расчет ПРЕДЗАКАЗ'!$D$10))</f>
        <v>2052</v>
      </c>
      <c r="V158" s="106">
        <f t="shared" si="60"/>
        <v>0</v>
      </c>
      <c r="W158" s="106">
        <f>IF(EXACT(O158,Y158),M158,M158*(1-#REF!))</f>
        <v>2052</v>
      </c>
      <c r="X158" s="106">
        <f t="shared" si="61"/>
        <v>0</v>
      </c>
      <c r="Y158" s="107" t="s">
        <v>72</v>
      </c>
      <c r="Z158" s="103">
        <f t="shared" si="57"/>
        <v>0</v>
      </c>
      <c r="AA158" s="103">
        <f t="shared" si="58"/>
        <v>0</v>
      </c>
      <c r="AB158" s="128">
        <f t="shared" si="62"/>
        <v>0.59844054580896677</v>
      </c>
      <c r="AC158" s="128">
        <f t="shared" si="63"/>
        <v>0.59844054580896677</v>
      </c>
    </row>
    <row r="159" spans="1:29" ht="50.1" customHeight="1">
      <c r="A159" s="171"/>
      <c r="B159" s="171"/>
      <c r="C159" s="174"/>
      <c r="D159" s="174"/>
      <c r="E159" s="131"/>
      <c r="F159" s="177"/>
      <c r="G159" s="180"/>
      <c r="H159" s="163"/>
      <c r="I159" s="165"/>
      <c r="J159" s="168"/>
      <c r="K159" s="62"/>
      <c r="L159" s="63"/>
      <c r="M159" s="63"/>
      <c r="N159" s="63"/>
      <c r="O159" s="127"/>
      <c r="P159" s="100"/>
      <c r="Q159" s="63">
        <f t="shared" si="59"/>
        <v>0</v>
      </c>
      <c r="R159" s="64"/>
      <c r="S159" s="67"/>
      <c r="T159" s="39"/>
      <c r="U159" s="106">
        <f>IF(EXACT(O159,Y159),M159,M159*(1-'Расчет ПРЕДЗАКАЗ'!$D$10))</f>
        <v>0</v>
      </c>
      <c r="V159" s="106">
        <f t="shared" si="60"/>
        <v>0</v>
      </c>
      <c r="W159" s="106" t="e">
        <f>IF(EXACT(O159,Y159),M159,M159*(1-#REF!))</f>
        <v>#REF!</v>
      </c>
      <c r="X159" s="106" t="e">
        <f t="shared" si="61"/>
        <v>#REF!</v>
      </c>
      <c r="Y159" s="107" t="s">
        <v>72</v>
      </c>
      <c r="Z159" s="103">
        <f t="shared" si="57"/>
        <v>0</v>
      </c>
      <c r="AA159" s="103">
        <f t="shared" si="58"/>
        <v>0</v>
      </c>
      <c r="AB159" s="128" t="str">
        <f t="shared" si="62"/>
        <v/>
      </c>
      <c r="AC159" s="128" t="e">
        <f t="shared" si="63"/>
        <v>#REF!</v>
      </c>
    </row>
    <row r="160" spans="1:29" ht="50.1" customHeight="1">
      <c r="A160" s="171"/>
      <c r="B160" s="171"/>
      <c r="C160" s="174"/>
      <c r="D160" s="174"/>
      <c r="E160" s="131"/>
      <c r="F160" s="177"/>
      <c r="G160" s="180"/>
      <c r="H160" s="163"/>
      <c r="I160" s="165"/>
      <c r="J160" s="168"/>
      <c r="K160" s="62"/>
      <c r="L160" s="63"/>
      <c r="M160" s="63"/>
      <c r="N160" s="63"/>
      <c r="O160" s="127"/>
      <c r="P160" s="100"/>
      <c r="Q160" s="63">
        <f t="shared" si="59"/>
        <v>0</v>
      </c>
      <c r="R160" s="64"/>
      <c r="S160" s="67"/>
      <c r="T160" s="39"/>
      <c r="U160" s="106">
        <f>IF(EXACT(O160,Y160),M160,M160*(1-'Расчет ПРЕДЗАКАЗ'!$D$10))</f>
        <v>0</v>
      </c>
      <c r="V160" s="106">
        <f t="shared" si="60"/>
        <v>0</v>
      </c>
      <c r="W160" s="106" t="e">
        <f>IF(EXACT(O160,Y160),M160,M160*(1-#REF!))</f>
        <v>#REF!</v>
      </c>
      <c r="X160" s="106" t="e">
        <f t="shared" si="61"/>
        <v>#REF!</v>
      </c>
      <c r="Y160" s="107" t="s">
        <v>72</v>
      </c>
      <c r="Z160" s="103">
        <f t="shared" si="57"/>
        <v>0</v>
      </c>
      <c r="AA160" s="103">
        <f t="shared" si="58"/>
        <v>0</v>
      </c>
      <c r="AB160" s="128" t="str">
        <f t="shared" si="62"/>
        <v/>
      </c>
      <c r="AC160" s="128" t="e">
        <f t="shared" si="63"/>
        <v>#REF!</v>
      </c>
    </row>
    <row r="161" spans="1:29" ht="50.1" customHeight="1">
      <c r="A161" s="171"/>
      <c r="B161" s="171"/>
      <c r="C161" s="174"/>
      <c r="D161" s="174"/>
      <c r="E161" s="131"/>
      <c r="F161" s="177"/>
      <c r="G161" s="180"/>
      <c r="H161" s="163"/>
      <c r="I161" s="165"/>
      <c r="J161" s="168"/>
      <c r="K161" s="62"/>
      <c r="L161" s="63"/>
      <c r="M161" s="63"/>
      <c r="N161" s="65"/>
      <c r="O161" s="127"/>
      <c r="P161" s="100"/>
      <c r="Q161" s="63">
        <f t="shared" si="59"/>
        <v>0</v>
      </c>
      <c r="R161" s="65"/>
      <c r="S161" s="67"/>
      <c r="T161" s="40"/>
      <c r="U161" s="106">
        <f>IF(EXACT(O161,Y161),M161,M161*(1-'Расчет ПРЕДЗАКАЗ'!$D$10))</f>
        <v>0</v>
      </c>
      <c r="V161" s="106">
        <f t="shared" si="60"/>
        <v>0</v>
      </c>
      <c r="W161" s="106" t="e">
        <f>IF(EXACT(O161,Y161),M161,M161*(1-#REF!))</f>
        <v>#REF!</v>
      </c>
      <c r="X161" s="106" t="e">
        <f t="shared" si="61"/>
        <v>#REF!</v>
      </c>
      <c r="Y161" s="107" t="s">
        <v>72</v>
      </c>
      <c r="Z161" s="103">
        <f t="shared" si="57"/>
        <v>0</v>
      </c>
      <c r="AA161" s="103">
        <f t="shared" si="58"/>
        <v>0</v>
      </c>
      <c r="AB161" s="128" t="str">
        <f t="shared" si="62"/>
        <v/>
      </c>
      <c r="AC161" s="128" t="e">
        <f t="shared" si="63"/>
        <v>#REF!</v>
      </c>
    </row>
    <row r="162" spans="1:29" ht="50.1" customHeight="1">
      <c r="A162" s="171"/>
      <c r="B162" s="171"/>
      <c r="C162" s="174"/>
      <c r="D162" s="174"/>
      <c r="E162" s="131"/>
      <c r="F162" s="177"/>
      <c r="G162" s="180"/>
      <c r="H162" s="163"/>
      <c r="I162" s="165"/>
      <c r="J162" s="168"/>
      <c r="K162" s="62"/>
      <c r="L162" s="63"/>
      <c r="M162" s="63"/>
      <c r="N162" s="65"/>
      <c r="O162" s="127"/>
      <c r="P162" s="100"/>
      <c r="Q162" s="63">
        <f t="shared" si="59"/>
        <v>0</v>
      </c>
      <c r="R162" s="65"/>
      <c r="S162" s="67"/>
      <c r="T162" s="40"/>
      <c r="U162" s="106">
        <f>IF(EXACT(O162,Y162),M162,M162*(1-'Расчет ПРЕДЗАКАЗ'!$D$10))</f>
        <v>0</v>
      </c>
      <c r="V162" s="106">
        <f t="shared" si="60"/>
        <v>0</v>
      </c>
      <c r="W162" s="106" t="e">
        <f>IF(EXACT(O162,Y162),M162,M162*(1-#REF!))</f>
        <v>#REF!</v>
      </c>
      <c r="X162" s="106" t="e">
        <f t="shared" si="61"/>
        <v>#REF!</v>
      </c>
      <c r="Y162" s="107" t="s">
        <v>72</v>
      </c>
      <c r="Z162" s="103">
        <f t="shared" si="57"/>
        <v>0</v>
      </c>
      <c r="AA162" s="103">
        <f t="shared" si="58"/>
        <v>0</v>
      </c>
      <c r="AB162" s="128" t="str">
        <f t="shared" si="62"/>
        <v/>
      </c>
      <c r="AC162" s="128" t="e">
        <f t="shared" si="63"/>
        <v>#REF!</v>
      </c>
    </row>
    <row r="163" spans="1:29" ht="50.1" customHeight="1">
      <c r="A163" s="171"/>
      <c r="B163" s="171"/>
      <c r="C163" s="174"/>
      <c r="D163" s="174"/>
      <c r="E163" s="131"/>
      <c r="F163" s="177"/>
      <c r="G163" s="180"/>
      <c r="H163" s="163"/>
      <c r="I163" s="165"/>
      <c r="J163" s="168"/>
      <c r="K163" s="62"/>
      <c r="L163" s="63"/>
      <c r="M163" s="63"/>
      <c r="N163" s="65"/>
      <c r="O163" s="127"/>
      <c r="P163" s="100"/>
      <c r="Q163" s="63">
        <f t="shared" si="59"/>
        <v>0</v>
      </c>
      <c r="R163" s="65"/>
      <c r="S163" s="67"/>
      <c r="T163" s="40"/>
      <c r="U163" s="106">
        <f>IF(EXACT(O163,Y163),M163,M163*(1-'Расчет ПРЕДЗАКАЗ'!$D$10))</f>
        <v>0</v>
      </c>
      <c r="V163" s="106">
        <f t="shared" si="60"/>
        <v>0</v>
      </c>
      <c r="W163" s="106" t="e">
        <f>IF(EXACT(O163,Y163),M163,M163*(1-#REF!))</f>
        <v>#REF!</v>
      </c>
      <c r="X163" s="106" t="e">
        <f t="shared" si="61"/>
        <v>#REF!</v>
      </c>
      <c r="Y163" s="107" t="s">
        <v>72</v>
      </c>
      <c r="Z163" s="103">
        <f t="shared" si="57"/>
        <v>0</v>
      </c>
      <c r="AA163" s="103">
        <f t="shared" si="58"/>
        <v>0</v>
      </c>
      <c r="AB163" s="128" t="str">
        <f t="shared" si="62"/>
        <v/>
      </c>
      <c r="AC163" s="128" t="e">
        <f t="shared" si="63"/>
        <v>#REF!</v>
      </c>
    </row>
    <row r="164" spans="1:29" ht="50.1" customHeight="1">
      <c r="A164" s="171"/>
      <c r="B164" s="171"/>
      <c r="C164" s="174"/>
      <c r="D164" s="174"/>
      <c r="E164" s="131"/>
      <c r="F164" s="177"/>
      <c r="G164" s="180"/>
      <c r="H164" s="163"/>
      <c r="I164" s="165"/>
      <c r="J164" s="168"/>
      <c r="K164" s="62"/>
      <c r="L164" s="63"/>
      <c r="M164" s="63"/>
      <c r="N164" s="65"/>
      <c r="O164" s="127"/>
      <c r="P164" s="100"/>
      <c r="Q164" s="63">
        <f t="shared" si="59"/>
        <v>0</v>
      </c>
      <c r="R164" s="65"/>
      <c r="S164" s="67"/>
      <c r="T164" s="40"/>
      <c r="U164" s="106">
        <f>IF(EXACT(O164,Y164),M164,M164*(1-'Расчет ПРЕДЗАКАЗ'!$D$10))</f>
        <v>0</v>
      </c>
      <c r="V164" s="106">
        <f t="shared" si="60"/>
        <v>0</v>
      </c>
      <c r="W164" s="106" t="e">
        <f>IF(EXACT(O164,Y164),M164,M164*(1-#REF!))</f>
        <v>#REF!</v>
      </c>
      <c r="X164" s="106" t="e">
        <f t="shared" si="61"/>
        <v>#REF!</v>
      </c>
      <c r="Y164" s="107" t="s">
        <v>72</v>
      </c>
      <c r="Z164" s="103">
        <f t="shared" si="57"/>
        <v>0</v>
      </c>
      <c r="AA164" s="103">
        <f t="shared" si="58"/>
        <v>0</v>
      </c>
      <c r="AB164" s="128" t="str">
        <f t="shared" si="62"/>
        <v/>
      </c>
      <c r="AC164" s="128" t="e">
        <f t="shared" si="63"/>
        <v>#REF!</v>
      </c>
    </row>
    <row r="165" spans="1:29" ht="50.1" customHeight="1">
      <c r="A165" s="171"/>
      <c r="B165" s="171"/>
      <c r="C165" s="174"/>
      <c r="D165" s="174"/>
      <c r="E165" s="131"/>
      <c r="F165" s="177"/>
      <c r="G165" s="180"/>
      <c r="H165" s="163"/>
      <c r="I165" s="165"/>
      <c r="J165" s="168"/>
      <c r="K165" s="62"/>
      <c r="L165" s="63"/>
      <c r="M165" s="63"/>
      <c r="N165" s="65"/>
      <c r="O165" s="127"/>
      <c r="P165" s="100"/>
      <c r="Q165" s="63">
        <f t="shared" si="59"/>
        <v>0</v>
      </c>
      <c r="R165" s="65"/>
      <c r="S165" s="67"/>
      <c r="T165" s="40"/>
      <c r="U165" s="106">
        <f>IF(EXACT(O165,Y165),M165,M165*(1-'Расчет ПРЕДЗАКАЗ'!$D$10))</f>
        <v>0</v>
      </c>
      <c r="V165" s="106">
        <f t="shared" si="60"/>
        <v>0</v>
      </c>
      <c r="W165" s="106" t="e">
        <f>IF(EXACT(O165,Y165),M165,M165*(1-#REF!))</f>
        <v>#REF!</v>
      </c>
      <c r="X165" s="106" t="e">
        <f t="shared" si="61"/>
        <v>#REF!</v>
      </c>
      <c r="Y165" s="107" t="s">
        <v>72</v>
      </c>
      <c r="Z165" s="103">
        <f t="shared" si="57"/>
        <v>0</v>
      </c>
      <c r="AA165" s="103">
        <f t="shared" si="58"/>
        <v>0</v>
      </c>
      <c r="AB165" s="128" t="str">
        <f t="shared" si="62"/>
        <v/>
      </c>
      <c r="AC165" s="128" t="e">
        <f t="shared" si="63"/>
        <v>#REF!</v>
      </c>
    </row>
    <row r="166" spans="1:29" ht="50.1" customHeight="1">
      <c r="A166" s="172"/>
      <c r="B166" s="172"/>
      <c r="C166" s="175"/>
      <c r="D166" s="175"/>
      <c r="E166" s="132"/>
      <c r="F166" s="178"/>
      <c r="G166" s="181"/>
      <c r="H166" s="164"/>
      <c r="I166" s="166"/>
      <c r="J166" s="169"/>
      <c r="K166" s="62"/>
      <c r="L166" s="63"/>
      <c r="M166" s="63"/>
      <c r="N166" s="65"/>
      <c r="O166" s="127"/>
      <c r="P166" s="100"/>
      <c r="Q166" s="63">
        <f t="shared" si="59"/>
        <v>0</v>
      </c>
      <c r="R166" s="65"/>
      <c r="S166" s="67"/>
      <c r="T166" s="40"/>
      <c r="U166" s="106">
        <f>IF(EXACT(O166,Y166),M166,M166*(1-'Расчет ПРЕДЗАКАЗ'!$D$10))</f>
        <v>0</v>
      </c>
      <c r="V166" s="106">
        <f t="shared" si="60"/>
        <v>0</v>
      </c>
      <c r="W166" s="106" t="e">
        <f>IF(EXACT(O166,Y166),M166,M166*(1-#REF!))</f>
        <v>#REF!</v>
      </c>
      <c r="X166" s="106" t="e">
        <f t="shared" si="61"/>
        <v>#REF!</v>
      </c>
      <c r="Y166" s="107" t="s">
        <v>72</v>
      </c>
      <c r="Z166" s="103">
        <f t="shared" si="57"/>
        <v>0</v>
      </c>
      <c r="AA166" s="103">
        <f t="shared" si="58"/>
        <v>0</v>
      </c>
      <c r="AB166" s="128" t="str">
        <f t="shared" si="62"/>
        <v/>
      </c>
      <c r="AC166" s="128" t="e">
        <f t="shared" si="63"/>
        <v>#REF!</v>
      </c>
    </row>
    <row r="167" spans="1:29" ht="11.25" customHeight="1" thickBot="1"/>
    <row r="168" spans="1:29" ht="50.1" customHeight="1">
      <c r="A168" s="170">
        <v>241</v>
      </c>
      <c r="B168" s="170" t="s">
        <v>1928</v>
      </c>
      <c r="C168" s="173" t="s">
        <v>1929</v>
      </c>
      <c r="D168" s="173" t="s">
        <v>77</v>
      </c>
      <c r="E168" s="130"/>
      <c r="F168" s="176" t="s">
        <v>1895</v>
      </c>
      <c r="G168" s="179" t="s">
        <v>111</v>
      </c>
      <c r="H168" s="162" t="s">
        <v>1930</v>
      </c>
      <c r="I168" s="162" t="s">
        <v>1931</v>
      </c>
      <c r="J168" s="167" t="s">
        <v>19</v>
      </c>
      <c r="K168" s="62" t="s">
        <v>82</v>
      </c>
      <c r="L168" s="63">
        <v>5690</v>
      </c>
      <c r="M168" s="63">
        <v>3553</v>
      </c>
      <c r="N168" s="142" t="s">
        <v>1932</v>
      </c>
      <c r="O168" s="127"/>
      <c r="P168" s="100"/>
      <c r="Q168" s="63">
        <f>P168*M168</f>
        <v>0</v>
      </c>
      <c r="R168" s="64"/>
      <c r="S168" s="67">
        <v>85</v>
      </c>
      <c r="T168" s="39"/>
      <c r="U168" s="106">
        <f>IF(EXACT(O168,Y168),M168,M168*(1-'Расчет ПРЕДЗАКАЗ'!$D$10))</f>
        <v>3481.94</v>
      </c>
      <c r="V168" s="106">
        <f>P168*U168</f>
        <v>0</v>
      </c>
      <c r="W168" s="106" t="e">
        <f>IF(EXACT(O168,Y168),M168,M168*(1-#REF!))</f>
        <v>#REF!</v>
      </c>
      <c r="X168" s="123" t="e">
        <f>P168*W168</f>
        <v>#REF!</v>
      </c>
      <c r="Y168" s="124" t="s">
        <v>72</v>
      </c>
      <c r="Z168" s="103">
        <f t="shared" ref="Z168:Z182" si="64">IF(EXACT(O168,Y168),Q168,0)</f>
        <v>0</v>
      </c>
      <c r="AA168" s="103">
        <f t="shared" ref="AA168:AA182" si="65">IF(Z168=0,Q168,0)</f>
        <v>0</v>
      </c>
      <c r="AB168" s="128">
        <f>IF(U168=0,"",L168/U168-1)</f>
        <v>0.63414648155913089</v>
      </c>
      <c r="AC168" s="128" t="e">
        <f>IF(W168=0,"",L168/W168-1)</f>
        <v>#REF!</v>
      </c>
    </row>
    <row r="169" spans="1:29" ht="50.1" customHeight="1">
      <c r="A169" s="171"/>
      <c r="B169" s="171"/>
      <c r="C169" s="174"/>
      <c r="D169" s="174"/>
      <c r="E169" s="131"/>
      <c r="F169" s="177"/>
      <c r="G169" s="180"/>
      <c r="H169" s="163"/>
      <c r="I169" s="165"/>
      <c r="J169" s="168"/>
      <c r="K169" s="62" t="s">
        <v>96</v>
      </c>
      <c r="L169" s="63">
        <v>5690</v>
      </c>
      <c r="M169" s="63">
        <v>3553</v>
      </c>
      <c r="N169" s="142" t="s">
        <v>1933</v>
      </c>
      <c r="O169" s="127"/>
      <c r="P169" s="100"/>
      <c r="Q169" s="63">
        <f t="shared" ref="Q169:Q182" si="66">P169*M169</f>
        <v>0</v>
      </c>
      <c r="R169" s="64"/>
      <c r="S169" s="67">
        <v>110</v>
      </c>
      <c r="T169" s="39"/>
      <c r="U169" s="106">
        <f>IF(EXACT(O169,Y169),M169,M169*(1-'Расчет ПРЕДЗАКАЗ'!$D$10))</f>
        <v>3481.94</v>
      </c>
      <c r="V169" s="106">
        <f t="shared" ref="V169:V182" si="67">P169*U169</f>
        <v>0</v>
      </c>
      <c r="W169" s="106" t="e">
        <f>IF(EXACT(O169,Y169),M169,M169*(1-#REF!))</f>
        <v>#REF!</v>
      </c>
      <c r="X169" s="106" t="e">
        <f t="shared" ref="X169:X182" si="68">P169*W169</f>
        <v>#REF!</v>
      </c>
      <c r="Y169" s="107" t="s">
        <v>72</v>
      </c>
      <c r="Z169" s="103">
        <f t="shared" si="64"/>
        <v>0</v>
      </c>
      <c r="AA169" s="103">
        <f t="shared" si="65"/>
        <v>0</v>
      </c>
      <c r="AB169" s="128">
        <f t="shared" ref="AB169:AB182" si="69">IF(U169=0,"",L169/U169-1)</f>
        <v>0.63414648155913089</v>
      </c>
      <c r="AC169" s="128" t="e">
        <f t="shared" ref="AC169:AC182" si="70">IF(W169=0,"",L169/W169-1)</f>
        <v>#REF!</v>
      </c>
    </row>
    <row r="170" spans="1:29" ht="50.1" customHeight="1">
      <c r="A170" s="171"/>
      <c r="B170" s="171"/>
      <c r="C170" s="174"/>
      <c r="D170" s="174"/>
      <c r="E170" s="131"/>
      <c r="F170" s="177"/>
      <c r="G170" s="180"/>
      <c r="H170" s="163"/>
      <c r="I170" s="165"/>
      <c r="J170" s="168"/>
      <c r="K170" s="62" t="s">
        <v>98</v>
      </c>
      <c r="L170" s="63">
        <v>5690</v>
      </c>
      <c r="M170" s="63">
        <v>3553</v>
      </c>
      <c r="N170" s="142" t="s">
        <v>1934</v>
      </c>
      <c r="O170" s="127"/>
      <c r="P170" s="100"/>
      <c r="Q170" s="63">
        <f t="shared" si="66"/>
        <v>0</v>
      </c>
      <c r="R170" s="64"/>
      <c r="S170" s="67">
        <v>6</v>
      </c>
      <c r="T170" s="39"/>
      <c r="U170" s="106">
        <f>IF(EXACT(O170,Y170),M170,M170*(1-'Расчет ПРЕДЗАКАЗ'!$D$10))</f>
        <v>3481.94</v>
      </c>
      <c r="V170" s="106">
        <f t="shared" si="67"/>
        <v>0</v>
      </c>
      <c r="W170" s="106" t="e">
        <f>IF(EXACT(O170,Y170),M170,M170*(1-#REF!))</f>
        <v>#REF!</v>
      </c>
      <c r="X170" s="106" t="e">
        <f t="shared" si="68"/>
        <v>#REF!</v>
      </c>
      <c r="Y170" s="107" t="s">
        <v>72</v>
      </c>
      <c r="Z170" s="103">
        <f t="shared" si="64"/>
        <v>0</v>
      </c>
      <c r="AA170" s="103">
        <f t="shared" si="65"/>
        <v>0</v>
      </c>
      <c r="AB170" s="128">
        <f t="shared" si="69"/>
        <v>0.63414648155913089</v>
      </c>
      <c r="AC170" s="128" t="e">
        <f t="shared" si="70"/>
        <v>#REF!</v>
      </c>
    </row>
    <row r="171" spans="1:29" ht="50.1" customHeight="1">
      <c r="A171" s="171"/>
      <c r="B171" s="171"/>
      <c r="C171" s="174"/>
      <c r="D171" s="174"/>
      <c r="E171" s="131"/>
      <c r="F171" s="177"/>
      <c r="G171" s="180"/>
      <c r="H171" s="163"/>
      <c r="I171" s="165"/>
      <c r="J171" s="168"/>
      <c r="K171" s="62" t="s">
        <v>84</v>
      </c>
      <c r="L171" s="63">
        <v>5690</v>
      </c>
      <c r="M171" s="63">
        <v>3553</v>
      </c>
      <c r="N171" s="142" t="s">
        <v>1935</v>
      </c>
      <c r="O171" s="127"/>
      <c r="P171" s="100"/>
      <c r="Q171" s="63">
        <f t="shared" si="66"/>
        <v>0</v>
      </c>
      <c r="R171" s="64"/>
      <c r="S171" s="67">
        <v>42</v>
      </c>
      <c r="T171" s="39"/>
      <c r="U171" s="106">
        <f>IF(EXACT(O171,Y171),M171,M171*(1-'Расчет ПРЕДЗАКАЗ'!$D$10))</f>
        <v>3481.94</v>
      </c>
      <c r="V171" s="106">
        <f t="shared" si="67"/>
        <v>0</v>
      </c>
      <c r="W171" s="106" t="e">
        <f>IF(EXACT(O171,Y171),M171,M171*(1-#REF!))</f>
        <v>#REF!</v>
      </c>
      <c r="X171" s="106" t="e">
        <f t="shared" si="68"/>
        <v>#REF!</v>
      </c>
      <c r="Y171" s="107" t="s">
        <v>72</v>
      </c>
      <c r="Z171" s="103">
        <f t="shared" si="64"/>
        <v>0</v>
      </c>
      <c r="AA171" s="103">
        <f t="shared" si="65"/>
        <v>0</v>
      </c>
      <c r="AB171" s="128">
        <f t="shared" si="69"/>
        <v>0.63414648155913089</v>
      </c>
      <c r="AC171" s="128" t="e">
        <f t="shared" si="70"/>
        <v>#REF!</v>
      </c>
    </row>
    <row r="172" spans="1:29" ht="50.1" customHeight="1">
      <c r="A172" s="171"/>
      <c r="B172" s="171"/>
      <c r="C172" s="174"/>
      <c r="D172" s="174"/>
      <c r="E172" s="131"/>
      <c r="F172" s="177"/>
      <c r="G172" s="180"/>
      <c r="H172" s="163"/>
      <c r="I172" s="165"/>
      <c r="J172" s="168"/>
      <c r="K172" s="62" t="s">
        <v>101</v>
      </c>
      <c r="L172" s="63">
        <v>5690</v>
      </c>
      <c r="M172" s="63">
        <v>3553</v>
      </c>
      <c r="N172" s="142" t="s">
        <v>1936</v>
      </c>
      <c r="O172" s="127"/>
      <c r="P172" s="100"/>
      <c r="Q172" s="63">
        <f t="shared" si="66"/>
        <v>0</v>
      </c>
      <c r="R172" s="64"/>
      <c r="S172" s="67">
        <v>3</v>
      </c>
      <c r="T172" s="39"/>
      <c r="U172" s="106">
        <f>IF(EXACT(O172,Y172),M172,M172*(1-'Расчет ПРЕДЗАКАЗ'!$D$10))</f>
        <v>3481.94</v>
      </c>
      <c r="V172" s="106">
        <f t="shared" si="67"/>
        <v>0</v>
      </c>
      <c r="W172" s="106" t="e">
        <f>IF(EXACT(O172,Y172),M172,M172*(1-#REF!))</f>
        <v>#REF!</v>
      </c>
      <c r="X172" s="106" t="e">
        <f t="shared" si="68"/>
        <v>#REF!</v>
      </c>
      <c r="Y172" s="107" t="s">
        <v>72</v>
      </c>
      <c r="Z172" s="103">
        <f t="shared" si="64"/>
        <v>0</v>
      </c>
      <c r="AA172" s="103">
        <f t="shared" si="65"/>
        <v>0</v>
      </c>
      <c r="AB172" s="128">
        <f t="shared" si="69"/>
        <v>0.63414648155913089</v>
      </c>
      <c r="AC172" s="128" t="e">
        <f t="shared" si="70"/>
        <v>#REF!</v>
      </c>
    </row>
    <row r="173" spans="1:29" ht="50.1" customHeight="1">
      <c r="A173" s="171"/>
      <c r="B173" s="171"/>
      <c r="C173" s="174"/>
      <c r="D173" s="174"/>
      <c r="E173" s="131"/>
      <c r="F173" s="177"/>
      <c r="G173" s="180"/>
      <c r="H173" s="163"/>
      <c r="I173" s="165"/>
      <c r="J173" s="168"/>
      <c r="K173" s="62" t="s">
        <v>86</v>
      </c>
      <c r="L173" s="63">
        <v>5690</v>
      </c>
      <c r="M173" s="63">
        <v>3553</v>
      </c>
      <c r="N173" s="142" t="s">
        <v>1937</v>
      </c>
      <c r="O173" s="127"/>
      <c r="P173" s="100"/>
      <c r="Q173" s="63">
        <f t="shared" si="66"/>
        <v>0</v>
      </c>
      <c r="R173" s="64"/>
      <c r="S173" s="67">
        <v>27</v>
      </c>
      <c r="T173" s="39"/>
      <c r="U173" s="106">
        <f>IF(EXACT(O173,Y173),M173,M173*(1-'Расчет ПРЕДЗАКАЗ'!$D$10))</f>
        <v>3481.94</v>
      </c>
      <c r="V173" s="106">
        <f t="shared" si="67"/>
        <v>0</v>
      </c>
      <c r="W173" s="106" t="e">
        <f>IF(EXACT(O173,Y173),M173,M173*(1-#REF!))</f>
        <v>#REF!</v>
      </c>
      <c r="X173" s="106" t="e">
        <f t="shared" si="68"/>
        <v>#REF!</v>
      </c>
      <c r="Y173" s="107" t="s">
        <v>72</v>
      </c>
      <c r="Z173" s="103">
        <f t="shared" si="64"/>
        <v>0</v>
      </c>
      <c r="AA173" s="103">
        <f t="shared" si="65"/>
        <v>0</v>
      </c>
      <c r="AB173" s="128">
        <f t="shared" si="69"/>
        <v>0.63414648155913089</v>
      </c>
      <c r="AC173" s="128" t="e">
        <f t="shared" si="70"/>
        <v>#REF!</v>
      </c>
    </row>
    <row r="174" spans="1:29" ht="50.1" customHeight="1">
      <c r="A174" s="171"/>
      <c r="B174" s="171"/>
      <c r="C174" s="174"/>
      <c r="D174" s="174"/>
      <c r="E174" s="131"/>
      <c r="F174" s="177"/>
      <c r="G174" s="180"/>
      <c r="H174" s="163"/>
      <c r="I174" s="165"/>
      <c r="J174" s="168"/>
      <c r="K174" s="62" t="s">
        <v>88</v>
      </c>
      <c r="L174" s="63">
        <v>5690</v>
      </c>
      <c r="M174" s="63">
        <v>3553</v>
      </c>
      <c r="N174" s="142" t="s">
        <v>1938</v>
      </c>
      <c r="O174" s="127"/>
      <c r="P174" s="100"/>
      <c r="Q174" s="63">
        <f t="shared" si="66"/>
        <v>0</v>
      </c>
      <c r="R174" s="64"/>
      <c r="S174" s="67">
        <v>7</v>
      </c>
      <c r="T174" s="39"/>
      <c r="U174" s="106">
        <f>IF(EXACT(O174,Y174),M174,M174*(1-'Расчет ПРЕДЗАКАЗ'!$D$10))</f>
        <v>3481.94</v>
      </c>
      <c r="V174" s="106">
        <f t="shared" si="67"/>
        <v>0</v>
      </c>
      <c r="W174" s="106" t="e">
        <f>IF(EXACT(O174,Y174),M174,M174*(1-#REF!))</f>
        <v>#REF!</v>
      </c>
      <c r="X174" s="106" t="e">
        <f t="shared" si="68"/>
        <v>#REF!</v>
      </c>
      <c r="Y174" s="107" t="s">
        <v>72</v>
      </c>
      <c r="Z174" s="103">
        <f t="shared" si="64"/>
        <v>0</v>
      </c>
      <c r="AA174" s="103">
        <f t="shared" si="65"/>
        <v>0</v>
      </c>
      <c r="AB174" s="128">
        <f t="shared" si="69"/>
        <v>0.63414648155913089</v>
      </c>
      <c r="AC174" s="128" t="e">
        <f t="shared" si="70"/>
        <v>#REF!</v>
      </c>
    </row>
    <row r="175" spans="1:29" ht="50.1" customHeight="1">
      <c r="A175" s="171"/>
      <c r="B175" s="171"/>
      <c r="C175" s="174"/>
      <c r="D175" s="174"/>
      <c r="E175" s="131"/>
      <c r="F175" s="177"/>
      <c r="G175" s="180"/>
      <c r="H175" s="163"/>
      <c r="I175" s="165"/>
      <c r="J175" s="168"/>
      <c r="K175" s="62" t="s">
        <v>105</v>
      </c>
      <c r="L175" s="63">
        <v>5690</v>
      </c>
      <c r="M175" s="63">
        <v>3553</v>
      </c>
      <c r="N175" s="142" t="s">
        <v>1939</v>
      </c>
      <c r="O175" s="127"/>
      <c r="P175" s="100"/>
      <c r="Q175" s="63">
        <f t="shared" si="66"/>
        <v>0</v>
      </c>
      <c r="R175" s="64"/>
      <c r="S175" s="67">
        <v>3</v>
      </c>
      <c r="T175" s="39"/>
      <c r="U175" s="106">
        <f>IF(EXACT(O175,Y175),M175,M175*(1-'Расчет ПРЕДЗАКАЗ'!$D$10))</f>
        <v>3481.94</v>
      </c>
      <c r="V175" s="106">
        <f t="shared" si="67"/>
        <v>0</v>
      </c>
      <c r="W175" s="106" t="e">
        <f>IF(EXACT(O175,Y175),M175,M175*(1-#REF!))</f>
        <v>#REF!</v>
      </c>
      <c r="X175" s="106" t="e">
        <f t="shared" si="68"/>
        <v>#REF!</v>
      </c>
      <c r="Y175" s="107" t="s">
        <v>72</v>
      </c>
      <c r="Z175" s="103">
        <f t="shared" si="64"/>
        <v>0</v>
      </c>
      <c r="AA175" s="103">
        <f t="shared" si="65"/>
        <v>0</v>
      </c>
      <c r="AB175" s="128">
        <f t="shared" si="69"/>
        <v>0.63414648155913089</v>
      </c>
      <c r="AC175" s="128" t="e">
        <f t="shared" si="70"/>
        <v>#REF!</v>
      </c>
    </row>
    <row r="176" spans="1:29" ht="50.1" customHeight="1">
      <c r="A176" s="171"/>
      <c r="B176" s="171"/>
      <c r="C176" s="174"/>
      <c r="D176" s="174"/>
      <c r="E176" s="131"/>
      <c r="F176" s="177"/>
      <c r="G176" s="180"/>
      <c r="H176" s="163"/>
      <c r="I176" s="165"/>
      <c r="J176" s="168"/>
      <c r="K176" s="62"/>
      <c r="L176" s="63"/>
      <c r="M176" s="63"/>
      <c r="N176" s="63"/>
      <c r="O176" s="127"/>
      <c r="P176" s="100"/>
      <c r="Q176" s="63">
        <f t="shared" si="66"/>
        <v>0</v>
      </c>
      <c r="R176" s="64"/>
      <c r="S176" s="67"/>
      <c r="T176" s="39"/>
      <c r="U176" s="106">
        <f>IF(EXACT(O176,Y176),M176,M176*(1-'Расчет ПРЕДЗАКАЗ'!$D$10))</f>
        <v>0</v>
      </c>
      <c r="V176" s="106">
        <f t="shared" si="67"/>
        <v>0</v>
      </c>
      <c r="W176" s="106" t="e">
        <f>IF(EXACT(O176,Y176),M176,M176*(1-#REF!))</f>
        <v>#REF!</v>
      </c>
      <c r="X176" s="106" t="e">
        <f t="shared" si="68"/>
        <v>#REF!</v>
      </c>
      <c r="Y176" s="107" t="s">
        <v>72</v>
      </c>
      <c r="Z176" s="103">
        <f t="shared" si="64"/>
        <v>0</v>
      </c>
      <c r="AA176" s="103">
        <f t="shared" si="65"/>
        <v>0</v>
      </c>
      <c r="AB176" s="128" t="str">
        <f t="shared" si="69"/>
        <v/>
      </c>
      <c r="AC176" s="128" t="e">
        <f t="shared" si="70"/>
        <v>#REF!</v>
      </c>
    </row>
    <row r="177" spans="1:29" ht="50.1" customHeight="1">
      <c r="A177" s="171"/>
      <c r="B177" s="171"/>
      <c r="C177" s="174"/>
      <c r="D177" s="174"/>
      <c r="E177" s="131"/>
      <c r="F177" s="177"/>
      <c r="G177" s="180"/>
      <c r="H177" s="163"/>
      <c r="I177" s="165"/>
      <c r="J177" s="168"/>
      <c r="K177" s="62"/>
      <c r="L177" s="63"/>
      <c r="M177" s="63"/>
      <c r="N177" s="65"/>
      <c r="O177" s="127"/>
      <c r="P177" s="100"/>
      <c r="Q177" s="63">
        <f t="shared" si="66"/>
        <v>0</v>
      </c>
      <c r="R177" s="65"/>
      <c r="S177" s="67"/>
      <c r="T177" s="40"/>
      <c r="U177" s="106">
        <f>IF(EXACT(O177,Y177),M177,M177*(1-'Расчет ПРЕДЗАКАЗ'!$D$10))</f>
        <v>0</v>
      </c>
      <c r="V177" s="106">
        <f t="shared" si="67"/>
        <v>0</v>
      </c>
      <c r="W177" s="106" t="e">
        <f>IF(EXACT(O177,Y177),M177,M177*(1-#REF!))</f>
        <v>#REF!</v>
      </c>
      <c r="X177" s="106" t="e">
        <f t="shared" si="68"/>
        <v>#REF!</v>
      </c>
      <c r="Y177" s="107" t="s">
        <v>72</v>
      </c>
      <c r="Z177" s="103">
        <f t="shared" si="64"/>
        <v>0</v>
      </c>
      <c r="AA177" s="103">
        <f t="shared" si="65"/>
        <v>0</v>
      </c>
      <c r="AB177" s="128" t="str">
        <f t="shared" si="69"/>
        <v/>
      </c>
      <c r="AC177" s="128" t="e">
        <f t="shared" si="70"/>
        <v>#REF!</v>
      </c>
    </row>
    <row r="178" spans="1:29" ht="50.1" customHeight="1">
      <c r="A178" s="171"/>
      <c r="B178" s="171"/>
      <c r="C178" s="174"/>
      <c r="D178" s="174"/>
      <c r="E178" s="131"/>
      <c r="F178" s="177"/>
      <c r="G178" s="180"/>
      <c r="H178" s="163"/>
      <c r="I178" s="165"/>
      <c r="J178" s="168"/>
      <c r="K178" s="62"/>
      <c r="L178" s="63"/>
      <c r="M178" s="63"/>
      <c r="N178" s="65"/>
      <c r="O178" s="127"/>
      <c r="P178" s="100"/>
      <c r="Q178" s="63">
        <f t="shared" si="66"/>
        <v>0</v>
      </c>
      <c r="R178" s="65"/>
      <c r="S178" s="67"/>
      <c r="T178" s="40"/>
      <c r="U178" s="106">
        <f>IF(EXACT(O178,Y178),M178,M178*(1-'Расчет ПРЕДЗАКАЗ'!$D$10))</f>
        <v>0</v>
      </c>
      <c r="V178" s="106">
        <f t="shared" si="67"/>
        <v>0</v>
      </c>
      <c r="W178" s="106" t="e">
        <f>IF(EXACT(O178,Y178),M178,M178*(1-#REF!))</f>
        <v>#REF!</v>
      </c>
      <c r="X178" s="106" t="e">
        <f t="shared" si="68"/>
        <v>#REF!</v>
      </c>
      <c r="Y178" s="107" t="s">
        <v>72</v>
      </c>
      <c r="Z178" s="103">
        <f t="shared" si="64"/>
        <v>0</v>
      </c>
      <c r="AA178" s="103">
        <f t="shared" si="65"/>
        <v>0</v>
      </c>
      <c r="AB178" s="128" t="str">
        <f t="shared" si="69"/>
        <v/>
      </c>
      <c r="AC178" s="128" t="e">
        <f t="shared" si="70"/>
        <v>#REF!</v>
      </c>
    </row>
    <row r="179" spans="1:29" ht="50.1" customHeight="1">
      <c r="A179" s="171"/>
      <c r="B179" s="171"/>
      <c r="C179" s="174"/>
      <c r="D179" s="174"/>
      <c r="E179" s="131"/>
      <c r="F179" s="177"/>
      <c r="G179" s="180"/>
      <c r="H179" s="163"/>
      <c r="I179" s="165"/>
      <c r="J179" s="168"/>
      <c r="K179" s="62"/>
      <c r="L179" s="63"/>
      <c r="M179" s="63"/>
      <c r="N179" s="65"/>
      <c r="O179" s="127"/>
      <c r="P179" s="100"/>
      <c r="Q179" s="63">
        <f t="shared" si="66"/>
        <v>0</v>
      </c>
      <c r="R179" s="65"/>
      <c r="S179" s="67"/>
      <c r="T179" s="40"/>
      <c r="U179" s="106">
        <f>IF(EXACT(O179,Y179),M179,M179*(1-'Расчет ПРЕДЗАКАЗ'!$D$10))</f>
        <v>0</v>
      </c>
      <c r="V179" s="106">
        <f t="shared" si="67"/>
        <v>0</v>
      </c>
      <c r="W179" s="106" t="e">
        <f>IF(EXACT(O179,Y179),M179,M179*(1-#REF!))</f>
        <v>#REF!</v>
      </c>
      <c r="X179" s="106" t="e">
        <f t="shared" si="68"/>
        <v>#REF!</v>
      </c>
      <c r="Y179" s="107" t="s">
        <v>72</v>
      </c>
      <c r="Z179" s="103">
        <f t="shared" si="64"/>
        <v>0</v>
      </c>
      <c r="AA179" s="103">
        <f t="shared" si="65"/>
        <v>0</v>
      </c>
      <c r="AB179" s="128" t="str">
        <f t="shared" si="69"/>
        <v/>
      </c>
      <c r="AC179" s="128" t="e">
        <f t="shared" si="70"/>
        <v>#REF!</v>
      </c>
    </row>
    <row r="180" spans="1:29" ht="50.1" customHeight="1">
      <c r="A180" s="171"/>
      <c r="B180" s="171"/>
      <c r="C180" s="174"/>
      <c r="D180" s="174"/>
      <c r="E180" s="131"/>
      <c r="F180" s="177"/>
      <c r="G180" s="180"/>
      <c r="H180" s="163"/>
      <c r="I180" s="165"/>
      <c r="J180" s="168"/>
      <c r="K180" s="62"/>
      <c r="L180" s="63"/>
      <c r="M180" s="63"/>
      <c r="N180" s="65"/>
      <c r="O180" s="127"/>
      <c r="P180" s="100"/>
      <c r="Q180" s="63">
        <f t="shared" si="66"/>
        <v>0</v>
      </c>
      <c r="R180" s="65"/>
      <c r="S180" s="67"/>
      <c r="T180" s="40"/>
      <c r="U180" s="106">
        <f>IF(EXACT(O180,Y180),M180,M180*(1-'Расчет ПРЕДЗАКАЗ'!$D$10))</f>
        <v>0</v>
      </c>
      <c r="V180" s="106">
        <f t="shared" si="67"/>
        <v>0</v>
      </c>
      <c r="W180" s="106" t="e">
        <f>IF(EXACT(O180,Y180),M180,M180*(1-#REF!))</f>
        <v>#REF!</v>
      </c>
      <c r="X180" s="106" t="e">
        <f t="shared" si="68"/>
        <v>#REF!</v>
      </c>
      <c r="Y180" s="107" t="s">
        <v>72</v>
      </c>
      <c r="Z180" s="103">
        <f t="shared" si="64"/>
        <v>0</v>
      </c>
      <c r="AA180" s="103">
        <f t="shared" si="65"/>
        <v>0</v>
      </c>
      <c r="AB180" s="128" t="str">
        <f t="shared" si="69"/>
        <v/>
      </c>
      <c r="AC180" s="128" t="e">
        <f t="shared" si="70"/>
        <v>#REF!</v>
      </c>
    </row>
    <row r="181" spans="1:29" ht="50.1" customHeight="1">
      <c r="A181" s="171"/>
      <c r="B181" s="171"/>
      <c r="C181" s="174"/>
      <c r="D181" s="174"/>
      <c r="E181" s="131"/>
      <c r="F181" s="177"/>
      <c r="G181" s="180"/>
      <c r="H181" s="163"/>
      <c r="I181" s="165"/>
      <c r="J181" s="168"/>
      <c r="K181" s="62"/>
      <c r="L181" s="63"/>
      <c r="M181" s="63"/>
      <c r="N181" s="65"/>
      <c r="O181" s="127"/>
      <c r="P181" s="100"/>
      <c r="Q181" s="63">
        <f t="shared" si="66"/>
        <v>0</v>
      </c>
      <c r="R181" s="65"/>
      <c r="S181" s="67"/>
      <c r="T181" s="40"/>
      <c r="U181" s="106">
        <f>IF(EXACT(O181,Y181),M181,M181*(1-'Расчет ПРЕДЗАКАЗ'!$D$10))</f>
        <v>0</v>
      </c>
      <c r="V181" s="106">
        <f t="shared" si="67"/>
        <v>0</v>
      </c>
      <c r="W181" s="106" t="e">
        <f>IF(EXACT(O181,Y181),M181,M181*(1-#REF!))</f>
        <v>#REF!</v>
      </c>
      <c r="X181" s="106" t="e">
        <f t="shared" si="68"/>
        <v>#REF!</v>
      </c>
      <c r="Y181" s="107" t="s">
        <v>72</v>
      </c>
      <c r="Z181" s="103">
        <f t="shared" si="64"/>
        <v>0</v>
      </c>
      <c r="AA181" s="103">
        <f t="shared" si="65"/>
        <v>0</v>
      </c>
      <c r="AB181" s="128" t="str">
        <f t="shared" si="69"/>
        <v/>
      </c>
      <c r="AC181" s="128" t="e">
        <f t="shared" si="70"/>
        <v>#REF!</v>
      </c>
    </row>
    <row r="182" spans="1:29" ht="50.1" customHeight="1">
      <c r="A182" s="172"/>
      <c r="B182" s="172"/>
      <c r="C182" s="175"/>
      <c r="D182" s="175"/>
      <c r="E182" s="132"/>
      <c r="F182" s="178"/>
      <c r="G182" s="181"/>
      <c r="H182" s="164"/>
      <c r="I182" s="166"/>
      <c r="J182" s="169"/>
      <c r="K182" s="62"/>
      <c r="L182" s="63"/>
      <c r="M182" s="63"/>
      <c r="N182" s="65"/>
      <c r="O182" s="127"/>
      <c r="P182" s="100"/>
      <c r="Q182" s="63">
        <f t="shared" si="66"/>
        <v>0</v>
      </c>
      <c r="R182" s="65"/>
      <c r="S182" s="67"/>
      <c r="T182" s="40"/>
      <c r="U182" s="106">
        <f>IF(EXACT(O182,Y182),M182,M182*(1-'Расчет ПРЕДЗАКАЗ'!$D$10))</f>
        <v>0</v>
      </c>
      <c r="V182" s="106">
        <f t="shared" si="67"/>
        <v>0</v>
      </c>
      <c r="W182" s="106" t="e">
        <f>IF(EXACT(O182,Y182),M182,M182*(1-#REF!))</f>
        <v>#REF!</v>
      </c>
      <c r="X182" s="106" t="e">
        <f t="shared" si="68"/>
        <v>#REF!</v>
      </c>
      <c r="Y182" s="107" t="s">
        <v>72</v>
      </c>
      <c r="Z182" s="103">
        <f t="shared" si="64"/>
        <v>0</v>
      </c>
      <c r="AA182" s="103">
        <f t="shared" si="65"/>
        <v>0</v>
      </c>
      <c r="AB182" s="128" t="str">
        <f t="shared" si="69"/>
        <v/>
      </c>
      <c r="AC182" s="128" t="e">
        <f t="shared" si="70"/>
        <v>#REF!</v>
      </c>
    </row>
    <row r="183" spans="1:29" ht="11.25" customHeight="1" thickBot="1"/>
    <row r="184" spans="1:29" ht="50.1" customHeight="1">
      <c r="A184" s="170">
        <v>242</v>
      </c>
      <c r="B184" s="170" t="s">
        <v>1940</v>
      </c>
      <c r="C184" s="173" t="s">
        <v>1941</v>
      </c>
      <c r="D184" s="173" t="s">
        <v>77</v>
      </c>
      <c r="E184" s="130"/>
      <c r="F184" s="176" t="s">
        <v>78</v>
      </c>
      <c r="G184" s="179" t="s">
        <v>1942</v>
      </c>
      <c r="H184" s="162" t="s">
        <v>1943</v>
      </c>
      <c r="I184" s="162" t="s">
        <v>1944</v>
      </c>
      <c r="J184" s="167" t="s">
        <v>19</v>
      </c>
      <c r="K184" s="62" t="s">
        <v>82</v>
      </c>
      <c r="L184" s="63">
        <v>7080</v>
      </c>
      <c r="M184" s="63">
        <v>4428</v>
      </c>
      <c r="N184" s="142" t="s">
        <v>1945</v>
      </c>
      <c r="O184" s="127" t="s">
        <v>72</v>
      </c>
      <c r="P184" s="100"/>
      <c r="Q184" s="63">
        <f>P184*M184</f>
        <v>0</v>
      </c>
      <c r="R184" s="64"/>
      <c r="S184" s="67">
        <v>26</v>
      </c>
      <c r="T184" s="39"/>
      <c r="U184" s="106">
        <f>IF(EXACT(O184,Y184),M184,M184*(1-'Расчет ПРЕДЗАКАЗ'!$D$10))</f>
        <v>4428</v>
      </c>
      <c r="V184" s="106">
        <f>P184*U184</f>
        <v>0</v>
      </c>
      <c r="W184" s="106">
        <f>IF(EXACT(O184,Y184),M184,M184*(1-#REF!))</f>
        <v>4428</v>
      </c>
      <c r="X184" s="123">
        <f>P184*W184</f>
        <v>0</v>
      </c>
      <c r="Y184" s="124" t="s">
        <v>72</v>
      </c>
      <c r="Z184" s="103">
        <f t="shared" ref="Z184:Z198" si="71">IF(EXACT(O184,Y184),Q184,0)</f>
        <v>0</v>
      </c>
      <c r="AA184" s="103">
        <f t="shared" ref="AA184:AA198" si="72">IF(Z184=0,Q184,0)</f>
        <v>0</v>
      </c>
      <c r="AB184" s="128">
        <f>IF(U184=0,"",L184/U184-1)</f>
        <v>0.59891598915989164</v>
      </c>
      <c r="AC184" s="128">
        <f>IF(W184=0,"",L184/W184-1)</f>
        <v>0.59891598915989164</v>
      </c>
    </row>
    <row r="185" spans="1:29" ht="50.1" customHeight="1">
      <c r="A185" s="171"/>
      <c r="B185" s="171"/>
      <c r="C185" s="174"/>
      <c r="D185" s="174"/>
      <c r="E185" s="131"/>
      <c r="F185" s="177"/>
      <c r="G185" s="180"/>
      <c r="H185" s="163"/>
      <c r="I185" s="165"/>
      <c r="J185" s="168"/>
      <c r="K185" s="62" t="s">
        <v>96</v>
      </c>
      <c r="L185" s="63">
        <v>7080</v>
      </c>
      <c r="M185" s="63">
        <v>4428</v>
      </c>
      <c r="N185" s="142" t="s">
        <v>1946</v>
      </c>
      <c r="O185" s="127" t="s">
        <v>72</v>
      </c>
      <c r="P185" s="100"/>
      <c r="Q185" s="63">
        <f t="shared" ref="Q185:Q198" si="73">P185*M185</f>
        <v>0</v>
      </c>
      <c r="R185" s="64"/>
      <c r="S185" s="67">
        <v>4</v>
      </c>
      <c r="T185" s="39"/>
      <c r="U185" s="106">
        <f>IF(EXACT(O185,Y185),M185,M185*(1-'Расчет ПРЕДЗАКАЗ'!$D$10))</f>
        <v>4428</v>
      </c>
      <c r="V185" s="106">
        <f t="shared" ref="V185:V198" si="74">P185*U185</f>
        <v>0</v>
      </c>
      <c r="W185" s="106">
        <f>IF(EXACT(O185,Y185),M185,M185*(1-#REF!))</f>
        <v>4428</v>
      </c>
      <c r="X185" s="106">
        <f t="shared" ref="X185:X198" si="75">P185*W185</f>
        <v>0</v>
      </c>
      <c r="Y185" s="107" t="s">
        <v>72</v>
      </c>
      <c r="Z185" s="103">
        <f t="shared" si="71"/>
        <v>0</v>
      </c>
      <c r="AA185" s="103">
        <f t="shared" si="72"/>
        <v>0</v>
      </c>
      <c r="AB185" s="128">
        <f t="shared" ref="AB185:AB198" si="76">IF(U185=0,"",L185/U185-1)</f>
        <v>0.59891598915989164</v>
      </c>
      <c r="AC185" s="128">
        <f t="shared" ref="AC185:AC198" si="77">IF(W185=0,"",L185/W185-1)</f>
        <v>0.59891598915989164</v>
      </c>
    </row>
    <row r="186" spans="1:29" ht="50.1" customHeight="1">
      <c r="A186" s="171"/>
      <c r="B186" s="171"/>
      <c r="C186" s="174"/>
      <c r="D186" s="174"/>
      <c r="E186" s="131"/>
      <c r="F186" s="177"/>
      <c r="G186" s="180"/>
      <c r="H186" s="163"/>
      <c r="I186" s="165"/>
      <c r="J186" s="168"/>
      <c r="K186" s="62" t="s">
        <v>84</v>
      </c>
      <c r="L186" s="63">
        <v>7080</v>
      </c>
      <c r="M186" s="63">
        <v>4428</v>
      </c>
      <c r="N186" s="142" t="s">
        <v>1947</v>
      </c>
      <c r="O186" s="127" t="s">
        <v>72</v>
      </c>
      <c r="P186" s="100"/>
      <c r="Q186" s="63">
        <f t="shared" si="73"/>
        <v>0</v>
      </c>
      <c r="R186" s="64"/>
      <c r="S186" s="67">
        <v>41</v>
      </c>
      <c r="T186" s="39"/>
      <c r="U186" s="106">
        <f>IF(EXACT(O186,Y186),M186,M186*(1-'Расчет ПРЕДЗАКАЗ'!$D$10))</f>
        <v>4428</v>
      </c>
      <c r="V186" s="106">
        <f t="shared" si="74"/>
        <v>0</v>
      </c>
      <c r="W186" s="106">
        <f>IF(EXACT(O186,Y186),M186,M186*(1-#REF!))</f>
        <v>4428</v>
      </c>
      <c r="X186" s="106">
        <f t="shared" si="75"/>
        <v>0</v>
      </c>
      <c r="Y186" s="107" t="s">
        <v>72</v>
      </c>
      <c r="Z186" s="103">
        <f t="shared" si="71"/>
        <v>0</v>
      </c>
      <c r="AA186" s="103">
        <f t="shared" si="72"/>
        <v>0</v>
      </c>
      <c r="AB186" s="128">
        <f t="shared" si="76"/>
        <v>0.59891598915989164</v>
      </c>
      <c r="AC186" s="128">
        <f t="shared" si="77"/>
        <v>0.59891598915989164</v>
      </c>
    </row>
    <row r="187" spans="1:29" ht="50.1" customHeight="1">
      <c r="A187" s="171"/>
      <c r="B187" s="171"/>
      <c r="C187" s="174"/>
      <c r="D187" s="174"/>
      <c r="E187" s="131"/>
      <c r="F187" s="177"/>
      <c r="G187" s="180"/>
      <c r="H187" s="163"/>
      <c r="I187" s="165"/>
      <c r="J187" s="168"/>
      <c r="K187" s="62" t="s">
        <v>101</v>
      </c>
      <c r="L187" s="63">
        <v>7080</v>
      </c>
      <c r="M187" s="63">
        <v>4428</v>
      </c>
      <c r="N187" s="142" t="s">
        <v>1948</v>
      </c>
      <c r="O187" s="127" t="s">
        <v>72</v>
      </c>
      <c r="P187" s="100"/>
      <c r="Q187" s="63">
        <f t="shared" si="73"/>
        <v>0</v>
      </c>
      <c r="R187" s="64"/>
      <c r="S187" s="67">
        <v>25</v>
      </c>
      <c r="T187" s="39"/>
      <c r="U187" s="106">
        <f>IF(EXACT(O187,Y187),M187,M187*(1-'Расчет ПРЕДЗАКАЗ'!$D$10))</f>
        <v>4428</v>
      </c>
      <c r="V187" s="106">
        <f t="shared" si="74"/>
        <v>0</v>
      </c>
      <c r="W187" s="106">
        <f>IF(EXACT(O187,Y187),M187,M187*(1-#REF!))</f>
        <v>4428</v>
      </c>
      <c r="X187" s="106">
        <f t="shared" si="75"/>
        <v>0</v>
      </c>
      <c r="Y187" s="107" t="s">
        <v>72</v>
      </c>
      <c r="Z187" s="103">
        <f t="shared" si="71"/>
        <v>0</v>
      </c>
      <c r="AA187" s="103">
        <f t="shared" si="72"/>
        <v>0</v>
      </c>
      <c r="AB187" s="128">
        <f t="shared" si="76"/>
        <v>0.59891598915989164</v>
      </c>
      <c r="AC187" s="128">
        <f t="shared" si="77"/>
        <v>0.59891598915989164</v>
      </c>
    </row>
    <row r="188" spans="1:29" ht="50.1" customHeight="1">
      <c r="A188" s="171"/>
      <c r="B188" s="171"/>
      <c r="C188" s="174"/>
      <c r="D188" s="174"/>
      <c r="E188" s="131"/>
      <c r="F188" s="177"/>
      <c r="G188" s="180"/>
      <c r="H188" s="163"/>
      <c r="I188" s="165"/>
      <c r="J188" s="168"/>
      <c r="K188" s="62" t="s">
        <v>86</v>
      </c>
      <c r="L188" s="63">
        <v>7080</v>
      </c>
      <c r="M188" s="63">
        <v>4428</v>
      </c>
      <c r="N188" s="142" t="s">
        <v>1949</v>
      </c>
      <c r="O188" s="127" t="s">
        <v>72</v>
      </c>
      <c r="P188" s="100"/>
      <c r="Q188" s="63">
        <f t="shared" si="73"/>
        <v>0</v>
      </c>
      <c r="R188" s="64"/>
      <c r="S188" s="67">
        <v>2</v>
      </c>
      <c r="T188" s="39"/>
      <c r="U188" s="106">
        <f>IF(EXACT(O188,Y188),M188,M188*(1-'Расчет ПРЕДЗАКАЗ'!$D$10))</f>
        <v>4428</v>
      </c>
      <c r="V188" s="106">
        <f t="shared" si="74"/>
        <v>0</v>
      </c>
      <c r="W188" s="106">
        <f>IF(EXACT(O188,Y188),M188,M188*(1-#REF!))</f>
        <v>4428</v>
      </c>
      <c r="X188" s="106">
        <f t="shared" si="75"/>
        <v>0</v>
      </c>
      <c r="Y188" s="107" t="s">
        <v>72</v>
      </c>
      <c r="Z188" s="103">
        <f t="shared" si="71"/>
        <v>0</v>
      </c>
      <c r="AA188" s="103">
        <f t="shared" si="72"/>
        <v>0</v>
      </c>
      <c r="AB188" s="128">
        <f t="shared" si="76"/>
        <v>0.59891598915989164</v>
      </c>
      <c r="AC188" s="128">
        <f t="shared" si="77"/>
        <v>0.59891598915989164</v>
      </c>
    </row>
    <row r="189" spans="1:29" ht="50.1" customHeight="1">
      <c r="A189" s="171"/>
      <c r="B189" s="171"/>
      <c r="C189" s="174"/>
      <c r="D189" s="174"/>
      <c r="E189" s="131"/>
      <c r="F189" s="177"/>
      <c r="G189" s="180"/>
      <c r="H189" s="163"/>
      <c r="I189" s="165"/>
      <c r="J189" s="168"/>
      <c r="K189" s="62" t="s">
        <v>88</v>
      </c>
      <c r="L189" s="63">
        <v>7080</v>
      </c>
      <c r="M189" s="63">
        <v>4428</v>
      </c>
      <c r="N189" s="142" t="s">
        <v>1950</v>
      </c>
      <c r="O189" s="127" t="s">
        <v>72</v>
      </c>
      <c r="P189" s="100"/>
      <c r="Q189" s="63">
        <f t="shared" si="73"/>
        <v>0</v>
      </c>
      <c r="R189" s="64"/>
      <c r="S189" s="67">
        <v>13</v>
      </c>
      <c r="T189" s="39"/>
      <c r="U189" s="106">
        <f>IF(EXACT(O189,Y189),M189,M189*(1-'Расчет ПРЕДЗАКАЗ'!$D$10))</f>
        <v>4428</v>
      </c>
      <c r="V189" s="106">
        <f t="shared" si="74"/>
        <v>0</v>
      </c>
      <c r="W189" s="106">
        <f>IF(EXACT(O189,Y189),M189,M189*(1-#REF!))</f>
        <v>4428</v>
      </c>
      <c r="X189" s="106">
        <f t="shared" si="75"/>
        <v>0</v>
      </c>
      <c r="Y189" s="107" t="s">
        <v>72</v>
      </c>
      <c r="Z189" s="103">
        <f t="shared" si="71"/>
        <v>0</v>
      </c>
      <c r="AA189" s="103">
        <f t="shared" si="72"/>
        <v>0</v>
      </c>
      <c r="AB189" s="128">
        <f t="shared" si="76"/>
        <v>0.59891598915989164</v>
      </c>
      <c r="AC189" s="128">
        <f t="shared" si="77"/>
        <v>0.59891598915989164</v>
      </c>
    </row>
    <row r="190" spans="1:29" ht="50.1" customHeight="1">
      <c r="A190" s="171"/>
      <c r="B190" s="171"/>
      <c r="C190" s="174"/>
      <c r="D190" s="174"/>
      <c r="E190" s="131"/>
      <c r="F190" s="177"/>
      <c r="G190" s="180"/>
      <c r="H190" s="163"/>
      <c r="I190" s="165"/>
      <c r="J190" s="168"/>
      <c r="K190" s="62"/>
      <c r="L190" s="63"/>
      <c r="M190" s="63"/>
      <c r="N190" s="142"/>
      <c r="O190" s="127"/>
      <c r="P190" s="100"/>
      <c r="Q190" s="63">
        <f t="shared" si="73"/>
        <v>0</v>
      </c>
      <c r="R190" s="64"/>
      <c r="S190" s="67"/>
      <c r="T190" s="39"/>
      <c r="U190" s="106">
        <f>IF(EXACT(O190,Y190),M190,M190*(1-'Расчет ПРЕДЗАКАЗ'!$D$10))</f>
        <v>0</v>
      </c>
      <c r="V190" s="106">
        <f t="shared" si="74"/>
        <v>0</v>
      </c>
      <c r="W190" s="106" t="e">
        <f>IF(EXACT(O190,Y190),M190,M190*(1-#REF!))</f>
        <v>#REF!</v>
      </c>
      <c r="X190" s="106" t="e">
        <f t="shared" si="75"/>
        <v>#REF!</v>
      </c>
      <c r="Y190" s="107" t="s">
        <v>72</v>
      </c>
      <c r="Z190" s="103">
        <f t="shared" si="71"/>
        <v>0</v>
      </c>
      <c r="AA190" s="103">
        <f t="shared" si="72"/>
        <v>0</v>
      </c>
      <c r="AB190" s="128" t="str">
        <f t="shared" si="76"/>
        <v/>
      </c>
      <c r="AC190" s="128" t="e">
        <f t="shared" si="77"/>
        <v>#REF!</v>
      </c>
    </row>
    <row r="191" spans="1:29" ht="50.1" customHeight="1">
      <c r="A191" s="171"/>
      <c r="B191" s="171"/>
      <c r="C191" s="174"/>
      <c r="D191" s="174"/>
      <c r="E191" s="131"/>
      <c r="F191" s="177"/>
      <c r="G191" s="180"/>
      <c r="H191" s="163"/>
      <c r="I191" s="165"/>
      <c r="J191" s="168"/>
      <c r="K191" s="62"/>
      <c r="L191" s="63"/>
      <c r="M191" s="63"/>
      <c r="N191" s="142"/>
      <c r="O191" s="127"/>
      <c r="P191" s="100"/>
      <c r="Q191" s="63">
        <f t="shared" si="73"/>
        <v>0</v>
      </c>
      <c r="R191" s="64"/>
      <c r="S191" s="67"/>
      <c r="T191" s="39"/>
      <c r="U191" s="106">
        <f>IF(EXACT(O191,Y191),M191,M191*(1-'Расчет ПРЕДЗАКАЗ'!$D$10))</f>
        <v>0</v>
      </c>
      <c r="V191" s="106">
        <f t="shared" si="74"/>
        <v>0</v>
      </c>
      <c r="W191" s="106" t="e">
        <f>IF(EXACT(O191,Y191),M191,M191*(1-#REF!))</f>
        <v>#REF!</v>
      </c>
      <c r="X191" s="106" t="e">
        <f t="shared" si="75"/>
        <v>#REF!</v>
      </c>
      <c r="Y191" s="107" t="s">
        <v>72</v>
      </c>
      <c r="Z191" s="103">
        <f t="shared" si="71"/>
        <v>0</v>
      </c>
      <c r="AA191" s="103">
        <f t="shared" si="72"/>
        <v>0</v>
      </c>
      <c r="AB191" s="128" t="str">
        <f t="shared" si="76"/>
        <v/>
      </c>
      <c r="AC191" s="128" t="e">
        <f t="shared" si="77"/>
        <v>#REF!</v>
      </c>
    </row>
    <row r="192" spans="1:29" ht="50.1" customHeight="1">
      <c r="A192" s="171"/>
      <c r="B192" s="171"/>
      <c r="C192" s="174"/>
      <c r="D192" s="174"/>
      <c r="E192" s="131"/>
      <c r="F192" s="177"/>
      <c r="G192" s="180"/>
      <c r="H192" s="163"/>
      <c r="I192" s="165"/>
      <c r="J192" s="168"/>
      <c r="K192" s="62"/>
      <c r="L192" s="63"/>
      <c r="M192" s="63"/>
      <c r="N192" s="63"/>
      <c r="O192" s="127"/>
      <c r="P192" s="100"/>
      <c r="Q192" s="63">
        <f t="shared" si="73"/>
        <v>0</v>
      </c>
      <c r="R192" s="64"/>
      <c r="S192" s="67"/>
      <c r="T192" s="39"/>
      <c r="U192" s="106">
        <f>IF(EXACT(O192,Y192),M192,M192*(1-'Расчет ПРЕДЗАКАЗ'!$D$10))</f>
        <v>0</v>
      </c>
      <c r="V192" s="106">
        <f t="shared" si="74"/>
        <v>0</v>
      </c>
      <c r="W192" s="106" t="e">
        <f>IF(EXACT(O192,Y192),M192,M192*(1-#REF!))</f>
        <v>#REF!</v>
      </c>
      <c r="X192" s="106" t="e">
        <f t="shared" si="75"/>
        <v>#REF!</v>
      </c>
      <c r="Y192" s="107" t="s">
        <v>72</v>
      </c>
      <c r="Z192" s="103">
        <f t="shared" si="71"/>
        <v>0</v>
      </c>
      <c r="AA192" s="103">
        <f t="shared" si="72"/>
        <v>0</v>
      </c>
      <c r="AB192" s="128" t="str">
        <f t="shared" si="76"/>
        <v/>
      </c>
      <c r="AC192" s="128" t="e">
        <f t="shared" si="77"/>
        <v>#REF!</v>
      </c>
    </row>
    <row r="193" spans="1:29" ht="50.1" customHeight="1">
      <c r="A193" s="171"/>
      <c r="B193" s="171"/>
      <c r="C193" s="174"/>
      <c r="D193" s="174"/>
      <c r="E193" s="131"/>
      <c r="F193" s="177"/>
      <c r="G193" s="180"/>
      <c r="H193" s="163"/>
      <c r="I193" s="165"/>
      <c r="J193" s="168"/>
      <c r="K193" s="62"/>
      <c r="L193" s="63"/>
      <c r="M193" s="63"/>
      <c r="N193" s="65"/>
      <c r="O193" s="127"/>
      <c r="P193" s="100"/>
      <c r="Q193" s="63">
        <f t="shared" si="73"/>
        <v>0</v>
      </c>
      <c r="R193" s="65"/>
      <c r="S193" s="67"/>
      <c r="T193" s="40"/>
      <c r="U193" s="106">
        <f>IF(EXACT(O193,Y193),M193,M193*(1-'Расчет ПРЕДЗАКАЗ'!$D$10))</f>
        <v>0</v>
      </c>
      <c r="V193" s="106">
        <f t="shared" si="74"/>
        <v>0</v>
      </c>
      <c r="W193" s="106" t="e">
        <f>IF(EXACT(O193,Y193),M193,M193*(1-#REF!))</f>
        <v>#REF!</v>
      </c>
      <c r="X193" s="106" t="e">
        <f t="shared" si="75"/>
        <v>#REF!</v>
      </c>
      <c r="Y193" s="107" t="s">
        <v>72</v>
      </c>
      <c r="Z193" s="103">
        <f t="shared" si="71"/>
        <v>0</v>
      </c>
      <c r="AA193" s="103">
        <f t="shared" si="72"/>
        <v>0</v>
      </c>
      <c r="AB193" s="128" t="str">
        <f t="shared" si="76"/>
        <v/>
      </c>
      <c r="AC193" s="128" t="e">
        <f t="shared" si="77"/>
        <v>#REF!</v>
      </c>
    </row>
    <row r="194" spans="1:29" ht="50.1" customHeight="1">
      <c r="A194" s="171"/>
      <c r="B194" s="171"/>
      <c r="C194" s="174"/>
      <c r="D194" s="174"/>
      <c r="E194" s="131"/>
      <c r="F194" s="177"/>
      <c r="G194" s="180"/>
      <c r="H194" s="163"/>
      <c r="I194" s="165"/>
      <c r="J194" s="168"/>
      <c r="K194" s="62"/>
      <c r="L194" s="63"/>
      <c r="M194" s="63"/>
      <c r="N194" s="65"/>
      <c r="O194" s="127"/>
      <c r="P194" s="100"/>
      <c r="Q194" s="63">
        <f t="shared" si="73"/>
        <v>0</v>
      </c>
      <c r="R194" s="65"/>
      <c r="S194" s="67"/>
      <c r="T194" s="40"/>
      <c r="U194" s="106">
        <f>IF(EXACT(O194,Y194),M194,M194*(1-'Расчет ПРЕДЗАКАЗ'!$D$10))</f>
        <v>0</v>
      </c>
      <c r="V194" s="106">
        <f t="shared" si="74"/>
        <v>0</v>
      </c>
      <c r="W194" s="106" t="e">
        <f>IF(EXACT(O194,Y194),M194,M194*(1-#REF!))</f>
        <v>#REF!</v>
      </c>
      <c r="X194" s="106" t="e">
        <f t="shared" si="75"/>
        <v>#REF!</v>
      </c>
      <c r="Y194" s="107" t="s">
        <v>72</v>
      </c>
      <c r="Z194" s="103">
        <f t="shared" si="71"/>
        <v>0</v>
      </c>
      <c r="AA194" s="103">
        <f t="shared" si="72"/>
        <v>0</v>
      </c>
      <c r="AB194" s="128" t="str">
        <f t="shared" si="76"/>
        <v/>
      </c>
      <c r="AC194" s="128" t="e">
        <f t="shared" si="77"/>
        <v>#REF!</v>
      </c>
    </row>
    <row r="195" spans="1:29" ht="50.1" customHeight="1">
      <c r="A195" s="171"/>
      <c r="B195" s="171"/>
      <c r="C195" s="174"/>
      <c r="D195" s="174"/>
      <c r="E195" s="131"/>
      <c r="F195" s="177"/>
      <c r="G195" s="180"/>
      <c r="H195" s="163"/>
      <c r="I195" s="165"/>
      <c r="J195" s="168"/>
      <c r="K195" s="62"/>
      <c r="L195" s="63"/>
      <c r="M195" s="63"/>
      <c r="N195" s="65"/>
      <c r="O195" s="127"/>
      <c r="P195" s="100"/>
      <c r="Q195" s="63">
        <f t="shared" si="73"/>
        <v>0</v>
      </c>
      <c r="R195" s="65"/>
      <c r="S195" s="67"/>
      <c r="T195" s="40"/>
      <c r="U195" s="106">
        <f>IF(EXACT(O195,Y195),M195,M195*(1-'Расчет ПРЕДЗАКАЗ'!$D$10))</f>
        <v>0</v>
      </c>
      <c r="V195" s="106">
        <f t="shared" si="74"/>
        <v>0</v>
      </c>
      <c r="W195" s="106" t="e">
        <f>IF(EXACT(O195,Y195),M195,M195*(1-#REF!))</f>
        <v>#REF!</v>
      </c>
      <c r="X195" s="106" t="e">
        <f t="shared" si="75"/>
        <v>#REF!</v>
      </c>
      <c r="Y195" s="107" t="s">
        <v>72</v>
      </c>
      <c r="Z195" s="103">
        <f t="shared" si="71"/>
        <v>0</v>
      </c>
      <c r="AA195" s="103">
        <f t="shared" si="72"/>
        <v>0</v>
      </c>
      <c r="AB195" s="128" t="str">
        <f t="shared" si="76"/>
        <v/>
      </c>
      <c r="AC195" s="128" t="e">
        <f t="shared" si="77"/>
        <v>#REF!</v>
      </c>
    </row>
    <row r="196" spans="1:29" ht="50.1" customHeight="1">
      <c r="A196" s="171"/>
      <c r="B196" s="171"/>
      <c r="C196" s="174"/>
      <c r="D196" s="174"/>
      <c r="E196" s="131"/>
      <c r="F196" s="177"/>
      <c r="G196" s="180"/>
      <c r="H196" s="163"/>
      <c r="I196" s="165"/>
      <c r="J196" s="168"/>
      <c r="K196" s="62"/>
      <c r="L196" s="63"/>
      <c r="M196" s="63"/>
      <c r="N196" s="65"/>
      <c r="O196" s="127"/>
      <c r="P196" s="100"/>
      <c r="Q196" s="63">
        <f t="shared" si="73"/>
        <v>0</v>
      </c>
      <c r="R196" s="65"/>
      <c r="S196" s="67"/>
      <c r="T196" s="40"/>
      <c r="U196" s="106">
        <f>IF(EXACT(O196,Y196),M196,M196*(1-'Расчет ПРЕДЗАКАЗ'!$D$10))</f>
        <v>0</v>
      </c>
      <c r="V196" s="106">
        <f t="shared" si="74"/>
        <v>0</v>
      </c>
      <c r="W196" s="106" t="e">
        <f>IF(EXACT(O196,Y196),M196,M196*(1-#REF!))</f>
        <v>#REF!</v>
      </c>
      <c r="X196" s="106" t="e">
        <f t="shared" si="75"/>
        <v>#REF!</v>
      </c>
      <c r="Y196" s="107" t="s">
        <v>72</v>
      </c>
      <c r="Z196" s="103">
        <f t="shared" si="71"/>
        <v>0</v>
      </c>
      <c r="AA196" s="103">
        <f t="shared" si="72"/>
        <v>0</v>
      </c>
      <c r="AB196" s="128" t="str">
        <f t="shared" si="76"/>
        <v/>
      </c>
      <c r="AC196" s="128" t="e">
        <f t="shared" si="77"/>
        <v>#REF!</v>
      </c>
    </row>
    <row r="197" spans="1:29" ht="50.1" customHeight="1">
      <c r="A197" s="171"/>
      <c r="B197" s="171"/>
      <c r="C197" s="174"/>
      <c r="D197" s="174"/>
      <c r="E197" s="131"/>
      <c r="F197" s="177"/>
      <c r="G197" s="180"/>
      <c r="H197" s="163"/>
      <c r="I197" s="165"/>
      <c r="J197" s="168"/>
      <c r="K197" s="62"/>
      <c r="L197" s="63"/>
      <c r="M197" s="63"/>
      <c r="N197" s="65"/>
      <c r="O197" s="127"/>
      <c r="P197" s="100"/>
      <c r="Q197" s="63">
        <f t="shared" si="73"/>
        <v>0</v>
      </c>
      <c r="R197" s="65"/>
      <c r="S197" s="67"/>
      <c r="T197" s="40"/>
      <c r="U197" s="106">
        <f>IF(EXACT(O197,Y197),M197,M197*(1-'Расчет ПРЕДЗАКАЗ'!$D$10))</f>
        <v>0</v>
      </c>
      <c r="V197" s="106">
        <f t="shared" si="74"/>
        <v>0</v>
      </c>
      <c r="W197" s="106" t="e">
        <f>IF(EXACT(O197,Y197),M197,M197*(1-#REF!))</f>
        <v>#REF!</v>
      </c>
      <c r="X197" s="106" t="e">
        <f t="shared" si="75"/>
        <v>#REF!</v>
      </c>
      <c r="Y197" s="107" t="s">
        <v>72</v>
      </c>
      <c r="Z197" s="103">
        <f t="shared" si="71"/>
        <v>0</v>
      </c>
      <c r="AA197" s="103">
        <f t="shared" si="72"/>
        <v>0</v>
      </c>
      <c r="AB197" s="128" t="str">
        <f t="shared" si="76"/>
        <v/>
      </c>
      <c r="AC197" s="128" t="e">
        <f t="shared" si="77"/>
        <v>#REF!</v>
      </c>
    </row>
    <row r="198" spans="1:29" ht="50.1" customHeight="1">
      <c r="A198" s="172"/>
      <c r="B198" s="172"/>
      <c r="C198" s="175"/>
      <c r="D198" s="175"/>
      <c r="E198" s="132"/>
      <c r="F198" s="178"/>
      <c r="G198" s="181"/>
      <c r="H198" s="164"/>
      <c r="I198" s="166"/>
      <c r="J198" s="169"/>
      <c r="K198" s="62"/>
      <c r="L198" s="63"/>
      <c r="M198" s="63"/>
      <c r="N198" s="65"/>
      <c r="O198" s="127"/>
      <c r="P198" s="100"/>
      <c r="Q198" s="63">
        <f t="shared" si="73"/>
        <v>0</v>
      </c>
      <c r="R198" s="65"/>
      <c r="S198" s="67"/>
      <c r="T198" s="40"/>
      <c r="U198" s="106">
        <f>IF(EXACT(O198,Y198),M198,M198*(1-'Расчет ПРЕДЗАКАЗ'!$D$10))</f>
        <v>0</v>
      </c>
      <c r="V198" s="106">
        <f t="shared" si="74"/>
        <v>0</v>
      </c>
      <c r="W198" s="106" t="e">
        <f>IF(EXACT(O198,Y198),M198,M198*(1-#REF!))</f>
        <v>#REF!</v>
      </c>
      <c r="X198" s="106" t="e">
        <f t="shared" si="75"/>
        <v>#REF!</v>
      </c>
      <c r="Y198" s="107" t="s">
        <v>72</v>
      </c>
      <c r="Z198" s="103">
        <f t="shared" si="71"/>
        <v>0</v>
      </c>
      <c r="AA198" s="103">
        <f t="shared" si="72"/>
        <v>0</v>
      </c>
      <c r="AB198" s="128" t="str">
        <f t="shared" si="76"/>
        <v/>
      </c>
      <c r="AC198" s="128" t="e">
        <f t="shared" si="77"/>
        <v>#REF!</v>
      </c>
    </row>
    <row r="199" spans="1:29" ht="11.25" customHeight="1" thickBot="1"/>
    <row r="200" spans="1:29" ht="50.1" customHeight="1">
      <c r="A200" s="170">
        <v>243</v>
      </c>
      <c r="B200" s="170" t="s">
        <v>1951</v>
      </c>
      <c r="C200" s="173" t="s">
        <v>1952</v>
      </c>
      <c r="D200" s="173" t="s">
        <v>77</v>
      </c>
      <c r="E200" s="130"/>
      <c r="F200" s="176" t="s">
        <v>1953</v>
      </c>
      <c r="G200" s="179" t="s">
        <v>92</v>
      </c>
      <c r="H200" s="162"/>
      <c r="I200" s="162" t="s">
        <v>1954</v>
      </c>
      <c r="J200" s="167" t="s">
        <v>19</v>
      </c>
      <c r="K200" s="62" t="s">
        <v>96</v>
      </c>
      <c r="L200" s="63">
        <v>16800</v>
      </c>
      <c r="M200" s="63">
        <v>10500</v>
      </c>
      <c r="N200" s="142" t="s">
        <v>1955</v>
      </c>
      <c r="O200" s="127"/>
      <c r="P200" s="100"/>
      <c r="Q200" s="63">
        <f>P200*M200</f>
        <v>0</v>
      </c>
      <c r="R200" s="64"/>
      <c r="S200" s="67">
        <v>72</v>
      </c>
      <c r="T200" s="39"/>
      <c r="U200" s="106">
        <f>IF(EXACT(O200,Y200),M200,M200*(1-'Расчет ПРЕДЗАКАЗ'!$D$10))</f>
        <v>10290</v>
      </c>
      <c r="V200" s="106">
        <f>P200*U200</f>
        <v>0</v>
      </c>
      <c r="W200" s="106" t="e">
        <f>IF(EXACT(O200,Y200),M200,M200*(1-#REF!))</f>
        <v>#REF!</v>
      </c>
      <c r="X200" s="123" t="e">
        <f>P200*W200</f>
        <v>#REF!</v>
      </c>
      <c r="Y200" s="124" t="s">
        <v>72</v>
      </c>
      <c r="Z200" s="103">
        <f t="shared" ref="Z200:Z214" si="78">IF(EXACT(O200,Y200),Q200,0)</f>
        <v>0</v>
      </c>
      <c r="AA200" s="103">
        <f t="shared" ref="AA200:AA214" si="79">IF(Z200=0,Q200,0)</f>
        <v>0</v>
      </c>
      <c r="AB200" s="128">
        <f>IF(U200=0,"",L200/U200-1)</f>
        <v>0.63265306122448983</v>
      </c>
      <c r="AC200" s="128" t="e">
        <f>IF(W200=0,"",L200/W200-1)</f>
        <v>#REF!</v>
      </c>
    </row>
    <row r="201" spans="1:29" ht="50.1" customHeight="1">
      <c r="A201" s="171"/>
      <c r="B201" s="171"/>
      <c r="C201" s="174"/>
      <c r="D201" s="174"/>
      <c r="E201" s="131"/>
      <c r="F201" s="177"/>
      <c r="G201" s="180"/>
      <c r="H201" s="163"/>
      <c r="I201" s="165"/>
      <c r="J201" s="168"/>
      <c r="K201" s="62" t="s">
        <v>98</v>
      </c>
      <c r="L201" s="63">
        <v>16800</v>
      </c>
      <c r="M201" s="63">
        <v>10500</v>
      </c>
      <c r="N201" s="142" t="s">
        <v>1956</v>
      </c>
      <c r="O201" s="127"/>
      <c r="P201" s="100"/>
      <c r="Q201" s="63">
        <f t="shared" ref="Q201:Q214" si="80">P201*M201</f>
        <v>0</v>
      </c>
      <c r="R201" s="64"/>
      <c r="S201" s="67">
        <v>37</v>
      </c>
      <c r="T201" s="39"/>
      <c r="U201" s="106">
        <f>IF(EXACT(O201,Y201),M201,M201*(1-'Расчет ПРЕДЗАКАЗ'!$D$10))</f>
        <v>10290</v>
      </c>
      <c r="V201" s="106">
        <f t="shared" ref="V201:V214" si="81">P201*U201</f>
        <v>0</v>
      </c>
      <c r="W201" s="106" t="e">
        <f>IF(EXACT(O201,Y201),M201,M201*(1-#REF!))</f>
        <v>#REF!</v>
      </c>
      <c r="X201" s="106" t="e">
        <f t="shared" ref="X201:X214" si="82">P201*W201</f>
        <v>#REF!</v>
      </c>
      <c r="Y201" s="107" t="s">
        <v>72</v>
      </c>
      <c r="Z201" s="103">
        <f t="shared" si="78"/>
        <v>0</v>
      </c>
      <c r="AA201" s="103">
        <f t="shared" si="79"/>
        <v>0</v>
      </c>
      <c r="AB201" s="128">
        <f t="shared" ref="AB201:AB214" si="83">IF(U201=0,"",L201/U201-1)</f>
        <v>0.63265306122448983</v>
      </c>
      <c r="AC201" s="128" t="e">
        <f t="shared" ref="AC201:AC214" si="84">IF(W201=0,"",L201/W201-1)</f>
        <v>#REF!</v>
      </c>
    </row>
    <row r="202" spans="1:29" ht="50.1" customHeight="1">
      <c r="A202" s="171"/>
      <c r="B202" s="171"/>
      <c r="C202" s="174"/>
      <c r="D202" s="174"/>
      <c r="E202" s="131"/>
      <c r="F202" s="177"/>
      <c r="G202" s="180"/>
      <c r="H202" s="163"/>
      <c r="I202" s="165"/>
      <c r="J202" s="168"/>
      <c r="K202" s="62" t="s">
        <v>84</v>
      </c>
      <c r="L202" s="63">
        <v>16800</v>
      </c>
      <c r="M202" s="63">
        <v>10500</v>
      </c>
      <c r="N202" s="142" t="s">
        <v>1957</v>
      </c>
      <c r="O202" s="127"/>
      <c r="P202" s="100"/>
      <c r="Q202" s="63">
        <f t="shared" si="80"/>
        <v>0</v>
      </c>
      <c r="R202" s="64"/>
      <c r="S202" s="67">
        <v>83</v>
      </c>
      <c r="T202" s="39"/>
      <c r="U202" s="106">
        <f>IF(EXACT(O202,Y202),M202,M202*(1-'Расчет ПРЕДЗАКАЗ'!$D$10))</f>
        <v>10290</v>
      </c>
      <c r="V202" s="106">
        <f t="shared" si="81"/>
        <v>0</v>
      </c>
      <c r="W202" s="106" t="e">
        <f>IF(EXACT(O202,Y202),M202,M202*(1-#REF!))</f>
        <v>#REF!</v>
      </c>
      <c r="X202" s="106" t="e">
        <f t="shared" si="82"/>
        <v>#REF!</v>
      </c>
      <c r="Y202" s="107" t="s">
        <v>72</v>
      </c>
      <c r="Z202" s="103">
        <f t="shared" si="78"/>
        <v>0</v>
      </c>
      <c r="AA202" s="103">
        <f t="shared" si="79"/>
        <v>0</v>
      </c>
      <c r="AB202" s="128">
        <f t="shared" si="83"/>
        <v>0.63265306122448983</v>
      </c>
      <c r="AC202" s="128" t="e">
        <f t="shared" si="84"/>
        <v>#REF!</v>
      </c>
    </row>
    <row r="203" spans="1:29" ht="50.1" customHeight="1">
      <c r="A203" s="171"/>
      <c r="B203" s="171"/>
      <c r="C203" s="174"/>
      <c r="D203" s="174"/>
      <c r="E203" s="131"/>
      <c r="F203" s="177"/>
      <c r="G203" s="180"/>
      <c r="H203" s="163"/>
      <c r="I203" s="165"/>
      <c r="J203" s="168"/>
      <c r="K203" s="62" t="s">
        <v>101</v>
      </c>
      <c r="L203" s="63">
        <v>16800</v>
      </c>
      <c r="M203" s="63">
        <v>10500</v>
      </c>
      <c r="N203" s="142" t="s">
        <v>1958</v>
      </c>
      <c r="O203" s="127"/>
      <c r="P203" s="100"/>
      <c r="Q203" s="63">
        <f t="shared" si="80"/>
        <v>0</v>
      </c>
      <c r="R203" s="64"/>
      <c r="S203" s="67">
        <v>67</v>
      </c>
      <c r="T203" s="39"/>
      <c r="U203" s="106">
        <f>IF(EXACT(O203,Y203),M203,M203*(1-'Расчет ПРЕДЗАКАЗ'!$D$10))</f>
        <v>10290</v>
      </c>
      <c r="V203" s="106">
        <f t="shared" si="81"/>
        <v>0</v>
      </c>
      <c r="W203" s="106" t="e">
        <f>IF(EXACT(O203,Y203),M203,M203*(1-#REF!))</f>
        <v>#REF!</v>
      </c>
      <c r="X203" s="106" t="e">
        <f t="shared" si="82"/>
        <v>#REF!</v>
      </c>
      <c r="Y203" s="107" t="s">
        <v>72</v>
      </c>
      <c r="Z203" s="103">
        <f t="shared" si="78"/>
        <v>0</v>
      </c>
      <c r="AA203" s="103">
        <f t="shared" si="79"/>
        <v>0</v>
      </c>
      <c r="AB203" s="128">
        <f t="shared" si="83"/>
        <v>0.63265306122448983</v>
      </c>
      <c r="AC203" s="128" t="e">
        <f t="shared" si="84"/>
        <v>#REF!</v>
      </c>
    </row>
    <row r="204" spans="1:29" ht="50.1" customHeight="1">
      <c r="A204" s="171"/>
      <c r="B204" s="171"/>
      <c r="C204" s="174"/>
      <c r="D204" s="174"/>
      <c r="E204" s="131"/>
      <c r="F204" s="177"/>
      <c r="G204" s="180"/>
      <c r="H204" s="163"/>
      <c r="I204" s="165"/>
      <c r="J204" s="168"/>
      <c r="K204" s="62" t="s">
        <v>86</v>
      </c>
      <c r="L204" s="63">
        <v>16800</v>
      </c>
      <c r="M204" s="63">
        <v>10500</v>
      </c>
      <c r="N204" s="142" t="s">
        <v>1959</v>
      </c>
      <c r="O204" s="127"/>
      <c r="P204" s="100"/>
      <c r="Q204" s="63">
        <f t="shared" si="80"/>
        <v>0</v>
      </c>
      <c r="R204" s="64"/>
      <c r="S204" s="67">
        <v>36</v>
      </c>
      <c r="T204" s="39"/>
      <c r="U204" s="106">
        <f>IF(EXACT(O204,Y204),M204,M204*(1-'Расчет ПРЕДЗАКАЗ'!$D$10))</f>
        <v>10290</v>
      </c>
      <c r="V204" s="106">
        <f t="shared" si="81"/>
        <v>0</v>
      </c>
      <c r="W204" s="106" t="e">
        <f>IF(EXACT(O204,Y204),M204,M204*(1-#REF!))</f>
        <v>#REF!</v>
      </c>
      <c r="X204" s="106" t="e">
        <f t="shared" si="82"/>
        <v>#REF!</v>
      </c>
      <c r="Y204" s="107" t="s">
        <v>72</v>
      </c>
      <c r="Z204" s="103">
        <f t="shared" si="78"/>
        <v>0</v>
      </c>
      <c r="AA204" s="103">
        <f t="shared" si="79"/>
        <v>0</v>
      </c>
      <c r="AB204" s="128">
        <f t="shared" si="83"/>
        <v>0.63265306122448983</v>
      </c>
      <c r="AC204" s="128" t="e">
        <f t="shared" si="84"/>
        <v>#REF!</v>
      </c>
    </row>
    <row r="205" spans="1:29" ht="50.1" customHeight="1">
      <c r="A205" s="171"/>
      <c r="B205" s="171"/>
      <c r="C205" s="174"/>
      <c r="D205" s="174"/>
      <c r="E205" s="131"/>
      <c r="F205" s="177"/>
      <c r="G205" s="180"/>
      <c r="H205" s="163"/>
      <c r="I205" s="165"/>
      <c r="J205" s="168"/>
      <c r="K205" s="62" t="s">
        <v>88</v>
      </c>
      <c r="L205" s="63">
        <v>16800</v>
      </c>
      <c r="M205" s="63">
        <v>10500</v>
      </c>
      <c r="N205" s="142" t="s">
        <v>1960</v>
      </c>
      <c r="O205" s="127"/>
      <c r="P205" s="100"/>
      <c r="Q205" s="63">
        <f t="shared" si="80"/>
        <v>0</v>
      </c>
      <c r="R205" s="64"/>
      <c r="S205" s="67">
        <v>46</v>
      </c>
      <c r="T205" s="39"/>
      <c r="U205" s="106">
        <f>IF(EXACT(O205,Y205),M205,M205*(1-'Расчет ПРЕДЗАКАЗ'!$D$10))</f>
        <v>10290</v>
      </c>
      <c r="V205" s="106">
        <f t="shared" si="81"/>
        <v>0</v>
      </c>
      <c r="W205" s="106" t="e">
        <f>IF(EXACT(O205,Y205),M205,M205*(1-#REF!))</f>
        <v>#REF!</v>
      </c>
      <c r="X205" s="106" t="e">
        <f t="shared" si="82"/>
        <v>#REF!</v>
      </c>
      <c r="Y205" s="107" t="s">
        <v>72</v>
      </c>
      <c r="Z205" s="103">
        <f t="shared" si="78"/>
        <v>0</v>
      </c>
      <c r="AA205" s="103">
        <f t="shared" si="79"/>
        <v>0</v>
      </c>
      <c r="AB205" s="128">
        <f t="shared" si="83"/>
        <v>0.63265306122448983</v>
      </c>
      <c r="AC205" s="128" t="e">
        <f t="shared" si="84"/>
        <v>#REF!</v>
      </c>
    </row>
    <row r="206" spans="1:29" ht="50.1" customHeight="1">
      <c r="A206" s="171"/>
      <c r="B206" s="171"/>
      <c r="C206" s="174"/>
      <c r="D206" s="174"/>
      <c r="E206" s="131"/>
      <c r="F206" s="177"/>
      <c r="G206" s="180"/>
      <c r="H206" s="163"/>
      <c r="I206" s="165"/>
      <c r="J206" s="168"/>
      <c r="K206" s="62" t="s">
        <v>105</v>
      </c>
      <c r="L206" s="63">
        <v>16800</v>
      </c>
      <c r="M206" s="63">
        <v>10500</v>
      </c>
      <c r="N206" s="142" t="s">
        <v>1961</v>
      </c>
      <c r="O206" s="127"/>
      <c r="P206" s="100"/>
      <c r="Q206" s="63">
        <f t="shared" si="80"/>
        <v>0</v>
      </c>
      <c r="R206" s="64"/>
      <c r="S206" s="67">
        <v>12</v>
      </c>
      <c r="T206" s="39"/>
      <c r="U206" s="106">
        <f>IF(EXACT(O206,Y206),M206,M206*(1-'Расчет ПРЕДЗАКАЗ'!$D$10))</f>
        <v>10290</v>
      </c>
      <c r="V206" s="106">
        <f t="shared" si="81"/>
        <v>0</v>
      </c>
      <c r="W206" s="106" t="e">
        <f>IF(EXACT(O206,Y206),M206,M206*(1-#REF!))</f>
        <v>#REF!</v>
      </c>
      <c r="X206" s="106" t="e">
        <f t="shared" si="82"/>
        <v>#REF!</v>
      </c>
      <c r="Y206" s="107" t="s">
        <v>72</v>
      </c>
      <c r="Z206" s="103">
        <f t="shared" si="78"/>
        <v>0</v>
      </c>
      <c r="AA206" s="103">
        <f t="shared" si="79"/>
        <v>0</v>
      </c>
      <c r="AB206" s="128">
        <f t="shared" si="83"/>
        <v>0.63265306122448983</v>
      </c>
      <c r="AC206" s="128" t="e">
        <f t="shared" si="84"/>
        <v>#REF!</v>
      </c>
    </row>
    <row r="207" spans="1:29" ht="50.1" customHeight="1">
      <c r="A207" s="171"/>
      <c r="B207" s="171"/>
      <c r="C207" s="174"/>
      <c r="D207" s="174"/>
      <c r="E207" s="131"/>
      <c r="F207" s="177"/>
      <c r="G207" s="180"/>
      <c r="H207" s="163"/>
      <c r="I207" s="165"/>
      <c r="J207" s="168"/>
      <c r="K207" s="62" t="s">
        <v>107</v>
      </c>
      <c r="L207" s="63">
        <v>16800</v>
      </c>
      <c r="M207" s="63">
        <v>10500</v>
      </c>
      <c r="N207" s="142" t="s">
        <v>1962</v>
      </c>
      <c r="O207" s="127"/>
      <c r="P207" s="100"/>
      <c r="Q207" s="63">
        <f t="shared" si="80"/>
        <v>0</v>
      </c>
      <c r="R207" s="64"/>
      <c r="S207" s="67">
        <v>22</v>
      </c>
      <c r="T207" s="39"/>
      <c r="U207" s="106">
        <f>IF(EXACT(O207,Y207),M207,M207*(1-'Расчет ПРЕДЗАКАЗ'!$D$10))</f>
        <v>10290</v>
      </c>
      <c r="V207" s="106">
        <f t="shared" si="81"/>
        <v>0</v>
      </c>
      <c r="W207" s="106" t="e">
        <f>IF(EXACT(O207,Y207),M207,M207*(1-#REF!))</f>
        <v>#REF!</v>
      </c>
      <c r="X207" s="106" t="e">
        <f t="shared" si="82"/>
        <v>#REF!</v>
      </c>
      <c r="Y207" s="107" t="s">
        <v>72</v>
      </c>
      <c r="Z207" s="103">
        <f t="shared" si="78"/>
        <v>0</v>
      </c>
      <c r="AA207" s="103">
        <f t="shared" si="79"/>
        <v>0</v>
      </c>
      <c r="AB207" s="128">
        <f t="shared" si="83"/>
        <v>0.63265306122448983</v>
      </c>
      <c r="AC207" s="128" t="e">
        <f t="shared" si="84"/>
        <v>#REF!</v>
      </c>
    </row>
    <row r="208" spans="1:29" ht="50.1" customHeight="1">
      <c r="A208" s="171"/>
      <c r="B208" s="171"/>
      <c r="C208" s="174"/>
      <c r="D208" s="174"/>
      <c r="E208" s="131"/>
      <c r="F208" s="177"/>
      <c r="G208" s="180"/>
      <c r="H208" s="163"/>
      <c r="I208" s="165"/>
      <c r="J208" s="168"/>
      <c r="K208" s="62"/>
      <c r="L208" s="63"/>
      <c r="M208" s="63"/>
      <c r="N208" s="63"/>
      <c r="O208" s="127"/>
      <c r="P208" s="100"/>
      <c r="Q208" s="63">
        <f t="shared" si="80"/>
        <v>0</v>
      </c>
      <c r="R208" s="64"/>
      <c r="S208" s="67"/>
      <c r="T208" s="39"/>
      <c r="U208" s="106">
        <f>IF(EXACT(O208,Y208),M208,M208*(1-'Расчет ПРЕДЗАКАЗ'!$D$10))</f>
        <v>0</v>
      </c>
      <c r="V208" s="106">
        <f t="shared" si="81"/>
        <v>0</v>
      </c>
      <c r="W208" s="106" t="e">
        <f>IF(EXACT(O208,Y208),M208,M208*(1-#REF!))</f>
        <v>#REF!</v>
      </c>
      <c r="X208" s="106" t="e">
        <f t="shared" si="82"/>
        <v>#REF!</v>
      </c>
      <c r="Y208" s="107" t="s">
        <v>72</v>
      </c>
      <c r="Z208" s="103">
        <f t="shared" si="78"/>
        <v>0</v>
      </c>
      <c r="AA208" s="103">
        <f t="shared" si="79"/>
        <v>0</v>
      </c>
      <c r="AB208" s="128" t="str">
        <f t="shared" si="83"/>
        <v/>
      </c>
      <c r="AC208" s="128" t="e">
        <f t="shared" si="84"/>
        <v>#REF!</v>
      </c>
    </row>
    <row r="209" spans="1:29" ht="50.1" customHeight="1">
      <c r="A209" s="171"/>
      <c r="B209" s="171"/>
      <c r="C209" s="174"/>
      <c r="D209" s="174"/>
      <c r="E209" s="131"/>
      <c r="F209" s="177"/>
      <c r="G209" s="180"/>
      <c r="H209" s="163"/>
      <c r="I209" s="165"/>
      <c r="J209" s="168"/>
      <c r="K209" s="62"/>
      <c r="L209" s="63"/>
      <c r="M209" s="63"/>
      <c r="N209" s="65"/>
      <c r="O209" s="127"/>
      <c r="P209" s="100"/>
      <c r="Q209" s="63">
        <f t="shared" si="80"/>
        <v>0</v>
      </c>
      <c r="R209" s="65"/>
      <c r="S209" s="67"/>
      <c r="T209" s="40"/>
      <c r="U209" s="106">
        <f>IF(EXACT(O209,Y209),M209,M209*(1-'Расчет ПРЕДЗАКАЗ'!$D$10))</f>
        <v>0</v>
      </c>
      <c r="V209" s="106">
        <f t="shared" si="81"/>
        <v>0</v>
      </c>
      <c r="W209" s="106" t="e">
        <f>IF(EXACT(O209,Y209),M209,M209*(1-#REF!))</f>
        <v>#REF!</v>
      </c>
      <c r="X209" s="106" t="e">
        <f t="shared" si="82"/>
        <v>#REF!</v>
      </c>
      <c r="Y209" s="107" t="s">
        <v>72</v>
      </c>
      <c r="Z209" s="103">
        <f t="shared" si="78"/>
        <v>0</v>
      </c>
      <c r="AA209" s="103">
        <f t="shared" si="79"/>
        <v>0</v>
      </c>
      <c r="AB209" s="128" t="str">
        <f t="shared" si="83"/>
        <v/>
      </c>
      <c r="AC209" s="128" t="e">
        <f t="shared" si="84"/>
        <v>#REF!</v>
      </c>
    </row>
    <row r="210" spans="1:29" ht="50.1" customHeight="1">
      <c r="A210" s="171"/>
      <c r="B210" s="171"/>
      <c r="C210" s="174"/>
      <c r="D210" s="174"/>
      <c r="E210" s="131"/>
      <c r="F210" s="177"/>
      <c r="G210" s="180"/>
      <c r="H210" s="163"/>
      <c r="I210" s="165"/>
      <c r="J210" s="168"/>
      <c r="K210" s="62"/>
      <c r="L210" s="63"/>
      <c r="M210" s="63"/>
      <c r="N210" s="65"/>
      <c r="O210" s="127"/>
      <c r="P210" s="100"/>
      <c r="Q210" s="63">
        <f t="shared" si="80"/>
        <v>0</v>
      </c>
      <c r="R210" s="65"/>
      <c r="S210" s="67"/>
      <c r="T210" s="40"/>
      <c r="U210" s="106">
        <f>IF(EXACT(O210,Y210),M210,M210*(1-'Расчет ПРЕДЗАКАЗ'!$D$10))</f>
        <v>0</v>
      </c>
      <c r="V210" s="106">
        <f t="shared" si="81"/>
        <v>0</v>
      </c>
      <c r="W210" s="106" t="e">
        <f>IF(EXACT(O210,Y210),M210,M210*(1-#REF!))</f>
        <v>#REF!</v>
      </c>
      <c r="X210" s="106" t="e">
        <f t="shared" si="82"/>
        <v>#REF!</v>
      </c>
      <c r="Y210" s="107" t="s">
        <v>72</v>
      </c>
      <c r="Z210" s="103">
        <f t="shared" si="78"/>
        <v>0</v>
      </c>
      <c r="AA210" s="103">
        <f t="shared" si="79"/>
        <v>0</v>
      </c>
      <c r="AB210" s="128" t="str">
        <f t="shared" si="83"/>
        <v/>
      </c>
      <c r="AC210" s="128" t="e">
        <f t="shared" si="84"/>
        <v>#REF!</v>
      </c>
    </row>
    <row r="211" spans="1:29" ht="50.1" customHeight="1">
      <c r="A211" s="171"/>
      <c r="B211" s="171"/>
      <c r="C211" s="174"/>
      <c r="D211" s="174"/>
      <c r="E211" s="131"/>
      <c r="F211" s="177"/>
      <c r="G211" s="180"/>
      <c r="H211" s="163"/>
      <c r="I211" s="165"/>
      <c r="J211" s="168"/>
      <c r="K211" s="62"/>
      <c r="L211" s="63"/>
      <c r="M211" s="63"/>
      <c r="N211" s="65"/>
      <c r="O211" s="127"/>
      <c r="P211" s="100"/>
      <c r="Q211" s="63">
        <f t="shared" si="80"/>
        <v>0</v>
      </c>
      <c r="R211" s="65"/>
      <c r="S211" s="67"/>
      <c r="T211" s="40"/>
      <c r="U211" s="106">
        <f>IF(EXACT(O211,Y211),M211,M211*(1-'Расчет ПРЕДЗАКАЗ'!$D$10))</f>
        <v>0</v>
      </c>
      <c r="V211" s="106">
        <f t="shared" si="81"/>
        <v>0</v>
      </c>
      <c r="W211" s="106" t="e">
        <f>IF(EXACT(O211,Y211),M211,M211*(1-#REF!))</f>
        <v>#REF!</v>
      </c>
      <c r="X211" s="106" t="e">
        <f t="shared" si="82"/>
        <v>#REF!</v>
      </c>
      <c r="Y211" s="107" t="s">
        <v>72</v>
      </c>
      <c r="Z211" s="103">
        <f t="shared" si="78"/>
        <v>0</v>
      </c>
      <c r="AA211" s="103">
        <f t="shared" si="79"/>
        <v>0</v>
      </c>
      <c r="AB211" s="128" t="str">
        <f t="shared" si="83"/>
        <v/>
      </c>
      <c r="AC211" s="128" t="e">
        <f t="shared" si="84"/>
        <v>#REF!</v>
      </c>
    </row>
    <row r="212" spans="1:29" ht="50.1" customHeight="1">
      <c r="A212" s="171"/>
      <c r="B212" s="171"/>
      <c r="C212" s="174"/>
      <c r="D212" s="174"/>
      <c r="E212" s="131"/>
      <c r="F212" s="177"/>
      <c r="G212" s="180"/>
      <c r="H212" s="163"/>
      <c r="I212" s="165"/>
      <c r="J212" s="168"/>
      <c r="K212" s="62"/>
      <c r="L212" s="63"/>
      <c r="M212" s="63"/>
      <c r="N212" s="65"/>
      <c r="O212" s="127"/>
      <c r="P212" s="100"/>
      <c r="Q212" s="63">
        <f t="shared" si="80"/>
        <v>0</v>
      </c>
      <c r="R212" s="65"/>
      <c r="S212" s="67"/>
      <c r="T212" s="40"/>
      <c r="U212" s="106">
        <f>IF(EXACT(O212,Y212),M212,M212*(1-'Расчет ПРЕДЗАКАЗ'!$D$10))</f>
        <v>0</v>
      </c>
      <c r="V212" s="106">
        <f t="shared" si="81"/>
        <v>0</v>
      </c>
      <c r="W212" s="106" t="e">
        <f>IF(EXACT(O212,Y212),M212,M212*(1-#REF!))</f>
        <v>#REF!</v>
      </c>
      <c r="X212" s="106" t="e">
        <f t="shared" si="82"/>
        <v>#REF!</v>
      </c>
      <c r="Y212" s="107" t="s">
        <v>72</v>
      </c>
      <c r="Z212" s="103">
        <f t="shared" si="78"/>
        <v>0</v>
      </c>
      <c r="AA212" s="103">
        <f t="shared" si="79"/>
        <v>0</v>
      </c>
      <c r="AB212" s="128" t="str">
        <f t="shared" si="83"/>
        <v/>
      </c>
      <c r="AC212" s="128" t="e">
        <f t="shared" si="84"/>
        <v>#REF!</v>
      </c>
    </row>
    <row r="213" spans="1:29" ht="50.1" customHeight="1">
      <c r="A213" s="171"/>
      <c r="B213" s="171"/>
      <c r="C213" s="174"/>
      <c r="D213" s="174"/>
      <c r="E213" s="131"/>
      <c r="F213" s="177"/>
      <c r="G213" s="180"/>
      <c r="H213" s="163"/>
      <c r="I213" s="165"/>
      <c r="J213" s="168"/>
      <c r="K213" s="62"/>
      <c r="L213" s="63"/>
      <c r="M213" s="63"/>
      <c r="N213" s="65"/>
      <c r="O213" s="127"/>
      <c r="P213" s="100"/>
      <c r="Q213" s="63">
        <f t="shared" si="80"/>
        <v>0</v>
      </c>
      <c r="R213" s="65"/>
      <c r="S213" s="67"/>
      <c r="T213" s="40"/>
      <c r="U213" s="106">
        <f>IF(EXACT(O213,Y213),M213,M213*(1-'Расчет ПРЕДЗАКАЗ'!$D$10))</f>
        <v>0</v>
      </c>
      <c r="V213" s="106">
        <f t="shared" si="81"/>
        <v>0</v>
      </c>
      <c r="W213" s="106" t="e">
        <f>IF(EXACT(O213,Y213),M213,M213*(1-#REF!))</f>
        <v>#REF!</v>
      </c>
      <c r="X213" s="106" t="e">
        <f t="shared" si="82"/>
        <v>#REF!</v>
      </c>
      <c r="Y213" s="107" t="s">
        <v>72</v>
      </c>
      <c r="Z213" s="103">
        <f t="shared" si="78"/>
        <v>0</v>
      </c>
      <c r="AA213" s="103">
        <f t="shared" si="79"/>
        <v>0</v>
      </c>
      <c r="AB213" s="128" t="str">
        <f t="shared" si="83"/>
        <v/>
      </c>
      <c r="AC213" s="128" t="e">
        <f t="shared" si="84"/>
        <v>#REF!</v>
      </c>
    </row>
    <row r="214" spans="1:29" ht="50.1" customHeight="1">
      <c r="A214" s="172"/>
      <c r="B214" s="172"/>
      <c r="C214" s="175"/>
      <c r="D214" s="175"/>
      <c r="E214" s="132"/>
      <c r="F214" s="178"/>
      <c r="G214" s="181"/>
      <c r="H214" s="164"/>
      <c r="I214" s="166"/>
      <c r="J214" s="169"/>
      <c r="K214" s="62"/>
      <c r="L214" s="63"/>
      <c r="M214" s="63"/>
      <c r="N214" s="65"/>
      <c r="O214" s="127"/>
      <c r="P214" s="100"/>
      <c r="Q214" s="63">
        <f t="shared" si="80"/>
        <v>0</v>
      </c>
      <c r="R214" s="65"/>
      <c r="S214" s="67"/>
      <c r="T214" s="40"/>
      <c r="U214" s="106">
        <f>IF(EXACT(O214,Y214),M214,M214*(1-'Расчет ПРЕДЗАКАЗ'!$D$10))</f>
        <v>0</v>
      </c>
      <c r="V214" s="106">
        <f t="shared" si="81"/>
        <v>0</v>
      </c>
      <c r="W214" s="106" t="e">
        <f>IF(EXACT(O214,Y214),M214,M214*(1-#REF!))</f>
        <v>#REF!</v>
      </c>
      <c r="X214" s="106" t="e">
        <f t="shared" si="82"/>
        <v>#REF!</v>
      </c>
      <c r="Y214" s="107" t="s">
        <v>72</v>
      </c>
      <c r="Z214" s="103">
        <f t="shared" si="78"/>
        <v>0</v>
      </c>
      <c r="AA214" s="103">
        <f t="shared" si="79"/>
        <v>0</v>
      </c>
      <c r="AB214" s="128" t="str">
        <f t="shared" si="83"/>
        <v/>
      </c>
      <c r="AC214" s="128" t="e">
        <f t="shared" si="84"/>
        <v>#REF!</v>
      </c>
    </row>
    <row r="215" spans="1:29" ht="11.25" customHeight="1" thickBot="1"/>
    <row r="216" spans="1:29" ht="50.1" customHeight="1">
      <c r="A216" s="170">
        <v>244</v>
      </c>
      <c r="B216" s="170" t="s">
        <v>1963</v>
      </c>
      <c r="C216" s="173" t="s">
        <v>1964</v>
      </c>
      <c r="D216" s="173" t="s">
        <v>77</v>
      </c>
      <c r="E216" s="130"/>
      <c r="F216" s="176" t="s">
        <v>1953</v>
      </c>
      <c r="G216" s="179" t="s">
        <v>111</v>
      </c>
      <c r="H216" s="162"/>
      <c r="I216" s="162" t="s">
        <v>1965</v>
      </c>
      <c r="J216" s="167" t="s">
        <v>19</v>
      </c>
      <c r="K216" s="62" t="s">
        <v>96</v>
      </c>
      <c r="L216" s="63">
        <v>16800</v>
      </c>
      <c r="M216" s="63">
        <v>10500</v>
      </c>
      <c r="N216" s="142" t="s">
        <v>1966</v>
      </c>
      <c r="O216" s="127"/>
      <c r="P216" s="100"/>
      <c r="Q216" s="63">
        <f>P216*M216</f>
        <v>0</v>
      </c>
      <c r="R216" s="64"/>
      <c r="S216" s="67">
        <v>58</v>
      </c>
      <c r="T216" s="39"/>
      <c r="U216" s="106">
        <f>IF(EXACT(O216,Y216),M216,M216*(1-'Расчет ПРЕДЗАКАЗ'!$D$10))</f>
        <v>10290</v>
      </c>
      <c r="V216" s="106">
        <f>P216*U216</f>
        <v>0</v>
      </c>
      <c r="W216" s="106" t="e">
        <f>IF(EXACT(O216,Y216),M216,M216*(1-#REF!))</f>
        <v>#REF!</v>
      </c>
      <c r="X216" s="123" t="e">
        <f>P216*W216</f>
        <v>#REF!</v>
      </c>
      <c r="Y216" s="124" t="s">
        <v>72</v>
      </c>
      <c r="Z216" s="103">
        <f t="shared" ref="Z216:Z230" si="85">IF(EXACT(O216,Y216),Q216,0)</f>
        <v>0</v>
      </c>
      <c r="AA216" s="103">
        <f t="shared" ref="AA216:AA230" si="86">IF(Z216=0,Q216,0)</f>
        <v>0</v>
      </c>
      <c r="AB216" s="128">
        <f>IF(U216=0,"",L216/U216-1)</f>
        <v>0.63265306122448983</v>
      </c>
      <c r="AC216" s="128" t="e">
        <f>IF(W216=0,"",L216/W216-1)</f>
        <v>#REF!</v>
      </c>
    </row>
    <row r="217" spans="1:29" ht="50.1" customHeight="1">
      <c r="A217" s="171"/>
      <c r="B217" s="171"/>
      <c r="C217" s="174"/>
      <c r="D217" s="174"/>
      <c r="E217" s="131"/>
      <c r="F217" s="177"/>
      <c r="G217" s="180"/>
      <c r="H217" s="163"/>
      <c r="I217" s="165"/>
      <c r="J217" s="168"/>
      <c r="K217" s="62" t="s">
        <v>98</v>
      </c>
      <c r="L217" s="63">
        <v>16800</v>
      </c>
      <c r="M217" s="63">
        <v>10500</v>
      </c>
      <c r="N217" s="142" t="s">
        <v>1967</v>
      </c>
      <c r="O217" s="127"/>
      <c r="P217" s="100"/>
      <c r="Q217" s="63">
        <f t="shared" ref="Q217:Q230" si="87">P217*M217</f>
        <v>0</v>
      </c>
      <c r="R217" s="64"/>
      <c r="S217" s="67">
        <v>28</v>
      </c>
      <c r="T217" s="39"/>
      <c r="U217" s="106">
        <f>IF(EXACT(O217,Y217),M217,M217*(1-'Расчет ПРЕДЗАКАЗ'!$D$10))</f>
        <v>10290</v>
      </c>
      <c r="V217" s="106">
        <f t="shared" ref="V217:V230" si="88">P217*U217</f>
        <v>0</v>
      </c>
      <c r="W217" s="106" t="e">
        <f>IF(EXACT(O217,Y217),M217,M217*(1-#REF!))</f>
        <v>#REF!</v>
      </c>
      <c r="X217" s="106" t="e">
        <f t="shared" ref="X217:X230" si="89">P217*W217</f>
        <v>#REF!</v>
      </c>
      <c r="Y217" s="107" t="s">
        <v>72</v>
      </c>
      <c r="Z217" s="103">
        <f t="shared" si="85"/>
        <v>0</v>
      </c>
      <c r="AA217" s="103">
        <f t="shared" si="86"/>
        <v>0</v>
      </c>
      <c r="AB217" s="128">
        <f t="shared" ref="AB217:AB230" si="90">IF(U217=0,"",L217/U217-1)</f>
        <v>0.63265306122448983</v>
      </c>
      <c r="AC217" s="128" t="e">
        <f t="shared" ref="AC217:AC230" si="91">IF(W217=0,"",L217/W217-1)</f>
        <v>#REF!</v>
      </c>
    </row>
    <row r="218" spans="1:29" ht="50.1" customHeight="1">
      <c r="A218" s="171"/>
      <c r="B218" s="171"/>
      <c r="C218" s="174"/>
      <c r="D218" s="174"/>
      <c r="E218" s="131"/>
      <c r="F218" s="177"/>
      <c r="G218" s="180"/>
      <c r="H218" s="163"/>
      <c r="I218" s="165"/>
      <c r="J218" s="168"/>
      <c r="K218" s="62" t="s">
        <v>84</v>
      </c>
      <c r="L218" s="63">
        <v>16800</v>
      </c>
      <c r="M218" s="63">
        <v>10500</v>
      </c>
      <c r="N218" s="142" t="s">
        <v>1968</v>
      </c>
      <c r="O218" s="127"/>
      <c r="P218" s="100"/>
      <c r="Q218" s="63">
        <f t="shared" si="87"/>
        <v>0</v>
      </c>
      <c r="R218" s="64"/>
      <c r="S218" s="67">
        <v>72</v>
      </c>
      <c r="T218" s="39"/>
      <c r="U218" s="106">
        <f>IF(EXACT(O218,Y218),M218,M218*(1-'Расчет ПРЕДЗАКАЗ'!$D$10))</f>
        <v>10290</v>
      </c>
      <c r="V218" s="106">
        <f t="shared" si="88"/>
        <v>0</v>
      </c>
      <c r="W218" s="106" t="e">
        <f>IF(EXACT(O218,Y218),M218,M218*(1-#REF!))</f>
        <v>#REF!</v>
      </c>
      <c r="X218" s="106" t="e">
        <f t="shared" si="89"/>
        <v>#REF!</v>
      </c>
      <c r="Y218" s="107" t="s">
        <v>72</v>
      </c>
      <c r="Z218" s="103">
        <f t="shared" si="85"/>
        <v>0</v>
      </c>
      <c r="AA218" s="103">
        <f t="shared" si="86"/>
        <v>0</v>
      </c>
      <c r="AB218" s="128">
        <f t="shared" si="90"/>
        <v>0.63265306122448983</v>
      </c>
      <c r="AC218" s="128" t="e">
        <f t="shared" si="91"/>
        <v>#REF!</v>
      </c>
    </row>
    <row r="219" spans="1:29" ht="50.1" customHeight="1">
      <c r="A219" s="171"/>
      <c r="B219" s="171"/>
      <c r="C219" s="174"/>
      <c r="D219" s="174"/>
      <c r="E219" s="131"/>
      <c r="F219" s="177"/>
      <c r="G219" s="180"/>
      <c r="H219" s="163"/>
      <c r="I219" s="165"/>
      <c r="J219" s="168"/>
      <c r="K219" s="62" t="s">
        <v>101</v>
      </c>
      <c r="L219" s="63">
        <v>16800</v>
      </c>
      <c r="M219" s="63">
        <v>10500</v>
      </c>
      <c r="N219" s="142" t="s">
        <v>1969</v>
      </c>
      <c r="O219" s="127"/>
      <c r="P219" s="100"/>
      <c r="Q219" s="63">
        <f t="shared" si="87"/>
        <v>0</v>
      </c>
      <c r="R219" s="64"/>
      <c r="S219" s="67">
        <v>52</v>
      </c>
      <c r="T219" s="39"/>
      <c r="U219" s="106">
        <f>IF(EXACT(O219,Y219),M219,M219*(1-'Расчет ПРЕДЗАКАЗ'!$D$10))</f>
        <v>10290</v>
      </c>
      <c r="V219" s="106">
        <f t="shared" si="88"/>
        <v>0</v>
      </c>
      <c r="W219" s="106" t="e">
        <f>IF(EXACT(O219,Y219),M219,M219*(1-#REF!))</f>
        <v>#REF!</v>
      </c>
      <c r="X219" s="106" t="e">
        <f t="shared" si="89"/>
        <v>#REF!</v>
      </c>
      <c r="Y219" s="107" t="s">
        <v>72</v>
      </c>
      <c r="Z219" s="103">
        <f t="shared" si="85"/>
        <v>0</v>
      </c>
      <c r="AA219" s="103">
        <f t="shared" si="86"/>
        <v>0</v>
      </c>
      <c r="AB219" s="128">
        <f t="shared" si="90"/>
        <v>0.63265306122448983</v>
      </c>
      <c r="AC219" s="128" t="e">
        <f t="shared" si="91"/>
        <v>#REF!</v>
      </c>
    </row>
    <row r="220" spans="1:29" ht="50.1" customHeight="1">
      <c r="A220" s="171"/>
      <c r="B220" s="171"/>
      <c r="C220" s="174"/>
      <c r="D220" s="174"/>
      <c r="E220" s="131"/>
      <c r="F220" s="177"/>
      <c r="G220" s="180"/>
      <c r="H220" s="163"/>
      <c r="I220" s="165"/>
      <c r="J220" s="168"/>
      <c r="K220" s="62" t="s">
        <v>86</v>
      </c>
      <c r="L220" s="63">
        <v>16800</v>
      </c>
      <c r="M220" s="63">
        <v>10500</v>
      </c>
      <c r="N220" s="142" t="s">
        <v>1970</v>
      </c>
      <c r="O220" s="127"/>
      <c r="P220" s="100"/>
      <c r="Q220" s="63">
        <f t="shared" si="87"/>
        <v>0</v>
      </c>
      <c r="R220" s="64"/>
      <c r="S220" s="67">
        <v>23</v>
      </c>
      <c r="T220" s="39"/>
      <c r="U220" s="106">
        <f>IF(EXACT(O220,Y220),M220,M220*(1-'Расчет ПРЕДЗАКАЗ'!$D$10))</f>
        <v>10290</v>
      </c>
      <c r="V220" s="106">
        <f t="shared" si="88"/>
        <v>0</v>
      </c>
      <c r="W220" s="106" t="e">
        <f>IF(EXACT(O220,Y220),M220,M220*(1-#REF!))</f>
        <v>#REF!</v>
      </c>
      <c r="X220" s="106" t="e">
        <f t="shared" si="89"/>
        <v>#REF!</v>
      </c>
      <c r="Y220" s="107" t="s">
        <v>72</v>
      </c>
      <c r="Z220" s="103">
        <f t="shared" si="85"/>
        <v>0</v>
      </c>
      <c r="AA220" s="103">
        <f t="shared" si="86"/>
        <v>0</v>
      </c>
      <c r="AB220" s="128">
        <f t="shared" si="90"/>
        <v>0.63265306122448983</v>
      </c>
      <c r="AC220" s="128" t="e">
        <f t="shared" si="91"/>
        <v>#REF!</v>
      </c>
    </row>
    <row r="221" spans="1:29" ht="50.1" customHeight="1">
      <c r="A221" s="171"/>
      <c r="B221" s="171"/>
      <c r="C221" s="174"/>
      <c r="D221" s="174"/>
      <c r="E221" s="131"/>
      <c r="F221" s="177"/>
      <c r="G221" s="180"/>
      <c r="H221" s="163"/>
      <c r="I221" s="165"/>
      <c r="J221" s="168"/>
      <c r="K221" s="62" t="s">
        <v>88</v>
      </c>
      <c r="L221" s="63">
        <v>16800</v>
      </c>
      <c r="M221" s="63">
        <v>10500</v>
      </c>
      <c r="N221" s="142" t="s">
        <v>1971</v>
      </c>
      <c r="O221" s="127"/>
      <c r="P221" s="100"/>
      <c r="Q221" s="63">
        <f t="shared" si="87"/>
        <v>0</v>
      </c>
      <c r="R221" s="64"/>
      <c r="S221" s="67">
        <v>39</v>
      </c>
      <c r="T221" s="39"/>
      <c r="U221" s="106">
        <f>IF(EXACT(O221,Y221),M221,M221*(1-'Расчет ПРЕДЗАКАЗ'!$D$10))</f>
        <v>10290</v>
      </c>
      <c r="V221" s="106">
        <f t="shared" si="88"/>
        <v>0</v>
      </c>
      <c r="W221" s="106" t="e">
        <f>IF(EXACT(O221,Y221),M221,M221*(1-#REF!))</f>
        <v>#REF!</v>
      </c>
      <c r="X221" s="106" t="e">
        <f t="shared" si="89"/>
        <v>#REF!</v>
      </c>
      <c r="Y221" s="107" t="s">
        <v>72</v>
      </c>
      <c r="Z221" s="103">
        <f t="shared" si="85"/>
        <v>0</v>
      </c>
      <c r="AA221" s="103">
        <f t="shared" si="86"/>
        <v>0</v>
      </c>
      <c r="AB221" s="128">
        <f t="shared" si="90"/>
        <v>0.63265306122448983</v>
      </c>
      <c r="AC221" s="128" t="e">
        <f t="shared" si="91"/>
        <v>#REF!</v>
      </c>
    </row>
    <row r="222" spans="1:29" ht="50.1" customHeight="1">
      <c r="A222" s="171"/>
      <c r="B222" s="171"/>
      <c r="C222" s="174"/>
      <c r="D222" s="174"/>
      <c r="E222" s="131"/>
      <c r="F222" s="177"/>
      <c r="G222" s="180"/>
      <c r="H222" s="163"/>
      <c r="I222" s="165"/>
      <c r="J222" s="168"/>
      <c r="K222" s="62" t="s">
        <v>105</v>
      </c>
      <c r="L222" s="63">
        <v>16800</v>
      </c>
      <c r="M222" s="63">
        <v>10500</v>
      </c>
      <c r="N222" s="142" t="s">
        <v>1972</v>
      </c>
      <c r="O222" s="127"/>
      <c r="P222" s="100"/>
      <c r="Q222" s="63">
        <f t="shared" si="87"/>
        <v>0</v>
      </c>
      <c r="R222" s="64"/>
      <c r="S222" s="67">
        <v>9</v>
      </c>
      <c r="T222" s="39"/>
      <c r="U222" s="106">
        <f>IF(EXACT(O222,Y222),M222,M222*(1-'Расчет ПРЕДЗАКАЗ'!$D$10))</f>
        <v>10290</v>
      </c>
      <c r="V222" s="106">
        <f t="shared" si="88"/>
        <v>0</v>
      </c>
      <c r="W222" s="106" t="e">
        <f>IF(EXACT(O222,Y222),M222,M222*(1-#REF!))</f>
        <v>#REF!</v>
      </c>
      <c r="X222" s="106" t="e">
        <f t="shared" si="89"/>
        <v>#REF!</v>
      </c>
      <c r="Y222" s="107" t="s">
        <v>72</v>
      </c>
      <c r="Z222" s="103">
        <f t="shared" si="85"/>
        <v>0</v>
      </c>
      <c r="AA222" s="103">
        <f t="shared" si="86"/>
        <v>0</v>
      </c>
      <c r="AB222" s="128">
        <f t="shared" si="90"/>
        <v>0.63265306122448983</v>
      </c>
      <c r="AC222" s="128" t="e">
        <f t="shared" si="91"/>
        <v>#REF!</v>
      </c>
    </row>
    <row r="223" spans="1:29" ht="50.1" customHeight="1">
      <c r="A223" s="171"/>
      <c r="B223" s="171"/>
      <c r="C223" s="174"/>
      <c r="D223" s="174"/>
      <c r="E223" s="131"/>
      <c r="F223" s="177"/>
      <c r="G223" s="180"/>
      <c r="H223" s="163"/>
      <c r="I223" s="165"/>
      <c r="J223" s="168"/>
      <c r="K223" s="62" t="s">
        <v>107</v>
      </c>
      <c r="L223" s="63">
        <v>16800</v>
      </c>
      <c r="M223" s="63">
        <v>10500</v>
      </c>
      <c r="N223" s="142" t="s">
        <v>1973</v>
      </c>
      <c r="O223" s="127"/>
      <c r="P223" s="100"/>
      <c r="Q223" s="63">
        <f t="shared" si="87"/>
        <v>0</v>
      </c>
      <c r="R223" s="64"/>
      <c r="S223" s="67">
        <v>15</v>
      </c>
      <c r="T223" s="39"/>
      <c r="U223" s="106">
        <f>IF(EXACT(O223,Y223),M223,M223*(1-'Расчет ПРЕДЗАКАЗ'!$D$10))</f>
        <v>10290</v>
      </c>
      <c r="V223" s="106">
        <f t="shared" si="88"/>
        <v>0</v>
      </c>
      <c r="W223" s="106" t="e">
        <f>IF(EXACT(O223,Y223),M223,M223*(1-#REF!))</f>
        <v>#REF!</v>
      </c>
      <c r="X223" s="106" t="e">
        <f t="shared" si="89"/>
        <v>#REF!</v>
      </c>
      <c r="Y223" s="107" t="s">
        <v>72</v>
      </c>
      <c r="Z223" s="103">
        <f t="shared" si="85"/>
        <v>0</v>
      </c>
      <c r="AA223" s="103">
        <f t="shared" si="86"/>
        <v>0</v>
      </c>
      <c r="AB223" s="128">
        <f t="shared" si="90"/>
        <v>0.63265306122448983</v>
      </c>
      <c r="AC223" s="128" t="e">
        <f t="shared" si="91"/>
        <v>#REF!</v>
      </c>
    </row>
    <row r="224" spans="1:29" ht="50.1" customHeight="1">
      <c r="A224" s="171"/>
      <c r="B224" s="171"/>
      <c r="C224" s="174"/>
      <c r="D224" s="174"/>
      <c r="E224" s="131"/>
      <c r="F224" s="177"/>
      <c r="G224" s="180"/>
      <c r="H224" s="163"/>
      <c r="I224" s="165"/>
      <c r="J224" s="168"/>
      <c r="K224" s="62"/>
      <c r="L224" s="63"/>
      <c r="M224" s="63"/>
      <c r="N224" s="63"/>
      <c r="O224" s="127"/>
      <c r="P224" s="100"/>
      <c r="Q224" s="63">
        <f t="shared" si="87"/>
        <v>0</v>
      </c>
      <c r="R224" s="64"/>
      <c r="S224" s="67"/>
      <c r="T224" s="39"/>
      <c r="U224" s="106">
        <f>IF(EXACT(O224,Y224),M224,M224*(1-'Расчет ПРЕДЗАКАЗ'!$D$10))</f>
        <v>0</v>
      </c>
      <c r="V224" s="106">
        <f t="shared" si="88"/>
        <v>0</v>
      </c>
      <c r="W224" s="106" t="e">
        <f>IF(EXACT(O224,Y224),M224,M224*(1-#REF!))</f>
        <v>#REF!</v>
      </c>
      <c r="X224" s="106" t="e">
        <f t="shared" si="89"/>
        <v>#REF!</v>
      </c>
      <c r="Y224" s="107" t="s">
        <v>72</v>
      </c>
      <c r="Z224" s="103">
        <f t="shared" si="85"/>
        <v>0</v>
      </c>
      <c r="AA224" s="103">
        <f t="shared" si="86"/>
        <v>0</v>
      </c>
      <c r="AB224" s="128" t="str">
        <f t="shared" si="90"/>
        <v/>
      </c>
      <c r="AC224" s="128" t="e">
        <f t="shared" si="91"/>
        <v>#REF!</v>
      </c>
    </row>
    <row r="225" spans="1:29" ht="50.1" customHeight="1">
      <c r="A225" s="171"/>
      <c r="B225" s="171"/>
      <c r="C225" s="174"/>
      <c r="D225" s="174"/>
      <c r="E225" s="131"/>
      <c r="F225" s="177"/>
      <c r="G225" s="180"/>
      <c r="H225" s="163"/>
      <c r="I225" s="165"/>
      <c r="J225" s="168"/>
      <c r="K225" s="62"/>
      <c r="L225" s="63"/>
      <c r="M225" s="63"/>
      <c r="N225" s="65"/>
      <c r="O225" s="127"/>
      <c r="P225" s="100"/>
      <c r="Q225" s="63">
        <f t="shared" si="87"/>
        <v>0</v>
      </c>
      <c r="R225" s="65"/>
      <c r="S225" s="67"/>
      <c r="T225" s="40"/>
      <c r="U225" s="106">
        <f>IF(EXACT(O225,Y225),M225,M225*(1-'Расчет ПРЕДЗАКАЗ'!$D$10))</f>
        <v>0</v>
      </c>
      <c r="V225" s="106">
        <f t="shared" si="88"/>
        <v>0</v>
      </c>
      <c r="W225" s="106" t="e">
        <f>IF(EXACT(O225,Y225),M225,M225*(1-#REF!))</f>
        <v>#REF!</v>
      </c>
      <c r="X225" s="106" t="e">
        <f t="shared" si="89"/>
        <v>#REF!</v>
      </c>
      <c r="Y225" s="107" t="s">
        <v>72</v>
      </c>
      <c r="Z225" s="103">
        <f t="shared" si="85"/>
        <v>0</v>
      </c>
      <c r="AA225" s="103">
        <f t="shared" si="86"/>
        <v>0</v>
      </c>
      <c r="AB225" s="128" t="str">
        <f t="shared" si="90"/>
        <v/>
      </c>
      <c r="AC225" s="128" t="e">
        <f t="shared" si="91"/>
        <v>#REF!</v>
      </c>
    </row>
    <row r="226" spans="1:29" ht="50.1" customHeight="1">
      <c r="A226" s="171"/>
      <c r="B226" s="171"/>
      <c r="C226" s="174"/>
      <c r="D226" s="174"/>
      <c r="E226" s="131"/>
      <c r="F226" s="177"/>
      <c r="G226" s="180"/>
      <c r="H226" s="163"/>
      <c r="I226" s="165"/>
      <c r="J226" s="168"/>
      <c r="K226" s="62"/>
      <c r="L226" s="63"/>
      <c r="M226" s="63"/>
      <c r="N226" s="65"/>
      <c r="O226" s="127"/>
      <c r="P226" s="100"/>
      <c r="Q226" s="63">
        <f t="shared" si="87"/>
        <v>0</v>
      </c>
      <c r="R226" s="65"/>
      <c r="S226" s="67"/>
      <c r="T226" s="40"/>
      <c r="U226" s="106">
        <f>IF(EXACT(O226,Y226),M226,M226*(1-'Расчет ПРЕДЗАКАЗ'!$D$10))</f>
        <v>0</v>
      </c>
      <c r="V226" s="106">
        <f t="shared" si="88"/>
        <v>0</v>
      </c>
      <c r="W226" s="106" t="e">
        <f>IF(EXACT(O226,Y226),M226,M226*(1-#REF!))</f>
        <v>#REF!</v>
      </c>
      <c r="X226" s="106" t="e">
        <f t="shared" si="89"/>
        <v>#REF!</v>
      </c>
      <c r="Y226" s="107" t="s">
        <v>72</v>
      </c>
      <c r="Z226" s="103">
        <f t="shared" si="85"/>
        <v>0</v>
      </c>
      <c r="AA226" s="103">
        <f t="shared" si="86"/>
        <v>0</v>
      </c>
      <c r="AB226" s="128" t="str">
        <f t="shared" si="90"/>
        <v/>
      </c>
      <c r="AC226" s="128" t="e">
        <f t="shared" si="91"/>
        <v>#REF!</v>
      </c>
    </row>
    <row r="227" spans="1:29" ht="50.1" customHeight="1">
      <c r="A227" s="171"/>
      <c r="B227" s="171"/>
      <c r="C227" s="174"/>
      <c r="D227" s="174"/>
      <c r="E227" s="131"/>
      <c r="F227" s="177"/>
      <c r="G227" s="180"/>
      <c r="H227" s="163"/>
      <c r="I227" s="165"/>
      <c r="J227" s="168"/>
      <c r="K227" s="62"/>
      <c r="L227" s="63"/>
      <c r="M227" s="63"/>
      <c r="N227" s="65"/>
      <c r="O227" s="127"/>
      <c r="P227" s="100"/>
      <c r="Q227" s="63">
        <f t="shared" si="87"/>
        <v>0</v>
      </c>
      <c r="R227" s="65"/>
      <c r="S227" s="67"/>
      <c r="T227" s="40"/>
      <c r="U227" s="106">
        <f>IF(EXACT(O227,Y227),M227,M227*(1-'Расчет ПРЕДЗАКАЗ'!$D$10))</f>
        <v>0</v>
      </c>
      <c r="V227" s="106">
        <f t="shared" si="88"/>
        <v>0</v>
      </c>
      <c r="W227" s="106" t="e">
        <f>IF(EXACT(O227,Y227),M227,M227*(1-#REF!))</f>
        <v>#REF!</v>
      </c>
      <c r="X227" s="106" t="e">
        <f t="shared" si="89"/>
        <v>#REF!</v>
      </c>
      <c r="Y227" s="107" t="s">
        <v>72</v>
      </c>
      <c r="Z227" s="103">
        <f t="shared" si="85"/>
        <v>0</v>
      </c>
      <c r="AA227" s="103">
        <f t="shared" si="86"/>
        <v>0</v>
      </c>
      <c r="AB227" s="128" t="str">
        <f t="shared" si="90"/>
        <v/>
      </c>
      <c r="AC227" s="128" t="e">
        <f t="shared" si="91"/>
        <v>#REF!</v>
      </c>
    </row>
    <row r="228" spans="1:29" ht="50.1" customHeight="1">
      <c r="A228" s="171"/>
      <c r="B228" s="171"/>
      <c r="C228" s="174"/>
      <c r="D228" s="174"/>
      <c r="E228" s="131"/>
      <c r="F228" s="177"/>
      <c r="G228" s="180"/>
      <c r="H228" s="163"/>
      <c r="I228" s="165"/>
      <c r="J228" s="168"/>
      <c r="K228" s="62"/>
      <c r="L228" s="63"/>
      <c r="M228" s="63"/>
      <c r="N228" s="65"/>
      <c r="O228" s="127"/>
      <c r="P228" s="100"/>
      <c r="Q228" s="63">
        <f t="shared" si="87"/>
        <v>0</v>
      </c>
      <c r="R228" s="65"/>
      <c r="S228" s="67"/>
      <c r="T228" s="40"/>
      <c r="U228" s="106">
        <f>IF(EXACT(O228,Y228),M228,M228*(1-'Расчет ПРЕДЗАКАЗ'!$D$10))</f>
        <v>0</v>
      </c>
      <c r="V228" s="106">
        <f t="shared" si="88"/>
        <v>0</v>
      </c>
      <c r="W228" s="106" t="e">
        <f>IF(EXACT(O228,Y228),M228,M228*(1-#REF!))</f>
        <v>#REF!</v>
      </c>
      <c r="X228" s="106" t="e">
        <f t="shared" si="89"/>
        <v>#REF!</v>
      </c>
      <c r="Y228" s="107" t="s">
        <v>72</v>
      </c>
      <c r="Z228" s="103">
        <f t="shared" si="85"/>
        <v>0</v>
      </c>
      <c r="AA228" s="103">
        <f t="shared" si="86"/>
        <v>0</v>
      </c>
      <c r="AB228" s="128" t="str">
        <f t="shared" si="90"/>
        <v/>
      </c>
      <c r="AC228" s="128" t="e">
        <f t="shared" si="91"/>
        <v>#REF!</v>
      </c>
    </row>
    <row r="229" spans="1:29" ht="50.1" customHeight="1">
      <c r="A229" s="171"/>
      <c r="B229" s="171"/>
      <c r="C229" s="174"/>
      <c r="D229" s="174"/>
      <c r="E229" s="131"/>
      <c r="F229" s="177"/>
      <c r="G229" s="180"/>
      <c r="H229" s="163"/>
      <c r="I229" s="165"/>
      <c r="J229" s="168"/>
      <c r="K229" s="62"/>
      <c r="L229" s="63"/>
      <c r="M229" s="63"/>
      <c r="N229" s="65"/>
      <c r="O229" s="127"/>
      <c r="P229" s="100"/>
      <c r="Q229" s="63">
        <f t="shared" si="87"/>
        <v>0</v>
      </c>
      <c r="R229" s="65"/>
      <c r="S229" s="67"/>
      <c r="T229" s="40"/>
      <c r="U229" s="106">
        <f>IF(EXACT(O229,Y229),M229,M229*(1-'Расчет ПРЕДЗАКАЗ'!$D$10))</f>
        <v>0</v>
      </c>
      <c r="V229" s="106">
        <f t="shared" si="88"/>
        <v>0</v>
      </c>
      <c r="W229" s="106" t="e">
        <f>IF(EXACT(O229,Y229),M229,M229*(1-#REF!))</f>
        <v>#REF!</v>
      </c>
      <c r="X229" s="106" t="e">
        <f t="shared" si="89"/>
        <v>#REF!</v>
      </c>
      <c r="Y229" s="107" t="s">
        <v>72</v>
      </c>
      <c r="Z229" s="103">
        <f t="shared" si="85"/>
        <v>0</v>
      </c>
      <c r="AA229" s="103">
        <f t="shared" si="86"/>
        <v>0</v>
      </c>
      <c r="AB229" s="128" t="str">
        <f t="shared" si="90"/>
        <v/>
      </c>
      <c r="AC229" s="128" t="e">
        <f t="shared" si="91"/>
        <v>#REF!</v>
      </c>
    </row>
    <row r="230" spans="1:29" ht="50.1" customHeight="1">
      <c r="A230" s="172"/>
      <c r="B230" s="172"/>
      <c r="C230" s="175"/>
      <c r="D230" s="175"/>
      <c r="E230" s="132"/>
      <c r="F230" s="178"/>
      <c r="G230" s="181"/>
      <c r="H230" s="164"/>
      <c r="I230" s="166"/>
      <c r="J230" s="169"/>
      <c r="K230" s="62"/>
      <c r="L230" s="63"/>
      <c r="M230" s="63"/>
      <c r="N230" s="65"/>
      <c r="O230" s="127"/>
      <c r="P230" s="100"/>
      <c r="Q230" s="63">
        <f t="shared" si="87"/>
        <v>0</v>
      </c>
      <c r="R230" s="65"/>
      <c r="S230" s="67"/>
      <c r="T230" s="40"/>
      <c r="U230" s="106">
        <f>IF(EXACT(O230,Y230),M230,M230*(1-'Расчет ПРЕДЗАКАЗ'!$D$10))</f>
        <v>0</v>
      </c>
      <c r="V230" s="106">
        <f t="shared" si="88"/>
        <v>0</v>
      </c>
      <c r="W230" s="106" t="e">
        <f>IF(EXACT(O230,Y230),M230,M230*(1-#REF!))</f>
        <v>#REF!</v>
      </c>
      <c r="X230" s="106" t="e">
        <f t="shared" si="89"/>
        <v>#REF!</v>
      </c>
      <c r="Y230" s="107" t="s">
        <v>72</v>
      </c>
      <c r="Z230" s="103">
        <f t="shared" si="85"/>
        <v>0</v>
      </c>
      <c r="AA230" s="103">
        <f t="shared" si="86"/>
        <v>0</v>
      </c>
      <c r="AB230" s="128" t="str">
        <f t="shared" si="90"/>
        <v/>
      </c>
      <c r="AC230" s="128" t="e">
        <f t="shared" si="91"/>
        <v>#REF!</v>
      </c>
    </row>
    <row r="231" spans="1:29" ht="11.25" customHeight="1" thickBot="1"/>
    <row r="232" spans="1:29" ht="50.1" customHeight="1">
      <c r="A232" s="170">
        <v>245</v>
      </c>
      <c r="B232" s="170" t="s">
        <v>1974</v>
      </c>
      <c r="C232" s="173" t="s">
        <v>1975</v>
      </c>
      <c r="D232" s="173" t="s">
        <v>77</v>
      </c>
      <c r="E232" s="130"/>
      <c r="F232" s="176" t="s">
        <v>1976</v>
      </c>
      <c r="G232" s="179" t="s">
        <v>1977</v>
      </c>
      <c r="H232" s="162" t="s">
        <v>1978</v>
      </c>
      <c r="I232" s="162" t="s">
        <v>1979</v>
      </c>
      <c r="J232" s="167" t="s">
        <v>19</v>
      </c>
      <c r="K232" s="62" t="s">
        <v>82</v>
      </c>
      <c r="L232" s="63">
        <v>17200</v>
      </c>
      <c r="M232" s="63">
        <v>10750</v>
      </c>
      <c r="N232" s="142" t="s">
        <v>1980</v>
      </c>
      <c r="O232" s="127"/>
      <c r="P232" s="100"/>
      <c r="Q232" s="63">
        <f>P232*M232</f>
        <v>0</v>
      </c>
      <c r="R232" s="64"/>
      <c r="S232" s="67">
        <v>68</v>
      </c>
      <c r="T232" s="39"/>
      <c r="U232" s="106">
        <f>IF(EXACT(O232,Y232),M232,M232*(1-'Расчет ПРЕДЗАКАЗ'!$D$10))</f>
        <v>10535</v>
      </c>
      <c r="V232" s="106">
        <f>P232*U232</f>
        <v>0</v>
      </c>
      <c r="W232" s="106" t="e">
        <f>IF(EXACT(O232,Y232),M232,M232*(1-#REF!))</f>
        <v>#REF!</v>
      </c>
      <c r="X232" s="123" t="e">
        <f>P232*W232</f>
        <v>#REF!</v>
      </c>
      <c r="Y232" s="124" t="s">
        <v>72</v>
      </c>
      <c r="Z232" s="103">
        <f t="shared" ref="Z232:Z246" si="92">IF(EXACT(O232,Y232),Q232,0)</f>
        <v>0</v>
      </c>
      <c r="AA232" s="103">
        <f t="shared" ref="AA232:AA246" si="93">IF(Z232=0,Q232,0)</f>
        <v>0</v>
      </c>
      <c r="AB232" s="128">
        <f>IF(U232=0,"",L232/U232-1)</f>
        <v>0.63265306122448983</v>
      </c>
      <c r="AC232" s="128" t="e">
        <f>IF(W232=0,"",L232/W232-1)</f>
        <v>#REF!</v>
      </c>
    </row>
    <row r="233" spans="1:29" ht="50.1" customHeight="1">
      <c r="A233" s="171"/>
      <c r="B233" s="171"/>
      <c r="C233" s="174"/>
      <c r="D233" s="174"/>
      <c r="E233" s="131"/>
      <c r="F233" s="177"/>
      <c r="G233" s="180"/>
      <c r="H233" s="163"/>
      <c r="I233" s="165"/>
      <c r="J233" s="168"/>
      <c r="K233" s="62" t="s">
        <v>96</v>
      </c>
      <c r="L233" s="63">
        <v>17200</v>
      </c>
      <c r="M233" s="63">
        <v>10750</v>
      </c>
      <c r="N233" s="142" t="s">
        <v>1981</v>
      </c>
      <c r="O233" s="127"/>
      <c r="P233" s="100"/>
      <c r="Q233" s="63">
        <f t="shared" ref="Q233:Q246" si="94">P233*M233</f>
        <v>0</v>
      </c>
      <c r="R233" s="64"/>
      <c r="S233" s="67">
        <v>117</v>
      </c>
      <c r="T233" s="39"/>
      <c r="U233" s="106">
        <f>IF(EXACT(O233,Y233),M233,M233*(1-'Расчет ПРЕДЗАКАЗ'!$D$10))</f>
        <v>10535</v>
      </c>
      <c r="V233" s="106">
        <f t="shared" ref="V233:V246" si="95">P233*U233</f>
        <v>0</v>
      </c>
      <c r="W233" s="106" t="e">
        <f>IF(EXACT(O233,Y233),M233,M233*(1-#REF!))</f>
        <v>#REF!</v>
      </c>
      <c r="X233" s="106" t="e">
        <f t="shared" ref="X233:X246" si="96">P233*W233</f>
        <v>#REF!</v>
      </c>
      <c r="Y233" s="107" t="s">
        <v>72</v>
      </c>
      <c r="Z233" s="103">
        <f t="shared" si="92"/>
        <v>0</v>
      </c>
      <c r="AA233" s="103">
        <f t="shared" si="93"/>
        <v>0</v>
      </c>
      <c r="AB233" s="128">
        <f t="shared" ref="AB233:AB246" si="97">IF(U233=0,"",L233/U233-1)</f>
        <v>0.63265306122448983</v>
      </c>
      <c r="AC233" s="128" t="e">
        <f t="shared" ref="AC233:AC246" si="98">IF(W233=0,"",L233/W233-1)</f>
        <v>#REF!</v>
      </c>
    </row>
    <row r="234" spans="1:29" ht="50.1" customHeight="1">
      <c r="A234" s="171"/>
      <c r="B234" s="171"/>
      <c r="C234" s="174"/>
      <c r="D234" s="174"/>
      <c r="E234" s="131"/>
      <c r="F234" s="177"/>
      <c r="G234" s="180"/>
      <c r="H234" s="163"/>
      <c r="I234" s="165"/>
      <c r="J234" s="168"/>
      <c r="K234" s="62" t="s">
        <v>98</v>
      </c>
      <c r="L234" s="63">
        <v>17200</v>
      </c>
      <c r="M234" s="63">
        <v>10750</v>
      </c>
      <c r="N234" s="142" t="s">
        <v>1982</v>
      </c>
      <c r="O234" s="127"/>
      <c r="P234" s="100"/>
      <c r="Q234" s="63">
        <f t="shared" si="94"/>
        <v>0</v>
      </c>
      <c r="R234" s="64"/>
      <c r="S234" s="67">
        <v>58</v>
      </c>
      <c r="T234" s="39"/>
      <c r="U234" s="106">
        <f>IF(EXACT(O234,Y234),M234,M234*(1-'Расчет ПРЕДЗАКАЗ'!$D$10))</f>
        <v>10535</v>
      </c>
      <c r="V234" s="106">
        <f t="shared" si="95"/>
        <v>0</v>
      </c>
      <c r="W234" s="106" t="e">
        <f>IF(EXACT(O234,Y234),M234,M234*(1-#REF!))</f>
        <v>#REF!</v>
      </c>
      <c r="X234" s="106" t="e">
        <f t="shared" si="96"/>
        <v>#REF!</v>
      </c>
      <c r="Y234" s="107" t="s">
        <v>72</v>
      </c>
      <c r="Z234" s="103">
        <f t="shared" si="92"/>
        <v>0</v>
      </c>
      <c r="AA234" s="103">
        <f t="shared" si="93"/>
        <v>0</v>
      </c>
      <c r="AB234" s="128">
        <f t="shared" si="97"/>
        <v>0.63265306122448983</v>
      </c>
      <c r="AC234" s="128" t="e">
        <f t="shared" si="98"/>
        <v>#REF!</v>
      </c>
    </row>
    <row r="235" spans="1:29" ht="50.1" customHeight="1">
      <c r="A235" s="171"/>
      <c r="B235" s="171"/>
      <c r="C235" s="174"/>
      <c r="D235" s="174"/>
      <c r="E235" s="131"/>
      <c r="F235" s="177"/>
      <c r="G235" s="180"/>
      <c r="H235" s="163"/>
      <c r="I235" s="165"/>
      <c r="J235" s="168"/>
      <c r="K235" s="62" t="s">
        <v>84</v>
      </c>
      <c r="L235" s="63">
        <v>17200</v>
      </c>
      <c r="M235" s="63">
        <v>10750</v>
      </c>
      <c r="N235" s="142" t="s">
        <v>1983</v>
      </c>
      <c r="O235" s="127"/>
      <c r="P235" s="100"/>
      <c r="Q235" s="63">
        <f t="shared" si="94"/>
        <v>0</v>
      </c>
      <c r="R235" s="64"/>
      <c r="S235" s="67">
        <v>113</v>
      </c>
      <c r="T235" s="39"/>
      <c r="U235" s="106">
        <f>IF(EXACT(O235,Y235),M235,M235*(1-'Расчет ПРЕДЗАКАЗ'!$D$10))</f>
        <v>10535</v>
      </c>
      <c r="V235" s="106">
        <f t="shared" si="95"/>
        <v>0</v>
      </c>
      <c r="W235" s="106" t="e">
        <f>IF(EXACT(O235,Y235),M235,M235*(1-#REF!))</f>
        <v>#REF!</v>
      </c>
      <c r="X235" s="106" t="e">
        <f t="shared" si="96"/>
        <v>#REF!</v>
      </c>
      <c r="Y235" s="107" t="s">
        <v>72</v>
      </c>
      <c r="Z235" s="103">
        <f t="shared" si="92"/>
        <v>0</v>
      </c>
      <c r="AA235" s="103">
        <f t="shared" si="93"/>
        <v>0</v>
      </c>
      <c r="AB235" s="128">
        <f t="shared" si="97"/>
        <v>0.63265306122448983</v>
      </c>
      <c r="AC235" s="128" t="e">
        <f t="shared" si="98"/>
        <v>#REF!</v>
      </c>
    </row>
    <row r="236" spans="1:29" ht="50.1" customHeight="1">
      <c r="A236" s="171"/>
      <c r="B236" s="171"/>
      <c r="C236" s="174"/>
      <c r="D236" s="174"/>
      <c r="E236" s="131"/>
      <c r="F236" s="177"/>
      <c r="G236" s="180"/>
      <c r="H236" s="163"/>
      <c r="I236" s="165"/>
      <c r="J236" s="168"/>
      <c r="K236" s="62" t="s">
        <v>101</v>
      </c>
      <c r="L236" s="63">
        <v>17200</v>
      </c>
      <c r="M236" s="63">
        <v>10750</v>
      </c>
      <c r="N236" s="142" t="s">
        <v>1984</v>
      </c>
      <c r="O236" s="127"/>
      <c r="P236" s="100"/>
      <c r="Q236" s="63">
        <f t="shared" si="94"/>
        <v>0</v>
      </c>
      <c r="R236" s="64"/>
      <c r="S236" s="67">
        <v>115</v>
      </c>
      <c r="T236" s="39"/>
      <c r="U236" s="106">
        <f>IF(EXACT(O236,Y236),M236,M236*(1-'Расчет ПРЕДЗАКАЗ'!$D$10))</f>
        <v>10535</v>
      </c>
      <c r="V236" s="106">
        <f t="shared" si="95"/>
        <v>0</v>
      </c>
      <c r="W236" s="106" t="e">
        <f>IF(EXACT(O236,Y236),M236,M236*(1-#REF!))</f>
        <v>#REF!</v>
      </c>
      <c r="X236" s="106" t="e">
        <f t="shared" si="96"/>
        <v>#REF!</v>
      </c>
      <c r="Y236" s="107" t="s">
        <v>72</v>
      </c>
      <c r="Z236" s="103">
        <f t="shared" si="92"/>
        <v>0</v>
      </c>
      <c r="AA236" s="103">
        <f t="shared" si="93"/>
        <v>0</v>
      </c>
      <c r="AB236" s="128">
        <f t="shared" si="97"/>
        <v>0.63265306122448983</v>
      </c>
      <c r="AC236" s="128" t="e">
        <f t="shared" si="98"/>
        <v>#REF!</v>
      </c>
    </row>
    <row r="237" spans="1:29" ht="50.1" customHeight="1">
      <c r="A237" s="171"/>
      <c r="B237" s="171"/>
      <c r="C237" s="174"/>
      <c r="D237" s="174"/>
      <c r="E237" s="131"/>
      <c r="F237" s="177"/>
      <c r="G237" s="180"/>
      <c r="H237" s="163"/>
      <c r="I237" s="165"/>
      <c r="J237" s="168"/>
      <c r="K237" s="62" t="s">
        <v>86</v>
      </c>
      <c r="L237" s="63">
        <v>17200</v>
      </c>
      <c r="M237" s="63">
        <v>10750</v>
      </c>
      <c r="N237" s="142" t="s">
        <v>1985</v>
      </c>
      <c r="O237" s="127"/>
      <c r="P237" s="100"/>
      <c r="Q237" s="63">
        <f t="shared" si="94"/>
        <v>0</v>
      </c>
      <c r="R237" s="64"/>
      <c r="S237" s="67">
        <v>26</v>
      </c>
      <c r="T237" s="39"/>
      <c r="U237" s="106">
        <f>IF(EXACT(O237,Y237),M237,M237*(1-'Расчет ПРЕДЗАКАЗ'!$D$10))</f>
        <v>10535</v>
      </c>
      <c r="V237" s="106">
        <f t="shared" si="95"/>
        <v>0</v>
      </c>
      <c r="W237" s="106" t="e">
        <f>IF(EXACT(O237,Y237),M237,M237*(1-#REF!))</f>
        <v>#REF!</v>
      </c>
      <c r="X237" s="106" t="e">
        <f t="shared" si="96"/>
        <v>#REF!</v>
      </c>
      <c r="Y237" s="107" t="s">
        <v>72</v>
      </c>
      <c r="Z237" s="103">
        <f t="shared" si="92"/>
        <v>0</v>
      </c>
      <c r="AA237" s="103">
        <f t="shared" si="93"/>
        <v>0</v>
      </c>
      <c r="AB237" s="128">
        <f t="shared" si="97"/>
        <v>0.63265306122448983</v>
      </c>
      <c r="AC237" s="128" t="e">
        <f t="shared" si="98"/>
        <v>#REF!</v>
      </c>
    </row>
    <row r="238" spans="1:29" ht="50.1" customHeight="1">
      <c r="A238" s="171"/>
      <c r="B238" s="171"/>
      <c r="C238" s="174"/>
      <c r="D238" s="174"/>
      <c r="E238" s="131"/>
      <c r="F238" s="177"/>
      <c r="G238" s="180"/>
      <c r="H238" s="163"/>
      <c r="I238" s="165"/>
      <c r="J238" s="168"/>
      <c r="K238" s="62" t="s">
        <v>88</v>
      </c>
      <c r="L238" s="63">
        <v>17200</v>
      </c>
      <c r="M238" s="63">
        <v>10750</v>
      </c>
      <c r="N238" s="142" t="s">
        <v>1986</v>
      </c>
      <c r="O238" s="127"/>
      <c r="P238" s="100"/>
      <c r="Q238" s="63">
        <f t="shared" si="94"/>
        <v>0</v>
      </c>
      <c r="R238" s="64"/>
      <c r="S238" s="67">
        <v>56</v>
      </c>
      <c r="T238" s="39"/>
      <c r="U238" s="106">
        <f>IF(EXACT(O238,Y238),M238,M238*(1-'Расчет ПРЕДЗАКАЗ'!$D$10))</f>
        <v>10535</v>
      </c>
      <c r="V238" s="106">
        <f t="shared" si="95"/>
        <v>0</v>
      </c>
      <c r="W238" s="106" t="e">
        <f>IF(EXACT(O238,Y238),M238,M238*(1-#REF!))</f>
        <v>#REF!</v>
      </c>
      <c r="X238" s="106" t="e">
        <f t="shared" si="96"/>
        <v>#REF!</v>
      </c>
      <c r="Y238" s="107" t="s">
        <v>72</v>
      </c>
      <c r="Z238" s="103">
        <f t="shared" si="92"/>
        <v>0</v>
      </c>
      <c r="AA238" s="103">
        <f t="shared" si="93"/>
        <v>0</v>
      </c>
      <c r="AB238" s="128">
        <f t="shared" si="97"/>
        <v>0.63265306122448983</v>
      </c>
      <c r="AC238" s="128" t="e">
        <f t="shared" si="98"/>
        <v>#REF!</v>
      </c>
    </row>
    <row r="239" spans="1:29" ht="50.1" customHeight="1">
      <c r="A239" s="171"/>
      <c r="B239" s="171"/>
      <c r="C239" s="174"/>
      <c r="D239" s="174"/>
      <c r="E239" s="131"/>
      <c r="F239" s="177"/>
      <c r="G239" s="180"/>
      <c r="H239" s="163"/>
      <c r="I239" s="165"/>
      <c r="J239" s="168"/>
      <c r="K239" s="62" t="s">
        <v>105</v>
      </c>
      <c r="L239" s="63">
        <v>17200</v>
      </c>
      <c r="M239" s="63">
        <v>10750</v>
      </c>
      <c r="N239" s="142" t="s">
        <v>1987</v>
      </c>
      <c r="O239" s="127"/>
      <c r="P239" s="100"/>
      <c r="Q239" s="63">
        <f t="shared" si="94"/>
        <v>0</v>
      </c>
      <c r="R239" s="64"/>
      <c r="S239" s="67">
        <v>10</v>
      </c>
      <c r="T239" s="39"/>
      <c r="U239" s="106">
        <f>IF(EXACT(O239,Y239),M239,M239*(1-'Расчет ПРЕДЗАКАЗ'!$D$10))</f>
        <v>10535</v>
      </c>
      <c r="V239" s="106">
        <f t="shared" si="95"/>
        <v>0</v>
      </c>
      <c r="W239" s="106" t="e">
        <f>IF(EXACT(O239,Y239),M239,M239*(1-#REF!))</f>
        <v>#REF!</v>
      </c>
      <c r="X239" s="106" t="e">
        <f t="shared" si="96"/>
        <v>#REF!</v>
      </c>
      <c r="Y239" s="107" t="s">
        <v>72</v>
      </c>
      <c r="Z239" s="103">
        <f t="shared" si="92"/>
        <v>0</v>
      </c>
      <c r="AA239" s="103">
        <f t="shared" si="93"/>
        <v>0</v>
      </c>
      <c r="AB239" s="128">
        <f t="shared" si="97"/>
        <v>0.63265306122448983</v>
      </c>
      <c r="AC239" s="128" t="e">
        <f t="shared" si="98"/>
        <v>#REF!</v>
      </c>
    </row>
    <row r="240" spans="1:29" ht="50.1" customHeight="1">
      <c r="A240" s="171"/>
      <c r="B240" s="171"/>
      <c r="C240" s="174"/>
      <c r="D240" s="174"/>
      <c r="E240" s="131"/>
      <c r="F240" s="177"/>
      <c r="G240" s="180"/>
      <c r="H240" s="163"/>
      <c r="I240" s="165"/>
      <c r="J240" s="168"/>
      <c r="K240" s="62" t="s">
        <v>107</v>
      </c>
      <c r="L240" s="63">
        <v>17200</v>
      </c>
      <c r="M240" s="63">
        <v>10750</v>
      </c>
      <c r="N240" s="142" t="s">
        <v>1988</v>
      </c>
      <c r="O240" s="127"/>
      <c r="P240" s="100"/>
      <c r="Q240" s="63">
        <f t="shared" si="94"/>
        <v>0</v>
      </c>
      <c r="R240" s="64"/>
      <c r="S240" s="67">
        <v>24</v>
      </c>
      <c r="T240" s="39"/>
      <c r="U240" s="106">
        <f>IF(EXACT(O240,Y240),M240,M240*(1-'Расчет ПРЕДЗАКАЗ'!$D$10))</f>
        <v>10535</v>
      </c>
      <c r="V240" s="106">
        <f t="shared" si="95"/>
        <v>0</v>
      </c>
      <c r="W240" s="106" t="e">
        <f>IF(EXACT(O240,Y240),M240,M240*(1-#REF!))</f>
        <v>#REF!</v>
      </c>
      <c r="X240" s="106" t="e">
        <f t="shared" si="96"/>
        <v>#REF!</v>
      </c>
      <c r="Y240" s="107" t="s">
        <v>72</v>
      </c>
      <c r="Z240" s="103">
        <f t="shared" si="92"/>
        <v>0</v>
      </c>
      <c r="AA240" s="103">
        <f t="shared" si="93"/>
        <v>0</v>
      </c>
      <c r="AB240" s="128">
        <f t="shared" si="97"/>
        <v>0.63265306122448983</v>
      </c>
      <c r="AC240" s="128" t="e">
        <f t="shared" si="98"/>
        <v>#REF!</v>
      </c>
    </row>
    <row r="241" spans="1:29" ht="50.1" customHeight="1">
      <c r="A241" s="171"/>
      <c r="B241" s="171"/>
      <c r="C241" s="174"/>
      <c r="D241" s="174"/>
      <c r="E241" s="131"/>
      <c r="F241" s="177"/>
      <c r="G241" s="180"/>
      <c r="H241" s="163"/>
      <c r="I241" s="165"/>
      <c r="J241" s="168"/>
      <c r="K241" s="62" t="s">
        <v>395</v>
      </c>
      <c r="L241" s="63">
        <v>17200</v>
      </c>
      <c r="M241" s="63">
        <v>10750</v>
      </c>
      <c r="N241" s="143" t="s">
        <v>1989</v>
      </c>
      <c r="O241" s="127"/>
      <c r="P241" s="100"/>
      <c r="Q241" s="63">
        <f t="shared" si="94"/>
        <v>0</v>
      </c>
      <c r="R241" s="65"/>
      <c r="S241" s="67">
        <v>4</v>
      </c>
      <c r="T241" s="40"/>
      <c r="U241" s="106">
        <f>IF(EXACT(O241,Y241),M241,M241*(1-'Расчет ПРЕДЗАКАЗ'!$D$10))</f>
        <v>10535</v>
      </c>
      <c r="V241" s="106">
        <f t="shared" si="95"/>
        <v>0</v>
      </c>
      <c r="W241" s="106" t="e">
        <f>IF(EXACT(O241,Y241),M241,M241*(1-#REF!))</f>
        <v>#REF!</v>
      </c>
      <c r="X241" s="106" t="e">
        <f t="shared" si="96"/>
        <v>#REF!</v>
      </c>
      <c r="Y241" s="107" t="s">
        <v>72</v>
      </c>
      <c r="Z241" s="103">
        <f t="shared" si="92"/>
        <v>0</v>
      </c>
      <c r="AA241" s="103">
        <f t="shared" si="93"/>
        <v>0</v>
      </c>
      <c r="AB241" s="128">
        <f t="shared" si="97"/>
        <v>0.63265306122448983</v>
      </c>
      <c r="AC241" s="128" t="e">
        <f t="shared" si="98"/>
        <v>#REF!</v>
      </c>
    </row>
    <row r="242" spans="1:29" ht="50.1" customHeight="1">
      <c r="A242" s="171"/>
      <c r="B242" s="171"/>
      <c r="C242" s="174"/>
      <c r="D242" s="174"/>
      <c r="E242" s="131"/>
      <c r="F242" s="177"/>
      <c r="G242" s="180"/>
      <c r="H242" s="163"/>
      <c r="I242" s="165"/>
      <c r="J242" s="168"/>
      <c r="K242" s="62"/>
      <c r="L242" s="63"/>
      <c r="M242" s="63"/>
      <c r="N242" s="65"/>
      <c r="O242" s="127"/>
      <c r="P242" s="100"/>
      <c r="Q242" s="63">
        <f t="shared" si="94"/>
        <v>0</v>
      </c>
      <c r="R242" s="65"/>
      <c r="S242" s="67"/>
      <c r="T242" s="40"/>
      <c r="U242" s="106">
        <f>IF(EXACT(O242,Y242),M242,M242*(1-'Расчет ПРЕДЗАКАЗ'!$D$10))</f>
        <v>0</v>
      </c>
      <c r="V242" s="106">
        <f t="shared" si="95"/>
        <v>0</v>
      </c>
      <c r="W242" s="106" t="e">
        <f>IF(EXACT(O242,Y242),M242,M242*(1-#REF!))</f>
        <v>#REF!</v>
      </c>
      <c r="X242" s="106" t="e">
        <f t="shared" si="96"/>
        <v>#REF!</v>
      </c>
      <c r="Y242" s="107" t="s">
        <v>72</v>
      </c>
      <c r="Z242" s="103">
        <f t="shared" si="92"/>
        <v>0</v>
      </c>
      <c r="AA242" s="103">
        <f t="shared" si="93"/>
        <v>0</v>
      </c>
      <c r="AB242" s="128" t="str">
        <f t="shared" si="97"/>
        <v/>
      </c>
      <c r="AC242" s="128" t="e">
        <f t="shared" si="98"/>
        <v>#REF!</v>
      </c>
    </row>
    <row r="243" spans="1:29" ht="50.1" customHeight="1">
      <c r="A243" s="171"/>
      <c r="B243" s="171"/>
      <c r="C243" s="174"/>
      <c r="D243" s="174"/>
      <c r="E243" s="131"/>
      <c r="F243" s="177"/>
      <c r="G243" s="180"/>
      <c r="H243" s="163"/>
      <c r="I243" s="165"/>
      <c r="J243" s="168"/>
      <c r="K243" s="62"/>
      <c r="L243" s="63"/>
      <c r="M243" s="63"/>
      <c r="N243" s="65"/>
      <c r="O243" s="127"/>
      <c r="P243" s="100"/>
      <c r="Q243" s="63">
        <f t="shared" si="94"/>
        <v>0</v>
      </c>
      <c r="R243" s="65"/>
      <c r="S243" s="67"/>
      <c r="T243" s="40"/>
      <c r="U243" s="106">
        <f>IF(EXACT(O243,Y243),M243,M243*(1-'Расчет ПРЕДЗАКАЗ'!$D$10))</f>
        <v>0</v>
      </c>
      <c r="V243" s="106">
        <f t="shared" si="95"/>
        <v>0</v>
      </c>
      <c r="W243" s="106" t="e">
        <f>IF(EXACT(O243,Y243),M243,M243*(1-#REF!))</f>
        <v>#REF!</v>
      </c>
      <c r="X243" s="106" t="e">
        <f t="shared" si="96"/>
        <v>#REF!</v>
      </c>
      <c r="Y243" s="107" t="s">
        <v>72</v>
      </c>
      <c r="Z243" s="103">
        <f t="shared" si="92"/>
        <v>0</v>
      </c>
      <c r="AA243" s="103">
        <f t="shared" si="93"/>
        <v>0</v>
      </c>
      <c r="AB243" s="128" t="str">
        <f t="shared" si="97"/>
        <v/>
      </c>
      <c r="AC243" s="128" t="e">
        <f t="shared" si="98"/>
        <v>#REF!</v>
      </c>
    </row>
    <row r="244" spans="1:29" ht="50.1" customHeight="1">
      <c r="A244" s="171"/>
      <c r="B244" s="171"/>
      <c r="C244" s="174"/>
      <c r="D244" s="174"/>
      <c r="E244" s="131"/>
      <c r="F244" s="177"/>
      <c r="G244" s="180"/>
      <c r="H244" s="163"/>
      <c r="I244" s="165"/>
      <c r="J244" s="168"/>
      <c r="K244" s="62"/>
      <c r="L244" s="63"/>
      <c r="M244" s="63"/>
      <c r="N244" s="65"/>
      <c r="O244" s="127"/>
      <c r="P244" s="100"/>
      <c r="Q244" s="63">
        <f t="shared" si="94"/>
        <v>0</v>
      </c>
      <c r="R244" s="65"/>
      <c r="S244" s="67"/>
      <c r="T244" s="40"/>
      <c r="U244" s="106">
        <f>IF(EXACT(O244,Y244),M244,M244*(1-'Расчет ПРЕДЗАКАЗ'!$D$10))</f>
        <v>0</v>
      </c>
      <c r="V244" s="106">
        <f t="shared" si="95"/>
        <v>0</v>
      </c>
      <c r="W244" s="106" t="e">
        <f>IF(EXACT(O244,Y244),M244,M244*(1-#REF!))</f>
        <v>#REF!</v>
      </c>
      <c r="X244" s="106" t="e">
        <f t="shared" si="96"/>
        <v>#REF!</v>
      </c>
      <c r="Y244" s="107" t="s">
        <v>72</v>
      </c>
      <c r="Z244" s="103">
        <f t="shared" si="92"/>
        <v>0</v>
      </c>
      <c r="AA244" s="103">
        <f t="shared" si="93"/>
        <v>0</v>
      </c>
      <c r="AB244" s="128" t="str">
        <f t="shared" si="97"/>
        <v/>
      </c>
      <c r="AC244" s="128" t="e">
        <f t="shared" si="98"/>
        <v>#REF!</v>
      </c>
    </row>
    <row r="245" spans="1:29" ht="50.1" customHeight="1">
      <c r="A245" s="171"/>
      <c r="B245" s="171"/>
      <c r="C245" s="174"/>
      <c r="D245" s="174"/>
      <c r="E245" s="131"/>
      <c r="F245" s="177"/>
      <c r="G245" s="180"/>
      <c r="H245" s="163"/>
      <c r="I245" s="165"/>
      <c r="J245" s="168"/>
      <c r="K245" s="62"/>
      <c r="L245" s="63"/>
      <c r="M245" s="63"/>
      <c r="N245" s="65"/>
      <c r="O245" s="127"/>
      <c r="P245" s="100"/>
      <c r="Q245" s="63">
        <f t="shared" si="94"/>
        <v>0</v>
      </c>
      <c r="R245" s="65"/>
      <c r="S245" s="67"/>
      <c r="T245" s="40"/>
      <c r="U245" s="106">
        <f>IF(EXACT(O245,Y245),M245,M245*(1-'Расчет ПРЕДЗАКАЗ'!$D$10))</f>
        <v>0</v>
      </c>
      <c r="V245" s="106">
        <f t="shared" si="95"/>
        <v>0</v>
      </c>
      <c r="W245" s="106" t="e">
        <f>IF(EXACT(O245,Y245),M245,M245*(1-#REF!))</f>
        <v>#REF!</v>
      </c>
      <c r="X245" s="106" t="e">
        <f t="shared" si="96"/>
        <v>#REF!</v>
      </c>
      <c r="Y245" s="107" t="s">
        <v>72</v>
      </c>
      <c r="Z245" s="103">
        <f t="shared" si="92"/>
        <v>0</v>
      </c>
      <c r="AA245" s="103">
        <f t="shared" si="93"/>
        <v>0</v>
      </c>
      <c r="AB245" s="128" t="str">
        <f t="shared" si="97"/>
        <v/>
      </c>
      <c r="AC245" s="128" t="e">
        <f t="shared" si="98"/>
        <v>#REF!</v>
      </c>
    </row>
    <row r="246" spans="1:29" ht="50.1" customHeight="1">
      <c r="A246" s="172"/>
      <c r="B246" s="172"/>
      <c r="C246" s="175"/>
      <c r="D246" s="175"/>
      <c r="E246" s="132"/>
      <c r="F246" s="178"/>
      <c r="G246" s="181"/>
      <c r="H246" s="164"/>
      <c r="I246" s="166"/>
      <c r="J246" s="169"/>
      <c r="K246" s="62"/>
      <c r="L246" s="63"/>
      <c r="M246" s="63"/>
      <c r="N246" s="65"/>
      <c r="O246" s="127"/>
      <c r="P246" s="100"/>
      <c r="Q246" s="63">
        <f t="shared" si="94"/>
        <v>0</v>
      </c>
      <c r="R246" s="65"/>
      <c r="S246" s="67"/>
      <c r="T246" s="40"/>
      <c r="U246" s="106">
        <f>IF(EXACT(O246,Y246),M246,M246*(1-'Расчет ПРЕДЗАКАЗ'!$D$10))</f>
        <v>0</v>
      </c>
      <c r="V246" s="106">
        <f t="shared" si="95"/>
        <v>0</v>
      </c>
      <c r="W246" s="106" t="e">
        <f>IF(EXACT(O246,Y246),M246,M246*(1-#REF!))</f>
        <v>#REF!</v>
      </c>
      <c r="X246" s="106" t="e">
        <f t="shared" si="96"/>
        <v>#REF!</v>
      </c>
      <c r="Y246" s="107" t="s">
        <v>72</v>
      </c>
      <c r="Z246" s="103">
        <f t="shared" si="92"/>
        <v>0</v>
      </c>
      <c r="AA246" s="103">
        <f t="shared" si="93"/>
        <v>0</v>
      </c>
      <c r="AB246" s="128" t="str">
        <f t="shared" si="97"/>
        <v/>
      </c>
      <c r="AC246" s="128" t="e">
        <f t="shared" si="98"/>
        <v>#REF!</v>
      </c>
    </row>
    <row r="247" spans="1:29" ht="11.25" customHeight="1" thickBot="1"/>
    <row r="248" spans="1:29" ht="50.1" customHeight="1">
      <c r="A248" s="170">
        <v>246</v>
      </c>
      <c r="B248" s="170" t="s">
        <v>1990</v>
      </c>
      <c r="C248" s="173" t="s">
        <v>1991</v>
      </c>
      <c r="D248" s="173" t="s">
        <v>77</v>
      </c>
      <c r="E248" s="130"/>
      <c r="F248" s="176" t="s">
        <v>1992</v>
      </c>
      <c r="G248" s="179" t="s">
        <v>92</v>
      </c>
      <c r="H248" s="162" t="s">
        <v>1993</v>
      </c>
      <c r="I248" s="162" t="s">
        <v>1994</v>
      </c>
      <c r="J248" s="167" t="s">
        <v>19</v>
      </c>
      <c r="K248" s="62" t="s">
        <v>82</v>
      </c>
      <c r="L248" s="63">
        <v>15320</v>
      </c>
      <c r="M248" s="63">
        <v>9570</v>
      </c>
      <c r="N248" s="142" t="s">
        <v>1995</v>
      </c>
      <c r="O248" s="127" t="s">
        <v>72</v>
      </c>
      <c r="P248" s="100"/>
      <c r="Q248" s="63">
        <f>P248*M248</f>
        <v>0</v>
      </c>
      <c r="R248" s="64"/>
      <c r="S248" s="67">
        <v>72</v>
      </c>
      <c r="T248" s="39"/>
      <c r="U248" s="106">
        <f>IF(EXACT(O248,Y248),M248,M248*(1-'Расчет ПРЕДЗАКАЗ'!$D$10))</f>
        <v>9570</v>
      </c>
      <c r="V248" s="106">
        <f>P248*U248</f>
        <v>0</v>
      </c>
      <c r="W248" s="106">
        <f>IF(EXACT(O248,Y248),M248,M248*(1-#REF!))</f>
        <v>9570</v>
      </c>
      <c r="X248" s="123">
        <f>P248*W248</f>
        <v>0</v>
      </c>
      <c r="Y248" s="124" t="s">
        <v>72</v>
      </c>
      <c r="Z248" s="103">
        <f t="shared" ref="Z248:Z262" si="99">IF(EXACT(O248,Y248),Q248,0)</f>
        <v>0</v>
      </c>
      <c r="AA248" s="103">
        <f t="shared" ref="AA248:AA262" si="100">IF(Z248=0,Q248,0)</f>
        <v>0</v>
      </c>
      <c r="AB248" s="128">
        <f>IF(U248=0,"",L248/U248-1)</f>
        <v>0.60083594566353193</v>
      </c>
      <c r="AC248" s="128">
        <f>IF(W248=0,"",L248/W248-1)</f>
        <v>0.60083594566353193</v>
      </c>
    </row>
    <row r="249" spans="1:29" ht="50.1" customHeight="1">
      <c r="A249" s="171"/>
      <c r="B249" s="171"/>
      <c r="C249" s="174"/>
      <c r="D249" s="174"/>
      <c r="E249" s="131"/>
      <c r="F249" s="177"/>
      <c r="G249" s="180"/>
      <c r="H249" s="163"/>
      <c r="I249" s="165"/>
      <c r="J249" s="168"/>
      <c r="K249" s="62" t="s">
        <v>96</v>
      </c>
      <c r="L249" s="63">
        <v>15320</v>
      </c>
      <c r="M249" s="63">
        <v>9570</v>
      </c>
      <c r="N249" s="142" t="s">
        <v>1996</v>
      </c>
      <c r="O249" s="127" t="s">
        <v>72</v>
      </c>
      <c r="P249" s="100"/>
      <c r="Q249" s="63">
        <f t="shared" ref="Q249:Q262" si="101">P249*M249</f>
        <v>0</v>
      </c>
      <c r="R249" s="64"/>
      <c r="S249" s="67">
        <v>158</v>
      </c>
      <c r="T249" s="39"/>
      <c r="U249" s="106">
        <f>IF(EXACT(O249,Y249),M249,M249*(1-'Расчет ПРЕДЗАКАЗ'!$D$10))</f>
        <v>9570</v>
      </c>
      <c r="V249" s="106">
        <f t="shared" ref="V249:V262" si="102">P249*U249</f>
        <v>0</v>
      </c>
      <c r="W249" s="106">
        <f>IF(EXACT(O249,Y249),M249,M249*(1-#REF!))</f>
        <v>9570</v>
      </c>
      <c r="X249" s="106">
        <f t="shared" ref="X249:X262" si="103">P249*W249</f>
        <v>0</v>
      </c>
      <c r="Y249" s="107" t="s">
        <v>72</v>
      </c>
      <c r="Z249" s="103">
        <f t="shared" si="99"/>
        <v>0</v>
      </c>
      <c r="AA249" s="103">
        <f t="shared" si="100"/>
        <v>0</v>
      </c>
      <c r="AB249" s="128">
        <f t="shared" ref="AB249:AB262" si="104">IF(U249=0,"",L249/U249-1)</f>
        <v>0.60083594566353193</v>
      </c>
      <c r="AC249" s="128">
        <f t="shared" ref="AC249:AC262" si="105">IF(W249=0,"",L249/W249-1)</f>
        <v>0.60083594566353193</v>
      </c>
    </row>
    <row r="250" spans="1:29" ht="50.1" customHeight="1">
      <c r="A250" s="171"/>
      <c r="B250" s="171"/>
      <c r="C250" s="174"/>
      <c r="D250" s="174"/>
      <c r="E250" s="131"/>
      <c r="F250" s="177"/>
      <c r="G250" s="180"/>
      <c r="H250" s="163"/>
      <c r="I250" s="165"/>
      <c r="J250" s="168"/>
      <c r="K250" s="62" t="s">
        <v>98</v>
      </c>
      <c r="L250" s="63">
        <v>15320</v>
      </c>
      <c r="M250" s="63">
        <v>9570</v>
      </c>
      <c r="N250" s="142" t="s">
        <v>1997</v>
      </c>
      <c r="O250" s="127" t="s">
        <v>72</v>
      </c>
      <c r="P250" s="100"/>
      <c r="Q250" s="63">
        <f t="shared" si="101"/>
        <v>0</v>
      </c>
      <c r="R250" s="64"/>
      <c r="S250" s="67">
        <v>68</v>
      </c>
      <c r="T250" s="39"/>
      <c r="U250" s="106">
        <f>IF(EXACT(O250,Y250),M250,M250*(1-'Расчет ПРЕДЗАКАЗ'!$D$10))</f>
        <v>9570</v>
      </c>
      <c r="V250" s="106">
        <f t="shared" si="102"/>
        <v>0</v>
      </c>
      <c r="W250" s="106">
        <f>IF(EXACT(O250,Y250),M250,M250*(1-#REF!))</f>
        <v>9570</v>
      </c>
      <c r="X250" s="106">
        <f t="shared" si="103"/>
        <v>0</v>
      </c>
      <c r="Y250" s="107" t="s">
        <v>72</v>
      </c>
      <c r="Z250" s="103">
        <f t="shared" si="99"/>
        <v>0</v>
      </c>
      <c r="AA250" s="103">
        <f t="shared" si="100"/>
        <v>0</v>
      </c>
      <c r="AB250" s="128">
        <f t="shared" si="104"/>
        <v>0.60083594566353193</v>
      </c>
      <c r="AC250" s="128">
        <f t="shared" si="105"/>
        <v>0.60083594566353193</v>
      </c>
    </row>
    <row r="251" spans="1:29" ht="50.1" customHeight="1">
      <c r="A251" s="171"/>
      <c r="B251" s="171"/>
      <c r="C251" s="174"/>
      <c r="D251" s="174"/>
      <c r="E251" s="131"/>
      <c r="F251" s="177"/>
      <c r="G251" s="180"/>
      <c r="H251" s="163"/>
      <c r="I251" s="165"/>
      <c r="J251" s="168"/>
      <c r="K251" s="62" t="s">
        <v>84</v>
      </c>
      <c r="L251" s="63">
        <v>15320</v>
      </c>
      <c r="M251" s="63">
        <v>9570</v>
      </c>
      <c r="N251" s="142" t="s">
        <v>1998</v>
      </c>
      <c r="O251" s="127" t="s">
        <v>72</v>
      </c>
      <c r="P251" s="100"/>
      <c r="Q251" s="63">
        <f t="shared" si="101"/>
        <v>0</v>
      </c>
      <c r="R251" s="64"/>
      <c r="S251" s="67">
        <v>137</v>
      </c>
      <c r="T251" s="39"/>
      <c r="U251" s="106">
        <f>IF(EXACT(O251,Y251),M251,M251*(1-'Расчет ПРЕДЗАКАЗ'!$D$10))</f>
        <v>9570</v>
      </c>
      <c r="V251" s="106">
        <f t="shared" si="102"/>
        <v>0</v>
      </c>
      <c r="W251" s="106">
        <f>IF(EXACT(O251,Y251),M251,M251*(1-#REF!))</f>
        <v>9570</v>
      </c>
      <c r="X251" s="106">
        <f t="shared" si="103"/>
        <v>0</v>
      </c>
      <c r="Y251" s="107" t="s">
        <v>72</v>
      </c>
      <c r="Z251" s="103">
        <f t="shared" si="99"/>
        <v>0</v>
      </c>
      <c r="AA251" s="103">
        <f t="shared" si="100"/>
        <v>0</v>
      </c>
      <c r="AB251" s="128">
        <f t="shared" si="104"/>
        <v>0.60083594566353193</v>
      </c>
      <c r="AC251" s="128">
        <f t="shared" si="105"/>
        <v>0.60083594566353193</v>
      </c>
    </row>
    <row r="252" spans="1:29" ht="50.1" customHeight="1">
      <c r="A252" s="171"/>
      <c r="B252" s="171"/>
      <c r="C252" s="174"/>
      <c r="D252" s="174"/>
      <c r="E252" s="131"/>
      <c r="F252" s="177"/>
      <c r="G252" s="180"/>
      <c r="H252" s="163"/>
      <c r="I252" s="165"/>
      <c r="J252" s="168"/>
      <c r="K252" s="62" t="s">
        <v>101</v>
      </c>
      <c r="L252" s="63">
        <v>15320</v>
      </c>
      <c r="M252" s="63">
        <v>9570</v>
      </c>
      <c r="N252" s="142" t="s">
        <v>1999</v>
      </c>
      <c r="O252" s="127" t="s">
        <v>72</v>
      </c>
      <c r="P252" s="100"/>
      <c r="Q252" s="63">
        <f t="shared" si="101"/>
        <v>0</v>
      </c>
      <c r="R252" s="64"/>
      <c r="S252" s="67">
        <v>97</v>
      </c>
      <c r="T252" s="39"/>
      <c r="U252" s="106">
        <f>IF(EXACT(O252,Y252),M252,M252*(1-'Расчет ПРЕДЗАКАЗ'!$D$10))</f>
        <v>9570</v>
      </c>
      <c r="V252" s="106">
        <f t="shared" si="102"/>
        <v>0</v>
      </c>
      <c r="W252" s="106">
        <f>IF(EXACT(O252,Y252),M252,M252*(1-#REF!))</f>
        <v>9570</v>
      </c>
      <c r="X252" s="106">
        <f t="shared" si="103"/>
        <v>0</v>
      </c>
      <c r="Y252" s="107" t="s">
        <v>72</v>
      </c>
      <c r="Z252" s="103">
        <f t="shared" si="99"/>
        <v>0</v>
      </c>
      <c r="AA252" s="103">
        <f t="shared" si="100"/>
        <v>0</v>
      </c>
      <c r="AB252" s="128">
        <f t="shared" si="104"/>
        <v>0.60083594566353193</v>
      </c>
      <c r="AC252" s="128">
        <f t="shared" si="105"/>
        <v>0.60083594566353193</v>
      </c>
    </row>
    <row r="253" spans="1:29" ht="50.1" customHeight="1">
      <c r="A253" s="171"/>
      <c r="B253" s="171"/>
      <c r="C253" s="174"/>
      <c r="D253" s="174"/>
      <c r="E253" s="131"/>
      <c r="F253" s="177"/>
      <c r="G253" s="180"/>
      <c r="H253" s="163"/>
      <c r="I253" s="165"/>
      <c r="J253" s="168"/>
      <c r="K253" s="62" t="s">
        <v>86</v>
      </c>
      <c r="L253" s="63">
        <v>15320</v>
      </c>
      <c r="M253" s="63">
        <v>9570</v>
      </c>
      <c r="N253" s="142" t="s">
        <v>2000</v>
      </c>
      <c r="O253" s="127" t="s">
        <v>72</v>
      </c>
      <c r="P253" s="100"/>
      <c r="Q253" s="63">
        <f t="shared" si="101"/>
        <v>0</v>
      </c>
      <c r="R253" s="64"/>
      <c r="S253" s="67">
        <v>71</v>
      </c>
      <c r="T253" s="39"/>
      <c r="U253" s="106">
        <f>IF(EXACT(O253,Y253),M253,M253*(1-'Расчет ПРЕДЗАКАЗ'!$D$10))</f>
        <v>9570</v>
      </c>
      <c r="V253" s="106">
        <f t="shared" si="102"/>
        <v>0</v>
      </c>
      <c r="W253" s="106">
        <f>IF(EXACT(O253,Y253),M253,M253*(1-#REF!))</f>
        <v>9570</v>
      </c>
      <c r="X253" s="106">
        <f t="shared" si="103"/>
        <v>0</v>
      </c>
      <c r="Y253" s="107" t="s">
        <v>72</v>
      </c>
      <c r="Z253" s="103">
        <f t="shared" si="99"/>
        <v>0</v>
      </c>
      <c r="AA253" s="103">
        <f t="shared" si="100"/>
        <v>0</v>
      </c>
      <c r="AB253" s="128">
        <f t="shared" si="104"/>
        <v>0.60083594566353193</v>
      </c>
      <c r="AC253" s="128">
        <f t="shared" si="105"/>
        <v>0.60083594566353193</v>
      </c>
    </row>
    <row r="254" spans="1:29" ht="50.1" customHeight="1">
      <c r="A254" s="171"/>
      <c r="B254" s="171"/>
      <c r="C254" s="174"/>
      <c r="D254" s="174"/>
      <c r="E254" s="131"/>
      <c r="F254" s="177"/>
      <c r="G254" s="180"/>
      <c r="H254" s="163"/>
      <c r="I254" s="165"/>
      <c r="J254" s="168"/>
      <c r="K254" s="62" t="s">
        <v>88</v>
      </c>
      <c r="L254" s="63">
        <v>15320</v>
      </c>
      <c r="M254" s="63">
        <v>9570</v>
      </c>
      <c r="N254" s="142" t="s">
        <v>2001</v>
      </c>
      <c r="O254" s="127" t="s">
        <v>72</v>
      </c>
      <c r="P254" s="100"/>
      <c r="Q254" s="63">
        <f t="shared" si="101"/>
        <v>0</v>
      </c>
      <c r="R254" s="64"/>
      <c r="S254" s="67">
        <v>65</v>
      </c>
      <c r="T254" s="39"/>
      <c r="U254" s="106">
        <f>IF(EXACT(O254,Y254),M254,M254*(1-'Расчет ПРЕДЗАКАЗ'!$D$10))</f>
        <v>9570</v>
      </c>
      <c r="V254" s="106">
        <f t="shared" si="102"/>
        <v>0</v>
      </c>
      <c r="W254" s="106">
        <f>IF(EXACT(O254,Y254),M254,M254*(1-#REF!))</f>
        <v>9570</v>
      </c>
      <c r="X254" s="106">
        <f t="shared" si="103"/>
        <v>0</v>
      </c>
      <c r="Y254" s="107" t="s">
        <v>72</v>
      </c>
      <c r="Z254" s="103">
        <f t="shared" si="99"/>
        <v>0</v>
      </c>
      <c r="AA254" s="103">
        <f t="shared" si="100"/>
        <v>0</v>
      </c>
      <c r="AB254" s="128">
        <f t="shared" si="104"/>
        <v>0.60083594566353193</v>
      </c>
      <c r="AC254" s="128">
        <f t="shared" si="105"/>
        <v>0.60083594566353193</v>
      </c>
    </row>
    <row r="255" spans="1:29" ht="50.1" customHeight="1">
      <c r="A255" s="171"/>
      <c r="B255" s="171"/>
      <c r="C255" s="174"/>
      <c r="D255" s="174"/>
      <c r="E255" s="131"/>
      <c r="F255" s="177"/>
      <c r="G255" s="180"/>
      <c r="H255" s="163"/>
      <c r="I255" s="165"/>
      <c r="J255" s="168"/>
      <c r="K255" s="62" t="s">
        <v>105</v>
      </c>
      <c r="L255" s="63">
        <v>15320</v>
      </c>
      <c r="M255" s="63">
        <v>9570</v>
      </c>
      <c r="N255" s="142" t="s">
        <v>2002</v>
      </c>
      <c r="O255" s="127" t="s">
        <v>72</v>
      </c>
      <c r="P255" s="100"/>
      <c r="Q255" s="63">
        <f t="shared" si="101"/>
        <v>0</v>
      </c>
      <c r="R255" s="64"/>
      <c r="S255" s="67">
        <v>41</v>
      </c>
      <c r="T255" s="39"/>
      <c r="U255" s="106">
        <f>IF(EXACT(O255,Y255),M255,M255*(1-'Расчет ПРЕДЗАКАЗ'!$D$10))</f>
        <v>9570</v>
      </c>
      <c r="V255" s="106">
        <f t="shared" si="102"/>
        <v>0</v>
      </c>
      <c r="W255" s="106">
        <f>IF(EXACT(O255,Y255),M255,M255*(1-#REF!))</f>
        <v>9570</v>
      </c>
      <c r="X255" s="106">
        <f t="shared" si="103"/>
        <v>0</v>
      </c>
      <c r="Y255" s="107" t="s">
        <v>72</v>
      </c>
      <c r="Z255" s="103">
        <f t="shared" si="99"/>
        <v>0</v>
      </c>
      <c r="AA255" s="103">
        <f t="shared" si="100"/>
        <v>0</v>
      </c>
      <c r="AB255" s="128">
        <f t="shared" si="104"/>
        <v>0.60083594566353193</v>
      </c>
      <c r="AC255" s="128">
        <f t="shared" si="105"/>
        <v>0.60083594566353193</v>
      </c>
    </row>
    <row r="256" spans="1:29" ht="50.1" customHeight="1">
      <c r="A256" s="171"/>
      <c r="B256" s="171"/>
      <c r="C256" s="174"/>
      <c r="D256" s="174"/>
      <c r="E256" s="131"/>
      <c r="F256" s="177"/>
      <c r="G256" s="180"/>
      <c r="H256" s="163"/>
      <c r="I256" s="165"/>
      <c r="J256" s="168"/>
      <c r="K256" s="62" t="s">
        <v>107</v>
      </c>
      <c r="L256" s="63">
        <v>15320</v>
      </c>
      <c r="M256" s="63">
        <v>9570</v>
      </c>
      <c r="N256" s="142" t="s">
        <v>2003</v>
      </c>
      <c r="O256" s="127" t="s">
        <v>72</v>
      </c>
      <c r="P256" s="100"/>
      <c r="Q256" s="63">
        <f t="shared" si="101"/>
        <v>0</v>
      </c>
      <c r="R256" s="64"/>
      <c r="S256" s="67">
        <v>15</v>
      </c>
      <c r="T256" s="39"/>
      <c r="U256" s="106">
        <f>IF(EXACT(O256,Y256),M256,M256*(1-'Расчет ПРЕДЗАКАЗ'!$D$10))</f>
        <v>9570</v>
      </c>
      <c r="V256" s="106">
        <f t="shared" si="102"/>
        <v>0</v>
      </c>
      <c r="W256" s="106">
        <f>IF(EXACT(O256,Y256),M256,M256*(1-#REF!))</f>
        <v>9570</v>
      </c>
      <c r="X256" s="106">
        <f t="shared" si="103"/>
        <v>0</v>
      </c>
      <c r="Y256" s="107" t="s">
        <v>72</v>
      </c>
      <c r="Z256" s="103">
        <f t="shared" si="99"/>
        <v>0</v>
      </c>
      <c r="AA256" s="103">
        <f t="shared" si="100"/>
        <v>0</v>
      </c>
      <c r="AB256" s="128">
        <f t="shared" si="104"/>
        <v>0.60083594566353193</v>
      </c>
      <c r="AC256" s="128">
        <f t="shared" si="105"/>
        <v>0.60083594566353193</v>
      </c>
    </row>
    <row r="257" spans="1:29" ht="50.1" customHeight="1">
      <c r="A257" s="171"/>
      <c r="B257" s="171"/>
      <c r="C257" s="174"/>
      <c r="D257" s="174"/>
      <c r="E257" s="131"/>
      <c r="F257" s="177"/>
      <c r="G257" s="180"/>
      <c r="H257" s="163"/>
      <c r="I257" s="165"/>
      <c r="J257" s="168"/>
      <c r="K257" s="62"/>
      <c r="L257" s="63"/>
      <c r="M257" s="63"/>
      <c r="N257" s="143"/>
      <c r="O257" s="127"/>
      <c r="P257" s="100"/>
      <c r="Q257" s="63">
        <f t="shared" si="101"/>
        <v>0</v>
      </c>
      <c r="R257" s="65"/>
      <c r="S257" s="67"/>
      <c r="T257" s="40"/>
      <c r="U257" s="106">
        <f>IF(EXACT(O257,Y257),M257,M257*(1-'Расчет ПРЕДЗАКАЗ'!$D$10))</f>
        <v>0</v>
      </c>
      <c r="V257" s="106">
        <f t="shared" si="102"/>
        <v>0</v>
      </c>
      <c r="W257" s="106" t="e">
        <f>IF(EXACT(O257,Y257),M257,M257*(1-#REF!))</f>
        <v>#REF!</v>
      </c>
      <c r="X257" s="106" t="e">
        <f t="shared" si="103"/>
        <v>#REF!</v>
      </c>
      <c r="Y257" s="107" t="s">
        <v>72</v>
      </c>
      <c r="Z257" s="103">
        <f t="shared" si="99"/>
        <v>0</v>
      </c>
      <c r="AA257" s="103">
        <f t="shared" si="100"/>
        <v>0</v>
      </c>
      <c r="AB257" s="128" t="str">
        <f t="shared" si="104"/>
        <v/>
      </c>
      <c r="AC257" s="128" t="e">
        <f t="shared" si="105"/>
        <v>#REF!</v>
      </c>
    </row>
    <row r="258" spans="1:29" ht="50.1" customHeight="1">
      <c r="A258" s="171"/>
      <c r="B258" s="171"/>
      <c r="C258" s="174"/>
      <c r="D258" s="174"/>
      <c r="E258" s="131"/>
      <c r="F258" s="177"/>
      <c r="G258" s="180"/>
      <c r="H258" s="163"/>
      <c r="I258" s="165"/>
      <c r="J258" s="168"/>
      <c r="K258" s="62"/>
      <c r="L258" s="63"/>
      <c r="M258" s="63"/>
      <c r="N258" s="65"/>
      <c r="O258" s="127"/>
      <c r="P258" s="100"/>
      <c r="Q258" s="63">
        <f t="shared" si="101"/>
        <v>0</v>
      </c>
      <c r="R258" s="65"/>
      <c r="S258" s="67"/>
      <c r="T258" s="40"/>
      <c r="U258" s="106">
        <f>IF(EXACT(O258,Y258),M258,M258*(1-'Расчет ПРЕДЗАКАЗ'!$D$10))</f>
        <v>0</v>
      </c>
      <c r="V258" s="106">
        <f t="shared" si="102"/>
        <v>0</v>
      </c>
      <c r="W258" s="106" t="e">
        <f>IF(EXACT(O258,Y258),M258,M258*(1-#REF!))</f>
        <v>#REF!</v>
      </c>
      <c r="X258" s="106" t="e">
        <f t="shared" si="103"/>
        <v>#REF!</v>
      </c>
      <c r="Y258" s="107" t="s">
        <v>72</v>
      </c>
      <c r="Z258" s="103">
        <f t="shared" si="99"/>
        <v>0</v>
      </c>
      <c r="AA258" s="103">
        <f t="shared" si="100"/>
        <v>0</v>
      </c>
      <c r="AB258" s="128" t="str">
        <f t="shared" si="104"/>
        <v/>
      </c>
      <c r="AC258" s="128" t="e">
        <f t="shared" si="105"/>
        <v>#REF!</v>
      </c>
    </row>
    <row r="259" spans="1:29" ht="50.1" customHeight="1">
      <c r="A259" s="171"/>
      <c r="B259" s="171"/>
      <c r="C259" s="174"/>
      <c r="D259" s="174"/>
      <c r="E259" s="131"/>
      <c r="F259" s="177"/>
      <c r="G259" s="180"/>
      <c r="H259" s="163"/>
      <c r="I259" s="165"/>
      <c r="J259" s="168"/>
      <c r="K259" s="62"/>
      <c r="L259" s="63"/>
      <c r="M259" s="63"/>
      <c r="N259" s="65"/>
      <c r="O259" s="127"/>
      <c r="P259" s="100"/>
      <c r="Q259" s="63">
        <f t="shared" si="101"/>
        <v>0</v>
      </c>
      <c r="R259" s="65"/>
      <c r="S259" s="67"/>
      <c r="T259" s="40"/>
      <c r="U259" s="106">
        <f>IF(EXACT(O259,Y259),M259,M259*(1-'Расчет ПРЕДЗАКАЗ'!$D$10))</f>
        <v>0</v>
      </c>
      <c r="V259" s="106">
        <f t="shared" si="102"/>
        <v>0</v>
      </c>
      <c r="W259" s="106" t="e">
        <f>IF(EXACT(O259,Y259),M259,M259*(1-#REF!))</f>
        <v>#REF!</v>
      </c>
      <c r="X259" s="106" t="e">
        <f t="shared" si="103"/>
        <v>#REF!</v>
      </c>
      <c r="Y259" s="107" t="s">
        <v>72</v>
      </c>
      <c r="Z259" s="103">
        <f t="shared" si="99"/>
        <v>0</v>
      </c>
      <c r="AA259" s="103">
        <f t="shared" si="100"/>
        <v>0</v>
      </c>
      <c r="AB259" s="128" t="str">
        <f t="shared" si="104"/>
        <v/>
      </c>
      <c r="AC259" s="128" t="e">
        <f t="shared" si="105"/>
        <v>#REF!</v>
      </c>
    </row>
    <row r="260" spans="1:29" ht="50.1" customHeight="1">
      <c r="A260" s="171"/>
      <c r="B260" s="171"/>
      <c r="C260" s="174"/>
      <c r="D260" s="174"/>
      <c r="E260" s="131"/>
      <c r="F260" s="177"/>
      <c r="G260" s="180"/>
      <c r="H260" s="163"/>
      <c r="I260" s="165"/>
      <c r="J260" s="168"/>
      <c r="K260" s="62"/>
      <c r="L260" s="63"/>
      <c r="M260" s="63"/>
      <c r="N260" s="65"/>
      <c r="O260" s="127"/>
      <c r="P260" s="100"/>
      <c r="Q260" s="63">
        <f t="shared" si="101"/>
        <v>0</v>
      </c>
      <c r="R260" s="65"/>
      <c r="S260" s="67"/>
      <c r="T260" s="40"/>
      <c r="U260" s="106">
        <f>IF(EXACT(O260,Y260),M260,M260*(1-'Расчет ПРЕДЗАКАЗ'!$D$10))</f>
        <v>0</v>
      </c>
      <c r="V260" s="106">
        <f t="shared" si="102"/>
        <v>0</v>
      </c>
      <c r="W260" s="106" t="e">
        <f>IF(EXACT(O260,Y260),M260,M260*(1-#REF!))</f>
        <v>#REF!</v>
      </c>
      <c r="X260" s="106" t="e">
        <f t="shared" si="103"/>
        <v>#REF!</v>
      </c>
      <c r="Y260" s="107" t="s">
        <v>72</v>
      </c>
      <c r="Z260" s="103">
        <f t="shared" si="99"/>
        <v>0</v>
      </c>
      <c r="AA260" s="103">
        <f t="shared" si="100"/>
        <v>0</v>
      </c>
      <c r="AB260" s="128" t="str">
        <f t="shared" si="104"/>
        <v/>
      </c>
      <c r="AC260" s="128" t="e">
        <f t="shared" si="105"/>
        <v>#REF!</v>
      </c>
    </row>
    <row r="261" spans="1:29" ht="50.1" customHeight="1">
      <c r="A261" s="171"/>
      <c r="B261" s="171"/>
      <c r="C261" s="174"/>
      <c r="D261" s="174"/>
      <c r="E261" s="131"/>
      <c r="F261" s="177"/>
      <c r="G261" s="180"/>
      <c r="H261" s="163"/>
      <c r="I261" s="165"/>
      <c r="J261" s="168"/>
      <c r="K261" s="62"/>
      <c r="L261" s="63"/>
      <c r="M261" s="63"/>
      <c r="N261" s="65"/>
      <c r="O261" s="127"/>
      <c r="P261" s="100"/>
      <c r="Q261" s="63">
        <f t="shared" si="101"/>
        <v>0</v>
      </c>
      <c r="R261" s="65"/>
      <c r="S261" s="67"/>
      <c r="T261" s="40"/>
      <c r="U261" s="106">
        <f>IF(EXACT(O261,Y261),M261,M261*(1-'Расчет ПРЕДЗАКАЗ'!$D$10))</f>
        <v>0</v>
      </c>
      <c r="V261" s="106">
        <f t="shared" si="102"/>
        <v>0</v>
      </c>
      <c r="W261" s="106" t="e">
        <f>IF(EXACT(O261,Y261),M261,M261*(1-#REF!))</f>
        <v>#REF!</v>
      </c>
      <c r="X261" s="106" t="e">
        <f t="shared" si="103"/>
        <v>#REF!</v>
      </c>
      <c r="Y261" s="107" t="s">
        <v>72</v>
      </c>
      <c r="Z261" s="103">
        <f t="shared" si="99"/>
        <v>0</v>
      </c>
      <c r="AA261" s="103">
        <f t="shared" si="100"/>
        <v>0</v>
      </c>
      <c r="AB261" s="128" t="str">
        <f t="shared" si="104"/>
        <v/>
      </c>
      <c r="AC261" s="128" t="e">
        <f t="shared" si="105"/>
        <v>#REF!</v>
      </c>
    </row>
    <row r="262" spans="1:29" ht="50.1" customHeight="1">
      <c r="A262" s="172"/>
      <c r="B262" s="172"/>
      <c r="C262" s="175"/>
      <c r="D262" s="175"/>
      <c r="E262" s="132"/>
      <c r="F262" s="178"/>
      <c r="G262" s="181"/>
      <c r="H262" s="164"/>
      <c r="I262" s="166"/>
      <c r="J262" s="169"/>
      <c r="K262" s="62"/>
      <c r="L262" s="63"/>
      <c r="M262" s="63"/>
      <c r="N262" s="65"/>
      <c r="O262" s="127"/>
      <c r="P262" s="100"/>
      <c r="Q262" s="63">
        <f t="shared" si="101"/>
        <v>0</v>
      </c>
      <c r="R262" s="65"/>
      <c r="S262" s="67"/>
      <c r="T262" s="40"/>
      <c r="U262" s="106">
        <f>IF(EXACT(O262,Y262),M262,M262*(1-'Расчет ПРЕДЗАКАЗ'!$D$10))</f>
        <v>0</v>
      </c>
      <c r="V262" s="106">
        <f t="shared" si="102"/>
        <v>0</v>
      </c>
      <c r="W262" s="106" t="e">
        <f>IF(EXACT(O262,Y262),M262,M262*(1-#REF!))</f>
        <v>#REF!</v>
      </c>
      <c r="X262" s="106" t="e">
        <f t="shared" si="103"/>
        <v>#REF!</v>
      </c>
      <c r="Y262" s="107" t="s">
        <v>72</v>
      </c>
      <c r="Z262" s="103">
        <f t="shared" si="99"/>
        <v>0</v>
      </c>
      <c r="AA262" s="103">
        <f t="shared" si="100"/>
        <v>0</v>
      </c>
      <c r="AB262" s="128" t="str">
        <f t="shared" si="104"/>
        <v/>
      </c>
      <c r="AC262" s="128" t="e">
        <f t="shared" si="105"/>
        <v>#REF!</v>
      </c>
    </row>
    <row r="263" spans="1:29" ht="11.25" customHeight="1" thickBot="1"/>
    <row r="264" spans="1:29" ht="50.1" customHeight="1">
      <c r="A264" s="170">
        <v>247</v>
      </c>
      <c r="B264" s="170" t="s">
        <v>2004</v>
      </c>
      <c r="C264" s="173" t="s">
        <v>2005</v>
      </c>
      <c r="D264" s="173" t="s">
        <v>77</v>
      </c>
      <c r="E264" s="130"/>
      <c r="F264" s="176" t="s">
        <v>1992</v>
      </c>
      <c r="G264" s="179" t="s">
        <v>124</v>
      </c>
      <c r="H264" s="162" t="s">
        <v>2006</v>
      </c>
      <c r="I264" s="162" t="s">
        <v>1994</v>
      </c>
      <c r="J264" s="167" t="s">
        <v>19</v>
      </c>
      <c r="K264" s="62" t="s">
        <v>82</v>
      </c>
      <c r="L264" s="63">
        <v>15750</v>
      </c>
      <c r="M264" s="63">
        <v>9840</v>
      </c>
      <c r="N264" s="142" t="s">
        <v>2007</v>
      </c>
      <c r="O264" s="127" t="s">
        <v>72</v>
      </c>
      <c r="P264" s="100"/>
      <c r="Q264" s="63">
        <f>P264*M264</f>
        <v>0</v>
      </c>
      <c r="R264" s="64"/>
      <c r="S264" s="67">
        <v>77</v>
      </c>
      <c r="T264" s="39"/>
      <c r="U264" s="106">
        <f>IF(EXACT(O264,Y264),M264,M264*(1-'Расчет ПРЕДЗАКАЗ'!$D$10))</f>
        <v>9840</v>
      </c>
      <c r="V264" s="106">
        <f>P264*U264</f>
        <v>0</v>
      </c>
      <c r="W264" s="106">
        <f>IF(EXACT(O264,Y264),M264,M264*(1-#REF!))</f>
        <v>9840</v>
      </c>
      <c r="X264" s="123">
        <f>P264*W264</f>
        <v>0</v>
      </c>
      <c r="Y264" s="124" t="s">
        <v>72</v>
      </c>
      <c r="Z264" s="103">
        <f t="shared" ref="Z264:Z278" si="106">IF(EXACT(O264,Y264),Q264,0)</f>
        <v>0</v>
      </c>
      <c r="AA264" s="103">
        <f t="shared" ref="AA264:AA278" si="107">IF(Z264=0,Q264,0)</f>
        <v>0</v>
      </c>
      <c r="AB264" s="128">
        <f>IF(U264=0,"",L264/U264-1)</f>
        <v>0.60060975609756095</v>
      </c>
      <c r="AC264" s="128">
        <f>IF(W264=0,"",L264/W264-1)</f>
        <v>0.60060975609756095</v>
      </c>
    </row>
    <row r="265" spans="1:29" ht="50.1" customHeight="1">
      <c r="A265" s="171"/>
      <c r="B265" s="171"/>
      <c r="C265" s="174"/>
      <c r="D265" s="174"/>
      <c r="E265" s="131"/>
      <c r="F265" s="177"/>
      <c r="G265" s="180"/>
      <c r="H265" s="163"/>
      <c r="I265" s="165"/>
      <c r="J265" s="168"/>
      <c r="K265" s="62" t="s">
        <v>96</v>
      </c>
      <c r="L265" s="63">
        <v>15750</v>
      </c>
      <c r="M265" s="63">
        <v>9840</v>
      </c>
      <c r="N265" s="142" t="s">
        <v>2008</v>
      </c>
      <c r="O265" s="127" t="s">
        <v>72</v>
      </c>
      <c r="P265" s="100"/>
      <c r="Q265" s="63">
        <f t="shared" ref="Q265:Q278" si="108">P265*M265</f>
        <v>0</v>
      </c>
      <c r="R265" s="64"/>
      <c r="S265" s="67">
        <v>141</v>
      </c>
      <c r="T265" s="39"/>
      <c r="U265" s="106">
        <f>IF(EXACT(O265,Y265),M265,M265*(1-'Расчет ПРЕДЗАКАЗ'!$D$10))</f>
        <v>9840</v>
      </c>
      <c r="V265" s="106">
        <f t="shared" ref="V265:V278" si="109">P265*U265</f>
        <v>0</v>
      </c>
      <c r="W265" s="106">
        <f>IF(EXACT(O265,Y265),M265,M265*(1-#REF!))</f>
        <v>9840</v>
      </c>
      <c r="X265" s="106">
        <f t="shared" ref="X265:X278" si="110">P265*W265</f>
        <v>0</v>
      </c>
      <c r="Y265" s="107" t="s">
        <v>72</v>
      </c>
      <c r="Z265" s="103">
        <f t="shared" si="106"/>
        <v>0</v>
      </c>
      <c r="AA265" s="103">
        <f t="shared" si="107"/>
        <v>0</v>
      </c>
      <c r="AB265" s="128">
        <f t="shared" ref="AB265:AB278" si="111">IF(U265=0,"",L265/U265-1)</f>
        <v>0.60060975609756095</v>
      </c>
      <c r="AC265" s="128">
        <f t="shared" ref="AC265:AC278" si="112">IF(W265=0,"",L265/W265-1)</f>
        <v>0.60060975609756095</v>
      </c>
    </row>
    <row r="266" spans="1:29" ht="50.1" customHeight="1">
      <c r="A266" s="171"/>
      <c r="B266" s="171"/>
      <c r="C266" s="174"/>
      <c r="D266" s="174"/>
      <c r="E266" s="131"/>
      <c r="F266" s="177"/>
      <c r="G266" s="180"/>
      <c r="H266" s="163"/>
      <c r="I266" s="165"/>
      <c r="J266" s="168"/>
      <c r="K266" s="62" t="s">
        <v>98</v>
      </c>
      <c r="L266" s="63">
        <v>15750</v>
      </c>
      <c r="M266" s="63">
        <v>9840</v>
      </c>
      <c r="N266" s="142" t="s">
        <v>2009</v>
      </c>
      <c r="O266" s="127" t="s">
        <v>72</v>
      </c>
      <c r="P266" s="100"/>
      <c r="Q266" s="63">
        <f t="shared" si="108"/>
        <v>0</v>
      </c>
      <c r="R266" s="64"/>
      <c r="S266" s="67">
        <v>73</v>
      </c>
      <c r="T266" s="39"/>
      <c r="U266" s="106">
        <f>IF(EXACT(O266,Y266),M266,M266*(1-'Расчет ПРЕДЗАКАЗ'!$D$10))</f>
        <v>9840</v>
      </c>
      <c r="V266" s="106">
        <f t="shared" si="109"/>
        <v>0</v>
      </c>
      <c r="W266" s="106">
        <f>IF(EXACT(O266,Y266),M266,M266*(1-#REF!))</f>
        <v>9840</v>
      </c>
      <c r="X266" s="106">
        <f t="shared" si="110"/>
        <v>0</v>
      </c>
      <c r="Y266" s="107" t="s">
        <v>72</v>
      </c>
      <c r="Z266" s="103">
        <f t="shared" si="106"/>
        <v>0</v>
      </c>
      <c r="AA266" s="103">
        <f t="shared" si="107"/>
        <v>0</v>
      </c>
      <c r="AB266" s="128">
        <f t="shared" si="111"/>
        <v>0.60060975609756095</v>
      </c>
      <c r="AC266" s="128">
        <f t="shared" si="112"/>
        <v>0.60060975609756095</v>
      </c>
    </row>
    <row r="267" spans="1:29" ht="50.1" customHeight="1">
      <c r="A267" s="171"/>
      <c r="B267" s="171"/>
      <c r="C267" s="174"/>
      <c r="D267" s="174"/>
      <c r="E267" s="131"/>
      <c r="F267" s="177"/>
      <c r="G267" s="180"/>
      <c r="H267" s="163"/>
      <c r="I267" s="165"/>
      <c r="J267" s="168"/>
      <c r="K267" s="62" t="s">
        <v>84</v>
      </c>
      <c r="L267" s="63">
        <v>15750</v>
      </c>
      <c r="M267" s="63">
        <v>9840</v>
      </c>
      <c r="N267" s="142" t="s">
        <v>2010</v>
      </c>
      <c r="O267" s="127" t="s">
        <v>72</v>
      </c>
      <c r="P267" s="100"/>
      <c r="Q267" s="63">
        <f t="shared" si="108"/>
        <v>0</v>
      </c>
      <c r="R267" s="64"/>
      <c r="S267" s="67">
        <v>135</v>
      </c>
      <c r="T267" s="39"/>
      <c r="U267" s="106">
        <f>IF(EXACT(O267,Y267),M267,M267*(1-'Расчет ПРЕДЗАКАЗ'!$D$10))</f>
        <v>9840</v>
      </c>
      <c r="V267" s="106">
        <f t="shared" si="109"/>
        <v>0</v>
      </c>
      <c r="W267" s="106">
        <f>IF(EXACT(O267,Y267),M267,M267*(1-#REF!))</f>
        <v>9840</v>
      </c>
      <c r="X267" s="106">
        <f t="shared" si="110"/>
        <v>0</v>
      </c>
      <c r="Y267" s="107" t="s">
        <v>72</v>
      </c>
      <c r="Z267" s="103">
        <f t="shared" si="106"/>
        <v>0</v>
      </c>
      <c r="AA267" s="103">
        <f t="shared" si="107"/>
        <v>0</v>
      </c>
      <c r="AB267" s="128">
        <f t="shared" si="111"/>
        <v>0.60060975609756095</v>
      </c>
      <c r="AC267" s="128">
        <f t="shared" si="112"/>
        <v>0.60060975609756095</v>
      </c>
    </row>
    <row r="268" spans="1:29" ht="50.1" customHeight="1">
      <c r="A268" s="171"/>
      <c r="B268" s="171"/>
      <c r="C268" s="174"/>
      <c r="D268" s="174"/>
      <c r="E268" s="131"/>
      <c r="F268" s="177"/>
      <c r="G268" s="180"/>
      <c r="H268" s="163"/>
      <c r="I268" s="165"/>
      <c r="J268" s="168"/>
      <c r="K268" s="62" t="s">
        <v>101</v>
      </c>
      <c r="L268" s="63">
        <v>15750</v>
      </c>
      <c r="M268" s="63">
        <v>9840</v>
      </c>
      <c r="N268" s="142" t="s">
        <v>2011</v>
      </c>
      <c r="O268" s="127" t="s">
        <v>72</v>
      </c>
      <c r="P268" s="100"/>
      <c r="Q268" s="63">
        <f t="shared" si="108"/>
        <v>0</v>
      </c>
      <c r="R268" s="64"/>
      <c r="S268" s="67">
        <v>87</v>
      </c>
      <c r="T268" s="39"/>
      <c r="U268" s="106">
        <f>IF(EXACT(O268,Y268),M268,M268*(1-'Расчет ПРЕДЗАКАЗ'!$D$10))</f>
        <v>9840</v>
      </c>
      <c r="V268" s="106">
        <f t="shared" si="109"/>
        <v>0</v>
      </c>
      <c r="W268" s="106">
        <f>IF(EXACT(O268,Y268),M268,M268*(1-#REF!))</f>
        <v>9840</v>
      </c>
      <c r="X268" s="106">
        <f t="shared" si="110"/>
        <v>0</v>
      </c>
      <c r="Y268" s="107" t="s">
        <v>72</v>
      </c>
      <c r="Z268" s="103">
        <f t="shared" si="106"/>
        <v>0</v>
      </c>
      <c r="AA268" s="103">
        <f t="shared" si="107"/>
        <v>0</v>
      </c>
      <c r="AB268" s="128">
        <f t="shared" si="111"/>
        <v>0.60060975609756095</v>
      </c>
      <c r="AC268" s="128">
        <f t="shared" si="112"/>
        <v>0.60060975609756095</v>
      </c>
    </row>
    <row r="269" spans="1:29" ht="50.1" customHeight="1">
      <c r="A269" s="171"/>
      <c r="B269" s="171"/>
      <c r="C269" s="174"/>
      <c r="D269" s="174"/>
      <c r="E269" s="131"/>
      <c r="F269" s="177"/>
      <c r="G269" s="180"/>
      <c r="H269" s="163"/>
      <c r="I269" s="165"/>
      <c r="J269" s="168"/>
      <c r="K269" s="62" t="s">
        <v>86</v>
      </c>
      <c r="L269" s="63">
        <v>15750</v>
      </c>
      <c r="M269" s="63">
        <v>9840</v>
      </c>
      <c r="N269" s="142" t="s">
        <v>2012</v>
      </c>
      <c r="O269" s="127" t="s">
        <v>72</v>
      </c>
      <c r="P269" s="100"/>
      <c r="Q269" s="63">
        <f t="shared" si="108"/>
        <v>0</v>
      </c>
      <c r="R269" s="64"/>
      <c r="S269" s="67">
        <v>74</v>
      </c>
      <c r="T269" s="39"/>
      <c r="U269" s="106">
        <f>IF(EXACT(O269,Y269),M269,M269*(1-'Расчет ПРЕДЗАКАЗ'!$D$10))</f>
        <v>9840</v>
      </c>
      <c r="V269" s="106">
        <f t="shared" si="109"/>
        <v>0</v>
      </c>
      <c r="W269" s="106">
        <f>IF(EXACT(O269,Y269),M269,M269*(1-#REF!))</f>
        <v>9840</v>
      </c>
      <c r="X269" s="106">
        <f t="shared" si="110"/>
        <v>0</v>
      </c>
      <c r="Y269" s="107" t="s">
        <v>72</v>
      </c>
      <c r="Z269" s="103">
        <f t="shared" si="106"/>
        <v>0</v>
      </c>
      <c r="AA269" s="103">
        <f t="shared" si="107"/>
        <v>0</v>
      </c>
      <c r="AB269" s="128">
        <f t="shared" si="111"/>
        <v>0.60060975609756095</v>
      </c>
      <c r="AC269" s="128">
        <f t="shared" si="112"/>
        <v>0.60060975609756095</v>
      </c>
    </row>
    <row r="270" spans="1:29" ht="50.1" customHeight="1">
      <c r="A270" s="171"/>
      <c r="B270" s="171"/>
      <c r="C270" s="174"/>
      <c r="D270" s="174"/>
      <c r="E270" s="131"/>
      <c r="F270" s="177"/>
      <c r="G270" s="180"/>
      <c r="H270" s="163"/>
      <c r="I270" s="165"/>
      <c r="J270" s="168"/>
      <c r="K270" s="62" t="s">
        <v>88</v>
      </c>
      <c r="L270" s="63">
        <v>15750</v>
      </c>
      <c r="M270" s="63">
        <v>9840</v>
      </c>
      <c r="N270" s="142" t="s">
        <v>2013</v>
      </c>
      <c r="O270" s="127" t="s">
        <v>72</v>
      </c>
      <c r="P270" s="100"/>
      <c r="Q270" s="63">
        <f t="shared" si="108"/>
        <v>0</v>
      </c>
      <c r="R270" s="64"/>
      <c r="S270" s="67">
        <v>59</v>
      </c>
      <c r="T270" s="39"/>
      <c r="U270" s="106">
        <f>IF(EXACT(O270,Y270),M270,M270*(1-'Расчет ПРЕДЗАКАЗ'!$D$10))</f>
        <v>9840</v>
      </c>
      <c r="V270" s="106">
        <f t="shared" si="109"/>
        <v>0</v>
      </c>
      <c r="W270" s="106">
        <f>IF(EXACT(O270,Y270),M270,M270*(1-#REF!))</f>
        <v>9840</v>
      </c>
      <c r="X270" s="106">
        <f t="shared" si="110"/>
        <v>0</v>
      </c>
      <c r="Y270" s="107" t="s">
        <v>72</v>
      </c>
      <c r="Z270" s="103">
        <f t="shared" si="106"/>
        <v>0</v>
      </c>
      <c r="AA270" s="103">
        <f t="shared" si="107"/>
        <v>0</v>
      </c>
      <c r="AB270" s="128">
        <f t="shared" si="111"/>
        <v>0.60060975609756095</v>
      </c>
      <c r="AC270" s="128">
        <f t="shared" si="112"/>
        <v>0.60060975609756095</v>
      </c>
    </row>
    <row r="271" spans="1:29" ht="50.1" customHeight="1">
      <c r="A271" s="171"/>
      <c r="B271" s="171"/>
      <c r="C271" s="174"/>
      <c r="D271" s="174"/>
      <c r="E271" s="131"/>
      <c r="F271" s="177"/>
      <c r="G271" s="180"/>
      <c r="H271" s="163"/>
      <c r="I271" s="165"/>
      <c r="J271" s="168"/>
      <c r="K271" s="62" t="s">
        <v>105</v>
      </c>
      <c r="L271" s="63">
        <v>15750</v>
      </c>
      <c r="M271" s="63">
        <v>9840</v>
      </c>
      <c r="N271" s="142" t="s">
        <v>2014</v>
      </c>
      <c r="O271" s="127" t="s">
        <v>72</v>
      </c>
      <c r="P271" s="100"/>
      <c r="Q271" s="63">
        <f t="shared" si="108"/>
        <v>0</v>
      </c>
      <c r="R271" s="64"/>
      <c r="S271" s="67">
        <v>42</v>
      </c>
      <c r="T271" s="39"/>
      <c r="U271" s="106">
        <f>IF(EXACT(O271,Y271),M271,M271*(1-'Расчет ПРЕДЗАКАЗ'!$D$10))</f>
        <v>9840</v>
      </c>
      <c r="V271" s="106">
        <f t="shared" si="109"/>
        <v>0</v>
      </c>
      <c r="W271" s="106">
        <f>IF(EXACT(O271,Y271),M271,M271*(1-#REF!))</f>
        <v>9840</v>
      </c>
      <c r="X271" s="106">
        <f t="shared" si="110"/>
        <v>0</v>
      </c>
      <c r="Y271" s="107" t="s">
        <v>72</v>
      </c>
      <c r="Z271" s="103">
        <f t="shared" si="106"/>
        <v>0</v>
      </c>
      <c r="AA271" s="103">
        <f t="shared" si="107"/>
        <v>0</v>
      </c>
      <c r="AB271" s="128">
        <f t="shared" si="111"/>
        <v>0.60060975609756095</v>
      </c>
      <c r="AC271" s="128">
        <f t="shared" si="112"/>
        <v>0.60060975609756095</v>
      </c>
    </row>
    <row r="272" spans="1:29" ht="50.1" customHeight="1">
      <c r="A272" s="171"/>
      <c r="B272" s="171"/>
      <c r="C272" s="174"/>
      <c r="D272" s="174"/>
      <c r="E272" s="131"/>
      <c r="F272" s="177"/>
      <c r="G272" s="180"/>
      <c r="H272" s="163"/>
      <c r="I272" s="165"/>
      <c r="J272" s="168"/>
      <c r="K272" s="62" t="s">
        <v>107</v>
      </c>
      <c r="L272" s="63">
        <v>15750</v>
      </c>
      <c r="M272" s="63">
        <v>9840</v>
      </c>
      <c r="N272" s="142" t="s">
        <v>2015</v>
      </c>
      <c r="O272" s="127" t="s">
        <v>72</v>
      </c>
      <c r="P272" s="100"/>
      <c r="Q272" s="63">
        <f t="shared" si="108"/>
        <v>0</v>
      </c>
      <c r="R272" s="64"/>
      <c r="S272" s="67">
        <v>13</v>
      </c>
      <c r="T272" s="39"/>
      <c r="U272" s="106">
        <f>IF(EXACT(O272,Y272),M272,M272*(1-'Расчет ПРЕДЗАКАЗ'!$D$10))</f>
        <v>9840</v>
      </c>
      <c r="V272" s="106">
        <f t="shared" si="109"/>
        <v>0</v>
      </c>
      <c r="W272" s="106">
        <f>IF(EXACT(O272,Y272),M272,M272*(1-#REF!))</f>
        <v>9840</v>
      </c>
      <c r="X272" s="106">
        <f t="shared" si="110"/>
        <v>0</v>
      </c>
      <c r="Y272" s="107" t="s">
        <v>72</v>
      </c>
      <c r="Z272" s="103">
        <f t="shared" si="106"/>
        <v>0</v>
      </c>
      <c r="AA272" s="103">
        <f t="shared" si="107"/>
        <v>0</v>
      </c>
      <c r="AB272" s="128">
        <f t="shared" si="111"/>
        <v>0.60060975609756095</v>
      </c>
      <c r="AC272" s="128">
        <f t="shared" si="112"/>
        <v>0.60060975609756095</v>
      </c>
    </row>
    <row r="273" spans="1:29" ht="50.1" customHeight="1">
      <c r="A273" s="171"/>
      <c r="B273" s="171"/>
      <c r="C273" s="174"/>
      <c r="D273" s="174"/>
      <c r="E273" s="131"/>
      <c r="F273" s="177"/>
      <c r="G273" s="180"/>
      <c r="H273" s="163"/>
      <c r="I273" s="165"/>
      <c r="J273" s="168"/>
      <c r="K273" s="62"/>
      <c r="L273" s="63"/>
      <c r="M273" s="63"/>
      <c r="N273" s="143"/>
      <c r="O273" s="127"/>
      <c r="P273" s="100"/>
      <c r="Q273" s="63">
        <f t="shared" si="108"/>
        <v>0</v>
      </c>
      <c r="R273" s="65"/>
      <c r="S273" s="67"/>
      <c r="T273" s="40"/>
      <c r="U273" s="106">
        <f>IF(EXACT(O273,Y273),M273,M273*(1-'Расчет ПРЕДЗАКАЗ'!$D$10))</f>
        <v>0</v>
      </c>
      <c r="V273" s="106">
        <f t="shared" si="109"/>
        <v>0</v>
      </c>
      <c r="W273" s="106" t="e">
        <f>IF(EXACT(O273,Y273),M273,M273*(1-#REF!))</f>
        <v>#REF!</v>
      </c>
      <c r="X273" s="106" t="e">
        <f t="shared" si="110"/>
        <v>#REF!</v>
      </c>
      <c r="Y273" s="107" t="s">
        <v>72</v>
      </c>
      <c r="Z273" s="103">
        <f t="shared" si="106"/>
        <v>0</v>
      </c>
      <c r="AA273" s="103">
        <f t="shared" si="107"/>
        <v>0</v>
      </c>
      <c r="AB273" s="128" t="str">
        <f t="shared" si="111"/>
        <v/>
      </c>
      <c r="AC273" s="128" t="e">
        <f t="shared" si="112"/>
        <v>#REF!</v>
      </c>
    </row>
    <row r="274" spans="1:29" ht="50.1" customHeight="1">
      <c r="A274" s="171"/>
      <c r="B274" s="171"/>
      <c r="C274" s="174"/>
      <c r="D274" s="174"/>
      <c r="E274" s="131"/>
      <c r="F274" s="177"/>
      <c r="G274" s="180"/>
      <c r="H274" s="163"/>
      <c r="I274" s="165"/>
      <c r="J274" s="168"/>
      <c r="K274" s="62"/>
      <c r="L274" s="63"/>
      <c r="M274" s="63"/>
      <c r="N274" s="65"/>
      <c r="O274" s="127"/>
      <c r="P274" s="100"/>
      <c r="Q274" s="63">
        <f t="shared" si="108"/>
        <v>0</v>
      </c>
      <c r="R274" s="65"/>
      <c r="S274" s="67"/>
      <c r="T274" s="40"/>
      <c r="U274" s="106">
        <f>IF(EXACT(O274,Y274),M274,M274*(1-'Расчет ПРЕДЗАКАЗ'!$D$10))</f>
        <v>0</v>
      </c>
      <c r="V274" s="106">
        <f t="shared" si="109"/>
        <v>0</v>
      </c>
      <c r="W274" s="106" t="e">
        <f>IF(EXACT(O274,Y274),M274,M274*(1-#REF!))</f>
        <v>#REF!</v>
      </c>
      <c r="X274" s="106" t="e">
        <f t="shared" si="110"/>
        <v>#REF!</v>
      </c>
      <c r="Y274" s="107" t="s">
        <v>72</v>
      </c>
      <c r="Z274" s="103">
        <f t="shared" si="106"/>
        <v>0</v>
      </c>
      <c r="AA274" s="103">
        <f t="shared" si="107"/>
        <v>0</v>
      </c>
      <c r="AB274" s="128" t="str">
        <f t="shared" si="111"/>
        <v/>
      </c>
      <c r="AC274" s="128" t="e">
        <f t="shared" si="112"/>
        <v>#REF!</v>
      </c>
    </row>
    <row r="275" spans="1:29" ht="50.1" customHeight="1">
      <c r="A275" s="171"/>
      <c r="B275" s="171"/>
      <c r="C275" s="174"/>
      <c r="D275" s="174"/>
      <c r="E275" s="131"/>
      <c r="F275" s="177"/>
      <c r="G275" s="180"/>
      <c r="H275" s="163"/>
      <c r="I275" s="165"/>
      <c r="J275" s="168"/>
      <c r="K275" s="62"/>
      <c r="L275" s="63"/>
      <c r="M275" s="63"/>
      <c r="N275" s="65"/>
      <c r="O275" s="127"/>
      <c r="P275" s="100"/>
      <c r="Q275" s="63">
        <f t="shared" si="108"/>
        <v>0</v>
      </c>
      <c r="R275" s="65"/>
      <c r="S275" s="67"/>
      <c r="T275" s="40"/>
      <c r="U275" s="106">
        <f>IF(EXACT(O275,Y275),M275,M275*(1-'Расчет ПРЕДЗАКАЗ'!$D$10))</f>
        <v>0</v>
      </c>
      <c r="V275" s="106">
        <f t="shared" si="109"/>
        <v>0</v>
      </c>
      <c r="W275" s="106" t="e">
        <f>IF(EXACT(O275,Y275),M275,M275*(1-#REF!))</f>
        <v>#REF!</v>
      </c>
      <c r="X275" s="106" t="e">
        <f t="shared" si="110"/>
        <v>#REF!</v>
      </c>
      <c r="Y275" s="107" t="s">
        <v>72</v>
      </c>
      <c r="Z275" s="103">
        <f t="shared" si="106"/>
        <v>0</v>
      </c>
      <c r="AA275" s="103">
        <f t="shared" si="107"/>
        <v>0</v>
      </c>
      <c r="AB275" s="128" t="str">
        <f t="shared" si="111"/>
        <v/>
      </c>
      <c r="AC275" s="128" t="e">
        <f t="shared" si="112"/>
        <v>#REF!</v>
      </c>
    </row>
    <row r="276" spans="1:29" ht="50.1" customHeight="1">
      <c r="A276" s="171"/>
      <c r="B276" s="171"/>
      <c r="C276" s="174"/>
      <c r="D276" s="174"/>
      <c r="E276" s="131"/>
      <c r="F276" s="177"/>
      <c r="G276" s="180"/>
      <c r="H276" s="163"/>
      <c r="I276" s="165"/>
      <c r="J276" s="168"/>
      <c r="K276" s="62"/>
      <c r="L276" s="63"/>
      <c r="M276" s="63"/>
      <c r="N276" s="65"/>
      <c r="O276" s="127"/>
      <c r="P276" s="100"/>
      <c r="Q276" s="63">
        <f t="shared" si="108"/>
        <v>0</v>
      </c>
      <c r="R276" s="65"/>
      <c r="S276" s="67"/>
      <c r="T276" s="40"/>
      <c r="U276" s="106">
        <f>IF(EXACT(O276,Y276),M276,M276*(1-'Расчет ПРЕДЗАКАЗ'!$D$10))</f>
        <v>0</v>
      </c>
      <c r="V276" s="106">
        <f t="shared" si="109"/>
        <v>0</v>
      </c>
      <c r="W276" s="106" t="e">
        <f>IF(EXACT(O276,Y276),M276,M276*(1-#REF!))</f>
        <v>#REF!</v>
      </c>
      <c r="X276" s="106" t="e">
        <f t="shared" si="110"/>
        <v>#REF!</v>
      </c>
      <c r="Y276" s="107" t="s">
        <v>72</v>
      </c>
      <c r="Z276" s="103">
        <f t="shared" si="106"/>
        <v>0</v>
      </c>
      <c r="AA276" s="103">
        <f t="shared" si="107"/>
        <v>0</v>
      </c>
      <c r="AB276" s="128" t="str">
        <f t="shared" si="111"/>
        <v/>
      </c>
      <c r="AC276" s="128" t="e">
        <f t="shared" si="112"/>
        <v>#REF!</v>
      </c>
    </row>
    <row r="277" spans="1:29" ht="50.1" customHeight="1">
      <c r="A277" s="171"/>
      <c r="B277" s="171"/>
      <c r="C277" s="174"/>
      <c r="D277" s="174"/>
      <c r="E277" s="131"/>
      <c r="F277" s="177"/>
      <c r="G277" s="180"/>
      <c r="H277" s="163"/>
      <c r="I277" s="165"/>
      <c r="J277" s="168"/>
      <c r="K277" s="62"/>
      <c r="L277" s="63"/>
      <c r="M277" s="63"/>
      <c r="N277" s="65"/>
      <c r="O277" s="127"/>
      <c r="P277" s="100"/>
      <c r="Q277" s="63">
        <f t="shared" si="108"/>
        <v>0</v>
      </c>
      <c r="R277" s="65"/>
      <c r="S277" s="67"/>
      <c r="T277" s="40"/>
      <c r="U277" s="106">
        <f>IF(EXACT(O277,Y277),M277,M277*(1-'Расчет ПРЕДЗАКАЗ'!$D$10))</f>
        <v>0</v>
      </c>
      <c r="V277" s="106">
        <f t="shared" si="109"/>
        <v>0</v>
      </c>
      <c r="W277" s="106" t="e">
        <f>IF(EXACT(O277,Y277),M277,M277*(1-#REF!))</f>
        <v>#REF!</v>
      </c>
      <c r="X277" s="106" t="e">
        <f t="shared" si="110"/>
        <v>#REF!</v>
      </c>
      <c r="Y277" s="107" t="s">
        <v>72</v>
      </c>
      <c r="Z277" s="103">
        <f t="shared" si="106"/>
        <v>0</v>
      </c>
      <c r="AA277" s="103">
        <f t="shared" si="107"/>
        <v>0</v>
      </c>
      <c r="AB277" s="128" t="str">
        <f t="shared" si="111"/>
        <v/>
      </c>
      <c r="AC277" s="128" t="e">
        <f t="shared" si="112"/>
        <v>#REF!</v>
      </c>
    </row>
    <row r="278" spans="1:29" ht="50.1" customHeight="1">
      <c r="A278" s="172"/>
      <c r="B278" s="172"/>
      <c r="C278" s="175"/>
      <c r="D278" s="175"/>
      <c r="E278" s="132"/>
      <c r="F278" s="178"/>
      <c r="G278" s="181"/>
      <c r="H278" s="164"/>
      <c r="I278" s="166"/>
      <c r="J278" s="169"/>
      <c r="K278" s="62"/>
      <c r="L278" s="63"/>
      <c r="M278" s="63"/>
      <c r="N278" s="65"/>
      <c r="O278" s="127"/>
      <c r="P278" s="100"/>
      <c r="Q278" s="63">
        <f t="shared" si="108"/>
        <v>0</v>
      </c>
      <c r="R278" s="65"/>
      <c r="S278" s="67"/>
      <c r="T278" s="40"/>
      <c r="U278" s="106">
        <f>IF(EXACT(O278,Y278),M278,M278*(1-'Расчет ПРЕДЗАКАЗ'!$D$10))</f>
        <v>0</v>
      </c>
      <c r="V278" s="106">
        <f t="shared" si="109"/>
        <v>0</v>
      </c>
      <c r="W278" s="106" t="e">
        <f>IF(EXACT(O278,Y278),M278,M278*(1-#REF!))</f>
        <v>#REF!</v>
      </c>
      <c r="X278" s="106" t="e">
        <f t="shared" si="110"/>
        <v>#REF!</v>
      </c>
      <c r="Y278" s="107" t="s">
        <v>72</v>
      </c>
      <c r="Z278" s="103">
        <f t="shared" si="106"/>
        <v>0</v>
      </c>
      <c r="AA278" s="103">
        <f t="shared" si="107"/>
        <v>0</v>
      </c>
      <c r="AB278" s="128" t="str">
        <f t="shared" si="111"/>
        <v/>
      </c>
      <c r="AC278" s="128" t="e">
        <f t="shared" si="112"/>
        <v>#REF!</v>
      </c>
    </row>
    <row r="279" spans="1:29" ht="11.25" customHeight="1" thickBot="1"/>
    <row r="280" spans="1:29" ht="50.1" customHeight="1">
      <c r="A280" s="170">
        <v>248</v>
      </c>
      <c r="B280" s="170" t="s">
        <v>2016</v>
      </c>
      <c r="C280" s="173" t="s">
        <v>2017</v>
      </c>
      <c r="D280" s="173" t="s">
        <v>77</v>
      </c>
      <c r="E280" s="130"/>
      <c r="F280" s="176" t="s">
        <v>2018</v>
      </c>
      <c r="G280" s="179" t="s">
        <v>79</v>
      </c>
      <c r="H280" s="162" t="s">
        <v>2019</v>
      </c>
      <c r="I280" s="162" t="s">
        <v>2020</v>
      </c>
      <c r="J280" s="167" t="s">
        <v>19</v>
      </c>
      <c r="K280" s="62" t="s">
        <v>82</v>
      </c>
      <c r="L280" s="63">
        <v>14590</v>
      </c>
      <c r="M280" s="63">
        <v>8104</v>
      </c>
      <c r="N280" s="142" t="s">
        <v>2021</v>
      </c>
      <c r="O280" s="127" t="s">
        <v>72</v>
      </c>
      <c r="P280" s="100"/>
      <c r="Q280" s="63">
        <f>P280*M280</f>
        <v>0</v>
      </c>
      <c r="R280" s="64"/>
      <c r="S280" s="67">
        <v>51</v>
      </c>
      <c r="T280" s="39"/>
      <c r="U280" s="106">
        <f>IF(EXACT(O280,Y280),M280,M280*(1-'Расчет ПРЕДЗАКАЗ'!$D$10))</f>
        <v>8104</v>
      </c>
      <c r="V280" s="106">
        <f>P280*U280</f>
        <v>0</v>
      </c>
      <c r="W280" s="106">
        <f>IF(EXACT(O280,Y280),M280,M280*(1-#REF!))</f>
        <v>8104</v>
      </c>
      <c r="X280" s="123">
        <f>P280*W280</f>
        <v>0</v>
      </c>
      <c r="Y280" s="124" t="s">
        <v>72</v>
      </c>
      <c r="Z280" s="103">
        <f t="shared" ref="Z280:Z294" si="113">IF(EXACT(O280,Y280),Q280,0)</f>
        <v>0</v>
      </c>
      <c r="AA280" s="103">
        <f t="shared" ref="AA280:AA294" si="114">IF(Z280=0,Q280,0)</f>
        <v>0</v>
      </c>
      <c r="AB280" s="128">
        <f>IF(U280=0,"",L280/U280-1)</f>
        <v>0.80034550839091811</v>
      </c>
      <c r="AC280" s="128">
        <f>IF(W280=0,"",L280/W280-1)</f>
        <v>0.80034550839091811</v>
      </c>
    </row>
    <row r="281" spans="1:29" ht="50.1" customHeight="1">
      <c r="A281" s="171"/>
      <c r="B281" s="171"/>
      <c r="C281" s="174"/>
      <c r="D281" s="174"/>
      <c r="E281" s="131"/>
      <c r="F281" s="177"/>
      <c r="G281" s="180"/>
      <c r="H281" s="163"/>
      <c r="I281" s="165"/>
      <c r="J281" s="168"/>
      <c r="K281" s="62" t="s">
        <v>96</v>
      </c>
      <c r="L281" s="63">
        <v>14590</v>
      </c>
      <c r="M281" s="63">
        <v>8104</v>
      </c>
      <c r="N281" s="142" t="s">
        <v>2022</v>
      </c>
      <c r="O281" s="127" t="s">
        <v>72</v>
      </c>
      <c r="P281" s="100"/>
      <c r="Q281" s="63">
        <f t="shared" ref="Q281:Q294" si="115">P281*M281</f>
        <v>0</v>
      </c>
      <c r="R281" s="64"/>
      <c r="S281" s="67">
        <v>58</v>
      </c>
      <c r="T281" s="39"/>
      <c r="U281" s="106">
        <f>IF(EXACT(O281,Y281),M281,M281*(1-'Расчет ПРЕДЗАКАЗ'!$D$10))</f>
        <v>8104</v>
      </c>
      <c r="V281" s="106">
        <f t="shared" ref="V281:V294" si="116">P281*U281</f>
        <v>0</v>
      </c>
      <c r="W281" s="106">
        <f>IF(EXACT(O281,Y281),M281,M281*(1-#REF!))</f>
        <v>8104</v>
      </c>
      <c r="X281" s="106">
        <f t="shared" ref="X281:X294" si="117">P281*W281</f>
        <v>0</v>
      </c>
      <c r="Y281" s="107" t="s">
        <v>72</v>
      </c>
      <c r="Z281" s="103">
        <f t="shared" si="113"/>
        <v>0</v>
      </c>
      <c r="AA281" s="103">
        <f t="shared" si="114"/>
        <v>0</v>
      </c>
      <c r="AB281" s="128">
        <f t="shared" ref="AB281:AB294" si="118">IF(U281=0,"",L281/U281-1)</f>
        <v>0.80034550839091811</v>
      </c>
      <c r="AC281" s="128">
        <f t="shared" ref="AC281:AC294" si="119">IF(W281=0,"",L281/W281-1)</f>
        <v>0.80034550839091811</v>
      </c>
    </row>
    <row r="282" spans="1:29" ht="50.1" customHeight="1">
      <c r="A282" s="171"/>
      <c r="B282" s="171"/>
      <c r="C282" s="174"/>
      <c r="D282" s="174"/>
      <c r="E282" s="131"/>
      <c r="F282" s="177"/>
      <c r="G282" s="180"/>
      <c r="H282" s="163"/>
      <c r="I282" s="165"/>
      <c r="J282" s="168"/>
      <c r="K282" s="62" t="s">
        <v>98</v>
      </c>
      <c r="L282" s="63">
        <v>14590</v>
      </c>
      <c r="M282" s="63">
        <v>8104</v>
      </c>
      <c r="N282" s="142" t="s">
        <v>2023</v>
      </c>
      <c r="O282" s="127" t="s">
        <v>72</v>
      </c>
      <c r="P282" s="100"/>
      <c r="Q282" s="63">
        <f t="shared" si="115"/>
        <v>0</v>
      </c>
      <c r="R282" s="64"/>
      <c r="S282" s="67">
        <v>26</v>
      </c>
      <c r="T282" s="39"/>
      <c r="U282" s="106">
        <f>IF(EXACT(O282,Y282),M282,M282*(1-'Расчет ПРЕДЗАКАЗ'!$D$10))</f>
        <v>8104</v>
      </c>
      <c r="V282" s="106">
        <f t="shared" si="116"/>
        <v>0</v>
      </c>
      <c r="W282" s="106">
        <f>IF(EXACT(O282,Y282),M282,M282*(1-#REF!))</f>
        <v>8104</v>
      </c>
      <c r="X282" s="106">
        <f t="shared" si="117"/>
        <v>0</v>
      </c>
      <c r="Y282" s="107" t="s">
        <v>72</v>
      </c>
      <c r="Z282" s="103">
        <f t="shared" si="113"/>
        <v>0</v>
      </c>
      <c r="AA282" s="103">
        <f t="shared" si="114"/>
        <v>0</v>
      </c>
      <c r="AB282" s="128">
        <f t="shared" si="118"/>
        <v>0.80034550839091811</v>
      </c>
      <c r="AC282" s="128">
        <f t="shared" si="119"/>
        <v>0.80034550839091811</v>
      </c>
    </row>
    <row r="283" spans="1:29" ht="50.1" customHeight="1">
      <c r="A283" s="171"/>
      <c r="B283" s="171"/>
      <c r="C283" s="174"/>
      <c r="D283" s="174"/>
      <c r="E283" s="131"/>
      <c r="F283" s="177"/>
      <c r="G283" s="180"/>
      <c r="H283" s="163"/>
      <c r="I283" s="165"/>
      <c r="J283" s="168"/>
      <c r="K283" s="62" t="s">
        <v>84</v>
      </c>
      <c r="L283" s="63">
        <v>14590</v>
      </c>
      <c r="M283" s="63">
        <v>8104</v>
      </c>
      <c r="N283" s="142" t="s">
        <v>2024</v>
      </c>
      <c r="O283" s="127" t="s">
        <v>72</v>
      </c>
      <c r="P283" s="100"/>
      <c r="Q283" s="63">
        <f t="shared" si="115"/>
        <v>0</v>
      </c>
      <c r="R283" s="64"/>
      <c r="S283" s="67">
        <v>3</v>
      </c>
      <c r="T283" s="39"/>
      <c r="U283" s="106">
        <f>IF(EXACT(O283,Y283),M283,M283*(1-'Расчет ПРЕДЗАКАЗ'!$D$10))</f>
        <v>8104</v>
      </c>
      <c r="V283" s="106">
        <f t="shared" si="116"/>
        <v>0</v>
      </c>
      <c r="W283" s="106">
        <f>IF(EXACT(O283,Y283),M283,M283*(1-#REF!))</f>
        <v>8104</v>
      </c>
      <c r="X283" s="106">
        <f t="shared" si="117"/>
        <v>0</v>
      </c>
      <c r="Y283" s="107" t="s">
        <v>72</v>
      </c>
      <c r="Z283" s="103">
        <f t="shared" si="113"/>
        <v>0</v>
      </c>
      <c r="AA283" s="103">
        <f t="shared" si="114"/>
        <v>0</v>
      </c>
      <c r="AB283" s="128">
        <f t="shared" si="118"/>
        <v>0.80034550839091811</v>
      </c>
      <c r="AC283" s="128">
        <f t="shared" si="119"/>
        <v>0.80034550839091811</v>
      </c>
    </row>
    <row r="284" spans="1:29" ht="50.1" customHeight="1">
      <c r="A284" s="171"/>
      <c r="B284" s="171"/>
      <c r="C284" s="174"/>
      <c r="D284" s="174"/>
      <c r="E284" s="131"/>
      <c r="F284" s="177"/>
      <c r="G284" s="180"/>
      <c r="H284" s="163"/>
      <c r="I284" s="165"/>
      <c r="J284" s="168"/>
      <c r="K284" s="62" t="s">
        <v>101</v>
      </c>
      <c r="L284" s="63">
        <v>14590</v>
      </c>
      <c r="M284" s="63">
        <v>8104</v>
      </c>
      <c r="N284" s="142" t="s">
        <v>2025</v>
      </c>
      <c r="O284" s="127" t="s">
        <v>72</v>
      </c>
      <c r="P284" s="100"/>
      <c r="Q284" s="63">
        <f t="shared" si="115"/>
        <v>0</v>
      </c>
      <c r="R284" s="64"/>
      <c r="S284" s="67">
        <v>41</v>
      </c>
      <c r="T284" s="39"/>
      <c r="U284" s="106">
        <f>IF(EXACT(O284,Y284),M284,M284*(1-'Расчет ПРЕДЗАКАЗ'!$D$10))</f>
        <v>8104</v>
      </c>
      <c r="V284" s="106">
        <f t="shared" si="116"/>
        <v>0</v>
      </c>
      <c r="W284" s="106">
        <f>IF(EXACT(O284,Y284),M284,M284*(1-#REF!))</f>
        <v>8104</v>
      </c>
      <c r="X284" s="106">
        <f t="shared" si="117"/>
        <v>0</v>
      </c>
      <c r="Y284" s="107" t="s">
        <v>72</v>
      </c>
      <c r="Z284" s="103">
        <f t="shared" si="113"/>
        <v>0</v>
      </c>
      <c r="AA284" s="103">
        <f t="shared" si="114"/>
        <v>0</v>
      </c>
      <c r="AB284" s="128">
        <f t="shared" si="118"/>
        <v>0.80034550839091811</v>
      </c>
      <c r="AC284" s="128">
        <f t="shared" si="119"/>
        <v>0.80034550839091811</v>
      </c>
    </row>
    <row r="285" spans="1:29" ht="50.1" customHeight="1">
      <c r="A285" s="171"/>
      <c r="B285" s="171"/>
      <c r="C285" s="174"/>
      <c r="D285" s="174"/>
      <c r="E285" s="131"/>
      <c r="F285" s="177"/>
      <c r="G285" s="180"/>
      <c r="H285" s="163"/>
      <c r="I285" s="165"/>
      <c r="J285" s="168"/>
      <c r="K285" s="62" t="s">
        <v>86</v>
      </c>
      <c r="L285" s="63">
        <v>14590</v>
      </c>
      <c r="M285" s="63">
        <v>8104</v>
      </c>
      <c r="N285" s="142" t="s">
        <v>2026</v>
      </c>
      <c r="O285" s="127" t="s">
        <v>72</v>
      </c>
      <c r="P285" s="100"/>
      <c r="Q285" s="63">
        <f t="shared" si="115"/>
        <v>0</v>
      </c>
      <c r="R285" s="64"/>
      <c r="S285" s="67">
        <v>1</v>
      </c>
      <c r="T285" s="39"/>
      <c r="U285" s="106">
        <f>IF(EXACT(O285,Y285),M285,M285*(1-'Расчет ПРЕДЗАКАЗ'!$D$10))</f>
        <v>8104</v>
      </c>
      <c r="V285" s="106">
        <f t="shared" si="116"/>
        <v>0</v>
      </c>
      <c r="W285" s="106">
        <f>IF(EXACT(O285,Y285),M285,M285*(1-#REF!))</f>
        <v>8104</v>
      </c>
      <c r="X285" s="106">
        <f t="shared" si="117"/>
        <v>0</v>
      </c>
      <c r="Y285" s="107" t="s">
        <v>72</v>
      </c>
      <c r="Z285" s="103">
        <f t="shared" si="113"/>
        <v>0</v>
      </c>
      <c r="AA285" s="103">
        <f t="shared" si="114"/>
        <v>0</v>
      </c>
      <c r="AB285" s="128">
        <f t="shared" si="118"/>
        <v>0.80034550839091811</v>
      </c>
      <c r="AC285" s="128">
        <f t="shared" si="119"/>
        <v>0.80034550839091811</v>
      </c>
    </row>
    <row r="286" spans="1:29" ht="50.1" customHeight="1">
      <c r="A286" s="171"/>
      <c r="B286" s="171"/>
      <c r="C286" s="174"/>
      <c r="D286" s="174"/>
      <c r="E286" s="131"/>
      <c r="F286" s="177"/>
      <c r="G286" s="180"/>
      <c r="H286" s="163"/>
      <c r="I286" s="165"/>
      <c r="J286" s="168"/>
      <c r="K286" s="62" t="s">
        <v>88</v>
      </c>
      <c r="L286" s="63">
        <v>14590</v>
      </c>
      <c r="M286" s="63">
        <v>8104</v>
      </c>
      <c r="N286" s="142" t="s">
        <v>2027</v>
      </c>
      <c r="O286" s="127" t="s">
        <v>72</v>
      </c>
      <c r="P286" s="100"/>
      <c r="Q286" s="63">
        <f t="shared" si="115"/>
        <v>0</v>
      </c>
      <c r="R286" s="64"/>
      <c r="S286" s="67">
        <v>10</v>
      </c>
      <c r="T286" s="39"/>
      <c r="U286" s="106">
        <f>IF(EXACT(O286,Y286),M286,M286*(1-'Расчет ПРЕДЗАКАЗ'!$D$10))</f>
        <v>8104</v>
      </c>
      <c r="V286" s="106">
        <f t="shared" si="116"/>
        <v>0</v>
      </c>
      <c r="W286" s="106">
        <f>IF(EXACT(O286,Y286),M286,M286*(1-#REF!))</f>
        <v>8104</v>
      </c>
      <c r="X286" s="106">
        <f t="shared" si="117"/>
        <v>0</v>
      </c>
      <c r="Y286" s="107" t="s">
        <v>72</v>
      </c>
      <c r="Z286" s="103">
        <f t="shared" si="113"/>
        <v>0</v>
      </c>
      <c r="AA286" s="103">
        <f t="shared" si="114"/>
        <v>0</v>
      </c>
      <c r="AB286" s="128">
        <f t="shared" si="118"/>
        <v>0.80034550839091811</v>
      </c>
      <c r="AC286" s="128">
        <f t="shared" si="119"/>
        <v>0.80034550839091811</v>
      </c>
    </row>
    <row r="287" spans="1:29" ht="50.1" customHeight="1">
      <c r="A287" s="171"/>
      <c r="B287" s="171"/>
      <c r="C287" s="174"/>
      <c r="D287" s="174"/>
      <c r="E287" s="131"/>
      <c r="F287" s="177"/>
      <c r="G287" s="180"/>
      <c r="H287" s="163"/>
      <c r="I287" s="165"/>
      <c r="J287" s="168"/>
      <c r="K287" s="62" t="s">
        <v>107</v>
      </c>
      <c r="L287" s="63">
        <v>14590</v>
      </c>
      <c r="M287" s="63">
        <v>8104</v>
      </c>
      <c r="N287" s="142" t="s">
        <v>2028</v>
      </c>
      <c r="O287" s="127" t="s">
        <v>72</v>
      </c>
      <c r="P287" s="100"/>
      <c r="Q287" s="63">
        <f t="shared" si="115"/>
        <v>0</v>
      </c>
      <c r="R287" s="64"/>
      <c r="S287" s="67">
        <v>5</v>
      </c>
      <c r="T287" s="39"/>
      <c r="U287" s="106">
        <f>IF(EXACT(O287,Y287),M287,M287*(1-'Расчет ПРЕДЗАКАЗ'!$D$10))</f>
        <v>8104</v>
      </c>
      <c r="V287" s="106">
        <f t="shared" si="116"/>
        <v>0</v>
      </c>
      <c r="W287" s="106">
        <f>IF(EXACT(O287,Y287),M287,M287*(1-#REF!))</f>
        <v>8104</v>
      </c>
      <c r="X287" s="106">
        <f t="shared" si="117"/>
        <v>0</v>
      </c>
      <c r="Y287" s="107" t="s">
        <v>72</v>
      </c>
      <c r="Z287" s="103">
        <f t="shared" si="113"/>
        <v>0</v>
      </c>
      <c r="AA287" s="103">
        <f t="shared" si="114"/>
        <v>0</v>
      </c>
      <c r="AB287" s="128">
        <f t="shared" si="118"/>
        <v>0.80034550839091811</v>
      </c>
      <c r="AC287" s="128">
        <f t="shared" si="119"/>
        <v>0.80034550839091811</v>
      </c>
    </row>
    <row r="288" spans="1:29" ht="50.1" customHeight="1">
      <c r="A288" s="171"/>
      <c r="B288" s="171"/>
      <c r="C288" s="174"/>
      <c r="D288" s="174"/>
      <c r="E288" s="131"/>
      <c r="F288" s="177"/>
      <c r="G288" s="180"/>
      <c r="H288" s="163"/>
      <c r="I288" s="165"/>
      <c r="J288" s="168"/>
      <c r="K288" s="62"/>
      <c r="L288" s="63"/>
      <c r="M288" s="63"/>
      <c r="N288" s="142"/>
      <c r="O288" s="127"/>
      <c r="P288" s="100"/>
      <c r="Q288" s="63">
        <f t="shared" si="115"/>
        <v>0</v>
      </c>
      <c r="R288" s="64"/>
      <c r="S288" s="67"/>
      <c r="T288" s="39"/>
      <c r="U288" s="106">
        <f>IF(EXACT(O288,Y288),M288,M288*(1-'Расчет ПРЕДЗАКАЗ'!$D$10))</f>
        <v>0</v>
      </c>
      <c r="V288" s="106">
        <f t="shared" si="116"/>
        <v>0</v>
      </c>
      <c r="W288" s="106" t="e">
        <f>IF(EXACT(O288,Y288),M288,M288*(1-#REF!))</f>
        <v>#REF!</v>
      </c>
      <c r="X288" s="106" t="e">
        <f t="shared" si="117"/>
        <v>#REF!</v>
      </c>
      <c r="Y288" s="107" t="s">
        <v>72</v>
      </c>
      <c r="Z288" s="103">
        <f t="shared" si="113"/>
        <v>0</v>
      </c>
      <c r="AA288" s="103">
        <f t="shared" si="114"/>
        <v>0</v>
      </c>
      <c r="AB288" s="128" t="str">
        <f t="shared" si="118"/>
        <v/>
      </c>
      <c r="AC288" s="128" t="e">
        <f t="shared" si="119"/>
        <v>#REF!</v>
      </c>
    </row>
    <row r="289" spans="1:29" ht="50.1" customHeight="1">
      <c r="A289" s="171"/>
      <c r="B289" s="171"/>
      <c r="C289" s="174"/>
      <c r="D289" s="174"/>
      <c r="E289" s="131"/>
      <c r="F289" s="177"/>
      <c r="G289" s="180"/>
      <c r="H289" s="163"/>
      <c r="I289" s="165"/>
      <c r="J289" s="168"/>
      <c r="K289" s="62"/>
      <c r="L289" s="63"/>
      <c r="M289" s="63"/>
      <c r="N289" s="143"/>
      <c r="O289" s="127"/>
      <c r="P289" s="100"/>
      <c r="Q289" s="63">
        <f t="shared" si="115"/>
        <v>0</v>
      </c>
      <c r="R289" s="65"/>
      <c r="S289" s="67"/>
      <c r="T289" s="40"/>
      <c r="U289" s="106">
        <f>IF(EXACT(O289,Y289),M289,M289*(1-'Расчет ПРЕДЗАКАЗ'!$D$10))</f>
        <v>0</v>
      </c>
      <c r="V289" s="106">
        <f t="shared" si="116"/>
        <v>0</v>
      </c>
      <c r="W289" s="106" t="e">
        <f>IF(EXACT(O289,Y289),M289,M289*(1-#REF!))</f>
        <v>#REF!</v>
      </c>
      <c r="X289" s="106" t="e">
        <f t="shared" si="117"/>
        <v>#REF!</v>
      </c>
      <c r="Y289" s="107" t="s">
        <v>72</v>
      </c>
      <c r="Z289" s="103">
        <f t="shared" si="113"/>
        <v>0</v>
      </c>
      <c r="AA289" s="103">
        <f t="shared" si="114"/>
        <v>0</v>
      </c>
      <c r="AB289" s="128" t="str">
        <f t="shared" si="118"/>
        <v/>
      </c>
      <c r="AC289" s="128" t="e">
        <f t="shared" si="119"/>
        <v>#REF!</v>
      </c>
    </row>
    <row r="290" spans="1:29" ht="50.1" customHeight="1">
      <c r="A290" s="171"/>
      <c r="B290" s="171"/>
      <c r="C290" s="174"/>
      <c r="D290" s="174"/>
      <c r="E290" s="131"/>
      <c r="F290" s="177"/>
      <c r="G290" s="180"/>
      <c r="H290" s="163"/>
      <c r="I290" s="165"/>
      <c r="J290" s="168"/>
      <c r="K290" s="62"/>
      <c r="L290" s="63"/>
      <c r="M290" s="63"/>
      <c r="N290" s="65"/>
      <c r="O290" s="127"/>
      <c r="P290" s="100"/>
      <c r="Q290" s="63">
        <f t="shared" si="115"/>
        <v>0</v>
      </c>
      <c r="R290" s="65"/>
      <c r="S290" s="67"/>
      <c r="T290" s="40"/>
      <c r="U290" s="106">
        <f>IF(EXACT(O290,Y290),M290,M290*(1-'Расчет ПРЕДЗАКАЗ'!$D$10))</f>
        <v>0</v>
      </c>
      <c r="V290" s="106">
        <f t="shared" si="116"/>
        <v>0</v>
      </c>
      <c r="W290" s="106" t="e">
        <f>IF(EXACT(O290,Y290),M290,M290*(1-#REF!))</f>
        <v>#REF!</v>
      </c>
      <c r="X290" s="106" t="e">
        <f t="shared" si="117"/>
        <v>#REF!</v>
      </c>
      <c r="Y290" s="107" t="s">
        <v>72</v>
      </c>
      <c r="Z290" s="103">
        <f t="shared" si="113"/>
        <v>0</v>
      </c>
      <c r="AA290" s="103">
        <f t="shared" si="114"/>
        <v>0</v>
      </c>
      <c r="AB290" s="128" t="str">
        <f t="shared" si="118"/>
        <v/>
      </c>
      <c r="AC290" s="128" t="e">
        <f t="shared" si="119"/>
        <v>#REF!</v>
      </c>
    </row>
    <row r="291" spans="1:29" ht="50.1" customHeight="1">
      <c r="A291" s="171"/>
      <c r="B291" s="171"/>
      <c r="C291" s="174"/>
      <c r="D291" s="174"/>
      <c r="E291" s="131"/>
      <c r="F291" s="177"/>
      <c r="G291" s="180"/>
      <c r="H291" s="163"/>
      <c r="I291" s="165"/>
      <c r="J291" s="168"/>
      <c r="K291" s="62"/>
      <c r="L291" s="63"/>
      <c r="M291" s="63"/>
      <c r="N291" s="65"/>
      <c r="O291" s="127"/>
      <c r="P291" s="100"/>
      <c r="Q291" s="63">
        <f t="shared" si="115"/>
        <v>0</v>
      </c>
      <c r="R291" s="65"/>
      <c r="S291" s="67"/>
      <c r="T291" s="40"/>
      <c r="U291" s="106">
        <f>IF(EXACT(O291,Y291),M291,M291*(1-'Расчет ПРЕДЗАКАЗ'!$D$10))</f>
        <v>0</v>
      </c>
      <c r="V291" s="106">
        <f t="shared" si="116"/>
        <v>0</v>
      </c>
      <c r="W291" s="106" t="e">
        <f>IF(EXACT(O291,Y291),M291,M291*(1-#REF!))</f>
        <v>#REF!</v>
      </c>
      <c r="X291" s="106" t="e">
        <f t="shared" si="117"/>
        <v>#REF!</v>
      </c>
      <c r="Y291" s="107" t="s">
        <v>72</v>
      </c>
      <c r="Z291" s="103">
        <f t="shared" si="113"/>
        <v>0</v>
      </c>
      <c r="AA291" s="103">
        <f t="shared" si="114"/>
        <v>0</v>
      </c>
      <c r="AB291" s="128" t="str">
        <f t="shared" si="118"/>
        <v/>
      </c>
      <c r="AC291" s="128" t="e">
        <f t="shared" si="119"/>
        <v>#REF!</v>
      </c>
    </row>
    <row r="292" spans="1:29" ht="50.1" customHeight="1">
      <c r="A292" s="171"/>
      <c r="B292" s="171"/>
      <c r="C292" s="174"/>
      <c r="D292" s="174"/>
      <c r="E292" s="131"/>
      <c r="F292" s="177"/>
      <c r="G292" s="180"/>
      <c r="H292" s="163"/>
      <c r="I292" s="165"/>
      <c r="J292" s="168"/>
      <c r="K292" s="62"/>
      <c r="L292" s="63"/>
      <c r="M292" s="63"/>
      <c r="N292" s="65"/>
      <c r="O292" s="127"/>
      <c r="P292" s="100"/>
      <c r="Q292" s="63">
        <f t="shared" si="115"/>
        <v>0</v>
      </c>
      <c r="R292" s="65"/>
      <c r="S292" s="67"/>
      <c r="T292" s="40"/>
      <c r="U292" s="106">
        <f>IF(EXACT(O292,Y292),M292,M292*(1-'Расчет ПРЕДЗАКАЗ'!$D$10))</f>
        <v>0</v>
      </c>
      <c r="V292" s="106">
        <f t="shared" si="116"/>
        <v>0</v>
      </c>
      <c r="W292" s="106" t="e">
        <f>IF(EXACT(O292,Y292),M292,M292*(1-#REF!))</f>
        <v>#REF!</v>
      </c>
      <c r="X292" s="106" t="e">
        <f t="shared" si="117"/>
        <v>#REF!</v>
      </c>
      <c r="Y292" s="107" t="s">
        <v>72</v>
      </c>
      <c r="Z292" s="103">
        <f t="shared" si="113"/>
        <v>0</v>
      </c>
      <c r="AA292" s="103">
        <f t="shared" si="114"/>
        <v>0</v>
      </c>
      <c r="AB292" s="128" t="str">
        <f t="shared" si="118"/>
        <v/>
      </c>
      <c r="AC292" s="128" t="e">
        <f t="shared" si="119"/>
        <v>#REF!</v>
      </c>
    </row>
    <row r="293" spans="1:29" ht="50.1" customHeight="1">
      <c r="A293" s="171"/>
      <c r="B293" s="171"/>
      <c r="C293" s="174"/>
      <c r="D293" s="174"/>
      <c r="E293" s="131"/>
      <c r="F293" s="177"/>
      <c r="G293" s="180"/>
      <c r="H293" s="163"/>
      <c r="I293" s="165"/>
      <c r="J293" s="168"/>
      <c r="K293" s="62"/>
      <c r="L293" s="63"/>
      <c r="M293" s="63"/>
      <c r="N293" s="65"/>
      <c r="O293" s="127"/>
      <c r="P293" s="100"/>
      <c r="Q293" s="63">
        <f t="shared" si="115"/>
        <v>0</v>
      </c>
      <c r="R293" s="65"/>
      <c r="S293" s="67"/>
      <c r="T293" s="40"/>
      <c r="U293" s="106">
        <f>IF(EXACT(O293,Y293),M293,M293*(1-'Расчет ПРЕДЗАКАЗ'!$D$10))</f>
        <v>0</v>
      </c>
      <c r="V293" s="106">
        <f t="shared" si="116"/>
        <v>0</v>
      </c>
      <c r="W293" s="106" t="e">
        <f>IF(EXACT(O293,Y293),M293,M293*(1-#REF!))</f>
        <v>#REF!</v>
      </c>
      <c r="X293" s="106" t="e">
        <f t="shared" si="117"/>
        <v>#REF!</v>
      </c>
      <c r="Y293" s="107" t="s">
        <v>72</v>
      </c>
      <c r="Z293" s="103">
        <f t="shared" si="113"/>
        <v>0</v>
      </c>
      <c r="AA293" s="103">
        <f t="shared" si="114"/>
        <v>0</v>
      </c>
      <c r="AB293" s="128" t="str">
        <f t="shared" si="118"/>
        <v/>
      </c>
      <c r="AC293" s="128" t="e">
        <f t="shared" si="119"/>
        <v>#REF!</v>
      </c>
    </row>
    <row r="294" spans="1:29" ht="50.1" customHeight="1">
      <c r="A294" s="172"/>
      <c r="B294" s="172"/>
      <c r="C294" s="175"/>
      <c r="D294" s="175"/>
      <c r="E294" s="132"/>
      <c r="F294" s="178"/>
      <c r="G294" s="181"/>
      <c r="H294" s="164"/>
      <c r="I294" s="166"/>
      <c r="J294" s="169"/>
      <c r="K294" s="62"/>
      <c r="L294" s="63"/>
      <c r="M294" s="63"/>
      <c r="N294" s="65"/>
      <c r="O294" s="127"/>
      <c r="P294" s="100"/>
      <c r="Q294" s="63">
        <f t="shared" si="115"/>
        <v>0</v>
      </c>
      <c r="R294" s="65"/>
      <c r="S294" s="67"/>
      <c r="T294" s="40"/>
      <c r="U294" s="106">
        <f>IF(EXACT(O294,Y294),M294,M294*(1-'Расчет ПРЕДЗАКАЗ'!$D$10))</f>
        <v>0</v>
      </c>
      <c r="V294" s="106">
        <f t="shared" si="116"/>
        <v>0</v>
      </c>
      <c r="W294" s="106" t="e">
        <f>IF(EXACT(O294,Y294),M294,M294*(1-#REF!))</f>
        <v>#REF!</v>
      </c>
      <c r="X294" s="106" t="e">
        <f t="shared" si="117"/>
        <v>#REF!</v>
      </c>
      <c r="Y294" s="107" t="s">
        <v>72</v>
      </c>
      <c r="Z294" s="103">
        <f t="shared" si="113"/>
        <v>0</v>
      </c>
      <c r="AA294" s="103">
        <f t="shared" si="114"/>
        <v>0</v>
      </c>
      <c r="AB294" s="128" t="str">
        <f t="shared" si="118"/>
        <v/>
      </c>
      <c r="AC294" s="128" t="e">
        <f t="shared" si="119"/>
        <v>#REF!</v>
      </c>
    </row>
    <row r="295" spans="1:29" ht="11.25" customHeight="1" thickBot="1"/>
    <row r="296" spans="1:29" ht="50.1" customHeight="1">
      <c r="A296" s="170">
        <v>249</v>
      </c>
      <c r="B296" s="170" t="s">
        <v>2029</v>
      </c>
      <c r="C296" s="173" t="s">
        <v>2030</v>
      </c>
      <c r="D296" s="173" t="s">
        <v>77</v>
      </c>
      <c r="E296" s="130"/>
      <c r="F296" s="176" t="s">
        <v>2031</v>
      </c>
      <c r="G296" s="179" t="s">
        <v>92</v>
      </c>
      <c r="H296" s="162" t="s">
        <v>2019</v>
      </c>
      <c r="I296" s="162" t="s">
        <v>2032</v>
      </c>
      <c r="J296" s="167" t="s">
        <v>19</v>
      </c>
      <c r="K296" s="62" t="s">
        <v>82</v>
      </c>
      <c r="L296" s="63">
        <v>16060</v>
      </c>
      <c r="M296" s="63">
        <v>10040</v>
      </c>
      <c r="N296" s="142" t="s">
        <v>2033</v>
      </c>
      <c r="O296" s="127"/>
      <c r="P296" s="100"/>
      <c r="Q296" s="63">
        <f>P296*M296</f>
        <v>0</v>
      </c>
      <c r="R296" s="64"/>
      <c r="S296" s="67">
        <v>46</v>
      </c>
      <c r="T296" s="39"/>
      <c r="U296" s="106">
        <f>IF(EXACT(O296,Y296),M296,M296*(1-'Расчет ПРЕДЗАКАЗ'!$D$10))</f>
        <v>9839.2000000000007</v>
      </c>
      <c r="V296" s="106">
        <f>P296*U296</f>
        <v>0</v>
      </c>
      <c r="W296" s="106" t="e">
        <f>IF(EXACT(O296,Y296),M296,M296*(1-#REF!))</f>
        <v>#REF!</v>
      </c>
      <c r="X296" s="123" t="e">
        <f>P296*W296</f>
        <v>#REF!</v>
      </c>
      <c r="Y296" s="124" t="s">
        <v>72</v>
      </c>
      <c r="Z296" s="103">
        <f t="shared" ref="Z296:Z310" si="120">IF(EXACT(O296,Y296),Q296,0)</f>
        <v>0</v>
      </c>
      <c r="AA296" s="103">
        <f t="shared" ref="AA296:AA310" si="121">IF(Z296=0,Q296,0)</f>
        <v>0</v>
      </c>
      <c r="AB296" s="128">
        <f>IF(U296=0,"",L296/U296-1)</f>
        <v>0.63224652410765092</v>
      </c>
      <c r="AC296" s="128" t="e">
        <f>IF(W296=0,"",L296/W296-1)</f>
        <v>#REF!</v>
      </c>
    </row>
    <row r="297" spans="1:29" ht="50.1" customHeight="1">
      <c r="A297" s="171"/>
      <c r="B297" s="171"/>
      <c r="C297" s="174"/>
      <c r="D297" s="174"/>
      <c r="E297" s="131"/>
      <c r="F297" s="177"/>
      <c r="G297" s="180"/>
      <c r="H297" s="163"/>
      <c r="I297" s="165"/>
      <c r="J297" s="168"/>
      <c r="K297" s="62" t="s">
        <v>98</v>
      </c>
      <c r="L297" s="63">
        <v>16060</v>
      </c>
      <c r="M297" s="63">
        <v>10040</v>
      </c>
      <c r="N297" s="142" t="s">
        <v>2034</v>
      </c>
      <c r="O297" s="127"/>
      <c r="P297" s="100"/>
      <c r="Q297" s="63">
        <f t="shared" ref="Q297:Q310" si="122">P297*M297</f>
        <v>0</v>
      </c>
      <c r="R297" s="64"/>
      <c r="S297" s="67">
        <v>25</v>
      </c>
      <c r="T297" s="39"/>
      <c r="U297" s="106">
        <f>IF(EXACT(O297,Y297),M297,M297*(1-'Расчет ПРЕДЗАКАЗ'!$D$10))</f>
        <v>9839.2000000000007</v>
      </c>
      <c r="V297" s="106">
        <f t="shared" ref="V297:V310" si="123">P297*U297</f>
        <v>0</v>
      </c>
      <c r="W297" s="106" t="e">
        <f>IF(EXACT(O297,Y297),M297,M297*(1-#REF!))</f>
        <v>#REF!</v>
      </c>
      <c r="X297" s="106" t="e">
        <f t="shared" ref="X297:X310" si="124">P297*W297</f>
        <v>#REF!</v>
      </c>
      <c r="Y297" s="107" t="s">
        <v>72</v>
      </c>
      <c r="Z297" s="103">
        <f t="shared" si="120"/>
        <v>0</v>
      </c>
      <c r="AA297" s="103">
        <f t="shared" si="121"/>
        <v>0</v>
      </c>
      <c r="AB297" s="128">
        <f t="shared" ref="AB297:AB310" si="125">IF(U297=0,"",L297/U297-1)</f>
        <v>0.63224652410765092</v>
      </c>
      <c r="AC297" s="128" t="e">
        <f t="shared" ref="AC297:AC310" si="126">IF(W297=0,"",L297/W297-1)</f>
        <v>#REF!</v>
      </c>
    </row>
    <row r="298" spans="1:29" ht="50.1" customHeight="1">
      <c r="A298" s="171"/>
      <c r="B298" s="171"/>
      <c r="C298" s="174"/>
      <c r="D298" s="174"/>
      <c r="E298" s="131"/>
      <c r="F298" s="177"/>
      <c r="G298" s="180"/>
      <c r="H298" s="163"/>
      <c r="I298" s="165"/>
      <c r="J298" s="168"/>
      <c r="K298" s="62"/>
      <c r="L298" s="63"/>
      <c r="M298" s="63"/>
      <c r="N298" s="142"/>
      <c r="O298" s="127"/>
      <c r="P298" s="100"/>
      <c r="Q298" s="63">
        <f t="shared" si="122"/>
        <v>0</v>
      </c>
      <c r="R298" s="64"/>
      <c r="S298" s="67"/>
      <c r="T298" s="39"/>
      <c r="U298" s="106">
        <f>IF(EXACT(O298,Y298),M298,M298*(1-'Расчет ПРЕДЗАКАЗ'!$D$10))</f>
        <v>0</v>
      </c>
      <c r="V298" s="106">
        <f t="shared" si="123"/>
        <v>0</v>
      </c>
      <c r="W298" s="106" t="e">
        <f>IF(EXACT(O298,Y298),M298,M298*(1-#REF!))</f>
        <v>#REF!</v>
      </c>
      <c r="X298" s="106" t="e">
        <f t="shared" si="124"/>
        <v>#REF!</v>
      </c>
      <c r="Y298" s="107" t="s">
        <v>72</v>
      </c>
      <c r="Z298" s="103">
        <f t="shared" si="120"/>
        <v>0</v>
      </c>
      <c r="AA298" s="103">
        <f t="shared" si="121"/>
        <v>0</v>
      </c>
      <c r="AB298" s="128" t="str">
        <f t="shared" si="125"/>
        <v/>
      </c>
      <c r="AC298" s="128" t="e">
        <f t="shared" si="126"/>
        <v>#REF!</v>
      </c>
    </row>
    <row r="299" spans="1:29" ht="50.1" customHeight="1">
      <c r="A299" s="171"/>
      <c r="B299" s="171"/>
      <c r="C299" s="174"/>
      <c r="D299" s="174"/>
      <c r="E299" s="131"/>
      <c r="F299" s="177"/>
      <c r="G299" s="180"/>
      <c r="H299" s="163"/>
      <c r="I299" s="165"/>
      <c r="J299" s="168"/>
      <c r="K299" s="62"/>
      <c r="L299" s="63"/>
      <c r="M299" s="63"/>
      <c r="N299" s="142"/>
      <c r="O299" s="127"/>
      <c r="P299" s="100"/>
      <c r="Q299" s="63">
        <f t="shared" si="122"/>
        <v>0</v>
      </c>
      <c r="R299" s="64"/>
      <c r="S299" s="67"/>
      <c r="T299" s="39"/>
      <c r="U299" s="106">
        <f>IF(EXACT(O299,Y299),M299,M299*(1-'Расчет ПРЕДЗАКАЗ'!$D$10))</f>
        <v>0</v>
      </c>
      <c r="V299" s="106">
        <f t="shared" si="123"/>
        <v>0</v>
      </c>
      <c r="W299" s="106" t="e">
        <f>IF(EXACT(O299,Y299),M299,M299*(1-#REF!))</f>
        <v>#REF!</v>
      </c>
      <c r="X299" s="106" t="e">
        <f t="shared" si="124"/>
        <v>#REF!</v>
      </c>
      <c r="Y299" s="107" t="s">
        <v>72</v>
      </c>
      <c r="Z299" s="103">
        <f t="shared" si="120"/>
        <v>0</v>
      </c>
      <c r="AA299" s="103">
        <f t="shared" si="121"/>
        <v>0</v>
      </c>
      <c r="AB299" s="128" t="str">
        <f t="shared" si="125"/>
        <v/>
      </c>
      <c r="AC299" s="128" t="e">
        <f t="shared" si="126"/>
        <v>#REF!</v>
      </c>
    </row>
    <row r="300" spans="1:29" ht="50.1" customHeight="1">
      <c r="A300" s="171"/>
      <c r="B300" s="171"/>
      <c r="C300" s="174"/>
      <c r="D300" s="174"/>
      <c r="E300" s="131"/>
      <c r="F300" s="177"/>
      <c r="G300" s="180"/>
      <c r="H300" s="163"/>
      <c r="I300" s="165"/>
      <c r="J300" s="168"/>
      <c r="K300" s="62"/>
      <c r="L300" s="63"/>
      <c r="M300" s="63"/>
      <c r="N300" s="142"/>
      <c r="O300" s="127"/>
      <c r="P300" s="100"/>
      <c r="Q300" s="63">
        <f t="shared" si="122"/>
        <v>0</v>
      </c>
      <c r="R300" s="64"/>
      <c r="S300" s="67"/>
      <c r="T300" s="39"/>
      <c r="U300" s="106">
        <f>IF(EXACT(O300,Y300),M300,M300*(1-'Расчет ПРЕДЗАКАЗ'!$D$10))</f>
        <v>0</v>
      </c>
      <c r="V300" s="106">
        <f t="shared" si="123"/>
        <v>0</v>
      </c>
      <c r="W300" s="106" t="e">
        <f>IF(EXACT(O300,Y300),M300,M300*(1-#REF!))</f>
        <v>#REF!</v>
      </c>
      <c r="X300" s="106" t="e">
        <f t="shared" si="124"/>
        <v>#REF!</v>
      </c>
      <c r="Y300" s="107" t="s">
        <v>72</v>
      </c>
      <c r="Z300" s="103">
        <f t="shared" si="120"/>
        <v>0</v>
      </c>
      <c r="AA300" s="103">
        <f t="shared" si="121"/>
        <v>0</v>
      </c>
      <c r="AB300" s="128" t="str">
        <f t="shared" si="125"/>
        <v/>
      </c>
      <c r="AC300" s="128" t="e">
        <f t="shared" si="126"/>
        <v>#REF!</v>
      </c>
    </row>
    <row r="301" spans="1:29" ht="50.1" customHeight="1">
      <c r="A301" s="171"/>
      <c r="B301" s="171"/>
      <c r="C301" s="174"/>
      <c r="D301" s="174"/>
      <c r="E301" s="131"/>
      <c r="F301" s="177"/>
      <c r="G301" s="180"/>
      <c r="H301" s="163"/>
      <c r="I301" s="165"/>
      <c r="J301" s="168"/>
      <c r="K301" s="62"/>
      <c r="L301" s="63"/>
      <c r="M301" s="63"/>
      <c r="N301" s="142"/>
      <c r="O301" s="127"/>
      <c r="P301" s="100"/>
      <c r="Q301" s="63">
        <f t="shared" si="122"/>
        <v>0</v>
      </c>
      <c r="R301" s="64"/>
      <c r="S301" s="67"/>
      <c r="T301" s="39"/>
      <c r="U301" s="106">
        <f>IF(EXACT(O301,Y301),M301,M301*(1-'Расчет ПРЕДЗАКАЗ'!$D$10))</f>
        <v>0</v>
      </c>
      <c r="V301" s="106">
        <f t="shared" si="123"/>
        <v>0</v>
      </c>
      <c r="W301" s="106" t="e">
        <f>IF(EXACT(O301,Y301),M301,M301*(1-#REF!))</f>
        <v>#REF!</v>
      </c>
      <c r="X301" s="106" t="e">
        <f t="shared" si="124"/>
        <v>#REF!</v>
      </c>
      <c r="Y301" s="107" t="s">
        <v>72</v>
      </c>
      <c r="Z301" s="103">
        <f t="shared" si="120"/>
        <v>0</v>
      </c>
      <c r="AA301" s="103">
        <f t="shared" si="121"/>
        <v>0</v>
      </c>
      <c r="AB301" s="128" t="str">
        <f t="shared" si="125"/>
        <v/>
      </c>
      <c r="AC301" s="128" t="e">
        <f t="shared" si="126"/>
        <v>#REF!</v>
      </c>
    </row>
    <row r="302" spans="1:29" ht="50.1" customHeight="1">
      <c r="A302" s="171"/>
      <c r="B302" s="171"/>
      <c r="C302" s="174"/>
      <c r="D302" s="174"/>
      <c r="E302" s="131"/>
      <c r="F302" s="177"/>
      <c r="G302" s="180"/>
      <c r="H302" s="163"/>
      <c r="I302" s="165"/>
      <c r="J302" s="168"/>
      <c r="K302" s="62"/>
      <c r="L302" s="63"/>
      <c r="M302" s="63"/>
      <c r="N302" s="142"/>
      <c r="O302" s="127"/>
      <c r="P302" s="100"/>
      <c r="Q302" s="63">
        <f t="shared" si="122"/>
        <v>0</v>
      </c>
      <c r="R302" s="64"/>
      <c r="S302" s="67"/>
      <c r="T302" s="39"/>
      <c r="U302" s="106">
        <f>IF(EXACT(O302,Y302),M302,M302*(1-'Расчет ПРЕДЗАКАЗ'!$D$10))</f>
        <v>0</v>
      </c>
      <c r="V302" s="106">
        <f t="shared" si="123"/>
        <v>0</v>
      </c>
      <c r="W302" s="106" t="e">
        <f>IF(EXACT(O302,Y302),M302,M302*(1-#REF!))</f>
        <v>#REF!</v>
      </c>
      <c r="X302" s="106" t="e">
        <f t="shared" si="124"/>
        <v>#REF!</v>
      </c>
      <c r="Y302" s="107" t="s">
        <v>72</v>
      </c>
      <c r="Z302" s="103">
        <f t="shared" si="120"/>
        <v>0</v>
      </c>
      <c r="AA302" s="103">
        <f t="shared" si="121"/>
        <v>0</v>
      </c>
      <c r="AB302" s="128" t="str">
        <f t="shared" si="125"/>
        <v/>
      </c>
      <c r="AC302" s="128" t="e">
        <f t="shared" si="126"/>
        <v>#REF!</v>
      </c>
    </row>
    <row r="303" spans="1:29" ht="50.1" customHeight="1">
      <c r="A303" s="171"/>
      <c r="B303" s="171"/>
      <c r="C303" s="174"/>
      <c r="D303" s="174"/>
      <c r="E303" s="131"/>
      <c r="F303" s="177"/>
      <c r="G303" s="180"/>
      <c r="H303" s="163"/>
      <c r="I303" s="165"/>
      <c r="J303" s="168"/>
      <c r="K303" s="62"/>
      <c r="L303" s="63"/>
      <c r="M303" s="63"/>
      <c r="N303" s="142"/>
      <c r="O303" s="127"/>
      <c r="P303" s="100"/>
      <c r="Q303" s="63">
        <f t="shared" si="122"/>
        <v>0</v>
      </c>
      <c r="R303" s="64"/>
      <c r="S303" s="67"/>
      <c r="T303" s="39"/>
      <c r="U303" s="106">
        <f>IF(EXACT(O303,Y303),M303,M303*(1-'Расчет ПРЕДЗАКАЗ'!$D$10))</f>
        <v>0</v>
      </c>
      <c r="V303" s="106">
        <f t="shared" si="123"/>
        <v>0</v>
      </c>
      <c r="W303" s="106" t="e">
        <f>IF(EXACT(O303,Y303),M303,M303*(1-#REF!))</f>
        <v>#REF!</v>
      </c>
      <c r="X303" s="106" t="e">
        <f t="shared" si="124"/>
        <v>#REF!</v>
      </c>
      <c r="Y303" s="107" t="s">
        <v>72</v>
      </c>
      <c r="Z303" s="103">
        <f t="shared" si="120"/>
        <v>0</v>
      </c>
      <c r="AA303" s="103">
        <f t="shared" si="121"/>
        <v>0</v>
      </c>
      <c r="AB303" s="128" t="str">
        <f t="shared" si="125"/>
        <v/>
      </c>
      <c r="AC303" s="128" t="e">
        <f t="shared" si="126"/>
        <v>#REF!</v>
      </c>
    </row>
    <row r="304" spans="1:29" ht="50.1" customHeight="1">
      <c r="A304" s="171"/>
      <c r="B304" s="171"/>
      <c r="C304" s="174"/>
      <c r="D304" s="174"/>
      <c r="E304" s="131"/>
      <c r="F304" s="177"/>
      <c r="G304" s="180"/>
      <c r="H304" s="163"/>
      <c r="I304" s="165"/>
      <c r="J304" s="168"/>
      <c r="K304" s="62"/>
      <c r="L304" s="63"/>
      <c r="M304" s="63"/>
      <c r="N304" s="142"/>
      <c r="O304" s="127"/>
      <c r="P304" s="100"/>
      <c r="Q304" s="63">
        <f t="shared" si="122"/>
        <v>0</v>
      </c>
      <c r="R304" s="64"/>
      <c r="S304" s="67"/>
      <c r="T304" s="39"/>
      <c r="U304" s="106">
        <f>IF(EXACT(O304,Y304),M304,M304*(1-'Расчет ПРЕДЗАКАЗ'!$D$10))</f>
        <v>0</v>
      </c>
      <c r="V304" s="106">
        <f t="shared" si="123"/>
        <v>0</v>
      </c>
      <c r="W304" s="106" t="e">
        <f>IF(EXACT(O304,Y304),M304,M304*(1-#REF!))</f>
        <v>#REF!</v>
      </c>
      <c r="X304" s="106" t="e">
        <f t="shared" si="124"/>
        <v>#REF!</v>
      </c>
      <c r="Y304" s="107" t="s">
        <v>72</v>
      </c>
      <c r="Z304" s="103">
        <f t="shared" si="120"/>
        <v>0</v>
      </c>
      <c r="AA304" s="103">
        <f t="shared" si="121"/>
        <v>0</v>
      </c>
      <c r="AB304" s="128" t="str">
        <f t="shared" si="125"/>
        <v/>
      </c>
      <c r="AC304" s="128" t="e">
        <f t="shared" si="126"/>
        <v>#REF!</v>
      </c>
    </row>
    <row r="305" spans="1:29" ht="50.1" customHeight="1">
      <c r="A305" s="171"/>
      <c r="B305" s="171"/>
      <c r="C305" s="174"/>
      <c r="D305" s="174"/>
      <c r="E305" s="131"/>
      <c r="F305" s="177"/>
      <c r="G305" s="180"/>
      <c r="H305" s="163"/>
      <c r="I305" s="165"/>
      <c r="J305" s="168"/>
      <c r="K305" s="62"/>
      <c r="L305" s="63"/>
      <c r="M305" s="63"/>
      <c r="N305" s="143"/>
      <c r="O305" s="127"/>
      <c r="P305" s="100"/>
      <c r="Q305" s="63">
        <f t="shared" si="122"/>
        <v>0</v>
      </c>
      <c r="R305" s="65"/>
      <c r="S305" s="67"/>
      <c r="T305" s="40"/>
      <c r="U305" s="106">
        <f>IF(EXACT(O305,Y305),M305,M305*(1-'Расчет ПРЕДЗАКАЗ'!$D$10))</f>
        <v>0</v>
      </c>
      <c r="V305" s="106">
        <f t="shared" si="123"/>
        <v>0</v>
      </c>
      <c r="W305" s="106" t="e">
        <f>IF(EXACT(O305,Y305),M305,M305*(1-#REF!))</f>
        <v>#REF!</v>
      </c>
      <c r="X305" s="106" t="e">
        <f t="shared" si="124"/>
        <v>#REF!</v>
      </c>
      <c r="Y305" s="107" t="s">
        <v>72</v>
      </c>
      <c r="Z305" s="103">
        <f t="shared" si="120"/>
        <v>0</v>
      </c>
      <c r="AA305" s="103">
        <f t="shared" si="121"/>
        <v>0</v>
      </c>
      <c r="AB305" s="128" t="str">
        <f t="shared" si="125"/>
        <v/>
      </c>
      <c r="AC305" s="128" t="e">
        <f t="shared" si="126"/>
        <v>#REF!</v>
      </c>
    </row>
    <row r="306" spans="1:29" ht="50.1" customHeight="1">
      <c r="A306" s="171"/>
      <c r="B306" s="171"/>
      <c r="C306" s="174"/>
      <c r="D306" s="174"/>
      <c r="E306" s="131"/>
      <c r="F306" s="177"/>
      <c r="G306" s="180"/>
      <c r="H306" s="163"/>
      <c r="I306" s="165"/>
      <c r="J306" s="168"/>
      <c r="K306" s="62"/>
      <c r="L306" s="63"/>
      <c r="M306" s="63"/>
      <c r="N306" s="65"/>
      <c r="O306" s="127"/>
      <c r="P306" s="100"/>
      <c r="Q306" s="63">
        <f t="shared" si="122"/>
        <v>0</v>
      </c>
      <c r="R306" s="65"/>
      <c r="S306" s="67"/>
      <c r="T306" s="40"/>
      <c r="U306" s="106">
        <f>IF(EXACT(O306,Y306),M306,M306*(1-'Расчет ПРЕДЗАКАЗ'!$D$10))</f>
        <v>0</v>
      </c>
      <c r="V306" s="106">
        <f t="shared" si="123"/>
        <v>0</v>
      </c>
      <c r="W306" s="106" t="e">
        <f>IF(EXACT(O306,Y306),M306,M306*(1-#REF!))</f>
        <v>#REF!</v>
      </c>
      <c r="X306" s="106" t="e">
        <f t="shared" si="124"/>
        <v>#REF!</v>
      </c>
      <c r="Y306" s="107" t="s">
        <v>72</v>
      </c>
      <c r="Z306" s="103">
        <f t="shared" si="120"/>
        <v>0</v>
      </c>
      <c r="AA306" s="103">
        <f t="shared" si="121"/>
        <v>0</v>
      </c>
      <c r="AB306" s="128" t="str">
        <f t="shared" si="125"/>
        <v/>
      </c>
      <c r="AC306" s="128" t="e">
        <f t="shared" si="126"/>
        <v>#REF!</v>
      </c>
    </row>
    <row r="307" spans="1:29" ht="50.1" customHeight="1">
      <c r="A307" s="171"/>
      <c r="B307" s="171"/>
      <c r="C307" s="174"/>
      <c r="D307" s="174"/>
      <c r="E307" s="131"/>
      <c r="F307" s="177"/>
      <c r="G307" s="180"/>
      <c r="H307" s="163"/>
      <c r="I307" s="165"/>
      <c r="J307" s="168"/>
      <c r="K307" s="62"/>
      <c r="L307" s="63"/>
      <c r="M307" s="63"/>
      <c r="N307" s="65"/>
      <c r="O307" s="127"/>
      <c r="P307" s="100"/>
      <c r="Q307" s="63">
        <f t="shared" si="122"/>
        <v>0</v>
      </c>
      <c r="R307" s="65"/>
      <c r="S307" s="67"/>
      <c r="T307" s="40"/>
      <c r="U307" s="106">
        <f>IF(EXACT(O307,Y307),M307,M307*(1-'Расчет ПРЕДЗАКАЗ'!$D$10))</f>
        <v>0</v>
      </c>
      <c r="V307" s="106">
        <f t="shared" si="123"/>
        <v>0</v>
      </c>
      <c r="W307" s="106" t="e">
        <f>IF(EXACT(O307,Y307),M307,M307*(1-#REF!))</f>
        <v>#REF!</v>
      </c>
      <c r="X307" s="106" t="e">
        <f t="shared" si="124"/>
        <v>#REF!</v>
      </c>
      <c r="Y307" s="107" t="s">
        <v>72</v>
      </c>
      <c r="Z307" s="103">
        <f t="shared" si="120"/>
        <v>0</v>
      </c>
      <c r="AA307" s="103">
        <f t="shared" si="121"/>
        <v>0</v>
      </c>
      <c r="AB307" s="128" t="str">
        <f t="shared" si="125"/>
        <v/>
      </c>
      <c r="AC307" s="128" t="e">
        <f t="shared" si="126"/>
        <v>#REF!</v>
      </c>
    </row>
    <row r="308" spans="1:29" ht="50.1" customHeight="1">
      <c r="A308" s="171"/>
      <c r="B308" s="171"/>
      <c r="C308" s="174"/>
      <c r="D308" s="174"/>
      <c r="E308" s="131"/>
      <c r="F308" s="177"/>
      <c r="G308" s="180"/>
      <c r="H308" s="163"/>
      <c r="I308" s="165"/>
      <c r="J308" s="168"/>
      <c r="K308" s="62"/>
      <c r="L308" s="63"/>
      <c r="M308" s="63"/>
      <c r="N308" s="65"/>
      <c r="O308" s="127"/>
      <c r="P308" s="100"/>
      <c r="Q308" s="63">
        <f t="shared" si="122"/>
        <v>0</v>
      </c>
      <c r="R308" s="65"/>
      <c r="S308" s="67"/>
      <c r="T308" s="40"/>
      <c r="U308" s="106">
        <f>IF(EXACT(O308,Y308),M308,M308*(1-'Расчет ПРЕДЗАКАЗ'!$D$10))</f>
        <v>0</v>
      </c>
      <c r="V308" s="106">
        <f t="shared" si="123"/>
        <v>0</v>
      </c>
      <c r="W308" s="106" t="e">
        <f>IF(EXACT(O308,Y308),M308,M308*(1-#REF!))</f>
        <v>#REF!</v>
      </c>
      <c r="X308" s="106" t="e">
        <f t="shared" si="124"/>
        <v>#REF!</v>
      </c>
      <c r="Y308" s="107" t="s">
        <v>72</v>
      </c>
      <c r="Z308" s="103">
        <f t="shared" si="120"/>
        <v>0</v>
      </c>
      <c r="AA308" s="103">
        <f t="shared" si="121"/>
        <v>0</v>
      </c>
      <c r="AB308" s="128" t="str">
        <f t="shared" si="125"/>
        <v/>
      </c>
      <c r="AC308" s="128" t="e">
        <f t="shared" si="126"/>
        <v>#REF!</v>
      </c>
    </row>
    <row r="309" spans="1:29" ht="50.1" customHeight="1">
      <c r="A309" s="171"/>
      <c r="B309" s="171"/>
      <c r="C309" s="174"/>
      <c r="D309" s="174"/>
      <c r="E309" s="131"/>
      <c r="F309" s="177"/>
      <c r="G309" s="180"/>
      <c r="H309" s="163"/>
      <c r="I309" s="165"/>
      <c r="J309" s="168"/>
      <c r="K309" s="62"/>
      <c r="L309" s="63"/>
      <c r="M309" s="63"/>
      <c r="N309" s="65"/>
      <c r="O309" s="127"/>
      <c r="P309" s="100"/>
      <c r="Q309" s="63">
        <f t="shared" si="122"/>
        <v>0</v>
      </c>
      <c r="R309" s="65"/>
      <c r="S309" s="67"/>
      <c r="T309" s="40"/>
      <c r="U309" s="106">
        <f>IF(EXACT(O309,Y309),M309,M309*(1-'Расчет ПРЕДЗАКАЗ'!$D$10))</f>
        <v>0</v>
      </c>
      <c r="V309" s="106">
        <f t="shared" si="123"/>
        <v>0</v>
      </c>
      <c r="W309" s="106" t="e">
        <f>IF(EXACT(O309,Y309),M309,M309*(1-#REF!))</f>
        <v>#REF!</v>
      </c>
      <c r="X309" s="106" t="e">
        <f t="shared" si="124"/>
        <v>#REF!</v>
      </c>
      <c r="Y309" s="107" t="s">
        <v>72</v>
      </c>
      <c r="Z309" s="103">
        <f t="shared" si="120"/>
        <v>0</v>
      </c>
      <c r="AA309" s="103">
        <f t="shared" si="121"/>
        <v>0</v>
      </c>
      <c r="AB309" s="128" t="str">
        <f t="shared" si="125"/>
        <v/>
      </c>
      <c r="AC309" s="128" t="e">
        <f t="shared" si="126"/>
        <v>#REF!</v>
      </c>
    </row>
    <row r="310" spans="1:29" ht="50.1" customHeight="1">
      <c r="A310" s="172"/>
      <c r="B310" s="172"/>
      <c r="C310" s="175"/>
      <c r="D310" s="175"/>
      <c r="E310" s="132"/>
      <c r="F310" s="178"/>
      <c r="G310" s="181"/>
      <c r="H310" s="164"/>
      <c r="I310" s="166"/>
      <c r="J310" s="169"/>
      <c r="K310" s="62"/>
      <c r="L310" s="63"/>
      <c r="M310" s="63"/>
      <c r="N310" s="65"/>
      <c r="O310" s="127"/>
      <c r="P310" s="100"/>
      <c r="Q310" s="63">
        <f t="shared" si="122"/>
        <v>0</v>
      </c>
      <c r="R310" s="65"/>
      <c r="S310" s="67"/>
      <c r="T310" s="40"/>
      <c r="U310" s="106">
        <f>IF(EXACT(O310,Y310),M310,M310*(1-'Расчет ПРЕДЗАКАЗ'!$D$10))</f>
        <v>0</v>
      </c>
      <c r="V310" s="106">
        <f t="shared" si="123"/>
        <v>0</v>
      </c>
      <c r="W310" s="106" t="e">
        <f>IF(EXACT(O310,Y310),M310,M310*(1-#REF!))</f>
        <v>#REF!</v>
      </c>
      <c r="X310" s="106" t="e">
        <f t="shared" si="124"/>
        <v>#REF!</v>
      </c>
      <c r="Y310" s="107" t="s">
        <v>72</v>
      </c>
      <c r="Z310" s="103">
        <f t="shared" si="120"/>
        <v>0</v>
      </c>
      <c r="AA310" s="103">
        <f t="shared" si="121"/>
        <v>0</v>
      </c>
      <c r="AB310" s="128" t="str">
        <f t="shared" si="125"/>
        <v/>
      </c>
      <c r="AC310" s="128" t="e">
        <f t="shared" si="126"/>
        <v>#REF!</v>
      </c>
    </row>
    <row r="311" spans="1:29" ht="11.25" customHeight="1" thickBot="1"/>
    <row r="312" spans="1:29" ht="50.1" customHeight="1">
      <c r="A312" s="170">
        <v>250</v>
      </c>
      <c r="B312" s="170" t="s">
        <v>2035</v>
      </c>
      <c r="C312" s="173" t="s">
        <v>2036</v>
      </c>
      <c r="D312" s="173" t="s">
        <v>77</v>
      </c>
      <c r="E312" s="130"/>
      <c r="F312" s="176" t="s">
        <v>2037</v>
      </c>
      <c r="G312" s="179" t="s">
        <v>991</v>
      </c>
      <c r="H312" s="162" t="s">
        <v>2038</v>
      </c>
      <c r="I312" s="162" t="s">
        <v>2039</v>
      </c>
      <c r="J312" s="167" t="s">
        <v>19</v>
      </c>
      <c r="K312" s="62" t="s">
        <v>82</v>
      </c>
      <c r="L312" s="63">
        <v>10280</v>
      </c>
      <c r="M312" s="63">
        <v>6420</v>
      </c>
      <c r="N312" s="142" t="s">
        <v>2040</v>
      </c>
      <c r="O312" s="127"/>
      <c r="P312" s="100"/>
      <c r="Q312" s="63">
        <f>P312*M312</f>
        <v>0</v>
      </c>
      <c r="R312" s="64"/>
      <c r="S312" s="67">
        <v>39</v>
      </c>
      <c r="T312" s="39"/>
      <c r="U312" s="106">
        <f>IF(EXACT(O312,Y312),M312,M312*(1-'Расчет ПРЕДЗАКАЗ'!$D$10))</f>
        <v>6291.5999999999995</v>
      </c>
      <c r="V312" s="106">
        <f>P312*U312</f>
        <v>0</v>
      </c>
      <c r="W312" s="106" t="e">
        <f>IF(EXACT(O312,Y312),M312,M312*(1-#REF!))</f>
        <v>#REF!</v>
      </c>
      <c r="X312" s="123" t="e">
        <f>P312*W312</f>
        <v>#REF!</v>
      </c>
      <c r="Y312" s="124" t="s">
        <v>72</v>
      </c>
      <c r="Z312" s="103">
        <f t="shared" ref="Z312:Z326" si="127">IF(EXACT(O312,Y312),Q312,0)</f>
        <v>0</v>
      </c>
      <c r="AA312" s="103">
        <f t="shared" ref="AA312:AA326" si="128">IF(Z312=0,Q312,0)</f>
        <v>0</v>
      </c>
      <c r="AB312" s="128">
        <f>IF(U312=0,"",L312/U312-1)</f>
        <v>0.63392459787653399</v>
      </c>
      <c r="AC312" s="128" t="e">
        <f>IF(W312=0,"",L312/W312-1)</f>
        <v>#REF!</v>
      </c>
    </row>
    <row r="313" spans="1:29" ht="50.1" customHeight="1">
      <c r="A313" s="171"/>
      <c r="B313" s="171"/>
      <c r="C313" s="174"/>
      <c r="D313" s="174"/>
      <c r="E313" s="131"/>
      <c r="F313" s="177"/>
      <c r="G313" s="180"/>
      <c r="H313" s="163"/>
      <c r="I313" s="165"/>
      <c r="J313" s="168"/>
      <c r="K313" s="62" t="s">
        <v>96</v>
      </c>
      <c r="L313" s="63">
        <v>10280</v>
      </c>
      <c r="M313" s="63">
        <v>6420</v>
      </c>
      <c r="N313" s="142" t="s">
        <v>2041</v>
      </c>
      <c r="O313" s="127"/>
      <c r="P313" s="100"/>
      <c r="Q313" s="63">
        <f t="shared" ref="Q313:Q326" si="129">P313*M313</f>
        <v>0</v>
      </c>
      <c r="R313" s="64"/>
      <c r="S313" s="67">
        <v>131</v>
      </c>
      <c r="T313" s="39"/>
      <c r="U313" s="106">
        <f>IF(EXACT(O313,Y313),M313,M313*(1-'Расчет ПРЕДЗАКАЗ'!$D$10))</f>
        <v>6291.5999999999995</v>
      </c>
      <c r="V313" s="106">
        <f t="shared" ref="V313:V326" si="130">P313*U313</f>
        <v>0</v>
      </c>
      <c r="W313" s="106" t="e">
        <f>IF(EXACT(O313,Y313),M313,M313*(1-#REF!))</f>
        <v>#REF!</v>
      </c>
      <c r="X313" s="106" t="e">
        <f t="shared" ref="X313:X326" si="131">P313*W313</f>
        <v>#REF!</v>
      </c>
      <c r="Y313" s="107" t="s">
        <v>72</v>
      </c>
      <c r="Z313" s="103">
        <f t="shared" si="127"/>
        <v>0</v>
      </c>
      <c r="AA313" s="103">
        <f t="shared" si="128"/>
        <v>0</v>
      </c>
      <c r="AB313" s="128">
        <f t="shared" ref="AB313:AB326" si="132">IF(U313=0,"",L313/U313-1)</f>
        <v>0.63392459787653399</v>
      </c>
      <c r="AC313" s="128" t="e">
        <f t="shared" ref="AC313:AC326" si="133">IF(W313=0,"",L313/W313-1)</f>
        <v>#REF!</v>
      </c>
    </row>
    <row r="314" spans="1:29" ht="50.1" customHeight="1">
      <c r="A314" s="171"/>
      <c r="B314" s="171"/>
      <c r="C314" s="174"/>
      <c r="D314" s="174"/>
      <c r="E314" s="131"/>
      <c r="F314" s="177"/>
      <c r="G314" s="180"/>
      <c r="H314" s="163"/>
      <c r="I314" s="165"/>
      <c r="J314" s="168"/>
      <c r="K314" s="62" t="s">
        <v>98</v>
      </c>
      <c r="L314" s="63">
        <v>10280</v>
      </c>
      <c r="M314" s="63">
        <v>6420</v>
      </c>
      <c r="N314" s="142" t="s">
        <v>2042</v>
      </c>
      <c r="O314" s="127"/>
      <c r="P314" s="100"/>
      <c r="Q314" s="63">
        <f t="shared" si="129"/>
        <v>0</v>
      </c>
      <c r="R314" s="64"/>
      <c r="S314" s="67">
        <v>51</v>
      </c>
      <c r="T314" s="39"/>
      <c r="U314" s="106">
        <f>IF(EXACT(O314,Y314),M314,M314*(1-'Расчет ПРЕДЗАКАЗ'!$D$10))</f>
        <v>6291.5999999999995</v>
      </c>
      <c r="V314" s="106">
        <f t="shared" si="130"/>
        <v>0</v>
      </c>
      <c r="W314" s="106" t="e">
        <f>IF(EXACT(O314,Y314),M314,M314*(1-#REF!))</f>
        <v>#REF!</v>
      </c>
      <c r="X314" s="106" t="e">
        <f t="shared" si="131"/>
        <v>#REF!</v>
      </c>
      <c r="Y314" s="107" t="s">
        <v>72</v>
      </c>
      <c r="Z314" s="103">
        <f t="shared" si="127"/>
        <v>0</v>
      </c>
      <c r="AA314" s="103">
        <f t="shared" si="128"/>
        <v>0</v>
      </c>
      <c r="AB314" s="128">
        <f t="shared" si="132"/>
        <v>0.63392459787653399</v>
      </c>
      <c r="AC314" s="128" t="e">
        <f t="shared" si="133"/>
        <v>#REF!</v>
      </c>
    </row>
    <row r="315" spans="1:29" ht="50.1" customHeight="1">
      <c r="A315" s="171"/>
      <c r="B315" s="171"/>
      <c r="C315" s="174"/>
      <c r="D315" s="174"/>
      <c r="E315" s="131"/>
      <c r="F315" s="177"/>
      <c r="G315" s="180"/>
      <c r="H315" s="163"/>
      <c r="I315" s="165"/>
      <c r="J315" s="168"/>
      <c r="K315" s="62" t="s">
        <v>84</v>
      </c>
      <c r="L315" s="63">
        <v>10280</v>
      </c>
      <c r="M315" s="63">
        <v>6420</v>
      </c>
      <c r="N315" s="142" t="s">
        <v>2043</v>
      </c>
      <c r="O315" s="127"/>
      <c r="P315" s="100"/>
      <c r="Q315" s="63">
        <f t="shared" si="129"/>
        <v>0</v>
      </c>
      <c r="R315" s="64"/>
      <c r="S315" s="67">
        <v>111</v>
      </c>
      <c r="T315" s="39"/>
      <c r="U315" s="106">
        <f>IF(EXACT(O315,Y315),M315,M315*(1-'Расчет ПРЕДЗАКАЗ'!$D$10))</f>
        <v>6291.5999999999995</v>
      </c>
      <c r="V315" s="106">
        <f t="shared" si="130"/>
        <v>0</v>
      </c>
      <c r="W315" s="106" t="e">
        <f>IF(EXACT(O315,Y315),M315,M315*(1-#REF!))</f>
        <v>#REF!</v>
      </c>
      <c r="X315" s="106" t="e">
        <f t="shared" si="131"/>
        <v>#REF!</v>
      </c>
      <c r="Y315" s="107" t="s">
        <v>72</v>
      </c>
      <c r="Z315" s="103">
        <f t="shared" si="127"/>
        <v>0</v>
      </c>
      <c r="AA315" s="103">
        <f t="shared" si="128"/>
        <v>0</v>
      </c>
      <c r="AB315" s="128">
        <f t="shared" si="132"/>
        <v>0.63392459787653399</v>
      </c>
      <c r="AC315" s="128" t="e">
        <f t="shared" si="133"/>
        <v>#REF!</v>
      </c>
    </row>
    <row r="316" spans="1:29" ht="50.1" customHeight="1">
      <c r="A316" s="171"/>
      <c r="B316" s="171"/>
      <c r="C316" s="174"/>
      <c r="D316" s="174"/>
      <c r="E316" s="131"/>
      <c r="F316" s="177"/>
      <c r="G316" s="180"/>
      <c r="H316" s="163"/>
      <c r="I316" s="165"/>
      <c r="J316" s="168"/>
      <c r="K316" s="62" t="s">
        <v>101</v>
      </c>
      <c r="L316" s="63">
        <v>10280</v>
      </c>
      <c r="M316" s="63">
        <v>6420</v>
      </c>
      <c r="N316" s="142" t="s">
        <v>2044</v>
      </c>
      <c r="O316" s="127"/>
      <c r="P316" s="100"/>
      <c r="Q316" s="63">
        <f t="shared" si="129"/>
        <v>0</v>
      </c>
      <c r="R316" s="64"/>
      <c r="S316" s="67">
        <v>133</v>
      </c>
      <c r="T316" s="39"/>
      <c r="U316" s="106">
        <f>IF(EXACT(O316,Y316),M316,M316*(1-'Расчет ПРЕДЗАКАЗ'!$D$10))</f>
        <v>6291.5999999999995</v>
      </c>
      <c r="V316" s="106">
        <f t="shared" si="130"/>
        <v>0</v>
      </c>
      <c r="W316" s="106" t="e">
        <f>IF(EXACT(O316,Y316),M316,M316*(1-#REF!))</f>
        <v>#REF!</v>
      </c>
      <c r="X316" s="106" t="e">
        <f t="shared" si="131"/>
        <v>#REF!</v>
      </c>
      <c r="Y316" s="107" t="s">
        <v>72</v>
      </c>
      <c r="Z316" s="103">
        <f t="shared" si="127"/>
        <v>0</v>
      </c>
      <c r="AA316" s="103">
        <f t="shared" si="128"/>
        <v>0</v>
      </c>
      <c r="AB316" s="128">
        <f t="shared" si="132"/>
        <v>0.63392459787653399</v>
      </c>
      <c r="AC316" s="128" t="e">
        <f t="shared" si="133"/>
        <v>#REF!</v>
      </c>
    </row>
    <row r="317" spans="1:29" ht="50.1" customHeight="1">
      <c r="A317" s="171"/>
      <c r="B317" s="171"/>
      <c r="C317" s="174"/>
      <c r="D317" s="174"/>
      <c r="E317" s="131"/>
      <c r="F317" s="177"/>
      <c r="G317" s="180"/>
      <c r="H317" s="163"/>
      <c r="I317" s="165"/>
      <c r="J317" s="168"/>
      <c r="K317" s="62" t="s">
        <v>86</v>
      </c>
      <c r="L317" s="63">
        <v>10280</v>
      </c>
      <c r="M317" s="63">
        <v>6420</v>
      </c>
      <c r="N317" s="142" t="s">
        <v>2045</v>
      </c>
      <c r="O317" s="127"/>
      <c r="P317" s="100"/>
      <c r="Q317" s="63">
        <f t="shared" si="129"/>
        <v>0</v>
      </c>
      <c r="R317" s="64"/>
      <c r="S317" s="67">
        <v>19</v>
      </c>
      <c r="T317" s="39"/>
      <c r="U317" s="106">
        <f>IF(EXACT(O317,Y317),M317,M317*(1-'Расчет ПРЕДЗАКАЗ'!$D$10))</f>
        <v>6291.5999999999995</v>
      </c>
      <c r="V317" s="106">
        <f t="shared" si="130"/>
        <v>0</v>
      </c>
      <c r="W317" s="106" t="e">
        <f>IF(EXACT(O317,Y317),M317,M317*(1-#REF!))</f>
        <v>#REF!</v>
      </c>
      <c r="X317" s="106" t="e">
        <f t="shared" si="131"/>
        <v>#REF!</v>
      </c>
      <c r="Y317" s="107" t="s">
        <v>72</v>
      </c>
      <c r="Z317" s="103">
        <f t="shared" si="127"/>
        <v>0</v>
      </c>
      <c r="AA317" s="103">
        <f t="shared" si="128"/>
        <v>0</v>
      </c>
      <c r="AB317" s="128">
        <f t="shared" si="132"/>
        <v>0.63392459787653399</v>
      </c>
      <c r="AC317" s="128" t="e">
        <f t="shared" si="133"/>
        <v>#REF!</v>
      </c>
    </row>
    <row r="318" spans="1:29" ht="50.1" customHeight="1">
      <c r="A318" s="171"/>
      <c r="B318" s="171"/>
      <c r="C318" s="174"/>
      <c r="D318" s="174"/>
      <c r="E318" s="131"/>
      <c r="F318" s="177"/>
      <c r="G318" s="180"/>
      <c r="H318" s="163"/>
      <c r="I318" s="165"/>
      <c r="J318" s="168"/>
      <c r="K318" s="62" t="s">
        <v>88</v>
      </c>
      <c r="L318" s="63">
        <v>10280</v>
      </c>
      <c r="M318" s="63">
        <v>6420</v>
      </c>
      <c r="N318" s="142" t="s">
        <v>2046</v>
      </c>
      <c r="O318" s="127"/>
      <c r="P318" s="100"/>
      <c r="Q318" s="63">
        <f t="shared" si="129"/>
        <v>0</v>
      </c>
      <c r="R318" s="64"/>
      <c r="S318" s="67">
        <v>67</v>
      </c>
      <c r="T318" s="39"/>
      <c r="U318" s="106">
        <f>IF(EXACT(O318,Y318),M318,M318*(1-'Расчет ПРЕДЗАКАЗ'!$D$10))</f>
        <v>6291.5999999999995</v>
      </c>
      <c r="V318" s="106">
        <f t="shared" si="130"/>
        <v>0</v>
      </c>
      <c r="W318" s="106" t="e">
        <f>IF(EXACT(O318,Y318),M318,M318*(1-#REF!))</f>
        <v>#REF!</v>
      </c>
      <c r="X318" s="106" t="e">
        <f t="shared" si="131"/>
        <v>#REF!</v>
      </c>
      <c r="Y318" s="107" t="s">
        <v>72</v>
      </c>
      <c r="Z318" s="103">
        <f t="shared" si="127"/>
        <v>0</v>
      </c>
      <c r="AA318" s="103">
        <f t="shared" si="128"/>
        <v>0</v>
      </c>
      <c r="AB318" s="128">
        <f t="shared" si="132"/>
        <v>0.63392459787653399</v>
      </c>
      <c r="AC318" s="128" t="e">
        <f t="shared" si="133"/>
        <v>#REF!</v>
      </c>
    </row>
    <row r="319" spans="1:29" ht="50.1" customHeight="1">
      <c r="A319" s="171"/>
      <c r="B319" s="171"/>
      <c r="C319" s="174"/>
      <c r="D319" s="174"/>
      <c r="E319" s="131"/>
      <c r="F319" s="177"/>
      <c r="G319" s="180"/>
      <c r="H319" s="163"/>
      <c r="I319" s="165"/>
      <c r="J319" s="168"/>
      <c r="K319" s="62" t="s">
        <v>107</v>
      </c>
      <c r="L319" s="63">
        <v>10280</v>
      </c>
      <c r="M319" s="63">
        <v>6420</v>
      </c>
      <c r="N319" s="142" t="s">
        <v>2047</v>
      </c>
      <c r="O319" s="127"/>
      <c r="P319" s="100"/>
      <c r="Q319" s="63">
        <f t="shared" si="129"/>
        <v>0</v>
      </c>
      <c r="R319" s="64"/>
      <c r="S319" s="67">
        <v>19</v>
      </c>
      <c r="T319" s="39"/>
      <c r="U319" s="106">
        <f>IF(EXACT(O319,Y319),M319,M319*(1-'Расчет ПРЕДЗАКАЗ'!$D$10))</f>
        <v>6291.5999999999995</v>
      </c>
      <c r="V319" s="106">
        <f t="shared" si="130"/>
        <v>0</v>
      </c>
      <c r="W319" s="106" t="e">
        <f>IF(EXACT(O319,Y319),M319,M319*(1-#REF!))</f>
        <v>#REF!</v>
      </c>
      <c r="X319" s="106" t="e">
        <f t="shared" si="131"/>
        <v>#REF!</v>
      </c>
      <c r="Y319" s="107" t="s">
        <v>72</v>
      </c>
      <c r="Z319" s="103">
        <f t="shared" si="127"/>
        <v>0</v>
      </c>
      <c r="AA319" s="103">
        <f t="shared" si="128"/>
        <v>0</v>
      </c>
      <c r="AB319" s="128">
        <f t="shared" si="132"/>
        <v>0.63392459787653399</v>
      </c>
      <c r="AC319" s="128" t="e">
        <f t="shared" si="133"/>
        <v>#REF!</v>
      </c>
    </row>
    <row r="320" spans="1:29" ht="50.1" customHeight="1">
      <c r="A320" s="171"/>
      <c r="B320" s="171"/>
      <c r="C320" s="174"/>
      <c r="D320" s="174"/>
      <c r="E320" s="131"/>
      <c r="F320" s="177"/>
      <c r="G320" s="180"/>
      <c r="H320" s="163"/>
      <c r="I320" s="165"/>
      <c r="J320" s="168"/>
      <c r="K320" s="62"/>
      <c r="L320" s="63"/>
      <c r="M320" s="63"/>
      <c r="N320" s="142"/>
      <c r="O320" s="127"/>
      <c r="P320" s="100"/>
      <c r="Q320" s="63">
        <f t="shared" si="129"/>
        <v>0</v>
      </c>
      <c r="R320" s="64"/>
      <c r="S320" s="67"/>
      <c r="T320" s="39"/>
      <c r="U320" s="106">
        <f>IF(EXACT(O320,Y320),M320,M320*(1-'Расчет ПРЕДЗАКАЗ'!$D$10))</f>
        <v>0</v>
      </c>
      <c r="V320" s="106">
        <f t="shared" si="130"/>
        <v>0</v>
      </c>
      <c r="W320" s="106" t="e">
        <f>IF(EXACT(O320,Y320),M320,M320*(1-#REF!))</f>
        <v>#REF!</v>
      </c>
      <c r="X320" s="106" t="e">
        <f t="shared" si="131"/>
        <v>#REF!</v>
      </c>
      <c r="Y320" s="107" t="s">
        <v>72</v>
      </c>
      <c r="Z320" s="103">
        <f t="shared" si="127"/>
        <v>0</v>
      </c>
      <c r="AA320" s="103">
        <f t="shared" si="128"/>
        <v>0</v>
      </c>
      <c r="AB320" s="128" t="str">
        <f t="shared" si="132"/>
        <v/>
      </c>
      <c r="AC320" s="128" t="e">
        <f t="shared" si="133"/>
        <v>#REF!</v>
      </c>
    </row>
    <row r="321" spans="1:29" ht="50.1" customHeight="1">
      <c r="A321" s="171"/>
      <c r="B321" s="171"/>
      <c r="C321" s="174"/>
      <c r="D321" s="174"/>
      <c r="E321" s="131"/>
      <c r="F321" s="177"/>
      <c r="G321" s="180"/>
      <c r="H321" s="163"/>
      <c r="I321" s="165"/>
      <c r="J321" s="168"/>
      <c r="K321" s="62"/>
      <c r="L321" s="63"/>
      <c r="M321" s="63"/>
      <c r="N321" s="143"/>
      <c r="O321" s="127"/>
      <c r="P321" s="100"/>
      <c r="Q321" s="63">
        <f t="shared" si="129"/>
        <v>0</v>
      </c>
      <c r="R321" s="65"/>
      <c r="S321" s="67"/>
      <c r="T321" s="40"/>
      <c r="U321" s="106">
        <f>IF(EXACT(O321,Y321),M321,M321*(1-'Расчет ПРЕДЗАКАЗ'!$D$10))</f>
        <v>0</v>
      </c>
      <c r="V321" s="106">
        <f t="shared" si="130"/>
        <v>0</v>
      </c>
      <c r="W321" s="106" t="e">
        <f>IF(EXACT(O321,Y321),M321,M321*(1-#REF!))</f>
        <v>#REF!</v>
      </c>
      <c r="X321" s="106" t="e">
        <f t="shared" si="131"/>
        <v>#REF!</v>
      </c>
      <c r="Y321" s="107" t="s">
        <v>72</v>
      </c>
      <c r="Z321" s="103">
        <f t="shared" si="127"/>
        <v>0</v>
      </c>
      <c r="AA321" s="103">
        <f t="shared" si="128"/>
        <v>0</v>
      </c>
      <c r="AB321" s="128" t="str">
        <f t="shared" si="132"/>
        <v/>
      </c>
      <c r="AC321" s="128" t="e">
        <f t="shared" si="133"/>
        <v>#REF!</v>
      </c>
    </row>
    <row r="322" spans="1:29" ht="50.1" customHeight="1">
      <c r="A322" s="171"/>
      <c r="B322" s="171"/>
      <c r="C322" s="174"/>
      <c r="D322" s="174"/>
      <c r="E322" s="131"/>
      <c r="F322" s="177"/>
      <c r="G322" s="180"/>
      <c r="H322" s="163"/>
      <c r="I322" s="165"/>
      <c r="J322" s="168"/>
      <c r="K322" s="62"/>
      <c r="L322" s="63"/>
      <c r="M322" s="63"/>
      <c r="N322" s="65"/>
      <c r="O322" s="127"/>
      <c r="P322" s="100"/>
      <c r="Q322" s="63">
        <f t="shared" si="129"/>
        <v>0</v>
      </c>
      <c r="R322" s="65"/>
      <c r="S322" s="67"/>
      <c r="T322" s="40"/>
      <c r="U322" s="106">
        <f>IF(EXACT(O322,Y322),M322,M322*(1-'Расчет ПРЕДЗАКАЗ'!$D$10))</f>
        <v>0</v>
      </c>
      <c r="V322" s="106">
        <f t="shared" si="130"/>
        <v>0</v>
      </c>
      <c r="W322" s="106" t="e">
        <f>IF(EXACT(O322,Y322),M322,M322*(1-#REF!))</f>
        <v>#REF!</v>
      </c>
      <c r="X322" s="106" t="e">
        <f t="shared" si="131"/>
        <v>#REF!</v>
      </c>
      <c r="Y322" s="107" t="s">
        <v>72</v>
      </c>
      <c r="Z322" s="103">
        <f t="shared" si="127"/>
        <v>0</v>
      </c>
      <c r="AA322" s="103">
        <f t="shared" si="128"/>
        <v>0</v>
      </c>
      <c r="AB322" s="128" t="str">
        <f t="shared" si="132"/>
        <v/>
      </c>
      <c r="AC322" s="128" t="e">
        <f t="shared" si="133"/>
        <v>#REF!</v>
      </c>
    </row>
    <row r="323" spans="1:29" ht="50.1" customHeight="1">
      <c r="A323" s="171"/>
      <c r="B323" s="171"/>
      <c r="C323" s="174"/>
      <c r="D323" s="174"/>
      <c r="E323" s="131"/>
      <c r="F323" s="177"/>
      <c r="G323" s="180"/>
      <c r="H323" s="163"/>
      <c r="I323" s="165"/>
      <c r="J323" s="168"/>
      <c r="K323" s="62"/>
      <c r="L323" s="63"/>
      <c r="M323" s="63"/>
      <c r="N323" s="65"/>
      <c r="O323" s="127"/>
      <c r="P323" s="100"/>
      <c r="Q323" s="63">
        <f t="shared" si="129"/>
        <v>0</v>
      </c>
      <c r="R323" s="65"/>
      <c r="S323" s="67"/>
      <c r="T323" s="40"/>
      <c r="U323" s="106">
        <f>IF(EXACT(O323,Y323),M323,M323*(1-'Расчет ПРЕДЗАКАЗ'!$D$10))</f>
        <v>0</v>
      </c>
      <c r="V323" s="106">
        <f t="shared" si="130"/>
        <v>0</v>
      </c>
      <c r="W323" s="106" t="e">
        <f>IF(EXACT(O323,Y323),M323,M323*(1-#REF!))</f>
        <v>#REF!</v>
      </c>
      <c r="X323" s="106" t="e">
        <f t="shared" si="131"/>
        <v>#REF!</v>
      </c>
      <c r="Y323" s="107" t="s">
        <v>72</v>
      </c>
      <c r="Z323" s="103">
        <f t="shared" si="127"/>
        <v>0</v>
      </c>
      <c r="AA323" s="103">
        <f t="shared" si="128"/>
        <v>0</v>
      </c>
      <c r="AB323" s="128" t="str">
        <f t="shared" si="132"/>
        <v/>
      </c>
      <c r="AC323" s="128" t="e">
        <f t="shared" si="133"/>
        <v>#REF!</v>
      </c>
    </row>
    <row r="324" spans="1:29" ht="50.1" customHeight="1">
      <c r="A324" s="171"/>
      <c r="B324" s="171"/>
      <c r="C324" s="174"/>
      <c r="D324" s="174"/>
      <c r="E324" s="131"/>
      <c r="F324" s="177"/>
      <c r="G324" s="180"/>
      <c r="H324" s="163"/>
      <c r="I324" s="165"/>
      <c r="J324" s="168"/>
      <c r="K324" s="62"/>
      <c r="L324" s="63"/>
      <c r="M324" s="63"/>
      <c r="N324" s="65"/>
      <c r="O324" s="127"/>
      <c r="P324" s="100"/>
      <c r="Q324" s="63">
        <f t="shared" si="129"/>
        <v>0</v>
      </c>
      <c r="R324" s="65"/>
      <c r="S324" s="67"/>
      <c r="T324" s="40"/>
      <c r="U324" s="106">
        <f>IF(EXACT(O324,Y324),M324,M324*(1-'Расчет ПРЕДЗАКАЗ'!$D$10))</f>
        <v>0</v>
      </c>
      <c r="V324" s="106">
        <f t="shared" si="130"/>
        <v>0</v>
      </c>
      <c r="W324" s="106" t="e">
        <f>IF(EXACT(O324,Y324),M324,M324*(1-#REF!))</f>
        <v>#REF!</v>
      </c>
      <c r="X324" s="106" t="e">
        <f t="shared" si="131"/>
        <v>#REF!</v>
      </c>
      <c r="Y324" s="107" t="s">
        <v>72</v>
      </c>
      <c r="Z324" s="103">
        <f t="shared" si="127"/>
        <v>0</v>
      </c>
      <c r="AA324" s="103">
        <f t="shared" si="128"/>
        <v>0</v>
      </c>
      <c r="AB324" s="128" t="str">
        <f t="shared" si="132"/>
        <v/>
      </c>
      <c r="AC324" s="128" t="e">
        <f t="shared" si="133"/>
        <v>#REF!</v>
      </c>
    </row>
    <row r="325" spans="1:29" ht="50.1" customHeight="1">
      <c r="A325" s="171"/>
      <c r="B325" s="171"/>
      <c r="C325" s="174"/>
      <c r="D325" s="174"/>
      <c r="E325" s="131"/>
      <c r="F325" s="177"/>
      <c r="G325" s="180"/>
      <c r="H325" s="163"/>
      <c r="I325" s="165"/>
      <c r="J325" s="168"/>
      <c r="K325" s="62"/>
      <c r="L325" s="63"/>
      <c r="M325" s="63"/>
      <c r="N325" s="65"/>
      <c r="O325" s="127"/>
      <c r="P325" s="100"/>
      <c r="Q325" s="63">
        <f t="shared" si="129"/>
        <v>0</v>
      </c>
      <c r="R325" s="65"/>
      <c r="S325" s="67"/>
      <c r="T325" s="40"/>
      <c r="U325" s="106">
        <f>IF(EXACT(O325,Y325),M325,M325*(1-'Расчет ПРЕДЗАКАЗ'!$D$10))</f>
        <v>0</v>
      </c>
      <c r="V325" s="106">
        <f t="shared" si="130"/>
        <v>0</v>
      </c>
      <c r="W325" s="106" t="e">
        <f>IF(EXACT(O325,Y325),M325,M325*(1-#REF!))</f>
        <v>#REF!</v>
      </c>
      <c r="X325" s="106" t="e">
        <f t="shared" si="131"/>
        <v>#REF!</v>
      </c>
      <c r="Y325" s="107" t="s">
        <v>72</v>
      </c>
      <c r="Z325" s="103">
        <f t="shared" si="127"/>
        <v>0</v>
      </c>
      <c r="AA325" s="103">
        <f t="shared" si="128"/>
        <v>0</v>
      </c>
      <c r="AB325" s="128" t="str">
        <f t="shared" si="132"/>
        <v/>
      </c>
      <c r="AC325" s="128" t="e">
        <f t="shared" si="133"/>
        <v>#REF!</v>
      </c>
    </row>
    <row r="326" spans="1:29" ht="50.1" customHeight="1">
      <c r="A326" s="172"/>
      <c r="B326" s="172"/>
      <c r="C326" s="175"/>
      <c r="D326" s="175"/>
      <c r="E326" s="132"/>
      <c r="F326" s="178"/>
      <c r="G326" s="181"/>
      <c r="H326" s="164"/>
      <c r="I326" s="166"/>
      <c r="J326" s="169"/>
      <c r="K326" s="62"/>
      <c r="L326" s="63"/>
      <c r="M326" s="63"/>
      <c r="N326" s="65"/>
      <c r="O326" s="127"/>
      <c r="P326" s="100"/>
      <c r="Q326" s="63">
        <f t="shared" si="129"/>
        <v>0</v>
      </c>
      <c r="R326" s="65"/>
      <c r="S326" s="67"/>
      <c r="T326" s="40"/>
      <c r="U326" s="106">
        <f>IF(EXACT(O326,Y326),M326,M326*(1-'Расчет ПРЕДЗАКАЗ'!$D$10))</f>
        <v>0</v>
      </c>
      <c r="V326" s="106">
        <f t="shared" si="130"/>
        <v>0</v>
      </c>
      <c r="W326" s="106" t="e">
        <f>IF(EXACT(O326,Y326),M326,M326*(1-#REF!))</f>
        <v>#REF!</v>
      </c>
      <c r="X326" s="106" t="e">
        <f t="shared" si="131"/>
        <v>#REF!</v>
      </c>
      <c r="Y326" s="107" t="s">
        <v>72</v>
      </c>
      <c r="Z326" s="103">
        <f t="shared" si="127"/>
        <v>0</v>
      </c>
      <c r="AA326" s="103">
        <f t="shared" si="128"/>
        <v>0</v>
      </c>
      <c r="AB326" s="128" t="str">
        <f t="shared" si="132"/>
        <v/>
      </c>
      <c r="AC326" s="128" t="e">
        <f t="shared" si="133"/>
        <v>#REF!</v>
      </c>
    </row>
    <row r="327" spans="1:29" ht="11.25" customHeight="1" thickBot="1"/>
    <row r="328" spans="1:29" ht="50.1" customHeight="1">
      <c r="A328" s="170">
        <v>251</v>
      </c>
      <c r="B328" s="170" t="s">
        <v>2048</v>
      </c>
      <c r="C328" s="173" t="s">
        <v>2049</v>
      </c>
      <c r="D328" s="173" t="s">
        <v>77</v>
      </c>
      <c r="E328" s="130"/>
      <c r="F328" s="176" t="s">
        <v>2037</v>
      </c>
      <c r="G328" s="179" t="s">
        <v>658</v>
      </c>
      <c r="H328" s="162" t="s">
        <v>2038</v>
      </c>
      <c r="I328" s="162" t="s">
        <v>2039</v>
      </c>
      <c r="J328" s="167" t="s">
        <v>19</v>
      </c>
      <c r="K328" s="62" t="s">
        <v>82</v>
      </c>
      <c r="L328" s="63">
        <v>10230</v>
      </c>
      <c r="M328" s="63">
        <v>6390</v>
      </c>
      <c r="N328" s="142" t="s">
        <v>2050</v>
      </c>
      <c r="O328" s="127"/>
      <c r="P328" s="100"/>
      <c r="Q328" s="63">
        <f>P328*M328</f>
        <v>0</v>
      </c>
      <c r="R328" s="64"/>
      <c r="S328" s="67">
        <v>44</v>
      </c>
      <c r="T328" s="39"/>
      <c r="U328" s="106">
        <f>IF(EXACT(O328,Y328),M328,M328*(1-'Расчет ПРЕДЗАКАЗ'!$D$10))</f>
        <v>6262.2</v>
      </c>
      <c r="V328" s="106">
        <f>P328*U328</f>
        <v>0</v>
      </c>
      <c r="W328" s="106" t="e">
        <f>IF(EXACT(O328,Y328),M328,M328*(1-#REF!))</f>
        <v>#REF!</v>
      </c>
      <c r="X328" s="123" t="e">
        <f>P328*W328</f>
        <v>#REF!</v>
      </c>
      <c r="Y328" s="124" t="s">
        <v>72</v>
      </c>
      <c r="Z328" s="103">
        <f t="shared" ref="Z328:Z342" si="134">IF(EXACT(O328,Y328),Q328,0)</f>
        <v>0</v>
      </c>
      <c r="AA328" s="103">
        <f t="shared" ref="AA328:AA342" si="135">IF(Z328=0,Q328,0)</f>
        <v>0</v>
      </c>
      <c r="AB328" s="128">
        <f>IF(U328=0,"",L328/U328-1)</f>
        <v>0.63361119095525531</v>
      </c>
      <c r="AC328" s="128" t="e">
        <f>IF(W328=0,"",L328/W328-1)</f>
        <v>#REF!</v>
      </c>
    </row>
    <row r="329" spans="1:29" ht="50.1" customHeight="1">
      <c r="A329" s="171"/>
      <c r="B329" s="171"/>
      <c r="C329" s="174"/>
      <c r="D329" s="174"/>
      <c r="E329" s="131"/>
      <c r="F329" s="177"/>
      <c r="G329" s="180"/>
      <c r="H329" s="163"/>
      <c r="I329" s="165"/>
      <c r="J329" s="168"/>
      <c r="K329" s="62" t="s">
        <v>96</v>
      </c>
      <c r="L329" s="63">
        <v>10230</v>
      </c>
      <c r="M329" s="63">
        <v>6390</v>
      </c>
      <c r="N329" s="142" t="s">
        <v>2051</v>
      </c>
      <c r="O329" s="127"/>
      <c r="P329" s="100"/>
      <c r="Q329" s="63">
        <f t="shared" ref="Q329:Q342" si="136">P329*M329</f>
        <v>0</v>
      </c>
      <c r="R329" s="64"/>
      <c r="S329" s="67">
        <v>122</v>
      </c>
      <c r="T329" s="39"/>
      <c r="U329" s="106">
        <f>IF(EXACT(O329,Y329),M329,M329*(1-'Расчет ПРЕДЗАКАЗ'!$D$10))</f>
        <v>6262.2</v>
      </c>
      <c r="V329" s="106">
        <f t="shared" ref="V329:V342" si="137">P329*U329</f>
        <v>0</v>
      </c>
      <c r="W329" s="106" t="e">
        <f>IF(EXACT(O329,Y329),M329,M329*(1-#REF!))</f>
        <v>#REF!</v>
      </c>
      <c r="X329" s="106" t="e">
        <f t="shared" ref="X329:X342" si="138">P329*W329</f>
        <v>#REF!</v>
      </c>
      <c r="Y329" s="107" t="s">
        <v>72</v>
      </c>
      <c r="Z329" s="103">
        <f t="shared" si="134"/>
        <v>0</v>
      </c>
      <c r="AA329" s="103">
        <f t="shared" si="135"/>
        <v>0</v>
      </c>
      <c r="AB329" s="128">
        <f t="shared" ref="AB329:AB342" si="139">IF(U329=0,"",L329/U329-1)</f>
        <v>0.63361119095525531</v>
      </c>
      <c r="AC329" s="128" t="e">
        <f t="shared" ref="AC329:AC342" si="140">IF(W329=0,"",L329/W329-1)</f>
        <v>#REF!</v>
      </c>
    </row>
    <row r="330" spans="1:29" ht="50.1" customHeight="1">
      <c r="A330" s="171"/>
      <c r="B330" s="171"/>
      <c r="C330" s="174"/>
      <c r="D330" s="174"/>
      <c r="E330" s="131"/>
      <c r="F330" s="177"/>
      <c r="G330" s="180"/>
      <c r="H330" s="163"/>
      <c r="I330" s="165"/>
      <c r="J330" s="168"/>
      <c r="K330" s="62" t="s">
        <v>98</v>
      </c>
      <c r="L330" s="63">
        <v>10230</v>
      </c>
      <c r="M330" s="63">
        <v>6390</v>
      </c>
      <c r="N330" s="142" t="s">
        <v>2052</v>
      </c>
      <c r="O330" s="127"/>
      <c r="P330" s="100"/>
      <c r="Q330" s="63">
        <f t="shared" si="136"/>
        <v>0</v>
      </c>
      <c r="R330" s="64"/>
      <c r="S330" s="67">
        <v>52</v>
      </c>
      <c r="T330" s="39"/>
      <c r="U330" s="106">
        <f>IF(EXACT(O330,Y330),M330,M330*(1-'Расчет ПРЕДЗАКАЗ'!$D$10))</f>
        <v>6262.2</v>
      </c>
      <c r="V330" s="106">
        <f t="shared" si="137"/>
        <v>0</v>
      </c>
      <c r="W330" s="106" t="e">
        <f>IF(EXACT(O330,Y330),M330,M330*(1-#REF!))</f>
        <v>#REF!</v>
      </c>
      <c r="X330" s="106" t="e">
        <f t="shared" si="138"/>
        <v>#REF!</v>
      </c>
      <c r="Y330" s="107" t="s">
        <v>72</v>
      </c>
      <c r="Z330" s="103">
        <f t="shared" si="134"/>
        <v>0</v>
      </c>
      <c r="AA330" s="103">
        <f t="shared" si="135"/>
        <v>0</v>
      </c>
      <c r="AB330" s="128">
        <f t="shared" si="139"/>
        <v>0.63361119095525531</v>
      </c>
      <c r="AC330" s="128" t="e">
        <f t="shared" si="140"/>
        <v>#REF!</v>
      </c>
    </row>
    <row r="331" spans="1:29" ht="50.1" customHeight="1">
      <c r="A331" s="171"/>
      <c r="B331" s="171"/>
      <c r="C331" s="174"/>
      <c r="D331" s="174"/>
      <c r="E331" s="131"/>
      <c r="F331" s="177"/>
      <c r="G331" s="180"/>
      <c r="H331" s="163"/>
      <c r="I331" s="165"/>
      <c r="J331" s="168"/>
      <c r="K331" s="62" t="s">
        <v>84</v>
      </c>
      <c r="L331" s="63">
        <v>10230</v>
      </c>
      <c r="M331" s="63">
        <v>6390</v>
      </c>
      <c r="N331" s="142" t="s">
        <v>2053</v>
      </c>
      <c r="O331" s="127"/>
      <c r="P331" s="100"/>
      <c r="Q331" s="63">
        <f t="shared" si="136"/>
        <v>0</v>
      </c>
      <c r="R331" s="64"/>
      <c r="S331" s="67">
        <v>84</v>
      </c>
      <c r="T331" s="39"/>
      <c r="U331" s="106">
        <f>IF(EXACT(O331,Y331),M331,M331*(1-'Расчет ПРЕДЗАКАЗ'!$D$10))</f>
        <v>6262.2</v>
      </c>
      <c r="V331" s="106">
        <f t="shared" si="137"/>
        <v>0</v>
      </c>
      <c r="W331" s="106" t="e">
        <f>IF(EXACT(O331,Y331),M331,M331*(1-#REF!))</f>
        <v>#REF!</v>
      </c>
      <c r="X331" s="106" t="e">
        <f t="shared" si="138"/>
        <v>#REF!</v>
      </c>
      <c r="Y331" s="107" t="s">
        <v>72</v>
      </c>
      <c r="Z331" s="103">
        <f t="shared" si="134"/>
        <v>0</v>
      </c>
      <c r="AA331" s="103">
        <f t="shared" si="135"/>
        <v>0</v>
      </c>
      <c r="AB331" s="128">
        <f t="shared" si="139"/>
        <v>0.63361119095525531</v>
      </c>
      <c r="AC331" s="128" t="e">
        <f t="shared" si="140"/>
        <v>#REF!</v>
      </c>
    </row>
    <row r="332" spans="1:29" ht="50.1" customHeight="1">
      <c r="A332" s="171"/>
      <c r="B332" s="171"/>
      <c r="C332" s="174"/>
      <c r="D332" s="174"/>
      <c r="E332" s="131"/>
      <c r="F332" s="177"/>
      <c r="G332" s="180"/>
      <c r="H332" s="163"/>
      <c r="I332" s="165"/>
      <c r="J332" s="168"/>
      <c r="K332" s="62" t="s">
        <v>101</v>
      </c>
      <c r="L332" s="63">
        <v>10230</v>
      </c>
      <c r="M332" s="63">
        <v>6390</v>
      </c>
      <c r="N332" s="142" t="s">
        <v>2054</v>
      </c>
      <c r="O332" s="127"/>
      <c r="P332" s="100"/>
      <c r="Q332" s="63">
        <f t="shared" si="136"/>
        <v>0</v>
      </c>
      <c r="R332" s="64"/>
      <c r="S332" s="67">
        <v>83</v>
      </c>
      <c r="T332" s="39"/>
      <c r="U332" s="106">
        <f>IF(EXACT(O332,Y332),M332,M332*(1-'Расчет ПРЕДЗАКАЗ'!$D$10))</f>
        <v>6262.2</v>
      </c>
      <c r="V332" s="106">
        <f t="shared" si="137"/>
        <v>0</v>
      </c>
      <c r="W332" s="106" t="e">
        <f>IF(EXACT(O332,Y332),M332,M332*(1-#REF!))</f>
        <v>#REF!</v>
      </c>
      <c r="X332" s="106" t="e">
        <f t="shared" si="138"/>
        <v>#REF!</v>
      </c>
      <c r="Y332" s="107" t="s">
        <v>72</v>
      </c>
      <c r="Z332" s="103">
        <f t="shared" si="134"/>
        <v>0</v>
      </c>
      <c r="AA332" s="103">
        <f t="shared" si="135"/>
        <v>0</v>
      </c>
      <c r="AB332" s="128">
        <f t="shared" si="139"/>
        <v>0.63361119095525531</v>
      </c>
      <c r="AC332" s="128" t="e">
        <f t="shared" si="140"/>
        <v>#REF!</v>
      </c>
    </row>
    <row r="333" spans="1:29" ht="50.1" customHeight="1">
      <c r="A333" s="171"/>
      <c r="B333" s="171"/>
      <c r="C333" s="174"/>
      <c r="D333" s="174"/>
      <c r="E333" s="131"/>
      <c r="F333" s="177"/>
      <c r="G333" s="180"/>
      <c r="H333" s="163"/>
      <c r="I333" s="165"/>
      <c r="J333" s="168"/>
      <c r="K333" s="62" t="s">
        <v>86</v>
      </c>
      <c r="L333" s="63">
        <v>10230</v>
      </c>
      <c r="M333" s="63">
        <v>6390</v>
      </c>
      <c r="N333" s="142" t="s">
        <v>2055</v>
      </c>
      <c r="O333" s="127"/>
      <c r="P333" s="100"/>
      <c r="Q333" s="63">
        <f t="shared" si="136"/>
        <v>0</v>
      </c>
      <c r="R333" s="64"/>
      <c r="S333" s="67">
        <v>10</v>
      </c>
      <c r="T333" s="39"/>
      <c r="U333" s="106">
        <f>IF(EXACT(O333,Y333),M333,M333*(1-'Расчет ПРЕДЗАКАЗ'!$D$10))</f>
        <v>6262.2</v>
      </c>
      <c r="V333" s="106">
        <f t="shared" si="137"/>
        <v>0</v>
      </c>
      <c r="W333" s="106" t="e">
        <f>IF(EXACT(O333,Y333),M333,M333*(1-#REF!))</f>
        <v>#REF!</v>
      </c>
      <c r="X333" s="106" t="e">
        <f t="shared" si="138"/>
        <v>#REF!</v>
      </c>
      <c r="Y333" s="107" t="s">
        <v>72</v>
      </c>
      <c r="Z333" s="103">
        <f t="shared" si="134"/>
        <v>0</v>
      </c>
      <c r="AA333" s="103">
        <f t="shared" si="135"/>
        <v>0</v>
      </c>
      <c r="AB333" s="128">
        <f t="shared" si="139"/>
        <v>0.63361119095525531</v>
      </c>
      <c r="AC333" s="128" t="e">
        <f t="shared" si="140"/>
        <v>#REF!</v>
      </c>
    </row>
    <row r="334" spans="1:29" ht="50.1" customHeight="1">
      <c r="A334" s="171"/>
      <c r="B334" s="171"/>
      <c r="C334" s="174"/>
      <c r="D334" s="174"/>
      <c r="E334" s="131"/>
      <c r="F334" s="177"/>
      <c r="G334" s="180"/>
      <c r="H334" s="163"/>
      <c r="I334" s="165"/>
      <c r="J334" s="168"/>
      <c r="K334" s="62" t="s">
        <v>88</v>
      </c>
      <c r="L334" s="63">
        <v>10230</v>
      </c>
      <c r="M334" s="63">
        <v>6390</v>
      </c>
      <c r="N334" s="142" t="s">
        <v>2056</v>
      </c>
      <c r="O334" s="127"/>
      <c r="P334" s="100"/>
      <c r="Q334" s="63">
        <f t="shared" si="136"/>
        <v>0</v>
      </c>
      <c r="R334" s="64"/>
      <c r="S334" s="67">
        <v>50</v>
      </c>
      <c r="T334" s="39"/>
      <c r="U334" s="106">
        <f>IF(EXACT(O334,Y334),M334,M334*(1-'Расчет ПРЕДЗАКАЗ'!$D$10))</f>
        <v>6262.2</v>
      </c>
      <c r="V334" s="106">
        <f t="shared" si="137"/>
        <v>0</v>
      </c>
      <c r="W334" s="106" t="e">
        <f>IF(EXACT(O334,Y334),M334,M334*(1-#REF!))</f>
        <v>#REF!</v>
      </c>
      <c r="X334" s="106" t="e">
        <f t="shared" si="138"/>
        <v>#REF!</v>
      </c>
      <c r="Y334" s="107" t="s">
        <v>72</v>
      </c>
      <c r="Z334" s="103">
        <f t="shared" si="134"/>
        <v>0</v>
      </c>
      <c r="AA334" s="103">
        <f t="shared" si="135"/>
        <v>0</v>
      </c>
      <c r="AB334" s="128">
        <f t="shared" si="139"/>
        <v>0.63361119095525531</v>
      </c>
      <c r="AC334" s="128" t="e">
        <f t="shared" si="140"/>
        <v>#REF!</v>
      </c>
    </row>
    <row r="335" spans="1:29" ht="50.1" customHeight="1">
      <c r="A335" s="171"/>
      <c r="B335" s="171"/>
      <c r="C335" s="174"/>
      <c r="D335" s="174"/>
      <c r="E335" s="131"/>
      <c r="F335" s="177"/>
      <c r="G335" s="180"/>
      <c r="H335" s="163"/>
      <c r="I335" s="165"/>
      <c r="J335" s="168"/>
      <c r="K335" s="62" t="s">
        <v>107</v>
      </c>
      <c r="L335" s="63">
        <v>10230</v>
      </c>
      <c r="M335" s="63">
        <v>6390</v>
      </c>
      <c r="N335" s="142" t="s">
        <v>2057</v>
      </c>
      <c r="O335" s="127"/>
      <c r="P335" s="100"/>
      <c r="Q335" s="63">
        <f t="shared" si="136"/>
        <v>0</v>
      </c>
      <c r="R335" s="64"/>
      <c r="S335" s="67">
        <v>1</v>
      </c>
      <c r="T335" s="39"/>
      <c r="U335" s="106">
        <f>IF(EXACT(O335,Y335),M335,M335*(1-'Расчет ПРЕДЗАКАЗ'!$D$10))</f>
        <v>6262.2</v>
      </c>
      <c r="V335" s="106">
        <f t="shared" si="137"/>
        <v>0</v>
      </c>
      <c r="W335" s="106" t="e">
        <f>IF(EXACT(O335,Y335),M335,M335*(1-#REF!))</f>
        <v>#REF!</v>
      </c>
      <c r="X335" s="106" t="e">
        <f t="shared" si="138"/>
        <v>#REF!</v>
      </c>
      <c r="Y335" s="107" t="s">
        <v>72</v>
      </c>
      <c r="Z335" s="103">
        <f t="shared" si="134"/>
        <v>0</v>
      </c>
      <c r="AA335" s="103">
        <f t="shared" si="135"/>
        <v>0</v>
      </c>
      <c r="AB335" s="128">
        <f t="shared" si="139"/>
        <v>0.63361119095525531</v>
      </c>
      <c r="AC335" s="128" t="e">
        <f t="shared" si="140"/>
        <v>#REF!</v>
      </c>
    </row>
    <row r="336" spans="1:29" ht="50.1" customHeight="1">
      <c r="A336" s="171"/>
      <c r="B336" s="171"/>
      <c r="C336" s="174"/>
      <c r="D336" s="174"/>
      <c r="E336" s="131"/>
      <c r="F336" s="177"/>
      <c r="G336" s="180"/>
      <c r="H336" s="163"/>
      <c r="I336" s="165"/>
      <c r="J336" s="168"/>
      <c r="K336" s="62"/>
      <c r="L336" s="63"/>
      <c r="M336" s="63"/>
      <c r="N336" s="142"/>
      <c r="O336" s="127"/>
      <c r="P336" s="100"/>
      <c r="Q336" s="63">
        <f t="shared" si="136"/>
        <v>0</v>
      </c>
      <c r="R336" s="64"/>
      <c r="S336" s="67"/>
      <c r="T336" s="39"/>
      <c r="U336" s="106">
        <f>IF(EXACT(O336,Y336),M336,M336*(1-'Расчет ПРЕДЗАКАЗ'!$D$10))</f>
        <v>0</v>
      </c>
      <c r="V336" s="106">
        <f t="shared" si="137"/>
        <v>0</v>
      </c>
      <c r="W336" s="106" t="e">
        <f>IF(EXACT(O336,Y336),M336,M336*(1-#REF!))</f>
        <v>#REF!</v>
      </c>
      <c r="X336" s="106" t="e">
        <f t="shared" si="138"/>
        <v>#REF!</v>
      </c>
      <c r="Y336" s="107" t="s">
        <v>72</v>
      </c>
      <c r="Z336" s="103">
        <f t="shared" si="134"/>
        <v>0</v>
      </c>
      <c r="AA336" s="103">
        <f t="shared" si="135"/>
        <v>0</v>
      </c>
      <c r="AB336" s="128" t="str">
        <f t="shared" si="139"/>
        <v/>
      </c>
      <c r="AC336" s="128" t="e">
        <f t="shared" si="140"/>
        <v>#REF!</v>
      </c>
    </row>
    <row r="337" spans="1:29" ht="50.1" customHeight="1">
      <c r="A337" s="171"/>
      <c r="B337" s="171"/>
      <c r="C337" s="174"/>
      <c r="D337" s="174"/>
      <c r="E337" s="131"/>
      <c r="F337" s="177"/>
      <c r="G337" s="180"/>
      <c r="H337" s="163"/>
      <c r="I337" s="165"/>
      <c r="J337" s="168"/>
      <c r="K337" s="62"/>
      <c r="L337" s="63"/>
      <c r="M337" s="63"/>
      <c r="N337" s="143"/>
      <c r="O337" s="127"/>
      <c r="P337" s="100"/>
      <c r="Q337" s="63">
        <f t="shared" si="136"/>
        <v>0</v>
      </c>
      <c r="R337" s="65"/>
      <c r="S337" s="67"/>
      <c r="T337" s="40"/>
      <c r="U337" s="106">
        <f>IF(EXACT(O337,Y337),M337,M337*(1-'Расчет ПРЕДЗАКАЗ'!$D$10))</f>
        <v>0</v>
      </c>
      <c r="V337" s="106">
        <f t="shared" si="137"/>
        <v>0</v>
      </c>
      <c r="W337" s="106" t="e">
        <f>IF(EXACT(O337,Y337),M337,M337*(1-#REF!))</f>
        <v>#REF!</v>
      </c>
      <c r="X337" s="106" t="e">
        <f t="shared" si="138"/>
        <v>#REF!</v>
      </c>
      <c r="Y337" s="107" t="s">
        <v>72</v>
      </c>
      <c r="Z337" s="103">
        <f t="shared" si="134"/>
        <v>0</v>
      </c>
      <c r="AA337" s="103">
        <f t="shared" si="135"/>
        <v>0</v>
      </c>
      <c r="AB337" s="128" t="str">
        <f t="shared" si="139"/>
        <v/>
      </c>
      <c r="AC337" s="128" t="e">
        <f t="shared" si="140"/>
        <v>#REF!</v>
      </c>
    </row>
    <row r="338" spans="1:29" ht="50.1" customHeight="1">
      <c r="A338" s="171"/>
      <c r="B338" s="171"/>
      <c r="C338" s="174"/>
      <c r="D338" s="174"/>
      <c r="E338" s="131"/>
      <c r="F338" s="177"/>
      <c r="G338" s="180"/>
      <c r="H338" s="163"/>
      <c r="I338" s="165"/>
      <c r="J338" s="168"/>
      <c r="K338" s="62"/>
      <c r="L338" s="63"/>
      <c r="M338" s="63"/>
      <c r="N338" s="65"/>
      <c r="O338" s="127"/>
      <c r="P338" s="100"/>
      <c r="Q338" s="63">
        <f t="shared" si="136"/>
        <v>0</v>
      </c>
      <c r="R338" s="65"/>
      <c r="S338" s="67"/>
      <c r="T338" s="40"/>
      <c r="U338" s="106">
        <f>IF(EXACT(O338,Y338),M338,M338*(1-'Расчет ПРЕДЗАКАЗ'!$D$10))</f>
        <v>0</v>
      </c>
      <c r="V338" s="106">
        <f t="shared" si="137"/>
        <v>0</v>
      </c>
      <c r="W338" s="106" t="e">
        <f>IF(EXACT(O338,Y338),M338,M338*(1-#REF!))</f>
        <v>#REF!</v>
      </c>
      <c r="X338" s="106" t="e">
        <f t="shared" si="138"/>
        <v>#REF!</v>
      </c>
      <c r="Y338" s="107" t="s">
        <v>72</v>
      </c>
      <c r="Z338" s="103">
        <f t="shared" si="134"/>
        <v>0</v>
      </c>
      <c r="AA338" s="103">
        <f t="shared" si="135"/>
        <v>0</v>
      </c>
      <c r="AB338" s="128" t="str">
        <f t="shared" si="139"/>
        <v/>
      </c>
      <c r="AC338" s="128" t="e">
        <f t="shared" si="140"/>
        <v>#REF!</v>
      </c>
    </row>
    <row r="339" spans="1:29" ht="50.1" customHeight="1">
      <c r="A339" s="171"/>
      <c r="B339" s="171"/>
      <c r="C339" s="174"/>
      <c r="D339" s="174"/>
      <c r="E339" s="131"/>
      <c r="F339" s="177"/>
      <c r="G339" s="180"/>
      <c r="H339" s="163"/>
      <c r="I339" s="165"/>
      <c r="J339" s="168"/>
      <c r="K339" s="62"/>
      <c r="L339" s="63"/>
      <c r="M339" s="63"/>
      <c r="N339" s="65"/>
      <c r="O339" s="127"/>
      <c r="P339" s="100"/>
      <c r="Q339" s="63">
        <f t="shared" si="136"/>
        <v>0</v>
      </c>
      <c r="R339" s="65"/>
      <c r="S339" s="67"/>
      <c r="T339" s="40"/>
      <c r="U339" s="106">
        <f>IF(EXACT(O339,Y339),M339,M339*(1-'Расчет ПРЕДЗАКАЗ'!$D$10))</f>
        <v>0</v>
      </c>
      <c r="V339" s="106">
        <f t="shared" si="137"/>
        <v>0</v>
      </c>
      <c r="W339" s="106" t="e">
        <f>IF(EXACT(O339,Y339),M339,M339*(1-#REF!))</f>
        <v>#REF!</v>
      </c>
      <c r="X339" s="106" t="e">
        <f t="shared" si="138"/>
        <v>#REF!</v>
      </c>
      <c r="Y339" s="107" t="s">
        <v>72</v>
      </c>
      <c r="Z339" s="103">
        <f t="shared" si="134"/>
        <v>0</v>
      </c>
      <c r="AA339" s="103">
        <f t="shared" si="135"/>
        <v>0</v>
      </c>
      <c r="AB339" s="128" t="str">
        <f t="shared" si="139"/>
        <v/>
      </c>
      <c r="AC339" s="128" t="e">
        <f t="shared" si="140"/>
        <v>#REF!</v>
      </c>
    </row>
    <row r="340" spans="1:29" ht="50.1" customHeight="1">
      <c r="A340" s="171"/>
      <c r="B340" s="171"/>
      <c r="C340" s="174"/>
      <c r="D340" s="174"/>
      <c r="E340" s="131"/>
      <c r="F340" s="177"/>
      <c r="G340" s="180"/>
      <c r="H340" s="163"/>
      <c r="I340" s="165"/>
      <c r="J340" s="168"/>
      <c r="K340" s="62"/>
      <c r="L340" s="63"/>
      <c r="M340" s="63"/>
      <c r="N340" s="65"/>
      <c r="O340" s="127"/>
      <c r="P340" s="100"/>
      <c r="Q340" s="63">
        <f t="shared" si="136"/>
        <v>0</v>
      </c>
      <c r="R340" s="65"/>
      <c r="S340" s="67"/>
      <c r="T340" s="40"/>
      <c r="U340" s="106">
        <f>IF(EXACT(O340,Y340),M340,M340*(1-'Расчет ПРЕДЗАКАЗ'!$D$10))</f>
        <v>0</v>
      </c>
      <c r="V340" s="106">
        <f t="shared" si="137"/>
        <v>0</v>
      </c>
      <c r="W340" s="106" t="e">
        <f>IF(EXACT(O340,Y340),M340,M340*(1-#REF!))</f>
        <v>#REF!</v>
      </c>
      <c r="X340" s="106" t="e">
        <f t="shared" si="138"/>
        <v>#REF!</v>
      </c>
      <c r="Y340" s="107" t="s">
        <v>72</v>
      </c>
      <c r="Z340" s="103">
        <f t="shared" si="134"/>
        <v>0</v>
      </c>
      <c r="AA340" s="103">
        <f t="shared" si="135"/>
        <v>0</v>
      </c>
      <c r="AB340" s="128" t="str">
        <f t="shared" si="139"/>
        <v/>
      </c>
      <c r="AC340" s="128" t="e">
        <f t="shared" si="140"/>
        <v>#REF!</v>
      </c>
    </row>
    <row r="341" spans="1:29" ht="50.1" customHeight="1">
      <c r="A341" s="171"/>
      <c r="B341" s="171"/>
      <c r="C341" s="174"/>
      <c r="D341" s="174"/>
      <c r="E341" s="131"/>
      <c r="F341" s="177"/>
      <c r="G341" s="180"/>
      <c r="H341" s="163"/>
      <c r="I341" s="165"/>
      <c r="J341" s="168"/>
      <c r="K341" s="62"/>
      <c r="L341" s="63"/>
      <c r="M341" s="63"/>
      <c r="N341" s="65"/>
      <c r="O341" s="127"/>
      <c r="P341" s="100"/>
      <c r="Q341" s="63">
        <f t="shared" si="136"/>
        <v>0</v>
      </c>
      <c r="R341" s="65"/>
      <c r="S341" s="67"/>
      <c r="T341" s="40"/>
      <c r="U341" s="106">
        <f>IF(EXACT(O341,Y341),M341,M341*(1-'Расчет ПРЕДЗАКАЗ'!$D$10))</f>
        <v>0</v>
      </c>
      <c r="V341" s="106">
        <f t="shared" si="137"/>
        <v>0</v>
      </c>
      <c r="W341" s="106" t="e">
        <f>IF(EXACT(O341,Y341),M341,M341*(1-#REF!))</f>
        <v>#REF!</v>
      </c>
      <c r="X341" s="106" t="e">
        <f t="shared" si="138"/>
        <v>#REF!</v>
      </c>
      <c r="Y341" s="107" t="s">
        <v>72</v>
      </c>
      <c r="Z341" s="103">
        <f t="shared" si="134"/>
        <v>0</v>
      </c>
      <c r="AA341" s="103">
        <f t="shared" si="135"/>
        <v>0</v>
      </c>
      <c r="AB341" s="128" t="str">
        <f t="shared" si="139"/>
        <v/>
      </c>
      <c r="AC341" s="128" t="e">
        <f t="shared" si="140"/>
        <v>#REF!</v>
      </c>
    </row>
    <row r="342" spans="1:29" ht="50.1" customHeight="1">
      <c r="A342" s="172"/>
      <c r="B342" s="172"/>
      <c r="C342" s="175"/>
      <c r="D342" s="175"/>
      <c r="E342" s="132"/>
      <c r="F342" s="178"/>
      <c r="G342" s="181"/>
      <c r="H342" s="164"/>
      <c r="I342" s="166"/>
      <c r="J342" s="169"/>
      <c r="K342" s="62"/>
      <c r="L342" s="63"/>
      <c r="M342" s="63"/>
      <c r="N342" s="65"/>
      <c r="O342" s="127"/>
      <c r="P342" s="100"/>
      <c r="Q342" s="63">
        <f t="shared" si="136"/>
        <v>0</v>
      </c>
      <c r="R342" s="65"/>
      <c r="S342" s="67"/>
      <c r="T342" s="40"/>
      <c r="U342" s="106">
        <f>IF(EXACT(O342,Y342),M342,M342*(1-'Расчет ПРЕДЗАКАЗ'!$D$10))</f>
        <v>0</v>
      </c>
      <c r="V342" s="106">
        <f t="shared" si="137"/>
        <v>0</v>
      </c>
      <c r="W342" s="106" t="e">
        <f>IF(EXACT(O342,Y342),M342,M342*(1-#REF!))</f>
        <v>#REF!</v>
      </c>
      <c r="X342" s="106" t="e">
        <f t="shared" si="138"/>
        <v>#REF!</v>
      </c>
      <c r="Y342" s="107" t="s">
        <v>72</v>
      </c>
      <c r="Z342" s="103">
        <f t="shared" si="134"/>
        <v>0</v>
      </c>
      <c r="AA342" s="103">
        <f t="shared" si="135"/>
        <v>0</v>
      </c>
      <c r="AB342" s="128" t="str">
        <f t="shared" si="139"/>
        <v/>
      </c>
      <c r="AC342" s="128" t="e">
        <f t="shared" si="140"/>
        <v>#REF!</v>
      </c>
    </row>
    <row r="343" spans="1:29" ht="11.25" customHeight="1" thickBot="1"/>
    <row r="344" spans="1:29" ht="50.1" customHeight="1">
      <c r="A344" s="170">
        <v>252</v>
      </c>
      <c r="B344" s="170" t="s">
        <v>2035</v>
      </c>
      <c r="C344" s="173" t="s">
        <v>2058</v>
      </c>
      <c r="D344" s="173" t="s">
        <v>77</v>
      </c>
      <c r="E344" s="130"/>
      <c r="F344" s="176" t="s">
        <v>2059</v>
      </c>
      <c r="G344" s="179" t="s">
        <v>991</v>
      </c>
      <c r="H344" s="162" t="s">
        <v>2060</v>
      </c>
      <c r="I344" s="162" t="s">
        <v>2061</v>
      </c>
      <c r="J344" s="167" t="s">
        <v>19</v>
      </c>
      <c r="K344" s="62" t="s">
        <v>82</v>
      </c>
      <c r="L344" s="63">
        <v>12480</v>
      </c>
      <c r="M344" s="63">
        <v>7800</v>
      </c>
      <c r="N344" s="142" t="s">
        <v>2062</v>
      </c>
      <c r="O344" s="127"/>
      <c r="P344" s="100"/>
      <c r="Q344" s="63">
        <f>P344*M344</f>
        <v>0</v>
      </c>
      <c r="R344" s="64"/>
      <c r="S344" s="67">
        <v>39</v>
      </c>
      <c r="T344" s="39"/>
      <c r="U344" s="106">
        <f>IF(EXACT(O344,Y344),M344,M344*(1-'Расчет ПРЕДЗАКАЗ'!$D$10))</f>
        <v>7644</v>
      </c>
      <c r="V344" s="106">
        <f>P344*U344</f>
        <v>0</v>
      </c>
      <c r="W344" s="106" t="e">
        <f>IF(EXACT(O344,Y344),M344,M344*(1-#REF!))</f>
        <v>#REF!</v>
      </c>
      <c r="X344" s="123" t="e">
        <f>P344*W344</f>
        <v>#REF!</v>
      </c>
      <c r="Y344" s="124" t="s">
        <v>72</v>
      </c>
      <c r="Z344" s="103">
        <f t="shared" ref="Z344:Z358" si="141">IF(EXACT(O344,Y344),Q344,0)</f>
        <v>0</v>
      </c>
      <c r="AA344" s="103">
        <f t="shared" ref="AA344:AA358" si="142">IF(Z344=0,Q344,0)</f>
        <v>0</v>
      </c>
      <c r="AB344" s="128">
        <f>IF(U344=0,"",L344/U344-1)</f>
        <v>0.63265306122448983</v>
      </c>
      <c r="AC344" s="128" t="e">
        <f>IF(W344=0,"",L344/W344-1)</f>
        <v>#REF!</v>
      </c>
    </row>
    <row r="345" spans="1:29" ht="50.1" customHeight="1">
      <c r="A345" s="171"/>
      <c r="B345" s="171"/>
      <c r="C345" s="174"/>
      <c r="D345" s="174"/>
      <c r="E345" s="131"/>
      <c r="F345" s="177"/>
      <c r="G345" s="180"/>
      <c r="H345" s="163"/>
      <c r="I345" s="165"/>
      <c r="J345" s="168"/>
      <c r="K345" s="62" t="s">
        <v>96</v>
      </c>
      <c r="L345" s="63">
        <v>12480</v>
      </c>
      <c r="M345" s="63">
        <v>7800</v>
      </c>
      <c r="N345" s="142" t="s">
        <v>2063</v>
      </c>
      <c r="O345" s="127"/>
      <c r="P345" s="100"/>
      <c r="Q345" s="63">
        <f t="shared" ref="Q345:Q358" si="143">P345*M345</f>
        <v>0</v>
      </c>
      <c r="R345" s="64"/>
      <c r="S345" s="67">
        <v>89</v>
      </c>
      <c r="T345" s="39"/>
      <c r="U345" s="106">
        <f>IF(EXACT(O345,Y345),M345,M345*(1-'Расчет ПРЕДЗАКАЗ'!$D$10))</f>
        <v>7644</v>
      </c>
      <c r="V345" s="106">
        <f t="shared" ref="V345:V358" si="144">P345*U345</f>
        <v>0</v>
      </c>
      <c r="W345" s="106" t="e">
        <f>IF(EXACT(O345,Y345),M345,M345*(1-#REF!))</f>
        <v>#REF!</v>
      </c>
      <c r="X345" s="106" t="e">
        <f t="shared" ref="X345:X358" si="145">P345*W345</f>
        <v>#REF!</v>
      </c>
      <c r="Y345" s="107" t="s">
        <v>72</v>
      </c>
      <c r="Z345" s="103">
        <f t="shared" si="141"/>
        <v>0</v>
      </c>
      <c r="AA345" s="103">
        <f t="shared" si="142"/>
        <v>0</v>
      </c>
      <c r="AB345" s="128">
        <f t="shared" ref="AB345:AB358" si="146">IF(U345=0,"",L345/U345-1)</f>
        <v>0.63265306122448983</v>
      </c>
      <c r="AC345" s="128" t="e">
        <f t="shared" ref="AC345:AC358" si="147">IF(W345=0,"",L345/W345-1)</f>
        <v>#REF!</v>
      </c>
    </row>
    <row r="346" spans="1:29" ht="50.1" customHeight="1">
      <c r="A346" s="171"/>
      <c r="B346" s="171"/>
      <c r="C346" s="174"/>
      <c r="D346" s="174"/>
      <c r="E346" s="131"/>
      <c r="F346" s="177"/>
      <c r="G346" s="180"/>
      <c r="H346" s="163"/>
      <c r="I346" s="165"/>
      <c r="J346" s="168"/>
      <c r="K346" s="62" t="s">
        <v>98</v>
      </c>
      <c r="L346" s="63">
        <v>12480</v>
      </c>
      <c r="M346" s="63">
        <v>7800</v>
      </c>
      <c r="N346" s="142" t="s">
        <v>2064</v>
      </c>
      <c r="O346" s="127"/>
      <c r="P346" s="100"/>
      <c r="Q346" s="63">
        <f t="shared" si="143"/>
        <v>0</v>
      </c>
      <c r="R346" s="64"/>
      <c r="S346" s="67">
        <v>45</v>
      </c>
      <c r="T346" s="39"/>
      <c r="U346" s="106">
        <f>IF(EXACT(O346,Y346),M346,M346*(1-'Расчет ПРЕДЗАКАЗ'!$D$10))</f>
        <v>7644</v>
      </c>
      <c r="V346" s="106">
        <f t="shared" si="144"/>
        <v>0</v>
      </c>
      <c r="W346" s="106" t="e">
        <f>IF(EXACT(O346,Y346),M346,M346*(1-#REF!))</f>
        <v>#REF!</v>
      </c>
      <c r="X346" s="106" t="e">
        <f t="shared" si="145"/>
        <v>#REF!</v>
      </c>
      <c r="Y346" s="107" t="s">
        <v>72</v>
      </c>
      <c r="Z346" s="103">
        <f t="shared" si="141"/>
        <v>0</v>
      </c>
      <c r="AA346" s="103">
        <f t="shared" si="142"/>
        <v>0</v>
      </c>
      <c r="AB346" s="128">
        <f t="shared" si="146"/>
        <v>0.63265306122448983</v>
      </c>
      <c r="AC346" s="128" t="e">
        <f t="shared" si="147"/>
        <v>#REF!</v>
      </c>
    </row>
    <row r="347" spans="1:29" ht="50.1" customHeight="1">
      <c r="A347" s="171"/>
      <c r="B347" s="171"/>
      <c r="C347" s="174"/>
      <c r="D347" s="174"/>
      <c r="E347" s="131"/>
      <c r="F347" s="177"/>
      <c r="G347" s="180"/>
      <c r="H347" s="163"/>
      <c r="I347" s="165"/>
      <c r="J347" s="168"/>
      <c r="K347" s="62" t="s">
        <v>84</v>
      </c>
      <c r="L347" s="63">
        <v>12480</v>
      </c>
      <c r="M347" s="63">
        <v>7800</v>
      </c>
      <c r="N347" s="142" t="s">
        <v>2065</v>
      </c>
      <c r="O347" s="127"/>
      <c r="P347" s="100"/>
      <c r="Q347" s="63">
        <f t="shared" si="143"/>
        <v>0</v>
      </c>
      <c r="R347" s="64"/>
      <c r="S347" s="67">
        <v>68</v>
      </c>
      <c r="T347" s="39"/>
      <c r="U347" s="106">
        <f>IF(EXACT(O347,Y347),M347,M347*(1-'Расчет ПРЕДЗАКАЗ'!$D$10))</f>
        <v>7644</v>
      </c>
      <c r="V347" s="106">
        <f t="shared" si="144"/>
        <v>0</v>
      </c>
      <c r="W347" s="106" t="e">
        <f>IF(EXACT(O347,Y347),M347,M347*(1-#REF!))</f>
        <v>#REF!</v>
      </c>
      <c r="X347" s="106" t="e">
        <f t="shared" si="145"/>
        <v>#REF!</v>
      </c>
      <c r="Y347" s="107" t="s">
        <v>72</v>
      </c>
      <c r="Z347" s="103">
        <f t="shared" si="141"/>
        <v>0</v>
      </c>
      <c r="AA347" s="103">
        <f t="shared" si="142"/>
        <v>0</v>
      </c>
      <c r="AB347" s="128">
        <f t="shared" si="146"/>
        <v>0.63265306122448983</v>
      </c>
      <c r="AC347" s="128" t="e">
        <f t="shared" si="147"/>
        <v>#REF!</v>
      </c>
    </row>
    <row r="348" spans="1:29" ht="50.1" customHeight="1">
      <c r="A348" s="171"/>
      <c r="B348" s="171"/>
      <c r="C348" s="174"/>
      <c r="D348" s="174"/>
      <c r="E348" s="131"/>
      <c r="F348" s="177"/>
      <c r="G348" s="180"/>
      <c r="H348" s="163"/>
      <c r="I348" s="165"/>
      <c r="J348" s="168"/>
      <c r="K348" s="62" t="s">
        <v>101</v>
      </c>
      <c r="L348" s="63">
        <v>12480</v>
      </c>
      <c r="M348" s="63">
        <v>7800</v>
      </c>
      <c r="N348" s="142" t="s">
        <v>2066</v>
      </c>
      <c r="O348" s="127"/>
      <c r="P348" s="100"/>
      <c r="Q348" s="63">
        <f t="shared" si="143"/>
        <v>0</v>
      </c>
      <c r="R348" s="64"/>
      <c r="S348" s="67">
        <v>86</v>
      </c>
      <c r="T348" s="39"/>
      <c r="U348" s="106">
        <f>IF(EXACT(O348,Y348),M348,M348*(1-'Расчет ПРЕДЗАКАЗ'!$D$10))</f>
        <v>7644</v>
      </c>
      <c r="V348" s="106">
        <f t="shared" si="144"/>
        <v>0</v>
      </c>
      <c r="W348" s="106" t="e">
        <f>IF(EXACT(O348,Y348),M348,M348*(1-#REF!))</f>
        <v>#REF!</v>
      </c>
      <c r="X348" s="106" t="e">
        <f t="shared" si="145"/>
        <v>#REF!</v>
      </c>
      <c r="Y348" s="107" t="s">
        <v>72</v>
      </c>
      <c r="Z348" s="103">
        <f t="shared" si="141"/>
        <v>0</v>
      </c>
      <c r="AA348" s="103">
        <f t="shared" si="142"/>
        <v>0</v>
      </c>
      <c r="AB348" s="128">
        <f t="shared" si="146"/>
        <v>0.63265306122448983</v>
      </c>
      <c r="AC348" s="128" t="e">
        <f t="shared" si="147"/>
        <v>#REF!</v>
      </c>
    </row>
    <row r="349" spans="1:29" ht="50.1" customHeight="1">
      <c r="A349" s="171"/>
      <c r="B349" s="171"/>
      <c r="C349" s="174"/>
      <c r="D349" s="174"/>
      <c r="E349" s="131"/>
      <c r="F349" s="177"/>
      <c r="G349" s="180"/>
      <c r="H349" s="163"/>
      <c r="I349" s="165"/>
      <c r="J349" s="168"/>
      <c r="K349" s="62" t="s">
        <v>86</v>
      </c>
      <c r="L349" s="63">
        <v>12480</v>
      </c>
      <c r="M349" s="63">
        <v>7800</v>
      </c>
      <c r="N349" s="142" t="s">
        <v>2067</v>
      </c>
      <c r="O349" s="127"/>
      <c r="P349" s="100"/>
      <c r="Q349" s="63">
        <f t="shared" si="143"/>
        <v>0</v>
      </c>
      <c r="R349" s="64"/>
      <c r="S349" s="67">
        <v>15</v>
      </c>
      <c r="T349" s="39"/>
      <c r="U349" s="106">
        <f>IF(EXACT(O349,Y349),M349,M349*(1-'Расчет ПРЕДЗАКАЗ'!$D$10))</f>
        <v>7644</v>
      </c>
      <c r="V349" s="106">
        <f t="shared" si="144"/>
        <v>0</v>
      </c>
      <c r="W349" s="106" t="e">
        <f>IF(EXACT(O349,Y349),M349,M349*(1-#REF!))</f>
        <v>#REF!</v>
      </c>
      <c r="X349" s="106" t="e">
        <f t="shared" si="145"/>
        <v>#REF!</v>
      </c>
      <c r="Y349" s="107" t="s">
        <v>72</v>
      </c>
      <c r="Z349" s="103">
        <f t="shared" si="141"/>
        <v>0</v>
      </c>
      <c r="AA349" s="103">
        <f t="shared" si="142"/>
        <v>0</v>
      </c>
      <c r="AB349" s="128">
        <f t="shared" si="146"/>
        <v>0.63265306122448983</v>
      </c>
      <c r="AC349" s="128" t="e">
        <f t="shared" si="147"/>
        <v>#REF!</v>
      </c>
    </row>
    <row r="350" spans="1:29" ht="50.1" customHeight="1">
      <c r="A350" s="171"/>
      <c r="B350" s="171"/>
      <c r="C350" s="174"/>
      <c r="D350" s="174"/>
      <c r="E350" s="131"/>
      <c r="F350" s="177"/>
      <c r="G350" s="180"/>
      <c r="H350" s="163"/>
      <c r="I350" s="165"/>
      <c r="J350" s="168"/>
      <c r="K350" s="62" t="s">
        <v>88</v>
      </c>
      <c r="L350" s="63">
        <v>12480</v>
      </c>
      <c r="M350" s="63">
        <v>7800</v>
      </c>
      <c r="N350" s="142" t="s">
        <v>2068</v>
      </c>
      <c r="O350" s="127"/>
      <c r="P350" s="100"/>
      <c r="Q350" s="63">
        <f t="shared" si="143"/>
        <v>0</v>
      </c>
      <c r="R350" s="64"/>
      <c r="S350" s="67">
        <v>42</v>
      </c>
      <c r="T350" s="39"/>
      <c r="U350" s="106">
        <f>IF(EXACT(O350,Y350),M350,M350*(1-'Расчет ПРЕДЗАКАЗ'!$D$10))</f>
        <v>7644</v>
      </c>
      <c r="V350" s="106">
        <f t="shared" si="144"/>
        <v>0</v>
      </c>
      <c r="W350" s="106" t="e">
        <f>IF(EXACT(O350,Y350),M350,M350*(1-#REF!))</f>
        <v>#REF!</v>
      </c>
      <c r="X350" s="106" t="e">
        <f t="shared" si="145"/>
        <v>#REF!</v>
      </c>
      <c r="Y350" s="107" t="s">
        <v>72</v>
      </c>
      <c r="Z350" s="103">
        <f t="shared" si="141"/>
        <v>0</v>
      </c>
      <c r="AA350" s="103">
        <f t="shared" si="142"/>
        <v>0</v>
      </c>
      <c r="AB350" s="128">
        <f t="shared" si="146"/>
        <v>0.63265306122448983</v>
      </c>
      <c r="AC350" s="128" t="e">
        <f t="shared" si="147"/>
        <v>#REF!</v>
      </c>
    </row>
    <row r="351" spans="1:29" ht="50.1" customHeight="1">
      <c r="A351" s="171"/>
      <c r="B351" s="171"/>
      <c r="C351" s="174"/>
      <c r="D351" s="174"/>
      <c r="E351" s="131"/>
      <c r="F351" s="177"/>
      <c r="G351" s="180"/>
      <c r="H351" s="163"/>
      <c r="I351" s="165"/>
      <c r="J351" s="168"/>
      <c r="K351" s="62" t="s">
        <v>105</v>
      </c>
      <c r="L351" s="63">
        <v>12480</v>
      </c>
      <c r="M351" s="63">
        <v>7800</v>
      </c>
      <c r="N351" s="142" t="s">
        <v>2069</v>
      </c>
      <c r="O351" s="127"/>
      <c r="P351" s="100"/>
      <c r="Q351" s="63">
        <f t="shared" si="143"/>
        <v>0</v>
      </c>
      <c r="R351" s="64"/>
      <c r="S351" s="67">
        <v>2</v>
      </c>
      <c r="T351" s="39"/>
      <c r="U351" s="106">
        <f>IF(EXACT(O351,Y351),M351,M351*(1-'Расчет ПРЕДЗАКАЗ'!$D$10))</f>
        <v>7644</v>
      </c>
      <c r="V351" s="106">
        <f t="shared" si="144"/>
        <v>0</v>
      </c>
      <c r="W351" s="106" t="e">
        <f>IF(EXACT(O351,Y351),M351,M351*(1-#REF!))</f>
        <v>#REF!</v>
      </c>
      <c r="X351" s="106" t="e">
        <f t="shared" si="145"/>
        <v>#REF!</v>
      </c>
      <c r="Y351" s="107" t="s">
        <v>72</v>
      </c>
      <c r="Z351" s="103">
        <f t="shared" si="141"/>
        <v>0</v>
      </c>
      <c r="AA351" s="103">
        <f t="shared" si="142"/>
        <v>0</v>
      </c>
      <c r="AB351" s="128">
        <f t="shared" si="146"/>
        <v>0.63265306122448983</v>
      </c>
      <c r="AC351" s="128" t="e">
        <f t="shared" si="147"/>
        <v>#REF!</v>
      </c>
    </row>
    <row r="352" spans="1:29" ht="50.1" customHeight="1">
      <c r="A352" s="171"/>
      <c r="B352" s="171"/>
      <c r="C352" s="174"/>
      <c r="D352" s="174"/>
      <c r="E352" s="131"/>
      <c r="F352" s="177"/>
      <c r="G352" s="180"/>
      <c r="H352" s="163"/>
      <c r="I352" s="165"/>
      <c r="J352" s="168"/>
      <c r="K352" s="62" t="s">
        <v>107</v>
      </c>
      <c r="L352" s="63">
        <v>12480</v>
      </c>
      <c r="M352" s="63">
        <v>7800</v>
      </c>
      <c r="N352" s="142" t="s">
        <v>2070</v>
      </c>
      <c r="O352" s="127"/>
      <c r="P352" s="100"/>
      <c r="Q352" s="63">
        <f t="shared" si="143"/>
        <v>0</v>
      </c>
      <c r="R352" s="64"/>
      <c r="S352" s="67">
        <v>25</v>
      </c>
      <c r="T352" s="39"/>
      <c r="U352" s="106">
        <f>IF(EXACT(O352,Y352),M352,M352*(1-'Расчет ПРЕДЗАКАЗ'!$D$10))</f>
        <v>7644</v>
      </c>
      <c r="V352" s="106">
        <f t="shared" si="144"/>
        <v>0</v>
      </c>
      <c r="W352" s="106" t="e">
        <f>IF(EXACT(O352,Y352),M352,M352*(1-#REF!))</f>
        <v>#REF!</v>
      </c>
      <c r="X352" s="106" t="e">
        <f t="shared" si="145"/>
        <v>#REF!</v>
      </c>
      <c r="Y352" s="107" t="s">
        <v>72</v>
      </c>
      <c r="Z352" s="103">
        <f t="shared" si="141"/>
        <v>0</v>
      </c>
      <c r="AA352" s="103">
        <f t="shared" si="142"/>
        <v>0</v>
      </c>
      <c r="AB352" s="128">
        <f t="shared" si="146"/>
        <v>0.63265306122448983</v>
      </c>
      <c r="AC352" s="128" t="e">
        <f t="shared" si="147"/>
        <v>#REF!</v>
      </c>
    </row>
    <row r="353" spans="1:29" ht="50.1" customHeight="1">
      <c r="A353" s="171"/>
      <c r="B353" s="171"/>
      <c r="C353" s="174"/>
      <c r="D353" s="174"/>
      <c r="E353" s="131"/>
      <c r="F353" s="177"/>
      <c r="G353" s="180"/>
      <c r="H353" s="163"/>
      <c r="I353" s="165"/>
      <c r="J353" s="168"/>
      <c r="K353" s="62"/>
      <c r="L353" s="63"/>
      <c r="M353" s="63"/>
      <c r="N353" s="143"/>
      <c r="O353" s="127"/>
      <c r="P353" s="100"/>
      <c r="Q353" s="63">
        <f t="shared" si="143"/>
        <v>0</v>
      </c>
      <c r="R353" s="65"/>
      <c r="S353" s="67"/>
      <c r="T353" s="40"/>
      <c r="U353" s="106">
        <f>IF(EXACT(O353,Y353),M353,M353*(1-'Расчет ПРЕДЗАКАЗ'!$D$10))</f>
        <v>0</v>
      </c>
      <c r="V353" s="106">
        <f t="shared" si="144"/>
        <v>0</v>
      </c>
      <c r="W353" s="106" t="e">
        <f>IF(EXACT(O353,Y353),M353,M353*(1-#REF!))</f>
        <v>#REF!</v>
      </c>
      <c r="X353" s="106" t="e">
        <f t="shared" si="145"/>
        <v>#REF!</v>
      </c>
      <c r="Y353" s="107" t="s">
        <v>72</v>
      </c>
      <c r="Z353" s="103">
        <f t="shared" si="141"/>
        <v>0</v>
      </c>
      <c r="AA353" s="103">
        <f t="shared" si="142"/>
        <v>0</v>
      </c>
      <c r="AB353" s="128" t="str">
        <f t="shared" si="146"/>
        <v/>
      </c>
      <c r="AC353" s="128" t="e">
        <f t="shared" si="147"/>
        <v>#REF!</v>
      </c>
    </row>
    <row r="354" spans="1:29" ht="50.1" customHeight="1">
      <c r="A354" s="171"/>
      <c r="B354" s="171"/>
      <c r="C354" s="174"/>
      <c r="D354" s="174"/>
      <c r="E354" s="131"/>
      <c r="F354" s="177"/>
      <c r="G354" s="180"/>
      <c r="H354" s="163"/>
      <c r="I354" s="165"/>
      <c r="J354" s="168"/>
      <c r="K354" s="62"/>
      <c r="L354" s="63"/>
      <c r="M354" s="63"/>
      <c r="N354" s="65"/>
      <c r="O354" s="127"/>
      <c r="P354" s="100"/>
      <c r="Q354" s="63">
        <f t="shared" si="143"/>
        <v>0</v>
      </c>
      <c r="R354" s="65"/>
      <c r="S354" s="67"/>
      <c r="T354" s="40"/>
      <c r="U354" s="106">
        <f>IF(EXACT(O354,Y354),M354,M354*(1-'Расчет ПРЕДЗАКАЗ'!$D$10))</f>
        <v>0</v>
      </c>
      <c r="V354" s="106">
        <f t="shared" si="144"/>
        <v>0</v>
      </c>
      <c r="W354" s="106" t="e">
        <f>IF(EXACT(O354,Y354),M354,M354*(1-#REF!))</f>
        <v>#REF!</v>
      </c>
      <c r="X354" s="106" t="e">
        <f t="shared" si="145"/>
        <v>#REF!</v>
      </c>
      <c r="Y354" s="107" t="s">
        <v>72</v>
      </c>
      <c r="Z354" s="103">
        <f t="shared" si="141"/>
        <v>0</v>
      </c>
      <c r="AA354" s="103">
        <f t="shared" si="142"/>
        <v>0</v>
      </c>
      <c r="AB354" s="128" t="str">
        <f t="shared" si="146"/>
        <v/>
      </c>
      <c r="AC354" s="128" t="e">
        <f t="shared" si="147"/>
        <v>#REF!</v>
      </c>
    </row>
    <row r="355" spans="1:29" ht="50.1" customHeight="1">
      <c r="A355" s="171"/>
      <c r="B355" s="171"/>
      <c r="C355" s="174"/>
      <c r="D355" s="174"/>
      <c r="E355" s="131"/>
      <c r="F355" s="177"/>
      <c r="G355" s="180"/>
      <c r="H355" s="163"/>
      <c r="I355" s="165"/>
      <c r="J355" s="168"/>
      <c r="K355" s="62"/>
      <c r="L355" s="63"/>
      <c r="M355" s="63"/>
      <c r="N355" s="65"/>
      <c r="O355" s="127"/>
      <c r="P355" s="100"/>
      <c r="Q355" s="63">
        <f t="shared" si="143"/>
        <v>0</v>
      </c>
      <c r="R355" s="65"/>
      <c r="S355" s="67"/>
      <c r="T355" s="40"/>
      <c r="U355" s="106">
        <f>IF(EXACT(O355,Y355),M355,M355*(1-'Расчет ПРЕДЗАКАЗ'!$D$10))</f>
        <v>0</v>
      </c>
      <c r="V355" s="106">
        <f t="shared" si="144"/>
        <v>0</v>
      </c>
      <c r="W355" s="106" t="e">
        <f>IF(EXACT(O355,Y355),M355,M355*(1-#REF!))</f>
        <v>#REF!</v>
      </c>
      <c r="X355" s="106" t="e">
        <f t="shared" si="145"/>
        <v>#REF!</v>
      </c>
      <c r="Y355" s="107" t="s">
        <v>72</v>
      </c>
      <c r="Z355" s="103">
        <f t="shared" si="141"/>
        <v>0</v>
      </c>
      <c r="AA355" s="103">
        <f t="shared" si="142"/>
        <v>0</v>
      </c>
      <c r="AB355" s="128" t="str">
        <f t="shared" si="146"/>
        <v/>
      </c>
      <c r="AC355" s="128" t="e">
        <f t="shared" si="147"/>
        <v>#REF!</v>
      </c>
    </row>
    <row r="356" spans="1:29" ht="50.1" customHeight="1">
      <c r="A356" s="171"/>
      <c r="B356" s="171"/>
      <c r="C356" s="174"/>
      <c r="D356" s="174"/>
      <c r="E356" s="131"/>
      <c r="F356" s="177"/>
      <c r="G356" s="180"/>
      <c r="H356" s="163"/>
      <c r="I356" s="165"/>
      <c r="J356" s="168"/>
      <c r="K356" s="62"/>
      <c r="L356" s="63"/>
      <c r="M356" s="63"/>
      <c r="N356" s="65"/>
      <c r="O356" s="127"/>
      <c r="P356" s="100"/>
      <c r="Q356" s="63">
        <f t="shared" si="143"/>
        <v>0</v>
      </c>
      <c r="R356" s="65"/>
      <c r="S356" s="67"/>
      <c r="T356" s="40"/>
      <c r="U356" s="106">
        <f>IF(EXACT(O356,Y356),M356,M356*(1-'Расчет ПРЕДЗАКАЗ'!$D$10))</f>
        <v>0</v>
      </c>
      <c r="V356" s="106">
        <f t="shared" si="144"/>
        <v>0</v>
      </c>
      <c r="W356" s="106" t="e">
        <f>IF(EXACT(O356,Y356),M356,M356*(1-#REF!))</f>
        <v>#REF!</v>
      </c>
      <c r="X356" s="106" t="e">
        <f t="shared" si="145"/>
        <v>#REF!</v>
      </c>
      <c r="Y356" s="107" t="s">
        <v>72</v>
      </c>
      <c r="Z356" s="103">
        <f t="shared" si="141"/>
        <v>0</v>
      </c>
      <c r="AA356" s="103">
        <f t="shared" si="142"/>
        <v>0</v>
      </c>
      <c r="AB356" s="128" t="str">
        <f t="shared" si="146"/>
        <v/>
      </c>
      <c r="AC356" s="128" t="e">
        <f t="shared" si="147"/>
        <v>#REF!</v>
      </c>
    </row>
    <row r="357" spans="1:29" ht="50.1" customHeight="1">
      <c r="A357" s="171"/>
      <c r="B357" s="171"/>
      <c r="C357" s="174"/>
      <c r="D357" s="174"/>
      <c r="E357" s="131"/>
      <c r="F357" s="177"/>
      <c r="G357" s="180"/>
      <c r="H357" s="163"/>
      <c r="I357" s="165"/>
      <c r="J357" s="168"/>
      <c r="K357" s="62"/>
      <c r="L357" s="63"/>
      <c r="M357" s="63"/>
      <c r="N357" s="65"/>
      <c r="O357" s="127"/>
      <c r="P357" s="100"/>
      <c r="Q357" s="63">
        <f t="shared" si="143"/>
        <v>0</v>
      </c>
      <c r="R357" s="65"/>
      <c r="S357" s="67"/>
      <c r="T357" s="40"/>
      <c r="U357" s="106">
        <f>IF(EXACT(O357,Y357),M357,M357*(1-'Расчет ПРЕДЗАКАЗ'!$D$10))</f>
        <v>0</v>
      </c>
      <c r="V357" s="106">
        <f t="shared" si="144"/>
        <v>0</v>
      </c>
      <c r="W357" s="106" t="e">
        <f>IF(EXACT(O357,Y357),M357,M357*(1-#REF!))</f>
        <v>#REF!</v>
      </c>
      <c r="X357" s="106" t="e">
        <f t="shared" si="145"/>
        <v>#REF!</v>
      </c>
      <c r="Y357" s="107" t="s">
        <v>72</v>
      </c>
      <c r="Z357" s="103">
        <f t="shared" si="141"/>
        <v>0</v>
      </c>
      <c r="AA357" s="103">
        <f t="shared" si="142"/>
        <v>0</v>
      </c>
      <c r="AB357" s="128" t="str">
        <f t="shared" si="146"/>
        <v/>
      </c>
      <c r="AC357" s="128" t="e">
        <f t="shared" si="147"/>
        <v>#REF!</v>
      </c>
    </row>
    <row r="358" spans="1:29" ht="50.1" customHeight="1">
      <c r="A358" s="172"/>
      <c r="B358" s="172"/>
      <c r="C358" s="175"/>
      <c r="D358" s="175"/>
      <c r="E358" s="132"/>
      <c r="F358" s="178"/>
      <c r="G358" s="181"/>
      <c r="H358" s="164"/>
      <c r="I358" s="166"/>
      <c r="J358" s="169"/>
      <c r="K358" s="62"/>
      <c r="L358" s="63"/>
      <c r="M358" s="63"/>
      <c r="N358" s="65"/>
      <c r="O358" s="127"/>
      <c r="P358" s="100"/>
      <c r="Q358" s="63">
        <f t="shared" si="143"/>
        <v>0</v>
      </c>
      <c r="R358" s="65"/>
      <c r="S358" s="67"/>
      <c r="T358" s="40"/>
      <c r="U358" s="106">
        <f>IF(EXACT(O358,Y358),M358,M358*(1-'Расчет ПРЕДЗАКАЗ'!$D$10))</f>
        <v>0</v>
      </c>
      <c r="V358" s="106">
        <f t="shared" si="144"/>
        <v>0</v>
      </c>
      <c r="W358" s="106" t="e">
        <f>IF(EXACT(O358,Y358),M358,M358*(1-#REF!))</f>
        <v>#REF!</v>
      </c>
      <c r="X358" s="106" t="e">
        <f t="shared" si="145"/>
        <v>#REF!</v>
      </c>
      <c r="Y358" s="107" t="s">
        <v>72</v>
      </c>
      <c r="Z358" s="103">
        <f t="shared" si="141"/>
        <v>0</v>
      </c>
      <c r="AA358" s="103">
        <f t="shared" si="142"/>
        <v>0</v>
      </c>
      <c r="AB358" s="128" t="str">
        <f t="shared" si="146"/>
        <v/>
      </c>
      <c r="AC358" s="128" t="e">
        <f t="shared" si="147"/>
        <v>#REF!</v>
      </c>
    </row>
    <row r="359" spans="1:29" ht="11.25" customHeight="1" thickBot="1"/>
    <row r="360" spans="1:29" ht="50.1" customHeight="1">
      <c r="A360" s="170">
        <v>253</v>
      </c>
      <c r="B360" s="170" t="s">
        <v>2071</v>
      </c>
      <c r="C360" s="173" t="s">
        <v>2072</v>
      </c>
      <c r="D360" s="173" t="s">
        <v>77</v>
      </c>
      <c r="E360" s="130"/>
      <c r="F360" s="176" t="s">
        <v>2059</v>
      </c>
      <c r="G360" s="179" t="s">
        <v>79</v>
      </c>
      <c r="H360" s="162" t="s">
        <v>2060</v>
      </c>
      <c r="I360" s="162" t="s">
        <v>2073</v>
      </c>
      <c r="J360" s="167" t="s">
        <v>19</v>
      </c>
      <c r="K360" s="62" t="s">
        <v>82</v>
      </c>
      <c r="L360" s="63">
        <v>12480</v>
      </c>
      <c r="M360" s="63">
        <v>7800</v>
      </c>
      <c r="N360" s="142" t="s">
        <v>2074</v>
      </c>
      <c r="O360" s="127"/>
      <c r="P360" s="100"/>
      <c r="Q360" s="63">
        <f>P360*M360</f>
        <v>0</v>
      </c>
      <c r="R360" s="64"/>
      <c r="S360" s="67">
        <v>49</v>
      </c>
      <c r="T360" s="39"/>
      <c r="U360" s="106">
        <f>IF(EXACT(O360,Y360),M360,M360*(1-'Расчет ПРЕДЗАКАЗ'!$D$10))</f>
        <v>7644</v>
      </c>
      <c r="V360" s="106">
        <f>P360*U360</f>
        <v>0</v>
      </c>
      <c r="W360" s="106" t="e">
        <f>IF(EXACT(O360,Y360),M360,M360*(1-#REF!))</f>
        <v>#REF!</v>
      </c>
      <c r="X360" s="123" t="e">
        <f>P360*W360</f>
        <v>#REF!</v>
      </c>
      <c r="Y360" s="124" t="s">
        <v>72</v>
      </c>
      <c r="Z360" s="103">
        <f t="shared" ref="Z360:Z374" si="148">IF(EXACT(O360,Y360),Q360,0)</f>
        <v>0</v>
      </c>
      <c r="AA360" s="103">
        <f t="shared" ref="AA360:AA374" si="149">IF(Z360=0,Q360,0)</f>
        <v>0</v>
      </c>
      <c r="AB360" s="128">
        <f>IF(U360=0,"",L360/U360-1)</f>
        <v>0.63265306122448983</v>
      </c>
      <c r="AC360" s="128" t="e">
        <f>IF(W360=0,"",L360/W360-1)</f>
        <v>#REF!</v>
      </c>
    </row>
    <row r="361" spans="1:29" ht="50.1" customHeight="1">
      <c r="A361" s="171"/>
      <c r="B361" s="171"/>
      <c r="C361" s="174"/>
      <c r="D361" s="174"/>
      <c r="E361" s="131"/>
      <c r="F361" s="177"/>
      <c r="G361" s="180"/>
      <c r="H361" s="163"/>
      <c r="I361" s="165"/>
      <c r="J361" s="168"/>
      <c r="K361" s="62" t="s">
        <v>96</v>
      </c>
      <c r="L361" s="63">
        <v>12480</v>
      </c>
      <c r="M361" s="63">
        <v>7800</v>
      </c>
      <c r="N361" s="142" t="s">
        <v>2075</v>
      </c>
      <c r="O361" s="127"/>
      <c r="P361" s="100"/>
      <c r="Q361" s="63">
        <f t="shared" ref="Q361:Q374" si="150">P361*M361</f>
        <v>0</v>
      </c>
      <c r="R361" s="64"/>
      <c r="S361" s="67">
        <v>152</v>
      </c>
      <c r="T361" s="39"/>
      <c r="U361" s="106">
        <f>IF(EXACT(O361,Y361),M361,M361*(1-'Расчет ПРЕДЗАКАЗ'!$D$10))</f>
        <v>7644</v>
      </c>
      <c r="V361" s="106">
        <f t="shared" ref="V361:V374" si="151">P361*U361</f>
        <v>0</v>
      </c>
      <c r="W361" s="106" t="e">
        <f>IF(EXACT(O361,Y361),M361,M361*(1-#REF!))</f>
        <v>#REF!</v>
      </c>
      <c r="X361" s="106" t="e">
        <f t="shared" ref="X361:X374" si="152">P361*W361</f>
        <v>#REF!</v>
      </c>
      <c r="Y361" s="107" t="s">
        <v>72</v>
      </c>
      <c r="Z361" s="103">
        <f t="shared" si="148"/>
        <v>0</v>
      </c>
      <c r="AA361" s="103">
        <f t="shared" si="149"/>
        <v>0</v>
      </c>
      <c r="AB361" s="128">
        <f t="shared" ref="AB361:AB374" si="153">IF(U361=0,"",L361/U361-1)</f>
        <v>0.63265306122448983</v>
      </c>
      <c r="AC361" s="128" t="e">
        <f t="shared" ref="AC361:AC374" si="154">IF(W361=0,"",L361/W361-1)</f>
        <v>#REF!</v>
      </c>
    </row>
    <row r="362" spans="1:29" ht="50.1" customHeight="1">
      <c r="A362" s="171"/>
      <c r="B362" s="171"/>
      <c r="C362" s="174"/>
      <c r="D362" s="174"/>
      <c r="E362" s="131"/>
      <c r="F362" s="177"/>
      <c r="G362" s="180"/>
      <c r="H362" s="163"/>
      <c r="I362" s="165"/>
      <c r="J362" s="168"/>
      <c r="K362" s="62" t="s">
        <v>98</v>
      </c>
      <c r="L362" s="63">
        <v>12480</v>
      </c>
      <c r="M362" s="63">
        <v>7800</v>
      </c>
      <c r="N362" s="142" t="s">
        <v>2076</v>
      </c>
      <c r="O362" s="127"/>
      <c r="P362" s="100"/>
      <c r="Q362" s="63">
        <f t="shared" si="150"/>
        <v>0</v>
      </c>
      <c r="R362" s="64"/>
      <c r="S362" s="67">
        <v>69</v>
      </c>
      <c r="T362" s="39"/>
      <c r="U362" s="106">
        <f>IF(EXACT(O362,Y362),M362,M362*(1-'Расчет ПРЕДЗАКАЗ'!$D$10))</f>
        <v>7644</v>
      </c>
      <c r="V362" s="106">
        <f t="shared" si="151"/>
        <v>0</v>
      </c>
      <c r="W362" s="106" t="e">
        <f>IF(EXACT(O362,Y362),M362,M362*(1-#REF!))</f>
        <v>#REF!</v>
      </c>
      <c r="X362" s="106" t="e">
        <f t="shared" si="152"/>
        <v>#REF!</v>
      </c>
      <c r="Y362" s="107" t="s">
        <v>72</v>
      </c>
      <c r="Z362" s="103">
        <f t="shared" si="148"/>
        <v>0</v>
      </c>
      <c r="AA362" s="103">
        <f t="shared" si="149"/>
        <v>0</v>
      </c>
      <c r="AB362" s="128">
        <f t="shared" si="153"/>
        <v>0.63265306122448983</v>
      </c>
      <c r="AC362" s="128" t="e">
        <f t="shared" si="154"/>
        <v>#REF!</v>
      </c>
    </row>
    <row r="363" spans="1:29" ht="50.1" customHeight="1">
      <c r="A363" s="171"/>
      <c r="B363" s="171"/>
      <c r="C363" s="174"/>
      <c r="D363" s="174"/>
      <c r="E363" s="131"/>
      <c r="F363" s="177"/>
      <c r="G363" s="180"/>
      <c r="H363" s="163"/>
      <c r="I363" s="165"/>
      <c r="J363" s="168"/>
      <c r="K363" s="62" t="s">
        <v>84</v>
      </c>
      <c r="L363" s="63">
        <v>12480</v>
      </c>
      <c r="M363" s="63">
        <v>7800</v>
      </c>
      <c r="N363" s="142" t="s">
        <v>2077</v>
      </c>
      <c r="O363" s="127"/>
      <c r="P363" s="100"/>
      <c r="Q363" s="63">
        <f t="shared" si="150"/>
        <v>0</v>
      </c>
      <c r="R363" s="64"/>
      <c r="S363" s="67">
        <v>128</v>
      </c>
      <c r="T363" s="39"/>
      <c r="U363" s="106">
        <f>IF(EXACT(O363,Y363),M363,M363*(1-'Расчет ПРЕДЗАКАЗ'!$D$10))</f>
        <v>7644</v>
      </c>
      <c r="V363" s="106">
        <f t="shared" si="151"/>
        <v>0</v>
      </c>
      <c r="W363" s="106" t="e">
        <f>IF(EXACT(O363,Y363),M363,M363*(1-#REF!))</f>
        <v>#REF!</v>
      </c>
      <c r="X363" s="106" t="e">
        <f t="shared" si="152"/>
        <v>#REF!</v>
      </c>
      <c r="Y363" s="107" t="s">
        <v>72</v>
      </c>
      <c r="Z363" s="103">
        <f t="shared" si="148"/>
        <v>0</v>
      </c>
      <c r="AA363" s="103">
        <f t="shared" si="149"/>
        <v>0</v>
      </c>
      <c r="AB363" s="128">
        <f t="shared" si="153"/>
        <v>0.63265306122448983</v>
      </c>
      <c r="AC363" s="128" t="e">
        <f t="shared" si="154"/>
        <v>#REF!</v>
      </c>
    </row>
    <row r="364" spans="1:29" ht="50.1" customHeight="1">
      <c r="A364" s="171"/>
      <c r="B364" s="171"/>
      <c r="C364" s="174"/>
      <c r="D364" s="174"/>
      <c r="E364" s="131"/>
      <c r="F364" s="177"/>
      <c r="G364" s="180"/>
      <c r="H364" s="163"/>
      <c r="I364" s="165"/>
      <c r="J364" s="168"/>
      <c r="K364" s="62" t="s">
        <v>101</v>
      </c>
      <c r="L364" s="63">
        <v>12480</v>
      </c>
      <c r="M364" s="63">
        <v>7800</v>
      </c>
      <c r="N364" s="142" t="s">
        <v>2078</v>
      </c>
      <c r="O364" s="127"/>
      <c r="P364" s="100"/>
      <c r="Q364" s="63">
        <f t="shared" si="150"/>
        <v>0</v>
      </c>
      <c r="R364" s="64"/>
      <c r="S364" s="67">
        <v>146</v>
      </c>
      <c r="T364" s="39"/>
      <c r="U364" s="106">
        <f>IF(EXACT(O364,Y364),M364,M364*(1-'Расчет ПРЕДЗАКАЗ'!$D$10))</f>
        <v>7644</v>
      </c>
      <c r="V364" s="106">
        <f t="shared" si="151"/>
        <v>0</v>
      </c>
      <c r="W364" s="106" t="e">
        <f>IF(EXACT(O364,Y364),M364,M364*(1-#REF!))</f>
        <v>#REF!</v>
      </c>
      <c r="X364" s="106" t="e">
        <f t="shared" si="152"/>
        <v>#REF!</v>
      </c>
      <c r="Y364" s="107" t="s">
        <v>72</v>
      </c>
      <c r="Z364" s="103">
        <f t="shared" si="148"/>
        <v>0</v>
      </c>
      <c r="AA364" s="103">
        <f t="shared" si="149"/>
        <v>0</v>
      </c>
      <c r="AB364" s="128">
        <f t="shared" si="153"/>
        <v>0.63265306122448983</v>
      </c>
      <c r="AC364" s="128" t="e">
        <f t="shared" si="154"/>
        <v>#REF!</v>
      </c>
    </row>
    <row r="365" spans="1:29" ht="50.1" customHeight="1">
      <c r="A365" s="171"/>
      <c r="B365" s="171"/>
      <c r="C365" s="174"/>
      <c r="D365" s="174"/>
      <c r="E365" s="131"/>
      <c r="F365" s="177"/>
      <c r="G365" s="180"/>
      <c r="H365" s="163"/>
      <c r="I365" s="165"/>
      <c r="J365" s="168"/>
      <c r="K365" s="62" t="s">
        <v>86</v>
      </c>
      <c r="L365" s="63">
        <v>12480</v>
      </c>
      <c r="M365" s="63">
        <v>7800</v>
      </c>
      <c r="N365" s="142" t="s">
        <v>2079</v>
      </c>
      <c r="O365" s="127"/>
      <c r="P365" s="100"/>
      <c r="Q365" s="63">
        <f t="shared" si="150"/>
        <v>0</v>
      </c>
      <c r="R365" s="64"/>
      <c r="S365" s="67">
        <v>26</v>
      </c>
      <c r="T365" s="39"/>
      <c r="U365" s="106">
        <f>IF(EXACT(O365,Y365),M365,M365*(1-'Расчет ПРЕДЗАКАЗ'!$D$10))</f>
        <v>7644</v>
      </c>
      <c r="V365" s="106">
        <f t="shared" si="151"/>
        <v>0</v>
      </c>
      <c r="W365" s="106" t="e">
        <f>IF(EXACT(O365,Y365),M365,M365*(1-#REF!))</f>
        <v>#REF!</v>
      </c>
      <c r="X365" s="106" t="e">
        <f t="shared" si="152"/>
        <v>#REF!</v>
      </c>
      <c r="Y365" s="107" t="s">
        <v>72</v>
      </c>
      <c r="Z365" s="103">
        <f t="shared" si="148"/>
        <v>0</v>
      </c>
      <c r="AA365" s="103">
        <f t="shared" si="149"/>
        <v>0</v>
      </c>
      <c r="AB365" s="128">
        <f t="shared" si="153"/>
        <v>0.63265306122448983</v>
      </c>
      <c r="AC365" s="128" t="e">
        <f t="shared" si="154"/>
        <v>#REF!</v>
      </c>
    </row>
    <row r="366" spans="1:29" ht="50.1" customHeight="1">
      <c r="A366" s="171"/>
      <c r="B366" s="171"/>
      <c r="C366" s="174"/>
      <c r="D366" s="174"/>
      <c r="E366" s="131"/>
      <c r="F366" s="177"/>
      <c r="G366" s="180"/>
      <c r="H366" s="163"/>
      <c r="I366" s="165"/>
      <c r="J366" s="168"/>
      <c r="K366" s="62" t="s">
        <v>88</v>
      </c>
      <c r="L366" s="63">
        <v>12480</v>
      </c>
      <c r="M366" s="63">
        <v>7800</v>
      </c>
      <c r="N366" s="142" t="s">
        <v>2080</v>
      </c>
      <c r="O366" s="127"/>
      <c r="P366" s="100"/>
      <c r="Q366" s="63">
        <f t="shared" si="150"/>
        <v>0</v>
      </c>
      <c r="R366" s="64"/>
      <c r="S366" s="67">
        <v>69</v>
      </c>
      <c r="T366" s="39"/>
      <c r="U366" s="106">
        <f>IF(EXACT(O366,Y366),M366,M366*(1-'Расчет ПРЕДЗАКАЗ'!$D$10))</f>
        <v>7644</v>
      </c>
      <c r="V366" s="106">
        <f t="shared" si="151"/>
        <v>0</v>
      </c>
      <c r="W366" s="106" t="e">
        <f>IF(EXACT(O366,Y366),M366,M366*(1-#REF!))</f>
        <v>#REF!</v>
      </c>
      <c r="X366" s="106" t="e">
        <f t="shared" si="152"/>
        <v>#REF!</v>
      </c>
      <c r="Y366" s="107" t="s">
        <v>72</v>
      </c>
      <c r="Z366" s="103">
        <f t="shared" si="148"/>
        <v>0</v>
      </c>
      <c r="AA366" s="103">
        <f t="shared" si="149"/>
        <v>0</v>
      </c>
      <c r="AB366" s="128">
        <f t="shared" si="153"/>
        <v>0.63265306122448983</v>
      </c>
      <c r="AC366" s="128" t="e">
        <f t="shared" si="154"/>
        <v>#REF!</v>
      </c>
    </row>
    <row r="367" spans="1:29" ht="50.1" customHeight="1">
      <c r="A367" s="171"/>
      <c r="B367" s="171"/>
      <c r="C367" s="174"/>
      <c r="D367" s="174"/>
      <c r="E367" s="131"/>
      <c r="F367" s="177"/>
      <c r="G367" s="180"/>
      <c r="H367" s="163"/>
      <c r="I367" s="165"/>
      <c r="J367" s="168"/>
      <c r="K367" s="62" t="s">
        <v>105</v>
      </c>
      <c r="L367" s="63">
        <v>12480</v>
      </c>
      <c r="M367" s="63">
        <v>7800</v>
      </c>
      <c r="N367" s="142" t="s">
        <v>2081</v>
      </c>
      <c r="O367" s="127"/>
      <c r="P367" s="100"/>
      <c r="Q367" s="63">
        <f t="shared" si="150"/>
        <v>0</v>
      </c>
      <c r="R367" s="64"/>
      <c r="S367" s="67">
        <v>5</v>
      </c>
      <c r="T367" s="39"/>
      <c r="U367" s="106">
        <f>IF(EXACT(O367,Y367),M367,M367*(1-'Расчет ПРЕДЗАКАЗ'!$D$10))</f>
        <v>7644</v>
      </c>
      <c r="V367" s="106">
        <f t="shared" si="151"/>
        <v>0</v>
      </c>
      <c r="W367" s="106" t="e">
        <f>IF(EXACT(O367,Y367),M367,M367*(1-#REF!))</f>
        <v>#REF!</v>
      </c>
      <c r="X367" s="106" t="e">
        <f t="shared" si="152"/>
        <v>#REF!</v>
      </c>
      <c r="Y367" s="107" t="s">
        <v>72</v>
      </c>
      <c r="Z367" s="103">
        <f t="shared" si="148"/>
        <v>0</v>
      </c>
      <c r="AA367" s="103">
        <f t="shared" si="149"/>
        <v>0</v>
      </c>
      <c r="AB367" s="128">
        <f t="shared" si="153"/>
        <v>0.63265306122448983</v>
      </c>
      <c r="AC367" s="128" t="e">
        <f t="shared" si="154"/>
        <v>#REF!</v>
      </c>
    </row>
    <row r="368" spans="1:29" ht="50.1" customHeight="1">
      <c r="A368" s="171"/>
      <c r="B368" s="171"/>
      <c r="C368" s="174"/>
      <c r="D368" s="174"/>
      <c r="E368" s="131"/>
      <c r="F368" s="177"/>
      <c r="G368" s="180"/>
      <c r="H368" s="163"/>
      <c r="I368" s="165"/>
      <c r="J368" s="168"/>
      <c r="K368" s="62" t="s">
        <v>107</v>
      </c>
      <c r="L368" s="63">
        <v>12480</v>
      </c>
      <c r="M368" s="63">
        <v>7800</v>
      </c>
      <c r="N368" s="142" t="s">
        <v>2082</v>
      </c>
      <c r="O368" s="127"/>
      <c r="P368" s="100"/>
      <c r="Q368" s="63">
        <f t="shared" si="150"/>
        <v>0</v>
      </c>
      <c r="R368" s="64"/>
      <c r="S368" s="67">
        <v>32</v>
      </c>
      <c r="T368" s="39"/>
      <c r="U368" s="106">
        <f>IF(EXACT(O368,Y368),M368,M368*(1-'Расчет ПРЕДЗАКАЗ'!$D$10))</f>
        <v>7644</v>
      </c>
      <c r="V368" s="106">
        <f t="shared" si="151"/>
        <v>0</v>
      </c>
      <c r="W368" s="106" t="e">
        <f>IF(EXACT(O368,Y368),M368,M368*(1-#REF!))</f>
        <v>#REF!</v>
      </c>
      <c r="X368" s="106" t="e">
        <f t="shared" si="152"/>
        <v>#REF!</v>
      </c>
      <c r="Y368" s="107" t="s">
        <v>72</v>
      </c>
      <c r="Z368" s="103">
        <f t="shared" si="148"/>
        <v>0</v>
      </c>
      <c r="AA368" s="103">
        <f t="shared" si="149"/>
        <v>0</v>
      </c>
      <c r="AB368" s="128">
        <f t="shared" si="153"/>
        <v>0.63265306122448983</v>
      </c>
      <c r="AC368" s="128" t="e">
        <f t="shared" si="154"/>
        <v>#REF!</v>
      </c>
    </row>
    <row r="369" spans="1:29" ht="50.1" customHeight="1">
      <c r="A369" s="171"/>
      <c r="B369" s="171"/>
      <c r="C369" s="174"/>
      <c r="D369" s="174"/>
      <c r="E369" s="131"/>
      <c r="F369" s="177"/>
      <c r="G369" s="180"/>
      <c r="H369" s="163"/>
      <c r="I369" s="165"/>
      <c r="J369" s="168"/>
      <c r="K369" s="62"/>
      <c r="L369" s="63"/>
      <c r="M369" s="63"/>
      <c r="N369" s="143"/>
      <c r="O369" s="127"/>
      <c r="P369" s="100"/>
      <c r="Q369" s="63">
        <f t="shared" si="150"/>
        <v>0</v>
      </c>
      <c r="R369" s="65"/>
      <c r="S369" s="67"/>
      <c r="T369" s="40"/>
      <c r="U369" s="106">
        <f>IF(EXACT(O369,Y369),M369,M369*(1-'Расчет ПРЕДЗАКАЗ'!$D$10))</f>
        <v>0</v>
      </c>
      <c r="V369" s="106">
        <f t="shared" si="151"/>
        <v>0</v>
      </c>
      <c r="W369" s="106" t="e">
        <f>IF(EXACT(O369,Y369),M369,M369*(1-#REF!))</f>
        <v>#REF!</v>
      </c>
      <c r="X369" s="106" t="e">
        <f t="shared" si="152"/>
        <v>#REF!</v>
      </c>
      <c r="Y369" s="107" t="s">
        <v>72</v>
      </c>
      <c r="Z369" s="103">
        <f t="shared" si="148"/>
        <v>0</v>
      </c>
      <c r="AA369" s="103">
        <f t="shared" si="149"/>
        <v>0</v>
      </c>
      <c r="AB369" s="128" t="str">
        <f t="shared" si="153"/>
        <v/>
      </c>
      <c r="AC369" s="128" t="e">
        <f t="shared" si="154"/>
        <v>#REF!</v>
      </c>
    </row>
    <row r="370" spans="1:29" ht="50.1" customHeight="1">
      <c r="A370" s="171"/>
      <c r="B370" s="171"/>
      <c r="C370" s="174"/>
      <c r="D370" s="174"/>
      <c r="E370" s="131"/>
      <c r="F370" s="177"/>
      <c r="G370" s="180"/>
      <c r="H370" s="163"/>
      <c r="I370" s="165"/>
      <c r="J370" s="168"/>
      <c r="K370" s="62"/>
      <c r="L370" s="63"/>
      <c r="M370" s="63"/>
      <c r="N370" s="65"/>
      <c r="O370" s="127"/>
      <c r="P370" s="100"/>
      <c r="Q370" s="63">
        <f t="shared" si="150"/>
        <v>0</v>
      </c>
      <c r="R370" s="65"/>
      <c r="S370" s="67"/>
      <c r="T370" s="40"/>
      <c r="U370" s="106">
        <f>IF(EXACT(O370,Y370),M370,M370*(1-'Расчет ПРЕДЗАКАЗ'!$D$10))</f>
        <v>0</v>
      </c>
      <c r="V370" s="106">
        <f t="shared" si="151"/>
        <v>0</v>
      </c>
      <c r="W370" s="106" t="e">
        <f>IF(EXACT(O370,Y370),M370,M370*(1-#REF!))</f>
        <v>#REF!</v>
      </c>
      <c r="X370" s="106" t="e">
        <f t="shared" si="152"/>
        <v>#REF!</v>
      </c>
      <c r="Y370" s="107" t="s">
        <v>72</v>
      </c>
      <c r="Z370" s="103">
        <f t="shared" si="148"/>
        <v>0</v>
      </c>
      <c r="AA370" s="103">
        <f t="shared" si="149"/>
        <v>0</v>
      </c>
      <c r="AB370" s="128" t="str">
        <f t="shared" si="153"/>
        <v/>
      </c>
      <c r="AC370" s="128" t="e">
        <f t="shared" si="154"/>
        <v>#REF!</v>
      </c>
    </row>
    <row r="371" spans="1:29" ht="50.1" customHeight="1">
      <c r="A371" s="171"/>
      <c r="B371" s="171"/>
      <c r="C371" s="174"/>
      <c r="D371" s="174"/>
      <c r="E371" s="131"/>
      <c r="F371" s="177"/>
      <c r="G371" s="180"/>
      <c r="H371" s="163"/>
      <c r="I371" s="165"/>
      <c r="J371" s="168"/>
      <c r="K371" s="62"/>
      <c r="L371" s="63"/>
      <c r="M371" s="63"/>
      <c r="N371" s="65"/>
      <c r="O371" s="127"/>
      <c r="P371" s="100"/>
      <c r="Q371" s="63">
        <f t="shared" si="150"/>
        <v>0</v>
      </c>
      <c r="R371" s="65"/>
      <c r="S371" s="67"/>
      <c r="T371" s="40"/>
      <c r="U371" s="106">
        <f>IF(EXACT(O371,Y371),M371,M371*(1-'Расчет ПРЕДЗАКАЗ'!$D$10))</f>
        <v>0</v>
      </c>
      <c r="V371" s="106">
        <f t="shared" si="151"/>
        <v>0</v>
      </c>
      <c r="W371" s="106" t="e">
        <f>IF(EXACT(O371,Y371),M371,M371*(1-#REF!))</f>
        <v>#REF!</v>
      </c>
      <c r="X371" s="106" t="e">
        <f t="shared" si="152"/>
        <v>#REF!</v>
      </c>
      <c r="Y371" s="107" t="s">
        <v>72</v>
      </c>
      <c r="Z371" s="103">
        <f t="shared" si="148"/>
        <v>0</v>
      </c>
      <c r="AA371" s="103">
        <f t="shared" si="149"/>
        <v>0</v>
      </c>
      <c r="AB371" s="128" t="str">
        <f t="shared" si="153"/>
        <v/>
      </c>
      <c r="AC371" s="128" t="e">
        <f t="shared" si="154"/>
        <v>#REF!</v>
      </c>
    </row>
    <row r="372" spans="1:29" ht="50.1" customHeight="1">
      <c r="A372" s="171"/>
      <c r="B372" s="171"/>
      <c r="C372" s="174"/>
      <c r="D372" s="174"/>
      <c r="E372" s="131"/>
      <c r="F372" s="177"/>
      <c r="G372" s="180"/>
      <c r="H372" s="163"/>
      <c r="I372" s="165"/>
      <c r="J372" s="168"/>
      <c r="K372" s="62"/>
      <c r="L372" s="63"/>
      <c r="M372" s="63"/>
      <c r="N372" s="65"/>
      <c r="O372" s="127"/>
      <c r="P372" s="100"/>
      <c r="Q372" s="63">
        <f t="shared" si="150"/>
        <v>0</v>
      </c>
      <c r="R372" s="65"/>
      <c r="S372" s="67"/>
      <c r="T372" s="40"/>
      <c r="U372" s="106">
        <f>IF(EXACT(O372,Y372),M372,M372*(1-'Расчет ПРЕДЗАКАЗ'!$D$10))</f>
        <v>0</v>
      </c>
      <c r="V372" s="106">
        <f t="shared" si="151"/>
        <v>0</v>
      </c>
      <c r="W372" s="106" t="e">
        <f>IF(EXACT(O372,Y372),M372,M372*(1-#REF!))</f>
        <v>#REF!</v>
      </c>
      <c r="X372" s="106" t="e">
        <f t="shared" si="152"/>
        <v>#REF!</v>
      </c>
      <c r="Y372" s="107" t="s">
        <v>72</v>
      </c>
      <c r="Z372" s="103">
        <f t="shared" si="148"/>
        <v>0</v>
      </c>
      <c r="AA372" s="103">
        <f t="shared" si="149"/>
        <v>0</v>
      </c>
      <c r="AB372" s="128" t="str">
        <f t="shared" si="153"/>
        <v/>
      </c>
      <c r="AC372" s="128" t="e">
        <f t="shared" si="154"/>
        <v>#REF!</v>
      </c>
    </row>
    <row r="373" spans="1:29" ht="50.1" customHeight="1">
      <c r="A373" s="171"/>
      <c r="B373" s="171"/>
      <c r="C373" s="174"/>
      <c r="D373" s="174"/>
      <c r="E373" s="131"/>
      <c r="F373" s="177"/>
      <c r="G373" s="180"/>
      <c r="H373" s="163"/>
      <c r="I373" s="165"/>
      <c r="J373" s="168"/>
      <c r="K373" s="62"/>
      <c r="L373" s="63"/>
      <c r="M373" s="63"/>
      <c r="N373" s="65"/>
      <c r="O373" s="127"/>
      <c r="P373" s="100"/>
      <c r="Q373" s="63">
        <f t="shared" si="150"/>
        <v>0</v>
      </c>
      <c r="R373" s="65"/>
      <c r="S373" s="67"/>
      <c r="T373" s="40"/>
      <c r="U373" s="106">
        <f>IF(EXACT(O373,Y373),M373,M373*(1-'Расчет ПРЕДЗАКАЗ'!$D$10))</f>
        <v>0</v>
      </c>
      <c r="V373" s="106">
        <f t="shared" si="151"/>
        <v>0</v>
      </c>
      <c r="W373" s="106" t="e">
        <f>IF(EXACT(O373,Y373),M373,M373*(1-#REF!))</f>
        <v>#REF!</v>
      </c>
      <c r="X373" s="106" t="e">
        <f t="shared" si="152"/>
        <v>#REF!</v>
      </c>
      <c r="Y373" s="107" t="s">
        <v>72</v>
      </c>
      <c r="Z373" s="103">
        <f t="shared" si="148"/>
        <v>0</v>
      </c>
      <c r="AA373" s="103">
        <f t="shared" si="149"/>
        <v>0</v>
      </c>
      <c r="AB373" s="128" t="str">
        <f t="shared" si="153"/>
        <v/>
      </c>
      <c r="AC373" s="128" t="e">
        <f t="shared" si="154"/>
        <v>#REF!</v>
      </c>
    </row>
    <row r="374" spans="1:29" ht="50.1" customHeight="1">
      <c r="A374" s="172"/>
      <c r="B374" s="172"/>
      <c r="C374" s="175"/>
      <c r="D374" s="175"/>
      <c r="E374" s="132"/>
      <c r="F374" s="178"/>
      <c r="G374" s="181"/>
      <c r="H374" s="164"/>
      <c r="I374" s="166"/>
      <c r="J374" s="169"/>
      <c r="K374" s="62"/>
      <c r="L374" s="63"/>
      <c r="M374" s="63"/>
      <c r="N374" s="65"/>
      <c r="O374" s="127"/>
      <c r="P374" s="100"/>
      <c r="Q374" s="63">
        <f t="shared" si="150"/>
        <v>0</v>
      </c>
      <c r="R374" s="65"/>
      <c r="S374" s="67"/>
      <c r="T374" s="40"/>
      <c r="U374" s="106">
        <f>IF(EXACT(O374,Y374),M374,M374*(1-'Расчет ПРЕДЗАКАЗ'!$D$10))</f>
        <v>0</v>
      </c>
      <c r="V374" s="106">
        <f t="shared" si="151"/>
        <v>0</v>
      </c>
      <c r="W374" s="106" t="e">
        <f>IF(EXACT(O374,Y374),M374,M374*(1-#REF!))</f>
        <v>#REF!</v>
      </c>
      <c r="X374" s="106" t="e">
        <f t="shared" si="152"/>
        <v>#REF!</v>
      </c>
      <c r="Y374" s="107" t="s">
        <v>72</v>
      </c>
      <c r="Z374" s="103">
        <f t="shared" si="148"/>
        <v>0</v>
      </c>
      <c r="AA374" s="103">
        <f t="shared" si="149"/>
        <v>0</v>
      </c>
      <c r="AB374" s="128" t="str">
        <f t="shared" si="153"/>
        <v/>
      </c>
      <c r="AC374" s="128" t="e">
        <f t="shared" si="154"/>
        <v>#REF!</v>
      </c>
    </row>
    <row r="375" spans="1:29" ht="11.25" customHeight="1" thickBot="1"/>
    <row r="376" spans="1:29" ht="50.1" customHeight="1">
      <c r="A376" s="170">
        <v>254</v>
      </c>
      <c r="B376" s="170" t="s">
        <v>2083</v>
      </c>
      <c r="C376" s="173" t="s">
        <v>2084</v>
      </c>
      <c r="D376" s="173" t="s">
        <v>77</v>
      </c>
      <c r="E376" s="130"/>
      <c r="F376" s="176" t="s">
        <v>2085</v>
      </c>
      <c r="G376" s="179" t="s">
        <v>575</v>
      </c>
      <c r="H376" s="162" t="s">
        <v>195</v>
      </c>
      <c r="I376" s="162" t="s">
        <v>2086</v>
      </c>
      <c r="J376" s="167" t="s">
        <v>19</v>
      </c>
      <c r="K376" s="62" t="s">
        <v>82</v>
      </c>
      <c r="L376" s="63">
        <v>10080</v>
      </c>
      <c r="M376" s="63">
        <v>6300</v>
      </c>
      <c r="N376" s="142" t="s">
        <v>2087</v>
      </c>
      <c r="O376" s="127"/>
      <c r="P376" s="100"/>
      <c r="Q376" s="63">
        <f>P376*M376</f>
        <v>0</v>
      </c>
      <c r="R376" s="64"/>
      <c r="S376" s="67">
        <v>68</v>
      </c>
      <c r="T376" s="39"/>
      <c r="U376" s="106">
        <f>IF(EXACT(O376,Y376),M376,M376*(1-'Расчет ПРЕДЗАКАЗ'!$D$10))</f>
        <v>6174</v>
      </c>
      <c r="V376" s="106">
        <f>P376*U376</f>
        <v>0</v>
      </c>
      <c r="W376" s="106" t="e">
        <f>IF(EXACT(O376,Y376),M376,M376*(1-#REF!))</f>
        <v>#REF!</v>
      </c>
      <c r="X376" s="123" t="e">
        <f>P376*W376</f>
        <v>#REF!</v>
      </c>
      <c r="Y376" s="124" t="s">
        <v>72</v>
      </c>
      <c r="Z376" s="103">
        <f t="shared" ref="Z376:Z390" si="155">IF(EXACT(O376,Y376),Q376,0)</f>
        <v>0</v>
      </c>
      <c r="AA376" s="103">
        <f t="shared" ref="AA376:AA390" si="156">IF(Z376=0,Q376,0)</f>
        <v>0</v>
      </c>
      <c r="AB376" s="128">
        <f>IF(U376=0,"",L376/U376-1)</f>
        <v>0.63265306122448983</v>
      </c>
      <c r="AC376" s="128" t="e">
        <f>IF(W376=0,"",L376/W376-1)</f>
        <v>#REF!</v>
      </c>
    </row>
    <row r="377" spans="1:29" ht="50.1" customHeight="1">
      <c r="A377" s="171"/>
      <c r="B377" s="171"/>
      <c r="C377" s="174"/>
      <c r="D377" s="174"/>
      <c r="E377" s="131"/>
      <c r="F377" s="177"/>
      <c r="G377" s="180"/>
      <c r="H377" s="163"/>
      <c r="I377" s="165"/>
      <c r="J377" s="168"/>
      <c r="K377" s="62" t="s">
        <v>96</v>
      </c>
      <c r="L377" s="63">
        <v>10080</v>
      </c>
      <c r="M377" s="63">
        <v>6300</v>
      </c>
      <c r="N377" s="142" t="s">
        <v>2088</v>
      </c>
      <c r="O377" s="127"/>
      <c r="P377" s="100"/>
      <c r="Q377" s="63">
        <f t="shared" ref="Q377:Q390" si="157">P377*M377</f>
        <v>0</v>
      </c>
      <c r="R377" s="64"/>
      <c r="S377" s="67">
        <v>191</v>
      </c>
      <c r="T377" s="39"/>
      <c r="U377" s="106">
        <f>IF(EXACT(O377,Y377),M377,M377*(1-'Расчет ПРЕДЗАКАЗ'!$D$10))</f>
        <v>6174</v>
      </c>
      <c r="V377" s="106">
        <f t="shared" ref="V377:V390" si="158">P377*U377</f>
        <v>0</v>
      </c>
      <c r="W377" s="106" t="e">
        <f>IF(EXACT(O377,Y377),M377,M377*(1-#REF!))</f>
        <v>#REF!</v>
      </c>
      <c r="X377" s="106" t="e">
        <f t="shared" ref="X377:X390" si="159">P377*W377</f>
        <v>#REF!</v>
      </c>
      <c r="Y377" s="107" t="s">
        <v>72</v>
      </c>
      <c r="Z377" s="103">
        <f t="shared" si="155"/>
        <v>0</v>
      </c>
      <c r="AA377" s="103">
        <f t="shared" si="156"/>
        <v>0</v>
      </c>
      <c r="AB377" s="128">
        <f t="shared" ref="AB377:AB390" si="160">IF(U377=0,"",L377/U377-1)</f>
        <v>0.63265306122448983</v>
      </c>
      <c r="AC377" s="128" t="e">
        <f t="shared" ref="AC377:AC390" si="161">IF(W377=0,"",L377/W377-1)</f>
        <v>#REF!</v>
      </c>
    </row>
    <row r="378" spans="1:29" ht="50.1" customHeight="1">
      <c r="A378" s="171"/>
      <c r="B378" s="171"/>
      <c r="C378" s="174"/>
      <c r="D378" s="174"/>
      <c r="E378" s="131"/>
      <c r="F378" s="177"/>
      <c r="G378" s="180"/>
      <c r="H378" s="163"/>
      <c r="I378" s="165"/>
      <c r="J378" s="168"/>
      <c r="K378" s="62" t="s">
        <v>98</v>
      </c>
      <c r="L378" s="63">
        <v>10080</v>
      </c>
      <c r="M378" s="63">
        <v>6300</v>
      </c>
      <c r="N378" s="142" t="s">
        <v>2089</v>
      </c>
      <c r="O378" s="127"/>
      <c r="P378" s="100"/>
      <c r="Q378" s="63">
        <f t="shared" si="157"/>
        <v>0</v>
      </c>
      <c r="R378" s="64"/>
      <c r="S378" s="67">
        <v>91</v>
      </c>
      <c r="T378" s="39"/>
      <c r="U378" s="106">
        <f>IF(EXACT(O378,Y378),M378,M378*(1-'Расчет ПРЕДЗАКАЗ'!$D$10))</f>
        <v>6174</v>
      </c>
      <c r="V378" s="106">
        <f t="shared" si="158"/>
        <v>0</v>
      </c>
      <c r="W378" s="106" t="e">
        <f>IF(EXACT(O378,Y378),M378,M378*(1-#REF!))</f>
        <v>#REF!</v>
      </c>
      <c r="X378" s="106" t="e">
        <f t="shared" si="159"/>
        <v>#REF!</v>
      </c>
      <c r="Y378" s="107" t="s">
        <v>72</v>
      </c>
      <c r="Z378" s="103">
        <f t="shared" si="155"/>
        <v>0</v>
      </c>
      <c r="AA378" s="103">
        <f t="shared" si="156"/>
        <v>0</v>
      </c>
      <c r="AB378" s="128">
        <f t="shared" si="160"/>
        <v>0.63265306122448983</v>
      </c>
      <c r="AC378" s="128" t="e">
        <f t="shared" si="161"/>
        <v>#REF!</v>
      </c>
    </row>
    <row r="379" spans="1:29" ht="50.1" customHeight="1">
      <c r="A379" s="171"/>
      <c r="B379" s="171"/>
      <c r="C379" s="174"/>
      <c r="D379" s="174"/>
      <c r="E379" s="131"/>
      <c r="F379" s="177"/>
      <c r="G379" s="180"/>
      <c r="H379" s="163"/>
      <c r="I379" s="165"/>
      <c r="J379" s="168"/>
      <c r="K379" s="62" t="s">
        <v>84</v>
      </c>
      <c r="L379" s="63">
        <v>10080</v>
      </c>
      <c r="M379" s="63">
        <v>6300</v>
      </c>
      <c r="N379" s="142" t="s">
        <v>2090</v>
      </c>
      <c r="O379" s="127"/>
      <c r="P379" s="100"/>
      <c r="Q379" s="63">
        <f t="shared" si="157"/>
        <v>0</v>
      </c>
      <c r="R379" s="64"/>
      <c r="S379" s="67">
        <v>181</v>
      </c>
      <c r="T379" s="39"/>
      <c r="U379" s="106">
        <f>IF(EXACT(O379,Y379),M379,M379*(1-'Расчет ПРЕДЗАКАЗ'!$D$10))</f>
        <v>6174</v>
      </c>
      <c r="V379" s="106">
        <f t="shared" si="158"/>
        <v>0</v>
      </c>
      <c r="W379" s="106" t="e">
        <f>IF(EXACT(O379,Y379),M379,M379*(1-#REF!))</f>
        <v>#REF!</v>
      </c>
      <c r="X379" s="106" t="e">
        <f t="shared" si="159"/>
        <v>#REF!</v>
      </c>
      <c r="Y379" s="107" t="s">
        <v>72</v>
      </c>
      <c r="Z379" s="103">
        <f t="shared" si="155"/>
        <v>0</v>
      </c>
      <c r="AA379" s="103">
        <f t="shared" si="156"/>
        <v>0</v>
      </c>
      <c r="AB379" s="128">
        <f t="shared" si="160"/>
        <v>0.63265306122448983</v>
      </c>
      <c r="AC379" s="128" t="e">
        <f t="shared" si="161"/>
        <v>#REF!</v>
      </c>
    </row>
    <row r="380" spans="1:29" ht="50.1" customHeight="1">
      <c r="A380" s="171"/>
      <c r="B380" s="171"/>
      <c r="C380" s="174"/>
      <c r="D380" s="174"/>
      <c r="E380" s="131"/>
      <c r="F380" s="177"/>
      <c r="G380" s="180"/>
      <c r="H380" s="163"/>
      <c r="I380" s="165"/>
      <c r="J380" s="168"/>
      <c r="K380" s="62" t="s">
        <v>101</v>
      </c>
      <c r="L380" s="63">
        <v>10080</v>
      </c>
      <c r="M380" s="63">
        <v>6300</v>
      </c>
      <c r="N380" s="142" t="s">
        <v>2091</v>
      </c>
      <c r="O380" s="127"/>
      <c r="P380" s="100"/>
      <c r="Q380" s="63">
        <f t="shared" si="157"/>
        <v>0</v>
      </c>
      <c r="R380" s="64"/>
      <c r="S380" s="67">
        <v>174</v>
      </c>
      <c r="T380" s="39"/>
      <c r="U380" s="106">
        <f>IF(EXACT(O380,Y380),M380,M380*(1-'Расчет ПРЕДЗАКАЗ'!$D$10))</f>
        <v>6174</v>
      </c>
      <c r="V380" s="106">
        <f t="shared" si="158"/>
        <v>0</v>
      </c>
      <c r="W380" s="106" t="e">
        <f>IF(EXACT(O380,Y380),M380,M380*(1-#REF!))</f>
        <v>#REF!</v>
      </c>
      <c r="X380" s="106" t="e">
        <f t="shared" si="159"/>
        <v>#REF!</v>
      </c>
      <c r="Y380" s="107" t="s">
        <v>72</v>
      </c>
      <c r="Z380" s="103">
        <f t="shared" si="155"/>
        <v>0</v>
      </c>
      <c r="AA380" s="103">
        <f t="shared" si="156"/>
        <v>0</v>
      </c>
      <c r="AB380" s="128">
        <f t="shared" si="160"/>
        <v>0.63265306122448983</v>
      </c>
      <c r="AC380" s="128" t="e">
        <f t="shared" si="161"/>
        <v>#REF!</v>
      </c>
    </row>
    <row r="381" spans="1:29" ht="50.1" customHeight="1">
      <c r="A381" s="171"/>
      <c r="B381" s="171"/>
      <c r="C381" s="174"/>
      <c r="D381" s="174"/>
      <c r="E381" s="131"/>
      <c r="F381" s="177"/>
      <c r="G381" s="180"/>
      <c r="H381" s="163"/>
      <c r="I381" s="165"/>
      <c r="J381" s="168"/>
      <c r="K381" s="62" t="s">
        <v>86</v>
      </c>
      <c r="L381" s="63">
        <v>10080</v>
      </c>
      <c r="M381" s="63">
        <v>6300</v>
      </c>
      <c r="N381" s="142" t="s">
        <v>2092</v>
      </c>
      <c r="O381" s="127"/>
      <c r="P381" s="100"/>
      <c r="Q381" s="63">
        <f t="shared" si="157"/>
        <v>0</v>
      </c>
      <c r="R381" s="64"/>
      <c r="S381" s="67">
        <v>43</v>
      </c>
      <c r="T381" s="39"/>
      <c r="U381" s="106">
        <f>IF(EXACT(O381,Y381),M381,M381*(1-'Расчет ПРЕДЗАКАЗ'!$D$10))</f>
        <v>6174</v>
      </c>
      <c r="V381" s="106">
        <f t="shared" si="158"/>
        <v>0</v>
      </c>
      <c r="W381" s="106" t="e">
        <f>IF(EXACT(O381,Y381),M381,M381*(1-#REF!))</f>
        <v>#REF!</v>
      </c>
      <c r="X381" s="106" t="e">
        <f t="shared" si="159"/>
        <v>#REF!</v>
      </c>
      <c r="Y381" s="107" t="s">
        <v>72</v>
      </c>
      <c r="Z381" s="103">
        <f t="shared" si="155"/>
        <v>0</v>
      </c>
      <c r="AA381" s="103">
        <f t="shared" si="156"/>
        <v>0</v>
      </c>
      <c r="AB381" s="128">
        <f t="shared" si="160"/>
        <v>0.63265306122448983</v>
      </c>
      <c r="AC381" s="128" t="e">
        <f t="shared" si="161"/>
        <v>#REF!</v>
      </c>
    </row>
    <row r="382" spans="1:29" ht="50.1" customHeight="1">
      <c r="A382" s="171"/>
      <c r="B382" s="171"/>
      <c r="C382" s="174"/>
      <c r="D382" s="174"/>
      <c r="E382" s="131"/>
      <c r="F382" s="177"/>
      <c r="G382" s="180"/>
      <c r="H382" s="163"/>
      <c r="I382" s="165"/>
      <c r="J382" s="168"/>
      <c r="K382" s="62" t="s">
        <v>88</v>
      </c>
      <c r="L382" s="63">
        <v>10080</v>
      </c>
      <c r="M382" s="63">
        <v>6300</v>
      </c>
      <c r="N382" s="142" t="s">
        <v>2093</v>
      </c>
      <c r="O382" s="127"/>
      <c r="P382" s="100"/>
      <c r="Q382" s="63">
        <f t="shared" si="157"/>
        <v>0</v>
      </c>
      <c r="R382" s="64"/>
      <c r="S382" s="67">
        <v>99</v>
      </c>
      <c r="T382" s="39"/>
      <c r="U382" s="106">
        <f>IF(EXACT(O382,Y382),M382,M382*(1-'Расчет ПРЕДЗАКАЗ'!$D$10))</f>
        <v>6174</v>
      </c>
      <c r="V382" s="106">
        <f t="shared" si="158"/>
        <v>0</v>
      </c>
      <c r="W382" s="106" t="e">
        <f>IF(EXACT(O382,Y382),M382,M382*(1-#REF!))</f>
        <v>#REF!</v>
      </c>
      <c r="X382" s="106" t="e">
        <f t="shared" si="159"/>
        <v>#REF!</v>
      </c>
      <c r="Y382" s="107" t="s">
        <v>72</v>
      </c>
      <c r="Z382" s="103">
        <f t="shared" si="155"/>
        <v>0</v>
      </c>
      <c r="AA382" s="103">
        <f t="shared" si="156"/>
        <v>0</v>
      </c>
      <c r="AB382" s="128">
        <f t="shared" si="160"/>
        <v>0.63265306122448983</v>
      </c>
      <c r="AC382" s="128" t="e">
        <f t="shared" si="161"/>
        <v>#REF!</v>
      </c>
    </row>
    <row r="383" spans="1:29" ht="50.1" customHeight="1">
      <c r="A383" s="171"/>
      <c r="B383" s="171"/>
      <c r="C383" s="174"/>
      <c r="D383" s="174"/>
      <c r="E383" s="131"/>
      <c r="F383" s="177"/>
      <c r="G383" s="180"/>
      <c r="H383" s="163"/>
      <c r="I383" s="165"/>
      <c r="J383" s="168"/>
      <c r="K383" s="62" t="s">
        <v>105</v>
      </c>
      <c r="L383" s="63">
        <v>10080</v>
      </c>
      <c r="M383" s="63">
        <v>6300</v>
      </c>
      <c r="N383" s="142" t="s">
        <v>2094</v>
      </c>
      <c r="O383" s="127"/>
      <c r="P383" s="100"/>
      <c r="Q383" s="63">
        <f t="shared" si="157"/>
        <v>0</v>
      </c>
      <c r="R383" s="64"/>
      <c r="S383" s="67">
        <v>12</v>
      </c>
      <c r="T383" s="39"/>
      <c r="U383" s="106">
        <f>IF(EXACT(O383,Y383),M383,M383*(1-'Расчет ПРЕДЗАКАЗ'!$D$10))</f>
        <v>6174</v>
      </c>
      <c r="V383" s="106">
        <f t="shared" si="158"/>
        <v>0</v>
      </c>
      <c r="W383" s="106" t="e">
        <f>IF(EXACT(O383,Y383),M383,M383*(1-#REF!))</f>
        <v>#REF!</v>
      </c>
      <c r="X383" s="106" t="e">
        <f t="shared" si="159"/>
        <v>#REF!</v>
      </c>
      <c r="Y383" s="107" t="s">
        <v>72</v>
      </c>
      <c r="Z383" s="103">
        <f t="shared" si="155"/>
        <v>0</v>
      </c>
      <c r="AA383" s="103">
        <f t="shared" si="156"/>
        <v>0</v>
      </c>
      <c r="AB383" s="128">
        <f t="shared" si="160"/>
        <v>0.63265306122448983</v>
      </c>
      <c r="AC383" s="128" t="e">
        <f t="shared" si="161"/>
        <v>#REF!</v>
      </c>
    </row>
    <row r="384" spans="1:29" ht="50.1" customHeight="1">
      <c r="A384" s="171"/>
      <c r="B384" s="171"/>
      <c r="C384" s="174"/>
      <c r="D384" s="174"/>
      <c r="E384" s="131"/>
      <c r="F384" s="177"/>
      <c r="G384" s="180"/>
      <c r="H384" s="163"/>
      <c r="I384" s="165"/>
      <c r="J384" s="168"/>
      <c r="K384" s="62" t="s">
        <v>107</v>
      </c>
      <c r="L384" s="63">
        <v>10080</v>
      </c>
      <c r="M384" s="63">
        <v>6300</v>
      </c>
      <c r="N384" s="142" t="s">
        <v>2095</v>
      </c>
      <c r="O384" s="127"/>
      <c r="P384" s="100"/>
      <c r="Q384" s="63">
        <f t="shared" si="157"/>
        <v>0</v>
      </c>
      <c r="R384" s="64"/>
      <c r="S384" s="67">
        <v>35</v>
      </c>
      <c r="T384" s="39"/>
      <c r="U384" s="106">
        <f>IF(EXACT(O384,Y384),M384,M384*(1-'Расчет ПРЕДЗАКАЗ'!$D$10))</f>
        <v>6174</v>
      </c>
      <c r="V384" s="106">
        <f t="shared" si="158"/>
        <v>0</v>
      </c>
      <c r="W384" s="106" t="e">
        <f>IF(EXACT(O384,Y384),M384,M384*(1-#REF!))</f>
        <v>#REF!</v>
      </c>
      <c r="X384" s="106" t="e">
        <f t="shared" si="159"/>
        <v>#REF!</v>
      </c>
      <c r="Y384" s="107" t="s">
        <v>72</v>
      </c>
      <c r="Z384" s="103">
        <f t="shared" si="155"/>
        <v>0</v>
      </c>
      <c r="AA384" s="103">
        <f t="shared" si="156"/>
        <v>0</v>
      </c>
      <c r="AB384" s="128">
        <f t="shared" si="160"/>
        <v>0.63265306122448983</v>
      </c>
      <c r="AC384" s="128" t="e">
        <f t="shared" si="161"/>
        <v>#REF!</v>
      </c>
    </row>
    <row r="385" spans="1:29" ht="50.1" customHeight="1">
      <c r="A385" s="171"/>
      <c r="B385" s="171"/>
      <c r="C385" s="174"/>
      <c r="D385" s="174"/>
      <c r="E385" s="131"/>
      <c r="F385" s="177"/>
      <c r="G385" s="180"/>
      <c r="H385" s="163"/>
      <c r="I385" s="165"/>
      <c r="J385" s="168"/>
      <c r="K385" s="62" t="s">
        <v>395</v>
      </c>
      <c r="L385" s="63">
        <v>10080</v>
      </c>
      <c r="M385" s="63">
        <v>6300</v>
      </c>
      <c r="N385" s="143" t="s">
        <v>2096</v>
      </c>
      <c r="O385" s="127"/>
      <c r="P385" s="100"/>
      <c r="Q385" s="63">
        <f t="shared" si="157"/>
        <v>0</v>
      </c>
      <c r="R385" s="65"/>
      <c r="S385" s="67">
        <v>4</v>
      </c>
      <c r="T385" s="40"/>
      <c r="U385" s="106">
        <f>IF(EXACT(O385,Y385),M385,M385*(1-'Расчет ПРЕДЗАКАЗ'!$D$10))</f>
        <v>6174</v>
      </c>
      <c r="V385" s="106">
        <f t="shared" si="158"/>
        <v>0</v>
      </c>
      <c r="W385" s="106" t="e">
        <f>IF(EXACT(O385,Y385),M385,M385*(1-#REF!))</f>
        <v>#REF!</v>
      </c>
      <c r="X385" s="106" t="e">
        <f t="shared" si="159"/>
        <v>#REF!</v>
      </c>
      <c r="Y385" s="107" t="s">
        <v>72</v>
      </c>
      <c r="Z385" s="103">
        <f t="shared" si="155"/>
        <v>0</v>
      </c>
      <c r="AA385" s="103">
        <f t="shared" si="156"/>
        <v>0</v>
      </c>
      <c r="AB385" s="128">
        <f t="shared" si="160"/>
        <v>0.63265306122448983</v>
      </c>
      <c r="AC385" s="128" t="e">
        <f t="shared" si="161"/>
        <v>#REF!</v>
      </c>
    </row>
    <row r="386" spans="1:29" ht="50.1" customHeight="1">
      <c r="A386" s="171"/>
      <c r="B386" s="171"/>
      <c r="C386" s="174"/>
      <c r="D386" s="174"/>
      <c r="E386" s="131"/>
      <c r="F386" s="177"/>
      <c r="G386" s="180"/>
      <c r="H386" s="163"/>
      <c r="I386" s="165"/>
      <c r="J386" s="168"/>
      <c r="K386" s="62"/>
      <c r="L386" s="63"/>
      <c r="M386" s="63"/>
      <c r="N386" s="65"/>
      <c r="O386" s="127"/>
      <c r="P386" s="100"/>
      <c r="Q386" s="63">
        <f t="shared" si="157"/>
        <v>0</v>
      </c>
      <c r="R386" s="65"/>
      <c r="S386" s="67"/>
      <c r="T386" s="40"/>
      <c r="U386" s="106">
        <f>IF(EXACT(O386,Y386),M386,M386*(1-'Расчет ПРЕДЗАКАЗ'!$D$10))</f>
        <v>0</v>
      </c>
      <c r="V386" s="106">
        <f t="shared" si="158"/>
        <v>0</v>
      </c>
      <c r="W386" s="106" t="e">
        <f>IF(EXACT(O386,Y386),M386,M386*(1-#REF!))</f>
        <v>#REF!</v>
      </c>
      <c r="X386" s="106" t="e">
        <f t="shared" si="159"/>
        <v>#REF!</v>
      </c>
      <c r="Y386" s="107" t="s">
        <v>72</v>
      </c>
      <c r="Z386" s="103">
        <f t="shared" si="155"/>
        <v>0</v>
      </c>
      <c r="AA386" s="103">
        <f t="shared" si="156"/>
        <v>0</v>
      </c>
      <c r="AB386" s="128" t="str">
        <f t="shared" si="160"/>
        <v/>
      </c>
      <c r="AC386" s="128" t="e">
        <f t="shared" si="161"/>
        <v>#REF!</v>
      </c>
    </row>
    <row r="387" spans="1:29" ht="50.1" customHeight="1">
      <c r="A387" s="171"/>
      <c r="B387" s="171"/>
      <c r="C387" s="174"/>
      <c r="D387" s="174"/>
      <c r="E387" s="131"/>
      <c r="F387" s="177"/>
      <c r="G387" s="180"/>
      <c r="H387" s="163"/>
      <c r="I387" s="165"/>
      <c r="J387" s="168"/>
      <c r="K387" s="62"/>
      <c r="L387" s="63"/>
      <c r="M387" s="63"/>
      <c r="N387" s="65"/>
      <c r="O387" s="127"/>
      <c r="P387" s="100"/>
      <c r="Q387" s="63">
        <f t="shared" si="157"/>
        <v>0</v>
      </c>
      <c r="R387" s="65"/>
      <c r="S387" s="67"/>
      <c r="T387" s="40"/>
      <c r="U387" s="106">
        <f>IF(EXACT(O387,Y387),M387,M387*(1-'Расчет ПРЕДЗАКАЗ'!$D$10))</f>
        <v>0</v>
      </c>
      <c r="V387" s="106">
        <f t="shared" si="158"/>
        <v>0</v>
      </c>
      <c r="W387" s="106" t="e">
        <f>IF(EXACT(O387,Y387),M387,M387*(1-#REF!))</f>
        <v>#REF!</v>
      </c>
      <c r="X387" s="106" t="e">
        <f t="shared" si="159"/>
        <v>#REF!</v>
      </c>
      <c r="Y387" s="107" t="s">
        <v>72</v>
      </c>
      <c r="Z387" s="103">
        <f t="shared" si="155"/>
        <v>0</v>
      </c>
      <c r="AA387" s="103">
        <f t="shared" si="156"/>
        <v>0</v>
      </c>
      <c r="AB387" s="128" t="str">
        <f t="shared" si="160"/>
        <v/>
      </c>
      <c r="AC387" s="128" t="e">
        <f t="shared" si="161"/>
        <v>#REF!</v>
      </c>
    </row>
    <row r="388" spans="1:29" ht="50.1" customHeight="1">
      <c r="A388" s="171"/>
      <c r="B388" s="171"/>
      <c r="C388" s="174"/>
      <c r="D388" s="174"/>
      <c r="E388" s="131"/>
      <c r="F388" s="177"/>
      <c r="G388" s="180"/>
      <c r="H388" s="163"/>
      <c r="I388" s="165"/>
      <c r="J388" s="168"/>
      <c r="K388" s="62"/>
      <c r="L388" s="63"/>
      <c r="M388" s="63"/>
      <c r="N388" s="65"/>
      <c r="O388" s="127"/>
      <c r="P388" s="100"/>
      <c r="Q388" s="63">
        <f t="shared" si="157"/>
        <v>0</v>
      </c>
      <c r="R388" s="65"/>
      <c r="S388" s="67"/>
      <c r="T388" s="40"/>
      <c r="U388" s="106">
        <f>IF(EXACT(O388,Y388),M388,M388*(1-'Расчет ПРЕДЗАКАЗ'!$D$10))</f>
        <v>0</v>
      </c>
      <c r="V388" s="106">
        <f t="shared" si="158"/>
        <v>0</v>
      </c>
      <c r="W388" s="106" t="e">
        <f>IF(EXACT(O388,Y388),M388,M388*(1-#REF!))</f>
        <v>#REF!</v>
      </c>
      <c r="X388" s="106" t="e">
        <f t="shared" si="159"/>
        <v>#REF!</v>
      </c>
      <c r="Y388" s="107" t="s">
        <v>72</v>
      </c>
      <c r="Z388" s="103">
        <f t="shared" si="155"/>
        <v>0</v>
      </c>
      <c r="AA388" s="103">
        <f t="shared" si="156"/>
        <v>0</v>
      </c>
      <c r="AB388" s="128" t="str">
        <f t="shared" si="160"/>
        <v/>
      </c>
      <c r="AC388" s="128" t="e">
        <f t="shared" si="161"/>
        <v>#REF!</v>
      </c>
    </row>
    <row r="389" spans="1:29" ht="50.1" customHeight="1">
      <c r="A389" s="171"/>
      <c r="B389" s="171"/>
      <c r="C389" s="174"/>
      <c r="D389" s="174"/>
      <c r="E389" s="131"/>
      <c r="F389" s="177"/>
      <c r="G389" s="180"/>
      <c r="H389" s="163"/>
      <c r="I389" s="165"/>
      <c r="J389" s="168"/>
      <c r="K389" s="62"/>
      <c r="L389" s="63"/>
      <c r="M389" s="63"/>
      <c r="N389" s="65"/>
      <c r="O389" s="127"/>
      <c r="P389" s="100"/>
      <c r="Q389" s="63">
        <f t="shared" si="157"/>
        <v>0</v>
      </c>
      <c r="R389" s="65"/>
      <c r="S389" s="67"/>
      <c r="T389" s="40"/>
      <c r="U389" s="106">
        <f>IF(EXACT(O389,Y389),M389,M389*(1-'Расчет ПРЕДЗАКАЗ'!$D$10))</f>
        <v>0</v>
      </c>
      <c r="V389" s="106">
        <f t="shared" si="158"/>
        <v>0</v>
      </c>
      <c r="W389" s="106" t="e">
        <f>IF(EXACT(O389,Y389),M389,M389*(1-#REF!))</f>
        <v>#REF!</v>
      </c>
      <c r="X389" s="106" t="e">
        <f t="shared" si="159"/>
        <v>#REF!</v>
      </c>
      <c r="Y389" s="107" t="s">
        <v>72</v>
      </c>
      <c r="Z389" s="103">
        <f t="shared" si="155"/>
        <v>0</v>
      </c>
      <c r="AA389" s="103">
        <f t="shared" si="156"/>
        <v>0</v>
      </c>
      <c r="AB389" s="128" t="str">
        <f t="shared" si="160"/>
        <v/>
      </c>
      <c r="AC389" s="128" t="e">
        <f t="shared" si="161"/>
        <v>#REF!</v>
      </c>
    </row>
    <row r="390" spans="1:29" ht="50.1" customHeight="1">
      <c r="A390" s="172"/>
      <c r="B390" s="172"/>
      <c r="C390" s="175"/>
      <c r="D390" s="175"/>
      <c r="E390" s="132"/>
      <c r="F390" s="178"/>
      <c r="G390" s="181"/>
      <c r="H390" s="164"/>
      <c r="I390" s="166"/>
      <c r="J390" s="169"/>
      <c r="K390" s="62"/>
      <c r="L390" s="63"/>
      <c r="M390" s="63"/>
      <c r="N390" s="65"/>
      <c r="O390" s="127"/>
      <c r="P390" s="100"/>
      <c r="Q390" s="63">
        <f t="shared" si="157"/>
        <v>0</v>
      </c>
      <c r="R390" s="65"/>
      <c r="S390" s="67"/>
      <c r="T390" s="40"/>
      <c r="U390" s="106">
        <f>IF(EXACT(O390,Y390),M390,M390*(1-'Расчет ПРЕДЗАКАЗ'!$D$10))</f>
        <v>0</v>
      </c>
      <c r="V390" s="106">
        <f t="shared" si="158"/>
        <v>0</v>
      </c>
      <c r="W390" s="106" t="e">
        <f>IF(EXACT(O390,Y390),M390,M390*(1-#REF!))</f>
        <v>#REF!</v>
      </c>
      <c r="X390" s="106" t="e">
        <f t="shared" si="159"/>
        <v>#REF!</v>
      </c>
      <c r="Y390" s="107" t="s">
        <v>72</v>
      </c>
      <c r="Z390" s="103">
        <f t="shared" si="155"/>
        <v>0</v>
      </c>
      <c r="AA390" s="103">
        <f t="shared" si="156"/>
        <v>0</v>
      </c>
      <c r="AB390" s="128" t="str">
        <f t="shared" si="160"/>
        <v/>
      </c>
      <c r="AC390" s="128" t="e">
        <f t="shared" si="161"/>
        <v>#REF!</v>
      </c>
    </row>
    <row r="391" spans="1:29" ht="11.25" customHeight="1" thickBot="1"/>
    <row r="392" spans="1:29" ht="50.1" customHeight="1">
      <c r="A392" s="170">
        <v>255</v>
      </c>
      <c r="B392" s="170" t="s">
        <v>2097</v>
      </c>
      <c r="C392" s="173" t="s">
        <v>2098</v>
      </c>
      <c r="D392" s="173" t="s">
        <v>77</v>
      </c>
      <c r="E392" s="130"/>
      <c r="F392" s="176" t="s">
        <v>2099</v>
      </c>
      <c r="G392" s="179" t="s">
        <v>111</v>
      </c>
      <c r="H392" s="162" t="s">
        <v>2100</v>
      </c>
      <c r="I392" s="162" t="s">
        <v>2101</v>
      </c>
      <c r="J392" s="167" t="s">
        <v>19</v>
      </c>
      <c r="K392" s="62" t="s">
        <v>82</v>
      </c>
      <c r="L392" s="63">
        <v>7140</v>
      </c>
      <c r="M392" s="63">
        <v>4460</v>
      </c>
      <c r="N392" s="142" t="s">
        <v>2102</v>
      </c>
      <c r="O392" s="127"/>
      <c r="P392" s="100"/>
      <c r="Q392" s="63">
        <f>P392*M392</f>
        <v>0</v>
      </c>
      <c r="R392" s="64"/>
      <c r="S392" s="67">
        <v>39</v>
      </c>
      <c r="T392" s="39"/>
      <c r="U392" s="106">
        <f>IF(EXACT(O392,Y392),M392,M392*(1-'Расчет ПРЕДЗАКАЗ'!$D$10))</f>
        <v>4370.8</v>
      </c>
      <c r="V392" s="106">
        <f>P392*U392</f>
        <v>0</v>
      </c>
      <c r="W392" s="106" t="e">
        <f>IF(EXACT(O392,Y392),M392,M392*(1-#REF!))</f>
        <v>#REF!</v>
      </c>
      <c r="X392" s="123" t="e">
        <f>P392*W392</f>
        <v>#REF!</v>
      </c>
      <c r="Y392" s="124" t="s">
        <v>72</v>
      </c>
      <c r="Z392" s="103">
        <f t="shared" ref="Z392:Z406" si="162">IF(EXACT(O392,Y392),Q392,0)</f>
        <v>0</v>
      </c>
      <c r="AA392" s="103">
        <f t="shared" ref="AA392:AA406" si="163">IF(Z392=0,Q392,0)</f>
        <v>0</v>
      </c>
      <c r="AB392" s="128">
        <f>IF(U392=0,"",L392/U392-1)</f>
        <v>0.63356822549647651</v>
      </c>
      <c r="AC392" s="128" t="e">
        <f>IF(W392=0,"",L392/W392-1)</f>
        <v>#REF!</v>
      </c>
    </row>
    <row r="393" spans="1:29" ht="50.1" customHeight="1">
      <c r="A393" s="171"/>
      <c r="B393" s="171"/>
      <c r="C393" s="174"/>
      <c r="D393" s="174"/>
      <c r="E393" s="131"/>
      <c r="F393" s="177"/>
      <c r="G393" s="180"/>
      <c r="H393" s="163"/>
      <c r="I393" s="165"/>
      <c r="J393" s="168"/>
      <c r="K393" s="62" t="s">
        <v>96</v>
      </c>
      <c r="L393" s="63">
        <v>7140</v>
      </c>
      <c r="M393" s="63">
        <v>4460</v>
      </c>
      <c r="N393" s="142" t="s">
        <v>2103</v>
      </c>
      <c r="O393" s="127"/>
      <c r="P393" s="100"/>
      <c r="Q393" s="63">
        <f t="shared" ref="Q393:Q406" si="164">P393*M393</f>
        <v>0</v>
      </c>
      <c r="R393" s="64"/>
      <c r="S393" s="67">
        <v>68</v>
      </c>
      <c r="T393" s="39"/>
      <c r="U393" s="106">
        <f>IF(EXACT(O393,Y393),M393,M393*(1-'Расчет ПРЕДЗАКАЗ'!$D$10))</f>
        <v>4370.8</v>
      </c>
      <c r="V393" s="106">
        <f t="shared" ref="V393:V406" si="165">P393*U393</f>
        <v>0</v>
      </c>
      <c r="W393" s="106" t="e">
        <f>IF(EXACT(O393,Y393),M393,M393*(1-#REF!))</f>
        <v>#REF!</v>
      </c>
      <c r="X393" s="106" t="e">
        <f t="shared" ref="X393:X406" si="166">P393*W393</f>
        <v>#REF!</v>
      </c>
      <c r="Y393" s="107" t="s">
        <v>72</v>
      </c>
      <c r="Z393" s="103">
        <f t="shared" si="162"/>
        <v>0</v>
      </c>
      <c r="AA393" s="103">
        <f t="shared" si="163"/>
        <v>0</v>
      </c>
      <c r="AB393" s="128">
        <f t="shared" ref="AB393:AB406" si="167">IF(U393=0,"",L393/U393-1)</f>
        <v>0.63356822549647651</v>
      </c>
      <c r="AC393" s="128" t="e">
        <f t="shared" ref="AC393:AC406" si="168">IF(W393=0,"",L393/W393-1)</f>
        <v>#REF!</v>
      </c>
    </row>
    <row r="394" spans="1:29" ht="50.1" customHeight="1">
      <c r="A394" s="171"/>
      <c r="B394" s="171"/>
      <c r="C394" s="174"/>
      <c r="D394" s="174"/>
      <c r="E394" s="131"/>
      <c r="F394" s="177"/>
      <c r="G394" s="180"/>
      <c r="H394" s="163"/>
      <c r="I394" s="165"/>
      <c r="J394" s="168"/>
      <c r="K394" s="62" t="s">
        <v>98</v>
      </c>
      <c r="L394" s="63">
        <v>7140</v>
      </c>
      <c r="M394" s="63">
        <v>4460</v>
      </c>
      <c r="N394" s="142" t="s">
        <v>2104</v>
      </c>
      <c r="O394" s="127"/>
      <c r="P394" s="100"/>
      <c r="Q394" s="63">
        <f t="shared" si="164"/>
        <v>0</v>
      </c>
      <c r="R394" s="64"/>
      <c r="S394" s="67">
        <v>44</v>
      </c>
      <c r="T394" s="39"/>
      <c r="U394" s="106">
        <f>IF(EXACT(O394,Y394),M394,M394*(1-'Расчет ПРЕДЗАКАЗ'!$D$10))</f>
        <v>4370.8</v>
      </c>
      <c r="V394" s="106">
        <f t="shared" si="165"/>
        <v>0</v>
      </c>
      <c r="W394" s="106" t="e">
        <f>IF(EXACT(O394,Y394),M394,M394*(1-#REF!))</f>
        <v>#REF!</v>
      </c>
      <c r="X394" s="106" t="e">
        <f t="shared" si="166"/>
        <v>#REF!</v>
      </c>
      <c r="Y394" s="107" t="s">
        <v>72</v>
      </c>
      <c r="Z394" s="103">
        <f t="shared" si="162"/>
        <v>0</v>
      </c>
      <c r="AA394" s="103">
        <f t="shared" si="163"/>
        <v>0</v>
      </c>
      <c r="AB394" s="128">
        <f t="shared" si="167"/>
        <v>0.63356822549647651</v>
      </c>
      <c r="AC394" s="128" t="e">
        <f t="shared" si="168"/>
        <v>#REF!</v>
      </c>
    </row>
    <row r="395" spans="1:29" ht="50.1" customHeight="1">
      <c r="A395" s="171"/>
      <c r="B395" s="171"/>
      <c r="C395" s="174"/>
      <c r="D395" s="174"/>
      <c r="E395" s="131"/>
      <c r="F395" s="177"/>
      <c r="G395" s="180"/>
      <c r="H395" s="163"/>
      <c r="I395" s="165"/>
      <c r="J395" s="168"/>
      <c r="K395" s="62" t="s">
        <v>84</v>
      </c>
      <c r="L395" s="63">
        <v>7140</v>
      </c>
      <c r="M395" s="63">
        <v>4460</v>
      </c>
      <c r="N395" s="142" t="s">
        <v>2105</v>
      </c>
      <c r="O395" s="127"/>
      <c r="P395" s="100"/>
      <c r="Q395" s="63">
        <f t="shared" si="164"/>
        <v>0</v>
      </c>
      <c r="R395" s="64"/>
      <c r="S395" s="67">
        <v>70</v>
      </c>
      <c r="T395" s="39"/>
      <c r="U395" s="106">
        <f>IF(EXACT(O395,Y395),M395,M395*(1-'Расчет ПРЕДЗАКАЗ'!$D$10))</f>
        <v>4370.8</v>
      </c>
      <c r="V395" s="106">
        <f t="shared" si="165"/>
        <v>0</v>
      </c>
      <c r="W395" s="106" t="e">
        <f>IF(EXACT(O395,Y395),M395,M395*(1-#REF!))</f>
        <v>#REF!</v>
      </c>
      <c r="X395" s="106" t="e">
        <f t="shared" si="166"/>
        <v>#REF!</v>
      </c>
      <c r="Y395" s="107" t="s">
        <v>72</v>
      </c>
      <c r="Z395" s="103">
        <f t="shared" si="162"/>
        <v>0</v>
      </c>
      <c r="AA395" s="103">
        <f t="shared" si="163"/>
        <v>0</v>
      </c>
      <c r="AB395" s="128">
        <f t="shared" si="167"/>
        <v>0.63356822549647651</v>
      </c>
      <c r="AC395" s="128" t="e">
        <f t="shared" si="168"/>
        <v>#REF!</v>
      </c>
    </row>
    <row r="396" spans="1:29" ht="50.1" customHeight="1">
      <c r="A396" s="171"/>
      <c r="B396" s="171"/>
      <c r="C396" s="174"/>
      <c r="D396" s="174"/>
      <c r="E396" s="131"/>
      <c r="F396" s="177"/>
      <c r="G396" s="180"/>
      <c r="H396" s="163"/>
      <c r="I396" s="165"/>
      <c r="J396" s="168"/>
      <c r="K396" s="62" t="s">
        <v>101</v>
      </c>
      <c r="L396" s="63">
        <v>7140</v>
      </c>
      <c r="M396" s="63">
        <v>4460</v>
      </c>
      <c r="N396" s="142" t="s">
        <v>2106</v>
      </c>
      <c r="O396" s="127"/>
      <c r="P396" s="100"/>
      <c r="Q396" s="63">
        <f t="shared" si="164"/>
        <v>0</v>
      </c>
      <c r="R396" s="64"/>
      <c r="S396" s="67">
        <v>59</v>
      </c>
      <c r="T396" s="39"/>
      <c r="U396" s="106">
        <f>IF(EXACT(O396,Y396),M396,M396*(1-'Расчет ПРЕДЗАКАЗ'!$D$10))</f>
        <v>4370.8</v>
      </c>
      <c r="V396" s="106">
        <f t="shared" si="165"/>
        <v>0</v>
      </c>
      <c r="W396" s="106" t="e">
        <f>IF(EXACT(O396,Y396),M396,M396*(1-#REF!))</f>
        <v>#REF!</v>
      </c>
      <c r="X396" s="106" t="e">
        <f t="shared" si="166"/>
        <v>#REF!</v>
      </c>
      <c r="Y396" s="107" t="s">
        <v>72</v>
      </c>
      <c r="Z396" s="103">
        <f t="shared" si="162"/>
        <v>0</v>
      </c>
      <c r="AA396" s="103">
        <f t="shared" si="163"/>
        <v>0</v>
      </c>
      <c r="AB396" s="128">
        <f t="shared" si="167"/>
        <v>0.63356822549647651</v>
      </c>
      <c r="AC396" s="128" t="e">
        <f t="shared" si="168"/>
        <v>#REF!</v>
      </c>
    </row>
    <row r="397" spans="1:29" ht="50.1" customHeight="1">
      <c r="A397" s="171"/>
      <c r="B397" s="171"/>
      <c r="C397" s="174"/>
      <c r="D397" s="174"/>
      <c r="E397" s="131"/>
      <c r="F397" s="177"/>
      <c r="G397" s="180"/>
      <c r="H397" s="163"/>
      <c r="I397" s="165"/>
      <c r="J397" s="168"/>
      <c r="K397" s="62" t="s">
        <v>86</v>
      </c>
      <c r="L397" s="63">
        <v>7140</v>
      </c>
      <c r="M397" s="63">
        <v>4460</v>
      </c>
      <c r="N397" s="142" t="s">
        <v>2107</v>
      </c>
      <c r="O397" s="127"/>
      <c r="P397" s="100"/>
      <c r="Q397" s="63">
        <f t="shared" si="164"/>
        <v>0</v>
      </c>
      <c r="R397" s="64"/>
      <c r="S397" s="67">
        <v>6</v>
      </c>
      <c r="T397" s="39"/>
      <c r="U397" s="106">
        <f>IF(EXACT(O397,Y397),M397,M397*(1-'Расчет ПРЕДЗАКАЗ'!$D$10))</f>
        <v>4370.8</v>
      </c>
      <c r="V397" s="106">
        <f t="shared" si="165"/>
        <v>0</v>
      </c>
      <c r="W397" s="106" t="e">
        <f>IF(EXACT(O397,Y397),M397,M397*(1-#REF!))</f>
        <v>#REF!</v>
      </c>
      <c r="X397" s="106" t="e">
        <f t="shared" si="166"/>
        <v>#REF!</v>
      </c>
      <c r="Y397" s="107" t="s">
        <v>72</v>
      </c>
      <c r="Z397" s="103">
        <f t="shared" si="162"/>
        <v>0</v>
      </c>
      <c r="AA397" s="103">
        <f t="shared" si="163"/>
        <v>0</v>
      </c>
      <c r="AB397" s="128">
        <f t="shared" si="167"/>
        <v>0.63356822549647651</v>
      </c>
      <c r="AC397" s="128" t="e">
        <f t="shared" si="168"/>
        <v>#REF!</v>
      </c>
    </row>
    <row r="398" spans="1:29" ht="50.1" customHeight="1">
      <c r="A398" s="171"/>
      <c r="B398" s="171"/>
      <c r="C398" s="174"/>
      <c r="D398" s="174"/>
      <c r="E398" s="131"/>
      <c r="F398" s="177"/>
      <c r="G398" s="180"/>
      <c r="H398" s="163"/>
      <c r="I398" s="165"/>
      <c r="J398" s="168"/>
      <c r="K398" s="62" t="s">
        <v>88</v>
      </c>
      <c r="L398" s="63">
        <v>7140</v>
      </c>
      <c r="M398" s="63">
        <v>4460</v>
      </c>
      <c r="N398" s="142" t="s">
        <v>2108</v>
      </c>
      <c r="O398" s="127"/>
      <c r="P398" s="100"/>
      <c r="Q398" s="63">
        <f t="shared" si="164"/>
        <v>0</v>
      </c>
      <c r="R398" s="64"/>
      <c r="S398" s="67">
        <v>55</v>
      </c>
      <c r="T398" s="39"/>
      <c r="U398" s="106">
        <f>IF(EXACT(O398,Y398),M398,M398*(1-'Расчет ПРЕДЗАКАЗ'!$D$10))</f>
        <v>4370.8</v>
      </c>
      <c r="V398" s="106">
        <f t="shared" si="165"/>
        <v>0</v>
      </c>
      <c r="W398" s="106" t="e">
        <f>IF(EXACT(O398,Y398),M398,M398*(1-#REF!))</f>
        <v>#REF!</v>
      </c>
      <c r="X398" s="106" t="e">
        <f t="shared" si="166"/>
        <v>#REF!</v>
      </c>
      <c r="Y398" s="107" t="s">
        <v>72</v>
      </c>
      <c r="Z398" s="103">
        <f t="shared" si="162"/>
        <v>0</v>
      </c>
      <c r="AA398" s="103">
        <f t="shared" si="163"/>
        <v>0</v>
      </c>
      <c r="AB398" s="128">
        <f t="shared" si="167"/>
        <v>0.63356822549647651</v>
      </c>
      <c r="AC398" s="128" t="e">
        <f t="shared" si="168"/>
        <v>#REF!</v>
      </c>
    </row>
    <row r="399" spans="1:29" ht="50.1" customHeight="1">
      <c r="A399" s="171"/>
      <c r="B399" s="171"/>
      <c r="C399" s="174"/>
      <c r="D399" s="174"/>
      <c r="E399" s="131"/>
      <c r="F399" s="177"/>
      <c r="G399" s="180"/>
      <c r="H399" s="163"/>
      <c r="I399" s="165"/>
      <c r="J399" s="168"/>
      <c r="K399" s="62" t="s">
        <v>105</v>
      </c>
      <c r="L399" s="63">
        <v>7140</v>
      </c>
      <c r="M399" s="63">
        <v>4460</v>
      </c>
      <c r="N399" s="142" t="s">
        <v>2109</v>
      </c>
      <c r="O399" s="127"/>
      <c r="P399" s="100"/>
      <c r="Q399" s="63">
        <f t="shared" si="164"/>
        <v>0</v>
      </c>
      <c r="R399" s="64"/>
      <c r="S399" s="67">
        <v>9</v>
      </c>
      <c r="T399" s="39"/>
      <c r="U399" s="106">
        <f>IF(EXACT(O399,Y399),M399,M399*(1-'Расчет ПРЕДЗАКАЗ'!$D$10))</f>
        <v>4370.8</v>
      </c>
      <c r="V399" s="106">
        <f t="shared" si="165"/>
        <v>0</v>
      </c>
      <c r="W399" s="106" t="e">
        <f>IF(EXACT(O399,Y399),M399,M399*(1-#REF!))</f>
        <v>#REF!</v>
      </c>
      <c r="X399" s="106" t="e">
        <f t="shared" si="166"/>
        <v>#REF!</v>
      </c>
      <c r="Y399" s="107" t="s">
        <v>72</v>
      </c>
      <c r="Z399" s="103">
        <f t="shared" si="162"/>
        <v>0</v>
      </c>
      <c r="AA399" s="103">
        <f t="shared" si="163"/>
        <v>0</v>
      </c>
      <c r="AB399" s="128">
        <f t="shared" si="167"/>
        <v>0.63356822549647651</v>
      </c>
      <c r="AC399" s="128" t="e">
        <f t="shared" si="168"/>
        <v>#REF!</v>
      </c>
    </row>
    <row r="400" spans="1:29" ht="50.1" customHeight="1">
      <c r="A400" s="171"/>
      <c r="B400" s="171"/>
      <c r="C400" s="174"/>
      <c r="D400" s="174"/>
      <c r="E400" s="131"/>
      <c r="F400" s="177"/>
      <c r="G400" s="180"/>
      <c r="H400" s="163"/>
      <c r="I400" s="165"/>
      <c r="J400" s="168"/>
      <c r="K400" s="62" t="s">
        <v>107</v>
      </c>
      <c r="L400" s="63">
        <v>7140</v>
      </c>
      <c r="M400" s="63">
        <v>4460</v>
      </c>
      <c r="N400" s="142" t="s">
        <v>2110</v>
      </c>
      <c r="O400" s="127"/>
      <c r="P400" s="100"/>
      <c r="Q400" s="63">
        <f t="shared" si="164"/>
        <v>0</v>
      </c>
      <c r="R400" s="64"/>
      <c r="S400" s="67">
        <v>4</v>
      </c>
      <c r="T400" s="39"/>
      <c r="U400" s="106">
        <f>IF(EXACT(O400,Y400),M400,M400*(1-'Расчет ПРЕДЗАКАЗ'!$D$10))</f>
        <v>4370.8</v>
      </c>
      <c r="V400" s="106">
        <f t="shared" si="165"/>
        <v>0</v>
      </c>
      <c r="W400" s="106" t="e">
        <f>IF(EXACT(O400,Y400),M400,M400*(1-#REF!))</f>
        <v>#REF!</v>
      </c>
      <c r="X400" s="106" t="e">
        <f t="shared" si="166"/>
        <v>#REF!</v>
      </c>
      <c r="Y400" s="107" t="s">
        <v>72</v>
      </c>
      <c r="Z400" s="103">
        <f t="shared" si="162"/>
        <v>0</v>
      </c>
      <c r="AA400" s="103">
        <f t="shared" si="163"/>
        <v>0</v>
      </c>
      <c r="AB400" s="128">
        <f t="shared" si="167"/>
        <v>0.63356822549647651</v>
      </c>
      <c r="AC400" s="128" t="e">
        <f t="shared" si="168"/>
        <v>#REF!</v>
      </c>
    </row>
    <row r="401" spans="1:29" ht="50.1" customHeight="1">
      <c r="A401" s="171"/>
      <c r="B401" s="171"/>
      <c r="C401" s="174"/>
      <c r="D401" s="174"/>
      <c r="E401" s="131"/>
      <c r="F401" s="177"/>
      <c r="G401" s="180"/>
      <c r="H401" s="163"/>
      <c r="I401" s="165"/>
      <c r="J401" s="168"/>
      <c r="K401" s="62"/>
      <c r="L401" s="63"/>
      <c r="M401" s="63"/>
      <c r="N401" s="143"/>
      <c r="O401" s="127"/>
      <c r="P401" s="100"/>
      <c r="Q401" s="63">
        <f t="shared" si="164"/>
        <v>0</v>
      </c>
      <c r="R401" s="65"/>
      <c r="S401" s="67"/>
      <c r="T401" s="40"/>
      <c r="U401" s="106">
        <f>IF(EXACT(O401,Y401),M401,M401*(1-'Расчет ПРЕДЗАКАЗ'!$D$10))</f>
        <v>0</v>
      </c>
      <c r="V401" s="106">
        <f t="shared" si="165"/>
        <v>0</v>
      </c>
      <c r="W401" s="106" t="e">
        <f>IF(EXACT(O401,Y401),M401,M401*(1-#REF!))</f>
        <v>#REF!</v>
      </c>
      <c r="X401" s="106" t="e">
        <f t="shared" si="166"/>
        <v>#REF!</v>
      </c>
      <c r="Y401" s="107" t="s">
        <v>72</v>
      </c>
      <c r="Z401" s="103">
        <f t="shared" si="162"/>
        <v>0</v>
      </c>
      <c r="AA401" s="103">
        <f t="shared" si="163"/>
        <v>0</v>
      </c>
      <c r="AB401" s="128" t="str">
        <f t="shared" si="167"/>
        <v/>
      </c>
      <c r="AC401" s="128" t="e">
        <f t="shared" si="168"/>
        <v>#REF!</v>
      </c>
    </row>
    <row r="402" spans="1:29" ht="50.1" customHeight="1">
      <c r="A402" s="171"/>
      <c r="B402" s="171"/>
      <c r="C402" s="174"/>
      <c r="D402" s="174"/>
      <c r="E402" s="131"/>
      <c r="F402" s="177"/>
      <c r="G402" s="180"/>
      <c r="H402" s="163"/>
      <c r="I402" s="165"/>
      <c r="J402" s="168"/>
      <c r="K402" s="62"/>
      <c r="L402" s="63"/>
      <c r="M402" s="63"/>
      <c r="N402" s="65"/>
      <c r="O402" s="127"/>
      <c r="P402" s="100"/>
      <c r="Q402" s="63">
        <f t="shared" si="164"/>
        <v>0</v>
      </c>
      <c r="R402" s="65"/>
      <c r="S402" s="67"/>
      <c r="T402" s="40"/>
      <c r="U402" s="106">
        <f>IF(EXACT(O402,Y402),M402,M402*(1-'Расчет ПРЕДЗАКАЗ'!$D$10))</f>
        <v>0</v>
      </c>
      <c r="V402" s="106">
        <f t="shared" si="165"/>
        <v>0</v>
      </c>
      <c r="W402" s="106" t="e">
        <f>IF(EXACT(O402,Y402),M402,M402*(1-#REF!))</f>
        <v>#REF!</v>
      </c>
      <c r="X402" s="106" t="e">
        <f t="shared" si="166"/>
        <v>#REF!</v>
      </c>
      <c r="Y402" s="107" t="s">
        <v>72</v>
      </c>
      <c r="Z402" s="103">
        <f t="shared" si="162"/>
        <v>0</v>
      </c>
      <c r="AA402" s="103">
        <f t="shared" si="163"/>
        <v>0</v>
      </c>
      <c r="AB402" s="128" t="str">
        <f t="shared" si="167"/>
        <v/>
      </c>
      <c r="AC402" s="128" t="e">
        <f t="shared" si="168"/>
        <v>#REF!</v>
      </c>
    </row>
    <row r="403" spans="1:29" ht="50.1" customHeight="1">
      <c r="A403" s="171"/>
      <c r="B403" s="171"/>
      <c r="C403" s="174"/>
      <c r="D403" s="174"/>
      <c r="E403" s="131"/>
      <c r="F403" s="177"/>
      <c r="G403" s="180"/>
      <c r="H403" s="163"/>
      <c r="I403" s="165"/>
      <c r="J403" s="168"/>
      <c r="K403" s="62"/>
      <c r="L403" s="63"/>
      <c r="M403" s="63"/>
      <c r="N403" s="65"/>
      <c r="O403" s="127"/>
      <c r="P403" s="100"/>
      <c r="Q403" s="63">
        <f t="shared" si="164"/>
        <v>0</v>
      </c>
      <c r="R403" s="65"/>
      <c r="S403" s="67"/>
      <c r="T403" s="40"/>
      <c r="U403" s="106">
        <f>IF(EXACT(O403,Y403),M403,M403*(1-'Расчет ПРЕДЗАКАЗ'!$D$10))</f>
        <v>0</v>
      </c>
      <c r="V403" s="106">
        <f t="shared" si="165"/>
        <v>0</v>
      </c>
      <c r="W403" s="106" t="e">
        <f>IF(EXACT(O403,Y403),M403,M403*(1-#REF!))</f>
        <v>#REF!</v>
      </c>
      <c r="X403" s="106" t="e">
        <f t="shared" si="166"/>
        <v>#REF!</v>
      </c>
      <c r="Y403" s="107" t="s">
        <v>72</v>
      </c>
      <c r="Z403" s="103">
        <f t="shared" si="162"/>
        <v>0</v>
      </c>
      <c r="AA403" s="103">
        <f t="shared" si="163"/>
        <v>0</v>
      </c>
      <c r="AB403" s="128" t="str">
        <f t="shared" si="167"/>
        <v/>
      </c>
      <c r="AC403" s="128" t="e">
        <f t="shared" si="168"/>
        <v>#REF!</v>
      </c>
    </row>
    <row r="404" spans="1:29" ht="50.1" customHeight="1">
      <c r="A404" s="171"/>
      <c r="B404" s="171"/>
      <c r="C404" s="174"/>
      <c r="D404" s="174"/>
      <c r="E404" s="131"/>
      <c r="F404" s="177"/>
      <c r="G404" s="180"/>
      <c r="H404" s="163"/>
      <c r="I404" s="165"/>
      <c r="J404" s="168"/>
      <c r="K404" s="62"/>
      <c r="L404" s="63"/>
      <c r="M404" s="63"/>
      <c r="N404" s="65"/>
      <c r="O404" s="127"/>
      <c r="P404" s="100"/>
      <c r="Q404" s="63">
        <f t="shared" si="164"/>
        <v>0</v>
      </c>
      <c r="R404" s="65"/>
      <c r="S404" s="67"/>
      <c r="T404" s="40"/>
      <c r="U404" s="106">
        <f>IF(EXACT(O404,Y404),M404,M404*(1-'Расчет ПРЕДЗАКАЗ'!$D$10))</f>
        <v>0</v>
      </c>
      <c r="V404" s="106">
        <f t="shared" si="165"/>
        <v>0</v>
      </c>
      <c r="W404" s="106" t="e">
        <f>IF(EXACT(O404,Y404),M404,M404*(1-#REF!))</f>
        <v>#REF!</v>
      </c>
      <c r="X404" s="106" t="e">
        <f t="shared" si="166"/>
        <v>#REF!</v>
      </c>
      <c r="Y404" s="107" t="s">
        <v>72</v>
      </c>
      <c r="Z404" s="103">
        <f t="shared" si="162"/>
        <v>0</v>
      </c>
      <c r="AA404" s="103">
        <f t="shared" si="163"/>
        <v>0</v>
      </c>
      <c r="AB404" s="128" t="str">
        <f t="shared" si="167"/>
        <v/>
      </c>
      <c r="AC404" s="128" t="e">
        <f t="shared" si="168"/>
        <v>#REF!</v>
      </c>
    </row>
    <row r="405" spans="1:29" ht="50.1" customHeight="1">
      <c r="A405" s="171"/>
      <c r="B405" s="171"/>
      <c r="C405" s="174"/>
      <c r="D405" s="174"/>
      <c r="E405" s="131"/>
      <c r="F405" s="177"/>
      <c r="G405" s="180"/>
      <c r="H405" s="163"/>
      <c r="I405" s="165"/>
      <c r="J405" s="168"/>
      <c r="K405" s="62"/>
      <c r="L405" s="63"/>
      <c r="M405" s="63"/>
      <c r="N405" s="65"/>
      <c r="O405" s="127"/>
      <c r="P405" s="100"/>
      <c r="Q405" s="63">
        <f t="shared" si="164"/>
        <v>0</v>
      </c>
      <c r="R405" s="65"/>
      <c r="S405" s="67"/>
      <c r="T405" s="40"/>
      <c r="U405" s="106">
        <f>IF(EXACT(O405,Y405),M405,M405*(1-'Расчет ПРЕДЗАКАЗ'!$D$10))</f>
        <v>0</v>
      </c>
      <c r="V405" s="106">
        <f t="shared" si="165"/>
        <v>0</v>
      </c>
      <c r="W405" s="106" t="e">
        <f>IF(EXACT(O405,Y405),M405,M405*(1-#REF!))</f>
        <v>#REF!</v>
      </c>
      <c r="X405" s="106" t="e">
        <f t="shared" si="166"/>
        <v>#REF!</v>
      </c>
      <c r="Y405" s="107" t="s">
        <v>72</v>
      </c>
      <c r="Z405" s="103">
        <f t="shared" si="162"/>
        <v>0</v>
      </c>
      <c r="AA405" s="103">
        <f t="shared" si="163"/>
        <v>0</v>
      </c>
      <c r="AB405" s="128" t="str">
        <f t="shared" si="167"/>
        <v/>
      </c>
      <c r="AC405" s="128" t="e">
        <f t="shared" si="168"/>
        <v>#REF!</v>
      </c>
    </row>
    <row r="406" spans="1:29" ht="50.1" customHeight="1">
      <c r="A406" s="172"/>
      <c r="B406" s="172"/>
      <c r="C406" s="175"/>
      <c r="D406" s="175"/>
      <c r="E406" s="132"/>
      <c r="F406" s="178"/>
      <c r="G406" s="181"/>
      <c r="H406" s="164"/>
      <c r="I406" s="166"/>
      <c r="J406" s="169"/>
      <c r="K406" s="62"/>
      <c r="L406" s="63"/>
      <c r="M406" s="63"/>
      <c r="N406" s="65"/>
      <c r="O406" s="127"/>
      <c r="P406" s="100"/>
      <c r="Q406" s="63">
        <f t="shared" si="164"/>
        <v>0</v>
      </c>
      <c r="R406" s="65"/>
      <c r="S406" s="67"/>
      <c r="T406" s="40"/>
      <c r="U406" s="106">
        <f>IF(EXACT(O406,Y406),M406,M406*(1-'Расчет ПРЕДЗАКАЗ'!$D$10))</f>
        <v>0</v>
      </c>
      <c r="V406" s="106">
        <f t="shared" si="165"/>
        <v>0</v>
      </c>
      <c r="W406" s="106" t="e">
        <f>IF(EXACT(O406,Y406),M406,M406*(1-#REF!))</f>
        <v>#REF!</v>
      </c>
      <c r="X406" s="106" t="e">
        <f t="shared" si="166"/>
        <v>#REF!</v>
      </c>
      <c r="Y406" s="107" t="s">
        <v>72</v>
      </c>
      <c r="Z406" s="103">
        <f t="shared" si="162"/>
        <v>0</v>
      </c>
      <c r="AA406" s="103">
        <f t="shared" si="163"/>
        <v>0</v>
      </c>
      <c r="AB406" s="128" t="str">
        <f t="shared" si="167"/>
        <v/>
      </c>
      <c r="AC406" s="128" t="e">
        <f t="shared" si="168"/>
        <v>#REF!</v>
      </c>
    </row>
    <row r="407" spans="1:29" ht="11.25" customHeight="1" thickBot="1"/>
    <row r="408" spans="1:29" ht="50.1" customHeight="1">
      <c r="A408" s="170">
        <v>256</v>
      </c>
      <c r="B408" s="170" t="s">
        <v>2111</v>
      </c>
      <c r="C408" s="173" t="s">
        <v>2112</v>
      </c>
      <c r="D408" s="173" t="s">
        <v>77</v>
      </c>
      <c r="E408" s="130"/>
      <c r="F408" s="176" t="s">
        <v>2113</v>
      </c>
      <c r="G408" s="179" t="s">
        <v>575</v>
      </c>
      <c r="H408" s="162" t="s">
        <v>2100</v>
      </c>
      <c r="I408" s="162" t="s">
        <v>2114</v>
      </c>
      <c r="J408" s="167" t="s">
        <v>19</v>
      </c>
      <c r="K408" s="62" t="s">
        <v>82</v>
      </c>
      <c r="L408" s="63">
        <v>7140</v>
      </c>
      <c r="M408" s="63">
        <v>4460</v>
      </c>
      <c r="N408" s="142" t="s">
        <v>2115</v>
      </c>
      <c r="O408" s="127"/>
      <c r="P408" s="100"/>
      <c r="Q408" s="63">
        <f>P408*M408</f>
        <v>0</v>
      </c>
      <c r="R408" s="64"/>
      <c r="S408" s="67">
        <v>74</v>
      </c>
      <c r="T408" s="39"/>
      <c r="U408" s="106">
        <f>IF(EXACT(O408,Y408),M408,M408*(1-'Расчет ПРЕДЗАКАЗ'!$D$10))</f>
        <v>4370.8</v>
      </c>
      <c r="V408" s="106">
        <f>P408*U408</f>
        <v>0</v>
      </c>
      <c r="W408" s="106" t="e">
        <f>IF(EXACT(O408,Y408),M408,M408*(1-#REF!))</f>
        <v>#REF!</v>
      </c>
      <c r="X408" s="123" t="e">
        <f>P408*W408</f>
        <v>#REF!</v>
      </c>
      <c r="Y408" s="124" t="s">
        <v>72</v>
      </c>
      <c r="Z408" s="103">
        <f t="shared" ref="Z408:Z422" si="169">IF(EXACT(O408,Y408),Q408,0)</f>
        <v>0</v>
      </c>
      <c r="AA408" s="103">
        <f t="shared" ref="AA408:AA422" si="170">IF(Z408=0,Q408,0)</f>
        <v>0</v>
      </c>
      <c r="AB408" s="128">
        <f>IF(U408=0,"",L408/U408-1)</f>
        <v>0.63356822549647651</v>
      </c>
      <c r="AC408" s="128" t="e">
        <f>IF(W408=0,"",L408/W408-1)</f>
        <v>#REF!</v>
      </c>
    </row>
    <row r="409" spans="1:29" ht="50.1" customHeight="1">
      <c r="A409" s="171"/>
      <c r="B409" s="171"/>
      <c r="C409" s="174"/>
      <c r="D409" s="174"/>
      <c r="E409" s="131"/>
      <c r="F409" s="177"/>
      <c r="G409" s="180"/>
      <c r="H409" s="163"/>
      <c r="I409" s="165"/>
      <c r="J409" s="168"/>
      <c r="K409" s="62" t="s">
        <v>96</v>
      </c>
      <c r="L409" s="63">
        <v>7140</v>
      </c>
      <c r="M409" s="63">
        <v>4460</v>
      </c>
      <c r="N409" s="142" t="s">
        <v>2116</v>
      </c>
      <c r="O409" s="127"/>
      <c r="P409" s="100"/>
      <c r="Q409" s="63">
        <f t="shared" ref="Q409:Q422" si="171">P409*M409</f>
        <v>0</v>
      </c>
      <c r="R409" s="64"/>
      <c r="S409" s="67">
        <v>104</v>
      </c>
      <c r="T409" s="39"/>
      <c r="U409" s="106">
        <f>IF(EXACT(O409,Y409),M409,M409*(1-'Расчет ПРЕДЗАКАЗ'!$D$10))</f>
        <v>4370.8</v>
      </c>
      <c r="V409" s="106">
        <f t="shared" ref="V409:V422" si="172">P409*U409</f>
        <v>0</v>
      </c>
      <c r="W409" s="106" t="e">
        <f>IF(EXACT(O409,Y409),M409,M409*(1-#REF!))</f>
        <v>#REF!</v>
      </c>
      <c r="X409" s="106" t="e">
        <f t="shared" ref="X409:X422" si="173">P409*W409</f>
        <v>#REF!</v>
      </c>
      <c r="Y409" s="107" t="s">
        <v>72</v>
      </c>
      <c r="Z409" s="103">
        <f t="shared" si="169"/>
        <v>0</v>
      </c>
      <c r="AA409" s="103">
        <f t="shared" si="170"/>
        <v>0</v>
      </c>
      <c r="AB409" s="128">
        <f t="shared" ref="AB409:AB422" si="174">IF(U409=0,"",L409/U409-1)</f>
        <v>0.63356822549647651</v>
      </c>
      <c r="AC409" s="128" t="e">
        <f t="shared" ref="AC409:AC422" si="175">IF(W409=0,"",L409/W409-1)</f>
        <v>#REF!</v>
      </c>
    </row>
    <row r="410" spans="1:29" ht="50.1" customHeight="1">
      <c r="A410" s="171"/>
      <c r="B410" s="171"/>
      <c r="C410" s="174"/>
      <c r="D410" s="174"/>
      <c r="E410" s="131"/>
      <c r="F410" s="177"/>
      <c r="G410" s="180"/>
      <c r="H410" s="163"/>
      <c r="I410" s="165"/>
      <c r="J410" s="168"/>
      <c r="K410" s="62" t="s">
        <v>98</v>
      </c>
      <c r="L410" s="63">
        <v>7140</v>
      </c>
      <c r="M410" s="63">
        <v>4460</v>
      </c>
      <c r="N410" s="142" t="s">
        <v>2117</v>
      </c>
      <c r="O410" s="127"/>
      <c r="P410" s="100"/>
      <c r="Q410" s="63">
        <f t="shared" si="171"/>
        <v>0</v>
      </c>
      <c r="R410" s="64"/>
      <c r="S410" s="67">
        <v>81</v>
      </c>
      <c r="T410" s="39"/>
      <c r="U410" s="106">
        <f>IF(EXACT(O410,Y410),M410,M410*(1-'Расчет ПРЕДЗАКАЗ'!$D$10))</f>
        <v>4370.8</v>
      </c>
      <c r="V410" s="106">
        <f t="shared" si="172"/>
        <v>0</v>
      </c>
      <c r="W410" s="106" t="e">
        <f>IF(EXACT(O410,Y410),M410,M410*(1-#REF!))</f>
        <v>#REF!</v>
      </c>
      <c r="X410" s="106" t="e">
        <f t="shared" si="173"/>
        <v>#REF!</v>
      </c>
      <c r="Y410" s="107" t="s">
        <v>72</v>
      </c>
      <c r="Z410" s="103">
        <f t="shared" si="169"/>
        <v>0</v>
      </c>
      <c r="AA410" s="103">
        <f t="shared" si="170"/>
        <v>0</v>
      </c>
      <c r="AB410" s="128">
        <f t="shared" si="174"/>
        <v>0.63356822549647651</v>
      </c>
      <c r="AC410" s="128" t="e">
        <f t="shared" si="175"/>
        <v>#REF!</v>
      </c>
    </row>
    <row r="411" spans="1:29" ht="50.1" customHeight="1">
      <c r="A411" s="171"/>
      <c r="B411" s="171"/>
      <c r="C411" s="174"/>
      <c r="D411" s="174"/>
      <c r="E411" s="131"/>
      <c r="F411" s="177"/>
      <c r="G411" s="180"/>
      <c r="H411" s="163"/>
      <c r="I411" s="165"/>
      <c r="J411" s="168"/>
      <c r="K411" s="62" t="s">
        <v>84</v>
      </c>
      <c r="L411" s="63">
        <v>7140</v>
      </c>
      <c r="M411" s="63">
        <v>4460</v>
      </c>
      <c r="N411" s="142" t="s">
        <v>2118</v>
      </c>
      <c r="O411" s="127"/>
      <c r="P411" s="100"/>
      <c r="Q411" s="63">
        <f t="shared" si="171"/>
        <v>0</v>
      </c>
      <c r="R411" s="64"/>
      <c r="S411" s="67">
        <v>84</v>
      </c>
      <c r="T411" s="39"/>
      <c r="U411" s="106">
        <f>IF(EXACT(O411,Y411),M411,M411*(1-'Расчет ПРЕДЗАКАЗ'!$D$10))</f>
        <v>4370.8</v>
      </c>
      <c r="V411" s="106">
        <f t="shared" si="172"/>
        <v>0</v>
      </c>
      <c r="W411" s="106" t="e">
        <f>IF(EXACT(O411,Y411),M411,M411*(1-#REF!))</f>
        <v>#REF!</v>
      </c>
      <c r="X411" s="106" t="e">
        <f t="shared" si="173"/>
        <v>#REF!</v>
      </c>
      <c r="Y411" s="107" t="s">
        <v>72</v>
      </c>
      <c r="Z411" s="103">
        <f t="shared" si="169"/>
        <v>0</v>
      </c>
      <c r="AA411" s="103">
        <f t="shared" si="170"/>
        <v>0</v>
      </c>
      <c r="AB411" s="128">
        <f t="shared" si="174"/>
        <v>0.63356822549647651</v>
      </c>
      <c r="AC411" s="128" t="e">
        <f t="shared" si="175"/>
        <v>#REF!</v>
      </c>
    </row>
    <row r="412" spans="1:29" ht="50.1" customHeight="1">
      <c r="A412" s="171"/>
      <c r="B412" s="171"/>
      <c r="C412" s="174"/>
      <c r="D412" s="174"/>
      <c r="E412" s="131"/>
      <c r="F412" s="177"/>
      <c r="G412" s="180"/>
      <c r="H412" s="163"/>
      <c r="I412" s="165"/>
      <c r="J412" s="168"/>
      <c r="K412" s="62" t="s">
        <v>101</v>
      </c>
      <c r="L412" s="63">
        <v>7140</v>
      </c>
      <c r="M412" s="63">
        <v>4460</v>
      </c>
      <c r="N412" s="142" t="s">
        <v>2119</v>
      </c>
      <c r="O412" s="127"/>
      <c r="P412" s="100"/>
      <c r="Q412" s="63">
        <f t="shared" si="171"/>
        <v>0</v>
      </c>
      <c r="R412" s="64"/>
      <c r="S412" s="67">
        <v>69</v>
      </c>
      <c r="T412" s="39"/>
      <c r="U412" s="106">
        <f>IF(EXACT(O412,Y412),M412,M412*(1-'Расчет ПРЕДЗАКАЗ'!$D$10))</f>
        <v>4370.8</v>
      </c>
      <c r="V412" s="106">
        <f t="shared" si="172"/>
        <v>0</v>
      </c>
      <c r="W412" s="106" t="e">
        <f>IF(EXACT(O412,Y412),M412,M412*(1-#REF!))</f>
        <v>#REF!</v>
      </c>
      <c r="X412" s="106" t="e">
        <f t="shared" si="173"/>
        <v>#REF!</v>
      </c>
      <c r="Y412" s="107" t="s">
        <v>72</v>
      </c>
      <c r="Z412" s="103">
        <f t="shared" si="169"/>
        <v>0</v>
      </c>
      <c r="AA412" s="103">
        <f t="shared" si="170"/>
        <v>0</v>
      </c>
      <c r="AB412" s="128">
        <f t="shared" si="174"/>
        <v>0.63356822549647651</v>
      </c>
      <c r="AC412" s="128" t="e">
        <f t="shared" si="175"/>
        <v>#REF!</v>
      </c>
    </row>
    <row r="413" spans="1:29" ht="50.1" customHeight="1">
      <c r="A413" s="171"/>
      <c r="B413" s="171"/>
      <c r="C413" s="174"/>
      <c r="D413" s="174"/>
      <c r="E413" s="131"/>
      <c r="F413" s="177"/>
      <c r="G413" s="180"/>
      <c r="H413" s="163"/>
      <c r="I413" s="165"/>
      <c r="J413" s="168"/>
      <c r="K413" s="62" t="s">
        <v>86</v>
      </c>
      <c r="L413" s="63">
        <v>7140</v>
      </c>
      <c r="M413" s="63">
        <v>4460</v>
      </c>
      <c r="N413" s="142" t="s">
        <v>2120</v>
      </c>
      <c r="O413" s="127"/>
      <c r="P413" s="100"/>
      <c r="Q413" s="63">
        <f t="shared" si="171"/>
        <v>0</v>
      </c>
      <c r="R413" s="64"/>
      <c r="S413" s="67">
        <v>67</v>
      </c>
      <c r="T413" s="39"/>
      <c r="U413" s="106">
        <f>IF(EXACT(O413,Y413),M413,M413*(1-'Расчет ПРЕДЗАКАЗ'!$D$10))</f>
        <v>4370.8</v>
      </c>
      <c r="V413" s="106">
        <f t="shared" si="172"/>
        <v>0</v>
      </c>
      <c r="W413" s="106" t="e">
        <f>IF(EXACT(O413,Y413),M413,M413*(1-#REF!))</f>
        <v>#REF!</v>
      </c>
      <c r="X413" s="106" t="e">
        <f t="shared" si="173"/>
        <v>#REF!</v>
      </c>
      <c r="Y413" s="107" t="s">
        <v>72</v>
      </c>
      <c r="Z413" s="103">
        <f t="shared" si="169"/>
        <v>0</v>
      </c>
      <c r="AA413" s="103">
        <f t="shared" si="170"/>
        <v>0</v>
      </c>
      <c r="AB413" s="128">
        <f t="shared" si="174"/>
        <v>0.63356822549647651</v>
      </c>
      <c r="AC413" s="128" t="e">
        <f t="shared" si="175"/>
        <v>#REF!</v>
      </c>
    </row>
    <row r="414" spans="1:29" ht="50.1" customHeight="1">
      <c r="A414" s="171"/>
      <c r="B414" s="171"/>
      <c r="C414" s="174"/>
      <c r="D414" s="174"/>
      <c r="E414" s="131"/>
      <c r="F414" s="177"/>
      <c r="G414" s="180"/>
      <c r="H414" s="163"/>
      <c r="I414" s="165"/>
      <c r="J414" s="168"/>
      <c r="K414" s="62" t="s">
        <v>88</v>
      </c>
      <c r="L414" s="63">
        <v>7140</v>
      </c>
      <c r="M414" s="63">
        <v>4460</v>
      </c>
      <c r="N414" s="142" t="s">
        <v>2121</v>
      </c>
      <c r="O414" s="127"/>
      <c r="P414" s="100"/>
      <c r="Q414" s="63">
        <f t="shared" si="171"/>
        <v>0</v>
      </c>
      <c r="R414" s="64"/>
      <c r="S414" s="67">
        <v>57</v>
      </c>
      <c r="T414" s="39"/>
      <c r="U414" s="106">
        <f>IF(EXACT(O414,Y414),M414,M414*(1-'Расчет ПРЕДЗАКАЗ'!$D$10))</f>
        <v>4370.8</v>
      </c>
      <c r="V414" s="106">
        <f t="shared" si="172"/>
        <v>0</v>
      </c>
      <c r="W414" s="106" t="e">
        <f>IF(EXACT(O414,Y414),M414,M414*(1-#REF!))</f>
        <v>#REF!</v>
      </c>
      <c r="X414" s="106" t="e">
        <f t="shared" si="173"/>
        <v>#REF!</v>
      </c>
      <c r="Y414" s="107" t="s">
        <v>72</v>
      </c>
      <c r="Z414" s="103">
        <f t="shared" si="169"/>
        <v>0</v>
      </c>
      <c r="AA414" s="103">
        <f t="shared" si="170"/>
        <v>0</v>
      </c>
      <c r="AB414" s="128">
        <f t="shared" si="174"/>
        <v>0.63356822549647651</v>
      </c>
      <c r="AC414" s="128" t="e">
        <f t="shared" si="175"/>
        <v>#REF!</v>
      </c>
    </row>
    <row r="415" spans="1:29" ht="50.1" customHeight="1">
      <c r="A415" s="171"/>
      <c r="B415" s="171"/>
      <c r="C415" s="174"/>
      <c r="D415" s="174"/>
      <c r="E415" s="131"/>
      <c r="F415" s="177"/>
      <c r="G415" s="180"/>
      <c r="H415" s="163"/>
      <c r="I415" s="165"/>
      <c r="J415" s="168"/>
      <c r="K415" s="62" t="s">
        <v>105</v>
      </c>
      <c r="L415" s="63">
        <v>7140</v>
      </c>
      <c r="M415" s="63">
        <v>4460</v>
      </c>
      <c r="N415" s="142" t="s">
        <v>2122</v>
      </c>
      <c r="O415" s="127"/>
      <c r="P415" s="100"/>
      <c r="Q415" s="63">
        <f t="shared" si="171"/>
        <v>0</v>
      </c>
      <c r="R415" s="64"/>
      <c r="S415" s="67">
        <v>20</v>
      </c>
      <c r="T415" s="39"/>
      <c r="U415" s="106">
        <f>IF(EXACT(O415,Y415),M415,M415*(1-'Расчет ПРЕДЗАКАЗ'!$D$10))</f>
        <v>4370.8</v>
      </c>
      <c r="V415" s="106">
        <f t="shared" si="172"/>
        <v>0</v>
      </c>
      <c r="W415" s="106" t="e">
        <f>IF(EXACT(O415,Y415),M415,M415*(1-#REF!))</f>
        <v>#REF!</v>
      </c>
      <c r="X415" s="106" t="e">
        <f t="shared" si="173"/>
        <v>#REF!</v>
      </c>
      <c r="Y415" s="107" t="s">
        <v>72</v>
      </c>
      <c r="Z415" s="103">
        <f t="shared" si="169"/>
        <v>0</v>
      </c>
      <c r="AA415" s="103">
        <f t="shared" si="170"/>
        <v>0</v>
      </c>
      <c r="AB415" s="128">
        <f t="shared" si="174"/>
        <v>0.63356822549647651</v>
      </c>
      <c r="AC415" s="128" t="e">
        <f t="shared" si="175"/>
        <v>#REF!</v>
      </c>
    </row>
    <row r="416" spans="1:29" ht="50.1" customHeight="1">
      <c r="A416" s="171"/>
      <c r="B416" s="171"/>
      <c r="C416" s="174"/>
      <c r="D416" s="174"/>
      <c r="E416" s="131"/>
      <c r="F416" s="177"/>
      <c r="G416" s="180"/>
      <c r="H416" s="163"/>
      <c r="I416" s="165"/>
      <c r="J416" s="168"/>
      <c r="K416" s="62" t="s">
        <v>107</v>
      </c>
      <c r="L416" s="63">
        <v>7140</v>
      </c>
      <c r="M416" s="63">
        <v>4460</v>
      </c>
      <c r="N416" s="142" t="s">
        <v>2123</v>
      </c>
      <c r="O416" s="127"/>
      <c r="P416" s="100"/>
      <c r="Q416" s="63">
        <f t="shared" si="171"/>
        <v>0</v>
      </c>
      <c r="R416" s="64"/>
      <c r="S416" s="67">
        <v>29</v>
      </c>
      <c r="T416" s="39"/>
      <c r="U416" s="106">
        <f>IF(EXACT(O416,Y416),M416,M416*(1-'Расчет ПРЕДЗАКАЗ'!$D$10))</f>
        <v>4370.8</v>
      </c>
      <c r="V416" s="106">
        <f t="shared" si="172"/>
        <v>0</v>
      </c>
      <c r="W416" s="106" t="e">
        <f>IF(EXACT(O416,Y416),M416,M416*(1-#REF!))</f>
        <v>#REF!</v>
      </c>
      <c r="X416" s="106" t="e">
        <f t="shared" si="173"/>
        <v>#REF!</v>
      </c>
      <c r="Y416" s="107" t="s">
        <v>72</v>
      </c>
      <c r="Z416" s="103">
        <f t="shared" si="169"/>
        <v>0</v>
      </c>
      <c r="AA416" s="103">
        <f t="shared" si="170"/>
        <v>0</v>
      </c>
      <c r="AB416" s="128">
        <f t="shared" si="174"/>
        <v>0.63356822549647651</v>
      </c>
      <c r="AC416" s="128" t="e">
        <f t="shared" si="175"/>
        <v>#REF!</v>
      </c>
    </row>
    <row r="417" spans="1:29" ht="50.1" customHeight="1">
      <c r="A417" s="171"/>
      <c r="B417" s="171"/>
      <c r="C417" s="174"/>
      <c r="D417" s="174"/>
      <c r="E417" s="131"/>
      <c r="F417" s="177"/>
      <c r="G417" s="180"/>
      <c r="H417" s="163"/>
      <c r="I417" s="165"/>
      <c r="J417" s="168"/>
      <c r="K417" s="62" t="s">
        <v>395</v>
      </c>
      <c r="L417" s="63">
        <v>7140</v>
      </c>
      <c r="M417" s="63">
        <v>4460</v>
      </c>
      <c r="N417" s="143" t="s">
        <v>2124</v>
      </c>
      <c r="O417" s="127"/>
      <c r="P417" s="100"/>
      <c r="Q417" s="63">
        <f t="shared" si="171"/>
        <v>0</v>
      </c>
      <c r="R417" s="65"/>
      <c r="S417" s="67">
        <v>1</v>
      </c>
      <c r="T417" s="40"/>
      <c r="U417" s="106">
        <f>IF(EXACT(O417,Y417),M417,M417*(1-'Расчет ПРЕДЗАКАЗ'!$D$10))</f>
        <v>4370.8</v>
      </c>
      <c r="V417" s="106">
        <f t="shared" si="172"/>
        <v>0</v>
      </c>
      <c r="W417" s="106" t="e">
        <f>IF(EXACT(O417,Y417),M417,M417*(1-#REF!))</f>
        <v>#REF!</v>
      </c>
      <c r="X417" s="106" t="e">
        <f t="shared" si="173"/>
        <v>#REF!</v>
      </c>
      <c r="Y417" s="107" t="s">
        <v>72</v>
      </c>
      <c r="Z417" s="103">
        <f t="shared" si="169"/>
        <v>0</v>
      </c>
      <c r="AA417" s="103">
        <f t="shared" si="170"/>
        <v>0</v>
      </c>
      <c r="AB417" s="128">
        <f t="shared" si="174"/>
        <v>0.63356822549647651</v>
      </c>
      <c r="AC417" s="128" t="e">
        <f t="shared" si="175"/>
        <v>#REF!</v>
      </c>
    </row>
    <row r="418" spans="1:29" ht="50.1" customHeight="1">
      <c r="A418" s="171"/>
      <c r="B418" s="171"/>
      <c r="C418" s="174"/>
      <c r="D418" s="174"/>
      <c r="E418" s="131"/>
      <c r="F418" s="177"/>
      <c r="G418" s="180"/>
      <c r="H418" s="163"/>
      <c r="I418" s="165"/>
      <c r="J418" s="168"/>
      <c r="K418" s="62"/>
      <c r="L418" s="63"/>
      <c r="M418" s="63"/>
      <c r="N418" s="65"/>
      <c r="O418" s="127"/>
      <c r="P418" s="100"/>
      <c r="Q418" s="63">
        <f t="shared" si="171"/>
        <v>0</v>
      </c>
      <c r="R418" s="65"/>
      <c r="S418" s="67"/>
      <c r="T418" s="40"/>
      <c r="U418" s="106">
        <f>IF(EXACT(O418,Y418),M418,M418*(1-'Расчет ПРЕДЗАКАЗ'!$D$10))</f>
        <v>0</v>
      </c>
      <c r="V418" s="106">
        <f t="shared" si="172"/>
        <v>0</v>
      </c>
      <c r="W418" s="106" t="e">
        <f>IF(EXACT(O418,Y418),M418,M418*(1-#REF!))</f>
        <v>#REF!</v>
      </c>
      <c r="X418" s="106" t="e">
        <f t="shared" si="173"/>
        <v>#REF!</v>
      </c>
      <c r="Y418" s="107" t="s">
        <v>72</v>
      </c>
      <c r="Z418" s="103">
        <f t="shared" si="169"/>
        <v>0</v>
      </c>
      <c r="AA418" s="103">
        <f t="shared" si="170"/>
        <v>0</v>
      </c>
      <c r="AB418" s="128" t="str">
        <f t="shared" si="174"/>
        <v/>
      </c>
      <c r="AC418" s="128" t="e">
        <f t="shared" si="175"/>
        <v>#REF!</v>
      </c>
    </row>
    <row r="419" spans="1:29" ht="50.1" customHeight="1">
      <c r="A419" s="171"/>
      <c r="B419" s="171"/>
      <c r="C419" s="174"/>
      <c r="D419" s="174"/>
      <c r="E419" s="131"/>
      <c r="F419" s="177"/>
      <c r="G419" s="180"/>
      <c r="H419" s="163"/>
      <c r="I419" s="165"/>
      <c r="J419" s="168"/>
      <c r="K419" s="62"/>
      <c r="L419" s="63"/>
      <c r="M419" s="63"/>
      <c r="N419" s="65"/>
      <c r="O419" s="127"/>
      <c r="P419" s="100"/>
      <c r="Q419" s="63">
        <f t="shared" si="171"/>
        <v>0</v>
      </c>
      <c r="R419" s="65"/>
      <c r="S419" s="67"/>
      <c r="T419" s="40"/>
      <c r="U419" s="106">
        <f>IF(EXACT(O419,Y419),M419,M419*(1-'Расчет ПРЕДЗАКАЗ'!$D$10))</f>
        <v>0</v>
      </c>
      <c r="V419" s="106">
        <f t="shared" si="172"/>
        <v>0</v>
      </c>
      <c r="W419" s="106" t="e">
        <f>IF(EXACT(O419,Y419),M419,M419*(1-#REF!))</f>
        <v>#REF!</v>
      </c>
      <c r="X419" s="106" t="e">
        <f t="shared" si="173"/>
        <v>#REF!</v>
      </c>
      <c r="Y419" s="107" t="s">
        <v>72</v>
      </c>
      <c r="Z419" s="103">
        <f t="shared" si="169"/>
        <v>0</v>
      </c>
      <c r="AA419" s="103">
        <f t="shared" si="170"/>
        <v>0</v>
      </c>
      <c r="AB419" s="128" t="str">
        <f t="shared" si="174"/>
        <v/>
      </c>
      <c r="AC419" s="128" t="e">
        <f t="shared" si="175"/>
        <v>#REF!</v>
      </c>
    </row>
    <row r="420" spans="1:29" ht="50.1" customHeight="1">
      <c r="A420" s="171"/>
      <c r="B420" s="171"/>
      <c r="C420" s="174"/>
      <c r="D420" s="174"/>
      <c r="E420" s="131"/>
      <c r="F420" s="177"/>
      <c r="G420" s="180"/>
      <c r="H420" s="163"/>
      <c r="I420" s="165"/>
      <c r="J420" s="168"/>
      <c r="K420" s="62"/>
      <c r="L420" s="63"/>
      <c r="M420" s="63"/>
      <c r="N420" s="65"/>
      <c r="O420" s="127"/>
      <c r="P420" s="100"/>
      <c r="Q420" s="63">
        <f t="shared" si="171"/>
        <v>0</v>
      </c>
      <c r="R420" s="65"/>
      <c r="S420" s="67"/>
      <c r="T420" s="40"/>
      <c r="U420" s="106">
        <f>IF(EXACT(O420,Y420),M420,M420*(1-'Расчет ПРЕДЗАКАЗ'!$D$10))</f>
        <v>0</v>
      </c>
      <c r="V420" s="106">
        <f t="shared" si="172"/>
        <v>0</v>
      </c>
      <c r="W420" s="106" t="e">
        <f>IF(EXACT(O420,Y420),M420,M420*(1-#REF!))</f>
        <v>#REF!</v>
      </c>
      <c r="X420" s="106" t="e">
        <f t="shared" si="173"/>
        <v>#REF!</v>
      </c>
      <c r="Y420" s="107" t="s">
        <v>72</v>
      </c>
      <c r="Z420" s="103">
        <f t="shared" si="169"/>
        <v>0</v>
      </c>
      <c r="AA420" s="103">
        <f t="shared" si="170"/>
        <v>0</v>
      </c>
      <c r="AB420" s="128" t="str">
        <f t="shared" si="174"/>
        <v/>
      </c>
      <c r="AC420" s="128" t="e">
        <f t="shared" si="175"/>
        <v>#REF!</v>
      </c>
    </row>
    <row r="421" spans="1:29" ht="50.1" customHeight="1">
      <c r="A421" s="171"/>
      <c r="B421" s="171"/>
      <c r="C421" s="174"/>
      <c r="D421" s="174"/>
      <c r="E421" s="131"/>
      <c r="F421" s="177"/>
      <c r="G421" s="180"/>
      <c r="H421" s="163"/>
      <c r="I421" s="165"/>
      <c r="J421" s="168"/>
      <c r="K421" s="62"/>
      <c r="L421" s="63"/>
      <c r="M421" s="63"/>
      <c r="N421" s="65"/>
      <c r="O421" s="127"/>
      <c r="P421" s="100"/>
      <c r="Q421" s="63">
        <f t="shared" si="171"/>
        <v>0</v>
      </c>
      <c r="R421" s="65"/>
      <c r="S421" s="67"/>
      <c r="T421" s="40"/>
      <c r="U421" s="106">
        <f>IF(EXACT(O421,Y421),M421,M421*(1-'Расчет ПРЕДЗАКАЗ'!$D$10))</f>
        <v>0</v>
      </c>
      <c r="V421" s="106">
        <f t="shared" si="172"/>
        <v>0</v>
      </c>
      <c r="W421" s="106" t="e">
        <f>IF(EXACT(O421,Y421),M421,M421*(1-#REF!))</f>
        <v>#REF!</v>
      </c>
      <c r="X421" s="106" t="e">
        <f t="shared" si="173"/>
        <v>#REF!</v>
      </c>
      <c r="Y421" s="107" t="s">
        <v>72</v>
      </c>
      <c r="Z421" s="103">
        <f t="shared" si="169"/>
        <v>0</v>
      </c>
      <c r="AA421" s="103">
        <f t="shared" si="170"/>
        <v>0</v>
      </c>
      <c r="AB421" s="128" t="str">
        <f t="shared" si="174"/>
        <v/>
      </c>
      <c r="AC421" s="128" t="e">
        <f t="shared" si="175"/>
        <v>#REF!</v>
      </c>
    </row>
    <row r="422" spans="1:29" ht="50.1" customHeight="1">
      <c r="A422" s="172"/>
      <c r="B422" s="172"/>
      <c r="C422" s="175"/>
      <c r="D422" s="175"/>
      <c r="E422" s="132"/>
      <c r="F422" s="178"/>
      <c r="G422" s="181"/>
      <c r="H422" s="164"/>
      <c r="I422" s="166"/>
      <c r="J422" s="169"/>
      <c r="K422" s="62"/>
      <c r="L422" s="63"/>
      <c r="M422" s="63"/>
      <c r="N422" s="65"/>
      <c r="O422" s="127"/>
      <c r="P422" s="100"/>
      <c r="Q422" s="63">
        <f t="shared" si="171"/>
        <v>0</v>
      </c>
      <c r="R422" s="65"/>
      <c r="S422" s="67"/>
      <c r="T422" s="40"/>
      <c r="U422" s="106">
        <f>IF(EXACT(O422,Y422),M422,M422*(1-'Расчет ПРЕДЗАКАЗ'!$D$10))</f>
        <v>0</v>
      </c>
      <c r="V422" s="106">
        <f t="shared" si="172"/>
        <v>0</v>
      </c>
      <c r="W422" s="106" t="e">
        <f>IF(EXACT(O422,Y422),M422,M422*(1-#REF!))</f>
        <v>#REF!</v>
      </c>
      <c r="X422" s="106" t="e">
        <f t="shared" si="173"/>
        <v>#REF!</v>
      </c>
      <c r="Y422" s="107" t="s">
        <v>72</v>
      </c>
      <c r="Z422" s="103">
        <f t="shared" si="169"/>
        <v>0</v>
      </c>
      <c r="AA422" s="103">
        <f t="shared" si="170"/>
        <v>0</v>
      </c>
      <c r="AB422" s="128" t="str">
        <f t="shared" si="174"/>
        <v/>
      </c>
      <c r="AC422" s="128" t="e">
        <f t="shared" si="175"/>
        <v>#REF!</v>
      </c>
    </row>
    <row r="423" spans="1:29" ht="11.25" customHeight="1" thickBot="1"/>
    <row r="424" spans="1:29" ht="50.1" customHeight="1">
      <c r="A424" s="170">
        <v>257</v>
      </c>
      <c r="B424" s="170" t="s">
        <v>2125</v>
      </c>
      <c r="C424" s="173" t="s">
        <v>2126</v>
      </c>
      <c r="D424" s="173" t="s">
        <v>77</v>
      </c>
      <c r="E424" s="130"/>
      <c r="F424" s="176" t="s">
        <v>1385</v>
      </c>
      <c r="G424" s="179" t="s">
        <v>792</v>
      </c>
      <c r="H424" s="162" t="s">
        <v>2127</v>
      </c>
      <c r="I424" s="162" t="s">
        <v>2128</v>
      </c>
      <c r="J424" s="167" t="s">
        <v>19</v>
      </c>
      <c r="K424" s="62" t="s">
        <v>82</v>
      </c>
      <c r="L424" s="63">
        <v>12260</v>
      </c>
      <c r="M424" s="63">
        <v>7657</v>
      </c>
      <c r="N424" s="142" t="s">
        <v>2129</v>
      </c>
      <c r="O424" s="127" t="s">
        <v>72</v>
      </c>
      <c r="P424" s="100"/>
      <c r="Q424" s="63">
        <f>P424*M424</f>
        <v>0</v>
      </c>
      <c r="R424" s="64"/>
      <c r="S424" s="67">
        <v>160</v>
      </c>
      <c r="T424" s="39"/>
      <c r="U424" s="106">
        <f>IF(EXACT(O424,Y424),M424,M424*(1-'Расчет ПРЕДЗАКАЗ'!$D$10))</f>
        <v>7657</v>
      </c>
      <c r="V424" s="106">
        <f>P424*U424</f>
        <v>0</v>
      </c>
      <c r="W424" s="106">
        <f>IF(EXACT(O424,Y424),M424,M424*(1-#REF!))</f>
        <v>7657</v>
      </c>
      <c r="X424" s="123">
        <f>P424*W424</f>
        <v>0</v>
      </c>
      <c r="Y424" s="124" t="s">
        <v>72</v>
      </c>
      <c r="Z424" s="103">
        <f t="shared" ref="Z424:Z438" si="176">IF(EXACT(O424,Y424),Q424,0)</f>
        <v>0</v>
      </c>
      <c r="AA424" s="103">
        <f t="shared" ref="AA424:AA438" si="177">IF(Z424=0,Q424,0)</f>
        <v>0</v>
      </c>
      <c r="AB424" s="128">
        <f>IF(U424=0,"",L424/U424-1)</f>
        <v>0.60114927517304428</v>
      </c>
      <c r="AC424" s="128">
        <f>IF(W424=0,"",L424/W424-1)</f>
        <v>0.60114927517304428</v>
      </c>
    </row>
    <row r="425" spans="1:29" ht="50.1" customHeight="1">
      <c r="A425" s="171"/>
      <c r="B425" s="171"/>
      <c r="C425" s="174"/>
      <c r="D425" s="174"/>
      <c r="E425" s="131"/>
      <c r="F425" s="177"/>
      <c r="G425" s="180"/>
      <c r="H425" s="163"/>
      <c r="I425" s="165"/>
      <c r="J425" s="168"/>
      <c r="K425" s="62" t="s">
        <v>96</v>
      </c>
      <c r="L425" s="63">
        <v>12260</v>
      </c>
      <c r="M425" s="63">
        <v>7657</v>
      </c>
      <c r="N425" s="142" t="s">
        <v>2130</v>
      </c>
      <c r="O425" s="127" t="s">
        <v>72</v>
      </c>
      <c r="P425" s="100"/>
      <c r="Q425" s="63">
        <f t="shared" ref="Q425:Q438" si="178">P425*M425</f>
        <v>0</v>
      </c>
      <c r="R425" s="64"/>
      <c r="S425" s="67">
        <v>207</v>
      </c>
      <c r="T425" s="39"/>
      <c r="U425" s="106">
        <f>IF(EXACT(O425,Y425),M425,M425*(1-'Расчет ПРЕДЗАКАЗ'!$D$10))</f>
        <v>7657</v>
      </c>
      <c r="V425" s="106">
        <f t="shared" ref="V425:V438" si="179">P425*U425</f>
        <v>0</v>
      </c>
      <c r="W425" s="106">
        <f>IF(EXACT(O425,Y425),M425,M425*(1-#REF!))</f>
        <v>7657</v>
      </c>
      <c r="X425" s="106">
        <f t="shared" ref="X425:X438" si="180">P425*W425</f>
        <v>0</v>
      </c>
      <c r="Y425" s="107" t="s">
        <v>72</v>
      </c>
      <c r="Z425" s="103">
        <f t="shared" si="176"/>
        <v>0</v>
      </c>
      <c r="AA425" s="103">
        <f t="shared" si="177"/>
        <v>0</v>
      </c>
      <c r="AB425" s="128">
        <f t="shared" ref="AB425:AB438" si="181">IF(U425=0,"",L425/U425-1)</f>
        <v>0.60114927517304428</v>
      </c>
      <c r="AC425" s="128">
        <f t="shared" ref="AC425:AC438" si="182">IF(W425=0,"",L425/W425-1)</f>
        <v>0.60114927517304428</v>
      </c>
    </row>
    <row r="426" spans="1:29" ht="50.1" customHeight="1">
      <c r="A426" s="171"/>
      <c r="B426" s="171"/>
      <c r="C426" s="174"/>
      <c r="D426" s="174"/>
      <c r="E426" s="131"/>
      <c r="F426" s="177"/>
      <c r="G426" s="180"/>
      <c r="H426" s="163"/>
      <c r="I426" s="165"/>
      <c r="J426" s="168"/>
      <c r="K426" s="62" t="s">
        <v>98</v>
      </c>
      <c r="L426" s="63">
        <v>12260</v>
      </c>
      <c r="M426" s="63">
        <v>7657</v>
      </c>
      <c r="N426" s="142" t="s">
        <v>2131</v>
      </c>
      <c r="O426" s="127" t="s">
        <v>72</v>
      </c>
      <c r="P426" s="100"/>
      <c r="Q426" s="63">
        <f t="shared" si="178"/>
        <v>0</v>
      </c>
      <c r="R426" s="64"/>
      <c r="S426" s="67">
        <v>62</v>
      </c>
      <c r="T426" s="39"/>
      <c r="U426" s="106">
        <f>IF(EXACT(O426,Y426),M426,M426*(1-'Расчет ПРЕДЗАКАЗ'!$D$10))</f>
        <v>7657</v>
      </c>
      <c r="V426" s="106">
        <f t="shared" si="179"/>
        <v>0</v>
      </c>
      <c r="W426" s="106">
        <f>IF(EXACT(O426,Y426),M426,M426*(1-#REF!))</f>
        <v>7657</v>
      </c>
      <c r="X426" s="106">
        <f t="shared" si="180"/>
        <v>0</v>
      </c>
      <c r="Y426" s="107" t="s">
        <v>72</v>
      </c>
      <c r="Z426" s="103">
        <f t="shared" si="176"/>
        <v>0</v>
      </c>
      <c r="AA426" s="103">
        <f t="shared" si="177"/>
        <v>0</v>
      </c>
      <c r="AB426" s="128">
        <f t="shared" si="181"/>
        <v>0.60114927517304428</v>
      </c>
      <c r="AC426" s="128">
        <f t="shared" si="182"/>
        <v>0.60114927517304428</v>
      </c>
    </row>
    <row r="427" spans="1:29" ht="50.1" customHeight="1">
      <c r="A427" s="171"/>
      <c r="B427" s="171"/>
      <c r="C427" s="174"/>
      <c r="D427" s="174"/>
      <c r="E427" s="131"/>
      <c r="F427" s="177"/>
      <c r="G427" s="180"/>
      <c r="H427" s="163"/>
      <c r="I427" s="165"/>
      <c r="J427" s="168"/>
      <c r="K427" s="62" t="s">
        <v>84</v>
      </c>
      <c r="L427" s="63">
        <v>12260</v>
      </c>
      <c r="M427" s="63">
        <v>7657</v>
      </c>
      <c r="N427" s="142" t="s">
        <v>2132</v>
      </c>
      <c r="O427" s="127" t="s">
        <v>72</v>
      </c>
      <c r="P427" s="100"/>
      <c r="Q427" s="63">
        <f t="shared" si="178"/>
        <v>0</v>
      </c>
      <c r="R427" s="64"/>
      <c r="S427" s="67">
        <v>28</v>
      </c>
      <c r="T427" s="39"/>
      <c r="U427" s="106">
        <f>IF(EXACT(O427,Y427),M427,M427*(1-'Расчет ПРЕДЗАКАЗ'!$D$10))</f>
        <v>7657</v>
      </c>
      <c r="V427" s="106">
        <f t="shared" si="179"/>
        <v>0</v>
      </c>
      <c r="W427" s="106">
        <f>IF(EXACT(O427,Y427),M427,M427*(1-#REF!))</f>
        <v>7657</v>
      </c>
      <c r="X427" s="106">
        <f t="shared" si="180"/>
        <v>0</v>
      </c>
      <c r="Y427" s="107" t="s">
        <v>72</v>
      </c>
      <c r="Z427" s="103">
        <f t="shared" si="176"/>
        <v>0</v>
      </c>
      <c r="AA427" s="103">
        <f t="shared" si="177"/>
        <v>0</v>
      </c>
      <c r="AB427" s="128">
        <f t="shared" si="181"/>
        <v>0.60114927517304428</v>
      </c>
      <c r="AC427" s="128">
        <f t="shared" si="182"/>
        <v>0.60114927517304428</v>
      </c>
    </row>
    <row r="428" spans="1:29" ht="50.1" customHeight="1">
      <c r="A428" s="171"/>
      <c r="B428" s="171"/>
      <c r="C428" s="174"/>
      <c r="D428" s="174"/>
      <c r="E428" s="131"/>
      <c r="F428" s="177"/>
      <c r="G428" s="180"/>
      <c r="H428" s="163"/>
      <c r="I428" s="165"/>
      <c r="J428" s="168"/>
      <c r="K428" s="62" t="s">
        <v>101</v>
      </c>
      <c r="L428" s="63">
        <v>12260</v>
      </c>
      <c r="M428" s="63">
        <v>7657</v>
      </c>
      <c r="N428" s="142" t="s">
        <v>2133</v>
      </c>
      <c r="O428" s="127" t="s">
        <v>72</v>
      </c>
      <c r="P428" s="100"/>
      <c r="Q428" s="63">
        <f t="shared" si="178"/>
        <v>0</v>
      </c>
      <c r="R428" s="64"/>
      <c r="S428" s="67">
        <v>86</v>
      </c>
      <c r="T428" s="39"/>
      <c r="U428" s="106">
        <f>IF(EXACT(O428,Y428),M428,M428*(1-'Расчет ПРЕДЗАКАЗ'!$D$10))</f>
        <v>7657</v>
      </c>
      <c r="V428" s="106">
        <f t="shared" si="179"/>
        <v>0</v>
      </c>
      <c r="W428" s="106">
        <f>IF(EXACT(O428,Y428),M428,M428*(1-#REF!))</f>
        <v>7657</v>
      </c>
      <c r="X428" s="106">
        <f t="shared" si="180"/>
        <v>0</v>
      </c>
      <c r="Y428" s="107" t="s">
        <v>72</v>
      </c>
      <c r="Z428" s="103">
        <f t="shared" si="176"/>
        <v>0</v>
      </c>
      <c r="AA428" s="103">
        <f t="shared" si="177"/>
        <v>0</v>
      </c>
      <c r="AB428" s="128">
        <f t="shared" si="181"/>
        <v>0.60114927517304428</v>
      </c>
      <c r="AC428" s="128">
        <f t="shared" si="182"/>
        <v>0.60114927517304428</v>
      </c>
    </row>
    <row r="429" spans="1:29" ht="50.1" customHeight="1">
      <c r="A429" s="171"/>
      <c r="B429" s="171"/>
      <c r="C429" s="174"/>
      <c r="D429" s="174"/>
      <c r="E429" s="131"/>
      <c r="F429" s="177"/>
      <c r="G429" s="180"/>
      <c r="H429" s="163"/>
      <c r="I429" s="165"/>
      <c r="J429" s="168"/>
      <c r="K429" s="62" t="s">
        <v>86</v>
      </c>
      <c r="L429" s="63">
        <v>12260</v>
      </c>
      <c r="M429" s="63">
        <v>7657</v>
      </c>
      <c r="N429" s="142" t="s">
        <v>2134</v>
      </c>
      <c r="O429" s="127" t="s">
        <v>72</v>
      </c>
      <c r="P429" s="100"/>
      <c r="Q429" s="63">
        <f t="shared" si="178"/>
        <v>0</v>
      </c>
      <c r="R429" s="64"/>
      <c r="S429" s="67">
        <v>2</v>
      </c>
      <c r="T429" s="39"/>
      <c r="U429" s="106">
        <f>IF(EXACT(O429,Y429),M429,M429*(1-'Расчет ПРЕДЗАКАЗ'!$D$10))</f>
        <v>7657</v>
      </c>
      <c r="V429" s="106">
        <f t="shared" si="179"/>
        <v>0</v>
      </c>
      <c r="W429" s="106">
        <f>IF(EXACT(O429,Y429),M429,M429*(1-#REF!))</f>
        <v>7657</v>
      </c>
      <c r="X429" s="106">
        <f t="shared" si="180"/>
        <v>0</v>
      </c>
      <c r="Y429" s="107" t="s">
        <v>72</v>
      </c>
      <c r="Z429" s="103">
        <f t="shared" si="176"/>
        <v>0</v>
      </c>
      <c r="AA429" s="103">
        <f t="shared" si="177"/>
        <v>0</v>
      </c>
      <c r="AB429" s="128">
        <f t="shared" si="181"/>
        <v>0.60114927517304428</v>
      </c>
      <c r="AC429" s="128">
        <f t="shared" si="182"/>
        <v>0.60114927517304428</v>
      </c>
    </row>
    <row r="430" spans="1:29" ht="50.1" customHeight="1">
      <c r="A430" s="171"/>
      <c r="B430" s="171"/>
      <c r="C430" s="174"/>
      <c r="D430" s="174"/>
      <c r="E430" s="131"/>
      <c r="F430" s="177"/>
      <c r="G430" s="180"/>
      <c r="H430" s="163"/>
      <c r="I430" s="165"/>
      <c r="J430" s="168"/>
      <c r="K430" s="62" t="s">
        <v>88</v>
      </c>
      <c r="L430" s="63">
        <v>12260</v>
      </c>
      <c r="M430" s="63">
        <v>7657</v>
      </c>
      <c r="N430" s="142" t="s">
        <v>2135</v>
      </c>
      <c r="O430" s="127" t="s">
        <v>72</v>
      </c>
      <c r="P430" s="100"/>
      <c r="Q430" s="63">
        <f t="shared" si="178"/>
        <v>0</v>
      </c>
      <c r="R430" s="64"/>
      <c r="S430" s="67">
        <v>13</v>
      </c>
      <c r="T430" s="39"/>
      <c r="U430" s="106">
        <f>IF(EXACT(O430,Y430),M430,M430*(1-'Расчет ПРЕДЗАКАЗ'!$D$10))</f>
        <v>7657</v>
      </c>
      <c r="V430" s="106">
        <f t="shared" si="179"/>
        <v>0</v>
      </c>
      <c r="W430" s="106">
        <f>IF(EXACT(O430,Y430),M430,M430*(1-#REF!))</f>
        <v>7657</v>
      </c>
      <c r="X430" s="106">
        <f t="shared" si="180"/>
        <v>0</v>
      </c>
      <c r="Y430" s="107" t="s">
        <v>72</v>
      </c>
      <c r="Z430" s="103">
        <f t="shared" si="176"/>
        <v>0</v>
      </c>
      <c r="AA430" s="103">
        <f t="shared" si="177"/>
        <v>0</v>
      </c>
      <c r="AB430" s="128">
        <f t="shared" si="181"/>
        <v>0.60114927517304428</v>
      </c>
      <c r="AC430" s="128">
        <f t="shared" si="182"/>
        <v>0.60114927517304428</v>
      </c>
    </row>
    <row r="431" spans="1:29" ht="50.1" customHeight="1">
      <c r="A431" s="171"/>
      <c r="B431" s="171"/>
      <c r="C431" s="174"/>
      <c r="D431" s="174"/>
      <c r="E431" s="131"/>
      <c r="F431" s="177"/>
      <c r="G431" s="180"/>
      <c r="H431" s="163"/>
      <c r="I431" s="165"/>
      <c r="J431" s="168"/>
      <c r="K431" s="62" t="s">
        <v>105</v>
      </c>
      <c r="L431" s="63">
        <v>12260</v>
      </c>
      <c r="M431" s="63">
        <v>7657</v>
      </c>
      <c r="N431" s="142" t="s">
        <v>2136</v>
      </c>
      <c r="O431" s="127" t="s">
        <v>72</v>
      </c>
      <c r="P431" s="100"/>
      <c r="Q431" s="63">
        <f t="shared" si="178"/>
        <v>0</v>
      </c>
      <c r="R431" s="64"/>
      <c r="S431" s="67">
        <v>7</v>
      </c>
      <c r="T431" s="39"/>
      <c r="U431" s="106">
        <f>IF(EXACT(O431,Y431),M431,M431*(1-'Расчет ПРЕДЗАКАЗ'!$D$10))</f>
        <v>7657</v>
      </c>
      <c r="V431" s="106">
        <f t="shared" si="179"/>
        <v>0</v>
      </c>
      <c r="W431" s="106">
        <f>IF(EXACT(O431,Y431),M431,M431*(1-#REF!))</f>
        <v>7657</v>
      </c>
      <c r="X431" s="106">
        <f t="shared" si="180"/>
        <v>0</v>
      </c>
      <c r="Y431" s="107" t="s">
        <v>72</v>
      </c>
      <c r="Z431" s="103">
        <f t="shared" si="176"/>
        <v>0</v>
      </c>
      <c r="AA431" s="103">
        <f t="shared" si="177"/>
        <v>0</v>
      </c>
      <c r="AB431" s="128">
        <f t="shared" si="181"/>
        <v>0.60114927517304428</v>
      </c>
      <c r="AC431" s="128">
        <f t="shared" si="182"/>
        <v>0.60114927517304428</v>
      </c>
    </row>
    <row r="432" spans="1:29" ht="50.1" customHeight="1">
      <c r="A432" s="171"/>
      <c r="B432" s="171"/>
      <c r="C432" s="174"/>
      <c r="D432" s="174"/>
      <c r="E432" s="131"/>
      <c r="F432" s="177"/>
      <c r="G432" s="180"/>
      <c r="H432" s="163"/>
      <c r="I432" s="165"/>
      <c r="J432" s="168"/>
      <c r="K432" s="62" t="s">
        <v>107</v>
      </c>
      <c r="L432" s="63">
        <v>12260</v>
      </c>
      <c r="M432" s="63">
        <v>7657</v>
      </c>
      <c r="N432" s="142" t="s">
        <v>2137</v>
      </c>
      <c r="O432" s="127" t="s">
        <v>72</v>
      </c>
      <c r="P432" s="100"/>
      <c r="Q432" s="63">
        <f t="shared" si="178"/>
        <v>0</v>
      </c>
      <c r="R432" s="64"/>
      <c r="S432" s="67">
        <v>5</v>
      </c>
      <c r="T432" s="39"/>
      <c r="U432" s="106">
        <f>IF(EXACT(O432,Y432),M432,M432*(1-'Расчет ПРЕДЗАКАЗ'!$D$10))</f>
        <v>7657</v>
      </c>
      <c r="V432" s="106">
        <f t="shared" si="179"/>
        <v>0</v>
      </c>
      <c r="W432" s="106">
        <f>IF(EXACT(O432,Y432),M432,M432*(1-#REF!))</f>
        <v>7657</v>
      </c>
      <c r="X432" s="106">
        <f t="shared" si="180"/>
        <v>0</v>
      </c>
      <c r="Y432" s="107" t="s">
        <v>72</v>
      </c>
      <c r="Z432" s="103">
        <f t="shared" si="176"/>
        <v>0</v>
      </c>
      <c r="AA432" s="103">
        <f t="shared" si="177"/>
        <v>0</v>
      </c>
      <c r="AB432" s="128">
        <f t="shared" si="181"/>
        <v>0.60114927517304428</v>
      </c>
      <c r="AC432" s="128">
        <f t="shared" si="182"/>
        <v>0.60114927517304428</v>
      </c>
    </row>
    <row r="433" spans="1:29" ht="50.1" customHeight="1">
      <c r="A433" s="171"/>
      <c r="B433" s="171"/>
      <c r="C433" s="174"/>
      <c r="D433" s="174"/>
      <c r="E433" s="131"/>
      <c r="F433" s="177"/>
      <c r="G433" s="180"/>
      <c r="H433" s="163"/>
      <c r="I433" s="165"/>
      <c r="J433" s="168"/>
      <c r="K433" s="62"/>
      <c r="L433" s="63"/>
      <c r="M433" s="63"/>
      <c r="N433" s="143"/>
      <c r="O433" s="127"/>
      <c r="P433" s="100"/>
      <c r="Q433" s="63">
        <f t="shared" si="178"/>
        <v>0</v>
      </c>
      <c r="R433" s="65"/>
      <c r="S433" s="67"/>
      <c r="T433" s="40"/>
      <c r="U433" s="106">
        <f>IF(EXACT(O433,Y433),M433,M433*(1-'Расчет ПРЕДЗАКАЗ'!$D$10))</f>
        <v>0</v>
      </c>
      <c r="V433" s="106">
        <f t="shared" si="179"/>
        <v>0</v>
      </c>
      <c r="W433" s="106" t="e">
        <f>IF(EXACT(O433,Y433),M433,M433*(1-#REF!))</f>
        <v>#REF!</v>
      </c>
      <c r="X433" s="106" t="e">
        <f t="shared" si="180"/>
        <v>#REF!</v>
      </c>
      <c r="Y433" s="107" t="s">
        <v>72</v>
      </c>
      <c r="Z433" s="103">
        <f t="shared" si="176"/>
        <v>0</v>
      </c>
      <c r="AA433" s="103">
        <f t="shared" si="177"/>
        <v>0</v>
      </c>
      <c r="AB433" s="128" t="str">
        <f t="shared" si="181"/>
        <v/>
      </c>
      <c r="AC433" s="128" t="e">
        <f t="shared" si="182"/>
        <v>#REF!</v>
      </c>
    </row>
    <row r="434" spans="1:29" ht="50.1" customHeight="1">
      <c r="A434" s="171"/>
      <c r="B434" s="171"/>
      <c r="C434" s="174"/>
      <c r="D434" s="174"/>
      <c r="E434" s="131"/>
      <c r="F434" s="177"/>
      <c r="G434" s="180"/>
      <c r="H434" s="163"/>
      <c r="I434" s="165"/>
      <c r="J434" s="168"/>
      <c r="K434" s="62"/>
      <c r="L434" s="63"/>
      <c r="M434" s="63"/>
      <c r="N434" s="65"/>
      <c r="O434" s="127"/>
      <c r="P434" s="100"/>
      <c r="Q434" s="63">
        <f t="shared" si="178"/>
        <v>0</v>
      </c>
      <c r="R434" s="65"/>
      <c r="S434" s="67"/>
      <c r="T434" s="40"/>
      <c r="U434" s="106">
        <f>IF(EXACT(O434,Y434),M434,M434*(1-'Расчет ПРЕДЗАКАЗ'!$D$10))</f>
        <v>0</v>
      </c>
      <c r="V434" s="106">
        <f t="shared" si="179"/>
        <v>0</v>
      </c>
      <c r="W434" s="106" t="e">
        <f>IF(EXACT(O434,Y434),M434,M434*(1-#REF!))</f>
        <v>#REF!</v>
      </c>
      <c r="X434" s="106" t="e">
        <f t="shared" si="180"/>
        <v>#REF!</v>
      </c>
      <c r="Y434" s="107" t="s">
        <v>72</v>
      </c>
      <c r="Z434" s="103">
        <f t="shared" si="176"/>
        <v>0</v>
      </c>
      <c r="AA434" s="103">
        <f t="shared" si="177"/>
        <v>0</v>
      </c>
      <c r="AB434" s="128" t="str">
        <f t="shared" si="181"/>
        <v/>
      </c>
      <c r="AC434" s="128" t="e">
        <f t="shared" si="182"/>
        <v>#REF!</v>
      </c>
    </row>
    <row r="435" spans="1:29" ht="50.1" customHeight="1">
      <c r="A435" s="171"/>
      <c r="B435" s="171"/>
      <c r="C435" s="174"/>
      <c r="D435" s="174"/>
      <c r="E435" s="131"/>
      <c r="F435" s="177"/>
      <c r="G435" s="180"/>
      <c r="H435" s="163"/>
      <c r="I435" s="165"/>
      <c r="J435" s="168"/>
      <c r="K435" s="62"/>
      <c r="L435" s="63"/>
      <c r="M435" s="63"/>
      <c r="N435" s="65"/>
      <c r="O435" s="127"/>
      <c r="P435" s="100"/>
      <c r="Q435" s="63">
        <f t="shared" si="178"/>
        <v>0</v>
      </c>
      <c r="R435" s="65"/>
      <c r="S435" s="67"/>
      <c r="T435" s="40"/>
      <c r="U435" s="106">
        <f>IF(EXACT(O435,Y435),M435,M435*(1-'Расчет ПРЕДЗАКАЗ'!$D$10))</f>
        <v>0</v>
      </c>
      <c r="V435" s="106">
        <f t="shared" si="179"/>
        <v>0</v>
      </c>
      <c r="W435" s="106" t="e">
        <f>IF(EXACT(O435,Y435),M435,M435*(1-#REF!))</f>
        <v>#REF!</v>
      </c>
      <c r="X435" s="106" t="e">
        <f t="shared" si="180"/>
        <v>#REF!</v>
      </c>
      <c r="Y435" s="107" t="s">
        <v>72</v>
      </c>
      <c r="Z435" s="103">
        <f t="shared" si="176"/>
        <v>0</v>
      </c>
      <c r="AA435" s="103">
        <f t="shared" si="177"/>
        <v>0</v>
      </c>
      <c r="AB435" s="128" t="str">
        <f t="shared" si="181"/>
        <v/>
      </c>
      <c r="AC435" s="128" t="e">
        <f t="shared" si="182"/>
        <v>#REF!</v>
      </c>
    </row>
    <row r="436" spans="1:29" ht="50.1" customHeight="1">
      <c r="A436" s="171"/>
      <c r="B436" s="171"/>
      <c r="C436" s="174"/>
      <c r="D436" s="174"/>
      <c r="E436" s="131"/>
      <c r="F436" s="177"/>
      <c r="G436" s="180"/>
      <c r="H436" s="163"/>
      <c r="I436" s="165"/>
      <c r="J436" s="168"/>
      <c r="K436" s="62"/>
      <c r="L436" s="63"/>
      <c r="M436" s="63"/>
      <c r="N436" s="65"/>
      <c r="O436" s="127"/>
      <c r="P436" s="100"/>
      <c r="Q436" s="63">
        <f t="shared" si="178"/>
        <v>0</v>
      </c>
      <c r="R436" s="65"/>
      <c r="S436" s="67"/>
      <c r="T436" s="40"/>
      <c r="U436" s="106">
        <f>IF(EXACT(O436,Y436),M436,M436*(1-'Расчет ПРЕДЗАКАЗ'!$D$10))</f>
        <v>0</v>
      </c>
      <c r="V436" s="106">
        <f t="shared" si="179"/>
        <v>0</v>
      </c>
      <c r="W436" s="106" t="e">
        <f>IF(EXACT(O436,Y436),M436,M436*(1-#REF!))</f>
        <v>#REF!</v>
      </c>
      <c r="X436" s="106" t="e">
        <f t="shared" si="180"/>
        <v>#REF!</v>
      </c>
      <c r="Y436" s="107" t="s">
        <v>72</v>
      </c>
      <c r="Z436" s="103">
        <f t="shared" si="176"/>
        <v>0</v>
      </c>
      <c r="AA436" s="103">
        <f t="shared" si="177"/>
        <v>0</v>
      </c>
      <c r="AB436" s="128" t="str">
        <f t="shared" si="181"/>
        <v/>
      </c>
      <c r="AC436" s="128" t="e">
        <f t="shared" si="182"/>
        <v>#REF!</v>
      </c>
    </row>
    <row r="437" spans="1:29" ht="50.1" customHeight="1">
      <c r="A437" s="171"/>
      <c r="B437" s="171"/>
      <c r="C437" s="174"/>
      <c r="D437" s="174"/>
      <c r="E437" s="131"/>
      <c r="F437" s="177"/>
      <c r="G437" s="180"/>
      <c r="H437" s="163"/>
      <c r="I437" s="165"/>
      <c r="J437" s="168"/>
      <c r="K437" s="62"/>
      <c r="L437" s="63"/>
      <c r="M437" s="63"/>
      <c r="N437" s="65"/>
      <c r="O437" s="127"/>
      <c r="P437" s="100"/>
      <c r="Q437" s="63">
        <f t="shared" si="178"/>
        <v>0</v>
      </c>
      <c r="R437" s="65"/>
      <c r="S437" s="67"/>
      <c r="T437" s="40"/>
      <c r="U437" s="106">
        <f>IF(EXACT(O437,Y437),M437,M437*(1-'Расчет ПРЕДЗАКАЗ'!$D$10))</f>
        <v>0</v>
      </c>
      <c r="V437" s="106">
        <f t="shared" si="179"/>
        <v>0</v>
      </c>
      <c r="W437" s="106" t="e">
        <f>IF(EXACT(O437,Y437),M437,M437*(1-#REF!))</f>
        <v>#REF!</v>
      </c>
      <c r="X437" s="106" t="e">
        <f t="shared" si="180"/>
        <v>#REF!</v>
      </c>
      <c r="Y437" s="107" t="s">
        <v>72</v>
      </c>
      <c r="Z437" s="103">
        <f t="shared" si="176"/>
        <v>0</v>
      </c>
      <c r="AA437" s="103">
        <f t="shared" si="177"/>
        <v>0</v>
      </c>
      <c r="AB437" s="128" t="str">
        <f t="shared" si="181"/>
        <v/>
      </c>
      <c r="AC437" s="128" t="e">
        <f t="shared" si="182"/>
        <v>#REF!</v>
      </c>
    </row>
    <row r="438" spans="1:29" ht="50.1" customHeight="1">
      <c r="A438" s="172"/>
      <c r="B438" s="172"/>
      <c r="C438" s="175"/>
      <c r="D438" s="175"/>
      <c r="E438" s="132"/>
      <c r="F438" s="178"/>
      <c r="G438" s="181"/>
      <c r="H438" s="164"/>
      <c r="I438" s="166"/>
      <c r="J438" s="169"/>
      <c r="K438" s="62"/>
      <c r="L438" s="63"/>
      <c r="M438" s="63"/>
      <c r="N438" s="65"/>
      <c r="O438" s="127"/>
      <c r="P438" s="100"/>
      <c r="Q438" s="63">
        <f t="shared" si="178"/>
        <v>0</v>
      </c>
      <c r="R438" s="65"/>
      <c r="S438" s="67"/>
      <c r="T438" s="40"/>
      <c r="U438" s="106">
        <f>IF(EXACT(O438,Y438),M438,M438*(1-'Расчет ПРЕДЗАКАЗ'!$D$10))</f>
        <v>0</v>
      </c>
      <c r="V438" s="106">
        <f t="shared" si="179"/>
        <v>0</v>
      </c>
      <c r="W438" s="106" t="e">
        <f>IF(EXACT(O438,Y438),M438,M438*(1-#REF!))</f>
        <v>#REF!</v>
      </c>
      <c r="X438" s="106" t="e">
        <f t="shared" si="180"/>
        <v>#REF!</v>
      </c>
      <c r="Y438" s="107" t="s">
        <v>72</v>
      </c>
      <c r="Z438" s="103">
        <f t="shared" si="176"/>
        <v>0</v>
      </c>
      <c r="AA438" s="103">
        <f t="shared" si="177"/>
        <v>0</v>
      </c>
      <c r="AB438" s="128" t="str">
        <f t="shared" si="181"/>
        <v/>
      </c>
      <c r="AC438" s="128" t="e">
        <f t="shared" si="182"/>
        <v>#REF!</v>
      </c>
    </row>
    <row r="439" spans="1:29" ht="11.25" customHeight="1" thickBot="1"/>
    <row r="440" spans="1:29" ht="50.1" customHeight="1">
      <c r="A440" s="170">
        <v>258</v>
      </c>
      <c r="B440" s="170" t="s">
        <v>2138</v>
      </c>
      <c r="C440" s="173" t="s">
        <v>2139</v>
      </c>
      <c r="D440" s="173" t="s">
        <v>77</v>
      </c>
      <c r="E440" s="130"/>
      <c r="F440" s="176" t="s">
        <v>2140</v>
      </c>
      <c r="G440" s="179" t="s">
        <v>2141</v>
      </c>
      <c r="H440" s="162" t="s">
        <v>2142</v>
      </c>
      <c r="I440" s="162" t="s">
        <v>2143</v>
      </c>
      <c r="J440" s="167" t="s">
        <v>19</v>
      </c>
      <c r="K440" s="62" t="s">
        <v>82</v>
      </c>
      <c r="L440" s="63">
        <v>15890</v>
      </c>
      <c r="M440" s="63">
        <v>9925</v>
      </c>
      <c r="N440" s="142" t="s">
        <v>2144</v>
      </c>
      <c r="O440" s="127"/>
      <c r="P440" s="100"/>
      <c r="Q440" s="63">
        <f>P440*M440</f>
        <v>0</v>
      </c>
      <c r="R440" s="64"/>
      <c r="S440" s="67">
        <v>58</v>
      </c>
      <c r="T440" s="39"/>
      <c r="U440" s="106">
        <f>IF(EXACT(O440,Y440),M440,M440*(1-'Расчет ПРЕДЗАКАЗ'!$D$10))</f>
        <v>9726.5</v>
      </c>
      <c r="V440" s="106">
        <f>P440*U440</f>
        <v>0</v>
      </c>
      <c r="W440" s="106" t="e">
        <f>IF(EXACT(O440,Y440),M440,M440*(1-#REF!))</f>
        <v>#REF!</v>
      </c>
      <c r="X440" s="123" t="e">
        <f>P440*W440</f>
        <v>#REF!</v>
      </c>
      <c r="Y440" s="124" t="s">
        <v>72</v>
      </c>
      <c r="Z440" s="103">
        <f t="shared" ref="Z440:Z454" si="183">IF(EXACT(O440,Y440),Q440,0)</f>
        <v>0</v>
      </c>
      <c r="AA440" s="103">
        <f t="shared" ref="AA440:AA454" si="184">IF(Z440=0,Q440,0)</f>
        <v>0</v>
      </c>
      <c r="AB440" s="128">
        <f>IF(U440=0,"",L440/U440-1)</f>
        <v>0.63368118028067655</v>
      </c>
      <c r="AC440" s="128" t="e">
        <f>IF(W440=0,"",L440/W440-1)</f>
        <v>#REF!</v>
      </c>
    </row>
    <row r="441" spans="1:29" ht="50.1" customHeight="1">
      <c r="A441" s="171"/>
      <c r="B441" s="171"/>
      <c r="C441" s="174"/>
      <c r="D441" s="174"/>
      <c r="E441" s="131"/>
      <c r="F441" s="177"/>
      <c r="G441" s="180"/>
      <c r="H441" s="163"/>
      <c r="I441" s="165"/>
      <c r="J441" s="168"/>
      <c r="K441" s="62" t="s">
        <v>96</v>
      </c>
      <c r="L441" s="63">
        <v>15890</v>
      </c>
      <c r="M441" s="63">
        <v>9925</v>
      </c>
      <c r="N441" s="142" t="s">
        <v>2145</v>
      </c>
      <c r="O441" s="127"/>
      <c r="P441" s="100"/>
      <c r="Q441" s="63">
        <f t="shared" ref="Q441:Q454" si="185">P441*M441</f>
        <v>0</v>
      </c>
      <c r="R441" s="64"/>
      <c r="S441" s="67">
        <v>110</v>
      </c>
      <c r="T441" s="39"/>
      <c r="U441" s="106">
        <f>IF(EXACT(O441,Y441),M441,M441*(1-'Расчет ПРЕДЗАКАЗ'!$D$10))</f>
        <v>9726.5</v>
      </c>
      <c r="V441" s="106">
        <f t="shared" ref="V441:V454" si="186">P441*U441</f>
        <v>0</v>
      </c>
      <c r="W441" s="106" t="e">
        <f>IF(EXACT(O441,Y441),M441,M441*(1-#REF!))</f>
        <v>#REF!</v>
      </c>
      <c r="X441" s="106" t="e">
        <f t="shared" ref="X441:X454" si="187">P441*W441</f>
        <v>#REF!</v>
      </c>
      <c r="Y441" s="107" t="s">
        <v>72</v>
      </c>
      <c r="Z441" s="103">
        <f t="shared" si="183"/>
        <v>0</v>
      </c>
      <c r="AA441" s="103">
        <f t="shared" si="184"/>
        <v>0</v>
      </c>
      <c r="AB441" s="128">
        <f t="shared" ref="AB441:AB454" si="188">IF(U441=0,"",L441/U441-1)</f>
        <v>0.63368118028067655</v>
      </c>
      <c r="AC441" s="128" t="e">
        <f t="shared" ref="AC441:AC454" si="189">IF(W441=0,"",L441/W441-1)</f>
        <v>#REF!</v>
      </c>
    </row>
    <row r="442" spans="1:29" ht="50.1" customHeight="1">
      <c r="A442" s="171"/>
      <c r="B442" s="171"/>
      <c r="C442" s="174"/>
      <c r="D442" s="174"/>
      <c r="E442" s="131"/>
      <c r="F442" s="177"/>
      <c r="G442" s="180"/>
      <c r="H442" s="163"/>
      <c r="I442" s="165"/>
      <c r="J442" s="168"/>
      <c r="K442" s="62" t="s">
        <v>98</v>
      </c>
      <c r="L442" s="63">
        <v>15890</v>
      </c>
      <c r="M442" s="63">
        <v>9925</v>
      </c>
      <c r="N442" s="142" t="s">
        <v>2146</v>
      </c>
      <c r="O442" s="127"/>
      <c r="P442" s="100"/>
      <c r="Q442" s="63">
        <f t="shared" si="185"/>
        <v>0</v>
      </c>
      <c r="R442" s="64"/>
      <c r="S442" s="67">
        <v>55</v>
      </c>
      <c r="T442" s="39"/>
      <c r="U442" s="106">
        <f>IF(EXACT(O442,Y442),M442,M442*(1-'Расчет ПРЕДЗАКАЗ'!$D$10))</f>
        <v>9726.5</v>
      </c>
      <c r="V442" s="106">
        <f t="shared" si="186"/>
        <v>0</v>
      </c>
      <c r="W442" s="106" t="e">
        <f>IF(EXACT(O442,Y442),M442,M442*(1-#REF!))</f>
        <v>#REF!</v>
      </c>
      <c r="X442" s="106" t="e">
        <f t="shared" si="187"/>
        <v>#REF!</v>
      </c>
      <c r="Y442" s="107" t="s">
        <v>72</v>
      </c>
      <c r="Z442" s="103">
        <f t="shared" si="183"/>
        <v>0</v>
      </c>
      <c r="AA442" s="103">
        <f t="shared" si="184"/>
        <v>0</v>
      </c>
      <c r="AB442" s="128">
        <f t="shared" si="188"/>
        <v>0.63368118028067655</v>
      </c>
      <c r="AC442" s="128" t="e">
        <f t="shared" si="189"/>
        <v>#REF!</v>
      </c>
    </row>
    <row r="443" spans="1:29" ht="50.1" customHeight="1">
      <c r="A443" s="171"/>
      <c r="B443" s="171"/>
      <c r="C443" s="174"/>
      <c r="D443" s="174"/>
      <c r="E443" s="131"/>
      <c r="F443" s="177"/>
      <c r="G443" s="180"/>
      <c r="H443" s="163"/>
      <c r="I443" s="165"/>
      <c r="J443" s="168"/>
      <c r="K443" s="62" t="s">
        <v>84</v>
      </c>
      <c r="L443" s="63">
        <v>15890</v>
      </c>
      <c r="M443" s="63">
        <v>9925</v>
      </c>
      <c r="N443" s="142" t="s">
        <v>2147</v>
      </c>
      <c r="O443" s="127"/>
      <c r="P443" s="100"/>
      <c r="Q443" s="63">
        <f t="shared" si="185"/>
        <v>0</v>
      </c>
      <c r="R443" s="64"/>
      <c r="S443" s="67">
        <v>98</v>
      </c>
      <c r="T443" s="39"/>
      <c r="U443" s="106">
        <f>IF(EXACT(O443,Y443),M443,M443*(1-'Расчет ПРЕДЗАКАЗ'!$D$10))</f>
        <v>9726.5</v>
      </c>
      <c r="V443" s="106">
        <f t="shared" si="186"/>
        <v>0</v>
      </c>
      <c r="W443" s="106" t="e">
        <f>IF(EXACT(O443,Y443),M443,M443*(1-#REF!))</f>
        <v>#REF!</v>
      </c>
      <c r="X443" s="106" t="e">
        <f t="shared" si="187"/>
        <v>#REF!</v>
      </c>
      <c r="Y443" s="107" t="s">
        <v>72</v>
      </c>
      <c r="Z443" s="103">
        <f t="shared" si="183"/>
        <v>0</v>
      </c>
      <c r="AA443" s="103">
        <f t="shared" si="184"/>
        <v>0</v>
      </c>
      <c r="AB443" s="128">
        <f t="shared" si="188"/>
        <v>0.63368118028067655</v>
      </c>
      <c r="AC443" s="128" t="e">
        <f t="shared" si="189"/>
        <v>#REF!</v>
      </c>
    </row>
    <row r="444" spans="1:29" ht="50.1" customHeight="1">
      <c r="A444" s="171"/>
      <c r="B444" s="171"/>
      <c r="C444" s="174"/>
      <c r="D444" s="174"/>
      <c r="E444" s="131"/>
      <c r="F444" s="177"/>
      <c r="G444" s="180"/>
      <c r="H444" s="163"/>
      <c r="I444" s="165"/>
      <c r="J444" s="168"/>
      <c r="K444" s="62" t="s">
        <v>101</v>
      </c>
      <c r="L444" s="63">
        <v>15890</v>
      </c>
      <c r="M444" s="63">
        <v>9925</v>
      </c>
      <c r="N444" s="142" t="s">
        <v>2148</v>
      </c>
      <c r="O444" s="127"/>
      <c r="P444" s="100"/>
      <c r="Q444" s="63">
        <f t="shared" si="185"/>
        <v>0</v>
      </c>
      <c r="R444" s="64"/>
      <c r="S444" s="67">
        <v>107</v>
      </c>
      <c r="T444" s="39"/>
      <c r="U444" s="106">
        <f>IF(EXACT(O444,Y444),M444,M444*(1-'Расчет ПРЕДЗАКАЗ'!$D$10))</f>
        <v>9726.5</v>
      </c>
      <c r="V444" s="106">
        <f t="shared" si="186"/>
        <v>0</v>
      </c>
      <c r="W444" s="106" t="e">
        <f>IF(EXACT(O444,Y444),M444,M444*(1-#REF!))</f>
        <v>#REF!</v>
      </c>
      <c r="X444" s="106" t="e">
        <f t="shared" si="187"/>
        <v>#REF!</v>
      </c>
      <c r="Y444" s="107" t="s">
        <v>72</v>
      </c>
      <c r="Z444" s="103">
        <f t="shared" si="183"/>
        <v>0</v>
      </c>
      <c r="AA444" s="103">
        <f t="shared" si="184"/>
        <v>0</v>
      </c>
      <c r="AB444" s="128">
        <f t="shared" si="188"/>
        <v>0.63368118028067655</v>
      </c>
      <c r="AC444" s="128" t="e">
        <f t="shared" si="189"/>
        <v>#REF!</v>
      </c>
    </row>
    <row r="445" spans="1:29" ht="50.1" customHeight="1">
      <c r="A445" s="171"/>
      <c r="B445" s="171"/>
      <c r="C445" s="174"/>
      <c r="D445" s="174"/>
      <c r="E445" s="131"/>
      <c r="F445" s="177"/>
      <c r="G445" s="180"/>
      <c r="H445" s="163"/>
      <c r="I445" s="165"/>
      <c r="J445" s="168"/>
      <c r="K445" s="62" t="s">
        <v>86</v>
      </c>
      <c r="L445" s="63">
        <v>15890</v>
      </c>
      <c r="M445" s="63">
        <v>9925</v>
      </c>
      <c r="N445" s="142" t="s">
        <v>2149</v>
      </c>
      <c r="O445" s="127"/>
      <c r="P445" s="100"/>
      <c r="Q445" s="63">
        <f t="shared" si="185"/>
        <v>0</v>
      </c>
      <c r="R445" s="64"/>
      <c r="S445" s="67">
        <v>32</v>
      </c>
      <c r="T445" s="39"/>
      <c r="U445" s="106">
        <f>IF(EXACT(O445,Y445),M445,M445*(1-'Расчет ПРЕДЗАКАЗ'!$D$10))</f>
        <v>9726.5</v>
      </c>
      <c r="V445" s="106">
        <f t="shared" si="186"/>
        <v>0</v>
      </c>
      <c r="W445" s="106" t="e">
        <f>IF(EXACT(O445,Y445),M445,M445*(1-#REF!))</f>
        <v>#REF!</v>
      </c>
      <c r="X445" s="106" t="e">
        <f t="shared" si="187"/>
        <v>#REF!</v>
      </c>
      <c r="Y445" s="107" t="s">
        <v>72</v>
      </c>
      <c r="Z445" s="103">
        <f t="shared" si="183"/>
        <v>0</v>
      </c>
      <c r="AA445" s="103">
        <f t="shared" si="184"/>
        <v>0</v>
      </c>
      <c r="AB445" s="128">
        <f t="shared" si="188"/>
        <v>0.63368118028067655</v>
      </c>
      <c r="AC445" s="128" t="e">
        <f t="shared" si="189"/>
        <v>#REF!</v>
      </c>
    </row>
    <row r="446" spans="1:29" ht="50.1" customHeight="1">
      <c r="A446" s="171"/>
      <c r="B446" s="171"/>
      <c r="C446" s="174"/>
      <c r="D446" s="174"/>
      <c r="E446" s="131"/>
      <c r="F446" s="177"/>
      <c r="G446" s="180"/>
      <c r="H446" s="163"/>
      <c r="I446" s="165"/>
      <c r="J446" s="168"/>
      <c r="K446" s="62" t="s">
        <v>88</v>
      </c>
      <c r="L446" s="63">
        <v>15890</v>
      </c>
      <c r="M446" s="63">
        <v>9925</v>
      </c>
      <c r="N446" s="142" t="s">
        <v>2150</v>
      </c>
      <c r="O446" s="127"/>
      <c r="P446" s="100"/>
      <c r="Q446" s="63">
        <f t="shared" si="185"/>
        <v>0</v>
      </c>
      <c r="R446" s="64"/>
      <c r="S446" s="67">
        <v>55</v>
      </c>
      <c r="T446" s="39"/>
      <c r="U446" s="106">
        <f>IF(EXACT(O446,Y446),M446,M446*(1-'Расчет ПРЕДЗАКАЗ'!$D$10))</f>
        <v>9726.5</v>
      </c>
      <c r="V446" s="106">
        <f t="shared" si="186"/>
        <v>0</v>
      </c>
      <c r="W446" s="106" t="e">
        <f>IF(EXACT(O446,Y446),M446,M446*(1-#REF!))</f>
        <v>#REF!</v>
      </c>
      <c r="X446" s="106" t="e">
        <f t="shared" si="187"/>
        <v>#REF!</v>
      </c>
      <c r="Y446" s="107" t="s">
        <v>72</v>
      </c>
      <c r="Z446" s="103">
        <f t="shared" si="183"/>
        <v>0</v>
      </c>
      <c r="AA446" s="103">
        <f t="shared" si="184"/>
        <v>0</v>
      </c>
      <c r="AB446" s="128">
        <f t="shared" si="188"/>
        <v>0.63368118028067655</v>
      </c>
      <c r="AC446" s="128" t="e">
        <f t="shared" si="189"/>
        <v>#REF!</v>
      </c>
    </row>
    <row r="447" spans="1:29" ht="50.1" customHeight="1">
      <c r="A447" s="171"/>
      <c r="B447" s="171"/>
      <c r="C447" s="174"/>
      <c r="D447" s="174"/>
      <c r="E447" s="131"/>
      <c r="F447" s="177"/>
      <c r="G447" s="180"/>
      <c r="H447" s="163"/>
      <c r="I447" s="165"/>
      <c r="J447" s="168"/>
      <c r="K447" s="62" t="s">
        <v>105</v>
      </c>
      <c r="L447" s="63">
        <v>15890</v>
      </c>
      <c r="M447" s="63">
        <v>9925</v>
      </c>
      <c r="N447" s="142" t="s">
        <v>2151</v>
      </c>
      <c r="O447" s="127"/>
      <c r="P447" s="100"/>
      <c r="Q447" s="63">
        <f t="shared" si="185"/>
        <v>0</v>
      </c>
      <c r="R447" s="64"/>
      <c r="S447" s="67">
        <v>7</v>
      </c>
      <c r="T447" s="39"/>
      <c r="U447" s="106">
        <f>IF(EXACT(O447,Y447),M447,M447*(1-'Расчет ПРЕДЗАКАЗ'!$D$10))</f>
        <v>9726.5</v>
      </c>
      <c r="V447" s="106">
        <f t="shared" si="186"/>
        <v>0</v>
      </c>
      <c r="W447" s="106" t="e">
        <f>IF(EXACT(O447,Y447),M447,M447*(1-#REF!))</f>
        <v>#REF!</v>
      </c>
      <c r="X447" s="106" t="e">
        <f t="shared" si="187"/>
        <v>#REF!</v>
      </c>
      <c r="Y447" s="107" t="s">
        <v>72</v>
      </c>
      <c r="Z447" s="103">
        <f t="shared" si="183"/>
        <v>0</v>
      </c>
      <c r="AA447" s="103">
        <f t="shared" si="184"/>
        <v>0</v>
      </c>
      <c r="AB447" s="128">
        <f t="shared" si="188"/>
        <v>0.63368118028067655</v>
      </c>
      <c r="AC447" s="128" t="e">
        <f t="shared" si="189"/>
        <v>#REF!</v>
      </c>
    </row>
    <row r="448" spans="1:29" ht="50.1" customHeight="1">
      <c r="A448" s="171"/>
      <c r="B448" s="171"/>
      <c r="C448" s="174"/>
      <c r="D448" s="174"/>
      <c r="E448" s="131"/>
      <c r="F448" s="177"/>
      <c r="G448" s="180"/>
      <c r="H448" s="163"/>
      <c r="I448" s="165"/>
      <c r="J448" s="168"/>
      <c r="K448" s="62" t="s">
        <v>107</v>
      </c>
      <c r="L448" s="63">
        <v>15890</v>
      </c>
      <c r="M448" s="63">
        <v>9925</v>
      </c>
      <c r="N448" s="142" t="s">
        <v>2152</v>
      </c>
      <c r="O448" s="127"/>
      <c r="P448" s="100"/>
      <c r="Q448" s="63">
        <f t="shared" si="185"/>
        <v>0</v>
      </c>
      <c r="R448" s="64"/>
      <c r="S448" s="67">
        <v>19</v>
      </c>
      <c r="T448" s="39"/>
      <c r="U448" s="106">
        <f>IF(EXACT(O448,Y448),M448,M448*(1-'Расчет ПРЕДЗАКАЗ'!$D$10))</f>
        <v>9726.5</v>
      </c>
      <c r="V448" s="106">
        <f t="shared" si="186"/>
        <v>0</v>
      </c>
      <c r="W448" s="106" t="e">
        <f>IF(EXACT(O448,Y448),M448,M448*(1-#REF!))</f>
        <v>#REF!</v>
      </c>
      <c r="X448" s="106" t="e">
        <f t="shared" si="187"/>
        <v>#REF!</v>
      </c>
      <c r="Y448" s="107" t="s">
        <v>72</v>
      </c>
      <c r="Z448" s="103">
        <f t="shared" si="183"/>
        <v>0</v>
      </c>
      <c r="AA448" s="103">
        <f t="shared" si="184"/>
        <v>0</v>
      </c>
      <c r="AB448" s="128">
        <f t="shared" si="188"/>
        <v>0.63368118028067655</v>
      </c>
      <c r="AC448" s="128" t="e">
        <f t="shared" si="189"/>
        <v>#REF!</v>
      </c>
    </row>
    <row r="449" spans="1:29" ht="50.1" customHeight="1">
      <c r="A449" s="171"/>
      <c r="B449" s="171"/>
      <c r="C449" s="174"/>
      <c r="D449" s="174"/>
      <c r="E449" s="131"/>
      <c r="F449" s="177"/>
      <c r="G449" s="180"/>
      <c r="H449" s="163"/>
      <c r="I449" s="165"/>
      <c r="J449" s="168"/>
      <c r="K449" s="62" t="s">
        <v>395</v>
      </c>
      <c r="L449" s="63">
        <v>15890</v>
      </c>
      <c r="M449" s="63">
        <v>9925</v>
      </c>
      <c r="N449" s="143" t="s">
        <v>2153</v>
      </c>
      <c r="O449" s="127"/>
      <c r="P449" s="100"/>
      <c r="Q449" s="63">
        <f t="shared" si="185"/>
        <v>0</v>
      </c>
      <c r="R449" s="65"/>
      <c r="S449" s="67">
        <v>1</v>
      </c>
      <c r="T449" s="40"/>
      <c r="U449" s="106">
        <f>IF(EXACT(O449,Y449),M449,M449*(1-'Расчет ПРЕДЗАКАЗ'!$D$10))</f>
        <v>9726.5</v>
      </c>
      <c r="V449" s="106">
        <f t="shared" si="186"/>
        <v>0</v>
      </c>
      <c r="W449" s="106" t="e">
        <f>IF(EXACT(O449,Y449),M449,M449*(1-#REF!))</f>
        <v>#REF!</v>
      </c>
      <c r="X449" s="106" t="e">
        <f t="shared" si="187"/>
        <v>#REF!</v>
      </c>
      <c r="Y449" s="107" t="s">
        <v>72</v>
      </c>
      <c r="Z449" s="103">
        <f t="shared" si="183"/>
        <v>0</v>
      </c>
      <c r="AA449" s="103">
        <f t="shared" si="184"/>
        <v>0</v>
      </c>
      <c r="AB449" s="128">
        <f t="shared" si="188"/>
        <v>0.63368118028067655</v>
      </c>
      <c r="AC449" s="128" t="e">
        <f t="shared" si="189"/>
        <v>#REF!</v>
      </c>
    </row>
    <row r="450" spans="1:29" ht="50.1" customHeight="1">
      <c r="A450" s="171"/>
      <c r="B450" s="171"/>
      <c r="C450" s="174"/>
      <c r="D450" s="174"/>
      <c r="E450" s="131"/>
      <c r="F450" s="177"/>
      <c r="G450" s="180"/>
      <c r="H450" s="163"/>
      <c r="I450" s="165"/>
      <c r="J450" s="168"/>
      <c r="K450" s="62"/>
      <c r="L450" s="63"/>
      <c r="M450" s="63"/>
      <c r="N450" s="65"/>
      <c r="O450" s="127"/>
      <c r="P450" s="100"/>
      <c r="Q450" s="63">
        <f t="shared" si="185"/>
        <v>0</v>
      </c>
      <c r="R450" s="65"/>
      <c r="S450" s="67"/>
      <c r="T450" s="40"/>
      <c r="U450" s="106">
        <f>IF(EXACT(O450,Y450),M450,M450*(1-'Расчет ПРЕДЗАКАЗ'!$D$10))</f>
        <v>0</v>
      </c>
      <c r="V450" s="106">
        <f t="shared" si="186"/>
        <v>0</v>
      </c>
      <c r="W450" s="106" t="e">
        <f>IF(EXACT(O450,Y450),M450,M450*(1-#REF!))</f>
        <v>#REF!</v>
      </c>
      <c r="X450" s="106" t="e">
        <f t="shared" si="187"/>
        <v>#REF!</v>
      </c>
      <c r="Y450" s="107" t="s">
        <v>72</v>
      </c>
      <c r="Z450" s="103">
        <f t="shared" si="183"/>
        <v>0</v>
      </c>
      <c r="AA450" s="103">
        <f t="shared" si="184"/>
        <v>0</v>
      </c>
      <c r="AB450" s="128" t="str">
        <f t="shared" si="188"/>
        <v/>
      </c>
      <c r="AC450" s="128" t="e">
        <f t="shared" si="189"/>
        <v>#REF!</v>
      </c>
    </row>
    <row r="451" spans="1:29" ht="50.1" customHeight="1">
      <c r="A451" s="171"/>
      <c r="B451" s="171"/>
      <c r="C451" s="174"/>
      <c r="D451" s="174"/>
      <c r="E451" s="131"/>
      <c r="F451" s="177"/>
      <c r="G451" s="180"/>
      <c r="H451" s="163"/>
      <c r="I451" s="165"/>
      <c r="J451" s="168"/>
      <c r="K451" s="62"/>
      <c r="L451" s="63"/>
      <c r="M451" s="63"/>
      <c r="N451" s="65"/>
      <c r="O451" s="127"/>
      <c r="P451" s="100"/>
      <c r="Q451" s="63">
        <f t="shared" si="185"/>
        <v>0</v>
      </c>
      <c r="R451" s="65"/>
      <c r="S451" s="67"/>
      <c r="T451" s="40"/>
      <c r="U451" s="106">
        <f>IF(EXACT(O451,Y451),M451,M451*(1-'Расчет ПРЕДЗАКАЗ'!$D$10))</f>
        <v>0</v>
      </c>
      <c r="V451" s="106">
        <f t="shared" si="186"/>
        <v>0</v>
      </c>
      <c r="W451" s="106" t="e">
        <f>IF(EXACT(O451,Y451),M451,M451*(1-#REF!))</f>
        <v>#REF!</v>
      </c>
      <c r="X451" s="106" t="e">
        <f t="shared" si="187"/>
        <v>#REF!</v>
      </c>
      <c r="Y451" s="107" t="s">
        <v>72</v>
      </c>
      <c r="Z451" s="103">
        <f t="shared" si="183"/>
        <v>0</v>
      </c>
      <c r="AA451" s="103">
        <f t="shared" si="184"/>
        <v>0</v>
      </c>
      <c r="AB451" s="128" t="str">
        <f t="shared" si="188"/>
        <v/>
      </c>
      <c r="AC451" s="128" t="e">
        <f t="shared" si="189"/>
        <v>#REF!</v>
      </c>
    </row>
    <row r="452" spans="1:29" ht="50.1" customHeight="1">
      <c r="A452" s="171"/>
      <c r="B452" s="171"/>
      <c r="C452" s="174"/>
      <c r="D452" s="174"/>
      <c r="E452" s="131"/>
      <c r="F452" s="177"/>
      <c r="G452" s="180"/>
      <c r="H452" s="163"/>
      <c r="I452" s="165"/>
      <c r="J452" s="168"/>
      <c r="K452" s="62"/>
      <c r="L452" s="63"/>
      <c r="M452" s="63"/>
      <c r="N452" s="65"/>
      <c r="O452" s="127"/>
      <c r="P452" s="100"/>
      <c r="Q452" s="63">
        <f t="shared" si="185"/>
        <v>0</v>
      </c>
      <c r="R452" s="65"/>
      <c r="S452" s="67"/>
      <c r="T452" s="40"/>
      <c r="U452" s="106">
        <f>IF(EXACT(O452,Y452),M452,M452*(1-'Расчет ПРЕДЗАКАЗ'!$D$10))</f>
        <v>0</v>
      </c>
      <c r="V452" s="106">
        <f t="shared" si="186"/>
        <v>0</v>
      </c>
      <c r="W452" s="106" t="e">
        <f>IF(EXACT(O452,Y452),M452,M452*(1-#REF!))</f>
        <v>#REF!</v>
      </c>
      <c r="X452" s="106" t="e">
        <f t="shared" si="187"/>
        <v>#REF!</v>
      </c>
      <c r="Y452" s="107" t="s">
        <v>72</v>
      </c>
      <c r="Z452" s="103">
        <f t="shared" si="183"/>
        <v>0</v>
      </c>
      <c r="AA452" s="103">
        <f t="shared" si="184"/>
        <v>0</v>
      </c>
      <c r="AB452" s="128" t="str">
        <f t="shared" si="188"/>
        <v/>
      </c>
      <c r="AC452" s="128" t="e">
        <f t="shared" si="189"/>
        <v>#REF!</v>
      </c>
    </row>
    <row r="453" spans="1:29" ht="50.1" customHeight="1">
      <c r="A453" s="171"/>
      <c r="B453" s="171"/>
      <c r="C453" s="174"/>
      <c r="D453" s="174"/>
      <c r="E453" s="131"/>
      <c r="F453" s="177"/>
      <c r="G453" s="180"/>
      <c r="H453" s="163"/>
      <c r="I453" s="165"/>
      <c r="J453" s="168"/>
      <c r="K453" s="62"/>
      <c r="L453" s="63"/>
      <c r="M453" s="63"/>
      <c r="N453" s="65"/>
      <c r="O453" s="127"/>
      <c r="P453" s="100"/>
      <c r="Q453" s="63">
        <f t="shared" si="185"/>
        <v>0</v>
      </c>
      <c r="R453" s="65"/>
      <c r="S453" s="67"/>
      <c r="T453" s="40"/>
      <c r="U453" s="106">
        <f>IF(EXACT(O453,Y453),M453,M453*(1-'Расчет ПРЕДЗАКАЗ'!$D$10))</f>
        <v>0</v>
      </c>
      <c r="V453" s="106">
        <f t="shared" si="186"/>
        <v>0</v>
      </c>
      <c r="W453" s="106" t="e">
        <f>IF(EXACT(O453,Y453),M453,M453*(1-#REF!))</f>
        <v>#REF!</v>
      </c>
      <c r="X453" s="106" t="e">
        <f t="shared" si="187"/>
        <v>#REF!</v>
      </c>
      <c r="Y453" s="107" t="s">
        <v>72</v>
      </c>
      <c r="Z453" s="103">
        <f t="shared" si="183"/>
        <v>0</v>
      </c>
      <c r="AA453" s="103">
        <f t="shared" si="184"/>
        <v>0</v>
      </c>
      <c r="AB453" s="128" t="str">
        <f t="shared" si="188"/>
        <v/>
      </c>
      <c r="AC453" s="128" t="e">
        <f t="shared" si="189"/>
        <v>#REF!</v>
      </c>
    </row>
    <row r="454" spans="1:29" ht="50.1" customHeight="1">
      <c r="A454" s="172"/>
      <c r="B454" s="172"/>
      <c r="C454" s="175"/>
      <c r="D454" s="175"/>
      <c r="E454" s="132"/>
      <c r="F454" s="178"/>
      <c r="G454" s="181"/>
      <c r="H454" s="164"/>
      <c r="I454" s="166"/>
      <c r="J454" s="169"/>
      <c r="K454" s="62"/>
      <c r="L454" s="63"/>
      <c r="M454" s="63"/>
      <c r="N454" s="65"/>
      <c r="O454" s="127"/>
      <c r="P454" s="100"/>
      <c r="Q454" s="63">
        <f t="shared" si="185"/>
        <v>0</v>
      </c>
      <c r="R454" s="65"/>
      <c r="S454" s="67"/>
      <c r="T454" s="40"/>
      <c r="U454" s="106">
        <f>IF(EXACT(O454,Y454),M454,M454*(1-'Расчет ПРЕДЗАКАЗ'!$D$10))</f>
        <v>0</v>
      </c>
      <c r="V454" s="106">
        <f t="shared" si="186"/>
        <v>0</v>
      </c>
      <c r="W454" s="106" t="e">
        <f>IF(EXACT(O454,Y454),M454,M454*(1-#REF!))</f>
        <v>#REF!</v>
      </c>
      <c r="X454" s="106" t="e">
        <f t="shared" si="187"/>
        <v>#REF!</v>
      </c>
      <c r="Y454" s="107" t="s">
        <v>72</v>
      </c>
      <c r="Z454" s="103">
        <f t="shared" si="183"/>
        <v>0</v>
      </c>
      <c r="AA454" s="103">
        <f t="shared" si="184"/>
        <v>0</v>
      </c>
      <c r="AB454" s="128" t="str">
        <f t="shared" si="188"/>
        <v/>
      </c>
      <c r="AC454" s="128" t="e">
        <f t="shared" si="189"/>
        <v>#REF!</v>
      </c>
    </row>
    <row r="455" spans="1:29" ht="11.25" customHeight="1" thickBot="1"/>
    <row r="456" spans="1:29" ht="50.1" customHeight="1">
      <c r="A456" s="170">
        <v>259</v>
      </c>
      <c r="B456" s="170" t="s">
        <v>2154</v>
      </c>
      <c r="C456" s="173" t="s">
        <v>2155</v>
      </c>
      <c r="D456" s="173" t="s">
        <v>77</v>
      </c>
      <c r="E456" s="130"/>
      <c r="F456" s="176" t="s">
        <v>1385</v>
      </c>
      <c r="G456" s="179" t="s">
        <v>792</v>
      </c>
      <c r="H456" s="162" t="s">
        <v>2156</v>
      </c>
      <c r="I456" s="162" t="s">
        <v>2157</v>
      </c>
      <c r="J456" s="167" t="s">
        <v>19</v>
      </c>
      <c r="K456" s="62" t="s">
        <v>179</v>
      </c>
      <c r="L456" s="63">
        <v>11980</v>
      </c>
      <c r="M456" s="63">
        <v>7487</v>
      </c>
      <c r="N456" s="142" t="s">
        <v>2158</v>
      </c>
      <c r="O456" s="127"/>
      <c r="P456" s="100"/>
      <c r="Q456" s="63">
        <f>P456*M456</f>
        <v>0</v>
      </c>
      <c r="R456" s="64"/>
      <c r="S456" s="67">
        <v>53</v>
      </c>
      <c r="T456" s="39"/>
      <c r="U456" s="106">
        <f>IF(EXACT(O456,Y456),M456,M456*(1-'Расчет ПРЕДЗАКАЗ'!$D$10))</f>
        <v>7337.26</v>
      </c>
      <c r="V456" s="106">
        <f>P456*U456</f>
        <v>0</v>
      </c>
      <c r="W456" s="106" t="e">
        <f>IF(EXACT(O456,Y456),M456,M456*(1-#REF!))</f>
        <v>#REF!</v>
      </c>
      <c r="X456" s="123" t="e">
        <f>P456*W456</f>
        <v>#REF!</v>
      </c>
      <c r="Y456" s="124" t="s">
        <v>72</v>
      </c>
      <c r="Z456" s="103">
        <f t="shared" ref="Z456:Z470" si="190">IF(EXACT(O456,Y456),Q456,0)</f>
        <v>0</v>
      </c>
      <c r="AA456" s="103">
        <f t="shared" ref="AA456:AA470" si="191">IF(Z456=0,Q456,0)</f>
        <v>0</v>
      </c>
      <c r="AB456" s="128">
        <f>IF(U456=0,"",L456/U456-1)</f>
        <v>0.63276209375161829</v>
      </c>
      <c r="AC456" s="128" t="e">
        <f>IF(W456=0,"",L456/W456-1)</f>
        <v>#REF!</v>
      </c>
    </row>
    <row r="457" spans="1:29" ht="50.1" customHeight="1">
      <c r="A457" s="171"/>
      <c r="B457" s="171"/>
      <c r="C457" s="174"/>
      <c r="D457" s="174"/>
      <c r="E457" s="131"/>
      <c r="F457" s="177"/>
      <c r="G457" s="180"/>
      <c r="H457" s="163"/>
      <c r="I457" s="165"/>
      <c r="J457" s="168"/>
      <c r="K457" s="62" t="s">
        <v>188</v>
      </c>
      <c r="L457" s="63">
        <v>11980</v>
      </c>
      <c r="M457" s="63">
        <v>7487</v>
      </c>
      <c r="N457" s="142" t="s">
        <v>2159</v>
      </c>
      <c r="O457" s="127"/>
      <c r="P457" s="100"/>
      <c r="Q457" s="63">
        <f t="shared" ref="Q457:Q470" si="192">P457*M457</f>
        <v>0</v>
      </c>
      <c r="R457" s="64"/>
      <c r="S457" s="67">
        <v>122</v>
      </c>
      <c r="T457" s="39"/>
      <c r="U457" s="106">
        <f>IF(EXACT(O457,Y457),M457,M457*(1-'Расчет ПРЕДЗАКАЗ'!$D$10))</f>
        <v>7337.26</v>
      </c>
      <c r="V457" s="106">
        <f t="shared" ref="V457:V470" si="193">P457*U457</f>
        <v>0</v>
      </c>
      <c r="W457" s="106" t="e">
        <f>IF(EXACT(O457,Y457),M457,M457*(1-#REF!))</f>
        <v>#REF!</v>
      </c>
      <c r="X457" s="106" t="e">
        <f t="shared" ref="X457:X470" si="194">P457*W457</f>
        <v>#REF!</v>
      </c>
      <c r="Y457" s="107" t="s">
        <v>72</v>
      </c>
      <c r="Z457" s="103">
        <f t="shared" si="190"/>
        <v>0</v>
      </c>
      <c r="AA457" s="103">
        <f t="shared" si="191"/>
        <v>0</v>
      </c>
      <c r="AB457" s="128">
        <f t="shared" ref="AB457:AB470" si="195">IF(U457=0,"",L457/U457-1)</f>
        <v>0.63276209375161829</v>
      </c>
      <c r="AC457" s="128" t="e">
        <f t="shared" ref="AC457:AC470" si="196">IF(W457=0,"",L457/W457-1)</f>
        <v>#REF!</v>
      </c>
    </row>
    <row r="458" spans="1:29" ht="50.1" customHeight="1">
      <c r="A458" s="171"/>
      <c r="B458" s="171"/>
      <c r="C458" s="174"/>
      <c r="D458" s="174"/>
      <c r="E458" s="131"/>
      <c r="F458" s="177"/>
      <c r="G458" s="180"/>
      <c r="H458" s="163"/>
      <c r="I458" s="165"/>
      <c r="J458" s="168"/>
      <c r="K458" s="62" t="s">
        <v>181</v>
      </c>
      <c r="L458" s="63">
        <v>11980</v>
      </c>
      <c r="M458" s="63">
        <v>7487</v>
      </c>
      <c r="N458" s="142" t="s">
        <v>2160</v>
      </c>
      <c r="O458" s="127"/>
      <c r="P458" s="100"/>
      <c r="Q458" s="63">
        <f t="shared" si="192"/>
        <v>0</v>
      </c>
      <c r="R458" s="64"/>
      <c r="S458" s="67">
        <v>39</v>
      </c>
      <c r="T458" s="39"/>
      <c r="U458" s="106">
        <f>IF(EXACT(O458,Y458),M458,M458*(1-'Расчет ПРЕДЗАКАЗ'!$D$10))</f>
        <v>7337.26</v>
      </c>
      <c r="V458" s="106">
        <f t="shared" si="193"/>
        <v>0</v>
      </c>
      <c r="W458" s="106" t="e">
        <f>IF(EXACT(O458,Y458),M458,M458*(1-#REF!))</f>
        <v>#REF!</v>
      </c>
      <c r="X458" s="106" t="e">
        <f t="shared" si="194"/>
        <v>#REF!</v>
      </c>
      <c r="Y458" s="107" t="s">
        <v>72</v>
      </c>
      <c r="Z458" s="103">
        <f t="shared" si="190"/>
        <v>0</v>
      </c>
      <c r="AA458" s="103">
        <f t="shared" si="191"/>
        <v>0</v>
      </c>
      <c r="AB458" s="128">
        <f t="shared" si="195"/>
        <v>0.63276209375161829</v>
      </c>
      <c r="AC458" s="128" t="e">
        <f t="shared" si="196"/>
        <v>#REF!</v>
      </c>
    </row>
    <row r="459" spans="1:29" ht="50.1" customHeight="1">
      <c r="A459" s="171"/>
      <c r="B459" s="171"/>
      <c r="C459" s="174"/>
      <c r="D459" s="174"/>
      <c r="E459" s="131"/>
      <c r="F459" s="177"/>
      <c r="G459" s="180"/>
      <c r="H459" s="163"/>
      <c r="I459" s="165"/>
      <c r="J459" s="168"/>
      <c r="K459" s="62" t="s">
        <v>82</v>
      </c>
      <c r="L459" s="63">
        <v>11980</v>
      </c>
      <c r="M459" s="63">
        <v>7487</v>
      </c>
      <c r="N459" s="142" t="s">
        <v>2161</v>
      </c>
      <c r="O459" s="127"/>
      <c r="P459" s="100"/>
      <c r="Q459" s="63">
        <f t="shared" si="192"/>
        <v>0</v>
      </c>
      <c r="R459" s="64"/>
      <c r="S459" s="67">
        <v>218</v>
      </c>
      <c r="T459" s="39"/>
      <c r="U459" s="106">
        <f>IF(EXACT(O459,Y459),M459,M459*(1-'Расчет ПРЕДЗАКАЗ'!$D$10))</f>
        <v>7337.26</v>
      </c>
      <c r="V459" s="106">
        <f t="shared" si="193"/>
        <v>0</v>
      </c>
      <c r="W459" s="106" t="e">
        <f>IF(EXACT(O459,Y459),M459,M459*(1-#REF!))</f>
        <v>#REF!</v>
      </c>
      <c r="X459" s="106" t="e">
        <f t="shared" si="194"/>
        <v>#REF!</v>
      </c>
      <c r="Y459" s="107" t="s">
        <v>72</v>
      </c>
      <c r="Z459" s="103">
        <f t="shared" si="190"/>
        <v>0</v>
      </c>
      <c r="AA459" s="103">
        <f t="shared" si="191"/>
        <v>0</v>
      </c>
      <c r="AB459" s="128">
        <f t="shared" si="195"/>
        <v>0.63276209375161829</v>
      </c>
      <c r="AC459" s="128" t="e">
        <f t="shared" si="196"/>
        <v>#REF!</v>
      </c>
    </row>
    <row r="460" spans="1:29" ht="50.1" customHeight="1">
      <c r="A460" s="171"/>
      <c r="B460" s="171"/>
      <c r="C460" s="174"/>
      <c r="D460" s="174"/>
      <c r="E460" s="131"/>
      <c r="F460" s="177"/>
      <c r="G460" s="180"/>
      <c r="H460" s="163"/>
      <c r="I460" s="165"/>
      <c r="J460" s="168"/>
      <c r="K460" s="62" t="s">
        <v>270</v>
      </c>
      <c r="L460" s="63">
        <v>11980</v>
      </c>
      <c r="M460" s="63">
        <v>7487</v>
      </c>
      <c r="N460" s="142" t="s">
        <v>2162</v>
      </c>
      <c r="O460" s="127"/>
      <c r="P460" s="100"/>
      <c r="Q460" s="63">
        <f t="shared" si="192"/>
        <v>0</v>
      </c>
      <c r="R460" s="64"/>
      <c r="S460" s="67">
        <v>143</v>
      </c>
      <c r="T460" s="39"/>
      <c r="U460" s="106">
        <f>IF(EXACT(O460,Y460),M460,M460*(1-'Расчет ПРЕДЗАКАЗ'!$D$10))</f>
        <v>7337.26</v>
      </c>
      <c r="V460" s="106">
        <f t="shared" si="193"/>
        <v>0</v>
      </c>
      <c r="W460" s="106" t="e">
        <f>IF(EXACT(O460,Y460),M460,M460*(1-#REF!))</f>
        <v>#REF!</v>
      </c>
      <c r="X460" s="106" t="e">
        <f t="shared" si="194"/>
        <v>#REF!</v>
      </c>
      <c r="Y460" s="107" t="s">
        <v>72</v>
      </c>
      <c r="Z460" s="103">
        <f t="shared" si="190"/>
        <v>0</v>
      </c>
      <c r="AA460" s="103">
        <f t="shared" si="191"/>
        <v>0</v>
      </c>
      <c r="AB460" s="128">
        <f t="shared" si="195"/>
        <v>0.63276209375161829</v>
      </c>
      <c r="AC460" s="128" t="e">
        <f t="shared" si="196"/>
        <v>#REF!</v>
      </c>
    </row>
    <row r="461" spans="1:29" ht="50.1" customHeight="1">
      <c r="A461" s="171"/>
      <c r="B461" s="171"/>
      <c r="C461" s="174"/>
      <c r="D461" s="174"/>
      <c r="E461" s="131"/>
      <c r="F461" s="177"/>
      <c r="G461" s="180"/>
      <c r="H461" s="163"/>
      <c r="I461" s="165"/>
      <c r="J461" s="168"/>
      <c r="K461" s="62" t="s">
        <v>96</v>
      </c>
      <c r="L461" s="63">
        <v>11980</v>
      </c>
      <c r="M461" s="63">
        <v>7487</v>
      </c>
      <c r="N461" s="142" t="s">
        <v>2163</v>
      </c>
      <c r="O461" s="127"/>
      <c r="P461" s="100"/>
      <c r="Q461" s="63">
        <f t="shared" si="192"/>
        <v>0</v>
      </c>
      <c r="R461" s="64"/>
      <c r="S461" s="67">
        <v>179</v>
      </c>
      <c r="T461" s="39"/>
      <c r="U461" s="106">
        <f>IF(EXACT(O461,Y461),M461,M461*(1-'Расчет ПРЕДЗАКАЗ'!$D$10))</f>
        <v>7337.26</v>
      </c>
      <c r="V461" s="106">
        <f t="shared" si="193"/>
        <v>0</v>
      </c>
      <c r="W461" s="106" t="e">
        <f>IF(EXACT(O461,Y461),M461,M461*(1-#REF!))</f>
        <v>#REF!</v>
      </c>
      <c r="X461" s="106" t="e">
        <f t="shared" si="194"/>
        <v>#REF!</v>
      </c>
      <c r="Y461" s="107" t="s">
        <v>72</v>
      </c>
      <c r="Z461" s="103">
        <f t="shared" si="190"/>
        <v>0</v>
      </c>
      <c r="AA461" s="103">
        <f t="shared" si="191"/>
        <v>0</v>
      </c>
      <c r="AB461" s="128">
        <f t="shared" si="195"/>
        <v>0.63276209375161829</v>
      </c>
      <c r="AC461" s="128" t="e">
        <f t="shared" si="196"/>
        <v>#REF!</v>
      </c>
    </row>
    <row r="462" spans="1:29" ht="50.1" customHeight="1">
      <c r="A462" s="171"/>
      <c r="B462" s="171"/>
      <c r="C462" s="174"/>
      <c r="D462" s="174"/>
      <c r="E462" s="131"/>
      <c r="F462" s="177"/>
      <c r="G462" s="180"/>
      <c r="H462" s="163"/>
      <c r="I462" s="165"/>
      <c r="J462" s="168"/>
      <c r="K462" s="62" t="s">
        <v>84</v>
      </c>
      <c r="L462" s="63">
        <v>11980</v>
      </c>
      <c r="M462" s="63">
        <v>7487</v>
      </c>
      <c r="N462" s="142" t="s">
        <v>2164</v>
      </c>
      <c r="O462" s="127"/>
      <c r="P462" s="100"/>
      <c r="Q462" s="63">
        <f t="shared" si="192"/>
        <v>0</v>
      </c>
      <c r="R462" s="64"/>
      <c r="S462" s="67">
        <v>55</v>
      </c>
      <c r="T462" s="39"/>
      <c r="U462" s="106">
        <f>IF(EXACT(O462,Y462),M462,M462*(1-'Расчет ПРЕДЗАКАЗ'!$D$10))</f>
        <v>7337.26</v>
      </c>
      <c r="V462" s="106">
        <f t="shared" si="193"/>
        <v>0</v>
      </c>
      <c r="W462" s="106" t="e">
        <f>IF(EXACT(O462,Y462),M462,M462*(1-#REF!))</f>
        <v>#REF!</v>
      </c>
      <c r="X462" s="106" t="e">
        <f t="shared" si="194"/>
        <v>#REF!</v>
      </c>
      <c r="Y462" s="107" t="s">
        <v>72</v>
      </c>
      <c r="Z462" s="103">
        <f t="shared" si="190"/>
        <v>0</v>
      </c>
      <c r="AA462" s="103">
        <f t="shared" si="191"/>
        <v>0</v>
      </c>
      <c r="AB462" s="128">
        <f t="shared" si="195"/>
        <v>0.63276209375161829</v>
      </c>
      <c r="AC462" s="128" t="e">
        <f t="shared" si="196"/>
        <v>#REF!</v>
      </c>
    </row>
    <row r="463" spans="1:29" ht="50.1" customHeight="1">
      <c r="A463" s="171"/>
      <c r="B463" s="171"/>
      <c r="C463" s="174"/>
      <c r="D463" s="174"/>
      <c r="E463" s="131"/>
      <c r="F463" s="177"/>
      <c r="G463" s="180"/>
      <c r="H463" s="163"/>
      <c r="I463" s="165"/>
      <c r="J463" s="168"/>
      <c r="K463" s="62"/>
      <c r="L463" s="63"/>
      <c r="M463" s="63"/>
      <c r="N463" s="142"/>
      <c r="O463" s="127"/>
      <c r="P463" s="100"/>
      <c r="Q463" s="63">
        <f t="shared" si="192"/>
        <v>0</v>
      </c>
      <c r="R463" s="64"/>
      <c r="S463" s="67"/>
      <c r="T463" s="39"/>
      <c r="U463" s="106">
        <f>IF(EXACT(O463,Y463),M463,M463*(1-'Расчет ПРЕДЗАКАЗ'!$D$10))</f>
        <v>0</v>
      </c>
      <c r="V463" s="106">
        <f t="shared" si="193"/>
        <v>0</v>
      </c>
      <c r="W463" s="106" t="e">
        <f>IF(EXACT(O463,Y463),M463,M463*(1-#REF!))</f>
        <v>#REF!</v>
      </c>
      <c r="X463" s="106" t="e">
        <f t="shared" si="194"/>
        <v>#REF!</v>
      </c>
      <c r="Y463" s="107" t="s">
        <v>72</v>
      </c>
      <c r="Z463" s="103">
        <f t="shared" si="190"/>
        <v>0</v>
      </c>
      <c r="AA463" s="103">
        <f t="shared" si="191"/>
        <v>0</v>
      </c>
      <c r="AB463" s="128" t="str">
        <f t="shared" si="195"/>
        <v/>
      </c>
      <c r="AC463" s="128" t="e">
        <f t="shared" si="196"/>
        <v>#REF!</v>
      </c>
    </row>
    <row r="464" spans="1:29" ht="50.1" customHeight="1">
      <c r="A464" s="171"/>
      <c r="B464" s="171"/>
      <c r="C464" s="174"/>
      <c r="D464" s="174"/>
      <c r="E464" s="131"/>
      <c r="F464" s="177"/>
      <c r="G464" s="180"/>
      <c r="H464" s="163"/>
      <c r="I464" s="165"/>
      <c r="J464" s="168"/>
      <c r="K464" s="62"/>
      <c r="L464" s="63"/>
      <c r="M464" s="63"/>
      <c r="N464" s="142"/>
      <c r="O464" s="127"/>
      <c r="P464" s="100"/>
      <c r="Q464" s="63">
        <f t="shared" si="192"/>
        <v>0</v>
      </c>
      <c r="R464" s="64"/>
      <c r="S464" s="67"/>
      <c r="T464" s="39"/>
      <c r="U464" s="106">
        <f>IF(EXACT(O464,Y464),M464,M464*(1-'Расчет ПРЕДЗАКАЗ'!$D$10))</f>
        <v>0</v>
      </c>
      <c r="V464" s="106">
        <f t="shared" si="193"/>
        <v>0</v>
      </c>
      <c r="W464" s="106" t="e">
        <f>IF(EXACT(O464,Y464),M464,M464*(1-#REF!))</f>
        <v>#REF!</v>
      </c>
      <c r="X464" s="106" t="e">
        <f t="shared" si="194"/>
        <v>#REF!</v>
      </c>
      <c r="Y464" s="107" t="s">
        <v>72</v>
      </c>
      <c r="Z464" s="103">
        <f t="shared" si="190"/>
        <v>0</v>
      </c>
      <c r="AA464" s="103">
        <f t="shared" si="191"/>
        <v>0</v>
      </c>
      <c r="AB464" s="128" t="str">
        <f t="shared" si="195"/>
        <v/>
      </c>
      <c r="AC464" s="128" t="e">
        <f t="shared" si="196"/>
        <v>#REF!</v>
      </c>
    </row>
    <row r="465" spans="1:29" ht="50.1" customHeight="1">
      <c r="A465" s="171"/>
      <c r="B465" s="171"/>
      <c r="C465" s="174"/>
      <c r="D465" s="174"/>
      <c r="E465" s="131"/>
      <c r="F465" s="177"/>
      <c r="G465" s="180"/>
      <c r="H465" s="163"/>
      <c r="I465" s="165"/>
      <c r="J465" s="168"/>
      <c r="K465" s="62"/>
      <c r="L465" s="63"/>
      <c r="M465" s="63"/>
      <c r="N465" s="143"/>
      <c r="O465" s="127"/>
      <c r="P465" s="100"/>
      <c r="Q465" s="63">
        <f t="shared" si="192"/>
        <v>0</v>
      </c>
      <c r="R465" s="65"/>
      <c r="S465" s="67"/>
      <c r="T465" s="40"/>
      <c r="U465" s="106">
        <f>IF(EXACT(O465,Y465),M465,M465*(1-'Расчет ПРЕДЗАКАЗ'!$D$10))</f>
        <v>0</v>
      </c>
      <c r="V465" s="106">
        <f t="shared" si="193"/>
        <v>0</v>
      </c>
      <c r="W465" s="106" t="e">
        <f>IF(EXACT(O465,Y465),M465,M465*(1-#REF!))</f>
        <v>#REF!</v>
      </c>
      <c r="X465" s="106" t="e">
        <f t="shared" si="194"/>
        <v>#REF!</v>
      </c>
      <c r="Y465" s="107" t="s">
        <v>72</v>
      </c>
      <c r="Z465" s="103">
        <f t="shared" si="190"/>
        <v>0</v>
      </c>
      <c r="AA465" s="103">
        <f t="shared" si="191"/>
        <v>0</v>
      </c>
      <c r="AB465" s="128" t="str">
        <f t="shared" si="195"/>
        <v/>
      </c>
      <c r="AC465" s="128" t="e">
        <f t="shared" si="196"/>
        <v>#REF!</v>
      </c>
    </row>
    <row r="466" spans="1:29" ht="50.1" customHeight="1">
      <c r="A466" s="171"/>
      <c r="B466" s="171"/>
      <c r="C466" s="174"/>
      <c r="D466" s="174"/>
      <c r="E466" s="131"/>
      <c r="F466" s="177"/>
      <c r="G466" s="180"/>
      <c r="H466" s="163"/>
      <c r="I466" s="165"/>
      <c r="J466" s="168"/>
      <c r="K466" s="62"/>
      <c r="L466" s="63"/>
      <c r="M466" s="63"/>
      <c r="N466" s="65"/>
      <c r="O466" s="127"/>
      <c r="P466" s="100"/>
      <c r="Q466" s="63">
        <f t="shared" si="192"/>
        <v>0</v>
      </c>
      <c r="R466" s="65"/>
      <c r="S466" s="67"/>
      <c r="T466" s="40"/>
      <c r="U466" s="106">
        <f>IF(EXACT(O466,Y466),M466,M466*(1-'Расчет ПРЕДЗАКАЗ'!$D$10))</f>
        <v>0</v>
      </c>
      <c r="V466" s="106">
        <f t="shared" si="193"/>
        <v>0</v>
      </c>
      <c r="W466" s="106" t="e">
        <f>IF(EXACT(O466,Y466),M466,M466*(1-#REF!))</f>
        <v>#REF!</v>
      </c>
      <c r="X466" s="106" t="e">
        <f t="shared" si="194"/>
        <v>#REF!</v>
      </c>
      <c r="Y466" s="107" t="s">
        <v>72</v>
      </c>
      <c r="Z466" s="103">
        <f t="shared" si="190"/>
        <v>0</v>
      </c>
      <c r="AA466" s="103">
        <f t="shared" si="191"/>
        <v>0</v>
      </c>
      <c r="AB466" s="128" t="str">
        <f t="shared" si="195"/>
        <v/>
      </c>
      <c r="AC466" s="128" t="e">
        <f t="shared" si="196"/>
        <v>#REF!</v>
      </c>
    </row>
    <row r="467" spans="1:29" ht="50.1" customHeight="1">
      <c r="A467" s="171"/>
      <c r="B467" s="171"/>
      <c r="C467" s="174"/>
      <c r="D467" s="174"/>
      <c r="E467" s="131"/>
      <c r="F467" s="177"/>
      <c r="G467" s="180"/>
      <c r="H467" s="163"/>
      <c r="I467" s="165"/>
      <c r="J467" s="168"/>
      <c r="K467" s="62"/>
      <c r="L467" s="63"/>
      <c r="M467" s="63"/>
      <c r="N467" s="65"/>
      <c r="O467" s="127"/>
      <c r="P467" s="100"/>
      <c r="Q467" s="63">
        <f t="shared" si="192"/>
        <v>0</v>
      </c>
      <c r="R467" s="65"/>
      <c r="S467" s="67"/>
      <c r="T467" s="40"/>
      <c r="U467" s="106">
        <f>IF(EXACT(O467,Y467),M467,M467*(1-'Расчет ПРЕДЗАКАЗ'!$D$10))</f>
        <v>0</v>
      </c>
      <c r="V467" s="106">
        <f t="shared" si="193"/>
        <v>0</v>
      </c>
      <c r="W467" s="106" t="e">
        <f>IF(EXACT(O467,Y467),M467,M467*(1-#REF!))</f>
        <v>#REF!</v>
      </c>
      <c r="X467" s="106" t="e">
        <f t="shared" si="194"/>
        <v>#REF!</v>
      </c>
      <c r="Y467" s="107" t="s">
        <v>72</v>
      </c>
      <c r="Z467" s="103">
        <f t="shared" si="190"/>
        <v>0</v>
      </c>
      <c r="AA467" s="103">
        <f t="shared" si="191"/>
        <v>0</v>
      </c>
      <c r="AB467" s="128" t="str">
        <f t="shared" si="195"/>
        <v/>
      </c>
      <c r="AC467" s="128" t="e">
        <f t="shared" si="196"/>
        <v>#REF!</v>
      </c>
    </row>
    <row r="468" spans="1:29" ht="50.1" customHeight="1">
      <c r="A468" s="171"/>
      <c r="B468" s="171"/>
      <c r="C468" s="174"/>
      <c r="D468" s="174"/>
      <c r="E468" s="131"/>
      <c r="F468" s="177"/>
      <c r="G468" s="180"/>
      <c r="H468" s="163"/>
      <c r="I468" s="165"/>
      <c r="J468" s="168"/>
      <c r="K468" s="62"/>
      <c r="L468" s="63"/>
      <c r="M468" s="63"/>
      <c r="N468" s="65"/>
      <c r="O468" s="127"/>
      <c r="P468" s="100"/>
      <c r="Q468" s="63">
        <f t="shared" si="192"/>
        <v>0</v>
      </c>
      <c r="R468" s="65"/>
      <c r="S468" s="67"/>
      <c r="T468" s="40"/>
      <c r="U468" s="106">
        <f>IF(EXACT(O468,Y468),M468,M468*(1-'Расчет ПРЕДЗАКАЗ'!$D$10))</f>
        <v>0</v>
      </c>
      <c r="V468" s="106">
        <f t="shared" si="193"/>
        <v>0</v>
      </c>
      <c r="W468" s="106" t="e">
        <f>IF(EXACT(O468,Y468),M468,M468*(1-#REF!))</f>
        <v>#REF!</v>
      </c>
      <c r="X468" s="106" t="e">
        <f t="shared" si="194"/>
        <v>#REF!</v>
      </c>
      <c r="Y468" s="107" t="s">
        <v>72</v>
      </c>
      <c r="Z468" s="103">
        <f t="shared" si="190"/>
        <v>0</v>
      </c>
      <c r="AA468" s="103">
        <f t="shared" si="191"/>
        <v>0</v>
      </c>
      <c r="AB468" s="128" t="str">
        <f t="shared" si="195"/>
        <v/>
      </c>
      <c r="AC468" s="128" t="e">
        <f t="shared" si="196"/>
        <v>#REF!</v>
      </c>
    </row>
    <row r="469" spans="1:29" ht="50.1" customHeight="1">
      <c r="A469" s="171"/>
      <c r="B469" s="171"/>
      <c r="C469" s="174"/>
      <c r="D469" s="174"/>
      <c r="E469" s="131"/>
      <c r="F469" s="177"/>
      <c r="G469" s="180"/>
      <c r="H469" s="163"/>
      <c r="I469" s="165"/>
      <c r="J469" s="168"/>
      <c r="K469" s="62"/>
      <c r="L469" s="63"/>
      <c r="M469" s="63"/>
      <c r="N469" s="65"/>
      <c r="O469" s="127"/>
      <c r="P469" s="100"/>
      <c r="Q469" s="63">
        <f t="shared" si="192"/>
        <v>0</v>
      </c>
      <c r="R469" s="65"/>
      <c r="S469" s="67"/>
      <c r="T469" s="40"/>
      <c r="U469" s="106">
        <f>IF(EXACT(O469,Y469),M469,M469*(1-'Расчет ПРЕДЗАКАЗ'!$D$10))</f>
        <v>0</v>
      </c>
      <c r="V469" s="106">
        <f t="shared" si="193"/>
        <v>0</v>
      </c>
      <c r="W469" s="106" t="e">
        <f>IF(EXACT(O469,Y469),M469,M469*(1-#REF!))</f>
        <v>#REF!</v>
      </c>
      <c r="X469" s="106" t="e">
        <f t="shared" si="194"/>
        <v>#REF!</v>
      </c>
      <c r="Y469" s="107" t="s">
        <v>72</v>
      </c>
      <c r="Z469" s="103">
        <f t="shared" si="190"/>
        <v>0</v>
      </c>
      <c r="AA469" s="103">
        <f t="shared" si="191"/>
        <v>0</v>
      </c>
      <c r="AB469" s="128" t="str">
        <f t="shared" si="195"/>
        <v/>
      </c>
      <c r="AC469" s="128" t="e">
        <f t="shared" si="196"/>
        <v>#REF!</v>
      </c>
    </row>
    <row r="470" spans="1:29" ht="50.1" customHeight="1">
      <c r="A470" s="172"/>
      <c r="B470" s="172"/>
      <c r="C470" s="175"/>
      <c r="D470" s="175"/>
      <c r="E470" s="132"/>
      <c r="F470" s="178"/>
      <c r="G470" s="181"/>
      <c r="H470" s="164"/>
      <c r="I470" s="166"/>
      <c r="J470" s="169"/>
      <c r="K470" s="62"/>
      <c r="L470" s="63"/>
      <c r="M470" s="63"/>
      <c r="N470" s="65"/>
      <c r="O470" s="127"/>
      <c r="P470" s="100"/>
      <c r="Q470" s="63">
        <f t="shared" si="192"/>
        <v>0</v>
      </c>
      <c r="R470" s="65"/>
      <c r="S470" s="67"/>
      <c r="T470" s="40"/>
      <c r="U470" s="106">
        <f>IF(EXACT(O470,Y470),M470,M470*(1-'Расчет ПРЕДЗАКАЗ'!$D$10))</f>
        <v>0</v>
      </c>
      <c r="V470" s="106">
        <f t="shared" si="193"/>
        <v>0</v>
      </c>
      <c r="W470" s="106" t="e">
        <f>IF(EXACT(O470,Y470),M470,M470*(1-#REF!))</f>
        <v>#REF!</v>
      </c>
      <c r="X470" s="106" t="e">
        <f t="shared" si="194"/>
        <v>#REF!</v>
      </c>
      <c r="Y470" s="107" t="s">
        <v>72</v>
      </c>
      <c r="Z470" s="103">
        <f t="shared" si="190"/>
        <v>0</v>
      </c>
      <c r="AA470" s="103">
        <f t="shared" si="191"/>
        <v>0</v>
      </c>
      <c r="AB470" s="128" t="str">
        <f t="shared" si="195"/>
        <v/>
      </c>
      <c r="AC470" s="128" t="e">
        <f t="shared" si="196"/>
        <v>#REF!</v>
      </c>
    </row>
    <row r="471" spans="1:29" ht="11.25" customHeight="1" thickBot="1"/>
    <row r="472" spans="1:29" ht="50.1" customHeight="1">
      <c r="A472" s="170">
        <v>260</v>
      </c>
      <c r="B472" s="170" t="s">
        <v>2165</v>
      </c>
      <c r="C472" s="173" t="s">
        <v>2166</v>
      </c>
      <c r="D472" s="173" t="s">
        <v>77</v>
      </c>
      <c r="E472" s="130"/>
      <c r="F472" s="176" t="s">
        <v>1385</v>
      </c>
      <c r="G472" s="179" t="s">
        <v>2167</v>
      </c>
      <c r="H472" s="162" t="s">
        <v>2168</v>
      </c>
      <c r="I472" s="162" t="s">
        <v>2169</v>
      </c>
      <c r="J472" s="167" t="s">
        <v>19</v>
      </c>
      <c r="K472" s="62" t="s">
        <v>179</v>
      </c>
      <c r="L472" s="63">
        <v>12320</v>
      </c>
      <c r="M472" s="63">
        <v>7700</v>
      </c>
      <c r="N472" s="142" t="s">
        <v>2170</v>
      </c>
      <c r="O472" s="127"/>
      <c r="P472" s="100"/>
      <c r="Q472" s="63">
        <f>P472*M472</f>
        <v>0</v>
      </c>
      <c r="R472" s="64"/>
      <c r="S472" s="67">
        <v>56</v>
      </c>
      <c r="T472" s="39"/>
      <c r="U472" s="106">
        <f>IF(EXACT(O472,Y472),M472,M472*(1-'Расчет ПРЕДЗАКАЗ'!$D$10))</f>
        <v>7546</v>
      </c>
      <c r="V472" s="106">
        <f>P472*U472</f>
        <v>0</v>
      </c>
      <c r="W472" s="106" t="e">
        <f>IF(EXACT(O472,Y472),M472,M472*(1-#REF!))</f>
        <v>#REF!</v>
      </c>
      <c r="X472" s="123" t="e">
        <f>P472*W472</f>
        <v>#REF!</v>
      </c>
      <c r="Y472" s="124" t="s">
        <v>72</v>
      </c>
      <c r="Z472" s="103">
        <f t="shared" ref="Z472:Z486" si="197">IF(EXACT(O472,Y472),Q472,0)</f>
        <v>0</v>
      </c>
      <c r="AA472" s="103">
        <f t="shared" ref="AA472:AA486" si="198">IF(Z472=0,Q472,0)</f>
        <v>0</v>
      </c>
      <c r="AB472" s="128">
        <f>IF(U472=0,"",L472/U472-1)</f>
        <v>0.63265306122448983</v>
      </c>
      <c r="AC472" s="128" t="e">
        <f>IF(W472=0,"",L472/W472-1)</f>
        <v>#REF!</v>
      </c>
    </row>
    <row r="473" spans="1:29" ht="50.1" customHeight="1">
      <c r="A473" s="171"/>
      <c r="B473" s="171"/>
      <c r="C473" s="174"/>
      <c r="D473" s="174"/>
      <c r="E473" s="131"/>
      <c r="F473" s="177"/>
      <c r="G473" s="180"/>
      <c r="H473" s="163"/>
      <c r="I473" s="165"/>
      <c r="J473" s="168"/>
      <c r="K473" s="62" t="s">
        <v>188</v>
      </c>
      <c r="L473" s="63">
        <v>12320</v>
      </c>
      <c r="M473" s="63">
        <v>7700</v>
      </c>
      <c r="N473" s="142" t="s">
        <v>2171</v>
      </c>
      <c r="O473" s="127"/>
      <c r="P473" s="100"/>
      <c r="Q473" s="63">
        <f t="shared" ref="Q473:Q486" si="199">P473*M473</f>
        <v>0</v>
      </c>
      <c r="R473" s="64"/>
      <c r="S473" s="67">
        <v>50</v>
      </c>
      <c r="T473" s="39"/>
      <c r="U473" s="106">
        <f>IF(EXACT(O473,Y473),M473,M473*(1-'Расчет ПРЕДЗАКАЗ'!$D$10))</f>
        <v>7546</v>
      </c>
      <c r="V473" s="106">
        <f t="shared" ref="V473:V486" si="200">P473*U473</f>
        <v>0</v>
      </c>
      <c r="W473" s="106" t="e">
        <f>IF(EXACT(O473,Y473),M473,M473*(1-#REF!))</f>
        <v>#REF!</v>
      </c>
      <c r="X473" s="106" t="e">
        <f t="shared" ref="X473:X486" si="201">P473*W473</f>
        <v>#REF!</v>
      </c>
      <c r="Y473" s="107" t="s">
        <v>72</v>
      </c>
      <c r="Z473" s="103">
        <f t="shared" si="197"/>
        <v>0</v>
      </c>
      <c r="AA473" s="103">
        <f t="shared" si="198"/>
        <v>0</v>
      </c>
      <c r="AB473" s="128">
        <f t="shared" ref="AB473:AB486" si="202">IF(U473=0,"",L473/U473-1)</f>
        <v>0.63265306122448983</v>
      </c>
      <c r="AC473" s="128" t="e">
        <f t="shared" ref="AC473:AC486" si="203">IF(W473=0,"",L473/W473-1)</f>
        <v>#REF!</v>
      </c>
    </row>
    <row r="474" spans="1:29" ht="50.1" customHeight="1">
      <c r="A474" s="171"/>
      <c r="B474" s="171"/>
      <c r="C474" s="174"/>
      <c r="D474" s="174"/>
      <c r="E474" s="131"/>
      <c r="F474" s="177"/>
      <c r="G474" s="180"/>
      <c r="H474" s="163"/>
      <c r="I474" s="165"/>
      <c r="J474" s="168"/>
      <c r="K474" s="62" t="s">
        <v>181</v>
      </c>
      <c r="L474" s="63">
        <v>12320</v>
      </c>
      <c r="M474" s="63">
        <v>7700</v>
      </c>
      <c r="N474" s="142" t="s">
        <v>2172</v>
      </c>
      <c r="O474" s="127"/>
      <c r="P474" s="100"/>
      <c r="Q474" s="63">
        <f t="shared" si="199"/>
        <v>0</v>
      </c>
      <c r="R474" s="64"/>
      <c r="S474" s="67">
        <v>92</v>
      </c>
      <c r="T474" s="39"/>
      <c r="U474" s="106">
        <f>IF(EXACT(O474,Y474),M474,M474*(1-'Расчет ПРЕДЗАКАЗ'!$D$10))</f>
        <v>7546</v>
      </c>
      <c r="V474" s="106">
        <f t="shared" si="200"/>
        <v>0</v>
      </c>
      <c r="W474" s="106" t="e">
        <f>IF(EXACT(O474,Y474),M474,M474*(1-#REF!))</f>
        <v>#REF!</v>
      </c>
      <c r="X474" s="106" t="e">
        <f t="shared" si="201"/>
        <v>#REF!</v>
      </c>
      <c r="Y474" s="107" t="s">
        <v>72</v>
      </c>
      <c r="Z474" s="103">
        <f t="shared" si="197"/>
        <v>0</v>
      </c>
      <c r="AA474" s="103">
        <f t="shared" si="198"/>
        <v>0</v>
      </c>
      <c r="AB474" s="128">
        <f t="shared" si="202"/>
        <v>0.63265306122448983</v>
      </c>
      <c r="AC474" s="128" t="e">
        <f t="shared" si="203"/>
        <v>#REF!</v>
      </c>
    </row>
    <row r="475" spans="1:29" ht="50.1" customHeight="1">
      <c r="A475" s="171"/>
      <c r="B475" s="171"/>
      <c r="C475" s="174"/>
      <c r="D475" s="174"/>
      <c r="E475" s="131"/>
      <c r="F475" s="177"/>
      <c r="G475" s="180"/>
      <c r="H475" s="163"/>
      <c r="I475" s="165"/>
      <c r="J475" s="168"/>
      <c r="K475" s="62" t="s">
        <v>82</v>
      </c>
      <c r="L475" s="63">
        <v>12320</v>
      </c>
      <c r="M475" s="63">
        <v>7700</v>
      </c>
      <c r="N475" s="142" t="s">
        <v>2173</v>
      </c>
      <c r="O475" s="127"/>
      <c r="P475" s="100"/>
      <c r="Q475" s="63">
        <f t="shared" si="199"/>
        <v>0</v>
      </c>
      <c r="R475" s="64"/>
      <c r="S475" s="67">
        <v>100</v>
      </c>
      <c r="T475" s="39"/>
      <c r="U475" s="106">
        <f>IF(EXACT(O475,Y475),M475,M475*(1-'Расчет ПРЕДЗАКАЗ'!$D$10))</f>
        <v>7546</v>
      </c>
      <c r="V475" s="106">
        <f t="shared" si="200"/>
        <v>0</v>
      </c>
      <c r="W475" s="106" t="e">
        <f>IF(EXACT(O475,Y475),M475,M475*(1-#REF!))</f>
        <v>#REF!</v>
      </c>
      <c r="X475" s="106" t="e">
        <f t="shared" si="201"/>
        <v>#REF!</v>
      </c>
      <c r="Y475" s="107" t="s">
        <v>72</v>
      </c>
      <c r="Z475" s="103">
        <f t="shared" si="197"/>
        <v>0</v>
      </c>
      <c r="AA475" s="103">
        <f t="shared" si="198"/>
        <v>0</v>
      </c>
      <c r="AB475" s="128">
        <f t="shared" si="202"/>
        <v>0.63265306122448983</v>
      </c>
      <c r="AC475" s="128" t="e">
        <f t="shared" si="203"/>
        <v>#REF!</v>
      </c>
    </row>
    <row r="476" spans="1:29" ht="50.1" customHeight="1">
      <c r="A476" s="171"/>
      <c r="B476" s="171"/>
      <c r="C476" s="174"/>
      <c r="D476" s="174"/>
      <c r="E476" s="131"/>
      <c r="F476" s="177"/>
      <c r="G476" s="180"/>
      <c r="H476" s="163"/>
      <c r="I476" s="165"/>
      <c r="J476" s="168"/>
      <c r="K476" s="62" t="s">
        <v>270</v>
      </c>
      <c r="L476" s="63">
        <v>12320</v>
      </c>
      <c r="M476" s="63">
        <v>7700</v>
      </c>
      <c r="N476" s="142" t="s">
        <v>2174</v>
      </c>
      <c r="O476" s="127"/>
      <c r="P476" s="100"/>
      <c r="Q476" s="63">
        <f t="shared" si="199"/>
        <v>0</v>
      </c>
      <c r="R476" s="64"/>
      <c r="S476" s="67">
        <v>92</v>
      </c>
      <c r="T476" s="39"/>
      <c r="U476" s="106">
        <f>IF(EXACT(O476,Y476),M476,M476*(1-'Расчет ПРЕДЗАКАЗ'!$D$10))</f>
        <v>7546</v>
      </c>
      <c r="V476" s="106">
        <f t="shared" si="200"/>
        <v>0</v>
      </c>
      <c r="W476" s="106" t="e">
        <f>IF(EXACT(O476,Y476),M476,M476*(1-#REF!))</f>
        <v>#REF!</v>
      </c>
      <c r="X476" s="106" t="e">
        <f t="shared" si="201"/>
        <v>#REF!</v>
      </c>
      <c r="Y476" s="107" t="s">
        <v>72</v>
      </c>
      <c r="Z476" s="103">
        <f t="shared" si="197"/>
        <v>0</v>
      </c>
      <c r="AA476" s="103">
        <f t="shared" si="198"/>
        <v>0</v>
      </c>
      <c r="AB476" s="128">
        <f t="shared" si="202"/>
        <v>0.63265306122448983</v>
      </c>
      <c r="AC476" s="128" t="e">
        <f t="shared" si="203"/>
        <v>#REF!</v>
      </c>
    </row>
    <row r="477" spans="1:29" ht="50.1" customHeight="1">
      <c r="A477" s="171"/>
      <c r="B477" s="171"/>
      <c r="C477" s="174"/>
      <c r="D477" s="174"/>
      <c r="E477" s="131"/>
      <c r="F477" s="177"/>
      <c r="G477" s="180"/>
      <c r="H477" s="163"/>
      <c r="I477" s="165"/>
      <c r="J477" s="168"/>
      <c r="K477" s="62" t="s">
        <v>96</v>
      </c>
      <c r="L477" s="63">
        <v>12320</v>
      </c>
      <c r="M477" s="63">
        <v>7700</v>
      </c>
      <c r="N477" s="142" t="s">
        <v>2175</v>
      </c>
      <c r="O477" s="127"/>
      <c r="P477" s="100"/>
      <c r="Q477" s="63">
        <f t="shared" si="199"/>
        <v>0</v>
      </c>
      <c r="R477" s="64"/>
      <c r="S477" s="67">
        <v>69</v>
      </c>
      <c r="T477" s="39"/>
      <c r="U477" s="106">
        <f>IF(EXACT(O477,Y477),M477,M477*(1-'Расчет ПРЕДЗАКАЗ'!$D$10))</f>
        <v>7546</v>
      </c>
      <c r="V477" s="106">
        <f t="shared" si="200"/>
        <v>0</v>
      </c>
      <c r="W477" s="106" t="e">
        <f>IF(EXACT(O477,Y477),M477,M477*(1-#REF!))</f>
        <v>#REF!</v>
      </c>
      <c r="X477" s="106" t="e">
        <f t="shared" si="201"/>
        <v>#REF!</v>
      </c>
      <c r="Y477" s="107" t="s">
        <v>72</v>
      </c>
      <c r="Z477" s="103">
        <f t="shared" si="197"/>
        <v>0</v>
      </c>
      <c r="AA477" s="103">
        <f t="shared" si="198"/>
        <v>0</v>
      </c>
      <c r="AB477" s="128">
        <f t="shared" si="202"/>
        <v>0.63265306122448983</v>
      </c>
      <c r="AC477" s="128" t="e">
        <f t="shared" si="203"/>
        <v>#REF!</v>
      </c>
    </row>
    <row r="478" spans="1:29" ht="50.1" customHeight="1">
      <c r="A478" s="171"/>
      <c r="B478" s="171"/>
      <c r="C478" s="174"/>
      <c r="D478" s="174"/>
      <c r="E478" s="131"/>
      <c r="F478" s="177"/>
      <c r="G478" s="180"/>
      <c r="H478" s="163"/>
      <c r="I478" s="165"/>
      <c r="J478" s="168"/>
      <c r="K478" s="62" t="s">
        <v>273</v>
      </c>
      <c r="L478" s="63">
        <v>12320</v>
      </c>
      <c r="M478" s="63">
        <v>7700</v>
      </c>
      <c r="N478" s="142" t="s">
        <v>2176</v>
      </c>
      <c r="O478" s="127"/>
      <c r="P478" s="100"/>
      <c r="Q478" s="63">
        <f t="shared" si="199"/>
        <v>0</v>
      </c>
      <c r="R478" s="64"/>
      <c r="S478" s="67">
        <v>6</v>
      </c>
      <c r="T478" s="39"/>
      <c r="U478" s="106">
        <f>IF(EXACT(O478,Y478),M478,M478*(1-'Расчет ПРЕДЗАКАЗ'!$D$10))</f>
        <v>7546</v>
      </c>
      <c r="V478" s="106">
        <f t="shared" si="200"/>
        <v>0</v>
      </c>
      <c r="W478" s="106" t="e">
        <f>IF(EXACT(O478,Y478),M478,M478*(1-#REF!))</f>
        <v>#REF!</v>
      </c>
      <c r="X478" s="106" t="e">
        <f t="shared" si="201"/>
        <v>#REF!</v>
      </c>
      <c r="Y478" s="107" t="s">
        <v>72</v>
      </c>
      <c r="Z478" s="103">
        <f t="shared" si="197"/>
        <v>0</v>
      </c>
      <c r="AA478" s="103">
        <f t="shared" si="198"/>
        <v>0</v>
      </c>
      <c r="AB478" s="128">
        <f t="shared" si="202"/>
        <v>0.63265306122448983</v>
      </c>
      <c r="AC478" s="128" t="e">
        <f t="shared" si="203"/>
        <v>#REF!</v>
      </c>
    </row>
    <row r="479" spans="1:29" ht="50.1" customHeight="1">
      <c r="A479" s="171"/>
      <c r="B479" s="171"/>
      <c r="C479" s="174"/>
      <c r="D479" s="174"/>
      <c r="E479" s="131"/>
      <c r="F479" s="177"/>
      <c r="G479" s="180"/>
      <c r="H479" s="163"/>
      <c r="I479" s="165"/>
      <c r="J479" s="168"/>
      <c r="K479" s="62" t="s">
        <v>84</v>
      </c>
      <c r="L479" s="63">
        <v>12320</v>
      </c>
      <c r="M479" s="63">
        <v>7700</v>
      </c>
      <c r="N479" s="142" t="s">
        <v>2177</v>
      </c>
      <c r="O479" s="127"/>
      <c r="P479" s="100"/>
      <c r="Q479" s="63">
        <f t="shared" si="199"/>
        <v>0</v>
      </c>
      <c r="R479" s="64"/>
      <c r="S479" s="67">
        <v>25</v>
      </c>
      <c r="T479" s="39"/>
      <c r="U479" s="106">
        <f>IF(EXACT(O479,Y479),M479,M479*(1-'Расчет ПРЕДЗАКАЗ'!$D$10))</f>
        <v>7546</v>
      </c>
      <c r="V479" s="106">
        <f t="shared" si="200"/>
        <v>0</v>
      </c>
      <c r="W479" s="106" t="e">
        <f>IF(EXACT(O479,Y479),M479,M479*(1-#REF!))</f>
        <v>#REF!</v>
      </c>
      <c r="X479" s="106" t="e">
        <f t="shared" si="201"/>
        <v>#REF!</v>
      </c>
      <c r="Y479" s="107" t="s">
        <v>72</v>
      </c>
      <c r="Z479" s="103">
        <f t="shared" si="197"/>
        <v>0</v>
      </c>
      <c r="AA479" s="103">
        <f t="shared" si="198"/>
        <v>0</v>
      </c>
      <c r="AB479" s="128">
        <f t="shared" si="202"/>
        <v>0.63265306122448983</v>
      </c>
      <c r="AC479" s="128" t="e">
        <f t="shared" si="203"/>
        <v>#REF!</v>
      </c>
    </row>
    <row r="480" spans="1:29" ht="50.1" customHeight="1">
      <c r="A480" s="171"/>
      <c r="B480" s="171"/>
      <c r="C480" s="174"/>
      <c r="D480" s="174"/>
      <c r="E480" s="131"/>
      <c r="F480" s="177"/>
      <c r="G480" s="180"/>
      <c r="H480" s="163"/>
      <c r="I480" s="165"/>
      <c r="J480" s="168"/>
      <c r="K480" s="62"/>
      <c r="L480" s="63"/>
      <c r="M480" s="63"/>
      <c r="N480" s="142"/>
      <c r="O480" s="127"/>
      <c r="P480" s="100"/>
      <c r="Q480" s="63">
        <f t="shared" si="199"/>
        <v>0</v>
      </c>
      <c r="R480" s="64"/>
      <c r="S480" s="67"/>
      <c r="T480" s="39"/>
      <c r="U480" s="106">
        <f>IF(EXACT(O480,Y480),M480,M480*(1-'Расчет ПРЕДЗАКАЗ'!$D$10))</f>
        <v>0</v>
      </c>
      <c r="V480" s="106">
        <f t="shared" si="200"/>
        <v>0</v>
      </c>
      <c r="W480" s="106" t="e">
        <f>IF(EXACT(O480,Y480),M480,M480*(1-#REF!))</f>
        <v>#REF!</v>
      </c>
      <c r="X480" s="106" t="e">
        <f t="shared" si="201"/>
        <v>#REF!</v>
      </c>
      <c r="Y480" s="107" t="s">
        <v>72</v>
      </c>
      <c r="Z480" s="103">
        <f t="shared" si="197"/>
        <v>0</v>
      </c>
      <c r="AA480" s="103">
        <f t="shared" si="198"/>
        <v>0</v>
      </c>
      <c r="AB480" s="128" t="str">
        <f t="shared" si="202"/>
        <v/>
      </c>
      <c r="AC480" s="128" t="e">
        <f t="shared" si="203"/>
        <v>#REF!</v>
      </c>
    </row>
    <row r="481" spans="1:29" ht="50.1" customHeight="1">
      <c r="A481" s="171"/>
      <c r="B481" s="171"/>
      <c r="C481" s="174"/>
      <c r="D481" s="174"/>
      <c r="E481" s="131"/>
      <c r="F481" s="177"/>
      <c r="G481" s="180"/>
      <c r="H481" s="163"/>
      <c r="I481" s="165"/>
      <c r="J481" s="168"/>
      <c r="K481" s="62"/>
      <c r="L481" s="63"/>
      <c r="M481" s="63"/>
      <c r="N481" s="143"/>
      <c r="O481" s="127"/>
      <c r="P481" s="100"/>
      <c r="Q481" s="63">
        <f t="shared" si="199"/>
        <v>0</v>
      </c>
      <c r="R481" s="65"/>
      <c r="S481" s="67"/>
      <c r="T481" s="40"/>
      <c r="U481" s="106">
        <f>IF(EXACT(O481,Y481),M481,M481*(1-'Расчет ПРЕДЗАКАЗ'!$D$10))</f>
        <v>0</v>
      </c>
      <c r="V481" s="106">
        <f t="shared" si="200"/>
        <v>0</v>
      </c>
      <c r="W481" s="106" t="e">
        <f>IF(EXACT(O481,Y481),M481,M481*(1-#REF!))</f>
        <v>#REF!</v>
      </c>
      <c r="X481" s="106" t="e">
        <f t="shared" si="201"/>
        <v>#REF!</v>
      </c>
      <c r="Y481" s="107" t="s">
        <v>72</v>
      </c>
      <c r="Z481" s="103">
        <f t="shared" si="197"/>
        <v>0</v>
      </c>
      <c r="AA481" s="103">
        <f t="shared" si="198"/>
        <v>0</v>
      </c>
      <c r="AB481" s="128" t="str">
        <f t="shared" si="202"/>
        <v/>
      </c>
      <c r="AC481" s="128" t="e">
        <f t="shared" si="203"/>
        <v>#REF!</v>
      </c>
    </row>
    <row r="482" spans="1:29" ht="50.1" customHeight="1">
      <c r="A482" s="171"/>
      <c r="B482" s="171"/>
      <c r="C482" s="174"/>
      <c r="D482" s="174"/>
      <c r="E482" s="131"/>
      <c r="F482" s="177"/>
      <c r="G482" s="180"/>
      <c r="H482" s="163"/>
      <c r="I482" s="165"/>
      <c r="J482" s="168"/>
      <c r="K482" s="62"/>
      <c r="L482" s="63"/>
      <c r="M482" s="63"/>
      <c r="N482" s="65"/>
      <c r="O482" s="127"/>
      <c r="P482" s="100"/>
      <c r="Q482" s="63">
        <f t="shared" si="199"/>
        <v>0</v>
      </c>
      <c r="R482" s="65"/>
      <c r="S482" s="67"/>
      <c r="T482" s="40"/>
      <c r="U482" s="106">
        <f>IF(EXACT(O482,Y482),M482,M482*(1-'Расчет ПРЕДЗАКАЗ'!$D$10))</f>
        <v>0</v>
      </c>
      <c r="V482" s="106">
        <f t="shared" si="200"/>
        <v>0</v>
      </c>
      <c r="W482" s="106" t="e">
        <f>IF(EXACT(O482,Y482),M482,M482*(1-#REF!))</f>
        <v>#REF!</v>
      </c>
      <c r="X482" s="106" t="e">
        <f t="shared" si="201"/>
        <v>#REF!</v>
      </c>
      <c r="Y482" s="107" t="s">
        <v>72</v>
      </c>
      <c r="Z482" s="103">
        <f t="shared" si="197"/>
        <v>0</v>
      </c>
      <c r="AA482" s="103">
        <f t="shared" si="198"/>
        <v>0</v>
      </c>
      <c r="AB482" s="128" t="str">
        <f t="shared" si="202"/>
        <v/>
      </c>
      <c r="AC482" s="128" t="e">
        <f t="shared" si="203"/>
        <v>#REF!</v>
      </c>
    </row>
    <row r="483" spans="1:29" ht="50.1" customHeight="1">
      <c r="A483" s="171"/>
      <c r="B483" s="171"/>
      <c r="C483" s="174"/>
      <c r="D483" s="174"/>
      <c r="E483" s="131"/>
      <c r="F483" s="177"/>
      <c r="G483" s="180"/>
      <c r="H483" s="163"/>
      <c r="I483" s="165"/>
      <c r="J483" s="168"/>
      <c r="K483" s="62"/>
      <c r="L483" s="63"/>
      <c r="M483" s="63"/>
      <c r="N483" s="65"/>
      <c r="O483" s="127"/>
      <c r="P483" s="100"/>
      <c r="Q483" s="63">
        <f t="shared" si="199"/>
        <v>0</v>
      </c>
      <c r="R483" s="65"/>
      <c r="S483" s="67"/>
      <c r="T483" s="40"/>
      <c r="U483" s="106">
        <f>IF(EXACT(O483,Y483),M483,M483*(1-'Расчет ПРЕДЗАКАЗ'!$D$10))</f>
        <v>0</v>
      </c>
      <c r="V483" s="106">
        <f t="shared" si="200"/>
        <v>0</v>
      </c>
      <c r="W483" s="106" t="e">
        <f>IF(EXACT(O483,Y483),M483,M483*(1-#REF!))</f>
        <v>#REF!</v>
      </c>
      <c r="X483" s="106" t="e">
        <f t="shared" si="201"/>
        <v>#REF!</v>
      </c>
      <c r="Y483" s="107" t="s">
        <v>72</v>
      </c>
      <c r="Z483" s="103">
        <f t="shared" si="197"/>
        <v>0</v>
      </c>
      <c r="AA483" s="103">
        <f t="shared" si="198"/>
        <v>0</v>
      </c>
      <c r="AB483" s="128" t="str">
        <f t="shared" si="202"/>
        <v/>
      </c>
      <c r="AC483" s="128" t="e">
        <f t="shared" si="203"/>
        <v>#REF!</v>
      </c>
    </row>
    <row r="484" spans="1:29" ht="50.1" customHeight="1">
      <c r="A484" s="171"/>
      <c r="B484" s="171"/>
      <c r="C484" s="174"/>
      <c r="D484" s="174"/>
      <c r="E484" s="131"/>
      <c r="F484" s="177"/>
      <c r="G484" s="180"/>
      <c r="H484" s="163"/>
      <c r="I484" s="165"/>
      <c r="J484" s="168"/>
      <c r="K484" s="62"/>
      <c r="L484" s="63"/>
      <c r="M484" s="63"/>
      <c r="N484" s="65"/>
      <c r="O484" s="127"/>
      <c r="P484" s="100"/>
      <c r="Q484" s="63">
        <f t="shared" si="199"/>
        <v>0</v>
      </c>
      <c r="R484" s="65"/>
      <c r="S484" s="67"/>
      <c r="T484" s="40"/>
      <c r="U484" s="106">
        <f>IF(EXACT(O484,Y484),M484,M484*(1-'Расчет ПРЕДЗАКАЗ'!$D$10))</f>
        <v>0</v>
      </c>
      <c r="V484" s="106">
        <f t="shared" si="200"/>
        <v>0</v>
      </c>
      <c r="W484" s="106" t="e">
        <f>IF(EXACT(O484,Y484),M484,M484*(1-#REF!))</f>
        <v>#REF!</v>
      </c>
      <c r="X484" s="106" t="e">
        <f t="shared" si="201"/>
        <v>#REF!</v>
      </c>
      <c r="Y484" s="107" t="s">
        <v>72</v>
      </c>
      <c r="Z484" s="103">
        <f t="shared" si="197"/>
        <v>0</v>
      </c>
      <c r="AA484" s="103">
        <f t="shared" si="198"/>
        <v>0</v>
      </c>
      <c r="AB484" s="128" t="str">
        <f t="shared" si="202"/>
        <v/>
      </c>
      <c r="AC484" s="128" t="e">
        <f t="shared" si="203"/>
        <v>#REF!</v>
      </c>
    </row>
    <row r="485" spans="1:29" ht="50.1" customHeight="1">
      <c r="A485" s="171"/>
      <c r="B485" s="171"/>
      <c r="C485" s="174"/>
      <c r="D485" s="174"/>
      <c r="E485" s="131"/>
      <c r="F485" s="177"/>
      <c r="G485" s="180"/>
      <c r="H485" s="163"/>
      <c r="I485" s="165"/>
      <c r="J485" s="168"/>
      <c r="K485" s="62"/>
      <c r="L485" s="63"/>
      <c r="M485" s="63"/>
      <c r="N485" s="65"/>
      <c r="O485" s="127"/>
      <c r="P485" s="100"/>
      <c r="Q485" s="63">
        <f t="shared" si="199"/>
        <v>0</v>
      </c>
      <c r="R485" s="65"/>
      <c r="S485" s="67"/>
      <c r="T485" s="40"/>
      <c r="U485" s="106">
        <f>IF(EXACT(O485,Y485),M485,M485*(1-'Расчет ПРЕДЗАКАЗ'!$D$10))</f>
        <v>0</v>
      </c>
      <c r="V485" s="106">
        <f t="shared" si="200"/>
        <v>0</v>
      </c>
      <c r="W485" s="106" t="e">
        <f>IF(EXACT(O485,Y485),M485,M485*(1-#REF!))</f>
        <v>#REF!</v>
      </c>
      <c r="X485" s="106" t="e">
        <f t="shared" si="201"/>
        <v>#REF!</v>
      </c>
      <c r="Y485" s="107" t="s">
        <v>72</v>
      </c>
      <c r="Z485" s="103">
        <f t="shared" si="197"/>
        <v>0</v>
      </c>
      <c r="AA485" s="103">
        <f t="shared" si="198"/>
        <v>0</v>
      </c>
      <c r="AB485" s="128" t="str">
        <f t="shared" si="202"/>
        <v/>
      </c>
      <c r="AC485" s="128" t="e">
        <f t="shared" si="203"/>
        <v>#REF!</v>
      </c>
    </row>
    <row r="486" spans="1:29" ht="50.1" customHeight="1">
      <c r="A486" s="172"/>
      <c r="B486" s="172"/>
      <c r="C486" s="175"/>
      <c r="D486" s="175"/>
      <c r="E486" s="132"/>
      <c r="F486" s="178"/>
      <c r="G486" s="181"/>
      <c r="H486" s="164"/>
      <c r="I486" s="166"/>
      <c r="J486" s="169"/>
      <c r="K486" s="62"/>
      <c r="L486" s="63"/>
      <c r="M486" s="63"/>
      <c r="N486" s="65"/>
      <c r="O486" s="127"/>
      <c r="P486" s="100"/>
      <c r="Q486" s="63">
        <f t="shared" si="199"/>
        <v>0</v>
      </c>
      <c r="R486" s="65"/>
      <c r="S486" s="67"/>
      <c r="T486" s="40"/>
      <c r="U486" s="106">
        <f>IF(EXACT(O486,Y486),M486,M486*(1-'Расчет ПРЕДЗАКАЗ'!$D$10))</f>
        <v>0</v>
      </c>
      <c r="V486" s="106">
        <f t="shared" si="200"/>
        <v>0</v>
      </c>
      <c r="W486" s="106" t="e">
        <f>IF(EXACT(O486,Y486),M486,M486*(1-#REF!))</f>
        <v>#REF!</v>
      </c>
      <c r="X486" s="106" t="e">
        <f t="shared" si="201"/>
        <v>#REF!</v>
      </c>
      <c r="Y486" s="107" t="s">
        <v>72</v>
      </c>
      <c r="Z486" s="103">
        <f t="shared" si="197"/>
        <v>0</v>
      </c>
      <c r="AA486" s="103">
        <f t="shared" si="198"/>
        <v>0</v>
      </c>
      <c r="AB486" s="128" t="str">
        <f t="shared" si="202"/>
        <v/>
      </c>
      <c r="AC486" s="128" t="e">
        <f t="shared" si="203"/>
        <v>#REF!</v>
      </c>
    </row>
    <row r="487" spans="1:29" ht="11.25" customHeight="1" thickBot="1"/>
    <row r="488" spans="1:29" ht="50.1" customHeight="1">
      <c r="A488" s="170">
        <v>261</v>
      </c>
      <c r="B488" s="170" t="s">
        <v>2178</v>
      </c>
      <c r="C488" s="173" t="s">
        <v>2179</v>
      </c>
      <c r="D488" s="173" t="s">
        <v>77</v>
      </c>
      <c r="E488" s="130"/>
      <c r="F488" s="176" t="s">
        <v>2180</v>
      </c>
      <c r="G488" s="179" t="s">
        <v>2181</v>
      </c>
      <c r="H488" s="162"/>
      <c r="I488" s="162"/>
      <c r="J488" s="167" t="s">
        <v>19</v>
      </c>
      <c r="K488" s="62" t="s">
        <v>181</v>
      </c>
      <c r="L488" s="63">
        <v>16480</v>
      </c>
      <c r="M488" s="63">
        <v>10300</v>
      </c>
      <c r="N488" s="142" t="s">
        <v>2182</v>
      </c>
      <c r="O488" s="127"/>
      <c r="P488" s="100"/>
      <c r="Q488" s="63">
        <f>P488*M488</f>
        <v>0</v>
      </c>
      <c r="R488" s="64"/>
      <c r="S488" s="67">
        <v>19</v>
      </c>
      <c r="T488" s="39"/>
      <c r="U488" s="106">
        <f>IF(EXACT(O488,Y488),M488,M488*(1-'Расчет ПРЕДЗАКАЗ'!$D$10))</f>
        <v>10094</v>
      </c>
      <c r="V488" s="106">
        <f>P488*U488</f>
        <v>0</v>
      </c>
      <c r="W488" s="106" t="e">
        <f>IF(EXACT(O488,Y488),M488,M488*(1-#REF!))</f>
        <v>#REF!</v>
      </c>
      <c r="X488" s="123" t="e">
        <f>P488*W488</f>
        <v>#REF!</v>
      </c>
      <c r="Y488" s="124" t="s">
        <v>72</v>
      </c>
      <c r="Z488" s="103">
        <f t="shared" ref="Z488:Z502" si="204">IF(EXACT(O488,Y488),Q488,0)</f>
        <v>0</v>
      </c>
      <c r="AA488" s="103">
        <f t="shared" ref="AA488:AA502" si="205">IF(Z488=0,Q488,0)</f>
        <v>0</v>
      </c>
      <c r="AB488" s="128">
        <f>IF(U488=0,"",L488/U488-1)</f>
        <v>0.63265306122448983</v>
      </c>
      <c r="AC488" s="128" t="e">
        <f>IF(W488=0,"",L488/W488-1)</f>
        <v>#REF!</v>
      </c>
    </row>
    <row r="489" spans="1:29" ht="50.1" customHeight="1">
      <c r="A489" s="171"/>
      <c r="B489" s="171"/>
      <c r="C489" s="174"/>
      <c r="D489" s="174"/>
      <c r="E489" s="131"/>
      <c r="F489" s="177"/>
      <c r="G489" s="180"/>
      <c r="H489" s="163"/>
      <c r="I489" s="165"/>
      <c r="J489" s="168"/>
      <c r="K489" s="62" t="s">
        <v>82</v>
      </c>
      <c r="L489" s="63">
        <v>16480</v>
      </c>
      <c r="M489" s="63">
        <v>10300</v>
      </c>
      <c r="N489" s="142" t="s">
        <v>2183</v>
      </c>
      <c r="O489" s="127"/>
      <c r="P489" s="100"/>
      <c r="Q489" s="63">
        <f t="shared" ref="Q489:Q502" si="206">P489*M489</f>
        <v>0</v>
      </c>
      <c r="R489" s="64"/>
      <c r="S489" s="67">
        <v>58</v>
      </c>
      <c r="T489" s="39"/>
      <c r="U489" s="106">
        <f>IF(EXACT(O489,Y489),M489,M489*(1-'Расчет ПРЕДЗАКАЗ'!$D$10))</f>
        <v>10094</v>
      </c>
      <c r="V489" s="106">
        <f t="shared" ref="V489:V502" si="207">P489*U489</f>
        <v>0</v>
      </c>
      <c r="W489" s="106" t="e">
        <f>IF(EXACT(O489,Y489),M489,M489*(1-#REF!))</f>
        <v>#REF!</v>
      </c>
      <c r="X489" s="106" t="e">
        <f t="shared" ref="X489:X502" si="208">P489*W489</f>
        <v>#REF!</v>
      </c>
      <c r="Y489" s="107" t="s">
        <v>72</v>
      </c>
      <c r="Z489" s="103">
        <f t="shared" si="204"/>
        <v>0</v>
      </c>
      <c r="AA489" s="103">
        <f t="shared" si="205"/>
        <v>0</v>
      </c>
      <c r="AB489" s="128">
        <f t="shared" ref="AB489:AB502" si="209">IF(U489=0,"",L489/U489-1)</f>
        <v>0.63265306122448983</v>
      </c>
      <c r="AC489" s="128" t="e">
        <f t="shared" ref="AC489:AC502" si="210">IF(W489=0,"",L489/W489-1)</f>
        <v>#REF!</v>
      </c>
    </row>
    <row r="490" spans="1:29" ht="50.1" customHeight="1">
      <c r="A490" s="171"/>
      <c r="B490" s="171"/>
      <c r="C490" s="174"/>
      <c r="D490" s="174"/>
      <c r="E490" s="131"/>
      <c r="F490" s="177"/>
      <c r="G490" s="180"/>
      <c r="H490" s="163"/>
      <c r="I490" s="165"/>
      <c r="J490" s="168"/>
      <c r="K490" s="62" t="s">
        <v>270</v>
      </c>
      <c r="L490" s="63">
        <v>16480</v>
      </c>
      <c r="M490" s="63">
        <v>10300</v>
      </c>
      <c r="N490" s="142" t="s">
        <v>2184</v>
      </c>
      <c r="O490" s="127"/>
      <c r="P490" s="100"/>
      <c r="Q490" s="63">
        <f t="shared" si="206"/>
        <v>0</v>
      </c>
      <c r="R490" s="64"/>
      <c r="S490" s="67">
        <v>19</v>
      </c>
      <c r="T490" s="39"/>
      <c r="U490" s="106">
        <f>IF(EXACT(O490,Y490),M490,M490*(1-'Расчет ПРЕДЗАКАЗ'!$D$10))</f>
        <v>10094</v>
      </c>
      <c r="V490" s="106">
        <f t="shared" si="207"/>
        <v>0</v>
      </c>
      <c r="W490" s="106" t="e">
        <f>IF(EXACT(O490,Y490),M490,M490*(1-#REF!))</f>
        <v>#REF!</v>
      </c>
      <c r="X490" s="106" t="e">
        <f t="shared" si="208"/>
        <v>#REF!</v>
      </c>
      <c r="Y490" s="107" t="s">
        <v>72</v>
      </c>
      <c r="Z490" s="103">
        <f t="shared" si="204"/>
        <v>0</v>
      </c>
      <c r="AA490" s="103">
        <f t="shared" si="205"/>
        <v>0</v>
      </c>
      <c r="AB490" s="128">
        <f t="shared" si="209"/>
        <v>0.63265306122448983</v>
      </c>
      <c r="AC490" s="128" t="e">
        <f t="shared" si="210"/>
        <v>#REF!</v>
      </c>
    </row>
    <row r="491" spans="1:29" ht="50.1" customHeight="1">
      <c r="A491" s="171"/>
      <c r="B491" s="171"/>
      <c r="C491" s="174"/>
      <c r="D491" s="174"/>
      <c r="E491" s="131"/>
      <c r="F491" s="177"/>
      <c r="G491" s="180"/>
      <c r="H491" s="163"/>
      <c r="I491" s="165"/>
      <c r="J491" s="168"/>
      <c r="K491" s="62" t="s">
        <v>96</v>
      </c>
      <c r="L491" s="63">
        <v>16480</v>
      </c>
      <c r="M491" s="63">
        <v>10300</v>
      </c>
      <c r="N491" s="142" t="s">
        <v>2185</v>
      </c>
      <c r="O491" s="127"/>
      <c r="P491" s="100"/>
      <c r="Q491" s="63">
        <f t="shared" si="206"/>
        <v>0</v>
      </c>
      <c r="R491" s="64"/>
      <c r="S491" s="67">
        <v>74</v>
      </c>
      <c r="T491" s="39"/>
      <c r="U491" s="106">
        <f>IF(EXACT(O491,Y491),M491,M491*(1-'Расчет ПРЕДЗАКАЗ'!$D$10))</f>
        <v>10094</v>
      </c>
      <c r="V491" s="106">
        <f t="shared" si="207"/>
        <v>0</v>
      </c>
      <c r="W491" s="106" t="e">
        <f>IF(EXACT(O491,Y491),M491,M491*(1-#REF!))</f>
        <v>#REF!</v>
      </c>
      <c r="X491" s="106" t="e">
        <f t="shared" si="208"/>
        <v>#REF!</v>
      </c>
      <c r="Y491" s="107" t="s">
        <v>72</v>
      </c>
      <c r="Z491" s="103">
        <f t="shared" si="204"/>
        <v>0</v>
      </c>
      <c r="AA491" s="103">
        <f t="shared" si="205"/>
        <v>0</v>
      </c>
      <c r="AB491" s="128">
        <f t="shared" si="209"/>
        <v>0.63265306122448983</v>
      </c>
      <c r="AC491" s="128" t="e">
        <f t="shared" si="210"/>
        <v>#REF!</v>
      </c>
    </row>
    <row r="492" spans="1:29" ht="50.1" customHeight="1">
      <c r="A492" s="171"/>
      <c r="B492" s="171"/>
      <c r="C492" s="174"/>
      <c r="D492" s="174"/>
      <c r="E492" s="131"/>
      <c r="F492" s="177"/>
      <c r="G492" s="180"/>
      <c r="H492" s="163"/>
      <c r="I492" s="165"/>
      <c r="J492" s="168"/>
      <c r="K492" s="62" t="s">
        <v>84</v>
      </c>
      <c r="L492" s="63">
        <v>16480</v>
      </c>
      <c r="M492" s="63">
        <v>10300</v>
      </c>
      <c r="N492" s="142" t="s">
        <v>2186</v>
      </c>
      <c r="O492" s="127"/>
      <c r="P492" s="100"/>
      <c r="Q492" s="63">
        <f t="shared" si="206"/>
        <v>0</v>
      </c>
      <c r="R492" s="64"/>
      <c r="S492" s="67">
        <v>58</v>
      </c>
      <c r="T492" s="39"/>
      <c r="U492" s="106">
        <f>IF(EXACT(O492,Y492),M492,M492*(1-'Расчет ПРЕДЗАКАЗ'!$D$10))</f>
        <v>10094</v>
      </c>
      <c r="V492" s="106">
        <f t="shared" si="207"/>
        <v>0</v>
      </c>
      <c r="W492" s="106" t="e">
        <f>IF(EXACT(O492,Y492),M492,M492*(1-#REF!))</f>
        <v>#REF!</v>
      </c>
      <c r="X492" s="106" t="e">
        <f t="shared" si="208"/>
        <v>#REF!</v>
      </c>
      <c r="Y492" s="107" t="s">
        <v>72</v>
      </c>
      <c r="Z492" s="103">
        <f t="shared" si="204"/>
        <v>0</v>
      </c>
      <c r="AA492" s="103">
        <f t="shared" si="205"/>
        <v>0</v>
      </c>
      <c r="AB492" s="128">
        <f t="shared" si="209"/>
        <v>0.63265306122448983</v>
      </c>
      <c r="AC492" s="128" t="e">
        <f t="shared" si="210"/>
        <v>#REF!</v>
      </c>
    </row>
    <row r="493" spans="1:29" ht="50.1" customHeight="1">
      <c r="A493" s="171"/>
      <c r="B493" s="171"/>
      <c r="C493" s="174"/>
      <c r="D493" s="174"/>
      <c r="E493" s="131"/>
      <c r="F493" s="177"/>
      <c r="G493" s="180"/>
      <c r="H493" s="163"/>
      <c r="I493" s="165"/>
      <c r="J493" s="168"/>
      <c r="K493" s="62" t="s">
        <v>86</v>
      </c>
      <c r="L493" s="63">
        <v>16480</v>
      </c>
      <c r="M493" s="63">
        <v>10300</v>
      </c>
      <c r="N493" s="142" t="s">
        <v>2187</v>
      </c>
      <c r="O493" s="127"/>
      <c r="P493" s="100"/>
      <c r="Q493" s="63">
        <f t="shared" si="206"/>
        <v>0</v>
      </c>
      <c r="R493" s="64"/>
      <c r="S493" s="67">
        <v>43</v>
      </c>
      <c r="T493" s="39"/>
      <c r="U493" s="106">
        <f>IF(EXACT(O493,Y493),M493,M493*(1-'Расчет ПРЕДЗАКАЗ'!$D$10))</f>
        <v>10094</v>
      </c>
      <c r="V493" s="106">
        <f t="shared" si="207"/>
        <v>0</v>
      </c>
      <c r="W493" s="106" t="e">
        <f>IF(EXACT(O493,Y493),M493,M493*(1-#REF!))</f>
        <v>#REF!</v>
      </c>
      <c r="X493" s="106" t="e">
        <f t="shared" si="208"/>
        <v>#REF!</v>
      </c>
      <c r="Y493" s="107" t="s">
        <v>72</v>
      </c>
      <c r="Z493" s="103">
        <f t="shared" si="204"/>
        <v>0</v>
      </c>
      <c r="AA493" s="103">
        <f t="shared" si="205"/>
        <v>0</v>
      </c>
      <c r="AB493" s="128">
        <f t="shared" si="209"/>
        <v>0.63265306122448983</v>
      </c>
      <c r="AC493" s="128" t="e">
        <f t="shared" si="210"/>
        <v>#REF!</v>
      </c>
    </row>
    <row r="494" spans="1:29" ht="50.1" customHeight="1">
      <c r="A494" s="171"/>
      <c r="B494" s="171"/>
      <c r="C494" s="174"/>
      <c r="D494" s="174"/>
      <c r="E494" s="131"/>
      <c r="F494" s="177"/>
      <c r="G494" s="180"/>
      <c r="H494" s="163"/>
      <c r="I494" s="165"/>
      <c r="J494" s="168"/>
      <c r="K494" s="62"/>
      <c r="L494" s="63"/>
      <c r="M494" s="63"/>
      <c r="N494" s="142"/>
      <c r="O494" s="127"/>
      <c r="P494" s="100"/>
      <c r="Q494" s="63">
        <f t="shared" si="206"/>
        <v>0</v>
      </c>
      <c r="R494" s="64"/>
      <c r="S494" s="67"/>
      <c r="T494" s="39"/>
      <c r="U494" s="106">
        <f>IF(EXACT(O494,Y494),M494,M494*(1-'Расчет ПРЕДЗАКАЗ'!$D$10))</f>
        <v>0</v>
      </c>
      <c r="V494" s="106">
        <f t="shared" si="207"/>
        <v>0</v>
      </c>
      <c r="W494" s="106" t="e">
        <f>IF(EXACT(O494,Y494),M494,M494*(1-#REF!))</f>
        <v>#REF!</v>
      </c>
      <c r="X494" s="106" t="e">
        <f t="shared" si="208"/>
        <v>#REF!</v>
      </c>
      <c r="Y494" s="107" t="s">
        <v>72</v>
      </c>
      <c r="Z494" s="103">
        <f t="shared" si="204"/>
        <v>0</v>
      </c>
      <c r="AA494" s="103">
        <f t="shared" si="205"/>
        <v>0</v>
      </c>
      <c r="AB494" s="128" t="str">
        <f t="shared" si="209"/>
        <v/>
      </c>
      <c r="AC494" s="128" t="e">
        <f t="shared" si="210"/>
        <v>#REF!</v>
      </c>
    </row>
    <row r="495" spans="1:29" ht="50.1" customHeight="1">
      <c r="A495" s="171"/>
      <c r="B495" s="171"/>
      <c r="C495" s="174"/>
      <c r="D495" s="174"/>
      <c r="E495" s="131"/>
      <c r="F495" s="177"/>
      <c r="G495" s="180"/>
      <c r="H495" s="163"/>
      <c r="I495" s="165"/>
      <c r="J495" s="168"/>
      <c r="K495" s="62"/>
      <c r="L495" s="63"/>
      <c r="M495" s="63"/>
      <c r="N495" s="142"/>
      <c r="O495" s="127"/>
      <c r="P495" s="100"/>
      <c r="Q495" s="63">
        <f t="shared" si="206"/>
        <v>0</v>
      </c>
      <c r="R495" s="64"/>
      <c r="S495" s="67"/>
      <c r="T495" s="39"/>
      <c r="U495" s="106">
        <f>IF(EXACT(O495,Y495),M495,M495*(1-'Расчет ПРЕДЗАКАЗ'!$D$10))</f>
        <v>0</v>
      </c>
      <c r="V495" s="106">
        <f t="shared" si="207"/>
        <v>0</v>
      </c>
      <c r="W495" s="106" t="e">
        <f>IF(EXACT(O495,Y495),M495,M495*(1-#REF!))</f>
        <v>#REF!</v>
      </c>
      <c r="X495" s="106" t="e">
        <f t="shared" si="208"/>
        <v>#REF!</v>
      </c>
      <c r="Y495" s="107" t="s">
        <v>72</v>
      </c>
      <c r="Z495" s="103">
        <f t="shared" si="204"/>
        <v>0</v>
      </c>
      <c r="AA495" s="103">
        <f t="shared" si="205"/>
        <v>0</v>
      </c>
      <c r="AB495" s="128" t="str">
        <f t="shared" si="209"/>
        <v/>
      </c>
      <c r="AC495" s="128" t="e">
        <f t="shared" si="210"/>
        <v>#REF!</v>
      </c>
    </row>
    <row r="496" spans="1:29" ht="50.1" customHeight="1">
      <c r="A496" s="171"/>
      <c r="B496" s="171"/>
      <c r="C496" s="174"/>
      <c r="D496" s="174"/>
      <c r="E496" s="131"/>
      <c r="F496" s="177"/>
      <c r="G496" s="180"/>
      <c r="H496" s="163"/>
      <c r="I496" s="165"/>
      <c r="J496" s="168"/>
      <c r="K496" s="62"/>
      <c r="L496" s="63"/>
      <c r="M496" s="63"/>
      <c r="N496" s="142"/>
      <c r="O496" s="127"/>
      <c r="P496" s="100"/>
      <c r="Q496" s="63">
        <f t="shared" si="206"/>
        <v>0</v>
      </c>
      <c r="R496" s="64"/>
      <c r="S496" s="67"/>
      <c r="T496" s="39"/>
      <c r="U496" s="106">
        <f>IF(EXACT(O496,Y496),M496,M496*(1-'Расчет ПРЕДЗАКАЗ'!$D$10))</f>
        <v>0</v>
      </c>
      <c r="V496" s="106">
        <f t="shared" si="207"/>
        <v>0</v>
      </c>
      <c r="W496" s="106" t="e">
        <f>IF(EXACT(O496,Y496),M496,M496*(1-#REF!))</f>
        <v>#REF!</v>
      </c>
      <c r="X496" s="106" t="e">
        <f t="shared" si="208"/>
        <v>#REF!</v>
      </c>
      <c r="Y496" s="107" t="s">
        <v>72</v>
      </c>
      <c r="Z496" s="103">
        <f t="shared" si="204"/>
        <v>0</v>
      </c>
      <c r="AA496" s="103">
        <f t="shared" si="205"/>
        <v>0</v>
      </c>
      <c r="AB496" s="128" t="str">
        <f t="shared" si="209"/>
        <v/>
      </c>
      <c r="AC496" s="128" t="e">
        <f t="shared" si="210"/>
        <v>#REF!</v>
      </c>
    </row>
    <row r="497" spans="1:29" ht="50.1" customHeight="1">
      <c r="A497" s="171"/>
      <c r="B497" s="171"/>
      <c r="C497" s="174"/>
      <c r="D497" s="174"/>
      <c r="E497" s="131"/>
      <c r="F497" s="177"/>
      <c r="G497" s="180"/>
      <c r="H497" s="163"/>
      <c r="I497" s="165"/>
      <c r="J497" s="168"/>
      <c r="K497" s="62"/>
      <c r="L497" s="63"/>
      <c r="M497" s="63"/>
      <c r="N497" s="143"/>
      <c r="O497" s="127"/>
      <c r="P497" s="100"/>
      <c r="Q497" s="63">
        <f t="shared" si="206"/>
        <v>0</v>
      </c>
      <c r="R497" s="65"/>
      <c r="S497" s="67"/>
      <c r="T497" s="40"/>
      <c r="U497" s="106">
        <f>IF(EXACT(O497,Y497),M497,M497*(1-'Расчет ПРЕДЗАКАЗ'!$D$10))</f>
        <v>0</v>
      </c>
      <c r="V497" s="106">
        <f t="shared" si="207"/>
        <v>0</v>
      </c>
      <c r="W497" s="106" t="e">
        <f>IF(EXACT(O497,Y497),M497,M497*(1-#REF!))</f>
        <v>#REF!</v>
      </c>
      <c r="X497" s="106" t="e">
        <f t="shared" si="208"/>
        <v>#REF!</v>
      </c>
      <c r="Y497" s="107" t="s">
        <v>72</v>
      </c>
      <c r="Z497" s="103">
        <f t="shared" si="204"/>
        <v>0</v>
      </c>
      <c r="AA497" s="103">
        <f t="shared" si="205"/>
        <v>0</v>
      </c>
      <c r="AB497" s="128" t="str">
        <f t="shared" si="209"/>
        <v/>
      </c>
      <c r="AC497" s="128" t="e">
        <f t="shared" si="210"/>
        <v>#REF!</v>
      </c>
    </row>
    <row r="498" spans="1:29" ht="50.1" customHeight="1">
      <c r="A498" s="171"/>
      <c r="B498" s="171"/>
      <c r="C498" s="174"/>
      <c r="D498" s="174"/>
      <c r="E498" s="131"/>
      <c r="F498" s="177"/>
      <c r="G498" s="180"/>
      <c r="H498" s="163"/>
      <c r="I498" s="165"/>
      <c r="J498" s="168"/>
      <c r="K498" s="62"/>
      <c r="L498" s="63"/>
      <c r="M498" s="63"/>
      <c r="N498" s="65"/>
      <c r="O498" s="127"/>
      <c r="P498" s="100"/>
      <c r="Q498" s="63">
        <f t="shared" si="206"/>
        <v>0</v>
      </c>
      <c r="R498" s="65"/>
      <c r="S498" s="67"/>
      <c r="T498" s="40"/>
      <c r="U498" s="106">
        <f>IF(EXACT(O498,Y498),M498,M498*(1-'Расчет ПРЕДЗАКАЗ'!$D$10))</f>
        <v>0</v>
      </c>
      <c r="V498" s="106">
        <f t="shared" si="207"/>
        <v>0</v>
      </c>
      <c r="W498" s="106" t="e">
        <f>IF(EXACT(O498,Y498),M498,M498*(1-#REF!))</f>
        <v>#REF!</v>
      </c>
      <c r="X498" s="106" t="e">
        <f t="shared" si="208"/>
        <v>#REF!</v>
      </c>
      <c r="Y498" s="107" t="s">
        <v>72</v>
      </c>
      <c r="Z498" s="103">
        <f t="shared" si="204"/>
        <v>0</v>
      </c>
      <c r="AA498" s="103">
        <f t="shared" si="205"/>
        <v>0</v>
      </c>
      <c r="AB498" s="128" t="str">
        <f t="shared" si="209"/>
        <v/>
      </c>
      <c r="AC498" s="128" t="e">
        <f t="shared" si="210"/>
        <v>#REF!</v>
      </c>
    </row>
    <row r="499" spans="1:29" ht="50.1" customHeight="1">
      <c r="A499" s="171"/>
      <c r="B499" s="171"/>
      <c r="C499" s="174"/>
      <c r="D499" s="174"/>
      <c r="E499" s="131"/>
      <c r="F499" s="177"/>
      <c r="G499" s="180"/>
      <c r="H499" s="163"/>
      <c r="I499" s="165"/>
      <c r="J499" s="168"/>
      <c r="K499" s="62"/>
      <c r="L499" s="63"/>
      <c r="M499" s="63"/>
      <c r="N499" s="65"/>
      <c r="O499" s="127"/>
      <c r="P499" s="100"/>
      <c r="Q499" s="63">
        <f t="shared" si="206"/>
        <v>0</v>
      </c>
      <c r="R499" s="65"/>
      <c r="S499" s="67"/>
      <c r="T499" s="40"/>
      <c r="U499" s="106">
        <f>IF(EXACT(O499,Y499),M499,M499*(1-'Расчет ПРЕДЗАКАЗ'!$D$10))</f>
        <v>0</v>
      </c>
      <c r="V499" s="106">
        <f t="shared" si="207"/>
        <v>0</v>
      </c>
      <c r="W499" s="106" t="e">
        <f>IF(EXACT(O499,Y499),M499,M499*(1-#REF!))</f>
        <v>#REF!</v>
      </c>
      <c r="X499" s="106" t="e">
        <f t="shared" si="208"/>
        <v>#REF!</v>
      </c>
      <c r="Y499" s="107" t="s">
        <v>72</v>
      </c>
      <c r="Z499" s="103">
        <f t="shared" si="204"/>
        <v>0</v>
      </c>
      <c r="AA499" s="103">
        <f t="shared" si="205"/>
        <v>0</v>
      </c>
      <c r="AB499" s="128" t="str">
        <f t="shared" si="209"/>
        <v/>
      </c>
      <c r="AC499" s="128" t="e">
        <f t="shared" si="210"/>
        <v>#REF!</v>
      </c>
    </row>
    <row r="500" spans="1:29" ht="50.1" customHeight="1">
      <c r="A500" s="171"/>
      <c r="B500" s="171"/>
      <c r="C500" s="174"/>
      <c r="D500" s="174"/>
      <c r="E500" s="131"/>
      <c r="F500" s="177"/>
      <c r="G500" s="180"/>
      <c r="H500" s="163"/>
      <c r="I500" s="165"/>
      <c r="J500" s="168"/>
      <c r="K500" s="62"/>
      <c r="L500" s="63"/>
      <c r="M500" s="63"/>
      <c r="N500" s="65"/>
      <c r="O500" s="127"/>
      <c r="P500" s="100"/>
      <c r="Q500" s="63">
        <f t="shared" si="206"/>
        <v>0</v>
      </c>
      <c r="R500" s="65"/>
      <c r="S500" s="67"/>
      <c r="T500" s="40"/>
      <c r="U500" s="106">
        <f>IF(EXACT(O500,Y500),M500,M500*(1-'Расчет ПРЕДЗАКАЗ'!$D$10))</f>
        <v>0</v>
      </c>
      <c r="V500" s="106">
        <f t="shared" si="207"/>
        <v>0</v>
      </c>
      <c r="W500" s="106" t="e">
        <f>IF(EXACT(O500,Y500),M500,M500*(1-#REF!))</f>
        <v>#REF!</v>
      </c>
      <c r="X500" s="106" t="e">
        <f t="shared" si="208"/>
        <v>#REF!</v>
      </c>
      <c r="Y500" s="107" t="s">
        <v>72</v>
      </c>
      <c r="Z500" s="103">
        <f t="shared" si="204"/>
        <v>0</v>
      </c>
      <c r="AA500" s="103">
        <f t="shared" si="205"/>
        <v>0</v>
      </c>
      <c r="AB500" s="128" t="str">
        <f t="shared" si="209"/>
        <v/>
      </c>
      <c r="AC500" s="128" t="e">
        <f t="shared" si="210"/>
        <v>#REF!</v>
      </c>
    </row>
    <row r="501" spans="1:29" ht="50.1" customHeight="1">
      <c r="A501" s="171"/>
      <c r="B501" s="171"/>
      <c r="C501" s="174"/>
      <c r="D501" s="174"/>
      <c r="E501" s="131"/>
      <c r="F501" s="177"/>
      <c r="G501" s="180"/>
      <c r="H501" s="163"/>
      <c r="I501" s="165"/>
      <c r="J501" s="168"/>
      <c r="K501" s="62"/>
      <c r="L501" s="63"/>
      <c r="M501" s="63"/>
      <c r="N501" s="65"/>
      <c r="O501" s="127"/>
      <c r="P501" s="100"/>
      <c r="Q501" s="63">
        <f t="shared" si="206"/>
        <v>0</v>
      </c>
      <c r="R501" s="65"/>
      <c r="S501" s="67"/>
      <c r="T501" s="40"/>
      <c r="U501" s="106">
        <f>IF(EXACT(O501,Y501),M501,M501*(1-'Расчет ПРЕДЗАКАЗ'!$D$10))</f>
        <v>0</v>
      </c>
      <c r="V501" s="106">
        <f t="shared" si="207"/>
        <v>0</v>
      </c>
      <c r="W501" s="106" t="e">
        <f>IF(EXACT(O501,Y501),M501,M501*(1-#REF!))</f>
        <v>#REF!</v>
      </c>
      <c r="X501" s="106" t="e">
        <f t="shared" si="208"/>
        <v>#REF!</v>
      </c>
      <c r="Y501" s="107" t="s">
        <v>72</v>
      </c>
      <c r="Z501" s="103">
        <f t="shared" si="204"/>
        <v>0</v>
      </c>
      <c r="AA501" s="103">
        <f t="shared" si="205"/>
        <v>0</v>
      </c>
      <c r="AB501" s="128" t="str">
        <f t="shared" si="209"/>
        <v/>
      </c>
      <c r="AC501" s="128" t="e">
        <f t="shared" si="210"/>
        <v>#REF!</v>
      </c>
    </row>
    <row r="502" spans="1:29" ht="50.1" customHeight="1">
      <c r="A502" s="172"/>
      <c r="B502" s="172"/>
      <c r="C502" s="175"/>
      <c r="D502" s="175"/>
      <c r="E502" s="132"/>
      <c r="F502" s="178"/>
      <c r="G502" s="181"/>
      <c r="H502" s="164"/>
      <c r="I502" s="166"/>
      <c r="J502" s="169"/>
      <c r="K502" s="62"/>
      <c r="L502" s="63"/>
      <c r="M502" s="63"/>
      <c r="N502" s="65"/>
      <c r="O502" s="127"/>
      <c r="P502" s="100"/>
      <c r="Q502" s="63">
        <f t="shared" si="206"/>
        <v>0</v>
      </c>
      <c r="R502" s="65"/>
      <c r="S502" s="67"/>
      <c r="T502" s="40"/>
      <c r="U502" s="106">
        <f>IF(EXACT(O502,Y502),M502,M502*(1-'Расчет ПРЕДЗАКАЗ'!$D$10))</f>
        <v>0</v>
      </c>
      <c r="V502" s="106">
        <f t="shared" si="207"/>
        <v>0</v>
      </c>
      <c r="W502" s="106" t="e">
        <f>IF(EXACT(O502,Y502),M502,M502*(1-#REF!))</f>
        <v>#REF!</v>
      </c>
      <c r="X502" s="106" t="e">
        <f t="shared" si="208"/>
        <v>#REF!</v>
      </c>
      <c r="Y502" s="107" t="s">
        <v>72</v>
      </c>
      <c r="Z502" s="103">
        <f t="shared" si="204"/>
        <v>0</v>
      </c>
      <c r="AA502" s="103">
        <f t="shared" si="205"/>
        <v>0</v>
      </c>
      <c r="AB502" s="128" t="str">
        <f t="shared" si="209"/>
        <v/>
      </c>
      <c r="AC502" s="128" t="e">
        <f t="shared" si="210"/>
        <v>#REF!</v>
      </c>
    </row>
    <row r="503" spans="1:29" ht="11.25" customHeight="1" thickBot="1"/>
    <row r="504" spans="1:29" ht="50.1" customHeight="1">
      <c r="A504" s="170">
        <v>262</v>
      </c>
      <c r="B504" s="170" t="s">
        <v>2188</v>
      </c>
      <c r="C504" s="173" t="s">
        <v>2189</v>
      </c>
      <c r="D504" s="173" t="s">
        <v>77</v>
      </c>
      <c r="E504" s="130"/>
      <c r="F504" s="176" t="s">
        <v>1895</v>
      </c>
      <c r="G504" s="179" t="s">
        <v>1876</v>
      </c>
      <c r="H504" s="162" t="s">
        <v>2190</v>
      </c>
      <c r="I504" s="162" t="s">
        <v>2191</v>
      </c>
      <c r="J504" s="167" t="s">
        <v>19</v>
      </c>
      <c r="K504" s="62" t="s">
        <v>82</v>
      </c>
      <c r="L504" s="63">
        <v>3600</v>
      </c>
      <c r="M504" s="63">
        <v>2250</v>
      </c>
      <c r="N504" s="142" t="s">
        <v>2192</v>
      </c>
      <c r="O504" s="127"/>
      <c r="P504" s="100"/>
      <c r="Q504" s="63">
        <f>P504*M504</f>
        <v>0</v>
      </c>
      <c r="R504" s="64"/>
      <c r="S504" s="67">
        <v>16</v>
      </c>
      <c r="T504" s="39"/>
      <c r="U504" s="106">
        <f>IF(EXACT(O504,Y504),M504,M504*(1-'Расчет ПРЕДЗАКАЗ'!$D$10))</f>
        <v>2205</v>
      </c>
      <c r="V504" s="106">
        <f>P504*U504</f>
        <v>0</v>
      </c>
      <c r="W504" s="106" t="e">
        <f>IF(EXACT(O504,Y504),M504,M504*(1-#REF!))</f>
        <v>#REF!</v>
      </c>
      <c r="X504" s="123" t="e">
        <f>P504*W504</f>
        <v>#REF!</v>
      </c>
      <c r="Y504" s="124" t="s">
        <v>72</v>
      </c>
      <c r="Z504" s="103">
        <f t="shared" ref="Z504:Z518" si="211">IF(EXACT(O504,Y504),Q504,0)</f>
        <v>0</v>
      </c>
      <c r="AA504" s="103">
        <f t="shared" ref="AA504:AA518" si="212">IF(Z504=0,Q504,0)</f>
        <v>0</v>
      </c>
      <c r="AB504" s="128">
        <f>IF(U504=0,"",L504/U504-1)</f>
        <v>0.63265306122448983</v>
      </c>
      <c r="AC504" s="128" t="e">
        <f>IF(W504=0,"",L504/W504-1)</f>
        <v>#REF!</v>
      </c>
    </row>
    <row r="505" spans="1:29" ht="50.1" customHeight="1">
      <c r="A505" s="171"/>
      <c r="B505" s="171"/>
      <c r="C505" s="174"/>
      <c r="D505" s="174"/>
      <c r="E505" s="131"/>
      <c r="F505" s="177"/>
      <c r="G505" s="180"/>
      <c r="H505" s="163"/>
      <c r="I505" s="165"/>
      <c r="J505" s="168"/>
      <c r="K505" s="62"/>
      <c r="L505" s="63"/>
      <c r="M505" s="63"/>
      <c r="N505" s="142"/>
      <c r="O505" s="127"/>
      <c r="P505" s="100"/>
      <c r="Q505" s="63">
        <f t="shared" ref="Q505:Q518" si="213">P505*M505</f>
        <v>0</v>
      </c>
      <c r="R505" s="64"/>
      <c r="S505" s="67"/>
      <c r="T505" s="39"/>
      <c r="U505" s="106">
        <f>IF(EXACT(O505,Y505),M505,M505*(1-'Расчет ПРЕДЗАКАЗ'!$D$10))</f>
        <v>0</v>
      </c>
      <c r="V505" s="106">
        <f t="shared" ref="V505:V518" si="214">P505*U505</f>
        <v>0</v>
      </c>
      <c r="W505" s="106" t="e">
        <f>IF(EXACT(O505,Y505),M505,M505*(1-#REF!))</f>
        <v>#REF!</v>
      </c>
      <c r="X505" s="106" t="e">
        <f t="shared" ref="X505:X518" si="215">P505*W505</f>
        <v>#REF!</v>
      </c>
      <c r="Y505" s="107" t="s">
        <v>72</v>
      </c>
      <c r="Z505" s="103">
        <f t="shared" si="211"/>
        <v>0</v>
      </c>
      <c r="AA505" s="103">
        <f t="shared" si="212"/>
        <v>0</v>
      </c>
      <c r="AB505" s="128" t="str">
        <f t="shared" ref="AB505:AB518" si="216">IF(U505=0,"",L505/U505-1)</f>
        <v/>
      </c>
      <c r="AC505" s="128" t="e">
        <f t="shared" ref="AC505:AC518" si="217">IF(W505=0,"",L505/W505-1)</f>
        <v>#REF!</v>
      </c>
    </row>
    <row r="506" spans="1:29" ht="50.1" customHeight="1">
      <c r="A506" s="171"/>
      <c r="B506" s="171"/>
      <c r="C506" s="174"/>
      <c r="D506" s="174"/>
      <c r="E506" s="131"/>
      <c r="F506" s="177"/>
      <c r="G506" s="180"/>
      <c r="H506" s="163"/>
      <c r="I506" s="165"/>
      <c r="J506" s="168"/>
      <c r="K506" s="62"/>
      <c r="L506" s="63"/>
      <c r="M506" s="63"/>
      <c r="N506" s="142"/>
      <c r="O506" s="127"/>
      <c r="P506" s="100"/>
      <c r="Q506" s="63">
        <f t="shared" si="213"/>
        <v>0</v>
      </c>
      <c r="R506" s="64"/>
      <c r="S506" s="67"/>
      <c r="T506" s="39"/>
      <c r="U506" s="106">
        <f>IF(EXACT(O506,Y506),M506,M506*(1-'Расчет ПРЕДЗАКАЗ'!$D$10))</f>
        <v>0</v>
      </c>
      <c r="V506" s="106">
        <f t="shared" si="214"/>
        <v>0</v>
      </c>
      <c r="W506" s="106" t="e">
        <f>IF(EXACT(O506,Y506),M506,M506*(1-#REF!))</f>
        <v>#REF!</v>
      </c>
      <c r="X506" s="106" t="e">
        <f t="shared" si="215"/>
        <v>#REF!</v>
      </c>
      <c r="Y506" s="107" t="s">
        <v>72</v>
      </c>
      <c r="Z506" s="103">
        <f t="shared" si="211"/>
        <v>0</v>
      </c>
      <c r="AA506" s="103">
        <f t="shared" si="212"/>
        <v>0</v>
      </c>
      <c r="AB506" s="128" t="str">
        <f t="shared" si="216"/>
        <v/>
      </c>
      <c r="AC506" s="128" t="e">
        <f t="shared" si="217"/>
        <v>#REF!</v>
      </c>
    </row>
    <row r="507" spans="1:29" ht="50.1" customHeight="1">
      <c r="A507" s="171"/>
      <c r="B507" s="171"/>
      <c r="C507" s="174"/>
      <c r="D507" s="174"/>
      <c r="E507" s="131"/>
      <c r="F507" s="177"/>
      <c r="G507" s="180"/>
      <c r="H507" s="163"/>
      <c r="I507" s="165"/>
      <c r="J507" s="168"/>
      <c r="K507" s="62"/>
      <c r="L507" s="63"/>
      <c r="M507" s="63"/>
      <c r="N507" s="142"/>
      <c r="O507" s="127"/>
      <c r="P507" s="100"/>
      <c r="Q507" s="63">
        <f t="shared" si="213"/>
        <v>0</v>
      </c>
      <c r="R507" s="64"/>
      <c r="S507" s="67"/>
      <c r="T507" s="39"/>
      <c r="U507" s="106">
        <f>IF(EXACT(O507,Y507),M507,M507*(1-'Расчет ПРЕДЗАКАЗ'!$D$10))</f>
        <v>0</v>
      </c>
      <c r="V507" s="106">
        <f t="shared" si="214"/>
        <v>0</v>
      </c>
      <c r="W507" s="106" t="e">
        <f>IF(EXACT(O507,Y507),M507,M507*(1-#REF!))</f>
        <v>#REF!</v>
      </c>
      <c r="X507" s="106" t="e">
        <f t="shared" si="215"/>
        <v>#REF!</v>
      </c>
      <c r="Y507" s="107" t="s">
        <v>72</v>
      </c>
      <c r="Z507" s="103">
        <f t="shared" si="211"/>
        <v>0</v>
      </c>
      <c r="AA507" s="103">
        <f t="shared" si="212"/>
        <v>0</v>
      </c>
      <c r="AB507" s="128" t="str">
        <f t="shared" si="216"/>
        <v/>
      </c>
      <c r="AC507" s="128" t="e">
        <f t="shared" si="217"/>
        <v>#REF!</v>
      </c>
    </row>
    <row r="508" spans="1:29" ht="50.1" customHeight="1">
      <c r="A508" s="171"/>
      <c r="B508" s="171"/>
      <c r="C508" s="174"/>
      <c r="D508" s="174"/>
      <c r="E508" s="131"/>
      <c r="F508" s="177"/>
      <c r="G508" s="180"/>
      <c r="H508" s="163"/>
      <c r="I508" s="165"/>
      <c r="J508" s="168"/>
      <c r="K508" s="62"/>
      <c r="L508" s="63"/>
      <c r="M508" s="63"/>
      <c r="N508" s="142"/>
      <c r="O508" s="127"/>
      <c r="P508" s="100"/>
      <c r="Q508" s="63">
        <f t="shared" si="213"/>
        <v>0</v>
      </c>
      <c r="R508" s="64"/>
      <c r="S508" s="67"/>
      <c r="T508" s="39"/>
      <c r="U508" s="106">
        <f>IF(EXACT(O508,Y508),M508,M508*(1-'Расчет ПРЕДЗАКАЗ'!$D$10))</f>
        <v>0</v>
      </c>
      <c r="V508" s="106">
        <f t="shared" si="214"/>
        <v>0</v>
      </c>
      <c r="W508" s="106" t="e">
        <f>IF(EXACT(O508,Y508),M508,M508*(1-#REF!))</f>
        <v>#REF!</v>
      </c>
      <c r="X508" s="106" t="e">
        <f t="shared" si="215"/>
        <v>#REF!</v>
      </c>
      <c r="Y508" s="107" t="s">
        <v>72</v>
      </c>
      <c r="Z508" s="103">
        <f t="shared" si="211"/>
        <v>0</v>
      </c>
      <c r="AA508" s="103">
        <f t="shared" si="212"/>
        <v>0</v>
      </c>
      <c r="AB508" s="128" t="str">
        <f t="shared" si="216"/>
        <v/>
      </c>
      <c r="AC508" s="128" t="e">
        <f t="shared" si="217"/>
        <v>#REF!</v>
      </c>
    </row>
    <row r="509" spans="1:29" ht="50.1" customHeight="1">
      <c r="A509" s="171"/>
      <c r="B509" s="171"/>
      <c r="C509" s="174"/>
      <c r="D509" s="174"/>
      <c r="E509" s="131"/>
      <c r="F509" s="177"/>
      <c r="G509" s="180"/>
      <c r="H509" s="163"/>
      <c r="I509" s="165"/>
      <c r="J509" s="168"/>
      <c r="K509" s="62"/>
      <c r="L509" s="63"/>
      <c r="M509" s="63"/>
      <c r="N509" s="142"/>
      <c r="O509" s="127"/>
      <c r="P509" s="100"/>
      <c r="Q509" s="63">
        <f t="shared" si="213"/>
        <v>0</v>
      </c>
      <c r="R509" s="64"/>
      <c r="S509" s="67"/>
      <c r="T509" s="39"/>
      <c r="U509" s="106">
        <f>IF(EXACT(O509,Y509),M509,M509*(1-'Расчет ПРЕДЗАКАЗ'!$D$10))</f>
        <v>0</v>
      </c>
      <c r="V509" s="106">
        <f t="shared" si="214"/>
        <v>0</v>
      </c>
      <c r="W509" s="106" t="e">
        <f>IF(EXACT(O509,Y509),M509,M509*(1-#REF!))</f>
        <v>#REF!</v>
      </c>
      <c r="X509" s="106" t="e">
        <f t="shared" si="215"/>
        <v>#REF!</v>
      </c>
      <c r="Y509" s="107" t="s">
        <v>72</v>
      </c>
      <c r="Z509" s="103">
        <f t="shared" si="211"/>
        <v>0</v>
      </c>
      <c r="AA509" s="103">
        <f t="shared" si="212"/>
        <v>0</v>
      </c>
      <c r="AB509" s="128" t="str">
        <f t="shared" si="216"/>
        <v/>
      </c>
      <c r="AC509" s="128" t="e">
        <f t="shared" si="217"/>
        <v>#REF!</v>
      </c>
    </row>
    <row r="510" spans="1:29" ht="50.1" customHeight="1">
      <c r="A510" s="171"/>
      <c r="B510" s="171"/>
      <c r="C510" s="174"/>
      <c r="D510" s="174"/>
      <c r="E510" s="131"/>
      <c r="F510" s="177"/>
      <c r="G510" s="180"/>
      <c r="H510" s="163"/>
      <c r="I510" s="165"/>
      <c r="J510" s="168"/>
      <c r="K510" s="62"/>
      <c r="L510" s="63"/>
      <c r="M510" s="63"/>
      <c r="N510" s="142"/>
      <c r="O510" s="127"/>
      <c r="P510" s="100"/>
      <c r="Q510" s="63">
        <f t="shared" si="213"/>
        <v>0</v>
      </c>
      <c r="R510" s="64"/>
      <c r="S510" s="67"/>
      <c r="T510" s="39"/>
      <c r="U510" s="106">
        <f>IF(EXACT(O510,Y510),M510,M510*(1-'Расчет ПРЕДЗАКАЗ'!$D$10))</f>
        <v>0</v>
      </c>
      <c r="V510" s="106">
        <f t="shared" si="214"/>
        <v>0</v>
      </c>
      <c r="W510" s="106" t="e">
        <f>IF(EXACT(O510,Y510),M510,M510*(1-#REF!))</f>
        <v>#REF!</v>
      </c>
      <c r="X510" s="106" t="e">
        <f t="shared" si="215"/>
        <v>#REF!</v>
      </c>
      <c r="Y510" s="107" t="s">
        <v>72</v>
      </c>
      <c r="Z510" s="103">
        <f t="shared" si="211"/>
        <v>0</v>
      </c>
      <c r="AA510" s="103">
        <f t="shared" si="212"/>
        <v>0</v>
      </c>
      <c r="AB510" s="128" t="str">
        <f t="shared" si="216"/>
        <v/>
      </c>
      <c r="AC510" s="128" t="e">
        <f t="shared" si="217"/>
        <v>#REF!</v>
      </c>
    </row>
    <row r="511" spans="1:29" ht="50.1" customHeight="1">
      <c r="A511" s="171"/>
      <c r="B511" s="171"/>
      <c r="C511" s="174"/>
      <c r="D511" s="174"/>
      <c r="E511" s="131"/>
      <c r="F511" s="177"/>
      <c r="G511" s="180"/>
      <c r="H511" s="163"/>
      <c r="I511" s="165"/>
      <c r="J511" s="168"/>
      <c r="K511" s="62"/>
      <c r="L511" s="63"/>
      <c r="M511" s="63"/>
      <c r="N511" s="142"/>
      <c r="O511" s="127"/>
      <c r="P511" s="100"/>
      <c r="Q511" s="63">
        <f t="shared" si="213"/>
        <v>0</v>
      </c>
      <c r="R511" s="64"/>
      <c r="S511" s="67"/>
      <c r="T511" s="39"/>
      <c r="U511" s="106">
        <f>IF(EXACT(O511,Y511),M511,M511*(1-'Расчет ПРЕДЗАКАЗ'!$D$10))</f>
        <v>0</v>
      </c>
      <c r="V511" s="106">
        <f t="shared" si="214"/>
        <v>0</v>
      </c>
      <c r="W511" s="106" t="e">
        <f>IF(EXACT(O511,Y511),M511,M511*(1-#REF!))</f>
        <v>#REF!</v>
      </c>
      <c r="X511" s="106" t="e">
        <f t="shared" si="215"/>
        <v>#REF!</v>
      </c>
      <c r="Y511" s="107" t="s">
        <v>72</v>
      </c>
      <c r="Z511" s="103">
        <f t="shared" si="211"/>
        <v>0</v>
      </c>
      <c r="AA511" s="103">
        <f t="shared" si="212"/>
        <v>0</v>
      </c>
      <c r="AB511" s="128" t="str">
        <f t="shared" si="216"/>
        <v/>
      </c>
      <c r="AC511" s="128" t="e">
        <f t="shared" si="217"/>
        <v>#REF!</v>
      </c>
    </row>
    <row r="512" spans="1:29" ht="50.1" customHeight="1">
      <c r="A512" s="171"/>
      <c r="B512" s="171"/>
      <c r="C512" s="174"/>
      <c r="D512" s="174"/>
      <c r="E512" s="131"/>
      <c r="F512" s="177"/>
      <c r="G512" s="180"/>
      <c r="H512" s="163"/>
      <c r="I512" s="165"/>
      <c r="J512" s="168"/>
      <c r="K512" s="62"/>
      <c r="L512" s="63"/>
      <c r="M512" s="63"/>
      <c r="N512" s="142"/>
      <c r="O512" s="127"/>
      <c r="P512" s="100"/>
      <c r="Q512" s="63">
        <f t="shared" si="213"/>
        <v>0</v>
      </c>
      <c r="R512" s="64"/>
      <c r="S512" s="67"/>
      <c r="T512" s="39"/>
      <c r="U512" s="106">
        <f>IF(EXACT(O512,Y512),M512,M512*(1-'Расчет ПРЕДЗАКАЗ'!$D$10))</f>
        <v>0</v>
      </c>
      <c r="V512" s="106">
        <f t="shared" si="214"/>
        <v>0</v>
      </c>
      <c r="W512" s="106" t="e">
        <f>IF(EXACT(O512,Y512),M512,M512*(1-#REF!))</f>
        <v>#REF!</v>
      </c>
      <c r="X512" s="106" t="e">
        <f t="shared" si="215"/>
        <v>#REF!</v>
      </c>
      <c r="Y512" s="107" t="s">
        <v>72</v>
      </c>
      <c r="Z512" s="103">
        <f t="shared" si="211"/>
        <v>0</v>
      </c>
      <c r="AA512" s="103">
        <f t="shared" si="212"/>
        <v>0</v>
      </c>
      <c r="AB512" s="128" t="str">
        <f t="shared" si="216"/>
        <v/>
      </c>
      <c r="AC512" s="128" t="e">
        <f t="shared" si="217"/>
        <v>#REF!</v>
      </c>
    </row>
    <row r="513" spans="1:29" ht="50.1" customHeight="1">
      <c r="A513" s="171"/>
      <c r="B513" s="171"/>
      <c r="C513" s="174"/>
      <c r="D513" s="174"/>
      <c r="E513" s="131"/>
      <c r="F513" s="177"/>
      <c r="G513" s="180"/>
      <c r="H513" s="163"/>
      <c r="I513" s="165"/>
      <c r="J513" s="168"/>
      <c r="K513" s="62"/>
      <c r="L513" s="63"/>
      <c r="M513" s="63"/>
      <c r="N513" s="143"/>
      <c r="O513" s="127"/>
      <c r="P513" s="100"/>
      <c r="Q513" s="63">
        <f t="shared" si="213"/>
        <v>0</v>
      </c>
      <c r="R513" s="65"/>
      <c r="S513" s="67"/>
      <c r="T513" s="40"/>
      <c r="U513" s="106">
        <f>IF(EXACT(O513,Y513),M513,M513*(1-'Расчет ПРЕДЗАКАЗ'!$D$10))</f>
        <v>0</v>
      </c>
      <c r="V513" s="106">
        <f t="shared" si="214"/>
        <v>0</v>
      </c>
      <c r="W513" s="106" t="e">
        <f>IF(EXACT(O513,Y513),M513,M513*(1-#REF!))</f>
        <v>#REF!</v>
      </c>
      <c r="X513" s="106" t="e">
        <f t="shared" si="215"/>
        <v>#REF!</v>
      </c>
      <c r="Y513" s="107" t="s">
        <v>72</v>
      </c>
      <c r="Z513" s="103">
        <f t="shared" si="211"/>
        <v>0</v>
      </c>
      <c r="AA513" s="103">
        <f t="shared" si="212"/>
        <v>0</v>
      </c>
      <c r="AB513" s="128" t="str">
        <f t="shared" si="216"/>
        <v/>
      </c>
      <c r="AC513" s="128" t="e">
        <f t="shared" si="217"/>
        <v>#REF!</v>
      </c>
    </row>
    <row r="514" spans="1:29" ht="50.1" customHeight="1">
      <c r="A514" s="171"/>
      <c r="B514" s="171"/>
      <c r="C514" s="174"/>
      <c r="D514" s="174"/>
      <c r="E514" s="131"/>
      <c r="F514" s="177"/>
      <c r="G514" s="180"/>
      <c r="H514" s="163"/>
      <c r="I514" s="165"/>
      <c r="J514" s="168"/>
      <c r="K514" s="62"/>
      <c r="L514" s="63"/>
      <c r="M514" s="63"/>
      <c r="N514" s="65"/>
      <c r="O514" s="127"/>
      <c r="P514" s="100"/>
      <c r="Q514" s="63">
        <f t="shared" si="213"/>
        <v>0</v>
      </c>
      <c r="R514" s="65"/>
      <c r="S514" s="67"/>
      <c r="T514" s="40"/>
      <c r="U514" s="106">
        <f>IF(EXACT(O514,Y514),M514,M514*(1-'Расчет ПРЕДЗАКАЗ'!$D$10))</f>
        <v>0</v>
      </c>
      <c r="V514" s="106">
        <f t="shared" si="214"/>
        <v>0</v>
      </c>
      <c r="W514" s="106" t="e">
        <f>IF(EXACT(O514,Y514),M514,M514*(1-#REF!))</f>
        <v>#REF!</v>
      </c>
      <c r="X514" s="106" t="e">
        <f t="shared" si="215"/>
        <v>#REF!</v>
      </c>
      <c r="Y514" s="107" t="s">
        <v>72</v>
      </c>
      <c r="Z514" s="103">
        <f t="shared" si="211"/>
        <v>0</v>
      </c>
      <c r="AA514" s="103">
        <f t="shared" si="212"/>
        <v>0</v>
      </c>
      <c r="AB514" s="128" t="str">
        <f t="shared" si="216"/>
        <v/>
      </c>
      <c r="AC514" s="128" t="e">
        <f t="shared" si="217"/>
        <v>#REF!</v>
      </c>
    </row>
    <row r="515" spans="1:29" ht="50.1" customHeight="1">
      <c r="A515" s="171"/>
      <c r="B515" s="171"/>
      <c r="C515" s="174"/>
      <c r="D515" s="174"/>
      <c r="E515" s="131"/>
      <c r="F515" s="177"/>
      <c r="G515" s="180"/>
      <c r="H515" s="163"/>
      <c r="I515" s="165"/>
      <c r="J515" s="168"/>
      <c r="K515" s="62"/>
      <c r="L515" s="63"/>
      <c r="M515" s="63"/>
      <c r="N515" s="65"/>
      <c r="O515" s="127"/>
      <c r="P515" s="100"/>
      <c r="Q515" s="63">
        <f t="shared" si="213"/>
        <v>0</v>
      </c>
      <c r="R515" s="65"/>
      <c r="S515" s="67"/>
      <c r="T515" s="40"/>
      <c r="U515" s="106">
        <f>IF(EXACT(O515,Y515),M515,M515*(1-'Расчет ПРЕДЗАКАЗ'!$D$10))</f>
        <v>0</v>
      </c>
      <c r="V515" s="106">
        <f t="shared" si="214"/>
        <v>0</v>
      </c>
      <c r="W515" s="106" t="e">
        <f>IF(EXACT(O515,Y515),M515,M515*(1-#REF!))</f>
        <v>#REF!</v>
      </c>
      <c r="X515" s="106" t="e">
        <f t="shared" si="215"/>
        <v>#REF!</v>
      </c>
      <c r="Y515" s="107" t="s">
        <v>72</v>
      </c>
      <c r="Z515" s="103">
        <f t="shared" si="211"/>
        <v>0</v>
      </c>
      <c r="AA515" s="103">
        <f t="shared" si="212"/>
        <v>0</v>
      </c>
      <c r="AB515" s="128" t="str">
        <f t="shared" si="216"/>
        <v/>
      </c>
      <c r="AC515" s="128" t="e">
        <f t="shared" si="217"/>
        <v>#REF!</v>
      </c>
    </row>
    <row r="516" spans="1:29" ht="50.1" customHeight="1">
      <c r="A516" s="171"/>
      <c r="B516" s="171"/>
      <c r="C516" s="174"/>
      <c r="D516" s="174"/>
      <c r="E516" s="131"/>
      <c r="F516" s="177"/>
      <c r="G516" s="180"/>
      <c r="H516" s="163"/>
      <c r="I516" s="165"/>
      <c r="J516" s="168"/>
      <c r="K516" s="62"/>
      <c r="L516" s="63"/>
      <c r="M516" s="63"/>
      <c r="N516" s="65"/>
      <c r="O516" s="127"/>
      <c r="P516" s="100"/>
      <c r="Q516" s="63">
        <f t="shared" si="213"/>
        <v>0</v>
      </c>
      <c r="R516" s="65"/>
      <c r="S516" s="67"/>
      <c r="T516" s="40"/>
      <c r="U516" s="106">
        <f>IF(EXACT(O516,Y516),M516,M516*(1-'Расчет ПРЕДЗАКАЗ'!$D$10))</f>
        <v>0</v>
      </c>
      <c r="V516" s="106">
        <f t="shared" si="214"/>
        <v>0</v>
      </c>
      <c r="W516" s="106" t="e">
        <f>IF(EXACT(O516,Y516),M516,M516*(1-#REF!))</f>
        <v>#REF!</v>
      </c>
      <c r="X516" s="106" t="e">
        <f t="shared" si="215"/>
        <v>#REF!</v>
      </c>
      <c r="Y516" s="107" t="s">
        <v>72</v>
      </c>
      <c r="Z516" s="103">
        <f t="shared" si="211"/>
        <v>0</v>
      </c>
      <c r="AA516" s="103">
        <f t="shared" si="212"/>
        <v>0</v>
      </c>
      <c r="AB516" s="128" t="str">
        <f t="shared" si="216"/>
        <v/>
      </c>
      <c r="AC516" s="128" t="e">
        <f t="shared" si="217"/>
        <v>#REF!</v>
      </c>
    </row>
    <row r="517" spans="1:29" ht="50.1" customHeight="1">
      <c r="A517" s="171"/>
      <c r="B517" s="171"/>
      <c r="C517" s="174"/>
      <c r="D517" s="174"/>
      <c r="E517" s="131"/>
      <c r="F517" s="177"/>
      <c r="G517" s="180"/>
      <c r="H517" s="163"/>
      <c r="I517" s="165"/>
      <c r="J517" s="168"/>
      <c r="K517" s="62"/>
      <c r="L517" s="63"/>
      <c r="M517" s="63"/>
      <c r="N517" s="65"/>
      <c r="O517" s="127"/>
      <c r="P517" s="100"/>
      <c r="Q517" s="63">
        <f t="shared" si="213"/>
        <v>0</v>
      </c>
      <c r="R517" s="65"/>
      <c r="S517" s="67"/>
      <c r="T517" s="40"/>
      <c r="U517" s="106">
        <f>IF(EXACT(O517,Y517),M517,M517*(1-'Расчет ПРЕДЗАКАЗ'!$D$10))</f>
        <v>0</v>
      </c>
      <c r="V517" s="106">
        <f t="shared" si="214"/>
        <v>0</v>
      </c>
      <c r="W517" s="106" t="e">
        <f>IF(EXACT(O517,Y517),M517,M517*(1-#REF!))</f>
        <v>#REF!</v>
      </c>
      <c r="X517" s="106" t="e">
        <f t="shared" si="215"/>
        <v>#REF!</v>
      </c>
      <c r="Y517" s="107" t="s">
        <v>72</v>
      </c>
      <c r="Z517" s="103">
        <f t="shared" si="211"/>
        <v>0</v>
      </c>
      <c r="AA517" s="103">
        <f t="shared" si="212"/>
        <v>0</v>
      </c>
      <c r="AB517" s="128" t="str">
        <f t="shared" si="216"/>
        <v/>
      </c>
      <c r="AC517" s="128" t="e">
        <f t="shared" si="217"/>
        <v>#REF!</v>
      </c>
    </row>
    <row r="518" spans="1:29" ht="50.1" customHeight="1">
      <c r="A518" s="172"/>
      <c r="B518" s="172"/>
      <c r="C518" s="175"/>
      <c r="D518" s="175"/>
      <c r="E518" s="132"/>
      <c r="F518" s="178"/>
      <c r="G518" s="181"/>
      <c r="H518" s="164"/>
      <c r="I518" s="166"/>
      <c r="J518" s="169"/>
      <c r="K518" s="62"/>
      <c r="L518" s="63"/>
      <c r="M518" s="63"/>
      <c r="N518" s="65"/>
      <c r="O518" s="127"/>
      <c r="P518" s="100"/>
      <c r="Q518" s="63">
        <f t="shared" si="213"/>
        <v>0</v>
      </c>
      <c r="R518" s="65"/>
      <c r="S518" s="67"/>
      <c r="T518" s="40"/>
      <c r="U518" s="106">
        <f>IF(EXACT(O518,Y518),M518,M518*(1-'Расчет ПРЕДЗАКАЗ'!$D$10))</f>
        <v>0</v>
      </c>
      <c r="V518" s="106">
        <f t="shared" si="214"/>
        <v>0</v>
      </c>
      <c r="W518" s="106" t="e">
        <f>IF(EXACT(O518,Y518),M518,M518*(1-#REF!))</f>
        <v>#REF!</v>
      </c>
      <c r="X518" s="106" t="e">
        <f t="shared" si="215"/>
        <v>#REF!</v>
      </c>
      <c r="Y518" s="107" t="s">
        <v>72</v>
      </c>
      <c r="Z518" s="103">
        <f t="shared" si="211"/>
        <v>0</v>
      </c>
      <c r="AA518" s="103">
        <f t="shared" si="212"/>
        <v>0</v>
      </c>
      <c r="AB518" s="128" t="str">
        <f t="shared" si="216"/>
        <v/>
      </c>
      <c r="AC518" s="128" t="e">
        <f t="shared" si="217"/>
        <v>#REF!</v>
      </c>
    </row>
    <row r="519" spans="1:29" ht="11.25" customHeight="1" thickBot="1"/>
    <row r="520" spans="1:29" ht="50.1" customHeight="1">
      <c r="A520" s="170">
        <v>263</v>
      </c>
      <c r="B520" s="170" t="s">
        <v>2193</v>
      </c>
      <c r="C520" s="173" t="s">
        <v>2194</v>
      </c>
      <c r="D520" s="173" t="s">
        <v>77</v>
      </c>
      <c r="E520" s="130"/>
      <c r="F520" s="176" t="s">
        <v>2195</v>
      </c>
      <c r="G520" s="179" t="s">
        <v>111</v>
      </c>
      <c r="H520" s="162" t="s">
        <v>2196</v>
      </c>
      <c r="I520" s="162" t="s">
        <v>2197</v>
      </c>
      <c r="J520" s="167" t="s">
        <v>19</v>
      </c>
      <c r="K520" s="62" t="s">
        <v>82</v>
      </c>
      <c r="L520" s="63">
        <v>24510</v>
      </c>
      <c r="M520" s="63">
        <v>13619</v>
      </c>
      <c r="N520" s="142" t="s">
        <v>2198</v>
      </c>
      <c r="O520" s="127" t="s">
        <v>72</v>
      </c>
      <c r="P520" s="100"/>
      <c r="Q520" s="63">
        <f>P520*M520</f>
        <v>0</v>
      </c>
      <c r="R520" s="64"/>
      <c r="S520" s="67">
        <v>68</v>
      </c>
      <c r="T520" s="39"/>
      <c r="U520" s="106">
        <f>IF(EXACT(O520,Y520),M520,M520*(1-'Расчет ПРЕДЗАКАЗ'!$D$10))</f>
        <v>13619</v>
      </c>
      <c r="V520" s="106">
        <f>P520*U520</f>
        <v>0</v>
      </c>
      <c r="W520" s="106">
        <f>IF(EXACT(O520,Y520),M520,M520*(1-#REF!))</f>
        <v>13619</v>
      </c>
      <c r="X520" s="123">
        <f>P520*W520</f>
        <v>0</v>
      </c>
      <c r="Y520" s="124" t="s">
        <v>72</v>
      </c>
      <c r="Z520" s="103">
        <f t="shared" ref="Z520:Z534" si="218">IF(EXACT(O520,Y520),Q520,0)</f>
        <v>0</v>
      </c>
      <c r="AA520" s="103">
        <f t="shared" ref="AA520:AA534" si="219">IF(Z520=0,Q520,0)</f>
        <v>0</v>
      </c>
      <c r="AB520" s="128">
        <f>IF(U520=0,"",L520/U520-1)</f>
        <v>0.79969160731331224</v>
      </c>
      <c r="AC520" s="128">
        <f>IF(W520=0,"",L520/W520-1)</f>
        <v>0.79969160731331224</v>
      </c>
    </row>
    <row r="521" spans="1:29" ht="50.1" customHeight="1">
      <c r="A521" s="171"/>
      <c r="B521" s="171"/>
      <c r="C521" s="174"/>
      <c r="D521" s="174"/>
      <c r="E521" s="131"/>
      <c r="F521" s="177"/>
      <c r="G521" s="180"/>
      <c r="H521" s="163"/>
      <c r="I521" s="165"/>
      <c r="J521" s="168"/>
      <c r="K521" s="62" t="s">
        <v>96</v>
      </c>
      <c r="L521" s="63">
        <v>24510</v>
      </c>
      <c r="M521" s="63">
        <v>13619</v>
      </c>
      <c r="N521" s="142" t="s">
        <v>2199</v>
      </c>
      <c r="O521" s="127" t="s">
        <v>72</v>
      </c>
      <c r="P521" s="100"/>
      <c r="Q521" s="63">
        <f t="shared" ref="Q521:Q534" si="220">P521*M521</f>
        <v>0</v>
      </c>
      <c r="R521" s="64"/>
      <c r="S521" s="67">
        <v>135</v>
      </c>
      <c r="T521" s="39"/>
      <c r="U521" s="106">
        <f>IF(EXACT(O521,Y521),M521,M521*(1-'Расчет ПРЕДЗАКАЗ'!$D$10))</f>
        <v>13619</v>
      </c>
      <c r="V521" s="106">
        <f t="shared" ref="V521:V534" si="221">P521*U521</f>
        <v>0</v>
      </c>
      <c r="W521" s="106">
        <f>IF(EXACT(O521,Y521),M521,M521*(1-#REF!))</f>
        <v>13619</v>
      </c>
      <c r="X521" s="106">
        <f t="shared" ref="X521:X534" si="222">P521*W521</f>
        <v>0</v>
      </c>
      <c r="Y521" s="107" t="s">
        <v>72</v>
      </c>
      <c r="Z521" s="103">
        <f t="shared" si="218"/>
        <v>0</v>
      </c>
      <c r="AA521" s="103">
        <f t="shared" si="219"/>
        <v>0</v>
      </c>
      <c r="AB521" s="128">
        <f t="shared" ref="AB521:AB534" si="223">IF(U521=0,"",L521/U521-1)</f>
        <v>0.79969160731331224</v>
      </c>
      <c r="AC521" s="128">
        <f t="shared" ref="AC521:AC534" si="224">IF(W521=0,"",L521/W521-1)</f>
        <v>0.79969160731331224</v>
      </c>
    </row>
    <row r="522" spans="1:29" ht="50.1" customHeight="1">
      <c r="A522" s="171"/>
      <c r="B522" s="171"/>
      <c r="C522" s="174"/>
      <c r="D522" s="174"/>
      <c r="E522" s="131"/>
      <c r="F522" s="177"/>
      <c r="G522" s="180"/>
      <c r="H522" s="163"/>
      <c r="I522" s="165"/>
      <c r="J522" s="168"/>
      <c r="K522" s="62" t="s">
        <v>98</v>
      </c>
      <c r="L522" s="63">
        <v>24510</v>
      </c>
      <c r="M522" s="63">
        <v>13619</v>
      </c>
      <c r="N522" s="142" t="s">
        <v>2200</v>
      </c>
      <c r="O522" s="127" t="s">
        <v>72</v>
      </c>
      <c r="P522" s="100"/>
      <c r="Q522" s="63">
        <f t="shared" si="220"/>
        <v>0</v>
      </c>
      <c r="R522" s="64"/>
      <c r="S522" s="67">
        <v>41</v>
      </c>
      <c r="T522" s="39"/>
      <c r="U522" s="106">
        <f>IF(EXACT(O522,Y522),M522,M522*(1-'Расчет ПРЕДЗАКАЗ'!$D$10))</f>
        <v>13619</v>
      </c>
      <c r="V522" s="106">
        <f t="shared" si="221"/>
        <v>0</v>
      </c>
      <c r="W522" s="106">
        <f>IF(EXACT(O522,Y522),M522,M522*(1-#REF!))</f>
        <v>13619</v>
      </c>
      <c r="X522" s="106">
        <f t="shared" si="222"/>
        <v>0</v>
      </c>
      <c r="Y522" s="107" t="s">
        <v>72</v>
      </c>
      <c r="Z522" s="103">
        <f t="shared" si="218"/>
        <v>0</v>
      </c>
      <c r="AA522" s="103">
        <f t="shared" si="219"/>
        <v>0</v>
      </c>
      <c r="AB522" s="128">
        <f t="shared" si="223"/>
        <v>0.79969160731331224</v>
      </c>
      <c r="AC522" s="128">
        <f t="shared" si="224"/>
        <v>0.79969160731331224</v>
      </c>
    </row>
    <row r="523" spans="1:29" ht="50.1" customHeight="1">
      <c r="A523" s="171"/>
      <c r="B523" s="171"/>
      <c r="C523" s="174"/>
      <c r="D523" s="174"/>
      <c r="E523" s="131"/>
      <c r="F523" s="177"/>
      <c r="G523" s="180"/>
      <c r="H523" s="163"/>
      <c r="I523" s="165"/>
      <c r="J523" s="168"/>
      <c r="K523" s="62" t="s">
        <v>84</v>
      </c>
      <c r="L523" s="63">
        <v>24510</v>
      </c>
      <c r="M523" s="63">
        <v>13619</v>
      </c>
      <c r="N523" s="142" t="s">
        <v>2201</v>
      </c>
      <c r="O523" s="127" t="s">
        <v>72</v>
      </c>
      <c r="P523" s="100"/>
      <c r="Q523" s="63">
        <f t="shared" si="220"/>
        <v>0</v>
      </c>
      <c r="R523" s="64"/>
      <c r="S523" s="67">
        <v>84</v>
      </c>
      <c r="T523" s="39"/>
      <c r="U523" s="106">
        <f>IF(EXACT(O523,Y523),M523,M523*(1-'Расчет ПРЕДЗАКАЗ'!$D$10))</f>
        <v>13619</v>
      </c>
      <c r="V523" s="106">
        <f t="shared" si="221"/>
        <v>0</v>
      </c>
      <c r="W523" s="106">
        <f>IF(EXACT(O523,Y523),M523,M523*(1-#REF!))</f>
        <v>13619</v>
      </c>
      <c r="X523" s="106">
        <f t="shared" si="222"/>
        <v>0</v>
      </c>
      <c r="Y523" s="107" t="s">
        <v>72</v>
      </c>
      <c r="Z523" s="103">
        <f t="shared" si="218"/>
        <v>0</v>
      </c>
      <c r="AA523" s="103">
        <f t="shared" si="219"/>
        <v>0</v>
      </c>
      <c r="AB523" s="128">
        <f t="shared" si="223"/>
        <v>0.79969160731331224</v>
      </c>
      <c r="AC523" s="128">
        <f t="shared" si="224"/>
        <v>0.79969160731331224</v>
      </c>
    </row>
    <row r="524" spans="1:29" ht="50.1" customHeight="1">
      <c r="A524" s="171"/>
      <c r="B524" s="171"/>
      <c r="C524" s="174"/>
      <c r="D524" s="174"/>
      <c r="E524" s="131"/>
      <c r="F524" s="177"/>
      <c r="G524" s="180"/>
      <c r="H524" s="163"/>
      <c r="I524" s="165"/>
      <c r="J524" s="168"/>
      <c r="K524" s="62" t="s">
        <v>101</v>
      </c>
      <c r="L524" s="63">
        <v>24510</v>
      </c>
      <c r="M524" s="63">
        <v>13619</v>
      </c>
      <c r="N524" s="142" t="s">
        <v>2202</v>
      </c>
      <c r="O524" s="127" t="s">
        <v>72</v>
      </c>
      <c r="P524" s="100"/>
      <c r="Q524" s="63">
        <f t="shared" si="220"/>
        <v>0</v>
      </c>
      <c r="R524" s="64"/>
      <c r="S524" s="67">
        <v>13</v>
      </c>
      <c r="T524" s="39"/>
      <c r="U524" s="106">
        <f>IF(EXACT(O524,Y524),M524,M524*(1-'Расчет ПРЕДЗАКАЗ'!$D$10))</f>
        <v>13619</v>
      </c>
      <c r="V524" s="106">
        <f t="shared" si="221"/>
        <v>0</v>
      </c>
      <c r="W524" s="106">
        <f>IF(EXACT(O524,Y524),M524,M524*(1-#REF!))</f>
        <v>13619</v>
      </c>
      <c r="X524" s="106">
        <f t="shared" si="222"/>
        <v>0</v>
      </c>
      <c r="Y524" s="107" t="s">
        <v>72</v>
      </c>
      <c r="Z524" s="103">
        <f t="shared" si="218"/>
        <v>0</v>
      </c>
      <c r="AA524" s="103">
        <f t="shared" si="219"/>
        <v>0</v>
      </c>
      <c r="AB524" s="128">
        <f t="shared" si="223"/>
        <v>0.79969160731331224</v>
      </c>
      <c r="AC524" s="128">
        <f t="shared" si="224"/>
        <v>0.79969160731331224</v>
      </c>
    </row>
    <row r="525" spans="1:29" ht="50.1" customHeight="1">
      <c r="A525" s="171"/>
      <c r="B525" s="171"/>
      <c r="C525" s="174"/>
      <c r="D525" s="174"/>
      <c r="E525" s="131"/>
      <c r="F525" s="177"/>
      <c r="G525" s="180"/>
      <c r="H525" s="163"/>
      <c r="I525" s="165"/>
      <c r="J525" s="168"/>
      <c r="K525" s="62" t="s">
        <v>86</v>
      </c>
      <c r="L525" s="63">
        <v>24510</v>
      </c>
      <c r="M525" s="63">
        <v>13619</v>
      </c>
      <c r="N525" s="142" t="s">
        <v>2203</v>
      </c>
      <c r="O525" s="127" t="s">
        <v>72</v>
      </c>
      <c r="P525" s="100"/>
      <c r="Q525" s="63">
        <f t="shared" si="220"/>
        <v>0</v>
      </c>
      <c r="R525" s="64"/>
      <c r="S525" s="67">
        <v>20</v>
      </c>
      <c r="T525" s="39"/>
      <c r="U525" s="106">
        <f>IF(EXACT(O525,Y525),M525,M525*(1-'Расчет ПРЕДЗАКАЗ'!$D$10))</f>
        <v>13619</v>
      </c>
      <c r="V525" s="106">
        <f t="shared" si="221"/>
        <v>0</v>
      </c>
      <c r="W525" s="106">
        <f>IF(EXACT(O525,Y525),M525,M525*(1-#REF!))</f>
        <v>13619</v>
      </c>
      <c r="X525" s="106">
        <f t="shared" si="222"/>
        <v>0</v>
      </c>
      <c r="Y525" s="107" t="s">
        <v>72</v>
      </c>
      <c r="Z525" s="103">
        <f t="shared" si="218"/>
        <v>0</v>
      </c>
      <c r="AA525" s="103">
        <f t="shared" si="219"/>
        <v>0</v>
      </c>
      <c r="AB525" s="128">
        <f t="shared" si="223"/>
        <v>0.79969160731331224</v>
      </c>
      <c r="AC525" s="128">
        <f t="shared" si="224"/>
        <v>0.79969160731331224</v>
      </c>
    </row>
    <row r="526" spans="1:29" ht="50.1" customHeight="1">
      <c r="A526" s="171"/>
      <c r="B526" s="171"/>
      <c r="C526" s="174"/>
      <c r="D526" s="174"/>
      <c r="E526" s="131"/>
      <c r="F526" s="177"/>
      <c r="G526" s="180"/>
      <c r="H526" s="163"/>
      <c r="I526" s="165"/>
      <c r="J526" s="168"/>
      <c r="K526" s="62" t="s">
        <v>88</v>
      </c>
      <c r="L526" s="63">
        <v>24510</v>
      </c>
      <c r="M526" s="63">
        <v>13619</v>
      </c>
      <c r="N526" s="142" t="s">
        <v>2204</v>
      </c>
      <c r="O526" s="127" t="s">
        <v>72</v>
      </c>
      <c r="P526" s="100"/>
      <c r="Q526" s="63">
        <f t="shared" si="220"/>
        <v>0</v>
      </c>
      <c r="R526" s="64"/>
      <c r="S526" s="67">
        <v>7</v>
      </c>
      <c r="T526" s="39"/>
      <c r="U526" s="106">
        <f>IF(EXACT(O526,Y526),M526,M526*(1-'Расчет ПРЕДЗАКАЗ'!$D$10))</f>
        <v>13619</v>
      </c>
      <c r="V526" s="106">
        <f t="shared" si="221"/>
        <v>0</v>
      </c>
      <c r="W526" s="106">
        <f>IF(EXACT(O526,Y526),M526,M526*(1-#REF!))</f>
        <v>13619</v>
      </c>
      <c r="X526" s="106">
        <f t="shared" si="222"/>
        <v>0</v>
      </c>
      <c r="Y526" s="107" t="s">
        <v>72</v>
      </c>
      <c r="Z526" s="103">
        <f t="shared" si="218"/>
        <v>0</v>
      </c>
      <c r="AA526" s="103">
        <f t="shared" si="219"/>
        <v>0</v>
      </c>
      <c r="AB526" s="128">
        <f t="shared" si="223"/>
        <v>0.79969160731331224</v>
      </c>
      <c r="AC526" s="128">
        <f t="shared" si="224"/>
        <v>0.79969160731331224</v>
      </c>
    </row>
    <row r="527" spans="1:29" ht="50.1" customHeight="1">
      <c r="A527" s="171"/>
      <c r="B527" s="171"/>
      <c r="C527" s="174"/>
      <c r="D527" s="174"/>
      <c r="E527" s="131"/>
      <c r="F527" s="177"/>
      <c r="G527" s="180"/>
      <c r="H527" s="163"/>
      <c r="I527" s="165"/>
      <c r="J527" s="168"/>
      <c r="K527" s="62"/>
      <c r="L527" s="63"/>
      <c r="M527" s="63"/>
      <c r="N527" s="142"/>
      <c r="O527" s="127"/>
      <c r="P527" s="100"/>
      <c r="Q527" s="63">
        <f t="shared" si="220"/>
        <v>0</v>
      </c>
      <c r="R527" s="64"/>
      <c r="S527" s="67"/>
      <c r="T527" s="39"/>
      <c r="U527" s="106">
        <f>IF(EXACT(O527,Y527),M527,M527*(1-'Расчет ПРЕДЗАКАЗ'!$D$10))</f>
        <v>0</v>
      </c>
      <c r="V527" s="106">
        <f t="shared" si="221"/>
        <v>0</v>
      </c>
      <c r="W527" s="106" t="e">
        <f>IF(EXACT(O527,Y527),M527,M527*(1-#REF!))</f>
        <v>#REF!</v>
      </c>
      <c r="X527" s="106" t="e">
        <f t="shared" si="222"/>
        <v>#REF!</v>
      </c>
      <c r="Y527" s="107" t="s">
        <v>72</v>
      </c>
      <c r="Z527" s="103">
        <f t="shared" si="218"/>
        <v>0</v>
      </c>
      <c r="AA527" s="103">
        <f t="shared" si="219"/>
        <v>0</v>
      </c>
      <c r="AB527" s="128" t="str">
        <f t="shared" si="223"/>
        <v/>
      </c>
      <c r="AC527" s="128" t="e">
        <f t="shared" si="224"/>
        <v>#REF!</v>
      </c>
    </row>
    <row r="528" spans="1:29" ht="50.1" customHeight="1">
      <c r="A528" s="171"/>
      <c r="B528" s="171"/>
      <c r="C528" s="174"/>
      <c r="D528" s="174"/>
      <c r="E528" s="131"/>
      <c r="F528" s="177"/>
      <c r="G528" s="180"/>
      <c r="H528" s="163"/>
      <c r="I528" s="165"/>
      <c r="J528" s="168"/>
      <c r="K528" s="62"/>
      <c r="L528" s="63"/>
      <c r="M528" s="63"/>
      <c r="N528" s="142"/>
      <c r="O528" s="127"/>
      <c r="P528" s="100"/>
      <c r="Q528" s="63">
        <f t="shared" si="220"/>
        <v>0</v>
      </c>
      <c r="R528" s="64"/>
      <c r="S528" s="67"/>
      <c r="T528" s="39"/>
      <c r="U528" s="106">
        <f>IF(EXACT(O528,Y528),M528,M528*(1-'Расчет ПРЕДЗАКАЗ'!$D$10))</f>
        <v>0</v>
      </c>
      <c r="V528" s="106">
        <f t="shared" si="221"/>
        <v>0</v>
      </c>
      <c r="W528" s="106" t="e">
        <f>IF(EXACT(O528,Y528),M528,M528*(1-#REF!))</f>
        <v>#REF!</v>
      </c>
      <c r="X528" s="106" t="e">
        <f t="shared" si="222"/>
        <v>#REF!</v>
      </c>
      <c r="Y528" s="107" t="s">
        <v>72</v>
      </c>
      <c r="Z528" s="103">
        <f t="shared" si="218"/>
        <v>0</v>
      </c>
      <c r="AA528" s="103">
        <f t="shared" si="219"/>
        <v>0</v>
      </c>
      <c r="AB528" s="128" t="str">
        <f t="shared" si="223"/>
        <v/>
      </c>
      <c r="AC528" s="128" t="e">
        <f t="shared" si="224"/>
        <v>#REF!</v>
      </c>
    </row>
    <row r="529" spans="1:29" ht="50.1" customHeight="1">
      <c r="A529" s="171"/>
      <c r="B529" s="171"/>
      <c r="C529" s="174"/>
      <c r="D529" s="174"/>
      <c r="E529" s="131"/>
      <c r="F529" s="177"/>
      <c r="G529" s="180"/>
      <c r="H529" s="163"/>
      <c r="I529" s="165"/>
      <c r="J529" s="168"/>
      <c r="K529" s="62"/>
      <c r="L529" s="63"/>
      <c r="M529" s="63"/>
      <c r="N529" s="143"/>
      <c r="O529" s="127"/>
      <c r="P529" s="100"/>
      <c r="Q529" s="63">
        <f t="shared" si="220"/>
        <v>0</v>
      </c>
      <c r="R529" s="65"/>
      <c r="S529" s="67"/>
      <c r="T529" s="40"/>
      <c r="U529" s="106">
        <f>IF(EXACT(O529,Y529),M529,M529*(1-'Расчет ПРЕДЗАКАЗ'!$D$10))</f>
        <v>0</v>
      </c>
      <c r="V529" s="106">
        <f t="shared" si="221"/>
        <v>0</v>
      </c>
      <c r="W529" s="106" t="e">
        <f>IF(EXACT(O529,Y529),M529,M529*(1-#REF!))</f>
        <v>#REF!</v>
      </c>
      <c r="X529" s="106" t="e">
        <f t="shared" si="222"/>
        <v>#REF!</v>
      </c>
      <c r="Y529" s="107" t="s">
        <v>72</v>
      </c>
      <c r="Z529" s="103">
        <f t="shared" si="218"/>
        <v>0</v>
      </c>
      <c r="AA529" s="103">
        <f t="shared" si="219"/>
        <v>0</v>
      </c>
      <c r="AB529" s="128" t="str">
        <f t="shared" si="223"/>
        <v/>
      </c>
      <c r="AC529" s="128" t="e">
        <f t="shared" si="224"/>
        <v>#REF!</v>
      </c>
    </row>
    <row r="530" spans="1:29" ht="50.1" customHeight="1">
      <c r="A530" s="171"/>
      <c r="B530" s="171"/>
      <c r="C530" s="174"/>
      <c r="D530" s="174"/>
      <c r="E530" s="131"/>
      <c r="F530" s="177"/>
      <c r="G530" s="180"/>
      <c r="H530" s="163"/>
      <c r="I530" s="165"/>
      <c r="J530" s="168"/>
      <c r="K530" s="62"/>
      <c r="L530" s="63"/>
      <c r="M530" s="63"/>
      <c r="N530" s="65"/>
      <c r="O530" s="127"/>
      <c r="P530" s="100"/>
      <c r="Q530" s="63">
        <f t="shared" si="220"/>
        <v>0</v>
      </c>
      <c r="R530" s="65"/>
      <c r="S530" s="67"/>
      <c r="T530" s="40"/>
      <c r="U530" s="106">
        <f>IF(EXACT(O530,Y530),M530,M530*(1-'Расчет ПРЕДЗАКАЗ'!$D$10))</f>
        <v>0</v>
      </c>
      <c r="V530" s="106">
        <f t="shared" si="221"/>
        <v>0</v>
      </c>
      <c r="W530" s="106" t="e">
        <f>IF(EXACT(O530,Y530),M530,M530*(1-#REF!))</f>
        <v>#REF!</v>
      </c>
      <c r="X530" s="106" t="e">
        <f t="shared" si="222"/>
        <v>#REF!</v>
      </c>
      <c r="Y530" s="107" t="s">
        <v>72</v>
      </c>
      <c r="Z530" s="103">
        <f t="shared" si="218"/>
        <v>0</v>
      </c>
      <c r="AA530" s="103">
        <f t="shared" si="219"/>
        <v>0</v>
      </c>
      <c r="AB530" s="128" t="str">
        <f t="shared" si="223"/>
        <v/>
      </c>
      <c r="AC530" s="128" t="e">
        <f t="shared" si="224"/>
        <v>#REF!</v>
      </c>
    </row>
    <row r="531" spans="1:29" ht="50.1" customHeight="1">
      <c r="A531" s="171"/>
      <c r="B531" s="171"/>
      <c r="C531" s="174"/>
      <c r="D531" s="174"/>
      <c r="E531" s="131"/>
      <c r="F531" s="177"/>
      <c r="G531" s="180"/>
      <c r="H531" s="163"/>
      <c r="I531" s="165"/>
      <c r="J531" s="168"/>
      <c r="K531" s="62"/>
      <c r="L531" s="63"/>
      <c r="M531" s="63"/>
      <c r="N531" s="65"/>
      <c r="O531" s="127"/>
      <c r="P531" s="100"/>
      <c r="Q531" s="63">
        <f t="shared" si="220"/>
        <v>0</v>
      </c>
      <c r="R531" s="65"/>
      <c r="S531" s="67"/>
      <c r="T531" s="40"/>
      <c r="U531" s="106">
        <f>IF(EXACT(O531,Y531),M531,M531*(1-'Расчет ПРЕДЗАКАЗ'!$D$10))</f>
        <v>0</v>
      </c>
      <c r="V531" s="106">
        <f t="shared" si="221"/>
        <v>0</v>
      </c>
      <c r="W531" s="106" t="e">
        <f>IF(EXACT(O531,Y531),M531,M531*(1-#REF!))</f>
        <v>#REF!</v>
      </c>
      <c r="X531" s="106" t="e">
        <f t="shared" si="222"/>
        <v>#REF!</v>
      </c>
      <c r="Y531" s="107" t="s">
        <v>72</v>
      </c>
      <c r="Z531" s="103">
        <f t="shared" si="218"/>
        <v>0</v>
      </c>
      <c r="AA531" s="103">
        <f t="shared" si="219"/>
        <v>0</v>
      </c>
      <c r="AB531" s="128" t="str">
        <f t="shared" si="223"/>
        <v/>
      </c>
      <c r="AC531" s="128" t="e">
        <f t="shared" si="224"/>
        <v>#REF!</v>
      </c>
    </row>
    <row r="532" spans="1:29" ht="50.1" customHeight="1">
      <c r="A532" s="171"/>
      <c r="B532" s="171"/>
      <c r="C532" s="174"/>
      <c r="D532" s="174"/>
      <c r="E532" s="131"/>
      <c r="F532" s="177"/>
      <c r="G532" s="180"/>
      <c r="H532" s="163"/>
      <c r="I532" s="165"/>
      <c r="J532" s="168"/>
      <c r="K532" s="62"/>
      <c r="L532" s="63"/>
      <c r="M532" s="63"/>
      <c r="N532" s="65"/>
      <c r="O532" s="127"/>
      <c r="P532" s="100"/>
      <c r="Q532" s="63">
        <f t="shared" si="220"/>
        <v>0</v>
      </c>
      <c r="R532" s="65"/>
      <c r="S532" s="67"/>
      <c r="T532" s="40"/>
      <c r="U532" s="106">
        <f>IF(EXACT(O532,Y532),M532,M532*(1-'Расчет ПРЕДЗАКАЗ'!$D$10))</f>
        <v>0</v>
      </c>
      <c r="V532" s="106">
        <f t="shared" si="221"/>
        <v>0</v>
      </c>
      <c r="W532" s="106" t="e">
        <f>IF(EXACT(O532,Y532),M532,M532*(1-#REF!))</f>
        <v>#REF!</v>
      </c>
      <c r="X532" s="106" t="e">
        <f t="shared" si="222"/>
        <v>#REF!</v>
      </c>
      <c r="Y532" s="107" t="s">
        <v>72</v>
      </c>
      <c r="Z532" s="103">
        <f t="shared" si="218"/>
        <v>0</v>
      </c>
      <c r="AA532" s="103">
        <f t="shared" si="219"/>
        <v>0</v>
      </c>
      <c r="AB532" s="128" t="str">
        <f t="shared" si="223"/>
        <v/>
      </c>
      <c r="AC532" s="128" t="e">
        <f t="shared" si="224"/>
        <v>#REF!</v>
      </c>
    </row>
    <row r="533" spans="1:29" ht="50.1" customHeight="1">
      <c r="A533" s="171"/>
      <c r="B533" s="171"/>
      <c r="C533" s="174"/>
      <c r="D533" s="174"/>
      <c r="E533" s="131"/>
      <c r="F533" s="177"/>
      <c r="G533" s="180"/>
      <c r="H533" s="163"/>
      <c r="I533" s="165"/>
      <c r="J533" s="168"/>
      <c r="K533" s="62"/>
      <c r="L533" s="63"/>
      <c r="M533" s="63"/>
      <c r="N533" s="65"/>
      <c r="O533" s="127"/>
      <c r="P533" s="100"/>
      <c r="Q533" s="63">
        <f t="shared" si="220"/>
        <v>0</v>
      </c>
      <c r="R533" s="65"/>
      <c r="S533" s="67"/>
      <c r="T533" s="40"/>
      <c r="U533" s="106">
        <f>IF(EXACT(O533,Y533),M533,M533*(1-'Расчет ПРЕДЗАКАЗ'!$D$10))</f>
        <v>0</v>
      </c>
      <c r="V533" s="106">
        <f t="shared" si="221"/>
        <v>0</v>
      </c>
      <c r="W533" s="106" t="e">
        <f>IF(EXACT(O533,Y533),M533,M533*(1-#REF!))</f>
        <v>#REF!</v>
      </c>
      <c r="X533" s="106" t="e">
        <f t="shared" si="222"/>
        <v>#REF!</v>
      </c>
      <c r="Y533" s="107" t="s">
        <v>72</v>
      </c>
      <c r="Z533" s="103">
        <f t="shared" si="218"/>
        <v>0</v>
      </c>
      <c r="AA533" s="103">
        <f t="shared" si="219"/>
        <v>0</v>
      </c>
      <c r="AB533" s="128" t="str">
        <f t="shared" si="223"/>
        <v/>
      </c>
      <c r="AC533" s="128" t="e">
        <f t="shared" si="224"/>
        <v>#REF!</v>
      </c>
    </row>
    <row r="534" spans="1:29" ht="50.1" customHeight="1">
      <c r="A534" s="172"/>
      <c r="B534" s="172"/>
      <c r="C534" s="175"/>
      <c r="D534" s="175"/>
      <c r="E534" s="132"/>
      <c r="F534" s="178"/>
      <c r="G534" s="181"/>
      <c r="H534" s="164"/>
      <c r="I534" s="166"/>
      <c r="J534" s="169"/>
      <c r="K534" s="62"/>
      <c r="L534" s="63"/>
      <c r="M534" s="63"/>
      <c r="N534" s="65"/>
      <c r="O534" s="127"/>
      <c r="P534" s="100"/>
      <c r="Q534" s="63">
        <f t="shared" si="220"/>
        <v>0</v>
      </c>
      <c r="R534" s="65"/>
      <c r="S534" s="67"/>
      <c r="T534" s="40"/>
      <c r="U534" s="106">
        <f>IF(EXACT(O534,Y534),M534,M534*(1-'Расчет ПРЕДЗАКАЗ'!$D$10))</f>
        <v>0</v>
      </c>
      <c r="V534" s="106">
        <f t="shared" si="221"/>
        <v>0</v>
      </c>
      <c r="W534" s="106" t="e">
        <f>IF(EXACT(O534,Y534),M534,M534*(1-#REF!))</f>
        <v>#REF!</v>
      </c>
      <c r="X534" s="106" t="e">
        <f t="shared" si="222"/>
        <v>#REF!</v>
      </c>
      <c r="Y534" s="107" t="s">
        <v>72</v>
      </c>
      <c r="Z534" s="103">
        <f t="shared" si="218"/>
        <v>0</v>
      </c>
      <c r="AA534" s="103">
        <f t="shared" si="219"/>
        <v>0</v>
      </c>
      <c r="AB534" s="128" t="str">
        <f t="shared" si="223"/>
        <v/>
      </c>
      <c r="AC534" s="128" t="e">
        <f t="shared" si="224"/>
        <v>#REF!</v>
      </c>
    </row>
    <row r="535" spans="1:29" ht="11.25" customHeight="1" thickBot="1"/>
    <row r="536" spans="1:29" ht="50.1" customHeight="1">
      <c r="A536" s="170">
        <v>264</v>
      </c>
      <c r="B536" s="170" t="s">
        <v>2205</v>
      </c>
      <c r="C536" s="173" t="s">
        <v>2206</v>
      </c>
      <c r="D536" s="173" t="s">
        <v>77</v>
      </c>
      <c r="E536" s="130"/>
      <c r="F536" s="176" t="s">
        <v>2207</v>
      </c>
      <c r="G536" s="179" t="s">
        <v>124</v>
      </c>
      <c r="H536" s="162" t="s">
        <v>2208</v>
      </c>
      <c r="I536" s="162" t="s">
        <v>2209</v>
      </c>
      <c r="J536" s="167" t="s">
        <v>19</v>
      </c>
      <c r="K536" s="62" t="s">
        <v>82</v>
      </c>
      <c r="L536" s="63">
        <v>22670</v>
      </c>
      <c r="M536" s="63">
        <v>14169</v>
      </c>
      <c r="N536" s="142" t="s">
        <v>2210</v>
      </c>
      <c r="O536" s="127"/>
      <c r="P536" s="100"/>
      <c r="Q536" s="63">
        <f>P536*M536</f>
        <v>0</v>
      </c>
      <c r="R536" s="64"/>
      <c r="S536" s="67">
        <v>69</v>
      </c>
      <c r="T536" s="39"/>
      <c r="U536" s="106">
        <f>IF(EXACT(O536,Y536),M536,M536*(1-'Расчет ПРЕДЗАКАЗ'!$D$10))</f>
        <v>13885.619999999999</v>
      </c>
      <c r="V536" s="106">
        <f>P536*U536</f>
        <v>0</v>
      </c>
      <c r="W536" s="106" t="e">
        <f>IF(EXACT(O536,Y536),M536,M536*(1-#REF!))</f>
        <v>#REF!</v>
      </c>
      <c r="X536" s="123" t="e">
        <f>P536*W536</f>
        <v>#REF!</v>
      </c>
      <c r="Y536" s="124" t="s">
        <v>72</v>
      </c>
      <c r="Z536" s="103">
        <f t="shared" ref="Z536:Z550" si="225">IF(EXACT(O536,Y536),Q536,0)</f>
        <v>0</v>
      </c>
      <c r="AA536" s="103">
        <f t="shared" ref="AA536:AA550" si="226">IF(Z536=0,Q536,0)</f>
        <v>0</v>
      </c>
      <c r="AB536" s="128">
        <f>IF(U536=0,"",L536/U536-1)</f>
        <v>0.63262425444452619</v>
      </c>
      <c r="AC536" s="128" t="e">
        <f>IF(W536=0,"",L536/W536-1)</f>
        <v>#REF!</v>
      </c>
    </row>
    <row r="537" spans="1:29" ht="50.1" customHeight="1">
      <c r="A537" s="171"/>
      <c r="B537" s="171"/>
      <c r="C537" s="174"/>
      <c r="D537" s="174"/>
      <c r="E537" s="131"/>
      <c r="F537" s="177"/>
      <c r="G537" s="180"/>
      <c r="H537" s="163"/>
      <c r="I537" s="165"/>
      <c r="J537" s="168"/>
      <c r="K537" s="62" t="s">
        <v>96</v>
      </c>
      <c r="L537" s="63">
        <v>22670</v>
      </c>
      <c r="M537" s="63">
        <v>14169</v>
      </c>
      <c r="N537" s="142" t="s">
        <v>2211</v>
      </c>
      <c r="O537" s="127"/>
      <c r="P537" s="100"/>
      <c r="Q537" s="63">
        <f t="shared" ref="Q537:Q550" si="227">P537*M537</f>
        <v>0</v>
      </c>
      <c r="R537" s="64"/>
      <c r="S537" s="67">
        <v>42</v>
      </c>
      <c r="T537" s="39"/>
      <c r="U537" s="106">
        <f>IF(EXACT(O537,Y537),M537,M537*(1-'Расчет ПРЕДЗАКАЗ'!$D$10))</f>
        <v>13885.619999999999</v>
      </c>
      <c r="V537" s="106">
        <f t="shared" ref="V537:V550" si="228">P537*U537</f>
        <v>0</v>
      </c>
      <c r="W537" s="106" t="e">
        <f>IF(EXACT(O537,Y537),M537,M537*(1-#REF!))</f>
        <v>#REF!</v>
      </c>
      <c r="X537" s="106" t="e">
        <f t="shared" ref="X537:X550" si="229">P537*W537</f>
        <v>#REF!</v>
      </c>
      <c r="Y537" s="107" t="s">
        <v>72</v>
      </c>
      <c r="Z537" s="103">
        <f t="shared" si="225"/>
        <v>0</v>
      </c>
      <c r="AA537" s="103">
        <f t="shared" si="226"/>
        <v>0</v>
      </c>
      <c r="AB537" s="128">
        <f t="shared" ref="AB537:AB550" si="230">IF(U537=0,"",L537/U537-1)</f>
        <v>0.63262425444452619</v>
      </c>
      <c r="AC537" s="128" t="e">
        <f t="shared" ref="AC537:AC550" si="231">IF(W537=0,"",L537/W537-1)</f>
        <v>#REF!</v>
      </c>
    </row>
    <row r="538" spans="1:29" ht="50.1" customHeight="1">
      <c r="A538" s="171"/>
      <c r="B538" s="171"/>
      <c r="C538" s="174"/>
      <c r="D538" s="174"/>
      <c r="E538" s="131"/>
      <c r="F538" s="177"/>
      <c r="G538" s="180"/>
      <c r="H538" s="163"/>
      <c r="I538" s="165"/>
      <c r="J538" s="168"/>
      <c r="K538" s="62" t="s">
        <v>98</v>
      </c>
      <c r="L538" s="63">
        <v>22670</v>
      </c>
      <c r="M538" s="63">
        <v>14169</v>
      </c>
      <c r="N538" s="142" t="s">
        <v>2212</v>
      </c>
      <c r="O538" s="127"/>
      <c r="P538" s="100"/>
      <c r="Q538" s="63">
        <f t="shared" si="227"/>
        <v>0</v>
      </c>
      <c r="R538" s="64"/>
      <c r="S538" s="67">
        <v>43</v>
      </c>
      <c r="T538" s="39"/>
      <c r="U538" s="106">
        <f>IF(EXACT(O538,Y538),M538,M538*(1-'Расчет ПРЕДЗАКАЗ'!$D$10))</f>
        <v>13885.619999999999</v>
      </c>
      <c r="V538" s="106">
        <f t="shared" si="228"/>
        <v>0</v>
      </c>
      <c r="W538" s="106" t="e">
        <f>IF(EXACT(O538,Y538),M538,M538*(1-#REF!))</f>
        <v>#REF!</v>
      </c>
      <c r="X538" s="106" t="e">
        <f t="shared" si="229"/>
        <v>#REF!</v>
      </c>
      <c r="Y538" s="107" t="s">
        <v>72</v>
      </c>
      <c r="Z538" s="103">
        <f t="shared" si="225"/>
        <v>0</v>
      </c>
      <c r="AA538" s="103">
        <f t="shared" si="226"/>
        <v>0</v>
      </c>
      <c r="AB538" s="128">
        <f t="shared" si="230"/>
        <v>0.63262425444452619</v>
      </c>
      <c r="AC538" s="128" t="e">
        <f t="shared" si="231"/>
        <v>#REF!</v>
      </c>
    </row>
    <row r="539" spans="1:29" ht="50.1" customHeight="1">
      <c r="A539" s="171"/>
      <c r="B539" s="171"/>
      <c r="C539" s="174"/>
      <c r="D539" s="174"/>
      <c r="E539" s="131"/>
      <c r="F539" s="177"/>
      <c r="G539" s="180"/>
      <c r="H539" s="163"/>
      <c r="I539" s="165"/>
      <c r="J539" s="168"/>
      <c r="K539" s="62" t="s">
        <v>84</v>
      </c>
      <c r="L539" s="63">
        <v>22670</v>
      </c>
      <c r="M539" s="63">
        <v>14169</v>
      </c>
      <c r="N539" s="142" t="s">
        <v>2213</v>
      </c>
      <c r="O539" s="127"/>
      <c r="P539" s="100"/>
      <c r="Q539" s="63">
        <f t="shared" si="227"/>
        <v>0</v>
      </c>
      <c r="R539" s="64"/>
      <c r="S539" s="67">
        <v>26</v>
      </c>
      <c r="T539" s="39"/>
      <c r="U539" s="106">
        <f>IF(EXACT(O539,Y539),M539,M539*(1-'Расчет ПРЕДЗАКАЗ'!$D$10))</f>
        <v>13885.619999999999</v>
      </c>
      <c r="V539" s="106">
        <f t="shared" si="228"/>
        <v>0</v>
      </c>
      <c r="W539" s="106" t="e">
        <f>IF(EXACT(O539,Y539),M539,M539*(1-#REF!))</f>
        <v>#REF!</v>
      </c>
      <c r="X539" s="106" t="e">
        <f t="shared" si="229"/>
        <v>#REF!</v>
      </c>
      <c r="Y539" s="107" t="s">
        <v>72</v>
      </c>
      <c r="Z539" s="103">
        <f t="shared" si="225"/>
        <v>0</v>
      </c>
      <c r="AA539" s="103">
        <f t="shared" si="226"/>
        <v>0</v>
      </c>
      <c r="AB539" s="128">
        <f t="shared" si="230"/>
        <v>0.63262425444452619</v>
      </c>
      <c r="AC539" s="128" t="e">
        <f t="shared" si="231"/>
        <v>#REF!</v>
      </c>
    </row>
    <row r="540" spans="1:29" ht="50.1" customHeight="1">
      <c r="A540" s="171"/>
      <c r="B540" s="171"/>
      <c r="C540" s="174"/>
      <c r="D540" s="174"/>
      <c r="E540" s="131"/>
      <c r="F540" s="177"/>
      <c r="G540" s="180"/>
      <c r="H540" s="163"/>
      <c r="I540" s="165"/>
      <c r="J540" s="168"/>
      <c r="K540" s="62" t="s">
        <v>101</v>
      </c>
      <c r="L540" s="63">
        <v>22670</v>
      </c>
      <c r="M540" s="63">
        <v>14169</v>
      </c>
      <c r="N540" s="142" t="s">
        <v>2214</v>
      </c>
      <c r="O540" s="127"/>
      <c r="P540" s="100"/>
      <c r="Q540" s="63">
        <f t="shared" si="227"/>
        <v>0</v>
      </c>
      <c r="R540" s="64"/>
      <c r="S540" s="67">
        <v>60</v>
      </c>
      <c r="T540" s="39"/>
      <c r="U540" s="106">
        <f>IF(EXACT(O540,Y540),M540,M540*(1-'Расчет ПРЕДЗАКАЗ'!$D$10))</f>
        <v>13885.619999999999</v>
      </c>
      <c r="V540" s="106">
        <f t="shared" si="228"/>
        <v>0</v>
      </c>
      <c r="W540" s="106" t="e">
        <f>IF(EXACT(O540,Y540),M540,M540*(1-#REF!))</f>
        <v>#REF!</v>
      </c>
      <c r="X540" s="106" t="e">
        <f t="shared" si="229"/>
        <v>#REF!</v>
      </c>
      <c r="Y540" s="107" t="s">
        <v>72</v>
      </c>
      <c r="Z540" s="103">
        <f t="shared" si="225"/>
        <v>0</v>
      </c>
      <c r="AA540" s="103">
        <f t="shared" si="226"/>
        <v>0</v>
      </c>
      <c r="AB540" s="128">
        <f t="shared" si="230"/>
        <v>0.63262425444452619</v>
      </c>
      <c r="AC540" s="128" t="e">
        <f t="shared" si="231"/>
        <v>#REF!</v>
      </c>
    </row>
    <row r="541" spans="1:29" ht="50.1" customHeight="1">
      <c r="A541" s="171"/>
      <c r="B541" s="171"/>
      <c r="C541" s="174"/>
      <c r="D541" s="174"/>
      <c r="E541" s="131"/>
      <c r="F541" s="177"/>
      <c r="G541" s="180"/>
      <c r="H541" s="163"/>
      <c r="I541" s="165"/>
      <c r="J541" s="168"/>
      <c r="K541" s="62" t="s">
        <v>86</v>
      </c>
      <c r="L541" s="63">
        <v>22670</v>
      </c>
      <c r="M541" s="63">
        <v>14169</v>
      </c>
      <c r="N541" s="142" t="s">
        <v>2215</v>
      </c>
      <c r="O541" s="127"/>
      <c r="P541" s="100"/>
      <c r="Q541" s="63">
        <f t="shared" si="227"/>
        <v>0</v>
      </c>
      <c r="R541" s="64"/>
      <c r="S541" s="67">
        <v>9</v>
      </c>
      <c r="T541" s="39"/>
      <c r="U541" s="106">
        <f>IF(EXACT(O541,Y541),M541,M541*(1-'Расчет ПРЕДЗАКАЗ'!$D$10))</f>
        <v>13885.619999999999</v>
      </c>
      <c r="V541" s="106">
        <f t="shared" si="228"/>
        <v>0</v>
      </c>
      <c r="W541" s="106" t="e">
        <f>IF(EXACT(O541,Y541),M541,M541*(1-#REF!))</f>
        <v>#REF!</v>
      </c>
      <c r="X541" s="106" t="e">
        <f t="shared" si="229"/>
        <v>#REF!</v>
      </c>
      <c r="Y541" s="107" t="s">
        <v>72</v>
      </c>
      <c r="Z541" s="103">
        <f t="shared" si="225"/>
        <v>0</v>
      </c>
      <c r="AA541" s="103">
        <f t="shared" si="226"/>
        <v>0</v>
      </c>
      <c r="AB541" s="128">
        <f t="shared" si="230"/>
        <v>0.63262425444452619</v>
      </c>
      <c r="AC541" s="128" t="e">
        <f t="shared" si="231"/>
        <v>#REF!</v>
      </c>
    </row>
    <row r="542" spans="1:29" ht="50.1" customHeight="1">
      <c r="A542" s="171"/>
      <c r="B542" s="171"/>
      <c r="C542" s="174"/>
      <c r="D542" s="174"/>
      <c r="E542" s="131"/>
      <c r="F542" s="177"/>
      <c r="G542" s="180"/>
      <c r="H542" s="163"/>
      <c r="I542" s="165"/>
      <c r="J542" s="168"/>
      <c r="K542" s="62" t="s">
        <v>88</v>
      </c>
      <c r="L542" s="63">
        <v>22670</v>
      </c>
      <c r="M542" s="63">
        <v>14169</v>
      </c>
      <c r="N542" s="142" t="s">
        <v>2216</v>
      </c>
      <c r="O542" s="127"/>
      <c r="P542" s="100"/>
      <c r="Q542" s="63">
        <f t="shared" si="227"/>
        <v>0</v>
      </c>
      <c r="R542" s="64"/>
      <c r="S542" s="67">
        <v>11</v>
      </c>
      <c r="T542" s="39"/>
      <c r="U542" s="106">
        <f>IF(EXACT(O542,Y542),M542,M542*(1-'Расчет ПРЕДЗАКАЗ'!$D$10))</f>
        <v>13885.619999999999</v>
      </c>
      <c r="V542" s="106">
        <f t="shared" si="228"/>
        <v>0</v>
      </c>
      <c r="W542" s="106" t="e">
        <f>IF(EXACT(O542,Y542),M542,M542*(1-#REF!))</f>
        <v>#REF!</v>
      </c>
      <c r="X542" s="106" t="e">
        <f t="shared" si="229"/>
        <v>#REF!</v>
      </c>
      <c r="Y542" s="107" t="s">
        <v>72</v>
      </c>
      <c r="Z542" s="103">
        <f t="shared" si="225"/>
        <v>0</v>
      </c>
      <c r="AA542" s="103">
        <f t="shared" si="226"/>
        <v>0</v>
      </c>
      <c r="AB542" s="128">
        <f t="shared" si="230"/>
        <v>0.63262425444452619</v>
      </c>
      <c r="AC542" s="128" t="e">
        <f t="shared" si="231"/>
        <v>#REF!</v>
      </c>
    </row>
    <row r="543" spans="1:29" ht="50.1" customHeight="1">
      <c r="A543" s="171"/>
      <c r="B543" s="171"/>
      <c r="C543" s="174"/>
      <c r="D543" s="174"/>
      <c r="E543" s="131"/>
      <c r="F543" s="177"/>
      <c r="G543" s="180"/>
      <c r="H543" s="163"/>
      <c r="I543" s="165"/>
      <c r="J543" s="168"/>
      <c r="K543" s="62" t="s">
        <v>105</v>
      </c>
      <c r="L543" s="63">
        <v>22670</v>
      </c>
      <c r="M543" s="63">
        <v>14169</v>
      </c>
      <c r="N543" s="142" t="s">
        <v>2217</v>
      </c>
      <c r="O543" s="127"/>
      <c r="P543" s="100"/>
      <c r="Q543" s="63">
        <f t="shared" si="227"/>
        <v>0</v>
      </c>
      <c r="R543" s="64"/>
      <c r="S543" s="67">
        <v>4</v>
      </c>
      <c r="T543" s="39"/>
      <c r="U543" s="106">
        <f>IF(EXACT(O543,Y543),M543,M543*(1-'Расчет ПРЕДЗАКАЗ'!$D$10))</f>
        <v>13885.619999999999</v>
      </c>
      <c r="V543" s="106">
        <f t="shared" si="228"/>
        <v>0</v>
      </c>
      <c r="W543" s="106" t="e">
        <f>IF(EXACT(O543,Y543),M543,M543*(1-#REF!))</f>
        <v>#REF!</v>
      </c>
      <c r="X543" s="106" t="e">
        <f t="shared" si="229"/>
        <v>#REF!</v>
      </c>
      <c r="Y543" s="107" t="s">
        <v>72</v>
      </c>
      <c r="Z543" s="103">
        <f t="shared" si="225"/>
        <v>0</v>
      </c>
      <c r="AA543" s="103">
        <f t="shared" si="226"/>
        <v>0</v>
      </c>
      <c r="AB543" s="128">
        <f t="shared" si="230"/>
        <v>0.63262425444452619</v>
      </c>
      <c r="AC543" s="128" t="e">
        <f t="shared" si="231"/>
        <v>#REF!</v>
      </c>
    </row>
    <row r="544" spans="1:29" ht="50.1" customHeight="1">
      <c r="A544" s="171"/>
      <c r="B544" s="171"/>
      <c r="C544" s="174"/>
      <c r="D544" s="174"/>
      <c r="E544" s="131"/>
      <c r="F544" s="177"/>
      <c r="G544" s="180"/>
      <c r="H544" s="163"/>
      <c r="I544" s="165"/>
      <c r="J544" s="168"/>
      <c r="K544" s="62" t="s">
        <v>107</v>
      </c>
      <c r="L544" s="63">
        <v>22670</v>
      </c>
      <c r="M544" s="63">
        <v>14169</v>
      </c>
      <c r="N544" s="142" t="s">
        <v>2218</v>
      </c>
      <c r="O544" s="127"/>
      <c r="P544" s="100"/>
      <c r="Q544" s="63">
        <f t="shared" si="227"/>
        <v>0</v>
      </c>
      <c r="R544" s="64"/>
      <c r="S544" s="67">
        <v>35</v>
      </c>
      <c r="T544" s="39"/>
      <c r="U544" s="106">
        <f>IF(EXACT(O544,Y544),M544,M544*(1-'Расчет ПРЕДЗАКАЗ'!$D$10))</f>
        <v>13885.619999999999</v>
      </c>
      <c r="V544" s="106">
        <f t="shared" si="228"/>
        <v>0</v>
      </c>
      <c r="W544" s="106" t="e">
        <f>IF(EXACT(O544,Y544),M544,M544*(1-#REF!))</f>
        <v>#REF!</v>
      </c>
      <c r="X544" s="106" t="e">
        <f t="shared" si="229"/>
        <v>#REF!</v>
      </c>
      <c r="Y544" s="107" t="s">
        <v>72</v>
      </c>
      <c r="Z544" s="103">
        <f t="shared" si="225"/>
        <v>0</v>
      </c>
      <c r="AA544" s="103">
        <f t="shared" si="226"/>
        <v>0</v>
      </c>
      <c r="AB544" s="128">
        <f t="shared" si="230"/>
        <v>0.63262425444452619</v>
      </c>
      <c r="AC544" s="128" t="e">
        <f t="shared" si="231"/>
        <v>#REF!</v>
      </c>
    </row>
    <row r="545" spans="1:29" ht="50.1" customHeight="1">
      <c r="A545" s="171"/>
      <c r="B545" s="171"/>
      <c r="C545" s="174"/>
      <c r="D545" s="174"/>
      <c r="E545" s="131"/>
      <c r="F545" s="177"/>
      <c r="G545" s="180"/>
      <c r="H545" s="163"/>
      <c r="I545" s="165"/>
      <c r="J545" s="168"/>
      <c r="K545" s="62"/>
      <c r="L545" s="63"/>
      <c r="M545" s="63"/>
      <c r="N545" s="143"/>
      <c r="O545" s="127"/>
      <c r="P545" s="100"/>
      <c r="Q545" s="63">
        <f t="shared" si="227"/>
        <v>0</v>
      </c>
      <c r="R545" s="65"/>
      <c r="S545" s="67"/>
      <c r="T545" s="40"/>
      <c r="U545" s="106">
        <f>IF(EXACT(O545,Y545),M545,M545*(1-'Расчет ПРЕДЗАКАЗ'!$D$10))</f>
        <v>0</v>
      </c>
      <c r="V545" s="106">
        <f t="shared" si="228"/>
        <v>0</v>
      </c>
      <c r="W545" s="106" t="e">
        <f>IF(EXACT(O545,Y545),M545,M545*(1-#REF!))</f>
        <v>#REF!</v>
      </c>
      <c r="X545" s="106" t="e">
        <f t="shared" si="229"/>
        <v>#REF!</v>
      </c>
      <c r="Y545" s="107" t="s">
        <v>72</v>
      </c>
      <c r="Z545" s="103">
        <f t="shared" si="225"/>
        <v>0</v>
      </c>
      <c r="AA545" s="103">
        <f t="shared" si="226"/>
        <v>0</v>
      </c>
      <c r="AB545" s="128" t="str">
        <f t="shared" si="230"/>
        <v/>
      </c>
      <c r="AC545" s="128" t="e">
        <f t="shared" si="231"/>
        <v>#REF!</v>
      </c>
    </row>
    <row r="546" spans="1:29" ht="50.1" customHeight="1">
      <c r="A546" s="171"/>
      <c r="B546" s="171"/>
      <c r="C546" s="174"/>
      <c r="D546" s="174"/>
      <c r="E546" s="131"/>
      <c r="F546" s="177"/>
      <c r="G546" s="180"/>
      <c r="H546" s="163"/>
      <c r="I546" s="165"/>
      <c r="J546" s="168"/>
      <c r="K546" s="62"/>
      <c r="L546" s="63"/>
      <c r="M546" s="63"/>
      <c r="N546" s="65"/>
      <c r="O546" s="127"/>
      <c r="P546" s="100"/>
      <c r="Q546" s="63">
        <f t="shared" si="227"/>
        <v>0</v>
      </c>
      <c r="R546" s="65"/>
      <c r="S546" s="67"/>
      <c r="T546" s="40"/>
      <c r="U546" s="106">
        <f>IF(EXACT(O546,Y546),M546,M546*(1-'Расчет ПРЕДЗАКАЗ'!$D$10))</f>
        <v>0</v>
      </c>
      <c r="V546" s="106">
        <f t="shared" si="228"/>
        <v>0</v>
      </c>
      <c r="W546" s="106" t="e">
        <f>IF(EXACT(O546,Y546),M546,M546*(1-#REF!))</f>
        <v>#REF!</v>
      </c>
      <c r="X546" s="106" t="e">
        <f t="shared" si="229"/>
        <v>#REF!</v>
      </c>
      <c r="Y546" s="107" t="s">
        <v>72</v>
      </c>
      <c r="Z546" s="103">
        <f t="shared" si="225"/>
        <v>0</v>
      </c>
      <c r="AA546" s="103">
        <f t="shared" si="226"/>
        <v>0</v>
      </c>
      <c r="AB546" s="128" t="str">
        <f t="shared" si="230"/>
        <v/>
      </c>
      <c r="AC546" s="128" t="e">
        <f t="shared" si="231"/>
        <v>#REF!</v>
      </c>
    </row>
    <row r="547" spans="1:29" ht="50.1" customHeight="1">
      <c r="A547" s="171"/>
      <c r="B547" s="171"/>
      <c r="C547" s="174"/>
      <c r="D547" s="174"/>
      <c r="E547" s="131"/>
      <c r="F547" s="177"/>
      <c r="G547" s="180"/>
      <c r="H547" s="163"/>
      <c r="I547" s="165"/>
      <c r="J547" s="168"/>
      <c r="K547" s="62"/>
      <c r="L547" s="63"/>
      <c r="M547" s="63"/>
      <c r="N547" s="65"/>
      <c r="O547" s="127"/>
      <c r="P547" s="100"/>
      <c r="Q547" s="63">
        <f t="shared" si="227"/>
        <v>0</v>
      </c>
      <c r="R547" s="65"/>
      <c r="S547" s="67"/>
      <c r="T547" s="40"/>
      <c r="U547" s="106">
        <f>IF(EXACT(O547,Y547),M547,M547*(1-'Расчет ПРЕДЗАКАЗ'!$D$10))</f>
        <v>0</v>
      </c>
      <c r="V547" s="106">
        <f t="shared" si="228"/>
        <v>0</v>
      </c>
      <c r="W547" s="106" t="e">
        <f>IF(EXACT(O547,Y547),M547,M547*(1-#REF!))</f>
        <v>#REF!</v>
      </c>
      <c r="X547" s="106" t="e">
        <f t="shared" si="229"/>
        <v>#REF!</v>
      </c>
      <c r="Y547" s="107" t="s">
        <v>72</v>
      </c>
      <c r="Z547" s="103">
        <f t="shared" si="225"/>
        <v>0</v>
      </c>
      <c r="AA547" s="103">
        <f t="shared" si="226"/>
        <v>0</v>
      </c>
      <c r="AB547" s="128" t="str">
        <f t="shared" si="230"/>
        <v/>
      </c>
      <c r="AC547" s="128" t="e">
        <f t="shared" si="231"/>
        <v>#REF!</v>
      </c>
    </row>
    <row r="548" spans="1:29" ht="50.1" customHeight="1">
      <c r="A548" s="171"/>
      <c r="B548" s="171"/>
      <c r="C548" s="174"/>
      <c r="D548" s="174"/>
      <c r="E548" s="131"/>
      <c r="F548" s="177"/>
      <c r="G548" s="180"/>
      <c r="H548" s="163"/>
      <c r="I548" s="165"/>
      <c r="J548" s="168"/>
      <c r="K548" s="62"/>
      <c r="L548" s="63"/>
      <c r="M548" s="63"/>
      <c r="N548" s="65"/>
      <c r="O548" s="127"/>
      <c r="P548" s="100"/>
      <c r="Q548" s="63">
        <f t="shared" si="227"/>
        <v>0</v>
      </c>
      <c r="R548" s="65"/>
      <c r="S548" s="67"/>
      <c r="T548" s="40"/>
      <c r="U548" s="106">
        <f>IF(EXACT(O548,Y548),M548,M548*(1-'Расчет ПРЕДЗАКАЗ'!$D$10))</f>
        <v>0</v>
      </c>
      <c r="V548" s="106">
        <f t="shared" si="228"/>
        <v>0</v>
      </c>
      <c r="W548" s="106" t="e">
        <f>IF(EXACT(O548,Y548),M548,M548*(1-#REF!))</f>
        <v>#REF!</v>
      </c>
      <c r="X548" s="106" t="e">
        <f t="shared" si="229"/>
        <v>#REF!</v>
      </c>
      <c r="Y548" s="107" t="s">
        <v>72</v>
      </c>
      <c r="Z548" s="103">
        <f t="shared" si="225"/>
        <v>0</v>
      </c>
      <c r="AA548" s="103">
        <f t="shared" si="226"/>
        <v>0</v>
      </c>
      <c r="AB548" s="128" t="str">
        <f t="shared" si="230"/>
        <v/>
      </c>
      <c r="AC548" s="128" t="e">
        <f t="shared" si="231"/>
        <v>#REF!</v>
      </c>
    </row>
    <row r="549" spans="1:29" ht="50.1" customHeight="1">
      <c r="A549" s="171"/>
      <c r="B549" s="171"/>
      <c r="C549" s="174"/>
      <c r="D549" s="174"/>
      <c r="E549" s="131"/>
      <c r="F549" s="177"/>
      <c r="G549" s="180"/>
      <c r="H549" s="163"/>
      <c r="I549" s="165"/>
      <c r="J549" s="168"/>
      <c r="K549" s="62"/>
      <c r="L549" s="63"/>
      <c r="M549" s="63"/>
      <c r="N549" s="65"/>
      <c r="O549" s="127"/>
      <c r="P549" s="100"/>
      <c r="Q549" s="63">
        <f t="shared" si="227"/>
        <v>0</v>
      </c>
      <c r="R549" s="65"/>
      <c r="S549" s="67"/>
      <c r="T549" s="40"/>
      <c r="U549" s="106">
        <f>IF(EXACT(O549,Y549),M549,M549*(1-'Расчет ПРЕДЗАКАЗ'!$D$10))</f>
        <v>0</v>
      </c>
      <c r="V549" s="106">
        <f t="shared" si="228"/>
        <v>0</v>
      </c>
      <c r="W549" s="106" t="e">
        <f>IF(EXACT(O549,Y549),M549,M549*(1-#REF!))</f>
        <v>#REF!</v>
      </c>
      <c r="X549" s="106" t="e">
        <f t="shared" si="229"/>
        <v>#REF!</v>
      </c>
      <c r="Y549" s="107" t="s">
        <v>72</v>
      </c>
      <c r="Z549" s="103">
        <f t="shared" si="225"/>
        <v>0</v>
      </c>
      <c r="AA549" s="103">
        <f t="shared" si="226"/>
        <v>0</v>
      </c>
      <c r="AB549" s="128" t="str">
        <f t="shared" si="230"/>
        <v/>
      </c>
      <c r="AC549" s="128" t="e">
        <f t="shared" si="231"/>
        <v>#REF!</v>
      </c>
    </row>
    <row r="550" spans="1:29" ht="50.1" customHeight="1">
      <c r="A550" s="172"/>
      <c r="B550" s="172"/>
      <c r="C550" s="175"/>
      <c r="D550" s="175"/>
      <c r="E550" s="132"/>
      <c r="F550" s="178"/>
      <c r="G550" s="181"/>
      <c r="H550" s="164"/>
      <c r="I550" s="166"/>
      <c r="J550" s="169"/>
      <c r="K550" s="62"/>
      <c r="L550" s="63"/>
      <c r="M550" s="63"/>
      <c r="N550" s="65"/>
      <c r="O550" s="127"/>
      <c r="P550" s="100"/>
      <c r="Q550" s="63">
        <f t="shared" si="227"/>
        <v>0</v>
      </c>
      <c r="R550" s="65"/>
      <c r="S550" s="67"/>
      <c r="T550" s="40"/>
      <c r="U550" s="106">
        <f>IF(EXACT(O550,Y550),M550,M550*(1-'Расчет ПРЕДЗАКАЗ'!$D$10))</f>
        <v>0</v>
      </c>
      <c r="V550" s="106">
        <f t="shared" si="228"/>
        <v>0</v>
      </c>
      <c r="W550" s="106" t="e">
        <f>IF(EXACT(O550,Y550),M550,M550*(1-#REF!))</f>
        <v>#REF!</v>
      </c>
      <c r="X550" s="106" t="e">
        <f t="shared" si="229"/>
        <v>#REF!</v>
      </c>
      <c r="Y550" s="107" t="s">
        <v>72</v>
      </c>
      <c r="Z550" s="103">
        <f t="shared" si="225"/>
        <v>0</v>
      </c>
      <c r="AA550" s="103">
        <f t="shared" si="226"/>
        <v>0</v>
      </c>
      <c r="AB550" s="128" t="str">
        <f t="shared" si="230"/>
        <v/>
      </c>
      <c r="AC550" s="128" t="e">
        <f t="shared" si="231"/>
        <v>#REF!</v>
      </c>
    </row>
    <row r="551" spans="1:29" ht="11.25" customHeight="1" thickBot="1"/>
    <row r="552" spans="1:29" ht="50.1" customHeight="1">
      <c r="A552" s="170">
        <v>265</v>
      </c>
      <c r="B552" s="170" t="s">
        <v>2219</v>
      </c>
      <c r="C552" s="173" t="s">
        <v>2220</v>
      </c>
      <c r="D552" s="173" t="s">
        <v>77</v>
      </c>
      <c r="E552" s="130"/>
      <c r="F552" s="176" t="s">
        <v>2221</v>
      </c>
      <c r="G552" s="179" t="s">
        <v>856</v>
      </c>
      <c r="H552" s="162" t="s">
        <v>2222</v>
      </c>
      <c r="I552" s="162" t="s">
        <v>2223</v>
      </c>
      <c r="J552" s="167" t="s">
        <v>19</v>
      </c>
      <c r="K552" s="62" t="s">
        <v>1899</v>
      </c>
      <c r="L552" s="63">
        <v>21780</v>
      </c>
      <c r="M552" s="63">
        <v>13611</v>
      </c>
      <c r="N552" s="142" t="s">
        <v>2224</v>
      </c>
      <c r="O552" s="127"/>
      <c r="P552" s="100"/>
      <c r="Q552" s="63">
        <f>P552*M552</f>
        <v>0</v>
      </c>
      <c r="R552" s="64"/>
      <c r="S552" s="67">
        <v>45</v>
      </c>
      <c r="T552" s="39"/>
      <c r="U552" s="106">
        <f>IF(EXACT(O552,Y552),M552,M552*(1-'Расчет ПРЕДЗАКАЗ'!$D$10))</f>
        <v>13338.78</v>
      </c>
      <c r="V552" s="106">
        <f>P552*U552</f>
        <v>0</v>
      </c>
      <c r="W552" s="106" t="e">
        <f>IF(EXACT(O552,Y552),M552,M552*(1-#REF!))</f>
        <v>#REF!</v>
      </c>
      <c r="X552" s="123" t="e">
        <f>P552*W552</f>
        <v>#REF!</v>
      </c>
      <c r="Y552" s="124" t="s">
        <v>72</v>
      </c>
      <c r="Z552" s="103">
        <f t="shared" ref="Z552:Z566" si="232">IF(EXACT(O552,Y552),Q552,0)</f>
        <v>0</v>
      </c>
      <c r="AA552" s="103">
        <f t="shared" ref="AA552:AA566" si="233">IF(Z552=0,Q552,0)</f>
        <v>0</v>
      </c>
      <c r="AB552" s="128">
        <f>IF(U552=0,"",L552/U552-1)</f>
        <v>0.63283298772451446</v>
      </c>
      <c r="AC552" s="128" t="e">
        <f>IF(W552=0,"",L552/W552-1)</f>
        <v>#REF!</v>
      </c>
    </row>
    <row r="553" spans="1:29" ht="50.1" customHeight="1">
      <c r="A553" s="171"/>
      <c r="B553" s="171"/>
      <c r="C553" s="174"/>
      <c r="D553" s="174"/>
      <c r="E553" s="131"/>
      <c r="F553" s="177"/>
      <c r="G553" s="180"/>
      <c r="H553" s="163"/>
      <c r="I553" s="165"/>
      <c r="J553" s="168"/>
      <c r="K553" s="62" t="s">
        <v>490</v>
      </c>
      <c r="L553" s="63">
        <v>21780</v>
      </c>
      <c r="M553" s="63">
        <v>13611</v>
      </c>
      <c r="N553" s="142" t="s">
        <v>2225</v>
      </c>
      <c r="O553" s="127"/>
      <c r="P553" s="100"/>
      <c r="Q553" s="63">
        <f t="shared" ref="Q553:Q566" si="234">P553*M553</f>
        <v>0</v>
      </c>
      <c r="R553" s="64"/>
      <c r="S553" s="67">
        <v>14</v>
      </c>
      <c r="T553" s="39"/>
      <c r="U553" s="106">
        <f>IF(EXACT(O553,Y553),M553,M553*(1-'Расчет ПРЕДЗАКАЗ'!$D$10))</f>
        <v>13338.78</v>
      </c>
      <c r="V553" s="106">
        <f t="shared" ref="V553:V566" si="235">P553*U553</f>
        <v>0</v>
      </c>
      <c r="W553" s="106" t="e">
        <f>IF(EXACT(O553,Y553),M553,M553*(1-#REF!))</f>
        <v>#REF!</v>
      </c>
      <c r="X553" s="106" t="e">
        <f t="shared" ref="X553:X566" si="236">P553*W553</f>
        <v>#REF!</v>
      </c>
      <c r="Y553" s="107" t="s">
        <v>72</v>
      </c>
      <c r="Z553" s="103">
        <f t="shared" si="232"/>
        <v>0</v>
      </c>
      <c r="AA553" s="103">
        <f t="shared" si="233"/>
        <v>0</v>
      </c>
      <c r="AB553" s="128">
        <f t="shared" ref="AB553:AB566" si="237">IF(U553=0,"",L553/U553-1)</f>
        <v>0.63283298772451446</v>
      </c>
      <c r="AC553" s="128" t="e">
        <f t="shared" ref="AC553:AC566" si="238">IF(W553=0,"",L553/W553-1)</f>
        <v>#REF!</v>
      </c>
    </row>
    <row r="554" spans="1:29" ht="50.1" customHeight="1">
      <c r="A554" s="171"/>
      <c r="B554" s="171"/>
      <c r="C554" s="174"/>
      <c r="D554" s="174"/>
      <c r="E554" s="131"/>
      <c r="F554" s="177"/>
      <c r="G554" s="180"/>
      <c r="H554" s="163"/>
      <c r="I554" s="165"/>
      <c r="J554" s="168"/>
      <c r="K554" s="62" t="s">
        <v>101</v>
      </c>
      <c r="L554" s="63">
        <v>21780</v>
      </c>
      <c r="M554" s="63">
        <v>13611</v>
      </c>
      <c r="N554" s="142" t="s">
        <v>2226</v>
      </c>
      <c r="O554" s="127"/>
      <c r="P554" s="100"/>
      <c r="Q554" s="63">
        <f t="shared" si="234"/>
        <v>0</v>
      </c>
      <c r="R554" s="64"/>
      <c r="S554" s="67">
        <v>1</v>
      </c>
      <c r="T554" s="39"/>
      <c r="U554" s="106">
        <f>IF(EXACT(O554,Y554),M554,M554*(1-'Расчет ПРЕДЗАКАЗ'!$D$10))</f>
        <v>13338.78</v>
      </c>
      <c r="V554" s="106">
        <f t="shared" si="235"/>
        <v>0</v>
      </c>
      <c r="W554" s="106" t="e">
        <f>IF(EXACT(O554,Y554),M554,M554*(1-#REF!))</f>
        <v>#REF!</v>
      </c>
      <c r="X554" s="106" t="e">
        <f t="shared" si="236"/>
        <v>#REF!</v>
      </c>
      <c r="Y554" s="107" t="s">
        <v>72</v>
      </c>
      <c r="Z554" s="103">
        <f t="shared" si="232"/>
        <v>0</v>
      </c>
      <c r="AA554" s="103">
        <f t="shared" si="233"/>
        <v>0</v>
      </c>
      <c r="AB554" s="128">
        <f t="shared" si="237"/>
        <v>0.63283298772451446</v>
      </c>
      <c r="AC554" s="128" t="e">
        <f t="shared" si="238"/>
        <v>#REF!</v>
      </c>
    </row>
    <row r="555" spans="1:29" ht="50.1" customHeight="1">
      <c r="A555" s="171"/>
      <c r="B555" s="171"/>
      <c r="C555" s="174"/>
      <c r="D555" s="174"/>
      <c r="E555" s="131"/>
      <c r="F555" s="177"/>
      <c r="G555" s="180"/>
      <c r="H555" s="163"/>
      <c r="I555" s="165"/>
      <c r="J555" s="168"/>
      <c r="K555" s="62" t="s">
        <v>86</v>
      </c>
      <c r="L555" s="63">
        <v>21780</v>
      </c>
      <c r="M555" s="63">
        <v>13611</v>
      </c>
      <c r="N555" s="142" t="s">
        <v>2227</v>
      </c>
      <c r="O555" s="127"/>
      <c r="P555" s="100"/>
      <c r="Q555" s="63">
        <f t="shared" si="234"/>
        <v>0</v>
      </c>
      <c r="R555" s="64"/>
      <c r="S555" s="67">
        <v>1</v>
      </c>
      <c r="T555" s="39"/>
      <c r="U555" s="106">
        <f>IF(EXACT(O555,Y555),M555,M555*(1-'Расчет ПРЕДЗАКАЗ'!$D$10))</f>
        <v>13338.78</v>
      </c>
      <c r="V555" s="106">
        <f t="shared" si="235"/>
        <v>0</v>
      </c>
      <c r="W555" s="106" t="e">
        <f>IF(EXACT(O555,Y555),M555,M555*(1-#REF!))</f>
        <v>#REF!</v>
      </c>
      <c r="X555" s="106" t="e">
        <f t="shared" si="236"/>
        <v>#REF!</v>
      </c>
      <c r="Y555" s="107" t="s">
        <v>72</v>
      </c>
      <c r="Z555" s="103">
        <f t="shared" si="232"/>
        <v>0</v>
      </c>
      <c r="AA555" s="103">
        <f t="shared" si="233"/>
        <v>0</v>
      </c>
      <c r="AB555" s="128">
        <f t="shared" si="237"/>
        <v>0.63283298772451446</v>
      </c>
      <c r="AC555" s="128" t="e">
        <f t="shared" si="238"/>
        <v>#REF!</v>
      </c>
    </row>
    <row r="556" spans="1:29" ht="50.1" customHeight="1">
      <c r="A556" s="171"/>
      <c r="B556" s="171"/>
      <c r="C556" s="174"/>
      <c r="D556" s="174"/>
      <c r="E556" s="131"/>
      <c r="F556" s="177"/>
      <c r="G556" s="180"/>
      <c r="H556" s="163"/>
      <c r="I556" s="165"/>
      <c r="J556" s="168"/>
      <c r="K556" s="62" t="s">
        <v>105</v>
      </c>
      <c r="L556" s="63">
        <v>21780</v>
      </c>
      <c r="M556" s="63">
        <v>13611</v>
      </c>
      <c r="N556" s="142" t="s">
        <v>2228</v>
      </c>
      <c r="O556" s="127"/>
      <c r="P556" s="100"/>
      <c r="Q556" s="63">
        <f t="shared" si="234"/>
        <v>0</v>
      </c>
      <c r="R556" s="64"/>
      <c r="S556" s="67">
        <v>1</v>
      </c>
      <c r="T556" s="39"/>
      <c r="U556" s="106">
        <f>IF(EXACT(O556,Y556),M556,M556*(1-'Расчет ПРЕДЗАКАЗ'!$D$10))</f>
        <v>13338.78</v>
      </c>
      <c r="V556" s="106">
        <f t="shared" si="235"/>
        <v>0</v>
      </c>
      <c r="W556" s="106" t="e">
        <f>IF(EXACT(O556,Y556),M556,M556*(1-#REF!))</f>
        <v>#REF!</v>
      </c>
      <c r="X556" s="106" t="e">
        <f t="shared" si="236"/>
        <v>#REF!</v>
      </c>
      <c r="Y556" s="107" t="s">
        <v>72</v>
      </c>
      <c r="Z556" s="103">
        <f t="shared" si="232"/>
        <v>0</v>
      </c>
      <c r="AA556" s="103">
        <f t="shared" si="233"/>
        <v>0</v>
      </c>
      <c r="AB556" s="128">
        <f t="shared" si="237"/>
        <v>0.63283298772451446</v>
      </c>
      <c r="AC556" s="128" t="e">
        <f t="shared" si="238"/>
        <v>#REF!</v>
      </c>
    </row>
    <row r="557" spans="1:29" ht="50.1" customHeight="1">
      <c r="A557" s="171"/>
      <c r="B557" s="171"/>
      <c r="C557" s="174"/>
      <c r="D557" s="174"/>
      <c r="E557" s="131"/>
      <c r="F557" s="177"/>
      <c r="G557" s="180"/>
      <c r="H557" s="163"/>
      <c r="I557" s="165"/>
      <c r="J557" s="168"/>
      <c r="K557" s="62"/>
      <c r="L557" s="63"/>
      <c r="M557" s="63"/>
      <c r="N557" s="142"/>
      <c r="O557" s="127"/>
      <c r="P557" s="100"/>
      <c r="Q557" s="63">
        <f t="shared" si="234"/>
        <v>0</v>
      </c>
      <c r="R557" s="64"/>
      <c r="S557" s="67"/>
      <c r="T557" s="39"/>
      <c r="U557" s="106">
        <f>IF(EXACT(O557,Y557),M557,M557*(1-'Расчет ПРЕДЗАКАЗ'!$D$10))</f>
        <v>0</v>
      </c>
      <c r="V557" s="106">
        <f t="shared" si="235"/>
        <v>0</v>
      </c>
      <c r="W557" s="106" t="e">
        <f>IF(EXACT(O557,Y557),M557,M557*(1-#REF!))</f>
        <v>#REF!</v>
      </c>
      <c r="X557" s="106" t="e">
        <f t="shared" si="236"/>
        <v>#REF!</v>
      </c>
      <c r="Y557" s="107" t="s">
        <v>72</v>
      </c>
      <c r="Z557" s="103">
        <f t="shared" si="232"/>
        <v>0</v>
      </c>
      <c r="AA557" s="103">
        <f t="shared" si="233"/>
        <v>0</v>
      </c>
      <c r="AB557" s="128" t="str">
        <f t="shared" si="237"/>
        <v/>
      </c>
      <c r="AC557" s="128" t="e">
        <f t="shared" si="238"/>
        <v>#REF!</v>
      </c>
    </row>
    <row r="558" spans="1:29" ht="50.1" customHeight="1">
      <c r="A558" s="171"/>
      <c r="B558" s="171"/>
      <c r="C558" s="174"/>
      <c r="D558" s="174"/>
      <c r="E558" s="131"/>
      <c r="F558" s="177"/>
      <c r="G558" s="180"/>
      <c r="H558" s="163"/>
      <c r="I558" s="165"/>
      <c r="J558" s="168"/>
      <c r="K558" s="62"/>
      <c r="L558" s="63"/>
      <c r="M558" s="63"/>
      <c r="N558" s="142"/>
      <c r="O558" s="127"/>
      <c r="P558" s="100"/>
      <c r="Q558" s="63">
        <f t="shared" si="234"/>
        <v>0</v>
      </c>
      <c r="R558" s="64"/>
      <c r="S558" s="67"/>
      <c r="T558" s="39"/>
      <c r="U558" s="106">
        <f>IF(EXACT(O558,Y558),M558,M558*(1-'Расчет ПРЕДЗАКАЗ'!$D$10))</f>
        <v>0</v>
      </c>
      <c r="V558" s="106">
        <f t="shared" si="235"/>
        <v>0</v>
      </c>
      <c r="W558" s="106" t="e">
        <f>IF(EXACT(O558,Y558),M558,M558*(1-#REF!))</f>
        <v>#REF!</v>
      </c>
      <c r="X558" s="106" t="e">
        <f t="shared" si="236"/>
        <v>#REF!</v>
      </c>
      <c r="Y558" s="107" t="s">
        <v>72</v>
      </c>
      <c r="Z558" s="103">
        <f t="shared" si="232"/>
        <v>0</v>
      </c>
      <c r="AA558" s="103">
        <f t="shared" si="233"/>
        <v>0</v>
      </c>
      <c r="AB558" s="128" t="str">
        <f t="shared" si="237"/>
        <v/>
      </c>
      <c r="AC558" s="128" t="e">
        <f t="shared" si="238"/>
        <v>#REF!</v>
      </c>
    </row>
    <row r="559" spans="1:29" ht="50.1" customHeight="1">
      <c r="A559" s="171"/>
      <c r="B559" s="171"/>
      <c r="C559" s="174"/>
      <c r="D559" s="174"/>
      <c r="E559" s="131"/>
      <c r="F559" s="177"/>
      <c r="G559" s="180"/>
      <c r="H559" s="163"/>
      <c r="I559" s="165"/>
      <c r="J559" s="168"/>
      <c r="K559" s="62"/>
      <c r="L559" s="63"/>
      <c r="M559" s="63"/>
      <c r="N559" s="142"/>
      <c r="O559" s="127"/>
      <c r="P559" s="100"/>
      <c r="Q559" s="63">
        <f t="shared" si="234"/>
        <v>0</v>
      </c>
      <c r="R559" s="64"/>
      <c r="S559" s="67"/>
      <c r="T559" s="39"/>
      <c r="U559" s="106">
        <f>IF(EXACT(O559,Y559),M559,M559*(1-'Расчет ПРЕДЗАКАЗ'!$D$10))</f>
        <v>0</v>
      </c>
      <c r="V559" s="106">
        <f t="shared" si="235"/>
        <v>0</v>
      </c>
      <c r="W559" s="106" t="e">
        <f>IF(EXACT(O559,Y559),M559,M559*(1-#REF!))</f>
        <v>#REF!</v>
      </c>
      <c r="X559" s="106" t="e">
        <f t="shared" si="236"/>
        <v>#REF!</v>
      </c>
      <c r="Y559" s="107" t="s">
        <v>72</v>
      </c>
      <c r="Z559" s="103">
        <f t="shared" si="232"/>
        <v>0</v>
      </c>
      <c r="AA559" s="103">
        <f t="shared" si="233"/>
        <v>0</v>
      </c>
      <c r="AB559" s="128" t="str">
        <f t="shared" si="237"/>
        <v/>
      </c>
      <c r="AC559" s="128" t="e">
        <f t="shared" si="238"/>
        <v>#REF!</v>
      </c>
    </row>
    <row r="560" spans="1:29" ht="50.1" customHeight="1">
      <c r="A560" s="171"/>
      <c r="B560" s="171"/>
      <c r="C560" s="174"/>
      <c r="D560" s="174"/>
      <c r="E560" s="131"/>
      <c r="F560" s="177"/>
      <c r="G560" s="180"/>
      <c r="H560" s="163"/>
      <c r="I560" s="165"/>
      <c r="J560" s="168"/>
      <c r="K560" s="62"/>
      <c r="L560" s="63"/>
      <c r="M560" s="63"/>
      <c r="N560" s="142"/>
      <c r="O560" s="127"/>
      <c r="P560" s="100"/>
      <c r="Q560" s="63">
        <f t="shared" si="234"/>
        <v>0</v>
      </c>
      <c r="R560" s="64"/>
      <c r="S560" s="67"/>
      <c r="T560" s="39"/>
      <c r="U560" s="106">
        <f>IF(EXACT(O560,Y560),M560,M560*(1-'Расчет ПРЕДЗАКАЗ'!$D$10))</f>
        <v>0</v>
      </c>
      <c r="V560" s="106">
        <f t="shared" si="235"/>
        <v>0</v>
      </c>
      <c r="W560" s="106" t="e">
        <f>IF(EXACT(O560,Y560),M560,M560*(1-#REF!))</f>
        <v>#REF!</v>
      </c>
      <c r="X560" s="106" t="e">
        <f t="shared" si="236"/>
        <v>#REF!</v>
      </c>
      <c r="Y560" s="107" t="s">
        <v>72</v>
      </c>
      <c r="Z560" s="103">
        <f t="shared" si="232"/>
        <v>0</v>
      </c>
      <c r="AA560" s="103">
        <f t="shared" si="233"/>
        <v>0</v>
      </c>
      <c r="AB560" s="128" t="str">
        <f t="shared" si="237"/>
        <v/>
      </c>
      <c r="AC560" s="128" t="e">
        <f t="shared" si="238"/>
        <v>#REF!</v>
      </c>
    </row>
    <row r="561" spans="1:29" ht="50.1" customHeight="1">
      <c r="A561" s="171"/>
      <c r="B561" s="171"/>
      <c r="C561" s="174"/>
      <c r="D561" s="174"/>
      <c r="E561" s="131"/>
      <c r="F561" s="177"/>
      <c r="G561" s="180"/>
      <c r="H561" s="163"/>
      <c r="I561" s="165"/>
      <c r="J561" s="168"/>
      <c r="K561" s="62"/>
      <c r="L561" s="63"/>
      <c r="M561" s="63"/>
      <c r="N561" s="143"/>
      <c r="O561" s="127"/>
      <c r="P561" s="100"/>
      <c r="Q561" s="63">
        <f t="shared" si="234"/>
        <v>0</v>
      </c>
      <c r="R561" s="65"/>
      <c r="S561" s="67"/>
      <c r="T561" s="40"/>
      <c r="U561" s="106">
        <f>IF(EXACT(O561,Y561),M561,M561*(1-'Расчет ПРЕДЗАКАЗ'!$D$10))</f>
        <v>0</v>
      </c>
      <c r="V561" s="106">
        <f t="shared" si="235"/>
        <v>0</v>
      </c>
      <c r="W561" s="106" t="e">
        <f>IF(EXACT(O561,Y561),M561,M561*(1-#REF!))</f>
        <v>#REF!</v>
      </c>
      <c r="X561" s="106" t="e">
        <f t="shared" si="236"/>
        <v>#REF!</v>
      </c>
      <c r="Y561" s="107" t="s">
        <v>72</v>
      </c>
      <c r="Z561" s="103">
        <f t="shared" si="232"/>
        <v>0</v>
      </c>
      <c r="AA561" s="103">
        <f t="shared" si="233"/>
        <v>0</v>
      </c>
      <c r="AB561" s="128" t="str">
        <f t="shared" si="237"/>
        <v/>
      </c>
      <c r="AC561" s="128" t="e">
        <f t="shared" si="238"/>
        <v>#REF!</v>
      </c>
    </row>
    <row r="562" spans="1:29" ht="50.1" customHeight="1">
      <c r="A562" s="171"/>
      <c r="B562" s="171"/>
      <c r="C562" s="174"/>
      <c r="D562" s="174"/>
      <c r="E562" s="131"/>
      <c r="F562" s="177"/>
      <c r="G562" s="180"/>
      <c r="H562" s="163"/>
      <c r="I562" s="165"/>
      <c r="J562" s="168"/>
      <c r="K562" s="62"/>
      <c r="L562" s="63"/>
      <c r="M562" s="63"/>
      <c r="N562" s="65"/>
      <c r="O562" s="127"/>
      <c r="P562" s="100"/>
      <c r="Q562" s="63">
        <f t="shared" si="234"/>
        <v>0</v>
      </c>
      <c r="R562" s="65"/>
      <c r="S562" s="67"/>
      <c r="T562" s="40"/>
      <c r="U562" s="106">
        <f>IF(EXACT(O562,Y562),M562,M562*(1-'Расчет ПРЕДЗАКАЗ'!$D$10))</f>
        <v>0</v>
      </c>
      <c r="V562" s="106">
        <f t="shared" si="235"/>
        <v>0</v>
      </c>
      <c r="W562" s="106" t="e">
        <f>IF(EXACT(O562,Y562),M562,M562*(1-#REF!))</f>
        <v>#REF!</v>
      </c>
      <c r="X562" s="106" t="e">
        <f t="shared" si="236"/>
        <v>#REF!</v>
      </c>
      <c r="Y562" s="107" t="s">
        <v>72</v>
      </c>
      <c r="Z562" s="103">
        <f t="shared" si="232"/>
        <v>0</v>
      </c>
      <c r="AA562" s="103">
        <f t="shared" si="233"/>
        <v>0</v>
      </c>
      <c r="AB562" s="128" t="str">
        <f t="shared" si="237"/>
        <v/>
      </c>
      <c r="AC562" s="128" t="e">
        <f t="shared" si="238"/>
        <v>#REF!</v>
      </c>
    </row>
    <row r="563" spans="1:29" ht="50.1" customHeight="1">
      <c r="A563" s="171"/>
      <c r="B563" s="171"/>
      <c r="C563" s="174"/>
      <c r="D563" s="174"/>
      <c r="E563" s="131"/>
      <c r="F563" s="177"/>
      <c r="G563" s="180"/>
      <c r="H563" s="163"/>
      <c r="I563" s="165"/>
      <c r="J563" s="168"/>
      <c r="K563" s="62"/>
      <c r="L563" s="63"/>
      <c r="M563" s="63"/>
      <c r="N563" s="65"/>
      <c r="O563" s="127"/>
      <c r="P563" s="100"/>
      <c r="Q563" s="63">
        <f t="shared" si="234"/>
        <v>0</v>
      </c>
      <c r="R563" s="65"/>
      <c r="S563" s="67"/>
      <c r="T563" s="40"/>
      <c r="U563" s="106">
        <f>IF(EXACT(O563,Y563),M563,M563*(1-'Расчет ПРЕДЗАКАЗ'!$D$10))</f>
        <v>0</v>
      </c>
      <c r="V563" s="106">
        <f t="shared" si="235"/>
        <v>0</v>
      </c>
      <c r="W563" s="106" t="e">
        <f>IF(EXACT(O563,Y563),M563,M563*(1-#REF!))</f>
        <v>#REF!</v>
      </c>
      <c r="X563" s="106" t="e">
        <f t="shared" si="236"/>
        <v>#REF!</v>
      </c>
      <c r="Y563" s="107" t="s">
        <v>72</v>
      </c>
      <c r="Z563" s="103">
        <f t="shared" si="232"/>
        <v>0</v>
      </c>
      <c r="AA563" s="103">
        <f t="shared" si="233"/>
        <v>0</v>
      </c>
      <c r="AB563" s="128" t="str">
        <f t="shared" si="237"/>
        <v/>
      </c>
      <c r="AC563" s="128" t="e">
        <f t="shared" si="238"/>
        <v>#REF!</v>
      </c>
    </row>
    <row r="564" spans="1:29" ht="50.1" customHeight="1">
      <c r="A564" s="171"/>
      <c r="B564" s="171"/>
      <c r="C564" s="174"/>
      <c r="D564" s="174"/>
      <c r="E564" s="131"/>
      <c r="F564" s="177"/>
      <c r="G564" s="180"/>
      <c r="H564" s="163"/>
      <c r="I564" s="165"/>
      <c r="J564" s="168"/>
      <c r="K564" s="62"/>
      <c r="L564" s="63"/>
      <c r="M564" s="63"/>
      <c r="N564" s="65"/>
      <c r="O564" s="127"/>
      <c r="P564" s="100"/>
      <c r="Q564" s="63">
        <f t="shared" si="234"/>
        <v>0</v>
      </c>
      <c r="R564" s="65"/>
      <c r="S564" s="67"/>
      <c r="T564" s="40"/>
      <c r="U564" s="106">
        <f>IF(EXACT(O564,Y564),M564,M564*(1-'Расчет ПРЕДЗАКАЗ'!$D$10))</f>
        <v>0</v>
      </c>
      <c r="V564" s="106">
        <f t="shared" si="235"/>
        <v>0</v>
      </c>
      <c r="W564" s="106" t="e">
        <f>IF(EXACT(O564,Y564),M564,M564*(1-#REF!))</f>
        <v>#REF!</v>
      </c>
      <c r="X564" s="106" t="e">
        <f t="shared" si="236"/>
        <v>#REF!</v>
      </c>
      <c r="Y564" s="107" t="s">
        <v>72</v>
      </c>
      <c r="Z564" s="103">
        <f t="shared" si="232"/>
        <v>0</v>
      </c>
      <c r="AA564" s="103">
        <f t="shared" si="233"/>
        <v>0</v>
      </c>
      <c r="AB564" s="128" t="str">
        <f t="shared" si="237"/>
        <v/>
      </c>
      <c r="AC564" s="128" t="e">
        <f t="shared" si="238"/>
        <v>#REF!</v>
      </c>
    </row>
    <row r="565" spans="1:29" ht="50.1" customHeight="1">
      <c r="A565" s="171"/>
      <c r="B565" s="171"/>
      <c r="C565" s="174"/>
      <c r="D565" s="174"/>
      <c r="E565" s="131"/>
      <c r="F565" s="177"/>
      <c r="G565" s="180"/>
      <c r="H565" s="163"/>
      <c r="I565" s="165"/>
      <c r="J565" s="168"/>
      <c r="K565" s="62"/>
      <c r="L565" s="63"/>
      <c r="M565" s="63"/>
      <c r="N565" s="65"/>
      <c r="O565" s="127"/>
      <c r="P565" s="100"/>
      <c r="Q565" s="63">
        <f t="shared" si="234"/>
        <v>0</v>
      </c>
      <c r="R565" s="65"/>
      <c r="S565" s="67"/>
      <c r="T565" s="40"/>
      <c r="U565" s="106">
        <f>IF(EXACT(O565,Y565),M565,M565*(1-'Расчет ПРЕДЗАКАЗ'!$D$10))</f>
        <v>0</v>
      </c>
      <c r="V565" s="106">
        <f t="shared" si="235"/>
        <v>0</v>
      </c>
      <c r="W565" s="106" t="e">
        <f>IF(EXACT(O565,Y565),M565,M565*(1-#REF!))</f>
        <v>#REF!</v>
      </c>
      <c r="X565" s="106" t="e">
        <f t="shared" si="236"/>
        <v>#REF!</v>
      </c>
      <c r="Y565" s="107" t="s">
        <v>72</v>
      </c>
      <c r="Z565" s="103">
        <f t="shared" si="232"/>
        <v>0</v>
      </c>
      <c r="AA565" s="103">
        <f t="shared" si="233"/>
        <v>0</v>
      </c>
      <c r="AB565" s="128" t="str">
        <f t="shared" si="237"/>
        <v/>
      </c>
      <c r="AC565" s="128" t="e">
        <f t="shared" si="238"/>
        <v>#REF!</v>
      </c>
    </row>
    <row r="566" spans="1:29" ht="50.1" customHeight="1">
      <c r="A566" s="172"/>
      <c r="B566" s="172"/>
      <c r="C566" s="175"/>
      <c r="D566" s="175"/>
      <c r="E566" s="132"/>
      <c r="F566" s="178"/>
      <c r="G566" s="181"/>
      <c r="H566" s="164"/>
      <c r="I566" s="166"/>
      <c r="J566" s="169"/>
      <c r="K566" s="62"/>
      <c r="L566" s="63"/>
      <c r="M566" s="63"/>
      <c r="N566" s="65"/>
      <c r="O566" s="127"/>
      <c r="P566" s="100"/>
      <c r="Q566" s="63">
        <f t="shared" si="234"/>
        <v>0</v>
      </c>
      <c r="R566" s="65"/>
      <c r="S566" s="67"/>
      <c r="T566" s="40"/>
      <c r="U566" s="106">
        <f>IF(EXACT(O566,Y566),M566,M566*(1-'Расчет ПРЕДЗАКАЗ'!$D$10))</f>
        <v>0</v>
      </c>
      <c r="V566" s="106">
        <f t="shared" si="235"/>
        <v>0</v>
      </c>
      <c r="W566" s="106" t="e">
        <f>IF(EXACT(O566,Y566),M566,M566*(1-#REF!))</f>
        <v>#REF!</v>
      </c>
      <c r="X566" s="106" t="e">
        <f t="shared" si="236"/>
        <v>#REF!</v>
      </c>
      <c r="Y566" s="107" t="s">
        <v>72</v>
      </c>
      <c r="Z566" s="103">
        <f t="shared" si="232"/>
        <v>0</v>
      </c>
      <c r="AA566" s="103">
        <f t="shared" si="233"/>
        <v>0</v>
      </c>
      <c r="AB566" s="128" t="str">
        <f t="shared" si="237"/>
        <v/>
      </c>
      <c r="AC566" s="128" t="e">
        <f t="shared" si="238"/>
        <v>#REF!</v>
      </c>
    </row>
    <row r="567" spans="1:29" ht="11.25" customHeight="1" thickBot="1"/>
    <row r="568" spans="1:29" ht="50.1" customHeight="1">
      <c r="A568" s="170">
        <v>266</v>
      </c>
      <c r="B568" s="170" t="s">
        <v>2229</v>
      </c>
      <c r="C568" s="173" t="s">
        <v>2230</v>
      </c>
      <c r="D568" s="173" t="s">
        <v>77</v>
      </c>
      <c r="E568" s="130"/>
      <c r="F568" s="176" t="s">
        <v>2231</v>
      </c>
      <c r="G568" s="179" t="s">
        <v>124</v>
      </c>
      <c r="H568" s="162" t="s">
        <v>2232</v>
      </c>
      <c r="I568" s="162" t="s">
        <v>2233</v>
      </c>
      <c r="J568" s="167" t="s">
        <v>19</v>
      </c>
      <c r="K568" s="62" t="s">
        <v>82</v>
      </c>
      <c r="L568" s="63">
        <v>16090</v>
      </c>
      <c r="M568" s="63">
        <v>10055</v>
      </c>
      <c r="N568" s="142" t="s">
        <v>2234</v>
      </c>
      <c r="O568" s="127"/>
      <c r="P568" s="100"/>
      <c r="Q568" s="63">
        <f>P568*M568</f>
        <v>0</v>
      </c>
      <c r="R568" s="64"/>
      <c r="S568" s="67">
        <v>227</v>
      </c>
      <c r="T568" s="39"/>
      <c r="U568" s="106">
        <f>IF(EXACT(O568,Y568),M568,M568*(1-'Расчет ПРЕДЗАКАЗ'!$D$10))</f>
        <v>9853.9</v>
      </c>
      <c r="V568" s="106">
        <f>P568*U568</f>
        <v>0</v>
      </c>
      <c r="W568" s="106" t="e">
        <f>IF(EXACT(O568,Y568),M568,M568*(1-#REF!))</f>
        <v>#REF!</v>
      </c>
      <c r="X568" s="123" t="e">
        <f>P568*W568</f>
        <v>#REF!</v>
      </c>
      <c r="Y568" s="124" t="s">
        <v>72</v>
      </c>
      <c r="Z568" s="103">
        <f t="shared" ref="Z568:Z582" si="239">IF(EXACT(O568,Y568),Q568,0)</f>
        <v>0</v>
      </c>
      <c r="AA568" s="103">
        <f t="shared" ref="AA568:AA582" si="240">IF(Z568=0,Q568,0)</f>
        <v>0</v>
      </c>
      <c r="AB568" s="128">
        <f>IF(U568=0,"",L568/U568-1)</f>
        <v>0.63285602654786444</v>
      </c>
      <c r="AC568" s="128" t="e">
        <f>IF(W568=0,"",L568/W568-1)</f>
        <v>#REF!</v>
      </c>
    </row>
    <row r="569" spans="1:29" ht="50.1" customHeight="1">
      <c r="A569" s="171"/>
      <c r="B569" s="171"/>
      <c r="C569" s="174"/>
      <c r="D569" s="174"/>
      <c r="E569" s="131"/>
      <c r="F569" s="177"/>
      <c r="G569" s="180"/>
      <c r="H569" s="163"/>
      <c r="I569" s="165"/>
      <c r="J569" s="168"/>
      <c r="K569" s="62" t="s">
        <v>96</v>
      </c>
      <c r="L569" s="63">
        <v>16090</v>
      </c>
      <c r="M569" s="63">
        <v>10055</v>
      </c>
      <c r="N569" s="142" t="s">
        <v>2235</v>
      </c>
      <c r="O569" s="127"/>
      <c r="P569" s="100"/>
      <c r="Q569" s="63">
        <f t="shared" ref="Q569:Q582" si="241">P569*M569</f>
        <v>0</v>
      </c>
      <c r="R569" s="64"/>
      <c r="S569" s="67">
        <v>245</v>
      </c>
      <c r="T569" s="39"/>
      <c r="U569" s="106">
        <f>IF(EXACT(O569,Y569),M569,M569*(1-'Расчет ПРЕДЗАКАЗ'!$D$10))</f>
        <v>9853.9</v>
      </c>
      <c r="V569" s="106">
        <f t="shared" ref="V569:V582" si="242">P569*U569</f>
        <v>0</v>
      </c>
      <c r="W569" s="106" t="e">
        <f>IF(EXACT(O569,Y569),M569,M569*(1-#REF!))</f>
        <v>#REF!</v>
      </c>
      <c r="X569" s="106" t="e">
        <f t="shared" ref="X569:X582" si="243">P569*W569</f>
        <v>#REF!</v>
      </c>
      <c r="Y569" s="107" t="s">
        <v>72</v>
      </c>
      <c r="Z569" s="103">
        <f t="shared" si="239"/>
        <v>0</v>
      </c>
      <c r="AA569" s="103">
        <f t="shared" si="240"/>
        <v>0</v>
      </c>
      <c r="AB569" s="128">
        <f t="shared" ref="AB569:AB582" si="244">IF(U569=0,"",L569/U569-1)</f>
        <v>0.63285602654786444</v>
      </c>
      <c r="AC569" s="128" t="e">
        <f t="shared" ref="AC569:AC582" si="245">IF(W569=0,"",L569/W569-1)</f>
        <v>#REF!</v>
      </c>
    </row>
    <row r="570" spans="1:29" ht="50.1" customHeight="1">
      <c r="A570" s="171"/>
      <c r="B570" s="171"/>
      <c r="C570" s="174"/>
      <c r="D570" s="174"/>
      <c r="E570" s="131"/>
      <c r="F570" s="177"/>
      <c r="G570" s="180"/>
      <c r="H570" s="163"/>
      <c r="I570" s="165"/>
      <c r="J570" s="168"/>
      <c r="K570" s="62" t="s">
        <v>98</v>
      </c>
      <c r="L570" s="63">
        <v>16090</v>
      </c>
      <c r="M570" s="63">
        <v>10055</v>
      </c>
      <c r="N570" s="142" t="s">
        <v>2236</v>
      </c>
      <c r="O570" s="127"/>
      <c r="P570" s="100"/>
      <c r="Q570" s="63">
        <f t="shared" si="241"/>
        <v>0</v>
      </c>
      <c r="R570" s="64"/>
      <c r="S570" s="67">
        <v>168</v>
      </c>
      <c r="T570" s="39"/>
      <c r="U570" s="106">
        <f>IF(EXACT(O570,Y570),M570,M570*(1-'Расчет ПРЕДЗАКАЗ'!$D$10))</f>
        <v>9853.9</v>
      </c>
      <c r="V570" s="106">
        <f t="shared" si="242"/>
        <v>0</v>
      </c>
      <c r="W570" s="106" t="e">
        <f>IF(EXACT(O570,Y570),M570,M570*(1-#REF!))</f>
        <v>#REF!</v>
      </c>
      <c r="X570" s="106" t="e">
        <f t="shared" si="243"/>
        <v>#REF!</v>
      </c>
      <c r="Y570" s="107" t="s">
        <v>72</v>
      </c>
      <c r="Z570" s="103">
        <f t="shared" si="239"/>
        <v>0</v>
      </c>
      <c r="AA570" s="103">
        <f t="shared" si="240"/>
        <v>0</v>
      </c>
      <c r="AB570" s="128">
        <f t="shared" si="244"/>
        <v>0.63285602654786444</v>
      </c>
      <c r="AC570" s="128" t="e">
        <f t="shared" si="245"/>
        <v>#REF!</v>
      </c>
    </row>
    <row r="571" spans="1:29" ht="50.1" customHeight="1">
      <c r="A571" s="171"/>
      <c r="B571" s="171"/>
      <c r="C571" s="174"/>
      <c r="D571" s="174"/>
      <c r="E571" s="131"/>
      <c r="F571" s="177"/>
      <c r="G571" s="180"/>
      <c r="H571" s="163"/>
      <c r="I571" s="165"/>
      <c r="J571" s="168"/>
      <c r="K571" s="62" t="s">
        <v>84</v>
      </c>
      <c r="L571" s="63">
        <v>16090</v>
      </c>
      <c r="M571" s="63">
        <v>10055</v>
      </c>
      <c r="N571" s="142" t="s">
        <v>2237</v>
      </c>
      <c r="O571" s="127"/>
      <c r="P571" s="100"/>
      <c r="Q571" s="63">
        <f t="shared" si="241"/>
        <v>0</v>
      </c>
      <c r="R571" s="64"/>
      <c r="S571" s="67">
        <v>242</v>
      </c>
      <c r="T571" s="39"/>
      <c r="U571" s="106">
        <f>IF(EXACT(O571,Y571),M571,M571*(1-'Расчет ПРЕДЗАКАЗ'!$D$10))</f>
        <v>9853.9</v>
      </c>
      <c r="V571" s="106">
        <f t="shared" si="242"/>
        <v>0</v>
      </c>
      <c r="W571" s="106" t="e">
        <f>IF(EXACT(O571,Y571),M571,M571*(1-#REF!))</f>
        <v>#REF!</v>
      </c>
      <c r="X571" s="106" t="e">
        <f t="shared" si="243"/>
        <v>#REF!</v>
      </c>
      <c r="Y571" s="107" t="s">
        <v>72</v>
      </c>
      <c r="Z571" s="103">
        <f t="shared" si="239"/>
        <v>0</v>
      </c>
      <c r="AA571" s="103">
        <f t="shared" si="240"/>
        <v>0</v>
      </c>
      <c r="AB571" s="128">
        <f t="shared" si="244"/>
        <v>0.63285602654786444</v>
      </c>
      <c r="AC571" s="128" t="e">
        <f t="shared" si="245"/>
        <v>#REF!</v>
      </c>
    </row>
    <row r="572" spans="1:29" ht="50.1" customHeight="1">
      <c r="A572" s="171"/>
      <c r="B572" s="171"/>
      <c r="C572" s="174"/>
      <c r="D572" s="174"/>
      <c r="E572" s="131"/>
      <c r="F572" s="177"/>
      <c r="G572" s="180"/>
      <c r="H572" s="163"/>
      <c r="I572" s="165"/>
      <c r="J572" s="168"/>
      <c r="K572" s="62" t="s">
        <v>101</v>
      </c>
      <c r="L572" s="63">
        <v>16090</v>
      </c>
      <c r="M572" s="63">
        <v>10055</v>
      </c>
      <c r="N572" s="142" t="s">
        <v>2238</v>
      </c>
      <c r="O572" s="127"/>
      <c r="P572" s="100"/>
      <c r="Q572" s="63">
        <f t="shared" si="241"/>
        <v>0</v>
      </c>
      <c r="R572" s="64"/>
      <c r="S572" s="67">
        <v>128</v>
      </c>
      <c r="T572" s="39"/>
      <c r="U572" s="106">
        <f>IF(EXACT(O572,Y572),M572,M572*(1-'Расчет ПРЕДЗАКАЗ'!$D$10))</f>
        <v>9853.9</v>
      </c>
      <c r="V572" s="106">
        <f t="shared" si="242"/>
        <v>0</v>
      </c>
      <c r="W572" s="106" t="e">
        <f>IF(EXACT(O572,Y572),M572,M572*(1-#REF!))</f>
        <v>#REF!</v>
      </c>
      <c r="X572" s="106" t="e">
        <f t="shared" si="243"/>
        <v>#REF!</v>
      </c>
      <c r="Y572" s="107" t="s">
        <v>72</v>
      </c>
      <c r="Z572" s="103">
        <f t="shared" si="239"/>
        <v>0</v>
      </c>
      <c r="AA572" s="103">
        <f t="shared" si="240"/>
        <v>0</v>
      </c>
      <c r="AB572" s="128">
        <f t="shared" si="244"/>
        <v>0.63285602654786444</v>
      </c>
      <c r="AC572" s="128" t="e">
        <f t="shared" si="245"/>
        <v>#REF!</v>
      </c>
    </row>
    <row r="573" spans="1:29" ht="50.1" customHeight="1">
      <c r="A573" s="171"/>
      <c r="B573" s="171"/>
      <c r="C573" s="174"/>
      <c r="D573" s="174"/>
      <c r="E573" s="131"/>
      <c r="F573" s="177"/>
      <c r="G573" s="180"/>
      <c r="H573" s="163"/>
      <c r="I573" s="165"/>
      <c r="J573" s="168"/>
      <c r="K573" s="62" t="s">
        <v>86</v>
      </c>
      <c r="L573" s="63">
        <v>16090</v>
      </c>
      <c r="M573" s="63">
        <v>10055</v>
      </c>
      <c r="N573" s="142" t="s">
        <v>2239</v>
      </c>
      <c r="O573" s="127"/>
      <c r="P573" s="100"/>
      <c r="Q573" s="63">
        <f t="shared" si="241"/>
        <v>0</v>
      </c>
      <c r="R573" s="64"/>
      <c r="S573" s="67">
        <v>272</v>
      </c>
      <c r="T573" s="39"/>
      <c r="U573" s="106">
        <f>IF(EXACT(O573,Y573),M573,M573*(1-'Расчет ПРЕДЗАКАЗ'!$D$10))</f>
        <v>9853.9</v>
      </c>
      <c r="V573" s="106">
        <f t="shared" si="242"/>
        <v>0</v>
      </c>
      <c r="W573" s="106" t="e">
        <f>IF(EXACT(O573,Y573),M573,M573*(1-#REF!))</f>
        <v>#REF!</v>
      </c>
      <c r="X573" s="106" t="e">
        <f t="shared" si="243"/>
        <v>#REF!</v>
      </c>
      <c r="Y573" s="107" t="s">
        <v>72</v>
      </c>
      <c r="Z573" s="103">
        <f t="shared" si="239"/>
        <v>0</v>
      </c>
      <c r="AA573" s="103">
        <f t="shared" si="240"/>
        <v>0</v>
      </c>
      <c r="AB573" s="128">
        <f t="shared" si="244"/>
        <v>0.63285602654786444</v>
      </c>
      <c r="AC573" s="128" t="e">
        <f t="shared" si="245"/>
        <v>#REF!</v>
      </c>
    </row>
    <row r="574" spans="1:29" ht="50.1" customHeight="1">
      <c r="A574" s="171"/>
      <c r="B574" s="171"/>
      <c r="C574" s="174"/>
      <c r="D574" s="174"/>
      <c r="E574" s="131"/>
      <c r="F574" s="177"/>
      <c r="G574" s="180"/>
      <c r="H574" s="163"/>
      <c r="I574" s="165"/>
      <c r="J574" s="168"/>
      <c r="K574" s="62" t="s">
        <v>88</v>
      </c>
      <c r="L574" s="63">
        <v>16090</v>
      </c>
      <c r="M574" s="63">
        <v>10055</v>
      </c>
      <c r="N574" s="142" t="s">
        <v>2240</v>
      </c>
      <c r="O574" s="127"/>
      <c r="P574" s="100"/>
      <c r="Q574" s="63">
        <f t="shared" si="241"/>
        <v>0</v>
      </c>
      <c r="R574" s="64"/>
      <c r="S574" s="67">
        <v>133</v>
      </c>
      <c r="T574" s="39"/>
      <c r="U574" s="106">
        <f>IF(EXACT(O574,Y574),M574,M574*(1-'Расчет ПРЕДЗАКАЗ'!$D$10))</f>
        <v>9853.9</v>
      </c>
      <c r="V574" s="106">
        <f t="shared" si="242"/>
        <v>0</v>
      </c>
      <c r="W574" s="106" t="e">
        <f>IF(EXACT(O574,Y574),M574,M574*(1-#REF!))</f>
        <v>#REF!</v>
      </c>
      <c r="X574" s="106" t="e">
        <f t="shared" si="243"/>
        <v>#REF!</v>
      </c>
      <c r="Y574" s="107" t="s">
        <v>72</v>
      </c>
      <c r="Z574" s="103">
        <f t="shared" si="239"/>
        <v>0</v>
      </c>
      <c r="AA574" s="103">
        <f t="shared" si="240"/>
        <v>0</v>
      </c>
      <c r="AB574" s="128">
        <f t="shared" si="244"/>
        <v>0.63285602654786444</v>
      </c>
      <c r="AC574" s="128" t="e">
        <f t="shared" si="245"/>
        <v>#REF!</v>
      </c>
    </row>
    <row r="575" spans="1:29" ht="50.1" customHeight="1">
      <c r="A575" s="171"/>
      <c r="B575" s="171"/>
      <c r="C575" s="174"/>
      <c r="D575" s="174"/>
      <c r="E575" s="131"/>
      <c r="F575" s="177"/>
      <c r="G575" s="180"/>
      <c r="H575" s="163"/>
      <c r="I575" s="165"/>
      <c r="J575" s="168"/>
      <c r="K575" s="62" t="s">
        <v>105</v>
      </c>
      <c r="L575" s="63">
        <v>16090</v>
      </c>
      <c r="M575" s="63">
        <v>10055</v>
      </c>
      <c r="N575" s="142" t="s">
        <v>2241</v>
      </c>
      <c r="O575" s="127"/>
      <c r="P575" s="100"/>
      <c r="Q575" s="63">
        <f t="shared" si="241"/>
        <v>0</v>
      </c>
      <c r="R575" s="64"/>
      <c r="S575" s="67">
        <v>125</v>
      </c>
      <c r="T575" s="39"/>
      <c r="U575" s="106">
        <f>IF(EXACT(O575,Y575),M575,M575*(1-'Расчет ПРЕДЗАКАЗ'!$D$10))</f>
        <v>9853.9</v>
      </c>
      <c r="V575" s="106">
        <f t="shared" si="242"/>
        <v>0</v>
      </c>
      <c r="W575" s="106" t="e">
        <f>IF(EXACT(O575,Y575),M575,M575*(1-#REF!))</f>
        <v>#REF!</v>
      </c>
      <c r="X575" s="106" t="e">
        <f t="shared" si="243"/>
        <v>#REF!</v>
      </c>
      <c r="Y575" s="107" t="s">
        <v>72</v>
      </c>
      <c r="Z575" s="103">
        <f t="shared" si="239"/>
        <v>0</v>
      </c>
      <c r="AA575" s="103">
        <f t="shared" si="240"/>
        <v>0</v>
      </c>
      <c r="AB575" s="128">
        <f t="shared" si="244"/>
        <v>0.63285602654786444</v>
      </c>
      <c r="AC575" s="128" t="e">
        <f t="shared" si="245"/>
        <v>#REF!</v>
      </c>
    </row>
    <row r="576" spans="1:29" ht="50.1" customHeight="1">
      <c r="A576" s="171"/>
      <c r="B576" s="171"/>
      <c r="C576" s="174"/>
      <c r="D576" s="174"/>
      <c r="E576" s="131"/>
      <c r="F576" s="177"/>
      <c r="G576" s="180"/>
      <c r="H576" s="163"/>
      <c r="I576" s="165"/>
      <c r="J576" s="168"/>
      <c r="K576" s="62" t="s">
        <v>107</v>
      </c>
      <c r="L576" s="63">
        <v>16090</v>
      </c>
      <c r="M576" s="63">
        <v>10055</v>
      </c>
      <c r="N576" s="142" t="s">
        <v>2242</v>
      </c>
      <c r="O576" s="127"/>
      <c r="P576" s="100"/>
      <c r="Q576" s="63">
        <f t="shared" si="241"/>
        <v>0</v>
      </c>
      <c r="R576" s="64"/>
      <c r="S576" s="67">
        <v>75</v>
      </c>
      <c r="T576" s="39"/>
      <c r="U576" s="106">
        <f>IF(EXACT(O576,Y576),M576,M576*(1-'Расчет ПРЕДЗАКАЗ'!$D$10))</f>
        <v>9853.9</v>
      </c>
      <c r="V576" s="106">
        <f t="shared" si="242"/>
        <v>0</v>
      </c>
      <c r="W576" s="106" t="e">
        <f>IF(EXACT(O576,Y576),M576,M576*(1-#REF!))</f>
        <v>#REF!</v>
      </c>
      <c r="X576" s="106" t="e">
        <f t="shared" si="243"/>
        <v>#REF!</v>
      </c>
      <c r="Y576" s="107" t="s">
        <v>72</v>
      </c>
      <c r="Z576" s="103">
        <f t="shared" si="239"/>
        <v>0</v>
      </c>
      <c r="AA576" s="103">
        <f t="shared" si="240"/>
        <v>0</v>
      </c>
      <c r="AB576" s="128">
        <f t="shared" si="244"/>
        <v>0.63285602654786444</v>
      </c>
      <c r="AC576" s="128" t="e">
        <f t="shared" si="245"/>
        <v>#REF!</v>
      </c>
    </row>
    <row r="577" spans="1:29" ht="50.1" customHeight="1">
      <c r="A577" s="171"/>
      <c r="B577" s="171"/>
      <c r="C577" s="174"/>
      <c r="D577" s="174"/>
      <c r="E577" s="131"/>
      <c r="F577" s="177"/>
      <c r="G577" s="180"/>
      <c r="H577" s="163"/>
      <c r="I577" s="165"/>
      <c r="J577" s="168"/>
      <c r="K577" s="62"/>
      <c r="L577" s="63"/>
      <c r="M577" s="63"/>
      <c r="N577" s="143"/>
      <c r="O577" s="127"/>
      <c r="P577" s="100"/>
      <c r="Q577" s="63">
        <f t="shared" si="241"/>
        <v>0</v>
      </c>
      <c r="R577" s="65"/>
      <c r="S577" s="67"/>
      <c r="T577" s="40"/>
      <c r="U577" s="106">
        <f>IF(EXACT(O577,Y577),M577,M577*(1-'Расчет ПРЕДЗАКАЗ'!$D$10))</f>
        <v>0</v>
      </c>
      <c r="V577" s="106">
        <f t="shared" si="242"/>
        <v>0</v>
      </c>
      <c r="W577" s="106" t="e">
        <f>IF(EXACT(O577,Y577),M577,M577*(1-#REF!))</f>
        <v>#REF!</v>
      </c>
      <c r="X577" s="106" t="e">
        <f t="shared" si="243"/>
        <v>#REF!</v>
      </c>
      <c r="Y577" s="107" t="s">
        <v>72</v>
      </c>
      <c r="Z577" s="103">
        <f t="shared" si="239"/>
        <v>0</v>
      </c>
      <c r="AA577" s="103">
        <f t="shared" si="240"/>
        <v>0</v>
      </c>
      <c r="AB577" s="128" t="str">
        <f t="shared" si="244"/>
        <v/>
      </c>
      <c r="AC577" s="128" t="e">
        <f t="shared" si="245"/>
        <v>#REF!</v>
      </c>
    </row>
    <row r="578" spans="1:29" ht="50.1" customHeight="1">
      <c r="A578" s="171"/>
      <c r="B578" s="171"/>
      <c r="C578" s="174"/>
      <c r="D578" s="174"/>
      <c r="E578" s="131"/>
      <c r="F578" s="177"/>
      <c r="G578" s="180"/>
      <c r="H578" s="163"/>
      <c r="I578" s="165"/>
      <c r="J578" s="168"/>
      <c r="K578" s="62"/>
      <c r="L578" s="63"/>
      <c r="M578" s="63"/>
      <c r="N578" s="65"/>
      <c r="O578" s="127"/>
      <c r="P578" s="100"/>
      <c r="Q578" s="63">
        <f t="shared" si="241"/>
        <v>0</v>
      </c>
      <c r="R578" s="65"/>
      <c r="S578" s="67"/>
      <c r="T578" s="40"/>
      <c r="U578" s="106">
        <f>IF(EXACT(O578,Y578),M578,M578*(1-'Расчет ПРЕДЗАКАЗ'!$D$10))</f>
        <v>0</v>
      </c>
      <c r="V578" s="106">
        <f t="shared" si="242"/>
        <v>0</v>
      </c>
      <c r="W578" s="106" t="e">
        <f>IF(EXACT(O578,Y578),M578,M578*(1-#REF!))</f>
        <v>#REF!</v>
      </c>
      <c r="X578" s="106" t="e">
        <f t="shared" si="243"/>
        <v>#REF!</v>
      </c>
      <c r="Y578" s="107" t="s">
        <v>72</v>
      </c>
      <c r="Z578" s="103">
        <f t="shared" si="239"/>
        <v>0</v>
      </c>
      <c r="AA578" s="103">
        <f t="shared" si="240"/>
        <v>0</v>
      </c>
      <c r="AB578" s="128" t="str">
        <f t="shared" si="244"/>
        <v/>
      </c>
      <c r="AC578" s="128" t="e">
        <f t="shared" si="245"/>
        <v>#REF!</v>
      </c>
    </row>
    <row r="579" spans="1:29" ht="50.1" customHeight="1">
      <c r="A579" s="171"/>
      <c r="B579" s="171"/>
      <c r="C579" s="174"/>
      <c r="D579" s="174"/>
      <c r="E579" s="131"/>
      <c r="F579" s="177"/>
      <c r="G579" s="180"/>
      <c r="H579" s="163"/>
      <c r="I579" s="165"/>
      <c r="J579" s="168"/>
      <c r="K579" s="62"/>
      <c r="L579" s="63"/>
      <c r="M579" s="63"/>
      <c r="N579" s="65"/>
      <c r="O579" s="127"/>
      <c r="P579" s="100"/>
      <c r="Q579" s="63">
        <f t="shared" si="241"/>
        <v>0</v>
      </c>
      <c r="R579" s="65"/>
      <c r="S579" s="67"/>
      <c r="T579" s="40"/>
      <c r="U579" s="106">
        <f>IF(EXACT(O579,Y579),M579,M579*(1-'Расчет ПРЕДЗАКАЗ'!$D$10))</f>
        <v>0</v>
      </c>
      <c r="V579" s="106">
        <f t="shared" si="242"/>
        <v>0</v>
      </c>
      <c r="W579" s="106" t="e">
        <f>IF(EXACT(O579,Y579),M579,M579*(1-#REF!))</f>
        <v>#REF!</v>
      </c>
      <c r="X579" s="106" t="e">
        <f t="shared" si="243"/>
        <v>#REF!</v>
      </c>
      <c r="Y579" s="107" t="s">
        <v>72</v>
      </c>
      <c r="Z579" s="103">
        <f t="shared" si="239"/>
        <v>0</v>
      </c>
      <c r="AA579" s="103">
        <f t="shared" si="240"/>
        <v>0</v>
      </c>
      <c r="AB579" s="128" t="str">
        <f t="shared" si="244"/>
        <v/>
      </c>
      <c r="AC579" s="128" t="e">
        <f t="shared" si="245"/>
        <v>#REF!</v>
      </c>
    </row>
    <row r="580" spans="1:29" ht="50.1" customHeight="1">
      <c r="A580" s="171"/>
      <c r="B580" s="171"/>
      <c r="C580" s="174"/>
      <c r="D580" s="174"/>
      <c r="E580" s="131"/>
      <c r="F580" s="177"/>
      <c r="G580" s="180"/>
      <c r="H580" s="163"/>
      <c r="I580" s="165"/>
      <c r="J580" s="168"/>
      <c r="K580" s="62"/>
      <c r="L580" s="63"/>
      <c r="M580" s="63"/>
      <c r="N580" s="65"/>
      <c r="O580" s="127"/>
      <c r="P580" s="100"/>
      <c r="Q580" s="63">
        <f t="shared" si="241"/>
        <v>0</v>
      </c>
      <c r="R580" s="65"/>
      <c r="S580" s="67"/>
      <c r="T580" s="40"/>
      <c r="U580" s="106">
        <f>IF(EXACT(O580,Y580),M580,M580*(1-'Расчет ПРЕДЗАКАЗ'!$D$10))</f>
        <v>0</v>
      </c>
      <c r="V580" s="106">
        <f t="shared" si="242"/>
        <v>0</v>
      </c>
      <c r="W580" s="106" t="e">
        <f>IF(EXACT(O580,Y580),M580,M580*(1-#REF!))</f>
        <v>#REF!</v>
      </c>
      <c r="X580" s="106" t="e">
        <f t="shared" si="243"/>
        <v>#REF!</v>
      </c>
      <c r="Y580" s="107" t="s">
        <v>72</v>
      </c>
      <c r="Z580" s="103">
        <f t="shared" si="239"/>
        <v>0</v>
      </c>
      <c r="AA580" s="103">
        <f t="shared" si="240"/>
        <v>0</v>
      </c>
      <c r="AB580" s="128" t="str">
        <f t="shared" si="244"/>
        <v/>
      </c>
      <c r="AC580" s="128" t="e">
        <f t="shared" si="245"/>
        <v>#REF!</v>
      </c>
    </row>
    <row r="581" spans="1:29" ht="50.1" customHeight="1">
      <c r="A581" s="171"/>
      <c r="B581" s="171"/>
      <c r="C581" s="174"/>
      <c r="D581" s="174"/>
      <c r="E581" s="131"/>
      <c r="F581" s="177"/>
      <c r="G581" s="180"/>
      <c r="H581" s="163"/>
      <c r="I581" s="165"/>
      <c r="J581" s="168"/>
      <c r="K581" s="62"/>
      <c r="L581" s="63"/>
      <c r="M581" s="63"/>
      <c r="N581" s="65"/>
      <c r="O581" s="127"/>
      <c r="P581" s="100"/>
      <c r="Q581" s="63">
        <f t="shared" si="241"/>
        <v>0</v>
      </c>
      <c r="R581" s="65"/>
      <c r="S581" s="67"/>
      <c r="T581" s="40"/>
      <c r="U581" s="106">
        <f>IF(EXACT(O581,Y581),M581,M581*(1-'Расчет ПРЕДЗАКАЗ'!$D$10))</f>
        <v>0</v>
      </c>
      <c r="V581" s="106">
        <f t="shared" si="242"/>
        <v>0</v>
      </c>
      <c r="W581" s="106" t="e">
        <f>IF(EXACT(O581,Y581),M581,M581*(1-#REF!))</f>
        <v>#REF!</v>
      </c>
      <c r="X581" s="106" t="e">
        <f t="shared" si="243"/>
        <v>#REF!</v>
      </c>
      <c r="Y581" s="107" t="s">
        <v>72</v>
      </c>
      <c r="Z581" s="103">
        <f t="shared" si="239"/>
        <v>0</v>
      </c>
      <c r="AA581" s="103">
        <f t="shared" si="240"/>
        <v>0</v>
      </c>
      <c r="AB581" s="128" t="str">
        <f t="shared" si="244"/>
        <v/>
      </c>
      <c r="AC581" s="128" t="e">
        <f t="shared" si="245"/>
        <v>#REF!</v>
      </c>
    </row>
    <row r="582" spans="1:29" ht="50.1" customHeight="1">
      <c r="A582" s="172"/>
      <c r="B582" s="172"/>
      <c r="C582" s="175"/>
      <c r="D582" s="175"/>
      <c r="E582" s="132"/>
      <c r="F582" s="178"/>
      <c r="G582" s="181"/>
      <c r="H582" s="164"/>
      <c r="I582" s="166"/>
      <c r="J582" s="169"/>
      <c r="K582" s="62"/>
      <c r="L582" s="63"/>
      <c r="M582" s="63"/>
      <c r="N582" s="65"/>
      <c r="O582" s="127"/>
      <c r="P582" s="100"/>
      <c r="Q582" s="63">
        <f t="shared" si="241"/>
        <v>0</v>
      </c>
      <c r="R582" s="65"/>
      <c r="S582" s="67"/>
      <c r="T582" s="40"/>
      <c r="U582" s="106">
        <f>IF(EXACT(O582,Y582),M582,M582*(1-'Расчет ПРЕДЗАКАЗ'!$D$10))</f>
        <v>0</v>
      </c>
      <c r="V582" s="106">
        <f t="shared" si="242"/>
        <v>0</v>
      </c>
      <c r="W582" s="106" t="e">
        <f>IF(EXACT(O582,Y582),M582,M582*(1-#REF!))</f>
        <v>#REF!</v>
      </c>
      <c r="X582" s="106" t="e">
        <f t="shared" si="243"/>
        <v>#REF!</v>
      </c>
      <c r="Y582" s="107" t="s">
        <v>72</v>
      </c>
      <c r="Z582" s="103">
        <f t="shared" si="239"/>
        <v>0</v>
      </c>
      <c r="AA582" s="103">
        <f t="shared" si="240"/>
        <v>0</v>
      </c>
      <c r="AB582" s="128" t="str">
        <f t="shared" si="244"/>
        <v/>
      </c>
      <c r="AC582" s="128" t="e">
        <f t="shared" si="245"/>
        <v>#REF!</v>
      </c>
    </row>
    <row r="583" spans="1:29" ht="11.25" customHeight="1" thickBot="1"/>
    <row r="584" spans="1:29" ht="50.1" customHeight="1">
      <c r="A584" s="170">
        <v>267</v>
      </c>
      <c r="B584" s="170" t="s">
        <v>2243</v>
      </c>
      <c r="C584" s="173" t="s">
        <v>2244</v>
      </c>
      <c r="D584" s="173" t="s">
        <v>77</v>
      </c>
      <c r="E584" s="130"/>
      <c r="F584" s="176" t="s">
        <v>2245</v>
      </c>
      <c r="G584" s="179" t="s">
        <v>92</v>
      </c>
      <c r="H584" s="162" t="s">
        <v>2222</v>
      </c>
      <c r="I584" s="162" t="s">
        <v>2246</v>
      </c>
      <c r="J584" s="167" t="s">
        <v>19</v>
      </c>
      <c r="K584" s="62" t="s">
        <v>82</v>
      </c>
      <c r="L584" s="63">
        <v>19750</v>
      </c>
      <c r="M584" s="63">
        <v>12342</v>
      </c>
      <c r="N584" s="142" t="s">
        <v>2247</v>
      </c>
      <c r="O584" s="127"/>
      <c r="P584" s="100"/>
      <c r="Q584" s="63">
        <f>P584*M584</f>
        <v>0</v>
      </c>
      <c r="R584" s="64"/>
      <c r="S584" s="67">
        <v>5</v>
      </c>
      <c r="T584" s="39"/>
      <c r="U584" s="106">
        <f>IF(EXACT(O584,Y584),M584,M584*(1-'Расчет ПРЕДЗАКАЗ'!$D$10))</f>
        <v>12095.16</v>
      </c>
      <c r="V584" s="106">
        <f>P584*U584</f>
        <v>0</v>
      </c>
      <c r="W584" s="106" t="e">
        <f>IF(EXACT(O584,Y584),M584,M584*(1-#REF!))</f>
        <v>#REF!</v>
      </c>
      <c r="X584" s="123" t="e">
        <f>P584*W584</f>
        <v>#REF!</v>
      </c>
      <c r="Y584" s="124" t="s">
        <v>72</v>
      </c>
      <c r="Z584" s="103">
        <f t="shared" ref="Z584:Z598" si="246">IF(EXACT(O584,Y584),Q584,0)</f>
        <v>0</v>
      </c>
      <c r="AA584" s="103">
        <f t="shared" ref="AA584:AA598" si="247">IF(Z584=0,Q584,0)</f>
        <v>0</v>
      </c>
      <c r="AB584" s="128">
        <f>IF(U584=0,"",L584/U584-1)</f>
        <v>0.63288455878219052</v>
      </c>
      <c r="AC584" s="128" t="e">
        <f>IF(W584=0,"",L584/W584-1)</f>
        <v>#REF!</v>
      </c>
    </row>
    <row r="585" spans="1:29" ht="50.1" customHeight="1">
      <c r="A585" s="171"/>
      <c r="B585" s="171"/>
      <c r="C585" s="174"/>
      <c r="D585" s="174"/>
      <c r="E585" s="131"/>
      <c r="F585" s="177"/>
      <c r="G585" s="180"/>
      <c r="H585" s="163"/>
      <c r="I585" s="165"/>
      <c r="J585" s="168"/>
      <c r="K585" s="62" t="s">
        <v>98</v>
      </c>
      <c r="L585" s="63">
        <v>19750</v>
      </c>
      <c r="M585" s="63">
        <v>12342</v>
      </c>
      <c r="N585" s="142" t="s">
        <v>2248</v>
      </c>
      <c r="O585" s="127"/>
      <c r="P585" s="100"/>
      <c r="Q585" s="63">
        <f t="shared" ref="Q585:Q598" si="248">P585*M585</f>
        <v>0</v>
      </c>
      <c r="R585" s="64"/>
      <c r="S585" s="67">
        <v>1</v>
      </c>
      <c r="T585" s="39"/>
      <c r="U585" s="106">
        <f>IF(EXACT(O585,Y585),M585,M585*(1-'Расчет ПРЕДЗАКАЗ'!$D$10))</f>
        <v>12095.16</v>
      </c>
      <c r="V585" s="106">
        <f t="shared" ref="V585:V598" si="249">P585*U585</f>
        <v>0</v>
      </c>
      <c r="W585" s="106" t="e">
        <f>IF(EXACT(O585,Y585),M585,M585*(1-#REF!))</f>
        <v>#REF!</v>
      </c>
      <c r="X585" s="106" t="e">
        <f t="shared" ref="X585:X598" si="250">P585*W585</f>
        <v>#REF!</v>
      </c>
      <c r="Y585" s="107" t="s">
        <v>72</v>
      </c>
      <c r="Z585" s="103">
        <f t="shared" si="246"/>
        <v>0</v>
      </c>
      <c r="AA585" s="103">
        <f t="shared" si="247"/>
        <v>0</v>
      </c>
      <c r="AB585" s="128">
        <f t="shared" ref="AB585:AB598" si="251">IF(U585=0,"",L585/U585-1)</f>
        <v>0.63288455878219052</v>
      </c>
      <c r="AC585" s="128" t="e">
        <f t="shared" ref="AC585:AC598" si="252">IF(W585=0,"",L585/W585-1)</f>
        <v>#REF!</v>
      </c>
    </row>
    <row r="586" spans="1:29" ht="50.1" customHeight="1">
      <c r="A586" s="171"/>
      <c r="B586" s="171"/>
      <c r="C586" s="174"/>
      <c r="D586" s="174"/>
      <c r="E586" s="131"/>
      <c r="F586" s="177"/>
      <c r="G586" s="180"/>
      <c r="H586" s="163"/>
      <c r="I586" s="165"/>
      <c r="J586" s="168"/>
      <c r="K586" s="62" t="s">
        <v>101</v>
      </c>
      <c r="L586" s="63">
        <v>19750</v>
      </c>
      <c r="M586" s="63">
        <v>12342</v>
      </c>
      <c r="N586" s="142" t="s">
        <v>2249</v>
      </c>
      <c r="O586" s="127"/>
      <c r="P586" s="100"/>
      <c r="Q586" s="63">
        <f t="shared" si="248"/>
        <v>0</v>
      </c>
      <c r="R586" s="64"/>
      <c r="S586" s="67">
        <v>1</v>
      </c>
      <c r="T586" s="39"/>
      <c r="U586" s="106">
        <f>IF(EXACT(O586,Y586),M586,M586*(1-'Расчет ПРЕДЗАКАЗ'!$D$10))</f>
        <v>12095.16</v>
      </c>
      <c r="V586" s="106">
        <f t="shared" si="249"/>
        <v>0</v>
      </c>
      <c r="W586" s="106" t="e">
        <f>IF(EXACT(O586,Y586),M586,M586*(1-#REF!))</f>
        <v>#REF!</v>
      </c>
      <c r="X586" s="106" t="e">
        <f t="shared" si="250"/>
        <v>#REF!</v>
      </c>
      <c r="Y586" s="107" t="s">
        <v>72</v>
      </c>
      <c r="Z586" s="103">
        <f t="shared" si="246"/>
        <v>0</v>
      </c>
      <c r="AA586" s="103">
        <f t="shared" si="247"/>
        <v>0</v>
      </c>
      <c r="AB586" s="128">
        <f t="shared" si="251"/>
        <v>0.63288455878219052</v>
      </c>
      <c r="AC586" s="128" t="e">
        <f t="shared" si="252"/>
        <v>#REF!</v>
      </c>
    </row>
    <row r="587" spans="1:29" ht="50.1" customHeight="1">
      <c r="A587" s="171"/>
      <c r="B587" s="171"/>
      <c r="C587" s="174"/>
      <c r="D587" s="174"/>
      <c r="E587" s="131"/>
      <c r="F587" s="177"/>
      <c r="G587" s="180"/>
      <c r="H587" s="163"/>
      <c r="I587" s="165"/>
      <c r="J587" s="168"/>
      <c r="K587" s="62" t="s">
        <v>105</v>
      </c>
      <c r="L587" s="63">
        <v>19750</v>
      </c>
      <c r="M587" s="63">
        <v>12342</v>
      </c>
      <c r="N587" s="142" t="s">
        <v>2250</v>
      </c>
      <c r="O587" s="127"/>
      <c r="P587" s="100"/>
      <c r="Q587" s="63">
        <f t="shared" si="248"/>
        <v>0</v>
      </c>
      <c r="R587" s="64"/>
      <c r="S587" s="67">
        <v>11</v>
      </c>
      <c r="T587" s="39"/>
      <c r="U587" s="106">
        <f>IF(EXACT(O587,Y587),M587,M587*(1-'Расчет ПРЕДЗАКАЗ'!$D$10))</f>
        <v>12095.16</v>
      </c>
      <c r="V587" s="106">
        <f t="shared" si="249"/>
        <v>0</v>
      </c>
      <c r="W587" s="106" t="e">
        <f>IF(EXACT(O587,Y587),M587,M587*(1-#REF!))</f>
        <v>#REF!</v>
      </c>
      <c r="X587" s="106" t="e">
        <f t="shared" si="250"/>
        <v>#REF!</v>
      </c>
      <c r="Y587" s="107" t="s">
        <v>72</v>
      </c>
      <c r="Z587" s="103">
        <f t="shared" si="246"/>
        <v>0</v>
      </c>
      <c r="AA587" s="103">
        <f t="shared" si="247"/>
        <v>0</v>
      </c>
      <c r="AB587" s="128">
        <f t="shared" si="251"/>
        <v>0.63288455878219052</v>
      </c>
      <c r="AC587" s="128" t="e">
        <f t="shared" si="252"/>
        <v>#REF!</v>
      </c>
    </row>
    <row r="588" spans="1:29" ht="50.1" customHeight="1">
      <c r="A588" s="171"/>
      <c r="B588" s="171"/>
      <c r="C588" s="174"/>
      <c r="D588" s="174"/>
      <c r="E588" s="131"/>
      <c r="F588" s="177"/>
      <c r="G588" s="180"/>
      <c r="H588" s="163"/>
      <c r="I588" s="165"/>
      <c r="J588" s="168"/>
      <c r="K588" s="62" t="s">
        <v>395</v>
      </c>
      <c r="L588" s="63">
        <v>19750</v>
      </c>
      <c r="M588" s="63">
        <v>12342</v>
      </c>
      <c r="N588" s="142" t="s">
        <v>2251</v>
      </c>
      <c r="O588" s="127"/>
      <c r="P588" s="100"/>
      <c r="Q588" s="63">
        <f t="shared" si="248"/>
        <v>0</v>
      </c>
      <c r="R588" s="64"/>
      <c r="S588" s="67">
        <v>2</v>
      </c>
      <c r="T588" s="39"/>
      <c r="U588" s="106">
        <f>IF(EXACT(O588,Y588),M588,M588*(1-'Расчет ПРЕДЗАКАЗ'!$D$10))</f>
        <v>12095.16</v>
      </c>
      <c r="V588" s="106">
        <f t="shared" si="249"/>
        <v>0</v>
      </c>
      <c r="W588" s="106" t="e">
        <f>IF(EXACT(O588,Y588),M588,M588*(1-#REF!))</f>
        <v>#REF!</v>
      </c>
      <c r="X588" s="106" t="e">
        <f t="shared" si="250"/>
        <v>#REF!</v>
      </c>
      <c r="Y588" s="107" t="s">
        <v>72</v>
      </c>
      <c r="Z588" s="103">
        <f t="shared" si="246"/>
        <v>0</v>
      </c>
      <c r="AA588" s="103">
        <f t="shared" si="247"/>
        <v>0</v>
      </c>
      <c r="AB588" s="128">
        <f t="shared" si="251"/>
        <v>0.63288455878219052</v>
      </c>
      <c r="AC588" s="128" t="e">
        <f t="shared" si="252"/>
        <v>#REF!</v>
      </c>
    </row>
    <row r="589" spans="1:29" ht="50.1" customHeight="1">
      <c r="A589" s="171"/>
      <c r="B589" s="171"/>
      <c r="C589" s="174"/>
      <c r="D589" s="174"/>
      <c r="E589" s="131"/>
      <c r="F589" s="177"/>
      <c r="G589" s="180"/>
      <c r="H589" s="163"/>
      <c r="I589" s="165"/>
      <c r="J589" s="168"/>
      <c r="K589" s="62"/>
      <c r="L589" s="63"/>
      <c r="M589" s="63"/>
      <c r="N589" s="142"/>
      <c r="O589" s="127"/>
      <c r="P589" s="100"/>
      <c r="Q589" s="63">
        <f t="shared" si="248"/>
        <v>0</v>
      </c>
      <c r="R589" s="64"/>
      <c r="S589" s="67"/>
      <c r="T589" s="39"/>
      <c r="U589" s="106">
        <f>IF(EXACT(O589,Y589),M589,M589*(1-'Расчет ПРЕДЗАКАЗ'!$D$10))</f>
        <v>0</v>
      </c>
      <c r="V589" s="106">
        <f t="shared" si="249"/>
        <v>0</v>
      </c>
      <c r="W589" s="106" t="e">
        <f>IF(EXACT(O589,Y589),M589,M589*(1-#REF!))</f>
        <v>#REF!</v>
      </c>
      <c r="X589" s="106" t="e">
        <f t="shared" si="250"/>
        <v>#REF!</v>
      </c>
      <c r="Y589" s="107" t="s">
        <v>72</v>
      </c>
      <c r="Z589" s="103">
        <f t="shared" si="246"/>
        <v>0</v>
      </c>
      <c r="AA589" s="103">
        <f t="shared" si="247"/>
        <v>0</v>
      </c>
      <c r="AB589" s="128" t="str">
        <f t="shared" si="251"/>
        <v/>
      </c>
      <c r="AC589" s="128" t="e">
        <f t="shared" si="252"/>
        <v>#REF!</v>
      </c>
    </row>
    <row r="590" spans="1:29" ht="50.1" customHeight="1">
      <c r="A590" s="171"/>
      <c r="B590" s="171"/>
      <c r="C590" s="174"/>
      <c r="D590" s="174"/>
      <c r="E590" s="131"/>
      <c r="F590" s="177"/>
      <c r="G590" s="180"/>
      <c r="H590" s="163"/>
      <c r="I590" s="165"/>
      <c r="J590" s="168"/>
      <c r="K590" s="62"/>
      <c r="L590" s="63"/>
      <c r="M590" s="63"/>
      <c r="N590" s="142"/>
      <c r="O590" s="127"/>
      <c r="P590" s="100"/>
      <c r="Q590" s="63">
        <f t="shared" si="248"/>
        <v>0</v>
      </c>
      <c r="R590" s="64"/>
      <c r="S590" s="67"/>
      <c r="T590" s="39"/>
      <c r="U590" s="106">
        <f>IF(EXACT(O590,Y590),M590,M590*(1-'Расчет ПРЕДЗАКАЗ'!$D$10))</f>
        <v>0</v>
      </c>
      <c r="V590" s="106">
        <f t="shared" si="249"/>
        <v>0</v>
      </c>
      <c r="W590" s="106" t="e">
        <f>IF(EXACT(O590,Y590),M590,M590*(1-#REF!))</f>
        <v>#REF!</v>
      </c>
      <c r="X590" s="106" t="e">
        <f t="shared" si="250"/>
        <v>#REF!</v>
      </c>
      <c r="Y590" s="107" t="s">
        <v>72</v>
      </c>
      <c r="Z590" s="103">
        <f t="shared" si="246"/>
        <v>0</v>
      </c>
      <c r="AA590" s="103">
        <f t="shared" si="247"/>
        <v>0</v>
      </c>
      <c r="AB590" s="128" t="str">
        <f t="shared" si="251"/>
        <v/>
      </c>
      <c r="AC590" s="128" t="e">
        <f t="shared" si="252"/>
        <v>#REF!</v>
      </c>
    </row>
    <row r="591" spans="1:29" ht="50.1" customHeight="1">
      <c r="A591" s="171"/>
      <c r="B591" s="171"/>
      <c r="C591" s="174"/>
      <c r="D591" s="174"/>
      <c r="E591" s="131"/>
      <c r="F591" s="177"/>
      <c r="G591" s="180"/>
      <c r="H591" s="163"/>
      <c r="I591" s="165"/>
      <c r="J591" s="168"/>
      <c r="K591" s="62"/>
      <c r="L591" s="63"/>
      <c r="M591" s="63"/>
      <c r="N591" s="142"/>
      <c r="O591" s="127"/>
      <c r="P591" s="100"/>
      <c r="Q591" s="63">
        <f t="shared" si="248"/>
        <v>0</v>
      </c>
      <c r="R591" s="64"/>
      <c r="S591" s="67"/>
      <c r="T591" s="39"/>
      <c r="U591" s="106">
        <f>IF(EXACT(O591,Y591),M591,M591*(1-'Расчет ПРЕДЗАКАЗ'!$D$10))</f>
        <v>0</v>
      </c>
      <c r="V591" s="106">
        <f t="shared" si="249"/>
        <v>0</v>
      </c>
      <c r="W591" s="106" t="e">
        <f>IF(EXACT(O591,Y591),M591,M591*(1-#REF!))</f>
        <v>#REF!</v>
      </c>
      <c r="X591" s="106" t="e">
        <f t="shared" si="250"/>
        <v>#REF!</v>
      </c>
      <c r="Y591" s="107" t="s">
        <v>72</v>
      </c>
      <c r="Z591" s="103">
        <f t="shared" si="246"/>
        <v>0</v>
      </c>
      <c r="AA591" s="103">
        <f t="shared" si="247"/>
        <v>0</v>
      </c>
      <c r="AB591" s="128" t="str">
        <f t="shared" si="251"/>
        <v/>
      </c>
      <c r="AC591" s="128" t="e">
        <f t="shared" si="252"/>
        <v>#REF!</v>
      </c>
    </row>
    <row r="592" spans="1:29" ht="50.1" customHeight="1">
      <c r="A592" s="171"/>
      <c r="B592" s="171"/>
      <c r="C592" s="174"/>
      <c r="D592" s="174"/>
      <c r="E592" s="131"/>
      <c r="F592" s="177"/>
      <c r="G592" s="180"/>
      <c r="H592" s="163"/>
      <c r="I592" s="165"/>
      <c r="J592" s="168"/>
      <c r="K592" s="62"/>
      <c r="L592" s="63"/>
      <c r="M592" s="63"/>
      <c r="N592" s="142"/>
      <c r="O592" s="127"/>
      <c r="P592" s="100"/>
      <c r="Q592" s="63">
        <f t="shared" si="248"/>
        <v>0</v>
      </c>
      <c r="R592" s="64"/>
      <c r="S592" s="67"/>
      <c r="T592" s="39"/>
      <c r="U592" s="106">
        <f>IF(EXACT(O592,Y592),M592,M592*(1-'Расчет ПРЕДЗАКАЗ'!$D$10))</f>
        <v>0</v>
      </c>
      <c r="V592" s="106">
        <f t="shared" si="249"/>
        <v>0</v>
      </c>
      <c r="W592" s="106" t="e">
        <f>IF(EXACT(O592,Y592),M592,M592*(1-#REF!))</f>
        <v>#REF!</v>
      </c>
      <c r="X592" s="106" t="e">
        <f t="shared" si="250"/>
        <v>#REF!</v>
      </c>
      <c r="Y592" s="107" t="s">
        <v>72</v>
      </c>
      <c r="Z592" s="103">
        <f t="shared" si="246"/>
        <v>0</v>
      </c>
      <c r="AA592" s="103">
        <f t="shared" si="247"/>
        <v>0</v>
      </c>
      <c r="AB592" s="128" t="str">
        <f t="shared" si="251"/>
        <v/>
      </c>
      <c r="AC592" s="128" t="e">
        <f t="shared" si="252"/>
        <v>#REF!</v>
      </c>
    </row>
    <row r="593" spans="1:29" ht="50.1" customHeight="1">
      <c r="A593" s="171"/>
      <c r="B593" s="171"/>
      <c r="C593" s="174"/>
      <c r="D593" s="174"/>
      <c r="E593" s="131"/>
      <c r="F593" s="177"/>
      <c r="G593" s="180"/>
      <c r="H593" s="163"/>
      <c r="I593" s="165"/>
      <c r="J593" s="168"/>
      <c r="K593" s="62"/>
      <c r="L593" s="63"/>
      <c r="M593" s="63"/>
      <c r="N593" s="143"/>
      <c r="O593" s="127"/>
      <c r="P593" s="100"/>
      <c r="Q593" s="63">
        <f t="shared" si="248"/>
        <v>0</v>
      </c>
      <c r="R593" s="65"/>
      <c r="S593" s="67"/>
      <c r="T593" s="40"/>
      <c r="U593" s="106">
        <f>IF(EXACT(O593,Y593),M593,M593*(1-'Расчет ПРЕДЗАКАЗ'!$D$10))</f>
        <v>0</v>
      </c>
      <c r="V593" s="106">
        <f t="shared" si="249"/>
        <v>0</v>
      </c>
      <c r="W593" s="106" t="e">
        <f>IF(EXACT(O593,Y593),M593,M593*(1-#REF!))</f>
        <v>#REF!</v>
      </c>
      <c r="X593" s="106" t="e">
        <f t="shared" si="250"/>
        <v>#REF!</v>
      </c>
      <c r="Y593" s="107" t="s">
        <v>72</v>
      </c>
      <c r="Z593" s="103">
        <f t="shared" si="246"/>
        <v>0</v>
      </c>
      <c r="AA593" s="103">
        <f t="shared" si="247"/>
        <v>0</v>
      </c>
      <c r="AB593" s="128" t="str">
        <f t="shared" si="251"/>
        <v/>
      </c>
      <c r="AC593" s="128" t="e">
        <f t="shared" si="252"/>
        <v>#REF!</v>
      </c>
    </row>
    <row r="594" spans="1:29" ht="50.1" customHeight="1">
      <c r="A594" s="171"/>
      <c r="B594" s="171"/>
      <c r="C594" s="174"/>
      <c r="D594" s="174"/>
      <c r="E594" s="131"/>
      <c r="F594" s="177"/>
      <c r="G594" s="180"/>
      <c r="H594" s="163"/>
      <c r="I594" s="165"/>
      <c r="J594" s="168"/>
      <c r="K594" s="62"/>
      <c r="L594" s="63"/>
      <c r="M594" s="63"/>
      <c r="N594" s="65"/>
      <c r="O594" s="127"/>
      <c r="P594" s="100"/>
      <c r="Q594" s="63">
        <f t="shared" si="248"/>
        <v>0</v>
      </c>
      <c r="R594" s="65"/>
      <c r="S594" s="67"/>
      <c r="T594" s="40"/>
      <c r="U594" s="106">
        <f>IF(EXACT(O594,Y594),M594,M594*(1-'Расчет ПРЕДЗАКАЗ'!$D$10))</f>
        <v>0</v>
      </c>
      <c r="V594" s="106">
        <f t="shared" si="249"/>
        <v>0</v>
      </c>
      <c r="W594" s="106" t="e">
        <f>IF(EXACT(O594,Y594),M594,M594*(1-#REF!))</f>
        <v>#REF!</v>
      </c>
      <c r="X594" s="106" t="e">
        <f t="shared" si="250"/>
        <v>#REF!</v>
      </c>
      <c r="Y594" s="107" t="s">
        <v>72</v>
      </c>
      <c r="Z594" s="103">
        <f t="shared" si="246"/>
        <v>0</v>
      </c>
      <c r="AA594" s="103">
        <f t="shared" si="247"/>
        <v>0</v>
      </c>
      <c r="AB594" s="128" t="str">
        <f t="shared" si="251"/>
        <v/>
      </c>
      <c r="AC594" s="128" t="e">
        <f t="shared" si="252"/>
        <v>#REF!</v>
      </c>
    </row>
    <row r="595" spans="1:29" ht="50.1" customHeight="1">
      <c r="A595" s="171"/>
      <c r="B595" s="171"/>
      <c r="C595" s="174"/>
      <c r="D595" s="174"/>
      <c r="E595" s="131"/>
      <c r="F595" s="177"/>
      <c r="G595" s="180"/>
      <c r="H595" s="163"/>
      <c r="I595" s="165"/>
      <c r="J595" s="168"/>
      <c r="K595" s="62"/>
      <c r="L595" s="63"/>
      <c r="M595" s="63"/>
      <c r="N595" s="65"/>
      <c r="O595" s="127"/>
      <c r="P595" s="100"/>
      <c r="Q595" s="63">
        <f t="shared" si="248"/>
        <v>0</v>
      </c>
      <c r="R595" s="65"/>
      <c r="S595" s="67"/>
      <c r="T595" s="40"/>
      <c r="U595" s="106">
        <f>IF(EXACT(O595,Y595),M595,M595*(1-'Расчет ПРЕДЗАКАЗ'!$D$10))</f>
        <v>0</v>
      </c>
      <c r="V595" s="106">
        <f t="shared" si="249"/>
        <v>0</v>
      </c>
      <c r="W595" s="106" t="e">
        <f>IF(EXACT(O595,Y595),M595,M595*(1-#REF!))</f>
        <v>#REF!</v>
      </c>
      <c r="X595" s="106" t="e">
        <f t="shared" si="250"/>
        <v>#REF!</v>
      </c>
      <c r="Y595" s="107" t="s">
        <v>72</v>
      </c>
      <c r="Z595" s="103">
        <f t="shared" si="246"/>
        <v>0</v>
      </c>
      <c r="AA595" s="103">
        <f t="shared" si="247"/>
        <v>0</v>
      </c>
      <c r="AB595" s="128" t="str">
        <f t="shared" si="251"/>
        <v/>
      </c>
      <c r="AC595" s="128" t="e">
        <f t="shared" si="252"/>
        <v>#REF!</v>
      </c>
    </row>
    <row r="596" spans="1:29" ht="50.1" customHeight="1">
      <c r="A596" s="171"/>
      <c r="B596" s="171"/>
      <c r="C596" s="174"/>
      <c r="D596" s="174"/>
      <c r="E596" s="131"/>
      <c r="F596" s="177"/>
      <c r="G596" s="180"/>
      <c r="H596" s="163"/>
      <c r="I596" s="165"/>
      <c r="J596" s="168"/>
      <c r="K596" s="62"/>
      <c r="L596" s="63"/>
      <c r="M596" s="63"/>
      <c r="N596" s="65"/>
      <c r="O596" s="127"/>
      <c r="P596" s="100"/>
      <c r="Q596" s="63">
        <f t="shared" si="248"/>
        <v>0</v>
      </c>
      <c r="R596" s="65"/>
      <c r="S596" s="67"/>
      <c r="T596" s="40"/>
      <c r="U596" s="106">
        <f>IF(EXACT(O596,Y596),M596,M596*(1-'Расчет ПРЕДЗАКАЗ'!$D$10))</f>
        <v>0</v>
      </c>
      <c r="V596" s="106">
        <f t="shared" si="249"/>
        <v>0</v>
      </c>
      <c r="W596" s="106" t="e">
        <f>IF(EXACT(O596,Y596),M596,M596*(1-#REF!))</f>
        <v>#REF!</v>
      </c>
      <c r="X596" s="106" t="e">
        <f t="shared" si="250"/>
        <v>#REF!</v>
      </c>
      <c r="Y596" s="107" t="s">
        <v>72</v>
      </c>
      <c r="Z596" s="103">
        <f t="shared" si="246"/>
        <v>0</v>
      </c>
      <c r="AA596" s="103">
        <f t="shared" si="247"/>
        <v>0</v>
      </c>
      <c r="AB596" s="128" t="str">
        <f t="shared" si="251"/>
        <v/>
      </c>
      <c r="AC596" s="128" t="e">
        <f t="shared" si="252"/>
        <v>#REF!</v>
      </c>
    </row>
    <row r="597" spans="1:29" ht="50.1" customHeight="1">
      <c r="A597" s="171"/>
      <c r="B597" s="171"/>
      <c r="C597" s="174"/>
      <c r="D597" s="174"/>
      <c r="E597" s="131"/>
      <c r="F597" s="177"/>
      <c r="G597" s="180"/>
      <c r="H597" s="163"/>
      <c r="I597" s="165"/>
      <c r="J597" s="168"/>
      <c r="K597" s="62"/>
      <c r="L597" s="63"/>
      <c r="M597" s="63"/>
      <c r="N597" s="65"/>
      <c r="O597" s="127"/>
      <c r="P597" s="100"/>
      <c r="Q597" s="63">
        <f t="shared" si="248"/>
        <v>0</v>
      </c>
      <c r="R597" s="65"/>
      <c r="S597" s="67"/>
      <c r="T597" s="40"/>
      <c r="U597" s="106">
        <f>IF(EXACT(O597,Y597),M597,M597*(1-'Расчет ПРЕДЗАКАЗ'!$D$10))</f>
        <v>0</v>
      </c>
      <c r="V597" s="106">
        <f t="shared" si="249"/>
        <v>0</v>
      </c>
      <c r="W597" s="106" t="e">
        <f>IF(EXACT(O597,Y597),M597,M597*(1-#REF!))</f>
        <v>#REF!</v>
      </c>
      <c r="X597" s="106" t="e">
        <f t="shared" si="250"/>
        <v>#REF!</v>
      </c>
      <c r="Y597" s="107" t="s">
        <v>72</v>
      </c>
      <c r="Z597" s="103">
        <f t="shared" si="246"/>
        <v>0</v>
      </c>
      <c r="AA597" s="103">
        <f t="shared" si="247"/>
        <v>0</v>
      </c>
      <c r="AB597" s="128" t="str">
        <f t="shared" si="251"/>
        <v/>
      </c>
      <c r="AC597" s="128" t="e">
        <f t="shared" si="252"/>
        <v>#REF!</v>
      </c>
    </row>
    <row r="598" spans="1:29" ht="50.1" customHeight="1">
      <c r="A598" s="172"/>
      <c r="B598" s="172"/>
      <c r="C598" s="175"/>
      <c r="D598" s="175"/>
      <c r="E598" s="132"/>
      <c r="F598" s="178"/>
      <c r="G598" s="181"/>
      <c r="H598" s="164"/>
      <c r="I598" s="166"/>
      <c r="J598" s="169"/>
      <c r="K598" s="62"/>
      <c r="L598" s="63"/>
      <c r="M598" s="63"/>
      <c r="N598" s="65"/>
      <c r="O598" s="127"/>
      <c r="P598" s="100"/>
      <c r="Q598" s="63">
        <f t="shared" si="248"/>
        <v>0</v>
      </c>
      <c r="R598" s="65"/>
      <c r="S598" s="67"/>
      <c r="T598" s="40"/>
      <c r="U598" s="106">
        <f>IF(EXACT(O598,Y598),M598,M598*(1-'Расчет ПРЕДЗАКАЗ'!$D$10))</f>
        <v>0</v>
      </c>
      <c r="V598" s="106">
        <f t="shared" si="249"/>
        <v>0</v>
      </c>
      <c r="W598" s="106" t="e">
        <f>IF(EXACT(O598,Y598),M598,M598*(1-#REF!))</f>
        <v>#REF!</v>
      </c>
      <c r="X598" s="106" t="e">
        <f t="shared" si="250"/>
        <v>#REF!</v>
      </c>
      <c r="Y598" s="107" t="s">
        <v>72</v>
      </c>
      <c r="Z598" s="103">
        <f t="shared" si="246"/>
        <v>0</v>
      </c>
      <c r="AA598" s="103">
        <f t="shared" si="247"/>
        <v>0</v>
      </c>
      <c r="AB598" s="128" t="str">
        <f t="shared" si="251"/>
        <v/>
      </c>
      <c r="AC598" s="128" t="e">
        <f t="shared" si="252"/>
        <v>#REF!</v>
      </c>
    </row>
    <row r="599" spans="1:29" ht="11.25" customHeight="1" thickBot="1"/>
    <row r="600" spans="1:29" ht="50.1" customHeight="1">
      <c r="A600" s="170">
        <v>268</v>
      </c>
      <c r="B600" s="170" t="s">
        <v>2252</v>
      </c>
      <c r="C600" s="173" t="s">
        <v>2253</v>
      </c>
      <c r="D600" s="173" t="s">
        <v>77</v>
      </c>
      <c r="E600" s="130"/>
      <c r="F600" s="176" t="s">
        <v>2254</v>
      </c>
      <c r="G600" s="179" t="s">
        <v>79</v>
      </c>
      <c r="H600" s="162" t="s">
        <v>2232</v>
      </c>
      <c r="I600" s="162" t="s">
        <v>2255</v>
      </c>
      <c r="J600" s="167" t="s">
        <v>19</v>
      </c>
      <c r="K600" s="62" t="s">
        <v>82</v>
      </c>
      <c r="L600" s="63">
        <v>15410</v>
      </c>
      <c r="M600" s="63">
        <v>9630</v>
      </c>
      <c r="N600" s="142" t="s">
        <v>2256</v>
      </c>
      <c r="O600" s="127"/>
      <c r="P600" s="100"/>
      <c r="Q600" s="63">
        <f>P600*M600</f>
        <v>0</v>
      </c>
      <c r="R600" s="64"/>
      <c r="S600" s="67">
        <v>144</v>
      </c>
      <c r="T600" s="39"/>
      <c r="U600" s="106">
        <f>IF(EXACT(O600,Y600),M600,M600*(1-'Расчет ПРЕДЗАКАЗ'!$D$10))</f>
        <v>9437.4</v>
      </c>
      <c r="V600" s="106">
        <f>P600*U600</f>
        <v>0</v>
      </c>
      <c r="W600" s="106" t="e">
        <f>IF(EXACT(O600,Y600),M600,M600*(1-#REF!))</f>
        <v>#REF!</v>
      </c>
      <c r="X600" s="123" t="e">
        <f>P600*W600</f>
        <v>#REF!</v>
      </c>
      <c r="Y600" s="124" t="s">
        <v>72</v>
      </c>
      <c r="Z600" s="103">
        <f t="shared" ref="Z600:Z614" si="253">IF(EXACT(O600,Y600),Q600,0)</f>
        <v>0</v>
      </c>
      <c r="AA600" s="103">
        <f t="shared" ref="AA600:AA614" si="254">IF(Z600=0,Q600,0)</f>
        <v>0</v>
      </c>
      <c r="AB600" s="128">
        <f>IF(U600=0,"",L600/U600-1)</f>
        <v>0.6328649839998306</v>
      </c>
      <c r="AC600" s="128" t="e">
        <f>IF(W600=0,"",L600/W600-1)</f>
        <v>#REF!</v>
      </c>
    </row>
    <row r="601" spans="1:29" ht="50.1" customHeight="1">
      <c r="A601" s="171"/>
      <c r="B601" s="171"/>
      <c r="C601" s="174"/>
      <c r="D601" s="174"/>
      <c r="E601" s="131"/>
      <c r="F601" s="177"/>
      <c r="G601" s="180"/>
      <c r="H601" s="163"/>
      <c r="I601" s="165"/>
      <c r="J601" s="168"/>
      <c r="K601" s="62" t="s">
        <v>96</v>
      </c>
      <c r="L601" s="63">
        <v>15410</v>
      </c>
      <c r="M601" s="63">
        <v>9630</v>
      </c>
      <c r="N601" s="142" t="s">
        <v>2257</v>
      </c>
      <c r="O601" s="127"/>
      <c r="P601" s="100"/>
      <c r="Q601" s="63">
        <f t="shared" ref="Q601:Q614" si="255">P601*M601</f>
        <v>0</v>
      </c>
      <c r="R601" s="64"/>
      <c r="S601" s="67">
        <v>30</v>
      </c>
      <c r="T601" s="39"/>
      <c r="U601" s="106">
        <f>IF(EXACT(O601,Y601),M601,M601*(1-'Расчет ПРЕДЗАКАЗ'!$D$10))</f>
        <v>9437.4</v>
      </c>
      <c r="V601" s="106">
        <f t="shared" ref="V601:V614" si="256">P601*U601</f>
        <v>0</v>
      </c>
      <c r="W601" s="106" t="e">
        <f>IF(EXACT(O601,Y601),M601,M601*(1-#REF!))</f>
        <v>#REF!</v>
      </c>
      <c r="X601" s="106" t="e">
        <f t="shared" ref="X601:X614" si="257">P601*W601</f>
        <v>#REF!</v>
      </c>
      <c r="Y601" s="107" t="s">
        <v>72</v>
      </c>
      <c r="Z601" s="103">
        <f t="shared" si="253"/>
        <v>0</v>
      </c>
      <c r="AA601" s="103">
        <f t="shared" si="254"/>
        <v>0</v>
      </c>
      <c r="AB601" s="128">
        <f t="shared" ref="AB601:AB614" si="258">IF(U601=0,"",L601/U601-1)</f>
        <v>0.6328649839998306</v>
      </c>
      <c r="AC601" s="128" t="e">
        <f t="shared" ref="AC601:AC614" si="259">IF(W601=0,"",L601/W601-1)</f>
        <v>#REF!</v>
      </c>
    </row>
    <row r="602" spans="1:29" ht="50.1" customHeight="1">
      <c r="A602" s="171"/>
      <c r="B602" s="171"/>
      <c r="C602" s="174"/>
      <c r="D602" s="174"/>
      <c r="E602" s="131"/>
      <c r="F602" s="177"/>
      <c r="G602" s="180"/>
      <c r="H602" s="163"/>
      <c r="I602" s="165"/>
      <c r="J602" s="168"/>
      <c r="K602" s="62" t="s">
        <v>98</v>
      </c>
      <c r="L602" s="63">
        <v>15410</v>
      </c>
      <c r="M602" s="63">
        <v>9630</v>
      </c>
      <c r="N602" s="142" t="s">
        <v>2258</v>
      </c>
      <c r="O602" s="127"/>
      <c r="P602" s="100"/>
      <c r="Q602" s="63">
        <f t="shared" si="255"/>
        <v>0</v>
      </c>
      <c r="R602" s="64"/>
      <c r="S602" s="67">
        <v>6</v>
      </c>
      <c r="T602" s="39"/>
      <c r="U602" s="106">
        <f>IF(EXACT(O602,Y602),M602,M602*(1-'Расчет ПРЕДЗАКАЗ'!$D$10))</f>
        <v>9437.4</v>
      </c>
      <c r="V602" s="106">
        <f t="shared" si="256"/>
        <v>0</v>
      </c>
      <c r="W602" s="106" t="e">
        <f>IF(EXACT(O602,Y602),M602,M602*(1-#REF!))</f>
        <v>#REF!</v>
      </c>
      <c r="X602" s="106" t="e">
        <f t="shared" si="257"/>
        <v>#REF!</v>
      </c>
      <c r="Y602" s="107" t="s">
        <v>72</v>
      </c>
      <c r="Z602" s="103">
        <f t="shared" si="253"/>
        <v>0</v>
      </c>
      <c r="AA602" s="103">
        <f t="shared" si="254"/>
        <v>0</v>
      </c>
      <c r="AB602" s="128">
        <f t="shared" si="258"/>
        <v>0.6328649839998306</v>
      </c>
      <c r="AC602" s="128" t="e">
        <f t="shared" si="259"/>
        <v>#REF!</v>
      </c>
    </row>
    <row r="603" spans="1:29" ht="50.1" customHeight="1">
      <c r="A603" s="171"/>
      <c r="B603" s="171"/>
      <c r="C603" s="174"/>
      <c r="D603" s="174"/>
      <c r="E603" s="131"/>
      <c r="F603" s="177"/>
      <c r="G603" s="180"/>
      <c r="H603" s="163"/>
      <c r="I603" s="165"/>
      <c r="J603" s="168"/>
      <c r="K603" s="62" t="s">
        <v>105</v>
      </c>
      <c r="L603" s="63">
        <v>15410</v>
      </c>
      <c r="M603" s="63">
        <v>9630</v>
      </c>
      <c r="N603" s="142" t="s">
        <v>2259</v>
      </c>
      <c r="O603" s="127"/>
      <c r="P603" s="100"/>
      <c r="Q603" s="63">
        <f t="shared" si="255"/>
        <v>0</v>
      </c>
      <c r="R603" s="64"/>
      <c r="S603" s="67">
        <v>82</v>
      </c>
      <c r="T603" s="39"/>
      <c r="U603" s="106">
        <f>IF(EXACT(O603,Y603),M603,M603*(1-'Расчет ПРЕДЗАКАЗ'!$D$10))</f>
        <v>9437.4</v>
      </c>
      <c r="V603" s="106">
        <f t="shared" si="256"/>
        <v>0</v>
      </c>
      <c r="W603" s="106" t="e">
        <f>IF(EXACT(O603,Y603),M603,M603*(1-#REF!))</f>
        <v>#REF!</v>
      </c>
      <c r="X603" s="106" t="e">
        <f t="shared" si="257"/>
        <v>#REF!</v>
      </c>
      <c r="Y603" s="107" t="s">
        <v>72</v>
      </c>
      <c r="Z603" s="103">
        <f t="shared" si="253"/>
        <v>0</v>
      </c>
      <c r="AA603" s="103">
        <f t="shared" si="254"/>
        <v>0</v>
      </c>
      <c r="AB603" s="128">
        <f t="shared" si="258"/>
        <v>0.6328649839998306</v>
      </c>
      <c r="AC603" s="128" t="e">
        <f t="shared" si="259"/>
        <v>#REF!</v>
      </c>
    </row>
    <row r="604" spans="1:29" ht="50.1" customHeight="1">
      <c r="A604" s="171"/>
      <c r="B604" s="171"/>
      <c r="C604" s="174"/>
      <c r="D604" s="174"/>
      <c r="E604" s="131"/>
      <c r="F604" s="177"/>
      <c r="G604" s="180"/>
      <c r="H604" s="163"/>
      <c r="I604" s="165"/>
      <c r="J604" s="168"/>
      <c r="K604" s="62" t="s">
        <v>107</v>
      </c>
      <c r="L604" s="63">
        <v>15410</v>
      </c>
      <c r="M604" s="63">
        <v>9630</v>
      </c>
      <c r="N604" s="142" t="s">
        <v>2260</v>
      </c>
      <c r="O604" s="127"/>
      <c r="P604" s="100"/>
      <c r="Q604" s="63">
        <f t="shared" si="255"/>
        <v>0</v>
      </c>
      <c r="R604" s="64"/>
      <c r="S604" s="67">
        <v>67</v>
      </c>
      <c r="T604" s="39"/>
      <c r="U604" s="106">
        <f>IF(EXACT(O604,Y604),M604,M604*(1-'Расчет ПРЕДЗАКАЗ'!$D$10))</f>
        <v>9437.4</v>
      </c>
      <c r="V604" s="106">
        <f t="shared" si="256"/>
        <v>0</v>
      </c>
      <c r="W604" s="106" t="e">
        <f>IF(EXACT(O604,Y604),M604,M604*(1-#REF!))</f>
        <v>#REF!</v>
      </c>
      <c r="X604" s="106" t="e">
        <f t="shared" si="257"/>
        <v>#REF!</v>
      </c>
      <c r="Y604" s="107" t="s">
        <v>72</v>
      </c>
      <c r="Z604" s="103">
        <f t="shared" si="253"/>
        <v>0</v>
      </c>
      <c r="AA604" s="103">
        <f t="shared" si="254"/>
        <v>0</v>
      </c>
      <c r="AB604" s="128">
        <f t="shared" si="258"/>
        <v>0.6328649839998306</v>
      </c>
      <c r="AC604" s="128" t="e">
        <f t="shared" si="259"/>
        <v>#REF!</v>
      </c>
    </row>
    <row r="605" spans="1:29" ht="50.1" customHeight="1">
      <c r="A605" s="171"/>
      <c r="B605" s="171"/>
      <c r="C605" s="174"/>
      <c r="D605" s="174"/>
      <c r="E605" s="131"/>
      <c r="F605" s="177"/>
      <c r="G605" s="180"/>
      <c r="H605" s="163"/>
      <c r="I605" s="165"/>
      <c r="J605" s="168"/>
      <c r="K605" s="62"/>
      <c r="L605" s="63"/>
      <c r="M605" s="63"/>
      <c r="N605" s="142"/>
      <c r="O605" s="127"/>
      <c r="P605" s="100"/>
      <c r="Q605" s="63">
        <f t="shared" si="255"/>
        <v>0</v>
      </c>
      <c r="R605" s="64"/>
      <c r="S605" s="67"/>
      <c r="T605" s="39"/>
      <c r="U605" s="106">
        <f>IF(EXACT(O605,Y605),M605,M605*(1-'Расчет ПРЕДЗАКАЗ'!$D$10))</f>
        <v>0</v>
      </c>
      <c r="V605" s="106">
        <f t="shared" si="256"/>
        <v>0</v>
      </c>
      <c r="W605" s="106" t="e">
        <f>IF(EXACT(O605,Y605),M605,M605*(1-#REF!))</f>
        <v>#REF!</v>
      </c>
      <c r="X605" s="106" t="e">
        <f t="shared" si="257"/>
        <v>#REF!</v>
      </c>
      <c r="Y605" s="107" t="s">
        <v>72</v>
      </c>
      <c r="Z605" s="103">
        <f t="shared" si="253"/>
        <v>0</v>
      </c>
      <c r="AA605" s="103">
        <f t="shared" si="254"/>
        <v>0</v>
      </c>
      <c r="AB605" s="128" t="str">
        <f t="shared" si="258"/>
        <v/>
      </c>
      <c r="AC605" s="128" t="e">
        <f t="shared" si="259"/>
        <v>#REF!</v>
      </c>
    </row>
    <row r="606" spans="1:29" ht="50.1" customHeight="1">
      <c r="A606" s="171"/>
      <c r="B606" s="171"/>
      <c r="C606" s="174"/>
      <c r="D606" s="174"/>
      <c r="E606" s="131"/>
      <c r="F606" s="177"/>
      <c r="G606" s="180"/>
      <c r="H606" s="163"/>
      <c r="I606" s="165"/>
      <c r="J606" s="168"/>
      <c r="K606" s="62"/>
      <c r="L606" s="63"/>
      <c r="M606" s="63"/>
      <c r="N606" s="142"/>
      <c r="O606" s="127"/>
      <c r="P606" s="100"/>
      <c r="Q606" s="63">
        <f t="shared" si="255"/>
        <v>0</v>
      </c>
      <c r="R606" s="64"/>
      <c r="S606" s="67"/>
      <c r="T606" s="39"/>
      <c r="U606" s="106">
        <f>IF(EXACT(O606,Y606),M606,M606*(1-'Расчет ПРЕДЗАКАЗ'!$D$10))</f>
        <v>0</v>
      </c>
      <c r="V606" s="106">
        <f t="shared" si="256"/>
        <v>0</v>
      </c>
      <c r="W606" s="106" t="e">
        <f>IF(EXACT(O606,Y606),M606,M606*(1-#REF!))</f>
        <v>#REF!</v>
      </c>
      <c r="X606" s="106" t="e">
        <f t="shared" si="257"/>
        <v>#REF!</v>
      </c>
      <c r="Y606" s="107" t="s">
        <v>72</v>
      </c>
      <c r="Z606" s="103">
        <f t="shared" si="253"/>
        <v>0</v>
      </c>
      <c r="AA606" s="103">
        <f t="shared" si="254"/>
        <v>0</v>
      </c>
      <c r="AB606" s="128" t="str">
        <f t="shared" si="258"/>
        <v/>
      </c>
      <c r="AC606" s="128" t="e">
        <f t="shared" si="259"/>
        <v>#REF!</v>
      </c>
    </row>
    <row r="607" spans="1:29" ht="50.1" customHeight="1">
      <c r="A607" s="171"/>
      <c r="B607" s="171"/>
      <c r="C607" s="174"/>
      <c r="D607" s="174"/>
      <c r="E607" s="131"/>
      <c r="F607" s="177"/>
      <c r="G607" s="180"/>
      <c r="H607" s="163"/>
      <c r="I607" s="165"/>
      <c r="J607" s="168"/>
      <c r="K607" s="62"/>
      <c r="L607" s="63"/>
      <c r="M607" s="63"/>
      <c r="N607" s="142"/>
      <c r="O607" s="127"/>
      <c r="P607" s="100"/>
      <c r="Q607" s="63">
        <f t="shared" si="255"/>
        <v>0</v>
      </c>
      <c r="R607" s="64"/>
      <c r="S607" s="67"/>
      <c r="T607" s="39"/>
      <c r="U607" s="106">
        <f>IF(EXACT(O607,Y607),M607,M607*(1-'Расчет ПРЕДЗАКАЗ'!$D$10))</f>
        <v>0</v>
      </c>
      <c r="V607" s="106">
        <f t="shared" si="256"/>
        <v>0</v>
      </c>
      <c r="W607" s="106" t="e">
        <f>IF(EXACT(O607,Y607),M607,M607*(1-#REF!))</f>
        <v>#REF!</v>
      </c>
      <c r="X607" s="106" t="e">
        <f t="shared" si="257"/>
        <v>#REF!</v>
      </c>
      <c r="Y607" s="107" t="s">
        <v>72</v>
      </c>
      <c r="Z607" s="103">
        <f t="shared" si="253"/>
        <v>0</v>
      </c>
      <c r="AA607" s="103">
        <f t="shared" si="254"/>
        <v>0</v>
      </c>
      <c r="AB607" s="128" t="str">
        <f t="shared" si="258"/>
        <v/>
      </c>
      <c r="AC607" s="128" t="e">
        <f t="shared" si="259"/>
        <v>#REF!</v>
      </c>
    </row>
    <row r="608" spans="1:29" ht="50.1" customHeight="1">
      <c r="A608" s="171"/>
      <c r="B608" s="171"/>
      <c r="C608" s="174"/>
      <c r="D608" s="174"/>
      <c r="E608" s="131"/>
      <c r="F608" s="177"/>
      <c r="G608" s="180"/>
      <c r="H608" s="163"/>
      <c r="I608" s="165"/>
      <c r="J608" s="168"/>
      <c r="K608" s="62"/>
      <c r="L608" s="63"/>
      <c r="M608" s="63"/>
      <c r="N608" s="142"/>
      <c r="O608" s="127"/>
      <c r="P608" s="100"/>
      <c r="Q608" s="63">
        <f t="shared" si="255"/>
        <v>0</v>
      </c>
      <c r="R608" s="64"/>
      <c r="S608" s="67"/>
      <c r="T608" s="39"/>
      <c r="U608" s="106">
        <f>IF(EXACT(O608,Y608),M608,M608*(1-'Расчет ПРЕДЗАКАЗ'!$D$10))</f>
        <v>0</v>
      </c>
      <c r="V608" s="106">
        <f t="shared" si="256"/>
        <v>0</v>
      </c>
      <c r="W608" s="106" t="e">
        <f>IF(EXACT(O608,Y608),M608,M608*(1-#REF!))</f>
        <v>#REF!</v>
      </c>
      <c r="X608" s="106" t="e">
        <f t="shared" si="257"/>
        <v>#REF!</v>
      </c>
      <c r="Y608" s="107" t="s">
        <v>72</v>
      </c>
      <c r="Z608" s="103">
        <f t="shared" si="253"/>
        <v>0</v>
      </c>
      <c r="AA608" s="103">
        <f t="shared" si="254"/>
        <v>0</v>
      </c>
      <c r="AB608" s="128" t="str">
        <f t="shared" si="258"/>
        <v/>
      </c>
      <c r="AC608" s="128" t="e">
        <f t="shared" si="259"/>
        <v>#REF!</v>
      </c>
    </row>
    <row r="609" spans="1:29" ht="50.1" customHeight="1">
      <c r="A609" s="171"/>
      <c r="B609" s="171"/>
      <c r="C609" s="174"/>
      <c r="D609" s="174"/>
      <c r="E609" s="131"/>
      <c r="F609" s="177"/>
      <c r="G609" s="180"/>
      <c r="H609" s="163"/>
      <c r="I609" s="165"/>
      <c r="J609" s="168"/>
      <c r="K609" s="62"/>
      <c r="L609" s="63"/>
      <c r="M609" s="63"/>
      <c r="N609" s="143"/>
      <c r="O609" s="127"/>
      <c r="P609" s="100"/>
      <c r="Q609" s="63">
        <f t="shared" si="255"/>
        <v>0</v>
      </c>
      <c r="R609" s="65"/>
      <c r="S609" s="67"/>
      <c r="T609" s="40"/>
      <c r="U609" s="106">
        <f>IF(EXACT(O609,Y609),M609,M609*(1-'Расчет ПРЕДЗАКАЗ'!$D$10))</f>
        <v>0</v>
      </c>
      <c r="V609" s="106">
        <f t="shared" si="256"/>
        <v>0</v>
      </c>
      <c r="W609" s="106" t="e">
        <f>IF(EXACT(O609,Y609),M609,M609*(1-#REF!))</f>
        <v>#REF!</v>
      </c>
      <c r="X609" s="106" t="e">
        <f t="shared" si="257"/>
        <v>#REF!</v>
      </c>
      <c r="Y609" s="107" t="s">
        <v>72</v>
      </c>
      <c r="Z609" s="103">
        <f t="shared" si="253"/>
        <v>0</v>
      </c>
      <c r="AA609" s="103">
        <f t="shared" si="254"/>
        <v>0</v>
      </c>
      <c r="AB609" s="128" t="str">
        <f t="shared" si="258"/>
        <v/>
      </c>
      <c r="AC609" s="128" t="e">
        <f t="shared" si="259"/>
        <v>#REF!</v>
      </c>
    </row>
    <row r="610" spans="1:29" ht="50.1" customHeight="1">
      <c r="A610" s="171"/>
      <c r="B610" s="171"/>
      <c r="C610" s="174"/>
      <c r="D610" s="174"/>
      <c r="E610" s="131"/>
      <c r="F610" s="177"/>
      <c r="G610" s="180"/>
      <c r="H610" s="163"/>
      <c r="I610" s="165"/>
      <c r="J610" s="168"/>
      <c r="K610" s="62"/>
      <c r="L610" s="63"/>
      <c r="M610" s="63"/>
      <c r="N610" s="65"/>
      <c r="O610" s="127"/>
      <c r="P610" s="100"/>
      <c r="Q610" s="63">
        <f t="shared" si="255"/>
        <v>0</v>
      </c>
      <c r="R610" s="65"/>
      <c r="S610" s="67"/>
      <c r="T610" s="40"/>
      <c r="U610" s="106">
        <f>IF(EXACT(O610,Y610),M610,M610*(1-'Расчет ПРЕДЗАКАЗ'!$D$10))</f>
        <v>0</v>
      </c>
      <c r="V610" s="106">
        <f t="shared" si="256"/>
        <v>0</v>
      </c>
      <c r="W610" s="106" t="e">
        <f>IF(EXACT(O610,Y610),M610,M610*(1-#REF!))</f>
        <v>#REF!</v>
      </c>
      <c r="X610" s="106" t="e">
        <f t="shared" si="257"/>
        <v>#REF!</v>
      </c>
      <c r="Y610" s="107" t="s">
        <v>72</v>
      </c>
      <c r="Z610" s="103">
        <f t="shared" si="253"/>
        <v>0</v>
      </c>
      <c r="AA610" s="103">
        <f t="shared" si="254"/>
        <v>0</v>
      </c>
      <c r="AB610" s="128" t="str">
        <f t="shared" si="258"/>
        <v/>
      </c>
      <c r="AC610" s="128" t="e">
        <f t="shared" si="259"/>
        <v>#REF!</v>
      </c>
    </row>
    <row r="611" spans="1:29" ht="50.1" customHeight="1">
      <c r="A611" s="171"/>
      <c r="B611" s="171"/>
      <c r="C611" s="174"/>
      <c r="D611" s="174"/>
      <c r="E611" s="131"/>
      <c r="F611" s="177"/>
      <c r="G611" s="180"/>
      <c r="H611" s="163"/>
      <c r="I611" s="165"/>
      <c r="J611" s="168"/>
      <c r="K611" s="62"/>
      <c r="L611" s="63"/>
      <c r="M611" s="63"/>
      <c r="N611" s="65"/>
      <c r="O611" s="127"/>
      <c r="P611" s="100"/>
      <c r="Q611" s="63">
        <f t="shared" si="255"/>
        <v>0</v>
      </c>
      <c r="R611" s="65"/>
      <c r="S611" s="67"/>
      <c r="T611" s="40"/>
      <c r="U611" s="106">
        <f>IF(EXACT(O611,Y611),M611,M611*(1-'Расчет ПРЕДЗАКАЗ'!$D$10))</f>
        <v>0</v>
      </c>
      <c r="V611" s="106">
        <f t="shared" si="256"/>
        <v>0</v>
      </c>
      <c r="W611" s="106" t="e">
        <f>IF(EXACT(O611,Y611),M611,M611*(1-#REF!))</f>
        <v>#REF!</v>
      </c>
      <c r="X611" s="106" t="e">
        <f t="shared" si="257"/>
        <v>#REF!</v>
      </c>
      <c r="Y611" s="107" t="s">
        <v>72</v>
      </c>
      <c r="Z611" s="103">
        <f t="shared" si="253"/>
        <v>0</v>
      </c>
      <c r="AA611" s="103">
        <f t="shared" si="254"/>
        <v>0</v>
      </c>
      <c r="AB611" s="128" t="str">
        <f t="shared" si="258"/>
        <v/>
      </c>
      <c r="AC611" s="128" t="e">
        <f t="shared" si="259"/>
        <v>#REF!</v>
      </c>
    </row>
    <row r="612" spans="1:29" ht="50.1" customHeight="1">
      <c r="A612" s="171"/>
      <c r="B612" s="171"/>
      <c r="C612" s="174"/>
      <c r="D612" s="174"/>
      <c r="E612" s="131"/>
      <c r="F612" s="177"/>
      <c r="G612" s="180"/>
      <c r="H612" s="163"/>
      <c r="I612" s="165"/>
      <c r="J612" s="168"/>
      <c r="K612" s="62"/>
      <c r="L612" s="63"/>
      <c r="M612" s="63"/>
      <c r="N612" s="65"/>
      <c r="O612" s="127"/>
      <c r="P612" s="100"/>
      <c r="Q612" s="63">
        <f t="shared" si="255"/>
        <v>0</v>
      </c>
      <c r="R612" s="65"/>
      <c r="S612" s="67"/>
      <c r="T612" s="40"/>
      <c r="U612" s="106">
        <f>IF(EXACT(O612,Y612),M612,M612*(1-'Расчет ПРЕДЗАКАЗ'!$D$10))</f>
        <v>0</v>
      </c>
      <c r="V612" s="106">
        <f t="shared" si="256"/>
        <v>0</v>
      </c>
      <c r="W612" s="106" t="e">
        <f>IF(EXACT(O612,Y612),M612,M612*(1-#REF!))</f>
        <v>#REF!</v>
      </c>
      <c r="X612" s="106" t="e">
        <f t="shared" si="257"/>
        <v>#REF!</v>
      </c>
      <c r="Y612" s="107" t="s">
        <v>72</v>
      </c>
      <c r="Z612" s="103">
        <f t="shared" si="253"/>
        <v>0</v>
      </c>
      <c r="AA612" s="103">
        <f t="shared" si="254"/>
        <v>0</v>
      </c>
      <c r="AB612" s="128" t="str">
        <f t="shared" si="258"/>
        <v/>
      </c>
      <c r="AC612" s="128" t="e">
        <f t="shared" si="259"/>
        <v>#REF!</v>
      </c>
    </row>
    <row r="613" spans="1:29" ht="50.1" customHeight="1">
      <c r="A613" s="171"/>
      <c r="B613" s="171"/>
      <c r="C613" s="174"/>
      <c r="D613" s="174"/>
      <c r="E613" s="131"/>
      <c r="F613" s="177"/>
      <c r="G613" s="180"/>
      <c r="H613" s="163"/>
      <c r="I613" s="165"/>
      <c r="J613" s="168"/>
      <c r="K613" s="62"/>
      <c r="L613" s="63"/>
      <c r="M613" s="63"/>
      <c r="N613" s="65"/>
      <c r="O613" s="127"/>
      <c r="P613" s="100"/>
      <c r="Q613" s="63">
        <f t="shared" si="255"/>
        <v>0</v>
      </c>
      <c r="R613" s="65"/>
      <c r="S613" s="67"/>
      <c r="T613" s="40"/>
      <c r="U613" s="106">
        <f>IF(EXACT(O613,Y613),M613,M613*(1-'Расчет ПРЕДЗАКАЗ'!$D$10))</f>
        <v>0</v>
      </c>
      <c r="V613" s="106">
        <f t="shared" si="256"/>
        <v>0</v>
      </c>
      <c r="W613" s="106" t="e">
        <f>IF(EXACT(O613,Y613),M613,M613*(1-#REF!))</f>
        <v>#REF!</v>
      </c>
      <c r="X613" s="106" t="e">
        <f t="shared" si="257"/>
        <v>#REF!</v>
      </c>
      <c r="Y613" s="107" t="s">
        <v>72</v>
      </c>
      <c r="Z613" s="103">
        <f t="shared" si="253"/>
        <v>0</v>
      </c>
      <c r="AA613" s="103">
        <f t="shared" si="254"/>
        <v>0</v>
      </c>
      <c r="AB613" s="128" t="str">
        <f t="shared" si="258"/>
        <v/>
      </c>
      <c r="AC613" s="128" t="e">
        <f t="shared" si="259"/>
        <v>#REF!</v>
      </c>
    </row>
    <row r="614" spans="1:29" ht="50.1" customHeight="1">
      <c r="A614" s="172"/>
      <c r="B614" s="172"/>
      <c r="C614" s="175"/>
      <c r="D614" s="175"/>
      <c r="E614" s="132"/>
      <c r="F614" s="178"/>
      <c r="G614" s="181"/>
      <c r="H614" s="164"/>
      <c r="I614" s="166"/>
      <c r="J614" s="169"/>
      <c r="K614" s="62"/>
      <c r="L614" s="63"/>
      <c r="M614" s="63"/>
      <c r="N614" s="65"/>
      <c r="O614" s="127"/>
      <c r="P614" s="100"/>
      <c r="Q614" s="63">
        <f t="shared" si="255"/>
        <v>0</v>
      </c>
      <c r="R614" s="65"/>
      <c r="S614" s="67"/>
      <c r="T614" s="40"/>
      <c r="U614" s="106">
        <f>IF(EXACT(O614,Y614),M614,M614*(1-'Расчет ПРЕДЗАКАЗ'!$D$10))</f>
        <v>0</v>
      </c>
      <c r="V614" s="106">
        <f t="shared" si="256"/>
        <v>0</v>
      </c>
      <c r="W614" s="106" t="e">
        <f>IF(EXACT(O614,Y614),M614,M614*(1-#REF!))</f>
        <v>#REF!</v>
      </c>
      <c r="X614" s="106" t="e">
        <f t="shared" si="257"/>
        <v>#REF!</v>
      </c>
      <c r="Y614" s="107" t="s">
        <v>72</v>
      </c>
      <c r="Z614" s="103">
        <f t="shared" si="253"/>
        <v>0</v>
      </c>
      <c r="AA614" s="103">
        <f t="shared" si="254"/>
        <v>0</v>
      </c>
      <c r="AB614" s="128" t="str">
        <f t="shared" si="258"/>
        <v/>
      </c>
      <c r="AC614" s="128" t="e">
        <f t="shared" si="259"/>
        <v>#REF!</v>
      </c>
    </row>
    <row r="615" spans="1:29" ht="11.25" customHeight="1" thickBot="1"/>
    <row r="616" spans="1:29" ht="50.1" customHeight="1">
      <c r="A616" s="170">
        <v>269</v>
      </c>
      <c r="B616" s="170" t="s">
        <v>2252</v>
      </c>
      <c r="C616" s="173" t="s">
        <v>2261</v>
      </c>
      <c r="D616" s="173" t="s">
        <v>77</v>
      </c>
      <c r="E616" s="130"/>
      <c r="F616" s="176" t="s">
        <v>2231</v>
      </c>
      <c r="G616" s="179" t="s">
        <v>79</v>
      </c>
      <c r="H616" s="162" t="s">
        <v>2262</v>
      </c>
      <c r="I616" s="162" t="s">
        <v>2263</v>
      </c>
      <c r="J616" s="167" t="s">
        <v>19</v>
      </c>
      <c r="K616" s="62" t="s">
        <v>82</v>
      </c>
      <c r="L616" s="63">
        <v>16530</v>
      </c>
      <c r="M616" s="63">
        <v>10330</v>
      </c>
      <c r="N616" s="142" t="s">
        <v>2264</v>
      </c>
      <c r="O616" s="127"/>
      <c r="P616" s="100"/>
      <c r="Q616" s="63">
        <f>P616*M616</f>
        <v>0</v>
      </c>
      <c r="R616" s="64"/>
      <c r="S616" s="67">
        <v>4</v>
      </c>
      <c r="T616" s="39"/>
      <c r="U616" s="106">
        <f>IF(EXACT(O616,Y616),M616,M616*(1-'Расчет ПРЕДЗАКАЗ'!$D$10))</f>
        <v>10123.4</v>
      </c>
      <c r="V616" s="106">
        <f>P616*U616</f>
        <v>0</v>
      </c>
      <c r="W616" s="106" t="e">
        <f>IF(EXACT(O616,Y616),M616,M616*(1-#REF!))</f>
        <v>#REF!</v>
      </c>
      <c r="X616" s="123" t="e">
        <f>P616*W616</f>
        <v>#REF!</v>
      </c>
      <c r="Y616" s="124" t="s">
        <v>72</v>
      </c>
      <c r="Z616" s="103">
        <f t="shared" ref="Z616:Z630" si="260">IF(EXACT(O616,Y616),Q616,0)</f>
        <v>0</v>
      </c>
      <c r="AA616" s="103">
        <f t="shared" ref="AA616:AA630" si="261">IF(Z616=0,Q616,0)</f>
        <v>0</v>
      </c>
      <c r="AB616" s="128">
        <f>IF(U616=0,"",L616/U616-1)</f>
        <v>0.6328506233083746</v>
      </c>
      <c r="AC616" s="128" t="e">
        <f>IF(W616=0,"",L616/W616-1)</f>
        <v>#REF!</v>
      </c>
    </row>
    <row r="617" spans="1:29" ht="50.1" customHeight="1">
      <c r="A617" s="171"/>
      <c r="B617" s="171"/>
      <c r="C617" s="174"/>
      <c r="D617" s="174"/>
      <c r="E617" s="131"/>
      <c r="F617" s="177"/>
      <c r="G617" s="180"/>
      <c r="H617" s="163"/>
      <c r="I617" s="165"/>
      <c r="J617" s="168"/>
      <c r="K617" s="62" t="s">
        <v>98</v>
      </c>
      <c r="L617" s="63">
        <v>16530</v>
      </c>
      <c r="M617" s="63">
        <v>10330</v>
      </c>
      <c r="N617" s="142" t="s">
        <v>2265</v>
      </c>
      <c r="O617" s="127"/>
      <c r="P617" s="100"/>
      <c r="Q617" s="63">
        <f t="shared" ref="Q617:Q630" si="262">P617*M617</f>
        <v>0</v>
      </c>
      <c r="R617" s="64"/>
      <c r="S617" s="67">
        <v>1</v>
      </c>
      <c r="T617" s="39"/>
      <c r="U617" s="106">
        <f>IF(EXACT(O617,Y617),M617,M617*(1-'Расчет ПРЕДЗАКАЗ'!$D$10))</f>
        <v>10123.4</v>
      </c>
      <c r="V617" s="106">
        <f t="shared" ref="V617:V630" si="263">P617*U617</f>
        <v>0</v>
      </c>
      <c r="W617" s="106" t="e">
        <f>IF(EXACT(O617,Y617),M617,M617*(1-#REF!))</f>
        <v>#REF!</v>
      </c>
      <c r="X617" s="106" t="e">
        <f t="shared" ref="X617:X630" si="264">P617*W617</f>
        <v>#REF!</v>
      </c>
      <c r="Y617" s="107" t="s">
        <v>72</v>
      </c>
      <c r="Z617" s="103">
        <f t="shared" si="260"/>
        <v>0</v>
      </c>
      <c r="AA617" s="103">
        <f t="shared" si="261"/>
        <v>0</v>
      </c>
      <c r="AB617" s="128">
        <f t="shared" ref="AB617:AB630" si="265">IF(U617=0,"",L617/U617-1)</f>
        <v>0.6328506233083746</v>
      </c>
      <c r="AC617" s="128" t="e">
        <f t="shared" ref="AC617:AC630" si="266">IF(W617=0,"",L617/W617-1)</f>
        <v>#REF!</v>
      </c>
    </row>
    <row r="618" spans="1:29" ht="50.1" customHeight="1">
      <c r="A618" s="171"/>
      <c r="B618" s="171"/>
      <c r="C618" s="174"/>
      <c r="D618" s="174"/>
      <c r="E618" s="131"/>
      <c r="F618" s="177"/>
      <c r="G618" s="180"/>
      <c r="H618" s="163"/>
      <c r="I618" s="165"/>
      <c r="J618" s="168"/>
      <c r="K618" s="62" t="s">
        <v>84</v>
      </c>
      <c r="L618" s="63">
        <v>16530</v>
      </c>
      <c r="M618" s="63">
        <v>10330</v>
      </c>
      <c r="N618" s="142" t="s">
        <v>2266</v>
      </c>
      <c r="O618" s="127"/>
      <c r="P618" s="100"/>
      <c r="Q618" s="63">
        <f t="shared" si="262"/>
        <v>0</v>
      </c>
      <c r="R618" s="64"/>
      <c r="S618" s="67">
        <v>2</v>
      </c>
      <c r="T618" s="39"/>
      <c r="U618" s="106">
        <f>IF(EXACT(O618,Y618),M618,M618*(1-'Расчет ПРЕДЗАКАЗ'!$D$10))</f>
        <v>10123.4</v>
      </c>
      <c r="V618" s="106">
        <f t="shared" si="263"/>
        <v>0</v>
      </c>
      <c r="W618" s="106" t="e">
        <f>IF(EXACT(O618,Y618),M618,M618*(1-#REF!))</f>
        <v>#REF!</v>
      </c>
      <c r="X618" s="106" t="e">
        <f t="shared" si="264"/>
        <v>#REF!</v>
      </c>
      <c r="Y618" s="107" t="s">
        <v>72</v>
      </c>
      <c r="Z618" s="103">
        <f t="shared" si="260"/>
        <v>0</v>
      </c>
      <c r="AA618" s="103">
        <f t="shared" si="261"/>
        <v>0</v>
      </c>
      <c r="AB618" s="128">
        <f t="shared" si="265"/>
        <v>0.6328506233083746</v>
      </c>
      <c r="AC618" s="128" t="e">
        <f t="shared" si="266"/>
        <v>#REF!</v>
      </c>
    </row>
    <row r="619" spans="1:29" ht="50.1" customHeight="1">
      <c r="A619" s="171"/>
      <c r="B619" s="171"/>
      <c r="C619" s="174"/>
      <c r="D619" s="174"/>
      <c r="E619" s="131"/>
      <c r="F619" s="177"/>
      <c r="G619" s="180"/>
      <c r="H619" s="163"/>
      <c r="I619" s="165"/>
      <c r="J619" s="168"/>
      <c r="K619" s="62" t="s">
        <v>101</v>
      </c>
      <c r="L619" s="63">
        <v>16530</v>
      </c>
      <c r="M619" s="63">
        <v>10330</v>
      </c>
      <c r="N619" s="142" t="s">
        <v>2267</v>
      </c>
      <c r="O619" s="127"/>
      <c r="P619" s="100"/>
      <c r="Q619" s="63">
        <f t="shared" si="262"/>
        <v>0</v>
      </c>
      <c r="R619" s="64"/>
      <c r="S619" s="67">
        <v>3</v>
      </c>
      <c r="T619" s="39"/>
      <c r="U619" s="106">
        <f>IF(EXACT(O619,Y619),M619,M619*(1-'Расчет ПРЕДЗАКАЗ'!$D$10))</f>
        <v>10123.4</v>
      </c>
      <c r="V619" s="106">
        <f t="shared" si="263"/>
        <v>0</v>
      </c>
      <c r="W619" s="106" t="e">
        <f>IF(EXACT(O619,Y619),M619,M619*(1-#REF!))</f>
        <v>#REF!</v>
      </c>
      <c r="X619" s="106" t="e">
        <f t="shared" si="264"/>
        <v>#REF!</v>
      </c>
      <c r="Y619" s="107" t="s">
        <v>72</v>
      </c>
      <c r="Z619" s="103">
        <f t="shared" si="260"/>
        <v>0</v>
      </c>
      <c r="AA619" s="103">
        <f t="shared" si="261"/>
        <v>0</v>
      </c>
      <c r="AB619" s="128">
        <f t="shared" si="265"/>
        <v>0.6328506233083746</v>
      </c>
      <c r="AC619" s="128" t="e">
        <f t="shared" si="266"/>
        <v>#REF!</v>
      </c>
    </row>
    <row r="620" spans="1:29" ht="50.1" customHeight="1">
      <c r="A620" s="171"/>
      <c r="B620" s="171"/>
      <c r="C620" s="174"/>
      <c r="D620" s="174"/>
      <c r="E620" s="131"/>
      <c r="F620" s="177"/>
      <c r="G620" s="180"/>
      <c r="H620" s="163"/>
      <c r="I620" s="165"/>
      <c r="J620" s="168"/>
      <c r="K620" s="62" t="s">
        <v>86</v>
      </c>
      <c r="L620" s="63">
        <v>16530</v>
      </c>
      <c r="M620" s="63">
        <v>10330</v>
      </c>
      <c r="N620" s="142" t="s">
        <v>2268</v>
      </c>
      <c r="O620" s="127"/>
      <c r="P620" s="100"/>
      <c r="Q620" s="63">
        <f t="shared" si="262"/>
        <v>0</v>
      </c>
      <c r="R620" s="64"/>
      <c r="S620" s="67">
        <v>1</v>
      </c>
      <c r="T620" s="39"/>
      <c r="U620" s="106">
        <f>IF(EXACT(O620,Y620),M620,M620*(1-'Расчет ПРЕДЗАКАЗ'!$D$10))</f>
        <v>10123.4</v>
      </c>
      <c r="V620" s="106">
        <f t="shared" si="263"/>
        <v>0</v>
      </c>
      <c r="W620" s="106" t="e">
        <f>IF(EXACT(O620,Y620),M620,M620*(1-#REF!))</f>
        <v>#REF!</v>
      </c>
      <c r="X620" s="106" t="e">
        <f t="shared" si="264"/>
        <v>#REF!</v>
      </c>
      <c r="Y620" s="107" t="s">
        <v>72</v>
      </c>
      <c r="Z620" s="103">
        <f t="shared" si="260"/>
        <v>0</v>
      </c>
      <c r="AA620" s="103">
        <f t="shared" si="261"/>
        <v>0</v>
      </c>
      <c r="AB620" s="128">
        <f t="shared" si="265"/>
        <v>0.6328506233083746</v>
      </c>
      <c r="AC620" s="128" t="e">
        <f t="shared" si="266"/>
        <v>#REF!</v>
      </c>
    </row>
    <row r="621" spans="1:29" ht="50.1" customHeight="1">
      <c r="A621" s="171"/>
      <c r="B621" s="171"/>
      <c r="C621" s="174"/>
      <c r="D621" s="174"/>
      <c r="E621" s="131"/>
      <c r="F621" s="177"/>
      <c r="G621" s="180"/>
      <c r="H621" s="163"/>
      <c r="I621" s="165"/>
      <c r="J621" s="168"/>
      <c r="K621" s="62" t="s">
        <v>88</v>
      </c>
      <c r="L621" s="63">
        <v>16530</v>
      </c>
      <c r="M621" s="63">
        <v>10330</v>
      </c>
      <c r="N621" s="142" t="s">
        <v>2269</v>
      </c>
      <c r="O621" s="127"/>
      <c r="P621" s="100"/>
      <c r="Q621" s="63">
        <f t="shared" si="262"/>
        <v>0</v>
      </c>
      <c r="R621" s="64"/>
      <c r="S621" s="67">
        <v>4</v>
      </c>
      <c r="T621" s="39"/>
      <c r="U621" s="106">
        <f>IF(EXACT(O621,Y621),M621,M621*(1-'Расчет ПРЕДЗАКАЗ'!$D$10))</f>
        <v>10123.4</v>
      </c>
      <c r="V621" s="106">
        <f t="shared" si="263"/>
        <v>0</v>
      </c>
      <c r="W621" s="106" t="e">
        <f>IF(EXACT(O621,Y621),M621,M621*(1-#REF!))</f>
        <v>#REF!</v>
      </c>
      <c r="X621" s="106" t="e">
        <f t="shared" si="264"/>
        <v>#REF!</v>
      </c>
      <c r="Y621" s="107" t="s">
        <v>72</v>
      </c>
      <c r="Z621" s="103">
        <f t="shared" si="260"/>
        <v>0</v>
      </c>
      <c r="AA621" s="103">
        <f t="shared" si="261"/>
        <v>0</v>
      </c>
      <c r="AB621" s="128">
        <f t="shared" si="265"/>
        <v>0.6328506233083746</v>
      </c>
      <c r="AC621" s="128" t="e">
        <f t="shared" si="266"/>
        <v>#REF!</v>
      </c>
    </row>
    <row r="622" spans="1:29" ht="50.1" customHeight="1">
      <c r="A622" s="171"/>
      <c r="B622" s="171"/>
      <c r="C622" s="174"/>
      <c r="D622" s="174"/>
      <c r="E622" s="131"/>
      <c r="F622" s="177"/>
      <c r="G622" s="180"/>
      <c r="H622" s="163"/>
      <c r="I622" s="165"/>
      <c r="J622" s="168"/>
      <c r="K622" s="62" t="s">
        <v>107</v>
      </c>
      <c r="L622" s="63">
        <v>16530</v>
      </c>
      <c r="M622" s="63">
        <v>10330</v>
      </c>
      <c r="N622" s="142" t="s">
        <v>2270</v>
      </c>
      <c r="O622" s="127"/>
      <c r="P622" s="100"/>
      <c r="Q622" s="63">
        <f t="shared" si="262"/>
        <v>0</v>
      </c>
      <c r="R622" s="64"/>
      <c r="S622" s="67">
        <v>2</v>
      </c>
      <c r="T622" s="39"/>
      <c r="U622" s="106">
        <f>IF(EXACT(O622,Y622),M622,M622*(1-'Расчет ПРЕДЗАКАЗ'!$D$10))</f>
        <v>10123.4</v>
      </c>
      <c r="V622" s="106">
        <f t="shared" si="263"/>
        <v>0</v>
      </c>
      <c r="W622" s="106" t="e">
        <f>IF(EXACT(O622,Y622),M622,M622*(1-#REF!))</f>
        <v>#REF!</v>
      </c>
      <c r="X622" s="106" t="e">
        <f t="shared" si="264"/>
        <v>#REF!</v>
      </c>
      <c r="Y622" s="107" t="s">
        <v>72</v>
      </c>
      <c r="Z622" s="103">
        <f t="shared" si="260"/>
        <v>0</v>
      </c>
      <c r="AA622" s="103">
        <f t="shared" si="261"/>
        <v>0</v>
      </c>
      <c r="AB622" s="128">
        <f t="shared" si="265"/>
        <v>0.6328506233083746</v>
      </c>
      <c r="AC622" s="128" t="e">
        <f t="shared" si="266"/>
        <v>#REF!</v>
      </c>
    </row>
    <row r="623" spans="1:29" ht="50.1" customHeight="1">
      <c r="A623" s="171"/>
      <c r="B623" s="171"/>
      <c r="C623" s="174"/>
      <c r="D623" s="174"/>
      <c r="E623" s="131"/>
      <c r="F623" s="177"/>
      <c r="G623" s="180"/>
      <c r="H623" s="163"/>
      <c r="I623" s="165"/>
      <c r="J623" s="168"/>
      <c r="K623" s="62"/>
      <c r="L623" s="63"/>
      <c r="M623" s="63"/>
      <c r="N623" s="142"/>
      <c r="O623" s="127"/>
      <c r="P623" s="100"/>
      <c r="Q623" s="63">
        <f t="shared" si="262"/>
        <v>0</v>
      </c>
      <c r="R623" s="64"/>
      <c r="S623" s="67"/>
      <c r="T623" s="39"/>
      <c r="U623" s="106">
        <f>IF(EXACT(O623,Y623),M623,M623*(1-'Расчет ПРЕДЗАКАЗ'!$D$10))</f>
        <v>0</v>
      </c>
      <c r="V623" s="106">
        <f t="shared" si="263"/>
        <v>0</v>
      </c>
      <c r="W623" s="106" t="e">
        <f>IF(EXACT(O623,Y623),M623,M623*(1-#REF!))</f>
        <v>#REF!</v>
      </c>
      <c r="X623" s="106" t="e">
        <f t="shared" si="264"/>
        <v>#REF!</v>
      </c>
      <c r="Y623" s="107" t="s">
        <v>72</v>
      </c>
      <c r="Z623" s="103">
        <f t="shared" si="260"/>
        <v>0</v>
      </c>
      <c r="AA623" s="103">
        <f t="shared" si="261"/>
        <v>0</v>
      </c>
      <c r="AB623" s="128" t="str">
        <f t="shared" si="265"/>
        <v/>
      </c>
      <c r="AC623" s="128" t="e">
        <f t="shared" si="266"/>
        <v>#REF!</v>
      </c>
    </row>
    <row r="624" spans="1:29" ht="50.1" customHeight="1">
      <c r="A624" s="171"/>
      <c r="B624" s="171"/>
      <c r="C624" s="174"/>
      <c r="D624" s="174"/>
      <c r="E624" s="131"/>
      <c r="F624" s="177"/>
      <c r="G624" s="180"/>
      <c r="H624" s="163"/>
      <c r="I624" s="165"/>
      <c r="J624" s="168"/>
      <c r="K624" s="62"/>
      <c r="L624" s="63"/>
      <c r="M624" s="63"/>
      <c r="N624" s="142"/>
      <c r="O624" s="127"/>
      <c r="P624" s="100"/>
      <c r="Q624" s="63">
        <f t="shared" si="262"/>
        <v>0</v>
      </c>
      <c r="R624" s="64"/>
      <c r="S624" s="67"/>
      <c r="T624" s="39"/>
      <c r="U624" s="106">
        <f>IF(EXACT(O624,Y624),M624,M624*(1-'Расчет ПРЕДЗАКАЗ'!$D$10))</f>
        <v>0</v>
      </c>
      <c r="V624" s="106">
        <f t="shared" si="263"/>
        <v>0</v>
      </c>
      <c r="W624" s="106" t="e">
        <f>IF(EXACT(O624,Y624),M624,M624*(1-#REF!))</f>
        <v>#REF!</v>
      </c>
      <c r="X624" s="106" t="e">
        <f t="shared" si="264"/>
        <v>#REF!</v>
      </c>
      <c r="Y624" s="107" t="s">
        <v>72</v>
      </c>
      <c r="Z624" s="103">
        <f t="shared" si="260"/>
        <v>0</v>
      </c>
      <c r="AA624" s="103">
        <f t="shared" si="261"/>
        <v>0</v>
      </c>
      <c r="AB624" s="128" t="str">
        <f t="shared" si="265"/>
        <v/>
      </c>
      <c r="AC624" s="128" t="e">
        <f t="shared" si="266"/>
        <v>#REF!</v>
      </c>
    </row>
    <row r="625" spans="1:29" ht="50.1" customHeight="1">
      <c r="A625" s="171"/>
      <c r="B625" s="171"/>
      <c r="C625" s="174"/>
      <c r="D625" s="174"/>
      <c r="E625" s="131"/>
      <c r="F625" s="177"/>
      <c r="G625" s="180"/>
      <c r="H625" s="163"/>
      <c r="I625" s="165"/>
      <c r="J625" s="168"/>
      <c r="K625" s="62"/>
      <c r="L625" s="63"/>
      <c r="M625" s="63"/>
      <c r="N625" s="143"/>
      <c r="O625" s="127"/>
      <c r="P625" s="100"/>
      <c r="Q625" s="63">
        <f t="shared" si="262"/>
        <v>0</v>
      </c>
      <c r="R625" s="65"/>
      <c r="S625" s="67"/>
      <c r="T625" s="40"/>
      <c r="U625" s="106">
        <f>IF(EXACT(O625,Y625),M625,M625*(1-'Расчет ПРЕДЗАКАЗ'!$D$10))</f>
        <v>0</v>
      </c>
      <c r="V625" s="106">
        <f t="shared" si="263"/>
        <v>0</v>
      </c>
      <c r="W625" s="106" t="e">
        <f>IF(EXACT(O625,Y625),M625,M625*(1-#REF!))</f>
        <v>#REF!</v>
      </c>
      <c r="X625" s="106" t="e">
        <f t="shared" si="264"/>
        <v>#REF!</v>
      </c>
      <c r="Y625" s="107" t="s">
        <v>72</v>
      </c>
      <c r="Z625" s="103">
        <f t="shared" si="260"/>
        <v>0</v>
      </c>
      <c r="AA625" s="103">
        <f t="shared" si="261"/>
        <v>0</v>
      </c>
      <c r="AB625" s="128" t="str">
        <f t="shared" si="265"/>
        <v/>
      </c>
      <c r="AC625" s="128" t="e">
        <f t="shared" si="266"/>
        <v>#REF!</v>
      </c>
    </row>
    <row r="626" spans="1:29" ht="50.1" customHeight="1">
      <c r="A626" s="171"/>
      <c r="B626" s="171"/>
      <c r="C626" s="174"/>
      <c r="D626" s="174"/>
      <c r="E626" s="131"/>
      <c r="F626" s="177"/>
      <c r="G626" s="180"/>
      <c r="H626" s="163"/>
      <c r="I626" s="165"/>
      <c r="J626" s="168"/>
      <c r="K626" s="62"/>
      <c r="L626" s="63"/>
      <c r="M626" s="63"/>
      <c r="N626" s="65"/>
      <c r="O626" s="127"/>
      <c r="P626" s="100"/>
      <c r="Q626" s="63">
        <f t="shared" si="262"/>
        <v>0</v>
      </c>
      <c r="R626" s="65"/>
      <c r="S626" s="67"/>
      <c r="T626" s="40"/>
      <c r="U626" s="106">
        <f>IF(EXACT(O626,Y626),M626,M626*(1-'Расчет ПРЕДЗАКАЗ'!$D$10))</f>
        <v>0</v>
      </c>
      <c r="V626" s="106">
        <f t="shared" si="263"/>
        <v>0</v>
      </c>
      <c r="W626" s="106" t="e">
        <f>IF(EXACT(O626,Y626),M626,M626*(1-#REF!))</f>
        <v>#REF!</v>
      </c>
      <c r="X626" s="106" t="e">
        <f t="shared" si="264"/>
        <v>#REF!</v>
      </c>
      <c r="Y626" s="107" t="s">
        <v>72</v>
      </c>
      <c r="Z626" s="103">
        <f t="shared" si="260"/>
        <v>0</v>
      </c>
      <c r="AA626" s="103">
        <f t="shared" si="261"/>
        <v>0</v>
      </c>
      <c r="AB626" s="128" t="str">
        <f t="shared" si="265"/>
        <v/>
      </c>
      <c r="AC626" s="128" t="e">
        <f t="shared" si="266"/>
        <v>#REF!</v>
      </c>
    </row>
    <row r="627" spans="1:29" ht="50.1" customHeight="1">
      <c r="A627" s="171"/>
      <c r="B627" s="171"/>
      <c r="C627" s="174"/>
      <c r="D627" s="174"/>
      <c r="E627" s="131"/>
      <c r="F627" s="177"/>
      <c r="G627" s="180"/>
      <c r="H627" s="163"/>
      <c r="I627" s="165"/>
      <c r="J627" s="168"/>
      <c r="K627" s="62"/>
      <c r="L627" s="63"/>
      <c r="M627" s="63"/>
      <c r="N627" s="65"/>
      <c r="O627" s="127"/>
      <c r="P627" s="100"/>
      <c r="Q627" s="63">
        <f t="shared" si="262"/>
        <v>0</v>
      </c>
      <c r="R627" s="65"/>
      <c r="S627" s="67"/>
      <c r="T627" s="40"/>
      <c r="U627" s="106">
        <f>IF(EXACT(O627,Y627),M627,M627*(1-'Расчет ПРЕДЗАКАЗ'!$D$10))</f>
        <v>0</v>
      </c>
      <c r="V627" s="106">
        <f t="shared" si="263"/>
        <v>0</v>
      </c>
      <c r="W627" s="106" t="e">
        <f>IF(EXACT(O627,Y627),M627,M627*(1-#REF!))</f>
        <v>#REF!</v>
      </c>
      <c r="X627" s="106" t="e">
        <f t="shared" si="264"/>
        <v>#REF!</v>
      </c>
      <c r="Y627" s="107" t="s">
        <v>72</v>
      </c>
      <c r="Z627" s="103">
        <f t="shared" si="260"/>
        <v>0</v>
      </c>
      <c r="AA627" s="103">
        <f t="shared" si="261"/>
        <v>0</v>
      </c>
      <c r="AB627" s="128" t="str">
        <f t="shared" si="265"/>
        <v/>
      </c>
      <c r="AC627" s="128" t="e">
        <f t="shared" si="266"/>
        <v>#REF!</v>
      </c>
    </row>
    <row r="628" spans="1:29" ht="50.1" customHeight="1">
      <c r="A628" s="171"/>
      <c r="B628" s="171"/>
      <c r="C628" s="174"/>
      <c r="D628" s="174"/>
      <c r="E628" s="131"/>
      <c r="F628" s="177"/>
      <c r="G628" s="180"/>
      <c r="H628" s="163"/>
      <c r="I628" s="165"/>
      <c r="J628" s="168"/>
      <c r="K628" s="62"/>
      <c r="L628" s="63"/>
      <c r="M628" s="63"/>
      <c r="N628" s="65"/>
      <c r="O628" s="127"/>
      <c r="P628" s="100"/>
      <c r="Q628" s="63">
        <f t="shared" si="262"/>
        <v>0</v>
      </c>
      <c r="R628" s="65"/>
      <c r="S628" s="67"/>
      <c r="T628" s="40"/>
      <c r="U628" s="106">
        <f>IF(EXACT(O628,Y628),M628,M628*(1-'Расчет ПРЕДЗАКАЗ'!$D$10))</f>
        <v>0</v>
      </c>
      <c r="V628" s="106">
        <f t="shared" si="263"/>
        <v>0</v>
      </c>
      <c r="W628" s="106" t="e">
        <f>IF(EXACT(O628,Y628),M628,M628*(1-#REF!))</f>
        <v>#REF!</v>
      </c>
      <c r="X628" s="106" t="e">
        <f t="shared" si="264"/>
        <v>#REF!</v>
      </c>
      <c r="Y628" s="107" t="s">
        <v>72</v>
      </c>
      <c r="Z628" s="103">
        <f t="shared" si="260"/>
        <v>0</v>
      </c>
      <c r="AA628" s="103">
        <f t="shared" si="261"/>
        <v>0</v>
      </c>
      <c r="AB628" s="128" t="str">
        <f t="shared" si="265"/>
        <v/>
      </c>
      <c r="AC628" s="128" t="e">
        <f t="shared" si="266"/>
        <v>#REF!</v>
      </c>
    </row>
    <row r="629" spans="1:29" ht="50.1" customHeight="1">
      <c r="A629" s="171"/>
      <c r="B629" s="171"/>
      <c r="C629" s="174"/>
      <c r="D629" s="174"/>
      <c r="E629" s="131"/>
      <c r="F629" s="177"/>
      <c r="G629" s="180"/>
      <c r="H629" s="163"/>
      <c r="I629" s="165"/>
      <c r="J629" s="168"/>
      <c r="K629" s="62"/>
      <c r="L629" s="63"/>
      <c r="M629" s="63"/>
      <c r="N629" s="65"/>
      <c r="O629" s="127"/>
      <c r="P629" s="100"/>
      <c r="Q629" s="63">
        <f t="shared" si="262"/>
        <v>0</v>
      </c>
      <c r="R629" s="65"/>
      <c r="S629" s="67"/>
      <c r="T629" s="40"/>
      <c r="U629" s="106">
        <f>IF(EXACT(O629,Y629),M629,M629*(1-'Расчет ПРЕДЗАКАЗ'!$D$10))</f>
        <v>0</v>
      </c>
      <c r="V629" s="106">
        <f t="shared" si="263"/>
        <v>0</v>
      </c>
      <c r="W629" s="106" t="e">
        <f>IF(EXACT(O629,Y629),M629,M629*(1-#REF!))</f>
        <v>#REF!</v>
      </c>
      <c r="X629" s="106" t="e">
        <f t="shared" si="264"/>
        <v>#REF!</v>
      </c>
      <c r="Y629" s="107" t="s">
        <v>72</v>
      </c>
      <c r="Z629" s="103">
        <f t="shared" si="260"/>
        <v>0</v>
      </c>
      <c r="AA629" s="103">
        <f t="shared" si="261"/>
        <v>0</v>
      </c>
      <c r="AB629" s="128" t="str">
        <f t="shared" si="265"/>
        <v/>
      </c>
      <c r="AC629" s="128" t="e">
        <f t="shared" si="266"/>
        <v>#REF!</v>
      </c>
    </row>
    <row r="630" spans="1:29" ht="50.1" customHeight="1">
      <c r="A630" s="172"/>
      <c r="B630" s="172"/>
      <c r="C630" s="175"/>
      <c r="D630" s="175"/>
      <c r="E630" s="132"/>
      <c r="F630" s="178"/>
      <c r="G630" s="181"/>
      <c r="H630" s="164"/>
      <c r="I630" s="166"/>
      <c r="J630" s="169"/>
      <c r="K630" s="62"/>
      <c r="L630" s="63"/>
      <c r="M630" s="63"/>
      <c r="N630" s="65"/>
      <c r="O630" s="127"/>
      <c r="P630" s="100"/>
      <c r="Q630" s="63">
        <f t="shared" si="262"/>
        <v>0</v>
      </c>
      <c r="R630" s="65"/>
      <c r="S630" s="67"/>
      <c r="T630" s="40"/>
      <c r="U630" s="106">
        <f>IF(EXACT(O630,Y630),M630,M630*(1-'Расчет ПРЕДЗАКАЗ'!$D$10))</f>
        <v>0</v>
      </c>
      <c r="V630" s="106">
        <f t="shared" si="263"/>
        <v>0</v>
      </c>
      <c r="W630" s="106" t="e">
        <f>IF(EXACT(O630,Y630),M630,M630*(1-#REF!))</f>
        <v>#REF!</v>
      </c>
      <c r="X630" s="106" t="e">
        <f t="shared" si="264"/>
        <v>#REF!</v>
      </c>
      <c r="Y630" s="107" t="s">
        <v>72</v>
      </c>
      <c r="Z630" s="103">
        <f t="shared" si="260"/>
        <v>0</v>
      </c>
      <c r="AA630" s="103">
        <f t="shared" si="261"/>
        <v>0</v>
      </c>
      <c r="AB630" s="128" t="str">
        <f t="shared" si="265"/>
        <v/>
      </c>
      <c r="AC630" s="128" t="e">
        <f t="shared" si="266"/>
        <v>#REF!</v>
      </c>
    </row>
    <row r="631" spans="1:29" ht="11.25" customHeight="1" thickBot="1"/>
    <row r="632" spans="1:29" ht="50.1" customHeight="1">
      <c r="A632" s="170">
        <v>270</v>
      </c>
      <c r="B632" s="170" t="s">
        <v>2243</v>
      </c>
      <c r="C632" s="173" t="s">
        <v>2271</v>
      </c>
      <c r="D632" s="173" t="s">
        <v>77</v>
      </c>
      <c r="E632" s="130"/>
      <c r="F632" s="176" t="s">
        <v>2272</v>
      </c>
      <c r="G632" s="179" t="s">
        <v>92</v>
      </c>
      <c r="H632" s="162" t="s">
        <v>2222</v>
      </c>
      <c r="I632" s="162" t="s">
        <v>2273</v>
      </c>
      <c r="J632" s="167" t="s">
        <v>19</v>
      </c>
      <c r="K632" s="62" t="s">
        <v>82</v>
      </c>
      <c r="L632" s="63">
        <v>25300</v>
      </c>
      <c r="M632" s="63">
        <v>15818</v>
      </c>
      <c r="N632" s="142" t="s">
        <v>2274</v>
      </c>
      <c r="O632" s="127"/>
      <c r="P632" s="100"/>
      <c r="Q632" s="63">
        <f>P632*M632</f>
        <v>0</v>
      </c>
      <c r="R632" s="64"/>
      <c r="S632" s="67">
        <v>120</v>
      </c>
      <c r="T632" s="39"/>
      <c r="U632" s="106">
        <f>IF(EXACT(O632,Y632),M632,M632*(1-'Расчет ПРЕДЗАКАЗ'!$D$10))</f>
        <v>15501.64</v>
      </c>
      <c r="V632" s="106">
        <f>P632*U632</f>
        <v>0</v>
      </c>
      <c r="W632" s="106" t="e">
        <f>IF(EXACT(O632,Y632),M632,M632*(1-#REF!))</f>
        <v>#REF!</v>
      </c>
      <c r="X632" s="123" t="e">
        <f>P632*W632</f>
        <v>#REF!</v>
      </c>
      <c r="Y632" s="124" t="s">
        <v>72</v>
      </c>
      <c r="Z632" s="103">
        <f t="shared" ref="Z632:Z646" si="267">IF(EXACT(O632,Y632),Q632,0)</f>
        <v>0</v>
      </c>
      <c r="AA632" s="103">
        <f t="shared" ref="AA632:AA646" si="268">IF(Z632=0,Q632,0)</f>
        <v>0</v>
      </c>
      <c r="AB632" s="128">
        <f>IF(U632=0,"",L632/U632-1)</f>
        <v>0.63208537935341047</v>
      </c>
      <c r="AC632" s="128" t="e">
        <f>IF(W632=0,"",L632/W632-1)</f>
        <v>#REF!</v>
      </c>
    </row>
    <row r="633" spans="1:29" ht="50.1" customHeight="1">
      <c r="A633" s="171"/>
      <c r="B633" s="171"/>
      <c r="C633" s="174"/>
      <c r="D633" s="174"/>
      <c r="E633" s="131"/>
      <c r="F633" s="177"/>
      <c r="G633" s="180"/>
      <c r="H633" s="163"/>
      <c r="I633" s="165"/>
      <c r="J633" s="168"/>
      <c r="K633" s="62" t="s">
        <v>96</v>
      </c>
      <c r="L633" s="63">
        <v>25300</v>
      </c>
      <c r="M633" s="63">
        <v>15818</v>
      </c>
      <c r="N633" s="142" t="s">
        <v>2275</v>
      </c>
      <c r="O633" s="127"/>
      <c r="P633" s="100"/>
      <c r="Q633" s="63">
        <f t="shared" ref="Q633:Q646" si="269">P633*M633</f>
        <v>0</v>
      </c>
      <c r="R633" s="64"/>
      <c r="S633" s="67">
        <v>89</v>
      </c>
      <c r="T633" s="39"/>
      <c r="U633" s="106">
        <f>IF(EXACT(O633,Y633),M633,M633*(1-'Расчет ПРЕДЗАКАЗ'!$D$10))</f>
        <v>15501.64</v>
      </c>
      <c r="V633" s="106">
        <f t="shared" ref="V633:V646" si="270">P633*U633</f>
        <v>0</v>
      </c>
      <c r="W633" s="106" t="e">
        <f>IF(EXACT(O633,Y633),M633,M633*(1-#REF!))</f>
        <v>#REF!</v>
      </c>
      <c r="X633" s="106" t="e">
        <f t="shared" ref="X633:X646" si="271">P633*W633</f>
        <v>#REF!</v>
      </c>
      <c r="Y633" s="107" t="s">
        <v>72</v>
      </c>
      <c r="Z633" s="103">
        <f t="shared" si="267"/>
        <v>0</v>
      </c>
      <c r="AA633" s="103">
        <f t="shared" si="268"/>
        <v>0</v>
      </c>
      <c r="AB633" s="128">
        <f t="shared" ref="AB633:AB646" si="272">IF(U633=0,"",L633/U633-1)</f>
        <v>0.63208537935341047</v>
      </c>
      <c r="AC633" s="128" t="e">
        <f t="shared" ref="AC633:AC646" si="273">IF(W633=0,"",L633/W633-1)</f>
        <v>#REF!</v>
      </c>
    </row>
    <row r="634" spans="1:29" ht="50.1" customHeight="1">
      <c r="A634" s="171"/>
      <c r="B634" s="171"/>
      <c r="C634" s="174"/>
      <c r="D634" s="174"/>
      <c r="E634" s="131"/>
      <c r="F634" s="177"/>
      <c r="G634" s="180"/>
      <c r="H634" s="163"/>
      <c r="I634" s="165"/>
      <c r="J634" s="168"/>
      <c r="K634" s="62" t="s">
        <v>98</v>
      </c>
      <c r="L634" s="63">
        <v>25300</v>
      </c>
      <c r="M634" s="63">
        <v>15818</v>
      </c>
      <c r="N634" s="142" t="s">
        <v>2276</v>
      </c>
      <c r="O634" s="127"/>
      <c r="P634" s="100"/>
      <c r="Q634" s="63">
        <f t="shared" si="269"/>
        <v>0</v>
      </c>
      <c r="R634" s="64"/>
      <c r="S634" s="67">
        <v>55</v>
      </c>
      <c r="T634" s="39"/>
      <c r="U634" s="106">
        <f>IF(EXACT(O634,Y634),M634,M634*(1-'Расчет ПРЕДЗАКАЗ'!$D$10))</f>
        <v>15501.64</v>
      </c>
      <c r="V634" s="106">
        <f t="shared" si="270"/>
        <v>0</v>
      </c>
      <c r="W634" s="106" t="e">
        <f>IF(EXACT(O634,Y634),M634,M634*(1-#REF!))</f>
        <v>#REF!</v>
      </c>
      <c r="X634" s="106" t="e">
        <f t="shared" si="271"/>
        <v>#REF!</v>
      </c>
      <c r="Y634" s="107" t="s">
        <v>72</v>
      </c>
      <c r="Z634" s="103">
        <f t="shared" si="267"/>
        <v>0</v>
      </c>
      <c r="AA634" s="103">
        <f t="shared" si="268"/>
        <v>0</v>
      </c>
      <c r="AB634" s="128">
        <f t="shared" si="272"/>
        <v>0.63208537935341047</v>
      </c>
      <c r="AC634" s="128" t="e">
        <f t="shared" si="273"/>
        <v>#REF!</v>
      </c>
    </row>
    <row r="635" spans="1:29" ht="50.1" customHeight="1">
      <c r="A635" s="171"/>
      <c r="B635" s="171"/>
      <c r="C635" s="174"/>
      <c r="D635" s="174"/>
      <c r="E635" s="131"/>
      <c r="F635" s="177"/>
      <c r="G635" s="180"/>
      <c r="H635" s="163"/>
      <c r="I635" s="165"/>
      <c r="J635" s="168"/>
      <c r="K635" s="62" t="s">
        <v>84</v>
      </c>
      <c r="L635" s="63">
        <v>25300</v>
      </c>
      <c r="M635" s="63">
        <v>15818</v>
      </c>
      <c r="N635" s="142" t="s">
        <v>2277</v>
      </c>
      <c r="O635" s="127"/>
      <c r="P635" s="100"/>
      <c r="Q635" s="63">
        <f t="shared" si="269"/>
        <v>0</v>
      </c>
      <c r="R635" s="64"/>
      <c r="S635" s="67">
        <v>94</v>
      </c>
      <c r="T635" s="39"/>
      <c r="U635" s="106">
        <f>IF(EXACT(O635,Y635),M635,M635*(1-'Расчет ПРЕДЗАКАЗ'!$D$10))</f>
        <v>15501.64</v>
      </c>
      <c r="V635" s="106">
        <f t="shared" si="270"/>
        <v>0</v>
      </c>
      <c r="W635" s="106" t="e">
        <f>IF(EXACT(O635,Y635),M635,M635*(1-#REF!))</f>
        <v>#REF!</v>
      </c>
      <c r="X635" s="106" t="e">
        <f t="shared" si="271"/>
        <v>#REF!</v>
      </c>
      <c r="Y635" s="107" t="s">
        <v>72</v>
      </c>
      <c r="Z635" s="103">
        <f t="shared" si="267"/>
        <v>0</v>
      </c>
      <c r="AA635" s="103">
        <f t="shared" si="268"/>
        <v>0</v>
      </c>
      <c r="AB635" s="128">
        <f t="shared" si="272"/>
        <v>0.63208537935341047</v>
      </c>
      <c r="AC635" s="128" t="e">
        <f t="shared" si="273"/>
        <v>#REF!</v>
      </c>
    </row>
    <row r="636" spans="1:29" ht="50.1" customHeight="1">
      <c r="A636" s="171"/>
      <c r="B636" s="171"/>
      <c r="C636" s="174"/>
      <c r="D636" s="174"/>
      <c r="E636" s="131"/>
      <c r="F636" s="177"/>
      <c r="G636" s="180"/>
      <c r="H636" s="163"/>
      <c r="I636" s="165"/>
      <c r="J636" s="168"/>
      <c r="K636" s="62" t="s">
        <v>101</v>
      </c>
      <c r="L636" s="63">
        <v>25300</v>
      </c>
      <c r="M636" s="63">
        <v>15818</v>
      </c>
      <c r="N636" s="142" t="s">
        <v>2278</v>
      </c>
      <c r="O636" s="127"/>
      <c r="P636" s="100"/>
      <c r="Q636" s="63">
        <f t="shared" si="269"/>
        <v>0</v>
      </c>
      <c r="R636" s="64"/>
      <c r="S636" s="67">
        <v>228</v>
      </c>
      <c r="T636" s="39"/>
      <c r="U636" s="106">
        <f>IF(EXACT(O636,Y636),M636,M636*(1-'Расчет ПРЕДЗАКАЗ'!$D$10))</f>
        <v>15501.64</v>
      </c>
      <c r="V636" s="106">
        <f t="shared" si="270"/>
        <v>0</v>
      </c>
      <c r="W636" s="106" t="e">
        <f>IF(EXACT(O636,Y636),M636,M636*(1-#REF!))</f>
        <v>#REF!</v>
      </c>
      <c r="X636" s="106" t="e">
        <f t="shared" si="271"/>
        <v>#REF!</v>
      </c>
      <c r="Y636" s="107" t="s">
        <v>72</v>
      </c>
      <c r="Z636" s="103">
        <f t="shared" si="267"/>
        <v>0</v>
      </c>
      <c r="AA636" s="103">
        <f t="shared" si="268"/>
        <v>0</v>
      </c>
      <c r="AB636" s="128">
        <f t="shared" si="272"/>
        <v>0.63208537935341047</v>
      </c>
      <c r="AC636" s="128" t="e">
        <f t="shared" si="273"/>
        <v>#REF!</v>
      </c>
    </row>
    <row r="637" spans="1:29" ht="50.1" customHeight="1">
      <c r="A637" s="171"/>
      <c r="B637" s="171"/>
      <c r="C637" s="174"/>
      <c r="D637" s="174"/>
      <c r="E637" s="131"/>
      <c r="F637" s="177"/>
      <c r="G637" s="180"/>
      <c r="H637" s="163"/>
      <c r="I637" s="165"/>
      <c r="J637" s="168"/>
      <c r="K637" s="62" t="s">
        <v>86</v>
      </c>
      <c r="L637" s="63">
        <v>25300</v>
      </c>
      <c r="M637" s="63">
        <v>15818</v>
      </c>
      <c r="N637" s="142" t="s">
        <v>2279</v>
      </c>
      <c r="O637" s="127"/>
      <c r="P637" s="100"/>
      <c r="Q637" s="63">
        <f t="shared" si="269"/>
        <v>0</v>
      </c>
      <c r="R637" s="64"/>
      <c r="S637" s="67">
        <v>52</v>
      </c>
      <c r="T637" s="39"/>
      <c r="U637" s="106">
        <f>IF(EXACT(O637,Y637),M637,M637*(1-'Расчет ПРЕДЗАКАЗ'!$D$10))</f>
        <v>15501.64</v>
      </c>
      <c r="V637" s="106">
        <f t="shared" si="270"/>
        <v>0</v>
      </c>
      <c r="W637" s="106" t="e">
        <f>IF(EXACT(O637,Y637),M637,M637*(1-#REF!))</f>
        <v>#REF!</v>
      </c>
      <c r="X637" s="106" t="e">
        <f t="shared" si="271"/>
        <v>#REF!</v>
      </c>
      <c r="Y637" s="107" t="s">
        <v>72</v>
      </c>
      <c r="Z637" s="103">
        <f t="shared" si="267"/>
        <v>0</v>
      </c>
      <c r="AA637" s="103">
        <f t="shared" si="268"/>
        <v>0</v>
      </c>
      <c r="AB637" s="128">
        <f t="shared" si="272"/>
        <v>0.63208537935341047</v>
      </c>
      <c r="AC637" s="128" t="e">
        <f t="shared" si="273"/>
        <v>#REF!</v>
      </c>
    </row>
    <row r="638" spans="1:29" ht="50.1" customHeight="1">
      <c r="A638" s="171"/>
      <c r="B638" s="171"/>
      <c r="C638" s="174"/>
      <c r="D638" s="174"/>
      <c r="E638" s="131"/>
      <c r="F638" s="177"/>
      <c r="G638" s="180"/>
      <c r="H638" s="163"/>
      <c r="I638" s="165"/>
      <c r="J638" s="168"/>
      <c r="K638" s="62" t="s">
        <v>88</v>
      </c>
      <c r="L638" s="63">
        <v>25300</v>
      </c>
      <c r="M638" s="63">
        <v>15818</v>
      </c>
      <c r="N638" s="142" t="s">
        <v>2280</v>
      </c>
      <c r="O638" s="127"/>
      <c r="P638" s="100"/>
      <c r="Q638" s="63">
        <f t="shared" si="269"/>
        <v>0</v>
      </c>
      <c r="R638" s="64"/>
      <c r="S638" s="67">
        <v>76</v>
      </c>
      <c r="T638" s="39"/>
      <c r="U638" s="106">
        <f>IF(EXACT(O638,Y638),M638,M638*(1-'Расчет ПРЕДЗАКАЗ'!$D$10))</f>
        <v>15501.64</v>
      </c>
      <c r="V638" s="106">
        <f t="shared" si="270"/>
        <v>0</v>
      </c>
      <c r="W638" s="106" t="e">
        <f>IF(EXACT(O638,Y638),M638,M638*(1-#REF!))</f>
        <v>#REF!</v>
      </c>
      <c r="X638" s="106" t="e">
        <f t="shared" si="271"/>
        <v>#REF!</v>
      </c>
      <c r="Y638" s="107" t="s">
        <v>72</v>
      </c>
      <c r="Z638" s="103">
        <f t="shared" si="267"/>
        <v>0</v>
      </c>
      <c r="AA638" s="103">
        <f t="shared" si="268"/>
        <v>0</v>
      </c>
      <c r="AB638" s="128">
        <f t="shared" si="272"/>
        <v>0.63208537935341047</v>
      </c>
      <c r="AC638" s="128" t="e">
        <f t="shared" si="273"/>
        <v>#REF!</v>
      </c>
    </row>
    <row r="639" spans="1:29" ht="50.1" customHeight="1">
      <c r="A639" s="171"/>
      <c r="B639" s="171"/>
      <c r="C639" s="174"/>
      <c r="D639" s="174"/>
      <c r="E639" s="131"/>
      <c r="F639" s="177"/>
      <c r="G639" s="180"/>
      <c r="H639" s="163"/>
      <c r="I639" s="165"/>
      <c r="J639" s="168"/>
      <c r="K639" s="62"/>
      <c r="L639" s="63"/>
      <c r="M639" s="63"/>
      <c r="N639" s="142"/>
      <c r="O639" s="127"/>
      <c r="P639" s="100"/>
      <c r="Q639" s="63">
        <f t="shared" si="269"/>
        <v>0</v>
      </c>
      <c r="R639" s="64"/>
      <c r="S639" s="67"/>
      <c r="T639" s="39"/>
      <c r="U639" s="106">
        <f>IF(EXACT(O639,Y639),M639,M639*(1-'Расчет ПРЕДЗАКАЗ'!$D$10))</f>
        <v>0</v>
      </c>
      <c r="V639" s="106">
        <f t="shared" si="270"/>
        <v>0</v>
      </c>
      <c r="W639" s="106" t="e">
        <f>IF(EXACT(O639,Y639),M639,M639*(1-#REF!))</f>
        <v>#REF!</v>
      </c>
      <c r="X639" s="106" t="e">
        <f t="shared" si="271"/>
        <v>#REF!</v>
      </c>
      <c r="Y639" s="107" t="s">
        <v>72</v>
      </c>
      <c r="Z639" s="103">
        <f t="shared" si="267"/>
        <v>0</v>
      </c>
      <c r="AA639" s="103">
        <f t="shared" si="268"/>
        <v>0</v>
      </c>
      <c r="AB639" s="128" t="str">
        <f t="shared" si="272"/>
        <v/>
      </c>
      <c r="AC639" s="128" t="e">
        <f t="shared" si="273"/>
        <v>#REF!</v>
      </c>
    </row>
    <row r="640" spans="1:29" ht="50.1" customHeight="1">
      <c r="A640" s="171"/>
      <c r="B640" s="171"/>
      <c r="C640" s="174"/>
      <c r="D640" s="174"/>
      <c r="E640" s="131"/>
      <c r="F640" s="177"/>
      <c r="G640" s="180"/>
      <c r="H640" s="163"/>
      <c r="I640" s="165"/>
      <c r="J640" s="168"/>
      <c r="K640" s="62"/>
      <c r="L640" s="63"/>
      <c r="M640" s="63"/>
      <c r="N640" s="142"/>
      <c r="O640" s="127"/>
      <c r="P640" s="100"/>
      <c r="Q640" s="63">
        <f t="shared" si="269"/>
        <v>0</v>
      </c>
      <c r="R640" s="64"/>
      <c r="S640" s="67"/>
      <c r="T640" s="39"/>
      <c r="U640" s="106">
        <f>IF(EXACT(O640,Y640),M640,M640*(1-'Расчет ПРЕДЗАКАЗ'!$D$10))</f>
        <v>0</v>
      </c>
      <c r="V640" s="106">
        <f t="shared" si="270"/>
        <v>0</v>
      </c>
      <c r="W640" s="106" t="e">
        <f>IF(EXACT(O640,Y640),M640,M640*(1-#REF!))</f>
        <v>#REF!</v>
      </c>
      <c r="X640" s="106" t="e">
        <f t="shared" si="271"/>
        <v>#REF!</v>
      </c>
      <c r="Y640" s="107" t="s">
        <v>72</v>
      </c>
      <c r="Z640" s="103">
        <f t="shared" si="267"/>
        <v>0</v>
      </c>
      <c r="AA640" s="103">
        <f t="shared" si="268"/>
        <v>0</v>
      </c>
      <c r="AB640" s="128" t="str">
        <f t="shared" si="272"/>
        <v/>
      </c>
      <c r="AC640" s="128" t="e">
        <f t="shared" si="273"/>
        <v>#REF!</v>
      </c>
    </row>
    <row r="641" spans="1:29" ht="50.1" customHeight="1">
      <c r="A641" s="171"/>
      <c r="B641" s="171"/>
      <c r="C641" s="174"/>
      <c r="D641" s="174"/>
      <c r="E641" s="131"/>
      <c r="F641" s="177"/>
      <c r="G641" s="180"/>
      <c r="H641" s="163"/>
      <c r="I641" s="165"/>
      <c r="J641" s="168"/>
      <c r="K641" s="62"/>
      <c r="L641" s="63"/>
      <c r="M641" s="63"/>
      <c r="N641" s="143"/>
      <c r="O641" s="127"/>
      <c r="P641" s="100"/>
      <c r="Q641" s="63">
        <f t="shared" si="269"/>
        <v>0</v>
      </c>
      <c r="R641" s="65"/>
      <c r="S641" s="67"/>
      <c r="T641" s="40"/>
      <c r="U641" s="106">
        <f>IF(EXACT(O641,Y641),M641,M641*(1-'Расчет ПРЕДЗАКАЗ'!$D$10))</f>
        <v>0</v>
      </c>
      <c r="V641" s="106">
        <f t="shared" si="270"/>
        <v>0</v>
      </c>
      <c r="W641" s="106" t="e">
        <f>IF(EXACT(O641,Y641),M641,M641*(1-#REF!))</f>
        <v>#REF!</v>
      </c>
      <c r="X641" s="106" t="e">
        <f t="shared" si="271"/>
        <v>#REF!</v>
      </c>
      <c r="Y641" s="107" t="s">
        <v>72</v>
      </c>
      <c r="Z641" s="103">
        <f t="shared" si="267"/>
        <v>0</v>
      </c>
      <c r="AA641" s="103">
        <f t="shared" si="268"/>
        <v>0</v>
      </c>
      <c r="AB641" s="128" t="str">
        <f t="shared" si="272"/>
        <v/>
      </c>
      <c r="AC641" s="128" t="e">
        <f t="shared" si="273"/>
        <v>#REF!</v>
      </c>
    </row>
    <row r="642" spans="1:29" ht="50.1" customHeight="1">
      <c r="A642" s="171"/>
      <c r="B642" s="171"/>
      <c r="C642" s="174"/>
      <c r="D642" s="174"/>
      <c r="E642" s="131"/>
      <c r="F642" s="177"/>
      <c r="G642" s="180"/>
      <c r="H642" s="163"/>
      <c r="I642" s="165"/>
      <c r="J642" s="168"/>
      <c r="K642" s="62"/>
      <c r="L642" s="63"/>
      <c r="M642" s="63"/>
      <c r="N642" s="65"/>
      <c r="O642" s="127"/>
      <c r="P642" s="100"/>
      <c r="Q642" s="63">
        <f t="shared" si="269"/>
        <v>0</v>
      </c>
      <c r="R642" s="65"/>
      <c r="S642" s="67"/>
      <c r="T642" s="40"/>
      <c r="U642" s="106">
        <f>IF(EXACT(O642,Y642),M642,M642*(1-'Расчет ПРЕДЗАКАЗ'!$D$10))</f>
        <v>0</v>
      </c>
      <c r="V642" s="106">
        <f t="shared" si="270"/>
        <v>0</v>
      </c>
      <c r="W642" s="106" t="e">
        <f>IF(EXACT(O642,Y642),M642,M642*(1-#REF!))</f>
        <v>#REF!</v>
      </c>
      <c r="X642" s="106" t="e">
        <f t="shared" si="271"/>
        <v>#REF!</v>
      </c>
      <c r="Y642" s="107" t="s">
        <v>72</v>
      </c>
      <c r="Z642" s="103">
        <f t="shared" si="267"/>
        <v>0</v>
      </c>
      <c r="AA642" s="103">
        <f t="shared" si="268"/>
        <v>0</v>
      </c>
      <c r="AB642" s="128" t="str">
        <f t="shared" si="272"/>
        <v/>
      </c>
      <c r="AC642" s="128" t="e">
        <f t="shared" si="273"/>
        <v>#REF!</v>
      </c>
    </row>
    <row r="643" spans="1:29" ht="50.1" customHeight="1">
      <c r="A643" s="171"/>
      <c r="B643" s="171"/>
      <c r="C643" s="174"/>
      <c r="D643" s="174"/>
      <c r="E643" s="131"/>
      <c r="F643" s="177"/>
      <c r="G643" s="180"/>
      <c r="H643" s="163"/>
      <c r="I643" s="165"/>
      <c r="J643" s="168"/>
      <c r="K643" s="62"/>
      <c r="L643" s="63"/>
      <c r="M643" s="63"/>
      <c r="N643" s="65"/>
      <c r="O643" s="127"/>
      <c r="P643" s="100"/>
      <c r="Q643" s="63">
        <f t="shared" si="269"/>
        <v>0</v>
      </c>
      <c r="R643" s="65"/>
      <c r="S643" s="67"/>
      <c r="T643" s="40"/>
      <c r="U643" s="106">
        <f>IF(EXACT(O643,Y643),M643,M643*(1-'Расчет ПРЕДЗАКАЗ'!$D$10))</f>
        <v>0</v>
      </c>
      <c r="V643" s="106">
        <f t="shared" si="270"/>
        <v>0</v>
      </c>
      <c r="W643" s="106" t="e">
        <f>IF(EXACT(O643,Y643),M643,M643*(1-#REF!))</f>
        <v>#REF!</v>
      </c>
      <c r="X643" s="106" t="e">
        <f t="shared" si="271"/>
        <v>#REF!</v>
      </c>
      <c r="Y643" s="107" t="s">
        <v>72</v>
      </c>
      <c r="Z643" s="103">
        <f t="shared" si="267"/>
        <v>0</v>
      </c>
      <c r="AA643" s="103">
        <f t="shared" si="268"/>
        <v>0</v>
      </c>
      <c r="AB643" s="128" t="str">
        <f t="shared" si="272"/>
        <v/>
      </c>
      <c r="AC643" s="128" t="e">
        <f t="shared" si="273"/>
        <v>#REF!</v>
      </c>
    </row>
    <row r="644" spans="1:29" ht="50.1" customHeight="1">
      <c r="A644" s="171"/>
      <c r="B644" s="171"/>
      <c r="C644" s="174"/>
      <c r="D644" s="174"/>
      <c r="E644" s="131"/>
      <c r="F644" s="177"/>
      <c r="G644" s="180"/>
      <c r="H644" s="163"/>
      <c r="I644" s="165"/>
      <c r="J644" s="168"/>
      <c r="K644" s="62"/>
      <c r="L644" s="63"/>
      <c r="M644" s="63"/>
      <c r="N644" s="65"/>
      <c r="O644" s="127"/>
      <c r="P644" s="100"/>
      <c r="Q644" s="63">
        <f t="shared" si="269"/>
        <v>0</v>
      </c>
      <c r="R644" s="65"/>
      <c r="S644" s="67"/>
      <c r="T644" s="40"/>
      <c r="U644" s="106">
        <f>IF(EXACT(O644,Y644),M644,M644*(1-'Расчет ПРЕДЗАКАЗ'!$D$10))</f>
        <v>0</v>
      </c>
      <c r="V644" s="106">
        <f t="shared" si="270"/>
        <v>0</v>
      </c>
      <c r="W644" s="106" t="e">
        <f>IF(EXACT(O644,Y644),M644,M644*(1-#REF!))</f>
        <v>#REF!</v>
      </c>
      <c r="X644" s="106" t="e">
        <f t="shared" si="271"/>
        <v>#REF!</v>
      </c>
      <c r="Y644" s="107" t="s">
        <v>72</v>
      </c>
      <c r="Z644" s="103">
        <f t="shared" si="267"/>
        <v>0</v>
      </c>
      <c r="AA644" s="103">
        <f t="shared" si="268"/>
        <v>0</v>
      </c>
      <c r="AB644" s="128" t="str">
        <f t="shared" si="272"/>
        <v/>
      </c>
      <c r="AC644" s="128" t="e">
        <f t="shared" si="273"/>
        <v>#REF!</v>
      </c>
    </row>
    <row r="645" spans="1:29" ht="50.1" customHeight="1">
      <c r="A645" s="171"/>
      <c r="B645" s="171"/>
      <c r="C645" s="174"/>
      <c r="D645" s="174"/>
      <c r="E645" s="131"/>
      <c r="F645" s="177"/>
      <c r="G645" s="180"/>
      <c r="H645" s="163"/>
      <c r="I645" s="165"/>
      <c r="J645" s="168"/>
      <c r="K645" s="62"/>
      <c r="L645" s="63"/>
      <c r="M645" s="63"/>
      <c r="N645" s="65"/>
      <c r="O645" s="127"/>
      <c r="P645" s="100"/>
      <c r="Q645" s="63">
        <f t="shared" si="269"/>
        <v>0</v>
      </c>
      <c r="R645" s="65"/>
      <c r="S645" s="67"/>
      <c r="T645" s="40"/>
      <c r="U645" s="106">
        <f>IF(EXACT(O645,Y645),M645,M645*(1-'Расчет ПРЕДЗАКАЗ'!$D$10))</f>
        <v>0</v>
      </c>
      <c r="V645" s="106">
        <f t="shared" si="270"/>
        <v>0</v>
      </c>
      <c r="W645" s="106" t="e">
        <f>IF(EXACT(O645,Y645),M645,M645*(1-#REF!))</f>
        <v>#REF!</v>
      </c>
      <c r="X645" s="106" t="e">
        <f t="shared" si="271"/>
        <v>#REF!</v>
      </c>
      <c r="Y645" s="107" t="s">
        <v>72</v>
      </c>
      <c r="Z645" s="103">
        <f t="shared" si="267"/>
        <v>0</v>
      </c>
      <c r="AA645" s="103">
        <f t="shared" si="268"/>
        <v>0</v>
      </c>
      <c r="AB645" s="128" t="str">
        <f t="shared" si="272"/>
        <v/>
      </c>
      <c r="AC645" s="128" t="e">
        <f t="shared" si="273"/>
        <v>#REF!</v>
      </c>
    </row>
    <row r="646" spans="1:29" ht="50.1" customHeight="1">
      <c r="A646" s="172"/>
      <c r="B646" s="172"/>
      <c r="C646" s="175"/>
      <c r="D646" s="175"/>
      <c r="E646" s="132"/>
      <c r="F646" s="178"/>
      <c r="G646" s="181"/>
      <c r="H646" s="164"/>
      <c r="I646" s="166"/>
      <c r="J646" s="169"/>
      <c r="K646" s="62"/>
      <c r="L646" s="63"/>
      <c r="M646" s="63"/>
      <c r="N646" s="65"/>
      <c r="O646" s="127"/>
      <c r="P646" s="100"/>
      <c r="Q646" s="63">
        <f t="shared" si="269"/>
        <v>0</v>
      </c>
      <c r="R646" s="65"/>
      <c r="S646" s="67"/>
      <c r="T646" s="40"/>
      <c r="U646" s="106">
        <f>IF(EXACT(O646,Y646),M646,M646*(1-'Расчет ПРЕДЗАКАЗ'!$D$10))</f>
        <v>0</v>
      </c>
      <c r="V646" s="106">
        <f t="shared" si="270"/>
        <v>0</v>
      </c>
      <c r="W646" s="106" t="e">
        <f>IF(EXACT(O646,Y646),M646,M646*(1-#REF!))</f>
        <v>#REF!</v>
      </c>
      <c r="X646" s="106" t="e">
        <f t="shared" si="271"/>
        <v>#REF!</v>
      </c>
      <c r="Y646" s="107" t="s">
        <v>72</v>
      </c>
      <c r="Z646" s="103">
        <f t="shared" si="267"/>
        <v>0</v>
      </c>
      <c r="AA646" s="103">
        <f t="shared" si="268"/>
        <v>0</v>
      </c>
      <c r="AB646" s="128" t="str">
        <f t="shared" si="272"/>
        <v/>
      </c>
      <c r="AC646" s="128" t="e">
        <f t="shared" si="273"/>
        <v>#REF!</v>
      </c>
    </row>
    <row r="647" spans="1:29" ht="11.25" customHeight="1" thickBot="1"/>
    <row r="648" spans="1:29" ht="50.1" customHeight="1">
      <c r="A648" s="170">
        <v>271</v>
      </c>
      <c r="B648" s="170" t="s">
        <v>2243</v>
      </c>
      <c r="C648" s="173" t="s">
        <v>2281</v>
      </c>
      <c r="D648" s="173" t="s">
        <v>77</v>
      </c>
      <c r="E648" s="130"/>
      <c r="F648" s="176" t="s">
        <v>2282</v>
      </c>
      <c r="G648" s="179" t="s">
        <v>92</v>
      </c>
      <c r="H648" s="162" t="s">
        <v>2222</v>
      </c>
      <c r="I648" s="162" t="s">
        <v>2223</v>
      </c>
      <c r="J648" s="167" t="s">
        <v>19</v>
      </c>
      <c r="K648" s="62" t="s">
        <v>88</v>
      </c>
      <c r="L648" s="63">
        <v>18100</v>
      </c>
      <c r="M648" s="63">
        <v>11308</v>
      </c>
      <c r="N648" s="142" t="s">
        <v>2283</v>
      </c>
      <c r="O648" s="127"/>
      <c r="P648" s="100"/>
      <c r="Q648" s="63">
        <f>P648*M648</f>
        <v>0</v>
      </c>
      <c r="R648" s="64"/>
      <c r="S648" s="67">
        <v>11</v>
      </c>
      <c r="T648" s="39"/>
      <c r="U648" s="106">
        <f>IF(EXACT(O648,Y648),M648,M648*(1-'Расчет ПРЕДЗАКАЗ'!$D$10))</f>
        <v>11081.84</v>
      </c>
      <c r="V648" s="106">
        <f>P648*U648</f>
        <v>0</v>
      </c>
      <c r="W648" s="106" t="e">
        <f>IF(EXACT(O648,Y648),M648,M648*(1-#REF!))</f>
        <v>#REF!</v>
      </c>
      <c r="X648" s="123" t="e">
        <f>P648*W648</f>
        <v>#REF!</v>
      </c>
      <c r="Y648" s="124" t="s">
        <v>72</v>
      </c>
      <c r="Z648" s="103">
        <f t="shared" ref="Z648:Z662" si="274">IF(EXACT(O648,Y648),Q648,0)</f>
        <v>0</v>
      </c>
      <c r="AA648" s="103">
        <f t="shared" ref="AA648:AA662" si="275">IF(Z648=0,Q648,0)</f>
        <v>0</v>
      </c>
      <c r="AB648" s="128">
        <f>IF(U648=0,"",L648/U648-1)</f>
        <v>0.63330277282472935</v>
      </c>
      <c r="AC648" s="128" t="e">
        <f>IF(W648=0,"",L648/W648-1)</f>
        <v>#REF!</v>
      </c>
    </row>
    <row r="649" spans="1:29" ht="50.1" customHeight="1">
      <c r="A649" s="171"/>
      <c r="B649" s="171"/>
      <c r="C649" s="174"/>
      <c r="D649" s="174"/>
      <c r="E649" s="131"/>
      <c r="F649" s="177"/>
      <c r="G649" s="180"/>
      <c r="H649" s="163"/>
      <c r="I649" s="165"/>
      <c r="J649" s="168"/>
      <c r="K649" s="62" t="s">
        <v>105</v>
      </c>
      <c r="L649" s="63">
        <v>18100</v>
      </c>
      <c r="M649" s="63">
        <v>11308</v>
      </c>
      <c r="N649" s="142" t="s">
        <v>2284</v>
      </c>
      <c r="O649" s="127"/>
      <c r="P649" s="100"/>
      <c r="Q649" s="63">
        <f t="shared" ref="Q649:Q662" si="276">P649*M649</f>
        <v>0</v>
      </c>
      <c r="R649" s="64"/>
      <c r="S649" s="67">
        <v>49</v>
      </c>
      <c r="T649" s="39"/>
      <c r="U649" s="106">
        <f>IF(EXACT(O649,Y649),M649,M649*(1-'Расчет ПРЕДЗАКАЗ'!$D$10))</f>
        <v>11081.84</v>
      </c>
      <c r="V649" s="106">
        <f t="shared" ref="V649:V662" si="277">P649*U649</f>
        <v>0</v>
      </c>
      <c r="W649" s="106" t="e">
        <f>IF(EXACT(O649,Y649),M649,M649*(1-#REF!))</f>
        <v>#REF!</v>
      </c>
      <c r="X649" s="106" t="e">
        <f t="shared" ref="X649:X662" si="278">P649*W649</f>
        <v>#REF!</v>
      </c>
      <c r="Y649" s="107" t="s">
        <v>72</v>
      </c>
      <c r="Z649" s="103">
        <f t="shared" si="274"/>
        <v>0</v>
      </c>
      <c r="AA649" s="103">
        <f t="shared" si="275"/>
        <v>0</v>
      </c>
      <c r="AB649" s="128">
        <f t="shared" ref="AB649:AB662" si="279">IF(U649=0,"",L649/U649-1)</f>
        <v>0.63330277282472935</v>
      </c>
      <c r="AC649" s="128" t="e">
        <f t="shared" ref="AC649:AC662" si="280">IF(W649=0,"",L649/W649-1)</f>
        <v>#REF!</v>
      </c>
    </row>
    <row r="650" spans="1:29" ht="50.1" customHeight="1">
      <c r="A650" s="171"/>
      <c r="B650" s="171"/>
      <c r="C650" s="174"/>
      <c r="D650" s="174"/>
      <c r="E650" s="131"/>
      <c r="F650" s="177"/>
      <c r="G650" s="180"/>
      <c r="H650" s="163"/>
      <c r="I650" s="165"/>
      <c r="J650" s="168"/>
      <c r="K650" s="62" t="s">
        <v>107</v>
      </c>
      <c r="L650" s="63">
        <v>18100</v>
      </c>
      <c r="M650" s="63">
        <v>11308</v>
      </c>
      <c r="N650" s="142" t="s">
        <v>2285</v>
      </c>
      <c r="O650" s="127"/>
      <c r="P650" s="100"/>
      <c r="Q650" s="63">
        <f t="shared" si="276"/>
        <v>0</v>
      </c>
      <c r="R650" s="64"/>
      <c r="S650" s="67">
        <v>94</v>
      </c>
      <c r="T650" s="39"/>
      <c r="U650" s="106">
        <f>IF(EXACT(O650,Y650),M650,M650*(1-'Расчет ПРЕДЗАКАЗ'!$D$10))</f>
        <v>11081.84</v>
      </c>
      <c r="V650" s="106">
        <f t="shared" si="277"/>
        <v>0</v>
      </c>
      <c r="W650" s="106" t="e">
        <f>IF(EXACT(O650,Y650),M650,M650*(1-#REF!))</f>
        <v>#REF!</v>
      </c>
      <c r="X650" s="106" t="e">
        <f t="shared" si="278"/>
        <v>#REF!</v>
      </c>
      <c r="Y650" s="107" t="s">
        <v>72</v>
      </c>
      <c r="Z650" s="103">
        <f t="shared" si="274"/>
        <v>0</v>
      </c>
      <c r="AA650" s="103">
        <f t="shared" si="275"/>
        <v>0</v>
      </c>
      <c r="AB650" s="128">
        <f t="shared" si="279"/>
        <v>0.63330277282472935</v>
      </c>
      <c r="AC650" s="128" t="e">
        <f t="shared" si="280"/>
        <v>#REF!</v>
      </c>
    </row>
    <row r="651" spans="1:29" ht="50.1" customHeight="1">
      <c r="A651" s="171"/>
      <c r="B651" s="171"/>
      <c r="C651" s="174"/>
      <c r="D651" s="174"/>
      <c r="E651" s="131"/>
      <c r="F651" s="177"/>
      <c r="G651" s="180"/>
      <c r="H651" s="163"/>
      <c r="I651" s="165"/>
      <c r="J651" s="168"/>
      <c r="K651" s="62" t="s">
        <v>477</v>
      </c>
      <c r="L651" s="63">
        <v>18100</v>
      </c>
      <c r="M651" s="63">
        <v>11308</v>
      </c>
      <c r="N651" s="142" t="s">
        <v>2286</v>
      </c>
      <c r="O651" s="127"/>
      <c r="P651" s="100"/>
      <c r="Q651" s="63">
        <f t="shared" si="276"/>
        <v>0</v>
      </c>
      <c r="R651" s="64"/>
      <c r="S651" s="67">
        <v>3</v>
      </c>
      <c r="T651" s="39"/>
      <c r="U651" s="106">
        <f>IF(EXACT(O651,Y651),M651,M651*(1-'Расчет ПРЕДЗАКАЗ'!$D$10))</f>
        <v>11081.84</v>
      </c>
      <c r="V651" s="106">
        <f t="shared" si="277"/>
        <v>0</v>
      </c>
      <c r="W651" s="106" t="e">
        <f>IF(EXACT(O651,Y651),M651,M651*(1-#REF!))</f>
        <v>#REF!</v>
      </c>
      <c r="X651" s="106" t="e">
        <f t="shared" si="278"/>
        <v>#REF!</v>
      </c>
      <c r="Y651" s="107" t="s">
        <v>72</v>
      </c>
      <c r="Z651" s="103">
        <f t="shared" si="274"/>
        <v>0</v>
      </c>
      <c r="AA651" s="103">
        <f t="shared" si="275"/>
        <v>0</v>
      </c>
      <c r="AB651" s="128">
        <f t="shared" si="279"/>
        <v>0.63330277282472935</v>
      </c>
      <c r="AC651" s="128" t="e">
        <f t="shared" si="280"/>
        <v>#REF!</v>
      </c>
    </row>
    <row r="652" spans="1:29" ht="50.1" customHeight="1">
      <c r="A652" s="171"/>
      <c r="B652" s="171"/>
      <c r="C652" s="174"/>
      <c r="D652" s="174"/>
      <c r="E652" s="131"/>
      <c r="F652" s="177"/>
      <c r="G652" s="180"/>
      <c r="H652" s="163"/>
      <c r="I652" s="165"/>
      <c r="J652" s="168"/>
      <c r="K652" s="62"/>
      <c r="L652" s="63"/>
      <c r="M652" s="63"/>
      <c r="N652" s="142"/>
      <c r="O652" s="127"/>
      <c r="P652" s="100"/>
      <c r="Q652" s="63">
        <f t="shared" si="276"/>
        <v>0</v>
      </c>
      <c r="R652" s="64"/>
      <c r="S652" s="67"/>
      <c r="T652" s="39"/>
      <c r="U652" s="106">
        <f>IF(EXACT(O652,Y652),M652,M652*(1-'Расчет ПРЕДЗАКАЗ'!$D$10))</f>
        <v>0</v>
      </c>
      <c r="V652" s="106">
        <f t="shared" si="277"/>
        <v>0</v>
      </c>
      <c r="W652" s="106" t="e">
        <f>IF(EXACT(O652,Y652),M652,M652*(1-#REF!))</f>
        <v>#REF!</v>
      </c>
      <c r="X652" s="106" t="e">
        <f t="shared" si="278"/>
        <v>#REF!</v>
      </c>
      <c r="Y652" s="107" t="s">
        <v>72</v>
      </c>
      <c r="Z652" s="103">
        <f t="shared" si="274"/>
        <v>0</v>
      </c>
      <c r="AA652" s="103">
        <f t="shared" si="275"/>
        <v>0</v>
      </c>
      <c r="AB652" s="128" t="str">
        <f t="shared" si="279"/>
        <v/>
      </c>
      <c r="AC652" s="128" t="e">
        <f t="shared" si="280"/>
        <v>#REF!</v>
      </c>
    </row>
    <row r="653" spans="1:29" ht="50.1" customHeight="1">
      <c r="A653" s="171"/>
      <c r="B653" s="171"/>
      <c r="C653" s="174"/>
      <c r="D653" s="174"/>
      <c r="E653" s="131"/>
      <c r="F653" s="177"/>
      <c r="G653" s="180"/>
      <c r="H653" s="163"/>
      <c r="I653" s="165"/>
      <c r="J653" s="168"/>
      <c r="K653" s="62"/>
      <c r="L653" s="63"/>
      <c r="M653" s="63"/>
      <c r="N653" s="142"/>
      <c r="O653" s="127"/>
      <c r="P653" s="100"/>
      <c r="Q653" s="63">
        <f t="shared" si="276"/>
        <v>0</v>
      </c>
      <c r="R653" s="64"/>
      <c r="S653" s="67"/>
      <c r="T653" s="39"/>
      <c r="U653" s="106">
        <f>IF(EXACT(O653,Y653),M653,M653*(1-'Расчет ПРЕДЗАКАЗ'!$D$10))</f>
        <v>0</v>
      </c>
      <c r="V653" s="106">
        <f t="shared" si="277"/>
        <v>0</v>
      </c>
      <c r="W653" s="106" t="e">
        <f>IF(EXACT(O653,Y653),M653,M653*(1-#REF!))</f>
        <v>#REF!</v>
      </c>
      <c r="X653" s="106" t="e">
        <f t="shared" si="278"/>
        <v>#REF!</v>
      </c>
      <c r="Y653" s="107" t="s">
        <v>72</v>
      </c>
      <c r="Z653" s="103">
        <f t="shared" si="274"/>
        <v>0</v>
      </c>
      <c r="AA653" s="103">
        <f t="shared" si="275"/>
        <v>0</v>
      </c>
      <c r="AB653" s="128" t="str">
        <f t="shared" si="279"/>
        <v/>
      </c>
      <c r="AC653" s="128" t="e">
        <f t="shared" si="280"/>
        <v>#REF!</v>
      </c>
    </row>
    <row r="654" spans="1:29" ht="50.1" customHeight="1">
      <c r="A654" s="171"/>
      <c r="B654" s="171"/>
      <c r="C654" s="174"/>
      <c r="D654" s="174"/>
      <c r="E654" s="131"/>
      <c r="F654" s="177"/>
      <c r="G654" s="180"/>
      <c r="H654" s="163"/>
      <c r="I654" s="165"/>
      <c r="J654" s="168"/>
      <c r="K654" s="62"/>
      <c r="L654" s="63"/>
      <c r="M654" s="63"/>
      <c r="N654" s="142"/>
      <c r="O654" s="127"/>
      <c r="P654" s="100"/>
      <c r="Q654" s="63">
        <f t="shared" si="276"/>
        <v>0</v>
      </c>
      <c r="R654" s="64"/>
      <c r="S654" s="67"/>
      <c r="T654" s="39"/>
      <c r="U654" s="106">
        <f>IF(EXACT(O654,Y654),M654,M654*(1-'Расчет ПРЕДЗАКАЗ'!$D$10))</f>
        <v>0</v>
      </c>
      <c r="V654" s="106">
        <f t="shared" si="277"/>
        <v>0</v>
      </c>
      <c r="W654" s="106" t="e">
        <f>IF(EXACT(O654,Y654),M654,M654*(1-#REF!))</f>
        <v>#REF!</v>
      </c>
      <c r="X654" s="106" t="e">
        <f t="shared" si="278"/>
        <v>#REF!</v>
      </c>
      <c r="Y654" s="107" t="s">
        <v>72</v>
      </c>
      <c r="Z654" s="103">
        <f t="shared" si="274"/>
        <v>0</v>
      </c>
      <c r="AA654" s="103">
        <f t="shared" si="275"/>
        <v>0</v>
      </c>
      <c r="AB654" s="128" t="str">
        <f t="shared" si="279"/>
        <v/>
      </c>
      <c r="AC654" s="128" t="e">
        <f t="shared" si="280"/>
        <v>#REF!</v>
      </c>
    </row>
    <row r="655" spans="1:29" ht="50.1" customHeight="1">
      <c r="A655" s="171"/>
      <c r="B655" s="171"/>
      <c r="C655" s="174"/>
      <c r="D655" s="174"/>
      <c r="E655" s="131"/>
      <c r="F655" s="177"/>
      <c r="G655" s="180"/>
      <c r="H655" s="163"/>
      <c r="I655" s="165"/>
      <c r="J655" s="168"/>
      <c r="K655" s="62"/>
      <c r="L655" s="63"/>
      <c r="M655" s="63"/>
      <c r="N655" s="142"/>
      <c r="O655" s="127"/>
      <c r="P655" s="100"/>
      <c r="Q655" s="63">
        <f t="shared" si="276"/>
        <v>0</v>
      </c>
      <c r="R655" s="64"/>
      <c r="S655" s="67"/>
      <c r="T655" s="39"/>
      <c r="U655" s="106">
        <f>IF(EXACT(O655,Y655),M655,M655*(1-'Расчет ПРЕДЗАКАЗ'!$D$10))</f>
        <v>0</v>
      </c>
      <c r="V655" s="106">
        <f t="shared" si="277"/>
        <v>0</v>
      </c>
      <c r="W655" s="106" t="e">
        <f>IF(EXACT(O655,Y655),M655,M655*(1-#REF!))</f>
        <v>#REF!</v>
      </c>
      <c r="X655" s="106" t="e">
        <f t="shared" si="278"/>
        <v>#REF!</v>
      </c>
      <c r="Y655" s="107" t="s">
        <v>72</v>
      </c>
      <c r="Z655" s="103">
        <f t="shared" si="274"/>
        <v>0</v>
      </c>
      <c r="AA655" s="103">
        <f t="shared" si="275"/>
        <v>0</v>
      </c>
      <c r="AB655" s="128" t="str">
        <f t="shared" si="279"/>
        <v/>
      </c>
      <c r="AC655" s="128" t="e">
        <f t="shared" si="280"/>
        <v>#REF!</v>
      </c>
    </row>
    <row r="656" spans="1:29" ht="50.1" customHeight="1">
      <c r="A656" s="171"/>
      <c r="B656" s="171"/>
      <c r="C656" s="174"/>
      <c r="D656" s="174"/>
      <c r="E656" s="131"/>
      <c r="F656" s="177"/>
      <c r="G656" s="180"/>
      <c r="H656" s="163"/>
      <c r="I656" s="165"/>
      <c r="J656" s="168"/>
      <c r="K656" s="62"/>
      <c r="L656" s="63"/>
      <c r="M656" s="63"/>
      <c r="N656" s="142"/>
      <c r="O656" s="127"/>
      <c r="P656" s="100"/>
      <c r="Q656" s="63">
        <f t="shared" si="276"/>
        <v>0</v>
      </c>
      <c r="R656" s="64"/>
      <c r="S656" s="67"/>
      <c r="T656" s="39"/>
      <c r="U656" s="106">
        <f>IF(EXACT(O656,Y656),M656,M656*(1-'Расчет ПРЕДЗАКАЗ'!$D$10))</f>
        <v>0</v>
      </c>
      <c r="V656" s="106">
        <f t="shared" si="277"/>
        <v>0</v>
      </c>
      <c r="W656" s="106" t="e">
        <f>IF(EXACT(O656,Y656),M656,M656*(1-#REF!))</f>
        <v>#REF!</v>
      </c>
      <c r="X656" s="106" t="e">
        <f t="shared" si="278"/>
        <v>#REF!</v>
      </c>
      <c r="Y656" s="107" t="s">
        <v>72</v>
      </c>
      <c r="Z656" s="103">
        <f t="shared" si="274"/>
        <v>0</v>
      </c>
      <c r="AA656" s="103">
        <f t="shared" si="275"/>
        <v>0</v>
      </c>
      <c r="AB656" s="128" t="str">
        <f t="shared" si="279"/>
        <v/>
      </c>
      <c r="AC656" s="128" t="e">
        <f t="shared" si="280"/>
        <v>#REF!</v>
      </c>
    </row>
    <row r="657" spans="1:29" ht="50.1" customHeight="1">
      <c r="A657" s="171"/>
      <c r="B657" s="171"/>
      <c r="C657" s="174"/>
      <c r="D657" s="174"/>
      <c r="E657" s="131"/>
      <c r="F657" s="177"/>
      <c r="G657" s="180"/>
      <c r="H657" s="163"/>
      <c r="I657" s="165"/>
      <c r="J657" s="168"/>
      <c r="K657" s="62"/>
      <c r="L657" s="63"/>
      <c r="M657" s="63"/>
      <c r="N657" s="143"/>
      <c r="O657" s="127"/>
      <c r="P657" s="100"/>
      <c r="Q657" s="63">
        <f t="shared" si="276"/>
        <v>0</v>
      </c>
      <c r="R657" s="65"/>
      <c r="S657" s="67"/>
      <c r="T657" s="40"/>
      <c r="U657" s="106">
        <f>IF(EXACT(O657,Y657),M657,M657*(1-'Расчет ПРЕДЗАКАЗ'!$D$10))</f>
        <v>0</v>
      </c>
      <c r="V657" s="106">
        <f t="shared" si="277"/>
        <v>0</v>
      </c>
      <c r="W657" s="106" t="e">
        <f>IF(EXACT(O657,Y657),M657,M657*(1-#REF!))</f>
        <v>#REF!</v>
      </c>
      <c r="X657" s="106" t="e">
        <f t="shared" si="278"/>
        <v>#REF!</v>
      </c>
      <c r="Y657" s="107" t="s">
        <v>72</v>
      </c>
      <c r="Z657" s="103">
        <f t="shared" si="274"/>
        <v>0</v>
      </c>
      <c r="AA657" s="103">
        <f t="shared" si="275"/>
        <v>0</v>
      </c>
      <c r="AB657" s="128" t="str">
        <f t="shared" si="279"/>
        <v/>
      </c>
      <c r="AC657" s="128" t="e">
        <f t="shared" si="280"/>
        <v>#REF!</v>
      </c>
    </row>
    <row r="658" spans="1:29" ht="50.1" customHeight="1">
      <c r="A658" s="171"/>
      <c r="B658" s="171"/>
      <c r="C658" s="174"/>
      <c r="D658" s="174"/>
      <c r="E658" s="131"/>
      <c r="F658" s="177"/>
      <c r="G658" s="180"/>
      <c r="H658" s="163"/>
      <c r="I658" s="165"/>
      <c r="J658" s="168"/>
      <c r="K658" s="62"/>
      <c r="L658" s="63"/>
      <c r="M658" s="63"/>
      <c r="N658" s="65"/>
      <c r="O658" s="127"/>
      <c r="P658" s="100"/>
      <c r="Q658" s="63">
        <f t="shared" si="276"/>
        <v>0</v>
      </c>
      <c r="R658" s="65"/>
      <c r="S658" s="67"/>
      <c r="T658" s="40"/>
      <c r="U658" s="106">
        <f>IF(EXACT(O658,Y658),M658,M658*(1-'Расчет ПРЕДЗАКАЗ'!$D$10))</f>
        <v>0</v>
      </c>
      <c r="V658" s="106">
        <f t="shared" si="277"/>
        <v>0</v>
      </c>
      <c r="W658" s="106" t="e">
        <f>IF(EXACT(O658,Y658),M658,M658*(1-#REF!))</f>
        <v>#REF!</v>
      </c>
      <c r="X658" s="106" t="e">
        <f t="shared" si="278"/>
        <v>#REF!</v>
      </c>
      <c r="Y658" s="107" t="s">
        <v>72</v>
      </c>
      <c r="Z658" s="103">
        <f t="shared" si="274"/>
        <v>0</v>
      </c>
      <c r="AA658" s="103">
        <f t="shared" si="275"/>
        <v>0</v>
      </c>
      <c r="AB658" s="128" t="str">
        <f t="shared" si="279"/>
        <v/>
      </c>
      <c r="AC658" s="128" t="e">
        <f t="shared" si="280"/>
        <v>#REF!</v>
      </c>
    </row>
    <row r="659" spans="1:29" ht="50.1" customHeight="1">
      <c r="A659" s="171"/>
      <c r="B659" s="171"/>
      <c r="C659" s="174"/>
      <c r="D659" s="174"/>
      <c r="E659" s="131"/>
      <c r="F659" s="177"/>
      <c r="G659" s="180"/>
      <c r="H659" s="163"/>
      <c r="I659" s="165"/>
      <c r="J659" s="168"/>
      <c r="K659" s="62"/>
      <c r="L659" s="63"/>
      <c r="M659" s="63"/>
      <c r="N659" s="65"/>
      <c r="O659" s="127"/>
      <c r="P659" s="100"/>
      <c r="Q659" s="63">
        <f t="shared" si="276"/>
        <v>0</v>
      </c>
      <c r="R659" s="65"/>
      <c r="S659" s="67"/>
      <c r="T659" s="40"/>
      <c r="U659" s="106">
        <f>IF(EXACT(O659,Y659),M659,M659*(1-'Расчет ПРЕДЗАКАЗ'!$D$10))</f>
        <v>0</v>
      </c>
      <c r="V659" s="106">
        <f t="shared" si="277"/>
        <v>0</v>
      </c>
      <c r="W659" s="106" t="e">
        <f>IF(EXACT(O659,Y659),M659,M659*(1-#REF!))</f>
        <v>#REF!</v>
      </c>
      <c r="X659" s="106" t="e">
        <f t="shared" si="278"/>
        <v>#REF!</v>
      </c>
      <c r="Y659" s="107" t="s">
        <v>72</v>
      </c>
      <c r="Z659" s="103">
        <f t="shared" si="274"/>
        <v>0</v>
      </c>
      <c r="AA659" s="103">
        <f t="shared" si="275"/>
        <v>0</v>
      </c>
      <c r="AB659" s="128" t="str">
        <f t="shared" si="279"/>
        <v/>
      </c>
      <c r="AC659" s="128" t="e">
        <f t="shared" si="280"/>
        <v>#REF!</v>
      </c>
    </row>
    <row r="660" spans="1:29" ht="50.1" customHeight="1">
      <c r="A660" s="171"/>
      <c r="B660" s="171"/>
      <c r="C660" s="174"/>
      <c r="D660" s="174"/>
      <c r="E660" s="131"/>
      <c r="F660" s="177"/>
      <c r="G660" s="180"/>
      <c r="H660" s="163"/>
      <c r="I660" s="165"/>
      <c r="J660" s="168"/>
      <c r="K660" s="62"/>
      <c r="L660" s="63"/>
      <c r="M660" s="63"/>
      <c r="N660" s="65"/>
      <c r="O660" s="127"/>
      <c r="P660" s="100"/>
      <c r="Q660" s="63">
        <f t="shared" si="276"/>
        <v>0</v>
      </c>
      <c r="R660" s="65"/>
      <c r="S660" s="67"/>
      <c r="T660" s="40"/>
      <c r="U660" s="106">
        <f>IF(EXACT(O660,Y660),M660,M660*(1-'Расчет ПРЕДЗАКАЗ'!$D$10))</f>
        <v>0</v>
      </c>
      <c r="V660" s="106">
        <f t="shared" si="277"/>
        <v>0</v>
      </c>
      <c r="W660" s="106" t="e">
        <f>IF(EXACT(O660,Y660),M660,M660*(1-#REF!))</f>
        <v>#REF!</v>
      </c>
      <c r="X660" s="106" t="e">
        <f t="shared" si="278"/>
        <v>#REF!</v>
      </c>
      <c r="Y660" s="107" t="s">
        <v>72</v>
      </c>
      <c r="Z660" s="103">
        <f t="shared" si="274"/>
        <v>0</v>
      </c>
      <c r="AA660" s="103">
        <f t="shared" si="275"/>
        <v>0</v>
      </c>
      <c r="AB660" s="128" t="str">
        <f t="shared" si="279"/>
        <v/>
      </c>
      <c r="AC660" s="128" t="e">
        <f t="shared" si="280"/>
        <v>#REF!</v>
      </c>
    </row>
    <row r="661" spans="1:29" ht="50.1" customHeight="1">
      <c r="A661" s="171"/>
      <c r="B661" s="171"/>
      <c r="C661" s="174"/>
      <c r="D661" s="174"/>
      <c r="E661" s="131"/>
      <c r="F661" s="177"/>
      <c r="G661" s="180"/>
      <c r="H661" s="163"/>
      <c r="I661" s="165"/>
      <c r="J661" s="168"/>
      <c r="K661" s="62"/>
      <c r="L661" s="63"/>
      <c r="M661" s="63"/>
      <c r="N661" s="65"/>
      <c r="O661" s="127"/>
      <c r="P661" s="100"/>
      <c r="Q661" s="63">
        <f t="shared" si="276"/>
        <v>0</v>
      </c>
      <c r="R661" s="65"/>
      <c r="S661" s="67"/>
      <c r="T661" s="40"/>
      <c r="U661" s="106">
        <f>IF(EXACT(O661,Y661),M661,M661*(1-'Расчет ПРЕДЗАКАЗ'!$D$10))</f>
        <v>0</v>
      </c>
      <c r="V661" s="106">
        <f t="shared" si="277"/>
        <v>0</v>
      </c>
      <c r="W661" s="106" t="e">
        <f>IF(EXACT(O661,Y661),M661,M661*(1-#REF!))</f>
        <v>#REF!</v>
      </c>
      <c r="X661" s="106" t="e">
        <f t="shared" si="278"/>
        <v>#REF!</v>
      </c>
      <c r="Y661" s="107" t="s">
        <v>72</v>
      </c>
      <c r="Z661" s="103">
        <f t="shared" si="274"/>
        <v>0</v>
      </c>
      <c r="AA661" s="103">
        <f t="shared" si="275"/>
        <v>0</v>
      </c>
      <c r="AB661" s="128" t="str">
        <f t="shared" si="279"/>
        <v/>
      </c>
      <c r="AC661" s="128" t="e">
        <f t="shared" si="280"/>
        <v>#REF!</v>
      </c>
    </row>
    <row r="662" spans="1:29" ht="50.1" customHeight="1">
      <c r="A662" s="172"/>
      <c r="B662" s="172"/>
      <c r="C662" s="175"/>
      <c r="D662" s="175"/>
      <c r="E662" s="132"/>
      <c r="F662" s="178"/>
      <c r="G662" s="181"/>
      <c r="H662" s="164"/>
      <c r="I662" s="166"/>
      <c r="J662" s="169"/>
      <c r="K662" s="62"/>
      <c r="L662" s="63"/>
      <c r="M662" s="63"/>
      <c r="N662" s="65"/>
      <c r="O662" s="127"/>
      <c r="P662" s="100"/>
      <c r="Q662" s="63">
        <f t="shared" si="276"/>
        <v>0</v>
      </c>
      <c r="R662" s="65"/>
      <c r="S662" s="67"/>
      <c r="T662" s="40"/>
      <c r="U662" s="106">
        <f>IF(EXACT(O662,Y662),M662,M662*(1-'Расчет ПРЕДЗАКАЗ'!$D$10))</f>
        <v>0</v>
      </c>
      <c r="V662" s="106">
        <f t="shared" si="277"/>
        <v>0</v>
      </c>
      <c r="W662" s="106" t="e">
        <f>IF(EXACT(O662,Y662),M662,M662*(1-#REF!))</f>
        <v>#REF!</v>
      </c>
      <c r="X662" s="106" t="e">
        <f t="shared" si="278"/>
        <v>#REF!</v>
      </c>
      <c r="Y662" s="107" t="s">
        <v>72</v>
      </c>
      <c r="Z662" s="103">
        <f t="shared" si="274"/>
        <v>0</v>
      </c>
      <c r="AA662" s="103">
        <f t="shared" si="275"/>
        <v>0</v>
      </c>
      <c r="AB662" s="128" t="str">
        <f t="shared" si="279"/>
        <v/>
      </c>
      <c r="AC662" s="128" t="e">
        <f t="shared" si="280"/>
        <v>#REF!</v>
      </c>
    </row>
    <row r="663" spans="1:29" ht="11.25" customHeight="1" thickBot="1"/>
    <row r="664" spans="1:29" ht="50.1" customHeight="1">
      <c r="A664" s="170">
        <v>272</v>
      </c>
      <c r="B664" s="170" t="s">
        <v>2243</v>
      </c>
      <c r="C664" s="173" t="s">
        <v>2287</v>
      </c>
      <c r="D664" s="173" t="s">
        <v>77</v>
      </c>
      <c r="E664" s="130"/>
      <c r="F664" s="176" t="s">
        <v>2288</v>
      </c>
      <c r="G664" s="179" t="s">
        <v>92</v>
      </c>
      <c r="H664" s="162" t="s">
        <v>2289</v>
      </c>
      <c r="I664" s="162" t="s">
        <v>2223</v>
      </c>
      <c r="J664" s="167" t="s">
        <v>19</v>
      </c>
      <c r="K664" s="62" t="s">
        <v>82</v>
      </c>
      <c r="L664" s="63">
        <v>16830</v>
      </c>
      <c r="M664" s="63">
        <v>9351</v>
      </c>
      <c r="N664" s="142" t="s">
        <v>2290</v>
      </c>
      <c r="O664" s="127" t="s">
        <v>72</v>
      </c>
      <c r="P664" s="100"/>
      <c r="Q664" s="63">
        <f>P664*M664</f>
        <v>0</v>
      </c>
      <c r="R664" s="64"/>
      <c r="S664" s="67">
        <v>251</v>
      </c>
      <c r="T664" s="39"/>
      <c r="U664" s="106">
        <f>IF(EXACT(O664,Y664),M664,M664*(1-'Расчет ПРЕДЗАКАЗ'!$D$10))</f>
        <v>9351</v>
      </c>
      <c r="V664" s="106">
        <f>P664*U664</f>
        <v>0</v>
      </c>
      <c r="W664" s="106">
        <f>IF(EXACT(O664,Y664),M664,M664*(1-#REF!))</f>
        <v>9351</v>
      </c>
      <c r="X664" s="123">
        <f>P664*W664</f>
        <v>0</v>
      </c>
      <c r="Y664" s="124" t="s">
        <v>72</v>
      </c>
      <c r="Z664" s="103">
        <f t="shared" ref="Z664:Z678" si="281">IF(EXACT(O664,Y664),Q664,0)</f>
        <v>0</v>
      </c>
      <c r="AA664" s="103">
        <f t="shared" ref="AA664:AA678" si="282">IF(Z664=0,Q664,0)</f>
        <v>0</v>
      </c>
      <c r="AB664" s="128">
        <f>IF(U664=0,"",L664/U664-1)</f>
        <v>0.79980750721847937</v>
      </c>
      <c r="AC664" s="128">
        <f>IF(W664=0,"",L664/W664-1)</f>
        <v>0.79980750721847937</v>
      </c>
    </row>
    <row r="665" spans="1:29" ht="50.1" customHeight="1">
      <c r="A665" s="171"/>
      <c r="B665" s="171"/>
      <c r="C665" s="174"/>
      <c r="D665" s="174"/>
      <c r="E665" s="131"/>
      <c r="F665" s="177"/>
      <c r="G665" s="180"/>
      <c r="H665" s="163"/>
      <c r="I665" s="165"/>
      <c r="J665" s="168"/>
      <c r="K665" s="62" t="s">
        <v>96</v>
      </c>
      <c r="L665" s="63">
        <v>16830</v>
      </c>
      <c r="M665" s="63">
        <v>9351</v>
      </c>
      <c r="N665" s="142" t="s">
        <v>2291</v>
      </c>
      <c r="O665" s="127" t="s">
        <v>72</v>
      </c>
      <c r="P665" s="100"/>
      <c r="Q665" s="63">
        <f t="shared" ref="Q665:Q678" si="283">P665*M665</f>
        <v>0</v>
      </c>
      <c r="R665" s="64"/>
      <c r="S665" s="67">
        <v>341</v>
      </c>
      <c r="T665" s="39"/>
      <c r="U665" s="106">
        <f>IF(EXACT(O665,Y665),M665,M665*(1-'Расчет ПРЕДЗАКАЗ'!$D$10))</f>
        <v>9351</v>
      </c>
      <c r="V665" s="106">
        <f t="shared" ref="V665:V678" si="284">P665*U665</f>
        <v>0</v>
      </c>
      <c r="W665" s="106">
        <f>IF(EXACT(O665,Y665),M665,M665*(1-#REF!))</f>
        <v>9351</v>
      </c>
      <c r="X665" s="106">
        <f t="shared" ref="X665:X678" si="285">P665*W665</f>
        <v>0</v>
      </c>
      <c r="Y665" s="107" t="s">
        <v>72</v>
      </c>
      <c r="Z665" s="103">
        <f t="shared" si="281"/>
        <v>0</v>
      </c>
      <c r="AA665" s="103">
        <f t="shared" si="282"/>
        <v>0</v>
      </c>
      <c r="AB665" s="128">
        <f t="shared" ref="AB665:AB678" si="286">IF(U665=0,"",L665/U665-1)</f>
        <v>0.79980750721847937</v>
      </c>
      <c r="AC665" s="128">
        <f t="shared" ref="AC665:AC678" si="287">IF(W665=0,"",L665/W665-1)</f>
        <v>0.79980750721847937</v>
      </c>
    </row>
    <row r="666" spans="1:29" ht="50.1" customHeight="1">
      <c r="A666" s="171"/>
      <c r="B666" s="171"/>
      <c r="C666" s="174"/>
      <c r="D666" s="174"/>
      <c r="E666" s="131"/>
      <c r="F666" s="177"/>
      <c r="G666" s="180"/>
      <c r="H666" s="163"/>
      <c r="I666" s="165"/>
      <c r="J666" s="168"/>
      <c r="K666" s="62" t="s">
        <v>98</v>
      </c>
      <c r="L666" s="63">
        <v>16830</v>
      </c>
      <c r="M666" s="63">
        <v>9351</v>
      </c>
      <c r="N666" s="142" t="s">
        <v>2292</v>
      </c>
      <c r="O666" s="127" t="s">
        <v>72</v>
      </c>
      <c r="P666" s="100"/>
      <c r="Q666" s="63">
        <f t="shared" si="283"/>
        <v>0</v>
      </c>
      <c r="R666" s="64"/>
      <c r="S666" s="67">
        <v>213</v>
      </c>
      <c r="T666" s="39"/>
      <c r="U666" s="106">
        <f>IF(EXACT(O666,Y666),M666,M666*(1-'Расчет ПРЕДЗАКАЗ'!$D$10))</f>
        <v>9351</v>
      </c>
      <c r="V666" s="106">
        <f t="shared" si="284"/>
        <v>0</v>
      </c>
      <c r="W666" s="106">
        <f>IF(EXACT(O666,Y666),M666,M666*(1-#REF!))</f>
        <v>9351</v>
      </c>
      <c r="X666" s="106">
        <f t="shared" si="285"/>
        <v>0</v>
      </c>
      <c r="Y666" s="107" t="s">
        <v>72</v>
      </c>
      <c r="Z666" s="103">
        <f t="shared" si="281"/>
        <v>0</v>
      </c>
      <c r="AA666" s="103">
        <f t="shared" si="282"/>
        <v>0</v>
      </c>
      <c r="AB666" s="128">
        <f t="shared" si="286"/>
        <v>0.79980750721847937</v>
      </c>
      <c r="AC666" s="128">
        <f t="shared" si="287"/>
        <v>0.79980750721847937</v>
      </c>
    </row>
    <row r="667" spans="1:29" ht="50.1" customHeight="1">
      <c r="A667" s="171"/>
      <c r="B667" s="171"/>
      <c r="C667" s="174"/>
      <c r="D667" s="174"/>
      <c r="E667" s="131"/>
      <c r="F667" s="177"/>
      <c r="G667" s="180"/>
      <c r="H667" s="163"/>
      <c r="I667" s="165"/>
      <c r="J667" s="168"/>
      <c r="K667" s="62" t="s">
        <v>84</v>
      </c>
      <c r="L667" s="63">
        <v>16830</v>
      </c>
      <c r="M667" s="63">
        <v>9351</v>
      </c>
      <c r="N667" s="142" t="s">
        <v>2293</v>
      </c>
      <c r="O667" s="127" t="s">
        <v>72</v>
      </c>
      <c r="P667" s="100"/>
      <c r="Q667" s="63">
        <f t="shared" si="283"/>
        <v>0</v>
      </c>
      <c r="R667" s="64"/>
      <c r="S667" s="67">
        <v>430</v>
      </c>
      <c r="T667" s="39"/>
      <c r="U667" s="106">
        <f>IF(EXACT(O667,Y667),M667,M667*(1-'Расчет ПРЕДЗАКАЗ'!$D$10))</f>
        <v>9351</v>
      </c>
      <c r="V667" s="106">
        <f t="shared" si="284"/>
        <v>0</v>
      </c>
      <c r="W667" s="106">
        <f>IF(EXACT(O667,Y667),M667,M667*(1-#REF!))</f>
        <v>9351</v>
      </c>
      <c r="X667" s="106">
        <f t="shared" si="285"/>
        <v>0</v>
      </c>
      <c r="Y667" s="107" t="s">
        <v>72</v>
      </c>
      <c r="Z667" s="103">
        <f t="shared" si="281"/>
        <v>0</v>
      </c>
      <c r="AA667" s="103">
        <f t="shared" si="282"/>
        <v>0</v>
      </c>
      <c r="AB667" s="128">
        <f t="shared" si="286"/>
        <v>0.79980750721847937</v>
      </c>
      <c r="AC667" s="128">
        <f t="shared" si="287"/>
        <v>0.79980750721847937</v>
      </c>
    </row>
    <row r="668" spans="1:29" ht="50.1" customHeight="1">
      <c r="A668" s="171"/>
      <c r="B668" s="171"/>
      <c r="C668" s="174"/>
      <c r="D668" s="174"/>
      <c r="E668" s="131"/>
      <c r="F668" s="177"/>
      <c r="G668" s="180"/>
      <c r="H668" s="163"/>
      <c r="I668" s="165"/>
      <c r="J668" s="168"/>
      <c r="K668" s="62" t="s">
        <v>101</v>
      </c>
      <c r="L668" s="63">
        <v>16830</v>
      </c>
      <c r="M668" s="63">
        <v>9351</v>
      </c>
      <c r="N668" s="142" t="s">
        <v>2294</v>
      </c>
      <c r="O668" s="127" t="s">
        <v>72</v>
      </c>
      <c r="P668" s="100"/>
      <c r="Q668" s="63">
        <f t="shared" si="283"/>
        <v>0</v>
      </c>
      <c r="R668" s="64"/>
      <c r="S668" s="67">
        <v>174</v>
      </c>
      <c r="T668" s="39"/>
      <c r="U668" s="106">
        <f>IF(EXACT(O668,Y668),M668,M668*(1-'Расчет ПРЕДЗАКАЗ'!$D$10))</f>
        <v>9351</v>
      </c>
      <c r="V668" s="106">
        <f t="shared" si="284"/>
        <v>0</v>
      </c>
      <c r="W668" s="106">
        <f>IF(EXACT(O668,Y668),M668,M668*(1-#REF!))</f>
        <v>9351</v>
      </c>
      <c r="X668" s="106">
        <f t="shared" si="285"/>
        <v>0</v>
      </c>
      <c r="Y668" s="107" t="s">
        <v>72</v>
      </c>
      <c r="Z668" s="103">
        <f t="shared" si="281"/>
        <v>0</v>
      </c>
      <c r="AA668" s="103">
        <f t="shared" si="282"/>
        <v>0</v>
      </c>
      <c r="AB668" s="128">
        <f t="shared" si="286"/>
        <v>0.79980750721847937</v>
      </c>
      <c r="AC668" s="128">
        <f t="shared" si="287"/>
        <v>0.79980750721847937</v>
      </c>
    </row>
    <row r="669" spans="1:29" ht="50.1" customHeight="1">
      <c r="A669" s="171"/>
      <c r="B669" s="171"/>
      <c r="C669" s="174"/>
      <c r="D669" s="174"/>
      <c r="E669" s="131"/>
      <c r="F669" s="177"/>
      <c r="G669" s="180"/>
      <c r="H669" s="163"/>
      <c r="I669" s="165"/>
      <c r="J669" s="168"/>
      <c r="K669" s="62" t="s">
        <v>86</v>
      </c>
      <c r="L669" s="63">
        <v>16830</v>
      </c>
      <c r="M669" s="63">
        <v>9351</v>
      </c>
      <c r="N669" s="142" t="s">
        <v>2295</v>
      </c>
      <c r="O669" s="127" t="s">
        <v>72</v>
      </c>
      <c r="P669" s="100"/>
      <c r="Q669" s="63">
        <f t="shared" si="283"/>
        <v>0</v>
      </c>
      <c r="R669" s="64"/>
      <c r="S669" s="67">
        <v>236</v>
      </c>
      <c r="T669" s="39"/>
      <c r="U669" s="106">
        <f>IF(EXACT(O669,Y669),M669,M669*(1-'Расчет ПРЕДЗАКАЗ'!$D$10))</f>
        <v>9351</v>
      </c>
      <c r="V669" s="106">
        <f t="shared" si="284"/>
        <v>0</v>
      </c>
      <c r="W669" s="106">
        <f>IF(EXACT(O669,Y669),M669,M669*(1-#REF!))</f>
        <v>9351</v>
      </c>
      <c r="X669" s="106">
        <f t="shared" si="285"/>
        <v>0</v>
      </c>
      <c r="Y669" s="107" t="s">
        <v>72</v>
      </c>
      <c r="Z669" s="103">
        <f t="shared" si="281"/>
        <v>0</v>
      </c>
      <c r="AA669" s="103">
        <f t="shared" si="282"/>
        <v>0</v>
      </c>
      <c r="AB669" s="128">
        <f t="shared" si="286"/>
        <v>0.79980750721847937</v>
      </c>
      <c r="AC669" s="128">
        <f t="shared" si="287"/>
        <v>0.79980750721847937</v>
      </c>
    </row>
    <row r="670" spans="1:29" ht="50.1" customHeight="1">
      <c r="A670" s="171"/>
      <c r="B670" s="171"/>
      <c r="C670" s="174"/>
      <c r="D670" s="174"/>
      <c r="E670" s="131"/>
      <c r="F670" s="177"/>
      <c r="G670" s="180"/>
      <c r="H670" s="163"/>
      <c r="I670" s="165"/>
      <c r="J670" s="168"/>
      <c r="K670" s="62" t="s">
        <v>88</v>
      </c>
      <c r="L670" s="63">
        <v>16830</v>
      </c>
      <c r="M670" s="63">
        <v>9351</v>
      </c>
      <c r="N670" s="142" t="s">
        <v>2296</v>
      </c>
      <c r="O670" s="127" t="s">
        <v>72</v>
      </c>
      <c r="P670" s="100"/>
      <c r="Q670" s="63">
        <f t="shared" si="283"/>
        <v>0</v>
      </c>
      <c r="R670" s="64"/>
      <c r="S670" s="67">
        <v>59</v>
      </c>
      <c r="T670" s="39"/>
      <c r="U670" s="106">
        <f>IF(EXACT(O670,Y670),M670,M670*(1-'Расчет ПРЕДЗАКАЗ'!$D$10))</f>
        <v>9351</v>
      </c>
      <c r="V670" s="106">
        <f t="shared" si="284"/>
        <v>0</v>
      </c>
      <c r="W670" s="106">
        <f>IF(EXACT(O670,Y670),M670,M670*(1-#REF!))</f>
        <v>9351</v>
      </c>
      <c r="X670" s="106">
        <f t="shared" si="285"/>
        <v>0</v>
      </c>
      <c r="Y670" s="107" t="s">
        <v>72</v>
      </c>
      <c r="Z670" s="103">
        <f t="shared" si="281"/>
        <v>0</v>
      </c>
      <c r="AA670" s="103">
        <f t="shared" si="282"/>
        <v>0</v>
      </c>
      <c r="AB670" s="128">
        <f t="shared" si="286"/>
        <v>0.79980750721847937</v>
      </c>
      <c r="AC670" s="128">
        <f t="shared" si="287"/>
        <v>0.79980750721847937</v>
      </c>
    </row>
    <row r="671" spans="1:29" ht="50.1" customHeight="1">
      <c r="A671" s="171"/>
      <c r="B671" s="171"/>
      <c r="C671" s="174"/>
      <c r="D671" s="174"/>
      <c r="E671" s="131"/>
      <c r="F671" s="177"/>
      <c r="G671" s="180"/>
      <c r="H671" s="163"/>
      <c r="I671" s="165"/>
      <c r="J671" s="168"/>
      <c r="K671" s="62" t="s">
        <v>105</v>
      </c>
      <c r="L671" s="63">
        <v>16830</v>
      </c>
      <c r="M671" s="63">
        <v>9351</v>
      </c>
      <c r="N671" s="142" t="s">
        <v>2297</v>
      </c>
      <c r="O671" s="127" t="s">
        <v>72</v>
      </c>
      <c r="P671" s="100"/>
      <c r="Q671" s="63">
        <f t="shared" si="283"/>
        <v>0</v>
      </c>
      <c r="R671" s="64"/>
      <c r="S671" s="67">
        <v>85</v>
      </c>
      <c r="T671" s="39"/>
      <c r="U671" s="106">
        <f>IF(EXACT(O671,Y671),M671,M671*(1-'Расчет ПРЕДЗАКАЗ'!$D$10))</f>
        <v>9351</v>
      </c>
      <c r="V671" s="106">
        <f t="shared" si="284"/>
        <v>0</v>
      </c>
      <c r="W671" s="106">
        <f>IF(EXACT(O671,Y671),M671,M671*(1-#REF!))</f>
        <v>9351</v>
      </c>
      <c r="X671" s="106">
        <f t="shared" si="285"/>
        <v>0</v>
      </c>
      <c r="Y671" s="107" t="s">
        <v>72</v>
      </c>
      <c r="Z671" s="103">
        <f t="shared" si="281"/>
        <v>0</v>
      </c>
      <c r="AA671" s="103">
        <f t="shared" si="282"/>
        <v>0</v>
      </c>
      <c r="AB671" s="128">
        <f t="shared" si="286"/>
        <v>0.79980750721847937</v>
      </c>
      <c r="AC671" s="128">
        <f t="shared" si="287"/>
        <v>0.79980750721847937</v>
      </c>
    </row>
    <row r="672" spans="1:29" ht="50.1" customHeight="1">
      <c r="A672" s="171"/>
      <c r="B672" s="171"/>
      <c r="C672" s="174"/>
      <c r="D672" s="174"/>
      <c r="E672" s="131"/>
      <c r="F672" s="177"/>
      <c r="G672" s="180"/>
      <c r="H672" s="163"/>
      <c r="I672" s="165"/>
      <c r="J672" s="168"/>
      <c r="K672" s="62" t="s">
        <v>107</v>
      </c>
      <c r="L672" s="63">
        <v>16830</v>
      </c>
      <c r="M672" s="63">
        <v>9351</v>
      </c>
      <c r="N672" s="142" t="s">
        <v>2298</v>
      </c>
      <c r="O672" s="127" t="s">
        <v>72</v>
      </c>
      <c r="P672" s="100"/>
      <c r="Q672" s="63">
        <f t="shared" si="283"/>
        <v>0</v>
      </c>
      <c r="R672" s="64"/>
      <c r="S672" s="67">
        <v>118</v>
      </c>
      <c r="T672" s="39"/>
      <c r="U672" s="106">
        <f>IF(EXACT(O672,Y672),M672,M672*(1-'Расчет ПРЕДЗАКАЗ'!$D$10))</f>
        <v>9351</v>
      </c>
      <c r="V672" s="106">
        <f t="shared" si="284"/>
        <v>0</v>
      </c>
      <c r="W672" s="106">
        <f>IF(EXACT(O672,Y672),M672,M672*(1-#REF!))</f>
        <v>9351</v>
      </c>
      <c r="X672" s="106">
        <f t="shared" si="285"/>
        <v>0</v>
      </c>
      <c r="Y672" s="107" t="s">
        <v>72</v>
      </c>
      <c r="Z672" s="103">
        <f t="shared" si="281"/>
        <v>0</v>
      </c>
      <c r="AA672" s="103">
        <f t="shared" si="282"/>
        <v>0</v>
      </c>
      <c r="AB672" s="128">
        <f t="shared" si="286"/>
        <v>0.79980750721847937</v>
      </c>
      <c r="AC672" s="128">
        <f t="shared" si="287"/>
        <v>0.79980750721847937</v>
      </c>
    </row>
    <row r="673" spans="1:29" ht="50.1" customHeight="1">
      <c r="A673" s="171"/>
      <c r="B673" s="171"/>
      <c r="C673" s="174"/>
      <c r="D673" s="174"/>
      <c r="E673" s="131"/>
      <c r="F673" s="177"/>
      <c r="G673" s="180"/>
      <c r="H673" s="163"/>
      <c r="I673" s="165"/>
      <c r="J673" s="168"/>
      <c r="K673" s="62"/>
      <c r="L673" s="63"/>
      <c r="M673" s="63"/>
      <c r="N673" s="143"/>
      <c r="O673" s="127"/>
      <c r="P673" s="100"/>
      <c r="Q673" s="63">
        <f t="shared" si="283"/>
        <v>0</v>
      </c>
      <c r="R673" s="65"/>
      <c r="S673" s="67"/>
      <c r="T673" s="40"/>
      <c r="U673" s="106">
        <f>IF(EXACT(O673,Y673),M673,M673*(1-'Расчет ПРЕДЗАКАЗ'!$D$10))</f>
        <v>0</v>
      </c>
      <c r="V673" s="106">
        <f t="shared" si="284"/>
        <v>0</v>
      </c>
      <c r="W673" s="106" t="e">
        <f>IF(EXACT(O673,Y673),M673,M673*(1-#REF!))</f>
        <v>#REF!</v>
      </c>
      <c r="X673" s="106" t="e">
        <f t="shared" si="285"/>
        <v>#REF!</v>
      </c>
      <c r="Y673" s="107" t="s">
        <v>72</v>
      </c>
      <c r="Z673" s="103">
        <f t="shared" si="281"/>
        <v>0</v>
      </c>
      <c r="AA673" s="103">
        <f t="shared" si="282"/>
        <v>0</v>
      </c>
      <c r="AB673" s="128" t="str">
        <f t="shared" si="286"/>
        <v/>
      </c>
      <c r="AC673" s="128" t="e">
        <f t="shared" si="287"/>
        <v>#REF!</v>
      </c>
    </row>
    <row r="674" spans="1:29" ht="50.1" customHeight="1">
      <c r="A674" s="171"/>
      <c r="B674" s="171"/>
      <c r="C674" s="174"/>
      <c r="D674" s="174"/>
      <c r="E674" s="131"/>
      <c r="F674" s="177"/>
      <c r="G674" s="180"/>
      <c r="H674" s="163"/>
      <c r="I674" s="165"/>
      <c r="J674" s="168"/>
      <c r="K674" s="62"/>
      <c r="L674" s="63"/>
      <c r="M674" s="63"/>
      <c r="N674" s="65"/>
      <c r="O674" s="127"/>
      <c r="P674" s="100"/>
      <c r="Q674" s="63">
        <f t="shared" si="283"/>
        <v>0</v>
      </c>
      <c r="R674" s="65"/>
      <c r="S674" s="67"/>
      <c r="T674" s="40"/>
      <c r="U674" s="106">
        <f>IF(EXACT(O674,Y674),M674,M674*(1-'Расчет ПРЕДЗАКАЗ'!$D$10))</f>
        <v>0</v>
      </c>
      <c r="V674" s="106">
        <f t="shared" si="284"/>
        <v>0</v>
      </c>
      <c r="W674" s="106" t="e">
        <f>IF(EXACT(O674,Y674),M674,M674*(1-#REF!))</f>
        <v>#REF!</v>
      </c>
      <c r="X674" s="106" t="e">
        <f t="shared" si="285"/>
        <v>#REF!</v>
      </c>
      <c r="Y674" s="107" t="s">
        <v>72</v>
      </c>
      <c r="Z674" s="103">
        <f t="shared" si="281"/>
        <v>0</v>
      </c>
      <c r="AA674" s="103">
        <f t="shared" si="282"/>
        <v>0</v>
      </c>
      <c r="AB674" s="128" t="str">
        <f t="shared" si="286"/>
        <v/>
      </c>
      <c r="AC674" s="128" t="e">
        <f t="shared" si="287"/>
        <v>#REF!</v>
      </c>
    </row>
    <row r="675" spans="1:29" ht="50.1" customHeight="1">
      <c r="A675" s="171"/>
      <c r="B675" s="171"/>
      <c r="C675" s="174"/>
      <c r="D675" s="174"/>
      <c r="E675" s="131"/>
      <c r="F675" s="177"/>
      <c r="G675" s="180"/>
      <c r="H675" s="163"/>
      <c r="I675" s="165"/>
      <c r="J675" s="168"/>
      <c r="K675" s="62"/>
      <c r="L675" s="63"/>
      <c r="M675" s="63"/>
      <c r="N675" s="65"/>
      <c r="O675" s="127"/>
      <c r="P675" s="100"/>
      <c r="Q675" s="63">
        <f t="shared" si="283"/>
        <v>0</v>
      </c>
      <c r="R675" s="65"/>
      <c r="S675" s="67"/>
      <c r="T675" s="40"/>
      <c r="U675" s="106">
        <f>IF(EXACT(O675,Y675),M675,M675*(1-'Расчет ПРЕДЗАКАЗ'!$D$10))</f>
        <v>0</v>
      </c>
      <c r="V675" s="106">
        <f t="shared" si="284"/>
        <v>0</v>
      </c>
      <c r="W675" s="106" t="e">
        <f>IF(EXACT(O675,Y675),M675,M675*(1-#REF!))</f>
        <v>#REF!</v>
      </c>
      <c r="X675" s="106" t="e">
        <f t="shared" si="285"/>
        <v>#REF!</v>
      </c>
      <c r="Y675" s="107" t="s">
        <v>72</v>
      </c>
      <c r="Z675" s="103">
        <f t="shared" si="281"/>
        <v>0</v>
      </c>
      <c r="AA675" s="103">
        <f t="shared" si="282"/>
        <v>0</v>
      </c>
      <c r="AB675" s="128" t="str">
        <f t="shared" si="286"/>
        <v/>
      </c>
      <c r="AC675" s="128" t="e">
        <f t="shared" si="287"/>
        <v>#REF!</v>
      </c>
    </row>
    <row r="676" spans="1:29" ht="50.1" customHeight="1">
      <c r="A676" s="171"/>
      <c r="B676" s="171"/>
      <c r="C676" s="174"/>
      <c r="D676" s="174"/>
      <c r="E676" s="131"/>
      <c r="F676" s="177"/>
      <c r="G676" s="180"/>
      <c r="H676" s="163"/>
      <c r="I676" s="165"/>
      <c r="J676" s="168"/>
      <c r="K676" s="62"/>
      <c r="L676" s="63"/>
      <c r="M676" s="63"/>
      <c r="N676" s="65"/>
      <c r="O676" s="127"/>
      <c r="P676" s="100"/>
      <c r="Q676" s="63">
        <f t="shared" si="283"/>
        <v>0</v>
      </c>
      <c r="R676" s="65"/>
      <c r="S676" s="67"/>
      <c r="T676" s="40"/>
      <c r="U676" s="106">
        <f>IF(EXACT(O676,Y676),M676,M676*(1-'Расчет ПРЕДЗАКАЗ'!$D$10))</f>
        <v>0</v>
      </c>
      <c r="V676" s="106">
        <f t="shared" si="284"/>
        <v>0</v>
      </c>
      <c r="W676" s="106" t="e">
        <f>IF(EXACT(O676,Y676),M676,M676*(1-#REF!))</f>
        <v>#REF!</v>
      </c>
      <c r="X676" s="106" t="e">
        <f t="shared" si="285"/>
        <v>#REF!</v>
      </c>
      <c r="Y676" s="107" t="s">
        <v>72</v>
      </c>
      <c r="Z676" s="103">
        <f t="shared" si="281"/>
        <v>0</v>
      </c>
      <c r="AA676" s="103">
        <f t="shared" si="282"/>
        <v>0</v>
      </c>
      <c r="AB676" s="128" t="str">
        <f t="shared" si="286"/>
        <v/>
      </c>
      <c r="AC676" s="128" t="e">
        <f t="shared" si="287"/>
        <v>#REF!</v>
      </c>
    </row>
    <row r="677" spans="1:29" ht="50.1" customHeight="1">
      <c r="A677" s="171"/>
      <c r="B677" s="171"/>
      <c r="C677" s="174"/>
      <c r="D677" s="174"/>
      <c r="E677" s="131"/>
      <c r="F677" s="177"/>
      <c r="G677" s="180"/>
      <c r="H677" s="163"/>
      <c r="I677" s="165"/>
      <c r="J677" s="168"/>
      <c r="K677" s="62"/>
      <c r="L677" s="63"/>
      <c r="M677" s="63"/>
      <c r="N677" s="65"/>
      <c r="O677" s="127"/>
      <c r="P677" s="100"/>
      <c r="Q677" s="63">
        <f t="shared" si="283"/>
        <v>0</v>
      </c>
      <c r="R677" s="65"/>
      <c r="S677" s="67"/>
      <c r="T677" s="40"/>
      <c r="U677" s="106">
        <f>IF(EXACT(O677,Y677),M677,M677*(1-'Расчет ПРЕДЗАКАЗ'!$D$10))</f>
        <v>0</v>
      </c>
      <c r="V677" s="106">
        <f t="shared" si="284"/>
        <v>0</v>
      </c>
      <c r="W677" s="106" t="e">
        <f>IF(EXACT(O677,Y677),M677,M677*(1-#REF!))</f>
        <v>#REF!</v>
      </c>
      <c r="X677" s="106" t="e">
        <f t="shared" si="285"/>
        <v>#REF!</v>
      </c>
      <c r="Y677" s="107" t="s">
        <v>72</v>
      </c>
      <c r="Z677" s="103">
        <f t="shared" si="281"/>
        <v>0</v>
      </c>
      <c r="AA677" s="103">
        <f t="shared" si="282"/>
        <v>0</v>
      </c>
      <c r="AB677" s="128" t="str">
        <f t="shared" si="286"/>
        <v/>
      </c>
      <c r="AC677" s="128" t="e">
        <f t="shared" si="287"/>
        <v>#REF!</v>
      </c>
    </row>
    <row r="678" spans="1:29" ht="50.1" customHeight="1">
      <c r="A678" s="172"/>
      <c r="B678" s="172"/>
      <c r="C678" s="175"/>
      <c r="D678" s="175"/>
      <c r="E678" s="132"/>
      <c r="F678" s="178"/>
      <c r="G678" s="181"/>
      <c r="H678" s="164"/>
      <c r="I678" s="166"/>
      <c r="J678" s="169"/>
      <c r="K678" s="62"/>
      <c r="L678" s="63"/>
      <c r="M678" s="63"/>
      <c r="N678" s="65"/>
      <c r="O678" s="127"/>
      <c r="P678" s="100"/>
      <c r="Q678" s="63">
        <f t="shared" si="283"/>
        <v>0</v>
      </c>
      <c r="R678" s="65"/>
      <c r="S678" s="67"/>
      <c r="T678" s="40"/>
      <c r="U678" s="106">
        <f>IF(EXACT(O678,Y678),M678,M678*(1-'Расчет ПРЕДЗАКАЗ'!$D$10))</f>
        <v>0</v>
      </c>
      <c r="V678" s="106">
        <f t="shared" si="284"/>
        <v>0</v>
      </c>
      <c r="W678" s="106" t="e">
        <f>IF(EXACT(O678,Y678),M678,M678*(1-#REF!))</f>
        <v>#REF!</v>
      </c>
      <c r="X678" s="106" t="e">
        <f t="shared" si="285"/>
        <v>#REF!</v>
      </c>
      <c r="Y678" s="107" t="s">
        <v>72</v>
      </c>
      <c r="Z678" s="103">
        <f t="shared" si="281"/>
        <v>0</v>
      </c>
      <c r="AA678" s="103">
        <f t="shared" si="282"/>
        <v>0</v>
      </c>
      <c r="AB678" s="128" t="str">
        <f t="shared" si="286"/>
        <v/>
      </c>
      <c r="AC678" s="128" t="e">
        <f t="shared" si="287"/>
        <v>#REF!</v>
      </c>
    </row>
    <row r="679" spans="1:29" ht="11.25" customHeight="1" thickBot="1"/>
    <row r="680" spans="1:29" ht="50.1" customHeight="1">
      <c r="A680" s="170">
        <v>273</v>
      </c>
      <c r="B680" s="170" t="s">
        <v>2299</v>
      </c>
      <c r="C680" s="173" t="s">
        <v>2300</v>
      </c>
      <c r="D680" s="173" t="s">
        <v>77</v>
      </c>
      <c r="E680" s="130"/>
      <c r="F680" s="176" t="s">
        <v>2272</v>
      </c>
      <c r="G680" s="179" t="s">
        <v>2301</v>
      </c>
      <c r="H680" s="162" t="s">
        <v>2302</v>
      </c>
      <c r="I680" s="162" t="s">
        <v>2303</v>
      </c>
      <c r="J680" s="167" t="s">
        <v>19</v>
      </c>
      <c r="K680" s="62" t="s">
        <v>82</v>
      </c>
      <c r="L680" s="63">
        <v>36930</v>
      </c>
      <c r="M680" s="63">
        <v>23077</v>
      </c>
      <c r="N680" s="142" t="s">
        <v>2304</v>
      </c>
      <c r="O680" s="127"/>
      <c r="P680" s="100"/>
      <c r="Q680" s="63">
        <f>P680*M680</f>
        <v>0</v>
      </c>
      <c r="R680" s="64"/>
      <c r="S680" s="67">
        <v>24</v>
      </c>
      <c r="T680" s="39"/>
      <c r="U680" s="106">
        <f>IF(EXACT(O680,Y680),M680,M680*(1-'Расчет ПРЕДЗАКАЗ'!$D$10))</f>
        <v>22615.46</v>
      </c>
      <c r="V680" s="106">
        <f>P680*U680</f>
        <v>0</v>
      </c>
      <c r="W680" s="106" t="e">
        <f>IF(EXACT(O680,Y680),M680,M680*(1-#REF!))</f>
        <v>#REF!</v>
      </c>
      <c r="X680" s="123" t="e">
        <f>P680*W680</f>
        <v>#REF!</v>
      </c>
      <c r="Y680" s="124" t="s">
        <v>72</v>
      </c>
      <c r="Z680" s="103">
        <f t="shared" ref="Z680:Z694" si="288">IF(EXACT(O680,Y680),Q680,0)</f>
        <v>0</v>
      </c>
      <c r="AA680" s="103">
        <f t="shared" ref="AA680:AA694" si="289">IF(Z680=0,Q680,0)</f>
        <v>0</v>
      </c>
      <c r="AB680" s="128">
        <f>IF(U680=0,"",L680/U680-1)</f>
        <v>0.63295374049433439</v>
      </c>
      <c r="AC680" s="128" t="e">
        <f>IF(W680=0,"",L680/W680-1)</f>
        <v>#REF!</v>
      </c>
    </row>
    <row r="681" spans="1:29" ht="50.1" customHeight="1">
      <c r="A681" s="171"/>
      <c r="B681" s="171"/>
      <c r="C681" s="174"/>
      <c r="D681" s="174"/>
      <c r="E681" s="131"/>
      <c r="F681" s="177"/>
      <c r="G681" s="180"/>
      <c r="H681" s="163"/>
      <c r="I681" s="165"/>
      <c r="J681" s="168"/>
      <c r="K681" s="62" t="s">
        <v>98</v>
      </c>
      <c r="L681" s="63">
        <v>36930</v>
      </c>
      <c r="M681" s="63">
        <v>23077</v>
      </c>
      <c r="N681" s="142" t="s">
        <v>2305</v>
      </c>
      <c r="O681" s="127"/>
      <c r="P681" s="100"/>
      <c r="Q681" s="63">
        <f t="shared" ref="Q681:Q694" si="290">P681*M681</f>
        <v>0</v>
      </c>
      <c r="R681" s="64"/>
      <c r="S681" s="67">
        <v>6</v>
      </c>
      <c r="T681" s="39"/>
      <c r="U681" s="106">
        <f>IF(EXACT(O681,Y681),M681,M681*(1-'Расчет ПРЕДЗАКАЗ'!$D$10))</f>
        <v>22615.46</v>
      </c>
      <c r="V681" s="106">
        <f t="shared" ref="V681:V694" si="291">P681*U681</f>
        <v>0</v>
      </c>
      <c r="W681" s="106" t="e">
        <f>IF(EXACT(O681,Y681),M681,M681*(1-#REF!))</f>
        <v>#REF!</v>
      </c>
      <c r="X681" s="106" t="e">
        <f t="shared" ref="X681:X694" si="292">P681*W681</f>
        <v>#REF!</v>
      </c>
      <c r="Y681" s="107" t="s">
        <v>72</v>
      </c>
      <c r="Z681" s="103">
        <f t="shared" si="288"/>
        <v>0</v>
      </c>
      <c r="AA681" s="103">
        <f t="shared" si="289"/>
        <v>0</v>
      </c>
      <c r="AB681" s="128">
        <f t="shared" ref="AB681:AB694" si="293">IF(U681=0,"",L681/U681-1)</f>
        <v>0.63295374049433439</v>
      </c>
      <c r="AC681" s="128" t="e">
        <f t="shared" ref="AC681:AC694" si="294">IF(W681=0,"",L681/W681-1)</f>
        <v>#REF!</v>
      </c>
    </row>
    <row r="682" spans="1:29" ht="50.1" customHeight="1">
      <c r="A682" s="171"/>
      <c r="B682" s="171"/>
      <c r="C682" s="174"/>
      <c r="D682" s="174"/>
      <c r="E682" s="131"/>
      <c r="F682" s="177"/>
      <c r="G682" s="180"/>
      <c r="H682" s="163"/>
      <c r="I682" s="165"/>
      <c r="J682" s="168"/>
      <c r="K682" s="62"/>
      <c r="L682" s="63"/>
      <c r="M682" s="63"/>
      <c r="N682" s="142"/>
      <c r="O682" s="127"/>
      <c r="P682" s="100"/>
      <c r="Q682" s="63">
        <f t="shared" si="290"/>
        <v>0</v>
      </c>
      <c r="R682" s="64"/>
      <c r="S682" s="67"/>
      <c r="T682" s="39"/>
      <c r="U682" s="106">
        <f>IF(EXACT(O682,Y682),M682,M682*(1-'Расчет ПРЕДЗАКАЗ'!$D$10))</f>
        <v>0</v>
      </c>
      <c r="V682" s="106">
        <f t="shared" si="291"/>
        <v>0</v>
      </c>
      <c r="W682" s="106" t="e">
        <f>IF(EXACT(O682,Y682),M682,M682*(1-#REF!))</f>
        <v>#REF!</v>
      </c>
      <c r="X682" s="106" t="e">
        <f t="shared" si="292"/>
        <v>#REF!</v>
      </c>
      <c r="Y682" s="107" t="s">
        <v>72</v>
      </c>
      <c r="Z682" s="103">
        <f t="shared" si="288"/>
        <v>0</v>
      </c>
      <c r="AA682" s="103">
        <f t="shared" si="289"/>
        <v>0</v>
      </c>
      <c r="AB682" s="128" t="str">
        <f t="shared" si="293"/>
        <v/>
      </c>
      <c r="AC682" s="128" t="e">
        <f t="shared" si="294"/>
        <v>#REF!</v>
      </c>
    </row>
    <row r="683" spans="1:29" ht="50.1" customHeight="1">
      <c r="A683" s="171"/>
      <c r="B683" s="171"/>
      <c r="C683" s="174"/>
      <c r="D683" s="174"/>
      <c r="E683" s="131"/>
      <c r="F683" s="177"/>
      <c r="G683" s="180"/>
      <c r="H683" s="163"/>
      <c r="I683" s="165"/>
      <c r="J683" s="168"/>
      <c r="K683" s="62"/>
      <c r="L683" s="63"/>
      <c r="M683" s="63"/>
      <c r="N683" s="142"/>
      <c r="O683" s="127"/>
      <c r="P683" s="100"/>
      <c r="Q683" s="63">
        <f t="shared" si="290"/>
        <v>0</v>
      </c>
      <c r="R683" s="64"/>
      <c r="S683" s="67"/>
      <c r="T683" s="39"/>
      <c r="U683" s="106">
        <f>IF(EXACT(O683,Y683),M683,M683*(1-'Расчет ПРЕДЗАКАЗ'!$D$10))</f>
        <v>0</v>
      </c>
      <c r="V683" s="106">
        <f t="shared" si="291"/>
        <v>0</v>
      </c>
      <c r="W683" s="106" t="e">
        <f>IF(EXACT(O683,Y683),M683,M683*(1-#REF!))</f>
        <v>#REF!</v>
      </c>
      <c r="X683" s="106" t="e">
        <f t="shared" si="292"/>
        <v>#REF!</v>
      </c>
      <c r="Y683" s="107" t="s">
        <v>72</v>
      </c>
      <c r="Z683" s="103">
        <f t="shared" si="288"/>
        <v>0</v>
      </c>
      <c r="AA683" s="103">
        <f t="shared" si="289"/>
        <v>0</v>
      </c>
      <c r="AB683" s="128" t="str">
        <f t="shared" si="293"/>
        <v/>
      </c>
      <c r="AC683" s="128" t="e">
        <f t="shared" si="294"/>
        <v>#REF!</v>
      </c>
    </row>
    <row r="684" spans="1:29" ht="50.1" customHeight="1">
      <c r="A684" s="171"/>
      <c r="B684" s="171"/>
      <c r="C684" s="174"/>
      <c r="D684" s="174"/>
      <c r="E684" s="131"/>
      <c r="F684" s="177"/>
      <c r="G684" s="180"/>
      <c r="H684" s="163"/>
      <c r="I684" s="165"/>
      <c r="J684" s="168"/>
      <c r="K684" s="62"/>
      <c r="L684" s="63"/>
      <c r="M684" s="63"/>
      <c r="N684" s="142"/>
      <c r="O684" s="127"/>
      <c r="P684" s="100"/>
      <c r="Q684" s="63">
        <f t="shared" si="290"/>
        <v>0</v>
      </c>
      <c r="R684" s="64"/>
      <c r="S684" s="67"/>
      <c r="T684" s="39"/>
      <c r="U684" s="106">
        <f>IF(EXACT(O684,Y684),M684,M684*(1-'Расчет ПРЕДЗАКАЗ'!$D$10))</f>
        <v>0</v>
      </c>
      <c r="V684" s="106">
        <f t="shared" si="291"/>
        <v>0</v>
      </c>
      <c r="W684" s="106" t="e">
        <f>IF(EXACT(O684,Y684),M684,M684*(1-#REF!))</f>
        <v>#REF!</v>
      </c>
      <c r="X684" s="106" t="e">
        <f t="shared" si="292"/>
        <v>#REF!</v>
      </c>
      <c r="Y684" s="107" t="s">
        <v>72</v>
      </c>
      <c r="Z684" s="103">
        <f t="shared" si="288"/>
        <v>0</v>
      </c>
      <c r="AA684" s="103">
        <f t="shared" si="289"/>
        <v>0</v>
      </c>
      <c r="AB684" s="128" t="str">
        <f t="shared" si="293"/>
        <v/>
      </c>
      <c r="AC684" s="128" t="e">
        <f t="shared" si="294"/>
        <v>#REF!</v>
      </c>
    </row>
    <row r="685" spans="1:29" ht="50.1" customHeight="1">
      <c r="A685" s="171"/>
      <c r="B685" s="171"/>
      <c r="C685" s="174"/>
      <c r="D685" s="174"/>
      <c r="E685" s="131"/>
      <c r="F685" s="177"/>
      <c r="G685" s="180"/>
      <c r="H685" s="163"/>
      <c r="I685" s="165"/>
      <c r="J685" s="168"/>
      <c r="K685" s="62"/>
      <c r="L685" s="63"/>
      <c r="M685" s="63"/>
      <c r="N685" s="142"/>
      <c r="O685" s="127"/>
      <c r="P685" s="100"/>
      <c r="Q685" s="63">
        <f t="shared" si="290"/>
        <v>0</v>
      </c>
      <c r="R685" s="64"/>
      <c r="S685" s="67"/>
      <c r="T685" s="39"/>
      <c r="U685" s="106">
        <f>IF(EXACT(O685,Y685),M685,M685*(1-'Расчет ПРЕДЗАКАЗ'!$D$10))</f>
        <v>0</v>
      </c>
      <c r="V685" s="106">
        <f t="shared" si="291"/>
        <v>0</v>
      </c>
      <c r="W685" s="106" t="e">
        <f>IF(EXACT(O685,Y685),M685,M685*(1-#REF!))</f>
        <v>#REF!</v>
      </c>
      <c r="X685" s="106" t="e">
        <f t="shared" si="292"/>
        <v>#REF!</v>
      </c>
      <c r="Y685" s="107" t="s">
        <v>72</v>
      </c>
      <c r="Z685" s="103">
        <f t="shared" si="288"/>
        <v>0</v>
      </c>
      <c r="AA685" s="103">
        <f t="shared" si="289"/>
        <v>0</v>
      </c>
      <c r="AB685" s="128" t="str">
        <f t="shared" si="293"/>
        <v/>
      </c>
      <c r="AC685" s="128" t="e">
        <f t="shared" si="294"/>
        <v>#REF!</v>
      </c>
    </row>
    <row r="686" spans="1:29" ht="50.1" customHeight="1">
      <c r="A686" s="171"/>
      <c r="B686" s="171"/>
      <c r="C686" s="174"/>
      <c r="D686" s="174"/>
      <c r="E686" s="131"/>
      <c r="F686" s="177"/>
      <c r="G686" s="180"/>
      <c r="H686" s="163"/>
      <c r="I686" s="165"/>
      <c r="J686" s="168"/>
      <c r="K686" s="62"/>
      <c r="L686" s="63"/>
      <c r="M686" s="63"/>
      <c r="N686" s="142"/>
      <c r="O686" s="127"/>
      <c r="P686" s="100"/>
      <c r="Q686" s="63">
        <f t="shared" si="290"/>
        <v>0</v>
      </c>
      <c r="R686" s="64"/>
      <c r="S686" s="67"/>
      <c r="T686" s="39"/>
      <c r="U686" s="106">
        <f>IF(EXACT(O686,Y686),M686,M686*(1-'Расчет ПРЕДЗАКАЗ'!$D$10))</f>
        <v>0</v>
      </c>
      <c r="V686" s="106">
        <f t="shared" si="291"/>
        <v>0</v>
      </c>
      <c r="W686" s="106" t="e">
        <f>IF(EXACT(O686,Y686),M686,M686*(1-#REF!))</f>
        <v>#REF!</v>
      </c>
      <c r="X686" s="106" t="e">
        <f t="shared" si="292"/>
        <v>#REF!</v>
      </c>
      <c r="Y686" s="107" t="s">
        <v>72</v>
      </c>
      <c r="Z686" s="103">
        <f t="shared" si="288"/>
        <v>0</v>
      </c>
      <c r="AA686" s="103">
        <f t="shared" si="289"/>
        <v>0</v>
      </c>
      <c r="AB686" s="128" t="str">
        <f t="shared" si="293"/>
        <v/>
      </c>
      <c r="AC686" s="128" t="e">
        <f t="shared" si="294"/>
        <v>#REF!</v>
      </c>
    </row>
    <row r="687" spans="1:29" ht="50.1" customHeight="1">
      <c r="A687" s="171"/>
      <c r="B687" s="171"/>
      <c r="C687" s="174"/>
      <c r="D687" s="174"/>
      <c r="E687" s="131"/>
      <c r="F687" s="177"/>
      <c r="G687" s="180"/>
      <c r="H687" s="163"/>
      <c r="I687" s="165"/>
      <c r="J687" s="168"/>
      <c r="K687" s="62"/>
      <c r="L687" s="63"/>
      <c r="M687" s="63"/>
      <c r="N687" s="142"/>
      <c r="O687" s="127"/>
      <c r="P687" s="100"/>
      <c r="Q687" s="63">
        <f t="shared" si="290"/>
        <v>0</v>
      </c>
      <c r="R687" s="64"/>
      <c r="S687" s="67"/>
      <c r="T687" s="39"/>
      <c r="U687" s="106">
        <f>IF(EXACT(O687,Y687),M687,M687*(1-'Расчет ПРЕДЗАКАЗ'!$D$10))</f>
        <v>0</v>
      </c>
      <c r="V687" s="106">
        <f t="shared" si="291"/>
        <v>0</v>
      </c>
      <c r="W687" s="106" t="e">
        <f>IF(EXACT(O687,Y687),M687,M687*(1-#REF!))</f>
        <v>#REF!</v>
      </c>
      <c r="X687" s="106" t="e">
        <f t="shared" si="292"/>
        <v>#REF!</v>
      </c>
      <c r="Y687" s="107" t="s">
        <v>72</v>
      </c>
      <c r="Z687" s="103">
        <f t="shared" si="288"/>
        <v>0</v>
      </c>
      <c r="AA687" s="103">
        <f t="shared" si="289"/>
        <v>0</v>
      </c>
      <c r="AB687" s="128" t="str">
        <f t="shared" si="293"/>
        <v/>
      </c>
      <c r="AC687" s="128" t="e">
        <f t="shared" si="294"/>
        <v>#REF!</v>
      </c>
    </row>
    <row r="688" spans="1:29" ht="50.1" customHeight="1">
      <c r="A688" s="171"/>
      <c r="B688" s="171"/>
      <c r="C688" s="174"/>
      <c r="D688" s="174"/>
      <c r="E688" s="131"/>
      <c r="F688" s="177"/>
      <c r="G688" s="180"/>
      <c r="H688" s="163"/>
      <c r="I688" s="165"/>
      <c r="J688" s="168"/>
      <c r="K688" s="62"/>
      <c r="L688" s="63"/>
      <c r="M688" s="63"/>
      <c r="N688" s="142"/>
      <c r="O688" s="127"/>
      <c r="P688" s="100"/>
      <c r="Q688" s="63">
        <f t="shared" si="290"/>
        <v>0</v>
      </c>
      <c r="R688" s="64"/>
      <c r="S688" s="67"/>
      <c r="T688" s="39"/>
      <c r="U688" s="106">
        <f>IF(EXACT(O688,Y688),M688,M688*(1-'Расчет ПРЕДЗАКАЗ'!$D$10))</f>
        <v>0</v>
      </c>
      <c r="V688" s="106">
        <f t="shared" si="291"/>
        <v>0</v>
      </c>
      <c r="W688" s="106" t="e">
        <f>IF(EXACT(O688,Y688),M688,M688*(1-#REF!))</f>
        <v>#REF!</v>
      </c>
      <c r="X688" s="106" t="e">
        <f t="shared" si="292"/>
        <v>#REF!</v>
      </c>
      <c r="Y688" s="107" t="s">
        <v>72</v>
      </c>
      <c r="Z688" s="103">
        <f t="shared" si="288"/>
        <v>0</v>
      </c>
      <c r="AA688" s="103">
        <f t="shared" si="289"/>
        <v>0</v>
      </c>
      <c r="AB688" s="128" t="str">
        <f t="shared" si="293"/>
        <v/>
      </c>
      <c r="AC688" s="128" t="e">
        <f t="shared" si="294"/>
        <v>#REF!</v>
      </c>
    </row>
    <row r="689" spans="1:29" ht="50.1" customHeight="1">
      <c r="A689" s="171"/>
      <c r="B689" s="171"/>
      <c r="C689" s="174"/>
      <c r="D689" s="174"/>
      <c r="E689" s="131"/>
      <c r="F689" s="177"/>
      <c r="G689" s="180"/>
      <c r="H689" s="163"/>
      <c r="I689" s="165"/>
      <c r="J689" s="168"/>
      <c r="K689" s="62"/>
      <c r="L689" s="63"/>
      <c r="M689" s="63"/>
      <c r="N689" s="143"/>
      <c r="O689" s="127"/>
      <c r="P689" s="100"/>
      <c r="Q689" s="63">
        <f t="shared" si="290"/>
        <v>0</v>
      </c>
      <c r="R689" s="65"/>
      <c r="S689" s="67"/>
      <c r="T689" s="40"/>
      <c r="U689" s="106">
        <f>IF(EXACT(O689,Y689),M689,M689*(1-'Расчет ПРЕДЗАКАЗ'!$D$10))</f>
        <v>0</v>
      </c>
      <c r="V689" s="106">
        <f t="shared" si="291"/>
        <v>0</v>
      </c>
      <c r="W689" s="106" t="e">
        <f>IF(EXACT(O689,Y689),M689,M689*(1-#REF!))</f>
        <v>#REF!</v>
      </c>
      <c r="X689" s="106" t="e">
        <f t="shared" si="292"/>
        <v>#REF!</v>
      </c>
      <c r="Y689" s="107" t="s">
        <v>72</v>
      </c>
      <c r="Z689" s="103">
        <f t="shared" si="288"/>
        <v>0</v>
      </c>
      <c r="AA689" s="103">
        <f t="shared" si="289"/>
        <v>0</v>
      </c>
      <c r="AB689" s="128" t="str">
        <f t="shared" si="293"/>
        <v/>
      </c>
      <c r="AC689" s="128" t="e">
        <f t="shared" si="294"/>
        <v>#REF!</v>
      </c>
    </row>
    <row r="690" spans="1:29" ht="50.1" customHeight="1">
      <c r="A690" s="171"/>
      <c r="B690" s="171"/>
      <c r="C690" s="174"/>
      <c r="D690" s="174"/>
      <c r="E690" s="131"/>
      <c r="F690" s="177"/>
      <c r="G690" s="180"/>
      <c r="H690" s="163"/>
      <c r="I690" s="165"/>
      <c r="J690" s="168"/>
      <c r="K690" s="62"/>
      <c r="L690" s="63"/>
      <c r="M690" s="63"/>
      <c r="N690" s="65"/>
      <c r="O690" s="127"/>
      <c r="P690" s="100"/>
      <c r="Q690" s="63">
        <f t="shared" si="290"/>
        <v>0</v>
      </c>
      <c r="R690" s="65"/>
      <c r="S690" s="67"/>
      <c r="T690" s="40"/>
      <c r="U690" s="106">
        <f>IF(EXACT(O690,Y690),M690,M690*(1-'Расчет ПРЕДЗАКАЗ'!$D$10))</f>
        <v>0</v>
      </c>
      <c r="V690" s="106">
        <f t="shared" si="291"/>
        <v>0</v>
      </c>
      <c r="W690" s="106" t="e">
        <f>IF(EXACT(O690,Y690),M690,M690*(1-#REF!))</f>
        <v>#REF!</v>
      </c>
      <c r="X690" s="106" t="e">
        <f t="shared" si="292"/>
        <v>#REF!</v>
      </c>
      <c r="Y690" s="107" t="s">
        <v>72</v>
      </c>
      <c r="Z690" s="103">
        <f t="shared" si="288"/>
        <v>0</v>
      </c>
      <c r="AA690" s="103">
        <f t="shared" si="289"/>
        <v>0</v>
      </c>
      <c r="AB690" s="128" t="str">
        <f t="shared" si="293"/>
        <v/>
      </c>
      <c r="AC690" s="128" t="e">
        <f t="shared" si="294"/>
        <v>#REF!</v>
      </c>
    </row>
    <row r="691" spans="1:29" ht="50.1" customHeight="1">
      <c r="A691" s="171"/>
      <c r="B691" s="171"/>
      <c r="C691" s="174"/>
      <c r="D691" s="174"/>
      <c r="E691" s="131"/>
      <c r="F691" s="177"/>
      <c r="G691" s="180"/>
      <c r="H691" s="163"/>
      <c r="I691" s="165"/>
      <c r="J691" s="168"/>
      <c r="K691" s="62"/>
      <c r="L691" s="63"/>
      <c r="M691" s="63"/>
      <c r="N691" s="65"/>
      <c r="O691" s="127"/>
      <c r="P691" s="100"/>
      <c r="Q691" s="63">
        <f t="shared" si="290"/>
        <v>0</v>
      </c>
      <c r="R691" s="65"/>
      <c r="S691" s="67"/>
      <c r="T691" s="40"/>
      <c r="U691" s="106">
        <f>IF(EXACT(O691,Y691),M691,M691*(1-'Расчет ПРЕДЗАКАЗ'!$D$10))</f>
        <v>0</v>
      </c>
      <c r="V691" s="106">
        <f t="shared" si="291"/>
        <v>0</v>
      </c>
      <c r="W691" s="106" t="e">
        <f>IF(EXACT(O691,Y691),M691,M691*(1-#REF!))</f>
        <v>#REF!</v>
      </c>
      <c r="X691" s="106" t="e">
        <f t="shared" si="292"/>
        <v>#REF!</v>
      </c>
      <c r="Y691" s="107" t="s">
        <v>72</v>
      </c>
      <c r="Z691" s="103">
        <f t="shared" si="288"/>
        <v>0</v>
      </c>
      <c r="AA691" s="103">
        <f t="shared" si="289"/>
        <v>0</v>
      </c>
      <c r="AB691" s="128" t="str">
        <f t="shared" si="293"/>
        <v/>
      </c>
      <c r="AC691" s="128" t="e">
        <f t="shared" si="294"/>
        <v>#REF!</v>
      </c>
    </row>
    <row r="692" spans="1:29" ht="50.1" customHeight="1">
      <c r="A692" s="171"/>
      <c r="B692" s="171"/>
      <c r="C692" s="174"/>
      <c r="D692" s="174"/>
      <c r="E692" s="131"/>
      <c r="F692" s="177"/>
      <c r="G692" s="180"/>
      <c r="H692" s="163"/>
      <c r="I692" s="165"/>
      <c r="J692" s="168"/>
      <c r="K692" s="62"/>
      <c r="L692" s="63"/>
      <c r="M692" s="63"/>
      <c r="N692" s="65"/>
      <c r="O692" s="127"/>
      <c r="P692" s="100"/>
      <c r="Q692" s="63">
        <f t="shared" si="290"/>
        <v>0</v>
      </c>
      <c r="R692" s="65"/>
      <c r="S692" s="67"/>
      <c r="T692" s="40"/>
      <c r="U692" s="106">
        <f>IF(EXACT(O692,Y692),M692,M692*(1-'Расчет ПРЕДЗАКАЗ'!$D$10))</f>
        <v>0</v>
      </c>
      <c r="V692" s="106">
        <f t="shared" si="291"/>
        <v>0</v>
      </c>
      <c r="W692" s="106" t="e">
        <f>IF(EXACT(O692,Y692),M692,M692*(1-#REF!))</f>
        <v>#REF!</v>
      </c>
      <c r="X692" s="106" t="e">
        <f t="shared" si="292"/>
        <v>#REF!</v>
      </c>
      <c r="Y692" s="107" t="s">
        <v>72</v>
      </c>
      <c r="Z692" s="103">
        <f t="shared" si="288"/>
        <v>0</v>
      </c>
      <c r="AA692" s="103">
        <f t="shared" si="289"/>
        <v>0</v>
      </c>
      <c r="AB692" s="128" t="str">
        <f t="shared" si="293"/>
        <v/>
      </c>
      <c r="AC692" s="128" t="e">
        <f t="shared" si="294"/>
        <v>#REF!</v>
      </c>
    </row>
    <row r="693" spans="1:29" ht="50.1" customHeight="1">
      <c r="A693" s="171"/>
      <c r="B693" s="171"/>
      <c r="C693" s="174"/>
      <c r="D693" s="174"/>
      <c r="E693" s="131"/>
      <c r="F693" s="177"/>
      <c r="G693" s="180"/>
      <c r="H693" s="163"/>
      <c r="I693" s="165"/>
      <c r="J693" s="168"/>
      <c r="K693" s="62"/>
      <c r="L693" s="63"/>
      <c r="M693" s="63"/>
      <c r="N693" s="65"/>
      <c r="O693" s="127"/>
      <c r="P693" s="100"/>
      <c r="Q693" s="63">
        <f t="shared" si="290"/>
        <v>0</v>
      </c>
      <c r="R693" s="65"/>
      <c r="S693" s="67"/>
      <c r="T693" s="40"/>
      <c r="U693" s="106">
        <f>IF(EXACT(O693,Y693),M693,M693*(1-'Расчет ПРЕДЗАКАЗ'!$D$10))</f>
        <v>0</v>
      </c>
      <c r="V693" s="106">
        <f t="shared" si="291"/>
        <v>0</v>
      </c>
      <c r="W693" s="106" t="e">
        <f>IF(EXACT(O693,Y693),M693,M693*(1-#REF!))</f>
        <v>#REF!</v>
      </c>
      <c r="X693" s="106" t="e">
        <f t="shared" si="292"/>
        <v>#REF!</v>
      </c>
      <c r="Y693" s="107" t="s">
        <v>72</v>
      </c>
      <c r="Z693" s="103">
        <f t="shared" si="288"/>
        <v>0</v>
      </c>
      <c r="AA693" s="103">
        <f t="shared" si="289"/>
        <v>0</v>
      </c>
      <c r="AB693" s="128" t="str">
        <f t="shared" si="293"/>
        <v/>
      </c>
      <c r="AC693" s="128" t="e">
        <f t="shared" si="294"/>
        <v>#REF!</v>
      </c>
    </row>
    <row r="694" spans="1:29" ht="50.1" customHeight="1">
      <c r="A694" s="172"/>
      <c r="B694" s="172"/>
      <c r="C694" s="175"/>
      <c r="D694" s="175"/>
      <c r="E694" s="132"/>
      <c r="F694" s="178"/>
      <c r="G694" s="181"/>
      <c r="H694" s="164"/>
      <c r="I694" s="166"/>
      <c r="J694" s="169"/>
      <c r="K694" s="62"/>
      <c r="L694" s="63"/>
      <c r="M694" s="63"/>
      <c r="N694" s="65"/>
      <c r="O694" s="127"/>
      <c r="P694" s="100"/>
      <c r="Q694" s="63">
        <f t="shared" si="290"/>
        <v>0</v>
      </c>
      <c r="R694" s="65"/>
      <c r="S694" s="67"/>
      <c r="T694" s="40"/>
      <c r="U694" s="106">
        <f>IF(EXACT(O694,Y694),M694,M694*(1-'Расчет ПРЕДЗАКАЗ'!$D$10))</f>
        <v>0</v>
      </c>
      <c r="V694" s="106">
        <f t="shared" si="291"/>
        <v>0</v>
      </c>
      <c r="W694" s="106" t="e">
        <f>IF(EXACT(O694,Y694),M694,M694*(1-#REF!))</f>
        <v>#REF!</v>
      </c>
      <c r="X694" s="106" t="e">
        <f t="shared" si="292"/>
        <v>#REF!</v>
      </c>
      <c r="Y694" s="107" t="s">
        <v>72</v>
      </c>
      <c r="Z694" s="103">
        <f t="shared" si="288"/>
        <v>0</v>
      </c>
      <c r="AA694" s="103">
        <f t="shared" si="289"/>
        <v>0</v>
      </c>
      <c r="AB694" s="128" t="str">
        <f t="shared" si="293"/>
        <v/>
      </c>
      <c r="AC694" s="128" t="e">
        <f t="shared" si="294"/>
        <v>#REF!</v>
      </c>
    </row>
    <row r="695" spans="1:29" ht="11.25" customHeight="1" thickBot="1"/>
    <row r="696" spans="1:29" ht="50.1" customHeight="1">
      <c r="A696" s="170">
        <v>274</v>
      </c>
      <c r="B696" s="170" t="s">
        <v>2306</v>
      </c>
      <c r="C696" s="173" t="s">
        <v>2307</v>
      </c>
      <c r="D696" s="173" t="s">
        <v>77</v>
      </c>
      <c r="E696" s="130"/>
      <c r="F696" s="176" t="s">
        <v>2308</v>
      </c>
      <c r="G696" s="179" t="s">
        <v>2309</v>
      </c>
      <c r="H696" s="162" t="s">
        <v>2310</v>
      </c>
      <c r="I696" s="162" t="s">
        <v>2303</v>
      </c>
      <c r="J696" s="167" t="s">
        <v>19</v>
      </c>
      <c r="K696" s="62" t="s">
        <v>82</v>
      </c>
      <c r="L696" s="63">
        <v>36120</v>
      </c>
      <c r="M696" s="63">
        <v>22778</v>
      </c>
      <c r="N696" s="142" t="s">
        <v>2311</v>
      </c>
      <c r="O696" s="127"/>
      <c r="P696" s="100"/>
      <c r="Q696" s="63">
        <f>P696*M696</f>
        <v>0</v>
      </c>
      <c r="R696" s="64"/>
      <c r="S696" s="67">
        <v>75</v>
      </c>
      <c r="T696" s="39"/>
      <c r="U696" s="106">
        <f>IF(EXACT(O696,Y696),M696,M696*(1-'Расчет ПРЕДЗАКАЗ'!$D$10))</f>
        <v>22322.44</v>
      </c>
      <c r="V696" s="106">
        <f>P696*U696</f>
        <v>0</v>
      </c>
      <c r="W696" s="106" t="e">
        <f>IF(EXACT(O696,Y696),M696,M696*(1-#REF!))</f>
        <v>#REF!</v>
      </c>
      <c r="X696" s="123" t="e">
        <f>P696*W696</f>
        <v>#REF!</v>
      </c>
      <c r="Y696" s="124" t="s">
        <v>72</v>
      </c>
      <c r="Z696" s="103">
        <f t="shared" ref="Z696:Z710" si="295">IF(EXACT(O696,Y696),Q696,0)</f>
        <v>0</v>
      </c>
      <c r="AA696" s="103">
        <f t="shared" ref="AA696:AA710" si="296">IF(Z696=0,Q696,0)</f>
        <v>0</v>
      </c>
      <c r="AB696" s="128">
        <f>IF(U696=0,"",L696/U696-1)</f>
        <v>0.61810268053133988</v>
      </c>
      <c r="AC696" s="128" t="e">
        <f>IF(W696=0,"",L696/W696-1)</f>
        <v>#REF!</v>
      </c>
    </row>
    <row r="697" spans="1:29" ht="50.1" customHeight="1">
      <c r="A697" s="171"/>
      <c r="B697" s="171"/>
      <c r="C697" s="174"/>
      <c r="D697" s="174"/>
      <c r="E697" s="131"/>
      <c r="F697" s="177"/>
      <c r="G697" s="180"/>
      <c r="H697" s="163"/>
      <c r="I697" s="165"/>
      <c r="J697" s="168"/>
      <c r="K697" s="62" t="s">
        <v>96</v>
      </c>
      <c r="L697" s="63">
        <v>36120</v>
      </c>
      <c r="M697" s="63">
        <v>22778</v>
      </c>
      <c r="N697" s="142" t="s">
        <v>2312</v>
      </c>
      <c r="O697" s="127"/>
      <c r="P697" s="100"/>
      <c r="Q697" s="63">
        <f t="shared" ref="Q697:Q710" si="297">P697*M697</f>
        <v>0</v>
      </c>
      <c r="R697" s="64"/>
      <c r="S697" s="67">
        <v>77</v>
      </c>
      <c r="T697" s="39"/>
      <c r="U697" s="106">
        <f>IF(EXACT(O697,Y697),M697,M697*(1-'Расчет ПРЕДЗАКАЗ'!$D$10))</f>
        <v>22322.44</v>
      </c>
      <c r="V697" s="106">
        <f t="shared" ref="V697:V710" si="298">P697*U697</f>
        <v>0</v>
      </c>
      <c r="W697" s="106" t="e">
        <f>IF(EXACT(O697,Y697),M697,M697*(1-#REF!))</f>
        <v>#REF!</v>
      </c>
      <c r="X697" s="106" t="e">
        <f t="shared" ref="X697:X710" si="299">P697*W697</f>
        <v>#REF!</v>
      </c>
      <c r="Y697" s="107" t="s">
        <v>72</v>
      </c>
      <c r="Z697" s="103">
        <f t="shared" si="295"/>
        <v>0</v>
      </c>
      <c r="AA697" s="103">
        <f t="shared" si="296"/>
        <v>0</v>
      </c>
      <c r="AB697" s="128">
        <f t="shared" ref="AB697:AB710" si="300">IF(U697=0,"",L697/U697-1)</f>
        <v>0.61810268053133988</v>
      </c>
      <c r="AC697" s="128" t="e">
        <f t="shared" ref="AC697:AC710" si="301">IF(W697=0,"",L697/W697-1)</f>
        <v>#REF!</v>
      </c>
    </row>
    <row r="698" spans="1:29" ht="50.1" customHeight="1">
      <c r="A698" s="171"/>
      <c r="B698" s="171"/>
      <c r="C698" s="174"/>
      <c r="D698" s="174"/>
      <c r="E698" s="131"/>
      <c r="F698" s="177"/>
      <c r="G698" s="180"/>
      <c r="H698" s="163"/>
      <c r="I698" s="165"/>
      <c r="J698" s="168"/>
      <c r="K698" s="62" t="s">
        <v>98</v>
      </c>
      <c r="L698" s="63">
        <v>36120</v>
      </c>
      <c r="M698" s="63">
        <v>22778</v>
      </c>
      <c r="N698" s="142" t="s">
        <v>2313</v>
      </c>
      <c r="O698" s="127"/>
      <c r="P698" s="100"/>
      <c r="Q698" s="63">
        <f t="shared" si="297"/>
        <v>0</v>
      </c>
      <c r="R698" s="64"/>
      <c r="S698" s="67">
        <v>62</v>
      </c>
      <c r="T698" s="39"/>
      <c r="U698" s="106">
        <f>IF(EXACT(O698,Y698),M698,M698*(1-'Расчет ПРЕДЗАКАЗ'!$D$10))</f>
        <v>22322.44</v>
      </c>
      <c r="V698" s="106">
        <f t="shared" si="298"/>
        <v>0</v>
      </c>
      <c r="W698" s="106" t="e">
        <f>IF(EXACT(O698,Y698),M698,M698*(1-#REF!))</f>
        <v>#REF!</v>
      </c>
      <c r="X698" s="106" t="e">
        <f t="shared" si="299"/>
        <v>#REF!</v>
      </c>
      <c r="Y698" s="107" t="s">
        <v>72</v>
      </c>
      <c r="Z698" s="103">
        <f t="shared" si="295"/>
        <v>0</v>
      </c>
      <c r="AA698" s="103">
        <f t="shared" si="296"/>
        <v>0</v>
      </c>
      <c r="AB698" s="128">
        <f t="shared" si="300"/>
        <v>0.61810268053133988</v>
      </c>
      <c r="AC698" s="128" t="e">
        <f t="shared" si="301"/>
        <v>#REF!</v>
      </c>
    </row>
    <row r="699" spans="1:29" ht="50.1" customHeight="1">
      <c r="A699" s="171"/>
      <c r="B699" s="171"/>
      <c r="C699" s="174"/>
      <c r="D699" s="174"/>
      <c r="E699" s="131"/>
      <c r="F699" s="177"/>
      <c r="G699" s="180"/>
      <c r="H699" s="163"/>
      <c r="I699" s="165"/>
      <c r="J699" s="168"/>
      <c r="K699" s="62" t="s">
        <v>84</v>
      </c>
      <c r="L699" s="63">
        <v>36120</v>
      </c>
      <c r="M699" s="63">
        <v>22778</v>
      </c>
      <c r="N699" s="142" t="s">
        <v>2314</v>
      </c>
      <c r="O699" s="127"/>
      <c r="P699" s="100"/>
      <c r="Q699" s="63">
        <f t="shared" si="297"/>
        <v>0</v>
      </c>
      <c r="R699" s="64"/>
      <c r="S699" s="67">
        <v>35</v>
      </c>
      <c r="T699" s="39"/>
      <c r="U699" s="106">
        <f>IF(EXACT(O699,Y699),M699,M699*(1-'Расчет ПРЕДЗАКАЗ'!$D$10))</f>
        <v>22322.44</v>
      </c>
      <c r="V699" s="106">
        <f t="shared" si="298"/>
        <v>0</v>
      </c>
      <c r="W699" s="106" t="e">
        <f>IF(EXACT(O699,Y699),M699,M699*(1-#REF!))</f>
        <v>#REF!</v>
      </c>
      <c r="X699" s="106" t="e">
        <f t="shared" si="299"/>
        <v>#REF!</v>
      </c>
      <c r="Y699" s="107" t="s">
        <v>72</v>
      </c>
      <c r="Z699" s="103">
        <f t="shared" si="295"/>
        <v>0</v>
      </c>
      <c r="AA699" s="103">
        <f t="shared" si="296"/>
        <v>0</v>
      </c>
      <c r="AB699" s="128">
        <f t="shared" si="300"/>
        <v>0.61810268053133988</v>
      </c>
      <c r="AC699" s="128" t="e">
        <f t="shared" si="301"/>
        <v>#REF!</v>
      </c>
    </row>
    <row r="700" spans="1:29" ht="50.1" customHeight="1">
      <c r="A700" s="171"/>
      <c r="B700" s="171"/>
      <c r="C700" s="174"/>
      <c r="D700" s="174"/>
      <c r="E700" s="131"/>
      <c r="F700" s="177"/>
      <c r="G700" s="180"/>
      <c r="H700" s="163"/>
      <c r="I700" s="165"/>
      <c r="J700" s="168"/>
      <c r="K700" s="62" t="s">
        <v>101</v>
      </c>
      <c r="L700" s="63">
        <v>36120</v>
      </c>
      <c r="M700" s="63">
        <v>22778</v>
      </c>
      <c r="N700" s="142" t="s">
        <v>2315</v>
      </c>
      <c r="O700" s="127"/>
      <c r="P700" s="100"/>
      <c r="Q700" s="63">
        <f t="shared" si="297"/>
        <v>0</v>
      </c>
      <c r="R700" s="64"/>
      <c r="S700" s="67">
        <v>40</v>
      </c>
      <c r="T700" s="39"/>
      <c r="U700" s="106">
        <f>IF(EXACT(O700,Y700),M700,M700*(1-'Расчет ПРЕДЗАКАЗ'!$D$10))</f>
        <v>22322.44</v>
      </c>
      <c r="V700" s="106">
        <f t="shared" si="298"/>
        <v>0</v>
      </c>
      <c r="W700" s="106" t="e">
        <f>IF(EXACT(O700,Y700),M700,M700*(1-#REF!))</f>
        <v>#REF!</v>
      </c>
      <c r="X700" s="106" t="e">
        <f t="shared" si="299"/>
        <v>#REF!</v>
      </c>
      <c r="Y700" s="107" t="s">
        <v>72</v>
      </c>
      <c r="Z700" s="103">
        <f t="shared" si="295"/>
        <v>0</v>
      </c>
      <c r="AA700" s="103">
        <f t="shared" si="296"/>
        <v>0</v>
      </c>
      <c r="AB700" s="128">
        <f t="shared" si="300"/>
        <v>0.61810268053133988</v>
      </c>
      <c r="AC700" s="128" t="e">
        <f t="shared" si="301"/>
        <v>#REF!</v>
      </c>
    </row>
    <row r="701" spans="1:29" ht="50.1" customHeight="1">
      <c r="A701" s="171"/>
      <c r="B701" s="171"/>
      <c r="C701" s="174"/>
      <c r="D701" s="174"/>
      <c r="E701" s="131"/>
      <c r="F701" s="177"/>
      <c r="G701" s="180"/>
      <c r="H701" s="163"/>
      <c r="I701" s="165"/>
      <c r="J701" s="168"/>
      <c r="K701" s="62" t="s">
        <v>86</v>
      </c>
      <c r="L701" s="63">
        <v>36120</v>
      </c>
      <c r="M701" s="63">
        <v>22778</v>
      </c>
      <c r="N701" s="142" t="s">
        <v>2316</v>
      </c>
      <c r="O701" s="127"/>
      <c r="P701" s="100"/>
      <c r="Q701" s="63">
        <f t="shared" si="297"/>
        <v>0</v>
      </c>
      <c r="R701" s="64"/>
      <c r="S701" s="67">
        <v>13</v>
      </c>
      <c r="T701" s="39"/>
      <c r="U701" s="106">
        <f>IF(EXACT(O701,Y701),M701,M701*(1-'Расчет ПРЕДЗАКАЗ'!$D$10))</f>
        <v>22322.44</v>
      </c>
      <c r="V701" s="106">
        <f t="shared" si="298"/>
        <v>0</v>
      </c>
      <c r="W701" s="106" t="e">
        <f>IF(EXACT(O701,Y701),M701,M701*(1-#REF!))</f>
        <v>#REF!</v>
      </c>
      <c r="X701" s="106" t="e">
        <f t="shared" si="299"/>
        <v>#REF!</v>
      </c>
      <c r="Y701" s="107" t="s">
        <v>72</v>
      </c>
      <c r="Z701" s="103">
        <f t="shared" si="295"/>
        <v>0</v>
      </c>
      <c r="AA701" s="103">
        <f t="shared" si="296"/>
        <v>0</v>
      </c>
      <c r="AB701" s="128">
        <f t="shared" si="300"/>
        <v>0.61810268053133988</v>
      </c>
      <c r="AC701" s="128" t="e">
        <f t="shared" si="301"/>
        <v>#REF!</v>
      </c>
    </row>
    <row r="702" spans="1:29" ht="50.1" customHeight="1">
      <c r="A702" s="171"/>
      <c r="B702" s="171"/>
      <c r="C702" s="174"/>
      <c r="D702" s="174"/>
      <c r="E702" s="131"/>
      <c r="F702" s="177"/>
      <c r="G702" s="180"/>
      <c r="H702" s="163"/>
      <c r="I702" s="165"/>
      <c r="J702" s="168"/>
      <c r="K702" s="62" t="s">
        <v>88</v>
      </c>
      <c r="L702" s="63">
        <v>36120</v>
      </c>
      <c r="M702" s="63">
        <v>22778</v>
      </c>
      <c r="N702" s="142" t="s">
        <v>2317</v>
      </c>
      <c r="O702" s="127"/>
      <c r="P702" s="100"/>
      <c r="Q702" s="63">
        <f t="shared" si="297"/>
        <v>0</v>
      </c>
      <c r="R702" s="64"/>
      <c r="S702" s="67">
        <v>17</v>
      </c>
      <c r="T702" s="39"/>
      <c r="U702" s="106">
        <f>IF(EXACT(O702,Y702),M702,M702*(1-'Расчет ПРЕДЗАКАЗ'!$D$10))</f>
        <v>22322.44</v>
      </c>
      <c r="V702" s="106">
        <f t="shared" si="298"/>
        <v>0</v>
      </c>
      <c r="W702" s="106" t="e">
        <f>IF(EXACT(O702,Y702),M702,M702*(1-#REF!))</f>
        <v>#REF!</v>
      </c>
      <c r="X702" s="106" t="e">
        <f t="shared" si="299"/>
        <v>#REF!</v>
      </c>
      <c r="Y702" s="107" t="s">
        <v>72</v>
      </c>
      <c r="Z702" s="103">
        <f t="shared" si="295"/>
        <v>0</v>
      </c>
      <c r="AA702" s="103">
        <f t="shared" si="296"/>
        <v>0</v>
      </c>
      <c r="AB702" s="128">
        <f t="shared" si="300"/>
        <v>0.61810268053133988</v>
      </c>
      <c r="AC702" s="128" t="e">
        <f t="shared" si="301"/>
        <v>#REF!</v>
      </c>
    </row>
    <row r="703" spans="1:29" ht="50.1" customHeight="1">
      <c r="A703" s="171"/>
      <c r="B703" s="171"/>
      <c r="C703" s="174"/>
      <c r="D703" s="174"/>
      <c r="E703" s="131"/>
      <c r="F703" s="177"/>
      <c r="G703" s="180"/>
      <c r="H703" s="163"/>
      <c r="I703" s="165"/>
      <c r="J703" s="168"/>
      <c r="K703" s="62" t="s">
        <v>105</v>
      </c>
      <c r="L703" s="63">
        <v>36120</v>
      </c>
      <c r="M703" s="63">
        <v>22778</v>
      </c>
      <c r="N703" s="142" t="s">
        <v>2318</v>
      </c>
      <c r="O703" s="127"/>
      <c r="P703" s="100"/>
      <c r="Q703" s="63">
        <f t="shared" si="297"/>
        <v>0</v>
      </c>
      <c r="R703" s="64"/>
      <c r="S703" s="67">
        <v>14</v>
      </c>
      <c r="T703" s="39"/>
      <c r="U703" s="106">
        <f>IF(EXACT(O703,Y703),M703,M703*(1-'Расчет ПРЕДЗАКАЗ'!$D$10))</f>
        <v>22322.44</v>
      </c>
      <c r="V703" s="106">
        <f t="shared" si="298"/>
        <v>0</v>
      </c>
      <c r="W703" s="106" t="e">
        <f>IF(EXACT(O703,Y703),M703,M703*(1-#REF!))</f>
        <v>#REF!</v>
      </c>
      <c r="X703" s="106" t="e">
        <f t="shared" si="299"/>
        <v>#REF!</v>
      </c>
      <c r="Y703" s="107" t="s">
        <v>72</v>
      </c>
      <c r="Z703" s="103">
        <f t="shared" si="295"/>
        <v>0</v>
      </c>
      <c r="AA703" s="103">
        <f t="shared" si="296"/>
        <v>0</v>
      </c>
      <c r="AB703" s="128">
        <f t="shared" si="300"/>
        <v>0.61810268053133988</v>
      </c>
      <c r="AC703" s="128" t="e">
        <f t="shared" si="301"/>
        <v>#REF!</v>
      </c>
    </row>
    <row r="704" spans="1:29" ht="50.1" customHeight="1">
      <c r="A704" s="171"/>
      <c r="B704" s="171"/>
      <c r="C704" s="174"/>
      <c r="D704" s="174"/>
      <c r="E704" s="131"/>
      <c r="F704" s="177"/>
      <c r="G704" s="180"/>
      <c r="H704" s="163"/>
      <c r="I704" s="165"/>
      <c r="J704" s="168"/>
      <c r="K704" s="62" t="s">
        <v>107</v>
      </c>
      <c r="L704" s="63">
        <v>36120</v>
      </c>
      <c r="M704" s="63">
        <v>22778</v>
      </c>
      <c r="N704" s="142" t="s">
        <v>2319</v>
      </c>
      <c r="O704" s="127"/>
      <c r="P704" s="100"/>
      <c r="Q704" s="63">
        <f t="shared" si="297"/>
        <v>0</v>
      </c>
      <c r="R704" s="64"/>
      <c r="S704" s="67">
        <v>10</v>
      </c>
      <c r="T704" s="39"/>
      <c r="U704" s="106">
        <f>IF(EXACT(O704,Y704),M704,M704*(1-'Расчет ПРЕДЗАКАЗ'!$D$10))</f>
        <v>22322.44</v>
      </c>
      <c r="V704" s="106">
        <f t="shared" si="298"/>
        <v>0</v>
      </c>
      <c r="W704" s="106" t="e">
        <f>IF(EXACT(O704,Y704),M704,M704*(1-#REF!))</f>
        <v>#REF!</v>
      </c>
      <c r="X704" s="106" t="e">
        <f t="shared" si="299"/>
        <v>#REF!</v>
      </c>
      <c r="Y704" s="107" t="s">
        <v>72</v>
      </c>
      <c r="Z704" s="103">
        <f t="shared" si="295"/>
        <v>0</v>
      </c>
      <c r="AA704" s="103">
        <f t="shared" si="296"/>
        <v>0</v>
      </c>
      <c r="AB704" s="128">
        <f t="shared" si="300"/>
        <v>0.61810268053133988</v>
      </c>
      <c r="AC704" s="128" t="e">
        <f t="shared" si="301"/>
        <v>#REF!</v>
      </c>
    </row>
    <row r="705" spans="1:29" ht="50.1" customHeight="1">
      <c r="A705" s="171"/>
      <c r="B705" s="171"/>
      <c r="C705" s="174"/>
      <c r="D705" s="174"/>
      <c r="E705" s="131"/>
      <c r="F705" s="177"/>
      <c r="G705" s="180"/>
      <c r="H705" s="163"/>
      <c r="I705" s="165"/>
      <c r="J705" s="168"/>
      <c r="K705" s="62" t="s">
        <v>477</v>
      </c>
      <c r="L705" s="63">
        <v>36120</v>
      </c>
      <c r="M705" s="63">
        <v>22778</v>
      </c>
      <c r="N705" s="143" t="s">
        <v>2320</v>
      </c>
      <c r="O705" s="127"/>
      <c r="P705" s="100"/>
      <c r="Q705" s="63">
        <f t="shared" si="297"/>
        <v>0</v>
      </c>
      <c r="R705" s="65"/>
      <c r="S705" s="67">
        <v>2</v>
      </c>
      <c r="T705" s="40"/>
      <c r="U705" s="106">
        <f>IF(EXACT(O705,Y705),M705,M705*(1-'Расчет ПРЕДЗАКАЗ'!$D$10))</f>
        <v>22322.44</v>
      </c>
      <c r="V705" s="106">
        <f t="shared" si="298"/>
        <v>0</v>
      </c>
      <c r="W705" s="106" t="e">
        <f>IF(EXACT(O705,Y705),M705,M705*(1-#REF!))</f>
        <v>#REF!</v>
      </c>
      <c r="X705" s="106" t="e">
        <f t="shared" si="299"/>
        <v>#REF!</v>
      </c>
      <c r="Y705" s="107" t="s">
        <v>72</v>
      </c>
      <c r="Z705" s="103">
        <f t="shared" si="295"/>
        <v>0</v>
      </c>
      <c r="AA705" s="103">
        <f t="shared" si="296"/>
        <v>0</v>
      </c>
      <c r="AB705" s="128">
        <f t="shared" si="300"/>
        <v>0.61810268053133988</v>
      </c>
      <c r="AC705" s="128" t="e">
        <f t="shared" si="301"/>
        <v>#REF!</v>
      </c>
    </row>
    <row r="706" spans="1:29" ht="50.1" customHeight="1">
      <c r="A706" s="171"/>
      <c r="B706" s="171"/>
      <c r="C706" s="174"/>
      <c r="D706" s="174"/>
      <c r="E706" s="131"/>
      <c r="F706" s="177"/>
      <c r="G706" s="180"/>
      <c r="H706" s="163"/>
      <c r="I706" s="165"/>
      <c r="J706" s="168"/>
      <c r="K706" s="62"/>
      <c r="L706" s="63"/>
      <c r="M706" s="63"/>
      <c r="N706" s="65"/>
      <c r="O706" s="127"/>
      <c r="P706" s="100"/>
      <c r="Q706" s="63">
        <f t="shared" si="297"/>
        <v>0</v>
      </c>
      <c r="R706" s="65"/>
      <c r="S706" s="67"/>
      <c r="T706" s="40"/>
      <c r="U706" s="106">
        <f>IF(EXACT(O706,Y706),M706,M706*(1-'Расчет ПРЕДЗАКАЗ'!$D$10))</f>
        <v>0</v>
      </c>
      <c r="V706" s="106">
        <f t="shared" si="298"/>
        <v>0</v>
      </c>
      <c r="W706" s="106" t="e">
        <f>IF(EXACT(O706,Y706),M706,M706*(1-#REF!))</f>
        <v>#REF!</v>
      </c>
      <c r="X706" s="106" t="e">
        <f t="shared" si="299"/>
        <v>#REF!</v>
      </c>
      <c r="Y706" s="107" t="s">
        <v>72</v>
      </c>
      <c r="Z706" s="103">
        <f t="shared" si="295"/>
        <v>0</v>
      </c>
      <c r="AA706" s="103">
        <f t="shared" si="296"/>
        <v>0</v>
      </c>
      <c r="AB706" s="128" t="str">
        <f t="shared" si="300"/>
        <v/>
      </c>
      <c r="AC706" s="128" t="e">
        <f t="shared" si="301"/>
        <v>#REF!</v>
      </c>
    </row>
    <row r="707" spans="1:29" ht="50.1" customHeight="1">
      <c r="A707" s="171"/>
      <c r="B707" s="171"/>
      <c r="C707" s="174"/>
      <c r="D707" s="174"/>
      <c r="E707" s="131"/>
      <c r="F707" s="177"/>
      <c r="G707" s="180"/>
      <c r="H707" s="163"/>
      <c r="I707" s="165"/>
      <c r="J707" s="168"/>
      <c r="K707" s="62"/>
      <c r="L707" s="63"/>
      <c r="M707" s="63"/>
      <c r="N707" s="65"/>
      <c r="O707" s="127"/>
      <c r="P707" s="100"/>
      <c r="Q707" s="63">
        <f t="shared" si="297"/>
        <v>0</v>
      </c>
      <c r="R707" s="65"/>
      <c r="S707" s="67"/>
      <c r="T707" s="40"/>
      <c r="U707" s="106">
        <f>IF(EXACT(O707,Y707),M707,M707*(1-'Расчет ПРЕДЗАКАЗ'!$D$10))</f>
        <v>0</v>
      </c>
      <c r="V707" s="106">
        <f t="shared" si="298"/>
        <v>0</v>
      </c>
      <c r="W707" s="106" t="e">
        <f>IF(EXACT(O707,Y707),M707,M707*(1-#REF!))</f>
        <v>#REF!</v>
      </c>
      <c r="X707" s="106" t="e">
        <f t="shared" si="299"/>
        <v>#REF!</v>
      </c>
      <c r="Y707" s="107" t="s">
        <v>72</v>
      </c>
      <c r="Z707" s="103">
        <f t="shared" si="295"/>
        <v>0</v>
      </c>
      <c r="AA707" s="103">
        <f t="shared" si="296"/>
        <v>0</v>
      </c>
      <c r="AB707" s="128" t="str">
        <f t="shared" si="300"/>
        <v/>
      </c>
      <c r="AC707" s="128" t="e">
        <f t="shared" si="301"/>
        <v>#REF!</v>
      </c>
    </row>
    <row r="708" spans="1:29" ht="50.1" customHeight="1">
      <c r="A708" s="171"/>
      <c r="B708" s="171"/>
      <c r="C708" s="174"/>
      <c r="D708" s="174"/>
      <c r="E708" s="131"/>
      <c r="F708" s="177"/>
      <c r="G708" s="180"/>
      <c r="H708" s="163"/>
      <c r="I708" s="165"/>
      <c r="J708" s="168"/>
      <c r="K708" s="62"/>
      <c r="L708" s="63"/>
      <c r="M708" s="63"/>
      <c r="N708" s="65"/>
      <c r="O708" s="127"/>
      <c r="P708" s="100"/>
      <c r="Q708" s="63">
        <f t="shared" si="297"/>
        <v>0</v>
      </c>
      <c r="R708" s="65"/>
      <c r="S708" s="67"/>
      <c r="T708" s="40"/>
      <c r="U708" s="106">
        <f>IF(EXACT(O708,Y708),M708,M708*(1-'Расчет ПРЕДЗАКАЗ'!$D$10))</f>
        <v>0</v>
      </c>
      <c r="V708" s="106">
        <f t="shared" si="298"/>
        <v>0</v>
      </c>
      <c r="W708" s="106" t="e">
        <f>IF(EXACT(O708,Y708),M708,M708*(1-#REF!))</f>
        <v>#REF!</v>
      </c>
      <c r="X708" s="106" t="e">
        <f t="shared" si="299"/>
        <v>#REF!</v>
      </c>
      <c r="Y708" s="107" t="s">
        <v>72</v>
      </c>
      <c r="Z708" s="103">
        <f t="shared" si="295"/>
        <v>0</v>
      </c>
      <c r="AA708" s="103">
        <f t="shared" si="296"/>
        <v>0</v>
      </c>
      <c r="AB708" s="128" t="str">
        <f t="shared" si="300"/>
        <v/>
      </c>
      <c r="AC708" s="128" t="e">
        <f t="shared" si="301"/>
        <v>#REF!</v>
      </c>
    </row>
    <row r="709" spans="1:29" ht="50.1" customHeight="1">
      <c r="A709" s="171"/>
      <c r="B709" s="171"/>
      <c r="C709" s="174"/>
      <c r="D709" s="174"/>
      <c r="E709" s="131"/>
      <c r="F709" s="177"/>
      <c r="G709" s="180"/>
      <c r="H709" s="163"/>
      <c r="I709" s="165"/>
      <c r="J709" s="168"/>
      <c r="K709" s="62"/>
      <c r="L709" s="63"/>
      <c r="M709" s="63"/>
      <c r="N709" s="65"/>
      <c r="O709" s="127"/>
      <c r="P709" s="100"/>
      <c r="Q709" s="63">
        <f t="shared" si="297"/>
        <v>0</v>
      </c>
      <c r="R709" s="65"/>
      <c r="S709" s="67"/>
      <c r="T709" s="40"/>
      <c r="U709" s="106">
        <f>IF(EXACT(O709,Y709),M709,M709*(1-'Расчет ПРЕДЗАКАЗ'!$D$10))</f>
        <v>0</v>
      </c>
      <c r="V709" s="106">
        <f t="shared" si="298"/>
        <v>0</v>
      </c>
      <c r="W709" s="106" t="e">
        <f>IF(EXACT(O709,Y709),M709,M709*(1-#REF!))</f>
        <v>#REF!</v>
      </c>
      <c r="X709" s="106" t="e">
        <f t="shared" si="299"/>
        <v>#REF!</v>
      </c>
      <c r="Y709" s="107" t="s">
        <v>72</v>
      </c>
      <c r="Z709" s="103">
        <f t="shared" si="295"/>
        <v>0</v>
      </c>
      <c r="AA709" s="103">
        <f t="shared" si="296"/>
        <v>0</v>
      </c>
      <c r="AB709" s="128" t="str">
        <f t="shared" si="300"/>
        <v/>
      </c>
      <c r="AC709" s="128" t="e">
        <f t="shared" si="301"/>
        <v>#REF!</v>
      </c>
    </row>
    <row r="710" spans="1:29" ht="50.1" customHeight="1">
      <c r="A710" s="172"/>
      <c r="B710" s="172"/>
      <c r="C710" s="175"/>
      <c r="D710" s="175"/>
      <c r="E710" s="132"/>
      <c r="F710" s="178"/>
      <c r="G710" s="181"/>
      <c r="H710" s="164"/>
      <c r="I710" s="166"/>
      <c r="J710" s="169"/>
      <c r="K710" s="62"/>
      <c r="L710" s="63"/>
      <c r="M710" s="63"/>
      <c r="N710" s="65"/>
      <c r="O710" s="127"/>
      <c r="P710" s="100"/>
      <c r="Q710" s="63">
        <f t="shared" si="297"/>
        <v>0</v>
      </c>
      <c r="R710" s="65"/>
      <c r="S710" s="67"/>
      <c r="T710" s="40"/>
      <c r="U710" s="106">
        <f>IF(EXACT(O710,Y710),M710,M710*(1-'Расчет ПРЕДЗАКАЗ'!$D$10))</f>
        <v>0</v>
      </c>
      <c r="V710" s="106">
        <f t="shared" si="298"/>
        <v>0</v>
      </c>
      <c r="W710" s="106" t="e">
        <f>IF(EXACT(O710,Y710),M710,M710*(1-#REF!))</f>
        <v>#REF!</v>
      </c>
      <c r="X710" s="106" t="e">
        <f t="shared" si="299"/>
        <v>#REF!</v>
      </c>
      <c r="Y710" s="107" t="s">
        <v>72</v>
      </c>
      <c r="Z710" s="103">
        <f t="shared" si="295"/>
        <v>0</v>
      </c>
      <c r="AA710" s="103">
        <f t="shared" si="296"/>
        <v>0</v>
      </c>
      <c r="AB710" s="128" t="str">
        <f t="shared" si="300"/>
        <v/>
      </c>
      <c r="AC710" s="128" t="e">
        <f t="shared" si="301"/>
        <v>#REF!</v>
      </c>
    </row>
    <row r="711" spans="1:29" ht="11.25" customHeight="1" thickBot="1"/>
    <row r="712" spans="1:29" ht="50.1" customHeight="1">
      <c r="A712" s="170">
        <v>275</v>
      </c>
      <c r="B712" s="170" t="s">
        <v>2321</v>
      </c>
      <c r="C712" s="173" t="s">
        <v>2322</v>
      </c>
      <c r="D712" s="173" t="s">
        <v>77</v>
      </c>
      <c r="E712" s="130"/>
      <c r="F712" s="176" t="s">
        <v>2323</v>
      </c>
      <c r="G712" s="179" t="s">
        <v>2324</v>
      </c>
      <c r="H712" s="162" t="s">
        <v>2325</v>
      </c>
      <c r="I712" s="162" t="s">
        <v>2303</v>
      </c>
      <c r="J712" s="167" t="s">
        <v>19</v>
      </c>
      <c r="K712" s="62" t="s">
        <v>82</v>
      </c>
      <c r="L712" s="63">
        <v>36340</v>
      </c>
      <c r="M712" s="63">
        <v>22709</v>
      </c>
      <c r="N712" s="142" t="s">
        <v>2326</v>
      </c>
      <c r="O712" s="127"/>
      <c r="P712" s="100"/>
      <c r="Q712" s="63">
        <f>P712*M712</f>
        <v>0</v>
      </c>
      <c r="R712" s="64"/>
      <c r="S712" s="67">
        <v>44</v>
      </c>
      <c r="T712" s="39"/>
      <c r="U712" s="106">
        <f>IF(EXACT(O712,Y712),M712,M712*(1-'Расчет ПРЕДЗАКАЗ'!$D$10))</f>
        <v>22254.82</v>
      </c>
      <c r="V712" s="106">
        <f>P712*U712</f>
        <v>0</v>
      </c>
      <c r="W712" s="106" t="e">
        <f>IF(EXACT(O712,Y712),M712,M712*(1-#REF!))</f>
        <v>#REF!</v>
      </c>
      <c r="X712" s="123" t="e">
        <f>P712*W712</f>
        <v>#REF!</v>
      </c>
      <c r="Y712" s="124" t="s">
        <v>72</v>
      </c>
      <c r="Z712" s="103">
        <f t="shared" ref="Z712:Z726" si="302">IF(EXACT(O712,Y712),Q712,0)</f>
        <v>0</v>
      </c>
      <c r="AA712" s="103">
        <f t="shared" ref="AA712:AA726" si="303">IF(Z712=0,Q712,0)</f>
        <v>0</v>
      </c>
      <c r="AB712" s="128">
        <f>IF(U712=0,"",L712/U712-1)</f>
        <v>0.63290469210714795</v>
      </c>
      <c r="AC712" s="128" t="e">
        <f>IF(W712=0,"",L712/W712-1)</f>
        <v>#REF!</v>
      </c>
    </row>
    <row r="713" spans="1:29" ht="50.1" customHeight="1">
      <c r="A713" s="171"/>
      <c r="B713" s="171"/>
      <c r="C713" s="174"/>
      <c r="D713" s="174"/>
      <c r="E713" s="131"/>
      <c r="F713" s="177"/>
      <c r="G713" s="180"/>
      <c r="H713" s="163"/>
      <c r="I713" s="165"/>
      <c r="J713" s="168"/>
      <c r="K713" s="62" t="s">
        <v>96</v>
      </c>
      <c r="L713" s="63">
        <v>36340</v>
      </c>
      <c r="M713" s="63">
        <v>22709</v>
      </c>
      <c r="N713" s="142" t="s">
        <v>2327</v>
      </c>
      <c r="O713" s="127"/>
      <c r="P713" s="100"/>
      <c r="Q713" s="63">
        <f t="shared" ref="Q713:Q726" si="304">P713*M713</f>
        <v>0</v>
      </c>
      <c r="R713" s="64"/>
      <c r="S713" s="67">
        <v>89</v>
      </c>
      <c r="T713" s="39"/>
      <c r="U713" s="106">
        <f>IF(EXACT(O713,Y713),M713,M713*(1-'Расчет ПРЕДЗАКАЗ'!$D$10))</f>
        <v>22254.82</v>
      </c>
      <c r="V713" s="106">
        <f t="shared" ref="V713:V726" si="305">P713*U713</f>
        <v>0</v>
      </c>
      <c r="W713" s="106" t="e">
        <f>IF(EXACT(O713,Y713),M713,M713*(1-#REF!))</f>
        <v>#REF!</v>
      </c>
      <c r="X713" s="106" t="e">
        <f t="shared" ref="X713:X726" si="306">P713*W713</f>
        <v>#REF!</v>
      </c>
      <c r="Y713" s="107" t="s">
        <v>72</v>
      </c>
      <c r="Z713" s="103">
        <f t="shared" si="302"/>
        <v>0</v>
      </c>
      <c r="AA713" s="103">
        <f t="shared" si="303"/>
        <v>0</v>
      </c>
      <c r="AB713" s="128">
        <f t="shared" ref="AB713:AB726" si="307">IF(U713=0,"",L713/U713-1)</f>
        <v>0.63290469210714795</v>
      </c>
      <c r="AC713" s="128" t="e">
        <f t="shared" ref="AC713:AC726" si="308">IF(W713=0,"",L713/W713-1)</f>
        <v>#REF!</v>
      </c>
    </row>
    <row r="714" spans="1:29" ht="50.1" customHeight="1">
      <c r="A714" s="171"/>
      <c r="B714" s="171"/>
      <c r="C714" s="174"/>
      <c r="D714" s="174"/>
      <c r="E714" s="131"/>
      <c r="F714" s="177"/>
      <c r="G714" s="180"/>
      <c r="H714" s="163"/>
      <c r="I714" s="165"/>
      <c r="J714" s="168"/>
      <c r="K714" s="62" t="s">
        <v>98</v>
      </c>
      <c r="L714" s="63">
        <v>36340</v>
      </c>
      <c r="M714" s="63">
        <v>22709</v>
      </c>
      <c r="N714" s="142" t="s">
        <v>2328</v>
      </c>
      <c r="O714" s="127"/>
      <c r="P714" s="100"/>
      <c r="Q714" s="63">
        <f t="shared" si="304"/>
        <v>0</v>
      </c>
      <c r="R714" s="64"/>
      <c r="S714" s="67">
        <v>41</v>
      </c>
      <c r="T714" s="39"/>
      <c r="U714" s="106">
        <f>IF(EXACT(O714,Y714),M714,M714*(1-'Расчет ПРЕДЗАКАЗ'!$D$10))</f>
        <v>22254.82</v>
      </c>
      <c r="V714" s="106">
        <f t="shared" si="305"/>
        <v>0</v>
      </c>
      <c r="W714" s="106" t="e">
        <f>IF(EXACT(O714,Y714),M714,M714*(1-#REF!))</f>
        <v>#REF!</v>
      </c>
      <c r="X714" s="106" t="e">
        <f t="shared" si="306"/>
        <v>#REF!</v>
      </c>
      <c r="Y714" s="107" t="s">
        <v>72</v>
      </c>
      <c r="Z714" s="103">
        <f t="shared" si="302"/>
        <v>0</v>
      </c>
      <c r="AA714" s="103">
        <f t="shared" si="303"/>
        <v>0</v>
      </c>
      <c r="AB714" s="128">
        <f t="shared" si="307"/>
        <v>0.63290469210714795</v>
      </c>
      <c r="AC714" s="128" t="e">
        <f t="shared" si="308"/>
        <v>#REF!</v>
      </c>
    </row>
    <row r="715" spans="1:29" ht="50.1" customHeight="1">
      <c r="A715" s="171"/>
      <c r="B715" s="171"/>
      <c r="C715" s="174"/>
      <c r="D715" s="174"/>
      <c r="E715" s="131"/>
      <c r="F715" s="177"/>
      <c r="G715" s="180"/>
      <c r="H715" s="163"/>
      <c r="I715" s="165"/>
      <c r="J715" s="168"/>
      <c r="K715" s="62" t="s">
        <v>84</v>
      </c>
      <c r="L715" s="63">
        <v>36340</v>
      </c>
      <c r="M715" s="63">
        <v>22709</v>
      </c>
      <c r="N715" s="142" t="s">
        <v>2329</v>
      </c>
      <c r="O715" s="127"/>
      <c r="P715" s="100"/>
      <c r="Q715" s="63">
        <f t="shared" si="304"/>
        <v>0</v>
      </c>
      <c r="R715" s="64"/>
      <c r="S715" s="67">
        <v>72</v>
      </c>
      <c r="T715" s="39"/>
      <c r="U715" s="106">
        <f>IF(EXACT(O715,Y715),M715,M715*(1-'Расчет ПРЕДЗАКАЗ'!$D$10))</f>
        <v>22254.82</v>
      </c>
      <c r="V715" s="106">
        <f t="shared" si="305"/>
        <v>0</v>
      </c>
      <c r="W715" s="106" t="e">
        <f>IF(EXACT(O715,Y715),M715,M715*(1-#REF!))</f>
        <v>#REF!</v>
      </c>
      <c r="X715" s="106" t="e">
        <f t="shared" si="306"/>
        <v>#REF!</v>
      </c>
      <c r="Y715" s="107" t="s">
        <v>72</v>
      </c>
      <c r="Z715" s="103">
        <f t="shared" si="302"/>
        <v>0</v>
      </c>
      <c r="AA715" s="103">
        <f t="shared" si="303"/>
        <v>0</v>
      </c>
      <c r="AB715" s="128">
        <f t="shared" si="307"/>
        <v>0.63290469210714795</v>
      </c>
      <c r="AC715" s="128" t="e">
        <f t="shared" si="308"/>
        <v>#REF!</v>
      </c>
    </row>
    <row r="716" spans="1:29" ht="50.1" customHeight="1">
      <c r="A716" s="171"/>
      <c r="B716" s="171"/>
      <c r="C716" s="174"/>
      <c r="D716" s="174"/>
      <c r="E716" s="131"/>
      <c r="F716" s="177"/>
      <c r="G716" s="180"/>
      <c r="H716" s="163"/>
      <c r="I716" s="165"/>
      <c r="J716" s="168"/>
      <c r="K716" s="62" t="s">
        <v>101</v>
      </c>
      <c r="L716" s="63">
        <v>36340</v>
      </c>
      <c r="M716" s="63">
        <v>22709</v>
      </c>
      <c r="N716" s="142" t="s">
        <v>2330</v>
      </c>
      <c r="O716" s="127"/>
      <c r="P716" s="100"/>
      <c r="Q716" s="63">
        <f t="shared" si="304"/>
        <v>0</v>
      </c>
      <c r="R716" s="64"/>
      <c r="S716" s="67">
        <v>30</v>
      </c>
      <c r="T716" s="39"/>
      <c r="U716" s="106">
        <f>IF(EXACT(O716,Y716),M716,M716*(1-'Расчет ПРЕДЗАКАЗ'!$D$10))</f>
        <v>22254.82</v>
      </c>
      <c r="V716" s="106">
        <f t="shared" si="305"/>
        <v>0</v>
      </c>
      <c r="W716" s="106" t="e">
        <f>IF(EXACT(O716,Y716),M716,M716*(1-#REF!))</f>
        <v>#REF!</v>
      </c>
      <c r="X716" s="106" t="e">
        <f t="shared" si="306"/>
        <v>#REF!</v>
      </c>
      <c r="Y716" s="107" t="s">
        <v>72</v>
      </c>
      <c r="Z716" s="103">
        <f t="shared" si="302"/>
        <v>0</v>
      </c>
      <c r="AA716" s="103">
        <f t="shared" si="303"/>
        <v>0</v>
      </c>
      <c r="AB716" s="128">
        <f t="shared" si="307"/>
        <v>0.63290469210714795</v>
      </c>
      <c r="AC716" s="128" t="e">
        <f t="shared" si="308"/>
        <v>#REF!</v>
      </c>
    </row>
    <row r="717" spans="1:29" ht="50.1" customHeight="1">
      <c r="A717" s="171"/>
      <c r="B717" s="171"/>
      <c r="C717" s="174"/>
      <c r="D717" s="174"/>
      <c r="E717" s="131"/>
      <c r="F717" s="177"/>
      <c r="G717" s="180"/>
      <c r="H717" s="163"/>
      <c r="I717" s="165"/>
      <c r="J717" s="168"/>
      <c r="K717" s="62" t="s">
        <v>86</v>
      </c>
      <c r="L717" s="63">
        <v>36340</v>
      </c>
      <c r="M717" s="63">
        <v>22709</v>
      </c>
      <c r="N717" s="142" t="s">
        <v>2331</v>
      </c>
      <c r="O717" s="127"/>
      <c r="P717" s="100"/>
      <c r="Q717" s="63">
        <f t="shared" si="304"/>
        <v>0</v>
      </c>
      <c r="R717" s="64"/>
      <c r="S717" s="67">
        <v>51</v>
      </c>
      <c r="T717" s="39"/>
      <c r="U717" s="106">
        <f>IF(EXACT(O717,Y717),M717,M717*(1-'Расчет ПРЕДЗАКАЗ'!$D$10))</f>
        <v>22254.82</v>
      </c>
      <c r="V717" s="106">
        <f t="shared" si="305"/>
        <v>0</v>
      </c>
      <c r="W717" s="106" t="e">
        <f>IF(EXACT(O717,Y717),M717,M717*(1-#REF!))</f>
        <v>#REF!</v>
      </c>
      <c r="X717" s="106" t="e">
        <f t="shared" si="306"/>
        <v>#REF!</v>
      </c>
      <c r="Y717" s="107" t="s">
        <v>72</v>
      </c>
      <c r="Z717" s="103">
        <f t="shared" si="302"/>
        <v>0</v>
      </c>
      <c r="AA717" s="103">
        <f t="shared" si="303"/>
        <v>0</v>
      </c>
      <c r="AB717" s="128">
        <f t="shared" si="307"/>
        <v>0.63290469210714795</v>
      </c>
      <c r="AC717" s="128" t="e">
        <f t="shared" si="308"/>
        <v>#REF!</v>
      </c>
    </row>
    <row r="718" spans="1:29" ht="50.1" customHeight="1">
      <c r="A718" s="171"/>
      <c r="B718" s="171"/>
      <c r="C718" s="174"/>
      <c r="D718" s="174"/>
      <c r="E718" s="131"/>
      <c r="F718" s="177"/>
      <c r="G718" s="180"/>
      <c r="H718" s="163"/>
      <c r="I718" s="165"/>
      <c r="J718" s="168"/>
      <c r="K718" s="62" t="s">
        <v>88</v>
      </c>
      <c r="L718" s="63">
        <v>36340</v>
      </c>
      <c r="M718" s="63">
        <v>22709</v>
      </c>
      <c r="N718" s="142" t="s">
        <v>2332</v>
      </c>
      <c r="O718" s="127"/>
      <c r="P718" s="100"/>
      <c r="Q718" s="63">
        <f t="shared" si="304"/>
        <v>0</v>
      </c>
      <c r="R718" s="64"/>
      <c r="S718" s="67">
        <v>13</v>
      </c>
      <c r="T718" s="39"/>
      <c r="U718" s="106">
        <f>IF(EXACT(O718,Y718),M718,M718*(1-'Расчет ПРЕДЗАКАЗ'!$D$10))</f>
        <v>22254.82</v>
      </c>
      <c r="V718" s="106">
        <f t="shared" si="305"/>
        <v>0</v>
      </c>
      <c r="W718" s="106" t="e">
        <f>IF(EXACT(O718,Y718),M718,M718*(1-#REF!))</f>
        <v>#REF!</v>
      </c>
      <c r="X718" s="106" t="e">
        <f t="shared" si="306"/>
        <v>#REF!</v>
      </c>
      <c r="Y718" s="107" t="s">
        <v>72</v>
      </c>
      <c r="Z718" s="103">
        <f t="shared" si="302"/>
        <v>0</v>
      </c>
      <c r="AA718" s="103">
        <f t="shared" si="303"/>
        <v>0</v>
      </c>
      <c r="AB718" s="128">
        <f t="shared" si="307"/>
        <v>0.63290469210714795</v>
      </c>
      <c r="AC718" s="128" t="e">
        <f t="shared" si="308"/>
        <v>#REF!</v>
      </c>
    </row>
    <row r="719" spans="1:29" ht="50.1" customHeight="1">
      <c r="A719" s="171"/>
      <c r="B719" s="171"/>
      <c r="C719" s="174"/>
      <c r="D719" s="174"/>
      <c r="E719" s="131"/>
      <c r="F719" s="177"/>
      <c r="G719" s="180"/>
      <c r="H719" s="163"/>
      <c r="I719" s="165"/>
      <c r="J719" s="168"/>
      <c r="K719" s="62" t="s">
        <v>105</v>
      </c>
      <c r="L719" s="63">
        <v>36340</v>
      </c>
      <c r="M719" s="63">
        <v>22709</v>
      </c>
      <c r="N719" s="142" t="s">
        <v>2333</v>
      </c>
      <c r="O719" s="127"/>
      <c r="P719" s="100"/>
      <c r="Q719" s="63">
        <f t="shared" si="304"/>
        <v>0</v>
      </c>
      <c r="R719" s="64"/>
      <c r="S719" s="67">
        <v>22</v>
      </c>
      <c r="T719" s="39"/>
      <c r="U719" s="106">
        <f>IF(EXACT(O719,Y719),M719,M719*(1-'Расчет ПРЕДЗАКАЗ'!$D$10))</f>
        <v>22254.82</v>
      </c>
      <c r="V719" s="106">
        <f t="shared" si="305"/>
        <v>0</v>
      </c>
      <c r="W719" s="106" t="e">
        <f>IF(EXACT(O719,Y719),M719,M719*(1-#REF!))</f>
        <v>#REF!</v>
      </c>
      <c r="X719" s="106" t="e">
        <f t="shared" si="306"/>
        <v>#REF!</v>
      </c>
      <c r="Y719" s="107" t="s">
        <v>72</v>
      </c>
      <c r="Z719" s="103">
        <f t="shared" si="302"/>
        <v>0</v>
      </c>
      <c r="AA719" s="103">
        <f t="shared" si="303"/>
        <v>0</v>
      </c>
      <c r="AB719" s="128">
        <f t="shared" si="307"/>
        <v>0.63290469210714795</v>
      </c>
      <c r="AC719" s="128" t="e">
        <f t="shared" si="308"/>
        <v>#REF!</v>
      </c>
    </row>
    <row r="720" spans="1:29" ht="50.1" customHeight="1">
      <c r="A720" s="171"/>
      <c r="B720" s="171"/>
      <c r="C720" s="174"/>
      <c r="D720" s="174"/>
      <c r="E720" s="131"/>
      <c r="F720" s="177"/>
      <c r="G720" s="180"/>
      <c r="H720" s="163"/>
      <c r="I720" s="165"/>
      <c r="J720" s="168"/>
      <c r="K720" s="62" t="s">
        <v>107</v>
      </c>
      <c r="L720" s="63">
        <v>36340</v>
      </c>
      <c r="M720" s="63">
        <v>22709</v>
      </c>
      <c r="N720" s="142" t="s">
        <v>2334</v>
      </c>
      <c r="O720" s="127"/>
      <c r="P720" s="100"/>
      <c r="Q720" s="63">
        <f t="shared" si="304"/>
        <v>0</v>
      </c>
      <c r="R720" s="64"/>
      <c r="S720" s="67">
        <v>5</v>
      </c>
      <c r="T720" s="39"/>
      <c r="U720" s="106">
        <f>IF(EXACT(O720,Y720),M720,M720*(1-'Расчет ПРЕДЗАКАЗ'!$D$10))</f>
        <v>22254.82</v>
      </c>
      <c r="V720" s="106">
        <f t="shared" si="305"/>
        <v>0</v>
      </c>
      <c r="W720" s="106" t="e">
        <f>IF(EXACT(O720,Y720),M720,M720*(1-#REF!))</f>
        <v>#REF!</v>
      </c>
      <c r="X720" s="106" t="e">
        <f t="shared" si="306"/>
        <v>#REF!</v>
      </c>
      <c r="Y720" s="107" t="s">
        <v>72</v>
      </c>
      <c r="Z720" s="103">
        <f t="shared" si="302"/>
        <v>0</v>
      </c>
      <c r="AA720" s="103">
        <f t="shared" si="303"/>
        <v>0</v>
      </c>
      <c r="AB720" s="128">
        <f t="shared" si="307"/>
        <v>0.63290469210714795</v>
      </c>
      <c r="AC720" s="128" t="e">
        <f t="shared" si="308"/>
        <v>#REF!</v>
      </c>
    </row>
    <row r="721" spans="1:29" ht="50.1" customHeight="1">
      <c r="A721" s="171"/>
      <c r="B721" s="171"/>
      <c r="C721" s="174"/>
      <c r="D721" s="174"/>
      <c r="E721" s="131"/>
      <c r="F721" s="177"/>
      <c r="G721" s="180"/>
      <c r="H721" s="163"/>
      <c r="I721" s="165"/>
      <c r="J721" s="168"/>
      <c r="K721" s="62" t="s">
        <v>395</v>
      </c>
      <c r="L721" s="63">
        <v>36340</v>
      </c>
      <c r="M721" s="63">
        <v>22709</v>
      </c>
      <c r="N721" s="143" t="s">
        <v>2335</v>
      </c>
      <c r="O721" s="127"/>
      <c r="P721" s="100"/>
      <c r="Q721" s="63">
        <f t="shared" si="304"/>
        <v>0</v>
      </c>
      <c r="R721" s="65"/>
      <c r="S721" s="67">
        <v>2</v>
      </c>
      <c r="T721" s="40"/>
      <c r="U721" s="106">
        <f>IF(EXACT(O721,Y721),M721,M721*(1-'Расчет ПРЕДЗАКАЗ'!$D$10))</f>
        <v>22254.82</v>
      </c>
      <c r="V721" s="106">
        <f t="shared" si="305"/>
        <v>0</v>
      </c>
      <c r="W721" s="106" t="e">
        <f>IF(EXACT(O721,Y721),M721,M721*(1-#REF!))</f>
        <v>#REF!</v>
      </c>
      <c r="X721" s="106" t="e">
        <f t="shared" si="306"/>
        <v>#REF!</v>
      </c>
      <c r="Y721" s="107" t="s">
        <v>72</v>
      </c>
      <c r="Z721" s="103">
        <f t="shared" si="302"/>
        <v>0</v>
      </c>
      <c r="AA721" s="103">
        <f t="shared" si="303"/>
        <v>0</v>
      </c>
      <c r="AB721" s="128">
        <f t="shared" si="307"/>
        <v>0.63290469210714795</v>
      </c>
      <c r="AC721" s="128" t="e">
        <f t="shared" si="308"/>
        <v>#REF!</v>
      </c>
    </row>
    <row r="722" spans="1:29" ht="50.1" customHeight="1">
      <c r="A722" s="171"/>
      <c r="B722" s="171"/>
      <c r="C722" s="174"/>
      <c r="D722" s="174"/>
      <c r="E722" s="131"/>
      <c r="F722" s="177"/>
      <c r="G722" s="180"/>
      <c r="H722" s="163"/>
      <c r="I722" s="165"/>
      <c r="J722" s="168"/>
      <c r="K722" s="62" t="s">
        <v>477</v>
      </c>
      <c r="L722" s="63">
        <v>36340</v>
      </c>
      <c r="M722" s="63">
        <v>22709</v>
      </c>
      <c r="N722" s="143" t="s">
        <v>2336</v>
      </c>
      <c r="O722" s="127"/>
      <c r="P722" s="100"/>
      <c r="Q722" s="63">
        <f t="shared" si="304"/>
        <v>0</v>
      </c>
      <c r="R722" s="65"/>
      <c r="S722" s="67">
        <v>3</v>
      </c>
      <c r="T722" s="40"/>
      <c r="U722" s="106">
        <f>IF(EXACT(O722,Y722),M722,M722*(1-'Расчет ПРЕДЗАКАЗ'!$D$10))</f>
        <v>22254.82</v>
      </c>
      <c r="V722" s="106">
        <f t="shared" si="305"/>
        <v>0</v>
      </c>
      <c r="W722" s="106" t="e">
        <f>IF(EXACT(O722,Y722),M722,M722*(1-#REF!))</f>
        <v>#REF!</v>
      </c>
      <c r="X722" s="106" t="e">
        <f t="shared" si="306"/>
        <v>#REF!</v>
      </c>
      <c r="Y722" s="107" t="s">
        <v>72</v>
      </c>
      <c r="Z722" s="103">
        <f t="shared" si="302"/>
        <v>0</v>
      </c>
      <c r="AA722" s="103">
        <f t="shared" si="303"/>
        <v>0</v>
      </c>
      <c r="AB722" s="128">
        <f t="shared" si="307"/>
        <v>0.63290469210714795</v>
      </c>
      <c r="AC722" s="128" t="e">
        <f t="shared" si="308"/>
        <v>#REF!</v>
      </c>
    </row>
    <row r="723" spans="1:29" ht="50.1" customHeight="1">
      <c r="A723" s="171"/>
      <c r="B723" s="171"/>
      <c r="C723" s="174"/>
      <c r="D723" s="174"/>
      <c r="E723" s="131"/>
      <c r="F723" s="177"/>
      <c r="G723" s="180"/>
      <c r="H723" s="163"/>
      <c r="I723" s="165"/>
      <c r="J723" s="168"/>
      <c r="K723" s="62"/>
      <c r="L723" s="63"/>
      <c r="M723" s="63"/>
      <c r="N723" s="65"/>
      <c r="O723" s="127"/>
      <c r="P723" s="100"/>
      <c r="Q723" s="63">
        <f t="shared" si="304"/>
        <v>0</v>
      </c>
      <c r="R723" s="65"/>
      <c r="S723" s="67"/>
      <c r="T723" s="40"/>
      <c r="U723" s="106">
        <f>IF(EXACT(O723,Y723),M723,M723*(1-'Расчет ПРЕДЗАКАЗ'!$D$10))</f>
        <v>0</v>
      </c>
      <c r="V723" s="106">
        <f t="shared" si="305"/>
        <v>0</v>
      </c>
      <c r="W723" s="106" t="e">
        <f>IF(EXACT(O723,Y723),M723,M723*(1-#REF!))</f>
        <v>#REF!</v>
      </c>
      <c r="X723" s="106" t="e">
        <f t="shared" si="306"/>
        <v>#REF!</v>
      </c>
      <c r="Y723" s="107" t="s">
        <v>72</v>
      </c>
      <c r="Z723" s="103">
        <f t="shared" si="302"/>
        <v>0</v>
      </c>
      <c r="AA723" s="103">
        <f t="shared" si="303"/>
        <v>0</v>
      </c>
      <c r="AB723" s="128" t="str">
        <f t="shared" si="307"/>
        <v/>
      </c>
      <c r="AC723" s="128" t="e">
        <f t="shared" si="308"/>
        <v>#REF!</v>
      </c>
    </row>
    <row r="724" spans="1:29" ht="50.1" customHeight="1">
      <c r="A724" s="171"/>
      <c r="B724" s="171"/>
      <c r="C724" s="174"/>
      <c r="D724" s="174"/>
      <c r="E724" s="131"/>
      <c r="F724" s="177"/>
      <c r="G724" s="180"/>
      <c r="H724" s="163"/>
      <c r="I724" s="165"/>
      <c r="J724" s="168"/>
      <c r="K724" s="62"/>
      <c r="L724" s="63"/>
      <c r="M724" s="63"/>
      <c r="N724" s="65"/>
      <c r="O724" s="127"/>
      <c r="P724" s="100"/>
      <c r="Q724" s="63">
        <f t="shared" si="304"/>
        <v>0</v>
      </c>
      <c r="R724" s="65"/>
      <c r="S724" s="67"/>
      <c r="T724" s="40"/>
      <c r="U724" s="106">
        <f>IF(EXACT(O724,Y724),M724,M724*(1-'Расчет ПРЕДЗАКАЗ'!$D$10))</f>
        <v>0</v>
      </c>
      <c r="V724" s="106">
        <f t="shared" si="305"/>
        <v>0</v>
      </c>
      <c r="W724" s="106" t="e">
        <f>IF(EXACT(O724,Y724),M724,M724*(1-#REF!))</f>
        <v>#REF!</v>
      </c>
      <c r="X724" s="106" t="e">
        <f t="shared" si="306"/>
        <v>#REF!</v>
      </c>
      <c r="Y724" s="107" t="s">
        <v>72</v>
      </c>
      <c r="Z724" s="103">
        <f t="shared" si="302"/>
        <v>0</v>
      </c>
      <c r="AA724" s="103">
        <f t="shared" si="303"/>
        <v>0</v>
      </c>
      <c r="AB724" s="128" t="str">
        <f t="shared" si="307"/>
        <v/>
      </c>
      <c r="AC724" s="128" t="e">
        <f t="shared" si="308"/>
        <v>#REF!</v>
      </c>
    </row>
    <row r="725" spans="1:29" ht="50.1" customHeight="1">
      <c r="A725" s="171"/>
      <c r="B725" s="171"/>
      <c r="C725" s="174"/>
      <c r="D725" s="174"/>
      <c r="E725" s="131"/>
      <c r="F725" s="177"/>
      <c r="G725" s="180"/>
      <c r="H725" s="163"/>
      <c r="I725" s="165"/>
      <c r="J725" s="168"/>
      <c r="K725" s="62"/>
      <c r="L725" s="63"/>
      <c r="M725" s="63"/>
      <c r="N725" s="65"/>
      <c r="O725" s="127"/>
      <c r="P725" s="100"/>
      <c r="Q725" s="63">
        <f t="shared" si="304"/>
        <v>0</v>
      </c>
      <c r="R725" s="65"/>
      <c r="S725" s="67"/>
      <c r="T725" s="40"/>
      <c r="U725" s="106">
        <f>IF(EXACT(O725,Y725),M725,M725*(1-'Расчет ПРЕДЗАКАЗ'!$D$10))</f>
        <v>0</v>
      </c>
      <c r="V725" s="106">
        <f t="shared" si="305"/>
        <v>0</v>
      </c>
      <c r="W725" s="106" t="e">
        <f>IF(EXACT(O725,Y725),M725,M725*(1-#REF!))</f>
        <v>#REF!</v>
      </c>
      <c r="X725" s="106" t="e">
        <f t="shared" si="306"/>
        <v>#REF!</v>
      </c>
      <c r="Y725" s="107" t="s">
        <v>72</v>
      </c>
      <c r="Z725" s="103">
        <f t="shared" si="302"/>
        <v>0</v>
      </c>
      <c r="AA725" s="103">
        <f t="shared" si="303"/>
        <v>0</v>
      </c>
      <c r="AB725" s="128" t="str">
        <f t="shared" si="307"/>
        <v/>
      </c>
      <c r="AC725" s="128" t="e">
        <f t="shared" si="308"/>
        <v>#REF!</v>
      </c>
    </row>
    <row r="726" spans="1:29" ht="50.1" customHeight="1">
      <c r="A726" s="172"/>
      <c r="B726" s="172"/>
      <c r="C726" s="175"/>
      <c r="D726" s="175"/>
      <c r="E726" s="132"/>
      <c r="F726" s="178"/>
      <c r="G726" s="181"/>
      <c r="H726" s="164"/>
      <c r="I726" s="166"/>
      <c r="J726" s="169"/>
      <c r="K726" s="62"/>
      <c r="L726" s="63"/>
      <c r="M726" s="63"/>
      <c r="N726" s="65"/>
      <c r="O726" s="127"/>
      <c r="P726" s="100"/>
      <c r="Q726" s="63">
        <f t="shared" si="304"/>
        <v>0</v>
      </c>
      <c r="R726" s="65"/>
      <c r="S726" s="67"/>
      <c r="T726" s="40"/>
      <c r="U726" s="106">
        <f>IF(EXACT(O726,Y726),M726,M726*(1-'Расчет ПРЕДЗАКАЗ'!$D$10))</f>
        <v>0</v>
      </c>
      <c r="V726" s="106">
        <f t="shared" si="305"/>
        <v>0</v>
      </c>
      <c r="W726" s="106" t="e">
        <f>IF(EXACT(O726,Y726),M726,M726*(1-#REF!))</f>
        <v>#REF!</v>
      </c>
      <c r="X726" s="106" t="e">
        <f t="shared" si="306"/>
        <v>#REF!</v>
      </c>
      <c r="Y726" s="107" t="s">
        <v>72</v>
      </c>
      <c r="Z726" s="103">
        <f t="shared" si="302"/>
        <v>0</v>
      </c>
      <c r="AA726" s="103">
        <f t="shared" si="303"/>
        <v>0</v>
      </c>
      <c r="AB726" s="128" t="str">
        <f t="shared" si="307"/>
        <v/>
      </c>
      <c r="AC726" s="128" t="e">
        <f t="shared" si="308"/>
        <v>#REF!</v>
      </c>
    </row>
    <row r="727" spans="1:29" ht="11.25" customHeight="1" thickBot="1"/>
    <row r="728" spans="1:29" ht="50.1" customHeight="1">
      <c r="A728" s="170">
        <v>276</v>
      </c>
      <c r="B728" s="170" t="s">
        <v>2337</v>
      </c>
      <c r="C728" s="173" t="s">
        <v>2338</v>
      </c>
      <c r="D728" s="173" t="s">
        <v>77</v>
      </c>
      <c r="E728" s="130"/>
      <c r="F728" s="176" t="s">
        <v>2339</v>
      </c>
      <c r="G728" s="179" t="s">
        <v>92</v>
      </c>
      <c r="H728" s="162" t="s">
        <v>2325</v>
      </c>
      <c r="I728" s="162" t="s">
        <v>2340</v>
      </c>
      <c r="J728" s="167" t="s">
        <v>19</v>
      </c>
      <c r="K728" s="62" t="s">
        <v>82</v>
      </c>
      <c r="L728" s="63">
        <v>37040</v>
      </c>
      <c r="M728" s="63">
        <v>23146</v>
      </c>
      <c r="N728" s="142" t="s">
        <v>2341</v>
      </c>
      <c r="O728" s="127"/>
      <c r="P728" s="100"/>
      <c r="Q728" s="63">
        <f>P728*M728</f>
        <v>0</v>
      </c>
      <c r="R728" s="64"/>
      <c r="S728" s="67">
        <v>25</v>
      </c>
      <c r="T728" s="39"/>
      <c r="U728" s="106">
        <f>IF(EXACT(O728,Y728),M728,M728*(1-'Расчет ПРЕДЗАКАЗ'!$D$10))</f>
        <v>22683.079999999998</v>
      </c>
      <c r="V728" s="106">
        <f>P728*U728</f>
        <v>0</v>
      </c>
      <c r="W728" s="106" t="e">
        <f>IF(EXACT(O728,Y728),M728,M728*(1-#REF!))</f>
        <v>#REF!</v>
      </c>
      <c r="X728" s="123" t="e">
        <f>P728*W728</f>
        <v>#REF!</v>
      </c>
      <c r="Y728" s="124" t="s">
        <v>72</v>
      </c>
      <c r="Z728" s="103">
        <f t="shared" ref="Z728:Z742" si="309">IF(EXACT(O728,Y728),Q728,0)</f>
        <v>0</v>
      </c>
      <c r="AA728" s="103">
        <f t="shared" ref="AA728:AA742" si="310">IF(Z728=0,Q728,0)</f>
        <v>0</v>
      </c>
      <c r="AB728" s="128">
        <f>IF(U728=0,"",L728/U728-1)</f>
        <v>0.63293520985686258</v>
      </c>
      <c r="AC728" s="128" t="e">
        <f>IF(W728=0,"",L728/W728-1)</f>
        <v>#REF!</v>
      </c>
    </row>
    <row r="729" spans="1:29" ht="50.1" customHeight="1">
      <c r="A729" s="171"/>
      <c r="B729" s="171"/>
      <c r="C729" s="174"/>
      <c r="D729" s="174"/>
      <c r="E729" s="131"/>
      <c r="F729" s="177"/>
      <c r="G729" s="180"/>
      <c r="H729" s="163"/>
      <c r="I729" s="165"/>
      <c r="J729" s="168"/>
      <c r="K729" s="62" t="s">
        <v>96</v>
      </c>
      <c r="L729" s="63">
        <v>37040</v>
      </c>
      <c r="M729" s="63">
        <v>23146</v>
      </c>
      <c r="N729" s="142" t="s">
        <v>2342</v>
      </c>
      <c r="O729" s="127"/>
      <c r="P729" s="100"/>
      <c r="Q729" s="63">
        <f t="shared" ref="Q729:Q742" si="311">P729*M729</f>
        <v>0</v>
      </c>
      <c r="R729" s="64"/>
      <c r="S729" s="67">
        <v>13</v>
      </c>
      <c r="T729" s="39"/>
      <c r="U729" s="106">
        <f>IF(EXACT(O729,Y729),M729,M729*(1-'Расчет ПРЕДЗАКАЗ'!$D$10))</f>
        <v>22683.079999999998</v>
      </c>
      <c r="V729" s="106">
        <f t="shared" ref="V729:V742" si="312">P729*U729</f>
        <v>0</v>
      </c>
      <c r="W729" s="106" t="e">
        <f>IF(EXACT(O729,Y729),M729,M729*(1-#REF!))</f>
        <v>#REF!</v>
      </c>
      <c r="X729" s="106" t="e">
        <f t="shared" ref="X729:X742" si="313">P729*W729</f>
        <v>#REF!</v>
      </c>
      <c r="Y729" s="107" t="s">
        <v>72</v>
      </c>
      <c r="Z729" s="103">
        <f t="shared" si="309"/>
        <v>0</v>
      </c>
      <c r="AA729" s="103">
        <f t="shared" si="310"/>
        <v>0</v>
      </c>
      <c r="AB729" s="128">
        <f t="shared" ref="AB729:AB742" si="314">IF(U729=0,"",L729/U729-1)</f>
        <v>0.63293520985686258</v>
      </c>
      <c r="AC729" s="128" t="e">
        <f t="shared" ref="AC729:AC742" si="315">IF(W729=0,"",L729/W729-1)</f>
        <v>#REF!</v>
      </c>
    </row>
    <row r="730" spans="1:29" ht="50.1" customHeight="1">
      <c r="A730" s="171"/>
      <c r="B730" s="171"/>
      <c r="C730" s="174"/>
      <c r="D730" s="174"/>
      <c r="E730" s="131"/>
      <c r="F730" s="177"/>
      <c r="G730" s="180"/>
      <c r="H730" s="163"/>
      <c r="I730" s="165"/>
      <c r="J730" s="168"/>
      <c r="K730" s="62" t="s">
        <v>98</v>
      </c>
      <c r="L730" s="63">
        <v>37040</v>
      </c>
      <c r="M730" s="63">
        <v>23146</v>
      </c>
      <c r="N730" s="142" t="s">
        <v>2343</v>
      </c>
      <c r="O730" s="127"/>
      <c r="P730" s="100"/>
      <c r="Q730" s="63">
        <f t="shared" si="311"/>
        <v>0</v>
      </c>
      <c r="R730" s="64"/>
      <c r="S730" s="67">
        <v>10</v>
      </c>
      <c r="T730" s="39"/>
      <c r="U730" s="106">
        <f>IF(EXACT(O730,Y730),M730,M730*(1-'Расчет ПРЕДЗАКАЗ'!$D$10))</f>
        <v>22683.079999999998</v>
      </c>
      <c r="V730" s="106">
        <f t="shared" si="312"/>
        <v>0</v>
      </c>
      <c r="W730" s="106" t="e">
        <f>IF(EXACT(O730,Y730),M730,M730*(1-#REF!))</f>
        <v>#REF!</v>
      </c>
      <c r="X730" s="106" t="e">
        <f t="shared" si="313"/>
        <v>#REF!</v>
      </c>
      <c r="Y730" s="107" t="s">
        <v>72</v>
      </c>
      <c r="Z730" s="103">
        <f t="shared" si="309"/>
        <v>0</v>
      </c>
      <c r="AA730" s="103">
        <f t="shared" si="310"/>
        <v>0</v>
      </c>
      <c r="AB730" s="128">
        <f t="shared" si="314"/>
        <v>0.63293520985686258</v>
      </c>
      <c r="AC730" s="128" t="e">
        <f t="shared" si="315"/>
        <v>#REF!</v>
      </c>
    </row>
    <row r="731" spans="1:29" ht="50.1" customHeight="1">
      <c r="A731" s="171"/>
      <c r="B731" s="171"/>
      <c r="C731" s="174"/>
      <c r="D731" s="174"/>
      <c r="E731" s="131"/>
      <c r="F731" s="177"/>
      <c r="G731" s="180"/>
      <c r="H731" s="163"/>
      <c r="I731" s="165"/>
      <c r="J731" s="168"/>
      <c r="K731" s="62" t="s">
        <v>101</v>
      </c>
      <c r="L731" s="63">
        <v>37040</v>
      </c>
      <c r="M731" s="63">
        <v>23146</v>
      </c>
      <c r="N731" s="142" t="s">
        <v>2344</v>
      </c>
      <c r="O731" s="127"/>
      <c r="P731" s="100"/>
      <c r="Q731" s="63">
        <f t="shared" si="311"/>
        <v>0</v>
      </c>
      <c r="R731" s="64"/>
      <c r="S731" s="67">
        <v>11</v>
      </c>
      <c r="T731" s="39"/>
      <c r="U731" s="106">
        <f>IF(EXACT(O731,Y731),M731,M731*(1-'Расчет ПРЕДЗАКАЗ'!$D$10))</f>
        <v>22683.079999999998</v>
      </c>
      <c r="V731" s="106">
        <f t="shared" si="312"/>
        <v>0</v>
      </c>
      <c r="W731" s="106" t="e">
        <f>IF(EXACT(O731,Y731),M731,M731*(1-#REF!))</f>
        <v>#REF!</v>
      </c>
      <c r="X731" s="106" t="e">
        <f t="shared" si="313"/>
        <v>#REF!</v>
      </c>
      <c r="Y731" s="107" t="s">
        <v>72</v>
      </c>
      <c r="Z731" s="103">
        <f t="shared" si="309"/>
        <v>0</v>
      </c>
      <c r="AA731" s="103">
        <f t="shared" si="310"/>
        <v>0</v>
      </c>
      <c r="AB731" s="128">
        <f t="shared" si="314"/>
        <v>0.63293520985686258</v>
      </c>
      <c r="AC731" s="128" t="e">
        <f t="shared" si="315"/>
        <v>#REF!</v>
      </c>
    </row>
    <row r="732" spans="1:29" ht="50.1" customHeight="1">
      <c r="A732" s="171"/>
      <c r="B732" s="171"/>
      <c r="C732" s="174"/>
      <c r="D732" s="174"/>
      <c r="E732" s="131"/>
      <c r="F732" s="177"/>
      <c r="G732" s="180"/>
      <c r="H732" s="163"/>
      <c r="I732" s="165"/>
      <c r="J732" s="168"/>
      <c r="K732" s="62"/>
      <c r="L732" s="63"/>
      <c r="M732" s="63"/>
      <c r="N732" s="142"/>
      <c r="O732" s="127"/>
      <c r="P732" s="100"/>
      <c r="Q732" s="63">
        <f t="shared" si="311"/>
        <v>0</v>
      </c>
      <c r="R732" s="64"/>
      <c r="S732" s="67"/>
      <c r="T732" s="39"/>
      <c r="U732" s="106">
        <f>IF(EXACT(O732,Y732),M732,M732*(1-'Расчет ПРЕДЗАКАЗ'!$D$10))</f>
        <v>0</v>
      </c>
      <c r="V732" s="106">
        <f t="shared" si="312"/>
        <v>0</v>
      </c>
      <c r="W732" s="106" t="e">
        <f>IF(EXACT(O732,Y732),M732,M732*(1-#REF!))</f>
        <v>#REF!</v>
      </c>
      <c r="X732" s="106" t="e">
        <f t="shared" si="313"/>
        <v>#REF!</v>
      </c>
      <c r="Y732" s="107" t="s">
        <v>72</v>
      </c>
      <c r="Z732" s="103">
        <f t="shared" si="309"/>
        <v>0</v>
      </c>
      <c r="AA732" s="103">
        <f t="shared" si="310"/>
        <v>0</v>
      </c>
      <c r="AB732" s="128" t="str">
        <f t="shared" si="314"/>
        <v/>
      </c>
      <c r="AC732" s="128" t="e">
        <f t="shared" si="315"/>
        <v>#REF!</v>
      </c>
    </row>
    <row r="733" spans="1:29" ht="50.1" customHeight="1">
      <c r="A733" s="171"/>
      <c r="B733" s="171"/>
      <c r="C733" s="174"/>
      <c r="D733" s="174"/>
      <c r="E733" s="131"/>
      <c r="F733" s="177"/>
      <c r="G733" s="180"/>
      <c r="H733" s="163"/>
      <c r="I733" s="165"/>
      <c r="J733" s="168"/>
      <c r="K733" s="62"/>
      <c r="L733" s="63"/>
      <c r="M733" s="63"/>
      <c r="N733" s="142"/>
      <c r="O733" s="127"/>
      <c r="P733" s="100"/>
      <c r="Q733" s="63">
        <f t="shared" si="311"/>
        <v>0</v>
      </c>
      <c r="R733" s="64"/>
      <c r="S733" s="67"/>
      <c r="T733" s="39"/>
      <c r="U733" s="106">
        <f>IF(EXACT(O733,Y733),M733,M733*(1-'Расчет ПРЕДЗАКАЗ'!$D$10))</f>
        <v>0</v>
      </c>
      <c r="V733" s="106">
        <f t="shared" si="312"/>
        <v>0</v>
      </c>
      <c r="W733" s="106" t="e">
        <f>IF(EXACT(O733,Y733),M733,M733*(1-#REF!))</f>
        <v>#REF!</v>
      </c>
      <c r="X733" s="106" t="e">
        <f t="shared" si="313"/>
        <v>#REF!</v>
      </c>
      <c r="Y733" s="107" t="s">
        <v>72</v>
      </c>
      <c r="Z733" s="103">
        <f t="shared" si="309"/>
        <v>0</v>
      </c>
      <c r="AA733" s="103">
        <f t="shared" si="310"/>
        <v>0</v>
      </c>
      <c r="AB733" s="128" t="str">
        <f t="shared" si="314"/>
        <v/>
      </c>
      <c r="AC733" s="128" t="e">
        <f t="shared" si="315"/>
        <v>#REF!</v>
      </c>
    </row>
    <row r="734" spans="1:29" ht="50.1" customHeight="1">
      <c r="A734" s="171"/>
      <c r="B734" s="171"/>
      <c r="C734" s="174"/>
      <c r="D734" s="174"/>
      <c r="E734" s="131"/>
      <c r="F734" s="177"/>
      <c r="G734" s="180"/>
      <c r="H734" s="163"/>
      <c r="I734" s="165"/>
      <c r="J734" s="168"/>
      <c r="K734" s="62"/>
      <c r="L734" s="63"/>
      <c r="M734" s="63"/>
      <c r="N734" s="142"/>
      <c r="O734" s="127"/>
      <c r="P734" s="100"/>
      <c r="Q734" s="63">
        <f t="shared" si="311"/>
        <v>0</v>
      </c>
      <c r="R734" s="64"/>
      <c r="S734" s="67"/>
      <c r="T734" s="39"/>
      <c r="U734" s="106">
        <f>IF(EXACT(O734,Y734),M734,M734*(1-'Расчет ПРЕДЗАКАЗ'!$D$10))</f>
        <v>0</v>
      </c>
      <c r="V734" s="106">
        <f t="shared" si="312"/>
        <v>0</v>
      </c>
      <c r="W734" s="106" t="e">
        <f>IF(EXACT(O734,Y734),M734,M734*(1-#REF!))</f>
        <v>#REF!</v>
      </c>
      <c r="X734" s="106" t="e">
        <f t="shared" si="313"/>
        <v>#REF!</v>
      </c>
      <c r="Y734" s="107" t="s">
        <v>72</v>
      </c>
      <c r="Z734" s="103">
        <f t="shared" si="309"/>
        <v>0</v>
      </c>
      <c r="AA734" s="103">
        <f t="shared" si="310"/>
        <v>0</v>
      </c>
      <c r="AB734" s="128" t="str">
        <f t="shared" si="314"/>
        <v/>
      </c>
      <c r="AC734" s="128" t="e">
        <f t="shared" si="315"/>
        <v>#REF!</v>
      </c>
    </row>
    <row r="735" spans="1:29" ht="50.1" customHeight="1">
      <c r="A735" s="171"/>
      <c r="B735" s="171"/>
      <c r="C735" s="174"/>
      <c r="D735" s="174"/>
      <c r="E735" s="131"/>
      <c r="F735" s="177"/>
      <c r="G735" s="180"/>
      <c r="H735" s="163"/>
      <c r="I735" s="165"/>
      <c r="J735" s="168"/>
      <c r="K735" s="62"/>
      <c r="L735" s="63"/>
      <c r="M735" s="63"/>
      <c r="N735" s="142"/>
      <c r="O735" s="127"/>
      <c r="P735" s="100"/>
      <c r="Q735" s="63">
        <f t="shared" si="311"/>
        <v>0</v>
      </c>
      <c r="R735" s="64"/>
      <c r="S735" s="67"/>
      <c r="T735" s="39"/>
      <c r="U735" s="106">
        <f>IF(EXACT(O735,Y735),M735,M735*(1-'Расчет ПРЕДЗАКАЗ'!$D$10))</f>
        <v>0</v>
      </c>
      <c r="V735" s="106">
        <f t="shared" si="312"/>
        <v>0</v>
      </c>
      <c r="W735" s="106" t="e">
        <f>IF(EXACT(O735,Y735),M735,M735*(1-#REF!))</f>
        <v>#REF!</v>
      </c>
      <c r="X735" s="106" t="e">
        <f t="shared" si="313"/>
        <v>#REF!</v>
      </c>
      <c r="Y735" s="107" t="s">
        <v>72</v>
      </c>
      <c r="Z735" s="103">
        <f t="shared" si="309"/>
        <v>0</v>
      </c>
      <c r="AA735" s="103">
        <f t="shared" si="310"/>
        <v>0</v>
      </c>
      <c r="AB735" s="128" t="str">
        <f t="shared" si="314"/>
        <v/>
      </c>
      <c r="AC735" s="128" t="e">
        <f t="shared" si="315"/>
        <v>#REF!</v>
      </c>
    </row>
    <row r="736" spans="1:29" ht="50.1" customHeight="1">
      <c r="A736" s="171"/>
      <c r="B736" s="171"/>
      <c r="C736" s="174"/>
      <c r="D736" s="174"/>
      <c r="E736" s="131"/>
      <c r="F736" s="177"/>
      <c r="G736" s="180"/>
      <c r="H736" s="163"/>
      <c r="I736" s="165"/>
      <c r="J736" s="168"/>
      <c r="K736" s="62"/>
      <c r="L736" s="63"/>
      <c r="M736" s="63"/>
      <c r="N736" s="142"/>
      <c r="O736" s="127"/>
      <c r="P736" s="100"/>
      <c r="Q736" s="63">
        <f t="shared" si="311"/>
        <v>0</v>
      </c>
      <c r="R736" s="64"/>
      <c r="S736" s="67"/>
      <c r="T736" s="39"/>
      <c r="U736" s="106">
        <f>IF(EXACT(O736,Y736),M736,M736*(1-'Расчет ПРЕДЗАКАЗ'!$D$10))</f>
        <v>0</v>
      </c>
      <c r="V736" s="106">
        <f t="shared" si="312"/>
        <v>0</v>
      </c>
      <c r="W736" s="106" t="e">
        <f>IF(EXACT(O736,Y736),M736,M736*(1-#REF!))</f>
        <v>#REF!</v>
      </c>
      <c r="X736" s="106" t="e">
        <f t="shared" si="313"/>
        <v>#REF!</v>
      </c>
      <c r="Y736" s="107" t="s">
        <v>72</v>
      </c>
      <c r="Z736" s="103">
        <f t="shared" si="309"/>
        <v>0</v>
      </c>
      <c r="AA736" s="103">
        <f t="shared" si="310"/>
        <v>0</v>
      </c>
      <c r="AB736" s="128" t="str">
        <f t="shared" si="314"/>
        <v/>
      </c>
      <c r="AC736" s="128" t="e">
        <f t="shared" si="315"/>
        <v>#REF!</v>
      </c>
    </row>
    <row r="737" spans="1:29" ht="50.1" customHeight="1">
      <c r="A737" s="171"/>
      <c r="B737" s="171"/>
      <c r="C737" s="174"/>
      <c r="D737" s="174"/>
      <c r="E737" s="131"/>
      <c r="F737" s="177"/>
      <c r="G737" s="180"/>
      <c r="H737" s="163"/>
      <c r="I737" s="165"/>
      <c r="J737" s="168"/>
      <c r="K737" s="62"/>
      <c r="L737" s="63"/>
      <c r="M737" s="63"/>
      <c r="N737" s="143"/>
      <c r="O737" s="127"/>
      <c r="P737" s="100"/>
      <c r="Q737" s="63">
        <f t="shared" si="311"/>
        <v>0</v>
      </c>
      <c r="R737" s="65"/>
      <c r="S737" s="67"/>
      <c r="T737" s="40"/>
      <c r="U737" s="106">
        <f>IF(EXACT(O737,Y737),M737,M737*(1-'Расчет ПРЕДЗАКАЗ'!$D$10))</f>
        <v>0</v>
      </c>
      <c r="V737" s="106">
        <f t="shared" si="312"/>
        <v>0</v>
      </c>
      <c r="W737" s="106" t="e">
        <f>IF(EXACT(O737,Y737),M737,M737*(1-#REF!))</f>
        <v>#REF!</v>
      </c>
      <c r="X737" s="106" t="e">
        <f t="shared" si="313"/>
        <v>#REF!</v>
      </c>
      <c r="Y737" s="107" t="s">
        <v>72</v>
      </c>
      <c r="Z737" s="103">
        <f t="shared" si="309"/>
        <v>0</v>
      </c>
      <c r="AA737" s="103">
        <f t="shared" si="310"/>
        <v>0</v>
      </c>
      <c r="AB737" s="128" t="str">
        <f t="shared" si="314"/>
        <v/>
      </c>
      <c r="AC737" s="128" t="e">
        <f t="shared" si="315"/>
        <v>#REF!</v>
      </c>
    </row>
    <row r="738" spans="1:29" ht="50.1" customHeight="1">
      <c r="A738" s="171"/>
      <c r="B738" s="171"/>
      <c r="C738" s="174"/>
      <c r="D738" s="174"/>
      <c r="E738" s="131"/>
      <c r="F738" s="177"/>
      <c r="G738" s="180"/>
      <c r="H738" s="163"/>
      <c r="I738" s="165"/>
      <c r="J738" s="168"/>
      <c r="K738" s="62"/>
      <c r="L738" s="63"/>
      <c r="M738" s="63"/>
      <c r="N738" s="143"/>
      <c r="O738" s="127"/>
      <c r="P738" s="100"/>
      <c r="Q738" s="63">
        <f t="shared" si="311"/>
        <v>0</v>
      </c>
      <c r="R738" s="65"/>
      <c r="S738" s="67"/>
      <c r="T738" s="40"/>
      <c r="U738" s="106">
        <f>IF(EXACT(O738,Y738),M738,M738*(1-'Расчет ПРЕДЗАКАЗ'!$D$10))</f>
        <v>0</v>
      </c>
      <c r="V738" s="106">
        <f t="shared" si="312"/>
        <v>0</v>
      </c>
      <c r="W738" s="106" t="e">
        <f>IF(EXACT(O738,Y738),M738,M738*(1-#REF!))</f>
        <v>#REF!</v>
      </c>
      <c r="X738" s="106" t="e">
        <f t="shared" si="313"/>
        <v>#REF!</v>
      </c>
      <c r="Y738" s="107" t="s">
        <v>72</v>
      </c>
      <c r="Z738" s="103">
        <f t="shared" si="309"/>
        <v>0</v>
      </c>
      <c r="AA738" s="103">
        <f t="shared" si="310"/>
        <v>0</v>
      </c>
      <c r="AB738" s="128" t="str">
        <f t="shared" si="314"/>
        <v/>
      </c>
      <c r="AC738" s="128" t="e">
        <f t="shared" si="315"/>
        <v>#REF!</v>
      </c>
    </row>
    <row r="739" spans="1:29" ht="50.1" customHeight="1">
      <c r="A739" s="171"/>
      <c r="B739" s="171"/>
      <c r="C739" s="174"/>
      <c r="D739" s="174"/>
      <c r="E739" s="131"/>
      <c r="F739" s="177"/>
      <c r="G739" s="180"/>
      <c r="H739" s="163"/>
      <c r="I739" s="165"/>
      <c r="J739" s="168"/>
      <c r="K739" s="62"/>
      <c r="L739" s="63"/>
      <c r="M739" s="63"/>
      <c r="N739" s="65"/>
      <c r="O739" s="127"/>
      <c r="P739" s="100"/>
      <c r="Q739" s="63">
        <f t="shared" si="311"/>
        <v>0</v>
      </c>
      <c r="R739" s="65"/>
      <c r="S739" s="67"/>
      <c r="T739" s="40"/>
      <c r="U739" s="106">
        <f>IF(EXACT(O739,Y739),M739,M739*(1-'Расчет ПРЕДЗАКАЗ'!$D$10))</f>
        <v>0</v>
      </c>
      <c r="V739" s="106">
        <f t="shared" si="312"/>
        <v>0</v>
      </c>
      <c r="W739" s="106" t="e">
        <f>IF(EXACT(O739,Y739),M739,M739*(1-#REF!))</f>
        <v>#REF!</v>
      </c>
      <c r="X739" s="106" t="e">
        <f t="shared" si="313"/>
        <v>#REF!</v>
      </c>
      <c r="Y739" s="107" t="s">
        <v>72</v>
      </c>
      <c r="Z739" s="103">
        <f t="shared" si="309"/>
        <v>0</v>
      </c>
      <c r="AA739" s="103">
        <f t="shared" si="310"/>
        <v>0</v>
      </c>
      <c r="AB739" s="128" t="str">
        <f t="shared" si="314"/>
        <v/>
      </c>
      <c r="AC739" s="128" t="e">
        <f t="shared" si="315"/>
        <v>#REF!</v>
      </c>
    </row>
    <row r="740" spans="1:29" ht="50.1" customHeight="1">
      <c r="A740" s="171"/>
      <c r="B740" s="171"/>
      <c r="C740" s="174"/>
      <c r="D740" s="174"/>
      <c r="E740" s="131"/>
      <c r="F740" s="177"/>
      <c r="G740" s="180"/>
      <c r="H740" s="163"/>
      <c r="I740" s="165"/>
      <c r="J740" s="168"/>
      <c r="K740" s="62"/>
      <c r="L740" s="63"/>
      <c r="M740" s="63"/>
      <c r="N740" s="65"/>
      <c r="O740" s="127"/>
      <c r="P740" s="100"/>
      <c r="Q740" s="63">
        <f t="shared" si="311"/>
        <v>0</v>
      </c>
      <c r="R740" s="65"/>
      <c r="S740" s="67"/>
      <c r="T740" s="40"/>
      <c r="U740" s="106">
        <f>IF(EXACT(O740,Y740),M740,M740*(1-'Расчет ПРЕДЗАКАЗ'!$D$10))</f>
        <v>0</v>
      </c>
      <c r="V740" s="106">
        <f t="shared" si="312"/>
        <v>0</v>
      </c>
      <c r="W740" s="106" t="e">
        <f>IF(EXACT(O740,Y740),M740,M740*(1-#REF!))</f>
        <v>#REF!</v>
      </c>
      <c r="X740" s="106" t="e">
        <f t="shared" si="313"/>
        <v>#REF!</v>
      </c>
      <c r="Y740" s="107" t="s">
        <v>72</v>
      </c>
      <c r="Z740" s="103">
        <f t="shared" si="309"/>
        <v>0</v>
      </c>
      <c r="AA740" s="103">
        <f t="shared" si="310"/>
        <v>0</v>
      </c>
      <c r="AB740" s="128" t="str">
        <f t="shared" si="314"/>
        <v/>
      </c>
      <c r="AC740" s="128" t="e">
        <f t="shared" si="315"/>
        <v>#REF!</v>
      </c>
    </row>
    <row r="741" spans="1:29" ht="50.1" customHeight="1">
      <c r="A741" s="171"/>
      <c r="B741" s="171"/>
      <c r="C741" s="174"/>
      <c r="D741" s="174"/>
      <c r="E741" s="131"/>
      <c r="F741" s="177"/>
      <c r="G741" s="180"/>
      <c r="H741" s="163"/>
      <c r="I741" s="165"/>
      <c r="J741" s="168"/>
      <c r="K741" s="62"/>
      <c r="L741" s="63"/>
      <c r="M741" s="63"/>
      <c r="N741" s="65"/>
      <c r="O741" s="127"/>
      <c r="P741" s="100"/>
      <c r="Q741" s="63">
        <f t="shared" si="311"/>
        <v>0</v>
      </c>
      <c r="R741" s="65"/>
      <c r="S741" s="67"/>
      <c r="T741" s="40"/>
      <c r="U741" s="106">
        <f>IF(EXACT(O741,Y741),M741,M741*(1-'Расчет ПРЕДЗАКАЗ'!$D$10))</f>
        <v>0</v>
      </c>
      <c r="V741" s="106">
        <f t="shared" si="312"/>
        <v>0</v>
      </c>
      <c r="W741" s="106" t="e">
        <f>IF(EXACT(O741,Y741),M741,M741*(1-#REF!))</f>
        <v>#REF!</v>
      </c>
      <c r="X741" s="106" t="e">
        <f t="shared" si="313"/>
        <v>#REF!</v>
      </c>
      <c r="Y741" s="107" t="s">
        <v>72</v>
      </c>
      <c r="Z741" s="103">
        <f t="shared" si="309"/>
        <v>0</v>
      </c>
      <c r="AA741" s="103">
        <f t="shared" si="310"/>
        <v>0</v>
      </c>
      <c r="AB741" s="128" t="str">
        <f t="shared" si="314"/>
        <v/>
      </c>
      <c r="AC741" s="128" t="e">
        <f t="shared" si="315"/>
        <v>#REF!</v>
      </c>
    </row>
    <row r="742" spans="1:29" ht="50.1" customHeight="1">
      <c r="A742" s="172"/>
      <c r="B742" s="172"/>
      <c r="C742" s="175"/>
      <c r="D742" s="175"/>
      <c r="E742" s="132"/>
      <c r="F742" s="178"/>
      <c r="G742" s="181"/>
      <c r="H742" s="164"/>
      <c r="I742" s="166"/>
      <c r="J742" s="169"/>
      <c r="K742" s="62"/>
      <c r="L742" s="63"/>
      <c r="M742" s="63"/>
      <c r="N742" s="65"/>
      <c r="O742" s="127"/>
      <c r="P742" s="100"/>
      <c r="Q742" s="63">
        <f t="shared" si="311"/>
        <v>0</v>
      </c>
      <c r="R742" s="65"/>
      <c r="S742" s="67"/>
      <c r="T742" s="40"/>
      <c r="U742" s="106">
        <f>IF(EXACT(O742,Y742),M742,M742*(1-'Расчет ПРЕДЗАКАЗ'!$D$10))</f>
        <v>0</v>
      </c>
      <c r="V742" s="106">
        <f t="shared" si="312"/>
        <v>0</v>
      </c>
      <c r="W742" s="106" t="e">
        <f>IF(EXACT(O742,Y742),M742,M742*(1-#REF!))</f>
        <v>#REF!</v>
      </c>
      <c r="X742" s="106" t="e">
        <f t="shared" si="313"/>
        <v>#REF!</v>
      </c>
      <c r="Y742" s="107" t="s">
        <v>72</v>
      </c>
      <c r="Z742" s="103">
        <f t="shared" si="309"/>
        <v>0</v>
      </c>
      <c r="AA742" s="103">
        <f t="shared" si="310"/>
        <v>0</v>
      </c>
      <c r="AB742" s="128" t="str">
        <f t="shared" si="314"/>
        <v/>
      </c>
      <c r="AC742" s="128" t="e">
        <f t="shared" si="315"/>
        <v>#REF!</v>
      </c>
    </row>
    <row r="743" spans="1:29" ht="11.25" customHeight="1" thickBot="1"/>
    <row r="744" spans="1:29" ht="50.1" customHeight="1">
      <c r="A744" s="170">
        <v>277</v>
      </c>
      <c r="B744" s="170" t="s">
        <v>2345</v>
      </c>
      <c r="C744" s="173" t="s">
        <v>2346</v>
      </c>
      <c r="D744" s="173" t="s">
        <v>77</v>
      </c>
      <c r="E744" s="130"/>
      <c r="F744" s="176" t="s">
        <v>2339</v>
      </c>
      <c r="G744" s="179" t="s">
        <v>2347</v>
      </c>
      <c r="H744" s="162" t="s">
        <v>2310</v>
      </c>
      <c r="I744" s="162" t="s">
        <v>2348</v>
      </c>
      <c r="J744" s="167" t="s">
        <v>19</v>
      </c>
      <c r="K744" s="62" t="s">
        <v>82</v>
      </c>
      <c r="L744" s="63">
        <v>37300</v>
      </c>
      <c r="M744" s="63">
        <v>23309</v>
      </c>
      <c r="N744" s="142" t="s">
        <v>2349</v>
      </c>
      <c r="O744" s="127"/>
      <c r="P744" s="100"/>
      <c r="Q744" s="63">
        <f>P744*M744</f>
        <v>0</v>
      </c>
      <c r="R744" s="64"/>
      <c r="S744" s="67">
        <v>36</v>
      </c>
      <c r="T744" s="39"/>
      <c r="U744" s="106">
        <f>IF(EXACT(O744,Y744),M744,M744*(1-'Расчет ПРЕДЗАКАЗ'!$D$10))</f>
        <v>22842.82</v>
      </c>
      <c r="V744" s="106">
        <f>P744*U744</f>
        <v>0</v>
      </c>
      <c r="W744" s="106" t="e">
        <f>IF(EXACT(O744,Y744),M744,M744*(1-#REF!))</f>
        <v>#REF!</v>
      </c>
      <c r="X744" s="123" t="e">
        <f>P744*W744</f>
        <v>#REF!</v>
      </c>
      <c r="Y744" s="124" t="s">
        <v>72</v>
      </c>
      <c r="Z744" s="103">
        <f t="shared" ref="Z744:Z758" si="316">IF(EXACT(O744,Y744),Q744,0)</f>
        <v>0</v>
      </c>
      <c r="AA744" s="103">
        <f t="shared" ref="AA744:AA758" si="317">IF(Z744=0,Q744,0)</f>
        <v>0</v>
      </c>
      <c r="AB744" s="128">
        <f>IF(U744=0,"",L744/U744-1)</f>
        <v>0.63289821484387665</v>
      </c>
      <c r="AC744" s="128" t="e">
        <f>IF(W744=0,"",L744/W744-1)</f>
        <v>#REF!</v>
      </c>
    </row>
    <row r="745" spans="1:29" ht="50.1" customHeight="1">
      <c r="A745" s="171"/>
      <c r="B745" s="171"/>
      <c r="C745" s="174"/>
      <c r="D745" s="174"/>
      <c r="E745" s="131"/>
      <c r="F745" s="177"/>
      <c r="G745" s="180"/>
      <c r="H745" s="163"/>
      <c r="I745" s="165"/>
      <c r="J745" s="168"/>
      <c r="K745" s="62" t="s">
        <v>98</v>
      </c>
      <c r="L745" s="63">
        <v>37300</v>
      </c>
      <c r="M745" s="63">
        <v>23309</v>
      </c>
      <c r="N745" s="142" t="s">
        <v>2350</v>
      </c>
      <c r="O745" s="127"/>
      <c r="P745" s="100"/>
      <c r="Q745" s="63">
        <f t="shared" ref="Q745:Q758" si="318">P745*M745</f>
        <v>0</v>
      </c>
      <c r="R745" s="64"/>
      <c r="S745" s="67">
        <v>22</v>
      </c>
      <c r="T745" s="39"/>
      <c r="U745" s="106">
        <f>IF(EXACT(O745,Y745),M745,M745*(1-'Расчет ПРЕДЗАКАЗ'!$D$10))</f>
        <v>22842.82</v>
      </c>
      <c r="V745" s="106">
        <f t="shared" ref="V745:V758" si="319">P745*U745</f>
        <v>0</v>
      </c>
      <c r="W745" s="106" t="e">
        <f>IF(EXACT(O745,Y745),M745,M745*(1-#REF!))</f>
        <v>#REF!</v>
      </c>
      <c r="X745" s="106" t="e">
        <f t="shared" ref="X745:X758" si="320">P745*W745</f>
        <v>#REF!</v>
      </c>
      <c r="Y745" s="107" t="s">
        <v>72</v>
      </c>
      <c r="Z745" s="103">
        <f t="shared" si="316"/>
        <v>0</v>
      </c>
      <c r="AA745" s="103">
        <f t="shared" si="317"/>
        <v>0</v>
      </c>
      <c r="AB745" s="128">
        <f t="shared" ref="AB745:AB758" si="321">IF(U745=0,"",L745/U745-1)</f>
        <v>0.63289821484387665</v>
      </c>
      <c r="AC745" s="128" t="e">
        <f t="shared" ref="AC745:AC758" si="322">IF(W745=0,"",L745/W745-1)</f>
        <v>#REF!</v>
      </c>
    </row>
    <row r="746" spans="1:29" ht="50.1" customHeight="1">
      <c r="A746" s="171"/>
      <c r="B746" s="171"/>
      <c r="C746" s="174"/>
      <c r="D746" s="174"/>
      <c r="E746" s="131"/>
      <c r="F746" s="177"/>
      <c r="G746" s="180"/>
      <c r="H746" s="163"/>
      <c r="I746" s="165"/>
      <c r="J746" s="168"/>
      <c r="K746" s="62" t="s">
        <v>101</v>
      </c>
      <c r="L746" s="63">
        <v>37300</v>
      </c>
      <c r="M746" s="63">
        <v>23309</v>
      </c>
      <c r="N746" s="142" t="s">
        <v>2351</v>
      </c>
      <c r="O746" s="127"/>
      <c r="P746" s="100"/>
      <c r="Q746" s="63">
        <f t="shared" si="318"/>
        <v>0</v>
      </c>
      <c r="R746" s="64"/>
      <c r="S746" s="67">
        <v>20</v>
      </c>
      <c r="T746" s="39"/>
      <c r="U746" s="106">
        <f>IF(EXACT(O746,Y746),M746,M746*(1-'Расчет ПРЕДЗАКАЗ'!$D$10))</f>
        <v>22842.82</v>
      </c>
      <c r="V746" s="106">
        <f t="shared" si="319"/>
        <v>0</v>
      </c>
      <c r="W746" s="106" t="e">
        <f>IF(EXACT(O746,Y746),M746,M746*(1-#REF!))</f>
        <v>#REF!</v>
      </c>
      <c r="X746" s="106" t="e">
        <f t="shared" si="320"/>
        <v>#REF!</v>
      </c>
      <c r="Y746" s="107" t="s">
        <v>72</v>
      </c>
      <c r="Z746" s="103">
        <f t="shared" si="316"/>
        <v>0</v>
      </c>
      <c r="AA746" s="103">
        <f t="shared" si="317"/>
        <v>0</v>
      </c>
      <c r="AB746" s="128">
        <f t="shared" si="321"/>
        <v>0.63289821484387665</v>
      </c>
      <c r="AC746" s="128" t="e">
        <f t="shared" si="322"/>
        <v>#REF!</v>
      </c>
    </row>
    <row r="747" spans="1:29" ht="50.1" customHeight="1">
      <c r="A747" s="171"/>
      <c r="B747" s="171"/>
      <c r="C747" s="174"/>
      <c r="D747" s="174"/>
      <c r="E747" s="131"/>
      <c r="F747" s="177"/>
      <c r="G747" s="180"/>
      <c r="H747" s="163"/>
      <c r="I747" s="165"/>
      <c r="J747" s="168"/>
      <c r="K747" s="62" t="s">
        <v>107</v>
      </c>
      <c r="L747" s="63">
        <v>37300</v>
      </c>
      <c r="M747" s="63">
        <v>23309</v>
      </c>
      <c r="N747" s="142" t="s">
        <v>2352</v>
      </c>
      <c r="O747" s="127"/>
      <c r="P747" s="100"/>
      <c r="Q747" s="63">
        <f t="shared" si="318"/>
        <v>0</v>
      </c>
      <c r="R747" s="64"/>
      <c r="S747" s="67">
        <v>20</v>
      </c>
      <c r="T747" s="39"/>
      <c r="U747" s="106">
        <f>IF(EXACT(O747,Y747),M747,M747*(1-'Расчет ПРЕДЗАКАЗ'!$D$10))</f>
        <v>22842.82</v>
      </c>
      <c r="V747" s="106">
        <f t="shared" si="319"/>
        <v>0</v>
      </c>
      <c r="W747" s="106" t="e">
        <f>IF(EXACT(O747,Y747),M747,M747*(1-#REF!))</f>
        <v>#REF!</v>
      </c>
      <c r="X747" s="106" t="e">
        <f t="shared" si="320"/>
        <v>#REF!</v>
      </c>
      <c r="Y747" s="107" t="s">
        <v>72</v>
      </c>
      <c r="Z747" s="103">
        <f t="shared" si="316"/>
        <v>0</v>
      </c>
      <c r="AA747" s="103">
        <f t="shared" si="317"/>
        <v>0</v>
      </c>
      <c r="AB747" s="128">
        <f t="shared" si="321"/>
        <v>0.63289821484387665</v>
      </c>
      <c r="AC747" s="128" t="e">
        <f t="shared" si="322"/>
        <v>#REF!</v>
      </c>
    </row>
    <row r="748" spans="1:29" ht="50.1" customHeight="1">
      <c r="A748" s="171"/>
      <c r="B748" s="171"/>
      <c r="C748" s="174"/>
      <c r="D748" s="174"/>
      <c r="E748" s="131"/>
      <c r="F748" s="177"/>
      <c r="G748" s="180"/>
      <c r="H748" s="163"/>
      <c r="I748" s="165"/>
      <c r="J748" s="168"/>
      <c r="K748" s="62" t="s">
        <v>477</v>
      </c>
      <c r="L748" s="63">
        <v>37300</v>
      </c>
      <c r="M748" s="63">
        <v>23309</v>
      </c>
      <c r="N748" s="142" t="s">
        <v>2353</v>
      </c>
      <c r="O748" s="127"/>
      <c r="P748" s="100"/>
      <c r="Q748" s="63">
        <f t="shared" si="318"/>
        <v>0</v>
      </c>
      <c r="R748" s="64"/>
      <c r="S748" s="67">
        <v>3</v>
      </c>
      <c r="T748" s="39"/>
      <c r="U748" s="106">
        <f>IF(EXACT(O748,Y748),M748,M748*(1-'Расчет ПРЕДЗАКАЗ'!$D$10))</f>
        <v>22842.82</v>
      </c>
      <c r="V748" s="106">
        <f t="shared" si="319"/>
        <v>0</v>
      </c>
      <c r="W748" s="106" t="e">
        <f>IF(EXACT(O748,Y748),M748,M748*(1-#REF!))</f>
        <v>#REF!</v>
      </c>
      <c r="X748" s="106" t="e">
        <f t="shared" si="320"/>
        <v>#REF!</v>
      </c>
      <c r="Y748" s="107" t="s">
        <v>72</v>
      </c>
      <c r="Z748" s="103">
        <f t="shared" si="316"/>
        <v>0</v>
      </c>
      <c r="AA748" s="103">
        <f t="shared" si="317"/>
        <v>0</v>
      </c>
      <c r="AB748" s="128">
        <f t="shared" si="321"/>
        <v>0.63289821484387665</v>
      </c>
      <c r="AC748" s="128" t="e">
        <f t="shared" si="322"/>
        <v>#REF!</v>
      </c>
    </row>
    <row r="749" spans="1:29" ht="50.1" customHeight="1">
      <c r="A749" s="171"/>
      <c r="B749" s="171"/>
      <c r="C749" s="174"/>
      <c r="D749" s="174"/>
      <c r="E749" s="131"/>
      <c r="F749" s="177"/>
      <c r="G749" s="180"/>
      <c r="H749" s="163"/>
      <c r="I749" s="165"/>
      <c r="J749" s="168"/>
      <c r="K749" s="62"/>
      <c r="L749" s="63"/>
      <c r="M749" s="63"/>
      <c r="N749" s="142"/>
      <c r="O749" s="127"/>
      <c r="P749" s="100"/>
      <c r="Q749" s="63">
        <f t="shared" si="318"/>
        <v>0</v>
      </c>
      <c r="R749" s="64"/>
      <c r="S749" s="67"/>
      <c r="T749" s="39"/>
      <c r="U749" s="106">
        <f>IF(EXACT(O749,Y749),M749,M749*(1-'Расчет ПРЕДЗАКАЗ'!$D$10))</f>
        <v>0</v>
      </c>
      <c r="V749" s="106">
        <f t="shared" si="319"/>
        <v>0</v>
      </c>
      <c r="W749" s="106" t="e">
        <f>IF(EXACT(O749,Y749),M749,M749*(1-#REF!))</f>
        <v>#REF!</v>
      </c>
      <c r="X749" s="106" t="e">
        <f t="shared" si="320"/>
        <v>#REF!</v>
      </c>
      <c r="Y749" s="107" t="s">
        <v>72</v>
      </c>
      <c r="Z749" s="103">
        <f t="shared" si="316"/>
        <v>0</v>
      </c>
      <c r="AA749" s="103">
        <f t="shared" si="317"/>
        <v>0</v>
      </c>
      <c r="AB749" s="128" t="str">
        <f t="shared" si="321"/>
        <v/>
      </c>
      <c r="AC749" s="128" t="e">
        <f t="shared" si="322"/>
        <v>#REF!</v>
      </c>
    </row>
    <row r="750" spans="1:29" ht="50.1" customHeight="1">
      <c r="A750" s="171"/>
      <c r="B750" s="171"/>
      <c r="C750" s="174"/>
      <c r="D750" s="174"/>
      <c r="E750" s="131"/>
      <c r="F750" s="177"/>
      <c r="G750" s="180"/>
      <c r="H750" s="163"/>
      <c r="I750" s="165"/>
      <c r="J750" s="168"/>
      <c r="K750" s="62"/>
      <c r="L750" s="63"/>
      <c r="M750" s="63"/>
      <c r="N750" s="142"/>
      <c r="O750" s="127"/>
      <c r="P750" s="100"/>
      <c r="Q750" s="63">
        <f t="shared" si="318"/>
        <v>0</v>
      </c>
      <c r="R750" s="64"/>
      <c r="S750" s="67"/>
      <c r="T750" s="39"/>
      <c r="U750" s="106">
        <f>IF(EXACT(O750,Y750),M750,M750*(1-'Расчет ПРЕДЗАКАЗ'!$D$10))</f>
        <v>0</v>
      </c>
      <c r="V750" s="106">
        <f t="shared" si="319"/>
        <v>0</v>
      </c>
      <c r="W750" s="106" t="e">
        <f>IF(EXACT(O750,Y750),M750,M750*(1-#REF!))</f>
        <v>#REF!</v>
      </c>
      <c r="X750" s="106" t="e">
        <f t="shared" si="320"/>
        <v>#REF!</v>
      </c>
      <c r="Y750" s="107" t="s">
        <v>72</v>
      </c>
      <c r="Z750" s="103">
        <f t="shared" si="316"/>
        <v>0</v>
      </c>
      <c r="AA750" s="103">
        <f t="shared" si="317"/>
        <v>0</v>
      </c>
      <c r="AB750" s="128" t="str">
        <f t="shared" si="321"/>
        <v/>
      </c>
      <c r="AC750" s="128" t="e">
        <f t="shared" si="322"/>
        <v>#REF!</v>
      </c>
    </row>
    <row r="751" spans="1:29" ht="50.1" customHeight="1">
      <c r="A751" s="171"/>
      <c r="B751" s="171"/>
      <c r="C751" s="174"/>
      <c r="D751" s="174"/>
      <c r="E751" s="131"/>
      <c r="F751" s="177"/>
      <c r="G751" s="180"/>
      <c r="H751" s="163"/>
      <c r="I751" s="165"/>
      <c r="J751" s="168"/>
      <c r="K751" s="62"/>
      <c r="L751" s="63"/>
      <c r="M751" s="63"/>
      <c r="N751" s="142"/>
      <c r="O751" s="127"/>
      <c r="P751" s="100"/>
      <c r="Q751" s="63">
        <f t="shared" si="318"/>
        <v>0</v>
      </c>
      <c r="R751" s="64"/>
      <c r="S751" s="67"/>
      <c r="T751" s="39"/>
      <c r="U751" s="106">
        <f>IF(EXACT(O751,Y751),M751,M751*(1-'Расчет ПРЕДЗАКАЗ'!$D$10))</f>
        <v>0</v>
      </c>
      <c r="V751" s="106">
        <f t="shared" si="319"/>
        <v>0</v>
      </c>
      <c r="W751" s="106" t="e">
        <f>IF(EXACT(O751,Y751),M751,M751*(1-#REF!))</f>
        <v>#REF!</v>
      </c>
      <c r="X751" s="106" t="e">
        <f t="shared" si="320"/>
        <v>#REF!</v>
      </c>
      <c r="Y751" s="107" t="s">
        <v>72</v>
      </c>
      <c r="Z751" s="103">
        <f t="shared" si="316"/>
        <v>0</v>
      </c>
      <c r="AA751" s="103">
        <f t="shared" si="317"/>
        <v>0</v>
      </c>
      <c r="AB751" s="128" t="str">
        <f t="shared" si="321"/>
        <v/>
      </c>
      <c r="AC751" s="128" t="e">
        <f t="shared" si="322"/>
        <v>#REF!</v>
      </c>
    </row>
    <row r="752" spans="1:29" ht="50.1" customHeight="1">
      <c r="A752" s="171"/>
      <c r="B752" s="171"/>
      <c r="C752" s="174"/>
      <c r="D752" s="174"/>
      <c r="E752" s="131"/>
      <c r="F752" s="177"/>
      <c r="G752" s="180"/>
      <c r="H752" s="163"/>
      <c r="I752" s="165"/>
      <c r="J752" s="168"/>
      <c r="K752" s="62"/>
      <c r="L752" s="63"/>
      <c r="M752" s="63"/>
      <c r="N752" s="142"/>
      <c r="O752" s="127"/>
      <c r="P752" s="100"/>
      <c r="Q752" s="63">
        <f t="shared" si="318"/>
        <v>0</v>
      </c>
      <c r="R752" s="64"/>
      <c r="S752" s="67"/>
      <c r="T752" s="39"/>
      <c r="U752" s="106">
        <f>IF(EXACT(O752,Y752),M752,M752*(1-'Расчет ПРЕДЗАКАЗ'!$D$10))</f>
        <v>0</v>
      </c>
      <c r="V752" s="106">
        <f t="shared" si="319"/>
        <v>0</v>
      </c>
      <c r="W752" s="106" t="e">
        <f>IF(EXACT(O752,Y752),M752,M752*(1-#REF!))</f>
        <v>#REF!</v>
      </c>
      <c r="X752" s="106" t="e">
        <f t="shared" si="320"/>
        <v>#REF!</v>
      </c>
      <c r="Y752" s="107" t="s">
        <v>72</v>
      </c>
      <c r="Z752" s="103">
        <f t="shared" si="316"/>
        <v>0</v>
      </c>
      <c r="AA752" s="103">
        <f t="shared" si="317"/>
        <v>0</v>
      </c>
      <c r="AB752" s="128" t="str">
        <f t="shared" si="321"/>
        <v/>
      </c>
      <c r="AC752" s="128" t="e">
        <f t="shared" si="322"/>
        <v>#REF!</v>
      </c>
    </row>
    <row r="753" spans="1:29" ht="50.1" customHeight="1">
      <c r="A753" s="171"/>
      <c r="B753" s="171"/>
      <c r="C753" s="174"/>
      <c r="D753" s="174"/>
      <c r="E753" s="131"/>
      <c r="F753" s="177"/>
      <c r="G753" s="180"/>
      <c r="H753" s="163"/>
      <c r="I753" s="165"/>
      <c r="J753" s="168"/>
      <c r="K753" s="62"/>
      <c r="L753" s="63"/>
      <c r="M753" s="63"/>
      <c r="N753" s="143"/>
      <c r="O753" s="127"/>
      <c r="P753" s="100"/>
      <c r="Q753" s="63">
        <f t="shared" si="318"/>
        <v>0</v>
      </c>
      <c r="R753" s="65"/>
      <c r="S753" s="67"/>
      <c r="T753" s="40"/>
      <c r="U753" s="106">
        <f>IF(EXACT(O753,Y753),M753,M753*(1-'Расчет ПРЕДЗАКАЗ'!$D$10))</f>
        <v>0</v>
      </c>
      <c r="V753" s="106">
        <f t="shared" si="319"/>
        <v>0</v>
      </c>
      <c r="W753" s="106" t="e">
        <f>IF(EXACT(O753,Y753),M753,M753*(1-#REF!))</f>
        <v>#REF!</v>
      </c>
      <c r="X753" s="106" t="e">
        <f t="shared" si="320"/>
        <v>#REF!</v>
      </c>
      <c r="Y753" s="107" t="s">
        <v>72</v>
      </c>
      <c r="Z753" s="103">
        <f t="shared" si="316"/>
        <v>0</v>
      </c>
      <c r="AA753" s="103">
        <f t="shared" si="317"/>
        <v>0</v>
      </c>
      <c r="AB753" s="128" t="str">
        <f t="shared" si="321"/>
        <v/>
      </c>
      <c r="AC753" s="128" t="e">
        <f t="shared" si="322"/>
        <v>#REF!</v>
      </c>
    </row>
    <row r="754" spans="1:29" ht="50.1" customHeight="1">
      <c r="A754" s="171"/>
      <c r="B754" s="171"/>
      <c r="C754" s="174"/>
      <c r="D754" s="174"/>
      <c r="E754" s="131"/>
      <c r="F754" s="177"/>
      <c r="G754" s="180"/>
      <c r="H754" s="163"/>
      <c r="I754" s="165"/>
      <c r="J754" s="168"/>
      <c r="K754" s="62"/>
      <c r="L754" s="63"/>
      <c r="M754" s="63"/>
      <c r="N754" s="143"/>
      <c r="O754" s="127"/>
      <c r="P754" s="100"/>
      <c r="Q754" s="63">
        <f t="shared" si="318"/>
        <v>0</v>
      </c>
      <c r="R754" s="65"/>
      <c r="S754" s="67"/>
      <c r="T754" s="40"/>
      <c r="U754" s="106">
        <f>IF(EXACT(O754,Y754),M754,M754*(1-'Расчет ПРЕДЗАКАЗ'!$D$10))</f>
        <v>0</v>
      </c>
      <c r="V754" s="106">
        <f t="shared" si="319"/>
        <v>0</v>
      </c>
      <c r="W754" s="106" t="e">
        <f>IF(EXACT(O754,Y754),M754,M754*(1-#REF!))</f>
        <v>#REF!</v>
      </c>
      <c r="X754" s="106" t="e">
        <f t="shared" si="320"/>
        <v>#REF!</v>
      </c>
      <c r="Y754" s="107" t="s">
        <v>72</v>
      </c>
      <c r="Z754" s="103">
        <f t="shared" si="316"/>
        <v>0</v>
      </c>
      <c r="AA754" s="103">
        <f t="shared" si="317"/>
        <v>0</v>
      </c>
      <c r="AB754" s="128" t="str">
        <f t="shared" si="321"/>
        <v/>
      </c>
      <c r="AC754" s="128" t="e">
        <f t="shared" si="322"/>
        <v>#REF!</v>
      </c>
    </row>
    <row r="755" spans="1:29" ht="50.1" customHeight="1">
      <c r="A755" s="171"/>
      <c r="B755" s="171"/>
      <c r="C755" s="174"/>
      <c r="D755" s="174"/>
      <c r="E755" s="131"/>
      <c r="F755" s="177"/>
      <c r="G755" s="180"/>
      <c r="H755" s="163"/>
      <c r="I755" s="165"/>
      <c r="J755" s="168"/>
      <c r="K755" s="62"/>
      <c r="L755" s="63"/>
      <c r="M755" s="63"/>
      <c r="N755" s="65"/>
      <c r="O755" s="127"/>
      <c r="P755" s="100"/>
      <c r="Q755" s="63">
        <f t="shared" si="318"/>
        <v>0</v>
      </c>
      <c r="R755" s="65"/>
      <c r="S755" s="67"/>
      <c r="T755" s="40"/>
      <c r="U755" s="106">
        <f>IF(EXACT(O755,Y755),M755,M755*(1-'Расчет ПРЕДЗАКАЗ'!$D$10))</f>
        <v>0</v>
      </c>
      <c r="V755" s="106">
        <f t="shared" si="319"/>
        <v>0</v>
      </c>
      <c r="W755" s="106" t="e">
        <f>IF(EXACT(O755,Y755),M755,M755*(1-#REF!))</f>
        <v>#REF!</v>
      </c>
      <c r="X755" s="106" t="e">
        <f t="shared" si="320"/>
        <v>#REF!</v>
      </c>
      <c r="Y755" s="107" t="s">
        <v>72</v>
      </c>
      <c r="Z755" s="103">
        <f t="shared" si="316"/>
        <v>0</v>
      </c>
      <c r="AA755" s="103">
        <f t="shared" si="317"/>
        <v>0</v>
      </c>
      <c r="AB755" s="128" t="str">
        <f t="shared" si="321"/>
        <v/>
      </c>
      <c r="AC755" s="128" t="e">
        <f t="shared" si="322"/>
        <v>#REF!</v>
      </c>
    </row>
    <row r="756" spans="1:29" ht="50.1" customHeight="1">
      <c r="A756" s="171"/>
      <c r="B756" s="171"/>
      <c r="C756" s="174"/>
      <c r="D756" s="174"/>
      <c r="E756" s="131"/>
      <c r="F756" s="177"/>
      <c r="G756" s="180"/>
      <c r="H756" s="163"/>
      <c r="I756" s="165"/>
      <c r="J756" s="168"/>
      <c r="K756" s="62"/>
      <c r="L756" s="63"/>
      <c r="M756" s="63"/>
      <c r="N756" s="65"/>
      <c r="O756" s="127"/>
      <c r="P756" s="100"/>
      <c r="Q756" s="63">
        <f t="shared" si="318"/>
        <v>0</v>
      </c>
      <c r="R756" s="65"/>
      <c r="S756" s="67"/>
      <c r="T756" s="40"/>
      <c r="U756" s="106">
        <f>IF(EXACT(O756,Y756),M756,M756*(1-'Расчет ПРЕДЗАКАЗ'!$D$10))</f>
        <v>0</v>
      </c>
      <c r="V756" s="106">
        <f t="shared" si="319"/>
        <v>0</v>
      </c>
      <c r="W756" s="106" t="e">
        <f>IF(EXACT(O756,Y756),M756,M756*(1-#REF!))</f>
        <v>#REF!</v>
      </c>
      <c r="X756" s="106" t="e">
        <f t="shared" si="320"/>
        <v>#REF!</v>
      </c>
      <c r="Y756" s="107" t="s">
        <v>72</v>
      </c>
      <c r="Z756" s="103">
        <f t="shared" si="316"/>
        <v>0</v>
      </c>
      <c r="AA756" s="103">
        <f t="shared" si="317"/>
        <v>0</v>
      </c>
      <c r="AB756" s="128" t="str">
        <f t="shared" si="321"/>
        <v/>
      </c>
      <c r="AC756" s="128" t="e">
        <f t="shared" si="322"/>
        <v>#REF!</v>
      </c>
    </row>
    <row r="757" spans="1:29" ht="50.1" customHeight="1">
      <c r="A757" s="171"/>
      <c r="B757" s="171"/>
      <c r="C757" s="174"/>
      <c r="D757" s="174"/>
      <c r="E757" s="131"/>
      <c r="F757" s="177"/>
      <c r="G757" s="180"/>
      <c r="H757" s="163"/>
      <c r="I757" s="165"/>
      <c r="J757" s="168"/>
      <c r="K757" s="62"/>
      <c r="L757" s="63"/>
      <c r="M757" s="63"/>
      <c r="N757" s="65"/>
      <c r="O757" s="127"/>
      <c r="P757" s="100"/>
      <c r="Q757" s="63">
        <f t="shared" si="318"/>
        <v>0</v>
      </c>
      <c r="R757" s="65"/>
      <c r="S757" s="67"/>
      <c r="T757" s="40"/>
      <c r="U757" s="106">
        <f>IF(EXACT(O757,Y757),M757,M757*(1-'Расчет ПРЕДЗАКАЗ'!$D$10))</f>
        <v>0</v>
      </c>
      <c r="V757" s="106">
        <f t="shared" si="319"/>
        <v>0</v>
      </c>
      <c r="W757" s="106" t="e">
        <f>IF(EXACT(O757,Y757),M757,M757*(1-#REF!))</f>
        <v>#REF!</v>
      </c>
      <c r="X757" s="106" t="e">
        <f t="shared" si="320"/>
        <v>#REF!</v>
      </c>
      <c r="Y757" s="107" t="s">
        <v>72</v>
      </c>
      <c r="Z757" s="103">
        <f t="shared" si="316"/>
        <v>0</v>
      </c>
      <c r="AA757" s="103">
        <f t="shared" si="317"/>
        <v>0</v>
      </c>
      <c r="AB757" s="128" t="str">
        <f t="shared" si="321"/>
        <v/>
      </c>
      <c r="AC757" s="128" t="e">
        <f t="shared" si="322"/>
        <v>#REF!</v>
      </c>
    </row>
    <row r="758" spans="1:29" ht="50.1" customHeight="1">
      <c r="A758" s="172"/>
      <c r="B758" s="172"/>
      <c r="C758" s="175"/>
      <c r="D758" s="175"/>
      <c r="E758" s="132"/>
      <c r="F758" s="178"/>
      <c r="G758" s="181"/>
      <c r="H758" s="164"/>
      <c r="I758" s="166"/>
      <c r="J758" s="169"/>
      <c r="K758" s="62"/>
      <c r="L758" s="63"/>
      <c r="M758" s="63"/>
      <c r="N758" s="65"/>
      <c r="O758" s="127"/>
      <c r="P758" s="100"/>
      <c r="Q758" s="63">
        <f t="shared" si="318"/>
        <v>0</v>
      </c>
      <c r="R758" s="65"/>
      <c r="S758" s="67"/>
      <c r="T758" s="40"/>
      <c r="U758" s="106">
        <f>IF(EXACT(O758,Y758),M758,M758*(1-'Расчет ПРЕДЗАКАЗ'!$D$10))</f>
        <v>0</v>
      </c>
      <c r="V758" s="106">
        <f t="shared" si="319"/>
        <v>0</v>
      </c>
      <c r="W758" s="106" t="e">
        <f>IF(EXACT(O758,Y758),M758,M758*(1-#REF!))</f>
        <v>#REF!</v>
      </c>
      <c r="X758" s="106" t="e">
        <f t="shared" si="320"/>
        <v>#REF!</v>
      </c>
      <c r="Y758" s="107" t="s">
        <v>72</v>
      </c>
      <c r="Z758" s="103">
        <f t="shared" si="316"/>
        <v>0</v>
      </c>
      <c r="AA758" s="103">
        <f t="shared" si="317"/>
        <v>0</v>
      </c>
      <c r="AB758" s="128" t="str">
        <f t="shared" si="321"/>
        <v/>
      </c>
      <c r="AC758" s="128" t="e">
        <f t="shared" si="322"/>
        <v>#REF!</v>
      </c>
    </row>
    <row r="759" spans="1:29" ht="11.25" customHeight="1" thickBot="1"/>
    <row r="760" spans="1:29" ht="50.1" customHeight="1">
      <c r="A760" s="170">
        <v>278</v>
      </c>
      <c r="B760" s="170" t="s">
        <v>2354</v>
      </c>
      <c r="C760" s="173" t="s">
        <v>2355</v>
      </c>
      <c r="D760" s="173" t="s">
        <v>77</v>
      </c>
      <c r="E760" s="130"/>
      <c r="F760" s="176" t="s">
        <v>2356</v>
      </c>
      <c r="G760" s="179" t="s">
        <v>2357</v>
      </c>
      <c r="H760" s="162" t="s">
        <v>2325</v>
      </c>
      <c r="I760" s="162" t="s">
        <v>2358</v>
      </c>
      <c r="J760" s="167" t="s">
        <v>19</v>
      </c>
      <c r="K760" s="62" t="s">
        <v>179</v>
      </c>
      <c r="L760" s="63">
        <v>37210</v>
      </c>
      <c r="M760" s="63">
        <v>22689</v>
      </c>
      <c r="N760" s="142" t="s">
        <v>2359</v>
      </c>
      <c r="O760" s="127"/>
      <c r="P760" s="100"/>
      <c r="Q760" s="63">
        <f>P760*M760</f>
        <v>0</v>
      </c>
      <c r="R760" s="64"/>
      <c r="S760" s="67">
        <v>10</v>
      </c>
      <c r="T760" s="39"/>
      <c r="U760" s="106">
        <f>IF(EXACT(O760,Y760),M760,M760*(1-'Расчет ПРЕДЗАКАЗ'!$D$10))</f>
        <v>22235.22</v>
      </c>
      <c r="V760" s="106">
        <f>P760*U760</f>
        <v>0</v>
      </c>
      <c r="W760" s="106" t="e">
        <f>IF(EXACT(O760,Y760),M760,M760*(1-#REF!))</f>
        <v>#REF!</v>
      </c>
      <c r="X760" s="123" t="e">
        <f>P760*W760</f>
        <v>#REF!</v>
      </c>
      <c r="Y760" s="124" t="s">
        <v>72</v>
      </c>
      <c r="Z760" s="103">
        <f t="shared" ref="Z760:Z774" si="323">IF(EXACT(O760,Y760),Q760,0)</f>
        <v>0</v>
      </c>
      <c r="AA760" s="103">
        <f t="shared" ref="AA760:AA774" si="324">IF(Z760=0,Q760,0)</f>
        <v>0</v>
      </c>
      <c r="AB760" s="128">
        <f>IF(U760=0,"",L760/U760-1)</f>
        <v>0.6734711867028973</v>
      </c>
      <c r="AC760" s="128" t="e">
        <f>IF(W760=0,"",L760/W760-1)</f>
        <v>#REF!</v>
      </c>
    </row>
    <row r="761" spans="1:29" ht="50.1" customHeight="1">
      <c r="A761" s="171"/>
      <c r="B761" s="171"/>
      <c r="C761" s="174"/>
      <c r="D761" s="174"/>
      <c r="E761" s="131"/>
      <c r="F761" s="177"/>
      <c r="G761" s="180"/>
      <c r="H761" s="163"/>
      <c r="I761" s="165"/>
      <c r="J761" s="168"/>
      <c r="K761" s="62" t="s">
        <v>188</v>
      </c>
      <c r="L761" s="63">
        <v>37210</v>
      </c>
      <c r="M761" s="63">
        <v>22689</v>
      </c>
      <c r="N761" s="142" t="s">
        <v>2360</v>
      </c>
      <c r="O761" s="127"/>
      <c r="P761" s="100"/>
      <c r="Q761" s="63">
        <f t="shared" ref="Q761:Q774" si="325">P761*M761</f>
        <v>0</v>
      </c>
      <c r="R761" s="64"/>
      <c r="S761" s="67">
        <v>131</v>
      </c>
      <c r="T761" s="39"/>
      <c r="U761" s="106">
        <f>IF(EXACT(O761,Y761),M761,M761*(1-'Расчет ПРЕДЗАКАЗ'!$D$10))</f>
        <v>22235.22</v>
      </c>
      <c r="V761" s="106">
        <f t="shared" ref="V761:V774" si="326">P761*U761</f>
        <v>0</v>
      </c>
      <c r="W761" s="106" t="e">
        <f>IF(EXACT(O761,Y761),M761,M761*(1-#REF!))</f>
        <v>#REF!</v>
      </c>
      <c r="X761" s="106" t="e">
        <f t="shared" ref="X761:X774" si="327">P761*W761</f>
        <v>#REF!</v>
      </c>
      <c r="Y761" s="107" t="s">
        <v>72</v>
      </c>
      <c r="Z761" s="103">
        <f t="shared" si="323"/>
        <v>0</v>
      </c>
      <c r="AA761" s="103">
        <f t="shared" si="324"/>
        <v>0</v>
      </c>
      <c r="AB761" s="128">
        <f t="shared" ref="AB761:AB774" si="328">IF(U761=0,"",L761/U761-1)</f>
        <v>0.6734711867028973</v>
      </c>
      <c r="AC761" s="128" t="e">
        <f t="shared" ref="AC761:AC774" si="329">IF(W761=0,"",L761/W761-1)</f>
        <v>#REF!</v>
      </c>
    </row>
    <row r="762" spans="1:29" ht="50.1" customHeight="1">
      <c r="A762" s="171"/>
      <c r="B762" s="171"/>
      <c r="C762" s="174"/>
      <c r="D762" s="174"/>
      <c r="E762" s="131"/>
      <c r="F762" s="177"/>
      <c r="G762" s="180"/>
      <c r="H762" s="163"/>
      <c r="I762" s="165"/>
      <c r="J762" s="168"/>
      <c r="K762" s="62" t="s">
        <v>82</v>
      </c>
      <c r="L762" s="63">
        <v>37210</v>
      </c>
      <c r="M762" s="63">
        <v>22689</v>
      </c>
      <c r="N762" s="142" t="s">
        <v>2361</v>
      </c>
      <c r="O762" s="127"/>
      <c r="P762" s="100"/>
      <c r="Q762" s="63">
        <f t="shared" si="325"/>
        <v>0</v>
      </c>
      <c r="R762" s="64"/>
      <c r="S762" s="67">
        <v>99</v>
      </c>
      <c r="T762" s="39"/>
      <c r="U762" s="106">
        <f>IF(EXACT(O762,Y762),M762,M762*(1-'Расчет ПРЕДЗАКАЗ'!$D$10))</f>
        <v>22235.22</v>
      </c>
      <c r="V762" s="106">
        <f t="shared" si="326"/>
        <v>0</v>
      </c>
      <c r="W762" s="106" t="e">
        <f>IF(EXACT(O762,Y762),M762,M762*(1-#REF!))</f>
        <v>#REF!</v>
      </c>
      <c r="X762" s="106" t="e">
        <f t="shared" si="327"/>
        <v>#REF!</v>
      </c>
      <c r="Y762" s="107" t="s">
        <v>72</v>
      </c>
      <c r="Z762" s="103">
        <f t="shared" si="323"/>
        <v>0</v>
      </c>
      <c r="AA762" s="103">
        <f t="shared" si="324"/>
        <v>0</v>
      </c>
      <c r="AB762" s="128">
        <f t="shared" si="328"/>
        <v>0.6734711867028973</v>
      </c>
      <c r="AC762" s="128" t="e">
        <f t="shared" si="329"/>
        <v>#REF!</v>
      </c>
    </row>
    <row r="763" spans="1:29" ht="50.1" customHeight="1">
      <c r="A763" s="171"/>
      <c r="B763" s="171"/>
      <c r="C763" s="174"/>
      <c r="D763" s="174"/>
      <c r="E763" s="131"/>
      <c r="F763" s="177"/>
      <c r="G763" s="180"/>
      <c r="H763" s="163"/>
      <c r="I763" s="165"/>
      <c r="J763" s="168"/>
      <c r="K763" s="62" t="s">
        <v>96</v>
      </c>
      <c r="L763" s="63">
        <v>37210</v>
      </c>
      <c r="M763" s="63">
        <v>22689</v>
      </c>
      <c r="N763" s="142" t="s">
        <v>2362</v>
      </c>
      <c r="O763" s="127"/>
      <c r="P763" s="100"/>
      <c r="Q763" s="63">
        <f t="shared" si="325"/>
        <v>0</v>
      </c>
      <c r="R763" s="64"/>
      <c r="S763" s="67">
        <v>4</v>
      </c>
      <c r="T763" s="39"/>
      <c r="U763" s="106">
        <f>IF(EXACT(O763,Y763),M763,M763*(1-'Расчет ПРЕДЗАКАЗ'!$D$10))</f>
        <v>22235.22</v>
      </c>
      <c r="V763" s="106">
        <f t="shared" si="326"/>
        <v>0</v>
      </c>
      <c r="W763" s="106" t="e">
        <f>IF(EXACT(O763,Y763),M763,M763*(1-#REF!))</f>
        <v>#REF!</v>
      </c>
      <c r="X763" s="106" t="e">
        <f t="shared" si="327"/>
        <v>#REF!</v>
      </c>
      <c r="Y763" s="107" t="s">
        <v>72</v>
      </c>
      <c r="Z763" s="103">
        <f t="shared" si="323"/>
        <v>0</v>
      </c>
      <c r="AA763" s="103">
        <f t="shared" si="324"/>
        <v>0</v>
      </c>
      <c r="AB763" s="128">
        <f t="shared" si="328"/>
        <v>0.6734711867028973</v>
      </c>
      <c r="AC763" s="128" t="e">
        <f t="shared" si="329"/>
        <v>#REF!</v>
      </c>
    </row>
    <row r="764" spans="1:29" ht="50.1" customHeight="1">
      <c r="A764" s="171"/>
      <c r="B764" s="171"/>
      <c r="C764" s="174"/>
      <c r="D764" s="174"/>
      <c r="E764" s="131"/>
      <c r="F764" s="177"/>
      <c r="G764" s="180"/>
      <c r="H764" s="163"/>
      <c r="I764" s="165"/>
      <c r="J764" s="168"/>
      <c r="K764" s="62"/>
      <c r="L764" s="63"/>
      <c r="M764" s="63"/>
      <c r="N764" s="142"/>
      <c r="O764" s="127"/>
      <c r="P764" s="100"/>
      <c r="Q764" s="63">
        <f t="shared" si="325"/>
        <v>0</v>
      </c>
      <c r="R764" s="64"/>
      <c r="S764" s="67"/>
      <c r="T764" s="39"/>
      <c r="U764" s="106">
        <f>IF(EXACT(O764,Y764),M764,M764*(1-'Расчет ПРЕДЗАКАЗ'!$D$10))</f>
        <v>0</v>
      </c>
      <c r="V764" s="106">
        <f t="shared" si="326"/>
        <v>0</v>
      </c>
      <c r="W764" s="106" t="e">
        <f>IF(EXACT(O764,Y764),M764,M764*(1-#REF!))</f>
        <v>#REF!</v>
      </c>
      <c r="X764" s="106" t="e">
        <f t="shared" si="327"/>
        <v>#REF!</v>
      </c>
      <c r="Y764" s="107" t="s">
        <v>72</v>
      </c>
      <c r="Z764" s="103">
        <f t="shared" si="323"/>
        <v>0</v>
      </c>
      <c r="AA764" s="103">
        <f t="shared" si="324"/>
        <v>0</v>
      </c>
      <c r="AB764" s="128" t="str">
        <f t="shared" si="328"/>
        <v/>
      </c>
      <c r="AC764" s="128" t="e">
        <f t="shared" si="329"/>
        <v>#REF!</v>
      </c>
    </row>
    <row r="765" spans="1:29" ht="50.1" customHeight="1">
      <c r="A765" s="171"/>
      <c r="B765" s="171"/>
      <c r="C765" s="174"/>
      <c r="D765" s="174"/>
      <c r="E765" s="131"/>
      <c r="F765" s="177"/>
      <c r="G765" s="180"/>
      <c r="H765" s="163"/>
      <c r="I765" s="165"/>
      <c r="J765" s="168"/>
      <c r="K765" s="62"/>
      <c r="L765" s="63"/>
      <c r="M765" s="63"/>
      <c r="N765" s="142"/>
      <c r="O765" s="127"/>
      <c r="P765" s="100"/>
      <c r="Q765" s="63">
        <f t="shared" si="325"/>
        <v>0</v>
      </c>
      <c r="R765" s="64"/>
      <c r="S765" s="67"/>
      <c r="T765" s="39"/>
      <c r="U765" s="106">
        <f>IF(EXACT(O765,Y765),M765,M765*(1-'Расчет ПРЕДЗАКАЗ'!$D$10))</f>
        <v>0</v>
      </c>
      <c r="V765" s="106">
        <f t="shared" si="326"/>
        <v>0</v>
      </c>
      <c r="W765" s="106" t="e">
        <f>IF(EXACT(O765,Y765),M765,M765*(1-#REF!))</f>
        <v>#REF!</v>
      </c>
      <c r="X765" s="106" t="e">
        <f t="shared" si="327"/>
        <v>#REF!</v>
      </c>
      <c r="Y765" s="107" t="s">
        <v>72</v>
      </c>
      <c r="Z765" s="103">
        <f t="shared" si="323"/>
        <v>0</v>
      </c>
      <c r="AA765" s="103">
        <f t="shared" si="324"/>
        <v>0</v>
      </c>
      <c r="AB765" s="128" t="str">
        <f t="shared" si="328"/>
        <v/>
      </c>
      <c r="AC765" s="128" t="e">
        <f t="shared" si="329"/>
        <v>#REF!</v>
      </c>
    </row>
    <row r="766" spans="1:29" ht="50.1" customHeight="1">
      <c r="A766" s="171"/>
      <c r="B766" s="171"/>
      <c r="C766" s="174"/>
      <c r="D766" s="174"/>
      <c r="E766" s="131"/>
      <c r="F766" s="177"/>
      <c r="G766" s="180"/>
      <c r="H766" s="163"/>
      <c r="I766" s="165"/>
      <c r="J766" s="168"/>
      <c r="K766" s="62"/>
      <c r="L766" s="63"/>
      <c r="M766" s="63"/>
      <c r="N766" s="142"/>
      <c r="O766" s="127"/>
      <c r="P766" s="100"/>
      <c r="Q766" s="63">
        <f t="shared" si="325"/>
        <v>0</v>
      </c>
      <c r="R766" s="64"/>
      <c r="S766" s="67"/>
      <c r="T766" s="39"/>
      <c r="U766" s="106">
        <f>IF(EXACT(O766,Y766),M766,M766*(1-'Расчет ПРЕДЗАКАЗ'!$D$10))</f>
        <v>0</v>
      </c>
      <c r="V766" s="106">
        <f t="shared" si="326"/>
        <v>0</v>
      </c>
      <c r="W766" s="106" t="e">
        <f>IF(EXACT(O766,Y766),M766,M766*(1-#REF!))</f>
        <v>#REF!</v>
      </c>
      <c r="X766" s="106" t="e">
        <f t="shared" si="327"/>
        <v>#REF!</v>
      </c>
      <c r="Y766" s="107" t="s">
        <v>72</v>
      </c>
      <c r="Z766" s="103">
        <f t="shared" si="323"/>
        <v>0</v>
      </c>
      <c r="AA766" s="103">
        <f t="shared" si="324"/>
        <v>0</v>
      </c>
      <c r="AB766" s="128" t="str">
        <f t="shared" si="328"/>
        <v/>
      </c>
      <c r="AC766" s="128" t="e">
        <f t="shared" si="329"/>
        <v>#REF!</v>
      </c>
    </row>
    <row r="767" spans="1:29" ht="50.1" customHeight="1">
      <c r="A767" s="171"/>
      <c r="B767" s="171"/>
      <c r="C767" s="174"/>
      <c r="D767" s="174"/>
      <c r="E767" s="131"/>
      <c r="F767" s="177"/>
      <c r="G767" s="180"/>
      <c r="H767" s="163"/>
      <c r="I767" s="165"/>
      <c r="J767" s="168"/>
      <c r="K767" s="62"/>
      <c r="L767" s="63"/>
      <c r="M767" s="63"/>
      <c r="N767" s="142"/>
      <c r="O767" s="127"/>
      <c r="P767" s="100"/>
      <c r="Q767" s="63">
        <f t="shared" si="325"/>
        <v>0</v>
      </c>
      <c r="R767" s="64"/>
      <c r="S767" s="67"/>
      <c r="T767" s="39"/>
      <c r="U767" s="106">
        <f>IF(EXACT(O767,Y767),M767,M767*(1-'Расчет ПРЕДЗАКАЗ'!$D$10))</f>
        <v>0</v>
      </c>
      <c r="V767" s="106">
        <f t="shared" si="326"/>
        <v>0</v>
      </c>
      <c r="W767" s="106" t="e">
        <f>IF(EXACT(O767,Y767),M767,M767*(1-#REF!))</f>
        <v>#REF!</v>
      </c>
      <c r="X767" s="106" t="e">
        <f t="shared" si="327"/>
        <v>#REF!</v>
      </c>
      <c r="Y767" s="107" t="s">
        <v>72</v>
      </c>
      <c r="Z767" s="103">
        <f t="shared" si="323"/>
        <v>0</v>
      </c>
      <c r="AA767" s="103">
        <f t="shared" si="324"/>
        <v>0</v>
      </c>
      <c r="AB767" s="128" t="str">
        <f t="shared" si="328"/>
        <v/>
      </c>
      <c r="AC767" s="128" t="e">
        <f t="shared" si="329"/>
        <v>#REF!</v>
      </c>
    </row>
    <row r="768" spans="1:29" ht="50.1" customHeight="1">
      <c r="A768" s="171"/>
      <c r="B768" s="171"/>
      <c r="C768" s="174"/>
      <c r="D768" s="174"/>
      <c r="E768" s="131"/>
      <c r="F768" s="177"/>
      <c r="G768" s="180"/>
      <c r="H768" s="163"/>
      <c r="I768" s="165"/>
      <c r="J768" s="168"/>
      <c r="K768" s="62"/>
      <c r="L768" s="63"/>
      <c r="M768" s="63"/>
      <c r="N768" s="142"/>
      <c r="O768" s="127"/>
      <c r="P768" s="100"/>
      <c r="Q768" s="63">
        <f t="shared" si="325"/>
        <v>0</v>
      </c>
      <c r="R768" s="64"/>
      <c r="S768" s="67"/>
      <c r="T768" s="39"/>
      <c r="U768" s="106">
        <f>IF(EXACT(O768,Y768),M768,M768*(1-'Расчет ПРЕДЗАКАЗ'!$D$10))</f>
        <v>0</v>
      </c>
      <c r="V768" s="106">
        <f t="shared" si="326"/>
        <v>0</v>
      </c>
      <c r="W768" s="106" t="e">
        <f>IF(EXACT(O768,Y768),M768,M768*(1-#REF!))</f>
        <v>#REF!</v>
      </c>
      <c r="X768" s="106" t="e">
        <f t="shared" si="327"/>
        <v>#REF!</v>
      </c>
      <c r="Y768" s="107" t="s">
        <v>72</v>
      </c>
      <c r="Z768" s="103">
        <f t="shared" si="323"/>
        <v>0</v>
      </c>
      <c r="AA768" s="103">
        <f t="shared" si="324"/>
        <v>0</v>
      </c>
      <c r="AB768" s="128" t="str">
        <f t="shared" si="328"/>
        <v/>
      </c>
      <c r="AC768" s="128" t="e">
        <f t="shared" si="329"/>
        <v>#REF!</v>
      </c>
    </row>
    <row r="769" spans="1:29" ht="50.1" customHeight="1">
      <c r="A769" s="171"/>
      <c r="B769" s="171"/>
      <c r="C769" s="174"/>
      <c r="D769" s="174"/>
      <c r="E769" s="131"/>
      <c r="F769" s="177"/>
      <c r="G769" s="180"/>
      <c r="H769" s="163"/>
      <c r="I769" s="165"/>
      <c r="J769" s="168"/>
      <c r="K769" s="62"/>
      <c r="L769" s="63"/>
      <c r="M769" s="63"/>
      <c r="N769" s="143"/>
      <c r="O769" s="127"/>
      <c r="P769" s="100"/>
      <c r="Q769" s="63">
        <f t="shared" si="325"/>
        <v>0</v>
      </c>
      <c r="R769" s="65"/>
      <c r="S769" s="67"/>
      <c r="T769" s="40"/>
      <c r="U769" s="106">
        <f>IF(EXACT(O769,Y769),M769,M769*(1-'Расчет ПРЕДЗАКАЗ'!$D$10))</f>
        <v>0</v>
      </c>
      <c r="V769" s="106">
        <f t="shared" si="326"/>
        <v>0</v>
      </c>
      <c r="W769" s="106" t="e">
        <f>IF(EXACT(O769,Y769),M769,M769*(1-#REF!))</f>
        <v>#REF!</v>
      </c>
      <c r="X769" s="106" t="e">
        <f t="shared" si="327"/>
        <v>#REF!</v>
      </c>
      <c r="Y769" s="107" t="s">
        <v>72</v>
      </c>
      <c r="Z769" s="103">
        <f t="shared" si="323"/>
        <v>0</v>
      </c>
      <c r="AA769" s="103">
        <f t="shared" si="324"/>
        <v>0</v>
      </c>
      <c r="AB769" s="128" t="str">
        <f t="shared" si="328"/>
        <v/>
      </c>
      <c r="AC769" s="128" t="e">
        <f t="shared" si="329"/>
        <v>#REF!</v>
      </c>
    </row>
    <row r="770" spans="1:29" ht="50.1" customHeight="1">
      <c r="A770" s="171"/>
      <c r="B770" s="171"/>
      <c r="C770" s="174"/>
      <c r="D770" s="174"/>
      <c r="E770" s="131"/>
      <c r="F770" s="177"/>
      <c r="G770" s="180"/>
      <c r="H770" s="163"/>
      <c r="I770" s="165"/>
      <c r="J770" s="168"/>
      <c r="K770" s="62"/>
      <c r="L770" s="63"/>
      <c r="M770" s="63"/>
      <c r="N770" s="143"/>
      <c r="O770" s="127"/>
      <c r="P770" s="100"/>
      <c r="Q770" s="63">
        <f t="shared" si="325"/>
        <v>0</v>
      </c>
      <c r="R770" s="65"/>
      <c r="S770" s="67"/>
      <c r="T770" s="40"/>
      <c r="U770" s="106">
        <f>IF(EXACT(O770,Y770),M770,M770*(1-'Расчет ПРЕДЗАКАЗ'!$D$10))</f>
        <v>0</v>
      </c>
      <c r="V770" s="106">
        <f t="shared" si="326"/>
        <v>0</v>
      </c>
      <c r="W770" s="106" t="e">
        <f>IF(EXACT(O770,Y770),M770,M770*(1-#REF!))</f>
        <v>#REF!</v>
      </c>
      <c r="X770" s="106" t="e">
        <f t="shared" si="327"/>
        <v>#REF!</v>
      </c>
      <c r="Y770" s="107" t="s">
        <v>72</v>
      </c>
      <c r="Z770" s="103">
        <f t="shared" si="323"/>
        <v>0</v>
      </c>
      <c r="AA770" s="103">
        <f t="shared" si="324"/>
        <v>0</v>
      </c>
      <c r="AB770" s="128" t="str">
        <f t="shared" si="328"/>
        <v/>
      </c>
      <c r="AC770" s="128" t="e">
        <f t="shared" si="329"/>
        <v>#REF!</v>
      </c>
    </row>
    <row r="771" spans="1:29" ht="50.1" customHeight="1">
      <c r="A771" s="171"/>
      <c r="B771" s="171"/>
      <c r="C771" s="174"/>
      <c r="D771" s="174"/>
      <c r="E771" s="131"/>
      <c r="F771" s="177"/>
      <c r="G771" s="180"/>
      <c r="H771" s="163"/>
      <c r="I771" s="165"/>
      <c r="J771" s="168"/>
      <c r="K771" s="62"/>
      <c r="L771" s="63"/>
      <c r="M771" s="63"/>
      <c r="N771" s="65"/>
      <c r="O771" s="127"/>
      <c r="P771" s="100"/>
      <c r="Q771" s="63">
        <f t="shared" si="325"/>
        <v>0</v>
      </c>
      <c r="R771" s="65"/>
      <c r="S771" s="67"/>
      <c r="T771" s="40"/>
      <c r="U771" s="106">
        <f>IF(EXACT(O771,Y771),M771,M771*(1-'Расчет ПРЕДЗАКАЗ'!$D$10))</f>
        <v>0</v>
      </c>
      <c r="V771" s="106">
        <f t="shared" si="326"/>
        <v>0</v>
      </c>
      <c r="W771" s="106" t="e">
        <f>IF(EXACT(O771,Y771),M771,M771*(1-#REF!))</f>
        <v>#REF!</v>
      </c>
      <c r="X771" s="106" t="e">
        <f t="shared" si="327"/>
        <v>#REF!</v>
      </c>
      <c r="Y771" s="107" t="s">
        <v>72</v>
      </c>
      <c r="Z771" s="103">
        <f t="shared" si="323"/>
        <v>0</v>
      </c>
      <c r="AA771" s="103">
        <f t="shared" si="324"/>
        <v>0</v>
      </c>
      <c r="AB771" s="128" t="str">
        <f t="shared" si="328"/>
        <v/>
      </c>
      <c r="AC771" s="128" t="e">
        <f t="shared" si="329"/>
        <v>#REF!</v>
      </c>
    </row>
    <row r="772" spans="1:29" ht="50.1" customHeight="1">
      <c r="A772" s="171"/>
      <c r="B772" s="171"/>
      <c r="C772" s="174"/>
      <c r="D772" s="174"/>
      <c r="E772" s="131"/>
      <c r="F772" s="177"/>
      <c r="G772" s="180"/>
      <c r="H772" s="163"/>
      <c r="I772" s="165"/>
      <c r="J772" s="168"/>
      <c r="K772" s="62"/>
      <c r="L772" s="63"/>
      <c r="M772" s="63"/>
      <c r="N772" s="65"/>
      <c r="O772" s="127"/>
      <c r="P772" s="100"/>
      <c r="Q772" s="63">
        <f t="shared" si="325"/>
        <v>0</v>
      </c>
      <c r="R772" s="65"/>
      <c r="S772" s="67"/>
      <c r="T772" s="40"/>
      <c r="U772" s="106">
        <f>IF(EXACT(O772,Y772),M772,M772*(1-'Расчет ПРЕДЗАКАЗ'!$D$10))</f>
        <v>0</v>
      </c>
      <c r="V772" s="106">
        <f t="shared" si="326"/>
        <v>0</v>
      </c>
      <c r="W772" s="106" t="e">
        <f>IF(EXACT(O772,Y772),M772,M772*(1-#REF!))</f>
        <v>#REF!</v>
      </c>
      <c r="X772" s="106" t="e">
        <f t="shared" si="327"/>
        <v>#REF!</v>
      </c>
      <c r="Y772" s="107" t="s">
        <v>72</v>
      </c>
      <c r="Z772" s="103">
        <f t="shared" si="323"/>
        <v>0</v>
      </c>
      <c r="AA772" s="103">
        <f t="shared" si="324"/>
        <v>0</v>
      </c>
      <c r="AB772" s="128" t="str">
        <f t="shared" si="328"/>
        <v/>
      </c>
      <c r="AC772" s="128" t="e">
        <f t="shared" si="329"/>
        <v>#REF!</v>
      </c>
    </row>
    <row r="773" spans="1:29" ht="50.1" customHeight="1">
      <c r="A773" s="171"/>
      <c r="B773" s="171"/>
      <c r="C773" s="174"/>
      <c r="D773" s="174"/>
      <c r="E773" s="131"/>
      <c r="F773" s="177"/>
      <c r="G773" s="180"/>
      <c r="H773" s="163"/>
      <c r="I773" s="165"/>
      <c r="J773" s="168"/>
      <c r="K773" s="62"/>
      <c r="L773" s="63"/>
      <c r="M773" s="63"/>
      <c r="N773" s="65"/>
      <c r="O773" s="127"/>
      <c r="P773" s="100"/>
      <c r="Q773" s="63">
        <f t="shared" si="325"/>
        <v>0</v>
      </c>
      <c r="R773" s="65"/>
      <c r="S773" s="67"/>
      <c r="T773" s="40"/>
      <c r="U773" s="106">
        <f>IF(EXACT(O773,Y773),M773,M773*(1-'Расчет ПРЕДЗАКАЗ'!$D$10))</f>
        <v>0</v>
      </c>
      <c r="V773" s="106">
        <f t="shared" si="326"/>
        <v>0</v>
      </c>
      <c r="W773" s="106" t="e">
        <f>IF(EXACT(O773,Y773),M773,M773*(1-#REF!))</f>
        <v>#REF!</v>
      </c>
      <c r="X773" s="106" t="e">
        <f t="shared" si="327"/>
        <v>#REF!</v>
      </c>
      <c r="Y773" s="107" t="s">
        <v>72</v>
      </c>
      <c r="Z773" s="103">
        <f t="shared" si="323"/>
        <v>0</v>
      </c>
      <c r="AA773" s="103">
        <f t="shared" si="324"/>
        <v>0</v>
      </c>
      <c r="AB773" s="128" t="str">
        <f t="shared" si="328"/>
        <v/>
      </c>
      <c r="AC773" s="128" t="e">
        <f t="shared" si="329"/>
        <v>#REF!</v>
      </c>
    </row>
    <row r="774" spans="1:29" ht="50.1" customHeight="1">
      <c r="A774" s="172"/>
      <c r="B774" s="172"/>
      <c r="C774" s="175"/>
      <c r="D774" s="175"/>
      <c r="E774" s="132"/>
      <c r="F774" s="178"/>
      <c r="G774" s="181"/>
      <c r="H774" s="164"/>
      <c r="I774" s="166"/>
      <c r="J774" s="169"/>
      <c r="K774" s="62"/>
      <c r="L774" s="63"/>
      <c r="M774" s="63"/>
      <c r="N774" s="65"/>
      <c r="O774" s="127"/>
      <c r="P774" s="100"/>
      <c r="Q774" s="63">
        <f t="shared" si="325"/>
        <v>0</v>
      </c>
      <c r="R774" s="65"/>
      <c r="S774" s="67"/>
      <c r="T774" s="40"/>
      <c r="U774" s="106">
        <f>IF(EXACT(O774,Y774),M774,M774*(1-'Расчет ПРЕДЗАКАЗ'!$D$10))</f>
        <v>0</v>
      </c>
      <c r="V774" s="106">
        <f t="shared" si="326"/>
        <v>0</v>
      </c>
      <c r="W774" s="106" t="e">
        <f>IF(EXACT(O774,Y774),M774,M774*(1-#REF!))</f>
        <v>#REF!</v>
      </c>
      <c r="X774" s="106" t="e">
        <f t="shared" si="327"/>
        <v>#REF!</v>
      </c>
      <c r="Y774" s="107" t="s">
        <v>72</v>
      </c>
      <c r="Z774" s="103">
        <f t="shared" si="323"/>
        <v>0</v>
      </c>
      <c r="AA774" s="103">
        <f t="shared" si="324"/>
        <v>0</v>
      </c>
      <c r="AB774" s="128" t="str">
        <f t="shared" si="328"/>
        <v/>
      </c>
      <c r="AC774" s="128" t="e">
        <f t="shared" si="329"/>
        <v>#REF!</v>
      </c>
    </row>
    <row r="775" spans="1:29" ht="11.25" customHeight="1" thickBot="1"/>
    <row r="776" spans="1:29" ht="50.1" customHeight="1">
      <c r="A776" s="170">
        <v>279</v>
      </c>
      <c r="B776" s="170" t="s">
        <v>2363</v>
      </c>
      <c r="C776" s="173" t="s">
        <v>2364</v>
      </c>
      <c r="D776" s="173" t="s">
        <v>77</v>
      </c>
      <c r="E776" s="130"/>
      <c r="F776" s="176" t="s">
        <v>2365</v>
      </c>
      <c r="G776" s="179" t="s">
        <v>2366</v>
      </c>
      <c r="H776" s="162" t="s">
        <v>2367</v>
      </c>
      <c r="I776" s="162" t="s">
        <v>2368</v>
      </c>
      <c r="J776" s="167" t="s">
        <v>19</v>
      </c>
      <c r="K776" s="62" t="s">
        <v>188</v>
      </c>
      <c r="L776" s="63">
        <v>36840</v>
      </c>
      <c r="M776" s="63">
        <v>23022</v>
      </c>
      <c r="N776" s="142" t="s">
        <v>2369</v>
      </c>
      <c r="O776" s="127"/>
      <c r="P776" s="100"/>
      <c r="Q776" s="63">
        <f>P776*M776</f>
        <v>0</v>
      </c>
      <c r="R776" s="64"/>
      <c r="S776" s="67">
        <v>9</v>
      </c>
      <c r="T776" s="39"/>
      <c r="U776" s="106">
        <f>IF(EXACT(O776,Y776),M776,M776*(1-'Расчет ПРЕДЗАКАЗ'!$D$10))</f>
        <v>22561.56</v>
      </c>
      <c r="V776" s="106">
        <f>P776*U776</f>
        <v>0</v>
      </c>
      <c r="W776" s="106" t="e">
        <f>IF(EXACT(O776,Y776),M776,M776*(1-#REF!))</f>
        <v>#REF!</v>
      </c>
      <c r="X776" s="123" t="e">
        <f>P776*W776</f>
        <v>#REF!</v>
      </c>
      <c r="Y776" s="124" t="s">
        <v>72</v>
      </c>
      <c r="Z776" s="103">
        <f t="shared" ref="Z776:Z790" si="330">IF(EXACT(O776,Y776),Q776,0)</f>
        <v>0</v>
      </c>
      <c r="AA776" s="103">
        <f t="shared" ref="AA776:AA790" si="331">IF(Z776=0,Q776,0)</f>
        <v>0</v>
      </c>
      <c r="AB776" s="128">
        <f>IF(U776=0,"",L776/U776-1)</f>
        <v>0.63286581247041429</v>
      </c>
      <c r="AC776" s="128" t="e">
        <f>IF(W776=0,"",L776/W776-1)</f>
        <v>#REF!</v>
      </c>
    </row>
    <row r="777" spans="1:29" ht="50.1" customHeight="1">
      <c r="A777" s="171"/>
      <c r="B777" s="171"/>
      <c r="C777" s="174"/>
      <c r="D777" s="174"/>
      <c r="E777" s="131"/>
      <c r="F777" s="177"/>
      <c r="G777" s="180"/>
      <c r="H777" s="163"/>
      <c r="I777" s="165"/>
      <c r="J777" s="168"/>
      <c r="K777" s="62" t="s">
        <v>86</v>
      </c>
      <c r="L777" s="63">
        <v>36840</v>
      </c>
      <c r="M777" s="63">
        <v>23022</v>
      </c>
      <c r="N777" s="142" t="s">
        <v>2370</v>
      </c>
      <c r="O777" s="127"/>
      <c r="P777" s="100"/>
      <c r="Q777" s="63">
        <f t="shared" ref="Q777:Q790" si="332">P777*M777</f>
        <v>0</v>
      </c>
      <c r="R777" s="64"/>
      <c r="S777" s="67">
        <v>1</v>
      </c>
      <c r="T777" s="39"/>
      <c r="U777" s="106">
        <f>IF(EXACT(O777,Y777),M777,M777*(1-'Расчет ПРЕДЗАКАЗ'!$D$10))</f>
        <v>22561.56</v>
      </c>
      <c r="V777" s="106">
        <f t="shared" ref="V777:V790" si="333">P777*U777</f>
        <v>0</v>
      </c>
      <c r="W777" s="106" t="e">
        <f>IF(EXACT(O777,Y777),M777,M777*(1-#REF!))</f>
        <v>#REF!</v>
      </c>
      <c r="X777" s="106" t="e">
        <f t="shared" ref="X777:X790" si="334">P777*W777</f>
        <v>#REF!</v>
      </c>
      <c r="Y777" s="107" t="s">
        <v>72</v>
      </c>
      <c r="Z777" s="103">
        <f t="shared" si="330"/>
        <v>0</v>
      </c>
      <c r="AA777" s="103">
        <f t="shared" si="331"/>
        <v>0</v>
      </c>
      <c r="AB777" s="128">
        <f t="shared" ref="AB777:AB790" si="335">IF(U777=0,"",L777/U777-1)</f>
        <v>0.63286581247041429</v>
      </c>
      <c r="AC777" s="128" t="e">
        <f t="shared" ref="AC777:AC790" si="336">IF(W777=0,"",L777/W777-1)</f>
        <v>#REF!</v>
      </c>
    </row>
    <row r="778" spans="1:29" ht="50.1" customHeight="1">
      <c r="A778" s="171"/>
      <c r="B778" s="171"/>
      <c r="C778" s="174"/>
      <c r="D778" s="174"/>
      <c r="E778" s="131"/>
      <c r="F778" s="177"/>
      <c r="G778" s="180"/>
      <c r="H778" s="163"/>
      <c r="I778" s="165"/>
      <c r="J778" s="168"/>
      <c r="K778" s="62"/>
      <c r="L778" s="63"/>
      <c r="M778" s="63"/>
      <c r="N778" s="142"/>
      <c r="O778" s="127"/>
      <c r="P778" s="100"/>
      <c r="Q778" s="63">
        <f t="shared" si="332"/>
        <v>0</v>
      </c>
      <c r="R778" s="64"/>
      <c r="S778" s="67"/>
      <c r="T778" s="39"/>
      <c r="U778" s="106">
        <f>IF(EXACT(O778,Y778),M778,M778*(1-'Расчет ПРЕДЗАКАЗ'!$D$10))</f>
        <v>0</v>
      </c>
      <c r="V778" s="106">
        <f t="shared" si="333"/>
        <v>0</v>
      </c>
      <c r="W778" s="106" t="e">
        <f>IF(EXACT(O778,Y778),M778,M778*(1-#REF!))</f>
        <v>#REF!</v>
      </c>
      <c r="X778" s="106" t="e">
        <f t="shared" si="334"/>
        <v>#REF!</v>
      </c>
      <c r="Y778" s="107" t="s">
        <v>72</v>
      </c>
      <c r="Z778" s="103">
        <f t="shared" si="330"/>
        <v>0</v>
      </c>
      <c r="AA778" s="103">
        <f t="shared" si="331"/>
        <v>0</v>
      </c>
      <c r="AB778" s="128" t="str">
        <f t="shared" si="335"/>
        <v/>
      </c>
      <c r="AC778" s="128" t="e">
        <f t="shared" si="336"/>
        <v>#REF!</v>
      </c>
    </row>
    <row r="779" spans="1:29" ht="50.1" customHeight="1">
      <c r="A779" s="171"/>
      <c r="B779" s="171"/>
      <c r="C779" s="174"/>
      <c r="D779" s="174"/>
      <c r="E779" s="131"/>
      <c r="F779" s="177"/>
      <c r="G779" s="180"/>
      <c r="H779" s="163"/>
      <c r="I779" s="165"/>
      <c r="J779" s="168"/>
      <c r="K779" s="62"/>
      <c r="L779" s="63"/>
      <c r="M779" s="63"/>
      <c r="N779" s="142"/>
      <c r="O779" s="127"/>
      <c r="P779" s="100"/>
      <c r="Q779" s="63">
        <f t="shared" si="332"/>
        <v>0</v>
      </c>
      <c r="R779" s="64"/>
      <c r="S779" s="67"/>
      <c r="T779" s="39"/>
      <c r="U779" s="106">
        <f>IF(EXACT(O779,Y779),M779,M779*(1-'Расчет ПРЕДЗАКАЗ'!$D$10))</f>
        <v>0</v>
      </c>
      <c r="V779" s="106">
        <f t="shared" si="333"/>
        <v>0</v>
      </c>
      <c r="W779" s="106" t="e">
        <f>IF(EXACT(O779,Y779),M779,M779*(1-#REF!))</f>
        <v>#REF!</v>
      </c>
      <c r="X779" s="106" t="e">
        <f t="shared" si="334"/>
        <v>#REF!</v>
      </c>
      <c r="Y779" s="107" t="s">
        <v>72</v>
      </c>
      <c r="Z779" s="103">
        <f t="shared" si="330"/>
        <v>0</v>
      </c>
      <c r="AA779" s="103">
        <f t="shared" si="331"/>
        <v>0</v>
      </c>
      <c r="AB779" s="128" t="str">
        <f t="shared" si="335"/>
        <v/>
      </c>
      <c r="AC779" s="128" t="e">
        <f t="shared" si="336"/>
        <v>#REF!</v>
      </c>
    </row>
    <row r="780" spans="1:29" ht="50.1" customHeight="1">
      <c r="A780" s="171"/>
      <c r="B780" s="171"/>
      <c r="C780" s="174"/>
      <c r="D780" s="174"/>
      <c r="E780" s="131"/>
      <c r="F780" s="177"/>
      <c r="G780" s="180"/>
      <c r="H780" s="163"/>
      <c r="I780" s="165"/>
      <c r="J780" s="168"/>
      <c r="K780" s="62"/>
      <c r="L780" s="63"/>
      <c r="M780" s="63"/>
      <c r="N780" s="142"/>
      <c r="O780" s="127"/>
      <c r="P780" s="100"/>
      <c r="Q780" s="63">
        <f t="shared" si="332"/>
        <v>0</v>
      </c>
      <c r="R780" s="64"/>
      <c r="S780" s="67"/>
      <c r="T780" s="39"/>
      <c r="U780" s="106">
        <f>IF(EXACT(O780,Y780),M780,M780*(1-'Расчет ПРЕДЗАКАЗ'!$D$10))</f>
        <v>0</v>
      </c>
      <c r="V780" s="106">
        <f t="shared" si="333"/>
        <v>0</v>
      </c>
      <c r="W780" s="106" t="e">
        <f>IF(EXACT(O780,Y780),M780,M780*(1-#REF!))</f>
        <v>#REF!</v>
      </c>
      <c r="X780" s="106" t="e">
        <f t="shared" si="334"/>
        <v>#REF!</v>
      </c>
      <c r="Y780" s="107" t="s">
        <v>72</v>
      </c>
      <c r="Z780" s="103">
        <f t="shared" si="330"/>
        <v>0</v>
      </c>
      <c r="AA780" s="103">
        <f t="shared" si="331"/>
        <v>0</v>
      </c>
      <c r="AB780" s="128" t="str">
        <f t="shared" si="335"/>
        <v/>
      </c>
      <c r="AC780" s="128" t="e">
        <f t="shared" si="336"/>
        <v>#REF!</v>
      </c>
    </row>
    <row r="781" spans="1:29" ht="50.1" customHeight="1">
      <c r="A781" s="171"/>
      <c r="B781" s="171"/>
      <c r="C781" s="174"/>
      <c r="D781" s="174"/>
      <c r="E781" s="131"/>
      <c r="F781" s="177"/>
      <c r="G781" s="180"/>
      <c r="H781" s="163"/>
      <c r="I781" s="165"/>
      <c r="J781" s="168"/>
      <c r="K781" s="62"/>
      <c r="L781" s="63"/>
      <c r="M781" s="63"/>
      <c r="N781" s="142"/>
      <c r="O781" s="127"/>
      <c r="P781" s="100"/>
      <c r="Q781" s="63">
        <f t="shared" si="332"/>
        <v>0</v>
      </c>
      <c r="R781" s="64"/>
      <c r="S781" s="67"/>
      <c r="T781" s="39"/>
      <c r="U781" s="106">
        <f>IF(EXACT(O781,Y781),M781,M781*(1-'Расчет ПРЕДЗАКАЗ'!$D$10))</f>
        <v>0</v>
      </c>
      <c r="V781" s="106">
        <f t="shared" si="333"/>
        <v>0</v>
      </c>
      <c r="W781" s="106" t="e">
        <f>IF(EXACT(O781,Y781),M781,M781*(1-#REF!))</f>
        <v>#REF!</v>
      </c>
      <c r="X781" s="106" t="e">
        <f t="shared" si="334"/>
        <v>#REF!</v>
      </c>
      <c r="Y781" s="107" t="s">
        <v>72</v>
      </c>
      <c r="Z781" s="103">
        <f t="shared" si="330"/>
        <v>0</v>
      </c>
      <c r="AA781" s="103">
        <f t="shared" si="331"/>
        <v>0</v>
      </c>
      <c r="AB781" s="128" t="str">
        <f t="shared" si="335"/>
        <v/>
      </c>
      <c r="AC781" s="128" t="e">
        <f t="shared" si="336"/>
        <v>#REF!</v>
      </c>
    </row>
    <row r="782" spans="1:29" ht="50.1" customHeight="1">
      <c r="A782" s="171"/>
      <c r="B782" s="171"/>
      <c r="C782" s="174"/>
      <c r="D782" s="174"/>
      <c r="E782" s="131"/>
      <c r="F782" s="177"/>
      <c r="G782" s="180"/>
      <c r="H782" s="163"/>
      <c r="I782" s="165"/>
      <c r="J782" s="168"/>
      <c r="K782" s="62"/>
      <c r="L782" s="63"/>
      <c r="M782" s="63"/>
      <c r="N782" s="142"/>
      <c r="O782" s="127"/>
      <c r="P782" s="100"/>
      <c r="Q782" s="63">
        <f t="shared" si="332"/>
        <v>0</v>
      </c>
      <c r="R782" s="64"/>
      <c r="S782" s="67"/>
      <c r="T782" s="39"/>
      <c r="U782" s="106">
        <f>IF(EXACT(O782,Y782),M782,M782*(1-'Расчет ПРЕДЗАКАЗ'!$D$10))</f>
        <v>0</v>
      </c>
      <c r="V782" s="106">
        <f t="shared" si="333"/>
        <v>0</v>
      </c>
      <c r="W782" s="106" t="e">
        <f>IF(EXACT(O782,Y782),M782,M782*(1-#REF!))</f>
        <v>#REF!</v>
      </c>
      <c r="X782" s="106" t="e">
        <f t="shared" si="334"/>
        <v>#REF!</v>
      </c>
      <c r="Y782" s="107" t="s">
        <v>72</v>
      </c>
      <c r="Z782" s="103">
        <f t="shared" si="330"/>
        <v>0</v>
      </c>
      <c r="AA782" s="103">
        <f t="shared" si="331"/>
        <v>0</v>
      </c>
      <c r="AB782" s="128" t="str">
        <f t="shared" si="335"/>
        <v/>
      </c>
      <c r="AC782" s="128" t="e">
        <f t="shared" si="336"/>
        <v>#REF!</v>
      </c>
    </row>
    <row r="783" spans="1:29" ht="50.1" customHeight="1">
      <c r="A783" s="171"/>
      <c r="B783" s="171"/>
      <c r="C783" s="174"/>
      <c r="D783" s="174"/>
      <c r="E783" s="131"/>
      <c r="F783" s="177"/>
      <c r="G783" s="180"/>
      <c r="H783" s="163"/>
      <c r="I783" s="165"/>
      <c r="J783" s="168"/>
      <c r="K783" s="62"/>
      <c r="L783" s="63"/>
      <c r="M783" s="63"/>
      <c r="N783" s="142"/>
      <c r="O783" s="127"/>
      <c r="P783" s="100"/>
      <c r="Q783" s="63">
        <f t="shared" si="332"/>
        <v>0</v>
      </c>
      <c r="R783" s="64"/>
      <c r="S783" s="67"/>
      <c r="T783" s="39"/>
      <c r="U783" s="106">
        <f>IF(EXACT(O783,Y783),M783,M783*(1-'Расчет ПРЕДЗАКАЗ'!$D$10))</f>
        <v>0</v>
      </c>
      <c r="V783" s="106">
        <f t="shared" si="333"/>
        <v>0</v>
      </c>
      <c r="W783" s="106" t="e">
        <f>IF(EXACT(O783,Y783),M783,M783*(1-#REF!))</f>
        <v>#REF!</v>
      </c>
      <c r="X783" s="106" t="e">
        <f t="shared" si="334"/>
        <v>#REF!</v>
      </c>
      <c r="Y783" s="107" t="s">
        <v>72</v>
      </c>
      <c r="Z783" s="103">
        <f t="shared" si="330"/>
        <v>0</v>
      </c>
      <c r="AA783" s="103">
        <f t="shared" si="331"/>
        <v>0</v>
      </c>
      <c r="AB783" s="128" t="str">
        <f t="shared" si="335"/>
        <v/>
      </c>
      <c r="AC783" s="128" t="e">
        <f t="shared" si="336"/>
        <v>#REF!</v>
      </c>
    </row>
    <row r="784" spans="1:29" ht="50.1" customHeight="1">
      <c r="A784" s="171"/>
      <c r="B784" s="171"/>
      <c r="C784" s="174"/>
      <c r="D784" s="174"/>
      <c r="E784" s="131"/>
      <c r="F784" s="177"/>
      <c r="G784" s="180"/>
      <c r="H784" s="163"/>
      <c r="I784" s="165"/>
      <c r="J784" s="168"/>
      <c r="K784" s="62"/>
      <c r="L784" s="63"/>
      <c r="M784" s="63"/>
      <c r="N784" s="142"/>
      <c r="O784" s="127"/>
      <c r="P784" s="100"/>
      <c r="Q784" s="63">
        <f t="shared" si="332"/>
        <v>0</v>
      </c>
      <c r="R784" s="64"/>
      <c r="S784" s="67"/>
      <c r="T784" s="39"/>
      <c r="U784" s="106">
        <f>IF(EXACT(O784,Y784),M784,M784*(1-'Расчет ПРЕДЗАКАЗ'!$D$10))</f>
        <v>0</v>
      </c>
      <c r="V784" s="106">
        <f t="shared" si="333"/>
        <v>0</v>
      </c>
      <c r="W784" s="106" t="e">
        <f>IF(EXACT(O784,Y784),M784,M784*(1-#REF!))</f>
        <v>#REF!</v>
      </c>
      <c r="X784" s="106" t="e">
        <f t="shared" si="334"/>
        <v>#REF!</v>
      </c>
      <c r="Y784" s="107" t="s">
        <v>72</v>
      </c>
      <c r="Z784" s="103">
        <f t="shared" si="330"/>
        <v>0</v>
      </c>
      <c r="AA784" s="103">
        <f t="shared" si="331"/>
        <v>0</v>
      </c>
      <c r="AB784" s="128" t="str">
        <f t="shared" si="335"/>
        <v/>
      </c>
      <c r="AC784" s="128" t="e">
        <f t="shared" si="336"/>
        <v>#REF!</v>
      </c>
    </row>
    <row r="785" spans="1:29" ht="50.1" customHeight="1">
      <c r="A785" s="171"/>
      <c r="B785" s="171"/>
      <c r="C785" s="174"/>
      <c r="D785" s="174"/>
      <c r="E785" s="131"/>
      <c r="F785" s="177"/>
      <c r="G785" s="180"/>
      <c r="H785" s="163"/>
      <c r="I785" s="165"/>
      <c r="J785" s="168"/>
      <c r="K785" s="62"/>
      <c r="L785" s="63"/>
      <c r="M785" s="63"/>
      <c r="N785" s="143"/>
      <c r="O785" s="127"/>
      <c r="P785" s="100"/>
      <c r="Q785" s="63">
        <f t="shared" si="332"/>
        <v>0</v>
      </c>
      <c r="R785" s="65"/>
      <c r="S785" s="67"/>
      <c r="T785" s="40"/>
      <c r="U785" s="106">
        <f>IF(EXACT(O785,Y785),M785,M785*(1-'Расчет ПРЕДЗАКАЗ'!$D$10))</f>
        <v>0</v>
      </c>
      <c r="V785" s="106">
        <f t="shared" si="333"/>
        <v>0</v>
      </c>
      <c r="W785" s="106" t="e">
        <f>IF(EXACT(O785,Y785),M785,M785*(1-#REF!))</f>
        <v>#REF!</v>
      </c>
      <c r="X785" s="106" t="e">
        <f t="shared" si="334"/>
        <v>#REF!</v>
      </c>
      <c r="Y785" s="107" t="s">
        <v>72</v>
      </c>
      <c r="Z785" s="103">
        <f t="shared" si="330"/>
        <v>0</v>
      </c>
      <c r="AA785" s="103">
        <f t="shared" si="331"/>
        <v>0</v>
      </c>
      <c r="AB785" s="128" t="str">
        <f t="shared" si="335"/>
        <v/>
      </c>
      <c r="AC785" s="128" t="e">
        <f t="shared" si="336"/>
        <v>#REF!</v>
      </c>
    </row>
    <row r="786" spans="1:29" ht="50.1" customHeight="1">
      <c r="A786" s="171"/>
      <c r="B786" s="171"/>
      <c r="C786" s="174"/>
      <c r="D786" s="174"/>
      <c r="E786" s="131"/>
      <c r="F786" s="177"/>
      <c r="G786" s="180"/>
      <c r="H786" s="163"/>
      <c r="I786" s="165"/>
      <c r="J786" s="168"/>
      <c r="K786" s="62"/>
      <c r="L786" s="63"/>
      <c r="M786" s="63"/>
      <c r="N786" s="143"/>
      <c r="O786" s="127"/>
      <c r="P786" s="100"/>
      <c r="Q786" s="63">
        <f t="shared" si="332"/>
        <v>0</v>
      </c>
      <c r="R786" s="65"/>
      <c r="S786" s="67"/>
      <c r="T786" s="40"/>
      <c r="U786" s="106">
        <f>IF(EXACT(O786,Y786),M786,M786*(1-'Расчет ПРЕДЗАКАЗ'!$D$10))</f>
        <v>0</v>
      </c>
      <c r="V786" s="106">
        <f t="shared" si="333"/>
        <v>0</v>
      </c>
      <c r="W786" s="106" t="e">
        <f>IF(EXACT(O786,Y786),M786,M786*(1-#REF!))</f>
        <v>#REF!</v>
      </c>
      <c r="X786" s="106" t="e">
        <f t="shared" si="334"/>
        <v>#REF!</v>
      </c>
      <c r="Y786" s="107" t="s">
        <v>72</v>
      </c>
      <c r="Z786" s="103">
        <f t="shared" si="330"/>
        <v>0</v>
      </c>
      <c r="AA786" s="103">
        <f t="shared" si="331"/>
        <v>0</v>
      </c>
      <c r="AB786" s="128" t="str">
        <f t="shared" si="335"/>
        <v/>
      </c>
      <c r="AC786" s="128" t="e">
        <f t="shared" si="336"/>
        <v>#REF!</v>
      </c>
    </row>
    <row r="787" spans="1:29" ht="50.1" customHeight="1">
      <c r="A787" s="171"/>
      <c r="B787" s="171"/>
      <c r="C787" s="174"/>
      <c r="D787" s="174"/>
      <c r="E787" s="131"/>
      <c r="F787" s="177"/>
      <c r="G787" s="180"/>
      <c r="H787" s="163"/>
      <c r="I787" s="165"/>
      <c r="J787" s="168"/>
      <c r="K787" s="62"/>
      <c r="L787" s="63"/>
      <c r="M787" s="63"/>
      <c r="N787" s="65"/>
      <c r="O787" s="127"/>
      <c r="P787" s="100"/>
      <c r="Q787" s="63">
        <f t="shared" si="332"/>
        <v>0</v>
      </c>
      <c r="R787" s="65"/>
      <c r="S787" s="67"/>
      <c r="T787" s="40"/>
      <c r="U787" s="106">
        <f>IF(EXACT(O787,Y787),M787,M787*(1-'Расчет ПРЕДЗАКАЗ'!$D$10))</f>
        <v>0</v>
      </c>
      <c r="V787" s="106">
        <f t="shared" si="333"/>
        <v>0</v>
      </c>
      <c r="W787" s="106" t="e">
        <f>IF(EXACT(O787,Y787),M787,M787*(1-#REF!))</f>
        <v>#REF!</v>
      </c>
      <c r="X787" s="106" t="e">
        <f t="shared" si="334"/>
        <v>#REF!</v>
      </c>
      <c r="Y787" s="107" t="s">
        <v>72</v>
      </c>
      <c r="Z787" s="103">
        <f t="shared" si="330"/>
        <v>0</v>
      </c>
      <c r="AA787" s="103">
        <f t="shared" si="331"/>
        <v>0</v>
      </c>
      <c r="AB787" s="128" t="str">
        <f t="shared" si="335"/>
        <v/>
      </c>
      <c r="AC787" s="128" t="e">
        <f t="shared" si="336"/>
        <v>#REF!</v>
      </c>
    </row>
    <row r="788" spans="1:29" ht="50.1" customHeight="1">
      <c r="A788" s="171"/>
      <c r="B788" s="171"/>
      <c r="C788" s="174"/>
      <c r="D788" s="174"/>
      <c r="E788" s="131"/>
      <c r="F788" s="177"/>
      <c r="G788" s="180"/>
      <c r="H788" s="163"/>
      <c r="I788" s="165"/>
      <c r="J788" s="168"/>
      <c r="K788" s="62"/>
      <c r="L788" s="63"/>
      <c r="M788" s="63"/>
      <c r="N788" s="65"/>
      <c r="O788" s="127"/>
      <c r="P788" s="100"/>
      <c r="Q788" s="63">
        <f t="shared" si="332"/>
        <v>0</v>
      </c>
      <c r="R788" s="65"/>
      <c r="S788" s="67"/>
      <c r="T788" s="40"/>
      <c r="U788" s="106">
        <f>IF(EXACT(O788,Y788),M788,M788*(1-'Расчет ПРЕДЗАКАЗ'!$D$10))</f>
        <v>0</v>
      </c>
      <c r="V788" s="106">
        <f t="shared" si="333"/>
        <v>0</v>
      </c>
      <c r="W788" s="106" t="e">
        <f>IF(EXACT(O788,Y788),M788,M788*(1-#REF!))</f>
        <v>#REF!</v>
      </c>
      <c r="X788" s="106" t="e">
        <f t="shared" si="334"/>
        <v>#REF!</v>
      </c>
      <c r="Y788" s="107" t="s">
        <v>72</v>
      </c>
      <c r="Z788" s="103">
        <f t="shared" si="330"/>
        <v>0</v>
      </c>
      <c r="AA788" s="103">
        <f t="shared" si="331"/>
        <v>0</v>
      </c>
      <c r="AB788" s="128" t="str">
        <f t="shared" si="335"/>
        <v/>
      </c>
      <c r="AC788" s="128" t="e">
        <f t="shared" si="336"/>
        <v>#REF!</v>
      </c>
    </row>
    <row r="789" spans="1:29" ht="50.1" customHeight="1">
      <c r="A789" s="171"/>
      <c r="B789" s="171"/>
      <c r="C789" s="174"/>
      <c r="D789" s="174"/>
      <c r="E789" s="131"/>
      <c r="F789" s="177"/>
      <c r="G789" s="180"/>
      <c r="H789" s="163"/>
      <c r="I789" s="165"/>
      <c r="J789" s="168"/>
      <c r="K789" s="62"/>
      <c r="L789" s="63"/>
      <c r="M789" s="63"/>
      <c r="N789" s="65"/>
      <c r="O789" s="127"/>
      <c r="P789" s="100"/>
      <c r="Q789" s="63">
        <f t="shared" si="332"/>
        <v>0</v>
      </c>
      <c r="R789" s="65"/>
      <c r="S789" s="67"/>
      <c r="T789" s="40"/>
      <c r="U789" s="106">
        <f>IF(EXACT(O789,Y789),M789,M789*(1-'Расчет ПРЕДЗАКАЗ'!$D$10))</f>
        <v>0</v>
      </c>
      <c r="V789" s="106">
        <f t="shared" si="333"/>
        <v>0</v>
      </c>
      <c r="W789" s="106" t="e">
        <f>IF(EXACT(O789,Y789),M789,M789*(1-#REF!))</f>
        <v>#REF!</v>
      </c>
      <c r="X789" s="106" t="e">
        <f t="shared" si="334"/>
        <v>#REF!</v>
      </c>
      <c r="Y789" s="107" t="s">
        <v>72</v>
      </c>
      <c r="Z789" s="103">
        <f t="shared" si="330"/>
        <v>0</v>
      </c>
      <c r="AA789" s="103">
        <f t="shared" si="331"/>
        <v>0</v>
      </c>
      <c r="AB789" s="128" t="str">
        <f t="shared" si="335"/>
        <v/>
      </c>
      <c r="AC789" s="128" t="e">
        <f t="shared" si="336"/>
        <v>#REF!</v>
      </c>
    </row>
    <row r="790" spans="1:29" ht="50.1" customHeight="1">
      <c r="A790" s="172"/>
      <c r="B790" s="172"/>
      <c r="C790" s="175"/>
      <c r="D790" s="175"/>
      <c r="E790" s="132"/>
      <c r="F790" s="178"/>
      <c r="G790" s="181"/>
      <c r="H790" s="164"/>
      <c r="I790" s="166"/>
      <c r="J790" s="169"/>
      <c r="K790" s="62"/>
      <c r="L790" s="63"/>
      <c r="M790" s="63"/>
      <c r="N790" s="65"/>
      <c r="O790" s="127"/>
      <c r="P790" s="100"/>
      <c r="Q790" s="63">
        <f t="shared" si="332"/>
        <v>0</v>
      </c>
      <c r="R790" s="65"/>
      <c r="S790" s="67"/>
      <c r="T790" s="40"/>
      <c r="U790" s="106">
        <f>IF(EXACT(O790,Y790),M790,M790*(1-'Расчет ПРЕДЗАКАЗ'!$D$10))</f>
        <v>0</v>
      </c>
      <c r="V790" s="106">
        <f t="shared" si="333"/>
        <v>0</v>
      </c>
      <c r="W790" s="106" t="e">
        <f>IF(EXACT(O790,Y790),M790,M790*(1-#REF!))</f>
        <v>#REF!</v>
      </c>
      <c r="X790" s="106" t="e">
        <f t="shared" si="334"/>
        <v>#REF!</v>
      </c>
      <c r="Y790" s="107" t="s">
        <v>72</v>
      </c>
      <c r="Z790" s="103">
        <f t="shared" si="330"/>
        <v>0</v>
      </c>
      <c r="AA790" s="103">
        <f t="shared" si="331"/>
        <v>0</v>
      </c>
      <c r="AB790" s="128" t="str">
        <f t="shared" si="335"/>
        <v/>
      </c>
      <c r="AC790" s="128" t="e">
        <f t="shared" si="336"/>
        <v>#REF!</v>
      </c>
    </row>
    <row r="791" spans="1:29" ht="11.25" customHeight="1" thickBot="1"/>
    <row r="792" spans="1:29" ht="50.1" customHeight="1">
      <c r="A792" s="170">
        <v>280</v>
      </c>
      <c r="B792" s="170" t="s">
        <v>2371</v>
      </c>
      <c r="C792" s="173" t="s">
        <v>2372</v>
      </c>
      <c r="D792" s="173" t="s">
        <v>77</v>
      </c>
      <c r="E792" s="130"/>
      <c r="F792" s="176" t="s">
        <v>2365</v>
      </c>
      <c r="G792" s="179" t="s">
        <v>2373</v>
      </c>
      <c r="H792" s="162" t="s">
        <v>2367</v>
      </c>
      <c r="I792" s="162" t="s">
        <v>2374</v>
      </c>
      <c r="J792" s="167" t="s">
        <v>19</v>
      </c>
      <c r="K792" s="62" t="s">
        <v>179</v>
      </c>
      <c r="L792" s="63">
        <v>32000</v>
      </c>
      <c r="M792" s="63">
        <v>20000</v>
      </c>
      <c r="N792" s="142" t="s">
        <v>2375</v>
      </c>
      <c r="O792" s="127" t="s">
        <v>72</v>
      </c>
      <c r="P792" s="100"/>
      <c r="Q792" s="63">
        <f>P792*M792</f>
        <v>0</v>
      </c>
      <c r="R792" s="64"/>
      <c r="S792" s="67">
        <v>26</v>
      </c>
      <c r="T792" s="39"/>
      <c r="U792" s="106">
        <f>IF(EXACT(O792,Y792),M792,M792*(1-'Расчет ПРЕДЗАКАЗ'!$D$10))</f>
        <v>20000</v>
      </c>
      <c r="V792" s="106">
        <f>P792*U792</f>
        <v>0</v>
      </c>
      <c r="W792" s="106">
        <f>IF(EXACT(O792,Y792),M792,M792*(1-#REF!))</f>
        <v>20000</v>
      </c>
      <c r="X792" s="123">
        <f>P792*W792</f>
        <v>0</v>
      </c>
      <c r="Y792" s="124" t="s">
        <v>72</v>
      </c>
      <c r="Z792" s="103">
        <f t="shared" ref="Z792:Z806" si="337">IF(EXACT(O792,Y792),Q792,0)</f>
        <v>0</v>
      </c>
      <c r="AA792" s="103">
        <f t="shared" ref="AA792:AA806" si="338">IF(Z792=0,Q792,0)</f>
        <v>0</v>
      </c>
      <c r="AB792" s="128">
        <f>IF(U792=0,"",L792/U792-1)</f>
        <v>0.60000000000000009</v>
      </c>
      <c r="AC792" s="128">
        <f>IF(W792=0,"",L792/W792-1)</f>
        <v>0.60000000000000009</v>
      </c>
    </row>
    <row r="793" spans="1:29" ht="50.1" customHeight="1">
      <c r="A793" s="171"/>
      <c r="B793" s="171"/>
      <c r="C793" s="174"/>
      <c r="D793" s="174"/>
      <c r="E793" s="131"/>
      <c r="F793" s="177"/>
      <c r="G793" s="180"/>
      <c r="H793" s="163"/>
      <c r="I793" s="165"/>
      <c r="J793" s="168"/>
      <c r="K793" s="62" t="s">
        <v>188</v>
      </c>
      <c r="L793" s="63">
        <v>32000</v>
      </c>
      <c r="M793" s="63">
        <v>20000</v>
      </c>
      <c r="N793" s="142" t="s">
        <v>2376</v>
      </c>
      <c r="O793" s="127" t="s">
        <v>72</v>
      </c>
      <c r="P793" s="100"/>
      <c r="Q793" s="63">
        <f t="shared" ref="Q793:Q806" si="339">P793*M793</f>
        <v>0</v>
      </c>
      <c r="R793" s="64"/>
      <c r="S793" s="67">
        <v>30</v>
      </c>
      <c r="T793" s="39"/>
      <c r="U793" s="106">
        <f>IF(EXACT(O793,Y793),M793,M793*(1-'Расчет ПРЕДЗАКАЗ'!$D$10))</f>
        <v>20000</v>
      </c>
      <c r="V793" s="106">
        <f t="shared" ref="V793:V806" si="340">P793*U793</f>
        <v>0</v>
      </c>
      <c r="W793" s="106">
        <f>IF(EXACT(O793,Y793),M793,M793*(1-#REF!))</f>
        <v>20000</v>
      </c>
      <c r="X793" s="106">
        <f t="shared" ref="X793:X806" si="341">P793*W793</f>
        <v>0</v>
      </c>
      <c r="Y793" s="107" t="s">
        <v>72</v>
      </c>
      <c r="Z793" s="103">
        <f t="shared" si="337"/>
        <v>0</v>
      </c>
      <c r="AA793" s="103">
        <f t="shared" si="338"/>
        <v>0</v>
      </c>
      <c r="AB793" s="128">
        <f t="shared" ref="AB793:AB806" si="342">IF(U793=0,"",L793/U793-1)</f>
        <v>0.60000000000000009</v>
      </c>
      <c r="AC793" s="128">
        <f t="shared" ref="AC793:AC806" si="343">IF(W793=0,"",L793/W793-1)</f>
        <v>0.60000000000000009</v>
      </c>
    </row>
    <row r="794" spans="1:29" ht="50.1" customHeight="1">
      <c r="A794" s="171"/>
      <c r="B794" s="171"/>
      <c r="C794" s="174"/>
      <c r="D794" s="174"/>
      <c r="E794" s="131"/>
      <c r="F794" s="177"/>
      <c r="G794" s="180"/>
      <c r="H794" s="163"/>
      <c r="I794" s="165"/>
      <c r="J794" s="168"/>
      <c r="K794" s="62" t="s">
        <v>181</v>
      </c>
      <c r="L794" s="63">
        <v>32000</v>
      </c>
      <c r="M794" s="63">
        <v>20000</v>
      </c>
      <c r="N794" s="142" t="s">
        <v>2377</v>
      </c>
      <c r="O794" s="127" t="s">
        <v>72</v>
      </c>
      <c r="P794" s="100"/>
      <c r="Q794" s="63">
        <f t="shared" si="339"/>
        <v>0</v>
      </c>
      <c r="R794" s="64"/>
      <c r="S794" s="67">
        <v>14</v>
      </c>
      <c r="T794" s="39"/>
      <c r="U794" s="106">
        <f>IF(EXACT(O794,Y794),M794,M794*(1-'Расчет ПРЕДЗАКАЗ'!$D$10))</f>
        <v>20000</v>
      </c>
      <c r="V794" s="106">
        <f t="shared" si="340"/>
        <v>0</v>
      </c>
      <c r="W794" s="106">
        <f>IF(EXACT(O794,Y794),M794,M794*(1-#REF!))</f>
        <v>20000</v>
      </c>
      <c r="X794" s="106">
        <f t="shared" si="341"/>
        <v>0</v>
      </c>
      <c r="Y794" s="107" t="s">
        <v>72</v>
      </c>
      <c r="Z794" s="103">
        <f t="shared" si="337"/>
        <v>0</v>
      </c>
      <c r="AA794" s="103">
        <f t="shared" si="338"/>
        <v>0</v>
      </c>
      <c r="AB794" s="128">
        <f t="shared" si="342"/>
        <v>0.60000000000000009</v>
      </c>
      <c r="AC794" s="128">
        <f t="shared" si="343"/>
        <v>0.60000000000000009</v>
      </c>
    </row>
    <row r="795" spans="1:29" ht="50.1" customHeight="1">
      <c r="A795" s="171"/>
      <c r="B795" s="171"/>
      <c r="C795" s="174"/>
      <c r="D795" s="174"/>
      <c r="E795" s="131"/>
      <c r="F795" s="177"/>
      <c r="G795" s="180"/>
      <c r="H795" s="163"/>
      <c r="I795" s="165"/>
      <c r="J795" s="168"/>
      <c r="K795" s="62" t="s">
        <v>82</v>
      </c>
      <c r="L795" s="63">
        <v>32000</v>
      </c>
      <c r="M795" s="63">
        <v>20000</v>
      </c>
      <c r="N795" s="142" t="s">
        <v>2378</v>
      </c>
      <c r="O795" s="127" t="s">
        <v>72</v>
      </c>
      <c r="P795" s="100"/>
      <c r="Q795" s="63">
        <f t="shared" si="339"/>
        <v>0</v>
      </c>
      <c r="R795" s="64"/>
      <c r="S795" s="67">
        <v>38</v>
      </c>
      <c r="T795" s="39"/>
      <c r="U795" s="106">
        <f>IF(EXACT(O795,Y795),M795,M795*(1-'Расчет ПРЕДЗАКАЗ'!$D$10))</f>
        <v>20000</v>
      </c>
      <c r="V795" s="106">
        <f t="shared" si="340"/>
        <v>0</v>
      </c>
      <c r="W795" s="106">
        <f>IF(EXACT(O795,Y795),M795,M795*(1-#REF!))</f>
        <v>20000</v>
      </c>
      <c r="X795" s="106">
        <f t="shared" si="341"/>
        <v>0</v>
      </c>
      <c r="Y795" s="107" t="s">
        <v>72</v>
      </c>
      <c r="Z795" s="103">
        <f t="shared" si="337"/>
        <v>0</v>
      </c>
      <c r="AA795" s="103">
        <f t="shared" si="338"/>
        <v>0</v>
      </c>
      <c r="AB795" s="128">
        <f t="shared" si="342"/>
        <v>0.60000000000000009</v>
      </c>
      <c r="AC795" s="128">
        <f t="shared" si="343"/>
        <v>0.60000000000000009</v>
      </c>
    </row>
    <row r="796" spans="1:29" ht="50.1" customHeight="1">
      <c r="A796" s="171"/>
      <c r="B796" s="171"/>
      <c r="C796" s="174"/>
      <c r="D796" s="174"/>
      <c r="E796" s="131"/>
      <c r="F796" s="177"/>
      <c r="G796" s="180"/>
      <c r="H796" s="163"/>
      <c r="I796" s="165"/>
      <c r="J796" s="168"/>
      <c r="K796" s="62" t="s">
        <v>270</v>
      </c>
      <c r="L796" s="63">
        <v>32000</v>
      </c>
      <c r="M796" s="63">
        <v>20000</v>
      </c>
      <c r="N796" s="142" t="s">
        <v>2379</v>
      </c>
      <c r="O796" s="127" t="s">
        <v>72</v>
      </c>
      <c r="P796" s="100"/>
      <c r="Q796" s="63">
        <f t="shared" si="339"/>
        <v>0</v>
      </c>
      <c r="R796" s="64"/>
      <c r="S796" s="67">
        <v>11</v>
      </c>
      <c r="T796" s="39"/>
      <c r="U796" s="106">
        <f>IF(EXACT(O796,Y796),M796,M796*(1-'Расчет ПРЕДЗАКАЗ'!$D$10))</f>
        <v>20000</v>
      </c>
      <c r="V796" s="106">
        <f t="shared" si="340"/>
        <v>0</v>
      </c>
      <c r="W796" s="106">
        <f>IF(EXACT(O796,Y796),M796,M796*(1-#REF!))</f>
        <v>20000</v>
      </c>
      <c r="X796" s="106">
        <f t="shared" si="341"/>
        <v>0</v>
      </c>
      <c r="Y796" s="107" t="s">
        <v>72</v>
      </c>
      <c r="Z796" s="103">
        <f t="shared" si="337"/>
        <v>0</v>
      </c>
      <c r="AA796" s="103">
        <f t="shared" si="338"/>
        <v>0</v>
      </c>
      <c r="AB796" s="128">
        <f t="shared" si="342"/>
        <v>0.60000000000000009</v>
      </c>
      <c r="AC796" s="128">
        <f t="shared" si="343"/>
        <v>0.60000000000000009</v>
      </c>
    </row>
    <row r="797" spans="1:29" ht="50.1" customHeight="1">
      <c r="A797" s="171"/>
      <c r="B797" s="171"/>
      <c r="C797" s="174"/>
      <c r="D797" s="174"/>
      <c r="E797" s="131"/>
      <c r="F797" s="177"/>
      <c r="G797" s="180"/>
      <c r="H797" s="163"/>
      <c r="I797" s="165"/>
      <c r="J797" s="168"/>
      <c r="K797" s="62" t="s">
        <v>96</v>
      </c>
      <c r="L797" s="63">
        <v>32000</v>
      </c>
      <c r="M797" s="63">
        <v>20000</v>
      </c>
      <c r="N797" s="142" t="s">
        <v>2380</v>
      </c>
      <c r="O797" s="127" t="s">
        <v>72</v>
      </c>
      <c r="P797" s="100"/>
      <c r="Q797" s="63">
        <f t="shared" si="339"/>
        <v>0</v>
      </c>
      <c r="R797" s="64"/>
      <c r="S797" s="67">
        <v>34</v>
      </c>
      <c r="T797" s="39"/>
      <c r="U797" s="106">
        <f>IF(EXACT(O797,Y797),M797,M797*(1-'Расчет ПРЕДЗАКАЗ'!$D$10))</f>
        <v>20000</v>
      </c>
      <c r="V797" s="106">
        <f t="shared" si="340"/>
        <v>0</v>
      </c>
      <c r="W797" s="106">
        <f>IF(EXACT(O797,Y797),M797,M797*(1-#REF!))</f>
        <v>20000</v>
      </c>
      <c r="X797" s="106">
        <f t="shared" si="341"/>
        <v>0</v>
      </c>
      <c r="Y797" s="107" t="s">
        <v>72</v>
      </c>
      <c r="Z797" s="103">
        <f t="shared" si="337"/>
        <v>0</v>
      </c>
      <c r="AA797" s="103">
        <f t="shared" si="338"/>
        <v>0</v>
      </c>
      <c r="AB797" s="128">
        <f t="shared" si="342"/>
        <v>0.60000000000000009</v>
      </c>
      <c r="AC797" s="128">
        <f t="shared" si="343"/>
        <v>0.60000000000000009</v>
      </c>
    </row>
    <row r="798" spans="1:29" ht="50.1" customHeight="1">
      <c r="A798" s="171"/>
      <c r="B798" s="171"/>
      <c r="C798" s="174"/>
      <c r="D798" s="174"/>
      <c r="E798" s="131"/>
      <c r="F798" s="177"/>
      <c r="G798" s="180"/>
      <c r="H798" s="163"/>
      <c r="I798" s="165"/>
      <c r="J798" s="168"/>
      <c r="K798" s="62"/>
      <c r="L798" s="63"/>
      <c r="M798" s="63"/>
      <c r="N798" s="142"/>
      <c r="O798" s="127"/>
      <c r="P798" s="100"/>
      <c r="Q798" s="63">
        <f t="shared" si="339"/>
        <v>0</v>
      </c>
      <c r="R798" s="64"/>
      <c r="S798" s="67"/>
      <c r="T798" s="39"/>
      <c r="U798" s="106">
        <f>IF(EXACT(O798,Y798),M798,M798*(1-'Расчет ПРЕДЗАКАЗ'!$D$10))</f>
        <v>0</v>
      </c>
      <c r="V798" s="106">
        <f t="shared" si="340"/>
        <v>0</v>
      </c>
      <c r="W798" s="106" t="e">
        <f>IF(EXACT(O798,Y798),M798,M798*(1-#REF!))</f>
        <v>#REF!</v>
      </c>
      <c r="X798" s="106" t="e">
        <f t="shared" si="341"/>
        <v>#REF!</v>
      </c>
      <c r="Y798" s="107" t="s">
        <v>72</v>
      </c>
      <c r="Z798" s="103">
        <f t="shared" si="337"/>
        <v>0</v>
      </c>
      <c r="AA798" s="103">
        <f t="shared" si="338"/>
        <v>0</v>
      </c>
      <c r="AB798" s="128" t="str">
        <f t="shared" si="342"/>
        <v/>
      </c>
      <c r="AC798" s="128" t="e">
        <f t="shared" si="343"/>
        <v>#REF!</v>
      </c>
    </row>
    <row r="799" spans="1:29" ht="50.1" customHeight="1">
      <c r="A799" s="171"/>
      <c r="B799" s="171"/>
      <c r="C799" s="174"/>
      <c r="D799" s="174"/>
      <c r="E799" s="131"/>
      <c r="F799" s="177"/>
      <c r="G799" s="180"/>
      <c r="H799" s="163"/>
      <c r="I799" s="165"/>
      <c r="J799" s="168"/>
      <c r="K799" s="62"/>
      <c r="L799" s="63"/>
      <c r="M799" s="63"/>
      <c r="N799" s="142"/>
      <c r="O799" s="127"/>
      <c r="P799" s="100"/>
      <c r="Q799" s="63">
        <f t="shared" si="339"/>
        <v>0</v>
      </c>
      <c r="R799" s="64"/>
      <c r="S799" s="67"/>
      <c r="T799" s="39"/>
      <c r="U799" s="106">
        <f>IF(EXACT(O799,Y799),M799,M799*(1-'Расчет ПРЕДЗАКАЗ'!$D$10))</f>
        <v>0</v>
      </c>
      <c r="V799" s="106">
        <f t="shared" si="340"/>
        <v>0</v>
      </c>
      <c r="W799" s="106" t="e">
        <f>IF(EXACT(O799,Y799),M799,M799*(1-#REF!))</f>
        <v>#REF!</v>
      </c>
      <c r="X799" s="106" t="e">
        <f t="shared" si="341"/>
        <v>#REF!</v>
      </c>
      <c r="Y799" s="107" t="s">
        <v>72</v>
      </c>
      <c r="Z799" s="103">
        <f t="shared" si="337"/>
        <v>0</v>
      </c>
      <c r="AA799" s="103">
        <f t="shared" si="338"/>
        <v>0</v>
      </c>
      <c r="AB799" s="128" t="str">
        <f t="shared" si="342"/>
        <v/>
      </c>
      <c r="AC799" s="128" t="e">
        <f t="shared" si="343"/>
        <v>#REF!</v>
      </c>
    </row>
    <row r="800" spans="1:29" ht="50.1" customHeight="1">
      <c r="A800" s="171"/>
      <c r="B800" s="171"/>
      <c r="C800" s="174"/>
      <c r="D800" s="174"/>
      <c r="E800" s="131"/>
      <c r="F800" s="177"/>
      <c r="G800" s="180"/>
      <c r="H800" s="163"/>
      <c r="I800" s="165"/>
      <c r="J800" s="168"/>
      <c r="K800" s="62"/>
      <c r="L800" s="63"/>
      <c r="M800" s="63"/>
      <c r="N800" s="142"/>
      <c r="O800" s="127"/>
      <c r="P800" s="100"/>
      <c r="Q800" s="63">
        <f t="shared" si="339"/>
        <v>0</v>
      </c>
      <c r="R800" s="64"/>
      <c r="S800" s="67"/>
      <c r="T800" s="39"/>
      <c r="U800" s="106">
        <f>IF(EXACT(O800,Y800),M800,M800*(1-'Расчет ПРЕДЗАКАЗ'!$D$10))</f>
        <v>0</v>
      </c>
      <c r="V800" s="106">
        <f t="shared" si="340"/>
        <v>0</v>
      </c>
      <c r="W800" s="106" t="e">
        <f>IF(EXACT(O800,Y800),M800,M800*(1-#REF!))</f>
        <v>#REF!</v>
      </c>
      <c r="X800" s="106" t="e">
        <f t="shared" si="341"/>
        <v>#REF!</v>
      </c>
      <c r="Y800" s="107" t="s">
        <v>72</v>
      </c>
      <c r="Z800" s="103">
        <f t="shared" si="337"/>
        <v>0</v>
      </c>
      <c r="AA800" s="103">
        <f t="shared" si="338"/>
        <v>0</v>
      </c>
      <c r="AB800" s="128" t="str">
        <f t="shared" si="342"/>
        <v/>
      </c>
      <c r="AC800" s="128" t="e">
        <f t="shared" si="343"/>
        <v>#REF!</v>
      </c>
    </row>
    <row r="801" spans="1:29" ht="50.1" customHeight="1">
      <c r="A801" s="171"/>
      <c r="B801" s="171"/>
      <c r="C801" s="174"/>
      <c r="D801" s="174"/>
      <c r="E801" s="131"/>
      <c r="F801" s="177"/>
      <c r="G801" s="180"/>
      <c r="H801" s="163"/>
      <c r="I801" s="165"/>
      <c r="J801" s="168"/>
      <c r="K801" s="62"/>
      <c r="L801" s="63"/>
      <c r="M801" s="63"/>
      <c r="N801" s="143"/>
      <c r="O801" s="127"/>
      <c r="P801" s="100"/>
      <c r="Q801" s="63">
        <f t="shared" si="339"/>
        <v>0</v>
      </c>
      <c r="R801" s="65"/>
      <c r="S801" s="67"/>
      <c r="T801" s="40"/>
      <c r="U801" s="106">
        <f>IF(EXACT(O801,Y801),M801,M801*(1-'Расчет ПРЕДЗАКАЗ'!$D$10))</f>
        <v>0</v>
      </c>
      <c r="V801" s="106">
        <f t="shared" si="340"/>
        <v>0</v>
      </c>
      <c r="W801" s="106" t="e">
        <f>IF(EXACT(O801,Y801),M801,M801*(1-#REF!))</f>
        <v>#REF!</v>
      </c>
      <c r="X801" s="106" t="e">
        <f t="shared" si="341"/>
        <v>#REF!</v>
      </c>
      <c r="Y801" s="107" t="s">
        <v>72</v>
      </c>
      <c r="Z801" s="103">
        <f t="shared" si="337"/>
        <v>0</v>
      </c>
      <c r="AA801" s="103">
        <f t="shared" si="338"/>
        <v>0</v>
      </c>
      <c r="AB801" s="128" t="str">
        <f t="shared" si="342"/>
        <v/>
      </c>
      <c r="AC801" s="128" t="e">
        <f t="shared" si="343"/>
        <v>#REF!</v>
      </c>
    </row>
    <row r="802" spans="1:29" ht="50.1" customHeight="1">
      <c r="A802" s="171"/>
      <c r="B802" s="171"/>
      <c r="C802" s="174"/>
      <c r="D802" s="174"/>
      <c r="E802" s="131"/>
      <c r="F802" s="177"/>
      <c r="G802" s="180"/>
      <c r="H802" s="163"/>
      <c r="I802" s="165"/>
      <c r="J802" s="168"/>
      <c r="K802" s="62"/>
      <c r="L802" s="63"/>
      <c r="M802" s="63"/>
      <c r="N802" s="143"/>
      <c r="O802" s="127"/>
      <c r="P802" s="100"/>
      <c r="Q802" s="63">
        <f t="shared" si="339"/>
        <v>0</v>
      </c>
      <c r="R802" s="65"/>
      <c r="S802" s="67"/>
      <c r="T802" s="40"/>
      <c r="U802" s="106">
        <f>IF(EXACT(O802,Y802),M802,M802*(1-'Расчет ПРЕДЗАКАЗ'!$D$10))</f>
        <v>0</v>
      </c>
      <c r="V802" s="106">
        <f t="shared" si="340"/>
        <v>0</v>
      </c>
      <c r="W802" s="106" t="e">
        <f>IF(EXACT(O802,Y802),M802,M802*(1-#REF!))</f>
        <v>#REF!</v>
      </c>
      <c r="X802" s="106" t="e">
        <f t="shared" si="341"/>
        <v>#REF!</v>
      </c>
      <c r="Y802" s="107" t="s">
        <v>72</v>
      </c>
      <c r="Z802" s="103">
        <f t="shared" si="337"/>
        <v>0</v>
      </c>
      <c r="AA802" s="103">
        <f t="shared" si="338"/>
        <v>0</v>
      </c>
      <c r="AB802" s="128" t="str">
        <f t="shared" si="342"/>
        <v/>
      </c>
      <c r="AC802" s="128" t="e">
        <f t="shared" si="343"/>
        <v>#REF!</v>
      </c>
    </row>
    <row r="803" spans="1:29" ht="50.1" customHeight="1">
      <c r="A803" s="171"/>
      <c r="B803" s="171"/>
      <c r="C803" s="174"/>
      <c r="D803" s="174"/>
      <c r="E803" s="131"/>
      <c r="F803" s="177"/>
      <c r="G803" s="180"/>
      <c r="H803" s="163"/>
      <c r="I803" s="165"/>
      <c r="J803" s="168"/>
      <c r="K803" s="62"/>
      <c r="L803" s="63"/>
      <c r="M803" s="63"/>
      <c r="N803" s="65"/>
      <c r="O803" s="127"/>
      <c r="P803" s="100"/>
      <c r="Q803" s="63">
        <f t="shared" si="339"/>
        <v>0</v>
      </c>
      <c r="R803" s="65"/>
      <c r="S803" s="67"/>
      <c r="T803" s="40"/>
      <c r="U803" s="106">
        <f>IF(EXACT(O803,Y803),M803,M803*(1-'Расчет ПРЕДЗАКАЗ'!$D$10))</f>
        <v>0</v>
      </c>
      <c r="V803" s="106">
        <f t="shared" si="340"/>
        <v>0</v>
      </c>
      <c r="W803" s="106" t="e">
        <f>IF(EXACT(O803,Y803),M803,M803*(1-#REF!))</f>
        <v>#REF!</v>
      </c>
      <c r="X803" s="106" t="e">
        <f t="shared" si="341"/>
        <v>#REF!</v>
      </c>
      <c r="Y803" s="107" t="s">
        <v>72</v>
      </c>
      <c r="Z803" s="103">
        <f t="shared" si="337"/>
        <v>0</v>
      </c>
      <c r="AA803" s="103">
        <f t="shared" si="338"/>
        <v>0</v>
      </c>
      <c r="AB803" s="128" t="str">
        <f t="shared" si="342"/>
        <v/>
      </c>
      <c r="AC803" s="128" t="e">
        <f t="shared" si="343"/>
        <v>#REF!</v>
      </c>
    </row>
    <row r="804" spans="1:29" ht="50.1" customHeight="1">
      <c r="A804" s="171"/>
      <c r="B804" s="171"/>
      <c r="C804" s="174"/>
      <c r="D804" s="174"/>
      <c r="E804" s="131"/>
      <c r="F804" s="177"/>
      <c r="G804" s="180"/>
      <c r="H804" s="163"/>
      <c r="I804" s="165"/>
      <c r="J804" s="168"/>
      <c r="K804" s="62"/>
      <c r="L804" s="63"/>
      <c r="M804" s="63"/>
      <c r="N804" s="65"/>
      <c r="O804" s="127"/>
      <c r="P804" s="100"/>
      <c r="Q804" s="63">
        <f t="shared" si="339"/>
        <v>0</v>
      </c>
      <c r="R804" s="65"/>
      <c r="S804" s="67"/>
      <c r="T804" s="40"/>
      <c r="U804" s="106">
        <f>IF(EXACT(O804,Y804),M804,M804*(1-'Расчет ПРЕДЗАКАЗ'!$D$10))</f>
        <v>0</v>
      </c>
      <c r="V804" s="106">
        <f t="shared" si="340"/>
        <v>0</v>
      </c>
      <c r="W804" s="106" t="e">
        <f>IF(EXACT(O804,Y804),M804,M804*(1-#REF!))</f>
        <v>#REF!</v>
      </c>
      <c r="X804" s="106" t="e">
        <f t="shared" si="341"/>
        <v>#REF!</v>
      </c>
      <c r="Y804" s="107" t="s">
        <v>72</v>
      </c>
      <c r="Z804" s="103">
        <f t="shared" si="337"/>
        <v>0</v>
      </c>
      <c r="AA804" s="103">
        <f t="shared" si="338"/>
        <v>0</v>
      </c>
      <c r="AB804" s="128" t="str">
        <f t="shared" si="342"/>
        <v/>
      </c>
      <c r="AC804" s="128" t="e">
        <f t="shared" si="343"/>
        <v>#REF!</v>
      </c>
    </row>
    <row r="805" spans="1:29" ht="50.1" customHeight="1">
      <c r="A805" s="171"/>
      <c r="B805" s="171"/>
      <c r="C805" s="174"/>
      <c r="D805" s="174"/>
      <c r="E805" s="131"/>
      <c r="F805" s="177"/>
      <c r="G805" s="180"/>
      <c r="H805" s="163"/>
      <c r="I805" s="165"/>
      <c r="J805" s="168"/>
      <c r="K805" s="62"/>
      <c r="L805" s="63"/>
      <c r="M805" s="63"/>
      <c r="N805" s="65"/>
      <c r="O805" s="127"/>
      <c r="P805" s="100"/>
      <c r="Q805" s="63">
        <f t="shared" si="339"/>
        <v>0</v>
      </c>
      <c r="R805" s="65"/>
      <c r="S805" s="67"/>
      <c r="T805" s="40"/>
      <c r="U805" s="106">
        <f>IF(EXACT(O805,Y805),M805,M805*(1-'Расчет ПРЕДЗАКАЗ'!$D$10))</f>
        <v>0</v>
      </c>
      <c r="V805" s="106">
        <f t="shared" si="340"/>
        <v>0</v>
      </c>
      <c r="W805" s="106" t="e">
        <f>IF(EXACT(O805,Y805),M805,M805*(1-#REF!))</f>
        <v>#REF!</v>
      </c>
      <c r="X805" s="106" t="e">
        <f t="shared" si="341"/>
        <v>#REF!</v>
      </c>
      <c r="Y805" s="107" t="s">
        <v>72</v>
      </c>
      <c r="Z805" s="103">
        <f t="shared" si="337"/>
        <v>0</v>
      </c>
      <c r="AA805" s="103">
        <f t="shared" si="338"/>
        <v>0</v>
      </c>
      <c r="AB805" s="128" t="str">
        <f t="shared" si="342"/>
        <v/>
      </c>
      <c r="AC805" s="128" t="e">
        <f t="shared" si="343"/>
        <v>#REF!</v>
      </c>
    </row>
    <row r="806" spans="1:29" ht="50.1" customHeight="1">
      <c r="A806" s="172"/>
      <c r="B806" s="172"/>
      <c r="C806" s="175"/>
      <c r="D806" s="175"/>
      <c r="E806" s="132"/>
      <c r="F806" s="178"/>
      <c r="G806" s="181"/>
      <c r="H806" s="164"/>
      <c r="I806" s="166"/>
      <c r="J806" s="169"/>
      <c r="K806" s="62"/>
      <c r="L806" s="63"/>
      <c r="M806" s="63"/>
      <c r="N806" s="65"/>
      <c r="O806" s="127"/>
      <c r="P806" s="100"/>
      <c r="Q806" s="63">
        <f t="shared" si="339"/>
        <v>0</v>
      </c>
      <c r="R806" s="65"/>
      <c r="S806" s="67"/>
      <c r="T806" s="40"/>
      <c r="U806" s="106">
        <f>IF(EXACT(O806,Y806),M806,M806*(1-'Расчет ПРЕДЗАКАЗ'!$D$10))</f>
        <v>0</v>
      </c>
      <c r="V806" s="106">
        <f t="shared" si="340"/>
        <v>0</v>
      </c>
      <c r="W806" s="106" t="e">
        <f>IF(EXACT(O806,Y806),M806,M806*(1-#REF!))</f>
        <v>#REF!</v>
      </c>
      <c r="X806" s="106" t="e">
        <f t="shared" si="341"/>
        <v>#REF!</v>
      </c>
      <c r="Y806" s="107" t="s">
        <v>72</v>
      </c>
      <c r="Z806" s="103">
        <f t="shared" si="337"/>
        <v>0</v>
      </c>
      <c r="AA806" s="103">
        <f t="shared" si="338"/>
        <v>0</v>
      </c>
      <c r="AB806" s="128" t="str">
        <f t="shared" si="342"/>
        <v/>
      </c>
      <c r="AC806" s="128" t="e">
        <f t="shared" si="343"/>
        <v>#REF!</v>
      </c>
    </row>
    <row r="807" spans="1:29" ht="11.25" customHeight="1" thickBot="1"/>
    <row r="808" spans="1:29" ht="50.1" customHeight="1">
      <c r="A808" s="170">
        <v>281</v>
      </c>
      <c r="B808" s="170" t="s">
        <v>2381</v>
      </c>
      <c r="C808" s="173" t="s">
        <v>2382</v>
      </c>
      <c r="D808" s="173" t="s">
        <v>77</v>
      </c>
      <c r="E808" s="130"/>
      <c r="F808" s="176" t="s">
        <v>2383</v>
      </c>
      <c r="G808" s="179" t="s">
        <v>2384</v>
      </c>
      <c r="H808" s="162" t="s">
        <v>2385</v>
      </c>
      <c r="I808" s="162" t="s">
        <v>2386</v>
      </c>
      <c r="J808" s="167" t="s">
        <v>19</v>
      </c>
      <c r="K808" s="62" t="s">
        <v>82</v>
      </c>
      <c r="L808" s="63">
        <v>25580</v>
      </c>
      <c r="M808" s="63">
        <v>14212</v>
      </c>
      <c r="N808" s="142" t="s">
        <v>2387</v>
      </c>
      <c r="O808" s="127" t="s">
        <v>72</v>
      </c>
      <c r="P808" s="100"/>
      <c r="Q808" s="63">
        <f>P808*M808</f>
        <v>0</v>
      </c>
      <c r="R808" s="64"/>
      <c r="S808" s="67">
        <v>20</v>
      </c>
      <c r="T808" s="39"/>
      <c r="U808" s="106">
        <f>IF(EXACT(O808,Y808),M808,M808*(1-'Расчет ПРЕДЗАКАЗ'!$D$10))</f>
        <v>14212</v>
      </c>
      <c r="V808" s="106">
        <f>P808*U808</f>
        <v>0</v>
      </c>
      <c r="W808" s="106">
        <f>IF(EXACT(O808,Y808),M808,M808*(1-#REF!))</f>
        <v>14212</v>
      </c>
      <c r="X808" s="123">
        <f>P808*W808</f>
        <v>0</v>
      </c>
      <c r="Y808" s="124" t="s">
        <v>72</v>
      </c>
      <c r="Z808" s="103">
        <f t="shared" ref="Z808:Z822" si="344">IF(EXACT(O808,Y808),Q808,0)</f>
        <v>0</v>
      </c>
      <c r="AA808" s="103">
        <f t="shared" ref="AA808:AA822" si="345">IF(Z808=0,Q808,0)</f>
        <v>0</v>
      </c>
      <c r="AB808" s="128">
        <f>IF(U808=0,"",L808/U808-1)</f>
        <v>0.79988741908246541</v>
      </c>
      <c r="AC808" s="128">
        <f>IF(W808=0,"",L808/W808-1)</f>
        <v>0.79988741908246541</v>
      </c>
    </row>
    <row r="809" spans="1:29" ht="50.1" customHeight="1">
      <c r="A809" s="171"/>
      <c r="B809" s="171"/>
      <c r="C809" s="174"/>
      <c r="D809" s="174"/>
      <c r="E809" s="131"/>
      <c r="F809" s="177"/>
      <c r="G809" s="180"/>
      <c r="H809" s="163"/>
      <c r="I809" s="165"/>
      <c r="J809" s="168"/>
      <c r="K809" s="62" t="s">
        <v>98</v>
      </c>
      <c r="L809" s="63">
        <v>25580</v>
      </c>
      <c r="M809" s="63">
        <v>14212</v>
      </c>
      <c r="N809" s="142" t="s">
        <v>2388</v>
      </c>
      <c r="O809" s="127" t="s">
        <v>72</v>
      </c>
      <c r="P809" s="100"/>
      <c r="Q809" s="63">
        <f t="shared" ref="Q809:Q822" si="346">P809*M809</f>
        <v>0</v>
      </c>
      <c r="R809" s="64"/>
      <c r="S809" s="67">
        <v>1</v>
      </c>
      <c r="T809" s="39"/>
      <c r="U809" s="106">
        <f>IF(EXACT(O809,Y809),M809,M809*(1-'Расчет ПРЕДЗАКАЗ'!$D$10))</f>
        <v>14212</v>
      </c>
      <c r="V809" s="106">
        <f t="shared" ref="V809:V822" si="347">P809*U809</f>
        <v>0</v>
      </c>
      <c r="W809" s="106">
        <f>IF(EXACT(O809,Y809),M809,M809*(1-#REF!))</f>
        <v>14212</v>
      </c>
      <c r="X809" s="106">
        <f t="shared" ref="X809:X822" si="348">P809*W809</f>
        <v>0</v>
      </c>
      <c r="Y809" s="107" t="s">
        <v>72</v>
      </c>
      <c r="Z809" s="103">
        <f t="shared" si="344"/>
        <v>0</v>
      </c>
      <c r="AA809" s="103">
        <f t="shared" si="345"/>
        <v>0</v>
      </c>
      <c r="AB809" s="128">
        <f t="shared" ref="AB809:AB822" si="349">IF(U809=0,"",L809/U809-1)</f>
        <v>0.79988741908246541</v>
      </c>
      <c r="AC809" s="128">
        <f t="shared" ref="AC809:AC822" si="350">IF(W809=0,"",L809/W809-1)</f>
        <v>0.79988741908246541</v>
      </c>
    </row>
    <row r="810" spans="1:29" ht="50.1" customHeight="1">
      <c r="A810" s="171"/>
      <c r="B810" s="171"/>
      <c r="C810" s="174"/>
      <c r="D810" s="174"/>
      <c r="E810" s="131"/>
      <c r="F810" s="177"/>
      <c r="G810" s="180"/>
      <c r="H810" s="163"/>
      <c r="I810" s="165"/>
      <c r="J810" s="168"/>
      <c r="K810" s="62"/>
      <c r="L810" s="63"/>
      <c r="M810" s="63"/>
      <c r="N810" s="142"/>
      <c r="O810" s="127"/>
      <c r="P810" s="100"/>
      <c r="Q810" s="63">
        <f t="shared" si="346"/>
        <v>0</v>
      </c>
      <c r="R810" s="64"/>
      <c r="S810" s="67"/>
      <c r="T810" s="39"/>
      <c r="U810" s="106">
        <f>IF(EXACT(O810,Y810),M810,M810*(1-'Расчет ПРЕДЗАКАЗ'!$D$10))</f>
        <v>0</v>
      </c>
      <c r="V810" s="106">
        <f t="shared" si="347"/>
        <v>0</v>
      </c>
      <c r="W810" s="106" t="e">
        <f>IF(EXACT(O810,Y810),M810,M810*(1-#REF!))</f>
        <v>#REF!</v>
      </c>
      <c r="X810" s="106" t="e">
        <f t="shared" si="348"/>
        <v>#REF!</v>
      </c>
      <c r="Y810" s="107" t="s">
        <v>72</v>
      </c>
      <c r="Z810" s="103">
        <f t="shared" si="344"/>
        <v>0</v>
      </c>
      <c r="AA810" s="103">
        <f t="shared" si="345"/>
        <v>0</v>
      </c>
      <c r="AB810" s="128" t="str">
        <f t="shared" si="349"/>
        <v/>
      </c>
      <c r="AC810" s="128" t="e">
        <f t="shared" si="350"/>
        <v>#REF!</v>
      </c>
    </row>
    <row r="811" spans="1:29" ht="50.1" customHeight="1">
      <c r="A811" s="171"/>
      <c r="B811" s="171"/>
      <c r="C811" s="174"/>
      <c r="D811" s="174"/>
      <c r="E811" s="131"/>
      <c r="F811" s="177"/>
      <c r="G811" s="180"/>
      <c r="H811" s="163"/>
      <c r="I811" s="165"/>
      <c r="J811" s="168"/>
      <c r="K811" s="62"/>
      <c r="L811" s="63"/>
      <c r="M811" s="63"/>
      <c r="N811" s="142"/>
      <c r="O811" s="127"/>
      <c r="P811" s="100"/>
      <c r="Q811" s="63">
        <f t="shared" si="346"/>
        <v>0</v>
      </c>
      <c r="R811" s="64"/>
      <c r="S811" s="67"/>
      <c r="T811" s="39"/>
      <c r="U811" s="106">
        <f>IF(EXACT(O811,Y811),M811,M811*(1-'Расчет ПРЕДЗАКАЗ'!$D$10))</f>
        <v>0</v>
      </c>
      <c r="V811" s="106">
        <f t="shared" si="347"/>
        <v>0</v>
      </c>
      <c r="W811" s="106" t="e">
        <f>IF(EXACT(O811,Y811),M811,M811*(1-#REF!))</f>
        <v>#REF!</v>
      </c>
      <c r="X811" s="106" t="e">
        <f t="shared" si="348"/>
        <v>#REF!</v>
      </c>
      <c r="Y811" s="107" t="s">
        <v>72</v>
      </c>
      <c r="Z811" s="103">
        <f t="shared" si="344"/>
        <v>0</v>
      </c>
      <c r="AA811" s="103">
        <f t="shared" si="345"/>
        <v>0</v>
      </c>
      <c r="AB811" s="128" t="str">
        <f t="shared" si="349"/>
        <v/>
      </c>
      <c r="AC811" s="128" t="e">
        <f t="shared" si="350"/>
        <v>#REF!</v>
      </c>
    </row>
    <row r="812" spans="1:29" ht="50.1" customHeight="1">
      <c r="A812" s="171"/>
      <c r="B812" s="171"/>
      <c r="C812" s="174"/>
      <c r="D812" s="174"/>
      <c r="E812" s="131"/>
      <c r="F812" s="177"/>
      <c r="G812" s="180"/>
      <c r="H812" s="163"/>
      <c r="I812" s="165"/>
      <c r="J812" s="168"/>
      <c r="K812" s="62"/>
      <c r="L812" s="63"/>
      <c r="M812" s="63"/>
      <c r="N812" s="142"/>
      <c r="O812" s="127"/>
      <c r="P812" s="100"/>
      <c r="Q812" s="63">
        <f t="shared" si="346"/>
        <v>0</v>
      </c>
      <c r="R812" s="64"/>
      <c r="S812" s="67"/>
      <c r="T812" s="39"/>
      <c r="U812" s="106">
        <f>IF(EXACT(O812,Y812),M812,M812*(1-'Расчет ПРЕДЗАКАЗ'!$D$10))</f>
        <v>0</v>
      </c>
      <c r="V812" s="106">
        <f t="shared" si="347"/>
        <v>0</v>
      </c>
      <c r="W812" s="106" t="e">
        <f>IF(EXACT(O812,Y812),M812,M812*(1-#REF!))</f>
        <v>#REF!</v>
      </c>
      <c r="X812" s="106" t="e">
        <f t="shared" si="348"/>
        <v>#REF!</v>
      </c>
      <c r="Y812" s="107" t="s">
        <v>72</v>
      </c>
      <c r="Z812" s="103">
        <f t="shared" si="344"/>
        <v>0</v>
      </c>
      <c r="AA812" s="103">
        <f t="shared" si="345"/>
        <v>0</v>
      </c>
      <c r="AB812" s="128" t="str">
        <f t="shared" si="349"/>
        <v/>
      </c>
      <c r="AC812" s="128" t="e">
        <f t="shared" si="350"/>
        <v>#REF!</v>
      </c>
    </row>
    <row r="813" spans="1:29" ht="50.1" customHeight="1">
      <c r="A813" s="171"/>
      <c r="B813" s="171"/>
      <c r="C813" s="174"/>
      <c r="D813" s="174"/>
      <c r="E813" s="131"/>
      <c r="F813" s="177"/>
      <c r="G813" s="180"/>
      <c r="H813" s="163"/>
      <c r="I813" s="165"/>
      <c r="J813" s="168"/>
      <c r="K813" s="62"/>
      <c r="L813" s="63"/>
      <c r="M813" s="63"/>
      <c r="N813" s="142"/>
      <c r="O813" s="127"/>
      <c r="P813" s="100"/>
      <c r="Q813" s="63">
        <f t="shared" si="346"/>
        <v>0</v>
      </c>
      <c r="R813" s="64"/>
      <c r="S813" s="67"/>
      <c r="T813" s="39"/>
      <c r="U813" s="106">
        <f>IF(EXACT(O813,Y813),M813,M813*(1-'Расчет ПРЕДЗАКАЗ'!$D$10))</f>
        <v>0</v>
      </c>
      <c r="V813" s="106">
        <f t="shared" si="347"/>
        <v>0</v>
      </c>
      <c r="W813" s="106" t="e">
        <f>IF(EXACT(O813,Y813),M813,M813*(1-#REF!))</f>
        <v>#REF!</v>
      </c>
      <c r="X813" s="106" t="e">
        <f t="shared" si="348"/>
        <v>#REF!</v>
      </c>
      <c r="Y813" s="107" t="s">
        <v>72</v>
      </c>
      <c r="Z813" s="103">
        <f t="shared" si="344"/>
        <v>0</v>
      </c>
      <c r="AA813" s="103">
        <f t="shared" si="345"/>
        <v>0</v>
      </c>
      <c r="AB813" s="128" t="str">
        <f t="shared" si="349"/>
        <v/>
      </c>
      <c r="AC813" s="128" t="e">
        <f t="shared" si="350"/>
        <v>#REF!</v>
      </c>
    </row>
    <row r="814" spans="1:29" ht="50.1" customHeight="1">
      <c r="A814" s="171"/>
      <c r="B814" s="171"/>
      <c r="C814" s="174"/>
      <c r="D814" s="174"/>
      <c r="E814" s="131"/>
      <c r="F814" s="177"/>
      <c r="G814" s="180"/>
      <c r="H814" s="163"/>
      <c r="I814" s="165"/>
      <c r="J814" s="168"/>
      <c r="K814" s="62"/>
      <c r="L814" s="63"/>
      <c r="M814" s="63"/>
      <c r="N814" s="142"/>
      <c r="O814" s="127"/>
      <c r="P814" s="100"/>
      <c r="Q814" s="63">
        <f t="shared" si="346"/>
        <v>0</v>
      </c>
      <c r="R814" s="64"/>
      <c r="S814" s="67"/>
      <c r="T814" s="39"/>
      <c r="U814" s="106">
        <f>IF(EXACT(O814,Y814),M814,M814*(1-'Расчет ПРЕДЗАКАЗ'!$D$10))</f>
        <v>0</v>
      </c>
      <c r="V814" s="106">
        <f t="shared" si="347"/>
        <v>0</v>
      </c>
      <c r="W814" s="106" t="e">
        <f>IF(EXACT(O814,Y814),M814,M814*(1-#REF!))</f>
        <v>#REF!</v>
      </c>
      <c r="X814" s="106" t="e">
        <f t="shared" si="348"/>
        <v>#REF!</v>
      </c>
      <c r="Y814" s="107" t="s">
        <v>72</v>
      </c>
      <c r="Z814" s="103">
        <f t="shared" si="344"/>
        <v>0</v>
      </c>
      <c r="AA814" s="103">
        <f t="shared" si="345"/>
        <v>0</v>
      </c>
      <c r="AB814" s="128" t="str">
        <f t="shared" si="349"/>
        <v/>
      </c>
      <c r="AC814" s="128" t="e">
        <f t="shared" si="350"/>
        <v>#REF!</v>
      </c>
    </row>
    <row r="815" spans="1:29" ht="50.1" customHeight="1">
      <c r="A815" s="171"/>
      <c r="B815" s="171"/>
      <c r="C815" s="174"/>
      <c r="D815" s="174"/>
      <c r="E815" s="131"/>
      <c r="F815" s="177"/>
      <c r="G815" s="180"/>
      <c r="H815" s="163"/>
      <c r="I815" s="165"/>
      <c r="J815" s="168"/>
      <c r="K815" s="62"/>
      <c r="L815" s="63"/>
      <c r="M815" s="63"/>
      <c r="N815" s="142"/>
      <c r="O815" s="127"/>
      <c r="P815" s="100"/>
      <c r="Q815" s="63">
        <f t="shared" si="346"/>
        <v>0</v>
      </c>
      <c r="R815" s="64"/>
      <c r="S815" s="67"/>
      <c r="T815" s="39"/>
      <c r="U815" s="106">
        <f>IF(EXACT(O815,Y815),M815,M815*(1-'Расчет ПРЕДЗАКАЗ'!$D$10))</f>
        <v>0</v>
      </c>
      <c r="V815" s="106">
        <f t="shared" si="347"/>
        <v>0</v>
      </c>
      <c r="W815" s="106" t="e">
        <f>IF(EXACT(O815,Y815),M815,M815*(1-#REF!))</f>
        <v>#REF!</v>
      </c>
      <c r="X815" s="106" t="e">
        <f t="shared" si="348"/>
        <v>#REF!</v>
      </c>
      <c r="Y815" s="107" t="s">
        <v>72</v>
      </c>
      <c r="Z815" s="103">
        <f t="shared" si="344"/>
        <v>0</v>
      </c>
      <c r="AA815" s="103">
        <f t="shared" si="345"/>
        <v>0</v>
      </c>
      <c r="AB815" s="128" t="str">
        <f t="shared" si="349"/>
        <v/>
      </c>
      <c r="AC815" s="128" t="e">
        <f t="shared" si="350"/>
        <v>#REF!</v>
      </c>
    </row>
    <row r="816" spans="1:29" ht="50.1" customHeight="1">
      <c r="A816" s="171"/>
      <c r="B816" s="171"/>
      <c r="C816" s="174"/>
      <c r="D816" s="174"/>
      <c r="E816" s="131"/>
      <c r="F816" s="177"/>
      <c r="G816" s="180"/>
      <c r="H816" s="163"/>
      <c r="I816" s="165"/>
      <c r="J816" s="168"/>
      <c r="K816" s="62"/>
      <c r="L816" s="63"/>
      <c r="M816" s="63"/>
      <c r="N816" s="142"/>
      <c r="O816" s="127"/>
      <c r="P816" s="100"/>
      <c r="Q816" s="63">
        <f t="shared" si="346"/>
        <v>0</v>
      </c>
      <c r="R816" s="64"/>
      <c r="S816" s="67"/>
      <c r="T816" s="39"/>
      <c r="U816" s="106">
        <f>IF(EXACT(O816,Y816),M816,M816*(1-'Расчет ПРЕДЗАКАЗ'!$D$10))</f>
        <v>0</v>
      </c>
      <c r="V816" s="106">
        <f t="shared" si="347"/>
        <v>0</v>
      </c>
      <c r="W816" s="106" t="e">
        <f>IF(EXACT(O816,Y816),M816,M816*(1-#REF!))</f>
        <v>#REF!</v>
      </c>
      <c r="X816" s="106" t="e">
        <f t="shared" si="348"/>
        <v>#REF!</v>
      </c>
      <c r="Y816" s="107" t="s">
        <v>72</v>
      </c>
      <c r="Z816" s="103">
        <f t="shared" si="344"/>
        <v>0</v>
      </c>
      <c r="AA816" s="103">
        <f t="shared" si="345"/>
        <v>0</v>
      </c>
      <c r="AB816" s="128" t="str">
        <f t="shared" si="349"/>
        <v/>
      </c>
      <c r="AC816" s="128" t="e">
        <f t="shared" si="350"/>
        <v>#REF!</v>
      </c>
    </row>
    <row r="817" spans="1:29" ht="50.1" customHeight="1">
      <c r="A817" s="171"/>
      <c r="B817" s="171"/>
      <c r="C817" s="174"/>
      <c r="D817" s="174"/>
      <c r="E817" s="131"/>
      <c r="F817" s="177"/>
      <c r="G817" s="180"/>
      <c r="H817" s="163"/>
      <c r="I817" s="165"/>
      <c r="J817" s="168"/>
      <c r="K817" s="62"/>
      <c r="L817" s="63"/>
      <c r="M817" s="63"/>
      <c r="N817" s="143"/>
      <c r="O817" s="127"/>
      <c r="P817" s="100"/>
      <c r="Q817" s="63">
        <f t="shared" si="346"/>
        <v>0</v>
      </c>
      <c r="R817" s="65"/>
      <c r="S817" s="67"/>
      <c r="T817" s="40"/>
      <c r="U817" s="106">
        <f>IF(EXACT(O817,Y817),M817,M817*(1-'Расчет ПРЕДЗАКАЗ'!$D$10))</f>
        <v>0</v>
      </c>
      <c r="V817" s="106">
        <f t="shared" si="347"/>
        <v>0</v>
      </c>
      <c r="W817" s="106" t="e">
        <f>IF(EXACT(O817,Y817),M817,M817*(1-#REF!))</f>
        <v>#REF!</v>
      </c>
      <c r="X817" s="106" t="e">
        <f t="shared" si="348"/>
        <v>#REF!</v>
      </c>
      <c r="Y817" s="107" t="s">
        <v>72</v>
      </c>
      <c r="Z817" s="103">
        <f t="shared" si="344"/>
        <v>0</v>
      </c>
      <c r="AA817" s="103">
        <f t="shared" si="345"/>
        <v>0</v>
      </c>
      <c r="AB817" s="128" t="str">
        <f t="shared" si="349"/>
        <v/>
      </c>
      <c r="AC817" s="128" t="e">
        <f t="shared" si="350"/>
        <v>#REF!</v>
      </c>
    </row>
    <row r="818" spans="1:29" ht="50.1" customHeight="1">
      <c r="A818" s="171"/>
      <c r="B818" s="171"/>
      <c r="C818" s="174"/>
      <c r="D818" s="174"/>
      <c r="E818" s="131"/>
      <c r="F818" s="177"/>
      <c r="G818" s="180"/>
      <c r="H818" s="163"/>
      <c r="I818" s="165"/>
      <c r="J818" s="168"/>
      <c r="K818" s="62"/>
      <c r="L818" s="63"/>
      <c r="M818" s="63"/>
      <c r="N818" s="143"/>
      <c r="O818" s="127"/>
      <c r="P818" s="100"/>
      <c r="Q818" s="63">
        <f t="shared" si="346"/>
        <v>0</v>
      </c>
      <c r="R818" s="65"/>
      <c r="S818" s="67"/>
      <c r="T818" s="40"/>
      <c r="U818" s="106">
        <f>IF(EXACT(O818,Y818),M818,M818*(1-'Расчет ПРЕДЗАКАЗ'!$D$10))</f>
        <v>0</v>
      </c>
      <c r="V818" s="106">
        <f t="shared" si="347"/>
        <v>0</v>
      </c>
      <c r="W818" s="106" t="e">
        <f>IF(EXACT(O818,Y818),M818,M818*(1-#REF!))</f>
        <v>#REF!</v>
      </c>
      <c r="X818" s="106" t="e">
        <f t="shared" si="348"/>
        <v>#REF!</v>
      </c>
      <c r="Y818" s="107" t="s">
        <v>72</v>
      </c>
      <c r="Z818" s="103">
        <f t="shared" si="344"/>
        <v>0</v>
      </c>
      <c r="AA818" s="103">
        <f t="shared" si="345"/>
        <v>0</v>
      </c>
      <c r="AB818" s="128" t="str">
        <f t="shared" si="349"/>
        <v/>
      </c>
      <c r="AC818" s="128" t="e">
        <f t="shared" si="350"/>
        <v>#REF!</v>
      </c>
    </row>
    <row r="819" spans="1:29" ht="50.1" customHeight="1">
      <c r="A819" s="171"/>
      <c r="B819" s="171"/>
      <c r="C819" s="174"/>
      <c r="D819" s="174"/>
      <c r="E819" s="131"/>
      <c r="F819" s="177"/>
      <c r="G819" s="180"/>
      <c r="H819" s="163"/>
      <c r="I819" s="165"/>
      <c r="J819" s="168"/>
      <c r="K819" s="62"/>
      <c r="L819" s="63"/>
      <c r="M819" s="63"/>
      <c r="N819" s="65"/>
      <c r="O819" s="127"/>
      <c r="P819" s="100"/>
      <c r="Q819" s="63">
        <f t="shared" si="346"/>
        <v>0</v>
      </c>
      <c r="R819" s="65"/>
      <c r="S819" s="67"/>
      <c r="T819" s="40"/>
      <c r="U819" s="106">
        <f>IF(EXACT(O819,Y819),M819,M819*(1-'Расчет ПРЕДЗАКАЗ'!$D$10))</f>
        <v>0</v>
      </c>
      <c r="V819" s="106">
        <f t="shared" si="347"/>
        <v>0</v>
      </c>
      <c r="W819" s="106" t="e">
        <f>IF(EXACT(O819,Y819),M819,M819*(1-#REF!))</f>
        <v>#REF!</v>
      </c>
      <c r="X819" s="106" t="e">
        <f t="shared" si="348"/>
        <v>#REF!</v>
      </c>
      <c r="Y819" s="107" t="s">
        <v>72</v>
      </c>
      <c r="Z819" s="103">
        <f t="shared" si="344"/>
        <v>0</v>
      </c>
      <c r="AA819" s="103">
        <f t="shared" si="345"/>
        <v>0</v>
      </c>
      <c r="AB819" s="128" t="str">
        <f t="shared" si="349"/>
        <v/>
      </c>
      <c r="AC819" s="128" t="e">
        <f t="shared" si="350"/>
        <v>#REF!</v>
      </c>
    </row>
    <row r="820" spans="1:29" ht="50.1" customHeight="1">
      <c r="A820" s="171"/>
      <c r="B820" s="171"/>
      <c r="C820" s="174"/>
      <c r="D820" s="174"/>
      <c r="E820" s="131"/>
      <c r="F820" s="177"/>
      <c r="G820" s="180"/>
      <c r="H820" s="163"/>
      <c r="I820" s="165"/>
      <c r="J820" s="168"/>
      <c r="K820" s="62"/>
      <c r="L820" s="63"/>
      <c r="M820" s="63"/>
      <c r="N820" s="65"/>
      <c r="O820" s="127"/>
      <c r="P820" s="100"/>
      <c r="Q820" s="63">
        <f t="shared" si="346"/>
        <v>0</v>
      </c>
      <c r="R820" s="65"/>
      <c r="S820" s="67"/>
      <c r="T820" s="40"/>
      <c r="U820" s="106">
        <f>IF(EXACT(O820,Y820),M820,M820*(1-'Расчет ПРЕДЗАКАЗ'!$D$10))</f>
        <v>0</v>
      </c>
      <c r="V820" s="106">
        <f t="shared" si="347"/>
        <v>0</v>
      </c>
      <c r="W820" s="106" t="e">
        <f>IF(EXACT(O820,Y820),M820,M820*(1-#REF!))</f>
        <v>#REF!</v>
      </c>
      <c r="X820" s="106" t="e">
        <f t="shared" si="348"/>
        <v>#REF!</v>
      </c>
      <c r="Y820" s="107" t="s">
        <v>72</v>
      </c>
      <c r="Z820" s="103">
        <f t="shared" si="344"/>
        <v>0</v>
      </c>
      <c r="AA820" s="103">
        <f t="shared" si="345"/>
        <v>0</v>
      </c>
      <c r="AB820" s="128" t="str">
        <f t="shared" si="349"/>
        <v/>
      </c>
      <c r="AC820" s="128" t="e">
        <f t="shared" si="350"/>
        <v>#REF!</v>
      </c>
    </row>
    <row r="821" spans="1:29" ht="50.1" customHeight="1">
      <c r="A821" s="171"/>
      <c r="B821" s="171"/>
      <c r="C821" s="174"/>
      <c r="D821" s="174"/>
      <c r="E821" s="131"/>
      <c r="F821" s="177"/>
      <c r="G821" s="180"/>
      <c r="H821" s="163"/>
      <c r="I821" s="165"/>
      <c r="J821" s="168"/>
      <c r="K821" s="62"/>
      <c r="L821" s="63"/>
      <c r="M821" s="63"/>
      <c r="N821" s="65"/>
      <c r="O821" s="127"/>
      <c r="P821" s="100"/>
      <c r="Q821" s="63">
        <f t="shared" si="346"/>
        <v>0</v>
      </c>
      <c r="R821" s="65"/>
      <c r="S821" s="67"/>
      <c r="T821" s="40"/>
      <c r="U821" s="106">
        <f>IF(EXACT(O821,Y821),M821,M821*(1-'Расчет ПРЕДЗАКАЗ'!$D$10))</f>
        <v>0</v>
      </c>
      <c r="V821" s="106">
        <f t="shared" si="347"/>
        <v>0</v>
      </c>
      <c r="W821" s="106" t="e">
        <f>IF(EXACT(O821,Y821),M821,M821*(1-#REF!))</f>
        <v>#REF!</v>
      </c>
      <c r="X821" s="106" t="e">
        <f t="shared" si="348"/>
        <v>#REF!</v>
      </c>
      <c r="Y821" s="107" t="s">
        <v>72</v>
      </c>
      <c r="Z821" s="103">
        <f t="shared" si="344"/>
        <v>0</v>
      </c>
      <c r="AA821" s="103">
        <f t="shared" si="345"/>
        <v>0</v>
      </c>
      <c r="AB821" s="128" t="str">
        <f t="shared" si="349"/>
        <v/>
      </c>
      <c r="AC821" s="128" t="e">
        <f t="shared" si="350"/>
        <v>#REF!</v>
      </c>
    </row>
    <row r="822" spans="1:29" ht="50.1" customHeight="1">
      <c r="A822" s="172"/>
      <c r="B822" s="172"/>
      <c r="C822" s="175"/>
      <c r="D822" s="175"/>
      <c r="E822" s="132"/>
      <c r="F822" s="178"/>
      <c r="G822" s="181"/>
      <c r="H822" s="164"/>
      <c r="I822" s="166"/>
      <c r="J822" s="169"/>
      <c r="K822" s="62"/>
      <c r="L822" s="63"/>
      <c r="M822" s="63"/>
      <c r="N822" s="65"/>
      <c r="O822" s="127"/>
      <c r="P822" s="100"/>
      <c r="Q822" s="63">
        <f t="shared" si="346"/>
        <v>0</v>
      </c>
      <c r="R822" s="65"/>
      <c r="S822" s="67"/>
      <c r="T822" s="40"/>
      <c r="U822" s="106">
        <f>IF(EXACT(O822,Y822),M822,M822*(1-'Расчет ПРЕДЗАКАЗ'!$D$10))</f>
        <v>0</v>
      </c>
      <c r="V822" s="106">
        <f t="shared" si="347"/>
        <v>0</v>
      </c>
      <c r="W822" s="106" t="e">
        <f>IF(EXACT(O822,Y822),M822,M822*(1-#REF!))</f>
        <v>#REF!</v>
      </c>
      <c r="X822" s="106" t="e">
        <f t="shared" si="348"/>
        <v>#REF!</v>
      </c>
      <c r="Y822" s="107" t="s">
        <v>72</v>
      </c>
      <c r="Z822" s="103">
        <f t="shared" si="344"/>
        <v>0</v>
      </c>
      <c r="AA822" s="103">
        <f t="shared" si="345"/>
        <v>0</v>
      </c>
      <c r="AB822" s="128" t="str">
        <f t="shared" si="349"/>
        <v/>
      </c>
      <c r="AC822" s="128" t="e">
        <f t="shared" si="350"/>
        <v>#REF!</v>
      </c>
    </row>
    <row r="823" spans="1:29" ht="11.25" customHeight="1" thickBot="1"/>
    <row r="824" spans="1:29" ht="50.1" customHeight="1">
      <c r="A824" s="170">
        <v>282</v>
      </c>
      <c r="B824" s="170" t="s">
        <v>2389</v>
      </c>
      <c r="C824" s="173" t="s">
        <v>2390</v>
      </c>
      <c r="D824" s="173" t="s">
        <v>77</v>
      </c>
      <c r="E824" s="130"/>
      <c r="F824" s="176" t="s">
        <v>2391</v>
      </c>
      <c r="G824" s="179" t="s">
        <v>111</v>
      </c>
      <c r="H824" s="162" t="s">
        <v>2392</v>
      </c>
      <c r="I824" s="162" t="s">
        <v>2393</v>
      </c>
      <c r="J824" s="167" t="s">
        <v>19</v>
      </c>
      <c r="K824" s="62" t="s">
        <v>82</v>
      </c>
      <c r="L824" s="63">
        <v>18820</v>
      </c>
      <c r="M824" s="63">
        <v>11760</v>
      </c>
      <c r="N824" s="142" t="s">
        <v>2394</v>
      </c>
      <c r="O824" s="127"/>
      <c r="P824" s="100"/>
      <c r="Q824" s="63">
        <f>P824*M824</f>
        <v>0</v>
      </c>
      <c r="R824" s="64"/>
      <c r="S824" s="67">
        <v>96</v>
      </c>
      <c r="T824" s="39"/>
      <c r="U824" s="106">
        <f>IF(EXACT(O824,Y824),M824,M824*(1-'Расчет ПРЕДЗАКАЗ'!$D$10))</f>
        <v>11524.8</v>
      </c>
      <c r="V824" s="106">
        <f>P824*U824</f>
        <v>0</v>
      </c>
      <c r="W824" s="106" t="e">
        <f>IF(EXACT(O824,Y824),M824,M824*(1-#REF!))</f>
        <v>#REF!</v>
      </c>
      <c r="X824" s="123" t="e">
        <f>P824*W824</f>
        <v>#REF!</v>
      </c>
      <c r="Y824" s="124" t="s">
        <v>72</v>
      </c>
      <c r="Z824" s="103">
        <f t="shared" ref="Z824:Z838" si="351">IF(EXACT(O824,Y824),Q824,0)</f>
        <v>0</v>
      </c>
      <c r="AA824" s="103">
        <f t="shared" ref="AA824:AA838" si="352">IF(Z824=0,Q824,0)</f>
        <v>0</v>
      </c>
      <c r="AB824" s="128">
        <f>IF(U824=0,"",L824/U824-1)</f>
        <v>0.63300013883104267</v>
      </c>
      <c r="AC824" s="128" t="e">
        <f>IF(W824=0,"",L824/W824-1)</f>
        <v>#REF!</v>
      </c>
    </row>
    <row r="825" spans="1:29" ht="50.1" customHeight="1">
      <c r="A825" s="171"/>
      <c r="B825" s="171"/>
      <c r="C825" s="174"/>
      <c r="D825" s="174"/>
      <c r="E825" s="131"/>
      <c r="F825" s="177"/>
      <c r="G825" s="180"/>
      <c r="H825" s="163"/>
      <c r="I825" s="165"/>
      <c r="J825" s="168"/>
      <c r="K825" s="62" t="s">
        <v>98</v>
      </c>
      <c r="L825" s="63">
        <v>18820</v>
      </c>
      <c r="M825" s="63">
        <v>11760</v>
      </c>
      <c r="N825" s="142" t="s">
        <v>2395</v>
      </c>
      <c r="O825" s="127"/>
      <c r="P825" s="100"/>
      <c r="Q825" s="63">
        <f t="shared" ref="Q825:Q838" si="353">P825*M825</f>
        <v>0</v>
      </c>
      <c r="R825" s="64"/>
      <c r="S825" s="67">
        <v>26</v>
      </c>
      <c r="T825" s="39"/>
      <c r="U825" s="106">
        <f>IF(EXACT(O825,Y825),M825,M825*(1-'Расчет ПРЕДЗАКАЗ'!$D$10))</f>
        <v>11524.8</v>
      </c>
      <c r="V825" s="106">
        <f t="shared" ref="V825:V838" si="354">P825*U825</f>
        <v>0</v>
      </c>
      <c r="W825" s="106" t="e">
        <f>IF(EXACT(O825,Y825),M825,M825*(1-#REF!))</f>
        <v>#REF!</v>
      </c>
      <c r="X825" s="106" t="e">
        <f t="shared" ref="X825:X838" si="355">P825*W825</f>
        <v>#REF!</v>
      </c>
      <c r="Y825" s="107" t="s">
        <v>72</v>
      </c>
      <c r="Z825" s="103">
        <f t="shared" si="351"/>
        <v>0</v>
      </c>
      <c r="AA825" s="103">
        <f t="shared" si="352"/>
        <v>0</v>
      </c>
      <c r="AB825" s="128">
        <f t="shared" ref="AB825:AB838" si="356">IF(U825=0,"",L825/U825-1)</f>
        <v>0.63300013883104267</v>
      </c>
      <c r="AC825" s="128" t="e">
        <f t="shared" ref="AC825:AC838" si="357">IF(W825=0,"",L825/W825-1)</f>
        <v>#REF!</v>
      </c>
    </row>
    <row r="826" spans="1:29" ht="50.1" customHeight="1">
      <c r="A826" s="171"/>
      <c r="B826" s="171"/>
      <c r="C826" s="174"/>
      <c r="D826" s="174"/>
      <c r="E826" s="131"/>
      <c r="F826" s="177"/>
      <c r="G826" s="180"/>
      <c r="H826" s="163"/>
      <c r="I826" s="165"/>
      <c r="J826" s="168"/>
      <c r="K826" s="62" t="s">
        <v>84</v>
      </c>
      <c r="L826" s="63">
        <v>18820</v>
      </c>
      <c r="M826" s="63">
        <v>11760</v>
      </c>
      <c r="N826" s="142" t="s">
        <v>2396</v>
      </c>
      <c r="O826" s="127"/>
      <c r="P826" s="100"/>
      <c r="Q826" s="63">
        <f t="shared" si="353"/>
        <v>0</v>
      </c>
      <c r="R826" s="64"/>
      <c r="S826" s="67">
        <v>7</v>
      </c>
      <c r="T826" s="39"/>
      <c r="U826" s="106">
        <f>IF(EXACT(O826,Y826),M826,M826*(1-'Расчет ПРЕДЗАКАЗ'!$D$10))</f>
        <v>11524.8</v>
      </c>
      <c r="V826" s="106">
        <f t="shared" si="354"/>
        <v>0</v>
      </c>
      <c r="W826" s="106" t="e">
        <f>IF(EXACT(O826,Y826),M826,M826*(1-#REF!))</f>
        <v>#REF!</v>
      </c>
      <c r="X826" s="106" t="e">
        <f t="shared" si="355"/>
        <v>#REF!</v>
      </c>
      <c r="Y826" s="107" t="s">
        <v>72</v>
      </c>
      <c r="Z826" s="103">
        <f t="shared" si="351"/>
        <v>0</v>
      </c>
      <c r="AA826" s="103">
        <f t="shared" si="352"/>
        <v>0</v>
      </c>
      <c r="AB826" s="128">
        <f t="shared" si="356"/>
        <v>0.63300013883104267</v>
      </c>
      <c r="AC826" s="128" t="e">
        <f t="shared" si="357"/>
        <v>#REF!</v>
      </c>
    </row>
    <row r="827" spans="1:29" ht="50.1" customHeight="1">
      <c r="A827" s="171"/>
      <c r="B827" s="171"/>
      <c r="C827" s="174"/>
      <c r="D827" s="174"/>
      <c r="E827" s="131"/>
      <c r="F827" s="177"/>
      <c r="G827" s="180"/>
      <c r="H827" s="163"/>
      <c r="I827" s="165"/>
      <c r="J827" s="168"/>
      <c r="K827" s="62" t="s">
        <v>101</v>
      </c>
      <c r="L827" s="63">
        <v>18820</v>
      </c>
      <c r="M827" s="63">
        <v>11760</v>
      </c>
      <c r="N827" s="142" t="s">
        <v>2397</v>
      </c>
      <c r="O827" s="127"/>
      <c r="P827" s="100"/>
      <c r="Q827" s="63">
        <f t="shared" si="353"/>
        <v>0</v>
      </c>
      <c r="R827" s="64"/>
      <c r="S827" s="67">
        <v>74</v>
      </c>
      <c r="T827" s="39"/>
      <c r="U827" s="106">
        <f>IF(EXACT(O827,Y827),M827,M827*(1-'Расчет ПРЕДЗАКАЗ'!$D$10))</f>
        <v>11524.8</v>
      </c>
      <c r="V827" s="106">
        <f t="shared" si="354"/>
        <v>0</v>
      </c>
      <c r="W827" s="106" t="e">
        <f>IF(EXACT(O827,Y827),M827,M827*(1-#REF!))</f>
        <v>#REF!</v>
      </c>
      <c r="X827" s="106" t="e">
        <f t="shared" si="355"/>
        <v>#REF!</v>
      </c>
      <c r="Y827" s="107" t="s">
        <v>72</v>
      </c>
      <c r="Z827" s="103">
        <f t="shared" si="351"/>
        <v>0</v>
      </c>
      <c r="AA827" s="103">
        <f t="shared" si="352"/>
        <v>0</v>
      </c>
      <c r="AB827" s="128">
        <f t="shared" si="356"/>
        <v>0.63300013883104267</v>
      </c>
      <c r="AC827" s="128" t="e">
        <f t="shared" si="357"/>
        <v>#REF!</v>
      </c>
    </row>
    <row r="828" spans="1:29" ht="50.1" customHeight="1">
      <c r="A828" s="171"/>
      <c r="B828" s="171"/>
      <c r="C828" s="174"/>
      <c r="D828" s="174"/>
      <c r="E828" s="131"/>
      <c r="F828" s="177"/>
      <c r="G828" s="180"/>
      <c r="H828" s="163"/>
      <c r="I828" s="165"/>
      <c r="J828" s="168"/>
      <c r="K828" s="62" t="s">
        <v>86</v>
      </c>
      <c r="L828" s="63">
        <v>18820</v>
      </c>
      <c r="M828" s="63">
        <v>11760</v>
      </c>
      <c r="N828" s="142" t="s">
        <v>2398</v>
      </c>
      <c r="O828" s="127"/>
      <c r="P828" s="100"/>
      <c r="Q828" s="63">
        <f t="shared" si="353"/>
        <v>0</v>
      </c>
      <c r="R828" s="64"/>
      <c r="S828" s="67">
        <v>26</v>
      </c>
      <c r="T828" s="39"/>
      <c r="U828" s="106">
        <f>IF(EXACT(O828,Y828),M828,M828*(1-'Расчет ПРЕДЗАКАЗ'!$D$10))</f>
        <v>11524.8</v>
      </c>
      <c r="V828" s="106">
        <f t="shared" si="354"/>
        <v>0</v>
      </c>
      <c r="W828" s="106" t="e">
        <f>IF(EXACT(O828,Y828),M828,M828*(1-#REF!))</f>
        <v>#REF!</v>
      </c>
      <c r="X828" s="106" t="e">
        <f t="shared" si="355"/>
        <v>#REF!</v>
      </c>
      <c r="Y828" s="107" t="s">
        <v>72</v>
      </c>
      <c r="Z828" s="103">
        <f t="shared" si="351"/>
        <v>0</v>
      </c>
      <c r="AA828" s="103">
        <f t="shared" si="352"/>
        <v>0</v>
      </c>
      <c r="AB828" s="128">
        <f t="shared" si="356"/>
        <v>0.63300013883104267</v>
      </c>
      <c r="AC828" s="128" t="e">
        <f t="shared" si="357"/>
        <v>#REF!</v>
      </c>
    </row>
    <row r="829" spans="1:29" ht="50.1" customHeight="1">
      <c r="A829" s="171"/>
      <c r="B829" s="171"/>
      <c r="C829" s="174"/>
      <c r="D829" s="174"/>
      <c r="E829" s="131"/>
      <c r="F829" s="177"/>
      <c r="G829" s="180"/>
      <c r="H829" s="163"/>
      <c r="I829" s="165"/>
      <c r="J829" s="168"/>
      <c r="K829" s="62" t="s">
        <v>107</v>
      </c>
      <c r="L829" s="63">
        <v>18820</v>
      </c>
      <c r="M829" s="63">
        <v>11760</v>
      </c>
      <c r="N829" s="142" t="s">
        <v>2399</v>
      </c>
      <c r="O829" s="127"/>
      <c r="P829" s="100"/>
      <c r="Q829" s="63">
        <f t="shared" si="353"/>
        <v>0</v>
      </c>
      <c r="R829" s="64"/>
      <c r="S829" s="67">
        <v>58</v>
      </c>
      <c r="T829" s="39"/>
      <c r="U829" s="106">
        <f>IF(EXACT(O829,Y829),M829,M829*(1-'Расчет ПРЕДЗАКАЗ'!$D$10))</f>
        <v>11524.8</v>
      </c>
      <c r="V829" s="106">
        <f t="shared" si="354"/>
        <v>0</v>
      </c>
      <c r="W829" s="106" t="e">
        <f>IF(EXACT(O829,Y829),M829,M829*(1-#REF!))</f>
        <v>#REF!</v>
      </c>
      <c r="X829" s="106" t="e">
        <f t="shared" si="355"/>
        <v>#REF!</v>
      </c>
      <c r="Y829" s="107" t="s">
        <v>72</v>
      </c>
      <c r="Z829" s="103">
        <f t="shared" si="351"/>
        <v>0</v>
      </c>
      <c r="AA829" s="103">
        <f t="shared" si="352"/>
        <v>0</v>
      </c>
      <c r="AB829" s="128">
        <f t="shared" si="356"/>
        <v>0.63300013883104267</v>
      </c>
      <c r="AC829" s="128" t="e">
        <f t="shared" si="357"/>
        <v>#REF!</v>
      </c>
    </row>
    <row r="830" spans="1:29" ht="50.1" customHeight="1">
      <c r="A830" s="171"/>
      <c r="B830" s="171"/>
      <c r="C830" s="174"/>
      <c r="D830" s="174"/>
      <c r="E830" s="131"/>
      <c r="F830" s="177"/>
      <c r="G830" s="180"/>
      <c r="H830" s="163"/>
      <c r="I830" s="165"/>
      <c r="J830" s="168"/>
      <c r="K830" s="62"/>
      <c r="L830" s="63"/>
      <c r="M830" s="63"/>
      <c r="N830" s="142"/>
      <c r="O830" s="127"/>
      <c r="P830" s="100"/>
      <c r="Q830" s="63">
        <f t="shared" si="353"/>
        <v>0</v>
      </c>
      <c r="R830" s="64"/>
      <c r="S830" s="67"/>
      <c r="T830" s="39"/>
      <c r="U830" s="106">
        <f>IF(EXACT(O830,Y830),M830,M830*(1-'Расчет ПРЕДЗАКАЗ'!$D$10))</f>
        <v>0</v>
      </c>
      <c r="V830" s="106">
        <f t="shared" si="354"/>
        <v>0</v>
      </c>
      <c r="W830" s="106" t="e">
        <f>IF(EXACT(O830,Y830),M830,M830*(1-#REF!))</f>
        <v>#REF!</v>
      </c>
      <c r="X830" s="106" t="e">
        <f t="shared" si="355"/>
        <v>#REF!</v>
      </c>
      <c r="Y830" s="107" t="s">
        <v>72</v>
      </c>
      <c r="Z830" s="103">
        <f t="shared" si="351"/>
        <v>0</v>
      </c>
      <c r="AA830" s="103">
        <f t="shared" si="352"/>
        <v>0</v>
      </c>
      <c r="AB830" s="128" t="str">
        <f t="shared" si="356"/>
        <v/>
      </c>
      <c r="AC830" s="128" t="e">
        <f t="shared" si="357"/>
        <v>#REF!</v>
      </c>
    </row>
    <row r="831" spans="1:29" ht="50.1" customHeight="1">
      <c r="A831" s="171"/>
      <c r="B831" s="171"/>
      <c r="C831" s="174"/>
      <c r="D831" s="174"/>
      <c r="E831" s="131"/>
      <c r="F831" s="177"/>
      <c r="G831" s="180"/>
      <c r="H831" s="163"/>
      <c r="I831" s="165"/>
      <c r="J831" s="168"/>
      <c r="K831" s="62"/>
      <c r="L831" s="63"/>
      <c r="M831" s="63"/>
      <c r="N831" s="142"/>
      <c r="O831" s="127"/>
      <c r="P831" s="100"/>
      <c r="Q831" s="63">
        <f t="shared" si="353"/>
        <v>0</v>
      </c>
      <c r="R831" s="64"/>
      <c r="S831" s="67"/>
      <c r="T831" s="39"/>
      <c r="U831" s="106">
        <f>IF(EXACT(O831,Y831),M831,M831*(1-'Расчет ПРЕДЗАКАЗ'!$D$10))</f>
        <v>0</v>
      </c>
      <c r="V831" s="106">
        <f t="shared" si="354"/>
        <v>0</v>
      </c>
      <c r="W831" s="106" t="e">
        <f>IF(EXACT(O831,Y831),M831,M831*(1-#REF!))</f>
        <v>#REF!</v>
      </c>
      <c r="X831" s="106" t="e">
        <f t="shared" si="355"/>
        <v>#REF!</v>
      </c>
      <c r="Y831" s="107" t="s">
        <v>72</v>
      </c>
      <c r="Z831" s="103">
        <f t="shared" si="351"/>
        <v>0</v>
      </c>
      <c r="AA831" s="103">
        <f t="shared" si="352"/>
        <v>0</v>
      </c>
      <c r="AB831" s="128" t="str">
        <f t="shared" si="356"/>
        <v/>
      </c>
      <c r="AC831" s="128" t="e">
        <f t="shared" si="357"/>
        <v>#REF!</v>
      </c>
    </row>
    <row r="832" spans="1:29" ht="50.1" customHeight="1">
      <c r="A832" s="171"/>
      <c r="B832" s="171"/>
      <c r="C832" s="174"/>
      <c r="D832" s="174"/>
      <c r="E832" s="131"/>
      <c r="F832" s="177"/>
      <c r="G832" s="180"/>
      <c r="H832" s="163"/>
      <c r="I832" s="165"/>
      <c r="J832" s="168"/>
      <c r="K832" s="62"/>
      <c r="L832" s="63"/>
      <c r="M832" s="63"/>
      <c r="N832" s="142"/>
      <c r="O832" s="127"/>
      <c r="P832" s="100"/>
      <c r="Q832" s="63">
        <f t="shared" si="353"/>
        <v>0</v>
      </c>
      <c r="R832" s="64"/>
      <c r="S832" s="67"/>
      <c r="T832" s="39"/>
      <c r="U832" s="106">
        <f>IF(EXACT(O832,Y832),M832,M832*(1-'Расчет ПРЕДЗАКАЗ'!$D$10))</f>
        <v>0</v>
      </c>
      <c r="V832" s="106">
        <f t="shared" si="354"/>
        <v>0</v>
      </c>
      <c r="W832" s="106" t="e">
        <f>IF(EXACT(O832,Y832),M832,M832*(1-#REF!))</f>
        <v>#REF!</v>
      </c>
      <c r="X832" s="106" t="e">
        <f t="shared" si="355"/>
        <v>#REF!</v>
      </c>
      <c r="Y832" s="107" t="s">
        <v>72</v>
      </c>
      <c r="Z832" s="103">
        <f t="shared" si="351"/>
        <v>0</v>
      </c>
      <c r="AA832" s="103">
        <f t="shared" si="352"/>
        <v>0</v>
      </c>
      <c r="AB832" s="128" t="str">
        <f t="shared" si="356"/>
        <v/>
      </c>
      <c r="AC832" s="128" t="e">
        <f t="shared" si="357"/>
        <v>#REF!</v>
      </c>
    </row>
    <row r="833" spans="1:29" ht="50.1" customHeight="1">
      <c r="A833" s="171"/>
      <c r="B833" s="171"/>
      <c r="C833" s="174"/>
      <c r="D833" s="174"/>
      <c r="E833" s="131"/>
      <c r="F833" s="177"/>
      <c r="G833" s="180"/>
      <c r="H833" s="163"/>
      <c r="I833" s="165"/>
      <c r="J833" s="168"/>
      <c r="K833" s="62"/>
      <c r="L833" s="63"/>
      <c r="M833" s="63"/>
      <c r="N833" s="143"/>
      <c r="O833" s="127"/>
      <c r="P833" s="100"/>
      <c r="Q833" s="63">
        <f t="shared" si="353"/>
        <v>0</v>
      </c>
      <c r="R833" s="65"/>
      <c r="S833" s="67"/>
      <c r="T833" s="40"/>
      <c r="U833" s="106">
        <f>IF(EXACT(O833,Y833),M833,M833*(1-'Расчет ПРЕДЗАКАЗ'!$D$10))</f>
        <v>0</v>
      </c>
      <c r="V833" s="106">
        <f t="shared" si="354"/>
        <v>0</v>
      </c>
      <c r="W833" s="106" t="e">
        <f>IF(EXACT(O833,Y833),M833,M833*(1-#REF!))</f>
        <v>#REF!</v>
      </c>
      <c r="X833" s="106" t="e">
        <f t="shared" si="355"/>
        <v>#REF!</v>
      </c>
      <c r="Y833" s="107" t="s">
        <v>72</v>
      </c>
      <c r="Z833" s="103">
        <f t="shared" si="351"/>
        <v>0</v>
      </c>
      <c r="AA833" s="103">
        <f t="shared" si="352"/>
        <v>0</v>
      </c>
      <c r="AB833" s="128" t="str">
        <f t="shared" si="356"/>
        <v/>
      </c>
      <c r="AC833" s="128" t="e">
        <f t="shared" si="357"/>
        <v>#REF!</v>
      </c>
    </row>
    <row r="834" spans="1:29" ht="50.1" customHeight="1">
      <c r="A834" s="171"/>
      <c r="B834" s="171"/>
      <c r="C834" s="174"/>
      <c r="D834" s="174"/>
      <c r="E834" s="131"/>
      <c r="F834" s="177"/>
      <c r="G834" s="180"/>
      <c r="H834" s="163"/>
      <c r="I834" s="165"/>
      <c r="J834" s="168"/>
      <c r="K834" s="62"/>
      <c r="L834" s="63"/>
      <c r="M834" s="63"/>
      <c r="N834" s="143"/>
      <c r="O834" s="127"/>
      <c r="P834" s="100"/>
      <c r="Q834" s="63">
        <f t="shared" si="353"/>
        <v>0</v>
      </c>
      <c r="R834" s="65"/>
      <c r="S834" s="67"/>
      <c r="T834" s="40"/>
      <c r="U834" s="106">
        <f>IF(EXACT(O834,Y834),M834,M834*(1-'Расчет ПРЕДЗАКАЗ'!$D$10))</f>
        <v>0</v>
      </c>
      <c r="V834" s="106">
        <f t="shared" si="354"/>
        <v>0</v>
      </c>
      <c r="W834" s="106" t="e">
        <f>IF(EXACT(O834,Y834),M834,M834*(1-#REF!))</f>
        <v>#REF!</v>
      </c>
      <c r="X834" s="106" t="e">
        <f t="shared" si="355"/>
        <v>#REF!</v>
      </c>
      <c r="Y834" s="107" t="s">
        <v>72</v>
      </c>
      <c r="Z834" s="103">
        <f t="shared" si="351"/>
        <v>0</v>
      </c>
      <c r="AA834" s="103">
        <f t="shared" si="352"/>
        <v>0</v>
      </c>
      <c r="AB834" s="128" t="str">
        <f t="shared" si="356"/>
        <v/>
      </c>
      <c r="AC834" s="128" t="e">
        <f t="shared" si="357"/>
        <v>#REF!</v>
      </c>
    </row>
    <row r="835" spans="1:29" ht="50.1" customHeight="1">
      <c r="A835" s="171"/>
      <c r="B835" s="171"/>
      <c r="C835" s="174"/>
      <c r="D835" s="174"/>
      <c r="E835" s="131"/>
      <c r="F835" s="177"/>
      <c r="G835" s="180"/>
      <c r="H835" s="163"/>
      <c r="I835" s="165"/>
      <c r="J835" s="168"/>
      <c r="K835" s="62"/>
      <c r="L835" s="63"/>
      <c r="M835" s="63"/>
      <c r="N835" s="65"/>
      <c r="O835" s="127"/>
      <c r="P835" s="100"/>
      <c r="Q835" s="63">
        <f t="shared" si="353"/>
        <v>0</v>
      </c>
      <c r="R835" s="65"/>
      <c r="S835" s="67"/>
      <c r="T835" s="40"/>
      <c r="U835" s="106">
        <f>IF(EXACT(O835,Y835),M835,M835*(1-'Расчет ПРЕДЗАКАЗ'!$D$10))</f>
        <v>0</v>
      </c>
      <c r="V835" s="106">
        <f t="shared" si="354"/>
        <v>0</v>
      </c>
      <c r="W835" s="106" t="e">
        <f>IF(EXACT(O835,Y835),M835,M835*(1-#REF!))</f>
        <v>#REF!</v>
      </c>
      <c r="X835" s="106" t="e">
        <f t="shared" si="355"/>
        <v>#REF!</v>
      </c>
      <c r="Y835" s="107" t="s">
        <v>72</v>
      </c>
      <c r="Z835" s="103">
        <f t="shared" si="351"/>
        <v>0</v>
      </c>
      <c r="AA835" s="103">
        <f t="shared" si="352"/>
        <v>0</v>
      </c>
      <c r="AB835" s="128" t="str">
        <f t="shared" si="356"/>
        <v/>
      </c>
      <c r="AC835" s="128" t="e">
        <f t="shared" si="357"/>
        <v>#REF!</v>
      </c>
    </row>
    <row r="836" spans="1:29" ht="50.1" customHeight="1">
      <c r="A836" s="171"/>
      <c r="B836" s="171"/>
      <c r="C836" s="174"/>
      <c r="D836" s="174"/>
      <c r="E836" s="131"/>
      <c r="F836" s="177"/>
      <c r="G836" s="180"/>
      <c r="H836" s="163"/>
      <c r="I836" s="165"/>
      <c r="J836" s="168"/>
      <c r="K836" s="62"/>
      <c r="L836" s="63"/>
      <c r="M836" s="63"/>
      <c r="N836" s="65"/>
      <c r="O836" s="127"/>
      <c r="P836" s="100"/>
      <c r="Q836" s="63">
        <f t="shared" si="353"/>
        <v>0</v>
      </c>
      <c r="R836" s="65"/>
      <c r="S836" s="67"/>
      <c r="T836" s="40"/>
      <c r="U836" s="106">
        <f>IF(EXACT(O836,Y836),M836,M836*(1-'Расчет ПРЕДЗАКАЗ'!$D$10))</f>
        <v>0</v>
      </c>
      <c r="V836" s="106">
        <f t="shared" si="354"/>
        <v>0</v>
      </c>
      <c r="W836" s="106" t="e">
        <f>IF(EXACT(O836,Y836),M836,M836*(1-#REF!))</f>
        <v>#REF!</v>
      </c>
      <c r="X836" s="106" t="e">
        <f t="shared" si="355"/>
        <v>#REF!</v>
      </c>
      <c r="Y836" s="107" t="s">
        <v>72</v>
      </c>
      <c r="Z836" s="103">
        <f t="shared" si="351"/>
        <v>0</v>
      </c>
      <c r="AA836" s="103">
        <f t="shared" si="352"/>
        <v>0</v>
      </c>
      <c r="AB836" s="128" t="str">
        <f t="shared" si="356"/>
        <v/>
      </c>
      <c r="AC836" s="128" t="e">
        <f t="shared" si="357"/>
        <v>#REF!</v>
      </c>
    </row>
    <row r="837" spans="1:29" ht="50.1" customHeight="1">
      <c r="A837" s="171"/>
      <c r="B837" s="171"/>
      <c r="C837" s="174"/>
      <c r="D837" s="174"/>
      <c r="E837" s="131"/>
      <c r="F837" s="177"/>
      <c r="G837" s="180"/>
      <c r="H837" s="163"/>
      <c r="I837" s="165"/>
      <c r="J837" s="168"/>
      <c r="K837" s="62"/>
      <c r="L837" s="63"/>
      <c r="M837" s="63"/>
      <c r="N837" s="65"/>
      <c r="O837" s="127"/>
      <c r="P837" s="100"/>
      <c r="Q837" s="63">
        <f t="shared" si="353"/>
        <v>0</v>
      </c>
      <c r="R837" s="65"/>
      <c r="S837" s="67"/>
      <c r="T837" s="40"/>
      <c r="U837" s="106">
        <f>IF(EXACT(O837,Y837),M837,M837*(1-'Расчет ПРЕДЗАКАЗ'!$D$10))</f>
        <v>0</v>
      </c>
      <c r="V837" s="106">
        <f t="shared" si="354"/>
        <v>0</v>
      </c>
      <c r="W837" s="106" t="e">
        <f>IF(EXACT(O837,Y837),M837,M837*(1-#REF!))</f>
        <v>#REF!</v>
      </c>
      <c r="X837" s="106" t="e">
        <f t="shared" si="355"/>
        <v>#REF!</v>
      </c>
      <c r="Y837" s="107" t="s">
        <v>72</v>
      </c>
      <c r="Z837" s="103">
        <f t="shared" si="351"/>
        <v>0</v>
      </c>
      <c r="AA837" s="103">
        <f t="shared" si="352"/>
        <v>0</v>
      </c>
      <c r="AB837" s="128" t="str">
        <f t="shared" si="356"/>
        <v/>
      </c>
      <c r="AC837" s="128" t="e">
        <f t="shared" si="357"/>
        <v>#REF!</v>
      </c>
    </row>
    <row r="838" spans="1:29" ht="50.1" customHeight="1">
      <c r="A838" s="172"/>
      <c r="B838" s="172"/>
      <c r="C838" s="175"/>
      <c r="D838" s="175"/>
      <c r="E838" s="132"/>
      <c r="F838" s="178"/>
      <c r="G838" s="181"/>
      <c r="H838" s="164"/>
      <c r="I838" s="166"/>
      <c r="J838" s="169"/>
      <c r="K838" s="62"/>
      <c r="L838" s="63"/>
      <c r="M838" s="63"/>
      <c r="N838" s="65"/>
      <c r="O838" s="127"/>
      <c r="P838" s="100"/>
      <c r="Q838" s="63">
        <f t="shared" si="353"/>
        <v>0</v>
      </c>
      <c r="R838" s="65"/>
      <c r="S838" s="67"/>
      <c r="T838" s="40"/>
      <c r="U838" s="106">
        <f>IF(EXACT(O838,Y838),M838,M838*(1-'Расчет ПРЕДЗАКАЗ'!$D$10))</f>
        <v>0</v>
      </c>
      <c r="V838" s="106">
        <f t="shared" si="354"/>
        <v>0</v>
      </c>
      <c r="W838" s="106" t="e">
        <f>IF(EXACT(O838,Y838),M838,M838*(1-#REF!))</f>
        <v>#REF!</v>
      </c>
      <c r="X838" s="106" t="e">
        <f t="shared" si="355"/>
        <v>#REF!</v>
      </c>
      <c r="Y838" s="107" t="s">
        <v>72</v>
      </c>
      <c r="Z838" s="103">
        <f t="shared" si="351"/>
        <v>0</v>
      </c>
      <c r="AA838" s="103">
        <f t="shared" si="352"/>
        <v>0</v>
      </c>
      <c r="AB838" s="128" t="str">
        <f t="shared" si="356"/>
        <v/>
      </c>
      <c r="AC838" s="128" t="e">
        <f t="shared" si="357"/>
        <v>#REF!</v>
      </c>
    </row>
    <row r="839" spans="1:29" ht="11.25" customHeight="1" thickBot="1"/>
    <row r="840" spans="1:29" ht="50.1" customHeight="1">
      <c r="A840" s="170">
        <v>283</v>
      </c>
      <c r="B840" s="170" t="s">
        <v>2400</v>
      </c>
      <c r="C840" s="173" t="s">
        <v>2401</v>
      </c>
      <c r="D840" s="173" t="s">
        <v>77</v>
      </c>
      <c r="E840" s="130"/>
      <c r="F840" s="176" t="s">
        <v>2391</v>
      </c>
      <c r="G840" s="179" t="s">
        <v>2402</v>
      </c>
      <c r="H840" s="162"/>
      <c r="I840" s="162" t="s">
        <v>2393</v>
      </c>
      <c r="J840" s="167" t="s">
        <v>19</v>
      </c>
      <c r="K840" s="62" t="s">
        <v>82</v>
      </c>
      <c r="L840" s="63">
        <v>24930</v>
      </c>
      <c r="M840" s="63">
        <v>13851</v>
      </c>
      <c r="N840" s="142" t="s">
        <v>2403</v>
      </c>
      <c r="O840" s="127" t="s">
        <v>72</v>
      </c>
      <c r="P840" s="100"/>
      <c r="Q840" s="63">
        <f>P840*M840</f>
        <v>0</v>
      </c>
      <c r="R840" s="64"/>
      <c r="S840" s="67">
        <v>15</v>
      </c>
      <c r="T840" s="39"/>
      <c r="U840" s="106">
        <f>IF(EXACT(O840,Y840),M840,M840*(1-'Расчет ПРЕДЗАКАЗ'!$D$10))</f>
        <v>13851</v>
      </c>
      <c r="V840" s="106">
        <f>P840*U840</f>
        <v>0</v>
      </c>
      <c r="W840" s="106">
        <f>IF(EXACT(O840,Y840),M840,M840*(1-#REF!))</f>
        <v>13851</v>
      </c>
      <c r="X840" s="123">
        <f>P840*W840</f>
        <v>0</v>
      </c>
      <c r="Y840" s="124" t="s">
        <v>72</v>
      </c>
      <c r="Z840" s="103">
        <f t="shared" ref="Z840:Z854" si="358">IF(EXACT(O840,Y840),Q840,0)</f>
        <v>0</v>
      </c>
      <c r="AA840" s="103">
        <f t="shared" ref="AA840:AA854" si="359">IF(Z840=0,Q840,0)</f>
        <v>0</v>
      </c>
      <c r="AB840" s="128">
        <f>IF(U840=0,"",L840/U840-1)</f>
        <v>0.79987004548408058</v>
      </c>
      <c r="AC840" s="128">
        <f>IF(W840=0,"",L840/W840-1)</f>
        <v>0.79987004548408058</v>
      </c>
    </row>
    <row r="841" spans="1:29" ht="50.1" customHeight="1">
      <c r="A841" s="171"/>
      <c r="B841" s="171"/>
      <c r="C841" s="174"/>
      <c r="D841" s="174"/>
      <c r="E841" s="131"/>
      <c r="F841" s="177"/>
      <c r="G841" s="180"/>
      <c r="H841" s="163"/>
      <c r="I841" s="165"/>
      <c r="J841" s="168"/>
      <c r="K841" s="62" t="s">
        <v>96</v>
      </c>
      <c r="L841" s="63">
        <v>24930</v>
      </c>
      <c r="M841" s="63">
        <v>13851</v>
      </c>
      <c r="N841" s="142" t="s">
        <v>2404</v>
      </c>
      <c r="O841" s="127" t="s">
        <v>72</v>
      </c>
      <c r="P841" s="100"/>
      <c r="Q841" s="63">
        <f t="shared" ref="Q841:Q854" si="360">P841*M841</f>
        <v>0</v>
      </c>
      <c r="R841" s="64"/>
      <c r="S841" s="67">
        <v>40</v>
      </c>
      <c r="T841" s="39"/>
      <c r="U841" s="106">
        <f>IF(EXACT(O841,Y841),M841,M841*(1-'Расчет ПРЕДЗАКАЗ'!$D$10))</f>
        <v>13851</v>
      </c>
      <c r="V841" s="106">
        <f t="shared" ref="V841:V854" si="361">P841*U841</f>
        <v>0</v>
      </c>
      <c r="W841" s="106">
        <f>IF(EXACT(O841,Y841),M841,M841*(1-#REF!))</f>
        <v>13851</v>
      </c>
      <c r="X841" s="106">
        <f t="shared" ref="X841:X854" si="362">P841*W841</f>
        <v>0</v>
      </c>
      <c r="Y841" s="107" t="s">
        <v>72</v>
      </c>
      <c r="Z841" s="103">
        <f t="shared" si="358"/>
        <v>0</v>
      </c>
      <c r="AA841" s="103">
        <f t="shared" si="359"/>
        <v>0</v>
      </c>
      <c r="AB841" s="128">
        <f t="shared" ref="AB841:AB854" si="363">IF(U841=0,"",L841/U841-1)</f>
        <v>0.79987004548408058</v>
      </c>
      <c r="AC841" s="128">
        <f t="shared" ref="AC841:AC854" si="364">IF(W841=0,"",L841/W841-1)</f>
        <v>0.79987004548408058</v>
      </c>
    </row>
    <row r="842" spans="1:29" ht="50.1" customHeight="1">
      <c r="A842" s="171"/>
      <c r="B842" s="171"/>
      <c r="C842" s="174"/>
      <c r="D842" s="174"/>
      <c r="E842" s="131"/>
      <c r="F842" s="177"/>
      <c r="G842" s="180"/>
      <c r="H842" s="163"/>
      <c r="I842" s="165"/>
      <c r="J842" s="168"/>
      <c r="K842" s="62" t="s">
        <v>98</v>
      </c>
      <c r="L842" s="63">
        <v>24930</v>
      </c>
      <c r="M842" s="63">
        <v>13851</v>
      </c>
      <c r="N842" s="142" t="s">
        <v>2405</v>
      </c>
      <c r="O842" s="127" t="s">
        <v>72</v>
      </c>
      <c r="P842" s="100"/>
      <c r="Q842" s="63">
        <f t="shared" si="360"/>
        <v>0</v>
      </c>
      <c r="R842" s="64"/>
      <c r="S842" s="67">
        <v>40</v>
      </c>
      <c r="T842" s="39"/>
      <c r="U842" s="106">
        <f>IF(EXACT(O842,Y842),M842,M842*(1-'Расчет ПРЕДЗАКАЗ'!$D$10))</f>
        <v>13851</v>
      </c>
      <c r="V842" s="106">
        <f t="shared" si="361"/>
        <v>0</v>
      </c>
      <c r="W842" s="106">
        <f>IF(EXACT(O842,Y842),M842,M842*(1-#REF!))</f>
        <v>13851</v>
      </c>
      <c r="X842" s="106">
        <f t="shared" si="362"/>
        <v>0</v>
      </c>
      <c r="Y842" s="107" t="s">
        <v>72</v>
      </c>
      <c r="Z842" s="103">
        <f t="shared" si="358"/>
        <v>0</v>
      </c>
      <c r="AA842" s="103">
        <f t="shared" si="359"/>
        <v>0</v>
      </c>
      <c r="AB842" s="128">
        <f t="shared" si="363"/>
        <v>0.79987004548408058</v>
      </c>
      <c r="AC842" s="128">
        <f t="shared" si="364"/>
        <v>0.79987004548408058</v>
      </c>
    </row>
    <row r="843" spans="1:29" ht="50.1" customHeight="1">
      <c r="A843" s="171"/>
      <c r="B843" s="171"/>
      <c r="C843" s="174"/>
      <c r="D843" s="174"/>
      <c r="E843" s="131"/>
      <c r="F843" s="177"/>
      <c r="G843" s="180"/>
      <c r="H843" s="163"/>
      <c r="I843" s="165"/>
      <c r="J843" s="168"/>
      <c r="K843" s="62" t="s">
        <v>84</v>
      </c>
      <c r="L843" s="63">
        <v>24930</v>
      </c>
      <c r="M843" s="63">
        <v>13851</v>
      </c>
      <c r="N843" s="142" t="s">
        <v>2406</v>
      </c>
      <c r="O843" s="127" t="s">
        <v>72</v>
      </c>
      <c r="P843" s="100"/>
      <c r="Q843" s="63">
        <f t="shared" si="360"/>
        <v>0</v>
      </c>
      <c r="R843" s="64"/>
      <c r="S843" s="67">
        <v>17</v>
      </c>
      <c r="T843" s="39"/>
      <c r="U843" s="106">
        <f>IF(EXACT(O843,Y843),M843,M843*(1-'Расчет ПРЕДЗАКАЗ'!$D$10))</f>
        <v>13851</v>
      </c>
      <c r="V843" s="106">
        <f t="shared" si="361"/>
        <v>0</v>
      </c>
      <c r="W843" s="106">
        <f>IF(EXACT(O843,Y843),M843,M843*(1-#REF!))</f>
        <v>13851</v>
      </c>
      <c r="X843" s="106">
        <f t="shared" si="362"/>
        <v>0</v>
      </c>
      <c r="Y843" s="107" t="s">
        <v>72</v>
      </c>
      <c r="Z843" s="103">
        <f t="shared" si="358"/>
        <v>0</v>
      </c>
      <c r="AA843" s="103">
        <f t="shared" si="359"/>
        <v>0</v>
      </c>
      <c r="AB843" s="128">
        <f t="shared" si="363"/>
        <v>0.79987004548408058</v>
      </c>
      <c r="AC843" s="128">
        <f t="shared" si="364"/>
        <v>0.79987004548408058</v>
      </c>
    </row>
    <row r="844" spans="1:29" ht="50.1" customHeight="1">
      <c r="A844" s="171"/>
      <c r="B844" s="171"/>
      <c r="C844" s="174"/>
      <c r="D844" s="174"/>
      <c r="E844" s="131"/>
      <c r="F844" s="177"/>
      <c r="G844" s="180"/>
      <c r="H844" s="163"/>
      <c r="I844" s="165"/>
      <c r="J844" s="168"/>
      <c r="K844" s="62" t="s">
        <v>101</v>
      </c>
      <c r="L844" s="63">
        <v>24930</v>
      </c>
      <c r="M844" s="63">
        <v>13851</v>
      </c>
      <c r="N844" s="142" t="s">
        <v>2407</v>
      </c>
      <c r="O844" s="127" t="s">
        <v>72</v>
      </c>
      <c r="P844" s="100"/>
      <c r="Q844" s="63">
        <f t="shared" si="360"/>
        <v>0</v>
      </c>
      <c r="R844" s="64"/>
      <c r="S844" s="67">
        <v>31</v>
      </c>
      <c r="T844" s="39"/>
      <c r="U844" s="106">
        <f>IF(EXACT(O844,Y844),M844,M844*(1-'Расчет ПРЕДЗАКАЗ'!$D$10))</f>
        <v>13851</v>
      </c>
      <c r="V844" s="106">
        <f t="shared" si="361"/>
        <v>0</v>
      </c>
      <c r="W844" s="106">
        <f>IF(EXACT(O844,Y844),M844,M844*(1-#REF!))</f>
        <v>13851</v>
      </c>
      <c r="X844" s="106">
        <f t="shared" si="362"/>
        <v>0</v>
      </c>
      <c r="Y844" s="107" t="s">
        <v>72</v>
      </c>
      <c r="Z844" s="103">
        <f t="shared" si="358"/>
        <v>0</v>
      </c>
      <c r="AA844" s="103">
        <f t="shared" si="359"/>
        <v>0</v>
      </c>
      <c r="AB844" s="128">
        <f t="shared" si="363"/>
        <v>0.79987004548408058</v>
      </c>
      <c r="AC844" s="128">
        <f t="shared" si="364"/>
        <v>0.79987004548408058</v>
      </c>
    </row>
    <row r="845" spans="1:29" ht="50.1" customHeight="1">
      <c r="A845" s="171"/>
      <c r="B845" s="171"/>
      <c r="C845" s="174"/>
      <c r="D845" s="174"/>
      <c r="E845" s="131"/>
      <c r="F845" s="177"/>
      <c r="G845" s="180"/>
      <c r="H845" s="163"/>
      <c r="I845" s="165"/>
      <c r="J845" s="168"/>
      <c r="K845" s="62" t="s">
        <v>86</v>
      </c>
      <c r="L845" s="63">
        <v>24930</v>
      </c>
      <c r="M845" s="63">
        <v>13851</v>
      </c>
      <c r="N845" s="142" t="s">
        <v>2408</v>
      </c>
      <c r="O845" s="127" t="s">
        <v>72</v>
      </c>
      <c r="P845" s="100"/>
      <c r="Q845" s="63">
        <f t="shared" si="360"/>
        <v>0</v>
      </c>
      <c r="R845" s="64"/>
      <c r="S845" s="67">
        <v>2</v>
      </c>
      <c r="T845" s="39"/>
      <c r="U845" s="106">
        <f>IF(EXACT(O845,Y845),M845,M845*(1-'Расчет ПРЕДЗАКАЗ'!$D$10))</f>
        <v>13851</v>
      </c>
      <c r="V845" s="106">
        <f t="shared" si="361"/>
        <v>0</v>
      </c>
      <c r="W845" s="106">
        <f>IF(EXACT(O845,Y845),M845,M845*(1-#REF!))</f>
        <v>13851</v>
      </c>
      <c r="X845" s="106">
        <f t="shared" si="362"/>
        <v>0</v>
      </c>
      <c r="Y845" s="107" t="s">
        <v>72</v>
      </c>
      <c r="Z845" s="103">
        <f t="shared" si="358"/>
        <v>0</v>
      </c>
      <c r="AA845" s="103">
        <f t="shared" si="359"/>
        <v>0</v>
      </c>
      <c r="AB845" s="128">
        <f t="shared" si="363"/>
        <v>0.79987004548408058</v>
      </c>
      <c r="AC845" s="128">
        <f t="shared" si="364"/>
        <v>0.79987004548408058</v>
      </c>
    </row>
    <row r="846" spans="1:29" ht="50.1" customHeight="1">
      <c r="A846" s="171"/>
      <c r="B846" s="171"/>
      <c r="C846" s="174"/>
      <c r="D846" s="174"/>
      <c r="E846" s="131"/>
      <c r="F846" s="177"/>
      <c r="G846" s="180"/>
      <c r="H846" s="163"/>
      <c r="I846" s="165"/>
      <c r="J846" s="168"/>
      <c r="K846" s="62" t="s">
        <v>88</v>
      </c>
      <c r="L846" s="63">
        <v>24930</v>
      </c>
      <c r="M846" s="63">
        <v>13851</v>
      </c>
      <c r="N846" s="142" t="s">
        <v>2409</v>
      </c>
      <c r="O846" s="127" t="s">
        <v>72</v>
      </c>
      <c r="P846" s="100"/>
      <c r="Q846" s="63">
        <f t="shared" si="360"/>
        <v>0</v>
      </c>
      <c r="R846" s="64"/>
      <c r="S846" s="67">
        <v>30</v>
      </c>
      <c r="T846" s="39"/>
      <c r="U846" s="106">
        <f>IF(EXACT(O846,Y846),M846,M846*(1-'Расчет ПРЕДЗАКАЗ'!$D$10))</f>
        <v>13851</v>
      </c>
      <c r="V846" s="106">
        <f t="shared" si="361"/>
        <v>0</v>
      </c>
      <c r="W846" s="106">
        <f>IF(EXACT(O846,Y846),M846,M846*(1-#REF!))</f>
        <v>13851</v>
      </c>
      <c r="X846" s="106">
        <f t="shared" si="362"/>
        <v>0</v>
      </c>
      <c r="Y846" s="107" t="s">
        <v>72</v>
      </c>
      <c r="Z846" s="103">
        <f t="shared" si="358"/>
        <v>0</v>
      </c>
      <c r="AA846" s="103">
        <f t="shared" si="359"/>
        <v>0</v>
      </c>
      <c r="AB846" s="128">
        <f t="shared" si="363"/>
        <v>0.79987004548408058</v>
      </c>
      <c r="AC846" s="128">
        <f t="shared" si="364"/>
        <v>0.79987004548408058</v>
      </c>
    </row>
    <row r="847" spans="1:29" ht="50.1" customHeight="1">
      <c r="A847" s="171"/>
      <c r="B847" s="171"/>
      <c r="C847" s="174"/>
      <c r="D847" s="174"/>
      <c r="E847" s="131"/>
      <c r="F847" s="177"/>
      <c r="G847" s="180"/>
      <c r="H847" s="163"/>
      <c r="I847" s="165"/>
      <c r="J847" s="168"/>
      <c r="K847" s="62" t="s">
        <v>105</v>
      </c>
      <c r="L847" s="63">
        <v>24930</v>
      </c>
      <c r="M847" s="63">
        <v>13851</v>
      </c>
      <c r="N847" s="142" t="s">
        <v>2410</v>
      </c>
      <c r="O847" s="127" t="s">
        <v>72</v>
      </c>
      <c r="P847" s="100"/>
      <c r="Q847" s="63">
        <f t="shared" si="360"/>
        <v>0</v>
      </c>
      <c r="R847" s="64"/>
      <c r="S847" s="67">
        <v>5</v>
      </c>
      <c r="T847" s="39"/>
      <c r="U847" s="106">
        <f>IF(EXACT(O847,Y847),M847,M847*(1-'Расчет ПРЕДЗАКАЗ'!$D$10))</f>
        <v>13851</v>
      </c>
      <c r="V847" s="106">
        <f t="shared" si="361"/>
        <v>0</v>
      </c>
      <c r="W847" s="106">
        <f>IF(EXACT(O847,Y847),M847,M847*(1-#REF!))</f>
        <v>13851</v>
      </c>
      <c r="X847" s="106">
        <f t="shared" si="362"/>
        <v>0</v>
      </c>
      <c r="Y847" s="107" t="s">
        <v>72</v>
      </c>
      <c r="Z847" s="103">
        <f t="shared" si="358"/>
        <v>0</v>
      </c>
      <c r="AA847" s="103">
        <f t="shared" si="359"/>
        <v>0</v>
      </c>
      <c r="AB847" s="128">
        <f t="shared" si="363"/>
        <v>0.79987004548408058</v>
      </c>
      <c r="AC847" s="128">
        <f t="shared" si="364"/>
        <v>0.79987004548408058</v>
      </c>
    </row>
    <row r="848" spans="1:29" ht="50.1" customHeight="1">
      <c r="A848" s="171"/>
      <c r="B848" s="171"/>
      <c r="C848" s="174"/>
      <c r="D848" s="174"/>
      <c r="E848" s="131"/>
      <c r="F848" s="177"/>
      <c r="G848" s="180"/>
      <c r="H848" s="163"/>
      <c r="I848" s="165"/>
      <c r="J848" s="168"/>
      <c r="K848" s="62" t="s">
        <v>107</v>
      </c>
      <c r="L848" s="63">
        <v>24930</v>
      </c>
      <c r="M848" s="63">
        <v>13851</v>
      </c>
      <c r="N848" s="142" t="s">
        <v>2411</v>
      </c>
      <c r="O848" s="127" t="s">
        <v>72</v>
      </c>
      <c r="P848" s="100"/>
      <c r="Q848" s="63">
        <f t="shared" si="360"/>
        <v>0</v>
      </c>
      <c r="R848" s="64"/>
      <c r="S848" s="67">
        <v>7</v>
      </c>
      <c r="T848" s="39"/>
      <c r="U848" s="106">
        <f>IF(EXACT(O848,Y848),M848,M848*(1-'Расчет ПРЕДЗАКАЗ'!$D$10))</f>
        <v>13851</v>
      </c>
      <c r="V848" s="106">
        <f t="shared" si="361"/>
        <v>0</v>
      </c>
      <c r="W848" s="106">
        <f>IF(EXACT(O848,Y848),M848,M848*(1-#REF!))</f>
        <v>13851</v>
      </c>
      <c r="X848" s="106">
        <f t="shared" si="362"/>
        <v>0</v>
      </c>
      <c r="Y848" s="107" t="s">
        <v>72</v>
      </c>
      <c r="Z848" s="103">
        <f t="shared" si="358"/>
        <v>0</v>
      </c>
      <c r="AA848" s="103">
        <f t="shared" si="359"/>
        <v>0</v>
      </c>
      <c r="AB848" s="128">
        <f t="shared" si="363"/>
        <v>0.79987004548408058</v>
      </c>
      <c r="AC848" s="128">
        <f t="shared" si="364"/>
        <v>0.79987004548408058</v>
      </c>
    </row>
    <row r="849" spans="1:29" ht="50.1" customHeight="1">
      <c r="A849" s="171"/>
      <c r="B849" s="171"/>
      <c r="C849" s="174"/>
      <c r="D849" s="174"/>
      <c r="E849" s="131"/>
      <c r="F849" s="177"/>
      <c r="G849" s="180"/>
      <c r="H849" s="163"/>
      <c r="I849" s="165"/>
      <c r="J849" s="168"/>
      <c r="K849" s="62"/>
      <c r="L849" s="63"/>
      <c r="M849" s="63"/>
      <c r="N849" s="143"/>
      <c r="O849" s="127"/>
      <c r="P849" s="100"/>
      <c r="Q849" s="63">
        <f t="shared" si="360"/>
        <v>0</v>
      </c>
      <c r="R849" s="65"/>
      <c r="S849" s="67"/>
      <c r="T849" s="40"/>
      <c r="U849" s="106">
        <f>IF(EXACT(O849,Y849),M849,M849*(1-'Расчет ПРЕДЗАКАЗ'!$D$10))</f>
        <v>0</v>
      </c>
      <c r="V849" s="106">
        <f t="shared" si="361"/>
        <v>0</v>
      </c>
      <c r="W849" s="106" t="e">
        <f>IF(EXACT(O849,Y849),M849,M849*(1-#REF!))</f>
        <v>#REF!</v>
      </c>
      <c r="X849" s="106" t="e">
        <f t="shared" si="362"/>
        <v>#REF!</v>
      </c>
      <c r="Y849" s="107" t="s">
        <v>72</v>
      </c>
      <c r="Z849" s="103">
        <f t="shared" si="358"/>
        <v>0</v>
      </c>
      <c r="AA849" s="103">
        <f t="shared" si="359"/>
        <v>0</v>
      </c>
      <c r="AB849" s="128" t="str">
        <f t="shared" si="363"/>
        <v/>
      </c>
      <c r="AC849" s="128" t="e">
        <f t="shared" si="364"/>
        <v>#REF!</v>
      </c>
    </row>
    <row r="850" spans="1:29" ht="50.1" customHeight="1">
      <c r="A850" s="171"/>
      <c r="B850" s="171"/>
      <c r="C850" s="174"/>
      <c r="D850" s="174"/>
      <c r="E850" s="131"/>
      <c r="F850" s="177"/>
      <c r="G850" s="180"/>
      <c r="H850" s="163"/>
      <c r="I850" s="165"/>
      <c r="J850" s="168"/>
      <c r="K850" s="62"/>
      <c r="L850" s="63"/>
      <c r="M850" s="63"/>
      <c r="N850" s="143"/>
      <c r="O850" s="127"/>
      <c r="P850" s="100"/>
      <c r="Q850" s="63">
        <f t="shared" si="360"/>
        <v>0</v>
      </c>
      <c r="R850" s="65"/>
      <c r="S850" s="67"/>
      <c r="T850" s="40"/>
      <c r="U850" s="106">
        <f>IF(EXACT(O850,Y850),M850,M850*(1-'Расчет ПРЕДЗАКАЗ'!$D$10))</f>
        <v>0</v>
      </c>
      <c r="V850" s="106">
        <f t="shared" si="361"/>
        <v>0</v>
      </c>
      <c r="W850" s="106" t="e">
        <f>IF(EXACT(O850,Y850),M850,M850*(1-#REF!))</f>
        <v>#REF!</v>
      </c>
      <c r="X850" s="106" t="e">
        <f t="shared" si="362"/>
        <v>#REF!</v>
      </c>
      <c r="Y850" s="107" t="s">
        <v>72</v>
      </c>
      <c r="Z850" s="103">
        <f t="shared" si="358"/>
        <v>0</v>
      </c>
      <c r="AA850" s="103">
        <f t="shared" si="359"/>
        <v>0</v>
      </c>
      <c r="AB850" s="128" t="str">
        <f t="shared" si="363"/>
        <v/>
      </c>
      <c r="AC850" s="128" t="e">
        <f t="shared" si="364"/>
        <v>#REF!</v>
      </c>
    </row>
    <row r="851" spans="1:29" ht="50.1" customHeight="1">
      <c r="A851" s="171"/>
      <c r="B851" s="171"/>
      <c r="C851" s="174"/>
      <c r="D851" s="174"/>
      <c r="E851" s="131"/>
      <c r="F851" s="177"/>
      <c r="G851" s="180"/>
      <c r="H851" s="163"/>
      <c r="I851" s="165"/>
      <c r="J851" s="168"/>
      <c r="K851" s="62"/>
      <c r="L851" s="63"/>
      <c r="M851" s="63"/>
      <c r="N851" s="65"/>
      <c r="O851" s="127"/>
      <c r="P851" s="100"/>
      <c r="Q851" s="63">
        <f t="shared" si="360"/>
        <v>0</v>
      </c>
      <c r="R851" s="65"/>
      <c r="S851" s="67"/>
      <c r="T851" s="40"/>
      <c r="U851" s="106">
        <f>IF(EXACT(O851,Y851),M851,M851*(1-'Расчет ПРЕДЗАКАЗ'!$D$10))</f>
        <v>0</v>
      </c>
      <c r="V851" s="106">
        <f t="shared" si="361"/>
        <v>0</v>
      </c>
      <c r="W851" s="106" t="e">
        <f>IF(EXACT(O851,Y851),M851,M851*(1-#REF!))</f>
        <v>#REF!</v>
      </c>
      <c r="X851" s="106" t="e">
        <f t="shared" si="362"/>
        <v>#REF!</v>
      </c>
      <c r="Y851" s="107" t="s">
        <v>72</v>
      </c>
      <c r="Z851" s="103">
        <f t="shared" si="358"/>
        <v>0</v>
      </c>
      <c r="AA851" s="103">
        <f t="shared" si="359"/>
        <v>0</v>
      </c>
      <c r="AB851" s="128" t="str">
        <f t="shared" si="363"/>
        <v/>
      </c>
      <c r="AC851" s="128" t="e">
        <f t="shared" si="364"/>
        <v>#REF!</v>
      </c>
    </row>
    <row r="852" spans="1:29" ht="50.1" customHeight="1">
      <c r="A852" s="171"/>
      <c r="B852" s="171"/>
      <c r="C852" s="174"/>
      <c r="D852" s="174"/>
      <c r="E852" s="131"/>
      <c r="F852" s="177"/>
      <c r="G852" s="180"/>
      <c r="H852" s="163"/>
      <c r="I852" s="165"/>
      <c r="J852" s="168"/>
      <c r="K852" s="62"/>
      <c r="L852" s="63"/>
      <c r="M852" s="63"/>
      <c r="N852" s="65"/>
      <c r="O852" s="127"/>
      <c r="P852" s="100"/>
      <c r="Q852" s="63">
        <f t="shared" si="360"/>
        <v>0</v>
      </c>
      <c r="R852" s="65"/>
      <c r="S852" s="67"/>
      <c r="T852" s="40"/>
      <c r="U852" s="106">
        <f>IF(EXACT(O852,Y852),M852,M852*(1-'Расчет ПРЕДЗАКАЗ'!$D$10))</f>
        <v>0</v>
      </c>
      <c r="V852" s="106">
        <f t="shared" si="361"/>
        <v>0</v>
      </c>
      <c r="W852" s="106" t="e">
        <f>IF(EXACT(O852,Y852),M852,M852*(1-#REF!))</f>
        <v>#REF!</v>
      </c>
      <c r="X852" s="106" t="e">
        <f t="shared" si="362"/>
        <v>#REF!</v>
      </c>
      <c r="Y852" s="107" t="s">
        <v>72</v>
      </c>
      <c r="Z852" s="103">
        <f t="shared" si="358"/>
        <v>0</v>
      </c>
      <c r="AA852" s="103">
        <f t="shared" si="359"/>
        <v>0</v>
      </c>
      <c r="AB852" s="128" t="str">
        <f t="shared" si="363"/>
        <v/>
      </c>
      <c r="AC852" s="128" t="e">
        <f t="shared" si="364"/>
        <v>#REF!</v>
      </c>
    </row>
    <row r="853" spans="1:29" ht="50.1" customHeight="1">
      <c r="A853" s="171"/>
      <c r="B853" s="171"/>
      <c r="C853" s="174"/>
      <c r="D853" s="174"/>
      <c r="E853" s="131"/>
      <c r="F853" s="177"/>
      <c r="G853" s="180"/>
      <c r="H853" s="163"/>
      <c r="I853" s="165"/>
      <c r="J853" s="168"/>
      <c r="K853" s="62"/>
      <c r="L853" s="63"/>
      <c r="M853" s="63"/>
      <c r="N853" s="65"/>
      <c r="O853" s="127"/>
      <c r="P853" s="100"/>
      <c r="Q853" s="63">
        <f t="shared" si="360"/>
        <v>0</v>
      </c>
      <c r="R853" s="65"/>
      <c r="S853" s="67"/>
      <c r="T853" s="40"/>
      <c r="U853" s="106">
        <f>IF(EXACT(O853,Y853),M853,M853*(1-'Расчет ПРЕДЗАКАЗ'!$D$10))</f>
        <v>0</v>
      </c>
      <c r="V853" s="106">
        <f t="shared" si="361"/>
        <v>0</v>
      </c>
      <c r="W853" s="106" t="e">
        <f>IF(EXACT(O853,Y853),M853,M853*(1-#REF!))</f>
        <v>#REF!</v>
      </c>
      <c r="X853" s="106" t="e">
        <f t="shared" si="362"/>
        <v>#REF!</v>
      </c>
      <c r="Y853" s="107" t="s">
        <v>72</v>
      </c>
      <c r="Z853" s="103">
        <f t="shared" si="358"/>
        <v>0</v>
      </c>
      <c r="AA853" s="103">
        <f t="shared" si="359"/>
        <v>0</v>
      </c>
      <c r="AB853" s="128" t="str">
        <f t="shared" si="363"/>
        <v/>
      </c>
      <c r="AC853" s="128" t="e">
        <f t="shared" si="364"/>
        <v>#REF!</v>
      </c>
    </row>
    <row r="854" spans="1:29" ht="50.1" customHeight="1">
      <c r="A854" s="172"/>
      <c r="B854" s="172"/>
      <c r="C854" s="175"/>
      <c r="D854" s="175"/>
      <c r="E854" s="132"/>
      <c r="F854" s="178"/>
      <c r="G854" s="181"/>
      <c r="H854" s="164"/>
      <c r="I854" s="166"/>
      <c r="J854" s="169"/>
      <c r="K854" s="62"/>
      <c r="L854" s="63"/>
      <c r="M854" s="63"/>
      <c r="N854" s="65"/>
      <c r="O854" s="127"/>
      <c r="P854" s="100"/>
      <c r="Q854" s="63">
        <f t="shared" si="360"/>
        <v>0</v>
      </c>
      <c r="R854" s="65"/>
      <c r="S854" s="67"/>
      <c r="T854" s="40"/>
      <c r="U854" s="106">
        <f>IF(EXACT(O854,Y854),M854,M854*(1-'Расчет ПРЕДЗАКАЗ'!$D$10))</f>
        <v>0</v>
      </c>
      <c r="V854" s="106">
        <f t="shared" si="361"/>
        <v>0</v>
      </c>
      <c r="W854" s="106" t="e">
        <f>IF(EXACT(O854,Y854),M854,M854*(1-#REF!))</f>
        <v>#REF!</v>
      </c>
      <c r="X854" s="106" t="e">
        <f t="shared" si="362"/>
        <v>#REF!</v>
      </c>
      <c r="Y854" s="107" t="s">
        <v>72</v>
      </c>
      <c r="Z854" s="103">
        <f t="shared" si="358"/>
        <v>0</v>
      </c>
      <c r="AA854" s="103">
        <f t="shared" si="359"/>
        <v>0</v>
      </c>
      <c r="AB854" s="128" t="str">
        <f t="shared" si="363"/>
        <v/>
      </c>
      <c r="AC854" s="128" t="e">
        <f t="shared" si="364"/>
        <v>#REF!</v>
      </c>
    </row>
    <row r="855" spans="1:29" ht="11.25" customHeight="1" thickBot="1"/>
    <row r="856" spans="1:29" ht="50.1" customHeight="1">
      <c r="A856" s="170">
        <v>284</v>
      </c>
      <c r="B856" s="170" t="s">
        <v>2412</v>
      </c>
      <c r="C856" s="173" t="s">
        <v>2413</v>
      </c>
      <c r="D856" s="173" t="s">
        <v>77</v>
      </c>
      <c r="E856" s="130"/>
      <c r="F856" s="176" t="s">
        <v>2414</v>
      </c>
      <c r="G856" s="179" t="s">
        <v>2415</v>
      </c>
      <c r="H856" s="162" t="s">
        <v>2416</v>
      </c>
      <c r="I856" s="162" t="s">
        <v>2417</v>
      </c>
      <c r="J856" s="167" t="s">
        <v>19</v>
      </c>
      <c r="K856" s="62" t="s">
        <v>82</v>
      </c>
      <c r="L856" s="63">
        <v>17060</v>
      </c>
      <c r="M856" s="63">
        <v>9479</v>
      </c>
      <c r="N856" s="142" t="s">
        <v>2418</v>
      </c>
      <c r="O856" s="127" t="s">
        <v>72</v>
      </c>
      <c r="P856" s="100"/>
      <c r="Q856" s="63">
        <f>P856*M856</f>
        <v>0</v>
      </c>
      <c r="R856" s="64"/>
      <c r="S856" s="67">
        <v>47</v>
      </c>
      <c r="T856" s="39"/>
      <c r="U856" s="106">
        <f>IF(EXACT(O856,Y856),M856,M856*(1-'Расчет ПРЕДЗАКАЗ'!$D$10))</f>
        <v>9479</v>
      </c>
      <c r="V856" s="106">
        <f>P856*U856</f>
        <v>0</v>
      </c>
      <c r="W856" s="106">
        <f>IF(EXACT(O856,Y856),M856,M856*(1-#REF!))</f>
        <v>9479</v>
      </c>
      <c r="X856" s="123">
        <f>P856*W856</f>
        <v>0</v>
      </c>
      <c r="Y856" s="124" t="s">
        <v>72</v>
      </c>
      <c r="Z856" s="103">
        <f t="shared" ref="Z856:Z870" si="365">IF(EXACT(O856,Y856),Q856,0)</f>
        <v>0</v>
      </c>
      <c r="AA856" s="103">
        <f t="shared" ref="AA856:AA870" si="366">IF(Z856=0,Q856,0)</f>
        <v>0</v>
      </c>
      <c r="AB856" s="128">
        <f>IF(U856=0,"",L856/U856-1)</f>
        <v>0.79976790800717379</v>
      </c>
      <c r="AC856" s="128">
        <f>IF(W856=0,"",L856/W856-1)</f>
        <v>0.79976790800717379</v>
      </c>
    </row>
    <row r="857" spans="1:29" ht="50.1" customHeight="1">
      <c r="A857" s="171"/>
      <c r="B857" s="171"/>
      <c r="C857" s="174"/>
      <c r="D857" s="174"/>
      <c r="E857" s="131"/>
      <c r="F857" s="177"/>
      <c r="G857" s="180"/>
      <c r="H857" s="163"/>
      <c r="I857" s="165"/>
      <c r="J857" s="168"/>
      <c r="K857" s="62" t="s">
        <v>96</v>
      </c>
      <c r="L857" s="63">
        <v>17060</v>
      </c>
      <c r="M857" s="63">
        <v>9479</v>
      </c>
      <c r="N857" s="142" t="s">
        <v>2419</v>
      </c>
      <c r="O857" s="127" t="s">
        <v>72</v>
      </c>
      <c r="P857" s="100"/>
      <c r="Q857" s="63">
        <f t="shared" ref="Q857:Q870" si="367">P857*M857</f>
        <v>0</v>
      </c>
      <c r="R857" s="64"/>
      <c r="S857" s="67">
        <v>85</v>
      </c>
      <c r="T857" s="39"/>
      <c r="U857" s="106">
        <f>IF(EXACT(O857,Y857),M857,M857*(1-'Расчет ПРЕДЗАКАЗ'!$D$10))</f>
        <v>9479</v>
      </c>
      <c r="V857" s="106">
        <f t="shared" ref="V857:V870" si="368">P857*U857</f>
        <v>0</v>
      </c>
      <c r="W857" s="106">
        <f>IF(EXACT(O857,Y857),M857,M857*(1-#REF!))</f>
        <v>9479</v>
      </c>
      <c r="X857" s="106">
        <f t="shared" ref="X857:X870" si="369">P857*W857</f>
        <v>0</v>
      </c>
      <c r="Y857" s="107" t="s">
        <v>72</v>
      </c>
      <c r="Z857" s="103">
        <f t="shared" si="365"/>
        <v>0</v>
      </c>
      <c r="AA857" s="103">
        <f t="shared" si="366"/>
        <v>0</v>
      </c>
      <c r="AB857" s="128">
        <f t="shared" ref="AB857:AB870" si="370">IF(U857=0,"",L857/U857-1)</f>
        <v>0.79976790800717379</v>
      </c>
      <c r="AC857" s="128">
        <f t="shared" ref="AC857:AC870" si="371">IF(W857=0,"",L857/W857-1)</f>
        <v>0.79976790800717379</v>
      </c>
    </row>
    <row r="858" spans="1:29" ht="50.1" customHeight="1">
      <c r="A858" s="171"/>
      <c r="B858" s="171"/>
      <c r="C858" s="174"/>
      <c r="D858" s="174"/>
      <c r="E858" s="131"/>
      <c r="F858" s="177"/>
      <c r="G858" s="180"/>
      <c r="H858" s="163"/>
      <c r="I858" s="165"/>
      <c r="J858" s="168"/>
      <c r="K858" s="62" t="s">
        <v>98</v>
      </c>
      <c r="L858" s="63">
        <v>17060</v>
      </c>
      <c r="M858" s="63">
        <v>9479</v>
      </c>
      <c r="N858" s="142" t="s">
        <v>2420</v>
      </c>
      <c r="O858" s="127" t="s">
        <v>72</v>
      </c>
      <c r="P858" s="100"/>
      <c r="Q858" s="63">
        <f t="shared" si="367"/>
        <v>0</v>
      </c>
      <c r="R858" s="64"/>
      <c r="S858" s="67">
        <v>6</v>
      </c>
      <c r="T858" s="39"/>
      <c r="U858" s="106">
        <f>IF(EXACT(O858,Y858),M858,M858*(1-'Расчет ПРЕДЗАКАЗ'!$D$10))</f>
        <v>9479</v>
      </c>
      <c r="V858" s="106">
        <f t="shared" si="368"/>
        <v>0</v>
      </c>
      <c r="W858" s="106">
        <f>IF(EXACT(O858,Y858),M858,M858*(1-#REF!))</f>
        <v>9479</v>
      </c>
      <c r="X858" s="106">
        <f t="shared" si="369"/>
        <v>0</v>
      </c>
      <c r="Y858" s="107" t="s">
        <v>72</v>
      </c>
      <c r="Z858" s="103">
        <f t="shared" si="365"/>
        <v>0</v>
      </c>
      <c r="AA858" s="103">
        <f t="shared" si="366"/>
        <v>0</v>
      </c>
      <c r="AB858" s="128">
        <f t="shared" si="370"/>
        <v>0.79976790800717379</v>
      </c>
      <c r="AC858" s="128">
        <f t="shared" si="371"/>
        <v>0.79976790800717379</v>
      </c>
    </row>
    <row r="859" spans="1:29" ht="50.1" customHeight="1">
      <c r="A859" s="171"/>
      <c r="B859" s="171"/>
      <c r="C859" s="174"/>
      <c r="D859" s="174"/>
      <c r="E859" s="131"/>
      <c r="F859" s="177"/>
      <c r="G859" s="180"/>
      <c r="H859" s="163"/>
      <c r="I859" s="165"/>
      <c r="J859" s="168"/>
      <c r="K859" s="62" t="s">
        <v>84</v>
      </c>
      <c r="L859" s="63">
        <v>17060</v>
      </c>
      <c r="M859" s="63">
        <v>9479</v>
      </c>
      <c r="N859" s="142" t="s">
        <v>2421</v>
      </c>
      <c r="O859" s="127" t="s">
        <v>72</v>
      </c>
      <c r="P859" s="100"/>
      <c r="Q859" s="63">
        <f t="shared" si="367"/>
        <v>0</v>
      </c>
      <c r="R859" s="64"/>
      <c r="S859" s="67">
        <v>18</v>
      </c>
      <c r="T859" s="39"/>
      <c r="U859" s="106">
        <f>IF(EXACT(O859,Y859),M859,M859*(1-'Расчет ПРЕДЗАКАЗ'!$D$10))</f>
        <v>9479</v>
      </c>
      <c r="V859" s="106">
        <f t="shared" si="368"/>
        <v>0</v>
      </c>
      <c r="W859" s="106">
        <f>IF(EXACT(O859,Y859),M859,M859*(1-#REF!))</f>
        <v>9479</v>
      </c>
      <c r="X859" s="106">
        <f t="shared" si="369"/>
        <v>0</v>
      </c>
      <c r="Y859" s="107" t="s">
        <v>72</v>
      </c>
      <c r="Z859" s="103">
        <f t="shared" si="365"/>
        <v>0</v>
      </c>
      <c r="AA859" s="103">
        <f t="shared" si="366"/>
        <v>0</v>
      </c>
      <c r="AB859" s="128">
        <f t="shared" si="370"/>
        <v>0.79976790800717379</v>
      </c>
      <c r="AC859" s="128">
        <f t="shared" si="371"/>
        <v>0.79976790800717379</v>
      </c>
    </row>
    <row r="860" spans="1:29" ht="50.1" customHeight="1">
      <c r="A860" s="171"/>
      <c r="B860" s="171"/>
      <c r="C860" s="174"/>
      <c r="D860" s="174"/>
      <c r="E860" s="131"/>
      <c r="F860" s="177"/>
      <c r="G860" s="180"/>
      <c r="H860" s="163"/>
      <c r="I860" s="165"/>
      <c r="J860" s="168"/>
      <c r="K860" s="62" t="s">
        <v>101</v>
      </c>
      <c r="L860" s="63">
        <v>17060</v>
      </c>
      <c r="M860" s="63">
        <v>9479</v>
      </c>
      <c r="N860" s="142" t="s">
        <v>2422</v>
      </c>
      <c r="O860" s="127" t="s">
        <v>72</v>
      </c>
      <c r="P860" s="100"/>
      <c r="Q860" s="63">
        <f t="shared" si="367"/>
        <v>0</v>
      </c>
      <c r="R860" s="64"/>
      <c r="S860" s="67">
        <v>28</v>
      </c>
      <c r="T860" s="39"/>
      <c r="U860" s="106">
        <f>IF(EXACT(O860,Y860),M860,M860*(1-'Расчет ПРЕДЗАКАЗ'!$D$10))</f>
        <v>9479</v>
      </c>
      <c r="V860" s="106">
        <f t="shared" si="368"/>
        <v>0</v>
      </c>
      <c r="W860" s="106">
        <f>IF(EXACT(O860,Y860),M860,M860*(1-#REF!))</f>
        <v>9479</v>
      </c>
      <c r="X860" s="106">
        <f t="shared" si="369"/>
        <v>0</v>
      </c>
      <c r="Y860" s="107" t="s">
        <v>72</v>
      </c>
      <c r="Z860" s="103">
        <f t="shared" si="365"/>
        <v>0</v>
      </c>
      <c r="AA860" s="103">
        <f t="shared" si="366"/>
        <v>0</v>
      </c>
      <c r="AB860" s="128">
        <f t="shared" si="370"/>
        <v>0.79976790800717379</v>
      </c>
      <c r="AC860" s="128">
        <f t="shared" si="371"/>
        <v>0.79976790800717379</v>
      </c>
    </row>
    <row r="861" spans="1:29" ht="50.1" customHeight="1">
      <c r="A861" s="171"/>
      <c r="B861" s="171"/>
      <c r="C861" s="174"/>
      <c r="D861" s="174"/>
      <c r="E861" s="131"/>
      <c r="F861" s="177"/>
      <c r="G861" s="180"/>
      <c r="H861" s="163"/>
      <c r="I861" s="165"/>
      <c r="J861" s="168"/>
      <c r="K861" s="62" t="s">
        <v>86</v>
      </c>
      <c r="L861" s="63">
        <v>17060</v>
      </c>
      <c r="M861" s="63">
        <v>9479</v>
      </c>
      <c r="N861" s="142" t="s">
        <v>2423</v>
      </c>
      <c r="O861" s="127" t="s">
        <v>72</v>
      </c>
      <c r="P861" s="100"/>
      <c r="Q861" s="63">
        <f t="shared" si="367"/>
        <v>0</v>
      </c>
      <c r="R861" s="64"/>
      <c r="S861" s="67">
        <v>28</v>
      </c>
      <c r="T861" s="39"/>
      <c r="U861" s="106">
        <f>IF(EXACT(O861,Y861),M861,M861*(1-'Расчет ПРЕДЗАКАЗ'!$D$10))</f>
        <v>9479</v>
      </c>
      <c r="V861" s="106">
        <f t="shared" si="368"/>
        <v>0</v>
      </c>
      <c r="W861" s="106">
        <f>IF(EXACT(O861,Y861),M861,M861*(1-#REF!))</f>
        <v>9479</v>
      </c>
      <c r="X861" s="106">
        <f t="shared" si="369"/>
        <v>0</v>
      </c>
      <c r="Y861" s="107" t="s">
        <v>72</v>
      </c>
      <c r="Z861" s="103">
        <f t="shared" si="365"/>
        <v>0</v>
      </c>
      <c r="AA861" s="103">
        <f t="shared" si="366"/>
        <v>0</v>
      </c>
      <c r="AB861" s="128">
        <f t="shared" si="370"/>
        <v>0.79976790800717379</v>
      </c>
      <c r="AC861" s="128">
        <f t="shared" si="371"/>
        <v>0.79976790800717379</v>
      </c>
    </row>
    <row r="862" spans="1:29" ht="50.1" customHeight="1">
      <c r="A862" s="171"/>
      <c r="B862" s="171"/>
      <c r="C862" s="174"/>
      <c r="D862" s="174"/>
      <c r="E862" s="131"/>
      <c r="F862" s="177"/>
      <c r="G862" s="180"/>
      <c r="H862" s="163"/>
      <c r="I862" s="165"/>
      <c r="J862" s="168"/>
      <c r="K862" s="62"/>
      <c r="L862" s="63"/>
      <c r="M862" s="63"/>
      <c r="N862" s="142"/>
      <c r="O862" s="127"/>
      <c r="P862" s="100"/>
      <c r="Q862" s="63">
        <f t="shared" si="367"/>
        <v>0</v>
      </c>
      <c r="R862" s="64"/>
      <c r="S862" s="67"/>
      <c r="T862" s="39"/>
      <c r="U862" s="106">
        <f>IF(EXACT(O862,Y862),M862,M862*(1-'Расчет ПРЕДЗАКАЗ'!$D$10))</f>
        <v>0</v>
      </c>
      <c r="V862" s="106">
        <f t="shared" si="368"/>
        <v>0</v>
      </c>
      <c r="W862" s="106" t="e">
        <f>IF(EXACT(O862,Y862),M862,M862*(1-#REF!))</f>
        <v>#REF!</v>
      </c>
      <c r="X862" s="106" t="e">
        <f t="shared" si="369"/>
        <v>#REF!</v>
      </c>
      <c r="Y862" s="107" t="s">
        <v>72</v>
      </c>
      <c r="Z862" s="103">
        <f t="shared" si="365"/>
        <v>0</v>
      </c>
      <c r="AA862" s="103">
        <f t="shared" si="366"/>
        <v>0</v>
      </c>
      <c r="AB862" s="128" t="str">
        <f t="shared" si="370"/>
        <v/>
      </c>
      <c r="AC862" s="128" t="e">
        <f t="shared" si="371"/>
        <v>#REF!</v>
      </c>
    </row>
    <row r="863" spans="1:29" ht="50.1" customHeight="1">
      <c r="A863" s="171"/>
      <c r="B863" s="171"/>
      <c r="C863" s="174"/>
      <c r="D863" s="174"/>
      <c r="E863" s="131"/>
      <c r="F863" s="177"/>
      <c r="G863" s="180"/>
      <c r="H863" s="163"/>
      <c r="I863" s="165"/>
      <c r="J863" s="168"/>
      <c r="K863" s="62"/>
      <c r="L863" s="63"/>
      <c r="M863" s="63"/>
      <c r="N863" s="142"/>
      <c r="O863" s="127"/>
      <c r="P863" s="100"/>
      <c r="Q863" s="63">
        <f t="shared" si="367"/>
        <v>0</v>
      </c>
      <c r="R863" s="64"/>
      <c r="S863" s="67"/>
      <c r="T863" s="39"/>
      <c r="U863" s="106">
        <f>IF(EXACT(O863,Y863),M863,M863*(1-'Расчет ПРЕДЗАКАЗ'!$D$10))</f>
        <v>0</v>
      </c>
      <c r="V863" s="106">
        <f t="shared" si="368"/>
        <v>0</v>
      </c>
      <c r="W863" s="106" t="e">
        <f>IF(EXACT(O863,Y863),M863,M863*(1-#REF!))</f>
        <v>#REF!</v>
      </c>
      <c r="X863" s="106" t="e">
        <f t="shared" si="369"/>
        <v>#REF!</v>
      </c>
      <c r="Y863" s="107" t="s">
        <v>72</v>
      </c>
      <c r="Z863" s="103">
        <f t="shared" si="365"/>
        <v>0</v>
      </c>
      <c r="AA863" s="103">
        <f t="shared" si="366"/>
        <v>0</v>
      </c>
      <c r="AB863" s="128" t="str">
        <f t="shared" si="370"/>
        <v/>
      </c>
      <c r="AC863" s="128" t="e">
        <f t="shared" si="371"/>
        <v>#REF!</v>
      </c>
    </row>
    <row r="864" spans="1:29" ht="50.1" customHeight="1">
      <c r="A864" s="171"/>
      <c r="B864" s="171"/>
      <c r="C864" s="174"/>
      <c r="D864" s="174"/>
      <c r="E864" s="131"/>
      <c r="F864" s="177"/>
      <c r="G864" s="180"/>
      <c r="H864" s="163"/>
      <c r="I864" s="165"/>
      <c r="J864" s="168"/>
      <c r="K864" s="62"/>
      <c r="L864" s="63"/>
      <c r="M864" s="63"/>
      <c r="N864" s="142"/>
      <c r="O864" s="127"/>
      <c r="P864" s="100"/>
      <c r="Q864" s="63">
        <f t="shared" si="367"/>
        <v>0</v>
      </c>
      <c r="R864" s="64"/>
      <c r="S864" s="67"/>
      <c r="T864" s="39"/>
      <c r="U864" s="106">
        <f>IF(EXACT(O864,Y864),M864,M864*(1-'Расчет ПРЕДЗАКАЗ'!$D$10))</f>
        <v>0</v>
      </c>
      <c r="V864" s="106">
        <f t="shared" si="368"/>
        <v>0</v>
      </c>
      <c r="W864" s="106" t="e">
        <f>IF(EXACT(O864,Y864),M864,M864*(1-#REF!))</f>
        <v>#REF!</v>
      </c>
      <c r="X864" s="106" t="e">
        <f t="shared" si="369"/>
        <v>#REF!</v>
      </c>
      <c r="Y864" s="107" t="s">
        <v>72</v>
      </c>
      <c r="Z864" s="103">
        <f t="shared" si="365"/>
        <v>0</v>
      </c>
      <c r="AA864" s="103">
        <f t="shared" si="366"/>
        <v>0</v>
      </c>
      <c r="AB864" s="128" t="str">
        <f t="shared" si="370"/>
        <v/>
      </c>
      <c r="AC864" s="128" t="e">
        <f t="shared" si="371"/>
        <v>#REF!</v>
      </c>
    </row>
    <row r="865" spans="1:29" ht="50.1" customHeight="1">
      <c r="A865" s="171"/>
      <c r="B865" s="171"/>
      <c r="C865" s="174"/>
      <c r="D865" s="174"/>
      <c r="E865" s="131"/>
      <c r="F865" s="177"/>
      <c r="G865" s="180"/>
      <c r="H865" s="163"/>
      <c r="I865" s="165"/>
      <c r="J865" s="168"/>
      <c r="K865" s="62"/>
      <c r="L865" s="63"/>
      <c r="M865" s="63"/>
      <c r="N865" s="143"/>
      <c r="O865" s="127"/>
      <c r="P865" s="100"/>
      <c r="Q865" s="63">
        <f t="shared" si="367"/>
        <v>0</v>
      </c>
      <c r="R865" s="65"/>
      <c r="S865" s="67"/>
      <c r="T865" s="40"/>
      <c r="U865" s="106">
        <f>IF(EXACT(O865,Y865),M865,M865*(1-'Расчет ПРЕДЗАКАЗ'!$D$10))</f>
        <v>0</v>
      </c>
      <c r="V865" s="106">
        <f t="shared" si="368"/>
        <v>0</v>
      </c>
      <c r="W865" s="106" t="e">
        <f>IF(EXACT(O865,Y865),M865,M865*(1-#REF!))</f>
        <v>#REF!</v>
      </c>
      <c r="X865" s="106" t="e">
        <f t="shared" si="369"/>
        <v>#REF!</v>
      </c>
      <c r="Y865" s="107" t="s">
        <v>72</v>
      </c>
      <c r="Z865" s="103">
        <f t="shared" si="365"/>
        <v>0</v>
      </c>
      <c r="AA865" s="103">
        <f t="shared" si="366"/>
        <v>0</v>
      </c>
      <c r="AB865" s="128" t="str">
        <f t="shared" si="370"/>
        <v/>
      </c>
      <c r="AC865" s="128" t="e">
        <f t="shared" si="371"/>
        <v>#REF!</v>
      </c>
    </row>
    <row r="866" spans="1:29" ht="50.1" customHeight="1">
      <c r="A866" s="171"/>
      <c r="B866" s="171"/>
      <c r="C866" s="174"/>
      <c r="D866" s="174"/>
      <c r="E866" s="131"/>
      <c r="F866" s="177"/>
      <c r="G866" s="180"/>
      <c r="H866" s="163"/>
      <c r="I866" s="165"/>
      <c r="J866" s="168"/>
      <c r="K866" s="62"/>
      <c r="L866" s="63"/>
      <c r="M866" s="63"/>
      <c r="N866" s="143"/>
      <c r="O866" s="127"/>
      <c r="P866" s="100"/>
      <c r="Q866" s="63">
        <f t="shared" si="367"/>
        <v>0</v>
      </c>
      <c r="R866" s="65"/>
      <c r="S866" s="67"/>
      <c r="T866" s="40"/>
      <c r="U866" s="106">
        <f>IF(EXACT(O866,Y866),M866,M866*(1-'Расчет ПРЕДЗАКАЗ'!$D$10))</f>
        <v>0</v>
      </c>
      <c r="V866" s="106">
        <f t="shared" si="368"/>
        <v>0</v>
      </c>
      <c r="W866" s="106" t="e">
        <f>IF(EXACT(O866,Y866),M866,M866*(1-#REF!))</f>
        <v>#REF!</v>
      </c>
      <c r="X866" s="106" t="e">
        <f t="shared" si="369"/>
        <v>#REF!</v>
      </c>
      <c r="Y866" s="107" t="s">
        <v>72</v>
      </c>
      <c r="Z866" s="103">
        <f t="shared" si="365"/>
        <v>0</v>
      </c>
      <c r="AA866" s="103">
        <f t="shared" si="366"/>
        <v>0</v>
      </c>
      <c r="AB866" s="128" t="str">
        <f t="shared" si="370"/>
        <v/>
      </c>
      <c r="AC866" s="128" t="e">
        <f t="shared" si="371"/>
        <v>#REF!</v>
      </c>
    </row>
    <row r="867" spans="1:29" ht="50.1" customHeight="1">
      <c r="A867" s="171"/>
      <c r="B867" s="171"/>
      <c r="C867" s="174"/>
      <c r="D867" s="174"/>
      <c r="E867" s="131"/>
      <c r="F867" s="177"/>
      <c r="G867" s="180"/>
      <c r="H867" s="163"/>
      <c r="I867" s="165"/>
      <c r="J867" s="168"/>
      <c r="K867" s="62"/>
      <c r="L867" s="63"/>
      <c r="M867" s="63"/>
      <c r="N867" s="65"/>
      <c r="O867" s="127"/>
      <c r="P867" s="100"/>
      <c r="Q867" s="63">
        <f t="shared" si="367"/>
        <v>0</v>
      </c>
      <c r="R867" s="65"/>
      <c r="S867" s="67"/>
      <c r="T867" s="40"/>
      <c r="U867" s="106">
        <f>IF(EXACT(O867,Y867),M867,M867*(1-'Расчет ПРЕДЗАКАЗ'!$D$10))</f>
        <v>0</v>
      </c>
      <c r="V867" s="106">
        <f t="shared" si="368"/>
        <v>0</v>
      </c>
      <c r="W867" s="106" t="e">
        <f>IF(EXACT(O867,Y867),M867,M867*(1-#REF!))</f>
        <v>#REF!</v>
      </c>
      <c r="X867" s="106" t="e">
        <f t="shared" si="369"/>
        <v>#REF!</v>
      </c>
      <c r="Y867" s="107" t="s">
        <v>72</v>
      </c>
      <c r="Z867" s="103">
        <f t="shared" si="365"/>
        <v>0</v>
      </c>
      <c r="AA867" s="103">
        <f t="shared" si="366"/>
        <v>0</v>
      </c>
      <c r="AB867" s="128" t="str">
        <f t="shared" si="370"/>
        <v/>
      </c>
      <c r="AC867" s="128" t="e">
        <f t="shared" si="371"/>
        <v>#REF!</v>
      </c>
    </row>
    <row r="868" spans="1:29" ht="50.1" customHeight="1">
      <c r="A868" s="171"/>
      <c r="B868" s="171"/>
      <c r="C868" s="174"/>
      <c r="D868" s="174"/>
      <c r="E868" s="131"/>
      <c r="F868" s="177"/>
      <c r="G868" s="180"/>
      <c r="H868" s="163"/>
      <c r="I868" s="165"/>
      <c r="J868" s="168"/>
      <c r="K868" s="62"/>
      <c r="L868" s="63"/>
      <c r="M868" s="63"/>
      <c r="N868" s="65"/>
      <c r="O868" s="127"/>
      <c r="P868" s="100"/>
      <c r="Q868" s="63">
        <f t="shared" si="367"/>
        <v>0</v>
      </c>
      <c r="R868" s="65"/>
      <c r="S868" s="67"/>
      <c r="T868" s="40"/>
      <c r="U868" s="106">
        <f>IF(EXACT(O868,Y868),M868,M868*(1-'Расчет ПРЕДЗАКАЗ'!$D$10))</f>
        <v>0</v>
      </c>
      <c r="V868" s="106">
        <f t="shared" si="368"/>
        <v>0</v>
      </c>
      <c r="W868" s="106" t="e">
        <f>IF(EXACT(O868,Y868),M868,M868*(1-#REF!))</f>
        <v>#REF!</v>
      </c>
      <c r="X868" s="106" t="e">
        <f t="shared" si="369"/>
        <v>#REF!</v>
      </c>
      <c r="Y868" s="107" t="s">
        <v>72</v>
      </c>
      <c r="Z868" s="103">
        <f t="shared" si="365"/>
        <v>0</v>
      </c>
      <c r="AA868" s="103">
        <f t="shared" si="366"/>
        <v>0</v>
      </c>
      <c r="AB868" s="128" t="str">
        <f t="shared" si="370"/>
        <v/>
      </c>
      <c r="AC868" s="128" t="e">
        <f t="shared" si="371"/>
        <v>#REF!</v>
      </c>
    </row>
    <row r="869" spans="1:29" ht="50.1" customHeight="1">
      <c r="A869" s="171"/>
      <c r="B869" s="171"/>
      <c r="C869" s="174"/>
      <c r="D869" s="174"/>
      <c r="E869" s="131"/>
      <c r="F869" s="177"/>
      <c r="G869" s="180"/>
      <c r="H869" s="163"/>
      <c r="I869" s="165"/>
      <c r="J869" s="168"/>
      <c r="K869" s="62"/>
      <c r="L869" s="63"/>
      <c r="M869" s="63"/>
      <c r="N869" s="65"/>
      <c r="O869" s="127"/>
      <c r="P869" s="100"/>
      <c r="Q869" s="63">
        <f t="shared" si="367"/>
        <v>0</v>
      </c>
      <c r="R869" s="65"/>
      <c r="S869" s="67"/>
      <c r="T869" s="40"/>
      <c r="U869" s="106">
        <f>IF(EXACT(O869,Y869),M869,M869*(1-'Расчет ПРЕДЗАКАЗ'!$D$10))</f>
        <v>0</v>
      </c>
      <c r="V869" s="106">
        <f t="shared" si="368"/>
        <v>0</v>
      </c>
      <c r="W869" s="106" t="e">
        <f>IF(EXACT(O869,Y869),M869,M869*(1-#REF!))</f>
        <v>#REF!</v>
      </c>
      <c r="X869" s="106" t="e">
        <f t="shared" si="369"/>
        <v>#REF!</v>
      </c>
      <c r="Y869" s="107" t="s">
        <v>72</v>
      </c>
      <c r="Z869" s="103">
        <f t="shared" si="365"/>
        <v>0</v>
      </c>
      <c r="AA869" s="103">
        <f t="shared" si="366"/>
        <v>0</v>
      </c>
      <c r="AB869" s="128" t="str">
        <f t="shared" si="370"/>
        <v/>
      </c>
      <c r="AC869" s="128" t="e">
        <f t="shared" si="371"/>
        <v>#REF!</v>
      </c>
    </row>
    <row r="870" spans="1:29" ht="50.1" customHeight="1">
      <c r="A870" s="172"/>
      <c r="B870" s="172"/>
      <c r="C870" s="175"/>
      <c r="D870" s="175"/>
      <c r="E870" s="132"/>
      <c r="F870" s="178"/>
      <c r="G870" s="181"/>
      <c r="H870" s="164"/>
      <c r="I870" s="166"/>
      <c r="J870" s="169"/>
      <c r="K870" s="62"/>
      <c r="L870" s="63"/>
      <c r="M870" s="63"/>
      <c r="N870" s="65"/>
      <c r="O870" s="127"/>
      <c r="P870" s="100"/>
      <c r="Q870" s="63">
        <f t="shared" si="367"/>
        <v>0</v>
      </c>
      <c r="R870" s="65"/>
      <c r="S870" s="67"/>
      <c r="T870" s="40"/>
      <c r="U870" s="106">
        <f>IF(EXACT(O870,Y870),M870,M870*(1-'Расчет ПРЕДЗАКАЗ'!$D$10))</f>
        <v>0</v>
      </c>
      <c r="V870" s="106">
        <f t="shared" si="368"/>
        <v>0</v>
      </c>
      <c r="W870" s="106" t="e">
        <f>IF(EXACT(O870,Y870),M870,M870*(1-#REF!))</f>
        <v>#REF!</v>
      </c>
      <c r="X870" s="106" t="e">
        <f t="shared" si="369"/>
        <v>#REF!</v>
      </c>
      <c r="Y870" s="107" t="s">
        <v>72</v>
      </c>
      <c r="Z870" s="103">
        <f t="shared" si="365"/>
        <v>0</v>
      </c>
      <c r="AA870" s="103">
        <f t="shared" si="366"/>
        <v>0</v>
      </c>
      <c r="AB870" s="128" t="str">
        <f t="shared" si="370"/>
        <v/>
      </c>
      <c r="AC870" s="128" t="e">
        <f t="shared" si="371"/>
        <v>#REF!</v>
      </c>
    </row>
    <row r="871" spans="1:29" ht="11.25" customHeight="1" thickBot="1"/>
    <row r="872" spans="1:29" ht="50.1" customHeight="1">
      <c r="A872" s="170">
        <v>285</v>
      </c>
      <c r="B872" s="170" t="s">
        <v>2424</v>
      </c>
      <c r="C872" s="173" t="s">
        <v>2425</v>
      </c>
      <c r="D872" s="173" t="s">
        <v>77</v>
      </c>
      <c r="E872" s="130"/>
      <c r="F872" s="176" t="s">
        <v>2426</v>
      </c>
      <c r="G872" s="179" t="s">
        <v>111</v>
      </c>
      <c r="H872" s="162" t="s">
        <v>2427</v>
      </c>
      <c r="I872" s="162" t="s">
        <v>2428</v>
      </c>
      <c r="J872" s="167" t="s">
        <v>19</v>
      </c>
      <c r="K872" s="62" t="s">
        <v>188</v>
      </c>
      <c r="L872" s="63">
        <v>18180</v>
      </c>
      <c r="M872" s="63">
        <v>10098</v>
      </c>
      <c r="N872" s="142" t="s">
        <v>2429</v>
      </c>
      <c r="O872" s="127" t="s">
        <v>72</v>
      </c>
      <c r="P872" s="100"/>
      <c r="Q872" s="63">
        <f>P872*M872</f>
        <v>0</v>
      </c>
      <c r="R872" s="64"/>
      <c r="S872" s="67">
        <v>28</v>
      </c>
      <c r="T872" s="39"/>
      <c r="U872" s="106">
        <f>IF(EXACT(O872,Y872),M872,M872*(1-'Расчет ПРЕДЗАКАЗ'!$D$10))</f>
        <v>10098</v>
      </c>
      <c r="V872" s="106">
        <f>P872*U872</f>
        <v>0</v>
      </c>
      <c r="W872" s="106">
        <f>IF(EXACT(O872,Y872),M872,M872*(1-#REF!))</f>
        <v>10098</v>
      </c>
      <c r="X872" s="123">
        <f>P872*W872</f>
        <v>0</v>
      </c>
      <c r="Y872" s="124" t="s">
        <v>72</v>
      </c>
      <c r="Z872" s="103">
        <f t="shared" ref="Z872:Z886" si="372">IF(EXACT(O872,Y872),Q872,0)</f>
        <v>0</v>
      </c>
      <c r="AA872" s="103">
        <f t="shared" ref="AA872:AA886" si="373">IF(Z872=0,Q872,0)</f>
        <v>0</v>
      </c>
      <c r="AB872" s="128">
        <f>IF(U872=0,"",L872/U872-1)</f>
        <v>0.80035650623885912</v>
      </c>
      <c r="AC872" s="128">
        <f>IF(W872=0,"",L872/W872-1)</f>
        <v>0.80035650623885912</v>
      </c>
    </row>
    <row r="873" spans="1:29" ht="50.1" customHeight="1">
      <c r="A873" s="171"/>
      <c r="B873" s="171"/>
      <c r="C873" s="174"/>
      <c r="D873" s="174"/>
      <c r="E873" s="131"/>
      <c r="F873" s="177"/>
      <c r="G873" s="180"/>
      <c r="H873" s="163"/>
      <c r="I873" s="165"/>
      <c r="J873" s="168"/>
      <c r="K873" s="62"/>
      <c r="L873" s="63"/>
      <c r="M873" s="63"/>
      <c r="N873" s="142"/>
      <c r="O873" s="127"/>
      <c r="P873" s="100"/>
      <c r="Q873" s="63">
        <f t="shared" ref="Q873:Q886" si="374">P873*M873</f>
        <v>0</v>
      </c>
      <c r="R873" s="64"/>
      <c r="S873" s="67"/>
      <c r="T873" s="39"/>
      <c r="U873" s="106">
        <f>IF(EXACT(O873,Y873),M873,M873*(1-'Расчет ПРЕДЗАКАЗ'!$D$10))</f>
        <v>0</v>
      </c>
      <c r="V873" s="106">
        <f t="shared" ref="V873:V886" si="375">P873*U873</f>
        <v>0</v>
      </c>
      <c r="W873" s="106" t="e">
        <f>IF(EXACT(O873,Y873),M873,M873*(1-#REF!))</f>
        <v>#REF!</v>
      </c>
      <c r="X873" s="106" t="e">
        <f t="shared" ref="X873:X886" si="376">P873*W873</f>
        <v>#REF!</v>
      </c>
      <c r="Y873" s="107" t="s">
        <v>72</v>
      </c>
      <c r="Z873" s="103">
        <f t="shared" si="372"/>
        <v>0</v>
      </c>
      <c r="AA873" s="103">
        <f t="shared" si="373"/>
        <v>0</v>
      </c>
      <c r="AB873" s="128" t="str">
        <f t="shared" ref="AB873:AB886" si="377">IF(U873=0,"",L873/U873-1)</f>
        <v/>
      </c>
      <c r="AC873" s="128" t="e">
        <f t="shared" ref="AC873:AC886" si="378">IF(W873=0,"",L873/W873-1)</f>
        <v>#REF!</v>
      </c>
    </row>
    <row r="874" spans="1:29" ht="50.1" customHeight="1">
      <c r="A874" s="171"/>
      <c r="B874" s="171"/>
      <c r="C874" s="174"/>
      <c r="D874" s="174"/>
      <c r="E874" s="131"/>
      <c r="F874" s="177"/>
      <c r="G874" s="180"/>
      <c r="H874" s="163"/>
      <c r="I874" s="165"/>
      <c r="J874" s="168"/>
      <c r="K874" s="62"/>
      <c r="L874" s="63"/>
      <c r="M874" s="63"/>
      <c r="N874" s="142"/>
      <c r="O874" s="127"/>
      <c r="P874" s="100"/>
      <c r="Q874" s="63">
        <f t="shared" si="374"/>
        <v>0</v>
      </c>
      <c r="R874" s="64"/>
      <c r="S874" s="67"/>
      <c r="T874" s="39"/>
      <c r="U874" s="106">
        <f>IF(EXACT(O874,Y874),M874,M874*(1-'Расчет ПРЕДЗАКАЗ'!$D$10))</f>
        <v>0</v>
      </c>
      <c r="V874" s="106">
        <f t="shared" si="375"/>
        <v>0</v>
      </c>
      <c r="W874" s="106" t="e">
        <f>IF(EXACT(O874,Y874),M874,M874*(1-#REF!))</f>
        <v>#REF!</v>
      </c>
      <c r="X874" s="106" t="e">
        <f t="shared" si="376"/>
        <v>#REF!</v>
      </c>
      <c r="Y874" s="107" t="s">
        <v>72</v>
      </c>
      <c r="Z874" s="103">
        <f t="shared" si="372"/>
        <v>0</v>
      </c>
      <c r="AA874" s="103">
        <f t="shared" si="373"/>
        <v>0</v>
      </c>
      <c r="AB874" s="128" t="str">
        <f t="shared" si="377"/>
        <v/>
      </c>
      <c r="AC874" s="128" t="e">
        <f t="shared" si="378"/>
        <v>#REF!</v>
      </c>
    </row>
    <row r="875" spans="1:29" ht="50.1" customHeight="1">
      <c r="A875" s="171"/>
      <c r="B875" s="171"/>
      <c r="C875" s="174"/>
      <c r="D875" s="174"/>
      <c r="E875" s="131"/>
      <c r="F875" s="177"/>
      <c r="G875" s="180"/>
      <c r="H875" s="163"/>
      <c r="I875" s="165"/>
      <c r="J875" s="168"/>
      <c r="K875" s="62"/>
      <c r="L875" s="63"/>
      <c r="M875" s="63"/>
      <c r="N875" s="142"/>
      <c r="O875" s="127"/>
      <c r="P875" s="100"/>
      <c r="Q875" s="63">
        <f t="shared" si="374"/>
        <v>0</v>
      </c>
      <c r="R875" s="64"/>
      <c r="S875" s="67"/>
      <c r="T875" s="39"/>
      <c r="U875" s="106">
        <f>IF(EXACT(O875,Y875),M875,M875*(1-'Расчет ПРЕДЗАКАЗ'!$D$10))</f>
        <v>0</v>
      </c>
      <c r="V875" s="106">
        <f t="shared" si="375"/>
        <v>0</v>
      </c>
      <c r="W875" s="106" t="e">
        <f>IF(EXACT(O875,Y875),M875,M875*(1-#REF!))</f>
        <v>#REF!</v>
      </c>
      <c r="X875" s="106" t="e">
        <f t="shared" si="376"/>
        <v>#REF!</v>
      </c>
      <c r="Y875" s="107" t="s">
        <v>72</v>
      </c>
      <c r="Z875" s="103">
        <f t="shared" si="372"/>
        <v>0</v>
      </c>
      <c r="AA875" s="103">
        <f t="shared" si="373"/>
        <v>0</v>
      </c>
      <c r="AB875" s="128" t="str">
        <f t="shared" si="377"/>
        <v/>
      </c>
      <c r="AC875" s="128" t="e">
        <f t="shared" si="378"/>
        <v>#REF!</v>
      </c>
    </row>
    <row r="876" spans="1:29" ht="50.1" customHeight="1">
      <c r="A876" s="171"/>
      <c r="B876" s="171"/>
      <c r="C876" s="174"/>
      <c r="D876" s="174"/>
      <c r="E876" s="131"/>
      <c r="F876" s="177"/>
      <c r="G876" s="180"/>
      <c r="H876" s="163"/>
      <c r="I876" s="165"/>
      <c r="J876" s="168"/>
      <c r="K876" s="62"/>
      <c r="L876" s="63"/>
      <c r="M876" s="63"/>
      <c r="N876" s="142"/>
      <c r="O876" s="127"/>
      <c r="P876" s="100"/>
      <c r="Q876" s="63">
        <f t="shared" si="374"/>
        <v>0</v>
      </c>
      <c r="R876" s="64"/>
      <c r="S876" s="67"/>
      <c r="T876" s="39"/>
      <c r="U876" s="106">
        <f>IF(EXACT(O876,Y876),M876,M876*(1-'Расчет ПРЕДЗАКАЗ'!$D$10))</f>
        <v>0</v>
      </c>
      <c r="V876" s="106">
        <f t="shared" si="375"/>
        <v>0</v>
      </c>
      <c r="W876" s="106" t="e">
        <f>IF(EXACT(O876,Y876),M876,M876*(1-#REF!))</f>
        <v>#REF!</v>
      </c>
      <c r="X876" s="106" t="e">
        <f t="shared" si="376"/>
        <v>#REF!</v>
      </c>
      <c r="Y876" s="107" t="s">
        <v>72</v>
      </c>
      <c r="Z876" s="103">
        <f t="shared" si="372"/>
        <v>0</v>
      </c>
      <c r="AA876" s="103">
        <f t="shared" si="373"/>
        <v>0</v>
      </c>
      <c r="AB876" s="128" t="str">
        <f t="shared" si="377"/>
        <v/>
      </c>
      <c r="AC876" s="128" t="e">
        <f t="shared" si="378"/>
        <v>#REF!</v>
      </c>
    </row>
    <row r="877" spans="1:29" ht="50.1" customHeight="1">
      <c r="A877" s="171"/>
      <c r="B877" s="171"/>
      <c r="C877" s="174"/>
      <c r="D877" s="174"/>
      <c r="E877" s="131"/>
      <c r="F877" s="177"/>
      <c r="G877" s="180"/>
      <c r="H877" s="163"/>
      <c r="I877" s="165"/>
      <c r="J877" s="168"/>
      <c r="K877" s="62"/>
      <c r="L877" s="63"/>
      <c r="M877" s="63"/>
      <c r="N877" s="142"/>
      <c r="O877" s="127"/>
      <c r="P877" s="100"/>
      <c r="Q877" s="63">
        <f t="shared" si="374"/>
        <v>0</v>
      </c>
      <c r="R877" s="64"/>
      <c r="S877" s="67"/>
      <c r="T877" s="39"/>
      <c r="U877" s="106">
        <f>IF(EXACT(O877,Y877),M877,M877*(1-'Расчет ПРЕДЗАКАЗ'!$D$10))</f>
        <v>0</v>
      </c>
      <c r="V877" s="106">
        <f t="shared" si="375"/>
        <v>0</v>
      </c>
      <c r="W877" s="106" t="e">
        <f>IF(EXACT(O877,Y877),M877,M877*(1-#REF!))</f>
        <v>#REF!</v>
      </c>
      <c r="X877" s="106" t="e">
        <f t="shared" si="376"/>
        <v>#REF!</v>
      </c>
      <c r="Y877" s="107" t="s">
        <v>72</v>
      </c>
      <c r="Z877" s="103">
        <f t="shared" si="372"/>
        <v>0</v>
      </c>
      <c r="AA877" s="103">
        <f t="shared" si="373"/>
        <v>0</v>
      </c>
      <c r="AB877" s="128" t="str">
        <f t="shared" si="377"/>
        <v/>
      </c>
      <c r="AC877" s="128" t="e">
        <f t="shared" si="378"/>
        <v>#REF!</v>
      </c>
    </row>
    <row r="878" spans="1:29" ht="50.1" customHeight="1">
      <c r="A878" s="171"/>
      <c r="B878" s="171"/>
      <c r="C878" s="174"/>
      <c r="D878" s="174"/>
      <c r="E878" s="131"/>
      <c r="F878" s="177"/>
      <c r="G878" s="180"/>
      <c r="H878" s="163"/>
      <c r="I878" s="165"/>
      <c r="J878" s="168"/>
      <c r="K878" s="62"/>
      <c r="L878" s="63"/>
      <c r="M878" s="63"/>
      <c r="N878" s="142"/>
      <c r="O878" s="127"/>
      <c r="P878" s="100"/>
      <c r="Q878" s="63">
        <f t="shared" si="374"/>
        <v>0</v>
      </c>
      <c r="R878" s="64"/>
      <c r="S878" s="67"/>
      <c r="T878" s="39"/>
      <c r="U878" s="106">
        <f>IF(EXACT(O878,Y878),M878,M878*(1-'Расчет ПРЕДЗАКАЗ'!$D$10))</f>
        <v>0</v>
      </c>
      <c r="V878" s="106">
        <f t="shared" si="375"/>
        <v>0</v>
      </c>
      <c r="W878" s="106" t="e">
        <f>IF(EXACT(O878,Y878),M878,M878*(1-#REF!))</f>
        <v>#REF!</v>
      </c>
      <c r="X878" s="106" t="e">
        <f t="shared" si="376"/>
        <v>#REF!</v>
      </c>
      <c r="Y878" s="107" t="s">
        <v>72</v>
      </c>
      <c r="Z878" s="103">
        <f t="shared" si="372"/>
        <v>0</v>
      </c>
      <c r="AA878" s="103">
        <f t="shared" si="373"/>
        <v>0</v>
      </c>
      <c r="AB878" s="128" t="str">
        <f t="shared" si="377"/>
        <v/>
      </c>
      <c r="AC878" s="128" t="e">
        <f t="shared" si="378"/>
        <v>#REF!</v>
      </c>
    </row>
    <row r="879" spans="1:29" ht="50.1" customHeight="1">
      <c r="A879" s="171"/>
      <c r="B879" s="171"/>
      <c r="C879" s="174"/>
      <c r="D879" s="174"/>
      <c r="E879" s="131"/>
      <c r="F879" s="177"/>
      <c r="G879" s="180"/>
      <c r="H879" s="163"/>
      <c r="I879" s="165"/>
      <c r="J879" s="168"/>
      <c r="K879" s="62"/>
      <c r="L879" s="63"/>
      <c r="M879" s="63"/>
      <c r="N879" s="142"/>
      <c r="O879" s="127"/>
      <c r="P879" s="100"/>
      <c r="Q879" s="63">
        <f t="shared" si="374"/>
        <v>0</v>
      </c>
      <c r="R879" s="64"/>
      <c r="S879" s="67"/>
      <c r="T879" s="39"/>
      <c r="U879" s="106">
        <f>IF(EXACT(O879,Y879),M879,M879*(1-'Расчет ПРЕДЗАКАЗ'!$D$10))</f>
        <v>0</v>
      </c>
      <c r="V879" s="106">
        <f t="shared" si="375"/>
        <v>0</v>
      </c>
      <c r="W879" s="106" t="e">
        <f>IF(EXACT(O879,Y879),M879,M879*(1-#REF!))</f>
        <v>#REF!</v>
      </c>
      <c r="X879" s="106" t="e">
        <f t="shared" si="376"/>
        <v>#REF!</v>
      </c>
      <c r="Y879" s="107" t="s">
        <v>72</v>
      </c>
      <c r="Z879" s="103">
        <f t="shared" si="372"/>
        <v>0</v>
      </c>
      <c r="AA879" s="103">
        <f t="shared" si="373"/>
        <v>0</v>
      </c>
      <c r="AB879" s="128" t="str">
        <f t="shared" si="377"/>
        <v/>
      </c>
      <c r="AC879" s="128" t="e">
        <f t="shared" si="378"/>
        <v>#REF!</v>
      </c>
    </row>
    <row r="880" spans="1:29" ht="50.1" customHeight="1">
      <c r="A880" s="171"/>
      <c r="B880" s="171"/>
      <c r="C880" s="174"/>
      <c r="D880" s="174"/>
      <c r="E880" s="131"/>
      <c r="F880" s="177"/>
      <c r="G880" s="180"/>
      <c r="H880" s="163"/>
      <c r="I880" s="165"/>
      <c r="J880" s="168"/>
      <c r="K880" s="62"/>
      <c r="L880" s="63"/>
      <c r="M880" s="63"/>
      <c r="N880" s="142"/>
      <c r="O880" s="127"/>
      <c r="P880" s="100"/>
      <c r="Q880" s="63">
        <f t="shared" si="374"/>
        <v>0</v>
      </c>
      <c r="R880" s="64"/>
      <c r="S880" s="67"/>
      <c r="T880" s="39"/>
      <c r="U880" s="106">
        <f>IF(EXACT(O880,Y880),M880,M880*(1-'Расчет ПРЕДЗАКАЗ'!$D$10))</f>
        <v>0</v>
      </c>
      <c r="V880" s="106">
        <f t="shared" si="375"/>
        <v>0</v>
      </c>
      <c r="W880" s="106" t="e">
        <f>IF(EXACT(O880,Y880),M880,M880*(1-#REF!))</f>
        <v>#REF!</v>
      </c>
      <c r="X880" s="106" t="e">
        <f t="shared" si="376"/>
        <v>#REF!</v>
      </c>
      <c r="Y880" s="107" t="s">
        <v>72</v>
      </c>
      <c r="Z880" s="103">
        <f t="shared" si="372"/>
        <v>0</v>
      </c>
      <c r="AA880" s="103">
        <f t="shared" si="373"/>
        <v>0</v>
      </c>
      <c r="AB880" s="128" t="str">
        <f t="shared" si="377"/>
        <v/>
      </c>
      <c r="AC880" s="128" t="e">
        <f t="shared" si="378"/>
        <v>#REF!</v>
      </c>
    </row>
    <row r="881" spans="1:29" ht="50.1" customHeight="1">
      <c r="A881" s="171"/>
      <c r="B881" s="171"/>
      <c r="C881" s="174"/>
      <c r="D881" s="174"/>
      <c r="E881" s="131"/>
      <c r="F881" s="177"/>
      <c r="G881" s="180"/>
      <c r="H881" s="163"/>
      <c r="I881" s="165"/>
      <c r="J881" s="168"/>
      <c r="K881" s="62"/>
      <c r="L881" s="63"/>
      <c r="M881" s="63"/>
      <c r="N881" s="143"/>
      <c r="O881" s="127"/>
      <c r="P881" s="100"/>
      <c r="Q881" s="63">
        <f t="shared" si="374"/>
        <v>0</v>
      </c>
      <c r="R881" s="65"/>
      <c r="S881" s="67"/>
      <c r="T881" s="40"/>
      <c r="U881" s="106">
        <f>IF(EXACT(O881,Y881),M881,M881*(1-'Расчет ПРЕДЗАКАЗ'!$D$10))</f>
        <v>0</v>
      </c>
      <c r="V881" s="106">
        <f t="shared" si="375"/>
        <v>0</v>
      </c>
      <c r="W881" s="106" t="e">
        <f>IF(EXACT(O881,Y881),M881,M881*(1-#REF!))</f>
        <v>#REF!</v>
      </c>
      <c r="X881" s="106" t="e">
        <f t="shared" si="376"/>
        <v>#REF!</v>
      </c>
      <c r="Y881" s="107" t="s">
        <v>72</v>
      </c>
      <c r="Z881" s="103">
        <f t="shared" si="372"/>
        <v>0</v>
      </c>
      <c r="AA881" s="103">
        <f t="shared" si="373"/>
        <v>0</v>
      </c>
      <c r="AB881" s="128" t="str">
        <f t="shared" si="377"/>
        <v/>
      </c>
      <c r="AC881" s="128" t="e">
        <f t="shared" si="378"/>
        <v>#REF!</v>
      </c>
    </row>
    <row r="882" spans="1:29" ht="50.1" customHeight="1">
      <c r="A882" s="171"/>
      <c r="B882" s="171"/>
      <c r="C882" s="174"/>
      <c r="D882" s="174"/>
      <c r="E882" s="131"/>
      <c r="F882" s="177"/>
      <c r="G882" s="180"/>
      <c r="H882" s="163"/>
      <c r="I882" s="165"/>
      <c r="J882" s="168"/>
      <c r="K882" s="62"/>
      <c r="L882" s="63"/>
      <c r="M882" s="63"/>
      <c r="N882" s="143"/>
      <c r="O882" s="127"/>
      <c r="P882" s="100"/>
      <c r="Q882" s="63">
        <f t="shared" si="374"/>
        <v>0</v>
      </c>
      <c r="R882" s="65"/>
      <c r="S882" s="67"/>
      <c r="T882" s="40"/>
      <c r="U882" s="106">
        <f>IF(EXACT(O882,Y882),M882,M882*(1-'Расчет ПРЕДЗАКАЗ'!$D$10))</f>
        <v>0</v>
      </c>
      <c r="V882" s="106">
        <f t="shared" si="375"/>
        <v>0</v>
      </c>
      <c r="W882" s="106" t="e">
        <f>IF(EXACT(O882,Y882),M882,M882*(1-#REF!))</f>
        <v>#REF!</v>
      </c>
      <c r="X882" s="106" t="e">
        <f t="shared" si="376"/>
        <v>#REF!</v>
      </c>
      <c r="Y882" s="107" t="s">
        <v>72</v>
      </c>
      <c r="Z882" s="103">
        <f t="shared" si="372"/>
        <v>0</v>
      </c>
      <c r="AA882" s="103">
        <f t="shared" si="373"/>
        <v>0</v>
      </c>
      <c r="AB882" s="128" t="str">
        <f t="shared" si="377"/>
        <v/>
      </c>
      <c r="AC882" s="128" t="e">
        <f t="shared" si="378"/>
        <v>#REF!</v>
      </c>
    </row>
    <row r="883" spans="1:29" ht="50.1" customHeight="1">
      <c r="A883" s="171"/>
      <c r="B883" s="171"/>
      <c r="C883" s="174"/>
      <c r="D883" s="174"/>
      <c r="E883" s="131"/>
      <c r="F883" s="177"/>
      <c r="G883" s="180"/>
      <c r="H883" s="163"/>
      <c r="I883" s="165"/>
      <c r="J883" s="168"/>
      <c r="K883" s="62"/>
      <c r="L883" s="63"/>
      <c r="M883" s="63"/>
      <c r="N883" s="65"/>
      <c r="O883" s="127"/>
      <c r="P883" s="100"/>
      <c r="Q883" s="63">
        <f t="shared" si="374"/>
        <v>0</v>
      </c>
      <c r="R883" s="65"/>
      <c r="S883" s="67"/>
      <c r="T883" s="40"/>
      <c r="U883" s="106">
        <f>IF(EXACT(O883,Y883),M883,M883*(1-'Расчет ПРЕДЗАКАЗ'!$D$10))</f>
        <v>0</v>
      </c>
      <c r="V883" s="106">
        <f t="shared" si="375"/>
        <v>0</v>
      </c>
      <c r="W883" s="106" t="e">
        <f>IF(EXACT(O883,Y883),M883,M883*(1-#REF!))</f>
        <v>#REF!</v>
      </c>
      <c r="X883" s="106" t="e">
        <f t="shared" si="376"/>
        <v>#REF!</v>
      </c>
      <c r="Y883" s="107" t="s">
        <v>72</v>
      </c>
      <c r="Z883" s="103">
        <f t="shared" si="372"/>
        <v>0</v>
      </c>
      <c r="AA883" s="103">
        <f t="shared" si="373"/>
        <v>0</v>
      </c>
      <c r="AB883" s="128" t="str">
        <f t="shared" si="377"/>
        <v/>
      </c>
      <c r="AC883" s="128" t="e">
        <f t="shared" si="378"/>
        <v>#REF!</v>
      </c>
    </row>
    <row r="884" spans="1:29" ht="50.1" customHeight="1">
      <c r="A884" s="171"/>
      <c r="B884" s="171"/>
      <c r="C884" s="174"/>
      <c r="D884" s="174"/>
      <c r="E884" s="131"/>
      <c r="F884" s="177"/>
      <c r="G884" s="180"/>
      <c r="H884" s="163"/>
      <c r="I884" s="165"/>
      <c r="J884" s="168"/>
      <c r="K884" s="62"/>
      <c r="L884" s="63"/>
      <c r="M884" s="63"/>
      <c r="N884" s="65"/>
      <c r="O884" s="127"/>
      <c r="P884" s="100"/>
      <c r="Q884" s="63">
        <f t="shared" si="374"/>
        <v>0</v>
      </c>
      <c r="R884" s="65"/>
      <c r="S884" s="67"/>
      <c r="T884" s="40"/>
      <c r="U884" s="106">
        <f>IF(EXACT(O884,Y884),M884,M884*(1-'Расчет ПРЕДЗАКАЗ'!$D$10))</f>
        <v>0</v>
      </c>
      <c r="V884" s="106">
        <f t="shared" si="375"/>
        <v>0</v>
      </c>
      <c r="W884" s="106" t="e">
        <f>IF(EXACT(O884,Y884),M884,M884*(1-#REF!))</f>
        <v>#REF!</v>
      </c>
      <c r="X884" s="106" t="e">
        <f t="shared" si="376"/>
        <v>#REF!</v>
      </c>
      <c r="Y884" s="107" t="s">
        <v>72</v>
      </c>
      <c r="Z884" s="103">
        <f t="shared" si="372"/>
        <v>0</v>
      </c>
      <c r="AA884" s="103">
        <f t="shared" si="373"/>
        <v>0</v>
      </c>
      <c r="AB884" s="128" t="str">
        <f t="shared" si="377"/>
        <v/>
      </c>
      <c r="AC884" s="128" t="e">
        <f t="shared" si="378"/>
        <v>#REF!</v>
      </c>
    </row>
    <row r="885" spans="1:29" ht="50.1" customHeight="1">
      <c r="A885" s="171"/>
      <c r="B885" s="171"/>
      <c r="C885" s="174"/>
      <c r="D885" s="174"/>
      <c r="E885" s="131"/>
      <c r="F885" s="177"/>
      <c r="G885" s="180"/>
      <c r="H885" s="163"/>
      <c r="I885" s="165"/>
      <c r="J885" s="168"/>
      <c r="K885" s="62"/>
      <c r="L885" s="63"/>
      <c r="M885" s="63"/>
      <c r="N885" s="65"/>
      <c r="O885" s="127"/>
      <c r="P885" s="100"/>
      <c r="Q885" s="63">
        <f t="shared" si="374"/>
        <v>0</v>
      </c>
      <c r="R885" s="65"/>
      <c r="S885" s="67"/>
      <c r="T885" s="40"/>
      <c r="U885" s="106">
        <f>IF(EXACT(O885,Y885),M885,M885*(1-'Расчет ПРЕДЗАКАЗ'!$D$10))</f>
        <v>0</v>
      </c>
      <c r="V885" s="106">
        <f t="shared" si="375"/>
        <v>0</v>
      </c>
      <c r="W885" s="106" t="e">
        <f>IF(EXACT(O885,Y885),M885,M885*(1-#REF!))</f>
        <v>#REF!</v>
      </c>
      <c r="X885" s="106" t="e">
        <f t="shared" si="376"/>
        <v>#REF!</v>
      </c>
      <c r="Y885" s="107" t="s">
        <v>72</v>
      </c>
      <c r="Z885" s="103">
        <f t="shared" si="372"/>
        <v>0</v>
      </c>
      <c r="AA885" s="103">
        <f t="shared" si="373"/>
        <v>0</v>
      </c>
      <c r="AB885" s="128" t="str">
        <f t="shared" si="377"/>
        <v/>
      </c>
      <c r="AC885" s="128" t="e">
        <f t="shared" si="378"/>
        <v>#REF!</v>
      </c>
    </row>
    <row r="886" spans="1:29" ht="50.1" customHeight="1">
      <c r="A886" s="172"/>
      <c r="B886" s="172"/>
      <c r="C886" s="175"/>
      <c r="D886" s="175"/>
      <c r="E886" s="132"/>
      <c r="F886" s="178"/>
      <c r="G886" s="181"/>
      <c r="H886" s="164"/>
      <c r="I886" s="166"/>
      <c r="J886" s="169"/>
      <c r="K886" s="62"/>
      <c r="L886" s="63"/>
      <c r="M886" s="63"/>
      <c r="N886" s="65"/>
      <c r="O886" s="127"/>
      <c r="P886" s="100"/>
      <c r="Q886" s="63">
        <f t="shared" si="374"/>
        <v>0</v>
      </c>
      <c r="R886" s="65"/>
      <c r="S886" s="67"/>
      <c r="T886" s="40"/>
      <c r="U886" s="106">
        <f>IF(EXACT(O886,Y886),M886,M886*(1-'Расчет ПРЕДЗАКАЗ'!$D$10))</f>
        <v>0</v>
      </c>
      <c r="V886" s="106">
        <f t="shared" si="375"/>
        <v>0</v>
      </c>
      <c r="W886" s="106" t="e">
        <f>IF(EXACT(O886,Y886),M886,M886*(1-#REF!))</f>
        <v>#REF!</v>
      </c>
      <c r="X886" s="106" t="e">
        <f t="shared" si="376"/>
        <v>#REF!</v>
      </c>
      <c r="Y886" s="107" t="s">
        <v>72</v>
      </c>
      <c r="Z886" s="103">
        <f t="shared" si="372"/>
        <v>0</v>
      </c>
      <c r="AA886" s="103">
        <f t="shared" si="373"/>
        <v>0</v>
      </c>
      <c r="AB886" s="128" t="str">
        <f t="shared" si="377"/>
        <v/>
      </c>
      <c r="AC886" s="128" t="e">
        <f t="shared" si="378"/>
        <v>#REF!</v>
      </c>
    </row>
    <row r="887" spans="1:29" ht="11.25" customHeight="1" thickBot="1"/>
    <row r="888" spans="1:29" ht="50.1" customHeight="1">
      <c r="A888" s="170">
        <v>286</v>
      </c>
      <c r="B888" s="170" t="s">
        <v>2430</v>
      </c>
      <c r="C888" s="173" t="s">
        <v>2431</v>
      </c>
      <c r="D888" s="173" t="s">
        <v>77</v>
      </c>
      <c r="E888" s="130"/>
      <c r="F888" s="176" t="s">
        <v>2432</v>
      </c>
      <c r="G888" s="179" t="s">
        <v>2433</v>
      </c>
      <c r="H888" s="162" t="s">
        <v>2434</v>
      </c>
      <c r="I888" s="162" t="s">
        <v>2435</v>
      </c>
      <c r="J888" s="167" t="s">
        <v>19</v>
      </c>
      <c r="K888" s="62" t="s">
        <v>82</v>
      </c>
      <c r="L888" s="63">
        <v>3380</v>
      </c>
      <c r="M888" s="63">
        <v>1877</v>
      </c>
      <c r="N888" s="142" t="s">
        <v>2436</v>
      </c>
      <c r="O888" s="127" t="s">
        <v>72</v>
      </c>
      <c r="P888" s="100"/>
      <c r="Q888" s="63">
        <f>P888*M888</f>
        <v>0</v>
      </c>
      <c r="R888" s="64"/>
      <c r="S888" s="67">
        <v>1</v>
      </c>
      <c r="T888" s="39"/>
      <c r="U888" s="106">
        <f>IF(EXACT(O888,Y888),M888,M888*(1-'Расчет ПРЕДЗАКАЗ'!$D$10))</f>
        <v>1877</v>
      </c>
      <c r="V888" s="106">
        <f>P888*U888</f>
        <v>0</v>
      </c>
      <c r="W888" s="106">
        <f>IF(EXACT(O888,Y888),M888,M888*(1-#REF!))</f>
        <v>1877</v>
      </c>
      <c r="X888" s="123">
        <f>P888*W888</f>
        <v>0</v>
      </c>
      <c r="Y888" s="124" t="s">
        <v>72</v>
      </c>
      <c r="Z888" s="103">
        <f t="shared" ref="Z888:Z902" si="379">IF(EXACT(O888,Y888),Q888,0)</f>
        <v>0</v>
      </c>
      <c r="AA888" s="103">
        <f t="shared" ref="AA888:AA902" si="380">IF(Z888=0,Q888,0)</f>
        <v>0</v>
      </c>
      <c r="AB888" s="128">
        <f>IF(U888=0,"",L888/U888-1)</f>
        <v>0.80074587107085771</v>
      </c>
      <c r="AC888" s="128">
        <f>IF(W888=0,"",L888/W888-1)</f>
        <v>0.80074587107085771</v>
      </c>
    </row>
    <row r="889" spans="1:29" ht="50.1" customHeight="1">
      <c r="A889" s="171"/>
      <c r="B889" s="171"/>
      <c r="C889" s="174"/>
      <c r="D889" s="174"/>
      <c r="E889" s="131"/>
      <c r="F889" s="177"/>
      <c r="G889" s="180"/>
      <c r="H889" s="163"/>
      <c r="I889" s="165"/>
      <c r="J889" s="168"/>
      <c r="K889" s="62"/>
      <c r="L889" s="63"/>
      <c r="M889" s="63"/>
      <c r="N889" s="142"/>
      <c r="O889" s="127"/>
      <c r="P889" s="100"/>
      <c r="Q889" s="63">
        <f t="shared" ref="Q889:Q902" si="381">P889*M889</f>
        <v>0</v>
      </c>
      <c r="R889" s="64"/>
      <c r="S889" s="67"/>
      <c r="T889" s="39"/>
      <c r="U889" s="106">
        <f>IF(EXACT(O889,Y889),M889,M889*(1-'Расчет ПРЕДЗАКАЗ'!$D$10))</f>
        <v>0</v>
      </c>
      <c r="V889" s="106">
        <f t="shared" ref="V889:V902" si="382">P889*U889</f>
        <v>0</v>
      </c>
      <c r="W889" s="106" t="e">
        <f>IF(EXACT(O889,Y889),M889,M889*(1-#REF!))</f>
        <v>#REF!</v>
      </c>
      <c r="X889" s="106" t="e">
        <f t="shared" ref="X889:X902" si="383">P889*W889</f>
        <v>#REF!</v>
      </c>
      <c r="Y889" s="107" t="s">
        <v>72</v>
      </c>
      <c r="Z889" s="103">
        <f t="shared" si="379"/>
        <v>0</v>
      </c>
      <c r="AA889" s="103">
        <f t="shared" si="380"/>
        <v>0</v>
      </c>
      <c r="AB889" s="128" t="str">
        <f t="shared" ref="AB889:AB902" si="384">IF(U889=0,"",L889/U889-1)</f>
        <v/>
      </c>
      <c r="AC889" s="128" t="e">
        <f t="shared" ref="AC889:AC902" si="385">IF(W889=0,"",L889/W889-1)</f>
        <v>#REF!</v>
      </c>
    </row>
    <row r="890" spans="1:29" ht="50.1" customHeight="1">
      <c r="A890" s="171"/>
      <c r="B890" s="171"/>
      <c r="C890" s="174"/>
      <c r="D890" s="174"/>
      <c r="E890" s="131"/>
      <c r="F890" s="177"/>
      <c r="G890" s="180"/>
      <c r="H890" s="163"/>
      <c r="I890" s="165"/>
      <c r="J890" s="168"/>
      <c r="K890" s="62"/>
      <c r="L890" s="63"/>
      <c r="M890" s="63"/>
      <c r="N890" s="142"/>
      <c r="O890" s="127"/>
      <c r="P890" s="100"/>
      <c r="Q890" s="63">
        <f t="shared" si="381"/>
        <v>0</v>
      </c>
      <c r="R890" s="64"/>
      <c r="S890" s="67"/>
      <c r="T890" s="39"/>
      <c r="U890" s="106">
        <f>IF(EXACT(O890,Y890),M890,M890*(1-'Расчет ПРЕДЗАКАЗ'!$D$10))</f>
        <v>0</v>
      </c>
      <c r="V890" s="106">
        <f t="shared" si="382"/>
        <v>0</v>
      </c>
      <c r="W890" s="106" t="e">
        <f>IF(EXACT(O890,Y890),M890,M890*(1-#REF!))</f>
        <v>#REF!</v>
      </c>
      <c r="X890" s="106" t="e">
        <f t="shared" si="383"/>
        <v>#REF!</v>
      </c>
      <c r="Y890" s="107" t="s">
        <v>72</v>
      </c>
      <c r="Z890" s="103">
        <f t="shared" si="379"/>
        <v>0</v>
      </c>
      <c r="AA890" s="103">
        <f t="shared" si="380"/>
        <v>0</v>
      </c>
      <c r="AB890" s="128" t="str">
        <f t="shared" si="384"/>
        <v/>
      </c>
      <c r="AC890" s="128" t="e">
        <f t="shared" si="385"/>
        <v>#REF!</v>
      </c>
    </row>
    <row r="891" spans="1:29" ht="50.1" customHeight="1">
      <c r="A891" s="171"/>
      <c r="B891" s="171"/>
      <c r="C891" s="174"/>
      <c r="D891" s="174"/>
      <c r="E891" s="131"/>
      <c r="F891" s="177"/>
      <c r="G891" s="180"/>
      <c r="H891" s="163"/>
      <c r="I891" s="165"/>
      <c r="J891" s="168"/>
      <c r="K891" s="62"/>
      <c r="L891" s="63"/>
      <c r="M891" s="63"/>
      <c r="N891" s="142"/>
      <c r="O891" s="127"/>
      <c r="P891" s="100"/>
      <c r="Q891" s="63">
        <f t="shared" si="381"/>
        <v>0</v>
      </c>
      <c r="R891" s="64"/>
      <c r="S891" s="67"/>
      <c r="T891" s="39"/>
      <c r="U891" s="106">
        <f>IF(EXACT(O891,Y891),M891,M891*(1-'Расчет ПРЕДЗАКАЗ'!$D$10))</f>
        <v>0</v>
      </c>
      <c r="V891" s="106">
        <f t="shared" si="382"/>
        <v>0</v>
      </c>
      <c r="W891" s="106" t="e">
        <f>IF(EXACT(O891,Y891),M891,M891*(1-#REF!))</f>
        <v>#REF!</v>
      </c>
      <c r="X891" s="106" t="e">
        <f t="shared" si="383"/>
        <v>#REF!</v>
      </c>
      <c r="Y891" s="107" t="s">
        <v>72</v>
      </c>
      <c r="Z891" s="103">
        <f t="shared" si="379"/>
        <v>0</v>
      </c>
      <c r="AA891" s="103">
        <f t="shared" si="380"/>
        <v>0</v>
      </c>
      <c r="AB891" s="128" t="str">
        <f t="shared" si="384"/>
        <v/>
      </c>
      <c r="AC891" s="128" t="e">
        <f t="shared" si="385"/>
        <v>#REF!</v>
      </c>
    </row>
    <row r="892" spans="1:29" ht="50.1" customHeight="1">
      <c r="A892" s="171"/>
      <c r="B892" s="171"/>
      <c r="C892" s="174"/>
      <c r="D892" s="174"/>
      <c r="E892" s="131"/>
      <c r="F892" s="177"/>
      <c r="G892" s="180"/>
      <c r="H892" s="163"/>
      <c r="I892" s="165"/>
      <c r="J892" s="168"/>
      <c r="K892" s="62"/>
      <c r="L892" s="63"/>
      <c r="M892" s="63"/>
      <c r="N892" s="142"/>
      <c r="O892" s="127"/>
      <c r="P892" s="100"/>
      <c r="Q892" s="63">
        <f t="shared" si="381"/>
        <v>0</v>
      </c>
      <c r="R892" s="64"/>
      <c r="S892" s="67"/>
      <c r="T892" s="39"/>
      <c r="U892" s="106">
        <f>IF(EXACT(O892,Y892),M892,M892*(1-'Расчет ПРЕДЗАКАЗ'!$D$10))</f>
        <v>0</v>
      </c>
      <c r="V892" s="106">
        <f t="shared" si="382"/>
        <v>0</v>
      </c>
      <c r="W892" s="106" t="e">
        <f>IF(EXACT(O892,Y892),M892,M892*(1-#REF!))</f>
        <v>#REF!</v>
      </c>
      <c r="X892" s="106" t="e">
        <f t="shared" si="383"/>
        <v>#REF!</v>
      </c>
      <c r="Y892" s="107" t="s">
        <v>72</v>
      </c>
      <c r="Z892" s="103">
        <f t="shared" si="379"/>
        <v>0</v>
      </c>
      <c r="AA892" s="103">
        <f t="shared" si="380"/>
        <v>0</v>
      </c>
      <c r="AB892" s="128" t="str">
        <f t="shared" si="384"/>
        <v/>
      </c>
      <c r="AC892" s="128" t="e">
        <f t="shared" si="385"/>
        <v>#REF!</v>
      </c>
    </row>
    <row r="893" spans="1:29" ht="50.1" customHeight="1">
      <c r="A893" s="171"/>
      <c r="B893" s="171"/>
      <c r="C893" s="174"/>
      <c r="D893" s="174"/>
      <c r="E893" s="131"/>
      <c r="F893" s="177"/>
      <c r="G893" s="180"/>
      <c r="H893" s="163"/>
      <c r="I893" s="165"/>
      <c r="J893" s="168"/>
      <c r="K893" s="62"/>
      <c r="L893" s="63"/>
      <c r="M893" s="63"/>
      <c r="N893" s="142"/>
      <c r="O893" s="127"/>
      <c r="P893" s="100"/>
      <c r="Q893" s="63">
        <f t="shared" si="381"/>
        <v>0</v>
      </c>
      <c r="R893" s="64"/>
      <c r="S893" s="67"/>
      <c r="T893" s="39"/>
      <c r="U893" s="106">
        <f>IF(EXACT(O893,Y893),M893,M893*(1-'Расчет ПРЕДЗАКАЗ'!$D$10))</f>
        <v>0</v>
      </c>
      <c r="V893" s="106">
        <f t="shared" si="382"/>
        <v>0</v>
      </c>
      <c r="W893" s="106" t="e">
        <f>IF(EXACT(O893,Y893),M893,M893*(1-#REF!))</f>
        <v>#REF!</v>
      </c>
      <c r="X893" s="106" t="e">
        <f t="shared" si="383"/>
        <v>#REF!</v>
      </c>
      <c r="Y893" s="107" t="s">
        <v>72</v>
      </c>
      <c r="Z893" s="103">
        <f t="shared" si="379"/>
        <v>0</v>
      </c>
      <c r="AA893" s="103">
        <f t="shared" si="380"/>
        <v>0</v>
      </c>
      <c r="AB893" s="128" t="str">
        <f t="shared" si="384"/>
        <v/>
      </c>
      <c r="AC893" s="128" t="e">
        <f t="shared" si="385"/>
        <v>#REF!</v>
      </c>
    </row>
    <row r="894" spans="1:29" ht="50.1" customHeight="1">
      <c r="A894" s="171"/>
      <c r="B894" s="171"/>
      <c r="C894" s="174"/>
      <c r="D894" s="174"/>
      <c r="E894" s="131"/>
      <c r="F894" s="177"/>
      <c r="G894" s="180"/>
      <c r="H894" s="163"/>
      <c r="I894" s="165"/>
      <c r="J894" s="168"/>
      <c r="K894" s="62"/>
      <c r="L894" s="63"/>
      <c r="M894" s="63"/>
      <c r="N894" s="142"/>
      <c r="O894" s="127"/>
      <c r="P894" s="100"/>
      <c r="Q894" s="63">
        <f t="shared" si="381"/>
        <v>0</v>
      </c>
      <c r="R894" s="64"/>
      <c r="S894" s="67"/>
      <c r="T894" s="39"/>
      <c r="U894" s="106">
        <f>IF(EXACT(O894,Y894),M894,M894*(1-'Расчет ПРЕДЗАКАЗ'!$D$10))</f>
        <v>0</v>
      </c>
      <c r="V894" s="106">
        <f t="shared" si="382"/>
        <v>0</v>
      </c>
      <c r="W894" s="106" t="e">
        <f>IF(EXACT(O894,Y894),M894,M894*(1-#REF!))</f>
        <v>#REF!</v>
      </c>
      <c r="X894" s="106" t="e">
        <f t="shared" si="383"/>
        <v>#REF!</v>
      </c>
      <c r="Y894" s="107" t="s">
        <v>72</v>
      </c>
      <c r="Z894" s="103">
        <f t="shared" si="379"/>
        <v>0</v>
      </c>
      <c r="AA894" s="103">
        <f t="shared" si="380"/>
        <v>0</v>
      </c>
      <c r="AB894" s="128" t="str">
        <f t="shared" si="384"/>
        <v/>
      </c>
      <c r="AC894" s="128" t="e">
        <f t="shared" si="385"/>
        <v>#REF!</v>
      </c>
    </row>
    <row r="895" spans="1:29" ht="50.1" customHeight="1">
      <c r="A895" s="171"/>
      <c r="B895" s="171"/>
      <c r="C895" s="174"/>
      <c r="D895" s="174"/>
      <c r="E895" s="131"/>
      <c r="F895" s="177"/>
      <c r="G895" s="180"/>
      <c r="H895" s="163"/>
      <c r="I895" s="165"/>
      <c r="J895" s="168"/>
      <c r="K895" s="62"/>
      <c r="L895" s="63"/>
      <c r="M895" s="63"/>
      <c r="N895" s="142"/>
      <c r="O895" s="127"/>
      <c r="P895" s="100"/>
      <c r="Q895" s="63">
        <f t="shared" si="381"/>
        <v>0</v>
      </c>
      <c r="R895" s="64"/>
      <c r="S895" s="67"/>
      <c r="T895" s="39"/>
      <c r="U895" s="106">
        <f>IF(EXACT(O895,Y895),M895,M895*(1-'Расчет ПРЕДЗАКАЗ'!$D$10))</f>
        <v>0</v>
      </c>
      <c r="V895" s="106">
        <f t="shared" si="382"/>
        <v>0</v>
      </c>
      <c r="W895" s="106" t="e">
        <f>IF(EXACT(O895,Y895),M895,M895*(1-#REF!))</f>
        <v>#REF!</v>
      </c>
      <c r="X895" s="106" t="e">
        <f t="shared" si="383"/>
        <v>#REF!</v>
      </c>
      <c r="Y895" s="107" t="s">
        <v>72</v>
      </c>
      <c r="Z895" s="103">
        <f t="shared" si="379"/>
        <v>0</v>
      </c>
      <c r="AA895" s="103">
        <f t="shared" si="380"/>
        <v>0</v>
      </c>
      <c r="AB895" s="128" t="str">
        <f t="shared" si="384"/>
        <v/>
      </c>
      <c r="AC895" s="128" t="e">
        <f t="shared" si="385"/>
        <v>#REF!</v>
      </c>
    </row>
    <row r="896" spans="1:29" ht="50.1" customHeight="1">
      <c r="A896" s="171"/>
      <c r="B896" s="171"/>
      <c r="C896" s="174"/>
      <c r="D896" s="174"/>
      <c r="E896" s="131"/>
      <c r="F896" s="177"/>
      <c r="G896" s="180"/>
      <c r="H896" s="163"/>
      <c r="I896" s="165"/>
      <c r="J896" s="168"/>
      <c r="K896" s="62"/>
      <c r="L896" s="63"/>
      <c r="M896" s="63"/>
      <c r="N896" s="142"/>
      <c r="O896" s="127"/>
      <c r="P896" s="100"/>
      <c r="Q896" s="63">
        <f t="shared" si="381"/>
        <v>0</v>
      </c>
      <c r="R896" s="64"/>
      <c r="S896" s="67"/>
      <c r="T896" s="39"/>
      <c r="U896" s="106">
        <f>IF(EXACT(O896,Y896),M896,M896*(1-'Расчет ПРЕДЗАКАЗ'!$D$10))</f>
        <v>0</v>
      </c>
      <c r="V896" s="106">
        <f t="shared" si="382"/>
        <v>0</v>
      </c>
      <c r="W896" s="106" t="e">
        <f>IF(EXACT(O896,Y896),M896,M896*(1-#REF!))</f>
        <v>#REF!</v>
      </c>
      <c r="X896" s="106" t="e">
        <f t="shared" si="383"/>
        <v>#REF!</v>
      </c>
      <c r="Y896" s="107" t="s">
        <v>72</v>
      </c>
      <c r="Z896" s="103">
        <f t="shared" si="379"/>
        <v>0</v>
      </c>
      <c r="AA896" s="103">
        <f t="shared" si="380"/>
        <v>0</v>
      </c>
      <c r="AB896" s="128" t="str">
        <f t="shared" si="384"/>
        <v/>
      </c>
      <c r="AC896" s="128" t="e">
        <f t="shared" si="385"/>
        <v>#REF!</v>
      </c>
    </row>
    <row r="897" spans="1:29" ht="50.1" customHeight="1">
      <c r="A897" s="171"/>
      <c r="B897" s="171"/>
      <c r="C897" s="174"/>
      <c r="D897" s="174"/>
      <c r="E897" s="131"/>
      <c r="F897" s="177"/>
      <c r="G897" s="180"/>
      <c r="H897" s="163"/>
      <c r="I897" s="165"/>
      <c r="J897" s="168"/>
      <c r="K897" s="62"/>
      <c r="L897" s="63"/>
      <c r="M897" s="63"/>
      <c r="N897" s="143"/>
      <c r="O897" s="127"/>
      <c r="P897" s="100"/>
      <c r="Q897" s="63">
        <f t="shared" si="381"/>
        <v>0</v>
      </c>
      <c r="R897" s="65"/>
      <c r="S897" s="67"/>
      <c r="T897" s="40"/>
      <c r="U897" s="106">
        <f>IF(EXACT(O897,Y897),M897,M897*(1-'Расчет ПРЕДЗАКАЗ'!$D$10))</f>
        <v>0</v>
      </c>
      <c r="V897" s="106">
        <f t="shared" si="382"/>
        <v>0</v>
      </c>
      <c r="W897" s="106" t="e">
        <f>IF(EXACT(O897,Y897),M897,M897*(1-#REF!))</f>
        <v>#REF!</v>
      </c>
      <c r="X897" s="106" t="e">
        <f t="shared" si="383"/>
        <v>#REF!</v>
      </c>
      <c r="Y897" s="107" t="s">
        <v>72</v>
      </c>
      <c r="Z897" s="103">
        <f t="shared" si="379"/>
        <v>0</v>
      </c>
      <c r="AA897" s="103">
        <f t="shared" si="380"/>
        <v>0</v>
      </c>
      <c r="AB897" s="128" t="str">
        <f t="shared" si="384"/>
        <v/>
      </c>
      <c r="AC897" s="128" t="e">
        <f t="shared" si="385"/>
        <v>#REF!</v>
      </c>
    </row>
    <row r="898" spans="1:29" ht="50.1" customHeight="1">
      <c r="A898" s="171"/>
      <c r="B898" s="171"/>
      <c r="C898" s="174"/>
      <c r="D898" s="174"/>
      <c r="E898" s="131"/>
      <c r="F898" s="177"/>
      <c r="G898" s="180"/>
      <c r="H898" s="163"/>
      <c r="I898" s="165"/>
      <c r="J898" s="168"/>
      <c r="K898" s="62"/>
      <c r="L898" s="63"/>
      <c r="M898" s="63"/>
      <c r="N898" s="143"/>
      <c r="O898" s="127"/>
      <c r="P898" s="100"/>
      <c r="Q898" s="63">
        <f t="shared" si="381"/>
        <v>0</v>
      </c>
      <c r="R898" s="65"/>
      <c r="S898" s="67"/>
      <c r="T898" s="40"/>
      <c r="U898" s="106">
        <f>IF(EXACT(O898,Y898),M898,M898*(1-'Расчет ПРЕДЗАКАЗ'!$D$10))</f>
        <v>0</v>
      </c>
      <c r="V898" s="106">
        <f t="shared" si="382"/>
        <v>0</v>
      </c>
      <c r="W898" s="106" t="e">
        <f>IF(EXACT(O898,Y898),M898,M898*(1-#REF!))</f>
        <v>#REF!</v>
      </c>
      <c r="X898" s="106" t="e">
        <f t="shared" si="383"/>
        <v>#REF!</v>
      </c>
      <c r="Y898" s="107" t="s">
        <v>72</v>
      </c>
      <c r="Z898" s="103">
        <f t="shared" si="379"/>
        <v>0</v>
      </c>
      <c r="AA898" s="103">
        <f t="shared" si="380"/>
        <v>0</v>
      </c>
      <c r="AB898" s="128" t="str">
        <f t="shared" si="384"/>
        <v/>
      </c>
      <c r="AC898" s="128" t="e">
        <f t="shared" si="385"/>
        <v>#REF!</v>
      </c>
    </row>
    <row r="899" spans="1:29" ht="50.1" customHeight="1">
      <c r="A899" s="171"/>
      <c r="B899" s="171"/>
      <c r="C899" s="174"/>
      <c r="D899" s="174"/>
      <c r="E899" s="131"/>
      <c r="F899" s="177"/>
      <c r="G899" s="180"/>
      <c r="H899" s="163"/>
      <c r="I899" s="165"/>
      <c r="J899" s="168"/>
      <c r="K899" s="62"/>
      <c r="L899" s="63"/>
      <c r="M899" s="63"/>
      <c r="N899" s="65"/>
      <c r="O899" s="127"/>
      <c r="P899" s="100"/>
      <c r="Q899" s="63">
        <f t="shared" si="381"/>
        <v>0</v>
      </c>
      <c r="R899" s="65"/>
      <c r="S899" s="67"/>
      <c r="T899" s="40"/>
      <c r="U899" s="106">
        <f>IF(EXACT(O899,Y899),M899,M899*(1-'Расчет ПРЕДЗАКАЗ'!$D$10))</f>
        <v>0</v>
      </c>
      <c r="V899" s="106">
        <f t="shared" si="382"/>
        <v>0</v>
      </c>
      <c r="W899" s="106" t="e">
        <f>IF(EXACT(O899,Y899),M899,M899*(1-#REF!))</f>
        <v>#REF!</v>
      </c>
      <c r="X899" s="106" t="e">
        <f t="shared" si="383"/>
        <v>#REF!</v>
      </c>
      <c r="Y899" s="107" t="s">
        <v>72</v>
      </c>
      <c r="Z899" s="103">
        <f t="shared" si="379"/>
        <v>0</v>
      </c>
      <c r="AA899" s="103">
        <f t="shared" si="380"/>
        <v>0</v>
      </c>
      <c r="AB899" s="128" t="str">
        <f t="shared" si="384"/>
        <v/>
      </c>
      <c r="AC899" s="128" t="e">
        <f t="shared" si="385"/>
        <v>#REF!</v>
      </c>
    </row>
    <row r="900" spans="1:29" ht="50.1" customHeight="1">
      <c r="A900" s="171"/>
      <c r="B900" s="171"/>
      <c r="C900" s="174"/>
      <c r="D900" s="174"/>
      <c r="E900" s="131"/>
      <c r="F900" s="177"/>
      <c r="G900" s="180"/>
      <c r="H900" s="163"/>
      <c r="I900" s="165"/>
      <c r="J900" s="168"/>
      <c r="K900" s="62"/>
      <c r="L900" s="63"/>
      <c r="M900" s="63"/>
      <c r="N900" s="65"/>
      <c r="O900" s="127"/>
      <c r="P900" s="100"/>
      <c r="Q900" s="63">
        <f t="shared" si="381"/>
        <v>0</v>
      </c>
      <c r="R900" s="65"/>
      <c r="S900" s="67"/>
      <c r="T900" s="40"/>
      <c r="U900" s="106">
        <f>IF(EXACT(O900,Y900),M900,M900*(1-'Расчет ПРЕДЗАКАЗ'!$D$10))</f>
        <v>0</v>
      </c>
      <c r="V900" s="106">
        <f t="shared" si="382"/>
        <v>0</v>
      </c>
      <c r="W900" s="106" t="e">
        <f>IF(EXACT(O900,Y900),M900,M900*(1-#REF!))</f>
        <v>#REF!</v>
      </c>
      <c r="X900" s="106" t="e">
        <f t="shared" si="383"/>
        <v>#REF!</v>
      </c>
      <c r="Y900" s="107" t="s">
        <v>72</v>
      </c>
      <c r="Z900" s="103">
        <f t="shared" si="379"/>
        <v>0</v>
      </c>
      <c r="AA900" s="103">
        <f t="shared" si="380"/>
        <v>0</v>
      </c>
      <c r="AB900" s="128" t="str">
        <f t="shared" si="384"/>
        <v/>
      </c>
      <c r="AC900" s="128" t="e">
        <f t="shared" si="385"/>
        <v>#REF!</v>
      </c>
    </row>
    <row r="901" spans="1:29" ht="50.1" customHeight="1">
      <c r="A901" s="171"/>
      <c r="B901" s="171"/>
      <c r="C901" s="174"/>
      <c r="D901" s="174"/>
      <c r="E901" s="131"/>
      <c r="F901" s="177"/>
      <c r="G901" s="180"/>
      <c r="H901" s="163"/>
      <c r="I901" s="165"/>
      <c r="J901" s="168"/>
      <c r="K901" s="62"/>
      <c r="L901" s="63"/>
      <c r="M901" s="63"/>
      <c r="N901" s="65"/>
      <c r="O901" s="127"/>
      <c r="P901" s="100"/>
      <c r="Q901" s="63">
        <f t="shared" si="381"/>
        <v>0</v>
      </c>
      <c r="R901" s="65"/>
      <c r="S901" s="67"/>
      <c r="T901" s="40"/>
      <c r="U901" s="106">
        <f>IF(EXACT(O901,Y901),M901,M901*(1-'Расчет ПРЕДЗАКАЗ'!$D$10))</f>
        <v>0</v>
      </c>
      <c r="V901" s="106">
        <f t="shared" si="382"/>
        <v>0</v>
      </c>
      <c r="W901" s="106" t="e">
        <f>IF(EXACT(O901,Y901),M901,M901*(1-#REF!))</f>
        <v>#REF!</v>
      </c>
      <c r="X901" s="106" t="e">
        <f t="shared" si="383"/>
        <v>#REF!</v>
      </c>
      <c r="Y901" s="107" t="s">
        <v>72</v>
      </c>
      <c r="Z901" s="103">
        <f t="shared" si="379"/>
        <v>0</v>
      </c>
      <c r="AA901" s="103">
        <f t="shared" si="380"/>
        <v>0</v>
      </c>
      <c r="AB901" s="128" t="str">
        <f t="shared" si="384"/>
        <v/>
      </c>
      <c r="AC901" s="128" t="e">
        <f t="shared" si="385"/>
        <v>#REF!</v>
      </c>
    </row>
    <row r="902" spans="1:29" ht="50.1" customHeight="1">
      <c r="A902" s="172"/>
      <c r="B902" s="172"/>
      <c r="C902" s="175"/>
      <c r="D902" s="175"/>
      <c r="E902" s="132"/>
      <c r="F902" s="178"/>
      <c r="G902" s="181"/>
      <c r="H902" s="164"/>
      <c r="I902" s="166"/>
      <c r="J902" s="169"/>
      <c r="K902" s="62"/>
      <c r="L902" s="63"/>
      <c r="M902" s="63"/>
      <c r="N902" s="65"/>
      <c r="O902" s="127"/>
      <c r="P902" s="100"/>
      <c r="Q902" s="63">
        <f t="shared" si="381"/>
        <v>0</v>
      </c>
      <c r="R902" s="65"/>
      <c r="S902" s="67"/>
      <c r="T902" s="40"/>
      <c r="U902" s="106">
        <f>IF(EXACT(O902,Y902),M902,M902*(1-'Расчет ПРЕДЗАКАЗ'!$D$10))</f>
        <v>0</v>
      </c>
      <c r="V902" s="106">
        <f t="shared" si="382"/>
        <v>0</v>
      </c>
      <c r="W902" s="106" t="e">
        <f>IF(EXACT(O902,Y902),M902,M902*(1-#REF!))</f>
        <v>#REF!</v>
      </c>
      <c r="X902" s="106" t="e">
        <f t="shared" si="383"/>
        <v>#REF!</v>
      </c>
      <c r="Y902" s="107" t="s">
        <v>72</v>
      </c>
      <c r="Z902" s="103">
        <f t="shared" si="379"/>
        <v>0</v>
      </c>
      <c r="AA902" s="103">
        <f t="shared" si="380"/>
        <v>0</v>
      </c>
      <c r="AB902" s="128" t="str">
        <f t="shared" si="384"/>
        <v/>
      </c>
      <c r="AC902" s="128" t="e">
        <f t="shared" si="385"/>
        <v>#REF!</v>
      </c>
    </row>
    <row r="903" spans="1:29" ht="11.25" customHeight="1" thickBot="1"/>
    <row r="904" spans="1:29" ht="50.1" customHeight="1">
      <c r="A904" s="170">
        <v>287</v>
      </c>
      <c r="B904" s="170" t="s">
        <v>2437</v>
      </c>
      <c r="C904" s="173" t="s">
        <v>2438</v>
      </c>
      <c r="D904" s="173" t="s">
        <v>77</v>
      </c>
      <c r="E904" s="130"/>
      <c r="F904" s="176" t="s">
        <v>2037</v>
      </c>
      <c r="G904" s="179" t="s">
        <v>92</v>
      </c>
      <c r="H904" s="162" t="s">
        <v>2439</v>
      </c>
      <c r="I904" s="162" t="s">
        <v>2440</v>
      </c>
      <c r="J904" s="167" t="s">
        <v>19</v>
      </c>
      <c r="K904" s="62" t="s">
        <v>82</v>
      </c>
      <c r="L904" s="63">
        <v>6530</v>
      </c>
      <c r="M904" s="63">
        <v>4082</v>
      </c>
      <c r="N904" s="142" t="s">
        <v>2441</v>
      </c>
      <c r="O904" s="127" t="s">
        <v>72</v>
      </c>
      <c r="P904" s="100"/>
      <c r="Q904" s="63">
        <f>P904*M904</f>
        <v>0</v>
      </c>
      <c r="R904" s="64"/>
      <c r="S904" s="67">
        <v>40</v>
      </c>
      <c r="T904" s="39"/>
      <c r="U904" s="106">
        <f>IF(EXACT(O904,Y904),M904,M904*(1-'Расчет ПРЕДЗАКАЗ'!$D$10))</f>
        <v>4082</v>
      </c>
      <c r="V904" s="106">
        <f>P904*U904</f>
        <v>0</v>
      </c>
      <c r="W904" s="106">
        <f>IF(EXACT(O904,Y904),M904,M904*(1-#REF!))</f>
        <v>4082</v>
      </c>
      <c r="X904" s="123">
        <f>P904*W904</f>
        <v>0</v>
      </c>
      <c r="Y904" s="124" t="s">
        <v>72</v>
      </c>
      <c r="Z904" s="103">
        <f t="shared" ref="Z904:Z918" si="386">IF(EXACT(O904,Y904),Q904,0)</f>
        <v>0</v>
      </c>
      <c r="AA904" s="103">
        <f t="shared" ref="AA904:AA918" si="387">IF(Z904=0,Q904,0)</f>
        <v>0</v>
      </c>
      <c r="AB904" s="128">
        <f>IF(U904=0,"",L904/U904-1)</f>
        <v>0.59970602645761883</v>
      </c>
      <c r="AC904" s="128">
        <f>IF(W904=0,"",L904/W904-1)</f>
        <v>0.59970602645761883</v>
      </c>
    </row>
    <row r="905" spans="1:29" ht="50.1" customHeight="1">
      <c r="A905" s="171"/>
      <c r="B905" s="171"/>
      <c r="C905" s="174"/>
      <c r="D905" s="174"/>
      <c r="E905" s="131"/>
      <c r="F905" s="177"/>
      <c r="G905" s="180"/>
      <c r="H905" s="163"/>
      <c r="I905" s="165"/>
      <c r="J905" s="168"/>
      <c r="K905" s="62" t="s">
        <v>96</v>
      </c>
      <c r="L905" s="63">
        <v>6530</v>
      </c>
      <c r="M905" s="63">
        <v>4082</v>
      </c>
      <c r="N905" s="142" t="s">
        <v>2442</v>
      </c>
      <c r="O905" s="127" t="s">
        <v>72</v>
      </c>
      <c r="P905" s="100"/>
      <c r="Q905" s="63">
        <f t="shared" ref="Q905:Q918" si="388">P905*M905</f>
        <v>0</v>
      </c>
      <c r="R905" s="64"/>
      <c r="S905" s="67">
        <v>73</v>
      </c>
      <c r="T905" s="39"/>
      <c r="U905" s="106">
        <f>IF(EXACT(O905,Y905),M905,M905*(1-'Расчет ПРЕДЗАКАЗ'!$D$10))</f>
        <v>4082</v>
      </c>
      <c r="V905" s="106">
        <f t="shared" ref="V905:V918" si="389">P905*U905</f>
        <v>0</v>
      </c>
      <c r="W905" s="106">
        <f>IF(EXACT(O905,Y905),M905,M905*(1-#REF!))</f>
        <v>4082</v>
      </c>
      <c r="X905" s="106">
        <f t="shared" ref="X905:X918" si="390">P905*W905</f>
        <v>0</v>
      </c>
      <c r="Y905" s="107" t="s">
        <v>72</v>
      </c>
      <c r="Z905" s="103">
        <f t="shared" si="386"/>
        <v>0</v>
      </c>
      <c r="AA905" s="103">
        <f t="shared" si="387"/>
        <v>0</v>
      </c>
      <c r="AB905" s="128">
        <f t="shared" ref="AB905:AB918" si="391">IF(U905=0,"",L905/U905-1)</f>
        <v>0.59970602645761883</v>
      </c>
      <c r="AC905" s="128">
        <f t="shared" ref="AC905:AC918" si="392">IF(W905=0,"",L905/W905-1)</f>
        <v>0.59970602645761883</v>
      </c>
    </row>
    <row r="906" spans="1:29" ht="50.1" customHeight="1">
      <c r="A906" s="171"/>
      <c r="B906" s="171"/>
      <c r="C906" s="174"/>
      <c r="D906" s="174"/>
      <c r="E906" s="131"/>
      <c r="F906" s="177"/>
      <c r="G906" s="180"/>
      <c r="H906" s="163"/>
      <c r="I906" s="165"/>
      <c r="J906" s="168"/>
      <c r="K906" s="62" t="s">
        <v>98</v>
      </c>
      <c r="L906" s="63">
        <v>6530</v>
      </c>
      <c r="M906" s="63">
        <v>4082</v>
      </c>
      <c r="N906" s="142" t="s">
        <v>2443</v>
      </c>
      <c r="O906" s="127" t="s">
        <v>72</v>
      </c>
      <c r="P906" s="100"/>
      <c r="Q906" s="63">
        <f t="shared" si="388"/>
        <v>0</v>
      </c>
      <c r="R906" s="64"/>
      <c r="S906" s="67">
        <v>5</v>
      </c>
      <c r="T906" s="39"/>
      <c r="U906" s="106">
        <f>IF(EXACT(O906,Y906),M906,M906*(1-'Расчет ПРЕДЗАКАЗ'!$D$10))</f>
        <v>4082</v>
      </c>
      <c r="V906" s="106">
        <f t="shared" si="389"/>
        <v>0</v>
      </c>
      <c r="W906" s="106">
        <f>IF(EXACT(O906,Y906),M906,M906*(1-#REF!))</f>
        <v>4082</v>
      </c>
      <c r="X906" s="106">
        <f t="shared" si="390"/>
        <v>0</v>
      </c>
      <c r="Y906" s="107" t="s">
        <v>72</v>
      </c>
      <c r="Z906" s="103">
        <f t="shared" si="386"/>
        <v>0</v>
      </c>
      <c r="AA906" s="103">
        <f t="shared" si="387"/>
        <v>0</v>
      </c>
      <c r="AB906" s="128">
        <f t="shared" si="391"/>
        <v>0.59970602645761883</v>
      </c>
      <c r="AC906" s="128">
        <f t="shared" si="392"/>
        <v>0.59970602645761883</v>
      </c>
    </row>
    <row r="907" spans="1:29" ht="50.1" customHeight="1">
      <c r="A907" s="171"/>
      <c r="B907" s="171"/>
      <c r="C907" s="174"/>
      <c r="D907" s="174"/>
      <c r="E907" s="131"/>
      <c r="F907" s="177"/>
      <c r="G907" s="180"/>
      <c r="H907" s="163"/>
      <c r="I907" s="165"/>
      <c r="J907" s="168"/>
      <c r="K907" s="62" t="s">
        <v>84</v>
      </c>
      <c r="L907" s="63">
        <v>6530</v>
      </c>
      <c r="M907" s="63">
        <v>4082</v>
      </c>
      <c r="N907" s="142" t="s">
        <v>2444</v>
      </c>
      <c r="O907" s="127" t="s">
        <v>72</v>
      </c>
      <c r="P907" s="100"/>
      <c r="Q907" s="63">
        <f t="shared" si="388"/>
        <v>0</v>
      </c>
      <c r="R907" s="64"/>
      <c r="S907" s="67">
        <v>54</v>
      </c>
      <c r="T907" s="39"/>
      <c r="U907" s="106">
        <f>IF(EXACT(O907,Y907),M907,M907*(1-'Расчет ПРЕДЗАКАЗ'!$D$10))</f>
        <v>4082</v>
      </c>
      <c r="V907" s="106">
        <f t="shared" si="389"/>
        <v>0</v>
      </c>
      <c r="W907" s="106">
        <f>IF(EXACT(O907,Y907),M907,M907*(1-#REF!))</f>
        <v>4082</v>
      </c>
      <c r="X907" s="106">
        <f t="shared" si="390"/>
        <v>0</v>
      </c>
      <c r="Y907" s="107" t="s">
        <v>72</v>
      </c>
      <c r="Z907" s="103">
        <f t="shared" si="386"/>
        <v>0</v>
      </c>
      <c r="AA907" s="103">
        <f t="shared" si="387"/>
        <v>0</v>
      </c>
      <c r="AB907" s="128">
        <f t="shared" si="391"/>
        <v>0.59970602645761883</v>
      </c>
      <c r="AC907" s="128">
        <f t="shared" si="392"/>
        <v>0.59970602645761883</v>
      </c>
    </row>
    <row r="908" spans="1:29" ht="50.1" customHeight="1">
      <c r="A908" s="171"/>
      <c r="B908" s="171"/>
      <c r="C908" s="174"/>
      <c r="D908" s="174"/>
      <c r="E908" s="131"/>
      <c r="F908" s="177"/>
      <c r="G908" s="180"/>
      <c r="H908" s="163"/>
      <c r="I908" s="165"/>
      <c r="J908" s="168"/>
      <c r="K908" s="62" t="s">
        <v>86</v>
      </c>
      <c r="L908" s="63">
        <v>6530</v>
      </c>
      <c r="M908" s="63">
        <v>4082</v>
      </c>
      <c r="N908" s="142" t="s">
        <v>2445</v>
      </c>
      <c r="O908" s="127" t="s">
        <v>72</v>
      </c>
      <c r="P908" s="100"/>
      <c r="Q908" s="63">
        <f t="shared" si="388"/>
        <v>0</v>
      </c>
      <c r="R908" s="64"/>
      <c r="S908" s="67">
        <v>12</v>
      </c>
      <c r="T908" s="39"/>
      <c r="U908" s="106">
        <f>IF(EXACT(O908,Y908),M908,M908*(1-'Расчет ПРЕДЗАКАЗ'!$D$10))</f>
        <v>4082</v>
      </c>
      <c r="V908" s="106">
        <f t="shared" si="389"/>
        <v>0</v>
      </c>
      <c r="W908" s="106">
        <f>IF(EXACT(O908,Y908),M908,M908*(1-#REF!))</f>
        <v>4082</v>
      </c>
      <c r="X908" s="106">
        <f t="shared" si="390"/>
        <v>0</v>
      </c>
      <c r="Y908" s="107" t="s">
        <v>72</v>
      </c>
      <c r="Z908" s="103">
        <f t="shared" si="386"/>
        <v>0</v>
      </c>
      <c r="AA908" s="103">
        <f t="shared" si="387"/>
        <v>0</v>
      </c>
      <c r="AB908" s="128">
        <f t="shared" si="391"/>
        <v>0.59970602645761883</v>
      </c>
      <c r="AC908" s="128">
        <f t="shared" si="392"/>
        <v>0.59970602645761883</v>
      </c>
    </row>
    <row r="909" spans="1:29" ht="50.1" customHeight="1">
      <c r="A909" s="171"/>
      <c r="B909" s="171"/>
      <c r="C909" s="174"/>
      <c r="D909" s="174"/>
      <c r="E909" s="131"/>
      <c r="F909" s="177"/>
      <c r="G909" s="180"/>
      <c r="H909" s="163"/>
      <c r="I909" s="165"/>
      <c r="J909" s="168"/>
      <c r="K909" s="62" t="s">
        <v>88</v>
      </c>
      <c r="L909" s="63">
        <v>6530</v>
      </c>
      <c r="M909" s="63">
        <v>4082</v>
      </c>
      <c r="N909" s="142" t="s">
        <v>2446</v>
      </c>
      <c r="O909" s="127" t="s">
        <v>72</v>
      </c>
      <c r="P909" s="100"/>
      <c r="Q909" s="63">
        <f t="shared" si="388"/>
        <v>0</v>
      </c>
      <c r="R909" s="64"/>
      <c r="S909" s="67">
        <v>1</v>
      </c>
      <c r="T909" s="39"/>
      <c r="U909" s="106">
        <f>IF(EXACT(O909,Y909),M909,M909*(1-'Расчет ПРЕДЗАКАЗ'!$D$10))</f>
        <v>4082</v>
      </c>
      <c r="V909" s="106">
        <f t="shared" si="389"/>
        <v>0</v>
      </c>
      <c r="W909" s="106">
        <f>IF(EXACT(O909,Y909),M909,M909*(1-#REF!))</f>
        <v>4082</v>
      </c>
      <c r="X909" s="106">
        <f t="shared" si="390"/>
        <v>0</v>
      </c>
      <c r="Y909" s="107" t="s">
        <v>72</v>
      </c>
      <c r="Z909" s="103">
        <f t="shared" si="386"/>
        <v>0</v>
      </c>
      <c r="AA909" s="103">
        <f t="shared" si="387"/>
        <v>0</v>
      </c>
      <c r="AB909" s="128">
        <f t="shared" si="391"/>
        <v>0.59970602645761883</v>
      </c>
      <c r="AC909" s="128">
        <f t="shared" si="392"/>
        <v>0.59970602645761883</v>
      </c>
    </row>
    <row r="910" spans="1:29" ht="50.1" customHeight="1">
      <c r="A910" s="171"/>
      <c r="B910" s="171"/>
      <c r="C910" s="174"/>
      <c r="D910" s="174"/>
      <c r="E910" s="131"/>
      <c r="F910" s="177"/>
      <c r="G910" s="180"/>
      <c r="H910" s="163"/>
      <c r="I910" s="165"/>
      <c r="J910" s="168"/>
      <c r="K910" s="62" t="s">
        <v>105</v>
      </c>
      <c r="L910" s="63">
        <v>6530</v>
      </c>
      <c r="M910" s="63">
        <v>4082</v>
      </c>
      <c r="N910" s="142" t="s">
        <v>2447</v>
      </c>
      <c r="O910" s="127" t="s">
        <v>72</v>
      </c>
      <c r="P910" s="100"/>
      <c r="Q910" s="63">
        <f t="shared" si="388"/>
        <v>0</v>
      </c>
      <c r="R910" s="64"/>
      <c r="S910" s="67">
        <v>5</v>
      </c>
      <c r="T910" s="39"/>
      <c r="U910" s="106">
        <f>IF(EXACT(O910,Y910),M910,M910*(1-'Расчет ПРЕДЗАКАЗ'!$D$10))</f>
        <v>4082</v>
      </c>
      <c r="V910" s="106">
        <f t="shared" si="389"/>
        <v>0</v>
      </c>
      <c r="W910" s="106">
        <f>IF(EXACT(O910,Y910),M910,M910*(1-#REF!))</f>
        <v>4082</v>
      </c>
      <c r="X910" s="106">
        <f t="shared" si="390"/>
        <v>0</v>
      </c>
      <c r="Y910" s="107" t="s">
        <v>72</v>
      </c>
      <c r="Z910" s="103">
        <f t="shared" si="386"/>
        <v>0</v>
      </c>
      <c r="AA910" s="103">
        <f t="shared" si="387"/>
        <v>0</v>
      </c>
      <c r="AB910" s="128">
        <f t="shared" si="391"/>
        <v>0.59970602645761883</v>
      </c>
      <c r="AC910" s="128">
        <f t="shared" si="392"/>
        <v>0.59970602645761883</v>
      </c>
    </row>
    <row r="911" spans="1:29" ht="50.1" customHeight="1">
      <c r="A911" s="171"/>
      <c r="B911" s="171"/>
      <c r="C911" s="174"/>
      <c r="D911" s="174"/>
      <c r="E911" s="131"/>
      <c r="F911" s="177"/>
      <c r="G911" s="180"/>
      <c r="H911" s="163"/>
      <c r="I911" s="165"/>
      <c r="J911" s="168"/>
      <c r="K911" s="62" t="s">
        <v>477</v>
      </c>
      <c r="L911" s="63">
        <v>6530</v>
      </c>
      <c r="M911" s="63">
        <v>4082</v>
      </c>
      <c r="N911" s="142" t="s">
        <v>2448</v>
      </c>
      <c r="O911" s="127" t="s">
        <v>72</v>
      </c>
      <c r="P911" s="100"/>
      <c r="Q911" s="63">
        <f t="shared" si="388"/>
        <v>0</v>
      </c>
      <c r="R911" s="64"/>
      <c r="S911" s="67">
        <v>1</v>
      </c>
      <c r="T911" s="39"/>
      <c r="U911" s="106">
        <f>IF(EXACT(O911,Y911),M911,M911*(1-'Расчет ПРЕДЗАКАЗ'!$D$10))</f>
        <v>4082</v>
      </c>
      <c r="V911" s="106">
        <f t="shared" si="389"/>
        <v>0</v>
      </c>
      <c r="W911" s="106">
        <f>IF(EXACT(O911,Y911),M911,M911*(1-#REF!))</f>
        <v>4082</v>
      </c>
      <c r="X911" s="106">
        <f t="shared" si="390"/>
        <v>0</v>
      </c>
      <c r="Y911" s="107" t="s">
        <v>72</v>
      </c>
      <c r="Z911" s="103">
        <f t="shared" si="386"/>
        <v>0</v>
      </c>
      <c r="AA911" s="103">
        <f t="shared" si="387"/>
        <v>0</v>
      </c>
      <c r="AB911" s="128">
        <f t="shared" si="391"/>
        <v>0.59970602645761883</v>
      </c>
      <c r="AC911" s="128">
        <f t="shared" si="392"/>
        <v>0.59970602645761883</v>
      </c>
    </row>
    <row r="912" spans="1:29" ht="50.1" customHeight="1">
      <c r="A912" s="171"/>
      <c r="B912" s="171"/>
      <c r="C912" s="174"/>
      <c r="D912" s="174"/>
      <c r="E912" s="131"/>
      <c r="F912" s="177"/>
      <c r="G912" s="180"/>
      <c r="H912" s="163"/>
      <c r="I912" s="165"/>
      <c r="J912" s="168"/>
      <c r="K912" s="62"/>
      <c r="L912" s="63"/>
      <c r="M912" s="63"/>
      <c r="N912" s="142"/>
      <c r="O912" s="127"/>
      <c r="P912" s="100"/>
      <c r="Q912" s="63">
        <f t="shared" si="388"/>
        <v>0</v>
      </c>
      <c r="R912" s="64"/>
      <c r="S912" s="67"/>
      <c r="T912" s="39"/>
      <c r="U912" s="106">
        <f>IF(EXACT(O912,Y912),M912,M912*(1-'Расчет ПРЕДЗАКАЗ'!$D$10))</f>
        <v>0</v>
      </c>
      <c r="V912" s="106">
        <f t="shared" si="389"/>
        <v>0</v>
      </c>
      <c r="W912" s="106" t="e">
        <f>IF(EXACT(O912,Y912),M912,M912*(1-#REF!))</f>
        <v>#REF!</v>
      </c>
      <c r="X912" s="106" t="e">
        <f t="shared" si="390"/>
        <v>#REF!</v>
      </c>
      <c r="Y912" s="107" t="s">
        <v>72</v>
      </c>
      <c r="Z912" s="103">
        <f t="shared" si="386"/>
        <v>0</v>
      </c>
      <c r="AA912" s="103">
        <f t="shared" si="387"/>
        <v>0</v>
      </c>
      <c r="AB912" s="128" t="str">
        <f t="shared" si="391"/>
        <v/>
      </c>
      <c r="AC912" s="128" t="e">
        <f t="shared" si="392"/>
        <v>#REF!</v>
      </c>
    </row>
    <row r="913" spans="1:29" ht="50.1" customHeight="1">
      <c r="A913" s="171"/>
      <c r="B913" s="171"/>
      <c r="C913" s="174"/>
      <c r="D913" s="174"/>
      <c r="E913" s="131"/>
      <c r="F913" s="177"/>
      <c r="G913" s="180"/>
      <c r="H913" s="163"/>
      <c r="I913" s="165"/>
      <c r="J913" s="168"/>
      <c r="K913" s="62"/>
      <c r="L913" s="63"/>
      <c r="M913" s="63"/>
      <c r="N913" s="143"/>
      <c r="O913" s="127"/>
      <c r="P913" s="100"/>
      <c r="Q913" s="63">
        <f t="shared" si="388"/>
        <v>0</v>
      </c>
      <c r="R913" s="65"/>
      <c r="S913" s="67"/>
      <c r="T913" s="40"/>
      <c r="U913" s="106">
        <f>IF(EXACT(O913,Y913),M913,M913*(1-'Расчет ПРЕДЗАКАЗ'!$D$10))</f>
        <v>0</v>
      </c>
      <c r="V913" s="106">
        <f t="shared" si="389"/>
        <v>0</v>
      </c>
      <c r="W913" s="106" t="e">
        <f>IF(EXACT(O913,Y913),M913,M913*(1-#REF!))</f>
        <v>#REF!</v>
      </c>
      <c r="X913" s="106" t="e">
        <f t="shared" si="390"/>
        <v>#REF!</v>
      </c>
      <c r="Y913" s="107" t="s">
        <v>72</v>
      </c>
      <c r="Z913" s="103">
        <f t="shared" si="386"/>
        <v>0</v>
      </c>
      <c r="AA913" s="103">
        <f t="shared" si="387"/>
        <v>0</v>
      </c>
      <c r="AB913" s="128" t="str">
        <f t="shared" si="391"/>
        <v/>
      </c>
      <c r="AC913" s="128" t="e">
        <f t="shared" si="392"/>
        <v>#REF!</v>
      </c>
    </row>
    <row r="914" spans="1:29" ht="50.1" customHeight="1">
      <c r="A914" s="171"/>
      <c r="B914" s="171"/>
      <c r="C914" s="174"/>
      <c r="D914" s="174"/>
      <c r="E914" s="131"/>
      <c r="F914" s="177"/>
      <c r="G914" s="180"/>
      <c r="H914" s="163"/>
      <c r="I914" s="165"/>
      <c r="J914" s="168"/>
      <c r="K914" s="62"/>
      <c r="L914" s="63"/>
      <c r="M914" s="63"/>
      <c r="N914" s="143"/>
      <c r="O914" s="127"/>
      <c r="P914" s="100"/>
      <c r="Q914" s="63">
        <f t="shared" si="388"/>
        <v>0</v>
      </c>
      <c r="R914" s="65"/>
      <c r="S914" s="67"/>
      <c r="T914" s="40"/>
      <c r="U914" s="106">
        <f>IF(EXACT(O914,Y914),M914,M914*(1-'Расчет ПРЕДЗАКАЗ'!$D$10))</f>
        <v>0</v>
      </c>
      <c r="V914" s="106">
        <f t="shared" si="389"/>
        <v>0</v>
      </c>
      <c r="W914" s="106" t="e">
        <f>IF(EXACT(O914,Y914),M914,M914*(1-#REF!))</f>
        <v>#REF!</v>
      </c>
      <c r="X914" s="106" t="e">
        <f t="shared" si="390"/>
        <v>#REF!</v>
      </c>
      <c r="Y914" s="107" t="s">
        <v>72</v>
      </c>
      <c r="Z914" s="103">
        <f t="shared" si="386"/>
        <v>0</v>
      </c>
      <c r="AA914" s="103">
        <f t="shared" si="387"/>
        <v>0</v>
      </c>
      <c r="AB914" s="128" t="str">
        <f t="shared" si="391"/>
        <v/>
      </c>
      <c r="AC914" s="128" t="e">
        <f t="shared" si="392"/>
        <v>#REF!</v>
      </c>
    </row>
    <row r="915" spans="1:29" ht="50.1" customHeight="1">
      <c r="A915" s="171"/>
      <c r="B915" s="171"/>
      <c r="C915" s="174"/>
      <c r="D915" s="174"/>
      <c r="E915" s="131"/>
      <c r="F915" s="177"/>
      <c r="G915" s="180"/>
      <c r="H915" s="163"/>
      <c r="I915" s="165"/>
      <c r="J915" s="168"/>
      <c r="K915" s="62"/>
      <c r="L915" s="63"/>
      <c r="M915" s="63"/>
      <c r="N915" s="65"/>
      <c r="O915" s="127"/>
      <c r="P915" s="100"/>
      <c r="Q915" s="63">
        <f t="shared" si="388"/>
        <v>0</v>
      </c>
      <c r="R915" s="65"/>
      <c r="S915" s="67"/>
      <c r="T915" s="40"/>
      <c r="U915" s="106">
        <f>IF(EXACT(O915,Y915),M915,M915*(1-'Расчет ПРЕДЗАКАЗ'!$D$10))</f>
        <v>0</v>
      </c>
      <c r="V915" s="106">
        <f t="shared" si="389"/>
        <v>0</v>
      </c>
      <c r="W915" s="106" t="e">
        <f>IF(EXACT(O915,Y915),M915,M915*(1-#REF!))</f>
        <v>#REF!</v>
      </c>
      <c r="X915" s="106" t="e">
        <f t="shared" si="390"/>
        <v>#REF!</v>
      </c>
      <c r="Y915" s="107" t="s">
        <v>72</v>
      </c>
      <c r="Z915" s="103">
        <f t="shared" si="386"/>
        <v>0</v>
      </c>
      <c r="AA915" s="103">
        <f t="shared" si="387"/>
        <v>0</v>
      </c>
      <c r="AB915" s="128" t="str">
        <f t="shared" si="391"/>
        <v/>
      </c>
      <c r="AC915" s="128" t="e">
        <f t="shared" si="392"/>
        <v>#REF!</v>
      </c>
    </row>
    <row r="916" spans="1:29" ht="50.1" customHeight="1">
      <c r="A916" s="171"/>
      <c r="B916" s="171"/>
      <c r="C916" s="174"/>
      <c r="D916" s="174"/>
      <c r="E916" s="131"/>
      <c r="F916" s="177"/>
      <c r="G916" s="180"/>
      <c r="H916" s="163"/>
      <c r="I916" s="165"/>
      <c r="J916" s="168"/>
      <c r="K916" s="62"/>
      <c r="L916" s="63"/>
      <c r="M916" s="63"/>
      <c r="N916" s="65"/>
      <c r="O916" s="127"/>
      <c r="P916" s="100"/>
      <c r="Q916" s="63">
        <f t="shared" si="388"/>
        <v>0</v>
      </c>
      <c r="R916" s="65"/>
      <c r="S916" s="67"/>
      <c r="T916" s="40"/>
      <c r="U916" s="106">
        <f>IF(EXACT(O916,Y916),M916,M916*(1-'Расчет ПРЕДЗАКАЗ'!$D$10))</f>
        <v>0</v>
      </c>
      <c r="V916" s="106">
        <f t="shared" si="389"/>
        <v>0</v>
      </c>
      <c r="W916" s="106" t="e">
        <f>IF(EXACT(O916,Y916),M916,M916*(1-#REF!))</f>
        <v>#REF!</v>
      </c>
      <c r="X916" s="106" t="e">
        <f t="shared" si="390"/>
        <v>#REF!</v>
      </c>
      <c r="Y916" s="107" t="s">
        <v>72</v>
      </c>
      <c r="Z916" s="103">
        <f t="shared" si="386"/>
        <v>0</v>
      </c>
      <c r="AA916" s="103">
        <f t="shared" si="387"/>
        <v>0</v>
      </c>
      <c r="AB916" s="128" t="str">
        <f t="shared" si="391"/>
        <v/>
      </c>
      <c r="AC916" s="128" t="e">
        <f t="shared" si="392"/>
        <v>#REF!</v>
      </c>
    </row>
    <row r="917" spans="1:29" ht="50.1" customHeight="1">
      <c r="A917" s="171"/>
      <c r="B917" s="171"/>
      <c r="C917" s="174"/>
      <c r="D917" s="174"/>
      <c r="E917" s="131"/>
      <c r="F917" s="177"/>
      <c r="G917" s="180"/>
      <c r="H917" s="163"/>
      <c r="I917" s="165"/>
      <c r="J917" s="168"/>
      <c r="K917" s="62"/>
      <c r="L917" s="63"/>
      <c r="M917" s="63"/>
      <c r="N917" s="65"/>
      <c r="O917" s="127"/>
      <c r="P917" s="100"/>
      <c r="Q917" s="63">
        <f t="shared" si="388"/>
        <v>0</v>
      </c>
      <c r="R917" s="65"/>
      <c r="S917" s="67"/>
      <c r="T917" s="40"/>
      <c r="U917" s="106">
        <f>IF(EXACT(O917,Y917),M917,M917*(1-'Расчет ПРЕДЗАКАЗ'!$D$10))</f>
        <v>0</v>
      </c>
      <c r="V917" s="106">
        <f t="shared" si="389"/>
        <v>0</v>
      </c>
      <c r="W917" s="106" t="e">
        <f>IF(EXACT(O917,Y917),M917,M917*(1-#REF!))</f>
        <v>#REF!</v>
      </c>
      <c r="X917" s="106" t="e">
        <f t="shared" si="390"/>
        <v>#REF!</v>
      </c>
      <c r="Y917" s="107" t="s">
        <v>72</v>
      </c>
      <c r="Z917" s="103">
        <f t="shared" si="386"/>
        <v>0</v>
      </c>
      <c r="AA917" s="103">
        <f t="shared" si="387"/>
        <v>0</v>
      </c>
      <c r="AB917" s="128" t="str">
        <f t="shared" si="391"/>
        <v/>
      </c>
      <c r="AC917" s="128" t="e">
        <f t="shared" si="392"/>
        <v>#REF!</v>
      </c>
    </row>
    <row r="918" spans="1:29" ht="50.1" customHeight="1">
      <c r="A918" s="172"/>
      <c r="B918" s="172"/>
      <c r="C918" s="175"/>
      <c r="D918" s="175"/>
      <c r="E918" s="132"/>
      <c r="F918" s="178"/>
      <c r="G918" s="181"/>
      <c r="H918" s="164"/>
      <c r="I918" s="166"/>
      <c r="J918" s="169"/>
      <c r="K918" s="62"/>
      <c r="L918" s="63"/>
      <c r="M918" s="63"/>
      <c r="N918" s="65"/>
      <c r="O918" s="127"/>
      <c r="P918" s="100"/>
      <c r="Q918" s="63">
        <f t="shared" si="388"/>
        <v>0</v>
      </c>
      <c r="R918" s="65"/>
      <c r="S918" s="67"/>
      <c r="T918" s="40"/>
      <c r="U918" s="106">
        <f>IF(EXACT(O918,Y918),M918,M918*(1-'Расчет ПРЕДЗАКАЗ'!$D$10))</f>
        <v>0</v>
      </c>
      <c r="V918" s="106">
        <f t="shared" si="389"/>
        <v>0</v>
      </c>
      <c r="W918" s="106" t="e">
        <f>IF(EXACT(O918,Y918),M918,M918*(1-#REF!))</f>
        <v>#REF!</v>
      </c>
      <c r="X918" s="106" t="e">
        <f t="shared" si="390"/>
        <v>#REF!</v>
      </c>
      <c r="Y918" s="107" t="s">
        <v>72</v>
      </c>
      <c r="Z918" s="103">
        <f t="shared" si="386"/>
        <v>0</v>
      </c>
      <c r="AA918" s="103">
        <f t="shared" si="387"/>
        <v>0</v>
      </c>
      <c r="AB918" s="128" t="str">
        <f t="shared" si="391"/>
        <v/>
      </c>
      <c r="AC918" s="128" t="e">
        <f t="shared" si="392"/>
        <v>#REF!</v>
      </c>
    </row>
    <row r="919" spans="1:29" ht="11.25" customHeight="1" thickBot="1"/>
    <row r="920" spans="1:29" ht="50.1" customHeight="1">
      <c r="A920" s="170">
        <v>288</v>
      </c>
      <c r="B920" s="170" t="s">
        <v>2449</v>
      </c>
      <c r="C920" s="173" t="s">
        <v>2450</v>
      </c>
      <c r="D920" s="173" t="s">
        <v>77</v>
      </c>
      <c r="E920" s="130"/>
      <c r="F920" s="176" t="s">
        <v>2037</v>
      </c>
      <c r="G920" s="179" t="s">
        <v>124</v>
      </c>
      <c r="H920" s="162" t="s">
        <v>2451</v>
      </c>
      <c r="I920" s="162" t="s">
        <v>2440</v>
      </c>
      <c r="J920" s="167" t="s">
        <v>19</v>
      </c>
      <c r="K920" s="62" t="s">
        <v>82</v>
      </c>
      <c r="L920" s="63">
        <v>6530</v>
      </c>
      <c r="M920" s="63">
        <v>4082</v>
      </c>
      <c r="N920" s="142" t="s">
        <v>2452</v>
      </c>
      <c r="O920" s="127" t="s">
        <v>72</v>
      </c>
      <c r="P920" s="100"/>
      <c r="Q920" s="63">
        <f>P920*M920</f>
        <v>0</v>
      </c>
      <c r="R920" s="64"/>
      <c r="S920" s="67">
        <v>43</v>
      </c>
      <c r="T920" s="39"/>
      <c r="U920" s="106">
        <f>IF(EXACT(O920,Y920),M920,M920*(1-'Расчет ПРЕДЗАКАЗ'!$D$10))</f>
        <v>4082</v>
      </c>
      <c r="V920" s="106">
        <f>P920*U920</f>
        <v>0</v>
      </c>
      <c r="W920" s="106">
        <f>IF(EXACT(O920,Y920),M920,M920*(1-#REF!))</f>
        <v>4082</v>
      </c>
      <c r="X920" s="123">
        <f>P920*W920</f>
        <v>0</v>
      </c>
      <c r="Y920" s="124" t="s">
        <v>72</v>
      </c>
      <c r="Z920" s="103">
        <f t="shared" ref="Z920:Z934" si="393">IF(EXACT(O920,Y920),Q920,0)</f>
        <v>0</v>
      </c>
      <c r="AA920" s="103">
        <f t="shared" ref="AA920:AA934" si="394">IF(Z920=0,Q920,0)</f>
        <v>0</v>
      </c>
      <c r="AB920" s="128">
        <f>IF(U920=0,"",L920/U920-1)</f>
        <v>0.59970602645761883</v>
      </c>
      <c r="AC920" s="128">
        <f>IF(W920=0,"",L920/W920-1)</f>
        <v>0.59970602645761883</v>
      </c>
    </row>
    <row r="921" spans="1:29" ht="50.1" customHeight="1">
      <c r="A921" s="171"/>
      <c r="B921" s="171"/>
      <c r="C921" s="174"/>
      <c r="D921" s="174"/>
      <c r="E921" s="131"/>
      <c r="F921" s="177"/>
      <c r="G921" s="180"/>
      <c r="H921" s="163"/>
      <c r="I921" s="165"/>
      <c r="J921" s="168"/>
      <c r="K921" s="62" t="s">
        <v>96</v>
      </c>
      <c r="L921" s="63">
        <v>6530</v>
      </c>
      <c r="M921" s="63">
        <v>4082</v>
      </c>
      <c r="N921" s="142" t="s">
        <v>2453</v>
      </c>
      <c r="O921" s="127" t="s">
        <v>72</v>
      </c>
      <c r="P921" s="100"/>
      <c r="Q921" s="63">
        <f t="shared" ref="Q921:Q934" si="395">P921*M921</f>
        <v>0</v>
      </c>
      <c r="R921" s="64"/>
      <c r="S921" s="67">
        <v>71</v>
      </c>
      <c r="T921" s="39"/>
      <c r="U921" s="106">
        <f>IF(EXACT(O921,Y921),M921,M921*(1-'Расчет ПРЕДЗАКАЗ'!$D$10))</f>
        <v>4082</v>
      </c>
      <c r="V921" s="106">
        <f t="shared" ref="V921:V934" si="396">P921*U921</f>
        <v>0</v>
      </c>
      <c r="W921" s="106">
        <f>IF(EXACT(O921,Y921),M921,M921*(1-#REF!))</f>
        <v>4082</v>
      </c>
      <c r="X921" s="106">
        <f t="shared" ref="X921:X934" si="397">P921*W921</f>
        <v>0</v>
      </c>
      <c r="Y921" s="107" t="s">
        <v>72</v>
      </c>
      <c r="Z921" s="103">
        <f t="shared" si="393"/>
        <v>0</v>
      </c>
      <c r="AA921" s="103">
        <f t="shared" si="394"/>
        <v>0</v>
      </c>
      <c r="AB921" s="128">
        <f t="shared" ref="AB921:AB934" si="398">IF(U921=0,"",L921/U921-1)</f>
        <v>0.59970602645761883</v>
      </c>
      <c r="AC921" s="128">
        <f t="shared" ref="AC921:AC934" si="399">IF(W921=0,"",L921/W921-1)</f>
        <v>0.59970602645761883</v>
      </c>
    </row>
    <row r="922" spans="1:29" ht="50.1" customHeight="1">
      <c r="A922" s="171"/>
      <c r="B922" s="171"/>
      <c r="C922" s="174"/>
      <c r="D922" s="174"/>
      <c r="E922" s="131"/>
      <c r="F922" s="177"/>
      <c r="G922" s="180"/>
      <c r="H922" s="163"/>
      <c r="I922" s="165"/>
      <c r="J922" s="168"/>
      <c r="K922" s="62" t="s">
        <v>98</v>
      </c>
      <c r="L922" s="63">
        <v>6530</v>
      </c>
      <c r="M922" s="63">
        <v>4082</v>
      </c>
      <c r="N922" s="142" t="s">
        <v>2454</v>
      </c>
      <c r="O922" s="127" t="s">
        <v>72</v>
      </c>
      <c r="P922" s="100"/>
      <c r="Q922" s="63">
        <f t="shared" si="395"/>
        <v>0</v>
      </c>
      <c r="R922" s="64"/>
      <c r="S922" s="67">
        <v>31</v>
      </c>
      <c r="T922" s="39"/>
      <c r="U922" s="106">
        <f>IF(EXACT(O922,Y922),M922,M922*(1-'Расчет ПРЕДЗАКАЗ'!$D$10))</f>
        <v>4082</v>
      </c>
      <c r="V922" s="106">
        <f t="shared" si="396"/>
        <v>0</v>
      </c>
      <c r="W922" s="106">
        <f>IF(EXACT(O922,Y922),M922,M922*(1-#REF!))</f>
        <v>4082</v>
      </c>
      <c r="X922" s="106">
        <f t="shared" si="397"/>
        <v>0</v>
      </c>
      <c r="Y922" s="107" t="s">
        <v>72</v>
      </c>
      <c r="Z922" s="103">
        <f t="shared" si="393"/>
        <v>0</v>
      </c>
      <c r="AA922" s="103">
        <f t="shared" si="394"/>
        <v>0</v>
      </c>
      <c r="AB922" s="128">
        <f t="shared" si="398"/>
        <v>0.59970602645761883</v>
      </c>
      <c r="AC922" s="128">
        <f t="shared" si="399"/>
        <v>0.59970602645761883</v>
      </c>
    </row>
    <row r="923" spans="1:29" ht="50.1" customHeight="1">
      <c r="A923" s="171"/>
      <c r="B923" s="171"/>
      <c r="C923" s="174"/>
      <c r="D923" s="174"/>
      <c r="E923" s="131"/>
      <c r="F923" s="177"/>
      <c r="G923" s="180"/>
      <c r="H923" s="163"/>
      <c r="I923" s="165"/>
      <c r="J923" s="168"/>
      <c r="K923" s="62" t="s">
        <v>84</v>
      </c>
      <c r="L923" s="63">
        <v>6530</v>
      </c>
      <c r="M923" s="63">
        <v>4082</v>
      </c>
      <c r="N923" s="142" t="s">
        <v>2455</v>
      </c>
      <c r="O923" s="127" t="s">
        <v>72</v>
      </c>
      <c r="P923" s="100"/>
      <c r="Q923" s="63">
        <f t="shared" si="395"/>
        <v>0</v>
      </c>
      <c r="R923" s="64"/>
      <c r="S923" s="67">
        <v>76</v>
      </c>
      <c r="T923" s="39"/>
      <c r="U923" s="106">
        <f>IF(EXACT(O923,Y923),M923,M923*(1-'Расчет ПРЕДЗАКАЗ'!$D$10))</f>
        <v>4082</v>
      </c>
      <c r="V923" s="106">
        <f t="shared" si="396"/>
        <v>0</v>
      </c>
      <c r="W923" s="106">
        <f>IF(EXACT(O923,Y923),M923,M923*(1-#REF!))</f>
        <v>4082</v>
      </c>
      <c r="X923" s="106">
        <f t="shared" si="397"/>
        <v>0</v>
      </c>
      <c r="Y923" s="107" t="s">
        <v>72</v>
      </c>
      <c r="Z923" s="103">
        <f t="shared" si="393"/>
        <v>0</v>
      </c>
      <c r="AA923" s="103">
        <f t="shared" si="394"/>
        <v>0</v>
      </c>
      <c r="AB923" s="128">
        <f t="shared" si="398"/>
        <v>0.59970602645761883</v>
      </c>
      <c r="AC923" s="128">
        <f t="shared" si="399"/>
        <v>0.59970602645761883</v>
      </c>
    </row>
    <row r="924" spans="1:29" ht="50.1" customHeight="1">
      <c r="A924" s="171"/>
      <c r="B924" s="171"/>
      <c r="C924" s="174"/>
      <c r="D924" s="174"/>
      <c r="E924" s="131"/>
      <c r="F924" s="177"/>
      <c r="G924" s="180"/>
      <c r="H924" s="163"/>
      <c r="I924" s="165"/>
      <c r="J924" s="168"/>
      <c r="K924" s="62" t="s">
        <v>101</v>
      </c>
      <c r="L924" s="63">
        <v>6530</v>
      </c>
      <c r="M924" s="63">
        <v>4082</v>
      </c>
      <c r="N924" s="142" t="s">
        <v>2456</v>
      </c>
      <c r="O924" s="127" t="s">
        <v>72</v>
      </c>
      <c r="P924" s="100"/>
      <c r="Q924" s="63">
        <f t="shared" si="395"/>
        <v>0</v>
      </c>
      <c r="R924" s="64"/>
      <c r="S924" s="67">
        <v>28</v>
      </c>
      <c r="T924" s="39"/>
      <c r="U924" s="106">
        <f>IF(EXACT(O924,Y924),M924,M924*(1-'Расчет ПРЕДЗАКАЗ'!$D$10))</f>
        <v>4082</v>
      </c>
      <c r="V924" s="106">
        <f t="shared" si="396"/>
        <v>0</v>
      </c>
      <c r="W924" s="106">
        <f>IF(EXACT(O924,Y924),M924,M924*(1-#REF!))</f>
        <v>4082</v>
      </c>
      <c r="X924" s="106">
        <f t="shared" si="397"/>
        <v>0</v>
      </c>
      <c r="Y924" s="107" t="s">
        <v>72</v>
      </c>
      <c r="Z924" s="103">
        <f t="shared" si="393"/>
        <v>0</v>
      </c>
      <c r="AA924" s="103">
        <f t="shared" si="394"/>
        <v>0</v>
      </c>
      <c r="AB924" s="128">
        <f t="shared" si="398"/>
        <v>0.59970602645761883</v>
      </c>
      <c r="AC924" s="128">
        <f t="shared" si="399"/>
        <v>0.59970602645761883</v>
      </c>
    </row>
    <row r="925" spans="1:29" ht="50.1" customHeight="1">
      <c r="A925" s="171"/>
      <c r="B925" s="171"/>
      <c r="C925" s="174"/>
      <c r="D925" s="174"/>
      <c r="E925" s="131"/>
      <c r="F925" s="177"/>
      <c r="G925" s="180"/>
      <c r="H925" s="163"/>
      <c r="I925" s="165"/>
      <c r="J925" s="168"/>
      <c r="K925" s="62" t="s">
        <v>86</v>
      </c>
      <c r="L925" s="63">
        <v>6530</v>
      </c>
      <c r="M925" s="63">
        <v>4082</v>
      </c>
      <c r="N925" s="142" t="s">
        <v>2457</v>
      </c>
      <c r="O925" s="127" t="s">
        <v>72</v>
      </c>
      <c r="P925" s="100"/>
      <c r="Q925" s="63">
        <f t="shared" si="395"/>
        <v>0</v>
      </c>
      <c r="R925" s="64"/>
      <c r="S925" s="67">
        <v>26</v>
      </c>
      <c r="T925" s="39"/>
      <c r="U925" s="106">
        <f>IF(EXACT(O925,Y925),M925,M925*(1-'Расчет ПРЕДЗАКАЗ'!$D$10))</f>
        <v>4082</v>
      </c>
      <c r="V925" s="106">
        <f t="shared" si="396"/>
        <v>0</v>
      </c>
      <c r="W925" s="106">
        <f>IF(EXACT(O925,Y925),M925,M925*(1-#REF!))</f>
        <v>4082</v>
      </c>
      <c r="X925" s="106">
        <f t="shared" si="397"/>
        <v>0</v>
      </c>
      <c r="Y925" s="107" t="s">
        <v>72</v>
      </c>
      <c r="Z925" s="103">
        <f t="shared" si="393"/>
        <v>0</v>
      </c>
      <c r="AA925" s="103">
        <f t="shared" si="394"/>
        <v>0</v>
      </c>
      <c r="AB925" s="128">
        <f t="shared" si="398"/>
        <v>0.59970602645761883</v>
      </c>
      <c r="AC925" s="128">
        <f t="shared" si="399"/>
        <v>0.59970602645761883</v>
      </c>
    </row>
    <row r="926" spans="1:29" ht="50.1" customHeight="1">
      <c r="A926" s="171"/>
      <c r="B926" s="171"/>
      <c r="C926" s="174"/>
      <c r="D926" s="174"/>
      <c r="E926" s="131"/>
      <c r="F926" s="177"/>
      <c r="G926" s="180"/>
      <c r="H926" s="163"/>
      <c r="I926" s="165"/>
      <c r="J926" s="168"/>
      <c r="K926" s="62" t="s">
        <v>88</v>
      </c>
      <c r="L926" s="63">
        <v>6530</v>
      </c>
      <c r="M926" s="63">
        <v>4082</v>
      </c>
      <c r="N926" s="142" t="s">
        <v>2458</v>
      </c>
      <c r="O926" s="127" t="s">
        <v>72</v>
      </c>
      <c r="P926" s="100"/>
      <c r="Q926" s="63">
        <f t="shared" si="395"/>
        <v>0</v>
      </c>
      <c r="R926" s="64"/>
      <c r="S926" s="67">
        <v>23</v>
      </c>
      <c r="T926" s="39"/>
      <c r="U926" s="106">
        <f>IF(EXACT(O926,Y926),M926,M926*(1-'Расчет ПРЕДЗАКАЗ'!$D$10))</f>
        <v>4082</v>
      </c>
      <c r="V926" s="106">
        <f t="shared" si="396"/>
        <v>0</v>
      </c>
      <c r="W926" s="106">
        <f>IF(EXACT(O926,Y926),M926,M926*(1-#REF!))</f>
        <v>4082</v>
      </c>
      <c r="X926" s="106">
        <f t="shared" si="397"/>
        <v>0</v>
      </c>
      <c r="Y926" s="107" t="s">
        <v>72</v>
      </c>
      <c r="Z926" s="103">
        <f t="shared" si="393"/>
        <v>0</v>
      </c>
      <c r="AA926" s="103">
        <f t="shared" si="394"/>
        <v>0</v>
      </c>
      <c r="AB926" s="128">
        <f t="shared" si="398"/>
        <v>0.59970602645761883</v>
      </c>
      <c r="AC926" s="128">
        <f t="shared" si="399"/>
        <v>0.59970602645761883</v>
      </c>
    </row>
    <row r="927" spans="1:29" ht="50.1" customHeight="1">
      <c r="A927" s="171"/>
      <c r="B927" s="171"/>
      <c r="C927" s="174"/>
      <c r="D927" s="174"/>
      <c r="E927" s="131"/>
      <c r="F927" s="177"/>
      <c r="G927" s="180"/>
      <c r="H927" s="163"/>
      <c r="I927" s="165"/>
      <c r="J927" s="168"/>
      <c r="K927" s="62" t="s">
        <v>105</v>
      </c>
      <c r="L927" s="63">
        <v>6530</v>
      </c>
      <c r="M927" s="63">
        <v>4082</v>
      </c>
      <c r="N927" s="142" t="s">
        <v>2459</v>
      </c>
      <c r="O927" s="127" t="s">
        <v>72</v>
      </c>
      <c r="P927" s="100"/>
      <c r="Q927" s="63">
        <f t="shared" si="395"/>
        <v>0</v>
      </c>
      <c r="R927" s="64"/>
      <c r="S927" s="67">
        <v>5</v>
      </c>
      <c r="T927" s="39"/>
      <c r="U927" s="106">
        <f>IF(EXACT(O927,Y927),M927,M927*(1-'Расчет ПРЕДЗАКАЗ'!$D$10))</f>
        <v>4082</v>
      </c>
      <c r="V927" s="106">
        <f t="shared" si="396"/>
        <v>0</v>
      </c>
      <c r="W927" s="106">
        <f>IF(EXACT(O927,Y927),M927,M927*(1-#REF!))</f>
        <v>4082</v>
      </c>
      <c r="X927" s="106">
        <f t="shared" si="397"/>
        <v>0</v>
      </c>
      <c r="Y927" s="107" t="s">
        <v>72</v>
      </c>
      <c r="Z927" s="103">
        <f t="shared" si="393"/>
        <v>0</v>
      </c>
      <c r="AA927" s="103">
        <f t="shared" si="394"/>
        <v>0</v>
      </c>
      <c r="AB927" s="128">
        <f t="shared" si="398"/>
        <v>0.59970602645761883</v>
      </c>
      <c r="AC927" s="128">
        <f t="shared" si="399"/>
        <v>0.59970602645761883</v>
      </c>
    </row>
    <row r="928" spans="1:29" ht="50.1" customHeight="1">
      <c r="A928" s="171"/>
      <c r="B928" s="171"/>
      <c r="C928" s="174"/>
      <c r="D928" s="174"/>
      <c r="E928" s="131"/>
      <c r="F928" s="177"/>
      <c r="G928" s="180"/>
      <c r="H928" s="163"/>
      <c r="I928" s="165"/>
      <c r="J928" s="168"/>
      <c r="K928" s="62" t="s">
        <v>107</v>
      </c>
      <c r="L928" s="63">
        <v>6530</v>
      </c>
      <c r="M928" s="63">
        <v>4082</v>
      </c>
      <c r="N928" s="142" t="s">
        <v>2460</v>
      </c>
      <c r="O928" s="127" t="s">
        <v>72</v>
      </c>
      <c r="P928" s="100"/>
      <c r="Q928" s="63">
        <f t="shared" si="395"/>
        <v>0</v>
      </c>
      <c r="R928" s="64"/>
      <c r="S928" s="67">
        <v>1</v>
      </c>
      <c r="T928" s="39"/>
      <c r="U928" s="106">
        <f>IF(EXACT(O928,Y928),M928,M928*(1-'Расчет ПРЕДЗАКАЗ'!$D$10))</f>
        <v>4082</v>
      </c>
      <c r="V928" s="106">
        <f t="shared" si="396"/>
        <v>0</v>
      </c>
      <c r="W928" s="106">
        <f>IF(EXACT(O928,Y928),M928,M928*(1-#REF!))</f>
        <v>4082</v>
      </c>
      <c r="X928" s="106">
        <f t="shared" si="397"/>
        <v>0</v>
      </c>
      <c r="Y928" s="107" t="s">
        <v>72</v>
      </c>
      <c r="Z928" s="103">
        <f t="shared" si="393"/>
        <v>0</v>
      </c>
      <c r="AA928" s="103">
        <f t="shared" si="394"/>
        <v>0</v>
      </c>
      <c r="AB928" s="128">
        <f t="shared" si="398"/>
        <v>0.59970602645761883</v>
      </c>
      <c r="AC928" s="128">
        <f t="shared" si="399"/>
        <v>0.59970602645761883</v>
      </c>
    </row>
    <row r="929" spans="1:29" ht="50.1" customHeight="1">
      <c r="A929" s="171"/>
      <c r="B929" s="171"/>
      <c r="C929" s="174"/>
      <c r="D929" s="174"/>
      <c r="E929" s="131"/>
      <c r="F929" s="177"/>
      <c r="G929" s="180"/>
      <c r="H929" s="163"/>
      <c r="I929" s="165"/>
      <c r="J929" s="168"/>
      <c r="K929" s="62" t="s">
        <v>395</v>
      </c>
      <c r="L929" s="63">
        <v>6530</v>
      </c>
      <c r="M929" s="63">
        <v>4082</v>
      </c>
      <c r="N929" s="143" t="s">
        <v>2461</v>
      </c>
      <c r="O929" s="127" t="s">
        <v>72</v>
      </c>
      <c r="P929" s="100"/>
      <c r="Q929" s="63">
        <f t="shared" si="395"/>
        <v>0</v>
      </c>
      <c r="R929" s="65"/>
      <c r="S929" s="67">
        <v>5</v>
      </c>
      <c r="T929" s="40"/>
      <c r="U929" s="106">
        <f>IF(EXACT(O929,Y929),M929,M929*(1-'Расчет ПРЕДЗАКАЗ'!$D$10))</f>
        <v>4082</v>
      </c>
      <c r="V929" s="106">
        <f t="shared" si="396"/>
        <v>0</v>
      </c>
      <c r="W929" s="106">
        <f>IF(EXACT(O929,Y929),M929,M929*(1-#REF!))</f>
        <v>4082</v>
      </c>
      <c r="X929" s="106">
        <f t="shared" si="397"/>
        <v>0</v>
      </c>
      <c r="Y929" s="107" t="s">
        <v>72</v>
      </c>
      <c r="Z929" s="103">
        <f t="shared" si="393"/>
        <v>0</v>
      </c>
      <c r="AA929" s="103">
        <f t="shared" si="394"/>
        <v>0</v>
      </c>
      <c r="AB929" s="128">
        <f t="shared" si="398"/>
        <v>0.59970602645761883</v>
      </c>
      <c r="AC929" s="128">
        <f t="shared" si="399"/>
        <v>0.59970602645761883</v>
      </c>
    </row>
    <row r="930" spans="1:29" ht="50.1" customHeight="1">
      <c r="A930" s="171"/>
      <c r="B930" s="171"/>
      <c r="C930" s="174"/>
      <c r="D930" s="174"/>
      <c r="E930" s="131"/>
      <c r="F930" s="177"/>
      <c r="G930" s="180"/>
      <c r="H930" s="163"/>
      <c r="I930" s="165"/>
      <c r="J930" s="168"/>
      <c r="K930" s="62" t="s">
        <v>477</v>
      </c>
      <c r="L930" s="63">
        <v>6530</v>
      </c>
      <c r="M930" s="63">
        <v>4082</v>
      </c>
      <c r="N930" s="143" t="s">
        <v>2462</v>
      </c>
      <c r="O930" s="127" t="s">
        <v>72</v>
      </c>
      <c r="P930" s="100"/>
      <c r="Q930" s="63">
        <f t="shared" si="395"/>
        <v>0</v>
      </c>
      <c r="R930" s="65"/>
      <c r="S930" s="67">
        <v>3</v>
      </c>
      <c r="T930" s="40"/>
      <c r="U930" s="106">
        <f>IF(EXACT(O930,Y930),M930,M930*(1-'Расчет ПРЕДЗАКАЗ'!$D$10))</f>
        <v>4082</v>
      </c>
      <c r="V930" s="106">
        <f t="shared" si="396"/>
        <v>0</v>
      </c>
      <c r="W930" s="106">
        <f>IF(EXACT(O930,Y930),M930,M930*(1-#REF!))</f>
        <v>4082</v>
      </c>
      <c r="X930" s="106">
        <f t="shared" si="397"/>
        <v>0</v>
      </c>
      <c r="Y930" s="107" t="s">
        <v>72</v>
      </c>
      <c r="Z930" s="103">
        <f t="shared" si="393"/>
        <v>0</v>
      </c>
      <c r="AA930" s="103">
        <f t="shared" si="394"/>
        <v>0</v>
      </c>
      <c r="AB930" s="128">
        <f t="shared" si="398"/>
        <v>0.59970602645761883</v>
      </c>
      <c r="AC930" s="128">
        <f t="shared" si="399"/>
        <v>0.59970602645761883</v>
      </c>
    </row>
    <row r="931" spans="1:29" ht="50.1" customHeight="1">
      <c r="A931" s="171"/>
      <c r="B931" s="171"/>
      <c r="C931" s="174"/>
      <c r="D931" s="174"/>
      <c r="E931" s="131"/>
      <c r="F931" s="177"/>
      <c r="G931" s="180"/>
      <c r="H931" s="163"/>
      <c r="I931" s="165"/>
      <c r="J931" s="168"/>
      <c r="K931" s="62"/>
      <c r="L931" s="63"/>
      <c r="M931" s="63"/>
      <c r="N931" s="65"/>
      <c r="O931" s="127"/>
      <c r="P931" s="100"/>
      <c r="Q931" s="63">
        <f t="shared" si="395"/>
        <v>0</v>
      </c>
      <c r="R931" s="65"/>
      <c r="S931" s="67"/>
      <c r="T931" s="40"/>
      <c r="U931" s="106">
        <f>IF(EXACT(O931,Y931),M931,M931*(1-'Расчет ПРЕДЗАКАЗ'!$D$10))</f>
        <v>0</v>
      </c>
      <c r="V931" s="106">
        <f t="shared" si="396"/>
        <v>0</v>
      </c>
      <c r="W931" s="106" t="e">
        <f>IF(EXACT(O931,Y931),M931,M931*(1-#REF!))</f>
        <v>#REF!</v>
      </c>
      <c r="X931" s="106" t="e">
        <f t="shared" si="397"/>
        <v>#REF!</v>
      </c>
      <c r="Y931" s="107" t="s">
        <v>72</v>
      </c>
      <c r="Z931" s="103">
        <f t="shared" si="393"/>
        <v>0</v>
      </c>
      <c r="AA931" s="103">
        <f t="shared" si="394"/>
        <v>0</v>
      </c>
      <c r="AB931" s="128" t="str">
        <f t="shared" si="398"/>
        <v/>
      </c>
      <c r="AC931" s="128" t="e">
        <f t="shared" si="399"/>
        <v>#REF!</v>
      </c>
    </row>
    <row r="932" spans="1:29" ht="50.1" customHeight="1">
      <c r="A932" s="171"/>
      <c r="B932" s="171"/>
      <c r="C932" s="174"/>
      <c r="D932" s="174"/>
      <c r="E932" s="131"/>
      <c r="F932" s="177"/>
      <c r="G932" s="180"/>
      <c r="H932" s="163"/>
      <c r="I932" s="165"/>
      <c r="J932" s="168"/>
      <c r="K932" s="62"/>
      <c r="L932" s="63"/>
      <c r="M932" s="63"/>
      <c r="N932" s="65"/>
      <c r="O932" s="127"/>
      <c r="P932" s="100"/>
      <c r="Q932" s="63">
        <f t="shared" si="395"/>
        <v>0</v>
      </c>
      <c r="R932" s="65"/>
      <c r="S932" s="67"/>
      <c r="T932" s="40"/>
      <c r="U932" s="106">
        <f>IF(EXACT(O932,Y932),M932,M932*(1-'Расчет ПРЕДЗАКАЗ'!$D$10))</f>
        <v>0</v>
      </c>
      <c r="V932" s="106">
        <f t="shared" si="396"/>
        <v>0</v>
      </c>
      <c r="W932" s="106" t="e">
        <f>IF(EXACT(O932,Y932),M932,M932*(1-#REF!))</f>
        <v>#REF!</v>
      </c>
      <c r="X932" s="106" t="e">
        <f t="shared" si="397"/>
        <v>#REF!</v>
      </c>
      <c r="Y932" s="107" t="s">
        <v>72</v>
      </c>
      <c r="Z932" s="103">
        <f t="shared" si="393"/>
        <v>0</v>
      </c>
      <c r="AA932" s="103">
        <f t="shared" si="394"/>
        <v>0</v>
      </c>
      <c r="AB932" s="128" t="str">
        <f t="shared" si="398"/>
        <v/>
      </c>
      <c r="AC932" s="128" t="e">
        <f t="shared" si="399"/>
        <v>#REF!</v>
      </c>
    </row>
    <row r="933" spans="1:29" ht="50.1" customHeight="1">
      <c r="A933" s="171"/>
      <c r="B933" s="171"/>
      <c r="C933" s="174"/>
      <c r="D933" s="174"/>
      <c r="E933" s="131"/>
      <c r="F933" s="177"/>
      <c r="G933" s="180"/>
      <c r="H933" s="163"/>
      <c r="I933" s="165"/>
      <c r="J933" s="168"/>
      <c r="K933" s="62"/>
      <c r="L933" s="63"/>
      <c r="M933" s="63"/>
      <c r="N933" s="65"/>
      <c r="O933" s="127"/>
      <c r="P933" s="100"/>
      <c r="Q933" s="63">
        <f t="shared" si="395"/>
        <v>0</v>
      </c>
      <c r="R933" s="65"/>
      <c r="S933" s="67"/>
      <c r="T933" s="40"/>
      <c r="U933" s="106">
        <f>IF(EXACT(O933,Y933),M933,M933*(1-'Расчет ПРЕДЗАКАЗ'!$D$10))</f>
        <v>0</v>
      </c>
      <c r="V933" s="106">
        <f t="shared" si="396"/>
        <v>0</v>
      </c>
      <c r="W933" s="106" t="e">
        <f>IF(EXACT(O933,Y933),M933,M933*(1-#REF!))</f>
        <v>#REF!</v>
      </c>
      <c r="X933" s="106" t="e">
        <f t="shared" si="397"/>
        <v>#REF!</v>
      </c>
      <c r="Y933" s="107" t="s">
        <v>72</v>
      </c>
      <c r="Z933" s="103">
        <f t="shared" si="393"/>
        <v>0</v>
      </c>
      <c r="AA933" s="103">
        <f t="shared" si="394"/>
        <v>0</v>
      </c>
      <c r="AB933" s="128" t="str">
        <f t="shared" si="398"/>
        <v/>
      </c>
      <c r="AC933" s="128" t="e">
        <f t="shared" si="399"/>
        <v>#REF!</v>
      </c>
    </row>
    <row r="934" spans="1:29" ht="50.1" customHeight="1">
      <c r="A934" s="172"/>
      <c r="B934" s="172"/>
      <c r="C934" s="175"/>
      <c r="D934" s="175"/>
      <c r="E934" s="132"/>
      <c r="F934" s="178"/>
      <c r="G934" s="181"/>
      <c r="H934" s="164"/>
      <c r="I934" s="166"/>
      <c r="J934" s="169"/>
      <c r="K934" s="62"/>
      <c r="L934" s="63"/>
      <c r="M934" s="63"/>
      <c r="N934" s="65"/>
      <c r="O934" s="127"/>
      <c r="P934" s="100"/>
      <c r="Q934" s="63">
        <f t="shared" si="395"/>
        <v>0</v>
      </c>
      <c r="R934" s="65"/>
      <c r="S934" s="67"/>
      <c r="T934" s="40"/>
      <c r="U934" s="106">
        <f>IF(EXACT(O934,Y934),M934,M934*(1-'Расчет ПРЕДЗАКАЗ'!$D$10))</f>
        <v>0</v>
      </c>
      <c r="V934" s="106">
        <f t="shared" si="396"/>
        <v>0</v>
      </c>
      <c r="W934" s="106" t="e">
        <f>IF(EXACT(O934,Y934),M934,M934*(1-#REF!))</f>
        <v>#REF!</v>
      </c>
      <c r="X934" s="106" t="e">
        <f t="shared" si="397"/>
        <v>#REF!</v>
      </c>
      <c r="Y934" s="107" t="s">
        <v>72</v>
      </c>
      <c r="Z934" s="103">
        <f t="shared" si="393"/>
        <v>0</v>
      </c>
      <c r="AA934" s="103">
        <f t="shared" si="394"/>
        <v>0</v>
      </c>
      <c r="AB934" s="128" t="str">
        <f t="shared" si="398"/>
        <v/>
      </c>
      <c r="AC934" s="128" t="e">
        <f t="shared" si="399"/>
        <v>#REF!</v>
      </c>
    </row>
    <row r="935" spans="1:29" ht="11.25" customHeight="1" thickBot="1"/>
    <row r="936" spans="1:29" ht="50.1" customHeight="1">
      <c r="A936" s="170">
        <v>289</v>
      </c>
      <c r="B936" s="170" t="s">
        <v>2463</v>
      </c>
      <c r="C936" s="173" t="s">
        <v>2464</v>
      </c>
      <c r="D936" s="173" t="s">
        <v>77</v>
      </c>
      <c r="E936" s="130"/>
      <c r="F936" s="176" t="s">
        <v>1204</v>
      </c>
      <c r="G936" s="179" t="s">
        <v>1977</v>
      </c>
      <c r="H936" s="162" t="s">
        <v>2465</v>
      </c>
      <c r="I936" s="162" t="s">
        <v>2466</v>
      </c>
      <c r="J936" s="167" t="s">
        <v>19</v>
      </c>
      <c r="K936" s="62" t="s">
        <v>2467</v>
      </c>
      <c r="L936" s="63">
        <v>16420</v>
      </c>
      <c r="M936" s="63">
        <v>10260</v>
      </c>
      <c r="N936" s="142" t="s">
        <v>2468</v>
      </c>
      <c r="O936" s="127" t="s">
        <v>72</v>
      </c>
      <c r="P936" s="100"/>
      <c r="Q936" s="63">
        <f>P936*M936</f>
        <v>0</v>
      </c>
      <c r="R936" s="64"/>
      <c r="S936" s="67">
        <v>99</v>
      </c>
      <c r="T936" s="39"/>
      <c r="U936" s="106">
        <f>IF(EXACT(O936,Y936),M936,M936*(1-'Расчет ПРЕДЗАКАЗ'!$D$10))</f>
        <v>10260</v>
      </c>
      <c r="V936" s="106">
        <f>P936*U936</f>
        <v>0</v>
      </c>
      <c r="W936" s="106">
        <f>IF(EXACT(O936,Y936),M936,M936*(1-#REF!))</f>
        <v>10260</v>
      </c>
      <c r="X936" s="123">
        <f>P936*W936</f>
        <v>0</v>
      </c>
      <c r="Y936" s="124" t="s">
        <v>72</v>
      </c>
      <c r="Z936" s="103">
        <f t="shared" ref="Z936:Z950" si="400">IF(EXACT(O936,Y936),Q936,0)</f>
        <v>0</v>
      </c>
      <c r="AA936" s="103">
        <f t="shared" ref="AA936:AA950" si="401">IF(Z936=0,Q936,0)</f>
        <v>0</v>
      </c>
      <c r="AB936" s="128">
        <f>IF(U936=0,"",L936/U936-1)</f>
        <v>0.60038986354775825</v>
      </c>
      <c r="AC936" s="128">
        <f>IF(W936=0,"",L936/W936-1)</f>
        <v>0.60038986354775825</v>
      </c>
    </row>
    <row r="937" spans="1:29" ht="50.1" customHeight="1">
      <c r="A937" s="171"/>
      <c r="B937" s="171"/>
      <c r="C937" s="174"/>
      <c r="D937" s="174"/>
      <c r="E937" s="131"/>
      <c r="F937" s="177"/>
      <c r="G937" s="180"/>
      <c r="H937" s="163"/>
      <c r="I937" s="165"/>
      <c r="J937" s="168"/>
      <c r="K937" s="62" t="s">
        <v>2469</v>
      </c>
      <c r="L937" s="63">
        <v>16420</v>
      </c>
      <c r="M937" s="63">
        <v>10260</v>
      </c>
      <c r="N937" s="142" t="s">
        <v>2470</v>
      </c>
      <c r="O937" s="127" t="s">
        <v>72</v>
      </c>
      <c r="P937" s="100"/>
      <c r="Q937" s="63">
        <f t="shared" ref="Q937:Q950" si="402">P937*M937</f>
        <v>0</v>
      </c>
      <c r="R937" s="64"/>
      <c r="S937" s="67">
        <v>22</v>
      </c>
      <c r="T937" s="39"/>
      <c r="U937" s="106">
        <f>IF(EXACT(O937,Y937),M937,M937*(1-'Расчет ПРЕДЗАКАЗ'!$D$10))</f>
        <v>10260</v>
      </c>
      <c r="V937" s="106">
        <f t="shared" ref="V937:V950" si="403">P937*U937</f>
        <v>0</v>
      </c>
      <c r="W937" s="106">
        <f>IF(EXACT(O937,Y937),M937,M937*(1-#REF!))</f>
        <v>10260</v>
      </c>
      <c r="X937" s="106">
        <f t="shared" ref="X937:X950" si="404">P937*W937</f>
        <v>0</v>
      </c>
      <c r="Y937" s="107" t="s">
        <v>72</v>
      </c>
      <c r="Z937" s="103">
        <f t="shared" si="400"/>
        <v>0</v>
      </c>
      <c r="AA937" s="103">
        <f t="shared" si="401"/>
        <v>0</v>
      </c>
      <c r="AB937" s="128">
        <f t="shared" ref="AB937:AB950" si="405">IF(U937=0,"",L937/U937-1)</f>
        <v>0.60038986354775825</v>
      </c>
      <c r="AC937" s="128">
        <f t="shared" ref="AC937:AC950" si="406">IF(W937=0,"",L937/W937-1)</f>
        <v>0.60038986354775825</v>
      </c>
    </row>
    <row r="938" spans="1:29" ht="50.1" customHeight="1">
      <c r="A938" s="171"/>
      <c r="B938" s="171"/>
      <c r="C938" s="174"/>
      <c r="D938" s="174"/>
      <c r="E938" s="131"/>
      <c r="F938" s="177"/>
      <c r="G938" s="180"/>
      <c r="H938" s="163"/>
      <c r="I938" s="165"/>
      <c r="J938" s="168"/>
      <c r="K938" s="62" t="s">
        <v>2471</v>
      </c>
      <c r="L938" s="63">
        <v>16420</v>
      </c>
      <c r="M938" s="63">
        <v>10260</v>
      </c>
      <c r="N938" s="142" t="s">
        <v>2472</v>
      </c>
      <c r="O938" s="127" t="s">
        <v>72</v>
      </c>
      <c r="P938" s="100"/>
      <c r="Q938" s="63">
        <f t="shared" si="402"/>
        <v>0</v>
      </c>
      <c r="R938" s="64"/>
      <c r="S938" s="67">
        <v>30</v>
      </c>
      <c r="T938" s="39"/>
      <c r="U938" s="106">
        <f>IF(EXACT(O938,Y938),M938,M938*(1-'Расчет ПРЕДЗАКАЗ'!$D$10))</f>
        <v>10260</v>
      </c>
      <c r="V938" s="106">
        <f t="shared" si="403"/>
        <v>0</v>
      </c>
      <c r="W938" s="106">
        <f>IF(EXACT(O938,Y938),M938,M938*(1-#REF!))</f>
        <v>10260</v>
      </c>
      <c r="X938" s="106">
        <f t="shared" si="404"/>
        <v>0</v>
      </c>
      <c r="Y938" s="107" t="s">
        <v>72</v>
      </c>
      <c r="Z938" s="103">
        <f t="shared" si="400"/>
        <v>0</v>
      </c>
      <c r="AA938" s="103">
        <f t="shared" si="401"/>
        <v>0</v>
      </c>
      <c r="AB938" s="128">
        <f t="shared" si="405"/>
        <v>0.60038986354775825</v>
      </c>
      <c r="AC938" s="128">
        <f t="shared" si="406"/>
        <v>0.60038986354775825</v>
      </c>
    </row>
    <row r="939" spans="1:29" ht="50.1" customHeight="1">
      <c r="A939" s="171"/>
      <c r="B939" s="171"/>
      <c r="C939" s="174"/>
      <c r="D939" s="174"/>
      <c r="E939" s="131"/>
      <c r="F939" s="177"/>
      <c r="G939" s="180"/>
      <c r="H939" s="163"/>
      <c r="I939" s="165"/>
      <c r="J939" s="168"/>
      <c r="K939" s="62" t="s">
        <v>2473</v>
      </c>
      <c r="L939" s="63">
        <v>16420</v>
      </c>
      <c r="M939" s="63">
        <v>10260</v>
      </c>
      <c r="N939" s="142" t="s">
        <v>2474</v>
      </c>
      <c r="O939" s="127" t="s">
        <v>72</v>
      </c>
      <c r="P939" s="100"/>
      <c r="Q939" s="63">
        <f t="shared" si="402"/>
        <v>0</v>
      </c>
      <c r="R939" s="64"/>
      <c r="S939" s="67">
        <v>110</v>
      </c>
      <c r="T939" s="39"/>
      <c r="U939" s="106">
        <f>IF(EXACT(O939,Y939),M939,M939*(1-'Расчет ПРЕДЗАКАЗ'!$D$10))</f>
        <v>10260</v>
      </c>
      <c r="V939" s="106">
        <f t="shared" si="403"/>
        <v>0</v>
      </c>
      <c r="W939" s="106">
        <f>IF(EXACT(O939,Y939),M939,M939*(1-#REF!))</f>
        <v>10260</v>
      </c>
      <c r="X939" s="106">
        <f t="shared" si="404"/>
        <v>0</v>
      </c>
      <c r="Y939" s="107" t="s">
        <v>72</v>
      </c>
      <c r="Z939" s="103">
        <f t="shared" si="400"/>
        <v>0</v>
      </c>
      <c r="AA939" s="103">
        <f t="shared" si="401"/>
        <v>0</v>
      </c>
      <c r="AB939" s="128">
        <f t="shared" si="405"/>
        <v>0.60038986354775825</v>
      </c>
      <c r="AC939" s="128">
        <f t="shared" si="406"/>
        <v>0.60038986354775825</v>
      </c>
    </row>
    <row r="940" spans="1:29" ht="50.1" customHeight="1">
      <c r="A940" s="171"/>
      <c r="B940" s="171"/>
      <c r="C940" s="174"/>
      <c r="D940" s="174"/>
      <c r="E940" s="131"/>
      <c r="F940" s="177"/>
      <c r="G940" s="180"/>
      <c r="H940" s="163"/>
      <c r="I940" s="165"/>
      <c r="J940" s="168"/>
      <c r="K940" s="62" t="s">
        <v>2475</v>
      </c>
      <c r="L940" s="63">
        <v>16420</v>
      </c>
      <c r="M940" s="63">
        <v>10260</v>
      </c>
      <c r="N940" s="142" t="s">
        <v>2476</v>
      </c>
      <c r="O940" s="127" t="s">
        <v>72</v>
      </c>
      <c r="P940" s="100"/>
      <c r="Q940" s="63">
        <f t="shared" si="402"/>
        <v>0</v>
      </c>
      <c r="R940" s="64"/>
      <c r="S940" s="67">
        <v>15</v>
      </c>
      <c r="T940" s="39"/>
      <c r="U940" s="106">
        <f>IF(EXACT(O940,Y940),M940,M940*(1-'Расчет ПРЕДЗАКАЗ'!$D$10))</f>
        <v>10260</v>
      </c>
      <c r="V940" s="106">
        <f t="shared" si="403"/>
        <v>0</v>
      </c>
      <c r="W940" s="106">
        <f>IF(EXACT(O940,Y940),M940,M940*(1-#REF!))</f>
        <v>10260</v>
      </c>
      <c r="X940" s="106">
        <f t="shared" si="404"/>
        <v>0</v>
      </c>
      <c r="Y940" s="107" t="s">
        <v>72</v>
      </c>
      <c r="Z940" s="103">
        <f t="shared" si="400"/>
        <v>0</v>
      </c>
      <c r="AA940" s="103">
        <f t="shared" si="401"/>
        <v>0</v>
      </c>
      <c r="AB940" s="128">
        <f t="shared" si="405"/>
        <v>0.60038986354775825</v>
      </c>
      <c r="AC940" s="128">
        <f t="shared" si="406"/>
        <v>0.60038986354775825</v>
      </c>
    </row>
    <row r="941" spans="1:29" ht="50.1" customHeight="1">
      <c r="A941" s="171"/>
      <c r="B941" s="171"/>
      <c r="C941" s="174"/>
      <c r="D941" s="174"/>
      <c r="E941" s="131"/>
      <c r="F941" s="177"/>
      <c r="G941" s="180"/>
      <c r="H941" s="163"/>
      <c r="I941" s="165"/>
      <c r="J941" s="168"/>
      <c r="K941" s="62" t="s">
        <v>2477</v>
      </c>
      <c r="L941" s="63">
        <v>16420</v>
      </c>
      <c r="M941" s="63">
        <v>10260</v>
      </c>
      <c r="N941" s="142" t="s">
        <v>2478</v>
      </c>
      <c r="O941" s="127" t="s">
        <v>72</v>
      </c>
      <c r="P941" s="100"/>
      <c r="Q941" s="63">
        <f t="shared" si="402"/>
        <v>0</v>
      </c>
      <c r="R941" s="64"/>
      <c r="S941" s="67">
        <v>15</v>
      </c>
      <c r="T941" s="39"/>
      <c r="U941" s="106">
        <f>IF(EXACT(O941,Y941),M941,M941*(1-'Расчет ПРЕДЗАКАЗ'!$D$10))</f>
        <v>10260</v>
      </c>
      <c r="V941" s="106">
        <f t="shared" si="403"/>
        <v>0</v>
      </c>
      <c r="W941" s="106">
        <f>IF(EXACT(O941,Y941),M941,M941*(1-#REF!))</f>
        <v>10260</v>
      </c>
      <c r="X941" s="106">
        <f t="shared" si="404"/>
        <v>0</v>
      </c>
      <c r="Y941" s="107" t="s">
        <v>72</v>
      </c>
      <c r="Z941" s="103">
        <f t="shared" si="400"/>
        <v>0</v>
      </c>
      <c r="AA941" s="103">
        <f t="shared" si="401"/>
        <v>0</v>
      </c>
      <c r="AB941" s="128">
        <f t="shared" si="405"/>
        <v>0.60038986354775825</v>
      </c>
      <c r="AC941" s="128">
        <f t="shared" si="406"/>
        <v>0.60038986354775825</v>
      </c>
    </row>
    <row r="942" spans="1:29" ht="50.1" customHeight="1">
      <c r="A942" s="171"/>
      <c r="B942" s="171"/>
      <c r="C942" s="174"/>
      <c r="D942" s="174"/>
      <c r="E942" s="131"/>
      <c r="F942" s="177"/>
      <c r="G942" s="180"/>
      <c r="H942" s="163"/>
      <c r="I942" s="165"/>
      <c r="J942" s="168"/>
      <c r="K942" s="62" t="s">
        <v>2479</v>
      </c>
      <c r="L942" s="63">
        <v>16420</v>
      </c>
      <c r="M942" s="63">
        <v>10260</v>
      </c>
      <c r="N942" s="142" t="s">
        <v>2480</v>
      </c>
      <c r="O942" s="127" t="s">
        <v>72</v>
      </c>
      <c r="P942" s="100"/>
      <c r="Q942" s="63">
        <f t="shared" si="402"/>
        <v>0</v>
      </c>
      <c r="R942" s="64"/>
      <c r="S942" s="67">
        <v>12</v>
      </c>
      <c r="T942" s="39"/>
      <c r="U942" s="106">
        <f>IF(EXACT(O942,Y942),M942,M942*(1-'Расчет ПРЕДЗАКАЗ'!$D$10))</f>
        <v>10260</v>
      </c>
      <c r="V942" s="106">
        <f t="shared" si="403"/>
        <v>0</v>
      </c>
      <c r="W942" s="106">
        <f>IF(EXACT(O942,Y942),M942,M942*(1-#REF!))</f>
        <v>10260</v>
      </c>
      <c r="X942" s="106">
        <f t="shared" si="404"/>
        <v>0</v>
      </c>
      <c r="Y942" s="107" t="s">
        <v>72</v>
      </c>
      <c r="Z942" s="103">
        <f t="shared" si="400"/>
        <v>0</v>
      </c>
      <c r="AA942" s="103">
        <f t="shared" si="401"/>
        <v>0</v>
      </c>
      <c r="AB942" s="128">
        <f t="shared" si="405"/>
        <v>0.60038986354775825</v>
      </c>
      <c r="AC942" s="128">
        <f t="shared" si="406"/>
        <v>0.60038986354775825</v>
      </c>
    </row>
    <row r="943" spans="1:29" ht="50.1" customHeight="1">
      <c r="A943" s="171"/>
      <c r="B943" s="171"/>
      <c r="C943" s="174"/>
      <c r="D943" s="174"/>
      <c r="E943" s="131"/>
      <c r="F943" s="177"/>
      <c r="G943" s="180"/>
      <c r="H943" s="163"/>
      <c r="I943" s="165"/>
      <c r="J943" s="168"/>
      <c r="K943" s="62" t="s">
        <v>2481</v>
      </c>
      <c r="L943" s="63">
        <v>16420</v>
      </c>
      <c r="M943" s="63">
        <v>10260</v>
      </c>
      <c r="N943" s="142" t="s">
        <v>2482</v>
      </c>
      <c r="O943" s="127" t="s">
        <v>72</v>
      </c>
      <c r="P943" s="100"/>
      <c r="Q943" s="63">
        <f t="shared" si="402"/>
        <v>0</v>
      </c>
      <c r="R943" s="64"/>
      <c r="S943" s="67">
        <v>97</v>
      </c>
      <c r="T943" s="39"/>
      <c r="U943" s="106">
        <f>IF(EXACT(O943,Y943),M943,M943*(1-'Расчет ПРЕДЗАКАЗ'!$D$10))</f>
        <v>10260</v>
      </c>
      <c r="V943" s="106">
        <f t="shared" si="403"/>
        <v>0</v>
      </c>
      <c r="W943" s="106">
        <f>IF(EXACT(O943,Y943),M943,M943*(1-#REF!))</f>
        <v>10260</v>
      </c>
      <c r="X943" s="106">
        <f t="shared" si="404"/>
        <v>0</v>
      </c>
      <c r="Y943" s="107" t="s">
        <v>72</v>
      </c>
      <c r="Z943" s="103">
        <f t="shared" si="400"/>
        <v>0</v>
      </c>
      <c r="AA943" s="103">
        <f t="shared" si="401"/>
        <v>0</v>
      </c>
      <c r="AB943" s="128">
        <f t="shared" si="405"/>
        <v>0.60038986354775825</v>
      </c>
      <c r="AC943" s="128">
        <f t="shared" si="406"/>
        <v>0.60038986354775825</v>
      </c>
    </row>
    <row r="944" spans="1:29" ht="50.1" customHeight="1">
      <c r="A944" s="171"/>
      <c r="B944" s="171"/>
      <c r="C944" s="174"/>
      <c r="D944" s="174"/>
      <c r="E944" s="131"/>
      <c r="F944" s="177"/>
      <c r="G944" s="180"/>
      <c r="H944" s="163"/>
      <c r="I944" s="165"/>
      <c r="J944" s="168"/>
      <c r="K944" s="62" t="s">
        <v>2483</v>
      </c>
      <c r="L944" s="63">
        <v>16420</v>
      </c>
      <c r="M944" s="63">
        <v>10260</v>
      </c>
      <c r="N944" s="142" t="s">
        <v>2484</v>
      </c>
      <c r="O944" s="127" t="s">
        <v>72</v>
      </c>
      <c r="P944" s="100"/>
      <c r="Q944" s="63">
        <f t="shared" si="402"/>
        <v>0</v>
      </c>
      <c r="R944" s="64"/>
      <c r="S944" s="67">
        <v>17</v>
      </c>
      <c r="T944" s="39"/>
      <c r="U944" s="106">
        <f>IF(EXACT(O944,Y944),M944,M944*(1-'Расчет ПРЕДЗАКАЗ'!$D$10))</f>
        <v>10260</v>
      </c>
      <c r="V944" s="106">
        <f t="shared" si="403"/>
        <v>0</v>
      </c>
      <c r="W944" s="106">
        <f>IF(EXACT(O944,Y944),M944,M944*(1-#REF!))</f>
        <v>10260</v>
      </c>
      <c r="X944" s="106">
        <f t="shared" si="404"/>
        <v>0</v>
      </c>
      <c r="Y944" s="107" t="s">
        <v>72</v>
      </c>
      <c r="Z944" s="103">
        <f t="shared" si="400"/>
        <v>0</v>
      </c>
      <c r="AA944" s="103">
        <f t="shared" si="401"/>
        <v>0</v>
      </c>
      <c r="AB944" s="128">
        <f t="shared" si="405"/>
        <v>0.60038986354775825</v>
      </c>
      <c r="AC944" s="128">
        <f t="shared" si="406"/>
        <v>0.60038986354775825</v>
      </c>
    </row>
    <row r="945" spans="1:29" ht="50.1" customHeight="1">
      <c r="A945" s="171"/>
      <c r="B945" s="171"/>
      <c r="C945" s="174"/>
      <c r="D945" s="174"/>
      <c r="E945" s="131"/>
      <c r="F945" s="177"/>
      <c r="G945" s="180"/>
      <c r="H945" s="163"/>
      <c r="I945" s="165"/>
      <c r="J945" s="168"/>
      <c r="K945" s="62" t="s">
        <v>2485</v>
      </c>
      <c r="L945" s="63">
        <v>16420</v>
      </c>
      <c r="M945" s="63">
        <v>10260</v>
      </c>
      <c r="N945" s="143" t="s">
        <v>2486</v>
      </c>
      <c r="O945" s="127" t="s">
        <v>72</v>
      </c>
      <c r="P945" s="100"/>
      <c r="Q945" s="63">
        <f t="shared" si="402"/>
        <v>0</v>
      </c>
      <c r="R945" s="65"/>
      <c r="S945" s="67">
        <v>16</v>
      </c>
      <c r="T945" s="40"/>
      <c r="U945" s="106">
        <f>IF(EXACT(O945,Y945),M945,M945*(1-'Расчет ПРЕДЗАКАЗ'!$D$10))</f>
        <v>10260</v>
      </c>
      <c r="V945" s="106">
        <f t="shared" si="403"/>
        <v>0</v>
      </c>
      <c r="W945" s="106">
        <f>IF(EXACT(O945,Y945),M945,M945*(1-#REF!))</f>
        <v>10260</v>
      </c>
      <c r="X945" s="106">
        <f t="shared" si="404"/>
        <v>0</v>
      </c>
      <c r="Y945" s="107" t="s">
        <v>72</v>
      </c>
      <c r="Z945" s="103">
        <f t="shared" si="400"/>
        <v>0</v>
      </c>
      <c r="AA945" s="103">
        <f t="shared" si="401"/>
        <v>0</v>
      </c>
      <c r="AB945" s="128">
        <f t="shared" si="405"/>
        <v>0.60038986354775825</v>
      </c>
      <c r="AC945" s="128">
        <f t="shared" si="406"/>
        <v>0.60038986354775825</v>
      </c>
    </row>
    <row r="946" spans="1:29" ht="50.1" customHeight="1">
      <c r="A946" s="171"/>
      <c r="B946" s="171"/>
      <c r="C946" s="174"/>
      <c r="D946" s="174"/>
      <c r="E946" s="131"/>
      <c r="F946" s="177"/>
      <c r="G946" s="180"/>
      <c r="H946" s="163"/>
      <c r="I946" s="165"/>
      <c r="J946" s="168"/>
      <c r="K946" s="62" t="s">
        <v>2487</v>
      </c>
      <c r="L946" s="63">
        <v>16420</v>
      </c>
      <c r="M946" s="63">
        <v>10260</v>
      </c>
      <c r="N946" s="143" t="s">
        <v>2488</v>
      </c>
      <c r="O946" s="127" t="s">
        <v>72</v>
      </c>
      <c r="P946" s="100"/>
      <c r="Q946" s="63">
        <f t="shared" si="402"/>
        <v>0</v>
      </c>
      <c r="R946" s="65"/>
      <c r="S946" s="67">
        <v>20</v>
      </c>
      <c r="T946" s="40"/>
      <c r="U946" s="106">
        <f>IF(EXACT(O946,Y946),M946,M946*(1-'Расчет ПРЕДЗАКАЗ'!$D$10))</f>
        <v>10260</v>
      </c>
      <c r="V946" s="106">
        <f t="shared" si="403"/>
        <v>0</v>
      </c>
      <c r="W946" s="106">
        <f>IF(EXACT(O946,Y946),M946,M946*(1-#REF!))</f>
        <v>10260</v>
      </c>
      <c r="X946" s="106">
        <f t="shared" si="404"/>
        <v>0</v>
      </c>
      <c r="Y946" s="107" t="s">
        <v>72</v>
      </c>
      <c r="Z946" s="103">
        <f t="shared" si="400"/>
        <v>0</v>
      </c>
      <c r="AA946" s="103">
        <f t="shared" si="401"/>
        <v>0</v>
      </c>
      <c r="AB946" s="128">
        <f t="shared" si="405"/>
        <v>0.60038986354775825</v>
      </c>
      <c r="AC946" s="128">
        <f t="shared" si="406"/>
        <v>0.60038986354775825</v>
      </c>
    </row>
    <row r="947" spans="1:29" ht="50.1" customHeight="1">
      <c r="A947" s="171"/>
      <c r="B947" s="171"/>
      <c r="C947" s="174"/>
      <c r="D947" s="174"/>
      <c r="E947" s="131"/>
      <c r="F947" s="177"/>
      <c r="G947" s="180"/>
      <c r="H947" s="163"/>
      <c r="I947" s="165"/>
      <c r="J947" s="168"/>
      <c r="K947" s="62"/>
      <c r="L947" s="63"/>
      <c r="M947" s="63"/>
      <c r="N947" s="65"/>
      <c r="O947" s="127"/>
      <c r="P947" s="100"/>
      <c r="Q947" s="63">
        <f t="shared" si="402"/>
        <v>0</v>
      </c>
      <c r="R947" s="65"/>
      <c r="S947" s="67"/>
      <c r="T947" s="40"/>
      <c r="U947" s="106">
        <f>IF(EXACT(O947,Y947),M947,M947*(1-'Расчет ПРЕДЗАКАЗ'!$D$10))</f>
        <v>0</v>
      </c>
      <c r="V947" s="106">
        <f t="shared" si="403"/>
        <v>0</v>
      </c>
      <c r="W947" s="106" t="e">
        <f>IF(EXACT(O947,Y947),M947,M947*(1-#REF!))</f>
        <v>#REF!</v>
      </c>
      <c r="X947" s="106" t="e">
        <f t="shared" si="404"/>
        <v>#REF!</v>
      </c>
      <c r="Y947" s="107" t="s">
        <v>72</v>
      </c>
      <c r="Z947" s="103">
        <f t="shared" si="400"/>
        <v>0</v>
      </c>
      <c r="AA947" s="103">
        <f t="shared" si="401"/>
        <v>0</v>
      </c>
      <c r="AB947" s="128" t="str">
        <f t="shared" si="405"/>
        <v/>
      </c>
      <c r="AC947" s="128" t="e">
        <f t="shared" si="406"/>
        <v>#REF!</v>
      </c>
    </row>
    <row r="948" spans="1:29" ht="50.1" customHeight="1">
      <c r="A948" s="171"/>
      <c r="B948" s="171"/>
      <c r="C948" s="174"/>
      <c r="D948" s="174"/>
      <c r="E948" s="131"/>
      <c r="F948" s="177"/>
      <c r="G948" s="180"/>
      <c r="H948" s="163"/>
      <c r="I948" s="165"/>
      <c r="J948" s="168"/>
      <c r="K948" s="62"/>
      <c r="L948" s="63"/>
      <c r="M948" s="63"/>
      <c r="N948" s="65"/>
      <c r="O948" s="127"/>
      <c r="P948" s="100"/>
      <c r="Q948" s="63">
        <f t="shared" si="402"/>
        <v>0</v>
      </c>
      <c r="R948" s="65"/>
      <c r="S948" s="67"/>
      <c r="T948" s="40"/>
      <c r="U948" s="106">
        <f>IF(EXACT(O948,Y948),M948,M948*(1-'Расчет ПРЕДЗАКАЗ'!$D$10))</f>
        <v>0</v>
      </c>
      <c r="V948" s="106">
        <f t="shared" si="403"/>
        <v>0</v>
      </c>
      <c r="W948" s="106" t="e">
        <f>IF(EXACT(O948,Y948),M948,M948*(1-#REF!))</f>
        <v>#REF!</v>
      </c>
      <c r="X948" s="106" t="e">
        <f t="shared" si="404"/>
        <v>#REF!</v>
      </c>
      <c r="Y948" s="107" t="s">
        <v>72</v>
      </c>
      <c r="Z948" s="103">
        <f t="shared" si="400"/>
        <v>0</v>
      </c>
      <c r="AA948" s="103">
        <f t="shared" si="401"/>
        <v>0</v>
      </c>
      <c r="AB948" s="128" t="str">
        <f t="shared" si="405"/>
        <v/>
      </c>
      <c r="AC948" s="128" t="e">
        <f t="shared" si="406"/>
        <v>#REF!</v>
      </c>
    </row>
    <row r="949" spans="1:29" ht="50.1" customHeight="1">
      <c r="A949" s="171"/>
      <c r="B949" s="171"/>
      <c r="C949" s="174"/>
      <c r="D949" s="174"/>
      <c r="E949" s="131"/>
      <c r="F949" s="177"/>
      <c r="G949" s="180"/>
      <c r="H949" s="163"/>
      <c r="I949" s="165"/>
      <c r="J949" s="168"/>
      <c r="K949" s="62"/>
      <c r="L949" s="63"/>
      <c r="M949" s="63"/>
      <c r="N949" s="65"/>
      <c r="O949" s="127"/>
      <c r="P949" s="100"/>
      <c r="Q949" s="63">
        <f t="shared" si="402"/>
        <v>0</v>
      </c>
      <c r="R949" s="65"/>
      <c r="S949" s="67"/>
      <c r="T949" s="40"/>
      <c r="U949" s="106">
        <f>IF(EXACT(O949,Y949),M949,M949*(1-'Расчет ПРЕДЗАКАЗ'!$D$10))</f>
        <v>0</v>
      </c>
      <c r="V949" s="106">
        <f t="shared" si="403"/>
        <v>0</v>
      </c>
      <c r="W949" s="106" t="e">
        <f>IF(EXACT(O949,Y949),M949,M949*(1-#REF!))</f>
        <v>#REF!</v>
      </c>
      <c r="X949" s="106" t="e">
        <f t="shared" si="404"/>
        <v>#REF!</v>
      </c>
      <c r="Y949" s="107" t="s">
        <v>72</v>
      </c>
      <c r="Z949" s="103">
        <f t="shared" si="400"/>
        <v>0</v>
      </c>
      <c r="AA949" s="103">
        <f t="shared" si="401"/>
        <v>0</v>
      </c>
      <c r="AB949" s="128" t="str">
        <f t="shared" si="405"/>
        <v/>
      </c>
      <c r="AC949" s="128" t="e">
        <f t="shared" si="406"/>
        <v>#REF!</v>
      </c>
    </row>
    <row r="950" spans="1:29" ht="50.1" customHeight="1">
      <c r="A950" s="172"/>
      <c r="B950" s="172"/>
      <c r="C950" s="175"/>
      <c r="D950" s="175"/>
      <c r="E950" s="132"/>
      <c r="F950" s="178"/>
      <c r="G950" s="181"/>
      <c r="H950" s="164"/>
      <c r="I950" s="166"/>
      <c r="J950" s="169"/>
      <c r="K950" s="62"/>
      <c r="L950" s="63"/>
      <c r="M950" s="63"/>
      <c r="N950" s="65"/>
      <c r="O950" s="127"/>
      <c r="P950" s="100"/>
      <c r="Q950" s="63">
        <f t="shared" si="402"/>
        <v>0</v>
      </c>
      <c r="R950" s="65"/>
      <c r="S950" s="67"/>
      <c r="T950" s="40"/>
      <c r="U950" s="106">
        <f>IF(EXACT(O950,Y950),M950,M950*(1-'Расчет ПРЕДЗАКАЗ'!$D$10))</f>
        <v>0</v>
      </c>
      <c r="V950" s="106">
        <f t="shared" si="403"/>
        <v>0</v>
      </c>
      <c r="W950" s="106" t="e">
        <f>IF(EXACT(O950,Y950),M950,M950*(1-#REF!))</f>
        <v>#REF!</v>
      </c>
      <c r="X950" s="106" t="e">
        <f t="shared" si="404"/>
        <v>#REF!</v>
      </c>
      <c r="Y950" s="107" t="s">
        <v>72</v>
      </c>
      <c r="Z950" s="103">
        <f t="shared" si="400"/>
        <v>0</v>
      </c>
      <c r="AA950" s="103">
        <f t="shared" si="401"/>
        <v>0</v>
      </c>
      <c r="AB950" s="128" t="str">
        <f t="shared" si="405"/>
        <v/>
      </c>
      <c r="AC950" s="128" t="e">
        <f t="shared" si="406"/>
        <v>#REF!</v>
      </c>
    </row>
    <row r="951" spans="1:29" ht="11.25" customHeight="1" thickBot="1"/>
    <row r="952" spans="1:29" ht="50.1" customHeight="1">
      <c r="A952" s="170">
        <v>290</v>
      </c>
      <c r="B952" s="170" t="s">
        <v>2489</v>
      </c>
      <c r="C952" s="173" t="s">
        <v>2490</v>
      </c>
      <c r="D952" s="173" t="s">
        <v>77</v>
      </c>
      <c r="E952" s="130"/>
      <c r="F952" s="176" t="s">
        <v>1385</v>
      </c>
      <c r="G952" s="179" t="s">
        <v>792</v>
      </c>
      <c r="H952" s="162" t="s">
        <v>2491</v>
      </c>
      <c r="I952" s="162" t="s">
        <v>2492</v>
      </c>
      <c r="J952" s="167" t="s">
        <v>19</v>
      </c>
      <c r="K952" s="62" t="s">
        <v>82</v>
      </c>
      <c r="L952" s="63">
        <v>6000</v>
      </c>
      <c r="M952" s="63">
        <v>3748</v>
      </c>
      <c r="N952" s="142" t="s">
        <v>2493</v>
      </c>
      <c r="O952" s="127"/>
      <c r="P952" s="100"/>
      <c r="Q952" s="63">
        <f>P952*M952</f>
        <v>0</v>
      </c>
      <c r="R952" s="64"/>
      <c r="S952" s="67">
        <v>61</v>
      </c>
      <c r="T952" s="39"/>
      <c r="U952" s="106">
        <f>IF(EXACT(O952,Y952),M952,M952*(1-'Расчет ПРЕДЗАКАЗ'!$D$10))</f>
        <v>3673.04</v>
      </c>
      <c r="V952" s="106">
        <f>P952*U952</f>
        <v>0</v>
      </c>
      <c r="W952" s="106" t="e">
        <f>IF(EXACT(O952,Y952),M952,M952*(1-#REF!))</f>
        <v>#REF!</v>
      </c>
      <c r="X952" s="123" t="e">
        <f>P952*W952</f>
        <v>#REF!</v>
      </c>
      <c r="Y952" s="124" t="s">
        <v>72</v>
      </c>
      <c r="Z952" s="103">
        <f t="shared" ref="Z952:Z966" si="407">IF(EXACT(O952,Y952),Q952,0)</f>
        <v>0</v>
      </c>
      <c r="AA952" s="103">
        <f t="shared" ref="AA952:AA966" si="408">IF(Z952=0,Q952,0)</f>
        <v>0</v>
      </c>
      <c r="AB952" s="128">
        <f>IF(U952=0,"",L952/U952-1)</f>
        <v>0.63352427417071411</v>
      </c>
      <c r="AC952" s="128" t="e">
        <f>IF(W952=0,"",L952/W952-1)</f>
        <v>#REF!</v>
      </c>
    </row>
    <row r="953" spans="1:29" ht="50.1" customHeight="1">
      <c r="A953" s="171"/>
      <c r="B953" s="171"/>
      <c r="C953" s="174"/>
      <c r="D953" s="174"/>
      <c r="E953" s="131"/>
      <c r="F953" s="177"/>
      <c r="G953" s="180"/>
      <c r="H953" s="163"/>
      <c r="I953" s="165"/>
      <c r="J953" s="168"/>
      <c r="K953" s="62" t="s">
        <v>96</v>
      </c>
      <c r="L953" s="63">
        <v>6000</v>
      </c>
      <c r="M953" s="63">
        <v>3748</v>
      </c>
      <c r="N953" s="142" t="s">
        <v>2494</v>
      </c>
      <c r="O953" s="127"/>
      <c r="P953" s="100"/>
      <c r="Q953" s="63">
        <f t="shared" ref="Q953:Q966" si="409">P953*M953</f>
        <v>0</v>
      </c>
      <c r="R953" s="64"/>
      <c r="S953" s="67">
        <v>101</v>
      </c>
      <c r="T953" s="39"/>
      <c r="U953" s="106">
        <f>IF(EXACT(O953,Y953),M953,M953*(1-'Расчет ПРЕДЗАКАЗ'!$D$10))</f>
        <v>3673.04</v>
      </c>
      <c r="V953" s="106">
        <f t="shared" ref="V953:V966" si="410">P953*U953</f>
        <v>0</v>
      </c>
      <c r="W953" s="106" t="e">
        <f>IF(EXACT(O953,Y953),M953,M953*(1-#REF!))</f>
        <v>#REF!</v>
      </c>
      <c r="X953" s="106" t="e">
        <f t="shared" ref="X953:X966" si="411">P953*W953</f>
        <v>#REF!</v>
      </c>
      <c r="Y953" s="107" t="s">
        <v>72</v>
      </c>
      <c r="Z953" s="103">
        <f t="shared" si="407"/>
        <v>0</v>
      </c>
      <c r="AA953" s="103">
        <f t="shared" si="408"/>
        <v>0</v>
      </c>
      <c r="AB953" s="128">
        <f t="shared" ref="AB953:AB966" si="412">IF(U953=0,"",L953/U953-1)</f>
        <v>0.63352427417071411</v>
      </c>
      <c r="AC953" s="128" t="e">
        <f t="shared" ref="AC953:AC966" si="413">IF(W953=0,"",L953/W953-1)</f>
        <v>#REF!</v>
      </c>
    </row>
    <row r="954" spans="1:29" ht="50.1" customHeight="1">
      <c r="A954" s="171"/>
      <c r="B954" s="171"/>
      <c r="C954" s="174"/>
      <c r="D954" s="174"/>
      <c r="E954" s="131"/>
      <c r="F954" s="177"/>
      <c r="G954" s="180"/>
      <c r="H954" s="163"/>
      <c r="I954" s="165"/>
      <c r="J954" s="168"/>
      <c r="K954" s="62" t="s">
        <v>98</v>
      </c>
      <c r="L954" s="63">
        <v>6000</v>
      </c>
      <c r="M954" s="63">
        <v>3748</v>
      </c>
      <c r="N954" s="142" t="s">
        <v>2495</v>
      </c>
      <c r="O954" s="127"/>
      <c r="P954" s="100"/>
      <c r="Q954" s="63">
        <f t="shared" si="409"/>
        <v>0</v>
      </c>
      <c r="R954" s="64"/>
      <c r="S954" s="67">
        <v>24</v>
      </c>
      <c r="T954" s="39"/>
      <c r="U954" s="106">
        <f>IF(EXACT(O954,Y954),M954,M954*(1-'Расчет ПРЕДЗАКАЗ'!$D$10))</f>
        <v>3673.04</v>
      </c>
      <c r="V954" s="106">
        <f t="shared" si="410"/>
        <v>0</v>
      </c>
      <c r="W954" s="106" t="e">
        <f>IF(EXACT(O954,Y954),M954,M954*(1-#REF!))</f>
        <v>#REF!</v>
      </c>
      <c r="X954" s="106" t="e">
        <f t="shared" si="411"/>
        <v>#REF!</v>
      </c>
      <c r="Y954" s="107" t="s">
        <v>72</v>
      </c>
      <c r="Z954" s="103">
        <f t="shared" si="407"/>
        <v>0</v>
      </c>
      <c r="AA954" s="103">
        <f t="shared" si="408"/>
        <v>0</v>
      </c>
      <c r="AB954" s="128">
        <f t="shared" si="412"/>
        <v>0.63352427417071411</v>
      </c>
      <c r="AC954" s="128" t="e">
        <f t="shared" si="413"/>
        <v>#REF!</v>
      </c>
    </row>
    <row r="955" spans="1:29" ht="50.1" customHeight="1">
      <c r="A955" s="171"/>
      <c r="B955" s="171"/>
      <c r="C955" s="174"/>
      <c r="D955" s="174"/>
      <c r="E955" s="131"/>
      <c r="F955" s="177"/>
      <c r="G955" s="180"/>
      <c r="H955" s="163"/>
      <c r="I955" s="165"/>
      <c r="J955" s="168"/>
      <c r="K955" s="62" t="s">
        <v>84</v>
      </c>
      <c r="L955" s="63">
        <v>6000</v>
      </c>
      <c r="M955" s="63">
        <v>3748</v>
      </c>
      <c r="N955" s="142" t="s">
        <v>2496</v>
      </c>
      <c r="O955" s="127"/>
      <c r="P955" s="100"/>
      <c r="Q955" s="63">
        <f t="shared" si="409"/>
        <v>0</v>
      </c>
      <c r="R955" s="64"/>
      <c r="S955" s="67">
        <v>124</v>
      </c>
      <c r="T955" s="39"/>
      <c r="U955" s="106">
        <f>IF(EXACT(O955,Y955),M955,M955*(1-'Расчет ПРЕДЗАКАЗ'!$D$10))</f>
        <v>3673.04</v>
      </c>
      <c r="V955" s="106">
        <f t="shared" si="410"/>
        <v>0</v>
      </c>
      <c r="W955" s="106" t="e">
        <f>IF(EXACT(O955,Y955),M955,M955*(1-#REF!))</f>
        <v>#REF!</v>
      </c>
      <c r="X955" s="106" t="e">
        <f t="shared" si="411"/>
        <v>#REF!</v>
      </c>
      <c r="Y955" s="107" t="s">
        <v>72</v>
      </c>
      <c r="Z955" s="103">
        <f t="shared" si="407"/>
        <v>0</v>
      </c>
      <c r="AA955" s="103">
        <f t="shared" si="408"/>
        <v>0</v>
      </c>
      <c r="AB955" s="128">
        <f t="shared" si="412"/>
        <v>0.63352427417071411</v>
      </c>
      <c r="AC955" s="128" t="e">
        <f t="shared" si="413"/>
        <v>#REF!</v>
      </c>
    </row>
    <row r="956" spans="1:29" ht="50.1" customHeight="1">
      <c r="A956" s="171"/>
      <c r="B956" s="171"/>
      <c r="C956" s="174"/>
      <c r="D956" s="174"/>
      <c r="E956" s="131"/>
      <c r="F956" s="177"/>
      <c r="G956" s="180"/>
      <c r="H956" s="163"/>
      <c r="I956" s="165"/>
      <c r="J956" s="168"/>
      <c r="K956" s="62" t="s">
        <v>101</v>
      </c>
      <c r="L956" s="63">
        <v>6000</v>
      </c>
      <c r="M956" s="63">
        <v>3748</v>
      </c>
      <c r="N956" s="142" t="s">
        <v>2497</v>
      </c>
      <c r="O956" s="127"/>
      <c r="P956" s="100"/>
      <c r="Q956" s="63">
        <f t="shared" si="409"/>
        <v>0</v>
      </c>
      <c r="R956" s="64"/>
      <c r="S956" s="67">
        <v>122</v>
      </c>
      <c r="T956" s="39"/>
      <c r="U956" s="106">
        <f>IF(EXACT(O956,Y956),M956,M956*(1-'Расчет ПРЕДЗАКАЗ'!$D$10))</f>
        <v>3673.04</v>
      </c>
      <c r="V956" s="106">
        <f t="shared" si="410"/>
        <v>0</v>
      </c>
      <c r="W956" s="106" t="e">
        <f>IF(EXACT(O956,Y956),M956,M956*(1-#REF!))</f>
        <v>#REF!</v>
      </c>
      <c r="X956" s="106" t="e">
        <f t="shared" si="411"/>
        <v>#REF!</v>
      </c>
      <c r="Y956" s="107" t="s">
        <v>72</v>
      </c>
      <c r="Z956" s="103">
        <f t="shared" si="407"/>
        <v>0</v>
      </c>
      <c r="AA956" s="103">
        <f t="shared" si="408"/>
        <v>0</v>
      </c>
      <c r="AB956" s="128">
        <f t="shared" si="412"/>
        <v>0.63352427417071411</v>
      </c>
      <c r="AC956" s="128" t="e">
        <f t="shared" si="413"/>
        <v>#REF!</v>
      </c>
    </row>
    <row r="957" spans="1:29" ht="50.1" customHeight="1">
      <c r="A957" s="171"/>
      <c r="B957" s="171"/>
      <c r="C957" s="174"/>
      <c r="D957" s="174"/>
      <c r="E957" s="131"/>
      <c r="F957" s="177"/>
      <c r="G957" s="180"/>
      <c r="H957" s="163"/>
      <c r="I957" s="165"/>
      <c r="J957" s="168"/>
      <c r="K957" s="62" t="s">
        <v>88</v>
      </c>
      <c r="L957" s="63">
        <v>6000</v>
      </c>
      <c r="M957" s="63">
        <v>3748</v>
      </c>
      <c r="N957" s="142" t="s">
        <v>2498</v>
      </c>
      <c r="O957" s="127"/>
      <c r="P957" s="100"/>
      <c r="Q957" s="63">
        <f t="shared" si="409"/>
        <v>0</v>
      </c>
      <c r="R957" s="64"/>
      <c r="S957" s="67">
        <v>47</v>
      </c>
      <c r="T957" s="39"/>
      <c r="U957" s="106">
        <f>IF(EXACT(O957,Y957),M957,M957*(1-'Расчет ПРЕДЗАКАЗ'!$D$10))</f>
        <v>3673.04</v>
      </c>
      <c r="V957" s="106">
        <f t="shared" si="410"/>
        <v>0</v>
      </c>
      <c r="W957" s="106" t="e">
        <f>IF(EXACT(O957,Y957),M957,M957*(1-#REF!))</f>
        <v>#REF!</v>
      </c>
      <c r="X957" s="106" t="e">
        <f t="shared" si="411"/>
        <v>#REF!</v>
      </c>
      <c r="Y957" s="107" t="s">
        <v>72</v>
      </c>
      <c r="Z957" s="103">
        <f t="shared" si="407"/>
        <v>0</v>
      </c>
      <c r="AA957" s="103">
        <f t="shared" si="408"/>
        <v>0</v>
      </c>
      <c r="AB957" s="128">
        <f t="shared" si="412"/>
        <v>0.63352427417071411</v>
      </c>
      <c r="AC957" s="128" t="e">
        <f t="shared" si="413"/>
        <v>#REF!</v>
      </c>
    </row>
    <row r="958" spans="1:29" ht="50.1" customHeight="1">
      <c r="A958" s="171"/>
      <c r="B958" s="171"/>
      <c r="C958" s="174"/>
      <c r="D958" s="174"/>
      <c r="E958" s="131"/>
      <c r="F958" s="177"/>
      <c r="G958" s="180"/>
      <c r="H958" s="163"/>
      <c r="I958" s="165"/>
      <c r="J958" s="168"/>
      <c r="K958" s="62" t="s">
        <v>107</v>
      </c>
      <c r="L958" s="63">
        <v>6000</v>
      </c>
      <c r="M958" s="63">
        <v>3748</v>
      </c>
      <c r="N958" s="142" t="s">
        <v>2499</v>
      </c>
      <c r="O958" s="127"/>
      <c r="P958" s="100"/>
      <c r="Q958" s="63">
        <f t="shared" si="409"/>
        <v>0</v>
      </c>
      <c r="R958" s="64"/>
      <c r="S958" s="67">
        <v>14</v>
      </c>
      <c r="T958" s="39"/>
      <c r="U958" s="106">
        <f>IF(EXACT(O958,Y958),M958,M958*(1-'Расчет ПРЕДЗАКАЗ'!$D$10))</f>
        <v>3673.04</v>
      </c>
      <c r="V958" s="106">
        <f t="shared" si="410"/>
        <v>0</v>
      </c>
      <c r="W958" s="106" t="e">
        <f>IF(EXACT(O958,Y958),M958,M958*(1-#REF!))</f>
        <v>#REF!</v>
      </c>
      <c r="X958" s="106" t="e">
        <f t="shared" si="411"/>
        <v>#REF!</v>
      </c>
      <c r="Y958" s="107" t="s">
        <v>72</v>
      </c>
      <c r="Z958" s="103">
        <f t="shared" si="407"/>
        <v>0</v>
      </c>
      <c r="AA958" s="103">
        <f t="shared" si="408"/>
        <v>0</v>
      </c>
      <c r="AB958" s="128">
        <f t="shared" si="412"/>
        <v>0.63352427417071411</v>
      </c>
      <c r="AC958" s="128" t="e">
        <f t="shared" si="413"/>
        <v>#REF!</v>
      </c>
    </row>
    <row r="959" spans="1:29" ht="50.1" customHeight="1">
      <c r="A959" s="171"/>
      <c r="B959" s="171"/>
      <c r="C959" s="174"/>
      <c r="D959" s="174"/>
      <c r="E959" s="131"/>
      <c r="F959" s="177"/>
      <c r="G959" s="180"/>
      <c r="H959" s="163"/>
      <c r="I959" s="165"/>
      <c r="J959" s="168"/>
      <c r="K959" s="62"/>
      <c r="L959" s="63"/>
      <c r="M959" s="63"/>
      <c r="N959" s="142"/>
      <c r="O959" s="127"/>
      <c r="P959" s="100"/>
      <c r="Q959" s="63">
        <f t="shared" si="409"/>
        <v>0</v>
      </c>
      <c r="R959" s="64"/>
      <c r="S959" s="67"/>
      <c r="T959" s="39"/>
      <c r="U959" s="106">
        <f>IF(EXACT(O959,Y959),M959,M959*(1-'Расчет ПРЕДЗАКАЗ'!$D$10))</f>
        <v>0</v>
      </c>
      <c r="V959" s="106">
        <f t="shared" si="410"/>
        <v>0</v>
      </c>
      <c r="W959" s="106" t="e">
        <f>IF(EXACT(O959,Y959),M959,M959*(1-#REF!))</f>
        <v>#REF!</v>
      </c>
      <c r="X959" s="106" t="e">
        <f t="shared" si="411"/>
        <v>#REF!</v>
      </c>
      <c r="Y959" s="107" t="s">
        <v>72</v>
      </c>
      <c r="Z959" s="103">
        <f t="shared" si="407"/>
        <v>0</v>
      </c>
      <c r="AA959" s="103">
        <f t="shared" si="408"/>
        <v>0</v>
      </c>
      <c r="AB959" s="128" t="str">
        <f t="shared" si="412"/>
        <v/>
      </c>
      <c r="AC959" s="128" t="e">
        <f t="shared" si="413"/>
        <v>#REF!</v>
      </c>
    </row>
    <row r="960" spans="1:29" ht="50.1" customHeight="1">
      <c r="A960" s="171"/>
      <c r="B960" s="171"/>
      <c r="C960" s="174"/>
      <c r="D960" s="174"/>
      <c r="E960" s="131"/>
      <c r="F960" s="177"/>
      <c r="G960" s="180"/>
      <c r="H960" s="163"/>
      <c r="I960" s="165"/>
      <c r="J960" s="168"/>
      <c r="K960" s="62"/>
      <c r="L960" s="63"/>
      <c r="M960" s="63"/>
      <c r="N960" s="142"/>
      <c r="O960" s="127"/>
      <c r="P960" s="100"/>
      <c r="Q960" s="63">
        <f t="shared" si="409"/>
        <v>0</v>
      </c>
      <c r="R960" s="64"/>
      <c r="S960" s="67"/>
      <c r="T960" s="39"/>
      <c r="U960" s="106">
        <f>IF(EXACT(O960,Y960),M960,M960*(1-'Расчет ПРЕДЗАКАЗ'!$D$10))</f>
        <v>0</v>
      </c>
      <c r="V960" s="106">
        <f t="shared" si="410"/>
        <v>0</v>
      </c>
      <c r="W960" s="106" t="e">
        <f>IF(EXACT(O960,Y960),M960,M960*(1-#REF!))</f>
        <v>#REF!</v>
      </c>
      <c r="X960" s="106" t="e">
        <f t="shared" si="411"/>
        <v>#REF!</v>
      </c>
      <c r="Y960" s="107" t="s">
        <v>72</v>
      </c>
      <c r="Z960" s="103">
        <f t="shared" si="407"/>
        <v>0</v>
      </c>
      <c r="AA960" s="103">
        <f t="shared" si="408"/>
        <v>0</v>
      </c>
      <c r="AB960" s="128" t="str">
        <f t="shared" si="412"/>
        <v/>
      </c>
      <c r="AC960" s="128" t="e">
        <f t="shared" si="413"/>
        <v>#REF!</v>
      </c>
    </row>
    <row r="961" spans="1:29" ht="50.1" customHeight="1">
      <c r="A961" s="171"/>
      <c r="B961" s="171"/>
      <c r="C961" s="174"/>
      <c r="D961" s="174"/>
      <c r="E961" s="131"/>
      <c r="F961" s="177"/>
      <c r="G961" s="180"/>
      <c r="H961" s="163"/>
      <c r="I961" s="165"/>
      <c r="J961" s="168"/>
      <c r="K961" s="62"/>
      <c r="L961" s="63"/>
      <c r="M961" s="63"/>
      <c r="N961" s="143"/>
      <c r="O961" s="127"/>
      <c r="P961" s="100"/>
      <c r="Q961" s="63">
        <f t="shared" si="409"/>
        <v>0</v>
      </c>
      <c r="R961" s="65"/>
      <c r="S961" s="67"/>
      <c r="T961" s="40"/>
      <c r="U961" s="106">
        <f>IF(EXACT(O961,Y961),M961,M961*(1-'Расчет ПРЕДЗАКАЗ'!$D$10))</f>
        <v>0</v>
      </c>
      <c r="V961" s="106">
        <f t="shared" si="410"/>
        <v>0</v>
      </c>
      <c r="W961" s="106" t="e">
        <f>IF(EXACT(O961,Y961),M961,M961*(1-#REF!))</f>
        <v>#REF!</v>
      </c>
      <c r="X961" s="106" t="e">
        <f t="shared" si="411"/>
        <v>#REF!</v>
      </c>
      <c r="Y961" s="107" t="s">
        <v>72</v>
      </c>
      <c r="Z961" s="103">
        <f t="shared" si="407"/>
        <v>0</v>
      </c>
      <c r="AA961" s="103">
        <f t="shared" si="408"/>
        <v>0</v>
      </c>
      <c r="AB961" s="128" t="str">
        <f t="shared" si="412"/>
        <v/>
      </c>
      <c r="AC961" s="128" t="e">
        <f t="shared" si="413"/>
        <v>#REF!</v>
      </c>
    </row>
    <row r="962" spans="1:29" ht="50.1" customHeight="1">
      <c r="A962" s="171"/>
      <c r="B962" s="171"/>
      <c r="C962" s="174"/>
      <c r="D962" s="174"/>
      <c r="E962" s="131"/>
      <c r="F962" s="177"/>
      <c r="G962" s="180"/>
      <c r="H962" s="163"/>
      <c r="I962" s="165"/>
      <c r="J962" s="168"/>
      <c r="K962" s="62"/>
      <c r="L962" s="63"/>
      <c r="M962" s="63"/>
      <c r="N962" s="143"/>
      <c r="O962" s="127"/>
      <c r="P962" s="100"/>
      <c r="Q962" s="63">
        <f t="shared" si="409"/>
        <v>0</v>
      </c>
      <c r="R962" s="65"/>
      <c r="S962" s="67"/>
      <c r="T962" s="40"/>
      <c r="U962" s="106">
        <f>IF(EXACT(O962,Y962),M962,M962*(1-'Расчет ПРЕДЗАКАЗ'!$D$10))</f>
        <v>0</v>
      </c>
      <c r="V962" s="106">
        <f t="shared" si="410"/>
        <v>0</v>
      </c>
      <c r="W962" s="106" t="e">
        <f>IF(EXACT(O962,Y962),M962,M962*(1-#REF!))</f>
        <v>#REF!</v>
      </c>
      <c r="X962" s="106" t="e">
        <f t="shared" si="411"/>
        <v>#REF!</v>
      </c>
      <c r="Y962" s="107" t="s">
        <v>72</v>
      </c>
      <c r="Z962" s="103">
        <f t="shared" si="407"/>
        <v>0</v>
      </c>
      <c r="AA962" s="103">
        <f t="shared" si="408"/>
        <v>0</v>
      </c>
      <c r="AB962" s="128" t="str">
        <f t="shared" si="412"/>
        <v/>
      </c>
      <c r="AC962" s="128" t="e">
        <f t="shared" si="413"/>
        <v>#REF!</v>
      </c>
    </row>
    <row r="963" spans="1:29" ht="50.1" customHeight="1">
      <c r="A963" s="171"/>
      <c r="B963" s="171"/>
      <c r="C963" s="174"/>
      <c r="D963" s="174"/>
      <c r="E963" s="131"/>
      <c r="F963" s="177"/>
      <c r="G963" s="180"/>
      <c r="H963" s="163"/>
      <c r="I963" s="165"/>
      <c r="J963" s="168"/>
      <c r="K963" s="62"/>
      <c r="L963" s="63"/>
      <c r="M963" s="63"/>
      <c r="N963" s="65"/>
      <c r="O963" s="127"/>
      <c r="P963" s="100"/>
      <c r="Q963" s="63">
        <f t="shared" si="409"/>
        <v>0</v>
      </c>
      <c r="R963" s="65"/>
      <c r="S963" s="67"/>
      <c r="T963" s="40"/>
      <c r="U963" s="106">
        <f>IF(EXACT(O963,Y963),M963,M963*(1-'Расчет ПРЕДЗАКАЗ'!$D$10))</f>
        <v>0</v>
      </c>
      <c r="V963" s="106">
        <f t="shared" si="410"/>
        <v>0</v>
      </c>
      <c r="W963" s="106" t="e">
        <f>IF(EXACT(O963,Y963),M963,M963*(1-#REF!))</f>
        <v>#REF!</v>
      </c>
      <c r="X963" s="106" t="e">
        <f t="shared" si="411"/>
        <v>#REF!</v>
      </c>
      <c r="Y963" s="107" t="s">
        <v>72</v>
      </c>
      <c r="Z963" s="103">
        <f t="shared" si="407"/>
        <v>0</v>
      </c>
      <c r="AA963" s="103">
        <f t="shared" si="408"/>
        <v>0</v>
      </c>
      <c r="AB963" s="128" t="str">
        <f t="shared" si="412"/>
        <v/>
      </c>
      <c r="AC963" s="128" t="e">
        <f t="shared" si="413"/>
        <v>#REF!</v>
      </c>
    </row>
    <row r="964" spans="1:29" ht="50.1" customHeight="1">
      <c r="A964" s="171"/>
      <c r="B964" s="171"/>
      <c r="C964" s="174"/>
      <c r="D964" s="174"/>
      <c r="E964" s="131"/>
      <c r="F964" s="177"/>
      <c r="G964" s="180"/>
      <c r="H964" s="163"/>
      <c r="I964" s="165"/>
      <c r="J964" s="168"/>
      <c r="K964" s="62"/>
      <c r="L964" s="63"/>
      <c r="M964" s="63"/>
      <c r="N964" s="65"/>
      <c r="O964" s="127"/>
      <c r="P964" s="100"/>
      <c r="Q964" s="63">
        <f t="shared" si="409"/>
        <v>0</v>
      </c>
      <c r="R964" s="65"/>
      <c r="S964" s="67"/>
      <c r="T964" s="40"/>
      <c r="U964" s="106">
        <f>IF(EXACT(O964,Y964),M964,M964*(1-'Расчет ПРЕДЗАКАЗ'!$D$10))</f>
        <v>0</v>
      </c>
      <c r="V964" s="106">
        <f t="shared" si="410"/>
        <v>0</v>
      </c>
      <c r="W964" s="106" t="e">
        <f>IF(EXACT(O964,Y964),M964,M964*(1-#REF!))</f>
        <v>#REF!</v>
      </c>
      <c r="X964" s="106" t="e">
        <f t="shared" si="411"/>
        <v>#REF!</v>
      </c>
      <c r="Y964" s="107" t="s">
        <v>72</v>
      </c>
      <c r="Z964" s="103">
        <f t="shared" si="407"/>
        <v>0</v>
      </c>
      <c r="AA964" s="103">
        <f t="shared" si="408"/>
        <v>0</v>
      </c>
      <c r="AB964" s="128" t="str">
        <f t="shared" si="412"/>
        <v/>
      </c>
      <c r="AC964" s="128" t="e">
        <f t="shared" si="413"/>
        <v>#REF!</v>
      </c>
    </row>
    <row r="965" spans="1:29" ht="50.1" customHeight="1">
      <c r="A965" s="171"/>
      <c r="B965" s="171"/>
      <c r="C965" s="174"/>
      <c r="D965" s="174"/>
      <c r="E965" s="131"/>
      <c r="F965" s="177"/>
      <c r="G965" s="180"/>
      <c r="H965" s="163"/>
      <c r="I965" s="165"/>
      <c r="J965" s="168"/>
      <c r="K965" s="62"/>
      <c r="L965" s="63"/>
      <c r="M965" s="63"/>
      <c r="N965" s="65"/>
      <c r="O965" s="127"/>
      <c r="P965" s="100"/>
      <c r="Q965" s="63">
        <f t="shared" si="409"/>
        <v>0</v>
      </c>
      <c r="R965" s="65"/>
      <c r="S965" s="67"/>
      <c r="T965" s="40"/>
      <c r="U965" s="106">
        <f>IF(EXACT(O965,Y965),M965,M965*(1-'Расчет ПРЕДЗАКАЗ'!$D$10))</f>
        <v>0</v>
      </c>
      <c r="V965" s="106">
        <f t="shared" si="410"/>
        <v>0</v>
      </c>
      <c r="W965" s="106" t="e">
        <f>IF(EXACT(O965,Y965),M965,M965*(1-#REF!))</f>
        <v>#REF!</v>
      </c>
      <c r="X965" s="106" t="e">
        <f t="shared" si="411"/>
        <v>#REF!</v>
      </c>
      <c r="Y965" s="107" t="s">
        <v>72</v>
      </c>
      <c r="Z965" s="103">
        <f t="shared" si="407"/>
        <v>0</v>
      </c>
      <c r="AA965" s="103">
        <f t="shared" si="408"/>
        <v>0</v>
      </c>
      <c r="AB965" s="128" t="str">
        <f t="shared" si="412"/>
        <v/>
      </c>
      <c r="AC965" s="128" t="e">
        <f t="shared" si="413"/>
        <v>#REF!</v>
      </c>
    </row>
    <row r="966" spans="1:29" ht="50.1" customHeight="1">
      <c r="A966" s="172"/>
      <c r="B966" s="172"/>
      <c r="C966" s="175"/>
      <c r="D966" s="175"/>
      <c r="E966" s="132"/>
      <c r="F966" s="178"/>
      <c r="G966" s="181"/>
      <c r="H966" s="164"/>
      <c r="I966" s="166"/>
      <c r="J966" s="169"/>
      <c r="K966" s="62"/>
      <c r="L966" s="63"/>
      <c r="M966" s="63"/>
      <c r="N966" s="65"/>
      <c r="O966" s="127"/>
      <c r="P966" s="100"/>
      <c r="Q966" s="63">
        <f t="shared" si="409"/>
        <v>0</v>
      </c>
      <c r="R966" s="65"/>
      <c r="S966" s="67"/>
      <c r="T966" s="40"/>
      <c r="U966" s="106">
        <f>IF(EXACT(O966,Y966),M966,M966*(1-'Расчет ПРЕДЗАКАЗ'!$D$10))</f>
        <v>0</v>
      </c>
      <c r="V966" s="106">
        <f t="shared" si="410"/>
        <v>0</v>
      </c>
      <c r="W966" s="106" t="e">
        <f>IF(EXACT(O966,Y966),M966,M966*(1-#REF!))</f>
        <v>#REF!</v>
      </c>
      <c r="X966" s="106" t="e">
        <f t="shared" si="411"/>
        <v>#REF!</v>
      </c>
      <c r="Y966" s="107" t="s">
        <v>72</v>
      </c>
      <c r="Z966" s="103">
        <f t="shared" si="407"/>
        <v>0</v>
      </c>
      <c r="AA966" s="103">
        <f t="shared" si="408"/>
        <v>0</v>
      </c>
      <c r="AB966" s="128" t="str">
        <f t="shared" si="412"/>
        <v/>
      </c>
      <c r="AC966" s="128" t="e">
        <f t="shared" si="413"/>
        <v>#REF!</v>
      </c>
    </row>
    <row r="967" spans="1:29" ht="11.25" customHeight="1" thickBot="1"/>
    <row r="968" spans="1:29" ht="50.1" customHeight="1">
      <c r="A968" s="170">
        <v>291</v>
      </c>
      <c r="B968" s="170" t="s">
        <v>2500</v>
      </c>
      <c r="C968" s="173" t="s">
        <v>2501</v>
      </c>
      <c r="D968" s="173" t="s">
        <v>77</v>
      </c>
      <c r="E968" s="130"/>
      <c r="F968" s="176" t="s">
        <v>2502</v>
      </c>
      <c r="G968" s="179" t="s">
        <v>792</v>
      </c>
      <c r="H968" s="162" t="s">
        <v>2503</v>
      </c>
      <c r="I968" s="162" t="s">
        <v>2504</v>
      </c>
      <c r="J968" s="167" t="s">
        <v>19</v>
      </c>
      <c r="K968" s="62" t="s">
        <v>107</v>
      </c>
      <c r="L968" s="63">
        <v>2970</v>
      </c>
      <c r="M968" s="63">
        <v>1648</v>
      </c>
      <c r="N968" s="142" t="s">
        <v>2505</v>
      </c>
      <c r="O968" s="127" t="s">
        <v>72</v>
      </c>
      <c r="P968" s="100"/>
      <c r="Q968" s="63">
        <f>P968*M968</f>
        <v>0</v>
      </c>
      <c r="R968" s="64"/>
      <c r="S968" s="67">
        <v>23</v>
      </c>
      <c r="T968" s="39"/>
      <c r="U968" s="106">
        <f>IF(EXACT(O968,Y968),M968,M968*(1-'Расчет ПРЕДЗАКАЗ'!$D$10))</f>
        <v>1648</v>
      </c>
      <c r="V968" s="106">
        <f>P968*U968</f>
        <v>0</v>
      </c>
      <c r="W968" s="106">
        <f>IF(EXACT(O968,Y968),M968,M968*(1-#REF!))</f>
        <v>1648</v>
      </c>
      <c r="X968" s="123">
        <f>P968*W968</f>
        <v>0</v>
      </c>
      <c r="Y968" s="124" t="s">
        <v>72</v>
      </c>
      <c r="Z968" s="103">
        <f t="shared" ref="Z968:Z982" si="414">IF(EXACT(O968,Y968),Q968,0)</f>
        <v>0</v>
      </c>
      <c r="AA968" s="103">
        <f t="shared" ref="AA968:AA982" si="415">IF(Z968=0,Q968,0)</f>
        <v>0</v>
      </c>
      <c r="AB968" s="128">
        <f>IF(U968=0,"",L968/U968-1)</f>
        <v>0.80218446601941751</v>
      </c>
      <c r="AC968" s="128">
        <f>IF(W968=0,"",L968/W968-1)</f>
        <v>0.80218446601941751</v>
      </c>
    </row>
    <row r="969" spans="1:29" ht="50.1" customHeight="1">
      <c r="A969" s="171"/>
      <c r="B969" s="171"/>
      <c r="C969" s="174"/>
      <c r="D969" s="174"/>
      <c r="E969" s="131"/>
      <c r="F969" s="177"/>
      <c r="G969" s="180"/>
      <c r="H969" s="163"/>
      <c r="I969" s="165"/>
      <c r="J969" s="168"/>
      <c r="K969" s="62"/>
      <c r="L969" s="63"/>
      <c r="M969" s="63"/>
      <c r="N969" s="142"/>
      <c r="O969" s="127"/>
      <c r="P969" s="100"/>
      <c r="Q969" s="63">
        <f t="shared" ref="Q969:Q982" si="416">P969*M969</f>
        <v>0</v>
      </c>
      <c r="R969" s="64"/>
      <c r="S969" s="67"/>
      <c r="T969" s="39"/>
      <c r="U969" s="106">
        <f>IF(EXACT(O969,Y969),M969,M969*(1-'Расчет ПРЕДЗАКАЗ'!$D$10))</f>
        <v>0</v>
      </c>
      <c r="V969" s="106">
        <f t="shared" ref="V969:V982" si="417">P969*U969</f>
        <v>0</v>
      </c>
      <c r="W969" s="106" t="e">
        <f>IF(EXACT(O969,Y969),M969,M969*(1-#REF!))</f>
        <v>#REF!</v>
      </c>
      <c r="X969" s="106" t="e">
        <f t="shared" ref="X969:X982" si="418">P969*W969</f>
        <v>#REF!</v>
      </c>
      <c r="Y969" s="107" t="s">
        <v>72</v>
      </c>
      <c r="Z969" s="103">
        <f t="shared" si="414"/>
        <v>0</v>
      </c>
      <c r="AA969" s="103">
        <f t="shared" si="415"/>
        <v>0</v>
      </c>
      <c r="AB969" s="128" t="str">
        <f t="shared" ref="AB969:AB982" si="419">IF(U969=0,"",L969/U969-1)</f>
        <v/>
      </c>
      <c r="AC969" s="128" t="e">
        <f t="shared" ref="AC969:AC982" si="420">IF(W969=0,"",L969/W969-1)</f>
        <v>#REF!</v>
      </c>
    </row>
    <row r="970" spans="1:29" ht="50.1" customHeight="1">
      <c r="A970" s="171"/>
      <c r="B970" s="171"/>
      <c r="C970" s="174"/>
      <c r="D970" s="174"/>
      <c r="E970" s="131"/>
      <c r="F970" s="177"/>
      <c r="G970" s="180"/>
      <c r="H970" s="163"/>
      <c r="I970" s="165"/>
      <c r="J970" s="168"/>
      <c r="K970" s="62"/>
      <c r="L970" s="63"/>
      <c r="M970" s="63"/>
      <c r="N970" s="142"/>
      <c r="O970" s="127"/>
      <c r="P970" s="100"/>
      <c r="Q970" s="63">
        <f t="shared" si="416"/>
        <v>0</v>
      </c>
      <c r="R970" s="64"/>
      <c r="S970" s="67"/>
      <c r="T970" s="39"/>
      <c r="U970" s="106">
        <f>IF(EXACT(O970,Y970),M970,M970*(1-'Расчет ПРЕДЗАКАЗ'!$D$10))</f>
        <v>0</v>
      </c>
      <c r="V970" s="106">
        <f t="shared" si="417"/>
        <v>0</v>
      </c>
      <c r="W970" s="106" t="e">
        <f>IF(EXACT(O970,Y970),M970,M970*(1-#REF!))</f>
        <v>#REF!</v>
      </c>
      <c r="X970" s="106" t="e">
        <f t="shared" si="418"/>
        <v>#REF!</v>
      </c>
      <c r="Y970" s="107" t="s">
        <v>72</v>
      </c>
      <c r="Z970" s="103">
        <f t="shared" si="414"/>
        <v>0</v>
      </c>
      <c r="AA970" s="103">
        <f t="shared" si="415"/>
        <v>0</v>
      </c>
      <c r="AB970" s="128" t="str">
        <f t="shared" si="419"/>
        <v/>
      </c>
      <c r="AC970" s="128" t="e">
        <f t="shared" si="420"/>
        <v>#REF!</v>
      </c>
    </row>
    <row r="971" spans="1:29" ht="50.1" customHeight="1">
      <c r="A971" s="171"/>
      <c r="B971" s="171"/>
      <c r="C971" s="174"/>
      <c r="D971" s="174"/>
      <c r="E971" s="131"/>
      <c r="F971" s="177"/>
      <c r="G971" s="180"/>
      <c r="H971" s="163"/>
      <c r="I971" s="165"/>
      <c r="J971" s="168"/>
      <c r="K971" s="62"/>
      <c r="L971" s="63"/>
      <c r="M971" s="63"/>
      <c r="N971" s="142"/>
      <c r="O971" s="127"/>
      <c r="P971" s="100"/>
      <c r="Q971" s="63">
        <f t="shared" si="416"/>
        <v>0</v>
      </c>
      <c r="R971" s="64"/>
      <c r="S971" s="67"/>
      <c r="T971" s="39"/>
      <c r="U971" s="106">
        <f>IF(EXACT(O971,Y971),M971,M971*(1-'Расчет ПРЕДЗАКАЗ'!$D$10))</f>
        <v>0</v>
      </c>
      <c r="V971" s="106">
        <f t="shared" si="417"/>
        <v>0</v>
      </c>
      <c r="W971" s="106" t="e">
        <f>IF(EXACT(O971,Y971),M971,M971*(1-#REF!))</f>
        <v>#REF!</v>
      </c>
      <c r="X971" s="106" t="e">
        <f t="shared" si="418"/>
        <v>#REF!</v>
      </c>
      <c r="Y971" s="107" t="s">
        <v>72</v>
      </c>
      <c r="Z971" s="103">
        <f t="shared" si="414"/>
        <v>0</v>
      </c>
      <c r="AA971" s="103">
        <f t="shared" si="415"/>
        <v>0</v>
      </c>
      <c r="AB971" s="128" t="str">
        <f t="shared" si="419"/>
        <v/>
      </c>
      <c r="AC971" s="128" t="e">
        <f t="shared" si="420"/>
        <v>#REF!</v>
      </c>
    </row>
    <row r="972" spans="1:29" ht="50.1" customHeight="1">
      <c r="A972" s="171"/>
      <c r="B972" s="171"/>
      <c r="C972" s="174"/>
      <c r="D972" s="174"/>
      <c r="E972" s="131"/>
      <c r="F972" s="177"/>
      <c r="G972" s="180"/>
      <c r="H972" s="163"/>
      <c r="I972" s="165"/>
      <c r="J972" s="168"/>
      <c r="K972" s="62"/>
      <c r="L972" s="63"/>
      <c r="M972" s="63"/>
      <c r="N972" s="142"/>
      <c r="O972" s="127"/>
      <c r="P972" s="100"/>
      <c r="Q972" s="63">
        <f t="shared" si="416"/>
        <v>0</v>
      </c>
      <c r="R972" s="64"/>
      <c r="S972" s="67"/>
      <c r="T972" s="39"/>
      <c r="U972" s="106">
        <f>IF(EXACT(O972,Y972),M972,M972*(1-'Расчет ПРЕДЗАКАЗ'!$D$10))</f>
        <v>0</v>
      </c>
      <c r="V972" s="106">
        <f t="shared" si="417"/>
        <v>0</v>
      </c>
      <c r="W972" s="106" t="e">
        <f>IF(EXACT(O972,Y972),M972,M972*(1-#REF!))</f>
        <v>#REF!</v>
      </c>
      <c r="X972" s="106" t="e">
        <f t="shared" si="418"/>
        <v>#REF!</v>
      </c>
      <c r="Y972" s="107" t="s">
        <v>72</v>
      </c>
      <c r="Z972" s="103">
        <f t="shared" si="414"/>
        <v>0</v>
      </c>
      <c r="AA972" s="103">
        <f t="shared" si="415"/>
        <v>0</v>
      </c>
      <c r="AB972" s="128" t="str">
        <f t="shared" si="419"/>
        <v/>
      </c>
      <c r="AC972" s="128" t="e">
        <f t="shared" si="420"/>
        <v>#REF!</v>
      </c>
    </row>
    <row r="973" spans="1:29" ht="50.1" customHeight="1">
      <c r="A973" s="171"/>
      <c r="B973" s="171"/>
      <c r="C973" s="174"/>
      <c r="D973" s="174"/>
      <c r="E973" s="131"/>
      <c r="F973" s="177"/>
      <c r="G973" s="180"/>
      <c r="H973" s="163"/>
      <c r="I973" s="165"/>
      <c r="J973" s="168"/>
      <c r="K973" s="62"/>
      <c r="L973" s="63"/>
      <c r="M973" s="63"/>
      <c r="N973" s="142"/>
      <c r="O973" s="127"/>
      <c r="P973" s="100"/>
      <c r="Q973" s="63">
        <f t="shared" si="416"/>
        <v>0</v>
      </c>
      <c r="R973" s="64"/>
      <c r="S973" s="67"/>
      <c r="T973" s="39"/>
      <c r="U973" s="106">
        <f>IF(EXACT(O973,Y973),M973,M973*(1-'Расчет ПРЕДЗАКАЗ'!$D$10))</f>
        <v>0</v>
      </c>
      <c r="V973" s="106">
        <f t="shared" si="417"/>
        <v>0</v>
      </c>
      <c r="W973" s="106" t="e">
        <f>IF(EXACT(O973,Y973),M973,M973*(1-#REF!))</f>
        <v>#REF!</v>
      </c>
      <c r="X973" s="106" t="e">
        <f t="shared" si="418"/>
        <v>#REF!</v>
      </c>
      <c r="Y973" s="107" t="s">
        <v>72</v>
      </c>
      <c r="Z973" s="103">
        <f t="shared" si="414"/>
        <v>0</v>
      </c>
      <c r="AA973" s="103">
        <f t="shared" si="415"/>
        <v>0</v>
      </c>
      <c r="AB973" s="128" t="str">
        <f t="shared" si="419"/>
        <v/>
      </c>
      <c r="AC973" s="128" t="e">
        <f t="shared" si="420"/>
        <v>#REF!</v>
      </c>
    </row>
    <row r="974" spans="1:29" ht="50.1" customHeight="1">
      <c r="A974" s="171"/>
      <c r="B974" s="171"/>
      <c r="C974" s="174"/>
      <c r="D974" s="174"/>
      <c r="E974" s="131"/>
      <c r="F974" s="177"/>
      <c r="G974" s="180"/>
      <c r="H974" s="163"/>
      <c r="I974" s="165"/>
      <c r="J974" s="168"/>
      <c r="K974" s="62"/>
      <c r="L974" s="63"/>
      <c r="M974" s="63"/>
      <c r="N974" s="142"/>
      <c r="O974" s="127"/>
      <c r="P974" s="100"/>
      <c r="Q974" s="63">
        <f t="shared" si="416"/>
        <v>0</v>
      </c>
      <c r="R974" s="64"/>
      <c r="S974" s="67"/>
      <c r="T974" s="39"/>
      <c r="U974" s="106">
        <f>IF(EXACT(O974,Y974),M974,M974*(1-'Расчет ПРЕДЗАКАЗ'!$D$10))</f>
        <v>0</v>
      </c>
      <c r="V974" s="106">
        <f t="shared" si="417"/>
        <v>0</v>
      </c>
      <c r="W974" s="106" t="e">
        <f>IF(EXACT(O974,Y974),M974,M974*(1-#REF!))</f>
        <v>#REF!</v>
      </c>
      <c r="X974" s="106" t="e">
        <f t="shared" si="418"/>
        <v>#REF!</v>
      </c>
      <c r="Y974" s="107" t="s">
        <v>72</v>
      </c>
      <c r="Z974" s="103">
        <f t="shared" si="414"/>
        <v>0</v>
      </c>
      <c r="AA974" s="103">
        <f t="shared" si="415"/>
        <v>0</v>
      </c>
      <c r="AB974" s="128" t="str">
        <f t="shared" si="419"/>
        <v/>
      </c>
      <c r="AC974" s="128" t="e">
        <f t="shared" si="420"/>
        <v>#REF!</v>
      </c>
    </row>
    <row r="975" spans="1:29" ht="50.1" customHeight="1">
      <c r="A975" s="171"/>
      <c r="B975" s="171"/>
      <c r="C975" s="174"/>
      <c r="D975" s="174"/>
      <c r="E975" s="131"/>
      <c r="F975" s="177"/>
      <c r="G975" s="180"/>
      <c r="H975" s="163"/>
      <c r="I975" s="165"/>
      <c r="J975" s="168"/>
      <c r="K975" s="62"/>
      <c r="L975" s="63"/>
      <c r="M975" s="63"/>
      <c r="N975" s="142"/>
      <c r="O975" s="127"/>
      <c r="P975" s="100"/>
      <c r="Q975" s="63">
        <f t="shared" si="416"/>
        <v>0</v>
      </c>
      <c r="R975" s="64"/>
      <c r="S975" s="67"/>
      <c r="T975" s="39"/>
      <c r="U975" s="106">
        <f>IF(EXACT(O975,Y975),M975,M975*(1-'Расчет ПРЕДЗАКАЗ'!$D$10))</f>
        <v>0</v>
      </c>
      <c r="V975" s="106">
        <f t="shared" si="417"/>
        <v>0</v>
      </c>
      <c r="W975" s="106" t="e">
        <f>IF(EXACT(O975,Y975),M975,M975*(1-#REF!))</f>
        <v>#REF!</v>
      </c>
      <c r="X975" s="106" t="e">
        <f t="shared" si="418"/>
        <v>#REF!</v>
      </c>
      <c r="Y975" s="107" t="s">
        <v>72</v>
      </c>
      <c r="Z975" s="103">
        <f t="shared" si="414"/>
        <v>0</v>
      </c>
      <c r="AA975" s="103">
        <f t="shared" si="415"/>
        <v>0</v>
      </c>
      <c r="AB975" s="128" t="str">
        <f t="shared" si="419"/>
        <v/>
      </c>
      <c r="AC975" s="128" t="e">
        <f t="shared" si="420"/>
        <v>#REF!</v>
      </c>
    </row>
    <row r="976" spans="1:29" ht="50.1" customHeight="1">
      <c r="A976" s="171"/>
      <c r="B976" s="171"/>
      <c r="C976" s="174"/>
      <c r="D976" s="174"/>
      <c r="E976" s="131"/>
      <c r="F976" s="177"/>
      <c r="G976" s="180"/>
      <c r="H976" s="163"/>
      <c r="I976" s="165"/>
      <c r="J976" s="168"/>
      <c r="K976" s="62"/>
      <c r="L976" s="63"/>
      <c r="M976" s="63"/>
      <c r="N976" s="142"/>
      <c r="O976" s="127"/>
      <c r="P976" s="100"/>
      <c r="Q976" s="63">
        <f t="shared" si="416"/>
        <v>0</v>
      </c>
      <c r="R976" s="64"/>
      <c r="S976" s="67"/>
      <c r="T976" s="39"/>
      <c r="U976" s="106">
        <f>IF(EXACT(O976,Y976),M976,M976*(1-'Расчет ПРЕДЗАКАЗ'!$D$10))</f>
        <v>0</v>
      </c>
      <c r="V976" s="106">
        <f t="shared" si="417"/>
        <v>0</v>
      </c>
      <c r="W976" s="106" t="e">
        <f>IF(EXACT(O976,Y976),M976,M976*(1-#REF!))</f>
        <v>#REF!</v>
      </c>
      <c r="X976" s="106" t="e">
        <f t="shared" si="418"/>
        <v>#REF!</v>
      </c>
      <c r="Y976" s="107" t="s">
        <v>72</v>
      </c>
      <c r="Z976" s="103">
        <f t="shared" si="414"/>
        <v>0</v>
      </c>
      <c r="AA976" s="103">
        <f t="shared" si="415"/>
        <v>0</v>
      </c>
      <c r="AB976" s="128" t="str">
        <f t="shared" si="419"/>
        <v/>
      </c>
      <c r="AC976" s="128" t="e">
        <f t="shared" si="420"/>
        <v>#REF!</v>
      </c>
    </row>
    <row r="977" spans="1:29" ht="50.1" customHeight="1">
      <c r="A977" s="171"/>
      <c r="B977" s="171"/>
      <c r="C977" s="174"/>
      <c r="D977" s="174"/>
      <c r="E977" s="131"/>
      <c r="F977" s="177"/>
      <c r="G977" s="180"/>
      <c r="H977" s="163"/>
      <c r="I977" s="165"/>
      <c r="J977" s="168"/>
      <c r="K977" s="62"/>
      <c r="L977" s="63"/>
      <c r="M977" s="63"/>
      <c r="N977" s="143"/>
      <c r="O977" s="127"/>
      <c r="P977" s="100"/>
      <c r="Q977" s="63">
        <f t="shared" si="416"/>
        <v>0</v>
      </c>
      <c r="R977" s="65"/>
      <c r="S977" s="67"/>
      <c r="T977" s="40"/>
      <c r="U977" s="106">
        <f>IF(EXACT(O977,Y977),M977,M977*(1-'Расчет ПРЕДЗАКАЗ'!$D$10))</f>
        <v>0</v>
      </c>
      <c r="V977" s="106">
        <f t="shared" si="417"/>
        <v>0</v>
      </c>
      <c r="W977" s="106" t="e">
        <f>IF(EXACT(O977,Y977),M977,M977*(1-#REF!))</f>
        <v>#REF!</v>
      </c>
      <c r="X977" s="106" t="e">
        <f t="shared" si="418"/>
        <v>#REF!</v>
      </c>
      <c r="Y977" s="107" t="s">
        <v>72</v>
      </c>
      <c r="Z977" s="103">
        <f t="shared" si="414"/>
        <v>0</v>
      </c>
      <c r="AA977" s="103">
        <f t="shared" si="415"/>
        <v>0</v>
      </c>
      <c r="AB977" s="128" t="str">
        <f t="shared" si="419"/>
        <v/>
      </c>
      <c r="AC977" s="128" t="e">
        <f t="shared" si="420"/>
        <v>#REF!</v>
      </c>
    </row>
    <row r="978" spans="1:29" ht="50.1" customHeight="1">
      <c r="A978" s="171"/>
      <c r="B978" s="171"/>
      <c r="C978" s="174"/>
      <c r="D978" s="174"/>
      <c r="E978" s="131"/>
      <c r="F978" s="177"/>
      <c r="G978" s="180"/>
      <c r="H978" s="163"/>
      <c r="I978" s="165"/>
      <c r="J978" s="168"/>
      <c r="K978" s="62"/>
      <c r="L978" s="63"/>
      <c r="M978" s="63"/>
      <c r="N978" s="143"/>
      <c r="O978" s="127"/>
      <c r="P978" s="100"/>
      <c r="Q978" s="63">
        <f t="shared" si="416"/>
        <v>0</v>
      </c>
      <c r="R978" s="65"/>
      <c r="S978" s="67"/>
      <c r="T978" s="40"/>
      <c r="U978" s="106">
        <f>IF(EXACT(O978,Y978),M978,M978*(1-'Расчет ПРЕДЗАКАЗ'!$D$10))</f>
        <v>0</v>
      </c>
      <c r="V978" s="106">
        <f t="shared" si="417"/>
        <v>0</v>
      </c>
      <c r="W978" s="106" t="e">
        <f>IF(EXACT(O978,Y978),M978,M978*(1-#REF!))</f>
        <v>#REF!</v>
      </c>
      <c r="X978" s="106" t="e">
        <f t="shared" si="418"/>
        <v>#REF!</v>
      </c>
      <c r="Y978" s="107" t="s">
        <v>72</v>
      </c>
      <c r="Z978" s="103">
        <f t="shared" si="414"/>
        <v>0</v>
      </c>
      <c r="AA978" s="103">
        <f t="shared" si="415"/>
        <v>0</v>
      </c>
      <c r="AB978" s="128" t="str">
        <f t="shared" si="419"/>
        <v/>
      </c>
      <c r="AC978" s="128" t="e">
        <f t="shared" si="420"/>
        <v>#REF!</v>
      </c>
    </row>
    <row r="979" spans="1:29" ht="50.1" customHeight="1">
      <c r="A979" s="171"/>
      <c r="B979" s="171"/>
      <c r="C979" s="174"/>
      <c r="D979" s="174"/>
      <c r="E979" s="131"/>
      <c r="F979" s="177"/>
      <c r="G979" s="180"/>
      <c r="H979" s="163"/>
      <c r="I979" s="165"/>
      <c r="J979" s="168"/>
      <c r="K979" s="62"/>
      <c r="L979" s="63"/>
      <c r="M979" s="63"/>
      <c r="N979" s="65"/>
      <c r="O979" s="127"/>
      <c r="P979" s="100"/>
      <c r="Q979" s="63">
        <f t="shared" si="416"/>
        <v>0</v>
      </c>
      <c r="R979" s="65"/>
      <c r="S979" s="67"/>
      <c r="T979" s="40"/>
      <c r="U979" s="106">
        <f>IF(EXACT(O979,Y979),M979,M979*(1-'Расчет ПРЕДЗАКАЗ'!$D$10))</f>
        <v>0</v>
      </c>
      <c r="V979" s="106">
        <f t="shared" si="417"/>
        <v>0</v>
      </c>
      <c r="W979" s="106" t="e">
        <f>IF(EXACT(O979,Y979),M979,M979*(1-#REF!))</f>
        <v>#REF!</v>
      </c>
      <c r="X979" s="106" t="e">
        <f t="shared" si="418"/>
        <v>#REF!</v>
      </c>
      <c r="Y979" s="107" t="s">
        <v>72</v>
      </c>
      <c r="Z979" s="103">
        <f t="shared" si="414"/>
        <v>0</v>
      </c>
      <c r="AA979" s="103">
        <f t="shared" si="415"/>
        <v>0</v>
      </c>
      <c r="AB979" s="128" t="str">
        <f t="shared" si="419"/>
        <v/>
      </c>
      <c r="AC979" s="128" t="e">
        <f t="shared" si="420"/>
        <v>#REF!</v>
      </c>
    </row>
    <row r="980" spans="1:29" ht="50.1" customHeight="1">
      <c r="A980" s="171"/>
      <c r="B980" s="171"/>
      <c r="C980" s="174"/>
      <c r="D980" s="174"/>
      <c r="E980" s="131"/>
      <c r="F980" s="177"/>
      <c r="G980" s="180"/>
      <c r="H980" s="163"/>
      <c r="I980" s="165"/>
      <c r="J980" s="168"/>
      <c r="K980" s="62"/>
      <c r="L980" s="63"/>
      <c r="M980" s="63"/>
      <c r="N980" s="65"/>
      <c r="O980" s="127"/>
      <c r="P980" s="100"/>
      <c r="Q980" s="63">
        <f t="shared" si="416"/>
        <v>0</v>
      </c>
      <c r="R980" s="65"/>
      <c r="S980" s="67"/>
      <c r="T980" s="40"/>
      <c r="U980" s="106">
        <f>IF(EXACT(O980,Y980),M980,M980*(1-'Расчет ПРЕДЗАКАЗ'!$D$10))</f>
        <v>0</v>
      </c>
      <c r="V980" s="106">
        <f t="shared" si="417"/>
        <v>0</v>
      </c>
      <c r="W980" s="106" t="e">
        <f>IF(EXACT(O980,Y980),M980,M980*(1-#REF!))</f>
        <v>#REF!</v>
      </c>
      <c r="X980" s="106" t="e">
        <f t="shared" si="418"/>
        <v>#REF!</v>
      </c>
      <c r="Y980" s="107" t="s">
        <v>72</v>
      </c>
      <c r="Z980" s="103">
        <f t="shared" si="414"/>
        <v>0</v>
      </c>
      <c r="AA980" s="103">
        <f t="shared" si="415"/>
        <v>0</v>
      </c>
      <c r="AB980" s="128" t="str">
        <f t="shared" si="419"/>
        <v/>
      </c>
      <c r="AC980" s="128" t="e">
        <f t="shared" si="420"/>
        <v>#REF!</v>
      </c>
    </row>
    <row r="981" spans="1:29" ht="50.1" customHeight="1">
      <c r="A981" s="171"/>
      <c r="B981" s="171"/>
      <c r="C981" s="174"/>
      <c r="D981" s="174"/>
      <c r="E981" s="131"/>
      <c r="F981" s="177"/>
      <c r="G981" s="180"/>
      <c r="H981" s="163"/>
      <c r="I981" s="165"/>
      <c r="J981" s="168"/>
      <c r="K981" s="62"/>
      <c r="L981" s="63"/>
      <c r="M981" s="63"/>
      <c r="N981" s="65"/>
      <c r="O981" s="127"/>
      <c r="P981" s="100"/>
      <c r="Q981" s="63">
        <f t="shared" si="416"/>
        <v>0</v>
      </c>
      <c r="R981" s="65"/>
      <c r="S981" s="67"/>
      <c r="T981" s="40"/>
      <c r="U981" s="106">
        <f>IF(EXACT(O981,Y981),M981,M981*(1-'Расчет ПРЕДЗАКАЗ'!$D$10))</f>
        <v>0</v>
      </c>
      <c r="V981" s="106">
        <f t="shared" si="417"/>
        <v>0</v>
      </c>
      <c r="W981" s="106" t="e">
        <f>IF(EXACT(O981,Y981),M981,M981*(1-#REF!))</f>
        <v>#REF!</v>
      </c>
      <c r="X981" s="106" t="e">
        <f t="shared" si="418"/>
        <v>#REF!</v>
      </c>
      <c r="Y981" s="107" t="s">
        <v>72</v>
      </c>
      <c r="Z981" s="103">
        <f t="shared" si="414"/>
        <v>0</v>
      </c>
      <c r="AA981" s="103">
        <f t="shared" si="415"/>
        <v>0</v>
      </c>
      <c r="AB981" s="128" t="str">
        <f t="shared" si="419"/>
        <v/>
      </c>
      <c r="AC981" s="128" t="e">
        <f t="shared" si="420"/>
        <v>#REF!</v>
      </c>
    </row>
    <row r="982" spans="1:29" ht="50.1" customHeight="1">
      <c r="A982" s="172"/>
      <c r="B982" s="172"/>
      <c r="C982" s="175"/>
      <c r="D982" s="175"/>
      <c r="E982" s="132"/>
      <c r="F982" s="178"/>
      <c r="G982" s="181"/>
      <c r="H982" s="164"/>
      <c r="I982" s="166"/>
      <c r="J982" s="169"/>
      <c r="K982" s="62"/>
      <c r="L982" s="63"/>
      <c r="M982" s="63"/>
      <c r="N982" s="65"/>
      <c r="O982" s="127"/>
      <c r="P982" s="100"/>
      <c r="Q982" s="63">
        <f t="shared" si="416"/>
        <v>0</v>
      </c>
      <c r="R982" s="65"/>
      <c r="S982" s="67"/>
      <c r="T982" s="40"/>
      <c r="U982" s="106">
        <f>IF(EXACT(O982,Y982),M982,M982*(1-'Расчет ПРЕДЗАКАЗ'!$D$10))</f>
        <v>0</v>
      </c>
      <c r="V982" s="106">
        <f t="shared" si="417"/>
        <v>0</v>
      </c>
      <c r="W982" s="106" t="e">
        <f>IF(EXACT(O982,Y982),M982,M982*(1-#REF!))</f>
        <v>#REF!</v>
      </c>
      <c r="X982" s="106" t="e">
        <f t="shared" si="418"/>
        <v>#REF!</v>
      </c>
      <c r="Y982" s="107" t="s">
        <v>72</v>
      </c>
      <c r="Z982" s="103">
        <f t="shared" si="414"/>
        <v>0</v>
      </c>
      <c r="AA982" s="103">
        <f t="shared" si="415"/>
        <v>0</v>
      </c>
      <c r="AB982" s="128" t="str">
        <f t="shared" si="419"/>
        <v/>
      </c>
      <c r="AC982" s="128" t="e">
        <f t="shared" si="420"/>
        <v>#REF!</v>
      </c>
    </row>
    <row r="983" spans="1:29" ht="11.25" customHeight="1" thickBot="1"/>
    <row r="984" spans="1:29" ht="50.1" customHeight="1">
      <c r="A984" s="170">
        <v>292</v>
      </c>
      <c r="B984" s="170" t="s">
        <v>2506</v>
      </c>
      <c r="C984" s="173" t="s">
        <v>2507</v>
      </c>
      <c r="D984" s="173" t="s">
        <v>77</v>
      </c>
      <c r="E984" s="130"/>
      <c r="F984" s="176" t="s">
        <v>1641</v>
      </c>
      <c r="G984" s="179" t="s">
        <v>575</v>
      </c>
      <c r="H984" s="162" t="s">
        <v>2508</v>
      </c>
      <c r="I984" s="162" t="s">
        <v>2509</v>
      </c>
      <c r="J984" s="167" t="s">
        <v>19</v>
      </c>
      <c r="K984" s="62" t="s">
        <v>859</v>
      </c>
      <c r="L984" s="63">
        <v>4340</v>
      </c>
      <c r="M984" s="63">
        <v>2707</v>
      </c>
      <c r="N984" s="142" t="s">
        <v>2510</v>
      </c>
      <c r="O984" s="127"/>
      <c r="P984" s="100"/>
      <c r="Q984" s="63">
        <f>P984*M984</f>
        <v>0</v>
      </c>
      <c r="R984" s="64"/>
      <c r="S984" s="67">
        <v>93</v>
      </c>
      <c r="T984" s="39"/>
      <c r="U984" s="106">
        <f>IF(EXACT(O984,Y984),M984,M984*(1-'Расчет ПРЕДЗАКАЗ'!$D$10))</f>
        <v>2652.86</v>
      </c>
      <c r="V984" s="106">
        <f>P984*U984</f>
        <v>0</v>
      </c>
      <c r="W984" s="106" t="e">
        <f>IF(EXACT(O984,Y984),M984,M984*(1-#REF!))</f>
        <v>#REF!</v>
      </c>
      <c r="X984" s="123" t="e">
        <f>P984*W984</f>
        <v>#REF!</v>
      </c>
      <c r="Y984" s="124" t="s">
        <v>72</v>
      </c>
      <c r="Z984" s="103">
        <f t="shared" ref="Z984:Z998" si="421">IF(EXACT(O984,Y984),Q984,0)</f>
        <v>0</v>
      </c>
      <c r="AA984" s="103">
        <f t="shared" ref="AA984:AA998" si="422">IF(Z984=0,Q984,0)</f>
        <v>0</v>
      </c>
      <c r="AB984" s="128">
        <f>IF(U984=0,"",L984/U984-1)</f>
        <v>0.63597023589635326</v>
      </c>
      <c r="AC984" s="128" t="e">
        <f>IF(W984=0,"",L984/W984-1)</f>
        <v>#REF!</v>
      </c>
    </row>
    <row r="985" spans="1:29" ht="50.1" customHeight="1">
      <c r="A985" s="171"/>
      <c r="B985" s="171"/>
      <c r="C985" s="174"/>
      <c r="D985" s="174"/>
      <c r="E985" s="131"/>
      <c r="F985" s="177"/>
      <c r="G985" s="180"/>
      <c r="H985" s="163"/>
      <c r="I985" s="165"/>
      <c r="J985" s="168"/>
      <c r="K985" s="62" t="s">
        <v>861</v>
      </c>
      <c r="L985" s="63">
        <v>4340</v>
      </c>
      <c r="M985" s="63">
        <v>2707</v>
      </c>
      <c r="N985" s="142" t="s">
        <v>2511</v>
      </c>
      <c r="O985" s="127"/>
      <c r="P985" s="100"/>
      <c r="Q985" s="63">
        <f t="shared" ref="Q985:Q998" si="423">P985*M985</f>
        <v>0</v>
      </c>
      <c r="R985" s="64"/>
      <c r="S985" s="67">
        <v>13</v>
      </c>
      <c r="T985" s="39"/>
      <c r="U985" s="106">
        <f>IF(EXACT(O985,Y985),M985,M985*(1-'Расчет ПРЕДЗАКАЗ'!$D$10))</f>
        <v>2652.86</v>
      </c>
      <c r="V985" s="106">
        <f t="shared" ref="V985:V998" si="424">P985*U985</f>
        <v>0</v>
      </c>
      <c r="W985" s="106" t="e">
        <f>IF(EXACT(O985,Y985),M985,M985*(1-#REF!))</f>
        <v>#REF!</v>
      </c>
      <c r="X985" s="106" t="e">
        <f t="shared" ref="X985:X998" si="425">P985*W985</f>
        <v>#REF!</v>
      </c>
      <c r="Y985" s="107" t="s">
        <v>72</v>
      </c>
      <c r="Z985" s="103">
        <f t="shared" si="421"/>
        <v>0</v>
      </c>
      <c r="AA985" s="103">
        <f t="shared" si="422"/>
        <v>0</v>
      </c>
      <c r="AB985" s="128">
        <f t="shared" ref="AB985:AB998" si="426">IF(U985=0,"",L985/U985-1)</f>
        <v>0.63597023589635326</v>
      </c>
      <c r="AC985" s="128" t="e">
        <f t="shared" ref="AC985:AC998" si="427">IF(W985=0,"",L985/W985-1)</f>
        <v>#REF!</v>
      </c>
    </row>
    <row r="986" spans="1:29" ht="50.1" customHeight="1">
      <c r="A986" s="171"/>
      <c r="B986" s="171"/>
      <c r="C986" s="174"/>
      <c r="D986" s="174"/>
      <c r="E986" s="131"/>
      <c r="F986" s="177"/>
      <c r="G986" s="180"/>
      <c r="H986" s="163"/>
      <c r="I986" s="165"/>
      <c r="J986" s="168"/>
      <c r="K986" s="62" t="s">
        <v>1040</v>
      </c>
      <c r="L986" s="63">
        <v>4340</v>
      </c>
      <c r="M986" s="63">
        <v>2707</v>
      </c>
      <c r="N986" s="142" t="s">
        <v>2512</v>
      </c>
      <c r="O986" s="127"/>
      <c r="P986" s="100"/>
      <c r="Q986" s="63">
        <f t="shared" si="423"/>
        <v>0</v>
      </c>
      <c r="R986" s="64"/>
      <c r="S986" s="67">
        <v>133</v>
      </c>
      <c r="T986" s="39"/>
      <c r="U986" s="106">
        <f>IF(EXACT(O986,Y986),M986,M986*(1-'Расчет ПРЕДЗАКАЗ'!$D$10))</f>
        <v>2652.86</v>
      </c>
      <c r="V986" s="106">
        <f t="shared" si="424"/>
        <v>0</v>
      </c>
      <c r="W986" s="106" t="e">
        <f>IF(EXACT(O986,Y986),M986,M986*(1-#REF!))</f>
        <v>#REF!</v>
      </c>
      <c r="X986" s="106" t="e">
        <f t="shared" si="425"/>
        <v>#REF!</v>
      </c>
      <c r="Y986" s="107" t="s">
        <v>72</v>
      </c>
      <c r="Z986" s="103">
        <f t="shared" si="421"/>
        <v>0</v>
      </c>
      <c r="AA986" s="103">
        <f t="shared" si="422"/>
        <v>0</v>
      </c>
      <c r="AB986" s="128">
        <f t="shared" si="426"/>
        <v>0.63597023589635326</v>
      </c>
      <c r="AC986" s="128" t="e">
        <f t="shared" si="427"/>
        <v>#REF!</v>
      </c>
    </row>
    <row r="987" spans="1:29" ht="50.1" customHeight="1">
      <c r="A987" s="171"/>
      <c r="B987" s="171"/>
      <c r="C987" s="174"/>
      <c r="D987" s="174"/>
      <c r="E987" s="131"/>
      <c r="F987" s="177"/>
      <c r="G987" s="180"/>
      <c r="H987" s="163"/>
      <c r="I987" s="165"/>
      <c r="J987" s="168"/>
      <c r="K987" s="62" t="s">
        <v>1043</v>
      </c>
      <c r="L987" s="63">
        <v>4340</v>
      </c>
      <c r="M987" s="63">
        <v>2707</v>
      </c>
      <c r="N987" s="142" t="s">
        <v>2513</v>
      </c>
      <c r="O987" s="127"/>
      <c r="P987" s="100"/>
      <c r="Q987" s="63">
        <f t="shared" si="423"/>
        <v>0</v>
      </c>
      <c r="R987" s="64"/>
      <c r="S987" s="67">
        <v>32</v>
      </c>
      <c r="T987" s="39"/>
      <c r="U987" s="106">
        <f>IF(EXACT(O987,Y987),M987,M987*(1-'Расчет ПРЕДЗАКАЗ'!$D$10))</f>
        <v>2652.86</v>
      </c>
      <c r="V987" s="106">
        <f t="shared" si="424"/>
        <v>0</v>
      </c>
      <c r="W987" s="106" t="e">
        <f>IF(EXACT(O987,Y987),M987,M987*(1-#REF!))</f>
        <v>#REF!</v>
      </c>
      <c r="X987" s="106" t="e">
        <f t="shared" si="425"/>
        <v>#REF!</v>
      </c>
      <c r="Y987" s="107" t="s">
        <v>72</v>
      </c>
      <c r="Z987" s="103">
        <f t="shared" si="421"/>
        <v>0</v>
      </c>
      <c r="AA987" s="103">
        <f t="shared" si="422"/>
        <v>0</v>
      </c>
      <c r="AB987" s="128">
        <f t="shared" si="426"/>
        <v>0.63597023589635326</v>
      </c>
      <c r="AC987" s="128" t="e">
        <f t="shared" si="427"/>
        <v>#REF!</v>
      </c>
    </row>
    <row r="988" spans="1:29" ht="50.1" customHeight="1">
      <c r="A988" s="171"/>
      <c r="B988" s="171"/>
      <c r="C988" s="174"/>
      <c r="D988" s="174"/>
      <c r="E988" s="131"/>
      <c r="F988" s="177"/>
      <c r="G988" s="180"/>
      <c r="H988" s="163"/>
      <c r="I988" s="165"/>
      <c r="J988" s="168"/>
      <c r="K988" s="62" t="s">
        <v>1741</v>
      </c>
      <c r="L988" s="63">
        <v>4340</v>
      </c>
      <c r="M988" s="63">
        <v>2707</v>
      </c>
      <c r="N988" s="142" t="s">
        <v>2514</v>
      </c>
      <c r="O988" s="127"/>
      <c r="P988" s="100"/>
      <c r="Q988" s="63">
        <f t="shared" si="423"/>
        <v>0</v>
      </c>
      <c r="R988" s="64"/>
      <c r="S988" s="67">
        <v>20</v>
      </c>
      <c r="T988" s="39"/>
      <c r="U988" s="106">
        <f>IF(EXACT(O988,Y988),M988,M988*(1-'Расчет ПРЕДЗАКАЗ'!$D$10))</f>
        <v>2652.86</v>
      </c>
      <c r="V988" s="106">
        <f t="shared" si="424"/>
        <v>0</v>
      </c>
      <c r="W988" s="106" t="e">
        <f>IF(EXACT(O988,Y988),M988,M988*(1-#REF!))</f>
        <v>#REF!</v>
      </c>
      <c r="X988" s="106" t="e">
        <f t="shared" si="425"/>
        <v>#REF!</v>
      </c>
      <c r="Y988" s="107" t="s">
        <v>72</v>
      </c>
      <c r="Z988" s="103">
        <f t="shared" si="421"/>
        <v>0</v>
      </c>
      <c r="AA988" s="103">
        <f t="shared" si="422"/>
        <v>0</v>
      </c>
      <c r="AB988" s="128">
        <f t="shared" si="426"/>
        <v>0.63597023589635326</v>
      </c>
      <c r="AC988" s="128" t="e">
        <f t="shared" si="427"/>
        <v>#REF!</v>
      </c>
    </row>
    <row r="989" spans="1:29" ht="50.1" customHeight="1">
      <c r="A989" s="171"/>
      <c r="B989" s="171"/>
      <c r="C989" s="174"/>
      <c r="D989" s="174"/>
      <c r="E989" s="131"/>
      <c r="F989" s="177"/>
      <c r="G989" s="180"/>
      <c r="H989" s="163"/>
      <c r="I989" s="165"/>
      <c r="J989" s="168"/>
      <c r="K989" s="62"/>
      <c r="L989" s="63"/>
      <c r="M989" s="63"/>
      <c r="N989" s="142"/>
      <c r="O989" s="127"/>
      <c r="P989" s="100"/>
      <c r="Q989" s="63">
        <f t="shared" si="423"/>
        <v>0</v>
      </c>
      <c r="R989" s="64"/>
      <c r="S989" s="67"/>
      <c r="T989" s="39"/>
      <c r="U989" s="106">
        <f>IF(EXACT(O989,Y989),M989,M989*(1-'Расчет ПРЕДЗАКАЗ'!$D$10))</f>
        <v>0</v>
      </c>
      <c r="V989" s="106">
        <f t="shared" si="424"/>
        <v>0</v>
      </c>
      <c r="W989" s="106" t="e">
        <f>IF(EXACT(O989,Y989),M989,M989*(1-#REF!))</f>
        <v>#REF!</v>
      </c>
      <c r="X989" s="106" t="e">
        <f t="shared" si="425"/>
        <v>#REF!</v>
      </c>
      <c r="Y989" s="107" t="s">
        <v>72</v>
      </c>
      <c r="Z989" s="103">
        <f t="shared" si="421"/>
        <v>0</v>
      </c>
      <c r="AA989" s="103">
        <f t="shared" si="422"/>
        <v>0</v>
      </c>
      <c r="AB989" s="128" t="str">
        <f t="shared" si="426"/>
        <v/>
      </c>
      <c r="AC989" s="128" t="e">
        <f t="shared" si="427"/>
        <v>#REF!</v>
      </c>
    </row>
    <row r="990" spans="1:29" ht="50.1" customHeight="1">
      <c r="A990" s="171"/>
      <c r="B990" s="171"/>
      <c r="C990" s="174"/>
      <c r="D990" s="174"/>
      <c r="E990" s="131"/>
      <c r="F990" s="177"/>
      <c r="G990" s="180"/>
      <c r="H990" s="163"/>
      <c r="I990" s="165"/>
      <c r="J990" s="168"/>
      <c r="K990" s="62"/>
      <c r="L990" s="63"/>
      <c r="M990" s="63"/>
      <c r="N990" s="142"/>
      <c r="O990" s="127"/>
      <c r="P990" s="100"/>
      <c r="Q990" s="63">
        <f t="shared" si="423"/>
        <v>0</v>
      </c>
      <c r="R990" s="64"/>
      <c r="S990" s="67"/>
      <c r="T990" s="39"/>
      <c r="U990" s="106">
        <f>IF(EXACT(O990,Y990),M990,M990*(1-'Расчет ПРЕДЗАКАЗ'!$D$10))</f>
        <v>0</v>
      </c>
      <c r="V990" s="106">
        <f t="shared" si="424"/>
        <v>0</v>
      </c>
      <c r="W990" s="106" t="e">
        <f>IF(EXACT(O990,Y990),M990,M990*(1-#REF!))</f>
        <v>#REF!</v>
      </c>
      <c r="X990" s="106" t="e">
        <f t="shared" si="425"/>
        <v>#REF!</v>
      </c>
      <c r="Y990" s="107" t="s">
        <v>72</v>
      </c>
      <c r="Z990" s="103">
        <f t="shared" si="421"/>
        <v>0</v>
      </c>
      <c r="AA990" s="103">
        <f t="shared" si="422"/>
        <v>0</v>
      </c>
      <c r="AB990" s="128" t="str">
        <f t="shared" si="426"/>
        <v/>
      </c>
      <c r="AC990" s="128" t="e">
        <f t="shared" si="427"/>
        <v>#REF!</v>
      </c>
    </row>
    <row r="991" spans="1:29" ht="50.1" customHeight="1">
      <c r="A991" s="171"/>
      <c r="B991" s="171"/>
      <c r="C991" s="174"/>
      <c r="D991" s="174"/>
      <c r="E991" s="131"/>
      <c r="F991" s="177"/>
      <c r="G991" s="180"/>
      <c r="H991" s="163"/>
      <c r="I991" s="165"/>
      <c r="J991" s="168"/>
      <c r="K991" s="62"/>
      <c r="L991" s="63"/>
      <c r="M991" s="63"/>
      <c r="N991" s="142"/>
      <c r="O991" s="127"/>
      <c r="P991" s="100"/>
      <c r="Q991" s="63">
        <f t="shared" si="423"/>
        <v>0</v>
      </c>
      <c r="R991" s="64"/>
      <c r="S991" s="67"/>
      <c r="T991" s="39"/>
      <c r="U991" s="106">
        <f>IF(EXACT(O991,Y991),M991,M991*(1-'Расчет ПРЕДЗАКАЗ'!$D$10))</f>
        <v>0</v>
      </c>
      <c r="V991" s="106">
        <f t="shared" si="424"/>
        <v>0</v>
      </c>
      <c r="W991" s="106" t="e">
        <f>IF(EXACT(O991,Y991),M991,M991*(1-#REF!))</f>
        <v>#REF!</v>
      </c>
      <c r="X991" s="106" t="e">
        <f t="shared" si="425"/>
        <v>#REF!</v>
      </c>
      <c r="Y991" s="107" t="s">
        <v>72</v>
      </c>
      <c r="Z991" s="103">
        <f t="shared" si="421"/>
        <v>0</v>
      </c>
      <c r="AA991" s="103">
        <f t="shared" si="422"/>
        <v>0</v>
      </c>
      <c r="AB991" s="128" t="str">
        <f t="shared" si="426"/>
        <v/>
      </c>
      <c r="AC991" s="128" t="e">
        <f t="shared" si="427"/>
        <v>#REF!</v>
      </c>
    </row>
    <row r="992" spans="1:29" ht="50.1" customHeight="1">
      <c r="A992" s="171"/>
      <c r="B992" s="171"/>
      <c r="C992" s="174"/>
      <c r="D992" s="174"/>
      <c r="E992" s="131"/>
      <c r="F992" s="177"/>
      <c r="G992" s="180"/>
      <c r="H992" s="163"/>
      <c r="I992" s="165"/>
      <c r="J992" s="168"/>
      <c r="K992" s="62"/>
      <c r="L992" s="63"/>
      <c r="M992" s="63"/>
      <c r="N992" s="142"/>
      <c r="O992" s="127"/>
      <c r="P992" s="100"/>
      <c r="Q992" s="63">
        <f t="shared" si="423"/>
        <v>0</v>
      </c>
      <c r="R992" s="64"/>
      <c r="S992" s="67"/>
      <c r="T992" s="39"/>
      <c r="U992" s="106">
        <f>IF(EXACT(O992,Y992),M992,M992*(1-'Расчет ПРЕДЗАКАЗ'!$D$10))</f>
        <v>0</v>
      </c>
      <c r="V992" s="106">
        <f t="shared" si="424"/>
        <v>0</v>
      </c>
      <c r="W992" s="106" t="e">
        <f>IF(EXACT(O992,Y992),M992,M992*(1-#REF!))</f>
        <v>#REF!</v>
      </c>
      <c r="X992" s="106" t="e">
        <f t="shared" si="425"/>
        <v>#REF!</v>
      </c>
      <c r="Y992" s="107" t="s">
        <v>72</v>
      </c>
      <c r="Z992" s="103">
        <f t="shared" si="421"/>
        <v>0</v>
      </c>
      <c r="AA992" s="103">
        <f t="shared" si="422"/>
        <v>0</v>
      </c>
      <c r="AB992" s="128" t="str">
        <f t="shared" si="426"/>
        <v/>
      </c>
      <c r="AC992" s="128" t="e">
        <f t="shared" si="427"/>
        <v>#REF!</v>
      </c>
    </row>
    <row r="993" spans="1:29" ht="50.1" customHeight="1">
      <c r="A993" s="171"/>
      <c r="B993" s="171"/>
      <c r="C993" s="174"/>
      <c r="D993" s="174"/>
      <c r="E993" s="131"/>
      <c r="F993" s="177"/>
      <c r="G993" s="180"/>
      <c r="H993" s="163"/>
      <c r="I993" s="165"/>
      <c r="J993" s="168"/>
      <c r="K993" s="62"/>
      <c r="L993" s="63"/>
      <c r="M993" s="63"/>
      <c r="N993" s="143"/>
      <c r="O993" s="127"/>
      <c r="P993" s="100"/>
      <c r="Q993" s="63">
        <f t="shared" si="423"/>
        <v>0</v>
      </c>
      <c r="R993" s="65"/>
      <c r="S993" s="67"/>
      <c r="T993" s="40"/>
      <c r="U993" s="106">
        <f>IF(EXACT(O993,Y993),M993,M993*(1-'Расчет ПРЕДЗАКАЗ'!$D$10))</f>
        <v>0</v>
      </c>
      <c r="V993" s="106">
        <f t="shared" si="424"/>
        <v>0</v>
      </c>
      <c r="W993" s="106" t="e">
        <f>IF(EXACT(O993,Y993),M993,M993*(1-#REF!))</f>
        <v>#REF!</v>
      </c>
      <c r="X993" s="106" t="e">
        <f t="shared" si="425"/>
        <v>#REF!</v>
      </c>
      <c r="Y993" s="107" t="s">
        <v>72</v>
      </c>
      <c r="Z993" s="103">
        <f t="shared" si="421"/>
        <v>0</v>
      </c>
      <c r="AA993" s="103">
        <f t="shared" si="422"/>
        <v>0</v>
      </c>
      <c r="AB993" s="128" t="str">
        <f t="shared" si="426"/>
        <v/>
      </c>
      <c r="AC993" s="128" t="e">
        <f t="shared" si="427"/>
        <v>#REF!</v>
      </c>
    </row>
    <row r="994" spans="1:29" ht="50.1" customHeight="1">
      <c r="A994" s="171"/>
      <c r="B994" s="171"/>
      <c r="C994" s="174"/>
      <c r="D994" s="174"/>
      <c r="E994" s="131"/>
      <c r="F994" s="177"/>
      <c r="G994" s="180"/>
      <c r="H994" s="163"/>
      <c r="I994" s="165"/>
      <c r="J994" s="168"/>
      <c r="K994" s="62"/>
      <c r="L994" s="63"/>
      <c r="M994" s="63"/>
      <c r="N994" s="143"/>
      <c r="O994" s="127"/>
      <c r="P994" s="100"/>
      <c r="Q994" s="63">
        <f t="shared" si="423"/>
        <v>0</v>
      </c>
      <c r="R994" s="65"/>
      <c r="S994" s="67"/>
      <c r="T994" s="40"/>
      <c r="U994" s="106">
        <f>IF(EXACT(O994,Y994),M994,M994*(1-'Расчет ПРЕДЗАКАЗ'!$D$10))</f>
        <v>0</v>
      </c>
      <c r="V994" s="106">
        <f t="shared" si="424"/>
        <v>0</v>
      </c>
      <c r="W994" s="106" t="e">
        <f>IF(EXACT(O994,Y994),M994,M994*(1-#REF!))</f>
        <v>#REF!</v>
      </c>
      <c r="X994" s="106" t="e">
        <f t="shared" si="425"/>
        <v>#REF!</v>
      </c>
      <c r="Y994" s="107" t="s">
        <v>72</v>
      </c>
      <c r="Z994" s="103">
        <f t="shared" si="421"/>
        <v>0</v>
      </c>
      <c r="AA994" s="103">
        <f t="shared" si="422"/>
        <v>0</v>
      </c>
      <c r="AB994" s="128" t="str">
        <f t="shared" si="426"/>
        <v/>
      </c>
      <c r="AC994" s="128" t="e">
        <f t="shared" si="427"/>
        <v>#REF!</v>
      </c>
    </row>
    <row r="995" spans="1:29" ht="50.1" customHeight="1">
      <c r="A995" s="171"/>
      <c r="B995" s="171"/>
      <c r="C995" s="174"/>
      <c r="D995" s="174"/>
      <c r="E995" s="131"/>
      <c r="F995" s="177"/>
      <c r="G995" s="180"/>
      <c r="H995" s="163"/>
      <c r="I995" s="165"/>
      <c r="J995" s="168"/>
      <c r="K995" s="62"/>
      <c r="L995" s="63"/>
      <c r="M995" s="63"/>
      <c r="N995" s="65"/>
      <c r="O995" s="127"/>
      <c r="P995" s="100"/>
      <c r="Q995" s="63">
        <f t="shared" si="423"/>
        <v>0</v>
      </c>
      <c r="R995" s="65"/>
      <c r="S995" s="67"/>
      <c r="T995" s="40"/>
      <c r="U995" s="106">
        <f>IF(EXACT(O995,Y995),M995,M995*(1-'Расчет ПРЕДЗАКАЗ'!$D$10))</f>
        <v>0</v>
      </c>
      <c r="V995" s="106">
        <f t="shared" si="424"/>
        <v>0</v>
      </c>
      <c r="W995" s="106" t="e">
        <f>IF(EXACT(O995,Y995),M995,M995*(1-#REF!))</f>
        <v>#REF!</v>
      </c>
      <c r="X995" s="106" t="e">
        <f t="shared" si="425"/>
        <v>#REF!</v>
      </c>
      <c r="Y995" s="107" t="s">
        <v>72</v>
      </c>
      <c r="Z995" s="103">
        <f t="shared" si="421"/>
        <v>0</v>
      </c>
      <c r="AA995" s="103">
        <f t="shared" si="422"/>
        <v>0</v>
      </c>
      <c r="AB995" s="128" t="str">
        <f t="shared" si="426"/>
        <v/>
      </c>
      <c r="AC995" s="128" t="e">
        <f t="shared" si="427"/>
        <v>#REF!</v>
      </c>
    </row>
    <row r="996" spans="1:29" ht="50.1" customHeight="1">
      <c r="A996" s="171"/>
      <c r="B996" s="171"/>
      <c r="C996" s="174"/>
      <c r="D996" s="174"/>
      <c r="E996" s="131"/>
      <c r="F996" s="177"/>
      <c r="G996" s="180"/>
      <c r="H996" s="163"/>
      <c r="I996" s="165"/>
      <c r="J996" s="168"/>
      <c r="K996" s="62"/>
      <c r="L996" s="63"/>
      <c r="M996" s="63"/>
      <c r="N996" s="65"/>
      <c r="O996" s="127"/>
      <c r="P996" s="100"/>
      <c r="Q996" s="63">
        <f t="shared" si="423"/>
        <v>0</v>
      </c>
      <c r="R996" s="65"/>
      <c r="S996" s="67"/>
      <c r="T996" s="40"/>
      <c r="U996" s="106">
        <f>IF(EXACT(O996,Y996),M996,M996*(1-'Расчет ПРЕДЗАКАЗ'!$D$10))</f>
        <v>0</v>
      </c>
      <c r="V996" s="106">
        <f t="shared" si="424"/>
        <v>0</v>
      </c>
      <c r="W996" s="106" t="e">
        <f>IF(EXACT(O996,Y996),M996,M996*(1-#REF!))</f>
        <v>#REF!</v>
      </c>
      <c r="X996" s="106" t="e">
        <f t="shared" si="425"/>
        <v>#REF!</v>
      </c>
      <c r="Y996" s="107" t="s">
        <v>72</v>
      </c>
      <c r="Z996" s="103">
        <f t="shared" si="421"/>
        <v>0</v>
      </c>
      <c r="AA996" s="103">
        <f t="shared" si="422"/>
        <v>0</v>
      </c>
      <c r="AB996" s="128" t="str">
        <f t="shared" si="426"/>
        <v/>
      </c>
      <c r="AC996" s="128" t="e">
        <f t="shared" si="427"/>
        <v>#REF!</v>
      </c>
    </row>
    <row r="997" spans="1:29" ht="50.1" customHeight="1">
      <c r="A997" s="171"/>
      <c r="B997" s="171"/>
      <c r="C997" s="174"/>
      <c r="D997" s="174"/>
      <c r="E997" s="131"/>
      <c r="F997" s="177"/>
      <c r="G997" s="180"/>
      <c r="H997" s="163"/>
      <c r="I997" s="165"/>
      <c r="J997" s="168"/>
      <c r="K997" s="62"/>
      <c r="L997" s="63"/>
      <c r="M997" s="63"/>
      <c r="N997" s="65"/>
      <c r="O997" s="127"/>
      <c r="P997" s="100"/>
      <c r="Q997" s="63">
        <f t="shared" si="423"/>
        <v>0</v>
      </c>
      <c r="R997" s="65"/>
      <c r="S997" s="67"/>
      <c r="T997" s="40"/>
      <c r="U997" s="106">
        <f>IF(EXACT(O997,Y997),M997,M997*(1-'Расчет ПРЕДЗАКАЗ'!$D$10))</f>
        <v>0</v>
      </c>
      <c r="V997" s="106">
        <f t="shared" si="424"/>
        <v>0</v>
      </c>
      <c r="W997" s="106" t="e">
        <f>IF(EXACT(O997,Y997),M997,M997*(1-#REF!))</f>
        <v>#REF!</v>
      </c>
      <c r="X997" s="106" t="e">
        <f t="shared" si="425"/>
        <v>#REF!</v>
      </c>
      <c r="Y997" s="107" t="s">
        <v>72</v>
      </c>
      <c r="Z997" s="103">
        <f t="shared" si="421"/>
        <v>0</v>
      </c>
      <c r="AA997" s="103">
        <f t="shared" si="422"/>
        <v>0</v>
      </c>
      <c r="AB997" s="128" t="str">
        <f t="shared" si="426"/>
        <v/>
      </c>
      <c r="AC997" s="128" t="e">
        <f t="shared" si="427"/>
        <v>#REF!</v>
      </c>
    </row>
    <row r="998" spans="1:29" ht="50.1" customHeight="1">
      <c r="A998" s="172"/>
      <c r="B998" s="172"/>
      <c r="C998" s="175"/>
      <c r="D998" s="175"/>
      <c r="E998" s="132"/>
      <c r="F998" s="178"/>
      <c r="G998" s="181"/>
      <c r="H998" s="164"/>
      <c r="I998" s="166"/>
      <c r="J998" s="169"/>
      <c r="K998" s="62"/>
      <c r="L998" s="63"/>
      <c r="M998" s="63"/>
      <c r="N998" s="65"/>
      <c r="O998" s="127"/>
      <c r="P998" s="100"/>
      <c r="Q998" s="63">
        <f t="shared" si="423"/>
        <v>0</v>
      </c>
      <c r="R998" s="65"/>
      <c r="S998" s="67"/>
      <c r="T998" s="40"/>
      <c r="U998" s="106">
        <f>IF(EXACT(O998,Y998),M998,M998*(1-'Расчет ПРЕДЗАКАЗ'!$D$10))</f>
        <v>0</v>
      </c>
      <c r="V998" s="106">
        <f t="shared" si="424"/>
        <v>0</v>
      </c>
      <c r="W998" s="106" t="e">
        <f>IF(EXACT(O998,Y998),M998,M998*(1-#REF!))</f>
        <v>#REF!</v>
      </c>
      <c r="X998" s="106" t="e">
        <f t="shared" si="425"/>
        <v>#REF!</v>
      </c>
      <c r="Y998" s="107" t="s">
        <v>72</v>
      </c>
      <c r="Z998" s="103">
        <f t="shared" si="421"/>
        <v>0</v>
      </c>
      <c r="AA998" s="103">
        <f t="shared" si="422"/>
        <v>0</v>
      </c>
      <c r="AB998" s="128" t="str">
        <f t="shared" si="426"/>
        <v/>
      </c>
      <c r="AC998" s="128" t="e">
        <f t="shared" si="427"/>
        <v>#REF!</v>
      </c>
    </row>
    <row r="999" spans="1:29" ht="11.25" customHeight="1" thickBot="1"/>
    <row r="1000" spans="1:29" ht="50.1" customHeight="1">
      <c r="A1000" s="170">
        <v>293</v>
      </c>
      <c r="B1000" s="170" t="s">
        <v>2515</v>
      </c>
      <c r="C1000" s="173" t="s">
        <v>2516</v>
      </c>
      <c r="D1000" s="173" t="s">
        <v>77</v>
      </c>
      <c r="E1000" s="130"/>
      <c r="F1000" s="176" t="s">
        <v>1641</v>
      </c>
      <c r="G1000" s="179" t="s">
        <v>919</v>
      </c>
      <c r="H1000" s="162" t="s">
        <v>2508</v>
      </c>
      <c r="I1000" s="162" t="s">
        <v>2517</v>
      </c>
      <c r="J1000" s="167" t="s">
        <v>19</v>
      </c>
      <c r="K1000" s="62" t="s">
        <v>859</v>
      </c>
      <c r="L1000" s="63">
        <v>4340</v>
      </c>
      <c r="M1000" s="63">
        <v>2707</v>
      </c>
      <c r="N1000" s="142" t="s">
        <v>2518</v>
      </c>
      <c r="O1000" s="127"/>
      <c r="P1000" s="100"/>
      <c r="Q1000" s="63">
        <f>P1000*M1000</f>
        <v>0</v>
      </c>
      <c r="R1000" s="64"/>
      <c r="S1000" s="67">
        <v>104</v>
      </c>
      <c r="T1000" s="39"/>
      <c r="U1000" s="106">
        <f>IF(EXACT(O1000,Y1000),M1000,M1000*(1-'Расчет ПРЕДЗАКАЗ'!$D$10))</f>
        <v>2652.86</v>
      </c>
      <c r="V1000" s="106">
        <f>P1000*U1000</f>
        <v>0</v>
      </c>
      <c r="W1000" s="106" t="e">
        <f>IF(EXACT(O1000,Y1000),M1000,M1000*(1-#REF!))</f>
        <v>#REF!</v>
      </c>
      <c r="X1000" s="123" t="e">
        <f>P1000*W1000</f>
        <v>#REF!</v>
      </c>
      <c r="Y1000" s="124" t="s">
        <v>72</v>
      </c>
      <c r="Z1000" s="103">
        <f t="shared" ref="Z1000:Z1014" si="428">IF(EXACT(O1000,Y1000),Q1000,0)</f>
        <v>0</v>
      </c>
      <c r="AA1000" s="103">
        <f t="shared" ref="AA1000:AA1014" si="429">IF(Z1000=0,Q1000,0)</f>
        <v>0</v>
      </c>
      <c r="AB1000" s="128">
        <f>IF(U1000=0,"",L1000/U1000-1)</f>
        <v>0.63597023589635326</v>
      </c>
      <c r="AC1000" s="128" t="e">
        <f>IF(W1000=0,"",L1000/W1000-1)</f>
        <v>#REF!</v>
      </c>
    </row>
    <row r="1001" spans="1:29" ht="50.1" customHeight="1">
      <c r="A1001" s="171"/>
      <c r="B1001" s="171"/>
      <c r="C1001" s="174"/>
      <c r="D1001" s="174"/>
      <c r="E1001" s="131"/>
      <c r="F1001" s="177"/>
      <c r="G1001" s="180"/>
      <c r="H1001" s="163"/>
      <c r="I1001" s="165"/>
      <c r="J1001" s="168"/>
      <c r="K1001" s="62" t="s">
        <v>861</v>
      </c>
      <c r="L1001" s="63">
        <v>4340</v>
      </c>
      <c r="M1001" s="63">
        <v>2707</v>
      </c>
      <c r="N1001" s="142" t="s">
        <v>2519</v>
      </c>
      <c r="O1001" s="127"/>
      <c r="P1001" s="100"/>
      <c r="Q1001" s="63">
        <f t="shared" ref="Q1001:Q1014" si="430">P1001*M1001</f>
        <v>0</v>
      </c>
      <c r="R1001" s="64"/>
      <c r="S1001" s="67">
        <v>16</v>
      </c>
      <c r="T1001" s="39"/>
      <c r="U1001" s="106">
        <f>IF(EXACT(O1001,Y1001),M1001,M1001*(1-'Расчет ПРЕДЗАКАЗ'!$D$10))</f>
        <v>2652.86</v>
      </c>
      <c r="V1001" s="106">
        <f t="shared" ref="V1001:V1014" si="431">P1001*U1001</f>
        <v>0</v>
      </c>
      <c r="W1001" s="106" t="e">
        <f>IF(EXACT(O1001,Y1001),M1001,M1001*(1-#REF!))</f>
        <v>#REF!</v>
      </c>
      <c r="X1001" s="106" t="e">
        <f t="shared" ref="X1001:X1014" si="432">P1001*W1001</f>
        <v>#REF!</v>
      </c>
      <c r="Y1001" s="107" t="s">
        <v>72</v>
      </c>
      <c r="Z1001" s="103">
        <f t="shared" si="428"/>
        <v>0</v>
      </c>
      <c r="AA1001" s="103">
        <f t="shared" si="429"/>
        <v>0</v>
      </c>
      <c r="AB1001" s="128">
        <f t="shared" ref="AB1001:AB1014" si="433">IF(U1001=0,"",L1001/U1001-1)</f>
        <v>0.63597023589635326</v>
      </c>
      <c r="AC1001" s="128" t="e">
        <f t="shared" ref="AC1001:AC1014" si="434">IF(W1001=0,"",L1001/W1001-1)</f>
        <v>#REF!</v>
      </c>
    </row>
    <row r="1002" spans="1:29" ht="50.1" customHeight="1">
      <c r="A1002" s="171"/>
      <c r="B1002" s="171"/>
      <c r="C1002" s="174"/>
      <c r="D1002" s="174"/>
      <c r="E1002" s="131"/>
      <c r="F1002" s="177"/>
      <c r="G1002" s="180"/>
      <c r="H1002" s="163"/>
      <c r="I1002" s="165"/>
      <c r="J1002" s="168"/>
      <c r="K1002" s="62" t="s">
        <v>1040</v>
      </c>
      <c r="L1002" s="63">
        <v>4340</v>
      </c>
      <c r="M1002" s="63">
        <v>2707</v>
      </c>
      <c r="N1002" s="142" t="s">
        <v>2520</v>
      </c>
      <c r="O1002" s="127"/>
      <c r="P1002" s="100"/>
      <c r="Q1002" s="63">
        <f t="shared" si="430"/>
        <v>0</v>
      </c>
      <c r="R1002" s="64"/>
      <c r="S1002" s="67">
        <v>130</v>
      </c>
      <c r="T1002" s="39"/>
      <c r="U1002" s="106">
        <f>IF(EXACT(O1002,Y1002),M1002,M1002*(1-'Расчет ПРЕДЗАКАЗ'!$D$10))</f>
        <v>2652.86</v>
      </c>
      <c r="V1002" s="106">
        <f t="shared" si="431"/>
        <v>0</v>
      </c>
      <c r="W1002" s="106" t="e">
        <f>IF(EXACT(O1002,Y1002),M1002,M1002*(1-#REF!))</f>
        <v>#REF!</v>
      </c>
      <c r="X1002" s="106" t="e">
        <f t="shared" si="432"/>
        <v>#REF!</v>
      </c>
      <c r="Y1002" s="107" t="s">
        <v>72</v>
      </c>
      <c r="Z1002" s="103">
        <f t="shared" si="428"/>
        <v>0</v>
      </c>
      <c r="AA1002" s="103">
        <f t="shared" si="429"/>
        <v>0</v>
      </c>
      <c r="AB1002" s="128">
        <f t="shared" si="433"/>
        <v>0.63597023589635326</v>
      </c>
      <c r="AC1002" s="128" t="e">
        <f t="shared" si="434"/>
        <v>#REF!</v>
      </c>
    </row>
    <row r="1003" spans="1:29" ht="50.1" customHeight="1">
      <c r="A1003" s="171"/>
      <c r="B1003" s="171"/>
      <c r="C1003" s="174"/>
      <c r="D1003" s="174"/>
      <c r="E1003" s="131"/>
      <c r="F1003" s="177"/>
      <c r="G1003" s="180"/>
      <c r="H1003" s="163"/>
      <c r="I1003" s="165"/>
      <c r="J1003" s="168"/>
      <c r="K1003" s="62" t="s">
        <v>1043</v>
      </c>
      <c r="L1003" s="63">
        <v>4340</v>
      </c>
      <c r="M1003" s="63">
        <v>2707</v>
      </c>
      <c r="N1003" s="142" t="s">
        <v>2521</v>
      </c>
      <c r="O1003" s="127"/>
      <c r="P1003" s="100"/>
      <c r="Q1003" s="63">
        <f t="shared" si="430"/>
        <v>0</v>
      </c>
      <c r="R1003" s="64"/>
      <c r="S1003" s="67">
        <v>36</v>
      </c>
      <c r="T1003" s="39"/>
      <c r="U1003" s="106">
        <f>IF(EXACT(O1003,Y1003),M1003,M1003*(1-'Расчет ПРЕДЗАКАЗ'!$D$10))</f>
        <v>2652.86</v>
      </c>
      <c r="V1003" s="106">
        <f t="shared" si="431"/>
        <v>0</v>
      </c>
      <c r="W1003" s="106" t="e">
        <f>IF(EXACT(O1003,Y1003),M1003,M1003*(1-#REF!))</f>
        <v>#REF!</v>
      </c>
      <c r="X1003" s="106" t="e">
        <f t="shared" si="432"/>
        <v>#REF!</v>
      </c>
      <c r="Y1003" s="107" t="s">
        <v>72</v>
      </c>
      <c r="Z1003" s="103">
        <f t="shared" si="428"/>
        <v>0</v>
      </c>
      <c r="AA1003" s="103">
        <f t="shared" si="429"/>
        <v>0</v>
      </c>
      <c r="AB1003" s="128">
        <f t="shared" si="433"/>
        <v>0.63597023589635326</v>
      </c>
      <c r="AC1003" s="128" t="e">
        <f t="shared" si="434"/>
        <v>#REF!</v>
      </c>
    </row>
    <row r="1004" spans="1:29" ht="50.1" customHeight="1">
      <c r="A1004" s="171"/>
      <c r="B1004" s="171"/>
      <c r="C1004" s="174"/>
      <c r="D1004" s="174"/>
      <c r="E1004" s="131"/>
      <c r="F1004" s="177"/>
      <c r="G1004" s="180"/>
      <c r="H1004" s="163"/>
      <c r="I1004" s="165"/>
      <c r="J1004" s="168"/>
      <c r="K1004" s="62" t="s">
        <v>1741</v>
      </c>
      <c r="L1004" s="63">
        <v>4340</v>
      </c>
      <c r="M1004" s="63">
        <v>2707</v>
      </c>
      <c r="N1004" s="142" t="s">
        <v>2522</v>
      </c>
      <c r="O1004" s="127"/>
      <c r="P1004" s="100"/>
      <c r="Q1004" s="63">
        <f t="shared" si="430"/>
        <v>0</v>
      </c>
      <c r="R1004" s="64"/>
      <c r="S1004" s="67">
        <v>6</v>
      </c>
      <c r="T1004" s="39"/>
      <c r="U1004" s="106">
        <f>IF(EXACT(O1004,Y1004),M1004,M1004*(1-'Расчет ПРЕДЗАКАЗ'!$D$10))</f>
        <v>2652.86</v>
      </c>
      <c r="V1004" s="106">
        <f t="shared" si="431"/>
        <v>0</v>
      </c>
      <c r="W1004" s="106" t="e">
        <f>IF(EXACT(O1004,Y1004),M1004,M1004*(1-#REF!))</f>
        <v>#REF!</v>
      </c>
      <c r="X1004" s="106" t="e">
        <f t="shared" si="432"/>
        <v>#REF!</v>
      </c>
      <c r="Y1004" s="107" t="s">
        <v>72</v>
      </c>
      <c r="Z1004" s="103">
        <f t="shared" si="428"/>
        <v>0</v>
      </c>
      <c r="AA1004" s="103">
        <f t="shared" si="429"/>
        <v>0</v>
      </c>
      <c r="AB1004" s="128">
        <f t="shared" si="433"/>
        <v>0.63597023589635326</v>
      </c>
      <c r="AC1004" s="128" t="e">
        <f t="shared" si="434"/>
        <v>#REF!</v>
      </c>
    </row>
    <row r="1005" spans="1:29" ht="50.1" customHeight="1">
      <c r="A1005" s="171"/>
      <c r="B1005" s="171"/>
      <c r="C1005" s="174"/>
      <c r="D1005" s="174"/>
      <c r="E1005" s="131"/>
      <c r="F1005" s="177"/>
      <c r="G1005" s="180"/>
      <c r="H1005" s="163"/>
      <c r="I1005" s="165"/>
      <c r="J1005" s="168"/>
      <c r="K1005" s="62"/>
      <c r="L1005" s="63"/>
      <c r="M1005" s="63"/>
      <c r="N1005" s="142"/>
      <c r="O1005" s="127"/>
      <c r="P1005" s="100"/>
      <c r="Q1005" s="63">
        <f t="shared" si="430"/>
        <v>0</v>
      </c>
      <c r="R1005" s="64"/>
      <c r="S1005" s="67"/>
      <c r="T1005" s="39"/>
      <c r="U1005" s="106">
        <f>IF(EXACT(O1005,Y1005),M1005,M1005*(1-'Расчет ПРЕДЗАКАЗ'!$D$10))</f>
        <v>0</v>
      </c>
      <c r="V1005" s="106">
        <f t="shared" si="431"/>
        <v>0</v>
      </c>
      <c r="W1005" s="106" t="e">
        <f>IF(EXACT(O1005,Y1005),M1005,M1005*(1-#REF!))</f>
        <v>#REF!</v>
      </c>
      <c r="X1005" s="106" t="e">
        <f t="shared" si="432"/>
        <v>#REF!</v>
      </c>
      <c r="Y1005" s="107" t="s">
        <v>72</v>
      </c>
      <c r="Z1005" s="103">
        <f t="shared" si="428"/>
        <v>0</v>
      </c>
      <c r="AA1005" s="103">
        <f t="shared" si="429"/>
        <v>0</v>
      </c>
      <c r="AB1005" s="128" t="str">
        <f t="shared" si="433"/>
        <v/>
      </c>
      <c r="AC1005" s="128" t="e">
        <f t="shared" si="434"/>
        <v>#REF!</v>
      </c>
    </row>
    <row r="1006" spans="1:29" ht="50.1" customHeight="1">
      <c r="A1006" s="171"/>
      <c r="B1006" s="171"/>
      <c r="C1006" s="174"/>
      <c r="D1006" s="174"/>
      <c r="E1006" s="131"/>
      <c r="F1006" s="177"/>
      <c r="G1006" s="180"/>
      <c r="H1006" s="163"/>
      <c r="I1006" s="165"/>
      <c r="J1006" s="168"/>
      <c r="K1006" s="62"/>
      <c r="L1006" s="63"/>
      <c r="M1006" s="63"/>
      <c r="N1006" s="142"/>
      <c r="O1006" s="127"/>
      <c r="P1006" s="100"/>
      <c r="Q1006" s="63">
        <f t="shared" si="430"/>
        <v>0</v>
      </c>
      <c r="R1006" s="64"/>
      <c r="S1006" s="67"/>
      <c r="T1006" s="39"/>
      <c r="U1006" s="106">
        <f>IF(EXACT(O1006,Y1006),M1006,M1006*(1-'Расчет ПРЕДЗАКАЗ'!$D$10))</f>
        <v>0</v>
      </c>
      <c r="V1006" s="106">
        <f t="shared" si="431"/>
        <v>0</v>
      </c>
      <c r="W1006" s="106" t="e">
        <f>IF(EXACT(O1006,Y1006),M1006,M1006*(1-#REF!))</f>
        <v>#REF!</v>
      </c>
      <c r="X1006" s="106" t="e">
        <f t="shared" si="432"/>
        <v>#REF!</v>
      </c>
      <c r="Y1006" s="107" t="s">
        <v>72</v>
      </c>
      <c r="Z1006" s="103">
        <f t="shared" si="428"/>
        <v>0</v>
      </c>
      <c r="AA1006" s="103">
        <f t="shared" si="429"/>
        <v>0</v>
      </c>
      <c r="AB1006" s="128" t="str">
        <f t="shared" si="433"/>
        <v/>
      </c>
      <c r="AC1006" s="128" t="e">
        <f t="shared" si="434"/>
        <v>#REF!</v>
      </c>
    </row>
    <row r="1007" spans="1:29" ht="50.1" customHeight="1">
      <c r="A1007" s="171"/>
      <c r="B1007" s="171"/>
      <c r="C1007" s="174"/>
      <c r="D1007" s="174"/>
      <c r="E1007" s="131"/>
      <c r="F1007" s="177"/>
      <c r="G1007" s="180"/>
      <c r="H1007" s="163"/>
      <c r="I1007" s="165"/>
      <c r="J1007" s="168"/>
      <c r="K1007" s="62"/>
      <c r="L1007" s="63"/>
      <c r="M1007" s="63"/>
      <c r="N1007" s="142"/>
      <c r="O1007" s="127"/>
      <c r="P1007" s="100"/>
      <c r="Q1007" s="63">
        <f t="shared" si="430"/>
        <v>0</v>
      </c>
      <c r="R1007" s="64"/>
      <c r="S1007" s="67"/>
      <c r="T1007" s="39"/>
      <c r="U1007" s="106">
        <f>IF(EXACT(O1007,Y1007),M1007,M1007*(1-'Расчет ПРЕДЗАКАЗ'!$D$10))</f>
        <v>0</v>
      </c>
      <c r="V1007" s="106">
        <f t="shared" si="431"/>
        <v>0</v>
      </c>
      <c r="W1007" s="106" t="e">
        <f>IF(EXACT(O1007,Y1007),M1007,M1007*(1-#REF!))</f>
        <v>#REF!</v>
      </c>
      <c r="X1007" s="106" t="e">
        <f t="shared" si="432"/>
        <v>#REF!</v>
      </c>
      <c r="Y1007" s="107" t="s">
        <v>72</v>
      </c>
      <c r="Z1007" s="103">
        <f t="shared" si="428"/>
        <v>0</v>
      </c>
      <c r="AA1007" s="103">
        <f t="shared" si="429"/>
        <v>0</v>
      </c>
      <c r="AB1007" s="128" t="str">
        <f t="shared" si="433"/>
        <v/>
      </c>
      <c r="AC1007" s="128" t="e">
        <f t="shared" si="434"/>
        <v>#REF!</v>
      </c>
    </row>
    <row r="1008" spans="1:29" ht="50.1" customHeight="1">
      <c r="A1008" s="171"/>
      <c r="B1008" s="171"/>
      <c r="C1008" s="174"/>
      <c r="D1008" s="174"/>
      <c r="E1008" s="131"/>
      <c r="F1008" s="177"/>
      <c r="G1008" s="180"/>
      <c r="H1008" s="163"/>
      <c r="I1008" s="165"/>
      <c r="J1008" s="168"/>
      <c r="K1008" s="62"/>
      <c r="L1008" s="63"/>
      <c r="M1008" s="63"/>
      <c r="N1008" s="142"/>
      <c r="O1008" s="127"/>
      <c r="P1008" s="100"/>
      <c r="Q1008" s="63">
        <f t="shared" si="430"/>
        <v>0</v>
      </c>
      <c r="R1008" s="64"/>
      <c r="S1008" s="67"/>
      <c r="T1008" s="39"/>
      <c r="U1008" s="106">
        <f>IF(EXACT(O1008,Y1008),M1008,M1008*(1-'Расчет ПРЕДЗАКАЗ'!$D$10))</f>
        <v>0</v>
      </c>
      <c r="V1008" s="106">
        <f t="shared" si="431"/>
        <v>0</v>
      </c>
      <c r="W1008" s="106" t="e">
        <f>IF(EXACT(O1008,Y1008),M1008,M1008*(1-#REF!))</f>
        <v>#REF!</v>
      </c>
      <c r="X1008" s="106" t="e">
        <f t="shared" si="432"/>
        <v>#REF!</v>
      </c>
      <c r="Y1008" s="107" t="s">
        <v>72</v>
      </c>
      <c r="Z1008" s="103">
        <f t="shared" si="428"/>
        <v>0</v>
      </c>
      <c r="AA1008" s="103">
        <f t="shared" si="429"/>
        <v>0</v>
      </c>
      <c r="AB1008" s="128" t="str">
        <f t="shared" si="433"/>
        <v/>
      </c>
      <c r="AC1008" s="128" t="e">
        <f t="shared" si="434"/>
        <v>#REF!</v>
      </c>
    </row>
    <row r="1009" spans="1:29" ht="50.1" customHeight="1">
      <c r="A1009" s="171"/>
      <c r="B1009" s="171"/>
      <c r="C1009" s="174"/>
      <c r="D1009" s="174"/>
      <c r="E1009" s="131"/>
      <c r="F1009" s="177"/>
      <c r="G1009" s="180"/>
      <c r="H1009" s="163"/>
      <c r="I1009" s="165"/>
      <c r="J1009" s="168"/>
      <c r="K1009" s="62"/>
      <c r="L1009" s="63"/>
      <c r="M1009" s="63"/>
      <c r="N1009" s="143"/>
      <c r="O1009" s="127"/>
      <c r="P1009" s="100"/>
      <c r="Q1009" s="63">
        <f t="shared" si="430"/>
        <v>0</v>
      </c>
      <c r="R1009" s="65"/>
      <c r="S1009" s="67"/>
      <c r="T1009" s="40"/>
      <c r="U1009" s="106">
        <f>IF(EXACT(O1009,Y1009),M1009,M1009*(1-'Расчет ПРЕДЗАКАЗ'!$D$10))</f>
        <v>0</v>
      </c>
      <c r="V1009" s="106">
        <f t="shared" si="431"/>
        <v>0</v>
      </c>
      <c r="W1009" s="106" t="e">
        <f>IF(EXACT(O1009,Y1009),M1009,M1009*(1-#REF!))</f>
        <v>#REF!</v>
      </c>
      <c r="X1009" s="106" t="e">
        <f t="shared" si="432"/>
        <v>#REF!</v>
      </c>
      <c r="Y1009" s="107" t="s">
        <v>72</v>
      </c>
      <c r="Z1009" s="103">
        <f t="shared" si="428"/>
        <v>0</v>
      </c>
      <c r="AA1009" s="103">
        <f t="shared" si="429"/>
        <v>0</v>
      </c>
      <c r="AB1009" s="128" t="str">
        <f t="shared" si="433"/>
        <v/>
      </c>
      <c r="AC1009" s="128" t="e">
        <f t="shared" si="434"/>
        <v>#REF!</v>
      </c>
    </row>
    <row r="1010" spans="1:29" ht="50.1" customHeight="1">
      <c r="A1010" s="171"/>
      <c r="B1010" s="171"/>
      <c r="C1010" s="174"/>
      <c r="D1010" s="174"/>
      <c r="E1010" s="131"/>
      <c r="F1010" s="177"/>
      <c r="G1010" s="180"/>
      <c r="H1010" s="163"/>
      <c r="I1010" s="165"/>
      <c r="J1010" s="168"/>
      <c r="K1010" s="62"/>
      <c r="L1010" s="63"/>
      <c r="M1010" s="63"/>
      <c r="N1010" s="143"/>
      <c r="O1010" s="127"/>
      <c r="P1010" s="100"/>
      <c r="Q1010" s="63">
        <f t="shared" si="430"/>
        <v>0</v>
      </c>
      <c r="R1010" s="65"/>
      <c r="S1010" s="67"/>
      <c r="T1010" s="40"/>
      <c r="U1010" s="106">
        <f>IF(EXACT(O1010,Y1010),M1010,M1010*(1-'Расчет ПРЕДЗАКАЗ'!$D$10))</f>
        <v>0</v>
      </c>
      <c r="V1010" s="106">
        <f t="shared" si="431"/>
        <v>0</v>
      </c>
      <c r="W1010" s="106" t="e">
        <f>IF(EXACT(O1010,Y1010),M1010,M1010*(1-#REF!))</f>
        <v>#REF!</v>
      </c>
      <c r="X1010" s="106" t="e">
        <f t="shared" si="432"/>
        <v>#REF!</v>
      </c>
      <c r="Y1010" s="107" t="s">
        <v>72</v>
      </c>
      <c r="Z1010" s="103">
        <f t="shared" si="428"/>
        <v>0</v>
      </c>
      <c r="AA1010" s="103">
        <f t="shared" si="429"/>
        <v>0</v>
      </c>
      <c r="AB1010" s="128" t="str">
        <f t="shared" si="433"/>
        <v/>
      </c>
      <c r="AC1010" s="128" t="e">
        <f t="shared" si="434"/>
        <v>#REF!</v>
      </c>
    </row>
    <row r="1011" spans="1:29" ht="50.1" customHeight="1">
      <c r="A1011" s="171"/>
      <c r="B1011" s="171"/>
      <c r="C1011" s="174"/>
      <c r="D1011" s="174"/>
      <c r="E1011" s="131"/>
      <c r="F1011" s="177"/>
      <c r="G1011" s="180"/>
      <c r="H1011" s="163"/>
      <c r="I1011" s="165"/>
      <c r="J1011" s="168"/>
      <c r="K1011" s="62"/>
      <c r="L1011" s="63"/>
      <c r="M1011" s="63"/>
      <c r="N1011" s="65"/>
      <c r="O1011" s="127"/>
      <c r="P1011" s="100"/>
      <c r="Q1011" s="63">
        <f t="shared" si="430"/>
        <v>0</v>
      </c>
      <c r="R1011" s="65"/>
      <c r="S1011" s="67"/>
      <c r="T1011" s="40"/>
      <c r="U1011" s="106">
        <f>IF(EXACT(O1011,Y1011),M1011,M1011*(1-'Расчет ПРЕДЗАКАЗ'!$D$10))</f>
        <v>0</v>
      </c>
      <c r="V1011" s="106">
        <f t="shared" si="431"/>
        <v>0</v>
      </c>
      <c r="W1011" s="106" t="e">
        <f>IF(EXACT(O1011,Y1011),M1011,M1011*(1-#REF!))</f>
        <v>#REF!</v>
      </c>
      <c r="X1011" s="106" t="e">
        <f t="shared" si="432"/>
        <v>#REF!</v>
      </c>
      <c r="Y1011" s="107" t="s">
        <v>72</v>
      </c>
      <c r="Z1011" s="103">
        <f t="shared" si="428"/>
        <v>0</v>
      </c>
      <c r="AA1011" s="103">
        <f t="shared" si="429"/>
        <v>0</v>
      </c>
      <c r="AB1011" s="128" t="str">
        <f t="shared" si="433"/>
        <v/>
      </c>
      <c r="AC1011" s="128" t="e">
        <f t="shared" si="434"/>
        <v>#REF!</v>
      </c>
    </row>
    <row r="1012" spans="1:29" ht="50.1" customHeight="1">
      <c r="A1012" s="171"/>
      <c r="B1012" s="171"/>
      <c r="C1012" s="174"/>
      <c r="D1012" s="174"/>
      <c r="E1012" s="131"/>
      <c r="F1012" s="177"/>
      <c r="G1012" s="180"/>
      <c r="H1012" s="163"/>
      <c r="I1012" s="165"/>
      <c r="J1012" s="168"/>
      <c r="K1012" s="62"/>
      <c r="L1012" s="63"/>
      <c r="M1012" s="63"/>
      <c r="N1012" s="65"/>
      <c r="O1012" s="127"/>
      <c r="P1012" s="100"/>
      <c r="Q1012" s="63">
        <f t="shared" si="430"/>
        <v>0</v>
      </c>
      <c r="R1012" s="65"/>
      <c r="S1012" s="67"/>
      <c r="T1012" s="40"/>
      <c r="U1012" s="106">
        <f>IF(EXACT(O1012,Y1012),M1012,M1012*(1-'Расчет ПРЕДЗАКАЗ'!$D$10))</f>
        <v>0</v>
      </c>
      <c r="V1012" s="106">
        <f t="shared" si="431"/>
        <v>0</v>
      </c>
      <c r="W1012" s="106" t="e">
        <f>IF(EXACT(O1012,Y1012),M1012,M1012*(1-#REF!))</f>
        <v>#REF!</v>
      </c>
      <c r="X1012" s="106" t="e">
        <f t="shared" si="432"/>
        <v>#REF!</v>
      </c>
      <c r="Y1012" s="107" t="s">
        <v>72</v>
      </c>
      <c r="Z1012" s="103">
        <f t="shared" si="428"/>
        <v>0</v>
      </c>
      <c r="AA1012" s="103">
        <f t="shared" si="429"/>
        <v>0</v>
      </c>
      <c r="AB1012" s="128" t="str">
        <f t="shared" si="433"/>
        <v/>
      </c>
      <c r="AC1012" s="128" t="e">
        <f t="shared" si="434"/>
        <v>#REF!</v>
      </c>
    </row>
    <row r="1013" spans="1:29" ht="50.1" customHeight="1">
      <c r="A1013" s="171"/>
      <c r="B1013" s="171"/>
      <c r="C1013" s="174"/>
      <c r="D1013" s="174"/>
      <c r="E1013" s="131"/>
      <c r="F1013" s="177"/>
      <c r="G1013" s="180"/>
      <c r="H1013" s="163"/>
      <c r="I1013" s="165"/>
      <c r="J1013" s="168"/>
      <c r="K1013" s="62"/>
      <c r="L1013" s="63"/>
      <c r="M1013" s="63"/>
      <c r="N1013" s="65"/>
      <c r="O1013" s="127"/>
      <c r="P1013" s="100"/>
      <c r="Q1013" s="63">
        <f t="shared" si="430"/>
        <v>0</v>
      </c>
      <c r="R1013" s="65"/>
      <c r="S1013" s="67"/>
      <c r="T1013" s="40"/>
      <c r="U1013" s="106">
        <f>IF(EXACT(O1013,Y1013),M1013,M1013*(1-'Расчет ПРЕДЗАКАЗ'!$D$10))</f>
        <v>0</v>
      </c>
      <c r="V1013" s="106">
        <f t="shared" si="431"/>
        <v>0</v>
      </c>
      <c r="W1013" s="106" t="e">
        <f>IF(EXACT(O1013,Y1013),M1013,M1013*(1-#REF!))</f>
        <v>#REF!</v>
      </c>
      <c r="X1013" s="106" t="e">
        <f t="shared" si="432"/>
        <v>#REF!</v>
      </c>
      <c r="Y1013" s="107" t="s">
        <v>72</v>
      </c>
      <c r="Z1013" s="103">
        <f t="shared" si="428"/>
        <v>0</v>
      </c>
      <c r="AA1013" s="103">
        <f t="shared" si="429"/>
        <v>0</v>
      </c>
      <c r="AB1013" s="128" t="str">
        <f t="shared" si="433"/>
        <v/>
      </c>
      <c r="AC1013" s="128" t="e">
        <f t="shared" si="434"/>
        <v>#REF!</v>
      </c>
    </row>
    <row r="1014" spans="1:29" ht="50.1" customHeight="1">
      <c r="A1014" s="172"/>
      <c r="B1014" s="172"/>
      <c r="C1014" s="175"/>
      <c r="D1014" s="175"/>
      <c r="E1014" s="132"/>
      <c r="F1014" s="178"/>
      <c r="G1014" s="181"/>
      <c r="H1014" s="164"/>
      <c r="I1014" s="166"/>
      <c r="J1014" s="169"/>
      <c r="K1014" s="62"/>
      <c r="L1014" s="63"/>
      <c r="M1014" s="63"/>
      <c r="N1014" s="65"/>
      <c r="O1014" s="127"/>
      <c r="P1014" s="100"/>
      <c r="Q1014" s="63">
        <f t="shared" si="430"/>
        <v>0</v>
      </c>
      <c r="R1014" s="65"/>
      <c r="S1014" s="67"/>
      <c r="T1014" s="40"/>
      <c r="U1014" s="106">
        <f>IF(EXACT(O1014,Y1014),M1014,M1014*(1-'Расчет ПРЕДЗАКАЗ'!$D$10))</f>
        <v>0</v>
      </c>
      <c r="V1014" s="106">
        <f t="shared" si="431"/>
        <v>0</v>
      </c>
      <c r="W1014" s="106" t="e">
        <f>IF(EXACT(O1014,Y1014),M1014,M1014*(1-#REF!))</f>
        <v>#REF!</v>
      </c>
      <c r="X1014" s="106" t="e">
        <f t="shared" si="432"/>
        <v>#REF!</v>
      </c>
      <c r="Y1014" s="107" t="s">
        <v>72</v>
      </c>
      <c r="Z1014" s="103">
        <f t="shared" si="428"/>
        <v>0</v>
      </c>
      <c r="AA1014" s="103">
        <f t="shared" si="429"/>
        <v>0</v>
      </c>
      <c r="AB1014" s="128" t="str">
        <f t="shared" si="433"/>
        <v/>
      </c>
      <c r="AC1014" s="128" t="e">
        <f t="shared" si="434"/>
        <v>#REF!</v>
      </c>
    </row>
    <row r="1015" spans="1:29" ht="11.25" customHeight="1" thickBot="1"/>
    <row r="1016" spans="1:29" ht="50.1" customHeight="1">
      <c r="A1016" s="170">
        <v>294</v>
      </c>
      <c r="B1016" s="170" t="s">
        <v>2523</v>
      </c>
      <c r="C1016" s="173" t="s">
        <v>2524</v>
      </c>
      <c r="D1016" s="173" t="s">
        <v>77</v>
      </c>
      <c r="E1016" s="130"/>
      <c r="F1016" s="176" t="s">
        <v>2525</v>
      </c>
      <c r="G1016" s="179" t="s">
        <v>111</v>
      </c>
      <c r="H1016" s="162" t="s">
        <v>2526</v>
      </c>
      <c r="I1016" s="162" t="s">
        <v>2527</v>
      </c>
      <c r="J1016" s="167" t="s">
        <v>19</v>
      </c>
      <c r="K1016" s="62" t="s">
        <v>96</v>
      </c>
      <c r="L1016" s="63">
        <v>4500</v>
      </c>
      <c r="M1016" s="63">
        <v>2810</v>
      </c>
      <c r="N1016" s="142" t="s">
        <v>2528</v>
      </c>
      <c r="O1016" s="127"/>
      <c r="P1016" s="100"/>
      <c r="Q1016" s="63">
        <f>P1016*M1016</f>
        <v>0</v>
      </c>
      <c r="R1016" s="64"/>
      <c r="S1016" s="67">
        <v>22</v>
      </c>
      <c r="T1016" s="39"/>
      <c r="U1016" s="106">
        <f>IF(EXACT(O1016,Y1016),M1016,M1016*(1-'Расчет ПРЕДЗАКАЗ'!$D$10))</f>
        <v>2753.7999999999997</v>
      </c>
      <c r="V1016" s="106">
        <f>P1016*U1016</f>
        <v>0</v>
      </c>
      <c r="W1016" s="106" t="e">
        <f>IF(EXACT(O1016,Y1016),M1016,M1016*(1-#REF!))</f>
        <v>#REF!</v>
      </c>
      <c r="X1016" s="123" t="e">
        <f>P1016*W1016</f>
        <v>#REF!</v>
      </c>
      <c r="Y1016" s="124" t="s">
        <v>72</v>
      </c>
      <c r="Z1016" s="103">
        <f t="shared" ref="Z1016:Z1030" si="435">IF(EXACT(O1016,Y1016),Q1016,0)</f>
        <v>0</v>
      </c>
      <c r="AA1016" s="103">
        <f t="shared" ref="AA1016:AA1030" si="436">IF(Z1016=0,Q1016,0)</f>
        <v>0</v>
      </c>
      <c r="AB1016" s="128">
        <f>IF(U1016=0,"",L1016/U1016-1)</f>
        <v>0.63410559953518786</v>
      </c>
      <c r="AC1016" s="128" t="e">
        <f>IF(W1016=0,"",L1016/W1016-1)</f>
        <v>#REF!</v>
      </c>
    </row>
    <row r="1017" spans="1:29" ht="50.1" customHeight="1">
      <c r="A1017" s="171"/>
      <c r="B1017" s="171"/>
      <c r="C1017" s="174"/>
      <c r="D1017" s="174"/>
      <c r="E1017" s="131"/>
      <c r="F1017" s="177"/>
      <c r="G1017" s="180"/>
      <c r="H1017" s="163"/>
      <c r="I1017" s="165"/>
      <c r="J1017" s="168"/>
      <c r="K1017" s="62" t="s">
        <v>98</v>
      </c>
      <c r="L1017" s="63">
        <v>4500</v>
      </c>
      <c r="M1017" s="63">
        <v>2810</v>
      </c>
      <c r="N1017" s="142" t="s">
        <v>2529</v>
      </c>
      <c r="O1017" s="127"/>
      <c r="P1017" s="100"/>
      <c r="Q1017" s="63">
        <f t="shared" ref="Q1017:Q1030" si="437">P1017*M1017</f>
        <v>0</v>
      </c>
      <c r="R1017" s="64"/>
      <c r="S1017" s="67">
        <v>5</v>
      </c>
      <c r="T1017" s="39"/>
      <c r="U1017" s="106">
        <f>IF(EXACT(O1017,Y1017),M1017,M1017*(1-'Расчет ПРЕДЗАКАЗ'!$D$10))</f>
        <v>2753.7999999999997</v>
      </c>
      <c r="V1017" s="106">
        <f t="shared" ref="V1017:V1030" si="438">P1017*U1017</f>
        <v>0</v>
      </c>
      <c r="W1017" s="106" t="e">
        <f>IF(EXACT(O1017,Y1017),M1017,M1017*(1-#REF!))</f>
        <v>#REF!</v>
      </c>
      <c r="X1017" s="106" t="e">
        <f t="shared" ref="X1017:X1030" si="439">P1017*W1017</f>
        <v>#REF!</v>
      </c>
      <c r="Y1017" s="107" t="s">
        <v>72</v>
      </c>
      <c r="Z1017" s="103">
        <f t="shared" si="435"/>
        <v>0</v>
      </c>
      <c r="AA1017" s="103">
        <f t="shared" si="436"/>
        <v>0</v>
      </c>
      <c r="AB1017" s="128">
        <f t="shared" ref="AB1017:AB1030" si="440">IF(U1017=0,"",L1017/U1017-1)</f>
        <v>0.63410559953518786</v>
      </c>
      <c r="AC1017" s="128" t="e">
        <f t="shared" ref="AC1017:AC1030" si="441">IF(W1017=0,"",L1017/W1017-1)</f>
        <v>#REF!</v>
      </c>
    </row>
    <row r="1018" spans="1:29" ht="50.1" customHeight="1">
      <c r="A1018" s="171"/>
      <c r="B1018" s="171"/>
      <c r="C1018" s="174"/>
      <c r="D1018" s="174"/>
      <c r="E1018" s="131"/>
      <c r="F1018" s="177"/>
      <c r="G1018" s="180"/>
      <c r="H1018" s="163"/>
      <c r="I1018" s="165"/>
      <c r="J1018" s="168"/>
      <c r="K1018" s="62" t="s">
        <v>84</v>
      </c>
      <c r="L1018" s="63">
        <v>4500</v>
      </c>
      <c r="M1018" s="63">
        <v>2810</v>
      </c>
      <c r="N1018" s="142" t="s">
        <v>2530</v>
      </c>
      <c r="O1018" s="127"/>
      <c r="P1018" s="100"/>
      <c r="Q1018" s="63">
        <f t="shared" si="437"/>
        <v>0</v>
      </c>
      <c r="R1018" s="64"/>
      <c r="S1018" s="67">
        <v>41</v>
      </c>
      <c r="T1018" s="39"/>
      <c r="U1018" s="106">
        <f>IF(EXACT(O1018,Y1018),M1018,M1018*(1-'Расчет ПРЕДЗАКАЗ'!$D$10))</f>
        <v>2753.7999999999997</v>
      </c>
      <c r="V1018" s="106">
        <f t="shared" si="438"/>
        <v>0</v>
      </c>
      <c r="W1018" s="106" t="e">
        <f>IF(EXACT(O1018,Y1018),M1018,M1018*(1-#REF!))</f>
        <v>#REF!</v>
      </c>
      <c r="X1018" s="106" t="e">
        <f t="shared" si="439"/>
        <v>#REF!</v>
      </c>
      <c r="Y1018" s="107" t="s">
        <v>72</v>
      </c>
      <c r="Z1018" s="103">
        <f t="shared" si="435"/>
        <v>0</v>
      </c>
      <c r="AA1018" s="103">
        <f t="shared" si="436"/>
        <v>0</v>
      </c>
      <c r="AB1018" s="128">
        <f t="shared" si="440"/>
        <v>0.63410559953518786</v>
      </c>
      <c r="AC1018" s="128" t="e">
        <f t="shared" si="441"/>
        <v>#REF!</v>
      </c>
    </row>
    <row r="1019" spans="1:29" ht="50.1" customHeight="1">
      <c r="A1019" s="171"/>
      <c r="B1019" s="171"/>
      <c r="C1019" s="174"/>
      <c r="D1019" s="174"/>
      <c r="E1019" s="131"/>
      <c r="F1019" s="177"/>
      <c r="G1019" s="180"/>
      <c r="H1019" s="163"/>
      <c r="I1019" s="165"/>
      <c r="J1019" s="168"/>
      <c r="K1019" s="62" t="s">
        <v>86</v>
      </c>
      <c r="L1019" s="63">
        <v>4500</v>
      </c>
      <c r="M1019" s="63">
        <v>2810</v>
      </c>
      <c r="N1019" s="142" t="s">
        <v>2531</v>
      </c>
      <c r="O1019" s="127"/>
      <c r="P1019" s="100"/>
      <c r="Q1019" s="63">
        <f t="shared" si="437"/>
        <v>0</v>
      </c>
      <c r="R1019" s="64"/>
      <c r="S1019" s="67">
        <v>9</v>
      </c>
      <c r="T1019" s="39"/>
      <c r="U1019" s="106">
        <f>IF(EXACT(O1019,Y1019),M1019,M1019*(1-'Расчет ПРЕДЗАКАЗ'!$D$10))</f>
        <v>2753.7999999999997</v>
      </c>
      <c r="V1019" s="106">
        <f t="shared" si="438"/>
        <v>0</v>
      </c>
      <c r="W1019" s="106" t="e">
        <f>IF(EXACT(O1019,Y1019),M1019,M1019*(1-#REF!))</f>
        <v>#REF!</v>
      </c>
      <c r="X1019" s="106" t="e">
        <f t="shared" si="439"/>
        <v>#REF!</v>
      </c>
      <c r="Y1019" s="107" t="s">
        <v>72</v>
      </c>
      <c r="Z1019" s="103">
        <f t="shared" si="435"/>
        <v>0</v>
      </c>
      <c r="AA1019" s="103">
        <f t="shared" si="436"/>
        <v>0</v>
      </c>
      <c r="AB1019" s="128">
        <f t="shared" si="440"/>
        <v>0.63410559953518786</v>
      </c>
      <c r="AC1019" s="128" t="e">
        <f t="shared" si="441"/>
        <v>#REF!</v>
      </c>
    </row>
    <row r="1020" spans="1:29" ht="50.1" customHeight="1">
      <c r="A1020" s="171"/>
      <c r="B1020" s="171"/>
      <c r="C1020" s="174"/>
      <c r="D1020" s="174"/>
      <c r="E1020" s="131"/>
      <c r="F1020" s="177"/>
      <c r="G1020" s="180"/>
      <c r="H1020" s="163"/>
      <c r="I1020" s="165"/>
      <c r="J1020" s="168"/>
      <c r="K1020" s="62" t="s">
        <v>88</v>
      </c>
      <c r="L1020" s="63">
        <v>4500</v>
      </c>
      <c r="M1020" s="63">
        <v>2810</v>
      </c>
      <c r="N1020" s="142" t="s">
        <v>2532</v>
      </c>
      <c r="O1020" s="127"/>
      <c r="P1020" s="100"/>
      <c r="Q1020" s="63">
        <f t="shared" si="437"/>
        <v>0</v>
      </c>
      <c r="R1020" s="64"/>
      <c r="S1020" s="67">
        <v>3</v>
      </c>
      <c r="T1020" s="39"/>
      <c r="U1020" s="106">
        <f>IF(EXACT(O1020,Y1020),M1020,M1020*(1-'Расчет ПРЕДЗАКАЗ'!$D$10))</f>
        <v>2753.7999999999997</v>
      </c>
      <c r="V1020" s="106">
        <f t="shared" si="438"/>
        <v>0</v>
      </c>
      <c r="W1020" s="106" t="e">
        <f>IF(EXACT(O1020,Y1020),M1020,M1020*(1-#REF!))</f>
        <v>#REF!</v>
      </c>
      <c r="X1020" s="106" t="e">
        <f t="shared" si="439"/>
        <v>#REF!</v>
      </c>
      <c r="Y1020" s="107" t="s">
        <v>72</v>
      </c>
      <c r="Z1020" s="103">
        <f t="shared" si="435"/>
        <v>0</v>
      </c>
      <c r="AA1020" s="103">
        <f t="shared" si="436"/>
        <v>0</v>
      </c>
      <c r="AB1020" s="128">
        <f t="shared" si="440"/>
        <v>0.63410559953518786</v>
      </c>
      <c r="AC1020" s="128" t="e">
        <f t="shared" si="441"/>
        <v>#REF!</v>
      </c>
    </row>
    <row r="1021" spans="1:29" ht="50.1" customHeight="1">
      <c r="A1021" s="171"/>
      <c r="B1021" s="171"/>
      <c r="C1021" s="174"/>
      <c r="D1021" s="174"/>
      <c r="E1021" s="131"/>
      <c r="F1021" s="177"/>
      <c r="G1021" s="180"/>
      <c r="H1021" s="163"/>
      <c r="I1021" s="165"/>
      <c r="J1021" s="168"/>
      <c r="K1021" s="62"/>
      <c r="L1021" s="63"/>
      <c r="M1021" s="63"/>
      <c r="N1021" s="142"/>
      <c r="O1021" s="127"/>
      <c r="P1021" s="100"/>
      <c r="Q1021" s="63">
        <f t="shared" si="437"/>
        <v>0</v>
      </c>
      <c r="R1021" s="64"/>
      <c r="S1021" s="67"/>
      <c r="T1021" s="39"/>
      <c r="U1021" s="106">
        <f>IF(EXACT(O1021,Y1021),M1021,M1021*(1-'Расчет ПРЕДЗАКАЗ'!$D$10))</f>
        <v>0</v>
      </c>
      <c r="V1021" s="106">
        <f t="shared" si="438"/>
        <v>0</v>
      </c>
      <c r="W1021" s="106" t="e">
        <f>IF(EXACT(O1021,Y1021),M1021,M1021*(1-#REF!))</f>
        <v>#REF!</v>
      </c>
      <c r="X1021" s="106" t="e">
        <f t="shared" si="439"/>
        <v>#REF!</v>
      </c>
      <c r="Y1021" s="107" t="s">
        <v>72</v>
      </c>
      <c r="Z1021" s="103">
        <f t="shared" si="435"/>
        <v>0</v>
      </c>
      <c r="AA1021" s="103">
        <f t="shared" si="436"/>
        <v>0</v>
      </c>
      <c r="AB1021" s="128" t="str">
        <f t="shared" si="440"/>
        <v/>
      </c>
      <c r="AC1021" s="128" t="e">
        <f t="shared" si="441"/>
        <v>#REF!</v>
      </c>
    </row>
    <row r="1022" spans="1:29" ht="50.1" customHeight="1">
      <c r="A1022" s="171"/>
      <c r="B1022" s="171"/>
      <c r="C1022" s="174"/>
      <c r="D1022" s="174"/>
      <c r="E1022" s="131"/>
      <c r="F1022" s="177"/>
      <c r="G1022" s="180"/>
      <c r="H1022" s="163"/>
      <c r="I1022" s="165"/>
      <c r="J1022" s="168"/>
      <c r="K1022" s="62"/>
      <c r="L1022" s="63"/>
      <c r="M1022" s="63"/>
      <c r="N1022" s="142"/>
      <c r="O1022" s="127"/>
      <c r="P1022" s="100"/>
      <c r="Q1022" s="63">
        <f t="shared" si="437"/>
        <v>0</v>
      </c>
      <c r="R1022" s="64"/>
      <c r="S1022" s="67"/>
      <c r="T1022" s="39"/>
      <c r="U1022" s="106">
        <f>IF(EXACT(O1022,Y1022),M1022,M1022*(1-'Расчет ПРЕДЗАКАЗ'!$D$10))</f>
        <v>0</v>
      </c>
      <c r="V1022" s="106">
        <f t="shared" si="438"/>
        <v>0</v>
      </c>
      <c r="W1022" s="106" t="e">
        <f>IF(EXACT(O1022,Y1022),M1022,M1022*(1-#REF!))</f>
        <v>#REF!</v>
      </c>
      <c r="X1022" s="106" t="e">
        <f t="shared" si="439"/>
        <v>#REF!</v>
      </c>
      <c r="Y1022" s="107" t="s">
        <v>72</v>
      </c>
      <c r="Z1022" s="103">
        <f t="shared" si="435"/>
        <v>0</v>
      </c>
      <c r="AA1022" s="103">
        <f t="shared" si="436"/>
        <v>0</v>
      </c>
      <c r="AB1022" s="128" t="str">
        <f t="shared" si="440"/>
        <v/>
      </c>
      <c r="AC1022" s="128" t="e">
        <f t="shared" si="441"/>
        <v>#REF!</v>
      </c>
    </row>
    <row r="1023" spans="1:29" ht="50.1" customHeight="1">
      <c r="A1023" s="171"/>
      <c r="B1023" s="171"/>
      <c r="C1023" s="174"/>
      <c r="D1023" s="174"/>
      <c r="E1023" s="131"/>
      <c r="F1023" s="177"/>
      <c r="G1023" s="180"/>
      <c r="H1023" s="163"/>
      <c r="I1023" s="165"/>
      <c r="J1023" s="168"/>
      <c r="K1023" s="62"/>
      <c r="L1023" s="63"/>
      <c r="M1023" s="63"/>
      <c r="N1023" s="142"/>
      <c r="O1023" s="127"/>
      <c r="P1023" s="100"/>
      <c r="Q1023" s="63">
        <f t="shared" si="437"/>
        <v>0</v>
      </c>
      <c r="R1023" s="64"/>
      <c r="S1023" s="67"/>
      <c r="T1023" s="39"/>
      <c r="U1023" s="106">
        <f>IF(EXACT(O1023,Y1023),M1023,M1023*(1-'Расчет ПРЕДЗАКАЗ'!$D$10))</f>
        <v>0</v>
      </c>
      <c r="V1023" s="106">
        <f t="shared" si="438"/>
        <v>0</v>
      </c>
      <c r="W1023" s="106" t="e">
        <f>IF(EXACT(O1023,Y1023),M1023,M1023*(1-#REF!))</f>
        <v>#REF!</v>
      </c>
      <c r="X1023" s="106" t="e">
        <f t="shared" si="439"/>
        <v>#REF!</v>
      </c>
      <c r="Y1023" s="107" t="s">
        <v>72</v>
      </c>
      <c r="Z1023" s="103">
        <f t="shared" si="435"/>
        <v>0</v>
      </c>
      <c r="AA1023" s="103">
        <f t="shared" si="436"/>
        <v>0</v>
      </c>
      <c r="AB1023" s="128" t="str">
        <f t="shared" si="440"/>
        <v/>
      </c>
      <c r="AC1023" s="128" t="e">
        <f t="shared" si="441"/>
        <v>#REF!</v>
      </c>
    </row>
    <row r="1024" spans="1:29" ht="50.1" customHeight="1">
      <c r="A1024" s="171"/>
      <c r="B1024" s="171"/>
      <c r="C1024" s="174"/>
      <c r="D1024" s="174"/>
      <c r="E1024" s="131"/>
      <c r="F1024" s="177"/>
      <c r="G1024" s="180"/>
      <c r="H1024" s="163"/>
      <c r="I1024" s="165"/>
      <c r="J1024" s="168"/>
      <c r="K1024" s="62"/>
      <c r="L1024" s="63"/>
      <c r="M1024" s="63"/>
      <c r="N1024" s="142"/>
      <c r="O1024" s="127"/>
      <c r="P1024" s="100"/>
      <c r="Q1024" s="63">
        <f t="shared" si="437"/>
        <v>0</v>
      </c>
      <c r="R1024" s="64"/>
      <c r="S1024" s="67"/>
      <c r="T1024" s="39"/>
      <c r="U1024" s="106">
        <f>IF(EXACT(O1024,Y1024),M1024,M1024*(1-'Расчет ПРЕДЗАКАЗ'!$D$10))</f>
        <v>0</v>
      </c>
      <c r="V1024" s="106">
        <f t="shared" si="438"/>
        <v>0</v>
      </c>
      <c r="W1024" s="106" t="e">
        <f>IF(EXACT(O1024,Y1024),M1024,M1024*(1-#REF!))</f>
        <v>#REF!</v>
      </c>
      <c r="X1024" s="106" t="e">
        <f t="shared" si="439"/>
        <v>#REF!</v>
      </c>
      <c r="Y1024" s="107" t="s">
        <v>72</v>
      </c>
      <c r="Z1024" s="103">
        <f t="shared" si="435"/>
        <v>0</v>
      </c>
      <c r="AA1024" s="103">
        <f t="shared" si="436"/>
        <v>0</v>
      </c>
      <c r="AB1024" s="128" t="str">
        <f t="shared" si="440"/>
        <v/>
      </c>
      <c r="AC1024" s="128" t="e">
        <f t="shared" si="441"/>
        <v>#REF!</v>
      </c>
    </row>
    <row r="1025" spans="1:29" ht="50.1" customHeight="1">
      <c r="A1025" s="171"/>
      <c r="B1025" s="171"/>
      <c r="C1025" s="174"/>
      <c r="D1025" s="174"/>
      <c r="E1025" s="131"/>
      <c r="F1025" s="177"/>
      <c r="G1025" s="180"/>
      <c r="H1025" s="163"/>
      <c r="I1025" s="165"/>
      <c r="J1025" s="168"/>
      <c r="K1025" s="62"/>
      <c r="L1025" s="63"/>
      <c r="M1025" s="63"/>
      <c r="N1025" s="143"/>
      <c r="O1025" s="127"/>
      <c r="P1025" s="100"/>
      <c r="Q1025" s="63">
        <f t="shared" si="437"/>
        <v>0</v>
      </c>
      <c r="R1025" s="65"/>
      <c r="S1025" s="67"/>
      <c r="T1025" s="40"/>
      <c r="U1025" s="106">
        <f>IF(EXACT(O1025,Y1025),M1025,M1025*(1-'Расчет ПРЕДЗАКАЗ'!$D$10))</f>
        <v>0</v>
      </c>
      <c r="V1025" s="106">
        <f t="shared" si="438"/>
        <v>0</v>
      </c>
      <c r="W1025" s="106" t="e">
        <f>IF(EXACT(O1025,Y1025),M1025,M1025*(1-#REF!))</f>
        <v>#REF!</v>
      </c>
      <c r="X1025" s="106" t="e">
        <f t="shared" si="439"/>
        <v>#REF!</v>
      </c>
      <c r="Y1025" s="107" t="s">
        <v>72</v>
      </c>
      <c r="Z1025" s="103">
        <f t="shared" si="435"/>
        <v>0</v>
      </c>
      <c r="AA1025" s="103">
        <f t="shared" si="436"/>
        <v>0</v>
      </c>
      <c r="AB1025" s="128" t="str">
        <f t="shared" si="440"/>
        <v/>
      </c>
      <c r="AC1025" s="128" t="e">
        <f t="shared" si="441"/>
        <v>#REF!</v>
      </c>
    </row>
    <row r="1026" spans="1:29" ht="50.1" customHeight="1">
      <c r="A1026" s="171"/>
      <c r="B1026" s="171"/>
      <c r="C1026" s="174"/>
      <c r="D1026" s="174"/>
      <c r="E1026" s="131"/>
      <c r="F1026" s="177"/>
      <c r="G1026" s="180"/>
      <c r="H1026" s="163"/>
      <c r="I1026" s="165"/>
      <c r="J1026" s="168"/>
      <c r="K1026" s="62"/>
      <c r="L1026" s="63"/>
      <c r="M1026" s="63"/>
      <c r="N1026" s="143"/>
      <c r="O1026" s="127"/>
      <c r="P1026" s="100"/>
      <c r="Q1026" s="63">
        <f t="shared" si="437"/>
        <v>0</v>
      </c>
      <c r="R1026" s="65"/>
      <c r="S1026" s="67"/>
      <c r="T1026" s="40"/>
      <c r="U1026" s="106">
        <f>IF(EXACT(O1026,Y1026),M1026,M1026*(1-'Расчет ПРЕДЗАКАЗ'!$D$10))</f>
        <v>0</v>
      </c>
      <c r="V1026" s="106">
        <f t="shared" si="438"/>
        <v>0</v>
      </c>
      <c r="W1026" s="106" t="e">
        <f>IF(EXACT(O1026,Y1026),M1026,M1026*(1-#REF!))</f>
        <v>#REF!</v>
      </c>
      <c r="X1026" s="106" t="e">
        <f t="shared" si="439"/>
        <v>#REF!</v>
      </c>
      <c r="Y1026" s="107" t="s">
        <v>72</v>
      </c>
      <c r="Z1026" s="103">
        <f t="shared" si="435"/>
        <v>0</v>
      </c>
      <c r="AA1026" s="103">
        <f t="shared" si="436"/>
        <v>0</v>
      </c>
      <c r="AB1026" s="128" t="str">
        <f t="shared" si="440"/>
        <v/>
      </c>
      <c r="AC1026" s="128" t="e">
        <f t="shared" si="441"/>
        <v>#REF!</v>
      </c>
    </row>
    <row r="1027" spans="1:29" ht="50.1" customHeight="1">
      <c r="A1027" s="171"/>
      <c r="B1027" s="171"/>
      <c r="C1027" s="174"/>
      <c r="D1027" s="174"/>
      <c r="E1027" s="131"/>
      <c r="F1027" s="177"/>
      <c r="G1027" s="180"/>
      <c r="H1027" s="163"/>
      <c r="I1027" s="165"/>
      <c r="J1027" s="168"/>
      <c r="K1027" s="62"/>
      <c r="L1027" s="63"/>
      <c r="M1027" s="63"/>
      <c r="N1027" s="65"/>
      <c r="O1027" s="127"/>
      <c r="P1027" s="100"/>
      <c r="Q1027" s="63">
        <f t="shared" si="437"/>
        <v>0</v>
      </c>
      <c r="R1027" s="65"/>
      <c r="S1027" s="67"/>
      <c r="T1027" s="40"/>
      <c r="U1027" s="106">
        <f>IF(EXACT(O1027,Y1027),M1027,M1027*(1-'Расчет ПРЕДЗАКАЗ'!$D$10))</f>
        <v>0</v>
      </c>
      <c r="V1027" s="106">
        <f t="shared" si="438"/>
        <v>0</v>
      </c>
      <c r="W1027" s="106" t="e">
        <f>IF(EXACT(O1027,Y1027),M1027,M1027*(1-#REF!))</f>
        <v>#REF!</v>
      </c>
      <c r="X1027" s="106" t="e">
        <f t="shared" si="439"/>
        <v>#REF!</v>
      </c>
      <c r="Y1027" s="107" t="s">
        <v>72</v>
      </c>
      <c r="Z1027" s="103">
        <f t="shared" si="435"/>
        <v>0</v>
      </c>
      <c r="AA1027" s="103">
        <f t="shared" si="436"/>
        <v>0</v>
      </c>
      <c r="AB1027" s="128" t="str">
        <f t="shared" si="440"/>
        <v/>
      </c>
      <c r="AC1027" s="128" t="e">
        <f t="shared" si="441"/>
        <v>#REF!</v>
      </c>
    </row>
    <row r="1028" spans="1:29" ht="50.1" customHeight="1">
      <c r="A1028" s="171"/>
      <c r="B1028" s="171"/>
      <c r="C1028" s="174"/>
      <c r="D1028" s="174"/>
      <c r="E1028" s="131"/>
      <c r="F1028" s="177"/>
      <c r="G1028" s="180"/>
      <c r="H1028" s="163"/>
      <c r="I1028" s="165"/>
      <c r="J1028" s="168"/>
      <c r="K1028" s="62"/>
      <c r="L1028" s="63"/>
      <c r="M1028" s="63"/>
      <c r="N1028" s="65"/>
      <c r="O1028" s="127"/>
      <c r="P1028" s="100"/>
      <c r="Q1028" s="63">
        <f t="shared" si="437"/>
        <v>0</v>
      </c>
      <c r="R1028" s="65"/>
      <c r="S1028" s="67"/>
      <c r="T1028" s="40"/>
      <c r="U1028" s="106">
        <f>IF(EXACT(O1028,Y1028),M1028,M1028*(1-'Расчет ПРЕДЗАКАЗ'!$D$10))</f>
        <v>0</v>
      </c>
      <c r="V1028" s="106">
        <f t="shared" si="438"/>
        <v>0</v>
      </c>
      <c r="W1028" s="106" t="e">
        <f>IF(EXACT(O1028,Y1028),M1028,M1028*(1-#REF!))</f>
        <v>#REF!</v>
      </c>
      <c r="X1028" s="106" t="e">
        <f t="shared" si="439"/>
        <v>#REF!</v>
      </c>
      <c r="Y1028" s="107" t="s">
        <v>72</v>
      </c>
      <c r="Z1028" s="103">
        <f t="shared" si="435"/>
        <v>0</v>
      </c>
      <c r="AA1028" s="103">
        <f t="shared" si="436"/>
        <v>0</v>
      </c>
      <c r="AB1028" s="128" t="str">
        <f t="shared" si="440"/>
        <v/>
      </c>
      <c r="AC1028" s="128" t="e">
        <f t="shared" si="441"/>
        <v>#REF!</v>
      </c>
    </row>
    <row r="1029" spans="1:29" ht="50.1" customHeight="1">
      <c r="A1029" s="171"/>
      <c r="B1029" s="171"/>
      <c r="C1029" s="174"/>
      <c r="D1029" s="174"/>
      <c r="E1029" s="131"/>
      <c r="F1029" s="177"/>
      <c r="G1029" s="180"/>
      <c r="H1029" s="163"/>
      <c r="I1029" s="165"/>
      <c r="J1029" s="168"/>
      <c r="K1029" s="62"/>
      <c r="L1029" s="63"/>
      <c r="M1029" s="63"/>
      <c r="N1029" s="65"/>
      <c r="O1029" s="127"/>
      <c r="P1029" s="100"/>
      <c r="Q1029" s="63">
        <f t="shared" si="437"/>
        <v>0</v>
      </c>
      <c r="R1029" s="65"/>
      <c r="S1029" s="67"/>
      <c r="T1029" s="40"/>
      <c r="U1029" s="106">
        <f>IF(EXACT(O1029,Y1029),M1029,M1029*(1-'Расчет ПРЕДЗАКАЗ'!$D$10))</f>
        <v>0</v>
      </c>
      <c r="V1029" s="106">
        <f t="shared" si="438"/>
        <v>0</v>
      </c>
      <c r="W1029" s="106" t="e">
        <f>IF(EXACT(O1029,Y1029),M1029,M1029*(1-#REF!))</f>
        <v>#REF!</v>
      </c>
      <c r="X1029" s="106" t="e">
        <f t="shared" si="439"/>
        <v>#REF!</v>
      </c>
      <c r="Y1029" s="107" t="s">
        <v>72</v>
      </c>
      <c r="Z1029" s="103">
        <f t="shared" si="435"/>
        <v>0</v>
      </c>
      <c r="AA1029" s="103">
        <f t="shared" si="436"/>
        <v>0</v>
      </c>
      <c r="AB1029" s="128" t="str">
        <f t="shared" si="440"/>
        <v/>
      </c>
      <c r="AC1029" s="128" t="e">
        <f t="shared" si="441"/>
        <v>#REF!</v>
      </c>
    </row>
    <row r="1030" spans="1:29" ht="50.1" customHeight="1">
      <c r="A1030" s="172"/>
      <c r="B1030" s="172"/>
      <c r="C1030" s="175"/>
      <c r="D1030" s="175"/>
      <c r="E1030" s="132"/>
      <c r="F1030" s="178"/>
      <c r="G1030" s="181"/>
      <c r="H1030" s="164"/>
      <c r="I1030" s="166"/>
      <c r="J1030" s="169"/>
      <c r="K1030" s="62"/>
      <c r="L1030" s="63"/>
      <c r="M1030" s="63"/>
      <c r="N1030" s="65"/>
      <c r="O1030" s="127"/>
      <c r="P1030" s="100"/>
      <c r="Q1030" s="63">
        <f t="shared" si="437"/>
        <v>0</v>
      </c>
      <c r="R1030" s="65"/>
      <c r="S1030" s="67"/>
      <c r="T1030" s="40"/>
      <c r="U1030" s="106">
        <f>IF(EXACT(O1030,Y1030),M1030,M1030*(1-'Расчет ПРЕДЗАКАЗ'!$D$10))</f>
        <v>0</v>
      </c>
      <c r="V1030" s="106">
        <f t="shared" si="438"/>
        <v>0</v>
      </c>
      <c r="W1030" s="106" t="e">
        <f>IF(EXACT(O1030,Y1030),M1030,M1030*(1-#REF!))</f>
        <v>#REF!</v>
      </c>
      <c r="X1030" s="106" t="e">
        <f t="shared" si="439"/>
        <v>#REF!</v>
      </c>
      <c r="Y1030" s="107" t="s">
        <v>72</v>
      </c>
      <c r="Z1030" s="103">
        <f t="shared" si="435"/>
        <v>0</v>
      </c>
      <c r="AA1030" s="103">
        <f t="shared" si="436"/>
        <v>0</v>
      </c>
      <c r="AB1030" s="128" t="str">
        <f t="shared" si="440"/>
        <v/>
      </c>
      <c r="AC1030" s="128" t="e">
        <f t="shared" si="441"/>
        <v>#REF!</v>
      </c>
    </row>
    <row r="1031" spans="1:29" ht="11.25" customHeight="1" thickBot="1"/>
    <row r="1032" spans="1:29" ht="50.1" customHeight="1">
      <c r="A1032" s="170">
        <v>295</v>
      </c>
      <c r="B1032" s="170" t="s">
        <v>2533</v>
      </c>
      <c r="C1032" s="173" t="s">
        <v>2534</v>
      </c>
      <c r="D1032" s="173" t="s">
        <v>77</v>
      </c>
      <c r="E1032" s="130"/>
      <c r="F1032" s="176" t="s">
        <v>2535</v>
      </c>
      <c r="G1032" s="179" t="s">
        <v>871</v>
      </c>
      <c r="H1032" s="162" t="s">
        <v>2536</v>
      </c>
      <c r="I1032" s="162" t="s">
        <v>2537</v>
      </c>
      <c r="J1032" s="167" t="s">
        <v>19</v>
      </c>
      <c r="K1032" s="62" t="s">
        <v>82</v>
      </c>
      <c r="L1032" s="63">
        <v>10580</v>
      </c>
      <c r="M1032" s="63">
        <v>6610</v>
      </c>
      <c r="N1032" s="142" t="s">
        <v>2538</v>
      </c>
      <c r="O1032" s="127" t="s">
        <v>72</v>
      </c>
      <c r="P1032" s="100"/>
      <c r="Q1032" s="63">
        <f>P1032*M1032</f>
        <v>0</v>
      </c>
      <c r="R1032" s="64"/>
      <c r="S1032" s="67">
        <v>6</v>
      </c>
      <c r="T1032" s="39"/>
      <c r="U1032" s="106">
        <f>IF(EXACT(O1032,Y1032),M1032,M1032*(1-'Расчет ПРЕДЗАКАЗ'!$D$10))</f>
        <v>6610</v>
      </c>
      <c r="V1032" s="106">
        <f>P1032*U1032</f>
        <v>0</v>
      </c>
      <c r="W1032" s="106">
        <f>IF(EXACT(O1032,Y1032),M1032,M1032*(1-#REF!))</f>
        <v>6610</v>
      </c>
      <c r="X1032" s="123">
        <f>P1032*W1032</f>
        <v>0</v>
      </c>
      <c r="Y1032" s="124" t="s">
        <v>72</v>
      </c>
      <c r="Z1032" s="103">
        <f t="shared" ref="Z1032:Z1046" si="442">IF(EXACT(O1032,Y1032),Q1032,0)</f>
        <v>0</v>
      </c>
      <c r="AA1032" s="103">
        <f t="shared" ref="AA1032:AA1046" si="443">IF(Z1032=0,Q1032,0)</f>
        <v>0</v>
      </c>
      <c r="AB1032" s="128">
        <f>IF(U1032=0,"",L1032/U1032-1)</f>
        <v>0.60060514372163398</v>
      </c>
      <c r="AC1032" s="128">
        <f>IF(W1032=0,"",L1032/W1032-1)</f>
        <v>0.60060514372163398</v>
      </c>
    </row>
    <row r="1033" spans="1:29" ht="50.1" customHeight="1">
      <c r="A1033" s="171"/>
      <c r="B1033" s="171"/>
      <c r="C1033" s="174"/>
      <c r="D1033" s="174"/>
      <c r="E1033" s="131"/>
      <c r="F1033" s="177"/>
      <c r="G1033" s="180"/>
      <c r="H1033" s="163"/>
      <c r="I1033" s="165"/>
      <c r="J1033" s="168"/>
      <c r="K1033" s="62" t="s">
        <v>96</v>
      </c>
      <c r="L1033" s="63">
        <v>10580</v>
      </c>
      <c r="M1033" s="63">
        <v>6610</v>
      </c>
      <c r="N1033" s="142" t="s">
        <v>2539</v>
      </c>
      <c r="O1033" s="127" t="s">
        <v>72</v>
      </c>
      <c r="P1033" s="100"/>
      <c r="Q1033" s="63">
        <f t="shared" ref="Q1033:Q1046" si="444">P1033*M1033</f>
        <v>0</v>
      </c>
      <c r="R1033" s="64"/>
      <c r="S1033" s="67">
        <v>85</v>
      </c>
      <c r="T1033" s="39"/>
      <c r="U1033" s="106">
        <f>IF(EXACT(O1033,Y1033),M1033,M1033*(1-'Расчет ПРЕДЗАКАЗ'!$D$10))</f>
        <v>6610</v>
      </c>
      <c r="V1033" s="106">
        <f t="shared" ref="V1033:V1046" si="445">P1033*U1033</f>
        <v>0</v>
      </c>
      <c r="W1033" s="106">
        <f>IF(EXACT(O1033,Y1033),M1033,M1033*(1-#REF!))</f>
        <v>6610</v>
      </c>
      <c r="X1033" s="106">
        <f t="shared" ref="X1033:X1046" si="446">P1033*W1033</f>
        <v>0</v>
      </c>
      <c r="Y1033" s="107" t="s">
        <v>72</v>
      </c>
      <c r="Z1033" s="103">
        <f t="shared" si="442"/>
        <v>0</v>
      </c>
      <c r="AA1033" s="103">
        <f t="shared" si="443"/>
        <v>0</v>
      </c>
      <c r="AB1033" s="128">
        <f t="shared" ref="AB1033:AB1046" si="447">IF(U1033=0,"",L1033/U1033-1)</f>
        <v>0.60060514372163398</v>
      </c>
      <c r="AC1033" s="128">
        <f t="shared" ref="AC1033:AC1046" si="448">IF(W1033=0,"",L1033/W1033-1)</f>
        <v>0.60060514372163398</v>
      </c>
    </row>
    <row r="1034" spans="1:29" ht="50.1" customHeight="1">
      <c r="A1034" s="171"/>
      <c r="B1034" s="171"/>
      <c r="C1034" s="174"/>
      <c r="D1034" s="174"/>
      <c r="E1034" s="131"/>
      <c r="F1034" s="177"/>
      <c r="G1034" s="180"/>
      <c r="H1034" s="163"/>
      <c r="I1034" s="165"/>
      <c r="J1034" s="168"/>
      <c r="K1034" s="62" t="s">
        <v>98</v>
      </c>
      <c r="L1034" s="63">
        <v>10580</v>
      </c>
      <c r="M1034" s="63">
        <v>6610</v>
      </c>
      <c r="N1034" s="142" t="s">
        <v>2540</v>
      </c>
      <c r="O1034" s="127" t="s">
        <v>72</v>
      </c>
      <c r="P1034" s="100"/>
      <c r="Q1034" s="63">
        <f t="shared" si="444"/>
        <v>0</v>
      </c>
      <c r="R1034" s="64"/>
      <c r="S1034" s="67">
        <v>12</v>
      </c>
      <c r="T1034" s="39"/>
      <c r="U1034" s="106">
        <f>IF(EXACT(O1034,Y1034),M1034,M1034*(1-'Расчет ПРЕДЗАКАЗ'!$D$10))</f>
        <v>6610</v>
      </c>
      <c r="V1034" s="106">
        <f t="shared" si="445"/>
        <v>0</v>
      </c>
      <c r="W1034" s="106">
        <f>IF(EXACT(O1034,Y1034),M1034,M1034*(1-#REF!))</f>
        <v>6610</v>
      </c>
      <c r="X1034" s="106">
        <f t="shared" si="446"/>
        <v>0</v>
      </c>
      <c r="Y1034" s="107" t="s">
        <v>72</v>
      </c>
      <c r="Z1034" s="103">
        <f t="shared" si="442"/>
        <v>0</v>
      </c>
      <c r="AA1034" s="103">
        <f t="shared" si="443"/>
        <v>0</v>
      </c>
      <c r="AB1034" s="128">
        <f t="shared" si="447"/>
        <v>0.60060514372163398</v>
      </c>
      <c r="AC1034" s="128">
        <f t="shared" si="448"/>
        <v>0.60060514372163398</v>
      </c>
    </row>
    <row r="1035" spans="1:29" ht="50.1" customHeight="1">
      <c r="A1035" s="171"/>
      <c r="B1035" s="171"/>
      <c r="C1035" s="174"/>
      <c r="D1035" s="174"/>
      <c r="E1035" s="131"/>
      <c r="F1035" s="177"/>
      <c r="G1035" s="180"/>
      <c r="H1035" s="163"/>
      <c r="I1035" s="165"/>
      <c r="J1035" s="168"/>
      <c r="K1035" s="62" t="s">
        <v>84</v>
      </c>
      <c r="L1035" s="63">
        <v>10580</v>
      </c>
      <c r="M1035" s="63">
        <v>6610</v>
      </c>
      <c r="N1035" s="142" t="s">
        <v>2541</v>
      </c>
      <c r="O1035" s="127" t="s">
        <v>72</v>
      </c>
      <c r="P1035" s="100"/>
      <c r="Q1035" s="63">
        <f t="shared" si="444"/>
        <v>0</v>
      </c>
      <c r="R1035" s="64"/>
      <c r="S1035" s="67">
        <v>89</v>
      </c>
      <c r="T1035" s="39"/>
      <c r="U1035" s="106">
        <f>IF(EXACT(O1035,Y1035),M1035,M1035*(1-'Расчет ПРЕДЗАКАЗ'!$D$10))</f>
        <v>6610</v>
      </c>
      <c r="V1035" s="106">
        <f t="shared" si="445"/>
        <v>0</v>
      </c>
      <c r="W1035" s="106">
        <f>IF(EXACT(O1035,Y1035),M1035,M1035*(1-#REF!))</f>
        <v>6610</v>
      </c>
      <c r="X1035" s="106">
        <f t="shared" si="446"/>
        <v>0</v>
      </c>
      <c r="Y1035" s="107" t="s">
        <v>72</v>
      </c>
      <c r="Z1035" s="103">
        <f t="shared" si="442"/>
        <v>0</v>
      </c>
      <c r="AA1035" s="103">
        <f t="shared" si="443"/>
        <v>0</v>
      </c>
      <c r="AB1035" s="128">
        <f t="shared" si="447"/>
        <v>0.60060514372163398</v>
      </c>
      <c r="AC1035" s="128">
        <f t="shared" si="448"/>
        <v>0.60060514372163398</v>
      </c>
    </row>
    <row r="1036" spans="1:29" ht="50.1" customHeight="1">
      <c r="A1036" s="171"/>
      <c r="B1036" s="171"/>
      <c r="C1036" s="174"/>
      <c r="D1036" s="174"/>
      <c r="E1036" s="131"/>
      <c r="F1036" s="177"/>
      <c r="G1036" s="180"/>
      <c r="H1036" s="163"/>
      <c r="I1036" s="165"/>
      <c r="J1036" s="168"/>
      <c r="K1036" s="62" t="s">
        <v>101</v>
      </c>
      <c r="L1036" s="63">
        <v>10580</v>
      </c>
      <c r="M1036" s="63">
        <v>6610</v>
      </c>
      <c r="N1036" s="142" t="s">
        <v>2542</v>
      </c>
      <c r="O1036" s="127" t="s">
        <v>72</v>
      </c>
      <c r="P1036" s="100"/>
      <c r="Q1036" s="63">
        <f t="shared" si="444"/>
        <v>0</v>
      </c>
      <c r="R1036" s="64"/>
      <c r="S1036" s="67">
        <v>29</v>
      </c>
      <c r="T1036" s="39"/>
      <c r="U1036" s="106">
        <f>IF(EXACT(O1036,Y1036),M1036,M1036*(1-'Расчет ПРЕДЗАКАЗ'!$D$10))</f>
        <v>6610</v>
      </c>
      <c r="V1036" s="106">
        <f t="shared" si="445"/>
        <v>0</v>
      </c>
      <c r="W1036" s="106">
        <f>IF(EXACT(O1036,Y1036),M1036,M1036*(1-#REF!))</f>
        <v>6610</v>
      </c>
      <c r="X1036" s="106">
        <f t="shared" si="446"/>
        <v>0</v>
      </c>
      <c r="Y1036" s="107" t="s">
        <v>72</v>
      </c>
      <c r="Z1036" s="103">
        <f t="shared" si="442"/>
        <v>0</v>
      </c>
      <c r="AA1036" s="103">
        <f t="shared" si="443"/>
        <v>0</v>
      </c>
      <c r="AB1036" s="128">
        <f t="shared" si="447"/>
        <v>0.60060514372163398</v>
      </c>
      <c r="AC1036" s="128">
        <f t="shared" si="448"/>
        <v>0.60060514372163398</v>
      </c>
    </row>
    <row r="1037" spans="1:29" ht="50.1" customHeight="1">
      <c r="A1037" s="171"/>
      <c r="B1037" s="171"/>
      <c r="C1037" s="174"/>
      <c r="D1037" s="174"/>
      <c r="E1037" s="131"/>
      <c r="F1037" s="177"/>
      <c r="G1037" s="180"/>
      <c r="H1037" s="163"/>
      <c r="I1037" s="165"/>
      <c r="J1037" s="168"/>
      <c r="K1037" s="62" t="s">
        <v>86</v>
      </c>
      <c r="L1037" s="63">
        <v>10580</v>
      </c>
      <c r="M1037" s="63">
        <v>6610</v>
      </c>
      <c r="N1037" s="142" t="s">
        <v>2543</v>
      </c>
      <c r="O1037" s="127" t="s">
        <v>72</v>
      </c>
      <c r="P1037" s="100"/>
      <c r="Q1037" s="63">
        <f t="shared" si="444"/>
        <v>0</v>
      </c>
      <c r="R1037" s="64"/>
      <c r="S1037" s="67">
        <v>30</v>
      </c>
      <c r="T1037" s="39"/>
      <c r="U1037" s="106">
        <f>IF(EXACT(O1037,Y1037),M1037,M1037*(1-'Расчет ПРЕДЗАКАЗ'!$D$10))</f>
        <v>6610</v>
      </c>
      <c r="V1037" s="106">
        <f t="shared" si="445"/>
        <v>0</v>
      </c>
      <c r="W1037" s="106">
        <f>IF(EXACT(O1037,Y1037),M1037,M1037*(1-#REF!))</f>
        <v>6610</v>
      </c>
      <c r="X1037" s="106">
        <f t="shared" si="446"/>
        <v>0</v>
      </c>
      <c r="Y1037" s="107" t="s">
        <v>72</v>
      </c>
      <c r="Z1037" s="103">
        <f t="shared" si="442"/>
        <v>0</v>
      </c>
      <c r="AA1037" s="103">
        <f t="shared" si="443"/>
        <v>0</v>
      </c>
      <c r="AB1037" s="128">
        <f t="shared" si="447"/>
        <v>0.60060514372163398</v>
      </c>
      <c r="AC1037" s="128">
        <f t="shared" si="448"/>
        <v>0.60060514372163398</v>
      </c>
    </row>
    <row r="1038" spans="1:29" ht="50.1" customHeight="1">
      <c r="A1038" s="171"/>
      <c r="B1038" s="171"/>
      <c r="C1038" s="174"/>
      <c r="D1038" s="174"/>
      <c r="E1038" s="131"/>
      <c r="F1038" s="177"/>
      <c r="G1038" s="180"/>
      <c r="H1038" s="163"/>
      <c r="I1038" s="165"/>
      <c r="J1038" s="168"/>
      <c r="K1038" s="62" t="s">
        <v>88</v>
      </c>
      <c r="L1038" s="63">
        <v>10580</v>
      </c>
      <c r="M1038" s="63">
        <v>6610</v>
      </c>
      <c r="N1038" s="142" t="s">
        <v>2544</v>
      </c>
      <c r="O1038" s="127" t="s">
        <v>72</v>
      </c>
      <c r="P1038" s="100"/>
      <c r="Q1038" s="63">
        <f t="shared" si="444"/>
        <v>0</v>
      </c>
      <c r="R1038" s="64"/>
      <c r="S1038" s="67">
        <v>28</v>
      </c>
      <c r="T1038" s="39"/>
      <c r="U1038" s="106">
        <f>IF(EXACT(O1038,Y1038),M1038,M1038*(1-'Расчет ПРЕДЗАКАЗ'!$D$10))</f>
        <v>6610</v>
      </c>
      <c r="V1038" s="106">
        <f t="shared" si="445"/>
        <v>0</v>
      </c>
      <c r="W1038" s="106">
        <f>IF(EXACT(O1038,Y1038),M1038,M1038*(1-#REF!))</f>
        <v>6610</v>
      </c>
      <c r="X1038" s="106">
        <f t="shared" si="446"/>
        <v>0</v>
      </c>
      <c r="Y1038" s="107" t="s">
        <v>72</v>
      </c>
      <c r="Z1038" s="103">
        <f t="shared" si="442"/>
        <v>0</v>
      </c>
      <c r="AA1038" s="103">
        <f t="shared" si="443"/>
        <v>0</v>
      </c>
      <c r="AB1038" s="128">
        <f t="shared" si="447"/>
        <v>0.60060514372163398</v>
      </c>
      <c r="AC1038" s="128">
        <f t="shared" si="448"/>
        <v>0.60060514372163398</v>
      </c>
    </row>
    <row r="1039" spans="1:29" ht="50.1" customHeight="1">
      <c r="A1039" s="171"/>
      <c r="B1039" s="171"/>
      <c r="C1039" s="174"/>
      <c r="D1039" s="174"/>
      <c r="E1039" s="131"/>
      <c r="F1039" s="177"/>
      <c r="G1039" s="180"/>
      <c r="H1039" s="163"/>
      <c r="I1039" s="165"/>
      <c r="J1039" s="168"/>
      <c r="K1039" s="62" t="s">
        <v>107</v>
      </c>
      <c r="L1039" s="63">
        <v>10580</v>
      </c>
      <c r="M1039" s="63">
        <v>6610</v>
      </c>
      <c r="N1039" s="142" t="s">
        <v>2545</v>
      </c>
      <c r="O1039" s="127" t="s">
        <v>72</v>
      </c>
      <c r="P1039" s="100"/>
      <c r="Q1039" s="63">
        <f t="shared" si="444"/>
        <v>0</v>
      </c>
      <c r="R1039" s="64"/>
      <c r="S1039" s="67">
        <v>13</v>
      </c>
      <c r="T1039" s="39"/>
      <c r="U1039" s="106">
        <f>IF(EXACT(O1039,Y1039),M1039,M1039*(1-'Расчет ПРЕДЗАКАЗ'!$D$10))</f>
        <v>6610</v>
      </c>
      <c r="V1039" s="106">
        <f t="shared" si="445"/>
        <v>0</v>
      </c>
      <c r="W1039" s="106">
        <f>IF(EXACT(O1039,Y1039),M1039,M1039*(1-#REF!))</f>
        <v>6610</v>
      </c>
      <c r="X1039" s="106">
        <f t="shared" si="446"/>
        <v>0</v>
      </c>
      <c r="Y1039" s="107" t="s">
        <v>72</v>
      </c>
      <c r="Z1039" s="103">
        <f t="shared" si="442"/>
        <v>0</v>
      </c>
      <c r="AA1039" s="103">
        <f t="shared" si="443"/>
        <v>0</v>
      </c>
      <c r="AB1039" s="128">
        <f t="shared" si="447"/>
        <v>0.60060514372163398</v>
      </c>
      <c r="AC1039" s="128">
        <f t="shared" si="448"/>
        <v>0.60060514372163398</v>
      </c>
    </row>
    <row r="1040" spans="1:29" ht="50.1" customHeight="1">
      <c r="A1040" s="171"/>
      <c r="B1040" s="171"/>
      <c r="C1040" s="174"/>
      <c r="D1040" s="174"/>
      <c r="E1040" s="131"/>
      <c r="F1040" s="177"/>
      <c r="G1040" s="180"/>
      <c r="H1040" s="163"/>
      <c r="I1040" s="165"/>
      <c r="J1040" s="168"/>
      <c r="K1040" s="62"/>
      <c r="L1040" s="63"/>
      <c r="M1040" s="63"/>
      <c r="N1040" s="142"/>
      <c r="O1040" s="127"/>
      <c r="P1040" s="100"/>
      <c r="Q1040" s="63">
        <f t="shared" si="444"/>
        <v>0</v>
      </c>
      <c r="R1040" s="64"/>
      <c r="S1040" s="67"/>
      <c r="T1040" s="39"/>
      <c r="U1040" s="106">
        <f>IF(EXACT(O1040,Y1040),M1040,M1040*(1-'Расчет ПРЕДЗАКАЗ'!$D$10))</f>
        <v>0</v>
      </c>
      <c r="V1040" s="106">
        <f t="shared" si="445"/>
        <v>0</v>
      </c>
      <c r="W1040" s="106" t="e">
        <f>IF(EXACT(O1040,Y1040),M1040,M1040*(1-#REF!))</f>
        <v>#REF!</v>
      </c>
      <c r="X1040" s="106" t="e">
        <f t="shared" si="446"/>
        <v>#REF!</v>
      </c>
      <c r="Y1040" s="107" t="s">
        <v>72</v>
      </c>
      <c r="Z1040" s="103">
        <f t="shared" si="442"/>
        <v>0</v>
      </c>
      <c r="AA1040" s="103">
        <f t="shared" si="443"/>
        <v>0</v>
      </c>
      <c r="AB1040" s="128" t="str">
        <f t="shared" si="447"/>
        <v/>
      </c>
      <c r="AC1040" s="128" t="e">
        <f t="shared" si="448"/>
        <v>#REF!</v>
      </c>
    </row>
    <row r="1041" spans="1:29" ht="50.1" customHeight="1">
      <c r="A1041" s="171"/>
      <c r="B1041" s="171"/>
      <c r="C1041" s="174"/>
      <c r="D1041" s="174"/>
      <c r="E1041" s="131"/>
      <c r="F1041" s="177"/>
      <c r="G1041" s="180"/>
      <c r="H1041" s="163"/>
      <c r="I1041" s="165"/>
      <c r="J1041" s="168"/>
      <c r="K1041" s="62"/>
      <c r="L1041" s="63"/>
      <c r="M1041" s="63"/>
      <c r="N1041" s="143"/>
      <c r="O1041" s="127"/>
      <c r="P1041" s="100"/>
      <c r="Q1041" s="63">
        <f t="shared" si="444"/>
        <v>0</v>
      </c>
      <c r="R1041" s="65"/>
      <c r="S1041" s="67"/>
      <c r="T1041" s="40"/>
      <c r="U1041" s="106">
        <f>IF(EXACT(O1041,Y1041),M1041,M1041*(1-'Расчет ПРЕДЗАКАЗ'!$D$10))</f>
        <v>0</v>
      </c>
      <c r="V1041" s="106">
        <f t="shared" si="445"/>
        <v>0</v>
      </c>
      <c r="W1041" s="106" t="e">
        <f>IF(EXACT(O1041,Y1041),M1041,M1041*(1-#REF!))</f>
        <v>#REF!</v>
      </c>
      <c r="X1041" s="106" t="e">
        <f t="shared" si="446"/>
        <v>#REF!</v>
      </c>
      <c r="Y1041" s="107" t="s">
        <v>72</v>
      </c>
      <c r="Z1041" s="103">
        <f t="shared" si="442"/>
        <v>0</v>
      </c>
      <c r="AA1041" s="103">
        <f t="shared" si="443"/>
        <v>0</v>
      </c>
      <c r="AB1041" s="128" t="str">
        <f t="shared" si="447"/>
        <v/>
      </c>
      <c r="AC1041" s="128" t="e">
        <f t="shared" si="448"/>
        <v>#REF!</v>
      </c>
    </row>
    <row r="1042" spans="1:29" ht="50.1" customHeight="1">
      <c r="A1042" s="171"/>
      <c r="B1042" s="171"/>
      <c r="C1042" s="174"/>
      <c r="D1042" s="174"/>
      <c r="E1042" s="131"/>
      <c r="F1042" s="177"/>
      <c r="G1042" s="180"/>
      <c r="H1042" s="163"/>
      <c r="I1042" s="165"/>
      <c r="J1042" s="168"/>
      <c r="K1042" s="62"/>
      <c r="L1042" s="63"/>
      <c r="M1042" s="63"/>
      <c r="N1042" s="143"/>
      <c r="O1042" s="127"/>
      <c r="P1042" s="100"/>
      <c r="Q1042" s="63">
        <f t="shared" si="444"/>
        <v>0</v>
      </c>
      <c r="R1042" s="65"/>
      <c r="S1042" s="67"/>
      <c r="T1042" s="40"/>
      <c r="U1042" s="106">
        <f>IF(EXACT(O1042,Y1042),M1042,M1042*(1-'Расчет ПРЕДЗАКАЗ'!$D$10))</f>
        <v>0</v>
      </c>
      <c r="V1042" s="106">
        <f t="shared" si="445"/>
        <v>0</v>
      </c>
      <c r="W1042" s="106" t="e">
        <f>IF(EXACT(O1042,Y1042),M1042,M1042*(1-#REF!))</f>
        <v>#REF!</v>
      </c>
      <c r="X1042" s="106" t="e">
        <f t="shared" si="446"/>
        <v>#REF!</v>
      </c>
      <c r="Y1042" s="107" t="s">
        <v>72</v>
      </c>
      <c r="Z1042" s="103">
        <f t="shared" si="442"/>
        <v>0</v>
      </c>
      <c r="AA1042" s="103">
        <f t="shared" si="443"/>
        <v>0</v>
      </c>
      <c r="AB1042" s="128" t="str">
        <f t="shared" si="447"/>
        <v/>
      </c>
      <c r="AC1042" s="128" t="e">
        <f t="shared" si="448"/>
        <v>#REF!</v>
      </c>
    </row>
    <row r="1043" spans="1:29" ht="50.1" customHeight="1">
      <c r="A1043" s="171"/>
      <c r="B1043" s="171"/>
      <c r="C1043" s="174"/>
      <c r="D1043" s="174"/>
      <c r="E1043" s="131"/>
      <c r="F1043" s="177"/>
      <c r="G1043" s="180"/>
      <c r="H1043" s="163"/>
      <c r="I1043" s="165"/>
      <c r="J1043" s="168"/>
      <c r="K1043" s="62"/>
      <c r="L1043" s="63"/>
      <c r="M1043" s="63"/>
      <c r="N1043" s="65"/>
      <c r="O1043" s="127"/>
      <c r="P1043" s="100"/>
      <c r="Q1043" s="63">
        <f t="shared" si="444"/>
        <v>0</v>
      </c>
      <c r="R1043" s="65"/>
      <c r="S1043" s="67"/>
      <c r="T1043" s="40"/>
      <c r="U1043" s="106">
        <f>IF(EXACT(O1043,Y1043),M1043,M1043*(1-'Расчет ПРЕДЗАКАЗ'!$D$10))</f>
        <v>0</v>
      </c>
      <c r="V1043" s="106">
        <f t="shared" si="445"/>
        <v>0</v>
      </c>
      <c r="W1043" s="106" t="e">
        <f>IF(EXACT(O1043,Y1043),M1043,M1043*(1-#REF!))</f>
        <v>#REF!</v>
      </c>
      <c r="X1043" s="106" t="e">
        <f t="shared" si="446"/>
        <v>#REF!</v>
      </c>
      <c r="Y1043" s="107" t="s">
        <v>72</v>
      </c>
      <c r="Z1043" s="103">
        <f t="shared" si="442"/>
        <v>0</v>
      </c>
      <c r="AA1043" s="103">
        <f t="shared" si="443"/>
        <v>0</v>
      </c>
      <c r="AB1043" s="128" t="str">
        <f t="shared" si="447"/>
        <v/>
      </c>
      <c r="AC1043" s="128" t="e">
        <f t="shared" si="448"/>
        <v>#REF!</v>
      </c>
    </row>
    <row r="1044" spans="1:29" ht="50.1" customHeight="1">
      <c r="A1044" s="171"/>
      <c r="B1044" s="171"/>
      <c r="C1044" s="174"/>
      <c r="D1044" s="174"/>
      <c r="E1044" s="131"/>
      <c r="F1044" s="177"/>
      <c r="G1044" s="180"/>
      <c r="H1044" s="163"/>
      <c r="I1044" s="165"/>
      <c r="J1044" s="168"/>
      <c r="K1044" s="62"/>
      <c r="L1044" s="63"/>
      <c r="M1044" s="63"/>
      <c r="N1044" s="65"/>
      <c r="O1044" s="127"/>
      <c r="P1044" s="100"/>
      <c r="Q1044" s="63">
        <f t="shared" si="444"/>
        <v>0</v>
      </c>
      <c r="R1044" s="65"/>
      <c r="S1044" s="67"/>
      <c r="T1044" s="40"/>
      <c r="U1044" s="106">
        <f>IF(EXACT(O1044,Y1044),M1044,M1044*(1-'Расчет ПРЕДЗАКАЗ'!$D$10))</f>
        <v>0</v>
      </c>
      <c r="V1044" s="106">
        <f t="shared" si="445"/>
        <v>0</v>
      </c>
      <c r="W1044" s="106" t="e">
        <f>IF(EXACT(O1044,Y1044),M1044,M1044*(1-#REF!))</f>
        <v>#REF!</v>
      </c>
      <c r="X1044" s="106" t="e">
        <f t="shared" si="446"/>
        <v>#REF!</v>
      </c>
      <c r="Y1044" s="107" t="s">
        <v>72</v>
      </c>
      <c r="Z1044" s="103">
        <f t="shared" si="442"/>
        <v>0</v>
      </c>
      <c r="AA1044" s="103">
        <f t="shared" si="443"/>
        <v>0</v>
      </c>
      <c r="AB1044" s="128" t="str">
        <f t="shared" si="447"/>
        <v/>
      </c>
      <c r="AC1044" s="128" t="e">
        <f t="shared" si="448"/>
        <v>#REF!</v>
      </c>
    </row>
    <row r="1045" spans="1:29" ht="50.1" customHeight="1">
      <c r="A1045" s="171"/>
      <c r="B1045" s="171"/>
      <c r="C1045" s="174"/>
      <c r="D1045" s="174"/>
      <c r="E1045" s="131"/>
      <c r="F1045" s="177"/>
      <c r="G1045" s="180"/>
      <c r="H1045" s="163"/>
      <c r="I1045" s="165"/>
      <c r="J1045" s="168"/>
      <c r="K1045" s="62"/>
      <c r="L1045" s="63"/>
      <c r="M1045" s="63"/>
      <c r="N1045" s="65"/>
      <c r="O1045" s="127"/>
      <c r="P1045" s="100"/>
      <c r="Q1045" s="63">
        <f t="shared" si="444"/>
        <v>0</v>
      </c>
      <c r="R1045" s="65"/>
      <c r="S1045" s="67"/>
      <c r="T1045" s="40"/>
      <c r="U1045" s="106">
        <f>IF(EXACT(O1045,Y1045),M1045,M1045*(1-'Расчет ПРЕДЗАКАЗ'!$D$10))</f>
        <v>0</v>
      </c>
      <c r="V1045" s="106">
        <f t="shared" si="445"/>
        <v>0</v>
      </c>
      <c r="W1045" s="106" t="e">
        <f>IF(EXACT(O1045,Y1045),M1045,M1045*(1-#REF!))</f>
        <v>#REF!</v>
      </c>
      <c r="X1045" s="106" t="e">
        <f t="shared" si="446"/>
        <v>#REF!</v>
      </c>
      <c r="Y1045" s="107" t="s">
        <v>72</v>
      </c>
      <c r="Z1045" s="103">
        <f t="shared" si="442"/>
        <v>0</v>
      </c>
      <c r="AA1045" s="103">
        <f t="shared" si="443"/>
        <v>0</v>
      </c>
      <c r="AB1045" s="128" t="str">
        <f t="shared" si="447"/>
        <v/>
      </c>
      <c r="AC1045" s="128" t="e">
        <f t="shared" si="448"/>
        <v>#REF!</v>
      </c>
    </row>
    <row r="1046" spans="1:29" ht="50.1" customHeight="1">
      <c r="A1046" s="172"/>
      <c r="B1046" s="172"/>
      <c r="C1046" s="175"/>
      <c r="D1046" s="175"/>
      <c r="E1046" s="132"/>
      <c r="F1046" s="178"/>
      <c r="G1046" s="181"/>
      <c r="H1046" s="164"/>
      <c r="I1046" s="166"/>
      <c r="J1046" s="169"/>
      <c r="K1046" s="62"/>
      <c r="L1046" s="63"/>
      <c r="M1046" s="63"/>
      <c r="N1046" s="65"/>
      <c r="O1046" s="127"/>
      <c r="P1046" s="100"/>
      <c r="Q1046" s="63">
        <f t="shared" si="444"/>
        <v>0</v>
      </c>
      <c r="R1046" s="65"/>
      <c r="S1046" s="67"/>
      <c r="T1046" s="40"/>
      <c r="U1046" s="106">
        <f>IF(EXACT(O1046,Y1046),M1046,M1046*(1-'Расчет ПРЕДЗАКАЗ'!$D$10))</f>
        <v>0</v>
      </c>
      <c r="V1046" s="106">
        <f t="shared" si="445"/>
        <v>0</v>
      </c>
      <c r="W1046" s="106" t="e">
        <f>IF(EXACT(O1046,Y1046),M1046,M1046*(1-#REF!))</f>
        <v>#REF!</v>
      </c>
      <c r="X1046" s="106" t="e">
        <f t="shared" si="446"/>
        <v>#REF!</v>
      </c>
      <c r="Y1046" s="107" t="s">
        <v>72</v>
      </c>
      <c r="Z1046" s="103">
        <f t="shared" si="442"/>
        <v>0</v>
      </c>
      <c r="AA1046" s="103">
        <f t="shared" si="443"/>
        <v>0</v>
      </c>
      <c r="AB1046" s="128" t="str">
        <f t="shared" si="447"/>
        <v/>
      </c>
      <c r="AC1046" s="128" t="e">
        <f t="shared" si="448"/>
        <v>#REF!</v>
      </c>
    </row>
    <row r="1047" spans="1:29" ht="11.25" customHeight="1" thickBot="1"/>
    <row r="1048" spans="1:29" ht="50.1" customHeight="1">
      <c r="A1048" s="170">
        <v>296</v>
      </c>
      <c r="B1048" s="170" t="s">
        <v>2546</v>
      </c>
      <c r="C1048" s="173" t="s">
        <v>2547</v>
      </c>
      <c r="D1048" s="173" t="s">
        <v>77</v>
      </c>
      <c r="E1048" s="130"/>
      <c r="F1048" s="176" t="s">
        <v>1549</v>
      </c>
      <c r="G1048" s="179" t="s">
        <v>658</v>
      </c>
      <c r="H1048" s="162" t="s">
        <v>719</v>
      </c>
      <c r="I1048" s="162" t="s">
        <v>2548</v>
      </c>
      <c r="J1048" s="167" t="s">
        <v>19</v>
      </c>
      <c r="K1048" s="62" t="s">
        <v>82</v>
      </c>
      <c r="L1048" s="63">
        <v>8920</v>
      </c>
      <c r="M1048" s="63">
        <v>5573</v>
      </c>
      <c r="N1048" s="142" t="s">
        <v>2549</v>
      </c>
      <c r="O1048" s="127"/>
      <c r="P1048" s="100"/>
      <c r="Q1048" s="63">
        <f>P1048*M1048</f>
        <v>0</v>
      </c>
      <c r="R1048" s="64"/>
      <c r="S1048" s="67">
        <v>59</v>
      </c>
      <c r="T1048" s="39"/>
      <c r="U1048" s="106">
        <f>IF(EXACT(O1048,Y1048),M1048,M1048*(1-'Расчет ПРЕДЗАКАЗ'!$D$10))</f>
        <v>5461.54</v>
      </c>
      <c r="V1048" s="106">
        <f>P1048*U1048</f>
        <v>0</v>
      </c>
      <c r="W1048" s="106" t="e">
        <f>IF(EXACT(O1048,Y1048),M1048,M1048*(1-#REF!))</f>
        <v>#REF!</v>
      </c>
      <c r="X1048" s="123" t="e">
        <f>P1048*W1048</f>
        <v>#REF!</v>
      </c>
      <c r="Y1048" s="124" t="s">
        <v>72</v>
      </c>
      <c r="Z1048" s="103">
        <f t="shared" ref="Z1048:Z1062" si="449">IF(EXACT(O1048,Y1048),Q1048,0)</f>
        <v>0</v>
      </c>
      <c r="AA1048" s="103">
        <f t="shared" ref="AA1048:AA1062" si="450">IF(Z1048=0,Q1048,0)</f>
        <v>0</v>
      </c>
      <c r="AB1048" s="128">
        <f>IF(U1048=0,"",L1048/U1048-1)</f>
        <v>0.63323897655240091</v>
      </c>
      <c r="AC1048" s="128" t="e">
        <f>IF(W1048=0,"",L1048/W1048-1)</f>
        <v>#REF!</v>
      </c>
    </row>
    <row r="1049" spans="1:29" ht="50.1" customHeight="1">
      <c r="A1049" s="171"/>
      <c r="B1049" s="171"/>
      <c r="C1049" s="174"/>
      <c r="D1049" s="174"/>
      <c r="E1049" s="131"/>
      <c r="F1049" s="177"/>
      <c r="G1049" s="180"/>
      <c r="H1049" s="163"/>
      <c r="I1049" s="165"/>
      <c r="J1049" s="168"/>
      <c r="K1049" s="62" t="s">
        <v>96</v>
      </c>
      <c r="L1049" s="63">
        <v>8920</v>
      </c>
      <c r="M1049" s="63">
        <v>5573</v>
      </c>
      <c r="N1049" s="142" t="s">
        <v>2550</v>
      </c>
      <c r="O1049" s="127"/>
      <c r="P1049" s="100"/>
      <c r="Q1049" s="63">
        <f t="shared" ref="Q1049:Q1062" si="451">P1049*M1049</f>
        <v>0</v>
      </c>
      <c r="R1049" s="64"/>
      <c r="S1049" s="67">
        <v>178</v>
      </c>
      <c r="T1049" s="39"/>
      <c r="U1049" s="106">
        <f>IF(EXACT(O1049,Y1049),M1049,M1049*(1-'Расчет ПРЕДЗАКАЗ'!$D$10))</f>
        <v>5461.54</v>
      </c>
      <c r="V1049" s="106">
        <f t="shared" ref="V1049:V1062" si="452">P1049*U1049</f>
        <v>0</v>
      </c>
      <c r="W1049" s="106" t="e">
        <f>IF(EXACT(O1049,Y1049),M1049,M1049*(1-#REF!))</f>
        <v>#REF!</v>
      </c>
      <c r="X1049" s="106" t="e">
        <f t="shared" ref="X1049:X1062" si="453">P1049*W1049</f>
        <v>#REF!</v>
      </c>
      <c r="Y1049" s="107" t="s">
        <v>72</v>
      </c>
      <c r="Z1049" s="103">
        <f t="shared" si="449"/>
        <v>0</v>
      </c>
      <c r="AA1049" s="103">
        <f t="shared" si="450"/>
        <v>0</v>
      </c>
      <c r="AB1049" s="128">
        <f t="shared" ref="AB1049:AB1062" si="454">IF(U1049=0,"",L1049/U1049-1)</f>
        <v>0.63323897655240091</v>
      </c>
      <c r="AC1049" s="128" t="e">
        <f t="shared" ref="AC1049:AC1062" si="455">IF(W1049=0,"",L1049/W1049-1)</f>
        <v>#REF!</v>
      </c>
    </row>
    <row r="1050" spans="1:29" ht="50.1" customHeight="1">
      <c r="A1050" s="171"/>
      <c r="B1050" s="171"/>
      <c r="C1050" s="174"/>
      <c r="D1050" s="174"/>
      <c r="E1050" s="131"/>
      <c r="F1050" s="177"/>
      <c r="G1050" s="180"/>
      <c r="H1050" s="163"/>
      <c r="I1050" s="165"/>
      <c r="J1050" s="168"/>
      <c r="K1050" s="62" t="s">
        <v>98</v>
      </c>
      <c r="L1050" s="63">
        <v>8920</v>
      </c>
      <c r="M1050" s="63">
        <v>5573</v>
      </c>
      <c r="N1050" s="142" t="s">
        <v>2551</v>
      </c>
      <c r="O1050" s="127"/>
      <c r="P1050" s="100"/>
      <c r="Q1050" s="63">
        <f t="shared" si="451"/>
        <v>0</v>
      </c>
      <c r="R1050" s="64"/>
      <c r="S1050" s="67">
        <v>90</v>
      </c>
      <c r="T1050" s="39"/>
      <c r="U1050" s="106">
        <f>IF(EXACT(O1050,Y1050),M1050,M1050*(1-'Расчет ПРЕДЗАКАЗ'!$D$10))</f>
        <v>5461.54</v>
      </c>
      <c r="V1050" s="106">
        <f t="shared" si="452"/>
        <v>0</v>
      </c>
      <c r="W1050" s="106" t="e">
        <f>IF(EXACT(O1050,Y1050),M1050,M1050*(1-#REF!))</f>
        <v>#REF!</v>
      </c>
      <c r="X1050" s="106" t="e">
        <f t="shared" si="453"/>
        <v>#REF!</v>
      </c>
      <c r="Y1050" s="107" t="s">
        <v>72</v>
      </c>
      <c r="Z1050" s="103">
        <f t="shared" si="449"/>
        <v>0</v>
      </c>
      <c r="AA1050" s="103">
        <f t="shared" si="450"/>
        <v>0</v>
      </c>
      <c r="AB1050" s="128">
        <f t="shared" si="454"/>
        <v>0.63323897655240091</v>
      </c>
      <c r="AC1050" s="128" t="e">
        <f t="shared" si="455"/>
        <v>#REF!</v>
      </c>
    </row>
    <row r="1051" spans="1:29" ht="50.1" customHeight="1">
      <c r="A1051" s="171"/>
      <c r="B1051" s="171"/>
      <c r="C1051" s="174"/>
      <c r="D1051" s="174"/>
      <c r="E1051" s="131"/>
      <c r="F1051" s="177"/>
      <c r="G1051" s="180"/>
      <c r="H1051" s="163"/>
      <c r="I1051" s="165"/>
      <c r="J1051" s="168"/>
      <c r="K1051" s="62" t="s">
        <v>84</v>
      </c>
      <c r="L1051" s="63">
        <v>8920</v>
      </c>
      <c r="M1051" s="63">
        <v>5573</v>
      </c>
      <c r="N1051" s="142" t="s">
        <v>2552</v>
      </c>
      <c r="O1051" s="127"/>
      <c r="P1051" s="100"/>
      <c r="Q1051" s="63">
        <f t="shared" si="451"/>
        <v>0</v>
      </c>
      <c r="R1051" s="64"/>
      <c r="S1051" s="67">
        <v>168</v>
      </c>
      <c r="T1051" s="39"/>
      <c r="U1051" s="106">
        <f>IF(EXACT(O1051,Y1051),M1051,M1051*(1-'Расчет ПРЕДЗАКАЗ'!$D$10))</f>
        <v>5461.54</v>
      </c>
      <c r="V1051" s="106">
        <f t="shared" si="452"/>
        <v>0</v>
      </c>
      <c r="W1051" s="106" t="e">
        <f>IF(EXACT(O1051,Y1051),M1051,M1051*(1-#REF!))</f>
        <v>#REF!</v>
      </c>
      <c r="X1051" s="106" t="e">
        <f t="shared" si="453"/>
        <v>#REF!</v>
      </c>
      <c r="Y1051" s="107" t="s">
        <v>72</v>
      </c>
      <c r="Z1051" s="103">
        <f t="shared" si="449"/>
        <v>0</v>
      </c>
      <c r="AA1051" s="103">
        <f t="shared" si="450"/>
        <v>0</v>
      </c>
      <c r="AB1051" s="128">
        <f t="shared" si="454"/>
        <v>0.63323897655240091</v>
      </c>
      <c r="AC1051" s="128" t="e">
        <f t="shared" si="455"/>
        <v>#REF!</v>
      </c>
    </row>
    <row r="1052" spans="1:29" ht="50.1" customHeight="1">
      <c r="A1052" s="171"/>
      <c r="B1052" s="171"/>
      <c r="C1052" s="174"/>
      <c r="D1052" s="174"/>
      <c r="E1052" s="131"/>
      <c r="F1052" s="177"/>
      <c r="G1052" s="180"/>
      <c r="H1052" s="163"/>
      <c r="I1052" s="165"/>
      <c r="J1052" s="168"/>
      <c r="K1052" s="62" t="s">
        <v>101</v>
      </c>
      <c r="L1052" s="63">
        <v>8920</v>
      </c>
      <c r="M1052" s="63">
        <v>5573</v>
      </c>
      <c r="N1052" s="142" t="s">
        <v>2553</v>
      </c>
      <c r="O1052" s="127"/>
      <c r="P1052" s="100"/>
      <c r="Q1052" s="63">
        <f t="shared" si="451"/>
        <v>0</v>
      </c>
      <c r="R1052" s="64"/>
      <c r="S1052" s="67">
        <v>172</v>
      </c>
      <c r="T1052" s="39"/>
      <c r="U1052" s="106">
        <f>IF(EXACT(O1052,Y1052),M1052,M1052*(1-'Расчет ПРЕДЗАКАЗ'!$D$10))</f>
        <v>5461.54</v>
      </c>
      <c r="V1052" s="106">
        <f t="shared" si="452"/>
        <v>0</v>
      </c>
      <c r="W1052" s="106" t="e">
        <f>IF(EXACT(O1052,Y1052),M1052,M1052*(1-#REF!))</f>
        <v>#REF!</v>
      </c>
      <c r="X1052" s="106" t="e">
        <f t="shared" si="453"/>
        <v>#REF!</v>
      </c>
      <c r="Y1052" s="107" t="s">
        <v>72</v>
      </c>
      <c r="Z1052" s="103">
        <f t="shared" si="449"/>
        <v>0</v>
      </c>
      <c r="AA1052" s="103">
        <f t="shared" si="450"/>
        <v>0</v>
      </c>
      <c r="AB1052" s="128">
        <f t="shared" si="454"/>
        <v>0.63323897655240091</v>
      </c>
      <c r="AC1052" s="128" t="e">
        <f t="shared" si="455"/>
        <v>#REF!</v>
      </c>
    </row>
    <row r="1053" spans="1:29" ht="50.1" customHeight="1">
      <c r="A1053" s="171"/>
      <c r="B1053" s="171"/>
      <c r="C1053" s="174"/>
      <c r="D1053" s="174"/>
      <c r="E1053" s="131"/>
      <c r="F1053" s="177"/>
      <c r="G1053" s="180"/>
      <c r="H1053" s="163"/>
      <c r="I1053" s="165"/>
      <c r="J1053" s="168"/>
      <c r="K1053" s="62" t="s">
        <v>86</v>
      </c>
      <c r="L1053" s="63">
        <v>8920</v>
      </c>
      <c r="M1053" s="63">
        <v>5573</v>
      </c>
      <c r="N1053" s="142" t="s">
        <v>2554</v>
      </c>
      <c r="O1053" s="127"/>
      <c r="P1053" s="100"/>
      <c r="Q1053" s="63">
        <f t="shared" si="451"/>
        <v>0</v>
      </c>
      <c r="R1053" s="64"/>
      <c r="S1053" s="67">
        <v>47</v>
      </c>
      <c r="T1053" s="39"/>
      <c r="U1053" s="106">
        <f>IF(EXACT(O1053,Y1053),M1053,M1053*(1-'Расчет ПРЕДЗАКАЗ'!$D$10))</f>
        <v>5461.54</v>
      </c>
      <c r="V1053" s="106">
        <f t="shared" si="452"/>
        <v>0</v>
      </c>
      <c r="W1053" s="106" t="e">
        <f>IF(EXACT(O1053,Y1053),M1053,M1053*(1-#REF!))</f>
        <v>#REF!</v>
      </c>
      <c r="X1053" s="106" t="e">
        <f t="shared" si="453"/>
        <v>#REF!</v>
      </c>
      <c r="Y1053" s="107" t="s">
        <v>72</v>
      </c>
      <c r="Z1053" s="103">
        <f t="shared" si="449"/>
        <v>0</v>
      </c>
      <c r="AA1053" s="103">
        <f t="shared" si="450"/>
        <v>0</v>
      </c>
      <c r="AB1053" s="128">
        <f t="shared" si="454"/>
        <v>0.63323897655240091</v>
      </c>
      <c r="AC1053" s="128" t="e">
        <f t="shared" si="455"/>
        <v>#REF!</v>
      </c>
    </row>
    <row r="1054" spans="1:29" ht="50.1" customHeight="1">
      <c r="A1054" s="171"/>
      <c r="B1054" s="171"/>
      <c r="C1054" s="174"/>
      <c r="D1054" s="174"/>
      <c r="E1054" s="131"/>
      <c r="F1054" s="177"/>
      <c r="G1054" s="180"/>
      <c r="H1054" s="163"/>
      <c r="I1054" s="165"/>
      <c r="J1054" s="168"/>
      <c r="K1054" s="62" t="s">
        <v>88</v>
      </c>
      <c r="L1054" s="63">
        <v>8920</v>
      </c>
      <c r="M1054" s="63">
        <v>5573</v>
      </c>
      <c r="N1054" s="142" t="s">
        <v>2555</v>
      </c>
      <c r="O1054" s="127"/>
      <c r="P1054" s="100"/>
      <c r="Q1054" s="63">
        <f t="shared" si="451"/>
        <v>0</v>
      </c>
      <c r="R1054" s="64"/>
      <c r="S1054" s="67">
        <v>100</v>
      </c>
      <c r="T1054" s="39"/>
      <c r="U1054" s="106">
        <f>IF(EXACT(O1054,Y1054),M1054,M1054*(1-'Расчет ПРЕДЗАКАЗ'!$D$10))</f>
        <v>5461.54</v>
      </c>
      <c r="V1054" s="106">
        <f t="shared" si="452"/>
        <v>0</v>
      </c>
      <c r="W1054" s="106" t="e">
        <f>IF(EXACT(O1054,Y1054),M1054,M1054*(1-#REF!))</f>
        <v>#REF!</v>
      </c>
      <c r="X1054" s="106" t="e">
        <f t="shared" si="453"/>
        <v>#REF!</v>
      </c>
      <c r="Y1054" s="107" t="s">
        <v>72</v>
      </c>
      <c r="Z1054" s="103">
        <f t="shared" si="449"/>
        <v>0</v>
      </c>
      <c r="AA1054" s="103">
        <f t="shared" si="450"/>
        <v>0</v>
      </c>
      <c r="AB1054" s="128">
        <f t="shared" si="454"/>
        <v>0.63323897655240091</v>
      </c>
      <c r="AC1054" s="128" t="e">
        <f t="shared" si="455"/>
        <v>#REF!</v>
      </c>
    </row>
    <row r="1055" spans="1:29" ht="50.1" customHeight="1">
      <c r="A1055" s="171"/>
      <c r="B1055" s="171"/>
      <c r="C1055" s="174"/>
      <c r="D1055" s="174"/>
      <c r="E1055" s="131"/>
      <c r="F1055" s="177"/>
      <c r="G1055" s="180"/>
      <c r="H1055" s="163"/>
      <c r="I1055" s="165"/>
      <c r="J1055" s="168"/>
      <c r="K1055" s="62" t="s">
        <v>105</v>
      </c>
      <c r="L1055" s="63">
        <v>8920</v>
      </c>
      <c r="M1055" s="63">
        <v>5573</v>
      </c>
      <c r="N1055" s="142" t="s">
        <v>2556</v>
      </c>
      <c r="O1055" s="127"/>
      <c r="P1055" s="100"/>
      <c r="Q1055" s="63">
        <f t="shared" si="451"/>
        <v>0</v>
      </c>
      <c r="R1055" s="64"/>
      <c r="S1055" s="67">
        <v>11</v>
      </c>
      <c r="T1055" s="39"/>
      <c r="U1055" s="106">
        <f>IF(EXACT(O1055,Y1055),M1055,M1055*(1-'Расчет ПРЕДЗАКАЗ'!$D$10))</f>
        <v>5461.54</v>
      </c>
      <c r="V1055" s="106">
        <f t="shared" si="452"/>
        <v>0</v>
      </c>
      <c r="W1055" s="106" t="e">
        <f>IF(EXACT(O1055,Y1055),M1055,M1055*(1-#REF!))</f>
        <v>#REF!</v>
      </c>
      <c r="X1055" s="106" t="e">
        <f t="shared" si="453"/>
        <v>#REF!</v>
      </c>
      <c r="Y1055" s="107" t="s">
        <v>72</v>
      </c>
      <c r="Z1055" s="103">
        <f t="shared" si="449"/>
        <v>0</v>
      </c>
      <c r="AA1055" s="103">
        <f t="shared" si="450"/>
        <v>0</v>
      </c>
      <c r="AB1055" s="128">
        <f t="shared" si="454"/>
        <v>0.63323897655240091</v>
      </c>
      <c r="AC1055" s="128" t="e">
        <f t="shared" si="455"/>
        <v>#REF!</v>
      </c>
    </row>
    <row r="1056" spans="1:29" ht="50.1" customHeight="1">
      <c r="A1056" s="171"/>
      <c r="B1056" s="171"/>
      <c r="C1056" s="174"/>
      <c r="D1056" s="174"/>
      <c r="E1056" s="131"/>
      <c r="F1056" s="177"/>
      <c r="G1056" s="180"/>
      <c r="H1056" s="163"/>
      <c r="I1056" s="165"/>
      <c r="J1056" s="168"/>
      <c r="K1056" s="62" t="s">
        <v>107</v>
      </c>
      <c r="L1056" s="63">
        <v>8920</v>
      </c>
      <c r="M1056" s="63">
        <v>5573</v>
      </c>
      <c r="N1056" s="142" t="s">
        <v>2557</v>
      </c>
      <c r="O1056" s="127"/>
      <c r="P1056" s="100"/>
      <c r="Q1056" s="63">
        <f t="shared" si="451"/>
        <v>0</v>
      </c>
      <c r="R1056" s="64"/>
      <c r="S1056" s="67">
        <v>39</v>
      </c>
      <c r="T1056" s="39"/>
      <c r="U1056" s="106">
        <f>IF(EXACT(O1056,Y1056),M1056,M1056*(1-'Расчет ПРЕДЗАКАЗ'!$D$10))</f>
        <v>5461.54</v>
      </c>
      <c r="V1056" s="106">
        <f t="shared" si="452"/>
        <v>0</v>
      </c>
      <c r="W1056" s="106" t="e">
        <f>IF(EXACT(O1056,Y1056),M1056,M1056*(1-#REF!))</f>
        <v>#REF!</v>
      </c>
      <c r="X1056" s="106" t="e">
        <f t="shared" si="453"/>
        <v>#REF!</v>
      </c>
      <c r="Y1056" s="107" t="s">
        <v>72</v>
      </c>
      <c r="Z1056" s="103">
        <f t="shared" si="449"/>
        <v>0</v>
      </c>
      <c r="AA1056" s="103">
        <f t="shared" si="450"/>
        <v>0</v>
      </c>
      <c r="AB1056" s="128">
        <f t="shared" si="454"/>
        <v>0.63323897655240091</v>
      </c>
      <c r="AC1056" s="128" t="e">
        <f t="shared" si="455"/>
        <v>#REF!</v>
      </c>
    </row>
    <row r="1057" spans="1:29" ht="50.1" customHeight="1">
      <c r="A1057" s="171"/>
      <c r="B1057" s="171"/>
      <c r="C1057" s="174"/>
      <c r="D1057" s="174"/>
      <c r="E1057" s="131"/>
      <c r="F1057" s="177"/>
      <c r="G1057" s="180"/>
      <c r="H1057" s="163"/>
      <c r="I1057" s="165"/>
      <c r="J1057" s="168"/>
      <c r="K1057" s="62"/>
      <c r="L1057" s="63"/>
      <c r="M1057" s="63"/>
      <c r="N1057" s="143"/>
      <c r="O1057" s="127"/>
      <c r="P1057" s="100"/>
      <c r="Q1057" s="63">
        <f t="shared" si="451"/>
        <v>0</v>
      </c>
      <c r="R1057" s="65"/>
      <c r="S1057" s="67"/>
      <c r="T1057" s="40"/>
      <c r="U1057" s="106">
        <f>IF(EXACT(O1057,Y1057),M1057,M1057*(1-'Расчет ПРЕДЗАКАЗ'!$D$10))</f>
        <v>0</v>
      </c>
      <c r="V1057" s="106">
        <f t="shared" si="452"/>
        <v>0</v>
      </c>
      <c r="W1057" s="106" t="e">
        <f>IF(EXACT(O1057,Y1057),M1057,M1057*(1-#REF!))</f>
        <v>#REF!</v>
      </c>
      <c r="X1057" s="106" t="e">
        <f t="shared" si="453"/>
        <v>#REF!</v>
      </c>
      <c r="Y1057" s="107" t="s">
        <v>72</v>
      </c>
      <c r="Z1057" s="103">
        <f t="shared" si="449"/>
        <v>0</v>
      </c>
      <c r="AA1057" s="103">
        <f t="shared" si="450"/>
        <v>0</v>
      </c>
      <c r="AB1057" s="128" t="str">
        <f t="shared" si="454"/>
        <v/>
      </c>
      <c r="AC1057" s="128" t="e">
        <f t="shared" si="455"/>
        <v>#REF!</v>
      </c>
    </row>
    <row r="1058" spans="1:29" ht="50.1" customHeight="1">
      <c r="A1058" s="171"/>
      <c r="B1058" s="171"/>
      <c r="C1058" s="174"/>
      <c r="D1058" s="174"/>
      <c r="E1058" s="131"/>
      <c r="F1058" s="177"/>
      <c r="G1058" s="180"/>
      <c r="H1058" s="163"/>
      <c r="I1058" s="165"/>
      <c r="J1058" s="168"/>
      <c r="K1058" s="62"/>
      <c r="L1058" s="63"/>
      <c r="M1058" s="63"/>
      <c r="N1058" s="143"/>
      <c r="O1058" s="127"/>
      <c r="P1058" s="100"/>
      <c r="Q1058" s="63">
        <f t="shared" si="451"/>
        <v>0</v>
      </c>
      <c r="R1058" s="65"/>
      <c r="S1058" s="67"/>
      <c r="T1058" s="40"/>
      <c r="U1058" s="106">
        <f>IF(EXACT(O1058,Y1058),M1058,M1058*(1-'Расчет ПРЕДЗАКАЗ'!$D$10))</f>
        <v>0</v>
      </c>
      <c r="V1058" s="106">
        <f t="shared" si="452"/>
        <v>0</v>
      </c>
      <c r="W1058" s="106" t="e">
        <f>IF(EXACT(O1058,Y1058),M1058,M1058*(1-#REF!))</f>
        <v>#REF!</v>
      </c>
      <c r="X1058" s="106" t="e">
        <f t="shared" si="453"/>
        <v>#REF!</v>
      </c>
      <c r="Y1058" s="107" t="s">
        <v>72</v>
      </c>
      <c r="Z1058" s="103">
        <f t="shared" si="449"/>
        <v>0</v>
      </c>
      <c r="AA1058" s="103">
        <f t="shared" si="450"/>
        <v>0</v>
      </c>
      <c r="AB1058" s="128" t="str">
        <f t="shared" si="454"/>
        <v/>
      </c>
      <c r="AC1058" s="128" t="e">
        <f t="shared" si="455"/>
        <v>#REF!</v>
      </c>
    </row>
    <row r="1059" spans="1:29" ht="50.1" customHeight="1">
      <c r="A1059" s="171"/>
      <c r="B1059" s="171"/>
      <c r="C1059" s="174"/>
      <c r="D1059" s="174"/>
      <c r="E1059" s="131"/>
      <c r="F1059" s="177"/>
      <c r="G1059" s="180"/>
      <c r="H1059" s="163"/>
      <c r="I1059" s="165"/>
      <c r="J1059" s="168"/>
      <c r="K1059" s="62"/>
      <c r="L1059" s="63"/>
      <c r="M1059" s="63"/>
      <c r="N1059" s="65"/>
      <c r="O1059" s="127"/>
      <c r="P1059" s="100"/>
      <c r="Q1059" s="63">
        <f t="shared" si="451"/>
        <v>0</v>
      </c>
      <c r="R1059" s="65"/>
      <c r="S1059" s="67"/>
      <c r="T1059" s="40"/>
      <c r="U1059" s="106">
        <f>IF(EXACT(O1059,Y1059),M1059,M1059*(1-'Расчет ПРЕДЗАКАЗ'!$D$10))</f>
        <v>0</v>
      </c>
      <c r="V1059" s="106">
        <f t="shared" si="452"/>
        <v>0</v>
      </c>
      <c r="W1059" s="106" t="e">
        <f>IF(EXACT(O1059,Y1059),M1059,M1059*(1-#REF!))</f>
        <v>#REF!</v>
      </c>
      <c r="X1059" s="106" t="e">
        <f t="shared" si="453"/>
        <v>#REF!</v>
      </c>
      <c r="Y1059" s="107" t="s">
        <v>72</v>
      </c>
      <c r="Z1059" s="103">
        <f t="shared" si="449"/>
        <v>0</v>
      </c>
      <c r="AA1059" s="103">
        <f t="shared" si="450"/>
        <v>0</v>
      </c>
      <c r="AB1059" s="128" t="str">
        <f t="shared" si="454"/>
        <v/>
      </c>
      <c r="AC1059" s="128" t="e">
        <f t="shared" si="455"/>
        <v>#REF!</v>
      </c>
    </row>
    <row r="1060" spans="1:29" ht="50.1" customHeight="1">
      <c r="A1060" s="171"/>
      <c r="B1060" s="171"/>
      <c r="C1060" s="174"/>
      <c r="D1060" s="174"/>
      <c r="E1060" s="131"/>
      <c r="F1060" s="177"/>
      <c r="G1060" s="180"/>
      <c r="H1060" s="163"/>
      <c r="I1060" s="165"/>
      <c r="J1060" s="168"/>
      <c r="K1060" s="62"/>
      <c r="L1060" s="63"/>
      <c r="M1060" s="63"/>
      <c r="N1060" s="65"/>
      <c r="O1060" s="127"/>
      <c r="P1060" s="100"/>
      <c r="Q1060" s="63">
        <f t="shared" si="451"/>
        <v>0</v>
      </c>
      <c r="R1060" s="65"/>
      <c r="S1060" s="67"/>
      <c r="T1060" s="40"/>
      <c r="U1060" s="106">
        <f>IF(EXACT(O1060,Y1060),M1060,M1060*(1-'Расчет ПРЕДЗАКАЗ'!$D$10))</f>
        <v>0</v>
      </c>
      <c r="V1060" s="106">
        <f t="shared" si="452"/>
        <v>0</v>
      </c>
      <c r="W1060" s="106" t="e">
        <f>IF(EXACT(O1060,Y1060),M1060,M1060*(1-#REF!))</f>
        <v>#REF!</v>
      </c>
      <c r="X1060" s="106" t="e">
        <f t="shared" si="453"/>
        <v>#REF!</v>
      </c>
      <c r="Y1060" s="107" t="s">
        <v>72</v>
      </c>
      <c r="Z1060" s="103">
        <f t="shared" si="449"/>
        <v>0</v>
      </c>
      <c r="AA1060" s="103">
        <f t="shared" si="450"/>
        <v>0</v>
      </c>
      <c r="AB1060" s="128" t="str">
        <f t="shared" si="454"/>
        <v/>
      </c>
      <c r="AC1060" s="128" t="e">
        <f t="shared" si="455"/>
        <v>#REF!</v>
      </c>
    </row>
    <row r="1061" spans="1:29" ht="50.1" customHeight="1">
      <c r="A1061" s="171"/>
      <c r="B1061" s="171"/>
      <c r="C1061" s="174"/>
      <c r="D1061" s="174"/>
      <c r="E1061" s="131"/>
      <c r="F1061" s="177"/>
      <c r="G1061" s="180"/>
      <c r="H1061" s="163"/>
      <c r="I1061" s="165"/>
      <c r="J1061" s="168"/>
      <c r="K1061" s="62"/>
      <c r="L1061" s="63"/>
      <c r="M1061" s="63"/>
      <c r="N1061" s="65"/>
      <c r="O1061" s="127"/>
      <c r="P1061" s="100"/>
      <c r="Q1061" s="63">
        <f t="shared" si="451"/>
        <v>0</v>
      </c>
      <c r="R1061" s="65"/>
      <c r="S1061" s="67"/>
      <c r="T1061" s="40"/>
      <c r="U1061" s="106">
        <f>IF(EXACT(O1061,Y1061),M1061,M1061*(1-'Расчет ПРЕДЗАКАЗ'!$D$10))</f>
        <v>0</v>
      </c>
      <c r="V1061" s="106">
        <f t="shared" si="452"/>
        <v>0</v>
      </c>
      <c r="W1061" s="106" t="e">
        <f>IF(EXACT(O1061,Y1061),M1061,M1061*(1-#REF!))</f>
        <v>#REF!</v>
      </c>
      <c r="X1061" s="106" t="e">
        <f t="shared" si="453"/>
        <v>#REF!</v>
      </c>
      <c r="Y1061" s="107" t="s">
        <v>72</v>
      </c>
      <c r="Z1061" s="103">
        <f t="shared" si="449"/>
        <v>0</v>
      </c>
      <c r="AA1061" s="103">
        <f t="shared" si="450"/>
        <v>0</v>
      </c>
      <c r="AB1061" s="128" t="str">
        <f t="shared" si="454"/>
        <v/>
      </c>
      <c r="AC1061" s="128" t="e">
        <f t="shared" si="455"/>
        <v>#REF!</v>
      </c>
    </row>
    <row r="1062" spans="1:29" ht="50.1" customHeight="1">
      <c r="A1062" s="172"/>
      <c r="B1062" s="172"/>
      <c r="C1062" s="175"/>
      <c r="D1062" s="175"/>
      <c r="E1062" s="132"/>
      <c r="F1062" s="178"/>
      <c r="G1062" s="181"/>
      <c r="H1062" s="164"/>
      <c r="I1062" s="166"/>
      <c r="J1062" s="169"/>
      <c r="K1062" s="62"/>
      <c r="L1062" s="63"/>
      <c r="M1062" s="63"/>
      <c r="N1062" s="65"/>
      <c r="O1062" s="127"/>
      <c r="P1062" s="100"/>
      <c r="Q1062" s="63">
        <f t="shared" si="451"/>
        <v>0</v>
      </c>
      <c r="R1062" s="65"/>
      <c r="S1062" s="67"/>
      <c r="T1062" s="40"/>
      <c r="U1062" s="106">
        <f>IF(EXACT(O1062,Y1062),M1062,M1062*(1-'Расчет ПРЕДЗАКАЗ'!$D$10))</f>
        <v>0</v>
      </c>
      <c r="V1062" s="106">
        <f t="shared" si="452"/>
        <v>0</v>
      </c>
      <c r="W1062" s="106" t="e">
        <f>IF(EXACT(O1062,Y1062),M1062,M1062*(1-#REF!))</f>
        <v>#REF!</v>
      </c>
      <c r="X1062" s="106" t="e">
        <f t="shared" si="453"/>
        <v>#REF!</v>
      </c>
      <c r="Y1062" s="107" t="s">
        <v>72</v>
      </c>
      <c r="Z1062" s="103">
        <f t="shared" si="449"/>
        <v>0</v>
      </c>
      <c r="AA1062" s="103">
        <f t="shared" si="450"/>
        <v>0</v>
      </c>
      <c r="AB1062" s="128" t="str">
        <f t="shared" si="454"/>
        <v/>
      </c>
      <c r="AC1062" s="128" t="e">
        <f t="shared" si="455"/>
        <v>#REF!</v>
      </c>
    </row>
    <row r="1063" spans="1:29" ht="11.25" customHeight="1" thickBot="1"/>
    <row r="1064" spans="1:29" ht="50.1" customHeight="1">
      <c r="A1064" s="170">
        <v>297</v>
      </c>
      <c r="B1064" s="170" t="s">
        <v>2558</v>
      </c>
      <c r="C1064" s="173" t="s">
        <v>2559</v>
      </c>
      <c r="D1064" s="173" t="s">
        <v>77</v>
      </c>
      <c r="E1064" s="130"/>
      <c r="F1064" s="176" t="s">
        <v>2560</v>
      </c>
      <c r="G1064" s="179" t="s">
        <v>92</v>
      </c>
      <c r="H1064" s="162" t="s">
        <v>2561</v>
      </c>
      <c r="I1064" s="162" t="s">
        <v>2562</v>
      </c>
      <c r="J1064" s="167" t="s">
        <v>19</v>
      </c>
      <c r="K1064" s="62" t="s">
        <v>2563</v>
      </c>
      <c r="L1064" s="63">
        <v>3020</v>
      </c>
      <c r="M1064" s="63">
        <v>1890</v>
      </c>
      <c r="N1064" s="142" t="s">
        <v>2564</v>
      </c>
      <c r="O1064" s="127" t="s">
        <v>72</v>
      </c>
      <c r="P1064" s="100"/>
      <c r="Q1064" s="63">
        <f>P1064*M1064</f>
        <v>0</v>
      </c>
      <c r="R1064" s="64"/>
      <c r="S1064" s="67">
        <v>92</v>
      </c>
      <c r="T1064" s="39"/>
      <c r="U1064" s="106">
        <f>IF(EXACT(O1064,Y1064),M1064,M1064*(1-'Расчет ПРЕДЗАКАЗ'!$D$10))</f>
        <v>1890</v>
      </c>
      <c r="V1064" s="106">
        <f>P1064*U1064</f>
        <v>0</v>
      </c>
      <c r="W1064" s="106">
        <f>IF(EXACT(O1064,Y1064),M1064,M1064*(1-#REF!))</f>
        <v>1890</v>
      </c>
      <c r="X1064" s="123">
        <f>P1064*W1064</f>
        <v>0</v>
      </c>
      <c r="Y1064" s="124" t="s">
        <v>72</v>
      </c>
      <c r="Z1064" s="103">
        <f t="shared" ref="Z1064:Z1078" si="456">IF(EXACT(O1064,Y1064),Q1064,0)</f>
        <v>0</v>
      </c>
      <c r="AA1064" s="103">
        <f t="shared" ref="AA1064:AA1078" si="457">IF(Z1064=0,Q1064,0)</f>
        <v>0</v>
      </c>
      <c r="AB1064" s="128">
        <f>IF(U1064=0,"",L1064/U1064-1)</f>
        <v>0.59788359788359791</v>
      </c>
      <c r="AC1064" s="128">
        <f>IF(W1064=0,"",L1064/W1064-1)</f>
        <v>0.59788359788359791</v>
      </c>
    </row>
    <row r="1065" spans="1:29" ht="50.1" customHeight="1">
      <c r="A1065" s="171"/>
      <c r="B1065" s="171"/>
      <c r="C1065" s="174"/>
      <c r="D1065" s="174"/>
      <c r="E1065" s="131"/>
      <c r="F1065" s="177"/>
      <c r="G1065" s="180"/>
      <c r="H1065" s="163"/>
      <c r="I1065" s="165"/>
      <c r="J1065" s="168"/>
      <c r="K1065" s="62"/>
      <c r="L1065" s="63"/>
      <c r="M1065" s="63"/>
      <c r="N1065" s="142"/>
      <c r="O1065" s="127"/>
      <c r="P1065" s="100"/>
      <c r="Q1065" s="63">
        <f t="shared" ref="Q1065:Q1078" si="458">P1065*M1065</f>
        <v>0</v>
      </c>
      <c r="R1065" s="64"/>
      <c r="S1065" s="67"/>
      <c r="T1065" s="39"/>
      <c r="U1065" s="106">
        <f>IF(EXACT(O1065,Y1065),M1065,M1065*(1-'Расчет ПРЕДЗАКАЗ'!$D$10))</f>
        <v>0</v>
      </c>
      <c r="V1065" s="106">
        <f t="shared" ref="V1065:V1078" si="459">P1065*U1065</f>
        <v>0</v>
      </c>
      <c r="W1065" s="106" t="e">
        <f>IF(EXACT(O1065,Y1065),M1065,M1065*(1-#REF!))</f>
        <v>#REF!</v>
      </c>
      <c r="X1065" s="106" t="e">
        <f t="shared" ref="X1065:X1078" si="460">P1065*W1065</f>
        <v>#REF!</v>
      </c>
      <c r="Y1065" s="107" t="s">
        <v>72</v>
      </c>
      <c r="Z1065" s="103">
        <f t="shared" si="456"/>
        <v>0</v>
      </c>
      <c r="AA1065" s="103">
        <f t="shared" si="457"/>
        <v>0</v>
      </c>
      <c r="AB1065" s="128" t="str">
        <f t="shared" ref="AB1065:AB1078" si="461">IF(U1065=0,"",L1065/U1065-1)</f>
        <v/>
      </c>
      <c r="AC1065" s="128" t="e">
        <f t="shared" ref="AC1065:AC1078" si="462">IF(W1065=0,"",L1065/W1065-1)</f>
        <v>#REF!</v>
      </c>
    </row>
    <row r="1066" spans="1:29" ht="50.1" customHeight="1">
      <c r="A1066" s="171"/>
      <c r="B1066" s="171"/>
      <c r="C1066" s="174"/>
      <c r="D1066" s="174"/>
      <c r="E1066" s="131"/>
      <c r="F1066" s="177"/>
      <c r="G1066" s="180"/>
      <c r="H1066" s="163"/>
      <c r="I1066" s="165"/>
      <c r="J1066" s="168"/>
      <c r="K1066" s="62"/>
      <c r="L1066" s="63"/>
      <c r="M1066" s="63"/>
      <c r="N1066" s="142"/>
      <c r="O1066" s="127"/>
      <c r="P1066" s="100"/>
      <c r="Q1066" s="63">
        <f t="shared" si="458"/>
        <v>0</v>
      </c>
      <c r="R1066" s="64"/>
      <c r="S1066" s="67"/>
      <c r="T1066" s="39"/>
      <c r="U1066" s="106">
        <f>IF(EXACT(O1066,Y1066),M1066,M1066*(1-'Расчет ПРЕДЗАКАЗ'!$D$10))</f>
        <v>0</v>
      </c>
      <c r="V1066" s="106">
        <f t="shared" si="459"/>
        <v>0</v>
      </c>
      <c r="W1066" s="106" t="e">
        <f>IF(EXACT(O1066,Y1066),M1066,M1066*(1-#REF!))</f>
        <v>#REF!</v>
      </c>
      <c r="X1066" s="106" t="e">
        <f t="shared" si="460"/>
        <v>#REF!</v>
      </c>
      <c r="Y1066" s="107" t="s">
        <v>72</v>
      </c>
      <c r="Z1066" s="103">
        <f t="shared" si="456"/>
        <v>0</v>
      </c>
      <c r="AA1066" s="103">
        <f t="shared" si="457"/>
        <v>0</v>
      </c>
      <c r="AB1066" s="128" t="str">
        <f t="shared" si="461"/>
        <v/>
      </c>
      <c r="AC1066" s="128" t="e">
        <f t="shared" si="462"/>
        <v>#REF!</v>
      </c>
    </row>
    <row r="1067" spans="1:29" ht="50.1" customHeight="1">
      <c r="A1067" s="171"/>
      <c r="B1067" s="171"/>
      <c r="C1067" s="174"/>
      <c r="D1067" s="174"/>
      <c r="E1067" s="131"/>
      <c r="F1067" s="177"/>
      <c r="G1067" s="180"/>
      <c r="H1067" s="163"/>
      <c r="I1067" s="165"/>
      <c r="J1067" s="168"/>
      <c r="K1067" s="62"/>
      <c r="L1067" s="63"/>
      <c r="M1067" s="63"/>
      <c r="N1067" s="142"/>
      <c r="O1067" s="127"/>
      <c r="P1067" s="100"/>
      <c r="Q1067" s="63">
        <f t="shared" si="458"/>
        <v>0</v>
      </c>
      <c r="R1067" s="64"/>
      <c r="S1067" s="67"/>
      <c r="T1067" s="39"/>
      <c r="U1067" s="106">
        <f>IF(EXACT(O1067,Y1067),M1067,M1067*(1-'Расчет ПРЕДЗАКАЗ'!$D$10))</f>
        <v>0</v>
      </c>
      <c r="V1067" s="106">
        <f t="shared" si="459"/>
        <v>0</v>
      </c>
      <c r="W1067" s="106" t="e">
        <f>IF(EXACT(O1067,Y1067),M1067,M1067*(1-#REF!))</f>
        <v>#REF!</v>
      </c>
      <c r="X1067" s="106" t="e">
        <f t="shared" si="460"/>
        <v>#REF!</v>
      </c>
      <c r="Y1067" s="107" t="s">
        <v>72</v>
      </c>
      <c r="Z1067" s="103">
        <f t="shared" si="456"/>
        <v>0</v>
      </c>
      <c r="AA1067" s="103">
        <f t="shared" si="457"/>
        <v>0</v>
      </c>
      <c r="AB1067" s="128" t="str">
        <f t="shared" si="461"/>
        <v/>
      </c>
      <c r="AC1067" s="128" t="e">
        <f t="shared" si="462"/>
        <v>#REF!</v>
      </c>
    </row>
    <row r="1068" spans="1:29" ht="50.1" customHeight="1">
      <c r="A1068" s="171"/>
      <c r="B1068" s="171"/>
      <c r="C1068" s="174"/>
      <c r="D1068" s="174"/>
      <c r="E1068" s="131"/>
      <c r="F1068" s="177"/>
      <c r="G1068" s="180"/>
      <c r="H1068" s="163"/>
      <c r="I1068" s="165"/>
      <c r="J1068" s="168"/>
      <c r="K1068" s="62"/>
      <c r="L1068" s="63"/>
      <c r="M1068" s="63"/>
      <c r="N1068" s="142"/>
      <c r="O1068" s="127"/>
      <c r="P1068" s="100"/>
      <c r="Q1068" s="63">
        <f t="shared" si="458"/>
        <v>0</v>
      </c>
      <c r="R1068" s="64"/>
      <c r="S1068" s="67"/>
      <c r="T1068" s="39"/>
      <c r="U1068" s="106">
        <f>IF(EXACT(O1068,Y1068),M1068,M1068*(1-'Расчет ПРЕДЗАКАЗ'!$D$10))</f>
        <v>0</v>
      </c>
      <c r="V1068" s="106">
        <f t="shared" si="459"/>
        <v>0</v>
      </c>
      <c r="W1068" s="106" t="e">
        <f>IF(EXACT(O1068,Y1068),M1068,M1068*(1-#REF!))</f>
        <v>#REF!</v>
      </c>
      <c r="X1068" s="106" t="e">
        <f t="shared" si="460"/>
        <v>#REF!</v>
      </c>
      <c r="Y1068" s="107" t="s">
        <v>72</v>
      </c>
      <c r="Z1068" s="103">
        <f t="shared" si="456"/>
        <v>0</v>
      </c>
      <c r="AA1068" s="103">
        <f t="shared" si="457"/>
        <v>0</v>
      </c>
      <c r="AB1068" s="128" t="str">
        <f t="shared" si="461"/>
        <v/>
      </c>
      <c r="AC1068" s="128" t="e">
        <f t="shared" si="462"/>
        <v>#REF!</v>
      </c>
    </row>
    <row r="1069" spans="1:29" ht="50.1" customHeight="1">
      <c r="A1069" s="171"/>
      <c r="B1069" s="171"/>
      <c r="C1069" s="174"/>
      <c r="D1069" s="174"/>
      <c r="E1069" s="131"/>
      <c r="F1069" s="177"/>
      <c r="G1069" s="180"/>
      <c r="H1069" s="163"/>
      <c r="I1069" s="165"/>
      <c r="J1069" s="168"/>
      <c r="K1069" s="62"/>
      <c r="L1069" s="63"/>
      <c r="M1069" s="63"/>
      <c r="N1069" s="142"/>
      <c r="O1069" s="127"/>
      <c r="P1069" s="100"/>
      <c r="Q1069" s="63">
        <f t="shared" si="458"/>
        <v>0</v>
      </c>
      <c r="R1069" s="64"/>
      <c r="S1069" s="67"/>
      <c r="T1069" s="39"/>
      <c r="U1069" s="106">
        <f>IF(EXACT(O1069,Y1069),M1069,M1069*(1-'Расчет ПРЕДЗАКАЗ'!$D$10))</f>
        <v>0</v>
      </c>
      <c r="V1069" s="106">
        <f t="shared" si="459"/>
        <v>0</v>
      </c>
      <c r="W1069" s="106" t="e">
        <f>IF(EXACT(O1069,Y1069),M1069,M1069*(1-#REF!))</f>
        <v>#REF!</v>
      </c>
      <c r="X1069" s="106" t="e">
        <f t="shared" si="460"/>
        <v>#REF!</v>
      </c>
      <c r="Y1069" s="107" t="s">
        <v>72</v>
      </c>
      <c r="Z1069" s="103">
        <f t="shared" si="456"/>
        <v>0</v>
      </c>
      <c r="AA1069" s="103">
        <f t="shared" si="457"/>
        <v>0</v>
      </c>
      <c r="AB1069" s="128" t="str">
        <f t="shared" si="461"/>
        <v/>
      </c>
      <c r="AC1069" s="128" t="e">
        <f t="shared" si="462"/>
        <v>#REF!</v>
      </c>
    </row>
    <row r="1070" spans="1:29" ht="50.1" customHeight="1">
      <c r="A1070" s="171"/>
      <c r="B1070" s="171"/>
      <c r="C1070" s="174"/>
      <c r="D1070" s="174"/>
      <c r="E1070" s="131"/>
      <c r="F1070" s="177"/>
      <c r="G1070" s="180"/>
      <c r="H1070" s="163"/>
      <c r="I1070" s="165"/>
      <c r="J1070" s="168"/>
      <c r="K1070" s="62"/>
      <c r="L1070" s="63"/>
      <c r="M1070" s="63"/>
      <c r="N1070" s="142"/>
      <c r="O1070" s="127"/>
      <c r="P1070" s="100"/>
      <c r="Q1070" s="63">
        <f t="shared" si="458"/>
        <v>0</v>
      </c>
      <c r="R1070" s="64"/>
      <c r="S1070" s="67"/>
      <c r="T1070" s="39"/>
      <c r="U1070" s="106">
        <f>IF(EXACT(O1070,Y1070),M1070,M1070*(1-'Расчет ПРЕДЗАКАЗ'!$D$10))</f>
        <v>0</v>
      </c>
      <c r="V1070" s="106">
        <f t="shared" si="459"/>
        <v>0</v>
      </c>
      <c r="W1070" s="106" t="e">
        <f>IF(EXACT(O1070,Y1070),M1070,M1070*(1-#REF!))</f>
        <v>#REF!</v>
      </c>
      <c r="X1070" s="106" t="e">
        <f t="shared" si="460"/>
        <v>#REF!</v>
      </c>
      <c r="Y1070" s="107" t="s">
        <v>72</v>
      </c>
      <c r="Z1070" s="103">
        <f t="shared" si="456"/>
        <v>0</v>
      </c>
      <c r="AA1070" s="103">
        <f t="shared" si="457"/>
        <v>0</v>
      </c>
      <c r="AB1070" s="128" t="str">
        <f t="shared" si="461"/>
        <v/>
      </c>
      <c r="AC1070" s="128" t="e">
        <f t="shared" si="462"/>
        <v>#REF!</v>
      </c>
    </row>
    <row r="1071" spans="1:29" ht="50.1" customHeight="1">
      <c r="A1071" s="171"/>
      <c r="B1071" s="171"/>
      <c r="C1071" s="174"/>
      <c r="D1071" s="174"/>
      <c r="E1071" s="131"/>
      <c r="F1071" s="177"/>
      <c r="G1071" s="180"/>
      <c r="H1071" s="163"/>
      <c r="I1071" s="165"/>
      <c r="J1071" s="168"/>
      <c r="K1071" s="62"/>
      <c r="L1071" s="63"/>
      <c r="M1071" s="63"/>
      <c r="N1071" s="142"/>
      <c r="O1071" s="127"/>
      <c r="P1071" s="100"/>
      <c r="Q1071" s="63">
        <f t="shared" si="458"/>
        <v>0</v>
      </c>
      <c r="R1071" s="64"/>
      <c r="S1071" s="67"/>
      <c r="T1071" s="39"/>
      <c r="U1071" s="106">
        <f>IF(EXACT(O1071,Y1071),M1071,M1071*(1-'Расчет ПРЕДЗАКАЗ'!$D$10))</f>
        <v>0</v>
      </c>
      <c r="V1071" s="106">
        <f t="shared" si="459"/>
        <v>0</v>
      </c>
      <c r="W1071" s="106" t="e">
        <f>IF(EXACT(O1071,Y1071),M1071,M1071*(1-#REF!))</f>
        <v>#REF!</v>
      </c>
      <c r="X1071" s="106" t="e">
        <f t="shared" si="460"/>
        <v>#REF!</v>
      </c>
      <c r="Y1071" s="107" t="s">
        <v>72</v>
      </c>
      <c r="Z1071" s="103">
        <f t="shared" si="456"/>
        <v>0</v>
      </c>
      <c r="AA1071" s="103">
        <f t="shared" si="457"/>
        <v>0</v>
      </c>
      <c r="AB1071" s="128" t="str">
        <f t="shared" si="461"/>
        <v/>
      </c>
      <c r="AC1071" s="128" t="e">
        <f t="shared" si="462"/>
        <v>#REF!</v>
      </c>
    </row>
    <row r="1072" spans="1:29" ht="50.1" customHeight="1">
      <c r="A1072" s="171"/>
      <c r="B1072" s="171"/>
      <c r="C1072" s="174"/>
      <c r="D1072" s="174"/>
      <c r="E1072" s="131"/>
      <c r="F1072" s="177"/>
      <c r="G1072" s="180"/>
      <c r="H1072" s="163"/>
      <c r="I1072" s="165"/>
      <c r="J1072" s="168"/>
      <c r="K1072" s="62"/>
      <c r="L1072" s="63"/>
      <c r="M1072" s="63"/>
      <c r="N1072" s="142"/>
      <c r="O1072" s="127"/>
      <c r="P1072" s="100"/>
      <c r="Q1072" s="63">
        <f t="shared" si="458"/>
        <v>0</v>
      </c>
      <c r="R1072" s="64"/>
      <c r="S1072" s="67"/>
      <c r="T1072" s="39"/>
      <c r="U1072" s="106">
        <f>IF(EXACT(O1072,Y1072),M1072,M1072*(1-'Расчет ПРЕДЗАКАЗ'!$D$10))</f>
        <v>0</v>
      </c>
      <c r="V1072" s="106">
        <f t="shared" si="459"/>
        <v>0</v>
      </c>
      <c r="W1072" s="106" t="e">
        <f>IF(EXACT(O1072,Y1072),M1072,M1072*(1-#REF!))</f>
        <v>#REF!</v>
      </c>
      <c r="X1072" s="106" t="e">
        <f t="shared" si="460"/>
        <v>#REF!</v>
      </c>
      <c r="Y1072" s="107" t="s">
        <v>72</v>
      </c>
      <c r="Z1072" s="103">
        <f t="shared" si="456"/>
        <v>0</v>
      </c>
      <c r="AA1072" s="103">
        <f t="shared" si="457"/>
        <v>0</v>
      </c>
      <c r="AB1072" s="128" t="str">
        <f t="shared" si="461"/>
        <v/>
      </c>
      <c r="AC1072" s="128" t="e">
        <f t="shared" si="462"/>
        <v>#REF!</v>
      </c>
    </row>
    <row r="1073" spans="1:29" ht="50.1" customHeight="1">
      <c r="A1073" s="171"/>
      <c r="B1073" s="171"/>
      <c r="C1073" s="174"/>
      <c r="D1073" s="174"/>
      <c r="E1073" s="131"/>
      <c r="F1073" s="177"/>
      <c r="G1073" s="180"/>
      <c r="H1073" s="163"/>
      <c r="I1073" s="165"/>
      <c r="J1073" s="168"/>
      <c r="K1073" s="62"/>
      <c r="L1073" s="63"/>
      <c r="M1073" s="63"/>
      <c r="N1073" s="143"/>
      <c r="O1073" s="127"/>
      <c r="P1073" s="100"/>
      <c r="Q1073" s="63">
        <f t="shared" si="458"/>
        <v>0</v>
      </c>
      <c r="R1073" s="65"/>
      <c r="S1073" s="67"/>
      <c r="T1073" s="40"/>
      <c r="U1073" s="106">
        <f>IF(EXACT(O1073,Y1073),M1073,M1073*(1-'Расчет ПРЕДЗАКАЗ'!$D$10))</f>
        <v>0</v>
      </c>
      <c r="V1073" s="106">
        <f t="shared" si="459"/>
        <v>0</v>
      </c>
      <c r="W1073" s="106" t="e">
        <f>IF(EXACT(O1073,Y1073),M1073,M1073*(1-#REF!))</f>
        <v>#REF!</v>
      </c>
      <c r="X1073" s="106" t="e">
        <f t="shared" si="460"/>
        <v>#REF!</v>
      </c>
      <c r="Y1073" s="107" t="s">
        <v>72</v>
      </c>
      <c r="Z1073" s="103">
        <f t="shared" si="456"/>
        <v>0</v>
      </c>
      <c r="AA1073" s="103">
        <f t="shared" si="457"/>
        <v>0</v>
      </c>
      <c r="AB1073" s="128" t="str">
        <f t="shared" si="461"/>
        <v/>
      </c>
      <c r="AC1073" s="128" t="e">
        <f t="shared" si="462"/>
        <v>#REF!</v>
      </c>
    </row>
    <row r="1074" spans="1:29" ht="50.1" customHeight="1">
      <c r="A1074" s="171"/>
      <c r="B1074" s="171"/>
      <c r="C1074" s="174"/>
      <c r="D1074" s="174"/>
      <c r="E1074" s="131"/>
      <c r="F1074" s="177"/>
      <c r="G1074" s="180"/>
      <c r="H1074" s="163"/>
      <c r="I1074" s="165"/>
      <c r="J1074" s="168"/>
      <c r="K1074" s="62"/>
      <c r="L1074" s="63"/>
      <c r="M1074" s="63"/>
      <c r="N1074" s="143"/>
      <c r="O1074" s="127"/>
      <c r="P1074" s="100"/>
      <c r="Q1074" s="63">
        <f t="shared" si="458"/>
        <v>0</v>
      </c>
      <c r="R1074" s="65"/>
      <c r="S1074" s="67"/>
      <c r="T1074" s="40"/>
      <c r="U1074" s="106">
        <f>IF(EXACT(O1074,Y1074),M1074,M1074*(1-'Расчет ПРЕДЗАКАЗ'!$D$10))</f>
        <v>0</v>
      </c>
      <c r="V1074" s="106">
        <f t="shared" si="459"/>
        <v>0</v>
      </c>
      <c r="W1074" s="106" t="e">
        <f>IF(EXACT(O1074,Y1074),M1074,M1074*(1-#REF!))</f>
        <v>#REF!</v>
      </c>
      <c r="X1074" s="106" t="e">
        <f t="shared" si="460"/>
        <v>#REF!</v>
      </c>
      <c r="Y1074" s="107" t="s">
        <v>72</v>
      </c>
      <c r="Z1074" s="103">
        <f t="shared" si="456"/>
        <v>0</v>
      </c>
      <c r="AA1074" s="103">
        <f t="shared" si="457"/>
        <v>0</v>
      </c>
      <c r="AB1074" s="128" t="str">
        <f t="shared" si="461"/>
        <v/>
      </c>
      <c r="AC1074" s="128" t="e">
        <f t="shared" si="462"/>
        <v>#REF!</v>
      </c>
    </row>
    <row r="1075" spans="1:29" ht="50.1" customHeight="1">
      <c r="A1075" s="171"/>
      <c r="B1075" s="171"/>
      <c r="C1075" s="174"/>
      <c r="D1075" s="174"/>
      <c r="E1075" s="131"/>
      <c r="F1075" s="177"/>
      <c r="G1075" s="180"/>
      <c r="H1075" s="163"/>
      <c r="I1075" s="165"/>
      <c r="J1075" s="168"/>
      <c r="K1075" s="62"/>
      <c r="L1075" s="63"/>
      <c r="M1075" s="63"/>
      <c r="N1075" s="65"/>
      <c r="O1075" s="127"/>
      <c r="P1075" s="100"/>
      <c r="Q1075" s="63">
        <f t="shared" si="458"/>
        <v>0</v>
      </c>
      <c r="R1075" s="65"/>
      <c r="S1075" s="67"/>
      <c r="T1075" s="40"/>
      <c r="U1075" s="106">
        <f>IF(EXACT(O1075,Y1075),M1075,M1075*(1-'Расчет ПРЕДЗАКАЗ'!$D$10))</f>
        <v>0</v>
      </c>
      <c r="V1075" s="106">
        <f t="shared" si="459"/>
        <v>0</v>
      </c>
      <c r="W1075" s="106" t="e">
        <f>IF(EXACT(O1075,Y1075),M1075,M1075*(1-#REF!))</f>
        <v>#REF!</v>
      </c>
      <c r="X1075" s="106" t="e">
        <f t="shared" si="460"/>
        <v>#REF!</v>
      </c>
      <c r="Y1075" s="107" t="s">
        <v>72</v>
      </c>
      <c r="Z1075" s="103">
        <f t="shared" si="456"/>
        <v>0</v>
      </c>
      <c r="AA1075" s="103">
        <f t="shared" si="457"/>
        <v>0</v>
      </c>
      <c r="AB1075" s="128" t="str">
        <f t="shared" si="461"/>
        <v/>
      </c>
      <c r="AC1075" s="128" t="e">
        <f t="shared" si="462"/>
        <v>#REF!</v>
      </c>
    </row>
    <row r="1076" spans="1:29" ht="50.1" customHeight="1">
      <c r="A1076" s="171"/>
      <c r="B1076" s="171"/>
      <c r="C1076" s="174"/>
      <c r="D1076" s="174"/>
      <c r="E1076" s="131"/>
      <c r="F1076" s="177"/>
      <c r="G1076" s="180"/>
      <c r="H1076" s="163"/>
      <c r="I1076" s="165"/>
      <c r="J1076" s="168"/>
      <c r="K1076" s="62"/>
      <c r="L1076" s="63"/>
      <c r="M1076" s="63"/>
      <c r="N1076" s="65"/>
      <c r="O1076" s="127"/>
      <c r="P1076" s="100"/>
      <c r="Q1076" s="63">
        <f t="shared" si="458"/>
        <v>0</v>
      </c>
      <c r="R1076" s="65"/>
      <c r="S1076" s="67"/>
      <c r="T1076" s="40"/>
      <c r="U1076" s="106">
        <f>IF(EXACT(O1076,Y1076),M1076,M1076*(1-'Расчет ПРЕДЗАКАЗ'!$D$10))</f>
        <v>0</v>
      </c>
      <c r="V1076" s="106">
        <f t="shared" si="459"/>
        <v>0</v>
      </c>
      <c r="W1076" s="106" t="e">
        <f>IF(EXACT(O1076,Y1076),M1076,M1076*(1-#REF!))</f>
        <v>#REF!</v>
      </c>
      <c r="X1076" s="106" t="e">
        <f t="shared" si="460"/>
        <v>#REF!</v>
      </c>
      <c r="Y1076" s="107" t="s">
        <v>72</v>
      </c>
      <c r="Z1076" s="103">
        <f t="shared" si="456"/>
        <v>0</v>
      </c>
      <c r="AA1076" s="103">
        <f t="shared" si="457"/>
        <v>0</v>
      </c>
      <c r="AB1076" s="128" t="str">
        <f t="shared" si="461"/>
        <v/>
      </c>
      <c r="AC1076" s="128" t="e">
        <f t="shared" si="462"/>
        <v>#REF!</v>
      </c>
    </row>
    <row r="1077" spans="1:29" ht="50.1" customHeight="1">
      <c r="A1077" s="171"/>
      <c r="B1077" s="171"/>
      <c r="C1077" s="174"/>
      <c r="D1077" s="174"/>
      <c r="E1077" s="131"/>
      <c r="F1077" s="177"/>
      <c r="G1077" s="180"/>
      <c r="H1077" s="163"/>
      <c r="I1077" s="165"/>
      <c r="J1077" s="168"/>
      <c r="K1077" s="62"/>
      <c r="L1077" s="63"/>
      <c r="M1077" s="63"/>
      <c r="N1077" s="65"/>
      <c r="O1077" s="127"/>
      <c r="P1077" s="100"/>
      <c r="Q1077" s="63">
        <f t="shared" si="458"/>
        <v>0</v>
      </c>
      <c r="R1077" s="65"/>
      <c r="S1077" s="67"/>
      <c r="T1077" s="40"/>
      <c r="U1077" s="106">
        <f>IF(EXACT(O1077,Y1077),M1077,M1077*(1-'Расчет ПРЕДЗАКАЗ'!$D$10))</f>
        <v>0</v>
      </c>
      <c r="V1077" s="106">
        <f t="shared" si="459"/>
        <v>0</v>
      </c>
      <c r="W1077" s="106" t="e">
        <f>IF(EXACT(O1077,Y1077),M1077,M1077*(1-#REF!))</f>
        <v>#REF!</v>
      </c>
      <c r="X1077" s="106" t="e">
        <f t="shared" si="460"/>
        <v>#REF!</v>
      </c>
      <c r="Y1077" s="107" t="s">
        <v>72</v>
      </c>
      <c r="Z1077" s="103">
        <f t="shared" si="456"/>
        <v>0</v>
      </c>
      <c r="AA1077" s="103">
        <f t="shared" si="457"/>
        <v>0</v>
      </c>
      <c r="AB1077" s="128" t="str">
        <f t="shared" si="461"/>
        <v/>
      </c>
      <c r="AC1077" s="128" t="e">
        <f t="shared" si="462"/>
        <v>#REF!</v>
      </c>
    </row>
    <row r="1078" spans="1:29" ht="50.1" customHeight="1">
      <c r="A1078" s="172"/>
      <c r="B1078" s="172"/>
      <c r="C1078" s="175"/>
      <c r="D1078" s="175"/>
      <c r="E1078" s="132"/>
      <c r="F1078" s="178"/>
      <c r="G1078" s="181"/>
      <c r="H1078" s="164"/>
      <c r="I1078" s="166"/>
      <c r="J1078" s="169"/>
      <c r="K1078" s="62"/>
      <c r="L1078" s="63"/>
      <c r="M1078" s="63"/>
      <c r="N1078" s="65"/>
      <c r="O1078" s="127"/>
      <c r="P1078" s="100"/>
      <c r="Q1078" s="63">
        <f t="shared" si="458"/>
        <v>0</v>
      </c>
      <c r="R1078" s="65"/>
      <c r="S1078" s="67"/>
      <c r="T1078" s="40"/>
      <c r="U1078" s="106">
        <f>IF(EXACT(O1078,Y1078),M1078,M1078*(1-'Расчет ПРЕДЗАКАЗ'!$D$10))</f>
        <v>0</v>
      </c>
      <c r="V1078" s="106">
        <f t="shared" si="459"/>
        <v>0</v>
      </c>
      <c r="W1078" s="106" t="e">
        <f>IF(EXACT(O1078,Y1078),M1078,M1078*(1-#REF!))</f>
        <v>#REF!</v>
      </c>
      <c r="X1078" s="106" t="e">
        <f t="shared" si="460"/>
        <v>#REF!</v>
      </c>
      <c r="Y1078" s="107" t="s">
        <v>72</v>
      </c>
      <c r="Z1078" s="103">
        <f t="shared" si="456"/>
        <v>0</v>
      </c>
      <c r="AA1078" s="103">
        <f t="shared" si="457"/>
        <v>0</v>
      </c>
      <c r="AB1078" s="128" t="str">
        <f t="shared" si="461"/>
        <v/>
      </c>
      <c r="AC1078" s="128" t="e">
        <f t="shared" si="462"/>
        <v>#REF!</v>
      </c>
    </row>
    <row r="1079" spans="1:29" ht="11.25" customHeight="1" thickBot="1"/>
    <row r="1080" spans="1:29" ht="50.1" customHeight="1">
      <c r="A1080" s="170">
        <v>298</v>
      </c>
      <c r="B1080" s="170" t="s">
        <v>2565</v>
      </c>
      <c r="C1080" s="173" t="s">
        <v>2566</v>
      </c>
      <c r="D1080" s="173" t="s">
        <v>77</v>
      </c>
      <c r="E1080" s="130"/>
      <c r="F1080" s="176" t="s">
        <v>1385</v>
      </c>
      <c r="G1080" s="179" t="s">
        <v>2567</v>
      </c>
      <c r="H1080" s="162" t="s">
        <v>2568</v>
      </c>
      <c r="I1080" s="162" t="s">
        <v>2569</v>
      </c>
      <c r="J1080" s="167" t="s">
        <v>19</v>
      </c>
      <c r="K1080" s="62" t="s">
        <v>181</v>
      </c>
      <c r="L1080" s="63">
        <v>8200</v>
      </c>
      <c r="M1080" s="63">
        <v>5120</v>
      </c>
      <c r="N1080" s="142" t="s">
        <v>2570</v>
      </c>
      <c r="O1080" s="127"/>
      <c r="P1080" s="100"/>
      <c r="Q1080" s="63">
        <f>P1080*M1080</f>
        <v>0</v>
      </c>
      <c r="R1080" s="64"/>
      <c r="S1080" s="67">
        <v>4</v>
      </c>
      <c r="T1080" s="39"/>
      <c r="U1080" s="106">
        <f>IF(EXACT(O1080,Y1080),M1080,M1080*(1-'Расчет ПРЕДЗАКАЗ'!$D$10))</f>
        <v>5017.6000000000004</v>
      </c>
      <c r="V1080" s="106">
        <f>P1080*U1080</f>
        <v>0</v>
      </c>
      <c r="W1080" s="106" t="e">
        <f>IF(EXACT(O1080,Y1080),M1080,M1080*(1-#REF!))</f>
        <v>#REF!</v>
      </c>
      <c r="X1080" s="123" t="e">
        <f>P1080*W1080</f>
        <v>#REF!</v>
      </c>
      <c r="Y1080" s="124" t="s">
        <v>72</v>
      </c>
      <c r="Z1080" s="103">
        <f t="shared" ref="Z1080:Z1094" si="463">IF(EXACT(O1080,Y1080),Q1080,0)</f>
        <v>0</v>
      </c>
      <c r="AA1080" s="103">
        <f t="shared" ref="AA1080:AA1094" si="464">IF(Z1080=0,Q1080,0)</f>
        <v>0</v>
      </c>
      <c r="AB1080" s="128">
        <f>IF(U1080=0,"",L1080/U1080-1)</f>
        <v>0.63424744897959173</v>
      </c>
      <c r="AC1080" s="128" t="e">
        <f>IF(W1080=0,"",L1080/W1080-1)</f>
        <v>#REF!</v>
      </c>
    </row>
    <row r="1081" spans="1:29" ht="50.1" customHeight="1">
      <c r="A1081" s="171"/>
      <c r="B1081" s="171"/>
      <c r="C1081" s="174"/>
      <c r="D1081" s="174"/>
      <c r="E1081" s="131"/>
      <c r="F1081" s="177"/>
      <c r="G1081" s="180"/>
      <c r="H1081" s="163"/>
      <c r="I1081" s="165"/>
      <c r="J1081" s="168"/>
      <c r="K1081" s="62" t="s">
        <v>82</v>
      </c>
      <c r="L1081" s="63">
        <v>8200</v>
      </c>
      <c r="M1081" s="63">
        <v>5120</v>
      </c>
      <c r="N1081" s="142" t="s">
        <v>2571</v>
      </c>
      <c r="O1081" s="127"/>
      <c r="P1081" s="100"/>
      <c r="Q1081" s="63">
        <f t="shared" ref="Q1081:Q1094" si="465">P1081*M1081</f>
        <v>0</v>
      </c>
      <c r="R1081" s="64"/>
      <c r="S1081" s="67">
        <v>12</v>
      </c>
      <c r="T1081" s="39"/>
      <c r="U1081" s="106">
        <f>IF(EXACT(O1081,Y1081),M1081,M1081*(1-'Расчет ПРЕДЗАКАЗ'!$D$10))</f>
        <v>5017.6000000000004</v>
      </c>
      <c r="V1081" s="106">
        <f t="shared" ref="V1081:V1094" si="466">P1081*U1081</f>
        <v>0</v>
      </c>
      <c r="W1081" s="106" t="e">
        <f>IF(EXACT(O1081,Y1081),M1081,M1081*(1-#REF!))</f>
        <v>#REF!</v>
      </c>
      <c r="X1081" s="106" t="e">
        <f t="shared" ref="X1081:X1094" si="467">P1081*W1081</f>
        <v>#REF!</v>
      </c>
      <c r="Y1081" s="107" t="s">
        <v>72</v>
      </c>
      <c r="Z1081" s="103">
        <f t="shared" si="463"/>
        <v>0</v>
      </c>
      <c r="AA1081" s="103">
        <f t="shared" si="464"/>
        <v>0</v>
      </c>
      <c r="AB1081" s="128">
        <f t="shared" ref="AB1081:AB1094" si="468">IF(U1081=0,"",L1081/U1081-1)</f>
        <v>0.63424744897959173</v>
      </c>
      <c r="AC1081" s="128" t="e">
        <f t="shared" ref="AC1081:AC1094" si="469">IF(W1081=0,"",L1081/W1081-1)</f>
        <v>#REF!</v>
      </c>
    </row>
    <row r="1082" spans="1:29" ht="50.1" customHeight="1">
      <c r="A1082" s="171"/>
      <c r="B1082" s="171"/>
      <c r="C1082" s="174"/>
      <c r="D1082" s="174"/>
      <c r="E1082" s="131"/>
      <c r="F1082" s="177"/>
      <c r="G1082" s="180"/>
      <c r="H1082" s="163"/>
      <c r="I1082" s="165"/>
      <c r="J1082" s="168"/>
      <c r="K1082" s="62" t="s">
        <v>270</v>
      </c>
      <c r="L1082" s="63">
        <v>8200</v>
      </c>
      <c r="M1082" s="63">
        <v>5120</v>
      </c>
      <c r="N1082" s="142" t="s">
        <v>2572</v>
      </c>
      <c r="O1082" s="127"/>
      <c r="P1082" s="100"/>
      <c r="Q1082" s="63">
        <f t="shared" si="465"/>
        <v>0</v>
      </c>
      <c r="R1082" s="64"/>
      <c r="S1082" s="67">
        <v>1</v>
      </c>
      <c r="T1082" s="39"/>
      <c r="U1082" s="106">
        <f>IF(EXACT(O1082,Y1082),M1082,M1082*(1-'Расчет ПРЕДЗАКАЗ'!$D$10))</f>
        <v>5017.6000000000004</v>
      </c>
      <c r="V1082" s="106">
        <f t="shared" si="466"/>
        <v>0</v>
      </c>
      <c r="W1082" s="106" t="e">
        <f>IF(EXACT(O1082,Y1082),M1082,M1082*(1-#REF!))</f>
        <v>#REF!</v>
      </c>
      <c r="X1082" s="106" t="e">
        <f t="shared" si="467"/>
        <v>#REF!</v>
      </c>
      <c r="Y1082" s="107" t="s">
        <v>72</v>
      </c>
      <c r="Z1082" s="103">
        <f t="shared" si="463"/>
        <v>0</v>
      </c>
      <c r="AA1082" s="103">
        <f t="shared" si="464"/>
        <v>0</v>
      </c>
      <c r="AB1082" s="128">
        <f t="shared" si="468"/>
        <v>0.63424744897959173</v>
      </c>
      <c r="AC1082" s="128" t="e">
        <f t="shared" si="469"/>
        <v>#REF!</v>
      </c>
    </row>
    <row r="1083" spans="1:29" ht="50.1" customHeight="1">
      <c r="A1083" s="171"/>
      <c r="B1083" s="171"/>
      <c r="C1083" s="174"/>
      <c r="D1083" s="174"/>
      <c r="E1083" s="131"/>
      <c r="F1083" s="177"/>
      <c r="G1083" s="180"/>
      <c r="H1083" s="163"/>
      <c r="I1083" s="165"/>
      <c r="J1083" s="168"/>
      <c r="K1083" s="62" t="s">
        <v>96</v>
      </c>
      <c r="L1083" s="63">
        <v>8200</v>
      </c>
      <c r="M1083" s="63">
        <v>5120</v>
      </c>
      <c r="N1083" s="142" t="s">
        <v>2573</v>
      </c>
      <c r="O1083" s="127"/>
      <c r="P1083" s="100"/>
      <c r="Q1083" s="63">
        <f t="shared" si="465"/>
        <v>0</v>
      </c>
      <c r="R1083" s="64"/>
      <c r="S1083" s="67">
        <v>18</v>
      </c>
      <c r="T1083" s="39"/>
      <c r="U1083" s="106">
        <f>IF(EXACT(O1083,Y1083),M1083,M1083*(1-'Расчет ПРЕДЗАКАЗ'!$D$10))</f>
        <v>5017.6000000000004</v>
      </c>
      <c r="V1083" s="106">
        <f t="shared" si="466"/>
        <v>0</v>
      </c>
      <c r="W1083" s="106" t="e">
        <f>IF(EXACT(O1083,Y1083),M1083,M1083*(1-#REF!))</f>
        <v>#REF!</v>
      </c>
      <c r="X1083" s="106" t="e">
        <f t="shared" si="467"/>
        <v>#REF!</v>
      </c>
      <c r="Y1083" s="107" t="s">
        <v>72</v>
      </c>
      <c r="Z1083" s="103">
        <f t="shared" si="463"/>
        <v>0</v>
      </c>
      <c r="AA1083" s="103">
        <f t="shared" si="464"/>
        <v>0</v>
      </c>
      <c r="AB1083" s="128">
        <f t="shared" si="468"/>
        <v>0.63424744897959173</v>
      </c>
      <c r="AC1083" s="128" t="e">
        <f t="shared" si="469"/>
        <v>#REF!</v>
      </c>
    </row>
    <row r="1084" spans="1:29" ht="50.1" customHeight="1">
      <c r="A1084" s="171"/>
      <c r="B1084" s="171"/>
      <c r="C1084" s="174"/>
      <c r="D1084" s="174"/>
      <c r="E1084" s="131"/>
      <c r="F1084" s="177"/>
      <c r="G1084" s="180"/>
      <c r="H1084" s="163"/>
      <c r="I1084" s="165"/>
      <c r="J1084" s="168"/>
      <c r="K1084" s="62" t="s">
        <v>84</v>
      </c>
      <c r="L1084" s="63">
        <v>8200</v>
      </c>
      <c r="M1084" s="63">
        <v>5120</v>
      </c>
      <c r="N1084" s="142" t="s">
        <v>2574</v>
      </c>
      <c r="O1084" s="127"/>
      <c r="P1084" s="100"/>
      <c r="Q1084" s="63">
        <f t="shared" si="465"/>
        <v>0</v>
      </c>
      <c r="R1084" s="64"/>
      <c r="S1084" s="67">
        <v>9</v>
      </c>
      <c r="T1084" s="39"/>
      <c r="U1084" s="106">
        <f>IF(EXACT(O1084,Y1084),M1084,M1084*(1-'Расчет ПРЕДЗАКАЗ'!$D$10))</f>
        <v>5017.6000000000004</v>
      </c>
      <c r="V1084" s="106">
        <f t="shared" si="466"/>
        <v>0</v>
      </c>
      <c r="W1084" s="106" t="e">
        <f>IF(EXACT(O1084,Y1084),M1084,M1084*(1-#REF!))</f>
        <v>#REF!</v>
      </c>
      <c r="X1084" s="106" t="e">
        <f t="shared" si="467"/>
        <v>#REF!</v>
      </c>
      <c r="Y1084" s="107" t="s">
        <v>72</v>
      </c>
      <c r="Z1084" s="103">
        <f t="shared" si="463"/>
        <v>0</v>
      </c>
      <c r="AA1084" s="103">
        <f t="shared" si="464"/>
        <v>0</v>
      </c>
      <c r="AB1084" s="128">
        <f t="shared" si="468"/>
        <v>0.63424744897959173</v>
      </c>
      <c r="AC1084" s="128" t="e">
        <f t="shared" si="469"/>
        <v>#REF!</v>
      </c>
    </row>
    <row r="1085" spans="1:29" ht="50.1" customHeight="1">
      <c r="A1085" s="171"/>
      <c r="B1085" s="171"/>
      <c r="C1085" s="174"/>
      <c r="D1085" s="174"/>
      <c r="E1085" s="131"/>
      <c r="F1085" s="177"/>
      <c r="G1085" s="180"/>
      <c r="H1085" s="163"/>
      <c r="I1085" s="165"/>
      <c r="J1085" s="168"/>
      <c r="K1085" s="62"/>
      <c r="L1085" s="63"/>
      <c r="M1085" s="63"/>
      <c r="N1085" s="142"/>
      <c r="O1085" s="127"/>
      <c r="P1085" s="100"/>
      <c r="Q1085" s="63">
        <f t="shared" si="465"/>
        <v>0</v>
      </c>
      <c r="R1085" s="64"/>
      <c r="S1085" s="67"/>
      <c r="T1085" s="39"/>
      <c r="U1085" s="106">
        <f>IF(EXACT(O1085,Y1085),M1085,M1085*(1-'Расчет ПРЕДЗАКАЗ'!$D$10))</f>
        <v>0</v>
      </c>
      <c r="V1085" s="106">
        <f t="shared" si="466"/>
        <v>0</v>
      </c>
      <c r="W1085" s="106" t="e">
        <f>IF(EXACT(O1085,Y1085),M1085,M1085*(1-#REF!))</f>
        <v>#REF!</v>
      </c>
      <c r="X1085" s="106" t="e">
        <f t="shared" si="467"/>
        <v>#REF!</v>
      </c>
      <c r="Y1085" s="107" t="s">
        <v>72</v>
      </c>
      <c r="Z1085" s="103">
        <f t="shared" si="463"/>
        <v>0</v>
      </c>
      <c r="AA1085" s="103">
        <f t="shared" si="464"/>
        <v>0</v>
      </c>
      <c r="AB1085" s="128" t="str">
        <f t="shared" si="468"/>
        <v/>
      </c>
      <c r="AC1085" s="128" t="e">
        <f t="shared" si="469"/>
        <v>#REF!</v>
      </c>
    </row>
    <row r="1086" spans="1:29" ht="50.1" customHeight="1">
      <c r="A1086" s="171"/>
      <c r="B1086" s="171"/>
      <c r="C1086" s="174"/>
      <c r="D1086" s="174"/>
      <c r="E1086" s="131"/>
      <c r="F1086" s="177"/>
      <c r="G1086" s="180"/>
      <c r="H1086" s="163"/>
      <c r="I1086" s="165"/>
      <c r="J1086" s="168"/>
      <c r="K1086" s="62"/>
      <c r="L1086" s="63"/>
      <c r="M1086" s="63"/>
      <c r="N1086" s="142"/>
      <c r="O1086" s="127"/>
      <c r="P1086" s="100"/>
      <c r="Q1086" s="63">
        <f t="shared" si="465"/>
        <v>0</v>
      </c>
      <c r="R1086" s="64"/>
      <c r="S1086" s="67"/>
      <c r="T1086" s="39"/>
      <c r="U1086" s="106">
        <f>IF(EXACT(O1086,Y1086),M1086,M1086*(1-'Расчет ПРЕДЗАКАЗ'!$D$10))</f>
        <v>0</v>
      </c>
      <c r="V1086" s="106">
        <f t="shared" si="466"/>
        <v>0</v>
      </c>
      <c r="W1086" s="106" t="e">
        <f>IF(EXACT(O1086,Y1086),M1086,M1086*(1-#REF!))</f>
        <v>#REF!</v>
      </c>
      <c r="X1086" s="106" t="e">
        <f t="shared" si="467"/>
        <v>#REF!</v>
      </c>
      <c r="Y1086" s="107" t="s">
        <v>72</v>
      </c>
      <c r="Z1086" s="103">
        <f t="shared" si="463"/>
        <v>0</v>
      </c>
      <c r="AA1086" s="103">
        <f t="shared" si="464"/>
        <v>0</v>
      </c>
      <c r="AB1086" s="128" t="str">
        <f t="shared" si="468"/>
        <v/>
      </c>
      <c r="AC1086" s="128" t="e">
        <f t="shared" si="469"/>
        <v>#REF!</v>
      </c>
    </row>
    <row r="1087" spans="1:29" ht="50.1" customHeight="1">
      <c r="A1087" s="171"/>
      <c r="B1087" s="171"/>
      <c r="C1087" s="174"/>
      <c r="D1087" s="174"/>
      <c r="E1087" s="131"/>
      <c r="F1087" s="177"/>
      <c r="G1087" s="180"/>
      <c r="H1087" s="163"/>
      <c r="I1087" s="165"/>
      <c r="J1087" s="168"/>
      <c r="K1087" s="62"/>
      <c r="L1087" s="63"/>
      <c r="M1087" s="63"/>
      <c r="N1087" s="142"/>
      <c r="O1087" s="127"/>
      <c r="P1087" s="100"/>
      <c r="Q1087" s="63">
        <f t="shared" si="465"/>
        <v>0</v>
      </c>
      <c r="R1087" s="64"/>
      <c r="S1087" s="67"/>
      <c r="T1087" s="39"/>
      <c r="U1087" s="106">
        <f>IF(EXACT(O1087,Y1087),M1087,M1087*(1-'Расчет ПРЕДЗАКАЗ'!$D$10))</f>
        <v>0</v>
      </c>
      <c r="V1087" s="106">
        <f t="shared" si="466"/>
        <v>0</v>
      </c>
      <c r="W1087" s="106" t="e">
        <f>IF(EXACT(O1087,Y1087),M1087,M1087*(1-#REF!))</f>
        <v>#REF!</v>
      </c>
      <c r="X1087" s="106" t="e">
        <f t="shared" si="467"/>
        <v>#REF!</v>
      </c>
      <c r="Y1087" s="107" t="s">
        <v>72</v>
      </c>
      <c r="Z1087" s="103">
        <f t="shared" si="463"/>
        <v>0</v>
      </c>
      <c r="AA1087" s="103">
        <f t="shared" si="464"/>
        <v>0</v>
      </c>
      <c r="AB1087" s="128" t="str">
        <f t="shared" si="468"/>
        <v/>
      </c>
      <c r="AC1087" s="128" t="e">
        <f t="shared" si="469"/>
        <v>#REF!</v>
      </c>
    </row>
    <row r="1088" spans="1:29" ht="50.1" customHeight="1">
      <c r="A1088" s="171"/>
      <c r="B1088" s="171"/>
      <c r="C1088" s="174"/>
      <c r="D1088" s="174"/>
      <c r="E1088" s="131"/>
      <c r="F1088" s="177"/>
      <c r="G1088" s="180"/>
      <c r="H1088" s="163"/>
      <c r="I1088" s="165"/>
      <c r="J1088" s="168"/>
      <c r="K1088" s="62"/>
      <c r="L1088" s="63"/>
      <c r="M1088" s="63"/>
      <c r="N1088" s="142"/>
      <c r="O1088" s="127"/>
      <c r="P1088" s="100"/>
      <c r="Q1088" s="63">
        <f t="shared" si="465"/>
        <v>0</v>
      </c>
      <c r="R1088" s="64"/>
      <c r="S1088" s="67"/>
      <c r="T1088" s="39"/>
      <c r="U1088" s="106">
        <f>IF(EXACT(O1088,Y1088),M1088,M1088*(1-'Расчет ПРЕДЗАКАЗ'!$D$10))</f>
        <v>0</v>
      </c>
      <c r="V1088" s="106">
        <f t="shared" si="466"/>
        <v>0</v>
      </c>
      <c r="W1088" s="106" t="e">
        <f>IF(EXACT(O1088,Y1088),M1088,M1088*(1-#REF!))</f>
        <v>#REF!</v>
      </c>
      <c r="X1088" s="106" t="e">
        <f t="shared" si="467"/>
        <v>#REF!</v>
      </c>
      <c r="Y1088" s="107" t="s">
        <v>72</v>
      </c>
      <c r="Z1088" s="103">
        <f t="shared" si="463"/>
        <v>0</v>
      </c>
      <c r="AA1088" s="103">
        <f t="shared" si="464"/>
        <v>0</v>
      </c>
      <c r="AB1088" s="128" t="str">
        <f t="shared" si="468"/>
        <v/>
      </c>
      <c r="AC1088" s="128" t="e">
        <f t="shared" si="469"/>
        <v>#REF!</v>
      </c>
    </row>
    <row r="1089" spans="1:29" ht="50.1" customHeight="1">
      <c r="A1089" s="171"/>
      <c r="B1089" s="171"/>
      <c r="C1089" s="174"/>
      <c r="D1089" s="174"/>
      <c r="E1089" s="131"/>
      <c r="F1089" s="177"/>
      <c r="G1089" s="180"/>
      <c r="H1089" s="163"/>
      <c r="I1089" s="165"/>
      <c r="J1089" s="168"/>
      <c r="K1089" s="62"/>
      <c r="L1089" s="63"/>
      <c r="M1089" s="63"/>
      <c r="N1089" s="143"/>
      <c r="O1089" s="127"/>
      <c r="P1089" s="100"/>
      <c r="Q1089" s="63">
        <f t="shared" si="465"/>
        <v>0</v>
      </c>
      <c r="R1089" s="65"/>
      <c r="S1089" s="67"/>
      <c r="T1089" s="40"/>
      <c r="U1089" s="106">
        <f>IF(EXACT(O1089,Y1089),M1089,M1089*(1-'Расчет ПРЕДЗАКАЗ'!$D$10))</f>
        <v>0</v>
      </c>
      <c r="V1089" s="106">
        <f t="shared" si="466"/>
        <v>0</v>
      </c>
      <c r="W1089" s="106" t="e">
        <f>IF(EXACT(O1089,Y1089),M1089,M1089*(1-#REF!))</f>
        <v>#REF!</v>
      </c>
      <c r="X1089" s="106" t="e">
        <f t="shared" si="467"/>
        <v>#REF!</v>
      </c>
      <c r="Y1089" s="107" t="s">
        <v>72</v>
      </c>
      <c r="Z1089" s="103">
        <f t="shared" si="463"/>
        <v>0</v>
      </c>
      <c r="AA1089" s="103">
        <f t="shared" si="464"/>
        <v>0</v>
      </c>
      <c r="AB1089" s="128" t="str">
        <f t="shared" si="468"/>
        <v/>
      </c>
      <c r="AC1089" s="128" t="e">
        <f t="shared" si="469"/>
        <v>#REF!</v>
      </c>
    </row>
    <row r="1090" spans="1:29" ht="50.1" customHeight="1">
      <c r="A1090" s="171"/>
      <c r="B1090" s="171"/>
      <c r="C1090" s="174"/>
      <c r="D1090" s="174"/>
      <c r="E1090" s="131"/>
      <c r="F1090" s="177"/>
      <c r="G1090" s="180"/>
      <c r="H1090" s="163"/>
      <c r="I1090" s="165"/>
      <c r="J1090" s="168"/>
      <c r="K1090" s="62"/>
      <c r="L1090" s="63"/>
      <c r="M1090" s="63"/>
      <c r="N1090" s="143"/>
      <c r="O1090" s="127"/>
      <c r="P1090" s="100"/>
      <c r="Q1090" s="63">
        <f t="shared" si="465"/>
        <v>0</v>
      </c>
      <c r="R1090" s="65"/>
      <c r="S1090" s="67"/>
      <c r="T1090" s="40"/>
      <c r="U1090" s="106">
        <f>IF(EXACT(O1090,Y1090),M1090,M1090*(1-'Расчет ПРЕДЗАКАЗ'!$D$10))</f>
        <v>0</v>
      </c>
      <c r="V1090" s="106">
        <f t="shared" si="466"/>
        <v>0</v>
      </c>
      <c r="W1090" s="106" t="e">
        <f>IF(EXACT(O1090,Y1090),M1090,M1090*(1-#REF!))</f>
        <v>#REF!</v>
      </c>
      <c r="X1090" s="106" t="e">
        <f t="shared" si="467"/>
        <v>#REF!</v>
      </c>
      <c r="Y1090" s="107" t="s">
        <v>72</v>
      </c>
      <c r="Z1090" s="103">
        <f t="shared" si="463"/>
        <v>0</v>
      </c>
      <c r="AA1090" s="103">
        <f t="shared" si="464"/>
        <v>0</v>
      </c>
      <c r="AB1090" s="128" t="str">
        <f t="shared" si="468"/>
        <v/>
      </c>
      <c r="AC1090" s="128" t="e">
        <f t="shared" si="469"/>
        <v>#REF!</v>
      </c>
    </row>
    <row r="1091" spans="1:29" ht="50.1" customHeight="1">
      <c r="A1091" s="171"/>
      <c r="B1091" s="171"/>
      <c r="C1091" s="174"/>
      <c r="D1091" s="174"/>
      <c r="E1091" s="131"/>
      <c r="F1091" s="177"/>
      <c r="G1091" s="180"/>
      <c r="H1091" s="163"/>
      <c r="I1091" s="165"/>
      <c r="J1091" s="168"/>
      <c r="K1091" s="62"/>
      <c r="L1091" s="63"/>
      <c r="M1091" s="63"/>
      <c r="N1091" s="65"/>
      <c r="O1091" s="127"/>
      <c r="P1091" s="100"/>
      <c r="Q1091" s="63">
        <f t="shared" si="465"/>
        <v>0</v>
      </c>
      <c r="R1091" s="65"/>
      <c r="S1091" s="67"/>
      <c r="T1091" s="40"/>
      <c r="U1091" s="106">
        <f>IF(EXACT(O1091,Y1091),M1091,M1091*(1-'Расчет ПРЕДЗАКАЗ'!$D$10))</f>
        <v>0</v>
      </c>
      <c r="V1091" s="106">
        <f t="shared" si="466"/>
        <v>0</v>
      </c>
      <c r="W1091" s="106" t="e">
        <f>IF(EXACT(O1091,Y1091),M1091,M1091*(1-#REF!))</f>
        <v>#REF!</v>
      </c>
      <c r="X1091" s="106" t="e">
        <f t="shared" si="467"/>
        <v>#REF!</v>
      </c>
      <c r="Y1091" s="107" t="s">
        <v>72</v>
      </c>
      <c r="Z1091" s="103">
        <f t="shared" si="463"/>
        <v>0</v>
      </c>
      <c r="AA1091" s="103">
        <f t="shared" si="464"/>
        <v>0</v>
      </c>
      <c r="AB1091" s="128" t="str">
        <f t="shared" si="468"/>
        <v/>
      </c>
      <c r="AC1091" s="128" t="e">
        <f t="shared" si="469"/>
        <v>#REF!</v>
      </c>
    </row>
    <row r="1092" spans="1:29" ht="50.1" customHeight="1">
      <c r="A1092" s="171"/>
      <c r="B1092" s="171"/>
      <c r="C1092" s="174"/>
      <c r="D1092" s="174"/>
      <c r="E1092" s="131"/>
      <c r="F1092" s="177"/>
      <c r="G1092" s="180"/>
      <c r="H1092" s="163"/>
      <c r="I1092" s="165"/>
      <c r="J1092" s="168"/>
      <c r="K1092" s="62"/>
      <c r="L1092" s="63"/>
      <c r="M1092" s="63"/>
      <c r="N1092" s="65"/>
      <c r="O1092" s="127"/>
      <c r="P1092" s="100"/>
      <c r="Q1092" s="63">
        <f t="shared" si="465"/>
        <v>0</v>
      </c>
      <c r="R1092" s="65"/>
      <c r="S1092" s="67"/>
      <c r="T1092" s="40"/>
      <c r="U1092" s="106">
        <f>IF(EXACT(O1092,Y1092),M1092,M1092*(1-'Расчет ПРЕДЗАКАЗ'!$D$10))</f>
        <v>0</v>
      </c>
      <c r="V1092" s="106">
        <f t="shared" si="466"/>
        <v>0</v>
      </c>
      <c r="W1092" s="106" t="e">
        <f>IF(EXACT(O1092,Y1092),M1092,M1092*(1-#REF!))</f>
        <v>#REF!</v>
      </c>
      <c r="X1092" s="106" t="e">
        <f t="shared" si="467"/>
        <v>#REF!</v>
      </c>
      <c r="Y1092" s="107" t="s">
        <v>72</v>
      </c>
      <c r="Z1092" s="103">
        <f t="shared" si="463"/>
        <v>0</v>
      </c>
      <c r="AA1092" s="103">
        <f t="shared" si="464"/>
        <v>0</v>
      </c>
      <c r="AB1092" s="128" t="str">
        <f t="shared" si="468"/>
        <v/>
      </c>
      <c r="AC1092" s="128" t="e">
        <f t="shared" si="469"/>
        <v>#REF!</v>
      </c>
    </row>
    <row r="1093" spans="1:29" ht="50.1" customHeight="1">
      <c r="A1093" s="171"/>
      <c r="B1093" s="171"/>
      <c r="C1093" s="174"/>
      <c r="D1093" s="174"/>
      <c r="E1093" s="131"/>
      <c r="F1093" s="177"/>
      <c r="G1093" s="180"/>
      <c r="H1093" s="163"/>
      <c r="I1093" s="165"/>
      <c r="J1093" s="168"/>
      <c r="K1093" s="62"/>
      <c r="L1093" s="63"/>
      <c r="M1093" s="63"/>
      <c r="N1093" s="65"/>
      <c r="O1093" s="127"/>
      <c r="P1093" s="100"/>
      <c r="Q1093" s="63">
        <f t="shared" si="465"/>
        <v>0</v>
      </c>
      <c r="R1093" s="65"/>
      <c r="S1093" s="67"/>
      <c r="T1093" s="40"/>
      <c r="U1093" s="106">
        <f>IF(EXACT(O1093,Y1093),M1093,M1093*(1-'Расчет ПРЕДЗАКАЗ'!$D$10))</f>
        <v>0</v>
      </c>
      <c r="V1093" s="106">
        <f t="shared" si="466"/>
        <v>0</v>
      </c>
      <c r="W1093" s="106" t="e">
        <f>IF(EXACT(O1093,Y1093),M1093,M1093*(1-#REF!))</f>
        <v>#REF!</v>
      </c>
      <c r="X1093" s="106" t="e">
        <f t="shared" si="467"/>
        <v>#REF!</v>
      </c>
      <c r="Y1093" s="107" t="s">
        <v>72</v>
      </c>
      <c r="Z1093" s="103">
        <f t="shared" si="463"/>
        <v>0</v>
      </c>
      <c r="AA1093" s="103">
        <f t="shared" si="464"/>
        <v>0</v>
      </c>
      <c r="AB1093" s="128" t="str">
        <f t="shared" si="468"/>
        <v/>
      </c>
      <c r="AC1093" s="128" t="e">
        <f t="shared" si="469"/>
        <v>#REF!</v>
      </c>
    </row>
    <row r="1094" spans="1:29" ht="50.1" customHeight="1">
      <c r="A1094" s="172"/>
      <c r="B1094" s="172"/>
      <c r="C1094" s="175"/>
      <c r="D1094" s="175"/>
      <c r="E1094" s="132"/>
      <c r="F1094" s="178"/>
      <c r="G1094" s="181"/>
      <c r="H1094" s="164"/>
      <c r="I1094" s="166"/>
      <c r="J1094" s="169"/>
      <c r="K1094" s="62"/>
      <c r="L1094" s="63"/>
      <c r="M1094" s="63"/>
      <c r="N1094" s="65"/>
      <c r="O1094" s="127"/>
      <c r="P1094" s="100"/>
      <c r="Q1094" s="63">
        <f t="shared" si="465"/>
        <v>0</v>
      </c>
      <c r="R1094" s="65"/>
      <c r="S1094" s="67"/>
      <c r="T1094" s="40"/>
      <c r="U1094" s="106">
        <f>IF(EXACT(O1094,Y1094),M1094,M1094*(1-'Расчет ПРЕДЗАКАЗ'!$D$10))</f>
        <v>0</v>
      </c>
      <c r="V1094" s="106">
        <f t="shared" si="466"/>
        <v>0</v>
      </c>
      <c r="W1094" s="106" t="e">
        <f>IF(EXACT(O1094,Y1094),M1094,M1094*(1-#REF!))</f>
        <v>#REF!</v>
      </c>
      <c r="X1094" s="106" t="e">
        <f t="shared" si="467"/>
        <v>#REF!</v>
      </c>
      <c r="Y1094" s="107" t="s">
        <v>72</v>
      </c>
      <c r="Z1094" s="103">
        <f t="shared" si="463"/>
        <v>0</v>
      </c>
      <c r="AA1094" s="103">
        <f t="shared" si="464"/>
        <v>0</v>
      </c>
      <c r="AB1094" s="128" t="str">
        <f t="shared" si="468"/>
        <v/>
      </c>
      <c r="AC1094" s="128" t="e">
        <f t="shared" si="469"/>
        <v>#REF!</v>
      </c>
    </row>
    <row r="1095" spans="1:29" ht="11.25" customHeight="1" thickBot="1"/>
    <row r="1096" spans="1:29" ht="50.1" customHeight="1">
      <c r="A1096" s="170">
        <v>299</v>
      </c>
      <c r="B1096" s="170" t="s">
        <v>2575</v>
      </c>
      <c r="C1096" s="173" t="s">
        <v>2576</v>
      </c>
      <c r="D1096" s="173" t="s">
        <v>77</v>
      </c>
      <c r="E1096" s="130"/>
      <c r="F1096" s="176" t="s">
        <v>1385</v>
      </c>
      <c r="G1096" s="179" t="s">
        <v>2141</v>
      </c>
      <c r="H1096" s="162" t="s">
        <v>2577</v>
      </c>
      <c r="I1096" s="162" t="s">
        <v>2578</v>
      </c>
      <c r="J1096" s="167" t="s">
        <v>19</v>
      </c>
      <c r="K1096" s="62" t="s">
        <v>96</v>
      </c>
      <c r="L1096" s="63">
        <v>8550</v>
      </c>
      <c r="M1096" s="63">
        <v>5346</v>
      </c>
      <c r="N1096" s="142" t="s">
        <v>2579</v>
      </c>
      <c r="O1096" s="127"/>
      <c r="P1096" s="100"/>
      <c r="Q1096" s="63">
        <f>P1096*M1096</f>
        <v>0</v>
      </c>
      <c r="R1096" s="64"/>
      <c r="S1096" s="67">
        <v>16</v>
      </c>
      <c r="T1096" s="39"/>
      <c r="U1096" s="106">
        <f>IF(EXACT(O1096,Y1096),M1096,M1096*(1-'Расчет ПРЕДЗАКАЗ'!$D$10))</f>
        <v>5239.08</v>
      </c>
      <c r="V1096" s="106">
        <f>P1096*U1096</f>
        <v>0</v>
      </c>
      <c r="W1096" s="106" t="e">
        <f>IF(EXACT(O1096,Y1096),M1096,M1096*(1-#REF!))</f>
        <v>#REF!</v>
      </c>
      <c r="X1096" s="123" t="e">
        <f>P1096*W1096</f>
        <v>#REF!</v>
      </c>
      <c r="Y1096" s="124" t="s">
        <v>72</v>
      </c>
      <c r="Z1096" s="103">
        <f t="shared" ref="Z1096:Z1110" si="470">IF(EXACT(O1096,Y1096),Q1096,0)</f>
        <v>0</v>
      </c>
      <c r="AA1096" s="103">
        <f t="shared" ref="AA1096:AA1110" si="471">IF(Z1096=0,Q1096,0)</f>
        <v>0</v>
      </c>
      <c r="AB1096" s="128">
        <f>IF(U1096=0,"",L1096/U1096-1)</f>
        <v>0.63196591768020349</v>
      </c>
      <c r="AC1096" s="128" t="e">
        <f>IF(W1096=0,"",L1096/W1096-1)</f>
        <v>#REF!</v>
      </c>
    </row>
    <row r="1097" spans="1:29" ht="50.1" customHeight="1">
      <c r="A1097" s="171"/>
      <c r="B1097" s="171"/>
      <c r="C1097" s="174"/>
      <c r="D1097" s="174"/>
      <c r="E1097" s="131"/>
      <c r="F1097" s="177"/>
      <c r="G1097" s="180"/>
      <c r="H1097" s="163"/>
      <c r="I1097" s="165"/>
      <c r="J1097" s="168"/>
      <c r="K1097" s="62" t="s">
        <v>98</v>
      </c>
      <c r="L1097" s="63">
        <v>8550</v>
      </c>
      <c r="M1097" s="63">
        <v>5346</v>
      </c>
      <c r="N1097" s="142" t="s">
        <v>2580</v>
      </c>
      <c r="O1097" s="127"/>
      <c r="P1097" s="100"/>
      <c r="Q1097" s="63">
        <f t="shared" ref="Q1097:Q1110" si="472">P1097*M1097</f>
        <v>0</v>
      </c>
      <c r="R1097" s="64"/>
      <c r="S1097" s="67">
        <v>3</v>
      </c>
      <c r="T1097" s="39"/>
      <c r="U1097" s="106">
        <f>IF(EXACT(O1097,Y1097),M1097,M1097*(1-'Расчет ПРЕДЗАКАЗ'!$D$10))</f>
        <v>5239.08</v>
      </c>
      <c r="V1097" s="106">
        <f t="shared" ref="V1097:V1110" si="473">P1097*U1097</f>
        <v>0</v>
      </c>
      <c r="W1097" s="106" t="e">
        <f>IF(EXACT(O1097,Y1097),M1097,M1097*(1-#REF!))</f>
        <v>#REF!</v>
      </c>
      <c r="X1097" s="106" t="e">
        <f t="shared" ref="X1097:X1110" si="474">P1097*W1097</f>
        <v>#REF!</v>
      </c>
      <c r="Y1097" s="107" t="s">
        <v>72</v>
      </c>
      <c r="Z1097" s="103">
        <f t="shared" si="470"/>
        <v>0</v>
      </c>
      <c r="AA1097" s="103">
        <f t="shared" si="471"/>
        <v>0</v>
      </c>
      <c r="AB1097" s="128">
        <f t="shared" ref="AB1097:AB1110" si="475">IF(U1097=0,"",L1097/U1097-1)</f>
        <v>0.63196591768020349</v>
      </c>
      <c r="AC1097" s="128" t="e">
        <f t="shared" ref="AC1097:AC1110" si="476">IF(W1097=0,"",L1097/W1097-1)</f>
        <v>#REF!</v>
      </c>
    </row>
    <row r="1098" spans="1:29" ht="50.1" customHeight="1">
      <c r="A1098" s="171"/>
      <c r="B1098" s="171"/>
      <c r="C1098" s="174"/>
      <c r="D1098" s="174"/>
      <c r="E1098" s="131"/>
      <c r="F1098" s="177"/>
      <c r="G1098" s="180"/>
      <c r="H1098" s="163"/>
      <c r="I1098" s="165"/>
      <c r="J1098" s="168"/>
      <c r="K1098" s="62" t="s">
        <v>84</v>
      </c>
      <c r="L1098" s="63">
        <v>8550</v>
      </c>
      <c r="M1098" s="63">
        <v>5346</v>
      </c>
      <c r="N1098" s="142" t="s">
        <v>2581</v>
      </c>
      <c r="O1098" s="127"/>
      <c r="P1098" s="100"/>
      <c r="Q1098" s="63">
        <f t="shared" si="472"/>
        <v>0</v>
      </c>
      <c r="R1098" s="64"/>
      <c r="S1098" s="67">
        <v>52</v>
      </c>
      <c r="T1098" s="39"/>
      <c r="U1098" s="106">
        <f>IF(EXACT(O1098,Y1098),M1098,M1098*(1-'Расчет ПРЕДЗАКАЗ'!$D$10))</f>
        <v>5239.08</v>
      </c>
      <c r="V1098" s="106">
        <f t="shared" si="473"/>
        <v>0</v>
      </c>
      <c r="W1098" s="106" t="e">
        <f>IF(EXACT(O1098,Y1098),M1098,M1098*(1-#REF!))</f>
        <v>#REF!</v>
      </c>
      <c r="X1098" s="106" t="e">
        <f t="shared" si="474"/>
        <v>#REF!</v>
      </c>
      <c r="Y1098" s="107" t="s">
        <v>72</v>
      </c>
      <c r="Z1098" s="103">
        <f t="shared" si="470"/>
        <v>0</v>
      </c>
      <c r="AA1098" s="103">
        <f t="shared" si="471"/>
        <v>0</v>
      </c>
      <c r="AB1098" s="128">
        <f t="shared" si="475"/>
        <v>0.63196591768020349</v>
      </c>
      <c r="AC1098" s="128" t="e">
        <f t="shared" si="476"/>
        <v>#REF!</v>
      </c>
    </row>
    <row r="1099" spans="1:29" ht="50.1" customHeight="1">
      <c r="A1099" s="171"/>
      <c r="B1099" s="171"/>
      <c r="C1099" s="174"/>
      <c r="D1099" s="174"/>
      <c r="E1099" s="131"/>
      <c r="F1099" s="177"/>
      <c r="G1099" s="180"/>
      <c r="H1099" s="163"/>
      <c r="I1099" s="165"/>
      <c r="J1099" s="168"/>
      <c r="K1099" s="62" t="s">
        <v>101</v>
      </c>
      <c r="L1099" s="63">
        <v>8550</v>
      </c>
      <c r="M1099" s="63">
        <v>5346</v>
      </c>
      <c r="N1099" s="142" t="s">
        <v>2582</v>
      </c>
      <c r="O1099" s="127"/>
      <c r="P1099" s="100"/>
      <c r="Q1099" s="63">
        <f t="shared" si="472"/>
        <v>0</v>
      </c>
      <c r="R1099" s="64"/>
      <c r="S1099" s="67">
        <v>27</v>
      </c>
      <c r="T1099" s="39"/>
      <c r="U1099" s="106">
        <f>IF(EXACT(O1099,Y1099),M1099,M1099*(1-'Расчет ПРЕДЗАКАЗ'!$D$10))</f>
        <v>5239.08</v>
      </c>
      <c r="V1099" s="106">
        <f t="shared" si="473"/>
        <v>0</v>
      </c>
      <c r="W1099" s="106" t="e">
        <f>IF(EXACT(O1099,Y1099),M1099,M1099*(1-#REF!))</f>
        <v>#REF!</v>
      </c>
      <c r="X1099" s="106" t="e">
        <f t="shared" si="474"/>
        <v>#REF!</v>
      </c>
      <c r="Y1099" s="107" t="s">
        <v>72</v>
      </c>
      <c r="Z1099" s="103">
        <f t="shared" si="470"/>
        <v>0</v>
      </c>
      <c r="AA1099" s="103">
        <f t="shared" si="471"/>
        <v>0</v>
      </c>
      <c r="AB1099" s="128">
        <f t="shared" si="475"/>
        <v>0.63196591768020349</v>
      </c>
      <c r="AC1099" s="128" t="e">
        <f t="shared" si="476"/>
        <v>#REF!</v>
      </c>
    </row>
    <row r="1100" spans="1:29" ht="50.1" customHeight="1">
      <c r="A1100" s="171"/>
      <c r="B1100" s="171"/>
      <c r="C1100" s="174"/>
      <c r="D1100" s="174"/>
      <c r="E1100" s="131"/>
      <c r="F1100" s="177"/>
      <c r="G1100" s="180"/>
      <c r="H1100" s="163"/>
      <c r="I1100" s="165"/>
      <c r="J1100" s="168"/>
      <c r="K1100" s="62" t="s">
        <v>86</v>
      </c>
      <c r="L1100" s="63">
        <v>8550</v>
      </c>
      <c r="M1100" s="63">
        <v>5346</v>
      </c>
      <c r="N1100" s="142" t="s">
        <v>2583</v>
      </c>
      <c r="O1100" s="127"/>
      <c r="P1100" s="100"/>
      <c r="Q1100" s="63">
        <f t="shared" si="472"/>
        <v>0</v>
      </c>
      <c r="R1100" s="64"/>
      <c r="S1100" s="67">
        <v>30</v>
      </c>
      <c r="T1100" s="39"/>
      <c r="U1100" s="106">
        <f>IF(EXACT(O1100,Y1100),M1100,M1100*(1-'Расчет ПРЕДЗАКАЗ'!$D$10))</f>
        <v>5239.08</v>
      </c>
      <c r="V1100" s="106">
        <f t="shared" si="473"/>
        <v>0</v>
      </c>
      <c r="W1100" s="106" t="e">
        <f>IF(EXACT(O1100,Y1100),M1100,M1100*(1-#REF!))</f>
        <v>#REF!</v>
      </c>
      <c r="X1100" s="106" t="e">
        <f t="shared" si="474"/>
        <v>#REF!</v>
      </c>
      <c r="Y1100" s="107" t="s">
        <v>72</v>
      </c>
      <c r="Z1100" s="103">
        <f t="shared" si="470"/>
        <v>0</v>
      </c>
      <c r="AA1100" s="103">
        <f t="shared" si="471"/>
        <v>0</v>
      </c>
      <c r="AB1100" s="128">
        <f t="shared" si="475"/>
        <v>0.63196591768020349</v>
      </c>
      <c r="AC1100" s="128" t="e">
        <f t="shared" si="476"/>
        <v>#REF!</v>
      </c>
    </row>
    <row r="1101" spans="1:29" ht="50.1" customHeight="1">
      <c r="A1101" s="171"/>
      <c r="B1101" s="171"/>
      <c r="C1101" s="174"/>
      <c r="D1101" s="174"/>
      <c r="E1101" s="131"/>
      <c r="F1101" s="177"/>
      <c r="G1101" s="180"/>
      <c r="H1101" s="163"/>
      <c r="I1101" s="165"/>
      <c r="J1101" s="168"/>
      <c r="K1101" s="62" t="s">
        <v>88</v>
      </c>
      <c r="L1101" s="63">
        <v>8550</v>
      </c>
      <c r="M1101" s="63">
        <v>5346</v>
      </c>
      <c r="N1101" s="142" t="s">
        <v>2584</v>
      </c>
      <c r="O1101" s="127"/>
      <c r="P1101" s="100"/>
      <c r="Q1101" s="63">
        <f t="shared" si="472"/>
        <v>0</v>
      </c>
      <c r="R1101" s="64"/>
      <c r="S1101" s="67">
        <v>16</v>
      </c>
      <c r="T1101" s="39"/>
      <c r="U1101" s="106">
        <f>IF(EXACT(O1101,Y1101),M1101,M1101*(1-'Расчет ПРЕДЗАКАЗ'!$D$10))</f>
        <v>5239.08</v>
      </c>
      <c r="V1101" s="106">
        <f t="shared" si="473"/>
        <v>0</v>
      </c>
      <c r="W1101" s="106" t="e">
        <f>IF(EXACT(O1101,Y1101),M1101,M1101*(1-#REF!))</f>
        <v>#REF!</v>
      </c>
      <c r="X1101" s="106" t="e">
        <f t="shared" si="474"/>
        <v>#REF!</v>
      </c>
      <c r="Y1101" s="107" t="s">
        <v>72</v>
      </c>
      <c r="Z1101" s="103">
        <f t="shared" si="470"/>
        <v>0</v>
      </c>
      <c r="AA1101" s="103">
        <f t="shared" si="471"/>
        <v>0</v>
      </c>
      <c r="AB1101" s="128">
        <f t="shared" si="475"/>
        <v>0.63196591768020349</v>
      </c>
      <c r="AC1101" s="128" t="e">
        <f t="shared" si="476"/>
        <v>#REF!</v>
      </c>
    </row>
    <row r="1102" spans="1:29" ht="50.1" customHeight="1">
      <c r="A1102" s="171"/>
      <c r="B1102" s="171"/>
      <c r="C1102" s="174"/>
      <c r="D1102" s="174"/>
      <c r="E1102" s="131"/>
      <c r="F1102" s="177"/>
      <c r="G1102" s="180"/>
      <c r="H1102" s="163"/>
      <c r="I1102" s="165"/>
      <c r="J1102" s="168"/>
      <c r="K1102" s="62"/>
      <c r="L1102" s="63"/>
      <c r="M1102" s="63"/>
      <c r="N1102" s="142"/>
      <c r="O1102" s="127"/>
      <c r="P1102" s="100"/>
      <c r="Q1102" s="63">
        <f t="shared" si="472"/>
        <v>0</v>
      </c>
      <c r="R1102" s="64"/>
      <c r="S1102" s="67"/>
      <c r="T1102" s="39"/>
      <c r="U1102" s="106">
        <f>IF(EXACT(O1102,Y1102),M1102,M1102*(1-'Расчет ПРЕДЗАКАЗ'!$D$10))</f>
        <v>0</v>
      </c>
      <c r="V1102" s="106">
        <f t="shared" si="473"/>
        <v>0</v>
      </c>
      <c r="W1102" s="106" t="e">
        <f>IF(EXACT(O1102,Y1102),M1102,M1102*(1-#REF!))</f>
        <v>#REF!</v>
      </c>
      <c r="X1102" s="106" t="e">
        <f t="shared" si="474"/>
        <v>#REF!</v>
      </c>
      <c r="Y1102" s="107" t="s">
        <v>72</v>
      </c>
      <c r="Z1102" s="103">
        <f t="shared" si="470"/>
        <v>0</v>
      </c>
      <c r="AA1102" s="103">
        <f t="shared" si="471"/>
        <v>0</v>
      </c>
      <c r="AB1102" s="128" t="str">
        <f t="shared" si="475"/>
        <v/>
      </c>
      <c r="AC1102" s="128" t="e">
        <f t="shared" si="476"/>
        <v>#REF!</v>
      </c>
    </row>
    <row r="1103" spans="1:29" ht="50.1" customHeight="1">
      <c r="A1103" s="171"/>
      <c r="B1103" s="171"/>
      <c r="C1103" s="174"/>
      <c r="D1103" s="174"/>
      <c r="E1103" s="131"/>
      <c r="F1103" s="177"/>
      <c r="G1103" s="180"/>
      <c r="H1103" s="163"/>
      <c r="I1103" s="165"/>
      <c r="J1103" s="168"/>
      <c r="K1103" s="62"/>
      <c r="L1103" s="63"/>
      <c r="M1103" s="63"/>
      <c r="N1103" s="142"/>
      <c r="O1103" s="127"/>
      <c r="P1103" s="100"/>
      <c r="Q1103" s="63">
        <f t="shared" si="472"/>
        <v>0</v>
      </c>
      <c r="R1103" s="64"/>
      <c r="S1103" s="67"/>
      <c r="T1103" s="39"/>
      <c r="U1103" s="106">
        <f>IF(EXACT(O1103,Y1103),M1103,M1103*(1-'Расчет ПРЕДЗАКАЗ'!$D$10))</f>
        <v>0</v>
      </c>
      <c r="V1103" s="106">
        <f t="shared" si="473"/>
        <v>0</v>
      </c>
      <c r="W1103" s="106" t="e">
        <f>IF(EXACT(O1103,Y1103),M1103,M1103*(1-#REF!))</f>
        <v>#REF!</v>
      </c>
      <c r="X1103" s="106" t="e">
        <f t="shared" si="474"/>
        <v>#REF!</v>
      </c>
      <c r="Y1103" s="107" t="s">
        <v>72</v>
      </c>
      <c r="Z1103" s="103">
        <f t="shared" si="470"/>
        <v>0</v>
      </c>
      <c r="AA1103" s="103">
        <f t="shared" si="471"/>
        <v>0</v>
      </c>
      <c r="AB1103" s="128" t="str">
        <f t="shared" si="475"/>
        <v/>
      </c>
      <c r="AC1103" s="128" t="e">
        <f t="shared" si="476"/>
        <v>#REF!</v>
      </c>
    </row>
    <row r="1104" spans="1:29" ht="50.1" customHeight="1">
      <c r="A1104" s="171"/>
      <c r="B1104" s="171"/>
      <c r="C1104" s="174"/>
      <c r="D1104" s="174"/>
      <c r="E1104" s="131"/>
      <c r="F1104" s="177"/>
      <c r="G1104" s="180"/>
      <c r="H1104" s="163"/>
      <c r="I1104" s="165"/>
      <c r="J1104" s="168"/>
      <c r="K1104" s="62"/>
      <c r="L1104" s="63"/>
      <c r="M1104" s="63"/>
      <c r="N1104" s="142"/>
      <c r="O1104" s="127"/>
      <c r="P1104" s="100"/>
      <c r="Q1104" s="63">
        <f t="shared" si="472"/>
        <v>0</v>
      </c>
      <c r="R1104" s="64"/>
      <c r="S1104" s="67"/>
      <c r="T1104" s="39"/>
      <c r="U1104" s="106">
        <f>IF(EXACT(O1104,Y1104),M1104,M1104*(1-'Расчет ПРЕДЗАКАЗ'!$D$10))</f>
        <v>0</v>
      </c>
      <c r="V1104" s="106">
        <f t="shared" si="473"/>
        <v>0</v>
      </c>
      <c r="W1104" s="106" t="e">
        <f>IF(EXACT(O1104,Y1104),M1104,M1104*(1-#REF!))</f>
        <v>#REF!</v>
      </c>
      <c r="X1104" s="106" t="e">
        <f t="shared" si="474"/>
        <v>#REF!</v>
      </c>
      <c r="Y1104" s="107" t="s">
        <v>72</v>
      </c>
      <c r="Z1104" s="103">
        <f t="shared" si="470"/>
        <v>0</v>
      </c>
      <c r="AA1104" s="103">
        <f t="shared" si="471"/>
        <v>0</v>
      </c>
      <c r="AB1104" s="128" t="str">
        <f t="shared" si="475"/>
        <v/>
      </c>
      <c r="AC1104" s="128" t="e">
        <f t="shared" si="476"/>
        <v>#REF!</v>
      </c>
    </row>
    <row r="1105" spans="1:29" ht="50.1" customHeight="1">
      <c r="A1105" s="171"/>
      <c r="B1105" s="171"/>
      <c r="C1105" s="174"/>
      <c r="D1105" s="174"/>
      <c r="E1105" s="131"/>
      <c r="F1105" s="177"/>
      <c r="G1105" s="180"/>
      <c r="H1105" s="163"/>
      <c r="I1105" s="165"/>
      <c r="J1105" s="168"/>
      <c r="K1105" s="62"/>
      <c r="L1105" s="63"/>
      <c r="M1105" s="63"/>
      <c r="N1105" s="143"/>
      <c r="O1105" s="127"/>
      <c r="P1105" s="100"/>
      <c r="Q1105" s="63">
        <f t="shared" si="472"/>
        <v>0</v>
      </c>
      <c r="R1105" s="65"/>
      <c r="S1105" s="67"/>
      <c r="T1105" s="40"/>
      <c r="U1105" s="106">
        <f>IF(EXACT(O1105,Y1105),M1105,M1105*(1-'Расчет ПРЕДЗАКАЗ'!$D$10))</f>
        <v>0</v>
      </c>
      <c r="V1105" s="106">
        <f t="shared" si="473"/>
        <v>0</v>
      </c>
      <c r="W1105" s="106" t="e">
        <f>IF(EXACT(O1105,Y1105),M1105,M1105*(1-#REF!))</f>
        <v>#REF!</v>
      </c>
      <c r="X1105" s="106" t="e">
        <f t="shared" si="474"/>
        <v>#REF!</v>
      </c>
      <c r="Y1105" s="107" t="s">
        <v>72</v>
      </c>
      <c r="Z1105" s="103">
        <f t="shared" si="470"/>
        <v>0</v>
      </c>
      <c r="AA1105" s="103">
        <f t="shared" si="471"/>
        <v>0</v>
      </c>
      <c r="AB1105" s="128" t="str">
        <f t="shared" si="475"/>
        <v/>
      </c>
      <c r="AC1105" s="128" t="e">
        <f t="shared" si="476"/>
        <v>#REF!</v>
      </c>
    </row>
    <row r="1106" spans="1:29" ht="50.1" customHeight="1">
      <c r="A1106" s="171"/>
      <c r="B1106" s="171"/>
      <c r="C1106" s="174"/>
      <c r="D1106" s="174"/>
      <c r="E1106" s="131"/>
      <c r="F1106" s="177"/>
      <c r="G1106" s="180"/>
      <c r="H1106" s="163"/>
      <c r="I1106" s="165"/>
      <c r="J1106" s="168"/>
      <c r="K1106" s="62"/>
      <c r="L1106" s="63"/>
      <c r="M1106" s="63"/>
      <c r="N1106" s="143"/>
      <c r="O1106" s="127"/>
      <c r="P1106" s="100"/>
      <c r="Q1106" s="63">
        <f t="shared" si="472"/>
        <v>0</v>
      </c>
      <c r="R1106" s="65"/>
      <c r="S1106" s="67"/>
      <c r="T1106" s="40"/>
      <c r="U1106" s="106">
        <f>IF(EXACT(O1106,Y1106),M1106,M1106*(1-'Расчет ПРЕДЗАКАЗ'!$D$10))</f>
        <v>0</v>
      </c>
      <c r="V1106" s="106">
        <f t="shared" si="473"/>
        <v>0</v>
      </c>
      <c r="W1106" s="106" t="e">
        <f>IF(EXACT(O1106,Y1106),M1106,M1106*(1-#REF!))</f>
        <v>#REF!</v>
      </c>
      <c r="X1106" s="106" t="e">
        <f t="shared" si="474"/>
        <v>#REF!</v>
      </c>
      <c r="Y1106" s="107" t="s">
        <v>72</v>
      </c>
      <c r="Z1106" s="103">
        <f t="shared" si="470"/>
        <v>0</v>
      </c>
      <c r="AA1106" s="103">
        <f t="shared" si="471"/>
        <v>0</v>
      </c>
      <c r="AB1106" s="128" t="str">
        <f t="shared" si="475"/>
        <v/>
      </c>
      <c r="AC1106" s="128" t="e">
        <f t="shared" si="476"/>
        <v>#REF!</v>
      </c>
    </row>
    <row r="1107" spans="1:29" ht="50.1" customHeight="1">
      <c r="A1107" s="171"/>
      <c r="B1107" s="171"/>
      <c r="C1107" s="174"/>
      <c r="D1107" s="174"/>
      <c r="E1107" s="131"/>
      <c r="F1107" s="177"/>
      <c r="G1107" s="180"/>
      <c r="H1107" s="163"/>
      <c r="I1107" s="165"/>
      <c r="J1107" s="168"/>
      <c r="K1107" s="62"/>
      <c r="L1107" s="63"/>
      <c r="M1107" s="63"/>
      <c r="N1107" s="65"/>
      <c r="O1107" s="127"/>
      <c r="P1107" s="100"/>
      <c r="Q1107" s="63">
        <f t="shared" si="472"/>
        <v>0</v>
      </c>
      <c r="R1107" s="65"/>
      <c r="S1107" s="67"/>
      <c r="T1107" s="40"/>
      <c r="U1107" s="106">
        <f>IF(EXACT(O1107,Y1107),M1107,M1107*(1-'Расчет ПРЕДЗАКАЗ'!$D$10))</f>
        <v>0</v>
      </c>
      <c r="V1107" s="106">
        <f t="shared" si="473"/>
        <v>0</v>
      </c>
      <c r="W1107" s="106" t="e">
        <f>IF(EXACT(O1107,Y1107),M1107,M1107*(1-#REF!))</f>
        <v>#REF!</v>
      </c>
      <c r="X1107" s="106" t="e">
        <f t="shared" si="474"/>
        <v>#REF!</v>
      </c>
      <c r="Y1107" s="107" t="s">
        <v>72</v>
      </c>
      <c r="Z1107" s="103">
        <f t="shared" si="470"/>
        <v>0</v>
      </c>
      <c r="AA1107" s="103">
        <f t="shared" si="471"/>
        <v>0</v>
      </c>
      <c r="AB1107" s="128" t="str">
        <f t="shared" si="475"/>
        <v/>
      </c>
      <c r="AC1107" s="128" t="e">
        <f t="shared" si="476"/>
        <v>#REF!</v>
      </c>
    </row>
    <row r="1108" spans="1:29" ht="50.1" customHeight="1">
      <c r="A1108" s="171"/>
      <c r="B1108" s="171"/>
      <c r="C1108" s="174"/>
      <c r="D1108" s="174"/>
      <c r="E1108" s="131"/>
      <c r="F1108" s="177"/>
      <c r="G1108" s="180"/>
      <c r="H1108" s="163"/>
      <c r="I1108" s="165"/>
      <c r="J1108" s="168"/>
      <c r="K1108" s="62"/>
      <c r="L1108" s="63"/>
      <c r="M1108" s="63"/>
      <c r="N1108" s="65"/>
      <c r="O1108" s="127"/>
      <c r="P1108" s="100"/>
      <c r="Q1108" s="63">
        <f t="shared" si="472"/>
        <v>0</v>
      </c>
      <c r="R1108" s="65"/>
      <c r="S1108" s="67"/>
      <c r="T1108" s="40"/>
      <c r="U1108" s="106">
        <f>IF(EXACT(O1108,Y1108),M1108,M1108*(1-'Расчет ПРЕДЗАКАЗ'!$D$10))</f>
        <v>0</v>
      </c>
      <c r="V1108" s="106">
        <f t="shared" si="473"/>
        <v>0</v>
      </c>
      <c r="W1108" s="106" t="e">
        <f>IF(EXACT(O1108,Y1108),M1108,M1108*(1-#REF!))</f>
        <v>#REF!</v>
      </c>
      <c r="X1108" s="106" t="e">
        <f t="shared" si="474"/>
        <v>#REF!</v>
      </c>
      <c r="Y1108" s="107" t="s">
        <v>72</v>
      </c>
      <c r="Z1108" s="103">
        <f t="shared" si="470"/>
        <v>0</v>
      </c>
      <c r="AA1108" s="103">
        <f t="shared" si="471"/>
        <v>0</v>
      </c>
      <c r="AB1108" s="128" t="str">
        <f t="shared" si="475"/>
        <v/>
      </c>
      <c r="AC1108" s="128" t="e">
        <f t="shared" si="476"/>
        <v>#REF!</v>
      </c>
    </row>
    <row r="1109" spans="1:29" ht="50.1" customHeight="1">
      <c r="A1109" s="171"/>
      <c r="B1109" s="171"/>
      <c r="C1109" s="174"/>
      <c r="D1109" s="174"/>
      <c r="E1109" s="131"/>
      <c r="F1109" s="177"/>
      <c r="G1109" s="180"/>
      <c r="H1109" s="163"/>
      <c r="I1109" s="165"/>
      <c r="J1109" s="168"/>
      <c r="K1109" s="62"/>
      <c r="L1109" s="63"/>
      <c r="M1109" s="63"/>
      <c r="N1109" s="65"/>
      <c r="O1109" s="127"/>
      <c r="P1109" s="100"/>
      <c r="Q1109" s="63">
        <f t="shared" si="472"/>
        <v>0</v>
      </c>
      <c r="R1109" s="65"/>
      <c r="S1109" s="67"/>
      <c r="T1109" s="40"/>
      <c r="U1109" s="106">
        <f>IF(EXACT(O1109,Y1109),M1109,M1109*(1-'Расчет ПРЕДЗАКАЗ'!$D$10))</f>
        <v>0</v>
      </c>
      <c r="V1109" s="106">
        <f t="shared" si="473"/>
        <v>0</v>
      </c>
      <c r="W1109" s="106" t="e">
        <f>IF(EXACT(O1109,Y1109),M1109,M1109*(1-#REF!))</f>
        <v>#REF!</v>
      </c>
      <c r="X1109" s="106" t="e">
        <f t="shared" si="474"/>
        <v>#REF!</v>
      </c>
      <c r="Y1109" s="107" t="s">
        <v>72</v>
      </c>
      <c r="Z1109" s="103">
        <f t="shared" si="470"/>
        <v>0</v>
      </c>
      <c r="AA1109" s="103">
        <f t="shared" si="471"/>
        <v>0</v>
      </c>
      <c r="AB1109" s="128" t="str">
        <f t="shared" si="475"/>
        <v/>
      </c>
      <c r="AC1109" s="128" t="e">
        <f t="shared" si="476"/>
        <v>#REF!</v>
      </c>
    </row>
    <row r="1110" spans="1:29" ht="50.1" customHeight="1">
      <c r="A1110" s="172"/>
      <c r="B1110" s="172"/>
      <c r="C1110" s="175"/>
      <c r="D1110" s="175"/>
      <c r="E1110" s="132"/>
      <c r="F1110" s="178"/>
      <c r="G1110" s="181"/>
      <c r="H1110" s="164"/>
      <c r="I1110" s="166"/>
      <c r="J1110" s="169"/>
      <c r="K1110" s="62"/>
      <c r="L1110" s="63"/>
      <c r="M1110" s="63"/>
      <c r="N1110" s="65"/>
      <c r="O1110" s="127"/>
      <c r="P1110" s="100"/>
      <c r="Q1110" s="63">
        <f t="shared" si="472"/>
        <v>0</v>
      </c>
      <c r="R1110" s="65"/>
      <c r="S1110" s="67"/>
      <c r="T1110" s="40"/>
      <c r="U1110" s="106">
        <f>IF(EXACT(O1110,Y1110),M1110,M1110*(1-'Расчет ПРЕДЗАКАЗ'!$D$10))</f>
        <v>0</v>
      </c>
      <c r="V1110" s="106">
        <f t="shared" si="473"/>
        <v>0</v>
      </c>
      <c r="W1110" s="106" t="e">
        <f>IF(EXACT(O1110,Y1110),M1110,M1110*(1-#REF!))</f>
        <v>#REF!</v>
      </c>
      <c r="X1110" s="106" t="e">
        <f t="shared" si="474"/>
        <v>#REF!</v>
      </c>
      <c r="Y1110" s="107" t="s">
        <v>72</v>
      </c>
      <c r="Z1110" s="103">
        <f t="shared" si="470"/>
        <v>0</v>
      </c>
      <c r="AA1110" s="103">
        <f t="shared" si="471"/>
        <v>0</v>
      </c>
      <c r="AB1110" s="128" t="str">
        <f t="shared" si="475"/>
        <v/>
      </c>
      <c r="AC1110" s="128" t="e">
        <f t="shared" si="476"/>
        <v>#REF!</v>
      </c>
    </row>
    <row r="1111" spans="1:29" ht="11.25" customHeight="1" thickBot="1"/>
    <row r="1112" spans="1:29" ht="50.1" customHeight="1">
      <c r="A1112" s="170">
        <v>300</v>
      </c>
      <c r="B1112" s="170" t="s">
        <v>2585</v>
      </c>
      <c r="C1112" s="173" t="s">
        <v>2586</v>
      </c>
      <c r="D1112" s="173" t="s">
        <v>77</v>
      </c>
      <c r="E1112" s="130"/>
      <c r="F1112" s="176" t="s">
        <v>1385</v>
      </c>
      <c r="G1112" s="179" t="s">
        <v>2567</v>
      </c>
      <c r="H1112" s="162" t="s">
        <v>2587</v>
      </c>
      <c r="I1112" s="162" t="s">
        <v>2588</v>
      </c>
      <c r="J1112" s="167" t="s">
        <v>19</v>
      </c>
      <c r="K1112" s="62" t="s">
        <v>96</v>
      </c>
      <c r="L1112" s="63">
        <v>7670</v>
      </c>
      <c r="M1112" s="63">
        <v>4790</v>
      </c>
      <c r="N1112" s="142" t="s">
        <v>2589</v>
      </c>
      <c r="O1112" s="127"/>
      <c r="P1112" s="100"/>
      <c r="Q1112" s="63">
        <f>P1112*M1112</f>
        <v>0</v>
      </c>
      <c r="R1112" s="64"/>
      <c r="S1112" s="67">
        <v>8</v>
      </c>
      <c r="T1112" s="39"/>
      <c r="U1112" s="106">
        <f>IF(EXACT(O1112,Y1112),M1112,M1112*(1-'Расчет ПРЕДЗАКАЗ'!$D$10))</f>
        <v>4694.2</v>
      </c>
      <c r="V1112" s="106">
        <f>P1112*U1112</f>
        <v>0</v>
      </c>
      <c r="W1112" s="106" t="e">
        <f>IF(EXACT(O1112,Y1112),M1112,M1112*(1-#REF!))</f>
        <v>#REF!</v>
      </c>
      <c r="X1112" s="123" t="e">
        <f>P1112*W1112</f>
        <v>#REF!</v>
      </c>
      <c r="Y1112" s="124" t="s">
        <v>72</v>
      </c>
      <c r="Z1112" s="103">
        <f t="shared" ref="Z1112:Z1126" si="477">IF(EXACT(O1112,Y1112),Q1112,0)</f>
        <v>0</v>
      </c>
      <c r="AA1112" s="103">
        <f t="shared" ref="AA1112:AA1126" si="478">IF(Z1112=0,Q1112,0)</f>
        <v>0</v>
      </c>
      <c r="AB1112" s="128">
        <f>IF(U1112=0,"",L1112/U1112-1)</f>
        <v>0.63393123428912279</v>
      </c>
      <c r="AC1112" s="128" t="e">
        <f>IF(W1112=0,"",L1112/W1112-1)</f>
        <v>#REF!</v>
      </c>
    </row>
    <row r="1113" spans="1:29" ht="50.1" customHeight="1">
      <c r="A1113" s="171"/>
      <c r="B1113" s="171"/>
      <c r="C1113" s="174"/>
      <c r="D1113" s="174"/>
      <c r="E1113" s="131"/>
      <c r="F1113" s="177"/>
      <c r="G1113" s="180"/>
      <c r="H1113" s="163"/>
      <c r="I1113" s="165"/>
      <c r="J1113" s="168"/>
      <c r="K1113" s="62" t="s">
        <v>84</v>
      </c>
      <c r="L1113" s="63">
        <v>7670</v>
      </c>
      <c r="M1113" s="63">
        <v>4790</v>
      </c>
      <c r="N1113" s="142" t="s">
        <v>2590</v>
      </c>
      <c r="O1113" s="127"/>
      <c r="P1113" s="100"/>
      <c r="Q1113" s="63">
        <f t="shared" ref="Q1113:Q1126" si="479">P1113*M1113</f>
        <v>0</v>
      </c>
      <c r="R1113" s="64"/>
      <c r="S1113" s="67">
        <v>1</v>
      </c>
      <c r="T1113" s="39"/>
      <c r="U1113" s="106">
        <f>IF(EXACT(O1113,Y1113),M1113,M1113*(1-'Расчет ПРЕДЗАКАЗ'!$D$10))</f>
        <v>4694.2</v>
      </c>
      <c r="V1113" s="106">
        <f t="shared" ref="V1113:V1126" si="480">P1113*U1113</f>
        <v>0</v>
      </c>
      <c r="W1113" s="106" t="e">
        <f>IF(EXACT(O1113,Y1113),M1113,M1113*(1-#REF!))</f>
        <v>#REF!</v>
      </c>
      <c r="X1113" s="106" t="e">
        <f t="shared" ref="X1113:X1126" si="481">P1113*W1113</f>
        <v>#REF!</v>
      </c>
      <c r="Y1113" s="107" t="s">
        <v>72</v>
      </c>
      <c r="Z1113" s="103">
        <f t="shared" si="477"/>
        <v>0</v>
      </c>
      <c r="AA1113" s="103">
        <f t="shared" si="478"/>
        <v>0</v>
      </c>
      <c r="AB1113" s="128">
        <f t="shared" ref="AB1113:AB1126" si="482">IF(U1113=0,"",L1113/U1113-1)</f>
        <v>0.63393123428912279</v>
      </c>
      <c r="AC1113" s="128" t="e">
        <f t="shared" ref="AC1113:AC1126" si="483">IF(W1113=0,"",L1113/W1113-1)</f>
        <v>#REF!</v>
      </c>
    </row>
    <row r="1114" spans="1:29" ht="50.1" customHeight="1">
      <c r="A1114" s="171"/>
      <c r="B1114" s="171"/>
      <c r="C1114" s="174"/>
      <c r="D1114" s="174"/>
      <c r="E1114" s="131"/>
      <c r="F1114" s="177"/>
      <c r="G1114" s="180"/>
      <c r="H1114" s="163"/>
      <c r="I1114" s="165"/>
      <c r="J1114" s="168"/>
      <c r="K1114" s="62" t="s">
        <v>101</v>
      </c>
      <c r="L1114" s="63">
        <v>7670</v>
      </c>
      <c r="M1114" s="63">
        <v>4790</v>
      </c>
      <c r="N1114" s="142" t="s">
        <v>2591</v>
      </c>
      <c r="O1114" s="127"/>
      <c r="P1114" s="100"/>
      <c r="Q1114" s="63">
        <f t="shared" si="479"/>
        <v>0</v>
      </c>
      <c r="R1114" s="64"/>
      <c r="S1114" s="67">
        <v>8</v>
      </c>
      <c r="T1114" s="39"/>
      <c r="U1114" s="106">
        <f>IF(EXACT(O1114,Y1114),M1114,M1114*(1-'Расчет ПРЕДЗАКАЗ'!$D$10))</f>
        <v>4694.2</v>
      </c>
      <c r="V1114" s="106">
        <f t="shared" si="480"/>
        <v>0</v>
      </c>
      <c r="W1114" s="106" t="e">
        <f>IF(EXACT(O1114,Y1114),M1114,M1114*(1-#REF!))</f>
        <v>#REF!</v>
      </c>
      <c r="X1114" s="106" t="e">
        <f t="shared" si="481"/>
        <v>#REF!</v>
      </c>
      <c r="Y1114" s="107" t="s">
        <v>72</v>
      </c>
      <c r="Z1114" s="103">
        <f t="shared" si="477"/>
        <v>0</v>
      </c>
      <c r="AA1114" s="103">
        <f t="shared" si="478"/>
        <v>0</v>
      </c>
      <c r="AB1114" s="128">
        <f t="shared" si="482"/>
        <v>0.63393123428912279</v>
      </c>
      <c r="AC1114" s="128" t="e">
        <f t="shared" si="483"/>
        <v>#REF!</v>
      </c>
    </row>
    <row r="1115" spans="1:29" ht="50.1" customHeight="1">
      <c r="A1115" s="171"/>
      <c r="B1115" s="171"/>
      <c r="C1115" s="174"/>
      <c r="D1115" s="174"/>
      <c r="E1115" s="131"/>
      <c r="F1115" s="177"/>
      <c r="G1115" s="180"/>
      <c r="H1115" s="163"/>
      <c r="I1115" s="165"/>
      <c r="J1115" s="168"/>
      <c r="K1115" s="62" t="s">
        <v>88</v>
      </c>
      <c r="L1115" s="63">
        <v>7670</v>
      </c>
      <c r="M1115" s="63">
        <v>4790</v>
      </c>
      <c r="N1115" s="142" t="s">
        <v>2592</v>
      </c>
      <c r="O1115" s="127"/>
      <c r="P1115" s="100"/>
      <c r="Q1115" s="63">
        <f t="shared" si="479"/>
        <v>0</v>
      </c>
      <c r="R1115" s="64"/>
      <c r="S1115" s="67">
        <v>10</v>
      </c>
      <c r="T1115" s="39"/>
      <c r="U1115" s="106">
        <f>IF(EXACT(O1115,Y1115),M1115,M1115*(1-'Расчет ПРЕДЗАКАЗ'!$D$10))</f>
        <v>4694.2</v>
      </c>
      <c r="V1115" s="106">
        <f t="shared" si="480"/>
        <v>0</v>
      </c>
      <c r="W1115" s="106" t="e">
        <f>IF(EXACT(O1115,Y1115),M1115,M1115*(1-#REF!))</f>
        <v>#REF!</v>
      </c>
      <c r="X1115" s="106" t="e">
        <f t="shared" si="481"/>
        <v>#REF!</v>
      </c>
      <c r="Y1115" s="107" t="s">
        <v>72</v>
      </c>
      <c r="Z1115" s="103">
        <f t="shared" si="477"/>
        <v>0</v>
      </c>
      <c r="AA1115" s="103">
        <f t="shared" si="478"/>
        <v>0</v>
      </c>
      <c r="AB1115" s="128">
        <f t="shared" si="482"/>
        <v>0.63393123428912279</v>
      </c>
      <c r="AC1115" s="128" t="e">
        <f t="shared" si="483"/>
        <v>#REF!</v>
      </c>
    </row>
    <row r="1116" spans="1:29" ht="50.1" customHeight="1">
      <c r="A1116" s="171"/>
      <c r="B1116" s="171"/>
      <c r="C1116" s="174"/>
      <c r="D1116" s="174"/>
      <c r="E1116" s="131"/>
      <c r="F1116" s="177"/>
      <c r="G1116" s="180"/>
      <c r="H1116" s="163"/>
      <c r="I1116" s="165"/>
      <c r="J1116" s="168"/>
      <c r="K1116" s="62"/>
      <c r="L1116" s="63"/>
      <c r="M1116" s="63"/>
      <c r="N1116" s="142"/>
      <c r="O1116" s="127"/>
      <c r="P1116" s="100"/>
      <c r="Q1116" s="63">
        <f t="shared" si="479"/>
        <v>0</v>
      </c>
      <c r="R1116" s="64"/>
      <c r="S1116" s="67"/>
      <c r="T1116" s="39"/>
      <c r="U1116" s="106">
        <f>IF(EXACT(O1116,Y1116),M1116,M1116*(1-'Расчет ПРЕДЗАКАЗ'!$D$10))</f>
        <v>0</v>
      </c>
      <c r="V1116" s="106">
        <f t="shared" si="480"/>
        <v>0</v>
      </c>
      <c r="W1116" s="106" t="e">
        <f>IF(EXACT(O1116,Y1116),M1116,M1116*(1-#REF!))</f>
        <v>#REF!</v>
      </c>
      <c r="X1116" s="106" t="e">
        <f t="shared" si="481"/>
        <v>#REF!</v>
      </c>
      <c r="Y1116" s="107" t="s">
        <v>72</v>
      </c>
      <c r="Z1116" s="103">
        <f t="shared" si="477"/>
        <v>0</v>
      </c>
      <c r="AA1116" s="103">
        <f t="shared" si="478"/>
        <v>0</v>
      </c>
      <c r="AB1116" s="128" t="str">
        <f t="shared" si="482"/>
        <v/>
      </c>
      <c r="AC1116" s="128" t="e">
        <f t="shared" si="483"/>
        <v>#REF!</v>
      </c>
    </row>
    <row r="1117" spans="1:29" ht="50.1" customHeight="1">
      <c r="A1117" s="171"/>
      <c r="B1117" s="171"/>
      <c r="C1117" s="174"/>
      <c r="D1117" s="174"/>
      <c r="E1117" s="131"/>
      <c r="F1117" s="177"/>
      <c r="G1117" s="180"/>
      <c r="H1117" s="163"/>
      <c r="I1117" s="165"/>
      <c r="J1117" s="168"/>
      <c r="K1117" s="62"/>
      <c r="L1117" s="63"/>
      <c r="M1117" s="63"/>
      <c r="N1117" s="142"/>
      <c r="O1117" s="127"/>
      <c r="P1117" s="100"/>
      <c r="Q1117" s="63">
        <f t="shared" si="479"/>
        <v>0</v>
      </c>
      <c r="R1117" s="64"/>
      <c r="S1117" s="67"/>
      <c r="T1117" s="39"/>
      <c r="U1117" s="106">
        <f>IF(EXACT(O1117,Y1117),M1117,M1117*(1-'Расчет ПРЕДЗАКАЗ'!$D$10))</f>
        <v>0</v>
      </c>
      <c r="V1117" s="106">
        <f t="shared" si="480"/>
        <v>0</v>
      </c>
      <c r="W1117" s="106" t="e">
        <f>IF(EXACT(O1117,Y1117),M1117,M1117*(1-#REF!))</f>
        <v>#REF!</v>
      </c>
      <c r="X1117" s="106" t="e">
        <f t="shared" si="481"/>
        <v>#REF!</v>
      </c>
      <c r="Y1117" s="107" t="s">
        <v>72</v>
      </c>
      <c r="Z1117" s="103">
        <f t="shared" si="477"/>
        <v>0</v>
      </c>
      <c r="AA1117" s="103">
        <f t="shared" si="478"/>
        <v>0</v>
      </c>
      <c r="AB1117" s="128" t="str">
        <f t="shared" si="482"/>
        <v/>
      </c>
      <c r="AC1117" s="128" t="e">
        <f t="shared" si="483"/>
        <v>#REF!</v>
      </c>
    </row>
    <row r="1118" spans="1:29" ht="50.1" customHeight="1">
      <c r="A1118" s="171"/>
      <c r="B1118" s="171"/>
      <c r="C1118" s="174"/>
      <c r="D1118" s="174"/>
      <c r="E1118" s="131"/>
      <c r="F1118" s="177"/>
      <c r="G1118" s="180"/>
      <c r="H1118" s="163"/>
      <c r="I1118" s="165"/>
      <c r="J1118" s="168"/>
      <c r="K1118" s="62"/>
      <c r="L1118" s="63"/>
      <c r="M1118" s="63"/>
      <c r="N1118" s="142"/>
      <c r="O1118" s="127"/>
      <c r="P1118" s="100"/>
      <c r="Q1118" s="63">
        <f t="shared" si="479"/>
        <v>0</v>
      </c>
      <c r="R1118" s="64"/>
      <c r="S1118" s="67"/>
      <c r="T1118" s="39"/>
      <c r="U1118" s="106">
        <f>IF(EXACT(O1118,Y1118),M1118,M1118*(1-'Расчет ПРЕДЗАКАЗ'!$D$10))</f>
        <v>0</v>
      </c>
      <c r="V1118" s="106">
        <f t="shared" si="480"/>
        <v>0</v>
      </c>
      <c r="W1118" s="106" t="e">
        <f>IF(EXACT(O1118,Y1118),M1118,M1118*(1-#REF!))</f>
        <v>#REF!</v>
      </c>
      <c r="X1118" s="106" t="e">
        <f t="shared" si="481"/>
        <v>#REF!</v>
      </c>
      <c r="Y1118" s="107" t="s">
        <v>72</v>
      </c>
      <c r="Z1118" s="103">
        <f t="shared" si="477"/>
        <v>0</v>
      </c>
      <c r="AA1118" s="103">
        <f t="shared" si="478"/>
        <v>0</v>
      </c>
      <c r="AB1118" s="128" t="str">
        <f t="shared" si="482"/>
        <v/>
      </c>
      <c r="AC1118" s="128" t="e">
        <f t="shared" si="483"/>
        <v>#REF!</v>
      </c>
    </row>
    <row r="1119" spans="1:29" ht="50.1" customHeight="1">
      <c r="A1119" s="171"/>
      <c r="B1119" s="171"/>
      <c r="C1119" s="174"/>
      <c r="D1119" s="174"/>
      <c r="E1119" s="131"/>
      <c r="F1119" s="177"/>
      <c r="G1119" s="180"/>
      <c r="H1119" s="163"/>
      <c r="I1119" s="165"/>
      <c r="J1119" s="168"/>
      <c r="K1119" s="62"/>
      <c r="L1119" s="63"/>
      <c r="M1119" s="63"/>
      <c r="N1119" s="142"/>
      <c r="O1119" s="127"/>
      <c r="P1119" s="100"/>
      <c r="Q1119" s="63">
        <f t="shared" si="479"/>
        <v>0</v>
      </c>
      <c r="R1119" s="64"/>
      <c r="S1119" s="67"/>
      <c r="T1119" s="39"/>
      <c r="U1119" s="106">
        <f>IF(EXACT(O1119,Y1119),M1119,M1119*(1-'Расчет ПРЕДЗАКАЗ'!$D$10))</f>
        <v>0</v>
      </c>
      <c r="V1119" s="106">
        <f t="shared" si="480"/>
        <v>0</v>
      </c>
      <c r="W1119" s="106" t="e">
        <f>IF(EXACT(O1119,Y1119),M1119,M1119*(1-#REF!))</f>
        <v>#REF!</v>
      </c>
      <c r="X1119" s="106" t="e">
        <f t="shared" si="481"/>
        <v>#REF!</v>
      </c>
      <c r="Y1119" s="107" t="s">
        <v>72</v>
      </c>
      <c r="Z1119" s="103">
        <f t="shared" si="477"/>
        <v>0</v>
      </c>
      <c r="AA1119" s="103">
        <f t="shared" si="478"/>
        <v>0</v>
      </c>
      <c r="AB1119" s="128" t="str">
        <f t="shared" si="482"/>
        <v/>
      </c>
      <c r="AC1119" s="128" t="e">
        <f t="shared" si="483"/>
        <v>#REF!</v>
      </c>
    </row>
    <row r="1120" spans="1:29" ht="50.1" customHeight="1">
      <c r="A1120" s="171"/>
      <c r="B1120" s="171"/>
      <c r="C1120" s="174"/>
      <c r="D1120" s="174"/>
      <c r="E1120" s="131"/>
      <c r="F1120" s="177"/>
      <c r="G1120" s="180"/>
      <c r="H1120" s="163"/>
      <c r="I1120" s="165"/>
      <c r="J1120" s="168"/>
      <c r="K1120" s="62"/>
      <c r="L1120" s="63"/>
      <c r="M1120" s="63"/>
      <c r="N1120" s="142"/>
      <c r="O1120" s="127"/>
      <c r="P1120" s="100"/>
      <c r="Q1120" s="63">
        <f t="shared" si="479"/>
        <v>0</v>
      </c>
      <c r="R1120" s="64"/>
      <c r="S1120" s="67"/>
      <c r="T1120" s="39"/>
      <c r="U1120" s="106">
        <f>IF(EXACT(O1120,Y1120),M1120,M1120*(1-'Расчет ПРЕДЗАКАЗ'!$D$10))</f>
        <v>0</v>
      </c>
      <c r="V1120" s="106">
        <f t="shared" si="480"/>
        <v>0</v>
      </c>
      <c r="W1120" s="106" t="e">
        <f>IF(EXACT(O1120,Y1120),M1120,M1120*(1-#REF!))</f>
        <v>#REF!</v>
      </c>
      <c r="X1120" s="106" t="e">
        <f t="shared" si="481"/>
        <v>#REF!</v>
      </c>
      <c r="Y1120" s="107" t="s">
        <v>72</v>
      </c>
      <c r="Z1120" s="103">
        <f t="shared" si="477"/>
        <v>0</v>
      </c>
      <c r="AA1120" s="103">
        <f t="shared" si="478"/>
        <v>0</v>
      </c>
      <c r="AB1120" s="128" t="str">
        <f t="shared" si="482"/>
        <v/>
      </c>
      <c r="AC1120" s="128" t="e">
        <f t="shared" si="483"/>
        <v>#REF!</v>
      </c>
    </row>
    <row r="1121" spans="1:29" ht="50.1" customHeight="1">
      <c r="A1121" s="171"/>
      <c r="B1121" s="171"/>
      <c r="C1121" s="174"/>
      <c r="D1121" s="174"/>
      <c r="E1121" s="131"/>
      <c r="F1121" s="177"/>
      <c r="G1121" s="180"/>
      <c r="H1121" s="163"/>
      <c r="I1121" s="165"/>
      <c r="J1121" s="168"/>
      <c r="K1121" s="62"/>
      <c r="L1121" s="63"/>
      <c r="M1121" s="63"/>
      <c r="N1121" s="143"/>
      <c r="O1121" s="127"/>
      <c r="P1121" s="100"/>
      <c r="Q1121" s="63">
        <f t="shared" si="479"/>
        <v>0</v>
      </c>
      <c r="R1121" s="65"/>
      <c r="S1121" s="67"/>
      <c r="T1121" s="40"/>
      <c r="U1121" s="106">
        <f>IF(EXACT(O1121,Y1121),M1121,M1121*(1-'Расчет ПРЕДЗАКАЗ'!$D$10))</f>
        <v>0</v>
      </c>
      <c r="V1121" s="106">
        <f t="shared" si="480"/>
        <v>0</v>
      </c>
      <c r="W1121" s="106" t="e">
        <f>IF(EXACT(O1121,Y1121),M1121,M1121*(1-#REF!))</f>
        <v>#REF!</v>
      </c>
      <c r="X1121" s="106" t="e">
        <f t="shared" si="481"/>
        <v>#REF!</v>
      </c>
      <c r="Y1121" s="107" t="s">
        <v>72</v>
      </c>
      <c r="Z1121" s="103">
        <f t="shared" si="477"/>
        <v>0</v>
      </c>
      <c r="AA1121" s="103">
        <f t="shared" si="478"/>
        <v>0</v>
      </c>
      <c r="AB1121" s="128" t="str">
        <f t="shared" si="482"/>
        <v/>
      </c>
      <c r="AC1121" s="128" t="e">
        <f t="shared" si="483"/>
        <v>#REF!</v>
      </c>
    </row>
    <row r="1122" spans="1:29" ht="50.1" customHeight="1">
      <c r="A1122" s="171"/>
      <c r="B1122" s="171"/>
      <c r="C1122" s="174"/>
      <c r="D1122" s="174"/>
      <c r="E1122" s="131"/>
      <c r="F1122" s="177"/>
      <c r="G1122" s="180"/>
      <c r="H1122" s="163"/>
      <c r="I1122" s="165"/>
      <c r="J1122" s="168"/>
      <c r="K1122" s="62"/>
      <c r="L1122" s="63"/>
      <c r="M1122" s="63"/>
      <c r="N1122" s="143"/>
      <c r="O1122" s="127"/>
      <c r="P1122" s="100"/>
      <c r="Q1122" s="63">
        <f t="shared" si="479"/>
        <v>0</v>
      </c>
      <c r="R1122" s="65"/>
      <c r="S1122" s="67"/>
      <c r="T1122" s="40"/>
      <c r="U1122" s="106">
        <f>IF(EXACT(O1122,Y1122),M1122,M1122*(1-'Расчет ПРЕДЗАКАЗ'!$D$10))</f>
        <v>0</v>
      </c>
      <c r="V1122" s="106">
        <f t="shared" si="480"/>
        <v>0</v>
      </c>
      <c r="W1122" s="106" t="e">
        <f>IF(EXACT(O1122,Y1122),M1122,M1122*(1-#REF!))</f>
        <v>#REF!</v>
      </c>
      <c r="X1122" s="106" t="e">
        <f t="shared" si="481"/>
        <v>#REF!</v>
      </c>
      <c r="Y1122" s="107" t="s">
        <v>72</v>
      </c>
      <c r="Z1122" s="103">
        <f t="shared" si="477"/>
        <v>0</v>
      </c>
      <c r="AA1122" s="103">
        <f t="shared" si="478"/>
        <v>0</v>
      </c>
      <c r="AB1122" s="128" t="str">
        <f t="shared" si="482"/>
        <v/>
      </c>
      <c r="AC1122" s="128" t="e">
        <f t="shared" si="483"/>
        <v>#REF!</v>
      </c>
    </row>
    <row r="1123" spans="1:29" ht="50.1" customHeight="1">
      <c r="A1123" s="171"/>
      <c r="B1123" s="171"/>
      <c r="C1123" s="174"/>
      <c r="D1123" s="174"/>
      <c r="E1123" s="131"/>
      <c r="F1123" s="177"/>
      <c r="G1123" s="180"/>
      <c r="H1123" s="163"/>
      <c r="I1123" s="165"/>
      <c r="J1123" s="168"/>
      <c r="K1123" s="62"/>
      <c r="L1123" s="63"/>
      <c r="M1123" s="63"/>
      <c r="N1123" s="65"/>
      <c r="O1123" s="127"/>
      <c r="P1123" s="100"/>
      <c r="Q1123" s="63">
        <f t="shared" si="479"/>
        <v>0</v>
      </c>
      <c r="R1123" s="65"/>
      <c r="S1123" s="67"/>
      <c r="T1123" s="40"/>
      <c r="U1123" s="106">
        <f>IF(EXACT(O1123,Y1123),M1123,M1123*(1-'Расчет ПРЕДЗАКАЗ'!$D$10))</f>
        <v>0</v>
      </c>
      <c r="V1123" s="106">
        <f t="shared" si="480"/>
        <v>0</v>
      </c>
      <c r="W1123" s="106" t="e">
        <f>IF(EXACT(O1123,Y1123),M1123,M1123*(1-#REF!))</f>
        <v>#REF!</v>
      </c>
      <c r="X1123" s="106" t="e">
        <f t="shared" si="481"/>
        <v>#REF!</v>
      </c>
      <c r="Y1123" s="107" t="s">
        <v>72</v>
      </c>
      <c r="Z1123" s="103">
        <f t="shared" si="477"/>
        <v>0</v>
      </c>
      <c r="AA1123" s="103">
        <f t="shared" si="478"/>
        <v>0</v>
      </c>
      <c r="AB1123" s="128" t="str">
        <f t="shared" si="482"/>
        <v/>
      </c>
      <c r="AC1123" s="128" t="e">
        <f t="shared" si="483"/>
        <v>#REF!</v>
      </c>
    </row>
    <row r="1124" spans="1:29" ht="50.1" customHeight="1">
      <c r="A1124" s="171"/>
      <c r="B1124" s="171"/>
      <c r="C1124" s="174"/>
      <c r="D1124" s="174"/>
      <c r="E1124" s="131"/>
      <c r="F1124" s="177"/>
      <c r="G1124" s="180"/>
      <c r="H1124" s="163"/>
      <c r="I1124" s="165"/>
      <c r="J1124" s="168"/>
      <c r="K1124" s="62"/>
      <c r="L1124" s="63"/>
      <c r="M1124" s="63"/>
      <c r="N1124" s="65"/>
      <c r="O1124" s="127"/>
      <c r="P1124" s="100"/>
      <c r="Q1124" s="63">
        <f t="shared" si="479"/>
        <v>0</v>
      </c>
      <c r="R1124" s="65"/>
      <c r="S1124" s="67"/>
      <c r="T1124" s="40"/>
      <c r="U1124" s="106">
        <f>IF(EXACT(O1124,Y1124),M1124,M1124*(1-'Расчет ПРЕДЗАКАЗ'!$D$10))</f>
        <v>0</v>
      </c>
      <c r="V1124" s="106">
        <f t="shared" si="480"/>
        <v>0</v>
      </c>
      <c r="W1124" s="106" t="e">
        <f>IF(EXACT(O1124,Y1124),M1124,M1124*(1-#REF!))</f>
        <v>#REF!</v>
      </c>
      <c r="X1124" s="106" t="e">
        <f t="shared" si="481"/>
        <v>#REF!</v>
      </c>
      <c r="Y1124" s="107" t="s">
        <v>72</v>
      </c>
      <c r="Z1124" s="103">
        <f t="shared" si="477"/>
        <v>0</v>
      </c>
      <c r="AA1124" s="103">
        <f t="shared" si="478"/>
        <v>0</v>
      </c>
      <c r="AB1124" s="128" t="str">
        <f t="shared" si="482"/>
        <v/>
      </c>
      <c r="AC1124" s="128" t="e">
        <f t="shared" si="483"/>
        <v>#REF!</v>
      </c>
    </row>
    <row r="1125" spans="1:29" ht="50.1" customHeight="1">
      <c r="A1125" s="171"/>
      <c r="B1125" s="171"/>
      <c r="C1125" s="174"/>
      <c r="D1125" s="174"/>
      <c r="E1125" s="131"/>
      <c r="F1125" s="177"/>
      <c r="G1125" s="180"/>
      <c r="H1125" s="163"/>
      <c r="I1125" s="165"/>
      <c r="J1125" s="168"/>
      <c r="K1125" s="62"/>
      <c r="L1125" s="63"/>
      <c r="M1125" s="63"/>
      <c r="N1125" s="65"/>
      <c r="O1125" s="127"/>
      <c r="P1125" s="100"/>
      <c r="Q1125" s="63">
        <f t="shared" si="479"/>
        <v>0</v>
      </c>
      <c r="R1125" s="65"/>
      <c r="S1125" s="67"/>
      <c r="T1125" s="40"/>
      <c r="U1125" s="106">
        <f>IF(EXACT(O1125,Y1125),M1125,M1125*(1-'Расчет ПРЕДЗАКАЗ'!$D$10))</f>
        <v>0</v>
      </c>
      <c r="V1125" s="106">
        <f t="shared" si="480"/>
        <v>0</v>
      </c>
      <c r="W1125" s="106" t="e">
        <f>IF(EXACT(O1125,Y1125),M1125,M1125*(1-#REF!))</f>
        <v>#REF!</v>
      </c>
      <c r="X1125" s="106" t="e">
        <f t="shared" si="481"/>
        <v>#REF!</v>
      </c>
      <c r="Y1125" s="107" t="s">
        <v>72</v>
      </c>
      <c r="Z1125" s="103">
        <f t="shared" si="477"/>
        <v>0</v>
      </c>
      <c r="AA1125" s="103">
        <f t="shared" si="478"/>
        <v>0</v>
      </c>
      <c r="AB1125" s="128" t="str">
        <f t="shared" si="482"/>
        <v/>
      </c>
      <c r="AC1125" s="128" t="e">
        <f t="shared" si="483"/>
        <v>#REF!</v>
      </c>
    </row>
    <row r="1126" spans="1:29" ht="50.1" customHeight="1">
      <c r="A1126" s="172"/>
      <c r="B1126" s="172"/>
      <c r="C1126" s="175"/>
      <c r="D1126" s="175"/>
      <c r="E1126" s="132"/>
      <c r="F1126" s="178"/>
      <c r="G1126" s="181"/>
      <c r="H1126" s="164"/>
      <c r="I1126" s="166"/>
      <c r="J1126" s="169"/>
      <c r="K1126" s="62"/>
      <c r="L1126" s="63"/>
      <c r="M1126" s="63"/>
      <c r="N1126" s="65"/>
      <c r="O1126" s="127"/>
      <c r="P1126" s="100"/>
      <c r="Q1126" s="63">
        <f t="shared" si="479"/>
        <v>0</v>
      </c>
      <c r="R1126" s="65"/>
      <c r="S1126" s="67"/>
      <c r="T1126" s="40"/>
      <c r="U1126" s="106">
        <f>IF(EXACT(O1126,Y1126),M1126,M1126*(1-'Расчет ПРЕДЗАКАЗ'!$D$10))</f>
        <v>0</v>
      </c>
      <c r="V1126" s="106">
        <f t="shared" si="480"/>
        <v>0</v>
      </c>
      <c r="W1126" s="106" t="e">
        <f>IF(EXACT(O1126,Y1126),M1126,M1126*(1-#REF!))</f>
        <v>#REF!</v>
      </c>
      <c r="X1126" s="106" t="e">
        <f t="shared" si="481"/>
        <v>#REF!</v>
      </c>
      <c r="Y1126" s="107" t="s">
        <v>72</v>
      </c>
      <c r="Z1126" s="103">
        <f t="shared" si="477"/>
        <v>0</v>
      </c>
      <c r="AA1126" s="103">
        <f t="shared" si="478"/>
        <v>0</v>
      </c>
      <c r="AB1126" s="128" t="str">
        <f t="shared" si="482"/>
        <v/>
      </c>
      <c r="AC1126" s="128" t="e">
        <f t="shared" si="483"/>
        <v>#REF!</v>
      </c>
    </row>
    <row r="1127" spans="1:29" ht="11.25" customHeight="1" thickBot="1"/>
    <row r="1128" spans="1:29" ht="50.1" customHeight="1">
      <c r="A1128" s="170">
        <v>301</v>
      </c>
      <c r="B1128" s="170" t="s">
        <v>2593</v>
      </c>
      <c r="C1128" s="173" t="s">
        <v>2594</v>
      </c>
      <c r="D1128" s="173" t="s">
        <v>77</v>
      </c>
      <c r="E1128" s="130"/>
      <c r="F1128" s="176" t="s">
        <v>2595</v>
      </c>
      <c r="G1128" s="179" t="s">
        <v>575</v>
      </c>
      <c r="H1128" s="162" t="s">
        <v>2596</v>
      </c>
      <c r="I1128" s="162" t="s">
        <v>2597</v>
      </c>
      <c r="J1128" s="167" t="s">
        <v>19</v>
      </c>
      <c r="K1128" s="62" t="s">
        <v>82</v>
      </c>
      <c r="L1128" s="63">
        <v>4080</v>
      </c>
      <c r="M1128" s="63">
        <v>2550</v>
      </c>
      <c r="N1128" s="142" t="s">
        <v>2598</v>
      </c>
      <c r="O1128" s="127" t="s">
        <v>72</v>
      </c>
      <c r="P1128" s="100"/>
      <c r="Q1128" s="63">
        <f>P1128*M1128</f>
        <v>0</v>
      </c>
      <c r="R1128" s="64"/>
      <c r="S1128" s="67">
        <v>3</v>
      </c>
      <c r="T1128" s="39"/>
      <c r="U1128" s="106">
        <f>IF(EXACT(O1128,Y1128),M1128,M1128*(1-'Расчет ПРЕДЗАКАЗ'!$D$10))</f>
        <v>2550</v>
      </c>
      <c r="V1128" s="106">
        <f>P1128*U1128</f>
        <v>0</v>
      </c>
      <c r="W1128" s="106">
        <f>IF(EXACT(O1128,Y1128),M1128,M1128*(1-#REF!))</f>
        <v>2550</v>
      </c>
      <c r="X1128" s="123">
        <f>P1128*W1128</f>
        <v>0</v>
      </c>
      <c r="Y1128" s="124" t="s">
        <v>72</v>
      </c>
      <c r="Z1128" s="103">
        <f t="shared" ref="Z1128:Z1142" si="484">IF(EXACT(O1128,Y1128),Q1128,0)</f>
        <v>0</v>
      </c>
      <c r="AA1128" s="103">
        <f t="shared" ref="AA1128:AA1142" si="485">IF(Z1128=0,Q1128,0)</f>
        <v>0</v>
      </c>
      <c r="AB1128" s="128">
        <f>IF(U1128=0,"",L1128/U1128-1)</f>
        <v>0.60000000000000009</v>
      </c>
      <c r="AC1128" s="128">
        <f>IF(W1128=0,"",L1128/W1128-1)</f>
        <v>0.60000000000000009</v>
      </c>
    </row>
    <row r="1129" spans="1:29" ht="50.1" customHeight="1">
      <c r="A1129" s="171"/>
      <c r="B1129" s="171"/>
      <c r="C1129" s="174"/>
      <c r="D1129" s="174"/>
      <c r="E1129" s="131"/>
      <c r="F1129" s="177"/>
      <c r="G1129" s="180"/>
      <c r="H1129" s="163"/>
      <c r="I1129" s="165"/>
      <c r="J1129" s="168"/>
      <c r="K1129" s="62" t="s">
        <v>96</v>
      </c>
      <c r="L1129" s="63">
        <v>4080</v>
      </c>
      <c r="M1129" s="63">
        <v>2550</v>
      </c>
      <c r="N1129" s="142" t="s">
        <v>2599</v>
      </c>
      <c r="O1129" s="127" t="s">
        <v>72</v>
      </c>
      <c r="P1129" s="100"/>
      <c r="Q1129" s="63">
        <f t="shared" ref="Q1129:Q1142" si="486">P1129*M1129</f>
        <v>0</v>
      </c>
      <c r="R1129" s="64"/>
      <c r="S1129" s="67">
        <v>2</v>
      </c>
      <c r="T1129" s="39"/>
      <c r="U1129" s="106">
        <f>IF(EXACT(O1129,Y1129),M1129,M1129*(1-'Расчет ПРЕДЗАКАЗ'!$D$10))</f>
        <v>2550</v>
      </c>
      <c r="V1129" s="106">
        <f t="shared" ref="V1129:V1142" si="487">P1129*U1129</f>
        <v>0</v>
      </c>
      <c r="W1129" s="106">
        <f>IF(EXACT(O1129,Y1129),M1129,M1129*(1-#REF!))</f>
        <v>2550</v>
      </c>
      <c r="X1129" s="106">
        <f t="shared" ref="X1129:X1142" si="488">P1129*W1129</f>
        <v>0</v>
      </c>
      <c r="Y1129" s="107" t="s">
        <v>72</v>
      </c>
      <c r="Z1129" s="103">
        <f t="shared" si="484"/>
        <v>0</v>
      </c>
      <c r="AA1129" s="103">
        <f t="shared" si="485"/>
        <v>0</v>
      </c>
      <c r="AB1129" s="128">
        <f t="shared" ref="AB1129:AB1142" si="489">IF(U1129=0,"",L1129/U1129-1)</f>
        <v>0.60000000000000009</v>
      </c>
      <c r="AC1129" s="128">
        <f t="shared" ref="AC1129:AC1142" si="490">IF(W1129=0,"",L1129/W1129-1)</f>
        <v>0.60000000000000009</v>
      </c>
    </row>
    <row r="1130" spans="1:29" ht="50.1" customHeight="1">
      <c r="A1130" s="171"/>
      <c r="B1130" s="171"/>
      <c r="C1130" s="174"/>
      <c r="D1130" s="174"/>
      <c r="E1130" s="131"/>
      <c r="F1130" s="177"/>
      <c r="G1130" s="180"/>
      <c r="H1130" s="163"/>
      <c r="I1130" s="165"/>
      <c r="J1130" s="168"/>
      <c r="K1130" s="62" t="s">
        <v>98</v>
      </c>
      <c r="L1130" s="63">
        <v>4080</v>
      </c>
      <c r="M1130" s="63">
        <v>2550</v>
      </c>
      <c r="N1130" s="142" t="s">
        <v>2600</v>
      </c>
      <c r="O1130" s="127" t="s">
        <v>72</v>
      </c>
      <c r="P1130" s="100"/>
      <c r="Q1130" s="63">
        <f t="shared" si="486"/>
        <v>0</v>
      </c>
      <c r="R1130" s="64"/>
      <c r="S1130" s="67">
        <v>5</v>
      </c>
      <c r="T1130" s="39"/>
      <c r="U1130" s="106">
        <f>IF(EXACT(O1130,Y1130),M1130,M1130*(1-'Расчет ПРЕДЗАКАЗ'!$D$10))</f>
        <v>2550</v>
      </c>
      <c r="V1130" s="106">
        <f t="shared" si="487"/>
        <v>0</v>
      </c>
      <c r="W1130" s="106">
        <f>IF(EXACT(O1130,Y1130),M1130,M1130*(1-#REF!))</f>
        <v>2550</v>
      </c>
      <c r="X1130" s="106">
        <f t="shared" si="488"/>
        <v>0</v>
      </c>
      <c r="Y1130" s="107" t="s">
        <v>72</v>
      </c>
      <c r="Z1130" s="103">
        <f t="shared" si="484"/>
        <v>0</v>
      </c>
      <c r="AA1130" s="103">
        <f t="shared" si="485"/>
        <v>0</v>
      </c>
      <c r="AB1130" s="128">
        <f t="shared" si="489"/>
        <v>0.60000000000000009</v>
      </c>
      <c r="AC1130" s="128">
        <f t="shared" si="490"/>
        <v>0.60000000000000009</v>
      </c>
    </row>
    <row r="1131" spans="1:29" ht="50.1" customHeight="1">
      <c r="A1131" s="171"/>
      <c r="B1131" s="171"/>
      <c r="C1131" s="174"/>
      <c r="D1131" s="174"/>
      <c r="E1131" s="131"/>
      <c r="F1131" s="177"/>
      <c r="G1131" s="180"/>
      <c r="H1131" s="163"/>
      <c r="I1131" s="165"/>
      <c r="J1131" s="168"/>
      <c r="K1131" s="62"/>
      <c r="L1131" s="63"/>
      <c r="M1131" s="63"/>
      <c r="N1131" s="142"/>
      <c r="O1131" s="127"/>
      <c r="P1131" s="100"/>
      <c r="Q1131" s="63">
        <f t="shared" si="486"/>
        <v>0</v>
      </c>
      <c r="R1131" s="64"/>
      <c r="S1131" s="67"/>
      <c r="T1131" s="39"/>
      <c r="U1131" s="106">
        <f>IF(EXACT(O1131,Y1131),M1131,M1131*(1-'Расчет ПРЕДЗАКАЗ'!$D$10))</f>
        <v>0</v>
      </c>
      <c r="V1131" s="106">
        <f t="shared" si="487"/>
        <v>0</v>
      </c>
      <c r="W1131" s="106" t="e">
        <f>IF(EXACT(O1131,Y1131),M1131,M1131*(1-#REF!))</f>
        <v>#REF!</v>
      </c>
      <c r="X1131" s="106" t="e">
        <f t="shared" si="488"/>
        <v>#REF!</v>
      </c>
      <c r="Y1131" s="107" t="s">
        <v>72</v>
      </c>
      <c r="Z1131" s="103">
        <f t="shared" si="484"/>
        <v>0</v>
      </c>
      <c r="AA1131" s="103">
        <f t="shared" si="485"/>
        <v>0</v>
      </c>
      <c r="AB1131" s="128" t="str">
        <f t="shared" si="489"/>
        <v/>
      </c>
      <c r="AC1131" s="128" t="e">
        <f t="shared" si="490"/>
        <v>#REF!</v>
      </c>
    </row>
    <row r="1132" spans="1:29" ht="50.1" customHeight="1">
      <c r="A1132" s="171"/>
      <c r="B1132" s="171"/>
      <c r="C1132" s="174"/>
      <c r="D1132" s="174"/>
      <c r="E1132" s="131"/>
      <c r="F1132" s="177"/>
      <c r="G1132" s="180"/>
      <c r="H1132" s="163"/>
      <c r="I1132" s="165"/>
      <c r="J1132" s="168"/>
      <c r="K1132" s="62"/>
      <c r="L1132" s="63"/>
      <c r="M1132" s="63"/>
      <c r="N1132" s="142"/>
      <c r="O1132" s="127"/>
      <c r="P1132" s="100"/>
      <c r="Q1132" s="63">
        <f t="shared" si="486"/>
        <v>0</v>
      </c>
      <c r="R1132" s="64"/>
      <c r="S1132" s="67"/>
      <c r="T1132" s="39"/>
      <c r="U1132" s="106">
        <f>IF(EXACT(O1132,Y1132),M1132,M1132*(1-'Расчет ПРЕДЗАКАЗ'!$D$10))</f>
        <v>0</v>
      </c>
      <c r="V1132" s="106">
        <f t="shared" si="487"/>
        <v>0</v>
      </c>
      <c r="W1132" s="106" t="e">
        <f>IF(EXACT(O1132,Y1132),M1132,M1132*(1-#REF!))</f>
        <v>#REF!</v>
      </c>
      <c r="X1132" s="106" t="e">
        <f t="shared" si="488"/>
        <v>#REF!</v>
      </c>
      <c r="Y1132" s="107" t="s">
        <v>72</v>
      </c>
      <c r="Z1132" s="103">
        <f t="shared" si="484"/>
        <v>0</v>
      </c>
      <c r="AA1132" s="103">
        <f t="shared" si="485"/>
        <v>0</v>
      </c>
      <c r="AB1132" s="128" t="str">
        <f t="shared" si="489"/>
        <v/>
      </c>
      <c r="AC1132" s="128" t="e">
        <f t="shared" si="490"/>
        <v>#REF!</v>
      </c>
    </row>
    <row r="1133" spans="1:29" ht="50.1" customHeight="1">
      <c r="A1133" s="171"/>
      <c r="B1133" s="171"/>
      <c r="C1133" s="174"/>
      <c r="D1133" s="174"/>
      <c r="E1133" s="131"/>
      <c r="F1133" s="177"/>
      <c r="G1133" s="180"/>
      <c r="H1133" s="163"/>
      <c r="I1133" s="165"/>
      <c r="J1133" s="168"/>
      <c r="K1133" s="62"/>
      <c r="L1133" s="63"/>
      <c r="M1133" s="63"/>
      <c r="N1133" s="142"/>
      <c r="O1133" s="127"/>
      <c r="P1133" s="100"/>
      <c r="Q1133" s="63">
        <f t="shared" si="486"/>
        <v>0</v>
      </c>
      <c r="R1133" s="64"/>
      <c r="S1133" s="67"/>
      <c r="T1133" s="39"/>
      <c r="U1133" s="106">
        <f>IF(EXACT(O1133,Y1133),M1133,M1133*(1-'Расчет ПРЕДЗАКАЗ'!$D$10))</f>
        <v>0</v>
      </c>
      <c r="V1133" s="106">
        <f t="shared" si="487"/>
        <v>0</v>
      </c>
      <c r="W1133" s="106" t="e">
        <f>IF(EXACT(O1133,Y1133),M1133,M1133*(1-#REF!))</f>
        <v>#REF!</v>
      </c>
      <c r="X1133" s="106" t="e">
        <f t="shared" si="488"/>
        <v>#REF!</v>
      </c>
      <c r="Y1133" s="107" t="s">
        <v>72</v>
      </c>
      <c r="Z1133" s="103">
        <f t="shared" si="484"/>
        <v>0</v>
      </c>
      <c r="AA1133" s="103">
        <f t="shared" si="485"/>
        <v>0</v>
      </c>
      <c r="AB1133" s="128" t="str">
        <f t="shared" si="489"/>
        <v/>
      </c>
      <c r="AC1133" s="128" t="e">
        <f t="shared" si="490"/>
        <v>#REF!</v>
      </c>
    </row>
    <row r="1134" spans="1:29" ht="50.1" customHeight="1">
      <c r="A1134" s="171"/>
      <c r="B1134" s="171"/>
      <c r="C1134" s="174"/>
      <c r="D1134" s="174"/>
      <c r="E1134" s="131"/>
      <c r="F1134" s="177"/>
      <c r="G1134" s="180"/>
      <c r="H1134" s="163"/>
      <c r="I1134" s="165"/>
      <c r="J1134" s="168"/>
      <c r="K1134" s="62"/>
      <c r="L1134" s="63"/>
      <c r="M1134" s="63"/>
      <c r="N1134" s="142"/>
      <c r="O1134" s="127"/>
      <c r="P1134" s="100"/>
      <c r="Q1134" s="63">
        <f t="shared" si="486"/>
        <v>0</v>
      </c>
      <c r="R1134" s="64"/>
      <c r="S1134" s="67"/>
      <c r="T1134" s="39"/>
      <c r="U1134" s="106">
        <f>IF(EXACT(O1134,Y1134),M1134,M1134*(1-'Расчет ПРЕДЗАКАЗ'!$D$10))</f>
        <v>0</v>
      </c>
      <c r="V1134" s="106">
        <f t="shared" si="487"/>
        <v>0</v>
      </c>
      <c r="W1134" s="106" t="e">
        <f>IF(EXACT(O1134,Y1134),M1134,M1134*(1-#REF!))</f>
        <v>#REF!</v>
      </c>
      <c r="X1134" s="106" t="e">
        <f t="shared" si="488"/>
        <v>#REF!</v>
      </c>
      <c r="Y1134" s="107" t="s">
        <v>72</v>
      </c>
      <c r="Z1134" s="103">
        <f t="shared" si="484"/>
        <v>0</v>
      </c>
      <c r="AA1134" s="103">
        <f t="shared" si="485"/>
        <v>0</v>
      </c>
      <c r="AB1134" s="128" t="str">
        <f t="shared" si="489"/>
        <v/>
      </c>
      <c r="AC1134" s="128" t="e">
        <f t="shared" si="490"/>
        <v>#REF!</v>
      </c>
    </row>
    <row r="1135" spans="1:29" ht="50.1" customHeight="1">
      <c r="A1135" s="171"/>
      <c r="B1135" s="171"/>
      <c r="C1135" s="174"/>
      <c r="D1135" s="174"/>
      <c r="E1135" s="131"/>
      <c r="F1135" s="177"/>
      <c r="G1135" s="180"/>
      <c r="H1135" s="163"/>
      <c r="I1135" s="165"/>
      <c r="J1135" s="168"/>
      <c r="K1135" s="62"/>
      <c r="L1135" s="63"/>
      <c r="M1135" s="63"/>
      <c r="N1135" s="142"/>
      <c r="O1135" s="127"/>
      <c r="P1135" s="100"/>
      <c r="Q1135" s="63">
        <f t="shared" si="486"/>
        <v>0</v>
      </c>
      <c r="R1135" s="64"/>
      <c r="S1135" s="67"/>
      <c r="T1135" s="39"/>
      <c r="U1135" s="106">
        <f>IF(EXACT(O1135,Y1135),M1135,M1135*(1-'Расчет ПРЕДЗАКАЗ'!$D$10))</f>
        <v>0</v>
      </c>
      <c r="V1135" s="106">
        <f t="shared" si="487"/>
        <v>0</v>
      </c>
      <c r="W1135" s="106" t="e">
        <f>IF(EXACT(O1135,Y1135),M1135,M1135*(1-#REF!))</f>
        <v>#REF!</v>
      </c>
      <c r="X1135" s="106" t="e">
        <f t="shared" si="488"/>
        <v>#REF!</v>
      </c>
      <c r="Y1135" s="107" t="s">
        <v>72</v>
      </c>
      <c r="Z1135" s="103">
        <f t="shared" si="484"/>
        <v>0</v>
      </c>
      <c r="AA1135" s="103">
        <f t="shared" si="485"/>
        <v>0</v>
      </c>
      <c r="AB1135" s="128" t="str">
        <f t="shared" si="489"/>
        <v/>
      </c>
      <c r="AC1135" s="128" t="e">
        <f t="shared" si="490"/>
        <v>#REF!</v>
      </c>
    </row>
    <row r="1136" spans="1:29" ht="50.1" customHeight="1">
      <c r="A1136" s="171"/>
      <c r="B1136" s="171"/>
      <c r="C1136" s="174"/>
      <c r="D1136" s="174"/>
      <c r="E1136" s="131"/>
      <c r="F1136" s="177"/>
      <c r="G1136" s="180"/>
      <c r="H1136" s="163"/>
      <c r="I1136" s="165"/>
      <c r="J1136" s="168"/>
      <c r="K1136" s="62"/>
      <c r="L1136" s="63"/>
      <c r="M1136" s="63"/>
      <c r="N1136" s="142"/>
      <c r="O1136" s="127"/>
      <c r="P1136" s="100"/>
      <c r="Q1136" s="63">
        <f t="shared" si="486"/>
        <v>0</v>
      </c>
      <c r="R1136" s="64"/>
      <c r="S1136" s="67"/>
      <c r="T1136" s="39"/>
      <c r="U1136" s="106">
        <f>IF(EXACT(O1136,Y1136),M1136,M1136*(1-'Расчет ПРЕДЗАКАЗ'!$D$10))</f>
        <v>0</v>
      </c>
      <c r="V1136" s="106">
        <f t="shared" si="487"/>
        <v>0</v>
      </c>
      <c r="W1136" s="106" t="e">
        <f>IF(EXACT(O1136,Y1136),M1136,M1136*(1-#REF!))</f>
        <v>#REF!</v>
      </c>
      <c r="X1136" s="106" t="e">
        <f t="shared" si="488"/>
        <v>#REF!</v>
      </c>
      <c r="Y1136" s="107" t="s">
        <v>72</v>
      </c>
      <c r="Z1136" s="103">
        <f t="shared" si="484"/>
        <v>0</v>
      </c>
      <c r="AA1136" s="103">
        <f t="shared" si="485"/>
        <v>0</v>
      </c>
      <c r="AB1136" s="128" t="str">
        <f t="shared" si="489"/>
        <v/>
      </c>
      <c r="AC1136" s="128" t="e">
        <f t="shared" si="490"/>
        <v>#REF!</v>
      </c>
    </row>
    <row r="1137" spans="1:29" ht="50.1" customHeight="1">
      <c r="A1137" s="171"/>
      <c r="B1137" s="171"/>
      <c r="C1137" s="174"/>
      <c r="D1137" s="174"/>
      <c r="E1137" s="131"/>
      <c r="F1137" s="177"/>
      <c r="G1137" s="180"/>
      <c r="H1137" s="163"/>
      <c r="I1137" s="165"/>
      <c r="J1137" s="168"/>
      <c r="K1137" s="62"/>
      <c r="L1137" s="63"/>
      <c r="M1137" s="63"/>
      <c r="N1137" s="143"/>
      <c r="O1137" s="127"/>
      <c r="P1137" s="100"/>
      <c r="Q1137" s="63">
        <f t="shared" si="486"/>
        <v>0</v>
      </c>
      <c r="R1137" s="65"/>
      <c r="S1137" s="67"/>
      <c r="T1137" s="40"/>
      <c r="U1137" s="106">
        <f>IF(EXACT(O1137,Y1137),M1137,M1137*(1-'Расчет ПРЕДЗАКАЗ'!$D$10))</f>
        <v>0</v>
      </c>
      <c r="V1137" s="106">
        <f t="shared" si="487"/>
        <v>0</v>
      </c>
      <c r="W1137" s="106" t="e">
        <f>IF(EXACT(O1137,Y1137),M1137,M1137*(1-#REF!))</f>
        <v>#REF!</v>
      </c>
      <c r="X1137" s="106" t="e">
        <f t="shared" si="488"/>
        <v>#REF!</v>
      </c>
      <c r="Y1137" s="107" t="s">
        <v>72</v>
      </c>
      <c r="Z1137" s="103">
        <f t="shared" si="484"/>
        <v>0</v>
      </c>
      <c r="AA1137" s="103">
        <f t="shared" si="485"/>
        <v>0</v>
      </c>
      <c r="AB1137" s="128" t="str">
        <f t="shared" si="489"/>
        <v/>
      </c>
      <c r="AC1137" s="128" t="e">
        <f t="shared" si="490"/>
        <v>#REF!</v>
      </c>
    </row>
    <row r="1138" spans="1:29" ht="50.1" customHeight="1">
      <c r="A1138" s="171"/>
      <c r="B1138" s="171"/>
      <c r="C1138" s="174"/>
      <c r="D1138" s="174"/>
      <c r="E1138" s="131"/>
      <c r="F1138" s="177"/>
      <c r="G1138" s="180"/>
      <c r="H1138" s="163"/>
      <c r="I1138" s="165"/>
      <c r="J1138" s="168"/>
      <c r="K1138" s="62"/>
      <c r="L1138" s="63"/>
      <c r="M1138" s="63"/>
      <c r="N1138" s="143"/>
      <c r="O1138" s="127"/>
      <c r="P1138" s="100"/>
      <c r="Q1138" s="63">
        <f t="shared" si="486"/>
        <v>0</v>
      </c>
      <c r="R1138" s="65"/>
      <c r="S1138" s="67"/>
      <c r="T1138" s="40"/>
      <c r="U1138" s="106">
        <f>IF(EXACT(O1138,Y1138),M1138,M1138*(1-'Расчет ПРЕДЗАКАЗ'!$D$10))</f>
        <v>0</v>
      </c>
      <c r="V1138" s="106">
        <f t="shared" si="487"/>
        <v>0</v>
      </c>
      <c r="W1138" s="106" t="e">
        <f>IF(EXACT(O1138,Y1138),M1138,M1138*(1-#REF!))</f>
        <v>#REF!</v>
      </c>
      <c r="X1138" s="106" t="e">
        <f t="shared" si="488"/>
        <v>#REF!</v>
      </c>
      <c r="Y1138" s="107" t="s">
        <v>72</v>
      </c>
      <c r="Z1138" s="103">
        <f t="shared" si="484"/>
        <v>0</v>
      </c>
      <c r="AA1138" s="103">
        <f t="shared" si="485"/>
        <v>0</v>
      </c>
      <c r="AB1138" s="128" t="str">
        <f t="shared" si="489"/>
        <v/>
      </c>
      <c r="AC1138" s="128" t="e">
        <f t="shared" si="490"/>
        <v>#REF!</v>
      </c>
    </row>
    <row r="1139" spans="1:29" ht="50.1" customHeight="1">
      <c r="A1139" s="171"/>
      <c r="B1139" s="171"/>
      <c r="C1139" s="174"/>
      <c r="D1139" s="174"/>
      <c r="E1139" s="131"/>
      <c r="F1139" s="177"/>
      <c r="G1139" s="180"/>
      <c r="H1139" s="163"/>
      <c r="I1139" s="165"/>
      <c r="J1139" s="168"/>
      <c r="K1139" s="62"/>
      <c r="L1139" s="63"/>
      <c r="M1139" s="63"/>
      <c r="N1139" s="65"/>
      <c r="O1139" s="127"/>
      <c r="P1139" s="100"/>
      <c r="Q1139" s="63">
        <f t="shared" si="486"/>
        <v>0</v>
      </c>
      <c r="R1139" s="65"/>
      <c r="S1139" s="67"/>
      <c r="T1139" s="40"/>
      <c r="U1139" s="106">
        <f>IF(EXACT(O1139,Y1139),M1139,M1139*(1-'Расчет ПРЕДЗАКАЗ'!$D$10))</f>
        <v>0</v>
      </c>
      <c r="V1139" s="106">
        <f t="shared" si="487"/>
        <v>0</v>
      </c>
      <c r="W1139" s="106" t="e">
        <f>IF(EXACT(O1139,Y1139),M1139,M1139*(1-#REF!))</f>
        <v>#REF!</v>
      </c>
      <c r="X1139" s="106" t="e">
        <f t="shared" si="488"/>
        <v>#REF!</v>
      </c>
      <c r="Y1139" s="107" t="s">
        <v>72</v>
      </c>
      <c r="Z1139" s="103">
        <f t="shared" si="484"/>
        <v>0</v>
      </c>
      <c r="AA1139" s="103">
        <f t="shared" si="485"/>
        <v>0</v>
      </c>
      <c r="AB1139" s="128" t="str">
        <f t="shared" si="489"/>
        <v/>
      </c>
      <c r="AC1139" s="128" t="e">
        <f t="shared" si="490"/>
        <v>#REF!</v>
      </c>
    </row>
    <row r="1140" spans="1:29" ht="50.1" customHeight="1">
      <c r="A1140" s="171"/>
      <c r="B1140" s="171"/>
      <c r="C1140" s="174"/>
      <c r="D1140" s="174"/>
      <c r="E1140" s="131"/>
      <c r="F1140" s="177"/>
      <c r="G1140" s="180"/>
      <c r="H1140" s="163"/>
      <c r="I1140" s="165"/>
      <c r="J1140" s="168"/>
      <c r="K1140" s="62"/>
      <c r="L1140" s="63"/>
      <c r="M1140" s="63"/>
      <c r="N1140" s="65"/>
      <c r="O1140" s="127"/>
      <c r="P1140" s="100"/>
      <c r="Q1140" s="63">
        <f t="shared" si="486"/>
        <v>0</v>
      </c>
      <c r="R1140" s="65"/>
      <c r="S1140" s="67"/>
      <c r="T1140" s="40"/>
      <c r="U1140" s="106">
        <f>IF(EXACT(O1140,Y1140),M1140,M1140*(1-'Расчет ПРЕДЗАКАЗ'!$D$10))</f>
        <v>0</v>
      </c>
      <c r="V1140" s="106">
        <f t="shared" si="487"/>
        <v>0</v>
      </c>
      <c r="W1140" s="106" t="e">
        <f>IF(EXACT(O1140,Y1140),M1140,M1140*(1-#REF!))</f>
        <v>#REF!</v>
      </c>
      <c r="X1140" s="106" t="e">
        <f t="shared" si="488"/>
        <v>#REF!</v>
      </c>
      <c r="Y1140" s="107" t="s">
        <v>72</v>
      </c>
      <c r="Z1140" s="103">
        <f t="shared" si="484"/>
        <v>0</v>
      </c>
      <c r="AA1140" s="103">
        <f t="shared" si="485"/>
        <v>0</v>
      </c>
      <c r="AB1140" s="128" t="str">
        <f t="shared" si="489"/>
        <v/>
      </c>
      <c r="AC1140" s="128" t="e">
        <f t="shared" si="490"/>
        <v>#REF!</v>
      </c>
    </row>
    <row r="1141" spans="1:29" ht="50.1" customHeight="1">
      <c r="A1141" s="171"/>
      <c r="B1141" s="171"/>
      <c r="C1141" s="174"/>
      <c r="D1141" s="174"/>
      <c r="E1141" s="131"/>
      <c r="F1141" s="177"/>
      <c r="G1141" s="180"/>
      <c r="H1141" s="163"/>
      <c r="I1141" s="165"/>
      <c r="J1141" s="168"/>
      <c r="K1141" s="62"/>
      <c r="L1141" s="63"/>
      <c r="M1141" s="63"/>
      <c r="N1141" s="65"/>
      <c r="O1141" s="127"/>
      <c r="P1141" s="100"/>
      <c r="Q1141" s="63">
        <f t="shared" si="486"/>
        <v>0</v>
      </c>
      <c r="R1141" s="65"/>
      <c r="S1141" s="67"/>
      <c r="T1141" s="40"/>
      <c r="U1141" s="106">
        <f>IF(EXACT(O1141,Y1141),M1141,M1141*(1-'Расчет ПРЕДЗАКАЗ'!$D$10))</f>
        <v>0</v>
      </c>
      <c r="V1141" s="106">
        <f t="shared" si="487"/>
        <v>0</v>
      </c>
      <c r="W1141" s="106" t="e">
        <f>IF(EXACT(O1141,Y1141),M1141,M1141*(1-#REF!))</f>
        <v>#REF!</v>
      </c>
      <c r="X1141" s="106" t="e">
        <f t="shared" si="488"/>
        <v>#REF!</v>
      </c>
      <c r="Y1141" s="107" t="s">
        <v>72</v>
      </c>
      <c r="Z1141" s="103">
        <f t="shared" si="484"/>
        <v>0</v>
      </c>
      <c r="AA1141" s="103">
        <f t="shared" si="485"/>
        <v>0</v>
      </c>
      <c r="AB1141" s="128" t="str">
        <f t="shared" si="489"/>
        <v/>
      </c>
      <c r="AC1141" s="128" t="e">
        <f t="shared" si="490"/>
        <v>#REF!</v>
      </c>
    </row>
    <row r="1142" spans="1:29" ht="50.1" customHeight="1">
      <c r="A1142" s="172"/>
      <c r="B1142" s="172"/>
      <c r="C1142" s="175"/>
      <c r="D1142" s="175"/>
      <c r="E1142" s="132"/>
      <c r="F1142" s="178"/>
      <c r="G1142" s="181"/>
      <c r="H1142" s="164"/>
      <c r="I1142" s="166"/>
      <c r="J1142" s="169"/>
      <c r="K1142" s="62"/>
      <c r="L1142" s="63"/>
      <c r="M1142" s="63"/>
      <c r="N1142" s="65"/>
      <c r="O1142" s="127"/>
      <c r="P1142" s="100"/>
      <c r="Q1142" s="63">
        <f t="shared" si="486"/>
        <v>0</v>
      </c>
      <c r="R1142" s="65"/>
      <c r="S1142" s="67"/>
      <c r="T1142" s="40"/>
      <c r="U1142" s="106">
        <f>IF(EXACT(O1142,Y1142),M1142,M1142*(1-'Расчет ПРЕДЗАКАЗ'!$D$10))</f>
        <v>0</v>
      </c>
      <c r="V1142" s="106">
        <f t="shared" si="487"/>
        <v>0</v>
      </c>
      <c r="W1142" s="106" t="e">
        <f>IF(EXACT(O1142,Y1142),M1142,M1142*(1-#REF!))</f>
        <v>#REF!</v>
      </c>
      <c r="X1142" s="106" t="e">
        <f t="shared" si="488"/>
        <v>#REF!</v>
      </c>
      <c r="Y1142" s="107" t="s">
        <v>72</v>
      </c>
      <c r="Z1142" s="103">
        <f t="shared" si="484"/>
        <v>0</v>
      </c>
      <c r="AA1142" s="103">
        <f t="shared" si="485"/>
        <v>0</v>
      </c>
      <c r="AB1142" s="128" t="str">
        <f t="shared" si="489"/>
        <v/>
      </c>
      <c r="AC1142" s="128" t="e">
        <f t="shared" si="490"/>
        <v>#REF!</v>
      </c>
    </row>
    <row r="1143" spans="1:29" ht="11.25" customHeight="1" thickBot="1"/>
    <row r="1144" spans="1:29" ht="50.1" customHeight="1">
      <c r="A1144" s="170">
        <v>302</v>
      </c>
      <c r="B1144" s="170" t="s">
        <v>2601</v>
      </c>
      <c r="C1144" s="173" t="s">
        <v>2602</v>
      </c>
      <c r="D1144" s="173" t="s">
        <v>77</v>
      </c>
      <c r="E1144" s="130"/>
      <c r="F1144" s="176" t="s">
        <v>1232</v>
      </c>
      <c r="G1144" s="179" t="s">
        <v>111</v>
      </c>
      <c r="H1144" s="162" t="s">
        <v>2603</v>
      </c>
      <c r="I1144" s="162" t="s">
        <v>2604</v>
      </c>
      <c r="J1144" s="167" t="s">
        <v>19</v>
      </c>
      <c r="K1144" s="62" t="s">
        <v>82</v>
      </c>
      <c r="L1144" s="63">
        <v>9630</v>
      </c>
      <c r="M1144" s="63">
        <v>6016</v>
      </c>
      <c r="N1144" s="142" t="s">
        <v>2605</v>
      </c>
      <c r="O1144" s="127"/>
      <c r="P1144" s="100"/>
      <c r="Q1144" s="63">
        <f>P1144*M1144</f>
        <v>0</v>
      </c>
      <c r="R1144" s="64"/>
      <c r="S1144" s="67">
        <v>43</v>
      </c>
      <c r="T1144" s="39"/>
      <c r="U1144" s="106">
        <f>IF(EXACT(O1144,Y1144),M1144,M1144*(1-'Расчет ПРЕДЗАКАЗ'!$D$10))</f>
        <v>5895.68</v>
      </c>
      <c r="V1144" s="106">
        <f>P1144*U1144</f>
        <v>0</v>
      </c>
      <c r="W1144" s="106" t="e">
        <f>IF(EXACT(O1144,Y1144),M1144,M1144*(1-#REF!))</f>
        <v>#REF!</v>
      </c>
      <c r="X1144" s="123" t="e">
        <f>P1144*W1144</f>
        <v>#REF!</v>
      </c>
      <c r="Y1144" s="124" t="s">
        <v>72</v>
      </c>
      <c r="Z1144" s="103">
        <f t="shared" ref="Z1144:Z1158" si="491">IF(EXACT(O1144,Y1144),Q1144,0)</f>
        <v>0</v>
      </c>
      <c r="AA1144" s="103">
        <f t="shared" ref="AA1144:AA1158" si="492">IF(Z1144=0,Q1144,0)</f>
        <v>0</v>
      </c>
      <c r="AB1144" s="128">
        <f>IF(U1144=0,"",L1144/U1144-1)</f>
        <v>0.63339937038645244</v>
      </c>
      <c r="AC1144" s="128" t="e">
        <f>IF(W1144=0,"",L1144/W1144-1)</f>
        <v>#REF!</v>
      </c>
    </row>
    <row r="1145" spans="1:29" ht="50.1" customHeight="1">
      <c r="A1145" s="171"/>
      <c r="B1145" s="171"/>
      <c r="C1145" s="174"/>
      <c r="D1145" s="174"/>
      <c r="E1145" s="131"/>
      <c r="F1145" s="177"/>
      <c r="G1145" s="180"/>
      <c r="H1145" s="163"/>
      <c r="I1145" s="165"/>
      <c r="J1145" s="168"/>
      <c r="K1145" s="62" t="s">
        <v>96</v>
      </c>
      <c r="L1145" s="63">
        <v>9630</v>
      </c>
      <c r="M1145" s="63">
        <v>6016</v>
      </c>
      <c r="N1145" s="142" t="s">
        <v>2606</v>
      </c>
      <c r="O1145" s="127"/>
      <c r="P1145" s="100"/>
      <c r="Q1145" s="63">
        <f t="shared" ref="Q1145:Q1158" si="493">P1145*M1145</f>
        <v>0</v>
      </c>
      <c r="R1145" s="64"/>
      <c r="S1145" s="67">
        <v>69</v>
      </c>
      <c r="T1145" s="39"/>
      <c r="U1145" s="106">
        <f>IF(EXACT(O1145,Y1145),M1145,M1145*(1-'Расчет ПРЕДЗАКАЗ'!$D$10))</f>
        <v>5895.68</v>
      </c>
      <c r="V1145" s="106">
        <f t="shared" ref="V1145:V1158" si="494">P1145*U1145</f>
        <v>0</v>
      </c>
      <c r="W1145" s="106" t="e">
        <f>IF(EXACT(O1145,Y1145),M1145,M1145*(1-#REF!))</f>
        <v>#REF!</v>
      </c>
      <c r="X1145" s="106" t="e">
        <f t="shared" ref="X1145:X1158" si="495">P1145*W1145</f>
        <v>#REF!</v>
      </c>
      <c r="Y1145" s="107" t="s">
        <v>72</v>
      </c>
      <c r="Z1145" s="103">
        <f t="shared" si="491"/>
        <v>0</v>
      </c>
      <c r="AA1145" s="103">
        <f t="shared" si="492"/>
        <v>0</v>
      </c>
      <c r="AB1145" s="128">
        <f t="shared" ref="AB1145:AB1158" si="496">IF(U1145=0,"",L1145/U1145-1)</f>
        <v>0.63339937038645244</v>
      </c>
      <c r="AC1145" s="128" t="e">
        <f t="shared" ref="AC1145:AC1158" si="497">IF(W1145=0,"",L1145/W1145-1)</f>
        <v>#REF!</v>
      </c>
    </row>
    <row r="1146" spans="1:29" ht="50.1" customHeight="1">
      <c r="A1146" s="171"/>
      <c r="B1146" s="171"/>
      <c r="C1146" s="174"/>
      <c r="D1146" s="174"/>
      <c r="E1146" s="131"/>
      <c r="F1146" s="177"/>
      <c r="G1146" s="180"/>
      <c r="H1146" s="163"/>
      <c r="I1146" s="165"/>
      <c r="J1146" s="168"/>
      <c r="K1146" s="62" t="s">
        <v>98</v>
      </c>
      <c r="L1146" s="63">
        <v>9630</v>
      </c>
      <c r="M1146" s="63">
        <v>6016</v>
      </c>
      <c r="N1146" s="142" t="s">
        <v>2607</v>
      </c>
      <c r="O1146" s="127"/>
      <c r="P1146" s="100"/>
      <c r="Q1146" s="63">
        <f t="shared" si="493"/>
        <v>0</v>
      </c>
      <c r="R1146" s="64"/>
      <c r="S1146" s="67">
        <v>33</v>
      </c>
      <c r="T1146" s="39"/>
      <c r="U1146" s="106">
        <f>IF(EXACT(O1146,Y1146),M1146,M1146*(1-'Расчет ПРЕДЗАКАЗ'!$D$10))</f>
        <v>5895.68</v>
      </c>
      <c r="V1146" s="106">
        <f t="shared" si="494"/>
        <v>0</v>
      </c>
      <c r="W1146" s="106" t="e">
        <f>IF(EXACT(O1146,Y1146),M1146,M1146*(1-#REF!))</f>
        <v>#REF!</v>
      </c>
      <c r="X1146" s="106" t="e">
        <f t="shared" si="495"/>
        <v>#REF!</v>
      </c>
      <c r="Y1146" s="107" t="s">
        <v>72</v>
      </c>
      <c r="Z1146" s="103">
        <f t="shared" si="491"/>
        <v>0</v>
      </c>
      <c r="AA1146" s="103">
        <f t="shared" si="492"/>
        <v>0</v>
      </c>
      <c r="AB1146" s="128">
        <f t="shared" si="496"/>
        <v>0.63339937038645244</v>
      </c>
      <c r="AC1146" s="128" t="e">
        <f t="shared" si="497"/>
        <v>#REF!</v>
      </c>
    </row>
    <row r="1147" spans="1:29" ht="50.1" customHeight="1">
      <c r="A1147" s="171"/>
      <c r="B1147" s="171"/>
      <c r="C1147" s="174"/>
      <c r="D1147" s="174"/>
      <c r="E1147" s="131"/>
      <c r="F1147" s="177"/>
      <c r="G1147" s="180"/>
      <c r="H1147" s="163"/>
      <c r="I1147" s="165"/>
      <c r="J1147" s="168"/>
      <c r="K1147" s="62" t="s">
        <v>84</v>
      </c>
      <c r="L1147" s="63">
        <v>9630</v>
      </c>
      <c r="M1147" s="63">
        <v>6016</v>
      </c>
      <c r="N1147" s="142" t="s">
        <v>2608</v>
      </c>
      <c r="O1147" s="127"/>
      <c r="P1147" s="100"/>
      <c r="Q1147" s="63">
        <f t="shared" si="493"/>
        <v>0</v>
      </c>
      <c r="R1147" s="64"/>
      <c r="S1147" s="67">
        <v>30</v>
      </c>
      <c r="T1147" s="39"/>
      <c r="U1147" s="106">
        <f>IF(EXACT(O1147,Y1147),M1147,M1147*(1-'Расчет ПРЕДЗАКАЗ'!$D$10))</f>
        <v>5895.68</v>
      </c>
      <c r="V1147" s="106">
        <f t="shared" si="494"/>
        <v>0</v>
      </c>
      <c r="W1147" s="106" t="e">
        <f>IF(EXACT(O1147,Y1147),M1147,M1147*(1-#REF!))</f>
        <v>#REF!</v>
      </c>
      <c r="X1147" s="106" t="e">
        <f t="shared" si="495"/>
        <v>#REF!</v>
      </c>
      <c r="Y1147" s="107" t="s">
        <v>72</v>
      </c>
      <c r="Z1147" s="103">
        <f t="shared" si="491"/>
        <v>0</v>
      </c>
      <c r="AA1147" s="103">
        <f t="shared" si="492"/>
        <v>0</v>
      </c>
      <c r="AB1147" s="128">
        <f t="shared" si="496"/>
        <v>0.63339937038645244</v>
      </c>
      <c r="AC1147" s="128" t="e">
        <f t="shared" si="497"/>
        <v>#REF!</v>
      </c>
    </row>
    <row r="1148" spans="1:29" ht="50.1" customHeight="1">
      <c r="A1148" s="171"/>
      <c r="B1148" s="171"/>
      <c r="C1148" s="174"/>
      <c r="D1148" s="174"/>
      <c r="E1148" s="131"/>
      <c r="F1148" s="177"/>
      <c r="G1148" s="180"/>
      <c r="H1148" s="163"/>
      <c r="I1148" s="165"/>
      <c r="J1148" s="168"/>
      <c r="K1148" s="62" t="s">
        <v>101</v>
      </c>
      <c r="L1148" s="63">
        <v>9630</v>
      </c>
      <c r="M1148" s="63">
        <v>6016</v>
      </c>
      <c r="N1148" s="142" t="s">
        <v>2609</v>
      </c>
      <c r="O1148" s="127"/>
      <c r="P1148" s="100"/>
      <c r="Q1148" s="63">
        <f t="shared" si="493"/>
        <v>0</v>
      </c>
      <c r="R1148" s="64"/>
      <c r="S1148" s="67">
        <v>54</v>
      </c>
      <c r="T1148" s="39"/>
      <c r="U1148" s="106">
        <f>IF(EXACT(O1148,Y1148),M1148,M1148*(1-'Расчет ПРЕДЗАКАЗ'!$D$10))</f>
        <v>5895.68</v>
      </c>
      <c r="V1148" s="106">
        <f t="shared" si="494"/>
        <v>0</v>
      </c>
      <c r="W1148" s="106" t="e">
        <f>IF(EXACT(O1148,Y1148),M1148,M1148*(1-#REF!))</f>
        <v>#REF!</v>
      </c>
      <c r="X1148" s="106" t="e">
        <f t="shared" si="495"/>
        <v>#REF!</v>
      </c>
      <c r="Y1148" s="107" t="s">
        <v>72</v>
      </c>
      <c r="Z1148" s="103">
        <f t="shared" si="491"/>
        <v>0</v>
      </c>
      <c r="AA1148" s="103">
        <f t="shared" si="492"/>
        <v>0</v>
      </c>
      <c r="AB1148" s="128">
        <f t="shared" si="496"/>
        <v>0.63339937038645244</v>
      </c>
      <c r="AC1148" s="128" t="e">
        <f t="shared" si="497"/>
        <v>#REF!</v>
      </c>
    </row>
    <row r="1149" spans="1:29" ht="50.1" customHeight="1">
      <c r="A1149" s="171"/>
      <c r="B1149" s="171"/>
      <c r="C1149" s="174"/>
      <c r="D1149" s="174"/>
      <c r="E1149" s="131"/>
      <c r="F1149" s="177"/>
      <c r="G1149" s="180"/>
      <c r="H1149" s="163"/>
      <c r="I1149" s="165"/>
      <c r="J1149" s="168"/>
      <c r="K1149" s="62" t="s">
        <v>88</v>
      </c>
      <c r="L1149" s="63">
        <v>9630</v>
      </c>
      <c r="M1149" s="63">
        <v>6016</v>
      </c>
      <c r="N1149" s="142" t="s">
        <v>2610</v>
      </c>
      <c r="O1149" s="127"/>
      <c r="P1149" s="100"/>
      <c r="Q1149" s="63">
        <f t="shared" si="493"/>
        <v>0</v>
      </c>
      <c r="R1149" s="64"/>
      <c r="S1149" s="67">
        <v>48</v>
      </c>
      <c r="T1149" s="39"/>
      <c r="U1149" s="106">
        <f>IF(EXACT(O1149,Y1149),M1149,M1149*(1-'Расчет ПРЕДЗАКАЗ'!$D$10))</f>
        <v>5895.68</v>
      </c>
      <c r="V1149" s="106">
        <f t="shared" si="494"/>
        <v>0</v>
      </c>
      <c r="W1149" s="106" t="e">
        <f>IF(EXACT(O1149,Y1149),M1149,M1149*(1-#REF!))</f>
        <v>#REF!</v>
      </c>
      <c r="X1149" s="106" t="e">
        <f t="shared" si="495"/>
        <v>#REF!</v>
      </c>
      <c r="Y1149" s="107" t="s">
        <v>72</v>
      </c>
      <c r="Z1149" s="103">
        <f t="shared" si="491"/>
        <v>0</v>
      </c>
      <c r="AA1149" s="103">
        <f t="shared" si="492"/>
        <v>0</v>
      </c>
      <c r="AB1149" s="128">
        <f t="shared" si="496"/>
        <v>0.63339937038645244</v>
      </c>
      <c r="AC1149" s="128" t="e">
        <f t="shared" si="497"/>
        <v>#REF!</v>
      </c>
    </row>
    <row r="1150" spans="1:29" ht="50.1" customHeight="1">
      <c r="A1150" s="171"/>
      <c r="B1150" s="171"/>
      <c r="C1150" s="174"/>
      <c r="D1150" s="174"/>
      <c r="E1150" s="131"/>
      <c r="F1150" s="177"/>
      <c r="G1150" s="180"/>
      <c r="H1150" s="163"/>
      <c r="I1150" s="165"/>
      <c r="J1150" s="168"/>
      <c r="K1150" s="62" t="s">
        <v>107</v>
      </c>
      <c r="L1150" s="63">
        <v>9630</v>
      </c>
      <c r="M1150" s="63">
        <v>6016</v>
      </c>
      <c r="N1150" s="142" t="s">
        <v>2611</v>
      </c>
      <c r="O1150" s="127"/>
      <c r="P1150" s="100"/>
      <c r="Q1150" s="63">
        <f t="shared" si="493"/>
        <v>0</v>
      </c>
      <c r="R1150" s="64"/>
      <c r="S1150" s="67">
        <v>25</v>
      </c>
      <c r="T1150" s="39"/>
      <c r="U1150" s="106">
        <f>IF(EXACT(O1150,Y1150),M1150,M1150*(1-'Расчет ПРЕДЗАКАЗ'!$D$10))</f>
        <v>5895.68</v>
      </c>
      <c r="V1150" s="106">
        <f t="shared" si="494"/>
        <v>0</v>
      </c>
      <c r="W1150" s="106" t="e">
        <f>IF(EXACT(O1150,Y1150),M1150,M1150*(1-#REF!))</f>
        <v>#REF!</v>
      </c>
      <c r="X1150" s="106" t="e">
        <f t="shared" si="495"/>
        <v>#REF!</v>
      </c>
      <c r="Y1150" s="107" t="s">
        <v>72</v>
      </c>
      <c r="Z1150" s="103">
        <f t="shared" si="491"/>
        <v>0</v>
      </c>
      <c r="AA1150" s="103">
        <f t="shared" si="492"/>
        <v>0</v>
      </c>
      <c r="AB1150" s="128">
        <f t="shared" si="496"/>
        <v>0.63339937038645244</v>
      </c>
      <c r="AC1150" s="128" t="e">
        <f t="shared" si="497"/>
        <v>#REF!</v>
      </c>
    </row>
    <row r="1151" spans="1:29" ht="50.1" customHeight="1">
      <c r="A1151" s="171"/>
      <c r="B1151" s="171"/>
      <c r="C1151" s="174"/>
      <c r="D1151" s="174"/>
      <c r="E1151" s="131"/>
      <c r="F1151" s="177"/>
      <c r="G1151" s="180"/>
      <c r="H1151" s="163"/>
      <c r="I1151" s="165"/>
      <c r="J1151" s="168"/>
      <c r="K1151" s="62"/>
      <c r="L1151" s="63"/>
      <c r="M1151" s="63"/>
      <c r="N1151" s="142"/>
      <c r="O1151" s="127"/>
      <c r="P1151" s="100"/>
      <c r="Q1151" s="63">
        <f t="shared" si="493"/>
        <v>0</v>
      </c>
      <c r="R1151" s="64"/>
      <c r="S1151" s="67"/>
      <c r="T1151" s="39"/>
      <c r="U1151" s="106">
        <f>IF(EXACT(O1151,Y1151),M1151,M1151*(1-'Расчет ПРЕДЗАКАЗ'!$D$10))</f>
        <v>0</v>
      </c>
      <c r="V1151" s="106">
        <f t="shared" si="494"/>
        <v>0</v>
      </c>
      <c r="W1151" s="106" t="e">
        <f>IF(EXACT(O1151,Y1151),M1151,M1151*(1-#REF!))</f>
        <v>#REF!</v>
      </c>
      <c r="X1151" s="106" t="e">
        <f t="shared" si="495"/>
        <v>#REF!</v>
      </c>
      <c r="Y1151" s="107" t="s">
        <v>72</v>
      </c>
      <c r="Z1151" s="103">
        <f t="shared" si="491"/>
        <v>0</v>
      </c>
      <c r="AA1151" s="103">
        <f t="shared" si="492"/>
        <v>0</v>
      </c>
      <c r="AB1151" s="128" t="str">
        <f t="shared" si="496"/>
        <v/>
      </c>
      <c r="AC1151" s="128" t="e">
        <f t="shared" si="497"/>
        <v>#REF!</v>
      </c>
    </row>
    <row r="1152" spans="1:29" ht="50.1" customHeight="1">
      <c r="A1152" s="171"/>
      <c r="B1152" s="171"/>
      <c r="C1152" s="174"/>
      <c r="D1152" s="174"/>
      <c r="E1152" s="131"/>
      <c r="F1152" s="177"/>
      <c r="G1152" s="180"/>
      <c r="H1152" s="163"/>
      <c r="I1152" s="165"/>
      <c r="J1152" s="168"/>
      <c r="K1152" s="62"/>
      <c r="L1152" s="63"/>
      <c r="M1152" s="63"/>
      <c r="N1152" s="142"/>
      <c r="O1152" s="127"/>
      <c r="P1152" s="100"/>
      <c r="Q1152" s="63">
        <f t="shared" si="493"/>
        <v>0</v>
      </c>
      <c r="R1152" s="64"/>
      <c r="S1152" s="67"/>
      <c r="T1152" s="39"/>
      <c r="U1152" s="106">
        <f>IF(EXACT(O1152,Y1152),M1152,M1152*(1-'Расчет ПРЕДЗАКАЗ'!$D$10))</f>
        <v>0</v>
      </c>
      <c r="V1152" s="106">
        <f t="shared" si="494"/>
        <v>0</v>
      </c>
      <c r="W1152" s="106" t="e">
        <f>IF(EXACT(O1152,Y1152),M1152,M1152*(1-#REF!))</f>
        <v>#REF!</v>
      </c>
      <c r="X1152" s="106" t="e">
        <f t="shared" si="495"/>
        <v>#REF!</v>
      </c>
      <c r="Y1152" s="107" t="s">
        <v>72</v>
      </c>
      <c r="Z1152" s="103">
        <f t="shared" si="491"/>
        <v>0</v>
      </c>
      <c r="AA1152" s="103">
        <f t="shared" si="492"/>
        <v>0</v>
      </c>
      <c r="AB1152" s="128" t="str">
        <f t="shared" si="496"/>
        <v/>
      </c>
      <c r="AC1152" s="128" t="e">
        <f t="shared" si="497"/>
        <v>#REF!</v>
      </c>
    </row>
    <row r="1153" spans="1:29" ht="50.1" customHeight="1">
      <c r="A1153" s="171"/>
      <c r="B1153" s="171"/>
      <c r="C1153" s="174"/>
      <c r="D1153" s="174"/>
      <c r="E1153" s="131"/>
      <c r="F1153" s="177"/>
      <c r="G1153" s="180"/>
      <c r="H1153" s="163"/>
      <c r="I1153" s="165"/>
      <c r="J1153" s="168"/>
      <c r="K1153" s="62"/>
      <c r="L1153" s="63"/>
      <c r="M1153" s="63"/>
      <c r="N1153" s="143"/>
      <c r="O1153" s="127"/>
      <c r="P1153" s="100"/>
      <c r="Q1153" s="63">
        <f t="shared" si="493"/>
        <v>0</v>
      </c>
      <c r="R1153" s="65"/>
      <c r="S1153" s="67"/>
      <c r="T1153" s="40"/>
      <c r="U1153" s="106">
        <f>IF(EXACT(O1153,Y1153),M1153,M1153*(1-'Расчет ПРЕДЗАКАЗ'!$D$10))</f>
        <v>0</v>
      </c>
      <c r="V1153" s="106">
        <f t="shared" si="494"/>
        <v>0</v>
      </c>
      <c r="W1153" s="106" t="e">
        <f>IF(EXACT(O1153,Y1153),M1153,M1153*(1-#REF!))</f>
        <v>#REF!</v>
      </c>
      <c r="X1153" s="106" t="e">
        <f t="shared" si="495"/>
        <v>#REF!</v>
      </c>
      <c r="Y1153" s="107" t="s">
        <v>72</v>
      </c>
      <c r="Z1153" s="103">
        <f t="shared" si="491"/>
        <v>0</v>
      </c>
      <c r="AA1153" s="103">
        <f t="shared" si="492"/>
        <v>0</v>
      </c>
      <c r="AB1153" s="128" t="str">
        <f t="shared" si="496"/>
        <v/>
      </c>
      <c r="AC1153" s="128" t="e">
        <f t="shared" si="497"/>
        <v>#REF!</v>
      </c>
    </row>
    <row r="1154" spans="1:29" ht="50.1" customHeight="1">
      <c r="A1154" s="171"/>
      <c r="B1154" s="171"/>
      <c r="C1154" s="174"/>
      <c r="D1154" s="174"/>
      <c r="E1154" s="131"/>
      <c r="F1154" s="177"/>
      <c r="G1154" s="180"/>
      <c r="H1154" s="163"/>
      <c r="I1154" s="165"/>
      <c r="J1154" s="168"/>
      <c r="K1154" s="62"/>
      <c r="L1154" s="63"/>
      <c r="M1154" s="63"/>
      <c r="N1154" s="143"/>
      <c r="O1154" s="127"/>
      <c r="P1154" s="100"/>
      <c r="Q1154" s="63">
        <f t="shared" si="493"/>
        <v>0</v>
      </c>
      <c r="R1154" s="65"/>
      <c r="S1154" s="67"/>
      <c r="T1154" s="40"/>
      <c r="U1154" s="106">
        <f>IF(EXACT(O1154,Y1154),M1154,M1154*(1-'Расчет ПРЕДЗАКАЗ'!$D$10))</f>
        <v>0</v>
      </c>
      <c r="V1154" s="106">
        <f t="shared" si="494"/>
        <v>0</v>
      </c>
      <c r="W1154" s="106" t="e">
        <f>IF(EXACT(O1154,Y1154),M1154,M1154*(1-#REF!))</f>
        <v>#REF!</v>
      </c>
      <c r="X1154" s="106" t="e">
        <f t="shared" si="495"/>
        <v>#REF!</v>
      </c>
      <c r="Y1154" s="107" t="s">
        <v>72</v>
      </c>
      <c r="Z1154" s="103">
        <f t="shared" si="491"/>
        <v>0</v>
      </c>
      <c r="AA1154" s="103">
        <f t="shared" si="492"/>
        <v>0</v>
      </c>
      <c r="AB1154" s="128" t="str">
        <f t="shared" si="496"/>
        <v/>
      </c>
      <c r="AC1154" s="128" t="e">
        <f t="shared" si="497"/>
        <v>#REF!</v>
      </c>
    </row>
    <row r="1155" spans="1:29" ht="50.1" customHeight="1">
      <c r="A1155" s="171"/>
      <c r="B1155" s="171"/>
      <c r="C1155" s="174"/>
      <c r="D1155" s="174"/>
      <c r="E1155" s="131"/>
      <c r="F1155" s="177"/>
      <c r="G1155" s="180"/>
      <c r="H1155" s="163"/>
      <c r="I1155" s="165"/>
      <c r="J1155" s="168"/>
      <c r="K1155" s="62"/>
      <c r="L1155" s="63"/>
      <c r="M1155" s="63"/>
      <c r="N1155" s="65"/>
      <c r="O1155" s="127"/>
      <c r="P1155" s="100"/>
      <c r="Q1155" s="63">
        <f t="shared" si="493"/>
        <v>0</v>
      </c>
      <c r="R1155" s="65"/>
      <c r="S1155" s="67"/>
      <c r="T1155" s="40"/>
      <c r="U1155" s="106">
        <f>IF(EXACT(O1155,Y1155),M1155,M1155*(1-'Расчет ПРЕДЗАКАЗ'!$D$10))</f>
        <v>0</v>
      </c>
      <c r="V1155" s="106">
        <f t="shared" si="494"/>
        <v>0</v>
      </c>
      <c r="W1155" s="106" t="e">
        <f>IF(EXACT(O1155,Y1155),M1155,M1155*(1-#REF!))</f>
        <v>#REF!</v>
      </c>
      <c r="X1155" s="106" t="e">
        <f t="shared" si="495"/>
        <v>#REF!</v>
      </c>
      <c r="Y1155" s="107" t="s">
        <v>72</v>
      </c>
      <c r="Z1155" s="103">
        <f t="shared" si="491"/>
        <v>0</v>
      </c>
      <c r="AA1155" s="103">
        <f t="shared" si="492"/>
        <v>0</v>
      </c>
      <c r="AB1155" s="128" t="str">
        <f t="shared" si="496"/>
        <v/>
      </c>
      <c r="AC1155" s="128" t="e">
        <f t="shared" si="497"/>
        <v>#REF!</v>
      </c>
    </row>
    <row r="1156" spans="1:29" ht="50.1" customHeight="1">
      <c r="A1156" s="171"/>
      <c r="B1156" s="171"/>
      <c r="C1156" s="174"/>
      <c r="D1156" s="174"/>
      <c r="E1156" s="131"/>
      <c r="F1156" s="177"/>
      <c r="G1156" s="180"/>
      <c r="H1156" s="163"/>
      <c r="I1156" s="165"/>
      <c r="J1156" s="168"/>
      <c r="K1156" s="62"/>
      <c r="L1156" s="63"/>
      <c r="M1156" s="63"/>
      <c r="N1156" s="65"/>
      <c r="O1156" s="127"/>
      <c r="P1156" s="100"/>
      <c r="Q1156" s="63">
        <f t="shared" si="493"/>
        <v>0</v>
      </c>
      <c r="R1156" s="65"/>
      <c r="S1156" s="67"/>
      <c r="T1156" s="40"/>
      <c r="U1156" s="106">
        <f>IF(EXACT(O1156,Y1156),M1156,M1156*(1-'Расчет ПРЕДЗАКАЗ'!$D$10))</f>
        <v>0</v>
      </c>
      <c r="V1156" s="106">
        <f t="shared" si="494"/>
        <v>0</v>
      </c>
      <c r="W1156" s="106" t="e">
        <f>IF(EXACT(O1156,Y1156),M1156,M1156*(1-#REF!))</f>
        <v>#REF!</v>
      </c>
      <c r="X1156" s="106" t="e">
        <f t="shared" si="495"/>
        <v>#REF!</v>
      </c>
      <c r="Y1156" s="107" t="s">
        <v>72</v>
      </c>
      <c r="Z1156" s="103">
        <f t="shared" si="491"/>
        <v>0</v>
      </c>
      <c r="AA1156" s="103">
        <f t="shared" si="492"/>
        <v>0</v>
      </c>
      <c r="AB1156" s="128" t="str">
        <f t="shared" si="496"/>
        <v/>
      </c>
      <c r="AC1156" s="128" t="e">
        <f t="shared" si="497"/>
        <v>#REF!</v>
      </c>
    </row>
    <row r="1157" spans="1:29" ht="50.1" customHeight="1">
      <c r="A1157" s="171"/>
      <c r="B1157" s="171"/>
      <c r="C1157" s="174"/>
      <c r="D1157" s="174"/>
      <c r="E1157" s="131"/>
      <c r="F1157" s="177"/>
      <c r="G1157" s="180"/>
      <c r="H1157" s="163"/>
      <c r="I1157" s="165"/>
      <c r="J1157" s="168"/>
      <c r="K1157" s="62"/>
      <c r="L1157" s="63"/>
      <c r="M1157" s="63"/>
      <c r="N1157" s="65"/>
      <c r="O1157" s="127"/>
      <c r="P1157" s="100"/>
      <c r="Q1157" s="63">
        <f t="shared" si="493"/>
        <v>0</v>
      </c>
      <c r="R1157" s="65"/>
      <c r="S1157" s="67"/>
      <c r="T1157" s="40"/>
      <c r="U1157" s="106">
        <f>IF(EXACT(O1157,Y1157),M1157,M1157*(1-'Расчет ПРЕДЗАКАЗ'!$D$10))</f>
        <v>0</v>
      </c>
      <c r="V1157" s="106">
        <f t="shared" si="494"/>
        <v>0</v>
      </c>
      <c r="W1157" s="106" t="e">
        <f>IF(EXACT(O1157,Y1157),M1157,M1157*(1-#REF!))</f>
        <v>#REF!</v>
      </c>
      <c r="X1157" s="106" t="e">
        <f t="shared" si="495"/>
        <v>#REF!</v>
      </c>
      <c r="Y1157" s="107" t="s">
        <v>72</v>
      </c>
      <c r="Z1157" s="103">
        <f t="shared" si="491"/>
        <v>0</v>
      </c>
      <c r="AA1157" s="103">
        <f t="shared" si="492"/>
        <v>0</v>
      </c>
      <c r="AB1157" s="128" t="str">
        <f t="shared" si="496"/>
        <v/>
      </c>
      <c r="AC1157" s="128" t="e">
        <f t="shared" si="497"/>
        <v>#REF!</v>
      </c>
    </row>
    <row r="1158" spans="1:29" ht="50.1" customHeight="1">
      <c r="A1158" s="172"/>
      <c r="B1158" s="172"/>
      <c r="C1158" s="175"/>
      <c r="D1158" s="175"/>
      <c r="E1158" s="132"/>
      <c r="F1158" s="178"/>
      <c r="G1158" s="181"/>
      <c r="H1158" s="164"/>
      <c r="I1158" s="166"/>
      <c r="J1158" s="169"/>
      <c r="K1158" s="62"/>
      <c r="L1158" s="63"/>
      <c r="M1158" s="63"/>
      <c r="N1158" s="65"/>
      <c r="O1158" s="127"/>
      <c r="P1158" s="100"/>
      <c r="Q1158" s="63">
        <f t="shared" si="493"/>
        <v>0</v>
      </c>
      <c r="R1158" s="65"/>
      <c r="S1158" s="67"/>
      <c r="T1158" s="40"/>
      <c r="U1158" s="106">
        <f>IF(EXACT(O1158,Y1158),M1158,M1158*(1-'Расчет ПРЕДЗАКАЗ'!$D$10))</f>
        <v>0</v>
      </c>
      <c r="V1158" s="106">
        <f t="shared" si="494"/>
        <v>0</v>
      </c>
      <c r="W1158" s="106" t="e">
        <f>IF(EXACT(O1158,Y1158),M1158,M1158*(1-#REF!))</f>
        <v>#REF!</v>
      </c>
      <c r="X1158" s="106" t="e">
        <f t="shared" si="495"/>
        <v>#REF!</v>
      </c>
      <c r="Y1158" s="107" t="s">
        <v>72</v>
      </c>
      <c r="Z1158" s="103">
        <f t="shared" si="491"/>
        <v>0</v>
      </c>
      <c r="AA1158" s="103">
        <f t="shared" si="492"/>
        <v>0</v>
      </c>
      <c r="AB1158" s="128" t="str">
        <f t="shared" si="496"/>
        <v/>
      </c>
      <c r="AC1158" s="128" t="e">
        <f t="shared" si="497"/>
        <v>#REF!</v>
      </c>
    </row>
    <row r="1159" spans="1:29" ht="11.25" customHeight="1" thickBot="1"/>
    <row r="1160" spans="1:29" ht="50.1" customHeight="1">
      <c r="A1160" s="170">
        <v>303</v>
      </c>
      <c r="B1160" s="170" t="s">
        <v>2612</v>
      </c>
      <c r="C1160" s="173" t="s">
        <v>2613</v>
      </c>
      <c r="D1160" s="173" t="s">
        <v>77</v>
      </c>
      <c r="E1160" s="130"/>
      <c r="F1160" s="176" t="s">
        <v>2614</v>
      </c>
      <c r="G1160" s="179" t="s">
        <v>792</v>
      </c>
      <c r="H1160" s="162" t="s">
        <v>2615</v>
      </c>
      <c r="I1160" s="162" t="s">
        <v>2616</v>
      </c>
      <c r="J1160" s="167" t="s">
        <v>19</v>
      </c>
      <c r="K1160" s="62" t="s">
        <v>843</v>
      </c>
      <c r="L1160" s="63">
        <v>6550</v>
      </c>
      <c r="M1160" s="63">
        <v>4090</v>
      </c>
      <c r="N1160" s="142" t="s">
        <v>2617</v>
      </c>
      <c r="O1160" s="127"/>
      <c r="P1160" s="100"/>
      <c r="Q1160" s="63">
        <f>P1160*M1160</f>
        <v>0</v>
      </c>
      <c r="R1160" s="64"/>
      <c r="S1160" s="67">
        <v>6</v>
      </c>
      <c r="T1160" s="39"/>
      <c r="U1160" s="106">
        <f>IF(EXACT(O1160,Y1160),M1160,M1160*(1-'Расчет ПРЕДЗАКАЗ'!$D$10))</f>
        <v>4008.2</v>
      </c>
      <c r="V1160" s="106">
        <f>P1160*U1160</f>
        <v>0</v>
      </c>
      <c r="W1160" s="106" t="e">
        <f>IF(EXACT(O1160,Y1160),M1160,M1160*(1-#REF!))</f>
        <v>#REF!</v>
      </c>
      <c r="X1160" s="123" t="e">
        <f>P1160*W1160</f>
        <v>#REF!</v>
      </c>
      <c r="Y1160" s="124" t="s">
        <v>72</v>
      </c>
      <c r="Z1160" s="103">
        <f t="shared" ref="Z1160:Z1174" si="498">IF(EXACT(O1160,Y1160),Q1160,0)</f>
        <v>0</v>
      </c>
      <c r="AA1160" s="103">
        <f t="shared" ref="AA1160:AA1174" si="499">IF(Z1160=0,Q1160,0)</f>
        <v>0</v>
      </c>
      <c r="AB1160" s="128">
        <f>IF(U1160=0,"",L1160/U1160-1)</f>
        <v>0.63414999251534354</v>
      </c>
      <c r="AC1160" s="128" t="e">
        <f>IF(W1160=0,"",L1160/W1160-1)</f>
        <v>#REF!</v>
      </c>
    </row>
    <row r="1161" spans="1:29" ht="50.1" customHeight="1">
      <c r="A1161" s="171"/>
      <c r="B1161" s="171"/>
      <c r="C1161" s="174"/>
      <c r="D1161" s="174"/>
      <c r="E1161" s="131"/>
      <c r="F1161" s="177"/>
      <c r="G1161" s="180"/>
      <c r="H1161" s="163"/>
      <c r="I1161" s="165"/>
      <c r="J1161" s="168"/>
      <c r="K1161" s="62" t="s">
        <v>845</v>
      </c>
      <c r="L1161" s="63">
        <v>6550</v>
      </c>
      <c r="M1161" s="63">
        <v>4090</v>
      </c>
      <c r="N1161" s="142" t="s">
        <v>2618</v>
      </c>
      <c r="O1161" s="127"/>
      <c r="P1161" s="100"/>
      <c r="Q1161" s="63">
        <f t="shared" ref="Q1161:Q1174" si="500">P1161*M1161</f>
        <v>0</v>
      </c>
      <c r="R1161" s="64"/>
      <c r="S1161" s="67">
        <v>27</v>
      </c>
      <c r="T1161" s="39"/>
      <c r="U1161" s="106">
        <f>IF(EXACT(O1161,Y1161),M1161,M1161*(1-'Расчет ПРЕДЗАКАЗ'!$D$10))</f>
        <v>4008.2</v>
      </c>
      <c r="V1161" s="106">
        <f t="shared" ref="V1161:V1174" si="501">P1161*U1161</f>
        <v>0</v>
      </c>
      <c r="W1161" s="106" t="e">
        <f>IF(EXACT(O1161,Y1161),M1161,M1161*(1-#REF!))</f>
        <v>#REF!</v>
      </c>
      <c r="X1161" s="106" t="e">
        <f t="shared" ref="X1161:X1174" si="502">P1161*W1161</f>
        <v>#REF!</v>
      </c>
      <c r="Y1161" s="107" t="s">
        <v>72</v>
      </c>
      <c r="Z1161" s="103">
        <f t="shared" si="498"/>
        <v>0</v>
      </c>
      <c r="AA1161" s="103">
        <f t="shared" si="499"/>
        <v>0</v>
      </c>
      <c r="AB1161" s="128">
        <f t="shared" ref="AB1161:AB1174" si="503">IF(U1161=0,"",L1161/U1161-1)</f>
        <v>0.63414999251534354</v>
      </c>
      <c r="AC1161" s="128" t="e">
        <f t="shared" ref="AC1161:AC1174" si="504">IF(W1161=0,"",L1161/W1161-1)</f>
        <v>#REF!</v>
      </c>
    </row>
    <row r="1162" spans="1:29" ht="50.1" customHeight="1">
      <c r="A1162" s="171"/>
      <c r="B1162" s="171"/>
      <c r="C1162" s="174"/>
      <c r="D1162" s="174"/>
      <c r="E1162" s="131"/>
      <c r="F1162" s="177"/>
      <c r="G1162" s="180"/>
      <c r="H1162" s="163"/>
      <c r="I1162" s="165"/>
      <c r="J1162" s="168"/>
      <c r="K1162" s="62" t="s">
        <v>826</v>
      </c>
      <c r="L1162" s="63">
        <v>6550</v>
      </c>
      <c r="M1162" s="63">
        <v>4090</v>
      </c>
      <c r="N1162" s="142" t="s">
        <v>2619</v>
      </c>
      <c r="O1162" s="127"/>
      <c r="P1162" s="100"/>
      <c r="Q1162" s="63">
        <f t="shared" si="500"/>
        <v>0</v>
      </c>
      <c r="R1162" s="64"/>
      <c r="S1162" s="67">
        <v>80</v>
      </c>
      <c r="T1162" s="39"/>
      <c r="U1162" s="106">
        <f>IF(EXACT(O1162,Y1162),M1162,M1162*(1-'Расчет ПРЕДЗАКАЗ'!$D$10))</f>
        <v>4008.2</v>
      </c>
      <c r="V1162" s="106">
        <f t="shared" si="501"/>
        <v>0</v>
      </c>
      <c r="W1162" s="106" t="e">
        <f>IF(EXACT(O1162,Y1162),M1162,M1162*(1-#REF!))</f>
        <v>#REF!</v>
      </c>
      <c r="X1162" s="106" t="e">
        <f t="shared" si="502"/>
        <v>#REF!</v>
      </c>
      <c r="Y1162" s="107" t="s">
        <v>72</v>
      </c>
      <c r="Z1162" s="103">
        <f t="shared" si="498"/>
        <v>0</v>
      </c>
      <c r="AA1162" s="103">
        <f t="shared" si="499"/>
        <v>0</v>
      </c>
      <c r="AB1162" s="128">
        <f t="shared" si="503"/>
        <v>0.63414999251534354</v>
      </c>
      <c r="AC1162" s="128" t="e">
        <f t="shared" si="504"/>
        <v>#REF!</v>
      </c>
    </row>
    <row r="1163" spans="1:29" ht="50.1" customHeight="1">
      <c r="A1163" s="171"/>
      <c r="B1163" s="171"/>
      <c r="C1163" s="174"/>
      <c r="D1163" s="174"/>
      <c r="E1163" s="131"/>
      <c r="F1163" s="177"/>
      <c r="G1163" s="180"/>
      <c r="H1163" s="163"/>
      <c r="I1163" s="165"/>
      <c r="J1163" s="168"/>
      <c r="K1163" s="62" t="s">
        <v>828</v>
      </c>
      <c r="L1163" s="63">
        <v>6550</v>
      </c>
      <c r="M1163" s="63">
        <v>4090</v>
      </c>
      <c r="N1163" s="142" t="s">
        <v>2620</v>
      </c>
      <c r="O1163" s="127"/>
      <c r="P1163" s="100"/>
      <c r="Q1163" s="63">
        <f t="shared" si="500"/>
        <v>0</v>
      </c>
      <c r="R1163" s="64"/>
      <c r="S1163" s="67">
        <v>88</v>
      </c>
      <c r="T1163" s="39"/>
      <c r="U1163" s="106">
        <f>IF(EXACT(O1163,Y1163),M1163,M1163*(1-'Расчет ПРЕДЗАКАЗ'!$D$10))</f>
        <v>4008.2</v>
      </c>
      <c r="V1163" s="106">
        <f t="shared" si="501"/>
        <v>0</v>
      </c>
      <c r="W1163" s="106" t="e">
        <f>IF(EXACT(O1163,Y1163),M1163,M1163*(1-#REF!))</f>
        <v>#REF!</v>
      </c>
      <c r="X1163" s="106" t="e">
        <f t="shared" si="502"/>
        <v>#REF!</v>
      </c>
      <c r="Y1163" s="107" t="s">
        <v>72</v>
      </c>
      <c r="Z1163" s="103">
        <f t="shared" si="498"/>
        <v>0</v>
      </c>
      <c r="AA1163" s="103">
        <f t="shared" si="499"/>
        <v>0</v>
      </c>
      <c r="AB1163" s="128">
        <f t="shared" si="503"/>
        <v>0.63414999251534354</v>
      </c>
      <c r="AC1163" s="128" t="e">
        <f t="shared" si="504"/>
        <v>#REF!</v>
      </c>
    </row>
    <row r="1164" spans="1:29" ht="50.1" customHeight="1">
      <c r="A1164" s="171"/>
      <c r="B1164" s="171"/>
      <c r="C1164" s="174"/>
      <c r="D1164" s="174"/>
      <c r="E1164" s="131"/>
      <c r="F1164" s="177"/>
      <c r="G1164" s="180"/>
      <c r="H1164" s="163"/>
      <c r="I1164" s="165"/>
      <c r="J1164" s="168"/>
      <c r="K1164" s="62" t="s">
        <v>1467</v>
      </c>
      <c r="L1164" s="63">
        <v>6550</v>
      </c>
      <c r="M1164" s="63">
        <v>4090</v>
      </c>
      <c r="N1164" s="142" t="s">
        <v>2621</v>
      </c>
      <c r="O1164" s="127"/>
      <c r="P1164" s="100"/>
      <c r="Q1164" s="63">
        <f t="shared" si="500"/>
        <v>0</v>
      </c>
      <c r="R1164" s="64"/>
      <c r="S1164" s="67">
        <v>32</v>
      </c>
      <c r="T1164" s="39"/>
      <c r="U1164" s="106">
        <f>IF(EXACT(O1164,Y1164),M1164,M1164*(1-'Расчет ПРЕДЗАКАЗ'!$D$10))</f>
        <v>4008.2</v>
      </c>
      <c r="V1164" s="106">
        <f t="shared" si="501"/>
        <v>0</v>
      </c>
      <c r="W1164" s="106" t="e">
        <f>IF(EXACT(O1164,Y1164),M1164,M1164*(1-#REF!))</f>
        <v>#REF!</v>
      </c>
      <c r="X1164" s="106" t="e">
        <f t="shared" si="502"/>
        <v>#REF!</v>
      </c>
      <c r="Y1164" s="107" t="s">
        <v>72</v>
      </c>
      <c r="Z1164" s="103">
        <f t="shared" si="498"/>
        <v>0</v>
      </c>
      <c r="AA1164" s="103">
        <f t="shared" si="499"/>
        <v>0</v>
      </c>
      <c r="AB1164" s="128">
        <f t="shared" si="503"/>
        <v>0.63414999251534354</v>
      </c>
      <c r="AC1164" s="128" t="e">
        <f t="shared" si="504"/>
        <v>#REF!</v>
      </c>
    </row>
    <row r="1165" spans="1:29" ht="50.1" customHeight="1">
      <c r="A1165" s="171"/>
      <c r="B1165" s="171"/>
      <c r="C1165" s="174"/>
      <c r="D1165" s="174"/>
      <c r="E1165" s="131"/>
      <c r="F1165" s="177"/>
      <c r="G1165" s="180"/>
      <c r="H1165" s="163"/>
      <c r="I1165" s="165"/>
      <c r="J1165" s="168"/>
      <c r="K1165" s="62" t="s">
        <v>1469</v>
      </c>
      <c r="L1165" s="63">
        <v>6550</v>
      </c>
      <c r="M1165" s="63">
        <v>4090</v>
      </c>
      <c r="N1165" s="142" t="s">
        <v>2622</v>
      </c>
      <c r="O1165" s="127"/>
      <c r="P1165" s="100"/>
      <c r="Q1165" s="63">
        <f t="shared" si="500"/>
        <v>0</v>
      </c>
      <c r="R1165" s="64"/>
      <c r="S1165" s="67">
        <v>10</v>
      </c>
      <c r="T1165" s="39"/>
      <c r="U1165" s="106">
        <f>IF(EXACT(O1165,Y1165),M1165,M1165*(1-'Расчет ПРЕДЗАКАЗ'!$D$10))</f>
        <v>4008.2</v>
      </c>
      <c r="V1165" s="106">
        <f t="shared" si="501"/>
        <v>0</v>
      </c>
      <c r="W1165" s="106" t="e">
        <f>IF(EXACT(O1165,Y1165),M1165,M1165*(1-#REF!))</f>
        <v>#REF!</v>
      </c>
      <c r="X1165" s="106" t="e">
        <f t="shared" si="502"/>
        <v>#REF!</v>
      </c>
      <c r="Y1165" s="107" t="s">
        <v>72</v>
      </c>
      <c r="Z1165" s="103">
        <f t="shared" si="498"/>
        <v>0</v>
      </c>
      <c r="AA1165" s="103">
        <f t="shared" si="499"/>
        <v>0</v>
      </c>
      <c r="AB1165" s="128">
        <f t="shared" si="503"/>
        <v>0.63414999251534354</v>
      </c>
      <c r="AC1165" s="128" t="e">
        <f t="shared" si="504"/>
        <v>#REF!</v>
      </c>
    </row>
    <row r="1166" spans="1:29" ht="50.1" customHeight="1">
      <c r="A1166" s="171"/>
      <c r="B1166" s="171"/>
      <c r="C1166" s="174"/>
      <c r="D1166" s="174"/>
      <c r="E1166" s="131"/>
      <c r="F1166" s="177"/>
      <c r="G1166" s="180"/>
      <c r="H1166" s="163"/>
      <c r="I1166" s="165"/>
      <c r="J1166" s="168"/>
      <c r="K1166" s="62"/>
      <c r="L1166" s="63"/>
      <c r="M1166" s="63"/>
      <c r="N1166" s="142"/>
      <c r="O1166" s="127"/>
      <c r="P1166" s="100"/>
      <c r="Q1166" s="63">
        <f t="shared" si="500"/>
        <v>0</v>
      </c>
      <c r="R1166" s="64"/>
      <c r="S1166" s="67"/>
      <c r="T1166" s="39"/>
      <c r="U1166" s="106">
        <f>IF(EXACT(O1166,Y1166),M1166,M1166*(1-'Расчет ПРЕДЗАКАЗ'!$D$10))</f>
        <v>0</v>
      </c>
      <c r="V1166" s="106">
        <f t="shared" si="501"/>
        <v>0</v>
      </c>
      <c r="W1166" s="106" t="e">
        <f>IF(EXACT(O1166,Y1166),M1166,M1166*(1-#REF!))</f>
        <v>#REF!</v>
      </c>
      <c r="X1166" s="106" t="e">
        <f t="shared" si="502"/>
        <v>#REF!</v>
      </c>
      <c r="Y1166" s="107" t="s">
        <v>72</v>
      </c>
      <c r="Z1166" s="103">
        <f t="shared" si="498"/>
        <v>0</v>
      </c>
      <c r="AA1166" s="103">
        <f t="shared" si="499"/>
        <v>0</v>
      </c>
      <c r="AB1166" s="128" t="str">
        <f t="shared" si="503"/>
        <v/>
      </c>
      <c r="AC1166" s="128" t="e">
        <f t="shared" si="504"/>
        <v>#REF!</v>
      </c>
    </row>
    <row r="1167" spans="1:29" ht="50.1" customHeight="1">
      <c r="A1167" s="171"/>
      <c r="B1167" s="171"/>
      <c r="C1167" s="174"/>
      <c r="D1167" s="174"/>
      <c r="E1167" s="131"/>
      <c r="F1167" s="177"/>
      <c r="G1167" s="180"/>
      <c r="H1167" s="163"/>
      <c r="I1167" s="165"/>
      <c r="J1167" s="168"/>
      <c r="K1167" s="62"/>
      <c r="L1167" s="63"/>
      <c r="M1167" s="63"/>
      <c r="N1167" s="142"/>
      <c r="O1167" s="127"/>
      <c r="P1167" s="100"/>
      <c r="Q1167" s="63">
        <f t="shared" si="500"/>
        <v>0</v>
      </c>
      <c r="R1167" s="64"/>
      <c r="S1167" s="67"/>
      <c r="T1167" s="39"/>
      <c r="U1167" s="106">
        <f>IF(EXACT(O1167,Y1167),M1167,M1167*(1-'Расчет ПРЕДЗАКАЗ'!$D$10))</f>
        <v>0</v>
      </c>
      <c r="V1167" s="106">
        <f t="shared" si="501"/>
        <v>0</v>
      </c>
      <c r="W1167" s="106" t="e">
        <f>IF(EXACT(O1167,Y1167),M1167,M1167*(1-#REF!))</f>
        <v>#REF!</v>
      </c>
      <c r="X1167" s="106" t="e">
        <f t="shared" si="502"/>
        <v>#REF!</v>
      </c>
      <c r="Y1167" s="107" t="s">
        <v>72</v>
      </c>
      <c r="Z1167" s="103">
        <f t="shared" si="498"/>
        <v>0</v>
      </c>
      <c r="AA1167" s="103">
        <f t="shared" si="499"/>
        <v>0</v>
      </c>
      <c r="AB1167" s="128" t="str">
        <f t="shared" si="503"/>
        <v/>
      </c>
      <c r="AC1167" s="128" t="e">
        <f t="shared" si="504"/>
        <v>#REF!</v>
      </c>
    </row>
    <row r="1168" spans="1:29" ht="50.1" customHeight="1">
      <c r="A1168" s="171"/>
      <c r="B1168" s="171"/>
      <c r="C1168" s="174"/>
      <c r="D1168" s="174"/>
      <c r="E1168" s="131"/>
      <c r="F1168" s="177"/>
      <c r="G1168" s="180"/>
      <c r="H1168" s="163"/>
      <c r="I1168" s="165"/>
      <c r="J1168" s="168"/>
      <c r="K1168" s="62"/>
      <c r="L1168" s="63"/>
      <c r="M1168" s="63"/>
      <c r="N1168" s="142"/>
      <c r="O1168" s="127"/>
      <c r="P1168" s="100"/>
      <c r="Q1168" s="63">
        <f t="shared" si="500"/>
        <v>0</v>
      </c>
      <c r="R1168" s="64"/>
      <c r="S1168" s="67"/>
      <c r="T1168" s="39"/>
      <c r="U1168" s="106">
        <f>IF(EXACT(O1168,Y1168),M1168,M1168*(1-'Расчет ПРЕДЗАКАЗ'!$D$10))</f>
        <v>0</v>
      </c>
      <c r="V1168" s="106">
        <f t="shared" si="501"/>
        <v>0</v>
      </c>
      <c r="W1168" s="106" t="e">
        <f>IF(EXACT(O1168,Y1168),M1168,M1168*(1-#REF!))</f>
        <v>#REF!</v>
      </c>
      <c r="X1168" s="106" t="e">
        <f t="shared" si="502"/>
        <v>#REF!</v>
      </c>
      <c r="Y1168" s="107" t="s">
        <v>72</v>
      </c>
      <c r="Z1168" s="103">
        <f t="shared" si="498"/>
        <v>0</v>
      </c>
      <c r="AA1168" s="103">
        <f t="shared" si="499"/>
        <v>0</v>
      </c>
      <c r="AB1168" s="128" t="str">
        <f t="shared" si="503"/>
        <v/>
      </c>
      <c r="AC1168" s="128" t="e">
        <f t="shared" si="504"/>
        <v>#REF!</v>
      </c>
    </row>
    <row r="1169" spans="1:29" ht="50.1" customHeight="1">
      <c r="A1169" s="171"/>
      <c r="B1169" s="171"/>
      <c r="C1169" s="174"/>
      <c r="D1169" s="174"/>
      <c r="E1169" s="131"/>
      <c r="F1169" s="177"/>
      <c r="G1169" s="180"/>
      <c r="H1169" s="163"/>
      <c r="I1169" s="165"/>
      <c r="J1169" s="168"/>
      <c r="K1169" s="62"/>
      <c r="L1169" s="63"/>
      <c r="M1169" s="63"/>
      <c r="N1169" s="143"/>
      <c r="O1169" s="127"/>
      <c r="P1169" s="100"/>
      <c r="Q1169" s="63">
        <f t="shared" si="500"/>
        <v>0</v>
      </c>
      <c r="R1169" s="65"/>
      <c r="S1169" s="67"/>
      <c r="T1169" s="40"/>
      <c r="U1169" s="106">
        <f>IF(EXACT(O1169,Y1169),M1169,M1169*(1-'Расчет ПРЕДЗАКАЗ'!$D$10))</f>
        <v>0</v>
      </c>
      <c r="V1169" s="106">
        <f t="shared" si="501"/>
        <v>0</v>
      </c>
      <c r="W1169" s="106" t="e">
        <f>IF(EXACT(O1169,Y1169),M1169,M1169*(1-#REF!))</f>
        <v>#REF!</v>
      </c>
      <c r="X1169" s="106" t="e">
        <f t="shared" si="502"/>
        <v>#REF!</v>
      </c>
      <c r="Y1169" s="107" t="s">
        <v>72</v>
      </c>
      <c r="Z1169" s="103">
        <f t="shared" si="498"/>
        <v>0</v>
      </c>
      <c r="AA1169" s="103">
        <f t="shared" si="499"/>
        <v>0</v>
      </c>
      <c r="AB1169" s="128" t="str">
        <f t="shared" si="503"/>
        <v/>
      </c>
      <c r="AC1169" s="128" t="e">
        <f t="shared" si="504"/>
        <v>#REF!</v>
      </c>
    </row>
    <row r="1170" spans="1:29" ht="50.1" customHeight="1">
      <c r="A1170" s="171"/>
      <c r="B1170" s="171"/>
      <c r="C1170" s="174"/>
      <c r="D1170" s="174"/>
      <c r="E1170" s="131"/>
      <c r="F1170" s="177"/>
      <c r="G1170" s="180"/>
      <c r="H1170" s="163"/>
      <c r="I1170" s="165"/>
      <c r="J1170" s="168"/>
      <c r="K1170" s="62"/>
      <c r="L1170" s="63"/>
      <c r="M1170" s="63"/>
      <c r="N1170" s="143"/>
      <c r="O1170" s="127"/>
      <c r="P1170" s="100"/>
      <c r="Q1170" s="63">
        <f t="shared" si="500"/>
        <v>0</v>
      </c>
      <c r="R1170" s="65"/>
      <c r="S1170" s="67"/>
      <c r="T1170" s="40"/>
      <c r="U1170" s="106">
        <f>IF(EXACT(O1170,Y1170),M1170,M1170*(1-'Расчет ПРЕДЗАКАЗ'!$D$10))</f>
        <v>0</v>
      </c>
      <c r="V1170" s="106">
        <f t="shared" si="501"/>
        <v>0</v>
      </c>
      <c r="W1170" s="106" t="e">
        <f>IF(EXACT(O1170,Y1170),M1170,M1170*(1-#REF!))</f>
        <v>#REF!</v>
      </c>
      <c r="X1170" s="106" t="e">
        <f t="shared" si="502"/>
        <v>#REF!</v>
      </c>
      <c r="Y1170" s="107" t="s">
        <v>72</v>
      </c>
      <c r="Z1170" s="103">
        <f t="shared" si="498"/>
        <v>0</v>
      </c>
      <c r="AA1170" s="103">
        <f t="shared" si="499"/>
        <v>0</v>
      </c>
      <c r="AB1170" s="128" t="str">
        <f t="shared" si="503"/>
        <v/>
      </c>
      <c r="AC1170" s="128" t="e">
        <f t="shared" si="504"/>
        <v>#REF!</v>
      </c>
    </row>
    <row r="1171" spans="1:29" ht="50.1" customHeight="1">
      <c r="A1171" s="171"/>
      <c r="B1171" s="171"/>
      <c r="C1171" s="174"/>
      <c r="D1171" s="174"/>
      <c r="E1171" s="131"/>
      <c r="F1171" s="177"/>
      <c r="G1171" s="180"/>
      <c r="H1171" s="163"/>
      <c r="I1171" s="165"/>
      <c r="J1171" s="168"/>
      <c r="K1171" s="62"/>
      <c r="L1171" s="63"/>
      <c r="M1171" s="63"/>
      <c r="N1171" s="65"/>
      <c r="O1171" s="127"/>
      <c r="P1171" s="100"/>
      <c r="Q1171" s="63">
        <f t="shared" si="500"/>
        <v>0</v>
      </c>
      <c r="R1171" s="65"/>
      <c r="S1171" s="67"/>
      <c r="T1171" s="40"/>
      <c r="U1171" s="106">
        <f>IF(EXACT(O1171,Y1171),M1171,M1171*(1-'Расчет ПРЕДЗАКАЗ'!$D$10))</f>
        <v>0</v>
      </c>
      <c r="V1171" s="106">
        <f t="shared" si="501"/>
        <v>0</v>
      </c>
      <c r="W1171" s="106" t="e">
        <f>IF(EXACT(O1171,Y1171),M1171,M1171*(1-#REF!))</f>
        <v>#REF!</v>
      </c>
      <c r="X1171" s="106" t="e">
        <f t="shared" si="502"/>
        <v>#REF!</v>
      </c>
      <c r="Y1171" s="107" t="s">
        <v>72</v>
      </c>
      <c r="Z1171" s="103">
        <f t="shared" si="498"/>
        <v>0</v>
      </c>
      <c r="AA1171" s="103">
        <f t="shared" si="499"/>
        <v>0</v>
      </c>
      <c r="AB1171" s="128" t="str">
        <f t="shared" si="503"/>
        <v/>
      </c>
      <c r="AC1171" s="128" t="e">
        <f t="shared" si="504"/>
        <v>#REF!</v>
      </c>
    </row>
    <row r="1172" spans="1:29" ht="50.1" customHeight="1">
      <c r="A1172" s="171"/>
      <c r="B1172" s="171"/>
      <c r="C1172" s="174"/>
      <c r="D1172" s="174"/>
      <c r="E1172" s="131"/>
      <c r="F1172" s="177"/>
      <c r="G1172" s="180"/>
      <c r="H1172" s="163"/>
      <c r="I1172" s="165"/>
      <c r="J1172" s="168"/>
      <c r="K1172" s="62"/>
      <c r="L1172" s="63"/>
      <c r="M1172" s="63"/>
      <c r="N1172" s="65"/>
      <c r="O1172" s="127"/>
      <c r="P1172" s="100"/>
      <c r="Q1172" s="63">
        <f t="shared" si="500"/>
        <v>0</v>
      </c>
      <c r="R1172" s="65"/>
      <c r="S1172" s="67"/>
      <c r="T1172" s="40"/>
      <c r="U1172" s="106">
        <f>IF(EXACT(O1172,Y1172),M1172,M1172*(1-'Расчет ПРЕДЗАКАЗ'!$D$10))</f>
        <v>0</v>
      </c>
      <c r="V1172" s="106">
        <f t="shared" si="501"/>
        <v>0</v>
      </c>
      <c r="W1172" s="106" t="e">
        <f>IF(EXACT(O1172,Y1172),M1172,M1172*(1-#REF!))</f>
        <v>#REF!</v>
      </c>
      <c r="X1172" s="106" t="e">
        <f t="shared" si="502"/>
        <v>#REF!</v>
      </c>
      <c r="Y1172" s="107" t="s">
        <v>72</v>
      </c>
      <c r="Z1172" s="103">
        <f t="shared" si="498"/>
        <v>0</v>
      </c>
      <c r="AA1172" s="103">
        <f t="shared" si="499"/>
        <v>0</v>
      </c>
      <c r="AB1172" s="128" t="str">
        <f t="shared" si="503"/>
        <v/>
      </c>
      <c r="AC1172" s="128" t="e">
        <f t="shared" si="504"/>
        <v>#REF!</v>
      </c>
    </row>
    <row r="1173" spans="1:29" ht="50.1" customHeight="1">
      <c r="A1173" s="171"/>
      <c r="B1173" s="171"/>
      <c r="C1173" s="174"/>
      <c r="D1173" s="174"/>
      <c r="E1173" s="131"/>
      <c r="F1173" s="177"/>
      <c r="G1173" s="180"/>
      <c r="H1173" s="163"/>
      <c r="I1173" s="165"/>
      <c r="J1173" s="168"/>
      <c r="K1173" s="62"/>
      <c r="L1173" s="63"/>
      <c r="M1173" s="63"/>
      <c r="N1173" s="65"/>
      <c r="O1173" s="127"/>
      <c r="P1173" s="100"/>
      <c r="Q1173" s="63">
        <f t="shared" si="500"/>
        <v>0</v>
      </c>
      <c r="R1173" s="65"/>
      <c r="S1173" s="67"/>
      <c r="T1173" s="40"/>
      <c r="U1173" s="106">
        <f>IF(EXACT(O1173,Y1173),M1173,M1173*(1-'Расчет ПРЕДЗАКАЗ'!$D$10))</f>
        <v>0</v>
      </c>
      <c r="V1173" s="106">
        <f t="shared" si="501"/>
        <v>0</v>
      </c>
      <c r="W1173" s="106" t="e">
        <f>IF(EXACT(O1173,Y1173),M1173,M1173*(1-#REF!))</f>
        <v>#REF!</v>
      </c>
      <c r="X1173" s="106" t="e">
        <f t="shared" si="502"/>
        <v>#REF!</v>
      </c>
      <c r="Y1173" s="107" t="s">
        <v>72</v>
      </c>
      <c r="Z1173" s="103">
        <f t="shared" si="498"/>
        <v>0</v>
      </c>
      <c r="AA1173" s="103">
        <f t="shared" si="499"/>
        <v>0</v>
      </c>
      <c r="AB1173" s="128" t="str">
        <f t="shared" si="503"/>
        <v/>
      </c>
      <c r="AC1173" s="128" t="e">
        <f t="shared" si="504"/>
        <v>#REF!</v>
      </c>
    </row>
    <row r="1174" spans="1:29" ht="50.1" customHeight="1">
      <c r="A1174" s="172"/>
      <c r="B1174" s="172"/>
      <c r="C1174" s="175"/>
      <c r="D1174" s="175"/>
      <c r="E1174" s="132"/>
      <c r="F1174" s="178"/>
      <c r="G1174" s="181"/>
      <c r="H1174" s="164"/>
      <c r="I1174" s="166"/>
      <c r="J1174" s="169"/>
      <c r="K1174" s="62"/>
      <c r="L1174" s="63"/>
      <c r="M1174" s="63"/>
      <c r="N1174" s="65"/>
      <c r="O1174" s="127"/>
      <c r="P1174" s="100"/>
      <c r="Q1174" s="63">
        <f t="shared" si="500"/>
        <v>0</v>
      </c>
      <c r="R1174" s="65"/>
      <c r="S1174" s="67"/>
      <c r="T1174" s="40"/>
      <c r="U1174" s="106">
        <f>IF(EXACT(O1174,Y1174),M1174,M1174*(1-'Расчет ПРЕДЗАКАЗ'!$D$10))</f>
        <v>0</v>
      </c>
      <c r="V1174" s="106">
        <f t="shared" si="501"/>
        <v>0</v>
      </c>
      <c r="W1174" s="106" t="e">
        <f>IF(EXACT(O1174,Y1174),M1174,M1174*(1-#REF!))</f>
        <v>#REF!</v>
      </c>
      <c r="X1174" s="106" t="e">
        <f t="shared" si="502"/>
        <v>#REF!</v>
      </c>
      <c r="Y1174" s="107" t="s">
        <v>72</v>
      </c>
      <c r="Z1174" s="103">
        <f t="shared" si="498"/>
        <v>0</v>
      </c>
      <c r="AA1174" s="103">
        <f t="shared" si="499"/>
        <v>0</v>
      </c>
      <c r="AB1174" s="128" t="str">
        <f t="shared" si="503"/>
        <v/>
      </c>
      <c r="AC1174" s="128" t="e">
        <f t="shared" si="504"/>
        <v>#REF!</v>
      </c>
    </row>
    <row r="1175" spans="1:29" ht="11.25" customHeight="1" thickBot="1"/>
    <row r="1176" spans="1:29" ht="50.1" customHeight="1">
      <c r="A1176" s="170">
        <v>304</v>
      </c>
      <c r="B1176" s="170" t="s">
        <v>2623</v>
      </c>
      <c r="C1176" s="173" t="s">
        <v>2624</v>
      </c>
      <c r="D1176" s="173" t="s">
        <v>77</v>
      </c>
      <c r="E1176" s="130"/>
      <c r="F1176" s="176" t="s">
        <v>1549</v>
      </c>
      <c r="G1176" s="179" t="s">
        <v>1942</v>
      </c>
      <c r="H1176" s="162" t="s">
        <v>2625</v>
      </c>
      <c r="I1176" s="162" t="s">
        <v>2626</v>
      </c>
      <c r="J1176" s="167" t="s">
        <v>19</v>
      </c>
      <c r="K1176" s="62" t="s">
        <v>843</v>
      </c>
      <c r="L1176" s="63">
        <v>7260</v>
      </c>
      <c r="M1176" s="63">
        <v>4536</v>
      </c>
      <c r="N1176" s="142" t="s">
        <v>2627</v>
      </c>
      <c r="O1176" s="127" t="s">
        <v>72</v>
      </c>
      <c r="P1176" s="100"/>
      <c r="Q1176" s="63">
        <f>P1176*M1176</f>
        <v>0</v>
      </c>
      <c r="R1176" s="64"/>
      <c r="S1176" s="67">
        <v>8</v>
      </c>
      <c r="T1176" s="39"/>
      <c r="U1176" s="106">
        <f>IF(EXACT(O1176,Y1176),M1176,M1176*(1-'Расчет ПРЕДЗАКАЗ'!$D$10))</f>
        <v>4536</v>
      </c>
      <c r="V1176" s="106">
        <f>P1176*U1176</f>
        <v>0</v>
      </c>
      <c r="W1176" s="106">
        <f>IF(EXACT(O1176,Y1176),M1176,M1176*(1-#REF!))</f>
        <v>4536</v>
      </c>
      <c r="X1176" s="123">
        <f>P1176*W1176</f>
        <v>0</v>
      </c>
      <c r="Y1176" s="124" t="s">
        <v>72</v>
      </c>
      <c r="Z1176" s="103">
        <f t="shared" ref="Z1176:Z1190" si="505">IF(EXACT(O1176,Y1176),Q1176,0)</f>
        <v>0</v>
      </c>
      <c r="AA1176" s="103">
        <f t="shared" ref="AA1176:AA1190" si="506">IF(Z1176=0,Q1176,0)</f>
        <v>0</v>
      </c>
      <c r="AB1176" s="128">
        <f>IF(U1176=0,"",L1176/U1176-1)</f>
        <v>0.60052910052910047</v>
      </c>
      <c r="AC1176" s="128">
        <f>IF(W1176=0,"",L1176/W1176-1)</f>
        <v>0.60052910052910047</v>
      </c>
    </row>
    <row r="1177" spans="1:29" ht="50.1" customHeight="1">
      <c r="A1177" s="171"/>
      <c r="B1177" s="171"/>
      <c r="C1177" s="174"/>
      <c r="D1177" s="174"/>
      <c r="E1177" s="131"/>
      <c r="F1177" s="177"/>
      <c r="G1177" s="180"/>
      <c r="H1177" s="163"/>
      <c r="I1177" s="165"/>
      <c r="J1177" s="168"/>
      <c r="K1177" s="62" t="s">
        <v>845</v>
      </c>
      <c r="L1177" s="63">
        <v>7260</v>
      </c>
      <c r="M1177" s="63">
        <v>4536</v>
      </c>
      <c r="N1177" s="142" t="s">
        <v>2628</v>
      </c>
      <c r="O1177" s="127" t="s">
        <v>72</v>
      </c>
      <c r="P1177" s="100"/>
      <c r="Q1177" s="63">
        <f t="shared" ref="Q1177:Q1190" si="507">P1177*M1177</f>
        <v>0</v>
      </c>
      <c r="R1177" s="64"/>
      <c r="S1177" s="67">
        <v>6</v>
      </c>
      <c r="T1177" s="39"/>
      <c r="U1177" s="106">
        <f>IF(EXACT(O1177,Y1177),M1177,M1177*(1-'Расчет ПРЕДЗАКАЗ'!$D$10))</f>
        <v>4536</v>
      </c>
      <c r="V1177" s="106">
        <f t="shared" ref="V1177:V1190" si="508">P1177*U1177</f>
        <v>0</v>
      </c>
      <c r="W1177" s="106">
        <f>IF(EXACT(O1177,Y1177),M1177,M1177*(1-#REF!))</f>
        <v>4536</v>
      </c>
      <c r="X1177" s="106">
        <f t="shared" ref="X1177:X1190" si="509">P1177*W1177</f>
        <v>0</v>
      </c>
      <c r="Y1177" s="107" t="s">
        <v>72</v>
      </c>
      <c r="Z1177" s="103">
        <f t="shared" si="505"/>
        <v>0</v>
      </c>
      <c r="AA1177" s="103">
        <f t="shared" si="506"/>
        <v>0</v>
      </c>
      <c r="AB1177" s="128">
        <f t="shared" ref="AB1177:AB1190" si="510">IF(U1177=0,"",L1177/U1177-1)</f>
        <v>0.60052910052910047</v>
      </c>
      <c r="AC1177" s="128">
        <f t="shared" ref="AC1177:AC1190" si="511">IF(W1177=0,"",L1177/W1177-1)</f>
        <v>0.60052910052910047</v>
      </c>
    </row>
    <row r="1178" spans="1:29" ht="50.1" customHeight="1">
      <c r="A1178" s="171"/>
      <c r="B1178" s="171"/>
      <c r="C1178" s="174"/>
      <c r="D1178" s="174"/>
      <c r="E1178" s="131"/>
      <c r="F1178" s="177"/>
      <c r="G1178" s="180"/>
      <c r="H1178" s="163"/>
      <c r="I1178" s="165"/>
      <c r="J1178" s="168"/>
      <c r="K1178" s="62" t="s">
        <v>826</v>
      </c>
      <c r="L1178" s="63">
        <v>7260</v>
      </c>
      <c r="M1178" s="63">
        <v>4536</v>
      </c>
      <c r="N1178" s="142" t="s">
        <v>2629</v>
      </c>
      <c r="O1178" s="127" t="s">
        <v>72</v>
      </c>
      <c r="P1178" s="100"/>
      <c r="Q1178" s="63">
        <f t="shared" si="507"/>
        <v>0</v>
      </c>
      <c r="R1178" s="64"/>
      <c r="S1178" s="67">
        <v>39</v>
      </c>
      <c r="T1178" s="39"/>
      <c r="U1178" s="106">
        <f>IF(EXACT(O1178,Y1178),M1178,M1178*(1-'Расчет ПРЕДЗАКАЗ'!$D$10))</f>
        <v>4536</v>
      </c>
      <c r="V1178" s="106">
        <f t="shared" si="508"/>
        <v>0</v>
      </c>
      <c r="W1178" s="106">
        <f>IF(EXACT(O1178,Y1178),M1178,M1178*(1-#REF!))</f>
        <v>4536</v>
      </c>
      <c r="X1178" s="106">
        <f t="shared" si="509"/>
        <v>0</v>
      </c>
      <c r="Y1178" s="107" t="s">
        <v>72</v>
      </c>
      <c r="Z1178" s="103">
        <f t="shared" si="505"/>
        <v>0</v>
      </c>
      <c r="AA1178" s="103">
        <f t="shared" si="506"/>
        <v>0</v>
      </c>
      <c r="AB1178" s="128">
        <f t="shared" si="510"/>
        <v>0.60052910052910047</v>
      </c>
      <c r="AC1178" s="128">
        <f t="shared" si="511"/>
        <v>0.60052910052910047</v>
      </c>
    </row>
    <row r="1179" spans="1:29" ht="50.1" customHeight="1">
      <c r="A1179" s="171"/>
      <c r="B1179" s="171"/>
      <c r="C1179" s="174"/>
      <c r="D1179" s="174"/>
      <c r="E1179" s="131"/>
      <c r="F1179" s="177"/>
      <c r="G1179" s="180"/>
      <c r="H1179" s="163"/>
      <c r="I1179" s="165"/>
      <c r="J1179" s="168"/>
      <c r="K1179" s="62" t="s">
        <v>828</v>
      </c>
      <c r="L1179" s="63">
        <v>7260</v>
      </c>
      <c r="M1179" s="63">
        <v>4536</v>
      </c>
      <c r="N1179" s="142" t="s">
        <v>2630</v>
      </c>
      <c r="O1179" s="127" t="s">
        <v>72</v>
      </c>
      <c r="P1179" s="100"/>
      <c r="Q1179" s="63">
        <f t="shared" si="507"/>
        <v>0</v>
      </c>
      <c r="R1179" s="64"/>
      <c r="S1179" s="67">
        <v>62</v>
      </c>
      <c r="T1179" s="39"/>
      <c r="U1179" s="106">
        <f>IF(EXACT(O1179,Y1179),M1179,M1179*(1-'Расчет ПРЕДЗАКАЗ'!$D$10))</f>
        <v>4536</v>
      </c>
      <c r="V1179" s="106">
        <f t="shared" si="508"/>
        <v>0</v>
      </c>
      <c r="W1179" s="106">
        <f>IF(EXACT(O1179,Y1179),M1179,M1179*(1-#REF!))</f>
        <v>4536</v>
      </c>
      <c r="X1179" s="106">
        <f t="shared" si="509"/>
        <v>0</v>
      </c>
      <c r="Y1179" s="107" t="s">
        <v>72</v>
      </c>
      <c r="Z1179" s="103">
        <f t="shared" si="505"/>
        <v>0</v>
      </c>
      <c r="AA1179" s="103">
        <f t="shared" si="506"/>
        <v>0</v>
      </c>
      <c r="AB1179" s="128">
        <f t="shared" si="510"/>
        <v>0.60052910052910047</v>
      </c>
      <c r="AC1179" s="128">
        <f t="shared" si="511"/>
        <v>0.60052910052910047</v>
      </c>
    </row>
    <row r="1180" spans="1:29" ht="50.1" customHeight="1">
      <c r="A1180" s="171"/>
      <c r="B1180" s="171"/>
      <c r="C1180" s="174"/>
      <c r="D1180" s="174"/>
      <c r="E1180" s="131"/>
      <c r="F1180" s="177"/>
      <c r="G1180" s="180"/>
      <c r="H1180" s="163"/>
      <c r="I1180" s="165"/>
      <c r="J1180" s="168"/>
      <c r="K1180" s="62" t="s">
        <v>1467</v>
      </c>
      <c r="L1180" s="63">
        <v>7260</v>
      </c>
      <c r="M1180" s="63">
        <v>4536</v>
      </c>
      <c r="N1180" s="142" t="s">
        <v>2631</v>
      </c>
      <c r="O1180" s="127" t="s">
        <v>72</v>
      </c>
      <c r="P1180" s="100"/>
      <c r="Q1180" s="63">
        <f t="shared" si="507"/>
        <v>0</v>
      </c>
      <c r="R1180" s="64"/>
      <c r="S1180" s="67">
        <v>26</v>
      </c>
      <c r="T1180" s="39"/>
      <c r="U1180" s="106">
        <f>IF(EXACT(O1180,Y1180),M1180,M1180*(1-'Расчет ПРЕДЗАКАЗ'!$D$10))</f>
        <v>4536</v>
      </c>
      <c r="V1180" s="106">
        <f t="shared" si="508"/>
        <v>0</v>
      </c>
      <c r="W1180" s="106">
        <f>IF(EXACT(O1180,Y1180),M1180,M1180*(1-#REF!))</f>
        <v>4536</v>
      </c>
      <c r="X1180" s="106">
        <f t="shared" si="509"/>
        <v>0</v>
      </c>
      <c r="Y1180" s="107" t="s">
        <v>72</v>
      </c>
      <c r="Z1180" s="103">
        <f t="shared" si="505"/>
        <v>0</v>
      </c>
      <c r="AA1180" s="103">
        <f t="shared" si="506"/>
        <v>0</v>
      </c>
      <c r="AB1180" s="128">
        <f t="shared" si="510"/>
        <v>0.60052910052910047</v>
      </c>
      <c r="AC1180" s="128">
        <f t="shared" si="511"/>
        <v>0.60052910052910047</v>
      </c>
    </row>
    <row r="1181" spans="1:29" ht="50.1" customHeight="1">
      <c r="A1181" s="171"/>
      <c r="B1181" s="171"/>
      <c r="C1181" s="174"/>
      <c r="D1181" s="174"/>
      <c r="E1181" s="131"/>
      <c r="F1181" s="177"/>
      <c r="G1181" s="180"/>
      <c r="H1181" s="163"/>
      <c r="I1181" s="165"/>
      <c r="J1181" s="168"/>
      <c r="K1181" s="62" t="s">
        <v>1469</v>
      </c>
      <c r="L1181" s="63">
        <v>7260</v>
      </c>
      <c r="M1181" s="63">
        <v>4536</v>
      </c>
      <c r="N1181" s="142" t="s">
        <v>2632</v>
      </c>
      <c r="O1181" s="127" t="s">
        <v>72</v>
      </c>
      <c r="P1181" s="100"/>
      <c r="Q1181" s="63">
        <f t="shared" si="507"/>
        <v>0</v>
      </c>
      <c r="R1181" s="64"/>
      <c r="S1181" s="67">
        <v>25</v>
      </c>
      <c r="T1181" s="39"/>
      <c r="U1181" s="106">
        <f>IF(EXACT(O1181,Y1181),M1181,M1181*(1-'Расчет ПРЕДЗАКАЗ'!$D$10))</f>
        <v>4536</v>
      </c>
      <c r="V1181" s="106">
        <f t="shared" si="508"/>
        <v>0</v>
      </c>
      <c r="W1181" s="106">
        <f>IF(EXACT(O1181,Y1181),M1181,M1181*(1-#REF!))</f>
        <v>4536</v>
      </c>
      <c r="X1181" s="106">
        <f t="shared" si="509"/>
        <v>0</v>
      </c>
      <c r="Y1181" s="107" t="s">
        <v>72</v>
      </c>
      <c r="Z1181" s="103">
        <f t="shared" si="505"/>
        <v>0</v>
      </c>
      <c r="AA1181" s="103">
        <f t="shared" si="506"/>
        <v>0</v>
      </c>
      <c r="AB1181" s="128">
        <f t="shared" si="510"/>
        <v>0.60052910052910047</v>
      </c>
      <c r="AC1181" s="128">
        <f t="shared" si="511"/>
        <v>0.60052910052910047</v>
      </c>
    </row>
    <row r="1182" spans="1:29" ht="50.1" customHeight="1">
      <c r="A1182" s="171"/>
      <c r="B1182" s="171"/>
      <c r="C1182" s="174"/>
      <c r="D1182" s="174"/>
      <c r="E1182" s="131"/>
      <c r="F1182" s="177"/>
      <c r="G1182" s="180"/>
      <c r="H1182" s="163"/>
      <c r="I1182" s="165"/>
      <c r="J1182" s="168"/>
      <c r="K1182" s="62"/>
      <c r="L1182" s="63"/>
      <c r="M1182" s="63"/>
      <c r="N1182" s="142"/>
      <c r="O1182" s="127"/>
      <c r="P1182" s="100"/>
      <c r="Q1182" s="63">
        <f t="shared" si="507"/>
        <v>0</v>
      </c>
      <c r="R1182" s="64"/>
      <c r="S1182" s="67"/>
      <c r="T1182" s="39"/>
      <c r="U1182" s="106">
        <f>IF(EXACT(O1182,Y1182),M1182,M1182*(1-'Расчет ПРЕДЗАКАЗ'!$D$10))</f>
        <v>0</v>
      </c>
      <c r="V1182" s="106">
        <f t="shared" si="508"/>
        <v>0</v>
      </c>
      <c r="W1182" s="106" t="e">
        <f>IF(EXACT(O1182,Y1182),M1182,M1182*(1-#REF!))</f>
        <v>#REF!</v>
      </c>
      <c r="X1182" s="106" t="e">
        <f t="shared" si="509"/>
        <v>#REF!</v>
      </c>
      <c r="Y1182" s="107" t="s">
        <v>72</v>
      </c>
      <c r="Z1182" s="103">
        <f t="shared" si="505"/>
        <v>0</v>
      </c>
      <c r="AA1182" s="103">
        <f t="shared" si="506"/>
        <v>0</v>
      </c>
      <c r="AB1182" s="128" t="str">
        <f t="shared" si="510"/>
        <v/>
      </c>
      <c r="AC1182" s="128" t="e">
        <f t="shared" si="511"/>
        <v>#REF!</v>
      </c>
    </row>
    <row r="1183" spans="1:29" ht="50.1" customHeight="1">
      <c r="A1183" s="171"/>
      <c r="B1183" s="171"/>
      <c r="C1183" s="174"/>
      <c r="D1183" s="174"/>
      <c r="E1183" s="131"/>
      <c r="F1183" s="177"/>
      <c r="G1183" s="180"/>
      <c r="H1183" s="163"/>
      <c r="I1183" s="165"/>
      <c r="J1183" s="168"/>
      <c r="K1183" s="62"/>
      <c r="L1183" s="63"/>
      <c r="M1183" s="63"/>
      <c r="N1183" s="142"/>
      <c r="O1183" s="127"/>
      <c r="P1183" s="100"/>
      <c r="Q1183" s="63">
        <f t="shared" si="507"/>
        <v>0</v>
      </c>
      <c r="R1183" s="64"/>
      <c r="S1183" s="67"/>
      <c r="T1183" s="39"/>
      <c r="U1183" s="106">
        <f>IF(EXACT(O1183,Y1183),M1183,M1183*(1-'Расчет ПРЕДЗАКАЗ'!$D$10))</f>
        <v>0</v>
      </c>
      <c r="V1183" s="106">
        <f t="shared" si="508"/>
        <v>0</v>
      </c>
      <c r="W1183" s="106" t="e">
        <f>IF(EXACT(O1183,Y1183),M1183,M1183*(1-#REF!))</f>
        <v>#REF!</v>
      </c>
      <c r="X1183" s="106" t="e">
        <f t="shared" si="509"/>
        <v>#REF!</v>
      </c>
      <c r="Y1183" s="107" t="s">
        <v>72</v>
      </c>
      <c r="Z1183" s="103">
        <f t="shared" si="505"/>
        <v>0</v>
      </c>
      <c r="AA1183" s="103">
        <f t="shared" si="506"/>
        <v>0</v>
      </c>
      <c r="AB1183" s="128" t="str">
        <f t="shared" si="510"/>
        <v/>
      </c>
      <c r="AC1183" s="128" t="e">
        <f t="shared" si="511"/>
        <v>#REF!</v>
      </c>
    </row>
    <row r="1184" spans="1:29" ht="50.1" customHeight="1">
      <c r="A1184" s="171"/>
      <c r="B1184" s="171"/>
      <c r="C1184" s="174"/>
      <c r="D1184" s="174"/>
      <c r="E1184" s="131"/>
      <c r="F1184" s="177"/>
      <c r="G1184" s="180"/>
      <c r="H1184" s="163"/>
      <c r="I1184" s="165"/>
      <c r="J1184" s="168"/>
      <c r="K1184" s="62"/>
      <c r="L1184" s="63"/>
      <c r="M1184" s="63"/>
      <c r="N1184" s="142"/>
      <c r="O1184" s="127"/>
      <c r="P1184" s="100"/>
      <c r="Q1184" s="63">
        <f t="shared" si="507"/>
        <v>0</v>
      </c>
      <c r="R1184" s="64"/>
      <c r="S1184" s="67"/>
      <c r="T1184" s="39"/>
      <c r="U1184" s="106">
        <f>IF(EXACT(O1184,Y1184),M1184,M1184*(1-'Расчет ПРЕДЗАКАЗ'!$D$10))</f>
        <v>0</v>
      </c>
      <c r="V1184" s="106">
        <f t="shared" si="508"/>
        <v>0</v>
      </c>
      <c r="W1184" s="106" t="e">
        <f>IF(EXACT(O1184,Y1184),M1184,M1184*(1-#REF!))</f>
        <v>#REF!</v>
      </c>
      <c r="X1184" s="106" t="e">
        <f t="shared" si="509"/>
        <v>#REF!</v>
      </c>
      <c r="Y1184" s="107" t="s">
        <v>72</v>
      </c>
      <c r="Z1184" s="103">
        <f t="shared" si="505"/>
        <v>0</v>
      </c>
      <c r="AA1184" s="103">
        <f t="shared" si="506"/>
        <v>0</v>
      </c>
      <c r="AB1184" s="128" t="str">
        <f t="shared" si="510"/>
        <v/>
      </c>
      <c r="AC1184" s="128" t="e">
        <f t="shared" si="511"/>
        <v>#REF!</v>
      </c>
    </row>
    <row r="1185" spans="1:29" ht="50.1" customHeight="1">
      <c r="A1185" s="171"/>
      <c r="B1185" s="171"/>
      <c r="C1185" s="174"/>
      <c r="D1185" s="174"/>
      <c r="E1185" s="131"/>
      <c r="F1185" s="177"/>
      <c r="G1185" s="180"/>
      <c r="H1185" s="163"/>
      <c r="I1185" s="165"/>
      <c r="J1185" s="168"/>
      <c r="K1185" s="62"/>
      <c r="L1185" s="63"/>
      <c r="M1185" s="63"/>
      <c r="N1185" s="143"/>
      <c r="O1185" s="127"/>
      <c r="P1185" s="100"/>
      <c r="Q1185" s="63">
        <f t="shared" si="507"/>
        <v>0</v>
      </c>
      <c r="R1185" s="65"/>
      <c r="S1185" s="67"/>
      <c r="T1185" s="40"/>
      <c r="U1185" s="106">
        <f>IF(EXACT(O1185,Y1185),M1185,M1185*(1-'Расчет ПРЕДЗАКАЗ'!$D$10))</f>
        <v>0</v>
      </c>
      <c r="V1185" s="106">
        <f t="shared" si="508"/>
        <v>0</v>
      </c>
      <c r="W1185" s="106" t="e">
        <f>IF(EXACT(O1185,Y1185),M1185,M1185*(1-#REF!))</f>
        <v>#REF!</v>
      </c>
      <c r="X1185" s="106" t="e">
        <f t="shared" si="509"/>
        <v>#REF!</v>
      </c>
      <c r="Y1185" s="107" t="s">
        <v>72</v>
      </c>
      <c r="Z1185" s="103">
        <f t="shared" si="505"/>
        <v>0</v>
      </c>
      <c r="AA1185" s="103">
        <f t="shared" si="506"/>
        <v>0</v>
      </c>
      <c r="AB1185" s="128" t="str">
        <f t="shared" si="510"/>
        <v/>
      </c>
      <c r="AC1185" s="128" t="e">
        <f t="shared" si="511"/>
        <v>#REF!</v>
      </c>
    </row>
    <row r="1186" spans="1:29" ht="50.1" customHeight="1">
      <c r="A1186" s="171"/>
      <c r="B1186" s="171"/>
      <c r="C1186" s="174"/>
      <c r="D1186" s="174"/>
      <c r="E1186" s="131"/>
      <c r="F1186" s="177"/>
      <c r="G1186" s="180"/>
      <c r="H1186" s="163"/>
      <c r="I1186" s="165"/>
      <c r="J1186" s="168"/>
      <c r="K1186" s="62"/>
      <c r="L1186" s="63"/>
      <c r="M1186" s="63"/>
      <c r="N1186" s="143"/>
      <c r="O1186" s="127"/>
      <c r="P1186" s="100"/>
      <c r="Q1186" s="63">
        <f t="shared" si="507"/>
        <v>0</v>
      </c>
      <c r="R1186" s="65"/>
      <c r="S1186" s="67"/>
      <c r="T1186" s="40"/>
      <c r="U1186" s="106">
        <f>IF(EXACT(O1186,Y1186),M1186,M1186*(1-'Расчет ПРЕДЗАКАЗ'!$D$10))</f>
        <v>0</v>
      </c>
      <c r="V1186" s="106">
        <f t="shared" si="508"/>
        <v>0</v>
      </c>
      <c r="W1186" s="106" t="e">
        <f>IF(EXACT(O1186,Y1186),M1186,M1186*(1-#REF!))</f>
        <v>#REF!</v>
      </c>
      <c r="X1186" s="106" t="e">
        <f t="shared" si="509"/>
        <v>#REF!</v>
      </c>
      <c r="Y1186" s="107" t="s">
        <v>72</v>
      </c>
      <c r="Z1186" s="103">
        <f t="shared" si="505"/>
        <v>0</v>
      </c>
      <c r="AA1186" s="103">
        <f t="shared" si="506"/>
        <v>0</v>
      </c>
      <c r="AB1186" s="128" t="str">
        <f t="shared" si="510"/>
        <v/>
      </c>
      <c r="AC1186" s="128" t="e">
        <f t="shared" si="511"/>
        <v>#REF!</v>
      </c>
    </row>
    <row r="1187" spans="1:29" ht="50.1" customHeight="1">
      <c r="A1187" s="171"/>
      <c r="B1187" s="171"/>
      <c r="C1187" s="174"/>
      <c r="D1187" s="174"/>
      <c r="E1187" s="131"/>
      <c r="F1187" s="177"/>
      <c r="G1187" s="180"/>
      <c r="H1187" s="163"/>
      <c r="I1187" s="165"/>
      <c r="J1187" s="168"/>
      <c r="K1187" s="62"/>
      <c r="L1187" s="63"/>
      <c r="M1187" s="63"/>
      <c r="N1187" s="65"/>
      <c r="O1187" s="127"/>
      <c r="P1187" s="100"/>
      <c r="Q1187" s="63">
        <f t="shared" si="507"/>
        <v>0</v>
      </c>
      <c r="R1187" s="65"/>
      <c r="S1187" s="67"/>
      <c r="T1187" s="40"/>
      <c r="U1187" s="106">
        <f>IF(EXACT(O1187,Y1187),M1187,M1187*(1-'Расчет ПРЕДЗАКАЗ'!$D$10))</f>
        <v>0</v>
      </c>
      <c r="V1187" s="106">
        <f t="shared" si="508"/>
        <v>0</v>
      </c>
      <c r="W1187" s="106" t="e">
        <f>IF(EXACT(O1187,Y1187),M1187,M1187*(1-#REF!))</f>
        <v>#REF!</v>
      </c>
      <c r="X1187" s="106" t="e">
        <f t="shared" si="509"/>
        <v>#REF!</v>
      </c>
      <c r="Y1187" s="107" t="s">
        <v>72</v>
      </c>
      <c r="Z1187" s="103">
        <f t="shared" si="505"/>
        <v>0</v>
      </c>
      <c r="AA1187" s="103">
        <f t="shared" si="506"/>
        <v>0</v>
      </c>
      <c r="AB1187" s="128" t="str">
        <f t="shared" si="510"/>
        <v/>
      </c>
      <c r="AC1187" s="128" t="e">
        <f t="shared" si="511"/>
        <v>#REF!</v>
      </c>
    </row>
    <row r="1188" spans="1:29" ht="50.1" customHeight="1">
      <c r="A1188" s="171"/>
      <c r="B1188" s="171"/>
      <c r="C1188" s="174"/>
      <c r="D1188" s="174"/>
      <c r="E1188" s="131"/>
      <c r="F1188" s="177"/>
      <c r="G1188" s="180"/>
      <c r="H1188" s="163"/>
      <c r="I1188" s="165"/>
      <c r="J1188" s="168"/>
      <c r="K1188" s="62"/>
      <c r="L1188" s="63"/>
      <c r="M1188" s="63"/>
      <c r="N1188" s="65"/>
      <c r="O1188" s="127"/>
      <c r="P1188" s="100"/>
      <c r="Q1188" s="63">
        <f t="shared" si="507"/>
        <v>0</v>
      </c>
      <c r="R1188" s="65"/>
      <c r="S1188" s="67"/>
      <c r="T1188" s="40"/>
      <c r="U1188" s="106">
        <f>IF(EXACT(O1188,Y1188),M1188,M1188*(1-'Расчет ПРЕДЗАКАЗ'!$D$10))</f>
        <v>0</v>
      </c>
      <c r="V1188" s="106">
        <f t="shared" si="508"/>
        <v>0</v>
      </c>
      <c r="W1188" s="106" t="e">
        <f>IF(EXACT(O1188,Y1188),M1188,M1188*(1-#REF!))</f>
        <v>#REF!</v>
      </c>
      <c r="X1188" s="106" t="e">
        <f t="shared" si="509"/>
        <v>#REF!</v>
      </c>
      <c r="Y1188" s="107" t="s">
        <v>72</v>
      </c>
      <c r="Z1188" s="103">
        <f t="shared" si="505"/>
        <v>0</v>
      </c>
      <c r="AA1188" s="103">
        <f t="shared" si="506"/>
        <v>0</v>
      </c>
      <c r="AB1188" s="128" t="str">
        <f t="shared" si="510"/>
        <v/>
      </c>
      <c r="AC1188" s="128" t="e">
        <f t="shared" si="511"/>
        <v>#REF!</v>
      </c>
    </row>
    <row r="1189" spans="1:29" ht="50.1" customHeight="1">
      <c r="A1189" s="171"/>
      <c r="B1189" s="171"/>
      <c r="C1189" s="174"/>
      <c r="D1189" s="174"/>
      <c r="E1189" s="131"/>
      <c r="F1189" s="177"/>
      <c r="G1189" s="180"/>
      <c r="H1189" s="163"/>
      <c r="I1189" s="165"/>
      <c r="J1189" s="168"/>
      <c r="K1189" s="62"/>
      <c r="L1189" s="63"/>
      <c r="M1189" s="63"/>
      <c r="N1189" s="65"/>
      <c r="O1189" s="127"/>
      <c r="P1189" s="100"/>
      <c r="Q1189" s="63">
        <f t="shared" si="507"/>
        <v>0</v>
      </c>
      <c r="R1189" s="65"/>
      <c r="S1189" s="67"/>
      <c r="T1189" s="40"/>
      <c r="U1189" s="106">
        <f>IF(EXACT(O1189,Y1189),M1189,M1189*(1-'Расчет ПРЕДЗАКАЗ'!$D$10))</f>
        <v>0</v>
      </c>
      <c r="V1189" s="106">
        <f t="shared" si="508"/>
        <v>0</v>
      </c>
      <c r="W1189" s="106" t="e">
        <f>IF(EXACT(O1189,Y1189),M1189,M1189*(1-#REF!))</f>
        <v>#REF!</v>
      </c>
      <c r="X1189" s="106" t="e">
        <f t="shared" si="509"/>
        <v>#REF!</v>
      </c>
      <c r="Y1189" s="107" t="s">
        <v>72</v>
      </c>
      <c r="Z1189" s="103">
        <f t="shared" si="505"/>
        <v>0</v>
      </c>
      <c r="AA1189" s="103">
        <f t="shared" si="506"/>
        <v>0</v>
      </c>
      <c r="AB1189" s="128" t="str">
        <f t="shared" si="510"/>
        <v/>
      </c>
      <c r="AC1189" s="128" t="e">
        <f t="shared" si="511"/>
        <v>#REF!</v>
      </c>
    </row>
    <row r="1190" spans="1:29" ht="50.1" customHeight="1">
      <c r="A1190" s="172"/>
      <c r="B1190" s="172"/>
      <c r="C1190" s="175"/>
      <c r="D1190" s="175"/>
      <c r="E1190" s="132"/>
      <c r="F1190" s="178"/>
      <c r="G1190" s="181"/>
      <c r="H1190" s="164"/>
      <c r="I1190" s="166"/>
      <c r="J1190" s="169"/>
      <c r="K1190" s="62"/>
      <c r="L1190" s="63"/>
      <c r="M1190" s="63"/>
      <c r="N1190" s="65"/>
      <c r="O1190" s="127"/>
      <c r="P1190" s="100"/>
      <c r="Q1190" s="63">
        <f t="shared" si="507"/>
        <v>0</v>
      </c>
      <c r="R1190" s="65"/>
      <c r="S1190" s="67"/>
      <c r="T1190" s="40"/>
      <c r="U1190" s="106">
        <f>IF(EXACT(O1190,Y1190),M1190,M1190*(1-'Расчет ПРЕДЗАКАЗ'!$D$10))</f>
        <v>0</v>
      </c>
      <c r="V1190" s="106">
        <f t="shared" si="508"/>
        <v>0</v>
      </c>
      <c r="W1190" s="106" t="e">
        <f>IF(EXACT(O1190,Y1190),M1190,M1190*(1-#REF!))</f>
        <v>#REF!</v>
      </c>
      <c r="X1190" s="106" t="e">
        <f t="shared" si="509"/>
        <v>#REF!</v>
      </c>
      <c r="Y1190" s="107" t="s">
        <v>72</v>
      </c>
      <c r="Z1190" s="103">
        <f t="shared" si="505"/>
        <v>0</v>
      </c>
      <c r="AA1190" s="103">
        <f t="shared" si="506"/>
        <v>0</v>
      </c>
      <c r="AB1190" s="128" t="str">
        <f t="shared" si="510"/>
        <v/>
      </c>
      <c r="AC1190" s="128" t="e">
        <f t="shared" si="511"/>
        <v>#REF!</v>
      </c>
    </row>
    <row r="1191" spans="1:29" ht="11.25" customHeight="1" thickBot="1"/>
    <row r="1192" spans="1:29" ht="50.1" customHeight="1">
      <c r="A1192" s="170">
        <v>305</v>
      </c>
      <c r="B1192" s="170" t="s">
        <v>2633</v>
      </c>
      <c r="C1192" s="173" t="s">
        <v>2634</v>
      </c>
      <c r="D1192" s="173" t="s">
        <v>77</v>
      </c>
      <c r="E1192" s="130"/>
      <c r="F1192" s="176" t="s">
        <v>2635</v>
      </c>
      <c r="G1192" s="179" t="s">
        <v>92</v>
      </c>
      <c r="H1192" s="162"/>
      <c r="I1192" s="162" t="s">
        <v>2636</v>
      </c>
      <c r="J1192" s="167" t="s">
        <v>19</v>
      </c>
      <c r="K1192" s="62" t="s">
        <v>845</v>
      </c>
      <c r="L1192" s="63">
        <v>8560</v>
      </c>
      <c r="M1192" s="63">
        <v>4755</v>
      </c>
      <c r="N1192" s="142" t="s">
        <v>2637</v>
      </c>
      <c r="O1192" s="127" t="s">
        <v>72</v>
      </c>
      <c r="P1192" s="100"/>
      <c r="Q1192" s="63">
        <f>P1192*M1192</f>
        <v>0</v>
      </c>
      <c r="R1192" s="64"/>
      <c r="S1192" s="67">
        <v>5</v>
      </c>
      <c r="T1192" s="39"/>
      <c r="U1192" s="106">
        <f>IF(EXACT(O1192,Y1192),M1192,M1192*(1-'Расчет ПРЕДЗАКАЗ'!$D$10))</f>
        <v>4755</v>
      </c>
      <c r="V1192" s="106">
        <f>P1192*U1192</f>
        <v>0</v>
      </c>
      <c r="W1192" s="106">
        <f>IF(EXACT(O1192,Y1192),M1192,M1192*(1-#REF!))</f>
        <v>4755</v>
      </c>
      <c r="X1192" s="123">
        <f>P1192*W1192</f>
        <v>0</v>
      </c>
      <c r="Y1192" s="124" t="s">
        <v>72</v>
      </c>
      <c r="Z1192" s="103">
        <f t="shared" ref="Z1192:Z1206" si="512">IF(EXACT(O1192,Y1192),Q1192,0)</f>
        <v>0</v>
      </c>
      <c r="AA1192" s="103">
        <f t="shared" ref="AA1192:AA1206" si="513">IF(Z1192=0,Q1192,0)</f>
        <v>0</v>
      </c>
      <c r="AB1192" s="128">
        <f>IF(U1192=0,"",L1192/U1192-1)</f>
        <v>0.80021030494216605</v>
      </c>
      <c r="AC1192" s="128">
        <f>IF(W1192=0,"",L1192/W1192-1)</f>
        <v>0.80021030494216605</v>
      </c>
    </row>
    <row r="1193" spans="1:29" ht="50.1" customHeight="1">
      <c r="A1193" s="171"/>
      <c r="B1193" s="171"/>
      <c r="C1193" s="174"/>
      <c r="D1193" s="174"/>
      <c r="E1193" s="131"/>
      <c r="F1193" s="177"/>
      <c r="G1193" s="180"/>
      <c r="H1193" s="163"/>
      <c r="I1193" s="165"/>
      <c r="J1193" s="168"/>
      <c r="K1193" s="62"/>
      <c r="L1193" s="63"/>
      <c r="M1193" s="63"/>
      <c r="N1193" s="142"/>
      <c r="O1193" s="127"/>
      <c r="P1193" s="100"/>
      <c r="Q1193" s="63">
        <f t="shared" ref="Q1193:Q1206" si="514">P1193*M1193</f>
        <v>0</v>
      </c>
      <c r="R1193" s="64"/>
      <c r="S1193" s="67"/>
      <c r="T1193" s="39"/>
      <c r="U1193" s="106">
        <f>IF(EXACT(O1193,Y1193),M1193,M1193*(1-'Расчет ПРЕДЗАКАЗ'!$D$10))</f>
        <v>0</v>
      </c>
      <c r="V1193" s="106">
        <f t="shared" ref="V1193:V1206" si="515">P1193*U1193</f>
        <v>0</v>
      </c>
      <c r="W1193" s="106" t="e">
        <f>IF(EXACT(O1193,Y1193),M1193,M1193*(1-#REF!))</f>
        <v>#REF!</v>
      </c>
      <c r="X1193" s="106" t="e">
        <f t="shared" ref="X1193:X1206" si="516">P1193*W1193</f>
        <v>#REF!</v>
      </c>
      <c r="Y1193" s="107" t="s">
        <v>72</v>
      </c>
      <c r="Z1193" s="103">
        <f t="shared" si="512"/>
        <v>0</v>
      </c>
      <c r="AA1193" s="103">
        <f t="shared" si="513"/>
        <v>0</v>
      </c>
      <c r="AB1193" s="128" t="str">
        <f t="shared" ref="AB1193:AB1206" si="517">IF(U1193=0,"",L1193/U1193-1)</f>
        <v/>
      </c>
      <c r="AC1193" s="128" t="e">
        <f t="shared" ref="AC1193:AC1206" si="518">IF(W1193=0,"",L1193/W1193-1)</f>
        <v>#REF!</v>
      </c>
    </row>
    <row r="1194" spans="1:29" ht="50.1" customHeight="1">
      <c r="A1194" s="171"/>
      <c r="B1194" s="171"/>
      <c r="C1194" s="174"/>
      <c r="D1194" s="174"/>
      <c r="E1194" s="131"/>
      <c r="F1194" s="177"/>
      <c r="G1194" s="180"/>
      <c r="H1194" s="163"/>
      <c r="I1194" s="165"/>
      <c r="J1194" s="168"/>
      <c r="K1194" s="62"/>
      <c r="L1194" s="63"/>
      <c r="M1194" s="63"/>
      <c r="N1194" s="142"/>
      <c r="O1194" s="127"/>
      <c r="P1194" s="100"/>
      <c r="Q1194" s="63">
        <f t="shared" si="514"/>
        <v>0</v>
      </c>
      <c r="R1194" s="64"/>
      <c r="S1194" s="67"/>
      <c r="T1194" s="39"/>
      <c r="U1194" s="106">
        <f>IF(EXACT(O1194,Y1194),M1194,M1194*(1-'Расчет ПРЕДЗАКАЗ'!$D$10))</f>
        <v>0</v>
      </c>
      <c r="V1194" s="106">
        <f t="shared" si="515"/>
        <v>0</v>
      </c>
      <c r="W1194" s="106" t="e">
        <f>IF(EXACT(O1194,Y1194),M1194,M1194*(1-#REF!))</f>
        <v>#REF!</v>
      </c>
      <c r="X1194" s="106" t="e">
        <f t="shared" si="516"/>
        <v>#REF!</v>
      </c>
      <c r="Y1194" s="107" t="s">
        <v>72</v>
      </c>
      <c r="Z1194" s="103">
        <f t="shared" si="512"/>
        <v>0</v>
      </c>
      <c r="AA1194" s="103">
        <f t="shared" si="513"/>
        <v>0</v>
      </c>
      <c r="AB1194" s="128" t="str">
        <f t="shared" si="517"/>
        <v/>
      </c>
      <c r="AC1194" s="128" t="e">
        <f t="shared" si="518"/>
        <v>#REF!</v>
      </c>
    </row>
    <row r="1195" spans="1:29" ht="50.1" customHeight="1">
      <c r="A1195" s="171"/>
      <c r="B1195" s="171"/>
      <c r="C1195" s="174"/>
      <c r="D1195" s="174"/>
      <c r="E1195" s="131"/>
      <c r="F1195" s="177"/>
      <c r="G1195" s="180"/>
      <c r="H1195" s="163"/>
      <c r="I1195" s="165"/>
      <c r="J1195" s="168"/>
      <c r="K1195" s="62"/>
      <c r="L1195" s="63"/>
      <c r="M1195" s="63"/>
      <c r="N1195" s="142"/>
      <c r="O1195" s="127"/>
      <c r="P1195" s="100"/>
      <c r="Q1195" s="63">
        <f t="shared" si="514"/>
        <v>0</v>
      </c>
      <c r="R1195" s="64"/>
      <c r="S1195" s="67"/>
      <c r="T1195" s="39"/>
      <c r="U1195" s="106">
        <f>IF(EXACT(O1195,Y1195),M1195,M1195*(1-'Расчет ПРЕДЗАКАЗ'!$D$10))</f>
        <v>0</v>
      </c>
      <c r="V1195" s="106">
        <f t="shared" si="515"/>
        <v>0</v>
      </c>
      <c r="W1195" s="106" t="e">
        <f>IF(EXACT(O1195,Y1195),M1195,M1195*(1-#REF!))</f>
        <v>#REF!</v>
      </c>
      <c r="X1195" s="106" t="e">
        <f t="shared" si="516"/>
        <v>#REF!</v>
      </c>
      <c r="Y1195" s="107" t="s">
        <v>72</v>
      </c>
      <c r="Z1195" s="103">
        <f t="shared" si="512"/>
        <v>0</v>
      </c>
      <c r="AA1195" s="103">
        <f t="shared" si="513"/>
        <v>0</v>
      </c>
      <c r="AB1195" s="128" t="str">
        <f t="shared" si="517"/>
        <v/>
      </c>
      <c r="AC1195" s="128" t="e">
        <f t="shared" si="518"/>
        <v>#REF!</v>
      </c>
    </row>
    <row r="1196" spans="1:29" ht="50.1" customHeight="1">
      <c r="A1196" s="171"/>
      <c r="B1196" s="171"/>
      <c r="C1196" s="174"/>
      <c r="D1196" s="174"/>
      <c r="E1196" s="131"/>
      <c r="F1196" s="177"/>
      <c r="G1196" s="180"/>
      <c r="H1196" s="163"/>
      <c r="I1196" s="165"/>
      <c r="J1196" s="168"/>
      <c r="K1196" s="62"/>
      <c r="L1196" s="63"/>
      <c r="M1196" s="63"/>
      <c r="N1196" s="142"/>
      <c r="O1196" s="127"/>
      <c r="P1196" s="100"/>
      <c r="Q1196" s="63">
        <f t="shared" si="514"/>
        <v>0</v>
      </c>
      <c r="R1196" s="64"/>
      <c r="S1196" s="67"/>
      <c r="T1196" s="39"/>
      <c r="U1196" s="106">
        <f>IF(EXACT(O1196,Y1196),M1196,M1196*(1-'Расчет ПРЕДЗАКАЗ'!$D$10))</f>
        <v>0</v>
      </c>
      <c r="V1196" s="106">
        <f t="shared" si="515"/>
        <v>0</v>
      </c>
      <c r="W1196" s="106" t="e">
        <f>IF(EXACT(O1196,Y1196),M1196,M1196*(1-#REF!))</f>
        <v>#REF!</v>
      </c>
      <c r="X1196" s="106" t="e">
        <f t="shared" si="516"/>
        <v>#REF!</v>
      </c>
      <c r="Y1196" s="107" t="s">
        <v>72</v>
      </c>
      <c r="Z1196" s="103">
        <f t="shared" si="512"/>
        <v>0</v>
      </c>
      <c r="AA1196" s="103">
        <f t="shared" si="513"/>
        <v>0</v>
      </c>
      <c r="AB1196" s="128" t="str">
        <f t="shared" si="517"/>
        <v/>
      </c>
      <c r="AC1196" s="128" t="e">
        <f t="shared" si="518"/>
        <v>#REF!</v>
      </c>
    </row>
    <row r="1197" spans="1:29" ht="50.1" customHeight="1">
      <c r="A1197" s="171"/>
      <c r="B1197" s="171"/>
      <c r="C1197" s="174"/>
      <c r="D1197" s="174"/>
      <c r="E1197" s="131"/>
      <c r="F1197" s="177"/>
      <c r="G1197" s="180"/>
      <c r="H1197" s="163"/>
      <c r="I1197" s="165"/>
      <c r="J1197" s="168"/>
      <c r="K1197" s="62"/>
      <c r="L1197" s="63"/>
      <c r="M1197" s="63"/>
      <c r="N1197" s="142"/>
      <c r="O1197" s="127"/>
      <c r="P1197" s="100"/>
      <c r="Q1197" s="63">
        <f t="shared" si="514"/>
        <v>0</v>
      </c>
      <c r="R1197" s="64"/>
      <c r="S1197" s="67"/>
      <c r="T1197" s="39"/>
      <c r="U1197" s="106">
        <f>IF(EXACT(O1197,Y1197),M1197,M1197*(1-'Расчет ПРЕДЗАКАЗ'!$D$10))</f>
        <v>0</v>
      </c>
      <c r="V1197" s="106">
        <f t="shared" si="515"/>
        <v>0</v>
      </c>
      <c r="W1197" s="106" t="e">
        <f>IF(EXACT(O1197,Y1197),M1197,M1197*(1-#REF!))</f>
        <v>#REF!</v>
      </c>
      <c r="X1197" s="106" t="e">
        <f t="shared" si="516"/>
        <v>#REF!</v>
      </c>
      <c r="Y1197" s="107" t="s">
        <v>72</v>
      </c>
      <c r="Z1197" s="103">
        <f t="shared" si="512"/>
        <v>0</v>
      </c>
      <c r="AA1197" s="103">
        <f t="shared" si="513"/>
        <v>0</v>
      </c>
      <c r="AB1197" s="128" t="str">
        <f t="shared" si="517"/>
        <v/>
      </c>
      <c r="AC1197" s="128" t="e">
        <f t="shared" si="518"/>
        <v>#REF!</v>
      </c>
    </row>
    <row r="1198" spans="1:29" ht="50.1" customHeight="1">
      <c r="A1198" s="171"/>
      <c r="B1198" s="171"/>
      <c r="C1198" s="174"/>
      <c r="D1198" s="174"/>
      <c r="E1198" s="131"/>
      <c r="F1198" s="177"/>
      <c r="G1198" s="180"/>
      <c r="H1198" s="163"/>
      <c r="I1198" s="165"/>
      <c r="J1198" s="168"/>
      <c r="K1198" s="62"/>
      <c r="L1198" s="63"/>
      <c r="M1198" s="63"/>
      <c r="N1198" s="142"/>
      <c r="O1198" s="127"/>
      <c r="P1198" s="100"/>
      <c r="Q1198" s="63">
        <f t="shared" si="514"/>
        <v>0</v>
      </c>
      <c r="R1198" s="64"/>
      <c r="S1198" s="67"/>
      <c r="T1198" s="39"/>
      <c r="U1198" s="106">
        <f>IF(EXACT(O1198,Y1198),M1198,M1198*(1-'Расчет ПРЕДЗАКАЗ'!$D$10))</f>
        <v>0</v>
      </c>
      <c r="V1198" s="106">
        <f t="shared" si="515"/>
        <v>0</v>
      </c>
      <c r="W1198" s="106" t="e">
        <f>IF(EXACT(O1198,Y1198),M1198,M1198*(1-#REF!))</f>
        <v>#REF!</v>
      </c>
      <c r="X1198" s="106" t="e">
        <f t="shared" si="516"/>
        <v>#REF!</v>
      </c>
      <c r="Y1198" s="107" t="s">
        <v>72</v>
      </c>
      <c r="Z1198" s="103">
        <f t="shared" si="512"/>
        <v>0</v>
      </c>
      <c r="AA1198" s="103">
        <f t="shared" si="513"/>
        <v>0</v>
      </c>
      <c r="AB1198" s="128" t="str">
        <f t="shared" si="517"/>
        <v/>
      </c>
      <c r="AC1198" s="128" t="e">
        <f t="shared" si="518"/>
        <v>#REF!</v>
      </c>
    </row>
    <row r="1199" spans="1:29" ht="50.1" customHeight="1">
      <c r="A1199" s="171"/>
      <c r="B1199" s="171"/>
      <c r="C1199" s="174"/>
      <c r="D1199" s="174"/>
      <c r="E1199" s="131"/>
      <c r="F1199" s="177"/>
      <c r="G1199" s="180"/>
      <c r="H1199" s="163"/>
      <c r="I1199" s="165"/>
      <c r="J1199" s="168"/>
      <c r="K1199" s="62"/>
      <c r="L1199" s="63"/>
      <c r="M1199" s="63"/>
      <c r="N1199" s="142"/>
      <c r="O1199" s="127"/>
      <c r="P1199" s="100"/>
      <c r="Q1199" s="63">
        <f t="shared" si="514"/>
        <v>0</v>
      </c>
      <c r="R1199" s="64"/>
      <c r="S1199" s="67"/>
      <c r="T1199" s="39"/>
      <c r="U1199" s="106">
        <f>IF(EXACT(O1199,Y1199),M1199,M1199*(1-'Расчет ПРЕДЗАКАЗ'!$D$10))</f>
        <v>0</v>
      </c>
      <c r="V1199" s="106">
        <f t="shared" si="515"/>
        <v>0</v>
      </c>
      <c r="W1199" s="106" t="e">
        <f>IF(EXACT(O1199,Y1199),M1199,M1199*(1-#REF!))</f>
        <v>#REF!</v>
      </c>
      <c r="X1199" s="106" t="e">
        <f t="shared" si="516"/>
        <v>#REF!</v>
      </c>
      <c r="Y1199" s="107" t="s">
        <v>72</v>
      </c>
      <c r="Z1199" s="103">
        <f t="shared" si="512"/>
        <v>0</v>
      </c>
      <c r="AA1199" s="103">
        <f t="shared" si="513"/>
        <v>0</v>
      </c>
      <c r="AB1199" s="128" t="str">
        <f t="shared" si="517"/>
        <v/>
      </c>
      <c r="AC1199" s="128" t="e">
        <f t="shared" si="518"/>
        <v>#REF!</v>
      </c>
    </row>
    <row r="1200" spans="1:29" ht="50.1" customHeight="1">
      <c r="A1200" s="171"/>
      <c r="B1200" s="171"/>
      <c r="C1200" s="174"/>
      <c r="D1200" s="174"/>
      <c r="E1200" s="131"/>
      <c r="F1200" s="177"/>
      <c r="G1200" s="180"/>
      <c r="H1200" s="163"/>
      <c r="I1200" s="165"/>
      <c r="J1200" s="168"/>
      <c r="K1200" s="62"/>
      <c r="L1200" s="63"/>
      <c r="M1200" s="63"/>
      <c r="N1200" s="142"/>
      <c r="O1200" s="127"/>
      <c r="P1200" s="100"/>
      <c r="Q1200" s="63">
        <f t="shared" si="514"/>
        <v>0</v>
      </c>
      <c r="R1200" s="64"/>
      <c r="S1200" s="67"/>
      <c r="T1200" s="39"/>
      <c r="U1200" s="106">
        <f>IF(EXACT(O1200,Y1200),M1200,M1200*(1-'Расчет ПРЕДЗАКАЗ'!$D$10))</f>
        <v>0</v>
      </c>
      <c r="V1200" s="106">
        <f t="shared" si="515"/>
        <v>0</v>
      </c>
      <c r="W1200" s="106" t="e">
        <f>IF(EXACT(O1200,Y1200),M1200,M1200*(1-#REF!))</f>
        <v>#REF!</v>
      </c>
      <c r="X1200" s="106" t="e">
        <f t="shared" si="516"/>
        <v>#REF!</v>
      </c>
      <c r="Y1200" s="107" t="s">
        <v>72</v>
      </c>
      <c r="Z1200" s="103">
        <f t="shared" si="512"/>
        <v>0</v>
      </c>
      <c r="AA1200" s="103">
        <f t="shared" si="513"/>
        <v>0</v>
      </c>
      <c r="AB1200" s="128" t="str">
        <f t="shared" si="517"/>
        <v/>
      </c>
      <c r="AC1200" s="128" t="e">
        <f t="shared" si="518"/>
        <v>#REF!</v>
      </c>
    </row>
    <row r="1201" spans="1:29" ht="50.1" customHeight="1">
      <c r="A1201" s="171"/>
      <c r="B1201" s="171"/>
      <c r="C1201" s="174"/>
      <c r="D1201" s="174"/>
      <c r="E1201" s="131"/>
      <c r="F1201" s="177"/>
      <c r="G1201" s="180"/>
      <c r="H1201" s="163"/>
      <c r="I1201" s="165"/>
      <c r="J1201" s="168"/>
      <c r="K1201" s="62"/>
      <c r="L1201" s="63"/>
      <c r="M1201" s="63"/>
      <c r="N1201" s="143"/>
      <c r="O1201" s="127"/>
      <c r="P1201" s="100"/>
      <c r="Q1201" s="63">
        <f t="shared" si="514"/>
        <v>0</v>
      </c>
      <c r="R1201" s="65"/>
      <c r="S1201" s="67"/>
      <c r="T1201" s="40"/>
      <c r="U1201" s="106">
        <f>IF(EXACT(O1201,Y1201),M1201,M1201*(1-'Расчет ПРЕДЗАКАЗ'!$D$10))</f>
        <v>0</v>
      </c>
      <c r="V1201" s="106">
        <f t="shared" si="515"/>
        <v>0</v>
      </c>
      <c r="W1201" s="106" t="e">
        <f>IF(EXACT(O1201,Y1201),M1201,M1201*(1-#REF!))</f>
        <v>#REF!</v>
      </c>
      <c r="X1201" s="106" t="e">
        <f t="shared" si="516"/>
        <v>#REF!</v>
      </c>
      <c r="Y1201" s="107" t="s">
        <v>72</v>
      </c>
      <c r="Z1201" s="103">
        <f t="shared" si="512"/>
        <v>0</v>
      </c>
      <c r="AA1201" s="103">
        <f t="shared" si="513"/>
        <v>0</v>
      </c>
      <c r="AB1201" s="128" t="str">
        <f t="shared" si="517"/>
        <v/>
      </c>
      <c r="AC1201" s="128" t="e">
        <f t="shared" si="518"/>
        <v>#REF!</v>
      </c>
    </row>
    <row r="1202" spans="1:29" ht="50.1" customHeight="1">
      <c r="A1202" s="171"/>
      <c r="B1202" s="171"/>
      <c r="C1202" s="174"/>
      <c r="D1202" s="174"/>
      <c r="E1202" s="131"/>
      <c r="F1202" s="177"/>
      <c r="G1202" s="180"/>
      <c r="H1202" s="163"/>
      <c r="I1202" s="165"/>
      <c r="J1202" s="168"/>
      <c r="K1202" s="62"/>
      <c r="L1202" s="63"/>
      <c r="M1202" s="63"/>
      <c r="N1202" s="143"/>
      <c r="O1202" s="127"/>
      <c r="P1202" s="100"/>
      <c r="Q1202" s="63">
        <f t="shared" si="514"/>
        <v>0</v>
      </c>
      <c r="R1202" s="65"/>
      <c r="S1202" s="67"/>
      <c r="T1202" s="40"/>
      <c r="U1202" s="106">
        <f>IF(EXACT(O1202,Y1202),M1202,M1202*(1-'Расчет ПРЕДЗАКАЗ'!$D$10))</f>
        <v>0</v>
      </c>
      <c r="V1202" s="106">
        <f t="shared" si="515"/>
        <v>0</v>
      </c>
      <c r="W1202" s="106" t="e">
        <f>IF(EXACT(O1202,Y1202),M1202,M1202*(1-#REF!))</f>
        <v>#REF!</v>
      </c>
      <c r="X1202" s="106" t="e">
        <f t="shared" si="516"/>
        <v>#REF!</v>
      </c>
      <c r="Y1202" s="107" t="s">
        <v>72</v>
      </c>
      <c r="Z1202" s="103">
        <f t="shared" si="512"/>
        <v>0</v>
      </c>
      <c r="AA1202" s="103">
        <f t="shared" si="513"/>
        <v>0</v>
      </c>
      <c r="AB1202" s="128" t="str">
        <f t="shared" si="517"/>
        <v/>
      </c>
      <c r="AC1202" s="128" t="e">
        <f t="shared" si="518"/>
        <v>#REF!</v>
      </c>
    </row>
    <row r="1203" spans="1:29" ht="50.1" customHeight="1">
      <c r="A1203" s="171"/>
      <c r="B1203" s="171"/>
      <c r="C1203" s="174"/>
      <c r="D1203" s="174"/>
      <c r="E1203" s="131"/>
      <c r="F1203" s="177"/>
      <c r="G1203" s="180"/>
      <c r="H1203" s="163"/>
      <c r="I1203" s="165"/>
      <c r="J1203" s="168"/>
      <c r="K1203" s="62"/>
      <c r="L1203" s="63"/>
      <c r="M1203" s="63"/>
      <c r="N1203" s="65"/>
      <c r="O1203" s="127"/>
      <c r="P1203" s="100"/>
      <c r="Q1203" s="63">
        <f t="shared" si="514"/>
        <v>0</v>
      </c>
      <c r="R1203" s="65"/>
      <c r="S1203" s="67"/>
      <c r="T1203" s="40"/>
      <c r="U1203" s="106">
        <f>IF(EXACT(O1203,Y1203),M1203,M1203*(1-'Расчет ПРЕДЗАКАЗ'!$D$10))</f>
        <v>0</v>
      </c>
      <c r="V1203" s="106">
        <f t="shared" si="515"/>
        <v>0</v>
      </c>
      <c r="W1203" s="106" t="e">
        <f>IF(EXACT(O1203,Y1203),M1203,M1203*(1-#REF!))</f>
        <v>#REF!</v>
      </c>
      <c r="X1203" s="106" t="e">
        <f t="shared" si="516"/>
        <v>#REF!</v>
      </c>
      <c r="Y1203" s="107" t="s">
        <v>72</v>
      </c>
      <c r="Z1203" s="103">
        <f t="shared" si="512"/>
        <v>0</v>
      </c>
      <c r="AA1203" s="103">
        <f t="shared" si="513"/>
        <v>0</v>
      </c>
      <c r="AB1203" s="128" t="str">
        <f t="shared" si="517"/>
        <v/>
      </c>
      <c r="AC1203" s="128" t="e">
        <f t="shared" si="518"/>
        <v>#REF!</v>
      </c>
    </row>
    <row r="1204" spans="1:29" ht="50.1" customHeight="1">
      <c r="A1204" s="171"/>
      <c r="B1204" s="171"/>
      <c r="C1204" s="174"/>
      <c r="D1204" s="174"/>
      <c r="E1204" s="131"/>
      <c r="F1204" s="177"/>
      <c r="G1204" s="180"/>
      <c r="H1204" s="163"/>
      <c r="I1204" s="165"/>
      <c r="J1204" s="168"/>
      <c r="K1204" s="62"/>
      <c r="L1204" s="63"/>
      <c r="M1204" s="63"/>
      <c r="N1204" s="65"/>
      <c r="O1204" s="127"/>
      <c r="P1204" s="100"/>
      <c r="Q1204" s="63">
        <f t="shared" si="514"/>
        <v>0</v>
      </c>
      <c r="R1204" s="65"/>
      <c r="S1204" s="67"/>
      <c r="T1204" s="40"/>
      <c r="U1204" s="106">
        <f>IF(EXACT(O1204,Y1204),M1204,M1204*(1-'Расчет ПРЕДЗАКАЗ'!$D$10))</f>
        <v>0</v>
      </c>
      <c r="V1204" s="106">
        <f t="shared" si="515"/>
        <v>0</v>
      </c>
      <c r="W1204" s="106" t="e">
        <f>IF(EXACT(O1204,Y1204),M1204,M1204*(1-#REF!))</f>
        <v>#REF!</v>
      </c>
      <c r="X1204" s="106" t="e">
        <f t="shared" si="516"/>
        <v>#REF!</v>
      </c>
      <c r="Y1204" s="107" t="s">
        <v>72</v>
      </c>
      <c r="Z1204" s="103">
        <f t="shared" si="512"/>
        <v>0</v>
      </c>
      <c r="AA1204" s="103">
        <f t="shared" si="513"/>
        <v>0</v>
      </c>
      <c r="AB1204" s="128" t="str">
        <f t="shared" si="517"/>
        <v/>
      </c>
      <c r="AC1204" s="128" t="e">
        <f t="shared" si="518"/>
        <v>#REF!</v>
      </c>
    </row>
    <row r="1205" spans="1:29" ht="50.1" customHeight="1">
      <c r="A1205" s="171"/>
      <c r="B1205" s="171"/>
      <c r="C1205" s="174"/>
      <c r="D1205" s="174"/>
      <c r="E1205" s="131"/>
      <c r="F1205" s="177"/>
      <c r="G1205" s="180"/>
      <c r="H1205" s="163"/>
      <c r="I1205" s="165"/>
      <c r="J1205" s="168"/>
      <c r="K1205" s="62"/>
      <c r="L1205" s="63"/>
      <c r="M1205" s="63"/>
      <c r="N1205" s="65"/>
      <c r="O1205" s="127"/>
      <c r="P1205" s="100"/>
      <c r="Q1205" s="63">
        <f t="shared" si="514"/>
        <v>0</v>
      </c>
      <c r="R1205" s="65"/>
      <c r="S1205" s="67"/>
      <c r="T1205" s="40"/>
      <c r="U1205" s="106">
        <f>IF(EXACT(O1205,Y1205),M1205,M1205*(1-'Расчет ПРЕДЗАКАЗ'!$D$10))</f>
        <v>0</v>
      </c>
      <c r="V1205" s="106">
        <f t="shared" si="515"/>
        <v>0</v>
      </c>
      <c r="W1205" s="106" t="e">
        <f>IF(EXACT(O1205,Y1205),M1205,M1205*(1-#REF!))</f>
        <v>#REF!</v>
      </c>
      <c r="X1205" s="106" t="e">
        <f t="shared" si="516"/>
        <v>#REF!</v>
      </c>
      <c r="Y1205" s="107" t="s">
        <v>72</v>
      </c>
      <c r="Z1205" s="103">
        <f t="shared" si="512"/>
        <v>0</v>
      </c>
      <c r="AA1205" s="103">
        <f t="shared" si="513"/>
        <v>0</v>
      </c>
      <c r="AB1205" s="128" t="str">
        <f t="shared" si="517"/>
        <v/>
      </c>
      <c r="AC1205" s="128" t="e">
        <f t="shared" si="518"/>
        <v>#REF!</v>
      </c>
    </row>
    <row r="1206" spans="1:29" ht="50.1" customHeight="1">
      <c r="A1206" s="172"/>
      <c r="B1206" s="172"/>
      <c r="C1206" s="175"/>
      <c r="D1206" s="175"/>
      <c r="E1206" s="132"/>
      <c r="F1206" s="178"/>
      <c r="G1206" s="181"/>
      <c r="H1206" s="164"/>
      <c r="I1206" s="166"/>
      <c r="J1206" s="169"/>
      <c r="K1206" s="62"/>
      <c r="L1206" s="63"/>
      <c r="M1206" s="63"/>
      <c r="N1206" s="65"/>
      <c r="O1206" s="127"/>
      <c r="P1206" s="100"/>
      <c r="Q1206" s="63">
        <f t="shared" si="514"/>
        <v>0</v>
      </c>
      <c r="R1206" s="65"/>
      <c r="S1206" s="67"/>
      <c r="T1206" s="40"/>
      <c r="U1206" s="106">
        <f>IF(EXACT(O1206,Y1206),M1206,M1206*(1-'Расчет ПРЕДЗАКАЗ'!$D$10))</f>
        <v>0</v>
      </c>
      <c r="V1206" s="106">
        <f t="shared" si="515"/>
        <v>0</v>
      </c>
      <c r="W1206" s="106" t="e">
        <f>IF(EXACT(O1206,Y1206),M1206,M1206*(1-#REF!))</f>
        <v>#REF!</v>
      </c>
      <c r="X1206" s="106" t="e">
        <f t="shared" si="516"/>
        <v>#REF!</v>
      </c>
      <c r="Y1206" s="107" t="s">
        <v>72</v>
      </c>
      <c r="Z1206" s="103">
        <f t="shared" si="512"/>
        <v>0</v>
      </c>
      <c r="AA1206" s="103">
        <f t="shared" si="513"/>
        <v>0</v>
      </c>
      <c r="AB1206" s="128" t="str">
        <f t="shared" si="517"/>
        <v/>
      </c>
      <c r="AC1206" s="128" t="e">
        <f t="shared" si="518"/>
        <v>#REF!</v>
      </c>
    </row>
    <row r="1207" spans="1:29" ht="11.25" customHeight="1" thickBot="1"/>
    <row r="1208" spans="1:29" ht="50.1" customHeight="1">
      <c r="A1208" s="170">
        <v>306</v>
      </c>
      <c r="B1208" s="170" t="s">
        <v>2638</v>
      </c>
      <c r="C1208" s="173" t="s">
        <v>2639</v>
      </c>
      <c r="D1208" s="173" t="s">
        <v>77</v>
      </c>
      <c r="E1208" s="130"/>
      <c r="F1208" s="176" t="s">
        <v>2640</v>
      </c>
      <c r="G1208" s="179" t="s">
        <v>124</v>
      </c>
      <c r="H1208" s="162" t="s">
        <v>2641</v>
      </c>
      <c r="I1208" s="162" t="s">
        <v>2642</v>
      </c>
      <c r="J1208" s="167" t="s">
        <v>19</v>
      </c>
      <c r="K1208" s="62" t="s">
        <v>845</v>
      </c>
      <c r="L1208" s="63">
        <v>9060</v>
      </c>
      <c r="M1208" s="63">
        <v>5659</v>
      </c>
      <c r="N1208" s="142" t="s">
        <v>2643</v>
      </c>
      <c r="O1208" s="127" t="s">
        <v>72</v>
      </c>
      <c r="P1208" s="100"/>
      <c r="Q1208" s="63">
        <f>P1208*M1208</f>
        <v>0</v>
      </c>
      <c r="R1208" s="64"/>
      <c r="S1208" s="67">
        <v>34</v>
      </c>
      <c r="T1208" s="39"/>
      <c r="U1208" s="106">
        <f>IF(EXACT(O1208,Y1208),M1208,M1208*(1-'Расчет ПРЕДЗАКАЗ'!$D$10))</f>
        <v>5659</v>
      </c>
      <c r="V1208" s="106">
        <f>P1208*U1208</f>
        <v>0</v>
      </c>
      <c r="W1208" s="106">
        <f>IF(EXACT(O1208,Y1208),M1208,M1208*(1-#REF!))</f>
        <v>5659</v>
      </c>
      <c r="X1208" s="123">
        <f>P1208*W1208</f>
        <v>0</v>
      </c>
      <c r="Y1208" s="124" t="s">
        <v>72</v>
      </c>
      <c r="Z1208" s="103">
        <f t="shared" ref="Z1208:Z1222" si="519">IF(EXACT(O1208,Y1208),Q1208,0)</f>
        <v>0</v>
      </c>
      <c r="AA1208" s="103">
        <f t="shared" ref="AA1208:AA1222" si="520">IF(Z1208=0,Q1208,0)</f>
        <v>0</v>
      </c>
      <c r="AB1208" s="128">
        <f>IF(U1208=0,"",L1208/U1208-1)</f>
        <v>0.60098957412970488</v>
      </c>
      <c r="AC1208" s="128">
        <f>IF(W1208=0,"",L1208/W1208-1)</f>
        <v>0.60098957412970488</v>
      </c>
    </row>
    <row r="1209" spans="1:29" ht="50.1" customHeight="1">
      <c r="A1209" s="171"/>
      <c r="B1209" s="171"/>
      <c r="C1209" s="174"/>
      <c r="D1209" s="174"/>
      <c r="E1209" s="131"/>
      <c r="F1209" s="177"/>
      <c r="G1209" s="180"/>
      <c r="H1209" s="163"/>
      <c r="I1209" s="165"/>
      <c r="J1209" s="168"/>
      <c r="K1209" s="62" t="s">
        <v>826</v>
      </c>
      <c r="L1209" s="63">
        <v>9060</v>
      </c>
      <c r="M1209" s="63">
        <v>5659</v>
      </c>
      <c r="N1209" s="142" t="s">
        <v>2644</v>
      </c>
      <c r="O1209" s="127" t="s">
        <v>72</v>
      </c>
      <c r="P1209" s="100"/>
      <c r="Q1209" s="63">
        <f t="shared" ref="Q1209:Q1222" si="521">P1209*M1209</f>
        <v>0</v>
      </c>
      <c r="R1209" s="64"/>
      <c r="S1209" s="67">
        <v>13</v>
      </c>
      <c r="T1209" s="39"/>
      <c r="U1209" s="106">
        <f>IF(EXACT(O1209,Y1209),M1209,M1209*(1-'Расчет ПРЕДЗАКАЗ'!$D$10))</f>
        <v>5659</v>
      </c>
      <c r="V1209" s="106">
        <f t="shared" ref="V1209:V1222" si="522">P1209*U1209</f>
        <v>0</v>
      </c>
      <c r="W1209" s="106">
        <f>IF(EXACT(O1209,Y1209),M1209,M1209*(1-#REF!))</f>
        <v>5659</v>
      </c>
      <c r="X1209" s="106">
        <f t="shared" ref="X1209:X1222" si="523">P1209*W1209</f>
        <v>0</v>
      </c>
      <c r="Y1209" s="107" t="s">
        <v>72</v>
      </c>
      <c r="Z1209" s="103">
        <f t="shared" si="519"/>
        <v>0</v>
      </c>
      <c r="AA1209" s="103">
        <f t="shared" si="520"/>
        <v>0</v>
      </c>
      <c r="AB1209" s="128">
        <f t="shared" ref="AB1209:AB1222" si="524">IF(U1209=0,"",L1209/U1209-1)</f>
        <v>0.60098957412970488</v>
      </c>
      <c r="AC1209" s="128">
        <f t="shared" ref="AC1209:AC1222" si="525">IF(W1209=0,"",L1209/W1209-1)</f>
        <v>0.60098957412970488</v>
      </c>
    </row>
    <row r="1210" spans="1:29" ht="50.1" customHeight="1">
      <c r="A1210" s="171"/>
      <c r="B1210" s="171"/>
      <c r="C1210" s="174"/>
      <c r="D1210" s="174"/>
      <c r="E1210" s="131"/>
      <c r="F1210" s="177"/>
      <c r="G1210" s="180"/>
      <c r="H1210" s="163"/>
      <c r="I1210" s="165"/>
      <c r="J1210" s="168"/>
      <c r="K1210" s="62"/>
      <c r="L1210" s="63"/>
      <c r="M1210" s="63"/>
      <c r="N1210" s="142"/>
      <c r="O1210" s="127"/>
      <c r="P1210" s="100"/>
      <c r="Q1210" s="63">
        <f t="shared" si="521"/>
        <v>0</v>
      </c>
      <c r="R1210" s="64"/>
      <c r="S1210" s="67"/>
      <c r="T1210" s="39"/>
      <c r="U1210" s="106">
        <f>IF(EXACT(O1210,Y1210),M1210,M1210*(1-'Расчет ПРЕДЗАКАЗ'!$D$10))</f>
        <v>0</v>
      </c>
      <c r="V1210" s="106">
        <f t="shared" si="522"/>
        <v>0</v>
      </c>
      <c r="W1210" s="106" t="e">
        <f>IF(EXACT(O1210,Y1210),M1210,M1210*(1-#REF!))</f>
        <v>#REF!</v>
      </c>
      <c r="X1210" s="106" t="e">
        <f t="shared" si="523"/>
        <v>#REF!</v>
      </c>
      <c r="Y1210" s="107" t="s">
        <v>72</v>
      </c>
      <c r="Z1210" s="103">
        <f t="shared" si="519"/>
        <v>0</v>
      </c>
      <c r="AA1210" s="103">
        <f t="shared" si="520"/>
        <v>0</v>
      </c>
      <c r="AB1210" s="128" t="str">
        <f t="shared" si="524"/>
        <v/>
      </c>
      <c r="AC1210" s="128" t="e">
        <f t="shared" si="525"/>
        <v>#REF!</v>
      </c>
    </row>
    <row r="1211" spans="1:29" ht="50.1" customHeight="1">
      <c r="A1211" s="171"/>
      <c r="B1211" s="171"/>
      <c r="C1211" s="174"/>
      <c r="D1211" s="174"/>
      <c r="E1211" s="131"/>
      <c r="F1211" s="177"/>
      <c r="G1211" s="180"/>
      <c r="H1211" s="163"/>
      <c r="I1211" s="165"/>
      <c r="J1211" s="168"/>
      <c r="K1211" s="62"/>
      <c r="L1211" s="63"/>
      <c r="M1211" s="63"/>
      <c r="N1211" s="142"/>
      <c r="O1211" s="127"/>
      <c r="P1211" s="100"/>
      <c r="Q1211" s="63">
        <f t="shared" si="521"/>
        <v>0</v>
      </c>
      <c r="R1211" s="64"/>
      <c r="S1211" s="67"/>
      <c r="T1211" s="39"/>
      <c r="U1211" s="106">
        <f>IF(EXACT(O1211,Y1211),M1211,M1211*(1-'Расчет ПРЕДЗАКАЗ'!$D$10))</f>
        <v>0</v>
      </c>
      <c r="V1211" s="106">
        <f t="shared" si="522"/>
        <v>0</v>
      </c>
      <c r="W1211" s="106" t="e">
        <f>IF(EXACT(O1211,Y1211),M1211,M1211*(1-#REF!))</f>
        <v>#REF!</v>
      </c>
      <c r="X1211" s="106" t="e">
        <f t="shared" si="523"/>
        <v>#REF!</v>
      </c>
      <c r="Y1211" s="107" t="s">
        <v>72</v>
      </c>
      <c r="Z1211" s="103">
        <f t="shared" si="519"/>
        <v>0</v>
      </c>
      <c r="AA1211" s="103">
        <f t="shared" si="520"/>
        <v>0</v>
      </c>
      <c r="AB1211" s="128" t="str">
        <f t="shared" si="524"/>
        <v/>
      </c>
      <c r="AC1211" s="128" t="e">
        <f t="shared" si="525"/>
        <v>#REF!</v>
      </c>
    </row>
    <row r="1212" spans="1:29" ht="50.1" customHeight="1">
      <c r="A1212" s="171"/>
      <c r="B1212" s="171"/>
      <c r="C1212" s="174"/>
      <c r="D1212" s="174"/>
      <c r="E1212" s="131"/>
      <c r="F1212" s="177"/>
      <c r="G1212" s="180"/>
      <c r="H1212" s="163"/>
      <c r="I1212" s="165"/>
      <c r="J1212" s="168"/>
      <c r="K1212" s="62"/>
      <c r="L1212" s="63"/>
      <c r="M1212" s="63"/>
      <c r="N1212" s="142"/>
      <c r="O1212" s="127"/>
      <c r="P1212" s="100"/>
      <c r="Q1212" s="63">
        <f t="shared" si="521"/>
        <v>0</v>
      </c>
      <c r="R1212" s="64"/>
      <c r="S1212" s="67"/>
      <c r="T1212" s="39"/>
      <c r="U1212" s="106">
        <f>IF(EXACT(O1212,Y1212),M1212,M1212*(1-'Расчет ПРЕДЗАКАЗ'!$D$10))</f>
        <v>0</v>
      </c>
      <c r="V1212" s="106">
        <f t="shared" si="522"/>
        <v>0</v>
      </c>
      <c r="W1212" s="106" t="e">
        <f>IF(EXACT(O1212,Y1212),M1212,M1212*(1-#REF!))</f>
        <v>#REF!</v>
      </c>
      <c r="X1212" s="106" t="e">
        <f t="shared" si="523"/>
        <v>#REF!</v>
      </c>
      <c r="Y1212" s="107" t="s">
        <v>72</v>
      </c>
      <c r="Z1212" s="103">
        <f t="shared" si="519"/>
        <v>0</v>
      </c>
      <c r="AA1212" s="103">
        <f t="shared" si="520"/>
        <v>0</v>
      </c>
      <c r="AB1212" s="128" t="str">
        <f t="shared" si="524"/>
        <v/>
      </c>
      <c r="AC1212" s="128" t="e">
        <f t="shared" si="525"/>
        <v>#REF!</v>
      </c>
    </row>
    <row r="1213" spans="1:29" ht="50.1" customHeight="1">
      <c r="A1213" s="171"/>
      <c r="B1213" s="171"/>
      <c r="C1213" s="174"/>
      <c r="D1213" s="174"/>
      <c r="E1213" s="131"/>
      <c r="F1213" s="177"/>
      <c r="G1213" s="180"/>
      <c r="H1213" s="163"/>
      <c r="I1213" s="165"/>
      <c r="J1213" s="168"/>
      <c r="K1213" s="62"/>
      <c r="L1213" s="63"/>
      <c r="M1213" s="63"/>
      <c r="N1213" s="142"/>
      <c r="O1213" s="127"/>
      <c r="P1213" s="100"/>
      <c r="Q1213" s="63">
        <f t="shared" si="521"/>
        <v>0</v>
      </c>
      <c r="R1213" s="64"/>
      <c r="S1213" s="67"/>
      <c r="T1213" s="39"/>
      <c r="U1213" s="106">
        <f>IF(EXACT(O1213,Y1213),M1213,M1213*(1-'Расчет ПРЕДЗАКАЗ'!$D$10))</f>
        <v>0</v>
      </c>
      <c r="V1213" s="106">
        <f t="shared" si="522"/>
        <v>0</v>
      </c>
      <c r="W1213" s="106" t="e">
        <f>IF(EXACT(O1213,Y1213),M1213,M1213*(1-#REF!))</f>
        <v>#REF!</v>
      </c>
      <c r="X1213" s="106" t="e">
        <f t="shared" si="523"/>
        <v>#REF!</v>
      </c>
      <c r="Y1213" s="107" t="s">
        <v>72</v>
      </c>
      <c r="Z1213" s="103">
        <f t="shared" si="519"/>
        <v>0</v>
      </c>
      <c r="AA1213" s="103">
        <f t="shared" si="520"/>
        <v>0</v>
      </c>
      <c r="AB1213" s="128" t="str">
        <f t="shared" si="524"/>
        <v/>
      </c>
      <c r="AC1213" s="128" t="e">
        <f t="shared" si="525"/>
        <v>#REF!</v>
      </c>
    </row>
    <row r="1214" spans="1:29" ht="50.1" customHeight="1">
      <c r="A1214" s="171"/>
      <c r="B1214" s="171"/>
      <c r="C1214" s="174"/>
      <c r="D1214" s="174"/>
      <c r="E1214" s="131"/>
      <c r="F1214" s="177"/>
      <c r="G1214" s="180"/>
      <c r="H1214" s="163"/>
      <c r="I1214" s="165"/>
      <c r="J1214" s="168"/>
      <c r="K1214" s="62"/>
      <c r="L1214" s="63"/>
      <c r="M1214" s="63"/>
      <c r="N1214" s="142"/>
      <c r="O1214" s="127"/>
      <c r="P1214" s="100"/>
      <c r="Q1214" s="63">
        <f t="shared" si="521"/>
        <v>0</v>
      </c>
      <c r="R1214" s="64"/>
      <c r="S1214" s="67"/>
      <c r="T1214" s="39"/>
      <c r="U1214" s="106">
        <f>IF(EXACT(O1214,Y1214),M1214,M1214*(1-'Расчет ПРЕДЗАКАЗ'!$D$10))</f>
        <v>0</v>
      </c>
      <c r="V1214" s="106">
        <f t="shared" si="522"/>
        <v>0</v>
      </c>
      <c r="W1214" s="106" t="e">
        <f>IF(EXACT(O1214,Y1214),M1214,M1214*(1-#REF!))</f>
        <v>#REF!</v>
      </c>
      <c r="X1214" s="106" t="e">
        <f t="shared" si="523"/>
        <v>#REF!</v>
      </c>
      <c r="Y1214" s="107" t="s">
        <v>72</v>
      </c>
      <c r="Z1214" s="103">
        <f t="shared" si="519"/>
        <v>0</v>
      </c>
      <c r="AA1214" s="103">
        <f t="shared" si="520"/>
        <v>0</v>
      </c>
      <c r="AB1214" s="128" t="str">
        <f t="shared" si="524"/>
        <v/>
      </c>
      <c r="AC1214" s="128" t="e">
        <f t="shared" si="525"/>
        <v>#REF!</v>
      </c>
    </row>
    <row r="1215" spans="1:29" ht="50.1" customHeight="1">
      <c r="A1215" s="171"/>
      <c r="B1215" s="171"/>
      <c r="C1215" s="174"/>
      <c r="D1215" s="174"/>
      <c r="E1215" s="131"/>
      <c r="F1215" s="177"/>
      <c r="G1215" s="180"/>
      <c r="H1215" s="163"/>
      <c r="I1215" s="165"/>
      <c r="J1215" s="168"/>
      <c r="K1215" s="62"/>
      <c r="L1215" s="63"/>
      <c r="M1215" s="63"/>
      <c r="N1215" s="142"/>
      <c r="O1215" s="127"/>
      <c r="P1215" s="100"/>
      <c r="Q1215" s="63">
        <f t="shared" si="521"/>
        <v>0</v>
      </c>
      <c r="R1215" s="64"/>
      <c r="S1215" s="67"/>
      <c r="T1215" s="39"/>
      <c r="U1215" s="106">
        <f>IF(EXACT(O1215,Y1215),M1215,M1215*(1-'Расчет ПРЕДЗАКАЗ'!$D$10))</f>
        <v>0</v>
      </c>
      <c r="V1215" s="106">
        <f t="shared" si="522"/>
        <v>0</v>
      </c>
      <c r="W1215" s="106" t="e">
        <f>IF(EXACT(O1215,Y1215),M1215,M1215*(1-#REF!))</f>
        <v>#REF!</v>
      </c>
      <c r="X1215" s="106" t="e">
        <f t="shared" si="523"/>
        <v>#REF!</v>
      </c>
      <c r="Y1215" s="107" t="s">
        <v>72</v>
      </c>
      <c r="Z1215" s="103">
        <f t="shared" si="519"/>
        <v>0</v>
      </c>
      <c r="AA1215" s="103">
        <f t="shared" si="520"/>
        <v>0</v>
      </c>
      <c r="AB1215" s="128" t="str">
        <f t="shared" si="524"/>
        <v/>
      </c>
      <c r="AC1215" s="128" t="e">
        <f t="shared" si="525"/>
        <v>#REF!</v>
      </c>
    </row>
    <row r="1216" spans="1:29" ht="50.1" customHeight="1">
      <c r="A1216" s="171"/>
      <c r="B1216" s="171"/>
      <c r="C1216" s="174"/>
      <c r="D1216" s="174"/>
      <c r="E1216" s="131"/>
      <c r="F1216" s="177"/>
      <c r="G1216" s="180"/>
      <c r="H1216" s="163"/>
      <c r="I1216" s="165"/>
      <c r="J1216" s="168"/>
      <c r="K1216" s="62"/>
      <c r="L1216" s="63"/>
      <c r="M1216" s="63"/>
      <c r="N1216" s="142"/>
      <c r="O1216" s="127"/>
      <c r="P1216" s="100"/>
      <c r="Q1216" s="63">
        <f t="shared" si="521"/>
        <v>0</v>
      </c>
      <c r="R1216" s="64"/>
      <c r="S1216" s="67"/>
      <c r="T1216" s="39"/>
      <c r="U1216" s="106">
        <f>IF(EXACT(O1216,Y1216),M1216,M1216*(1-'Расчет ПРЕДЗАКАЗ'!$D$10))</f>
        <v>0</v>
      </c>
      <c r="V1216" s="106">
        <f t="shared" si="522"/>
        <v>0</v>
      </c>
      <c r="W1216" s="106" t="e">
        <f>IF(EXACT(O1216,Y1216),M1216,M1216*(1-#REF!))</f>
        <v>#REF!</v>
      </c>
      <c r="X1216" s="106" t="e">
        <f t="shared" si="523"/>
        <v>#REF!</v>
      </c>
      <c r="Y1216" s="107" t="s">
        <v>72</v>
      </c>
      <c r="Z1216" s="103">
        <f t="shared" si="519"/>
        <v>0</v>
      </c>
      <c r="AA1216" s="103">
        <f t="shared" si="520"/>
        <v>0</v>
      </c>
      <c r="AB1216" s="128" t="str">
        <f t="shared" si="524"/>
        <v/>
      </c>
      <c r="AC1216" s="128" t="e">
        <f t="shared" si="525"/>
        <v>#REF!</v>
      </c>
    </row>
    <row r="1217" spans="1:29" ht="50.1" customHeight="1">
      <c r="A1217" s="171"/>
      <c r="B1217" s="171"/>
      <c r="C1217" s="174"/>
      <c r="D1217" s="174"/>
      <c r="E1217" s="131"/>
      <c r="F1217" s="177"/>
      <c r="G1217" s="180"/>
      <c r="H1217" s="163"/>
      <c r="I1217" s="165"/>
      <c r="J1217" s="168"/>
      <c r="K1217" s="62"/>
      <c r="L1217" s="63"/>
      <c r="M1217" s="63"/>
      <c r="N1217" s="143"/>
      <c r="O1217" s="127"/>
      <c r="P1217" s="100"/>
      <c r="Q1217" s="63">
        <f t="shared" si="521"/>
        <v>0</v>
      </c>
      <c r="R1217" s="65"/>
      <c r="S1217" s="67"/>
      <c r="T1217" s="40"/>
      <c r="U1217" s="106">
        <f>IF(EXACT(O1217,Y1217),M1217,M1217*(1-'Расчет ПРЕДЗАКАЗ'!$D$10))</f>
        <v>0</v>
      </c>
      <c r="V1217" s="106">
        <f t="shared" si="522"/>
        <v>0</v>
      </c>
      <c r="W1217" s="106" t="e">
        <f>IF(EXACT(O1217,Y1217),M1217,M1217*(1-#REF!))</f>
        <v>#REF!</v>
      </c>
      <c r="X1217" s="106" t="e">
        <f t="shared" si="523"/>
        <v>#REF!</v>
      </c>
      <c r="Y1217" s="107" t="s">
        <v>72</v>
      </c>
      <c r="Z1217" s="103">
        <f t="shared" si="519"/>
        <v>0</v>
      </c>
      <c r="AA1217" s="103">
        <f t="shared" si="520"/>
        <v>0</v>
      </c>
      <c r="AB1217" s="128" t="str">
        <f t="shared" si="524"/>
        <v/>
      </c>
      <c r="AC1217" s="128" t="e">
        <f t="shared" si="525"/>
        <v>#REF!</v>
      </c>
    </row>
    <row r="1218" spans="1:29" ht="50.1" customHeight="1">
      <c r="A1218" s="171"/>
      <c r="B1218" s="171"/>
      <c r="C1218" s="174"/>
      <c r="D1218" s="174"/>
      <c r="E1218" s="131"/>
      <c r="F1218" s="177"/>
      <c r="G1218" s="180"/>
      <c r="H1218" s="163"/>
      <c r="I1218" s="165"/>
      <c r="J1218" s="168"/>
      <c r="K1218" s="62"/>
      <c r="L1218" s="63"/>
      <c r="M1218" s="63"/>
      <c r="N1218" s="143"/>
      <c r="O1218" s="127"/>
      <c r="P1218" s="100"/>
      <c r="Q1218" s="63">
        <f t="shared" si="521"/>
        <v>0</v>
      </c>
      <c r="R1218" s="65"/>
      <c r="S1218" s="67"/>
      <c r="T1218" s="40"/>
      <c r="U1218" s="106">
        <f>IF(EXACT(O1218,Y1218),M1218,M1218*(1-'Расчет ПРЕДЗАКАЗ'!$D$10))</f>
        <v>0</v>
      </c>
      <c r="V1218" s="106">
        <f t="shared" si="522"/>
        <v>0</v>
      </c>
      <c r="W1218" s="106" t="e">
        <f>IF(EXACT(O1218,Y1218),M1218,M1218*(1-#REF!))</f>
        <v>#REF!</v>
      </c>
      <c r="X1218" s="106" t="e">
        <f t="shared" si="523"/>
        <v>#REF!</v>
      </c>
      <c r="Y1218" s="107" t="s">
        <v>72</v>
      </c>
      <c r="Z1218" s="103">
        <f t="shared" si="519"/>
        <v>0</v>
      </c>
      <c r="AA1218" s="103">
        <f t="shared" si="520"/>
        <v>0</v>
      </c>
      <c r="AB1218" s="128" t="str">
        <f t="shared" si="524"/>
        <v/>
      </c>
      <c r="AC1218" s="128" t="e">
        <f t="shared" si="525"/>
        <v>#REF!</v>
      </c>
    </row>
    <row r="1219" spans="1:29" ht="50.1" customHeight="1">
      <c r="A1219" s="171"/>
      <c r="B1219" s="171"/>
      <c r="C1219" s="174"/>
      <c r="D1219" s="174"/>
      <c r="E1219" s="131"/>
      <c r="F1219" s="177"/>
      <c r="G1219" s="180"/>
      <c r="H1219" s="163"/>
      <c r="I1219" s="165"/>
      <c r="J1219" s="168"/>
      <c r="K1219" s="62"/>
      <c r="L1219" s="63"/>
      <c r="M1219" s="63"/>
      <c r="N1219" s="65"/>
      <c r="O1219" s="127"/>
      <c r="P1219" s="100"/>
      <c r="Q1219" s="63">
        <f t="shared" si="521"/>
        <v>0</v>
      </c>
      <c r="R1219" s="65"/>
      <c r="S1219" s="67"/>
      <c r="T1219" s="40"/>
      <c r="U1219" s="106">
        <f>IF(EXACT(O1219,Y1219),M1219,M1219*(1-'Расчет ПРЕДЗАКАЗ'!$D$10))</f>
        <v>0</v>
      </c>
      <c r="V1219" s="106">
        <f t="shared" si="522"/>
        <v>0</v>
      </c>
      <c r="W1219" s="106" t="e">
        <f>IF(EXACT(O1219,Y1219),M1219,M1219*(1-#REF!))</f>
        <v>#REF!</v>
      </c>
      <c r="X1219" s="106" t="e">
        <f t="shared" si="523"/>
        <v>#REF!</v>
      </c>
      <c r="Y1219" s="107" t="s">
        <v>72</v>
      </c>
      <c r="Z1219" s="103">
        <f t="shared" si="519"/>
        <v>0</v>
      </c>
      <c r="AA1219" s="103">
        <f t="shared" si="520"/>
        <v>0</v>
      </c>
      <c r="AB1219" s="128" t="str">
        <f t="shared" si="524"/>
        <v/>
      </c>
      <c r="AC1219" s="128" t="e">
        <f t="shared" si="525"/>
        <v>#REF!</v>
      </c>
    </row>
    <row r="1220" spans="1:29" ht="50.1" customHeight="1">
      <c r="A1220" s="171"/>
      <c r="B1220" s="171"/>
      <c r="C1220" s="174"/>
      <c r="D1220" s="174"/>
      <c r="E1220" s="131"/>
      <c r="F1220" s="177"/>
      <c r="G1220" s="180"/>
      <c r="H1220" s="163"/>
      <c r="I1220" s="165"/>
      <c r="J1220" s="168"/>
      <c r="K1220" s="62"/>
      <c r="L1220" s="63"/>
      <c r="M1220" s="63"/>
      <c r="N1220" s="65"/>
      <c r="O1220" s="127"/>
      <c r="P1220" s="100"/>
      <c r="Q1220" s="63">
        <f t="shared" si="521"/>
        <v>0</v>
      </c>
      <c r="R1220" s="65"/>
      <c r="S1220" s="67"/>
      <c r="T1220" s="40"/>
      <c r="U1220" s="106">
        <f>IF(EXACT(O1220,Y1220),M1220,M1220*(1-'Расчет ПРЕДЗАКАЗ'!$D$10))</f>
        <v>0</v>
      </c>
      <c r="V1220" s="106">
        <f t="shared" si="522"/>
        <v>0</v>
      </c>
      <c r="W1220" s="106" t="e">
        <f>IF(EXACT(O1220,Y1220),M1220,M1220*(1-#REF!))</f>
        <v>#REF!</v>
      </c>
      <c r="X1220" s="106" t="e">
        <f t="shared" si="523"/>
        <v>#REF!</v>
      </c>
      <c r="Y1220" s="107" t="s">
        <v>72</v>
      </c>
      <c r="Z1220" s="103">
        <f t="shared" si="519"/>
        <v>0</v>
      </c>
      <c r="AA1220" s="103">
        <f t="shared" si="520"/>
        <v>0</v>
      </c>
      <c r="AB1220" s="128" t="str">
        <f t="shared" si="524"/>
        <v/>
      </c>
      <c r="AC1220" s="128" t="e">
        <f t="shared" si="525"/>
        <v>#REF!</v>
      </c>
    </row>
    <row r="1221" spans="1:29" ht="50.1" customHeight="1">
      <c r="A1221" s="171"/>
      <c r="B1221" s="171"/>
      <c r="C1221" s="174"/>
      <c r="D1221" s="174"/>
      <c r="E1221" s="131"/>
      <c r="F1221" s="177"/>
      <c r="G1221" s="180"/>
      <c r="H1221" s="163"/>
      <c r="I1221" s="165"/>
      <c r="J1221" s="168"/>
      <c r="K1221" s="62"/>
      <c r="L1221" s="63"/>
      <c r="M1221" s="63"/>
      <c r="N1221" s="65"/>
      <c r="O1221" s="127"/>
      <c r="P1221" s="100"/>
      <c r="Q1221" s="63">
        <f t="shared" si="521"/>
        <v>0</v>
      </c>
      <c r="R1221" s="65"/>
      <c r="S1221" s="67"/>
      <c r="T1221" s="40"/>
      <c r="U1221" s="106">
        <f>IF(EXACT(O1221,Y1221),M1221,M1221*(1-'Расчет ПРЕДЗАКАЗ'!$D$10))</f>
        <v>0</v>
      </c>
      <c r="V1221" s="106">
        <f t="shared" si="522"/>
        <v>0</v>
      </c>
      <c r="W1221" s="106" t="e">
        <f>IF(EXACT(O1221,Y1221),M1221,M1221*(1-#REF!))</f>
        <v>#REF!</v>
      </c>
      <c r="X1221" s="106" t="e">
        <f t="shared" si="523"/>
        <v>#REF!</v>
      </c>
      <c r="Y1221" s="107" t="s">
        <v>72</v>
      </c>
      <c r="Z1221" s="103">
        <f t="shared" si="519"/>
        <v>0</v>
      </c>
      <c r="AA1221" s="103">
        <f t="shared" si="520"/>
        <v>0</v>
      </c>
      <c r="AB1221" s="128" t="str">
        <f t="shared" si="524"/>
        <v/>
      </c>
      <c r="AC1221" s="128" t="e">
        <f t="shared" si="525"/>
        <v>#REF!</v>
      </c>
    </row>
    <row r="1222" spans="1:29" ht="50.1" customHeight="1">
      <c r="A1222" s="172"/>
      <c r="B1222" s="172"/>
      <c r="C1222" s="175"/>
      <c r="D1222" s="175"/>
      <c r="E1222" s="132"/>
      <c r="F1222" s="178"/>
      <c r="G1222" s="181"/>
      <c r="H1222" s="164"/>
      <c r="I1222" s="166"/>
      <c r="J1222" s="169"/>
      <c r="K1222" s="62"/>
      <c r="L1222" s="63"/>
      <c r="M1222" s="63"/>
      <c r="N1222" s="65"/>
      <c r="O1222" s="127"/>
      <c r="P1222" s="100"/>
      <c r="Q1222" s="63">
        <f t="shared" si="521"/>
        <v>0</v>
      </c>
      <c r="R1222" s="65"/>
      <c r="S1222" s="67"/>
      <c r="T1222" s="40"/>
      <c r="U1222" s="106">
        <f>IF(EXACT(O1222,Y1222),M1222,M1222*(1-'Расчет ПРЕДЗАКАЗ'!$D$10))</f>
        <v>0</v>
      </c>
      <c r="V1222" s="106">
        <f t="shared" si="522"/>
        <v>0</v>
      </c>
      <c r="W1222" s="106" t="e">
        <f>IF(EXACT(O1222,Y1222),M1222,M1222*(1-#REF!))</f>
        <v>#REF!</v>
      </c>
      <c r="X1222" s="106" t="e">
        <f t="shared" si="523"/>
        <v>#REF!</v>
      </c>
      <c r="Y1222" s="107" t="s">
        <v>72</v>
      </c>
      <c r="Z1222" s="103">
        <f t="shared" si="519"/>
        <v>0</v>
      </c>
      <c r="AA1222" s="103">
        <f t="shared" si="520"/>
        <v>0</v>
      </c>
      <c r="AB1222" s="128" t="str">
        <f t="shared" si="524"/>
        <v/>
      </c>
      <c r="AC1222" s="128" t="e">
        <f t="shared" si="525"/>
        <v>#REF!</v>
      </c>
    </row>
    <row r="1223" spans="1:29" ht="11.25" customHeight="1" thickBot="1"/>
    <row r="1224" spans="1:29" ht="50.1" customHeight="1">
      <c r="A1224" s="170">
        <v>307</v>
      </c>
      <c r="B1224" s="170" t="s">
        <v>2645</v>
      </c>
      <c r="C1224" s="173" t="s">
        <v>2646</v>
      </c>
      <c r="D1224" s="173" t="s">
        <v>77</v>
      </c>
      <c r="E1224" s="130"/>
      <c r="F1224" s="176" t="s">
        <v>2640</v>
      </c>
      <c r="G1224" s="179" t="s">
        <v>792</v>
      </c>
      <c r="H1224" s="162" t="s">
        <v>2647</v>
      </c>
      <c r="I1224" s="162" t="s">
        <v>2648</v>
      </c>
      <c r="J1224" s="167" t="s">
        <v>19</v>
      </c>
      <c r="K1224" s="62" t="s">
        <v>845</v>
      </c>
      <c r="L1224" s="63">
        <v>5050</v>
      </c>
      <c r="M1224" s="63">
        <v>2808</v>
      </c>
      <c r="N1224" s="142" t="s">
        <v>2649</v>
      </c>
      <c r="O1224" s="127" t="s">
        <v>72</v>
      </c>
      <c r="P1224" s="100"/>
      <c r="Q1224" s="63">
        <f>P1224*M1224</f>
        <v>0</v>
      </c>
      <c r="R1224" s="64"/>
      <c r="S1224" s="67">
        <v>186</v>
      </c>
      <c r="T1224" s="39"/>
      <c r="U1224" s="106">
        <f>IF(EXACT(O1224,Y1224),M1224,M1224*(1-'Расчет ПРЕДЗАКАЗ'!$D$10))</f>
        <v>2808</v>
      </c>
      <c r="V1224" s="106">
        <f>P1224*U1224</f>
        <v>0</v>
      </c>
      <c r="W1224" s="106">
        <f>IF(EXACT(O1224,Y1224),M1224,M1224*(1-#REF!))</f>
        <v>2808</v>
      </c>
      <c r="X1224" s="123">
        <f>P1224*W1224</f>
        <v>0</v>
      </c>
      <c r="Y1224" s="124" t="s">
        <v>72</v>
      </c>
      <c r="Z1224" s="103">
        <f t="shared" ref="Z1224:Z1238" si="526">IF(EXACT(O1224,Y1224),Q1224,0)</f>
        <v>0</v>
      </c>
      <c r="AA1224" s="103">
        <f t="shared" ref="AA1224:AA1238" si="527">IF(Z1224=0,Q1224,0)</f>
        <v>0</v>
      </c>
      <c r="AB1224" s="128">
        <f>IF(U1224=0,"",L1224/U1224-1)</f>
        <v>0.79843304843304841</v>
      </c>
      <c r="AC1224" s="128">
        <f>IF(W1224=0,"",L1224/W1224-1)</f>
        <v>0.79843304843304841</v>
      </c>
    </row>
    <row r="1225" spans="1:29" ht="50.1" customHeight="1">
      <c r="A1225" s="171"/>
      <c r="B1225" s="171"/>
      <c r="C1225" s="174"/>
      <c r="D1225" s="174"/>
      <c r="E1225" s="131"/>
      <c r="F1225" s="177"/>
      <c r="G1225" s="180"/>
      <c r="H1225" s="163"/>
      <c r="I1225" s="165"/>
      <c r="J1225" s="168"/>
      <c r="K1225" s="62" t="s">
        <v>826</v>
      </c>
      <c r="L1225" s="63">
        <v>5050</v>
      </c>
      <c r="M1225" s="63">
        <v>2808</v>
      </c>
      <c r="N1225" s="142" t="s">
        <v>2650</v>
      </c>
      <c r="O1225" s="127" t="s">
        <v>72</v>
      </c>
      <c r="P1225" s="100"/>
      <c r="Q1225" s="63">
        <f t="shared" ref="Q1225:Q1238" si="528">P1225*M1225</f>
        <v>0</v>
      </c>
      <c r="R1225" s="64"/>
      <c r="S1225" s="67">
        <v>248</v>
      </c>
      <c r="T1225" s="39"/>
      <c r="U1225" s="106">
        <f>IF(EXACT(O1225,Y1225),M1225,M1225*(1-'Расчет ПРЕДЗАКАЗ'!$D$10))</f>
        <v>2808</v>
      </c>
      <c r="V1225" s="106">
        <f t="shared" ref="V1225:V1238" si="529">P1225*U1225</f>
        <v>0</v>
      </c>
      <c r="W1225" s="106">
        <f>IF(EXACT(O1225,Y1225),M1225,M1225*(1-#REF!))</f>
        <v>2808</v>
      </c>
      <c r="X1225" s="106">
        <f t="shared" ref="X1225:X1238" si="530">P1225*W1225</f>
        <v>0</v>
      </c>
      <c r="Y1225" s="107" t="s">
        <v>72</v>
      </c>
      <c r="Z1225" s="103">
        <f t="shared" si="526"/>
        <v>0</v>
      </c>
      <c r="AA1225" s="103">
        <f t="shared" si="527"/>
        <v>0</v>
      </c>
      <c r="AB1225" s="128">
        <f t="shared" ref="AB1225:AB1238" si="531">IF(U1225=0,"",L1225/U1225-1)</f>
        <v>0.79843304843304841</v>
      </c>
      <c r="AC1225" s="128">
        <f t="shared" ref="AC1225:AC1238" si="532">IF(W1225=0,"",L1225/W1225-1)</f>
        <v>0.79843304843304841</v>
      </c>
    </row>
    <row r="1226" spans="1:29" ht="50.1" customHeight="1">
      <c r="A1226" s="171"/>
      <c r="B1226" s="171"/>
      <c r="C1226" s="174"/>
      <c r="D1226" s="174"/>
      <c r="E1226" s="131"/>
      <c r="F1226" s="177"/>
      <c r="G1226" s="180"/>
      <c r="H1226" s="163"/>
      <c r="I1226" s="165"/>
      <c r="J1226" s="168"/>
      <c r="K1226" s="62"/>
      <c r="L1226" s="63"/>
      <c r="M1226" s="63"/>
      <c r="N1226" s="142"/>
      <c r="O1226" s="127"/>
      <c r="P1226" s="100"/>
      <c r="Q1226" s="63">
        <f t="shared" si="528"/>
        <v>0</v>
      </c>
      <c r="R1226" s="64"/>
      <c r="S1226" s="67"/>
      <c r="T1226" s="39"/>
      <c r="U1226" s="106">
        <f>IF(EXACT(O1226,Y1226),M1226,M1226*(1-'Расчет ПРЕДЗАКАЗ'!$D$10))</f>
        <v>0</v>
      </c>
      <c r="V1226" s="106">
        <f t="shared" si="529"/>
        <v>0</v>
      </c>
      <c r="W1226" s="106" t="e">
        <f>IF(EXACT(O1226,Y1226),M1226,M1226*(1-#REF!))</f>
        <v>#REF!</v>
      </c>
      <c r="X1226" s="106" t="e">
        <f t="shared" si="530"/>
        <v>#REF!</v>
      </c>
      <c r="Y1226" s="107" t="s">
        <v>72</v>
      </c>
      <c r="Z1226" s="103">
        <f t="shared" si="526"/>
        <v>0</v>
      </c>
      <c r="AA1226" s="103">
        <f t="shared" si="527"/>
        <v>0</v>
      </c>
      <c r="AB1226" s="128" t="str">
        <f t="shared" si="531"/>
        <v/>
      </c>
      <c r="AC1226" s="128" t="e">
        <f t="shared" si="532"/>
        <v>#REF!</v>
      </c>
    </row>
    <row r="1227" spans="1:29" ht="50.1" customHeight="1">
      <c r="A1227" s="171"/>
      <c r="B1227" s="171"/>
      <c r="C1227" s="174"/>
      <c r="D1227" s="174"/>
      <c r="E1227" s="131"/>
      <c r="F1227" s="177"/>
      <c r="G1227" s="180"/>
      <c r="H1227" s="163"/>
      <c r="I1227" s="165"/>
      <c r="J1227" s="168"/>
      <c r="K1227" s="62"/>
      <c r="L1227" s="63"/>
      <c r="M1227" s="63"/>
      <c r="N1227" s="142"/>
      <c r="O1227" s="127"/>
      <c r="P1227" s="100"/>
      <c r="Q1227" s="63">
        <f t="shared" si="528"/>
        <v>0</v>
      </c>
      <c r="R1227" s="64"/>
      <c r="S1227" s="67"/>
      <c r="T1227" s="39"/>
      <c r="U1227" s="106">
        <f>IF(EXACT(O1227,Y1227),M1227,M1227*(1-'Расчет ПРЕДЗАКАЗ'!$D$10))</f>
        <v>0</v>
      </c>
      <c r="V1227" s="106">
        <f t="shared" si="529"/>
        <v>0</v>
      </c>
      <c r="W1227" s="106" t="e">
        <f>IF(EXACT(O1227,Y1227),M1227,M1227*(1-#REF!))</f>
        <v>#REF!</v>
      </c>
      <c r="X1227" s="106" t="e">
        <f t="shared" si="530"/>
        <v>#REF!</v>
      </c>
      <c r="Y1227" s="107" t="s">
        <v>72</v>
      </c>
      <c r="Z1227" s="103">
        <f t="shared" si="526"/>
        <v>0</v>
      </c>
      <c r="AA1227" s="103">
        <f t="shared" si="527"/>
        <v>0</v>
      </c>
      <c r="AB1227" s="128" t="str">
        <f t="shared" si="531"/>
        <v/>
      </c>
      <c r="AC1227" s="128" t="e">
        <f t="shared" si="532"/>
        <v>#REF!</v>
      </c>
    </row>
    <row r="1228" spans="1:29" ht="50.1" customHeight="1">
      <c r="A1228" s="171"/>
      <c r="B1228" s="171"/>
      <c r="C1228" s="174"/>
      <c r="D1228" s="174"/>
      <c r="E1228" s="131"/>
      <c r="F1228" s="177"/>
      <c r="G1228" s="180"/>
      <c r="H1228" s="163"/>
      <c r="I1228" s="165"/>
      <c r="J1228" s="168"/>
      <c r="K1228" s="62"/>
      <c r="L1228" s="63"/>
      <c r="M1228" s="63"/>
      <c r="N1228" s="142"/>
      <c r="O1228" s="127"/>
      <c r="P1228" s="100"/>
      <c r="Q1228" s="63">
        <f t="shared" si="528"/>
        <v>0</v>
      </c>
      <c r="R1228" s="64"/>
      <c r="S1228" s="67"/>
      <c r="T1228" s="39"/>
      <c r="U1228" s="106">
        <f>IF(EXACT(O1228,Y1228),M1228,M1228*(1-'Расчет ПРЕДЗАКАЗ'!$D$10))</f>
        <v>0</v>
      </c>
      <c r="V1228" s="106">
        <f t="shared" si="529"/>
        <v>0</v>
      </c>
      <c r="W1228" s="106" t="e">
        <f>IF(EXACT(O1228,Y1228),M1228,M1228*(1-#REF!))</f>
        <v>#REF!</v>
      </c>
      <c r="X1228" s="106" t="e">
        <f t="shared" si="530"/>
        <v>#REF!</v>
      </c>
      <c r="Y1228" s="107" t="s">
        <v>72</v>
      </c>
      <c r="Z1228" s="103">
        <f t="shared" si="526"/>
        <v>0</v>
      </c>
      <c r="AA1228" s="103">
        <f t="shared" si="527"/>
        <v>0</v>
      </c>
      <c r="AB1228" s="128" t="str">
        <f t="shared" si="531"/>
        <v/>
      </c>
      <c r="AC1228" s="128" t="e">
        <f t="shared" si="532"/>
        <v>#REF!</v>
      </c>
    </row>
    <row r="1229" spans="1:29" ht="50.1" customHeight="1">
      <c r="A1229" s="171"/>
      <c r="B1229" s="171"/>
      <c r="C1229" s="174"/>
      <c r="D1229" s="174"/>
      <c r="E1229" s="131"/>
      <c r="F1229" s="177"/>
      <c r="G1229" s="180"/>
      <c r="H1229" s="163"/>
      <c r="I1229" s="165"/>
      <c r="J1229" s="168"/>
      <c r="K1229" s="62"/>
      <c r="L1229" s="63"/>
      <c r="M1229" s="63"/>
      <c r="N1229" s="142"/>
      <c r="O1229" s="127"/>
      <c r="P1229" s="100"/>
      <c r="Q1229" s="63">
        <f t="shared" si="528"/>
        <v>0</v>
      </c>
      <c r="R1229" s="64"/>
      <c r="S1229" s="67"/>
      <c r="T1229" s="39"/>
      <c r="U1229" s="106">
        <f>IF(EXACT(O1229,Y1229),M1229,M1229*(1-'Расчет ПРЕДЗАКАЗ'!$D$10))</f>
        <v>0</v>
      </c>
      <c r="V1229" s="106">
        <f t="shared" si="529"/>
        <v>0</v>
      </c>
      <c r="W1229" s="106" t="e">
        <f>IF(EXACT(O1229,Y1229),M1229,M1229*(1-#REF!))</f>
        <v>#REF!</v>
      </c>
      <c r="X1229" s="106" t="e">
        <f t="shared" si="530"/>
        <v>#REF!</v>
      </c>
      <c r="Y1229" s="107" t="s">
        <v>72</v>
      </c>
      <c r="Z1229" s="103">
        <f t="shared" si="526"/>
        <v>0</v>
      </c>
      <c r="AA1229" s="103">
        <f t="shared" si="527"/>
        <v>0</v>
      </c>
      <c r="AB1229" s="128" t="str">
        <f t="shared" si="531"/>
        <v/>
      </c>
      <c r="AC1229" s="128" t="e">
        <f t="shared" si="532"/>
        <v>#REF!</v>
      </c>
    </row>
    <row r="1230" spans="1:29" ht="50.1" customHeight="1">
      <c r="A1230" s="171"/>
      <c r="B1230" s="171"/>
      <c r="C1230" s="174"/>
      <c r="D1230" s="174"/>
      <c r="E1230" s="131"/>
      <c r="F1230" s="177"/>
      <c r="G1230" s="180"/>
      <c r="H1230" s="163"/>
      <c r="I1230" s="165"/>
      <c r="J1230" s="168"/>
      <c r="K1230" s="62"/>
      <c r="L1230" s="63"/>
      <c r="M1230" s="63"/>
      <c r="N1230" s="142"/>
      <c r="O1230" s="127"/>
      <c r="P1230" s="100"/>
      <c r="Q1230" s="63">
        <f t="shared" si="528"/>
        <v>0</v>
      </c>
      <c r="R1230" s="64"/>
      <c r="S1230" s="67"/>
      <c r="T1230" s="39"/>
      <c r="U1230" s="106">
        <f>IF(EXACT(O1230,Y1230),M1230,M1230*(1-'Расчет ПРЕДЗАКАЗ'!$D$10))</f>
        <v>0</v>
      </c>
      <c r="V1230" s="106">
        <f t="shared" si="529"/>
        <v>0</v>
      </c>
      <c r="W1230" s="106" t="e">
        <f>IF(EXACT(O1230,Y1230),M1230,M1230*(1-#REF!))</f>
        <v>#REF!</v>
      </c>
      <c r="X1230" s="106" t="e">
        <f t="shared" si="530"/>
        <v>#REF!</v>
      </c>
      <c r="Y1230" s="107" t="s">
        <v>72</v>
      </c>
      <c r="Z1230" s="103">
        <f t="shared" si="526"/>
        <v>0</v>
      </c>
      <c r="AA1230" s="103">
        <f t="shared" si="527"/>
        <v>0</v>
      </c>
      <c r="AB1230" s="128" t="str">
        <f t="shared" si="531"/>
        <v/>
      </c>
      <c r="AC1230" s="128" t="e">
        <f t="shared" si="532"/>
        <v>#REF!</v>
      </c>
    </row>
    <row r="1231" spans="1:29" ht="50.1" customHeight="1">
      <c r="A1231" s="171"/>
      <c r="B1231" s="171"/>
      <c r="C1231" s="174"/>
      <c r="D1231" s="174"/>
      <c r="E1231" s="131"/>
      <c r="F1231" s="177"/>
      <c r="G1231" s="180"/>
      <c r="H1231" s="163"/>
      <c r="I1231" s="165"/>
      <c r="J1231" s="168"/>
      <c r="K1231" s="62"/>
      <c r="L1231" s="63"/>
      <c r="M1231" s="63"/>
      <c r="N1231" s="142"/>
      <c r="O1231" s="127"/>
      <c r="P1231" s="100"/>
      <c r="Q1231" s="63">
        <f t="shared" si="528"/>
        <v>0</v>
      </c>
      <c r="R1231" s="64"/>
      <c r="S1231" s="67"/>
      <c r="T1231" s="39"/>
      <c r="U1231" s="106">
        <f>IF(EXACT(O1231,Y1231),M1231,M1231*(1-'Расчет ПРЕДЗАКАЗ'!$D$10))</f>
        <v>0</v>
      </c>
      <c r="V1231" s="106">
        <f t="shared" si="529"/>
        <v>0</v>
      </c>
      <c r="W1231" s="106" t="e">
        <f>IF(EXACT(O1231,Y1231),M1231,M1231*(1-#REF!))</f>
        <v>#REF!</v>
      </c>
      <c r="X1231" s="106" t="e">
        <f t="shared" si="530"/>
        <v>#REF!</v>
      </c>
      <c r="Y1231" s="107" t="s">
        <v>72</v>
      </c>
      <c r="Z1231" s="103">
        <f t="shared" si="526"/>
        <v>0</v>
      </c>
      <c r="AA1231" s="103">
        <f t="shared" si="527"/>
        <v>0</v>
      </c>
      <c r="AB1231" s="128" t="str">
        <f t="shared" si="531"/>
        <v/>
      </c>
      <c r="AC1231" s="128" t="e">
        <f t="shared" si="532"/>
        <v>#REF!</v>
      </c>
    </row>
    <row r="1232" spans="1:29" ht="50.1" customHeight="1">
      <c r="A1232" s="171"/>
      <c r="B1232" s="171"/>
      <c r="C1232" s="174"/>
      <c r="D1232" s="174"/>
      <c r="E1232" s="131"/>
      <c r="F1232" s="177"/>
      <c r="G1232" s="180"/>
      <c r="H1232" s="163"/>
      <c r="I1232" s="165"/>
      <c r="J1232" s="168"/>
      <c r="K1232" s="62"/>
      <c r="L1232" s="63"/>
      <c r="M1232" s="63"/>
      <c r="N1232" s="142"/>
      <c r="O1232" s="127"/>
      <c r="P1232" s="100"/>
      <c r="Q1232" s="63">
        <f t="shared" si="528"/>
        <v>0</v>
      </c>
      <c r="R1232" s="64"/>
      <c r="S1232" s="67"/>
      <c r="T1232" s="39"/>
      <c r="U1232" s="106">
        <f>IF(EXACT(O1232,Y1232),M1232,M1232*(1-'Расчет ПРЕДЗАКАЗ'!$D$10))</f>
        <v>0</v>
      </c>
      <c r="V1232" s="106">
        <f t="shared" si="529"/>
        <v>0</v>
      </c>
      <c r="W1232" s="106" t="e">
        <f>IF(EXACT(O1232,Y1232),M1232,M1232*(1-#REF!))</f>
        <v>#REF!</v>
      </c>
      <c r="X1232" s="106" t="e">
        <f t="shared" si="530"/>
        <v>#REF!</v>
      </c>
      <c r="Y1232" s="107" t="s">
        <v>72</v>
      </c>
      <c r="Z1232" s="103">
        <f t="shared" si="526"/>
        <v>0</v>
      </c>
      <c r="AA1232" s="103">
        <f t="shared" si="527"/>
        <v>0</v>
      </c>
      <c r="AB1232" s="128" t="str">
        <f t="shared" si="531"/>
        <v/>
      </c>
      <c r="AC1232" s="128" t="e">
        <f t="shared" si="532"/>
        <v>#REF!</v>
      </c>
    </row>
    <row r="1233" spans="1:29" ht="50.1" customHeight="1">
      <c r="A1233" s="171"/>
      <c r="B1233" s="171"/>
      <c r="C1233" s="174"/>
      <c r="D1233" s="174"/>
      <c r="E1233" s="131"/>
      <c r="F1233" s="177"/>
      <c r="G1233" s="180"/>
      <c r="H1233" s="163"/>
      <c r="I1233" s="165"/>
      <c r="J1233" s="168"/>
      <c r="K1233" s="62"/>
      <c r="L1233" s="63"/>
      <c r="M1233" s="63"/>
      <c r="N1233" s="143"/>
      <c r="O1233" s="127"/>
      <c r="P1233" s="100"/>
      <c r="Q1233" s="63">
        <f t="shared" si="528"/>
        <v>0</v>
      </c>
      <c r="R1233" s="65"/>
      <c r="S1233" s="67"/>
      <c r="T1233" s="40"/>
      <c r="U1233" s="106">
        <f>IF(EXACT(O1233,Y1233),M1233,M1233*(1-'Расчет ПРЕДЗАКАЗ'!$D$10))</f>
        <v>0</v>
      </c>
      <c r="V1233" s="106">
        <f t="shared" si="529"/>
        <v>0</v>
      </c>
      <c r="W1233" s="106" t="e">
        <f>IF(EXACT(O1233,Y1233),M1233,M1233*(1-#REF!))</f>
        <v>#REF!</v>
      </c>
      <c r="X1233" s="106" t="e">
        <f t="shared" si="530"/>
        <v>#REF!</v>
      </c>
      <c r="Y1233" s="107" t="s">
        <v>72</v>
      </c>
      <c r="Z1233" s="103">
        <f t="shared" si="526"/>
        <v>0</v>
      </c>
      <c r="AA1233" s="103">
        <f t="shared" si="527"/>
        <v>0</v>
      </c>
      <c r="AB1233" s="128" t="str">
        <f t="shared" si="531"/>
        <v/>
      </c>
      <c r="AC1233" s="128" t="e">
        <f t="shared" si="532"/>
        <v>#REF!</v>
      </c>
    </row>
    <row r="1234" spans="1:29" ht="50.1" customHeight="1">
      <c r="A1234" s="171"/>
      <c r="B1234" s="171"/>
      <c r="C1234" s="174"/>
      <c r="D1234" s="174"/>
      <c r="E1234" s="131"/>
      <c r="F1234" s="177"/>
      <c r="G1234" s="180"/>
      <c r="H1234" s="163"/>
      <c r="I1234" s="165"/>
      <c r="J1234" s="168"/>
      <c r="K1234" s="62"/>
      <c r="L1234" s="63"/>
      <c r="M1234" s="63"/>
      <c r="N1234" s="143"/>
      <c r="O1234" s="127"/>
      <c r="P1234" s="100"/>
      <c r="Q1234" s="63">
        <f t="shared" si="528"/>
        <v>0</v>
      </c>
      <c r="R1234" s="65"/>
      <c r="S1234" s="67"/>
      <c r="T1234" s="40"/>
      <c r="U1234" s="106">
        <f>IF(EXACT(O1234,Y1234),M1234,M1234*(1-'Расчет ПРЕДЗАКАЗ'!$D$10))</f>
        <v>0</v>
      </c>
      <c r="V1234" s="106">
        <f t="shared" si="529"/>
        <v>0</v>
      </c>
      <c r="W1234" s="106" t="e">
        <f>IF(EXACT(O1234,Y1234),M1234,M1234*(1-#REF!))</f>
        <v>#REF!</v>
      </c>
      <c r="X1234" s="106" t="e">
        <f t="shared" si="530"/>
        <v>#REF!</v>
      </c>
      <c r="Y1234" s="107" t="s">
        <v>72</v>
      </c>
      <c r="Z1234" s="103">
        <f t="shared" si="526"/>
        <v>0</v>
      </c>
      <c r="AA1234" s="103">
        <f t="shared" si="527"/>
        <v>0</v>
      </c>
      <c r="AB1234" s="128" t="str">
        <f t="shared" si="531"/>
        <v/>
      </c>
      <c r="AC1234" s="128" t="e">
        <f t="shared" si="532"/>
        <v>#REF!</v>
      </c>
    </row>
    <row r="1235" spans="1:29" ht="50.1" customHeight="1">
      <c r="A1235" s="171"/>
      <c r="B1235" s="171"/>
      <c r="C1235" s="174"/>
      <c r="D1235" s="174"/>
      <c r="E1235" s="131"/>
      <c r="F1235" s="177"/>
      <c r="G1235" s="180"/>
      <c r="H1235" s="163"/>
      <c r="I1235" s="165"/>
      <c r="J1235" s="168"/>
      <c r="K1235" s="62"/>
      <c r="L1235" s="63"/>
      <c r="M1235" s="63"/>
      <c r="N1235" s="65"/>
      <c r="O1235" s="127"/>
      <c r="P1235" s="100"/>
      <c r="Q1235" s="63">
        <f t="shared" si="528"/>
        <v>0</v>
      </c>
      <c r="R1235" s="65"/>
      <c r="S1235" s="67"/>
      <c r="T1235" s="40"/>
      <c r="U1235" s="106">
        <f>IF(EXACT(O1235,Y1235),M1235,M1235*(1-'Расчет ПРЕДЗАКАЗ'!$D$10))</f>
        <v>0</v>
      </c>
      <c r="V1235" s="106">
        <f t="shared" si="529"/>
        <v>0</v>
      </c>
      <c r="W1235" s="106" t="e">
        <f>IF(EXACT(O1235,Y1235),M1235,M1235*(1-#REF!))</f>
        <v>#REF!</v>
      </c>
      <c r="X1235" s="106" t="e">
        <f t="shared" si="530"/>
        <v>#REF!</v>
      </c>
      <c r="Y1235" s="107" t="s">
        <v>72</v>
      </c>
      <c r="Z1235" s="103">
        <f t="shared" si="526"/>
        <v>0</v>
      </c>
      <c r="AA1235" s="103">
        <f t="shared" si="527"/>
        <v>0</v>
      </c>
      <c r="AB1235" s="128" t="str">
        <f t="shared" si="531"/>
        <v/>
      </c>
      <c r="AC1235" s="128" t="e">
        <f t="shared" si="532"/>
        <v>#REF!</v>
      </c>
    </row>
    <row r="1236" spans="1:29" ht="50.1" customHeight="1">
      <c r="A1236" s="171"/>
      <c r="B1236" s="171"/>
      <c r="C1236" s="174"/>
      <c r="D1236" s="174"/>
      <c r="E1236" s="131"/>
      <c r="F1236" s="177"/>
      <c r="G1236" s="180"/>
      <c r="H1236" s="163"/>
      <c r="I1236" s="165"/>
      <c r="J1236" s="168"/>
      <c r="K1236" s="62"/>
      <c r="L1236" s="63"/>
      <c r="M1236" s="63"/>
      <c r="N1236" s="65"/>
      <c r="O1236" s="127"/>
      <c r="P1236" s="100"/>
      <c r="Q1236" s="63">
        <f t="shared" si="528"/>
        <v>0</v>
      </c>
      <c r="R1236" s="65"/>
      <c r="S1236" s="67"/>
      <c r="T1236" s="40"/>
      <c r="U1236" s="106">
        <f>IF(EXACT(O1236,Y1236),M1236,M1236*(1-'Расчет ПРЕДЗАКАЗ'!$D$10))</f>
        <v>0</v>
      </c>
      <c r="V1236" s="106">
        <f t="shared" si="529"/>
        <v>0</v>
      </c>
      <c r="W1236" s="106" t="e">
        <f>IF(EXACT(O1236,Y1236),M1236,M1236*(1-#REF!))</f>
        <v>#REF!</v>
      </c>
      <c r="X1236" s="106" t="e">
        <f t="shared" si="530"/>
        <v>#REF!</v>
      </c>
      <c r="Y1236" s="107" t="s">
        <v>72</v>
      </c>
      <c r="Z1236" s="103">
        <f t="shared" si="526"/>
        <v>0</v>
      </c>
      <c r="AA1236" s="103">
        <f t="shared" si="527"/>
        <v>0</v>
      </c>
      <c r="AB1236" s="128" t="str">
        <f t="shared" si="531"/>
        <v/>
      </c>
      <c r="AC1236" s="128" t="e">
        <f t="shared" si="532"/>
        <v>#REF!</v>
      </c>
    </row>
    <row r="1237" spans="1:29" ht="50.1" customHeight="1">
      <c r="A1237" s="171"/>
      <c r="B1237" s="171"/>
      <c r="C1237" s="174"/>
      <c r="D1237" s="174"/>
      <c r="E1237" s="131"/>
      <c r="F1237" s="177"/>
      <c r="G1237" s="180"/>
      <c r="H1237" s="163"/>
      <c r="I1237" s="165"/>
      <c r="J1237" s="168"/>
      <c r="K1237" s="62"/>
      <c r="L1237" s="63"/>
      <c r="M1237" s="63"/>
      <c r="N1237" s="65"/>
      <c r="O1237" s="127"/>
      <c r="P1237" s="100"/>
      <c r="Q1237" s="63">
        <f t="shared" si="528"/>
        <v>0</v>
      </c>
      <c r="R1237" s="65"/>
      <c r="S1237" s="67"/>
      <c r="T1237" s="40"/>
      <c r="U1237" s="106">
        <f>IF(EXACT(O1237,Y1237),M1237,M1237*(1-'Расчет ПРЕДЗАКАЗ'!$D$10))</f>
        <v>0</v>
      </c>
      <c r="V1237" s="106">
        <f t="shared" si="529"/>
        <v>0</v>
      </c>
      <c r="W1237" s="106" t="e">
        <f>IF(EXACT(O1237,Y1237),M1237,M1237*(1-#REF!))</f>
        <v>#REF!</v>
      </c>
      <c r="X1237" s="106" t="e">
        <f t="shared" si="530"/>
        <v>#REF!</v>
      </c>
      <c r="Y1237" s="107" t="s">
        <v>72</v>
      </c>
      <c r="Z1237" s="103">
        <f t="shared" si="526"/>
        <v>0</v>
      </c>
      <c r="AA1237" s="103">
        <f t="shared" si="527"/>
        <v>0</v>
      </c>
      <c r="AB1237" s="128" t="str">
        <f t="shared" si="531"/>
        <v/>
      </c>
      <c r="AC1237" s="128" t="e">
        <f t="shared" si="532"/>
        <v>#REF!</v>
      </c>
    </row>
    <row r="1238" spans="1:29" ht="50.1" customHeight="1">
      <c r="A1238" s="172"/>
      <c r="B1238" s="172"/>
      <c r="C1238" s="175"/>
      <c r="D1238" s="175"/>
      <c r="E1238" s="132"/>
      <c r="F1238" s="178"/>
      <c r="G1238" s="181"/>
      <c r="H1238" s="164"/>
      <c r="I1238" s="166"/>
      <c r="J1238" s="169"/>
      <c r="K1238" s="62"/>
      <c r="L1238" s="63"/>
      <c r="M1238" s="63"/>
      <c r="N1238" s="65"/>
      <c r="O1238" s="127"/>
      <c r="P1238" s="100"/>
      <c r="Q1238" s="63">
        <f t="shared" si="528"/>
        <v>0</v>
      </c>
      <c r="R1238" s="65"/>
      <c r="S1238" s="67"/>
      <c r="T1238" s="40"/>
      <c r="U1238" s="106">
        <f>IF(EXACT(O1238,Y1238),M1238,M1238*(1-'Расчет ПРЕДЗАКАЗ'!$D$10))</f>
        <v>0</v>
      </c>
      <c r="V1238" s="106">
        <f t="shared" si="529"/>
        <v>0</v>
      </c>
      <c r="W1238" s="106" t="e">
        <f>IF(EXACT(O1238,Y1238),M1238,M1238*(1-#REF!))</f>
        <v>#REF!</v>
      </c>
      <c r="X1238" s="106" t="e">
        <f t="shared" si="530"/>
        <v>#REF!</v>
      </c>
      <c r="Y1238" s="107" t="s">
        <v>72</v>
      </c>
      <c r="Z1238" s="103">
        <f t="shared" si="526"/>
        <v>0</v>
      </c>
      <c r="AA1238" s="103">
        <f t="shared" si="527"/>
        <v>0</v>
      </c>
      <c r="AB1238" s="128" t="str">
        <f t="shared" si="531"/>
        <v/>
      </c>
      <c r="AC1238" s="128" t="e">
        <f t="shared" si="532"/>
        <v>#REF!</v>
      </c>
    </row>
    <row r="1239" spans="1:29" ht="11.25" customHeight="1" thickBot="1"/>
    <row r="1240" spans="1:29" ht="50.1" customHeight="1">
      <c r="A1240" s="170">
        <v>308</v>
      </c>
      <c r="B1240" s="170" t="s">
        <v>2651</v>
      </c>
      <c r="C1240" s="173" t="s">
        <v>2652</v>
      </c>
      <c r="D1240" s="173" t="s">
        <v>77</v>
      </c>
      <c r="E1240" s="130"/>
      <c r="F1240" s="176" t="s">
        <v>1549</v>
      </c>
      <c r="G1240" s="179" t="s">
        <v>124</v>
      </c>
      <c r="H1240" s="162" t="s">
        <v>2653</v>
      </c>
      <c r="I1240" s="162" t="s">
        <v>2654</v>
      </c>
      <c r="J1240" s="167" t="s">
        <v>19</v>
      </c>
      <c r="K1240" s="62" t="s">
        <v>1578</v>
      </c>
      <c r="L1240" s="63">
        <v>7130</v>
      </c>
      <c r="M1240" s="63">
        <v>4450</v>
      </c>
      <c r="N1240" s="142" t="s">
        <v>2655</v>
      </c>
      <c r="O1240" s="127" t="s">
        <v>72</v>
      </c>
      <c r="P1240" s="100"/>
      <c r="Q1240" s="63">
        <f>P1240*M1240</f>
        <v>0</v>
      </c>
      <c r="R1240" s="64"/>
      <c r="S1240" s="67">
        <v>5</v>
      </c>
      <c r="T1240" s="39"/>
      <c r="U1240" s="106">
        <f>IF(EXACT(O1240,Y1240),M1240,M1240*(1-'Расчет ПРЕДЗАКАЗ'!$D$10))</f>
        <v>4450</v>
      </c>
      <c r="V1240" s="106">
        <f>P1240*U1240</f>
        <v>0</v>
      </c>
      <c r="W1240" s="106">
        <f>IF(EXACT(O1240,Y1240),M1240,M1240*(1-#REF!))</f>
        <v>4450</v>
      </c>
      <c r="X1240" s="123">
        <f>P1240*W1240</f>
        <v>0</v>
      </c>
      <c r="Y1240" s="124" t="s">
        <v>72</v>
      </c>
      <c r="Z1240" s="103">
        <f t="shared" ref="Z1240:Z1254" si="533">IF(EXACT(O1240,Y1240),Q1240,0)</f>
        <v>0</v>
      </c>
      <c r="AA1240" s="103">
        <f t="shared" ref="AA1240:AA1254" si="534">IF(Z1240=0,Q1240,0)</f>
        <v>0</v>
      </c>
      <c r="AB1240" s="128">
        <f>IF(U1240=0,"",L1240/U1240-1)</f>
        <v>0.60224719101123592</v>
      </c>
      <c r="AC1240" s="128">
        <f>IF(W1240=0,"",L1240/W1240-1)</f>
        <v>0.60224719101123592</v>
      </c>
    </row>
    <row r="1241" spans="1:29" ht="50.1" customHeight="1">
      <c r="A1241" s="171"/>
      <c r="B1241" s="171"/>
      <c r="C1241" s="174"/>
      <c r="D1241" s="174"/>
      <c r="E1241" s="131"/>
      <c r="F1241" s="177"/>
      <c r="G1241" s="180"/>
      <c r="H1241" s="163"/>
      <c r="I1241" s="165"/>
      <c r="J1241" s="168"/>
      <c r="K1241" s="62" t="s">
        <v>2656</v>
      </c>
      <c r="L1241" s="63">
        <v>7130</v>
      </c>
      <c r="M1241" s="63">
        <v>4450</v>
      </c>
      <c r="N1241" s="142" t="s">
        <v>2657</v>
      </c>
      <c r="O1241" s="127" t="s">
        <v>72</v>
      </c>
      <c r="P1241" s="100"/>
      <c r="Q1241" s="63">
        <f t="shared" ref="Q1241:Q1254" si="535">P1241*M1241</f>
        <v>0</v>
      </c>
      <c r="R1241" s="64"/>
      <c r="S1241" s="67">
        <v>3</v>
      </c>
      <c r="T1241" s="39"/>
      <c r="U1241" s="106">
        <f>IF(EXACT(O1241,Y1241),M1241,M1241*(1-'Расчет ПРЕДЗАКАЗ'!$D$10))</f>
        <v>4450</v>
      </c>
      <c r="V1241" s="106">
        <f t="shared" ref="V1241:V1254" si="536">P1241*U1241</f>
        <v>0</v>
      </c>
      <c r="W1241" s="106">
        <f>IF(EXACT(O1241,Y1241),M1241,M1241*(1-#REF!))</f>
        <v>4450</v>
      </c>
      <c r="X1241" s="106">
        <f t="shared" ref="X1241:X1254" si="537">P1241*W1241</f>
        <v>0</v>
      </c>
      <c r="Y1241" s="107" t="s">
        <v>72</v>
      </c>
      <c r="Z1241" s="103">
        <f t="shared" si="533"/>
        <v>0</v>
      </c>
      <c r="AA1241" s="103">
        <f t="shared" si="534"/>
        <v>0</v>
      </c>
      <c r="AB1241" s="128">
        <f t="shared" ref="AB1241:AB1254" si="538">IF(U1241=0,"",L1241/U1241-1)</f>
        <v>0.60224719101123592</v>
      </c>
      <c r="AC1241" s="128">
        <f t="shared" ref="AC1241:AC1254" si="539">IF(W1241=0,"",L1241/W1241-1)</f>
        <v>0.60224719101123592</v>
      </c>
    </row>
    <row r="1242" spans="1:29" ht="50.1" customHeight="1">
      <c r="A1242" s="171"/>
      <c r="B1242" s="171"/>
      <c r="C1242" s="174"/>
      <c r="D1242" s="174"/>
      <c r="E1242" s="131"/>
      <c r="F1242" s="177"/>
      <c r="G1242" s="180"/>
      <c r="H1242" s="163"/>
      <c r="I1242" s="165"/>
      <c r="J1242" s="168"/>
      <c r="K1242" s="62" t="s">
        <v>843</v>
      </c>
      <c r="L1242" s="63">
        <v>7130</v>
      </c>
      <c r="M1242" s="63">
        <v>4450</v>
      </c>
      <c r="N1242" s="142" t="s">
        <v>2658</v>
      </c>
      <c r="O1242" s="127" t="s">
        <v>72</v>
      </c>
      <c r="P1242" s="100"/>
      <c r="Q1242" s="63">
        <f t="shared" si="535"/>
        <v>0</v>
      </c>
      <c r="R1242" s="64"/>
      <c r="S1242" s="67">
        <v>1</v>
      </c>
      <c r="T1242" s="39"/>
      <c r="U1242" s="106">
        <f>IF(EXACT(O1242,Y1242),M1242,M1242*(1-'Расчет ПРЕДЗАКАЗ'!$D$10))</f>
        <v>4450</v>
      </c>
      <c r="V1242" s="106">
        <f t="shared" si="536"/>
        <v>0</v>
      </c>
      <c r="W1242" s="106">
        <f>IF(EXACT(O1242,Y1242),M1242,M1242*(1-#REF!))</f>
        <v>4450</v>
      </c>
      <c r="X1242" s="106">
        <f t="shared" si="537"/>
        <v>0</v>
      </c>
      <c r="Y1242" s="107" t="s">
        <v>72</v>
      </c>
      <c r="Z1242" s="103">
        <f t="shared" si="533"/>
        <v>0</v>
      </c>
      <c r="AA1242" s="103">
        <f t="shared" si="534"/>
        <v>0</v>
      </c>
      <c r="AB1242" s="128">
        <f t="shared" si="538"/>
        <v>0.60224719101123592</v>
      </c>
      <c r="AC1242" s="128">
        <f t="shared" si="539"/>
        <v>0.60224719101123592</v>
      </c>
    </row>
    <row r="1243" spans="1:29" ht="50.1" customHeight="1">
      <c r="A1243" s="171"/>
      <c r="B1243" s="171"/>
      <c r="C1243" s="174"/>
      <c r="D1243" s="174"/>
      <c r="E1243" s="131"/>
      <c r="F1243" s="177"/>
      <c r="G1243" s="180"/>
      <c r="H1243" s="163"/>
      <c r="I1243" s="165"/>
      <c r="J1243" s="168"/>
      <c r="K1243" s="62"/>
      <c r="L1243" s="63"/>
      <c r="M1243" s="63"/>
      <c r="N1243" s="142"/>
      <c r="O1243" s="127"/>
      <c r="P1243" s="100"/>
      <c r="Q1243" s="63">
        <f t="shared" si="535"/>
        <v>0</v>
      </c>
      <c r="R1243" s="64"/>
      <c r="S1243" s="67"/>
      <c r="T1243" s="39"/>
      <c r="U1243" s="106">
        <f>IF(EXACT(O1243,Y1243),M1243,M1243*(1-'Расчет ПРЕДЗАКАЗ'!$D$10))</f>
        <v>0</v>
      </c>
      <c r="V1243" s="106">
        <f t="shared" si="536"/>
        <v>0</v>
      </c>
      <c r="W1243" s="106" t="e">
        <f>IF(EXACT(O1243,Y1243),M1243,M1243*(1-#REF!))</f>
        <v>#REF!</v>
      </c>
      <c r="X1243" s="106" t="e">
        <f t="shared" si="537"/>
        <v>#REF!</v>
      </c>
      <c r="Y1243" s="107" t="s">
        <v>72</v>
      </c>
      <c r="Z1243" s="103">
        <f t="shared" si="533"/>
        <v>0</v>
      </c>
      <c r="AA1243" s="103">
        <f t="shared" si="534"/>
        <v>0</v>
      </c>
      <c r="AB1243" s="128" t="str">
        <f t="shared" si="538"/>
        <v/>
      </c>
      <c r="AC1243" s="128" t="e">
        <f t="shared" si="539"/>
        <v>#REF!</v>
      </c>
    </row>
    <row r="1244" spans="1:29" ht="50.1" customHeight="1">
      <c r="A1244" s="171"/>
      <c r="B1244" s="171"/>
      <c r="C1244" s="174"/>
      <c r="D1244" s="174"/>
      <c r="E1244" s="131"/>
      <c r="F1244" s="177"/>
      <c r="G1244" s="180"/>
      <c r="H1244" s="163"/>
      <c r="I1244" s="165"/>
      <c r="J1244" s="168"/>
      <c r="K1244" s="62"/>
      <c r="L1244" s="63"/>
      <c r="M1244" s="63"/>
      <c r="N1244" s="142"/>
      <c r="O1244" s="127"/>
      <c r="P1244" s="100"/>
      <c r="Q1244" s="63">
        <f t="shared" si="535"/>
        <v>0</v>
      </c>
      <c r="R1244" s="64"/>
      <c r="S1244" s="67"/>
      <c r="T1244" s="39"/>
      <c r="U1244" s="106">
        <f>IF(EXACT(O1244,Y1244),M1244,M1244*(1-'Расчет ПРЕДЗАКАЗ'!$D$10))</f>
        <v>0</v>
      </c>
      <c r="V1244" s="106">
        <f t="shared" si="536"/>
        <v>0</v>
      </c>
      <c r="W1244" s="106" t="e">
        <f>IF(EXACT(O1244,Y1244),M1244,M1244*(1-#REF!))</f>
        <v>#REF!</v>
      </c>
      <c r="X1244" s="106" t="e">
        <f t="shared" si="537"/>
        <v>#REF!</v>
      </c>
      <c r="Y1244" s="107" t="s">
        <v>72</v>
      </c>
      <c r="Z1244" s="103">
        <f t="shared" si="533"/>
        <v>0</v>
      </c>
      <c r="AA1244" s="103">
        <f t="shared" si="534"/>
        <v>0</v>
      </c>
      <c r="AB1244" s="128" t="str">
        <f t="shared" si="538"/>
        <v/>
      </c>
      <c r="AC1244" s="128" t="e">
        <f t="shared" si="539"/>
        <v>#REF!</v>
      </c>
    </row>
    <row r="1245" spans="1:29" ht="50.1" customHeight="1">
      <c r="A1245" s="171"/>
      <c r="B1245" s="171"/>
      <c r="C1245" s="174"/>
      <c r="D1245" s="174"/>
      <c r="E1245" s="131"/>
      <c r="F1245" s="177"/>
      <c r="G1245" s="180"/>
      <c r="H1245" s="163"/>
      <c r="I1245" s="165"/>
      <c r="J1245" s="168"/>
      <c r="K1245" s="62"/>
      <c r="L1245" s="63"/>
      <c r="M1245" s="63"/>
      <c r="N1245" s="142"/>
      <c r="O1245" s="127"/>
      <c r="P1245" s="100"/>
      <c r="Q1245" s="63">
        <f t="shared" si="535"/>
        <v>0</v>
      </c>
      <c r="R1245" s="64"/>
      <c r="S1245" s="67"/>
      <c r="T1245" s="39"/>
      <c r="U1245" s="106">
        <f>IF(EXACT(O1245,Y1245),M1245,M1245*(1-'Расчет ПРЕДЗАКАЗ'!$D$10))</f>
        <v>0</v>
      </c>
      <c r="V1245" s="106">
        <f t="shared" si="536"/>
        <v>0</v>
      </c>
      <c r="W1245" s="106" t="e">
        <f>IF(EXACT(O1245,Y1245),M1245,M1245*(1-#REF!))</f>
        <v>#REF!</v>
      </c>
      <c r="X1245" s="106" t="e">
        <f t="shared" si="537"/>
        <v>#REF!</v>
      </c>
      <c r="Y1245" s="107" t="s">
        <v>72</v>
      </c>
      <c r="Z1245" s="103">
        <f t="shared" si="533"/>
        <v>0</v>
      </c>
      <c r="AA1245" s="103">
        <f t="shared" si="534"/>
        <v>0</v>
      </c>
      <c r="AB1245" s="128" t="str">
        <f t="shared" si="538"/>
        <v/>
      </c>
      <c r="AC1245" s="128" t="e">
        <f t="shared" si="539"/>
        <v>#REF!</v>
      </c>
    </row>
    <row r="1246" spans="1:29" ht="50.1" customHeight="1">
      <c r="A1246" s="171"/>
      <c r="B1246" s="171"/>
      <c r="C1246" s="174"/>
      <c r="D1246" s="174"/>
      <c r="E1246" s="131"/>
      <c r="F1246" s="177"/>
      <c r="G1246" s="180"/>
      <c r="H1246" s="163"/>
      <c r="I1246" s="165"/>
      <c r="J1246" s="168"/>
      <c r="K1246" s="62"/>
      <c r="L1246" s="63"/>
      <c r="M1246" s="63"/>
      <c r="N1246" s="142"/>
      <c r="O1246" s="127"/>
      <c r="P1246" s="100"/>
      <c r="Q1246" s="63">
        <f t="shared" si="535"/>
        <v>0</v>
      </c>
      <c r="R1246" s="64"/>
      <c r="S1246" s="67"/>
      <c r="T1246" s="39"/>
      <c r="U1246" s="106">
        <f>IF(EXACT(O1246,Y1246),M1246,M1246*(1-'Расчет ПРЕДЗАКАЗ'!$D$10))</f>
        <v>0</v>
      </c>
      <c r="V1246" s="106">
        <f t="shared" si="536"/>
        <v>0</v>
      </c>
      <c r="W1246" s="106" t="e">
        <f>IF(EXACT(O1246,Y1246),M1246,M1246*(1-#REF!))</f>
        <v>#REF!</v>
      </c>
      <c r="X1246" s="106" t="e">
        <f t="shared" si="537"/>
        <v>#REF!</v>
      </c>
      <c r="Y1246" s="107" t="s">
        <v>72</v>
      </c>
      <c r="Z1246" s="103">
        <f t="shared" si="533"/>
        <v>0</v>
      </c>
      <c r="AA1246" s="103">
        <f t="shared" si="534"/>
        <v>0</v>
      </c>
      <c r="AB1246" s="128" t="str">
        <f t="shared" si="538"/>
        <v/>
      </c>
      <c r="AC1246" s="128" t="e">
        <f t="shared" si="539"/>
        <v>#REF!</v>
      </c>
    </row>
    <row r="1247" spans="1:29" ht="50.1" customHeight="1">
      <c r="A1247" s="171"/>
      <c r="B1247" s="171"/>
      <c r="C1247" s="174"/>
      <c r="D1247" s="174"/>
      <c r="E1247" s="131"/>
      <c r="F1247" s="177"/>
      <c r="G1247" s="180"/>
      <c r="H1247" s="163"/>
      <c r="I1247" s="165"/>
      <c r="J1247" s="168"/>
      <c r="K1247" s="62"/>
      <c r="L1247" s="63"/>
      <c r="M1247" s="63"/>
      <c r="N1247" s="142"/>
      <c r="O1247" s="127"/>
      <c r="P1247" s="100"/>
      <c r="Q1247" s="63">
        <f t="shared" si="535"/>
        <v>0</v>
      </c>
      <c r="R1247" s="64"/>
      <c r="S1247" s="67"/>
      <c r="T1247" s="39"/>
      <c r="U1247" s="106">
        <f>IF(EXACT(O1247,Y1247),M1247,M1247*(1-'Расчет ПРЕДЗАКАЗ'!$D$10))</f>
        <v>0</v>
      </c>
      <c r="V1247" s="106">
        <f t="shared" si="536"/>
        <v>0</v>
      </c>
      <c r="W1247" s="106" t="e">
        <f>IF(EXACT(O1247,Y1247),M1247,M1247*(1-#REF!))</f>
        <v>#REF!</v>
      </c>
      <c r="X1247" s="106" t="e">
        <f t="shared" si="537"/>
        <v>#REF!</v>
      </c>
      <c r="Y1247" s="107" t="s">
        <v>72</v>
      </c>
      <c r="Z1247" s="103">
        <f t="shared" si="533"/>
        <v>0</v>
      </c>
      <c r="AA1247" s="103">
        <f t="shared" si="534"/>
        <v>0</v>
      </c>
      <c r="AB1247" s="128" t="str">
        <f t="shared" si="538"/>
        <v/>
      </c>
      <c r="AC1247" s="128" t="e">
        <f t="shared" si="539"/>
        <v>#REF!</v>
      </c>
    </row>
    <row r="1248" spans="1:29" ht="50.1" customHeight="1">
      <c r="A1248" s="171"/>
      <c r="B1248" s="171"/>
      <c r="C1248" s="174"/>
      <c r="D1248" s="174"/>
      <c r="E1248" s="131"/>
      <c r="F1248" s="177"/>
      <c r="G1248" s="180"/>
      <c r="H1248" s="163"/>
      <c r="I1248" s="165"/>
      <c r="J1248" s="168"/>
      <c r="K1248" s="62"/>
      <c r="L1248" s="63"/>
      <c r="M1248" s="63"/>
      <c r="N1248" s="142"/>
      <c r="O1248" s="127"/>
      <c r="P1248" s="100"/>
      <c r="Q1248" s="63">
        <f t="shared" si="535"/>
        <v>0</v>
      </c>
      <c r="R1248" s="64"/>
      <c r="S1248" s="67"/>
      <c r="T1248" s="39"/>
      <c r="U1248" s="106">
        <f>IF(EXACT(O1248,Y1248),M1248,M1248*(1-'Расчет ПРЕДЗАКАЗ'!$D$10))</f>
        <v>0</v>
      </c>
      <c r="V1248" s="106">
        <f t="shared" si="536"/>
        <v>0</v>
      </c>
      <c r="W1248" s="106" t="e">
        <f>IF(EXACT(O1248,Y1248),M1248,M1248*(1-#REF!))</f>
        <v>#REF!</v>
      </c>
      <c r="X1248" s="106" t="e">
        <f t="shared" si="537"/>
        <v>#REF!</v>
      </c>
      <c r="Y1248" s="107" t="s">
        <v>72</v>
      </c>
      <c r="Z1248" s="103">
        <f t="shared" si="533"/>
        <v>0</v>
      </c>
      <c r="AA1248" s="103">
        <f t="shared" si="534"/>
        <v>0</v>
      </c>
      <c r="AB1248" s="128" t="str">
        <f t="shared" si="538"/>
        <v/>
      </c>
      <c r="AC1248" s="128" t="e">
        <f t="shared" si="539"/>
        <v>#REF!</v>
      </c>
    </row>
    <row r="1249" spans="1:29" ht="50.1" customHeight="1">
      <c r="A1249" s="171"/>
      <c r="B1249" s="171"/>
      <c r="C1249" s="174"/>
      <c r="D1249" s="174"/>
      <c r="E1249" s="131"/>
      <c r="F1249" s="177"/>
      <c r="G1249" s="180"/>
      <c r="H1249" s="163"/>
      <c r="I1249" s="165"/>
      <c r="J1249" s="168"/>
      <c r="K1249" s="62"/>
      <c r="L1249" s="63"/>
      <c r="M1249" s="63"/>
      <c r="N1249" s="143"/>
      <c r="O1249" s="127"/>
      <c r="P1249" s="100"/>
      <c r="Q1249" s="63">
        <f t="shared" si="535"/>
        <v>0</v>
      </c>
      <c r="R1249" s="65"/>
      <c r="S1249" s="67"/>
      <c r="T1249" s="40"/>
      <c r="U1249" s="106">
        <f>IF(EXACT(O1249,Y1249),M1249,M1249*(1-'Расчет ПРЕДЗАКАЗ'!$D$10))</f>
        <v>0</v>
      </c>
      <c r="V1249" s="106">
        <f t="shared" si="536"/>
        <v>0</v>
      </c>
      <c r="W1249" s="106" t="e">
        <f>IF(EXACT(O1249,Y1249),M1249,M1249*(1-#REF!))</f>
        <v>#REF!</v>
      </c>
      <c r="X1249" s="106" t="e">
        <f t="shared" si="537"/>
        <v>#REF!</v>
      </c>
      <c r="Y1249" s="107" t="s">
        <v>72</v>
      </c>
      <c r="Z1249" s="103">
        <f t="shared" si="533"/>
        <v>0</v>
      </c>
      <c r="AA1249" s="103">
        <f t="shared" si="534"/>
        <v>0</v>
      </c>
      <c r="AB1249" s="128" t="str">
        <f t="shared" si="538"/>
        <v/>
      </c>
      <c r="AC1249" s="128" t="e">
        <f t="shared" si="539"/>
        <v>#REF!</v>
      </c>
    </row>
    <row r="1250" spans="1:29" ht="50.1" customHeight="1">
      <c r="A1250" s="171"/>
      <c r="B1250" s="171"/>
      <c r="C1250" s="174"/>
      <c r="D1250" s="174"/>
      <c r="E1250" s="131"/>
      <c r="F1250" s="177"/>
      <c r="G1250" s="180"/>
      <c r="H1250" s="163"/>
      <c r="I1250" s="165"/>
      <c r="J1250" s="168"/>
      <c r="K1250" s="62"/>
      <c r="L1250" s="63"/>
      <c r="M1250" s="63"/>
      <c r="N1250" s="143"/>
      <c r="O1250" s="127"/>
      <c r="P1250" s="100"/>
      <c r="Q1250" s="63">
        <f t="shared" si="535"/>
        <v>0</v>
      </c>
      <c r="R1250" s="65"/>
      <c r="S1250" s="67"/>
      <c r="T1250" s="40"/>
      <c r="U1250" s="106">
        <f>IF(EXACT(O1250,Y1250),M1250,M1250*(1-'Расчет ПРЕДЗАКАЗ'!$D$10))</f>
        <v>0</v>
      </c>
      <c r="V1250" s="106">
        <f t="shared" si="536"/>
        <v>0</v>
      </c>
      <c r="W1250" s="106" t="e">
        <f>IF(EXACT(O1250,Y1250),M1250,M1250*(1-#REF!))</f>
        <v>#REF!</v>
      </c>
      <c r="X1250" s="106" t="e">
        <f t="shared" si="537"/>
        <v>#REF!</v>
      </c>
      <c r="Y1250" s="107" t="s">
        <v>72</v>
      </c>
      <c r="Z1250" s="103">
        <f t="shared" si="533"/>
        <v>0</v>
      </c>
      <c r="AA1250" s="103">
        <f t="shared" si="534"/>
        <v>0</v>
      </c>
      <c r="AB1250" s="128" t="str">
        <f t="shared" si="538"/>
        <v/>
      </c>
      <c r="AC1250" s="128" t="e">
        <f t="shared" si="539"/>
        <v>#REF!</v>
      </c>
    </row>
    <row r="1251" spans="1:29" ht="50.1" customHeight="1">
      <c r="A1251" s="171"/>
      <c r="B1251" s="171"/>
      <c r="C1251" s="174"/>
      <c r="D1251" s="174"/>
      <c r="E1251" s="131"/>
      <c r="F1251" s="177"/>
      <c r="G1251" s="180"/>
      <c r="H1251" s="163"/>
      <c r="I1251" s="165"/>
      <c r="J1251" s="168"/>
      <c r="K1251" s="62"/>
      <c r="L1251" s="63"/>
      <c r="M1251" s="63"/>
      <c r="N1251" s="65"/>
      <c r="O1251" s="127"/>
      <c r="P1251" s="100"/>
      <c r="Q1251" s="63">
        <f t="shared" si="535"/>
        <v>0</v>
      </c>
      <c r="R1251" s="65"/>
      <c r="S1251" s="67"/>
      <c r="T1251" s="40"/>
      <c r="U1251" s="106">
        <f>IF(EXACT(O1251,Y1251),M1251,M1251*(1-'Расчет ПРЕДЗАКАЗ'!$D$10))</f>
        <v>0</v>
      </c>
      <c r="V1251" s="106">
        <f t="shared" si="536"/>
        <v>0</v>
      </c>
      <c r="W1251" s="106" t="e">
        <f>IF(EXACT(O1251,Y1251),M1251,M1251*(1-#REF!))</f>
        <v>#REF!</v>
      </c>
      <c r="X1251" s="106" t="e">
        <f t="shared" si="537"/>
        <v>#REF!</v>
      </c>
      <c r="Y1251" s="107" t="s">
        <v>72</v>
      </c>
      <c r="Z1251" s="103">
        <f t="shared" si="533"/>
        <v>0</v>
      </c>
      <c r="AA1251" s="103">
        <f t="shared" si="534"/>
        <v>0</v>
      </c>
      <c r="AB1251" s="128" t="str">
        <f t="shared" si="538"/>
        <v/>
      </c>
      <c r="AC1251" s="128" t="e">
        <f t="shared" si="539"/>
        <v>#REF!</v>
      </c>
    </row>
    <row r="1252" spans="1:29" ht="50.1" customHeight="1">
      <c r="A1252" s="171"/>
      <c r="B1252" s="171"/>
      <c r="C1252" s="174"/>
      <c r="D1252" s="174"/>
      <c r="E1252" s="131"/>
      <c r="F1252" s="177"/>
      <c r="G1252" s="180"/>
      <c r="H1252" s="163"/>
      <c r="I1252" s="165"/>
      <c r="J1252" s="168"/>
      <c r="K1252" s="62"/>
      <c r="L1252" s="63"/>
      <c r="M1252" s="63"/>
      <c r="N1252" s="65"/>
      <c r="O1252" s="127"/>
      <c r="P1252" s="100"/>
      <c r="Q1252" s="63">
        <f t="shared" si="535"/>
        <v>0</v>
      </c>
      <c r="R1252" s="65"/>
      <c r="S1252" s="67"/>
      <c r="T1252" s="40"/>
      <c r="U1252" s="106">
        <f>IF(EXACT(O1252,Y1252),M1252,M1252*(1-'Расчет ПРЕДЗАКАЗ'!$D$10))</f>
        <v>0</v>
      </c>
      <c r="V1252" s="106">
        <f t="shared" si="536"/>
        <v>0</v>
      </c>
      <c r="W1252" s="106" t="e">
        <f>IF(EXACT(O1252,Y1252),M1252,M1252*(1-#REF!))</f>
        <v>#REF!</v>
      </c>
      <c r="X1252" s="106" t="e">
        <f t="shared" si="537"/>
        <v>#REF!</v>
      </c>
      <c r="Y1252" s="107" t="s">
        <v>72</v>
      </c>
      <c r="Z1252" s="103">
        <f t="shared" si="533"/>
        <v>0</v>
      </c>
      <c r="AA1252" s="103">
        <f t="shared" si="534"/>
        <v>0</v>
      </c>
      <c r="AB1252" s="128" t="str">
        <f t="shared" si="538"/>
        <v/>
      </c>
      <c r="AC1252" s="128" t="e">
        <f t="shared" si="539"/>
        <v>#REF!</v>
      </c>
    </row>
    <row r="1253" spans="1:29" ht="50.1" customHeight="1">
      <c r="A1253" s="171"/>
      <c r="B1253" s="171"/>
      <c r="C1253" s="174"/>
      <c r="D1253" s="174"/>
      <c r="E1253" s="131"/>
      <c r="F1253" s="177"/>
      <c r="G1253" s="180"/>
      <c r="H1253" s="163"/>
      <c r="I1253" s="165"/>
      <c r="J1253" s="168"/>
      <c r="K1253" s="62"/>
      <c r="L1253" s="63"/>
      <c r="M1253" s="63"/>
      <c r="N1253" s="65"/>
      <c r="O1253" s="127"/>
      <c r="P1253" s="100"/>
      <c r="Q1253" s="63">
        <f t="shared" si="535"/>
        <v>0</v>
      </c>
      <c r="R1253" s="65"/>
      <c r="S1253" s="67"/>
      <c r="T1253" s="40"/>
      <c r="U1253" s="106">
        <f>IF(EXACT(O1253,Y1253),M1253,M1253*(1-'Расчет ПРЕДЗАКАЗ'!$D$10))</f>
        <v>0</v>
      </c>
      <c r="V1253" s="106">
        <f t="shared" si="536"/>
        <v>0</v>
      </c>
      <c r="W1253" s="106" t="e">
        <f>IF(EXACT(O1253,Y1253),M1253,M1253*(1-#REF!))</f>
        <v>#REF!</v>
      </c>
      <c r="X1253" s="106" t="e">
        <f t="shared" si="537"/>
        <v>#REF!</v>
      </c>
      <c r="Y1253" s="107" t="s">
        <v>72</v>
      </c>
      <c r="Z1253" s="103">
        <f t="shared" si="533"/>
        <v>0</v>
      </c>
      <c r="AA1253" s="103">
        <f t="shared" si="534"/>
        <v>0</v>
      </c>
      <c r="AB1253" s="128" t="str">
        <f t="shared" si="538"/>
        <v/>
      </c>
      <c r="AC1253" s="128" t="e">
        <f t="shared" si="539"/>
        <v>#REF!</v>
      </c>
    </row>
    <row r="1254" spans="1:29" ht="50.1" customHeight="1">
      <c r="A1254" s="172"/>
      <c r="B1254" s="172"/>
      <c r="C1254" s="175"/>
      <c r="D1254" s="175"/>
      <c r="E1254" s="132"/>
      <c r="F1254" s="178"/>
      <c r="G1254" s="181"/>
      <c r="H1254" s="164"/>
      <c r="I1254" s="166"/>
      <c r="J1254" s="169"/>
      <c r="K1254" s="62"/>
      <c r="L1254" s="63"/>
      <c r="M1254" s="63"/>
      <c r="N1254" s="65"/>
      <c r="O1254" s="127"/>
      <c r="P1254" s="100"/>
      <c r="Q1254" s="63">
        <f t="shared" si="535"/>
        <v>0</v>
      </c>
      <c r="R1254" s="65"/>
      <c r="S1254" s="67"/>
      <c r="T1254" s="40"/>
      <c r="U1254" s="106">
        <f>IF(EXACT(O1254,Y1254),M1254,M1254*(1-'Расчет ПРЕДЗАКАЗ'!$D$10))</f>
        <v>0</v>
      </c>
      <c r="V1254" s="106">
        <f t="shared" si="536"/>
        <v>0</v>
      </c>
      <c r="W1254" s="106" t="e">
        <f>IF(EXACT(O1254,Y1254),M1254,M1254*(1-#REF!))</f>
        <v>#REF!</v>
      </c>
      <c r="X1254" s="106" t="e">
        <f t="shared" si="537"/>
        <v>#REF!</v>
      </c>
      <c r="Y1254" s="107" t="s">
        <v>72</v>
      </c>
      <c r="Z1254" s="103">
        <f t="shared" si="533"/>
        <v>0</v>
      </c>
      <c r="AA1254" s="103">
        <f t="shared" si="534"/>
        <v>0</v>
      </c>
      <c r="AB1254" s="128" t="str">
        <f t="shared" si="538"/>
        <v/>
      </c>
      <c r="AC1254" s="128" t="e">
        <f t="shared" si="539"/>
        <v>#REF!</v>
      </c>
    </row>
    <row r="1255" spans="1:29" ht="11.25" customHeight="1" thickBot="1"/>
    <row r="1256" spans="1:29" ht="50.1" customHeight="1">
      <c r="A1256" s="170">
        <v>309</v>
      </c>
      <c r="B1256" s="170" t="s">
        <v>2659</v>
      </c>
      <c r="C1256" s="173" t="s">
        <v>2660</v>
      </c>
      <c r="D1256" s="173" t="s">
        <v>77</v>
      </c>
      <c r="E1256" s="130"/>
      <c r="F1256" s="176" t="s">
        <v>2661</v>
      </c>
      <c r="G1256" s="179" t="s">
        <v>792</v>
      </c>
      <c r="H1256" s="162" t="s">
        <v>2662</v>
      </c>
      <c r="I1256" s="162" t="s">
        <v>2663</v>
      </c>
      <c r="J1256" s="167" t="s">
        <v>19</v>
      </c>
      <c r="K1256" s="62" t="s">
        <v>843</v>
      </c>
      <c r="L1256" s="63">
        <v>5490</v>
      </c>
      <c r="M1256" s="63">
        <v>3430</v>
      </c>
      <c r="N1256" s="142" t="s">
        <v>2664</v>
      </c>
      <c r="O1256" s="127" t="s">
        <v>72</v>
      </c>
      <c r="P1256" s="100"/>
      <c r="Q1256" s="63">
        <f>P1256*M1256</f>
        <v>0</v>
      </c>
      <c r="R1256" s="64"/>
      <c r="S1256" s="67">
        <v>1</v>
      </c>
      <c r="T1256" s="39"/>
      <c r="U1256" s="106">
        <f>IF(EXACT(O1256,Y1256),M1256,M1256*(1-'Расчет ПРЕДЗАКАЗ'!$D$10))</f>
        <v>3430</v>
      </c>
      <c r="V1256" s="106">
        <f>P1256*U1256</f>
        <v>0</v>
      </c>
      <c r="W1256" s="106">
        <f>IF(EXACT(O1256,Y1256),M1256,M1256*(1-#REF!))</f>
        <v>3430</v>
      </c>
      <c r="X1256" s="123">
        <f>P1256*W1256</f>
        <v>0</v>
      </c>
      <c r="Y1256" s="124" t="s">
        <v>72</v>
      </c>
      <c r="Z1256" s="103">
        <f t="shared" ref="Z1256:Z1270" si="540">IF(EXACT(O1256,Y1256),Q1256,0)</f>
        <v>0</v>
      </c>
      <c r="AA1256" s="103">
        <f t="shared" ref="AA1256:AA1270" si="541">IF(Z1256=0,Q1256,0)</f>
        <v>0</v>
      </c>
      <c r="AB1256" s="128">
        <f>IF(U1256=0,"",L1256/U1256-1)</f>
        <v>0.60058309037900881</v>
      </c>
      <c r="AC1256" s="128">
        <f>IF(W1256=0,"",L1256/W1256-1)</f>
        <v>0.60058309037900881</v>
      </c>
    </row>
    <row r="1257" spans="1:29" ht="50.1" customHeight="1">
      <c r="A1257" s="171"/>
      <c r="B1257" s="171"/>
      <c r="C1257" s="174"/>
      <c r="D1257" s="174"/>
      <c r="E1257" s="131"/>
      <c r="F1257" s="177"/>
      <c r="G1257" s="180"/>
      <c r="H1257" s="163"/>
      <c r="I1257" s="165"/>
      <c r="J1257" s="168"/>
      <c r="K1257" s="62" t="s">
        <v>845</v>
      </c>
      <c r="L1257" s="63">
        <v>5490</v>
      </c>
      <c r="M1257" s="63">
        <v>3430</v>
      </c>
      <c r="N1257" s="142" t="s">
        <v>2665</v>
      </c>
      <c r="O1257" s="127" t="s">
        <v>72</v>
      </c>
      <c r="P1257" s="100"/>
      <c r="Q1257" s="63">
        <f t="shared" ref="Q1257:Q1270" si="542">P1257*M1257</f>
        <v>0</v>
      </c>
      <c r="R1257" s="64"/>
      <c r="S1257" s="67">
        <v>18</v>
      </c>
      <c r="T1257" s="39"/>
      <c r="U1257" s="106">
        <f>IF(EXACT(O1257,Y1257),M1257,M1257*(1-'Расчет ПРЕДЗАКАЗ'!$D$10))</f>
        <v>3430</v>
      </c>
      <c r="V1257" s="106">
        <f t="shared" ref="V1257:V1270" si="543">P1257*U1257</f>
        <v>0</v>
      </c>
      <c r="W1257" s="106">
        <f>IF(EXACT(O1257,Y1257),M1257,M1257*(1-#REF!))</f>
        <v>3430</v>
      </c>
      <c r="X1257" s="106">
        <f t="shared" ref="X1257:X1270" si="544">P1257*W1257</f>
        <v>0</v>
      </c>
      <c r="Y1257" s="107" t="s">
        <v>72</v>
      </c>
      <c r="Z1257" s="103">
        <f t="shared" si="540"/>
        <v>0</v>
      </c>
      <c r="AA1257" s="103">
        <f t="shared" si="541"/>
        <v>0</v>
      </c>
      <c r="AB1257" s="128">
        <f t="shared" ref="AB1257:AB1270" si="545">IF(U1257=0,"",L1257/U1257-1)</f>
        <v>0.60058309037900881</v>
      </c>
      <c r="AC1257" s="128">
        <f t="shared" ref="AC1257:AC1270" si="546">IF(W1257=0,"",L1257/W1257-1)</f>
        <v>0.60058309037900881</v>
      </c>
    </row>
    <row r="1258" spans="1:29" ht="50.1" customHeight="1">
      <c r="A1258" s="171"/>
      <c r="B1258" s="171"/>
      <c r="C1258" s="174"/>
      <c r="D1258" s="174"/>
      <c r="E1258" s="131"/>
      <c r="F1258" s="177"/>
      <c r="G1258" s="180"/>
      <c r="H1258" s="163"/>
      <c r="I1258" s="165"/>
      <c r="J1258" s="168"/>
      <c r="K1258" s="62" t="s">
        <v>826</v>
      </c>
      <c r="L1258" s="63">
        <v>5490</v>
      </c>
      <c r="M1258" s="63">
        <v>3430</v>
      </c>
      <c r="N1258" s="142" t="s">
        <v>2666</v>
      </c>
      <c r="O1258" s="127" t="s">
        <v>72</v>
      </c>
      <c r="P1258" s="100"/>
      <c r="Q1258" s="63">
        <f t="shared" si="542"/>
        <v>0</v>
      </c>
      <c r="R1258" s="64"/>
      <c r="S1258" s="67">
        <v>15</v>
      </c>
      <c r="T1258" s="39"/>
      <c r="U1258" s="106">
        <f>IF(EXACT(O1258,Y1258),M1258,M1258*(1-'Расчет ПРЕДЗАКАЗ'!$D$10))</f>
        <v>3430</v>
      </c>
      <c r="V1258" s="106">
        <f t="shared" si="543"/>
        <v>0</v>
      </c>
      <c r="W1258" s="106">
        <f>IF(EXACT(O1258,Y1258),M1258,M1258*(1-#REF!))</f>
        <v>3430</v>
      </c>
      <c r="X1258" s="106">
        <f t="shared" si="544"/>
        <v>0</v>
      </c>
      <c r="Y1258" s="107" t="s">
        <v>72</v>
      </c>
      <c r="Z1258" s="103">
        <f t="shared" si="540"/>
        <v>0</v>
      </c>
      <c r="AA1258" s="103">
        <f t="shared" si="541"/>
        <v>0</v>
      </c>
      <c r="AB1258" s="128">
        <f t="shared" si="545"/>
        <v>0.60058309037900881</v>
      </c>
      <c r="AC1258" s="128">
        <f t="shared" si="546"/>
        <v>0.60058309037900881</v>
      </c>
    </row>
    <row r="1259" spans="1:29" ht="50.1" customHeight="1">
      <c r="A1259" s="171"/>
      <c r="B1259" s="171"/>
      <c r="C1259" s="174"/>
      <c r="D1259" s="174"/>
      <c r="E1259" s="131"/>
      <c r="F1259" s="177"/>
      <c r="G1259" s="180"/>
      <c r="H1259" s="163"/>
      <c r="I1259" s="165"/>
      <c r="J1259" s="168"/>
      <c r="K1259" s="62"/>
      <c r="L1259" s="63"/>
      <c r="M1259" s="63"/>
      <c r="N1259" s="142"/>
      <c r="O1259" s="127"/>
      <c r="P1259" s="100"/>
      <c r="Q1259" s="63">
        <f t="shared" si="542"/>
        <v>0</v>
      </c>
      <c r="R1259" s="64"/>
      <c r="S1259" s="67"/>
      <c r="T1259" s="39"/>
      <c r="U1259" s="106">
        <f>IF(EXACT(O1259,Y1259),M1259,M1259*(1-'Расчет ПРЕДЗАКАЗ'!$D$10))</f>
        <v>0</v>
      </c>
      <c r="V1259" s="106">
        <f t="shared" si="543"/>
        <v>0</v>
      </c>
      <c r="W1259" s="106" t="e">
        <f>IF(EXACT(O1259,Y1259),M1259,M1259*(1-#REF!))</f>
        <v>#REF!</v>
      </c>
      <c r="X1259" s="106" t="e">
        <f t="shared" si="544"/>
        <v>#REF!</v>
      </c>
      <c r="Y1259" s="107" t="s">
        <v>72</v>
      </c>
      <c r="Z1259" s="103">
        <f t="shared" si="540"/>
        <v>0</v>
      </c>
      <c r="AA1259" s="103">
        <f t="shared" si="541"/>
        <v>0</v>
      </c>
      <c r="AB1259" s="128" t="str">
        <f t="shared" si="545"/>
        <v/>
      </c>
      <c r="AC1259" s="128" t="e">
        <f t="shared" si="546"/>
        <v>#REF!</v>
      </c>
    </row>
    <row r="1260" spans="1:29" ht="50.1" customHeight="1">
      <c r="A1260" s="171"/>
      <c r="B1260" s="171"/>
      <c r="C1260" s="174"/>
      <c r="D1260" s="174"/>
      <c r="E1260" s="131"/>
      <c r="F1260" s="177"/>
      <c r="G1260" s="180"/>
      <c r="H1260" s="163"/>
      <c r="I1260" s="165"/>
      <c r="J1260" s="168"/>
      <c r="K1260" s="62"/>
      <c r="L1260" s="63"/>
      <c r="M1260" s="63"/>
      <c r="N1260" s="142"/>
      <c r="O1260" s="127"/>
      <c r="P1260" s="100"/>
      <c r="Q1260" s="63">
        <f t="shared" si="542"/>
        <v>0</v>
      </c>
      <c r="R1260" s="64"/>
      <c r="S1260" s="67"/>
      <c r="T1260" s="39"/>
      <c r="U1260" s="106">
        <f>IF(EXACT(O1260,Y1260),M1260,M1260*(1-'Расчет ПРЕДЗАКАЗ'!$D$10))</f>
        <v>0</v>
      </c>
      <c r="V1260" s="106">
        <f t="shared" si="543"/>
        <v>0</v>
      </c>
      <c r="W1260" s="106" t="e">
        <f>IF(EXACT(O1260,Y1260),M1260,M1260*(1-#REF!))</f>
        <v>#REF!</v>
      </c>
      <c r="X1260" s="106" t="e">
        <f t="shared" si="544"/>
        <v>#REF!</v>
      </c>
      <c r="Y1260" s="107" t="s">
        <v>72</v>
      </c>
      <c r="Z1260" s="103">
        <f t="shared" si="540"/>
        <v>0</v>
      </c>
      <c r="AA1260" s="103">
        <f t="shared" si="541"/>
        <v>0</v>
      </c>
      <c r="AB1260" s="128" t="str">
        <f t="shared" si="545"/>
        <v/>
      </c>
      <c r="AC1260" s="128" t="e">
        <f t="shared" si="546"/>
        <v>#REF!</v>
      </c>
    </row>
    <row r="1261" spans="1:29" ht="50.1" customHeight="1">
      <c r="A1261" s="171"/>
      <c r="B1261" s="171"/>
      <c r="C1261" s="174"/>
      <c r="D1261" s="174"/>
      <c r="E1261" s="131"/>
      <c r="F1261" s="177"/>
      <c r="G1261" s="180"/>
      <c r="H1261" s="163"/>
      <c r="I1261" s="165"/>
      <c r="J1261" s="168"/>
      <c r="K1261" s="62"/>
      <c r="L1261" s="63"/>
      <c r="M1261" s="63"/>
      <c r="N1261" s="142"/>
      <c r="O1261" s="127"/>
      <c r="P1261" s="100"/>
      <c r="Q1261" s="63">
        <f t="shared" si="542"/>
        <v>0</v>
      </c>
      <c r="R1261" s="64"/>
      <c r="S1261" s="67"/>
      <c r="T1261" s="39"/>
      <c r="U1261" s="106">
        <f>IF(EXACT(O1261,Y1261),M1261,M1261*(1-'Расчет ПРЕДЗАКАЗ'!$D$10))</f>
        <v>0</v>
      </c>
      <c r="V1261" s="106">
        <f t="shared" si="543"/>
        <v>0</v>
      </c>
      <c r="W1261" s="106" t="e">
        <f>IF(EXACT(O1261,Y1261),M1261,M1261*(1-#REF!))</f>
        <v>#REF!</v>
      </c>
      <c r="X1261" s="106" t="e">
        <f t="shared" si="544"/>
        <v>#REF!</v>
      </c>
      <c r="Y1261" s="107" t="s">
        <v>72</v>
      </c>
      <c r="Z1261" s="103">
        <f t="shared" si="540"/>
        <v>0</v>
      </c>
      <c r="AA1261" s="103">
        <f t="shared" si="541"/>
        <v>0</v>
      </c>
      <c r="AB1261" s="128" t="str">
        <f t="shared" si="545"/>
        <v/>
      </c>
      <c r="AC1261" s="128" t="e">
        <f t="shared" si="546"/>
        <v>#REF!</v>
      </c>
    </row>
    <row r="1262" spans="1:29" ht="50.1" customHeight="1">
      <c r="A1262" s="171"/>
      <c r="B1262" s="171"/>
      <c r="C1262" s="174"/>
      <c r="D1262" s="174"/>
      <c r="E1262" s="131"/>
      <c r="F1262" s="177"/>
      <c r="G1262" s="180"/>
      <c r="H1262" s="163"/>
      <c r="I1262" s="165"/>
      <c r="J1262" s="168"/>
      <c r="K1262" s="62"/>
      <c r="L1262" s="63"/>
      <c r="M1262" s="63"/>
      <c r="N1262" s="142"/>
      <c r="O1262" s="127"/>
      <c r="P1262" s="100"/>
      <c r="Q1262" s="63">
        <f t="shared" si="542"/>
        <v>0</v>
      </c>
      <c r="R1262" s="64"/>
      <c r="S1262" s="67"/>
      <c r="T1262" s="39"/>
      <c r="U1262" s="106">
        <f>IF(EXACT(O1262,Y1262),M1262,M1262*(1-'Расчет ПРЕДЗАКАЗ'!$D$10))</f>
        <v>0</v>
      </c>
      <c r="V1262" s="106">
        <f t="shared" si="543"/>
        <v>0</v>
      </c>
      <c r="W1262" s="106" t="e">
        <f>IF(EXACT(O1262,Y1262),M1262,M1262*(1-#REF!))</f>
        <v>#REF!</v>
      </c>
      <c r="X1262" s="106" t="e">
        <f t="shared" si="544"/>
        <v>#REF!</v>
      </c>
      <c r="Y1262" s="107" t="s">
        <v>72</v>
      </c>
      <c r="Z1262" s="103">
        <f t="shared" si="540"/>
        <v>0</v>
      </c>
      <c r="AA1262" s="103">
        <f t="shared" si="541"/>
        <v>0</v>
      </c>
      <c r="AB1262" s="128" t="str">
        <f t="shared" si="545"/>
        <v/>
      </c>
      <c r="AC1262" s="128" t="e">
        <f t="shared" si="546"/>
        <v>#REF!</v>
      </c>
    </row>
    <row r="1263" spans="1:29" ht="50.1" customHeight="1">
      <c r="A1263" s="171"/>
      <c r="B1263" s="171"/>
      <c r="C1263" s="174"/>
      <c r="D1263" s="174"/>
      <c r="E1263" s="131"/>
      <c r="F1263" s="177"/>
      <c r="G1263" s="180"/>
      <c r="H1263" s="163"/>
      <c r="I1263" s="165"/>
      <c r="J1263" s="168"/>
      <c r="K1263" s="62"/>
      <c r="L1263" s="63"/>
      <c r="M1263" s="63"/>
      <c r="N1263" s="142"/>
      <c r="O1263" s="127"/>
      <c r="P1263" s="100"/>
      <c r="Q1263" s="63">
        <f t="shared" si="542"/>
        <v>0</v>
      </c>
      <c r="R1263" s="64"/>
      <c r="S1263" s="67"/>
      <c r="T1263" s="39"/>
      <c r="U1263" s="106">
        <f>IF(EXACT(O1263,Y1263),M1263,M1263*(1-'Расчет ПРЕДЗАКАЗ'!$D$10))</f>
        <v>0</v>
      </c>
      <c r="V1263" s="106">
        <f t="shared" si="543"/>
        <v>0</v>
      </c>
      <c r="W1263" s="106" t="e">
        <f>IF(EXACT(O1263,Y1263),M1263,M1263*(1-#REF!))</f>
        <v>#REF!</v>
      </c>
      <c r="X1263" s="106" t="e">
        <f t="shared" si="544"/>
        <v>#REF!</v>
      </c>
      <c r="Y1263" s="107" t="s">
        <v>72</v>
      </c>
      <c r="Z1263" s="103">
        <f t="shared" si="540"/>
        <v>0</v>
      </c>
      <c r="AA1263" s="103">
        <f t="shared" si="541"/>
        <v>0</v>
      </c>
      <c r="AB1263" s="128" t="str">
        <f t="shared" si="545"/>
        <v/>
      </c>
      <c r="AC1263" s="128" t="e">
        <f t="shared" si="546"/>
        <v>#REF!</v>
      </c>
    </row>
    <row r="1264" spans="1:29" ht="50.1" customHeight="1">
      <c r="A1264" s="171"/>
      <c r="B1264" s="171"/>
      <c r="C1264" s="174"/>
      <c r="D1264" s="174"/>
      <c r="E1264" s="131"/>
      <c r="F1264" s="177"/>
      <c r="G1264" s="180"/>
      <c r="H1264" s="163"/>
      <c r="I1264" s="165"/>
      <c r="J1264" s="168"/>
      <c r="K1264" s="62"/>
      <c r="L1264" s="63"/>
      <c r="M1264" s="63"/>
      <c r="N1264" s="142"/>
      <c r="O1264" s="127"/>
      <c r="P1264" s="100"/>
      <c r="Q1264" s="63">
        <f t="shared" si="542"/>
        <v>0</v>
      </c>
      <c r="R1264" s="64"/>
      <c r="S1264" s="67"/>
      <c r="T1264" s="39"/>
      <c r="U1264" s="106">
        <f>IF(EXACT(O1264,Y1264),M1264,M1264*(1-'Расчет ПРЕДЗАКАЗ'!$D$10))</f>
        <v>0</v>
      </c>
      <c r="V1264" s="106">
        <f t="shared" si="543"/>
        <v>0</v>
      </c>
      <c r="W1264" s="106" t="e">
        <f>IF(EXACT(O1264,Y1264),M1264,M1264*(1-#REF!))</f>
        <v>#REF!</v>
      </c>
      <c r="X1264" s="106" t="e">
        <f t="shared" si="544"/>
        <v>#REF!</v>
      </c>
      <c r="Y1264" s="107" t="s">
        <v>72</v>
      </c>
      <c r="Z1264" s="103">
        <f t="shared" si="540"/>
        <v>0</v>
      </c>
      <c r="AA1264" s="103">
        <f t="shared" si="541"/>
        <v>0</v>
      </c>
      <c r="AB1264" s="128" t="str">
        <f t="shared" si="545"/>
        <v/>
      </c>
      <c r="AC1264" s="128" t="e">
        <f t="shared" si="546"/>
        <v>#REF!</v>
      </c>
    </row>
    <row r="1265" spans="1:29" ht="50.1" customHeight="1">
      <c r="A1265" s="171"/>
      <c r="B1265" s="171"/>
      <c r="C1265" s="174"/>
      <c r="D1265" s="174"/>
      <c r="E1265" s="131"/>
      <c r="F1265" s="177"/>
      <c r="G1265" s="180"/>
      <c r="H1265" s="163"/>
      <c r="I1265" s="165"/>
      <c r="J1265" s="168"/>
      <c r="K1265" s="62"/>
      <c r="L1265" s="63"/>
      <c r="M1265" s="63"/>
      <c r="N1265" s="143"/>
      <c r="O1265" s="127"/>
      <c r="P1265" s="100"/>
      <c r="Q1265" s="63">
        <f t="shared" si="542"/>
        <v>0</v>
      </c>
      <c r="R1265" s="65"/>
      <c r="S1265" s="67"/>
      <c r="T1265" s="40"/>
      <c r="U1265" s="106">
        <f>IF(EXACT(O1265,Y1265),M1265,M1265*(1-'Расчет ПРЕДЗАКАЗ'!$D$10))</f>
        <v>0</v>
      </c>
      <c r="V1265" s="106">
        <f t="shared" si="543"/>
        <v>0</v>
      </c>
      <c r="W1265" s="106" t="e">
        <f>IF(EXACT(O1265,Y1265),M1265,M1265*(1-#REF!))</f>
        <v>#REF!</v>
      </c>
      <c r="X1265" s="106" t="e">
        <f t="shared" si="544"/>
        <v>#REF!</v>
      </c>
      <c r="Y1265" s="107" t="s">
        <v>72</v>
      </c>
      <c r="Z1265" s="103">
        <f t="shared" si="540"/>
        <v>0</v>
      </c>
      <c r="AA1265" s="103">
        <f t="shared" si="541"/>
        <v>0</v>
      </c>
      <c r="AB1265" s="128" t="str">
        <f t="shared" si="545"/>
        <v/>
      </c>
      <c r="AC1265" s="128" t="e">
        <f t="shared" si="546"/>
        <v>#REF!</v>
      </c>
    </row>
    <row r="1266" spans="1:29" ht="50.1" customHeight="1">
      <c r="A1266" s="171"/>
      <c r="B1266" s="171"/>
      <c r="C1266" s="174"/>
      <c r="D1266" s="174"/>
      <c r="E1266" s="131"/>
      <c r="F1266" s="177"/>
      <c r="G1266" s="180"/>
      <c r="H1266" s="163"/>
      <c r="I1266" s="165"/>
      <c r="J1266" s="168"/>
      <c r="K1266" s="62"/>
      <c r="L1266" s="63"/>
      <c r="M1266" s="63"/>
      <c r="N1266" s="143"/>
      <c r="O1266" s="127"/>
      <c r="P1266" s="100"/>
      <c r="Q1266" s="63">
        <f t="shared" si="542"/>
        <v>0</v>
      </c>
      <c r="R1266" s="65"/>
      <c r="S1266" s="67"/>
      <c r="T1266" s="40"/>
      <c r="U1266" s="106">
        <f>IF(EXACT(O1266,Y1266),M1266,M1266*(1-'Расчет ПРЕДЗАКАЗ'!$D$10))</f>
        <v>0</v>
      </c>
      <c r="V1266" s="106">
        <f t="shared" si="543"/>
        <v>0</v>
      </c>
      <c r="W1266" s="106" t="e">
        <f>IF(EXACT(O1266,Y1266),M1266,M1266*(1-#REF!))</f>
        <v>#REF!</v>
      </c>
      <c r="X1266" s="106" t="e">
        <f t="shared" si="544"/>
        <v>#REF!</v>
      </c>
      <c r="Y1266" s="107" t="s">
        <v>72</v>
      </c>
      <c r="Z1266" s="103">
        <f t="shared" si="540"/>
        <v>0</v>
      </c>
      <c r="AA1266" s="103">
        <f t="shared" si="541"/>
        <v>0</v>
      </c>
      <c r="AB1266" s="128" t="str">
        <f t="shared" si="545"/>
        <v/>
      </c>
      <c r="AC1266" s="128" t="e">
        <f t="shared" si="546"/>
        <v>#REF!</v>
      </c>
    </row>
    <row r="1267" spans="1:29" ht="50.1" customHeight="1">
      <c r="A1267" s="171"/>
      <c r="B1267" s="171"/>
      <c r="C1267" s="174"/>
      <c r="D1267" s="174"/>
      <c r="E1267" s="131"/>
      <c r="F1267" s="177"/>
      <c r="G1267" s="180"/>
      <c r="H1267" s="163"/>
      <c r="I1267" s="165"/>
      <c r="J1267" s="168"/>
      <c r="K1267" s="62"/>
      <c r="L1267" s="63"/>
      <c r="M1267" s="63"/>
      <c r="N1267" s="65"/>
      <c r="O1267" s="127"/>
      <c r="P1267" s="100"/>
      <c r="Q1267" s="63">
        <f t="shared" si="542"/>
        <v>0</v>
      </c>
      <c r="R1267" s="65"/>
      <c r="S1267" s="67"/>
      <c r="T1267" s="40"/>
      <c r="U1267" s="106">
        <f>IF(EXACT(O1267,Y1267),M1267,M1267*(1-'Расчет ПРЕДЗАКАЗ'!$D$10))</f>
        <v>0</v>
      </c>
      <c r="V1267" s="106">
        <f t="shared" si="543"/>
        <v>0</v>
      </c>
      <c r="W1267" s="106" t="e">
        <f>IF(EXACT(O1267,Y1267),M1267,M1267*(1-#REF!))</f>
        <v>#REF!</v>
      </c>
      <c r="X1267" s="106" t="e">
        <f t="shared" si="544"/>
        <v>#REF!</v>
      </c>
      <c r="Y1267" s="107" t="s">
        <v>72</v>
      </c>
      <c r="Z1267" s="103">
        <f t="shared" si="540"/>
        <v>0</v>
      </c>
      <c r="AA1267" s="103">
        <f t="shared" si="541"/>
        <v>0</v>
      </c>
      <c r="AB1267" s="128" t="str">
        <f t="shared" si="545"/>
        <v/>
      </c>
      <c r="AC1267" s="128" t="e">
        <f t="shared" si="546"/>
        <v>#REF!</v>
      </c>
    </row>
    <row r="1268" spans="1:29" ht="50.1" customHeight="1">
      <c r="A1268" s="171"/>
      <c r="B1268" s="171"/>
      <c r="C1268" s="174"/>
      <c r="D1268" s="174"/>
      <c r="E1268" s="131"/>
      <c r="F1268" s="177"/>
      <c r="G1268" s="180"/>
      <c r="H1268" s="163"/>
      <c r="I1268" s="165"/>
      <c r="J1268" s="168"/>
      <c r="K1268" s="62"/>
      <c r="L1268" s="63"/>
      <c r="M1268" s="63"/>
      <c r="N1268" s="65"/>
      <c r="O1268" s="127"/>
      <c r="P1268" s="100"/>
      <c r="Q1268" s="63">
        <f t="shared" si="542"/>
        <v>0</v>
      </c>
      <c r="R1268" s="65"/>
      <c r="S1268" s="67"/>
      <c r="T1268" s="40"/>
      <c r="U1268" s="106">
        <f>IF(EXACT(O1268,Y1268),M1268,M1268*(1-'Расчет ПРЕДЗАКАЗ'!$D$10))</f>
        <v>0</v>
      </c>
      <c r="V1268" s="106">
        <f t="shared" si="543"/>
        <v>0</v>
      </c>
      <c r="W1268" s="106" t="e">
        <f>IF(EXACT(O1268,Y1268),M1268,M1268*(1-#REF!))</f>
        <v>#REF!</v>
      </c>
      <c r="X1268" s="106" t="e">
        <f t="shared" si="544"/>
        <v>#REF!</v>
      </c>
      <c r="Y1268" s="107" t="s">
        <v>72</v>
      </c>
      <c r="Z1268" s="103">
        <f t="shared" si="540"/>
        <v>0</v>
      </c>
      <c r="AA1268" s="103">
        <f t="shared" si="541"/>
        <v>0</v>
      </c>
      <c r="AB1268" s="128" t="str">
        <f t="shared" si="545"/>
        <v/>
      </c>
      <c r="AC1268" s="128" t="e">
        <f t="shared" si="546"/>
        <v>#REF!</v>
      </c>
    </row>
    <row r="1269" spans="1:29" ht="50.1" customHeight="1">
      <c r="A1269" s="171"/>
      <c r="B1269" s="171"/>
      <c r="C1269" s="174"/>
      <c r="D1269" s="174"/>
      <c r="E1269" s="131"/>
      <c r="F1269" s="177"/>
      <c r="G1269" s="180"/>
      <c r="H1269" s="163"/>
      <c r="I1269" s="165"/>
      <c r="J1269" s="168"/>
      <c r="K1269" s="62"/>
      <c r="L1269" s="63"/>
      <c r="M1269" s="63"/>
      <c r="N1269" s="65"/>
      <c r="O1269" s="127"/>
      <c r="P1269" s="100"/>
      <c r="Q1269" s="63">
        <f t="shared" si="542"/>
        <v>0</v>
      </c>
      <c r="R1269" s="65"/>
      <c r="S1269" s="67"/>
      <c r="T1269" s="40"/>
      <c r="U1269" s="106">
        <f>IF(EXACT(O1269,Y1269),M1269,M1269*(1-'Расчет ПРЕДЗАКАЗ'!$D$10))</f>
        <v>0</v>
      </c>
      <c r="V1269" s="106">
        <f t="shared" si="543"/>
        <v>0</v>
      </c>
      <c r="W1269" s="106" t="e">
        <f>IF(EXACT(O1269,Y1269),M1269,M1269*(1-#REF!))</f>
        <v>#REF!</v>
      </c>
      <c r="X1269" s="106" t="e">
        <f t="shared" si="544"/>
        <v>#REF!</v>
      </c>
      <c r="Y1269" s="107" t="s">
        <v>72</v>
      </c>
      <c r="Z1269" s="103">
        <f t="shared" si="540"/>
        <v>0</v>
      </c>
      <c r="AA1269" s="103">
        <f t="shared" si="541"/>
        <v>0</v>
      </c>
      <c r="AB1269" s="128" t="str">
        <f t="shared" si="545"/>
        <v/>
      </c>
      <c r="AC1269" s="128" t="e">
        <f t="shared" si="546"/>
        <v>#REF!</v>
      </c>
    </row>
    <row r="1270" spans="1:29" ht="50.1" customHeight="1">
      <c r="A1270" s="172"/>
      <c r="B1270" s="172"/>
      <c r="C1270" s="175"/>
      <c r="D1270" s="175"/>
      <c r="E1270" s="132"/>
      <c r="F1270" s="178"/>
      <c r="G1270" s="181"/>
      <c r="H1270" s="164"/>
      <c r="I1270" s="166"/>
      <c r="J1270" s="169"/>
      <c r="K1270" s="62"/>
      <c r="L1270" s="63"/>
      <c r="M1270" s="63"/>
      <c r="N1270" s="65"/>
      <c r="O1270" s="127"/>
      <c r="P1270" s="100"/>
      <c r="Q1270" s="63">
        <f t="shared" si="542"/>
        <v>0</v>
      </c>
      <c r="R1270" s="65"/>
      <c r="S1270" s="67"/>
      <c r="T1270" s="40"/>
      <c r="U1270" s="106">
        <f>IF(EXACT(O1270,Y1270),M1270,M1270*(1-'Расчет ПРЕДЗАКАЗ'!$D$10))</f>
        <v>0</v>
      </c>
      <c r="V1270" s="106">
        <f t="shared" si="543"/>
        <v>0</v>
      </c>
      <c r="W1270" s="106" t="e">
        <f>IF(EXACT(O1270,Y1270),M1270,M1270*(1-#REF!))</f>
        <v>#REF!</v>
      </c>
      <c r="X1270" s="106" t="e">
        <f t="shared" si="544"/>
        <v>#REF!</v>
      </c>
      <c r="Y1270" s="107" t="s">
        <v>72</v>
      </c>
      <c r="Z1270" s="103">
        <f t="shared" si="540"/>
        <v>0</v>
      </c>
      <c r="AA1270" s="103">
        <f t="shared" si="541"/>
        <v>0</v>
      </c>
      <c r="AB1270" s="128" t="str">
        <f t="shared" si="545"/>
        <v/>
      </c>
      <c r="AC1270" s="128" t="e">
        <f t="shared" si="546"/>
        <v>#REF!</v>
      </c>
    </row>
    <row r="1271" spans="1:29" ht="11.25" customHeight="1" thickBot="1"/>
    <row r="1272" spans="1:29" ht="50.1" customHeight="1">
      <c r="A1272" s="170">
        <v>310</v>
      </c>
      <c r="B1272" s="170" t="s">
        <v>2667</v>
      </c>
      <c r="C1272" s="173" t="s">
        <v>2668</v>
      </c>
      <c r="D1272" s="173" t="s">
        <v>77</v>
      </c>
      <c r="E1272" s="130"/>
      <c r="F1272" s="176" t="s">
        <v>2635</v>
      </c>
      <c r="G1272" s="179" t="s">
        <v>92</v>
      </c>
      <c r="H1272" s="162" t="s">
        <v>2662</v>
      </c>
      <c r="I1272" s="162" t="s">
        <v>2669</v>
      </c>
      <c r="J1272" s="167" t="s">
        <v>19</v>
      </c>
      <c r="K1272" s="62" t="s">
        <v>843</v>
      </c>
      <c r="L1272" s="63">
        <v>6730</v>
      </c>
      <c r="M1272" s="63">
        <v>4201</v>
      </c>
      <c r="N1272" s="142" t="s">
        <v>2670</v>
      </c>
      <c r="O1272" s="127" t="s">
        <v>72</v>
      </c>
      <c r="P1272" s="100"/>
      <c r="Q1272" s="63">
        <f>P1272*M1272</f>
        <v>0</v>
      </c>
      <c r="R1272" s="64"/>
      <c r="S1272" s="67">
        <v>3</v>
      </c>
      <c r="T1272" s="39"/>
      <c r="U1272" s="106">
        <f>IF(EXACT(O1272,Y1272),M1272,M1272*(1-'Расчет ПРЕДЗАКАЗ'!$D$10))</f>
        <v>4201</v>
      </c>
      <c r="V1272" s="106">
        <f>P1272*U1272</f>
        <v>0</v>
      </c>
      <c r="W1272" s="106">
        <f>IF(EXACT(O1272,Y1272),M1272,M1272*(1-#REF!))</f>
        <v>4201</v>
      </c>
      <c r="X1272" s="123">
        <f>P1272*W1272</f>
        <v>0</v>
      </c>
      <c r="Y1272" s="124" t="s">
        <v>72</v>
      </c>
      <c r="Z1272" s="103">
        <f t="shared" ref="Z1272:Z1286" si="547">IF(EXACT(O1272,Y1272),Q1272,0)</f>
        <v>0</v>
      </c>
      <c r="AA1272" s="103">
        <f t="shared" ref="AA1272:AA1286" si="548">IF(Z1272=0,Q1272,0)</f>
        <v>0</v>
      </c>
      <c r="AB1272" s="128">
        <f>IF(U1272=0,"",L1272/U1272-1)</f>
        <v>0.60199952392287548</v>
      </c>
      <c r="AC1272" s="128">
        <f>IF(W1272=0,"",L1272/W1272-1)</f>
        <v>0.60199952392287548</v>
      </c>
    </row>
    <row r="1273" spans="1:29" ht="50.1" customHeight="1">
      <c r="A1273" s="171"/>
      <c r="B1273" s="171"/>
      <c r="C1273" s="174"/>
      <c r="D1273" s="174"/>
      <c r="E1273" s="131"/>
      <c r="F1273" s="177"/>
      <c r="G1273" s="180"/>
      <c r="H1273" s="163"/>
      <c r="I1273" s="165"/>
      <c r="J1273" s="168"/>
      <c r="K1273" s="62" t="s">
        <v>845</v>
      </c>
      <c r="L1273" s="63">
        <v>6730</v>
      </c>
      <c r="M1273" s="63">
        <v>4201</v>
      </c>
      <c r="N1273" s="142" t="s">
        <v>2671</v>
      </c>
      <c r="O1273" s="127" t="s">
        <v>72</v>
      </c>
      <c r="P1273" s="100"/>
      <c r="Q1273" s="63">
        <f t="shared" ref="Q1273:Q1286" si="549">P1273*M1273</f>
        <v>0</v>
      </c>
      <c r="R1273" s="64"/>
      <c r="S1273" s="67">
        <v>24</v>
      </c>
      <c r="T1273" s="39"/>
      <c r="U1273" s="106">
        <f>IF(EXACT(O1273,Y1273),M1273,M1273*(1-'Расчет ПРЕДЗАКАЗ'!$D$10))</f>
        <v>4201</v>
      </c>
      <c r="V1273" s="106">
        <f t="shared" ref="V1273:V1286" si="550">P1273*U1273</f>
        <v>0</v>
      </c>
      <c r="W1273" s="106">
        <f>IF(EXACT(O1273,Y1273),M1273,M1273*(1-#REF!))</f>
        <v>4201</v>
      </c>
      <c r="X1273" s="106">
        <f t="shared" ref="X1273:X1286" si="551">P1273*W1273</f>
        <v>0</v>
      </c>
      <c r="Y1273" s="107" t="s">
        <v>72</v>
      </c>
      <c r="Z1273" s="103">
        <f t="shared" si="547"/>
        <v>0</v>
      </c>
      <c r="AA1273" s="103">
        <f t="shared" si="548"/>
        <v>0</v>
      </c>
      <c r="AB1273" s="128">
        <f t="shared" ref="AB1273:AB1286" si="552">IF(U1273=0,"",L1273/U1273-1)</f>
        <v>0.60199952392287548</v>
      </c>
      <c r="AC1273" s="128">
        <f t="shared" ref="AC1273:AC1286" si="553">IF(W1273=0,"",L1273/W1273-1)</f>
        <v>0.60199952392287548</v>
      </c>
    </row>
    <row r="1274" spans="1:29" ht="50.1" customHeight="1">
      <c r="A1274" s="171"/>
      <c r="B1274" s="171"/>
      <c r="C1274" s="174"/>
      <c r="D1274" s="174"/>
      <c r="E1274" s="131"/>
      <c r="F1274" s="177"/>
      <c r="G1274" s="180"/>
      <c r="H1274" s="163"/>
      <c r="I1274" s="165"/>
      <c r="J1274" s="168"/>
      <c r="K1274" s="62" t="s">
        <v>826</v>
      </c>
      <c r="L1274" s="63">
        <v>6730</v>
      </c>
      <c r="M1274" s="63">
        <v>4201</v>
      </c>
      <c r="N1274" s="142" t="s">
        <v>2672</v>
      </c>
      <c r="O1274" s="127" t="s">
        <v>72</v>
      </c>
      <c r="P1274" s="100"/>
      <c r="Q1274" s="63">
        <f t="shared" si="549"/>
        <v>0</v>
      </c>
      <c r="R1274" s="64"/>
      <c r="S1274" s="67">
        <v>4</v>
      </c>
      <c r="T1274" s="39"/>
      <c r="U1274" s="106">
        <f>IF(EXACT(O1274,Y1274),M1274,M1274*(1-'Расчет ПРЕДЗАКАЗ'!$D$10))</f>
        <v>4201</v>
      </c>
      <c r="V1274" s="106">
        <f t="shared" si="550"/>
        <v>0</v>
      </c>
      <c r="W1274" s="106">
        <f>IF(EXACT(O1274,Y1274),M1274,M1274*(1-#REF!))</f>
        <v>4201</v>
      </c>
      <c r="X1274" s="106">
        <f t="shared" si="551"/>
        <v>0</v>
      </c>
      <c r="Y1274" s="107" t="s">
        <v>72</v>
      </c>
      <c r="Z1274" s="103">
        <f t="shared" si="547"/>
        <v>0</v>
      </c>
      <c r="AA1274" s="103">
        <f t="shared" si="548"/>
        <v>0</v>
      </c>
      <c r="AB1274" s="128">
        <f t="shared" si="552"/>
        <v>0.60199952392287548</v>
      </c>
      <c r="AC1274" s="128">
        <f t="shared" si="553"/>
        <v>0.60199952392287548</v>
      </c>
    </row>
    <row r="1275" spans="1:29" ht="50.1" customHeight="1">
      <c r="A1275" s="171"/>
      <c r="B1275" s="171"/>
      <c r="C1275" s="174"/>
      <c r="D1275" s="174"/>
      <c r="E1275" s="131"/>
      <c r="F1275" s="177"/>
      <c r="G1275" s="180"/>
      <c r="H1275" s="163"/>
      <c r="I1275" s="165"/>
      <c r="J1275" s="168"/>
      <c r="K1275" s="62" t="s">
        <v>828</v>
      </c>
      <c r="L1275" s="63">
        <v>6730</v>
      </c>
      <c r="M1275" s="63">
        <v>4201</v>
      </c>
      <c r="N1275" s="142" t="s">
        <v>2673</v>
      </c>
      <c r="O1275" s="127" t="s">
        <v>72</v>
      </c>
      <c r="P1275" s="100"/>
      <c r="Q1275" s="63">
        <f t="shared" si="549"/>
        <v>0</v>
      </c>
      <c r="R1275" s="64"/>
      <c r="S1275" s="67">
        <v>1</v>
      </c>
      <c r="T1275" s="39"/>
      <c r="U1275" s="106">
        <f>IF(EXACT(O1275,Y1275),M1275,M1275*(1-'Расчет ПРЕДЗАКАЗ'!$D$10))</f>
        <v>4201</v>
      </c>
      <c r="V1275" s="106">
        <f t="shared" si="550"/>
        <v>0</v>
      </c>
      <c r="W1275" s="106">
        <f>IF(EXACT(O1275,Y1275),M1275,M1275*(1-#REF!))</f>
        <v>4201</v>
      </c>
      <c r="X1275" s="106">
        <f t="shared" si="551"/>
        <v>0</v>
      </c>
      <c r="Y1275" s="107" t="s">
        <v>72</v>
      </c>
      <c r="Z1275" s="103">
        <f t="shared" si="547"/>
        <v>0</v>
      </c>
      <c r="AA1275" s="103">
        <f t="shared" si="548"/>
        <v>0</v>
      </c>
      <c r="AB1275" s="128">
        <f t="shared" si="552"/>
        <v>0.60199952392287548</v>
      </c>
      <c r="AC1275" s="128">
        <f t="shared" si="553"/>
        <v>0.60199952392287548</v>
      </c>
    </row>
    <row r="1276" spans="1:29" ht="50.1" customHeight="1">
      <c r="A1276" s="171"/>
      <c r="B1276" s="171"/>
      <c r="C1276" s="174"/>
      <c r="D1276" s="174"/>
      <c r="E1276" s="131"/>
      <c r="F1276" s="177"/>
      <c r="G1276" s="180"/>
      <c r="H1276" s="163"/>
      <c r="I1276" s="165"/>
      <c r="J1276" s="168"/>
      <c r="K1276" s="62"/>
      <c r="L1276" s="63"/>
      <c r="M1276" s="63"/>
      <c r="N1276" s="142"/>
      <c r="O1276" s="127"/>
      <c r="P1276" s="100"/>
      <c r="Q1276" s="63">
        <f t="shared" si="549"/>
        <v>0</v>
      </c>
      <c r="R1276" s="64"/>
      <c r="S1276" s="67"/>
      <c r="T1276" s="39"/>
      <c r="U1276" s="106">
        <f>IF(EXACT(O1276,Y1276),M1276,M1276*(1-'Расчет ПРЕДЗАКАЗ'!$D$10))</f>
        <v>0</v>
      </c>
      <c r="V1276" s="106">
        <f t="shared" si="550"/>
        <v>0</v>
      </c>
      <c r="W1276" s="106" t="e">
        <f>IF(EXACT(O1276,Y1276),M1276,M1276*(1-#REF!))</f>
        <v>#REF!</v>
      </c>
      <c r="X1276" s="106" t="e">
        <f t="shared" si="551"/>
        <v>#REF!</v>
      </c>
      <c r="Y1276" s="107" t="s">
        <v>72</v>
      </c>
      <c r="Z1276" s="103">
        <f t="shared" si="547"/>
        <v>0</v>
      </c>
      <c r="AA1276" s="103">
        <f t="shared" si="548"/>
        <v>0</v>
      </c>
      <c r="AB1276" s="128" t="str">
        <f t="shared" si="552"/>
        <v/>
      </c>
      <c r="AC1276" s="128" t="e">
        <f t="shared" si="553"/>
        <v>#REF!</v>
      </c>
    </row>
    <row r="1277" spans="1:29" ht="50.1" customHeight="1">
      <c r="A1277" s="171"/>
      <c r="B1277" s="171"/>
      <c r="C1277" s="174"/>
      <c r="D1277" s="174"/>
      <c r="E1277" s="131"/>
      <c r="F1277" s="177"/>
      <c r="G1277" s="180"/>
      <c r="H1277" s="163"/>
      <c r="I1277" s="165"/>
      <c r="J1277" s="168"/>
      <c r="K1277" s="62"/>
      <c r="L1277" s="63"/>
      <c r="M1277" s="63"/>
      <c r="N1277" s="142"/>
      <c r="O1277" s="127"/>
      <c r="P1277" s="100"/>
      <c r="Q1277" s="63">
        <f t="shared" si="549"/>
        <v>0</v>
      </c>
      <c r="R1277" s="64"/>
      <c r="S1277" s="67"/>
      <c r="T1277" s="39"/>
      <c r="U1277" s="106">
        <f>IF(EXACT(O1277,Y1277),M1277,M1277*(1-'Расчет ПРЕДЗАКАЗ'!$D$10))</f>
        <v>0</v>
      </c>
      <c r="V1277" s="106">
        <f t="shared" si="550"/>
        <v>0</v>
      </c>
      <c r="W1277" s="106" t="e">
        <f>IF(EXACT(O1277,Y1277),M1277,M1277*(1-#REF!))</f>
        <v>#REF!</v>
      </c>
      <c r="X1277" s="106" t="e">
        <f t="shared" si="551"/>
        <v>#REF!</v>
      </c>
      <c r="Y1277" s="107" t="s">
        <v>72</v>
      </c>
      <c r="Z1277" s="103">
        <f t="shared" si="547"/>
        <v>0</v>
      </c>
      <c r="AA1277" s="103">
        <f t="shared" si="548"/>
        <v>0</v>
      </c>
      <c r="AB1277" s="128" t="str">
        <f t="shared" si="552"/>
        <v/>
      </c>
      <c r="AC1277" s="128" t="e">
        <f t="shared" si="553"/>
        <v>#REF!</v>
      </c>
    </row>
    <row r="1278" spans="1:29" ht="50.1" customHeight="1">
      <c r="A1278" s="171"/>
      <c r="B1278" s="171"/>
      <c r="C1278" s="174"/>
      <c r="D1278" s="174"/>
      <c r="E1278" s="131"/>
      <c r="F1278" s="177"/>
      <c r="G1278" s="180"/>
      <c r="H1278" s="163"/>
      <c r="I1278" s="165"/>
      <c r="J1278" s="168"/>
      <c r="K1278" s="62"/>
      <c r="L1278" s="63"/>
      <c r="M1278" s="63"/>
      <c r="N1278" s="142"/>
      <c r="O1278" s="127"/>
      <c r="P1278" s="100"/>
      <c r="Q1278" s="63">
        <f t="shared" si="549"/>
        <v>0</v>
      </c>
      <c r="R1278" s="64"/>
      <c r="S1278" s="67"/>
      <c r="T1278" s="39"/>
      <c r="U1278" s="106">
        <f>IF(EXACT(O1278,Y1278),M1278,M1278*(1-'Расчет ПРЕДЗАКАЗ'!$D$10))</f>
        <v>0</v>
      </c>
      <c r="V1278" s="106">
        <f t="shared" si="550"/>
        <v>0</v>
      </c>
      <c r="W1278" s="106" t="e">
        <f>IF(EXACT(O1278,Y1278),M1278,M1278*(1-#REF!))</f>
        <v>#REF!</v>
      </c>
      <c r="X1278" s="106" t="e">
        <f t="shared" si="551"/>
        <v>#REF!</v>
      </c>
      <c r="Y1278" s="107" t="s">
        <v>72</v>
      </c>
      <c r="Z1278" s="103">
        <f t="shared" si="547"/>
        <v>0</v>
      </c>
      <c r="AA1278" s="103">
        <f t="shared" si="548"/>
        <v>0</v>
      </c>
      <c r="AB1278" s="128" t="str">
        <f t="shared" si="552"/>
        <v/>
      </c>
      <c r="AC1278" s="128" t="e">
        <f t="shared" si="553"/>
        <v>#REF!</v>
      </c>
    </row>
    <row r="1279" spans="1:29" ht="50.1" customHeight="1">
      <c r="A1279" s="171"/>
      <c r="B1279" s="171"/>
      <c r="C1279" s="174"/>
      <c r="D1279" s="174"/>
      <c r="E1279" s="131"/>
      <c r="F1279" s="177"/>
      <c r="G1279" s="180"/>
      <c r="H1279" s="163"/>
      <c r="I1279" s="165"/>
      <c r="J1279" s="168"/>
      <c r="K1279" s="62"/>
      <c r="L1279" s="63"/>
      <c r="M1279" s="63"/>
      <c r="N1279" s="142"/>
      <c r="O1279" s="127"/>
      <c r="P1279" s="100"/>
      <c r="Q1279" s="63">
        <f t="shared" si="549"/>
        <v>0</v>
      </c>
      <c r="R1279" s="64"/>
      <c r="S1279" s="67"/>
      <c r="T1279" s="39"/>
      <c r="U1279" s="106">
        <f>IF(EXACT(O1279,Y1279),M1279,M1279*(1-'Расчет ПРЕДЗАКАЗ'!$D$10))</f>
        <v>0</v>
      </c>
      <c r="V1279" s="106">
        <f t="shared" si="550"/>
        <v>0</v>
      </c>
      <c r="W1279" s="106" t="e">
        <f>IF(EXACT(O1279,Y1279),M1279,M1279*(1-#REF!))</f>
        <v>#REF!</v>
      </c>
      <c r="X1279" s="106" t="e">
        <f t="shared" si="551"/>
        <v>#REF!</v>
      </c>
      <c r="Y1279" s="107" t="s">
        <v>72</v>
      </c>
      <c r="Z1279" s="103">
        <f t="shared" si="547"/>
        <v>0</v>
      </c>
      <c r="AA1279" s="103">
        <f t="shared" si="548"/>
        <v>0</v>
      </c>
      <c r="AB1279" s="128" t="str">
        <f t="shared" si="552"/>
        <v/>
      </c>
      <c r="AC1279" s="128" t="e">
        <f t="shared" si="553"/>
        <v>#REF!</v>
      </c>
    </row>
    <row r="1280" spans="1:29" ht="50.1" customHeight="1">
      <c r="A1280" s="171"/>
      <c r="B1280" s="171"/>
      <c r="C1280" s="174"/>
      <c r="D1280" s="174"/>
      <c r="E1280" s="131"/>
      <c r="F1280" s="177"/>
      <c r="G1280" s="180"/>
      <c r="H1280" s="163"/>
      <c r="I1280" s="165"/>
      <c r="J1280" s="168"/>
      <c r="K1280" s="62"/>
      <c r="L1280" s="63"/>
      <c r="M1280" s="63"/>
      <c r="N1280" s="142"/>
      <c r="O1280" s="127"/>
      <c r="P1280" s="100"/>
      <c r="Q1280" s="63">
        <f t="shared" si="549"/>
        <v>0</v>
      </c>
      <c r="R1280" s="64"/>
      <c r="S1280" s="67"/>
      <c r="T1280" s="39"/>
      <c r="U1280" s="106">
        <f>IF(EXACT(O1280,Y1280),M1280,M1280*(1-'Расчет ПРЕДЗАКАЗ'!$D$10))</f>
        <v>0</v>
      </c>
      <c r="V1280" s="106">
        <f t="shared" si="550"/>
        <v>0</v>
      </c>
      <c r="W1280" s="106" t="e">
        <f>IF(EXACT(O1280,Y1280),M1280,M1280*(1-#REF!))</f>
        <v>#REF!</v>
      </c>
      <c r="X1280" s="106" t="e">
        <f t="shared" si="551"/>
        <v>#REF!</v>
      </c>
      <c r="Y1280" s="107" t="s">
        <v>72</v>
      </c>
      <c r="Z1280" s="103">
        <f t="shared" si="547"/>
        <v>0</v>
      </c>
      <c r="AA1280" s="103">
        <f t="shared" si="548"/>
        <v>0</v>
      </c>
      <c r="AB1280" s="128" t="str">
        <f t="shared" si="552"/>
        <v/>
      </c>
      <c r="AC1280" s="128" t="e">
        <f t="shared" si="553"/>
        <v>#REF!</v>
      </c>
    </row>
    <row r="1281" spans="1:29" ht="50.1" customHeight="1">
      <c r="A1281" s="171"/>
      <c r="B1281" s="171"/>
      <c r="C1281" s="174"/>
      <c r="D1281" s="174"/>
      <c r="E1281" s="131"/>
      <c r="F1281" s="177"/>
      <c r="G1281" s="180"/>
      <c r="H1281" s="163"/>
      <c r="I1281" s="165"/>
      <c r="J1281" s="168"/>
      <c r="K1281" s="62"/>
      <c r="L1281" s="63"/>
      <c r="M1281" s="63"/>
      <c r="N1281" s="143"/>
      <c r="O1281" s="127"/>
      <c r="P1281" s="100"/>
      <c r="Q1281" s="63">
        <f t="shared" si="549"/>
        <v>0</v>
      </c>
      <c r="R1281" s="65"/>
      <c r="S1281" s="67"/>
      <c r="T1281" s="40"/>
      <c r="U1281" s="106">
        <f>IF(EXACT(O1281,Y1281),M1281,M1281*(1-'Расчет ПРЕДЗАКАЗ'!$D$10))</f>
        <v>0</v>
      </c>
      <c r="V1281" s="106">
        <f t="shared" si="550"/>
        <v>0</v>
      </c>
      <c r="W1281" s="106" t="e">
        <f>IF(EXACT(O1281,Y1281),M1281,M1281*(1-#REF!))</f>
        <v>#REF!</v>
      </c>
      <c r="X1281" s="106" t="e">
        <f t="shared" si="551"/>
        <v>#REF!</v>
      </c>
      <c r="Y1281" s="107" t="s">
        <v>72</v>
      </c>
      <c r="Z1281" s="103">
        <f t="shared" si="547"/>
        <v>0</v>
      </c>
      <c r="AA1281" s="103">
        <f t="shared" si="548"/>
        <v>0</v>
      </c>
      <c r="AB1281" s="128" t="str">
        <f t="shared" si="552"/>
        <v/>
      </c>
      <c r="AC1281" s="128" t="e">
        <f t="shared" si="553"/>
        <v>#REF!</v>
      </c>
    </row>
    <row r="1282" spans="1:29" ht="50.1" customHeight="1">
      <c r="A1282" s="171"/>
      <c r="B1282" s="171"/>
      <c r="C1282" s="174"/>
      <c r="D1282" s="174"/>
      <c r="E1282" s="131"/>
      <c r="F1282" s="177"/>
      <c r="G1282" s="180"/>
      <c r="H1282" s="163"/>
      <c r="I1282" s="165"/>
      <c r="J1282" s="168"/>
      <c r="K1282" s="62"/>
      <c r="L1282" s="63"/>
      <c r="M1282" s="63"/>
      <c r="N1282" s="143"/>
      <c r="O1282" s="127"/>
      <c r="P1282" s="100"/>
      <c r="Q1282" s="63">
        <f t="shared" si="549"/>
        <v>0</v>
      </c>
      <c r="R1282" s="65"/>
      <c r="S1282" s="67"/>
      <c r="T1282" s="40"/>
      <c r="U1282" s="106">
        <f>IF(EXACT(O1282,Y1282),M1282,M1282*(1-'Расчет ПРЕДЗАКАЗ'!$D$10))</f>
        <v>0</v>
      </c>
      <c r="V1282" s="106">
        <f t="shared" si="550"/>
        <v>0</v>
      </c>
      <c r="W1282" s="106" t="e">
        <f>IF(EXACT(O1282,Y1282),M1282,M1282*(1-#REF!))</f>
        <v>#REF!</v>
      </c>
      <c r="X1282" s="106" t="e">
        <f t="shared" si="551"/>
        <v>#REF!</v>
      </c>
      <c r="Y1282" s="107" t="s">
        <v>72</v>
      </c>
      <c r="Z1282" s="103">
        <f t="shared" si="547"/>
        <v>0</v>
      </c>
      <c r="AA1282" s="103">
        <f t="shared" si="548"/>
        <v>0</v>
      </c>
      <c r="AB1282" s="128" t="str">
        <f t="shared" si="552"/>
        <v/>
      </c>
      <c r="AC1282" s="128" t="e">
        <f t="shared" si="553"/>
        <v>#REF!</v>
      </c>
    </row>
    <row r="1283" spans="1:29" ht="50.1" customHeight="1">
      <c r="A1283" s="171"/>
      <c r="B1283" s="171"/>
      <c r="C1283" s="174"/>
      <c r="D1283" s="174"/>
      <c r="E1283" s="131"/>
      <c r="F1283" s="177"/>
      <c r="G1283" s="180"/>
      <c r="H1283" s="163"/>
      <c r="I1283" s="165"/>
      <c r="J1283" s="168"/>
      <c r="K1283" s="62"/>
      <c r="L1283" s="63"/>
      <c r="M1283" s="63"/>
      <c r="N1283" s="65"/>
      <c r="O1283" s="127"/>
      <c r="P1283" s="100"/>
      <c r="Q1283" s="63">
        <f t="shared" si="549"/>
        <v>0</v>
      </c>
      <c r="R1283" s="65"/>
      <c r="S1283" s="67"/>
      <c r="T1283" s="40"/>
      <c r="U1283" s="106">
        <f>IF(EXACT(O1283,Y1283),M1283,M1283*(1-'Расчет ПРЕДЗАКАЗ'!$D$10))</f>
        <v>0</v>
      </c>
      <c r="V1283" s="106">
        <f t="shared" si="550"/>
        <v>0</v>
      </c>
      <c r="W1283" s="106" t="e">
        <f>IF(EXACT(O1283,Y1283),M1283,M1283*(1-#REF!))</f>
        <v>#REF!</v>
      </c>
      <c r="X1283" s="106" t="e">
        <f t="shared" si="551"/>
        <v>#REF!</v>
      </c>
      <c r="Y1283" s="107" t="s">
        <v>72</v>
      </c>
      <c r="Z1283" s="103">
        <f t="shared" si="547"/>
        <v>0</v>
      </c>
      <c r="AA1283" s="103">
        <f t="shared" si="548"/>
        <v>0</v>
      </c>
      <c r="AB1283" s="128" t="str">
        <f t="shared" si="552"/>
        <v/>
      </c>
      <c r="AC1283" s="128" t="e">
        <f t="shared" si="553"/>
        <v>#REF!</v>
      </c>
    </row>
    <row r="1284" spans="1:29" ht="50.1" customHeight="1">
      <c r="A1284" s="171"/>
      <c r="B1284" s="171"/>
      <c r="C1284" s="174"/>
      <c r="D1284" s="174"/>
      <c r="E1284" s="131"/>
      <c r="F1284" s="177"/>
      <c r="G1284" s="180"/>
      <c r="H1284" s="163"/>
      <c r="I1284" s="165"/>
      <c r="J1284" s="168"/>
      <c r="K1284" s="62"/>
      <c r="L1284" s="63"/>
      <c r="M1284" s="63"/>
      <c r="N1284" s="65"/>
      <c r="O1284" s="127"/>
      <c r="P1284" s="100"/>
      <c r="Q1284" s="63">
        <f t="shared" si="549"/>
        <v>0</v>
      </c>
      <c r="R1284" s="65"/>
      <c r="S1284" s="67"/>
      <c r="T1284" s="40"/>
      <c r="U1284" s="106">
        <f>IF(EXACT(O1284,Y1284),M1284,M1284*(1-'Расчет ПРЕДЗАКАЗ'!$D$10))</f>
        <v>0</v>
      </c>
      <c r="V1284" s="106">
        <f t="shared" si="550"/>
        <v>0</v>
      </c>
      <c r="W1284" s="106" t="e">
        <f>IF(EXACT(O1284,Y1284),M1284,M1284*(1-#REF!))</f>
        <v>#REF!</v>
      </c>
      <c r="X1284" s="106" t="e">
        <f t="shared" si="551"/>
        <v>#REF!</v>
      </c>
      <c r="Y1284" s="107" t="s">
        <v>72</v>
      </c>
      <c r="Z1284" s="103">
        <f t="shared" si="547"/>
        <v>0</v>
      </c>
      <c r="AA1284" s="103">
        <f t="shared" si="548"/>
        <v>0</v>
      </c>
      <c r="AB1284" s="128" t="str">
        <f t="shared" si="552"/>
        <v/>
      </c>
      <c r="AC1284" s="128" t="e">
        <f t="shared" si="553"/>
        <v>#REF!</v>
      </c>
    </row>
    <row r="1285" spans="1:29" ht="50.1" customHeight="1">
      <c r="A1285" s="171"/>
      <c r="B1285" s="171"/>
      <c r="C1285" s="174"/>
      <c r="D1285" s="174"/>
      <c r="E1285" s="131"/>
      <c r="F1285" s="177"/>
      <c r="G1285" s="180"/>
      <c r="H1285" s="163"/>
      <c r="I1285" s="165"/>
      <c r="J1285" s="168"/>
      <c r="K1285" s="62"/>
      <c r="L1285" s="63"/>
      <c r="M1285" s="63"/>
      <c r="N1285" s="65"/>
      <c r="O1285" s="127"/>
      <c r="P1285" s="100"/>
      <c r="Q1285" s="63">
        <f t="shared" si="549"/>
        <v>0</v>
      </c>
      <c r="R1285" s="65"/>
      <c r="S1285" s="67"/>
      <c r="T1285" s="40"/>
      <c r="U1285" s="106">
        <f>IF(EXACT(O1285,Y1285),M1285,M1285*(1-'Расчет ПРЕДЗАКАЗ'!$D$10))</f>
        <v>0</v>
      </c>
      <c r="V1285" s="106">
        <f t="shared" si="550"/>
        <v>0</v>
      </c>
      <c r="W1285" s="106" t="e">
        <f>IF(EXACT(O1285,Y1285),M1285,M1285*(1-#REF!))</f>
        <v>#REF!</v>
      </c>
      <c r="X1285" s="106" t="e">
        <f t="shared" si="551"/>
        <v>#REF!</v>
      </c>
      <c r="Y1285" s="107" t="s">
        <v>72</v>
      </c>
      <c r="Z1285" s="103">
        <f t="shared" si="547"/>
        <v>0</v>
      </c>
      <c r="AA1285" s="103">
        <f t="shared" si="548"/>
        <v>0</v>
      </c>
      <c r="AB1285" s="128" t="str">
        <f t="shared" si="552"/>
        <v/>
      </c>
      <c r="AC1285" s="128" t="e">
        <f t="shared" si="553"/>
        <v>#REF!</v>
      </c>
    </row>
    <row r="1286" spans="1:29" ht="50.1" customHeight="1">
      <c r="A1286" s="172"/>
      <c r="B1286" s="172"/>
      <c r="C1286" s="175"/>
      <c r="D1286" s="175"/>
      <c r="E1286" s="132"/>
      <c r="F1286" s="178"/>
      <c r="G1286" s="181"/>
      <c r="H1286" s="164"/>
      <c r="I1286" s="166"/>
      <c r="J1286" s="169"/>
      <c r="K1286" s="62"/>
      <c r="L1286" s="63"/>
      <c r="M1286" s="63"/>
      <c r="N1286" s="65"/>
      <c r="O1286" s="127"/>
      <c r="P1286" s="100"/>
      <c r="Q1286" s="63">
        <f t="shared" si="549"/>
        <v>0</v>
      </c>
      <c r="R1286" s="65"/>
      <c r="S1286" s="67"/>
      <c r="T1286" s="40"/>
      <c r="U1286" s="106">
        <f>IF(EXACT(O1286,Y1286),M1286,M1286*(1-'Расчет ПРЕДЗАКАЗ'!$D$10))</f>
        <v>0</v>
      </c>
      <c r="V1286" s="106">
        <f t="shared" si="550"/>
        <v>0</v>
      </c>
      <c r="W1286" s="106" t="e">
        <f>IF(EXACT(O1286,Y1286),M1286,M1286*(1-#REF!))</f>
        <v>#REF!</v>
      </c>
      <c r="X1286" s="106" t="e">
        <f t="shared" si="551"/>
        <v>#REF!</v>
      </c>
      <c r="Y1286" s="107" t="s">
        <v>72</v>
      </c>
      <c r="Z1286" s="103">
        <f t="shared" si="547"/>
        <v>0</v>
      </c>
      <c r="AA1286" s="103">
        <f t="shared" si="548"/>
        <v>0</v>
      </c>
      <c r="AB1286" s="128" t="str">
        <f t="shared" si="552"/>
        <v/>
      </c>
      <c r="AC1286" s="128" t="e">
        <f t="shared" si="553"/>
        <v>#REF!</v>
      </c>
    </row>
    <row r="1287" spans="1:29" ht="11.25" customHeight="1" thickBot="1"/>
    <row r="1288" spans="1:29" ht="50.1" customHeight="1">
      <c r="A1288" s="170">
        <v>311</v>
      </c>
      <c r="B1288" s="170" t="s">
        <v>2674</v>
      </c>
      <c r="C1288" s="173" t="s">
        <v>2675</v>
      </c>
      <c r="D1288" s="173" t="s">
        <v>77</v>
      </c>
      <c r="E1288" s="130"/>
      <c r="F1288" s="176" t="s">
        <v>1622</v>
      </c>
      <c r="G1288" s="179" t="s">
        <v>832</v>
      </c>
      <c r="H1288" s="162" t="s">
        <v>1623</v>
      </c>
      <c r="I1288" s="162" t="s">
        <v>2676</v>
      </c>
      <c r="J1288" s="167" t="s">
        <v>19</v>
      </c>
      <c r="K1288" s="62" t="s">
        <v>1625</v>
      </c>
      <c r="L1288" s="63">
        <v>950</v>
      </c>
      <c r="M1288" s="63">
        <v>590</v>
      </c>
      <c r="N1288" s="142" t="s">
        <v>2677</v>
      </c>
      <c r="O1288" s="127"/>
      <c r="P1288" s="100"/>
      <c r="Q1288" s="63">
        <f>P1288*M1288</f>
        <v>0</v>
      </c>
      <c r="R1288" s="64"/>
      <c r="S1288" s="67">
        <v>141</v>
      </c>
      <c r="T1288" s="39"/>
      <c r="U1288" s="106">
        <f>IF(EXACT(O1288,Y1288),M1288,M1288*(1-'Расчет ПРЕДЗАКАЗ'!$D$10))</f>
        <v>578.20000000000005</v>
      </c>
      <c r="V1288" s="106">
        <f>P1288*U1288</f>
        <v>0</v>
      </c>
      <c r="W1288" s="106" t="e">
        <f>IF(EXACT(O1288,Y1288),M1288,M1288*(1-#REF!))</f>
        <v>#REF!</v>
      </c>
      <c r="X1288" s="123" t="e">
        <f>P1288*W1288</f>
        <v>#REF!</v>
      </c>
      <c r="Y1288" s="124" t="s">
        <v>72</v>
      </c>
      <c r="Z1288" s="103">
        <f t="shared" ref="Z1288:Z1302" si="554">IF(EXACT(O1288,Y1288),Q1288,0)</f>
        <v>0</v>
      </c>
      <c r="AA1288" s="103">
        <f t="shared" ref="AA1288:AA1302" si="555">IF(Z1288=0,Q1288,0)</f>
        <v>0</v>
      </c>
      <c r="AB1288" s="128">
        <f>IF(U1288=0,"",L1288/U1288-1)</f>
        <v>0.64303009339328931</v>
      </c>
      <c r="AC1288" s="128" t="e">
        <f>IF(W1288=0,"",L1288/W1288-1)</f>
        <v>#REF!</v>
      </c>
    </row>
    <row r="1289" spans="1:29" ht="50.1" customHeight="1">
      <c r="A1289" s="171"/>
      <c r="B1289" s="171"/>
      <c r="C1289" s="174"/>
      <c r="D1289" s="174"/>
      <c r="E1289" s="131"/>
      <c r="F1289" s="177"/>
      <c r="G1289" s="180"/>
      <c r="H1289" s="163"/>
      <c r="I1289" s="165"/>
      <c r="J1289" s="168"/>
      <c r="K1289" s="62" t="s">
        <v>1627</v>
      </c>
      <c r="L1289" s="63">
        <v>950</v>
      </c>
      <c r="M1289" s="63">
        <v>590</v>
      </c>
      <c r="N1289" s="142" t="s">
        <v>2678</v>
      </c>
      <c r="O1289" s="127"/>
      <c r="P1289" s="100"/>
      <c r="Q1289" s="63">
        <f t="shared" ref="Q1289:Q1302" si="556">P1289*M1289</f>
        <v>0</v>
      </c>
      <c r="R1289" s="64"/>
      <c r="S1289" s="67">
        <v>103</v>
      </c>
      <c r="T1289" s="39"/>
      <c r="U1289" s="106">
        <f>IF(EXACT(O1289,Y1289),M1289,M1289*(1-'Расчет ПРЕДЗАКАЗ'!$D$10))</f>
        <v>578.20000000000005</v>
      </c>
      <c r="V1289" s="106">
        <f t="shared" ref="V1289:V1302" si="557">P1289*U1289</f>
        <v>0</v>
      </c>
      <c r="W1289" s="106" t="e">
        <f>IF(EXACT(O1289,Y1289),M1289,M1289*(1-#REF!))</f>
        <v>#REF!</v>
      </c>
      <c r="X1289" s="106" t="e">
        <f t="shared" ref="X1289:X1302" si="558">P1289*W1289</f>
        <v>#REF!</v>
      </c>
      <c r="Y1289" s="107" t="s">
        <v>72</v>
      </c>
      <c r="Z1289" s="103">
        <f t="shared" si="554"/>
        <v>0</v>
      </c>
      <c r="AA1289" s="103">
        <f t="shared" si="555"/>
        <v>0</v>
      </c>
      <c r="AB1289" s="128">
        <f t="shared" ref="AB1289:AB1302" si="559">IF(U1289=0,"",L1289/U1289-1)</f>
        <v>0.64303009339328931</v>
      </c>
      <c r="AC1289" s="128" t="e">
        <f t="shared" ref="AC1289:AC1302" si="560">IF(W1289=0,"",L1289/W1289-1)</f>
        <v>#REF!</v>
      </c>
    </row>
    <row r="1290" spans="1:29" ht="50.1" customHeight="1">
      <c r="A1290" s="171"/>
      <c r="B1290" s="171"/>
      <c r="C1290" s="174"/>
      <c r="D1290" s="174"/>
      <c r="E1290" s="131"/>
      <c r="F1290" s="177"/>
      <c r="G1290" s="180"/>
      <c r="H1290" s="163"/>
      <c r="I1290" s="165"/>
      <c r="J1290" s="168"/>
      <c r="K1290" s="62"/>
      <c r="L1290" s="63"/>
      <c r="M1290" s="63"/>
      <c r="N1290" s="142"/>
      <c r="O1290" s="127"/>
      <c r="P1290" s="100"/>
      <c r="Q1290" s="63">
        <f t="shared" si="556"/>
        <v>0</v>
      </c>
      <c r="R1290" s="64"/>
      <c r="S1290" s="67"/>
      <c r="T1290" s="39"/>
      <c r="U1290" s="106">
        <f>IF(EXACT(O1290,Y1290),M1290,M1290*(1-'Расчет ПРЕДЗАКАЗ'!$D$10))</f>
        <v>0</v>
      </c>
      <c r="V1290" s="106">
        <f t="shared" si="557"/>
        <v>0</v>
      </c>
      <c r="W1290" s="106" t="e">
        <f>IF(EXACT(O1290,Y1290),M1290,M1290*(1-#REF!))</f>
        <v>#REF!</v>
      </c>
      <c r="X1290" s="106" t="e">
        <f t="shared" si="558"/>
        <v>#REF!</v>
      </c>
      <c r="Y1290" s="107" t="s">
        <v>72</v>
      </c>
      <c r="Z1290" s="103">
        <f t="shared" si="554"/>
        <v>0</v>
      </c>
      <c r="AA1290" s="103">
        <f t="shared" si="555"/>
        <v>0</v>
      </c>
      <c r="AB1290" s="128" t="str">
        <f t="shared" si="559"/>
        <v/>
      </c>
      <c r="AC1290" s="128" t="e">
        <f t="shared" si="560"/>
        <v>#REF!</v>
      </c>
    </row>
    <row r="1291" spans="1:29" ht="50.1" customHeight="1">
      <c r="A1291" s="171"/>
      <c r="B1291" s="171"/>
      <c r="C1291" s="174"/>
      <c r="D1291" s="174"/>
      <c r="E1291" s="131"/>
      <c r="F1291" s="177"/>
      <c r="G1291" s="180"/>
      <c r="H1291" s="163"/>
      <c r="I1291" s="165"/>
      <c r="J1291" s="168"/>
      <c r="K1291" s="62"/>
      <c r="L1291" s="63"/>
      <c r="M1291" s="63"/>
      <c r="N1291" s="142"/>
      <c r="O1291" s="127"/>
      <c r="P1291" s="100"/>
      <c r="Q1291" s="63">
        <f t="shared" si="556"/>
        <v>0</v>
      </c>
      <c r="R1291" s="64"/>
      <c r="S1291" s="67"/>
      <c r="T1291" s="39"/>
      <c r="U1291" s="106">
        <f>IF(EXACT(O1291,Y1291),M1291,M1291*(1-'Расчет ПРЕДЗАКАЗ'!$D$10))</f>
        <v>0</v>
      </c>
      <c r="V1291" s="106">
        <f t="shared" si="557"/>
        <v>0</v>
      </c>
      <c r="W1291" s="106" t="e">
        <f>IF(EXACT(O1291,Y1291),M1291,M1291*(1-#REF!))</f>
        <v>#REF!</v>
      </c>
      <c r="X1291" s="106" t="e">
        <f t="shared" si="558"/>
        <v>#REF!</v>
      </c>
      <c r="Y1291" s="107" t="s">
        <v>72</v>
      </c>
      <c r="Z1291" s="103">
        <f t="shared" si="554"/>
        <v>0</v>
      </c>
      <c r="AA1291" s="103">
        <f t="shared" si="555"/>
        <v>0</v>
      </c>
      <c r="AB1291" s="128" t="str">
        <f t="shared" si="559"/>
        <v/>
      </c>
      <c r="AC1291" s="128" t="e">
        <f t="shared" si="560"/>
        <v>#REF!</v>
      </c>
    </row>
    <row r="1292" spans="1:29" ht="50.1" customHeight="1">
      <c r="A1292" s="171"/>
      <c r="B1292" s="171"/>
      <c r="C1292" s="174"/>
      <c r="D1292" s="174"/>
      <c r="E1292" s="131"/>
      <c r="F1292" s="177"/>
      <c r="G1292" s="180"/>
      <c r="H1292" s="163"/>
      <c r="I1292" s="165"/>
      <c r="J1292" s="168"/>
      <c r="K1292" s="62"/>
      <c r="L1292" s="63"/>
      <c r="M1292" s="63"/>
      <c r="N1292" s="142"/>
      <c r="O1292" s="127"/>
      <c r="P1292" s="100"/>
      <c r="Q1292" s="63">
        <f t="shared" si="556"/>
        <v>0</v>
      </c>
      <c r="R1292" s="64"/>
      <c r="S1292" s="67"/>
      <c r="T1292" s="39"/>
      <c r="U1292" s="106">
        <f>IF(EXACT(O1292,Y1292),M1292,M1292*(1-'Расчет ПРЕДЗАКАЗ'!$D$10))</f>
        <v>0</v>
      </c>
      <c r="V1292" s="106">
        <f t="shared" si="557"/>
        <v>0</v>
      </c>
      <c r="W1292" s="106" t="e">
        <f>IF(EXACT(O1292,Y1292),M1292,M1292*(1-#REF!))</f>
        <v>#REF!</v>
      </c>
      <c r="X1292" s="106" t="e">
        <f t="shared" si="558"/>
        <v>#REF!</v>
      </c>
      <c r="Y1292" s="107" t="s">
        <v>72</v>
      </c>
      <c r="Z1292" s="103">
        <f t="shared" si="554"/>
        <v>0</v>
      </c>
      <c r="AA1292" s="103">
        <f t="shared" si="555"/>
        <v>0</v>
      </c>
      <c r="AB1292" s="128" t="str">
        <f t="shared" si="559"/>
        <v/>
      </c>
      <c r="AC1292" s="128" t="e">
        <f t="shared" si="560"/>
        <v>#REF!</v>
      </c>
    </row>
    <row r="1293" spans="1:29" ht="50.1" customHeight="1">
      <c r="A1293" s="171"/>
      <c r="B1293" s="171"/>
      <c r="C1293" s="174"/>
      <c r="D1293" s="174"/>
      <c r="E1293" s="131"/>
      <c r="F1293" s="177"/>
      <c r="G1293" s="180"/>
      <c r="H1293" s="163"/>
      <c r="I1293" s="165"/>
      <c r="J1293" s="168"/>
      <c r="K1293" s="62"/>
      <c r="L1293" s="63"/>
      <c r="M1293" s="63"/>
      <c r="N1293" s="142"/>
      <c r="O1293" s="127"/>
      <c r="P1293" s="100"/>
      <c r="Q1293" s="63">
        <f t="shared" si="556"/>
        <v>0</v>
      </c>
      <c r="R1293" s="64"/>
      <c r="S1293" s="67"/>
      <c r="T1293" s="39"/>
      <c r="U1293" s="106">
        <f>IF(EXACT(O1293,Y1293),M1293,M1293*(1-'Расчет ПРЕДЗАКАЗ'!$D$10))</f>
        <v>0</v>
      </c>
      <c r="V1293" s="106">
        <f t="shared" si="557"/>
        <v>0</v>
      </c>
      <c r="W1293" s="106" t="e">
        <f>IF(EXACT(O1293,Y1293),M1293,M1293*(1-#REF!))</f>
        <v>#REF!</v>
      </c>
      <c r="X1293" s="106" t="e">
        <f t="shared" si="558"/>
        <v>#REF!</v>
      </c>
      <c r="Y1293" s="107" t="s">
        <v>72</v>
      </c>
      <c r="Z1293" s="103">
        <f t="shared" si="554"/>
        <v>0</v>
      </c>
      <c r="AA1293" s="103">
        <f t="shared" si="555"/>
        <v>0</v>
      </c>
      <c r="AB1293" s="128" t="str">
        <f t="shared" si="559"/>
        <v/>
      </c>
      <c r="AC1293" s="128" t="e">
        <f t="shared" si="560"/>
        <v>#REF!</v>
      </c>
    </row>
    <row r="1294" spans="1:29" ht="50.1" customHeight="1">
      <c r="A1294" s="171"/>
      <c r="B1294" s="171"/>
      <c r="C1294" s="174"/>
      <c r="D1294" s="174"/>
      <c r="E1294" s="131"/>
      <c r="F1294" s="177"/>
      <c r="G1294" s="180"/>
      <c r="H1294" s="163"/>
      <c r="I1294" s="165"/>
      <c r="J1294" s="168"/>
      <c r="K1294" s="62"/>
      <c r="L1294" s="63"/>
      <c r="M1294" s="63"/>
      <c r="N1294" s="142"/>
      <c r="O1294" s="127"/>
      <c r="P1294" s="100"/>
      <c r="Q1294" s="63">
        <f t="shared" si="556"/>
        <v>0</v>
      </c>
      <c r="R1294" s="64"/>
      <c r="S1294" s="67"/>
      <c r="T1294" s="39"/>
      <c r="U1294" s="106">
        <f>IF(EXACT(O1294,Y1294),M1294,M1294*(1-'Расчет ПРЕДЗАКАЗ'!$D$10))</f>
        <v>0</v>
      </c>
      <c r="V1294" s="106">
        <f t="shared" si="557"/>
        <v>0</v>
      </c>
      <c r="W1294" s="106" t="e">
        <f>IF(EXACT(O1294,Y1294),M1294,M1294*(1-#REF!))</f>
        <v>#REF!</v>
      </c>
      <c r="X1294" s="106" t="e">
        <f t="shared" si="558"/>
        <v>#REF!</v>
      </c>
      <c r="Y1294" s="107" t="s">
        <v>72</v>
      </c>
      <c r="Z1294" s="103">
        <f t="shared" si="554"/>
        <v>0</v>
      </c>
      <c r="AA1294" s="103">
        <f t="shared" si="555"/>
        <v>0</v>
      </c>
      <c r="AB1294" s="128" t="str">
        <f t="shared" si="559"/>
        <v/>
      </c>
      <c r="AC1294" s="128" t="e">
        <f t="shared" si="560"/>
        <v>#REF!</v>
      </c>
    </row>
    <row r="1295" spans="1:29" ht="50.1" customHeight="1">
      <c r="A1295" s="171"/>
      <c r="B1295" s="171"/>
      <c r="C1295" s="174"/>
      <c r="D1295" s="174"/>
      <c r="E1295" s="131"/>
      <c r="F1295" s="177"/>
      <c r="G1295" s="180"/>
      <c r="H1295" s="163"/>
      <c r="I1295" s="165"/>
      <c r="J1295" s="168"/>
      <c r="K1295" s="62"/>
      <c r="L1295" s="63"/>
      <c r="M1295" s="63"/>
      <c r="N1295" s="142"/>
      <c r="O1295" s="127"/>
      <c r="P1295" s="100"/>
      <c r="Q1295" s="63">
        <f t="shared" si="556"/>
        <v>0</v>
      </c>
      <c r="R1295" s="64"/>
      <c r="S1295" s="67"/>
      <c r="T1295" s="39"/>
      <c r="U1295" s="106">
        <f>IF(EXACT(O1295,Y1295),M1295,M1295*(1-'Расчет ПРЕДЗАКАЗ'!$D$10))</f>
        <v>0</v>
      </c>
      <c r="V1295" s="106">
        <f t="shared" si="557"/>
        <v>0</v>
      </c>
      <c r="W1295" s="106" t="e">
        <f>IF(EXACT(O1295,Y1295),M1295,M1295*(1-#REF!))</f>
        <v>#REF!</v>
      </c>
      <c r="X1295" s="106" t="e">
        <f t="shared" si="558"/>
        <v>#REF!</v>
      </c>
      <c r="Y1295" s="107" t="s">
        <v>72</v>
      </c>
      <c r="Z1295" s="103">
        <f t="shared" si="554"/>
        <v>0</v>
      </c>
      <c r="AA1295" s="103">
        <f t="shared" si="555"/>
        <v>0</v>
      </c>
      <c r="AB1295" s="128" t="str">
        <f t="shared" si="559"/>
        <v/>
      </c>
      <c r="AC1295" s="128" t="e">
        <f t="shared" si="560"/>
        <v>#REF!</v>
      </c>
    </row>
    <row r="1296" spans="1:29" ht="50.1" customHeight="1">
      <c r="A1296" s="171"/>
      <c r="B1296" s="171"/>
      <c r="C1296" s="174"/>
      <c r="D1296" s="174"/>
      <c r="E1296" s="131"/>
      <c r="F1296" s="177"/>
      <c r="G1296" s="180"/>
      <c r="H1296" s="163"/>
      <c r="I1296" s="165"/>
      <c r="J1296" s="168"/>
      <c r="K1296" s="62"/>
      <c r="L1296" s="63"/>
      <c r="M1296" s="63"/>
      <c r="N1296" s="142"/>
      <c r="O1296" s="127"/>
      <c r="P1296" s="100"/>
      <c r="Q1296" s="63">
        <f t="shared" si="556"/>
        <v>0</v>
      </c>
      <c r="R1296" s="64"/>
      <c r="S1296" s="67"/>
      <c r="T1296" s="39"/>
      <c r="U1296" s="106">
        <f>IF(EXACT(O1296,Y1296),M1296,M1296*(1-'Расчет ПРЕДЗАКАЗ'!$D$10))</f>
        <v>0</v>
      </c>
      <c r="V1296" s="106">
        <f t="shared" si="557"/>
        <v>0</v>
      </c>
      <c r="W1296" s="106" t="e">
        <f>IF(EXACT(O1296,Y1296),M1296,M1296*(1-#REF!))</f>
        <v>#REF!</v>
      </c>
      <c r="X1296" s="106" t="e">
        <f t="shared" si="558"/>
        <v>#REF!</v>
      </c>
      <c r="Y1296" s="107" t="s">
        <v>72</v>
      </c>
      <c r="Z1296" s="103">
        <f t="shared" si="554"/>
        <v>0</v>
      </c>
      <c r="AA1296" s="103">
        <f t="shared" si="555"/>
        <v>0</v>
      </c>
      <c r="AB1296" s="128" t="str">
        <f t="shared" si="559"/>
        <v/>
      </c>
      <c r="AC1296" s="128" t="e">
        <f t="shared" si="560"/>
        <v>#REF!</v>
      </c>
    </row>
    <row r="1297" spans="1:29" ht="50.1" customHeight="1">
      <c r="A1297" s="171"/>
      <c r="B1297" s="171"/>
      <c r="C1297" s="174"/>
      <c r="D1297" s="174"/>
      <c r="E1297" s="131"/>
      <c r="F1297" s="177"/>
      <c r="G1297" s="180"/>
      <c r="H1297" s="163"/>
      <c r="I1297" s="165"/>
      <c r="J1297" s="168"/>
      <c r="K1297" s="62"/>
      <c r="L1297" s="63"/>
      <c r="M1297" s="63"/>
      <c r="N1297" s="143"/>
      <c r="O1297" s="127"/>
      <c r="P1297" s="100"/>
      <c r="Q1297" s="63">
        <f t="shared" si="556"/>
        <v>0</v>
      </c>
      <c r="R1297" s="65"/>
      <c r="S1297" s="67"/>
      <c r="T1297" s="40"/>
      <c r="U1297" s="106">
        <f>IF(EXACT(O1297,Y1297),M1297,M1297*(1-'Расчет ПРЕДЗАКАЗ'!$D$10))</f>
        <v>0</v>
      </c>
      <c r="V1297" s="106">
        <f t="shared" si="557"/>
        <v>0</v>
      </c>
      <c r="W1297" s="106" t="e">
        <f>IF(EXACT(O1297,Y1297),M1297,M1297*(1-#REF!))</f>
        <v>#REF!</v>
      </c>
      <c r="X1297" s="106" t="e">
        <f t="shared" si="558"/>
        <v>#REF!</v>
      </c>
      <c r="Y1297" s="107" t="s">
        <v>72</v>
      </c>
      <c r="Z1297" s="103">
        <f t="shared" si="554"/>
        <v>0</v>
      </c>
      <c r="AA1297" s="103">
        <f t="shared" si="555"/>
        <v>0</v>
      </c>
      <c r="AB1297" s="128" t="str">
        <f t="shared" si="559"/>
        <v/>
      </c>
      <c r="AC1297" s="128" t="e">
        <f t="shared" si="560"/>
        <v>#REF!</v>
      </c>
    </row>
    <row r="1298" spans="1:29" ht="50.1" customHeight="1">
      <c r="A1298" s="171"/>
      <c r="B1298" s="171"/>
      <c r="C1298" s="174"/>
      <c r="D1298" s="174"/>
      <c r="E1298" s="131"/>
      <c r="F1298" s="177"/>
      <c r="G1298" s="180"/>
      <c r="H1298" s="163"/>
      <c r="I1298" s="165"/>
      <c r="J1298" s="168"/>
      <c r="K1298" s="62"/>
      <c r="L1298" s="63"/>
      <c r="M1298" s="63"/>
      <c r="N1298" s="143"/>
      <c r="O1298" s="127"/>
      <c r="P1298" s="100"/>
      <c r="Q1298" s="63">
        <f t="shared" si="556"/>
        <v>0</v>
      </c>
      <c r="R1298" s="65"/>
      <c r="S1298" s="67"/>
      <c r="T1298" s="40"/>
      <c r="U1298" s="106">
        <f>IF(EXACT(O1298,Y1298),M1298,M1298*(1-'Расчет ПРЕДЗАКАЗ'!$D$10))</f>
        <v>0</v>
      </c>
      <c r="V1298" s="106">
        <f t="shared" si="557"/>
        <v>0</v>
      </c>
      <c r="W1298" s="106" t="e">
        <f>IF(EXACT(O1298,Y1298),M1298,M1298*(1-#REF!))</f>
        <v>#REF!</v>
      </c>
      <c r="X1298" s="106" t="e">
        <f t="shared" si="558"/>
        <v>#REF!</v>
      </c>
      <c r="Y1298" s="107" t="s">
        <v>72</v>
      </c>
      <c r="Z1298" s="103">
        <f t="shared" si="554"/>
        <v>0</v>
      </c>
      <c r="AA1298" s="103">
        <f t="shared" si="555"/>
        <v>0</v>
      </c>
      <c r="AB1298" s="128" t="str">
        <f t="shared" si="559"/>
        <v/>
      </c>
      <c r="AC1298" s="128" t="e">
        <f t="shared" si="560"/>
        <v>#REF!</v>
      </c>
    </row>
    <row r="1299" spans="1:29" ht="50.1" customHeight="1">
      <c r="A1299" s="171"/>
      <c r="B1299" s="171"/>
      <c r="C1299" s="174"/>
      <c r="D1299" s="174"/>
      <c r="E1299" s="131"/>
      <c r="F1299" s="177"/>
      <c r="G1299" s="180"/>
      <c r="H1299" s="163"/>
      <c r="I1299" s="165"/>
      <c r="J1299" s="168"/>
      <c r="K1299" s="62"/>
      <c r="L1299" s="63"/>
      <c r="M1299" s="63"/>
      <c r="N1299" s="65"/>
      <c r="O1299" s="127"/>
      <c r="P1299" s="100"/>
      <c r="Q1299" s="63">
        <f t="shared" si="556"/>
        <v>0</v>
      </c>
      <c r="R1299" s="65"/>
      <c r="S1299" s="67"/>
      <c r="T1299" s="40"/>
      <c r="U1299" s="106">
        <f>IF(EXACT(O1299,Y1299),M1299,M1299*(1-'Расчет ПРЕДЗАКАЗ'!$D$10))</f>
        <v>0</v>
      </c>
      <c r="V1299" s="106">
        <f t="shared" si="557"/>
        <v>0</v>
      </c>
      <c r="W1299" s="106" t="e">
        <f>IF(EXACT(O1299,Y1299),M1299,M1299*(1-#REF!))</f>
        <v>#REF!</v>
      </c>
      <c r="X1299" s="106" t="e">
        <f t="shared" si="558"/>
        <v>#REF!</v>
      </c>
      <c r="Y1299" s="107" t="s">
        <v>72</v>
      </c>
      <c r="Z1299" s="103">
        <f t="shared" si="554"/>
        <v>0</v>
      </c>
      <c r="AA1299" s="103">
        <f t="shared" si="555"/>
        <v>0</v>
      </c>
      <c r="AB1299" s="128" t="str">
        <f t="shared" si="559"/>
        <v/>
      </c>
      <c r="AC1299" s="128" t="e">
        <f t="shared" si="560"/>
        <v>#REF!</v>
      </c>
    </row>
    <row r="1300" spans="1:29" ht="50.1" customHeight="1">
      <c r="A1300" s="171"/>
      <c r="B1300" s="171"/>
      <c r="C1300" s="174"/>
      <c r="D1300" s="174"/>
      <c r="E1300" s="131"/>
      <c r="F1300" s="177"/>
      <c r="G1300" s="180"/>
      <c r="H1300" s="163"/>
      <c r="I1300" s="165"/>
      <c r="J1300" s="168"/>
      <c r="K1300" s="62"/>
      <c r="L1300" s="63"/>
      <c r="M1300" s="63"/>
      <c r="N1300" s="65"/>
      <c r="O1300" s="127"/>
      <c r="P1300" s="100"/>
      <c r="Q1300" s="63">
        <f t="shared" si="556"/>
        <v>0</v>
      </c>
      <c r="R1300" s="65"/>
      <c r="S1300" s="67"/>
      <c r="T1300" s="40"/>
      <c r="U1300" s="106">
        <f>IF(EXACT(O1300,Y1300),M1300,M1300*(1-'Расчет ПРЕДЗАКАЗ'!$D$10))</f>
        <v>0</v>
      </c>
      <c r="V1300" s="106">
        <f t="shared" si="557"/>
        <v>0</v>
      </c>
      <c r="W1300" s="106" t="e">
        <f>IF(EXACT(O1300,Y1300),M1300,M1300*(1-#REF!))</f>
        <v>#REF!</v>
      </c>
      <c r="X1300" s="106" t="e">
        <f t="shared" si="558"/>
        <v>#REF!</v>
      </c>
      <c r="Y1300" s="107" t="s">
        <v>72</v>
      </c>
      <c r="Z1300" s="103">
        <f t="shared" si="554"/>
        <v>0</v>
      </c>
      <c r="AA1300" s="103">
        <f t="shared" si="555"/>
        <v>0</v>
      </c>
      <c r="AB1300" s="128" t="str">
        <f t="shared" si="559"/>
        <v/>
      </c>
      <c r="AC1300" s="128" t="e">
        <f t="shared" si="560"/>
        <v>#REF!</v>
      </c>
    </row>
    <row r="1301" spans="1:29" ht="50.1" customHeight="1">
      <c r="A1301" s="171"/>
      <c r="B1301" s="171"/>
      <c r="C1301" s="174"/>
      <c r="D1301" s="174"/>
      <c r="E1301" s="131"/>
      <c r="F1301" s="177"/>
      <c r="G1301" s="180"/>
      <c r="H1301" s="163"/>
      <c r="I1301" s="165"/>
      <c r="J1301" s="168"/>
      <c r="K1301" s="62"/>
      <c r="L1301" s="63"/>
      <c r="M1301" s="63"/>
      <c r="N1301" s="65"/>
      <c r="O1301" s="127"/>
      <c r="P1301" s="100"/>
      <c r="Q1301" s="63">
        <f t="shared" si="556"/>
        <v>0</v>
      </c>
      <c r="R1301" s="65"/>
      <c r="S1301" s="67"/>
      <c r="T1301" s="40"/>
      <c r="U1301" s="106">
        <f>IF(EXACT(O1301,Y1301),M1301,M1301*(1-'Расчет ПРЕДЗАКАЗ'!$D$10))</f>
        <v>0</v>
      </c>
      <c r="V1301" s="106">
        <f t="shared" si="557"/>
        <v>0</v>
      </c>
      <c r="W1301" s="106" t="e">
        <f>IF(EXACT(O1301,Y1301),M1301,M1301*(1-#REF!))</f>
        <v>#REF!</v>
      </c>
      <c r="X1301" s="106" t="e">
        <f t="shared" si="558"/>
        <v>#REF!</v>
      </c>
      <c r="Y1301" s="107" t="s">
        <v>72</v>
      </c>
      <c r="Z1301" s="103">
        <f t="shared" si="554"/>
        <v>0</v>
      </c>
      <c r="AA1301" s="103">
        <f t="shared" si="555"/>
        <v>0</v>
      </c>
      <c r="AB1301" s="128" t="str">
        <f t="shared" si="559"/>
        <v/>
      </c>
      <c r="AC1301" s="128" t="e">
        <f t="shared" si="560"/>
        <v>#REF!</v>
      </c>
    </row>
    <row r="1302" spans="1:29" ht="50.1" customHeight="1">
      <c r="A1302" s="172"/>
      <c r="B1302" s="172"/>
      <c r="C1302" s="175"/>
      <c r="D1302" s="175"/>
      <c r="E1302" s="132"/>
      <c r="F1302" s="178"/>
      <c r="G1302" s="181"/>
      <c r="H1302" s="164"/>
      <c r="I1302" s="166"/>
      <c r="J1302" s="169"/>
      <c r="K1302" s="62"/>
      <c r="L1302" s="63"/>
      <c r="M1302" s="63"/>
      <c r="N1302" s="65"/>
      <c r="O1302" s="127"/>
      <c r="P1302" s="100"/>
      <c r="Q1302" s="63">
        <f t="shared" si="556"/>
        <v>0</v>
      </c>
      <c r="R1302" s="65"/>
      <c r="S1302" s="67"/>
      <c r="T1302" s="40"/>
      <c r="U1302" s="106">
        <f>IF(EXACT(O1302,Y1302),M1302,M1302*(1-'Расчет ПРЕДЗАКАЗ'!$D$10))</f>
        <v>0</v>
      </c>
      <c r="V1302" s="106">
        <f t="shared" si="557"/>
        <v>0</v>
      </c>
      <c r="W1302" s="106" t="e">
        <f>IF(EXACT(O1302,Y1302),M1302,M1302*(1-#REF!))</f>
        <v>#REF!</v>
      </c>
      <c r="X1302" s="106" t="e">
        <f t="shared" si="558"/>
        <v>#REF!</v>
      </c>
      <c r="Y1302" s="107" t="s">
        <v>72</v>
      </c>
      <c r="Z1302" s="103">
        <f t="shared" si="554"/>
        <v>0</v>
      </c>
      <c r="AA1302" s="103">
        <f t="shared" si="555"/>
        <v>0</v>
      </c>
      <c r="AB1302" s="128" t="str">
        <f t="shared" si="559"/>
        <v/>
      </c>
      <c r="AC1302" s="128" t="e">
        <f t="shared" si="560"/>
        <v>#REF!</v>
      </c>
    </row>
    <row r="1303" spans="1:29" ht="11.25" customHeight="1" thickBot="1"/>
    <row r="1304" spans="1:29" ht="50.1" customHeight="1">
      <c r="A1304" s="170">
        <v>312</v>
      </c>
      <c r="B1304" s="170" t="s">
        <v>2679</v>
      </c>
      <c r="C1304" s="173" t="s">
        <v>2680</v>
      </c>
      <c r="D1304" s="173" t="s">
        <v>77</v>
      </c>
      <c r="E1304" s="130"/>
      <c r="F1304" s="176" t="s">
        <v>2681</v>
      </c>
      <c r="G1304" s="179" t="s">
        <v>832</v>
      </c>
      <c r="H1304" s="162" t="s">
        <v>2682</v>
      </c>
      <c r="I1304" s="162" t="s">
        <v>2683</v>
      </c>
      <c r="J1304" s="167" t="s">
        <v>19</v>
      </c>
      <c r="K1304" s="62" t="s">
        <v>859</v>
      </c>
      <c r="L1304" s="63">
        <v>1970</v>
      </c>
      <c r="M1304" s="63">
        <v>1230</v>
      </c>
      <c r="N1304" s="142" t="s">
        <v>2684</v>
      </c>
      <c r="O1304" s="127"/>
      <c r="P1304" s="100"/>
      <c r="Q1304" s="63">
        <f>P1304*M1304</f>
        <v>0</v>
      </c>
      <c r="R1304" s="64"/>
      <c r="S1304" s="67">
        <v>114</v>
      </c>
      <c r="T1304" s="39"/>
      <c r="U1304" s="106">
        <f>IF(EXACT(O1304,Y1304),M1304,M1304*(1-'Расчет ПРЕДЗАКАЗ'!$D$10))</f>
        <v>1205.4000000000001</v>
      </c>
      <c r="V1304" s="106">
        <f>P1304*U1304</f>
        <v>0</v>
      </c>
      <c r="W1304" s="106" t="e">
        <f>IF(EXACT(O1304,Y1304),M1304,M1304*(1-#REF!))</f>
        <v>#REF!</v>
      </c>
      <c r="X1304" s="123" t="e">
        <f>P1304*W1304</f>
        <v>#REF!</v>
      </c>
      <c r="Y1304" s="124" t="s">
        <v>72</v>
      </c>
      <c r="Z1304" s="103">
        <f t="shared" ref="Z1304:Z1318" si="561">IF(EXACT(O1304,Y1304),Q1304,0)</f>
        <v>0</v>
      </c>
      <c r="AA1304" s="103">
        <f t="shared" ref="AA1304:AA1318" si="562">IF(Z1304=0,Q1304,0)</f>
        <v>0</v>
      </c>
      <c r="AB1304" s="128">
        <f>IF(U1304=0,"",L1304/U1304-1)</f>
        <v>0.63431226148996167</v>
      </c>
      <c r="AC1304" s="128" t="e">
        <f>IF(W1304=0,"",L1304/W1304-1)</f>
        <v>#REF!</v>
      </c>
    </row>
    <row r="1305" spans="1:29" ht="50.1" customHeight="1">
      <c r="A1305" s="171"/>
      <c r="B1305" s="171"/>
      <c r="C1305" s="174"/>
      <c r="D1305" s="174"/>
      <c r="E1305" s="131"/>
      <c r="F1305" s="177"/>
      <c r="G1305" s="180"/>
      <c r="H1305" s="163"/>
      <c r="I1305" s="165"/>
      <c r="J1305" s="168"/>
      <c r="K1305" s="62" t="s">
        <v>861</v>
      </c>
      <c r="L1305" s="63">
        <v>1970</v>
      </c>
      <c r="M1305" s="63">
        <v>1230</v>
      </c>
      <c r="N1305" s="142" t="s">
        <v>2685</v>
      </c>
      <c r="O1305" s="127"/>
      <c r="P1305" s="100"/>
      <c r="Q1305" s="63">
        <f t="shared" ref="Q1305:Q1318" si="563">P1305*M1305</f>
        <v>0</v>
      </c>
      <c r="R1305" s="64"/>
      <c r="S1305" s="67">
        <v>131</v>
      </c>
      <c r="T1305" s="39"/>
      <c r="U1305" s="106">
        <f>IF(EXACT(O1305,Y1305),M1305,M1305*(1-'Расчет ПРЕДЗАКАЗ'!$D$10))</f>
        <v>1205.4000000000001</v>
      </c>
      <c r="V1305" s="106">
        <f t="shared" ref="V1305:V1318" si="564">P1305*U1305</f>
        <v>0</v>
      </c>
      <c r="W1305" s="106" t="e">
        <f>IF(EXACT(O1305,Y1305),M1305,M1305*(1-#REF!))</f>
        <v>#REF!</v>
      </c>
      <c r="X1305" s="106" t="e">
        <f t="shared" ref="X1305:X1318" si="565">P1305*W1305</f>
        <v>#REF!</v>
      </c>
      <c r="Y1305" s="107" t="s">
        <v>72</v>
      </c>
      <c r="Z1305" s="103">
        <f t="shared" si="561"/>
        <v>0</v>
      </c>
      <c r="AA1305" s="103">
        <f t="shared" si="562"/>
        <v>0</v>
      </c>
      <c r="AB1305" s="128">
        <f t="shared" ref="AB1305:AB1318" si="566">IF(U1305=0,"",L1305/U1305-1)</f>
        <v>0.63431226148996167</v>
      </c>
      <c r="AC1305" s="128" t="e">
        <f t="shared" ref="AC1305:AC1318" si="567">IF(W1305=0,"",L1305/W1305-1)</f>
        <v>#REF!</v>
      </c>
    </row>
    <row r="1306" spans="1:29" ht="50.1" customHeight="1">
      <c r="A1306" s="171"/>
      <c r="B1306" s="171"/>
      <c r="C1306" s="174"/>
      <c r="D1306" s="174"/>
      <c r="E1306" s="131"/>
      <c r="F1306" s="177"/>
      <c r="G1306" s="180"/>
      <c r="H1306" s="163"/>
      <c r="I1306" s="165"/>
      <c r="J1306" s="168"/>
      <c r="K1306" s="62"/>
      <c r="L1306" s="63"/>
      <c r="M1306" s="63"/>
      <c r="N1306" s="142"/>
      <c r="O1306" s="127"/>
      <c r="P1306" s="100"/>
      <c r="Q1306" s="63">
        <f t="shared" si="563"/>
        <v>0</v>
      </c>
      <c r="R1306" s="64"/>
      <c r="S1306" s="67"/>
      <c r="T1306" s="39"/>
      <c r="U1306" s="106">
        <f>IF(EXACT(O1306,Y1306),M1306,M1306*(1-'Расчет ПРЕДЗАКАЗ'!$D$10))</f>
        <v>0</v>
      </c>
      <c r="V1306" s="106">
        <f t="shared" si="564"/>
        <v>0</v>
      </c>
      <c r="W1306" s="106" t="e">
        <f>IF(EXACT(O1306,Y1306),M1306,M1306*(1-#REF!))</f>
        <v>#REF!</v>
      </c>
      <c r="X1306" s="106" t="e">
        <f t="shared" si="565"/>
        <v>#REF!</v>
      </c>
      <c r="Y1306" s="107" t="s">
        <v>72</v>
      </c>
      <c r="Z1306" s="103">
        <f t="shared" si="561"/>
        <v>0</v>
      </c>
      <c r="AA1306" s="103">
        <f t="shared" si="562"/>
        <v>0</v>
      </c>
      <c r="AB1306" s="128" t="str">
        <f t="shared" si="566"/>
        <v/>
      </c>
      <c r="AC1306" s="128" t="e">
        <f t="shared" si="567"/>
        <v>#REF!</v>
      </c>
    </row>
    <row r="1307" spans="1:29" ht="50.1" customHeight="1">
      <c r="A1307" s="171"/>
      <c r="B1307" s="171"/>
      <c r="C1307" s="174"/>
      <c r="D1307" s="174"/>
      <c r="E1307" s="131"/>
      <c r="F1307" s="177"/>
      <c r="G1307" s="180"/>
      <c r="H1307" s="163"/>
      <c r="I1307" s="165"/>
      <c r="J1307" s="168"/>
      <c r="K1307" s="62"/>
      <c r="L1307" s="63"/>
      <c r="M1307" s="63"/>
      <c r="N1307" s="142"/>
      <c r="O1307" s="127"/>
      <c r="P1307" s="100"/>
      <c r="Q1307" s="63">
        <f t="shared" si="563"/>
        <v>0</v>
      </c>
      <c r="R1307" s="64"/>
      <c r="S1307" s="67"/>
      <c r="T1307" s="39"/>
      <c r="U1307" s="106">
        <f>IF(EXACT(O1307,Y1307),M1307,M1307*(1-'Расчет ПРЕДЗАКАЗ'!$D$10))</f>
        <v>0</v>
      </c>
      <c r="V1307" s="106">
        <f t="shared" si="564"/>
        <v>0</v>
      </c>
      <c r="W1307" s="106" t="e">
        <f>IF(EXACT(O1307,Y1307),M1307,M1307*(1-#REF!))</f>
        <v>#REF!</v>
      </c>
      <c r="X1307" s="106" t="e">
        <f t="shared" si="565"/>
        <v>#REF!</v>
      </c>
      <c r="Y1307" s="107" t="s">
        <v>72</v>
      </c>
      <c r="Z1307" s="103">
        <f t="shared" si="561"/>
        <v>0</v>
      </c>
      <c r="AA1307" s="103">
        <f t="shared" si="562"/>
        <v>0</v>
      </c>
      <c r="AB1307" s="128" t="str">
        <f t="shared" si="566"/>
        <v/>
      </c>
      <c r="AC1307" s="128" t="e">
        <f t="shared" si="567"/>
        <v>#REF!</v>
      </c>
    </row>
    <row r="1308" spans="1:29" ht="50.1" customHeight="1">
      <c r="A1308" s="171"/>
      <c r="B1308" s="171"/>
      <c r="C1308" s="174"/>
      <c r="D1308" s="174"/>
      <c r="E1308" s="131"/>
      <c r="F1308" s="177"/>
      <c r="G1308" s="180"/>
      <c r="H1308" s="163"/>
      <c r="I1308" s="165"/>
      <c r="J1308" s="168"/>
      <c r="K1308" s="62"/>
      <c r="L1308" s="63"/>
      <c r="M1308" s="63"/>
      <c r="N1308" s="142"/>
      <c r="O1308" s="127"/>
      <c r="P1308" s="100"/>
      <c r="Q1308" s="63">
        <f t="shared" si="563"/>
        <v>0</v>
      </c>
      <c r="R1308" s="64"/>
      <c r="S1308" s="67"/>
      <c r="T1308" s="39"/>
      <c r="U1308" s="106">
        <f>IF(EXACT(O1308,Y1308),M1308,M1308*(1-'Расчет ПРЕДЗАКАЗ'!$D$10))</f>
        <v>0</v>
      </c>
      <c r="V1308" s="106">
        <f t="shared" si="564"/>
        <v>0</v>
      </c>
      <c r="W1308" s="106" t="e">
        <f>IF(EXACT(O1308,Y1308),M1308,M1308*(1-#REF!))</f>
        <v>#REF!</v>
      </c>
      <c r="X1308" s="106" t="e">
        <f t="shared" si="565"/>
        <v>#REF!</v>
      </c>
      <c r="Y1308" s="107" t="s">
        <v>72</v>
      </c>
      <c r="Z1308" s="103">
        <f t="shared" si="561"/>
        <v>0</v>
      </c>
      <c r="AA1308" s="103">
        <f t="shared" si="562"/>
        <v>0</v>
      </c>
      <c r="AB1308" s="128" t="str">
        <f t="shared" si="566"/>
        <v/>
      </c>
      <c r="AC1308" s="128" t="e">
        <f t="shared" si="567"/>
        <v>#REF!</v>
      </c>
    </row>
    <row r="1309" spans="1:29" ht="50.1" customHeight="1">
      <c r="A1309" s="171"/>
      <c r="B1309" s="171"/>
      <c r="C1309" s="174"/>
      <c r="D1309" s="174"/>
      <c r="E1309" s="131"/>
      <c r="F1309" s="177"/>
      <c r="G1309" s="180"/>
      <c r="H1309" s="163"/>
      <c r="I1309" s="165"/>
      <c r="J1309" s="168"/>
      <c r="K1309" s="62"/>
      <c r="L1309" s="63"/>
      <c r="M1309" s="63"/>
      <c r="N1309" s="142"/>
      <c r="O1309" s="127"/>
      <c r="P1309" s="100"/>
      <c r="Q1309" s="63">
        <f t="shared" si="563"/>
        <v>0</v>
      </c>
      <c r="R1309" s="64"/>
      <c r="S1309" s="67"/>
      <c r="T1309" s="39"/>
      <c r="U1309" s="106">
        <f>IF(EXACT(O1309,Y1309),M1309,M1309*(1-'Расчет ПРЕДЗАКАЗ'!$D$10))</f>
        <v>0</v>
      </c>
      <c r="V1309" s="106">
        <f t="shared" si="564"/>
        <v>0</v>
      </c>
      <c r="W1309" s="106" t="e">
        <f>IF(EXACT(O1309,Y1309),M1309,M1309*(1-#REF!))</f>
        <v>#REF!</v>
      </c>
      <c r="X1309" s="106" t="e">
        <f t="shared" si="565"/>
        <v>#REF!</v>
      </c>
      <c r="Y1309" s="107" t="s">
        <v>72</v>
      </c>
      <c r="Z1309" s="103">
        <f t="shared" si="561"/>
        <v>0</v>
      </c>
      <c r="AA1309" s="103">
        <f t="shared" si="562"/>
        <v>0</v>
      </c>
      <c r="AB1309" s="128" t="str">
        <f t="shared" si="566"/>
        <v/>
      </c>
      <c r="AC1309" s="128" t="e">
        <f t="shared" si="567"/>
        <v>#REF!</v>
      </c>
    </row>
    <row r="1310" spans="1:29" ht="50.1" customHeight="1">
      <c r="A1310" s="171"/>
      <c r="B1310" s="171"/>
      <c r="C1310" s="174"/>
      <c r="D1310" s="174"/>
      <c r="E1310" s="131"/>
      <c r="F1310" s="177"/>
      <c r="G1310" s="180"/>
      <c r="H1310" s="163"/>
      <c r="I1310" s="165"/>
      <c r="J1310" s="168"/>
      <c r="K1310" s="62"/>
      <c r="L1310" s="63"/>
      <c r="M1310" s="63"/>
      <c r="N1310" s="142"/>
      <c r="O1310" s="127"/>
      <c r="P1310" s="100"/>
      <c r="Q1310" s="63">
        <f t="shared" si="563"/>
        <v>0</v>
      </c>
      <c r="R1310" s="64"/>
      <c r="S1310" s="67"/>
      <c r="T1310" s="39"/>
      <c r="U1310" s="106">
        <f>IF(EXACT(O1310,Y1310),M1310,M1310*(1-'Расчет ПРЕДЗАКАЗ'!$D$10))</f>
        <v>0</v>
      </c>
      <c r="V1310" s="106">
        <f t="shared" si="564"/>
        <v>0</v>
      </c>
      <c r="W1310" s="106" t="e">
        <f>IF(EXACT(O1310,Y1310),M1310,M1310*(1-#REF!))</f>
        <v>#REF!</v>
      </c>
      <c r="X1310" s="106" t="e">
        <f t="shared" si="565"/>
        <v>#REF!</v>
      </c>
      <c r="Y1310" s="107" t="s">
        <v>72</v>
      </c>
      <c r="Z1310" s="103">
        <f t="shared" si="561"/>
        <v>0</v>
      </c>
      <c r="AA1310" s="103">
        <f t="shared" si="562"/>
        <v>0</v>
      </c>
      <c r="AB1310" s="128" t="str">
        <f t="shared" si="566"/>
        <v/>
      </c>
      <c r="AC1310" s="128" t="e">
        <f t="shared" si="567"/>
        <v>#REF!</v>
      </c>
    </row>
    <row r="1311" spans="1:29" ht="50.1" customHeight="1">
      <c r="A1311" s="171"/>
      <c r="B1311" s="171"/>
      <c r="C1311" s="174"/>
      <c r="D1311" s="174"/>
      <c r="E1311" s="131"/>
      <c r="F1311" s="177"/>
      <c r="G1311" s="180"/>
      <c r="H1311" s="163"/>
      <c r="I1311" s="165"/>
      <c r="J1311" s="168"/>
      <c r="K1311" s="62"/>
      <c r="L1311" s="63"/>
      <c r="M1311" s="63"/>
      <c r="N1311" s="142"/>
      <c r="O1311" s="127"/>
      <c r="P1311" s="100"/>
      <c r="Q1311" s="63">
        <f t="shared" si="563"/>
        <v>0</v>
      </c>
      <c r="R1311" s="64"/>
      <c r="S1311" s="67"/>
      <c r="T1311" s="39"/>
      <c r="U1311" s="106">
        <f>IF(EXACT(O1311,Y1311),M1311,M1311*(1-'Расчет ПРЕДЗАКАЗ'!$D$10))</f>
        <v>0</v>
      </c>
      <c r="V1311" s="106">
        <f t="shared" si="564"/>
        <v>0</v>
      </c>
      <c r="W1311" s="106" t="e">
        <f>IF(EXACT(O1311,Y1311),M1311,M1311*(1-#REF!))</f>
        <v>#REF!</v>
      </c>
      <c r="X1311" s="106" t="e">
        <f t="shared" si="565"/>
        <v>#REF!</v>
      </c>
      <c r="Y1311" s="107" t="s">
        <v>72</v>
      </c>
      <c r="Z1311" s="103">
        <f t="shared" si="561"/>
        <v>0</v>
      </c>
      <c r="AA1311" s="103">
        <f t="shared" si="562"/>
        <v>0</v>
      </c>
      <c r="AB1311" s="128" t="str">
        <f t="shared" si="566"/>
        <v/>
      </c>
      <c r="AC1311" s="128" t="e">
        <f t="shared" si="567"/>
        <v>#REF!</v>
      </c>
    </row>
    <row r="1312" spans="1:29" ht="50.1" customHeight="1">
      <c r="A1312" s="171"/>
      <c r="B1312" s="171"/>
      <c r="C1312" s="174"/>
      <c r="D1312" s="174"/>
      <c r="E1312" s="131"/>
      <c r="F1312" s="177"/>
      <c r="G1312" s="180"/>
      <c r="H1312" s="163"/>
      <c r="I1312" s="165"/>
      <c r="J1312" s="168"/>
      <c r="K1312" s="62"/>
      <c r="L1312" s="63"/>
      <c r="M1312" s="63"/>
      <c r="N1312" s="142"/>
      <c r="O1312" s="127"/>
      <c r="P1312" s="100"/>
      <c r="Q1312" s="63">
        <f t="shared" si="563"/>
        <v>0</v>
      </c>
      <c r="R1312" s="64"/>
      <c r="S1312" s="67"/>
      <c r="T1312" s="39"/>
      <c r="U1312" s="106">
        <f>IF(EXACT(O1312,Y1312),M1312,M1312*(1-'Расчет ПРЕДЗАКАЗ'!$D$10))</f>
        <v>0</v>
      </c>
      <c r="V1312" s="106">
        <f t="shared" si="564"/>
        <v>0</v>
      </c>
      <c r="W1312" s="106" t="e">
        <f>IF(EXACT(O1312,Y1312),M1312,M1312*(1-#REF!))</f>
        <v>#REF!</v>
      </c>
      <c r="X1312" s="106" t="e">
        <f t="shared" si="565"/>
        <v>#REF!</v>
      </c>
      <c r="Y1312" s="107" t="s">
        <v>72</v>
      </c>
      <c r="Z1312" s="103">
        <f t="shared" si="561"/>
        <v>0</v>
      </c>
      <c r="AA1312" s="103">
        <f t="shared" si="562"/>
        <v>0</v>
      </c>
      <c r="AB1312" s="128" t="str">
        <f t="shared" si="566"/>
        <v/>
      </c>
      <c r="AC1312" s="128" t="e">
        <f t="shared" si="567"/>
        <v>#REF!</v>
      </c>
    </row>
    <row r="1313" spans="1:29" ht="50.1" customHeight="1">
      <c r="A1313" s="171"/>
      <c r="B1313" s="171"/>
      <c r="C1313" s="174"/>
      <c r="D1313" s="174"/>
      <c r="E1313" s="131"/>
      <c r="F1313" s="177"/>
      <c r="G1313" s="180"/>
      <c r="H1313" s="163"/>
      <c r="I1313" s="165"/>
      <c r="J1313" s="168"/>
      <c r="K1313" s="62"/>
      <c r="L1313" s="63"/>
      <c r="M1313" s="63"/>
      <c r="N1313" s="143"/>
      <c r="O1313" s="127"/>
      <c r="P1313" s="100"/>
      <c r="Q1313" s="63">
        <f t="shared" si="563"/>
        <v>0</v>
      </c>
      <c r="R1313" s="65"/>
      <c r="S1313" s="67"/>
      <c r="T1313" s="40"/>
      <c r="U1313" s="106">
        <f>IF(EXACT(O1313,Y1313),M1313,M1313*(1-'Расчет ПРЕДЗАКАЗ'!$D$10))</f>
        <v>0</v>
      </c>
      <c r="V1313" s="106">
        <f t="shared" si="564"/>
        <v>0</v>
      </c>
      <c r="W1313" s="106" t="e">
        <f>IF(EXACT(O1313,Y1313),M1313,M1313*(1-#REF!))</f>
        <v>#REF!</v>
      </c>
      <c r="X1313" s="106" t="e">
        <f t="shared" si="565"/>
        <v>#REF!</v>
      </c>
      <c r="Y1313" s="107" t="s">
        <v>72</v>
      </c>
      <c r="Z1313" s="103">
        <f t="shared" si="561"/>
        <v>0</v>
      </c>
      <c r="AA1313" s="103">
        <f t="shared" si="562"/>
        <v>0</v>
      </c>
      <c r="AB1313" s="128" t="str">
        <f t="shared" si="566"/>
        <v/>
      </c>
      <c r="AC1313" s="128" t="e">
        <f t="shared" si="567"/>
        <v>#REF!</v>
      </c>
    </row>
    <row r="1314" spans="1:29" ht="50.1" customHeight="1">
      <c r="A1314" s="171"/>
      <c r="B1314" s="171"/>
      <c r="C1314" s="174"/>
      <c r="D1314" s="174"/>
      <c r="E1314" s="131"/>
      <c r="F1314" s="177"/>
      <c r="G1314" s="180"/>
      <c r="H1314" s="163"/>
      <c r="I1314" s="165"/>
      <c r="J1314" s="168"/>
      <c r="K1314" s="62"/>
      <c r="L1314" s="63"/>
      <c r="M1314" s="63"/>
      <c r="N1314" s="143"/>
      <c r="O1314" s="127"/>
      <c r="P1314" s="100"/>
      <c r="Q1314" s="63">
        <f t="shared" si="563"/>
        <v>0</v>
      </c>
      <c r="R1314" s="65"/>
      <c r="S1314" s="67"/>
      <c r="T1314" s="40"/>
      <c r="U1314" s="106">
        <f>IF(EXACT(O1314,Y1314),M1314,M1314*(1-'Расчет ПРЕДЗАКАЗ'!$D$10))</f>
        <v>0</v>
      </c>
      <c r="V1314" s="106">
        <f t="shared" si="564"/>
        <v>0</v>
      </c>
      <c r="W1314" s="106" t="e">
        <f>IF(EXACT(O1314,Y1314),M1314,M1314*(1-#REF!))</f>
        <v>#REF!</v>
      </c>
      <c r="X1314" s="106" t="e">
        <f t="shared" si="565"/>
        <v>#REF!</v>
      </c>
      <c r="Y1314" s="107" t="s">
        <v>72</v>
      </c>
      <c r="Z1314" s="103">
        <f t="shared" si="561"/>
        <v>0</v>
      </c>
      <c r="AA1314" s="103">
        <f t="shared" si="562"/>
        <v>0</v>
      </c>
      <c r="AB1314" s="128" t="str">
        <f t="shared" si="566"/>
        <v/>
      </c>
      <c r="AC1314" s="128" t="e">
        <f t="shared" si="567"/>
        <v>#REF!</v>
      </c>
    </row>
    <row r="1315" spans="1:29" ht="50.1" customHeight="1">
      <c r="A1315" s="171"/>
      <c r="B1315" s="171"/>
      <c r="C1315" s="174"/>
      <c r="D1315" s="174"/>
      <c r="E1315" s="131"/>
      <c r="F1315" s="177"/>
      <c r="G1315" s="180"/>
      <c r="H1315" s="163"/>
      <c r="I1315" s="165"/>
      <c r="J1315" s="168"/>
      <c r="K1315" s="62"/>
      <c r="L1315" s="63"/>
      <c r="M1315" s="63"/>
      <c r="N1315" s="65"/>
      <c r="O1315" s="127"/>
      <c r="P1315" s="100"/>
      <c r="Q1315" s="63">
        <f t="shared" si="563"/>
        <v>0</v>
      </c>
      <c r="R1315" s="65"/>
      <c r="S1315" s="67"/>
      <c r="T1315" s="40"/>
      <c r="U1315" s="106">
        <f>IF(EXACT(O1315,Y1315),M1315,M1315*(1-'Расчет ПРЕДЗАКАЗ'!$D$10))</f>
        <v>0</v>
      </c>
      <c r="V1315" s="106">
        <f t="shared" si="564"/>
        <v>0</v>
      </c>
      <c r="W1315" s="106" t="e">
        <f>IF(EXACT(O1315,Y1315),M1315,M1315*(1-#REF!))</f>
        <v>#REF!</v>
      </c>
      <c r="X1315" s="106" t="e">
        <f t="shared" si="565"/>
        <v>#REF!</v>
      </c>
      <c r="Y1315" s="107" t="s">
        <v>72</v>
      </c>
      <c r="Z1315" s="103">
        <f t="shared" si="561"/>
        <v>0</v>
      </c>
      <c r="AA1315" s="103">
        <f t="shared" si="562"/>
        <v>0</v>
      </c>
      <c r="AB1315" s="128" t="str">
        <f t="shared" si="566"/>
        <v/>
      </c>
      <c r="AC1315" s="128" t="e">
        <f t="shared" si="567"/>
        <v>#REF!</v>
      </c>
    </row>
    <row r="1316" spans="1:29" ht="50.1" customHeight="1">
      <c r="A1316" s="171"/>
      <c r="B1316" s="171"/>
      <c r="C1316" s="174"/>
      <c r="D1316" s="174"/>
      <c r="E1316" s="131"/>
      <c r="F1316" s="177"/>
      <c r="G1316" s="180"/>
      <c r="H1316" s="163"/>
      <c r="I1316" s="165"/>
      <c r="J1316" s="168"/>
      <c r="K1316" s="62"/>
      <c r="L1316" s="63"/>
      <c r="M1316" s="63"/>
      <c r="N1316" s="65"/>
      <c r="O1316" s="127"/>
      <c r="P1316" s="100"/>
      <c r="Q1316" s="63">
        <f t="shared" si="563"/>
        <v>0</v>
      </c>
      <c r="R1316" s="65"/>
      <c r="S1316" s="67"/>
      <c r="T1316" s="40"/>
      <c r="U1316" s="106">
        <f>IF(EXACT(O1316,Y1316),M1316,M1316*(1-'Расчет ПРЕДЗАКАЗ'!$D$10))</f>
        <v>0</v>
      </c>
      <c r="V1316" s="106">
        <f t="shared" si="564"/>
        <v>0</v>
      </c>
      <c r="W1316" s="106" t="e">
        <f>IF(EXACT(O1316,Y1316),M1316,M1316*(1-#REF!))</f>
        <v>#REF!</v>
      </c>
      <c r="X1316" s="106" t="e">
        <f t="shared" si="565"/>
        <v>#REF!</v>
      </c>
      <c r="Y1316" s="107" t="s">
        <v>72</v>
      </c>
      <c r="Z1316" s="103">
        <f t="shared" si="561"/>
        <v>0</v>
      </c>
      <c r="AA1316" s="103">
        <f t="shared" si="562"/>
        <v>0</v>
      </c>
      <c r="AB1316" s="128" t="str">
        <f t="shared" si="566"/>
        <v/>
      </c>
      <c r="AC1316" s="128" t="e">
        <f t="shared" si="567"/>
        <v>#REF!</v>
      </c>
    </row>
    <row r="1317" spans="1:29" ht="50.1" customHeight="1">
      <c r="A1317" s="171"/>
      <c r="B1317" s="171"/>
      <c r="C1317" s="174"/>
      <c r="D1317" s="174"/>
      <c r="E1317" s="131"/>
      <c r="F1317" s="177"/>
      <c r="G1317" s="180"/>
      <c r="H1317" s="163"/>
      <c r="I1317" s="165"/>
      <c r="J1317" s="168"/>
      <c r="K1317" s="62"/>
      <c r="L1317" s="63"/>
      <c r="M1317" s="63"/>
      <c r="N1317" s="65"/>
      <c r="O1317" s="127"/>
      <c r="P1317" s="100"/>
      <c r="Q1317" s="63">
        <f t="shared" si="563"/>
        <v>0</v>
      </c>
      <c r="R1317" s="65"/>
      <c r="S1317" s="67"/>
      <c r="T1317" s="40"/>
      <c r="U1317" s="106">
        <f>IF(EXACT(O1317,Y1317),M1317,M1317*(1-'Расчет ПРЕДЗАКАЗ'!$D$10))</f>
        <v>0</v>
      </c>
      <c r="V1317" s="106">
        <f t="shared" si="564"/>
        <v>0</v>
      </c>
      <c r="W1317" s="106" t="e">
        <f>IF(EXACT(O1317,Y1317),M1317,M1317*(1-#REF!))</f>
        <v>#REF!</v>
      </c>
      <c r="X1317" s="106" t="e">
        <f t="shared" si="565"/>
        <v>#REF!</v>
      </c>
      <c r="Y1317" s="107" t="s">
        <v>72</v>
      </c>
      <c r="Z1317" s="103">
        <f t="shared" si="561"/>
        <v>0</v>
      </c>
      <c r="AA1317" s="103">
        <f t="shared" si="562"/>
        <v>0</v>
      </c>
      <c r="AB1317" s="128" t="str">
        <f t="shared" si="566"/>
        <v/>
      </c>
      <c r="AC1317" s="128" t="e">
        <f t="shared" si="567"/>
        <v>#REF!</v>
      </c>
    </row>
    <row r="1318" spans="1:29" ht="50.1" customHeight="1">
      <c r="A1318" s="172"/>
      <c r="B1318" s="172"/>
      <c r="C1318" s="175"/>
      <c r="D1318" s="175"/>
      <c r="E1318" s="132"/>
      <c r="F1318" s="178"/>
      <c r="G1318" s="181"/>
      <c r="H1318" s="164"/>
      <c r="I1318" s="166"/>
      <c r="J1318" s="169"/>
      <c r="K1318" s="62"/>
      <c r="L1318" s="63"/>
      <c r="M1318" s="63"/>
      <c r="N1318" s="65"/>
      <c r="O1318" s="127"/>
      <c r="P1318" s="100"/>
      <c r="Q1318" s="63">
        <f t="shared" si="563"/>
        <v>0</v>
      </c>
      <c r="R1318" s="65"/>
      <c r="S1318" s="67"/>
      <c r="T1318" s="40"/>
      <c r="U1318" s="106">
        <f>IF(EXACT(O1318,Y1318),M1318,M1318*(1-'Расчет ПРЕДЗАКАЗ'!$D$10))</f>
        <v>0</v>
      </c>
      <c r="V1318" s="106">
        <f t="shared" si="564"/>
        <v>0</v>
      </c>
      <c r="W1318" s="106" t="e">
        <f>IF(EXACT(O1318,Y1318),M1318,M1318*(1-#REF!))</f>
        <v>#REF!</v>
      </c>
      <c r="X1318" s="106" t="e">
        <f t="shared" si="565"/>
        <v>#REF!</v>
      </c>
      <c r="Y1318" s="107" t="s">
        <v>72</v>
      </c>
      <c r="Z1318" s="103">
        <f t="shared" si="561"/>
        <v>0</v>
      </c>
      <c r="AA1318" s="103">
        <f t="shared" si="562"/>
        <v>0</v>
      </c>
      <c r="AB1318" s="128" t="str">
        <f t="shared" si="566"/>
        <v/>
      </c>
      <c r="AC1318" s="128" t="e">
        <f t="shared" si="567"/>
        <v>#REF!</v>
      </c>
    </row>
    <row r="1319" spans="1:29" ht="11.25" customHeight="1" thickBot="1"/>
    <row r="1320" spans="1:29" ht="50.1" customHeight="1">
      <c r="A1320" s="170">
        <v>313</v>
      </c>
      <c r="B1320" s="170" t="s">
        <v>2686</v>
      </c>
      <c r="C1320" s="173" t="s">
        <v>2687</v>
      </c>
      <c r="D1320" s="173" t="s">
        <v>77</v>
      </c>
      <c r="E1320" s="130"/>
      <c r="F1320" s="176" t="s">
        <v>2681</v>
      </c>
      <c r="G1320" s="179" t="s">
        <v>575</v>
      </c>
      <c r="H1320" s="162" t="s">
        <v>2682</v>
      </c>
      <c r="I1320" s="162" t="s">
        <v>2683</v>
      </c>
      <c r="J1320" s="167" t="s">
        <v>19</v>
      </c>
      <c r="K1320" s="62" t="s">
        <v>859</v>
      </c>
      <c r="L1320" s="63">
        <v>1970</v>
      </c>
      <c r="M1320" s="63">
        <v>1230</v>
      </c>
      <c r="N1320" s="142" t="s">
        <v>2688</v>
      </c>
      <c r="O1320" s="127"/>
      <c r="P1320" s="100"/>
      <c r="Q1320" s="63">
        <f>P1320*M1320</f>
        <v>0</v>
      </c>
      <c r="R1320" s="64"/>
      <c r="S1320" s="67">
        <v>2</v>
      </c>
      <c r="T1320" s="39"/>
      <c r="U1320" s="106">
        <f>IF(EXACT(O1320,Y1320),M1320,M1320*(1-'Расчет ПРЕДЗАКАЗ'!$D$10))</f>
        <v>1205.4000000000001</v>
      </c>
      <c r="V1320" s="106">
        <f>P1320*U1320</f>
        <v>0</v>
      </c>
      <c r="W1320" s="106" t="e">
        <f>IF(EXACT(O1320,Y1320),M1320,M1320*(1-#REF!))</f>
        <v>#REF!</v>
      </c>
      <c r="X1320" s="123" t="e">
        <f>P1320*W1320</f>
        <v>#REF!</v>
      </c>
      <c r="Y1320" s="124" t="s">
        <v>72</v>
      </c>
      <c r="Z1320" s="103">
        <f t="shared" ref="Z1320:Z1334" si="568">IF(EXACT(O1320,Y1320),Q1320,0)</f>
        <v>0</v>
      </c>
      <c r="AA1320" s="103">
        <f t="shared" ref="AA1320:AA1334" si="569">IF(Z1320=0,Q1320,0)</f>
        <v>0</v>
      </c>
      <c r="AB1320" s="128">
        <f>IF(U1320=0,"",L1320/U1320-1)</f>
        <v>0.63431226148996167</v>
      </c>
      <c r="AC1320" s="128" t="e">
        <f>IF(W1320=0,"",L1320/W1320-1)</f>
        <v>#REF!</v>
      </c>
    </row>
    <row r="1321" spans="1:29" ht="50.1" customHeight="1">
      <c r="A1321" s="171"/>
      <c r="B1321" s="171"/>
      <c r="C1321" s="174"/>
      <c r="D1321" s="174"/>
      <c r="E1321" s="131"/>
      <c r="F1321" s="177"/>
      <c r="G1321" s="180"/>
      <c r="H1321" s="163"/>
      <c r="I1321" s="165"/>
      <c r="J1321" s="168"/>
      <c r="K1321" s="62" t="s">
        <v>861</v>
      </c>
      <c r="L1321" s="63">
        <v>1970</v>
      </c>
      <c r="M1321" s="63">
        <v>1230</v>
      </c>
      <c r="N1321" s="142" t="s">
        <v>2689</v>
      </c>
      <c r="O1321" s="127"/>
      <c r="P1321" s="100"/>
      <c r="Q1321" s="63">
        <f t="shared" ref="Q1321:Q1334" si="570">P1321*M1321</f>
        <v>0</v>
      </c>
      <c r="R1321" s="64"/>
      <c r="S1321" s="67">
        <v>61</v>
      </c>
      <c r="T1321" s="39"/>
      <c r="U1321" s="106">
        <f>IF(EXACT(O1321,Y1321),M1321,M1321*(1-'Расчет ПРЕДЗАКАЗ'!$D$10))</f>
        <v>1205.4000000000001</v>
      </c>
      <c r="V1321" s="106">
        <f t="shared" ref="V1321:V1334" si="571">P1321*U1321</f>
        <v>0</v>
      </c>
      <c r="W1321" s="106" t="e">
        <f>IF(EXACT(O1321,Y1321),M1321,M1321*(1-#REF!))</f>
        <v>#REF!</v>
      </c>
      <c r="X1321" s="106" t="e">
        <f t="shared" ref="X1321:X1334" si="572">P1321*W1321</f>
        <v>#REF!</v>
      </c>
      <c r="Y1321" s="107" t="s">
        <v>72</v>
      </c>
      <c r="Z1321" s="103">
        <f t="shared" si="568"/>
        <v>0</v>
      </c>
      <c r="AA1321" s="103">
        <f t="shared" si="569"/>
        <v>0</v>
      </c>
      <c r="AB1321" s="128">
        <f t="shared" ref="AB1321:AB1334" si="573">IF(U1321=0,"",L1321/U1321-1)</f>
        <v>0.63431226148996167</v>
      </c>
      <c r="AC1321" s="128" t="e">
        <f t="shared" ref="AC1321:AC1334" si="574">IF(W1321=0,"",L1321/W1321-1)</f>
        <v>#REF!</v>
      </c>
    </row>
    <row r="1322" spans="1:29" ht="50.1" customHeight="1">
      <c r="A1322" s="171"/>
      <c r="B1322" s="171"/>
      <c r="C1322" s="174"/>
      <c r="D1322" s="174"/>
      <c r="E1322" s="131"/>
      <c r="F1322" s="177"/>
      <c r="G1322" s="180"/>
      <c r="H1322" s="163"/>
      <c r="I1322" s="165"/>
      <c r="J1322" s="168"/>
      <c r="K1322" s="62"/>
      <c r="L1322" s="63"/>
      <c r="M1322" s="63"/>
      <c r="N1322" s="142"/>
      <c r="O1322" s="127"/>
      <c r="P1322" s="100"/>
      <c r="Q1322" s="63">
        <f t="shared" si="570"/>
        <v>0</v>
      </c>
      <c r="R1322" s="64"/>
      <c r="S1322" s="67"/>
      <c r="T1322" s="39"/>
      <c r="U1322" s="106">
        <f>IF(EXACT(O1322,Y1322),M1322,M1322*(1-'Расчет ПРЕДЗАКАЗ'!$D$10))</f>
        <v>0</v>
      </c>
      <c r="V1322" s="106">
        <f t="shared" si="571"/>
        <v>0</v>
      </c>
      <c r="W1322" s="106" t="e">
        <f>IF(EXACT(O1322,Y1322),M1322,M1322*(1-#REF!))</f>
        <v>#REF!</v>
      </c>
      <c r="X1322" s="106" t="e">
        <f t="shared" si="572"/>
        <v>#REF!</v>
      </c>
      <c r="Y1322" s="107" t="s">
        <v>72</v>
      </c>
      <c r="Z1322" s="103">
        <f t="shared" si="568"/>
        <v>0</v>
      </c>
      <c r="AA1322" s="103">
        <f t="shared" si="569"/>
        <v>0</v>
      </c>
      <c r="AB1322" s="128" t="str">
        <f t="shared" si="573"/>
        <v/>
      </c>
      <c r="AC1322" s="128" t="e">
        <f t="shared" si="574"/>
        <v>#REF!</v>
      </c>
    </row>
    <row r="1323" spans="1:29" ht="50.1" customHeight="1">
      <c r="A1323" s="171"/>
      <c r="B1323" s="171"/>
      <c r="C1323" s="174"/>
      <c r="D1323" s="174"/>
      <c r="E1323" s="131"/>
      <c r="F1323" s="177"/>
      <c r="G1323" s="180"/>
      <c r="H1323" s="163"/>
      <c r="I1323" s="165"/>
      <c r="J1323" s="168"/>
      <c r="K1323" s="62"/>
      <c r="L1323" s="63"/>
      <c r="M1323" s="63"/>
      <c r="N1323" s="142"/>
      <c r="O1323" s="127"/>
      <c r="P1323" s="100"/>
      <c r="Q1323" s="63">
        <f t="shared" si="570"/>
        <v>0</v>
      </c>
      <c r="R1323" s="64"/>
      <c r="S1323" s="67"/>
      <c r="T1323" s="39"/>
      <c r="U1323" s="106">
        <f>IF(EXACT(O1323,Y1323),M1323,M1323*(1-'Расчет ПРЕДЗАКАЗ'!$D$10))</f>
        <v>0</v>
      </c>
      <c r="V1323" s="106">
        <f t="shared" si="571"/>
        <v>0</v>
      </c>
      <c r="W1323" s="106" t="e">
        <f>IF(EXACT(O1323,Y1323),M1323,M1323*(1-#REF!))</f>
        <v>#REF!</v>
      </c>
      <c r="X1323" s="106" t="e">
        <f t="shared" si="572"/>
        <v>#REF!</v>
      </c>
      <c r="Y1323" s="107" t="s">
        <v>72</v>
      </c>
      <c r="Z1323" s="103">
        <f t="shared" si="568"/>
        <v>0</v>
      </c>
      <c r="AA1323" s="103">
        <f t="shared" si="569"/>
        <v>0</v>
      </c>
      <c r="AB1323" s="128" t="str">
        <f t="shared" si="573"/>
        <v/>
      </c>
      <c r="AC1323" s="128" t="e">
        <f t="shared" si="574"/>
        <v>#REF!</v>
      </c>
    </row>
    <row r="1324" spans="1:29" ht="50.1" customHeight="1">
      <c r="A1324" s="171"/>
      <c r="B1324" s="171"/>
      <c r="C1324" s="174"/>
      <c r="D1324" s="174"/>
      <c r="E1324" s="131"/>
      <c r="F1324" s="177"/>
      <c r="G1324" s="180"/>
      <c r="H1324" s="163"/>
      <c r="I1324" s="165"/>
      <c r="J1324" s="168"/>
      <c r="K1324" s="62"/>
      <c r="L1324" s="63"/>
      <c r="M1324" s="63"/>
      <c r="N1324" s="142"/>
      <c r="O1324" s="127"/>
      <c r="P1324" s="100"/>
      <c r="Q1324" s="63">
        <f t="shared" si="570"/>
        <v>0</v>
      </c>
      <c r="R1324" s="64"/>
      <c r="S1324" s="67"/>
      <c r="T1324" s="39"/>
      <c r="U1324" s="106">
        <f>IF(EXACT(O1324,Y1324),M1324,M1324*(1-'Расчет ПРЕДЗАКАЗ'!$D$10))</f>
        <v>0</v>
      </c>
      <c r="V1324" s="106">
        <f t="shared" si="571"/>
        <v>0</v>
      </c>
      <c r="W1324" s="106" t="e">
        <f>IF(EXACT(O1324,Y1324),M1324,M1324*(1-#REF!))</f>
        <v>#REF!</v>
      </c>
      <c r="X1324" s="106" t="e">
        <f t="shared" si="572"/>
        <v>#REF!</v>
      </c>
      <c r="Y1324" s="107" t="s">
        <v>72</v>
      </c>
      <c r="Z1324" s="103">
        <f t="shared" si="568"/>
        <v>0</v>
      </c>
      <c r="AA1324" s="103">
        <f t="shared" si="569"/>
        <v>0</v>
      </c>
      <c r="AB1324" s="128" t="str">
        <f t="shared" si="573"/>
        <v/>
      </c>
      <c r="AC1324" s="128" t="e">
        <f t="shared" si="574"/>
        <v>#REF!</v>
      </c>
    </row>
    <row r="1325" spans="1:29" ht="50.1" customHeight="1">
      <c r="A1325" s="171"/>
      <c r="B1325" s="171"/>
      <c r="C1325" s="174"/>
      <c r="D1325" s="174"/>
      <c r="E1325" s="131"/>
      <c r="F1325" s="177"/>
      <c r="G1325" s="180"/>
      <c r="H1325" s="163"/>
      <c r="I1325" s="165"/>
      <c r="J1325" s="168"/>
      <c r="K1325" s="62"/>
      <c r="L1325" s="63"/>
      <c r="M1325" s="63"/>
      <c r="N1325" s="142"/>
      <c r="O1325" s="127"/>
      <c r="P1325" s="100"/>
      <c r="Q1325" s="63">
        <f t="shared" si="570"/>
        <v>0</v>
      </c>
      <c r="R1325" s="64"/>
      <c r="S1325" s="67"/>
      <c r="T1325" s="39"/>
      <c r="U1325" s="106">
        <f>IF(EXACT(O1325,Y1325),M1325,M1325*(1-'Расчет ПРЕДЗАКАЗ'!$D$10))</f>
        <v>0</v>
      </c>
      <c r="V1325" s="106">
        <f t="shared" si="571"/>
        <v>0</v>
      </c>
      <c r="W1325" s="106" t="e">
        <f>IF(EXACT(O1325,Y1325),M1325,M1325*(1-#REF!))</f>
        <v>#REF!</v>
      </c>
      <c r="X1325" s="106" t="e">
        <f t="shared" si="572"/>
        <v>#REF!</v>
      </c>
      <c r="Y1325" s="107" t="s">
        <v>72</v>
      </c>
      <c r="Z1325" s="103">
        <f t="shared" si="568"/>
        <v>0</v>
      </c>
      <c r="AA1325" s="103">
        <f t="shared" si="569"/>
        <v>0</v>
      </c>
      <c r="AB1325" s="128" t="str">
        <f t="shared" si="573"/>
        <v/>
      </c>
      <c r="AC1325" s="128" t="e">
        <f t="shared" si="574"/>
        <v>#REF!</v>
      </c>
    </row>
    <row r="1326" spans="1:29" ht="50.1" customHeight="1">
      <c r="A1326" s="171"/>
      <c r="B1326" s="171"/>
      <c r="C1326" s="174"/>
      <c r="D1326" s="174"/>
      <c r="E1326" s="131"/>
      <c r="F1326" s="177"/>
      <c r="G1326" s="180"/>
      <c r="H1326" s="163"/>
      <c r="I1326" s="165"/>
      <c r="J1326" s="168"/>
      <c r="K1326" s="62"/>
      <c r="L1326" s="63"/>
      <c r="M1326" s="63"/>
      <c r="N1326" s="142"/>
      <c r="O1326" s="127"/>
      <c r="P1326" s="100"/>
      <c r="Q1326" s="63">
        <f t="shared" si="570"/>
        <v>0</v>
      </c>
      <c r="R1326" s="64"/>
      <c r="S1326" s="67"/>
      <c r="T1326" s="39"/>
      <c r="U1326" s="106">
        <f>IF(EXACT(O1326,Y1326),M1326,M1326*(1-'Расчет ПРЕДЗАКАЗ'!$D$10))</f>
        <v>0</v>
      </c>
      <c r="V1326" s="106">
        <f t="shared" si="571"/>
        <v>0</v>
      </c>
      <c r="W1326" s="106" t="e">
        <f>IF(EXACT(O1326,Y1326),M1326,M1326*(1-#REF!))</f>
        <v>#REF!</v>
      </c>
      <c r="X1326" s="106" t="e">
        <f t="shared" si="572"/>
        <v>#REF!</v>
      </c>
      <c r="Y1326" s="107" t="s">
        <v>72</v>
      </c>
      <c r="Z1326" s="103">
        <f t="shared" si="568"/>
        <v>0</v>
      </c>
      <c r="AA1326" s="103">
        <f t="shared" si="569"/>
        <v>0</v>
      </c>
      <c r="AB1326" s="128" t="str">
        <f t="shared" si="573"/>
        <v/>
      </c>
      <c r="AC1326" s="128" t="e">
        <f t="shared" si="574"/>
        <v>#REF!</v>
      </c>
    </row>
    <row r="1327" spans="1:29" ht="50.1" customHeight="1">
      <c r="A1327" s="171"/>
      <c r="B1327" s="171"/>
      <c r="C1327" s="174"/>
      <c r="D1327" s="174"/>
      <c r="E1327" s="131"/>
      <c r="F1327" s="177"/>
      <c r="G1327" s="180"/>
      <c r="H1327" s="163"/>
      <c r="I1327" s="165"/>
      <c r="J1327" s="168"/>
      <c r="K1327" s="62"/>
      <c r="L1327" s="63"/>
      <c r="M1327" s="63"/>
      <c r="N1327" s="142"/>
      <c r="O1327" s="127"/>
      <c r="P1327" s="100"/>
      <c r="Q1327" s="63">
        <f t="shared" si="570"/>
        <v>0</v>
      </c>
      <c r="R1327" s="64"/>
      <c r="S1327" s="67"/>
      <c r="T1327" s="39"/>
      <c r="U1327" s="106">
        <f>IF(EXACT(O1327,Y1327),M1327,M1327*(1-'Расчет ПРЕДЗАКАЗ'!$D$10))</f>
        <v>0</v>
      </c>
      <c r="V1327" s="106">
        <f t="shared" si="571"/>
        <v>0</v>
      </c>
      <c r="W1327" s="106" t="e">
        <f>IF(EXACT(O1327,Y1327),M1327,M1327*(1-#REF!))</f>
        <v>#REF!</v>
      </c>
      <c r="X1327" s="106" t="e">
        <f t="shared" si="572"/>
        <v>#REF!</v>
      </c>
      <c r="Y1327" s="107" t="s">
        <v>72</v>
      </c>
      <c r="Z1327" s="103">
        <f t="shared" si="568"/>
        <v>0</v>
      </c>
      <c r="AA1327" s="103">
        <f t="shared" si="569"/>
        <v>0</v>
      </c>
      <c r="AB1327" s="128" t="str">
        <f t="shared" si="573"/>
        <v/>
      </c>
      <c r="AC1327" s="128" t="e">
        <f t="shared" si="574"/>
        <v>#REF!</v>
      </c>
    </row>
    <row r="1328" spans="1:29" ht="50.1" customHeight="1">
      <c r="A1328" s="171"/>
      <c r="B1328" s="171"/>
      <c r="C1328" s="174"/>
      <c r="D1328" s="174"/>
      <c r="E1328" s="131"/>
      <c r="F1328" s="177"/>
      <c r="G1328" s="180"/>
      <c r="H1328" s="163"/>
      <c r="I1328" s="165"/>
      <c r="J1328" s="168"/>
      <c r="K1328" s="62"/>
      <c r="L1328" s="63"/>
      <c r="M1328" s="63"/>
      <c r="N1328" s="142"/>
      <c r="O1328" s="127"/>
      <c r="P1328" s="100"/>
      <c r="Q1328" s="63">
        <f t="shared" si="570"/>
        <v>0</v>
      </c>
      <c r="R1328" s="64"/>
      <c r="S1328" s="67"/>
      <c r="T1328" s="39"/>
      <c r="U1328" s="106">
        <f>IF(EXACT(O1328,Y1328),M1328,M1328*(1-'Расчет ПРЕДЗАКАЗ'!$D$10))</f>
        <v>0</v>
      </c>
      <c r="V1328" s="106">
        <f t="shared" si="571"/>
        <v>0</v>
      </c>
      <c r="W1328" s="106" t="e">
        <f>IF(EXACT(O1328,Y1328),M1328,M1328*(1-#REF!))</f>
        <v>#REF!</v>
      </c>
      <c r="X1328" s="106" t="e">
        <f t="shared" si="572"/>
        <v>#REF!</v>
      </c>
      <c r="Y1328" s="107" t="s">
        <v>72</v>
      </c>
      <c r="Z1328" s="103">
        <f t="shared" si="568"/>
        <v>0</v>
      </c>
      <c r="AA1328" s="103">
        <f t="shared" si="569"/>
        <v>0</v>
      </c>
      <c r="AB1328" s="128" t="str">
        <f t="shared" si="573"/>
        <v/>
      </c>
      <c r="AC1328" s="128" t="e">
        <f t="shared" si="574"/>
        <v>#REF!</v>
      </c>
    </row>
    <row r="1329" spans="1:29" ht="50.1" customHeight="1">
      <c r="A1329" s="171"/>
      <c r="B1329" s="171"/>
      <c r="C1329" s="174"/>
      <c r="D1329" s="174"/>
      <c r="E1329" s="131"/>
      <c r="F1329" s="177"/>
      <c r="G1329" s="180"/>
      <c r="H1329" s="163"/>
      <c r="I1329" s="165"/>
      <c r="J1329" s="168"/>
      <c r="K1329" s="62"/>
      <c r="L1329" s="63"/>
      <c r="M1329" s="63"/>
      <c r="N1329" s="143"/>
      <c r="O1329" s="127"/>
      <c r="P1329" s="100"/>
      <c r="Q1329" s="63">
        <f t="shared" si="570"/>
        <v>0</v>
      </c>
      <c r="R1329" s="65"/>
      <c r="S1329" s="67"/>
      <c r="T1329" s="40"/>
      <c r="U1329" s="106">
        <f>IF(EXACT(O1329,Y1329),M1329,M1329*(1-'Расчет ПРЕДЗАКАЗ'!$D$10))</f>
        <v>0</v>
      </c>
      <c r="V1329" s="106">
        <f t="shared" si="571"/>
        <v>0</v>
      </c>
      <c r="W1329" s="106" t="e">
        <f>IF(EXACT(O1329,Y1329),M1329,M1329*(1-#REF!))</f>
        <v>#REF!</v>
      </c>
      <c r="X1329" s="106" t="e">
        <f t="shared" si="572"/>
        <v>#REF!</v>
      </c>
      <c r="Y1329" s="107" t="s">
        <v>72</v>
      </c>
      <c r="Z1329" s="103">
        <f t="shared" si="568"/>
        <v>0</v>
      </c>
      <c r="AA1329" s="103">
        <f t="shared" si="569"/>
        <v>0</v>
      </c>
      <c r="AB1329" s="128" t="str">
        <f t="shared" si="573"/>
        <v/>
      </c>
      <c r="AC1329" s="128" t="e">
        <f t="shared" si="574"/>
        <v>#REF!</v>
      </c>
    </row>
    <row r="1330" spans="1:29" ht="50.1" customHeight="1">
      <c r="A1330" s="171"/>
      <c r="B1330" s="171"/>
      <c r="C1330" s="174"/>
      <c r="D1330" s="174"/>
      <c r="E1330" s="131"/>
      <c r="F1330" s="177"/>
      <c r="G1330" s="180"/>
      <c r="H1330" s="163"/>
      <c r="I1330" s="165"/>
      <c r="J1330" s="168"/>
      <c r="K1330" s="62"/>
      <c r="L1330" s="63"/>
      <c r="M1330" s="63"/>
      <c r="N1330" s="143"/>
      <c r="O1330" s="127"/>
      <c r="P1330" s="100"/>
      <c r="Q1330" s="63">
        <f t="shared" si="570"/>
        <v>0</v>
      </c>
      <c r="R1330" s="65"/>
      <c r="S1330" s="67"/>
      <c r="T1330" s="40"/>
      <c r="U1330" s="106">
        <f>IF(EXACT(O1330,Y1330),M1330,M1330*(1-'Расчет ПРЕДЗАКАЗ'!$D$10))</f>
        <v>0</v>
      </c>
      <c r="V1330" s="106">
        <f t="shared" si="571"/>
        <v>0</v>
      </c>
      <c r="W1330" s="106" t="e">
        <f>IF(EXACT(O1330,Y1330),M1330,M1330*(1-#REF!))</f>
        <v>#REF!</v>
      </c>
      <c r="X1330" s="106" t="e">
        <f t="shared" si="572"/>
        <v>#REF!</v>
      </c>
      <c r="Y1330" s="107" t="s">
        <v>72</v>
      </c>
      <c r="Z1330" s="103">
        <f t="shared" si="568"/>
        <v>0</v>
      </c>
      <c r="AA1330" s="103">
        <f t="shared" si="569"/>
        <v>0</v>
      </c>
      <c r="AB1330" s="128" t="str">
        <f t="shared" si="573"/>
        <v/>
      </c>
      <c r="AC1330" s="128" t="e">
        <f t="shared" si="574"/>
        <v>#REF!</v>
      </c>
    </row>
    <row r="1331" spans="1:29" ht="50.1" customHeight="1">
      <c r="A1331" s="171"/>
      <c r="B1331" s="171"/>
      <c r="C1331" s="174"/>
      <c r="D1331" s="174"/>
      <c r="E1331" s="131"/>
      <c r="F1331" s="177"/>
      <c r="G1331" s="180"/>
      <c r="H1331" s="163"/>
      <c r="I1331" s="165"/>
      <c r="J1331" s="168"/>
      <c r="K1331" s="62"/>
      <c r="L1331" s="63"/>
      <c r="M1331" s="63"/>
      <c r="N1331" s="65"/>
      <c r="O1331" s="127"/>
      <c r="P1331" s="100"/>
      <c r="Q1331" s="63">
        <f t="shared" si="570"/>
        <v>0</v>
      </c>
      <c r="R1331" s="65"/>
      <c r="S1331" s="67"/>
      <c r="T1331" s="40"/>
      <c r="U1331" s="106">
        <f>IF(EXACT(O1331,Y1331),M1331,M1331*(1-'Расчет ПРЕДЗАКАЗ'!$D$10))</f>
        <v>0</v>
      </c>
      <c r="V1331" s="106">
        <f t="shared" si="571"/>
        <v>0</v>
      </c>
      <c r="W1331" s="106" t="e">
        <f>IF(EXACT(O1331,Y1331),M1331,M1331*(1-#REF!))</f>
        <v>#REF!</v>
      </c>
      <c r="X1331" s="106" t="e">
        <f t="shared" si="572"/>
        <v>#REF!</v>
      </c>
      <c r="Y1331" s="107" t="s">
        <v>72</v>
      </c>
      <c r="Z1331" s="103">
        <f t="shared" si="568"/>
        <v>0</v>
      </c>
      <c r="AA1331" s="103">
        <f t="shared" si="569"/>
        <v>0</v>
      </c>
      <c r="AB1331" s="128" t="str">
        <f t="shared" si="573"/>
        <v/>
      </c>
      <c r="AC1331" s="128" t="e">
        <f t="shared" si="574"/>
        <v>#REF!</v>
      </c>
    </row>
    <row r="1332" spans="1:29" ht="50.1" customHeight="1">
      <c r="A1332" s="171"/>
      <c r="B1332" s="171"/>
      <c r="C1332" s="174"/>
      <c r="D1332" s="174"/>
      <c r="E1332" s="131"/>
      <c r="F1332" s="177"/>
      <c r="G1332" s="180"/>
      <c r="H1332" s="163"/>
      <c r="I1332" s="165"/>
      <c r="J1332" s="168"/>
      <c r="K1332" s="62"/>
      <c r="L1332" s="63"/>
      <c r="M1332" s="63"/>
      <c r="N1332" s="65"/>
      <c r="O1332" s="127"/>
      <c r="P1332" s="100"/>
      <c r="Q1332" s="63">
        <f t="shared" si="570"/>
        <v>0</v>
      </c>
      <c r="R1332" s="65"/>
      <c r="S1332" s="67"/>
      <c r="T1332" s="40"/>
      <c r="U1332" s="106">
        <f>IF(EXACT(O1332,Y1332),M1332,M1332*(1-'Расчет ПРЕДЗАКАЗ'!$D$10))</f>
        <v>0</v>
      </c>
      <c r="V1332" s="106">
        <f t="shared" si="571"/>
        <v>0</v>
      </c>
      <c r="W1332" s="106" t="e">
        <f>IF(EXACT(O1332,Y1332),M1332,M1332*(1-#REF!))</f>
        <v>#REF!</v>
      </c>
      <c r="X1332" s="106" t="e">
        <f t="shared" si="572"/>
        <v>#REF!</v>
      </c>
      <c r="Y1332" s="107" t="s">
        <v>72</v>
      </c>
      <c r="Z1332" s="103">
        <f t="shared" si="568"/>
        <v>0</v>
      </c>
      <c r="AA1332" s="103">
        <f t="shared" si="569"/>
        <v>0</v>
      </c>
      <c r="AB1332" s="128" t="str">
        <f t="shared" si="573"/>
        <v/>
      </c>
      <c r="AC1332" s="128" t="e">
        <f t="shared" si="574"/>
        <v>#REF!</v>
      </c>
    </row>
    <row r="1333" spans="1:29" ht="50.1" customHeight="1">
      <c r="A1333" s="171"/>
      <c r="B1333" s="171"/>
      <c r="C1333" s="174"/>
      <c r="D1333" s="174"/>
      <c r="E1333" s="131"/>
      <c r="F1333" s="177"/>
      <c r="G1333" s="180"/>
      <c r="H1333" s="163"/>
      <c r="I1333" s="165"/>
      <c r="J1333" s="168"/>
      <c r="K1333" s="62"/>
      <c r="L1333" s="63"/>
      <c r="M1333" s="63"/>
      <c r="N1333" s="65"/>
      <c r="O1333" s="127"/>
      <c r="P1333" s="100"/>
      <c r="Q1333" s="63">
        <f t="shared" si="570"/>
        <v>0</v>
      </c>
      <c r="R1333" s="65"/>
      <c r="S1333" s="67"/>
      <c r="T1333" s="40"/>
      <c r="U1333" s="106">
        <f>IF(EXACT(O1333,Y1333),M1333,M1333*(1-'Расчет ПРЕДЗАКАЗ'!$D$10))</f>
        <v>0</v>
      </c>
      <c r="V1333" s="106">
        <f t="shared" si="571"/>
        <v>0</v>
      </c>
      <c r="W1333" s="106" t="e">
        <f>IF(EXACT(O1333,Y1333),M1333,M1333*(1-#REF!))</f>
        <v>#REF!</v>
      </c>
      <c r="X1333" s="106" t="e">
        <f t="shared" si="572"/>
        <v>#REF!</v>
      </c>
      <c r="Y1333" s="107" t="s">
        <v>72</v>
      </c>
      <c r="Z1333" s="103">
        <f t="shared" si="568"/>
        <v>0</v>
      </c>
      <c r="AA1333" s="103">
        <f t="shared" si="569"/>
        <v>0</v>
      </c>
      <c r="AB1333" s="128" t="str">
        <f t="shared" si="573"/>
        <v/>
      </c>
      <c r="AC1333" s="128" t="e">
        <f t="shared" si="574"/>
        <v>#REF!</v>
      </c>
    </row>
    <row r="1334" spans="1:29" ht="50.1" customHeight="1">
      <c r="A1334" s="172"/>
      <c r="B1334" s="172"/>
      <c r="C1334" s="175"/>
      <c r="D1334" s="175"/>
      <c r="E1334" s="132"/>
      <c r="F1334" s="178"/>
      <c r="G1334" s="181"/>
      <c r="H1334" s="164"/>
      <c r="I1334" s="166"/>
      <c r="J1334" s="169"/>
      <c r="K1334" s="62"/>
      <c r="L1334" s="63"/>
      <c r="M1334" s="63"/>
      <c r="N1334" s="65"/>
      <c r="O1334" s="127"/>
      <c r="P1334" s="100"/>
      <c r="Q1334" s="63">
        <f t="shared" si="570"/>
        <v>0</v>
      </c>
      <c r="R1334" s="65"/>
      <c r="S1334" s="67"/>
      <c r="T1334" s="40"/>
      <c r="U1334" s="106">
        <f>IF(EXACT(O1334,Y1334),M1334,M1334*(1-'Расчет ПРЕДЗАКАЗ'!$D$10))</f>
        <v>0</v>
      </c>
      <c r="V1334" s="106">
        <f t="shared" si="571"/>
        <v>0</v>
      </c>
      <c r="W1334" s="106" t="e">
        <f>IF(EXACT(O1334,Y1334),M1334,M1334*(1-#REF!))</f>
        <v>#REF!</v>
      </c>
      <c r="X1334" s="106" t="e">
        <f t="shared" si="572"/>
        <v>#REF!</v>
      </c>
      <c r="Y1334" s="107" t="s">
        <v>72</v>
      </c>
      <c r="Z1334" s="103">
        <f t="shared" si="568"/>
        <v>0</v>
      </c>
      <c r="AA1334" s="103">
        <f t="shared" si="569"/>
        <v>0</v>
      </c>
      <c r="AB1334" s="128" t="str">
        <f t="shared" si="573"/>
        <v/>
      </c>
      <c r="AC1334" s="128" t="e">
        <f t="shared" si="574"/>
        <v>#REF!</v>
      </c>
    </row>
    <row r="1335" spans="1:29" ht="11.25" customHeight="1" thickBot="1"/>
    <row r="1336" spans="1:29" ht="50.1" customHeight="1">
      <c r="A1336" s="170">
        <v>314</v>
      </c>
      <c r="B1336" s="170" t="s">
        <v>2690</v>
      </c>
      <c r="C1336" s="173" t="s">
        <v>2691</v>
      </c>
      <c r="D1336" s="173" t="s">
        <v>77</v>
      </c>
      <c r="E1336" s="130"/>
      <c r="F1336" s="176" t="s">
        <v>1204</v>
      </c>
      <c r="G1336" s="179" t="s">
        <v>2384</v>
      </c>
      <c r="H1336" s="162"/>
      <c r="I1336" s="162"/>
      <c r="J1336" s="167" t="s">
        <v>19</v>
      </c>
      <c r="K1336" s="62" t="s">
        <v>587</v>
      </c>
      <c r="L1336" s="63">
        <v>977</v>
      </c>
      <c r="M1336" s="63">
        <v>977</v>
      </c>
      <c r="N1336" s="142" t="s">
        <v>2692</v>
      </c>
      <c r="O1336" s="127"/>
      <c r="P1336" s="100"/>
      <c r="Q1336" s="63">
        <f>P1336*M1336</f>
        <v>0</v>
      </c>
      <c r="R1336" s="64"/>
      <c r="S1336" s="67">
        <v>1</v>
      </c>
      <c r="T1336" s="39"/>
      <c r="U1336" s="106">
        <f>IF(EXACT(O1336,Y1336),M1336,M1336*(1-'Расчет ПРЕДЗАКАЗ'!$D$10))</f>
        <v>957.46</v>
      </c>
      <c r="V1336" s="106">
        <f>P1336*U1336</f>
        <v>0</v>
      </c>
      <c r="W1336" s="106" t="e">
        <f>IF(EXACT(O1336,Y1336),M1336,M1336*(1-#REF!))</f>
        <v>#REF!</v>
      </c>
      <c r="X1336" s="123" t="e">
        <f>P1336*W1336</f>
        <v>#REF!</v>
      </c>
      <c r="Y1336" s="124" t="s">
        <v>72</v>
      </c>
      <c r="Z1336" s="103">
        <f t="shared" ref="Z1336:Z1350" si="575">IF(EXACT(O1336,Y1336),Q1336,0)</f>
        <v>0</v>
      </c>
      <c r="AA1336" s="103">
        <f t="shared" ref="AA1336:AA1350" si="576">IF(Z1336=0,Q1336,0)</f>
        <v>0</v>
      </c>
      <c r="AB1336" s="128">
        <f>IF(U1336=0,"",L1336/U1336-1)</f>
        <v>2.0408163265306145E-2</v>
      </c>
      <c r="AC1336" s="128" t="e">
        <f>IF(W1336=0,"",L1336/W1336-1)</f>
        <v>#REF!</v>
      </c>
    </row>
    <row r="1337" spans="1:29" ht="50.1" customHeight="1">
      <c r="A1337" s="171"/>
      <c r="B1337" s="171"/>
      <c r="C1337" s="174"/>
      <c r="D1337" s="174"/>
      <c r="E1337" s="131"/>
      <c r="F1337" s="177"/>
      <c r="G1337" s="180"/>
      <c r="H1337" s="163"/>
      <c r="I1337" s="165"/>
      <c r="J1337" s="168"/>
      <c r="K1337" s="62"/>
      <c r="L1337" s="63"/>
      <c r="M1337" s="63"/>
      <c r="N1337" s="142"/>
      <c r="O1337" s="127"/>
      <c r="P1337" s="100"/>
      <c r="Q1337" s="63">
        <f t="shared" ref="Q1337:Q1350" si="577">P1337*M1337</f>
        <v>0</v>
      </c>
      <c r="R1337" s="64"/>
      <c r="S1337" s="67"/>
      <c r="T1337" s="39"/>
      <c r="U1337" s="106">
        <f>IF(EXACT(O1337,Y1337),M1337,M1337*(1-'Расчет ПРЕДЗАКАЗ'!$D$10))</f>
        <v>0</v>
      </c>
      <c r="V1337" s="106">
        <f t="shared" ref="V1337:V1350" si="578">P1337*U1337</f>
        <v>0</v>
      </c>
      <c r="W1337" s="106" t="e">
        <f>IF(EXACT(O1337,Y1337),M1337,M1337*(1-#REF!))</f>
        <v>#REF!</v>
      </c>
      <c r="X1337" s="106" t="e">
        <f t="shared" ref="X1337:X1350" si="579">P1337*W1337</f>
        <v>#REF!</v>
      </c>
      <c r="Y1337" s="107" t="s">
        <v>72</v>
      </c>
      <c r="Z1337" s="103">
        <f t="shared" si="575"/>
        <v>0</v>
      </c>
      <c r="AA1337" s="103">
        <f t="shared" si="576"/>
        <v>0</v>
      </c>
      <c r="AB1337" s="128" t="str">
        <f t="shared" ref="AB1337:AB1350" si="580">IF(U1337=0,"",L1337/U1337-1)</f>
        <v/>
      </c>
      <c r="AC1337" s="128" t="e">
        <f t="shared" ref="AC1337:AC1350" si="581">IF(W1337=0,"",L1337/W1337-1)</f>
        <v>#REF!</v>
      </c>
    </row>
    <row r="1338" spans="1:29" ht="50.1" customHeight="1">
      <c r="A1338" s="171"/>
      <c r="B1338" s="171"/>
      <c r="C1338" s="174"/>
      <c r="D1338" s="174"/>
      <c r="E1338" s="131"/>
      <c r="F1338" s="177"/>
      <c r="G1338" s="180"/>
      <c r="H1338" s="163"/>
      <c r="I1338" s="165"/>
      <c r="J1338" s="168"/>
      <c r="K1338" s="62"/>
      <c r="L1338" s="63"/>
      <c r="M1338" s="63"/>
      <c r="N1338" s="142"/>
      <c r="O1338" s="127"/>
      <c r="P1338" s="100"/>
      <c r="Q1338" s="63">
        <f t="shared" si="577"/>
        <v>0</v>
      </c>
      <c r="R1338" s="64"/>
      <c r="S1338" s="67"/>
      <c r="T1338" s="39"/>
      <c r="U1338" s="106">
        <f>IF(EXACT(O1338,Y1338),M1338,M1338*(1-'Расчет ПРЕДЗАКАЗ'!$D$10))</f>
        <v>0</v>
      </c>
      <c r="V1338" s="106">
        <f t="shared" si="578"/>
        <v>0</v>
      </c>
      <c r="W1338" s="106" t="e">
        <f>IF(EXACT(O1338,Y1338),M1338,M1338*(1-#REF!))</f>
        <v>#REF!</v>
      </c>
      <c r="X1338" s="106" t="e">
        <f t="shared" si="579"/>
        <v>#REF!</v>
      </c>
      <c r="Y1338" s="107" t="s">
        <v>72</v>
      </c>
      <c r="Z1338" s="103">
        <f t="shared" si="575"/>
        <v>0</v>
      </c>
      <c r="AA1338" s="103">
        <f t="shared" si="576"/>
        <v>0</v>
      </c>
      <c r="AB1338" s="128" t="str">
        <f t="shared" si="580"/>
        <v/>
      </c>
      <c r="AC1338" s="128" t="e">
        <f t="shared" si="581"/>
        <v>#REF!</v>
      </c>
    </row>
    <row r="1339" spans="1:29" ht="50.1" customHeight="1">
      <c r="A1339" s="171"/>
      <c r="B1339" s="171"/>
      <c r="C1339" s="174"/>
      <c r="D1339" s="174"/>
      <c r="E1339" s="131"/>
      <c r="F1339" s="177"/>
      <c r="G1339" s="180"/>
      <c r="H1339" s="163"/>
      <c r="I1339" s="165"/>
      <c r="J1339" s="168"/>
      <c r="K1339" s="62"/>
      <c r="L1339" s="63"/>
      <c r="M1339" s="63"/>
      <c r="N1339" s="142"/>
      <c r="O1339" s="127"/>
      <c r="P1339" s="100"/>
      <c r="Q1339" s="63">
        <f t="shared" si="577"/>
        <v>0</v>
      </c>
      <c r="R1339" s="64"/>
      <c r="S1339" s="67"/>
      <c r="T1339" s="39"/>
      <c r="U1339" s="106">
        <f>IF(EXACT(O1339,Y1339),M1339,M1339*(1-'Расчет ПРЕДЗАКАЗ'!$D$10))</f>
        <v>0</v>
      </c>
      <c r="V1339" s="106">
        <f t="shared" si="578"/>
        <v>0</v>
      </c>
      <c r="W1339" s="106" t="e">
        <f>IF(EXACT(O1339,Y1339),M1339,M1339*(1-#REF!))</f>
        <v>#REF!</v>
      </c>
      <c r="X1339" s="106" t="e">
        <f t="shared" si="579"/>
        <v>#REF!</v>
      </c>
      <c r="Y1339" s="107" t="s">
        <v>72</v>
      </c>
      <c r="Z1339" s="103">
        <f t="shared" si="575"/>
        <v>0</v>
      </c>
      <c r="AA1339" s="103">
        <f t="shared" si="576"/>
        <v>0</v>
      </c>
      <c r="AB1339" s="128" t="str">
        <f t="shared" si="580"/>
        <v/>
      </c>
      <c r="AC1339" s="128" t="e">
        <f t="shared" si="581"/>
        <v>#REF!</v>
      </c>
    </row>
    <row r="1340" spans="1:29" ht="50.1" customHeight="1">
      <c r="A1340" s="171"/>
      <c r="B1340" s="171"/>
      <c r="C1340" s="174"/>
      <c r="D1340" s="174"/>
      <c r="E1340" s="131"/>
      <c r="F1340" s="177"/>
      <c r="G1340" s="180"/>
      <c r="H1340" s="163"/>
      <c r="I1340" s="165"/>
      <c r="J1340" s="168"/>
      <c r="K1340" s="62"/>
      <c r="L1340" s="63"/>
      <c r="M1340" s="63"/>
      <c r="N1340" s="142"/>
      <c r="O1340" s="127"/>
      <c r="P1340" s="100"/>
      <c r="Q1340" s="63">
        <f t="shared" si="577"/>
        <v>0</v>
      </c>
      <c r="R1340" s="64"/>
      <c r="S1340" s="67"/>
      <c r="T1340" s="39"/>
      <c r="U1340" s="106">
        <f>IF(EXACT(O1340,Y1340),M1340,M1340*(1-'Расчет ПРЕДЗАКАЗ'!$D$10))</f>
        <v>0</v>
      </c>
      <c r="V1340" s="106">
        <f t="shared" si="578"/>
        <v>0</v>
      </c>
      <c r="W1340" s="106" t="e">
        <f>IF(EXACT(O1340,Y1340),M1340,M1340*(1-#REF!))</f>
        <v>#REF!</v>
      </c>
      <c r="X1340" s="106" t="e">
        <f t="shared" si="579"/>
        <v>#REF!</v>
      </c>
      <c r="Y1340" s="107" t="s">
        <v>72</v>
      </c>
      <c r="Z1340" s="103">
        <f t="shared" si="575"/>
        <v>0</v>
      </c>
      <c r="AA1340" s="103">
        <f t="shared" si="576"/>
        <v>0</v>
      </c>
      <c r="AB1340" s="128" t="str">
        <f t="shared" si="580"/>
        <v/>
      </c>
      <c r="AC1340" s="128" t="e">
        <f t="shared" si="581"/>
        <v>#REF!</v>
      </c>
    </row>
    <row r="1341" spans="1:29" ht="50.1" customHeight="1">
      <c r="A1341" s="171"/>
      <c r="B1341" s="171"/>
      <c r="C1341" s="174"/>
      <c r="D1341" s="174"/>
      <c r="E1341" s="131"/>
      <c r="F1341" s="177"/>
      <c r="G1341" s="180"/>
      <c r="H1341" s="163"/>
      <c r="I1341" s="165"/>
      <c r="J1341" s="168"/>
      <c r="K1341" s="62"/>
      <c r="L1341" s="63"/>
      <c r="M1341" s="63"/>
      <c r="N1341" s="142"/>
      <c r="O1341" s="127"/>
      <c r="P1341" s="100"/>
      <c r="Q1341" s="63">
        <f t="shared" si="577"/>
        <v>0</v>
      </c>
      <c r="R1341" s="64"/>
      <c r="S1341" s="67"/>
      <c r="T1341" s="39"/>
      <c r="U1341" s="106">
        <f>IF(EXACT(O1341,Y1341),M1341,M1341*(1-'Расчет ПРЕДЗАКАЗ'!$D$10))</f>
        <v>0</v>
      </c>
      <c r="V1341" s="106">
        <f t="shared" si="578"/>
        <v>0</v>
      </c>
      <c r="W1341" s="106" t="e">
        <f>IF(EXACT(O1341,Y1341),M1341,M1341*(1-#REF!))</f>
        <v>#REF!</v>
      </c>
      <c r="X1341" s="106" t="e">
        <f t="shared" si="579"/>
        <v>#REF!</v>
      </c>
      <c r="Y1341" s="107" t="s">
        <v>72</v>
      </c>
      <c r="Z1341" s="103">
        <f t="shared" si="575"/>
        <v>0</v>
      </c>
      <c r="AA1341" s="103">
        <f t="shared" si="576"/>
        <v>0</v>
      </c>
      <c r="AB1341" s="128" t="str">
        <f t="shared" si="580"/>
        <v/>
      </c>
      <c r="AC1341" s="128" t="e">
        <f t="shared" si="581"/>
        <v>#REF!</v>
      </c>
    </row>
    <row r="1342" spans="1:29" ht="50.1" customHeight="1">
      <c r="A1342" s="171"/>
      <c r="B1342" s="171"/>
      <c r="C1342" s="174"/>
      <c r="D1342" s="174"/>
      <c r="E1342" s="131"/>
      <c r="F1342" s="177"/>
      <c r="G1342" s="180"/>
      <c r="H1342" s="163"/>
      <c r="I1342" s="165"/>
      <c r="J1342" s="168"/>
      <c r="K1342" s="62"/>
      <c r="L1342" s="63"/>
      <c r="M1342" s="63"/>
      <c r="N1342" s="142"/>
      <c r="O1342" s="127"/>
      <c r="P1342" s="100"/>
      <c r="Q1342" s="63">
        <f t="shared" si="577"/>
        <v>0</v>
      </c>
      <c r="R1342" s="64"/>
      <c r="S1342" s="67"/>
      <c r="T1342" s="39"/>
      <c r="U1342" s="106">
        <f>IF(EXACT(O1342,Y1342),M1342,M1342*(1-'Расчет ПРЕДЗАКАЗ'!$D$10))</f>
        <v>0</v>
      </c>
      <c r="V1342" s="106">
        <f t="shared" si="578"/>
        <v>0</v>
      </c>
      <c r="W1342" s="106" t="e">
        <f>IF(EXACT(O1342,Y1342),M1342,M1342*(1-#REF!))</f>
        <v>#REF!</v>
      </c>
      <c r="X1342" s="106" t="e">
        <f t="shared" si="579"/>
        <v>#REF!</v>
      </c>
      <c r="Y1342" s="107" t="s">
        <v>72</v>
      </c>
      <c r="Z1342" s="103">
        <f t="shared" si="575"/>
        <v>0</v>
      </c>
      <c r="AA1342" s="103">
        <f t="shared" si="576"/>
        <v>0</v>
      </c>
      <c r="AB1342" s="128" t="str">
        <f t="shared" si="580"/>
        <v/>
      </c>
      <c r="AC1342" s="128" t="e">
        <f t="shared" si="581"/>
        <v>#REF!</v>
      </c>
    </row>
    <row r="1343" spans="1:29" ht="50.1" customHeight="1">
      <c r="A1343" s="171"/>
      <c r="B1343" s="171"/>
      <c r="C1343" s="174"/>
      <c r="D1343" s="174"/>
      <c r="E1343" s="131"/>
      <c r="F1343" s="177"/>
      <c r="G1343" s="180"/>
      <c r="H1343" s="163"/>
      <c r="I1343" s="165"/>
      <c r="J1343" s="168"/>
      <c r="K1343" s="62"/>
      <c r="L1343" s="63"/>
      <c r="M1343" s="63"/>
      <c r="N1343" s="142"/>
      <c r="O1343" s="127"/>
      <c r="P1343" s="100"/>
      <c r="Q1343" s="63">
        <f t="shared" si="577"/>
        <v>0</v>
      </c>
      <c r="R1343" s="64"/>
      <c r="S1343" s="67"/>
      <c r="T1343" s="39"/>
      <c r="U1343" s="106">
        <f>IF(EXACT(O1343,Y1343),M1343,M1343*(1-'Расчет ПРЕДЗАКАЗ'!$D$10))</f>
        <v>0</v>
      </c>
      <c r="V1343" s="106">
        <f t="shared" si="578"/>
        <v>0</v>
      </c>
      <c r="W1343" s="106" t="e">
        <f>IF(EXACT(O1343,Y1343),M1343,M1343*(1-#REF!))</f>
        <v>#REF!</v>
      </c>
      <c r="X1343" s="106" t="e">
        <f t="shared" si="579"/>
        <v>#REF!</v>
      </c>
      <c r="Y1343" s="107" t="s">
        <v>72</v>
      </c>
      <c r="Z1343" s="103">
        <f t="shared" si="575"/>
        <v>0</v>
      </c>
      <c r="AA1343" s="103">
        <f t="shared" si="576"/>
        <v>0</v>
      </c>
      <c r="AB1343" s="128" t="str">
        <f t="shared" si="580"/>
        <v/>
      </c>
      <c r="AC1343" s="128" t="e">
        <f t="shared" si="581"/>
        <v>#REF!</v>
      </c>
    </row>
    <row r="1344" spans="1:29" ht="50.1" customHeight="1">
      <c r="A1344" s="171"/>
      <c r="B1344" s="171"/>
      <c r="C1344" s="174"/>
      <c r="D1344" s="174"/>
      <c r="E1344" s="131"/>
      <c r="F1344" s="177"/>
      <c r="G1344" s="180"/>
      <c r="H1344" s="163"/>
      <c r="I1344" s="165"/>
      <c r="J1344" s="168"/>
      <c r="K1344" s="62"/>
      <c r="L1344" s="63"/>
      <c r="M1344" s="63"/>
      <c r="N1344" s="142"/>
      <c r="O1344" s="127"/>
      <c r="P1344" s="100"/>
      <c r="Q1344" s="63">
        <f t="shared" si="577"/>
        <v>0</v>
      </c>
      <c r="R1344" s="64"/>
      <c r="S1344" s="67"/>
      <c r="T1344" s="39"/>
      <c r="U1344" s="106">
        <f>IF(EXACT(O1344,Y1344),M1344,M1344*(1-'Расчет ПРЕДЗАКАЗ'!$D$10))</f>
        <v>0</v>
      </c>
      <c r="V1344" s="106">
        <f t="shared" si="578"/>
        <v>0</v>
      </c>
      <c r="W1344" s="106" t="e">
        <f>IF(EXACT(O1344,Y1344),M1344,M1344*(1-#REF!))</f>
        <v>#REF!</v>
      </c>
      <c r="X1344" s="106" t="e">
        <f t="shared" si="579"/>
        <v>#REF!</v>
      </c>
      <c r="Y1344" s="107" t="s">
        <v>72</v>
      </c>
      <c r="Z1344" s="103">
        <f t="shared" si="575"/>
        <v>0</v>
      </c>
      <c r="AA1344" s="103">
        <f t="shared" si="576"/>
        <v>0</v>
      </c>
      <c r="AB1344" s="128" t="str">
        <f t="shared" si="580"/>
        <v/>
      </c>
      <c r="AC1344" s="128" t="e">
        <f t="shared" si="581"/>
        <v>#REF!</v>
      </c>
    </row>
    <row r="1345" spans="1:29" ht="50.1" customHeight="1">
      <c r="A1345" s="171"/>
      <c r="B1345" s="171"/>
      <c r="C1345" s="174"/>
      <c r="D1345" s="174"/>
      <c r="E1345" s="131"/>
      <c r="F1345" s="177"/>
      <c r="G1345" s="180"/>
      <c r="H1345" s="163"/>
      <c r="I1345" s="165"/>
      <c r="J1345" s="168"/>
      <c r="K1345" s="62"/>
      <c r="L1345" s="63"/>
      <c r="M1345" s="63"/>
      <c r="N1345" s="143"/>
      <c r="O1345" s="127"/>
      <c r="P1345" s="100"/>
      <c r="Q1345" s="63">
        <f t="shared" si="577"/>
        <v>0</v>
      </c>
      <c r="R1345" s="65"/>
      <c r="S1345" s="67"/>
      <c r="T1345" s="40"/>
      <c r="U1345" s="106">
        <f>IF(EXACT(O1345,Y1345),M1345,M1345*(1-'Расчет ПРЕДЗАКАЗ'!$D$10))</f>
        <v>0</v>
      </c>
      <c r="V1345" s="106">
        <f t="shared" si="578"/>
        <v>0</v>
      </c>
      <c r="W1345" s="106" t="e">
        <f>IF(EXACT(O1345,Y1345),M1345,M1345*(1-#REF!))</f>
        <v>#REF!</v>
      </c>
      <c r="X1345" s="106" t="e">
        <f t="shared" si="579"/>
        <v>#REF!</v>
      </c>
      <c r="Y1345" s="107" t="s">
        <v>72</v>
      </c>
      <c r="Z1345" s="103">
        <f t="shared" si="575"/>
        <v>0</v>
      </c>
      <c r="AA1345" s="103">
        <f t="shared" si="576"/>
        <v>0</v>
      </c>
      <c r="AB1345" s="128" t="str">
        <f t="shared" si="580"/>
        <v/>
      </c>
      <c r="AC1345" s="128" t="e">
        <f t="shared" si="581"/>
        <v>#REF!</v>
      </c>
    </row>
    <row r="1346" spans="1:29" ht="50.1" customHeight="1">
      <c r="A1346" s="171"/>
      <c r="B1346" s="171"/>
      <c r="C1346" s="174"/>
      <c r="D1346" s="174"/>
      <c r="E1346" s="131"/>
      <c r="F1346" s="177"/>
      <c r="G1346" s="180"/>
      <c r="H1346" s="163"/>
      <c r="I1346" s="165"/>
      <c r="J1346" s="168"/>
      <c r="K1346" s="62"/>
      <c r="L1346" s="63"/>
      <c r="M1346" s="63"/>
      <c r="N1346" s="143"/>
      <c r="O1346" s="127"/>
      <c r="P1346" s="100"/>
      <c r="Q1346" s="63">
        <f t="shared" si="577"/>
        <v>0</v>
      </c>
      <c r="R1346" s="65"/>
      <c r="S1346" s="67"/>
      <c r="T1346" s="40"/>
      <c r="U1346" s="106">
        <f>IF(EXACT(O1346,Y1346),M1346,M1346*(1-'Расчет ПРЕДЗАКАЗ'!$D$10))</f>
        <v>0</v>
      </c>
      <c r="V1346" s="106">
        <f t="shared" si="578"/>
        <v>0</v>
      </c>
      <c r="W1346" s="106" t="e">
        <f>IF(EXACT(O1346,Y1346),M1346,M1346*(1-#REF!))</f>
        <v>#REF!</v>
      </c>
      <c r="X1346" s="106" t="e">
        <f t="shared" si="579"/>
        <v>#REF!</v>
      </c>
      <c r="Y1346" s="107" t="s">
        <v>72</v>
      </c>
      <c r="Z1346" s="103">
        <f t="shared" si="575"/>
        <v>0</v>
      </c>
      <c r="AA1346" s="103">
        <f t="shared" si="576"/>
        <v>0</v>
      </c>
      <c r="AB1346" s="128" t="str">
        <f t="shared" si="580"/>
        <v/>
      </c>
      <c r="AC1346" s="128" t="e">
        <f t="shared" si="581"/>
        <v>#REF!</v>
      </c>
    </row>
    <row r="1347" spans="1:29" ht="50.1" customHeight="1">
      <c r="A1347" s="171"/>
      <c r="B1347" s="171"/>
      <c r="C1347" s="174"/>
      <c r="D1347" s="174"/>
      <c r="E1347" s="131"/>
      <c r="F1347" s="177"/>
      <c r="G1347" s="180"/>
      <c r="H1347" s="163"/>
      <c r="I1347" s="165"/>
      <c r="J1347" s="168"/>
      <c r="K1347" s="62"/>
      <c r="L1347" s="63"/>
      <c r="M1347" s="63"/>
      <c r="N1347" s="65"/>
      <c r="O1347" s="127"/>
      <c r="P1347" s="100"/>
      <c r="Q1347" s="63">
        <f t="shared" si="577"/>
        <v>0</v>
      </c>
      <c r="R1347" s="65"/>
      <c r="S1347" s="67"/>
      <c r="T1347" s="40"/>
      <c r="U1347" s="106">
        <f>IF(EXACT(O1347,Y1347),M1347,M1347*(1-'Расчет ПРЕДЗАКАЗ'!$D$10))</f>
        <v>0</v>
      </c>
      <c r="V1347" s="106">
        <f t="shared" si="578"/>
        <v>0</v>
      </c>
      <c r="W1347" s="106" t="e">
        <f>IF(EXACT(O1347,Y1347),M1347,M1347*(1-#REF!))</f>
        <v>#REF!</v>
      </c>
      <c r="X1347" s="106" t="e">
        <f t="shared" si="579"/>
        <v>#REF!</v>
      </c>
      <c r="Y1347" s="107" t="s">
        <v>72</v>
      </c>
      <c r="Z1347" s="103">
        <f t="shared" si="575"/>
        <v>0</v>
      </c>
      <c r="AA1347" s="103">
        <f t="shared" si="576"/>
        <v>0</v>
      </c>
      <c r="AB1347" s="128" t="str">
        <f t="shared" si="580"/>
        <v/>
      </c>
      <c r="AC1347" s="128" t="e">
        <f t="shared" si="581"/>
        <v>#REF!</v>
      </c>
    </row>
    <row r="1348" spans="1:29" ht="50.1" customHeight="1">
      <c r="A1348" s="171"/>
      <c r="B1348" s="171"/>
      <c r="C1348" s="174"/>
      <c r="D1348" s="174"/>
      <c r="E1348" s="131"/>
      <c r="F1348" s="177"/>
      <c r="G1348" s="180"/>
      <c r="H1348" s="163"/>
      <c r="I1348" s="165"/>
      <c r="J1348" s="168"/>
      <c r="K1348" s="62"/>
      <c r="L1348" s="63"/>
      <c r="M1348" s="63"/>
      <c r="N1348" s="65"/>
      <c r="O1348" s="127"/>
      <c r="P1348" s="100"/>
      <c r="Q1348" s="63">
        <f t="shared" si="577"/>
        <v>0</v>
      </c>
      <c r="R1348" s="65"/>
      <c r="S1348" s="67"/>
      <c r="T1348" s="40"/>
      <c r="U1348" s="106">
        <f>IF(EXACT(O1348,Y1348),M1348,M1348*(1-'Расчет ПРЕДЗАКАЗ'!$D$10))</f>
        <v>0</v>
      </c>
      <c r="V1348" s="106">
        <f t="shared" si="578"/>
        <v>0</v>
      </c>
      <c r="W1348" s="106" t="e">
        <f>IF(EXACT(O1348,Y1348),M1348,M1348*(1-#REF!))</f>
        <v>#REF!</v>
      </c>
      <c r="X1348" s="106" t="e">
        <f t="shared" si="579"/>
        <v>#REF!</v>
      </c>
      <c r="Y1348" s="107" t="s">
        <v>72</v>
      </c>
      <c r="Z1348" s="103">
        <f t="shared" si="575"/>
        <v>0</v>
      </c>
      <c r="AA1348" s="103">
        <f t="shared" si="576"/>
        <v>0</v>
      </c>
      <c r="AB1348" s="128" t="str">
        <f t="shared" si="580"/>
        <v/>
      </c>
      <c r="AC1348" s="128" t="e">
        <f t="shared" si="581"/>
        <v>#REF!</v>
      </c>
    </row>
    <row r="1349" spans="1:29" ht="50.1" customHeight="1">
      <c r="A1349" s="171"/>
      <c r="B1349" s="171"/>
      <c r="C1349" s="174"/>
      <c r="D1349" s="174"/>
      <c r="E1349" s="131"/>
      <c r="F1349" s="177"/>
      <c r="G1349" s="180"/>
      <c r="H1349" s="163"/>
      <c r="I1349" s="165"/>
      <c r="J1349" s="168"/>
      <c r="K1349" s="62"/>
      <c r="L1349" s="63"/>
      <c r="M1349" s="63"/>
      <c r="N1349" s="65"/>
      <c r="O1349" s="127"/>
      <c r="P1349" s="100"/>
      <c r="Q1349" s="63">
        <f t="shared" si="577"/>
        <v>0</v>
      </c>
      <c r="R1349" s="65"/>
      <c r="S1349" s="67"/>
      <c r="T1349" s="40"/>
      <c r="U1349" s="106">
        <f>IF(EXACT(O1349,Y1349),M1349,M1349*(1-'Расчет ПРЕДЗАКАЗ'!$D$10))</f>
        <v>0</v>
      </c>
      <c r="V1349" s="106">
        <f t="shared" si="578"/>
        <v>0</v>
      </c>
      <c r="W1349" s="106" t="e">
        <f>IF(EXACT(O1349,Y1349),M1349,M1349*(1-#REF!))</f>
        <v>#REF!</v>
      </c>
      <c r="X1349" s="106" t="e">
        <f t="shared" si="579"/>
        <v>#REF!</v>
      </c>
      <c r="Y1349" s="107" t="s">
        <v>72</v>
      </c>
      <c r="Z1349" s="103">
        <f t="shared" si="575"/>
        <v>0</v>
      </c>
      <c r="AA1349" s="103">
        <f t="shared" si="576"/>
        <v>0</v>
      </c>
      <c r="AB1349" s="128" t="str">
        <f t="shared" si="580"/>
        <v/>
      </c>
      <c r="AC1349" s="128" t="e">
        <f t="shared" si="581"/>
        <v>#REF!</v>
      </c>
    </row>
    <row r="1350" spans="1:29" ht="50.1" customHeight="1">
      <c r="A1350" s="172"/>
      <c r="B1350" s="172"/>
      <c r="C1350" s="175"/>
      <c r="D1350" s="175"/>
      <c r="E1350" s="132"/>
      <c r="F1350" s="178"/>
      <c r="G1350" s="181"/>
      <c r="H1350" s="164"/>
      <c r="I1350" s="166"/>
      <c r="J1350" s="169"/>
      <c r="K1350" s="62"/>
      <c r="L1350" s="63"/>
      <c r="M1350" s="63"/>
      <c r="N1350" s="65"/>
      <c r="O1350" s="127"/>
      <c r="P1350" s="100"/>
      <c r="Q1350" s="63">
        <f t="shared" si="577"/>
        <v>0</v>
      </c>
      <c r="R1350" s="65"/>
      <c r="S1350" s="67"/>
      <c r="T1350" s="40"/>
      <c r="U1350" s="106">
        <f>IF(EXACT(O1350,Y1350),M1350,M1350*(1-'Расчет ПРЕДЗАКАЗ'!$D$10))</f>
        <v>0</v>
      </c>
      <c r="V1350" s="106">
        <f t="shared" si="578"/>
        <v>0</v>
      </c>
      <c r="W1350" s="106" t="e">
        <f>IF(EXACT(O1350,Y1350),M1350,M1350*(1-#REF!))</f>
        <v>#REF!</v>
      </c>
      <c r="X1350" s="106" t="e">
        <f t="shared" si="579"/>
        <v>#REF!</v>
      </c>
      <c r="Y1350" s="107" t="s">
        <v>72</v>
      </c>
      <c r="Z1350" s="103">
        <f t="shared" si="575"/>
        <v>0</v>
      </c>
      <c r="AA1350" s="103">
        <f t="shared" si="576"/>
        <v>0</v>
      </c>
      <c r="AB1350" s="128" t="str">
        <f t="shared" si="580"/>
        <v/>
      </c>
      <c r="AC1350" s="128" t="e">
        <f t="shared" si="581"/>
        <v>#REF!</v>
      </c>
    </row>
    <row r="1351" spans="1:29" ht="11.25" customHeight="1" thickBot="1"/>
    <row r="1352" spans="1:29" ht="50.1" customHeight="1">
      <c r="A1352" s="170">
        <v>315</v>
      </c>
      <c r="B1352" s="170" t="s">
        <v>2693</v>
      </c>
      <c r="C1352" s="173" t="s">
        <v>2694</v>
      </c>
      <c r="D1352" s="173" t="s">
        <v>77</v>
      </c>
      <c r="E1352" s="130"/>
      <c r="F1352" s="176" t="s">
        <v>2695</v>
      </c>
      <c r="G1352" s="179" t="s">
        <v>124</v>
      </c>
      <c r="H1352" s="162" t="s">
        <v>2696</v>
      </c>
      <c r="I1352" s="162" t="s">
        <v>2697</v>
      </c>
      <c r="J1352" s="167" t="s">
        <v>19</v>
      </c>
      <c r="K1352" s="62" t="s">
        <v>587</v>
      </c>
      <c r="L1352" s="63">
        <v>1240</v>
      </c>
      <c r="M1352" s="63">
        <v>770</v>
      </c>
      <c r="N1352" s="142" t="s">
        <v>2698</v>
      </c>
      <c r="O1352" s="127" t="s">
        <v>72</v>
      </c>
      <c r="P1352" s="100"/>
      <c r="Q1352" s="63">
        <f>P1352*M1352</f>
        <v>0</v>
      </c>
      <c r="R1352" s="64"/>
      <c r="S1352" s="67">
        <v>1309</v>
      </c>
      <c r="T1352" s="39"/>
      <c r="U1352" s="106">
        <f>IF(EXACT(O1352,Y1352),M1352,M1352*(1-'Расчет ПРЕДЗАКАЗ'!$D$10))</f>
        <v>770</v>
      </c>
      <c r="V1352" s="106">
        <f>P1352*U1352</f>
        <v>0</v>
      </c>
      <c r="W1352" s="106">
        <f>IF(EXACT(O1352,Y1352),M1352,M1352*(1-#REF!))</f>
        <v>770</v>
      </c>
      <c r="X1352" s="123">
        <f>P1352*W1352</f>
        <v>0</v>
      </c>
      <c r="Y1352" s="124" t="s">
        <v>72</v>
      </c>
      <c r="Z1352" s="103">
        <f t="shared" ref="Z1352:Z1366" si="582">IF(EXACT(O1352,Y1352),Q1352,0)</f>
        <v>0</v>
      </c>
      <c r="AA1352" s="103">
        <f t="shared" ref="AA1352:AA1366" si="583">IF(Z1352=0,Q1352,0)</f>
        <v>0</v>
      </c>
      <c r="AB1352" s="128">
        <f>IF(U1352=0,"",L1352/U1352-1)</f>
        <v>0.61038961038961048</v>
      </c>
      <c r="AC1352" s="128">
        <f>IF(W1352=0,"",L1352/W1352-1)</f>
        <v>0.61038961038961048</v>
      </c>
    </row>
    <row r="1353" spans="1:29" ht="50.1" customHeight="1">
      <c r="A1353" s="171"/>
      <c r="B1353" s="171"/>
      <c r="C1353" s="174"/>
      <c r="D1353" s="174"/>
      <c r="E1353" s="131"/>
      <c r="F1353" s="177"/>
      <c r="G1353" s="180"/>
      <c r="H1353" s="163"/>
      <c r="I1353" s="165"/>
      <c r="J1353" s="168"/>
      <c r="K1353" s="62"/>
      <c r="L1353" s="63"/>
      <c r="M1353" s="63"/>
      <c r="N1353" s="142"/>
      <c r="O1353" s="127"/>
      <c r="P1353" s="100"/>
      <c r="Q1353" s="63">
        <f t="shared" ref="Q1353:Q1366" si="584">P1353*M1353</f>
        <v>0</v>
      </c>
      <c r="R1353" s="64"/>
      <c r="S1353" s="67"/>
      <c r="T1353" s="39"/>
      <c r="U1353" s="106">
        <f>IF(EXACT(O1353,Y1353),M1353,M1353*(1-'Расчет ПРЕДЗАКАЗ'!$D$10))</f>
        <v>0</v>
      </c>
      <c r="V1353" s="106">
        <f t="shared" ref="V1353:V1366" si="585">P1353*U1353</f>
        <v>0</v>
      </c>
      <c r="W1353" s="106" t="e">
        <f>IF(EXACT(O1353,Y1353),M1353,M1353*(1-#REF!))</f>
        <v>#REF!</v>
      </c>
      <c r="X1353" s="106" t="e">
        <f t="shared" ref="X1353:X1366" si="586">P1353*W1353</f>
        <v>#REF!</v>
      </c>
      <c r="Y1353" s="107" t="s">
        <v>72</v>
      </c>
      <c r="Z1353" s="103">
        <f t="shared" si="582"/>
        <v>0</v>
      </c>
      <c r="AA1353" s="103">
        <f t="shared" si="583"/>
        <v>0</v>
      </c>
      <c r="AB1353" s="128" t="str">
        <f t="shared" ref="AB1353:AB1366" si="587">IF(U1353=0,"",L1353/U1353-1)</f>
        <v/>
      </c>
      <c r="AC1353" s="128" t="e">
        <f t="shared" ref="AC1353:AC1366" si="588">IF(W1353=0,"",L1353/W1353-1)</f>
        <v>#REF!</v>
      </c>
    </row>
    <row r="1354" spans="1:29" ht="50.1" customHeight="1">
      <c r="A1354" s="171"/>
      <c r="B1354" s="171"/>
      <c r="C1354" s="174"/>
      <c r="D1354" s="174"/>
      <c r="E1354" s="131"/>
      <c r="F1354" s="177"/>
      <c r="G1354" s="180"/>
      <c r="H1354" s="163"/>
      <c r="I1354" s="165"/>
      <c r="J1354" s="168"/>
      <c r="K1354" s="62"/>
      <c r="L1354" s="63"/>
      <c r="M1354" s="63"/>
      <c r="N1354" s="142"/>
      <c r="O1354" s="127"/>
      <c r="P1354" s="100"/>
      <c r="Q1354" s="63">
        <f t="shared" si="584"/>
        <v>0</v>
      </c>
      <c r="R1354" s="64"/>
      <c r="S1354" s="67"/>
      <c r="T1354" s="39"/>
      <c r="U1354" s="106">
        <f>IF(EXACT(O1354,Y1354),M1354,M1354*(1-'Расчет ПРЕДЗАКАЗ'!$D$10))</f>
        <v>0</v>
      </c>
      <c r="V1354" s="106">
        <f t="shared" si="585"/>
        <v>0</v>
      </c>
      <c r="W1354" s="106" t="e">
        <f>IF(EXACT(O1354,Y1354),M1354,M1354*(1-#REF!))</f>
        <v>#REF!</v>
      </c>
      <c r="X1354" s="106" t="e">
        <f t="shared" si="586"/>
        <v>#REF!</v>
      </c>
      <c r="Y1354" s="107" t="s">
        <v>72</v>
      </c>
      <c r="Z1354" s="103">
        <f t="shared" si="582"/>
        <v>0</v>
      </c>
      <c r="AA1354" s="103">
        <f t="shared" si="583"/>
        <v>0</v>
      </c>
      <c r="AB1354" s="128" t="str">
        <f t="shared" si="587"/>
        <v/>
      </c>
      <c r="AC1354" s="128" t="e">
        <f t="shared" si="588"/>
        <v>#REF!</v>
      </c>
    </row>
    <row r="1355" spans="1:29" ht="50.1" customHeight="1">
      <c r="A1355" s="171"/>
      <c r="B1355" s="171"/>
      <c r="C1355" s="174"/>
      <c r="D1355" s="174"/>
      <c r="E1355" s="131"/>
      <c r="F1355" s="177"/>
      <c r="G1355" s="180"/>
      <c r="H1355" s="163"/>
      <c r="I1355" s="165"/>
      <c r="J1355" s="168"/>
      <c r="K1355" s="62"/>
      <c r="L1355" s="63"/>
      <c r="M1355" s="63"/>
      <c r="N1355" s="142"/>
      <c r="O1355" s="127"/>
      <c r="P1355" s="100"/>
      <c r="Q1355" s="63">
        <f t="shared" si="584"/>
        <v>0</v>
      </c>
      <c r="R1355" s="64"/>
      <c r="S1355" s="67"/>
      <c r="T1355" s="39"/>
      <c r="U1355" s="106">
        <f>IF(EXACT(O1355,Y1355),M1355,M1355*(1-'Расчет ПРЕДЗАКАЗ'!$D$10))</f>
        <v>0</v>
      </c>
      <c r="V1355" s="106">
        <f t="shared" si="585"/>
        <v>0</v>
      </c>
      <c r="W1355" s="106" t="e">
        <f>IF(EXACT(O1355,Y1355),M1355,M1355*(1-#REF!))</f>
        <v>#REF!</v>
      </c>
      <c r="X1355" s="106" t="e">
        <f t="shared" si="586"/>
        <v>#REF!</v>
      </c>
      <c r="Y1355" s="107" t="s">
        <v>72</v>
      </c>
      <c r="Z1355" s="103">
        <f t="shared" si="582"/>
        <v>0</v>
      </c>
      <c r="AA1355" s="103">
        <f t="shared" si="583"/>
        <v>0</v>
      </c>
      <c r="AB1355" s="128" t="str">
        <f t="shared" si="587"/>
        <v/>
      </c>
      <c r="AC1355" s="128" t="e">
        <f t="shared" si="588"/>
        <v>#REF!</v>
      </c>
    </row>
    <row r="1356" spans="1:29" ht="50.1" customHeight="1">
      <c r="A1356" s="171"/>
      <c r="B1356" s="171"/>
      <c r="C1356" s="174"/>
      <c r="D1356" s="174"/>
      <c r="E1356" s="131"/>
      <c r="F1356" s="177"/>
      <c r="G1356" s="180"/>
      <c r="H1356" s="163"/>
      <c r="I1356" s="165"/>
      <c r="J1356" s="168"/>
      <c r="K1356" s="62"/>
      <c r="L1356" s="63"/>
      <c r="M1356" s="63"/>
      <c r="N1356" s="142"/>
      <c r="O1356" s="127"/>
      <c r="P1356" s="100"/>
      <c r="Q1356" s="63">
        <f t="shared" si="584"/>
        <v>0</v>
      </c>
      <c r="R1356" s="64"/>
      <c r="S1356" s="67"/>
      <c r="T1356" s="39"/>
      <c r="U1356" s="106">
        <f>IF(EXACT(O1356,Y1356),M1356,M1356*(1-'Расчет ПРЕДЗАКАЗ'!$D$10))</f>
        <v>0</v>
      </c>
      <c r="V1356" s="106">
        <f t="shared" si="585"/>
        <v>0</v>
      </c>
      <c r="W1356" s="106" t="e">
        <f>IF(EXACT(O1356,Y1356),M1356,M1356*(1-#REF!))</f>
        <v>#REF!</v>
      </c>
      <c r="X1356" s="106" t="e">
        <f t="shared" si="586"/>
        <v>#REF!</v>
      </c>
      <c r="Y1356" s="107" t="s">
        <v>72</v>
      </c>
      <c r="Z1356" s="103">
        <f t="shared" si="582"/>
        <v>0</v>
      </c>
      <c r="AA1356" s="103">
        <f t="shared" si="583"/>
        <v>0</v>
      </c>
      <c r="AB1356" s="128" t="str">
        <f t="shared" si="587"/>
        <v/>
      </c>
      <c r="AC1356" s="128" t="e">
        <f t="shared" si="588"/>
        <v>#REF!</v>
      </c>
    </row>
    <row r="1357" spans="1:29" ht="50.1" customHeight="1">
      <c r="A1357" s="171"/>
      <c r="B1357" s="171"/>
      <c r="C1357" s="174"/>
      <c r="D1357" s="174"/>
      <c r="E1357" s="131"/>
      <c r="F1357" s="177"/>
      <c r="G1357" s="180"/>
      <c r="H1357" s="163"/>
      <c r="I1357" s="165"/>
      <c r="J1357" s="168"/>
      <c r="K1357" s="62"/>
      <c r="L1357" s="63"/>
      <c r="M1357" s="63"/>
      <c r="N1357" s="142"/>
      <c r="O1357" s="127"/>
      <c r="P1357" s="100"/>
      <c r="Q1357" s="63">
        <f t="shared" si="584"/>
        <v>0</v>
      </c>
      <c r="R1357" s="64"/>
      <c r="S1357" s="67"/>
      <c r="T1357" s="39"/>
      <c r="U1357" s="106">
        <f>IF(EXACT(O1357,Y1357),M1357,M1357*(1-'Расчет ПРЕДЗАКАЗ'!$D$10))</f>
        <v>0</v>
      </c>
      <c r="V1357" s="106">
        <f t="shared" si="585"/>
        <v>0</v>
      </c>
      <c r="W1357" s="106" t="e">
        <f>IF(EXACT(O1357,Y1357),M1357,M1357*(1-#REF!))</f>
        <v>#REF!</v>
      </c>
      <c r="X1357" s="106" t="e">
        <f t="shared" si="586"/>
        <v>#REF!</v>
      </c>
      <c r="Y1357" s="107" t="s">
        <v>72</v>
      </c>
      <c r="Z1357" s="103">
        <f t="shared" si="582"/>
        <v>0</v>
      </c>
      <c r="AA1357" s="103">
        <f t="shared" si="583"/>
        <v>0</v>
      </c>
      <c r="AB1357" s="128" t="str">
        <f t="shared" si="587"/>
        <v/>
      </c>
      <c r="AC1357" s="128" t="e">
        <f t="shared" si="588"/>
        <v>#REF!</v>
      </c>
    </row>
    <row r="1358" spans="1:29" ht="50.1" customHeight="1">
      <c r="A1358" s="171"/>
      <c r="B1358" s="171"/>
      <c r="C1358" s="174"/>
      <c r="D1358" s="174"/>
      <c r="E1358" s="131"/>
      <c r="F1358" s="177"/>
      <c r="G1358" s="180"/>
      <c r="H1358" s="163"/>
      <c r="I1358" s="165"/>
      <c r="J1358" s="168"/>
      <c r="K1358" s="62"/>
      <c r="L1358" s="63"/>
      <c r="M1358" s="63"/>
      <c r="N1358" s="142"/>
      <c r="O1358" s="127"/>
      <c r="P1358" s="100"/>
      <c r="Q1358" s="63">
        <f t="shared" si="584"/>
        <v>0</v>
      </c>
      <c r="R1358" s="64"/>
      <c r="S1358" s="67"/>
      <c r="T1358" s="39"/>
      <c r="U1358" s="106">
        <f>IF(EXACT(O1358,Y1358),M1358,M1358*(1-'Расчет ПРЕДЗАКАЗ'!$D$10))</f>
        <v>0</v>
      </c>
      <c r="V1358" s="106">
        <f t="shared" si="585"/>
        <v>0</v>
      </c>
      <c r="W1358" s="106" t="e">
        <f>IF(EXACT(O1358,Y1358),M1358,M1358*(1-#REF!))</f>
        <v>#REF!</v>
      </c>
      <c r="X1358" s="106" t="e">
        <f t="shared" si="586"/>
        <v>#REF!</v>
      </c>
      <c r="Y1358" s="107" t="s">
        <v>72</v>
      </c>
      <c r="Z1358" s="103">
        <f t="shared" si="582"/>
        <v>0</v>
      </c>
      <c r="AA1358" s="103">
        <f t="shared" si="583"/>
        <v>0</v>
      </c>
      <c r="AB1358" s="128" t="str">
        <f t="shared" si="587"/>
        <v/>
      </c>
      <c r="AC1358" s="128" t="e">
        <f t="shared" si="588"/>
        <v>#REF!</v>
      </c>
    </row>
    <row r="1359" spans="1:29" ht="50.1" customHeight="1">
      <c r="A1359" s="171"/>
      <c r="B1359" s="171"/>
      <c r="C1359" s="174"/>
      <c r="D1359" s="174"/>
      <c r="E1359" s="131"/>
      <c r="F1359" s="177"/>
      <c r="G1359" s="180"/>
      <c r="H1359" s="163"/>
      <c r="I1359" s="165"/>
      <c r="J1359" s="168"/>
      <c r="K1359" s="62"/>
      <c r="L1359" s="63"/>
      <c r="M1359" s="63"/>
      <c r="N1359" s="142"/>
      <c r="O1359" s="127"/>
      <c r="P1359" s="100"/>
      <c r="Q1359" s="63">
        <f t="shared" si="584"/>
        <v>0</v>
      </c>
      <c r="R1359" s="64"/>
      <c r="S1359" s="67"/>
      <c r="T1359" s="39"/>
      <c r="U1359" s="106">
        <f>IF(EXACT(O1359,Y1359),M1359,M1359*(1-'Расчет ПРЕДЗАКАЗ'!$D$10))</f>
        <v>0</v>
      </c>
      <c r="V1359" s="106">
        <f t="shared" si="585"/>
        <v>0</v>
      </c>
      <c r="W1359" s="106" t="e">
        <f>IF(EXACT(O1359,Y1359),M1359,M1359*(1-#REF!))</f>
        <v>#REF!</v>
      </c>
      <c r="X1359" s="106" t="e">
        <f t="shared" si="586"/>
        <v>#REF!</v>
      </c>
      <c r="Y1359" s="107" t="s">
        <v>72</v>
      </c>
      <c r="Z1359" s="103">
        <f t="shared" si="582"/>
        <v>0</v>
      </c>
      <c r="AA1359" s="103">
        <f t="shared" si="583"/>
        <v>0</v>
      </c>
      <c r="AB1359" s="128" t="str">
        <f t="shared" si="587"/>
        <v/>
      </c>
      <c r="AC1359" s="128" t="e">
        <f t="shared" si="588"/>
        <v>#REF!</v>
      </c>
    </row>
    <row r="1360" spans="1:29" ht="50.1" customHeight="1">
      <c r="A1360" s="171"/>
      <c r="B1360" s="171"/>
      <c r="C1360" s="174"/>
      <c r="D1360" s="174"/>
      <c r="E1360" s="131"/>
      <c r="F1360" s="177"/>
      <c r="G1360" s="180"/>
      <c r="H1360" s="163"/>
      <c r="I1360" s="165"/>
      <c r="J1360" s="168"/>
      <c r="K1360" s="62"/>
      <c r="L1360" s="63"/>
      <c r="M1360" s="63"/>
      <c r="N1360" s="142"/>
      <c r="O1360" s="127"/>
      <c r="P1360" s="100"/>
      <c r="Q1360" s="63">
        <f t="shared" si="584"/>
        <v>0</v>
      </c>
      <c r="R1360" s="64"/>
      <c r="S1360" s="67"/>
      <c r="T1360" s="39"/>
      <c r="U1360" s="106">
        <f>IF(EXACT(O1360,Y1360),M1360,M1360*(1-'Расчет ПРЕДЗАКАЗ'!$D$10))</f>
        <v>0</v>
      </c>
      <c r="V1360" s="106">
        <f t="shared" si="585"/>
        <v>0</v>
      </c>
      <c r="W1360" s="106" t="e">
        <f>IF(EXACT(O1360,Y1360),M1360,M1360*(1-#REF!))</f>
        <v>#REF!</v>
      </c>
      <c r="X1360" s="106" t="e">
        <f t="shared" si="586"/>
        <v>#REF!</v>
      </c>
      <c r="Y1360" s="107" t="s">
        <v>72</v>
      </c>
      <c r="Z1360" s="103">
        <f t="shared" si="582"/>
        <v>0</v>
      </c>
      <c r="AA1360" s="103">
        <f t="shared" si="583"/>
        <v>0</v>
      </c>
      <c r="AB1360" s="128" t="str">
        <f t="shared" si="587"/>
        <v/>
      </c>
      <c r="AC1360" s="128" t="e">
        <f t="shared" si="588"/>
        <v>#REF!</v>
      </c>
    </row>
    <row r="1361" spans="1:29" ht="50.1" customHeight="1">
      <c r="A1361" s="171"/>
      <c r="B1361" s="171"/>
      <c r="C1361" s="174"/>
      <c r="D1361" s="174"/>
      <c r="E1361" s="131"/>
      <c r="F1361" s="177"/>
      <c r="G1361" s="180"/>
      <c r="H1361" s="163"/>
      <c r="I1361" s="165"/>
      <c r="J1361" s="168"/>
      <c r="K1361" s="62"/>
      <c r="L1361" s="63"/>
      <c r="M1361" s="63"/>
      <c r="N1361" s="143"/>
      <c r="O1361" s="127"/>
      <c r="P1361" s="100"/>
      <c r="Q1361" s="63">
        <f t="shared" si="584"/>
        <v>0</v>
      </c>
      <c r="R1361" s="65"/>
      <c r="S1361" s="67"/>
      <c r="T1361" s="40"/>
      <c r="U1361" s="106">
        <f>IF(EXACT(O1361,Y1361),M1361,M1361*(1-'Расчет ПРЕДЗАКАЗ'!$D$10))</f>
        <v>0</v>
      </c>
      <c r="V1361" s="106">
        <f t="shared" si="585"/>
        <v>0</v>
      </c>
      <c r="W1361" s="106" t="e">
        <f>IF(EXACT(O1361,Y1361),M1361,M1361*(1-#REF!))</f>
        <v>#REF!</v>
      </c>
      <c r="X1361" s="106" t="e">
        <f t="shared" si="586"/>
        <v>#REF!</v>
      </c>
      <c r="Y1361" s="107" t="s">
        <v>72</v>
      </c>
      <c r="Z1361" s="103">
        <f t="shared" si="582"/>
        <v>0</v>
      </c>
      <c r="AA1361" s="103">
        <f t="shared" si="583"/>
        <v>0</v>
      </c>
      <c r="AB1361" s="128" t="str">
        <f t="shared" si="587"/>
        <v/>
      </c>
      <c r="AC1361" s="128" t="e">
        <f t="shared" si="588"/>
        <v>#REF!</v>
      </c>
    </row>
    <row r="1362" spans="1:29" ht="50.1" customHeight="1">
      <c r="A1362" s="171"/>
      <c r="B1362" s="171"/>
      <c r="C1362" s="174"/>
      <c r="D1362" s="174"/>
      <c r="E1362" s="131"/>
      <c r="F1362" s="177"/>
      <c r="G1362" s="180"/>
      <c r="H1362" s="163"/>
      <c r="I1362" s="165"/>
      <c r="J1362" s="168"/>
      <c r="K1362" s="62"/>
      <c r="L1362" s="63"/>
      <c r="M1362" s="63"/>
      <c r="N1362" s="143"/>
      <c r="O1362" s="127"/>
      <c r="P1362" s="100"/>
      <c r="Q1362" s="63">
        <f t="shared" si="584"/>
        <v>0</v>
      </c>
      <c r="R1362" s="65"/>
      <c r="S1362" s="67"/>
      <c r="T1362" s="40"/>
      <c r="U1362" s="106">
        <f>IF(EXACT(O1362,Y1362),M1362,M1362*(1-'Расчет ПРЕДЗАКАЗ'!$D$10))</f>
        <v>0</v>
      </c>
      <c r="V1362" s="106">
        <f t="shared" si="585"/>
        <v>0</v>
      </c>
      <c r="W1362" s="106" t="e">
        <f>IF(EXACT(O1362,Y1362),M1362,M1362*(1-#REF!))</f>
        <v>#REF!</v>
      </c>
      <c r="X1362" s="106" t="e">
        <f t="shared" si="586"/>
        <v>#REF!</v>
      </c>
      <c r="Y1362" s="107" t="s">
        <v>72</v>
      </c>
      <c r="Z1362" s="103">
        <f t="shared" si="582"/>
        <v>0</v>
      </c>
      <c r="AA1362" s="103">
        <f t="shared" si="583"/>
        <v>0</v>
      </c>
      <c r="AB1362" s="128" t="str">
        <f t="shared" si="587"/>
        <v/>
      </c>
      <c r="AC1362" s="128" t="e">
        <f t="shared" si="588"/>
        <v>#REF!</v>
      </c>
    </row>
    <row r="1363" spans="1:29" ht="50.1" customHeight="1">
      <c r="A1363" s="171"/>
      <c r="B1363" s="171"/>
      <c r="C1363" s="174"/>
      <c r="D1363" s="174"/>
      <c r="E1363" s="131"/>
      <c r="F1363" s="177"/>
      <c r="G1363" s="180"/>
      <c r="H1363" s="163"/>
      <c r="I1363" s="165"/>
      <c r="J1363" s="168"/>
      <c r="K1363" s="62"/>
      <c r="L1363" s="63"/>
      <c r="M1363" s="63"/>
      <c r="N1363" s="65"/>
      <c r="O1363" s="127"/>
      <c r="P1363" s="100"/>
      <c r="Q1363" s="63">
        <f t="shared" si="584"/>
        <v>0</v>
      </c>
      <c r="R1363" s="65"/>
      <c r="S1363" s="67"/>
      <c r="T1363" s="40"/>
      <c r="U1363" s="106">
        <f>IF(EXACT(O1363,Y1363),M1363,M1363*(1-'Расчет ПРЕДЗАКАЗ'!$D$10))</f>
        <v>0</v>
      </c>
      <c r="V1363" s="106">
        <f t="shared" si="585"/>
        <v>0</v>
      </c>
      <c r="W1363" s="106" t="e">
        <f>IF(EXACT(O1363,Y1363),M1363,M1363*(1-#REF!))</f>
        <v>#REF!</v>
      </c>
      <c r="X1363" s="106" t="e">
        <f t="shared" si="586"/>
        <v>#REF!</v>
      </c>
      <c r="Y1363" s="107" t="s">
        <v>72</v>
      </c>
      <c r="Z1363" s="103">
        <f t="shared" si="582"/>
        <v>0</v>
      </c>
      <c r="AA1363" s="103">
        <f t="shared" si="583"/>
        <v>0</v>
      </c>
      <c r="AB1363" s="128" t="str">
        <f t="shared" si="587"/>
        <v/>
      </c>
      <c r="AC1363" s="128" t="e">
        <f t="shared" si="588"/>
        <v>#REF!</v>
      </c>
    </row>
    <row r="1364" spans="1:29" ht="50.1" customHeight="1">
      <c r="A1364" s="171"/>
      <c r="B1364" s="171"/>
      <c r="C1364" s="174"/>
      <c r="D1364" s="174"/>
      <c r="E1364" s="131"/>
      <c r="F1364" s="177"/>
      <c r="G1364" s="180"/>
      <c r="H1364" s="163"/>
      <c r="I1364" s="165"/>
      <c r="J1364" s="168"/>
      <c r="K1364" s="62"/>
      <c r="L1364" s="63"/>
      <c r="M1364" s="63"/>
      <c r="N1364" s="65"/>
      <c r="O1364" s="127"/>
      <c r="P1364" s="100"/>
      <c r="Q1364" s="63">
        <f t="shared" si="584"/>
        <v>0</v>
      </c>
      <c r="R1364" s="65"/>
      <c r="S1364" s="67"/>
      <c r="T1364" s="40"/>
      <c r="U1364" s="106">
        <f>IF(EXACT(O1364,Y1364),M1364,M1364*(1-'Расчет ПРЕДЗАКАЗ'!$D$10))</f>
        <v>0</v>
      </c>
      <c r="V1364" s="106">
        <f t="shared" si="585"/>
        <v>0</v>
      </c>
      <c r="W1364" s="106" t="e">
        <f>IF(EXACT(O1364,Y1364),M1364,M1364*(1-#REF!))</f>
        <v>#REF!</v>
      </c>
      <c r="X1364" s="106" t="e">
        <f t="shared" si="586"/>
        <v>#REF!</v>
      </c>
      <c r="Y1364" s="107" t="s">
        <v>72</v>
      </c>
      <c r="Z1364" s="103">
        <f t="shared" si="582"/>
        <v>0</v>
      </c>
      <c r="AA1364" s="103">
        <f t="shared" si="583"/>
        <v>0</v>
      </c>
      <c r="AB1364" s="128" t="str">
        <f t="shared" si="587"/>
        <v/>
      </c>
      <c r="AC1364" s="128" t="e">
        <f t="shared" si="588"/>
        <v>#REF!</v>
      </c>
    </row>
    <row r="1365" spans="1:29" ht="50.1" customHeight="1">
      <c r="A1365" s="171"/>
      <c r="B1365" s="171"/>
      <c r="C1365" s="174"/>
      <c r="D1365" s="174"/>
      <c r="E1365" s="131"/>
      <c r="F1365" s="177"/>
      <c r="G1365" s="180"/>
      <c r="H1365" s="163"/>
      <c r="I1365" s="165"/>
      <c r="J1365" s="168"/>
      <c r="K1365" s="62"/>
      <c r="L1365" s="63"/>
      <c r="M1365" s="63"/>
      <c r="N1365" s="65"/>
      <c r="O1365" s="127"/>
      <c r="P1365" s="100"/>
      <c r="Q1365" s="63">
        <f t="shared" si="584"/>
        <v>0</v>
      </c>
      <c r="R1365" s="65"/>
      <c r="S1365" s="67"/>
      <c r="T1365" s="40"/>
      <c r="U1365" s="106">
        <f>IF(EXACT(O1365,Y1365),M1365,M1365*(1-'Расчет ПРЕДЗАКАЗ'!$D$10))</f>
        <v>0</v>
      </c>
      <c r="V1365" s="106">
        <f t="shared" si="585"/>
        <v>0</v>
      </c>
      <c r="W1365" s="106" t="e">
        <f>IF(EXACT(O1365,Y1365),M1365,M1365*(1-#REF!))</f>
        <v>#REF!</v>
      </c>
      <c r="X1365" s="106" t="e">
        <f t="shared" si="586"/>
        <v>#REF!</v>
      </c>
      <c r="Y1365" s="107" t="s">
        <v>72</v>
      </c>
      <c r="Z1365" s="103">
        <f t="shared" si="582"/>
        <v>0</v>
      </c>
      <c r="AA1365" s="103">
        <f t="shared" si="583"/>
        <v>0</v>
      </c>
      <c r="AB1365" s="128" t="str">
        <f t="shared" si="587"/>
        <v/>
      </c>
      <c r="AC1365" s="128" t="e">
        <f t="shared" si="588"/>
        <v>#REF!</v>
      </c>
    </row>
    <row r="1366" spans="1:29" ht="50.1" customHeight="1">
      <c r="A1366" s="172"/>
      <c r="B1366" s="172"/>
      <c r="C1366" s="175"/>
      <c r="D1366" s="175"/>
      <c r="E1366" s="132"/>
      <c r="F1366" s="178"/>
      <c r="G1366" s="181"/>
      <c r="H1366" s="164"/>
      <c r="I1366" s="166"/>
      <c r="J1366" s="169"/>
      <c r="K1366" s="62"/>
      <c r="L1366" s="63"/>
      <c r="M1366" s="63"/>
      <c r="N1366" s="65"/>
      <c r="O1366" s="127"/>
      <c r="P1366" s="100"/>
      <c r="Q1366" s="63">
        <f t="shared" si="584"/>
        <v>0</v>
      </c>
      <c r="R1366" s="65"/>
      <c r="S1366" s="67"/>
      <c r="T1366" s="40"/>
      <c r="U1366" s="106">
        <f>IF(EXACT(O1366,Y1366),M1366,M1366*(1-'Расчет ПРЕДЗАКАЗ'!$D$10))</f>
        <v>0</v>
      </c>
      <c r="V1366" s="106">
        <f t="shared" si="585"/>
        <v>0</v>
      </c>
      <c r="W1366" s="106" t="e">
        <f>IF(EXACT(O1366,Y1366),M1366,M1366*(1-#REF!))</f>
        <v>#REF!</v>
      </c>
      <c r="X1366" s="106" t="e">
        <f t="shared" si="586"/>
        <v>#REF!</v>
      </c>
      <c r="Y1366" s="107" t="s">
        <v>72</v>
      </c>
      <c r="Z1366" s="103">
        <f t="shared" si="582"/>
        <v>0</v>
      </c>
      <c r="AA1366" s="103">
        <f t="shared" si="583"/>
        <v>0</v>
      </c>
      <c r="AB1366" s="128" t="str">
        <f t="shared" si="587"/>
        <v/>
      </c>
      <c r="AC1366" s="128" t="e">
        <f t="shared" si="588"/>
        <v>#REF!</v>
      </c>
    </row>
    <row r="1367" spans="1:29" ht="11.25" customHeight="1" thickBot="1"/>
    <row r="1368" spans="1:29" ht="50.1" customHeight="1">
      <c r="A1368" s="170">
        <v>316</v>
      </c>
      <c r="B1368" s="170" t="s">
        <v>2699</v>
      </c>
      <c r="C1368" s="173" t="s">
        <v>2700</v>
      </c>
      <c r="D1368" s="173" t="s">
        <v>77</v>
      </c>
      <c r="E1368" s="130"/>
      <c r="F1368" s="176" t="s">
        <v>2695</v>
      </c>
      <c r="G1368" s="179" t="s">
        <v>92</v>
      </c>
      <c r="H1368" s="162" t="s">
        <v>2696</v>
      </c>
      <c r="I1368" s="162" t="s">
        <v>2701</v>
      </c>
      <c r="J1368" s="167" t="s">
        <v>19</v>
      </c>
      <c r="K1368" s="62" t="s">
        <v>587</v>
      </c>
      <c r="L1368" s="63">
        <v>1680</v>
      </c>
      <c r="M1368" s="63">
        <v>1050</v>
      </c>
      <c r="N1368" s="142" t="s">
        <v>2702</v>
      </c>
      <c r="O1368" s="127"/>
      <c r="P1368" s="100"/>
      <c r="Q1368" s="63">
        <f>P1368*M1368</f>
        <v>0</v>
      </c>
      <c r="R1368" s="64"/>
      <c r="S1368" s="67">
        <v>1981</v>
      </c>
      <c r="T1368" s="39"/>
      <c r="U1368" s="106">
        <f>IF(EXACT(O1368,Y1368),M1368,M1368*(1-'Расчет ПРЕДЗАКАЗ'!$D$10))</f>
        <v>1029</v>
      </c>
      <c r="V1368" s="106">
        <f>P1368*U1368</f>
        <v>0</v>
      </c>
      <c r="W1368" s="106" t="e">
        <f>IF(EXACT(O1368,Y1368),M1368,M1368*(1-#REF!))</f>
        <v>#REF!</v>
      </c>
      <c r="X1368" s="123" t="e">
        <f>P1368*W1368</f>
        <v>#REF!</v>
      </c>
      <c r="Y1368" s="124" t="s">
        <v>72</v>
      </c>
      <c r="Z1368" s="103">
        <f t="shared" ref="Z1368:Z1382" si="589">IF(EXACT(O1368,Y1368),Q1368,0)</f>
        <v>0</v>
      </c>
      <c r="AA1368" s="103">
        <f t="shared" ref="AA1368:AA1382" si="590">IF(Z1368=0,Q1368,0)</f>
        <v>0</v>
      </c>
      <c r="AB1368" s="128">
        <f>IF(U1368=0,"",L1368/U1368-1)</f>
        <v>0.63265306122448983</v>
      </c>
      <c r="AC1368" s="128" t="e">
        <f>IF(W1368=0,"",L1368/W1368-1)</f>
        <v>#REF!</v>
      </c>
    </row>
    <row r="1369" spans="1:29" ht="50.1" customHeight="1">
      <c r="A1369" s="171"/>
      <c r="B1369" s="171"/>
      <c r="C1369" s="174"/>
      <c r="D1369" s="174"/>
      <c r="E1369" s="131"/>
      <c r="F1369" s="177"/>
      <c r="G1369" s="180"/>
      <c r="H1369" s="163"/>
      <c r="I1369" s="165"/>
      <c r="J1369" s="168"/>
      <c r="K1369" s="62"/>
      <c r="L1369" s="63"/>
      <c r="M1369" s="63"/>
      <c r="N1369" s="142"/>
      <c r="O1369" s="127"/>
      <c r="P1369" s="100"/>
      <c r="Q1369" s="63">
        <f t="shared" ref="Q1369:Q1382" si="591">P1369*M1369</f>
        <v>0</v>
      </c>
      <c r="R1369" s="64"/>
      <c r="S1369" s="67"/>
      <c r="T1369" s="39"/>
      <c r="U1369" s="106">
        <f>IF(EXACT(O1369,Y1369),M1369,M1369*(1-'Расчет ПРЕДЗАКАЗ'!$D$10))</f>
        <v>0</v>
      </c>
      <c r="V1369" s="106">
        <f t="shared" ref="V1369:V1382" si="592">P1369*U1369</f>
        <v>0</v>
      </c>
      <c r="W1369" s="106" t="e">
        <f>IF(EXACT(O1369,Y1369),M1369,M1369*(1-#REF!))</f>
        <v>#REF!</v>
      </c>
      <c r="X1369" s="106" t="e">
        <f t="shared" ref="X1369:X1382" si="593">P1369*W1369</f>
        <v>#REF!</v>
      </c>
      <c r="Y1369" s="107" t="s">
        <v>72</v>
      </c>
      <c r="Z1369" s="103">
        <f t="shared" si="589"/>
        <v>0</v>
      </c>
      <c r="AA1369" s="103">
        <f t="shared" si="590"/>
        <v>0</v>
      </c>
      <c r="AB1369" s="128" t="str">
        <f t="shared" ref="AB1369:AB1382" si="594">IF(U1369=0,"",L1369/U1369-1)</f>
        <v/>
      </c>
      <c r="AC1369" s="128" t="e">
        <f t="shared" ref="AC1369:AC1382" si="595">IF(W1369=0,"",L1369/W1369-1)</f>
        <v>#REF!</v>
      </c>
    </row>
    <row r="1370" spans="1:29" ht="50.1" customHeight="1">
      <c r="A1370" s="171"/>
      <c r="B1370" s="171"/>
      <c r="C1370" s="174"/>
      <c r="D1370" s="174"/>
      <c r="E1370" s="131"/>
      <c r="F1370" s="177"/>
      <c r="G1370" s="180"/>
      <c r="H1370" s="163"/>
      <c r="I1370" s="165"/>
      <c r="J1370" s="168"/>
      <c r="K1370" s="62"/>
      <c r="L1370" s="63"/>
      <c r="M1370" s="63"/>
      <c r="N1370" s="142"/>
      <c r="O1370" s="127"/>
      <c r="P1370" s="100"/>
      <c r="Q1370" s="63">
        <f t="shared" si="591"/>
        <v>0</v>
      </c>
      <c r="R1370" s="64"/>
      <c r="S1370" s="67"/>
      <c r="T1370" s="39"/>
      <c r="U1370" s="106">
        <f>IF(EXACT(O1370,Y1370),M1370,M1370*(1-'Расчет ПРЕДЗАКАЗ'!$D$10))</f>
        <v>0</v>
      </c>
      <c r="V1370" s="106">
        <f t="shared" si="592"/>
        <v>0</v>
      </c>
      <c r="W1370" s="106" t="e">
        <f>IF(EXACT(O1370,Y1370),M1370,M1370*(1-#REF!))</f>
        <v>#REF!</v>
      </c>
      <c r="X1370" s="106" t="e">
        <f t="shared" si="593"/>
        <v>#REF!</v>
      </c>
      <c r="Y1370" s="107" t="s">
        <v>72</v>
      </c>
      <c r="Z1370" s="103">
        <f t="shared" si="589"/>
        <v>0</v>
      </c>
      <c r="AA1370" s="103">
        <f t="shared" si="590"/>
        <v>0</v>
      </c>
      <c r="AB1370" s="128" t="str">
        <f t="shared" si="594"/>
        <v/>
      </c>
      <c r="AC1370" s="128" t="e">
        <f t="shared" si="595"/>
        <v>#REF!</v>
      </c>
    </row>
    <row r="1371" spans="1:29" ht="50.1" customHeight="1">
      <c r="A1371" s="171"/>
      <c r="B1371" s="171"/>
      <c r="C1371" s="174"/>
      <c r="D1371" s="174"/>
      <c r="E1371" s="131"/>
      <c r="F1371" s="177"/>
      <c r="G1371" s="180"/>
      <c r="H1371" s="163"/>
      <c r="I1371" s="165"/>
      <c r="J1371" s="168"/>
      <c r="K1371" s="62"/>
      <c r="L1371" s="63"/>
      <c r="M1371" s="63"/>
      <c r="N1371" s="142"/>
      <c r="O1371" s="127"/>
      <c r="P1371" s="100"/>
      <c r="Q1371" s="63">
        <f t="shared" si="591"/>
        <v>0</v>
      </c>
      <c r="R1371" s="64"/>
      <c r="S1371" s="67"/>
      <c r="T1371" s="39"/>
      <c r="U1371" s="106">
        <f>IF(EXACT(O1371,Y1371),M1371,M1371*(1-'Расчет ПРЕДЗАКАЗ'!$D$10))</f>
        <v>0</v>
      </c>
      <c r="V1371" s="106">
        <f t="shared" si="592"/>
        <v>0</v>
      </c>
      <c r="W1371" s="106" t="e">
        <f>IF(EXACT(O1371,Y1371),M1371,M1371*(1-#REF!))</f>
        <v>#REF!</v>
      </c>
      <c r="X1371" s="106" t="e">
        <f t="shared" si="593"/>
        <v>#REF!</v>
      </c>
      <c r="Y1371" s="107" t="s">
        <v>72</v>
      </c>
      <c r="Z1371" s="103">
        <f t="shared" si="589"/>
        <v>0</v>
      </c>
      <c r="AA1371" s="103">
        <f t="shared" si="590"/>
        <v>0</v>
      </c>
      <c r="AB1371" s="128" t="str">
        <f t="shared" si="594"/>
        <v/>
      </c>
      <c r="AC1371" s="128" t="e">
        <f t="shared" si="595"/>
        <v>#REF!</v>
      </c>
    </row>
    <row r="1372" spans="1:29" ht="50.1" customHeight="1">
      <c r="A1372" s="171"/>
      <c r="B1372" s="171"/>
      <c r="C1372" s="174"/>
      <c r="D1372" s="174"/>
      <c r="E1372" s="131"/>
      <c r="F1372" s="177"/>
      <c r="G1372" s="180"/>
      <c r="H1372" s="163"/>
      <c r="I1372" s="165"/>
      <c r="J1372" s="168"/>
      <c r="K1372" s="62"/>
      <c r="L1372" s="63"/>
      <c r="M1372" s="63"/>
      <c r="N1372" s="142"/>
      <c r="O1372" s="127"/>
      <c r="P1372" s="100"/>
      <c r="Q1372" s="63">
        <f t="shared" si="591"/>
        <v>0</v>
      </c>
      <c r="R1372" s="64"/>
      <c r="S1372" s="67"/>
      <c r="T1372" s="39"/>
      <c r="U1372" s="106">
        <f>IF(EXACT(O1372,Y1372),M1372,M1372*(1-'Расчет ПРЕДЗАКАЗ'!$D$10))</f>
        <v>0</v>
      </c>
      <c r="V1372" s="106">
        <f t="shared" si="592"/>
        <v>0</v>
      </c>
      <c r="W1372" s="106" t="e">
        <f>IF(EXACT(O1372,Y1372),M1372,M1372*(1-#REF!))</f>
        <v>#REF!</v>
      </c>
      <c r="X1372" s="106" t="e">
        <f t="shared" si="593"/>
        <v>#REF!</v>
      </c>
      <c r="Y1372" s="107" t="s">
        <v>72</v>
      </c>
      <c r="Z1372" s="103">
        <f t="shared" si="589"/>
        <v>0</v>
      </c>
      <c r="AA1372" s="103">
        <f t="shared" si="590"/>
        <v>0</v>
      </c>
      <c r="AB1372" s="128" t="str">
        <f t="shared" si="594"/>
        <v/>
      </c>
      <c r="AC1372" s="128" t="e">
        <f t="shared" si="595"/>
        <v>#REF!</v>
      </c>
    </row>
    <row r="1373" spans="1:29" ht="50.1" customHeight="1">
      <c r="A1373" s="171"/>
      <c r="B1373" s="171"/>
      <c r="C1373" s="174"/>
      <c r="D1373" s="174"/>
      <c r="E1373" s="131"/>
      <c r="F1373" s="177"/>
      <c r="G1373" s="180"/>
      <c r="H1373" s="163"/>
      <c r="I1373" s="165"/>
      <c r="J1373" s="168"/>
      <c r="K1373" s="62"/>
      <c r="L1373" s="63"/>
      <c r="M1373" s="63"/>
      <c r="N1373" s="142"/>
      <c r="O1373" s="127"/>
      <c r="P1373" s="100"/>
      <c r="Q1373" s="63">
        <f t="shared" si="591"/>
        <v>0</v>
      </c>
      <c r="R1373" s="64"/>
      <c r="S1373" s="67"/>
      <c r="T1373" s="39"/>
      <c r="U1373" s="106">
        <f>IF(EXACT(O1373,Y1373),M1373,M1373*(1-'Расчет ПРЕДЗАКАЗ'!$D$10))</f>
        <v>0</v>
      </c>
      <c r="V1373" s="106">
        <f t="shared" si="592"/>
        <v>0</v>
      </c>
      <c r="W1373" s="106" t="e">
        <f>IF(EXACT(O1373,Y1373),M1373,M1373*(1-#REF!))</f>
        <v>#REF!</v>
      </c>
      <c r="X1373" s="106" t="e">
        <f t="shared" si="593"/>
        <v>#REF!</v>
      </c>
      <c r="Y1373" s="107" t="s">
        <v>72</v>
      </c>
      <c r="Z1373" s="103">
        <f t="shared" si="589"/>
        <v>0</v>
      </c>
      <c r="AA1373" s="103">
        <f t="shared" si="590"/>
        <v>0</v>
      </c>
      <c r="AB1373" s="128" t="str">
        <f t="shared" si="594"/>
        <v/>
      </c>
      <c r="AC1373" s="128" t="e">
        <f t="shared" si="595"/>
        <v>#REF!</v>
      </c>
    </row>
    <row r="1374" spans="1:29" ht="50.1" customHeight="1">
      <c r="A1374" s="171"/>
      <c r="B1374" s="171"/>
      <c r="C1374" s="174"/>
      <c r="D1374" s="174"/>
      <c r="E1374" s="131"/>
      <c r="F1374" s="177"/>
      <c r="G1374" s="180"/>
      <c r="H1374" s="163"/>
      <c r="I1374" s="165"/>
      <c r="J1374" s="168"/>
      <c r="K1374" s="62"/>
      <c r="L1374" s="63"/>
      <c r="M1374" s="63"/>
      <c r="N1374" s="142"/>
      <c r="O1374" s="127"/>
      <c r="P1374" s="100"/>
      <c r="Q1374" s="63">
        <f t="shared" si="591"/>
        <v>0</v>
      </c>
      <c r="R1374" s="64"/>
      <c r="S1374" s="67"/>
      <c r="T1374" s="39"/>
      <c r="U1374" s="106">
        <f>IF(EXACT(O1374,Y1374),M1374,M1374*(1-'Расчет ПРЕДЗАКАЗ'!$D$10))</f>
        <v>0</v>
      </c>
      <c r="V1374" s="106">
        <f t="shared" si="592"/>
        <v>0</v>
      </c>
      <c r="W1374" s="106" t="e">
        <f>IF(EXACT(O1374,Y1374),M1374,M1374*(1-#REF!))</f>
        <v>#REF!</v>
      </c>
      <c r="X1374" s="106" t="e">
        <f t="shared" si="593"/>
        <v>#REF!</v>
      </c>
      <c r="Y1374" s="107" t="s">
        <v>72</v>
      </c>
      <c r="Z1374" s="103">
        <f t="shared" si="589"/>
        <v>0</v>
      </c>
      <c r="AA1374" s="103">
        <f t="shared" si="590"/>
        <v>0</v>
      </c>
      <c r="AB1374" s="128" t="str">
        <f t="shared" si="594"/>
        <v/>
      </c>
      <c r="AC1374" s="128" t="e">
        <f t="shared" si="595"/>
        <v>#REF!</v>
      </c>
    </row>
    <row r="1375" spans="1:29" ht="50.1" customHeight="1">
      <c r="A1375" s="171"/>
      <c r="B1375" s="171"/>
      <c r="C1375" s="174"/>
      <c r="D1375" s="174"/>
      <c r="E1375" s="131"/>
      <c r="F1375" s="177"/>
      <c r="G1375" s="180"/>
      <c r="H1375" s="163"/>
      <c r="I1375" s="165"/>
      <c r="J1375" s="168"/>
      <c r="K1375" s="62"/>
      <c r="L1375" s="63"/>
      <c r="M1375" s="63"/>
      <c r="N1375" s="142"/>
      <c r="O1375" s="127"/>
      <c r="P1375" s="100"/>
      <c r="Q1375" s="63">
        <f t="shared" si="591"/>
        <v>0</v>
      </c>
      <c r="R1375" s="64"/>
      <c r="S1375" s="67"/>
      <c r="T1375" s="39"/>
      <c r="U1375" s="106">
        <f>IF(EXACT(O1375,Y1375),M1375,M1375*(1-'Расчет ПРЕДЗАКАЗ'!$D$10))</f>
        <v>0</v>
      </c>
      <c r="V1375" s="106">
        <f t="shared" si="592"/>
        <v>0</v>
      </c>
      <c r="W1375" s="106" t="e">
        <f>IF(EXACT(O1375,Y1375),M1375,M1375*(1-#REF!))</f>
        <v>#REF!</v>
      </c>
      <c r="X1375" s="106" t="e">
        <f t="shared" si="593"/>
        <v>#REF!</v>
      </c>
      <c r="Y1375" s="107" t="s">
        <v>72</v>
      </c>
      <c r="Z1375" s="103">
        <f t="shared" si="589"/>
        <v>0</v>
      </c>
      <c r="AA1375" s="103">
        <f t="shared" si="590"/>
        <v>0</v>
      </c>
      <c r="AB1375" s="128" t="str">
        <f t="shared" si="594"/>
        <v/>
      </c>
      <c r="AC1375" s="128" t="e">
        <f t="shared" si="595"/>
        <v>#REF!</v>
      </c>
    </row>
    <row r="1376" spans="1:29" ht="50.1" customHeight="1">
      <c r="A1376" s="171"/>
      <c r="B1376" s="171"/>
      <c r="C1376" s="174"/>
      <c r="D1376" s="174"/>
      <c r="E1376" s="131"/>
      <c r="F1376" s="177"/>
      <c r="G1376" s="180"/>
      <c r="H1376" s="163"/>
      <c r="I1376" s="165"/>
      <c r="J1376" s="168"/>
      <c r="K1376" s="62"/>
      <c r="L1376" s="63"/>
      <c r="M1376" s="63"/>
      <c r="N1376" s="142"/>
      <c r="O1376" s="127"/>
      <c r="P1376" s="100"/>
      <c r="Q1376" s="63">
        <f t="shared" si="591"/>
        <v>0</v>
      </c>
      <c r="R1376" s="64"/>
      <c r="S1376" s="67"/>
      <c r="T1376" s="39"/>
      <c r="U1376" s="106">
        <f>IF(EXACT(O1376,Y1376),M1376,M1376*(1-'Расчет ПРЕДЗАКАЗ'!$D$10))</f>
        <v>0</v>
      </c>
      <c r="V1376" s="106">
        <f t="shared" si="592"/>
        <v>0</v>
      </c>
      <c r="W1376" s="106" t="e">
        <f>IF(EXACT(O1376,Y1376),M1376,M1376*(1-#REF!))</f>
        <v>#REF!</v>
      </c>
      <c r="X1376" s="106" t="e">
        <f t="shared" si="593"/>
        <v>#REF!</v>
      </c>
      <c r="Y1376" s="107" t="s">
        <v>72</v>
      </c>
      <c r="Z1376" s="103">
        <f t="shared" si="589"/>
        <v>0</v>
      </c>
      <c r="AA1376" s="103">
        <f t="shared" si="590"/>
        <v>0</v>
      </c>
      <c r="AB1376" s="128" t="str">
        <f t="shared" si="594"/>
        <v/>
      </c>
      <c r="AC1376" s="128" t="e">
        <f t="shared" si="595"/>
        <v>#REF!</v>
      </c>
    </row>
    <row r="1377" spans="1:29" ht="50.1" customHeight="1">
      <c r="A1377" s="171"/>
      <c r="B1377" s="171"/>
      <c r="C1377" s="174"/>
      <c r="D1377" s="174"/>
      <c r="E1377" s="131"/>
      <c r="F1377" s="177"/>
      <c r="G1377" s="180"/>
      <c r="H1377" s="163"/>
      <c r="I1377" s="165"/>
      <c r="J1377" s="168"/>
      <c r="K1377" s="62"/>
      <c r="L1377" s="63"/>
      <c r="M1377" s="63"/>
      <c r="N1377" s="143"/>
      <c r="O1377" s="127"/>
      <c r="P1377" s="100"/>
      <c r="Q1377" s="63">
        <f t="shared" si="591"/>
        <v>0</v>
      </c>
      <c r="R1377" s="65"/>
      <c r="S1377" s="67"/>
      <c r="T1377" s="40"/>
      <c r="U1377" s="106">
        <f>IF(EXACT(O1377,Y1377),M1377,M1377*(1-'Расчет ПРЕДЗАКАЗ'!$D$10))</f>
        <v>0</v>
      </c>
      <c r="V1377" s="106">
        <f t="shared" si="592"/>
        <v>0</v>
      </c>
      <c r="W1377" s="106" t="e">
        <f>IF(EXACT(O1377,Y1377),M1377,M1377*(1-#REF!))</f>
        <v>#REF!</v>
      </c>
      <c r="X1377" s="106" t="e">
        <f t="shared" si="593"/>
        <v>#REF!</v>
      </c>
      <c r="Y1377" s="107" t="s">
        <v>72</v>
      </c>
      <c r="Z1377" s="103">
        <f t="shared" si="589"/>
        <v>0</v>
      </c>
      <c r="AA1377" s="103">
        <f t="shared" si="590"/>
        <v>0</v>
      </c>
      <c r="AB1377" s="128" t="str">
        <f t="shared" si="594"/>
        <v/>
      </c>
      <c r="AC1377" s="128" t="e">
        <f t="shared" si="595"/>
        <v>#REF!</v>
      </c>
    </row>
    <row r="1378" spans="1:29" ht="50.1" customHeight="1">
      <c r="A1378" s="171"/>
      <c r="B1378" s="171"/>
      <c r="C1378" s="174"/>
      <c r="D1378" s="174"/>
      <c r="E1378" s="131"/>
      <c r="F1378" s="177"/>
      <c r="G1378" s="180"/>
      <c r="H1378" s="163"/>
      <c r="I1378" s="165"/>
      <c r="J1378" s="168"/>
      <c r="K1378" s="62"/>
      <c r="L1378" s="63"/>
      <c r="M1378" s="63"/>
      <c r="N1378" s="143"/>
      <c r="O1378" s="127"/>
      <c r="P1378" s="100"/>
      <c r="Q1378" s="63">
        <f t="shared" si="591"/>
        <v>0</v>
      </c>
      <c r="R1378" s="65"/>
      <c r="S1378" s="67"/>
      <c r="T1378" s="40"/>
      <c r="U1378" s="106">
        <f>IF(EXACT(O1378,Y1378),M1378,M1378*(1-'Расчет ПРЕДЗАКАЗ'!$D$10))</f>
        <v>0</v>
      </c>
      <c r="V1378" s="106">
        <f t="shared" si="592"/>
        <v>0</v>
      </c>
      <c r="W1378" s="106" t="e">
        <f>IF(EXACT(O1378,Y1378),M1378,M1378*(1-#REF!))</f>
        <v>#REF!</v>
      </c>
      <c r="X1378" s="106" t="e">
        <f t="shared" si="593"/>
        <v>#REF!</v>
      </c>
      <c r="Y1378" s="107" t="s">
        <v>72</v>
      </c>
      <c r="Z1378" s="103">
        <f t="shared" si="589"/>
        <v>0</v>
      </c>
      <c r="AA1378" s="103">
        <f t="shared" si="590"/>
        <v>0</v>
      </c>
      <c r="AB1378" s="128" t="str">
        <f t="shared" si="594"/>
        <v/>
      </c>
      <c r="AC1378" s="128" t="e">
        <f t="shared" si="595"/>
        <v>#REF!</v>
      </c>
    </row>
    <row r="1379" spans="1:29" ht="50.1" customHeight="1">
      <c r="A1379" s="171"/>
      <c r="B1379" s="171"/>
      <c r="C1379" s="174"/>
      <c r="D1379" s="174"/>
      <c r="E1379" s="131"/>
      <c r="F1379" s="177"/>
      <c r="G1379" s="180"/>
      <c r="H1379" s="163"/>
      <c r="I1379" s="165"/>
      <c r="J1379" s="168"/>
      <c r="K1379" s="62"/>
      <c r="L1379" s="63"/>
      <c r="M1379" s="63"/>
      <c r="N1379" s="65"/>
      <c r="O1379" s="127"/>
      <c r="P1379" s="100"/>
      <c r="Q1379" s="63">
        <f t="shared" si="591"/>
        <v>0</v>
      </c>
      <c r="R1379" s="65"/>
      <c r="S1379" s="67"/>
      <c r="T1379" s="40"/>
      <c r="U1379" s="106">
        <f>IF(EXACT(O1379,Y1379),M1379,M1379*(1-'Расчет ПРЕДЗАКАЗ'!$D$10))</f>
        <v>0</v>
      </c>
      <c r="V1379" s="106">
        <f t="shared" si="592"/>
        <v>0</v>
      </c>
      <c r="W1379" s="106" t="e">
        <f>IF(EXACT(O1379,Y1379),M1379,M1379*(1-#REF!))</f>
        <v>#REF!</v>
      </c>
      <c r="X1379" s="106" t="e">
        <f t="shared" si="593"/>
        <v>#REF!</v>
      </c>
      <c r="Y1379" s="107" t="s">
        <v>72</v>
      </c>
      <c r="Z1379" s="103">
        <f t="shared" si="589"/>
        <v>0</v>
      </c>
      <c r="AA1379" s="103">
        <f t="shared" si="590"/>
        <v>0</v>
      </c>
      <c r="AB1379" s="128" t="str">
        <f t="shared" si="594"/>
        <v/>
      </c>
      <c r="AC1379" s="128" t="e">
        <f t="shared" si="595"/>
        <v>#REF!</v>
      </c>
    </row>
    <row r="1380" spans="1:29" ht="50.1" customHeight="1">
      <c r="A1380" s="171"/>
      <c r="B1380" s="171"/>
      <c r="C1380" s="174"/>
      <c r="D1380" s="174"/>
      <c r="E1380" s="131"/>
      <c r="F1380" s="177"/>
      <c r="G1380" s="180"/>
      <c r="H1380" s="163"/>
      <c r="I1380" s="165"/>
      <c r="J1380" s="168"/>
      <c r="K1380" s="62"/>
      <c r="L1380" s="63"/>
      <c r="M1380" s="63"/>
      <c r="N1380" s="65"/>
      <c r="O1380" s="127"/>
      <c r="P1380" s="100"/>
      <c r="Q1380" s="63">
        <f t="shared" si="591"/>
        <v>0</v>
      </c>
      <c r="R1380" s="65"/>
      <c r="S1380" s="67"/>
      <c r="T1380" s="40"/>
      <c r="U1380" s="106">
        <f>IF(EXACT(O1380,Y1380),M1380,M1380*(1-'Расчет ПРЕДЗАКАЗ'!$D$10))</f>
        <v>0</v>
      </c>
      <c r="V1380" s="106">
        <f t="shared" si="592"/>
        <v>0</v>
      </c>
      <c r="W1380" s="106" t="e">
        <f>IF(EXACT(O1380,Y1380),M1380,M1380*(1-#REF!))</f>
        <v>#REF!</v>
      </c>
      <c r="X1380" s="106" t="e">
        <f t="shared" si="593"/>
        <v>#REF!</v>
      </c>
      <c r="Y1380" s="107" t="s">
        <v>72</v>
      </c>
      <c r="Z1380" s="103">
        <f t="shared" si="589"/>
        <v>0</v>
      </c>
      <c r="AA1380" s="103">
        <f t="shared" si="590"/>
        <v>0</v>
      </c>
      <c r="AB1380" s="128" t="str">
        <f t="shared" si="594"/>
        <v/>
      </c>
      <c r="AC1380" s="128" t="e">
        <f t="shared" si="595"/>
        <v>#REF!</v>
      </c>
    </row>
    <row r="1381" spans="1:29" ht="50.1" customHeight="1">
      <c r="A1381" s="171"/>
      <c r="B1381" s="171"/>
      <c r="C1381" s="174"/>
      <c r="D1381" s="174"/>
      <c r="E1381" s="131"/>
      <c r="F1381" s="177"/>
      <c r="G1381" s="180"/>
      <c r="H1381" s="163"/>
      <c r="I1381" s="165"/>
      <c r="J1381" s="168"/>
      <c r="K1381" s="62"/>
      <c r="L1381" s="63"/>
      <c r="M1381" s="63"/>
      <c r="N1381" s="65"/>
      <c r="O1381" s="127"/>
      <c r="P1381" s="100"/>
      <c r="Q1381" s="63">
        <f t="shared" si="591"/>
        <v>0</v>
      </c>
      <c r="R1381" s="65"/>
      <c r="S1381" s="67"/>
      <c r="T1381" s="40"/>
      <c r="U1381" s="106">
        <f>IF(EXACT(O1381,Y1381),M1381,M1381*(1-'Расчет ПРЕДЗАКАЗ'!$D$10))</f>
        <v>0</v>
      </c>
      <c r="V1381" s="106">
        <f t="shared" si="592"/>
        <v>0</v>
      </c>
      <c r="W1381" s="106" t="e">
        <f>IF(EXACT(O1381,Y1381),M1381,M1381*(1-#REF!))</f>
        <v>#REF!</v>
      </c>
      <c r="X1381" s="106" t="e">
        <f t="shared" si="593"/>
        <v>#REF!</v>
      </c>
      <c r="Y1381" s="107" t="s">
        <v>72</v>
      </c>
      <c r="Z1381" s="103">
        <f t="shared" si="589"/>
        <v>0</v>
      </c>
      <c r="AA1381" s="103">
        <f t="shared" si="590"/>
        <v>0</v>
      </c>
      <c r="AB1381" s="128" t="str">
        <f t="shared" si="594"/>
        <v/>
      </c>
      <c r="AC1381" s="128" t="e">
        <f t="shared" si="595"/>
        <v>#REF!</v>
      </c>
    </row>
    <row r="1382" spans="1:29" ht="50.1" customHeight="1">
      <c r="A1382" s="172"/>
      <c r="B1382" s="172"/>
      <c r="C1382" s="175"/>
      <c r="D1382" s="175"/>
      <c r="E1382" s="132"/>
      <c r="F1382" s="178"/>
      <c r="G1382" s="181"/>
      <c r="H1382" s="164"/>
      <c r="I1382" s="166"/>
      <c r="J1382" s="169"/>
      <c r="K1382" s="62"/>
      <c r="L1382" s="63"/>
      <c r="M1382" s="63"/>
      <c r="N1382" s="65"/>
      <c r="O1382" s="127"/>
      <c r="P1382" s="100"/>
      <c r="Q1382" s="63">
        <f t="shared" si="591"/>
        <v>0</v>
      </c>
      <c r="R1382" s="65"/>
      <c r="S1382" s="67"/>
      <c r="T1382" s="40"/>
      <c r="U1382" s="106">
        <f>IF(EXACT(O1382,Y1382),M1382,M1382*(1-'Расчет ПРЕДЗАКАЗ'!$D$10))</f>
        <v>0</v>
      </c>
      <c r="V1382" s="106">
        <f t="shared" si="592"/>
        <v>0</v>
      </c>
      <c r="W1382" s="106" t="e">
        <f>IF(EXACT(O1382,Y1382),M1382,M1382*(1-#REF!))</f>
        <v>#REF!</v>
      </c>
      <c r="X1382" s="106" t="e">
        <f t="shared" si="593"/>
        <v>#REF!</v>
      </c>
      <c r="Y1382" s="107" t="s">
        <v>72</v>
      </c>
      <c r="Z1382" s="103">
        <f t="shared" si="589"/>
        <v>0</v>
      </c>
      <c r="AA1382" s="103">
        <f t="shared" si="590"/>
        <v>0</v>
      </c>
      <c r="AB1382" s="128" t="str">
        <f t="shared" si="594"/>
        <v/>
      </c>
      <c r="AC1382" s="128" t="e">
        <f t="shared" si="595"/>
        <v>#REF!</v>
      </c>
    </row>
    <row r="1383" spans="1:29" ht="11.25" customHeight="1" thickBot="1"/>
    <row r="1384" spans="1:29" ht="50.1" customHeight="1">
      <c r="A1384" s="170">
        <v>317</v>
      </c>
      <c r="B1384" s="170" t="s">
        <v>2703</v>
      </c>
      <c r="C1384" s="173" t="s">
        <v>2704</v>
      </c>
      <c r="D1384" s="173" t="s">
        <v>77</v>
      </c>
      <c r="E1384" s="130"/>
      <c r="F1384" s="176" t="s">
        <v>1385</v>
      </c>
      <c r="G1384" s="179" t="s">
        <v>792</v>
      </c>
      <c r="H1384" s="162"/>
      <c r="I1384" s="162" t="s">
        <v>2705</v>
      </c>
      <c r="J1384" s="167" t="s">
        <v>19</v>
      </c>
      <c r="K1384" s="62" t="s">
        <v>587</v>
      </c>
      <c r="L1384" s="63">
        <v>2030</v>
      </c>
      <c r="M1384" s="63">
        <v>1264</v>
      </c>
      <c r="N1384" s="142" t="s">
        <v>2706</v>
      </c>
      <c r="O1384" s="127"/>
      <c r="P1384" s="100"/>
      <c r="Q1384" s="63">
        <f>P1384*M1384</f>
        <v>0</v>
      </c>
      <c r="R1384" s="64"/>
      <c r="S1384" s="67">
        <v>72</v>
      </c>
      <c r="T1384" s="39"/>
      <c r="U1384" s="106">
        <f>IF(EXACT(O1384,Y1384),M1384,M1384*(1-'Расчет ПРЕДЗАКАЗ'!$D$10))</f>
        <v>1238.72</v>
      </c>
      <c r="V1384" s="106">
        <f>P1384*U1384</f>
        <v>0</v>
      </c>
      <c r="W1384" s="106" t="e">
        <f>IF(EXACT(O1384,Y1384),M1384,M1384*(1-#REF!))</f>
        <v>#REF!</v>
      </c>
      <c r="X1384" s="123" t="e">
        <f>P1384*W1384</f>
        <v>#REF!</v>
      </c>
      <c r="Y1384" s="124" t="s">
        <v>72</v>
      </c>
      <c r="Z1384" s="103">
        <f t="shared" ref="Z1384:Z1398" si="596">IF(EXACT(O1384,Y1384),Q1384,0)</f>
        <v>0</v>
      </c>
      <c r="AA1384" s="103">
        <f t="shared" ref="AA1384:AA1398" si="597">IF(Z1384=0,Q1384,0)</f>
        <v>0</v>
      </c>
      <c r="AB1384" s="128">
        <f>IF(U1384=0,"",L1384/U1384-1)</f>
        <v>0.63878842676311032</v>
      </c>
      <c r="AC1384" s="128" t="e">
        <f>IF(W1384=0,"",L1384/W1384-1)</f>
        <v>#REF!</v>
      </c>
    </row>
    <row r="1385" spans="1:29" ht="50.1" customHeight="1">
      <c r="A1385" s="171"/>
      <c r="B1385" s="171"/>
      <c r="C1385" s="174"/>
      <c r="D1385" s="174"/>
      <c r="E1385" s="131"/>
      <c r="F1385" s="177"/>
      <c r="G1385" s="180"/>
      <c r="H1385" s="163"/>
      <c r="I1385" s="165"/>
      <c r="J1385" s="168"/>
      <c r="K1385" s="62"/>
      <c r="L1385" s="63"/>
      <c r="M1385" s="63"/>
      <c r="N1385" s="142"/>
      <c r="O1385" s="127"/>
      <c r="P1385" s="100"/>
      <c r="Q1385" s="63">
        <f t="shared" ref="Q1385:Q1398" si="598">P1385*M1385</f>
        <v>0</v>
      </c>
      <c r="R1385" s="64"/>
      <c r="S1385" s="67"/>
      <c r="T1385" s="39"/>
      <c r="U1385" s="106">
        <f>IF(EXACT(O1385,Y1385),M1385,M1385*(1-'Расчет ПРЕДЗАКАЗ'!$D$10))</f>
        <v>0</v>
      </c>
      <c r="V1385" s="106">
        <f t="shared" ref="V1385:V1398" si="599">P1385*U1385</f>
        <v>0</v>
      </c>
      <c r="W1385" s="106" t="e">
        <f>IF(EXACT(O1385,Y1385),M1385,M1385*(1-#REF!))</f>
        <v>#REF!</v>
      </c>
      <c r="X1385" s="106" t="e">
        <f t="shared" ref="X1385:X1398" si="600">P1385*W1385</f>
        <v>#REF!</v>
      </c>
      <c r="Y1385" s="107" t="s">
        <v>72</v>
      </c>
      <c r="Z1385" s="103">
        <f t="shared" si="596"/>
        <v>0</v>
      </c>
      <c r="AA1385" s="103">
        <f t="shared" si="597"/>
        <v>0</v>
      </c>
      <c r="AB1385" s="128" t="str">
        <f t="shared" ref="AB1385:AB1398" si="601">IF(U1385=0,"",L1385/U1385-1)</f>
        <v/>
      </c>
      <c r="AC1385" s="128" t="e">
        <f t="shared" ref="AC1385:AC1398" si="602">IF(W1385=0,"",L1385/W1385-1)</f>
        <v>#REF!</v>
      </c>
    </row>
    <row r="1386" spans="1:29" ht="50.1" customHeight="1">
      <c r="A1386" s="171"/>
      <c r="B1386" s="171"/>
      <c r="C1386" s="174"/>
      <c r="D1386" s="174"/>
      <c r="E1386" s="131"/>
      <c r="F1386" s="177"/>
      <c r="G1386" s="180"/>
      <c r="H1386" s="163"/>
      <c r="I1386" s="165"/>
      <c r="J1386" s="168"/>
      <c r="K1386" s="62"/>
      <c r="L1386" s="63"/>
      <c r="M1386" s="63"/>
      <c r="N1386" s="142"/>
      <c r="O1386" s="127"/>
      <c r="P1386" s="100"/>
      <c r="Q1386" s="63">
        <f t="shared" si="598"/>
        <v>0</v>
      </c>
      <c r="R1386" s="64"/>
      <c r="S1386" s="67"/>
      <c r="T1386" s="39"/>
      <c r="U1386" s="106">
        <f>IF(EXACT(O1386,Y1386),M1386,M1386*(1-'Расчет ПРЕДЗАКАЗ'!$D$10))</f>
        <v>0</v>
      </c>
      <c r="V1386" s="106">
        <f t="shared" si="599"/>
        <v>0</v>
      </c>
      <c r="W1386" s="106" t="e">
        <f>IF(EXACT(O1386,Y1386),M1386,M1386*(1-#REF!))</f>
        <v>#REF!</v>
      </c>
      <c r="X1386" s="106" t="e">
        <f t="shared" si="600"/>
        <v>#REF!</v>
      </c>
      <c r="Y1386" s="107" t="s">
        <v>72</v>
      </c>
      <c r="Z1386" s="103">
        <f t="shared" si="596"/>
        <v>0</v>
      </c>
      <c r="AA1386" s="103">
        <f t="shared" si="597"/>
        <v>0</v>
      </c>
      <c r="AB1386" s="128" t="str">
        <f t="shared" si="601"/>
        <v/>
      </c>
      <c r="AC1386" s="128" t="e">
        <f t="shared" si="602"/>
        <v>#REF!</v>
      </c>
    </row>
    <row r="1387" spans="1:29" ht="50.1" customHeight="1">
      <c r="A1387" s="171"/>
      <c r="B1387" s="171"/>
      <c r="C1387" s="174"/>
      <c r="D1387" s="174"/>
      <c r="E1387" s="131"/>
      <c r="F1387" s="177"/>
      <c r="G1387" s="180"/>
      <c r="H1387" s="163"/>
      <c r="I1387" s="165"/>
      <c r="J1387" s="168"/>
      <c r="K1387" s="62"/>
      <c r="L1387" s="63"/>
      <c r="M1387" s="63"/>
      <c r="N1387" s="142"/>
      <c r="O1387" s="127"/>
      <c r="P1387" s="100"/>
      <c r="Q1387" s="63">
        <f t="shared" si="598"/>
        <v>0</v>
      </c>
      <c r="R1387" s="64"/>
      <c r="S1387" s="67"/>
      <c r="T1387" s="39"/>
      <c r="U1387" s="106">
        <f>IF(EXACT(O1387,Y1387),M1387,M1387*(1-'Расчет ПРЕДЗАКАЗ'!$D$10))</f>
        <v>0</v>
      </c>
      <c r="V1387" s="106">
        <f t="shared" si="599"/>
        <v>0</v>
      </c>
      <c r="W1387" s="106" t="e">
        <f>IF(EXACT(O1387,Y1387),M1387,M1387*(1-#REF!))</f>
        <v>#REF!</v>
      </c>
      <c r="X1387" s="106" t="e">
        <f t="shared" si="600"/>
        <v>#REF!</v>
      </c>
      <c r="Y1387" s="107" t="s">
        <v>72</v>
      </c>
      <c r="Z1387" s="103">
        <f t="shared" si="596"/>
        <v>0</v>
      </c>
      <c r="AA1387" s="103">
        <f t="shared" si="597"/>
        <v>0</v>
      </c>
      <c r="AB1387" s="128" t="str">
        <f t="shared" si="601"/>
        <v/>
      </c>
      <c r="AC1387" s="128" t="e">
        <f t="shared" si="602"/>
        <v>#REF!</v>
      </c>
    </row>
    <row r="1388" spans="1:29" ht="50.1" customHeight="1">
      <c r="A1388" s="171"/>
      <c r="B1388" s="171"/>
      <c r="C1388" s="174"/>
      <c r="D1388" s="174"/>
      <c r="E1388" s="131"/>
      <c r="F1388" s="177"/>
      <c r="G1388" s="180"/>
      <c r="H1388" s="163"/>
      <c r="I1388" s="165"/>
      <c r="J1388" s="168"/>
      <c r="K1388" s="62"/>
      <c r="L1388" s="63"/>
      <c r="M1388" s="63"/>
      <c r="N1388" s="142"/>
      <c r="O1388" s="127"/>
      <c r="P1388" s="100"/>
      <c r="Q1388" s="63">
        <f t="shared" si="598"/>
        <v>0</v>
      </c>
      <c r="R1388" s="64"/>
      <c r="S1388" s="67"/>
      <c r="T1388" s="39"/>
      <c r="U1388" s="106">
        <f>IF(EXACT(O1388,Y1388),M1388,M1388*(1-'Расчет ПРЕДЗАКАЗ'!$D$10))</f>
        <v>0</v>
      </c>
      <c r="V1388" s="106">
        <f t="shared" si="599"/>
        <v>0</v>
      </c>
      <c r="W1388" s="106" t="e">
        <f>IF(EXACT(O1388,Y1388),M1388,M1388*(1-#REF!))</f>
        <v>#REF!</v>
      </c>
      <c r="X1388" s="106" t="e">
        <f t="shared" si="600"/>
        <v>#REF!</v>
      </c>
      <c r="Y1388" s="107" t="s">
        <v>72</v>
      </c>
      <c r="Z1388" s="103">
        <f t="shared" si="596"/>
        <v>0</v>
      </c>
      <c r="AA1388" s="103">
        <f t="shared" si="597"/>
        <v>0</v>
      </c>
      <c r="AB1388" s="128" t="str">
        <f t="shared" si="601"/>
        <v/>
      </c>
      <c r="AC1388" s="128" t="e">
        <f t="shared" si="602"/>
        <v>#REF!</v>
      </c>
    </row>
    <row r="1389" spans="1:29" ht="50.1" customHeight="1">
      <c r="A1389" s="171"/>
      <c r="B1389" s="171"/>
      <c r="C1389" s="174"/>
      <c r="D1389" s="174"/>
      <c r="E1389" s="131"/>
      <c r="F1389" s="177"/>
      <c r="G1389" s="180"/>
      <c r="H1389" s="163"/>
      <c r="I1389" s="165"/>
      <c r="J1389" s="168"/>
      <c r="K1389" s="62"/>
      <c r="L1389" s="63"/>
      <c r="M1389" s="63"/>
      <c r="N1389" s="142"/>
      <c r="O1389" s="127"/>
      <c r="P1389" s="100"/>
      <c r="Q1389" s="63">
        <f t="shared" si="598"/>
        <v>0</v>
      </c>
      <c r="R1389" s="64"/>
      <c r="S1389" s="67"/>
      <c r="T1389" s="39"/>
      <c r="U1389" s="106">
        <f>IF(EXACT(O1389,Y1389),M1389,M1389*(1-'Расчет ПРЕДЗАКАЗ'!$D$10))</f>
        <v>0</v>
      </c>
      <c r="V1389" s="106">
        <f t="shared" si="599"/>
        <v>0</v>
      </c>
      <c r="W1389" s="106" t="e">
        <f>IF(EXACT(O1389,Y1389),M1389,M1389*(1-#REF!))</f>
        <v>#REF!</v>
      </c>
      <c r="X1389" s="106" t="e">
        <f t="shared" si="600"/>
        <v>#REF!</v>
      </c>
      <c r="Y1389" s="107" t="s">
        <v>72</v>
      </c>
      <c r="Z1389" s="103">
        <f t="shared" si="596"/>
        <v>0</v>
      </c>
      <c r="AA1389" s="103">
        <f t="shared" si="597"/>
        <v>0</v>
      </c>
      <c r="AB1389" s="128" t="str">
        <f t="shared" si="601"/>
        <v/>
      </c>
      <c r="AC1389" s="128" t="e">
        <f t="shared" si="602"/>
        <v>#REF!</v>
      </c>
    </row>
    <row r="1390" spans="1:29" ht="50.1" customHeight="1">
      <c r="A1390" s="171"/>
      <c r="B1390" s="171"/>
      <c r="C1390" s="174"/>
      <c r="D1390" s="174"/>
      <c r="E1390" s="131"/>
      <c r="F1390" s="177"/>
      <c r="G1390" s="180"/>
      <c r="H1390" s="163"/>
      <c r="I1390" s="165"/>
      <c r="J1390" s="168"/>
      <c r="K1390" s="62"/>
      <c r="L1390" s="63"/>
      <c r="M1390" s="63"/>
      <c r="N1390" s="142"/>
      <c r="O1390" s="127"/>
      <c r="P1390" s="100"/>
      <c r="Q1390" s="63">
        <f t="shared" si="598"/>
        <v>0</v>
      </c>
      <c r="R1390" s="64"/>
      <c r="S1390" s="67"/>
      <c r="T1390" s="39"/>
      <c r="U1390" s="106">
        <f>IF(EXACT(O1390,Y1390),M1390,M1390*(1-'Расчет ПРЕДЗАКАЗ'!$D$10))</f>
        <v>0</v>
      </c>
      <c r="V1390" s="106">
        <f t="shared" si="599"/>
        <v>0</v>
      </c>
      <c r="W1390" s="106" t="e">
        <f>IF(EXACT(O1390,Y1390),M1390,M1390*(1-#REF!))</f>
        <v>#REF!</v>
      </c>
      <c r="X1390" s="106" t="e">
        <f t="shared" si="600"/>
        <v>#REF!</v>
      </c>
      <c r="Y1390" s="107" t="s">
        <v>72</v>
      </c>
      <c r="Z1390" s="103">
        <f t="shared" si="596"/>
        <v>0</v>
      </c>
      <c r="AA1390" s="103">
        <f t="shared" si="597"/>
        <v>0</v>
      </c>
      <c r="AB1390" s="128" t="str">
        <f t="shared" si="601"/>
        <v/>
      </c>
      <c r="AC1390" s="128" t="e">
        <f t="shared" si="602"/>
        <v>#REF!</v>
      </c>
    </row>
    <row r="1391" spans="1:29" ht="50.1" customHeight="1">
      <c r="A1391" s="171"/>
      <c r="B1391" s="171"/>
      <c r="C1391" s="174"/>
      <c r="D1391" s="174"/>
      <c r="E1391" s="131"/>
      <c r="F1391" s="177"/>
      <c r="G1391" s="180"/>
      <c r="H1391" s="163"/>
      <c r="I1391" s="165"/>
      <c r="J1391" s="168"/>
      <c r="K1391" s="62"/>
      <c r="L1391" s="63"/>
      <c r="M1391" s="63"/>
      <c r="N1391" s="142"/>
      <c r="O1391" s="127"/>
      <c r="P1391" s="100"/>
      <c r="Q1391" s="63">
        <f t="shared" si="598"/>
        <v>0</v>
      </c>
      <c r="R1391" s="64"/>
      <c r="S1391" s="67"/>
      <c r="T1391" s="39"/>
      <c r="U1391" s="106">
        <f>IF(EXACT(O1391,Y1391),M1391,M1391*(1-'Расчет ПРЕДЗАКАЗ'!$D$10))</f>
        <v>0</v>
      </c>
      <c r="V1391" s="106">
        <f t="shared" si="599"/>
        <v>0</v>
      </c>
      <c r="W1391" s="106" t="e">
        <f>IF(EXACT(O1391,Y1391),M1391,M1391*(1-#REF!))</f>
        <v>#REF!</v>
      </c>
      <c r="X1391" s="106" t="e">
        <f t="shared" si="600"/>
        <v>#REF!</v>
      </c>
      <c r="Y1391" s="107" t="s">
        <v>72</v>
      </c>
      <c r="Z1391" s="103">
        <f t="shared" si="596"/>
        <v>0</v>
      </c>
      <c r="AA1391" s="103">
        <f t="shared" si="597"/>
        <v>0</v>
      </c>
      <c r="AB1391" s="128" t="str">
        <f t="shared" si="601"/>
        <v/>
      </c>
      <c r="AC1391" s="128" t="e">
        <f t="shared" si="602"/>
        <v>#REF!</v>
      </c>
    </row>
    <row r="1392" spans="1:29" ht="50.1" customHeight="1">
      <c r="A1392" s="171"/>
      <c r="B1392" s="171"/>
      <c r="C1392" s="174"/>
      <c r="D1392" s="174"/>
      <c r="E1392" s="131"/>
      <c r="F1392" s="177"/>
      <c r="G1392" s="180"/>
      <c r="H1392" s="163"/>
      <c r="I1392" s="165"/>
      <c r="J1392" s="168"/>
      <c r="K1392" s="62"/>
      <c r="L1392" s="63"/>
      <c r="M1392" s="63"/>
      <c r="N1392" s="142"/>
      <c r="O1392" s="127"/>
      <c r="P1392" s="100"/>
      <c r="Q1392" s="63">
        <f t="shared" si="598"/>
        <v>0</v>
      </c>
      <c r="R1392" s="64"/>
      <c r="S1392" s="67"/>
      <c r="T1392" s="39"/>
      <c r="U1392" s="106">
        <f>IF(EXACT(O1392,Y1392),M1392,M1392*(1-'Расчет ПРЕДЗАКАЗ'!$D$10))</f>
        <v>0</v>
      </c>
      <c r="V1392" s="106">
        <f t="shared" si="599"/>
        <v>0</v>
      </c>
      <c r="W1392" s="106" t="e">
        <f>IF(EXACT(O1392,Y1392),M1392,M1392*(1-#REF!))</f>
        <v>#REF!</v>
      </c>
      <c r="X1392" s="106" t="e">
        <f t="shared" si="600"/>
        <v>#REF!</v>
      </c>
      <c r="Y1392" s="107" t="s">
        <v>72</v>
      </c>
      <c r="Z1392" s="103">
        <f t="shared" si="596"/>
        <v>0</v>
      </c>
      <c r="AA1392" s="103">
        <f t="shared" si="597"/>
        <v>0</v>
      </c>
      <c r="AB1392" s="128" t="str">
        <f t="shared" si="601"/>
        <v/>
      </c>
      <c r="AC1392" s="128" t="e">
        <f t="shared" si="602"/>
        <v>#REF!</v>
      </c>
    </row>
    <row r="1393" spans="1:29" ht="50.1" customHeight="1">
      <c r="A1393" s="171"/>
      <c r="B1393" s="171"/>
      <c r="C1393" s="174"/>
      <c r="D1393" s="174"/>
      <c r="E1393" s="131"/>
      <c r="F1393" s="177"/>
      <c r="G1393" s="180"/>
      <c r="H1393" s="163"/>
      <c r="I1393" s="165"/>
      <c r="J1393" s="168"/>
      <c r="K1393" s="62"/>
      <c r="L1393" s="63"/>
      <c r="M1393" s="63"/>
      <c r="N1393" s="143"/>
      <c r="O1393" s="127"/>
      <c r="P1393" s="100"/>
      <c r="Q1393" s="63">
        <f t="shared" si="598"/>
        <v>0</v>
      </c>
      <c r="R1393" s="65"/>
      <c r="S1393" s="67"/>
      <c r="T1393" s="40"/>
      <c r="U1393" s="106">
        <f>IF(EXACT(O1393,Y1393),M1393,M1393*(1-'Расчет ПРЕДЗАКАЗ'!$D$10))</f>
        <v>0</v>
      </c>
      <c r="V1393" s="106">
        <f t="shared" si="599"/>
        <v>0</v>
      </c>
      <c r="W1393" s="106" t="e">
        <f>IF(EXACT(O1393,Y1393),M1393,M1393*(1-#REF!))</f>
        <v>#REF!</v>
      </c>
      <c r="X1393" s="106" t="e">
        <f t="shared" si="600"/>
        <v>#REF!</v>
      </c>
      <c r="Y1393" s="107" t="s">
        <v>72</v>
      </c>
      <c r="Z1393" s="103">
        <f t="shared" si="596"/>
        <v>0</v>
      </c>
      <c r="AA1393" s="103">
        <f t="shared" si="597"/>
        <v>0</v>
      </c>
      <c r="AB1393" s="128" t="str">
        <f t="shared" si="601"/>
        <v/>
      </c>
      <c r="AC1393" s="128" t="e">
        <f t="shared" si="602"/>
        <v>#REF!</v>
      </c>
    </row>
    <row r="1394" spans="1:29" ht="50.1" customHeight="1">
      <c r="A1394" s="171"/>
      <c r="B1394" s="171"/>
      <c r="C1394" s="174"/>
      <c r="D1394" s="174"/>
      <c r="E1394" s="131"/>
      <c r="F1394" s="177"/>
      <c r="G1394" s="180"/>
      <c r="H1394" s="163"/>
      <c r="I1394" s="165"/>
      <c r="J1394" s="168"/>
      <c r="K1394" s="62"/>
      <c r="L1394" s="63"/>
      <c r="M1394" s="63"/>
      <c r="N1394" s="143"/>
      <c r="O1394" s="127"/>
      <c r="P1394" s="100"/>
      <c r="Q1394" s="63">
        <f t="shared" si="598"/>
        <v>0</v>
      </c>
      <c r="R1394" s="65"/>
      <c r="S1394" s="67"/>
      <c r="T1394" s="40"/>
      <c r="U1394" s="106">
        <f>IF(EXACT(O1394,Y1394),M1394,M1394*(1-'Расчет ПРЕДЗАКАЗ'!$D$10))</f>
        <v>0</v>
      </c>
      <c r="V1394" s="106">
        <f t="shared" si="599"/>
        <v>0</v>
      </c>
      <c r="W1394" s="106" t="e">
        <f>IF(EXACT(O1394,Y1394),M1394,M1394*(1-#REF!))</f>
        <v>#REF!</v>
      </c>
      <c r="X1394" s="106" t="e">
        <f t="shared" si="600"/>
        <v>#REF!</v>
      </c>
      <c r="Y1394" s="107" t="s">
        <v>72</v>
      </c>
      <c r="Z1394" s="103">
        <f t="shared" si="596"/>
        <v>0</v>
      </c>
      <c r="AA1394" s="103">
        <f t="shared" si="597"/>
        <v>0</v>
      </c>
      <c r="AB1394" s="128" t="str">
        <f t="shared" si="601"/>
        <v/>
      </c>
      <c r="AC1394" s="128" t="e">
        <f t="shared" si="602"/>
        <v>#REF!</v>
      </c>
    </row>
    <row r="1395" spans="1:29" ht="50.1" customHeight="1">
      <c r="A1395" s="171"/>
      <c r="B1395" s="171"/>
      <c r="C1395" s="174"/>
      <c r="D1395" s="174"/>
      <c r="E1395" s="131"/>
      <c r="F1395" s="177"/>
      <c r="G1395" s="180"/>
      <c r="H1395" s="163"/>
      <c r="I1395" s="165"/>
      <c r="J1395" s="168"/>
      <c r="K1395" s="62"/>
      <c r="L1395" s="63"/>
      <c r="M1395" s="63"/>
      <c r="N1395" s="65"/>
      <c r="O1395" s="127"/>
      <c r="P1395" s="100"/>
      <c r="Q1395" s="63">
        <f t="shared" si="598"/>
        <v>0</v>
      </c>
      <c r="R1395" s="65"/>
      <c r="S1395" s="67"/>
      <c r="T1395" s="40"/>
      <c r="U1395" s="106">
        <f>IF(EXACT(O1395,Y1395),M1395,M1395*(1-'Расчет ПРЕДЗАКАЗ'!$D$10))</f>
        <v>0</v>
      </c>
      <c r="V1395" s="106">
        <f t="shared" si="599"/>
        <v>0</v>
      </c>
      <c r="W1395" s="106" t="e">
        <f>IF(EXACT(O1395,Y1395),M1395,M1395*(1-#REF!))</f>
        <v>#REF!</v>
      </c>
      <c r="X1395" s="106" t="e">
        <f t="shared" si="600"/>
        <v>#REF!</v>
      </c>
      <c r="Y1395" s="107" t="s">
        <v>72</v>
      </c>
      <c r="Z1395" s="103">
        <f t="shared" si="596"/>
        <v>0</v>
      </c>
      <c r="AA1395" s="103">
        <f t="shared" si="597"/>
        <v>0</v>
      </c>
      <c r="AB1395" s="128" t="str">
        <f t="shared" si="601"/>
        <v/>
      </c>
      <c r="AC1395" s="128" t="e">
        <f t="shared" si="602"/>
        <v>#REF!</v>
      </c>
    </row>
    <row r="1396" spans="1:29" ht="50.1" customHeight="1">
      <c r="A1396" s="171"/>
      <c r="B1396" s="171"/>
      <c r="C1396" s="174"/>
      <c r="D1396" s="174"/>
      <c r="E1396" s="131"/>
      <c r="F1396" s="177"/>
      <c r="G1396" s="180"/>
      <c r="H1396" s="163"/>
      <c r="I1396" s="165"/>
      <c r="J1396" s="168"/>
      <c r="K1396" s="62"/>
      <c r="L1396" s="63"/>
      <c r="M1396" s="63"/>
      <c r="N1396" s="65"/>
      <c r="O1396" s="127"/>
      <c r="P1396" s="100"/>
      <c r="Q1396" s="63">
        <f t="shared" si="598"/>
        <v>0</v>
      </c>
      <c r="R1396" s="65"/>
      <c r="S1396" s="67"/>
      <c r="T1396" s="40"/>
      <c r="U1396" s="106">
        <f>IF(EXACT(O1396,Y1396),M1396,M1396*(1-'Расчет ПРЕДЗАКАЗ'!$D$10))</f>
        <v>0</v>
      </c>
      <c r="V1396" s="106">
        <f t="shared" si="599"/>
        <v>0</v>
      </c>
      <c r="W1396" s="106" t="e">
        <f>IF(EXACT(O1396,Y1396),M1396,M1396*(1-#REF!))</f>
        <v>#REF!</v>
      </c>
      <c r="X1396" s="106" t="e">
        <f t="shared" si="600"/>
        <v>#REF!</v>
      </c>
      <c r="Y1396" s="107" t="s">
        <v>72</v>
      </c>
      <c r="Z1396" s="103">
        <f t="shared" si="596"/>
        <v>0</v>
      </c>
      <c r="AA1396" s="103">
        <f t="shared" si="597"/>
        <v>0</v>
      </c>
      <c r="AB1396" s="128" t="str">
        <f t="shared" si="601"/>
        <v/>
      </c>
      <c r="AC1396" s="128" t="e">
        <f t="shared" si="602"/>
        <v>#REF!</v>
      </c>
    </row>
    <row r="1397" spans="1:29" ht="50.1" customHeight="1">
      <c r="A1397" s="171"/>
      <c r="B1397" s="171"/>
      <c r="C1397" s="174"/>
      <c r="D1397" s="174"/>
      <c r="E1397" s="131"/>
      <c r="F1397" s="177"/>
      <c r="G1397" s="180"/>
      <c r="H1397" s="163"/>
      <c r="I1397" s="165"/>
      <c r="J1397" s="168"/>
      <c r="K1397" s="62"/>
      <c r="L1397" s="63"/>
      <c r="M1397" s="63"/>
      <c r="N1397" s="65"/>
      <c r="O1397" s="127"/>
      <c r="P1397" s="100"/>
      <c r="Q1397" s="63">
        <f t="shared" si="598"/>
        <v>0</v>
      </c>
      <c r="R1397" s="65"/>
      <c r="S1397" s="67"/>
      <c r="T1397" s="40"/>
      <c r="U1397" s="106">
        <f>IF(EXACT(O1397,Y1397),M1397,M1397*(1-'Расчет ПРЕДЗАКАЗ'!$D$10))</f>
        <v>0</v>
      </c>
      <c r="V1397" s="106">
        <f t="shared" si="599"/>
        <v>0</v>
      </c>
      <c r="W1397" s="106" t="e">
        <f>IF(EXACT(O1397,Y1397),M1397,M1397*(1-#REF!))</f>
        <v>#REF!</v>
      </c>
      <c r="X1397" s="106" t="e">
        <f t="shared" si="600"/>
        <v>#REF!</v>
      </c>
      <c r="Y1397" s="107" t="s">
        <v>72</v>
      </c>
      <c r="Z1397" s="103">
        <f t="shared" si="596"/>
        <v>0</v>
      </c>
      <c r="AA1397" s="103">
        <f t="shared" si="597"/>
        <v>0</v>
      </c>
      <c r="AB1397" s="128" t="str">
        <f t="shared" si="601"/>
        <v/>
      </c>
      <c r="AC1397" s="128" t="e">
        <f t="shared" si="602"/>
        <v>#REF!</v>
      </c>
    </row>
    <row r="1398" spans="1:29" ht="50.1" customHeight="1">
      <c r="A1398" s="172"/>
      <c r="B1398" s="172"/>
      <c r="C1398" s="175"/>
      <c r="D1398" s="175"/>
      <c r="E1398" s="132"/>
      <c r="F1398" s="178"/>
      <c r="G1398" s="181"/>
      <c r="H1398" s="164"/>
      <c r="I1398" s="166"/>
      <c r="J1398" s="169"/>
      <c r="K1398" s="62"/>
      <c r="L1398" s="63"/>
      <c r="M1398" s="63"/>
      <c r="N1398" s="65"/>
      <c r="O1398" s="127"/>
      <c r="P1398" s="100"/>
      <c r="Q1398" s="63">
        <f t="shared" si="598"/>
        <v>0</v>
      </c>
      <c r="R1398" s="65"/>
      <c r="S1398" s="67"/>
      <c r="T1398" s="40"/>
      <c r="U1398" s="106">
        <f>IF(EXACT(O1398,Y1398),M1398,M1398*(1-'Расчет ПРЕДЗАКАЗ'!$D$10))</f>
        <v>0</v>
      </c>
      <c r="V1398" s="106">
        <f t="shared" si="599"/>
        <v>0</v>
      </c>
      <c r="W1398" s="106" t="e">
        <f>IF(EXACT(O1398,Y1398),M1398,M1398*(1-#REF!))</f>
        <v>#REF!</v>
      </c>
      <c r="X1398" s="106" t="e">
        <f t="shared" si="600"/>
        <v>#REF!</v>
      </c>
      <c r="Y1398" s="107" t="s">
        <v>72</v>
      </c>
      <c r="Z1398" s="103">
        <f t="shared" si="596"/>
        <v>0</v>
      </c>
      <c r="AA1398" s="103">
        <f t="shared" si="597"/>
        <v>0</v>
      </c>
      <c r="AB1398" s="128" t="str">
        <f t="shared" si="601"/>
        <v/>
      </c>
      <c r="AC1398" s="128" t="e">
        <f t="shared" si="602"/>
        <v>#REF!</v>
      </c>
    </row>
    <row r="1399" spans="1:29" ht="11.25" customHeight="1" thickBot="1"/>
    <row r="1400" spans="1:29" ht="50.1" customHeight="1">
      <c r="A1400" s="170">
        <v>318</v>
      </c>
      <c r="B1400" s="170" t="s">
        <v>2703</v>
      </c>
      <c r="C1400" s="173" t="s">
        <v>2707</v>
      </c>
      <c r="D1400" s="173" t="s">
        <v>77</v>
      </c>
      <c r="E1400" s="130"/>
      <c r="F1400" s="176" t="s">
        <v>1385</v>
      </c>
      <c r="G1400" s="179" t="s">
        <v>792</v>
      </c>
      <c r="H1400" s="162" t="s">
        <v>2708</v>
      </c>
      <c r="I1400" s="162" t="s">
        <v>2705</v>
      </c>
      <c r="J1400" s="167" t="s">
        <v>19</v>
      </c>
      <c r="K1400" s="62" t="s">
        <v>587</v>
      </c>
      <c r="L1400" s="63">
        <v>1830</v>
      </c>
      <c r="M1400" s="63">
        <v>1145</v>
      </c>
      <c r="N1400" s="142" t="s">
        <v>2709</v>
      </c>
      <c r="O1400" s="127"/>
      <c r="P1400" s="100"/>
      <c r="Q1400" s="63">
        <f>P1400*M1400</f>
        <v>0</v>
      </c>
      <c r="R1400" s="64"/>
      <c r="S1400" s="67">
        <v>2</v>
      </c>
      <c r="T1400" s="39"/>
      <c r="U1400" s="106">
        <f>IF(EXACT(O1400,Y1400),M1400,M1400*(1-'Расчет ПРЕДЗАКАЗ'!$D$10))</f>
        <v>1122.0999999999999</v>
      </c>
      <c r="V1400" s="106">
        <f>P1400*U1400</f>
        <v>0</v>
      </c>
      <c r="W1400" s="106" t="e">
        <f>IF(EXACT(O1400,Y1400),M1400,M1400*(1-#REF!))</f>
        <v>#REF!</v>
      </c>
      <c r="X1400" s="123" t="e">
        <f>P1400*W1400</f>
        <v>#REF!</v>
      </c>
      <c r="Y1400" s="124" t="s">
        <v>72</v>
      </c>
      <c r="Z1400" s="103">
        <f t="shared" ref="Z1400:Z1414" si="603">IF(EXACT(O1400,Y1400),Q1400,0)</f>
        <v>0</v>
      </c>
      <c r="AA1400" s="103">
        <f t="shared" ref="AA1400:AA1414" si="604">IF(Z1400=0,Q1400,0)</f>
        <v>0</v>
      </c>
      <c r="AB1400" s="128">
        <f>IF(U1400=0,"",L1400/U1400-1)</f>
        <v>0.63087068888690867</v>
      </c>
      <c r="AC1400" s="128" t="e">
        <f>IF(W1400=0,"",L1400/W1400-1)</f>
        <v>#REF!</v>
      </c>
    </row>
    <row r="1401" spans="1:29" ht="50.1" customHeight="1">
      <c r="A1401" s="171"/>
      <c r="B1401" s="171"/>
      <c r="C1401" s="174"/>
      <c r="D1401" s="174"/>
      <c r="E1401" s="131"/>
      <c r="F1401" s="177"/>
      <c r="G1401" s="180"/>
      <c r="H1401" s="163"/>
      <c r="I1401" s="165"/>
      <c r="J1401" s="168"/>
      <c r="K1401" s="62"/>
      <c r="L1401" s="63"/>
      <c r="M1401" s="63"/>
      <c r="N1401" s="142"/>
      <c r="O1401" s="127"/>
      <c r="P1401" s="100"/>
      <c r="Q1401" s="63">
        <f t="shared" ref="Q1401:Q1414" si="605">P1401*M1401</f>
        <v>0</v>
      </c>
      <c r="R1401" s="64"/>
      <c r="S1401" s="67"/>
      <c r="T1401" s="39"/>
      <c r="U1401" s="106">
        <f>IF(EXACT(O1401,Y1401),M1401,M1401*(1-'Расчет ПРЕДЗАКАЗ'!$D$10))</f>
        <v>0</v>
      </c>
      <c r="V1401" s="106">
        <f t="shared" ref="V1401:V1414" si="606">P1401*U1401</f>
        <v>0</v>
      </c>
      <c r="W1401" s="106" t="e">
        <f>IF(EXACT(O1401,Y1401),M1401,M1401*(1-#REF!))</f>
        <v>#REF!</v>
      </c>
      <c r="X1401" s="106" t="e">
        <f t="shared" ref="X1401:X1414" si="607">P1401*W1401</f>
        <v>#REF!</v>
      </c>
      <c r="Y1401" s="107" t="s">
        <v>72</v>
      </c>
      <c r="Z1401" s="103">
        <f t="shared" si="603"/>
        <v>0</v>
      </c>
      <c r="AA1401" s="103">
        <f t="shared" si="604"/>
        <v>0</v>
      </c>
      <c r="AB1401" s="128" t="str">
        <f t="shared" ref="AB1401:AB1414" si="608">IF(U1401=0,"",L1401/U1401-1)</f>
        <v/>
      </c>
      <c r="AC1401" s="128" t="e">
        <f t="shared" ref="AC1401:AC1414" si="609">IF(W1401=0,"",L1401/W1401-1)</f>
        <v>#REF!</v>
      </c>
    </row>
    <row r="1402" spans="1:29" ht="50.1" customHeight="1">
      <c r="A1402" s="171"/>
      <c r="B1402" s="171"/>
      <c r="C1402" s="174"/>
      <c r="D1402" s="174"/>
      <c r="E1402" s="131"/>
      <c r="F1402" s="177"/>
      <c r="G1402" s="180"/>
      <c r="H1402" s="163"/>
      <c r="I1402" s="165"/>
      <c r="J1402" s="168"/>
      <c r="K1402" s="62"/>
      <c r="L1402" s="63"/>
      <c r="M1402" s="63"/>
      <c r="N1402" s="142"/>
      <c r="O1402" s="127"/>
      <c r="P1402" s="100"/>
      <c r="Q1402" s="63">
        <f t="shared" si="605"/>
        <v>0</v>
      </c>
      <c r="R1402" s="64"/>
      <c r="S1402" s="67"/>
      <c r="T1402" s="39"/>
      <c r="U1402" s="106">
        <f>IF(EXACT(O1402,Y1402),M1402,M1402*(1-'Расчет ПРЕДЗАКАЗ'!$D$10))</f>
        <v>0</v>
      </c>
      <c r="V1402" s="106">
        <f t="shared" si="606"/>
        <v>0</v>
      </c>
      <c r="W1402" s="106" t="e">
        <f>IF(EXACT(O1402,Y1402),M1402,M1402*(1-#REF!))</f>
        <v>#REF!</v>
      </c>
      <c r="X1402" s="106" t="e">
        <f t="shared" si="607"/>
        <v>#REF!</v>
      </c>
      <c r="Y1402" s="107" t="s">
        <v>72</v>
      </c>
      <c r="Z1402" s="103">
        <f t="shared" si="603"/>
        <v>0</v>
      </c>
      <c r="AA1402" s="103">
        <f t="shared" si="604"/>
        <v>0</v>
      </c>
      <c r="AB1402" s="128" t="str">
        <f t="shared" si="608"/>
        <v/>
      </c>
      <c r="AC1402" s="128" t="e">
        <f t="shared" si="609"/>
        <v>#REF!</v>
      </c>
    </row>
    <row r="1403" spans="1:29" ht="50.1" customHeight="1">
      <c r="A1403" s="171"/>
      <c r="B1403" s="171"/>
      <c r="C1403" s="174"/>
      <c r="D1403" s="174"/>
      <c r="E1403" s="131"/>
      <c r="F1403" s="177"/>
      <c r="G1403" s="180"/>
      <c r="H1403" s="163"/>
      <c r="I1403" s="165"/>
      <c r="J1403" s="168"/>
      <c r="K1403" s="62"/>
      <c r="L1403" s="63"/>
      <c r="M1403" s="63"/>
      <c r="N1403" s="142"/>
      <c r="O1403" s="127"/>
      <c r="P1403" s="100"/>
      <c r="Q1403" s="63">
        <f t="shared" si="605"/>
        <v>0</v>
      </c>
      <c r="R1403" s="64"/>
      <c r="S1403" s="67"/>
      <c r="T1403" s="39"/>
      <c r="U1403" s="106">
        <f>IF(EXACT(O1403,Y1403),M1403,M1403*(1-'Расчет ПРЕДЗАКАЗ'!$D$10))</f>
        <v>0</v>
      </c>
      <c r="V1403" s="106">
        <f t="shared" si="606"/>
        <v>0</v>
      </c>
      <c r="W1403" s="106" t="e">
        <f>IF(EXACT(O1403,Y1403),M1403,M1403*(1-#REF!))</f>
        <v>#REF!</v>
      </c>
      <c r="X1403" s="106" t="e">
        <f t="shared" si="607"/>
        <v>#REF!</v>
      </c>
      <c r="Y1403" s="107" t="s">
        <v>72</v>
      </c>
      <c r="Z1403" s="103">
        <f t="shared" si="603"/>
        <v>0</v>
      </c>
      <c r="AA1403" s="103">
        <f t="shared" si="604"/>
        <v>0</v>
      </c>
      <c r="AB1403" s="128" t="str">
        <f t="shared" si="608"/>
        <v/>
      </c>
      <c r="AC1403" s="128" t="e">
        <f t="shared" si="609"/>
        <v>#REF!</v>
      </c>
    </row>
    <row r="1404" spans="1:29" ht="50.1" customHeight="1">
      <c r="A1404" s="171"/>
      <c r="B1404" s="171"/>
      <c r="C1404" s="174"/>
      <c r="D1404" s="174"/>
      <c r="E1404" s="131"/>
      <c r="F1404" s="177"/>
      <c r="G1404" s="180"/>
      <c r="H1404" s="163"/>
      <c r="I1404" s="165"/>
      <c r="J1404" s="168"/>
      <c r="K1404" s="62"/>
      <c r="L1404" s="63"/>
      <c r="M1404" s="63"/>
      <c r="N1404" s="142"/>
      <c r="O1404" s="127"/>
      <c r="P1404" s="100"/>
      <c r="Q1404" s="63">
        <f t="shared" si="605"/>
        <v>0</v>
      </c>
      <c r="R1404" s="64"/>
      <c r="S1404" s="67"/>
      <c r="T1404" s="39"/>
      <c r="U1404" s="106">
        <f>IF(EXACT(O1404,Y1404),M1404,M1404*(1-'Расчет ПРЕДЗАКАЗ'!$D$10))</f>
        <v>0</v>
      </c>
      <c r="V1404" s="106">
        <f t="shared" si="606"/>
        <v>0</v>
      </c>
      <c r="W1404" s="106" t="e">
        <f>IF(EXACT(O1404,Y1404),M1404,M1404*(1-#REF!))</f>
        <v>#REF!</v>
      </c>
      <c r="X1404" s="106" t="e">
        <f t="shared" si="607"/>
        <v>#REF!</v>
      </c>
      <c r="Y1404" s="107" t="s">
        <v>72</v>
      </c>
      <c r="Z1404" s="103">
        <f t="shared" si="603"/>
        <v>0</v>
      </c>
      <c r="AA1404" s="103">
        <f t="shared" si="604"/>
        <v>0</v>
      </c>
      <c r="AB1404" s="128" t="str">
        <f t="shared" si="608"/>
        <v/>
      </c>
      <c r="AC1404" s="128" t="e">
        <f t="shared" si="609"/>
        <v>#REF!</v>
      </c>
    </row>
    <row r="1405" spans="1:29" ht="50.1" customHeight="1">
      <c r="A1405" s="171"/>
      <c r="B1405" s="171"/>
      <c r="C1405" s="174"/>
      <c r="D1405" s="174"/>
      <c r="E1405" s="131"/>
      <c r="F1405" s="177"/>
      <c r="G1405" s="180"/>
      <c r="H1405" s="163"/>
      <c r="I1405" s="165"/>
      <c r="J1405" s="168"/>
      <c r="K1405" s="62"/>
      <c r="L1405" s="63"/>
      <c r="M1405" s="63"/>
      <c r="N1405" s="142"/>
      <c r="O1405" s="127"/>
      <c r="P1405" s="100"/>
      <c r="Q1405" s="63">
        <f t="shared" si="605"/>
        <v>0</v>
      </c>
      <c r="R1405" s="64"/>
      <c r="S1405" s="67"/>
      <c r="T1405" s="39"/>
      <c r="U1405" s="106">
        <f>IF(EXACT(O1405,Y1405),M1405,M1405*(1-'Расчет ПРЕДЗАКАЗ'!$D$10))</f>
        <v>0</v>
      </c>
      <c r="V1405" s="106">
        <f t="shared" si="606"/>
        <v>0</v>
      </c>
      <c r="W1405" s="106" t="e">
        <f>IF(EXACT(O1405,Y1405),M1405,M1405*(1-#REF!))</f>
        <v>#REF!</v>
      </c>
      <c r="X1405" s="106" t="e">
        <f t="shared" si="607"/>
        <v>#REF!</v>
      </c>
      <c r="Y1405" s="107" t="s">
        <v>72</v>
      </c>
      <c r="Z1405" s="103">
        <f t="shared" si="603"/>
        <v>0</v>
      </c>
      <c r="AA1405" s="103">
        <f t="shared" si="604"/>
        <v>0</v>
      </c>
      <c r="AB1405" s="128" t="str">
        <f t="shared" si="608"/>
        <v/>
      </c>
      <c r="AC1405" s="128" t="e">
        <f t="shared" si="609"/>
        <v>#REF!</v>
      </c>
    </row>
    <row r="1406" spans="1:29" ht="50.1" customHeight="1">
      <c r="A1406" s="171"/>
      <c r="B1406" s="171"/>
      <c r="C1406" s="174"/>
      <c r="D1406" s="174"/>
      <c r="E1406" s="131"/>
      <c r="F1406" s="177"/>
      <c r="G1406" s="180"/>
      <c r="H1406" s="163"/>
      <c r="I1406" s="165"/>
      <c r="J1406" s="168"/>
      <c r="K1406" s="62"/>
      <c r="L1406" s="63"/>
      <c r="M1406" s="63"/>
      <c r="N1406" s="142"/>
      <c r="O1406" s="127"/>
      <c r="P1406" s="100"/>
      <c r="Q1406" s="63">
        <f t="shared" si="605"/>
        <v>0</v>
      </c>
      <c r="R1406" s="64"/>
      <c r="S1406" s="67"/>
      <c r="T1406" s="39"/>
      <c r="U1406" s="106">
        <f>IF(EXACT(O1406,Y1406),M1406,M1406*(1-'Расчет ПРЕДЗАКАЗ'!$D$10))</f>
        <v>0</v>
      </c>
      <c r="V1406" s="106">
        <f t="shared" si="606"/>
        <v>0</v>
      </c>
      <c r="W1406" s="106" t="e">
        <f>IF(EXACT(O1406,Y1406),M1406,M1406*(1-#REF!))</f>
        <v>#REF!</v>
      </c>
      <c r="X1406" s="106" t="e">
        <f t="shared" si="607"/>
        <v>#REF!</v>
      </c>
      <c r="Y1406" s="107" t="s">
        <v>72</v>
      </c>
      <c r="Z1406" s="103">
        <f t="shared" si="603"/>
        <v>0</v>
      </c>
      <c r="AA1406" s="103">
        <f t="shared" si="604"/>
        <v>0</v>
      </c>
      <c r="AB1406" s="128" t="str">
        <f t="shared" si="608"/>
        <v/>
      </c>
      <c r="AC1406" s="128" t="e">
        <f t="shared" si="609"/>
        <v>#REF!</v>
      </c>
    </row>
    <row r="1407" spans="1:29" ht="50.1" customHeight="1">
      <c r="A1407" s="171"/>
      <c r="B1407" s="171"/>
      <c r="C1407" s="174"/>
      <c r="D1407" s="174"/>
      <c r="E1407" s="131"/>
      <c r="F1407" s="177"/>
      <c r="G1407" s="180"/>
      <c r="H1407" s="163"/>
      <c r="I1407" s="165"/>
      <c r="J1407" s="168"/>
      <c r="K1407" s="62"/>
      <c r="L1407" s="63"/>
      <c r="M1407" s="63"/>
      <c r="N1407" s="142"/>
      <c r="O1407" s="127"/>
      <c r="P1407" s="100"/>
      <c r="Q1407" s="63">
        <f t="shared" si="605"/>
        <v>0</v>
      </c>
      <c r="R1407" s="64"/>
      <c r="S1407" s="67"/>
      <c r="T1407" s="39"/>
      <c r="U1407" s="106">
        <f>IF(EXACT(O1407,Y1407),M1407,M1407*(1-'Расчет ПРЕДЗАКАЗ'!$D$10))</f>
        <v>0</v>
      </c>
      <c r="V1407" s="106">
        <f t="shared" si="606"/>
        <v>0</v>
      </c>
      <c r="W1407" s="106" t="e">
        <f>IF(EXACT(O1407,Y1407),M1407,M1407*(1-#REF!))</f>
        <v>#REF!</v>
      </c>
      <c r="X1407" s="106" t="e">
        <f t="shared" si="607"/>
        <v>#REF!</v>
      </c>
      <c r="Y1407" s="107" t="s">
        <v>72</v>
      </c>
      <c r="Z1407" s="103">
        <f t="shared" si="603"/>
        <v>0</v>
      </c>
      <c r="AA1407" s="103">
        <f t="shared" si="604"/>
        <v>0</v>
      </c>
      <c r="AB1407" s="128" t="str">
        <f t="shared" si="608"/>
        <v/>
      </c>
      <c r="AC1407" s="128" t="e">
        <f t="shared" si="609"/>
        <v>#REF!</v>
      </c>
    </row>
    <row r="1408" spans="1:29" ht="50.1" customHeight="1">
      <c r="A1408" s="171"/>
      <c r="B1408" s="171"/>
      <c r="C1408" s="174"/>
      <c r="D1408" s="174"/>
      <c r="E1408" s="131"/>
      <c r="F1408" s="177"/>
      <c r="G1408" s="180"/>
      <c r="H1408" s="163"/>
      <c r="I1408" s="165"/>
      <c r="J1408" s="168"/>
      <c r="K1408" s="62"/>
      <c r="L1408" s="63"/>
      <c r="M1408" s="63"/>
      <c r="N1408" s="142"/>
      <c r="O1408" s="127"/>
      <c r="P1408" s="100"/>
      <c r="Q1408" s="63">
        <f t="shared" si="605"/>
        <v>0</v>
      </c>
      <c r="R1408" s="64"/>
      <c r="S1408" s="67"/>
      <c r="T1408" s="39"/>
      <c r="U1408" s="106">
        <f>IF(EXACT(O1408,Y1408),M1408,M1408*(1-'Расчет ПРЕДЗАКАЗ'!$D$10))</f>
        <v>0</v>
      </c>
      <c r="V1408" s="106">
        <f t="shared" si="606"/>
        <v>0</v>
      </c>
      <c r="W1408" s="106" t="e">
        <f>IF(EXACT(O1408,Y1408),M1408,M1408*(1-#REF!))</f>
        <v>#REF!</v>
      </c>
      <c r="X1408" s="106" t="e">
        <f t="shared" si="607"/>
        <v>#REF!</v>
      </c>
      <c r="Y1408" s="107" t="s">
        <v>72</v>
      </c>
      <c r="Z1408" s="103">
        <f t="shared" si="603"/>
        <v>0</v>
      </c>
      <c r="AA1408" s="103">
        <f t="shared" si="604"/>
        <v>0</v>
      </c>
      <c r="AB1408" s="128" t="str">
        <f t="shared" si="608"/>
        <v/>
      </c>
      <c r="AC1408" s="128" t="e">
        <f t="shared" si="609"/>
        <v>#REF!</v>
      </c>
    </row>
    <row r="1409" spans="1:29" ht="50.1" customHeight="1">
      <c r="A1409" s="171"/>
      <c r="B1409" s="171"/>
      <c r="C1409" s="174"/>
      <c r="D1409" s="174"/>
      <c r="E1409" s="131"/>
      <c r="F1409" s="177"/>
      <c r="G1409" s="180"/>
      <c r="H1409" s="163"/>
      <c r="I1409" s="165"/>
      <c r="J1409" s="168"/>
      <c r="K1409" s="62"/>
      <c r="L1409" s="63"/>
      <c r="M1409" s="63"/>
      <c r="N1409" s="143"/>
      <c r="O1409" s="127"/>
      <c r="P1409" s="100"/>
      <c r="Q1409" s="63">
        <f t="shared" si="605"/>
        <v>0</v>
      </c>
      <c r="R1409" s="65"/>
      <c r="S1409" s="67"/>
      <c r="T1409" s="40"/>
      <c r="U1409" s="106">
        <f>IF(EXACT(O1409,Y1409),M1409,M1409*(1-'Расчет ПРЕДЗАКАЗ'!$D$10))</f>
        <v>0</v>
      </c>
      <c r="V1409" s="106">
        <f t="shared" si="606"/>
        <v>0</v>
      </c>
      <c r="W1409" s="106" t="e">
        <f>IF(EXACT(O1409,Y1409),M1409,M1409*(1-#REF!))</f>
        <v>#REF!</v>
      </c>
      <c r="X1409" s="106" t="e">
        <f t="shared" si="607"/>
        <v>#REF!</v>
      </c>
      <c r="Y1409" s="107" t="s">
        <v>72</v>
      </c>
      <c r="Z1409" s="103">
        <f t="shared" si="603"/>
        <v>0</v>
      </c>
      <c r="AA1409" s="103">
        <f t="shared" si="604"/>
        <v>0</v>
      </c>
      <c r="AB1409" s="128" t="str">
        <f t="shared" si="608"/>
        <v/>
      </c>
      <c r="AC1409" s="128" t="e">
        <f t="shared" si="609"/>
        <v>#REF!</v>
      </c>
    </row>
    <row r="1410" spans="1:29" ht="50.1" customHeight="1">
      <c r="A1410" s="171"/>
      <c r="B1410" s="171"/>
      <c r="C1410" s="174"/>
      <c r="D1410" s="174"/>
      <c r="E1410" s="131"/>
      <c r="F1410" s="177"/>
      <c r="G1410" s="180"/>
      <c r="H1410" s="163"/>
      <c r="I1410" s="165"/>
      <c r="J1410" s="168"/>
      <c r="K1410" s="62"/>
      <c r="L1410" s="63"/>
      <c r="M1410" s="63"/>
      <c r="N1410" s="143"/>
      <c r="O1410" s="127"/>
      <c r="P1410" s="100"/>
      <c r="Q1410" s="63">
        <f t="shared" si="605"/>
        <v>0</v>
      </c>
      <c r="R1410" s="65"/>
      <c r="S1410" s="67"/>
      <c r="T1410" s="40"/>
      <c r="U1410" s="106">
        <f>IF(EXACT(O1410,Y1410),M1410,M1410*(1-'Расчет ПРЕДЗАКАЗ'!$D$10))</f>
        <v>0</v>
      </c>
      <c r="V1410" s="106">
        <f t="shared" si="606"/>
        <v>0</v>
      </c>
      <c r="W1410" s="106" t="e">
        <f>IF(EXACT(O1410,Y1410),M1410,M1410*(1-#REF!))</f>
        <v>#REF!</v>
      </c>
      <c r="X1410" s="106" t="e">
        <f t="shared" si="607"/>
        <v>#REF!</v>
      </c>
      <c r="Y1410" s="107" t="s">
        <v>72</v>
      </c>
      <c r="Z1410" s="103">
        <f t="shared" si="603"/>
        <v>0</v>
      </c>
      <c r="AA1410" s="103">
        <f t="shared" si="604"/>
        <v>0</v>
      </c>
      <c r="AB1410" s="128" t="str">
        <f t="shared" si="608"/>
        <v/>
      </c>
      <c r="AC1410" s="128" t="e">
        <f t="shared" si="609"/>
        <v>#REF!</v>
      </c>
    </row>
    <row r="1411" spans="1:29" ht="50.1" customHeight="1">
      <c r="A1411" s="171"/>
      <c r="B1411" s="171"/>
      <c r="C1411" s="174"/>
      <c r="D1411" s="174"/>
      <c r="E1411" s="131"/>
      <c r="F1411" s="177"/>
      <c r="G1411" s="180"/>
      <c r="H1411" s="163"/>
      <c r="I1411" s="165"/>
      <c r="J1411" s="168"/>
      <c r="K1411" s="62"/>
      <c r="L1411" s="63"/>
      <c r="M1411" s="63"/>
      <c r="N1411" s="65"/>
      <c r="O1411" s="127"/>
      <c r="P1411" s="100"/>
      <c r="Q1411" s="63">
        <f t="shared" si="605"/>
        <v>0</v>
      </c>
      <c r="R1411" s="65"/>
      <c r="S1411" s="67"/>
      <c r="T1411" s="40"/>
      <c r="U1411" s="106">
        <f>IF(EXACT(O1411,Y1411),M1411,M1411*(1-'Расчет ПРЕДЗАКАЗ'!$D$10))</f>
        <v>0</v>
      </c>
      <c r="V1411" s="106">
        <f t="shared" si="606"/>
        <v>0</v>
      </c>
      <c r="W1411" s="106" t="e">
        <f>IF(EXACT(O1411,Y1411),M1411,M1411*(1-#REF!))</f>
        <v>#REF!</v>
      </c>
      <c r="X1411" s="106" t="e">
        <f t="shared" si="607"/>
        <v>#REF!</v>
      </c>
      <c r="Y1411" s="107" t="s">
        <v>72</v>
      </c>
      <c r="Z1411" s="103">
        <f t="shared" si="603"/>
        <v>0</v>
      </c>
      <c r="AA1411" s="103">
        <f t="shared" si="604"/>
        <v>0</v>
      </c>
      <c r="AB1411" s="128" t="str">
        <f t="shared" si="608"/>
        <v/>
      </c>
      <c r="AC1411" s="128" t="e">
        <f t="shared" si="609"/>
        <v>#REF!</v>
      </c>
    </row>
    <row r="1412" spans="1:29" ht="50.1" customHeight="1">
      <c r="A1412" s="171"/>
      <c r="B1412" s="171"/>
      <c r="C1412" s="174"/>
      <c r="D1412" s="174"/>
      <c r="E1412" s="131"/>
      <c r="F1412" s="177"/>
      <c r="G1412" s="180"/>
      <c r="H1412" s="163"/>
      <c r="I1412" s="165"/>
      <c r="J1412" s="168"/>
      <c r="K1412" s="62"/>
      <c r="L1412" s="63"/>
      <c r="M1412" s="63"/>
      <c r="N1412" s="65"/>
      <c r="O1412" s="127"/>
      <c r="P1412" s="100"/>
      <c r="Q1412" s="63">
        <f t="shared" si="605"/>
        <v>0</v>
      </c>
      <c r="R1412" s="65"/>
      <c r="S1412" s="67"/>
      <c r="T1412" s="40"/>
      <c r="U1412" s="106">
        <f>IF(EXACT(O1412,Y1412),M1412,M1412*(1-'Расчет ПРЕДЗАКАЗ'!$D$10))</f>
        <v>0</v>
      </c>
      <c r="V1412" s="106">
        <f t="shared" si="606"/>
        <v>0</v>
      </c>
      <c r="W1412" s="106" t="e">
        <f>IF(EXACT(O1412,Y1412),M1412,M1412*(1-#REF!))</f>
        <v>#REF!</v>
      </c>
      <c r="X1412" s="106" t="e">
        <f t="shared" si="607"/>
        <v>#REF!</v>
      </c>
      <c r="Y1412" s="107" t="s">
        <v>72</v>
      </c>
      <c r="Z1412" s="103">
        <f t="shared" si="603"/>
        <v>0</v>
      </c>
      <c r="AA1412" s="103">
        <f t="shared" si="604"/>
        <v>0</v>
      </c>
      <c r="AB1412" s="128" t="str">
        <f t="shared" si="608"/>
        <v/>
      </c>
      <c r="AC1412" s="128" t="e">
        <f t="shared" si="609"/>
        <v>#REF!</v>
      </c>
    </row>
    <row r="1413" spans="1:29" ht="50.1" customHeight="1">
      <c r="A1413" s="171"/>
      <c r="B1413" s="171"/>
      <c r="C1413" s="174"/>
      <c r="D1413" s="174"/>
      <c r="E1413" s="131"/>
      <c r="F1413" s="177"/>
      <c r="G1413" s="180"/>
      <c r="H1413" s="163"/>
      <c r="I1413" s="165"/>
      <c r="J1413" s="168"/>
      <c r="K1413" s="62"/>
      <c r="L1413" s="63"/>
      <c r="M1413" s="63"/>
      <c r="N1413" s="65"/>
      <c r="O1413" s="127"/>
      <c r="P1413" s="100"/>
      <c r="Q1413" s="63">
        <f t="shared" si="605"/>
        <v>0</v>
      </c>
      <c r="R1413" s="65"/>
      <c r="S1413" s="67"/>
      <c r="T1413" s="40"/>
      <c r="U1413" s="106">
        <f>IF(EXACT(O1413,Y1413),M1413,M1413*(1-'Расчет ПРЕДЗАКАЗ'!$D$10))</f>
        <v>0</v>
      </c>
      <c r="V1413" s="106">
        <f t="shared" si="606"/>
        <v>0</v>
      </c>
      <c r="W1413" s="106" t="e">
        <f>IF(EXACT(O1413,Y1413),M1413,M1413*(1-#REF!))</f>
        <v>#REF!</v>
      </c>
      <c r="X1413" s="106" t="e">
        <f t="shared" si="607"/>
        <v>#REF!</v>
      </c>
      <c r="Y1413" s="107" t="s">
        <v>72</v>
      </c>
      <c r="Z1413" s="103">
        <f t="shared" si="603"/>
        <v>0</v>
      </c>
      <c r="AA1413" s="103">
        <f t="shared" si="604"/>
        <v>0</v>
      </c>
      <c r="AB1413" s="128" t="str">
        <f t="shared" si="608"/>
        <v/>
      </c>
      <c r="AC1413" s="128" t="e">
        <f t="shared" si="609"/>
        <v>#REF!</v>
      </c>
    </row>
    <row r="1414" spans="1:29" ht="50.1" customHeight="1">
      <c r="A1414" s="172"/>
      <c r="B1414" s="172"/>
      <c r="C1414" s="175"/>
      <c r="D1414" s="175"/>
      <c r="E1414" s="132"/>
      <c r="F1414" s="178"/>
      <c r="G1414" s="181"/>
      <c r="H1414" s="164"/>
      <c r="I1414" s="166"/>
      <c r="J1414" s="169"/>
      <c r="K1414" s="62"/>
      <c r="L1414" s="63"/>
      <c r="M1414" s="63"/>
      <c r="N1414" s="65"/>
      <c r="O1414" s="127"/>
      <c r="P1414" s="100"/>
      <c r="Q1414" s="63">
        <f t="shared" si="605"/>
        <v>0</v>
      </c>
      <c r="R1414" s="65"/>
      <c r="S1414" s="67"/>
      <c r="T1414" s="40"/>
      <c r="U1414" s="106">
        <f>IF(EXACT(O1414,Y1414),M1414,M1414*(1-'Расчет ПРЕДЗАКАЗ'!$D$10))</f>
        <v>0</v>
      </c>
      <c r="V1414" s="106">
        <f t="shared" si="606"/>
        <v>0</v>
      </c>
      <c r="W1414" s="106" t="e">
        <f>IF(EXACT(O1414,Y1414),M1414,M1414*(1-#REF!))</f>
        <v>#REF!</v>
      </c>
      <c r="X1414" s="106" t="e">
        <f t="shared" si="607"/>
        <v>#REF!</v>
      </c>
      <c r="Y1414" s="107" t="s">
        <v>72</v>
      </c>
      <c r="Z1414" s="103">
        <f t="shared" si="603"/>
        <v>0</v>
      </c>
      <c r="AA1414" s="103">
        <f t="shared" si="604"/>
        <v>0</v>
      </c>
      <c r="AB1414" s="128" t="str">
        <f t="shared" si="608"/>
        <v/>
      </c>
      <c r="AC1414" s="128" t="e">
        <f t="shared" si="609"/>
        <v>#REF!</v>
      </c>
    </row>
    <row r="1415" spans="1:29" ht="11.25" customHeight="1" thickBot="1"/>
    <row r="1416" spans="1:29" ht="50.1" customHeight="1">
      <c r="A1416" s="170">
        <v>319</v>
      </c>
      <c r="B1416" s="170" t="s">
        <v>2710</v>
      </c>
      <c r="C1416" s="173" t="s">
        <v>2711</v>
      </c>
      <c r="D1416" s="173" t="s">
        <v>77</v>
      </c>
      <c r="E1416" s="130"/>
      <c r="F1416" s="176" t="s">
        <v>2712</v>
      </c>
      <c r="G1416" s="179" t="s">
        <v>575</v>
      </c>
      <c r="H1416" s="162" t="s">
        <v>2713</v>
      </c>
      <c r="I1416" s="162" t="s">
        <v>2714</v>
      </c>
      <c r="J1416" s="167" t="s">
        <v>19</v>
      </c>
      <c r="K1416" s="62" t="s">
        <v>587</v>
      </c>
      <c r="L1416" s="63">
        <v>910</v>
      </c>
      <c r="M1416" s="63">
        <v>562</v>
      </c>
      <c r="N1416" s="142" t="s">
        <v>2715</v>
      </c>
      <c r="O1416" s="127"/>
      <c r="P1416" s="100"/>
      <c r="Q1416" s="63">
        <f>P1416*M1416</f>
        <v>0</v>
      </c>
      <c r="R1416" s="64"/>
      <c r="S1416" s="67">
        <v>1365</v>
      </c>
      <c r="T1416" s="39"/>
      <c r="U1416" s="106">
        <f>IF(EXACT(O1416,Y1416),M1416,M1416*(1-'Расчет ПРЕДЗАКАЗ'!$D$10))</f>
        <v>550.76</v>
      </c>
      <c r="V1416" s="106">
        <f>P1416*U1416</f>
        <v>0</v>
      </c>
      <c r="W1416" s="106" t="e">
        <f>IF(EXACT(O1416,Y1416),M1416,M1416*(1-#REF!))</f>
        <v>#REF!</v>
      </c>
      <c r="X1416" s="123" t="e">
        <f>P1416*W1416</f>
        <v>#REF!</v>
      </c>
      <c r="Y1416" s="124" t="s">
        <v>72</v>
      </c>
      <c r="Z1416" s="103">
        <f t="shared" ref="Z1416:Z1430" si="610">IF(EXACT(O1416,Y1416),Q1416,0)</f>
        <v>0</v>
      </c>
      <c r="AA1416" s="103">
        <f t="shared" ref="AA1416:AA1430" si="611">IF(Z1416=0,Q1416,0)</f>
        <v>0</v>
      </c>
      <c r="AB1416" s="128">
        <f>IF(U1416=0,"",L1416/U1416-1)</f>
        <v>0.65226232841891219</v>
      </c>
      <c r="AC1416" s="128" t="e">
        <f>IF(W1416=0,"",L1416/W1416-1)</f>
        <v>#REF!</v>
      </c>
    </row>
    <row r="1417" spans="1:29" ht="50.1" customHeight="1">
      <c r="A1417" s="171"/>
      <c r="B1417" s="171"/>
      <c r="C1417" s="174"/>
      <c r="D1417" s="174"/>
      <c r="E1417" s="131"/>
      <c r="F1417" s="177"/>
      <c r="G1417" s="180"/>
      <c r="H1417" s="163"/>
      <c r="I1417" s="165"/>
      <c r="J1417" s="168"/>
      <c r="K1417" s="62"/>
      <c r="L1417" s="63"/>
      <c r="M1417" s="63"/>
      <c r="N1417" s="142"/>
      <c r="O1417" s="127"/>
      <c r="P1417" s="100"/>
      <c r="Q1417" s="63">
        <f t="shared" ref="Q1417:Q1430" si="612">P1417*M1417</f>
        <v>0</v>
      </c>
      <c r="R1417" s="64"/>
      <c r="S1417" s="67"/>
      <c r="T1417" s="39"/>
      <c r="U1417" s="106">
        <f>IF(EXACT(O1417,Y1417),M1417,M1417*(1-'Расчет ПРЕДЗАКАЗ'!$D$10))</f>
        <v>0</v>
      </c>
      <c r="V1417" s="106">
        <f t="shared" ref="V1417:V1430" si="613">P1417*U1417</f>
        <v>0</v>
      </c>
      <c r="W1417" s="106" t="e">
        <f>IF(EXACT(O1417,Y1417),M1417,M1417*(1-#REF!))</f>
        <v>#REF!</v>
      </c>
      <c r="X1417" s="106" t="e">
        <f t="shared" ref="X1417:X1430" si="614">P1417*W1417</f>
        <v>#REF!</v>
      </c>
      <c r="Y1417" s="107" t="s">
        <v>72</v>
      </c>
      <c r="Z1417" s="103">
        <f t="shared" si="610"/>
        <v>0</v>
      </c>
      <c r="AA1417" s="103">
        <f t="shared" si="611"/>
        <v>0</v>
      </c>
      <c r="AB1417" s="128" t="str">
        <f t="shared" ref="AB1417:AB1430" si="615">IF(U1417=0,"",L1417/U1417-1)</f>
        <v/>
      </c>
      <c r="AC1417" s="128" t="e">
        <f t="shared" ref="AC1417:AC1430" si="616">IF(W1417=0,"",L1417/W1417-1)</f>
        <v>#REF!</v>
      </c>
    </row>
    <row r="1418" spans="1:29" ht="50.1" customHeight="1">
      <c r="A1418" s="171"/>
      <c r="B1418" s="171"/>
      <c r="C1418" s="174"/>
      <c r="D1418" s="174"/>
      <c r="E1418" s="131"/>
      <c r="F1418" s="177"/>
      <c r="G1418" s="180"/>
      <c r="H1418" s="163"/>
      <c r="I1418" s="165"/>
      <c r="J1418" s="168"/>
      <c r="K1418" s="62"/>
      <c r="L1418" s="63"/>
      <c r="M1418" s="63"/>
      <c r="N1418" s="142"/>
      <c r="O1418" s="127"/>
      <c r="P1418" s="100"/>
      <c r="Q1418" s="63">
        <f t="shared" si="612"/>
        <v>0</v>
      </c>
      <c r="R1418" s="64"/>
      <c r="S1418" s="67"/>
      <c r="T1418" s="39"/>
      <c r="U1418" s="106">
        <f>IF(EXACT(O1418,Y1418),M1418,M1418*(1-'Расчет ПРЕДЗАКАЗ'!$D$10))</f>
        <v>0</v>
      </c>
      <c r="V1418" s="106">
        <f t="shared" si="613"/>
        <v>0</v>
      </c>
      <c r="W1418" s="106" t="e">
        <f>IF(EXACT(O1418,Y1418),M1418,M1418*(1-#REF!))</f>
        <v>#REF!</v>
      </c>
      <c r="X1418" s="106" t="e">
        <f t="shared" si="614"/>
        <v>#REF!</v>
      </c>
      <c r="Y1418" s="107" t="s">
        <v>72</v>
      </c>
      <c r="Z1418" s="103">
        <f t="shared" si="610"/>
        <v>0</v>
      </c>
      <c r="AA1418" s="103">
        <f t="shared" si="611"/>
        <v>0</v>
      </c>
      <c r="AB1418" s="128" t="str">
        <f t="shared" si="615"/>
        <v/>
      </c>
      <c r="AC1418" s="128" t="e">
        <f t="shared" si="616"/>
        <v>#REF!</v>
      </c>
    </row>
    <row r="1419" spans="1:29" ht="50.1" customHeight="1">
      <c r="A1419" s="171"/>
      <c r="B1419" s="171"/>
      <c r="C1419" s="174"/>
      <c r="D1419" s="174"/>
      <c r="E1419" s="131"/>
      <c r="F1419" s="177"/>
      <c r="G1419" s="180"/>
      <c r="H1419" s="163"/>
      <c r="I1419" s="165"/>
      <c r="J1419" s="168"/>
      <c r="K1419" s="62"/>
      <c r="L1419" s="63"/>
      <c r="M1419" s="63"/>
      <c r="N1419" s="142"/>
      <c r="O1419" s="127"/>
      <c r="P1419" s="100"/>
      <c r="Q1419" s="63">
        <f t="shared" si="612"/>
        <v>0</v>
      </c>
      <c r="R1419" s="64"/>
      <c r="S1419" s="67"/>
      <c r="T1419" s="39"/>
      <c r="U1419" s="106">
        <f>IF(EXACT(O1419,Y1419),M1419,M1419*(1-'Расчет ПРЕДЗАКАЗ'!$D$10))</f>
        <v>0</v>
      </c>
      <c r="V1419" s="106">
        <f t="shared" si="613"/>
        <v>0</v>
      </c>
      <c r="W1419" s="106" t="e">
        <f>IF(EXACT(O1419,Y1419),M1419,M1419*(1-#REF!))</f>
        <v>#REF!</v>
      </c>
      <c r="X1419" s="106" t="e">
        <f t="shared" si="614"/>
        <v>#REF!</v>
      </c>
      <c r="Y1419" s="107" t="s">
        <v>72</v>
      </c>
      <c r="Z1419" s="103">
        <f t="shared" si="610"/>
        <v>0</v>
      </c>
      <c r="AA1419" s="103">
        <f t="shared" si="611"/>
        <v>0</v>
      </c>
      <c r="AB1419" s="128" t="str">
        <f t="shared" si="615"/>
        <v/>
      </c>
      <c r="AC1419" s="128" t="e">
        <f t="shared" si="616"/>
        <v>#REF!</v>
      </c>
    </row>
    <row r="1420" spans="1:29" ht="50.1" customHeight="1">
      <c r="A1420" s="171"/>
      <c r="B1420" s="171"/>
      <c r="C1420" s="174"/>
      <c r="D1420" s="174"/>
      <c r="E1420" s="131"/>
      <c r="F1420" s="177"/>
      <c r="G1420" s="180"/>
      <c r="H1420" s="163"/>
      <c r="I1420" s="165"/>
      <c r="J1420" s="168"/>
      <c r="K1420" s="62"/>
      <c r="L1420" s="63"/>
      <c r="M1420" s="63"/>
      <c r="N1420" s="142"/>
      <c r="O1420" s="127"/>
      <c r="P1420" s="100"/>
      <c r="Q1420" s="63">
        <f t="shared" si="612"/>
        <v>0</v>
      </c>
      <c r="R1420" s="64"/>
      <c r="S1420" s="67"/>
      <c r="T1420" s="39"/>
      <c r="U1420" s="106">
        <f>IF(EXACT(O1420,Y1420),M1420,M1420*(1-'Расчет ПРЕДЗАКАЗ'!$D$10))</f>
        <v>0</v>
      </c>
      <c r="V1420" s="106">
        <f t="shared" si="613"/>
        <v>0</v>
      </c>
      <c r="W1420" s="106" t="e">
        <f>IF(EXACT(O1420,Y1420),M1420,M1420*(1-#REF!))</f>
        <v>#REF!</v>
      </c>
      <c r="X1420" s="106" t="e">
        <f t="shared" si="614"/>
        <v>#REF!</v>
      </c>
      <c r="Y1420" s="107" t="s">
        <v>72</v>
      </c>
      <c r="Z1420" s="103">
        <f t="shared" si="610"/>
        <v>0</v>
      </c>
      <c r="AA1420" s="103">
        <f t="shared" si="611"/>
        <v>0</v>
      </c>
      <c r="AB1420" s="128" t="str">
        <f t="shared" si="615"/>
        <v/>
      </c>
      <c r="AC1420" s="128" t="e">
        <f t="shared" si="616"/>
        <v>#REF!</v>
      </c>
    </row>
    <row r="1421" spans="1:29" ht="50.1" customHeight="1">
      <c r="A1421" s="171"/>
      <c r="B1421" s="171"/>
      <c r="C1421" s="174"/>
      <c r="D1421" s="174"/>
      <c r="E1421" s="131"/>
      <c r="F1421" s="177"/>
      <c r="G1421" s="180"/>
      <c r="H1421" s="163"/>
      <c r="I1421" s="165"/>
      <c r="J1421" s="168"/>
      <c r="K1421" s="62"/>
      <c r="L1421" s="63"/>
      <c r="M1421" s="63"/>
      <c r="N1421" s="142"/>
      <c r="O1421" s="127"/>
      <c r="P1421" s="100"/>
      <c r="Q1421" s="63">
        <f t="shared" si="612"/>
        <v>0</v>
      </c>
      <c r="R1421" s="64"/>
      <c r="S1421" s="67"/>
      <c r="T1421" s="39"/>
      <c r="U1421" s="106">
        <f>IF(EXACT(O1421,Y1421),M1421,M1421*(1-'Расчет ПРЕДЗАКАЗ'!$D$10))</f>
        <v>0</v>
      </c>
      <c r="V1421" s="106">
        <f t="shared" si="613"/>
        <v>0</v>
      </c>
      <c r="W1421" s="106" t="e">
        <f>IF(EXACT(O1421,Y1421),M1421,M1421*(1-#REF!))</f>
        <v>#REF!</v>
      </c>
      <c r="X1421" s="106" t="e">
        <f t="shared" si="614"/>
        <v>#REF!</v>
      </c>
      <c r="Y1421" s="107" t="s">
        <v>72</v>
      </c>
      <c r="Z1421" s="103">
        <f t="shared" si="610"/>
        <v>0</v>
      </c>
      <c r="AA1421" s="103">
        <f t="shared" si="611"/>
        <v>0</v>
      </c>
      <c r="AB1421" s="128" t="str">
        <f t="shared" si="615"/>
        <v/>
      </c>
      <c r="AC1421" s="128" t="e">
        <f t="shared" si="616"/>
        <v>#REF!</v>
      </c>
    </row>
    <row r="1422" spans="1:29" ht="50.1" customHeight="1">
      <c r="A1422" s="171"/>
      <c r="B1422" s="171"/>
      <c r="C1422" s="174"/>
      <c r="D1422" s="174"/>
      <c r="E1422" s="131"/>
      <c r="F1422" s="177"/>
      <c r="G1422" s="180"/>
      <c r="H1422" s="163"/>
      <c r="I1422" s="165"/>
      <c r="J1422" s="168"/>
      <c r="K1422" s="62"/>
      <c r="L1422" s="63"/>
      <c r="M1422" s="63"/>
      <c r="N1422" s="142"/>
      <c r="O1422" s="127"/>
      <c r="P1422" s="100"/>
      <c r="Q1422" s="63">
        <f t="shared" si="612"/>
        <v>0</v>
      </c>
      <c r="R1422" s="64"/>
      <c r="S1422" s="67"/>
      <c r="T1422" s="39"/>
      <c r="U1422" s="106">
        <f>IF(EXACT(O1422,Y1422),M1422,M1422*(1-'Расчет ПРЕДЗАКАЗ'!$D$10))</f>
        <v>0</v>
      </c>
      <c r="V1422" s="106">
        <f t="shared" si="613"/>
        <v>0</v>
      </c>
      <c r="W1422" s="106" t="e">
        <f>IF(EXACT(O1422,Y1422),M1422,M1422*(1-#REF!))</f>
        <v>#REF!</v>
      </c>
      <c r="X1422" s="106" t="e">
        <f t="shared" si="614"/>
        <v>#REF!</v>
      </c>
      <c r="Y1422" s="107" t="s">
        <v>72</v>
      </c>
      <c r="Z1422" s="103">
        <f t="shared" si="610"/>
        <v>0</v>
      </c>
      <c r="AA1422" s="103">
        <f t="shared" si="611"/>
        <v>0</v>
      </c>
      <c r="AB1422" s="128" t="str">
        <f t="shared" si="615"/>
        <v/>
      </c>
      <c r="AC1422" s="128" t="e">
        <f t="shared" si="616"/>
        <v>#REF!</v>
      </c>
    </row>
    <row r="1423" spans="1:29" ht="50.1" customHeight="1">
      <c r="A1423" s="171"/>
      <c r="B1423" s="171"/>
      <c r="C1423" s="174"/>
      <c r="D1423" s="174"/>
      <c r="E1423" s="131"/>
      <c r="F1423" s="177"/>
      <c r="G1423" s="180"/>
      <c r="H1423" s="163"/>
      <c r="I1423" s="165"/>
      <c r="J1423" s="168"/>
      <c r="K1423" s="62"/>
      <c r="L1423" s="63"/>
      <c r="M1423" s="63"/>
      <c r="N1423" s="142"/>
      <c r="O1423" s="127"/>
      <c r="P1423" s="100"/>
      <c r="Q1423" s="63">
        <f t="shared" si="612"/>
        <v>0</v>
      </c>
      <c r="R1423" s="64"/>
      <c r="S1423" s="67"/>
      <c r="T1423" s="39"/>
      <c r="U1423" s="106">
        <f>IF(EXACT(O1423,Y1423),M1423,M1423*(1-'Расчет ПРЕДЗАКАЗ'!$D$10))</f>
        <v>0</v>
      </c>
      <c r="V1423" s="106">
        <f t="shared" si="613"/>
        <v>0</v>
      </c>
      <c r="W1423" s="106" t="e">
        <f>IF(EXACT(O1423,Y1423),M1423,M1423*(1-#REF!))</f>
        <v>#REF!</v>
      </c>
      <c r="X1423" s="106" t="e">
        <f t="shared" si="614"/>
        <v>#REF!</v>
      </c>
      <c r="Y1423" s="107" t="s">
        <v>72</v>
      </c>
      <c r="Z1423" s="103">
        <f t="shared" si="610"/>
        <v>0</v>
      </c>
      <c r="AA1423" s="103">
        <f t="shared" si="611"/>
        <v>0</v>
      </c>
      <c r="AB1423" s="128" t="str">
        <f t="shared" si="615"/>
        <v/>
      </c>
      <c r="AC1423" s="128" t="e">
        <f t="shared" si="616"/>
        <v>#REF!</v>
      </c>
    </row>
    <row r="1424" spans="1:29" ht="50.1" customHeight="1">
      <c r="A1424" s="171"/>
      <c r="B1424" s="171"/>
      <c r="C1424" s="174"/>
      <c r="D1424" s="174"/>
      <c r="E1424" s="131"/>
      <c r="F1424" s="177"/>
      <c r="G1424" s="180"/>
      <c r="H1424" s="163"/>
      <c r="I1424" s="165"/>
      <c r="J1424" s="168"/>
      <c r="K1424" s="62"/>
      <c r="L1424" s="63"/>
      <c r="M1424" s="63"/>
      <c r="N1424" s="142"/>
      <c r="O1424" s="127"/>
      <c r="P1424" s="100"/>
      <c r="Q1424" s="63">
        <f t="shared" si="612"/>
        <v>0</v>
      </c>
      <c r="R1424" s="64"/>
      <c r="S1424" s="67"/>
      <c r="T1424" s="39"/>
      <c r="U1424" s="106">
        <f>IF(EXACT(O1424,Y1424),M1424,M1424*(1-'Расчет ПРЕДЗАКАЗ'!$D$10))</f>
        <v>0</v>
      </c>
      <c r="V1424" s="106">
        <f t="shared" si="613"/>
        <v>0</v>
      </c>
      <c r="W1424" s="106" t="e">
        <f>IF(EXACT(O1424,Y1424),M1424,M1424*(1-#REF!))</f>
        <v>#REF!</v>
      </c>
      <c r="X1424" s="106" t="e">
        <f t="shared" si="614"/>
        <v>#REF!</v>
      </c>
      <c r="Y1424" s="107" t="s">
        <v>72</v>
      </c>
      <c r="Z1424" s="103">
        <f t="shared" si="610"/>
        <v>0</v>
      </c>
      <c r="AA1424" s="103">
        <f t="shared" si="611"/>
        <v>0</v>
      </c>
      <c r="AB1424" s="128" t="str">
        <f t="shared" si="615"/>
        <v/>
      </c>
      <c r="AC1424" s="128" t="e">
        <f t="shared" si="616"/>
        <v>#REF!</v>
      </c>
    </row>
    <row r="1425" spans="1:29" ht="50.1" customHeight="1">
      <c r="A1425" s="171"/>
      <c r="B1425" s="171"/>
      <c r="C1425" s="174"/>
      <c r="D1425" s="174"/>
      <c r="E1425" s="131"/>
      <c r="F1425" s="177"/>
      <c r="G1425" s="180"/>
      <c r="H1425" s="163"/>
      <c r="I1425" s="165"/>
      <c r="J1425" s="168"/>
      <c r="K1425" s="62"/>
      <c r="L1425" s="63"/>
      <c r="M1425" s="63"/>
      <c r="N1425" s="143"/>
      <c r="O1425" s="127"/>
      <c r="P1425" s="100"/>
      <c r="Q1425" s="63">
        <f t="shared" si="612"/>
        <v>0</v>
      </c>
      <c r="R1425" s="65"/>
      <c r="S1425" s="67"/>
      <c r="T1425" s="40"/>
      <c r="U1425" s="106">
        <f>IF(EXACT(O1425,Y1425),M1425,M1425*(1-'Расчет ПРЕДЗАКАЗ'!$D$10))</f>
        <v>0</v>
      </c>
      <c r="V1425" s="106">
        <f t="shared" si="613"/>
        <v>0</v>
      </c>
      <c r="W1425" s="106" t="e">
        <f>IF(EXACT(O1425,Y1425),M1425,M1425*(1-#REF!))</f>
        <v>#REF!</v>
      </c>
      <c r="X1425" s="106" t="e">
        <f t="shared" si="614"/>
        <v>#REF!</v>
      </c>
      <c r="Y1425" s="107" t="s">
        <v>72</v>
      </c>
      <c r="Z1425" s="103">
        <f t="shared" si="610"/>
        <v>0</v>
      </c>
      <c r="AA1425" s="103">
        <f t="shared" si="611"/>
        <v>0</v>
      </c>
      <c r="AB1425" s="128" t="str">
        <f t="shared" si="615"/>
        <v/>
      </c>
      <c r="AC1425" s="128" t="e">
        <f t="shared" si="616"/>
        <v>#REF!</v>
      </c>
    </row>
    <row r="1426" spans="1:29" ht="50.1" customHeight="1">
      <c r="A1426" s="171"/>
      <c r="B1426" s="171"/>
      <c r="C1426" s="174"/>
      <c r="D1426" s="174"/>
      <c r="E1426" s="131"/>
      <c r="F1426" s="177"/>
      <c r="G1426" s="180"/>
      <c r="H1426" s="163"/>
      <c r="I1426" s="165"/>
      <c r="J1426" s="168"/>
      <c r="K1426" s="62"/>
      <c r="L1426" s="63"/>
      <c r="M1426" s="63"/>
      <c r="N1426" s="143"/>
      <c r="O1426" s="127"/>
      <c r="P1426" s="100"/>
      <c r="Q1426" s="63">
        <f t="shared" si="612"/>
        <v>0</v>
      </c>
      <c r="R1426" s="65"/>
      <c r="S1426" s="67"/>
      <c r="T1426" s="40"/>
      <c r="U1426" s="106">
        <f>IF(EXACT(O1426,Y1426),M1426,M1426*(1-'Расчет ПРЕДЗАКАЗ'!$D$10))</f>
        <v>0</v>
      </c>
      <c r="V1426" s="106">
        <f t="shared" si="613"/>
        <v>0</v>
      </c>
      <c r="W1426" s="106" t="e">
        <f>IF(EXACT(O1426,Y1426),M1426,M1426*(1-#REF!))</f>
        <v>#REF!</v>
      </c>
      <c r="X1426" s="106" t="e">
        <f t="shared" si="614"/>
        <v>#REF!</v>
      </c>
      <c r="Y1426" s="107" t="s">
        <v>72</v>
      </c>
      <c r="Z1426" s="103">
        <f t="shared" si="610"/>
        <v>0</v>
      </c>
      <c r="AA1426" s="103">
        <f t="shared" si="611"/>
        <v>0</v>
      </c>
      <c r="AB1426" s="128" t="str">
        <f t="shared" si="615"/>
        <v/>
      </c>
      <c r="AC1426" s="128" t="e">
        <f t="shared" si="616"/>
        <v>#REF!</v>
      </c>
    </row>
    <row r="1427" spans="1:29" ht="50.1" customHeight="1">
      <c r="A1427" s="171"/>
      <c r="B1427" s="171"/>
      <c r="C1427" s="174"/>
      <c r="D1427" s="174"/>
      <c r="E1427" s="131"/>
      <c r="F1427" s="177"/>
      <c r="G1427" s="180"/>
      <c r="H1427" s="163"/>
      <c r="I1427" s="165"/>
      <c r="J1427" s="168"/>
      <c r="K1427" s="62"/>
      <c r="L1427" s="63"/>
      <c r="M1427" s="63"/>
      <c r="N1427" s="65"/>
      <c r="O1427" s="127"/>
      <c r="P1427" s="100"/>
      <c r="Q1427" s="63">
        <f t="shared" si="612"/>
        <v>0</v>
      </c>
      <c r="R1427" s="65"/>
      <c r="S1427" s="67"/>
      <c r="T1427" s="40"/>
      <c r="U1427" s="106">
        <f>IF(EXACT(O1427,Y1427),M1427,M1427*(1-'Расчет ПРЕДЗАКАЗ'!$D$10))</f>
        <v>0</v>
      </c>
      <c r="V1427" s="106">
        <f t="shared" si="613"/>
        <v>0</v>
      </c>
      <c r="W1427" s="106" t="e">
        <f>IF(EXACT(O1427,Y1427),M1427,M1427*(1-#REF!))</f>
        <v>#REF!</v>
      </c>
      <c r="X1427" s="106" t="e">
        <f t="shared" si="614"/>
        <v>#REF!</v>
      </c>
      <c r="Y1427" s="107" t="s">
        <v>72</v>
      </c>
      <c r="Z1427" s="103">
        <f t="shared" si="610"/>
        <v>0</v>
      </c>
      <c r="AA1427" s="103">
        <f t="shared" si="611"/>
        <v>0</v>
      </c>
      <c r="AB1427" s="128" t="str">
        <f t="shared" si="615"/>
        <v/>
      </c>
      <c r="AC1427" s="128" t="e">
        <f t="shared" si="616"/>
        <v>#REF!</v>
      </c>
    </row>
    <row r="1428" spans="1:29" ht="50.1" customHeight="1">
      <c r="A1428" s="171"/>
      <c r="B1428" s="171"/>
      <c r="C1428" s="174"/>
      <c r="D1428" s="174"/>
      <c r="E1428" s="131"/>
      <c r="F1428" s="177"/>
      <c r="G1428" s="180"/>
      <c r="H1428" s="163"/>
      <c r="I1428" s="165"/>
      <c r="J1428" s="168"/>
      <c r="K1428" s="62"/>
      <c r="L1428" s="63"/>
      <c r="M1428" s="63"/>
      <c r="N1428" s="65"/>
      <c r="O1428" s="127"/>
      <c r="P1428" s="100"/>
      <c r="Q1428" s="63">
        <f t="shared" si="612"/>
        <v>0</v>
      </c>
      <c r="R1428" s="65"/>
      <c r="S1428" s="67"/>
      <c r="T1428" s="40"/>
      <c r="U1428" s="106">
        <f>IF(EXACT(O1428,Y1428),M1428,M1428*(1-'Расчет ПРЕДЗАКАЗ'!$D$10))</f>
        <v>0</v>
      </c>
      <c r="V1428" s="106">
        <f t="shared" si="613"/>
        <v>0</v>
      </c>
      <c r="W1428" s="106" t="e">
        <f>IF(EXACT(O1428,Y1428),M1428,M1428*(1-#REF!))</f>
        <v>#REF!</v>
      </c>
      <c r="X1428" s="106" t="e">
        <f t="shared" si="614"/>
        <v>#REF!</v>
      </c>
      <c r="Y1428" s="107" t="s">
        <v>72</v>
      </c>
      <c r="Z1428" s="103">
        <f t="shared" si="610"/>
        <v>0</v>
      </c>
      <c r="AA1428" s="103">
        <f t="shared" si="611"/>
        <v>0</v>
      </c>
      <c r="AB1428" s="128" t="str">
        <f t="shared" si="615"/>
        <v/>
      </c>
      <c r="AC1428" s="128" t="e">
        <f t="shared" si="616"/>
        <v>#REF!</v>
      </c>
    </row>
    <row r="1429" spans="1:29" ht="50.1" customHeight="1">
      <c r="A1429" s="171"/>
      <c r="B1429" s="171"/>
      <c r="C1429" s="174"/>
      <c r="D1429" s="174"/>
      <c r="E1429" s="131"/>
      <c r="F1429" s="177"/>
      <c r="G1429" s="180"/>
      <c r="H1429" s="163"/>
      <c r="I1429" s="165"/>
      <c r="J1429" s="168"/>
      <c r="K1429" s="62"/>
      <c r="L1429" s="63"/>
      <c r="M1429" s="63"/>
      <c r="N1429" s="65"/>
      <c r="O1429" s="127"/>
      <c r="P1429" s="100"/>
      <c r="Q1429" s="63">
        <f t="shared" si="612"/>
        <v>0</v>
      </c>
      <c r="R1429" s="65"/>
      <c r="S1429" s="67"/>
      <c r="T1429" s="40"/>
      <c r="U1429" s="106">
        <f>IF(EXACT(O1429,Y1429),M1429,M1429*(1-'Расчет ПРЕДЗАКАЗ'!$D$10))</f>
        <v>0</v>
      </c>
      <c r="V1429" s="106">
        <f t="shared" si="613"/>
        <v>0</v>
      </c>
      <c r="W1429" s="106" t="e">
        <f>IF(EXACT(O1429,Y1429),M1429,M1429*(1-#REF!))</f>
        <v>#REF!</v>
      </c>
      <c r="X1429" s="106" t="e">
        <f t="shared" si="614"/>
        <v>#REF!</v>
      </c>
      <c r="Y1429" s="107" t="s">
        <v>72</v>
      </c>
      <c r="Z1429" s="103">
        <f t="shared" si="610"/>
        <v>0</v>
      </c>
      <c r="AA1429" s="103">
        <f t="shared" si="611"/>
        <v>0</v>
      </c>
      <c r="AB1429" s="128" t="str">
        <f t="shared" si="615"/>
        <v/>
      </c>
      <c r="AC1429" s="128" t="e">
        <f t="shared" si="616"/>
        <v>#REF!</v>
      </c>
    </row>
    <row r="1430" spans="1:29" ht="50.1" customHeight="1">
      <c r="A1430" s="172"/>
      <c r="B1430" s="172"/>
      <c r="C1430" s="175"/>
      <c r="D1430" s="175"/>
      <c r="E1430" s="132"/>
      <c r="F1430" s="178"/>
      <c r="G1430" s="181"/>
      <c r="H1430" s="164"/>
      <c r="I1430" s="166"/>
      <c r="J1430" s="169"/>
      <c r="K1430" s="62"/>
      <c r="L1430" s="63"/>
      <c r="M1430" s="63"/>
      <c r="N1430" s="65"/>
      <c r="O1430" s="127"/>
      <c r="P1430" s="100"/>
      <c r="Q1430" s="63">
        <f t="shared" si="612"/>
        <v>0</v>
      </c>
      <c r="R1430" s="65"/>
      <c r="S1430" s="67"/>
      <c r="T1430" s="40"/>
      <c r="U1430" s="106">
        <f>IF(EXACT(O1430,Y1430),M1430,M1430*(1-'Расчет ПРЕДЗАКАЗ'!$D$10))</f>
        <v>0</v>
      </c>
      <c r="V1430" s="106">
        <f t="shared" si="613"/>
        <v>0</v>
      </c>
      <c r="W1430" s="106" t="e">
        <f>IF(EXACT(O1430,Y1430),M1430,M1430*(1-#REF!))</f>
        <v>#REF!</v>
      </c>
      <c r="X1430" s="106" t="e">
        <f t="shared" si="614"/>
        <v>#REF!</v>
      </c>
      <c r="Y1430" s="107" t="s">
        <v>72</v>
      </c>
      <c r="Z1430" s="103">
        <f t="shared" si="610"/>
        <v>0</v>
      </c>
      <c r="AA1430" s="103">
        <f t="shared" si="611"/>
        <v>0</v>
      </c>
      <c r="AB1430" s="128" t="str">
        <f t="shared" si="615"/>
        <v/>
      </c>
      <c r="AC1430" s="128" t="e">
        <f t="shared" si="616"/>
        <v>#REF!</v>
      </c>
    </row>
    <row r="1431" spans="1:29" ht="11.25" customHeight="1" thickBot="1"/>
    <row r="1432" spans="1:29" ht="50.1" customHeight="1">
      <c r="A1432" s="170">
        <v>320</v>
      </c>
      <c r="B1432" s="170" t="s">
        <v>2716</v>
      </c>
      <c r="C1432" s="173" t="s">
        <v>2717</v>
      </c>
      <c r="D1432" s="173" t="s">
        <v>77</v>
      </c>
      <c r="E1432" s="130"/>
      <c r="F1432" s="176" t="s">
        <v>2718</v>
      </c>
      <c r="G1432" s="179" t="s">
        <v>79</v>
      </c>
      <c r="H1432" s="162"/>
      <c r="I1432" s="162"/>
      <c r="J1432" s="167" t="s">
        <v>19</v>
      </c>
      <c r="K1432" s="62" t="s">
        <v>859</v>
      </c>
      <c r="L1432" s="63">
        <v>2660</v>
      </c>
      <c r="M1432" s="63">
        <v>1794</v>
      </c>
      <c r="N1432" s="142" t="s">
        <v>2719</v>
      </c>
      <c r="O1432" s="127"/>
      <c r="P1432" s="100"/>
      <c r="Q1432" s="63">
        <f>P1432*M1432</f>
        <v>0</v>
      </c>
      <c r="R1432" s="64"/>
      <c r="S1432" s="67">
        <v>207</v>
      </c>
      <c r="T1432" s="39"/>
      <c r="U1432" s="106">
        <f>IF(EXACT(O1432,Y1432),M1432,M1432*(1-'Расчет ПРЕДЗАКАЗ'!$D$10))</f>
        <v>1758.12</v>
      </c>
      <c r="V1432" s="106">
        <f>P1432*U1432</f>
        <v>0</v>
      </c>
      <c r="W1432" s="106" t="e">
        <f>IF(EXACT(O1432,Y1432),M1432,M1432*(1-#REF!))</f>
        <v>#REF!</v>
      </c>
      <c r="X1432" s="123" t="e">
        <f>P1432*W1432</f>
        <v>#REF!</v>
      </c>
      <c r="Y1432" s="124" t="s">
        <v>72</v>
      </c>
      <c r="Z1432" s="103">
        <f t="shared" ref="Z1432:Z1446" si="617">IF(EXACT(O1432,Y1432),Q1432,0)</f>
        <v>0</v>
      </c>
      <c r="AA1432" s="103">
        <f t="shared" ref="AA1432:AA1446" si="618">IF(Z1432=0,Q1432,0)</f>
        <v>0</v>
      </c>
      <c r="AB1432" s="128">
        <f>IF(U1432=0,"",L1432/U1432-1)</f>
        <v>0.51297977384933913</v>
      </c>
      <c r="AC1432" s="128" t="e">
        <f>IF(W1432=0,"",L1432/W1432-1)</f>
        <v>#REF!</v>
      </c>
    </row>
    <row r="1433" spans="1:29" ht="50.1" customHeight="1">
      <c r="A1433" s="171"/>
      <c r="B1433" s="171"/>
      <c r="C1433" s="174"/>
      <c r="D1433" s="174"/>
      <c r="E1433" s="131"/>
      <c r="F1433" s="177"/>
      <c r="G1433" s="180"/>
      <c r="H1433" s="163"/>
      <c r="I1433" s="165"/>
      <c r="J1433" s="168"/>
      <c r="K1433" s="62" t="s">
        <v>861</v>
      </c>
      <c r="L1433" s="63">
        <v>2660</v>
      </c>
      <c r="M1433" s="63">
        <v>1794</v>
      </c>
      <c r="N1433" s="142" t="s">
        <v>2720</v>
      </c>
      <c r="O1433" s="127"/>
      <c r="P1433" s="100"/>
      <c r="Q1433" s="63">
        <f t="shared" ref="Q1433:Q1446" si="619">P1433*M1433</f>
        <v>0</v>
      </c>
      <c r="R1433" s="64"/>
      <c r="S1433" s="67">
        <v>225</v>
      </c>
      <c r="T1433" s="39"/>
      <c r="U1433" s="106">
        <f>IF(EXACT(O1433,Y1433),M1433,M1433*(1-'Расчет ПРЕДЗАКАЗ'!$D$10))</f>
        <v>1758.12</v>
      </c>
      <c r="V1433" s="106">
        <f t="shared" ref="V1433:V1446" si="620">P1433*U1433</f>
        <v>0</v>
      </c>
      <c r="W1433" s="106" t="e">
        <f>IF(EXACT(O1433,Y1433),M1433,M1433*(1-#REF!))</f>
        <v>#REF!</v>
      </c>
      <c r="X1433" s="106" t="e">
        <f t="shared" ref="X1433:X1446" si="621">P1433*W1433</f>
        <v>#REF!</v>
      </c>
      <c r="Y1433" s="107" t="s">
        <v>72</v>
      </c>
      <c r="Z1433" s="103">
        <f t="shared" si="617"/>
        <v>0</v>
      </c>
      <c r="AA1433" s="103">
        <f t="shared" si="618"/>
        <v>0</v>
      </c>
      <c r="AB1433" s="128">
        <f t="shared" ref="AB1433:AB1446" si="622">IF(U1433=0,"",L1433/U1433-1)</f>
        <v>0.51297977384933913</v>
      </c>
      <c r="AC1433" s="128" t="e">
        <f t="shared" ref="AC1433:AC1446" si="623">IF(W1433=0,"",L1433/W1433-1)</f>
        <v>#REF!</v>
      </c>
    </row>
    <row r="1434" spans="1:29" ht="50.1" customHeight="1">
      <c r="A1434" s="171"/>
      <c r="B1434" s="171"/>
      <c r="C1434" s="174"/>
      <c r="D1434" s="174"/>
      <c r="E1434" s="131"/>
      <c r="F1434" s="177"/>
      <c r="G1434" s="180"/>
      <c r="H1434" s="163"/>
      <c r="I1434" s="165"/>
      <c r="J1434" s="168"/>
      <c r="K1434" s="62"/>
      <c r="L1434" s="63"/>
      <c r="M1434" s="63"/>
      <c r="N1434" s="142"/>
      <c r="O1434" s="127"/>
      <c r="P1434" s="100"/>
      <c r="Q1434" s="63">
        <f t="shared" si="619"/>
        <v>0</v>
      </c>
      <c r="R1434" s="64"/>
      <c r="S1434" s="67"/>
      <c r="T1434" s="39"/>
      <c r="U1434" s="106">
        <f>IF(EXACT(O1434,Y1434),M1434,M1434*(1-'Расчет ПРЕДЗАКАЗ'!$D$10))</f>
        <v>0</v>
      </c>
      <c r="V1434" s="106">
        <f t="shared" si="620"/>
        <v>0</v>
      </c>
      <c r="W1434" s="106" t="e">
        <f>IF(EXACT(O1434,Y1434),M1434,M1434*(1-#REF!))</f>
        <v>#REF!</v>
      </c>
      <c r="X1434" s="106" t="e">
        <f t="shared" si="621"/>
        <v>#REF!</v>
      </c>
      <c r="Y1434" s="107" t="s">
        <v>72</v>
      </c>
      <c r="Z1434" s="103">
        <f t="shared" si="617"/>
        <v>0</v>
      </c>
      <c r="AA1434" s="103">
        <f t="shared" si="618"/>
        <v>0</v>
      </c>
      <c r="AB1434" s="128" t="str">
        <f t="shared" si="622"/>
        <v/>
      </c>
      <c r="AC1434" s="128" t="e">
        <f t="shared" si="623"/>
        <v>#REF!</v>
      </c>
    </row>
    <row r="1435" spans="1:29" ht="50.1" customHeight="1">
      <c r="A1435" s="171"/>
      <c r="B1435" s="171"/>
      <c r="C1435" s="174"/>
      <c r="D1435" s="174"/>
      <c r="E1435" s="131"/>
      <c r="F1435" s="177"/>
      <c r="G1435" s="180"/>
      <c r="H1435" s="163"/>
      <c r="I1435" s="165"/>
      <c r="J1435" s="168"/>
      <c r="K1435" s="62"/>
      <c r="L1435" s="63"/>
      <c r="M1435" s="63"/>
      <c r="N1435" s="142"/>
      <c r="O1435" s="127"/>
      <c r="P1435" s="100"/>
      <c r="Q1435" s="63">
        <f t="shared" si="619"/>
        <v>0</v>
      </c>
      <c r="R1435" s="64"/>
      <c r="S1435" s="67"/>
      <c r="T1435" s="39"/>
      <c r="U1435" s="106">
        <f>IF(EXACT(O1435,Y1435),M1435,M1435*(1-'Расчет ПРЕДЗАКАЗ'!$D$10))</f>
        <v>0</v>
      </c>
      <c r="V1435" s="106">
        <f t="shared" si="620"/>
        <v>0</v>
      </c>
      <c r="W1435" s="106" t="e">
        <f>IF(EXACT(O1435,Y1435),M1435,M1435*(1-#REF!))</f>
        <v>#REF!</v>
      </c>
      <c r="X1435" s="106" t="e">
        <f t="shared" si="621"/>
        <v>#REF!</v>
      </c>
      <c r="Y1435" s="107" t="s">
        <v>72</v>
      </c>
      <c r="Z1435" s="103">
        <f t="shared" si="617"/>
        <v>0</v>
      </c>
      <c r="AA1435" s="103">
        <f t="shared" si="618"/>
        <v>0</v>
      </c>
      <c r="AB1435" s="128" t="str">
        <f t="shared" si="622"/>
        <v/>
      </c>
      <c r="AC1435" s="128" t="e">
        <f t="shared" si="623"/>
        <v>#REF!</v>
      </c>
    </row>
    <row r="1436" spans="1:29" ht="50.1" customHeight="1">
      <c r="A1436" s="171"/>
      <c r="B1436" s="171"/>
      <c r="C1436" s="174"/>
      <c r="D1436" s="174"/>
      <c r="E1436" s="131"/>
      <c r="F1436" s="177"/>
      <c r="G1436" s="180"/>
      <c r="H1436" s="163"/>
      <c r="I1436" s="165"/>
      <c r="J1436" s="168"/>
      <c r="K1436" s="62"/>
      <c r="L1436" s="63"/>
      <c r="M1436" s="63"/>
      <c r="N1436" s="142"/>
      <c r="O1436" s="127"/>
      <c r="P1436" s="100"/>
      <c r="Q1436" s="63">
        <f t="shared" si="619"/>
        <v>0</v>
      </c>
      <c r="R1436" s="64"/>
      <c r="S1436" s="67"/>
      <c r="T1436" s="39"/>
      <c r="U1436" s="106">
        <f>IF(EXACT(O1436,Y1436),M1436,M1436*(1-'Расчет ПРЕДЗАКАЗ'!$D$10))</f>
        <v>0</v>
      </c>
      <c r="V1436" s="106">
        <f t="shared" si="620"/>
        <v>0</v>
      </c>
      <c r="W1436" s="106" t="e">
        <f>IF(EXACT(O1436,Y1436),M1436,M1436*(1-#REF!))</f>
        <v>#REF!</v>
      </c>
      <c r="X1436" s="106" t="e">
        <f t="shared" si="621"/>
        <v>#REF!</v>
      </c>
      <c r="Y1436" s="107" t="s">
        <v>72</v>
      </c>
      <c r="Z1436" s="103">
        <f t="shared" si="617"/>
        <v>0</v>
      </c>
      <c r="AA1436" s="103">
        <f t="shared" si="618"/>
        <v>0</v>
      </c>
      <c r="AB1436" s="128" t="str">
        <f t="shared" si="622"/>
        <v/>
      </c>
      <c r="AC1436" s="128" t="e">
        <f t="shared" si="623"/>
        <v>#REF!</v>
      </c>
    </row>
    <row r="1437" spans="1:29" ht="50.1" customHeight="1">
      <c r="A1437" s="171"/>
      <c r="B1437" s="171"/>
      <c r="C1437" s="174"/>
      <c r="D1437" s="174"/>
      <c r="E1437" s="131"/>
      <c r="F1437" s="177"/>
      <c r="G1437" s="180"/>
      <c r="H1437" s="163"/>
      <c r="I1437" s="165"/>
      <c r="J1437" s="168"/>
      <c r="K1437" s="62"/>
      <c r="L1437" s="63"/>
      <c r="M1437" s="63"/>
      <c r="N1437" s="142"/>
      <c r="O1437" s="127"/>
      <c r="P1437" s="100"/>
      <c r="Q1437" s="63">
        <f t="shared" si="619"/>
        <v>0</v>
      </c>
      <c r="R1437" s="64"/>
      <c r="S1437" s="67"/>
      <c r="T1437" s="39"/>
      <c r="U1437" s="106">
        <f>IF(EXACT(O1437,Y1437),M1437,M1437*(1-'Расчет ПРЕДЗАКАЗ'!$D$10))</f>
        <v>0</v>
      </c>
      <c r="V1437" s="106">
        <f t="shared" si="620"/>
        <v>0</v>
      </c>
      <c r="W1437" s="106" t="e">
        <f>IF(EXACT(O1437,Y1437),M1437,M1437*(1-#REF!))</f>
        <v>#REF!</v>
      </c>
      <c r="X1437" s="106" t="e">
        <f t="shared" si="621"/>
        <v>#REF!</v>
      </c>
      <c r="Y1437" s="107" t="s">
        <v>72</v>
      </c>
      <c r="Z1437" s="103">
        <f t="shared" si="617"/>
        <v>0</v>
      </c>
      <c r="AA1437" s="103">
        <f t="shared" si="618"/>
        <v>0</v>
      </c>
      <c r="AB1437" s="128" t="str">
        <f t="shared" si="622"/>
        <v/>
      </c>
      <c r="AC1437" s="128" t="e">
        <f t="shared" si="623"/>
        <v>#REF!</v>
      </c>
    </row>
    <row r="1438" spans="1:29" ht="50.1" customHeight="1">
      <c r="A1438" s="171"/>
      <c r="B1438" s="171"/>
      <c r="C1438" s="174"/>
      <c r="D1438" s="174"/>
      <c r="E1438" s="131"/>
      <c r="F1438" s="177"/>
      <c r="G1438" s="180"/>
      <c r="H1438" s="163"/>
      <c r="I1438" s="165"/>
      <c r="J1438" s="168"/>
      <c r="K1438" s="62"/>
      <c r="L1438" s="63"/>
      <c r="M1438" s="63"/>
      <c r="N1438" s="142"/>
      <c r="O1438" s="127"/>
      <c r="P1438" s="100"/>
      <c r="Q1438" s="63">
        <f t="shared" si="619"/>
        <v>0</v>
      </c>
      <c r="R1438" s="64"/>
      <c r="S1438" s="67"/>
      <c r="T1438" s="39"/>
      <c r="U1438" s="106">
        <f>IF(EXACT(O1438,Y1438),M1438,M1438*(1-'Расчет ПРЕДЗАКАЗ'!$D$10))</f>
        <v>0</v>
      </c>
      <c r="V1438" s="106">
        <f t="shared" si="620"/>
        <v>0</v>
      </c>
      <c r="W1438" s="106" t="e">
        <f>IF(EXACT(O1438,Y1438),M1438,M1438*(1-#REF!))</f>
        <v>#REF!</v>
      </c>
      <c r="X1438" s="106" t="e">
        <f t="shared" si="621"/>
        <v>#REF!</v>
      </c>
      <c r="Y1438" s="107" t="s">
        <v>72</v>
      </c>
      <c r="Z1438" s="103">
        <f t="shared" si="617"/>
        <v>0</v>
      </c>
      <c r="AA1438" s="103">
        <f t="shared" si="618"/>
        <v>0</v>
      </c>
      <c r="AB1438" s="128" t="str">
        <f t="shared" si="622"/>
        <v/>
      </c>
      <c r="AC1438" s="128" t="e">
        <f t="shared" si="623"/>
        <v>#REF!</v>
      </c>
    </row>
    <row r="1439" spans="1:29" ht="50.1" customHeight="1">
      <c r="A1439" s="171"/>
      <c r="B1439" s="171"/>
      <c r="C1439" s="174"/>
      <c r="D1439" s="174"/>
      <c r="E1439" s="131"/>
      <c r="F1439" s="177"/>
      <c r="G1439" s="180"/>
      <c r="H1439" s="163"/>
      <c r="I1439" s="165"/>
      <c r="J1439" s="168"/>
      <c r="K1439" s="62"/>
      <c r="L1439" s="63"/>
      <c r="M1439" s="63"/>
      <c r="N1439" s="142"/>
      <c r="O1439" s="127"/>
      <c r="P1439" s="100"/>
      <c r="Q1439" s="63">
        <f t="shared" si="619"/>
        <v>0</v>
      </c>
      <c r="R1439" s="64"/>
      <c r="S1439" s="67"/>
      <c r="T1439" s="39"/>
      <c r="U1439" s="106">
        <f>IF(EXACT(O1439,Y1439),M1439,M1439*(1-'Расчет ПРЕДЗАКАЗ'!$D$10))</f>
        <v>0</v>
      </c>
      <c r="V1439" s="106">
        <f t="shared" si="620"/>
        <v>0</v>
      </c>
      <c r="W1439" s="106" t="e">
        <f>IF(EXACT(O1439,Y1439),M1439,M1439*(1-#REF!))</f>
        <v>#REF!</v>
      </c>
      <c r="X1439" s="106" t="e">
        <f t="shared" si="621"/>
        <v>#REF!</v>
      </c>
      <c r="Y1439" s="107" t="s">
        <v>72</v>
      </c>
      <c r="Z1439" s="103">
        <f t="shared" si="617"/>
        <v>0</v>
      </c>
      <c r="AA1439" s="103">
        <f t="shared" si="618"/>
        <v>0</v>
      </c>
      <c r="AB1439" s="128" t="str">
        <f t="shared" si="622"/>
        <v/>
      </c>
      <c r="AC1439" s="128" t="e">
        <f t="shared" si="623"/>
        <v>#REF!</v>
      </c>
    </row>
    <row r="1440" spans="1:29" ht="50.1" customHeight="1">
      <c r="A1440" s="171"/>
      <c r="B1440" s="171"/>
      <c r="C1440" s="174"/>
      <c r="D1440" s="174"/>
      <c r="E1440" s="131"/>
      <c r="F1440" s="177"/>
      <c r="G1440" s="180"/>
      <c r="H1440" s="163"/>
      <c r="I1440" s="165"/>
      <c r="J1440" s="168"/>
      <c r="K1440" s="62"/>
      <c r="L1440" s="63"/>
      <c r="M1440" s="63"/>
      <c r="N1440" s="142"/>
      <c r="O1440" s="127"/>
      <c r="P1440" s="100"/>
      <c r="Q1440" s="63">
        <f t="shared" si="619"/>
        <v>0</v>
      </c>
      <c r="R1440" s="64"/>
      <c r="S1440" s="67"/>
      <c r="T1440" s="39"/>
      <c r="U1440" s="106">
        <f>IF(EXACT(O1440,Y1440),M1440,M1440*(1-'Расчет ПРЕДЗАКАЗ'!$D$10))</f>
        <v>0</v>
      </c>
      <c r="V1440" s="106">
        <f t="shared" si="620"/>
        <v>0</v>
      </c>
      <c r="W1440" s="106" t="e">
        <f>IF(EXACT(O1440,Y1440),M1440,M1440*(1-#REF!))</f>
        <v>#REF!</v>
      </c>
      <c r="X1440" s="106" t="e">
        <f t="shared" si="621"/>
        <v>#REF!</v>
      </c>
      <c r="Y1440" s="107" t="s">
        <v>72</v>
      </c>
      <c r="Z1440" s="103">
        <f t="shared" si="617"/>
        <v>0</v>
      </c>
      <c r="AA1440" s="103">
        <f t="shared" si="618"/>
        <v>0</v>
      </c>
      <c r="AB1440" s="128" t="str">
        <f t="shared" si="622"/>
        <v/>
      </c>
      <c r="AC1440" s="128" t="e">
        <f t="shared" si="623"/>
        <v>#REF!</v>
      </c>
    </row>
    <row r="1441" spans="1:29" ht="50.1" customHeight="1">
      <c r="A1441" s="171"/>
      <c r="B1441" s="171"/>
      <c r="C1441" s="174"/>
      <c r="D1441" s="174"/>
      <c r="E1441" s="131"/>
      <c r="F1441" s="177"/>
      <c r="G1441" s="180"/>
      <c r="H1441" s="163"/>
      <c r="I1441" s="165"/>
      <c r="J1441" s="168"/>
      <c r="K1441" s="62"/>
      <c r="L1441" s="63"/>
      <c r="M1441" s="63"/>
      <c r="N1441" s="143"/>
      <c r="O1441" s="127"/>
      <c r="P1441" s="100"/>
      <c r="Q1441" s="63">
        <f t="shared" si="619"/>
        <v>0</v>
      </c>
      <c r="R1441" s="65"/>
      <c r="S1441" s="67"/>
      <c r="T1441" s="40"/>
      <c r="U1441" s="106">
        <f>IF(EXACT(O1441,Y1441),M1441,M1441*(1-'Расчет ПРЕДЗАКАЗ'!$D$10))</f>
        <v>0</v>
      </c>
      <c r="V1441" s="106">
        <f t="shared" si="620"/>
        <v>0</v>
      </c>
      <c r="W1441" s="106" t="e">
        <f>IF(EXACT(O1441,Y1441),M1441,M1441*(1-#REF!))</f>
        <v>#REF!</v>
      </c>
      <c r="X1441" s="106" t="e">
        <f t="shared" si="621"/>
        <v>#REF!</v>
      </c>
      <c r="Y1441" s="107" t="s">
        <v>72</v>
      </c>
      <c r="Z1441" s="103">
        <f t="shared" si="617"/>
        <v>0</v>
      </c>
      <c r="AA1441" s="103">
        <f t="shared" si="618"/>
        <v>0</v>
      </c>
      <c r="AB1441" s="128" t="str">
        <f t="shared" si="622"/>
        <v/>
      </c>
      <c r="AC1441" s="128" t="e">
        <f t="shared" si="623"/>
        <v>#REF!</v>
      </c>
    </row>
    <row r="1442" spans="1:29" ht="50.1" customHeight="1">
      <c r="A1442" s="171"/>
      <c r="B1442" s="171"/>
      <c r="C1442" s="174"/>
      <c r="D1442" s="174"/>
      <c r="E1442" s="131"/>
      <c r="F1442" s="177"/>
      <c r="G1442" s="180"/>
      <c r="H1442" s="163"/>
      <c r="I1442" s="165"/>
      <c r="J1442" s="168"/>
      <c r="K1442" s="62"/>
      <c r="L1442" s="63"/>
      <c r="M1442" s="63"/>
      <c r="N1442" s="143"/>
      <c r="O1442" s="127"/>
      <c r="P1442" s="100"/>
      <c r="Q1442" s="63">
        <f t="shared" si="619"/>
        <v>0</v>
      </c>
      <c r="R1442" s="65"/>
      <c r="S1442" s="67"/>
      <c r="T1442" s="40"/>
      <c r="U1442" s="106">
        <f>IF(EXACT(O1442,Y1442),M1442,M1442*(1-'Расчет ПРЕДЗАКАЗ'!$D$10))</f>
        <v>0</v>
      </c>
      <c r="V1442" s="106">
        <f t="shared" si="620"/>
        <v>0</v>
      </c>
      <c r="W1442" s="106" t="e">
        <f>IF(EXACT(O1442,Y1442),M1442,M1442*(1-#REF!))</f>
        <v>#REF!</v>
      </c>
      <c r="X1442" s="106" t="e">
        <f t="shared" si="621"/>
        <v>#REF!</v>
      </c>
      <c r="Y1442" s="107" t="s">
        <v>72</v>
      </c>
      <c r="Z1442" s="103">
        <f t="shared" si="617"/>
        <v>0</v>
      </c>
      <c r="AA1442" s="103">
        <f t="shared" si="618"/>
        <v>0</v>
      </c>
      <c r="AB1442" s="128" t="str">
        <f t="shared" si="622"/>
        <v/>
      </c>
      <c r="AC1442" s="128" t="e">
        <f t="shared" si="623"/>
        <v>#REF!</v>
      </c>
    </row>
    <row r="1443" spans="1:29" ht="50.1" customHeight="1">
      <c r="A1443" s="171"/>
      <c r="B1443" s="171"/>
      <c r="C1443" s="174"/>
      <c r="D1443" s="174"/>
      <c r="E1443" s="131"/>
      <c r="F1443" s="177"/>
      <c r="G1443" s="180"/>
      <c r="H1443" s="163"/>
      <c r="I1443" s="165"/>
      <c r="J1443" s="168"/>
      <c r="K1443" s="62"/>
      <c r="L1443" s="63"/>
      <c r="M1443" s="63"/>
      <c r="N1443" s="65"/>
      <c r="O1443" s="127"/>
      <c r="P1443" s="100"/>
      <c r="Q1443" s="63">
        <f t="shared" si="619"/>
        <v>0</v>
      </c>
      <c r="R1443" s="65"/>
      <c r="S1443" s="67"/>
      <c r="T1443" s="40"/>
      <c r="U1443" s="106">
        <f>IF(EXACT(O1443,Y1443),M1443,M1443*(1-'Расчет ПРЕДЗАКАЗ'!$D$10))</f>
        <v>0</v>
      </c>
      <c r="V1443" s="106">
        <f t="shared" si="620"/>
        <v>0</v>
      </c>
      <c r="W1443" s="106" t="e">
        <f>IF(EXACT(O1443,Y1443),M1443,M1443*(1-#REF!))</f>
        <v>#REF!</v>
      </c>
      <c r="X1443" s="106" t="e">
        <f t="shared" si="621"/>
        <v>#REF!</v>
      </c>
      <c r="Y1443" s="107" t="s">
        <v>72</v>
      </c>
      <c r="Z1443" s="103">
        <f t="shared" si="617"/>
        <v>0</v>
      </c>
      <c r="AA1443" s="103">
        <f t="shared" si="618"/>
        <v>0</v>
      </c>
      <c r="AB1443" s="128" t="str">
        <f t="shared" si="622"/>
        <v/>
      </c>
      <c r="AC1443" s="128" t="e">
        <f t="shared" si="623"/>
        <v>#REF!</v>
      </c>
    </row>
    <row r="1444" spans="1:29" ht="50.1" customHeight="1">
      <c r="A1444" s="171"/>
      <c r="B1444" s="171"/>
      <c r="C1444" s="174"/>
      <c r="D1444" s="174"/>
      <c r="E1444" s="131"/>
      <c r="F1444" s="177"/>
      <c r="G1444" s="180"/>
      <c r="H1444" s="163"/>
      <c r="I1444" s="165"/>
      <c r="J1444" s="168"/>
      <c r="K1444" s="62"/>
      <c r="L1444" s="63"/>
      <c r="M1444" s="63"/>
      <c r="N1444" s="65"/>
      <c r="O1444" s="127"/>
      <c r="P1444" s="100"/>
      <c r="Q1444" s="63">
        <f t="shared" si="619"/>
        <v>0</v>
      </c>
      <c r="R1444" s="65"/>
      <c r="S1444" s="67"/>
      <c r="T1444" s="40"/>
      <c r="U1444" s="106">
        <f>IF(EXACT(O1444,Y1444),M1444,M1444*(1-'Расчет ПРЕДЗАКАЗ'!$D$10))</f>
        <v>0</v>
      </c>
      <c r="V1444" s="106">
        <f t="shared" si="620"/>
        <v>0</v>
      </c>
      <c r="W1444" s="106" t="e">
        <f>IF(EXACT(O1444,Y1444),M1444,M1444*(1-#REF!))</f>
        <v>#REF!</v>
      </c>
      <c r="X1444" s="106" t="e">
        <f t="shared" si="621"/>
        <v>#REF!</v>
      </c>
      <c r="Y1444" s="107" t="s">
        <v>72</v>
      </c>
      <c r="Z1444" s="103">
        <f t="shared" si="617"/>
        <v>0</v>
      </c>
      <c r="AA1444" s="103">
        <f t="shared" si="618"/>
        <v>0</v>
      </c>
      <c r="AB1444" s="128" t="str">
        <f t="shared" si="622"/>
        <v/>
      </c>
      <c r="AC1444" s="128" t="e">
        <f t="shared" si="623"/>
        <v>#REF!</v>
      </c>
    </row>
    <row r="1445" spans="1:29" ht="50.1" customHeight="1">
      <c r="A1445" s="171"/>
      <c r="B1445" s="171"/>
      <c r="C1445" s="174"/>
      <c r="D1445" s="174"/>
      <c r="E1445" s="131"/>
      <c r="F1445" s="177"/>
      <c r="G1445" s="180"/>
      <c r="H1445" s="163"/>
      <c r="I1445" s="165"/>
      <c r="J1445" s="168"/>
      <c r="K1445" s="62"/>
      <c r="L1445" s="63"/>
      <c r="M1445" s="63"/>
      <c r="N1445" s="65"/>
      <c r="O1445" s="127"/>
      <c r="P1445" s="100"/>
      <c r="Q1445" s="63">
        <f t="shared" si="619"/>
        <v>0</v>
      </c>
      <c r="R1445" s="65"/>
      <c r="S1445" s="67"/>
      <c r="T1445" s="40"/>
      <c r="U1445" s="106">
        <f>IF(EXACT(O1445,Y1445),M1445,M1445*(1-'Расчет ПРЕДЗАКАЗ'!$D$10))</f>
        <v>0</v>
      </c>
      <c r="V1445" s="106">
        <f t="shared" si="620"/>
        <v>0</v>
      </c>
      <c r="W1445" s="106" t="e">
        <f>IF(EXACT(O1445,Y1445),M1445,M1445*(1-#REF!))</f>
        <v>#REF!</v>
      </c>
      <c r="X1445" s="106" t="e">
        <f t="shared" si="621"/>
        <v>#REF!</v>
      </c>
      <c r="Y1445" s="107" t="s">
        <v>72</v>
      </c>
      <c r="Z1445" s="103">
        <f t="shared" si="617"/>
        <v>0</v>
      </c>
      <c r="AA1445" s="103">
        <f t="shared" si="618"/>
        <v>0</v>
      </c>
      <c r="AB1445" s="128" t="str">
        <f t="shared" si="622"/>
        <v/>
      </c>
      <c r="AC1445" s="128" t="e">
        <f t="shared" si="623"/>
        <v>#REF!</v>
      </c>
    </row>
    <row r="1446" spans="1:29" ht="50.1" customHeight="1">
      <c r="A1446" s="172"/>
      <c r="B1446" s="172"/>
      <c r="C1446" s="175"/>
      <c r="D1446" s="175"/>
      <c r="E1446" s="132"/>
      <c r="F1446" s="178"/>
      <c r="G1446" s="181"/>
      <c r="H1446" s="164"/>
      <c r="I1446" s="166"/>
      <c r="J1446" s="169"/>
      <c r="K1446" s="62"/>
      <c r="L1446" s="63"/>
      <c r="M1446" s="63"/>
      <c r="N1446" s="65"/>
      <c r="O1446" s="127"/>
      <c r="P1446" s="100"/>
      <c r="Q1446" s="63">
        <f t="shared" si="619"/>
        <v>0</v>
      </c>
      <c r="R1446" s="65"/>
      <c r="S1446" s="67"/>
      <c r="T1446" s="40"/>
      <c r="U1446" s="106">
        <f>IF(EXACT(O1446,Y1446),M1446,M1446*(1-'Расчет ПРЕДЗАКАЗ'!$D$10))</f>
        <v>0</v>
      </c>
      <c r="V1446" s="106">
        <f t="shared" si="620"/>
        <v>0</v>
      </c>
      <c r="W1446" s="106" t="e">
        <f>IF(EXACT(O1446,Y1446),M1446,M1446*(1-#REF!))</f>
        <v>#REF!</v>
      </c>
      <c r="X1446" s="106" t="e">
        <f t="shared" si="621"/>
        <v>#REF!</v>
      </c>
      <c r="Y1446" s="107" t="s">
        <v>72</v>
      </c>
      <c r="Z1446" s="103">
        <f t="shared" si="617"/>
        <v>0</v>
      </c>
      <c r="AA1446" s="103">
        <f t="shared" si="618"/>
        <v>0</v>
      </c>
      <c r="AB1446" s="128" t="str">
        <f t="shared" si="622"/>
        <v/>
      </c>
      <c r="AC1446" s="128" t="e">
        <f t="shared" si="623"/>
        <v>#REF!</v>
      </c>
    </row>
    <row r="1447" spans="1:29" ht="11.25" customHeight="1" thickBot="1"/>
    <row r="1448" spans="1:29" ht="50.1" customHeight="1">
      <c r="A1448" s="170">
        <v>321</v>
      </c>
      <c r="B1448" s="170" t="s">
        <v>2721</v>
      </c>
      <c r="C1448" s="173" t="s">
        <v>2722</v>
      </c>
      <c r="D1448" s="173" t="s">
        <v>77</v>
      </c>
      <c r="E1448" s="130"/>
      <c r="F1448" s="176" t="s">
        <v>2718</v>
      </c>
      <c r="G1448" s="179" t="s">
        <v>111</v>
      </c>
      <c r="H1448" s="162"/>
      <c r="I1448" s="162"/>
      <c r="J1448" s="167" t="s">
        <v>19</v>
      </c>
      <c r="K1448" s="62" t="s">
        <v>859</v>
      </c>
      <c r="L1448" s="63">
        <v>2660</v>
      </c>
      <c r="M1448" s="63">
        <v>1794</v>
      </c>
      <c r="N1448" s="142" t="s">
        <v>2723</v>
      </c>
      <c r="O1448" s="127"/>
      <c r="P1448" s="100"/>
      <c r="Q1448" s="63">
        <f>P1448*M1448</f>
        <v>0</v>
      </c>
      <c r="R1448" s="64"/>
      <c r="S1448" s="67">
        <v>200</v>
      </c>
      <c r="T1448" s="39"/>
      <c r="U1448" s="106">
        <f>IF(EXACT(O1448,Y1448),M1448,M1448*(1-'Расчет ПРЕДЗАКАЗ'!$D$10))</f>
        <v>1758.12</v>
      </c>
      <c r="V1448" s="106">
        <f>P1448*U1448</f>
        <v>0</v>
      </c>
      <c r="W1448" s="106" t="e">
        <f>IF(EXACT(O1448,Y1448),M1448,M1448*(1-#REF!))</f>
        <v>#REF!</v>
      </c>
      <c r="X1448" s="123" t="e">
        <f>P1448*W1448</f>
        <v>#REF!</v>
      </c>
      <c r="Y1448" s="124" t="s">
        <v>72</v>
      </c>
      <c r="Z1448" s="103">
        <f t="shared" ref="Z1448:Z1462" si="624">IF(EXACT(O1448,Y1448),Q1448,0)</f>
        <v>0</v>
      </c>
      <c r="AA1448" s="103">
        <f t="shared" ref="AA1448:AA1462" si="625">IF(Z1448=0,Q1448,0)</f>
        <v>0</v>
      </c>
      <c r="AB1448" s="128">
        <f>IF(U1448=0,"",L1448/U1448-1)</f>
        <v>0.51297977384933913</v>
      </c>
      <c r="AC1448" s="128" t="e">
        <f>IF(W1448=0,"",L1448/W1448-1)</f>
        <v>#REF!</v>
      </c>
    </row>
    <row r="1449" spans="1:29" ht="50.1" customHeight="1">
      <c r="A1449" s="171"/>
      <c r="B1449" s="171"/>
      <c r="C1449" s="174"/>
      <c r="D1449" s="174"/>
      <c r="E1449" s="131"/>
      <c r="F1449" s="177"/>
      <c r="G1449" s="180"/>
      <c r="H1449" s="163"/>
      <c r="I1449" s="165"/>
      <c r="J1449" s="168"/>
      <c r="K1449" s="62" t="s">
        <v>861</v>
      </c>
      <c r="L1449" s="63">
        <v>2660</v>
      </c>
      <c r="M1449" s="63">
        <v>1794</v>
      </c>
      <c r="N1449" s="142" t="s">
        <v>2724</v>
      </c>
      <c r="O1449" s="127"/>
      <c r="P1449" s="100"/>
      <c r="Q1449" s="63">
        <f t="shared" ref="Q1449:Q1462" si="626">P1449*M1449</f>
        <v>0</v>
      </c>
      <c r="R1449" s="64"/>
      <c r="S1449" s="67">
        <v>205</v>
      </c>
      <c r="T1449" s="39"/>
      <c r="U1449" s="106">
        <f>IF(EXACT(O1449,Y1449),M1449,M1449*(1-'Расчет ПРЕДЗАКАЗ'!$D$10))</f>
        <v>1758.12</v>
      </c>
      <c r="V1449" s="106">
        <f t="shared" ref="V1449:V1462" si="627">P1449*U1449</f>
        <v>0</v>
      </c>
      <c r="W1449" s="106" t="e">
        <f>IF(EXACT(O1449,Y1449),M1449,M1449*(1-#REF!))</f>
        <v>#REF!</v>
      </c>
      <c r="X1449" s="106" t="e">
        <f t="shared" ref="X1449:X1462" si="628">P1449*W1449</f>
        <v>#REF!</v>
      </c>
      <c r="Y1449" s="107" t="s">
        <v>72</v>
      </c>
      <c r="Z1449" s="103">
        <f t="shared" si="624"/>
        <v>0</v>
      </c>
      <c r="AA1449" s="103">
        <f t="shared" si="625"/>
        <v>0</v>
      </c>
      <c r="AB1449" s="128">
        <f t="shared" ref="AB1449:AB1462" si="629">IF(U1449=0,"",L1449/U1449-1)</f>
        <v>0.51297977384933913</v>
      </c>
      <c r="AC1449" s="128" t="e">
        <f t="shared" ref="AC1449:AC1462" si="630">IF(W1449=0,"",L1449/W1449-1)</f>
        <v>#REF!</v>
      </c>
    </row>
    <row r="1450" spans="1:29" ht="50.1" customHeight="1">
      <c r="A1450" s="171"/>
      <c r="B1450" s="171"/>
      <c r="C1450" s="174"/>
      <c r="D1450" s="174"/>
      <c r="E1450" s="131"/>
      <c r="F1450" s="177"/>
      <c r="G1450" s="180"/>
      <c r="H1450" s="163"/>
      <c r="I1450" s="165"/>
      <c r="J1450" s="168"/>
      <c r="K1450" s="62"/>
      <c r="L1450" s="63"/>
      <c r="M1450" s="63"/>
      <c r="N1450" s="142"/>
      <c r="O1450" s="127"/>
      <c r="P1450" s="100"/>
      <c r="Q1450" s="63">
        <f t="shared" si="626"/>
        <v>0</v>
      </c>
      <c r="R1450" s="64"/>
      <c r="S1450" s="67"/>
      <c r="T1450" s="39"/>
      <c r="U1450" s="106">
        <f>IF(EXACT(O1450,Y1450),M1450,M1450*(1-'Расчет ПРЕДЗАКАЗ'!$D$10))</f>
        <v>0</v>
      </c>
      <c r="V1450" s="106">
        <f t="shared" si="627"/>
        <v>0</v>
      </c>
      <c r="W1450" s="106" t="e">
        <f>IF(EXACT(O1450,Y1450),M1450,M1450*(1-#REF!))</f>
        <v>#REF!</v>
      </c>
      <c r="X1450" s="106" t="e">
        <f t="shared" si="628"/>
        <v>#REF!</v>
      </c>
      <c r="Y1450" s="107" t="s">
        <v>72</v>
      </c>
      <c r="Z1450" s="103">
        <f t="shared" si="624"/>
        <v>0</v>
      </c>
      <c r="AA1450" s="103">
        <f t="shared" si="625"/>
        <v>0</v>
      </c>
      <c r="AB1450" s="128" t="str">
        <f t="shared" si="629"/>
        <v/>
      </c>
      <c r="AC1450" s="128" t="e">
        <f t="shared" si="630"/>
        <v>#REF!</v>
      </c>
    </row>
    <row r="1451" spans="1:29" ht="50.1" customHeight="1">
      <c r="A1451" s="171"/>
      <c r="B1451" s="171"/>
      <c r="C1451" s="174"/>
      <c r="D1451" s="174"/>
      <c r="E1451" s="131"/>
      <c r="F1451" s="177"/>
      <c r="G1451" s="180"/>
      <c r="H1451" s="163"/>
      <c r="I1451" s="165"/>
      <c r="J1451" s="168"/>
      <c r="K1451" s="62"/>
      <c r="L1451" s="63"/>
      <c r="M1451" s="63"/>
      <c r="N1451" s="142"/>
      <c r="O1451" s="127"/>
      <c r="P1451" s="100"/>
      <c r="Q1451" s="63">
        <f t="shared" si="626"/>
        <v>0</v>
      </c>
      <c r="R1451" s="64"/>
      <c r="S1451" s="67"/>
      <c r="T1451" s="39"/>
      <c r="U1451" s="106">
        <f>IF(EXACT(O1451,Y1451),M1451,M1451*(1-'Расчет ПРЕДЗАКАЗ'!$D$10))</f>
        <v>0</v>
      </c>
      <c r="V1451" s="106">
        <f t="shared" si="627"/>
        <v>0</v>
      </c>
      <c r="W1451" s="106" t="e">
        <f>IF(EXACT(O1451,Y1451),M1451,M1451*(1-#REF!))</f>
        <v>#REF!</v>
      </c>
      <c r="X1451" s="106" t="e">
        <f t="shared" si="628"/>
        <v>#REF!</v>
      </c>
      <c r="Y1451" s="107" t="s">
        <v>72</v>
      </c>
      <c r="Z1451" s="103">
        <f t="shared" si="624"/>
        <v>0</v>
      </c>
      <c r="AA1451" s="103">
        <f t="shared" si="625"/>
        <v>0</v>
      </c>
      <c r="AB1451" s="128" t="str">
        <f t="shared" si="629"/>
        <v/>
      </c>
      <c r="AC1451" s="128" t="e">
        <f t="shared" si="630"/>
        <v>#REF!</v>
      </c>
    </row>
    <row r="1452" spans="1:29" ht="50.1" customHeight="1">
      <c r="A1452" s="171"/>
      <c r="B1452" s="171"/>
      <c r="C1452" s="174"/>
      <c r="D1452" s="174"/>
      <c r="E1452" s="131"/>
      <c r="F1452" s="177"/>
      <c r="G1452" s="180"/>
      <c r="H1452" s="163"/>
      <c r="I1452" s="165"/>
      <c r="J1452" s="168"/>
      <c r="K1452" s="62"/>
      <c r="L1452" s="63"/>
      <c r="M1452" s="63"/>
      <c r="N1452" s="142"/>
      <c r="O1452" s="127"/>
      <c r="P1452" s="100"/>
      <c r="Q1452" s="63">
        <f t="shared" si="626"/>
        <v>0</v>
      </c>
      <c r="R1452" s="64"/>
      <c r="S1452" s="67"/>
      <c r="T1452" s="39"/>
      <c r="U1452" s="106">
        <f>IF(EXACT(O1452,Y1452),M1452,M1452*(1-'Расчет ПРЕДЗАКАЗ'!$D$10))</f>
        <v>0</v>
      </c>
      <c r="V1452" s="106">
        <f t="shared" si="627"/>
        <v>0</v>
      </c>
      <c r="W1452" s="106" t="e">
        <f>IF(EXACT(O1452,Y1452),M1452,M1452*(1-#REF!))</f>
        <v>#REF!</v>
      </c>
      <c r="X1452" s="106" t="e">
        <f t="shared" si="628"/>
        <v>#REF!</v>
      </c>
      <c r="Y1452" s="107" t="s">
        <v>72</v>
      </c>
      <c r="Z1452" s="103">
        <f t="shared" si="624"/>
        <v>0</v>
      </c>
      <c r="AA1452" s="103">
        <f t="shared" si="625"/>
        <v>0</v>
      </c>
      <c r="AB1452" s="128" t="str">
        <f t="shared" si="629"/>
        <v/>
      </c>
      <c r="AC1452" s="128" t="e">
        <f t="shared" si="630"/>
        <v>#REF!</v>
      </c>
    </row>
    <row r="1453" spans="1:29" ht="50.1" customHeight="1">
      <c r="A1453" s="171"/>
      <c r="B1453" s="171"/>
      <c r="C1453" s="174"/>
      <c r="D1453" s="174"/>
      <c r="E1453" s="131"/>
      <c r="F1453" s="177"/>
      <c r="G1453" s="180"/>
      <c r="H1453" s="163"/>
      <c r="I1453" s="165"/>
      <c r="J1453" s="168"/>
      <c r="K1453" s="62"/>
      <c r="L1453" s="63"/>
      <c r="M1453" s="63"/>
      <c r="N1453" s="142"/>
      <c r="O1453" s="127"/>
      <c r="P1453" s="100"/>
      <c r="Q1453" s="63">
        <f t="shared" si="626"/>
        <v>0</v>
      </c>
      <c r="R1453" s="64"/>
      <c r="S1453" s="67"/>
      <c r="T1453" s="39"/>
      <c r="U1453" s="106">
        <f>IF(EXACT(O1453,Y1453),M1453,M1453*(1-'Расчет ПРЕДЗАКАЗ'!$D$10))</f>
        <v>0</v>
      </c>
      <c r="V1453" s="106">
        <f t="shared" si="627"/>
        <v>0</v>
      </c>
      <c r="W1453" s="106" t="e">
        <f>IF(EXACT(O1453,Y1453),M1453,M1453*(1-#REF!))</f>
        <v>#REF!</v>
      </c>
      <c r="X1453" s="106" t="e">
        <f t="shared" si="628"/>
        <v>#REF!</v>
      </c>
      <c r="Y1453" s="107" t="s">
        <v>72</v>
      </c>
      <c r="Z1453" s="103">
        <f t="shared" si="624"/>
        <v>0</v>
      </c>
      <c r="AA1453" s="103">
        <f t="shared" si="625"/>
        <v>0</v>
      </c>
      <c r="AB1453" s="128" t="str">
        <f t="shared" si="629"/>
        <v/>
      </c>
      <c r="AC1453" s="128" t="e">
        <f t="shared" si="630"/>
        <v>#REF!</v>
      </c>
    </row>
    <row r="1454" spans="1:29" ht="50.1" customHeight="1">
      <c r="A1454" s="171"/>
      <c r="B1454" s="171"/>
      <c r="C1454" s="174"/>
      <c r="D1454" s="174"/>
      <c r="E1454" s="131"/>
      <c r="F1454" s="177"/>
      <c r="G1454" s="180"/>
      <c r="H1454" s="163"/>
      <c r="I1454" s="165"/>
      <c r="J1454" s="168"/>
      <c r="K1454" s="62"/>
      <c r="L1454" s="63"/>
      <c r="M1454" s="63"/>
      <c r="N1454" s="142"/>
      <c r="O1454" s="127"/>
      <c r="P1454" s="100"/>
      <c r="Q1454" s="63">
        <f t="shared" si="626"/>
        <v>0</v>
      </c>
      <c r="R1454" s="64"/>
      <c r="S1454" s="67"/>
      <c r="T1454" s="39"/>
      <c r="U1454" s="106">
        <f>IF(EXACT(O1454,Y1454),M1454,M1454*(1-'Расчет ПРЕДЗАКАЗ'!$D$10))</f>
        <v>0</v>
      </c>
      <c r="V1454" s="106">
        <f t="shared" si="627"/>
        <v>0</v>
      </c>
      <c r="W1454" s="106" t="e">
        <f>IF(EXACT(O1454,Y1454),M1454,M1454*(1-#REF!))</f>
        <v>#REF!</v>
      </c>
      <c r="X1454" s="106" t="e">
        <f t="shared" si="628"/>
        <v>#REF!</v>
      </c>
      <c r="Y1454" s="107" t="s">
        <v>72</v>
      </c>
      <c r="Z1454" s="103">
        <f t="shared" si="624"/>
        <v>0</v>
      </c>
      <c r="AA1454" s="103">
        <f t="shared" si="625"/>
        <v>0</v>
      </c>
      <c r="AB1454" s="128" t="str">
        <f t="shared" si="629"/>
        <v/>
      </c>
      <c r="AC1454" s="128" t="e">
        <f t="shared" si="630"/>
        <v>#REF!</v>
      </c>
    </row>
    <row r="1455" spans="1:29" ht="50.1" customHeight="1">
      <c r="A1455" s="171"/>
      <c r="B1455" s="171"/>
      <c r="C1455" s="174"/>
      <c r="D1455" s="174"/>
      <c r="E1455" s="131"/>
      <c r="F1455" s="177"/>
      <c r="G1455" s="180"/>
      <c r="H1455" s="163"/>
      <c r="I1455" s="165"/>
      <c r="J1455" s="168"/>
      <c r="K1455" s="62"/>
      <c r="L1455" s="63"/>
      <c r="M1455" s="63"/>
      <c r="N1455" s="142"/>
      <c r="O1455" s="127"/>
      <c r="P1455" s="100"/>
      <c r="Q1455" s="63">
        <f t="shared" si="626"/>
        <v>0</v>
      </c>
      <c r="R1455" s="64"/>
      <c r="S1455" s="67"/>
      <c r="T1455" s="39"/>
      <c r="U1455" s="106">
        <f>IF(EXACT(O1455,Y1455),M1455,M1455*(1-'Расчет ПРЕДЗАКАЗ'!$D$10))</f>
        <v>0</v>
      </c>
      <c r="V1455" s="106">
        <f t="shared" si="627"/>
        <v>0</v>
      </c>
      <c r="W1455" s="106" t="e">
        <f>IF(EXACT(O1455,Y1455),M1455,M1455*(1-#REF!))</f>
        <v>#REF!</v>
      </c>
      <c r="X1455" s="106" t="e">
        <f t="shared" si="628"/>
        <v>#REF!</v>
      </c>
      <c r="Y1455" s="107" t="s">
        <v>72</v>
      </c>
      <c r="Z1455" s="103">
        <f t="shared" si="624"/>
        <v>0</v>
      </c>
      <c r="AA1455" s="103">
        <f t="shared" si="625"/>
        <v>0</v>
      </c>
      <c r="AB1455" s="128" t="str">
        <f t="shared" si="629"/>
        <v/>
      </c>
      <c r="AC1455" s="128" t="e">
        <f t="shared" si="630"/>
        <v>#REF!</v>
      </c>
    </row>
    <row r="1456" spans="1:29" ht="50.1" customHeight="1">
      <c r="A1456" s="171"/>
      <c r="B1456" s="171"/>
      <c r="C1456" s="174"/>
      <c r="D1456" s="174"/>
      <c r="E1456" s="131"/>
      <c r="F1456" s="177"/>
      <c r="G1456" s="180"/>
      <c r="H1456" s="163"/>
      <c r="I1456" s="165"/>
      <c r="J1456" s="168"/>
      <c r="K1456" s="62"/>
      <c r="L1456" s="63"/>
      <c r="M1456" s="63"/>
      <c r="N1456" s="142"/>
      <c r="O1456" s="127"/>
      <c r="P1456" s="100"/>
      <c r="Q1456" s="63">
        <f t="shared" si="626"/>
        <v>0</v>
      </c>
      <c r="R1456" s="64"/>
      <c r="S1456" s="67"/>
      <c r="T1456" s="39"/>
      <c r="U1456" s="106">
        <f>IF(EXACT(O1456,Y1456),M1456,M1456*(1-'Расчет ПРЕДЗАКАЗ'!$D$10))</f>
        <v>0</v>
      </c>
      <c r="V1456" s="106">
        <f t="shared" si="627"/>
        <v>0</v>
      </c>
      <c r="W1456" s="106" t="e">
        <f>IF(EXACT(O1456,Y1456),M1456,M1456*(1-#REF!))</f>
        <v>#REF!</v>
      </c>
      <c r="X1456" s="106" t="e">
        <f t="shared" si="628"/>
        <v>#REF!</v>
      </c>
      <c r="Y1456" s="107" t="s">
        <v>72</v>
      </c>
      <c r="Z1456" s="103">
        <f t="shared" si="624"/>
        <v>0</v>
      </c>
      <c r="AA1456" s="103">
        <f t="shared" si="625"/>
        <v>0</v>
      </c>
      <c r="AB1456" s="128" t="str">
        <f t="shared" si="629"/>
        <v/>
      </c>
      <c r="AC1456" s="128" t="e">
        <f t="shared" si="630"/>
        <v>#REF!</v>
      </c>
    </row>
    <row r="1457" spans="1:29" ht="50.1" customHeight="1">
      <c r="A1457" s="171"/>
      <c r="B1457" s="171"/>
      <c r="C1457" s="174"/>
      <c r="D1457" s="174"/>
      <c r="E1457" s="131"/>
      <c r="F1457" s="177"/>
      <c r="G1457" s="180"/>
      <c r="H1457" s="163"/>
      <c r="I1457" s="165"/>
      <c r="J1457" s="168"/>
      <c r="K1457" s="62"/>
      <c r="L1457" s="63"/>
      <c r="M1457" s="63"/>
      <c r="N1457" s="143"/>
      <c r="O1457" s="127"/>
      <c r="P1457" s="100"/>
      <c r="Q1457" s="63">
        <f t="shared" si="626"/>
        <v>0</v>
      </c>
      <c r="R1457" s="65"/>
      <c r="S1457" s="67"/>
      <c r="T1457" s="40"/>
      <c r="U1457" s="106">
        <f>IF(EXACT(O1457,Y1457),M1457,M1457*(1-'Расчет ПРЕДЗАКАЗ'!$D$10))</f>
        <v>0</v>
      </c>
      <c r="V1457" s="106">
        <f t="shared" si="627"/>
        <v>0</v>
      </c>
      <c r="W1457" s="106" t="e">
        <f>IF(EXACT(O1457,Y1457),M1457,M1457*(1-#REF!))</f>
        <v>#REF!</v>
      </c>
      <c r="X1457" s="106" t="e">
        <f t="shared" si="628"/>
        <v>#REF!</v>
      </c>
      <c r="Y1457" s="107" t="s">
        <v>72</v>
      </c>
      <c r="Z1457" s="103">
        <f t="shared" si="624"/>
        <v>0</v>
      </c>
      <c r="AA1457" s="103">
        <f t="shared" si="625"/>
        <v>0</v>
      </c>
      <c r="AB1457" s="128" t="str">
        <f t="shared" si="629"/>
        <v/>
      </c>
      <c r="AC1457" s="128" t="e">
        <f t="shared" si="630"/>
        <v>#REF!</v>
      </c>
    </row>
    <row r="1458" spans="1:29" ht="50.1" customHeight="1">
      <c r="A1458" s="171"/>
      <c r="B1458" s="171"/>
      <c r="C1458" s="174"/>
      <c r="D1458" s="174"/>
      <c r="E1458" s="131"/>
      <c r="F1458" s="177"/>
      <c r="G1458" s="180"/>
      <c r="H1458" s="163"/>
      <c r="I1458" s="165"/>
      <c r="J1458" s="168"/>
      <c r="K1458" s="62"/>
      <c r="L1458" s="63"/>
      <c r="M1458" s="63"/>
      <c r="N1458" s="143"/>
      <c r="O1458" s="127"/>
      <c r="P1458" s="100"/>
      <c r="Q1458" s="63">
        <f t="shared" si="626"/>
        <v>0</v>
      </c>
      <c r="R1458" s="65"/>
      <c r="S1458" s="67"/>
      <c r="T1458" s="40"/>
      <c r="U1458" s="106">
        <f>IF(EXACT(O1458,Y1458),M1458,M1458*(1-'Расчет ПРЕДЗАКАЗ'!$D$10))</f>
        <v>0</v>
      </c>
      <c r="V1458" s="106">
        <f t="shared" si="627"/>
        <v>0</v>
      </c>
      <c r="W1458" s="106" t="e">
        <f>IF(EXACT(O1458,Y1458),M1458,M1458*(1-#REF!))</f>
        <v>#REF!</v>
      </c>
      <c r="X1458" s="106" t="e">
        <f t="shared" si="628"/>
        <v>#REF!</v>
      </c>
      <c r="Y1458" s="107" t="s">
        <v>72</v>
      </c>
      <c r="Z1458" s="103">
        <f t="shared" si="624"/>
        <v>0</v>
      </c>
      <c r="AA1458" s="103">
        <f t="shared" si="625"/>
        <v>0</v>
      </c>
      <c r="AB1458" s="128" t="str">
        <f t="shared" si="629"/>
        <v/>
      </c>
      <c r="AC1458" s="128" t="e">
        <f t="shared" si="630"/>
        <v>#REF!</v>
      </c>
    </row>
    <row r="1459" spans="1:29" ht="50.1" customHeight="1">
      <c r="A1459" s="171"/>
      <c r="B1459" s="171"/>
      <c r="C1459" s="174"/>
      <c r="D1459" s="174"/>
      <c r="E1459" s="131"/>
      <c r="F1459" s="177"/>
      <c r="G1459" s="180"/>
      <c r="H1459" s="163"/>
      <c r="I1459" s="165"/>
      <c r="J1459" s="168"/>
      <c r="K1459" s="62"/>
      <c r="L1459" s="63"/>
      <c r="M1459" s="63"/>
      <c r="N1459" s="65"/>
      <c r="O1459" s="127"/>
      <c r="P1459" s="100"/>
      <c r="Q1459" s="63">
        <f t="shared" si="626"/>
        <v>0</v>
      </c>
      <c r="R1459" s="65"/>
      <c r="S1459" s="67"/>
      <c r="T1459" s="40"/>
      <c r="U1459" s="106">
        <f>IF(EXACT(O1459,Y1459),M1459,M1459*(1-'Расчет ПРЕДЗАКАЗ'!$D$10))</f>
        <v>0</v>
      </c>
      <c r="V1459" s="106">
        <f t="shared" si="627"/>
        <v>0</v>
      </c>
      <c r="W1459" s="106" t="e">
        <f>IF(EXACT(O1459,Y1459),M1459,M1459*(1-#REF!))</f>
        <v>#REF!</v>
      </c>
      <c r="X1459" s="106" t="e">
        <f t="shared" si="628"/>
        <v>#REF!</v>
      </c>
      <c r="Y1459" s="107" t="s">
        <v>72</v>
      </c>
      <c r="Z1459" s="103">
        <f t="shared" si="624"/>
        <v>0</v>
      </c>
      <c r="AA1459" s="103">
        <f t="shared" si="625"/>
        <v>0</v>
      </c>
      <c r="AB1459" s="128" t="str">
        <f t="shared" si="629"/>
        <v/>
      </c>
      <c r="AC1459" s="128" t="e">
        <f t="shared" si="630"/>
        <v>#REF!</v>
      </c>
    </row>
    <row r="1460" spans="1:29" ht="50.1" customHeight="1">
      <c r="A1460" s="171"/>
      <c r="B1460" s="171"/>
      <c r="C1460" s="174"/>
      <c r="D1460" s="174"/>
      <c r="E1460" s="131"/>
      <c r="F1460" s="177"/>
      <c r="G1460" s="180"/>
      <c r="H1460" s="163"/>
      <c r="I1460" s="165"/>
      <c r="J1460" s="168"/>
      <c r="K1460" s="62"/>
      <c r="L1460" s="63"/>
      <c r="M1460" s="63"/>
      <c r="N1460" s="65"/>
      <c r="O1460" s="127"/>
      <c r="P1460" s="100"/>
      <c r="Q1460" s="63">
        <f t="shared" si="626"/>
        <v>0</v>
      </c>
      <c r="R1460" s="65"/>
      <c r="S1460" s="67"/>
      <c r="T1460" s="40"/>
      <c r="U1460" s="106">
        <f>IF(EXACT(O1460,Y1460),M1460,M1460*(1-'Расчет ПРЕДЗАКАЗ'!$D$10))</f>
        <v>0</v>
      </c>
      <c r="V1460" s="106">
        <f t="shared" si="627"/>
        <v>0</v>
      </c>
      <c r="W1460" s="106" t="e">
        <f>IF(EXACT(O1460,Y1460),M1460,M1460*(1-#REF!))</f>
        <v>#REF!</v>
      </c>
      <c r="X1460" s="106" t="e">
        <f t="shared" si="628"/>
        <v>#REF!</v>
      </c>
      <c r="Y1460" s="107" t="s">
        <v>72</v>
      </c>
      <c r="Z1460" s="103">
        <f t="shared" si="624"/>
        <v>0</v>
      </c>
      <c r="AA1460" s="103">
        <f t="shared" si="625"/>
        <v>0</v>
      </c>
      <c r="AB1460" s="128" t="str">
        <f t="shared" si="629"/>
        <v/>
      </c>
      <c r="AC1460" s="128" t="e">
        <f t="shared" si="630"/>
        <v>#REF!</v>
      </c>
    </row>
    <row r="1461" spans="1:29" ht="50.1" customHeight="1">
      <c r="A1461" s="171"/>
      <c r="B1461" s="171"/>
      <c r="C1461" s="174"/>
      <c r="D1461" s="174"/>
      <c r="E1461" s="131"/>
      <c r="F1461" s="177"/>
      <c r="G1461" s="180"/>
      <c r="H1461" s="163"/>
      <c r="I1461" s="165"/>
      <c r="J1461" s="168"/>
      <c r="K1461" s="62"/>
      <c r="L1461" s="63"/>
      <c r="M1461" s="63"/>
      <c r="N1461" s="65"/>
      <c r="O1461" s="127"/>
      <c r="P1461" s="100"/>
      <c r="Q1461" s="63">
        <f t="shared" si="626"/>
        <v>0</v>
      </c>
      <c r="R1461" s="65"/>
      <c r="S1461" s="67"/>
      <c r="T1461" s="40"/>
      <c r="U1461" s="106">
        <f>IF(EXACT(O1461,Y1461),M1461,M1461*(1-'Расчет ПРЕДЗАКАЗ'!$D$10))</f>
        <v>0</v>
      </c>
      <c r="V1461" s="106">
        <f t="shared" si="627"/>
        <v>0</v>
      </c>
      <c r="W1461" s="106" t="e">
        <f>IF(EXACT(O1461,Y1461),M1461,M1461*(1-#REF!))</f>
        <v>#REF!</v>
      </c>
      <c r="X1461" s="106" t="e">
        <f t="shared" si="628"/>
        <v>#REF!</v>
      </c>
      <c r="Y1461" s="107" t="s">
        <v>72</v>
      </c>
      <c r="Z1461" s="103">
        <f t="shared" si="624"/>
        <v>0</v>
      </c>
      <c r="AA1461" s="103">
        <f t="shared" si="625"/>
        <v>0</v>
      </c>
      <c r="AB1461" s="128" t="str">
        <f t="shared" si="629"/>
        <v/>
      </c>
      <c r="AC1461" s="128" t="e">
        <f t="shared" si="630"/>
        <v>#REF!</v>
      </c>
    </row>
    <row r="1462" spans="1:29" ht="50.1" customHeight="1">
      <c r="A1462" s="172"/>
      <c r="B1462" s="172"/>
      <c r="C1462" s="175"/>
      <c r="D1462" s="175"/>
      <c r="E1462" s="132"/>
      <c r="F1462" s="178"/>
      <c r="G1462" s="181"/>
      <c r="H1462" s="164"/>
      <c r="I1462" s="166"/>
      <c r="J1462" s="169"/>
      <c r="K1462" s="62"/>
      <c r="L1462" s="63"/>
      <c r="M1462" s="63"/>
      <c r="N1462" s="65"/>
      <c r="O1462" s="127"/>
      <c r="P1462" s="100"/>
      <c r="Q1462" s="63">
        <f t="shared" si="626"/>
        <v>0</v>
      </c>
      <c r="R1462" s="65"/>
      <c r="S1462" s="67"/>
      <c r="T1462" s="40"/>
      <c r="U1462" s="106">
        <f>IF(EXACT(O1462,Y1462),M1462,M1462*(1-'Расчет ПРЕДЗАКАЗ'!$D$10))</f>
        <v>0</v>
      </c>
      <c r="V1462" s="106">
        <f t="shared" si="627"/>
        <v>0</v>
      </c>
      <c r="W1462" s="106" t="e">
        <f>IF(EXACT(O1462,Y1462),M1462,M1462*(1-#REF!))</f>
        <v>#REF!</v>
      </c>
      <c r="X1462" s="106" t="e">
        <f t="shared" si="628"/>
        <v>#REF!</v>
      </c>
      <c r="Y1462" s="107" t="s">
        <v>72</v>
      </c>
      <c r="Z1462" s="103">
        <f t="shared" si="624"/>
        <v>0</v>
      </c>
      <c r="AA1462" s="103">
        <f t="shared" si="625"/>
        <v>0</v>
      </c>
      <c r="AB1462" s="128" t="str">
        <f t="shared" si="629"/>
        <v/>
      </c>
      <c r="AC1462" s="128" t="e">
        <f t="shared" si="630"/>
        <v>#REF!</v>
      </c>
    </row>
    <row r="1463" spans="1:29" ht="11.25" customHeight="1" thickBot="1"/>
    <row r="1464" spans="1:29" ht="50.1" customHeight="1">
      <c r="A1464" s="170">
        <v>322</v>
      </c>
      <c r="B1464" s="170" t="s">
        <v>2725</v>
      </c>
      <c r="C1464" s="173" t="s">
        <v>2726</v>
      </c>
      <c r="D1464" s="173" t="s">
        <v>77</v>
      </c>
      <c r="E1464" s="130"/>
      <c r="F1464" s="176" t="s">
        <v>2718</v>
      </c>
      <c r="G1464" s="179" t="s">
        <v>2366</v>
      </c>
      <c r="H1464" s="162"/>
      <c r="I1464" s="162"/>
      <c r="J1464" s="167" t="s">
        <v>19</v>
      </c>
      <c r="K1464" s="62" t="s">
        <v>859</v>
      </c>
      <c r="L1464" s="63">
        <v>2660</v>
      </c>
      <c r="M1464" s="63">
        <v>1795</v>
      </c>
      <c r="N1464" s="142" t="s">
        <v>2727</v>
      </c>
      <c r="O1464" s="127"/>
      <c r="P1464" s="100"/>
      <c r="Q1464" s="63">
        <f>P1464*M1464</f>
        <v>0</v>
      </c>
      <c r="R1464" s="64"/>
      <c r="S1464" s="67">
        <v>228</v>
      </c>
      <c r="T1464" s="39"/>
      <c r="U1464" s="106">
        <f>IF(EXACT(O1464,Y1464),M1464,M1464*(1-'Расчет ПРЕДЗАКАЗ'!$D$10))</f>
        <v>1759.1</v>
      </c>
      <c r="V1464" s="106">
        <f>P1464*U1464</f>
        <v>0</v>
      </c>
      <c r="W1464" s="106" t="e">
        <f>IF(EXACT(O1464,Y1464),M1464,M1464*(1-#REF!))</f>
        <v>#REF!</v>
      </c>
      <c r="X1464" s="123" t="e">
        <f>P1464*W1464</f>
        <v>#REF!</v>
      </c>
      <c r="Y1464" s="124" t="s">
        <v>72</v>
      </c>
      <c r="Z1464" s="103">
        <f t="shared" ref="Z1464:Z1478" si="631">IF(EXACT(O1464,Y1464),Q1464,0)</f>
        <v>0</v>
      </c>
      <c r="AA1464" s="103">
        <f t="shared" ref="AA1464:AA1478" si="632">IF(Z1464=0,Q1464,0)</f>
        <v>0</v>
      </c>
      <c r="AB1464" s="128">
        <f>IF(U1464=0,"",L1464/U1464-1)</f>
        <v>0.51213688818145653</v>
      </c>
      <c r="AC1464" s="128" t="e">
        <f>IF(W1464=0,"",L1464/W1464-1)</f>
        <v>#REF!</v>
      </c>
    </row>
    <row r="1465" spans="1:29" ht="50.1" customHeight="1">
      <c r="A1465" s="171"/>
      <c r="B1465" s="171"/>
      <c r="C1465" s="174"/>
      <c r="D1465" s="174"/>
      <c r="E1465" s="131"/>
      <c r="F1465" s="177"/>
      <c r="G1465" s="180"/>
      <c r="H1465" s="163"/>
      <c r="I1465" s="165"/>
      <c r="J1465" s="168"/>
      <c r="K1465" s="62" t="s">
        <v>861</v>
      </c>
      <c r="L1465" s="63">
        <v>2660</v>
      </c>
      <c r="M1465" s="63">
        <v>1795</v>
      </c>
      <c r="N1465" s="142" t="s">
        <v>2728</v>
      </c>
      <c r="O1465" s="127"/>
      <c r="P1465" s="100"/>
      <c r="Q1465" s="63">
        <f t="shared" ref="Q1465:Q1478" si="633">P1465*M1465</f>
        <v>0</v>
      </c>
      <c r="R1465" s="64"/>
      <c r="S1465" s="67">
        <v>217</v>
      </c>
      <c r="T1465" s="39"/>
      <c r="U1465" s="106">
        <f>IF(EXACT(O1465,Y1465),M1465,M1465*(1-'Расчет ПРЕДЗАКАЗ'!$D$10))</f>
        <v>1759.1</v>
      </c>
      <c r="V1465" s="106">
        <f t="shared" ref="V1465:V1478" si="634">P1465*U1465</f>
        <v>0</v>
      </c>
      <c r="W1465" s="106" t="e">
        <f>IF(EXACT(O1465,Y1465),M1465,M1465*(1-#REF!))</f>
        <v>#REF!</v>
      </c>
      <c r="X1465" s="106" t="e">
        <f t="shared" ref="X1465:X1478" si="635">P1465*W1465</f>
        <v>#REF!</v>
      </c>
      <c r="Y1465" s="107" t="s">
        <v>72</v>
      </c>
      <c r="Z1465" s="103">
        <f t="shared" si="631"/>
        <v>0</v>
      </c>
      <c r="AA1465" s="103">
        <f t="shared" si="632"/>
        <v>0</v>
      </c>
      <c r="AB1465" s="128">
        <f t="shared" ref="AB1465:AB1478" si="636">IF(U1465=0,"",L1465/U1465-1)</f>
        <v>0.51213688818145653</v>
      </c>
      <c r="AC1465" s="128" t="e">
        <f t="shared" ref="AC1465:AC1478" si="637">IF(W1465=0,"",L1465/W1465-1)</f>
        <v>#REF!</v>
      </c>
    </row>
    <row r="1466" spans="1:29" ht="50.1" customHeight="1">
      <c r="A1466" s="171"/>
      <c r="B1466" s="171"/>
      <c r="C1466" s="174"/>
      <c r="D1466" s="174"/>
      <c r="E1466" s="131"/>
      <c r="F1466" s="177"/>
      <c r="G1466" s="180"/>
      <c r="H1466" s="163"/>
      <c r="I1466" s="165"/>
      <c r="J1466" s="168"/>
      <c r="K1466" s="62"/>
      <c r="L1466" s="63"/>
      <c r="M1466" s="63"/>
      <c r="N1466" s="142"/>
      <c r="O1466" s="127"/>
      <c r="P1466" s="100"/>
      <c r="Q1466" s="63">
        <f t="shared" si="633"/>
        <v>0</v>
      </c>
      <c r="R1466" s="64"/>
      <c r="S1466" s="67"/>
      <c r="T1466" s="39"/>
      <c r="U1466" s="106">
        <f>IF(EXACT(O1466,Y1466),M1466,M1466*(1-'Расчет ПРЕДЗАКАЗ'!$D$10))</f>
        <v>0</v>
      </c>
      <c r="V1466" s="106">
        <f t="shared" si="634"/>
        <v>0</v>
      </c>
      <c r="W1466" s="106" t="e">
        <f>IF(EXACT(O1466,Y1466),M1466,M1466*(1-#REF!))</f>
        <v>#REF!</v>
      </c>
      <c r="X1466" s="106" t="e">
        <f t="shared" si="635"/>
        <v>#REF!</v>
      </c>
      <c r="Y1466" s="107" t="s">
        <v>72</v>
      </c>
      <c r="Z1466" s="103">
        <f t="shared" si="631"/>
        <v>0</v>
      </c>
      <c r="AA1466" s="103">
        <f t="shared" si="632"/>
        <v>0</v>
      </c>
      <c r="AB1466" s="128" t="str">
        <f t="shared" si="636"/>
        <v/>
      </c>
      <c r="AC1466" s="128" t="e">
        <f t="shared" si="637"/>
        <v>#REF!</v>
      </c>
    </row>
    <row r="1467" spans="1:29" ht="50.1" customHeight="1">
      <c r="A1467" s="171"/>
      <c r="B1467" s="171"/>
      <c r="C1467" s="174"/>
      <c r="D1467" s="174"/>
      <c r="E1467" s="131"/>
      <c r="F1467" s="177"/>
      <c r="G1467" s="180"/>
      <c r="H1467" s="163"/>
      <c r="I1467" s="165"/>
      <c r="J1467" s="168"/>
      <c r="K1467" s="62"/>
      <c r="L1467" s="63"/>
      <c r="M1467" s="63"/>
      <c r="N1467" s="142"/>
      <c r="O1467" s="127"/>
      <c r="P1467" s="100"/>
      <c r="Q1467" s="63">
        <f t="shared" si="633"/>
        <v>0</v>
      </c>
      <c r="R1467" s="64"/>
      <c r="S1467" s="67"/>
      <c r="T1467" s="39"/>
      <c r="U1467" s="106">
        <f>IF(EXACT(O1467,Y1467),M1467,M1467*(1-'Расчет ПРЕДЗАКАЗ'!$D$10))</f>
        <v>0</v>
      </c>
      <c r="V1467" s="106">
        <f t="shared" si="634"/>
        <v>0</v>
      </c>
      <c r="W1467" s="106" t="e">
        <f>IF(EXACT(O1467,Y1467),M1467,M1467*(1-#REF!))</f>
        <v>#REF!</v>
      </c>
      <c r="X1467" s="106" t="e">
        <f t="shared" si="635"/>
        <v>#REF!</v>
      </c>
      <c r="Y1467" s="107" t="s">
        <v>72</v>
      </c>
      <c r="Z1467" s="103">
        <f t="shared" si="631"/>
        <v>0</v>
      </c>
      <c r="AA1467" s="103">
        <f t="shared" si="632"/>
        <v>0</v>
      </c>
      <c r="AB1467" s="128" t="str">
        <f t="shared" si="636"/>
        <v/>
      </c>
      <c r="AC1467" s="128" t="e">
        <f t="shared" si="637"/>
        <v>#REF!</v>
      </c>
    </row>
    <row r="1468" spans="1:29" ht="50.1" customHeight="1">
      <c r="A1468" s="171"/>
      <c r="B1468" s="171"/>
      <c r="C1468" s="174"/>
      <c r="D1468" s="174"/>
      <c r="E1468" s="131"/>
      <c r="F1468" s="177"/>
      <c r="G1468" s="180"/>
      <c r="H1468" s="163"/>
      <c r="I1468" s="165"/>
      <c r="J1468" s="168"/>
      <c r="K1468" s="62"/>
      <c r="L1468" s="63"/>
      <c r="M1468" s="63"/>
      <c r="N1468" s="142"/>
      <c r="O1468" s="127"/>
      <c r="P1468" s="100"/>
      <c r="Q1468" s="63">
        <f t="shared" si="633"/>
        <v>0</v>
      </c>
      <c r="R1468" s="64"/>
      <c r="S1468" s="67"/>
      <c r="T1468" s="39"/>
      <c r="U1468" s="106">
        <f>IF(EXACT(O1468,Y1468),M1468,M1468*(1-'Расчет ПРЕДЗАКАЗ'!$D$10))</f>
        <v>0</v>
      </c>
      <c r="V1468" s="106">
        <f t="shared" si="634"/>
        <v>0</v>
      </c>
      <c r="W1468" s="106" t="e">
        <f>IF(EXACT(O1468,Y1468),M1468,M1468*(1-#REF!))</f>
        <v>#REF!</v>
      </c>
      <c r="X1468" s="106" t="e">
        <f t="shared" si="635"/>
        <v>#REF!</v>
      </c>
      <c r="Y1468" s="107" t="s">
        <v>72</v>
      </c>
      <c r="Z1468" s="103">
        <f t="shared" si="631"/>
        <v>0</v>
      </c>
      <c r="AA1468" s="103">
        <f t="shared" si="632"/>
        <v>0</v>
      </c>
      <c r="AB1468" s="128" t="str">
        <f t="shared" si="636"/>
        <v/>
      </c>
      <c r="AC1468" s="128" t="e">
        <f t="shared" si="637"/>
        <v>#REF!</v>
      </c>
    </row>
    <row r="1469" spans="1:29" ht="50.1" customHeight="1">
      <c r="A1469" s="171"/>
      <c r="B1469" s="171"/>
      <c r="C1469" s="174"/>
      <c r="D1469" s="174"/>
      <c r="E1469" s="131"/>
      <c r="F1469" s="177"/>
      <c r="G1469" s="180"/>
      <c r="H1469" s="163"/>
      <c r="I1469" s="165"/>
      <c r="J1469" s="168"/>
      <c r="K1469" s="62"/>
      <c r="L1469" s="63"/>
      <c r="M1469" s="63"/>
      <c r="N1469" s="142"/>
      <c r="O1469" s="127"/>
      <c r="P1469" s="100"/>
      <c r="Q1469" s="63">
        <f t="shared" si="633"/>
        <v>0</v>
      </c>
      <c r="R1469" s="64"/>
      <c r="S1469" s="67"/>
      <c r="T1469" s="39"/>
      <c r="U1469" s="106">
        <f>IF(EXACT(O1469,Y1469),M1469,M1469*(1-'Расчет ПРЕДЗАКАЗ'!$D$10))</f>
        <v>0</v>
      </c>
      <c r="V1469" s="106">
        <f t="shared" si="634"/>
        <v>0</v>
      </c>
      <c r="W1469" s="106" t="e">
        <f>IF(EXACT(O1469,Y1469),M1469,M1469*(1-#REF!))</f>
        <v>#REF!</v>
      </c>
      <c r="X1469" s="106" t="e">
        <f t="shared" si="635"/>
        <v>#REF!</v>
      </c>
      <c r="Y1469" s="107" t="s">
        <v>72</v>
      </c>
      <c r="Z1469" s="103">
        <f t="shared" si="631"/>
        <v>0</v>
      </c>
      <c r="AA1469" s="103">
        <f t="shared" si="632"/>
        <v>0</v>
      </c>
      <c r="AB1469" s="128" t="str">
        <f t="shared" si="636"/>
        <v/>
      </c>
      <c r="AC1469" s="128" t="e">
        <f t="shared" si="637"/>
        <v>#REF!</v>
      </c>
    </row>
    <row r="1470" spans="1:29" ht="50.1" customHeight="1">
      <c r="A1470" s="171"/>
      <c r="B1470" s="171"/>
      <c r="C1470" s="174"/>
      <c r="D1470" s="174"/>
      <c r="E1470" s="131"/>
      <c r="F1470" s="177"/>
      <c r="G1470" s="180"/>
      <c r="H1470" s="163"/>
      <c r="I1470" s="165"/>
      <c r="J1470" s="168"/>
      <c r="K1470" s="62"/>
      <c r="L1470" s="63"/>
      <c r="M1470" s="63"/>
      <c r="N1470" s="142"/>
      <c r="O1470" s="127"/>
      <c r="P1470" s="100"/>
      <c r="Q1470" s="63">
        <f t="shared" si="633"/>
        <v>0</v>
      </c>
      <c r="R1470" s="64"/>
      <c r="S1470" s="67"/>
      <c r="T1470" s="39"/>
      <c r="U1470" s="106">
        <f>IF(EXACT(O1470,Y1470),M1470,M1470*(1-'Расчет ПРЕДЗАКАЗ'!$D$10))</f>
        <v>0</v>
      </c>
      <c r="V1470" s="106">
        <f t="shared" si="634"/>
        <v>0</v>
      </c>
      <c r="W1470" s="106" t="e">
        <f>IF(EXACT(O1470,Y1470),M1470,M1470*(1-#REF!))</f>
        <v>#REF!</v>
      </c>
      <c r="X1470" s="106" t="e">
        <f t="shared" si="635"/>
        <v>#REF!</v>
      </c>
      <c r="Y1470" s="107" t="s">
        <v>72</v>
      </c>
      <c r="Z1470" s="103">
        <f t="shared" si="631"/>
        <v>0</v>
      </c>
      <c r="AA1470" s="103">
        <f t="shared" si="632"/>
        <v>0</v>
      </c>
      <c r="AB1470" s="128" t="str">
        <f t="shared" si="636"/>
        <v/>
      </c>
      <c r="AC1470" s="128" t="e">
        <f t="shared" si="637"/>
        <v>#REF!</v>
      </c>
    </row>
    <row r="1471" spans="1:29" ht="50.1" customHeight="1">
      <c r="A1471" s="171"/>
      <c r="B1471" s="171"/>
      <c r="C1471" s="174"/>
      <c r="D1471" s="174"/>
      <c r="E1471" s="131"/>
      <c r="F1471" s="177"/>
      <c r="G1471" s="180"/>
      <c r="H1471" s="163"/>
      <c r="I1471" s="165"/>
      <c r="J1471" s="168"/>
      <c r="K1471" s="62"/>
      <c r="L1471" s="63"/>
      <c r="M1471" s="63"/>
      <c r="N1471" s="142"/>
      <c r="O1471" s="127"/>
      <c r="P1471" s="100"/>
      <c r="Q1471" s="63">
        <f t="shared" si="633"/>
        <v>0</v>
      </c>
      <c r="R1471" s="64"/>
      <c r="S1471" s="67"/>
      <c r="T1471" s="39"/>
      <c r="U1471" s="106">
        <f>IF(EXACT(O1471,Y1471),M1471,M1471*(1-'Расчет ПРЕДЗАКАЗ'!$D$10))</f>
        <v>0</v>
      </c>
      <c r="V1471" s="106">
        <f t="shared" si="634"/>
        <v>0</v>
      </c>
      <c r="W1471" s="106" t="e">
        <f>IF(EXACT(O1471,Y1471),M1471,M1471*(1-#REF!))</f>
        <v>#REF!</v>
      </c>
      <c r="X1471" s="106" t="e">
        <f t="shared" si="635"/>
        <v>#REF!</v>
      </c>
      <c r="Y1471" s="107" t="s">
        <v>72</v>
      </c>
      <c r="Z1471" s="103">
        <f t="shared" si="631"/>
        <v>0</v>
      </c>
      <c r="AA1471" s="103">
        <f t="shared" si="632"/>
        <v>0</v>
      </c>
      <c r="AB1471" s="128" t="str">
        <f t="shared" si="636"/>
        <v/>
      </c>
      <c r="AC1471" s="128" t="e">
        <f t="shared" si="637"/>
        <v>#REF!</v>
      </c>
    </row>
    <row r="1472" spans="1:29" ht="50.1" customHeight="1">
      <c r="A1472" s="171"/>
      <c r="B1472" s="171"/>
      <c r="C1472" s="174"/>
      <c r="D1472" s="174"/>
      <c r="E1472" s="131"/>
      <c r="F1472" s="177"/>
      <c r="G1472" s="180"/>
      <c r="H1472" s="163"/>
      <c r="I1472" s="165"/>
      <c r="J1472" s="168"/>
      <c r="K1472" s="62"/>
      <c r="L1472" s="63"/>
      <c r="M1472" s="63"/>
      <c r="N1472" s="142"/>
      <c r="O1472" s="127"/>
      <c r="P1472" s="100"/>
      <c r="Q1472" s="63">
        <f t="shared" si="633"/>
        <v>0</v>
      </c>
      <c r="R1472" s="64"/>
      <c r="S1472" s="67"/>
      <c r="T1472" s="39"/>
      <c r="U1472" s="106">
        <f>IF(EXACT(O1472,Y1472),M1472,M1472*(1-'Расчет ПРЕДЗАКАЗ'!$D$10))</f>
        <v>0</v>
      </c>
      <c r="V1472" s="106">
        <f t="shared" si="634"/>
        <v>0</v>
      </c>
      <c r="W1472" s="106" t="e">
        <f>IF(EXACT(O1472,Y1472),M1472,M1472*(1-#REF!))</f>
        <v>#REF!</v>
      </c>
      <c r="X1472" s="106" t="e">
        <f t="shared" si="635"/>
        <v>#REF!</v>
      </c>
      <c r="Y1472" s="107" t="s">
        <v>72</v>
      </c>
      <c r="Z1472" s="103">
        <f t="shared" si="631"/>
        <v>0</v>
      </c>
      <c r="AA1472" s="103">
        <f t="shared" si="632"/>
        <v>0</v>
      </c>
      <c r="AB1472" s="128" t="str">
        <f t="shared" si="636"/>
        <v/>
      </c>
      <c r="AC1472" s="128" t="e">
        <f t="shared" si="637"/>
        <v>#REF!</v>
      </c>
    </row>
    <row r="1473" spans="1:29" ht="50.1" customHeight="1">
      <c r="A1473" s="171"/>
      <c r="B1473" s="171"/>
      <c r="C1473" s="174"/>
      <c r="D1473" s="174"/>
      <c r="E1473" s="131"/>
      <c r="F1473" s="177"/>
      <c r="G1473" s="180"/>
      <c r="H1473" s="163"/>
      <c r="I1473" s="165"/>
      <c r="J1473" s="168"/>
      <c r="K1473" s="62"/>
      <c r="L1473" s="63"/>
      <c r="M1473" s="63"/>
      <c r="N1473" s="143"/>
      <c r="O1473" s="127"/>
      <c r="P1473" s="100"/>
      <c r="Q1473" s="63">
        <f t="shared" si="633"/>
        <v>0</v>
      </c>
      <c r="R1473" s="65"/>
      <c r="S1473" s="67"/>
      <c r="T1473" s="40"/>
      <c r="U1473" s="106">
        <f>IF(EXACT(O1473,Y1473),M1473,M1473*(1-'Расчет ПРЕДЗАКАЗ'!$D$10))</f>
        <v>0</v>
      </c>
      <c r="V1473" s="106">
        <f t="shared" si="634"/>
        <v>0</v>
      </c>
      <c r="W1473" s="106" t="e">
        <f>IF(EXACT(O1473,Y1473),M1473,M1473*(1-#REF!))</f>
        <v>#REF!</v>
      </c>
      <c r="X1473" s="106" t="e">
        <f t="shared" si="635"/>
        <v>#REF!</v>
      </c>
      <c r="Y1473" s="107" t="s">
        <v>72</v>
      </c>
      <c r="Z1473" s="103">
        <f t="shared" si="631"/>
        <v>0</v>
      </c>
      <c r="AA1473" s="103">
        <f t="shared" si="632"/>
        <v>0</v>
      </c>
      <c r="AB1473" s="128" t="str">
        <f t="shared" si="636"/>
        <v/>
      </c>
      <c r="AC1473" s="128" t="e">
        <f t="shared" si="637"/>
        <v>#REF!</v>
      </c>
    </row>
    <row r="1474" spans="1:29" ht="50.1" customHeight="1">
      <c r="A1474" s="171"/>
      <c r="B1474" s="171"/>
      <c r="C1474" s="174"/>
      <c r="D1474" s="174"/>
      <c r="E1474" s="131"/>
      <c r="F1474" s="177"/>
      <c r="G1474" s="180"/>
      <c r="H1474" s="163"/>
      <c r="I1474" s="165"/>
      <c r="J1474" s="168"/>
      <c r="K1474" s="62"/>
      <c r="L1474" s="63"/>
      <c r="M1474" s="63"/>
      <c r="N1474" s="143"/>
      <c r="O1474" s="127"/>
      <c r="P1474" s="100"/>
      <c r="Q1474" s="63">
        <f t="shared" si="633"/>
        <v>0</v>
      </c>
      <c r="R1474" s="65"/>
      <c r="S1474" s="67"/>
      <c r="T1474" s="40"/>
      <c r="U1474" s="106">
        <f>IF(EXACT(O1474,Y1474),M1474,M1474*(1-'Расчет ПРЕДЗАКАЗ'!$D$10))</f>
        <v>0</v>
      </c>
      <c r="V1474" s="106">
        <f t="shared" si="634"/>
        <v>0</v>
      </c>
      <c r="W1474" s="106" t="e">
        <f>IF(EXACT(O1474,Y1474),M1474,M1474*(1-#REF!))</f>
        <v>#REF!</v>
      </c>
      <c r="X1474" s="106" t="e">
        <f t="shared" si="635"/>
        <v>#REF!</v>
      </c>
      <c r="Y1474" s="107" t="s">
        <v>72</v>
      </c>
      <c r="Z1474" s="103">
        <f t="shared" si="631"/>
        <v>0</v>
      </c>
      <c r="AA1474" s="103">
        <f t="shared" si="632"/>
        <v>0</v>
      </c>
      <c r="AB1474" s="128" t="str">
        <f t="shared" si="636"/>
        <v/>
      </c>
      <c r="AC1474" s="128" t="e">
        <f t="shared" si="637"/>
        <v>#REF!</v>
      </c>
    </row>
    <row r="1475" spans="1:29" ht="50.1" customHeight="1">
      <c r="A1475" s="171"/>
      <c r="B1475" s="171"/>
      <c r="C1475" s="174"/>
      <c r="D1475" s="174"/>
      <c r="E1475" s="131"/>
      <c r="F1475" s="177"/>
      <c r="G1475" s="180"/>
      <c r="H1475" s="163"/>
      <c r="I1475" s="165"/>
      <c r="J1475" s="168"/>
      <c r="K1475" s="62"/>
      <c r="L1475" s="63"/>
      <c r="M1475" s="63"/>
      <c r="N1475" s="65"/>
      <c r="O1475" s="127"/>
      <c r="P1475" s="100"/>
      <c r="Q1475" s="63">
        <f t="shared" si="633"/>
        <v>0</v>
      </c>
      <c r="R1475" s="65"/>
      <c r="S1475" s="67"/>
      <c r="T1475" s="40"/>
      <c r="U1475" s="106">
        <f>IF(EXACT(O1475,Y1475),M1475,M1475*(1-'Расчет ПРЕДЗАКАЗ'!$D$10))</f>
        <v>0</v>
      </c>
      <c r="V1475" s="106">
        <f t="shared" si="634"/>
        <v>0</v>
      </c>
      <c r="W1475" s="106" t="e">
        <f>IF(EXACT(O1475,Y1475),M1475,M1475*(1-#REF!))</f>
        <v>#REF!</v>
      </c>
      <c r="X1475" s="106" t="e">
        <f t="shared" si="635"/>
        <v>#REF!</v>
      </c>
      <c r="Y1475" s="107" t="s">
        <v>72</v>
      </c>
      <c r="Z1475" s="103">
        <f t="shared" si="631"/>
        <v>0</v>
      </c>
      <c r="AA1475" s="103">
        <f t="shared" si="632"/>
        <v>0</v>
      </c>
      <c r="AB1475" s="128" t="str">
        <f t="shared" si="636"/>
        <v/>
      </c>
      <c r="AC1475" s="128" t="e">
        <f t="shared" si="637"/>
        <v>#REF!</v>
      </c>
    </row>
    <row r="1476" spans="1:29" ht="50.1" customHeight="1">
      <c r="A1476" s="171"/>
      <c r="B1476" s="171"/>
      <c r="C1476" s="174"/>
      <c r="D1476" s="174"/>
      <c r="E1476" s="131"/>
      <c r="F1476" s="177"/>
      <c r="G1476" s="180"/>
      <c r="H1476" s="163"/>
      <c r="I1476" s="165"/>
      <c r="J1476" s="168"/>
      <c r="K1476" s="62"/>
      <c r="L1476" s="63"/>
      <c r="M1476" s="63"/>
      <c r="N1476" s="65"/>
      <c r="O1476" s="127"/>
      <c r="P1476" s="100"/>
      <c r="Q1476" s="63">
        <f t="shared" si="633"/>
        <v>0</v>
      </c>
      <c r="R1476" s="65"/>
      <c r="S1476" s="67"/>
      <c r="T1476" s="40"/>
      <c r="U1476" s="106">
        <f>IF(EXACT(O1476,Y1476),M1476,M1476*(1-'Расчет ПРЕДЗАКАЗ'!$D$10))</f>
        <v>0</v>
      </c>
      <c r="V1476" s="106">
        <f t="shared" si="634"/>
        <v>0</v>
      </c>
      <c r="W1476" s="106" t="e">
        <f>IF(EXACT(O1476,Y1476),M1476,M1476*(1-#REF!))</f>
        <v>#REF!</v>
      </c>
      <c r="X1476" s="106" t="e">
        <f t="shared" si="635"/>
        <v>#REF!</v>
      </c>
      <c r="Y1476" s="107" t="s">
        <v>72</v>
      </c>
      <c r="Z1476" s="103">
        <f t="shared" si="631"/>
        <v>0</v>
      </c>
      <c r="AA1476" s="103">
        <f t="shared" si="632"/>
        <v>0</v>
      </c>
      <c r="AB1476" s="128" t="str">
        <f t="shared" si="636"/>
        <v/>
      </c>
      <c r="AC1476" s="128" t="e">
        <f t="shared" si="637"/>
        <v>#REF!</v>
      </c>
    </row>
    <row r="1477" spans="1:29" ht="50.1" customHeight="1">
      <c r="A1477" s="171"/>
      <c r="B1477" s="171"/>
      <c r="C1477" s="174"/>
      <c r="D1477" s="174"/>
      <c r="E1477" s="131"/>
      <c r="F1477" s="177"/>
      <c r="G1477" s="180"/>
      <c r="H1477" s="163"/>
      <c r="I1477" s="165"/>
      <c r="J1477" s="168"/>
      <c r="K1477" s="62"/>
      <c r="L1477" s="63"/>
      <c r="M1477" s="63"/>
      <c r="N1477" s="65"/>
      <c r="O1477" s="127"/>
      <c r="P1477" s="100"/>
      <c r="Q1477" s="63">
        <f t="shared" si="633"/>
        <v>0</v>
      </c>
      <c r="R1477" s="65"/>
      <c r="S1477" s="67"/>
      <c r="T1477" s="40"/>
      <c r="U1477" s="106">
        <f>IF(EXACT(O1477,Y1477),M1477,M1477*(1-'Расчет ПРЕДЗАКАЗ'!$D$10))</f>
        <v>0</v>
      </c>
      <c r="V1477" s="106">
        <f t="shared" si="634"/>
        <v>0</v>
      </c>
      <c r="W1477" s="106" t="e">
        <f>IF(EXACT(O1477,Y1477),M1477,M1477*(1-#REF!))</f>
        <v>#REF!</v>
      </c>
      <c r="X1477" s="106" t="e">
        <f t="shared" si="635"/>
        <v>#REF!</v>
      </c>
      <c r="Y1477" s="107" t="s">
        <v>72</v>
      </c>
      <c r="Z1477" s="103">
        <f t="shared" si="631"/>
        <v>0</v>
      </c>
      <c r="AA1477" s="103">
        <f t="shared" si="632"/>
        <v>0</v>
      </c>
      <c r="AB1477" s="128" t="str">
        <f t="shared" si="636"/>
        <v/>
      </c>
      <c r="AC1477" s="128" t="e">
        <f t="shared" si="637"/>
        <v>#REF!</v>
      </c>
    </row>
    <row r="1478" spans="1:29" ht="50.1" customHeight="1">
      <c r="A1478" s="172"/>
      <c r="B1478" s="172"/>
      <c r="C1478" s="175"/>
      <c r="D1478" s="175"/>
      <c r="E1478" s="132"/>
      <c r="F1478" s="178"/>
      <c r="G1478" s="181"/>
      <c r="H1478" s="164"/>
      <c r="I1478" s="166"/>
      <c r="J1478" s="169"/>
      <c r="K1478" s="62"/>
      <c r="L1478" s="63"/>
      <c r="M1478" s="63"/>
      <c r="N1478" s="65"/>
      <c r="O1478" s="127"/>
      <c r="P1478" s="100"/>
      <c r="Q1478" s="63">
        <f t="shared" si="633"/>
        <v>0</v>
      </c>
      <c r="R1478" s="65"/>
      <c r="S1478" s="67"/>
      <c r="T1478" s="40"/>
      <c r="U1478" s="106">
        <f>IF(EXACT(O1478,Y1478),M1478,M1478*(1-'Расчет ПРЕДЗАКАЗ'!$D$10))</f>
        <v>0</v>
      </c>
      <c r="V1478" s="106">
        <f t="shared" si="634"/>
        <v>0</v>
      </c>
      <c r="W1478" s="106" t="e">
        <f>IF(EXACT(O1478,Y1478),M1478,M1478*(1-#REF!))</f>
        <v>#REF!</v>
      </c>
      <c r="X1478" s="106" t="e">
        <f t="shared" si="635"/>
        <v>#REF!</v>
      </c>
      <c r="Y1478" s="107" t="s">
        <v>72</v>
      </c>
      <c r="Z1478" s="103">
        <f t="shared" si="631"/>
        <v>0</v>
      </c>
      <c r="AA1478" s="103">
        <f t="shared" si="632"/>
        <v>0</v>
      </c>
      <c r="AB1478" s="128" t="str">
        <f t="shared" si="636"/>
        <v/>
      </c>
      <c r="AC1478" s="128" t="e">
        <f t="shared" si="637"/>
        <v>#REF!</v>
      </c>
    </row>
    <row r="1479" spans="1:29" ht="11.25" customHeight="1" thickBot="1"/>
    <row r="1480" spans="1:29" ht="50.1" customHeight="1">
      <c r="A1480" s="170">
        <v>323</v>
      </c>
      <c r="B1480" s="170" t="s">
        <v>2729</v>
      </c>
      <c r="C1480" s="173" t="s">
        <v>2730</v>
      </c>
      <c r="D1480" s="173" t="s">
        <v>77</v>
      </c>
      <c r="E1480" s="130"/>
      <c r="F1480" s="176" t="s">
        <v>2718</v>
      </c>
      <c r="G1480" s="179" t="s">
        <v>2373</v>
      </c>
      <c r="H1480" s="162"/>
      <c r="I1480" s="162"/>
      <c r="J1480" s="167" t="s">
        <v>19</v>
      </c>
      <c r="K1480" s="62" t="s">
        <v>859</v>
      </c>
      <c r="L1480" s="63">
        <v>2660</v>
      </c>
      <c r="M1480" s="63">
        <v>1795</v>
      </c>
      <c r="N1480" s="142" t="s">
        <v>2731</v>
      </c>
      <c r="O1480" s="127"/>
      <c r="P1480" s="100"/>
      <c r="Q1480" s="63">
        <f>P1480*M1480</f>
        <v>0</v>
      </c>
      <c r="R1480" s="64"/>
      <c r="S1480" s="67">
        <v>212</v>
      </c>
      <c r="T1480" s="39"/>
      <c r="U1480" s="106">
        <f>IF(EXACT(O1480,Y1480),M1480,M1480*(1-'Расчет ПРЕДЗАКАЗ'!$D$10))</f>
        <v>1759.1</v>
      </c>
      <c r="V1480" s="106">
        <f>P1480*U1480</f>
        <v>0</v>
      </c>
      <c r="W1480" s="106" t="e">
        <f>IF(EXACT(O1480,Y1480),M1480,M1480*(1-#REF!))</f>
        <v>#REF!</v>
      </c>
      <c r="X1480" s="123" t="e">
        <f>P1480*W1480</f>
        <v>#REF!</v>
      </c>
      <c r="Y1480" s="124" t="s">
        <v>72</v>
      </c>
      <c r="Z1480" s="103">
        <f t="shared" ref="Z1480:Z1494" si="638">IF(EXACT(O1480,Y1480),Q1480,0)</f>
        <v>0</v>
      </c>
      <c r="AA1480" s="103">
        <f t="shared" ref="AA1480:AA1494" si="639">IF(Z1480=0,Q1480,0)</f>
        <v>0</v>
      </c>
      <c r="AB1480" s="128">
        <f>IF(U1480=0,"",L1480/U1480-1)</f>
        <v>0.51213688818145653</v>
      </c>
      <c r="AC1480" s="128" t="e">
        <f>IF(W1480=0,"",L1480/W1480-1)</f>
        <v>#REF!</v>
      </c>
    </row>
    <row r="1481" spans="1:29" ht="50.1" customHeight="1">
      <c r="A1481" s="171"/>
      <c r="B1481" s="171"/>
      <c r="C1481" s="174"/>
      <c r="D1481" s="174"/>
      <c r="E1481" s="131"/>
      <c r="F1481" s="177"/>
      <c r="G1481" s="180"/>
      <c r="H1481" s="163"/>
      <c r="I1481" s="165"/>
      <c r="J1481" s="168"/>
      <c r="K1481" s="62" t="s">
        <v>861</v>
      </c>
      <c r="L1481" s="63">
        <v>2660</v>
      </c>
      <c r="M1481" s="63">
        <v>1795</v>
      </c>
      <c r="N1481" s="142" t="s">
        <v>2732</v>
      </c>
      <c r="O1481" s="127"/>
      <c r="P1481" s="100"/>
      <c r="Q1481" s="63">
        <f t="shared" ref="Q1481:Q1494" si="640">P1481*M1481</f>
        <v>0</v>
      </c>
      <c r="R1481" s="64"/>
      <c r="S1481" s="67">
        <v>208</v>
      </c>
      <c r="T1481" s="39"/>
      <c r="U1481" s="106">
        <f>IF(EXACT(O1481,Y1481),M1481,M1481*(1-'Расчет ПРЕДЗАКАЗ'!$D$10))</f>
        <v>1759.1</v>
      </c>
      <c r="V1481" s="106">
        <f t="shared" ref="V1481:V1494" si="641">P1481*U1481</f>
        <v>0</v>
      </c>
      <c r="W1481" s="106" t="e">
        <f>IF(EXACT(O1481,Y1481),M1481,M1481*(1-#REF!))</f>
        <v>#REF!</v>
      </c>
      <c r="X1481" s="106" t="e">
        <f t="shared" ref="X1481:X1494" si="642">P1481*W1481</f>
        <v>#REF!</v>
      </c>
      <c r="Y1481" s="107" t="s">
        <v>72</v>
      </c>
      <c r="Z1481" s="103">
        <f t="shared" si="638"/>
        <v>0</v>
      </c>
      <c r="AA1481" s="103">
        <f t="shared" si="639"/>
        <v>0</v>
      </c>
      <c r="AB1481" s="128">
        <f t="shared" ref="AB1481:AB1494" si="643">IF(U1481=0,"",L1481/U1481-1)</f>
        <v>0.51213688818145653</v>
      </c>
      <c r="AC1481" s="128" t="e">
        <f t="shared" ref="AC1481:AC1494" si="644">IF(W1481=0,"",L1481/W1481-1)</f>
        <v>#REF!</v>
      </c>
    </row>
    <row r="1482" spans="1:29" ht="50.1" customHeight="1">
      <c r="A1482" s="171"/>
      <c r="B1482" s="171"/>
      <c r="C1482" s="174"/>
      <c r="D1482" s="174"/>
      <c r="E1482" s="131"/>
      <c r="F1482" s="177"/>
      <c r="G1482" s="180"/>
      <c r="H1482" s="163"/>
      <c r="I1482" s="165"/>
      <c r="J1482" s="168"/>
      <c r="K1482" s="62"/>
      <c r="L1482" s="63"/>
      <c r="M1482" s="63"/>
      <c r="N1482" s="142"/>
      <c r="O1482" s="127"/>
      <c r="P1482" s="100"/>
      <c r="Q1482" s="63">
        <f t="shared" si="640"/>
        <v>0</v>
      </c>
      <c r="R1482" s="64"/>
      <c r="S1482" s="67"/>
      <c r="T1482" s="39"/>
      <c r="U1482" s="106">
        <f>IF(EXACT(O1482,Y1482),M1482,M1482*(1-'Расчет ПРЕДЗАКАЗ'!$D$10))</f>
        <v>0</v>
      </c>
      <c r="V1482" s="106">
        <f t="shared" si="641"/>
        <v>0</v>
      </c>
      <c r="W1482" s="106" t="e">
        <f>IF(EXACT(O1482,Y1482),M1482,M1482*(1-#REF!))</f>
        <v>#REF!</v>
      </c>
      <c r="X1482" s="106" t="e">
        <f t="shared" si="642"/>
        <v>#REF!</v>
      </c>
      <c r="Y1482" s="107" t="s">
        <v>72</v>
      </c>
      <c r="Z1482" s="103">
        <f t="shared" si="638"/>
        <v>0</v>
      </c>
      <c r="AA1482" s="103">
        <f t="shared" si="639"/>
        <v>0</v>
      </c>
      <c r="AB1482" s="128" t="str">
        <f t="shared" si="643"/>
        <v/>
      </c>
      <c r="AC1482" s="128" t="e">
        <f t="shared" si="644"/>
        <v>#REF!</v>
      </c>
    </row>
    <row r="1483" spans="1:29" ht="50.1" customHeight="1">
      <c r="A1483" s="171"/>
      <c r="B1483" s="171"/>
      <c r="C1483" s="174"/>
      <c r="D1483" s="174"/>
      <c r="E1483" s="131"/>
      <c r="F1483" s="177"/>
      <c r="G1483" s="180"/>
      <c r="H1483" s="163"/>
      <c r="I1483" s="165"/>
      <c r="J1483" s="168"/>
      <c r="K1483" s="62"/>
      <c r="L1483" s="63"/>
      <c r="M1483" s="63"/>
      <c r="N1483" s="142"/>
      <c r="O1483" s="127"/>
      <c r="P1483" s="100"/>
      <c r="Q1483" s="63">
        <f t="shared" si="640"/>
        <v>0</v>
      </c>
      <c r="R1483" s="64"/>
      <c r="S1483" s="67"/>
      <c r="T1483" s="39"/>
      <c r="U1483" s="106">
        <f>IF(EXACT(O1483,Y1483),M1483,M1483*(1-'Расчет ПРЕДЗАКАЗ'!$D$10))</f>
        <v>0</v>
      </c>
      <c r="V1483" s="106">
        <f t="shared" si="641"/>
        <v>0</v>
      </c>
      <c r="W1483" s="106" t="e">
        <f>IF(EXACT(O1483,Y1483),M1483,M1483*(1-#REF!))</f>
        <v>#REF!</v>
      </c>
      <c r="X1483" s="106" t="e">
        <f t="shared" si="642"/>
        <v>#REF!</v>
      </c>
      <c r="Y1483" s="107" t="s">
        <v>72</v>
      </c>
      <c r="Z1483" s="103">
        <f t="shared" si="638"/>
        <v>0</v>
      </c>
      <c r="AA1483" s="103">
        <f t="shared" si="639"/>
        <v>0</v>
      </c>
      <c r="AB1483" s="128" t="str">
        <f t="shared" si="643"/>
        <v/>
      </c>
      <c r="AC1483" s="128" t="e">
        <f t="shared" si="644"/>
        <v>#REF!</v>
      </c>
    </row>
    <row r="1484" spans="1:29" ht="50.1" customHeight="1">
      <c r="A1484" s="171"/>
      <c r="B1484" s="171"/>
      <c r="C1484" s="174"/>
      <c r="D1484" s="174"/>
      <c r="E1484" s="131"/>
      <c r="F1484" s="177"/>
      <c r="G1484" s="180"/>
      <c r="H1484" s="163"/>
      <c r="I1484" s="165"/>
      <c r="J1484" s="168"/>
      <c r="K1484" s="62"/>
      <c r="L1484" s="63"/>
      <c r="M1484" s="63"/>
      <c r="N1484" s="142"/>
      <c r="O1484" s="127"/>
      <c r="P1484" s="100"/>
      <c r="Q1484" s="63">
        <f t="shared" si="640"/>
        <v>0</v>
      </c>
      <c r="R1484" s="64"/>
      <c r="S1484" s="67"/>
      <c r="T1484" s="39"/>
      <c r="U1484" s="106">
        <f>IF(EXACT(O1484,Y1484),M1484,M1484*(1-'Расчет ПРЕДЗАКАЗ'!$D$10))</f>
        <v>0</v>
      </c>
      <c r="V1484" s="106">
        <f t="shared" si="641"/>
        <v>0</v>
      </c>
      <c r="W1484" s="106" t="e">
        <f>IF(EXACT(O1484,Y1484),M1484,M1484*(1-#REF!))</f>
        <v>#REF!</v>
      </c>
      <c r="X1484" s="106" t="e">
        <f t="shared" si="642"/>
        <v>#REF!</v>
      </c>
      <c r="Y1484" s="107" t="s">
        <v>72</v>
      </c>
      <c r="Z1484" s="103">
        <f t="shared" si="638"/>
        <v>0</v>
      </c>
      <c r="AA1484" s="103">
        <f t="shared" si="639"/>
        <v>0</v>
      </c>
      <c r="AB1484" s="128" t="str">
        <f t="shared" si="643"/>
        <v/>
      </c>
      <c r="AC1484" s="128" t="e">
        <f t="shared" si="644"/>
        <v>#REF!</v>
      </c>
    </row>
    <row r="1485" spans="1:29" ht="50.1" customHeight="1">
      <c r="A1485" s="171"/>
      <c r="B1485" s="171"/>
      <c r="C1485" s="174"/>
      <c r="D1485" s="174"/>
      <c r="E1485" s="131"/>
      <c r="F1485" s="177"/>
      <c r="G1485" s="180"/>
      <c r="H1485" s="163"/>
      <c r="I1485" s="165"/>
      <c r="J1485" s="168"/>
      <c r="K1485" s="62"/>
      <c r="L1485" s="63"/>
      <c r="M1485" s="63"/>
      <c r="N1485" s="142"/>
      <c r="O1485" s="127"/>
      <c r="P1485" s="100"/>
      <c r="Q1485" s="63">
        <f t="shared" si="640"/>
        <v>0</v>
      </c>
      <c r="R1485" s="64"/>
      <c r="S1485" s="67"/>
      <c r="T1485" s="39"/>
      <c r="U1485" s="106">
        <f>IF(EXACT(O1485,Y1485),M1485,M1485*(1-'Расчет ПРЕДЗАКАЗ'!$D$10))</f>
        <v>0</v>
      </c>
      <c r="V1485" s="106">
        <f t="shared" si="641"/>
        <v>0</v>
      </c>
      <c r="W1485" s="106" t="e">
        <f>IF(EXACT(O1485,Y1485),M1485,M1485*(1-#REF!))</f>
        <v>#REF!</v>
      </c>
      <c r="X1485" s="106" t="e">
        <f t="shared" si="642"/>
        <v>#REF!</v>
      </c>
      <c r="Y1485" s="107" t="s">
        <v>72</v>
      </c>
      <c r="Z1485" s="103">
        <f t="shared" si="638"/>
        <v>0</v>
      </c>
      <c r="AA1485" s="103">
        <f t="shared" si="639"/>
        <v>0</v>
      </c>
      <c r="AB1485" s="128" t="str">
        <f t="shared" si="643"/>
        <v/>
      </c>
      <c r="AC1485" s="128" t="e">
        <f t="shared" si="644"/>
        <v>#REF!</v>
      </c>
    </row>
    <row r="1486" spans="1:29" ht="50.1" customHeight="1">
      <c r="A1486" s="171"/>
      <c r="B1486" s="171"/>
      <c r="C1486" s="174"/>
      <c r="D1486" s="174"/>
      <c r="E1486" s="131"/>
      <c r="F1486" s="177"/>
      <c r="G1486" s="180"/>
      <c r="H1486" s="163"/>
      <c r="I1486" s="165"/>
      <c r="J1486" s="168"/>
      <c r="K1486" s="62"/>
      <c r="L1486" s="63"/>
      <c r="M1486" s="63"/>
      <c r="N1486" s="142"/>
      <c r="O1486" s="127"/>
      <c r="P1486" s="100"/>
      <c r="Q1486" s="63">
        <f t="shared" si="640"/>
        <v>0</v>
      </c>
      <c r="R1486" s="64"/>
      <c r="S1486" s="67"/>
      <c r="T1486" s="39"/>
      <c r="U1486" s="106">
        <f>IF(EXACT(O1486,Y1486),M1486,M1486*(1-'Расчет ПРЕДЗАКАЗ'!$D$10))</f>
        <v>0</v>
      </c>
      <c r="V1486" s="106">
        <f t="shared" si="641"/>
        <v>0</v>
      </c>
      <c r="W1486" s="106" t="e">
        <f>IF(EXACT(O1486,Y1486),M1486,M1486*(1-#REF!))</f>
        <v>#REF!</v>
      </c>
      <c r="X1486" s="106" t="e">
        <f t="shared" si="642"/>
        <v>#REF!</v>
      </c>
      <c r="Y1486" s="107" t="s">
        <v>72</v>
      </c>
      <c r="Z1486" s="103">
        <f t="shared" si="638"/>
        <v>0</v>
      </c>
      <c r="AA1486" s="103">
        <f t="shared" si="639"/>
        <v>0</v>
      </c>
      <c r="AB1486" s="128" t="str">
        <f t="shared" si="643"/>
        <v/>
      </c>
      <c r="AC1486" s="128" t="e">
        <f t="shared" si="644"/>
        <v>#REF!</v>
      </c>
    </row>
    <row r="1487" spans="1:29" ht="50.1" customHeight="1">
      <c r="A1487" s="171"/>
      <c r="B1487" s="171"/>
      <c r="C1487" s="174"/>
      <c r="D1487" s="174"/>
      <c r="E1487" s="131"/>
      <c r="F1487" s="177"/>
      <c r="G1487" s="180"/>
      <c r="H1487" s="163"/>
      <c r="I1487" s="165"/>
      <c r="J1487" s="168"/>
      <c r="K1487" s="62"/>
      <c r="L1487" s="63"/>
      <c r="M1487" s="63"/>
      <c r="N1487" s="142"/>
      <c r="O1487" s="127"/>
      <c r="P1487" s="100"/>
      <c r="Q1487" s="63">
        <f t="shared" si="640"/>
        <v>0</v>
      </c>
      <c r="R1487" s="64"/>
      <c r="S1487" s="67"/>
      <c r="T1487" s="39"/>
      <c r="U1487" s="106">
        <f>IF(EXACT(O1487,Y1487),M1487,M1487*(1-'Расчет ПРЕДЗАКАЗ'!$D$10))</f>
        <v>0</v>
      </c>
      <c r="V1487" s="106">
        <f t="shared" si="641"/>
        <v>0</v>
      </c>
      <c r="W1487" s="106" t="e">
        <f>IF(EXACT(O1487,Y1487),M1487,M1487*(1-#REF!))</f>
        <v>#REF!</v>
      </c>
      <c r="X1487" s="106" t="e">
        <f t="shared" si="642"/>
        <v>#REF!</v>
      </c>
      <c r="Y1487" s="107" t="s">
        <v>72</v>
      </c>
      <c r="Z1487" s="103">
        <f t="shared" si="638"/>
        <v>0</v>
      </c>
      <c r="AA1487" s="103">
        <f t="shared" si="639"/>
        <v>0</v>
      </c>
      <c r="AB1487" s="128" t="str">
        <f t="shared" si="643"/>
        <v/>
      </c>
      <c r="AC1487" s="128" t="e">
        <f t="shared" si="644"/>
        <v>#REF!</v>
      </c>
    </row>
    <row r="1488" spans="1:29" ht="50.1" customHeight="1">
      <c r="A1488" s="171"/>
      <c r="B1488" s="171"/>
      <c r="C1488" s="174"/>
      <c r="D1488" s="174"/>
      <c r="E1488" s="131"/>
      <c r="F1488" s="177"/>
      <c r="G1488" s="180"/>
      <c r="H1488" s="163"/>
      <c r="I1488" s="165"/>
      <c r="J1488" s="168"/>
      <c r="K1488" s="62"/>
      <c r="L1488" s="63"/>
      <c r="M1488" s="63"/>
      <c r="N1488" s="142"/>
      <c r="O1488" s="127"/>
      <c r="P1488" s="100"/>
      <c r="Q1488" s="63">
        <f t="shared" si="640"/>
        <v>0</v>
      </c>
      <c r="R1488" s="64"/>
      <c r="S1488" s="67"/>
      <c r="T1488" s="39"/>
      <c r="U1488" s="106">
        <f>IF(EXACT(O1488,Y1488),M1488,M1488*(1-'Расчет ПРЕДЗАКАЗ'!$D$10))</f>
        <v>0</v>
      </c>
      <c r="V1488" s="106">
        <f t="shared" si="641"/>
        <v>0</v>
      </c>
      <c r="W1488" s="106" t="e">
        <f>IF(EXACT(O1488,Y1488),M1488,M1488*(1-#REF!))</f>
        <v>#REF!</v>
      </c>
      <c r="X1488" s="106" t="e">
        <f t="shared" si="642"/>
        <v>#REF!</v>
      </c>
      <c r="Y1488" s="107" t="s">
        <v>72</v>
      </c>
      <c r="Z1488" s="103">
        <f t="shared" si="638"/>
        <v>0</v>
      </c>
      <c r="AA1488" s="103">
        <f t="shared" si="639"/>
        <v>0</v>
      </c>
      <c r="AB1488" s="128" t="str">
        <f t="shared" si="643"/>
        <v/>
      </c>
      <c r="AC1488" s="128" t="e">
        <f t="shared" si="644"/>
        <v>#REF!</v>
      </c>
    </row>
    <row r="1489" spans="1:29" ht="50.1" customHeight="1">
      <c r="A1489" s="171"/>
      <c r="B1489" s="171"/>
      <c r="C1489" s="174"/>
      <c r="D1489" s="174"/>
      <c r="E1489" s="131"/>
      <c r="F1489" s="177"/>
      <c r="G1489" s="180"/>
      <c r="H1489" s="163"/>
      <c r="I1489" s="165"/>
      <c r="J1489" s="168"/>
      <c r="K1489" s="62"/>
      <c r="L1489" s="63"/>
      <c r="M1489" s="63"/>
      <c r="N1489" s="143"/>
      <c r="O1489" s="127"/>
      <c r="P1489" s="100"/>
      <c r="Q1489" s="63">
        <f t="shared" si="640"/>
        <v>0</v>
      </c>
      <c r="R1489" s="65"/>
      <c r="S1489" s="67"/>
      <c r="T1489" s="40"/>
      <c r="U1489" s="106">
        <f>IF(EXACT(O1489,Y1489),M1489,M1489*(1-'Расчет ПРЕДЗАКАЗ'!$D$10))</f>
        <v>0</v>
      </c>
      <c r="V1489" s="106">
        <f t="shared" si="641"/>
        <v>0</v>
      </c>
      <c r="W1489" s="106" t="e">
        <f>IF(EXACT(O1489,Y1489),M1489,M1489*(1-#REF!))</f>
        <v>#REF!</v>
      </c>
      <c r="X1489" s="106" t="e">
        <f t="shared" si="642"/>
        <v>#REF!</v>
      </c>
      <c r="Y1489" s="107" t="s">
        <v>72</v>
      </c>
      <c r="Z1489" s="103">
        <f t="shared" si="638"/>
        <v>0</v>
      </c>
      <c r="AA1489" s="103">
        <f t="shared" si="639"/>
        <v>0</v>
      </c>
      <c r="AB1489" s="128" t="str">
        <f t="shared" si="643"/>
        <v/>
      </c>
      <c r="AC1489" s="128" t="e">
        <f t="shared" si="644"/>
        <v>#REF!</v>
      </c>
    </row>
    <row r="1490" spans="1:29" ht="50.1" customHeight="1">
      <c r="A1490" s="171"/>
      <c r="B1490" s="171"/>
      <c r="C1490" s="174"/>
      <c r="D1490" s="174"/>
      <c r="E1490" s="131"/>
      <c r="F1490" s="177"/>
      <c r="G1490" s="180"/>
      <c r="H1490" s="163"/>
      <c r="I1490" s="165"/>
      <c r="J1490" s="168"/>
      <c r="K1490" s="62"/>
      <c r="L1490" s="63"/>
      <c r="M1490" s="63"/>
      <c r="N1490" s="143"/>
      <c r="O1490" s="127"/>
      <c r="P1490" s="100"/>
      <c r="Q1490" s="63">
        <f t="shared" si="640"/>
        <v>0</v>
      </c>
      <c r="R1490" s="65"/>
      <c r="S1490" s="67"/>
      <c r="T1490" s="40"/>
      <c r="U1490" s="106">
        <f>IF(EXACT(O1490,Y1490),M1490,M1490*(1-'Расчет ПРЕДЗАКАЗ'!$D$10))</f>
        <v>0</v>
      </c>
      <c r="V1490" s="106">
        <f t="shared" si="641"/>
        <v>0</v>
      </c>
      <c r="W1490" s="106" t="e">
        <f>IF(EXACT(O1490,Y1490),M1490,M1490*(1-#REF!))</f>
        <v>#REF!</v>
      </c>
      <c r="X1490" s="106" t="e">
        <f t="shared" si="642"/>
        <v>#REF!</v>
      </c>
      <c r="Y1490" s="107" t="s">
        <v>72</v>
      </c>
      <c r="Z1490" s="103">
        <f t="shared" si="638"/>
        <v>0</v>
      </c>
      <c r="AA1490" s="103">
        <f t="shared" si="639"/>
        <v>0</v>
      </c>
      <c r="AB1490" s="128" t="str">
        <f t="shared" si="643"/>
        <v/>
      </c>
      <c r="AC1490" s="128" t="e">
        <f t="shared" si="644"/>
        <v>#REF!</v>
      </c>
    </row>
    <row r="1491" spans="1:29" ht="50.1" customHeight="1">
      <c r="A1491" s="171"/>
      <c r="B1491" s="171"/>
      <c r="C1491" s="174"/>
      <c r="D1491" s="174"/>
      <c r="E1491" s="131"/>
      <c r="F1491" s="177"/>
      <c r="G1491" s="180"/>
      <c r="H1491" s="163"/>
      <c r="I1491" s="165"/>
      <c r="J1491" s="168"/>
      <c r="K1491" s="62"/>
      <c r="L1491" s="63"/>
      <c r="M1491" s="63"/>
      <c r="N1491" s="65"/>
      <c r="O1491" s="127"/>
      <c r="P1491" s="100"/>
      <c r="Q1491" s="63">
        <f t="shared" si="640"/>
        <v>0</v>
      </c>
      <c r="R1491" s="65"/>
      <c r="S1491" s="67"/>
      <c r="T1491" s="40"/>
      <c r="U1491" s="106">
        <f>IF(EXACT(O1491,Y1491),M1491,M1491*(1-'Расчет ПРЕДЗАКАЗ'!$D$10))</f>
        <v>0</v>
      </c>
      <c r="V1491" s="106">
        <f t="shared" si="641"/>
        <v>0</v>
      </c>
      <c r="W1491" s="106" t="e">
        <f>IF(EXACT(O1491,Y1491),M1491,M1491*(1-#REF!))</f>
        <v>#REF!</v>
      </c>
      <c r="X1491" s="106" t="e">
        <f t="shared" si="642"/>
        <v>#REF!</v>
      </c>
      <c r="Y1491" s="107" t="s">
        <v>72</v>
      </c>
      <c r="Z1491" s="103">
        <f t="shared" si="638"/>
        <v>0</v>
      </c>
      <c r="AA1491" s="103">
        <f t="shared" si="639"/>
        <v>0</v>
      </c>
      <c r="AB1491" s="128" t="str">
        <f t="shared" si="643"/>
        <v/>
      </c>
      <c r="AC1491" s="128" t="e">
        <f t="shared" si="644"/>
        <v>#REF!</v>
      </c>
    </row>
    <row r="1492" spans="1:29" ht="50.1" customHeight="1">
      <c r="A1492" s="171"/>
      <c r="B1492" s="171"/>
      <c r="C1492" s="174"/>
      <c r="D1492" s="174"/>
      <c r="E1492" s="131"/>
      <c r="F1492" s="177"/>
      <c r="G1492" s="180"/>
      <c r="H1492" s="163"/>
      <c r="I1492" s="165"/>
      <c r="J1492" s="168"/>
      <c r="K1492" s="62"/>
      <c r="L1492" s="63"/>
      <c r="M1492" s="63"/>
      <c r="N1492" s="65"/>
      <c r="O1492" s="127"/>
      <c r="P1492" s="100"/>
      <c r="Q1492" s="63">
        <f t="shared" si="640"/>
        <v>0</v>
      </c>
      <c r="R1492" s="65"/>
      <c r="S1492" s="67"/>
      <c r="T1492" s="40"/>
      <c r="U1492" s="106">
        <f>IF(EXACT(O1492,Y1492),M1492,M1492*(1-'Расчет ПРЕДЗАКАЗ'!$D$10))</f>
        <v>0</v>
      </c>
      <c r="V1492" s="106">
        <f t="shared" si="641"/>
        <v>0</v>
      </c>
      <c r="W1492" s="106" t="e">
        <f>IF(EXACT(O1492,Y1492),M1492,M1492*(1-#REF!))</f>
        <v>#REF!</v>
      </c>
      <c r="X1492" s="106" t="e">
        <f t="shared" si="642"/>
        <v>#REF!</v>
      </c>
      <c r="Y1492" s="107" t="s">
        <v>72</v>
      </c>
      <c r="Z1492" s="103">
        <f t="shared" si="638"/>
        <v>0</v>
      </c>
      <c r="AA1492" s="103">
        <f t="shared" si="639"/>
        <v>0</v>
      </c>
      <c r="AB1492" s="128" t="str">
        <f t="shared" si="643"/>
        <v/>
      </c>
      <c r="AC1492" s="128" t="e">
        <f t="shared" si="644"/>
        <v>#REF!</v>
      </c>
    </row>
    <row r="1493" spans="1:29" ht="50.1" customHeight="1">
      <c r="A1493" s="171"/>
      <c r="B1493" s="171"/>
      <c r="C1493" s="174"/>
      <c r="D1493" s="174"/>
      <c r="E1493" s="131"/>
      <c r="F1493" s="177"/>
      <c r="G1493" s="180"/>
      <c r="H1493" s="163"/>
      <c r="I1493" s="165"/>
      <c r="J1493" s="168"/>
      <c r="K1493" s="62"/>
      <c r="L1493" s="63"/>
      <c r="M1493" s="63"/>
      <c r="N1493" s="65"/>
      <c r="O1493" s="127"/>
      <c r="P1493" s="100"/>
      <c r="Q1493" s="63">
        <f t="shared" si="640"/>
        <v>0</v>
      </c>
      <c r="R1493" s="65"/>
      <c r="S1493" s="67"/>
      <c r="T1493" s="40"/>
      <c r="U1493" s="106">
        <f>IF(EXACT(O1493,Y1493),M1493,M1493*(1-'Расчет ПРЕДЗАКАЗ'!$D$10))</f>
        <v>0</v>
      </c>
      <c r="V1493" s="106">
        <f t="shared" si="641"/>
        <v>0</v>
      </c>
      <c r="W1493" s="106" t="e">
        <f>IF(EXACT(O1493,Y1493),M1493,M1493*(1-#REF!))</f>
        <v>#REF!</v>
      </c>
      <c r="X1493" s="106" t="e">
        <f t="shared" si="642"/>
        <v>#REF!</v>
      </c>
      <c r="Y1493" s="107" t="s">
        <v>72</v>
      </c>
      <c r="Z1493" s="103">
        <f t="shared" si="638"/>
        <v>0</v>
      </c>
      <c r="AA1493" s="103">
        <f t="shared" si="639"/>
        <v>0</v>
      </c>
      <c r="AB1493" s="128" t="str">
        <f t="shared" si="643"/>
        <v/>
      </c>
      <c r="AC1493" s="128" t="e">
        <f t="shared" si="644"/>
        <v>#REF!</v>
      </c>
    </row>
    <row r="1494" spans="1:29" ht="50.1" customHeight="1">
      <c r="A1494" s="172"/>
      <c r="B1494" s="172"/>
      <c r="C1494" s="175"/>
      <c r="D1494" s="175"/>
      <c r="E1494" s="132"/>
      <c r="F1494" s="178"/>
      <c r="G1494" s="181"/>
      <c r="H1494" s="164"/>
      <c r="I1494" s="166"/>
      <c r="J1494" s="169"/>
      <c r="K1494" s="62"/>
      <c r="L1494" s="63"/>
      <c r="M1494" s="63"/>
      <c r="N1494" s="65"/>
      <c r="O1494" s="127"/>
      <c r="P1494" s="100"/>
      <c r="Q1494" s="63">
        <f t="shared" si="640"/>
        <v>0</v>
      </c>
      <c r="R1494" s="65"/>
      <c r="S1494" s="67"/>
      <c r="T1494" s="40"/>
      <c r="U1494" s="106">
        <f>IF(EXACT(O1494,Y1494),M1494,M1494*(1-'Расчет ПРЕДЗАКАЗ'!$D$10))</f>
        <v>0</v>
      </c>
      <c r="V1494" s="106">
        <f t="shared" si="641"/>
        <v>0</v>
      </c>
      <c r="W1494" s="106" t="e">
        <f>IF(EXACT(O1494,Y1494),M1494,M1494*(1-#REF!))</f>
        <v>#REF!</v>
      </c>
      <c r="X1494" s="106" t="e">
        <f t="shared" si="642"/>
        <v>#REF!</v>
      </c>
      <c r="Y1494" s="107" t="s">
        <v>72</v>
      </c>
      <c r="Z1494" s="103">
        <f t="shared" si="638"/>
        <v>0</v>
      </c>
      <c r="AA1494" s="103">
        <f t="shared" si="639"/>
        <v>0</v>
      </c>
      <c r="AB1494" s="128" t="str">
        <f t="shared" si="643"/>
        <v/>
      </c>
      <c r="AC1494" s="128" t="e">
        <f t="shared" si="644"/>
        <v>#REF!</v>
      </c>
    </row>
    <row r="1495" spans="1:29" ht="11.25" customHeight="1" thickBot="1"/>
    <row r="1496" spans="1:29" ht="50.1" customHeight="1">
      <c r="A1496" s="170">
        <v>324</v>
      </c>
      <c r="B1496" s="170" t="s">
        <v>2733</v>
      </c>
      <c r="C1496" s="173" t="s">
        <v>2734</v>
      </c>
      <c r="D1496" s="173" t="s">
        <v>77</v>
      </c>
      <c r="E1496" s="130"/>
      <c r="F1496" s="176" t="s">
        <v>2735</v>
      </c>
      <c r="G1496" s="179" t="s">
        <v>92</v>
      </c>
      <c r="H1496" s="162" t="s">
        <v>893</v>
      </c>
      <c r="I1496" s="162" t="s">
        <v>2736</v>
      </c>
      <c r="J1496" s="167" t="s">
        <v>19</v>
      </c>
      <c r="K1496" s="62" t="s">
        <v>587</v>
      </c>
      <c r="L1496" s="63">
        <v>1760</v>
      </c>
      <c r="M1496" s="63">
        <v>1101</v>
      </c>
      <c r="N1496" s="142" t="s">
        <v>2737</v>
      </c>
      <c r="O1496" s="127"/>
      <c r="P1496" s="100"/>
      <c r="Q1496" s="63">
        <f>P1496*M1496</f>
        <v>0</v>
      </c>
      <c r="R1496" s="64"/>
      <c r="S1496" s="67">
        <v>2</v>
      </c>
      <c r="T1496" s="39"/>
      <c r="U1496" s="106">
        <f>IF(EXACT(O1496,Y1496),M1496,M1496*(1-'Расчет ПРЕДЗАКАЗ'!$D$10))</f>
        <v>1078.98</v>
      </c>
      <c r="V1496" s="106">
        <f>P1496*U1496</f>
        <v>0</v>
      </c>
      <c r="W1496" s="106" t="e">
        <f>IF(EXACT(O1496,Y1496),M1496,M1496*(1-#REF!))</f>
        <v>#REF!</v>
      </c>
      <c r="X1496" s="123" t="e">
        <f>P1496*W1496</f>
        <v>#REF!</v>
      </c>
      <c r="Y1496" s="124" t="s">
        <v>72</v>
      </c>
      <c r="Z1496" s="103">
        <f t="shared" ref="Z1496:Z1510" si="645">IF(EXACT(O1496,Y1496),Q1496,0)</f>
        <v>0</v>
      </c>
      <c r="AA1496" s="103">
        <f t="shared" ref="AA1496:AA1510" si="646">IF(Z1496=0,Q1496,0)</f>
        <v>0</v>
      </c>
      <c r="AB1496" s="128">
        <f>IF(U1496=0,"",L1496/U1496-1)</f>
        <v>0.6311701792433595</v>
      </c>
      <c r="AC1496" s="128" t="e">
        <f>IF(W1496=0,"",L1496/W1496-1)</f>
        <v>#REF!</v>
      </c>
    </row>
    <row r="1497" spans="1:29" ht="50.1" customHeight="1">
      <c r="A1497" s="171"/>
      <c r="B1497" s="171"/>
      <c r="C1497" s="174"/>
      <c r="D1497" s="174"/>
      <c r="E1497" s="131"/>
      <c r="F1497" s="177"/>
      <c r="G1497" s="180"/>
      <c r="H1497" s="163"/>
      <c r="I1497" s="165"/>
      <c r="J1497" s="168"/>
      <c r="K1497" s="62"/>
      <c r="L1497" s="63"/>
      <c r="M1497" s="63"/>
      <c r="N1497" s="142"/>
      <c r="O1497" s="127"/>
      <c r="P1497" s="100"/>
      <c r="Q1497" s="63">
        <f t="shared" ref="Q1497:Q1510" si="647">P1497*M1497</f>
        <v>0</v>
      </c>
      <c r="R1497" s="64"/>
      <c r="S1497" s="67"/>
      <c r="T1497" s="39"/>
      <c r="U1497" s="106">
        <f>IF(EXACT(O1497,Y1497),M1497,M1497*(1-'Расчет ПРЕДЗАКАЗ'!$D$10))</f>
        <v>0</v>
      </c>
      <c r="V1497" s="106">
        <f t="shared" ref="V1497:V1510" si="648">P1497*U1497</f>
        <v>0</v>
      </c>
      <c r="W1497" s="106" t="e">
        <f>IF(EXACT(O1497,Y1497),M1497,M1497*(1-#REF!))</f>
        <v>#REF!</v>
      </c>
      <c r="X1497" s="106" t="e">
        <f t="shared" ref="X1497:X1510" si="649">P1497*W1497</f>
        <v>#REF!</v>
      </c>
      <c r="Y1497" s="107" t="s">
        <v>72</v>
      </c>
      <c r="Z1497" s="103">
        <f t="shared" si="645"/>
        <v>0</v>
      </c>
      <c r="AA1497" s="103">
        <f t="shared" si="646"/>
        <v>0</v>
      </c>
      <c r="AB1497" s="128" t="str">
        <f t="shared" ref="AB1497:AB1510" si="650">IF(U1497=0,"",L1497/U1497-1)</f>
        <v/>
      </c>
      <c r="AC1497" s="128" t="e">
        <f t="shared" ref="AC1497:AC1510" si="651">IF(W1497=0,"",L1497/W1497-1)</f>
        <v>#REF!</v>
      </c>
    </row>
    <row r="1498" spans="1:29" ht="50.1" customHeight="1">
      <c r="A1498" s="171"/>
      <c r="B1498" s="171"/>
      <c r="C1498" s="174"/>
      <c r="D1498" s="174"/>
      <c r="E1498" s="131"/>
      <c r="F1498" s="177"/>
      <c r="G1498" s="180"/>
      <c r="H1498" s="163"/>
      <c r="I1498" s="165"/>
      <c r="J1498" s="168"/>
      <c r="K1498" s="62"/>
      <c r="L1498" s="63"/>
      <c r="M1498" s="63"/>
      <c r="N1498" s="142"/>
      <c r="O1498" s="127"/>
      <c r="P1498" s="100"/>
      <c r="Q1498" s="63">
        <f t="shared" si="647"/>
        <v>0</v>
      </c>
      <c r="R1498" s="64"/>
      <c r="S1498" s="67"/>
      <c r="T1498" s="39"/>
      <c r="U1498" s="106">
        <f>IF(EXACT(O1498,Y1498),M1498,M1498*(1-'Расчет ПРЕДЗАКАЗ'!$D$10))</f>
        <v>0</v>
      </c>
      <c r="V1498" s="106">
        <f t="shared" si="648"/>
        <v>0</v>
      </c>
      <c r="W1498" s="106" t="e">
        <f>IF(EXACT(O1498,Y1498),M1498,M1498*(1-#REF!))</f>
        <v>#REF!</v>
      </c>
      <c r="X1498" s="106" t="e">
        <f t="shared" si="649"/>
        <v>#REF!</v>
      </c>
      <c r="Y1498" s="107" t="s">
        <v>72</v>
      </c>
      <c r="Z1498" s="103">
        <f t="shared" si="645"/>
        <v>0</v>
      </c>
      <c r="AA1498" s="103">
        <f t="shared" si="646"/>
        <v>0</v>
      </c>
      <c r="AB1498" s="128" t="str">
        <f t="shared" si="650"/>
        <v/>
      </c>
      <c r="AC1498" s="128" t="e">
        <f t="shared" si="651"/>
        <v>#REF!</v>
      </c>
    </row>
    <row r="1499" spans="1:29" ht="50.1" customHeight="1">
      <c r="A1499" s="171"/>
      <c r="B1499" s="171"/>
      <c r="C1499" s="174"/>
      <c r="D1499" s="174"/>
      <c r="E1499" s="131"/>
      <c r="F1499" s="177"/>
      <c r="G1499" s="180"/>
      <c r="H1499" s="163"/>
      <c r="I1499" s="165"/>
      <c r="J1499" s="168"/>
      <c r="K1499" s="62"/>
      <c r="L1499" s="63"/>
      <c r="M1499" s="63"/>
      <c r="N1499" s="142"/>
      <c r="O1499" s="127"/>
      <c r="P1499" s="100"/>
      <c r="Q1499" s="63">
        <f t="shared" si="647"/>
        <v>0</v>
      </c>
      <c r="R1499" s="64"/>
      <c r="S1499" s="67"/>
      <c r="T1499" s="39"/>
      <c r="U1499" s="106">
        <f>IF(EXACT(O1499,Y1499),M1499,M1499*(1-'Расчет ПРЕДЗАКАЗ'!$D$10))</f>
        <v>0</v>
      </c>
      <c r="V1499" s="106">
        <f t="shared" si="648"/>
        <v>0</v>
      </c>
      <c r="W1499" s="106" t="e">
        <f>IF(EXACT(O1499,Y1499),M1499,M1499*(1-#REF!))</f>
        <v>#REF!</v>
      </c>
      <c r="X1499" s="106" t="e">
        <f t="shared" si="649"/>
        <v>#REF!</v>
      </c>
      <c r="Y1499" s="107" t="s">
        <v>72</v>
      </c>
      <c r="Z1499" s="103">
        <f t="shared" si="645"/>
        <v>0</v>
      </c>
      <c r="AA1499" s="103">
        <f t="shared" si="646"/>
        <v>0</v>
      </c>
      <c r="AB1499" s="128" t="str">
        <f t="shared" si="650"/>
        <v/>
      </c>
      <c r="AC1499" s="128" t="e">
        <f t="shared" si="651"/>
        <v>#REF!</v>
      </c>
    </row>
    <row r="1500" spans="1:29" ht="50.1" customHeight="1">
      <c r="A1500" s="171"/>
      <c r="B1500" s="171"/>
      <c r="C1500" s="174"/>
      <c r="D1500" s="174"/>
      <c r="E1500" s="131"/>
      <c r="F1500" s="177"/>
      <c r="G1500" s="180"/>
      <c r="H1500" s="163"/>
      <c r="I1500" s="165"/>
      <c r="J1500" s="168"/>
      <c r="K1500" s="62"/>
      <c r="L1500" s="63"/>
      <c r="M1500" s="63"/>
      <c r="N1500" s="142"/>
      <c r="O1500" s="127"/>
      <c r="P1500" s="100"/>
      <c r="Q1500" s="63">
        <f t="shared" si="647"/>
        <v>0</v>
      </c>
      <c r="R1500" s="64"/>
      <c r="S1500" s="67"/>
      <c r="T1500" s="39"/>
      <c r="U1500" s="106">
        <f>IF(EXACT(O1500,Y1500),M1500,M1500*(1-'Расчет ПРЕДЗАКАЗ'!$D$10))</f>
        <v>0</v>
      </c>
      <c r="V1500" s="106">
        <f t="shared" si="648"/>
        <v>0</v>
      </c>
      <c r="W1500" s="106" t="e">
        <f>IF(EXACT(O1500,Y1500),M1500,M1500*(1-#REF!))</f>
        <v>#REF!</v>
      </c>
      <c r="X1500" s="106" t="e">
        <f t="shared" si="649"/>
        <v>#REF!</v>
      </c>
      <c r="Y1500" s="107" t="s">
        <v>72</v>
      </c>
      <c r="Z1500" s="103">
        <f t="shared" si="645"/>
        <v>0</v>
      </c>
      <c r="AA1500" s="103">
        <f t="shared" si="646"/>
        <v>0</v>
      </c>
      <c r="AB1500" s="128" t="str">
        <f t="shared" si="650"/>
        <v/>
      </c>
      <c r="AC1500" s="128" t="e">
        <f t="shared" si="651"/>
        <v>#REF!</v>
      </c>
    </row>
    <row r="1501" spans="1:29" ht="50.1" customHeight="1">
      <c r="A1501" s="171"/>
      <c r="B1501" s="171"/>
      <c r="C1501" s="174"/>
      <c r="D1501" s="174"/>
      <c r="E1501" s="131"/>
      <c r="F1501" s="177"/>
      <c r="G1501" s="180"/>
      <c r="H1501" s="163"/>
      <c r="I1501" s="165"/>
      <c r="J1501" s="168"/>
      <c r="K1501" s="62"/>
      <c r="L1501" s="63"/>
      <c r="M1501" s="63"/>
      <c r="N1501" s="142"/>
      <c r="O1501" s="127"/>
      <c r="P1501" s="100"/>
      <c r="Q1501" s="63">
        <f t="shared" si="647"/>
        <v>0</v>
      </c>
      <c r="R1501" s="64"/>
      <c r="S1501" s="67"/>
      <c r="T1501" s="39"/>
      <c r="U1501" s="106">
        <f>IF(EXACT(O1501,Y1501),M1501,M1501*(1-'Расчет ПРЕДЗАКАЗ'!$D$10))</f>
        <v>0</v>
      </c>
      <c r="V1501" s="106">
        <f t="shared" si="648"/>
        <v>0</v>
      </c>
      <c r="W1501" s="106" t="e">
        <f>IF(EXACT(O1501,Y1501),M1501,M1501*(1-#REF!))</f>
        <v>#REF!</v>
      </c>
      <c r="X1501" s="106" t="e">
        <f t="shared" si="649"/>
        <v>#REF!</v>
      </c>
      <c r="Y1501" s="107" t="s">
        <v>72</v>
      </c>
      <c r="Z1501" s="103">
        <f t="shared" si="645"/>
        <v>0</v>
      </c>
      <c r="AA1501" s="103">
        <f t="shared" si="646"/>
        <v>0</v>
      </c>
      <c r="AB1501" s="128" t="str">
        <f t="shared" si="650"/>
        <v/>
      </c>
      <c r="AC1501" s="128" t="e">
        <f t="shared" si="651"/>
        <v>#REF!</v>
      </c>
    </row>
    <row r="1502" spans="1:29" ht="50.1" customHeight="1">
      <c r="A1502" s="171"/>
      <c r="B1502" s="171"/>
      <c r="C1502" s="174"/>
      <c r="D1502" s="174"/>
      <c r="E1502" s="131"/>
      <c r="F1502" s="177"/>
      <c r="G1502" s="180"/>
      <c r="H1502" s="163"/>
      <c r="I1502" s="165"/>
      <c r="J1502" s="168"/>
      <c r="K1502" s="62"/>
      <c r="L1502" s="63"/>
      <c r="M1502" s="63"/>
      <c r="N1502" s="142"/>
      <c r="O1502" s="127"/>
      <c r="P1502" s="100"/>
      <c r="Q1502" s="63">
        <f t="shared" si="647"/>
        <v>0</v>
      </c>
      <c r="R1502" s="64"/>
      <c r="S1502" s="67"/>
      <c r="T1502" s="39"/>
      <c r="U1502" s="106">
        <f>IF(EXACT(O1502,Y1502),M1502,M1502*(1-'Расчет ПРЕДЗАКАЗ'!$D$10))</f>
        <v>0</v>
      </c>
      <c r="V1502" s="106">
        <f t="shared" si="648"/>
        <v>0</v>
      </c>
      <c r="W1502" s="106" t="e">
        <f>IF(EXACT(O1502,Y1502),M1502,M1502*(1-#REF!))</f>
        <v>#REF!</v>
      </c>
      <c r="X1502" s="106" t="e">
        <f t="shared" si="649"/>
        <v>#REF!</v>
      </c>
      <c r="Y1502" s="107" t="s">
        <v>72</v>
      </c>
      <c r="Z1502" s="103">
        <f t="shared" si="645"/>
        <v>0</v>
      </c>
      <c r="AA1502" s="103">
        <f t="shared" si="646"/>
        <v>0</v>
      </c>
      <c r="AB1502" s="128" t="str">
        <f t="shared" si="650"/>
        <v/>
      </c>
      <c r="AC1502" s="128" t="e">
        <f t="shared" si="651"/>
        <v>#REF!</v>
      </c>
    </row>
    <row r="1503" spans="1:29" ht="50.1" customHeight="1">
      <c r="A1503" s="171"/>
      <c r="B1503" s="171"/>
      <c r="C1503" s="174"/>
      <c r="D1503" s="174"/>
      <c r="E1503" s="131"/>
      <c r="F1503" s="177"/>
      <c r="G1503" s="180"/>
      <c r="H1503" s="163"/>
      <c r="I1503" s="165"/>
      <c r="J1503" s="168"/>
      <c r="K1503" s="62"/>
      <c r="L1503" s="63"/>
      <c r="M1503" s="63"/>
      <c r="N1503" s="142"/>
      <c r="O1503" s="127"/>
      <c r="P1503" s="100"/>
      <c r="Q1503" s="63">
        <f t="shared" si="647"/>
        <v>0</v>
      </c>
      <c r="R1503" s="64"/>
      <c r="S1503" s="67"/>
      <c r="T1503" s="39"/>
      <c r="U1503" s="106">
        <f>IF(EXACT(O1503,Y1503),M1503,M1503*(1-'Расчет ПРЕДЗАКАЗ'!$D$10))</f>
        <v>0</v>
      </c>
      <c r="V1503" s="106">
        <f t="shared" si="648"/>
        <v>0</v>
      </c>
      <c r="W1503" s="106" t="e">
        <f>IF(EXACT(O1503,Y1503),M1503,M1503*(1-#REF!))</f>
        <v>#REF!</v>
      </c>
      <c r="X1503" s="106" t="e">
        <f t="shared" si="649"/>
        <v>#REF!</v>
      </c>
      <c r="Y1503" s="107" t="s">
        <v>72</v>
      </c>
      <c r="Z1503" s="103">
        <f t="shared" si="645"/>
        <v>0</v>
      </c>
      <c r="AA1503" s="103">
        <f t="shared" si="646"/>
        <v>0</v>
      </c>
      <c r="AB1503" s="128" t="str">
        <f t="shared" si="650"/>
        <v/>
      </c>
      <c r="AC1503" s="128" t="e">
        <f t="shared" si="651"/>
        <v>#REF!</v>
      </c>
    </row>
    <row r="1504" spans="1:29" ht="50.1" customHeight="1">
      <c r="A1504" s="171"/>
      <c r="B1504" s="171"/>
      <c r="C1504" s="174"/>
      <c r="D1504" s="174"/>
      <c r="E1504" s="131"/>
      <c r="F1504" s="177"/>
      <c r="G1504" s="180"/>
      <c r="H1504" s="163"/>
      <c r="I1504" s="165"/>
      <c r="J1504" s="168"/>
      <c r="K1504" s="62"/>
      <c r="L1504" s="63"/>
      <c r="M1504" s="63"/>
      <c r="N1504" s="142"/>
      <c r="O1504" s="127"/>
      <c r="P1504" s="100"/>
      <c r="Q1504" s="63">
        <f t="shared" si="647"/>
        <v>0</v>
      </c>
      <c r="R1504" s="64"/>
      <c r="S1504" s="67"/>
      <c r="T1504" s="39"/>
      <c r="U1504" s="106">
        <f>IF(EXACT(O1504,Y1504),M1504,M1504*(1-'Расчет ПРЕДЗАКАЗ'!$D$10))</f>
        <v>0</v>
      </c>
      <c r="V1504" s="106">
        <f t="shared" si="648"/>
        <v>0</v>
      </c>
      <c r="W1504" s="106" t="e">
        <f>IF(EXACT(O1504,Y1504),M1504,M1504*(1-#REF!))</f>
        <v>#REF!</v>
      </c>
      <c r="X1504" s="106" t="e">
        <f t="shared" si="649"/>
        <v>#REF!</v>
      </c>
      <c r="Y1504" s="107" t="s">
        <v>72</v>
      </c>
      <c r="Z1504" s="103">
        <f t="shared" si="645"/>
        <v>0</v>
      </c>
      <c r="AA1504" s="103">
        <f t="shared" si="646"/>
        <v>0</v>
      </c>
      <c r="AB1504" s="128" t="str">
        <f t="shared" si="650"/>
        <v/>
      </c>
      <c r="AC1504" s="128" t="e">
        <f t="shared" si="651"/>
        <v>#REF!</v>
      </c>
    </row>
    <row r="1505" spans="1:29" ht="50.1" customHeight="1">
      <c r="A1505" s="171"/>
      <c r="B1505" s="171"/>
      <c r="C1505" s="174"/>
      <c r="D1505" s="174"/>
      <c r="E1505" s="131"/>
      <c r="F1505" s="177"/>
      <c r="G1505" s="180"/>
      <c r="H1505" s="163"/>
      <c r="I1505" s="165"/>
      <c r="J1505" s="168"/>
      <c r="K1505" s="62"/>
      <c r="L1505" s="63"/>
      <c r="M1505" s="63"/>
      <c r="N1505" s="143"/>
      <c r="O1505" s="127"/>
      <c r="P1505" s="100"/>
      <c r="Q1505" s="63">
        <f t="shared" si="647"/>
        <v>0</v>
      </c>
      <c r="R1505" s="65"/>
      <c r="S1505" s="67"/>
      <c r="T1505" s="40"/>
      <c r="U1505" s="106">
        <f>IF(EXACT(O1505,Y1505),M1505,M1505*(1-'Расчет ПРЕДЗАКАЗ'!$D$10))</f>
        <v>0</v>
      </c>
      <c r="V1505" s="106">
        <f t="shared" si="648"/>
        <v>0</v>
      </c>
      <c r="W1505" s="106" t="e">
        <f>IF(EXACT(O1505,Y1505),M1505,M1505*(1-#REF!))</f>
        <v>#REF!</v>
      </c>
      <c r="X1505" s="106" t="e">
        <f t="shared" si="649"/>
        <v>#REF!</v>
      </c>
      <c r="Y1505" s="107" t="s">
        <v>72</v>
      </c>
      <c r="Z1505" s="103">
        <f t="shared" si="645"/>
        <v>0</v>
      </c>
      <c r="AA1505" s="103">
        <f t="shared" si="646"/>
        <v>0</v>
      </c>
      <c r="AB1505" s="128" t="str">
        <f t="shared" si="650"/>
        <v/>
      </c>
      <c r="AC1505" s="128" t="e">
        <f t="shared" si="651"/>
        <v>#REF!</v>
      </c>
    </row>
    <row r="1506" spans="1:29" ht="50.1" customHeight="1">
      <c r="A1506" s="171"/>
      <c r="B1506" s="171"/>
      <c r="C1506" s="174"/>
      <c r="D1506" s="174"/>
      <c r="E1506" s="131"/>
      <c r="F1506" s="177"/>
      <c r="G1506" s="180"/>
      <c r="H1506" s="163"/>
      <c r="I1506" s="165"/>
      <c r="J1506" s="168"/>
      <c r="K1506" s="62"/>
      <c r="L1506" s="63"/>
      <c r="M1506" s="63"/>
      <c r="N1506" s="143"/>
      <c r="O1506" s="127"/>
      <c r="P1506" s="100"/>
      <c r="Q1506" s="63">
        <f t="shared" si="647"/>
        <v>0</v>
      </c>
      <c r="R1506" s="65"/>
      <c r="S1506" s="67"/>
      <c r="T1506" s="40"/>
      <c r="U1506" s="106">
        <f>IF(EXACT(O1506,Y1506),M1506,M1506*(1-'Расчет ПРЕДЗАКАЗ'!$D$10))</f>
        <v>0</v>
      </c>
      <c r="V1506" s="106">
        <f t="shared" si="648"/>
        <v>0</v>
      </c>
      <c r="W1506" s="106" t="e">
        <f>IF(EXACT(O1506,Y1506),M1506,M1506*(1-#REF!))</f>
        <v>#REF!</v>
      </c>
      <c r="X1506" s="106" t="e">
        <f t="shared" si="649"/>
        <v>#REF!</v>
      </c>
      <c r="Y1506" s="107" t="s">
        <v>72</v>
      </c>
      <c r="Z1506" s="103">
        <f t="shared" si="645"/>
        <v>0</v>
      </c>
      <c r="AA1506" s="103">
        <f t="shared" si="646"/>
        <v>0</v>
      </c>
      <c r="AB1506" s="128" t="str">
        <f t="shared" si="650"/>
        <v/>
      </c>
      <c r="AC1506" s="128" t="e">
        <f t="shared" si="651"/>
        <v>#REF!</v>
      </c>
    </row>
    <row r="1507" spans="1:29" ht="50.1" customHeight="1">
      <c r="A1507" s="171"/>
      <c r="B1507" s="171"/>
      <c r="C1507" s="174"/>
      <c r="D1507" s="174"/>
      <c r="E1507" s="131"/>
      <c r="F1507" s="177"/>
      <c r="G1507" s="180"/>
      <c r="H1507" s="163"/>
      <c r="I1507" s="165"/>
      <c r="J1507" s="168"/>
      <c r="K1507" s="62"/>
      <c r="L1507" s="63"/>
      <c r="M1507" s="63"/>
      <c r="N1507" s="65"/>
      <c r="O1507" s="127"/>
      <c r="P1507" s="100"/>
      <c r="Q1507" s="63">
        <f t="shared" si="647"/>
        <v>0</v>
      </c>
      <c r="R1507" s="65"/>
      <c r="S1507" s="67"/>
      <c r="T1507" s="40"/>
      <c r="U1507" s="106">
        <f>IF(EXACT(O1507,Y1507),M1507,M1507*(1-'Расчет ПРЕДЗАКАЗ'!$D$10))</f>
        <v>0</v>
      </c>
      <c r="V1507" s="106">
        <f t="shared" si="648"/>
        <v>0</v>
      </c>
      <c r="W1507" s="106" t="e">
        <f>IF(EXACT(O1507,Y1507),M1507,M1507*(1-#REF!))</f>
        <v>#REF!</v>
      </c>
      <c r="X1507" s="106" t="e">
        <f t="shared" si="649"/>
        <v>#REF!</v>
      </c>
      <c r="Y1507" s="107" t="s">
        <v>72</v>
      </c>
      <c r="Z1507" s="103">
        <f t="shared" si="645"/>
        <v>0</v>
      </c>
      <c r="AA1507" s="103">
        <f t="shared" si="646"/>
        <v>0</v>
      </c>
      <c r="AB1507" s="128" t="str">
        <f t="shared" si="650"/>
        <v/>
      </c>
      <c r="AC1507" s="128" t="e">
        <f t="shared" si="651"/>
        <v>#REF!</v>
      </c>
    </row>
    <row r="1508" spans="1:29" ht="50.1" customHeight="1">
      <c r="A1508" s="171"/>
      <c r="B1508" s="171"/>
      <c r="C1508" s="174"/>
      <c r="D1508" s="174"/>
      <c r="E1508" s="131"/>
      <c r="F1508" s="177"/>
      <c r="G1508" s="180"/>
      <c r="H1508" s="163"/>
      <c r="I1508" s="165"/>
      <c r="J1508" s="168"/>
      <c r="K1508" s="62"/>
      <c r="L1508" s="63"/>
      <c r="M1508" s="63"/>
      <c r="N1508" s="65"/>
      <c r="O1508" s="127"/>
      <c r="P1508" s="100"/>
      <c r="Q1508" s="63">
        <f t="shared" si="647"/>
        <v>0</v>
      </c>
      <c r="R1508" s="65"/>
      <c r="S1508" s="67"/>
      <c r="T1508" s="40"/>
      <c r="U1508" s="106">
        <f>IF(EXACT(O1508,Y1508),M1508,M1508*(1-'Расчет ПРЕДЗАКАЗ'!$D$10))</f>
        <v>0</v>
      </c>
      <c r="V1508" s="106">
        <f t="shared" si="648"/>
        <v>0</v>
      </c>
      <c r="W1508" s="106" t="e">
        <f>IF(EXACT(O1508,Y1508),M1508,M1508*(1-#REF!))</f>
        <v>#REF!</v>
      </c>
      <c r="X1508" s="106" t="e">
        <f t="shared" si="649"/>
        <v>#REF!</v>
      </c>
      <c r="Y1508" s="107" t="s">
        <v>72</v>
      </c>
      <c r="Z1508" s="103">
        <f t="shared" si="645"/>
        <v>0</v>
      </c>
      <c r="AA1508" s="103">
        <f t="shared" si="646"/>
        <v>0</v>
      </c>
      <c r="AB1508" s="128" t="str">
        <f t="shared" si="650"/>
        <v/>
      </c>
      <c r="AC1508" s="128" t="e">
        <f t="shared" si="651"/>
        <v>#REF!</v>
      </c>
    </row>
    <row r="1509" spans="1:29" ht="50.1" customHeight="1">
      <c r="A1509" s="171"/>
      <c r="B1509" s="171"/>
      <c r="C1509" s="174"/>
      <c r="D1509" s="174"/>
      <c r="E1509" s="131"/>
      <c r="F1509" s="177"/>
      <c r="G1509" s="180"/>
      <c r="H1509" s="163"/>
      <c r="I1509" s="165"/>
      <c r="J1509" s="168"/>
      <c r="K1509" s="62"/>
      <c r="L1509" s="63"/>
      <c r="M1509" s="63"/>
      <c r="N1509" s="65"/>
      <c r="O1509" s="127"/>
      <c r="P1509" s="100"/>
      <c r="Q1509" s="63">
        <f t="shared" si="647"/>
        <v>0</v>
      </c>
      <c r="R1509" s="65"/>
      <c r="S1509" s="67"/>
      <c r="T1509" s="40"/>
      <c r="U1509" s="106">
        <f>IF(EXACT(O1509,Y1509),M1509,M1509*(1-'Расчет ПРЕДЗАКАЗ'!$D$10))</f>
        <v>0</v>
      </c>
      <c r="V1509" s="106">
        <f t="shared" si="648"/>
        <v>0</v>
      </c>
      <c r="W1509" s="106" t="e">
        <f>IF(EXACT(O1509,Y1509),M1509,M1509*(1-#REF!))</f>
        <v>#REF!</v>
      </c>
      <c r="X1509" s="106" t="e">
        <f t="shared" si="649"/>
        <v>#REF!</v>
      </c>
      <c r="Y1509" s="107" t="s">
        <v>72</v>
      </c>
      <c r="Z1509" s="103">
        <f t="shared" si="645"/>
        <v>0</v>
      </c>
      <c r="AA1509" s="103">
        <f t="shared" si="646"/>
        <v>0</v>
      </c>
      <c r="AB1509" s="128" t="str">
        <f t="shared" si="650"/>
        <v/>
      </c>
      <c r="AC1509" s="128" t="e">
        <f t="shared" si="651"/>
        <v>#REF!</v>
      </c>
    </row>
    <row r="1510" spans="1:29" ht="50.1" customHeight="1">
      <c r="A1510" s="172"/>
      <c r="B1510" s="172"/>
      <c r="C1510" s="175"/>
      <c r="D1510" s="175"/>
      <c r="E1510" s="132"/>
      <c r="F1510" s="178"/>
      <c r="G1510" s="181"/>
      <c r="H1510" s="164"/>
      <c r="I1510" s="166"/>
      <c r="J1510" s="169"/>
      <c r="K1510" s="62"/>
      <c r="L1510" s="63"/>
      <c r="M1510" s="63"/>
      <c r="N1510" s="65"/>
      <c r="O1510" s="127"/>
      <c r="P1510" s="100"/>
      <c r="Q1510" s="63">
        <f t="shared" si="647"/>
        <v>0</v>
      </c>
      <c r="R1510" s="65"/>
      <c r="S1510" s="67"/>
      <c r="T1510" s="40"/>
      <c r="U1510" s="106">
        <f>IF(EXACT(O1510,Y1510),M1510,M1510*(1-'Расчет ПРЕДЗАКАЗ'!$D$10))</f>
        <v>0</v>
      </c>
      <c r="V1510" s="106">
        <f t="shared" si="648"/>
        <v>0</v>
      </c>
      <c r="W1510" s="106" t="e">
        <f>IF(EXACT(O1510,Y1510),M1510,M1510*(1-#REF!))</f>
        <v>#REF!</v>
      </c>
      <c r="X1510" s="106" t="e">
        <f t="shared" si="649"/>
        <v>#REF!</v>
      </c>
      <c r="Y1510" s="107" t="s">
        <v>72</v>
      </c>
      <c r="Z1510" s="103">
        <f t="shared" si="645"/>
        <v>0</v>
      </c>
      <c r="AA1510" s="103">
        <f t="shared" si="646"/>
        <v>0</v>
      </c>
      <c r="AB1510" s="128" t="str">
        <f t="shared" si="650"/>
        <v/>
      </c>
      <c r="AC1510" s="128" t="e">
        <f t="shared" si="651"/>
        <v>#REF!</v>
      </c>
    </row>
    <row r="1511" spans="1:29" ht="11.25" customHeight="1" thickBot="1"/>
    <row r="1512" spans="1:29" ht="50.1" customHeight="1">
      <c r="A1512" s="170">
        <v>325</v>
      </c>
      <c r="B1512" s="170" t="s">
        <v>2738</v>
      </c>
      <c r="C1512" s="173" t="s">
        <v>2739</v>
      </c>
      <c r="D1512" s="173" t="s">
        <v>77</v>
      </c>
      <c r="E1512" s="130"/>
      <c r="F1512" s="176" t="s">
        <v>1641</v>
      </c>
      <c r="G1512" s="179" t="s">
        <v>919</v>
      </c>
      <c r="H1512" s="162" t="s">
        <v>2740</v>
      </c>
      <c r="I1512" s="162" t="s">
        <v>2741</v>
      </c>
      <c r="J1512" s="167" t="s">
        <v>19</v>
      </c>
      <c r="K1512" s="62" t="s">
        <v>859</v>
      </c>
      <c r="L1512" s="63">
        <v>1480</v>
      </c>
      <c r="M1512" s="63">
        <v>920</v>
      </c>
      <c r="N1512" s="142" t="s">
        <v>2742</v>
      </c>
      <c r="O1512" s="127"/>
      <c r="P1512" s="100"/>
      <c r="Q1512" s="63">
        <f>P1512*M1512</f>
        <v>0</v>
      </c>
      <c r="R1512" s="64"/>
      <c r="S1512" s="67">
        <v>318</v>
      </c>
      <c r="T1512" s="39"/>
      <c r="U1512" s="106">
        <f>IF(EXACT(O1512,Y1512),M1512,M1512*(1-'Расчет ПРЕДЗАКАЗ'!$D$10))</f>
        <v>901.6</v>
      </c>
      <c r="V1512" s="106">
        <f>P1512*U1512</f>
        <v>0</v>
      </c>
      <c r="W1512" s="106" t="e">
        <f>IF(EXACT(O1512,Y1512),M1512,M1512*(1-#REF!))</f>
        <v>#REF!</v>
      </c>
      <c r="X1512" s="123" t="e">
        <f>P1512*W1512</f>
        <v>#REF!</v>
      </c>
      <c r="Y1512" s="124" t="s">
        <v>72</v>
      </c>
      <c r="Z1512" s="103">
        <f t="shared" ref="Z1512:Z1526" si="652">IF(EXACT(O1512,Y1512),Q1512,0)</f>
        <v>0</v>
      </c>
      <c r="AA1512" s="103">
        <f t="shared" ref="AA1512:AA1526" si="653">IF(Z1512=0,Q1512,0)</f>
        <v>0</v>
      </c>
      <c r="AB1512" s="128">
        <f>IF(U1512=0,"",L1512/U1512-1)</f>
        <v>0.64152617568766623</v>
      </c>
      <c r="AC1512" s="128" t="e">
        <f>IF(W1512=0,"",L1512/W1512-1)</f>
        <v>#REF!</v>
      </c>
    </row>
    <row r="1513" spans="1:29" ht="50.1" customHeight="1">
      <c r="A1513" s="171"/>
      <c r="B1513" s="171"/>
      <c r="C1513" s="174"/>
      <c r="D1513" s="174"/>
      <c r="E1513" s="131"/>
      <c r="F1513" s="177"/>
      <c r="G1513" s="180"/>
      <c r="H1513" s="163"/>
      <c r="I1513" s="165"/>
      <c r="J1513" s="168"/>
      <c r="K1513" s="62"/>
      <c r="L1513" s="63"/>
      <c r="M1513" s="63"/>
      <c r="N1513" s="142"/>
      <c r="O1513" s="127"/>
      <c r="P1513" s="100"/>
      <c r="Q1513" s="63">
        <f t="shared" ref="Q1513:Q1526" si="654">P1513*M1513</f>
        <v>0</v>
      </c>
      <c r="R1513" s="64"/>
      <c r="S1513" s="67"/>
      <c r="T1513" s="39"/>
      <c r="U1513" s="106">
        <f>IF(EXACT(O1513,Y1513),M1513,M1513*(1-'Расчет ПРЕДЗАКАЗ'!$D$10))</f>
        <v>0</v>
      </c>
      <c r="V1513" s="106">
        <f t="shared" ref="V1513:V1526" si="655">P1513*U1513</f>
        <v>0</v>
      </c>
      <c r="W1513" s="106" t="e">
        <f>IF(EXACT(O1513,Y1513),M1513,M1513*(1-#REF!))</f>
        <v>#REF!</v>
      </c>
      <c r="X1513" s="106" t="e">
        <f t="shared" ref="X1513:X1526" si="656">P1513*W1513</f>
        <v>#REF!</v>
      </c>
      <c r="Y1513" s="107" t="s">
        <v>72</v>
      </c>
      <c r="Z1513" s="103">
        <f t="shared" si="652"/>
        <v>0</v>
      </c>
      <c r="AA1513" s="103">
        <f t="shared" si="653"/>
        <v>0</v>
      </c>
      <c r="AB1513" s="128" t="str">
        <f t="shared" ref="AB1513:AB1526" si="657">IF(U1513=0,"",L1513/U1513-1)</f>
        <v/>
      </c>
      <c r="AC1513" s="128" t="e">
        <f t="shared" ref="AC1513:AC1526" si="658">IF(W1513=0,"",L1513/W1513-1)</f>
        <v>#REF!</v>
      </c>
    </row>
    <row r="1514" spans="1:29" ht="50.1" customHeight="1">
      <c r="A1514" s="171"/>
      <c r="B1514" s="171"/>
      <c r="C1514" s="174"/>
      <c r="D1514" s="174"/>
      <c r="E1514" s="131"/>
      <c r="F1514" s="177"/>
      <c r="G1514" s="180"/>
      <c r="H1514" s="163"/>
      <c r="I1514" s="165"/>
      <c r="J1514" s="168"/>
      <c r="K1514" s="62"/>
      <c r="L1514" s="63"/>
      <c r="M1514" s="63"/>
      <c r="N1514" s="142"/>
      <c r="O1514" s="127"/>
      <c r="P1514" s="100"/>
      <c r="Q1514" s="63">
        <f t="shared" si="654"/>
        <v>0</v>
      </c>
      <c r="R1514" s="64"/>
      <c r="S1514" s="67"/>
      <c r="T1514" s="39"/>
      <c r="U1514" s="106">
        <f>IF(EXACT(O1514,Y1514),M1514,M1514*(1-'Расчет ПРЕДЗАКАЗ'!$D$10))</f>
        <v>0</v>
      </c>
      <c r="V1514" s="106">
        <f t="shared" si="655"/>
        <v>0</v>
      </c>
      <c r="W1514" s="106" t="e">
        <f>IF(EXACT(O1514,Y1514),M1514,M1514*(1-#REF!))</f>
        <v>#REF!</v>
      </c>
      <c r="X1514" s="106" t="e">
        <f t="shared" si="656"/>
        <v>#REF!</v>
      </c>
      <c r="Y1514" s="107" t="s">
        <v>72</v>
      </c>
      <c r="Z1514" s="103">
        <f t="shared" si="652"/>
        <v>0</v>
      </c>
      <c r="AA1514" s="103">
        <f t="shared" si="653"/>
        <v>0</v>
      </c>
      <c r="AB1514" s="128" t="str">
        <f t="shared" si="657"/>
        <v/>
      </c>
      <c r="AC1514" s="128" t="e">
        <f t="shared" si="658"/>
        <v>#REF!</v>
      </c>
    </row>
    <row r="1515" spans="1:29" ht="50.1" customHeight="1">
      <c r="A1515" s="171"/>
      <c r="B1515" s="171"/>
      <c r="C1515" s="174"/>
      <c r="D1515" s="174"/>
      <c r="E1515" s="131"/>
      <c r="F1515" s="177"/>
      <c r="G1515" s="180"/>
      <c r="H1515" s="163"/>
      <c r="I1515" s="165"/>
      <c r="J1515" s="168"/>
      <c r="K1515" s="62"/>
      <c r="L1515" s="63"/>
      <c r="M1515" s="63"/>
      <c r="N1515" s="142"/>
      <c r="O1515" s="127"/>
      <c r="P1515" s="100"/>
      <c r="Q1515" s="63">
        <f t="shared" si="654"/>
        <v>0</v>
      </c>
      <c r="R1515" s="64"/>
      <c r="S1515" s="67"/>
      <c r="T1515" s="39"/>
      <c r="U1515" s="106">
        <f>IF(EXACT(O1515,Y1515),M1515,M1515*(1-'Расчет ПРЕДЗАКАЗ'!$D$10))</f>
        <v>0</v>
      </c>
      <c r="V1515" s="106">
        <f t="shared" si="655"/>
        <v>0</v>
      </c>
      <c r="W1515" s="106" t="e">
        <f>IF(EXACT(O1515,Y1515),M1515,M1515*(1-#REF!))</f>
        <v>#REF!</v>
      </c>
      <c r="X1515" s="106" t="e">
        <f t="shared" si="656"/>
        <v>#REF!</v>
      </c>
      <c r="Y1515" s="107" t="s">
        <v>72</v>
      </c>
      <c r="Z1515" s="103">
        <f t="shared" si="652"/>
        <v>0</v>
      </c>
      <c r="AA1515" s="103">
        <f t="shared" si="653"/>
        <v>0</v>
      </c>
      <c r="AB1515" s="128" t="str">
        <f t="shared" si="657"/>
        <v/>
      </c>
      <c r="AC1515" s="128" t="e">
        <f t="shared" si="658"/>
        <v>#REF!</v>
      </c>
    </row>
    <row r="1516" spans="1:29" ht="50.1" customHeight="1">
      <c r="A1516" s="171"/>
      <c r="B1516" s="171"/>
      <c r="C1516" s="174"/>
      <c r="D1516" s="174"/>
      <c r="E1516" s="131"/>
      <c r="F1516" s="177"/>
      <c r="G1516" s="180"/>
      <c r="H1516" s="163"/>
      <c r="I1516" s="165"/>
      <c r="J1516" s="168"/>
      <c r="K1516" s="62"/>
      <c r="L1516" s="63"/>
      <c r="M1516" s="63"/>
      <c r="N1516" s="142"/>
      <c r="O1516" s="127"/>
      <c r="P1516" s="100"/>
      <c r="Q1516" s="63">
        <f t="shared" si="654"/>
        <v>0</v>
      </c>
      <c r="R1516" s="64"/>
      <c r="S1516" s="67"/>
      <c r="T1516" s="39"/>
      <c r="U1516" s="106">
        <f>IF(EXACT(O1516,Y1516),M1516,M1516*(1-'Расчет ПРЕДЗАКАЗ'!$D$10))</f>
        <v>0</v>
      </c>
      <c r="V1516" s="106">
        <f t="shared" si="655"/>
        <v>0</v>
      </c>
      <c r="W1516" s="106" t="e">
        <f>IF(EXACT(O1516,Y1516),M1516,M1516*(1-#REF!))</f>
        <v>#REF!</v>
      </c>
      <c r="X1516" s="106" t="e">
        <f t="shared" si="656"/>
        <v>#REF!</v>
      </c>
      <c r="Y1516" s="107" t="s">
        <v>72</v>
      </c>
      <c r="Z1516" s="103">
        <f t="shared" si="652"/>
        <v>0</v>
      </c>
      <c r="AA1516" s="103">
        <f t="shared" si="653"/>
        <v>0</v>
      </c>
      <c r="AB1516" s="128" t="str">
        <f t="shared" si="657"/>
        <v/>
      </c>
      <c r="AC1516" s="128" t="e">
        <f t="shared" si="658"/>
        <v>#REF!</v>
      </c>
    </row>
    <row r="1517" spans="1:29" ht="50.1" customHeight="1">
      <c r="A1517" s="171"/>
      <c r="B1517" s="171"/>
      <c r="C1517" s="174"/>
      <c r="D1517" s="174"/>
      <c r="E1517" s="131"/>
      <c r="F1517" s="177"/>
      <c r="G1517" s="180"/>
      <c r="H1517" s="163"/>
      <c r="I1517" s="165"/>
      <c r="J1517" s="168"/>
      <c r="K1517" s="62"/>
      <c r="L1517" s="63"/>
      <c r="M1517" s="63"/>
      <c r="N1517" s="142"/>
      <c r="O1517" s="127"/>
      <c r="P1517" s="100"/>
      <c r="Q1517" s="63">
        <f t="shared" si="654"/>
        <v>0</v>
      </c>
      <c r="R1517" s="64"/>
      <c r="S1517" s="67"/>
      <c r="T1517" s="39"/>
      <c r="U1517" s="106">
        <f>IF(EXACT(O1517,Y1517),M1517,M1517*(1-'Расчет ПРЕДЗАКАЗ'!$D$10))</f>
        <v>0</v>
      </c>
      <c r="V1517" s="106">
        <f t="shared" si="655"/>
        <v>0</v>
      </c>
      <c r="W1517" s="106" t="e">
        <f>IF(EXACT(O1517,Y1517),M1517,M1517*(1-#REF!))</f>
        <v>#REF!</v>
      </c>
      <c r="X1517" s="106" t="e">
        <f t="shared" si="656"/>
        <v>#REF!</v>
      </c>
      <c r="Y1517" s="107" t="s">
        <v>72</v>
      </c>
      <c r="Z1517" s="103">
        <f t="shared" si="652"/>
        <v>0</v>
      </c>
      <c r="AA1517" s="103">
        <f t="shared" si="653"/>
        <v>0</v>
      </c>
      <c r="AB1517" s="128" t="str">
        <f t="shared" si="657"/>
        <v/>
      </c>
      <c r="AC1517" s="128" t="e">
        <f t="shared" si="658"/>
        <v>#REF!</v>
      </c>
    </row>
    <row r="1518" spans="1:29" ht="50.1" customHeight="1">
      <c r="A1518" s="171"/>
      <c r="B1518" s="171"/>
      <c r="C1518" s="174"/>
      <c r="D1518" s="174"/>
      <c r="E1518" s="131"/>
      <c r="F1518" s="177"/>
      <c r="G1518" s="180"/>
      <c r="H1518" s="163"/>
      <c r="I1518" s="165"/>
      <c r="J1518" s="168"/>
      <c r="K1518" s="62"/>
      <c r="L1518" s="63"/>
      <c r="M1518" s="63"/>
      <c r="N1518" s="142"/>
      <c r="O1518" s="127"/>
      <c r="P1518" s="100"/>
      <c r="Q1518" s="63">
        <f t="shared" si="654"/>
        <v>0</v>
      </c>
      <c r="R1518" s="64"/>
      <c r="S1518" s="67"/>
      <c r="T1518" s="39"/>
      <c r="U1518" s="106">
        <f>IF(EXACT(O1518,Y1518),M1518,M1518*(1-'Расчет ПРЕДЗАКАЗ'!$D$10))</f>
        <v>0</v>
      </c>
      <c r="V1518" s="106">
        <f t="shared" si="655"/>
        <v>0</v>
      </c>
      <c r="W1518" s="106" t="e">
        <f>IF(EXACT(O1518,Y1518),M1518,M1518*(1-#REF!))</f>
        <v>#REF!</v>
      </c>
      <c r="X1518" s="106" t="e">
        <f t="shared" si="656"/>
        <v>#REF!</v>
      </c>
      <c r="Y1518" s="107" t="s">
        <v>72</v>
      </c>
      <c r="Z1518" s="103">
        <f t="shared" si="652"/>
        <v>0</v>
      </c>
      <c r="AA1518" s="103">
        <f t="shared" si="653"/>
        <v>0</v>
      </c>
      <c r="AB1518" s="128" t="str">
        <f t="shared" si="657"/>
        <v/>
      </c>
      <c r="AC1518" s="128" t="e">
        <f t="shared" si="658"/>
        <v>#REF!</v>
      </c>
    </row>
    <row r="1519" spans="1:29" ht="50.1" customHeight="1">
      <c r="A1519" s="171"/>
      <c r="B1519" s="171"/>
      <c r="C1519" s="174"/>
      <c r="D1519" s="174"/>
      <c r="E1519" s="131"/>
      <c r="F1519" s="177"/>
      <c r="G1519" s="180"/>
      <c r="H1519" s="163"/>
      <c r="I1519" s="165"/>
      <c r="J1519" s="168"/>
      <c r="K1519" s="62"/>
      <c r="L1519" s="63"/>
      <c r="M1519" s="63"/>
      <c r="N1519" s="142"/>
      <c r="O1519" s="127"/>
      <c r="P1519" s="100"/>
      <c r="Q1519" s="63">
        <f t="shared" si="654"/>
        <v>0</v>
      </c>
      <c r="R1519" s="64"/>
      <c r="S1519" s="67"/>
      <c r="T1519" s="39"/>
      <c r="U1519" s="106">
        <f>IF(EXACT(O1519,Y1519),M1519,M1519*(1-'Расчет ПРЕДЗАКАЗ'!$D$10))</f>
        <v>0</v>
      </c>
      <c r="V1519" s="106">
        <f t="shared" si="655"/>
        <v>0</v>
      </c>
      <c r="W1519" s="106" t="e">
        <f>IF(EXACT(O1519,Y1519),M1519,M1519*(1-#REF!))</f>
        <v>#REF!</v>
      </c>
      <c r="X1519" s="106" t="e">
        <f t="shared" si="656"/>
        <v>#REF!</v>
      </c>
      <c r="Y1519" s="107" t="s">
        <v>72</v>
      </c>
      <c r="Z1519" s="103">
        <f t="shared" si="652"/>
        <v>0</v>
      </c>
      <c r="AA1519" s="103">
        <f t="shared" si="653"/>
        <v>0</v>
      </c>
      <c r="AB1519" s="128" t="str">
        <f t="shared" si="657"/>
        <v/>
      </c>
      <c r="AC1519" s="128" t="e">
        <f t="shared" si="658"/>
        <v>#REF!</v>
      </c>
    </row>
    <row r="1520" spans="1:29" ht="50.1" customHeight="1">
      <c r="A1520" s="171"/>
      <c r="B1520" s="171"/>
      <c r="C1520" s="174"/>
      <c r="D1520" s="174"/>
      <c r="E1520" s="131"/>
      <c r="F1520" s="177"/>
      <c r="G1520" s="180"/>
      <c r="H1520" s="163"/>
      <c r="I1520" s="165"/>
      <c r="J1520" s="168"/>
      <c r="K1520" s="62"/>
      <c r="L1520" s="63"/>
      <c r="M1520" s="63"/>
      <c r="N1520" s="142"/>
      <c r="O1520" s="127"/>
      <c r="P1520" s="100"/>
      <c r="Q1520" s="63">
        <f t="shared" si="654"/>
        <v>0</v>
      </c>
      <c r="R1520" s="64"/>
      <c r="S1520" s="67"/>
      <c r="T1520" s="39"/>
      <c r="U1520" s="106">
        <f>IF(EXACT(O1520,Y1520),M1520,M1520*(1-'Расчет ПРЕДЗАКАЗ'!$D$10))</f>
        <v>0</v>
      </c>
      <c r="V1520" s="106">
        <f t="shared" si="655"/>
        <v>0</v>
      </c>
      <c r="W1520" s="106" t="e">
        <f>IF(EXACT(O1520,Y1520),M1520,M1520*(1-#REF!))</f>
        <v>#REF!</v>
      </c>
      <c r="X1520" s="106" t="e">
        <f t="shared" si="656"/>
        <v>#REF!</v>
      </c>
      <c r="Y1520" s="107" t="s">
        <v>72</v>
      </c>
      <c r="Z1520" s="103">
        <f t="shared" si="652"/>
        <v>0</v>
      </c>
      <c r="AA1520" s="103">
        <f t="shared" si="653"/>
        <v>0</v>
      </c>
      <c r="AB1520" s="128" t="str">
        <f t="shared" si="657"/>
        <v/>
      </c>
      <c r="AC1520" s="128" t="e">
        <f t="shared" si="658"/>
        <v>#REF!</v>
      </c>
    </row>
    <row r="1521" spans="1:29" ht="50.1" customHeight="1">
      <c r="A1521" s="171"/>
      <c r="B1521" s="171"/>
      <c r="C1521" s="174"/>
      <c r="D1521" s="174"/>
      <c r="E1521" s="131"/>
      <c r="F1521" s="177"/>
      <c r="G1521" s="180"/>
      <c r="H1521" s="163"/>
      <c r="I1521" s="165"/>
      <c r="J1521" s="168"/>
      <c r="K1521" s="62"/>
      <c r="L1521" s="63"/>
      <c r="M1521" s="63"/>
      <c r="N1521" s="143"/>
      <c r="O1521" s="127"/>
      <c r="P1521" s="100"/>
      <c r="Q1521" s="63">
        <f t="shared" si="654"/>
        <v>0</v>
      </c>
      <c r="R1521" s="65"/>
      <c r="S1521" s="67"/>
      <c r="T1521" s="40"/>
      <c r="U1521" s="106">
        <f>IF(EXACT(O1521,Y1521),M1521,M1521*(1-'Расчет ПРЕДЗАКАЗ'!$D$10))</f>
        <v>0</v>
      </c>
      <c r="V1521" s="106">
        <f t="shared" si="655"/>
        <v>0</v>
      </c>
      <c r="W1521" s="106" t="e">
        <f>IF(EXACT(O1521,Y1521),M1521,M1521*(1-#REF!))</f>
        <v>#REF!</v>
      </c>
      <c r="X1521" s="106" t="e">
        <f t="shared" si="656"/>
        <v>#REF!</v>
      </c>
      <c r="Y1521" s="107" t="s">
        <v>72</v>
      </c>
      <c r="Z1521" s="103">
        <f t="shared" si="652"/>
        <v>0</v>
      </c>
      <c r="AA1521" s="103">
        <f t="shared" si="653"/>
        <v>0</v>
      </c>
      <c r="AB1521" s="128" t="str">
        <f t="shared" si="657"/>
        <v/>
      </c>
      <c r="AC1521" s="128" t="e">
        <f t="shared" si="658"/>
        <v>#REF!</v>
      </c>
    </row>
    <row r="1522" spans="1:29" ht="50.1" customHeight="1">
      <c r="A1522" s="171"/>
      <c r="B1522" s="171"/>
      <c r="C1522" s="174"/>
      <c r="D1522" s="174"/>
      <c r="E1522" s="131"/>
      <c r="F1522" s="177"/>
      <c r="G1522" s="180"/>
      <c r="H1522" s="163"/>
      <c r="I1522" s="165"/>
      <c r="J1522" s="168"/>
      <c r="K1522" s="62"/>
      <c r="L1522" s="63"/>
      <c r="M1522" s="63"/>
      <c r="N1522" s="143"/>
      <c r="O1522" s="127"/>
      <c r="P1522" s="100"/>
      <c r="Q1522" s="63">
        <f t="shared" si="654"/>
        <v>0</v>
      </c>
      <c r="R1522" s="65"/>
      <c r="S1522" s="67"/>
      <c r="T1522" s="40"/>
      <c r="U1522" s="106">
        <f>IF(EXACT(O1522,Y1522),M1522,M1522*(1-'Расчет ПРЕДЗАКАЗ'!$D$10))</f>
        <v>0</v>
      </c>
      <c r="V1522" s="106">
        <f t="shared" si="655"/>
        <v>0</v>
      </c>
      <c r="W1522" s="106" t="e">
        <f>IF(EXACT(O1522,Y1522),M1522,M1522*(1-#REF!))</f>
        <v>#REF!</v>
      </c>
      <c r="X1522" s="106" t="e">
        <f t="shared" si="656"/>
        <v>#REF!</v>
      </c>
      <c r="Y1522" s="107" t="s">
        <v>72</v>
      </c>
      <c r="Z1522" s="103">
        <f t="shared" si="652"/>
        <v>0</v>
      </c>
      <c r="AA1522" s="103">
        <f t="shared" si="653"/>
        <v>0</v>
      </c>
      <c r="AB1522" s="128" t="str">
        <f t="shared" si="657"/>
        <v/>
      </c>
      <c r="AC1522" s="128" t="e">
        <f t="shared" si="658"/>
        <v>#REF!</v>
      </c>
    </row>
    <row r="1523" spans="1:29" ht="50.1" customHeight="1">
      <c r="A1523" s="171"/>
      <c r="B1523" s="171"/>
      <c r="C1523" s="174"/>
      <c r="D1523" s="174"/>
      <c r="E1523" s="131"/>
      <c r="F1523" s="177"/>
      <c r="G1523" s="180"/>
      <c r="H1523" s="163"/>
      <c r="I1523" s="165"/>
      <c r="J1523" s="168"/>
      <c r="K1523" s="62"/>
      <c r="L1523" s="63"/>
      <c r="M1523" s="63"/>
      <c r="N1523" s="65"/>
      <c r="O1523" s="127"/>
      <c r="P1523" s="100"/>
      <c r="Q1523" s="63">
        <f t="shared" si="654"/>
        <v>0</v>
      </c>
      <c r="R1523" s="65"/>
      <c r="S1523" s="67"/>
      <c r="T1523" s="40"/>
      <c r="U1523" s="106">
        <f>IF(EXACT(O1523,Y1523),M1523,M1523*(1-'Расчет ПРЕДЗАКАЗ'!$D$10))</f>
        <v>0</v>
      </c>
      <c r="V1523" s="106">
        <f t="shared" si="655"/>
        <v>0</v>
      </c>
      <c r="W1523" s="106" t="e">
        <f>IF(EXACT(O1523,Y1523),M1523,M1523*(1-#REF!))</f>
        <v>#REF!</v>
      </c>
      <c r="X1523" s="106" t="e">
        <f t="shared" si="656"/>
        <v>#REF!</v>
      </c>
      <c r="Y1523" s="107" t="s">
        <v>72</v>
      </c>
      <c r="Z1523" s="103">
        <f t="shared" si="652"/>
        <v>0</v>
      </c>
      <c r="AA1523" s="103">
        <f t="shared" si="653"/>
        <v>0</v>
      </c>
      <c r="AB1523" s="128" t="str">
        <f t="shared" si="657"/>
        <v/>
      </c>
      <c r="AC1523" s="128" t="e">
        <f t="shared" si="658"/>
        <v>#REF!</v>
      </c>
    </row>
    <row r="1524" spans="1:29" ht="50.1" customHeight="1">
      <c r="A1524" s="171"/>
      <c r="B1524" s="171"/>
      <c r="C1524" s="174"/>
      <c r="D1524" s="174"/>
      <c r="E1524" s="131"/>
      <c r="F1524" s="177"/>
      <c r="G1524" s="180"/>
      <c r="H1524" s="163"/>
      <c r="I1524" s="165"/>
      <c r="J1524" s="168"/>
      <c r="K1524" s="62"/>
      <c r="L1524" s="63"/>
      <c r="M1524" s="63"/>
      <c r="N1524" s="65"/>
      <c r="O1524" s="127"/>
      <c r="P1524" s="100"/>
      <c r="Q1524" s="63">
        <f t="shared" si="654"/>
        <v>0</v>
      </c>
      <c r="R1524" s="65"/>
      <c r="S1524" s="67"/>
      <c r="T1524" s="40"/>
      <c r="U1524" s="106">
        <f>IF(EXACT(O1524,Y1524),M1524,M1524*(1-'Расчет ПРЕДЗАКАЗ'!$D$10))</f>
        <v>0</v>
      </c>
      <c r="V1524" s="106">
        <f t="shared" si="655"/>
        <v>0</v>
      </c>
      <c r="W1524" s="106" t="e">
        <f>IF(EXACT(O1524,Y1524),M1524,M1524*(1-#REF!))</f>
        <v>#REF!</v>
      </c>
      <c r="X1524" s="106" t="e">
        <f t="shared" si="656"/>
        <v>#REF!</v>
      </c>
      <c r="Y1524" s="107" t="s">
        <v>72</v>
      </c>
      <c r="Z1524" s="103">
        <f t="shared" si="652"/>
        <v>0</v>
      </c>
      <c r="AA1524" s="103">
        <f t="shared" si="653"/>
        <v>0</v>
      </c>
      <c r="AB1524" s="128" t="str">
        <f t="shared" si="657"/>
        <v/>
      </c>
      <c r="AC1524" s="128" t="e">
        <f t="shared" si="658"/>
        <v>#REF!</v>
      </c>
    </row>
    <row r="1525" spans="1:29" ht="50.1" customHeight="1">
      <c r="A1525" s="171"/>
      <c r="B1525" s="171"/>
      <c r="C1525" s="174"/>
      <c r="D1525" s="174"/>
      <c r="E1525" s="131"/>
      <c r="F1525" s="177"/>
      <c r="G1525" s="180"/>
      <c r="H1525" s="163"/>
      <c r="I1525" s="165"/>
      <c r="J1525" s="168"/>
      <c r="K1525" s="62"/>
      <c r="L1525" s="63"/>
      <c r="M1525" s="63"/>
      <c r="N1525" s="65"/>
      <c r="O1525" s="127"/>
      <c r="P1525" s="100"/>
      <c r="Q1525" s="63">
        <f t="shared" si="654"/>
        <v>0</v>
      </c>
      <c r="R1525" s="65"/>
      <c r="S1525" s="67"/>
      <c r="T1525" s="40"/>
      <c r="U1525" s="106">
        <f>IF(EXACT(O1525,Y1525),M1525,M1525*(1-'Расчет ПРЕДЗАКАЗ'!$D$10))</f>
        <v>0</v>
      </c>
      <c r="V1525" s="106">
        <f t="shared" si="655"/>
        <v>0</v>
      </c>
      <c r="W1525" s="106" t="e">
        <f>IF(EXACT(O1525,Y1525),M1525,M1525*(1-#REF!))</f>
        <v>#REF!</v>
      </c>
      <c r="X1525" s="106" t="e">
        <f t="shared" si="656"/>
        <v>#REF!</v>
      </c>
      <c r="Y1525" s="107" t="s">
        <v>72</v>
      </c>
      <c r="Z1525" s="103">
        <f t="shared" si="652"/>
        <v>0</v>
      </c>
      <c r="AA1525" s="103">
        <f t="shared" si="653"/>
        <v>0</v>
      </c>
      <c r="AB1525" s="128" t="str">
        <f t="shared" si="657"/>
        <v/>
      </c>
      <c r="AC1525" s="128" t="e">
        <f t="shared" si="658"/>
        <v>#REF!</v>
      </c>
    </row>
    <row r="1526" spans="1:29" ht="50.1" customHeight="1">
      <c r="A1526" s="172"/>
      <c r="B1526" s="172"/>
      <c r="C1526" s="175"/>
      <c r="D1526" s="175"/>
      <c r="E1526" s="132"/>
      <c r="F1526" s="178"/>
      <c r="G1526" s="181"/>
      <c r="H1526" s="164"/>
      <c r="I1526" s="166"/>
      <c r="J1526" s="169"/>
      <c r="K1526" s="62"/>
      <c r="L1526" s="63"/>
      <c r="M1526" s="63"/>
      <c r="N1526" s="65"/>
      <c r="O1526" s="127"/>
      <c r="P1526" s="100"/>
      <c r="Q1526" s="63">
        <f t="shared" si="654"/>
        <v>0</v>
      </c>
      <c r="R1526" s="65"/>
      <c r="S1526" s="67"/>
      <c r="T1526" s="40"/>
      <c r="U1526" s="106">
        <f>IF(EXACT(O1526,Y1526),M1526,M1526*(1-'Расчет ПРЕДЗАКАЗ'!$D$10))</f>
        <v>0</v>
      </c>
      <c r="V1526" s="106">
        <f t="shared" si="655"/>
        <v>0</v>
      </c>
      <c r="W1526" s="106" t="e">
        <f>IF(EXACT(O1526,Y1526),M1526,M1526*(1-#REF!))</f>
        <v>#REF!</v>
      </c>
      <c r="X1526" s="106" t="e">
        <f t="shared" si="656"/>
        <v>#REF!</v>
      </c>
      <c r="Y1526" s="107" t="s">
        <v>72</v>
      </c>
      <c r="Z1526" s="103">
        <f t="shared" si="652"/>
        <v>0</v>
      </c>
      <c r="AA1526" s="103">
        <f t="shared" si="653"/>
        <v>0</v>
      </c>
      <c r="AB1526" s="128" t="str">
        <f t="shared" si="657"/>
        <v/>
      </c>
      <c r="AC1526" s="128" t="e">
        <f t="shared" si="658"/>
        <v>#REF!</v>
      </c>
    </row>
    <row r="1527" spans="1:29" ht="11.25" customHeight="1" thickBot="1"/>
    <row r="1528" spans="1:29" ht="50.1" customHeight="1">
      <c r="A1528" s="170">
        <v>326</v>
      </c>
      <c r="B1528" s="170" t="s">
        <v>2743</v>
      </c>
      <c r="C1528" s="173" t="s">
        <v>2744</v>
      </c>
      <c r="D1528" s="173" t="s">
        <v>77</v>
      </c>
      <c r="E1528" s="130"/>
      <c r="F1528" s="176" t="s">
        <v>1641</v>
      </c>
      <c r="G1528" s="179" t="s">
        <v>575</v>
      </c>
      <c r="H1528" s="162" t="s">
        <v>2745</v>
      </c>
      <c r="I1528" s="162" t="s">
        <v>2741</v>
      </c>
      <c r="J1528" s="167" t="s">
        <v>19</v>
      </c>
      <c r="K1528" s="62" t="s">
        <v>859</v>
      </c>
      <c r="L1528" s="63">
        <v>1480</v>
      </c>
      <c r="M1528" s="63">
        <v>920</v>
      </c>
      <c r="N1528" s="142" t="s">
        <v>2746</v>
      </c>
      <c r="O1528" s="127"/>
      <c r="P1528" s="100"/>
      <c r="Q1528" s="63">
        <f>P1528*M1528</f>
        <v>0</v>
      </c>
      <c r="R1528" s="64"/>
      <c r="S1528" s="67">
        <v>367</v>
      </c>
      <c r="T1528" s="39"/>
      <c r="U1528" s="106">
        <f>IF(EXACT(O1528,Y1528),M1528,M1528*(1-'Расчет ПРЕДЗАКАЗ'!$D$10))</f>
        <v>901.6</v>
      </c>
      <c r="V1528" s="106">
        <f>P1528*U1528</f>
        <v>0</v>
      </c>
      <c r="W1528" s="106" t="e">
        <f>IF(EXACT(O1528,Y1528),M1528,M1528*(1-#REF!))</f>
        <v>#REF!</v>
      </c>
      <c r="X1528" s="123" t="e">
        <f>P1528*W1528</f>
        <v>#REF!</v>
      </c>
      <c r="Y1528" s="124" t="s">
        <v>72</v>
      </c>
      <c r="Z1528" s="103">
        <f t="shared" ref="Z1528:Z1542" si="659">IF(EXACT(O1528,Y1528),Q1528,0)</f>
        <v>0</v>
      </c>
      <c r="AA1528" s="103">
        <f t="shared" ref="AA1528:AA1542" si="660">IF(Z1528=0,Q1528,0)</f>
        <v>0</v>
      </c>
      <c r="AB1528" s="128">
        <f>IF(U1528=0,"",L1528/U1528-1)</f>
        <v>0.64152617568766623</v>
      </c>
      <c r="AC1528" s="128" t="e">
        <f>IF(W1528=0,"",L1528/W1528-1)</f>
        <v>#REF!</v>
      </c>
    </row>
    <row r="1529" spans="1:29" ht="50.1" customHeight="1">
      <c r="A1529" s="171"/>
      <c r="B1529" s="171"/>
      <c r="C1529" s="174"/>
      <c r="D1529" s="174"/>
      <c r="E1529" s="131"/>
      <c r="F1529" s="177"/>
      <c r="G1529" s="180"/>
      <c r="H1529" s="163"/>
      <c r="I1529" s="165"/>
      <c r="J1529" s="168"/>
      <c r="K1529" s="62"/>
      <c r="L1529" s="63"/>
      <c r="M1529" s="63"/>
      <c r="N1529" s="142"/>
      <c r="O1529" s="127"/>
      <c r="P1529" s="100"/>
      <c r="Q1529" s="63">
        <f t="shared" ref="Q1529:Q1542" si="661">P1529*M1529</f>
        <v>0</v>
      </c>
      <c r="R1529" s="64"/>
      <c r="S1529" s="67"/>
      <c r="T1529" s="39"/>
      <c r="U1529" s="106">
        <f>IF(EXACT(O1529,Y1529),M1529,M1529*(1-'Расчет ПРЕДЗАКАЗ'!$D$10))</f>
        <v>0</v>
      </c>
      <c r="V1529" s="106">
        <f t="shared" ref="V1529:V1542" si="662">P1529*U1529</f>
        <v>0</v>
      </c>
      <c r="W1529" s="106" t="e">
        <f>IF(EXACT(O1529,Y1529),M1529,M1529*(1-#REF!))</f>
        <v>#REF!</v>
      </c>
      <c r="X1529" s="106" t="e">
        <f t="shared" ref="X1529:X1542" si="663">P1529*W1529</f>
        <v>#REF!</v>
      </c>
      <c r="Y1529" s="107" t="s">
        <v>72</v>
      </c>
      <c r="Z1529" s="103">
        <f t="shared" si="659"/>
        <v>0</v>
      </c>
      <c r="AA1529" s="103">
        <f t="shared" si="660"/>
        <v>0</v>
      </c>
      <c r="AB1529" s="128" t="str">
        <f t="shared" ref="AB1529:AB1542" si="664">IF(U1529=0,"",L1529/U1529-1)</f>
        <v/>
      </c>
      <c r="AC1529" s="128" t="e">
        <f t="shared" ref="AC1529:AC1542" si="665">IF(W1529=0,"",L1529/W1529-1)</f>
        <v>#REF!</v>
      </c>
    </row>
    <row r="1530" spans="1:29" ht="50.1" customHeight="1">
      <c r="A1530" s="171"/>
      <c r="B1530" s="171"/>
      <c r="C1530" s="174"/>
      <c r="D1530" s="174"/>
      <c r="E1530" s="131"/>
      <c r="F1530" s="177"/>
      <c r="G1530" s="180"/>
      <c r="H1530" s="163"/>
      <c r="I1530" s="165"/>
      <c r="J1530" s="168"/>
      <c r="K1530" s="62"/>
      <c r="L1530" s="63"/>
      <c r="M1530" s="63"/>
      <c r="N1530" s="142"/>
      <c r="O1530" s="127"/>
      <c r="P1530" s="100"/>
      <c r="Q1530" s="63">
        <f t="shared" si="661"/>
        <v>0</v>
      </c>
      <c r="R1530" s="64"/>
      <c r="S1530" s="67"/>
      <c r="T1530" s="39"/>
      <c r="U1530" s="106">
        <f>IF(EXACT(O1530,Y1530),M1530,M1530*(1-'Расчет ПРЕДЗАКАЗ'!$D$10))</f>
        <v>0</v>
      </c>
      <c r="V1530" s="106">
        <f t="shared" si="662"/>
        <v>0</v>
      </c>
      <c r="W1530" s="106" t="e">
        <f>IF(EXACT(O1530,Y1530),M1530,M1530*(1-#REF!))</f>
        <v>#REF!</v>
      </c>
      <c r="X1530" s="106" t="e">
        <f t="shared" si="663"/>
        <v>#REF!</v>
      </c>
      <c r="Y1530" s="107" t="s">
        <v>72</v>
      </c>
      <c r="Z1530" s="103">
        <f t="shared" si="659"/>
        <v>0</v>
      </c>
      <c r="AA1530" s="103">
        <f t="shared" si="660"/>
        <v>0</v>
      </c>
      <c r="AB1530" s="128" t="str">
        <f t="shared" si="664"/>
        <v/>
      </c>
      <c r="AC1530" s="128" t="e">
        <f t="shared" si="665"/>
        <v>#REF!</v>
      </c>
    </row>
    <row r="1531" spans="1:29" ht="50.1" customHeight="1">
      <c r="A1531" s="171"/>
      <c r="B1531" s="171"/>
      <c r="C1531" s="174"/>
      <c r="D1531" s="174"/>
      <c r="E1531" s="131"/>
      <c r="F1531" s="177"/>
      <c r="G1531" s="180"/>
      <c r="H1531" s="163"/>
      <c r="I1531" s="165"/>
      <c r="J1531" s="168"/>
      <c r="K1531" s="62"/>
      <c r="L1531" s="63"/>
      <c r="M1531" s="63"/>
      <c r="N1531" s="142"/>
      <c r="O1531" s="127"/>
      <c r="P1531" s="100"/>
      <c r="Q1531" s="63">
        <f t="shared" si="661"/>
        <v>0</v>
      </c>
      <c r="R1531" s="64"/>
      <c r="S1531" s="67"/>
      <c r="T1531" s="39"/>
      <c r="U1531" s="106">
        <f>IF(EXACT(O1531,Y1531),M1531,M1531*(1-'Расчет ПРЕДЗАКАЗ'!$D$10))</f>
        <v>0</v>
      </c>
      <c r="V1531" s="106">
        <f t="shared" si="662"/>
        <v>0</v>
      </c>
      <c r="W1531" s="106" t="e">
        <f>IF(EXACT(O1531,Y1531),M1531,M1531*(1-#REF!))</f>
        <v>#REF!</v>
      </c>
      <c r="X1531" s="106" t="e">
        <f t="shared" si="663"/>
        <v>#REF!</v>
      </c>
      <c r="Y1531" s="107" t="s">
        <v>72</v>
      </c>
      <c r="Z1531" s="103">
        <f t="shared" si="659"/>
        <v>0</v>
      </c>
      <c r="AA1531" s="103">
        <f t="shared" si="660"/>
        <v>0</v>
      </c>
      <c r="AB1531" s="128" t="str">
        <f t="shared" si="664"/>
        <v/>
      </c>
      <c r="AC1531" s="128" t="e">
        <f t="shared" si="665"/>
        <v>#REF!</v>
      </c>
    </row>
    <row r="1532" spans="1:29" ht="50.1" customHeight="1">
      <c r="A1532" s="171"/>
      <c r="B1532" s="171"/>
      <c r="C1532" s="174"/>
      <c r="D1532" s="174"/>
      <c r="E1532" s="131"/>
      <c r="F1532" s="177"/>
      <c r="G1532" s="180"/>
      <c r="H1532" s="163"/>
      <c r="I1532" s="165"/>
      <c r="J1532" s="168"/>
      <c r="K1532" s="62"/>
      <c r="L1532" s="63"/>
      <c r="M1532" s="63"/>
      <c r="N1532" s="142"/>
      <c r="O1532" s="127"/>
      <c r="P1532" s="100"/>
      <c r="Q1532" s="63">
        <f t="shared" si="661"/>
        <v>0</v>
      </c>
      <c r="R1532" s="64"/>
      <c r="S1532" s="67"/>
      <c r="T1532" s="39"/>
      <c r="U1532" s="106">
        <f>IF(EXACT(O1532,Y1532),M1532,M1532*(1-'Расчет ПРЕДЗАКАЗ'!$D$10))</f>
        <v>0</v>
      </c>
      <c r="V1532" s="106">
        <f t="shared" si="662"/>
        <v>0</v>
      </c>
      <c r="W1532" s="106" t="e">
        <f>IF(EXACT(O1532,Y1532),M1532,M1532*(1-#REF!))</f>
        <v>#REF!</v>
      </c>
      <c r="X1532" s="106" t="e">
        <f t="shared" si="663"/>
        <v>#REF!</v>
      </c>
      <c r="Y1532" s="107" t="s">
        <v>72</v>
      </c>
      <c r="Z1532" s="103">
        <f t="shared" si="659"/>
        <v>0</v>
      </c>
      <c r="AA1532" s="103">
        <f t="shared" si="660"/>
        <v>0</v>
      </c>
      <c r="AB1532" s="128" t="str">
        <f t="shared" si="664"/>
        <v/>
      </c>
      <c r="AC1532" s="128" t="e">
        <f t="shared" si="665"/>
        <v>#REF!</v>
      </c>
    </row>
    <row r="1533" spans="1:29" ht="50.1" customHeight="1">
      <c r="A1533" s="171"/>
      <c r="B1533" s="171"/>
      <c r="C1533" s="174"/>
      <c r="D1533" s="174"/>
      <c r="E1533" s="131"/>
      <c r="F1533" s="177"/>
      <c r="G1533" s="180"/>
      <c r="H1533" s="163"/>
      <c r="I1533" s="165"/>
      <c r="J1533" s="168"/>
      <c r="K1533" s="62"/>
      <c r="L1533" s="63"/>
      <c r="M1533" s="63"/>
      <c r="N1533" s="142"/>
      <c r="O1533" s="127"/>
      <c r="P1533" s="100"/>
      <c r="Q1533" s="63">
        <f t="shared" si="661"/>
        <v>0</v>
      </c>
      <c r="R1533" s="64"/>
      <c r="S1533" s="67"/>
      <c r="T1533" s="39"/>
      <c r="U1533" s="106">
        <f>IF(EXACT(O1533,Y1533),M1533,M1533*(1-'Расчет ПРЕДЗАКАЗ'!$D$10))</f>
        <v>0</v>
      </c>
      <c r="V1533" s="106">
        <f t="shared" si="662"/>
        <v>0</v>
      </c>
      <c r="W1533" s="106" t="e">
        <f>IF(EXACT(O1533,Y1533),M1533,M1533*(1-#REF!))</f>
        <v>#REF!</v>
      </c>
      <c r="X1533" s="106" t="e">
        <f t="shared" si="663"/>
        <v>#REF!</v>
      </c>
      <c r="Y1533" s="107" t="s">
        <v>72</v>
      </c>
      <c r="Z1533" s="103">
        <f t="shared" si="659"/>
        <v>0</v>
      </c>
      <c r="AA1533" s="103">
        <f t="shared" si="660"/>
        <v>0</v>
      </c>
      <c r="AB1533" s="128" t="str">
        <f t="shared" si="664"/>
        <v/>
      </c>
      <c r="AC1533" s="128" t="e">
        <f t="shared" si="665"/>
        <v>#REF!</v>
      </c>
    </row>
    <row r="1534" spans="1:29" ht="50.1" customHeight="1">
      <c r="A1534" s="171"/>
      <c r="B1534" s="171"/>
      <c r="C1534" s="174"/>
      <c r="D1534" s="174"/>
      <c r="E1534" s="131"/>
      <c r="F1534" s="177"/>
      <c r="G1534" s="180"/>
      <c r="H1534" s="163"/>
      <c r="I1534" s="165"/>
      <c r="J1534" s="168"/>
      <c r="K1534" s="62"/>
      <c r="L1534" s="63"/>
      <c r="M1534" s="63"/>
      <c r="N1534" s="142"/>
      <c r="O1534" s="127"/>
      <c r="P1534" s="100"/>
      <c r="Q1534" s="63">
        <f t="shared" si="661"/>
        <v>0</v>
      </c>
      <c r="R1534" s="64"/>
      <c r="S1534" s="67"/>
      <c r="T1534" s="39"/>
      <c r="U1534" s="106">
        <f>IF(EXACT(O1534,Y1534),M1534,M1534*(1-'Расчет ПРЕДЗАКАЗ'!$D$10))</f>
        <v>0</v>
      </c>
      <c r="V1534" s="106">
        <f t="shared" si="662"/>
        <v>0</v>
      </c>
      <c r="W1534" s="106" t="e">
        <f>IF(EXACT(O1534,Y1534),M1534,M1534*(1-#REF!))</f>
        <v>#REF!</v>
      </c>
      <c r="X1534" s="106" t="e">
        <f t="shared" si="663"/>
        <v>#REF!</v>
      </c>
      <c r="Y1534" s="107" t="s">
        <v>72</v>
      </c>
      <c r="Z1534" s="103">
        <f t="shared" si="659"/>
        <v>0</v>
      </c>
      <c r="AA1534" s="103">
        <f t="shared" si="660"/>
        <v>0</v>
      </c>
      <c r="AB1534" s="128" t="str">
        <f t="shared" si="664"/>
        <v/>
      </c>
      <c r="AC1534" s="128" t="e">
        <f t="shared" si="665"/>
        <v>#REF!</v>
      </c>
    </row>
    <row r="1535" spans="1:29" ht="50.1" customHeight="1">
      <c r="A1535" s="171"/>
      <c r="B1535" s="171"/>
      <c r="C1535" s="174"/>
      <c r="D1535" s="174"/>
      <c r="E1535" s="131"/>
      <c r="F1535" s="177"/>
      <c r="G1535" s="180"/>
      <c r="H1535" s="163"/>
      <c r="I1535" s="165"/>
      <c r="J1535" s="168"/>
      <c r="K1535" s="62"/>
      <c r="L1535" s="63"/>
      <c r="M1535" s="63"/>
      <c r="N1535" s="142"/>
      <c r="O1535" s="127"/>
      <c r="P1535" s="100"/>
      <c r="Q1535" s="63">
        <f t="shared" si="661"/>
        <v>0</v>
      </c>
      <c r="R1535" s="64"/>
      <c r="S1535" s="67"/>
      <c r="T1535" s="39"/>
      <c r="U1535" s="106">
        <f>IF(EXACT(O1535,Y1535),M1535,M1535*(1-'Расчет ПРЕДЗАКАЗ'!$D$10))</f>
        <v>0</v>
      </c>
      <c r="V1535" s="106">
        <f t="shared" si="662"/>
        <v>0</v>
      </c>
      <c r="W1535" s="106" t="e">
        <f>IF(EXACT(O1535,Y1535),M1535,M1535*(1-#REF!))</f>
        <v>#REF!</v>
      </c>
      <c r="X1535" s="106" t="e">
        <f t="shared" si="663"/>
        <v>#REF!</v>
      </c>
      <c r="Y1535" s="107" t="s">
        <v>72</v>
      </c>
      <c r="Z1535" s="103">
        <f t="shared" si="659"/>
        <v>0</v>
      </c>
      <c r="AA1535" s="103">
        <f t="shared" si="660"/>
        <v>0</v>
      </c>
      <c r="AB1535" s="128" t="str">
        <f t="shared" si="664"/>
        <v/>
      </c>
      <c r="AC1535" s="128" t="e">
        <f t="shared" si="665"/>
        <v>#REF!</v>
      </c>
    </row>
    <row r="1536" spans="1:29" ht="50.1" customHeight="1">
      <c r="A1536" s="171"/>
      <c r="B1536" s="171"/>
      <c r="C1536" s="174"/>
      <c r="D1536" s="174"/>
      <c r="E1536" s="131"/>
      <c r="F1536" s="177"/>
      <c r="G1536" s="180"/>
      <c r="H1536" s="163"/>
      <c r="I1536" s="165"/>
      <c r="J1536" s="168"/>
      <c r="K1536" s="62"/>
      <c r="L1536" s="63"/>
      <c r="M1536" s="63"/>
      <c r="N1536" s="142"/>
      <c r="O1536" s="127"/>
      <c r="P1536" s="100"/>
      <c r="Q1536" s="63">
        <f t="shared" si="661"/>
        <v>0</v>
      </c>
      <c r="R1536" s="64"/>
      <c r="S1536" s="67"/>
      <c r="T1536" s="39"/>
      <c r="U1536" s="106">
        <f>IF(EXACT(O1536,Y1536),M1536,M1536*(1-'Расчет ПРЕДЗАКАЗ'!$D$10))</f>
        <v>0</v>
      </c>
      <c r="V1536" s="106">
        <f t="shared" si="662"/>
        <v>0</v>
      </c>
      <c r="W1536" s="106" t="e">
        <f>IF(EXACT(O1536,Y1536),M1536,M1536*(1-#REF!))</f>
        <v>#REF!</v>
      </c>
      <c r="X1536" s="106" t="e">
        <f t="shared" si="663"/>
        <v>#REF!</v>
      </c>
      <c r="Y1536" s="107" t="s">
        <v>72</v>
      </c>
      <c r="Z1536" s="103">
        <f t="shared" si="659"/>
        <v>0</v>
      </c>
      <c r="AA1536" s="103">
        <f t="shared" si="660"/>
        <v>0</v>
      </c>
      <c r="AB1536" s="128" t="str">
        <f t="shared" si="664"/>
        <v/>
      </c>
      <c r="AC1536" s="128" t="e">
        <f t="shared" si="665"/>
        <v>#REF!</v>
      </c>
    </row>
    <row r="1537" spans="1:29" ht="50.1" customHeight="1">
      <c r="A1537" s="171"/>
      <c r="B1537" s="171"/>
      <c r="C1537" s="174"/>
      <c r="D1537" s="174"/>
      <c r="E1537" s="131"/>
      <c r="F1537" s="177"/>
      <c r="G1537" s="180"/>
      <c r="H1537" s="163"/>
      <c r="I1537" s="165"/>
      <c r="J1537" s="168"/>
      <c r="K1537" s="62"/>
      <c r="L1537" s="63"/>
      <c r="M1537" s="63"/>
      <c r="N1537" s="143"/>
      <c r="O1537" s="127"/>
      <c r="P1537" s="100"/>
      <c r="Q1537" s="63">
        <f t="shared" si="661"/>
        <v>0</v>
      </c>
      <c r="R1537" s="65"/>
      <c r="S1537" s="67"/>
      <c r="T1537" s="40"/>
      <c r="U1537" s="106">
        <f>IF(EXACT(O1537,Y1537),M1537,M1537*(1-'Расчет ПРЕДЗАКАЗ'!$D$10))</f>
        <v>0</v>
      </c>
      <c r="V1537" s="106">
        <f t="shared" si="662"/>
        <v>0</v>
      </c>
      <c r="W1537" s="106" t="e">
        <f>IF(EXACT(O1537,Y1537),M1537,M1537*(1-#REF!))</f>
        <v>#REF!</v>
      </c>
      <c r="X1537" s="106" t="e">
        <f t="shared" si="663"/>
        <v>#REF!</v>
      </c>
      <c r="Y1537" s="107" t="s">
        <v>72</v>
      </c>
      <c r="Z1537" s="103">
        <f t="shared" si="659"/>
        <v>0</v>
      </c>
      <c r="AA1537" s="103">
        <f t="shared" si="660"/>
        <v>0</v>
      </c>
      <c r="AB1537" s="128" t="str">
        <f t="shared" si="664"/>
        <v/>
      </c>
      <c r="AC1537" s="128" t="e">
        <f t="shared" si="665"/>
        <v>#REF!</v>
      </c>
    </row>
    <row r="1538" spans="1:29" ht="50.1" customHeight="1">
      <c r="A1538" s="171"/>
      <c r="B1538" s="171"/>
      <c r="C1538" s="174"/>
      <c r="D1538" s="174"/>
      <c r="E1538" s="131"/>
      <c r="F1538" s="177"/>
      <c r="G1538" s="180"/>
      <c r="H1538" s="163"/>
      <c r="I1538" s="165"/>
      <c r="J1538" s="168"/>
      <c r="K1538" s="62"/>
      <c r="L1538" s="63"/>
      <c r="M1538" s="63"/>
      <c r="N1538" s="143"/>
      <c r="O1538" s="127"/>
      <c r="P1538" s="100"/>
      <c r="Q1538" s="63">
        <f t="shared" si="661"/>
        <v>0</v>
      </c>
      <c r="R1538" s="65"/>
      <c r="S1538" s="67"/>
      <c r="T1538" s="40"/>
      <c r="U1538" s="106">
        <f>IF(EXACT(O1538,Y1538),M1538,M1538*(1-'Расчет ПРЕДЗАКАЗ'!$D$10))</f>
        <v>0</v>
      </c>
      <c r="V1538" s="106">
        <f t="shared" si="662"/>
        <v>0</v>
      </c>
      <c r="W1538" s="106" t="e">
        <f>IF(EXACT(O1538,Y1538),M1538,M1538*(1-#REF!))</f>
        <v>#REF!</v>
      </c>
      <c r="X1538" s="106" t="e">
        <f t="shared" si="663"/>
        <v>#REF!</v>
      </c>
      <c r="Y1538" s="107" t="s">
        <v>72</v>
      </c>
      <c r="Z1538" s="103">
        <f t="shared" si="659"/>
        <v>0</v>
      </c>
      <c r="AA1538" s="103">
        <f t="shared" si="660"/>
        <v>0</v>
      </c>
      <c r="AB1538" s="128" t="str">
        <f t="shared" si="664"/>
        <v/>
      </c>
      <c r="AC1538" s="128" t="e">
        <f t="shared" si="665"/>
        <v>#REF!</v>
      </c>
    </row>
    <row r="1539" spans="1:29" ht="50.1" customHeight="1">
      <c r="A1539" s="171"/>
      <c r="B1539" s="171"/>
      <c r="C1539" s="174"/>
      <c r="D1539" s="174"/>
      <c r="E1539" s="131"/>
      <c r="F1539" s="177"/>
      <c r="G1539" s="180"/>
      <c r="H1539" s="163"/>
      <c r="I1539" s="165"/>
      <c r="J1539" s="168"/>
      <c r="K1539" s="62"/>
      <c r="L1539" s="63"/>
      <c r="M1539" s="63"/>
      <c r="N1539" s="65"/>
      <c r="O1539" s="127"/>
      <c r="P1539" s="100"/>
      <c r="Q1539" s="63">
        <f t="shared" si="661"/>
        <v>0</v>
      </c>
      <c r="R1539" s="65"/>
      <c r="S1539" s="67"/>
      <c r="T1539" s="40"/>
      <c r="U1539" s="106">
        <f>IF(EXACT(O1539,Y1539),M1539,M1539*(1-'Расчет ПРЕДЗАКАЗ'!$D$10))</f>
        <v>0</v>
      </c>
      <c r="V1539" s="106">
        <f t="shared" si="662"/>
        <v>0</v>
      </c>
      <c r="W1539" s="106" t="e">
        <f>IF(EXACT(O1539,Y1539),M1539,M1539*(1-#REF!))</f>
        <v>#REF!</v>
      </c>
      <c r="X1539" s="106" t="e">
        <f t="shared" si="663"/>
        <v>#REF!</v>
      </c>
      <c r="Y1539" s="107" t="s">
        <v>72</v>
      </c>
      <c r="Z1539" s="103">
        <f t="shared" si="659"/>
        <v>0</v>
      </c>
      <c r="AA1539" s="103">
        <f t="shared" si="660"/>
        <v>0</v>
      </c>
      <c r="AB1539" s="128" t="str">
        <f t="shared" si="664"/>
        <v/>
      </c>
      <c r="AC1539" s="128" t="e">
        <f t="shared" si="665"/>
        <v>#REF!</v>
      </c>
    </row>
    <row r="1540" spans="1:29" ht="50.1" customHeight="1">
      <c r="A1540" s="171"/>
      <c r="B1540" s="171"/>
      <c r="C1540" s="174"/>
      <c r="D1540" s="174"/>
      <c r="E1540" s="131"/>
      <c r="F1540" s="177"/>
      <c r="G1540" s="180"/>
      <c r="H1540" s="163"/>
      <c r="I1540" s="165"/>
      <c r="J1540" s="168"/>
      <c r="K1540" s="62"/>
      <c r="L1540" s="63"/>
      <c r="M1540" s="63"/>
      <c r="N1540" s="65"/>
      <c r="O1540" s="127"/>
      <c r="P1540" s="100"/>
      <c r="Q1540" s="63">
        <f t="shared" si="661"/>
        <v>0</v>
      </c>
      <c r="R1540" s="65"/>
      <c r="S1540" s="67"/>
      <c r="T1540" s="40"/>
      <c r="U1540" s="106">
        <f>IF(EXACT(O1540,Y1540),M1540,M1540*(1-'Расчет ПРЕДЗАКАЗ'!$D$10))</f>
        <v>0</v>
      </c>
      <c r="V1540" s="106">
        <f t="shared" si="662"/>
        <v>0</v>
      </c>
      <c r="W1540" s="106" t="e">
        <f>IF(EXACT(O1540,Y1540),M1540,M1540*(1-#REF!))</f>
        <v>#REF!</v>
      </c>
      <c r="X1540" s="106" t="e">
        <f t="shared" si="663"/>
        <v>#REF!</v>
      </c>
      <c r="Y1540" s="107" t="s">
        <v>72</v>
      </c>
      <c r="Z1540" s="103">
        <f t="shared" si="659"/>
        <v>0</v>
      </c>
      <c r="AA1540" s="103">
        <f t="shared" si="660"/>
        <v>0</v>
      </c>
      <c r="AB1540" s="128" t="str">
        <f t="shared" si="664"/>
        <v/>
      </c>
      <c r="AC1540" s="128" t="e">
        <f t="shared" si="665"/>
        <v>#REF!</v>
      </c>
    </row>
    <row r="1541" spans="1:29" ht="50.1" customHeight="1">
      <c r="A1541" s="171"/>
      <c r="B1541" s="171"/>
      <c r="C1541" s="174"/>
      <c r="D1541" s="174"/>
      <c r="E1541" s="131"/>
      <c r="F1541" s="177"/>
      <c r="G1541" s="180"/>
      <c r="H1541" s="163"/>
      <c r="I1541" s="165"/>
      <c r="J1541" s="168"/>
      <c r="K1541" s="62"/>
      <c r="L1541" s="63"/>
      <c r="M1541" s="63"/>
      <c r="N1541" s="65"/>
      <c r="O1541" s="127"/>
      <c r="P1541" s="100"/>
      <c r="Q1541" s="63">
        <f t="shared" si="661"/>
        <v>0</v>
      </c>
      <c r="R1541" s="65"/>
      <c r="S1541" s="67"/>
      <c r="T1541" s="40"/>
      <c r="U1541" s="106">
        <f>IF(EXACT(O1541,Y1541),M1541,M1541*(1-'Расчет ПРЕДЗАКАЗ'!$D$10))</f>
        <v>0</v>
      </c>
      <c r="V1541" s="106">
        <f t="shared" si="662"/>
        <v>0</v>
      </c>
      <c r="W1541" s="106" t="e">
        <f>IF(EXACT(O1541,Y1541),M1541,M1541*(1-#REF!))</f>
        <v>#REF!</v>
      </c>
      <c r="X1541" s="106" t="e">
        <f t="shared" si="663"/>
        <v>#REF!</v>
      </c>
      <c r="Y1541" s="107" t="s">
        <v>72</v>
      </c>
      <c r="Z1541" s="103">
        <f t="shared" si="659"/>
        <v>0</v>
      </c>
      <c r="AA1541" s="103">
        <f t="shared" si="660"/>
        <v>0</v>
      </c>
      <c r="AB1541" s="128" t="str">
        <f t="shared" si="664"/>
        <v/>
      </c>
      <c r="AC1541" s="128" t="e">
        <f t="shared" si="665"/>
        <v>#REF!</v>
      </c>
    </row>
    <row r="1542" spans="1:29" ht="50.1" customHeight="1">
      <c r="A1542" s="172"/>
      <c r="B1542" s="172"/>
      <c r="C1542" s="175"/>
      <c r="D1542" s="175"/>
      <c r="E1542" s="132"/>
      <c r="F1542" s="178"/>
      <c r="G1542" s="181"/>
      <c r="H1542" s="164"/>
      <c r="I1542" s="166"/>
      <c r="J1542" s="169"/>
      <c r="K1542" s="62"/>
      <c r="L1542" s="63"/>
      <c r="M1542" s="63"/>
      <c r="N1542" s="65"/>
      <c r="O1542" s="127"/>
      <c r="P1542" s="100"/>
      <c r="Q1542" s="63">
        <f t="shared" si="661"/>
        <v>0</v>
      </c>
      <c r="R1542" s="65"/>
      <c r="S1542" s="67"/>
      <c r="T1542" s="40"/>
      <c r="U1542" s="106">
        <f>IF(EXACT(O1542,Y1542),M1542,M1542*(1-'Расчет ПРЕДЗАКАЗ'!$D$10))</f>
        <v>0</v>
      </c>
      <c r="V1542" s="106">
        <f t="shared" si="662"/>
        <v>0</v>
      </c>
      <c r="W1542" s="106" t="e">
        <f>IF(EXACT(O1542,Y1542),M1542,M1542*(1-#REF!))</f>
        <v>#REF!</v>
      </c>
      <c r="X1542" s="106" t="e">
        <f t="shared" si="663"/>
        <v>#REF!</v>
      </c>
      <c r="Y1542" s="107" t="s">
        <v>72</v>
      </c>
      <c r="Z1542" s="103">
        <f t="shared" si="659"/>
        <v>0</v>
      </c>
      <c r="AA1542" s="103">
        <f t="shared" si="660"/>
        <v>0</v>
      </c>
      <c r="AB1542" s="128" t="str">
        <f t="shared" si="664"/>
        <v/>
      </c>
      <c r="AC1542" s="128" t="e">
        <f t="shared" si="665"/>
        <v>#REF!</v>
      </c>
    </row>
    <row r="1543" spans="1:29" ht="11.25" customHeight="1" thickBot="1"/>
    <row r="1544" spans="1:29" ht="50.1" customHeight="1">
      <c r="A1544" s="170">
        <v>327</v>
      </c>
      <c r="B1544" s="170" t="s">
        <v>2747</v>
      </c>
      <c r="C1544" s="173" t="s">
        <v>2748</v>
      </c>
      <c r="D1544" s="173" t="s">
        <v>77</v>
      </c>
      <c r="E1544" s="130"/>
      <c r="F1544" s="176" t="s">
        <v>2749</v>
      </c>
      <c r="G1544" s="179" t="s">
        <v>111</v>
      </c>
      <c r="H1544" s="162" t="s">
        <v>2750</v>
      </c>
      <c r="I1544" s="162" t="s">
        <v>2751</v>
      </c>
      <c r="J1544" s="167" t="s">
        <v>19</v>
      </c>
      <c r="K1544" s="62" t="s">
        <v>859</v>
      </c>
      <c r="L1544" s="63">
        <v>2730</v>
      </c>
      <c r="M1544" s="63">
        <v>1707</v>
      </c>
      <c r="N1544" s="142" t="s">
        <v>2752</v>
      </c>
      <c r="O1544" s="127"/>
      <c r="P1544" s="100"/>
      <c r="Q1544" s="63">
        <f>P1544*M1544</f>
        <v>0</v>
      </c>
      <c r="R1544" s="64"/>
      <c r="S1544" s="67">
        <v>18</v>
      </c>
      <c r="T1544" s="39"/>
      <c r="U1544" s="106">
        <f>IF(EXACT(O1544,Y1544),M1544,M1544*(1-'Расчет ПРЕДЗАКАЗ'!$D$10))</f>
        <v>1672.86</v>
      </c>
      <c r="V1544" s="106">
        <f>P1544*U1544</f>
        <v>0</v>
      </c>
      <c r="W1544" s="106" t="e">
        <f>IF(EXACT(O1544,Y1544),M1544,M1544*(1-#REF!))</f>
        <v>#REF!</v>
      </c>
      <c r="X1544" s="123" t="e">
        <f>P1544*W1544</f>
        <v>#REF!</v>
      </c>
      <c r="Y1544" s="124" t="s">
        <v>72</v>
      </c>
      <c r="Z1544" s="103">
        <f t="shared" ref="Z1544:Z1558" si="666">IF(EXACT(O1544,Y1544),Q1544,0)</f>
        <v>0</v>
      </c>
      <c r="AA1544" s="103">
        <f t="shared" ref="AA1544:AA1558" si="667">IF(Z1544=0,Q1544,0)</f>
        <v>0</v>
      </c>
      <c r="AB1544" s="128">
        <f>IF(U1544=0,"",L1544/U1544-1)</f>
        <v>0.63193572683906618</v>
      </c>
      <c r="AC1544" s="128" t="e">
        <f>IF(W1544=0,"",L1544/W1544-1)</f>
        <v>#REF!</v>
      </c>
    </row>
    <row r="1545" spans="1:29" ht="50.1" customHeight="1">
      <c r="A1545" s="171"/>
      <c r="B1545" s="171"/>
      <c r="C1545" s="174"/>
      <c r="D1545" s="174"/>
      <c r="E1545" s="131"/>
      <c r="F1545" s="177"/>
      <c r="G1545" s="180"/>
      <c r="H1545" s="163"/>
      <c r="I1545" s="165"/>
      <c r="J1545" s="168"/>
      <c r="K1545" s="62" t="s">
        <v>861</v>
      </c>
      <c r="L1545" s="63">
        <v>2730</v>
      </c>
      <c r="M1545" s="63">
        <v>1707</v>
      </c>
      <c r="N1545" s="142" t="s">
        <v>2753</v>
      </c>
      <c r="O1545" s="127"/>
      <c r="P1545" s="100"/>
      <c r="Q1545" s="63">
        <f t="shared" ref="Q1545:Q1558" si="668">P1545*M1545</f>
        <v>0</v>
      </c>
      <c r="R1545" s="64"/>
      <c r="S1545" s="67">
        <v>80</v>
      </c>
      <c r="T1545" s="39"/>
      <c r="U1545" s="106">
        <f>IF(EXACT(O1545,Y1545),M1545,M1545*(1-'Расчет ПРЕДЗАКАЗ'!$D$10))</f>
        <v>1672.86</v>
      </c>
      <c r="V1545" s="106">
        <f t="shared" ref="V1545:V1558" si="669">P1545*U1545</f>
        <v>0</v>
      </c>
      <c r="W1545" s="106" t="e">
        <f>IF(EXACT(O1545,Y1545),M1545,M1545*(1-#REF!))</f>
        <v>#REF!</v>
      </c>
      <c r="X1545" s="106" t="e">
        <f t="shared" ref="X1545:X1558" si="670">P1545*W1545</f>
        <v>#REF!</v>
      </c>
      <c r="Y1545" s="107" t="s">
        <v>72</v>
      </c>
      <c r="Z1545" s="103">
        <f t="shared" si="666"/>
        <v>0</v>
      </c>
      <c r="AA1545" s="103">
        <f t="shared" si="667"/>
        <v>0</v>
      </c>
      <c r="AB1545" s="128">
        <f t="shared" ref="AB1545:AB1558" si="671">IF(U1545=0,"",L1545/U1545-1)</f>
        <v>0.63193572683906618</v>
      </c>
      <c r="AC1545" s="128" t="e">
        <f t="shared" ref="AC1545:AC1558" si="672">IF(W1545=0,"",L1545/W1545-1)</f>
        <v>#REF!</v>
      </c>
    </row>
    <row r="1546" spans="1:29" ht="50.1" customHeight="1">
      <c r="A1546" s="171"/>
      <c r="B1546" s="171"/>
      <c r="C1546" s="174"/>
      <c r="D1546" s="174"/>
      <c r="E1546" s="131"/>
      <c r="F1546" s="177"/>
      <c r="G1546" s="180"/>
      <c r="H1546" s="163"/>
      <c r="I1546" s="165"/>
      <c r="J1546" s="168"/>
      <c r="K1546" s="62"/>
      <c r="L1546" s="63"/>
      <c r="M1546" s="63"/>
      <c r="N1546" s="142"/>
      <c r="O1546" s="127"/>
      <c r="P1546" s="100"/>
      <c r="Q1546" s="63">
        <f t="shared" si="668"/>
        <v>0</v>
      </c>
      <c r="R1546" s="64"/>
      <c r="S1546" s="67"/>
      <c r="T1546" s="39"/>
      <c r="U1546" s="106">
        <f>IF(EXACT(O1546,Y1546),M1546,M1546*(1-'Расчет ПРЕДЗАКАЗ'!$D$10))</f>
        <v>0</v>
      </c>
      <c r="V1546" s="106">
        <f t="shared" si="669"/>
        <v>0</v>
      </c>
      <c r="W1546" s="106" t="e">
        <f>IF(EXACT(O1546,Y1546),M1546,M1546*(1-#REF!))</f>
        <v>#REF!</v>
      </c>
      <c r="X1546" s="106" t="e">
        <f t="shared" si="670"/>
        <v>#REF!</v>
      </c>
      <c r="Y1546" s="107" t="s">
        <v>72</v>
      </c>
      <c r="Z1546" s="103">
        <f t="shared" si="666"/>
        <v>0</v>
      </c>
      <c r="AA1546" s="103">
        <f t="shared" si="667"/>
        <v>0</v>
      </c>
      <c r="AB1546" s="128" t="str">
        <f t="shared" si="671"/>
        <v/>
      </c>
      <c r="AC1546" s="128" t="e">
        <f t="shared" si="672"/>
        <v>#REF!</v>
      </c>
    </row>
    <row r="1547" spans="1:29" ht="50.1" customHeight="1">
      <c r="A1547" s="171"/>
      <c r="B1547" s="171"/>
      <c r="C1547" s="174"/>
      <c r="D1547" s="174"/>
      <c r="E1547" s="131"/>
      <c r="F1547" s="177"/>
      <c r="G1547" s="180"/>
      <c r="H1547" s="163"/>
      <c r="I1547" s="165"/>
      <c r="J1547" s="168"/>
      <c r="K1547" s="62"/>
      <c r="L1547" s="63"/>
      <c r="M1547" s="63"/>
      <c r="N1547" s="142"/>
      <c r="O1547" s="127"/>
      <c r="P1547" s="100"/>
      <c r="Q1547" s="63">
        <f t="shared" si="668"/>
        <v>0</v>
      </c>
      <c r="R1547" s="64"/>
      <c r="S1547" s="67"/>
      <c r="T1547" s="39"/>
      <c r="U1547" s="106">
        <f>IF(EXACT(O1547,Y1547),M1547,M1547*(1-'Расчет ПРЕДЗАКАЗ'!$D$10))</f>
        <v>0</v>
      </c>
      <c r="V1547" s="106">
        <f t="shared" si="669"/>
        <v>0</v>
      </c>
      <c r="W1547" s="106" t="e">
        <f>IF(EXACT(O1547,Y1547),M1547,M1547*(1-#REF!))</f>
        <v>#REF!</v>
      </c>
      <c r="X1547" s="106" t="e">
        <f t="shared" si="670"/>
        <v>#REF!</v>
      </c>
      <c r="Y1547" s="107" t="s">
        <v>72</v>
      </c>
      <c r="Z1547" s="103">
        <f t="shared" si="666"/>
        <v>0</v>
      </c>
      <c r="AA1547" s="103">
        <f t="shared" si="667"/>
        <v>0</v>
      </c>
      <c r="AB1547" s="128" t="str">
        <f t="shared" si="671"/>
        <v/>
      </c>
      <c r="AC1547" s="128" t="e">
        <f t="shared" si="672"/>
        <v>#REF!</v>
      </c>
    </row>
    <row r="1548" spans="1:29" ht="50.1" customHeight="1">
      <c r="A1548" s="171"/>
      <c r="B1548" s="171"/>
      <c r="C1548" s="174"/>
      <c r="D1548" s="174"/>
      <c r="E1548" s="131"/>
      <c r="F1548" s="177"/>
      <c r="G1548" s="180"/>
      <c r="H1548" s="163"/>
      <c r="I1548" s="165"/>
      <c r="J1548" s="168"/>
      <c r="K1548" s="62"/>
      <c r="L1548" s="63"/>
      <c r="M1548" s="63"/>
      <c r="N1548" s="142"/>
      <c r="O1548" s="127"/>
      <c r="P1548" s="100"/>
      <c r="Q1548" s="63">
        <f t="shared" si="668"/>
        <v>0</v>
      </c>
      <c r="R1548" s="64"/>
      <c r="S1548" s="67"/>
      <c r="T1548" s="39"/>
      <c r="U1548" s="106">
        <f>IF(EXACT(O1548,Y1548),M1548,M1548*(1-'Расчет ПРЕДЗАКАЗ'!$D$10))</f>
        <v>0</v>
      </c>
      <c r="V1548" s="106">
        <f t="shared" si="669"/>
        <v>0</v>
      </c>
      <c r="W1548" s="106" t="e">
        <f>IF(EXACT(O1548,Y1548),M1548,M1548*(1-#REF!))</f>
        <v>#REF!</v>
      </c>
      <c r="X1548" s="106" t="e">
        <f t="shared" si="670"/>
        <v>#REF!</v>
      </c>
      <c r="Y1548" s="107" t="s">
        <v>72</v>
      </c>
      <c r="Z1548" s="103">
        <f t="shared" si="666"/>
        <v>0</v>
      </c>
      <c r="AA1548" s="103">
        <f t="shared" si="667"/>
        <v>0</v>
      </c>
      <c r="AB1548" s="128" t="str">
        <f t="shared" si="671"/>
        <v/>
      </c>
      <c r="AC1548" s="128" t="e">
        <f t="shared" si="672"/>
        <v>#REF!</v>
      </c>
    </row>
    <row r="1549" spans="1:29" ht="50.1" customHeight="1">
      <c r="A1549" s="171"/>
      <c r="B1549" s="171"/>
      <c r="C1549" s="174"/>
      <c r="D1549" s="174"/>
      <c r="E1549" s="131"/>
      <c r="F1549" s="177"/>
      <c r="G1549" s="180"/>
      <c r="H1549" s="163"/>
      <c r="I1549" s="165"/>
      <c r="J1549" s="168"/>
      <c r="K1549" s="62"/>
      <c r="L1549" s="63"/>
      <c r="M1549" s="63"/>
      <c r="N1549" s="142"/>
      <c r="O1549" s="127"/>
      <c r="P1549" s="100"/>
      <c r="Q1549" s="63">
        <f t="shared" si="668"/>
        <v>0</v>
      </c>
      <c r="R1549" s="64"/>
      <c r="S1549" s="67"/>
      <c r="T1549" s="39"/>
      <c r="U1549" s="106">
        <f>IF(EXACT(O1549,Y1549),M1549,M1549*(1-'Расчет ПРЕДЗАКАЗ'!$D$10))</f>
        <v>0</v>
      </c>
      <c r="V1549" s="106">
        <f t="shared" si="669"/>
        <v>0</v>
      </c>
      <c r="W1549" s="106" t="e">
        <f>IF(EXACT(O1549,Y1549),M1549,M1549*(1-#REF!))</f>
        <v>#REF!</v>
      </c>
      <c r="X1549" s="106" t="e">
        <f t="shared" si="670"/>
        <v>#REF!</v>
      </c>
      <c r="Y1549" s="107" t="s">
        <v>72</v>
      </c>
      <c r="Z1549" s="103">
        <f t="shared" si="666"/>
        <v>0</v>
      </c>
      <c r="AA1549" s="103">
        <f t="shared" si="667"/>
        <v>0</v>
      </c>
      <c r="AB1549" s="128" t="str">
        <f t="shared" si="671"/>
        <v/>
      </c>
      <c r="AC1549" s="128" t="e">
        <f t="shared" si="672"/>
        <v>#REF!</v>
      </c>
    </row>
    <row r="1550" spans="1:29" ht="50.1" customHeight="1">
      <c r="A1550" s="171"/>
      <c r="B1550" s="171"/>
      <c r="C1550" s="174"/>
      <c r="D1550" s="174"/>
      <c r="E1550" s="131"/>
      <c r="F1550" s="177"/>
      <c r="G1550" s="180"/>
      <c r="H1550" s="163"/>
      <c r="I1550" s="165"/>
      <c r="J1550" s="168"/>
      <c r="K1550" s="62"/>
      <c r="L1550" s="63"/>
      <c r="M1550" s="63"/>
      <c r="N1550" s="142"/>
      <c r="O1550" s="127"/>
      <c r="P1550" s="100"/>
      <c r="Q1550" s="63">
        <f t="shared" si="668"/>
        <v>0</v>
      </c>
      <c r="R1550" s="64"/>
      <c r="S1550" s="67"/>
      <c r="T1550" s="39"/>
      <c r="U1550" s="106">
        <f>IF(EXACT(O1550,Y1550),M1550,M1550*(1-'Расчет ПРЕДЗАКАЗ'!$D$10))</f>
        <v>0</v>
      </c>
      <c r="V1550" s="106">
        <f t="shared" si="669"/>
        <v>0</v>
      </c>
      <c r="W1550" s="106" t="e">
        <f>IF(EXACT(O1550,Y1550),M1550,M1550*(1-#REF!))</f>
        <v>#REF!</v>
      </c>
      <c r="X1550" s="106" t="e">
        <f t="shared" si="670"/>
        <v>#REF!</v>
      </c>
      <c r="Y1550" s="107" t="s">
        <v>72</v>
      </c>
      <c r="Z1550" s="103">
        <f t="shared" si="666"/>
        <v>0</v>
      </c>
      <c r="AA1550" s="103">
        <f t="shared" si="667"/>
        <v>0</v>
      </c>
      <c r="AB1550" s="128" t="str">
        <f t="shared" si="671"/>
        <v/>
      </c>
      <c r="AC1550" s="128" t="e">
        <f t="shared" si="672"/>
        <v>#REF!</v>
      </c>
    </row>
    <row r="1551" spans="1:29" ht="50.1" customHeight="1">
      <c r="A1551" s="171"/>
      <c r="B1551" s="171"/>
      <c r="C1551" s="174"/>
      <c r="D1551" s="174"/>
      <c r="E1551" s="131"/>
      <c r="F1551" s="177"/>
      <c r="G1551" s="180"/>
      <c r="H1551" s="163"/>
      <c r="I1551" s="165"/>
      <c r="J1551" s="168"/>
      <c r="K1551" s="62"/>
      <c r="L1551" s="63"/>
      <c r="M1551" s="63"/>
      <c r="N1551" s="142"/>
      <c r="O1551" s="127"/>
      <c r="P1551" s="100"/>
      <c r="Q1551" s="63">
        <f t="shared" si="668"/>
        <v>0</v>
      </c>
      <c r="R1551" s="64"/>
      <c r="S1551" s="67"/>
      <c r="T1551" s="39"/>
      <c r="U1551" s="106">
        <f>IF(EXACT(O1551,Y1551),M1551,M1551*(1-'Расчет ПРЕДЗАКАЗ'!$D$10))</f>
        <v>0</v>
      </c>
      <c r="V1551" s="106">
        <f t="shared" si="669"/>
        <v>0</v>
      </c>
      <c r="W1551" s="106" t="e">
        <f>IF(EXACT(O1551,Y1551),M1551,M1551*(1-#REF!))</f>
        <v>#REF!</v>
      </c>
      <c r="X1551" s="106" t="e">
        <f t="shared" si="670"/>
        <v>#REF!</v>
      </c>
      <c r="Y1551" s="107" t="s">
        <v>72</v>
      </c>
      <c r="Z1551" s="103">
        <f t="shared" si="666"/>
        <v>0</v>
      </c>
      <c r="AA1551" s="103">
        <f t="shared" si="667"/>
        <v>0</v>
      </c>
      <c r="AB1551" s="128" t="str">
        <f t="shared" si="671"/>
        <v/>
      </c>
      <c r="AC1551" s="128" t="e">
        <f t="shared" si="672"/>
        <v>#REF!</v>
      </c>
    </row>
    <row r="1552" spans="1:29" ht="50.1" customHeight="1">
      <c r="A1552" s="171"/>
      <c r="B1552" s="171"/>
      <c r="C1552" s="174"/>
      <c r="D1552" s="174"/>
      <c r="E1552" s="131"/>
      <c r="F1552" s="177"/>
      <c r="G1552" s="180"/>
      <c r="H1552" s="163"/>
      <c r="I1552" s="165"/>
      <c r="J1552" s="168"/>
      <c r="K1552" s="62"/>
      <c r="L1552" s="63"/>
      <c r="M1552" s="63"/>
      <c r="N1552" s="142"/>
      <c r="O1552" s="127"/>
      <c r="P1552" s="100"/>
      <c r="Q1552" s="63">
        <f t="shared" si="668"/>
        <v>0</v>
      </c>
      <c r="R1552" s="64"/>
      <c r="S1552" s="67"/>
      <c r="T1552" s="39"/>
      <c r="U1552" s="106">
        <f>IF(EXACT(O1552,Y1552),M1552,M1552*(1-'Расчет ПРЕДЗАКАЗ'!$D$10))</f>
        <v>0</v>
      </c>
      <c r="V1552" s="106">
        <f t="shared" si="669"/>
        <v>0</v>
      </c>
      <c r="W1552" s="106" t="e">
        <f>IF(EXACT(O1552,Y1552),M1552,M1552*(1-#REF!))</f>
        <v>#REF!</v>
      </c>
      <c r="X1552" s="106" t="e">
        <f t="shared" si="670"/>
        <v>#REF!</v>
      </c>
      <c r="Y1552" s="107" t="s">
        <v>72</v>
      </c>
      <c r="Z1552" s="103">
        <f t="shared" si="666"/>
        <v>0</v>
      </c>
      <c r="AA1552" s="103">
        <f t="shared" si="667"/>
        <v>0</v>
      </c>
      <c r="AB1552" s="128" t="str">
        <f t="shared" si="671"/>
        <v/>
      </c>
      <c r="AC1552" s="128" t="e">
        <f t="shared" si="672"/>
        <v>#REF!</v>
      </c>
    </row>
    <row r="1553" spans="1:29" ht="50.1" customHeight="1">
      <c r="A1553" s="171"/>
      <c r="B1553" s="171"/>
      <c r="C1553" s="174"/>
      <c r="D1553" s="174"/>
      <c r="E1553" s="131"/>
      <c r="F1553" s="177"/>
      <c r="G1553" s="180"/>
      <c r="H1553" s="163"/>
      <c r="I1553" s="165"/>
      <c r="J1553" s="168"/>
      <c r="K1553" s="62"/>
      <c r="L1553" s="63"/>
      <c r="M1553" s="63"/>
      <c r="N1553" s="143"/>
      <c r="O1553" s="127"/>
      <c r="P1553" s="100"/>
      <c r="Q1553" s="63">
        <f t="shared" si="668"/>
        <v>0</v>
      </c>
      <c r="R1553" s="65"/>
      <c r="S1553" s="67"/>
      <c r="T1553" s="40"/>
      <c r="U1553" s="106">
        <f>IF(EXACT(O1553,Y1553),M1553,M1553*(1-'Расчет ПРЕДЗАКАЗ'!$D$10))</f>
        <v>0</v>
      </c>
      <c r="V1553" s="106">
        <f t="shared" si="669"/>
        <v>0</v>
      </c>
      <c r="W1553" s="106" t="e">
        <f>IF(EXACT(O1553,Y1553),M1553,M1553*(1-#REF!))</f>
        <v>#REF!</v>
      </c>
      <c r="X1553" s="106" t="e">
        <f t="shared" si="670"/>
        <v>#REF!</v>
      </c>
      <c r="Y1553" s="107" t="s">
        <v>72</v>
      </c>
      <c r="Z1553" s="103">
        <f t="shared" si="666"/>
        <v>0</v>
      </c>
      <c r="AA1553" s="103">
        <f t="shared" si="667"/>
        <v>0</v>
      </c>
      <c r="AB1553" s="128" t="str">
        <f t="shared" si="671"/>
        <v/>
      </c>
      <c r="AC1553" s="128" t="e">
        <f t="shared" si="672"/>
        <v>#REF!</v>
      </c>
    </row>
    <row r="1554" spans="1:29" ht="50.1" customHeight="1">
      <c r="A1554" s="171"/>
      <c r="B1554" s="171"/>
      <c r="C1554" s="174"/>
      <c r="D1554" s="174"/>
      <c r="E1554" s="131"/>
      <c r="F1554" s="177"/>
      <c r="G1554" s="180"/>
      <c r="H1554" s="163"/>
      <c r="I1554" s="165"/>
      <c r="J1554" s="168"/>
      <c r="K1554" s="62"/>
      <c r="L1554" s="63"/>
      <c r="M1554" s="63"/>
      <c r="N1554" s="143"/>
      <c r="O1554" s="127"/>
      <c r="P1554" s="100"/>
      <c r="Q1554" s="63">
        <f t="shared" si="668"/>
        <v>0</v>
      </c>
      <c r="R1554" s="65"/>
      <c r="S1554" s="67"/>
      <c r="T1554" s="40"/>
      <c r="U1554" s="106">
        <f>IF(EXACT(O1554,Y1554),M1554,M1554*(1-'Расчет ПРЕДЗАКАЗ'!$D$10))</f>
        <v>0</v>
      </c>
      <c r="V1554" s="106">
        <f t="shared" si="669"/>
        <v>0</v>
      </c>
      <c r="W1554" s="106" t="e">
        <f>IF(EXACT(O1554,Y1554),M1554,M1554*(1-#REF!))</f>
        <v>#REF!</v>
      </c>
      <c r="X1554" s="106" t="e">
        <f t="shared" si="670"/>
        <v>#REF!</v>
      </c>
      <c r="Y1554" s="107" t="s">
        <v>72</v>
      </c>
      <c r="Z1554" s="103">
        <f t="shared" si="666"/>
        <v>0</v>
      </c>
      <c r="AA1554" s="103">
        <f t="shared" si="667"/>
        <v>0</v>
      </c>
      <c r="AB1554" s="128" t="str">
        <f t="shared" si="671"/>
        <v/>
      </c>
      <c r="AC1554" s="128" t="e">
        <f t="shared" si="672"/>
        <v>#REF!</v>
      </c>
    </row>
    <row r="1555" spans="1:29" ht="50.1" customHeight="1">
      <c r="A1555" s="171"/>
      <c r="B1555" s="171"/>
      <c r="C1555" s="174"/>
      <c r="D1555" s="174"/>
      <c r="E1555" s="131"/>
      <c r="F1555" s="177"/>
      <c r="G1555" s="180"/>
      <c r="H1555" s="163"/>
      <c r="I1555" s="165"/>
      <c r="J1555" s="168"/>
      <c r="K1555" s="62"/>
      <c r="L1555" s="63"/>
      <c r="M1555" s="63"/>
      <c r="N1555" s="65"/>
      <c r="O1555" s="127"/>
      <c r="P1555" s="100"/>
      <c r="Q1555" s="63">
        <f t="shared" si="668"/>
        <v>0</v>
      </c>
      <c r="R1555" s="65"/>
      <c r="S1555" s="67"/>
      <c r="T1555" s="40"/>
      <c r="U1555" s="106">
        <f>IF(EXACT(O1555,Y1555),M1555,M1555*(1-'Расчет ПРЕДЗАКАЗ'!$D$10))</f>
        <v>0</v>
      </c>
      <c r="V1555" s="106">
        <f t="shared" si="669"/>
        <v>0</v>
      </c>
      <c r="W1555" s="106" t="e">
        <f>IF(EXACT(O1555,Y1555),M1555,M1555*(1-#REF!))</f>
        <v>#REF!</v>
      </c>
      <c r="X1555" s="106" t="e">
        <f t="shared" si="670"/>
        <v>#REF!</v>
      </c>
      <c r="Y1555" s="107" t="s">
        <v>72</v>
      </c>
      <c r="Z1555" s="103">
        <f t="shared" si="666"/>
        <v>0</v>
      </c>
      <c r="AA1555" s="103">
        <f t="shared" si="667"/>
        <v>0</v>
      </c>
      <c r="AB1555" s="128" t="str">
        <f t="shared" si="671"/>
        <v/>
      </c>
      <c r="AC1555" s="128" t="e">
        <f t="shared" si="672"/>
        <v>#REF!</v>
      </c>
    </row>
    <row r="1556" spans="1:29" ht="50.1" customHeight="1">
      <c r="A1556" s="171"/>
      <c r="B1556" s="171"/>
      <c r="C1556" s="174"/>
      <c r="D1556" s="174"/>
      <c r="E1556" s="131"/>
      <c r="F1556" s="177"/>
      <c r="G1556" s="180"/>
      <c r="H1556" s="163"/>
      <c r="I1556" s="165"/>
      <c r="J1556" s="168"/>
      <c r="K1556" s="62"/>
      <c r="L1556" s="63"/>
      <c r="M1556" s="63"/>
      <c r="N1556" s="65"/>
      <c r="O1556" s="127"/>
      <c r="P1556" s="100"/>
      <c r="Q1556" s="63">
        <f t="shared" si="668"/>
        <v>0</v>
      </c>
      <c r="R1556" s="65"/>
      <c r="S1556" s="67"/>
      <c r="T1556" s="40"/>
      <c r="U1556" s="106">
        <f>IF(EXACT(O1556,Y1556),M1556,M1556*(1-'Расчет ПРЕДЗАКАЗ'!$D$10))</f>
        <v>0</v>
      </c>
      <c r="V1556" s="106">
        <f t="shared" si="669"/>
        <v>0</v>
      </c>
      <c r="W1556" s="106" t="e">
        <f>IF(EXACT(O1556,Y1556),M1556,M1556*(1-#REF!))</f>
        <v>#REF!</v>
      </c>
      <c r="X1556" s="106" t="e">
        <f t="shared" si="670"/>
        <v>#REF!</v>
      </c>
      <c r="Y1556" s="107" t="s">
        <v>72</v>
      </c>
      <c r="Z1556" s="103">
        <f t="shared" si="666"/>
        <v>0</v>
      </c>
      <c r="AA1556" s="103">
        <f t="shared" si="667"/>
        <v>0</v>
      </c>
      <c r="AB1556" s="128" t="str">
        <f t="shared" si="671"/>
        <v/>
      </c>
      <c r="AC1556" s="128" t="e">
        <f t="shared" si="672"/>
        <v>#REF!</v>
      </c>
    </row>
    <row r="1557" spans="1:29" ht="50.1" customHeight="1">
      <c r="A1557" s="171"/>
      <c r="B1557" s="171"/>
      <c r="C1557" s="174"/>
      <c r="D1557" s="174"/>
      <c r="E1557" s="131"/>
      <c r="F1557" s="177"/>
      <c r="G1557" s="180"/>
      <c r="H1557" s="163"/>
      <c r="I1557" s="165"/>
      <c r="J1557" s="168"/>
      <c r="K1557" s="62"/>
      <c r="L1557" s="63"/>
      <c r="M1557" s="63"/>
      <c r="N1557" s="65"/>
      <c r="O1557" s="127"/>
      <c r="P1557" s="100"/>
      <c r="Q1557" s="63">
        <f t="shared" si="668"/>
        <v>0</v>
      </c>
      <c r="R1557" s="65"/>
      <c r="S1557" s="67"/>
      <c r="T1557" s="40"/>
      <c r="U1557" s="106">
        <f>IF(EXACT(O1557,Y1557),M1557,M1557*(1-'Расчет ПРЕДЗАКАЗ'!$D$10))</f>
        <v>0</v>
      </c>
      <c r="V1557" s="106">
        <f t="shared" si="669"/>
        <v>0</v>
      </c>
      <c r="W1557" s="106" t="e">
        <f>IF(EXACT(O1557,Y1557),M1557,M1557*(1-#REF!))</f>
        <v>#REF!</v>
      </c>
      <c r="X1557" s="106" t="e">
        <f t="shared" si="670"/>
        <v>#REF!</v>
      </c>
      <c r="Y1557" s="107" t="s">
        <v>72</v>
      </c>
      <c r="Z1557" s="103">
        <f t="shared" si="666"/>
        <v>0</v>
      </c>
      <c r="AA1557" s="103">
        <f t="shared" si="667"/>
        <v>0</v>
      </c>
      <c r="AB1557" s="128" t="str">
        <f t="shared" si="671"/>
        <v/>
      </c>
      <c r="AC1557" s="128" t="e">
        <f t="shared" si="672"/>
        <v>#REF!</v>
      </c>
    </row>
    <row r="1558" spans="1:29" ht="50.1" customHeight="1">
      <c r="A1558" s="172"/>
      <c r="B1558" s="172"/>
      <c r="C1558" s="175"/>
      <c r="D1558" s="175"/>
      <c r="E1558" s="132"/>
      <c r="F1558" s="178"/>
      <c r="G1558" s="181"/>
      <c r="H1558" s="164"/>
      <c r="I1558" s="166"/>
      <c r="J1558" s="169"/>
      <c r="K1558" s="62"/>
      <c r="L1558" s="63"/>
      <c r="M1558" s="63"/>
      <c r="N1558" s="65"/>
      <c r="O1558" s="127"/>
      <c r="P1558" s="100"/>
      <c r="Q1558" s="63">
        <f t="shared" si="668"/>
        <v>0</v>
      </c>
      <c r="R1558" s="65"/>
      <c r="S1558" s="67"/>
      <c r="T1558" s="40"/>
      <c r="U1558" s="106">
        <f>IF(EXACT(O1558,Y1558),M1558,M1558*(1-'Расчет ПРЕДЗАКАЗ'!$D$10))</f>
        <v>0</v>
      </c>
      <c r="V1558" s="106">
        <f t="shared" si="669"/>
        <v>0</v>
      </c>
      <c r="W1558" s="106" t="e">
        <f>IF(EXACT(O1558,Y1558),M1558,M1558*(1-#REF!))</f>
        <v>#REF!</v>
      </c>
      <c r="X1558" s="106" t="e">
        <f t="shared" si="670"/>
        <v>#REF!</v>
      </c>
      <c r="Y1558" s="107" t="s">
        <v>72</v>
      </c>
      <c r="Z1558" s="103">
        <f t="shared" si="666"/>
        <v>0</v>
      </c>
      <c r="AA1558" s="103">
        <f t="shared" si="667"/>
        <v>0</v>
      </c>
      <c r="AB1558" s="128" t="str">
        <f t="shared" si="671"/>
        <v/>
      </c>
      <c r="AC1558" s="128" t="e">
        <f t="shared" si="672"/>
        <v>#REF!</v>
      </c>
    </row>
    <row r="1559" spans="1:29" ht="11.25" customHeight="1" thickBot="1"/>
    <row r="1560" spans="1:29" ht="50.1" customHeight="1">
      <c r="A1560" s="170">
        <v>328</v>
      </c>
      <c r="B1560" s="170" t="s">
        <v>2754</v>
      </c>
      <c r="C1560" s="173" t="s">
        <v>2755</v>
      </c>
      <c r="D1560" s="173" t="s">
        <v>77</v>
      </c>
      <c r="E1560" s="130"/>
      <c r="F1560" s="176" t="s">
        <v>2749</v>
      </c>
      <c r="G1560" s="179" t="s">
        <v>79</v>
      </c>
      <c r="H1560" s="162" t="s">
        <v>2756</v>
      </c>
      <c r="I1560" s="162" t="s">
        <v>2757</v>
      </c>
      <c r="J1560" s="167" t="s">
        <v>19</v>
      </c>
      <c r="K1560" s="62" t="s">
        <v>859</v>
      </c>
      <c r="L1560" s="63">
        <v>2610</v>
      </c>
      <c r="M1560" s="63">
        <v>1631</v>
      </c>
      <c r="N1560" s="142" t="s">
        <v>2758</v>
      </c>
      <c r="O1560" s="127"/>
      <c r="P1560" s="100"/>
      <c r="Q1560" s="63">
        <f>P1560*M1560</f>
        <v>0</v>
      </c>
      <c r="R1560" s="64"/>
      <c r="S1560" s="67">
        <v>94</v>
      </c>
      <c r="T1560" s="39"/>
      <c r="U1560" s="106">
        <f>IF(EXACT(O1560,Y1560),M1560,M1560*(1-'Расчет ПРЕДЗАКАЗ'!$D$10))</f>
        <v>1598.3799999999999</v>
      </c>
      <c r="V1560" s="106">
        <f>P1560*U1560</f>
        <v>0</v>
      </c>
      <c r="W1560" s="106" t="e">
        <f>IF(EXACT(O1560,Y1560),M1560,M1560*(1-#REF!))</f>
        <v>#REF!</v>
      </c>
      <c r="X1560" s="123" t="e">
        <f>P1560*W1560</f>
        <v>#REF!</v>
      </c>
      <c r="Y1560" s="124" t="s">
        <v>72</v>
      </c>
      <c r="Z1560" s="103">
        <f t="shared" ref="Z1560:Z1574" si="673">IF(EXACT(O1560,Y1560),Q1560,0)</f>
        <v>0</v>
      </c>
      <c r="AA1560" s="103">
        <f t="shared" ref="AA1560:AA1574" si="674">IF(Z1560=0,Q1560,0)</f>
        <v>0</v>
      </c>
      <c r="AB1560" s="128">
        <f>IF(U1560=0,"",L1560/U1560-1)</f>
        <v>0.63290331460603877</v>
      </c>
      <c r="AC1560" s="128" t="e">
        <f>IF(W1560=0,"",L1560/W1560-1)</f>
        <v>#REF!</v>
      </c>
    </row>
    <row r="1561" spans="1:29" ht="50.1" customHeight="1">
      <c r="A1561" s="171"/>
      <c r="B1561" s="171"/>
      <c r="C1561" s="174"/>
      <c r="D1561" s="174"/>
      <c r="E1561" s="131"/>
      <c r="F1561" s="177"/>
      <c r="G1561" s="180"/>
      <c r="H1561" s="163"/>
      <c r="I1561" s="165"/>
      <c r="J1561" s="168"/>
      <c r="K1561" s="62" t="s">
        <v>861</v>
      </c>
      <c r="L1561" s="63">
        <v>2610</v>
      </c>
      <c r="M1561" s="63">
        <v>1631</v>
      </c>
      <c r="N1561" s="142" t="s">
        <v>2759</v>
      </c>
      <c r="O1561" s="127"/>
      <c r="P1561" s="100"/>
      <c r="Q1561" s="63">
        <f t="shared" ref="Q1561:Q1574" si="675">P1561*M1561</f>
        <v>0</v>
      </c>
      <c r="R1561" s="64"/>
      <c r="S1561" s="67">
        <v>122</v>
      </c>
      <c r="T1561" s="39"/>
      <c r="U1561" s="106">
        <f>IF(EXACT(O1561,Y1561),M1561,M1561*(1-'Расчет ПРЕДЗАКАЗ'!$D$10))</f>
        <v>1598.3799999999999</v>
      </c>
      <c r="V1561" s="106">
        <f t="shared" ref="V1561:V1574" si="676">P1561*U1561</f>
        <v>0</v>
      </c>
      <c r="W1561" s="106" t="e">
        <f>IF(EXACT(O1561,Y1561),M1561,M1561*(1-#REF!))</f>
        <v>#REF!</v>
      </c>
      <c r="X1561" s="106" t="e">
        <f t="shared" ref="X1561:X1574" si="677">P1561*W1561</f>
        <v>#REF!</v>
      </c>
      <c r="Y1561" s="107" t="s">
        <v>72</v>
      </c>
      <c r="Z1561" s="103">
        <f t="shared" si="673"/>
        <v>0</v>
      </c>
      <c r="AA1561" s="103">
        <f t="shared" si="674"/>
        <v>0</v>
      </c>
      <c r="AB1561" s="128">
        <f t="shared" ref="AB1561:AB1574" si="678">IF(U1561=0,"",L1561/U1561-1)</f>
        <v>0.63290331460603877</v>
      </c>
      <c r="AC1561" s="128" t="e">
        <f t="shared" ref="AC1561:AC1574" si="679">IF(W1561=0,"",L1561/W1561-1)</f>
        <v>#REF!</v>
      </c>
    </row>
    <row r="1562" spans="1:29" ht="50.1" customHeight="1">
      <c r="A1562" s="171"/>
      <c r="B1562" s="171"/>
      <c r="C1562" s="174"/>
      <c r="D1562" s="174"/>
      <c r="E1562" s="131"/>
      <c r="F1562" s="177"/>
      <c r="G1562" s="180"/>
      <c r="H1562" s="163"/>
      <c r="I1562" s="165"/>
      <c r="J1562" s="168"/>
      <c r="K1562" s="62"/>
      <c r="L1562" s="63"/>
      <c r="M1562" s="63"/>
      <c r="N1562" s="142"/>
      <c r="O1562" s="127"/>
      <c r="P1562" s="100"/>
      <c r="Q1562" s="63">
        <f t="shared" si="675"/>
        <v>0</v>
      </c>
      <c r="R1562" s="64"/>
      <c r="S1562" s="67"/>
      <c r="T1562" s="39"/>
      <c r="U1562" s="106">
        <f>IF(EXACT(O1562,Y1562),M1562,M1562*(1-'Расчет ПРЕДЗАКАЗ'!$D$10))</f>
        <v>0</v>
      </c>
      <c r="V1562" s="106">
        <f t="shared" si="676"/>
        <v>0</v>
      </c>
      <c r="W1562" s="106" t="e">
        <f>IF(EXACT(O1562,Y1562),M1562,M1562*(1-#REF!))</f>
        <v>#REF!</v>
      </c>
      <c r="X1562" s="106" t="e">
        <f t="shared" si="677"/>
        <v>#REF!</v>
      </c>
      <c r="Y1562" s="107" t="s">
        <v>72</v>
      </c>
      <c r="Z1562" s="103">
        <f t="shared" si="673"/>
        <v>0</v>
      </c>
      <c r="AA1562" s="103">
        <f t="shared" si="674"/>
        <v>0</v>
      </c>
      <c r="AB1562" s="128" t="str">
        <f t="shared" si="678"/>
        <v/>
      </c>
      <c r="AC1562" s="128" t="e">
        <f t="shared" si="679"/>
        <v>#REF!</v>
      </c>
    </row>
    <row r="1563" spans="1:29" ht="50.1" customHeight="1">
      <c r="A1563" s="171"/>
      <c r="B1563" s="171"/>
      <c r="C1563" s="174"/>
      <c r="D1563" s="174"/>
      <c r="E1563" s="131"/>
      <c r="F1563" s="177"/>
      <c r="G1563" s="180"/>
      <c r="H1563" s="163"/>
      <c r="I1563" s="165"/>
      <c r="J1563" s="168"/>
      <c r="K1563" s="62"/>
      <c r="L1563" s="63"/>
      <c r="M1563" s="63"/>
      <c r="N1563" s="142"/>
      <c r="O1563" s="127"/>
      <c r="P1563" s="100"/>
      <c r="Q1563" s="63">
        <f t="shared" si="675"/>
        <v>0</v>
      </c>
      <c r="R1563" s="64"/>
      <c r="S1563" s="67"/>
      <c r="T1563" s="39"/>
      <c r="U1563" s="106">
        <f>IF(EXACT(O1563,Y1563),M1563,M1563*(1-'Расчет ПРЕДЗАКАЗ'!$D$10))</f>
        <v>0</v>
      </c>
      <c r="V1563" s="106">
        <f t="shared" si="676"/>
        <v>0</v>
      </c>
      <c r="W1563" s="106" t="e">
        <f>IF(EXACT(O1563,Y1563),M1563,M1563*(1-#REF!))</f>
        <v>#REF!</v>
      </c>
      <c r="X1563" s="106" t="e">
        <f t="shared" si="677"/>
        <v>#REF!</v>
      </c>
      <c r="Y1563" s="107" t="s">
        <v>72</v>
      </c>
      <c r="Z1563" s="103">
        <f t="shared" si="673"/>
        <v>0</v>
      </c>
      <c r="AA1563" s="103">
        <f t="shared" si="674"/>
        <v>0</v>
      </c>
      <c r="AB1563" s="128" t="str">
        <f t="shared" si="678"/>
        <v/>
      </c>
      <c r="AC1563" s="128" t="e">
        <f t="shared" si="679"/>
        <v>#REF!</v>
      </c>
    </row>
    <row r="1564" spans="1:29" ht="50.1" customHeight="1">
      <c r="A1564" s="171"/>
      <c r="B1564" s="171"/>
      <c r="C1564" s="174"/>
      <c r="D1564" s="174"/>
      <c r="E1564" s="131"/>
      <c r="F1564" s="177"/>
      <c r="G1564" s="180"/>
      <c r="H1564" s="163"/>
      <c r="I1564" s="165"/>
      <c r="J1564" s="168"/>
      <c r="K1564" s="62"/>
      <c r="L1564" s="63"/>
      <c r="M1564" s="63"/>
      <c r="N1564" s="142"/>
      <c r="O1564" s="127"/>
      <c r="P1564" s="100"/>
      <c r="Q1564" s="63">
        <f t="shared" si="675"/>
        <v>0</v>
      </c>
      <c r="R1564" s="64"/>
      <c r="S1564" s="67"/>
      <c r="T1564" s="39"/>
      <c r="U1564" s="106">
        <f>IF(EXACT(O1564,Y1564),M1564,M1564*(1-'Расчет ПРЕДЗАКАЗ'!$D$10))</f>
        <v>0</v>
      </c>
      <c r="V1564" s="106">
        <f t="shared" si="676"/>
        <v>0</v>
      </c>
      <c r="W1564" s="106" t="e">
        <f>IF(EXACT(O1564,Y1564),M1564,M1564*(1-#REF!))</f>
        <v>#REF!</v>
      </c>
      <c r="X1564" s="106" t="e">
        <f t="shared" si="677"/>
        <v>#REF!</v>
      </c>
      <c r="Y1564" s="107" t="s">
        <v>72</v>
      </c>
      <c r="Z1564" s="103">
        <f t="shared" si="673"/>
        <v>0</v>
      </c>
      <c r="AA1564" s="103">
        <f t="shared" si="674"/>
        <v>0</v>
      </c>
      <c r="AB1564" s="128" t="str">
        <f t="shared" si="678"/>
        <v/>
      </c>
      <c r="AC1564" s="128" t="e">
        <f t="shared" si="679"/>
        <v>#REF!</v>
      </c>
    </row>
    <row r="1565" spans="1:29" ht="50.1" customHeight="1">
      <c r="A1565" s="171"/>
      <c r="B1565" s="171"/>
      <c r="C1565" s="174"/>
      <c r="D1565" s="174"/>
      <c r="E1565" s="131"/>
      <c r="F1565" s="177"/>
      <c r="G1565" s="180"/>
      <c r="H1565" s="163"/>
      <c r="I1565" s="165"/>
      <c r="J1565" s="168"/>
      <c r="K1565" s="62"/>
      <c r="L1565" s="63"/>
      <c r="M1565" s="63"/>
      <c r="N1565" s="142"/>
      <c r="O1565" s="127"/>
      <c r="P1565" s="100"/>
      <c r="Q1565" s="63">
        <f t="shared" si="675"/>
        <v>0</v>
      </c>
      <c r="R1565" s="64"/>
      <c r="S1565" s="67"/>
      <c r="T1565" s="39"/>
      <c r="U1565" s="106">
        <f>IF(EXACT(O1565,Y1565),M1565,M1565*(1-'Расчет ПРЕДЗАКАЗ'!$D$10))</f>
        <v>0</v>
      </c>
      <c r="V1565" s="106">
        <f t="shared" si="676"/>
        <v>0</v>
      </c>
      <c r="W1565" s="106" t="e">
        <f>IF(EXACT(O1565,Y1565),M1565,M1565*(1-#REF!))</f>
        <v>#REF!</v>
      </c>
      <c r="X1565" s="106" t="e">
        <f t="shared" si="677"/>
        <v>#REF!</v>
      </c>
      <c r="Y1565" s="107" t="s">
        <v>72</v>
      </c>
      <c r="Z1565" s="103">
        <f t="shared" si="673"/>
        <v>0</v>
      </c>
      <c r="AA1565" s="103">
        <f t="shared" si="674"/>
        <v>0</v>
      </c>
      <c r="AB1565" s="128" t="str">
        <f t="shared" si="678"/>
        <v/>
      </c>
      <c r="AC1565" s="128" t="e">
        <f t="shared" si="679"/>
        <v>#REF!</v>
      </c>
    </row>
    <row r="1566" spans="1:29" ht="50.1" customHeight="1">
      <c r="A1566" s="171"/>
      <c r="B1566" s="171"/>
      <c r="C1566" s="174"/>
      <c r="D1566" s="174"/>
      <c r="E1566" s="131"/>
      <c r="F1566" s="177"/>
      <c r="G1566" s="180"/>
      <c r="H1566" s="163"/>
      <c r="I1566" s="165"/>
      <c r="J1566" s="168"/>
      <c r="K1566" s="62"/>
      <c r="L1566" s="63"/>
      <c r="M1566" s="63"/>
      <c r="N1566" s="142"/>
      <c r="O1566" s="127"/>
      <c r="P1566" s="100"/>
      <c r="Q1566" s="63">
        <f t="shared" si="675"/>
        <v>0</v>
      </c>
      <c r="R1566" s="64"/>
      <c r="S1566" s="67"/>
      <c r="T1566" s="39"/>
      <c r="U1566" s="106">
        <f>IF(EXACT(O1566,Y1566),M1566,M1566*(1-'Расчет ПРЕДЗАКАЗ'!$D$10))</f>
        <v>0</v>
      </c>
      <c r="V1566" s="106">
        <f t="shared" si="676"/>
        <v>0</v>
      </c>
      <c r="W1566" s="106" t="e">
        <f>IF(EXACT(O1566,Y1566),M1566,M1566*(1-#REF!))</f>
        <v>#REF!</v>
      </c>
      <c r="X1566" s="106" t="e">
        <f t="shared" si="677"/>
        <v>#REF!</v>
      </c>
      <c r="Y1566" s="107" t="s">
        <v>72</v>
      </c>
      <c r="Z1566" s="103">
        <f t="shared" si="673"/>
        <v>0</v>
      </c>
      <c r="AA1566" s="103">
        <f t="shared" si="674"/>
        <v>0</v>
      </c>
      <c r="AB1566" s="128" t="str">
        <f t="shared" si="678"/>
        <v/>
      </c>
      <c r="AC1566" s="128" t="e">
        <f t="shared" si="679"/>
        <v>#REF!</v>
      </c>
    </row>
    <row r="1567" spans="1:29" ht="50.1" customHeight="1">
      <c r="A1567" s="171"/>
      <c r="B1567" s="171"/>
      <c r="C1567" s="174"/>
      <c r="D1567" s="174"/>
      <c r="E1567" s="131"/>
      <c r="F1567" s="177"/>
      <c r="G1567" s="180"/>
      <c r="H1567" s="163"/>
      <c r="I1567" s="165"/>
      <c r="J1567" s="168"/>
      <c r="K1567" s="62"/>
      <c r="L1567" s="63"/>
      <c r="M1567" s="63"/>
      <c r="N1567" s="142"/>
      <c r="O1567" s="127"/>
      <c r="P1567" s="100"/>
      <c r="Q1567" s="63">
        <f t="shared" si="675"/>
        <v>0</v>
      </c>
      <c r="R1567" s="64"/>
      <c r="S1567" s="67"/>
      <c r="T1567" s="39"/>
      <c r="U1567" s="106">
        <f>IF(EXACT(O1567,Y1567),M1567,M1567*(1-'Расчет ПРЕДЗАКАЗ'!$D$10))</f>
        <v>0</v>
      </c>
      <c r="V1567" s="106">
        <f t="shared" si="676"/>
        <v>0</v>
      </c>
      <c r="W1567" s="106" t="e">
        <f>IF(EXACT(O1567,Y1567),M1567,M1567*(1-#REF!))</f>
        <v>#REF!</v>
      </c>
      <c r="X1567" s="106" t="e">
        <f t="shared" si="677"/>
        <v>#REF!</v>
      </c>
      <c r="Y1567" s="107" t="s">
        <v>72</v>
      </c>
      <c r="Z1567" s="103">
        <f t="shared" si="673"/>
        <v>0</v>
      </c>
      <c r="AA1567" s="103">
        <f t="shared" si="674"/>
        <v>0</v>
      </c>
      <c r="AB1567" s="128" t="str">
        <f t="shared" si="678"/>
        <v/>
      </c>
      <c r="AC1567" s="128" t="e">
        <f t="shared" si="679"/>
        <v>#REF!</v>
      </c>
    </row>
    <row r="1568" spans="1:29" ht="50.1" customHeight="1">
      <c r="A1568" s="171"/>
      <c r="B1568" s="171"/>
      <c r="C1568" s="174"/>
      <c r="D1568" s="174"/>
      <c r="E1568" s="131"/>
      <c r="F1568" s="177"/>
      <c r="G1568" s="180"/>
      <c r="H1568" s="163"/>
      <c r="I1568" s="165"/>
      <c r="J1568" s="168"/>
      <c r="K1568" s="62"/>
      <c r="L1568" s="63"/>
      <c r="M1568" s="63"/>
      <c r="N1568" s="142"/>
      <c r="O1568" s="127"/>
      <c r="P1568" s="100"/>
      <c r="Q1568" s="63">
        <f t="shared" si="675"/>
        <v>0</v>
      </c>
      <c r="R1568" s="64"/>
      <c r="S1568" s="67"/>
      <c r="T1568" s="39"/>
      <c r="U1568" s="106">
        <f>IF(EXACT(O1568,Y1568),M1568,M1568*(1-'Расчет ПРЕДЗАКАЗ'!$D$10))</f>
        <v>0</v>
      </c>
      <c r="V1568" s="106">
        <f t="shared" si="676"/>
        <v>0</v>
      </c>
      <c r="W1568" s="106" t="e">
        <f>IF(EXACT(O1568,Y1568),M1568,M1568*(1-#REF!))</f>
        <v>#REF!</v>
      </c>
      <c r="X1568" s="106" t="e">
        <f t="shared" si="677"/>
        <v>#REF!</v>
      </c>
      <c r="Y1568" s="107" t="s">
        <v>72</v>
      </c>
      <c r="Z1568" s="103">
        <f t="shared" si="673"/>
        <v>0</v>
      </c>
      <c r="AA1568" s="103">
        <f t="shared" si="674"/>
        <v>0</v>
      </c>
      <c r="AB1568" s="128" t="str">
        <f t="shared" si="678"/>
        <v/>
      </c>
      <c r="AC1568" s="128" t="e">
        <f t="shared" si="679"/>
        <v>#REF!</v>
      </c>
    </row>
    <row r="1569" spans="1:29" ht="50.1" customHeight="1">
      <c r="A1569" s="171"/>
      <c r="B1569" s="171"/>
      <c r="C1569" s="174"/>
      <c r="D1569" s="174"/>
      <c r="E1569" s="131"/>
      <c r="F1569" s="177"/>
      <c r="G1569" s="180"/>
      <c r="H1569" s="163"/>
      <c r="I1569" s="165"/>
      <c r="J1569" s="168"/>
      <c r="K1569" s="62"/>
      <c r="L1569" s="63"/>
      <c r="M1569" s="63"/>
      <c r="N1569" s="143"/>
      <c r="O1569" s="127"/>
      <c r="P1569" s="100"/>
      <c r="Q1569" s="63">
        <f t="shared" si="675"/>
        <v>0</v>
      </c>
      <c r="R1569" s="65"/>
      <c r="S1569" s="67"/>
      <c r="T1569" s="40"/>
      <c r="U1569" s="106">
        <f>IF(EXACT(O1569,Y1569),M1569,M1569*(1-'Расчет ПРЕДЗАКАЗ'!$D$10))</f>
        <v>0</v>
      </c>
      <c r="V1569" s="106">
        <f t="shared" si="676"/>
        <v>0</v>
      </c>
      <c r="W1569" s="106" t="e">
        <f>IF(EXACT(O1569,Y1569),M1569,M1569*(1-#REF!))</f>
        <v>#REF!</v>
      </c>
      <c r="X1569" s="106" t="e">
        <f t="shared" si="677"/>
        <v>#REF!</v>
      </c>
      <c r="Y1569" s="107" t="s">
        <v>72</v>
      </c>
      <c r="Z1569" s="103">
        <f t="shared" si="673"/>
        <v>0</v>
      </c>
      <c r="AA1569" s="103">
        <f t="shared" si="674"/>
        <v>0</v>
      </c>
      <c r="AB1569" s="128" t="str">
        <f t="shared" si="678"/>
        <v/>
      </c>
      <c r="AC1569" s="128" t="e">
        <f t="shared" si="679"/>
        <v>#REF!</v>
      </c>
    </row>
    <row r="1570" spans="1:29" ht="50.1" customHeight="1">
      <c r="A1570" s="171"/>
      <c r="B1570" s="171"/>
      <c r="C1570" s="174"/>
      <c r="D1570" s="174"/>
      <c r="E1570" s="131"/>
      <c r="F1570" s="177"/>
      <c r="G1570" s="180"/>
      <c r="H1570" s="163"/>
      <c r="I1570" s="165"/>
      <c r="J1570" s="168"/>
      <c r="K1570" s="62"/>
      <c r="L1570" s="63"/>
      <c r="M1570" s="63"/>
      <c r="N1570" s="143"/>
      <c r="O1570" s="127"/>
      <c r="P1570" s="100"/>
      <c r="Q1570" s="63">
        <f t="shared" si="675"/>
        <v>0</v>
      </c>
      <c r="R1570" s="65"/>
      <c r="S1570" s="67"/>
      <c r="T1570" s="40"/>
      <c r="U1570" s="106">
        <f>IF(EXACT(O1570,Y1570),M1570,M1570*(1-'Расчет ПРЕДЗАКАЗ'!$D$10))</f>
        <v>0</v>
      </c>
      <c r="V1570" s="106">
        <f t="shared" si="676"/>
        <v>0</v>
      </c>
      <c r="W1570" s="106" t="e">
        <f>IF(EXACT(O1570,Y1570),M1570,M1570*(1-#REF!))</f>
        <v>#REF!</v>
      </c>
      <c r="X1570" s="106" t="e">
        <f t="shared" si="677"/>
        <v>#REF!</v>
      </c>
      <c r="Y1570" s="107" t="s">
        <v>72</v>
      </c>
      <c r="Z1570" s="103">
        <f t="shared" si="673"/>
        <v>0</v>
      </c>
      <c r="AA1570" s="103">
        <f t="shared" si="674"/>
        <v>0</v>
      </c>
      <c r="AB1570" s="128" t="str">
        <f t="shared" si="678"/>
        <v/>
      </c>
      <c r="AC1570" s="128" t="e">
        <f t="shared" si="679"/>
        <v>#REF!</v>
      </c>
    </row>
    <row r="1571" spans="1:29" ht="50.1" customHeight="1">
      <c r="A1571" s="171"/>
      <c r="B1571" s="171"/>
      <c r="C1571" s="174"/>
      <c r="D1571" s="174"/>
      <c r="E1571" s="131"/>
      <c r="F1571" s="177"/>
      <c r="G1571" s="180"/>
      <c r="H1571" s="163"/>
      <c r="I1571" s="165"/>
      <c r="J1571" s="168"/>
      <c r="K1571" s="62"/>
      <c r="L1571" s="63"/>
      <c r="M1571" s="63"/>
      <c r="N1571" s="65"/>
      <c r="O1571" s="127"/>
      <c r="P1571" s="100"/>
      <c r="Q1571" s="63">
        <f t="shared" si="675"/>
        <v>0</v>
      </c>
      <c r="R1571" s="65"/>
      <c r="S1571" s="67"/>
      <c r="T1571" s="40"/>
      <c r="U1571" s="106">
        <f>IF(EXACT(O1571,Y1571),M1571,M1571*(1-'Расчет ПРЕДЗАКАЗ'!$D$10))</f>
        <v>0</v>
      </c>
      <c r="V1571" s="106">
        <f t="shared" si="676"/>
        <v>0</v>
      </c>
      <c r="W1571" s="106" t="e">
        <f>IF(EXACT(O1571,Y1571),M1571,M1571*(1-#REF!))</f>
        <v>#REF!</v>
      </c>
      <c r="X1571" s="106" t="e">
        <f t="shared" si="677"/>
        <v>#REF!</v>
      </c>
      <c r="Y1571" s="107" t="s">
        <v>72</v>
      </c>
      <c r="Z1571" s="103">
        <f t="shared" si="673"/>
        <v>0</v>
      </c>
      <c r="AA1571" s="103">
        <f t="shared" si="674"/>
        <v>0</v>
      </c>
      <c r="AB1571" s="128" t="str">
        <f t="shared" si="678"/>
        <v/>
      </c>
      <c r="AC1571" s="128" t="e">
        <f t="shared" si="679"/>
        <v>#REF!</v>
      </c>
    </row>
    <row r="1572" spans="1:29" ht="50.1" customHeight="1">
      <c r="A1572" s="171"/>
      <c r="B1572" s="171"/>
      <c r="C1572" s="174"/>
      <c r="D1572" s="174"/>
      <c r="E1572" s="131"/>
      <c r="F1572" s="177"/>
      <c r="G1572" s="180"/>
      <c r="H1572" s="163"/>
      <c r="I1572" s="165"/>
      <c r="J1572" s="168"/>
      <c r="K1572" s="62"/>
      <c r="L1572" s="63"/>
      <c r="M1572" s="63"/>
      <c r="N1572" s="65"/>
      <c r="O1572" s="127"/>
      <c r="P1572" s="100"/>
      <c r="Q1572" s="63">
        <f t="shared" si="675"/>
        <v>0</v>
      </c>
      <c r="R1572" s="65"/>
      <c r="S1572" s="67"/>
      <c r="T1572" s="40"/>
      <c r="U1572" s="106">
        <f>IF(EXACT(O1572,Y1572),M1572,M1572*(1-'Расчет ПРЕДЗАКАЗ'!$D$10))</f>
        <v>0</v>
      </c>
      <c r="V1572" s="106">
        <f t="shared" si="676"/>
        <v>0</v>
      </c>
      <c r="W1572" s="106" t="e">
        <f>IF(EXACT(O1572,Y1572),M1572,M1572*(1-#REF!))</f>
        <v>#REF!</v>
      </c>
      <c r="X1572" s="106" t="e">
        <f t="shared" si="677"/>
        <v>#REF!</v>
      </c>
      <c r="Y1572" s="107" t="s">
        <v>72</v>
      </c>
      <c r="Z1572" s="103">
        <f t="shared" si="673"/>
        <v>0</v>
      </c>
      <c r="AA1572" s="103">
        <f t="shared" si="674"/>
        <v>0</v>
      </c>
      <c r="AB1572" s="128" t="str">
        <f t="shared" si="678"/>
        <v/>
      </c>
      <c r="AC1572" s="128" t="e">
        <f t="shared" si="679"/>
        <v>#REF!</v>
      </c>
    </row>
    <row r="1573" spans="1:29" ht="50.1" customHeight="1">
      <c r="A1573" s="171"/>
      <c r="B1573" s="171"/>
      <c r="C1573" s="174"/>
      <c r="D1573" s="174"/>
      <c r="E1573" s="131"/>
      <c r="F1573" s="177"/>
      <c r="G1573" s="180"/>
      <c r="H1573" s="163"/>
      <c r="I1573" s="165"/>
      <c r="J1573" s="168"/>
      <c r="K1573" s="62"/>
      <c r="L1573" s="63"/>
      <c r="M1573" s="63"/>
      <c r="N1573" s="65"/>
      <c r="O1573" s="127"/>
      <c r="P1573" s="100"/>
      <c r="Q1573" s="63">
        <f t="shared" si="675"/>
        <v>0</v>
      </c>
      <c r="R1573" s="65"/>
      <c r="S1573" s="67"/>
      <c r="T1573" s="40"/>
      <c r="U1573" s="106">
        <f>IF(EXACT(O1573,Y1573),M1573,M1573*(1-'Расчет ПРЕДЗАКАЗ'!$D$10))</f>
        <v>0</v>
      </c>
      <c r="V1573" s="106">
        <f t="shared" si="676"/>
        <v>0</v>
      </c>
      <c r="W1573" s="106" t="e">
        <f>IF(EXACT(O1573,Y1573),M1573,M1573*(1-#REF!))</f>
        <v>#REF!</v>
      </c>
      <c r="X1573" s="106" t="e">
        <f t="shared" si="677"/>
        <v>#REF!</v>
      </c>
      <c r="Y1573" s="107" t="s">
        <v>72</v>
      </c>
      <c r="Z1573" s="103">
        <f t="shared" si="673"/>
        <v>0</v>
      </c>
      <c r="AA1573" s="103">
        <f t="shared" si="674"/>
        <v>0</v>
      </c>
      <c r="AB1573" s="128" t="str">
        <f t="shared" si="678"/>
        <v/>
      </c>
      <c r="AC1573" s="128" t="e">
        <f t="shared" si="679"/>
        <v>#REF!</v>
      </c>
    </row>
    <row r="1574" spans="1:29" ht="50.1" customHeight="1">
      <c r="A1574" s="172"/>
      <c r="B1574" s="172"/>
      <c r="C1574" s="175"/>
      <c r="D1574" s="175"/>
      <c r="E1574" s="132"/>
      <c r="F1574" s="178"/>
      <c r="G1574" s="181"/>
      <c r="H1574" s="164"/>
      <c r="I1574" s="166"/>
      <c r="J1574" s="169"/>
      <c r="K1574" s="62"/>
      <c r="L1574" s="63"/>
      <c r="M1574" s="63"/>
      <c r="N1574" s="65"/>
      <c r="O1574" s="127"/>
      <c r="P1574" s="100"/>
      <c r="Q1574" s="63">
        <f t="shared" si="675"/>
        <v>0</v>
      </c>
      <c r="R1574" s="65"/>
      <c r="S1574" s="67"/>
      <c r="T1574" s="40"/>
      <c r="U1574" s="106">
        <f>IF(EXACT(O1574,Y1574),M1574,M1574*(1-'Расчет ПРЕДЗАКАЗ'!$D$10))</f>
        <v>0</v>
      </c>
      <c r="V1574" s="106">
        <f t="shared" si="676"/>
        <v>0</v>
      </c>
      <c r="W1574" s="106" t="e">
        <f>IF(EXACT(O1574,Y1574),M1574,M1574*(1-#REF!))</f>
        <v>#REF!</v>
      </c>
      <c r="X1574" s="106" t="e">
        <f t="shared" si="677"/>
        <v>#REF!</v>
      </c>
      <c r="Y1574" s="107" t="s">
        <v>72</v>
      </c>
      <c r="Z1574" s="103">
        <f t="shared" si="673"/>
        <v>0</v>
      </c>
      <c r="AA1574" s="103">
        <f t="shared" si="674"/>
        <v>0</v>
      </c>
      <c r="AB1574" s="128" t="str">
        <f t="shared" si="678"/>
        <v/>
      </c>
      <c r="AC1574" s="128" t="e">
        <f t="shared" si="679"/>
        <v>#REF!</v>
      </c>
    </row>
    <row r="1575" spans="1:29" ht="11.25" customHeight="1" thickBot="1"/>
    <row r="1576" spans="1:29" ht="50.1" customHeight="1">
      <c r="A1576" s="170">
        <v>329</v>
      </c>
      <c r="B1576" s="170" t="s">
        <v>2760</v>
      </c>
      <c r="C1576" s="173" t="s">
        <v>2761</v>
      </c>
      <c r="D1576" s="173" t="s">
        <v>77</v>
      </c>
      <c r="E1576" s="130"/>
      <c r="F1576" s="176" t="s">
        <v>2762</v>
      </c>
      <c r="G1576" s="179" t="s">
        <v>92</v>
      </c>
      <c r="H1576" s="162" t="s">
        <v>2763</v>
      </c>
      <c r="I1576" s="162" t="s">
        <v>2764</v>
      </c>
      <c r="J1576" s="167" t="s">
        <v>19</v>
      </c>
      <c r="K1576" s="62" t="s">
        <v>2765</v>
      </c>
      <c r="L1576" s="63">
        <v>3120</v>
      </c>
      <c r="M1576" s="63">
        <v>1737</v>
      </c>
      <c r="N1576" s="142" t="s">
        <v>2766</v>
      </c>
      <c r="O1576" s="127" t="s">
        <v>72</v>
      </c>
      <c r="P1576" s="100"/>
      <c r="Q1576" s="63">
        <f>P1576*M1576</f>
        <v>0</v>
      </c>
      <c r="R1576" s="64"/>
      <c r="S1576" s="67">
        <v>31</v>
      </c>
      <c r="T1576" s="39"/>
      <c r="U1576" s="106">
        <f>IF(EXACT(O1576,Y1576),M1576,M1576*(1-'Расчет ПРЕДЗАКАЗ'!$D$10))</f>
        <v>1737</v>
      </c>
      <c r="V1576" s="106">
        <f>P1576*U1576</f>
        <v>0</v>
      </c>
      <c r="W1576" s="106">
        <f>IF(EXACT(O1576,Y1576),M1576,M1576*(1-#REF!))</f>
        <v>1737</v>
      </c>
      <c r="X1576" s="123">
        <f>P1576*W1576</f>
        <v>0</v>
      </c>
      <c r="Y1576" s="124" t="s">
        <v>72</v>
      </c>
      <c r="Z1576" s="103">
        <f t="shared" ref="Z1576:Z1590" si="680">IF(EXACT(O1576,Y1576),Q1576,0)</f>
        <v>0</v>
      </c>
      <c r="AA1576" s="103">
        <f t="shared" ref="AA1576:AA1590" si="681">IF(Z1576=0,Q1576,0)</f>
        <v>0</v>
      </c>
      <c r="AB1576" s="128">
        <f>IF(U1576=0,"",L1576/U1576-1)</f>
        <v>0.79620034542314344</v>
      </c>
      <c r="AC1576" s="128">
        <f>IF(W1576=0,"",L1576/W1576-1)</f>
        <v>0.79620034542314344</v>
      </c>
    </row>
    <row r="1577" spans="1:29" ht="50.1" customHeight="1">
      <c r="A1577" s="171"/>
      <c r="B1577" s="171"/>
      <c r="C1577" s="174"/>
      <c r="D1577" s="174"/>
      <c r="E1577" s="131"/>
      <c r="F1577" s="177"/>
      <c r="G1577" s="180"/>
      <c r="H1577" s="163"/>
      <c r="I1577" s="165"/>
      <c r="J1577" s="168"/>
      <c r="K1577" s="62" t="s">
        <v>2767</v>
      </c>
      <c r="L1577" s="63">
        <v>3120</v>
      </c>
      <c r="M1577" s="63">
        <v>1737</v>
      </c>
      <c r="N1577" s="142" t="s">
        <v>2768</v>
      </c>
      <c r="O1577" s="127" t="s">
        <v>72</v>
      </c>
      <c r="P1577" s="100"/>
      <c r="Q1577" s="63">
        <f t="shared" ref="Q1577:Q1590" si="682">P1577*M1577</f>
        <v>0</v>
      </c>
      <c r="R1577" s="64"/>
      <c r="S1577" s="67">
        <v>5</v>
      </c>
      <c r="T1577" s="39"/>
      <c r="U1577" s="106">
        <f>IF(EXACT(O1577,Y1577),M1577,M1577*(1-'Расчет ПРЕДЗАКАЗ'!$D$10))</f>
        <v>1737</v>
      </c>
      <c r="V1577" s="106">
        <f t="shared" ref="V1577:V1590" si="683">P1577*U1577</f>
        <v>0</v>
      </c>
      <c r="W1577" s="106">
        <f>IF(EXACT(O1577,Y1577),M1577,M1577*(1-#REF!))</f>
        <v>1737</v>
      </c>
      <c r="X1577" s="106">
        <f t="shared" ref="X1577:X1590" si="684">P1577*W1577</f>
        <v>0</v>
      </c>
      <c r="Y1577" s="107" t="s">
        <v>72</v>
      </c>
      <c r="Z1577" s="103">
        <f t="shared" si="680"/>
        <v>0</v>
      </c>
      <c r="AA1577" s="103">
        <f t="shared" si="681"/>
        <v>0</v>
      </c>
      <c r="AB1577" s="128">
        <f t="shared" ref="AB1577:AB1590" si="685">IF(U1577=0,"",L1577/U1577-1)</f>
        <v>0.79620034542314344</v>
      </c>
      <c r="AC1577" s="128">
        <f t="shared" ref="AC1577:AC1590" si="686">IF(W1577=0,"",L1577/W1577-1)</f>
        <v>0.79620034542314344</v>
      </c>
    </row>
    <row r="1578" spans="1:29" ht="50.1" customHeight="1">
      <c r="A1578" s="171"/>
      <c r="B1578" s="171"/>
      <c r="C1578" s="174"/>
      <c r="D1578" s="174"/>
      <c r="E1578" s="131"/>
      <c r="F1578" s="177"/>
      <c r="G1578" s="180"/>
      <c r="H1578" s="163"/>
      <c r="I1578" s="165"/>
      <c r="J1578" s="168"/>
      <c r="K1578" s="62" t="s">
        <v>124</v>
      </c>
      <c r="L1578" s="63">
        <v>3120</v>
      </c>
      <c r="M1578" s="63">
        <v>1737</v>
      </c>
      <c r="N1578" s="142" t="s">
        <v>2769</v>
      </c>
      <c r="O1578" s="127" t="s">
        <v>72</v>
      </c>
      <c r="P1578" s="100"/>
      <c r="Q1578" s="63">
        <f t="shared" si="682"/>
        <v>0</v>
      </c>
      <c r="R1578" s="64"/>
      <c r="S1578" s="67">
        <v>2</v>
      </c>
      <c r="T1578" s="39"/>
      <c r="U1578" s="106">
        <f>IF(EXACT(O1578,Y1578),M1578,M1578*(1-'Расчет ПРЕДЗАКАЗ'!$D$10))</f>
        <v>1737</v>
      </c>
      <c r="V1578" s="106">
        <f t="shared" si="683"/>
        <v>0</v>
      </c>
      <c r="W1578" s="106">
        <f>IF(EXACT(O1578,Y1578),M1578,M1578*(1-#REF!))</f>
        <v>1737</v>
      </c>
      <c r="X1578" s="106">
        <f t="shared" si="684"/>
        <v>0</v>
      </c>
      <c r="Y1578" s="107" t="s">
        <v>72</v>
      </c>
      <c r="Z1578" s="103">
        <f t="shared" si="680"/>
        <v>0</v>
      </c>
      <c r="AA1578" s="103">
        <f t="shared" si="681"/>
        <v>0</v>
      </c>
      <c r="AB1578" s="128">
        <f t="shared" si="685"/>
        <v>0.79620034542314344</v>
      </c>
      <c r="AC1578" s="128">
        <f t="shared" si="686"/>
        <v>0.79620034542314344</v>
      </c>
    </row>
    <row r="1579" spans="1:29" ht="50.1" customHeight="1">
      <c r="A1579" s="171"/>
      <c r="B1579" s="171"/>
      <c r="C1579" s="174"/>
      <c r="D1579" s="174"/>
      <c r="E1579" s="131"/>
      <c r="F1579" s="177"/>
      <c r="G1579" s="180"/>
      <c r="H1579" s="163"/>
      <c r="I1579" s="165"/>
      <c r="J1579" s="168"/>
      <c r="K1579" s="62" t="s">
        <v>92</v>
      </c>
      <c r="L1579" s="63">
        <v>3120</v>
      </c>
      <c r="M1579" s="63">
        <v>1737</v>
      </c>
      <c r="N1579" s="142" t="s">
        <v>2770</v>
      </c>
      <c r="O1579" s="127" t="s">
        <v>72</v>
      </c>
      <c r="P1579" s="100"/>
      <c r="Q1579" s="63">
        <f t="shared" si="682"/>
        <v>0</v>
      </c>
      <c r="R1579" s="64"/>
      <c r="S1579" s="67">
        <v>1</v>
      </c>
      <c r="T1579" s="39"/>
      <c r="U1579" s="106">
        <f>IF(EXACT(O1579,Y1579),M1579,M1579*(1-'Расчет ПРЕДЗАКАЗ'!$D$10))</f>
        <v>1737</v>
      </c>
      <c r="V1579" s="106">
        <f t="shared" si="683"/>
        <v>0</v>
      </c>
      <c r="W1579" s="106">
        <f>IF(EXACT(O1579,Y1579),M1579,M1579*(1-#REF!))</f>
        <v>1737</v>
      </c>
      <c r="X1579" s="106">
        <f t="shared" si="684"/>
        <v>0</v>
      </c>
      <c r="Y1579" s="107" t="s">
        <v>72</v>
      </c>
      <c r="Z1579" s="103">
        <f t="shared" si="680"/>
        <v>0</v>
      </c>
      <c r="AA1579" s="103">
        <f t="shared" si="681"/>
        <v>0</v>
      </c>
      <c r="AB1579" s="128">
        <f t="shared" si="685"/>
        <v>0.79620034542314344</v>
      </c>
      <c r="AC1579" s="128">
        <f t="shared" si="686"/>
        <v>0.79620034542314344</v>
      </c>
    </row>
    <row r="1580" spans="1:29" ht="50.1" customHeight="1">
      <c r="A1580" s="171"/>
      <c r="B1580" s="171"/>
      <c r="C1580" s="174"/>
      <c r="D1580" s="174"/>
      <c r="E1580" s="131"/>
      <c r="F1580" s="177"/>
      <c r="G1580" s="180"/>
      <c r="H1580" s="163"/>
      <c r="I1580" s="165"/>
      <c r="J1580" s="168"/>
      <c r="K1580" s="62"/>
      <c r="L1580" s="63"/>
      <c r="M1580" s="63"/>
      <c r="N1580" s="142"/>
      <c r="O1580" s="127"/>
      <c r="P1580" s="100"/>
      <c r="Q1580" s="63">
        <f t="shared" si="682"/>
        <v>0</v>
      </c>
      <c r="R1580" s="64"/>
      <c r="S1580" s="67"/>
      <c r="T1580" s="39"/>
      <c r="U1580" s="106">
        <f>IF(EXACT(O1580,Y1580),M1580,M1580*(1-'Расчет ПРЕДЗАКАЗ'!$D$10))</f>
        <v>0</v>
      </c>
      <c r="V1580" s="106">
        <f t="shared" si="683"/>
        <v>0</v>
      </c>
      <c r="W1580" s="106" t="e">
        <f>IF(EXACT(O1580,Y1580),M1580,M1580*(1-#REF!))</f>
        <v>#REF!</v>
      </c>
      <c r="X1580" s="106" t="e">
        <f t="shared" si="684"/>
        <v>#REF!</v>
      </c>
      <c r="Y1580" s="107" t="s">
        <v>72</v>
      </c>
      <c r="Z1580" s="103">
        <f t="shared" si="680"/>
        <v>0</v>
      </c>
      <c r="AA1580" s="103">
        <f t="shared" si="681"/>
        <v>0</v>
      </c>
      <c r="AB1580" s="128" t="str">
        <f t="shared" si="685"/>
        <v/>
      </c>
      <c r="AC1580" s="128" t="e">
        <f t="shared" si="686"/>
        <v>#REF!</v>
      </c>
    </row>
    <row r="1581" spans="1:29" ht="50.1" customHeight="1">
      <c r="A1581" s="171"/>
      <c r="B1581" s="171"/>
      <c r="C1581" s="174"/>
      <c r="D1581" s="174"/>
      <c r="E1581" s="131"/>
      <c r="F1581" s="177"/>
      <c r="G1581" s="180"/>
      <c r="H1581" s="163"/>
      <c r="I1581" s="165"/>
      <c r="J1581" s="168"/>
      <c r="K1581" s="62"/>
      <c r="L1581" s="63"/>
      <c r="M1581" s="63"/>
      <c r="N1581" s="142"/>
      <c r="O1581" s="127"/>
      <c r="P1581" s="100"/>
      <c r="Q1581" s="63">
        <f t="shared" si="682"/>
        <v>0</v>
      </c>
      <c r="R1581" s="64"/>
      <c r="S1581" s="67"/>
      <c r="T1581" s="39"/>
      <c r="U1581" s="106">
        <f>IF(EXACT(O1581,Y1581),M1581,M1581*(1-'Расчет ПРЕДЗАКАЗ'!$D$10))</f>
        <v>0</v>
      </c>
      <c r="V1581" s="106">
        <f t="shared" si="683"/>
        <v>0</v>
      </c>
      <c r="W1581" s="106" t="e">
        <f>IF(EXACT(O1581,Y1581),M1581,M1581*(1-#REF!))</f>
        <v>#REF!</v>
      </c>
      <c r="X1581" s="106" t="e">
        <f t="shared" si="684"/>
        <v>#REF!</v>
      </c>
      <c r="Y1581" s="107" t="s">
        <v>72</v>
      </c>
      <c r="Z1581" s="103">
        <f t="shared" si="680"/>
        <v>0</v>
      </c>
      <c r="AA1581" s="103">
        <f t="shared" si="681"/>
        <v>0</v>
      </c>
      <c r="AB1581" s="128" t="str">
        <f t="shared" si="685"/>
        <v/>
      </c>
      <c r="AC1581" s="128" t="e">
        <f t="shared" si="686"/>
        <v>#REF!</v>
      </c>
    </row>
    <row r="1582" spans="1:29" ht="50.1" customHeight="1">
      <c r="A1582" s="171"/>
      <c r="B1582" s="171"/>
      <c r="C1582" s="174"/>
      <c r="D1582" s="174"/>
      <c r="E1582" s="131"/>
      <c r="F1582" s="177"/>
      <c r="G1582" s="180"/>
      <c r="H1582" s="163"/>
      <c r="I1582" s="165"/>
      <c r="J1582" s="168"/>
      <c r="K1582" s="62"/>
      <c r="L1582" s="63"/>
      <c r="M1582" s="63"/>
      <c r="N1582" s="142"/>
      <c r="O1582" s="127"/>
      <c r="P1582" s="100"/>
      <c r="Q1582" s="63">
        <f t="shared" si="682"/>
        <v>0</v>
      </c>
      <c r="R1582" s="64"/>
      <c r="S1582" s="67"/>
      <c r="T1582" s="39"/>
      <c r="U1582" s="106">
        <f>IF(EXACT(O1582,Y1582),M1582,M1582*(1-'Расчет ПРЕДЗАКАЗ'!$D$10))</f>
        <v>0</v>
      </c>
      <c r="V1582" s="106">
        <f t="shared" si="683"/>
        <v>0</v>
      </c>
      <c r="W1582" s="106" t="e">
        <f>IF(EXACT(O1582,Y1582),M1582,M1582*(1-#REF!))</f>
        <v>#REF!</v>
      </c>
      <c r="X1582" s="106" t="e">
        <f t="shared" si="684"/>
        <v>#REF!</v>
      </c>
      <c r="Y1582" s="107" t="s">
        <v>72</v>
      </c>
      <c r="Z1582" s="103">
        <f t="shared" si="680"/>
        <v>0</v>
      </c>
      <c r="AA1582" s="103">
        <f t="shared" si="681"/>
        <v>0</v>
      </c>
      <c r="AB1582" s="128" t="str">
        <f t="shared" si="685"/>
        <v/>
      </c>
      <c r="AC1582" s="128" t="e">
        <f t="shared" si="686"/>
        <v>#REF!</v>
      </c>
    </row>
    <row r="1583" spans="1:29" ht="50.1" customHeight="1">
      <c r="A1583" s="171"/>
      <c r="B1583" s="171"/>
      <c r="C1583" s="174"/>
      <c r="D1583" s="174"/>
      <c r="E1583" s="131"/>
      <c r="F1583" s="177"/>
      <c r="G1583" s="180"/>
      <c r="H1583" s="163"/>
      <c r="I1583" s="165"/>
      <c r="J1583" s="168"/>
      <c r="K1583" s="62"/>
      <c r="L1583" s="63"/>
      <c r="M1583" s="63"/>
      <c r="N1583" s="142"/>
      <c r="O1583" s="127"/>
      <c r="P1583" s="100"/>
      <c r="Q1583" s="63">
        <f t="shared" si="682"/>
        <v>0</v>
      </c>
      <c r="R1583" s="64"/>
      <c r="S1583" s="67"/>
      <c r="T1583" s="39"/>
      <c r="U1583" s="106">
        <f>IF(EXACT(O1583,Y1583),M1583,M1583*(1-'Расчет ПРЕДЗАКАЗ'!$D$10))</f>
        <v>0</v>
      </c>
      <c r="V1583" s="106">
        <f t="shared" si="683"/>
        <v>0</v>
      </c>
      <c r="W1583" s="106" t="e">
        <f>IF(EXACT(O1583,Y1583),M1583,M1583*(1-#REF!))</f>
        <v>#REF!</v>
      </c>
      <c r="X1583" s="106" t="e">
        <f t="shared" si="684"/>
        <v>#REF!</v>
      </c>
      <c r="Y1583" s="107" t="s">
        <v>72</v>
      </c>
      <c r="Z1583" s="103">
        <f t="shared" si="680"/>
        <v>0</v>
      </c>
      <c r="AA1583" s="103">
        <f t="shared" si="681"/>
        <v>0</v>
      </c>
      <c r="AB1583" s="128" t="str">
        <f t="shared" si="685"/>
        <v/>
      </c>
      <c r="AC1583" s="128" t="e">
        <f t="shared" si="686"/>
        <v>#REF!</v>
      </c>
    </row>
    <row r="1584" spans="1:29" ht="50.1" customHeight="1">
      <c r="A1584" s="171"/>
      <c r="B1584" s="171"/>
      <c r="C1584" s="174"/>
      <c r="D1584" s="174"/>
      <c r="E1584" s="131"/>
      <c r="F1584" s="177"/>
      <c r="G1584" s="180"/>
      <c r="H1584" s="163"/>
      <c r="I1584" s="165"/>
      <c r="J1584" s="168"/>
      <c r="K1584" s="62"/>
      <c r="L1584" s="63"/>
      <c r="M1584" s="63"/>
      <c r="N1584" s="142"/>
      <c r="O1584" s="127"/>
      <c r="P1584" s="100"/>
      <c r="Q1584" s="63">
        <f t="shared" si="682"/>
        <v>0</v>
      </c>
      <c r="R1584" s="64"/>
      <c r="S1584" s="67"/>
      <c r="T1584" s="39"/>
      <c r="U1584" s="106">
        <f>IF(EXACT(O1584,Y1584),M1584,M1584*(1-'Расчет ПРЕДЗАКАЗ'!$D$10))</f>
        <v>0</v>
      </c>
      <c r="V1584" s="106">
        <f t="shared" si="683"/>
        <v>0</v>
      </c>
      <c r="W1584" s="106" t="e">
        <f>IF(EXACT(O1584,Y1584),M1584,M1584*(1-#REF!))</f>
        <v>#REF!</v>
      </c>
      <c r="X1584" s="106" t="e">
        <f t="shared" si="684"/>
        <v>#REF!</v>
      </c>
      <c r="Y1584" s="107" t="s">
        <v>72</v>
      </c>
      <c r="Z1584" s="103">
        <f t="shared" si="680"/>
        <v>0</v>
      </c>
      <c r="AA1584" s="103">
        <f t="shared" si="681"/>
        <v>0</v>
      </c>
      <c r="AB1584" s="128" t="str">
        <f t="shared" si="685"/>
        <v/>
      </c>
      <c r="AC1584" s="128" t="e">
        <f t="shared" si="686"/>
        <v>#REF!</v>
      </c>
    </row>
    <row r="1585" spans="1:29" ht="50.1" customHeight="1">
      <c r="A1585" s="171"/>
      <c r="B1585" s="171"/>
      <c r="C1585" s="174"/>
      <c r="D1585" s="174"/>
      <c r="E1585" s="131"/>
      <c r="F1585" s="177"/>
      <c r="G1585" s="180"/>
      <c r="H1585" s="163"/>
      <c r="I1585" s="165"/>
      <c r="J1585" s="168"/>
      <c r="K1585" s="62"/>
      <c r="L1585" s="63"/>
      <c r="M1585" s="63"/>
      <c r="N1585" s="143"/>
      <c r="O1585" s="127"/>
      <c r="P1585" s="100"/>
      <c r="Q1585" s="63">
        <f t="shared" si="682"/>
        <v>0</v>
      </c>
      <c r="R1585" s="65"/>
      <c r="S1585" s="67"/>
      <c r="T1585" s="40"/>
      <c r="U1585" s="106">
        <f>IF(EXACT(O1585,Y1585),M1585,M1585*(1-'Расчет ПРЕДЗАКАЗ'!$D$10))</f>
        <v>0</v>
      </c>
      <c r="V1585" s="106">
        <f t="shared" si="683"/>
        <v>0</v>
      </c>
      <c r="W1585" s="106" t="e">
        <f>IF(EXACT(O1585,Y1585),M1585,M1585*(1-#REF!))</f>
        <v>#REF!</v>
      </c>
      <c r="X1585" s="106" t="e">
        <f t="shared" si="684"/>
        <v>#REF!</v>
      </c>
      <c r="Y1585" s="107" t="s">
        <v>72</v>
      </c>
      <c r="Z1585" s="103">
        <f t="shared" si="680"/>
        <v>0</v>
      </c>
      <c r="AA1585" s="103">
        <f t="shared" si="681"/>
        <v>0</v>
      </c>
      <c r="AB1585" s="128" t="str">
        <f t="shared" si="685"/>
        <v/>
      </c>
      <c r="AC1585" s="128" t="e">
        <f t="shared" si="686"/>
        <v>#REF!</v>
      </c>
    </row>
    <row r="1586" spans="1:29" ht="50.1" customHeight="1">
      <c r="A1586" s="171"/>
      <c r="B1586" s="171"/>
      <c r="C1586" s="174"/>
      <c r="D1586" s="174"/>
      <c r="E1586" s="131"/>
      <c r="F1586" s="177"/>
      <c r="G1586" s="180"/>
      <c r="H1586" s="163"/>
      <c r="I1586" s="165"/>
      <c r="J1586" s="168"/>
      <c r="K1586" s="62"/>
      <c r="L1586" s="63"/>
      <c r="M1586" s="63"/>
      <c r="N1586" s="143"/>
      <c r="O1586" s="127"/>
      <c r="P1586" s="100"/>
      <c r="Q1586" s="63">
        <f t="shared" si="682"/>
        <v>0</v>
      </c>
      <c r="R1586" s="65"/>
      <c r="S1586" s="67"/>
      <c r="T1586" s="40"/>
      <c r="U1586" s="106">
        <f>IF(EXACT(O1586,Y1586),M1586,M1586*(1-'Расчет ПРЕДЗАКАЗ'!$D$10))</f>
        <v>0</v>
      </c>
      <c r="V1586" s="106">
        <f t="shared" si="683"/>
        <v>0</v>
      </c>
      <c r="W1586" s="106" t="e">
        <f>IF(EXACT(O1586,Y1586),M1586,M1586*(1-#REF!))</f>
        <v>#REF!</v>
      </c>
      <c r="X1586" s="106" t="e">
        <f t="shared" si="684"/>
        <v>#REF!</v>
      </c>
      <c r="Y1586" s="107" t="s">
        <v>72</v>
      </c>
      <c r="Z1586" s="103">
        <f t="shared" si="680"/>
        <v>0</v>
      </c>
      <c r="AA1586" s="103">
        <f t="shared" si="681"/>
        <v>0</v>
      </c>
      <c r="AB1586" s="128" t="str">
        <f t="shared" si="685"/>
        <v/>
      </c>
      <c r="AC1586" s="128" t="e">
        <f t="shared" si="686"/>
        <v>#REF!</v>
      </c>
    </row>
    <row r="1587" spans="1:29" ht="50.1" customHeight="1">
      <c r="A1587" s="171"/>
      <c r="B1587" s="171"/>
      <c r="C1587" s="174"/>
      <c r="D1587" s="174"/>
      <c r="E1587" s="131"/>
      <c r="F1587" s="177"/>
      <c r="G1587" s="180"/>
      <c r="H1587" s="163"/>
      <c r="I1587" s="165"/>
      <c r="J1587" s="168"/>
      <c r="K1587" s="62"/>
      <c r="L1587" s="63"/>
      <c r="M1587" s="63"/>
      <c r="N1587" s="65"/>
      <c r="O1587" s="127"/>
      <c r="P1587" s="100"/>
      <c r="Q1587" s="63">
        <f t="shared" si="682"/>
        <v>0</v>
      </c>
      <c r="R1587" s="65"/>
      <c r="S1587" s="67"/>
      <c r="T1587" s="40"/>
      <c r="U1587" s="106">
        <f>IF(EXACT(O1587,Y1587),M1587,M1587*(1-'Расчет ПРЕДЗАКАЗ'!$D$10))</f>
        <v>0</v>
      </c>
      <c r="V1587" s="106">
        <f t="shared" si="683"/>
        <v>0</v>
      </c>
      <c r="W1587" s="106" t="e">
        <f>IF(EXACT(O1587,Y1587),M1587,M1587*(1-#REF!))</f>
        <v>#REF!</v>
      </c>
      <c r="X1587" s="106" t="e">
        <f t="shared" si="684"/>
        <v>#REF!</v>
      </c>
      <c r="Y1587" s="107" t="s">
        <v>72</v>
      </c>
      <c r="Z1587" s="103">
        <f t="shared" si="680"/>
        <v>0</v>
      </c>
      <c r="AA1587" s="103">
        <f t="shared" si="681"/>
        <v>0</v>
      </c>
      <c r="AB1587" s="128" t="str">
        <f t="shared" si="685"/>
        <v/>
      </c>
      <c r="AC1587" s="128" t="e">
        <f t="shared" si="686"/>
        <v>#REF!</v>
      </c>
    </row>
    <row r="1588" spans="1:29" ht="50.1" customHeight="1">
      <c r="A1588" s="171"/>
      <c r="B1588" s="171"/>
      <c r="C1588" s="174"/>
      <c r="D1588" s="174"/>
      <c r="E1588" s="131"/>
      <c r="F1588" s="177"/>
      <c r="G1588" s="180"/>
      <c r="H1588" s="163"/>
      <c r="I1588" s="165"/>
      <c r="J1588" s="168"/>
      <c r="K1588" s="62"/>
      <c r="L1588" s="63"/>
      <c r="M1588" s="63"/>
      <c r="N1588" s="65"/>
      <c r="O1588" s="127"/>
      <c r="P1588" s="100"/>
      <c r="Q1588" s="63">
        <f t="shared" si="682"/>
        <v>0</v>
      </c>
      <c r="R1588" s="65"/>
      <c r="S1588" s="67"/>
      <c r="T1588" s="40"/>
      <c r="U1588" s="106">
        <f>IF(EXACT(O1588,Y1588),M1588,M1588*(1-'Расчет ПРЕДЗАКАЗ'!$D$10))</f>
        <v>0</v>
      </c>
      <c r="V1588" s="106">
        <f t="shared" si="683"/>
        <v>0</v>
      </c>
      <c r="W1588" s="106" t="e">
        <f>IF(EXACT(O1588,Y1588),M1588,M1588*(1-#REF!))</f>
        <v>#REF!</v>
      </c>
      <c r="X1588" s="106" t="e">
        <f t="shared" si="684"/>
        <v>#REF!</v>
      </c>
      <c r="Y1588" s="107" t="s">
        <v>72</v>
      </c>
      <c r="Z1588" s="103">
        <f t="shared" si="680"/>
        <v>0</v>
      </c>
      <c r="AA1588" s="103">
        <f t="shared" si="681"/>
        <v>0</v>
      </c>
      <c r="AB1588" s="128" t="str">
        <f t="shared" si="685"/>
        <v/>
      </c>
      <c r="AC1588" s="128" t="e">
        <f t="shared" si="686"/>
        <v>#REF!</v>
      </c>
    </row>
    <row r="1589" spans="1:29" ht="50.1" customHeight="1">
      <c r="A1589" s="171"/>
      <c r="B1589" s="171"/>
      <c r="C1589" s="174"/>
      <c r="D1589" s="174"/>
      <c r="E1589" s="131"/>
      <c r="F1589" s="177"/>
      <c r="G1589" s="180"/>
      <c r="H1589" s="163"/>
      <c r="I1589" s="165"/>
      <c r="J1589" s="168"/>
      <c r="K1589" s="62"/>
      <c r="L1589" s="63"/>
      <c r="M1589" s="63"/>
      <c r="N1589" s="65"/>
      <c r="O1589" s="127"/>
      <c r="P1589" s="100"/>
      <c r="Q1589" s="63">
        <f t="shared" si="682"/>
        <v>0</v>
      </c>
      <c r="R1589" s="65"/>
      <c r="S1589" s="67"/>
      <c r="T1589" s="40"/>
      <c r="U1589" s="106">
        <f>IF(EXACT(O1589,Y1589),M1589,M1589*(1-'Расчет ПРЕДЗАКАЗ'!$D$10))</f>
        <v>0</v>
      </c>
      <c r="V1589" s="106">
        <f t="shared" si="683"/>
        <v>0</v>
      </c>
      <c r="W1589" s="106" t="e">
        <f>IF(EXACT(O1589,Y1589),M1589,M1589*(1-#REF!))</f>
        <v>#REF!</v>
      </c>
      <c r="X1589" s="106" t="e">
        <f t="shared" si="684"/>
        <v>#REF!</v>
      </c>
      <c r="Y1589" s="107" t="s">
        <v>72</v>
      </c>
      <c r="Z1589" s="103">
        <f t="shared" si="680"/>
        <v>0</v>
      </c>
      <c r="AA1589" s="103">
        <f t="shared" si="681"/>
        <v>0</v>
      </c>
      <c r="AB1589" s="128" t="str">
        <f t="shared" si="685"/>
        <v/>
      </c>
      <c r="AC1589" s="128" t="e">
        <f t="shared" si="686"/>
        <v>#REF!</v>
      </c>
    </row>
    <row r="1590" spans="1:29" ht="50.1" customHeight="1">
      <c r="A1590" s="172"/>
      <c r="B1590" s="172"/>
      <c r="C1590" s="175"/>
      <c r="D1590" s="175"/>
      <c r="E1590" s="132"/>
      <c r="F1590" s="178"/>
      <c r="G1590" s="181"/>
      <c r="H1590" s="164"/>
      <c r="I1590" s="166"/>
      <c r="J1590" s="169"/>
      <c r="K1590" s="62"/>
      <c r="L1590" s="63"/>
      <c r="M1590" s="63"/>
      <c r="N1590" s="65"/>
      <c r="O1590" s="127"/>
      <c r="P1590" s="100"/>
      <c r="Q1590" s="63">
        <f t="shared" si="682"/>
        <v>0</v>
      </c>
      <c r="R1590" s="65"/>
      <c r="S1590" s="67"/>
      <c r="T1590" s="40"/>
      <c r="U1590" s="106">
        <f>IF(EXACT(O1590,Y1590),M1590,M1590*(1-'Расчет ПРЕДЗАКАЗ'!$D$10))</f>
        <v>0</v>
      </c>
      <c r="V1590" s="106">
        <f t="shared" si="683"/>
        <v>0</v>
      </c>
      <c r="W1590" s="106" t="e">
        <f>IF(EXACT(O1590,Y1590),M1590,M1590*(1-#REF!))</f>
        <v>#REF!</v>
      </c>
      <c r="X1590" s="106" t="e">
        <f t="shared" si="684"/>
        <v>#REF!</v>
      </c>
      <c r="Y1590" s="107" t="s">
        <v>72</v>
      </c>
      <c r="Z1590" s="103">
        <f t="shared" si="680"/>
        <v>0</v>
      </c>
      <c r="AA1590" s="103">
        <f t="shared" si="681"/>
        <v>0</v>
      </c>
      <c r="AB1590" s="128" t="str">
        <f t="shared" si="685"/>
        <v/>
      </c>
      <c r="AC1590" s="128" t="e">
        <f t="shared" si="686"/>
        <v>#REF!</v>
      </c>
    </row>
    <row r="1591" spans="1:29" ht="11.25" customHeight="1" thickBot="1"/>
    <row r="1592" spans="1:29" ht="50.1" customHeight="1">
      <c r="A1592" s="170">
        <v>330</v>
      </c>
      <c r="B1592" s="170" t="s">
        <v>2771</v>
      </c>
      <c r="C1592" s="173" t="s">
        <v>2772</v>
      </c>
      <c r="D1592" s="173" t="s">
        <v>77</v>
      </c>
      <c r="E1592" s="130"/>
      <c r="F1592" s="176" t="s">
        <v>2773</v>
      </c>
      <c r="G1592" s="179" t="s">
        <v>124</v>
      </c>
      <c r="H1592" s="162" t="s">
        <v>2774</v>
      </c>
      <c r="I1592" s="162" t="s">
        <v>2775</v>
      </c>
      <c r="J1592" s="167" t="s">
        <v>19</v>
      </c>
      <c r="K1592" s="62" t="s">
        <v>2765</v>
      </c>
      <c r="L1592" s="63">
        <v>2890</v>
      </c>
      <c r="M1592" s="63">
        <v>1604</v>
      </c>
      <c r="N1592" s="142" t="s">
        <v>2776</v>
      </c>
      <c r="O1592" s="127" t="s">
        <v>72</v>
      </c>
      <c r="P1592" s="100"/>
      <c r="Q1592" s="63">
        <f>P1592*M1592</f>
        <v>0</v>
      </c>
      <c r="R1592" s="64"/>
      <c r="S1592" s="67">
        <v>1</v>
      </c>
      <c r="T1592" s="39"/>
      <c r="U1592" s="106">
        <f>IF(EXACT(O1592,Y1592),M1592,M1592*(1-'Расчет ПРЕДЗАКАЗ'!$D$10))</f>
        <v>1604</v>
      </c>
      <c r="V1592" s="106">
        <f>P1592*U1592</f>
        <v>0</v>
      </c>
      <c r="W1592" s="106">
        <f>IF(EXACT(O1592,Y1592),M1592,M1592*(1-#REF!))</f>
        <v>1604</v>
      </c>
      <c r="X1592" s="123">
        <f>P1592*W1592</f>
        <v>0</v>
      </c>
      <c r="Y1592" s="124" t="s">
        <v>72</v>
      </c>
      <c r="Z1592" s="103">
        <f t="shared" ref="Z1592:Z1606" si="687">IF(EXACT(O1592,Y1592),Q1592,0)</f>
        <v>0</v>
      </c>
      <c r="AA1592" s="103">
        <f t="shared" ref="AA1592:AA1606" si="688">IF(Z1592=0,Q1592,0)</f>
        <v>0</v>
      </c>
      <c r="AB1592" s="128">
        <f>IF(U1592=0,"",L1592/U1592-1)</f>
        <v>0.80174563591022441</v>
      </c>
      <c r="AC1592" s="128">
        <f>IF(W1592=0,"",L1592/W1592-1)</f>
        <v>0.80174563591022441</v>
      </c>
    </row>
    <row r="1593" spans="1:29" ht="50.1" customHeight="1">
      <c r="A1593" s="171"/>
      <c r="B1593" s="171"/>
      <c r="C1593" s="174"/>
      <c r="D1593" s="174"/>
      <c r="E1593" s="131"/>
      <c r="F1593" s="177"/>
      <c r="G1593" s="180"/>
      <c r="H1593" s="163"/>
      <c r="I1593" s="165"/>
      <c r="J1593" s="168"/>
      <c r="K1593" s="62" t="s">
        <v>124</v>
      </c>
      <c r="L1593" s="63">
        <v>2890</v>
      </c>
      <c r="M1593" s="63">
        <v>1604</v>
      </c>
      <c r="N1593" s="142" t="s">
        <v>2777</v>
      </c>
      <c r="O1593" s="127" t="s">
        <v>72</v>
      </c>
      <c r="P1593" s="100"/>
      <c r="Q1593" s="63">
        <f t="shared" ref="Q1593:Q1606" si="689">P1593*M1593</f>
        <v>0</v>
      </c>
      <c r="R1593" s="64"/>
      <c r="S1593" s="67">
        <v>7</v>
      </c>
      <c r="T1593" s="39"/>
      <c r="U1593" s="106">
        <f>IF(EXACT(O1593,Y1593),M1593,M1593*(1-'Расчет ПРЕДЗАКАЗ'!$D$10))</f>
        <v>1604</v>
      </c>
      <c r="V1593" s="106">
        <f t="shared" ref="V1593:V1606" si="690">P1593*U1593</f>
        <v>0</v>
      </c>
      <c r="W1593" s="106">
        <f>IF(EXACT(O1593,Y1593),M1593,M1593*(1-#REF!))</f>
        <v>1604</v>
      </c>
      <c r="X1593" s="106">
        <f t="shared" ref="X1593:X1606" si="691">P1593*W1593</f>
        <v>0</v>
      </c>
      <c r="Y1593" s="107" t="s">
        <v>72</v>
      </c>
      <c r="Z1593" s="103">
        <f t="shared" si="687"/>
        <v>0</v>
      </c>
      <c r="AA1593" s="103">
        <f t="shared" si="688"/>
        <v>0</v>
      </c>
      <c r="AB1593" s="128">
        <f t="shared" ref="AB1593:AB1606" si="692">IF(U1593=0,"",L1593/U1593-1)</f>
        <v>0.80174563591022441</v>
      </c>
      <c r="AC1593" s="128">
        <f t="shared" ref="AC1593:AC1606" si="693">IF(W1593=0,"",L1593/W1593-1)</f>
        <v>0.80174563591022441</v>
      </c>
    </row>
    <row r="1594" spans="1:29" ht="50.1" customHeight="1">
      <c r="A1594" s="171"/>
      <c r="B1594" s="171"/>
      <c r="C1594" s="174"/>
      <c r="D1594" s="174"/>
      <c r="E1594" s="131"/>
      <c r="F1594" s="177"/>
      <c r="G1594" s="180"/>
      <c r="H1594" s="163"/>
      <c r="I1594" s="165"/>
      <c r="J1594" s="168"/>
      <c r="K1594" s="62"/>
      <c r="L1594" s="63"/>
      <c r="M1594" s="63"/>
      <c r="N1594" s="142"/>
      <c r="O1594" s="127"/>
      <c r="P1594" s="100"/>
      <c r="Q1594" s="63">
        <f t="shared" si="689"/>
        <v>0</v>
      </c>
      <c r="R1594" s="64"/>
      <c r="S1594" s="67"/>
      <c r="T1594" s="39"/>
      <c r="U1594" s="106">
        <f>IF(EXACT(O1594,Y1594),M1594,M1594*(1-'Расчет ПРЕДЗАКАЗ'!$D$10))</f>
        <v>0</v>
      </c>
      <c r="V1594" s="106">
        <f t="shared" si="690"/>
        <v>0</v>
      </c>
      <c r="W1594" s="106" t="e">
        <f>IF(EXACT(O1594,Y1594),M1594,M1594*(1-#REF!))</f>
        <v>#REF!</v>
      </c>
      <c r="X1594" s="106" t="e">
        <f t="shared" si="691"/>
        <v>#REF!</v>
      </c>
      <c r="Y1594" s="107" t="s">
        <v>72</v>
      </c>
      <c r="Z1594" s="103">
        <f t="shared" si="687"/>
        <v>0</v>
      </c>
      <c r="AA1594" s="103">
        <f t="shared" si="688"/>
        <v>0</v>
      </c>
      <c r="AB1594" s="128" t="str">
        <f t="shared" si="692"/>
        <v/>
      </c>
      <c r="AC1594" s="128" t="e">
        <f t="shared" si="693"/>
        <v>#REF!</v>
      </c>
    </row>
    <row r="1595" spans="1:29" ht="50.1" customHeight="1">
      <c r="A1595" s="171"/>
      <c r="B1595" s="171"/>
      <c r="C1595" s="174"/>
      <c r="D1595" s="174"/>
      <c r="E1595" s="131"/>
      <c r="F1595" s="177"/>
      <c r="G1595" s="180"/>
      <c r="H1595" s="163"/>
      <c r="I1595" s="165"/>
      <c r="J1595" s="168"/>
      <c r="K1595" s="62"/>
      <c r="L1595" s="63"/>
      <c r="M1595" s="63"/>
      <c r="N1595" s="142"/>
      <c r="O1595" s="127"/>
      <c r="P1595" s="100"/>
      <c r="Q1595" s="63">
        <f t="shared" si="689"/>
        <v>0</v>
      </c>
      <c r="R1595" s="64"/>
      <c r="S1595" s="67"/>
      <c r="T1595" s="39"/>
      <c r="U1595" s="106">
        <f>IF(EXACT(O1595,Y1595),M1595,M1595*(1-'Расчет ПРЕДЗАКАЗ'!$D$10))</f>
        <v>0</v>
      </c>
      <c r="V1595" s="106">
        <f t="shared" si="690"/>
        <v>0</v>
      </c>
      <c r="W1595" s="106" t="e">
        <f>IF(EXACT(O1595,Y1595),M1595,M1595*(1-#REF!))</f>
        <v>#REF!</v>
      </c>
      <c r="X1595" s="106" t="e">
        <f t="shared" si="691"/>
        <v>#REF!</v>
      </c>
      <c r="Y1595" s="107" t="s">
        <v>72</v>
      </c>
      <c r="Z1595" s="103">
        <f t="shared" si="687"/>
        <v>0</v>
      </c>
      <c r="AA1595" s="103">
        <f t="shared" si="688"/>
        <v>0</v>
      </c>
      <c r="AB1595" s="128" t="str">
        <f t="shared" si="692"/>
        <v/>
      </c>
      <c r="AC1595" s="128" t="e">
        <f t="shared" si="693"/>
        <v>#REF!</v>
      </c>
    </row>
    <row r="1596" spans="1:29" ht="50.1" customHeight="1">
      <c r="A1596" s="171"/>
      <c r="B1596" s="171"/>
      <c r="C1596" s="174"/>
      <c r="D1596" s="174"/>
      <c r="E1596" s="131"/>
      <c r="F1596" s="177"/>
      <c r="G1596" s="180"/>
      <c r="H1596" s="163"/>
      <c r="I1596" s="165"/>
      <c r="J1596" s="168"/>
      <c r="K1596" s="62"/>
      <c r="L1596" s="63"/>
      <c r="M1596" s="63"/>
      <c r="N1596" s="142"/>
      <c r="O1596" s="127"/>
      <c r="P1596" s="100"/>
      <c r="Q1596" s="63">
        <f t="shared" si="689"/>
        <v>0</v>
      </c>
      <c r="R1596" s="64"/>
      <c r="S1596" s="67"/>
      <c r="T1596" s="39"/>
      <c r="U1596" s="106">
        <f>IF(EXACT(O1596,Y1596),M1596,M1596*(1-'Расчет ПРЕДЗАКАЗ'!$D$10))</f>
        <v>0</v>
      </c>
      <c r="V1596" s="106">
        <f t="shared" si="690"/>
        <v>0</v>
      </c>
      <c r="W1596" s="106" t="e">
        <f>IF(EXACT(O1596,Y1596),M1596,M1596*(1-#REF!))</f>
        <v>#REF!</v>
      </c>
      <c r="X1596" s="106" t="e">
        <f t="shared" si="691"/>
        <v>#REF!</v>
      </c>
      <c r="Y1596" s="107" t="s">
        <v>72</v>
      </c>
      <c r="Z1596" s="103">
        <f t="shared" si="687"/>
        <v>0</v>
      </c>
      <c r="AA1596" s="103">
        <f t="shared" si="688"/>
        <v>0</v>
      </c>
      <c r="AB1596" s="128" t="str">
        <f t="shared" si="692"/>
        <v/>
      </c>
      <c r="AC1596" s="128" t="e">
        <f t="shared" si="693"/>
        <v>#REF!</v>
      </c>
    </row>
    <row r="1597" spans="1:29" ht="50.1" customHeight="1">
      <c r="A1597" s="171"/>
      <c r="B1597" s="171"/>
      <c r="C1597" s="174"/>
      <c r="D1597" s="174"/>
      <c r="E1597" s="131"/>
      <c r="F1597" s="177"/>
      <c r="G1597" s="180"/>
      <c r="H1597" s="163"/>
      <c r="I1597" s="165"/>
      <c r="J1597" s="168"/>
      <c r="K1597" s="62"/>
      <c r="L1597" s="63"/>
      <c r="M1597" s="63"/>
      <c r="N1597" s="142"/>
      <c r="O1597" s="127"/>
      <c r="P1597" s="100"/>
      <c r="Q1597" s="63">
        <f t="shared" si="689"/>
        <v>0</v>
      </c>
      <c r="R1597" s="64"/>
      <c r="S1597" s="67"/>
      <c r="T1597" s="39"/>
      <c r="U1597" s="106">
        <f>IF(EXACT(O1597,Y1597),M1597,M1597*(1-'Расчет ПРЕДЗАКАЗ'!$D$10))</f>
        <v>0</v>
      </c>
      <c r="V1597" s="106">
        <f t="shared" si="690"/>
        <v>0</v>
      </c>
      <c r="W1597" s="106" t="e">
        <f>IF(EXACT(O1597,Y1597),M1597,M1597*(1-#REF!))</f>
        <v>#REF!</v>
      </c>
      <c r="X1597" s="106" t="e">
        <f t="shared" si="691"/>
        <v>#REF!</v>
      </c>
      <c r="Y1597" s="107" t="s">
        <v>72</v>
      </c>
      <c r="Z1597" s="103">
        <f t="shared" si="687"/>
        <v>0</v>
      </c>
      <c r="AA1597" s="103">
        <f t="shared" si="688"/>
        <v>0</v>
      </c>
      <c r="AB1597" s="128" t="str">
        <f t="shared" si="692"/>
        <v/>
      </c>
      <c r="AC1597" s="128" t="e">
        <f t="shared" si="693"/>
        <v>#REF!</v>
      </c>
    </row>
    <row r="1598" spans="1:29" ht="50.1" customHeight="1">
      <c r="A1598" s="171"/>
      <c r="B1598" s="171"/>
      <c r="C1598" s="174"/>
      <c r="D1598" s="174"/>
      <c r="E1598" s="131"/>
      <c r="F1598" s="177"/>
      <c r="G1598" s="180"/>
      <c r="H1598" s="163"/>
      <c r="I1598" s="165"/>
      <c r="J1598" s="168"/>
      <c r="K1598" s="62"/>
      <c r="L1598" s="63"/>
      <c r="M1598" s="63"/>
      <c r="N1598" s="142"/>
      <c r="O1598" s="127"/>
      <c r="P1598" s="100"/>
      <c r="Q1598" s="63">
        <f t="shared" si="689"/>
        <v>0</v>
      </c>
      <c r="R1598" s="64"/>
      <c r="S1598" s="67"/>
      <c r="T1598" s="39"/>
      <c r="U1598" s="106">
        <f>IF(EXACT(O1598,Y1598),M1598,M1598*(1-'Расчет ПРЕДЗАКАЗ'!$D$10))</f>
        <v>0</v>
      </c>
      <c r="V1598" s="106">
        <f t="shared" si="690"/>
        <v>0</v>
      </c>
      <c r="W1598" s="106" t="e">
        <f>IF(EXACT(O1598,Y1598),M1598,M1598*(1-#REF!))</f>
        <v>#REF!</v>
      </c>
      <c r="X1598" s="106" t="e">
        <f t="shared" si="691"/>
        <v>#REF!</v>
      </c>
      <c r="Y1598" s="107" t="s">
        <v>72</v>
      </c>
      <c r="Z1598" s="103">
        <f t="shared" si="687"/>
        <v>0</v>
      </c>
      <c r="AA1598" s="103">
        <f t="shared" si="688"/>
        <v>0</v>
      </c>
      <c r="AB1598" s="128" t="str">
        <f t="shared" si="692"/>
        <v/>
      </c>
      <c r="AC1598" s="128" t="e">
        <f t="shared" si="693"/>
        <v>#REF!</v>
      </c>
    </row>
    <row r="1599" spans="1:29" ht="50.1" customHeight="1">
      <c r="A1599" s="171"/>
      <c r="B1599" s="171"/>
      <c r="C1599" s="174"/>
      <c r="D1599" s="174"/>
      <c r="E1599" s="131"/>
      <c r="F1599" s="177"/>
      <c r="G1599" s="180"/>
      <c r="H1599" s="163"/>
      <c r="I1599" s="165"/>
      <c r="J1599" s="168"/>
      <c r="K1599" s="62"/>
      <c r="L1599" s="63"/>
      <c r="M1599" s="63"/>
      <c r="N1599" s="142"/>
      <c r="O1599" s="127"/>
      <c r="P1599" s="100"/>
      <c r="Q1599" s="63">
        <f t="shared" si="689"/>
        <v>0</v>
      </c>
      <c r="R1599" s="64"/>
      <c r="S1599" s="67"/>
      <c r="T1599" s="39"/>
      <c r="U1599" s="106">
        <f>IF(EXACT(O1599,Y1599),M1599,M1599*(1-'Расчет ПРЕДЗАКАЗ'!$D$10))</f>
        <v>0</v>
      </c>
      <c r="V1599" s="106">
        <f t="shared" si="690"/>
        <v>0</v>
      </c>
      <c r="W1599" s="106" t="e">
        <f>IF(EXACT(O1599,Y1599),M1599,M1599*(1-#REF!))</f>
        <v>#REF!</v>
      </c>
      <c r="X1599" s="106" t="e">
        <f t="shared" si="691"/>
        <v>#REF!</v>
      </c>
      <c r="Y1599" s="107" t="s">
        <v>72</v>
      </c>
      <c r="Z1599" s="103">
        <f t="shared" si="687"/>
        <v>0</v>
      </c>
      <c r="AA1599" s="103">
        <f t="shared" si="688"/>
        <v>0</v>
      </c>
      <c r="AB1599" s="128" t="str">
        <f t="shared" si="692"/>
        <v/>
      </c>
      <c r="AC1599" s="128" t="e">
        <f t="shared" si="693"/>
        <v>#REF!</v>
      </c>
    </row>
    <row r="1600" spans="1:29" ht="50.1" customHeight="1">
      <c r="A1600" s="171"/>
      <c r="B1600" s="171"/>
      <c r="C1600" s="174"/>
      <c r="D1600" s="174"/>
      <c r="E1600" s="131"/>
      <c r="F1600" s="177"/>
      <c r="G1600" s="180"/>
      <c r="H1600" s="163"/>
      <c r="I1600" s="165"/>
      <c r="J1600" s="168"/>
      <c r="K1600" s="62"/>
      <c r="L1600" s="63"/>
      <c r="M1600" s="63"/>
      <c r="N1600" s="142"/>
      <c r="O1600" s="127"/>
      <c r="P1600" s="100"/>
      <c r="Q1600" s="63">
        <f t="shared" si="689"/>
        <v>0</v>
      </c>
      <c r="R1600" s="64"/>
      <c r="S1600" s="67"/>
      <c r="T1600" s="39"/>
      <c r="U1600" s="106">
        <f>IF(EXACT(O1600,Y1600),M1600,M1600*(1-'Расчет ПРЕДЗАКАЗ'!$D$10))</f>
        <v>0</v>
      </c>
      <c r="V1600" s="106">
        <f t="shared" si="690"/>
        <v>0</v>
      </c>
      <c r="W1600" s="106" t="e">
        <f>IF(EXACT(O1600,Y1600),M1600,M1600*(1-#REF!))</f>
        <v>#REF!</v>
      </c>
      <c r="X1600" s="106" t="e">
        <f t="shared" si="691"/>
        <v>#REF!</v>
      </c>
      <c r="Y1600" s="107" t="s">
        <v>72</v>
      </c>
      <c r="Z1600" s="103">
        <f t="shared" si="687"/>
        <v>0</v>
      </c>
      <c r="AA1600" s="103">
        <f t="shared" si="688"/>
        <v>0</v>
      </c>
      <c r="AB1600" s="128" t="str">
        <f t="shared" si="692"/>
        <v/>
      </c>
      <c r="AC1600" s="128" t="e">
        <f t="shared" si="693"/>
        <v>#REF!</v>
      </c>
    </row>
    <row r="1601" spans="1:29" ht="50.1" customHeight="1">
      <c r="A1601" s="171"/>
      <c r="B1601" s="171"/>
      <c r="C1601" s="174"/>
      <c r="D1601" s="174"/>
      <c r="E1601" s="131"/>
      <c r="F1601" s="177"/>
      <c r="G1601" s="180"/>
      <c r="H1601" s="163"/>
      <c r="I1601" s="165"/>
      <c r="J1601" s="168"/>
      <c r="K1601" s="62"/>
      <c r="L1601" s="63"/>
      <c r="M1601" s="63"/>
      <c r="N1601" s="143"/>
      <c r="O1601" s="127"/>
      <c r="P1601" s="100"/>
      <c r="Q1601" s="63">
        <f t="shared" si="689"/>
        <v>0</v>
      </c>
      <c r="R1601" s="65"/>
      <c r="S1601" s="67"/>
      <c r="T1601" s="40"/>
      <c r="U1601" s="106">
        <f>IF(EXACT(O1601,Y1601),M1601,M1601*(1-'Расчет ПРЕДЗАКАЗ'!$D$10))</f>
        <v>0</v>
      </c>
      <c r="V1601" s="106">
        <f t="shared" si="690"/>
        <v>0</v>
      </c>
      <c r="W1601" s="106" t="e">
        <f>IF(EXACT(O1601,Y1601),M1601,M1601*(1-#REF!))</f>
        <v>#REF!</v>
      </c>
      <c r="X1601" s="106" t="e">
        <f t="shared" si="691"/>
        <v>#REF!</v>
      </c>
      <c r="Y1601" s="107" t="s">
        <v>72</v>
      </c>
      <c r="Z1601" s="103">
        <f t="shared" si="687"/>
        <v>0</v>
      </c>
      <c r="AA1601" s="103">
        <f t="shared" si="688"/>
        <v>0</v>
      </c>
      <c r="AB1601" s="128" t="str">
        <f t="shared" si="692"/>
        <v/>
      </c>
      <c r="AC1601" s="128" t="e">
        <f t="shared" si="693"/>
        <v>#REF!</v>
      </c>
    </row>
    <row r="1602" spans="1:29" ht="50.1" customHeight="1">
      <c r="A1602" s="171"/>
      <c r="B1602" s="171"/>
      <c r="C1602" s="174"/>
      <c r="D1602" s="174"/>
      <c r="E1602" s="131"/>
      <c r="F1602" s="177"/>
      <c r="G1602" s="180"/>
      <c r="H1602" s="163"/>
      <c r="I1602" s="165"/>
      <c r="J1602" s="168"/>
      <c r="K1602" s="62"/>
      <c r="L1602" s="63"/>
      <c r="M1602" s="63"/>
      <c r="N1602" s="143"/>
      <c r="O1602" s="127"/>
      <c r="P1602" s="100"/>
      <c r="Q1602" s="63">
        <f t="shared" si="689"/>
        <v>0</v>
      </c>
      <c r="R1602" s="65"/>
      <c r="S1602" s="67"/>
      <c r="T1602" s="40"/>
      <c r="U1602" s="106">
        <f>IF(EXACT(O1602,Y1602),M1602,M1602*(1-'Расчет ПРЕДЗАКАЗ'!$D$10))</f>
        <v>0</v>
      </c>
      <c r="V1602" s="106">
        <f t="shared" si="690"/>
        <v>0</v>
      </c>
      <c r="W1602" s="106" t="e">
        <f>IF(EXACT(O1602,Y1602),M1602,M1602*(1-#REF!))</f>
        <v>#REF!</v>
      </c>
      <c r="X1602" s="106" t="e">
        <f t="shared" si="691"/>
        <v>#REF!</v>
      </c>
      <c r="Y1602" s="107" t="s">
        <v>72</v>
      </c>
      <c r="Z1602" s="103">
        <f t="shared" si="687"/>
        <v>0</v>
      </c>
      <c r="AA1602" s="103">
        <f t="shared" si="688"/>
        <v>0</v>
      </c>
      <c r="AB1602" s="128" t="str">
        <f t="shared" si="692"/>
        <v/>
      </c>
      <c r="AC1602" s="128" t="e">
        <f t="shared" si="693"/>
        <v>#REF!</v>
      </c>
    </row>
    <row r="1603" spans="1:29" ht="50.1" customHeight="1">
      <c r="A1603" s="171"/>
      <c r="B1603" s="171"/>
      <c r="C1603" s="174"/>
      <c r="D1603" s="174"/>
      <c r="E1603" s="131"/>
      <c r="F1603" s="177"/>
      <c r="G1603" s="180"/>
      <c r="H1603" s="163"/>
      <c r="I1603" s="165"/>
      <c r="J1603" s="168"/>
      <c r="K1603" s="62"/>
      <c r="L1603" s="63"/>
      <c r="M1603" s="63"/>
      <c r="N1603" s="65"/>
      <c r="O1603" s="127"/>
      <c r="P1603" s="100"/>
      <c r="Q1603" s="63">
        <f t="shared" si="689"/>
        <v>0</v>
      </c>
      <c r="R1603" s="65"/>
      <c r="S1603" s="67"/>
      <c r="T1603" s="40"/>
      <c r="U1603" s="106">
        <f>IF(EXACT(O1603,Y1603),M1603,M1603*(1-'Расчет ПРЕДЗАКАЗ'!$D$10))</f>
        <v>0</v>
      </c>
      <c r="V1603" s="106">
        <f t="shared" si="690"/>
        <v>0</v>
      </c>
      <c r="W1603" s="106" t="e">
        <f>IF(EXACT(O1603,Y1603),M1603,M1603*(1-#REF!))</f>
        <v>#REF!</v>
      </c>
      <c r="X1603" s="106" t="e">
        <f t="shared" si="691"/>
        <v>#REF!</v>
      </c>
      <c r="Y1603" s="107" t="s">
        <v>72</v>
      </c>
      <c r="Z1603" s="103">
        <f t="shared" si="687"/>
        <v>0</v>
      </c>
      <c r="AA1603" s="103">
        <f t="shared" si="688"/>
        <v>0</v>
      </c>
      <c r="AB1603" s="128" t="str">
        <f t="shared" si="692"/>
        <v/>
      </c>
      <c r="AC1603" s="128" t="e">
        <f t="shared" si="693"/>
        <v>#REF!</v>
      </c>
    </row>
    <row r="1604" spans="1:29" ht="50.1" customHeight="1">
      <c r="A1604" s="171"/>
      <c r="B1604" s="171"/>
      <c r="C1604" s="174"/>
      <c r="D1604" s="174"/>
      <c r="E1604" s="131"/>
      <c r="F1604" s="177"/>
      <c r="G1604" s="180"/>
      <c r="H1604" s="163"/>
      <c r="I1604" s="165"/>
      <c r="J1604" s="168"/>
      <c r="K1604" s="62"/>
      <c r="L1604" s="63"/>
      <c r="M1604" s="63"/>
      <c r="N1604" s="65"/>
      <c r="O1604" s="127"/>
      <c r="P1604" s="100"/>
      <c r="Q1604" s="63">
        <f t="shared" si="689"/>
        <v>0</v>
      </c>
      <c r="R1604" s="65"/>
      <c r="S1604" s="67"/>
      <c r="T1604" s="40"/>
      <c r="U1604" s="106">
        <f>IF(EXACT(O1604,Y1604),M1604,M1604*(1-'Расчет ПРЕДЗАКАЗ'!$D$10))</f>
        <v>0</v>
      </c>
      <c r="V1604" s="106">
        <f t="shared" si="690"/>
        <v>0</v>
      </c>
      <c r="W1604" s="106" t="e">
        <f>IF(EXACT(O1604,Y1604),M1604,M1604*(1-#REF!))</f>
        <v>#REF!</v>
      </c>
      <c r="X1604" s="106" t="e">
        <f t="shared" si="691"/>
        <v>#REF!</v>
      </c>
      <c r="Y1604" s="107" t="s">
        <v>72</v>
      </c>
      <c r="Z1604" s="103">
        <f t="shared" si="687"/>
        <v>0</v>
      </c>
      <c r="AA1604" s="103">
        <f t="shared" si="688"/>
        <v>0</v>
      </c>
      <c r="AB1604" s="128" t="str">
        <f t="shared" si="692"/>
        <v/>
      </c>
      <c r="AC1604" s="128" t="e">
        <f t="shared" si="693"/>
        <v>#REF!</v>
      </c>
    </row>
    <row r="1605" spans="1:29" ht="50.1" customHeight="1">
      <c r="A1605" s="171"/>
      <c r="B1605" s="171"/>
      <c r="C1605" s="174"/>
      <c r="D1605" s="174"/>
      <c r="E1605" s="131"/>
      <c r="F1605" s="177"/>
      <c r="G1605" s="180"/>
      <c r="H1605" s="163"/>
      <c r="I1605" s="165"/>
      <c r="J1605" s="168"/>
      <c r="K1605" s="62"/>
      <c r="L1605" s="63"/>
      <c r="M1605" s="63"/>
      <c r="N1605" s="65"/>
      <c r="O1605" s="127"/>
      <c r="P1605" s="100"/>
      <c r="Q1605" s="63">
        <f t="shared" si="689"/>
        <v>0</v>
      </c>
      <c r="R1605" s="65"/>
      <c r="S1605" s="67"/>
      <c r="T1605" s="40"/>
      <c r="U1605" s="106">
        <f>IF(EXACT(O1605,Y1605),M1605,M1605*(1-'Расчет ПРЕДЗАКАЗ'!$D$10))</f>
        <v>0</v>
      </c>
      <c r="V1605" s="106">
        <f t="shared" si="690"/>
        <v>0</v>
      </c>
      <c r="W1605" s="106" t="e">
        <f>IF(EXACT(O1605,Y1605),M1605,M1605*(1-#REF!))</f>
        <v>#REF!</v>
      </c>
      <c r="X1605" s="106" t="e">
        <f t="shared" si="691"/>
        <v>#REF!</v>
      </c>
      <c r="Y1605" s="107" t="s">
        <v>72</v>
      </c>
      <c r="Z1605" s="103">
        <f t="shared" si="687"/>
        <v>0</v>
      </c>
      <c r="AA1605" s="103">
        <f t="shared" si="688"/>
        <v>0</v>
      </c>
      <c r="AB1605" s="128" t="str">
        <f t="shared" si="692"/>
        <v/>
      </c>
      <c r="AC1605" s="128" t="e">
        <f t="shared" si="693"/>
        <v>#REF!</v>
      </c>
    </row>
    <row r="1606" spans="1:29" ht="50.1" customHeight="1">
      <c r="A1606" s="172"/>
      <c r="B1606" s="172"/>
      <c r="C1606" s="175"/>
      <c r="D1606" s="175"/>
      <c r="E1606" s="132"/>
      <c r="F1606" s="178"/>
      <c r="G1606" s="181"/>
      <c r="H1606" s="164"/>
      <c r="I1606" s="166"/>
      <c r="J1606" s="169"/>
      <c r="K1606" s="62"/>
      <c r="L1606" s="63"/>
      <c r="M1606" s="63"/>
      <c r="N1606" s="65"/>
      <c r="O1606" s="127"/>
      <c r="P1606" s="100"/>
      <c r="Q1606" s="63">
        <f t="shared" si="689"/>
        <v>0</v>
      </c>
      <c r="R1606" s="65"/>
      <c r="S1606" s="67"/>
      <c r="T1606" s="40"/>
      <c r="U1606" s="106">
        <f>IF(EXACT(O1606,Y1606),M1606,M1606*(1-'Расчет ПРЕДЗАКАЗ'!$D$10))</f>
        <v>0</v>
      </c>
      <c r="V1606" s="106">
        <f t="shared" si="690"/>
        <v>0</v>
      </c>
      <c r="W1606" s="106" t="e">
        <f>IF(EXACT(O1606,Y1606),M1606,M1606*(1-#REF!))</f>
        <v>#REF!</v>
      </c>
      <c r="X1606" s="106" t="e">
        <f t="shared" si="691"/>
        <v>#REF!</v>
      </c>
      <c r="Y1606" s="107" t="s">
        <v>72</v>
      </c>
      <c r="Z1606" s="103">
        <f t="shared" si="687"/>
        <v>0</v>
      </c>
      <c r="AA1606" s="103">
        <f t="shared" si="688"/>
        <v>0</v>
      </c>
      <c r="AB1606" s="128" t="str">
        <f t="shared" si="692"/>
        <v/>
      </c>
      <c r="AC1606" s="128" t="e">
        <f t="shared" si="693"/>
        <v>#REF!</v>
      </c>
    </row>
    <row r="1607" spans="1:29" ht="11.25" customHeight="1" thickBot="1"/>
    <row r="1608" spans="1:29" ht="50.1" customHeight="1">
      <c r="A1608" s="170">
        <v>331</v>
      </c>
      <c r="B1608" s="170" t="s">
        <v>2778</v>
      </c>
      <c r="C1608" s="173" t="s">
        <v>2779</v>
      </c>
      <c r="D1608" s="173" t="s">
        <v>77</v>
      </c>
      <c r="E1608" s="130"/>
      <c r="F1608" s="176" t="s">
        <v>1641</v>
      </c>
      <c r="G1608" s="179" t="s">
        <v>124</v>
      </c>
      <c r="H1608" s="162" t="s">
        <v>2780</v>
      </c>
      <c r="I1608" s="162" t="s">
        <v>2781</v>
      </c>
      <c r="J1608" s="167" t="s">
        <v>19</v>
      </c>
      <c r="K1608" s="62" t="s">
        <v>2782</v>
      </c>
      <c r="L1608" s="63">
        <v>3480</v>
      </c>
      <c r="M1608" s="63">
        <v>2171</v>
      </c>
      <c r="N1608" s="142" t="s">
        <v>2783</v>
      </c>
      <c r="O1608" s="127"/>
      <c r="P1608" s="100"/>
      <c r="Q1608" s="63">
        <f>P1608*M1608</f>
        <v>0</v>
      </c>
      <c r="R1608" s="64"/>
      <c r="S1608" s="67">
        <v>157</v>
      </c>
      <c r="T1608" s="39"/>
      <c r="U1608" s="106">
        <f>IF(EXACT(O1608,Y1608),M1608,M1608*(1-'Расчет ПРЕДЗАКАЗ'!$D$10))</f>
        <v>2127.58</v>
      </c>
      <c r="V1608" s="106">
        <f>P1608*U1608</f>
        <v>0</v>
      </c>
      <c r="W1608" s="106" t="e">
        <f>IF(EXACT(O1608,Y1608),M1608,M1608*(1-#REF!))</f>
        <v>#REF!</v>
      </c>
      <c r="X1608" s="123" t="e">
        <f>P1608*W1608</f>
        <v>#REF!</v>
      </c>
      <c r="Y1608" s="124" t="s">
        <v>72</v>
      </c>
      <c r="Z1608" s="103">
        <f t="shared" ref="Z1608:Z1622" si="694">IF(EXACT(O1608,Y1608),Q1608,0)</f>
        <v>0</v>
      </c>
      <c r="AA1608" s="103">
        <f t="shared" ref="AA1608:AA1622" si="695">IF(Z1608=0,Q1608,0)</f>
        <v>0</v>
      </c>
      <c r="AB1608" s="128">
        <f>IF(U1608=0,"",L1608/U1608-1)</f>
        <v>0.63566117372789743</v>
      </c>
      <c r="AC1608" s="128" t="e">
        <f>IF(W1608=0,"",L1608/W1608-1)</f>
        <v>#REF!</v>
      </c>
    </row>
    <row r="1609" spans="1:29" ht="50.1" customHeight="1">
      <c r="A1609" s="171"/>
      <c r="B1609" s="171"/>
      <c r="C1609" s="174"/>
      <c r="D1609" s="174"/>
      <c r="E1609" s="131"/>
      <c r="F1609" s="177"/>
      <c r="G1609" s="180"/>
      <c r="H1609" s="163"/>
      <c r="I1609" s="165"/>
      <c r="J1609" s="168"/>
      <c r="K1609" s="62" t="s">
        <v>2784</v>
      </c>
      <c r="L1609" s="63">
        <v>3480</v>
      </c>
      <c r="M1609" s="63">
        <v>2171</v>
      </c>
      <c r="N1609" s="142" t="s">
        <v>2785</v>
      </c>
      <c r="O1609" s="127"/>
      <c r="P1609" s="100"/>
      <c r="Q1609" s="63">
        <f t="shared" ref="Q1609:Q1622" si="696">P1609*M1609</f>
        <v>0</v>
      </c>
      <c r="R1609" s="64"/>
      <c r="S1609" s="67">
        <v>190</v>
      </c>
      <c r="T1609" s="39"/>
      <c r="U1609" s="106">
        <f>IF(EXACT(O1609,Y1609),M1609,M1609*(1-'Расчет ПРЕДЗАКАЗ'!$D$10))</f>
        <v>2127.58</v>
      </c>
      <c r="V1609" s="106">
        <f t="shared" ref="V1609:V1622" si="697">P1609*U1609</f>
        <v>0</v>
      </c>
      <c r="W1609" s="106" t="e">
        <f>IF(EXACT(O1609,Y1609),M1609,M1609*(1-#REF!))</f>
        <v>#REF!</v>
      </c>
      <c r="X1609" s="106" t="e">
        <f t="shared" ref="X1609:X1622" si="698">P1609*W1609</f>
        <v>#REF!</v>
      </c>
      <c r="Y1609" s="107" t="s">
        <v>72</v>
      </c>
      <c r="Z1609" s="103">
        <f t="shared" si="694"/>
        <v>0</v>
      </c>
      <c r="AA1609" s="103">
        <f t="shared" si="695"/>
        <v>0</v>
      </c>
      <c r="AB1609" s="128">
        <f t="shared" ref="AB1609:AB1622" si="699">IF(U1609=0,"",L1609/U1609-1)</f>
        <v>0.63566117372789743</v>
      </c>
      <c r="AC1609" s="128" t="e">
        <f t="shared" ref="AC1609:AC1622" si="700">IF(W1609=0,"",L1609/W1609-1)</f>
        <v>#REF!</v>
      </c>
    </row>
    <row r="1610" spans="1:29" ht="50.1" customHeight="1">
      <c r="A1610" s="171"/>
      <c r="B1610" s="171"/>
      <c r="C1610" s="174"/>
      <c r="D1610" s="174"/>
      <c r="E1610" s="131"/>
      <c r="F1610" s="177"/>
      <c r="G1610" s="180"/>
      <c r="H1610" s="163"/>
      <c r="I1610" s="165"/>
      <c r="J1610" s="168"/>
      <c r="K1610" s="62" t="s">
        <v>2786</v>
      </c>
      <c r="L1610" s="63">
        <v>3480</v>
      </c>
      <c r="M1610" s="63">
        <v>2171</v>
      </c>
      <c r="N1610" s="142" t="s">
        <v>2787</v>
      </c>
      <c r="O1610" s="127"/>
      <c r="P1610" s="100"/>
      <c r="Q1610" s="63">
        <f t="shared" si="696"/>
        <v>0</v>
      </c>
      <c r="R1610" s="64"/>
      <c r="S1610" s="67">
        <v>127</v>
      </c>
      <c r="T1610" s="39"/>
      <c r="U1610" s="106">
        <f>IF(EXACT(O1610,Y1610),M1610,M1610*(1-'Расчет ПРЕДЗАКАЗ'!$D$10))</f>
        <v>2127.58</v>
      </c>
      <c r="V1610" s="106">
        <f t="shared" si="697"/>
        <v>0</v>
      </c>
      <c r="W1610" s="106" t="e">
        <f>IF(EXACT(O1610,Y1610),M1610,M1610*(1-#REF!))</f>
        <v>#REF!</v>
      </c>
      <c r="X1610" s="106" t="e">
        <f t="shared" si="698"/>
        <v>#REF!</v>
      </c>
      <c r="Y1610" s="107" t="s">
        <v>72</v>
      </c>
      <c r="Z1610" s="103">
        <f t="shared" si="694"/>
        <v>0</v>
      </c>
      <c r="AA1610" s="103">
        <f t="shared" si="695"/>
        <v>0</v>
      </c>
      <c r="AB1610" s="128">
        <f t="shared" si="699"/>
        <v>0.63566117372789743</v>
      </c>
      <c r="AC1610" s="128" t="e">
        <f t="shared" si="700"/>
        <v>#REF!</v>
      </c>
    </row>
    <row r="1611" spans="1:29" ht="50.1" customHeight="1">
      <c r="A1611" s="171"/>
      <c r="B1611" s="171"/>
      <c r="C1611" s="174"/>
      <c r="D1611" s="174"/>
      <c r="E1611" s="131"/>
      <c r="F1611" s="177"/>
      <c r="G1611" s="180"/>
      <c r="H1611" s="163"/>
      <c r="I1611" s="165"/>
      <c r="J1611" s="168"/>
      <c r="K1611" s="62" t="s">
        <v>2788</v>
      </c>
      <c r="L1611" s="63">
        <v>3480</v>
      </c>
      <c r="M1611" s="63">
        <v>2171</v>
      </c>
      <c r="N1611" s="142" t="s">
        <v>2789</v>
      </c>
      <c r="O1611" s="127"/>
      <c r="P1611" s="100"/>
      <c r="Q1611" s="63">
        <f t="shared" si="696"/>
        <v>0</v>
      </c>
      <c r="R1611" s="64"/>
      <c r="S1611" s="67">
        <v>50</v>
      </c>
      <c r="T1611" s="39"/>
      <c r="U1611" s="106">
        <f>IF(EXACT(O1611,Y1611),M1611,M1611*(1-'Расчет ПРЕДЗАКАЗ'!$D$10))</f>
        <v>2127.58</v>
      </c>
      <c r="V1611" s="106">
        <f t="shared" si="697"/>
        <v>0</v>
      </c>
      <c r="W1611" s="106" t="e">
        <f>IF(EXACT(O1611,Y1611),M1611,M1611*(1-#REF!))</f>
        <v>#REF!</v>
      </c>
      <c r="X1611" s="106" t="e">
        <f t="shared" si="698"/>
        <v>#REF!</v>
      </c>
      <c r="Y1611" s="107" t="s">
        <v>72</v>
      </c>
      <c r="Z1611" s="103">
        <f t="shared" si="694"/>
        <v>0</v>
      </c>
      <c r="AA1611" s="103">
        <f t="shared" si="695"/>
        <v>0</v>
      </c>
      <c r="AB1611" s="128">
        <f t="shared" si="699"/>
        <v>0.63566117372789743</v>
      </c>
      <c r="AC1611" s="128" t="e">
        <f t="shared" si="700"/>
        <v>#REF!</v>
      </c>
    </row>
    <row r="1612" spans="1:29" ht="50.1" customHeight="1">
      <c r="A1612" s="171"/>
      <c r="B1612" s="171"/>
      <c r="C1612" s="174"/>
      <c r="D1612" s="174"/>
      <c r="E1612" s="131"/>
      <c r="F1612" s="177"/>
      <c r="G1612" s="180"/>
      <c r="H1612" s="163"/>
      <c r="I1612" s="165"/>
      <c r="J1612" s="168"/>
      <c r="K1612" s="62" t="s">
        <v>2790</v>
      </c>
      <c r="L1612" s="63">
        <v>3480</v>
      </c>
      <c r="M1612" s="63">
        <v>2171</v>
      </c>
      <c r="N1612" s="142" t="s">
        <v>2791</v>
      </c>
      <c r="O1612" s="127"/>
      <c r="P1612" s="100"/>
      <c r="Q1612" s="63">
        <f t="shared" si="696"/>
        <v>0</v>
      </c>
      <c r="R1612" s="64"/>
      <c r="S1612" s="67">
        <v>20</v>
      </c>
      <c r="T1612" s="39"/>
      <c r="U1612" s="106">
        <f>IF(EXACT(O1612,Y1612),M1612,M1612*(1-'Расчет ПРЕДЗАКАЗ'!$D$10))</f>
        <v>2127.58</v>
      </c>
      <c r="V1612" s="106">
        <f t="shared" si="697"/>
        <v>0</v>
      </c>
      <c r="W1612" s="106" t="e">
        <f>IF(EXACT(O1612,Y1612),M1612,M1612*(1-#REF!))</f>
        <v>#REF!</v>
      </c>
      <c r="X1612" s="106" t="e">
        <f t="shared" si="698"/>
        <v>#REF!</v>
      </c>
      <c r="Y1612" s="107" t="s">
        <v>72</v>
      </c>
      <c r="Z1612" s="103">
        <f t="shared" si="694"/>
        <v>0</v>
      </c>
      <c r="AA1612" s="103">
        <f t="shared" si="695"/>
        <v>0</v>
      </c>
      <c r="AB1612" s="128">
        <f t="shared" si="699"/>
        <v>0.63566117372789743</v>
      </c>
      <c r="AC1612" s="128" t="e">
        <f t="shared" si="700"/>
        <v>#REF!</v>
      </c>
    </row>
    <row r="1613" spans="1:29" ht="50.1" customHeight="1">
      <c r="A1613" s="171"/>
      <c r="B1613" s="171"/>
      <c r="C1613" s="174"/>
      <c r="D1613" s="174"/>
      <c r="E1613" s="131"/>
      <c r="F1613" s="177"/>
      <c r="G1613" s="180"/>
      <c r="H1613" s="163"/>
      <c r="I1613" s="165"/>
      <c r="J1613" s="168"/>
      <c r="K1613" s="62"/>
      <c r="L1613" s="63"/>
      <c r="M1613" s="63"/>
      <c r="N1613" s="142"/>
      <c r="O1613" s="127"/>
      <c r="P1613" s="100"/>
      <c r="Q1613" s="63">
        <f t="shared" si="696"/>
        <v>0</v>
      </c>
      <c r="R1613" s="64"/>
      <c r="S1613" s="67"/>
      <c r="T1613" s="39"/>
      <c r="U1613" s="106">
        <f>IF(EXACT(O1613,Y1613),M1613,M1613*(1-'Расчет ПРЕДЗАКАЗ'!$D$10))</f>
        <v>0</v>
      </c>
      <c r="V1613" s="106">
        <f t="shared" si="697"/>
        <v>0</v>
      </c>
      <c r="W1613" s="106" t="e">
        <f>IF(EXACT(O1613,Y1613),M1613,M1613*(1-#REF!))</f>
        <v>#REF!</v>
      </c>
      <c r="X1613" s="106" t="e">
        <f t="shared" si="698"/>
        <v>#REF!</v>
      </c>
      <c r="Y1613" s="107" t="s">
        <v>72</v>
      </c>
      <c r="Z1613" s="103">
        <f t="shared" si="694"/>
        <v>0</v>
      </c>
      <c r="AA1613" s="103">
        <f t="shared" si="695"/>
        <v>0</v>
      </c>
      <c r="AB1613" s="128" t="str">
        <f t="shared" si="699"/>
        <v/>
      </c>
      <c r="AC1613" s="128" t="e">
        <f t="shared" si="700"/>
        <v>#REF!</v>
      </c>
    </row>
    <row r="1614" spans="1:29" ht="50.1" customHeight="1">
      <c r="A1614" s="171"/>
      <c r="B1614" s="171"/>
      <c r="C1614" s="174"/>
      <c r="D1614" s="174"/>
      <c r="E1614" s="131"/>
      <c r="F1614" s="177"/>
      <c r="G1614" s="180"/>
      <c r="H1614" s="163"/>
      <c r="I1614" s="165"/>
      <c r="J1614" s="168"/>
      <c r="K1614" s="62"/>
      <c r="L1614" s="63"/>
      <c r="M1614" s="63"/>
      <c r="N1614" s="142"/>
      <c r="O1614" s="127"/>
      <c r="P1614" s="100"/>
      <c r="Q1614" s="63">
        <f t="shared" si="696"/>
        <v>0</v>
      </c>
      <c r="R1614" s="64"/>
      <c r="S1614" s="67"/>
      <c r="T1614" s="39"/>
      <c r="U1614" s="106">
        <f>IF(EXACT(O1614,Y1614),M1614,M1614*(1-'Расчет ПРЕДЗАКАЗ'!$D$10))</f>
        <v>0</v>
      </c>
      <c r="V1614" s="106">
        <f t="shared" si="697"/>
        <v>0</v>
      </c>
      <c r="W1614" s="106" t="e">
        <f>IF(EXACT(O1614,Y1614),M1614,M1614*(1-#REF!))</f>
        <v>#REF!</v>
      </c>
      <c r="X1614" s="106" t="e">
        <f t="shared" si="698"/>
        <v>#REF!</v>
      </c>
      <c r="Y1614" s="107" t="s">
        <v>72</v>
      </c>
      <c r="Z1614" s="103">
        <f t="shared" si="694"/>
        <v>0</v>
      </c>
      <c r="AA1614" s="103">
        <f t="shared" si="695"/>
        <v>0</v>
      </c>
      <c r="AB1614" s="128" t="str">
        <f t="shared" si="699"/>
        <v/>
      </c>
      <c r="AC1614" s="128" t="e">
        <f t="shared" si="700"/>
        <v>#REF!</v>
      </c>
    </row>
    <row r="1615" spans="1:29" ht="50.1" customHeight="1">
      <c r="A1615" s="171"/>
      <c r="B1615" s="171"/>
      <c r="C1615" s="174"/>
      <c r="D1615" s="174"/>
      <c r="E1615" s="131"/>
      <c r="F1615" s="177"/>
      <c r="G1615" s="180"/>
      <c r="H1615" s="163"/>
      <c r="I1615" s="165"/>
      <c r="J1615" s="168"/>
      <c r="K1615" s="62"/>
      <c r="L1615" s="63"/>
      <c r="M1615" s="63"/>
      <c r="N1615" s="142"/>
      <c r="O1615" s="127"/>
      <c r="P1615" s="100"/>
      <c r="Q1615" s="63">
        <f t="shared" si="696"/>
        <v>0</v>
      </c>
      <c r="R1615" s="64"/>
      <c r="S1615" s="67"/>
      <c r="T1615" s="39"/>
      <c r="U1615" s="106">
        <f>IF(EXACT(O1615,Y1615),M1615,M1615*(1-'Расчет ПРЕДЗАКАЗ'!$D$10))</f>
        <v>0</v>
      </c>
      <c r="V1615" s="106">
        <f t="shared" si="697"/>
        <v>0</v>
      </c>
      <c r="W1615" s="106" t="e">
        <f>IF(EXACT(O1615,Y1615),M1615,M1615*(1-#REF!))</f>
        <v>#REF!</v>
      </c>
      <c r="X1615" s="106" t="e">
        <f t="shared" si="698"/>
        <v>#REF!</v>
      </c>
      <c r="Y1615" s="107" t="s">
        <v>72</v>
      </c>
      <c r="Z1615" s="103">
        <f t="shared" si="694"/>
        <v>0</v>
      </c>
      <c r="AA1615" s="103">
        <f t="shared" si="695"/>
        <v>0</v>
      </c>
      <c r="AB1615" s="128" t="str">
        <f t="shared" si="699"/>
        <v/>
      </c>
      <c r="AC1615" s="128" t="e">
        <f t="shared" si="700"/>
        <v>#REF!</v>
      </c>
    </row>
    <row r="1616" spans="1:29" ht="50.1" customHeight="1">
      <c r="A1616" s="171"/>
      <c r="B1616" s="171"/>
      <c r="C1616" s="174"/>
      <c r="D1616" s="174"/>
      <c r="E1616" s="131"/>
      <c r="F1616" s="177"/>
      <c r="G1616" s="180"/>
      <c r="H1616" s="163"/>
      <c r="I1616" s="165"/>
      <c r="J1616" s="168"/>
      <c r="K1616" s="62"/>
      <c r="L1616" s="63"/>
      <c r="M1616" s="63"/>
      <c r="N1616" s="142"/>
      <c r="O1616" s="127"/>
      <c r="P1616" s="100"/>
      <c r="Q1616" s="63">
        <f t="shared" si="696"/>
        <v>0</v>
      </c>
      <c r="R1616" s="64"/>
      <c r="S1616" s="67"/>
      <c r="T1616" s="39"/>
      <c r="U1616" s="106">
        <f>IF(EXACT(O1616,Y1616),M1616,M1616*(1-'Расчет ПРЕДЗАКАЗ'!$D$10))</f>
        <v>0</v>
      </c>
      <c r="V1616" s="106">
        <f t="shared" si="697"/>
        <v>0</v>
      </c>
      <c r="W1616" s="106" t="e">
        <f>IF(EXACT(O1616,Y1616),M1616,M1616*(1-#REF!))</f>
        <v>#REF!</v>
      </c>
      <c r="X1616" s="106" t="e">
        <f t="shared" si="698"/>
        <v>#REF!</v>
      </c>
      <c r="Y1616" s="107" t="s">
        <v>72</v>
      </c>
      <c r="Z1616" s="103">
        <f t="shared" si="694"/>
        <v>0</v>
      </c>
      <c r="AA1616" s="103">
        <f t="shared" si="695"/>
        <v>0</v>
      </c>
      <c r="AB1616" s="128" t="str">
        <f t="shared" si="699"/>
        <v/>
      </c>
      <c r="AC1616" s="128" t="e">
        <f t="shared" si="700"/>
        <v>#REF!</v>
      </c>
    </row>
    <row r="1617" spans="1:29" ht="50.1" customHeight="1">
      <c r="A1617" s="171"/>
      <c r="B1617" s="171"/>
      <c r="C1617" s="174"/>
      <c r="D1617" s="174"/>
      <c r="E1617" s="131"/>
      <c r="F1617" s="177"/>
      <c r="G1617" s="180"/>
      <c r="H1617" s="163"/>
      <c r="I1617" s="165"/>
      <c r="J1617" s="168"/>
      <c r="K1617" s="62"/>
      <c r="L1617" s="63"/>
      <c r="M1617" s="63"/>
      <c r="N1617" s="143"/>
      <c r="O1617" s="127"/>
      <c r="P1617" s="100"/>
      <c r="Q1617" s="63">
        <f t="shared" si="696"/>
        <v>0</v>
      </c>
      <c r="R1617" s="65"/>
      <c r="S1617" s="67"/>
      <c r="T1617" s="40"/>
      <c r="U1617" s="106">
        <f>IF(EXACT(O1617,Y1617),M1617,M1617*(1-'Расчет ПРЕДЗАКАЗ'!$D$10))</f>
        <v>0</v>
      </c>
      <c r="V1617" s="106">
        <f t="shared" si="697"/>
        <v>0</v>
      </c>
      <c r="W1617" s="106" t="e">
        <f>IF(EXACT(O1617,Y1617),M1617,M1617*(1-#REF!))</f>
        <v>#REF!</v>
      </c>
      <c r="X1617" s="106" t="e">
        <f t="shared" si="698"/>
        <v>#REF!</v>
      </c>
      <c r="Y1617" s="107" t="s">
        <v>72</v>
      </c>
      <c r="Z1617" s="103">
        <f t="shared" si="694"/>
        <v>0</v>
      </c>
      <c r="AA1617" s="103">
        <f t="shared" si="695"/>
        <v>0</v>
      </c>
      <c r="AB1617" s="128" t="str">
        <f t="shared" si="699"/>
        <v/>
      </c>
      <c r="AC1617" s="128" t="e">
        <f t="shared" si="700"/>
        <v>#REF!</v>
      </c>
    </row>
    <row r="1618" spans="1:29" ht="50.1" customHeight="1">
      <c r="A1618" s="171"/>
      <c r="B1618" s="171"/>
      <c r="C1618" s="174"/>
      <c r="D1618" s="174"/>
      <c r="E1618" s="131"/>
      <c r="F1618" s="177"/>
      <c r="G1618" s="180"/>
      <c r="H1618" s="163"/>
      <c r="I1618" s="165"/>
      <c r="J1618" s="168"/>
      <c r="K1618" s="62"/>
      <c r="L1618" s="63"/>
      <c r="M1618" s="63"/>
      <c r="N1618" s="143"/>
      <c r="O1618" s="127"/>
      <c r="P1618" s="100"/>
      <c r="Q1618" s="63">
        <f t="shared" si="696"/>
        <v>0</v>
      </c>
      <c r="R1618" s="65"/>
      <c r="S1618" s="67"/>
      <c r="T1618" s="40"/>
      <c r="U1618" s="106">
        <f>IF(EXACT(O1618,Y1618),M1618,M1618*(1-'Расчет ПРЕДЗАКАЗ'!$D$10))</f>
        <v>0</v>
      </c>
      <c r="V1618" s="106">
        <f t="shared" si="697"/>
        <v>0</v>
      </c>
      <c r="W1618" s="106" t="e">
        <f>IF(EXACT(O1618,Y1618),M1618,M1618*(1-#REF!))</f>
        <v>#REF!</v>
      </c>
      <c r="X1618" s="106" t="e">
        <f t="shared" si="698"/>
        <v>#REF!</v>
      </c>
      <c r="Y1618" s="107" t="s">
        <v>72</v>
      </c>
      <c r="Z1618" s="103">
        <f t="shared" si="694"/>
        <v>0</v>
      </c>
      <c r="AA1618" s="103">
        <f t="shared" si="695"/>
        <v>0</v>
      </c>
      <c r="AB1618" s="128" t="str">
        <f t="shared" si="699"/>
        <v/>
      </c>
      <c r="AC1618" s="128" t="e">
        <f t="shared" si="700"/>
        <v>#REF!</v>
      </c>
    </row>
    <row r="1619" spans="1:29" ht="50.1" customHeight="1">
      <c r="A1619" s="171"/>
      <c r="B1619" s="171"/>
      <c r="C1619" s="174"/>
      <c r="D1619" s="174"/>
      <c r="E1619" s="131"/>
      <c r="F1619" s="177"/>
      <c r="G1619" s="180"/>
      <c r="H1619" s="163"/>
      <c r="I1619" s="165"/>
      <c r="J1619" s="168"/>
      <c r="K1619" s="62"/>
      <c r="L1619" s="63"/>
      <c r="M1619" s="63"/>
      <c r="N1619" s="65"/>
      <c r="O1619" s="127"/>
      <c r="P1619" s="100"/>
      <c r="Q1619" s="63">
        <f t="shared" si="696"/>
        <v>0</v>
      </c>
      <c r="R1619" s="65"/>
      <c r="S1619" s="67"/>
      <c r="T1619" s="40"/>
      <c r="U1619" s="106">
        <f>IF(EXACT(O1619,Y1619),M1619,M1619*(1-'Расчет ПРЕДЗАКАЗ'!$D$10))</f>
        <v>0</v>
      </c>
      <c r="V1619" s="106">
        <f t="shared" si="697"/>
        <v>0</v>
      </c>
      <c r="W1619" s="106" t="e">
        <f>IF(EXACT(O1619,Y1619),M1619,M1619*(1-#REF!))</f>
        <v>#REF!</v>
      </c>
      <c r="X1619" s="106" t="e">
        <f t="shared" si="698"/>
        <v>#REF!</v>
      </c>
      <c r="Y1619" s="107" t="s">
        <v>72</v>
      </c>
      <c r="Z1619" s="103">
        <f t="shared" si="694"/>
        <v>0</v>
      </c>
      <c r="AA1619" s="103">
        <f t="shared" si="695"/>
        <v>0</v>
      </c>
      <c r="AB1619" s="128" t="str">
        <f t="shared" si="699"/>
        <v/>
      </c>
      <c r="AC1619" s="128" t="e">
        <f t="shared" si="700"/>
        <v>#REF!</v>
      </c>
    </row>
    <row r="1620" spans="1:29" ht="50.1" customHeight="1">
      <c r="A1620" s="171"/>
      <c r="B1620" s="171"/>
      <c r="C1620" s="174"/>
      <c r="D1620" s="174"/>
      <c r="E1620" s="131"/>
      <c r="F1620" s="177"/>
      <c r="G1620" s="180"/>
      <c r="H1620" s="163"/>
      <c r="I1620" s="165"/>
      <c r="J1620" s="168"/>
      <c r="K1620" s="62"/>
      <c r="L1620" s="63"/>
      <c r="M1620" s="63"/>
      <c r="N1620" s="65"/>
      <c r="O1620" s="127"/>
      <c r="P1620" s="100"/>
      <c r="Q1620" s="63">
        <f t="shared" si="696"/>
        <v>0</v>
      </c>
      <c r="R1620" s="65"/>
      <c r="S1620" s="67"/>
      <c r="T1620" s="40"/>
      <c r="U1620" s="106">
        <f>IF(EXACT(O1620,Y1620),M1620,M1620*(1-'Расчет ПРЕДЗАКАЗ'!$D$10))</f>
        <v>0</v>
      </c>
      <c r="V1620" s="106">
        <f t="shared" si="697"/>
        <v>0</v>
      </c>
      <c r="W1620" s="106" t="e">
        <f>IF(EXACT(O1620,Y1620),M1620,M1620*(1-#REF!))</f>
        <v>#REF!</v>
      </c>
      <c r="X1620" s="106" t="e">
        <f t="shared" si="698"/>
        <v>#REF!</v>
      </c>
      <c r="Y1620" s="107" t="s">
        <v>72</v>
      </c>
      <c r="Z1620" s="103">
        <f t="shared" si="694"/>
        <v>0</v>
      </c>
      <c r="AA1620" s="103">
        <f t="shared" si="695"/>
        <v>0</v>
      </c>
      <c r="AB1620" s="128" t="str">
        <f t="shared" si="699"/>
        <v/>
      </c>
      <c r="AC1620" s="128" t="e">
        <f t="shared" si="700"/>
        <v>#REF!</v>
      </c>
    </row>
    <row r="1621" spans="1:29" ht="50.1" customHeight="1">
      <c r="A1621" s="171"/>
      <c r="B1621" s="171"/>
      <c r="C1621" s="174"/>
      <c r="D1621" s="174"/>
      <c r="E1621" s="131"/>
      <c r="F1621" s="177"/>
      <c r="G1621" s="180"/>
      <c r="H1621" s="163"/>
      <c r="I1621" s="165"/>
      <c r="J1621" s="168"/>
      <c r="K1621" s="62"/>
      <c r="L1621" s="63"/>
      <c r="M1621" s="63"/>
      <c r="N1621" s="65"/>
      <c r="O1621" s="127"/>
      <c r="P1621" s="100"/>
      <c r="Q1621" s="63">
        <f t="shared" si="696"/>
        <v>0</v>
      </c>
      <c r="R1621" s="65"/>
      <c r="S1621" s="67"/>
      <c r="T1621" s="40"/>
      <c r="U1621" s="106">
        <f>IF(EXACT(O1621,Y1621),M1621,M1621*(1-'Расчет ПРЕДЗАКАЗ'!$D$10))</f>
        <v>0</v>
      </c>
      <c r="V1621" s="106">
        <f t="shared" si="697"/>
        <v>0</v>
      </c>
      <c r="W1621" s="106" t="e">
        <f>IF(EXACT(O1621,Y1621),M1621,M1621*(1-#REF!))</f>
        <v>#REF!</v>
      </c>
      <c r="X1621" s="106" t="e">
        <f t="shared" si="698"/>
        <v>#REF!</v>
      </c>
      <c r="Y1621" s="107" t="s">
        <v>72</v>
      </c>
      <c r="Z1621" s="103">
        <f t="shared" si="694"/>
        <v>0</v>
      </c>
      <c r="AA1621" s="103">
        <f t="shared" si="695"/>
        <v>0</v>
      </c>
      <c r="AB1621" s="128" t="str">
        <f t="shared" si="699"/>
        <v/>
      </c>
      <c r="AC1621" s="128" t="e">
        <f t="shared" si="700"/>
        <v>#REF!</v>
      </c>
    </row>
    <row r="1622" spans="1:29" ht="50.1" customHeight="1">
      <c r="A1622" s="172"/>
      <c r="B1622" s="172"/>
      <c r="C1622" s="175"/>
      <c r="D1622" s="175"/>
      <c r="E1622" s="132"/>
      <c r="F1622" s="178"/>
      <c r="G1622" s="181"/>
      <c r="H1622" s="164"/>
      <c r="I1622" s="166"/>
      <c r="J1622" s="169"/>
      <c r="K1622" s="62"/>
      <c r="L1622" s="63"/>
      <c r="M1622" s="63"/>
      <c r="N1622" s="65"/>
      <c r="O1622" s="127"/>
      <c r="P1622" s="100"/>
      <c r="Q1622" s="63">
        <f t="shared" si="696"/>
        <v>0</v>
      </c>
      <c r="R1622" s="65"/>
      <c r="S1622" s="67"/>
      <c r="T1622" s="40"/>
      <c r="U1622" s="106">
        <f>IF(EXACT(O1622,Y1622),M1622,M1622*(1-'Расчет ПРЕДЗАКАЗ'!$D$10))</f>
        <v>0</v>
      </c>
      <c r="V1622" s="106">
        <f t="shared" si="697"/>
        <v>0</v>
      </c>
      <c r="W1622" s="106" t="e">
        <f>IF(EXACT(O1622,Y1622),M1622,M1622*(1-#REF!))</f>
        <v>#REF!</v>
      </c>
      <c r="X1622" s="106" t="e">
        <f t="shared" si="698"/>
        <v>#REF!</v>
      </c>
      <c r="Y1622" s="107" t="s">
        <v>72</v>
      </c>
      <c r="Z1622" s="103">
        <f t="shared" si="694"/>
        <v>0</v>
      </c>
      <c r="AA1622" s="103">
        <f t="shared" si="695"/>
        <v>0</v>
      </c>
      <c r="AB1622" s="128" t="str">
        <f t="shared" si="699"/>
        <v/>
      </c>
      <c r="AC1622" s="128" t="e">
        <f t="shared" si="700"/>
        <v>#REF!</v>
      </c>
    </row>
    <row r="1623" spans="1:29" ht="11.25" customHeight="1" thickBot="1"/>
    <row r="1624" spans="1:29" ht="50.1" customHeight="1">
      <c r="A1624" s="170">
        <v>332</v>
      </c>
      <c r="B1624" s="170" t="s">
        <v>2778</v>
      </c>
      <c r="C1624" s="173" t="s">
        <v>2792</v>
      </c>
      <c r="D1624" s="173" t="s">
        <v>77</v>
      </c>
      <c r="E1624" s="130"/>
      <c r="F1624" s="176" t="s">
        <v>1641</v>
      </c>
      <c r="G1624" s="179" t="s">
        <v>124</v>
      </c>
      <c r="H1624" s="162" t="s">
        <v>2780</v>
      </c>
      <c r="I1624" s="162" t="s">
        <v>2781</v>
      </c>
      <c r="J1624" s="167" t="s">
        <v>19</v>
      </c>
      <c r="K1624" s="62" t="s">
        <v>2782</v>
      </c>
      <c r="L1624" s="63">
        <v>3480</v>
      </c>
      <c r="M1624" s="63">
        <v>2171</v>
      </c>
      <c r="N1624" s="142" t="s">
        <v>2793</v>
      </c>
      <c r="O1624" s="127"/>
      <c r="P1624" s="100"/>
      <c r="Q1624" s="63">
        <f>P1624*M1624</f>
        <v>0</v>
      </c>
      <c r="R1624" s="64"/>
      <c r="S1624" s="67">
        <v>160</v>
      </c>
      <c r="T1624" s="39"/>
      <c r="U1624" s="106">
        <f>IF(EXACT(O1624,Y1624),M1624,M1624*(1-'Расчет ПРЕДЗАКАЗ'!$D$10))</f>
        <v>2127.58</v>
      </c>
      <c r="V1624" s="106">
        <f>P1624*U1624</f>
        <v>0</v>
      </c>
      <c r="W1624" s="106" t="e">
        <f>IF(EXACT(O1624,Y1624),M1624,M1624*(1-#REF!))</f>
        <v>#REF!</v>
      </c>
      <c r="X1624" s="123" t="e">
        <f>P1624*W1624</f>
        <v>#REF!</v>
      </c>
      <c r="Y1624" s="124" t="s">
        <v>72</v>
      </c>
      <c r="Z1624" s="103">
        <f t="shared" ref="Z1624:Z1638" si="701">IF(EXACT(O1624,Y1624),Q1624,0)</f>
        <v>0</v>
      </c>
      <c r="AA1624" s="103">
        <f t="shared" ref="AA1624:AA1638" si="702">IF(Z1624=0,Q1624,0)</f>
        <v>0</v>
      </c>
      <c r="AB1624" s="128">
        <f>IF(U1624=0,"",L1624/U1624-1)</f>
        <v>0.63566117372789743</v>
      </c>
      <c r="AC1624" s="128" t="e">
        <f>IF(W1624=0,"",L1624/W1624-1)</f>
        <v>#REF!</v>
      </c>
    </row>
    <row r="1625" spans="1:29" ht="50.1" customHeight="1">
      <c r="A1625" s="171"/>
      <c r="B1625" s="171"/>
      <c r="C1625" s="174"/>
      <c r="D1625" s="174"/>
      <c r="E1625" s="131"/>
      <c r="F1625" s="177"/>
      <c r="G1625" s="180"/>
      <c r="H1625" s="163"/>
      <c r="I1625" s="165"/>
      <c r="J1625" s="168"/>
      <c r="K1625" s="62" t="s">
        <v>2784</v>
      </c>
      <c r="L1625" s="63">
        <v>3480</v>
      </c>
      <c r="M1625" s="63">
        <v>2171</v>
      </c>
      <c r="N1625" s="142" t="s">
        <v>2794</v>
      </c>
      <c r="O1625" s="127"/>
      <c r="P1625" s="100"/>
      <c r="Q1625" s="63">
        <f t="shared" ref="Q1625:Q1638" si="703">P1625*M1625</f>
        <v>0</v>
      </c>
      <c r="R1625" s="64"/>
      <c r="S1625" s="67">
        <v>188</v>
      </c>
      <c r="T1625" s="39"/>
      <c r="U1625" s="106">
        <f>IF(EXACT(O1625,Y1625),M1625,M1625*(1-'Расчет ПРЕДЗАКАЗ'!$D$10))</f>
        <v>2127.58</v>
      </c>
      <c r="V1625" s="106">
        <f t="shared" ref="V1625:V1638" si="704">P1625*U1625</f>
        <v>0</v>
      </c>
      <c r="W1625" s="106" t="e">
        <f>IF(EXACT(O1625,Y1625),M1625,M1625*(1-#REF!))</f>
        <v>#REF!</v>
      </c>
      <c r="X1625" s="106" t="e">
        <f t="shared" ref="X1625:X1638" si="705">P1625*W1625</f>
        <v>#REF!</v>
      </c>
      <c r="Y1625" s="107" t="s">
        <v>72</v>
      </c>
      <c r="Z1625" s="103">
        <f t="shared" si="701"/>
        <v>0</v>
      </c>
      <c r="AA1625" s="103">
        <f t="shared" si="702"/>
        <v>0</v>
      </c>
      <c r="AB1625" s="128">
        <f t="shared" ref="AB1625:AB1638" si="706">IF(U1625=0,"",L1625/U1625-1)</f>
        <v>0.63566117372789743</v>
      </c>
      <c r="AC1625" s="128" t="e">
        <f t="shared" ref="AC1625:AC1638" si="707">IF(W1625=0,"",L1625/W1625-1)</f>
        <v>#REF!</v>
      </c>
    </row>
    <row r="1626" spans="1:29" ht="50.1" customHeight="1">
      <c r="A1626" s="171"/>
      <c r="B1626" s="171"/>
      <c r="C1626" s="174"/>
      <c r="D1626" s="174"/>
      <c r="E1626" s="131"/>
      <c r="F1626" s="177"/>
      <c r="G1626" s="180"/>
      <c r="H1626" s="163"/>
      <c r="I1626" s="165"/>
      <c r="J1626" s="168"/>
      <c r="K1626" s="62" t="s">
        <v>2786</v>
      </c>
      <c r="L1626" s="63">
        <v>3480</v>
      </c>
      <c r="M1626" s="63">
        <v>2171</v>
      </c>
      <c r="N1626" s="142" t="s">
        <v>2795</v>
      </c>
      <c r="O1626" s="127"/>
      <c r="P1626" s="100"/>
      <c r="Q1626" s="63">
        <f t="shared" si="703"/>
        <v>0</v>
      </c>
      <c r="R1626" s="64"/>
      <c r="S1626" s="67">
        <v>119</v>
      </c>
      <c r="T1626" s="39"/>
      <c r="U1626" s="106">
        <f>IF(EXACT(O1626,Y1626),M1626,M1626*(1-'Расчет ПРЕДЗАКАЗ'!$D$10))</f>
        <v>2127.58</v>
      </c>
      <c r="V1626" s="106">
        <f t="shared" si="704"/>
        <v>0</v>
      </c>
      <c r="W1626" s="106" t="e">
        <f>IF(EXACT(O1626,Y1626),M1626,M1626*(1-#REF!))</f>
        <v>#REF!</v>
      </c>
      <c r="X1626" s="106" t="e">
        <f t="shared" si="705"/>
        <v>#REF!</v>
      </c>
      <c r="Y1626" s="107" t="s">
        <v>72</v>
      </c>
      <c r="Z1626" s="103">
        <f t="shared" si="701"/>
        <v>0</v>
      </c>
      <c r="AA1626" s="103">
        <f t="shared" si="702"/>
        <v>0</v>
      </c>
      <c r="AB1626" s="128">
        <f t="shared" si="706"/>
        <v>0.63566117372789743</v>
      </c>
      <c r="AC1626" s="128" t="e">
        <f t="shared" si="707"/>
        <v>#REF!</v>
      </c>
    </row>
    <row r="1627" spans="1:29" ht="50.1" customHeight="1">
      <c r="A1627" s="171"/>
      <c r="B1627" s="171"/>
      <c r="C1627" s="174"/>
      <c r="D1627" s="174"/>
      <c r="E1627" s="131"/>
      <c r="F1627" s="177"/>
      <c r="G1627" s="180"/>
      <c r="H1627" s="163"/>
      <c r="I1627" s="165"/>
      <c r="J1627" s="168"/>
      <c r="K1627" s="62" t="s">
        <v>2788</v>
      </c>
      <c r="L1627" s="63">
        <v>3480</v>
      </c>
      <c r="M1627" s="63">
        <v>2171</v>
      </c>
      <c r="N1627" s="142" t="s">
        <v>2796</v>
      </c>
      <c r="O1627" s="127"/>
      <c r="P1627" s="100"/>
      <c r="Q1627" s="63">
        <f t="shared" si="703"/>
        <v>0</v>
      </c>
      <c r="R1627" s="64"/>
      <c r="S1627" s="67">
        <v>46</v>
      </c>
      <c r="T1627" s="39"/>
      <c r="U1627" s="106">
        <f>IF(EXACT(O1627,Y1627),M1627,M1627*(1-'Расчет ПРЕДЗАКАЗ'!$D$10))</f>
        <v>2127.58</v>
      </c>
      <c r="V1627" s="106">
        <f t="shared" si="704"/>
        <v>0</v>
      </c>
      <c r="W1627" s="106" t="e">
        <f>IF(EXACT(O1627,Y1627),M1627,M1627*(1-#REF!))</f>
        <v>#REF!</v>
      </c>
      <c r="X1627" s="106" t="e">
        <f t="shared" si="705"/>
        <v>#REF!</v>
      </c>
      <c r="Y1627" s="107" t="s">
        <v>72</v>
      </c>
      <c r="Z1627" s="103">
        <f t="shared" si="701"/>
        <v>0</v>
      </c>
      <c r="AA1627" s="103">
        <f t="shared" si="702"/>
        <v>0</v>
      </c>
      <c r="AB1627" s="128">
        <f t="shared" si="706"/>
        <v>0.63566117372789743</v>
      </c>
      <c r="AC1627" s="128" t="e">
        <f t="shared" si="707"/>
        <v>#REF!</v>
      </c>
    </row>
    <row r="1628" spans="1:29" ht="50.1" customHeight="1">
      <c r="A1628" s="171"/>
      <c r="B1628" s="171"/>
      <c r="C1628" s="174"/>
      <c r="D1628" s="174"/>
      <c r="E1628" s="131"/>
      <c r="F1628" s="177"/>
      <c r="G1628" s="180"/>
      <c r="H1628" s="163"/>
      <c r="I1628" s="165"/>
      <c r="J1628" s="168"/>
      <c r="K1628" s="62" t="s">
        <v>2790</v>
      </c>
      <c r="L1628" s="63">
        <v>3480</v>
      </c>
      <c r="M1628" s="63">
        <v>2171</v>
      </c>
      <c r="N1628" s="142" t="s">
        <v>2797</v>
      </c>
      <c r="O1628" s="127"/>
      <c r="P1628" s="100"/>
      <c r="Q1628" s="63">
        <f t="shared" si="703"/>
        <v>0</v>
      </c>
      <c r="R1628" s="64"/>
      <c r="S1628" s="67">
        <v>19</v>
      </c>
      <c r="T1628" s="39"/>
      <c r="U1628" s="106">
        <f>IF(EXACT(O1628,Y1628),M1628,M1628*(1-'Расчет ПРЕДЗАКАЗ'!$D$10))</f>
        <v>2127.58</v>
      </c>
      <c r="V1628" s="106">
        <f t="shared" si="704"/>
        <v>0</v>
      </c>
      <c r="W1628" s="106" t="e">
        <f>IF(EXACT(O1628,Y1628),M1628,M1628*(1-#REF!))</f>
        <v>#REF!</v>
      </c>
      <c r="X1628" s="106" t="e">
        <f t="shared" si="705"/>
        <v>#REF!</v>
      </c>
      <c r="Y1628" s="107" t="s">
        <v>72</v>
      </c>
      <c r="Z1628" s="103">
        <f t="shared" si="701"/>
        <v>0</v>
      </c>
      <c r="AA1628" s="103">
        <f t="shared" si="702"/>
        <v>0</v>
      </c>
      <c r="AB1628" s="128">
        <f t="shared" si="706"/>
        <v>0.63566117372789743</v>
      </c>
      <c r="AC1628" s="128" t="e">
        <f t="shared" si="707"/>
        <v>#REF!</v>
      </c>
    </row>
    <row r="1629" spans="1:29" ht="50.1" customHeight="1">
      <c r="A1629" s="171"/>
      <c r="B1629" s="171"/>
      <c r="C1629" s="174"/>
      <c r="D1629" s="174"/>
      <c r="E1629" s="131"/>
      <c r="F1629" s="177"/>
      <c r="G1629" s="180"/>
      <c r="H1629" s="163"/>
      <c r="I1629" s="165"/>
      <c r="J1629" s="168"/>
      <c r="K1629" s="62"/>
      <c r="L1629" s="63"/>
      <c r="M1629" s="63"/>
      <c r="N1629" s="142"/>
      <c r="O1629" s="127"/>
      <c r="P1629" s="100"/>
      <c r="Q1629" s="63">
        <f t="shared" si="703"/>
        <v>0</v>
      </c>
      <c r="R1629" s="64"/>
      <c r="S1629" s="67"/>
      <c r="T1629" s="39"/>
      <c r="U1629" s="106">
        <f>IF(EXACT(O1629,Y1629),M1629,M1629*(1-'Расчет ПРЕДЗАКАЗ'!$D$10))</f>
        <v>0</v>
      </c>
      <c r="V1629" s="106">
        <f t="shared" si="704"/>
        <v>0</v>
      </c>
      <c r="W1629" s="106" t="e">
        <f>IF(EXACT(O1629,Y1629),M1629,M1629*(1-#REF!))</f>
        <v>#REF!</v>
      </c>
      <c r="X1629" s="106" t="e">
        <f t="shared" si="705"/>
        <v>#REF!</v>
      </c>
      <c r="Y1629" s="107" t="s">
        <v>72</v>
      </c>
      <c r="Z1629" s="103">
        <f t="shared" si="701"/>
        <v>0</v>
      </c>
      <c r="AA1629" s="103">
        <f t="shared" si="702"/>
        <v>0</v>
      </c>
      <c r="AB1629" s="128" t="str">
        <f t="shared" si="706"/>
        <v/>
      </c>
      <c r="AC1629" s="128" t="e">
        <f t="shared" si="707"/>
        <v>#REF!</v>
      </c>
    </row>
    <row r="1630" spans="1:29" ht="50.1" customHeight="1">
      <c r="A1630" s="171"/>
      <c r="B1630" s="171"/>
      <c r="C1630" s="174"/>
      <c r="D1630" s="174"/>
      <c r="E1630" s="131"/>
      <c r="F1630" s="177"/>
      <c r="G1630" s="180"/>
      <c r="H1630" s="163"/>
      <c r="I1630" s="165"/>
      <c r="J1630" s="168"/>
      <c r="K1630" s="62"/>
      <c r="L1630" s="63"/>
      <c r="M1630" s="63"/>
      <c r="N1630" s="142"/>
      <c r="O1630" s="127"/>
      <c r="P1630" s="100"/>
      <c r="Q1630" s="63">
        <f t="shared" si="703"/>
        <v>0</v>
      </c>
      <c r="R1630" s="64"/>
      <c r="S1630" s="67"/>
      <c r="T1630" s="39"/>
      <c r="U1630" s="106">
        <f>IF(EXACT(O1630,Y1630),M1630,M1630*(1-'Расчет ПРЕДЗАКАЗ'!$D$10))</f>
        <v>0</v>
      </c>
      <c r="V1630" s="106">
        <f t="shared" si="704"/>
        <v>0</v>
      </c>
      <c r="W1630" s="106" t="e">
        <f>IF(EXACT(O1630,Y1630),M1630,M1630*(1-#REF!))</f>
        <v>#REF!</v>
      </c>
      <c r="X1630" s="106" t="e">
        <f t="shared" si="705"/>
        <v>#REF!</v>
      </c>
      <c r="Y1630" s="107" t="s">
        <v>72</v>
      </c>
      <c r="Z1630" s="103">
        <f t="shared" si="701"/>
        <v>0</v>
      </c>
      <c r="AA1630" s="103">
        <f t="shared" si="702"/>
        <v>0</v>
      </c>
      <c r="AB1630" s="128" t="str">
        <f t="shared" si="706"/>
        <v/>
      </c>
      <c r="AC1630" s="128" t="e">
        <f t="shared" si="707"/>
        <v>#REF!</v>
      </c>
    </row>
    <row r="1631" spans="1:29" ht="50.1" customHeight="1">
      <c r="A1631" s="171"/>
      <c r="B1631" s="171"/>
      <c r="C1631" s="174"/>
      <c r="D1631" s="174"/>
      <c r="E1631" s="131"/>
      <c r="F1631" s="177"/>
      <c r="G1631" s="180"/>
      <c r="H1631" s="163"/>
      <c r="I1631" s="165"/>
      <c r="J1631" s="168"/>
      <c r="K1631" s="62"/>
      <c r="L1631" s="63"/>
      <c r="M1631" s="63"/>
      <c r="N1631" s="142"/>
      <c r="O1631" s="127"/>
      <c r="P1631" s="100"/>
      <c r="Q1631" s="63">
        <f t="shared" si="703"/>
        <v>0</v>
      </c>
      <c r="R1631" s="64"/>
      <c r="S1631" s="67"/>
      <c r="T1631" s="39"/>
      <c r="U1631" s="106">
        <f>IF(EXACT(O1631,Y1631),M1631,M1631*(1-'Расчет ПРЕДЗАКАЗ'!$D$10))</f>
        <v>0</v>
      </c>
      <c r="V1631" s="106">
        <f t="shared" si="704"/>
        <v>0</v>
      </c>
      <c r="W1631" s="106" t="e">
        <f>IF(EXACT(O1631,Y1631),M1631,M1631*(1-#REF!))</f>
        <v>#REF!</v>
      </c>
      <c r="X1631" s="106" t="e">
        <f t="shared" si="705"/>
        <v>#REF!</v>
      </c>
      <c r="Y1631" s="107" t="s">
        <v>72</v>
      </c>
      <c r="Z1631" s="103">
        <f t="shared" si="701"/>
        <v>0</v>
      </c>
      <c r="AA1631" s="103">
        <f t="shared" si="702"/>
        <v>0</v>
      </c>
      <c r="AB1631" s="128" t="str">
        <f t="shared" si="706"/>
        <v/>
      </c>
      <c r="AC1631" s="128" t="e">
        <f t="shared" si="707"/>
        <v>#REF!</v>
      </c>
    </row>
    <row r="1632" spans="1:29" ht="50.1" customHeight="1">
      <c r="A1632" s="171"/>
      <c r="B1632" s="171"/>
      <c r="C1632" s="174"/>
      <c r="D1632" s="174"/>
      <c r="E1632" s="131"/>
      <c r="F1632" s="177"/>
      <c r="G1632" s="180"/>
      <c r="H1632" s="163"/>
      <c r="I1632" s="165"/>
      <c r="J1632" s="168"/>
      <c r="K1632" s="62"/>
      <c r="L1632" s="63"/>
      <c r="M1632" s="63"/>
      <c r="N1632" s="142"/>
      <c r="O1632" s="127"/>
      <c r="P1632" s="100"/>
      <c r="Q1632" s="63">
        <f t="shared" si="703"/>
        <v>0</v>
      </c>
      <c r="R1632" s="64"/>
      <c r="S1632" s="67"/>
      <c r="T1632" s="39"/>
      <c r="U1632" s="106">
        <f>IF(EXACT(O1632,Y1632),M1632,M1632*(1-'Расчет ПРЕДЗАКАЗ'!$D$10))</f>
        <v>0</v>
      </c>
      <c r="V1632" s="106">
        <f t="shared" si="704"/>
        <v>0</v>
      </c>
      <c r="W1632" s="106" t="e">
        <f>IF(EXACT(O1632,Y1632),M1632,M1632*(1-#REF!))</f>
        <v>#REF!</v>
      </c>
      <c r="X1632" s="106" t="e">
        <f t="shared" si="705"/>
        <v>#REF!</v>
      </c>
      <c r="Y1632" s="107" t="s">
        <v>72</v>
      </c>
      <c r="Z1632" s="103">
        <f t="shared" si="701"/>
        <v>0</v>
      </c>
      <c r="AA1632" s="103">
        <f t="shared" si="702"/>
        <v>0</v>
      </c>
      <c r="AB1632" s="128" t="str">
        <f t="shared" si="706"/>
        <v/>
      </c>
      <c r="AC1632" s="128" t="e">
        <f t="shared" si="707"/>
        <v>#REF!</v>
      </c>
    </row>
    <row r="1633" spans="1:29" ht="50.1" customHeight="1">
      <c r="A1633" s="171"/>
      <c r="B1633" s="171"/>
      <c r="C1633" s="174"/>
      <c r="D1633" s="174"/>
      <c r="E1633" s="131"/>
      <c r="F1633" s="177"/>
      <c r="G1633" s="180"/>
      <c r="H1633" s="163"/>
      <c r="I1633" s="165"/>
      <c r="J1633" s="168"/>
      <c r="K1633" s="62"/>
      <c r="L1633" s="63"/>
      <c r="M1633" s="63"/>
      <c r="N1633" s="143"/>
      <c r="O1633" s="127"/>
      <c r="P1633" s="100"/>
      <c r="Q1633" s="63">
        <f t="shared" si="703"/>
        <v>0</v>
      </c>
      <c r="R1633" s="65"/>
      <c r="S1633" s="67"/>
      <c r="T1633" s="40"/>
      <c r="U1633" s="106">
        <f>IF(EXACT(O1633,Y1633),M1633,M1633*(1-'Расчет ПРЕДЗАКАЗ'!$D$10))</f>
        <v>0</v>
      </c>
      <c r="V1633" s="106">
        <f t="shared" si="704"/>
        <v>0</v>
      </c>
      <c r="W1633" s="106" t="e">
        <f>IF(EXACT(O1633,Y1633),M1633,M1633*(1-#REF!))</f>
        <v>#REF!</v>
      </c>
      <c r="X1633" s="106" t="e">
        <f t="shared" si="705"/>
        <v>#REF!</v>
      </c>
      <c r="Y1633" s="107" t="s">
        <v>72</v>
      </c>
      <c r="Z1633" s="103">
        <f t="shared" si="701"/>
        <v>0</v>
      </c>
      <c r="AA1633" s="103">
        <f t="shared" si="702"/>
        <v>0</v>
      </c>
      <c r="AB1633" s="128" t="str">
        <f t="shared" si="706"/>
        <v/>
      </c>
      <c r="AC1633" s="128" t="e">
        <f t="shared" si="707"/>
        <v>#REF!</v>
      </c>
    </row>
    <row r="1634" spans="1:29" ht="50.1" customHeight="1">
      <c r="A1634" s="171"/>
      <c r="B1634" s="171"/>
      <c r="C1634" s="174"/>
      <c r="D1634" s="174"/>
      <c r="E1634" s="131"/>
      <c r="F1634" s="177"/>
      <c r="G1634" s="180"/>
      <c r="H1634" s="163"/>
      <c r="I1634" s="165"/>
      <c r="J1634" s="168"/>
      <c r="K1634" s="62"/>
      <c r="L1634" s="63"/>
      <c r="M1634" s="63"/>
      <c r="N1634" s="143"/>
      <c r="O1634" s="127"/>
      <c r="P1634" s="100"/>
      <c r="Q1634" s="63">
        <f t="shared" si="703"/>
        <v>0</v>
      </c>
      <c r="R1634" s="65"/>
      <c r="S1634" s="67"/>
      <c r="T1634" s="40"/>
      <c r="U1634" s="106">
        <f>IF(EXACT(O1634,Y1634),M1634,M1634*(1-'Расчет ПРЕДЗАКАЗ'!$D$10))</f>
        <v>0</v>
      </c>
      <c r="V1634" s="106">
        <f t="shared" si="704"/>
        <v>0</v>
      </c>
      <c r="W1634" s="106" t="e">
        <f>IF(EXACT(O1634,Y1634),M1634,M1634*(1-#REF!))</f>
        <v>#REF!</v>
      </c>
      <c r="X1634" s="106" t="e">
        <f t="shared" si="705"/>
        <v>#REF!</v>
      </c>
      <c r="Y1634" s="107" t="s">
        <v>72</v>
      </c>
      <c r="Z1634" s="103">
        <f t="shared" si="701"/>
        <v>0</v>
      </c>
      <c r="AA1634" s="103">
        <f t="shared" si="702"/>
        <v>0</v>
      </c>
      <c r="AB1634" s="128" t="str">
        <f t="shared" si="706"/>
        <v/>
      </c>
      <c r="AC1634" s="128" t="e">
        <f t="shared" si="707"/>
        <v>#REF!</v>
      </c>
    </row>
    <row r="1635" spans="1:29" ht="50.1" customHeight="1">
      <c r="A1635" s="171"/>
      <c r="B1635" s="171"/>
      <c r="C1635" s="174"/>
      <c r="D1635" s="174"/>
      <c r="E1635" s="131"/>
      <c r="F1635" s="177"/>
      <c r="G1635" s="180"/>
      <c r="H1635" s="163"/>
      <c r="I1635" s="165"/>
      <c r="J1635" s="168"/>
      <c r="K1635" s="62"/>
      <c r="L1635" s="63"/>
      <c r="M1635" s="63"/>
      <c r="N1635" s="65"/>
      <c r="O1635" s="127"/>
      <c r="P1635" s="100"/>
      <c r="Q1635" s="63">
        <f t="shared" si="703"/>
        <v>0</v>
      </c>
      <c r="R1635" s="65"/>
      <c r="S1635" s="67"/>
      <c r="T1635" s="40"/>
      <c r="U1635" s="106">
        <f>IF(EXACT(O1635,Y1635),M1635,M1635*(1-'Расчет ПРЕДЗАКАЗ'!$D$10))</f>
        <v>0</v>
      </c>
      <c r="V1635" s="106">
        <f t="shared" si="704"/>
        <v>0</v>
      </c>
      <c r="W1635" s="106" t="e">
        <f>IF(EXACT(O1635,Y1635),M1635,M1635*(1-#REF!))</f>
        <v>#REF!</v>
      </c>
      <c r="X1635" s="106" t="e">
        <f t="shared" si="705"/>
        <v>#REF!</v>
      </c>
      <c r="Y1635" s="107" t="s">
        <v>72</v>
      </c>
      <c r="Z1635" s="103">
        <f t="shared" si="701"/>
        <v>0</v>
      </c>
      <c r="AA1635" s="103">
        <f t="shared" si="702"/>
        <v>0</v>
      </c>
      <c r="AB1635" s="128" t="str">
        <f t="shared" si="706"/>
        <v/>
      </c>
      <c r="AC1635" s="128" t="e">
        <f t="shared" si="707"/>
        <v>#REF!</v>
      </c>
    </row>
    <row r="1636" spans="1:29" ht="50.1" customHeight="1">
      <c r="A1636" s="171"/>
      <c r="B1636" s="171"/>
      <c r="C1636" s="174"/>
      <c r="D1636" s="174"/>
      <c r="E1636" s="131"/>
      <c r="F1636" s="177"/>
      <c r="G1636" s="180"/>
      <c r="H1636" s="163"/>
      <c r="I1636" s="165"/>
      <c r="J1636" s="168"/>
      <c r="K1636" s="62"/>
      <c r="L1636" s="63"/>
      <c r="M1636" s="63"/>
      <c r="N1636" s="65"/>
      <c r="O1636" s="127"/>
      <c r="P1636" s="100"/>
      <c r="Q1636" s="63">
        <f t="shared" si="703"/>
        <v>0</v>
      </c>
      <c r="R1636" s="65"/>
      <c r="S1636" s="67"/>
      <c r="T1636" s="40"/>
      <c r="U1636" s="106">
        <f>IF(EXACT(O1636,Y1636),M1636,M1636*(1-'Расчет ПРЕДЗАКАЗ'!$D$10))</f>
        <v>0</v>
      </c>
      <c r="V1636" s="106">
        <f t="shared" si="704"/>
        <v>0</v>
      </c>
      <c r="W1636" s="106" t="e">
        <f>IF(EXACT(O1636,Y1636),M1636,M1636*(1-#REF!))</f>
        <v>#REF!</v>
      </c>
      <c r="X1636" s="106" t="e">
        <f t="shared" si="705"/>
        <v>#REF!</v>
      </c>
      <c r="Y1636" s="107" t="s">
        <v>72</v>
      </c>
      <c r="Z1636" s="103">
        <f t="shared" si="701"/>
        <v>0</v>
      </c>
      <c r="AA1636" s="103">
        <f t="shared" si="702"/>
        <v>0</v>
      </c>
      <c r="AB1636" s="128" t="str">
        <f t="shared" si="706"/>
        <v/>
      </c>
      <c r="AC1636" s="128" t="e">
        <f t="shared" si="707"/>
        <v>#REF!</v>
      </c>
    </row>
    <row r="1637" spans="1:29" ht="50.1" customHeight="1">
      <c r="A1637" s="171"/>
      <c r="B1637" s="171"/>
      <c r="C1637" s="174"/>
      <c r="D1637" s="174"/>
      <c r="E1637" s="131"/>
      <c r="F1637" s="177"/>
      <c r="G1637" s="180"/>
      <c r="H1637" s="163"/>
      <c r="I1637" s="165"/>
      <c r="J1637" s="168"/>
      <c r="K1637" s="62"/>
      <c r="L1637" s="63"/>
      <c r="M1637" s="63"/>
      <c r="N1637" s="65"/>
      <c r="O1637" s="127"/>
      <c r="P1637" s="100"/>
      <c r="Q1637" s="63">
        <f t="shared" si="703"/>
        <v>0</v>
      </c>
      <c r="R1637" s="65"/>
      <c r="S1637" s="67"/>
      <c r="T1637" s="40"/>
      <c r="U1637" s="106">
        <f>IF(EXACT(O1637,Y1637),M1637,M1637*(1-'Расчет ПРЕДЗАКАЗ'!$D$10))</f>
        <v>0</v>
      </c>
      <c r="V1637" s="106">
        <f t="shared" si="704"/>
        <v>0</v>
      </c>
      <c r="W1637" s="106" t="e">
        <f>IF(EXACT(O1637,Y1637),M1637,M1637*(1-#REF!))</f>
        <v>#REF!</v>
      </c>
      <c r="X1637" s="106" t="e">
        <f t="shared" si="705"/>
        <v>#REF!</v>
      </c>
      <c r="Y1637" s="107" t="s">
        <v>72</v>
      </c>
      <c r="Z1637" s="103">
        <f t="shared" si="701"/>
        <v>0</v>
      </c>
      <c r="AA1637" s="103">
        <f t="shared" si="702"/>
        <v>0</v>
      </c>
      <c r="AB1637" s="128" t="str">
        <f t="shared" si="706"/>
        <v/>
      </c>
      <c r="AC1637" s="128" t="e">
        <f t="shared" si="707"/>
        <v>#REF!</v>
      </c>
    </row>
    <row r="1638" spans="1:29" ht="50.1" customHeight="1">
      <c r="A1638" s="172"/>
      <c r="B1638" s="172"/>
      <c r="C1638" s="175"/>
      <c r="D1638" s="175"/>
      <c r="E1638" s="132"/>
      <c r="F1638" s="178"/>
      <c r="G1638" s="181"/>
      <c r="H1638" s="164"/>
      <c r="I1638" s="166"/>
      <c r="J1638" s="169"/>
      <c r="K1638" s="62"/>
      <c r="L1638" s="63"/>
      <c r="M1638" s="63"/>
      <c r="N1638" s="65"/>
      <c r="O1638" s="127"/>
      <c r="P1638" s="100"/>
      <c r="Q1638" s="63">
        <f t="shared" si="703"/>
        <v>0</v>
      </c>
      <c r="R1638" s="65"/>
      <c r="S1638" s="67"/>
      <c r="T1638" s="40"/>
      <c r="U1638" s="106">
        <f>IF(EXACT(O1638,Y1638),M1638,M1638*(1-'Расчет ПРЕДЗАКАЗ'!$D$10))</f>
        <v>0</v>
      </c>
      <c r="V1638" s="106">
        <f t="shared" si="704"/>
        <v>0</v>
      </c>
      <c r="W1638" s="106" t="e">
        <f>IF(EXACT(O1638,Y1638),M1638,M1638*(1-#REF!))</f>
        <v>#REF!</v>
      </c>
      <c r="X1638" s="106" t="e">
        <f t="shared" si="705"/>
        <v>#REF!</v>
      </c>
      <c r="Y1638" s="107" t="s">
        <v>72</v>
      </c>
      <c r="Z1638" s="103">
        <f t="shared" si="701"/>
        <v>0</v>
      </c>
      <c r="AA1638" s="103">
        <f t="shared" si="702"/>
        <v>0</v>
      </c>
      <c r="AB1638" s="128" t="str">
        <f t="shared" si="706"/>
        <v/>
      </c>
      <c r="AC1638" s="128" t="e">
        <f t="shared" si="707"/>
        <v>#REF!</v>
      </c>
    </row>
    <row r="1639" spans="1:29" ht="11.25" customHeight="1" thickBot="1"/>
    <row r="1640" spans="1:29" ht="50.1" customHeight="1">
      <c r="A1640" s="170">
        <v>333</v>
      </c>
      <c r="B1640" s="170" t="s">
        <v>2798</v>
      </c>
      <c r="C1640" s="173" t="s">
        <v>2799</v>
      </c>
      <c r="D1640" s="173" t="s">
        <v>77</v>
      </c>
      <c r="E1640" s="130"/>
      <c r="F1640" s="176" t="s">
        <v>1641</v>
      </c>
      <c r="G1640" s="179" t="s">
        <v>792</v>
      </c>
      <c r="H1640" s="162" t="s">
        <v>2780</v>
      </c>
      <c r="I1640" s="162" t="s">
        <v>2781</v>
      </c>
      <c r="J1640" s="167" t="s">
        <v>19</v>
      </c>
      <c r="K1640" s="62" t="s">
        <v>2782</v>
      </c>
      <c r="L1640" s="63">
        <v>3480</v>
      </c>
      <c r="M1640" s="63">
        <v>2171</v>
      </c>
      <c r="N1640" s="142" t="s">
        <v>2800</v>
      </c>
      <c r="O1640" s="127"/>
      <c r="P1640" s="100"/>
      <c r="Q1640" s="63">
        <f>P1640*M1640</f>
        <v>0</v>
      </c>
      <c r="R1640" s="64"/>
      <c r="S1640" s="67">
        <v>183</v>
      </c>
      <c r="T1640" s="39"/>
      <c r="U1640" s="106">
        <f>IF(EXACT(O1640,Y1640),M1640,M1640*(1-'Расчет ПРЕДЗАКАЗ'!$D$10))</f>
        <v>2127.58</v>
      </c>
      <c r="V1640" s="106">
        <f>P1640*U1640</f>
        <v>0</v>
      </c>
      <c r="W1640" s="106" t="e">
        <f>IF(EXACT(O1640,Y1640),M1640,M1640*(1-#REF!))</f>
        <v>#REF!</v>
      </c>
      <c r="X1640" s="123" t="e">
        <f>P1640*W1640</f>
        <v>#REF!</v>
      </c>
      <c r="Y1640" s="124" t="s">
        <v>72</v>
      </c>
      <c r="Z1640" s="103">
        <f t="shared" ref="Z1640:Z1654" si="708">IF(EXACT(O1640,Y1640),Q1640,0)</f>
        <v>0</v>
      </c>
      <c r="AA1640" s="103">
        <f t="shared" ref="AA1640:AA1654" si="709">IF(Z1640=0,Q1640,0)</f>
        <v>0</v>
      </c>
      <c r="AB1640" s="128">
        <f>IF(U1640=0,"",L1640/U1640-1)</f>
        <v>0.63566117372789743</v>
      </c>
      <c r="AC1640" s="128" t="e">
        <f>IF(W1640=0,"",L1640/W1640-1)</f>
        <v>#REF!</v>
      </c>
    </row>
    <row r="1641" spans="1:29" ht="50.1" customHeight="1">
      <c r="A1641" s="171"/>
      <c r="B1641" s="171"/>
      <c r="C1641" s="174"/>
      <c r="D1641" s="174"/>
      <c r="E1641" s="131"/>
      <c r="F1641" s="177"/>
      <c r="G1641" s="180"/>
      <c r="H1641" s="163"/>
      <c r="I1641" s="165"/>
      <c r="J1641" s="168"/>
      <c r="K1641" s="62" t="s">
        <v>2784</v>
      </c>
      <c r="L1641" s="63">
        <v>3480</v>
      </c>
      <c r="M1641" s="63">
        <v>2171</v>
      </c>
      <c r="N1641" s="142" t="s">
        <v>2801</v>
      </c>
      <c r="O1641" s="127"/>
      <c r="P1641" s="100"/>
      <c r="Q1641" s="63">
        <f t="shared" ref="Q1641:Q1654" si="710">P1641*M1641</f>
        <v>0</v>
      </c>
      <c r="R1641" s="64"/>
      <c r="S1641" s="67">
        <v>204</v>
      </c>
      <c r="T1641" s="39"/>
      <c r="U1641" s="106">
        <f>IF(EXACT(O1641,Y1641),M1641,M1641*(1-'Расчет ПРЕДЗАКАЗ'!$D$10))</f>
        <v>2127.58</v>
      </c>
      <c r="V1641" s="106">
        <f t="shared" ref="V1641:V1654" si="711">P1641*U1641</f>
        <v>0</v>
      </c>
      <c r="W1641" s="106" t="e">
        <f>IF(EXACT(O1641,Y1641),M1641,M1641*(1-#REF!))</f>
        <v>#REF!</v>
      </c>
      <c r="X1641" s="106" t="e">
        <f t="shared" ref="X1641:X1654" si="712">P1641*W1641</f>
        <v>#REF!</v>
      </c>
      <c r="Y1641" s="107" t="s">
        <v>72</v>
      </c>
      <c r="Z1641" s="103">
        <f t="shared" si="708"/>
        <v>0</v>
      </c>
      <c r="AA1641" s="103">
        <f t="shared" si="709"/>
        <v>0</v>
      </c>
      <c r="AB1641" s="128">
        <f t="shared" ref="AB1641:AB1654" si="713">IF(U1641=0,"",L1641/U1641-1)</f>
        <v>0.63566117372789743</v>
      </c>
      <c r="AC1641" s="128" t="e">
        <f t="shared" ref="AC1641:AC1654" si="714">IF(W1641=0,"",L1641/W1641-1)</f>
        <v>#REF!</v>
      </c>
    </row>
    <row r="1642" spans="1:29" ht="50.1" customHeight="1">
      <c r="A1642" s="171"/>
      <c r="B1642" s="171"/>
      <c r="C1642" s="174"/>
      <c r="D1642" s="174"/>
      <c r="E1642" s="131"/>
      <c r="F1642" s="177"/>
      <c r="G1642" s="180"/>
      <c r="H1642" s="163"/>
      <c r="I1642" s="165"/>
      <c r="J1642" s="168"/>
      <c r="K1642" s="62" t="s">
        <v>2786</v>
      </c>
      <c r="L1642" s="63">
        <v>3480</v>
      </c>
      <c r="M1642" s="63">
        <v>2171</v>
      </c>
      <c r="N1642" s="142" t="s">
        <v>2802</v>
      </c>
      <c r="O1642" s="127"/>
      <c r="P1642" s="100"/>
      <c r="Q1642" s="63">
        <f t="shared" si="710"/>
        <v>0</v>
      </c>
      <c r="R1642" s="64"/>
      <c r="S1642" s="67">
        <v>147</v>
      </c>
      <c r="T1642" s="39"/>
      <c r="U1642" s="106">
        <f>IF(EXACT(O1642,Y1642),M1642,M1642*(1-'Расчет ПРЕДЗАКАЗ'!$D$10))</f>
        <v>2127.58</v>
      </c>
      <c r="V1642" s="106">
        <f t="shared" si="711"/>
        <v>0</v>
      </c>
      <c r="W1642" s="106" t="e">
        <f>IF(EXACT(O1642,Y1642),M1642,M1642*(1-#REF!))</f>
        <v>#REF!</v>
      </c>
      <c r="X1642" s="106" t="e">
        <f t="shared" si="712"/>
        <v>#REF!</v>
      </c>
      <c r="Y1642" s="107" t="s">
        <v>72</v>
      </c>
      <c r="Z1642" s="103">
        <f t="shared" si="708"/>
        <v>0</v>
      </c>
      <c r="AA1642" s="103">
        <f t="shared" si="709"/>
        <v>0</v>
      </c>
      <c r="AB1642" s="128">
        <f t="shared" si="713"/>
        <v>0.63566117372789743</v>
      </c>
      <c r="AC1642" s="128" t="e">
        <f t="shared" si="714"/>
        <v>#REF!</v>
      </c>
    </row>
    <row r="1643" spans="1:29" ht="50.1" customHeight="1">
      <c r="A1643" s="171"/>
      <c r="B1643" s="171"/>
      <c r="C1643" s="174"/>
      <c r="D1643" s="174"/>
      <c r="E1643" s="131"/>
      <c r="F1643" s="177"/>
      <c r="G1643" s="180"/>
      <c r="H1643" s="163"/>
      <c r="I1643" s="165"/>
      <c r="J1643" s="168"/>
      <c r="K1643" s="62" t="s">
        <v>2788</v>
      </c>
      <c r="L1643" s="63">
        <v>3480</v>
      </c>
      <c r="M1643" s="63">
        <v>2171</v>
      </c>
      <c r="N1643" s="142" t="s">
        <v>2803</v>
      </c>
      <c r="O1643" s="127"/>
      <c r="P1643" s="100"/>
      <c r="Q1643" s="63">
        <f t="shared" si="710"/>
        <v>0</v>
      </c>
      <c r="R1643" s="64"/>
      <c r="S1643" s="67">
        <v>53</v>
      </c>
      <c r="T1643" s="39"/>
      <c r="U1643" s="106">
        <f>IF(EXACT(O1643,Y1643),M1643,M1643*(1-'Расчет ПРЕДЗАКАЗ'!$D$10))</f>
        <v>2127.58</v>
      </c>
      <c r="V1643" s="106">
        <f t="shared" si="711"/>
        <v>0</v>
      </c>
      <c r="W1643" s="106" t="e">
        <f>IF(EXACT(O1643,Y1643),M1643,M1643*(1-#REF!))</f>
        <v>#REF!</v>
      </c>
      <c r="X1643" s="106" t="e">
        <f t="shared" si="712"/>
        <v>#REF!</v>
      </c>
      <c r="Y1643" s="107" t="s">
        <v>72</v>
      </c>
      <c r="Z1643" s="103">
        <f t="shared" si="708"/>
        <v>0</v>
      </c>
      <c r="AA1643" s="103">
        <f t="shared" si="709"/>
        <v>0</v>
      </c>
      <c r="AB1643" s="128">
        <f t="shared" si="713"/>
        <v>0.63566117372789743</v>
      </c>
      <c r="AC1643" s="128" t="e">
        <f t="shared" si="714"/>
        <v>#REF!</v>
      </c>
    </row>
    <row r="1644" spans="1:29" ht="50.1" customHeight="1">
      <c r="A1644" s="171"/>
      <c r="B1644" s="171"/>
      <c r="C1644" s="174"/>
      <c r="D1644" s="174"/>
      <c r="E1644" s="131"/>
      <c r="F1644" s="177"/>
      <c r="G1644" s="180"/>
      <c r="H1644" s="163"/>
      <c r="I1644" s="165"/>
      <c r="J1644" s="168"/>
      <c r="K1644" s="62" t="s">
        <v>2790</v>
      </c>
      <c r="L1644" s="63">
        <v>3480</v>
      </c>
      <c r="M1644" s="63">
        <v>2171</v>
      </c>
      <c r="N1644" s="142" t="s">
        <v>2804</v>
      </c>
      <c r="O1644" s="127"/>
      <c r="P1644" s="100"/>
      <c r="Q1644" s="63">
        <f t="shared" si="710"/>
        <v>0</v>
      </c>
      <c r="R1644" s="64"/>
      <c r="S1644" s="67">
        <v>12</v>
      </c>
      <c r="T1644" s="39"/>
      <c r="U1644" s="106">
        <f>IF(EXACT(O1644,Y1644),M1644,M1644*(1-'Расчет ПРЕДЗАКАЗ'!$D$10))</f>
        <v>2127.58</v>
      </c>
      <c r="V1644" s="106">
        <f t="shared" si="711"/>
        <v>0</v>
      </c>
      <c r="W1644" s="106" t="e">
        <f>IF(EXACT(O1644,Y1644),M1644,M1644*(1-#REF!))</f>
        <v>#REF!</v>
      </c>
      <c r="X1644" s="106" t="e">
        <f t="shared" si="712"/>
        <v>#REF!</v>
      </c>
      <c r="Y1644" s="107" t="s">
        <v>72</v>
      </c>
      <c r="Z1644" s="103">
        <f t="shared" si="708"/>
        <v>0</v>
      </c>
      <c r="AA1644" s="103">
        <f t="shared" si="709"/>
        <v>0</v>
      </c>
      <c r="AB1644" s="128">
        <f t="shared" si="713"/>
        <v>0.63566117372789743</v>
      </c>
      <c r="AC1644" s="128" t="e">
        <f t="shared" si="714"/>
        <v>#REF!</v>
      </c>
    </row>
    <row r="1645" spans="1:29" ht="50.1" customHeight="1">
      <c r="A1645" s="171"/>
      <c r="B1645" s="171"/>
      <c r="C1645" s="174"/>
      <c r="D1645" s="174"/>
      <c r="E1645" s="131"/>
      <c r="F1645" s="177"/>
      <c r="G1645" s="180"/>
      <c r="H1645" s="163"/>
      <c r="I1645" s="165"/>
      <c r="J1645" s="168"/>
      <c r="K1645" s="62"/>
      <c r="L1645" s="63"/>
      <c r="M1645" s="63"/>
      <c r="N1645" s="142"/>
      <c r="O1645" s="127"/>
      <c r="P1645" s="100"/>
      <c r="Q1645" s="63">
        <f t="shared" si="710"/>
        <v>0</v>
      </c>
      <c r="R1645" s="64"/>
      <c r="S1645" s="67"/>
      <c r="T1645" s="39"/>
      <c r="U1645" s="106">
        <f>IF(EXACT(O1645,Y1645),M1645,M1645*(1-'Расчет ПРЕДЗАКАЗ'!$D$10))</f>
        <v>0</v>
      </c>
      <c r="V1645" s="106">
        <f t="shared" si="711"/>
        <v>0</v>
      </c>
      <c r="W1645" s="106" t="e">
        <f>IF(EXACT(O1645,Y1645),M1645,M1645*(1-#REF!))</f>
        <v>#REF!</v>
      </c>
      <c r="X1645" s="106" t="e">
        <f t="shared" si="712"/>
        <v>#REF!</v>
      </c>
      <c r="Y1645" s="107" t="s">
        <v>72</v>
      </c>
      <c r="Z1645" s="103">
        <f t="shared" si="708"/>
        <v>0</v>
      </c>
      <c r="AA1645" s="103">
        <f t="shared" si="709"/>
        <v>0</v>
      </c>
      <c r="AB1645" s="128" t="str">
        <f t="shared" si="713"/>
        <v/>
      </c>
      <c r="AC1645" s="128" t="e">
        <f t="shared" si="714"/>
        <v>#REF!</v>
      </c>
    </row>
    <row r="1646" spans="1:29" ht="50.1" customHeight="1">
      <c r="A1646" s="171"/>
      <c r="B1646" s="171"/>
      <c r="C1646" s="174"/>
      <c r="D1646" s="174"/>
      <c r="E1646" s="131"/>
      <c r="F1646" s="177"/>
      <c r="G1646" s="180"/>
      <c r="H1646" s="163"/>
      <c r="I1646" s="165"/>
      <c r="J1646" s="168"/>
      <c r="K1646" s="62"/>
      <c r="L1646" s="63"/>
      <c r="M1646" s="63"/>
      <c r="N1646" s="142"/>
      <c r="O1646" s="127"/>
      <c r="P1646" s="100"/>
      <c r="Q1646" s="63">
        <f t="shared" si="710"/>
        <v>0</v>
      </c>
      <c r="R1646" s="64"/>
      <c r="S1646" s="67"/>
      <c r="T1646" s="39"/>
      <c r="U1646" s="106">
        <f>IF(EXACT(O1646,Y1646),M1646,M1646*(1-'Расчет ПРЕДЗАКАЗ'!$D$10))</f>
        <v>0</v>
      </c>
      <c r="V1646" s="106">
        <f t="shared" si="711"/>
        <v>0</v>
      </c>
      <c r="W1646" s="106" t="e">
        <f>IF(EXACT(O1646,Y1646),M1646,M1646*(1-#REF!))</f>
        <v>#REF!</v>
      </c>
      <c r="X1646" s="106" t="e">
        <f t="shared" si="712"/>
        <v>#REF!</v>
      </c>
      <c r="Y1646" s="107" t="s">
        <v>72</v>
      </c>
      <c r="Z1646" s="103">
        <f t="shared" si="708"/>
        <v>0</v>
      </c>
      <c r="AA1646" s="103">
        <f t="shared" si="709"/>
        <v>0</v>
      </c>
      <c r="AB1646" s="128" t="str">
        <f t="shared" si="713"/>
        <v/>
      </c>
      <c r="AC1646" s="128" t="e">
        <f t="shared" si="714"/>
        <v>#REF!</v>
      </c>
    </row>
    <row r="1647" spans="1:29" ht="50.1" customHeight="1">
      <c r="A1647" s="171"/>
      <c r="B1647" s="171"/>
      <c r="C1647" s="174"/>
      <c r="D1647" s="174"/>
      <c r="E1647" s="131"/>
      <c r="F1647" s="177"/>
      <c r="G1647" s="180"/>
      <c r="H1647" s="163"/>
      <c r="I1647" s="165"/>
      <c r="J1647" s="168"/>
      <c r="K1647" s="62"/>
      <c r="L1647" s="63"/>
      <c r="M1647" s="63"/>
      <c r="N1647" s="142"/>
      <c r="O1647" s="127"/>
      <c r="P1647" s="100"/>
      <c r="Q1647" s="63">
        <f t="shared" si="710"/>
        <v>0</v>
      </c>
      <c r="R1647" s="64"/>
      <c r="S1647" s="67"/>
      <c r="T1647" s="39"/>
      <c r="U1647" s="106">
        <f>IF(EXACT(O1647,Y1647),M1647,M1647*(1-'Расчет ПРЕДЗАКАЗ'!$D$10))</f>
        <v>0</v>
      </c>
      <c r="V1647" s="106">
        <f t="shared" si="711"/>
        <v>0</v>
      </c>
      <c r="W1647" s="106" t="e">
        <f>IF(EXACT(O1647,Y1647),M1647,M1647*(1-#REF!))</f>
        <v>#REF!</v>
      </c>
      <c r="X1647" s="106" t="e">
        <f t="shared" si="712"/>
        <v>#REF!</v>
      </c>
      <c r="Y1647" s="107" t="s">
        <v>72</v>
      </c>
      <c r="Z1647" s="103">
        <f t="shared" si="708"/>
        <v>0</v>
      </c>
      <c r="AA1647" s="103">
        <f t="shared" si="709"/>
        <v>0</v>
      </c>
      <c r="AB1647" s="128" t="str">
        <f t="shared" si="713"/>
        <v/>
      </c>
      <c r="AC1647" s="128" t="e">
        <f t="shared" si="714"/>
        <v>#REF!</v>
      </c>
    </row>
    <row r="1648" spans="1:29" ht="50.1" customHeight="1">
      <c r="A1648" s="171"/>
      <c r="B1648" s="171"/>
      <c r="C1648" s="174"/>
      <c r="D1648" s="174"/>
      <c r="E1648" s="131"/>
      <c r="F1648" s="177"/>
      <c r="G1648" s="180"/>
      <c r="H1648" s="163"/>
      <c r="I1648" s="165"/>
      <c r="J1648" s="168"/>
      <c r="K1648" s="62"/>
      <c r="L1648" s="63"/>
      <c r="M1648" s="63"/>
      <c r="N1648" s="142"/>
      <c r="O1648" s="127"/>
      <c r="P1648" s="100"/>
      <c r="Q1648" s="63">
        <f t="shared" si="710"/>
        <v>0</v>
      </c>
      <c r="R1648" s="64"/>
      <c r="S1648" s="67"/>
      <c r="T1648" s="39"/>
      <c r="U1648" s="106">
        <f>IF(EXACT(O1648,Y1648),M1648,M1648*(1-'Расчет ПРЕДЗАКАЗ'!$D$10))</f>
        <v>0</v>
      </c>
      <c r="V1648" s="106">
        <f t="shared" si="711"/>
        <v>0</v>
      </c>
      <c r="W1648" s="106" t="e">
        <f>IF(EXACT(O1648,Y1648),M1648,M1648*(1-#REF!))</f>
        <v>#REF!</v>
      </c>
      <c r="X1648" s="106" t="e">
        <f t="shared" si="712"/>
        <v>#REF!</v>
      </c>
      <c r="Y1648" s="107" t="s">
        <v>72</v>
      </c>
      <c r="Z1648" s="103">
        <f t="shared" si="708"/>
        <v>0</v>
      </c>
      <c r="AA1648" s="103">
        <f t="shared" si="709"/>
        <v>0</v>
      </c>
      <c r="AB1648" s="128" t="str">
        <f t="shared" si="713"/>
        <v/>
      </c>
      <c r="AC1648" s="128" t="e">
        <f t="shared" si="714"/>
        <v>#REF!</v>
      </c>
    </row>
    <row r="1649" spans="1:29" ht="50.1" customHeight="1">
      <c r="A1649" s="171"/>
      <c r="B1649" s="171"/>
      <c r="C1649" s="174"/>
      <c r="D1649" s="174"/>
      <c r="E1649" s="131"/>
      <c r="F1649" s="177"/>
      <c r="G1649" s="180"/>
      <c r="H1649" s="163"/>
      <c r="I1649" s="165"/>
      <c r="J1649" s="168"/>
      <c r="K1649" s="62"/>
      <c r="L1649" s="63"/>
      <c r="M1649" s="63"/>
      <c r="N1649" s="143"/>
      <c r="O1649" s="127"/>
      <c r="P1649" s="100"/>
      <c r="Q1649" s="63">
        <f t="shared" si="710"/>
        <v>0</v>
      </c>
      <c r="R1649" s="65"/>
      <c r="S1649" s="67"/>
      <c r="T1649" s="40"/>
      <c r="U1649" s="106">
        <f>IF(EXACT(O1649,Y1649),M1649,M1649*(1-'Расчет ПРЕДЗАКАЗ'!$D$10))</f>
        <v>0</v>
      </c>
      <c r="V1649" s="106">
        <f t="shared" si="711"/>
        <v>0</v>
      </c>
      <c r="W1649" s="106" t="e">
        <f>IF(EXACT(O1649,Y1649),M1649,M1649*(1-#REF!))</f>
        <v>#REF!</v>
      </c>
      <c r="X1649" s="106" t="e">
        <f t="shared" si="712"/>
        <v>#REF!</v>
      </c>
      <c r="Y1649" s="107" t="s">
        <v>72</v>
      </c>
      <c r="Z1649" s="103">
        <f t="shared" si="708"/>
        <v>0</v>
      </c>
      <c r="AA1649" s="103">
        <f t="shared" si="709"/>
        <v>0</v>
      </c>
      <c r="AB1649" s="128" t="str">
        <f t="shared" si="713"/>
        <v/>
      </c>
      <c r="AC1649" s="128" t="e">
        <f t="shared" si="714"/>
        <v>#REF!</v>
      </c>
    </row>
    <row r="1650" spans="1:29" ht="50.1" customHeight="1">
      <c r="A1650" s="171"/>
      <c r="B1650" s="171"/>
      <c r="C1650" s="174"/>
      <c r="D1650" s="174"/>
      <c r="E1650" s="131"/>
      <c r="F1650" s="177"/>
      <c r="G1650" s="180"/>
      <c r="H1650" s="163"/>
      <c r="I1650" s="165"/>
      <c r="J1650" s="168"/>
      <c r="K1650" s="62"/>
      <c r="L1650" s="63"/>
      <c r="M1650" s="63"/>
      <c r="N1650" s="143"/>
      <c r="O1650" s="127"/>
      <c r="P1650" s="100"/>
      <c r="Q1650" s="63">
        <f t="shared" si="710"/>
        <v>0</v>
      </c>
      <c r="R1650" s="65"/>
      <c r="S1650" s="67"/>
      <c r="T1650" s="40"/>
      <c r="U1650" s="106">
        <f>IF(EXACT(O1650,Y1650),M1650,M1650*(1-'Расчет ПРЕДЗАКАЗ'!$D$10))</f>
        <v>0</v>
      </c>
      <c r="V1650" s="106">
        <f t="shared" si="711"/>
        <v>0</v>
      </c>
      <c r="W1650" s="106" t="e">
        <f>IF(EXACT(O1650,Y1650),M1650,M1650*(1-#REF!))</f>
        <v>#REF!</v>
      </c>
      <c r="X1650" s="106" t="e">
        <f t="shared" si="712"/>
        <v>#REF!</v>
      </c>
      <c r="Y1650" s="107" t="s">
        <v>72</v>
      </c>
      <c r="Z1650" s="103">
        <f t="shared" si="708"/>
        <v>0</v>
      </c>
      <c r="AA1650" s="103">
        <f t="shared" si="709"/>
        <v>0</v>
      </c>
      <c r="AB1650" s="128" t="str">
        <f t="shared" si="713"/>
        <v/>
      </c>
      <c r="AC1650" s="128" t="e">
        <f t="shared" si="714"/>
        <v>#REF!</v>
      </c>
    </row>
    <row r="1651" spans="1:29" ht="50.1" customHeight="1">
      <c r="A1651" s="171"/>
      <c r="B1651" s="171"/>
      <c r="C1651" s="174"/>
      <c r="D1651" s="174"/>
      <c r="E1651" s="131"/>
      <c r="F1651" s="177"/>
      <c r="G1651" s="180"/>
      <c r="H1651" s="163"/>
      <c r="I1651" s="165"/>
      <c r="J1651" s="168"/>
      <c r="K1651" s="62"/>
      <c r="L1651" s="63"/>
      <c r="M1651" s="63"/>
      <c r="N1651" s="65"/>
      <c r="O1651" s="127"/>
      <c r="P1651" s="100"/>
      <c r="Q1651" s="63">
        <f t="shared" si="710"/>
        <v>0</v>
      </c>
      <c r="R1651" s="65"/>
      <c r="S1651" s="67"/>
      <c r="T1651" s="40"/>
      <c r="U1651" s="106">
        <f>IF(EXACT(O1651,Y1651),M1651,M1651*(1-'Расчет ПРЕДЗАКАЗ'!$D$10))</f>
        <v>0</v>
      </c>
      <c r="V1651" s="106">
        <f t="shared" si="711"/>
        <v>0</v>
      </c>
      <c r="W1651" s="106" t="e">
        <f>IF(EXACT(O1651,Y1651),M1651,M1651*(1-#REF!))</f>
        <v>#REF!</v>
      </c>
      <c r="X1651" s="106" t="e">
        <f t="shared" si="712"/>
        <v>#REF!</v>
      </c>
      <c r="Y1651" s="107" t="s">
        <v>72</v>
      </c>
      <c r="Z1651" s="103">
        <f t="shared" si="708"/>
        <v>0</v>
      </c>
      <c r="AA1651" s="103">
        <f t="shared" si="709"/>
        <v>0</v>
      </c>
      <c r="AB1651" s="128" t="str">
        <f t="shared" si="713"/>
        <v/>
      </c>
      <c r="AC1651" s="128" t="e">
        <f t="shared" si="714"/>
        <v>#REF!</v>
      </c>
    </row>
    <row r="1652" spans="1:29" ht="50.1" customHeight="1">
      <c r="A1652" s="171"/>
      <c r="B1652" s="171"/>
      <c r="C1652" s="174"/>
      <c r="D1652" s="174"/>
      <c r="E1652" s="131"/>
      <c r="F1652" s="177"/>
      <c r="G1652" s="180"/>
      <c r="H1652" s="163"/>
      <c r="I1652" s="165"/>
      <c r="J1652" s="168"/>
      <c r="K1652" s="62"/>
      <c r="L1652" s="63"/>
      <c r="M1652" s="63"/>
      <c r="N1652" s="65"/>
      <c r="O1652" s="127"/>
      <c r="P1652" s="100"/>
      <c r="Q1652" s="63">
        <f t="shared" si="710"/>
        <v>0</v>
      </c>
      <c r="R1652" s="65"/>
      <c r="S1652" s="67"/>
      <c r="T1652" s="40"/>
      <c r="U1652" s="106">
        <f>IF(EXACT(O1652,Y1652),M1652,M1652*(1-'Расчет ПРЕДЗАКАЗ'!$D$10))</f>
        <v>0</v>
      </c>
      <c r="V1652" s="106">
        <f t="shared" si="711"/>
        <v>0</v>
      </c>
      <c r="W1652" s="106" t="e">
        <f>IF(EXACT(O1652,Y1652),M1652,M1652*(1-#REF!))</f>
        <v>#REF!</v>
      </c>
      <c r="X1652" s="106" t="e">
        <f t="shared" si="712"/>
        <v>#REF!</v>
      </c>
      <c r="Y1652" s="107" t="s">
        <v>72</v>
      </c>
      <c r="Z1652" s="103">
        <f t="shared" si="708"/>
        <v>0</v>
      </c>
      <c r="AA1652" s="103">
        <f t="shared" si="709"/>
        <v>0</v>
      </c>
      <c r="AB1652" s="128" t="str">
        <f t="shared" si="713"/>
        <v/>
      </c>
      <c r="AC1652" s="128" t="e">
        <f t="shared" si="714"/>
        <v>#REF!</v>
      </c>
    </row>
    <row r="1653" spans="1:29" ht="50.1" customHeight="1">
      <c r="A1653" s="171"/>
      <c r="B1653" s="171"/>
      <c r="C1653" s="174"/>
      <c r="D1653" s="174"/>
      <c r="E1653" s="131"/>
      <c r="F1653" s="177"/>
      <c r="G1653" s="180"/>
      <c r="H1653" s="163"/>
      <c r="I1653" s="165"/>
      <c r="J1653" s="168"/>
      <c r="K1653" s="62"/>
      <c r="L1653" s="63"/>
      <c r="M1653" s="63"/>
      <c r="N1653" s="65"/>
      <c r="O1653" s="127"/>
      <c r="P1653" s="100"/>
      <c r="Q1653" s="63">
        <f t="shared" si="710"/>
        <v>0</v>
      </c>
      <c r="R1653" s="65"/>
      <c r="S1653" s="67"/>
      <c r="T1653" s="40"/>
      <c r="U1653" s="106">
        <f>IF(EXACT(O1653,Y1653),M1653,M1653*(1-'Расчет ПРЕДЗАКАЗ'!$D$10))</f>
        <v>0</v>
      </c>
      <c r="V1653" s="106">
        <f t="shared" si="711"/>
        <v>0</v>
      </c>
      <c r="W1653" s="106" t="e">
        <f>IF(EXACT(O1653,Y1653),M1653,M1653*(1-#REF!))</f>
        <v>#REF!</v>
      </c>
      <c r="X1653" s="106" t="e">
        <f t="shared" si="712"/>
        <v>#REF!</v>
      </c>
      <c r="Y1653" s="107" t="s">
        <v>72</v>
      </c>
      <c r="Z1653" s="103">
        <f t="shared" si="708"/>
        <v>0</v>
      </c>
      <c r="AA1653" s="103">
        <f t="shared" si="709"/>
        <v>0</v>
      </c>
      <c r="AB1653" s="128" t="str">
        <f t="shared" si="713"/>
        <v/>
      </c>
      <c r="AC1653" s="128" t="e">
        <f t="shared" si="714"/>
        <v>#REF!</v>
      </c>
    </row>
    <row r="1654" spans="1:29" ht="50.1" customHeight="1">
      <c r="A1654" s="172"/>
      <c r="B1654" s="172"/>
      <c r="C1654" s="175"/>
      <c r="D1654" s="175"/>
      <c r="E1654" s="132"/>
      <c r="F1654" s="178"/>
      <c r="G1654" s="181"/>
      <c r="H1654" s="164"/>
      <c r="I1654" s="166"/>
      <c r="J1654" s="169"/>
      <c r="K1654" s="62"/>
      <c r="L1654" s="63"/>
      <c r="M1654" s="63"/>
      <c r="N1654" s="65"/>
      <c r="O1654" s="127"/>
      <c r="P1654" s="100"/>
      <c r="Q1654" s="63">
        <f t="shared" si="710"/>
        <v>0</v>
      </c>
      <c r="R1654" s="65"/>
      <c r="S1654" s="67"/>
      <c r="T1654" s="40"/>
      <c r="U1654" s="106">
        <f>IF(EXACT(O1654,Y1654),M1654,M1654*(1-'Расчет ПРЕДЗАКАЗ'!$D$10))</f>
        <v>0</v>
      </c>
      <c r="V1654" s="106">
        <f t="shared" si="711"/>
        <v>0</v>
      </c>
      <c r="W1654" s="106" t="e">
        <f>IF(EXACT(O1654,Y1654),M1654,M1654*(1-#REF!))</f>
        <v>#REF!</v>
      </c>
      <c r="X1654" s="106" t="e">
        <f t="shared" si="712"/>
        <v>#REF!</v>
      </c>
      <c r="Y1654" s="107" t="s">
        <v>72</v>
      </c>
      <c r="Z1654" s="103">
        <f t="shared" si="708"/>
        <v>0</v>
      </c>
      <c r="AA1654" s="103">
        <f t="shared" si="709"/>
        <v>0</v>
      </c>
      <c r="AB1654" s="128" t="str">
        <f t="shared" si="713"/>
        <v/>
      </c>
      <c r="AC1654" s="128" t="e">
        <f t="shared" si="714"/>
        <v>#REF!</v>
      </c>
    </row>
    <row r="1655" spans="1:29" ht="11.25" customHeight="1" thickBot="1"/>
    <row r="1656" spans="1:29" ht="50.1" customHeight="1">
      <c r="A1656" s="170">
        <v>334</v>
      </c>
      <c r="B1656" s="170" t="s">
        <v>2805</v>
      </c>
      <c r="C1656" s="173" t="s">
        <v>2806</v>
      </c>
      <c r="D1656" s="173" t="s">
        <v>77</v>
      </c>
      <c r="E1656" s="130"/>
      <c r="F1656" s="176" t="s">
        <v>1641</v>
      </c>
      <c r="G1656" s="179" t="s">
        <v>575</v>
      </c>
      <c r="H1656" s="162" t="s">
        <v>2780</v>
      </c>
      <c r="I1656" s="162" t="s">
        <v>2781</v>
      </c>
      <c r="J1656" s="167" t="s">
        <v>19</v>
      </c>
      <c r="K1656" s="62" t="s">
        <v>2782</v>
      </c>
      <c r="L1656" s="63">
        <v>3480</v>
      </c>
      <c r="M1656" s="63">
        <v>2171</v>
      </c>
      <c r="N1656" s="142" t="s">
        <v>2807</v>
      </c>
      <c r="O1656" s="127"/>
      <c r="P1656" s="100"/>
      <c r="Q1656" s="63">
        <f>P1656*M1656</f>
        <v>0</v>
      </c>
      <c r="R1656" s="64"/>
      <c r="S1656" s="67">
        <v>179</v>
      </c>
      <c r="T1656" s="39"/>
      <c r="U1656" s="106">
        <f>IF(EXACT(O1656,Y1656),M1656,M1656*(1-'Расчет ПРЕДЗАКАЗ'!$D$10))</f>
        <v>2127.58</v>
      </c>
      <c r="V1656" s="106">
        <f>P1656*U1656</f>
        <v>0</v>
      </c>
      <c r="W1656" s="106" t="e">
        <f>IF(EXACT(O1656,Y1656),M1656,M1656*(1-#REF!))</f>
        <v>#REF!</v>
      </c>
      <c r="X1656" s="123" t="e">
        <f>P1656*W1656</f>
        <v>#REF!</v>
      </c>
      <c r="Y1656" s="124" t="s">
        <v>72</v>
      </c>
      <c r="Z1656" s="103">
        <f t="shared" ref="Z1656:Z1670" si="715">IF(EXACT(O1656,Y1656),Q1656,0)</f>
        <v>0</v>
      </c>
      <c r="AA1656" s="103">
        <f t="shared" ref="AA1656:AA1670" si="716">IF(Z1656=0,Q1656,0)</f>
        <v>0</v>
      </c>
      <c r="AB1656" s="128">
        <f>IF(U1656=0,"",L1656/U1656-1)</f>
        <v>0.63566117372789743</v>
      </c>
      <c r="AC1656" s="128" t="e">
        <f>IF(W1656=0,"",L1656/W1656-1)</f>
        <v>#REF!</v>
      </c>
    </row>
    <row r="1657" spans="1:29" ht="50.1" customHeight="1">
      <c r="A1657" s="171"/>
      <c r="B1657" s="171"/>
      <c r="C1657" s="174"/>
      <c r="D1657" s="174"/>
      <c r="E1657" s="131"/>
      <c r="F1657" s="177"/>
      <c r="G1657" s="180"/>
      <c r="H1657" s="163"/>
      <c r="I1657" s="165"/>
      <c r="J1657" s="168"/>
      <c r="K1657" s="62" t="s">
        <v>2784</v>
      </c>
      <c r="L1657" s="63">
        <v>3480</v>
      </c>
      <c r="M1657" s="63">
        <v>2171</v>
      </c>
      <c r="N1657" s="142" t="s">
        <v>2808</v>
      </c>
      <c r="O1657" s="127"/>
      <c r="P1657" s="100"/>
      <c r="Q1657" s="63">
        <f t="shared" ref="Q1657:Q1670" si="717">P1657*M1657</f>
        <v>0</v>
      </c>
      <c r="R1657" s="64"/>
      <c r="S1657" s="67">
        <v>199</v>
      </c>
      <c r="T1657" s="39"/>
      <c r="U1657" s="106">
        <f>IF(EXACT(O1657,Y1657),M1657,M1657*(1-'Расчет ПРЕДЗАКАЗ'!$D$10))</f>
        <v>2127.58</v>
      </c>
      <c r="V1657" s="106">
        <f t="shared" ref="V1657:V1670" si="718">P1657*U1657</f>
        <v>0</v>
      </c>
      <c r="W1657" s="106" t="e">
        <f>IF(EXACT(O1657,Y1657),M1657,M1657*(1-#REF!))</f>
        <v>#REF!</v>
      </c>
      <c r="X1657" s="106" t="e">
        <f t="shared" ref="X1657:X1670" si="719">P1657*W1657</f>
        <v>#REF!</v>
      </c>
      <c r="Y1657" s="107" t="s">
        <v>72</v>
      </c>
      <c r="Z1657" s="103">
        <f t="shared" si="715"/>
        <v>0</v>
      </c>
      <c r="AA1657" s="103">
        <f t="shared" si="716"/>
        <v>0</v>
      </c>
      <c r="AB1657" s="128">
        <f t="shared" ref="AB1657:AB1670" si="720">IF(U1657=0,"",L1657/U1657-1)</f>
        <v>0.63566117372789743</v>
      </c>
      <c r="AC1657" s="128" t="e">
        <f t="shared" ref="AC1657:AC1670" si="721">IF(W1657=0,"",L1657/W1657-1)</f>
        <v>#REF!</v>
      </c>
    </row>
    <row r="1658" spans="1:29" ht="50.1" customHeight="1">
      <c r="A1658" s="171"/>
      <c r="B1658" s="171"/>
      <c r="C1658" s="174"/>
      <c r="D1658" s="174"/>
      <c r="E1658" s="131"/>
      <c r="F1658" s="177"/>
      <c r="G1658" s="180"/>
      <c r="H1658" s="163"/>
      <c r="I1658" s="165"/>
      <c r="J1658" s="168"/>
      <c r="K1658" s="62" t="s">
        <v>2786</v>
      </c>
      <c r="L1658" s="63">
        <v>3480</v>
      </c>
      <c r="M1658" s="63">
        <v>2171</v>
      </c>
      <c r="N1658" s="142" t="s">
        <v>2809</v>
      </c>
      <c r="O1658" s="127"/>
      <c r="P1658" s="100"/>
      <c r="Q1658" s="63">
        <f t="shared" si="717"/>
        <v>0</v>
      </c>
      <c r="R1658" s="64"/>
      <c r="S1658" s="67">
        <v>142</v>
      </c>
      <c r="T1658" s="39"/>
      <c r="U1658" s="106">
        <f>IF(EXACT(O1658,Y1658),M1658,M1658*(1-'Расчет ПРЕДЗАКАЗ'!$D$10))</f>
        <v>2127.58</v>
      </c>
      <c r="V1658" s="106">
        <f t="shared" si="718"/>
        <v>0</v>
      </c>
      <c r="W1658" s="106" t="e">
        <f>IF(EXACT(O1658,Y1658),M1658,M1658*(1-#REF!))</f>
        <v>#REF!</v>
      </c>
      <c r="X1658" s="106" t="e">
        <f t="shared" si="719"/>
        <v>#REF!</v>
      </c>
      <c r="Y1658" s="107" t="s">
        <v>72</v>
      </c>
      <c r="Z1658" s="103">
        <f t="shared" si="715"/>
        <v>0</v>
      </c>
      <c r="AA1658" s="103">
        <f t="shared" si="716"/>
        <v>0</v>
      </c>
      <c r="AB1658" s="128">
        <f t="shared" si="720"/>
        <v>0.63566117372789743</v>
      </c>
      <c r="AC1658" s="128" t="e">
        <f t="shared" si="721"/>
        <v>#REF!</v>
      </c>
    </row>
    <row r="1659" spans="1:29" ht="50.1" customHeight="1">
      <c r="A1659" s="171"/>
      <c r="B1659" s="171"/>
      <c r="C1659" s="174"/>
      <c r="D1659" s="174"/>
      <c r="E1659" s="131"/>
      <c r="F1659" s="177"/>
      <c r="G1659" s="180"/>
      <c r="H1659" s="163"/>
      <c r="I1659" s="165"/>
      <c r="J1659" s="168"/>
      <c r="K1659" s="62" t="s">
        <v>2788</v>
      </c>
      <c r="L1659" s="63">
        <v>3480</v>
      </c>
      <c r="M1659" s="63">
        <v>2171</v>
      </c>
      <c r="N1659" s="142" t="s">
        <v>2810</v>
      </c>
      <c r="O1659" s="127"/>
      <c r="P1659" s="100"/>
      <c r="Q1659" s="63">
        <f t="shared" si="717"/>
        <v>0</v>
      </c>
      <c r="R1659" s="64"/>
      <c r="S1659" s="67">
        <v>52</v>
      </c>
      <c r="T1659" s="39"/>
      <c r="U1659" s="106">
        <f>IF(EXACT(O1659,Y1659),M1659,M1659*(1-'Расчет ПРЕДЗАКАЗ'!$D$10))</f>
        <v>2127.58</v>
      </c>
      <c r="V1659" s="106">
        <f t="shared" si="718"/>
        <v>0</v>
      </c>
      <c r="W1659" s="106" t="e">
        <f>IF(EXACT(O1659,Y1659),M1659,M1659*(1-#REF!))</f>
        <v>#REF!</v>
      </c>
      <c r="X1659" s="106" t="e">
        <f t="shared" si="719"/>
        <v>#REF!</v>
      </c>
      <c r="Y1659" s="107" t="s">
        <v>72</v>
      </c>
      <c r="Z1659" s="103">
        <f t="shared" si="715"/>
        <v>0</v>
      </c>
      <c r="AA1659" s="103">
        <f t="shared" si="716"/>
        <v>0</v>
      </c>
      <c r="AB1659" s="128">
        <f t="shared" si="720"/>
        <v>0.63566117372789743</v>
      </c>
      <c r="AC1659" s="128" t="e">
        <f t="shared" si="721"/>
        <v>#REF!</v>
      </c>
    </row>
    <row r="1660" spans="1:29" ht="50.1" customHeight="1">
      <c r="A1660" s="171"/>
      <c r="B1660" s="171"/>
      <c r="C1660" s="174"/>
      <c r="D1660" s="174"/>
      <c r="E1660" s="131"/>
      <c r="F1660" s="177"/>
      <c r="G1660" s="180"/>
      <c r="H1660" s="163"/>
      <c r="I1660" s="165"/>
      <c r="J1660" s="168"/>
      <c r="K1660" s="62" t="s">
        <v>2790</v>
      </c>
      <c r="L1660" s="63">
        <v>3480</v>
      </c>
      <c r="M1660" s="63">
        <v>2171</v>
      </c>
      <c r="N1660" s="142" t="s">
        <v>2811</v>
      </c>
      <c r="O1660" s="127"/>
      <c r="P1660" s="100"/>
      <c r="Q1660" s="63">
        <f t="shared" si="717"/>
        <v>0</v>
      </c>
      <c r="R1660" s="64"/>
      <c r="S1660" s="67">
        <v>12</v>
      </c>
      <c r="T1660" s="39"/>
      <c r="U1660" s="106">
        <f>IF(EXACT(O1660,Y1660),M1660,M1660*(1-'Расчет ПРЕДЗАКАЗ'!$D$10))</f>
        <v>2127.58</v>
      </c>
      <c r="V1660" s="106">
        <f t="shared" si="718"/>
        <v>0</v>
      </c>
      <c r="W1660" s="106" t="e">
        <f>IF(EXACT(O1660,Y1660),M1660,M1660*(1-#REF!))</f>
        <v>#REF!</v>
      </c>
      <c r="X1660" s="106" t="e">
        <f t="shared" si="719"/>
        <v>#REF!</v>
      </c>
      <c r="Y1660" s="107" t="s">
        <v>72</v>
      </c>
      <c r="Z1660" s="103">
        <f t="shared" si="715"/>
        <v>0</v>
      </c>
      <c r="AA1660" s="103">
        <f t="shared" si="716"/>
        <v>0</v>
      </c>
      <c r="AB1660" s="128">
        <f t="shared" si="720"/>
        <v>0.63566117372789743</v>
      </c>
      <c r="AC1660" s="128" t="e">
        <f t="shared" si="721"/>
        <v>#REF!</v>
      </c>
    </row>
    <row r="1661" spans="1:29" ht="50.1" customHeight="1">
      <c r="A1661" s="171"/>
      <c r="B1661" s="171"/>
      <c r="C1661" s="174"/>
      <c r="D1661" s="174"/>
      <c r="E1661" s="131"/>
      <c r="F1661" s="177"/>
      <c r="G1661" s="180"/>
      <c r="H1661" s="163"/>
      <c r="I1661" s="165"/>
      <c r="J1661" s="168"/>
      <c r="K1661" s="62"/>
      <c r="L1661" s="63"/>
      <c r="M1661" s="63"/>
      <c r="N1661" s="142"/>
      <c r="O1661" s="127"/>
      <c r="P1661" s="100"/>
      <c r="Q1661" s="63">
        <f t="shared" si="717"/>
        <v>0</v>
      </c>
      <c r="R1661" s="64"/>
      <c r="S1661" s="67"/>
      <c r="T1661" s="39"/>
      <c r="U1661" s="106">
        <f>IF(EXACT(O1661,Y1661),M1661,M1661*(1-'Расчет ПРЕДЗАКАЗ'!$D$10))</f>
        <v>0</v>
      </c>
      <c r="V1661" s="106">
        <f t="shared" si="718"/>
        <v>0</v>
      </c>
      <c r="W1661" s="106" t="e">
        <f>IF(EXACT(O1661,Y1661),M1661,M1661*(1-#REF!))</f>
        <v>#REF!</v>
      </c>
      <c r="X1661" s="106" t="e">
        <f t="shared" si="719"/>
        <v>#REF!</v>
      </c>
      <c r="Y1661" s="107" t="s">
        <v>72</v>
      </c>
      <c r="Z1661" s="103">
        <f t="shared" si="715"/>
        <v>0</v>
      </c>
      <c r="AA1661" s="103">
        <f t="shared" si="716"/>
        <v>0</v>
      </c>
      <c r="AB1661" s="128" t="str">
        <f t="shared" si="720"/>
        <v/>
      </c>
      <c r="AC1661" s="128" t="e">
        <f t="shared" si="721"/>
        <v>#REF!</v>
      </c>
    </row>
    <row r="1662" spans="1:29" ht="50.1" customHeight="1">
      <c r="A1662" s="171"/>
      <c r="B1662" s="171"/>
      <c r="C1662" s="174"/>
      <c r="D1662" s="174"/>
      <c r="E1662" s="131"/>
      <c r="F1662" s="177"/>
      <c r="G1662" s="180"/>
      <c r="H1662" s="163"/>
      <c r="I1662" s="165"/>
      <c r="J1662" s="168"/>
      <c r="K1662" s="62"/>
      <c r="L1662" s="63"/>
      <c r="M1662" s="63"/>
      <c r="N1662" s="142"/>
      <c r="O1662" s="127"/>
      <c r="P1662" s="100"/>
      <c r="Q1662" s="63">
        <f t="shared" si="717"/>
        <v>0</v>
      </c>
      <c r="R1662" s="64"/>
      <c r="S1662" s="67"/>
      <c r="T1662" s="39"/>
      <c r="U1662" s="106">
        <f>IF(EXACT(O1662,Y1662),M1662,M1662*(1-'Расчет ПРЕДЗАКАЗ'!$D$10))</f>
        <v>0</v>
      </c>
      <c r="V1662" s="106">
        <f t="shared" si="718"/>
        <v>0</v>
      </c>
      <c r="W1662" s="106" t="e">
        <f>IF(EXACT(O1662,Y1662),M1662,M1662*(1-#REF!))</f>
        <v>#REF!</v>
      </c>
      <c r="X1662" s="106" t="e">
        <f t="shared" si="719"/>
        <v>#REF!</v>
      </c>
      <c r="Y1662" s="107" t="s">
        <v>72</v>
      </c>
      <c r="Z1662" s="103">
        <f t="shared" si="715"/>
        <v>0</v>
      </c>
      <c r="AA1662" s="103">
        <f t="shared" si="716"/>
        <v>0</v>
      </c>
      <c r="AB1662" s="128" t="str">
        <f t="shared" si="720"/>
        <v/>
      </c>
      <c r="AC1662" s="128" t="e">
        <f t="shared" si="721"/>
        <v>#REF!</v>
      </c>
    </row>
    <row r="1663" spans="1:29" ht="50.1" customHeight="1">
      <c r="A1663" s="171"/>
      <c r="B1663" s="171"/>
      <c r="C1663" s="174"/>
      <c r="D1663" s="174"/>
      <c r="E1663" s="131"/>
      <c r="F1663" s="177"/>
      <c r="G1663" s="180"/>
      <c r="H1663" s="163"/>
      <c r="I1663" s="165"/>
      <c r="J1663" s="168"/>
      <c r="K1663" s="62"/>
      <c r="L1663" s="63"/>
      <c r="M1663" s="63"/>
      <c r="N1663" s="142"/>
      <c r="O1663" s="127"/>
      <c r="P1663" s="100"/>
      <c r="Q1663" s="63">
        <f t="shared" si="717"/>
        <v>0</v>
      </c>
      <c r="R1663" s="64"/>
      <c r="S1663" s="67"/>
      <c r="T1663" s="39"/>
      <c r="U1663" s="106">
        <f>IF(EXACT(O1663,Y1663),M1663,M1663*(1-'Расчет ПРЕДЗАКАЗ'!$D$10))</f>
        <v>0</v>
      </c>
      <c r="V1663" s="106">
        <f t="shared" si="718"/>
        <v>0</v>
      </c>
      <c r="W1663" s="106" t="e">
        <f>IF(EXACT(O1663,Y1663),M1663,M1663*(1-#REF!))</f>
        <v>#REF!</v>
      </c>
      <c r="X1663" s="106" t="e">
        <f t="shared" si="719"/>
        <v>#REF!</v>
      </c>
      <c r="Y1663" s="107" t="s">
        <v>72</v>
      </c>
      <c r="Z1663" s="103">
        <f t="shared" si="715"/>
        <v>0</v>
      </c>
      <c r="AA1663" s="103">
        <f t="shared" si="716"/>
        <v>0</v>
      </c>
      <c r="AB1663" s="128" t="str">
        <f t="shared" si="720"/>
        <v/>
      </c>
      <c r="AC1663" s="128" t="e">
        <f t="shared" si="721"/>
        <v>#REF!</v>
      </c>
    </row>
    <row r="1664" spans="1:29" ht="50.1" customHeight="1">
      <c r="A1664" s="171"/>
      <c r="B1664" s="171"/>
      <c r="C1664" s="174"/>
      <c r="D1664" s="174"/>
      <c r="E1664" s="131"/>
      <c r="F1664" s="177"/>
      <c r="G1664" s="180"/>
      <c r="H1664" s="163"/>
      <c r="I1664" s="165"/>
      <c r="J1664" s="168"/>
      <c r="K1664" s="62"/>
      <c r="L1664" s="63"/>
      <c r="M1664" s="63"/>
      <c r="N1664" s="142"/>
      <c r="O1664" s="127"/>
      <c r="P1664" s="100"/>
      <c r="Q1664" s="63">
        <f t="shared" si="717"/>
        <v>0</v>
      </c>
      <c r="R1664" s="64"/>
      <c r="S1664" s="67"/>
      <c r="T1664" s="39"/>
      <c r="U1664" s="106">
        <f>IF(EXACT(O1664,Y1664),M1664,M1664*(1-'Расчет ПРЕДЗАКАЗ'!$D$10))</f>
        <v>0</v>
      </c>
      <c r="V1664" s="106">
        <f t="shared" si="718"/>
        <v>0</v>
      </c>
      <c r="W1664" s="106" t="e">
        <f>IF(EXACT(O1664,Y1664),M1664,M1664*(1-#REF!))</f>
        <v>#REF!</v>
      </c>
      <c r="X1664" s="106" t="e">
        <f t="shared" si="719"/>
        <v>#REF!</v>
      </c>
      <c r="Y1664" s="107" t="s">
        <v>72</v>
      </c>
      <c r="Z1664" s="103">
        <f t="shared" si="715"/>
        <v>0</v>
      </c>
      <c r="AA1664" s="103">
        <f t="shared" si="716"/>
        <v>0</v>
      </c>
      <c r="AB1664" s="128" t="str">
        <f t="shared" si="720"/>
        <v/>
      </c>
      <c r="AC1664" s="128" t="e">
        <f t="shared" si="721"/>
        <v>#REF!</v>
      </c>
    </row>
    <row r="1665" spans="1:29" ht="50.1" customHeight="1">
      <c r="A1665" s="171"/>
      <c r="B1665" s="171"/>
      <c r="C1665" s="174"/>
      <c r="D1665" s="174"/>
      <c r="E1665" s="131"/>
      <c r="F1665" s="177"/>
      <c r="G1665" s="180"/>
      <c r="H1665" s="163"/>
      <c r="I1665" s="165"/>
      <c r="J1665" s="168"/>
      <c r="K1665" s="62"/>
      <c r="L1665" s="63"/>
      <c r="M1665" s="63"/>
      <c r="N1665" s="143"/>
      <c r="O1665" s="127"/>
      <c r="P1665" s="100"/>
      <c r="Q1665" s="63">
        <f t="shared" si="717"/>
        <v>0</v>
      </c>
      <c r="R1665" s="65"/>
      <c r="S1665" s="67"/>
      <c r="T1665" s="40"/>
      <c r="U1665" s="106">
        <f>IF(EXACT(O1665,Y1665),M1665,M1665*(1-'Расчет ПРЕДЗАКАЗ'!$D$10))</f>
        <v>0</v>
      </c>
      <c r="V1665" s="106">
        <f t="shared" si="718"/>
        <v>0</v>
      </c>
      <c r="W1665" s="106" t="e">
        <f>IF(EXACT(O1665,Y1665),M1665,M1665*(1-#REF!))</f>
        <v>#REF!</v>
      </c>
      <c r="X1665" s="106" t="e">
        <f t="shared" si="719"/>
        <v>#REF!</v>
      </c>
      <c r="Y1665" s="107" t="s">
        <v>72</v>
      </c>
      <c r="Z1665" s="103">
        <f t="shared" si="715"/>
        <v>0</v>
      </c>
      <c r="AA1665" s="103">
        <f t="shared" si="716"/>
        <v>0</v>
      </c>
      <c r="AB1665" s="128" t="str">
        <f t="shared" si="720"/>
        <v/>
      </c>
      <c r="AC1665" s="128" t="e">
        <f t="shared" si="721"/>
        <v>#REF!</v>
      </c>
    </row>
    <row r="1666" spans="1:29" ht="50.1" customHeight="1">
      <c r="A1666" s="171"/>
      <c r="B1666" s="171"/>
      <c r="C1666" s="174"/>
      <c r="D1666" s="174"/>
      <c r="E1666" s="131"/>
      <c r="F1666" s="177"/>
      <c r="G1666" s="180"/>
      <c r="H1666" s="163"/>
      <c r="I1666" s="165"/>
      <c r="J1666" s="168"/>
      <c r="K1666" s="62"/>
      <c r="L1666" s="63"/>
      <c r="M1666" s="63"/>
      <c r="N1666" s="143"/>
      <c r="O1666" s="127"/>
      <c r="P1666" s="100"/>
      <c r="Q1666" s="63">
        <f t="shared" si="717"/>
        <v>0</v>
      </c>
      <c r="R1666" s="65"/>
      <c r="S1666" s="67"/>
      <c r="T1666" s="40"/>
      <c r="U1666" s="106">
        <f>IF(EXACT(O1666,Y1666),M1666,M1666*(1-'Расчет ПРЕДЗАКАЗ'!$D$10))</f>
        <v>0</v>
      </c>
      <c r="V1666" s="106">
        <f t="shared" si="718"/>
        <v>0</v>
      </c>
      <c r="W1666" s="106" t="e">
        <f>IF(EXACT(O1666,Y1666),M1666,M1666*(1-#REF!))</f>
        <v>#REF!</v>
      </c>
      <c r="X1666" s="106" t="e">
        <f t="shared" si="719"/>
        <v>#REF!</v>
      </c>
      <c r="Y1666" s="107" t="s">
        <v>72</v>
      </c>
      <c r="Z1666" s="103">
        <f t="shared" si="715"/>
        <v>0</v>
      </c>
      <c r="AA1666" s="103">
        <f t="shared" si="716"/>
        <v>0</v>
      </c>
      <c r="AB1666" s="128" t="str">
        <f t="shared" si="720"/>
        <v/>
      </c>
      <c r="AC1666" s="128" t="e">
        <f t="shared" si="721"/>
        <v>#REF!</v>
      </c>
    </row>
    <row r="1667" spans="1:29" ht="50.1" customHeight="1">
      <c r="A1667" s="171"/>
      <c r="B1667" s="171"/>
      <c r="C1667" s="174"/>
      <c r="D1667" s="174"/>
      <c r="E1667" s="131"/>
      <c r="F1667" s="177"/>
      <c r="G1667" s="180"/>
      <c r="H1667" s="163"/>
      <c r="I1667" s="165"/>
      <c r="J1667" s="168"/>
      <c r="K1667" s="62"/>
      <c r="L1667" s="63"/>
      <c r="M1667" s="63"/>
      <c r="N1667" s="65"/>
      <c r="O1667" s="127"/>
      <c r="P1667" s="100"/>
      <c r="Q1667" s="63">
        <f t="shared" si="717"/>
        <v>0</v>
      </c>
      <c r="R1667" s="65"/>
      <c r="S1667" s="67"/>
      <c r="T1667" s="40"/>
      <c r="U1667" s="106">
        <f>IF(EXACT(O1667,Y1667),M1667,M1667*(1-'Расчет ПРЕДЗАКАЗ'!$D$10))</f>
        <v>0</v>
      </c>
      <c r="V1667" s="106">
        <f t="shared" si="718"/>
        <v>0</v>
      </c>
      <c r="W1667" s="106" t="e">
        <f>IF(EXACT(O1667,Y1667),M1667,M1667*(1-#REF!))</f>
        <v>#REF!</v>
      </c>
      <c r="X1667" s="106" t="e">
        <f t="shared" si="719"/>
        <v>#REF!</v>
      </c>
      <c r="Y1667" s="107" t="s">
        <v>72</v>
      </c>
      <c r="Z1667" s="103">
        <f t="shared" si="715"/>
        <v>0</v>
      </c>
      <c r="AA1667" s="103">
        <f t="shared" si="716"/>
        <v>0</v>
      </c>
      <c r="AB1667" s="128" t="str">
        <f t="shared" si="720"/>
        <v/>
      </c>
      <c r="AC1667" s="128" t="e">
        <f t="shared" si="721"/>
        <v>#REF!</v>
      </c>
    </row>
    <row r="1668" spans="1:29" ht="50.1" customHeight="1">
      <c r="A1668" s="171"/>
      <c r="B1668" s="171"/>
      <c r="C1668" s="174"/>
      <c r="D1668" s="174"/>
      <c r="E1668" s="131"/>
      <c r="F1668" s="177"/>
      <c r="G1668" s="180"/>
      <c r="H1668" s="163"/>
      <c r="I1668" s="165"/>
      <c r="J1668" s="168"/>
      <c r="K1668" s="62"/>
      <c r="L1668" s="63"/>
      <c r="M1668" s="63"/>
      <c r="N1668" s="65"/>
      <c r="O1668" s="127"/>
      <c r="P1668" s="100"/>
      <c r="Q1668" s="63">
        <f t="shared" si="717"/>
        <v>0</v>
      </c>
      <c r="R1668" s="65"/>
      <c r="S1668" s="67"/>
      <c r="T1668" s="40"/>
      <c r="U1668" s="106">
        <f>IF(EXACT(O1668,Y1668),M1668,M1668*(1-'Расчет ПРЕДЗАКАЗ'!$D$10))</f>
        <v>0</v>
      </c>
      <c r="V1668" s="106">
        <f t="shared" si="718"/>
        <v>0</v>
      </c>
      <c r="W1668" s="106" t="e">
        <f>IF(EXACT(O1668,Y1668),M1668,M1668*(1-#REF!))</f>
        <v>#REF!</v>
      </c>
      <c r="X1668" s="106" t="e">
        <f t="shared" si="719"/>
        <v>#REF!</v>
      </c>
      <c r="Y1668" s="107" t="s">
        <v>72</v>
      </c>
      <c r="Z1668" s="103">
        <f t="shared" si="715"/>
        <v>0</v>
      </c>
      <c r="AA1668" s="103">
        <f t="shared" si="716"/>
        <v>0</v>
      </c>
      <c r="AB1668" s="128" t="str">
        <f t="shared" si="720"/>
        <v/>
      </c>
      <c r="AC1668" s="128" t="e">
        <f t="shared" si="721"/>
        <v>#REF!</v>
      </c>
    </row>
    <row r="1669" spans="1:29" ht="50.1" customHeight="1">
      <c r="A1669" s="171"/>
      <c r="B1669" s="171"/>
      <c r="C1669" s="174"/>
      <c r="D1669" s="174"/>
      <c r="E1669" s="131"/>
      <c r="F1669" s="177"/>
      <c r="G1669" s="180"/>
      <c r="H1669" s="163"/>
      <c r="I1669" s="165"/>
      <c r="J1669" s="168"/>
      <c r="K1669" s="62"/>
      <c r="L1669" s="63"/>
      <c r="M1669" s="63"/>
      <c r="N1669" s="65"/>
      <c r="O1669" s="127"/>
      <c r="P1669" s="100"/>
      <c r="Q1669" s="63">
        <f t="shared" si="717"/>
        <v>0</v>
      </c>
      <c r="R1669" s="65"/>
      <c r="S1669" s="67"/>
      <c r="T1669" s="40"/>
      <c r="U1669" s="106">
        <f>IF(EXACT(O1669,Y1669),M1669,M1669*(1-'Расчет ПРЕДЗАКАЗ'!$D$10))</f>
        <v>0</v>
      </c>
      <c r="V1669" s="106">
        <f t="shared" si="718"/>
        <v>0</v>
      </c>
      <c r="W1669" s="106" t="e">
        <f>IF(EXACT(O1669,Y1669),M1669,M1669*(1-#REF!))</f>
        <v>#REF!</v>
      </c>
      <c r="X1669" s="106" t="e">
        <f t="shared" si="719"/>
        <v>#REF!</v>
      </c>
      <c r="Y1669" s="107" t="s">
        <v>72</v>
      </c>
      <c r="Z1669" s="103">
        <f t="shared" si="715"/>
        <v>0</v>
      </c>
      <c r="AA1669" s="103">
        <f t="shared" si="716"/>
        <v>0</v>
      </c>
      <c r="AB1669" s="128" t="str">
        <f t="shared" si="720"/>
        <v/>
      </c>
      <c r="AC1669" s="128" t="e">
        <f t="shared" si="721"/>
        <v>#REF!</v>
      </c>
    </row>
    <row r="1670" spans="1:29" ht="50.1" customHeight="1">
      <c r="A1670" s="172"/>
      <c r="B1670" s="172"/>
      <c r="C1670" s="175"/>
      <c r="D1670" s="175"/>
      <c r="E1670" s="132"/>
      <c r="F1670" s="178"/>
      <c r="G1670" s="181"/>
      <c r="H1670" s="164"/>
      <c r="I1670" s="166"/>
      <c r="J1670" s="169"/>
      <c r="K1670" s="62"/>
      <c r="L1670" s="63"/>
      <c r="M1670" s="63"/>
      <c r="N1670" s="65"/>
      <c r="O1670" s="127"/>
      <c r="P1670" s="100"/>
      <c r="Q1670" s="63">
        <f t="shared" si="717"/>
        <v>0</v>
      </c>
      <c r="R1670" s="65"/>
      <c r="S1670" s="67"/>
      <c r="T1670" s="40"/>
      <c r="U1670" s="106">
        <f>IF(EXACT(O1670,Y1670),M1670,M1670*(1-'Расчет ПРЕДЗАКАЗ'!$D$10))</f>
        <v>0</v>
      </c>
      <c r="V1670" s="106">
        <f t="shared" si="718"/>
        <v>0</v>
      </c>
      <c r="W1670" s="106" t="e">
        <f>IF(EXACT(O1670,Y1670),M1670,M1670*(1-#REF!))</f>
        <v>#REF!</v>
      </c>
      <c r="X1670" s="106" t="e">
        <f t="shared" si="719"/>
        <v>#REF!</v>
      </c>
      <c r="Y1670" s="107" t="s">
        <v>72</v>
      </c>
      <c r="Z1670" s="103">
        <f t="shared" si="715"/>
        <v>0</v>
      </c>
      <c r="AA1670" s="103">
        <f t="shared" si="716"/>
        <v>0</v>
      </c>
      <c r="AB1670" s="128" t="str">
        <f t="shared" si="720"/>
        <v/>
      </c>
      <c r="AC1670" s="128" t="e">
        <f t="shared" si="721"/>
        <v>#REF!</v>
      </c>
    </row>
    <row r="1671" spans="1:29" ht="11.25" customHeight="1" thickBot="1"/>
    <row r="1672" spans="1:29" ht="50.1" customHeight="1">
      <c r="A1672" s="170">
        <v>335</v>
      </c>
      <c r="B1672" s="170" t="s">
        <v>2778</v>
      </c>
      <c r="C1672" s="173" t="s">
        <v>2812</v>
      </c>
      <c r="D1672" s="173" t="s">
        <v>77</v>
      </c>
      <c r="E1672" s="130"/>
      <c r="F1672" s="176" t="s">
        <v>1641</v>
      </c>
      <c r="G1672" s="179" t="s">
        <v>124</v>
      </c>
      <c r="H1672" s="162" t="s">
        <v>2780</v>
      </c>
      <c r="I1672" s="162" t="s">
        <v>2781</v>
      </c>
      <c r="J1672" s="167" t="s">
        <v>19</v>
      </c>
      <c r="K1672" s="62" t="s">
        <v>2782</v>
      </c>
      <c r="L1672" s="63">
        <v>3480</v>
      </c>
      <c r="M1672" s="63">
        <v>2171</v>
      </c>
      <c r="N1672" s="142" t="s">
        <v>2813</v>
      </c>
      <c r="O1672" s="127"/>
      <c r="P1672" s="100"/>
      <c r="Q1672" s="63">
        <f>P1672*M1672</f>
        <v>0</v>
      </c>
      <c r="R1672" s="64"/>
      <c r="S1672" s="67">
        <v>173</v>
      </c>
      <c r="T1672" s="39"/>
      <c r="U1672" s="106">
        <f>IF(EXACT(O1672,Y1672),M1672,M1672*(1-'Расчет ПРЕДЗАКАЗ'!$D$10))</f>
        <v>2127.58</v>
      </c>
      <c r="V1672" s="106">
        <f>P1672*U1672</f>
        <v>0</v>
      </c>
      <c r="W1672" s="106" t="e">
        <f>IF(EXACT(O1672,Y1672),M1672,M1672*(1-#REF!))</f>
        <v>#REF!</v>
      </c>
      <c r="X1672" s="123" t="e">
        <f>P1672*W1672</f>
        <v>#REF!</v>
      </c>
      <c r="Y1672" s="124" t="s">
        <v>72</v>
      </c>
      <c r="Z1672" s="103">
        <f t="shared" ref="Z1672:Z1686" si="722">IF(EXACT(O1672,Y1672),Q1672,0)</f>
        <v>0</v>
      </c>
      <c r="AA1672" s="103">
        <f t="shared" ref="AA1672:AA1686" si="723">IF(Z1672=0,Q1672,0)</f>
        <v>0</v>
      </c>
      <c r="AB1672" s="128">
        <f>IF(U1672=0,"",L1672/U1672-1)</f>
        <v>0.63566117372789743</v>
      </c>
      <c r="AC1672" s="128" t="e">
        <f>IF(W1672=0,"",L1672/W1672-1)</f>
        <v>#REF!</v>
      </c>
    </row>
    <row r="1673" spans="1:29" ht="50.1" customHeight="1">
      <c r="A1673" s="171"/>
      <c r="B1673" s="171"/>
      <c r="C1673" s="174"/>
      <c r="D1673" s="174"/>
      <c r="E1673" s="131"/>
      <c r="F1673" s="177"/>
      <c r="G1673" s="180"/>
      <c r="H1673" s="163"/>
      <c r="I1673" s="165"/>
      <c r="J1673" s="168"/>
      <c r="K1673" s="62" t="s">
        <v>2784</v>
      </c>
      <c r="L1673" s="63">
        <v>3480</v>
      </c>
      <c r="M1673" s="63">
        <v>2171</v>
      </c>
      <c r="N1673" s="142" t="s">
        <v>2814</v>
      </c>
      <c r="O1673" s="127"/>
      <c r="P1673" s="100"/>
      <c r="Q1673" s="63">
        <f t="shared" ref="Q1673:Q1686" si="724">P1673*M1673</f>
        <v>0</v>
      </c>
      <c r="R1673" s="64"/>
      <c r="S1673" s="67">
        <v>192</v>
      </c>
      <c r="T1673" s="39"/>
      <c r="U1673" s="106">
        <f>IF(EXACT(O1673,Y1673),M1673,M1673*(1-'Расчет ПРЕДЗАКАЗ'!$D$10))</f>
        <v>2127.58</v>
      </c>
      <c r="V1673" s="106">
        <f t="shared" ref="V1673:V1686" si="725">P1673*U1673</f>
        <v>0</v>
      </c>
      <c r="W1673" s="106" t="e">
        <f>IF(EXACT(O1673,Y1673),M1673,M1673*(1-#REF!))</f>
        <v>#REF!</v>
      </c>
      <c r="X1673" s="106" t="e">
        <f t="shared" ref="X1673:X1686" si="726">P1673*W1673</f>
        <v>#REF!</v>
      </c>
      <c r="Y1673" s="107" t="s">
        <v>72</v>
      </c>
      <c r="Z1673" s="103">
        <f t="shared" si="722"/>
        <v>0</v>
      </c>
      <c r="AA1673" s="103">
        <f t="shared" si="723"/>
        <v>0</v>
      </c>
      <c r="AB1673" s="128">
        <f t="shared" ref="AB1673:AB1686" si="727">IF(U1673=0,"",L1673/U1673-1)</f>
        <v>0.63566117372789743</v>
      </c>
      <c r="AC1673" s="128" t="e">
        <f t="shared" ref="AC1673:AC1686" si="728">IF(W1673=0,"",L1673/W1673-1)</f>
        <v>#REF!</v>
      </c>
    </row>
    <row r="1674" spans="1:29" ht="50.1" customHeight="1">
      <c r="A1674" s="171"/>
      <c r="B1674" s="171"/>
      <c r="C1674" s="174"/>
      <c r="D1674" s="174"/>
      <c r="E1674" s="131"/>
      <c r="F1674" s="177"/>
      <c r="G1674" s="180"/>
      <c r="H1674" s="163"/>
      <c r="I1674" s="165"/>
      <c r="J1674" s="168"/>
      <c r="K1674" s="62" t="s">
        <v>2786</v>
      </c>
      <c r="L1674" s="63">
        <v>3480</v>
      </c>
      <c r="M1674" s="63">
        <v>2171</v>
      </c>
      <c r="N1674" s="142" t="s">
        <v>2815</v>
      </c>
      <c r="O1674" s="127"/>
      <c r="P1674" s="100"/>
      <c r="Q1674" s="63">
        <f t="shared" si="724"/>
        <v>0</v>
      </c>
      <c r="R1674" s="64"/>
      <c r="S1674" s="67">
        <v>133</v>
      </c>
      <c r="T1674" s="39"/>
      <c r="U1674" s="106">
        <f>IF(EXACT(O1674,Y1674),M1674,M1674*(1-'Расчет ПРЕДЗАКАЗ'!$D$10))</f>
        <v>2127.58</v>
      </c>
      <c r="V1674" s="106">
        <f t="shared" si="725"/>
        <v>0</v>
      </c>
      <c r="W1674" s="106" t="e">
        <f>IF(EXACT(O1674,Y1674),M1674,M1674*(1-#REF!))</f>
        <v>#REF!</v>
      </c>
      <c r="X1674" s="106" t="e">
        <f t="shared" si="726"/>
        <v>#REF!</v>
      </c>
      <c r="Y1674" s="107" t="s">
        <v>72</v>
      </c>
      <c r="Z1674" s="103">
        <f t="shared" si="722"/>
        <v>0</v>
      </c>
      <c r="AA1674" s="103">
        <f t="shared" si="723"/>
        <v>0</v>
      </c>
      <c r="AB1674" s="128">
        <f t="shared" si="727"/>
        <v>0.63566117372789743</v>
      </c>
      <c r="AC1674" s="128" t="e">
        <f t="shared" si="728"/>
        <v>#REF!</v>
      </c>
    </row>
    <row r="1675" spans="1:29" ht="50.1" customHeight="1">
      <c r="A1675" s="171"/>
      <c r="B1675" s="171"/>
      <c r="C1675" s="174"/>
      <c r="D1675" s="174"/>
      <c r="E1675" s="131"/>
      <c r="F1675" s="177"/>
      <c r="G1675" s="180"/>
      <c r="H1675" s="163"/>
      <c r="I1675" s="165"/>
      <c r="J1675" s="168"/>
      <c r="K1675" s="62" t="s">
        <v>2788</v>
      </c>
      <c r="L1675" s="63">
        <v>3480</v>
      </c>
      <c r="M1675" s="63">
        <v>2171</v>
      </c>
      <c r="N1675" s="142" t="s">
        <v>2816</v>
      </c>
      <c r="O1675" s="127"/>
      <c r="P1675" s="100"/>
      <c r="Q1675" s="63">
        <f t="shared" si="724"/>
        <v>0</v>
      </c>
      <c r="R1675" s="64"/>
      <c r="S1675" s="67">
        <v>42</v>
      </c>
      <c r="T1675" s="39"/>
      <c r="U1675" s="106">
        <f>IF(EXACT(O1675,Y1675),M1675,M1675*(1-'Расчет ПРЕДЗАКАЗ'!$D$10))</f>
        <v>2127.58</v>
      </c>
      <c r="V1675" s="106">
        <f t="shared" si="725"/>
        <v>0</v>
      </c>
      <c r="W1675" s="106" t="e">
        <f>IF(EXACT(O1675,Y1675),M1675,M1675*(1-#REF!))</f>
        <v>#REF!</v>
      </c>
      <c r="X1675" s="106" t="e">
        <f t="shared" si="726"/>
        <v>#REF!</v>
      </c>
      <c r="Y1675" s="107" t="s">
        <v>72</v>
      </c>
      <c r="Z1675" s="103">
        <f t="shared" si="722"/>
        <v>0</v>
      </c>
      <c r="AA1675" s="103">
        <f t="shared" si="723"/>
        <v>0</v>
      </c>
      <c r="AB1675" s="128">
        <f t="shared" si="727"/>
        <v>0.63566117372789743</v>
      </c>
      <c r="AC1675" s="128" t="e">
        <f t="shared" si="728"/>
        <v>#REF!</v>
      </c>
    </row>
    <row r="1676" spans="1:29" ht="50.1" customHeight="1">
      <c r="A1676" s="171"/>
      <c r="B1676" s="171"/>
      <c r="C1676" s="174"/>
      <c r="D1676" s="174"/>
      <c r="E1676" s="131"/>
      <c r="F1676" s="177"/>
      <c r="G1676" s="180"/>
      <c r="H1676" s="163"/>
      <c r="I1676" s="165"/>
      <c r="J1676" s="168"/>
      <c r="K1676" s="62" t="s">
        <v>2790</v>
      </c>
      <c r="L1676" s="63">
        <v>3480</v>
      </c>
      <c r="M1676" s="63">
        <v>2171</v>
      </c>
      <c r="N1676" s="142" t="s">
        <v>2817</v>
      </c>
      <c r="O1676" s="127"/>
      <c r="P1676" s="100"/>
      <c r="Q1676" s="63">
        <f t="shared" si="724"/>
        <v>0</v>
      </c>
      <c r="R1676" s="64"/>
      <c r="S1676" s="67">
        <v>4</v>
      </c>
      <c r="T1676" s="39"/>
      <c r="U1676" s="106">
        <f>IF(EXACT(O1676,Y1676),M1676,M1676*(1-'Расчет ПРЕДЗАКАЗ'!$D$10))</f>
        <v>2127.58</v>
      </c>
      <c r="V1676" s="106">
        <f t="shared" si="725"/>
        <v>0</v>
      </c>
      <c r="W1676" s="106" t="e">
        <f>IF(EXACT(O1676,Y1676),M1676,M1676*(1-#REF!))</f>
        <v>#REF!</v>
      </c>
      <c r="X1676" s="106" t="e">
        <f t="shared" si="726"/>
        <v>#REF!</v>
      </c>
      <c r="Y1676" s="107" t="s">
        <v>72</v>
      </c>
      <c r="Z1676" s="103">
        <f t="shared" si="722"/>
        <v>0</v>
      </c>
      <c r="AA1676" s="103">
        <f t="shared" si="723"/>
        <v>0</v>
      </c>
      <c r="AB1676" s="128">
        <f t="shared" si="727"/>
        <v>0.63566117372789743</v>
      </c>
      <c r="AC1676" s="128" t="e">
        <f t="shared" si="728"/>
        <v>#REF!</v>
      </c>
    </row>
    <row r="1677" spans="1:29" ht="50.1" customHeight="1">
      <c r="A1677" s="171"/>
      <c r="B1677" s="171"/>
      <c r="C1677" s="174"/>
      <c r="D1677" s="174"/>
      <c r="E1677" s="131"/>
      <c r="F1677" s="177"/>
      <c r="G1677" s="180"/>
      <c r="H1677" s="163"/>
      <c r="I1677" s="165"/>
      <c r="J1677" s="168"/>
      <c r="K1677" s="62"/>
      <c r="L1677" s="63"/>
      <c r="M1677" s="63"/>
      <c r="N1677" s="142"/>
      <c r="O1677" s="127"/>
      <c r="P1677" s="100"/>
      <c r="Q1677" s="63">
        <f t="shared" si="724"/>
        <v>0</v>
      </c>
      <c r="R1677" s="64"/>
      <c r="S1677" s="67"/>
      <c r="T1677" s="39"/>
      <c r="U1677" s="106">
        <f>IF(EXACT(O1677,Y1677),M1677,M1677*(1-'Расчет ПРЕДЗАКАЗ'!$D$10))</f>
        <v>0</v>
      </c>
      <c r="V1677" s="106">
        <f t="shared" si="725"/>
        <v>0</v>
      </c>
      <c r="W1677" s="106" t="e">
        <f>IF(EXACT(O1677,Y1677),M1677,M1677*(1-#REF!))</f>
        <v>#REF!</v>
      </c>
      <c r="X1677" s="106" t="e">
        <f t="shared" si="726"/>
        <v>#REF!</v>
      </c>
      <c r="Y1677" s="107" t="s">
        <v>72</v>
      </c>
      <c r="Z1677" s="103">
        <f t="shared" si="722"/>
        <v>0</v>
      </c>
      <c r="AA1677" s="103">
        <f t="shared" si="723"/>
        <v>0</v>
      </c>
      <c r="AB1677" s="128" t="str">
        <f t="shared" si="727"/>
        <v/>
      </c>
      <c r="AC1677" s="128" t="e">
        <f t="shared" si="728"/>
        <v>#REF!</v>
      </c>
    </row>
    <row r="1678" spans="1:29" ht="50.1" customHeight="1">
      <c r="A1678" s="171"/>
      <c r="B1678" s="171"/>
      <c r="C1678" s="174"/>
      <c r="D1678" s="174"/>
      <c r="E1678" s="131"/>
      <c r="F1678" s="177"/>
      <c r="G1678" s="180"/>
      <c r="H1678" s="163"/>
      <c r="I1678" s="165"/>
      <c r="J1678" s="168"/>
      <c r="K1678" s="62"/>
      <c r="L1678" s="63"/>
      <c r="M1678" s="63"/>
      <c r="N1678" s="142"/>
      <c r="O1678" s="127"/>
      <c r="P1678" s="100"/>
      <c r="Q1678" s="63">
        <f t="shared" si="724"/>
        <v>0</v>
      </c>
      <c r="R1678" s="64"/>
      <c r="S1678" s="67"/>
      <c r="T1678" s="39"/>
      <c r="U1678" s="106">
        <f>IF(EXACT(O1678,Y1678),M1678,M1678*(1-'Расчет ПРЕДЗАКАЗ'!$D$10))</f>
        <v>0</v>
      </c>
      <c r="V1678" s="106">
        <f t="shared" si="725"/>
        <v>0</v>
      </c>
      <c r="W1678" s="106" t="e">
        <f>IF(EXACT(O1678,Y1678),M1678,M1678*(1-#REF!))</f>
        <v>#REF!</v>
      </c>
      <c r="X1678" s="106" t="e">
        <f t="shared" si="726"/>
        <v>#REF!</v>
      </c>
      <c r="Y1678" s="107" t="s">
        <v>72</v>
      </c>
      <c r="Z1678" s="103">
        <f t="shared" si="722"/>
        <v>0</v>
      </c>
      <c r="AA1678" s="103">
        <f t="shared" si="723"/>
        <v>0</v>
      </c>
      <c r="AB1678" s="128" t="str">
        <f t="shared" si="727"/>
        <v/>
      </c>
      <c r="AC1678" s="128" t="e">
        <f t="shared" si="728"/>
        <v>#REF!</v>
      </c>
    </row>
    <row r="1679" spans="1:29" ht="50.1" customHeight="1">
      <c r="A1679" s="171"/>
      <c r="B1679" s="171"/>
      <c r="C1679" s="174"/>
      <c r="D1679" s="174"/>
      <c r="E1679" s="131"/>
      <c r="F1679" s="177"/>
      <c r="G1679" s="180"/>
      <c r="H1679" s="163"/>
      <c r="I1679" s="165"/>
      <c r="J1679" s="168"/>
      <c r="K1679" s="62"/>
      <c r="L1679" s="63"/>
      <c r="M1679" s="63"/>
      <c r="N1679" s="142"/>
      <c r="O1679" s="127"/>
      <c r="P1679" s="100"/>
      <c r="Q1679" s="63">
        <f t="shared" si="724"/>
        <v>0</v>
      </c>
      <c r="R1679" s="64"/>
      <c r="S1679" s="67"/>
      <c r="T1679" s="39"/>
      <c r="U1679" s="106">
        <f>IF(EXACT(O1679,Y1679),M1679,M1679*(1-'Расчет ПРЕДЗАКАЗ'!$D$10))</f>
        <v>0</v>
      </c>
      <c r="V1679" s="106">
        <f t="shared" si="725"/>
        <v>0</v>
      </c>
      <c r="W1679" s="106" t="e">
        <f>IF(EXACT(O1679,Y1679),M1679,M1679*(1-#REF!))</f>
        <v>#REF!</v>
      </c>
      <c r="X1679" s="106" t="e">
        <f t="shared" si="726"/>
        <v>#REF!</v>
      </c>
      <c r="Y1679" s="107" t="s">
        <v>72</v>
      </c>
      <c r="Z1679" s="103">
        <f t="shared" si="722"/>
        <v>0</v>
      </c>
      <c r="AA1679" s="103">
        <f t="shared" si="723"/>
        <v>0</v>
      </c>
      <c r="AB1679" s="128" t="str">
        <f t="shared" si="727"/>
        <v/>
      </c>
      <c r="AC1679" s="128" t="e">
        <f t="shared" si="728"/>
        <v>#REF!</v>
      </c>
    </row>
    <row r="1680" spans="1:29" ht="50.1" customHeight="1">
      <c r="A1680" s="171"/>
      <c r="B1680" s="171"/>
      <c r="C1680" s="174"/>
      <c r="D1680" s="174"/>
      <c r="E1680" s="131"/>
      <c r="F1680" s="177"/>
      <c r="G1680" s="180"/>
      <c r="H1680" s="163"/>
      <c r="I1680" s="165"/>
      <c r="J1680" s="168"/>
      <c r="K1680" s="62"/>
      <c r="L1680" s="63"/>
      <c r="M1680" s="63"/>
      <c r="N1680" s="142"/>
      <c r="O1680" s="127"/>
      <c r="P1680" s="100"/>
      <c r="Q1680" s="63">
        <f t="shared" si="724"/>
        <v>0</v>
      </c>
      <c r="R1680" s="64"/>
      <c r="S1680" s="67"/>
      <c r="T1680" s="39"/>
      <c r="U1680" s="106">
        <f>IF(EXACT(O1680,Y1680),M1680,M1680*(1-'Расчет ПРЕДЗАКАЗ'!$D$10))</f>
        <v>0</v>
      </c>
      <c r="V1680" s="106">
        <f t="shared" si="725"/>
        <v>0</v>
      </c>
      <c r="W1680" s="106" t="e">
        <f>IF(EXACT(O1680,Y1680),M1680,M1680*(1-#REF!))</f>
        <v>#REF!</v>
      </c>
      <c r="X1680" s="106" t="e">
        <f t="shared" si="726"/>
        <v>#REF!</v>
      </c>
      <c r="Y1680" s="107" t="s">
        <v>72</v>
      </c>
      <c r="Z1680" s="103">
        <f t="shared" si="722"/>
        <v>0</v>
      </c>
      <c r="AA1680" s="103">
        <f t="shared" si="723"/>
        <v>0</v>
      </c>
      <c r="AB1680" s="128" t="str">
        <f t="shared" si="727"/>
        <v/>
      </c>
      <c r="AC1680" s="128" t="e">
        <f t="shared" si="728"/>
        <v>#REF!</v>
      </c>
    </row>
    <row r="1681" spans="1:29" ht="50.1" customHeight="1">
      <c r="A1681" s="171"/>
      <c r="B1681" s="171"/>
      <c r="C1681" s="174"/>
      <c r="D1681" s="174"/>
      <c r="E1681" s="131"/>
      <c r="F1681" s="177"/>
      <c r="G1681" s="180"/>
      <c r="H1681" s="163"/>
      <c r="I1681" s="165"/>
      <c r="J1681" s="168"/>
      <c r="K1681" s="62"/>
      <c r="L1681" s="63"/>
      <c r="M1681" s="63"/>
      <c r="N1681" s="143"/>
      <c r="O1681" s="127"/>
      <c r="P1681" s="100"/>
      <c r="Q1681" s="63">
        <f t="shared" si="724"/>
        <v>0</v>
      </c>
      <c r="R1681" s="65"/>
      <c r="S1681" s="67"/>
      <c r="T1681" s="40"/>
      <c r="U1681" s="106">
        <f>IF(EXACT(O1681,Y1681),M1681,M1681*(1-'Расчет ПРЕДЗАКАЗ'!$D$10))</f>
        <v>0</v>
      </c>
      <c r="V1681" s="106">
        <f t="shared" si="725"/>
        <v>0</v>
      </c>
      <c r="W1681" s="106" t="e">
        <f>IF(EXACT(O1681,Y1681),M1681,M1681*(1-#REF!))</f>
        <v>#REF!</v>
      </c>
      <c r="X1681" s="106" t="e">
        <f t="shared" si="726"/>
        <v>#REF!</v>
      </c>
      <c r="Y1681" s="107" t="s">
        <v>72</v>
      </c>
      <c r="Z1681" s="103">
        <f t="shared" si="722"/>
        <v>0</v>
      </c>
      <c r="AA1681" s="103">
        <f t="shared" si="723"/>
        <v>0</v>
      </c>
      <c r="AB1681" s="128" t="str">
        <f t="shared" si="727"/>
        <v/>
      </c>
      <c r="AC1681" s="128" t="e">
        <f t="shared" si="728"/>
        <v>#REF!</v>
      </c>
    </row>
    <row r="1682" spans="1:29" ht="50.1" customHeight="1">
      <c r="A1682" s="171"/>
      <c r="B1682" s="171"/>
      <c r="C1682" s="174"/>
      <c r="D1682" s="174"/>
      <c r="E1682" s="131"/>
      <c r="F1682" s="177"/>
      <c r="G1682" s="180"/>
      <c r="H1682" s="163"/>
      <c r="I1682" s="165"/>
      <c r="J1682" s="168"/>
      <c r="K1682" s="62"/>
      <c r="L1682" s="63"/>
      <c r="M1682" s="63"/>
      <c r="N1682" s="143"/>
      <c r="O1682" s="127"/>
      <c r="P1682" s="100"/>
      <c r="Q1682" s="63">
        <f t="shared" si="724"/>
        <v>0</v>
      </c>
      <c r="R1682" s="65"/>
      <c r="S1682" s="67"/>
      <c r="T1682" s="40"/>
      <c r="U1682" s="106">
        <f>IF(EXACT(O1682,Y1682),M1682,M1682*(1-'Расчет ПРЕДЗАКАЗ'!$D$10))</f>
        <v>0</v>
      </c>
      <c r="V1682" s="106">
        <f t="shared" si="725"/>
        <v>0</v>
      </c>
      <c r="W1682" s="106" t="e">
        <f>IF(EXACT(O1682,Y1682),M1682,M1682*(1-#REF!))</f>
        <v>#REF!</v>
      </c>
      <c r="X1682" s="106" t="e">
        <f t="shared" si="726"/>
        <v>#REF!</v>
      </c>
      <c r="Y1682" s="107" t="s">
        <v>72</v>
      </c>
      <c r="Z1682" s="103">
        <f t="shared" si="722"/>
        <v>0</v>
      </c>
      <c r="AA1682" s="103">
        <f t="shared" si="723"/>
        <v>0</v>
      </c>
      <c r="AB1682" s="128" t="str">
        <f t="shared" si="727"/>
        <v/>
      </c>
      <c r="AC1682" s="128" t="e">
        <f t="shared" si="728"/>
        <v>#REF!</v>
      </c>
    </row>
    <row r="1683" spans="1:29" ht="50.1" customHeight="1">
      <c r="A1683" s="171"/>
      <c r="B1683" s="171"/>
      <c r="C1683" s="174"/>
      <c r="D1683" s="174"/>
      <c r="E1683" s="131"/>
      <c r="F1683" s="177"/>
      <c r="G1683" s="180"/>
      <c r="H1683" s="163"/>
      <c r="I1683" s="165"/>
      <c r="J1683" s="168"/>
      <c r="K1683" s="62"/>
      <c r="L1683" s="63"/>
      <c r="M1683" s="63"/>
      <c r="N1683" s="65"/>
      <c r="O1683" s="127"/>
      <c r="P1683" s="100"/>
      <c r="Q1683" s="63">
        <f t="shared" si="724"/>
        <v>0</v>
      </c>
      <c r="R1683" s="65"/>
      <c r="S1683" s="67"/>
      <c r="T1683" s="40"/>
      <c r="U1683" s="106">
        <f>IF(EXACT(O1683,Y1683),M1683,M1683*(1-'Расчет ПРЕДЗАКАЗ'!$D$10))</f>
        <v>0</v>
      </c>
      <c r="V1683" s="106">
        <f t="shared" si="725"/>
        <v>0</v>
      </c>
      <c r="W1683" s="106" t="e">
        <f>IF(EXACT(O1683,Y1683),M1683,M1683*(1-#REF!))</f>
        <v>#REF!</v>
      </c>
      <c r="X1683" s="106" t="e">
        <f t="shared" si="726"/>
        <v>#REF!</v>
      </c>
      <c r="Y1683" s="107" t="s">
        <v>72</v>
      </c>
      <c r="Z1683" s="103">
        <f t="shared" si="722"/>
        <v>0</v>
      </c>
      <c r="AA1683" s="103">
        <f t="shared" si="723"/>
        <v>0</v>
      </c>
      <c r="AB1683" s="128" t="str">
        <f t="shared" si="727"/>
        <v/>
      </c>
      <c r="AC1683" s="128" t="e">
        <f t="shared" si="728"/>
        <v>#REF!</v>
      </c>
    </row>
    <row r="1684" spans="1:29" ht="50.1" customHeight="1">
      <c r="A1684" s="171"/>
      <c r="B1684" s="171"/>
      <c r="C1684" s="174"/>
      <c r="D1684" s="174"/>
      <c r="E1684" s="131"/>
      <c r="F1684" s="177"/>
      <c r="G1684" s="180"/>
      <c r="H1684" s="163"/>
      <c r="I1684" s="165"/>
      <c r="J1684" s="168"/>
      <c r="K1684" s="62"/>
      <c r="L1684" s="63"/>
      <c r="M1684" s="63"/>
      <c r="N1684" s="65"/>
      <c r="O1684" s="127"/>
      <c r="P1684" s="100"/>
      <c r="Q1684" s="63">
        <f t="shared" si="724"/>
        <v>0</v>
      </c>
      <c r="R1684" s="65"/>
      <c r="S1684" s="67"/>
      <c r="T1684" s="40"/>
      <c r="U1684" s="106">
        <f>IF(EXACT(O1684,Y1684),M1684,M1684*(1-'Расчет ПРЕДЗАКАЗ'!$D$10))</f>
        <v>0</v>
      </c>
      <c r="V1684" s="106">
        <f t="shared" si="725"/>
        <v>0</v>
      </c>
      <c r="W1684" s="106" t="e">
        <f>IF(EXACT(O1684,Y1684),M1684,M1684*(1-#REF!))</f>
        <v>#REF!</v>
      </c>
      <c r="X1684" s="106" t="e">
        <f t="shared" si="726"/>
        <v>#REF!</v>
      </c>
      <c r="Y1684" s="107" t="s">
        <v>72</v>
      </c>
      <c r="Z1684" s="103">
        <f t="shared" si="722"/>
        <v>0</v>
      </c>
      <c r="AA1684" s="103">
        <f t="shared" si="723"/>
        <v>0</v>
      </c>
      <c r="AB1684" s="128" t="str">
        <f t="shared" si="727"/>
        <v/>
      </c>
      <c r="AC1684" s="128" t="e">
        <f t="shared" si="728"/>
        <v>#REF!</v>
      </c>
    </row>
    <row r="1685" spans="1:29" ht="50.1" customHeight="1">
      <c r="A1685" s="171"/>
      <c r="B1685" s="171"/>
      <c r="C1685" s="174"/>
      <c r="D1685" s="174"/>
      <c r="E1685" s="131"/>
      <c r="F1685" s="177"/>
      <c r="G1685" s="180"/>
      <c r="H1685" s="163"/>
      <c r="I1685" s="165"/>
      <c r="J1685" s="168"/>
      <c r="K1685" s="62"/>
      <c r="L1685" s="63"/>
      <c r="M1685" s="63"/>
      <c r="N1685" s="65"/>
      <c r="O1685" s="127"/>
      <c r="P1685" s="100"/>
      <c r="Q1685" s="63">
        <f t="shared" si="724"/>
        <v>0</v>
      </c>
      <c r="R1685" s="65"/>
      <c r="S1685" s="67"/>
      <c r="T1685" s="40"/>
      <c r="U1685" s="106">
        <f>IF(EXACT(O1685,Y1685),M1685,M1685*(1-'Расчет ПРЕДЗАКАЗ'!$D$10))</f>
        <v>0</v>
      </c>
      <c r="V1685" s="106">
        <f t="shared" si="725"/>
        <v>0</v>
      </c>
      <c r="W1685" s="106" t="e">
        <f>IF(EXACT(O1685,Y1685),M1685,M1685*(1-#REF!))</f>
        <v>#REF!</v>
      </c>
      <c r="X1685" s="106" t="e">
        <f t="shared" si="726"/>
        <v>#REF!</v>
      </c>
      <c r="Y1685" s="107" t="s">
        <v>72</v>
      </c>
      <c r="Z1685" s="103">
        <f t="shared" si="722"/>
        <v>0</v>
      </c>
      <c r="AA1685" s="103">
        <f t="shared" si="723"/>
        <v>0</v>
      </c>
      <c r="AB1685" s="128" t="str">
        <f t="shared" si="727"/>
        <v/>
      </c>
      <c r="AC1685" s="128" t="e">
        <f t="shared" si="728"/>
        <v>#REF!</v>
      </c>
    </row>
    <row r="1686" spans="1:29" ht="50.1" customHeight="1">
      <c r="A1686" s="172"/>
      <c r="B1686" s="172"/>
      <c r="C1686" s="175"/>
      <c r="D1686" s="175"/>
      <c r="E1686" s="132"/>
      <c r="F1686" s="178"/>
      <c r="G1686" s="181"/>
      <c r="H1686" s="164"/>
      <c r="I1686" s="166"/>
      <c r="J1686" s="169"/>
      <c r="K1686" s="62"/>
      <c r="L1686" s="63"/>
      <c r="M1686" s="63"/>
      <c r="N1686" s="65"/>
      <c r="O1686" s="127"/>
      <c r="P1686" s="100"/>
      <c r="Q1686" s="63">
        <f t="shared" si="724"/>
        <v>0</v>
      </c>
      <c r="R1686" s="65"/>
      <c r="S1686" s="67"/>
      <c r="T1686" s="40"/>
      <c r="U1686" s="106">
        <f>IF(EXACT(O1686,Y1686),M1686,M1686*(1-'Расчет ПРЕДЗАКАЗ'!$D$10))</f>
        <v>0</v>
      </c>
      <c r="V1686" s="106">
        <f t="shared" si="725"/>
        <v>0</v>
      </c>
      <c r="W1686" s="106" t="e">
        <f>IF(EXACT(O1686,Y1686),M1686,M1686*(1-#REF!))</f>
        <v>#REF!</v>
      </c>
      <c r="X1686" s="106" t="e">
        <f t="shared" si="726"/>
        <v>#REF!</v>
      </c>
      <c r="Y1686" s="107" t="s">
        <v>72</v>
      </c>
      <c r="Z1686" s="103">
        <f t="shared" si="722"/>
        <v>0</v>
      </c>
      <c r="AA1686" s="103">
        <f t="shared" si="723"/>
        <v>0</v>
      </c>
      <c r="AB1686" s="128" t="str">
        <f t="shared" si="727"/>
        <v/>
      </c>
      <c r="AC1686" s="128" t="e">
        <f t="shared" si="728"/>
        <v>#REF!</v>
      </c>
    </row>
    <row r="1687" spans="1:29" ht="11.25" customHeight="1" thickBot="1"/>
    <row r="1688" spans="1:29" ht="50.1" customHeight="1">
      <c r="A1688" s="170">
        <v>336</v>
      </c>
      <c r="B1688" s="170" t="s">
        <v>2778</v>
      </c>
      <c r="C1688" s="173" t="s">
        <v>2818</v>
      </c>
      <c r="D1688" s="173" t="s">
        <v>77</v>
      </c>
      <c r="E1688" s="130"/>
      <c r="F1688" s="176" t="s">
        <v>1641</v>
      </c>
      <c r="G1688" s="179" t="s">
        <v>124</v>
      </c>
      <c r="H1688" s="162" t="s">
        <v>2780</v>
      </c>
      <c r="I1688" s="162" t="s">
        <v>2781</v>
      </c>
      <c r="J1688" s="167" t="s">
        <v>19</v>
      </c>
      <c r="K1688" s="62" t="s">
        <v>2782</v>
      </c>
      <c r="L1688" s="63">
        <v>3480</v>
      </c>
      <c r="M1688" s="63">
        <v>2171</v>
      </c>
      <c r="N1688" s="142" t="s">
        <v>2819</v>
      </c>
      <c r="O1688" s="127"/>
      <c r="P1688" s="100"/>
      <c r="Q1688" s="63">
        <f>P1688*M1688</f>
        <v>0</v>
      </c>
      <c r="R1688" s="64"/>
      <c r="S1688" s="67">
        <v>197</v>
      </c>
      <c r="T1688" s="39"/>
      <c r="U1688" s="106">
        <f>IF(EXACT(O1688,Y1688),M1688,M1688*(1-'Расчет ПРЕДЗАКАЗ'!$D$10))</f>
        <v>2127.58</v>
      </c>
      <c r="V1688" s="106">
        <f>P1688*U1688</f>
        <v>0</v>
      </c>
      <c r="W1688" s="106" t="e">
        <f>IF(EXACT(O1688,Y1688),M1688,M1688*(1-#REF!))</f>
        <v>#REF!</v>
      </c>
      <c r="X1688" s="123" t="e">
        <f>P1688*W1688</f>
        <v>#REF!</v>
      </c>
      <c r="Y1688" s="124" t="s">
        <v>72</v>
      </c>
      <c r="Z1688" s="103">
        <f t="shared" ref="Z1688:Z1702" si="729">IF(EXACT(O1688,Y1688),Q1688,0)</f>
        <v>0</v>
      </c>
      <c r="AA1688" s="103">
        <f t="shared" ref="AA1688:AA1702" si="730">IF(Z1688=0,Q1688,0)</f>
        <v>0</v>
      </c>
      <c r="AB1688" s="128">
        <f>IF(U1688=0,"",L1688/U1688-1)</f>
        <v>0.63566117372789743</v>
      </c>
      <c r="AC1688" s="128" t="e">
        <f>IF(W1688=0,"",L1688/W1688-1)</f>
        <v>#REF!</v>
      </c>
    </row>
    <row r="1689" spans="1:29" ht="50.1" customHeight="1">
      <c r="A1689" s="171"/>
      <c r="B1689" s="171"/>
      <c r="C1689" s="174"/>
      <c r="D1689" s="174"/>
      <c r="E1689" s="131"/>
      <c r="F1689" s="177"/>
      <c r="G1689" s="180"/>
      <c r="H1689" s="163"/>
      <c r="I1689" s="165"/>
      <c r="J1689" s="168"/>
      <c r="K1689" s="62" t="s">
        <v>2784</v>
      </c>
      <c r="L1689" s="63">
        <v>3480</v>
      </c>
      <c r="M1689" s="63">
        <v>2171</v>
      </c>
      <c r="N1689" s="142" t="s">
        <v>2820</v>
      </c>
      <c r="O1689" s="127"/>
      <c r="P1689" s="100"/>
      <c r="Q1689" s="63">
        <f t="shared" ref="Q1689:Q1702" si="731">P1689*M1689</f>
        <v>0</v>
      </c>
      <c r="R1689" s="64"/>
      <c r="S1689" s="67">
        <v>221</v>
      </c>
      <c r="T1689" s="39"/>
      <c r="U1689" s="106">
        <f>IF(EXACT(O1689,Y1689),M1689,M1689*(1-'Расчет ПРЕДЗАКАЗ'!$D$10))</f>
        <v>2127.58</v>
      </c>
      <c r="V1689" s="106">
        <f t="shared" ref="V1689:V1702" si="732">P1689*U1689</f>
        <v>0</v>
      </c>
      <c r="W1689" s="106" t="e">
        <f>IF(EXACT(O1689,Y1689),M1689,M1689*(1-#REF!))</f>
        <v>#REF!</v>
      </c>
      <c r="X1689" s="106" t="e">
        <f t="shared" ref="X1689:X1702" si="733">P1689*W1689</f>
        <v>#REF!</v>
      </c>
      <c r="Y1689" s="107" t="s">
        <v>72</v>
      </c>
      <c r="Z1689" s="103">
        <f t="shared" si="729"/>
        <v>0</v>
      </c>
      <c r="AA1689" s="103">
        <f t="shared" si="730"/>
        <v>0</v>
      </c>
      <c r="AB1689" s="128">
        <f t="shared" ref="AB1689:AB1702" si="734">IF(U1689=0,"",L1689/U1689-1)</f>
        <v>0.63566117372789743</v>
      </c>
      <c r="AC1689" s="128" t="e">
        <f t="shared" ref="AC1689:AC1702" si="735">IF(W1689=0,"",L1689/W1689-1)</f>
        <v>#REF!</v>
      </c>
    </row>
    <row r="1690" spans="1:29" ht="50.1" customHeight="1">
      <c r="A1690" s="171"/>
      <c r="B1690" s="171"/>
      <c r="C1690" s="174"/>
      <c r="D1690" s="174"/>
      <c r="E1690" s="131"/>
      <c r="F1690" s="177"/>
      <c r="G1690" s="180"/>
      <c r="H1690" s="163"/>
      <c r="I1690" s="165"/>
      <c r="J1690" s="168"/>
      <c r="K1690" s="62" t="s">
        <v>2786</v>
      </c>
      <c r="L1690" s="63">
        <v>3480</v>
      </c>
      <c r="M1690" s="63">
        <v>2171</v>
      </c>
      <c r="N1690" s="142" t="s">
        <v>2821</v>
      </c>
      <c r="O1690" s="127"/>
      <c r="P1690" s="100"/>
      <c r="Q1690" s="63">
        <f t="shared" si="731"/>
        <v>0</v>
      </c>
      <c r="R1690" s="64"/>
      <c r="S1690" s="67">
        <v>142</v>
      </c>
      <c r="T1690" s="39"/>
      <c r="U1690" s="106">
        <f>IF(EXACT(O1690,Y1690),M1690,M1690*(1-'Расчет ПРЕДЗАКАЗ'!$D$10))</f>
        <v>2127.58</v>
      </c>
      <c r="V1690" s="106">
        <f t="shared" si="732"/>
        <v>0</v>
      </c>
      <c r="W1690" s="106" t="e">
        <f>IF(EXACT(O1690,Y1690),M1690,M1690*(1-#REF!))</f>
        <v>#REF!</v>
      </c>
      <c r="X1690" s="106" t="e">
        <f t="shared" si="733"/>
        <v>#REF!</v>
      </c>
      <c r="Y1690" s="107" t="s">
        <v>72</v>
      </c>
      <c r="Z1690" s="103">
        <f t="shared" si="729"/>
        <v>0</v>
      </c>
      <c r="AA1690" s="103">
        <f t="shared" si="730"/>
        <v>0</v>
      </c>
      <c r="AB1690" s="128">
        <f t="shared" si="734"/>
        <v>0.63566117372789743</v>
      </c>
      <c r="AC1690" s="128" t="e">
        <f t="shared" si="735"/>
        <v>#REF!</v>
      </c>
    </row>
    <row r="1691" spans="1:29" ht="50.1" customHeight="1">
      <c r="A1691" s="171"/>
      <c r="B1691" s="171"/>
      <c r="C1691" s="174"/>
      <c r="D1691" s="174"/>
      <c r="E1691" s="131"/>
      <c r="F1691" s="177"/>
      <c r="G1691" s="180"/>
      <c r="H1691" s="163"/>
      <c r="I1691" s="165"/>
      <c r="J1691" s="168"/>
      <c r="K1691" s="62" t="s">
        <v>2788</v>
      </c>
      <c r="L1691" s="63">
        <v>3480</v>
      </c>
      <c r="M1691" s="63">
        <v>2171</v>
      </c>
      <c r="N1691" s="142" t="s">
        <v>2822</v>
      </c>
      <c r="O1691" s="127"/>
      <c r="P1691" s="100"/>
      <c r="Q1691" s="63">
        <f t="shared" si="731"/>
        <v>0</v>
      </c>
      <c r="R1691" s="64"/>
      <c r="S1691" s="67">
        <v>53</v>
      </c>
      <c r="T1691" s="39"/>
      <c r="U1691" s="106">
        <f>IF(EXACT(O1691,Y1691),M1691,M1691*(1-'Расчет ПРЕДЗАКАЗ'!$D$10))</f>
        <v>2127.58</v>
      </c>
      <c r="V1691" s="106">
        <f t="shared" si="732"/>
        <v>0</v>
      </c>
      <c r="W1691" s="106" t="e">
        <f>IF(EXACT(O1691,Y1691),M1691,M1691*(1-#REF!))</f>
        <v>#REF!</v>
      </c>
      <c r="X1691" s="106" t="e">
        <f t="shared" si="733"/>
        <v>#REF!</v>
      </c>
      <c r="Y1691" s="107" t="s">
        <v>72</v>
      </c>
      <c r="Z1691" s="103">
        <f t="shared" si="729"/>
        <v>0</v>
      </c>
      <c r="AA1691" s="103">
        <f t="shared" si="730"/>
        <v>0</v>
      </c>
      <c r="AB1691" s="128">
        <f t="shared" si="734"/>
        <v>0.63566117372789743</v>
      </c>
      <c r="AC1691" s="128" t="e">
        <f t="shared" si="735"/>
        <v>#REF!</v>
      </c>
    </row>
    <row r="1692" spans="1:29" ht="50.1" customHeight="1">
      <c r="A1692" s="171"/>
      <c r="B1692" s="171"/>
      <c r="C1692" s="174"/>
      <c r="D1692" s="174"/>
      <c r="E1692" s="131"/>
      <c r="F1692" s="177"/>
      <c r="G1692" s="180"/>
      <c r="H1692" s="163"/>
      <c r="I1692" s="165"/>
      <c r="J1692" s="168"/>
      <c r="K1692" s="62" t="s">
        <v>2790</v>
      </c>
      <c r="L1692" s="63">
        <v>3480</v>
      </c>
      <c r="M1692" s="63">
        <v>2171</v>
      </c>
      <c r="N1692" s="142" t="s">
        <v>2823</v>
      </c>
      <c r="O1692" s="127"/>
      <c r="P1692" s="100"/>
      <c r="Q1692" s="63">
        <f t="shared" si="731"/>
        <v>0</v>
      </c>
      <c r="R1692" s="64"/>
      <c r="S1692" s="67">
        <v>14</v>
      </c>
      <c r="T1692" s="39"/>
      <c r="U1692" s="106">
        <f>IF(EXACT(O1692,Y1692),M1692,M1692*(1-'Расчет ПРЕДЗАКАЗ'!$D$10))</f>
        <v>2127.58</v>
      </c>
      <c r="V1692" s="106">
        <f t="shared" si="732"/>
        <v>0</v>
      </c>
      <c r="W1692" s="106" t="e">
        <f>IF(EXACT(O1692,Y1692),M1692,M1692*(1-#REF!))</f>
        <v>#REF!</v>
      </c>
      <c r="X1692" s="106" t="e">
        <f t="shared" si="733"/>
        <v>#REF!</v>
      </c>
      <c r="Y1692" s="107" t="s">
        <v>72</v>
      </c>
      <c r="Z1692" s="103">
        <f t="shared" si="729"/>
        <v>0</v>
      </c>
      <c r="AA1692" s="103">
        <f t="shared" si="730"/>
        <v>0</v>
      </c>
      <c r="AB1692" s="128">
        <f t="shared" si="734"/>
        <v>0.63566117372789743</v>
      </c>
      <c r="AC1692" s="128" t="e">
        <f t="shared" si="735"/>
        <v>#REF!</v>
      </c>
    </row>
    <row r="1693" spans="1:29" ht="50.1" customHeight="1">
      <c r="A1693" s="171"/>
      <c r="B1693" s="171"/>
      <c r="C1693" s="174"/>
      <c r="D1693" s="174"/>
      <c r="E1693" s="131"/>
      <c r="F1693" s="177"/>
      <c r="G1693" s="180"/>
      <c r="H1693" s="163"/>
      <c r="I1693" s="165"/>
      <c r="J1693" s="168"/>
      <c r="K1693" s="62"/>
      <c r="L1693" s="63"/>
      <c r="M1693" s="63"/>
      <c r="N1693" s="142"/>
      <c r="O1693" s="127"/>
      <c r="P1693" s="100"/>
      <c r="Q1693" s="63">
        <f t="shared" si="731"/>
        <v>0</v>
      </c>
      <c r="R1693" s="64"/>
      <c r="S1693" s="67"/>
      <c r="T1693" s="39"/>
      <c r="U1693" s="106">
        <f>IF(EXACT(O1693,Y1693),M1693,M1693*(1-'Расчет ПРЕДЗАКАЗ'!$D$10))</f>
        <v>0</v>
      </c>
      <c r="V1693" s="106">
        <f t="shared" si="732"/>
        <v>0</v>
      </c>
      <c r="W1693" s="106" t="e">
        <f>IF(EXACT(O1693,Y1693),M1693,M1693*(1-#REF!))</f>
        <v>#REF!</v>
      </c>
      <c r="X1693" s="106" t="e">
        <f t="shared" si="733"/>
        <v>#REF!</v>
      </c>
      <c r="Y1693" s="107" t="s">
        <v>72</v>
      </c>
      <c r="Z1693" s="103">
        <f t="shared" si="729"/>
        <v>0</v>
      </c>
      <c r="AA1693" s="103">
        <f t="shared" si="730"/>
        <v>0</v>
      </c>
      <c r="AB1693" s="128" t="str">
        <f t="shared" si="734"/>
        <v/>
      </c>
      <c r="AC1693" s="128" t="e">
        <f t="shared" si="735"/>
        <v>#REF!</v>
      </c>
    </row>
    <row r="1694" spans="1:29" ht="50.1" customHeight="1">
      <c r="A1694" s="171"/>
      <c r="B1694" s="171"/>
      <c r="C1694" s="174"/>
      <c r="D1694" s="174"/>
      <c r="E1694" s="131"/>
      <c r="F1694" s="177"/>
      <c r="G1694" s="180"/>
      <c r="H1694" s="163"/>
      <c r="I1694" s="165"/>
      <c r="J1694" s="168"/>
      <c r="K1694" s="62"/>
      <c r="L1694" s="63"/>
      <c r="M1694" s="63"/>
      <c r="N1694" s="142"/>
      <c r="O1694" s="127"/>
      <c r="P1694" s="100"/>
      <c r="Q1694" s="63">
        <f t="shared" si="731"/>
        <v>0</v>
      </c>
      <c r="R1694" s="64"/>
      <c r="S1694" s="67"/>
      <c r="T1694" s="39"/>
      <c r="U1694" s="106">
        <f>IF(EXACT(O1694,Y1694),M1694,M1694*(1-'Расчет ПРЕДЗАКАЗ'!$D$10))</f>
        <v>0</v>
      </c>
      <c r="V1694" s="106">
        <f t="shared" si="732"/>
        <v>0</v>
      </c>
      <c r="W1694" s="106" t="e">
        <f>IF(EXACT(O1694,Y1694),M1694,M1694*(1-#REF!))</f>
        <v>#REF!</v>
      </c>
      <c r="X1694" s="106" t="e">
        <f t="shared" si="733"/>
        <v>#REF!</v>
      </c>
      <c r="Y1694" s="107" t="s">
        <v>72</v>
      </c>
      <c r="Z1694" s="103">
        <f t="shared" si="729"/>
        <v>0</v>
      </c>
      <c r="AA1694" s="103">
        <f t="shared" si="730"/>
        <v>0</v>
      </c>
      <c r="AB1694" s="128" t="str">
        <f t="shared" si="734"/>
        <v/>
      </c>
      <c r="AC1694" s="128" t="e">
        <f t="shared" si="735"/>
        <v>#REF!</v>
      </c>
    </row>
    <row r="1695" spans="1:29" ht="50.1" customHeight="1">
      <c r="A1695" s="171"/>
      <c r="B1695" s="171"/>
      <c r="C1695" s="174"/>
      <c r="D1695" s="174"/>
      <c r="E1695" s="131"/>
      <c r="F1695" s="177"/>
      <c r="G1695" s="180"/>
      <c r="H1695" s="163"/>
      <c r="I1695" s="165"/>
      <c r="J1695" s="168"/>
      <c r="K1695" s="62"/>
      <c r="L1695" s="63"/>
      <c r="M1695" s="63"/>
      <c r="N1695" s="142"/>
      <c r="O1695" s="127"/>
      <c r="P1695" s="100"/>
      <c r="Q1695" s="63">
        <f t="shared" si="731"/>
        <v>0</v>
      </c>
      <c r="R1695" s="64"/>
      <c r="S1695" s="67"/>
      <c r="T1695" s="39"/>
      <c r="U1695" s="106">
        <f>IF(EXACT(O1695,Y1695),M1695,M1695*(1-'Расчет ПРЕДЗАКАЗ'!$D$10))</f>
        <v>0</v>
      </c>
      <c r="V1695" s="106">
        <f t="shared" si="732"/>
        <v>0</v>
      </c>
      <c r="W1695" s="106" t="e">
        <f>IF(EXACT(O1695,Y1695),M1695,M1695*(1-#REF!))</f>
        <v>#REF!</v>
      </c>
      <c r="X1695" s="106" t="e">
        <f t="shared" si="733"/>
        <v>#REF!</v>
      </c>
      <c r="Y1695" s="107" t="s">
        <v>72</v>
      </c>
      <c r="Z1695" s="103">
        <f t="shared" si="729"/>
        <v>0</v>
      </c>
      <c r="AA1695" s="103">
        <f t="shared" si="730"/>
        <v>0</v>
      </c>
      <c r="AB1695" s="128" t="str">
        <f t="shared" si="734"/>
        <v/>
      </c>
      <c r="AC1695" s="128" t="e">
        <f t="shared" si="735"/>
        <v>#REF!</v>
      </c>
    </row>
    <row r="1696" spans="1:29" ht="50.1" customHeight="1">
      <c r="A1696" s="171"/>
      <c r="B1696" s="171"/>
      <c r="C1696" s="174"/>
      <c r="D1696" s="174"/>
      <c r="E1696" s="131"/>
      <c r="F1696" s="177"/>
      <c r="G1696" s="180"/>
      <c r="H1696" s="163"/>
      <c r="I1696" s="165"/>
      <c r="J1696" s="168"/>
      <c r="K1696" s="62"/>
      <c r="L1696" s="63"/>
      <c r="M1696" s="63"/>
      <c r="N1696" s="142"/>
      <c r="O1696" s="127"/>
      <c r="P1696" s="100"/>
      <c r="Q1696" s="63">
        <f t="shared" si="731"/>
        <v>0</v>
      </c>
      <c r="R1696" s="64"/>
      <c r="S1696" s="67"/>
      <c r="T1696" s="39"/>
      <c r="U1696" s="106">
        <f>IF(EXACT(O1696,Y1696),M1696,M1696*(1-'Расчет ПРЕДЗАКАЗ'!$D$10))</f>
        <v>0</v>
      </c>
      <c r="V1696" s="106">
        <f t="shared" si="732"/>
        <v>0</v>
      </c>
      <c r="W1696" s="106" t="e">
        <f>IF(EXACT(O1696,Y1696),M1696,M1696*(1-#REF!))</f>
        <v>#REF!</v>
      </c>
      <c r="X1696" s="106" t="e">
        <f t="shared" si="733"/>
        <v>#REF!</v>
      </c>
      <c r="Y1696" s="107" t="s">
        <v>72</v>
      </c>
      <c r="Z1696" s="103">
        <f t="shared" si="729"/>
        <v>0</v>
      </c>
      <c r="AA1696" s="103">
        <f t="shared" si="730"/>
        <v>0</v>
      </c>
      <c r="AB1696" s="128" t="str">
        <f t="shared" si="734"/>
        <v/>
      </c>
      <c r="AC1696" s="128" t="e">
        <f t="shared" si="735"/>
        <v>#REF!</v>
      </c>
    </row>
    <row r="1697" spans="1:29" ht="50.1" customHeight="1">
      <c r="A1697" s="171"/>
      <c r="B1697" s="171"/>
      <c r="C1697" s="174"/>
      <c r="D1697" s="174"/>
      <c r="E1697" s="131"/>
      <c r="F1697" s="177"/>
      <c r="G1697" s="180"/>
      <c r="H1697" s="163"/>
      <c r="I1697" s="165"/>
      <c r="J1697" s="168"/>
      <c r="K1697" s="62"/>
      <c r="L1697" s="63"/>
      <c r="M1697" s="63"/>
      <c r="N1697" s="143"/>
      <c r="O1697" s="127"/>
      <c r="P1697" s="100"/>
      <c r="Q1697" s="63">
        <f t="shared" si="731"/>
        <v>0</v>
      </c>
      <c r="R1697" s="65"/>
      <c r="S1697" s="67"/>
      <c r="T1697" s="40"/>
      <c r="U1697" s="106">
        <f>IF(EXACT(O1697,Y1697),M1697,M1697*(1-'Расчет ПРЕДЗАКАЗ'!$D$10))</f>
        <v>0</v>
      </c>
      <c r="V1697" s="106">
        <f t="shared" si="732"/>
        <v>0</v>
      </c>
      <c r="W1697" s="106" t="e">
        <f>IF(EXACT(O1697,Y1697),M1697,M1697*(1-#REF!))</f>
        <v>#REF!</v>
      </c>
      <c r="X1697" s="106" t="e">
        <f t="shared" si="733"/>
        <v>#REF!</v>
      </c>
      <c r="Y1697" s="107" t="s">
        <v>72</v>
      </c>
      <c r="Z1697" s="103">
        <f t="shared" si="729"/>
        <v>0</v>
      </c>
      <c r="AA1697" s="103">
        <f t="shared" si="730"/>
        <v>0</v>
      </c>
      <c r="AB1697" s="128" t="str">
        <f t="shared" si="734"/>
        <v/>
      </c>
      <c r="AC1697" s="128" t="e">
        <f t="shared" si="735"/>
        <v>#REF!</v>
      </c>
    </row>
    <row r="1698" spans="1:29" ht="50.1" customHeight="1">
      <c r="A1698" s="171"/>
      <c r="B1698" s="171"/>
      <c r="C1698" s="174"/>
      <c r="D1698" s="174"/>
      <c r="E1698" s="131"/>
      <c r="F1698" s="177"/>
      <c r="G1698" s="180"/>
      <c r="H1698" s="163"/>
      <c r="I1698" s="165"/>
      <c r="J1698" s="168"/>
      <c r="K1698" s="62"/>
      <c r="L1698" s="63"/>
      <c r="M1698" s="63"/>
      <c r="N1698" s="143"/>
      <c r="O1698" s="127"/>
      <c r="P1698" s="100"/>
      <c r="Q1698" s="63">
        <f t="shared" si="731"/>
        <v>0</v>
      </c>
      <c r="R1698" s="65"/>
      <c r="S1698" s="67"/>
      <c r="T1698" s="40"/>
      <c r="U1698" s="106">
        <f>IF(EXACT(O1698,Y1698),M1698,M1698*(1-'Расчет ПРЕДЗАКАЗ'!$D$10))</f>
        <v>0</v>
      </c>
      <c r="V1698" s="106">
        <f t="shared" si="732"/>
        <v>0</v>
      </c>
      <c r="W1698" s="106" t="e">
        <f>IF(EXACT(O1698,Y1698),M1698,M1698*(1-#REF!))</f>
        <v>#REF!</v>
      </c>
      <c r="X1698" s="106" t="e">
        <f t="shared" si="733"/>
        <v>#REF!</v>
      </c>
      <c r="Y1698" s="107" t="s">
        <v>72</v>
      </c>
      <c r="Z1698" s="103">
        <f t="shared" si="729"/>
        <v>0</v>
      </c>
      <c r="AA1698" s="103">
        <f t="shared" si="730"/>
        <v>0</v>
      </c>
      <c r="AB1698" s="128" t="str">
        <f t="shared" si="734"/>
        <v/>
      </c>
      <c r="AC1698" s="128" t="e">
        <f t="shared" si="735"/>
        <v>#REF!</v>
      </c>
    </row>
    <row r="1699" spans="1:29" ht="50.1" customHeight="1">
      <c r="A1699" s="171"/>
      <c r="B1699" s="171"/>
      <c r="C1699" s="174"/>
      <c r="D1699" s="174"/>
      <c r="E1699" s="131"/>
      <c r="F1699" s="177"/>
      <c r="G1699" s="180"/>
      <c r="H1699" s="163"/>
      <c r="I1699" s="165"/>
      <c r="J1699" s="168"/>
      <c r="K1699" s="62"/>
      <c r="L1699" s="63"/>
      <c r="M1699" s="63"/>
      <c r="N1699" s="65"/>
      <c r="O1699" s="127"/>
      <c r="P1699" s="100"/>
      <c r="Q1699" s="63">
        <f t="shared" si="731"/>
        <v>0</v>
      </c>
      <c r="R1699" s="65"/>
      <c r="S1699" s="67"/>
      <c r="T1699" s="40"/>
      <c r="U1699" s="106">
        <f>IF(EXACT(O1699,Y1699),M1699,M1699*(1-'Расчет ПРЕДЗАКАЗ'!$D$10))</f>
        <v>0</v>
      </c>
      <c r="V1699" s="106">
        <f t="shared" si="732"/>
        <v>0</v>
      </c>
      <c r="W1699" s="106" t="e">
        <f>IF(EXACT(O1699,Y1699),M1699,M1699*(1-#REF!))</f>
        <v>#REF!</v>
      </c>
      <c r="X1699" s="106" t="e">
        <f t="shared" si="733"/>
        <v>#REF!</v>
      </c>
      <c r="Y1699" s="107" t="s">
        <v>72</v>
      </c>
      <c r="Z1699" s="103">
        <f t="shared" si="729"/>
        <v>0</v>
      </c>
      <c r="AA1699" s="103">
        <f t="shared" si="730"/>
        <v>0</v>
      </c>
      <c r="AB1699" s="128" t="str">
        <f t="shared" si="734"/>
        <v/>
      </c>
      <c r="AC1699" s="128" t="e">
        <f t="shared" si="735"/>
        <v>#REF!</v>
      </c>
    </row>
    <row r="1700" spans="1:29" ht="50.1" customHeight="1">
      <c r="A1700" s="171"/>
      <c r="B1700" s="171"/>
      <c r="C1700" s="174"/>
      <c r="D1700" s="174"/>
      <c r="E1700" s="131"/>
      <c r="F1700" s="177"/>
      <c r="G1700" s="180"/>
      <c r="H1700" s="163"/>
      <c r="I1700" s="165"/>
      <c r="J1700" s="168"/>
      <c r="K1700" s="62"/>
      <c r="L1700" s="63"/>
      <c r="M1700" s="63"/>
      <c r="N1700" s="65"/>
      <c r="O1700" s="127"/>
      <c r="P1700" s="100"/>
      <c r="Q1700" s="63">
        <f t="shared" si="731"/>
        <v>0</v>
      </c>
      <c r="R1700" s="65"/>
      <c r="S1700" s="67"/>
      <c r="T1700" s="40"/>
      <c r="U1700" s="106">
        <f>IF(EXACT(O1700,Y1700),M1700,M1700*(1-'Расчет ПРЕДЗАКАЗ'!$D$10))</f>
        <v>0</v>
      </c>
      <c r="V1700" s="106">
        <f t="shared" si="732"/>
        <v>0</v>
      </c>
      <c r="W1700" s="106" t="e">
        <f>IF(EXACT(O1700,Y1700),M1700,M1700*(1-#REF!))</f>
        <v>#REF!</v>
      </c>
      <c r="X1700" s="106" t="e">
        <f t="shared" si="733"/>
        <v>#REF!</v>
      </c>
      <c r="Y1700" s="107" t="s">
        <v>72</v>
      </c>
      <c r="Z1700" s="103">
        <f t="shared" si="729"/>
        <v>0</v>
      </c>
      <c r="AA1700" s="103">
        <f t="shared" si="730"/>
        <v>0</v>
      </c>
      <c r="AB1700" s="128" t="str">
        <f t="shared" si="734"/>
        <v/>
      </c>
      <c r="AC1700" s="128" t="e">
        <f t="shared" si="735"/>
        <v>#REF!</v>
      </c>
    </row>
    <row r="1701" spans="1:29" ht="50.1" customHeight="1">
      <c r="A1701" s="171"/>
      <c r="B1701" s="171"/>
      <c r="C1701" s="174"/>
      <c r="D1701" s="174"/>
      <c r="E1701" s="131"/>
      <c r="F1701" s="177"/>
      <c r="G1701" s="180"/>
      <c r="H1701" s="163"/>
      <c r="I1701" s="165"/>
      <c r="J1701" s="168"/>
      <c r="K1701" s="62"/>
      <c r="L1701" s="63"/>
      <c r="M1701" s="63"/>
      <c r="N1701" s="65"/>
      <c r="O1701" s="127"/>
      <c r="P1701" s="100"/>
      <c r="Q1701" s="63">
        <f t="shared" si="731"/>
        <v>0</v>
      </c>
      <c r="R1701" s="65"/>
      <c r="S1701" s="67"/>
      <c r="T1701" s="40"/>
      <c r="U1701" s="106">
        <f>IF(EXACT(O1701,Y1701),M1701,M1701*(1-'Расчет ПРЕДЗАКАЗ'!$D$10))</f>
        <v>0</v>
      </c>
      <c r="V1701" s="106">
        <f t="shared" si="732"/>
        <v>0</v>
      </c>
      <c r="W1701" s="106" t="e">
        <f>IF(EXACT(O1701,Y1701),M1701,M1701*(1-#REF!))</f>
        <v>#REF!</v>
      </c>
      <c r="X1701" s="106" t="e">
        <f t="shared" si="733"/>
        <v>#REF!</v>
      </c>
      <c r="Y1701" s="107" t="s">
        <v>72</v>
      </c>
      <c r="Z1701" s="103">
        <f t="shared" si="729"/>
        <v>0</v>
      </c>
      <c r="AA1701" s="103">
        <f t="shared" si="730"/>
        <v>0</v>
      </c>
      <c r="AB1701" s="128" t="str">
        <f t="shared" si="734"/>
        <v/>
      </c>
      <c r="AC1701" s="128" t="e">
        <f t="shared" si="735"/>
        <v>#REF!</v>
      </c>
    </row>
    <row r="1702" spans="1:29" ht="50.1" customHeight="1">
      <c r="A1702" s="172"/>
      <c r="B1702" s="172"/>
      <c r="C1702" s="175"/>
      <c r="D1702" s="175"/>
      <c r="E1702" s="132"/>
      <c r="F1702" s="178"/>
      <c r="G1702" s="181"/>
      <c r="H1702" s="164"/>
      <c r="I1702" s="166"/>
      <c r="J1702" s="169"/>
      <c r="K1702" s="62"/>
      <c r="L1702" s="63"/>
      <c r="M1702" s="63"/>
      <c r="N1702" s="65"/>
      <c r="O1702" s="127"/>
      <c r="P1702" s="100"/>
      <c r="Q1702" s="63">
        <f t="shared" si="731"/>
        <v>0</v>
      </c>
      <c r="R1702" s="65"/>
      <c r="S1702" s="67"/>
      <c r="T1702" s="40"/>
      <c r="U1702" s="106">
        <f>IF(EXACT(O1702,Y1702),M1702,M1702*(1-'Расчет ПРЕДЗАКАЗ'!$D$10))</f>
        <v>0</v>
      </c>
      <c r="V1702" s="106">
        <f t="shared" si="732"/>
        <v>0</v>
      </c>
      <c r="W1702" s="106" t="e">
        <f>IF(EXACT(O1702,Y1702),M1702,M1702*(1-#REF!))</f>
        <v>#REF!</v>
      </c>
      <c r="X1702" s="106" t="e">
        <f t="shared" si="733"/>
        <v>#REF!</v>
      </c>
      <c r="Y1702" s="107" t="s">
        <v>72</v>
      </c>
      <c r="Z1702" s="103">
        <f t="shared" si="729"/>
        <v>0</v>
      </c>
      <c r="AA1702" s="103">
        <f t="shared" si="730"/>
        <v>0</v>
      </c>
      <c r="AB1702" s="128" t="str">
        <f t="shared" si="734"/>
        <v/>
      </c>
      <c r="AC1702" s="128" t="e">
        <f t="shared" si="735"/>
        <v>#REF!</v>
      </c>
    </row>
    <row r="1703" spans="1:29" ht="11.25" customHeight="1" thickBot="1"/>
    <row r="1704" spans="1:29" ht="50.1" customHeight="1">
      <c r="A1704" s="170">
        <v>337</v>
      </c>
      <c r="B1704" s="170" t="s">
        <v>2824</v>
      </c>
      <c r="C1704" s="173" t="s">
        <v>2825</v>
      </c>
      <c r="D1704" s="173" t="s">
        <v>77</v>
      </c>
      <c r="E1704" s="130"/>
      <c r="F1704" s="176" t="s">
        <v>1641</v>
      </c>
      <c r="G1704" s="179" t="s">
        <v>1896</v>
      </c>
      <c r="H1704" s="162" t="s">
        <v>2780</v>
      </c>
      <c r="I1704" s="162" t="s">
        <v>2781</v>
      </c>
      <c r="J1704" s="167" t="s">
        <v>19</v>
      </c>
      <c r="K1704" s="62" t="s">
        <v>2782</v>
      </c>
      <c r="L1704" s="63">
        <v>3480</v>
      </c>
      <c r="M1704" s="63">
        <v>2171</v>
      </c>
      <c r="N1704" s="142" t="s">
        <v>2826</v>
      </c>
      <c r="O1704" s="127"/>
      <c r="P1704" s="100"/>
      <c r="Q1704" s="63">
        <f>P1704*M1704</f>
        <v>0</v>
      </c>
      <c r="R1704" s="64"/>
      <c r="S1704" s="67">
        <v>94</v>
      </c>
      <c r="T1704" s="39"/>
      <c r="U1704" s="106">
        <f>IF(EXACT(O1704,Y1704),M1704,M1704*(1-'Расчет ПРЕДЗАКАЗ'!$D$10))</f>
        <v>2127.58</v>
      </c>
      <c r="V1704" s="106">
        <f>P1704*U1704</f>
        <v>0</v>
      </c>
      <c r="W1704" s="106" t="e">
        <f>IF(EXACT(O1704,Y1704),M1704,M1704*(1-#REF!))</f>
        <v>#REF!</v>
      </c>
      <c r="X1704" s="123" t="e">
        <f>P1704*W1704</f>
        <v>#REF!</v>
      </c>
      <c r="Y1704" s="124" t="s">
        <v>72</v>
      </c>
      <c r="Z1704" s="103">
        <f t="shared" ref="Z1704:Z1718" si="736">IF(EXACT(O1704,Y1704),Q1704,0)</f>
        <v>0</v>
      </c>
      <c r="AA1704" s="103">
        <f t="shared" ref="AA1704:AA1718" si="737">IF(Z1704=0,Q1704,0)</f>
        <v>0</v>
      </c>
      <c r="AB1704" s="128">
        <f>IF(U1704=0,"",L1704/U1704-1)</f>
        <v>0.63566117372789743</v>
      </c>
      <c r="AC1704" s="128" t="e">
        <f>IF(W1704=0,"",L1704/W1704-1)</f>
        <v>#REF!</v>
      </c>
    </row>
    <row r="1705" spans="1:29" ht="50.1" customHeight="1">
      <c r="A1705" s="171"/>
      <c r="B1705" s="171"/>
      <c r="C1705" s="174"/>
      <c r="D1705" s="174"/>
      <c r="E1705" s="131"/>
      <c r="F1705" s="177"/>
      <c r="G1705" s="180"/>
      <c r="H1705" s="163"/>
      <c r="I1705" s="165"/>
      <c r="J1705" s="168"/>
      <c r="K1705" s="62" t="s">
        <v>2784</v>
      </c>
      <c r="L1705" s="63">
        <v>3480</v>
      </c>
      <c r="M1705" s="63">
        <v>2171</v>
      </c>
      <c r="N1705" s="142" t="s">
        <v>2827</v>
      </c>
      <c r="O1705" s="127"/>
      <c r="P1705" s="100"/>
      <c r="Q1705" s="63">
        <f t="shared" ref="Q1705:Q1718" si="738">P1705*M1705</f>
        <v>0</v>
      </c>
      <c r="R1705" s="64"/>
      <c r="S1705" s="67">
        <v>115</v>
      </c>
      <c r="T1705" s="39"/>
      <c r="U1705" s="106">
        <f>IF(EXACT(O1705,Y1705),M1705,M1705*(1-'Расчет ПРЕДЗАКАЗ'!$D$10))</f>
        <v>2127.58</v>
      </c>
      <c r="V1705" s="106">
        <f t="shared" ref="V1705:V1718" si="739">P1705*U1705</f>
        <v>0</v>
      </c>
      <c r="W1705" s="106" t="e">
        <f>IF(EXACT(O1705,Y1705),M1705,M1705*(1-#REF!))</f>
        <v>#REF!</v>
      </c>
      <c r="X1705" s="106" t="e">
        <f t="shared" ref="X1705:X1718" si="740">P1705*W1705</f>
        <v>#REF!</v>
      </c>
      <c r="Y1705" s="107" t="s">
        <v>72</v>
      </c>
      <c r="Z1705" s="103">
        <f t="shared" si="736"/>
        <v>0</v>
      </c>
      <c r="AA1705" s="103">
        <f t="shared" si="737"/>
        <v>0</v>
      </c>
      <c r="AB1705" s="128">
        <f t="shared" ref="AB1705:AB1718" si="741">IF(U1705=0,"",L1705/U1705-1)</f>
        <v>0.63566117372789743</v>
      </c>
      <c r="AC1705" s="128" t="e">
        <f t="shared" ref="AC1705:AC1718" si="742">IF(W1705=0,"",L1705/W1705-1)</f>
        <v>#REF!</v>
      </c>
    </row>
    <row r="1706" spans="1:29" ht="50.1" customHeight="1">
      <c r="A1706" s="171"/>
      <c r="B1706" s="171"/>
      <c r="C1706" s="174"/>
      <c r="D1706" s="174"/>
      <c r="E1706" s="131"/>
      <c r="F1706" s="177"/>
      <c r="G1706" s="180"/>
      <c r="H1706" s="163"/>
      <c r="I1706" s="165"/>
      <c r="J1706" s="168"/>
      <c r="K1706" s="62" t="s">
        <v>2786</v>
      </c>
      <c r="L1706" s="63">
        <v>3480</v>
      </c>
      <c r="M1706" s="63">
        <v>2171</v>
      </c>
      <c r="N1706" s="142" t="s">
        <v>2828</v>
      </c>
      <c r="O1706" s="127"/>
      <c r="P1706" s="100"/>
      <c r="Q1706" s="63">
        <f t="shared" si="738"/>
        <v>0</v>
      </c>
      <c r="R1706" s="64"/>
      <c r="S1706" s="67">
        <v>82</v>
      </c>
      <c r="T1706" s="39"/>
      <c r="U1706" s="106">
        <f>IF(EXACT(O1706,Y1706),M1706,M1706*(1-'Расчет ПРЕДЗАКАЗ'!$D$10))</f>
        <v>2127.58</v>
      </c>
      <c r="V1706" s="106">
        <f t="shared" si="739"/>
        <v>0</v>
      </c>
      <c r="W1706" s="106" t="e">
        <f>IF(EXACT(O1706,Y1706),M1706,M1706*(1-#REF!))</f>
        <v>#REF!</v>
      </c>
      <c r="X1706" s="106" t="e">
        <f t="shared" si="740"/>
        <v>#REF!</v>
      </c>
      <c r="Y1706" s="107" t="s">
        <v>72</v>
      </c>
      <c r="Z1706" s="103">
        <f t="shared" si="736"/>
        <v>0</v>
      </c>
      <c r="AA1706" s="103">
        <f t="shared" si="737"/>
        <v>0</v>
      </c>
      <c r="AB1706" s="128">
        <f t="shared" si="741"/>
        <v>0.63566117372789743</v>
      </c>
      <c r="AC1706" s="128" t="e">
        <f t="shared" si="742"/>
        <v>#REF!</v>
      </c>
    </row>
    <row r="1707" spans="1:29" ht="50.1" customHeight="1">
      <c r="A1707" s="171"/>
      <c r="B1707" s="171"/>
      <c r="C1707" s="174"/>
      <c r="D1707" s="174"/>
      <c r="E1707" s="131"/>
      <c r="F1707" s="177"/>
      <c r="G1707" s="180"/>
      <c r="H1707" s="163"/>
      <c r="I1707" s="165"/>
      <c r="J1707" s="168"/>
      <c r="K1707" s="62" t="s">
        <v>2788</v>
      </c>
      <c r="L1707" s="63">
        <v>3480</v>
      </c>
      <c r="M1707" s="63">
        <v>2171</v>
      </c>
      <c r="N1707" s="142" t="s">
        <v>2829</v>
      </c>
      <c r="O1707" s="127"/>
      <c r="P1707" s="100"/>
      <c r="Q1707" s="63">
        <f t="shared" si="738"/>
        <v>0</v>
      </c>
      <c r="R1707" s="64"/>
      <c r="S1707" s="67">
        <v>34</v>
      </c>
      <c r="T1707" s="39"/>
      <c r="U1707" s="106">
        <f>IF(EXACT(O1707,Y1707),M1707,M1707*(1-'Расчет ПРЕДЗАКАЗ'!$D$10))</f>
        <v>2127.58</v>
      </c>
      <c r="V1707" s="106">
        <f t="shared" si="739"/>
        <v>0</v>
      </c>
      <c r="W1707" s="106" t="e">
        <f>IF(EXACT(O1707,Y1707),M1707,M1707*(1-#REF!))</f>
        <v>#REF!</v>
      </c>
      <c r="X1707" s="106" t="e">
        <f t="shared" si="740"/>
        <v>#REF!</v>
      </c>
      <c r="Y1707" s="107" t="s">
        <v>72</v>
      </c>
      <c r="Z1707" s="103">
        <f t="shared" si="736"/>
        <v>0</v>
      </c>
      <c r="AA1707" s="103">
        <f t="shared" si="737"/>
        <v>0</v>
      </c>
      <c r="AB1707" s="128">
        <f t="shared" si="741"/>
        <v>0.63566117372789743</v>
      </c>
      <c r="AC1707" s="128" t="e">
        <f t="shared" si="742"/>
        <v>#REF!</v>
      </c>
    </row>
    <row r="1708" spans="1:29" ht="50.1" customHeight="1">
      <c r="A1708" s="171"/>
      <c r="B1708" s="171"/>
      <c r="C1708" s="174"/>
      <c r="D1708" s="174"/>
      <c r="E1708" s="131"/>
      <c r="F1708" s="177"/>
      <c r="G1708" s="180"/>
      <c r="H1708" s="163"/>
      <c r="I1708" s="165"/>
      <c r="J1708" s="168"/>
      <c r="K1708" s="62" t="s">
        <v>2790</v>
      </c>
      <c r="L1708" s="63">
        <v>3480</v>
      </c>
      <c r="M1708" s="63">
        <v>2171</v>
      </c>
      <c r="N1708" s="142" t="s">
        <v>2830</v>
      </c>
      <c r="O1708" s="127"/>
      <c r="P1708" s="100"/>
      <c r="Q1708" s="63">
        <f t="shared" si="738"/>
        <v>0</v>
      </c>
      <c r="R1708" s="64"/>
      <c r="S1708" s="67">
        <v>9</v>
      </c>
      <c r="T1708" s="39"/>
      <c r="U1708" s="106">
        <f>IF(EXACT(O1708,Y1708),M1708,M1708*(1-'Расчет ПРЕДЗАКАЗ'!$D$10))</f>
        <v>2127.58</v>
      </c>
      <c r="V1708" s="106">
        <f t="shared" si="739"/>
        <v>0</v>
      </c>
      <c r="W1708" s="106" t="e">
        <f>IF(EXACT(O1708,Y1708),M1708,M1708*(1-#REF!))</f>
        <v>#REF!</v>
      </c>
      <c r="X1708" s="106" t="e">
        <f t="shared" si="740"/>
        <v>#REF!</v>
      </c>
      <c r="Y1708" s="107" t="s">
        <v>72</v>
      </c>
      <c r="Z1708" s="103">
        <f t="shared" si="736"/>
        <v>0</v>
      </c>
      <c r="AA1708" s="103">
        <f t="shared" si="737"/>
        <v>0</v>
      </c>
      <c r="AB1708" s="128">
        <f t="shared" si="741"/>
        <v>0.63566117372789743</v>
      </c>
      <c r="AC1708" s="128" t="e">
        <f t="shared" si="742"/>
        <v>#REF!</v>
      </c>
    </row>
    <row r="1709" spans="1:29" ht="50.1" customHeight="1">
      <c r="A1709" s="171"/>
      <c r="B1709" s="171"/>
      <c r="C1709" s="174"/>
      <c r="D1709" s="174"/>
      <c r="E1709" s="131"/>
      <c r="F1709" s="177"/>
      <c r="G1709" s="180"/>
      <c r="H1709" s="163"/>
      <c r="I1709" s="165"/>
      <c r="J1709" s="168"/>
      <c r="K1709" s="62"/>
      <c r="L1709" s="63"/>
      <c r="M1709" s="63"/>
      <c r="N1709" s="142"/>
      <c r="O1709" s="127"/>
      <c r="P1709" s="100"/>
      <c r="Q1709" s="63">
        <f t="shared" si="738"/>
        <v>0</v>
      </c>
      <c r="R1709" s="64"/>
      <c r="S1709" s="67"/>
      <c r="T1709" s="39"/>
      <c r="U1709" s="106">
        <f>IF(EXACT(O1709,Y1709),M1709,M1709*(1-'Расчет ПРЕДЗАКАЗ'!$D$10))</f>
        <v>0</v>
      </c>
      <c r="V1709" s="106">
        <f t="shared" si="739"/>
        <v>0</v>
      </c>
      <c r="W1709" s="106" t="e">
        <f>IF(EXACT(O1709,Y1709),M1709,M1709*(1-#REF!))</f>
        <v>#REF!</v>
      </c>
      <c r="X1709" s="106" t="e">
        <f t="shared" si="740"/>
        <v>#REF!</v>
      </c>
      <c r="Y1709" s="107" t="s">
        <v>72</v>
      </c>
      <c r="Z1709" s="103">
        <f t="shared" si="736"/>
        <v>0</v>
      </c>
      <c r="AA1709" s="103">
        <f t="shared" si="737"/>
        <v>0</v>
      </c>
      <c r="AB1709" s="128" t="str">
        <f t="shared" si="741"/>
        <v/>
      </c>
      <c r="AC1709" s="128" t="e">
        <f t="shared" si="742"/>
        <v>#REF!</v>
      </c>
    </row>
    <row r="1710" spans="1:29" ht="50.1" customHeight="1">
      <c r="A1710" s="171"/>
      <c r="B1710" s="171"/>
      <c r="C1710" s="174"/>
      <c r="D1710" s="174"/>
      <c r="E1710" s="131"/>
      <c r="F1710" s="177"/>
      <c r="G1710" s="180"/>
      <c r="H1710" s="163"/>
      <c r="I1710" s="165"/>
      <c r="J1710" s="168"/>
      <c r="K1710" s="62"/>
      <c r="L1710" s="63"/>
      <c r="M1710" s="63"/>
      <c r="N1710" s="142"/>
      <c r="O1710" s="127"/>
      <c r="P1710" s="100"/>
      <c r="Q1710" s="63">
        <f t="shared" si="738"/>
        <v>0</v>
      </c>
      <c r="R1710" s="64"/>
      <c r="S1710" s="67"/>
      <c r="T1710" s="39"/>
      <c r="U1710" s="106">
        <f>IF(EXACT(O1710,Y1710),M1710,M1710*(1-'Расчет ПРЕДЗАКАЗ'!$D$10))</f>
        <v>0</v>
      </c>
      <c r="V1710" s="106">
        <f t="shared" si="739"/>
        <v>0</v>
      </c>
      <c r="W1710" s="106" t="e">
        <f>IF(EXACT(O1710,Y1710),M1710,M1710*(1-#REF!))</f>
        <v>#REF!</v>
      </c>
      <c r="X1710" s="106" t="e">
        <f t="shared" si="740"/>
        <v>#REF!</v>
      </c>
      <c r="Y1710" s="107" t="s">
        <v>72</v>
      </c>
      <c r="Z1710" s="103">
        <f t="shared" si="736"/>
        <v>0</v>
      </c>
      <c r="AA1710" s="103">
        <f t="shared" si="737"/>
        <v>0</v>
      </c>
      <c r="AB1710" s="128" t="str">
        <f t="shared" si="741"/>
        <v/>
      </c>
      <c r="AC1710" s="128" t="e">
        <f t="shared" si="742"/>
        <v>#REF!</v>
      </c>
    </row>
    <row r="1711" spans="1:29" ht="50.1" customHeight="1">
      <c r="A1711" s="171"/>
      <c r="B1711" s="171"/>
      <c r="C1711" s="174"/>
      <c r="D1711" s="174"/>
      <c r="E1711" s="131"/>
      <c r="F1711" s="177"/>
      <c r="G1711" s="180"/>
      <c r="H1711" s="163"/>
      <c r="I1711" s="165"/>
      <c r="J1711" s="168"/>
      <c r="K1711" s="62"/>
      <c r="L1711" s="63"/>
      <c r="M1711" s="63"/>
      <c r="N1711" s="142"/>
      <c r="O1711" s="127"/>
      <c r="P1711" s="100"/>
      <c r="Q1711" s="63">
        <f t="shared" si="738"/>
        <v>0</v>
      </c>
      <c r="R1711" s="64"/>
      <c r="S1711" s="67"/>
      <c r="T1711" s="39"/>
      <c r="U1711" s="106">
        <f>IF(EXACT(O1711,Y1711),M1711,M1711*(1-'Расчет ПРЕДЗАКАЗ'!$D$10))</f>
        <v>0</v>
      </c>
      <c r="V1711" s="106">
        <f t="shared" si="739"/>
        <v>0</v>
      </c>
      <c r="W1711" s="106" t="e">
        <f>IF(EXACT(O1711,Y1711),M1711,M1711*(1-#REF!))</f>
        <v>#REF!</v>
      </c>
      <c r="X1711" s="106" t="e">
        <f t="shared" si="740"/>
        <v>#REF!</v>
      </c>
      <c r="Y1711" s="107" t="s">
        <v>72</v>
      </c>
      <c r="Z1711" s="103">
        <f t="shared" si="736"/>
        <v>0</v>
      </c>
      <c r="AA1711" s="103">
        <f t="shared" si="737"/>
        <v>0</v>
      </c>
      <c r="AB1711" s="128" t="str">
        <f t="shared" si="741"/>
        <v/>
      </c>
      <c r="AC1711" s="128" t="e">
        <f t="shared" si="742"/>
        <v>#REF!</v>
      </c>
    </row>
    <row r="1712" spans="1:29" ht="50.1" customHeight="1">
      <c r="A1712" s="171"/>
      <c r="B1712" s="171"/>
      <c r="C1712" s="174"/>
      <c r="D1712" s="174"/>
      <c r="E1712" s="131"/>
      <c r="F1712" s="177"/>
      <c r="G1712" s="180"/>
      <c r="H1712" s="163"/>
      <c r="I1712" s="165"/>
      <c r="J1712" s="168"/>
      <c r="K1712" s="62"/>
      <c r="L1712" s="63"/>
      <c r="M1712" s="63"/>
      <c r="N1712" s="142"/>
      <c r="O1712" s="127"/>
      <c r="P1712" s="100"/>
      <c r="Q1712" s="63">
        <f t="shared" si="738"/>
        <v>0</v>
      </c>
      <c r="R1712" s="64"/>
      <c r="S1712" s="67"/>
      <c r="T1712" s="39"/>
      <c r="U1712" s="106">
        <f>IF(EXACT(O1712,Y1712),M1712,M1712*(1-'Расчет ПРЕДЗАКАЗ'!$D$10))</f>
        <v>0</v>
      </c>
      <c r="V1712" s="106">
        <f t="shared" si="739"/>
        <v>0</v>
      </c>
      <c r="W1712" s="106" t="e">
        <f>IF(EXACT(O1712,Y1712),M1712,M1712*(1-#REF!))</f>
        <v>#REF!</v>
      </c>
      <c r="X1712" s="106" t="e">
        <f t="shared" si="740"/>
        <v>#REF!</v>
      </c>
      <c r="Y1712" s="107" t="s">
        <v>72</v>
      </c>
      <c r="Z1712" s="103">
        <f t="shared" si="736"/>
        <v>0</v>
      </c>
      <c r="AA1712" s="103">
        <f t="shared" si="737"/>
        <v>0</v>
      </c>
      <c r="AB1712" s="128" t="str">
        <f t="shared" si="741"/>
        <v/>
      </c>
      <c r="AC1712" s="128" t="e">
        <f t="shared" si="742"/>
        <v>#REF!</v>
      </c>
    </row>
    <row r="1713" spans="1:29" ht="50.1" customHeight="1">
      <c r="A1713" s="171"/>
      <c r="B1713" s="171"/>
      <c r="C1713" s="174"/>
      <c r="D1713" s="174"/>
      <c r="E1713" s="131"/>
      <c r="F1713" s="177"/>
      <c r="G1713" s="180"/>
      <c r="H1713" s="163"/>
      <c r="I1713" s="165"/>
      <c r="J1713" s="168"/>
      <c r="K1713" s="62"/>
      <c r="L1713" s="63"/>
      <c r="M1713" s="63"/>
      <c r="N1713" s="143"/>
      <c r="O1713" s="127"/>
      <c r="P1713" s="100"/>
      <c r="Q1713" s="63">
        <f t="shared" si="738"/>
        <v>0</v>
      </c>
      <c r="R1713" s="65"/>
      <c r="S1713" s="67"/>
      <c r="T1713" s="40"/>
      <c r="U1713" s="106">
        <f>IF(EXACT(O1713,Y1713),M1713,M1713*(1-'Расчет ПРЕДЗАКАЗ'!$D$10))</f>
        <v>0</v>
      </c>
      <c r="V1713" s="106">
        <f t="shared" si="739"/>
        <v>0</v>
      </c>
      <c r="W1713" s="106" t="e">
        <f>IF(EXACT(O1713,Y1713),M1713,M1713*(1-#REF!))</f>
        <v>#REF!</v>
      </c>
      <c r="X1713" s="106" t="e">
        <f t="shared" si="740"/>
        <v>#REF!</v>
      </c>
      <c r="Y1713" s="107" t="s">
        <v>72</v>
      </c>
      <c r="Z1713" s="103">
        <f t="shared" si="736"/>
        <v>0</v>
      </c>
      <c r="AA1713" s="103">
        <f t="shared" si="737"/>
        <v>0</v>
      </c>
      <c r="AB1713" s="128" t="str">
        <f t="shared" si="741"/>
        <v/>
      </c>
      <c r="AC1713" s="128" t="e">
        <f t="shared" si="742"/>
        <v>#REF!</v>
      </c>
    </row>
    <row r="1714" spans="1:29" ht="50.1" customHeight="1">
      <c r="A1714" s="171"/>
      <c r="B1714" s="171"/>
      <c r="C1714" s="174"/>
      <c r="D1714" s="174"/>
      <c r="E1714" s="131"/>
      <c r="F1714" s="177"/>
      <c r="G1714" s="180"/>
      <c r="H1714" s="163"/>
      <c r="I1714" s="165"/>
      <c r="J1714" s="168"/>
      <c r="K1714" s="62"/>
      <c r="L1714" s="63"/>
      <c r="M1714" s="63"/>
      <c r="N1714" s="143"/>
      <c r="O1714" s="127"/>
      <c r="P1714" s="100"/>
      <c r="Q1714" s="63">
        <f t="shared" si="738"/>
        <v>0</v>
      </c>
      <c r="R1714" s="65"/>
      <c r="S1714" s="67"/>
      <c r="T1714" s="40"/>
      <c r="U1714" s="106">
        <f>IF(EXACT(O1714,Y1714),M1714,M1714*(1-'Расчет ПРЕДЗАКАЗ'!$D$10))</f>
        <v>0</v>
      </c>
      <c r="V1714" s="106">
        <f t="shared" si="739"/>
        <v>0</v>
      </c>
      <c r="W1714" s="106" t="e">
        <f>IF(EXACT(O1714,Y1714),M1714,M1714*(1-#REF!))</f>
        <v>#REF!</v>
      </c>
      <c r="X1714" s="106" t="e">
        <f t="shared" si="740"/>
        <v>#REF!</v>
      </c>
      <c r="Y1714" s="107" t="s">
        <v>72</v>
      </c>
      <c r="Z1714" s="103">
        <f t="shared" si="736"/>
        <v>0</v>
      </c>
      <c r="AA1714" s="103">
        <f t="shared" si="737"/>
        <v>0</v>
      </c>
      <c r="AB1714" s="128" t="str">
        <f t="shared" si="741"/>
        <v/>
      </c>
      <c r="AC1714" s="128" t="e">
        <f t="shared" si="742"/>
        <v>#REF!</v>
      </c>
    </row>
    <row r="1715" spans="1:29" ht="50.1" customHeight="1">
      <c r="A1715" s="171"/>
      <c r="B1715" s="171"/>
      <c r="C1715" s="174"/>
      <c r="D1715" s="174"/>
      <c r="E1715" s="131"/>
      <c r="F1715" s="177"/>
      <c r="G1715" s="180"/>
      <c r="H1715" s="163"/>
      <c r="I1715" s="165"/>
      <c r="J1715" s="168"/>
      <c r="K1715" s="62"/>
      <c r="L1715" s="63"/>
      <c r="M1715" s="63"/>
      <c r="N1715" s="65"/>
      <c r="O1715" s="127"/>
      <c r="P1715" s="100"/>
      <c r="Q1715" s="63">
        <f t="shared" si="738"/>
        <v>0</v>
      </c>
      <c r="R1715" s="65"/>
      <c r="S1715" s="67"/>
      <c r="T1715" s="40"/>
      <c r="U1715" s="106">
        <f>IF(EXACT(O1715,Y1715),M1715,M1715*(1-'Расчет ПРЕДЗАКАЗ'!$D$10))</f>
        <v>0</v>
      </c>
      <c r="V1715" s="106">
        <f t="shared" si="739"/>
        <v>0</v>
      </c>
      <c r="W1715" s="106" t="e">
        <f>IF(EXACT(O1715,Y1715),M1715,M1715*(1-#REF!))</f>
        <v>#REF!</v>
      </c>
      <c r="X1715" s="106" t="e">
        <f t="shared" si="740"/>
        <v>#REF!</v>
      </c>
      <c r="Y1715" s="107" t="s">
        <v>72</v>
      </c>
      <c r="Z1715" s="103">
        <f t="shared" si="736"/>
        <v>0</v>
      </c>
      <c r="AA1715" s="103">
        <f t="shared" si="737"/>
        <v>0</v>
      </c>
      <c r="AB1715" s="128" t="str">
        <f t="shared" si="741"/>
        <v/>
      </c>
      <c r="AC1715" s="128" t="e">
        <f t="shared" si="742"/>
        <v>#REF!</v>
      </c>
    </row>
    <row r="1716" spans="1:29" ht="50.1" customHeight="1">
      <c r="A1716" s="171"/>
      <c r="B1716" s="171"/>
      <c r="C1716" s="174"/>
      <c r="D1716" s="174"/>
      <c r="E1716" s="131"/>
      <c r="F1716" s="177"/>
      <c r="G1716" s="180"/>
      <c r="H1716" s="163"/>
      <c r="I1716" s="165"/>
      <c r="J1716" s="168"/>
      <c r="K1716" s="62"/>
      <c r="L1716" s="63"/>
      <c r="M1716" s="63"/>
      <c r="N1716" s="65"/>
      <c r="O1716" s="127"/>
      <c r="P1716" s="100"/>
      <c r="Q1716" s="63">
        <f t="shared" si="738"/>
        <v>0</v>
      </c>
      <c r="R1716" s="65"/>
      <c r="S1716" s="67"/>
      <c r="T1716" s="40"/>
      <c r="U1716" s="106">
        <f>IF(EXACT(O1716,Y1716),M1716,M1716*(1-'Расчет ПРЕДЗАКАЗ'!$D$10))</f>
        <v>0</v>
      </c>
      <c r="V1716" s="106">
        <f t="shared" si="739"/>
        <v>0</v>
      </c>
      <c r="W1716" s="106" t="e">
        <f>IF(EXACT(O1716,Y1716),M1716,M1716*(1-#REF!))</f>
        <v>#REF!</v>
      </c>
      <c r="X1716" s="106" t="e">
        <f t="shared" si="740"/>
        <v>#REF!</v>
      </c>
      <c r="Y1716" s="107" t="s">
        <v>72</v>
      </c>
      <c r="Z1716" s="103">
        <f t="shared" si="736"/>
        <v>0</v>
      </c>
      <c r="AA1716" s="103">
        <f t="shared" si="737"/>
        <v>0</v>
      </c>
      <c r="AB1716" s="128" t="str">
        <f t="shared" si="741"/>
        <v/>
      </c>
      <c r="AC1716" s="128" t="e">
        <f t="shared" si="742"/>
        <v>#REF!</v>
      </c>
    </row>
    <row r="1717" spans="1:29" ht="50.1" customHeight="1">
      <c r="A1717" s="171"/>
      <c r="B1717" s="171"/>
      <c r="C1717" s="174"/>
      <c r="D1717" s="174"/>
      <c r="E1717" s="131"/>
      <c r="F1717" s="177"/>
      <c r="G1717" s="180"/>
      <c r="H1717" s="163"/>
      <c r="I1717" s="165"/>
      <c r="J1717" s="168"/>
      <c r="K1717" s="62"/>
      <c r="L1717" s="63"/>
      <c r="M1717" s="63"/>
      <c r="N1717" s="65"/>
      <c r="O1717" s="127"/>
      <c r="P1717" s="100"/>
      <c r="Q1717" s="63">
        <f t="shared" si="738"/>
        <v>0</v>
      </c>
      <c r="R1717" s="65"/>
      <c r="S1717" s="67"/>
      <c r="T1717" s="40"/>
      <c r="U1717" s="106">
        <f>IF(EXACT(O1717,Y1717),M1717,M1717*(1-'Расчет ПРЕДЗАКАЗ'!$D$10))</f>
        <v>0</v>
      </c>
      <c r="V1717" s="106">
        <f t="shared" si="739"/>
        <v>0</v>
      </c>
      <c r="W1717" s="106" t="e">
        <f>IF(EXACT(O1717,Y1717),M1717,M1717*(1-#REF!))</f>
        <v>#REF!</v>
      </c>
      <c r="X1717" s="106" t="e">
        <f t="shared" si="740"/>
        <v>#REF!</v>
      </c>
      <c r="Y1717" s="107" t="s">
        <v>72</v>
      </c>
      <c r="Z1717" s="103">
        <f t="shared" si="736"/>
        <v>0</v>
      </c>
      <c r="AA1717" s="103">
        <f t="shared" si="737"/>
        <v>0</v>
      </c>
      <c r="AB1717" s="128" t="str">
        <f t="shared" si="741"/>
        <v/>
      </c>
      <c r="AC1717" s="128" t="e">
        <f t="shared" si="742"/>
        <v>#REF!</v>
      </c>
    </row>
    <row r="1718" spans="1:29" ht="50.1" customHeight="1">
      <c r="A1718" s="172"/>
      <c r="B1718" s="172"/>
      <c r="C1718" s="175"/>
      <c r="D1718" s="175"/>
      <c r="E1718" s="132"/>
      <c r="F1718" s="178"/>
      <c r="G1718" s="181"/>
      <c r="H1718" s="164"/>
      <c r="I1718" s="166"/>
      <c r="J1718" s="169"/>
      <c r="K1718" s="62"/>
      <c r="L1718" s="63"/>
      <c r="M1718" s="63"/>
      <c r="N1718" s="65"/>
      <c r="O1718" s="127"/>
      <c r="P1718" s="100"/>
      <c r="Q1718" s="63">
        <f t="shared" si="738"/>
        <v>0</v>
      </c>
      <c r="R1718" s="65"/>
      <c r="S1718" s="67"/>
      <c r="T1718" s="40"/>
      <c r="U1718" s="106">
        <f>IF(EXACT(O1718,Y1718),M1718,M1718*(1-'Расчет ПРЕДЗАКАЗ'!$D$10))</f>
        <v>0</v>
      </c>
      <c r="V1718" s="106">
        <f t="shared" si="739"/>
        <v>0</v>
      </c>
      <c r="W1718" s="106" t="e">
        <f>IF(EXACT(O1718,Y1718),M1718,M1718*(1-#REF!))</f>
        <v>#REF!</v>
      </c>
      <c r="X1718" s="106" t="e">
        <f t="shared" si="740"/>
        <v>#REF!</v>
      </c>
      <c r="Y1718" s="107" t="s">
        <v>72</v>
      </c>
      <c r="Z1718" s="103">
        <f t="shared" si="736"/>
        <v>0</v>
      </c>
      <c r="AA1718" s="103">
        <f t="shared" si="737"/>
        <v>0</v>
      </c>
      <c r="AB1718" s="128" t="str">
        <f t="shared" si="741"/>
        <v/>
      </c>
      <c r="AC1718" s="128" t="e">
        <f t="shared" si="742"/>
        <v>#REF!</v>
      </c>
    </row>
    <row r="1719" spans="1:29" ht="11.25" customHeight="1" thickBot="1"/>
    <row r="1720" spans="1:29" ht="50.1" customHeight="1">
      <c r="A1720" s="170">
        <v>338</v>
      </c>
      <c r="B1720" s="170" t="s">
        <v>2778</v>
      </c>
      <c r="C1720" s="173" t="s">
        <v>2831</v>
      </c>
      <c r="D1720" s="173" t="s">
        <v>77</v>
      </c>
      <c r="E1720" s="130"/>
      <c r="F1720" s="176" t="s">
        <v>1641</v>
      </c>
      <c r="G1720" s="179" t="s">
        <v>124</v>
      </c>
      <c r="H1720" s="162" t="s">
        <v>2832</v>
      </c>
      <c r="I1720" s="162" t="s">
        <v>2833</v>
      </c>
      <c r="J1720" s="167" t="s">
        <v>19</v>
      </c>
      <c r="K1720" s="62" t="s">
        <v>2782</v>
      </c>
      <c r="L1720" s="63">
        <v>2790</v>
      </c>
      <c r="M1720" s="63">
        <v>1739</v>
      </c>
      <c r="N1720" s="142" t="s">
        <v>2834</v>
      </c>
      <c r="O1720" s="127"/>
      <c r="P1720" s="100"/>
      <c r="Q1720" s="63">
        <f>P1720*M1720</f>
        <v>0</v>
      </c>
      <c r="R1720" s="64"/>
      <c r="S1720" s="67">
        <v>250</v>
      </c>
      <c r="T1720" s="39"/>
      <c r="U1720" s="106">
        <f>IF(EXACT(O1720,Y1720),M1720,M1720*(1-'Расчет ПРЕДЗАКАЗ'!$D$10))</f>
        <v>1704.22</v>
      </c>
      <c r="V1720" s="106">
        <f>P1720*U1720</f>
        <v>0</v>
      </c>
      <c r="W1720" s="106" t="e">
        <f>IF(EXACT(O1720,Y1720),M1720,M1720*(1-#REF!))</f>
        <v>#REF!</v>
      </c>
      <c r="X1720" s="123" t="e">
        <f>P1720*W1720</f>
        <v>#REF!</v>
      </c>
      <c r="Y1720" s="124" t="s">
        <v>72</v>
      </c>
      <c r="Z1720" s="103">
        <f t="shared" ref="Z1720:Z1734" si="743">IF(EXACT(O1720,Y1720),Q1720,0)</f>
        <v>0</v>
      </c>
      <c r="AA1720" s="103">
        <f t="shared" ref="AA1720:AA1734" si="744">IF(Z1720=0,Q1720,0)</f>
        <v>0</v>
      </c>
      <c r="AB1720" s="128">
        <f>IF(U1720=0,"",L1720/U1720-1)</f>
        <v>0.63711257936181953</v>
      </c>
      <c r="AC1720" s="128" t="e">
        <f>IF(W1720=0,"",L1720/W1720-1)</f>
        <v>#REF!</v>
      </c>
    </row>
    <row r="1721" spans="1:29" ht="50.1" customHeight="1">
      <c r="A1721" s="171"/>
      <c r="B1721" s="171"/>
      <c r="C1721" s="174"/>
      <c r="D1721" s="174"/>
      <c r="E1721" s="131"/>
      <c r="F1721" s="177"/>
      <c r="G1721" s="180"/>
      <c r="H1721" s="163"/>
      <c r="I1721" s="165"/>
      <c r="J1721" s="168"/>
      <c r="K1721" s="62" t="s">
        <v>2784</v>
      </c>
      <c r="L1721" s="63">
        <v>2790</v>
      </c>
      <c r="M1721" s="63">
        <v>1739</v>
      </c>
      <c r="N1721" s="142" t="s">
        <v>2835</v>
      </c>
      <c r="O1721" s="127"/>
      <c r="P1721" s="100"/>
      <c r="Q1721" s="63">
        <f t="shared" ref="Q1721:Q1734" si="745">P1721*M1721</f>
        <v>0</v>
      </c>
      <c r="R1721" s="64"/>
      <c r="S1721" s="67">
        <v>286</v>
      </c>
      <c r="T1721" s="39"/>
      <c r="U1721" s="106">
        <f>IF(EXACT(O1721,Y1721),M1721,M1721*(1-'Расчет ПРЕДЗАКАЗ'!$D$10))</f>
        <v>1704.22</v>
      </c>
      <c r="V1721" s="106">
        <f t="shared" ref="V1721:V1734" si="746">P1721*U1721</f>
        <v>0</v>
      </c>
      <c r="W1721" s="106" t="e">
        <f>IF(EXACT(O1721,Y1721),M1721,M1721*(1-#REF!))</f>
        <v>#REF!</v>
      </c>
      <c r="X1721" s="106" t="e">
        <f t="shared" ref="X1721:X1734" si="747">P1721*W1721</f>
        <v>#REF!</v>
      </c>
      <c r="Y1721" s="107" t="s">
        <v>72</v>
      </c>
      <c r="Z1721" s="103">
        <f t="shared" si="743"/>
        <v>0</v>
      </c>
      <c r="AA1721" s="103">
        <f t="shared" si="744"/>
        <v>0</v>
      </c>
      <c r="AB1721" s="128">
        <f t="shared" ref="AB1721:AB1734" si="748">IF(U1721=0,"",L1721/U1721-1)</f>
        <v>0.63711257936181953</v>
      </c>
      <c r="AC1721" s="128" t="e">
        <f t="shared" ref="AC1721:AC1734" si="749">IF(W1721=0,"",L1721/W1721-1)</f>
        <v>#REF!</v>
      </c>
    </row>
    <row r="1722" spans="1:29" ht="50.1" customHeight="1">
      <c r="A1722" s="171"/>
      <c r="B1722" s="171"/>
      <c r="C1722" s="174"/>
      <c r="D1722" s="174"/>
      <c r="E1722" s="131"/>
      <c r="F1722" s="177"/>
      <c r="G1722" s="180"/>
      <c r="H1722" s="163"/>
      <c r="I1722" s="165"/>
      <c r="J1722" s="168"/>
      <c r="K1722" s="62" t="s">
        <v>2786</v>
      </c>
      <c r="L1722" s="63">
        <v>2790</v>
      </c>
      <c r="M1722" s="63">
        <v>1739</v>
      </c>
      <c r="N1722" s="142" t="s">
        <v>2836</v>
      </c>
      <c r="O1722" s="127"/>
      <c r="P1722" s="100"/>
      <c r="Q1722" s="63">
        <f t="shared" si="745"/>
        <v>0</v>
      </c>
      <c r="R1722" s="64"/>
      <c r="S1722" s="67">
        <v>178</v>
      </c>
      <c r="T1722" s="39"/>
      <c r="U1722" s="106">
        <f>IF(EXACT(O1722,Y1722),M1722,M1722*(1-'Расчет ПРЕДЗАКАЗ'!$D$10))</f>
        <v>1704.22</v>
      </c>
      <c r="V1722" s="106">
        <f t="shared" si="746"/>
        <v>0</v>
      </c>
      <c r="W1722" s="106" t="e">
        <f>IF(EXACT(O1722,Y1722),M1722,M1722*(1-#REF!))</f>
        <v>#REF!</v>
      </c>
      <c r="X1722" s="106" t="e">
        <f t="shared" si="747"/>
        <v>#REF!</v>
      </c>
      <c r="Y1722" s="107" t="s">
        <v>72</v>
      </c>
      <c r="Z1722" s="103">
        <f t="shared" si="743"/>
        <v>0</v>
      </c>
      <c r="AA1722" s="103">
        <f t="shared" si="744"/>
        <v>0</v>
      </c>
      <c r="AB1722" s="128">
        <f t="shared" si="748"/>
        <v>0.63711257936181953</v>
      </c>
      <c r="AC1722" s="128" t="e">
        <f t="shared" si="749"/>
        <v>#REF!</v>
      </c>
    </row>
    <row r="1723" spans="1:29" ht="50.1" customHeight="1">
      <c r="A1723" s="171"/>
      <c r="B1723" s="171"/>
      <c r="C1723" s="174"/>
      <c r="D1723" s="174"/>
      <c r="E1723" s="131"/>
      <c r="F1723" s="177"/>
      <c r="G1723" s="180"/>
      <c r="H1723" s="163"/>
      <c r="I1723" s="165"/>
      <c r="J1723" s="168"/>
      <c r="K1723" s="62" t="s">
        <v>2788</v>
      </c>
      <c r="L1723" s="63">
        <v>2790</v>
      </c>
      <c r="M1723" s="63">
        <v>1739</v>
      </c>
      <c r="N1723" s="142" t="s">
        <v>2837</v>
      </c>
      <c r="O1723" s="127"/>
      <c r="P1723" s="100"/>
      <c r="Q1723" s="63">
        <f t="shared" si="745"/>
        <v>0</v>
      </c>
      <c r="R1723" s="64"/>
      <c r="S1723" s="67">
        <v>61</v>
      </c>
      <c r="T1723" s="39"/>
      <c r="U1723" s="106">
        <f>IF(EXACT(O1723,Y1723),M1723,M1723*(1-'Расчет ПРЕДЗАКАЗ'!$D$10))</f>
        <v>1704.22</v>
      </c>
      <c r="V1723" s="106">
        <f t="shared" si="746"/>
        <v>0</v>
      </c>
      <c r="W1723" s="106" t="e">
        <f>IF(EXACT(O1723,Y1723),M1723,M1723*(1-#REF!))</f>
        <v>#REF!</v>
      </c>
      <c r="X1723" s="106" t="e">
        <f t="shared" si="747"/>
        <v>#REF!</v>
      </c>
      <c r="Y1723" s="107" t="s">
        <v>72</v>
      </c>
      <c r="Z1723" s="103">
        <f t="shared" si="743"/>
        <v>0</v>
      </c>
      <c r="AA1723" s="103">
        <f t="shared" si="744"/>
        <v>0</v>
      </c>
      <c r="AB1723" s="128">
        <f t="shared" si="748"/>
        <v>0.63711257936181953</v>
      </c>
      <c r="AC1723" s="128" t="e">
        <f t="shared" si="749"/>
        <v>#REF!</v>
      </c>
    </row>
    <row r="1724" spans="1:29" ht="50.1" customHeight="1">
      <c r="A1724" s="171"/>
      <c r="B1724" s="171"/>
      <c r="C1724" s="174"/>
      <c r="D1724" s="174"/>
      <c r="E1724" s="131"/>
      <c r="F1724" s="177"/>
      <c r="G1724" s="180"/>
      <c r="H1724" s="163"/>
      <c r="I1724" s="165"/>
      <c r="J1724" s="168"/>
      <c r="K1724" s="62" t="s">
        <v>2790</v>
      </c>
      <c r="L1724" s="63">
        <v>2790</v>
      </c>
      <c r="M1724" s="63">
        <v>1739</v>
      </c>
      <c r="N1724" s="142" t="s">
        <v>2838</v>
      </c>
      <c r="O1724" s="127"/>
      <c r="P1724" s="100"/>
      <c r="Q1724" s="63">
        <f t="shared" si="745"/>
        <v>0</v>
      </c>
      <c r="R1724" s="64"/>
      <c r="S1724" s="67">
        <v>13</v>
      </c>
      <c r="T1724" s="39"/>
      <c r="U1724" s="106">
        <f>IF(EXACT(O1724,Y1724),M1724,M1724*(1-'Расчет ПРЕДЗАКАЗ'!$D$10))</f>
        <v>1704.22</v>
      </c>
      <c r="V1724" s="106">
        <f t="shared" si="746"/>
        <v>0</v>
      </c>
      <c r="W1724" s="106" t="e">
        <f>IF(EXACT(O1724,Y1724),M1724,M1724*(1-#REF!))</f>
        <v>#REF!</v>
      </c>
      <c r="X1724" s="106" t="e">
        <f t="shared" si="747"/>
        <v>#REF!</v>
      </c>
      <c r="Y1724" s="107" t="s">
        <v>72</v>
      </c>
      <c r="Z1724" s="103">
        <f t="shared" si="743"/>
        <v>0</v>
      </c>
      <c r="AA1724" s="103">
        <f t="shared" si="744"/>
        <v>0</v>
      </c>
      <c r="AB1724" s="128">
        <f t="shared" si="748"/>
        <v>0.63711257936181953</v>
      </c>
      <c r="AC1724" s="128" t="e">
        <f t="shared" si="749"/>
        <v>#REF!</v>
      </c>
    </row>
    <row r="1725" spans="1:29" ht="50.1" customHeight="1">
      <c r="A1725" s="171"/>
      <c r="B1725" s="171"/>
      <c r="C1725" s="174"/>
      <c r="D1725" s="174"/>
      <c r="E1725" s="131"/>
      <c r="F1725" s="177"/>
      <c r="G1725" s="180"/>
      <c r="H1725" s="163"/>
      <c r="I1725" s="165"/>
      <c r="J1725" s="168"/>
      <c r="K1725" s="62"/>
      <c r="L1725" s="63"/>
      <c r="M1725" s="63"/>
      <c r="N1725" s="142"/>
      <c r="O1725" s="127"/>
      <c r="P1725" s="100"/>
      <c r="Q1725" s="63">
        <f t="shared" si="745"/>
        <v>0</v>
      </c>
      <c r="R1725" s="64"/>
      <c r="S1725" s="67"/>
      <c r="T1725" s="39"/>
      <c r="U1725" s="106">
        <f>IF(EXACT(O1725,Y1725),M1725,M1725*(1-'Расчет ПРЕДЗАКАЗ'!$D$10))</f>
        <v>0</v>
      </c>
      <c r="V1725" s="106">
        <f t="shared" si="746"/>
        <v>0</v>
      </c>
      <c r="W1725" s="106" t="e">
        <f>IF(EXACT(O1725,Y1725),M1725,M1725*(1-#REF!))</f>
        <v>#REF!</v>
      </c>
      <c r="X1725" s="106" t="e">
        <f t="shared" si="747"/>
        <v>#REF!</v>
      </c>
      <c r="Y1725" s="107" t="s">
        <v>72</v>
      </c>
      <c r="Z1725" s="103">
        <f t="shared" si="743"/>
        <v>0</v>
      </c>
      <c r="AA1725" s="103">
        <f t="shared" si="744"/>
        <v>0</v>
      </c>
      <c r="AB1725" s="128" t="str">
        <f t="shared" si="748"/>
        <v/>
      </c>
      <c r="AC1725" s="128" t="e">
        <f t="shared" si="749"/>
        <v>#REF!</v>
      </c>
    </row>
    <row r="1726" spans="1:29" ht="50.1" customHeight="1">
      <c r="A1726" s="171"/>
      <c r="B1726" s="171"/>
      <c r="C1726" s="174"/>
      <c r="D1726" s="174"/>
      <c r="E1726" s="131"/>
      <c r="F1726" s="177"/>
      <c r="G1726" s="180"/>
      <c r="H1726" s="163"/>
      <c r="I1726" s="165"/>
      <c r="J1726" s="168"/>
      <c r="K1726" s="62"/>
      <c r="L1726" s="63"/>
      <c r="M1726" s="63"/>
      <c r="N1726" s="142"/>
      <c r="O1726" s="127"/>
      <c r="P1726" s="100"/>
      <c r="Q1726" s="63">
        <f t="shared" si="745"/>
        <v>0</v>
      </c>
      <c r="R1726" s="64"/>
      <c r="S1726" s="67"/>
      <c r="T1726" s="39"/>
      <c r="U1726" s="106">
        <f>IF(EXACT(O1726,Y1726),M1726,M1726*(1-'Расчет ПРЕДЗАКАЗ'!$D$10))</f>
        <v>0</v>
      </c>
      <c r="V1726" s="106">
        <f t="shared" si="746"/>
        <v>0</v>
      </c>
      <c r="W1726" s="106" t="e">
        <f>IF(EXACT(O1726,Y1726),M1726,M1726*(1-#REF!))</f>
        <v>#REF!</v>
      </c>
      <c r="X1726" s="106" t="e">
        <f t="shared" si="747"/>
        <v>#REF!</v>
      </c>
      <c r="Y1726" s="107" t="s">
        <v>72</v>
      </c>
      <c r="Z1726" s="103">
        <f t="shared" si="743"/>
        <v>0</v>
      </c>
      <c r="AA1726" s="103">
        <f t="shared" si="744"/>
        <v>0</v>
      </c>
      <c r="AB1726" s="128" t="str">
        <f t="shared" si="748"/>
        <v/>
      </c>
      <c r="AC1726" s="128" t="e">
        <f t="shared" si="749"/>
        <v>#REF!</v>
      </c>
    </row>
    <row r="1727" spans="1:29" ht="50.1" customHeight="1">
      <c r="A1727" s="171"/>
      <c r="B1727" s="171"/>
      <c r="C1727" s="174"/>
      <c r="D1727" s="174"/>
      <c r="E1727" s="131"/>
      <c r="F1727" s="177"/>
      <c r="G1727" s="180"/>
      <c r="H1727" s="163"/>
      <c r="I1727" s="165"/>
      <c r="J1727" s="168"/>
      <c r="K1727" s="62"/>
      <c r="L1727" s="63"/>
      <c r="M1727" s="63"/>
      <c r="N1727" s="142"/>
      <c r="O1727" s="127"/>
      <c r="P1727" s="100"/>
      <c r="Q1727" s="63">
        <f t="shared" si="745"/>
        <v>0</v>
      </c>
      <c r="R1727" s="64"/>
      <c r="S1727" s="67"/>
      <c r="T1727" s="39"/>
      <c r="U1727" s="106">
        <f>IF(EXACT(O1727,Y1727),M1727,M1727*(1-'Расчет ПРЕДЗАКАЗ'!$D$10))</f>
        <v>0</v>
      </c>
      <c r="V1727" s="106">
        <f t="shared" si="746"/>
        <v>0</v>
      </c>
      <c r="W1727" s="106" t="e">
        <f>IF(EXACT(O1727,Y1727),M1727,M1727*(1-#REF!))</f>
        <v>#REF!</v>
      </c>
      <c r="X1727" s="106" t="e">
        <f t="shared" si="747"/>
        <v>#REF!</v>
      </c>
      <c r="Y1727" s="107" t="s">
        <v>72</v>
      </c>
      <c r="Z1727" s="103">
        <f t="shared" si="743"/>
        <v>0</v>
      </c>
      <c r="AA1727" s="103">
        <f t="shared" si="744"/>
        <v>0</v>
      </c>
      <c r="AB1727" s="128" t="str">
        <f t="shared" si="748"/>
        <v/>
      </c>
      <c r="AC1727" s="128" t="e">
        <f t="shared" si="749"/>
        <v>#REF!</v>
      </c>
    </row>
    <row r="1728" spans="1:29" ht="50.1" customHeight="1">
      <c r="A1728" s="171"/>
      <c r="B1728" s="171"/>
      <c r="C1728" s="174"/>
      <c r="D1728" s="174"/>
      <c r="E1728" s="131"/>
      <c r="F1728" s="177"/>
      <c r="G1728" s="180"/>
      <c r="H1728" s="163"/>
      <c r="I1728" s="165"/>
      <c r="J1728" s="168"/>
      <c r="K1728" s="62"/>
      <c r="L1728" s="63"/>
      <c r="M1728" s="63"/>
      <c r="N1728" s="142"/>
      <c r="O1728" s="127"/>
      <c r="P1728" s="100"/>
      <c r="Q1728" s="63">
        <f t="shared" si="745"/>
        <v>0</v>
      </c>
      <c r="R1728" s="64"/>
      <c r="S1728" s="67"/>
      <c r="T1728" s="39"/>
      <c r="U1728" s="106">
        <f>IF(EXACT(O1728,Y1728),M1728,M1728*(1-'Расчет ПРЕДЗАКАЗ'!$D$10))</f>
        <v>0</v>
      </c>
      <c r="V1728" s="106">
        <f t="shared" si="746"/>
        <v>0</v>
      </c>
      <c r="W1728" s="106" t="e">
        <f>IF(EXACT(O1728,Y1728),M1728,M1728*(1-#REF!))</f>
        <v>#REF!</v>
      </c>
      <c r="X1728" s="106" t="e">
        <f t="shared" si="747"/>
        <v>#REF!</v>
      </c>
      <c r="Y1728" s="107" t="s">
        <v>72</v>
      </c>
      <c r="Z1728" s="103">
        <f t="shared" si="743"/>
        <v>0</v>
      </c>
      <c r="AA1728" s="103">
        <f t="shared" si="744"/>
        <v>0</v>
      </c>
      <c r="AB1728" s="128" t="str">
        <f t="shared" si="748"/>
        <v/>
      </c>
      <c r="AC1728" s="128" t="e">
        <f t="shared" si="749"/>
        <v>#REF!</v>
      </c>
    </row>
    <row r="1729" spans="1:29" ht="50.1" customHeight="1">
      <c r="A1729" s="171"/>
      <c r="B1729" s="171"/>
      <c r="C1729" s="174"/>
      <c r="D1729" s="174"/>
      <c r="E1729" s="131"/>
      <c r="F1729" s="177"/>
      <c r="G1729" s="180"/>
      <c r="H1729" s="163"/>
      <c r="I1729" s="165"/>
      <c r="J1729" s="168"/>
      <c r="K1729" s="62"/>
      <c r="L1729" s="63"/>
      <c r="M1729" s="63"/>
      <c r="N1729" s="143"/>
      <c r="O1729" s="127"/>
      <c r="P1729" s="100"/>
      <c r="Q1729" s="63">
        <f t="shared" si="745"/>
        <v>0</v>
      </c>
      <c r="R1729" s="65"/>
      <c r="S1729" s="67"/>
      <c r="T1729" s="40"/>
      <c r="U1729" s="106">
        <f>IF(EXACT(O1729,Y1729),M1729,M1729*(1-'Расчет ПРЕДЗАКАЗ'!$D$10))</f>
        <v>0</v>
      </c>
      <c r="V1729" s="106">
        <f t="shared" si="746"/>
        <v>0</v>
      </c>
      <c r="W1729" s="106" t="e">
        <f>IF(EXACT(O1729,Y1729),M1729,M1729*(1-#REF!))</f>
        <v>#REF!</v>
      </c>
      <c r="X1729" s="106" t="e">
        <f t="shared" si="747"/>
        <v>#REF!</v>
      </c>
      <c r="Y1729" s="107" t="s">
        <v>72</v>
      </c>
      <c r="Z1729" s="103">
        <f t="shared" si="743"/>
        <v>0</v>
      </c>
      <c r="AA1729" s="103">
        <f t="shared" si="744"/>
        <v>0</v>
      </c>
      <c r="AB1729" s="128" t="str">
        <f t="shared" si="748"/>
        <v/>
      </c>
      <c r="AC1729" s="128" t="e">
        <f t="shared" si="749"/>
        <v>#REF!</v>
      </c>
    </row>
    <row r="1730" spans="1:29" ht="50.1" customHeight="1">
      <c r="A1730" s="171"/>
      <c r="B1730" s="171"/>
      <c r="C1730" s="174"/>
      <c r="D1730" s="174"/>
      <c r="E1730" s="131"/>
      <c r="F1730" s="177"/>
      <c r="G1730" s="180"/>
      <c r="H1730" s="163"/>
      <c r="I1730" s="165"/>
      <c r="J1730" s="168"/>
      <c r="K1730" s="62"/>
      <c r="L1730" s="63"/>
      <c r="M1730" s="63"/>
      <c r="N1730" s="143"/>
      <c r="O1730" s="127"/>
      <c r="P1730" s="100"/>
      <c r="Q1730" s="63">
        <f t="shared" si="745"/>
        <v>0</v>
      </c>
      <c r="R1730" s="65"/>
      <c r="S1730" s="67"/>
      <c r="T1730" s="40"/>
      <c r="U1730" s="106">
        <f>IF(EXACT(O1730,Y1730),M1730,M1730*(1-'Расчет ПРЕДЗАКАЗ'!$D$10))</f>
        <v>0</v>
      </c>
      <c r="V1730" s="106">
        <f t="shared" si="746"/>
        <v>0</v>
      </c>
      <c r="W1730" s="106" t="e">
        <f>IF(EXACT(O1730,Y1730),M1730,M1730*(1-#REF!))</f>
        <v>#REF!</v>
      </c>
      <c r="X1730" s="106" t="e">
        <f t="shared" si="747"/>
        <v>#REF!</v>
      </c>
      <c r="Y1730" s="107" t="s">
        <v>72</v>
      </c>
      <c r="Z1730" s="103">
        <f t="shared" si="743"/>
        <v>0</v>
      </c>
      <c r="AA1730" s="103">
        <f t="shared" si="744"/>
        <v>0</v>
      </c>
      <c r="AB1730" s="128" t="str">
        <f t="shared" si="748"/>
        <v/>
      </c>
      <c r="AC1730" s="128" t="e">
        <f t="shared" si="749"/>
        <v>#REF!</v>
      </c>
    </row>
    <row r="1731" spans="1:29" ht="50.1" customHeight="1">
      <c r="A1731" s="171"/>
      <c r="B1731" s="171"/>
      <c r="C1731" s="174"/>
      <c r="D1731" s="174"/>
      <c r="E1731" s="131"/>
      <c r="F1731" s="177"/>
      <c r="G1731" s="180"/>
      <c r="H1731" s="163"/>
      <c r="I1731" s="165"/>
      <c r="J1731" s="168"/>
      <c r="K1731" s="62"/>
      <c r="L1731" s="63"/>
      <c r="M1731" s="63"/>
      <c r="N1731" s="65"/>
      <c r="O1731" s="127"/>
      <c r="P1731" s="100"/>
      <c r="Q1731" s="63">
        <f t="shared" si="745"/>
        <v>0</v>
      </c>
      <c r="R1731" s="65"/>
      <c r="S1731" s="67"/>
      <c r="T1731" s="40"/>
      <c r="U1731" s="106">
        <f>IF(EXACT(O1731,Y1731),M1731,M1731*(1-'Расчет ПРЕДЗАКАЗ'!$D$10))</f>
        <v>0</v>
      </c>
      <c r="V1731" s="106">
        <f t="shared" si="746"/>
        <v>0</v>
      </c>
      <c r="W1731" s="106" t="e">
        <f>IF(EXACT(O1731,Y1731),M1731,M1731*(1-#REF!))</f>
        <v>#REF!</v>
      </c>
      <c r="X1731" s="106" t="e">
        <f t="shared" si="747"/>
        <v>#REF!</v>
      </c>
      <c r="Y1731" s="107" t="s">
        <v>72</v>
      </c>
      <c r="Z1731" s="103">
        <f t="shared" si="743"/>
        <v>0</v>
      </c>
      <c r="AA1731" s="103">
        <f t="shared" si="744"/>
        <v>0</v>
      </c>
      <c r="AB1731" s="128" t="str">
        <f t="shared" si="748"/>
        <v/>
      </c>
      <c r="AC1731" s="128" t="e">
        <f t="shared" si="749"/>
        <v>#REF!</v>
      </c>
    </row>
    <row r="1732" spans="1:29" ht="50.1" customHeight="1">
      <c r="A1732" s="171"/>
      <c r="B1732" s="171"/>
      <c r="C1732" s="174"/>
      <c r="D1732" s="174"/>
      <c r="E1732" s="131"/>
      <c r="F1732" s="177"/>
      <c r="G1732" s="180"/>
      <c r="H1732" s="163"/>
      <c r="I1732" s="165"/>
      <c r="J1732" s="168"/>
      <c r="K1732" s="62"/>
      <c r="L1732" s="63"/>
      <c r="M1732" s="63"/>
      <c r="N1732" s="65"/>
      <c r="O1732" s="127"/>
      <c r="P1732" s="100"/>
      <c r="Q1732" s="63">
        <f t="shared" si="745"/>
        <v>0</v>
      </c>
      <c r="R1732" s="65"/>
      <c r="S1732" s="67"/>
      <c r="T1732" s="40"/>
      <c r="U1732" s="106">
        <f>IF(EXACT(O1732,Y1732),M1732,M1732*(1-'Расчет ПРЕДЗАКАЗ'!$D$10))</f>
        <v>0</v>
      </c>
      <c r="V1732" s="106">
        <f t="shared" si="746"/>
        <v>0</v>
      </c>
      <c r="W1732" s="106" t="e">
        <f>IF(EXACT(O1732,Y1732),M1732,M1732*(1-#REF!))</f>
        <v>#REF!</v>
      </c>
      <c r="X1732" s="106" t="e">
        <f t="shared" si="747"/>
        <v>#REF!</v>
      </c>
      <c r="Y1732" s="107" t="s">
        <v>72</v>
      </c>
      <c r="Z1732" s="103">
        <f t="shared" si="743"/>
        <v>0</v>
      </c>
      <c r="AA1732" s="103">
        <f t="shared" si="744"/>
        <v>0</v>
      </c>
      <c r="AB1732" s="128" t="str">
        <f t="shared" si="748"/>
        <v/>
      </c>
      <c r="AC1732" s="128" t="e">
        <f t="shared" si="749"/>
        <v>#REF!</v>
      </c>
    </row>
    <row r="1733" spans="1:29" ht="50.1" customHeight="1">
      <c r="A1733" s="171"/>
      <c r="B1733" s="171"/>
      <c r="C1733" s="174"/>
      <c r="D1733" s="174"/>
      <c r="E1733" s="131"/>
      <c r="F1733" s="177"/>
      <c r="G1733" s="180"/>
      <c r="H1733" s="163"/>
      <c r="I1733" s="165"/>
      <c r="J1733" s="168"/>
      <c r="K1733" s="62"/>
      <c r="L1733" s="63"/>
      <c r="M1733" s="63"/>
      <c r="N1733" s="65"/>
      <c r="O1733" s="127"/>
      <c r="P1733" s="100"/>
      <c r="Q1733" s="63">
        <f t="shared" si="745"/>
        <v>0</v>
      </c>
      <c r="R1733" s="65"/>
      <c r="S1733" s="67"/>
      <c r="T1733" s="40"/>
      <c r="U1733" s="106">
        <f>IF(EXACT(O1733,Y1733),M1733,M1733*(1-'Расчет ПРЕДЗАКАЗ'!$D$10))</f>
        <v>0</v>
      </c>
      <c r="V1733" s="106">
        <f t="shared" si="746"/>
        <v>0</v>
      </c>
      <c r="W1733" s="106" t="e">
        <f>IF(EXACT(O1733,Y1733),M1733,M1733*(1-#REF!))</f>
        <v>#REF!</v>
      </c>
      <c r="X1733" s="106" t="e">
        <f t="shared" si="747"/>
        <v>#REF!</v>
      </c>
      <c r="Y1733" s="107" t="s">
        <v>72</v>
      </c>
      <c r="Z1733" s="103">
        <f t="shared" si="743"/>
        <v>0</v>
      </c>
      <c r="AA1733" s="103">
        <f t="shared" si="744"/>
        <v>0</v>
      </c>
      <c r="AB1733" s="128" t="str">
        <f t="shared" si="748"/>
        <v/>
      </c>
      <c r="AC1733" s="128" t="e">
        <f t="shared" si="749"/>
        <v>#REF!</v>
      </c>
    </row>
    <row r="1734" spans="1:29" ht="50.1" customHeight="1">
      <c r="A1734" s="172"/>
      <c r="B1734" s="172"/>
      <c r="C1734" s="175"/>
      <c r="D1734" s="175"/>
      <c r="E1734" s="132"/>
      <c r="F1734" s="178"/>
      <c r="G1734" s="181"/>
      <c r="H1734" s="164"/>
      <c r="I1734" s="166"/>
      <c r="J1734" s="169"/>
      <c r="K1734" s="62"/>
      <c r="L1734" s="63"/>
      <c r="M1734" s="63"/>
      <c r="N1734" s="65"/>
      <c r="O1734" s="127"/>
      <c r="P1734" s="100"/>
      <c r="Q1734" s="63">
        <f t="shared" si="745"/>
        <v>0</v>
      </c>
      <c r="R1734" s="65"/>
      <c r="S1734" s="67"/>
      <c r="T1734" s="40"/>
      <c r="U1734" s="106">
        <f>IF(EXACT(O1734,Y1734),M1734,M1734*(1-'Расчет ПРЕДЗАКАЗ'!$D$10))</f>
        <v>0</v>
      </c>
      <c r="V1734" s="106">
        <f t="shared" si="746"/>
        <v>0</v>
      </c>
      <c r="W1734" s="106" t="e">
        <f>IF(EXACT(O1734,Y1734),M1734,M1734*(1-#REF!))</f>
        <v>#REF!</v>
      </c>
      <c r="X1734" s="106" t="e">
        <f t="shared" si="747"/>
        <v>#REF!</v>
      </c>
      <c r="Y1734" s="107" t="s">
        <v>72</v>
      </c>
      <c r="Z1734" s="103">
        <f t="shared" si="743"/>
        <v>0</v>
      </c>
      <c r="AA1734" s="103">
        <f t="shared" si="744"/>
        <v>0</v>
      </c>
      <c r="AB1734" s="128" t="str">
        <f t="shared" si="748"/>
        <v/>
      </c>
      <c r="AC1734" s="128" t="e">
        <f t="shared" si="749"/>
        <v>#REF!</v>
      </c>
    </row>
    <row r="1735" spans="1:29" ht="11.25" customHeight="1" thickBot="1"/>
    <row r="1736" spans="1:29" ht="50.1" customHeight="1">
      <c r="A1736" s="170">
        <v>339</v>
      </c>
      <c r="B1736" s="170" t="s">
        <v>2778</v>
      </c>
      <c r="C1736" s="173" t="s">
        <v>2839</v>
      </c>
      <c r="D1736" s="173" t="s">
        <v>77</v>
      </c>
      <c r="E1736" s="130"/>
      <c r="F1736" s="176" t="s">
        <v>1641</v>
      </c>
      <c r="G1736" s="179" t="s">
        <v>124</v>
      </c>
      <c r="H1736" s="162" t="s">
        <v>2840</v>
      </c>
      <c r="I1736" s="162" t="s">
        <v>2833</v>
      </c>
      <c r="J1736" s="167" t="s">
        <v>19</v>
      </c>
      <c r="K1736" s="62" t="s">
        <v>2782</v>
      </c>
      <c r="L1736" s="63">
        <v>2790</v>
      </c>
      <c r="M1736" s="63">
        <v>1739</v>
      </c>
      <c r="N1736" s="142" t="s">
        <v>2841</v>
      </c>
      <c r="O1736" s="127"/>
      <c r="P1736" s="100"/>
      <c r="Q1736" s="63">
        <f>P1736*M1736</f>
        <v>0</v>
      </c>
      <c r="R1736" s="64"/>
      <c r="S1736" s="67">
        <v>249</v>
      </c>
      <c r="T1736" s="39"/>
      <c r="U1736" s="106">
        <f>IF(EXACT(O1736,Y1736),M1736,M1736*(1-'Расчет ПРЕДЗАКАЗ'!$D$10))</f>
        <v>1704.22</v>
      </c>
      <c r="V1736" s="106">
        <f>P1736*U1736</f>
        <v>0</v>
      </c>
      <c r="W1736" s="106" t="e">
        <f>IF(EXACT(O1736,Y1736),M1736,M1736*(1-#REF!))</f>
        <v>#REF!</v>
      </c>
      <c r="X1736" s="123" t="e">
        <f>P1736*W1736</f>
        <v>#REF!</v>
      </c>
      <c r="Y1736" s="124" t="s">
        <v>72</v>
      </c>
      <c r="Z1736" s="103">
        <f t="shared" ref="Z1736:Z1750" si="750">IF(EXACT(O1736,Y1736),Q1736,0)</f>
        <v>0</v>
      </c>
      <c r="AA1736" s="103">
        <f t="shared" ref="AA1736:AA1750" si="751">IF(Z1736=0,Q1736,0)</f>
        <v>0</v>
      </c>
      <c r="AB1736" s="128">
        <f>IF(U1736=0,"",L1736/U1736-1)</f>
        <v>0.63711257936181953</v>
      </c>
      <c r="AC1736" s="128" t="e">
        <f>IF(W1736=0,"",L1736/W1736-1)</f>
        <v>#REF!</v>
      </c>
    </row>
    <row r="1737" spans="1:29" ht="50.1" customHeight="1">
      <c r="A1737" s="171"/>
      <c r="B1737" s="171"/>
      <c r="C1737" s="174"/>
      <c r="D1737" s="174"/>
      <c r="E1737" s="131"/>
      <c r="F1737" s="177"/>
      <c r="G1737" s="180"/>
      <c r="H1737" s="163"/>
      <c r="I1737" s="165"/>
      <c r="J1737" s="168"/>
      <c r="K1737" s="62" t="s">
        <v>2784</v>
      </c>
      <c r="L1737" s="63">
        <v>2790</v>
      </c>
      <c r="M1737" s="63">
        <v>1739</v>
      </c>
      <c r="N1737" s="142" t="s">
        <v>2842</v>
      </c>
      <c r="O1737" s="127"/>
      <c r="P1737" s="100"/>
      <c r="Q1737" s="63">
        <f t="shared" ref="Q1737:Q1750" si="752">P1737*M1737</f>
        <v>0</v>
      </c>
      <c r="R1737" s="64"/>
      <c r="S1737" s="67">
        <v>276</v>
      </c>
      <c r="T1737" s="39"/>
      <c r="U1737" s="106">
        <f>IF(EXACT(O1737,Y1737),M1737,M1737*(1-'Расчет ПРЕДЗАКАЗ'!$D$10))</f>
        <v>1704.22</v>
      </c>
      <c r="V1737" s="106">
        <f t="shared" ref="V1737:V1750" si="753">P1737*U1737</f>
        <v>0</v>
      </c>
      <c r="W1737" s="106" t="e">
        <f>IF(EXACT(O1737,Y1737),M1737,M1737*(1-#REF!))</f>
        <v>#REF!</v>
      </c>
      <c r="X1737" s="106" t="e">
        <f t="shared" ref="X1737:X1750" si="754">P1737*W1737</f>
        <v>#REF!</v>
      </c>
      <c r="Y1737" s="107" t="s">
        <v>72</v>
      </c>
      <c r="Z1737" s="103">
        <f t="shared" si="750"/>
        <v>0</v>
      </c>
      <c r="AA1737" s="103">
        <f t="shared" si="751"/>
        <v>0</v>
      </c>
      <c r="AB1737" s="128">
        <f t="shared" ref="AB1737:AB1750" si="755">IF(U1737=0,"",L1737/U1737-1)</f>
        <v>0.63711257936181953</v>
      </c>
      <c r="AC1737" s="128" t="e">
        <f t="shared" ref="AC1737:AC1750" si="756">IF(W1737=0,"",L1737/W1737-1)</f>
        <v>#REF!</v>
      </c>
    </row>
    <row r="1738" spans="1:29" ht="50.1" customHeight="1">
      <c r="A1738" s="171"/>
      <c r="B1738" s="171"/>
      <c r="C1738" s="174"/>
      <c r="D1738" s="174"/>
      <c r="E1738" s="131"/>
      <c r="F1738" s="177"/>
      <c r="G1738" s="180"/>
      <c r="H1738" s="163"/>
      <c r="I1738" s="165"/>
      <c r="J1738" s="168"/>
      <c r="K1738" s="62" t="s">
        <v>2786</v>
      </c>
      <c r="L1738" s="63">
        <v>2790</v>
      </c>
      <c r="M1738" s="63">
        <v>1739</v>
      </c>
      <c r="N1738" s="142" t="s">
        <v>2843</v>
      </c>
      <c r="O1738" s="127"/>
      <c r="P1738" s="100"/>
      <c r="Q1738" s="63">
        <f t="shared" si="752"/>
        <v>0</v>
      </c>
      <c r="R1738" s="64"/>
      <c r="S1738" s="67">
        <v>181</v>
      </c>
      <c r="T1738" s="39"/>
      <c r="U1738" s="106">
        <f>IF(EXACT(O1738,Y1738),M1738,M1738*(1-'Расчет ПРЕДЗАКАЗ'!$D$10))</f>
        <v>1704.22</v>
      </c>
      <c r="V1738" s="106">
        <f t="shared" si="753"/>
        <v>0</v>
      </c>
      <c r="W1738" s="106" t="e">
        <f>IF(EXACT(O1738,Y1738),M1738,M1738*(1-#REF!))</f>
        <v>#REF!</v>
      </c>
      <c r="X1738" s="106" t="e">
        <f t="shared" si="754"/>
        <v>#REF!</v>
      </c>
      <c r="Y1738" s="107" t="s">
        <v>72</v>
      </c>
      <c r="Z1738" s="103">
        <f t="shared" si="750"/>
        <v>0</v>
      </c>
      <c r="AA1738" s="103">
        <f t="shared" si="751"/>
        <v>0</v>
      </c>
      <c r="AB1738" s="128">
        <f t="shared" si="755"/>
        <v>0.63711257936181953</v>
      </c>
      <c r="AC1738" s="128" t="e">
        <f t="shared" si="756"/>
        <v>#REF!</v>
      </c>
    </row>
    <row r="1739" spans="1:29" ht="50.1" customHeight="1">
      <c r="A1739" s="171"/>
      <c r="B1739" s="171"/>
      <c r="C1739" s="174"/>
      <c r="D1739" s="174"/>
      <c r="E1739" s="131"/>
      <c r="F1739" s="177"/>
      <c r="G1739" s="180"/>
      <c r="H1739" s="163"/>
      <c r="I1739" s="165"/>
      <c r="J1739" s="168"/>
      <c r="K1739" s="62" t="s">
        <v>2788</v>
      </c>
      <c r="L1739" s="63">
        <v>2790</v>
      </c>
      <c r="M1739" s="63">
        <v>1739</v>
      </c>
      <c r="N1739" s="142" t="s">
        <v>2844</v>
      </c>
      <c r="O1739" s="127"/>
      <c r="P1739" s="100"/>
      <c r="Q1739" s="63">
        <f t="shared" si="752"/>
        <v>0</v>
      </c>
      <c r="R1739" s="64"/>
      <c r="S1739" s="67">
        <v>71</v>
      </c>
      <c r="T1739" s="39"/>
      <c r="U1739" s="106">
        <f>IF(EXACT(O1739,Y1739),M1739,M1739*(1-'Расчет ПРЕДЗАКАЗ'!$D$10))</f>
        <v>1704.22</v>
      </c>
      <c r="V1739" s="106">
        <f t="shared" si="753"/>
        <v>0</v>
      </c>
      <c r="W1739" s="106" t="e">
        <f>IF(EXACT(O1739,Y1739),M1739,M1739*(1-#REF!))</f>
        <v>#REF!</v>
      </c>
      <c r="X1739" s="106" t="e">
        <f t="shared" si="754"/>
        <v>#REF!</v>
      </c>
      <c r="Y1739" s="107" t="s">
        <v>72</v>
      </c>
      <c r="Z1739" s="103">
        <f t="shared" si="750"/>
        <v>0</v>
      </c>
      <c r="AA1739" s="103">
        <f t="shared" si="751"/>
        <v>0</v>
      </c>
      <c r="AB1739" s="128">
        <f t="shared" si="755"/>
        <v>0.63711257936181953</v>
      </c>
      <c r="AC1739" s="128" t="e">
        <f t="shared" si="756"/>
        <v>#REF!</v>
      </c>
    </row>
    <row r="1740" spans="1:29" ht="50.1" customHeight="1">
      <c r="A1740" s="171"/>
      <c r="B1740" s="171"/>
      <c r="C1740" s="174"/>
      <c r="D1740" s="174"/>
      <c r="E1740" s="131"/>
      <c r="F1740" s="177"/>
      <c r="G1740" s="180"/>
      <c r="H1740" s="163"/>
      <c r="I1740" s="165"/>
      <c r="J1740" s="168"/>
      <c r="K1740" s="62" t="s">
        <v>2790</v>
      </c>
      <c r="L1740" s="63">
        <v>2790</v>
      </c>
      <c r="M1740" s="63">
        <v>1739</v>
      </c>
      <c r="N1740" s="142" t="s">
        <v>2845</v>
      </c>
      <c r="O1740" s="127"/>
      <c r="P1740" s="100"/>
      <c r="Q1740" s="63">
        <f t="shared" si="752"/>
        <v>0</v>
      </c>
      <c r="R1740" s="64"/>
      <c r="S1740" s="67">
        <v>18</v>
      </c>
      <c r="T1740" s="39"/>
      <c r="U1740" s="106">
        <f>IF(EXACT(O1740,Y1740),M1740,M1740*(1-'Расчет ПРЕДЗАКАЗ'!$D$10))</f>
        <v>1704.22</v>
      </c>
      <c r="V1740" s="106">
        <f t="shared" si="753"/>
        <v>0</v>
      </c>
      <c r="W1740" s="106" t="e">
        <f>IF(EXACT(O1740,Y1740),M1740,M1740*(1-#REF!))</f>
        <v>#REF!</v>
      </c>
      <c r="X1740" s="106" t="e">
        <f t="shared" si="754"/>
        <v>#REF!</v>
      </c>
      <c r="Y1740" s="107" t="s">
        <v>72</v>
      </c>
      <c r="Z1740" s="103">
        <f t="shared" si="750"/>
        <v>0</v>
      </c>
      <c r="AA1740" s="103">
        <f t="shared" si="751"/>
        <v>0</v>
      </c>
      <c r="AB1740" s="128">
        <f t="shared" si="755"/>
        <v>0.63711257936181953</v>
      </c>
      <c r="AC1740" s="128" t="e">
        <f t="shared" si="756"/>
        <v>#REF!</v>
      </c>
    </row>
    <row r="1741" spans="1:29" ht="50.1" customHeight="1">
      <c r="A1741" s="171"/>
      <c r="B1741" s="171"/>
      <c r="C1741" s="174"/>
      <c r="D1741" s="174"/>
      <c r="E1741" s="131"/>
      <c r="F1741" s="177"/>
      <c r="G1741" s="180"/>
      <c r="H1741" s="163"/>
      <c r="I1741" s="165"/>
      <c r="J1741" s="168"/>
      <c r="K1741" s="62"/>
      <c r="L1741" s="63"/>
      <c r="M1741" s="63"/>
      <c r="N1741" s="142"/>
      <c r="O1741" s="127"/>
      <c r="P1741" s="100"/>
      <c r="Q1741" s="63">
        <f t="shared" si="752"/>
        <v>0</v>
      </c>
      <c r="R1741" s="64"/>
      <c r="S1741" s="67"/>
      <c r="T1741" s="39"/>
      <c r="U1741" s="106">
        <f>IF(EXACT(O1741,Y1741),M1741,M1741*(1-'Расчет ПРЕДЗАКАЗ'!$D$10))</f>
        <v>0</v>
      </c>
      <c r="V1741" s="106">
        <f t="shared" si="753"/>
        <v>0</v>
      </c>
      <c r="W1741" s="106" t="e">
        <f>IF(EXACT(O1741,Y1741),M1741,M1741*(1-#REF!))</f>
        <v>#REF!</v>
      </c>
      <c r="X1741" s="106" t="e">
        <f t="shared" si="754"/>
        <v>#REF!</v>
      </c>
      <c r="Y1741" s="107" t="s">
        <v>72</v>
      </c>
      <c r="Z1741" s="103">
        <f t="shared" si="750"/>
        <v>0</v>
      </c>
      <c r="AA1741" s="103">
        <f t="shared" si="751"/>
        <v>0</v>
      </c>
      <c r="AB1741" s="128" t="str">
        <f t="shared" si="755"/>
        <v/>
      </c>
      <c r="AC1741" s="128" t="e">
        <f t="shared" si="756"/>
        <v>#REF!</v>
      </c>
    </row>
    <row r="1742" spans="1:29" ht="50.1" customHeight="1">
      <c r="A1742" s="171"/>
      <c r="B1742" s="171"/>
      <c r="C1742" s="174"/>
      <c r="D1742" s="174"/>
      <c r="E1742" s="131"/>
      <c r="F1742" s="177"/>
      <c r="G1742" s="180"/>
      <c r="H1742" s="163"/>
      <c r="I1742" s="165"/>
      <c r="J1742" s="168"/>
      <c r="K1742" s="62"/>
      <c r="L1742" s="63"/>
      <c r="M1742" s="63"/>
      <c r="N1742" s="142"/>
      <c r="O1742" s="127"/>
      <c r="P1742" s="100"/>
      <c r="Q1742" s="63">
        <f t="shared" si="752"/>
        <v>0</v>
      </c>
      <c r="R1742" s="64"/>
      <c r="S1742" s="67"/>
      <c r="T1742" s="39"/>
      <c r="U1742" s="106">
        <f>IF(EXACT(O1742,Y1742),M1742,M1742*(1-'Расчет ПРЕДЗАКАЗ'!$D$10))</f>
        <v>0</v>
      </c>
      <c r="V1742" s="106">
        <f t="shared" si="753"/>
        <v>0</v>
      </c>
      <c r="W1742" s="106" t="e">
        <f>IF(EXACT(O1742,Y1742),M1742,M1742*(1-#REF!))</f>
        <v>#REF!</v>
      </c>
      <c r="X1742" s="106" t="e">
        <f t="shared" si="754"/>
        <v>#REF!</v>
      </c>
      <c r="Y1742" s="107" t="s">
        <v>72</v>
      </c>
      <c r="Z1742" s="103">
        <f t="shared" si="750"/>
        <v>0</v>
      </c>
      <c r="AA1742" s="103">
        <f t="shared" si="751"/>
        <v>0</v>
      </c>
      <c r="AB1742" s="128" t="str">
        <f t="shared" si="755"/>
        <v/>
      </c>
      <c r="AC1742" s="128" t="e">
        <f t="shared" si="756"/>
        <v>#REF!</v>
      </c>
    </row>
    <row r="1743" spans="1:29" ht="50.1" customHeight="1">
      <c r="A1743" s="171"/>
      <c r="B1743" s="171"/>
      <c r="C1743" s="174"/>
      <c r="D1743" s="174"/>
      <c r="E1743" s="131"/>
      <c r="F1743" s="177"/>
      <c r="G1743" s="180"/>
      <c r="H1743" s="163"/>
      <c r="I1743" s="165"/>
      <c r="J1743" s="168"/>
      <c r="K1743" s="62"/>
      <c r="L1743" s="63"/>
      <c r="M1743" s="63"/>
      <c r="N1743" s="142"/>
      <c r="O1743" s="127"/>
      <c r="P1743" s="100"/>
      <c r="Q1743" s="63">
        <f t="shared" si="752"/>
        <v>0</v>
      </c>
      <c r="R1743" s="64"/>
      <c r="S1743" s="67"/>
      <c r="T1743" s="39"/>
      <c r="U1743" s="106">
        <f>IF(EXACT(O1743,Y1743),M1743,M1743*(1-'Расчет ПРЕДЗАКАЗ'!$D$10))</f>
        <v>0</v>
      </c>
      <c r="V1743" s="106">
        <f t="shared" si="753"/>
        <v>0</v>
      </c>
      <c r="W1743" s="106" t="e">
        <f>IF(EXACT(O1743,Y1743),M1743,M1743*(1-#REF!))</f>
        <v>#REF!</v>
      </c>
      <c r="X1743" s="106" t="e">
        <f t="shared" si="754"/>
        <v>#REF!</v>
      </c>
      <c r="Y1743" s="107" t="s">
        <v>72</v>
      </c>
      <c r="Z1743" s="103">
        <f t="shared" si="750"/>
        <v>0</v>
      </c>
      <c r="AA1743" s="103">
        <f t="shared" si="751"/>
        <v>0</v>
      </c>
      <c r="AB1743" s="128" t="str">
        <f t="shared" si="755"/>
        <v/>
      </c>
      <c r="AC1743" s="128" t="e">
        <f t="shared" si="756"/>
        <v>#REF!</v>
      </c>
    </row>
    <row r="1744" spans="1:29" ht="50.1" customHeight="1">
      <c r="A1744" s="171"/>
      <c r="B1744" s="171"/>
      <c r="C1744" s="174"/>
      <c r="D1744" s="174"/>
      <c r="E1744" s="131"/>
      <c r="F1744" s="177"/>
      <c r="G1744" s="180"/>
      <c r="H1744" s="163"/>
      <c r="I1744" s="165"/>
      <c r="J1744" s="168"/>
      <c r="K1744" s="62"/>
      <c r="L1744" s="63"/>
      <c r="M1744" s="63"/>
      <c r="N1744" s="142"/>
      <c r="O1744" s="127"/>
      <c r="P1744" s="100"/>
      <c r="Q1744" s="63">
        <f t="shared" si="752"/>
        <v>0</v>
      </c>
      <c r="R1744" s="64"/>
      <c r="S1744" s="67"/>
      <c r="T1744" s="39"/>
      <c r="U1744" s="106">
        <f>IF(EXACT(O1744,Y1744),M1744,M1744*(1-'Расчет ПРЕДЗАКАЗ'!$D$10))</f>
        <v>0</v>
      </c>
      <c r="V1744" s="106">
        <f t="shared" si="753"/>
        <v>0</v>
      </c>
      <c r="W1744" s="106" t="e">
        <f>IF(EXACT(O1744,Y1744),M1744,M1744*(1-#REF!))</f>
        <v>#REF!</v>
      </c>
      <c r="X1744" s="106" t="e">
        <f t="shared" si="754"/>
        <v>#REF!</v>
      </c>
      <c r="Y1744" s="107" t="s">
        <v>72</v>
      </c>
      <c r="Z1744" s="103">
        <f t="shared" si="750"/>
        <v>0</v>
      </c>
      <c r="AA1744" s="103">
        <f t="shared" si="751"/>
        <v>0</v>
      </c>
      <c r="AB1744" s="128" t="str">
        <f t="shared" si="755"/>
        <v/>
      </c>
      <c r="AC1744" s="128" t="e">
        <f t="shared" si="756"/>
        <v>#REF!</v>
      </c>
    </row>
    <row r="1745" spans="1:29" ht="50.1" customHeight="1">
      <c r="A1745" s="171"/>
      <c r="B1745" s="171"/>
      <c r="C1745" s="174"/>
      <c r="D1745" s="174"/>
      <c r="E1745" s="131"/>
      <c r="F1745" s="177"/>
      <c r="G1745" s="180"/>
      <c r="H1745" s="163"/>
      <c r="I1745" s="165"/>
      <c r="J1745" s="168"/>
      <c r="K1745" s="62"/>
      <c r="L1745" s="63"/>
      <c r="M1745" s="63"/>
      <c r="N1745" s="143"/>
      <c r="O1745" s="127"/>
      <c r="P1745" s="100"/>
      <c r="Q1745" s="63">
        <f t="shared" si="752"/>
        <v>0</v>
      </c>
      <c r="R1745" s="65"/>
      <c r="S1745" s="67"/>
      <c r="T1745" s="40"/>
      <c r="U1745" s="106">
        <f>IF(EXACT(O1745,Y1745),M1745,M1745*(1-'Расчет ПРЕДЗАКАЗ'!$D$10))</f>
        <v>0</v>
      </c>
      <c r="V1745" s="106">
        <f t="shared" si="753"/>
        <v>0</v>
      </c>
      <c r="W1745" s="106" t="e">
        <f>IF(EXACT(O1745,Y1745),M1745,M1745*(1-#REF!))</f>
        <v>#REF!</v>
      </c>
      <c r="X1745" s="106" t="e">
        <f t="shared" si="754"/>
        <v>#REF!</v>
      </c>
      <c r="Y1745" s="107" t="s">
        <v>72</v>
      </c>
      <c r="Z1745" s="103">
        <f t="shared" si="750"/>
        <v>0</v>
      </c>
      <c r="AA1745" s="103">
        <f t="shared" si="751"/>
        <v>0</v>
      </c>
      <c r="AB1745" s="128" t="str">
        <f t="shared" si="755"/>
        <v/>
      </c>
      <c r="AC1745" s="128" t="e">
        <f t="shared" si="756"/>
        <v>#REF!</v>
      </c>
    </row>
    <row r="1746" spans="1:29" ht="50.1" customHeight="1">
      <c r="A1746" s="171"/>
      <c r="B1746" s="171"/>
      <c r="C1746" s="174"/>
      <c r="D1746" s="174"/>
      <c r="E1746" s="131"/>
      <c r="F1746" s="177"/>
      <c r="G1746" s="180"/>
      <c r="H1746" s="163"/>
      <c r="I1746" s="165"/>
      <c r="J1746" s="168"/>
      <c r="K1746" s="62"/>
      <c r="L1746" s="63"/>
      <c r="M1746" s="63"/>
      <c r="N1746" s="143"/>
      <c r="O1746" s="127"/>
      <c r="P1746" s="100"/>
      <c r="Q1746" s="63">
        <f t="shared" si="752"/>
        <v>0</v>
      </c>
      <c r="R1746" s="65"/>
      <c r="S1746" s="67"/>
      <c r="T1746" s="40"/>
      <c r="U1746" s="106">
        <f>IF(EXACT(O1746,Y1746),M1746,M1746*(1-'Расчет ПРЕДЗАКАЗ'!$D$10))</f>
        <v>0</v>
      </c>
      <c r="V1746" s="106">
        <f t="shared" si="753"/>
        <v>0</v>
      </c>
      <c r="W1746" s="106" t="e">
        <f>IF(EXACT(O1746,Y1746),M1746,M1746*(1-#REF!))</f>
        <v>#REF!</v>
      </c>
      <c r="X1746" s="106" t="e">
        <f t="shared" si="754"/>
        <v>#REF!</v>
      </c>
      <c r="Y1746" s="107" t="s">
        <v>72</v>
      </c>
      <c r="Z1746" s="103">
        <f t="shared" si="750"/>
        <v>0</v>
      </c>
      <c r="AA1746" s="103">
        <f t="shared" si="751"/>
        <v>0</v>
      </c>
      <c r="AB1746" s="128" t="str">
        <f t="shared" si="755"/>
        <v/>
      </c>
      <c r="AC1746" s="128" t="e">
        <f t="shared" si="756"/>
        <v>#REF!</v>
      </c>
    </row>
    <row r="1747" spans="1:29" ht="50.1" customHeight="1">
      <c r="A1747" s="171"/>
      <c r="B1747" s="171"/>
      <c r="C1747" s="174"/>
      <c r="D1747" s="174"/>
      <c r="E1747" s="131"/>
      <c r="F1747" s="177"/>
      <c r="G1747" s="180"/>
      <c r="H1747" s="163"/>
      <c r="I1747" s="165"/>
      <c r="J1747" s="168"/>
      <c r="K1747" s="62"/>
      <c r="L1747" s="63"/>
      <c r="M1747" s="63"/>
      <c r="N1747" s="65"/>
      <c r="O1747" s="127"/>
      <c r="P1747" s="100"/>
      <c r="Q1747" s="63">
        <f t="shared" si="752"/>
        <v>0</v>
      </c>
      <c r="R1747" s="65"/>
      <c r="S1747" s="67"/>
      <c r="T1747" s="40"/>
      <c r="U1747" s="106">
        <f>IF(EXACT(O1747,Y1747),M1747,M1747*(1-'Расчет ПРЕДЗАКАЗ'!$D$10))</f>
        <v>0</v>
      </c>
      <c r="V1747" s="106">
        <f t="shared" si="753"/>
        <v>0</v>
      </c>
      <c r="W1747" s="106" t="e">
        <f>IF(EXACT(O1747,Y1747),M1747,M1747*(1-#REF!))</f>
        <v>#REF!</v>
      </c>
      <c r="X1747" s="106" t="e">
        <f t="shared" si="754"/>
        <v>#REF!</v>
      </c>
      <c r="Y1747" s="107" t="s">
        <v>72</v>
      </c>
      <c r="Z1747" s="103">
        <f t="shared" si="750"/>
        <v>0</v>
      </c>
      <c r="AA1747" s="103">
        <f t="shared" si="751"/>
        <v>0</v>
      </c>
      <c r="AB1747" s="128" t="str">
        <f t="shared" si="755"/>
        <v/>
      </c>
      <c r="AC1747" s="128" t="e">
        <f t="shared" si="756"/>
        <v>#REF!</v>
      </c>
    </row>
    <row r="1748" spans="1:29" ht="50.1" customHeight="1">
      <c r="A1748" s="171"/>
      <c r="B1748" s="171"/>
      <c r="C1748" s="174"/>
      <c r="D1748" s="174"/>
      <c r="E1748" s="131"/>
      <c r="F1748" s="177"/>
      <c r="G1748" s="180"/>
      <c r="H1748" s="163"/>
      <c r="I1748" s="165"/>
      <c r="J1748" s="168"/>
      <c r="K1748" s="62"/>
      <c r="L1748" s="63"/>
      <c r="M1748" s="63"/>
      <c r="N1748" s="65"/>
      <c r="O1748" s="127"/>
      <c r="P1748" s="100"/>
      <c r="Q1748" s="63">
        <f t="shared" si="752"/>
        <v>0</v>
      </c>
      <c r="R1748" s="65"/>
      <c r="S1748" s="67"/>
      <c r="T1748" s="40"/>
      <c r="U1748" s="106">
        <f>IF(EXACT(O1748,Y1748),M1748,M1748*(1-'Расчет ПРЕДЗАКАЗ'!$D$10))</f>
        <v>0</v>
      </c>
      <c r="V1748" s="106">
        <f t="shared" si="753"/>
        <v>0</v>
      </c>
      <c r="W1748" s="106" t="e">
        <f>IF(EXACT(O1748,Y1748),M1748,M1748*(1-#REF!))</f>
        <v>#REF!</v>
      </c>
      <c r="X1748" s="106" t="e">
        <f t="shared" si="754"/>
        <v>#REF!</v>
      </c>
      <c r="Y1748" s="107" t="s">
        <v>72</v>
      </c>
      <c r="Z1748" s="103">
        <f t="shared" si="750"/>
        <v>0</v>
      </c>
      <c r="AA1748" s="103">
        <f t="shared" si="751"/>
        <v>0</v>
      </c>
      <c r="AB1748" s="128" t="str">
        <f t="shared" si="755"/>
        <v/>
      </c>
      <c r="AC1748" s="128" t="e">
        <f t="shared" si="756"/>
        <v>#REF!</v>
      </c>
    </row>
    <row r="1749" spans="1:29" ht="50.1" customHeight="1">
      <c r="A1749" s="171"/>
      <c r="B1749" s="171"/>
      <c r="C1749" s="174"/>
      <c r="D1749" s="174"/>
      <c r="E1749" s="131"/>
      <c r="F1749" s="177"/>
      <c r="G1749" s="180"/>
      <c r="H1749" s="163"/>
      <c r="I1749" s="165"/>
      <c r="J1749" s="168"/>
      <c r="K1749" s="62"/>
      <c r="L1749" s="63"/>
      <c r="M1749" s="63"/>
      <c r="N1749" s="65"/>
      <c r="O1749" s="127"/>
      <c r="P1749" s="100"/>
      <c r="Q1749" s="63">
        <f t="shared" si="752"/>
        <v>0</v>
      </c>
      <c r="R1749" s="65"/>
      <c r="S1749" s="67"/>
      <c r="T1749" s="40"/>
      <c r="U1749" s="106">
        <f>IF(EXACT(O1749,Y1749),M1749,M1749*(1-'Расчет ПРЕДЗАКАЗ'!$D$10))</f>
        <v>0</v>
      </c>
      <c r="V1749" s="106">
        <f t="shared" si="753"/>
        <v>0</v>
      </c>
      <c r="W1749" s="106" t="e">
        <f>IF(EXACT(O1749,Y1749),M1749,M1749*(1-#REF!))</f>
        <v>#REF!</v>
      </c>
      <c r="X1749" s="106" t="e">
        <f t="shared" si="754"/>
        <v>#REF!</v>
      </c>
      <c r="Y1749" s="107" t="s">
        <v>72</v>
      </c>
      <c r="Z1749" s="103">
        <f t="shared" si="750"/>
        <v>0</v>
      </c>
      <c r="AA1749" s="103">
        <f t="shared" si="751"/>
        <v>0</v>
      </c>
      <c r="AB1749" s="128" t="str">
        <f t="shared" si="755"/>
        <v/>
      </c>
      <c r="AC1749" s="128" t="e">
        <f t="shared" si="756"/>
        <v>#REF!</v>
      </c>
    </row>
    <row r="1750" spans="1:29" ht="50.1" customHeight="1">
      <c r="A1750" s="172"/>
      <c r="B1750" s="172"/>
      <c r="C1750" s="175"/>
      <c r="D1750" s="175"/>
      <c r="E1750" s="132"/>
      <c r="F1750" s="178"/>
      <c r="G1750" s="181"/>
      <c r="H1750" s="164"/>
      <c r="I1750" s="166"/>
      <c r="J1750" s="169"/>
      <c r="K1750" s="62"/>
      <c r="L1750" s="63"/>
      <c r="M1750" s="63"/>
      <c r="N1750" s="65"/>
      <c r="O1750" s="127"/>
      <c r="P1750" s="100"/>
      <c r="Q1750" s="63">
        <f t="shared" si="752"/>
        <v>0</v>
      </c>
      <c r="R1750" s="65"/>
      <c r="S1750" s="67"/>
      <c r="T1750" s="40"/>
      <c r="U1750" s="106">
        <f>IF(EXACT(O1750,Y1750),M1750,M1750*(1-'Расчет ПРЕДЗАКАЗ'!$D$10))</f>
        <v>0</v>
      </c>
      <c r="V1750" s="106">
        <f t="shared" si="753"/>
        <v>0</v>
      </c>
      <c r="W1750" s="106" t="e">
        <f>IF(EXACT(O1750,Y1750),M1750,M1750*(1-#REF!))</f>
        <v>#REF!</v>
      </c>
      <c r="X1750" s="106" t="e">
        <f t="shared" si="754"/>
        <v>#REF!</v>
      </c>
      <c r="Y1750" s="107" t="s">
        <v>72</v>
      </c>
      <c r="Z1750" s="103">
        <f t="shared" si="750"/>
        <v>0</v>
      </c>
      <c r="AA1750" s="103">
        <f t="shared" si="751"/>
        <v>0</v>
      </c>
      <c r="AB1750" s="128" t="str">
        <f t="shared" si="755"/>
        <v/>
      </c>
      <c r="AC1750" s="128" t="e">
        <f t="shared" si="756"/>
        <v>#REF!</v>
      </c>
    </row>
    <row r="1751" spans="1:29" ht="11.25" customHeight="1" thickBot="1"/>
    <row r="1752" spans="1:29" ht="50.1" customHeight="1">
      <c r="A1752" s="170">
        <v>340</v>
      </c>
      <c r="B1752" s="170" t="s">
        <v>2846</v>
      </c>
      <c r="C1752" s="173" t="s">
        <v>2847</v>
      </c>
      <c r="D1752" s="173" t="s">
        <v>77</v>
      </c>
      <c r="E1752" s="130"/>
      <c r="F1752" s="176" t="s">
        <v>1641</v>
      </c>
      <c r="G1752" s="179" t="s">
        <v>2848</v>
      </c>
      <c r="H1752" s="162" t="s">
        <v>2832</v>
      </c>
      <c r="I1752" s="162" t="s">
        <v>2833</v>
      </c>
      <c r="J1752" s="167" t="s">
        <v>19</v>
      </c>
      <c r="K1752" s="62" t="s">
        <v>2782</v>
      </c>
      <c r="L1752" s="63">
        <v>2790</v>
      </c>
      <c r="M1752" s="63">
        <v>1739</v>
      </c>
      <c r="N1752" s="142" t="s">
        <v>2849</v>
      </c>
      <c r="O1752" s="127"/>
      <c r="P1752" s="100"/>
      <c r="Q1752" s="63">
        <f>P1752*M1752</f>
        <v>0</v>
      </c>
      <c r="R1752" s="64"/>
      <c r="S1752" s="67">
        <v>214</v>
      </c>
      <c r="T1752" s="39"/>
      <c r="U1752" s="106">
        <f>IF(EXACT(O1752,Y1752),M1752,M1752*(1-'Расчет ПРЕДЗАКАЗ'!$D$10))</f>
        <v>1704.22</v>
      </c>
      <c r="V1752" s="106">
        <f>P1752*U1752</f>
        <v>0</v>
      </c>
      <c r="W1752" s="106" t="e">
        <f>IF(EXACT(O1752,Y1752),M1752,M1752*(1-#REF!))</f>
        <v>#REF!</v>
      </c>
      <c r="X1752" s="123" t="e">
        <f>P1752*W1752</f>
        <v>#REF!</v>
      </c>
      <c r="Y1752" s="124" t="s">
        <v>72</v>
      </c>
      <c r="Z1752" s="103">
        <f t="shared" ref="Z1752:Z1766" si="757">IF(EXACT(O1752,Y1752),Q1752,0)</f>
        <v>0</v>
      </c>
      <c r="AA1752" s="103">
        <f t="shared" ref="AA1752:AA1766" si="758">IF(Z1752=0,Q1752,0)</f>
        <v>0</v>
      </c>
      <c r="AB1752" s="128">
        <f>IF(U1752=0,"",L1752/U1752-1)</f>
        <v>0.63711257936181953</v>
      </c>
      <c r="AC1752" s="128" t="e">
        <f>IF(W1752=0,"",L1752/W1752-1)</f>
        <v>#REF!</v>
      </c>
    </row>
    <row r="1753" spans="1:29" ht="50.1" customHeight="1">
      <c r="A1753" s="171"/>
      <c r="B1753" s="171"/>
      <c r="C1753" s="174"/>
      <c r="D1753" s="174"/>
      <c r="E1753" s="131"/>
      <c r="F1753" s="177"/>
      <c r="G1753" s="180"/>
      <c r="H1753" s="163"/>
      <c r="I1753" s="165"/>
      <c r="J1753" s="168"/>
      <c r="K1753" s="62" t="s">
        <v>2784</v>
      </c>
      <c r="L1753" s="63">
        <v>2790</v>
      </c>
      <c r="M1753" s="63">
        <v>1739</v>
      </c>
      <c r="N1753" s="142" t="s">
        <v>2850</v>
      </c>
      <c r="O1753" s="127"/>
      <c r="P1753" s="100"/>
      <c r="Q1753" s="63">
        <f t="shared" ref="Q1753:Q1766" si="759">P1753*M1753</f>
        <v>0</v>
      </c>
      <c r="R1753" s="64"/>
      <c r="S1753" s="67">
        <v>257</v>
      </c>
      <c r="T1753" s="39"/>
      <c r="U1753" s="106">
        <f>IF(EXACT(O1753,Y1753),M1753,M1753*(1-'Расчет ПРЕДЗАКАЗ'!$D$10))</f>
        <v>1704.22</v>
      </c>
      <c r="V1753" s="106">
        <f t="shared" ref="V1753:V1766" si="760">P1753*U1753</f>
        <v>0</v>
      </c>
      <c r="W1753" s="106" t="e">
        <f>IF(EXACT(O1753,Y1753),M1753,M1753*(1-#REF!))</f>
        <v>#REF!</v>
      </c>
      <c r="X1753" s="106" t="e">
        <f t="shared" ref="X1753:X1766" si="761">P1753*W1753</f>
        <v>#REF!</v>
      </c>
      <c r="Y1753" s="107" t="s">
        <v>72</v>
      </c>
      <c r="Z1753" s="103">
        <f t="shared" si="757"/>
        <v>0</v>
      </c>
      <c r="AA1753" s="103">
        <f t="shared" si="758"/>
        <v>0</v>
      </c>
      <c r="AB1753" s="128">
        <f t="shared" ref="AB1753:AB1766" si="762">IF(U1753=0,"",L1753/U1753-1)</f>
        <v>0.63711257936181953</v>
      </c>
      <c r="AC1753" s="128" t="e">
        <f t="shared" ref="AC1753:AC1766" si="763">IF(W1753=0,"",L1753/W1753-1)</f>
        <v>#REF!</v>
      </c>
    </row>
    <row r="1754" spans="1:29" ht="50.1" customHeight="1">
      <c r="A1754" s="171"/>
      <c r="B1754" s="171"/>
      <c r="C1754" s="174"/>
      <c r="D1754" s="174"/>
      <c r="E1754" s="131"/>
      <c r="F1754" s="177"/>
      <c r="G1754" s="180"/>
      <c r="H1754" s="163"/>
      <c r="I1754" s="165"/>
      <c r="J1754" s="168"/>
      <c r="K1754" s="62" t="s">
        <v>2786</v>
      </c>
      <c r="L1754" s="63">
        <v>2790</v>
      </c>
      <c r="M1754" s="63">
        <v>1739</v>
      </c>
      <c r="N1754" s="142" t="s">
        <v>2851</v>
      </c>
      <c r="O1754" s="127"/>
      <c r="P1754" s="100"/>
      <c r="Q1754" s="63">
        <f t="shared" si="759"/>
        <v>0</v>
      </c>
      <c r="R1754" s="64"/>
      <c r="S1754" s="67">
        <v>170</v>
      </c>
      <c r="T1754" s="39"/>
      <c r="U1754" s="106">
        <f>IF(EXACT(O1754,Y1754),M1754,M1754*(1-'Расчет ПРЕДЗАКАЗ'!$D$10))</f>
        <v>1704.22</v>
      </c>
      <c r="V1754" s="106">
        <f t="shared" si="760"/>
        <v>0</v>
      </c>
      <c r="W1754" s="106" t="e">
        <f>IF(EXACT(O1754,Y1754),M1754,M1754*(1-#REF!))</f>
        <v>#REF!</v>
      </c>
      <c r="X1754" s="106" t="e">
        <f t="shared" si="761"/>
        <v>#REF!</v>
      </c>
      <c r="Y1754" s="107" t="s">
        <v>72</v>
      </c>
      <c r="Z1754" s="103">
        <f t="shared" si="757"/>
        <v>0</v>
      </c>
      <c r="AA1754" s="103">
        <f t="shared" si="758"/>
        <v>0</v>
      </c>
      <c r="AB1754" s="128">
        <f t="shared" si="762"/>
        <v>0.63711257936181953</v>
      </c>
      <c r="AC1754" s="128" t="e">
        <f t="shared" si="763"/>
        <v>#REF!</v>
      </c>
    </row>
    <row r="1755" spans="1:29" ht="50.1" customHeight="1">
      <c r="A1755" s="171"/>
      <c r="B1755" s="171"/>
      <c r="C1755" s="174"/>
      <c r="D1755" s="174"/>
      <c r="E1755" s="131"/>
      <c r="F1755" s="177"/>
      <c r="G1755" s="180"/>
      <c r="H1755" s="163"/>
      <c r="I1755" s="165"/>
      <c r="J1755" s="168"/>
      <c r="K1755" s="62" t="s">
        <v>2788</v>
      </c>
      <c r="L1755" s="63">
        <v>2790</v>
      </c>
      <c r="M1755" s="63">
        <v>1739</v>
      </c>
      <c r="N1755" s="142" t="s">
        <v>2852</v>
      </c>
      <c r="O1755" s="127"/>
      <c r="P1755" s="100"/>
      <c r="Q1755" s="63">
        <f t="shared" si="759"/>
        <v>0</v>
      </c>
      <c r="R1755" s="64"/>
      <c r="S1755" s="67">
        <v>61</v>
      </c>
      <c r="T1755" s="39"/>
      <c r="U1755" s="106">
        <f>IF(EXACT(O1755,Y1755),M1755,M1755*(1-'Расчет ПРЕДЗАКАЗ'!$D$10))</f>
        <v>1704.22</v>
      </c>
      <c r="V1755" s="106">
        <f t="shared" si="760"/>
        <v>0</v>
      </c>
      <c r="W1755" s="106" t="e">
        <f>IF(EXACT(O1755,Y1755),M1755,M1755*(1-#REF!))</f>
        <v>#REF!</v>
      </c>
      <c r="X1755" s="106" t="e">
        <f t="shared" si="761"/>
        <v>#REF!</v>
      </c>
      <c r="Y1755" s="107" t="s">
        <v>72</v>
      </c>
      <c r="Z1755" s="103">
        <f t="shared" si="757"/>
        <v>0</v>
      </c>
      <c r="AA1755" s="103">
        <f t="shared" si="758"/>
        <v>0</v>
      </c>
      <c r="AB1755" s="128">
        <f t="shared" si="762"/>
        <v>0.63711257936181953</v>
      </c>
      <c r="AC1755" s="128" t="e">
        <f t="shared" si="763"/>
        <v>#REF!</v>
      </c>
    </row>
    <row r="1756" spans="1:29" ht="50.1" customHeight="1">
      <c r="A1756" s="171"/>
      <c r="B1756" s="171"/>
      <c r="C1756" s="174"/>
      <c r="D1756" s="174"/>
      <c r="E1756" s="131"/>
      <c r="F1756" s="177"/>
      <c r="G1756" s="180"/>
      <c r="H1756" s="163"/>
      <c r="I1756" s="165"/>
      <c r="J1756" s="168"/>
      <c r="K1756" s="62" t="s">
        <v>2790</v>
      </c>
      <c r="L1756" s="63">
        <v>2790</v>
      </c>
      <c r="M1756" s="63">
        <v>1739</v>
      </c>
      <c r="N1756" s="142" t="s">
        <v>2853</v>
      </c>
      <c r="O1756" s="127"/>
      <c r="P1756" s="100"/>
      <c r="Q1756" s="63">
        <f t="shared" si="759"/>
        <v>0</v>
      </c>
      <c r="R1756" s="64"/>
      <c r="S1756" s="67">
        <v>14</v>
      </c>
      <c r="T1756" s="39"/>
      <c r="U1756" s="106">
        <f>IF(EXACT(O1756,Y1756),M1756,M1756*(1-'Расчет ПРЕДЗАКАЗ'!$D$10))</f>
        <v>1704.22</v>
      </c>
      <c r="V1756" s="106">
        <f t="shared" si="760"/>
        <v>0</v>
      </c>
      <c r="W1756" s="106" t="e">
        <f>IF(EXACT(O1756,Y1756),M1756,M1756*(1-#REF!))</f>
        <v>#REF!</v>
      </c>
      <c r="X1756" s="106" t="e">
        <f t="shared" si="761"/>
        <v>#REF!</v>
      </c>
      <c r="Y1756" s="107" t="s">
        <v>72</v>
      </c>
      <c r="Z1756" s="103">
        <f t="shared" si="757"/>
        <v>0</v>
      </c>
      <c r="AA1756" s="103">
        <f t="shared" si="758"/>
        <v>0</v>
      </c>
      <c r="AB1756" s="128">
        <f t="shared" si="762"/>
        <v>0.63711257936181953</v>
      </c>
      <c r="AC1756" s="128" t="e">
        <f t="shared" si="763"/>
        <v>#REF!</v>
      </c>
    </row>
    <row r="1757" spans="1:29" ht="50.1" customHeight="1">
      <c r="A1757" s="171"/>
      <c r="B1757" s="171"/>
      <c r="C1757" s="174"/>
      <c r="D1757" s="174"/>
      <c r="E1757" s="131"/>
      <c r="F1757" s="177"/>
      <c r="G1757" s="180"/>
      <c r="H1757" s="163"/>
      <c r="I1757" s="165"/>
      <c r="J1757" s="168"/>
      <c r="K1757" s="62"/>
      <c r="L1757" s="63"/>
      <c r="M1757" s="63"/>
      <c r="N1757" s="142"/>
      <c r="O1757" s="127"/>
      <c r="P1757" s="100"/>
      <c r="Q1757" s="63">
        <f t="shared" si="759"/>
        <v>0</v>
      </c>
      <c r="R1757" s="64"/>
      <c r="S1757" s="67"/>
      <c r="T1757" s="39"/>
      <c r="U1757" s="106">
        <f>IF(EXACT(O1757,Y1757),M1757,M1757*(1-'Расчет ПРЕДЗАКАЗ'!$D$10))</f>
        <v>0</v>
      </c>
      <c r="V1757" s="106">
        <f t="shared" si="760"/>
        <v>0</v>
      </c>
      <c r="W1757" s="106" t="e">
        <f>IF(EXACT(O1757,Y1757),M1757,M1757*(1-#REF!))</f>
        <v>#REF!</v>
      </c>
      <c r="X1757" s="106" t="e">
        <f t="shared" si="761"/>
        <v>#REF!</v>
      </c>
      <c r="Y1757" s="107" t="s">
        <v>72</v>
      </c>
      <c r="Z1757" s="103">
        <f t="shared" si="757"/>
        <v>0</v>
      </c>
      <c r="AA1757" s="103">
        <f t="shared" si="758"/>
        <v>0</v>
      </c>
      <c r="AB1757" s="128" t="str">
        <f t="shared" si="762"/>
        <v/>
      </c>
      <c r="AC1757" s="128" t="e">
        <f t="shared" si="763"/>
        <v>#REF!</v>
      </c>
    </row>
    <row r="1758" spans="1:29" ht="50.1" customHeight="1">
      <c r="A1758" s="171"/>
      <c r="B1758" s="171"/>
      <c r="C1758" s="174"/>
      <c r="D1758" s="174"/>
      <c r="E1758" s="131"/>
      <c r="F1758" s="177"/>
      <c r="G1758" s="180"/>
      <c r="H1758" s="163"/>
      <c r="I1758" s="165"/>
      <c r="J1758" s="168"/>
      <c r="K1758" s="62"/>
      <c r="L1758" s="63"/>
      <c r="M1758" s="63"/>
      <c r="N1758" s="142"/>
      <c r="O1758" s="127"/>
      <c r="P1758" s="100"/>
      <c r="Q1758" s="63">
        <f t="shared" si="759"/>
        <v>0</v>
      </c>
      <c r="R1758" s="64"/>
      <c r="S1758" s="67"/>
      <c r="T1758" s="39"/>
      <c r="U1758" s="106">
        <f>IF(EXACT(O1758,Y1758),M1758,M1758*(1-'Расчет ПРЕДЗАКАЗ'!$D$10))</f>
        <v>0</v>
      </c>
      <c r="V1758" s="106">
        <f t="shared" si="760"/>
        <v>0</v>
      </c>
      <c r="W1758" s="106" t="e">
        <f>IF(EXACT(O1758,Y1758),M1758,M1758*(1-#REF!))</f>
        <v>#REF!</v>
      </c>
      <c r="X1758" s="106" t="e">
        <f t="shared" si="761"/>
        <v>#REF!</v>
      </c>
      <c r="Y1758" s="107" t="s">
        <v>72</v>
      </c>
      <c r="Z1758" s="103">
        <f t="shared" si="757"/>
        <v>0</v>
      </c>
      <c r="AA1758" s="103">
        <f t="shared" si="758"/>
        <v>0</v>
      </c>
      <c r="AB1758" s="128" t="str">
        <f t="shared" si="762"/>
        <v/>
      </c>
      <c r="AC1758" s="128" t="e">
        <f t="shared" si="763"/>
        <v>#REF!</v>
      </c>
    </row>
    <row r="1759" spans="1:29" ht="50.1" customHeight="1">
      <c r="A1759" s="171"/>
      <c r="B1759" s="171"/>
      <c r="C1759" s="174"/>
      <c r="D1759" s="174"/>
      <c r="E1759" s="131"/>
      <c r="F1759" s="177"/>
      <c r="G1759" s="180"/>
      <c r="H1759" s="163"/>
      <c r="I1759" s="165"/>
      <c r="J1759" s="168"/>
      <c r="K1759" s="62"/>
      <c r="L1759" s="63"/>
      <c r="M1759" s="63"/>
      <c r="N1759" s="142"/>
      <c r="O1759" s="127"/>
      <c r="P1759" s="100"/>
      <c r="Q1759" s="63">
        <f t="shared" si="759"/>
        <v>0</v>
      </c>
      <c r="R1759" s="64"/>
      <c r="S1759" s="67"/>
      <c r="T1759" s="39"/>
      <c r="U1759" s="106">
        <f>IF(EXACT(O1759,Y1759),M1759,M1759*(1-'Расчет ПРЕДЗАКАЗ'!$D$10))</f>
        <v>0</v>
      </c>
      <c r="V1759" s="106">
        <f t="shared" si="760"/>
        <v>0</v>
      </c>
      <c r="W1759" s="106" t="e">
        <f>IF(EXACT(O1759,Y1759),M1759,M1759*(1-#REF!))</f>
        <v>#REF!</v>
      </c>
      <c r="X1759" s="106" t="e">
        <f t="shared" si="761"/>
        <v>#REF!</v>
      </c>
      <c r="Y1759" s="107" t="s">
        <v>72</v>
      </c>
      <c r="Z1759" s="103">
        <f t="shared" si="757"/>
        <v>0</v>
      </c>
      <c r="AA1759" s="103">
        <f t="shared" si="758"/>
        <v>0</v>
      </c>
      <c r="AB1759" s="128" t="str">
        <f t="shared" si="762"/>
        <v/>
      </c>
      <c r="AC1759" s="128" t="e">
        <f t="shared" si="763"/>
        <v>#REF!</v>
      </c>
    </row>
    <row r="1760" spans="1:29" ht="50.1" customHeight="1">
      <c r="A1760" s="171"/>
      <c r="B1760" s="171"/>
      <c r="C1760" s="174"/>
      <c r="D1760" s="174"/>
      <c r="E1760" s="131"/>
      <c r="F1760" s="177"/>
      <c r="G1760" s="180"/>
      <c r="H1760" s="163"/>
      <c r="I1760" s="165"/>
      <c r="J1760" s="168"/>
      <c r="K1760" s="62"/>
      <c r="L1760" s="63"/>
      <c r="M1760" s="63"/>
      <c r="N1760" s="142"/>
      <c r="O1760" s="127"/>
      <c r="P1760" s="100"/>
      <c r="Q1760" s="63">
        <f t="shared" si="759"/>
        <v>0</v>
      </c>
      <c r="R1760" s="64"/>
      <c r="S1760" s="67"/>
      <c r="T1760" s="39"/>
      <c r="U1760" s="106">
        <f>IF(EXACT(O1760,Y1760),M1760,M1760*(1-'Расчет ПРЕДЗАКАЗ'!$D$10))</f>
        <v>0</v>
      </c>
      <c r="V1760" s="106">
        <f t="shared" si="760"/>
        <v>0</v>
      </c>
      <c r="W1760" s="106" t="e">
        <f>IF(EXACT(O1760,Y1760),M1760,M1760*(1-#REF!))</f>
        <v>#REF!</v>
      </c>
      <c r="X1760" s="106" t="e">
        <f t="shared" si="761"/>
        <v>#REF!</v>
      </c>
      <c r="Y1760" s="107" t="s">
        <v>72</v>
      </c>
      <c r="Z1760" s="103">
        <f t="shared" si="757"/>
        <v>0</v>
      </c>
      <c r="AA1760" s="103">
        <f t="shared" si="758"/>
        <v>0</v>
      </c>
      <c r="AB1760" s="128" t="str">
        <f t="shared" si="762"/>
        <v/>
      </c>
      <c r="AC1760" s="128" t="e">
        <f t="shared" si="763"/>
        <v>#REF!</v>
      </c>
    </row>
    <row r="1761" spans="1:29" ht="50.1" customHeight="1">
      <c r="A1761" s="171"/>
      <c r="B1761" s="171"/>
      <c r="C1761" s="174"/>
      <c r="D1761" s="174"/>
      <c r="E1761" s="131"/>
      <c r="F1761" s="177"/>
      <c r="G1761" s="180"/>
      <c r="H1761" s="163"/>
      <c r="I1761" s="165"/>
      <c r="J1761" s="168"/>
      <c r="K1761" s="62"/>
      <c r="L1761" s="63"/>
      <c r="M1761" s="63"/>
      <c r="N1761" s="143"/>
      <c r="O1761" s="127"/>
      <c r="P1761" s="100"/>
      <c r="Q1761" s="63">
        <f t="shared" si="759"/>
        <v>0</v>
      </c>
      <c r="R1761" s="65"/>
      <c r="S1761" s="67"/>
      <c r="T1761" s="40"/>
      <c r="U1761" s="106">
        <f>IF(EXACT(O1761,Y1761),M1761,M1761*(1-'Расчет ПРЕДЗАКАЗ'!$D$10))</f>
        <v>0</v>
      </c>
      <c r="V1761" s="106">
        <f t="shared" si="760"/>
        <v>0</v>
      </c>
      <c r="W1761" s="106" t="e">
        <f>IF(EXACT(O1761,Y1761),M1761,M1761*(1-#REF!))</f>
        <v>#REF!</v>
      </c>
      <c r="X1761" s="106" t="e">
        <f t="shared" si="761"/>
        <v>#REF!</v>
      </c>
      <c r="Y1761" s="107" t="s">
        <v>72</v>
      </c>
      <c r="Z1761" s="103">
        <f t="shared" si="757"/>
        <v>0</v>
      </c>
      <c r="AA1761" s="103">
        <f t="shared" si="758"/>
        <v>0</v>
      </c>
      <c r="AB1761" s="128" t="str">
        <f t="shared" si="762"/>
        <v/>
      </c>
      <c r="AC1761" s="128" t="e">
        <f t="shared" si="763"/>
        <v>#REF!</v>
      </c>
    </row>
    <row r="1762" spans="1:29" ht="50.1" customHeight="1">
      <c r="A1762" s="171"/>
      <c r="B1762" s="171"/>
      <c r="C1762" s="174"/>
      <c r="D1762" s="174"/>
      <c r="E1762" s="131"/>
      <c r="F1762" s="177"/>
      <c r="G1762" s="180"/>
      <c r="H1762" s="163"/>
      <c r="I1762" s="165"/>
      <c r="J1762" s="168"/>
      <c r="K1762" s="62"/>
      <c r="L1762" s="63"/>
      <c r="M1762" s="63"/>
      <c r="N1762" s="143"/>
      <c r="O1762" s="127"/>
      <c r="P1762" s="100"/>
      <c r="Q1762" s="63">
        <f t="shared" si="759"/>
        <v>0</v>
      </c>
      <c r="R1762" s="65"/>
      <c r="S1762" s="67"/>
      <c r="T1762" s="40"/>
      <c r="U1762" s="106">
        <f>IF(EXACT(O1762,Y1762),M1762,M1762*(1-'Расчет ПРЕДЗАКАЗ'!$D$10))</f>
        <v>0</v>
      </c>
      <c r="V1762" s="106">
        <f t="shared" si="760"/>
        <v>0</v>
      </c>
      <c r="W1762" s="106" t="e">
        <f>IF(EXACT(O1762,Y1762),M1762,M1762*(1-#REF!))</f>
        <v>#REF!</v>
      </c>
      <c r="X1762" s="106" t="e">
        <f t="shared" si="761"/>
        <v>#REF!</v>
      </c>
      <c r="Y1762" s="107" t="s">
        <v>72</v>
      </c>
      <c r="Z1762" s="103">
        <f t="shared" si="757"/>
        <v>0</v>
      </c>
      <c r="AA1762" s="103">
        <f t="shared" si="758"/>
        <v>0</v>
      </c>
      <c r="AB1762" s="128" t="str">
        <f t="shared" si="762"/>
        <v/>
      </c>
      <c r="AC1762" s="128" t="e">
        <f t="shared" si="763"/>
        <v>#REF!</v>
      </c>
    </row>
    <row r="1763" spans="1:29" ht="50.1" customHeight="1">
      <c r="A1763" s="171"/>
      <c r="B1763" s="171"/>
      <c r="C1763" s="174"/>
      <c r="D1763" s="174"/>
      <c r="E1763" s="131"/>
      <c r="F1763" s="177"/>
      <c r="G1763" s="180"/>
      <c r="H1763" s="163"/>
      <c r="I1763" s="165"/>
      <c r="J1763" s="168"/>
      <c r="K1763" s="62"/>
      <c r="L1763" s="63"/>
      <c r="M1763" s="63"/>
      <c r="N1763" s="65"/>
      <c r="O1763" s="127"/>
      <c r="P1763" s="100"/>
      <c r="Q1763" s="63">
        <f t="shared" si="759"/>
        <v>0</v>
      </c>
      <c r="R1763" s="65"/>
      <c r="S1763" s="67"/>
      <c r="T1763" s="40"/>
      <c r="U1763" s="106">
        <f>IF(EXACT(O1763,Y1763),M1763,M1763*(1-'Расчет ПРЕДЗАКАЗ'!$D$10))</f>
        <v>0</v>
      </c>
      <c r="V1763" s="106">
        <f t="shared" si="760"/>
        <v>0</v>
      </c>
      <c r="W1763" s="106" t="e">
        <f>IF(EXACT(O1763,Y1763),M1763,M1763*(1-#REF!))</f>
        <v>#REF!</v>
      </c>
      <c r="X1763" s="106" t="e">
        <f t="shared" si="761"/>
        <v>#REF!</v>
      </c>
      <c r="Y1763" s="107" t="s">
        <v>72</v>
      </c>
      <c r="Z1763" s="103">
        <f t="shared" si="757"/>
        <v>0</v>
      </c>
      <c r="AA1763" s="103">
        <f t="shared" si="758"/>
        <v>0</v>
      </c>
      <c r="AB1763" s="128" t="str">
        <f t="shared" si="762"/>
        <v/>
      </c>
      <c r="AC1763" s="128" t="e">
        <f t="shared" si="763"/>
        <v>#REF!</v>
      </c>
    </row>
    <row r="1764" spans="1:29" ht="50.1" customHeight="1">
      <c r="A1764" s="171"/>
      <c r="B1764" s="171"/>
      <c r="C1764" s="174"/>
      <c r="D1764" s="174"/>
      <c r="E1764" s="131"/>
      <c r="F1764" s="177"/>
      <c r="G1764" s="180"/>
      <c r="H1764" s="163"/>
      <c r="I1764" s="165"/>
      <c r="J1764" s="168"/>
      <c r="K1764" s="62"/>
      <c r="L1764" s="63"/>
      <c r="M1764" s="63"/>
      <c r="N1764" s="65"/>
      <c r="O1764" s="127"/>
      <c r="P1764" s="100"/>
      <c r="Q1764" s="63">
        <f t="shared" si="759"/>
        <v>0</v>
      </c>
      <c r="R1764" s="65"/>
      <c r="S1764" s="67"/>
      <c r="T1764" s="40"/>
      <c r="U1764" s="106">
        <f>IF(EXACT(O1764,Y1764),M1764,M1764*(1-'Расчет ПРЕДЗАКАЗ'!$D$10))</f>
        <v>0</v>
      </c>
      <c r="V1764" s="106">
        <f t="shared" si="760"/>
        <v>0</v>
      </c>
      <c r="W1764" s="106" t="e">
        <f>IF(EXACT(O1764,Y1764),M1764,M1764*(1-#REF!))</f>
        <v>#REF!</v>
      </c>
      <c r="X1764" s="106" t="e">
        <f t="shared" si="761"/>
        <v>#REF!</v>
      </c>
      <c r="Y1764" s="107" t="s">
        <v>72</v>
      </c>
      <c r="Z1764" s="103">
        <f t="shared" si="757"/>
        <v>0</v>
      </c>
      <c r="AA1764" s="103">
        <f t="shared" si="758"/>
        <v>0</v>
      </c>
      <c r="AB1764" s="128" t="str">
        <f t="shared" si="762"/>
        <v/>
      </c>
      <c r="AC1764" s="128" t="e">
        <f t="shared" si="763"/>
        <v>#REF!</v>
      </c>
    </row>
    <row r="1765" spans="1:29" ht="50.1" customHeight="1">
      <c r="A1765" s="171"/>
      <c r="B1765" s="171"/>
      <c r="C1765" s="174"/>
      <c r="D1765" s="174"/>
      <c r="E1765" s="131"/>
      <c r="F1765" s="177"/>
      <c r="G1765" s="180"/>
      <c r="H1765" s="163"/>
      <c r="I1765" s="165"/>
      <c r="J1765" s="168"/>
      <c r="K1765" s="62"/>
      <c r="L1765" s="63"/>
      <c r="M1765" s="63"/>
      <c r="N1765" s="65"/>
      <c r="O1765" s="127"/>
      <c r="P1765" s="100"/>
      <c r="Q1765" s="63">
        <f t="shared" si="759"/>
        <v>0</v>
      </c>
      <c r="R1765" s="65"/>
      <c r="S1765" s="67"/>
      <c r="T1765" s="40"/>
      <c r="U1765" s="106">
        <f>IF(EXACT(O1765,Y1765),M1765,M1765*(1-'Расчет ПРЕДЗАКАЗ'!$D$10))</f>
        <v>0</v>
      </c>
      <c r="V1765" s="106">
        <f t="shared" si="760"/>
        <v>0</v>
      </c>
      <c r="W1765" s="106" t="e">
        <f>IF(EXACT(O1765,Y1765),M1765,M1765*(1-#REF!))</f>
        <v>#REF!</v>
      </c>
      <c r="X1765" s="106" t="e">
        <f t="shared" si="761"/>
        <v>#REF!</v>
      </c>
      <c r="Y1765" s="107" t="s">
        <v>72</v>
      </c>
      <c r="Z1765" s="103">
        <f t="shared" si="757"/>
        <v>0</v>
      </c>
      <c r="AA1765" s="103">
        <f t="shared" si="758"/>
        <v>0</v>
      </c>
      <c r="AB1765" s="128" t="str">
        <f t="shared" si="762"/>
        <v/>
      </c>
      <c r="AC1765" s="128" t="e">
        <f t="shared" si="763"/>
        <v>#REF!</v>
      </c>
    </row>
    <row r="1766" spans="1:29" ht="50.1" customHeight="1">
      <c r="A1766" s="172"/>
      <c r="B1766" s="172"/>
      <c r="C1766" s="175"/>
      <c r="D1766" s="175"/>
      <c r="E1766" s="132"/>
      <c r="F1766" s="178"/>
      <c r="G1766" s="181"/>
      <c r="H1766" s="164"/>
      <c r="I1766" s="166"/>
      <c r="J1766" s="169"/>
      <c r="K1766" s="62"/>
      <c r="L1766" s="63"/>
      <c r="M1766" s="63"/>
      <c r="N1766" s="65"/>
      <c r="O1766" s="127"/>
      <c r="P1766" s="100"/>
      <c r="Q1766" s="63">
        <f t="shared" si="759"/>
        <v>0</v>
      </c>
      <c r="R1766" s="65"/>
      <c r="S1766" s="67"/>
      <c r="T1766" s="40"/>
      <c r="U1766" s="106">
        <f>IF(EXACT(O1766,Y1766),M1766,M1766*(1-'Расчет ПРЕДЗАКАЗ'!$D$10))</f>
        <v>0</v>
      </c>
      <c r="V1766" s="106">
        <f t="shared" si="760"/>
        <v>0</v>
      </c>
      <c r="W1766" s="106" t="e">
        <f>IF(EXACT(O1766,Y1766),M1766,M1766*(1-#REF!))</f>
        <v>#REF!</v>
      </c>
      <c r="X1766" s="106" t="e">
        <f t="shared" si="761"/>
        <v>#REF!</v>
      </c>
      <c r="Y1766" s="107" t="s">
        <v>72</v>
      </c>
      <c r="Z1766" s="103">
        <f t="shared" si="757"/>
        <v>0</v>
      </c>
      <c r="AA1766" s="103">
        <f t="shared" si="758"/>
        <v>0</v>
      </c>
      <c r="AB1766" s="128" t="str">
        <f t="shared" si="762"/>
        <v/>
      </c>
      <c r="AC1766" s="128" t="e">
        <f t="shared" si="763"/>
        <v>#REF!</v>
      </c>
    </row>
    <row r="1767" spans="1:29" ht="11.25" customHeight="1" thickBot="1"/>
    <row r="1768" spans="1:29" ht="50.1" customHeight="1">
      <c r="A1768" s="170">
        <v>341</v>
      </c>
      <c r="B1768" s="170" t="s">
        <v>2798</v>
      </c>
      <c r="C1768" s="173" t="s">
        <v>2854</v>
      </c>
      <c r="D1768" s="173" t="s">
        <v>77</v>
      </c>
      <c r="E1768" s="130"/>
      <c r="F1768" s="176" t="s">
        <v>1641</v>
      </c>
      <c r="G1768" s="179" t="s">
        <v>792</v>
      </c>
      <c r="H1768" s="162" t="s">
        <v>2840</v>
      </c>
      <c r="I1768" s="162" t="s">
        <v>2833</v>
      </c>
      <c r="J1768" s="167" t="s">
        <v>19</v>
      </c>
      <c r="K1768" s="62" t="s">
        <v>2782</v>
      </c>
      <c r="L1768" s="63">
        <v>2790</v>
      </c>
      <c r="M1768" s="63">
        <v>1739</v>
      </c>
      <c r="N1768" s="142" t="s">
        <v>2855</v>
      </c>
      <c r="O1768" s="127"/>
      <c r="P1768" s="100"/>
      <c r="Q1768" s="63">
        <f>P1768*M1768</f>
        <v>0</v>
      </c>
      <c r="R1768" s="64"/>
      <c r="S1768" s="67">
        <v>204</v>
      </c>
      <c r="T1768" s="39"/>
      <c r="U1768" s="106">
        <f>IF(EXACT(O1768,Y1768),M1768,M1768*(1-'Расчет ПРЕДЗАКАЗ'!$D$10))</f>
        <v>1704.22</v>
      </c>
      <c r="V1768" s="106">
        <f>P1768*U1768</f>
        <v>0</v>
      </c>
      <c r="W1768" s="106" t="e">
        <f>IF(EXACT(O1768,Y1768),M1768,M1768*(1-#REF!))</f>
        <v>#REF!</v>
      </c>
      <c r="X1768" s="123" t="e">
        <f>P1768*W1768</f>
        <v>#REF!</v>
      </c>
      <c r="Y1768" s="124" t="s">
        <v>72</v>
      </c>
      <c r="Z1768" s="103">
        <f t="shared" ref="Z1768:Z1782" si="764">IF(EXACT(O1768,Y1768),Q1768,0)</f>
        <v>0</v>
      </c>
      <c r="AA1768" s="103">
        <f t="shared" ref="AA1768:AA1782" si="765">IF(Z1768=0,Q1768,0)</f>
        <v>0</v>
      </c>
      <c r="AB1768" s="128">
        <f>IF(U1768=0,"",L1768/U1768-1)</f>
        <v>0.63711257936181953</v>
      </c>
      <c r="AC1768" s="128" t="e">
        <f>IF(W1768=0,"",L1768/W1768-1)</f>
        <v>#REF!</v>
      </c>
    </row>
    <row r="1769" spans="1:29" ht="50.1" customHeight="1">
      <c r="A1769" s="171"/>
      <c r="B1769" s="171"/>
      <c r="C1769" s="174"/>
      <c r="D1769" s="174"/>
      <c r="E1769" s="131"/>
      <c r="F1769" s="177"/>
      <c r="G1769" s="180"/>
      <c r="H1769" s="163"/>
      <c r="I1769" s="165"/>
      <c r="J1769" s="168"/>
      <c r="K1769" s="62" t="s">
        <v>2784</v>
      </c>
      <c r="L1769" s="63">
        <v>2790</v>
      </c>
      <c r="M1769" s="63">
        <v>1739</v>
      </c>
      <c r="N1769" s="142" t="s">
        <v>2856</v>
      </c>
      <c r="O1769" s="127"/>
      <c r="P1769" s="100"/>
      <c r="Q1769" s="63">
        <f t="shared" ref="Q1769:Q1782" si="766">P1769*M1769</f>
        <v>0</v>
      </c>
      <c r="R1769" s="64"/>
      <c r="S1769" s="67">
        <v>234</v>
      </c>
      <c r="T1769" s="39"/>
      <c r="U1769" s="106">
        <f>IF(EXACT(O1769,Y1769),M1769,M1769*(1-'Расчет ПРЕДЗАКАЗ'!$D$10))</f>
        <v>1704.22</v>
      </c>
      <c r="V1769" s="106">
        <f t="shared" ref="V1769:V1782" si="767">P1769*U1769</f>
        <v>0</v>
      </c>
      <c r="W1769" s="106" t="e">
        <f>IF(EXACT(O1769,Y1769),M1769,M1769*(1-#REF!))</f>
        <v>#REF!</v>
      </c>
      <c r="X1769" s="106" t="e">
        <f t="shared" ref="X1769:X1782" si="768">P1769*W1769</f>
        <v>#REF!</v>
      </c>
      <c r="Y1769" s="107" t="s">
        <v>72</v>
      </c>
      <c r="Z1769" s="103">
        <f t="shared" si="764"/>
        <v>0</v>
      </c>
      <c r="AA1769" s="103">
        <f t="shared" si="765"/>
        <v>0</v>
      </c>
      <c r="AB1769" s="128">
        <f t="shared" ref="AB1769:AB1782" si="769">IF(U1769=0,"",L1769/U1769-1)</f>
        <v>0.63711257936181953</v>
      </c>
      <c r="AC1769" s="128" t="e">
        <f t="shared" ref="AC1769:AC1782" si="770">IF(W1769=0,"",L1769/W1769-1)</f>
        <v>#REF!</v>
      </c>
    </row>
    <row r="1770" spans="1:29" ht="50.1" customHeight="1">
      <c r="A1770" s="171"/>
      <c r="B1770" s="171"/>
      <c r="C1770" s="174"/>
      <c r="D1770" s="174"/>
      <c r="E1770" s="131"/>
      <c r="F1770" s="177"/>
      <c r="G1770" s="180"/>
      <c r="H1770" s="163"/>
      <c r="I1770" s="165"/>
      <c r="J1770" s="168"/>
      <c r="K1770" s="62" t="s">
        <v>2786</v>
      </c>
      <c r="L1770" s="63">
        <v>2790</v>
      </c>
      <c r="M1770" s="63">
        <v>1739</v>
      </c>
      <c r="N1770" s="142" t="s">
        <v>2857</v>
      </c>
      <c r="O1770" s="127"/>
      <c r="P1770" s="100"/>
      <c r="Q1770" s="63">
        <f t="shared" si="766"/>
        <v>0</v>
      </c>
      <c r="R1770" s="64"/>
      <c r="S1770" s="67">
        <v>148</v>
      </c>
      <c r="T1770" s="39"/>
      <c r="U1770" s="106">
        <f>IF(EXACT(O1770,Y1770),M1770,M1770*(1-'Расчет ПРЕДЗАКАЗ'!$D$10))</f>
        <v>1704.22</v>
      </c>
      <c r="V1770" s="106">
        <f t="shared" si="767"/>
        <v>0</v>
      </c>
      <c r="W1770" s="106" t="e">
        <f>IF(EXACT(O1770,Y1770),M1770,M1770*(1-#REF!))</f>
        <v>#REF!</v>
      </c>
      <c r="X1770" s="106" t="e">
        <f t="shared" si="768"/>
        <v>#REF!</v>
      </c>
      <c r="Y1770" s="107" t="s">
        <v>72</v>
      </c>
      <c r="Z1770" s="103">
        <f t="shared" si="764"/>
        <v>0</v>
      </c>
      <c r="AA1770" s="103">
        <f t="shared" si="765"/>
        <v>0</v>
      </c>
      <c r="AB1770" s="128">
        <f t="shared" si="769"/>
        <v>0.63711257936181953</v>
      </c>
      <c r="AC1770" s="128" t="e">
        <f t="shared" si="770"/>
        <v>#REF!</v>
      </c>
    </row>
    <row r="1771" spans="1:29" ht="50.1" customHeight="1">
      <c r="A1771" s="171"/>
      <c r="B1771" s="171"/>
      <c r="C1771" s="174"/>
      <c r="D1771" s="174"/>
      <c r="E1771" s="131"/>
      <c r="F1771" s="177"/>
      <c r="G1771" s="180"/>
      <c r="H1771" s="163"/>
      <c r="I1771" s="165"/>
      <c r="J1771" s="168"/>
      <c r="K1771" s="62" t="s">
        <v>2788</v>
      </c>
      <c r="L1771" s="63">
        <v>2790</v>
      </c>
      <c r="M1771" s="63">
        <v>1739</v>
      </c>
      <c r="N1771" s="142" t="s">
        <v>2858</v>
      </c>
      <c r="O1771" s="127"/>
      <c r="P1771" s="100"/>
      <c r="Q1771" s="63">
        <f t="shared" si="766"/>
        <v>0</v>
      </c>
      <c r="R1771" s="64"/>
      <c r="S1771" s="67">
        <v>55</v>
      </c>
      <c r="T1771" s="39"/>
      <c r="U1771" s="106">
        <f>IF(EXACT(O1771,Y1771),M1771,M1771*(1-'Расчет ПРЕДЗАКАЗ'!$D$10))</f>
        <v>1704.22</v>
      </c>
      <c r="V1771" s="106">
        <f t="shared" si="767"/>
        <v>0</v>
      </c>
      <c r="W1771" s="106" t="e">
        <f>IF(EXACT(O1771,Y1771),M1771,M1771*(1-#REF!))</f>
        <v>#REF!</v>
      </c>
      <c r="X1771" s="106" t="e">
        <f t="shared" si="768"/>
        <v>#REF!</v>
      </c>
      <c r="Y1771" s="107" t="s">
        <v>72</v>
      </c>
      <c r="Z1771" s="103">
        <f t="shared" si="764"/>
        <v>0</v>
      </c>
      <c r="AA1771" s="103">
        <f t="shared" si="765"/>
        <v>0</v>
      </c>
      <c r="AB1771" s="128">
        <f t="shared" si="769"/>
        <v>0.63711257936181953</v>
      </c>
      <c r="AC1771" s="128" t="e">
        <f t="shared" si="770"/>
        <v>#REF!</v>
      </c>
    </row>
    <row r="1772" spans="1:29" ht="50.1" customHeight="1">
      <c r="A1772" s="171"/>
      <c r="B1772" s="171"/>
      <c r="C1772" s="174"/>
      <c r="D1772" s="174"/>
      <c r="E1772" s="131"/>
      <c r="F1772" s="177"/>
      <c r="G1772" s="180"/>
      <c r="H1772" s="163"/>
      <c r="I1772" s="165"/>
      <c r="J1772" s="168"/>
      <c r="K1772" s="62" t="s">
        <v>2790</v>
      </c>
      <c r="L1772" s="63">
        <v>2790</v>
      </c>
      <c r="M1772" s="63">
        <v>1739</v>
      </c>
      <c r="N1772" s="142" t="s">
        <v>2859</v>
      </c>
      <c r="O1772" s="127"/>
      <c r="P1772" s="100"/>
      <c r="Q1772" s="63">
        <f t="shared" si="766"/>
        <v>0</v>
      </c>
      <c r="R1772" s="64"/>
      <c r="S1772" s="67">
        <v>15</v>
      </c>
      <c r="T1772" s="39"/>
      <c r="U1772" s="106">
        <f>IF(EXACT(O1772,Y1772),M1772,M1772*(1-'Расчет ПРЕДЗАКАЗ'!$D$10))</f>
        <v>1704.22</v>
      </c>
      <c r="V1772" s="106">
        <f t="shared" si="767"/>
        <v>0</v>
      </c>
      <c r="W1772" s="106" t="e">
        <f>IF(EXACT(O1772,Y1772),M1772,M1772*(1-#REF!))</f>
        <v>#REF!</v>
      </c>
      <c r="X1772" s="106" t="e">
        <f t="shared" si="768"/>
        <v>#REF!</v>
      </c>
      <c r="Y1772" s="107" t="s">
        <v>72</v>
      </c>
      <c r="Z1772" s="103">
        <f t="shared" si="764"/>
        <v>0</v>
      </c>
      <c r="AA1772" s="103">
        <f t="shared" si="765"/>
        <v>0</v>
      </c>
      <c r="AB1772" s="128">
        <f t="shared" si="769"/>
        <v>0.63711257936181953</v>
      </c>
      <c r="AC1772" s="128" t="e">
        <f t="shared" si="770"/>
        <v>#REF!</v>
      </c>
    </row>
    <row r="1773" spans="1:29" ht="50.1" customHeight="1">
      <c r="A1773" s="171"/>
      <c r="B1773" s="171"/>
      <c r="C1773" s="174"/>
      <c r="D1773" s="174"/>
      <c r="E1773" s="131"/>
      <c r="F1773" s="177"/>
      <c r="G1773" s="180"/>
      <c r="H1773" s="163"/>
      <c r="I1773" s="165"/>
      <c r="J1773" s="168"/>
      <c r="K1773" s="62"/>
      <c r="L1773" s="63"/>
      <c r="M1773" s="63"/>
      <c r="N1773" s="142"/>
      <c r="O1773" s="127"/>
      <c r="P1773" s="100"/>
      <c r="Q1773" s="63">
        <f t="shared" si="766"/>
        <v>0</v>
      </c>
      <c r="R1773" s="64"/>
      <c r="S1773" s="67"/>
      <c r="T1773" s="39"/>
      <c r="U1773" s="106">
        <f>IF(EXACT(O1773,Y1773),M1773,M1773*(1-'Расчет ПРЕДЗАКАЗ'!$D$10))</f>
        <v>0</v>
      </c>
      <c r="V1773" s="106">
        <f t="shared" si="767"/>
        <v>0</v>
      </c>
      <c r="W1773" s="106" t="e">
        <f>IF(EXACT(O1773,Y1773),M1773,M1773*(1-#REF!))</f>
        <v>#REF!</v>
      </c>
      <c r="X1773" s="106" t="e">
        <f t="shared" si="768"/>
        <v>#REF!</v>
      </c>
      <c r="Y1773" s="107" t="s">
        <v>72</v>
      </c>
      <c r="Z1773" s="103">
        <f t="shared" si="764"/>
        <v>0</v>
      </c>
      <c r="AA1773" s="103">
        <f t="shared" si="765"/>
        <v>0</v>
      </c>
      <c r="AB1773" s="128" t="str">
        <f t="shared" si="769"/>
        <v/>
      </c>
      <c r="AC1773" s="128" t="e">
        <f t="shared" si="770"/>
        <v>#REF!</v>
      </c>
    </row>
    <row r="1774" spans="1:29" ht="50.1" customHeight="1">
      <c r="A1774" s="171"/>
      <c r="B1774" s="171"/>
      <c r="C1774" s="174"/>
      <c r="D1774" s="174"/>
      <c r="E1774" s="131"/>
      <c r="F1774" s="177"/>
      <c r="G1774" s="180"/>
      <c r="H1774" s="163"/>
      <c r="I1774" s="165"/>
      <c r="J1774" s="168"/>
      <c r="K1774" s="62"/>
      <c r="L1774" s="63"/>
      <c r="M1774" s="63"/>
      <c r="N1774" s="142"/>
      <c r="O1774" s="127"/>
      <c r="P1774" s="100"/>
      <c r="Q1774" s="63">
        <f t="shared" si="766"/>
        <v>0</v>
      </c>
      <c r="R1774" s="64"/>
      <c r="S1774" s="67"/>
      <c r="T1774" s="39"/>
      <c r="U1774" s="106">
        <f>IF(EXACT(O1774,Y1774),M1774,M1774*(1-'Расчет ПРЕДЗАКАЗ'!$D$10))</f>
        <v>0</v>
      </c>
      <c r="V1774" s="106">
        <f t="shared" si="767"/>
        <v>0</v>
      </c>
      <c r="W1774" s="106" t="e">
        <f>IF(EXACT(O1774,Y1774),M1774,M1774*(1-#REF!))</f>
        <v>#REF!</v>
      </c>
      <c r="X1774" s="106" t="e">
        <f t="shared" si="768"/>
        <v>#REF!</v>
      </c>
      <c r="Y1774" s="107" t="s">
        <v>72</v>
      </c>
      <c r="Z1774" s="103">
        <f t="shared" si="764"/>
        <v>0</v>
      </c>
      <c r="AA1774" s="103">
        <f t="shared" si="765"/>
        <v>0</v>
      </c>
      <c r="AB1774" s="128" t="str">
        <f t="shared" si="769"/>
        <v/>
      </c>
      <c r="AC1774" s="128" t="e">
        <f t="shared" si="770"/>
        <v>#REF!</v>
      </c>
    </row>
    <row r="1775" spans="1:29" ht="50.1" customHeight="1">
      <c r="A1775" s="171"/>
      <c r="B1775" s="171"/>
      <c r="C1775" s="174"/>
      <c r="D1775" s="174"/>
      <c r="E1775" s="131"/>
      <c r="F1775" s="177"/>
      <c r="G1775" s="180"/>
      <c r="H1775" s="163"/>
      <c r="I1775" s="165"/>
      <c r="J1775" s="168"/>
      <c r="K1775" s="62"/>
      <c r="L1775" s="63"/>
      <c r="M1775" s="63"/>
      <c r="N1775" s="142"/>
      <c r="O1775" s="127"/>
      <c r="P1775" s="100"/>
      <c r="Q1775" s="63">
        <f t="shared" si="766"/>
        <v>0</v>
      </c>
      <c r="R1775" s="64"/>
      <c r="S1775" s="67"/>
      <c r="T1775" s="39"/>
      <c r="U1775" s="106">
        <f>IF(EXACT(O1775,Y1775),M1775,M1775*(1-'Расчет ПРЕДЗАКАЗ'!$D$10))</f>
        <v>0</v>
      </c>
      <c r="V1775" s="106">
        <f t="shared" si="767"/>
        <v>0</v>
      </c>
      <c r="W1775" s="106" t="e">
        <f>IF(EXACT(O1775,Y1775),M1775,M1775*(1-#REF!))</f>
        <v>#REF!</v>
      </c>
      <c r="X1775" s="106" t="e">
        <f t="shared" si="768"/>
        <v>#REF!</v>
      </c>
      <c r="Y1775" s="107" t="s">
        <v>72</v>
      </c>
      <c r="Z1775" s="103">
        <f t="shared" si="764"/>
        <v>0</v>
      </c>
      <c r="AA1775" s="103">
        <f t="shared" si="765"/>
        <v>0</v>
      </c>
      <c r="AB1775" s="128" t="str">
        <f t="shared" si="769"/>
        <v/>
      </c>
      <c r="AC1775" s="128" t="e">
        <f t="shared" si="770"/>
        <v>#REF!</v>
      </c>
    </row>
    <row r="1776" spans="1:29" ht="50.1" customHeight="1">
      <c r="A1776" s="171"/>
      <c r="B1776" s="171"/>
      <c r="C1776" s="174"/>
      <c r="D1776" s="174"/>
      <c r="E1776" s="131"/>
      <c r="F1776" s="177"/>
      <c r="G1776" s="180"/>
      <c r="H1776" s="163"/>
      <c r="I1776" s="165"/>
      <c r="J1776" s="168"/>
      <c r="K1776" s="62"/>
      <c r="L1776" s="63"/>
      <c r="M1776" s="63"/>
      <c r="N1776" s="142"/>
      <c r="O1776" s="127"/>
      <c r="P1776" s="100"/>
      <c r="Q1776" s="63">
        <f t="shared" si="766"/>
        <v>0</v>
      </c>
      <c r="R1776" s="64"/>
      <c r="S1776" s="67"/>
      <c r="T1776" s="39"/>
      <c r="U1776" s="106">
        <f>IF(EXACT(O1776,Y1776),M1776,M1776*(1-'Расчет ПРЕДЗАКАЗ'!$D$10))</f>
        <v>0</v>
      </c>
      <c r="V1776" s="106">
        <f t="shared" si="767"/>
        <v>0</v>
      </c>
      <c r="W1776" s="106" t="e">
        <f>IF(EXACT(O1776,Y1776),M1776,M1776*(1-#REF!))</f>
        <v>#REF!</v>
      </c>
      <c r="X1776" s="106" t="e">
        <f t="shared" si="768"/>
        <v>#REF!</v>
      </c>
      <c r="Y1776" s="107" t="s">
        <v>72</v>
      </c>
      <c r="Z1776" s="103">
        <f t="shared" si="764"/>
        <v>0</v>
      </c>
      <c r="AA1776" s="103">
        <f t="shared" si="765"/>
        <v>0</v>
      </c>
      <c r="AB1776" s="128" t="str">
        <f t="shared" si="769"/>
        <v/>
      </c>
      <c r="AC1776" s="128" t="e">
        <f t="shared" si="770"/>
        <v>#REF!</v>
      </c>
    </row>
    <row r="1777" spans="1:29" ht="50.1" customHeight="1">
      <c r="A1777" s="171"/>
      <c r="B1777" s="171"/>
      <c r="C1777" s="174"/>
      <c r="D1777" s="174"/>
      <c r="E1777" s="131"/>
      <c r="F1777" s="177"/>
      <c r="G1777" s="180"/>
      <c r="H1777" s="163"/>
      <c r="I1777" s="165"/>
      <c r="J1777" s="168"/>
      <c r="K1777" s="62"/>
      <c r="L1777" s="63"/>
      <c r="M1777" s="63"/>
      <c r="N1777" s="143"/>
      <c r="O1777" s="127"/>
      <c r="P1777" s="100"/>
      <c r="Q1777" s="63">
        <f t="shared" si="766"/>
        <v>0</v>
      </c>
      <c r="R1777" s="65"/>
      <c r="S1777" s="67"/>
      <c r="T1777" s="40"/>
      <c r="U1777" s="106">
        <f>IF(EXACT(O1777,Y1777),M1777,M1777*(1-'Расчет ПРЕДЗАКАЗ'!$D$10))</f>
        <v>0</v>
      </c>
      <c r="V1777" s="106">
        <f t="shared" si="767"/>
        <v>0</v>
      </c>
      <c r="W1777" s="106" t="e">
        <f>IF(EXACT(O1777,Y1777),M1777,M1777*(1-#REF!))</f>
        <v>#REF!</v>
      </c>
      <c r="X1777" s="106" t="e">
        <f t="shared" si="768"/>
        <v>#REF!</v>
      </c>
      <c r="Y1777" s="107" t="s">
        <v>72</v>
      </c>
      <c r="Z1777" s="103">
        <f t="shared" si="764"/>
        <v>0</v>
      </c>
      <c r="AA1777" s="103">
        <f t="shared" si="765"/>
        <v>0</v>
      </c>
      <c r="AB1777" s="128" t="str">
        <f t="shared" si="769"/>
        <v/>
      </c>
      <c r="AC1777" s="128" t="e">
        <f t="shared" si="770"/>
        <v>#REF!</v>
      </c>
    </row>
    <row r="1778" spans="1:29" ht="50.1" customHeight="1">
      <c r="A1778" s="171"/>
      <c r="B1778" s="171"/>
      <c r="C1778" s="174"/>
      <c r="D1778" s="174"/>
      <c r="E1778" s="131"/>
      <c r="F1778" s="177"/>
      <c r="G1778" s="180"/>
      <c r="H1778" s="163"/>
      <c r="I1778" s="165"/>
      <c r="J1778" s="168"/>
      <c r="K1778" s="62"/>
      <c r="L1778" s="63"/>
      <c r="M1778" s="63"/>
      <c r="N1778" s="143"/>
      <c r="O1778" s="127"/>
      <c r="P1778" s="100"/>
      <c r="Q1778" s="63">
        <f t="shared" si="766"/>
        <v>0</v>
      </c>
      <c r="R1778" s="65"/>
      <c r="S1778" s="67"/>
      <c r="T1778" s="40"/>
      <c r="U1778" s="106">
        <f>IF(EXACT(O1778,Y1778),M1778,M1778*(1-'Расчет ПРЕДЗАКАЗ'!$D$10))</f>
        <v>0</v>
      </c>
      <c r="V1778" s="106">
        <f t="shared" si="767"/>
        <v>0</v>
      </c>
      <c r="W1778" s="106" t="e">
        <f>IF(EXACT(O1778,Y1778),M1778,M1778*(1-#REF!))</f>
        <v>#REF!</v>
      </c>
      <c r="X1778" s="106" t="e">
        <f t="shared" si="768"/>
        <v>#REF!</v>
      </c>
      <c r="Y1778" s="107" t="s">
        <v>72</v>
      </c>
      <c r="Z1778" s="103">
        <f t="shared" si="764"/>
        <v>0</v>
      </c>
      <c r="AA1778" s="103">
        <f t="shared" si="765"/>
        <v>0</v>
      </c>
      <c r="AB1778" s="128" t="str">
        <f t="shared" si="769"/>
        <v/>
      </c>
      <c r="AC1778" s="128" t="e">
        <f t="shared" si="770"/>
        <v>#REF!</v>
      </c>
    </row>
    <row r="1779" spans="1:29" ht="50.1" customHeight="1">
      <c r="A1779" s="171"/>
      <c r="B1779" s="171"/>
      <c r="C1779" s="174"/>
      <c r="D1779" s="174"/>
      <c r="E1779" s="131"/>
      <c r="F1779" s="177"/>
      <c r="G1779" s="180"/>
      <c r="H1779" s="163"/>
      <c r="I1779" s="165"/>
      <c r="J1779" s="168"/>
      <c r="K1779" s="62"/>
      <c r="L1779" s="63"/>
      <c r="M1779" s="63"/>
      <c r="N1779" s="65"/>
      <c r="O1779" s="127"/>
      <c r="P1779" s="100"/>
      <c r="Q1779" s="63">
        <f t="shared" si="766"/>
        <v>0</v>
      </c>
      <c r="R1779" s="65"/>
      <c r="S1779" s="67"/>
      <c r="T1779" s="40"/>
      <c r="U1779" s="106">
        <f>IF(EXACT(O1779,Y1779),M1779,M1779*(1-'Расчет ПРЕДЗАКАЗ'!$D$10))</f>
        <v>0</v>
      </c>
      <c r="V1779" s="106">
        <f t="shared" si="767"/>
        <v>0</v>
      </c>
      <c r="W1779" s="106" t="e">
        <f>IF(EXACT(O1779,Y1779),M1779,M1779*(1-#REF!))</f>
        <v>#REF!</v>
      </c>
      <c r="X1779" s="106" t="e">
        <f t="shared" si="768"/>
        <v>#REF!</v>
      </c>
      <c r="Y1779" s="107" t="s">
        <v>72</v>
      </c>
      <c r="Z1779" s="103">
        <f t="shared" si="764"/>
        <v>0</v>
      </c>
      <c r="AA1779" s="103">
        <f t="shared" si="765"/>
        <v>0</v>
      </c>
      <c r="AB1779" s="128" t="str">
        <f t="shared" si="769"/>
        <v/>
      </c>
      <c r="AC1779" s="128" t="e">
        <f t="shared" si="770"/>
        <v>#REF!</v>
      </c>
    </row>
    <row r="1780" spans="1:29" ht="50.1" customHeight="1">
      <c r="A1780" s="171"/>
      <c r="B1780" s="171"/>
      <c r="C1780" s="174"/>
      <c r="D1780" s="174"/>
      <c r="E1780" s="131"/>
      <c r="F1780" s="177"/>
      <c r="G1780" s="180"/>
      <c r="H1780" s="163"/>
      <c r="I1780" s="165"/>
      <c r="J1780" s="168"/>
      <c r="K1780" s="62"/>
      <c r="L1780" s="63"/>
      <c r="M1780" s="63"/>
      <c r="N1780" s="65"/>
      <c r="O1780" s="127"/>
      <c r="P1780" s="100"/>
      <c r="Q1780" s="63">
        <f t="shared" si="766"/>
        <v>0</v>
      </c>
      <c r="R1780" s="65"/>
      <c r="S1780" s="67"/>
      <c r="T1780" s="40"/>
      <c r="U1780" s="106">
        <f>IF(EXACT(O1780,Y1780),M1780,M1780*(1-'Расчет ПРЕДЗАКАЗ'!$D$10))</f>
        <v>0</v>
      </c>
      <c r="V1780" s="106">
        <f t="shared" si="767"/>
        <v>0</v>
      </c>
      <c r="W1780" s="106" t="e">
        <f>IF(EXACT(O1780,Y1780),M1780,M1780*(1-#REF!))</f>
        <v>#REF!</v>
      </c>
      <c r="X1780" s="106" t="e">
        <f t="shared" si="768"/>
        <v>#REF!</v>
      </c>
      <c r="Y1780" s="107" t="s">
        <v>72</v>
      </c>
      <c r="Z1780" s="103">
        <f t="shared" si="764"/>
        <v>0</v>
      </c>
      <c r="AA1780" s="103">
        <f t="shared" si="765"/>
        <v>0</v>
      </c>
      <c r="AB1780" s="128" t="str">
        <f t="shared" si="769"/>
        <v/>
      </c>
      <c r="AC1780" s="128" t="e">
        <f t="shared" si="770"/>
        <v>#REF!</v>
      </c>
    </row>
    <row r="1781" spans="1:29" ht="50.1" customHeight="1">
      <c r="A1781" s="171"/>
      <c r="B1781" s="171"/>
      <c r="C1781" s="174"/>
      <c r="D1781" s="174"/>
      <c r="E1781" s="131"/>
      <c r="F1781" s="177"/>
      <c r="G1781" s="180"/>
      <c r="H1781" s="163"/>
      <c r="I1781" s="165"/>
      <c r="J1781" s="168"/>
      <c r="K1781" s="62"/>
      <c r="L1781" s="63"/>
      <c r="M1781" s="63"/>
      <c r="N1781" s="65"/>
      <c r="O1781" s="127"/>
      <c r="P1781" s="100"/>
      <c r="Q1781" s="63">
        <f t="shared" si="766"/>
        <v>0</v>
      </c>
      <c r="R1781" s="65"/>
      <c r="S1781" s="67"/>
      <c r="T1781" s="40"/>
      <c r="U1781" s="106">
        <f>IF(EXACT(O1781,Y1781),M1781,M1781*(1-'Расчет ПРЕДЗАКАЗ'!$D$10))</f>
        <v>0</v>
      </c>
      <c r="V1781" s="106">
        <f t="shared" si="767"/>
        <v>0</v>
      </c>
      <c r="W1781" s="106" t="e">
        <f>IF(EXACT(O1781,Y1781),M1781,M1781*(1-#REF!))</f>
        <v>#REF!</v>
      </c>
      <c r="X1781" s="106" t="e">
        <f t="shared" si="768"/>
        <v>#REF!</v>
      </c>
      <c r="Y1781" s="107" t="s">
        <v>72</v>
      </c>
      <c r="Z1781" s="103">
        <f t="shared" si="764"/>
        <v>0</v>
      </c>
      <c r="AA1781" s="103">
        <f t="shared" si="765"/>
        <v>0</v>
      </c>
      <c r="AB1781" s="128" t="str">
        <f t="shared" si="769"/>
        <v/>
      </c>
      <c r="AC1781" s="128" t="e">
        <f t="shared" si="770"/>
        <v>#REF!</v>
      </c>
    </row>
    <row r="1782" spans="1:29" ht="50.1" customHeight="1">
      <c r="A1782" s="172"/>
      <c r="B1782" s="172"/>
      <c r="C1782" s="175"/>
      <c r="D1782" s="175"/>
      <c r="E1782" s="132"/>
      <c r="F1782" s="178"/>
      <c r="G1782" s="181"/>
      <c r="H1782" s="164"/>
      <c r="I1782" s="166"/>
      <c r="J1782" s="169"/>
      <c r="K1782" s="62"/>
      <c r="L1782" s="63"/>
      <c r="M1782" s="63"/>
      <c r="N1782" s="65"/>
      <c r="O1782" s="127"/>
      <c r="P1782" s="100"/>
      <c r="Q1782" s="63">
        <f t="shared" si="766"/>
        <v>0</v>
      </c>
      <c r="R1782" s="65"/>
      <c r="S1782" s="67"/>
      <c r="T1782" s="40"/>
      <c r="U1782" s="106">
        <f>IF(EXACT(O1782,Y1782),M1782,M1782*(1-'Расчет ПРЕДЗАКАЗ'!$D$10))</f>
        <v>0</v>
      </c>
      <c r="V1782" s="106">
        <f t="shared" si="767"/>
        <v>0</v>
      </c>
      <c r="W1782" s="106" t="e">
        <f>IF(EXACT(O1782,Y1782),M1782,M1782*(1-#REF!))</f>
        <v>#REF!</v>
      </c>
      <c r="X1782" s="106" t="e">
        <f t="shared" si="768"/>
        <v>#REF!</v>
      </c>
      <c r="Y1782" s="107" t="s">
        <v>72</v>
      </c>
      <c r="Z1782" s="103">
        <f t="shared" si="764"/>
        <v>0</v>
      </c>
      <c r="AA1782" s="103">
        <f t="shared" si="765"/>
        <v>0</v>
      </c>
      <c r="AB1782" s="128" t="str">
        <f t="shared" si="769"/>
        <v/>
      </c>
      <c r="AC1782" s="128" t="e">
        <f t="shared" si="770"/>
        <v>#REF!</v>
      </c>
    </row>
    <row r="1783" spans="1:29" ht="11.25" customHeight="1" thickBot="1"/>
    <row r="1784" spans="1:29" ht="50.1" customHeight="1">
      <c r="A1784" s="170">
        <v>342</v>
      </c>
      <c r="B1784" s="170" t="s">
        <v>2805</v>
      </c>
      <c r="C1784" s="173" t="s">
        <v>2860</v>
      </c>
      <c r="D1784" s="173" t="s">
        <v>77</v>
      </c>
      <c r="E1784" s="130"/>
      <c r="F1784" s="176" t="s">
        <v>1641</v>
      </c>
      <c r="G1784" s="179" t="s">
        <v>575</v>
      </c>
      <c r="H1784" s="162" t="s">
        <v>2840</v>
      </c>
      <c r="I1784" s="162" t="s">
        <v>2833</v>
      </c>
      <c r="J1784" s="167" t="s">
        <v>19</v>
      </c>
      <c r="K1784" s="62" t="s">
        <v>2782</v>
      </c>
      <c r="L1784" s="63">
        <v>2790</v>
      </c>
      <c r="M1784" s="63">
        <v>1739</v>
      </c>
      <c r="N1784" s="142" t="s">
        <v>2861</v>
      </c>
      <c r="O1784" s="127"/>
      <c r="P1784" s="100"/>
      <c r="Q1784" s="63">
        <f>P1784*M1784</f>
        <v>0</v>
      </c>
      <c r="R1784" s="64"/>
      <c r="S1784" s="67">
        <v>227</v>
      </c>
      <c r="T1784" s="39"/>
      <c r="U1784" s="106">
        <f>IF(EXACT(O1784,Y1784),M1784,M1784*(1-'Расчет ПРЕДЗАКАЗ'!$D$10))</f>
        <v>1704.22</v>
      </c>
      <c r="V1784" s="106">
        <f>P1784*U1784</f>
        <v>0</v>
      </c>
      <c r="W1784" s="106" t="e">
        <f>IF(EXACT(O1784,Y1784),M1784,M1784*(1-#REF!))</f>
        <v>#REF!</v>
      </c>
      <c r="X1784" s="123" t="e">
        <f>P1784*W1784</f>
        <v>#REF!</v>
      </c>
      <c r="Y1784" s="124" t="s">
        <v>72</v>
      </c>
      <c r="Z1784" s="103">
        <f t="shared" ref="Z1784:Z1798" si="771">IF(EXACT(O1784,Y1784),Q1784,0)</f>
        <v>0</v>
      </c>
      <c r="AA1784" s="103">
        <f t="shared" ref="AA1784:AA1798" si="772">IF(Z1784=0,Q1784,0)</f>
        <v>0</v>
      </c>
      <c r="AB1784" s="128">
        <f>IF(U1784=0,"",L1784/U1784-1)</f>
        <v>0.63711257936181953</v>
      </c>
      <c r="AC1784" s="128" t="e">
        <f>IF(W1784=0,"",L1784/W1784-1)</f>
        <v>#REF!</v>
      </c>
    </row>
    <row r="1785" spans="1:29" ht="50.1" customHeight="1">
      <c r="A1785" s="171"/>
      <c r="B1785" s="171"/>
      <c r="C1785" s="174"/>
      <c r="D1785" s="174"/>
      <c r="E1785" s="131"/>
      <c r="F1785" s="177"/>
      <c r="G1785" s="180"/>
      <c r="H1785" s="163"/>
      <c r="I1785" s="165"/>
      <c r="J1785" s="168"/>
      <c r="K1785" s="62" t="s">
        <v>2784</v>
      </c>
      <c r="L1785" s="63">
        <v>2790</v>
      </c>
      <c r="M1785" s="63">
        <v>1739</v>
      </c>
      <c r="N1785" s="142" t="s">
        <v>2862</v>
      </c>
      <c r="O1785" s="127"/>
      <c r="P1785" s="100"/>
      <c r="Q1785" s="63">
        <f t="shared" ref="Q1785:Q1798" si="773">P1785*M1785</f>
        <v>0</v>
      </c>
      <c r="R1785" s="64"/>
      <c r="S1785" s="67">
        <v>258</v>
      </c>
      <c r="T1785" s="39"/>
      <c r="U1785" s="106">
        <f>IF(EXACT(O1785,Y1785),M1785,M1785*(1-'Расчет ПРЕДЗАКАЗ'!$D$10))</f>
        <v>1704.22</v>
      </c>
      <c r="V1785" s="106">
        <f t="shared" ref="V1785:V1798" si="774">P1785*U1785</f>
        <v>0</v>
      </c>
      <c r="W1785" s="106" t="e">
        <f>IF(EXACT(O1785,Y1785),M1785,M1785*(1-#REF!))</f>
        <v>#REF!</v>
      </c>
      <c r="X1785" s="106" t="e">
        <f t="shared" ref="X1785:X1798" si="775">P1785*W1785</f>
        <v>#REF!</v>
      </c>
      <c r="Y1785" s="107" t="s">
        <v>72</v>
      </c>
      <c r="Z1785" s="103">
        <f t="shared" si="771"/>
        <v>0</v>
      </c>
      <c r="AA1785" s="103">
        <f t="shared" si="772"/>
        <v>0</v>
      </c>
      <c r="AB1785" s="128">
        <f t="shared" ref="AB1785:AB1798" si="776">IF(U1785=0,"",L1785/U1785-1)</f>
        <v>0.63711257936181953</v>
      </c>
      <c r="AC1785" s="128" t="e">
        <f t="shared" ref="AC1785:AC1798" si="777">IF(W1785=0,"",L1785/W1785-1)</f>
        <v>#REF!</v>
      </c>
    </row>
    <row r="1786" spans="1:29" ht="50.1" customHeight="1">
      <c r="A1786" s="171"/>
      <c r="B1786" s="171"/>
      <c r="C1786" s="174"/>
      <c r="D1786" s="174"/>
      <c r="E1786" s="131"/>
      <c r="F1786" s="177"/>
      <c r="G1786" s="180"/>
      <c r="H1786" s="163"/>
      <c r="I1786" s="165"/>
      <c r="J1786" s="168"/>
      <c r="K1786" s="62" t="s">
        <v>2786</v>
      </c>
      <c r="L1786" s="63">
        <v>2790</v>
      </c>
      <c r="M1786" s="63">
        <v>1739</v>
      </c>
      <c r="N1786" s="142" t="s">
        <v>2863</v>
      </c>
      <c r="O1786" s="127"/>
      <c r="P1786" s="100"/>
      <c r="Q1786" s="63">
        <f t="shared" si="773"/>
        <v>0</v>
      </c>
      <c r="R1786" s="64"/>
      <c r="S1786" s="67">
        <v>174</v>
      </c>
      <c r="T1786" s="39"/>
      <c r="U1786" s="106">
        <f>IF(EXACT(O1786,Y1786),M1786,M1786*(1-'Расчет ПРЕДЗАКАЗ'!$D$10))</f>
        <v>1704.22</v>
      </c>
      <c r="V1786" s="106">
        <f t="shared" si="774"/>
        <v>0</v>
      </c>
      <c r="W1786" s="106" t="e">
        <f>IF(EXACT(O1786,Y1786),M1786,M1786*(1-#REF!))</f>
        <v>#REF!</v>
      </c>
      <c r="X1786" s="106" t="e">
        <f t="shared" si="775"/>
        <v>#REF!</v>
      </c>
      <c r="Y1786" s="107" t="s">
        <v>72</v>
      </c>
      <c r="Z1786" s="103">
        <f t="shared" si="771"/>
        <v>0</v>
      </c>
      <c r="AA1786" s="103">
        <f t="shared" si="772"/>
        <v>0</v>
      </c>
      <c r="AB1786" s="128">
        <f t="shared" si="776"/>
        <v>0.63711257936181953</v>
      </c>
      <c r="AC1786" s="128" t="e">
        <f t="shared" si="777"/>
        <v>#REF!</v>
      </c>
    </row>
    <row r="1787" spans="1:29" ht="50.1" customHeight="1">
      <c r="A1787" s="171"/>
      <c r="B1787" s="171"/>
      <c r="C1787" s="174"/>
      <c r="D1787" s="174"/>
      <c r="E1787" s="131"/>
      <c r="F1787" s="177"/>
      <c r="G1787" s="180"/>
      <c r="H1787" s="163"/>
      <c r="I1787" s="165"/>
      <c r="J1787" s="168"/>
      <c r="K1787" s="62" t="s">
        <v>2788</v>
      </c>
      <c r="L1787" s="63">
        <v>2790</v>
      </c>
      <c r="M1787" s="63">
        <v>1739</v>
      </c>
      <c r="N1787" s="142" t="s">
        <v>2864</v>
      </c>
      <c r="O1787" s="127"/>
      <c r="P1787" s="100"/>
      <c r="Q1787" s="63">
        <f t="shared" si="773"/>
        <v>0</v>
      </c>
      <c r="R1787" s="64"/>
      <c r="S1787" s="67">
        <v>61</v>
      </c>
      <c r="T1787" s="39"/>
      <c r="U1787" s="106">
        <f>IF(EXACT(O1787,Y1787),M1787,M1787*(1-'Расчет ПРЕДЗАКАЗ'!$D$10))</f>
        <v>1704.22</v>
      </c>
      <c r="V1787" s="106">
        <f t="shared" si="774"/>
        <v>0</v>
      </c>
      <c r="W1787" s="106" t="e">
        <f>IF(EXACT(O1787,Y1787),M1787,M1787*(1-#REF!))</f>
        <v>#REF!</v>
      </c>
      <c r="X1787" s="106" t="e">
        <f t="shared" si="775"/>
        <v>#REF!</v>
      </c>
      <c r="Y1787" s="107" t="s">
        <v>72</v>
      </c>
      <c r="Z1787" s="103">
        <f t="shared" si="771"/>
        <v>0</v>
      </c>
      <c r="AA1787" s="103">
        <f t="shared" si="772"/>
        <v>0</v>
      </c>
      <c r="AB1787" s="128">
        <f t="shared" si="776"/>
        <v>0.63711257936181953</v>
      </c>
      <c r="AC1787" s="128" t="e">
        <f t="shared" si="777"/>
        <v>#REF!</v>
      </c>
    </row>
    <row r="1788" spans="1:29" ht="50.1" customHeight="1">
      <c r="A1788" s="171"/>
      <c r="B1788" s="171"/>
      <c r="C1788" s="174"/>
      <c r="D1788" s="174"/>
      <c r="E1788" s="131"/>
      <c r="F1788" s="177"/>
      <c r="G1788" s="180"/>
      <c r="H1788" s="163"/>
      <c r="I1788" s="165"/>
      <c r="J1788" s="168"/>
      <c r="K1788" s="62" t="s">
        <v>2790</v>
      </c>
      <c r="L1788" s="63">
        <v>2790</v>
      </c>
      <c r="M1788" s="63">
        <v>1739</v>
      </c>
      <c r="N1788" s="142" t="s">
        <v>2865</v>
      </c>
      <c r="O1788" s="127"/>
      <c r="P1788" s="100"/>
      <c r="Q1788" s="63">
        <f t="shared" si="773"/>
        <v>0</v>
      </c>
      <c r="R1788" s="64"/>
      <c r="S1788" s="67">
        <v>18</v>
      </c>
      <c r="T1788" s="39"/>
      <c r="U1788" s="106">
        <f>IF(EXACT(O1788,Y1788),M1788,M1788*(1-'Расчет ПРЕДЗАКАЗ'!$D$10))</f>
        <v>1704.22</v>
      </c>
      <c r="V1788" s="106">
        <f t="shared" si="774"/>
        <v>0</v>
      </c>
      <c r="W1788" s="106" t="e">
        <f>IF(EXACT(O1788,Y1788),M1788,M1788*(1-#REF!))</f>
        <v>#REF!</v>
      </c>
      <c r="X1788" s="106" t="e">
        <f t="shared" si="775"/>
        <v>#REF!</v>
      </c>
      <c r="Y1788" s="107" t="s">
        <v>72</v>
      </c>
      <c r="Z1788" s="103">
        <f t="shared" si="771"/>
        <v>0</v>
      </c>
      <c r="AA1788" s="103">
        <f t="shared" si="772"/>
        <v>0</v>
      </c>
      <c r="AB1788" s="128">
        <f t="shared" si="776"/>
        <v>0.63711257936181953</v>
      </c>
      <c r="AC1788" s="128" t="e">
        <f t="shared" si="777"/>
        <v>#REF!</v>
      </c>
    </row>
    <row r="1789" spans="1:29" ht="50.1" customHeight="1">
      <c r="A1789" s="171"/>
      <c r="B1789" s="171"/>
      <c r="C1789" s="174"/>
      <c r="D1789" s="174"/>
      <c r="E1789" s="131"/>
      <c r="F1789" s="177"/>
      <c r="G1789" s="180"/>
      <c r="H1789" s="163"/>
      <c r="I1789" s="165"/>
      <c r="J1789" s="168"/>
      <c r="K1789" s="62"/>
      <c r="L1789" s="63"/>
      <c r="M1789" s="63"/>
      <c r="N1789" s="142"/>
      <c r="O1789" s="127"/>
      <c r="P1789" s="100"/>
      <c r="Q1789" s="63">
        <f t="shared" si="773"/>
        <v>0</v>
      </c>
      <c r="R1789" s="64"/>
      <c r="S1789" s="67"/>
      <c r="T1789" s="39"/>
      <c r="U1789" s="106">
        <f>IF(EXACT(O1789,Y1789),M1789,M1789*(1-'Расчет ПРЕДЗАКАЗ'!$D$10))</f>
        <v>0</v>
      </c>
      <c r="V1789" s="106">
        <f t="shared" si="774"/>
        <v>0</v>
      </c>
      <c r="W1789" s="106" t="e">
        <f>IF(EXACT(O1789,Y1789),M1789,M1789*(1-#REF!))</f>
        <v>#REF!</v>
      </c>
      <c r="X1789" s="106" t="e">
        <f t="shared" si="775"/>
        <v>#REF!</v>
      </c>
      <c r="Y1789" s="107" t="s">
        <v>72</v>
      </c>
      <c r="Z1789" s="103">
        <f t="shared" si="771"/>
        <v>0</v>
      </c>
      <c r="AA1789" s="103">
        <f t="shared" si="772"/>
        <v>0</v>
      </c>
      <c r="AB1789" s="128" t="str">
        <f t="shared" si="776"/>
        <v/>
      </c>
      <c r="AC1789" s="128" t="e">
        <f t="shared" si="777"/>
        <v>#REF!</v>
      </c>
    </row>
    <row r="1790" spans="1:29" ht="50.1" customHeight="1">
      <c r="A1790" s="171"/>
      <c r="B1790" s="171"/>
      <c r="C1790" s="174"/>
      <c r="D1790" s="174"/>
      <c r="E1790" s="131"/>
      <c r="F1790" s="177"/>
      <c r="G1790" s="180"/>
      <c r="H1790" s="163"/>
      <c r="I1790" s="165"/>
      <c r="J1790" s="168"/>
      <c r="K1790" s="62"/>
      <c r="L1790" s="63"/>
      <c r="M1790" s="63"/>
      <c r="N1790" s="142"/>
      <c r="O1790" s="127"/>
      <c r="P1790" s="100"/>
      <c r="Q1790" s="63">
        <f t="shared" si="773"/>
        <v>0</v>
      </c>
      <c r="R1790" s="64"/>
      <c r="S1790" s="67"/>
      <c r="T1790" s="39"/>
      <c r="U1790" s="106">
        <f>IF(EXACT(O1790,Y1790),M1790,M1790*(1-'Расчет ПРЕДЗАКАЗ'!$D$10))</f>
        <v>0</v>
      </c>
      <c r="V1790" s="106">
        <f t="shared" si="774"/>
        <v>0</v>
      </c>
      <c r="W1790" s="106" t="e">
        <f>IF(EXACT(O1790,Y1790),M1790,M1790*(1-#REF!))</f>
        <v>#REF!</v>
      </c>
      <c r="X1790" s="106" t="e">
        <f t="shared" si="775"/>
        <v>#REF!</v>
      </c>
      <c r="Y1790" s="107" t="s">
        <v>72</v>
      </c>
      <c r="Z1790" s="103">
        <f t="shared" si="771"/>
        <v>0</v>
      </c>
      <c r="AA1790" s="103">
        <f t="shared" si="772"/>
        <v>0</v>
      </c>
      <c r="AB1790" s="128" t="str">
        <f t="shared" si="776"/>
        <v/>
      </c>
      <c r="AC1790" s="128" t="e">
        <f t="shared" si="777"/>
        <v>#REF!</v>
      </c>
    </row>
    <row r="1791" spans="1:29" ht="50.1" customHeight="1">
      <c r="A1791" s="171"/>
      <c r="B1791" s="171"/>
      <c r="C1791" s="174"/>
      <c r="D1791" s="174"/>
      <c r="E1791" s="131"/>
      <c r="F1791" s="177"/>
      <c r="G1791" s="180"/>
      <c r="H1791" s="163"/>
      <c r="I1791" s="165"/>
      <c r="J1791" s="168"/>
      <c r="K1791" s="62"/>
      <c r="L1791" s="63"/>
      <c r="M1791" s="63"/>
      <c r="N1791" s="142"/>
      <c r="O1791" s="127"/>
      <c r="P1791" s="100"/>
      <c r="Q1791" s="63">
        <f t="shared" si="773"/>
        <v>0</v>
      </c>
      <c r="R1791" s="64"/>
      <c r="S1791" s="67"/>
      <c r="T1791" s="39"/>
      <c r="U1791" s="106">
        <f>IF(EXACT(O1791,Y1791),M1791,M1791*(1-'Расчет ПРЕДЗАКАЗ'!$D$10))</f>
        <v>0</v>
      </c>
      <c r="V1791" s="106">
        <f t="shared" si="774"/>
        <v>0</v>
      </c>
      <c r="W1791" s="106" t="e">
        <f>IF(EXACT(O1791,Y1791),M1791,M1791*(1-#REF!))</f>
        <v>#REF!</v>
      </c>
      <c r="X1791" s="106" t="e">
        <f t="shared" si="775"/>
        <v>#REF!</v>
      </c>
      <c r="Y1791" s="107" t="s">
        <v>72</v>
      </c>
      <c r="Z1791" s="103">
        <f t="shared" si="771"/>
        <v>0</v>
      </c>
      <c r="AA1791" s="103">
        <f t="shared" si="772"/>
        <v>0</v>
      </c>
      <c r="AB1791" s="128" t="str">
        <f t="shared" si="776"/>
        <v/>
      </c>
      <c r="AC1791" s="128" t="e">
        <f t="shared" si="777"/>
        <v>#REF!</v>
      </c>
    </row>
    <row r="1792" spans="1:29" ht="50.1" customHeight="1">
      <c r="A1792" s="171"/>
      <c r="B1792" s="171"/>
      <c r="C1792" s="174"/>
      <c r="D1792" s="174"/>
      <c r="E1792" s="131"/>
      <c r="F1792" s="177"/>
      <c r="G1792" s="180"/>
      <c r="H1792" s="163"/>
      <c r="I1792" s="165"/>
      <c r="J1792" s="168"/>
      <c r="K1792" s="62"/>
      <c r="L1792" s="63"/>
      <c r="M1792" s="63"/>
      <c r="N1792" s="142"/>
      <c r="O1792" s="127"/>
      <c r="P1792" s="100"/>
      <c r="Q1792" s="63">
        <f t="shared" si="773"/>
        <v>0</v>
      </c>
      <c r="R1792" s="64"/>
      <c r="S1792" s="67"/>
      <c r="T1792" s="39"/>
      <c r="U1792" s="106">
        <f>IF(EXACT(O1792,Y1792),M1792,M1792*(1-'Расчет ПРЕДЗАКАЗ'!$D$10))</f>
        <v>0</v>
      </c>
      <c r="V1792" s="106">
        <f t="shared" si="774"/>
        <v>0</v>
      </c>
      <c r="W1792" s="106" t="e">
        <f>IF(EXACT(O1792,Y1792),M1792,M1792*(1-#REF!))</f>
        <v>#REF!</v>
      </c>
      <c r="X1792" s="106" t="e">
        <f t="shared" si="775"/>
        <v>#REF!</v>
      </c>
      <c r="Y1792" s="107" t="s">
        <v>72</v>
      </c>
      <c r="Z1792" s="103">
        <f t="shared" si="771"/>
        <v>0</v>
      </c>
      <c r="AA1792" s="103">
        <f t="shared" si="772"/>
        <v>0</v>
      </c>
      <c r="AB1792" s="128" t="str">
        <f t="shared" si="776"/>
        <v/>
      </c>
      <c r="AC1792" s="128" t="e">
        <f t="shared" si="777"/>
        <v>#REF!</v>
      </c>
    </row>
    <row r="1793" spans="1:29" ht="50.1" customHeight="1">
      <c r="A1793" s="171"/>
      <c r="B1793" s="171"/>
      <c r="C1793" s="174"/>
      <c r="D1793" s="174"/>
      <c r="E1793" s="131"/>
      <c r="F1793" s="177"/>
      <c r="G1793" s="180"/>
      <c r="H1793" s="163"/>
      <c r="I1793" s="165"/>
      <c r="J1793" s="168"/>
      <c r="K1793" s="62"/>
      <c r="L1793" s="63"/>
      <c r="M1793" s="63"/>
      <c r="N1793" s="143"/>
      <c r="O1793" s="127"/>
      <c r="P1793" s="100"/>
      <c r="Q1793" s="63">
        <f t="shared" si="773"/>
        <v>0</v>
      </c>
      <c r="R1793" s="65"/>
      <c r="S1793" s="67"/>
      <c r="T1793" s="40"/>
      <c r="U1793" s="106">
        <f>IF(EXACT(O1793,Y1793),M1793,M1793*(1-'Расчет ПРЕДЗАКАЗ'!$D$10))</f>
        <v>0</v>
      </c>
      <c r="V1793" s="106">
        <f t="shared" si="774"/>
        <v>0</v>
      </c>
      <c r="W1793" s="106" t="e">
        <f>IF(EXACT(O1793,Y1793),M1793,M1793*(1-#REF!))</f>
        <v>#REF!</v>
      </c>
      <c r="X1793" s="106" t="e">
        <f t="shared" si="775"/>
        <v>#REF!</v>
      </c>
      <c r="Y1793" s="107" t="s">
        <v>72</v>
      </c>
      <c r="Z1793" s="103">
        <f t="shared" si="771"/>
        <v>0</v>
      </c>
      <c r="AA1793" s="103">
        <f t="shared" si="772"/>
        <v>0</v>
      </c>
      <c r="AB1793" s="128" t="str">
        <f t="shared" si="776"/>
        <v/>
      </c>
      <c r="AC1793" s="128" t="e">
        <f t="shared" si="777"/>
        <v>#REF!</v>
      </c>
    </row>
    <row r="1794" spans="1:29" ht="50.1" customHeight="1">
      <c r="A1794" s="171"/>
      <c r="B1794" s="171"/>
      <c r="C1794" s="174"/>
      <c r="D1794" s="174"/>
      <c r="E1794" s="131"/>
      <c r="F1794" s="177"/>
      <c r="G1794" s="180"/>
      <c r="H1794" s="163"/>
      <c r="I1794" s="165"/>
      <c r="J1794" s="168"/>
      <c r="K1794" s="62"/>
      <c r="L1794" s="63"/>
      <c r="M1794" s="63"/>
      <c r="N1794" s="143"/>
      <c r="O1794" s="127"/>
      <c r="P1794" s="100"/>
      <c r="Q1794" s="63">
        <f t="shared" si="773"/>
        <v>0</v>
      </c>
      <c r="R1794" s="65"/>
      <c r="S1794" s="67"/>
      <c r="T1794" s="40"/>
      <c r="U1794" s="106">
        <f>IF(EXACT(O1794,Y1794),M1794,M1794*(1-'Расчет ПРЕДЗАКАЗ'!$D$10))</f>
        <v>0</v>
      </c>
      <c r="V1794" s="106">
        <f t="shared" si="774"/>
        <v>0</v>
      </c>
      <c r="W1794" s="106" t="e">
        <f>IF(EXACT(O1794,Y1794),M1794,M1794*(1-#REF!))</f>
        <v>#REF!</v>
      </c>
      <c r="X1794" s="106" t="e">
        <f t="shared" si="775"/>
        <v>#REF!</v>
      </c>
      <c r="Y1794" s="107" t="s">
        <v>72</v>
      </c>
      <c r="Z1794" s="103">
        <f t="shared" si="771"/>
        <v>0</v>
      </c>
      <c r="AA1794" s="103">
        <f t="shared" si="772"/>
        <v>0</v>
      </c>
      <c r="AB1794" s="128" t="str">
        <f t="shared" si="776"/>
        <v/>
      </c>
      <c r="AC1794" s="128" t="e">
        <f t="shared" si="777"/>
        <v>#REF!</v>
      </c>
    </row>
    <row r="1795" spans="1:29" ht="50.1" customHeight="1">
      <c r="A1795" s="171"/>
      <c r="B1795" s="171"/>
      <c r="C1795" s="174"/>
      <c r="D1795" s="174"/>
      <c r="E1795" s="131"/>
      <c r="F1795" s="177"/>
      <c r="G1795" s="180"/>
      <c r="H1795" s="163"/>
      <c r="I1795" s="165"/>
      <c r="J1795" s="168"/>
      <c r="K1795" s="62"/>
      <c r="L1795" s="63"/>
      <c r="M1795" s="63"/>
      <c r="N1795" s="65"/>
      <c r="O1795" s="127"/>
      <c r="P1795" s="100"/>
      <c r="Q1795" s="63">
        <f t="shared" si="773"/>
        <v>0</v>
      </c>
      <c r="R1795" s="65"/>
      <c r="S1795" s="67"/>
      <c r="T1795" s="40"/>
      <c r="U1795" s="106">
        <f>IF(EXACT(O1795,Y1795),M1795,M1795*(1-'Расчет ПРЕДЗАКАЗ'!$D$10))</f>
        <v>0</v>
      </c>
      <c r="V1795" s="106">
        <f t="shared" si="774"/>
        <v>0</v>
      </c>
      <c r="W1795" s="106" t="e">
        <f>IF(EXACT(O1795,Y1795),M1795,M1795*(1-#REF!))</f>
        <v>#REF!</v>
      </c>
      <c r="X1795" s="106" t="e">
        <f t="shared" si="775"/>
        <v>#REF!</v>
      </c>
      <c r="Y1795" s="107" t="s">
        <v>72</v>
      </c>
      <c r="Z1795" s="103">
        <f t="shared" si="771"/>
        <v>0</v>
      </c>
      <c r="AA1795" s="103">
        <f t="shared" si="772"/>
        <v>0</v>
      </c>
      <c r="AB1795" s="128" t="str">
        <f t="shared" si="776"/>
        <v/>
      </c>
      <c r="AC1795" s="128" t="e">
        <f t="shared" si="777"/>
        <v>#REF!</v>
      </c>
    </row>
    <row r="1796" spans="1:29" ht="50.1" customHeight="1">
      <c r="A1796" s="171"/>
      <c r="B1796" s="171"/>
      <c r="C1796" s="174"/>
      <c r="D1796" s="174"/>
      <c r="E1796" s="131"/>
      <c r="F1796" s="177"/>
      <c r="G1796" s="180"/>
      <c r="H1796" s="163"/>
      <c r="I1796" s="165"/>
      <c r="J1796" s="168"/>
      <c r="K1796" s="62"/>
      <c r="L1796" s="63"/>
      <c r="M1796" s="63"/>
      <c r="N1796" s="65"/>
      <c r="O1796" s="127"/>
      <c r="P1796" s="100"/>
      <c r="Q1796" s="63">
        <f t="shared" si="773"/>
        <v>0</v>
      </c>
      <c r="R1796" s="65"/>
      <c r="S1796" s="67"/>
      <c r="T1796" s="40"/>
      <c r="U1796" s="106">
        <f>IF(EXACT(O1796,Y1796),M1796,M1796*(1-'Расчет ПРЕДЗАКАЗ'!$D$10))</f>
        <v>0</v>
      </c>
      <c r="V1796" s="106">
        <f t="shared" si="774"/>
        <v>0</v>
      </c>
      <c r="W1796" s="106" t="e">
        <f>IF(EXACT(O1796,Y1796),M1796,M1796*(1-#REF!))</f>
        <v>#REF!</v>
      </c>
      <c r="X1796" s="106" t="e">
        <f t="shared" si="775"/>
        <v>#REF!</v>
      </c>
      <c r="Y1796" s="107" t="s">
        <v>72</v>
      </c>
      <c r="Z1796" s="103">
        <f t="shared" si="771"/>
        <v>0</v>
      </c>
      <c r="AA1796" s="103">
        <f t="shared" si="772"/>
        <v>0</v>
      </c>
      <c r="AB1796" s="128" t="str">
        <f t="shared" si="776"/>
        <v/>
      </c>
      <c r="AC1796" s="128" t="e">
        <f t="shared" si="777"/>
        <v>#REF!</v>
      </c>
    </row>
    <row r="1797" spans="1:29" ht="50.1" customHeight="1">
      <c r="A1797" s="171"/>
      <c r="B1797" s="171"/>
      <c r="C1797" s="174"/>
      <c r="D1797" s="174"/>
      <c r="E1797" s="131"/>
      <c r="F1797" s="177"/>
      <c r="G1797" s="180"/>
      <c r="H1797" s="163"/>
      <c r="I1797" s="165"/>
      <c r="J1797" s="168"/>
      <c r="K1797" s="62"/>
      <c r="L1797" s="63"/>
      <c r="M1797" s="63"/>
      <c r="N1797" s="65"/>
      <c r="O1797" s="127"/>
      <c r="P1797" s="100"/>
      <c r="Q1797" s="63">
        <f t="shared" si="773"/>
        <v>0</v>
      </c>
      <c r="R1797" s="65"/>
      <c r="S1797" s="67"/>
      <c r="T1797" s="40"/>
      <c r="U1797" s="106">
        <f>IF(EXACT(O1797,Y1797),M1797,M1797*(1-'Расчет ПРЕДЗАКАЗ'!$D$10))</f>
        <v>0</v>
      </c>
      <c r="V1797" s="106">
        <f t="shared" si="774"/>
        <v>0</v>
      </c>
      <c r="W1797" s="106" t="e">
        <f>IF(EXACT(O1797,Y1797),M1797,M1797*(1-#REF!))</f>
        <v>#REF!</v>
      </c>
      <c r="X1797" s="106" t="e">
        <f t="shared" si="775"/>
        <v>#REF!</v>
      </c>
      <c r="Y1797" s="107" t="s">
        <v>72</v>
      </c>
      <c r="Z1797" s="103">
        <f t="shared" si="771"/>
        <v>0</v>
      </c>
      <c r="AA1797" s="103">
        <f t="shared" si="772"/>
        <v>0</v>
      </c>
      <c r="AB1797" s="128" t="str">
        <f t="shared" si="776"/>
        <v/>
      </c>
      <c r="AC1797" s="128" t="e">
        <f t="shared" si="777"/>
        <v>#REF!</v>
      </c>
    </row>
    <row r="1798" spans="1:29" ht="50.1" customHeight="1">
      <c r="A1798" s="172"/>
      <c r="B1798" s="172"/>
      <c r="C1798" s="175"/>
      <c r="D1798" s="175"/>
      <c r="E1798" s="132"/>
      <c r="F1798" s="178"/>
      <c r="G1798" s="181"/>
      <c r="H1798" s="164"/>
      <c r="I1798" s="166"/>
      <c r="J1798" s="169"/>
      <c r="K1798" s="62"/>
      <c r="L1798" s="63"/>
      <c r="M1798" s="63"/>
      <c r="N1798" s="65"/>
      <c r="O1798" s="127"/>
      <c r="P1798" s="100"/>
      <c r="Q1798" s="63">
        <f t="shared" si="773"/>
        <v>0</v>
      </c>
      <c r="R1798" s="65"/>
      <c r="S1798" s="67"/>
      <c r="T1798" s="40"/>
      <c r="U1798" s="106">
        <f>IF(EXACT(O1798,Y1798),M1798,M1798*(1-'Расчет ПРЕДЗАКАЗ'!$D$10))</f>
        <v>0</v>
      </c>
      <c r="V1798" s="106">
        <f t="shared" si="774"/>
        <v>0</v>
      </c>
      <c r="W1798" s="106" t="e">
        <f>IF(EXACT(O1798,Y1798),M1798,M1798*(1-#REF!))</f>
        <v>#REF!</v>
      </c>
      <c r="X1798" s="106" t="e">
        <f t="shared" si="775"/>
        <v>#REF!</v>
      </c>
      <c r="Y1798" s="107" t="s">
        <v>72</v>
      </c>
      <c r="Z1798" s="103">
        <f t="shared" si="771"/>
        <v>0</v>
      </c>
      <c r="AA1798" s="103">
        <f t="shared" si="772"/>
        <v>0</v>
      </c>
      <c r="AB1798" s="128" t="str">
        <f t="shared" si="776"/>
        <v/>
      </c>
      <c r="AC1798" s="128" t="e">
        <f t="shared" si="777"/>
        <v>#REF!</v>
      </c>
    </row>
    <row r="1799" spans="1:29" ht="11.25" customHeight="1" thickBot="1"/>
    <row r="1800" spans="1:29" ht="50.1" customHeight="1">
      <c r="A1800" s="170">
        <v>343</v>
      </c>
      <c r="B1800" s="170" t="s">
        <v>2778</v>
      </c>
      <c r="C1800" s="173" t="s">
        <v>2866</v>
      </c>
      <c r="D1800" s="173" t="s">
        <v>77</v>
      </c>
      <c r="E1800" s="130"/>
      <c r="F1800" s="176" t="s">
        <v>1641</v>
      </c>
      <c r="G1800" s="179" t="s">
        <v>124</v>
      </c>
      <c r="H1800" s="162" t="s">
        <v>2832</v>
      </c>
      <c r="I1800" s="162" t="s">
        <v>2833</v>
      </c>
      <c r="J1800" s="167" t="s">
        <v>19</v>
      </c>
      <c r="K1800" s="62" t="s">
        <v>2782</v>
      </c>
      <c r="L1800" s="63">
        <v>2790</v>
      </c>
      <c r="M1800" s="63">
        <v>1739</v>
      </c>
      <c r="N1800" s="142" t="s">
        <v>2867</v>
      </c>
      <c r="O1800" s="127"/>
      <c r="P1800" s="100"/>
      <c r="Q1800" s="63">
        <f>P1800*M1800</f>
        <v>0</v>
      </c>
      <c r="R1800" s="64"/>
      <c r="S1800" s="67">
        <v>234</v>
      </c>
      <c r="T1800" s="39"/>
      <c r="U1800" s="106">
        <f>IF(EXACT(O1800,Y1800),M1800,M1800*(1-'Расчет ПРЕДЗАКАЗ'!$D$10))</f>
        <v>1704.22</v>
      </c>
      <c r="V1800" s="106">
        <f>P1800*U1800</f>
        <v>0</v>
      </c>
      <c r="W1800" s="106" t="e">
        <f>IF(EXACT(O1800,Y1800),M1800,M1800*(1-#REF!))</f>
        <v>#REF!</v>
      </c>
      <c r="X1800" s="123" t="e">
        <f>P1800*W1800</f>
        <v>#REF!</v>
      </c>
      <c r="Y1800" s="124" t="s">
        <v>72</v>
      </c>
      <c r="Z1800" s="103">
        <f t="shared" ref="Z1800:Z1814" si="778">IF(EXACT(O1800,Y1800),Q1800,0)</f>
        <v>0</v>
      </c>
      <c r="AA1800" s="103">
        <f t="shared" ref="AA1800:AA1814" si="779">IF(Z1800=0,Q1800,0)</f>
        <v>0</v>
      </c>
      <c r="AB1800" s="128">
        <f>IF(U1800=0,"",L1800/U1800-1)</f>
        <v>0.63711257936181953</v>
      </c>
      <c r="AC1800" s="128" t="e">
        <f>IF(W1800=0,"",L1800/W1800-1)</f>
        <v>#REF!</v>
      </c>
    </row>
    <row r="1801" spans="1:29" ht="50.1" customHeight="1">
      <c r="A1801" s="171"/>
      <c r="B1801" s="171"/>
      <c r="C1801" s="174"/>
      <c r="D1801" s="174"/>
      <c r="E1801" s="131"/>
      <c r="F1801" s="177"/>
      <c r="G1801" s="180"/>
      <c r="H1801" s="163"/>
      <c r="I1801" s="165"/>
      <c r="J1801" s="168"/>
      <c r="K1801" s="62" t="s">
        <v>2784</v>
      </c>
      <c r="L1801" s="63">
        <v>2790</v>
      </c>
      <c r="M1801" s="63">
        <v>1739</v>
      </c>
      <c r="N1801" s="142" t="s">
        <v>2868</v>
      </c>
      <c r="O1801" s="127"/>
      <c r="P1801" s="100"/>
      <c r="Q1801" s="63">
        <f t="shared" ref="Q1801:Q1814" si="780">P1801*M1801</f>
        <v>0</v>
      </c>
      <c r="R1801" s="64"/>
      <c r="S1801" s="67">
        <v>263</v>
      </c>
      <c r="T1801" s="39"/>
      <c r="U1801" s="106">
        <f>IF(EXACT(O1801,Y1801),M1801,M1801*(1-'Расчет ПРЕДЗАКАЗ'!$D$10))</f>
        <v>1704.22</v>
      </c>
      <c r="V1801" s="106">
        <f t="shared" ref="V1801:V1814" si="781">P1801*U1801</f>
        <v>0</v>
      </c>
      <c r="W1801" s="106" t="e">
        <f>IF(EXACT(O1801,Y1801),M1801,M1801*(1-#REF!))</f>
        <v>#REF!</v>
      </c>
      <c r="X1801" s="106" t="e">
        <f t="shared" ref="X1801:X1814" si="782">P1801*W1801</f>
        <v>#REF!</v>
      </c>
      <c r="Y1801" s="107" t="s">
        <v>72</v>
      </c>
      <c r="Z1801" s="103">
        <f t="shared" si="778"/>
        <v>0</v>
      </c>
      <c r="AA1801" s="103">
        <f t="shared" si="779"/>
        <v>0</v>
      </c>
      <c r="AB1801" s="128">
        <f t="shared" ref="AB1801:AB1814" si="783">IF(U1801=0,"",L1801/U1801-1)</f>
        <v>0.63711257936181953</v>
      </c>
      <c r="AC1801" s="128" t="e">
        <f t="shared" ref="AC1801:AC1814" si="784">IF(W1801=0,"",L1801/W1801-1)</f>
        <v>#REF!</v>
      </c>
    </row>
    <row r="1802" spans="1:29" ht="50.1" customHeight="1">
      <c r="A1802" s="171"/>
      <c r="B1802" s="171"/>
      <c r="C1802" s="174"/>
      <c r="D1802" s="174"/>
      <c r="E1802" s="131"/>
      <c r="F1802" s="177"/>
      <c r="G1802" s="180"/>
      <c r="H1802" s="163"/>
      <c r="I1802" s="165"/>
      <c r="J1802" s="168"/>
      <c r="K1802" s="62" t="s">
        <v>2786</v>
      </c>
      <c r="L1802" s="63">
        <v>2790</v>
      </c>
      <c r="M1802" s="63">
        <v>1739</v>
      </c>
      <c r="N1802" s="142" t="s">
        <v>2869</v>
      </c>
      <c r="O1802" s="127"/>
      <c r="P1802" s="100"/>
      <c r="Q1802" s="63">
        <f t="shared" si="780"/>
        <v>0</v>
      </c>
      <c r="R1802" s="64"/>
      <c r="S1802" s="67">
        <v>181</v>
      </c>
      <c r="T1802" s="39"/>
      <c r="U1802" s="106">
        <f>IF(EXACT(O1802,Y1802),M1802,M1802*(1-'Расчет ПРЕДЗАКАЗ'!$D$10))</f>
        <v>1704.22</v>
      </c>
      <c r="V1802" s="106">
        <f t="shared" si="781"/>
        <v>0</v>
      </c>
      <c r="W1802" s="106" t="e">
        <f>IF(EXACT(O1802,Y1802),M1802,M1802*(1-#REF!))</f>
        <v>#REF!</v>
      </c>
      <c r="X1802" s="106" t="e">
        <f t="shared" si="782"/>
        <v>#REF!</v>
      </c>
      <c r="Y1802" s="107" t="s">
        <v>72</v>
      </c>
      <c r="Z1802" s="103">
        <f t="shared" si="778"/>
        <v>0</v>
      </c>
      <c r="AA1802" s="103">
        <f t="shared" si="779"/>
        <v>0</v>
      </c>
      <c r="AB1802" s="128">
        <f t="shared" si="783"/>
        <v>0.63711257936181953</v>
      </c>
      <c r="AC1802" s="128" t="e">
        <f t="shared" si="784"/>
        <v>#REF!</v>
      </c>
    </row>
    <row r="1803" spans="1:29" ht="50.1" customHeight="1">
      <c r="A1803" s="171"/>
      <c r="B1803" s="171"/>
      <c r="C1803" s="174"/>
      <c r="D1803" s="174"/>
      <c r="E1803" s="131"/>
      <c r="F1803" s="177"/>
      <c r="G1803" s="180"/>
      <c r="H1803" s="163"/>
      <c r="I1803" s="165"/>
      <c r="J1803" s="168"/>
      <c r="K1803" s="62" t="s">
        <v>2788</v>
      </c>
      <c r="L1803" s="63">
        <v>2790</v>
      </c>
      <c r="M1803" s="63">
        <v>1739</v>
      </c>
      <c r="N1803" s="142" t="s">
        <v>2870</v>
      </c>
      <c r="O1803" s="127"/>
      <c r="P1803" s="100"/>
      <c r="Q1803" s="63">
        <f t="shared" si="780"/>
        <v>0</v>
      </c>
      <c r="R1803" s="64"/>
      <c r="S1803" s="67">
        <v>67</v>
      </c>
      <c r="T1803" s="39"/>
      <c r="U1803" s="106">
        <f>IF(EXACT(O1803,Y1803),M1803,M1803*(1-'Расчет ПРЕДЗАКАЗ'!$D$10))</f>
        <v>1704.22</v>
      </c>
      <c r="V1803" s="106">
        <f t="shared" si="781"/>
        <v>0</v>
      </c>
      <c r="W1803" s="106" t="e">
        <f>IF(EXACT(O1803,Y1803),M1803,M1803*(1-#REF!))</f>
        <v>#REF!</v>
      </c>
      <c r="X1803" s="106" t="e">
        <f t="shared" si="782"/>
        <v>#REF!</v>
      </c>
      <c r="Y1803" s="107" t="s">
        <v>72</v>
      </c>
      <c r="Z1803" s="103">
        <f t="shared" si="778"/>
        <v>0</v>
      </c>
      <c r="AA1803" s="103">
        <f t="shared" si="779"/>
        <v>0</v>
      </c>
      <c r="AB1803" s="128">
        <f t="shared" si="783"/>
        <v>0.63711257936181953</v>
      </c>
      <c r="AC1803" s="128" t="e">
        <f t="shared" si="784"/>
        <v>#REF!</v>
      </c>
    </row>
    <row r="1804" spans="1:29" ht="50.1" customHeight="1">
      <c r="A1804" s="171"/>
      <c r="B1804" s="171"/>
      <c r="C1804" s="174"/>
      <c r="D1804" s="174"/>
      <c r="E1804" s="131"/>
      <c r="F1804" s="177"/>
      <c r="G1804" s="180"/>
      <c r="H1804" s="163"/>
      <c r="I1804" s="165"/>
      <c r="J1804" s="168"/>
      <c r="K1804" s="62" t="s">
        <v>2790</v>
      </c>
      <c r="L1804" s="63">
        <v>2790</v>
      </c>
      <c r="M1804" s="63">
        <v>1739</v>
      </c>
      <c r="N1804" s="142" t="s">
        <v>2871</v>
      </c>
      <c r="O1804" s="127"/>
      <c r="P1804" s="100"/>
      <c r="Q1804" s="63">
        <f t="shared" si="780"/>
        <v>0</v>
      </c>
      <c r="R1804" s="64"/>
      <c r="S1804" s="67">
        <v>20</v>
      </c>
      <c r="T1804" s="39"/>
      <c r="U1804" s="106">
        <f>IF(EXACT(O1804,Y1804),M1804,M1804*(1-'Расчет ПРЕДЗАКАЗ'!$D$10))</f>
        <v>1704.22</v>
      </c>
      <c r="V1804" s="106">
        <f t="shared" si="781"/>
        <v>0</v>
      </c>
      <c r="W1804" s="106" t="e">
        <f>IF(EXACT(O1804,Y1804),M1804,M1804*(1-#REF!))</f>
        <v>#REF!</v>
      </c>
      <c r="X1804" s="106" t="e">
        <f t="shared" si="782"/>
        <v>#REF!</v>
      </c>
      <c r="Y1804" s="107" t="s">
        <v>72</v>
      </c>
      <c r="Z1804" s="103">
        <f t="shared" si="778"/>
        <v>0</v>
      </c>
      <c r="AA1804" s="103">
        <f t="shared" si="779"/>
        <v>0</v>
      </c>
      <c r="AB1804" s="128">
        <f t="shared" si="783"/>
        <v>0.63711257936181953</v>
      </c>
      <c r="AC1804" s="128" t="e">
        <f t="shared" si="784"/>
        <v>#REF!</v>
      </c>
    </row>
    <row r="1805" spans="1:29" ht="50.1" customHeight="1">
      <c r="A1805" s="171"/>
      <c r="B1805" s="171"/>
      <c r="C1805" s="174"/>
      <c r="D1805" s="174"/>
      <c r="E1805" s="131"/>
      <c r="F1805" s="177"/>
      <c r="G1805" s="180"/>
      <c r="H1805" s="163"/>
      <c r="I1805" s="165"/>
      <c r="J1805" s="168"/>
      <c r="K1805" s="62"/>
      <c r="L1805" s="63"/>
      <c r="M1805" s="63"/>
      <c r="N1805" s="142"/>
      <c r="O1805" s="127"/>
      <c r="P1805" s="100"/>
      <c r="Q1805" s="63">
        <f t="shared" si="780"/>
        <v>0</v>
      </c>
      <c r="R1805" s="64"/>
      <c r="S1805" s="67"/>
      <c r="T1805" s="39"/>
      <c r="U1805" s="106">
        <f>IF(EXACT(O1805,Y1805),M1805,M1805*(1-'Расчет ПРЕДЗАКАЗ'!$D$10))</f>
        <v>0</v>
      </c>
      <c r="V1805" s="106">
        <f t="shared" si="781"/>
        <v>0</v>
      </c>
      <c r="W1805" s="106" t="e">
        <f>IF(EXACT(O1805,Y1805),M1805,M1805*(1-#REF!))</f>
        <v>#REF!</v>
      </c>
      <c r="X1805" s="106" t="e">
        <f t="shared" si="782"/>
        <v>#REF!</v>
      </c>
      <c r="Y1805" s="107" t="s">
        <v>72</v>
      </c>
      <c r="Z1805" s="103">
        <f t="shared" si="778"/>
        <v>0</v>
      </c>
      <c r="AA1805" s="103">
        <f t="shared" si="779"/>
        <v>0</v>
      </c>
      <c r="AB1805" s="128" t="str">
        <f t="shared" si="783"/>
        <v/>
      </c>
      <c r="AC1805" s="128" t="e">
        <f t="shared" si="784"/>
        <v>#REF!</v>
      </c>
    </row>
    <row r="1806" spans="1:29" ht="50.1" customHeight="1">
      <c r="A1806" s="171"/>
      <c r="B1806" s="171"/>
      <c r="C1806" s="174"/>
      <c r="D1806" s="174"/>
      <c r="E1806" s="131"/>
      <c r="F1806" s="177"/>
      <c r="G1806" s="180"/>
      <c r="H1806" s="163"/>
      <c r="I1806" s="165"/>
      <c r="J1806" s="168"/>
      <c r="K1806" s="62"/>
      <c r="L1806" s="63"/>
      <c r="M1806" s="63"/>
      <c r="N1806" s="142"/>
      <c r="O1806" s="127"/>
      <c r="P1806" s="100"/>
      <c r="Q1806" s="63">
        <f t="shared" si="780"/>
        <v>0</v>
      </c>
      <c r="R1806" s="64"/>
      <c r="S1806" s="67"/>
      <c r="T1806" s="39"/>
      <c r="U1806" s="106">
        <f>IF(EXACT(O1806,Y1806),M1806,M1806*(1-'Расчет ПРЕДЗАКАЗ'!$D$10))</f>
        <v>0</v>
      </c>
      <c r="V1806" s="106">
        <f t="shared" si="781"/>
        <v>0</v>
      </c>
      <c r="W1806" s="106" t="e">
        <f>IF(EXACT(O1806,Y1806),M1806,M1806*(1-#REF!))</f>
        <v>#REF!</v>
      </c>
      <c r="X1806" s="106" t="e">
        <f t="shared" si="782"/>
        <v>#REF!</v>
      </c>
      <c r="Y1806" s="107" t="s">
        <v>72</v>
      </c>
      <c r="Z1806" s="103">
        <f t="shared" si="778"/>
        <v>0</v>
      </c>
      <c r="AA1806" s="103">
        <f t="shared" si="779"/>
        <v>0</v>
      </c>
      <c r="AB1806" s="128" t="str">
        <f t="shared" si="783"/>
        <v/>
      </c>
      <c r="AC1806" s="128" t="e">
        <f t="shared" si="784"/>
        <v>#REF!</v>
      </c>
    </row>
    <row r="1807" spans="1:29" ht="50.1" customHeight="1">
      <c r="A1807" s="171"/>
      <c r="B1807" s="171"/>
      <c r="C1807" s="174"/>
      <c r="D1807" s="174"/>
      <c r="E1807" s="131"/>
      <c r="F1807" s="177"/>
      <c r="G1807" s="180"/>
      <c r="H1807" s="163"/>
      <c r="I1807" s="165"/>
      <c r="J1807" s="168"/>
      <c r="K1807" s="62"/>
      <c r="L1807" s="63"/>
      <c r="M1807" s="63"/>
      <c r="N1807" s="142"/>
      <c r="O1807" s="127"/>
      <c r="P1807" s="100"/>
      <c r="Q1807" s="63">
        <f t="shared" si="780"/>
        <v>0</v>
      </c>
      <c r="R1807" s="64"/>
      <c r="S1807" s="67"/>
      <c r="T1807" s="39"/>
      <c r="U1807" s="106">
        <f>IF(EXACT(O1807,Y1807),M1807,M1807*(1-'Расчет ПРЕДЗАКАЗ'!$D$10))</f>
        <v>0</v>
      </c>
      <c r="V1807" s="106">
        <f t="shared" si="781"/>
        <v>0</v>
      </c>
      <c r="W1807" s="106" t="e">
        <f>IF(EXACT(O1807,Y1807),M1807,M1807*(1-#REF!))</f>
        <v>#REF!</v>
      </c>
      <c r="X1807" s="106" t="e">
        <f t="shared" si="782"/>
        <v>#REF!</v>
      </c>
      <c r="Y1807" s="107" t="s">
        <v>72</v>
      </c>
      <c r="Z1807" s="103">
        <f t="shared" si="778"/>
        <v>0</v>
      </c>
      <c r="AA1807" s="103">
        <f t="shared" si="779"/>
        <v>0</v>
      </c>
      <c r="AB1807" s="128" t="str">
        <f t="shared" si="783"/>
        <v/>
      </c>
      <c r="AC1807" s="128" t="e">
        <f t="shared" si="784"/>
        <v>#REF!</v>
      </c>
    </row>
    <row r="1808" spans="1:29" ht="50.1" customHeight="1">
      <c r="A1808" s="171"/>
      <c r="B1808" s="171"/>
      <c r="C1808" s="174"/>
      <c r="D1808" s="174"/>
      <c r="E1808" s="131"/>
      <c r="F1808" s="177"/>
      <c r="G1808" s="180"/>
      <c r="H1808" s="163"/>
      <c r="I1808" s="165"/>
      <c r="J1808" s="168"/>
      <c r="K1808" s="62"/>
      <c r="L1808" s="63"/>
      <c r="M1808" s="63"/>
      <c r="N1808" s="142"/>
      <c r="O1808" s="127"/>
      <c r="P1808" s="100"/>
      <c r="Q1808" s="63">
        <f t="shared" si="780"/>
        <v>0</v>
      </c>
      <c r="R1808" s="64"/>
      <c r="S1808" s="67"/>
      <c r="T1808" s="39"/>
      <c r="U1808" s="106">
        <f>IF(EXACT(O1808,Y1808),M1808,M1808*(1-'Расчет ПРЕДЗАКАЗ'!$D$10))</f>
        <v>0</v>
      </c>
      <c r="V1808" s="106">
        <f t="shared" si="781"/>
        <v>0</v>
      </c>
      <c r="W1808" s="106" t="e">
        <f>IF(EXACT(O1808,Y1808),M1808,M1808*(1-#REF!))</f>
        <v>#REF!</v>
      </c>
      <c r="X1808" s="106" t="e">
        <f t="shared" si="782"/>
        <v>#REF!</v>
      </c>
      <c r="Y1808" s="107" t="s">
        <v>72</v>
      </c>
      <c r="Z1808" s="103">
        <f t="shared" si="778"/>
        <v>0</v>
      </c>
      <c r="AA1808" s="103">
        <f t="shared" si="779"/>
        <v>0</v>
      </c>
      <c r="AB1808" s="128" t="str">
        <f t="shared" si="783"/>
        <v/>
      </c>
      <c r="AC1808" s="128" t="e">
        <f t="shared" si="784"/>
        <v>#REF!</v>
      </c>
    </row>
    <row r="1809" spans="1:29" ht="50.1" customHeight="1">
      <c r="A1809" s="171"/>
      <c r="B1809" s="171"/>
      <c r="C1809" s="174"/>
      <c r="D1809" s="174"/>
      <c r="E1809" s="131"/>
      <c r="F1809" s="177"/>
      <c r="G1809" s="180"/>
      <c r="H1809" s="163"/>
      <c r="I1809" s="165"/>
      <c r="J1809" s="168"/>
      <c r="K1809" s="62"/>
      <c r="L1809" s="63"/>
      <c r="M1809" s="63"/>
      <c r="N1809" s="143"/>
      <c r="O1809" s="127"/>
      <c r="P1809" s="100"/>
      <c r="Q1809" s="63">
        <f t="shared" si="780"/>
        <v>0</v>
      </c>
      <c r="R1809" s="65"/>
      <c r="S1809" s="67"/>
      <c r="T1809" s="40"/>
      <c r="U1809" s="106">
        <f>IF(EXACT(O1809,Y1809),M1809,M1809*(1-'Расчет ПРЕДЗАКАЗ'!$D$10))</f>
        <v>0</v>
      </c>
      <c r="V1809" s="106">
        <f t="shared" si="781"/>
        <v>0</v>
      </c>
      <c r="W1809" s="106" t="e">
        <f>IF(EXACT(O1809,Y1809),M1809,M1809*(1-#REF!))</f>
        <v>#REF!</v>
      </c>
      <c r="X1809" s="106" t="e">
        <f t="shared" si="782"/>
        <v>#REF!</v>
      </c>
      <c r="Y1809" s="107" t="s">
        <v>72</v>
      </c>
      <c r="Z1809" s="103">
        <f t="shared" si="778"/>
        <v>0</v>
      </c>
      <c r="AA1809" s="103">
        <f t="shared" si="779"/>
        <v>0</v>
      </c>
      <c r="AB1809" s="128" t="str">
        <f t="shared" si="783"/>
        <v/>
      </c>
      <c r="AC1809" s="128" t="e">
        <f t="shared" si="784"/>
        <v>#REF!</v>
      </c>
    </row>
    <row r="1810" spans="1:29" ht="50.1" customHeight="1">
      <c r="A1810" s="171"/>
      <c r="B1810" s="171"/>
      <c r="C1810" s="174"/>
      <c r="D1810" s="174"/>
      <c r="E1810" s="131"/>
      <c r="F1810" s="177"/>
      <c r="G1810" s="180"/>
      <c r="H1810" s="163"/>
      <c r="I1810" s="165"/>
      <c r="J1810" s="168"/>
      <c r="K1810" s="62"/>
      <c r="L1810" s="63"/>
      <c r="M1810" s="63"/>
      <c r="N1810" s="143"/>
      <c r="O1810" s="127"/>
      <c r="P1810" s="100"/>
      <c r="Q1810" s="63">
        <f t="shared" si="780"/>
        <v>0</v>
      </c>
      <c r="R1810" s="65"/>
      <c r="S1810" s="67"/>
      <c r="T1810" s="40"/>
      <c r="U1810" s="106">
        <f>IF(EXACT(O1810,Y1810),M1810,M1810*(1-'Расчет ПРЕДЗАКАЗ'!$D$10))</f>
        <v>0</v>
      </c>
      <c r="V1810" s="106">
        <f t="shared" si="781"/>
        <v>0</v>
      </c>
      <c r="W1810" s="106" t="e">
        <f>IF(EXACT(O1810,Y1810),M1810,M1810*(1-#REF!))</f>
        <v>#REF!</v>
      </c>
      <c r="X1810" s="106" t="e">
        <f t="shared" si="782"/>
        <v>#REF!</v>
      </c>
      <c r="Y1810" s="107" t="s">
        <v>72</v>
      </c>
      <c r="Z1810" s="103">
        <f t="shared" si="778"/>
        <v>0</v>
      </c>
      <c r="AA1810" s="103">
        <f t="shared" si="779"/>
        <v>0</v>
      </c>
      <c r="AB1810" s="128" t="str">
        <f t="shared" si="783"/>
        <v/>
      </c>
      <c r="AC1810" s="128" t="e">
        <f t="shared" si="784"/>
        <v>#REF!</v>
      </c>
    </row>
    <row r="1811" spans="1:29" ht="50.1" customHeight="1">
      <c r="A1811" s="171"/>
      <c r="B1811" s="171"/>
      <c r="C1811" s="174"/>
      <c r="D1811" s="174"/>
      <c r="E1811" s="131"/>
      <c r="F1811" s="177"/>
      <c r="G1811" s="180"/>
      <c r="H1811" s="163"/>
      <c r="I1811" s="165"/>
      <c r="J1811" s="168"/>
      <c r="K1811" s="62"/>
      <c r="L1811" s="63"/>
      <c r="M1811" s="63"/>
      <c r="N1811" s="65"/>
      <c r="O1811" s="127"/>
      <c r="P1811" s="100"/>
      <c r="Q1811" s="63">
        <f t="shared" si="780"/>
        <v>0</v>
      </c>
      <c r="R1811" s="65"/>
      <c r="S1811" s="67"/>
      <c r="T1811" s="40"/>
      <c r="U1811" s="106">
        <f>IF(EXACT(O1811,Y1811),M1811,M1811*(1-'Расчет ПРЕДЗАКАЗ'!$D$10))</f>
        <v>0</v>
      </c>
      <c r="V1811" s="106">
        <f t="shared" si="781"/>
        <v>0</v>
      </c>
      <c r="W1811" s="106" t="e">
        <f>IF(EXACT(O1811,Y1811),M1811,M1811*(1-#REF!))</f>
        <v>#REF!</v>
      </c>
      <c r="X1811" s="106" t="e">
        <f t="shared" si="782"/>
        <v>#REF!</v>
      </c>
      <c r="Y1811" s="107" t="s">
        <v>72</v>
      </c>
      <c r="Z1811" s="103">
        <f t="shared" si="778"/>
        <v>0</v>
      </c>
      <c r="AA1811" s="103">
        <f t="shared" si="779"/>
        <v>0</v>
      </c>
      <c r="AB1811" s="128" t="str">
        <f t="shared" si="783"/>
        <v/>
      </c>
      <c r="AC1811" s="128" t="e">
        <f t="shared" si="784"/>
        <v>#REF!</v>
      </c>
    </row>
    <row r="1812" spans="1:29" ht="50.1" customHeight="1">
      <c r="A1812" s="171"/>
      <c r="B1812" s="171"/>
      <c r="C1812" s="174"/>
      <c r="D1812" s="174"/>
      <c r="E1812" s="131"/>
      <c r="F1812" s="177"/>
      <c r="G1812" s="180"/>
      <c r="H1812" s="163"/>
      <c r="I1812" s="165"/>
      <c r="J1812" s="168"/>
      <c r="K1812" s="62"/>
      <c r="L1812" s="63"/>
      <c r="M1812" s="63"/>
      <c r="N1812" s="65"/>
      <c r="O1812" s="127"/>
      <c r="P1812" s="100"/>
      <c r="Q1812" s="63">
        <f t="shared" si="780"/>
        <v>0</v>
      </c>
      <c r="R1812" s="65"/>
      <c r="S1812" s="67"/>
      <c r="T1812" s="40"/>
      <c r="U1812" s="106">
        <f>IF(EXACT(O1812,Y1812),M1812,M1812*(1-'Расчет ПРЕДЗАКАЗ'!$D$10))</f>
        <v>0</v>
      </c>
      <c r="V1812" s="106">
        <f t="shared" si="781"/>
        <v>0</v>
      </c>
      <c r="W1812" s="106" t="e">
        <f>IF(EXACT(O1812,Y1812),M1812,M1812*(1-#REF!))</f>
        <v>#REF!</v>
      </c>
      <c r="X1812" s="106" t="e">
        <f t="shared" si="782"/>
        <v>#REF!</v>
      </c>
      <c r="Y1812" s="107" t="s">
        <v>72</v>
      </c>
      <c r="Z1812" s="103">
        <f t="shared" si="778"/>
        <v>0</v>
      </c>
      <c r="AA1812" s="103">
        <f t="shared" si="779"/>
        <v>0</v>
      </c>
      <c r="AB1812" s="128" t="str">
        <f t="shared" si="783"/>
        <v/>
      </c>
      <c r="AC1812" s="128" t="e">
        <f t="shared" si="784"/>
        <v>#REF!</v>
      </c>
    </row>
    <row r="1813" spans="1:29" ht="50.1" customHeight="1">
      <c r="A1813" s="171"/>
      <c r="B1813" s="171"/>
      <c r="C1813" s="174"/>
      <c r="D1813" s="174"/>
      <c r="E1813" s="131"/>
      <c r="F1813" s="177"/>
      <c r="G1813" s="180"/>
      <c r="H1813" s="163"/>
      <c r="I1813" s="165"/>
      <c r="J1813" s="168"/>
      <c r="K1813" s="62"/>
      <c r="L1813" s="63"/>
      <c r="M1813" s="63"/>
      <c r="N1813" s="65"/>
      <c r="O1813" s="127"/>
      <c r="P1813" s="100"/>
      <c r="Q1813" s="63">
        <f t="shared" si="780"/>
        <v>0</v>
      </c>
      <c r="R1813" s="65"/>
      <c r="S1813" s="67"/>
      <c r="T1813" s="40"/>
      <c r="U1813" s="106">
        <f>IF(EXACT(O1813,Y1813),M1813,M1813*(1-'Расчет ПРЕДЗАКАЗ'!$D$10))</f>
        <v>0</v>
      </c>
      <c r="V1813" s="106">
        <f t="shared" si="781"/>
        <v>0</v>
      </c>
      <c r="W1813" s="106" t="e">
        <f>IF(EXACT(O1813,Y1813),M1813,M1813*(1-#REF!))</f>
        <v>#REF!</v>
      </c>
      <c r="X1813" s="106" t="e">
        <f t="shared" si="782"/>
        <v>#REF!</v>
      </c>
      <c r="Y1813" s="107" t="s">
        <v>72</v>
      </c>
      <c r="Z1813" s="103">
        <f t="shared" si="778"/>
        <v>0</v>
      </c>
      <c r="AA1813" s="103">
        <f t="shared" si="779"/>
        <v>0</v>
      </c>
      <c r="AB1813" s="128" t="str">
        <f t="shared" si="783"/>
        <v/>
      </c>
      <c r="AC1813" s="128" t="e">
        <f t="shared" si="784"/>
        <v>#REF!</v>
      </c>
    </row>
    <row r="1814" spans="1:29" ht="50.1" customHeight="1">
      <c r="A1814" s="172"/>
      <c r="B1814" s="172"/>
      <c r="C1814" s="175"/>
      <c r="D1814" s="175"/>
      <c r="E1814" s="132"/>
      <c r="F1814" s="178"/>
      <c r="G1814" s="181"/>
      <c r="H1814" s="164"/>
      <c r="I1814" s="166"/>
      <c r="J1814" s="169"/>
      <c r="K1814" s="62"/>
      <c r="L1814" s="63"/>
      <c r="M1814" s="63"/>
      <c r="N1814" s="65"/>
      <c r="O1814" s="127"/>
      <c r="P1814" s="100"/>
      <c r="Q1814" s="63">
        <f t="shared" si="780"/>
        <v>0</v>
      </c>
      <c r="R1814" s="65"/>
      <c r="S1814" s="67"/>
      <c r="T1814" s="40"/>
      <c r="U1814" s="106">
        <f>IF(EXACT(O1814,Y1814),M1814,M1814*(1-'Расчет ПРЕДЗАКАЗ'!$D$10))</f>
        <v>0</v>
      </c>
      <c r="V1814" s="106">
        <f t="shared" si="781"/>
        <v>0</v>
      </c>
      <c r="W1814" s="106" t="e">
        <f>IF(EXACT(O1814,Y1814),M1814,M1814*(1-#REF!))</f>
        <v>#REF!</v>
      </c>
      <c r="X1814" s="106" t="e">
        <f t="shared" si="782"/>
        <v>#REF!</v>
      </c>
      <c r="Y1814" s="107" t="s">
        <v>72</v>
      </c>
      <c r="Z1814" s="103">
        <f t="shared" si="778"/>
        <v>0</v>
      </c>
      <c r="AA1814" s="103">
        <f t="shared" si="779"/>
        <v>0</v>
      </c>
      <c r="AB1814" s="128" t="str">
        <f t="shared" si="783"/>
        <v/>
      </c>
      <c r="AC1814" s="128" t="e">
        <f t="shared" si="784"/>
        <v>#REF!</v>
      </c>
    </row>
    <row r="1815" spans="1:29" ht="11.25" customHeight="1" thickBot="1"/>
    <row r="1816" spans="1:29" ht="50.1" customHeight="1">
      <c r="A1816" s="170">
        <v>344</v>
      </c>
      <c r="B1816" s="170" t="s">
        <v>2778</v>
      </c>
      <c r="C1816" s="173" t="s">
        <v>2872</v>
      </c>
      <c r="D1816" s="173" t="s">
        <v>77</v>
      </c>
      <c r="E1816" s="130"/>
      <c r="F1816" s="176" t="s">
        <v>1641</v>
      </c>
      <c r="G1816" s="179" t="s">
        <v>124</v>
      </c>
      <c r="H1816" s="162" t="s">
        <v>2840</v>
      </c>
      <c r="I1816" s="162" t="s">
        <v>2833</v>
      </c>
      <c r="J1816" s="167" t="s">
        <v>19</v>
      </c>
      <c r="K1816" s="62" t="s">
        <v>2782</v>
      </c>
      <c r="L1816" s="63">
        <v>2790</v>
      </c>
      <c r="M1816" s="63">
        <v>1739</v>
      </c>
      <c r="N1816" s="142" t="s">
        <v>2873</v>
      </c>
      <c r="O1816" s="127"/>
      <c r="P1816" s="100"/>
      <c r="Q1816" s="63">
        <f>P1816*M1816</f>
        <v>0</v>
      </c>
      <c r="R1816" s="64"/>
      <c r="S1816" s="67">
        <v>240</v>
      </c>
      <c r="T1816" s="39"/>
      <c r="U1816" s="106">
        <f>IF(EXACT(O1816,Y1816),M1816,M1816*(1-'Расчет ПРЕДЗАКАЗ'!$D$10))</f>
        <v>1704.22</v>
      </c>
      <c r="V1816" s="106">
        <f>P1816*U1816</f>
        <v>0</v>
      </c>
      <c r="W1816" s="106" t="e">
        <f>IF(EXACT(O1816,Y1816),M1816,M1816*(1-#REF!))</f>
        <v>#REF!</v>
      </c>
      <c r="X1816" s="123" t="e">
        <f>P1816*W1816</f>
        <v>#REF!</v>
      </c>
      <c r="Y1816" s="124" t="s">
        <v>72</v>
      </c>
      <c r="Z1816" s="103">
        <f t="shared" ref="Z1816:Z1830" si="785">IF(EXACT(O1816,Y1816),Q1816,0)</f>
        <v>0</v>
      </c>
      <c r="AA1816" s="103">
        <f t="shared" ref="AA1816:AA1830" si="786">IF(Z1816=0,Q1816,0)</f>
        <v>0</v>
      </c>
      <c r="AB1816" s="128">
        <f>IF(U1816=0,"",L1816/U1816-1)</f>
        <v>0.63711257936181953</v>
      </c>
      <c r="AC1816" s="128" t="e">
        <f>IF(W1816=0,"",L1816/W1816-1)</f>
        <v>#REF!</v>
      </c>
    </row>
    <row r="1817" spans="1:29" ht="50.1" customHeight="1">
      <c r="A1817" s="171"/>
      <c r="B1817" s="171"/>
      <c r="C1817" s="174"/>
      <c r="D1817" s="174"/>
      <c r="E1817" s="131"/>
      <c r="F1817" s="177"/>
      <c r="G1817" s="180"/>
      <c r="H1817" s="163"/>
      <c r="I1817" s="165"/>
      <c r="J1817" s="168"/>
      <c r="K1817" s="62" t="s">
        <v>2784</v>
      </c>
      <c r="L1817" s="63">
        <v>2790</v>
      </c>
      <c r="M1817" s="63">
        <v>1739</v>
      </c>
      <c r="N1817" s="142" t="s">
        <v>2874</v>
      </c>
      <c r="O1817" s="127"/>
      <c r="P1817" s="100"/>
      <c r="Q1817" s="63">
        <f t="shared" ref="Q1817:Q1830" si="787">P1817*M1817</f>
        <v>0</v>
      </c>
      <c r="R1817" s="64"/>
      <c r="S1817" s="67">
        <v>272</v>
      </c>
      <c r="T1817" s="39"/>
      <c r="U1817" s="106">
        <f>IF(EXACT(O1817,Y1817),M1817,M1817*(1-'Расчет ПРЕДЗАКАЗ'!$D$10))</f>
        <v>1704.22</v>
      </c>
      <c r="V1817" s="106">
        <f t="shared" ref="V1817:V1830" si="788">P1817*U1817</f>
        <v>0</v>
      </c>
      <c r="W1817" s="106" t="e">
        <f>IF(EXACT(O1817,Y1817),M1817,M1817*(1-#REF!))</f>
        <v>#REF!</v>
      </c>
      <c r="X1817" s="106" t="e">
        <f t="shared" ref="X1817:X1830" si="789">P1817*W1817</f>
        <v>#REF!</v>
      </c>
      <c r="Y1817" s="107" t="s">
        <v>72</v>
      </c>
      <c r="Z1817" s="103">
        <f t="shared" si="785"/>
        <v>0</v>
      </c>
      <c r="AA1817" s="103">
        <f t="shared" si="786"/>
        <v>0</v>
      </c>
      <c r="AB1817" s="128">
        <f t="shared" ref="AB1817:AB1830" si="790">IF(U1817=0,"",L1817/U1817-1)</f>
        <v>0.63711257936181953</v>
      </c>
      <c r="AC1817" s="128" t="e">
        <f t="shared" ref="AC1817:AC1830" si="791">IF(W1817=0,"",L1817/W1817-1)</f>
        <v>#REF!</v>
      </c>
    </row>
    <row r="1818" spans="1:29" ht="50.1" customHeight="1">
      <c r="A1818" s="171"/>
      <c r="B1818" s="171"/>
      <c r="C1818" s="174"/>
      <c r="D1818" s="174"/>
      <c r="E1818" s="131"/>
      <c r="F1818" s="177"/>
      <c r="G1818" s="180"/>
      <c r="H1818" s="163"/>
      <c r="I1818" s="165"/>
      <c r="J1818" s="168"/>
      <c r="K1818" s="62" t="s">
        <v>2786</v>
      </c>
      <c r="L1818" s="63">
        <v>2790</v>
      </c>
      <c r="M1818" s="63">
        <v>1739</v>
      </c>
      <c r="N1818" s="142" t="s">
        <v>2875</v>
      </c>
      <c r="O1818" s="127"/>
      <c r="P1818" s="100"/>
      <c r="Q1818" s="63">
        <f t="shared" si="787"/>
        <v>0</v>
      </c>
      <c r="R1818" s="64"/>
      <c r="S1818" s="67">
        <v>160</v>
      </c>
      <c r="T1818" s="39"/>
      <c r="U1818" s="106">
        <f>IF(EXACT(O1818,Y1818),M1818,M1818*(1-'Расчет ПРЕДЗАКАЗ'!$D$10))</f>
        <v>1704.22</v>
      </c>
      <c r="V1818" s="106">
        <f t="shared" si="788"/>
        <v>0</v>
      </c>
      <c r="W1818" s="106" t="e">
        <f>IF(EXACT(O1818,Y1818),M1818,M1818*(1-#REF!))</f>
        <v>#REF!</v>
      </c>
      <c r="X1818" s="106" t="e">
        <f t="shared" si="789"/>
        <v>#REF!</v>
      </c>
      <c r="Y1818" s="107" t="s">
        <v>72</v>
      </c>
      <c r="Z1818" s="103">
        <f t="shared" si="785"/>
        <v>0</v>
      </c>
      <c r="AA1818" s="103">
        <f t="shared" si="786"/>
        <v>0</v>
      </c>
      <c r="AB1818" s="128">
        <f t="shared" si="790"/>
        <v>0.63711257936181953</v>
      </c>
      <c r="AC1818" s="128" t="e">
        <f t="shared" si="791"/>
        <v>#REF!</v>
      </c>
    </row>
    <row r="1819" spans="1:29" ht="50.1" customHeight="1">
      <c r="A1819" s="171"/>
      <c r="B1819" s="171"/>
      <c r="C1819" s="174"/>
      <c r="D1819" s="174"/>
      <c r="E1819" s="131"/>
      <c r="F1819" s="177"/>
      <c r="G1819" s="180"/>
      <c r="H1819" s="163"/>
      <c r="I1819" s="165"/>
      <c r="J1819" s="168"/>
      <c r="K1819" s="62" t="s">
        <v>2788</v>
      </c>
      <c r="L1819" s="63">
        <v>2790</v>
      </c>
      <c r="M1819" s="63">
        <v>1739</v>
      </c>
      <c r="N1819" s="142" t="s">
        <v>2876</v>
      </c>
      <c r="O1819" s="127"/>
      <c r="P1819" s="100"/>
      <c r="Q1819" s="63">
        <f t="shared" si="787"/>
        <v>0</v>
      </c>
      <c r="R1819" s="64"/>
      <c r="S1819" s="67">
        <v>46</v>
      </c>
      <c r="T1819" s="39"/>
      <c r="U1819" s="106">
        <f>IF(EXACT(O1819,Y1819),M1819,M1819*(1-'Расчет ПРЕДЗАКАЗ'!$D$10))</f>
        <v>1704.22</v>
      </c>
      <c r="V1819" s="106">
        <f t="shared" si="788"/>
        <v>0</v>
      </c>
      <c r="W1819" s="106" t="e">
        <f>IF(EXACT(O1819,Y1819),M1819,M1819*(1-#REF!))</f>
        <v>#REF!</v>
      </c>
      <c r="X1819" s="106" t="e">
        <f t="shared" si="789"/>
        <v>#REF!</v>
      </c>
      <c r="Y1819" s="107" t="s">
        <v>72</v>
      </c>
      <c r="Z1819" s="103">
        <f t="shared" si="785"/>
        <v>0</v>
      </c>
      <c r="AA1819" s="103">
        <f t="shared" si="786"/>
        <v>0</v>
      </c>
      <c r="AB1819" s="128">
        <f t="shared" si="790"/>
        <v>0.63711257936181953</v>
      </c>
      <c r="AC1819" s="128" t="e">
        <f t="shared" si="791"/>
        <v>#REF!</v>
      </c>
    </row>
    <row r="1820" spans="1:29" ht="50.1" customHeight="1">
      <c r="A1820" s="171"/>
      <c r="B1820" s="171"/>
      <c r="C1820" s="174"/>
      <c r="D1820" s="174"/>
      <c r="E1820" s="131"/>
      <c r="F1820" s="177"/>
      <c r="G1820" s="180"/>
      <c r="H1820" s="163"/>
      <c r="I1820" s="165"/>
      <c r="J1820" s="168"/>
      <c r="K1820" s="62" t="s">
        <v>2790</v>
      </c>
      <c r="L1820" s="63">
        <v>2790</v>
      </c>
      <c r="M1820" s="63">
        <v>1739</v>
      </c>
      <c r="N1820" s="142" t="s">
        <v>2877</v>
      </c>
      <c r="O1820" s="127"/>
      <c r="P1820" s="100"/>
      <c r="Q1820" s="63">
        <f t="shared" si="787"/>
        <v>0</v>
      </c>
      <c r="R1820" s="64"/>
      <c r="S1820" s="67">
        <v>4</v>
      </c>
      <c r="T1820" s="39"/>
      <c r="U1820" s="106">
        <f>IF(EXACT(O1820,Y1820),M1820,M1820*(1-'Расчет ПРЕДЗАКАЗ'!$D$10))</f>
        <v>1704.22</v>
      </c>
      <c r="V1820" s="106">
        <f t="shared" si="788"/>
        <v>0</v>
      </c>
      <c r="W1820" s="106" t="e">
        <f>IF(EXACT(O1820,Y1820),M1820,M1820*(1-#REF!))</f>
        <v>#REF!</v>
      </c>
      <c r="X1820" s="106" t="e">
        <f t="shared" si="789"/>
        <v>#REF!</v>
      </c>
      <c r="Y1820" s="107" t="s">
        <v>72</v>
      </c>
      <c r="Z1820" s="103">
        <f t="shared" si="785"/>
        <v>0</v>
      </c>
      <c r="AA1820" s="103">
        <f t="shared" si="786"/>
        <v>0</v>
      </c>
      <c r="AB1820" s="128">
        <f t="shared" si="790"/>
        <v>0.63711257936181953</v>
      </c>
      <c r="AC1820" s="128" t="e">
        <f t="shared" si="791"/>
        <v>#REF!</v>
      </c>
    </row>
    <row r="1821" spans="1:29" ht="50.1" customHeight="1">
      <c r="A1821" s="171"/>
      <c r="B1821" s="171"/>
      <c r="C1821" s="174"/>
      <c r="D1821" s="174"/>
      <c r="E1821" s="131"/>
      <c r="F1821" s="177"/>
      <c r="G1821" s="180"/>
      <c r="H1821" s="163"/>
      <c r="I1821" s="165"/>
      <c r="J1821" s="168"/>
      <c r="K1821" s="62"/>
      <c r="L1821" s="63"/>
      <c r="M1821" s="63"/>
      <c r="N1821" s="142"/>
      <c r="O1821" s="127"/>
      <c r="P1821" s="100"/>
      <c r="Q1821" s="63">
        <f t="shared" si="787"/>
        <v>0</v>
      </c>
      <c r="R1821" s="64"/>
      <c r="S1821" s="67"/>
      <c r="T1821" s="39"/>
      <c r="U1821" s="106">
        <f>IF(EXACT(O1821,Y1821),M1821,M1821*(1-'Расчет ПРЕДЗАКАЗ'!$D$10))</f>
        <v>0</v>
      </c>
      <c r="V1821" s="106">
        <f t="shared" si="788"/>
        <v>0</v>
      </c>
      <c r="W1821" s="106" t="e">
        <f>IF(EXACT(O1821,Y1821),M1821,M1821*(1-#REF!))</f>
        <v>#REF!</v>
      </c>
      <c r="X1821" s="106" t="e">
        <f t="shared" si="789"/>
        <v>#REF!</v>
      </c>
      <c r="Y1821" s="107" t="s">
        <v>72</v>
      </c>
      <c r="Z1821" s="103">
        <f t="shared" si="785"/>
        <v>0</v>
      </c>
      <c r="AA1821" s="103">
        <f t="shared" si="786"/>
        <v>0</v>
      </c>
      <c r="AB1821" s="128" t="str">
        <f t="shared" si="790"/>
        <v/>
      </c>
      <c r="AC1821" s="128" t="e">
        <f t="shared" si="791"/>
        <v>#REF!</v>
      </c>
    </row>
    <row r="1822" spans="1:29" ht="50.1" customHeight="1">
      <c r="A1822" s="171"/>
      <c r="B1822" s="171"/>
      <c r="C1822" s="174"/>
      <c r="D1822" s="174"/>
      <c r="E1822" s="131"/>
      <c r="F1822" s="177"/>
      <c r="G1822" s="180"/>
      <c r="H1822" s="163"/>
      <c r="I1822" s="165"/>
      <c r="J1822" s="168"/>
      <c r="K1822" s="62"/>
      <c r="L1822" s="63"/>
      <c r="M1822" s="63"/>
      <c r="N1822" s="142"/>
      <c r="O1822" s="127"/>
      <c r="P1822" s="100"/>
      <c r="Q1822" s="63">
        <f t="shared" si="787"/>
        <v>0</v>
      </c>
      <c r="R1822" s="64"/>
      <c r="S1822" s="67"/>
      <c r="T1822" s="39"/>
      <c r="U1822" s="106">
        <f>IF(EXACT(O1822,Y1822),M1822,M1822*(1-'Расчет ПРЕДЗАКАЗ'!$D$10))</f>
        <v>0</v>
      </c>
      <c r="V1822" s="106">
        <f t="shared" si="788"/>
        <v>0</v>
      </c>
      <c r="W1822" s="106" t="e">
        <f>IF(EXACT(O1822,Y1822),M1822,M1822*(1-#REF!))</f>
        <v>#REF!</v>
      </c>
      <c r="X1822" s="106" t="e">
        <f t="shared" si="789"/>
        <v>#REF!</v>
      </c>
      <c r="Y1822" s="107" t="s">
        <v>72</v>
      </c>
      <c r="Z1822" s="103">
        <f t="shared" si="785"/>
        <v>0</v>
      </c>
      <c r="AA1822" s="103">
        <f t="shared" si="786"/>
        <v>0</v>
      </c>
      <c r="AB1822" s="128" t="str">
        <f t="shared" si="790"/>
        <v/>
      </c>
      <c r="AC1822" s="128" t="e">
        <f t="shared" si="791"/>
        <v>#REF!</v>
      </c>
    </row>
    <row r="1823" spans="1:29" ht="50.1" customHeight="1">
      <c r="A1823" s="171"/>
      <c r="B1823" s="171"/>
      <c r="C1823" s="174"/>
      <c r="D1823" s="174"/>
      <c r="E1823" s="131"/>
      <c r="F1823" s="177"/>
      <c r="G1823" s="180"/>
      <c r="H1823" s="163"/>
      <c r="I1823" s="165"/>
      <c r="J1823" s="168"/>
      <c r="K1823" s="62"/>
      <c r="L1823" s="63"/>
      <c r="M1823" s="63"/>
      <c r="N1823" s="142"/>
      <c r="O1823" s="127"/>
      <c r="P1823" s="100"/>
      <c r="Q1823" s="63">
        <f t="shared" si="787"/>
        <v>0</v>
      </c>
      <c r="R1823" s="64"/>
      <c r="S1823" s="67"/>
      <c r="T1823" s="39"/>
      <c r="U1823" s="106">
        <f>IF(EXACT(O1823,Y1823),M1823,M1823*(1-'Расчет ПРЕДЗАКАЗ'!$D$10))</f>
        <v>0</v>
      </c>
      <c r="V1823" s="106">
        <f t="shared" si="788"/>
        <v>0</v>
      </c>
      <c r="W1823" s="106" t="e">
        <f>IF(EXACT(O1823,Y1823),M1823,M1823*(1-#REF!))</f>
        <v>#REF!</v>
      </c>
      <c r="X1823" s="106" t="e">
        <f t="shared" si="789"/>
        <v>#REF!</v>
      </c>
      <c r="Y1823" s="107" t="s">
        <v>72</v>
      </c>
      <c r="Z1823" s="103">
        <f t="shared" si="785"/>
        <v>0</v>
      </c>
      <c r="AA1823" s="103">
        <f t="shared" si="786"/>
        <v>0</v>
      </c>
      <c r="AB1823" s="128" t="str">
        <f t="shared" si="790"/>
        <v/>
      </c>
      <c r="AC1823" s="128" t="e">
        <f t="shared" si="791"/>
        <v>#REF!</v>
      </c>
    </row>
    <row r="1824" spans="1:29" ht="50.1" customHeight="1">
      <c r="A1824" s="171"/>
      <c r="B1824" s="171"/>
      <c r="C1824" s="174"/>
      <c r="D1824" s="174"/>
      <c r="E1824" s="131"/>
      <c r="F1824" s="177"/>
      <c r="G1824" s="180"/>
      <c r="H1824" s="163"/>
      <c r="I1824" s="165"/>
      <c r="J1824" s="168"/>
      <c r="K1824" s="62"/>
      <c r="L1824" s="63"/>
      <c r="M1824" s="63"/>
      <c r="N1824" s="142"/>
      <c r="O1824" s="127"/>
      <c r="P1824" s="100"/>
      <c r="Q1824" s="63">
        <f t="shared" si="787"/>
        <v>0</v>
      </c>
      <c r="R1824" s="64"/>
      <c r="S1824" s="67"/>
      <c r="T1824" s="39"/>
      <c r="U1824" s="106">
        <f>IF(EXACT(O1824,Y1824),M1824,M1824*(1-'Расчет ПРЕДЗАКАЗ'!$D$10))</f>
        <v>0</v>
      </c>
      <c r="V1824" s="106">
        <f t="shared" si="788"/>
        <v>0</v>
      </c>
      <c r="W1824" s="106" t="e">
        <f>IF(EXACT(O1824,Y1824),M1824,M1824*(1-#REF!))</f>
        <v>#REF!</v>
      </c>
      <c r="X1824" s="106" t="e">
        <f t="shared" si="789"/>
        <v>#REF!</v>
      </c>
      <c r="Y1824" s="107" t="s">
        <v>72</v>
      </c>
      <c r="Z1824" s="103">
        <f t="shared" si="785"/>
        <v>0</v>
      </c>
      <c r="AA1824" s="103">
        <f t="shared" si="786"/>
        <v>0</v>
      </c>
      <c r="AB1824" s="128" t="str">
        <f t="shared" si="790"/>
        <v/>
      </c>
      <c r="AC1824" s="128" t="e">
        <f t="shared" si="791"/>
        <v>#REF!</v>
      </c>
    </row>
    <row r="1825" spans="1:29" ht="50.1" customHeight="1">
      <c r="A1825" s="171"/>
      <c r="B1825" s="171"/>
      <c r="C1825" s="174"/>
      <c r="D1825" s="174"/>
      <c r="E1825" s="131"/>
      <c r="F1825" s="177"/>
      <c r="G1825" s="180"/>
      <c r="H1825" s="163"/>
      <c r="I1825" s="165"/>
      <c r="J1825" s="168"/>
      <c r="K1825" s="62"/>
      <c r="L1825" s="63"/>
      <c r="M1825" s="63"/>
      <c r="N1825" s="143"/>
      <c r="O1825" s="127"/>
      <c r="P1825" s="100"/>
      <c r="Q1825" s="63">
        <f t="shared" si="787"/>
        <v>0</v>
      </c>
      <c r="R1825" s="65"/>
      <c r="S1825" s="67"/>
      <c r="T1825" s="40"/>
      <c r="U1825" s="106">
        <f>IF(EXACT(O1825,Y1825),M1825,M1825*(1-'Расчет ПРЕДЗАКАЗ'!$D$10))</f>
        <v>0</v>
      </c>
      <c r="V1825" s="106">
        <f t="shared" si="788"/>
        <v>0</v>
      </c>
      <c r="W1825" s="106" t="e">
        <f>IF(EXACT(O1825,Y1825),M1825,M1825*(1-#REF!))</f>
        <v>#REF!</v>
      </c>
      <c r="X1825" s="106" t="e">
        <f t="shared" si="789"/>
        <v>#REF!</v>
      </c>
      <c r="Y1825" s="107" t="s">
        <v>72</v>
      </c>
      <c r="Z1825" s="103">
        <f t="shared" si="785"/>
        <v>0</v>
      </c>
      <c r="AA1825" s="103">
        <f t="shared" si="786"/>
        <v>0</v>
      </c>
      <c r="AB1825" s="128" t="str">
        <f t="shared" si="790"/>
        <v/>
      </c>
      <c r="AC1825" s="128" t="e">
        <f t="shared" si="791"/>
        <v>#REF!</v>
      </c>
    </row>
    <row r="1826" spans="1:29" ht="50.1" customHeight="1">
      <c r="A1826" s="171"/>
      <c r="B1826" s="171"/>
      <c r="C1826" s="174"/>
      <c r="D1826" s="174"/>
      <c r="E1826" s="131"/>
      <c r="F1826" s="177"/>
      <c r="G1826" s="180"/>
      <c r="H1826" s="163"/>
      <c r="I1826" s="165"/>
      <c r="J1826" s="168"/>
      <c r="K1826" s="62"/>
      <c r="L1826" s="63"/>
      <c r="M1826" s="63"/>
      <c r="N1826" s="143"/>
      <c r="O1826" s="127"/>
      <c r="P1826" s="100"/>
      <c r="Q1826" s="63">
        <f t="shared" si="787"/>
        <v>0</v>
      </c>
      <c r="R1826" s="65"/>
      <c r="S1826" s="67"/>
      <c r="T1826" s="40"/>
      <c r="U1826" s="106">
        <f>IF(EXACT(O1826,Y1826),M1826,M1826*(1-'Расчет ПРЕДЗАКАЗ'!$D$10))</f>
        <v>0</v>
      </c>
      <c r="V1826" s="106">
        <f t="shared" si="788"/>
        <v>0</v>
      </c>
      <c r="W1826" s="106" t="e">
        <f>IF(EXACT(O1826,Y1826),M1826,M1826*(1-#REF!))</f>
        <v>#REF!</v>
      </c>
      <c r="X1826" s="106" t="e">
        <f t="shared" si="789"/>
        <v>#REF!</v>
      </c>
      <c r="Y1826" s="107" t="s">
        <v>72</v>
      </c>
      <c r="Z1826" s="103">
        <f t="shared" si="785"/>
        <v>0</v>
      </c>
      <c r="AA1826" s="103">
        <f t="shared" si="786"/>
        <v>0</v>
      </c>
      <c r="AB1826" s="128" t="str">
        <f t="shared" si="790"/>
        <v/>
      </c>
      <c r="AC1826" s="128" t="e">
        <f t="shared" si="791"/>
        <v>#REF!</v>
      </c>
    </row>
    <row r="1827" spans="1:29" ht="50.1" customHeight="1">
      <c r="A1827" s="171"/>
      <c r="B1827" s="171"/>
      <c r="C1827" s="174"/>
      <c r="D1827" s="174"/>
      <c r="E1827" s="131"/>
      <c r="F1827" s="177"/>
      <c r="G1827" s="180"/>
      <c r="H1827" s="163"/>
      <c r="I1827" s="165"/>
      <c r="J1827" s="168"/>
      <c r="K1827" s="62"/>
      <c r="L1827" s="63"/>
      <c r="M1827" s="63"/>
      <c r="N1827" s="65"/>
      <c r="O1827" s="127"/>
      <c r="P1827" s="100"/>
      <c r="Q1827" s="63">
        <f t="shared" si="787"/>
        <v>0</v>
      </c>
      <c r="R1827" s="65"/>
      <c r="S1827" s="67"/>
      <c r="T1827" s="40"/>
      <c r="U1827" s="106">
        <f>IF(EXACT(O1827,Y1827),M1827,M1827*(1-'Расчет ПРЕДЗАКАЗ'!$D$10))</f>
        <v>0</v>
      </c>
      <c r="V1827" s="106">
        <f t="shared" si="788"/>
        <v>0</v>
      </c>
      <c r="W1827" s="106" t="e">
        <f>IF(EXACT(O1827,Y1827),M1827,M1827*(1-#REF!))</f>
        <v>#REF!</v>
      </c>
      <c r="X1827" s="106" t="e">
        <f t="shared" si="789"/>
        <v>#REF!</v>
      </c>
      <c r="Y1827" s="107" t="s">
        <v>72</v>
      </c>
      <c r="Z1827" s="103">
        <f t="shared" si="785"/>
        <v>0</v>
      </c>
      <c r="AA1827" s="103">
        <f t="shared" si="786"/>
        <v>0</v>
      </c>
      <c r="AB1827" s="128" t="str">
        <f t="shared" si="790"/>
        <v/>
      </c>
      <c r="AC1827" s="128" t="e">
        <f t="shared" si="791"/>
        <v>#REF!</v>
      </c>
    </row>
    <row r="1828" spans="1:29" ht="50.1" customHeight="1">
      <c r="A1828" s="171"/>
      <c r="B1828" s="171"/>
      <c r="C1828" s="174"/>
      <c r="D1828" s="174"/>
      <c r="E1828" s="131"/>
      <c r="F1828" s="177"/>
      <c r="G1828" s="180"/>
      <c r="H1828" s="163"/>
      <c r="I1828" s="165"/>
      <c r="J1828" s="168"/>
      <c r="K1828" s="62"/>
      <c r="L1828" s="63"/>
      <c r="M1828" s="63"/>
      <c r="N1828" s="65"/>
      <c r="O1828" s="127"/>
      <c r="P1828" s="100"/>
      <c r="Q1828" s="63">
        <f t="shared" si="787"/>
        <v>0</v>
      </c>
      <c r="R1828" s="65"/>
      <c r="S1828" s="67"/>
      <c r="T1828" s="40"/>
      <c r="U1828" s="106">
        <f>IF(EXACT(O1828,Y1828),M1828,M1828*(1-'Расчет ПРЕДЗАКАЗ'!$D$10))</f>
        <v>0</v>
      </c>
      <c r="V1828" s="106">
        <f t="shared" si="788"/>
        <v>0</v>
      </c>
      <c r="W1828" s="106" t="e">
        <f>IF(EXACT(O1828,Y1828),M1828,M1828*(1-#REF!))</f>
        <v>#REF!</v>
      </c>
      <c r="X1828" s="106" t="e">
        <f t="shared" si="789"/>
        <v>#REF!</v>
      </c>
      <c r="Y1828" s="107" t="s">
        <v>72</v>
      </c>
      <c r="Z1828" s="103">
        <f t="shared" si="785"/>
        <v>0</v>
      </c>
      <c r="AA1828" s="103">
        <f t="shared" si="786"/>
        <v>0</v>
      </c>
      <c r="AB1828" s="128" t="str">
        <f t="shared" si="790"/>
        <v/>
      </c>
      <c r="AC1828" s="128" t="e">
        <f t="shared" si="791"/>
        <v>#REF!</v>
      </c>
    </row>
    <row r="1829" spans="1:29" ht="50.1" customHeight="1">
      <c r="A1829" s="171"/>
      <c r="B1829" s="171"/>
      <c r="C1829" s="174"/>
      <c r="D1829" s="174"/>
      <c r="E1829" s="131"/>
      <c r="F1829" s="177"/>
      <c r="G1829" s="180"/>
      <c r="H1829" s="163"/>
      <c r="I1829" s="165"/>
      <c r="J1829" s="168"/>
      <c r="K1829" s="62"/>
      <c r="L1829" s="63"/>
      <c r="M1829" s="63"/>
      <c r="N1829" s="65"/>
      <c r="O1829" s="127"/>
      <c r="P1829" s="100"/>
      <c r="Q1829" s="63">
        <f t="shared" si="787"/>
        <v>0</v>
      </c>
      <c r="R1829" s="65"/>
      <c r="S1829" s="67"/>
      <c r="T1829" s="40"/>
      <c r="U1829" s="106">
        <f>IF(EXACT(O1829,Y1829),M1829,M1829*(1-'Расчет ПРЕДЗАКАЗ'!$D$10))</f>
        <v>0</v>
      </c>
      <c r="V1829" s="106">
        <f t="shared" si="788"/>
        <v>0</v>
      </c>
      <c r="W1829" s="106" t="e">
        <f>IF(EXACT(O1829,Y1829),M1829,M1829*(1-#REF!))</f>
        <v>#REF!</v>
      </c>
      <c r="X1829" s="106" t="e">
        <f t="shared" si="789"/>
        <v>#REF!</v>
      </c>
      <c r="Y1829" s="107" t="s">
        <v>72</v>
      </c>
      <c r="Z1829" s="103">
        <f t="shared" si="785"/>
        <v>0</v>
      </c>
      <c r="AA1829" s="103">
        <f t="shared" si="786"/>
        <v>0</v>
      </c>
      <c r="AB1829" s="128" t="str">
        <f t="shared" si="790"/>
        <v/>
      </c>
      <c r="AC1829" s="128" t="e">
        <f t="shared" si="791"/>
        <v>#REF!</v>
      </c>
    </row>
    <row r="1830" spans="1:29" ht="50.1" customHeight="1">
      <c r="A1830" s="172"/>
      <c r="B1830" s="172"/>
      <c r="C1830" s="175"/>
      <c r="D1830" s="175"/>
      <c r="E1830" s="132"/>
      <c r="F1830" s="178"/>
      <c r="G1830" s="181"/>
      <c r="H1830" s="164"/>
      <c r="I1830" s="166"/>
      <c r="J1830" s="169"/>
      <c r="K1830" s="62"/>
      <c r="L1830" s="63"/>
      <c r="M1830" s="63"/>
      <c r="N1830" s="65"/>
      <c r="O1830" s="127"/>
      <c r="P1830" s="100"/>
      <c r="Q1830" s="63">
        <f t="shared" si="787"/>
        <v>0</v>
      </c>
      <c r="R1830" s="65"/>
      <c r="S1830" s="67"/>
      <c r="T1830" s="40"/>
      <c r="U1830" s="106">
        <f>IF(EXACT(O1830,Y1830),M1830,M1830*(1-'Расчет ПРЕДЗАКАЗ'!$D$10))</f>
        <v>0</v>
      </c>
      <c r="V1830" s="106">
        <f t="shared" si="788"/>
        <v>0</v>
      </c>
      <c r="W1830" s="106" t="e">
        <f>IF(EXACT(O1830,Y1830),M1830,M1830*(1-#REF!))</f>
        <v>#REF!</v>
      </c>
      <c r="X1830" s="106" t="e">
        <f t="shared" si="789"/>
        <v>#REF!</v>
      </c>
      <c r="Y1830" s="107" t="s">
        <v>72</v>
      </c>
      <c r="Z1830" s="103">
        <f t="shared" si="785"/>
        <v>0</v>
      </c>
      <c r="AA1830" s="103">
        <f t="shared" si="786"/>
        <v>0</v>
      </c>
      <c r="AB1830" s="128" t="str">
        <f t="shared" si="790"/>
        <v/>
      </c>
      <c r="AC1830" s="128" t="e">
        <f t="shared" si="791"/>
        <v>#REF!</v>
      </c>
    </row>
    <row r="1831" spans="1:29" ht="11.25" customHeight="1" thickBot="1"/>
    <row r="1832" spans="1:29" ht="50.1" customHeight="1">
      <c r="A1832" s="170">
        <v>345</v>
      </c>
      <c r="B1832" s="170" t="s">
        <v>2824</v>
      </c>
      <c r="C1832" s="173" t="s">
        <v>2878</v>
      </c>
      <c r="D1832" s="173" t="s">
        <v>77</v>
      </c>
      <c r="E1832" s="130"/>
      <c r="F1832" s="176" t="s">
        <v>1641</v>
      </c>
      <c r="G1832" s="179" t="s">
        <v>1896</v>
      </c>
      <c r="H1832" s="162" t="s">
        <v>2840</v>
      </c>
      <c r="I1832" s="162" t="s">
        <v>2833</v>
      </c>
      <c r="J1832" s="167" t="s">
        <v>19</v>
      </c>
      <c r="K1832" s="62" t="s">
        <v>2782</v>
      </c>
      <c r="L1832" s="63">
        <v>2790</v>
      </c>
      <c r="M1832" s="63">
        <v>1739</v>
      </c>
      <c r="N1832" s="142" t="s">
        <v>2879</v>
      </c>
      <c r="O1832" s="127"/>
      <c r="P1832" s="100"/>
      <c r="Q1832" s="63">
        <f>P1832*M1832</f>
        <v>0</v>
      </c>
      <c r="R1832" s="64"/>
      <c r="S1832" s="67">
        <v>203</v>
      </c>
      <c r="T1832" s="39"/>
      <c r="U1832" s="106">
        <f>IF(EXACT(O1832,Y1832),M1832,M1832*(1-'Расчет ПРЕДЗАКАЗ'!$D$10))</f>
        <v>1704.22</v>
      </c>
      <c r="V1832" s="106">
        <f>P1832*U1832</f>
        <v>0</v>
      </c>
      <c r="W1832" s="106" t="e">
        <f>IF(EXACT(O1832,Y1832),M1832,M1832*(1-#REF!))</f>
        <v>#REF!</v>
      </c>
      <c r="X1832" s="123" t="e">
        <f>P1832*W1832</f>
        <v>#REF!</v>
      </c>
      <c r="Y1832" s="124" t="s">
        <v>72</v>
      </c>
      <c r="Z1832" s="103">
        <f t="shared" ref="Z1832:Z1846" si="792">IF(EXACT(O1832,Y1832),Q1832,0)</f>
        <v>0</v>
      </c>
      <c r="AA1832" s="103">
        <f t="shared" ref="AA1832:AA1846" si="793">IF(Z1832=0,Q1832,0)</f>
        <v>0</v>
      </c>
      <c r="AB1832" s="128">
        <f>IF(U1832=0,"",L1832/U1832-1)</f>
        <v>0.63711257936181953</v>
      </c>
      <c r="AC1832" s="128" t="e">
        <f>IF(W1832=0,"",L1832/W1832-1)</f>
        <v>#REF!</v>
      </c>
    </row>
    <row r="1833" spans="1:29" ht="50.1" customHeight="1">
      <c r="A1833" s="171"/>
      <c r="B1833" s="171"/>
      <c r="C1833" s="174"/>
      <c r="D1833" s="174"/>
      <c r="E1833" s="131"/>
      <c r="F1833" s="177"/>
      <c r="G1833" s="180"/>
      <c r="H1833" s="163"/>
      <c r="I1833" s="165"/>
      <c r="J1833" s="168"/>
      <c r="K1833" s="62" t="s">
        <v>2784</v>
      </c>
      <c r="L1833" s="63">
        <v>2790</v>
      </c>
      <c r="M1833" s="63">
        <v>1739</v>
      </c>
      <c r="N1833" s="142" t="s">
        <v>2880</v>
      </c>
      <c r="O1833" s="127"/>
      <c r="P1833" s="100"/>
      <c r="Q1833" s="63">
        <f t="shared" ref="Q1833:Q1846" si="794">P1833*M1833</f>
        <v>0</v>
      </c>
      <c r="R1833" s="64"/>
      <c r="S1833" s="67">
        <v>233</v>
      </c>
      <c r="T1833" s="39"/>
      <c r="U1833" s="106">
        <f>IF(EXACT(O1833,Y1833),M1833,M1833*(1-'Расчет ПРЕДЗАКАЗ'!$D$10))</f>
        <v>1704.22</v>
      </c>
      <c r="V1833" s="106">
        <f t="shared" ref="V1833:V1846" si="795">P1833*U1833</f>
        <v>0</v>
      </c>
      <c r="W1833" s="106" t="e">
        <f>IF(EXACT(O1833,Y1833),M1833,M1833*(1-#REF!))</f>
        <v>#REF!</v>
      </c>
      <c r="X1833" s="106" t="e">
        <f t="shared" ref="X1833:X1846" si="796">P1833*W1833</f>
        <v>#REF!</v>
      </c>
      <c r="Y1833" s="107" t="s">
        <v>72</v>
      </c>
      <c r="Z1833" s="103">
        <f t="shared" si="792"/>
        <v>0</v>
      </c>
      <c r="AA1833" s="103">
        <f t="shared" si="793"/>
        <v>0</v>
      </c>
      <c r="AB1833" s="128">
        <f t="shared" ref="AB1833:AB1846" si="797">IF(U1833=0,"",L1833/U1833-1)</f>
        <v>0.63711257936181953</v>
      </c>
      <c r="AC1833" s="128" t="e">
        <f t="shared" ref="AC1833:AC1846" si="798">IF(W1833=0,"",L1833/W1833-1)</f>
        <v>#REF!</v>
      </c>
    </row>
    <row r="1834" spans="1:29" ht="50.1" customHeight="1">
      <c r="A1834" s="171"/>
      <c r="B1834" s="171"/>
      <c r="C1834" s="174"/>
      <c r="D1834" s="174"/>
      <c r="E1834" s="131"/>
      <c r="F1834" s="177"/>
      <c r="G1834" s="180"/>
      <c r="H1834" s="163"/>
      <c r="I1834" s="165"/>
      <c r="J1834" s="168"/>
      <c r="K1834" s="62" t="s">
        <v>2786</v>
      </c>
      <c r="L1834" s="63">
        <v>2790</v>
      </c>
      <c r="M1834" s="63">
        <v>1739</v>
      </c>
      <c r="N1834" s="142" t="s">
        <v>2881</v>
      </c>
      <c r="O1834" s="127"/>
      <c r="P1834" s="100"/>
      <c r="Q1834" s="63">
        <f t="shared" si="794"/>
        <v>0</v>
      </c>
      <c r="R1834" s="64"/>
      <c r="S1834" s="67">
        <v>148</v>
      </c>
      <c r="T1834" s="39"/>
      <c r="U1834" s="106">
        <f>IF(EXACT(O1834,Y1834),M1834,M1834*(1-'Расчет ПРЕДЗАКАЗ'!$D$10))</f>
        <v>1704.22</v>
      </c>
      <c r="V1834" s="106">
        <f t="shared" si="795"/>
        <v>0</v>
      </c>
      <c r="W1834" s="106" t="e">
        <f>IF(EXACT(O1834,Y1834),M1834,M1834*(1-#REF!))</f>
        <v>#REF!</v>
      </c>
      <c r="X1834" s="106" t="e">
        <f t="shared" si="796"/>
        <v>#REF!</v>
      </c>
      <c r="Y1834" s="107" t="s">
        <v>72</v>
      </c>
      <c r="Z1834" s="103">
        <f t="shared" si="792"/>
        <v>0</v>
      </c>
      <c r="AA1834" s="103">
        <f t="shared" si="793"/>
        <v>0</v>
      </c>
      <c r="AB1834" s="128">
        <f t="shared" si="797"/>
        <v>0.63711257936181953</v>
      </c>
      <c r="AC1834" s="128" t="e">
        <f t="shared" si="798"/>
        <v>#REF!</v>
      </c>
    </row>
    <row r="1835" spans="1:29" ht="50.1" customHeight="1">
      <c r="A1835" s="171"/>
      <c r="B1835" s="171"/>
      <c r="C1835" s="174"/>
      <c r="D1835" s="174"/>
      <c r="E1835" s="131"/>
      <c r="F1835" s="177"/>
      <c r="G1835" s="180"/>
      <c r="H1835" s="163"/>
      <c r="I1835" s="165"/>
      <c r="J1835" s="168"/>
      <c r="K1835" s="62" t="s">
        <v>2788</v>
      </c>
      <c r="L1835" s="63">
        <v>2790</v>
      </c>
      <c r="M1835" s="63">
        <v>1739</v>
      </c>
      <c r="N1835" s="142" t="s">
        <v>2882</v>
      </c>
      <c r="O1835" s="127"/>
      <c r="P1835" s="100"/>
      <c r="Q1835" s="63">
        <f t="shared" si="794"/>
        <v>0</v>
      </c>
      <c r="R1835" s="64"/>
      <c r="S1835" s="67">
        <v>48</v>
      </c>
      <c r="T1835" s="39"/>
      <c r="U1835" s="106">
        <f>IF(EXACT(O1835,Y1835),M1835,M1835*(1-'Расчет ПРЕДЗАКАЗ'!$D$10))</f>
        <v>1704.22</v>
      </c>
      <c r="V1835" s="106">
        <f t="shared" si="795"/>
        <v>0</v>
      </c>
      <c r="W1835" s="106" t="e">
        <f>IF(EXACT(O1835,Y1835),M1835,M1835*(1-#REF!))</f>
        <v>#REF!</v>
      </c>
      <c r="X1835" s="106" t="e">
        <f t="shared" si="796"/>
        <v>#REF!</v>
      </c>
      <c r="Y1835" s="107" t="s">
        <v>72</v>
      </c>
      <c r="Z1835" s="103">
        <f t="shared" si="792"/>
        <v>0</v>
      </c>
      <c r="AA1835" s="103">
        <f t="shared" si="793"/>
        <v>0</v>
      </c>
      <c r="AB1835" s="128">
        <f t="shared" si="797"/>
        <v>0.63711257936181953</v>
      </c>
      <c r="AC1835" s="128" t="e">
        <f t="shared" si="798"/>
        <v>#REF!</v>
      </c>
    </row>
    <row r="1836" spans="1:29" ht="50.1" customHeight="1">
      <c r="A1836" s="171"/>
      <c r="B1836" s="171"/>
      <c r="C1836" s="174"/>
      <c r="D1836" s="174"/>
      <c r="E1836" s="131"/>
      <c r="F1836" s="177"/>
      <c r="G1836" s="180"/>
      <c r="H1836" s="163"/>
      <c r="I1836" s="165"/>
      <c r="J1836" s="168"/>
      <c r="K1836" s="62" t="s">
        <v>2790</v>
      </c>
      <c r="L1836" s="63">
        <v>2790</v>
      </c>
      <c r="M1836" s="63">
        <v>1739</v>
      </c>
      <c r="N1836" s="142" t="s">
        <v>2883</v>
      </c>
      <c r="O1836" s="127"/>
      <c r="P1836" s="100"/>
      <c r="Q1836" s="63">
        <f t="shared" si="794"/>
        <v>0</v>
      </c>
      <c r="R1836" s="64"/>
      <c r="S1836" s="67">
        <v>14</v>
      </c>
      <c r="T1836" s="39"/>
      <c r="U1836" s="106">
        <f>IF(EXACT(O1836,Y1836),M1836,M1836*(1-'Расчет ПРЕДЗАКАЗ'!$D$10))</f>
        <v>1704.22</v>
      </c>
      <c r="V1836" s="106">
        <f t="shared" si="795"/>
        <v>0</v>
      </c>
      <c r="W1836" s="106" t="e">
        <f>IF(EXACT(O1836,Y1836),M1836,M1836*(1-#REF!))</f>
        <v>#REF!</v>
      </c>
      <c r="X1836" s="106" t="e">
        <f t="shared" si="796"/>
        <v>#REF!</v>
      </c>
      <c r="Y1836" s="107" t="s">
        <v>72</v>
      </c>
      <c r="Z1836" s="103">
        <f t="shared" si="792"/>
        <v>0</v>
      </c>
      <c r="AA1836" s="103">
        <f t="shared" si="793"/>
        <v>0</v>
      </c>
      <c r="AB1836" s="128">
        <f t="shared" si="797"/>
        <v>0.63711257936181953</v>
      </c>
      <c r="AC1836" s="128" t="e">
        <f t="shared" si="798"/>
        <v>#REF!</v>
      </c>
    </row>
    <row r="1837" spans="1:29" ht="50.1" customHeight="1">
      <c r="A1837" s="171"/>
      <c r="B1837" s="171"/>
      <c r="C1837" s="174"/>
      <c r="D1837" s="174"/>
      <c r="E1837" s="131"/>
      <c r="F1837" s="177"/>
      <c r="G1837" s="180"/>
      <c r="H1837" s="163"/>
      <c r="I1837" s="165"/>
      <c r="J1837" s="168"/>
      <c r="K1837" s="62"/>
      <c r="L1837" s="63"/>
      <c r="M1837" s="63"/>
      <c r="N1837" s="142"/>
      <c r="O1837" s="127"/>
      <c r="P1837" s="100"/>
      <c r="Q1837" s="63">
        <f t="shared" si="794"/>
        <v>0</v>
      </c>
      <c r="R1837" s="64"/>
      <c r="S1837" s="67"/>
      <c r="T1837" s="39"/>
      <c r="U1837" s="106">
        <f>IF(EXACT(O1837,Y1837),M1837,M1837*(1-'Расчет ПРЕДЗАКАЗ'!$D$10))</f>
        <v>0</v>
      </c>
      <c r="V1837" s="106">
        <f t="shared" si="795"/>
        <v>0</v>
      </c>
      <c r="W1837" s="106" t="e">
        <f>IF(EXACT(O1837,Y1837),M1837,M1837*(1-#REF!))</f>
        <v>#REF!</v>
      </c>
      <c r="X1837" s="106" t="e">
        <f t="shared" si="796"/>
        <v>#REF!</v>
      </c>
      <c r="Y1837" s="107" t="s">
        <v>72</v>
      </c>
      <c r="Z1837" s="103">
        <f t="shared" si="792"/>
        <v>0</v>
      </c>
      <c r="AA1837" s="103">
        <f t="shared" si="793"/>
        <v>0</v>
      </c>
      <c r="AB1837" s="128" t="str">
        <f t="shared" si="797"/>
        <v/>
      </c>
      <c r="AC1837" s="128" t="e">
        <f t="shared" si="798"/>
        <v>#REF!</v>
      </c>
    </row>
    <row r="1838" spans="1:29" ht="50.1" customHeight="1">
      <c r="A1838" s="171"/>
      <c r="B1838" s="171"/>
      <c r="C1838" s="174"/>
      <c r="D1838" s="174"/>
      <c r="E1838" s="131"/>
      <c r="F1838" s="177"/>
      <c r="G1838" s="180"/>
      <c r="H1838" s="163"/>
      <c r="I1838" s="165"/>
      <c r="J1838" s="168"/>
      <c r="K1838" s="62"/>
      <c r="L1838" s="63"/>
      <c r="M1838" s="63"/>
      <c r="N1838" s="142"/>
      <c r="O1838" s="127"/>
      <c r="P1838" s="100"/>
      <c r="Q1838" s="63">
        <f t="shared" si="794"/>
        <v>0</v>
      </c>
      <c r="R1838" s="64"/>
      <c r="S1838" s="67"/>
      <c r="T1838" s="39"/>
      <c r="U1838" s="106">
        <f>IF(EXACT(O1838,Y1838),M1838,M1838*(1-'Расчет ПРЕДЗАКАЗ'!$D$10))</f>
        <v>0</v>
      </c>
      <c r="V1838" s="106">
        <f t="shared" si="795"/>
        <v>0</v>
      </c>
      <c r="W1838" s="106" t="e">
        <f>IF(EXACT(O1838,Y1838),M1838,M1838*(1-#REF!))</f>
        <v>#REF!</v>
      </c>
      <c r="X1838" s="106" t="e">
        <f t="shared" si="796"/>
        <v>#REF!</v>
      </c>
      <c r="Y1838" s="107" t="s">
        <v>72</v>
      </c>
      <c r="Z1838" s="103">
        <f t="shared" si="792"/>
        <v>0</v>
      </c>
      <c r="AA1838" s="103">
        <f t="shared" si="793"/>
        <v>0</v>
      </c>
      <c r="AB1838" s="128" t="str">
        <f t="shared" si="797"/>
        <v/>
      </c>
      <c r="AC1838" s="128" t="e">
        <f t="shared" si="798"/>
        <v>#REF!</v>
      </c>
    </row>
    <row r="1839" spans="1:29" ht="50.1" customHeight="1">
      <c r="A1839" s="171"/>
      <c r="B1839" s="171"/>
      <c r="C1839" s="174"/>
      <c r="D1839" s="174"/>
      <c r="E1839" s="131"/>
      <c r="F1839" s="177"/>
      <c r="G1839" s="180"/>
      <c r="H1839" s="163"/>
      <c r="I1839" s="165"/>
      <c r="J1839" s="168"/>
      <c r="K1839" s="62"/>
      <c r="L1839" s="63"/>
      <c r="M1839" s="63"/>
      <c r="N1839" s="142"/>
      <c r="O1839" s="127"/>
      <c r="P1839" s="100"/>
      <c r="Q1839" s="63">
        <f t="shared" si="794"/>
        <v>0</v>
      </c>
      <c r="R1839" s="64"/>
      <c r="S1839" s="67"/>
      <c r="T1839" s="39"/>
      <c r="U1839" s="106">
        <f>IF(EXACT(O1839,Y1839),M1839,M1839*(1-'Расчет ПРЕДЗАКАЗ'!$D$10))</f>
        <v>0</v>
      </c>
      <c r="V1839" s="106">
        <f t="shared" si="795"/>
        <v>0</v>
      </c>
      <c r="W1839" s="106" t="e">
        <f>IF(EXACT(O1839,Y1839),M1839,M1839*(1-#REF!))</f>
        <v>#REF!</v>
      </c>
      <c r="X1839" s="106" t="e">
        <f t="shared" si="796"/>
        <v>#REF!</v>
      </c>
      <c r="Y1839" s="107" t="s">
        <v>72</v>
      </c>
      <c r="Z1839" s="103">
        <f t="shared" si="792"/>
        <v>0</v>
      </c>
      <c r="AA1839" s="103">
        <f t="shared" si="793"/>
        <v>0</v>
      </c>
      <c r="AB1839" s="128" t="str">
        <f t="shared" si="797"/>
        <v/>
      </c>
      <c r="AC1839" s="128" t="e">
        <f t="shared" si="798"/>
        <v>#REF!</v>
      </c>
    </row>
    <row r="1840" spans="1:29" ht="50.1" customHeight="1">
      <c r="A1840" s="171"/>
      <c r="B1840" s="171"/>
      <c r="C1840" s="174"/>
      <c r="D1840" s="174"/>
      <c r="E1840" s="131"/>
      <c r="F1840" s="177"/>
      <c r="G1840" s="180"/>
      <c r="H1840" s="163"/>
      <c r="I1840" s="165"/>
      <c r="J1840" s="168"/>
      <c r="K1840" s="62"/>
      <c r="L1840" s="63"/>
      <c r="M1840" s="63"/>
      <c r="N1840" s="142"/>
      <c r="O1840" s="127"/>
      <c r="P1840" s="100"/>
      <c r="Q1840" s="63">
        <f t="shared" si="794"/>
        <v>0</v>
      </c>
      <c r="R1840" s="64"/>
      <c r="S1840" s="67"/>
      <c r="T1840" s="39"/>
      <c r="U1840" s="106">
        <f>IF(EXACT(O1840,Y1840),M1840,M1840*(1-'Расчет ПРЕДЗАКАЗ'!$D$10))</f>
        <v>0</v>
      </c>
      <c r="V1840" s="106">
        <f t="shared" si="795"/>
        <v>0</v>
      </c>
      <c r="W1840" s="106" t="e">
        <f>IF(EXACT(O1840,Y1840),M1840,M1840*(1-#REF!))</f>
        <v>#REF!</v>
      </c>
      <c r="X1840" s="106" t="e">
        <f t="shared" si="796"/>
        <v>#REF!</v>
      </c>
      <c r="Y1840" s="107" t="s">
        <v>72</v>
      </c>
      <c r="Z1840" s="103">
        <f t="shared" si="792"/>
        <v>0</v>
      </c>
      <c r="AA1840" s="103">
        <f t="shared" si="793"/>
        <v>0</v>
      </c>
      <c r="AB1840" s="128" t="str">
        <f t="shared" si="797"/>
        <v/>
      </c>
      <c r="AC1840" s="128" t="e">
        <f t="shared" si="798"/>
        <v>#REF!</v>
      </c>
    </row>
    <row r="1841" spans="1:29" ht="50.1" customHeight="1">
      <c r="A1841" s="171"/>
      <c r="B1841" s="171"/>
      <c r="C1841" s="174"/>
      <c r="D1841" s="174"/>
      <c r="E1841" s="131"/>
      <c r="F1841" s="177"/>
      <c r="G1841" s="180"/>
      <c r="H1841" s="163"/>
      <c r="I1841" s="165"/>
      <c r="J1841" s="168"/>
      <c r="K1841" s="62"/>
      <c r="L1841" s="63"/>
      <c r="M1841" s="63"/>
      <c r="N1841" s="143"/>
      <c r="O1841" s="127"/>
      <c r="P1841" s="100"/>
      <c r="Q1841" s="63">
        <f t="shared" si="794"/>
        <v>0</v>
      </c>
      <c r="R1841" s="65"/>
      <c r="S1841" s="67"/>
      <c r="T1841" s="40"/>
      <c r="U1841" s="106">
        <f>IF(EXACT(O1841,Y1841),M1841,M1841*(1-'Расчет ПРЕДЗАКАЗ'!$D$10))</f>
        <v>0</v>
      </c>
      <c r="V1841" s="106">
        <f t="shared" si="795"/>
        <v>0</v>
      </c>
      <c r="W1841" s="106" t="e">
        <f>IF(EXACT(O1841,Y1841),M1841,M1841*(1-#REF!))</f>
        <v>#REF!</v>
      </c>
      <c r="X1841" s="106" t="e">
        <f t="shared" si="796"/>
        <v>#REF!</v>
      </c>
      <c r="Y1841" s="107" t="s">
        <v>72</v>
      </c>
      <c r="Z1841" s="103">
        <f t="shared" si="792"/>
        <v>0</v>
      </c>
      <c r="AA1841" s="103">
        <f t="shared" si="793"/>
        <v>0</v>
      </c>
      <c r="AB1841" s="128" t="str">
        <f t="shared" si="797"/>
        <v/>
      </c>
      <c r="AC1841" s="128" t="e">
        <f t="shared" si="798"/>
        <v>#REF!</v>
      </c>
    </row>
    <row r="1842" spans="1:29" ht="50.1" customHeight="1">
      <c r="A1842" s="171"/>
      <c r="B1842" s="171"/>
      <c r="C1842" s="174"/>
      <c r="D1842" s="174"/>
      <c r="E1842" s="131"/>
      <c r="F1842" s="177"/>
      <c r="G1842" s="180"/>
      <c r="H1842" s="163"/>
      <c r="I1842" s="165"/>
      <c r="J1842" s="168"/>
      <c r="K1842" s="62"/>
      <c r="L1842" s="63"/>
      <c r="M1842" s="63"/>
      <c r="N1842" s="143"/>
      <c r="O1842" s="127"/>
      <c r="P1842" s="100"/>
      <c r="Q1842" s="63">
        <f t="shared" si="794"/>
        <v>0</v>
      </c>
      <c r="R1842" s="65"/>
      <c r="S1842" s="67"/>
      <c r="T1842" s="40"/>
      <c r="U1842" s="106">
        <f>IF(EXACT(O1842,Y1842),M1842,M1842*(1-'Расчет ПРЕДЗАКАЗ'!$D$10))</f>
        <v>0</v>
      </c>
      <c r="V1842" s="106">
        <f t="shared" si="795"/>
        <v>0</v>
      </c>
      <c r="W1842" s="106" t="e">
        <f>IF(EXACT(O1842,Y1842),M1842,M1842*(1-#REF!))</f>
        <v>#REF!</v>
      </c>
      <c r="X1842" s="106" t="e">
        <f t="shared" si="796"/>
        <v>#REF!</v>
      </c>
      <c r="Y1842" s="107" t="s">
        <v>72</v>
      </c>
      <c r="Z1842" s="103">
        <f t="shared" si="792"/>
        <v>0</v>
      </c>
      <c r="AA1842" s="103">
        <f t="shared" si="793"/>
        <v>0</v>
      </c>
      <c r="AB1842" s="128" t="str">
        <f t="shared" si="797"/>
        <v/>
      </c>
      <c r="AC1842" s="128" t="e">
        <f t="shared" si="798"/>
        <v>#REF!</v>
      </c>
    </row>
    <row r="1843" spans="1:29" ht="50.1" customHeight="1">
      <c r="A1843" s="171"/>
      <c r="B1843" s="171"/>
      <c r="C1843" s="174"/>
      <c r="D1843" s="174"/>
      <c r="E1843" s="131"/>
      <c r="F1843" s="177"/>
      <c r="G1843" s="180"/>
      <c r="H1843" s="163"/>
      <c r="I1843" s="165"/>
      <c r="J1843" s="168"/>
      <c r="K1843" s="62"/>
      <c r="L1843" s="63"/>
      <c r="M1843" s="63"/>
      <c r="N1843" s="65"/>
      <c r="O1843" s="127"/>
      <c r="P1843" s="100"/>
      <c r="Q1843" s="63">
        <f t="shared" si="794"/>
        <v>0</v>
      </c>
      <c r="R1843" s="65"/>
      <c r="S1843" s="67"/>
      <c r="T1843" s="40"/>
      <c r="U1843" s="106">
        <f>IF(EXACT(O1843,Y1843),M1843,M1843*(1-'Расчет ПРЕДЗАКАЗ'!$D$10))</f>
        <v>0</v>
      </c>
      <c r="V1843" s="106">
        <f t="shared" si="795"/>
        <v>0</v>
      </c>
      <c r="W1843" s="106" t="e">
        <f>IF(EXACT(O1843,Y1843),M1843,M1843*(1-#REF!))</f>
        <v>#REF!</v>
      </c>
      <c r="X1843" s="106" t="e">
        <f t="shared" si="796"/>
        <v>#REF!</v>
      </c>
      <c r="Y1843" s="107" t="s">
        <v>72</v>
      </c>
      <c r="Z1843" s="103">
        <f t="shared" si="792"/>
        <v>0</v>
      </c>
      <c r="AA1843" s="103">
        <f t="shared" si="793"/>
        <v>0</v>
      </c>
      <c r="AB1843" s="128" t="str">
        <f t="shared" si="797"/>
        <v/>
      </c>
      <c r="AC1843" s="128" t="e">
        <f t="shared" si="798"/>
        <v>#REF!</v>
      </c>
    </row>
    <row r="1844" spans="1:29" ht="50.1" customHeight="1">
      <c r="A1844" s="171"/>
      <c r="B1844" s="171"/>
      <c r="C1844" s="174"/>
      <c r="D1844" s="174"/>
      <c r="E1844" s="131"/>
      <c r="F1844" s="177"/>
      <c r="G1844" s="180"/>
      <c r="H1844" s="163"/>
      <c r="I1844" s="165"/>
      <c r="J1844" s="168"/>
      <c r="K1844" s="62"/>
      <c r="L1844" s="63"/>
      <c r="M1844" s="63"/>
      <c r="N1844" s="65"/>
      <c r="O1844" s="127"/>
      <c r="P1844" s="100"/>
      <c r="Q1844" s="63">
        <f t="shared" si="794"/>
        <v>0</v>
      </c>
      <c r="R1844" s="65"/>
      <c r="S1844" s="67"/>
      <c r="T1844" s="40"/>
      <c r="U1844" s="106">
        <f>IF(EXACT(O1844,Y1844),M1844,M1844*(1-'Расчет ПРЕДЗАКАЗ'!$D$10))</f>
        <v>0</v>
      </c>
      <c r="V1844" s="106">
        <f t="shared" si="795"/>
        <v>0</v>
      </c>
      <c r="W1844" s="106" t="e">
        <f>IF(EXACT(O1844,Y1844),M1844,M1844*(1-#REF!))</f>
        <v>#REF!</v>
      </c>
      <c r="X1844" s="106" t="e">
        <f t="shared" si="796"/>
        <v>#REF!</v>
      </c>
      <c r="Y1844" s="107" t="s">
        <v>72</v>
      </c>
      <c r="Z1844" s="103">
        <f t="shared" si="792"/>
        <v>0</v>
      </c>
      <c r="AA1844" s="103">
        <f t="shared" si="793"/>
        <v>0</v>
      </c>
      <c r="AB1844" s="128" t="str">
        <f t="shared" si="797"/>
        <v/>
      </c>
      <c r="AC1844" s="128" t="e">
        <f t="shared" si="798"/>
        <v>#REF!</v>
      </c>
    </row>
    <row r="1845" spans="1:29" ht="50.1" customHeight="1">
      <c r="A1845" s="171"/>
      <c r="B1845" s="171"/>
      <c r="C1845" s="174"/>
      <c r="D1845" s="174"/>
      <c r="E1845" s="131"/>
      <c r="F1845" s="177"/>
      <c r="G1845" s="180"/>
      <c r="H1845" s="163"/>
      <c r="I1845" s="165"/>
      <c r="J1845" s="168"/>
      <c r="K1845" s="62"/>
      <c r="L1845" s="63"/>
      <c r="M1845" s="63"/>
      <c r="N1845" s="65"/>
      <c r="O1845" s="127"/>
      <c r="P1845" s="100"/>
      <c r="Q1845" s="63">
        <f t="shared" si="794"/>
        <v>0</v>
      </c>
      <c r="R1845" s="65"/>
      <c r="S1845" s="67"/>
      <c r="T1845" s="40"/>
      <c r="U1845" s="106">
        <f>IF(EXACT(O1845,Y1845),M1845,M1845*(1-'Расчет ПРЕДЗАКАЗ'!$D$10))</f>
        <v>0</v>
      </c>
      <c r="V1845" s="106">
        <f t="shared" si="795"/>
        <v>0</v>
      </c>
      <c r="W1845" s="106" t="e">
        <f>IF(EXACT(O1845,Y1845),M1845,M1845*(1-#REF!))</f>
        <v>#REF!</v>
      </c>
      <c r="X1845" s="106" t="e">
        <f t="shared" si="796"/>
        <v>#REF!</v>
      </c>
      <c r="Y1845" s="107" t="s">
        <v>72</v>
      </c>
      <c r="Z1845" s="103">
        <f t="shared" si="792"/>
        <v>0</v>
      </c>
      <c r="AA1845" s="103">
        <f t="shared" si="793"/>
        <v>0</v>
      </c>
      <c r="AB1845" s="128" t="str">
        <f t="shared" si="797"/>
        <v/>
      </c>
      <c r="AC1845" s="128" t="e">
        <f t="shared" si="798"/>
        <v>#REF!</v>
      </c>
    </row>
    <row r="1846" spans="1:29" ht="50.1" customHeight="1">
      <c r="A1846" s="172"/>
      <c r="B1846" s="172"/>
      <c r="C1846" s="175"/>
      <c r="D1846" s="175"/>
      <c r="E1846" s="132"/>
      <c r="F1846" s="178"/>
      <c r="G1846" s="181"/>
      <c r="H1846" s="164"/>
      <c r="I1846" s="166"/>
      <c r="J1846" s="169"/>
      <c r="K1846" s="62"/>
      <c r="L1846" s="63"/>
      <c r="M1846" s="63"/>
      <c r="N1846" s="65"/>
      <c r="O1846" s="127"/>
      <c r="P1846" s="100"/>
      <c r="Q1846" s="63">
        <f t="shared" si="794"/>
        <v>0</v>
      </c>
      <c r="R1846" s="65"/>
      <c r="S1846" s="67"/>
      <c r="T1846" s="40"/>
      <c r="U1846" s="106">
        <f>IF(EXACT(O1846,Y1846),M1846,M1846*(1-'Расчет ПРЕДЗАКАЗ'!$D$10))</f>
        <v>0</v>
      </c>
      <c r="V1846" s="106">
        <f t="shared" si="795"/>
        <v>0</v>
      </c>
      <c r="W1846" s="106" t="e">
        <f>IF(EXACT(O1846,Y1846),M1846,M1846*(1-#REF!))</f>
        <v>#REF!</v>
      </c>
      <c r="X1846" s="106" t="e">
        <f t="shared" si="796"/>
        <v>#REF!</v>
      </c>
      <c r="Y1846" s="107" t="s">
        <v>72</v>
      </c>
      <c r="Z1846" s="103">
        <f t="shared" si="792"/>
        <v>0</v>
      </c>
      <c r="AA1846" s="103">
        <f t="shared" si="793"/>
        <v>0</v>
      </c>
      <c r="AB1846" s="128" t="str">
        <f t="shared" si="797"/>
        <v/>
      </c>
      <c r="AC1846" s="128" t="e">
        <f t="shared" si="798"/>
        <v>#REF!</v>
      </c>
    </row>
    <row r="1847" spans="1:29" ht="11.25" customHeight="1" thickBot="1"/>
    <row r="1848" spans="1:29" ht="50.1" customHeight="1">
      <c r="A1848" s="170">
        <v>346</v>
      </c>
      <c r="B1848" s="170" t="s">
        <v>2884</v>
      </c>
      <c r="C1848" s="173" t="s">
        <v>2885</v>
      </c>
      <c r="D1848" s="173" t="s">
        <v>77</v>
      </c>
      <c r="E1848" s="130"/>
      <c r="F1848" s="176" t="s">
        <v>2886</v>
      </c>
      <c r="G1848" s="179" t="s">
        <v>2887</v>
      </c>
      <c r="H1848" s="162" t="s">
        <v>2888</v>
      </c>
      <c r="I1848" s="162" t="s">
        <v>2889</v>
      </c>
      <c r="J1848" s="167" t="s">
        <v>19</v>
      </c>
      <c r="K1848" s="62" t="s">
        <v>859</v>
      </c>
      <c r="L1848" s="63">
        <v>4690</v>
      </c>
      <c r="M1848" s="63">
        <v>2930</v>
      </c>
      <c r="N1848" s="142" t="s">
        <v>2890</v>
      </c>
      <c r="O1848" s="127"/>
      <c r="P1848" s="100"/>
      <c r="Q1848" s="63">
        <f>P1848*M1848</f>
        <v>0</v>
      </c>
      <c r="R1848" s="64"/>
      <c r="S1848" s="67">
        <v>170</v>
      </c>
      <c r="T1848" s="39"/>
      <c r="U1848" s="106">
        <f>IF(EXACT(O1848,Y1848),M1848,M1848*(1-'Расчет ПРЕДЗАКАЗ'!$D$10))</f>
        <v>2871.4</v>
      </c>
      <c r="V1848" s="106">
        <f>P1848*U1848</f>
        <v>0</v>
      </c>
      <c r="W1848" s="106" t="e">
        <f>IF(EXACT(O1848,Y1848),M1848,M1848*(1-#REF!))</f>
        <v>#REF!</v>
      </c>
      <c r="X1848" s="123" t="e">
        <f>P1848*W1848</f>
        <v>#REF!</v>
      </c>
      <c r="Y1848" s="124" t="s">
        <v>72</v>
      </c>
      <c r="Z1848" s="103">
        <f t="shared" ref="Z1848:Z1862" si="799">IF(EXACT(O1848,Y1848),Q1848,0)</f>
        <v>0</v>
      </c>
      <c r="AA1848" s="103">
        <f t="shared" ref="AA1848:AA1862" si="800">IF(Z1848=0,Q1848,0)</f>
        <v>0</v>
      </c>
      <c r="AB1848" s="128">
        <f>IF(U1848=0,"",L1848/U1848-1)</f>
        <v>0.63334958556801557</v>
      </c>
      <c r="AC1848" s="128" t="e">
        <f>IF(W1848=0,"",L1848/W1848-1)</f>
        <v>#REF!</v>
      </c>
    </row>
    <row r="1849" spans="1:29" ht="50.1" customHeight="1">
      <c r="A1849" s="171"/>
      <c r="B1849" s="171"/>
      <c r="C1849" s="174"/>
      <c r="D1849" s="174"/>
      <c r="E1849" s="131"/>
      <c r="F1849" s="177"/>
      <c r="G1849" s="180"/>
      <c r="H1849" s="163"/>
      <c r="I1849" s="165"/>
      <c r="J1849" s="168"/>
      <c r="K1849" s="62" t="s">
        <v>861</v>
      </c>
      <c r="L1849" s="63">
        <v>4690</v>
      </c>
      <c r="M1849" s="63">
        <v>2930</v>
      </c>
      <c r="N1849" s="142" t="s">
        <v>2891</v>
      </c>
      <c r="O1849" s="127"/>
      <c r="P1849" s="100"/>
      <c r="Q1849" s="63">
        <f t="shared" ref="Q1849:Q1862" si="801">P1849*M1849</f>
        <v>0</v>
      </c>
      <c r="R1849" s="64"/>
      <c r="S1849" s="67">
        <v>31</v>
      </c>
      <c r="T1849" s="39"/>
      <c r="U1849" s="106">
        <f>IF(EXACT(O1849,Y1849),M1849,M1849*(1-'Расчет ПРЕДЗАКАЗ'!$D$10))</f>
        <v>2871.4</v>
      </c>
      <c r="V1849" s="106">
        <f t="shared" ref="V1849:V1862" si="802">P1849*U1849</f>
        <v>0</v>
      </c>
      <c r="W1849" s="106" t="e">
        <f>IF(EXACT(O1849,Y1849),M1849,M1849*(1-#REF!))</f>
        <v>#REF!</v>
      </c>
      <c r="X1849" s="106" t="e">
        <f t="shared" ref="X1849:X1862" si="803">P1849*W1849</f>
        <v>#REF!</v>
      </c>
      <c r="Y1849" s="107" t="s">
        <v>72</v>
      </c>
      <c r="Z1849" s="103">
        <f t="shared" si="799"/>
        <v>0</v>
      </c>
      <c r="AA1849" s="103">
        <f t="shared" si="800"/>
        <v>0</v>
      </c>
      <c r="AB1849" s="128">
        <f t="shared" ref="AB1849:AB1862" si="804">IF(U1849=0,"",L1849/U1849-1)</f>
        <v>0.63334958556801557</v>
      </c>
      <c r="AC1849" s="128" t="e">
        <f t="shared" ref="AC1849:AC1862" si="805">IF(W1849=0,"",L1849/W1849-1)</f>
        <v>#REF!</v>
      </c>
    </row>
    <row r="1850" spans="1:29" ht="50.1" customHeight="1">
      <c r="A1850" s="171"/>
      <c r="B1850" s="171"/>
      <c r="C1850" s="174"/>
      <c r="D1850" s="174"/>
      <c r="E1850" s="131"/>
      <c r="F1850" s="177"/>
      <c r="G1850" s="180"/>
      <c r="H1850" s="163"/>
      <c r="I1850" s="165"/>
      <c r="J1850" s="168"/>
      <c r="K1850" s="62" t="s">
        <v>1040</v>
      </c>
      <c r="L1850" s="63">
        <v>4690</v>
      </c>
      <c r="M1850" s="63">
        <v>2930</v>
      </c>
      <c r="N1850" s="142" t="s">
        <v>2892</v>
      </c>
      <c r="O1850" s="127"/>
      <c r="P1850" s="100"/>
      <c r="Q1850" s="63">
        <f t="shared" si="801"/>
        <v>0</v>
      </c>
      <c r="R1850" s="64"/>
      <c r="S1850" s="67">
        <v>228</v>
      </c>
      <c r="T1850" s="39"/>
      <c r="U1850" s="106">
        <f>IF(EXACT(O1850,Y1850),M1850,M1850*(1-'Расчет ПРЕДЗАКАЗ'!$D$10))</f>
        <v>2871.4</v>
      </c>
      <c r="V1850" s="106">
        <f t="shared" si="802"/>
        <v>0</v>
      </c>
      <c r="W1850" s="106" t="e">
        <f>IF(EXACT(O1850,Y1850),M1850,M1850*(1-#REF!))</f>
        <v>#REF!</v>
      </c>
      <c r="X1850" s="106" t="e">
        <f t="shared" si="803"/>
        <v>#REF!</v>
      </c>
      <c r="Y1850" s="107" t="s">
        <v>72</v>
      </c>
      <c r="Z1850" s="103">
        <f t="shared" si="799"/>
        <v>0</v>
      </c>
      <c r="AA1850" s="103">
        <f t="shared" si="800"/>
        <v>0</v>
      </c>
      <c r="AB1850" s="128">
        <f t="shared" si="804"/>
        <v>0.63334958556801557</v>
      </c>
      <c r="AC1850" s="128" t="e">
        <f t="shared" si="805"/>
        <v>#REF!</v>
      </c>
    </row>
    <row r="1851" spans="1:29" ht="50.1" customHeight="1">
      <c r="A1851" s="171"/>
      <c r="B1851" s="171"/>
      <c r="C1851" s="174"/>
      <c r="D1851" s="174"/>
      <c r="E1851" s="131"/>
      <c r="F1851" s="177"/>
      <c r="G1851" s="180"/>
      <c r="H1851" s="163"/>
      <c r="I1851" s="165"/>
      <c r="J1851" s="168"/>
      <c r="K1851" s="62" t="s">
        <v>1043</v>
      </c>
      <c r="L1851" s="63">
        <v>4690</v>
      </c>
      <c r="M1851" s="63">
        <v>2930</v>
      </c>
      <c r="N1851" s="142" t="s">
        <v>2893</v>
      </c>
      <c r="O1851" s="127"/>
      <c r="P1851" s="100"/>
      <c r="Q1851" s="63">
        <f t="shared" si="801"/>
        <v>0</v>
      </c>
      <c r="R1851" s="64"/>
      <c r="S1851" s="67">
        <v>78</v>
      </c>
      <c r="T1851" s="39"/>
      <c r="U1851" s="106">
        <f>IF(EXACT(O1851,Y1851),M1851,M1851*(1-'Расчет ПРЕДЗАКАЗ'!$D$10))</f>
        <v>2871.4</v>
      </c>
      <c r="V1851" s="106">
        <f t="shared" si="802"/>
        <v>0</v>
      </c>
      <c r="W1851" s="106" t="e">
        <f>IF(EXACT(O1851,Y1851),M1851,M1851*(1-#REF!))</f>
        <v>#REF!</v>
      </c>
      <c r="X1851" s="106" t="e">
        <f t="shared" si="803"/>
        <v>#REF!</v>
      </c>
      <c r="Y1851" s="107" t="s">
        <v>72</v>
      </c>
      <c r="Z1851" s="103">
        <f t="shared" si="799"/>
        <v>0</v>
      </c>
      <c r="AA1851" s="103">
        <f t="shared" si="800"/>
        <v>0</v>
      </c>
      <c r="AB1851" s="128">
        <f t="shared" si="804"/>
        <v>0.63334958556801557</v>
      </c>
      <c r="AC1851" s="128" t="e">
        <f t="shared" si="805"/>
        <v>#REF!</v>
      </c>
    </row>
    <row r="1852" spans="1:29" ht="50.1" customHeight="1">
      <c r="A1852" s="171"/>
      <c r="B1852" s="171"/>
      <c r="C1852" s="174"/>
      <c r="D1852" s="174"/>
      <c r="E1852" s="131"/>
      <c r="F1852" s="177"/>
      <c r="G1852" s="180"/>
      <c r="H1852" s="163"/>
      <c r="I1852" s="165"/>
      <c r="J1852" s="168"/>
      <c r="K1852" s="62" t="s">
        <v>1741</v>
      </c>
      <c r="L1852" s="63">
        <v>4690</v>
      </c>
      <c r="M1852" s="63">
        <v>2930</v>
      </c>
      <c r="N1852" s="142" t="s">
        <v>2894</v>
      </c>
      <c r="O1852" s="127"/>
      <c r="P1852" s="100"/>
      <c r="Q1852" s="63">
        <f t="shared" si="801"/>
        <v>0</v>
      </c>
      <c r="R1852" s="64"/>
      <c r="S1852" s="67">
        <v>22</v>
      </c>
      <c r="T1852" s="39"/>
      <c r="U1852" s="106">
        <f>IF(EXACT(O1852,Y1852),M1852,M1852*(1-'Расчет ПРЕДЗАКАЗ'!$D$10))</f>
        <v>2871.4</v>
      </c>
      <c r="V1852" s="106">
        <f t="shared" si="802"/>
        <v>0</v>
      </c>
      <c r="W1852" s="106" t="e">
        <f>IF(EXACT(O1852,Y1852),M1852,M1852*(1-#REF!))</f>
        <v>#REF!</v>
      </c>
      <c r="X1852" s="106" t="e">
        <f t="shared" si="803"/>
        <v>#REF!</v>
      </c>
      <c r="Y1852" s="107" t="s">
        <v>72</v>
      </c>
      <c r="Z1852" s="103">
        <f t="shared" si="799"/>
        <v>0</v>
      </c>
      <c r="AA1852" s="103">
        <f t="shared" si="800"/>
        <v>0</v>
      </c>
      <c r="AB1852" s="128">
        <f t="shared" si="804"/>
        <v>0.63334958556801557</v>
      </c>
      <c r="AC1852" s="128" t="e">
        <f t="shared" si="805"/>
        <v>#REF!</v>
      </c>
    </row>
    <row r="1853" spans="1:29" ht="50.1" customHeight="1">
      <c r="A1853" s="171"/>
      <c r="B1853" s="171"/>
      <c r="C1853" s="174"/>
      <c r="D1853" s="174"/>
      <c r="E1853" s="131"/>
      <c r="F1853" s="177"/>
      <c r="G1853" s="180"/>
      <c r="H1853" s="163"/>
      <c r="I1853" s="165"/>
      <c r="J1853" s="168"/>
      <c r="K1853" s="62"/>
      <c r="L1853" s="63"/>
      <c r="M1853" s="63"/>
      <c r="N1853" s="142"/>
      <c r="O1853" s="127"/>
      <c r="P1853" s="100"/>
      <c r="Q1853" s="63">
        <f t="shared" si="801"/>
        <v>0</v>
      </c>
      <c r="R1853" s="64"/>
      <c r="S1853" s="67"/>
      <c r="T1853" s="39"/>
      <c r="U1853" s="106">
        <f>IF(EXACT(O1853,Y1853),M1853,M1853*(1-'Расчет ПРЕДЗАКАЗ'!$D$10))</f>
        <v>0</v>
      </c>
      <c r="V1853" s="106">
        <f t="shared" si="802"/>
        <v>0</v>
      </c>
      <c r="W1853" s="106" t="e">
        <f>IF(EXACT(O1853,Y1853),M1853,M1853*(1-#REF!))</f>
        <v>#REF!</v>
      </c>
      <c r="X1853" s="106" t="e">
        <f t="shared" si="803"/>
        <v>#REF!</v>
      </c>
      <c r="Y1853" s="107" t="s">
        <v>72</v>
      </c>
      <c r="Z1853" s="103">
        <f t="shared" si="799"/>
        <v>0</v>
      </c>
      <c r="AA1853" s="103">
        <f t="shared" si="800"/>
        <v>0</v>
      </c>
      <c r="AB1853" s="128" t="str">
        <f t="shared" si="804"/>
        <v/>
      </c>
      <c r="AC1853" s="128" t="e">
        <f t="shared" si="805"/>
        <v>#REF!</v>
      </c>
    </row>
    <row r="1854" spans="1:29" ht="50.1" customHeight="1">
      <c r="A1854" s="171"/>
      <c r="B1854" s="171"/>
      <c r="C1854" s="174"/>
      <c r="D1854" s="174"/>
      <c r="E1854" s="131"/>
      <c r="F1854" s="177"/>
      <c r="G1854" s="180"/>
      <c r="H1854" s="163"/>
      <c r="I1854" s="165"/>
      <c r="J1854" s="168"/>
      <c r="K1854" s="62"/>
      <c r="L1854" s="63"/>
      <c r="M1854" s="63"/>
      <c r="N1854" s="142"/>
      <c r="O1854" s="127"/>
      <c r="P1854" s="100"/>
      <c r="Q1854" s="63">
        <f t="shared" si="801"/>
        <v>0</v>
      </c>
      <c r="R1854" s="64"/>
      <c r="S1854" s="67"/>
      <c r="T1854" s="39"/>
      <c r="U1854" s="106">
        <f>IF(EXACT(O1854,Y1854),M1854,M1854*(1-'Расчет ПРЕДЗАКАЗ'!$D$10))</f>
        <v>0</v>
      </c>
      <c r="V1854" s="106">
        <f t="shared" si="802"/>
        <v>0</v>
      </c>
      <c r="W1854" s="106" t="e">
        <f>IF(EXACT(O1854,Y1854),M1854,M1854*(1-#REF!))</f>
        <v>#REF!</v>
      </c>
      <c r="X1854" s="106" t="e">
        <f t="shared" si="803"/>
        <v>#REF!</v>
      </c>
      <c r="Y1854" s="107" t="s">
        <v>72</v>
      </c>
      <c r="Z1854" s="103">
        <f t="shared" si="799"/>
        <v>0</v>
      </c>
      <c r="AA1854" s="103">
        <f t="shared" si="800"/>
        <v>0</v>
      </c>
      <c r="AB1854" s="128" t="str">
        <f t="shared" si="804"/>
        <v/>
      </c>
      <c r="AC1854" s="128" t="e">
        <f t="shared" si="805"/>
        <v>#REF!</v>
      </c>
    </row>
    <row r="1855" spans="1:29" ht="50.1" customHeight="1">
      <c r="A1855" s="171"/>
      <c r="B1855" s="171"/>
      <c r="C1855" s="174"/>
      <c r="D1855" s="174"/>
      <c r="E1855" s="131"/>
      <c r="F1855" s="177"/>
      <c r="G1855" s="180"/>
      <c r="H1855" s="163"/>
      <c r="I1855" s="165"/>
      <c r="J1855" s="168"/>
      <c r="K1855" s="62"/>
      <c r="L1855" s="63"/>
      <c r="M1855" s="63"/>
      <c r="N1855" s="142"/>
      <c r="O1855" s="127"/>
      <c r="P1855" s="100"/>
      <c r="Q1855" s="63">
        <f t="shared" si="801"/>
        <v>0</v>
      </c>
      <c r="R1855" s="64"/>
      <c r="S1855" s="67"/>
      <c r="T1855" s="39"/>
      <c r="U1855" s="106">
        <f>IF(EXACT(O1855,Y1855),M1855,M1855*(1-'Расчет ПРЕДЗАКАЗ'!$D$10))</f>
        <v>0</v>
      </c>
      <c r="V1855" s="106">
        <f t="shared" si="802"/>
        <v>0</v>
      </c>
      <c r="W1855" s="106" t="e">
        <f>IF(EXACT(O1855,Y1855),M1855,M1855*(1-#REF!))</f>
        <v>#REF!</v>
      </c>
      <c r="X1855" s="106" t="e">
        <f t="shared" si="803"/>
        <v>#REF!</v>
      </c>
      <c r="Y1855" s="107" t="s">
        <v>72</v>
      </c>
      <c r="Z1855" s="103">
        <f t="shared" si="799"/>
        <v>0</v>
      </c>
      <c r="AA1855" s="103">
        <f t="shared" si="800"/>
        <v>0</v>
      </c>
      <c r="AB1855" s="128" t="str">
        <f t="shared" si="804"/>
        <v/>
      </c>
      <c r="AC1855" s="128" t="e">
        <f t="shared" si="805"/>
        <v>#REF!</v>
      </c>
    </row>
    <row r="1856" spans="1:29" ht="50.1" customHeight="1">
      <c r="A1856" s="171"/>
      <c r="B1856" s="171"/>
      <c r="C1856" s="174"/>
      <c r="D1856" s="174"/>
      <c r="E1856" s="131"/>
      <c r="F1856" s="177"/>
      <c r="G1856" s="180"/>
      <c r="H1856" s="163"/>
      <c r="I1856" s="165"/>
      <c r="J1856" s="168"/>
      <c r="K1856" s="62"/>
      <c r="L1856" s="63"/>
      <c r="M1856" s="63"/>
      <c r="N1856" s="142"/>
      <c r="O1856" s="127"/>
      <c r="P1856" s="100"/>
      <c r="Q1856" s="63">
        <f t="shared" si="801"/>
        <v>0</v>
      </c>
      <c r="R1856" s="64"/>
      <c r="S1856" s="67"/>
      <c r="T1856" s="39"/>
      <c r="U1856" s="106">
        <f>IF(EXACT(O1856,Y1856),M1856,M1856*(1-'Расчет ПРЕДЗАКАЗ'!$D$10))</f>
        <v>0</v>
      </c>
      <c r="V1856" s="106">
        <f t="shared" si="802"/>
        <v>0</v>
      </c>
      <c r="W1856" s="106" t="e">
        <f>IF(EXACT(O1856,Y1856),M1856,M1856*(1-#REF!))</f>
        <v>#REF!</v>
      </c>
      <c r="X1856" s="106" t="e">
        <f t="shared" si="803"/>
        <v>#REF!</v>
      </c>
      <c r="Y1856" s="107" t="s">
        <v>72</v>
      </c>
      <c r="Z1856" s="103">
        <f t="shared" si="799"/>
        <v>0</v>
      </c>
      <c r="AA1856" s="103">
        <f t="shared" si="800"/>
        <v>0</v>
      </c>
      <c r="AB1856" s="128" t="str">
        <f t="shared" si="804"/>
        <v/>
      </c>
      <c r="AC1856" s="128" t="e">
        <f t="shared" si="805"/>
        <v>#REF!</v>
      </c>
    </row>
    <row r="1857" spans="1:29" ht="50.1" customHeight="1">
      <c r="A1857" s="171"/>
      <c r="B1857" s="171"/>
      <c r="C1857" s="174"/>
      <c r="D1857" s="174"/>
      <c r="E1857" s="131"/>
      <c r="F1857" s="177"/>
      <c r="G1857" s="180"/>
      <c r="H1857" s="163"/>
      <c r="I1857" s="165"/>
      <c r="J1857" s="168"/>
      <c r="K1857" s="62"/>
      <c r="L1857" s="63"/>
      <c r="M1857" s="63"/>
      <c r="N1857" s="143"/>
      <c r="O1857" s="127"/>
      <c r="P1857" s="100"/>
      <c r="Q1857" s="63">
        <f t="shared" si="801"/>
        <v>0</v>
      </c>
      <c r="R1857" s="65"/>
      <c r="S1857" s="67"/>
      <c r="T1857" s="40"/>
      <c r="U1857" s="106">
        <f>IF(EXACT(O1857,Y1857),M1857,M1857*(1-'Расчет ПРЕДЗАКАЗ'!$D$10))</f>
        <v>0</v>
      </c>
      <c r="V1857" s="106">
        <f t="shared" si="802"/>
        <v>0</v>
      </c>
      <c r="W1857" s="106" t="e">
        <f>IF(EXACT(O1857,Y1857),M1857,M1857*(1-#REF!))</f>
        <v>#REF!</v>
      </c>
      <c r="X1857" s="106" t="e">
        <f t="shared" si="803"/>
        <v>#REF!</v>
      </c>
      <c r="Y1857" s="107" t="s">
        <v>72</v>
      </c>
      <c r="Z1857" s="103">
        <f t="shared" si="799"/>
        <v>0</v>
      </c>
      <c r="AA1857" s="103">
        <f t="shared" si="800"/>
        <v>0</v>
      </c>
      <c r="AB1857" s="128" t="str">
        <f t="shared" si="804"/>
        <v/>
      </c>
      <c r="AC1857" s="128" t="e">
        <f t="shared" si="805"/>
        <v>#REF!</v>
      </c>
    </row>
    <row r="1858" spans="1:29" ht="50.1" customHeight="1">
      <c r="A1858" s="171"/>
      <c r="B1858" s="171"/>
      <c r="C1858" s="174"/>
      <c r="D1858" s="174"/>
      <c r="E1858" s="131"/>
      <c r="F1858" s="177"/>
      <c r="G1858" s="180"/>
      <c r="H1858" s="163"/>
      <c r="I1858" s="165"/>
      <c r="J1858" s="168"/>
      <c r="K1858" s="62"/>
      <c r="L1858" s="63"/>
      <c r="M1858" s="63"/>
      <c r="N1858" s="143"/>
      <c r="O1858" s="127"/>
      <c r="P1858" s="100"/>
      <c r="Q1858" s="63">
        <f t="shared" si="801"/>
        <v>0</v>
      </c>
      <c r="R1858" s="65"/>
      <c r="S1858" s="67"/>
      <c r="T1858" s="40"/>
      <c r="U1858" s="106">
        <f>IF(EXACT(O1858,Y1858),M1858,M1858*(1-'Расчет ПРЕДЗАКАЗ'!$D$10))</f>
        <v>0</v>
      </c>
      <c r="V1858" s="106">
        <f t="shared" si="802"/>
        <v>0</v>
      </c>
      <c r="W1858" s="106" t="e">
        <f>IF(EXACT(O1858,Y1858),M1858,M1858*(1-#REF!))</f>
        <v>#REF!</v>
      </c>
      <c r="X1858" s="106" t="e">
        <f t="shared" si="803"/>
        <v>#REF!</v>
      </c>
      <c r="Y1858" s="107" t="s">
        <v>72</v>
      </c>
      <c r="Z1858" s="103">
        <f t="shared" si="799"/>
        <v>0</v>
      </c>
      <c r="AA1858" s="103">
        <f t="shared" si="800"/>
        <v>0</v>
      </c>
      <c r="AB1858" s="128" t="str">
        <f t="shared" si="804"/>
        <v/>
      </c>
      <c r="AC1858" s="128" t="e">
        <f t="shared" si="805"/>
        <v>#REF!</v>
      </c>
    </row>
    <row r="1859" spans="1:29" ht="50.1" customHeight="1">
      <c r="A1859" s="171"/>
      <c r="B1859" s="171"/>
      <c r="C1859" s="174"/>
      <c r="D1859" s="174"/>
      <c r="E1859" s="131"/>
      <c r="F1859" s="177"/>
      <c r="G1859" s="180"/>
      <c r="H1859" s="163"/>
      <c r="I1859" s="165"/>
      <c r="J1859" s="168"/>
      <c r="K1859" s="62"/>
      <c r="L1859" s="63"/>
      <c r="M1859" s="63"/>
      <c r="N1859" s="65"/>
      <c r="O1859" s="127"/>
      <c r="P1859" s="100"/>
      <c r="Q1859" s="63">
        <f t="shared" si="801"/>
        <v>0</v>
      </c>
      <c r="R1859" s="65"/>
      <c r="S1859" s="67"/>
      <c r="T1859" s="40"/>
      <c r="U1859" s="106">
        <f>IF(EXACT(O1859,Y1859),M1859,M1859*(1-'Расчет ПРЕДЗАКАЗ'!$D$10))</f>
        <v>0</v>
      </c>
      <c r="V1859" s="106">
        <f t="shared" si="802"/>
        <v>0</v>
      </c>
      <c r="W1859" s="106" t="e">
        <f>IF(EXACT(O1859,Y1859),M1859,M1859*(1-#REF!))</f>
        <v>#REF!</v>
      </c>
      <c r="X1859" s="106" t="e">
        <f t="shared" si="803"/>
        <v>#REF!</v>
      </c>
      <c r="Y1859" s="107" t="s">
        <v>72</v>
      </c>
      <c r="Z1859" s="103">
        <f t="shared" si="799"/>
        <v>0</v>
      </c>
      <c r="AA1859" s="103">
        <f t="shared" si="800"/>
        <v>0</v>
      </c>
      <c r="AB1859" s="128" t="str">
        <f t="shared" si="804"/>
        <v/>
      </c>
      <c r="AC1859" s="128" t="e">
        <f t="shared" si="805"/>
        <v>#REF!</v>
      </c>
    </row>
    <row r="1860" spans="1:29" ht="50.1" customHeight="1">
      <c r="A1860" s="171"/>
      <c r="B1860" s="171"/>
      <c r="C1860" s="174"/>
      <c r="D1860" s="174"/>
      <c r="E1860" s="131"/>
      <c r="F1860" s="177"/>
      <c r="G1860" s="180"/>
      <c r="H1860" s="163"/>
      <c r="I1860" s="165"/>
      <c r="J1860" s="168"/>
      <c r="K1860" s="62"/>
      <c r="L1860" s="63"/>
      <c r="M1860" s="63"/>
      <c r="N1860" s="65"/>
      <c r="O1860" s="127"/>
      <c r="P1860" s="100"/>
      <c r="Q1860" s="63">
        <f t="shared" si="801"/>
        <v>0</v>
      </c>
      <c r="R1860" s="65"/>
      <c r="S1860" s="67"/>
      <c r="T1860" s="40"/>
      <c r="U1860" s="106">
        <f>IF(EXACT(O1860,Y1860),M1860,M1860*(1-'Расчет ПРЕДЗАКАЗ'!$D$10))</f>
        <v>0</v>
      </c>
      <c r="V1860" s="106">
        <f t="shared" si="802"/>
        <v>0</v>
      </c>
      <c r="W1860" s="106" t="e">
        <f>IF(EXACT(O1860,Y1860),M1860,M1860*(1-#REF!))</f>
        <v>#REF!</v>
      </c>
      <c r="X1860" s="106" t="e">
        <f t="shared" si="803"/>
        <v>#REF!</v>
      </c>
      <c r="Y1860" s="107" t="s">
        <v>72</v>
      </c>
      <c r="Z1860" s="103">
        <f t="shared" si="799"/>
        <v>0</v>
      </c>
      <c r="AA1860" s="103">
        <f t="shared" si="800"/>
        <v>0</v>
      </c>
      <c r="AB1860" s="128" t="str">
        <f t="shared" si="804"/>
        <v/>
      </c>
      <c r="AC1860" s="128" t="e">
        <f t="shared" si="805"/>
        <v>#REF!</v>
      </c>
    </row>
    <row r="1861" spans="1:29" ht="50.1" customHeight="1">
      <c r="A1861" s="171"/>
      <c r="B1861" s="171"/>
      <c r="C1861" s="174"/>
      <c r="D1861" s="174"/>
      <c r="E1861" s="131"/>
      <c r="F1861" s="177"/>
      <c r="G1861" s="180"/>
      <c r="H1861" s="163"/>
      <c r="I1861" s="165"/>
      <c r="J1861" s="168"/>
      <c r="K1861" s="62"/>
      <c r="L1861" s="63"/>
      <c r="M1861" s="63"/>
      <c r="N1861" s="65"/>
      <c r="O1861" s="127"/>
      <c r="P1861" s="100"/>
      <c r="Q1861" s="63">
        <f t="shared" si="801"/>
        <v>0</v>
      </c>
      <c r="R1861" s="65"/>
      <c r="S1861" s="67"/>
      <c r="T1861" s="40"/>
      <c r="U1861" s="106">
        <f>IF(EXACT(O1861,Y1861),M1861,M1861*(1-'Расчет ПРЕДЗАКАЗ'!$D$10))</f>
        <v>0</v>
      </c>
      <c r="V1861" s="106">
        <f t="shared" si="802"/>
        <v>0</v>
      </c>
      <c r="W1861" s="106" t="e">
        <f>IF(EXACT(O1861,Y1861),M1861,M1861*(1-#REF!))</f>
        <v>#REF!</v>
      </c>
      <c r="X1861" s="106" t="e">
        <f t="shared" si="803"/>
        <v>#REF!</v>
      </c>
      <c r="Y1861" s="107" t="s">
        <v>72</v>
      </c>
      <c r="Z1861" s="103">
        <f t="shared" si="799"/>
        <v>0</v>
      </c>
      <c r="AA1861" s="103">
        <f t="shared" si="800"/>
        <v>0</v>
      </c>
      <c r="AB1861" s="128" t="str">
        <f t="shared" si="804"/>
        <v/>
      </c>
      <c r="AC1861" s="128" t="e">
        <f t="shared" si="805"/>
        <v>#REF!</v>
      </c>
    </row>
    <row r="1862" spans="1:29" ht="50.1" customHeight="1">
      <c r="A1862" s="172"/>
      <c r="B1862" s="172"/>
      <c r="C1862" s="175"/>
      <c r="D1862" s="175"/>
      <c r="E1862" s="132"/>
      <c r="F1862" s="178"/>
      <c r="G1862" s="181"/>
      <c r="H1862" s="164"/>
      <c r="I1862" s="166"/>
      <c r="J1862" s="169"/>
      <c r="K1862" s="62"/>
      <c r="L1862" s="63"/>
      <c r="M1862" s="63"/>
      <c r="N1862" s="65"/>
      <c r="O1862" s="127"/>
      <c r="P1862" s="100"/>
      <c r="Q1862" s="63">
        <f t="shared" si="801"/>
        <v>0</v>
      </c>
      <c r="R1862" s="65"/>
      <c r="S1862" s="67"/>
      <c r="T1862" s="40"/>
      <c r="U1862" s="106">
        <f>IF(EXACT(O1862,Y1862),M1862,M1862*(1-'Расчет ПРЕДЗАКАЗ'!$D$10))</f>
        <v>0</v>
      </c>
      <c r="V1862" s="106">
        <f t="shared" si="802"/>
        <v>0</v>
      </c>
      <c r="W1862" s="106" t="e">
        <f>IF(EXACT(O1862,Y1862),M1862,M1862*(1-#REF!))</f>
        <v>#REF!</v>
      </c>
      <c r="X1862" s="106" t="e">
        <f t="shared" si="803"/>
        <v>#REF!</v>
      </c>
      <c r="Y1862" s="107" t="s">
        <v>72</v>
      </c>
      <c r="Z1862" s="103">
        <f t="shared" si="799"/>
        <v>0</v>
      </c>
      <c r="AA1862" s="103">
        <f t="shared" si="800"/>
        <v>0</v>
      </c>
      <c r="AB1862" s="128" t="str">
        <f t="shared" si="804"/>
        <v/>
      </c>
      <c r="AC1862" s="128" t="e">
        <f t="shared" si="805"/>
        <v>#REF!</v>
      </c>
    </row>
    <row r="1863" spans="1:29" ht="11.25" customHeight="1" thickBot="1"/>
    <row r="1864" spans="1:29" ht="50.1" customHeight="1">
      <c r="A1864" s="170">
        <v>347</v>
      </c>
      <c r="B1864" s="170" t="s">
        <v>2895</v>
      </c>
      <c r="C1864" s="173" t="s">
        <v>2896</v>
      </c>
      <c r="D1864" s="173" t="s">
        <v>77</v>
      </c>
      <c r="E1864" s="130"/>
      <c r="F1864" s="176" t="s">
        <v>2886</v>
      </c>
      <c r="G1864" s="179" t="s">
        <v>919</v>
      </c>
      <c r="H1864" s="162" t="s">
        <v>2897</v>
      </c>
      <c r="I1864" s="162" t="s">
        <v>2898</v>
      </c>
      <c r="J1864" s="167" t="s">
        <v>19</v>
      </c>
      <c r="K1864" s="62" t="s">
        <v>859</v>
      </c>
      <c r="L1864" s="63">
        <v>6470</v>
      </c>
      <c r="M1864" s="63">
        <v>4039</v>
      </c>
      <c r="N1864" s="142" t="s">
        <v>2899</v>
      </c>
      <c r="O1864" s="127"/>
      <c r="P1864" s="100"/>
      <c r="Q1864" s="63">
        <f>P1864*M1864</f>
        <v>0</v>
      </c>
      <c r="R1864" s="64"/>
      <c r="S1864" s="67">
        <v>133</v>
      </c>
      <c r="T1864" s="39"/>
      <c r="U1864" s="106">
        <f>IF(EXACT(O1864,Y1864),M1864,M1864*(1-'Расчет ПРЕДЗАКАЗ'!$D$10))</f>
        <v>3958.22</v>
      </c>
      <c r="V1864" s="106">
        <f>P1864*U1864</f>
        <v>0</v>
      </c>
      <c r="W1864" s="106" t="e">
        <f>IF(EXACT(O1864,Y1864),M1864,M1864*(1-#REF!))</f>
        <v>#REF!</v>
      </c>
      <c r="X1864" s="123" t="e">
        <f>P1864*W1864</f>
        <v>#REF!</v>
      </c>
      <c r="Y1864" s="124" t="s">
        <v>72</v>
      </c>
      <c r="Z1864" s="103">
        <f t="shared" ref="Z1864:Z1878" si="806">IF(EXACT(O1864,Y1864),Q1864,0)</f>
        <v>0</v>
      </c>
      <c r="AA1864" s="103">
        <f t="shared" ref="AA1864:AA1878" si="807">IF(Z1864=0,Q1864,0)</f>
        <v>0</v>
      </c>
      <c r="AB1864" s="128">
        <f>IF(U1864=0,"",L1864/U1864-1)</f>
        <v>0.63457311619869539</v>
      </c>
      <c r="AC1864" s="128" t="e">
        <f>IF(W1864=0,"",L1864/W1864-1)</f>
        <v>#REF!</v>
      </c>
    </row>
    <row r="1865" spans="1:29" ht="50.1" customHeight="1">
      <c r="A1865" s="171"/>
      <c r="B1865" s="171"/>
      <c r="C1865" s="174"/>
      <c r="D1865" s="174"/>
      <c r="E1865" s="131"/>
      <c r="F1865" s="177"/>
      <c r="G1865" s="180"/>
      <c r="H1865" s="163"/>
      <c r="I1865" s="165"/>
      <c r="J1865" s="168"/>
      <c r="K1865" s="62" t="s">
        <v>1040</v>
      </c>
      <c r="L1865" s="63">
        <v>6470</v>
      </c>
      <c r="M1865" s="63">
        <v>4039</v>
      </c>
      <c r="N1865" s="142" t="s">
        <v>2900</v>
      </c>
      <c r="O1865" s="127"/>
      <c r="P1865" s="100"/>
      <c r="Q1865" s="63">
        <f t="shared" ref="Q1865:Q1878" si="808">P1865*M1865</f>
        <v>0</v>
      </c>
      <c r="R1865" s="64"/>
      <c r="S1865" s="67">
        <v>197</v>
      </c>
      <c r="T1865" s="39"/>
      <c r="U1865" s="106">
        <f>IF(EXACT(O1865,Y1865),M1865,M1865*(1-'Расчет ПРЕДЗАКАЗ'!$D$10))</f>
        <v>3958.22</v>
      </c>
      <c r="V1865" s="106">
        <f t="shared" ref="V1865:V1878" si="809">P1865*U1865</f>
        <v>0</v>
      </c>
      <c r="W1865" s="106" t="e">
        <f>IF(EXACT(O1865,Y1865),M1865,M1865*(1-#REF!))</f>
        <v>#REF!</v>
      </c>
      <c r="X1865" s="106" t="e">
        <f t="shared" ref="X1865:X1878" si="810">P1865*W1865</f>
        <v>#REF!</v>
      </c>
      <c r="Y1865" s="107" t="s">
        <v>72</v>
      </c>
      <c r="Z1865" s="103">
        <f t="shared" si="806"/>
        <v>0</v>
      </c>
      <c r="AA1865" s="103">
        <f t="shared" si="807"/>
        <v>0</v>
      </c>
      <c r="AB1865" s="128">
        <f t="shared" ref="AB1865:AB1878" si="811">IF(U1865=0,"",L1865/U1865-1)</f>
        <v>0.63457311619869539</v>
      </c>
      <c r="AC1865" s="128" t="e">
        <f t="shared" ref="AC1865:AC1878" si="812">IF(W1865=0,"",L1865/W1865-1)</f>
        <v>#REF!</v>
      </c>
    </row>
    <row r="1866" spans="1:29" ht="50.1" customHeight="1">
      <c r="A1866" s="171"/>
      <c r="B1866" s="171"/>
      <c r="C1866" s="174"/>
      <c r="D1866" s="174"/>
      <c r="E1866" s="131"/>
      <c r="F1866" s="177"/>
      <c r="G1866" s="180"/>
      <c r="H1866" s="163"/>
      <c r="I1866" s="165"/>
      <c r="J1866" s="168"/>
      <c r="K1866" s="62" t="s">
        <v>1043</v>
      </c>
      <c r="L1866" s="63">
        <v>6470</v>
      </c>
      <c r="M1866" s="63">
        <v>4039</v>
      </c>
      <c r="N1866" s="142" t="s">
        <v>2901</v>
      </c>
      <c r="O1866" s="127"/>
      <c r="P1866" s="100"/>
      <c r="Q1866" s="63">
        <f t="shared" si="808"/>
        <v>0</v>
      </c>
      <c r="R1866" s="64"/>
      <c r="S1866" s="67">
        <v>60</v>
      </c>
      <c r="T1866" s="39"/>
      <c r="U1866" s="106">
        <f>IF(EXACT(O1866,Y1866),M1866,M1866*(1-'Расчет ПРЕДЗАКАЗ'!$D$10))</f>
        <v>3958.22</v>
      </c>
      <c r="V1866" s="106">
        <f t="shared" si="809"/>
        <v>0</v>
      </c>
      <c r="W1866" s="106" t="e">
        <f>IF(EXACT(O1866,Y1866),M1866,M1866*(1-#REF!))</f>
        <v>#REF!</v>
      </c>
      <c r="X1866" s="106" t="e">
        <f t="shared" si="810"/>
        <v>#REF!</v>
      </c>
      <c r="Y1866" s="107" t="s">
        <v>72</v>
      </c>
      <c r="Z1866" s="103">
        <f t="shared" si="806"/>
        <v>0</v>
      </c>
      <c r="AA1866" s="103">
        <f t="shared" si="807"/>
        <v>0</v>
      </c>
      <c r="AB1866" s="128">
        <f t="shared" si="811"/>
        <v>0.63457311619869539</v>
      </c>
      <c r="AC1866" s="128" t="e">
        <f t="shared" si="812"/>
        <v>#REF!</v>
      </c>
    </row>
    <row r="1867" spans="1:29" ht="50.1" customHeight="1">
      <c r="A1867" s="171"/>
      <c r="B1867" s="171"/>
      <c r="C1867" s="174"/>
      <c r="D1867" s="174"/>
      <c r="E1867" s="131"/>
      <c r="F1867" s="177"/>
      <c r="G1867" s="180"/>
      <c r="H1867" s="163"/>
      <c r="I1867" s="165"/>
      <c r="J1867" s="168"/>
      <c r="K1867" s="62" t="s">
        <v>1741</v>
      </c>
      <c r="L1867" s="63">
        <v>6470</v>
      </c>
      <c r="M1867" s="63">
        <v>4039</v>
      </c>
      <c r="N1867" s="142" t="s">
        <v>2902</v>
      </c>
      <c r="O1867" s="127"/>
      <c r="P1867" s="100"/>
      <c r="Q1867" s="63">
        <f t="shared" si="808"/>
        <v>0</v>
      </c>
      <c r="R1867" s="64"/>
      <c r="S1867" s="67">
        <v>5</v>
      </c>
      <c r="T1867" s="39"/>
      <c r="U1867" s="106">
        <f>IF(EXACT(O1867,Y1867),M1867,M1867*(1-'Расчет ПРЕДЗАКАЗ'!$D$10))</f>
        <v>3958.22</v>
      </c>
      <c r="V1867" s="106">
        <f t="shared" si="809"/>
        <v>0</v>
      </c>
      <c r="W1867" s="106" t="e">
        <f>IF(EXACT(O1867,Y1867),M1867,M1867*(1-#REF!))</f>
        <v>#REF!</v>
      </c>
      <c r="X1867" s="106" t="e">
        <f t="shared" si="810"/>
        <v>#REF!</v>
      </c>
      <c r="Y1867" s="107" t="s">
        <v>72</v>
      </c>
      <c r="Z1867" s="103">
        <f t="shared" si="806"/>
        <v>0</v>
      </c>
      <c r="AA1867" s="103">
        <f t="shared" si="807"/>
        <v>0</v>
      </c>
      <c r="AB1867" s="128">
        <f t="shared" si="811"/>
        <v>0.63457311619869539</v>
      </c>
      <c r="AC1867" s="128" t="e">
        <f t="shared" si="812"/>
        <v>#REF!</v>
      </c>
    </row>
    <row r="1868" spans="1:29" ht="50.1" customHeight="1">
      <c r="A1868" s="171"/>
      <c r="B1868" s="171"/>
      <c r="C1868" s="174"/>
      <c r="D1868" s="174"/>
      <c r="E1868" s="131"/>
      <c r="F1868" s="177"/>
      <c r="G1868" s="180"/>
      <c r="H1868" s="163"/>
      <c r="I1868" s="165"/>
      <c r="J1868" s="168"/>
      <c r="K1868" s="62"/>
      <c r="L1868" s="63"/>
      <c r="M1868" s="63"/>
      <c r="N1868" s="142"/>
      <c r="O1868" s="127"/>
      <c r="P1868" s="100"/>
      <c r="Q1868" s="63">
        <f t="shared" si="808"/>
        <v>0</v>
      </c>
      <c r="R1868" s="64"/>
      <c r="S1868" s="67"/>
      <c r="T1868" s="39"/>
      <c r="U1868" s="106">
        <f>IF(EXACT(O1868,Y1868),M1868,M1868*(1-'Расчет ПРЕДЗАКАЗ'!$D$10))</f>
        <v>0</v>
      </c>
      <c r="V1868" s="106">
        <f t="shared" si="809"/>
        <v>0</v>
      </c>
      <c r="W1868" s="106" t="e">
        <f>IF(EXACT(O1868,Y1868),M1868,M1868*(1-#REF!))</f>
        <v>#REF!</v>
      </c>
      <c r="X1868" s="106" t="e">
        <f t="shared" si="810"/>
        <v>#REF!</v>
      </c>
      <c r="Y1868" s="107" t="s">
        <v>72</v>
      </c>
      <c r="Z1868" s="103">
        <f t="shared" si="806"/>
        <v>0</v>
      </c>
      <c r="AA1868" s="103">
        <f t="shared" si="807"/>
        <v>0</v>
      </c>
      <c r="AB1868" s="128" t="str">
        <f t="shared" si="811"/>
        <v/>
      </c>
      <c r="AC1868" s="128" t="e">
        <f t="shared" si="812"/>
        <v>#REF!</v>
      </c>
    </row>
    <row r="1869" spans="1:29" ht="50.1" customHeight="1">
      <c r="A1869" s="171"/>
      <c r="B1869" s="171"/>
      <c r="C1869" s="174"/>
      <c r="D1869" s="174"/>
      <c r="E1869" s="131"/>
      <c r="F1869" s="177"/>
      <c r="G1869" s="180"/>
      <c r="H1869" s="163"/>
      <c r="I1869" s="165"/>
      <c r="J1869" s="168"/>
      <c r="K1869" s="62"/>
      <c r="L1869" s="63"/>
      <c r="M1869" s="63"/>
      <c r="N1869" s="142"/>
      <c r="O1869" s="127"/>
      <c r="P1869" s="100"/>
      <c r="Q1869" s="63">
        <f t="shared" si="808"/>
        <v>0</v>
      </c>
      <c r="R1869" s="64"/>
      <c r="S1869" s="67"/>
      <c r="T1869" s="39"/>
      <c r="U1869" s="106">
        <f>IF(EXACT(O1869,Y1869),M1869,M1869*(1-'Расчет ПРЕДЗАКАЗ'!$D$10))</f>
        <v>0</v>
      </c>
      <c r="V1869" s="106">
        <f t="shared" si="809"/>
        <v>0</v>
      </c>
      <c r="W1869" s="106" t="e">
        <f>IF(EXACT(O1869,Y1869),M1869,M1869*(1-#REF!))</f>
        <v>#REF!</v>
      </c>
      <c r="X1869" s="106" t="e">
        <f t="shared" si="810"/>
        <v>#REF!</v>
      </c>
      <c r="Y1869" s="107" t="s">
        <v>72</v>
      </c>
      <c r="Z1869" s="103">
        <f t="shared" si="806"/>
        <v>0</v>
      </c>
      <c r="AA1869" s="103">
        <f t="shared" si="807"/>
        <v>0</v>
      </c>
      <c r="AB1869" s="128" t="str">
        <f t="shared" si="811"/>
        <v/>
      </c>
      <c r="AC1869" s="128" t="e">
        <f t="shared" si="812"/>
        <v>#REF!</v>
      </c>
    </row>
    <row r="1870" spans="1:29" ht="50.1" customHeight="1">
      <c r="A1870" s="171"/>
      <c r="B1870" s="171"/>
      <c r="C1870" s="174"/>
      <c r="D1870" s="174"/>
      <c r="E1870" s="131"/>
      <c r="F1870" s="177"/>
      <c r="G1870" s="180"/>
      <c r="H1870" s="163"/>
      <c r="I1870" s="165"/>
      <c r="J1870" s="168"/>
      <c r="K1870" s="62"/>
      <c r="L1870" s="63"/>
      <c r="M1870" s="63"/>
      <c r="N1870" s="142"/>
      <c r="O1870" s="127"/>
      <c r="P1870" s="100"/>
      <c r="Q1870" s="63">
        <f t="shared" si="808"/>
        <v>0</v>
      </c>
      <c r="R1870" s="64"/>
      <c r="S1870" s="67"/>
      <c r="T1870" s="39"/>
      <c r="U1870" s="106">
        <f>IF(EXACT(O1870,Y1870),M1870,M1870*(1-'Расчет ПРЕДЗАКАЗ'!$D$10))</f>
        <v>0</v>
      </c>
      <c r="V1870" s="106">
        <f t="shared" si="809"/>
        <v>0</v>
      </c>
      <c r="W1870" s="106" t="e">
        <f>IF(EXACT(O1870,Y1870),M1870,M1870*(1-#REF!))</f>
        <v>#REF!</v>
      </c>
      <c r="X1870" s="106" t="e">
        <f t="shared" si="810"/>
        <v>#REF!</v>
      </c>
      <c r="Y1870" s="107" t="s">
        <v>72</v>
      </c>
      <c r="Z1870" s="103">
        <f t="shared" si="806"/>
        <v>0</v>
      </c>
      <c r="AA1870" s="103">
        <f t="shared" si="807"/>
        <v>0</v>
      </c>
      <c r="AB1870" s="128" t="str">
        <f t="shared" si="811"/>
        <v/>
      </c>
      <c r="AC1870" s="128" t="e">
        <f t="shared" si="812"/>
        <v>#REF!</v>
      </c>
    </row>
    <row r="1871" spans="1:29" ht="50.1" customHeight="1">
      <c r="A1871" s="171"/>
      <c r="B1871" s="171"/>
      <c r="C1871" s="174"/>
      <c r="D1871" s="174"/>
      <c r="E1871" s="131"/>
      <c r="F1871" s="177"/>
      <c r="G1871" s="180"/>
      <c r="H1871" s="163"/>
      <c r="I1871" s="165"/>
      <c r="J1871" s="168"/>
      <c r="K1871" s="62"/>
      <c r="L1871" s="63"/>
      <c r="M1871" s="63"/>
      <c r="N1871" s="142"/>
      <c r="O1871" s="127"/>
      <c r="P1871" s="100"/>
      <c r="Q1871" s="63">
        <f t="shared" si="808"/>
        <v>0</v>
      </c>
      <c r="R1871" s="64"/>
      <c r="S1871" s="67"/>
      <c r="T1871" s="39"/>
      <c r="U1871" s="106">
        <f>IF(EXACT(O1871,Y1871),M1871,M1871*(1-'Расчет ПРЕДЗАКАЗ'!$D$10))</f>
        <v>0</v>
      </c>
      <c r="V1871" s="106">
        <f t="shared" si="809"/>
        <v>0</v>
      </c>
      <c r="W1871" s="106" t="e">
        <f>IF(EXACT(O1871,Y1871),M1871,M1871*(1-#REF!))</f>
        <v>#REF!</v>
      </c>
      <c r="X1871" s="106" t="e">
        <f t="shared" si="810"/>
        <v>#REF!</v>
      </c>
      <c r="Y1871" s="107" t="s">
        <v>72</v>
      </c>
      <c r="Z1871" s="103">
        <f t="shared" si="806"/>
        <v>0</v>
      </c>
      <c r="AA1871" s="103">
        <f t="shared" si="807"/>
        <v>0</v>
      </c>
      <c r="AB1871" s="128" t="str">
        <f t="shared" si="811"/>
        <v/>
      </c>
      <c r="AC1871" s="128" t="e">
        <f t="shared" si="812"/>
        <v>#REF!</v>
      </c>
    </row>
    <row r="1872" spans="1:29" ht="50.1" customHeight="1">
      <c r="A1872" s="171"/>
      <c r="B1872" s="171"/>
      <c r="C1872" s="174"/>
      <c r="D1872" s="174"/>
      <c r="E1872" s="131"/>
      <c r="F1872" s="177"/>
      <c r="G1872" s="180"/>
      <c r="H1872" s="163"/>
      <c r="I1872" s="165"/>
      <c r="J1872" s="168"/>
      <c r="K1872" s="62"/>
      <c r="L1872" s="63"/>
      <c r="M1872" s="63"/>
      <c r="N1872" s="142"/>
      <c r="O1872" s="127"/>
      <c r="P1872" s="100"/>
      <c r="Q1872" s="63">
        <f t="shared" si="808"/>
        <v>0</v>
      </c>
      <c r="R1872" s="64"/>
      <c r="S1872" s="67"/>
      <c r="T1872" s="39"/>
      <c r="U1872" s="106">
        <f>IF(EXACT(O1872,Y1872),M1872,M1872*(1-'Расчет ПРЕДЗАКАЗ'!$D$10))</f>
        <v>0</v>
      </c>
      <c r="V1872" s="106">
        <f t="shared" si="809"/>
        <v>0</v>
      </c>
      <c r="W1872" s="106" t="e">
        <f>IF(EXACT(O1872,Y1872),M1872,M1872*(1-#REF!))</f>
        <v>#REF!</v>
      </c>
      <c r="X1872" s="106" t="e">
        <f t="shared" si="810"/>
        <v>#REF!</v>
      </c>
      <c r="Y1872" s="107" t="s">
        <v>72</v>
      </c>
      <c r="Z1872" s="103">
        <f t="shared" si="806"/>
        <v>0</v>
      </c>
      <c r="AA1872" s="103">
        <f t="shared" si="807"/>
        <v>0</v>
      </c>
      <c r="AB1872" s="128" t="str">
        <f t="shared" si="811"/>
        <v/>
      </c>
      <c r="AC1872" s="128" t="e">
        <f t="shared" si="812"/>
        <v>#REF!</v>
      </c>
    </row>
    <row r="1873" spans="1:29" ht="50.1" customHeight="1">
      <c r="A1873" s="171"/>
      <c r="B1873" s="171"/>
      <c r="C1873" s="174"/>
      <c r="D1873" s="174"/>
      <c r="E1873" s="131"/>
      <c r="F1873" s="177"/>
      <c r="G1873" s="180"/>
      <c r="H1873" s="163"/>
      <c r="I1873" s="165"/>
      <c r="J1873" s="168"/>
      <c r="K1873" s="62"/>
      <c r="L1873" s="63"/>
      <c r="M1873" s="63"/>
      <c r="N1873" s="143"/>
      <c r="O1873" s="127"/>
      <c r="P1873" s="100"/>
      <c r="Q1873" s="63">
        <f t="shared" si="808"/>
        <v>0</v>
      </c>
      <c r="R1873" s="65"/>
      <c r="S1873" s="67"/>
      <c r="T1873" s="40"/>
      <c r="U1873" s="106">
        <f>IF(EXACT(O1873,Y1873),M1873,M1873*(1-'Расчет ПРЕДЗАКАЗ'!$D$10))</f>
        <v>0</v>
      </c>
      <c r="V1873" s="106">
        <f t="shared" si="809"/>
        <v>0</v>
      </c>
      <c r="W1873" s="106" t="e">
        <f>IF(EXACT(O1873,Y1873),M1873,M1873*(1-#REF!))</f>
        <v>#REF!</v>
      </c>
      <c r="X1873" s="106" t="e">
        <f t="shared" si="810"/>
        <v>#REF!</v>
      </c>
      <c r="Y1873" s="107" t="s">
        <v>72</v>
      </c>
      <c r="Z1873" s="103">
        <f t="shared" si="806"/>
        <v>0</v>
      </c>
      <c r="AA1873" s="103">
        <f t="shared" si="807"/>
        <v>0</v>
      </c>
      <c r="AB1873" s="128" t="str">
        <f t="shared" si="811"/>
        <v/>
      </c>
      <c r="AC1873" s="128" t="e">
        <f t="shared" si="812"/>
        <v>#REF!</v>
      </c>
    </row>
    <row r="1874" spans="1:29" ht="50.1" customHeight="1">
      <c r="A1874" s="171"/>
      <c r="B1874" s="171"/>
      <c r="C1874" s="174"/>
      <c r="D1874" s="174"/>
      <c r="E1874" s="131"/>
      <c r="F1874" s="177"/>
      <c r="G1874" s="180"/>
      <c r="H1874" s="163"/>
      <c r="I1874" s="165"/>
      <c r="J1874" s="168"/>
      <c r="K1874" s="62"/>
      <c r="L1874" s="63"/>
      <c r="M1874" s="63"/>
      <c r="N1874" s="143"/>
      <c r="O1874" s="127"/>
      <c r="P1874" s="100"/>
      <c r="Q1874" s="63">
        <f t="shared" si="808"/>
        <v>0</v>
      </c>
      <c r="R1874" s="65"/>
      <c r="S1874" s="67"/>
      <c r="T1874" s="40"/>
      <c r="U1874" s="106">
        <f>IF(EXACT(O1874,Y1874),M1874,M1874*(1-'Расчет ПРЕДЗАКАЗ'!$D$10))</f>
        <v>0</v>
      </c>
      <c r="V1874" s="106">
        <f t="shared" si="809"/>
        <v>0</v>
      </c>
      <c r="W1874" s="106" t="e">
        <f>IF(EXACT(O1874,Y1874),M1874,M1874*(1-#REF!))</f>
        <v>#REF!</v>
      </c>
      <c r="X1874" s="106" t="e">
        <f t="shared" si="810"/>
        <v>#REF!</v>
      </c>
      <c r="Y1874" s="107" t="s">
        <v>72</v>
      </c>
      <c r="Z1874" s="103">
        <f t="shared" si="806"/>
        <v>0</v>
      </c>
      <c r="AA1874" s="103">
        <f t="shared" si="807"/>
        <v>0</v>
      </c>
      <c r="AB1874" s="128" t="str">
        <f t="shared" si="811"/>
        <v/>
      </c>
      <c r="AC1874" s="128" t="e">
        <f t="shared" si="812"/>
        <v>#REF!</v>
      </c>
    </row>
    <row r="1875" spans="1:29" ht="50.1" customHeight="1">
      <c r="A1875" s="171"/>
      <c r="B1875" s="171"/>
      <c r="C1875" s="174"/>
      <c r="D1875" s="174"/>
      <c r="E1875" s="131"/>
      <c r="F1875" s="177"/>
      <c r="G1875" s="180"/>
      <c r="H1875" s="163"/>
      <c r="I1875" s="165"/>
      <c r="J1875" s="168"/>
      <c r="K1875" s="62"/>
      <c r="L1875" s="63"/>
      <c r="M1875" s="63"/>
      <c r="N1875" s="65"/>
      <c r="O1875" s="127"/>
      <c r="P1875" s="100"/>
      <c r="Q1875" s="63">
        <f t="shared" si="808"/>
        <v>0</v>
      </c>
      <c r="R1875" s="65"/>
      <c r="S1875" s="67"/>
      <c r="T1875" s="40"/>
      <c r="U1875" s="106">
        <f>IF(EXACT(O1875,Y1875),M1875,M1875*(1-'Расчет ПРЕДЗАКАЗ'!$D$10))</f>
        <v>0</v>
      </c>
      <c r="V1875" s="106">
        <f t="shared" si="809"/>
        <v>0</v>
      </c>
      <c r="W1875" s="106" t="e">
        <f>IF(EXACT(O1875,Y1875),M1875,M1875*(1-#REF!))</f>
        <v>#REF!</v>
      </c>
      <c r="X1875" s="106" t="e">
        <f t="shared" si="810"/>
        <v>#REF!</v>
      </c>
      <c r="Y1875" s="107" t="s">
        <v>72</v>
      </c>
      <c r="Z1875" s="103">
        <f t="shared" si="806"/>
        <v>0</v>
      </c>
      <c r="AA1875" s="103">
        <f t="shared" si="807"/>
        <v>0</v>
      </c>
      <c r="AB1875" s="128" t="str">
        <f t="shared" si="811"/>
        <v/>
      </c>
      <c r="AC1875" s="128" t="e">
        <f t="shared" si="812"/>
        <v>#REF!</v>
      </c>
    </row>
    <row r="1876" spans="1:29" ht="50.1" customHeight="1">
      <c r="A1876" s="171"/>
      <c r="B1876" s="171"/>
      <c r="C1876" s="174"/>
      <c r="D1876" s="174"/>
      <c r="E1876" s="131"/>
      <c r="F1876" s="177"/>
      <c r="G1876" s="180"/>
      <c r="H1876" s="163"/>
      <c r="I1876" s="165"/>
      <c r="J1876" s="168"/>
      <c r="K1876" s="62"/>
      <c r="L1876" s="63"/>
      <c r="M1876" s="63"/>
      <c r="N1876" s="65"/>
      <c r="O1876" s="127"/>
      <c r="P1876" s="100"/>
      <c r="Q1876" s="63">
        <f t="shared" si="808"/>
        <v>0</v>
      </c>
      <c r="R1876" s="65"/>
      <c r="S1876" s="67"/>
      <c r="T1876" s="40"/>
      <c r="U1876" s="106">
        <f>IF(EXACT(O1876,Y1876),M1876,M1876*(1-'Расчет ПРЕДЗАКАЗ'!$D$10))</f>
        <v>0</v>
      </c>
      <c r="V1876" s="106">
        <f t="shared" si="809"/>
        <v>0</v>
      </c>
      <c r="W1876" s="106" t="e">
        <f>IF(EXACT(O1876,Y1876),M1876,M1876*(1-#REF!))</f>
        <v>#REF!</v>
      </c>
      <c r="X1876" s="106" t="e">
        <f t="shared" si="810"/>
        <v>#REF!</v>
      </c>
      <c r="Y1876" s="107" t="s">
        <v>72</v>
      </c>
      <c r="Z1876" s="103">
        <f t="shared" si="806"/>
        <v>0</v>
      </c>
      <c r="AA1876" s="103">
        <f t="shared" si="807"/>
        <v>0</v>
      </c>
      <c r="AB1876" s="128" t="str">
        <f t="shared" si="811"/>
        <v/>
      </c>
      <c r="AC1876" s="128" t="e">
        <f t="shared" si="812"/>
        <v>#REF!</v>
      </c>
    </row>
    <row r="1877" spans="1:29" ht="50.1" customHeight="1">
      <c r="A1877" s="171"/>
      <c r="B1877" s="171"/>
      <c r="C1877" s="174"/>
      <c r="D1877" s="174"/>
      <c r="E1877" s="131"/>
      <c r="F1877" s="177"/>
      <c r="G1877" s="180"/>
      <c r="H1877" s="163"/>
      <c r="I1877" s="165"/>
      <c r="J1877" s="168"/>
      <c r="K1877" s="62"/>
      <c r="L1877" s="63"/>
      <c r="M1877" s="63"/>
      <c r="N1877" s="65"/>
      <c r="O1877" s="127"/>
      <c r="P1877" s="100"/>
      <c r="Q1877" s="63">
        <f t="shared" si="808"/>
        <v>0</v>
      </c>
      <c r="R1877" s="65"/>
      <c r="S1877" s="67"/>
      <c r="T1877" s="40"/>
      <c r="U1877" s="106">
        <f>IF(EXACT(O1877,Y1877),M1877,M1877*(1-'Расчет ПРЕДЗАКАЗ'!$D$10))</f>
        <v>0</v>
      </c>
      <c r="V1877" s="106">
        <f t="shared" si="809"/>
        <v>0</v>
      </c>
      <c r="W1877" s="106" t="e">
        <f>IF(EXACT(O1877,Y1877),M1877,M1877*(1-#REF!))</f>
        <v>#REF!</v>
      </c>
      <c r="X1877" s="106" t="e">
        <f t="shared" si="810"/>
        <v>#REF!</v>
      </c>
      <c r="Y1877" s="107" t="s">
        <v>72</v>
      </c>
      <c r="Z1877" s="103">
        <f t="shared" si="806"/>
        <v>0</v>
      </c>
      <c r="AA1877" s="103">
        <f t="shared" si="807"/>
        <v>0</v>
      </c>
      <c r="AB1877" s="128" t="str">
        <f t="shared" si="811"/>
        <v/>
      </c>
      <c r="AC1877" s="128" t="e">
        <f t="shared" si="812"/>
        <v>#REF!</v>
      </c>
    </row>
    <row r="1878" spans="1:29" ht="50.1" customHeight="1">
      <c r="A1878" s="172"/>
      <c r="B1878" s="172"/>
      <c r="C1878" s="175"/>
      <c r="D1878" s="175"/>
      <c r="E1878" s="132"/>
      <c r="F1878" s="178"/>
      <c r="G1878" s="181"/>
      <c r="H1878" s="164"/>
      <c r="I1878" s="166"/>
      <c r="J1878" s="169"/>
      <c r="K1878" s="62"/>
      <c r="L1878" s="63"/>
      <c r="M1878" s="63"/>
      <c r="N1878" s="65"/>
      <c r="O1878" s="127"/>
      <c r="P1878" s="100"/>
      <c r="Q1878" s="63">
        <f t="shared" si="808"/>
        <v>0</v>
      </c>
      <c r="R1878" s="65"/>
      <c r="S1878" s="67"/>
      <c r="T1878" s="40"/>
      <c r="U1878" s="106">
        <f>IF(EXACT(O1878,Y1878),M1878,M1878*(1-'Расчет ПРЕДЗАКАЗ'!$D$10))</f>
        <v>0</v>
      </c>
      <c r="V1878" s="106">
        <f t="shared" si="809"/>
        <v>0</v>
      </c>
      <c r="W1878" s="106" t="e">
        <f>IF(EXACT(O1878,Y1878),M1878,M1878*(1-#REF!))</f>
        <v>#REF!</v>
      </c>
      <c r="X1878" s="106" t="e">
        <f t="shared" si="810"/>
        <v>#REF!</v>
      </c>
      <c r="Y1878" s="107" t="s">
        <v>72</v>
      </c>
      <c r="Z1878" s="103">
        <f t="shared" si="806"/>
        <v>0</v>
      </c>
      <c r="AA1878" s="103">
        <f t="shared" si="807"/>
        <v>0</v>
      </c>
      <c r="AB1878" s="128" t="str">
        <f t="shared" si="811"/>
        <v/>
      </c>
      <c r="AC1878" s="128" t="e">
        <f t="shared" si="812"/>
        <v>#REF!</v>
      </c>
    </row>
    <row r="1879" spans="1:29" ht="11.25" customHeight="1" thickBot="1"/>
    <row r="1880" spans="1:29" ht="50.1" customHeight="1">
      <c r="A1880" s="170">
        <v>348</v>
      </c>
      <c r="B1880" s="170" t="s">
        <v>2895</v>
      </c>
      <c r="C1880" s="173" t="s">
        <v>2903</v>
      </c>
      <c r="D1880" s="173" t="s">
        <v>77</v>
      </c>
      <c r="E1880" s="130"/>
      <c r="F1880" s="176" t="s">
        <v>2886</v>
      </c>
      <c r="G1880" s="179" t="s">
        <v>919</v>
      </c>
      <c r="H1880" s="162" t="s">
        <v>2904</v>
      </c>
      <c r="I1880" s="162" t="s">
        <v>2905</v>
      </c>
      <c r="J1880" s="167" t="s">
        <v>19</v>
      </c>
      <c r="K1880" s="62" t="s">
        <v>859</v>
      </c>
      <c r="L1880" s="63">
        <v>4690</v>
      </c>
      <c r="M1880" s="63">
        <v>2930</v>
      </c>
      <c r="N1880" s="142" t="s">
        <v>2906</v>
      </c>
      <c r="O1880" s="127"/>
      <c r="P1880" s="100"/>
      <c r="Q1880" s="63">
        <f>P1880*M1880</f>
        <v>0</v>
      </c>
      <c r="R1880" s="64"/>
      <c r="S1880" s="67">
        <v>164</v>
      </c>
      <c r="T1880" s="39"/>
      <c r="U1880" s="106">
        <f>IF(EXACT(O1880,Y1880),M1880,M1880*(1-'Расчет ПРЕДЗАКАЗ'!$D$10))</f>
        <v>2871.4</v>
      </c>
      <c r="V1880" s="106">
        <f>P1880*U1880</f>
        <v>0</v>
      </c>
      <c r="W1880" s="106" t="e">
        <f>IF(EXACT(O1880,Y1880),M1880,M1880*(1-#REF!))</f>
        <v>#REF!</v>
      </c>
      <c r="X1880" s="123" t="e">
        <f>P1880*W1880</f>
        <v>#REF!</v>
      </c>
      <c r="Y1880" s="124" t="s">
        <v>72</v>
      </c>
      <c r="Z1880" s="103">
        <f t="shared" ref="Z1880:Z1894" si="813">IF(EXACT(O1880,Y1880),Q1880,0)</f>
        <v>0</v>
      </c>
      <c r="AA1880" s="103">
        <f t="shared" ref="AA1880:AA1894" si="814">IF(Z1880=0,Q1880,0)</f>
        <v>0</v>
      </c>
      <c r="AB1880" s="128">
        <f>IF(U1880=0,"",L1880/U1880-1)</f>
        <v>0.63334958556801557</v>
      </c>
      <c r="AC1880" s="128" t="e">
        <f>IF(W1880=0,"",L1880/W1880-1)</f>
        <v>#REF!</v>
      </c>
    </row>
    <row r="1881" spans="1:29" ht="50.1" customHeight="1">
      <c r="A1881" s="171"/>
      <c r="B1881" s="171"/>
      <c r="C1881" s="174"/>
      <c r="D1881" s="174"/>
      <c r="E1881" s="131"/>
      <c r="F1881" s="177"/>
      <c r="G1881" s="180"/>
      <c r="H1881" s="163"/>
      <c r="I1881" s="165"/>
      <c r="J1881" s="168"/>
      <c r="K1881" s="62" t="s">
        <v>861</v>
      </c>
      <c r="L1881" s="63">
        <v>4690</v>
      </c>
      <c r="M1881" s="63">
        <v>2930</v>
      </c>
      <c r="N1881" s="142" t="s">
        <v>2907</v>
      </c>
      <c r="O1881" s="127"/>
      <c r="P1881" s="100"/>
      <c r="Q1881" s="63">
        <f t="shared" ref="Q1881:Q1894" si="815">P1881*M1881</f>
        <v>0</v>
      </c>
      <c r="R1881" s="64"/>
      <c r="S1881" s="67">
        <v>22</v>
      </c>
      <c r="T1881" s="39"/>
      <c r="U1881" s="106">
        <f>IF(EXACT(O1881,Y1881),M1881,M1881*(1-'Расчет ПРЕДЗАКАЗ'!$D$10))</f>
        <v>2871.4</v>
      </c>
      <c r="V1881" s="106">
        <f t="shared" ref="V1881:V1894" si="816">P1881*U1881</f>
        <v>0</v>
      </c>
      <c r="W1881" s="106" t="e">
        <f>IF(EXACT(O1881,Y1881),M1881,M1881*(1-#REF!))</f>
        <v>#REF!</v>
      </c>
      <c r="X1881" s="106" t="e">
        <f t="shared" ref="X1881:X1894" si="817">P1881*W1881</f>
        <v>#REF!</v>
      </c>
      <c r="Y1881" s="107" t="s">
        <v>72</v>
      </c>
      <c r="Z1881" s="103">
        <f t="shared" si="813"/>
        <v>0</v>
      </c>
      <c r="AA1881" s="103">
        <f t="shared" si="814"/>
        <v>0</v>
      </c>
      <c r="AB1881" s="128">
        <f t="shared" ref="AB1881:AB1894" si="818">IF(U1881=0,"",L1881/U1881-1)</f>
        <v>0.63334958556801557</v>
      </c>
      <c r="AC1881" s="128" t="e">
        <f t="shared" ref="AC1881:AC1894" si="819">IF(W1881=0,"",L1881/W1881-1)</f>
        <v>#REF!</v>
      </c>
    </row>
    <row r="1882" spans="1:29" ht="50.1" customHeight="1">
      <c r="A1882" s="171"/>
      <c r="B1882" s="171"/>
      <c r="C1882" s="174"/>
      <c r="D1882" s="174"/>
      <c r="E1882" s="131"/>
      <c r="F1882" s="177"/>
      <c r="G1882" s="180"/>
      <c r="H1882" s="163"/>
      <c r="I1882" s="165"/>
      <c r="J1882" s="168"/>
      <c r="K1882" s="62" t="s">
        <v>1040</v>
      </c>
      <c r="L1882" s="63">
        <v>4690</v>
      </c>
      <c r="M1882" s="63">
        <v>2930</v>
      </c>
      <c r="N1882" s="142" t="s">
        <v>2908</v>
      </c>
      <c r="O1882" s="127"/>
      <c r="P1882" s="100"/>
      <c r="Q1882" s="63">
        <f t="shared" si="815"/>
        <v>0</v>
      </c>
      <c r="R1882" s="64"/>
      <c r="S1882" s="67">
        <v>218</v>
      </c>
      <c r="T1882" s="39"/>
      <c r="U1882" s="106">
        <f>IF(EXACT(O1882,Y1882),M1882,M1882*(1-'Расчет ПРЕДЗАКАЗ'!$D$10))</f>
        <v>2871.4</v>
      </c>
      <c r="V1882" s="106">
        <f t="shared" si="816"/>
        <v>0</v>
      </c>
      <c r="W1882" s="106" t="e">
        <f>IF(EXACT(O1882,Y1882),M1882,M1882*(1-#REF!))</f>
        <v>#REF!</v>
      </c>
      <c r="X1882" s="106" t="e">
        <f t="shared" si="817"/>
        <v>#REF!</v>
      </c>
      <c r="Y1882" s="107" t="s">
        <v>72</v>
      </c>
      <c r="Z1882" s="103">
        <f t="shared" si="813"/>
        <v>0</v>
      </c>
      <c r="AA1882" s="103">
        <f t="shared" si="814"/>
        <v>0</v>
      </c>
      <c r="AB1882" s="128">
        <f t="shared" si="818"/>
        <v>0.63334958556801557</v>
      </c>
      <c r="AC1882" s="128" t="e">
        <f t="shared" si="819"/>
        <v>#REF!</v>
      </c>
    </row>
    <row r="1883" spans="1:29" ht="50.1" customHeight="1">
      <c r="A1883" s="171"/>
      <c r="B1883" s="171"/>
      <c r="C1883" s="174"/>
      <c r="D1883" s="174"/>
      <c r="E1883" s="131"/>
      <c r="F1883" s="177"/>
      <c r="G1883" s="180"/>
      <c r="H1883" s="163"/>
      <c r="I1883" s="165"/>
      <c r="J1883" s="168"/>
      <c r="K1883" s="62" t="s">
        <v>1043</v>
      </c>
      <c r="L1883" s="63">
        <v>4690</v>
      </c>
      <c r="M1883" s="63">
        <v>2930</v>
      </c>
      <c r="N1883" s="142" t="s">
        <v>2909</v>
      </c>
      <c r="O1883" s="127"/>
      <c r="P1883" s="100"/>
      <c r="Q1883" s="63">
        <f t="shared" si="815"/>
        <v>0</v>
      </c>
      <c r="R1883" s="64"/>
      <c r="S1883" s="67">
        <v>74</v>
      </c>
      <c r="T1883" s="39"/>
      <c r="U1883" s="106">
        <f>IF(EXACT(O1883,Y1883),M1883,M1883*(1-'Расчет ПРЕДЗАКАЗ'!$D$10))</f>
        <v>2871.4</v>
      </c>
      <c r="V1883" s="106">
        <f t="shared" si="816"/>
        <v>0</v>
      </c>
      <c r="W1883" s="106" t="e">
        <f>IF(EXACT(O1883,Y1883),M1883,M1883*(1-#REF!))</f>
        <v>#REF!</v>
      </c>
      <c r="X1883" s="106" t="e">
        <f t="shared" si="817"/>
        <v>#REF!</v>
      </c>
      <c r="Y1883" s="107" t="s">
        <v>72</v>
      </c>
      <c r="Z1883" s="103">
        <f t="shared" si="813"/>
        <v>0</v>
      </c>
      <c r="AA1883" s="103">
        <f t="shared" si="814"/>
        <v>0</v>
      </c>
      <c r="AB1883" s="128">
        <f t="shared" si="818"/>
        <v>0.63334958556801557</v>
      </c>
      <c r="AC1883" s="128" t="e">
        <f t="shared" si="819"/>
        <v>#REF!</v>
      </c>
    </row>
    <row r="1884" spans="1:29" ht="50.1" customHeight="1">
      <c r="A1884" s="171"/>
      <c r="B1884" s="171"/>
      <c r="C1884" s="174"/>
      <c r="D1884" s="174"/>
      <c r="E1884" s="131"/>
      <c r="F1884" s="177"/>
      <c r="G1884" s="180"/>
      <c r="H1884" s="163"/>
      <c r="I1884" s="165"/>
      <c r="J1884" s="168"/>
      <c r="K1884" s="62" t="s">
        <v>1741</v>
      </c>
      <c r="L1884" s="63">
        <v>4690</v>
      </c>
      <c r="M1884" s="63">
        <v>2930</v>
      </c>
      <c r="N1884" s="142" t="s">
        <v>2910</v>
      </c>
      <c r="O1884" s="127"/>
      <c r="P1884" s="100"/>
      <c r="Q1884" s="63">
        <f t="shared" si="815"/>
        <v>0</v>
      </c>
      <c r="R1884" s="64"/>
      <c r="S1884" s="67">
        <v>17</v>
      </c>
      <c r="T1884" s="39"/>
      <c r="U1884" s="106">
        <f>IF(EXACT(O1884,Y1884),M1884,M1884*(1-'Расчет ПРЕДЗАКАЗ'!$D$10))</f>
        <v>2871.4</v>
      </c>
      <c r="V1884" s="106">
        <f t="shared" si="816"/>
        <v>0</v>
      </c>
      <c r="W1884" s="106" t="e">
        <f>IF(EXACT(O1884,Y1884),M1884,M1884*(1-#REF!))</f>
        <v>#REF!</v>
      </c>
      <c r="X1884" s="106" t="e">
        <f t="shared" si="817"/>
        <v>#REF!</v>
      </c>
      <c r="Y1884" s="107" t="s">
        <v>72</v>
      </c>
      <c r="Z1884" s="103">
        <f t="shared" si="813"/>
        <v>0</v>
      </c>
      <c r="AA1884" s="103">
        <f t="shared" si="814"/>
        <v>0</v>
      </c>
      <c r="AB1884" s="128">
        <f t="shared" si="818"/>
        <v>0.63334958556801557</v>
      </c>
      <c r="AC1884" s="128" t="e">
        <f t="shared" si="819"/>
        <v>#REF!</v>
      </c>
    </row>
    <row r="1885" spans="1:29" ht="50.1" customHeight="1">
      <c r="A1885" s="171"/>
      <c r="B1885" s="171"/>
      <c r="C1885" s="174"/>
      <c r="D1885" s="174"/>
      <c r="E1885" s="131"/>
      <c r="F1885" s="177"/>
      <c r="G1885" s="180"/>
      <c r="H1885" s="163"/>
      <c r="I1885" s="165"/>
      <c r="J1885" s="168"/>
      <c r="K1885" s="62"/>
      <c r="L1885" s="63"/>
      <c r="M1885" s="63"/>
      <c r="N1885" s="142"/>
      <c r="O1885" s="127"/>
      <c r="P1885" s="100"/>
      <c r="Q1885" s="63">
        <f t="shared" si="815"/>
        <v>0</v>
      </c>
      <c r="R1885" s="64"/>
      <c r="S1885" s="67"/>
      <c r="T1885" s="39"/>
      <c r="U1885" s="106">
        <f>IF(EXACT(O1885,Y1885),M1885,M1885*(1-'Расчет ПРЕДЗАКАЗ'!$D$10))</f>
        <v>0</v>
      </c>
      <c r="V1885" s="106">
        <f t="shared" si="816"/>
        <v>0</v>
      </c>
      <c r="W1885" s="106" t="e">
        <f>IF(EXACT(O1885,Y1885),M1885,M1885*(1-#REF!))</f>
        <v>#REF!</v>
      </c>
      <c r="X1885" s="106" t="e">
        <f t="shared" si="817"/>
        <v>#REF!</v>
      </c>
      <c r="Y1885" s="107" t="s">
        <v>72</v>
      </c>
      <c r="Z1885" s="103">
        <f t="shared" si="813"/>
        <v>0</v>
      </c>
      <c r="AA1885" s="103">
        <f t="shared" si="814"/>
        <v>0</v>
      </c>
      <c r="AB1885" s="128" t="str">
        <f t="shared" si="818"/>
        <v/>
      </c>
      <c r="AC1885" s="128" t="e">
        <f t="shared" si="819"/>
        <v>#REF!</v>
      </c>
    </row>
    <row r="1886" spans="1:29" ht="50.1" customHeight="1">
      <c r="A1886" s="171"/>
      <c r="B1886" s="171"/>
      <c r="C1886" s="174"/>
      <c r="D1886" s="174"/>
      <c r="E1886" s="131"/>
      <c r="F1886" s="177"/>
      <c r="G1886" s="180"/>
      <c r="H1886" s="163"/>
      <c r="I1886" s="165"/>
      <c r="J1886" s="168"/>
      <c r="K1886" s="62"/>
      <c r="L1886" s="63"/>
      <c r="M1886" s="63"/>
      <c r="N1886" s="142"/>
      <c r="O1886" s="127"/>
      <c r="P1886" s="100"/>
      <c r="Q1886" s="63">
        <f t="shared" si="815"/>
        <v>0</v>
      </c>
      <c r="R1886" s="64"/>
      <c r="S1886" s="67"/>
      <c r="T1886" s="39"/>
      <c r="U1886" s="106">
        <f>IF(EXACT(O1886,Y1886),M1886,M1886*(1-'Расчет ПРЕДЗАКАЗ'!$D$10))</f>
        <v>0</v>
      </c>
      <c r="V1886" s="106">
        <f t="shared" si="816"/>
        <v>0</v>
      </c>
      <c r="W1886" s="106" t="e">
        <f>IF(EXACT(O1886,Y1886),M1886,M1886*(1-#REF!))</f>
        <v>#REF!</v>
      </c>
      <c r="X1886" s="106" t="e">
        <f t="shared" si="817"/>
        <v>#REF!</v>
      </c>
      <c r="Y1886" s="107" t="s">
        <v>72</v>
      </c>
      <c r="Z1886" s="103">
        <f t="shared" si="813"/>
        <v>0</v>
      </c>
      <c r="AA1886" s="103">
        <f t="shared" si="814"/>
        <v>0</v>
      </c>
      <c r="AB1886" s="128" t="str">
        <f t="shared" si="818"/>
        <v/>
      </c>
      <c r="AC1886" s="128" t="e">
        <f t="shared" si="819"/>
        <v>#REF!</v>
      </c>
    </row>
    <row r="1887" spans="1:29" ht="50.1" customHeight="1">
      <c r="A1887" s="171"/>
      <c r="B1887" s="171"/>
      <c r="C1887" s="174"/>
      <c r="D1887" s="174"/>
      <c r="E1887" s="131"/>
      <c r="F1887" s="177"/>
      <c r="G1887" s="180"/>
      <c r="H1887" s="163"/>
      <c r="I1887" s="165"/>
      <c r="J1887" s="168"/>
      <c r="K1887" s="62"/>
      <c r="L1887" s="63"/>
      <c r="M1887" s="63"/>
      <c r="N1887" s="142"/>
      <c r="O1887" s="127"/>
      <c r="P1887" s="100"/>
      <c r="Q1887" s="63">
        <f t="shared" si="815"/>
        <v>0</v>
      </c>
      <c r="R1887" s="64"/>
      <c r="S1887" s="67"/>
      <c r="T1887" s="39"/>
      <c r="U1887" s="106">
        <f>IF(EXACT(O1887,Y1887),M1887,M1887*(1-'Расчет ПРЕДЗАКАЗ'!$D$10))</f>
        <v>0</v>
      </c>
      <c r="V1887" s="106">
        <f t="shared" si="816"/>
        <v>0</v>
      </c>
      <c r="W1887" s="106" t="e">
        <f>IF(EXACT(O1887,Y1887),M1887,M1887*(1-#REF!))</f>
        <v>#REF!</v>
      </c>
      <c r="X1887" s="106" t="e">
        <f t="shared" si="817"/>
        <v>#REF!</v>
      </c>
      <c r="Y1887" s="107" t="s">
        <v>72</v>
      </c>
      <c r="Z1887" s="103">
        <f t="shared" si="813"/>
        <v>0</v>
      </c>
      <c r="AA1887" s="103">
        <f t="shared" si="814"/>
        <v>0</v>
      </c>
      <c r="AB1887" s="128" t="str">
        <f t="shared" si="818"/>
        <v/>
      </c>
      <c r="AC1887" s="128" t="e">
        <f t="shared" si="819"/>
        <v>#REF!</v>
      </c>
    </row>
    <row r="1888" spans="1:29" ht="50.1" customHeight="1">
      <c r="A1888" s="171"/>
      <c r="B1888" s="171"/>
      <c r="C1888" s="174"/>
      <c r="D1888" s="174"/>
      <c r="E1888" s="131"/>
      <c r="F1888" s="177"/>
      <c r="G1888" s="180"/>
      <c r="H1888" s="163"/>
      <c r="I1888" s="165"/>
      <c r="J1888" s="168"/>
      <c r="K1888" s="62"/>
      <c r="L1888" s="63"/>
      <c r="M1888" s="63"/>
      <c r="N1888" s="142"/>
      <c r="O1888" s="127"/>
      <c r="P1888" s="100"/>
      <c r="Q1888" s="63">
        <f t="shared" si="815"/>
        <v>0</v>
      </c>
      <c r="R1888" s="64"/>
      <c r="S1888" s="67"/>
      <c r="T1888" s="39"/>
      <c r="U1888" s="106">
        <f>IF(EXACT(O1888,Y1888),M1888,M1888*(1-'Расчет ПРЕДЗАКАЗ'!$D$10))</f>
        <v>0</v>
      </c>
      <c r="V1888" s="106">
        <f t="shared" si="816"/>
        <v>0</v>
      </c>
      <c r="W1888" s="106" t="e">
        <f>IF(EXACT(O1888,Y1888),M1888,M1888*(1-#REF!))</f>
        <v>#REF!</v>
      </c>
      <c r="X1888" s="106" t="e">
        <f t="shared" si="817"/>
        <v>#REF!</v>
      </c>
      <c r="Y1888" s="107" t="s">
        <v>72</v>
      </c>
      <c r="Z1888" s="103">
        <f t="shared" si="813"/>
        <v>0</v>
      </c>
      <c r="AA1888" s="103">
        <f t="shared" si="814"/>
        <v>0</v>
      </c>
      <c r="AB1888" s="128" t="str">
        <f t="shared" si="818"/>
        <v/>
      </c>
      <c r="AC1888" s="128" t="e">
        <f t="shared" si="819"/>
        <v>#REF!</v>
      </c>
    </row>
    <row r="1889" spans="1:29" ht="50.1" customHeight="1">
      <c r="A1889" s="171"/>
      <c r="B1889" s="171"/>
      <c r="C1889" s="174"/>
      <c r="D1889" s="174"/>
      <c r="E1889" s="131"/>
      <c r="F1889" s="177"/>
      <c r="G1889" s="180"/>
      <c r="H1889" s="163"/>
      <c r="I1889" s="165"/>
      <c r="J1889" s="168"/>
      <c r="K1889" s="62"/>
      <c r="L1889" s="63"/>
      <c r="M1889" s="63"/>
      <c r="N1889" s="143"/>
      <c r="O1889" s="127"/>
      <c r="P1889" s="100"/>
      <c r="Q1889" s="63">
        <f t="shared" si="815"/>
        <v>0</v>
      </c>
      <c r="R1889" s="65"/>
      <c r="S1889" s="67"/>
      <c r="T1889" s="40"/>
      <c r="U1889" s="106">
        <f>IF(EXACT(O1889,Y1889),M1889,M1889*(1-'Расчет ПРЕДЗАКАЗ'!$D$10))</f>
        <v>0</v>
      </c>
      <c r="V1889" s="106">
        <f t="shared" si="816"/>
        <v>0</v>
      </c>
      <c r="W1889" s="106" t="e">
        <f>IF(EXACT(O1889,Y1889),M1889,M1889*(1-#REF!))</f>
        <v>#REF!</v>
      </c>
      <c r="X1889" s="106" t="e">
        <f t="shared" si="817"/>
        <v>#REF!</v>
      </c>
      <c r="Y1889" s="107" t="s">
        <v>72</v>
      </c>
      <c r="Z1889" s="103">
        <f t="shared" si="813"/>
        <v>0</v>
      </c>
      <c r="AA1889" s="103">
        <f t="shared" si="814"/>
        <v>0</v>
      </c>
      <c r="AB1889" s="128" t="str">
        <f t="shared" si="818"/>
        <v/>
      </c>
      <c r="AC1889" s="128" t="e">
        <f t="shared" si="819"/>
        <v>#REF!</v>
      </c>
    </row>
    <row r="1890" spans="1:29" ht="50.1" customHeight="1">
      <c r="A1890" s="171"/>
      <c r="B1890" s="171"/>
      <c r="C1890" s="174"/>
      <c r="D1890" s="174"/>
      <c r="E1890" s="131"/>
      <c r="F1890" s="177"/>
      <c r="G1890" s="180"/>
      <c r="H1890" s="163"/>
      <c r="I1890" s="165"/>
      <c r="J1890" s="168"/>
      <c r="K1890" s="62"/>
      <c r="L1890" s="63"/>
      <c r="M1890" s="63"/>
      <c r="N1890" s="143"/>
      <c r="O1890" s="127"/>
      <c r="P1890" s="100"/>
      <c r="Q1890" s="63">
        <f t="shared" si="815"/>
        <v>0</v>
      </c>
      <c r="R1890" s="65"/>
      <c r="S1890" s="67"/>
      <c r="T1890" s="40"/>
      <c r="U1890" s="106">
        <f>IF(EXACT(O1890,Y1890),M1890,M1890*(1-'Расчет ПРЕДЗАКАЗ'!$D$10))</f>
        <v>0</v>
      </c>
      <c r="V1890" s="106">
        <f t="shared" si="816"/>
        <v>0</v>
      </c>
      <c r="W1890" s="106" t="e">
        <f>IF(EXACT(O1890,Y1890),M1890,M1890*(1-#REF!))</f>
        <v>#REF!</v>
      </c>
      <c r="X1890" s="106" t="e">
        <f t="shared" si="817"/>
        <v>#REF!</v>
      </c>
      <c r="Y1890" s="107" t="s">
        <v>72</v>
      </c>
      <c r="Z1890" s="103">
        <f t="shared" si="813"/>
        <v>0</v>
      </c>
      <c r="AA1890" s="103">
        <f t="shared" si="814"/>
        <v>0</v>
      </c>
      <c r="AB1890" s="128" t="str">
        <f t="shared" si="818"/>
        <v/>
      </c>
      <c r="AC1890" s="128" t="e">
        <f t="shared" si="819"/>
        <v>#REF!</v>
      </c>
    </row>
    <row r="1891" spans="1:29" ht="50.1" customHeight="1">
      <c r="A1891" s="171"/>
      <c r="B1891" s="171"/>
      <c r="C1891" s="174"/>
      <c r="D1891" s="174"/>
      <c r="E1891" s="131"/>
      <c r="F1891" s="177"/>
      <c r="G1891" s="180"/>
      <c r="H1891" s="163"/>
      <c r="I1891" s="165"/>
      <c r="J1891" s="168"/>
      <c r="K1891" s="62"/>
      <c r="L1891" s="63"/>
      <c r="M1891" s="63"/>
      <c r="N1891" s="65"/>
      <c r="O1891" s="127"/>
      <c r="P1891" s="100"/>
      <c r="Q1891" s="63">
        <f t="shared" si="815"/>
        <v>0</v>
      </c>
      <c r="R1891" s="65"/>
      <c r="S1891" s="67"/>
      <c r="T1891" s="40"/>
      <c r="U1891" s="106">
        <f>IF(EXACT(O1891,Y1891),M1891,M1891*(1-'Расчет ПРЕДЗАКАЗ'!$D$10))</f>
        <v>0</v>
      </c>
      <c r="V1891" s="106">
        <f t="shared" si="816"/>
        <v>0</v>
      </c>
      <c r="W1891" s="106" t="e">
        <f>IF(EXACT(O1891,Y1891),M1891,M1891*(1-#REF!))</f>
        <v>#REF!</v>
      </c>
      <c r="X1891" s="106" t="e">
        <f t="shared" si="817"/>
        <v>#REF!</v>
      </c>
      <c r="Y1891" s="107" t="s">
        <v>72</v>
      </c>
      <c r="Z1891" s="103">
        <f t="shared" si="813"/>
        <v>0</v>
      </c>
      <c r="AA1891" s="103">
        <f t="shared" si="814"/>
        <v>0</v>
      </c>
      <c r="AB1891" s="128" t="str">
        <f t="shared" si="818"/>
        <v/>
      </c>
      <c r="AC1891" s="128" t="e">
        <f t="shared" si="819"/>
        <v>#REF!</v>
      </c>
    </row>
    <row r="1892" spans="1:29" ht="50.1" customHeight="1">
      <c r="A1892" s="171"/>
      <c r="B1892" s="171"/>
      <c r="C1892" s="174"/>
      <c r="D1892" s="174"/>
      <c r="E1892" s="131"/>
      <c r="F1892" s="177"/>
      <c r="G1892" s="180"/>
      <c r="H1892" s="163"/>
      <c r="I1892" s="165"/>
      <c r="J1892" s="168"/>
      <c r="K1892" s="62"/>
      <c r="L1892" s="63"/>
      <c r="M1892" s="63"/>
      <c r="N1892" s="65"/>
      <c r="O1892" s="127"/>
      <c r="P1892" s="100"/>
      <c r="Q1892" s="63">
        <f t="shared" si="815"/>
        <v>0</v>
      </c>
      <c r="R1892" s="65"/>
      <c r="S1892" s="67"/>
      <c r="T1892" s="40"/>
      <c r="U1892" s="106">
        <f>IF(EXACT(O1892,Y1892),M1892,M1892*(1-'Расчет ПРЕДЗАКАЗ'!$D$10))</f>
        <v>0</v>
      </c>
      <c r="V1892" s="106">
        <f t="shared" si="816"/>
        <v>0</v>
      </c>
      <c r="W1892" s="106" t="e">
        <f>IF(EXACT(O1892,Y1892),M1892,M1892*(1-#REF!))</f>
        <v>#REF!</v>
      </c>
      <c r="X1892" s="106" t="e">
        <f t="shared" si="817"/>
        <v>#REF!</v>
      </c>
      <c r="Y1892" s="107" t="s">
        <v>72</v>
      </c>
      <c r="Z1892" s="103">
        <f t="shared" si="813"/>
        <v>0</v>
      </c>
      <c r="AA1892" s="103">
        <f t="shared" si="814"/>
        <v>0</v>
      </c>
      <c r="AB1892" s="128" t="str">
        <f t="shared" si="818"/>
        <v/>
      </c>
      <c r="AC1892" s="128" t="e">
        <f t="shared" si="819"/>
        <v>#REF!</v>
      </c>
    </row>
    <row r="1893" spans="1:29" ht="50.1" customHeight="1">
      <c r="A1893" s="171"/>
      <c r="B1893" s="171"/>
      <c r="C1893" s="174"/>
      <c r="D1893" s="174"/>
      <c r="E1893" s="131"/>
      <c r="F1893" s="177"/>
      <c r="G1893" s="180"/>
      <c r="H1893" s="163"/>
      <c r="I1893" s="165"/>
      <c r="J1893" s="168"/>
      <c r="K1893" s="62"/>
      <c r="L1893" s="63"/>
      <c r="M1893" s="63"/>
      <c r="N1893" s="65"/>
      <c r="O1893" s="127"/>
      <c r="P1893" s="100"/>
      <c r="Q1893" s="63">
        <f t="shared" si="815"/>
        <v>0</v>
      </c>
      <c r="R1893" s="65"/>
      <c r="S1893" s="67"/>
      <c r="T1893" s="40"/>
      <c r="U1893" s="106">
        <f>IF(EXACT(O1893,Y1893),M1893,M1893*(1-'Расчет ПРЕДЗАКАЗ'!$D$10))</f>
        <v>0</v>
      </c>
      <c r="V1893" s="106">
        <f t="shared" si="816"/>
        <v>0</v>
      </c>
      <c r="W1893" s="106" t="e">
        <f>IF(EXACT(O1893,Y1893),M1893,M1893*(1-#REF!))</f>
        <v>#REF!</v>
      </c>
      <c r="X1893" s="106" t="e">
        <f t="shared" si="817"/>
        <v>#REF!</v>
      </c>
      <c r="Y1893" s="107" t="s">
        <v>72</v>
      </c>
      <c r="Z1893" s="103">
        <f t="shared" si="813"/>
        <v>0</v>
      </c>
      <c r="AA1893" s="103">
        <f t="shared" si="814"/>
        <v>0</v>
      </c>
      <c r="AB1893" s="128" t="str">
        <f t="shared" si="818"/>
        <v/>
      </c>
      <c r="AC1893" s="128" t="e">
        <f t="shared" si="819"/>
        <v>#REF!</v>
      </c>
    </row>
    <row r="1894" spans="1:29" ht="50.1" customHeight="1">
      <c r="A1894" s="172"/>
      <c r="B1894" s="172"/>
      <c r="C1894" s="175"/>
      <c r="D1894" s="175"/>
      <c r="E1894" s="132"/>
      <c r="F1894" s="178"/>
      <c r="G1894" s="181"/>
      <c r="H1894" s="164"/>
      <c r="I1894" s="166"/>
      <c r="J1894" s="169"/>
      <c r="K1894" s="62"/>
      <c r="L1894" s="63"/>
      <c r="M1894" s="63"/>
      <c r="N1894" s="65"/>
      <c r="O1894" s="127"/>
      <c r="P1894" s="100"/>
      <c r="Q1894" s="63">
        <f t="shared" si="815"/>
        <v>0</v>
      </c>
      <c r="R1894" s="65"/>
      <c r="S1894" s="67"/>
      <c r="T1894" s="40"/>
      <c r="U1894" s="106">
        <f>IF(EXACT(O1894,Y1894),M1894,M1894*(1-'Расчет ПРЕДЗАКАЗ'!$D$10))</f>
        <v>0</v>
      </c>
      <c r="V1894" s="106">
        <f t="shared" si="816"/>
        <v>0</v>
      </c>
      <c r="W1894" s="106" t="e">
        <f>IF(EXACT(O1894,Y1894),M1894,M1894*(1-#REF!))</f>
        <v>#REF!</v>
      </c>
      <c r="X1894" s="106" t="e">
        <f t="shared" si="817"/>
        <v>#REF!</v>
      </c>
      <c r="Y1894" s="107" t="s">
        <v>72</v>
      </c>
      <c r="Z1894" s="103">
        <f t="shared" si="813"/>
        <v>0</v>
      </c>
      <c r="AA1894" s="103">
        <f t="shared" si="814"/>
        <v>0</v>
      </c>
      <c r="AB1894" s="128" t="str">
        <f t="shared" si="818"/>
        <v/>
      </c>
      <c r="AC1894" s="128" t="e">
        <f t="shared" si="819"/>
        <v>#REF!</v>
      </c>
    </row>
    <row r="1895" spans="1:29" ht="11.25" customHeight="1" thickBot="1"/>
    <row r="1896" spans="1:29" ht="50.1" customHeight="1">
      <c r="A1896" s="170">
        <v>349</v>
      </c>
      <c r="B1896" s="170" t="s">
        <v>2884</v>
      </c>
      <c r="C1896" s="173" t="s">
        <v>2911</v>
      </c>
      <c r="D1896" s="173" t="s">
        <v>77</v>
      </c>
      <c r="E1896" s="130"/>
      <c r="F1896" s="176" t="s">
        <v>2886</v>
      </c>
      <c r="G1896" s="179" t="s">
        <v>2887</v>
      </c>
      <c r="H1896" s="162" t="s">
        <v>2912</v>
      </c>
      <c r="I1896" s="162" t="s">
        <v>2898</v>
      </c>
      <c r="J1896" s="167" t="s">
        <v>19</v>
      </c>
      <c r="K1896" s="62" t="s">
        <v>859</v>
      </c>
      <c r="L1896" s="63">
        <v>6470</v>
      </c>
      <c r="M1896" s="63">
        <v>4039</v>
      </c>
      <c r="N1896" s="142" t="s">
        <v>2913</v>
      </c>
      <c r="O1896" s="127"/>
      <c r="P1896" s="100"/>
      <c r="Q1896" s="63">
        <f>P1896*M1896</f>
        <v>0</v>
      </c>
      <c r="R1896" s="64"/>
      <c r="S1896" s="67">
        <v>134</v>
      </c>
      <c r="T1896" s="39"/>
      <c r="U1896" s="106">
        <f>IF(EXACT(O1896,Y1896),M1896,M1896*(1-'Расчет ПРЕДЗАКАЗ'!$D$10))</f>
        <v>3958.22</v>
      </c>
      <c r="V1896" s="106">
        <f>P1896*U1896</f>
        <v>0</v>
      </c>
      <c r="W1896" s="106" t="e">
        <f>IF(EXACT(O1896,Y1896),M1896,M1896*(1-#REF!))</f>
        <v>#REF!</v>
      </c>
      <c r="X1896" s="123" t="e">
        <f>P1896*W1896</f>
        <v>#REF!</v>
      </c>
      <c r="Y1896" s="124" t="s">
        <v>72</v>
      </c>
      <c r="Z1896" s="103">
        <f t="shared" ref="Z1896:Z1910" si="820">IF(EXACT(O1896,Y1896),Q1896,0)</f>
        <v>0</v>
      </c>
      <c r="AA1896" s="103">
        <f t="shared" ref="AA1896:AA1910" si="821">IF(Z1896=0,Q1896,0)</f>
        <v>0</v>
      </c>
      <c r="AB1896" s="128">
        <f>IF(U1896=0,"",L1896/U1896-1)</f>
        <v>0.63457311619869539</v>
      </c>
      <c r="AC1896" s="128" t="e">
        <f>IF(W1896=0,"",L1896/W1896-1)</f>
        <v>#REF!</v>
      </c>
    </row>
    <row r="1897" spans="1:29" ht="50.1" customHeight="1">
      <c r="A1897" s="171"/>
      <c r="B1897" s="171"/>
      <c r="C1897" s="174"/>
      <c r="D1897" s="174"/>
      <c r="E1897" s="131"/>
      <c r="F1897" s="177"/>
      <c r="G1897" s="180"/>
      <c r="H1897" s="163"/>
      <c r="I1897" s="165"/>
      <c r="J1897" s="168"/>
      <c r="K1897" s="62" t="s">
        <v>861</v>
      </c>
      <c r="L1897" s="63">
        <v>6470</v>
      </c>
      <c r="M1897" s="63">
        <v>4039</v>
      </c>
      <c r="N1897" s="142" t="s">
        <v>2914</v>
      </c>
      <c r="O1897" s="127"/>
      <c r="P1897" s="100"/>
      <c r="Q1897" s="63">
        <f t="shared" ref="Q1897:Q1910" si="822">P1897*M1897</f>
        <v>0</v>
      </c>
      <c r="R1897" s="64"/>
      <c r="S1897" s="67">
        <v>2</v>
      </c>
      <c r="T1897" s="39"/>
      <c r="U1897" s="106">
        <f>IF(EXACT(O1897,Y1897),M1897,M1897*(1-'Расчет ПРЕДЗАКАЗ'!$D$10))</f>
        <v>3958.22</v>
      </c>
      <c r="V1897" s="106">
        <f t="shared" ref="V1897:V1910" si="823">P1897*U1897</f>
        <v>0</v>
      </c>
      <c r="W1897" s="106" t="e">
        <f>IF(EXACT(O1897,Y1897),M1897,M1897*(1-#REF!))</f>
        <v>#REF!</v>
      </c>
      <c r="X1897" s="106" t="e">
        <f t="shared" ref="X1897:X1910" si="824">P1897*W1897</f>
        <v>#REF!</v>
      </c>
      <c r="Y1897" s="107" t="s">
        <v>72</v>
      </c>
      <c r="Z1897" s="103">
        <f t="shared" si="820"/>
        <v>0</v>
      </c>
      <c r="AA1897" s="103">
        <f t="shared" si="821"/>
        <v>0</v>
      </c>
      <c r="AB1897" s="128">
        <f t="shared" ref="AB1897:AB1910" si="825">IF(U1897=0,"",L1897/U1897-1)</f>
        <v>0.63457311619869539</v>
      </c>
      <c r="AC1897" s="128" t="e">
        <f t="shared" ref="AC1897:AC1910" si="826">IF(W1897=0,"",L1897/W1897-1)</f>
        <v>#REF!</v>
      </c>
    </row>
    <row r="1898" spans="1:29" ht="50.1" customHeight="1">
      <c r="A1898" s="171"/>
      <c r="B1898" s="171"/>
      <c r="C1898" s="174"/>
      <c r="D1898" s="174"/>
      <c r="E1898" s="131"/>
      <c r="F1898" s="177"/>
      <c r="G1898" s="180"/>
      <c r="H1898" s="163"/>
      <c r="I1898" s="165"/>
      <c r="J1898" s="168"/>
      <c r="K1898" s="62" t="s">
        <v>1040</v>
      </c>
      <c r="L1898" s="63">
        <v>6470</v>
      </c>
      <c r="M1898" s="63">
        <v>4039</v>
      </c>
      <c r="N1898" s="142" t="s">
        <v>2915</v>
      </c>
      <c r="O1898" s="127"/>
      <c r="P1898" s="100"/>
      <c r="Q1898" s="63">
        <f t="shared" si="822"/>
        <v>0</v>
      </c>
      <c r="R1898" s="64"/>
      <c r="S1898" s="67">
        <v>204</v>
      </c>
      <c r="T1898" s="39"/>
      <c r="U1898" s="106">
        <f>IF(EXACT(O1898,Y1898),M1898,M1898*(1-'Расчет ПРЕДЗАКАЗ'!$D$10))</f>
        <v>3958.22</v>
      </c>
      <c r="V1898" s="106">
        <f t="shared" si="823"/>
        <v>0</v>
      </c>
      <c r="W1898" s="106" t="e">
        <f>IF(EXACT(O1898,Y1898),M1898,M1898*(1-#REF!))</f>
        <v>#REF!</v>
      </c>
      <c r="X1898" s="106" t="e">
        <f t="shared" si="824"/>
        <v>#REF!</v>
      </c>
      <c r="Y1898" s="107" t="s">
        <v>72</v>
      </c>
      <c r="Z1898" s="103">
        <f t="shared" si="820"/>
        <v>0</v>
      </c>
      <c r="AA1898" s="103">
        <f t="shared" si="821"/>
        <v>0</v>
      </c>
      <c r="AB1898" s="128">
        <f t="shared" si="825"/>
        <v>0.63457311619869539</v>
      </c>
      <c r="AC1898" s="128" t="e">
        <f t="shared" si="826"/>
        <v>#REF!</v>
      </c>
    </row>
    <row r="1899" spans="1:29" ht="50.1" customHeight="1">
      <c r="A1899" s="171"/>
      <c r="B1899" s="171"/>
      <c r="C1899" s="174"/>
      <c r="D1899" s="174"/>
      <c r="E1899" s="131"/>
      <c r="F1899" s="177"/>
      <c r="G1899" s="180"/>
      <c r="H1899" s="163"/>
      <c r="I1899" s="165"/>
      <c r="J1899" s="168"/>
      <c r="K1899" s="62" t="s">
        <v>1043</v>
      </c>
      <c r="L1899" s="63">
        <v>6470</v>
      </c>
      <c r="M1899" s="63">
        <v>4039</v>
      </c>
      <c r="N1899" s="142" t="s">
        <v>2916</v>
      </c>
      <c r="O1899" s="127"/>
      <c r="P1899" s="100"/>
      <c r="Q1899" s="63">
        <f t="shared" si="822"/>
        <v>0</v>
      </c>
      <c r="R1899" s="64"/>
      <c r="S1899" s="67">
        <v>53</v>
      </c>
      <c r="T1899" s="39"/>
      <c r="U1899" s="106">
        <f>IF(EXACT(O1899,Y1899),M1899,M1899*(1-'Расчет ПРЕДЗАКАЗ'!$D$10))</f>
        <v>3958.22</v>
      </c>
      <c r="V1899" s="106">
        <f t="shared" si="823"/>
        <v>0</v>
      </c>
      <c r="W1899" s="106" t="e">
        <f>IF(EXACT(O1899,Y1899),M1899,M1899*(1-#REF!))</f>
        <v>#REF!</v>
      </c>
      <c r="X1899" s="106" t="e">
        <f t="shared" si="824"/>
        <v>#REF!</v>
      </c>
      <c r="Y1899" s="107" t="s">
        <v>72</v>
      </c>
      <c r="Z1899" s="103">
        <f t="shared" si="820"/>
        <v>0</v>
      </c>
      <c r="AA1899" s="103">
        <f t="shared" si="821"/>
        <v>0</v>
      </c>
      <c r="AB1899" s="128">
        <f t="shared" si="825"/>
        <v>0.63457311619869539</v>
      </c>
      <c r="AC1899" s="128" t="e">
        <f t="shared" si="826"/>
        <v>#REF!</v>
      </c>
    </row>
    <row r="1900" spans="1:29" ht="50.1" customHeight="1">
      <c r="A1900" s="171"/>
      <c r="B1900" s="171"/>
      <c r="C1900" s="174"/>
      <c r="D1900" s="174"/>
      <c r="E1900" s="131"/>
      <c r="F1900" s="177"/>
      <c r="G1900" s="180"/>
      <c r="H1900" s="163"/>
      <c r="I1900" s="165"/>
      <c r="J1900" s="168"/>
      <c r="K1900" s="62" t="s">
        <v>1741</v>
      </c>
      <c r="L1900" s="63">
        <v>6470</v>
      </c>
      <c r="M1900" s="63">
        <v>4039</v>
      </c>
      <c r="N1900" s="142" t="s">
        <v>2917</v>
      </c>
      <c r="O1900" s="127"/>
      <c r="P1900" s="100"/>
      <c r="Q1900" s="63">
        <f t="shared" si="822"/>
        <v>0</v>
      </c>
      <c r="R1900" s="64"/>
      <c r="S1900" s="67">
        <v>7</v>
      </c>
      <c r="T1900" s="39"/>
      <c r="U1900" s="106">
        <f>IF(EXACT(O1900,Y1900),M1900,M1900*(1-'Расчет ПРЕДЗАКАЗ'!$D$10))</f>
        <v>3958.22</v>
      </c>
      <c r="V1900" s="106">
        <f t="shared" si="823"/>
        <v>0</v>
      </c>
      <c r="W1900" s="106" t="e">
        <f>IF(EXACT(O1900,Y1900),M1900,M1900*(1-#REF!))</f>
        <v>#REF!</v>
      </c>
      <c r="X1900" s="106" t="e">
        <f t="shared" si="824"/>
        <v>#REF!</v>
      </c>
      <c r="Y1900" s="107" t="s">
        <v>72</v>
      </c>
      <c r="Z1900" s="103">
        <f t="shared" si="820"/>
        <v>0</v>
      </c>
      <c r="AA1900" s="103">
        <f t="shared" si="821"/>
        <v>0</v>
      </c>
      <c r="AB1900" s="128">
        <f t="shared" si="825"/>
        <v>0.63457311619869539</v>
      </c>
      <c r="AC1900" s="128" t="e">
        <f t="shared" si="826"/>
        <v>#REF!</v>
      </c>
    </row>
    <row r="1901" spans="1:29" ht="50.1" customHeight="1">
      <c r="A1901" s="171"/>
      <c r="B1901" s="171"/>
      <c r="C1901" s="174"/>
      <c r="D1901" s="174"/>
      <c r="E1901" s="131"/>
      <c r="F1901" s="177"/>
      <c r="G1901" s="180"/>
      <c r="H1901" s="163"/>
      <c r="I1901" s="165"/>
      <c r="J1901" s="168"/>
      <c r="K1901" s="62"/>
      <c r="L1901" s="63"/>
      <c r="M1901" s="63"/>
      <c r="N1901" s="142"/>
      <c r="O1901" s="127"/>
      <c r="P1901" s="100"/>
      <c r="Q1901" s="63">
        <f t="shared" si="822"/>
        <v>0</v>
      </c>
      <c r="R1901" s="64"/>
      <c r="S1901" s="67"/>
      <c r="T1901" s="39"/>
      <c r="U1901" s="106">
        <f>IF(EXACT(O1901,Y1901),M1901,M1901*(1-'Расчет ПРЕДЗАКАЗ'!$D$10))</f>
        <v>0</v>
      </c>
      <c r="V1901" s="106">
        <f t="shared" si="823"/>
        <v>0</v>
      </c>
      <c r="W1901" s="106" t="e">
        <f>IF(EXACT(O1901,Y1901),M1901,M1901*(1-#REF!))</f>
        <v>#REF!</v>
      </c>
      <c r="X1901" s="106" t="e">
        <f t="shared" si="824"/>
        <v>#REF!</v>
      </c>
      <c r="Y1901" s="107" t="s">
        <v>72</v>
      </c>
      <c r="Z1901" s="103">
        <f t="shared" si="820"/>
        <v>0</v>
      </c>
      <c r="AA1901" s="103">
        <f t="shared" si="821"/>
        <v>0</v>
      </c>
      <c r="AB1901" s="128" t="str">
        <f t="shared" si="825"/>
        <v/>
      </c>
      <c r="AC1901" s="128" t="e">
        <f t="shared" si="826"/>
        <v>#REF!</v>
      </c>
    </row>
    <row r="1902" spans="1:29" ht="50.1" customHeight="1">
      <c r="A1902" s="171"/>
      <c r="B1902" s="171"/>
      <c r="C1902" s="174"/>
      <c r="D1902" s="174"/>
      <c r="E1902" s="131"/>
      <c r="F1902" s="177"/>
      <c r="G1902" s="180"/>
      <c r="H1902" s="163"/>
      <c r="I1902" s="165"/>
      <c r="J1902" s="168"/>
      <c r="K1902" s="62"/>
      <c r="L1902" s="63"/>
      <c r="M1902" s="63"/>
      <c r="N1902" s="142"/>
      <c r="O1902" s="127"/>
      <c r="P1902" s="100"/>
      <c r="Q1902" s="63">
        <f t="shared" si="822"/>
        <v>0</v>
      </c>
      <c r="R1902" s="64"/>
      <c r="S1902" s="67"/>
      <c r="T1902" s="39"/>
      <c r="U1902" s="106">
        <f>IF(EXACT(O1902,Y1902),M1902,M1902*(1-'Расчет ПРЕДЗАКАЗ'!$D$10))</f>
        <v>0</v>
      </c>
      <c r="V1902" s="106">
        <f t="shared" si="823"/>
        <v>0</v>
      </c>
      <c r="W1902" s="106" t="e">
        <f>IF(EXACT(O1902,Y1902),M1902,M1902*(1-#REF!))</f>
        <v>#REF!</v>
      </c>
      <c r="X1902" s="106" t="e">
        <f t="shared" si="824"/>
        <v>#REF!</v>
      </c>
      <c r="Y1902" s="107" t="s">
        <v>72</v>
      </c>
      <c r="Z1902" s="103">
        <f t="shared" si="820"/>
        <v>0</v>
      </c>
      <c r="AA1902" s="103">
        <f t="shared" si="821"/>
        <v>0</v>
      </c>
      <c r="AB1902" s="128" t="str">
        <f t="shared" si="825"/>
        <v/>
      </c>
      <c r="AC1902" s="128" t="e">
        <f t="shared" si="826"/>
        <v>#REF!</v>
      </c>
    </row>
    <row r="1903" spans="1:29" ht="50.1" customHeight="1">
      <c r="A1903" s="171"/>
      <c r="B1903" s="171"/>
      <c r="C1903" s="174"/>
      <c r="D1903" s="174"/>
      <c r="E1903" s="131"/>
      <c r="F1903" s="177"/>
      <c r="G1903" s="180"/>
      <c r="H1903" s="163"/>
      <c r="I1903" s="165"/>
      <c r="J1903" s="168"/>
      <c r="K1903" s="62"/>
      <c r="L1903" s="63"/>
      <c r="M1903" s="63"/>
      <c r="N1903" s="142"/>
      <c r="O1903" s="127"/>
      <c r="P1903" s="100"/>
      <c r="Q1903" s="63">
        <f t="shared" si="822"/>
        <v>0</v>
      </c>
      <c r="R1903" s="64"/>
      <c r="S1903" s="67"/>
      <c r="T1903" s="39"/>
      <c r="U1903" s="106">
        <f>IF(EXACT(O1903,Y1903),M1903,M1903*(1-'Расчет ПРЕДЗАКАЗ'!$D$10))</f>
        <v>0</v>
      </c>
      <c r="V1903" s="106">
        <f t="shared" si="823"/>
        <v>0</v>
      </c>
      <c r="W1903" s="106" t="e">
        <f>IF(EXACT(O1903,Y1903),M1903,M1903*(1-#REF!))</f>
        <v>#REF!</v>
      </c>
      <c r="X1903" s="106" t="e">
        <f t="shared" si="824"/>
        <v>#REF!</v>
      </c>
      <c r="Y1903" s="107" t="s">
        <v>72</v>
      </c>
      <c r="Z1903" s="103">
        <f t="shared" si="820"/>
        <v>0</v>
      </c>
      <c r="AA1903" s="103">
        <f t="shared" si="821"/>
        <v>0</v>
      </c>
      <c r="AB1903" s="128" t="str">
        <f t="shared" si="825"/>
        <v/>
      </c>
      <c r="AC1903" s="128" t="e">
        <f t="shared" si="826"/>
        <v>#REF!</v>
      </c>
    </row>
    <row r="1904" spans="1:29" ht="50.1" customHeight="1">
      <c r="A1904" s="171"/>
      <c r="B1904" s="171"/>
      <c r="C1904" s="174"/>
      <c r="D1904" s="174"/>
      <c r="E1904" s="131"/>
      <c r="F1904" s="177"/>
      <c r="G1904" s="180"/>
      <c r="H1904" s="163"/>
      <c r="I1904" s="165"/>
      <c r="J1904" s="168"/>
      <c r="K1904" s="62"/>
      <c r="L1904" s="63"/>
      <c r="M1904" s="63"/>
      <c r="N1904" s="142"/>
      <c r="O1904" s="127"/>
      <c r="P1904" s="100"/>
      <c r="Q1904" s="63">
        <f t="shared" si="822"/>
        <v>0</v>
      </c>
      <c r="R1904" s="64"/>
      <c r="S1904" s="67"/>
      <c r="T1904" s="39"/>
      <c r="U1904" s="106">
        <f>IF(EXACT(O1904,Y1904),M1904,M1904*(1-'Расчет ПРЕДЗАКАЗ'!$D$10))</f>
        <v>0</v>
      </c>
      <c r="V1904" s="106">
        <f t="shared" si="823"/>
        <v>0</v>
      </c>
      <c r="W1904" s="106" t="e">
        <f>IF(EXACT(O1904,Y1904),M1904,M1904*(1-#REF!))</f>
        <v>#REF!</v>
      </c>
      <c r="X1904" s="106" t="e">
        <f t="shared" si="824"/>
        <v>#REF!</v>
      </c>
      <c r="Y1904" s="107" t="s">
        <v>72</v>
      </c>
      <c r="Z1904" s="103">
        <f t="shared" si="820"/>
        <v>0</v>
      </c>
      <c r="AA1904" s="103">
        <f t="shared" si="821"/>
        <v>0</v>
      </c>
      <c r="AB1904" s="128" t="str">
        <f t="shared" si="825"/>
        <v/>
      </c>
      <c r="AC1904" s="128" t="e">
        <f t="shared" si="826"/>
        <v>#REF!</v>
      </c>
    </row>
    <row r="1905" spans="1:29" ht="50.1" customHeight="1">
      <c r="A1905" s="171"/>
      <c r="B1905" s="171"/>
      <c r="C1905" s="174"/>
      <c r="D1905" s="174"/>
      <c r="E1905" s="131"/>
      <c r="F1905" s="177"/>
      <c r="G1905" s="180"/>
      <c r="H1905" s="163"/>
      <c r="I1905" s="165"/>
      <c r="J1905" s="168"/>
      <c r="K1905" s="62"/>
      <c r="L1905" s="63"/>
      <c r="M1905" s="63"/>
      <c r="N1905" s="143"/>
      <c r="O1905" s="127"/>
      <c r="P1905" s="100"/>
      <c r="Q1905" s="63">
        <f t="shared" si="822"/>
        <v>0</v>
      </c>
      <c r="R1905" s="65"/>
      <c r="S1905" s="67"/>
      <c r="T1905" s="40"/>
      <c r="U1905" s="106">
        <f>IF(EXACT(O1905,Y1905),M1905,M1905*(1-'Расчет ПРЕДЗАКАЗ'!$D$10))</f>
        <v>0</v>
      </c>
      <c r="V1905" s="106">
        <f t="shared" si="823"/>
        <v>0</v>
      </c>
      <c r="W1905" s="106" t="e">
        <f>IF(EXACT(O1905,Y1905),M1905,M1905*(1-#REF!))</f>
        <v>#REF!</v>
      </c>
      <c r="X1905" s="106" t="e">
        <f t="shared" si="824"/>
        <v>#REF!</v>
      </c>
      <c r="Y1905" s="107" t="s">
        <v>72</v>
      </c>
      <c r="Z1905" s="103">
        <f t="shared" si="820"/>
        <v>0</v>
      </c>
      <c r="AA1905" s="103">
        <f t="shared" si="821"/>
        <v>0</v>
      </c>
      <c r="AB1905" s="128" t="str">
        <f t="shared" si="825"/>
        <v/>
      </c>
      <c r="AC1905" s="128" t="e">
        <f t="shared" si="826"/>
        <v>#REF!</v>
      </c>
    </row>
    <row r="1906" spans="1:29" ht="50.1" customHeight="1">
      <c r="A1906" s="171"/>
      <c r="B1906" s="171"/>
      <c r="C1906" s="174"/>
      <c r="D1906" s="174"/>
      <c r="E1906" s="131"/>
      <c r="F1906" s="177"/>
      <c r="G1906" s="180"/>
      <c r="H1906" s="163"/>
      <c r="I1906" s="165"/>
      <c r="J1906" s="168"/>
      <c r="K1906" s="62"/>
      <c r="L1906" s="63"/>
      <c r="M1906" s="63"/>
      <c r="N1906" s="143"/>
      <c r="O1906" s="127"/>
      <c r="P1906" s="100"/>
      <c r="Q1906" s="63">
        <f t="shared" si="822"/>
        <v>0</v>
      </c>
      <c r="R1906" s="65"/>
      <c r="S1906" s="67"/>
      <c r="T1906" s="40"/>
      <c r="U1906" s="106">
        <f>IF(EXACT(O1906,Y1906),M1906,M1906*(1-'Расчет ПРЕДЗАКАЗ'!$D$10))</f>
        <v>0</v>
      </c>
      <c r="V1906" s="106">
        <f t="shared" si="823"/>
        <v>0</v>
      </c>
      <c r="W1906" s="106" t="e">
        <f>IF(EXACT(O1906,Y1906),M1906,M1906*(1-#REF!))</f>
        <v>#REF!</v>
      </c>
      <c r="X1906" s="106" t="e">
        <f t="shared" si="824"/>
        <v>#REF!</v>
      </c>
      <c r="Y1906" s="107" t="s">
        <v>72</v>
      </c>
      <c r="Z1906" s="103">
        <f t="shared" si="820"/>
        <v>0</v>
      </c>
      <c r="AA1906" s="103">
        <f t="shared" si="821"/>
        <v>0</v>
      </c>
      <c r="AB1906" s="128" t="str">
        <f t="shared" si="825"/>
        <v/>
      </c>
      <c r="AC1906" s="128" t="e">
        <f t="shared" si="826"/>
        <v>#REF!</v>
      </c>
    </row>
    <row r="1907" spans="1:29" ht="50.1" customHeight="1">
      <c r="A1907" s="171"/>
      <c r="B1907" s="171"/>
      <c r="C1907" s="174"/>
      <c r="D1907" s="174"/>
      <c r="E1907" s="131"/>
      <c r="F1907" s="177"/>
      <c r="G1907" s="180"/>
      <c r="H1907" s="163"/>
      <c r="I1907" s="165"/>
      <c r="J1907" s="168"/>
      <c r="K1907" s="62"/>
      <c r="L1907" s="63"/>
      <c r="M1907" s="63"/>
      <c r="N1907" s="65"/>
      <c r="O1907" s="127"/>
      <c r="P1907" s="100"/>
      <c r="Q1907" s="63">
        <f t="shared" si="822"/>
        <v>0</v>
      </c>
      <c r="R1907" s="65"/>
      <c r="S1907" s="67"/>
      <c r="T1907" s="40"/>
      <c r="U1907" s="106">
        <f>IF(EXACT(O1907,Y1907),M1907,M1907*(1-'Расчет ПРЕДЗАКАЗ'!$D$10))</f>
        <v>0</v>
      </c>
      <c r="V1907" s="106">
        <f t="shared" si="823"/>
        <v>0</v>
      </c>
      <c r="W1907" s="106" t="e">
        <f>IF(EXACT(O1907,Y1907),M1907,M1907*(1-#REF!))</f>
        <v>#REF!</v>
      </c>
      <c r="X1907" s="106" t="e">
        <f t="shared" si="824"/>
        <v>#REF!</v>
      </c>
      <c r="Y1907" s="107" t="s">
        <v>72</v>
      </c>
      <c r="Z1907" s="103">
        <f t="shared" si="820"/>
        <v>0</v>
      </c>
      <c r="AA1907" s="103">
        <f t="shared" si="821"/>
        <v>0</v>
      </c>
      <c r="AB1907" s="128" t="str">
        <f t="shared" si="825"/>
        <v/>
      </c>
      <c r="AC1907" s="128" t="e">
        <f t="shared" si="826"/>
        <v>#REF!</v>
      </c>
    </row>
    <row r="1908" spans="1:29" ht="50.1" customHeight="1">
      <c r="A1908" s="171"/>
      <c r="B1908" s="171"/>
      <c r="C1908" s="174"/>
      <c r="D1908" s="174"/>
      <c r="E1908" s="131"/>
      <c r="F1908" s="177"/>
      <c r="G1908" s="180"/>
      <c r="H1908" s="163"/>
      <c r="I1908" s="165"/>
      <c r="J1908" s="168"/>
      <c r="K1908" s="62"/>
      <c r="L1908" s="63"/>
      <c r="M1908" s="63"/>
      <c r="N1908" s="65"/>
      <c r="O1908" s="127"/>
      <c r="P1908" s="100"/>
      <c r="Q1908" s="63">
        <f t="shared" si="822"/>
        <v>0</v>
      </c>
      <c r="R1908" s="65"/>
      <c r="S1908" s="67"/>
      <c r="T1908" s="40"/>
      <c r="U1908" s="106">
        <f>IF(EXACT(O1908,Y1908),M1908,M1908*(1-'Расчет ПРЕДЗАКАЗ'!$D$10))</f>
        <v>0</v>
      </c>
      <c r="V1908" s="106">
        <f t="shared" si="823"/>
        <v>0</v>
      </c>
      <c r="W1908" s="106" t="e">
        <f>IF(EXACT(O1908,Y1908),M1908,M1908*(1-#REF!))</f>
        <v>#REF!</v>
      </c>
      <c r="X1908" s="106" t="e">
        <f t="shared" si="824"/>
        <v>#REF!</v>
      </c>
      <c r="Y1908" s="107" t="s">
        <v>72</v>
      </c>
      <c r="Z1908" s="103">
        <f t="shared" si="820"/>
        <v>0</v>
      </c>
      <c r="AA1908" s="103">
        <f t="shared" si="821"/>
        <v>0</v>
      </c>
      <c r="AB1908" s="128" t="str">
        <f t="shared" si="825"/>
        <v/>
      </c>
      <c r="AC1908" s="128" t="e">
        <f t="shared" si="826"/>
        <v>#REF!</v>
      </c>
    </row>
    <row r="1909" spans="1:29" ht="50.1" customHeight="1">
      <c r="A1909" s="171"/>
      <c r="B1909" s="171"/>
      <c r="C1909" s="174"/>
      <c r="D1909" s="174"/>
      <c r="E1909" s="131"/>
      <c r="F1909" s="177"/>
      <c r="G1909" s="180"/>
      <c r="H1909" s="163"/>
      <c r="I1909" s="165"/>
      <c r="J1909" s="168"/>
      <c r="K1909" s="62"/>
      <c r="L1909" s="63"/>
      <c r="M1909" s="63"/>
      <c r="N1909" s="65"/>
      <c r="O1909" s="127"/>
      <c r="P1909" s="100"/>
      <c r="Q1909" s="63">
        <f t="shared" si="822"/>
        <v>0</v>
      </c>
      <c r="R1909" s="65"/>
      <c r="S1909" s="67"/>
      <c r="T1909" s="40"/>
      <c r="U1909" s="106">
        <f>IF(EXACT(O1909,Y1909),M1909,M1909*(1-'Расчет ПРЕДЗАКАЗ'!$D$10))</f>
        <v>0</v>
      </c>
      <c r="V1909" s="106">
        <f t="shared" si="823"/>
        <v>0</v>
      </c>
      <c r="W1909" s="106" t="e">
        <f>IF(EXACT(O1909,Y1909),M1909,M1909*(1-#REF!))</f>
        <v>#REF!</v>
      </c>
      <c r="X1909" s="106" t="e">
        <f t="shared" si="824"/>
        <v>#REF!</v>
      </c>
      <c r="Y1909" s="107" t="s">
        <v>72</v>
      </c>
      <c r="Z1909" s="103">
        <f t="shared" si="820"/>
        <v>0</v>
      </c>
      <c r="AA1909" s="103">
        <f t="shared" si="821"/>
        <v>0</v>
      </c>
      <c r="AB1909" s="128" t="str">
        <f t="shared" si="825"/>
        <v/>
      </c>
      <c r="AC1909" s="128" t="e">
        <f t="shared" si="826"/>
        <v>#REF!</v>
      </c>
    </row>
    <row r="1910" spans="1:29" ht="50.1" customHeight="1">
      <c r="A1910" s="172"/>
      <c r="B1910" s="172"/>
      <c r="C1910" s="175"/>
      <c r="D1910" s="175"/>
      <c r="E1910" s="132"/>
      <c r="F1910" s="178"/>
      <c r="G1910" s="181"/>
      <c r="H1910" s="164"/>
      <c r="I1910" s="166"/>
      <c r="J1910" s="169"/>
      <c r="K1910" s="62"/>
      <c r="L1910" s="63"/>
      <c r="M1910" s="63"/>
      <c r="N1910" s="65"/>
      <c r="O1910" s="127"/>
      <c r="P1910" s="100"/>
      <c r="Q1910" s="63">
        <f t="shared" si="822"/>
        <v>0</v>
      </c>
      <c r="R1910" s="65"/>
      <c r="S1910" s="67"/>
      <c r="T1910" s="40"/>
      <c r="U1910" s="106">
        <f>IF(EXACT(O1910,Y1910),M1910,M1910*(1-'Расчет ПРЕДЗАКАЗ'!$D$10))</f>
        <v>0</v>
      </c>
      <c r="V1910" s="106">
        <f t="shared" si="823"/>
        <v>0</v>
      </c>
      <c r="W1910" s="106" t="e">
        <f>IF(EXACT(O1910,Y1910),M1910,M1910*(1-#REF!))</f>
        <v>#REF!</v>
      </c>
      <c r="X1910" s="106" t="e">
        <f t="shared" si="824"/>
        <v>#REF!</v>
      </c>
      <c r="Y1910" s="107" t="s">
        <v>72</v>
      </c>
      <c r="Z1910" s="103">
        <f t="shared" si="820"/>
        <v>0</v>
      </c>
      <c r="AA1910" s="103">
        <f t="shared" si="821"/>
        <v>0</v>
      </c>
      <c r="AB1910" s="128" t="str">
        <f t="shared" si="825"/>
        <v/>
      </c>
      <c r="AC1910" s="128" t="e">
        <f t="shared" si="826"/>
        <v>#REF!</v>
      </c>
    </row>
    <row r="1911" spans="1:29" ht="11.25" customHeight="1" thickBot="1"/>
    <row r="1912" spans="1:29" ht="50.1" customHeight="1">
      <c r="A1912" s="170">
        <v>350</v>
      </c>
      <c r="B1912" s="170" t="s">
        <v>2918</v>
      </c>
      <c r="C1912" s="173" t="s">
        <v>2919</v>
      </c>
      <c r="D1912" s="173" t="s">
        <v>77</v>
      </c>
      <c r="E1912" s="130"/>
      <c r="F1912" s="176" t="s">
        <v>1204</v>
      </c>
      <c r="G1912" s="179" t="s">
        <v>92</v>
      </c>
      <c r="H1912" s="162" t="s">
        <v>2920</v>
      </c>
      <c r="I1912" s="162" t="s">
        <v>2921</v>
      </c>
      <c r="J1912" s="167" t="s">
        <v>19</v>
      </c>
      <c r="K1912" s="62" t="s">
        <v>859</v>
      </c>
      <c r="L1912" s="63">
        <v>2750</v>
      </c>
      <c r="M1912" s="63">
        <v>1717</v>
      </c>
      <c r="N1912" s="142" t="s">
        <v>2922</v>
      </c>
      <c r="O1912" s="127"/>
      <c r="P1912" s="100"/>
      <c r="Q1912" s="63">
        <f>P1912*M1912</f>
        <v>0</v>
      </c>
      <c r="R1912" s="64"/>
      <c r="S1912" s="67">
        <v>8</v>
      </c>
      <c r="T1912" s="39"/>
      <c r="U1912" s="106">
        <f>IF(EXACT(O1912,Y1912),M1912,M1912*(1-'Расчет ПРЕДЗАКАЗ'!$D$10))</f>
        <v>1682.66</v>
      </c>
      <c r="V1912" s="106">
        <f>P1912*U1912</f>
        <v>0</v>
      </c>
      <c r="W1912" s="106" t="e">
        <f>IF(EXACT(O1912,Y1912),M1912,M1912*(1-#REF!))</f>
        <v>#REF!</v>
      </c>
      <c r="X1912" s="123" t="e">
        <f>P1912*W1912</f>
        <v>#REF!</v>
      </c>
      <c r="Y1912" s="124" t="s">
        <v>72</v>
      </c>
      <c r="Z1912" s="103">
        <f t="shared" ref="Z1912:Z1926" si="827">IF(EXACT(O1912,Y1912),Q1912,0)</f>
        <v>0</v>
      </c>
      <c r="AA1912" s="103">
        <f t="shared" ref="AA1912:AA1926" si="828">IF(Z1912=0,Q1912,0)</f>
        <v>0</v>
      </c>
      <c r="AB1912" s="128">
        <f>IF(U1912=0,"",L1912/U1912-1)</f>
        <v>0.63431709317390306</v>
      </c>
      <c r="AC1912" s="128" t="e">
        <f>IF(W1912=0,"",L1912/W1912-1)</f>
        <v>#REF!</v>
      </c>
    </row>
    <row r="1913" spans="1:29" ht="50.1" customHeight="1">
      <c r="A1913" s="171"/>
      <c r="B1913" s="171"/>
      <c r="C1913" s="174"/>
      <c r="D1913" s="174"/>
      <c r="E1913" s="131"/>
      <c r="F1913" s="177"/>
      <c r="G1913" s="180"/>
      <c r="H1913" s="163"/>
      <c r="I1913" s="165"/>
      <c r="J1913" s="168"/>
      <c r="K1913" s="62" t="s">
        <v>861</v>
      </c>
      <c r="L1913" s="63">
        <v>2750</v>
      </c>
      <c r="M1913" s="63">
        <v>1717</v>
      </c>
      <c r="N1913" s="142" t="s">
        <v>2923</v>
      </c>
      <c r="O1913" s="127"/>
      <c r="P1913" s="100"/>
      <c r="Q1913" s="63">
        <f t="shared" ref="Q1913:Q1926" si="829">P1913*M1913</f>
        <v>0</v>
      </c>
      <c r="R1913" s="64"/>
      <c r="S1913" s="67">
        <v>36</v>
      </c>
      <c r="T1913" s="39"/>
      <c r="U1913" s="106">
        <f>IF(EXACT(O1913,Y1913),M1913,M1913*(1-'Расчет ПРЕДЗАКАЗ'!$D$10))</f>
        <v>1682.66</v>
      </c>
      <c r="V1913" s="106">
        <f t="shared" ref="V1913:V1926" si="830">P1913*U1913</f>
        <v>0</v>
      </c>
      <c r="W1913" s="106" t="e">
        <f>IF(EXACT(O1913,Y1913),M1913,M1913*(1-#REF!))</f>
        <v>#REF!</v>
      </c>
      <c r="X1913" s="106" t="e">
        <f t="shared" ref="X1913:X1926" si="831">P1913*W1913</f>
        <v>#REF!</v>
      </c>
      <c r="Y1913" s="107" t="s">
        <v>72</v>
      </c>
      <c r="Z1913" s="103">
        <f t="shared" si="827"/>
        <v>0</v>
      </c>
      <c r="AA1913" s="103">
        <f t="shared" si="828"/>
        <v>0</v>
      </c>
      <c r="AB1913" s="128">
        <f t="shared" ref="AB1913:AB1926" si="832">IF(U1913=0,"",L1913/U1913-1)</f>
        <v>0.63431709317390306</v>
      </c>
      <c r="AC1913" s="128" t="e">
        <f t="shared" ref="AC1913:AC1926" si="833">IF(W1913=0,"",L1913/W1913-1)</f>
        <v>#REF!</v>
      </c>
    </row>
    <row r="1914" spans="1:29" ht="50.1" customHeight="1">
      <c r="A1914" s="171"/>
      <c r="B1914" s="171"/>
      <c r="C1914" s="174"/>
      <c r="D1914" s="174"/>
      <c r="E1914" s="131"/>
      <c r="F1914" s="177"/>
      <c r="G1914" s="180"/>
      <c r="H1914" s="163"/>
      <c r="I1914" s="165"/>
      <c r="J1914" s="168"/>
      <c r="K1914" s="62" t="s">
        <v>1007</v>
      </c>
      <c r="L1914" s="63">
        <v>2750</v>
      </c>
      <c r="M1914" s="63">
        <v>1717</v>
      </c>
      <c r="N1914" s="142" t="s">
        <v>2924</v>
      </c>
      <c r="O1914" s="127"/>
      <c r="P1914" s="100"/>
      <c r="Q1914" s="63">
        <f t="shared" si="829"/>
        <v>0</v>
      </c>
      <c r="R1914" s="64"/>
      <c r="S1914" s="67">
        <v>1</v>
      </c>
      <c r="T1914" s="39"/>
      <c r="U1914" s="106">
        <f>IF(EXACT(O1914,Y1914),M1914,M1914*(1-'Расчет ПРЕДЗАКАЗ'!$D$10))</f>
        <v>1682.66</v>
      </c>
      <c r="V1914" s="106">
        <f t="shared" si="830"/>
        <v>0</v>
      </c>
      <c r="W1914" s="106" t="e">
        <f>IF(EXACT(O1914,Y1914),M1914,M1914*(1-#REF!))</f>
        <v>#REF!</v>
      </c>
      <c r="X1914" s="106" t="e">
        <f t="shared" si="831"/>
        <v>#REF!</v>
      </c>
      <c r="Y1914" s="107" t="s">
        <v>72</v>
      </c>
      <c r="Z1914" s="103">
        <f t="shared" si="827"/>
        <v>0</v>
      </c>
      <c r="AA1914" s="103">
        <f t="shared" si="828"/>
        <v>0</v>
      </c>
      <c r="AB1914" s="128">
        <f t="shared" si="832"/>
        <v>0.63431709317390306</v>
      </c>
      <c r="AC1914" s="128" t="e">
        <f t="shared" si="833"/>
        <v>#REF!</v>
      </c>
    </row>
    <row r="1915" spans="1:29" ht="50.1" customHeight="1">
      <c r="A1915" s="171"/>
      <c r="B1915" s="171"/>
      <c r="C1915" s="174"/>
      <c r="D1915" s="174"/>
      <c r="E1915" s="131"/>
      <c r="F1915" s="177"/>
      <c r="G1915" s="180"/>
      <c r="H1915" s="163"/>
      <c r="I1915" s="165"/>
      <c r="J1915" s="168"/>
      <c r="K1915" s="62" t="s">
        <v>1040</v>
      </c>
      <c r="L1915" s="63">
        <v>2750</v>
      </c>
      <c r="M1915" s="63">
        <v>1717</v>
      </c>
      <c r="N1915" s="142" t="s">
        <v>2925</v>
      </c>
      <c r="O1915" s="127"/>
      <c r="P1915" s="100"/>
      <c r="Q1915" s="63">
        <f t="shared" si="829"/>
        <v>0</v>
      </c>
      <c r="R1915" s="64"/>
      <c r="S1915" s="67">
        <v>18</v>
      </c>
      <c r="T1915" s="39"/>
      <c r="U1915" s="106">
        <f>IF(EXACT(O1915,Y1915),M1915,M1915*(1-'Расчет ПРЕДЗАКАЗ'!$D$10))</f>
        <v>1682.66</v>
      </c>
      <c r="V1915" s="106">
        <f t="shared" si="830"/>
        <v>0</v>
      </c>
      <c r="W1915" s="106" t="e">
        <f>IF(EXACT(O1915,Y1915),M1915,M1915*(1-#REF!))</f>
        <v>#REF!</v>
      </c>
      <c r="X1915" s="106" t="e">
        <f t="shared" si="831"/>
        <v>#REF!</v>
      </c>
      <c r="Y1915" s="107" t="s">
        <v>72</v>
      </c>
      <c r="Z1915" s="103">
        <f t="shared" si="827"/>
        <v>0</v>
      </c>
      <c r="AA1915" s="103">
        <f t="shared" si="828"/>
        <v>0</v>
      </c>
      <c r="AB1915" s="128">
        <f t="shared" si="832"/>
        <v>0.63431709317390306</v>
      </c>
      <c r="AC1915" s="128" t="e">
        <f t="shared" si="833"/>
        <v>#REF!</v>
      </c>
    </row>
    <row r="1916" spans="1:29" ht="50.1" customHeight="1">
      <c r="A1916" s="171"/>
      <c r="B1916" s="171"/>
      <c r="C1916" s="174"/>
      <c r="D1916" s="174"/>
      <c r="E1916" s="131"/>
      <c r="F1916" s="177"/>
      <c r="G1916" s="180"/>
      <c r="H1916" s="163"/>
      <c r="I1916" s="165"/>
      <c r="J1916" s="168"/>
      <c r="K1916" s="62"/>
      <c r="L1916" s="63"/>
      <c r="M1916" s="63"/>
      <c r="N1916" s="142"/>
      <c r="O1916" s="127"/>
      <c r="P1916" s="100"/>
      <c r="Q1916" s="63">
        <f t="shared" si="829"/>
        <v>0</v>
      </c>
      <c r="R1916" s="64"/>
      <c r="S1916" s="67"/>
      <c r="T1916" s="39"/>
      <c r="U1916" s="106">
        <f>IF(EXACT(O1916,Y1916),M1916,M1916*(1-'Расчет ПРЕДЗАКАЗ'!$D$10))</f>
        <v>0</v>
      </c>
      <c r="V1916" s="106">
        <f t="shared" si="830"/>
        <v>0</v>
      </c>
      <c r="W1916" s="106" t="e">
        <f>IF(EXACT(O1916,Y1916),M1916,M1916*(1-#REF!))</f>
        <v>#REF!</v>
      </c>
      <c r="X1916" s="106" t="e">
        <f t="shared" si="831"/>
        <v>#REF!</v>
      </c>
      <c r="Y1916" s="107" t="s">
        <v>72</v>
      </c>
      <c r="Z1916" s="103">
        <f t="shared" si="827"/>
        <v>0</v>
      </c>
      <c r="AA1916" s="103">
        <f t="shared" si="828"/>
        <v>0</v>
      </c>
      <c r="AB1916" s="128" t="str">
        <f t="shared" si="832"/>
        <v/>
      </c>
      <c r="AC1916" s="128" t="e">
        <f t="shared" si="833"/>
        <v>#REF!</v>
      </c>
    </row>
    <row r="1917" spans="1:29" ht="50.1" customHeight="1">
      <c r="A1917" s="171"/>
      <c r="B1917" s="171"/>
      <c r="C1917" s="174"/>
      <c r="D1917" s="174"/>
      <c r="E1917" s="131"/>
      <c r="F1917" s="177"/>
      <c r="G1917" s="180"/>
      <c r="H1917" s="163"/>
      <c r="I1917" s="165"/>
      <c r="J1917" s="168"/>
      <c r="K1917" s="62"/>
      <c r="L1917" s="63"/>
      <c r="M1917" s="63"/>
      <c r="N1917" s="142"/>
      <c r="O1917" s="127"/>
      <c r="P1917" s="100"/>
      <c r="Q1917" s="63">
        <f t="shared" si="829"/>
        <v>0</v>
      </c>
      <c r="R1917" s="64"/>
      <c r="S1917" s="67"/>
      <c r="T1917" s="39"/>
      <c r="U1917" s="106">
        <f>IF(EXACT(O1917,Y1917),M1917,M1917*(1-'Расчет ПРЕДЗАКАЗ'!$D$10))</f>
        <v>0</v>
      </c>
      <c r="V1917" s="106">
        <f t="shared" si="830"/>
        <v>0</v>
      </c>
      <c r="W1917" s="106" t="e">
        <f>IF(EXACT(O1917,Y1917),M1917,M1917*(1-#REF!))</f>
        <v>#REF!</v>
      </c>
      <c r="X1917" s="106" t="e">
        <f t="shared" si="831"/>
        <v>#REF!</v>
      </c>
      <c r="Y1917" s="107" t="s">
        <v>72</v>
      </c>
      <c r="Z1917" s="103">
        <f t="shared" si="827"/>
        <v>0</v>
      </c>
      <c r="AA1917" s="103">
        <f t="shared" si="828"/>
        <v>0</v>
      </c>
      <c r="AB1917" s="128" t="str">
        <f t="shared" si="832"/>
        <v/>
      </c>
      <c r="AC1917" s="128" t="e">
        <f t="shared" si="833"/>
        <v>#REF!</v>
      </c>
    </row>
    <row r="1918" spans="1:29" ht="50.1" customHeight="1">
      <c r="A1918" s="171"/>
      <c r="B1918" s="171"/>
      <c r="C1918" s="174"/>
      <c r="D1918" s="174"/>
      <c r="E1918" s="131"/>
      <c r="F1918" s="177"/>
      <c r="G1918" s="180"/>
      <c r="H1918" s="163"/>
      <c r="I1918" s="165"/>
      <c r="J1918" s="168"/>
      <c r="K1918" s="62"/>
      <c r="L1918" s="63"/>
      <c r="M1918" s="63"/>
      <c r="N1918" s="142"/>
      <c r="O1918" s="127"/>
      <c r="P1918" s="100"/>
      <c r="Q1918" s="63">
        <f t="shared" si="829"/>
        <v>0</v>
      </c>
      <c r="R1918" s="64"/>
      <c r="S1918" s="67"/>
      <c r="T1918" s="39"/>
      <c r="U1918" s="106">
        <f>IF(EXACT(O1918,Y1918),M1918,M1918*(1-'Расчет ПРЕДЗАКАЗ'!$D$10))</f>
        <v>0</v>
      </c>
      <c r="V1918" s="106">
        <f t="shared" si="830"/>
        <v>0</v>
      </c>
      <c r="W1918" s="106" t="e">
        <f>IF(EXACT(O1918,Y1918),M1918,M1918*(1-#REF!))</f>
        <v>#REF!</v>
      </c>
      <c r="X1918" s="106" t="e">
        <f t="shared" si="831"/>
        <v>#REF!</v>
      </c>
      <c r="Y1918" s="107" t="s">
        <v>72</v>
      </c>
      <c r="Z1918" s="103">
        <f t="shared" si="827"/>
        <v>0</v>
      </c>
      <c r="AA1918" s="103">
        <f t="shared" si="828"/>
        <v>0</v>
      </c>
      <c r="AB1918" s="128" t="str">
        <f t="shared" si="832"/>
        <v/>
      </c>
      <c r="AC1918" s="128" t="e">
        <f t="shared" si="833"/>
        <v>#REF!</v>
      </c>
    </row>
    <row r="1919" spans="1:29" ht="50.1" customHeight="1">
      <c r="A1919" s="171"/>
      <c r="B1919" s="171"/>
      <c r="C1919" s="174"/>
      <c r="D1919" s="174"/>
      <c r="E1919" s="131"/>
      <c r="F1919" s="177"/>
      <c r="G1919" s="180"/>
      <c r="H1919" s="163"/>
      <c r="I1919" s="165"/>
      <c r="J1919" s="168"/>
      <c r="K1919" s="62"/>
      <c r="L1919" s="63"/>
      <c r="M1919" s="63"/>
      <c r="N1919" s="142"/>
      <c r="O1919" s="127"/>
      <c r="P1919" s="100"/>
      <c r="Q1919" s="63">
        <f t="shared" si="829"/>
        <v>0</v>
      </c>
      <c r="R1919" s="64"/>
      <c r="S1919" s="67"/>
      <c r="T1919" s="39"/>
      <c r="U1919" s="106">
        <f>IF(EXACT(O1919,Y1919),M1919,M1919*(1-'Расчет ПРЕДЗАКАЗ'!$D$10))</f>
        <v>0</v>
      </c>
      <c r="V1919" s="106">
        <f t="shared" si="830"/>
        <v>0</v>
      </c>
      <c r="W1919" s="106" t="e">
        <f>IF(EXACT(O1919,Y1919),M1919,M1919*(1-#REF!))</f>
        <v>#REF!</v>
      </c>
      <c r="X1919" s="106" t="e">
        <f t="shared" si="831"/>
        <v>#REF!</v>
      </c>
      <c r="Y1919" s="107" t="s">
        <v>72</v>
      </c>
      <c r="Z1919" s="103">
        <f t="shared" si="827"/>
        <v>0</v>
      </c>
      <c r="AA1919" s="103">
        <f t="shared" si="828"/>
        <v>0</v>
      </c>
      <c r="AB1919" s="128" t="str">
        <f t="shared" si="832"/>
        <v/>
      </c>
      <c r="AC1919" s="128" t="e">
        <f t="shared" si="833"/>
        <v>#REF!</v>
      </c>
    </row>
    <row r="1920" spans="1:29" ht="50.1" customHeight="1">
      <c r="A1920" s="171"/>
      <c r="B1920" s="171"/>
      <c r="C1920" s="174"/>
      <c r="D1920" s="174"/>
      <c r="E1920" s="131"/>
      <c r="F1920" s="177"/>
      <c r="G1920" s="180"/>
      <c r="H1920" s="163"/>
      <c r="I1920" s="165"/>
      <c r="J1920" s="168"/>
      <c r="K1920" s="62"/>
      <c r="L1920" s="63"/>
      <c r="M1920" s="63"/>
      <c r="N1920" s="142"/>
      <c r="O1920" s="127"/>
      <c r="P1920" s="100"/>
      <c r="Q1920" s="63">
        <f t="shared" si="829"/>
        <v>0</v>
      </c>
      <c r="R1920" s="64"/>
      <c r="S1920" s="67"/>
      <c r="T1920" s="39"/>
      <c r="U1920" s="106">
        <f>IF(EXACT(O1920,Y1920),M1920,M1920*(1-'Расчет ПРЕДЗАКАЗ'!$D$10))</f>
        <v>0</v>
      </c>
      <c r="V1920" s="106">
        <f t="shared" si="830"/>
        <v>0</v>
      </c>
      <c r="W1920" s="106" t="e">
        <f>IF(EXACT(O1920,Y1920),M1920,M1920*(1-#REF!))</f>
        <v>#REF!</v>
      </c>
      <c r="X1920" s="106" t="e">
        <f t="shared" si="831"/>
        <v>#REF!</v>
      </c>
      <c r="Y1920" s="107" t="s">
        <v>72</v>
      </c>
      <c r="Z1920" s="103">
        <f t="shared" si="827"/>
        <v>0</v>
      </c>
      <c r="AA1920" s="103">
        <f t="shared" si="828"/>
        <v>0</v>
      </c>
      <c r="AB1920" s="128" t="str">
        <f t="shared" si="832"/>
        <v/>
      </c>
      <c r="AC1920" s="128" t="e">
        <f t="shared" si="833"/>
        <v>#REF!</v>
      </c>
    </row>
    <row r="1921" spans="1:29" ht="50.1" customHeight="1">
      <c r="A1921" s="171"/>
      <c r="B1921" s="171"/>
      <c r="C1921" s="174"/>
      <c r="D1921" s="174"/>
      <c r="E1921" s="131"/>
      <c r="F1921" s="177"/>
      <c r="G1921" s="180"/>
      <c r="H1921" s="163"/>
      <c r="I1921" s="165"/>
      <c r="J1921" s="168"/>
      <c r="K1921" s="62"/>
      <c r="L1921" s="63"/>
      <c r="M1921" s="63"/>
      <c r="N1921" s="143"/>
      <c r="O1921" s="127"/>
      <c r="P1921" s="100"/>
      <c r="Q1921" s="63">
        <f t="shared" si="829"/>
        <v>0</v>
      </c>
      <c r="R1921" s="65"/>
      <c r="S1921" s="67"/>
      <c r="T1921" s="40"/>
      <c r="U1921" s="106">
        <f>IF(EXACT(O1921,Y1921),M1921,M1921*(1-'Расчет ПРЕДЗАКАЗ'!$D$10))</f>
        <v>0</v>
      </c>
      <c r="V1921" s="106">
        <f t="shared" si="830"/>
        <v>0</v>
      </c>
      <c r="W1921" s="106" t="e">
        <f>IF(EXACT(O1921,Y1921),M1921,M1921*(1-#REF!))</f>
        <v>#REF!</v>
      </c>
      <c r="X1921" s="106" t="e">
        <f t="shared" si="831"/>
        <v>#REF!</v>
      </c>
      <c r="Y1921" s="107" t="s">
        <v>72</v>
      </c>
      <c r="Z1921" s="103">
        <f t="shared" si="827"/>
        <v>0</v>
      </c>
      <c r="AA1921" s="103">
        <f t="shared" si="828"/>
        <v>0</v>
      </c>
      <c r="AB1921" s="128" t="str">
        <f t="shared" si="832"/>
        <v/>
      </c>
      <c r="AC1921" s="128" t="e">
        <f t="shared" si="833"/>
        <v>#REF!</v>
      </c>
    </row>
    <row r="1922" spans="1:29" ht="50.1" customHeight="1">
      <c r="A1922" s="171"/>
      <c r="B1922" s="171"/>
      <c r="C1922" s="174"/>
      <c r="D1922" s="174"/>
      <c r="E1922" s="131"/>
      <c r="F1922" s="177"/>
      <c r="G1922" s="180"/>
      <c r="H1922" s="163"/>
      <c r="I1922" s="165"/>
      <c r="J1922" s="168"/>
      <c r="K1922" s="62"/>
      <c r="L1922" s="63"/>
      <c r="M1922" s="63"/>
      <c r="N1922" s="143"/>
      <c r="O1922" s="127"/>
      <c r="P1922" s="100"/>
      <c r="Q1922" s="63">
        <f t="shared" si="829"/>
        <v>0</v>
      </c>
      <c r="R1922" s="65"/>
      <c r="S1922" s="67"/>
      <c r="T1922" s="40"/>
      <c r="U1922" s="106">
        <f>IF(EXACT(O1922,Y1922),M1922,M1922*(1-'Расчет ПРЕДЗАКАЗ'!$D$10))</f>
        <v>0</v>
      </c>
      <c r="V1922" s="106">
        <f t="shared" si="830"/>
        <v>0</v>
      </c>
      <c r="W1922" s="106" t="e">
        <f>IF(EXACT(O1922,Y1922),M1922,M1922*(1-#REF!))</f>
        <v>#REF!</v>
      </c>
      <c r="X1922" s="106" t="e">
        <f t="shared" si="831"/>
        <v>#REF!</v>
      </c>
      <c r="Y1922" s="107" t="s">
        <v>72</v>
      </c>
      <c r="Z1922" s="103">
        <f t="shared" si="827"/>
        <v>0</v>
      </c>
      <c r="AA1922" s="103">
        <f t="shared" si="828"/>
        <v>0</v>
      </c>
      <c r="AB1922" s="128" t="str">
        <f t="shared" si="832"/>
        <v/>
      </c>
      <c r="AC1922" s="128" t="e">
        <f t="shared" si="833"/>
        <v>#REF!</v>
      </c>
    </row>
    <row r="1923" spans="1:29" ht="50.1" customHeight="1">
      <c r="A1923" s="171"/>
      <c r="B1923" s="171"/>
      <c r="C1923" s="174"/>
      <c r="D1923" s="174"/>
      <c r="E1923" s="131"/>
      <c r="F1923" s="177"/>
      <c r="G1923" s="180"/>
      <c r="H1923" s="163"/>
      <c r="I1923" s="165"/>
      <c r="J1923" s="168"/>
      <c r="K1923" s="62"/>
      <c r="L1923" s="63"/>
      <c r="M1923" s="63"/>
      <c r="N1923" s="65"/>
      <c r="O1923" s="127"/>
      <c r="P1923" s="100"/>
      <c r="Q1923" s="63">
        <f t="shared" si="829"/>
        <v>0</v>
      </c>
      <c r="R1923" s="65"/>
      <c r="S1923" s="67"/>
      <c r="T1923" s="40"/>
      <c r="U1923" s="106">
        <f>IF(EXACT(O1923,Y1923),M1923,M1923*(1-'Расчет ПРЕДЗАКАЗ'!$D$10))</f>
        <v>0</v>
      </c>
      <c r="V1923" s="106">
        <f t="shared" si="830"/>
        <v>0</v>
      </c>
      <c r="W1923" s="106" t="e">
        <f>IF(EXACT(O1923,Y1923),M1923,M1923*(1-#REF!))</f>
        <v>#REF!</v>
      </c>
      <c r="X1923" s="106" t="e">
        <f t="shared" si="831"/>
        <v>#REF!</v>
      </c>
      <c r="Y1923" s="107" t="s">
        <v>72</v>
      </c>
      <c r="Z1923" s="103">
        <f t="shared" si="827"/>
        <v>0</v>
      </c>
      <c r="AA1923" s="103">
        <f t="shared" si="828"/>
        <v>0</v>
      </c>
      <c r="AB1923" s="128" t="str">
        <f t="shared" si="832"/>
        <v/>
      </c>
      <c r="AC1923" s="128" t="e">
        <f t="shared" si="833"/>
        <v>#REF!</v>
      </c>
    </row>
    <row r="1924" spans="1:29" ht="50.1" customHeight="1">
      <c r="A1924" s="171"/>
      <c r="B1924" s="171"/>
      <c r="C1924" s="174"/>
      <c r="D1924" s="174"/>
      <c r="E1924" s="131"/>
      <c r="F1924" s="177"/>
      <c r="G1924" s="180"/>
      <c r="H1924" s="163"/>
      <c r="I1924" s="165"/>
      <c r="J1924" s="168"/>
      <c r="K1924" s="62"/>
      <c r="L1924" s="63"/>
      <c r="M1924" s="63"/>
      <c r="N1924" s="65"/>
      <c r="O1924" s="127"/>
      <c r="P1924" s="100"/>
      <c r="Q1924" s="63">
        <f t="shared" si="829"/>
        <v>0</v>
      </c>
      <c r="R1924" s="65"/>
      <c r="S1924" s="67"/>
      <c r="T1924" s="40"/>
      <c r="U1924" s="106">
        <f>IF(EXACT(O1924,Y1924),M1924,M1924*(1-'Расчет ПРЕДЗАКАЗ'!$D$10))</f>
        <v>0</v>
      </c>
      <c r="V1924" s="106">
        <f t="shared" si="830"/>
        <v>0</v>
      </c>
      <c r="W1924" s="106" t="e">
        <f>IF(EXACT(O1924,Y1924),M1924,M1924*(1-#REF!))</f>
        <v>#REF!</v>
      </c>
      <c r="X1924" s="106" t="e">
        <f t="shared" si="831"/>
        <v>#REF!</v>
      </c>
      <c r="Y1924" s="107" t="s">
        <v>72</v>
      </c>
      <c r="Z1924" s="103">
        <f t="shared" si="827"/>
        <v>0</v>
      </c>
      <c r="AA1924" s="103">
        <f t="shared" si="828"/>
        <v>0</v>
      </c>
      <c r="AB1924" s="128" t="str">
        <f t="shared" si="832"/>
        <v/>
      </c>
      <c r="AC1924" s="128" t="e">
        <f t="shared" si="833"/>
        <v>#REF!</v>
      </c>
    </row>
    <row r="1925" spans="1:29" ht="50.1" customHeight="1">
      <c r="A1925" s="171"/>
      <c r="B1925" s="171"/>
      <c r="C1925" s="174"/>
      <c r="D1925" s="174"/>
      <c r="E1925" s="131"/>
      <c r="F1925" s="177"/>
      <c r="G1925" s="180"/>
      <c r="H1925" s="163"/>
      <c r="I1925" s="165"/>
      <c r="J1925" s="168"/>
      <c r="K1925" s="62"/>
      <c r="L1925" s="63"/>
      <c r="M1925" s="63"/>
      <c r="N1925" s="65"/>
      <c r="O1925" s="127"/>
      <c r="P1925" s="100"/>
      <c r="Q1925" s="63">
        <f t="shared" si="829"/>
        <v>0</v>
      </c>
      <c r="R1925" s="65"/>
      <c r="S1925" s="67"/>
      <c r="T1925" s="40"/>
      <c r="U1925" s="106">
        <f>IF(EXACT(O1925,Y1925),M1925,M1925*(1-'Расчет ПРЕДЗАКАЗ'!$D$10))</f>
        <v>0</v>
      </c>
      <c r="V1925" s="106">
        <f t="shared" si="830"/>
        <v>0</v>
      </c>
      <c r="W1925" s="106" t="e">
        <f>IF(EXACT(O1925,Y1925),M1925,M1925*(1-#REF!))</f>
        <v>#REF!</v>
      </c>
      <c r="X1925" s="106" t="e">
        <f t="shared" si="831"/>
        <v>#REF!</v>
      </c>
      <c r="Y1925" s="107" t="s">
        <v>72</v>
      </c>
      <c r="Z1925" s="103">
        <f t="shared" si="827"/>
        <v>0</v>
      </c>
      <c r="AA1925" s="103">
        <f t="shared" si="828"/>
        <v>0</v>
      </c>
      <c r="AB1925" s="128" t="str">
        <f t="shared" si="832"/>
        <v/>
      </c>
      <c r="AC1925" s="128" t="e">
        <f t="shared" si="833"/>
        <v>#REF!</v>
      </c>
    </row>
    <row r="1926" spans="1:29" ht="50.1" customHeight="1">
      <c r="A1926" s="172"/>
      <c r="B1926" s="172"/>
      <c r="C1926" s="175"/>
      <c r="D1926" s="175"/>
      <c r="E1926" s="132"/>
      <c r="F1926" s="178"/>
      <c r="G1926" s="181"/>
      <c r="H1926" s="164"/>
      <c r="I1926" s="166"/>
      <c r="J1926" s="169"/>
      <c r="K1926" s="62"/>
      <c r="L1926" s="63"/>
      <c r="M1926" s="63"/>
      <c r="N1926" s="65"/>
      <c r="O1926" s="127"/>
      <c r="P1926" s="100"/>
      <c r="Q1926" s="63">
        <f t="shared" si="829"/>
        <v>0</v>
      </c>
      <c r="R1926" s="65"/>
      <c r="S1926" s="67"/>
      <c r="T1926" s="40"/>
      <c r="U1926" s="106">
        <f>IF(EXACT(O1926,Y1926),M1926,M1926*(1-'Расчет ПРЕДЗАКАЗ'!$D$10))</f>
        <v>0</v>
      </c>
      <c r="V1926" s="106">
        <f t="shared" si="830"/>
        <v>0</v>
      </c>
      <c r="W1926" s="106" t="e">
        <f>IF(EXACT(O1926,Y1926),M1926,M1926*(1-#REF!))</f>
        <v>#REF!</v>
      </c>
      <c r="X1926" s="106" t="e">
        <f t="shared" si="831"/>
        <v>#REF!</v>
      </c>
      <c r="Y1926" s="107" t="s">
        <v>72</v>
      </c>
      <c r="Z1926" s="103">
        <f t="shared" si="827"/>
        <v>0</v>
      </c>
      <c r="AA1926" s="103">
        <f t="shared" si="828"/>
        <v>0</v>
      </c>
      <c r="AB1926" s="128" t="str">
        <f t="shared" si="832"/>
        <v/>
      </c>
      <c r="AC1926" s="128" t="e">
        <f t="shared" si="833"/>
        <v>#REF!</v>
      </c>
    </row>
    <row r="1927" spans="1:29" ht="11.25" customHeight="1" thickBot="1"/>
    <row r="1928" spans="1:29" ht="50.1" customHeight="1">
      <c r="A1928" s="170">
        <v>351</v>
      </c>
      <c r="B1928" s="170" t="s">
        <v>2918</v>
      </c>
      <c r="C1928" s="173" t="s">
        <v>2926</v>
      </c>
      <c r="D1928" s="173" t="s">
        <v>77</v>
      </c>
      <c r="E1928" s="130"/>
      <c r="F1928" s="176" t="s">
        <v>1204</v>
      </c>
      <c r="G1928" s="179" t="s">
        <v>92</v>
      </c>
      <c r="H1928" s="162" t="s">
        <v>2897</v>
      </c>
      <c r="I1928" s="162" t="s">
        <v>2898</v>
      </c>
      <c r="J1928" s="167" t="s">
        <v>19</v>
      </c>
      <c r="K1928" s="62" t="s">
        <v>861</v>
      </c>
      <c r="L1928" s="63">
        <v>2310</v>
      </c>
      <c r="M1928" s="63">
        <v>1285</v>
      </c>
      <c r="N1928" s="142" t="s">
        <v>2927</v>
      </c>
      <c r="O1928" s="127" t="s">
        <v>72</v>
      </c>
      <c r="P1928" s="100"/>
      <c r="Q1928" s="63">
        <f>P1928*M1928</f>
        <v>0</v>
      </c>
      <c r="R1928" s="64"/>
      <c r="S1928" s="67">
        <v>19</v>
      </c>
      <c r="T1928" s="39"/>
      <c r="U1928" s="106">
        <f>IF(EXACT(O1928,Y1928),M1928,M1928*(1-'Расчет ПРЕДЗАКАЗ'!$D$10))</f>
        <v>1285</v>
      </c>
      <c r="V1928" s="106">
        <f>P1928*U1928</f>
        <v>0</v>
      </c>
      <c r="W1928" s="106">
        <f>IF(EXACT(O1928,Y1928),M1928,M1928*(1-#REF!))</f>
        <v>1285</v>
      </c>
      <c r="X1928" s="123">
        <f>P1928*W1928</f>
        <v>0</v>
      </c>
      <c r="Y1928" s="124" t="s">
        <v>72</v>
      </c>
      <c r="Z1928" s="103">
        <f t="shared" ref="Z1928:Z1942" si="834">IF(EXACT(O1928,Y1928),Q1928,0)</f>
        <v>0</v>
      </c>
      <c r="AA1928" s="103">
        <f t="shared" ref="AA1928:AA1942" si="835">IF(Z1928=0,Q1928,0)</f>
        <v>0</v>
      </c>
      <c r="AB1928" s="128">
        <f>IF(U1928=0,"",L1928/U1928-1)</f>
        <v>0.7976653696498055</v>
      </c>
      <c r="AC1928" s="128">
        <f>IF(W1928=0,"",L1928/W1928-1)</f>
        <v>0.7976653696498055</v>
      </c>
    </row>
    <row r="1929" spans="1:29" ht="50.1" customHeight="1">
      <c r="A1929" s="171"/>
      <c r="B1929" s="171"/>
      <c r="C1929" s="174"/>
      <c r="D1929" s="174"/>
      <c r="E1929" s="131"/>
      <c r="F1929" s="177"/>
      <c r="G1929" s="180"/>
      <c r="H1929" s="163"/>
      <c r="I1929" s="165"/>
      <c r="J1929" s="168"/>
      <c r="K1929" s="62"/>
      <c r="L1929" s="63"/>
      <c r="M1929" s="63"/>
      <c r="N1929" s="142"/>
      <c r="O1929" s="127"/>
      <c r="P1929" s="100"/>
      <c r="Q1929" s="63">
        <f t="shared" ref="Q1929:Q1942" si="836">P1929*M1929</f>
        <v>0</v>
      </c>
      <c r="R1929" s="64"/>
      <c r="S1929" s="67"/>
      <c r="T1929" s="39"/>
      <c r="U1929" s="106">
        <f>IF(EXACT(O1929,Y1929),M1929,M1929*(1-'Расчет ПРЕДЗАКАЗ'!$D$10))</f>
        <v>0</v>
      </c>
      <c r="V1929" s="106">
        <f t="shared" ref="V1929:V1942" si="837">P1929*U1929</f>
        <v>0</v>
      </c>
      <c r="W1929" s="106" t="e">
        <f>IF(EXACT(O1929,Y1929),M1929,M1929*(1-#REF!))</f>
        <v>#REF!</v>
      </c>
      <c r="X1929" s="106" t="e">
        <f t="shared" ref="X1929:X1942" si="838">P1929*W1929</f>
        <v>#REF!</v>
      </c>
      <c r="Y1929" s="107" t="s">
        <v>72</v>
      </c>
      <c r="Z1929" s="103">
        <f t="shared" si="834"/>
        <v>0</v>
      </c>
      <c r="AA1929" s="103">
        <f t="shared" si="835"/>
        <v>0</v>
      </c>
      <c r="AB1929" s="128" t="str">
        <f t="shared" ref="AB1929:AB1942" si="839">IF(U1929=0,"",L1929/U1929-1)</f>
        <v/>
      </c>
      <c r="AC1929" s="128" t="e">
        <f t="shared" ref="AC1929:AC1942" si="840">IF(W1929=0,"",L1929/W1929-1)</f>
        <v>#REF!</v>
      </c>
    </row>
    <row r="1930" spans="1:29" ht="50.1" customHeight="1">
      <c r="A1930" s="171"/>
      <c r="B1930" s="171"/>
      <c r="C1930" s="174"/>
      <c r="D1930" s="174"/>
      <c r="E1930" s="131"/>
      <c r="F1930" s="177"/>
      <c r="G1930" s="180"/>
      <c r="H1930" s="163"/>
      <c r="I1930" s="165"/>
      <c r="J1930" s="168"/>
      <c r="K1930" s="62"/>
      <c r="L1930" s="63"/>
      <c r="M1930" s="63"/>
      <c r="N1930" s="142"/>
      <c r="O1930" s="127"/>
      <c r="P1930" s="100"/>
      <c r="Q1930" s="63">
        <f t="shared" si="836"/>
        <v>0</v>
      </c>
      <c r="R1930" s="64"/>
      <c r="S1930" s="67"/>
      <c r="T1930" s="39"/>
      <c r="U1930" s="106">
        <f>IF(EXACT(O1930,Y1930),M1930,M1930*(1-'Расчет ПРЕДЗАКАЗ'!$D$10))</f>
        <v>0</v>
      </c>
      <c r="V1930" s="106">
        <f t="shared" si="837"/>
        <v>0</v>
      </c>
      <c r="W1930" s="106" t="e">
        <f>IF(EXACT(O1930,Y1930),M1930,M1930*(1-#REF!))</f>
        <v>#REF!</v>
      </c>
      <c r="X1930" s="106" t="e">
        <f t="shared" si="838"/>
        <v>#REF!</v>
      </c>
      <c r="Y1930" s="107" t="s">
        <v>72</v>
      </c>
      <c r="Z1930" s="103">
        <f t="shared" si="834"/>
        <v>0</v>
      </c>
      <c r="AA1930" s="103">
        <f t="shared" si="835"/>
        <v>0</v>
      </c>
      <c r="AB1930" s="128" t="str">
        <f t="shared" si="839"/>
        <v/>
      </c>
      <c r="AC1930" s="128" t="e">
        <f t="shared" si="840"/>
        <v>#REF!</v>
      </c>
    </row>
    <row r="1931" spans="1:29" ht="50.1" customHeight="1">
      <c r="A1931" s="171"/>
      <c r="B1931" s="171"/>
      <c r="C1931" s="174"/>
      <c r="D1931" s="174"/>
      <c r="E1931" s="131"/>
      <c r="F1931" s="177"/>
      <c r="G1931" s="180"/>
      <c r="H1931" s="163"/>
      <c r="I1931" s="165"/>
      <c r="J1931" s="168"/>
      <c r="K1931" s="62"/>
      <c r="L1931" s="63"/>
      <c r="M1931" s="63"/>
      <c r="N1931" s="142"/>
      <c r="O1931" s="127"/>
      <c r="P1931" s="100"/>
      <c r="Q1931" s="63">
        <f t="shared" si="836"/>
        <v>0</v>
      </c>
      <c r="R1931" s="64"/>
      <c r="S1931" s="67"/>
      <c r="T1931" s="39"/>
      <c r="U1931" s="106">
        <f>IF(EXACT(O1931,Y1931),M1931,M1931*(1-'Расчет ПРЕДЗАКАЗ'!$D$10))</f>
        <v>0</v>
      </c>
      <c r="V1931" s="106">
        <f t="shared" si="837"/>
        <v>0</v>
      </c>
      <c r="W1931" s="106" t="e">
        <f>IF(EXACT(O1931,Y1931),M1931,M1931*(1-#REF!))</f>
        <v>#REF!</v>
      </c>
      <c r="X1931" s="106" t="e">
        <f t="shared" si="838"/>
        <v>#REF!</v>
      </c>
      <c r="Y1931" s="107" t="s">
        <v>72</v>
      </c>
      <c r="Z1931" s="103">
        <f t="shared" si="834"/>
        <v>0</v>
      </c>
      <c r="AA1931" s="103">
        <f t="shared" si="835"/>
        <v>0</v>
      </c>
      <c r="AB1931" s="128" t="str">
        <f t="shared" si="839"/>
        <v/>
      </c>
      <c r="AC1931" s="128" t="e">
        <f t="shared" si="840"/>
        <v>#REF!</v>
      </c>
    </row>
    <row r="1932" spans="1:29" ht="50.1" customHeight="1">
      <c r="A1932" s="171"/>
      <c r="B1932" s="171"/>
      <c r="C1932" s="174"/>
      <c r="D1932" s="174"/>
      <c r="E1932" s="131"/>
      <c r="F1932" s="177"/>
      <c r="G1932" s="180"/>
      <c r="H1932" s="163"/>
      <c r="I1932" s="165"/>
      <c r="J1932" s="168"/>
      <c r="K1932" s="62"/>
      <c r="L1932" s="63"/>
      <c r="M1932" s="63"/>
      <c r="N1932" s="142"/>
      <c r="O1932" s="127"/>
      <c r="P1932" s="100"/>
      <c r="Q1932" s="63">
        <f t="shared" si="836"/>
        <v>0</v>
      </c>
      <c r="R1932" s="64"/>
      <c r="S1932" s="67"/>
      <c r="T1932" s="39"/>
      <c r="U1932" s="106">
        <f>IF(EXACT(O1932,Y1932),M1932,M1932*(1-'Расчет ПРЕДЗАКАЗ'!$D$10))</f>
        <v>0</v>
      </c>
      <c r="V1932" s="106">
        <f t="shared" si="837"/>
        <v>0</v>
      </c>
      <c r="W1932" s="106" t="e">
        <f>IF(EXACT(O1932,Y1932),M1932,M1932*(1-#REF!))</f>
        <v>#REF!</v>
      </c>
      <c r="X1932" s="106" t="e">
        <f t="shared" si="838"/>
        <v>#REF!</v>
      </c>
      <c r="Y1932" s="107" t="s">
        <v>72</v>
      </c>
      <c r="Z1932" s="103">
        <f t="shared" si="834"/>
        <v>0</v>
      </c>
      <c r="AA1932" s="103">
        <f t="shared" si="835"/>
        <v>0</v>
      </c>
      <c r="AB1932" s="128" t="str">
        <f t="shared" si="839"/>
        <v/>
      </c>
      <c r="AC1932" s="128" t="e">
        <f t="shared" si="840"/>
        <v>#REF!</v>
      </c>
    </row>
    <row r="1933" spans="1:29" ht="50.1" customHeight="1">
      <c r="A1933" s="171"/>
      <c r="B1933" s="171"/>
      <c r="C1933" s="174"/>
      <c r="D1933" s="174"/>
      <c r="E1933" s="131"/>
      <c r="F1933" s="177"/>
      <c r="G1933" s="180"/>
      <c r="H1933" s="163"/>
      <c r="I1933" s="165"/>
      <c r="J1933" s="168"/>
      <c r="K1933" s="62"/>
      <c r="L1933" s="63"/>
      <c r="M1933" s="63"/>
      <c r="N1933" s="142"/>
      <c r="O1933" s="127"/>
      <c r="P1933" s="100"/>
      <c r="Q1933" s="63">
        <f t="shared" si="836"/>
        <v>0</v>
      </c>
      <c r="R1933" s="64"/>
      <c r="S1933" s="67"/>
      <c r="T1933" s="39"/>
      <c r="U1933" s="106">
        <f>IF(EXACT(O1933,Y1933),M1933,M1933*(1-'Расчет ПРЕДЗАКАЗ'!$D$10))</f>
        <v>0</v>
      </c>
      <c r="V1933" s="106">
        <f t="shared" si="837"/>
        <v>0</v>
      </c>
      <c r="W1933" s="106" t="e">
        <f>IF(EXACT(O1933,Y1933),M1933,M1933*(1-#REF!))</f>
        <v>#REF!</v>
      </c>
      <c r="X1933" s="106" t="e">
        <f t="shared" si="838"/>
        <v>#REF!</v>
      </c>
      <c r="Y1933" s="107" t="s">
        <v>72</v>
      </c>
      <c r="Z1933" s="103">
        <f t="shared" si="834"/>
        <v>0</v>
      </c>
      <c r="AA1933" s="103">
        <f t="shared" si="835"/>
        <v>0</v>
      </c>
      <c r="AB1933" s="128" t="str">
        <f t="shared" si="839"/>
        <v/>
      </c>
      <c r="AC1933" s="128" t="e">
        <f t="shared" si="840"/>
        <v>#REF!</v>
      </c>
    </row>
    <row r="1934" spans="1:29" ht="50.1" customHeight="1">
      <c r="A1934" s="171"/>
      <c r="B1934" s="171"/>
      <c r="C1934" s="174"/>
      <c r="D1934" s="174"/>
      <c r="E1934" s="131"/>
      <c r="F1934" s="177"/>
      <c r="G1934" s="180"/>
      <c r="H1934" s="163"/>
      <c r="I1934" s="165"/>
      <c r="J1934" s="168"/>
      <c r="K1934" s="62"/>
      <c r="L1934" s="63"/>
      <c r="M1934" s="63"/>
      <c r="N1934" s="142"/>
      <c r="O1934" s="127"/>
      <c r="P1934" s="100"/>
      <c r="Q1934" s="63">
        <f t="shared" si="836"/>
        <v>0</v>
      </c>
      <c r="R1934" s="64"/>
      <c r="S1934" s="67"/>
      <c r="T1934" s="39"/>
      <c r="U1934" s="106">
        <f>IF(EXACT(O1934,Y1934),M1934,M1934*(1-'Расчет ПРЕДЗАКАЗ'!$D$10))</f>
        <v>0</v>
      </c>
      <c r="V1934" s="106">
        <f t="shared" si="837"/>
        <v>0</v>
      </c>
      <c r="W1934" s="106" t="e">
        <f>IF(EXACT(O1934,Y1934),M1934,M1934*(1-#REF!))</f>
        <v>#REF!</v>
      </c>
      <c r="X1934" s="106" t="e">
        <f t="shared" si="838"/>
        <v>#REF!</v>
      </c>
      <c r="Y1934" s="107" t="s">
        <v>72</v>
      </c>
      <c r="Z1934" s="103">
        <f t="shared" si="834"/>
        <v>0</v>
      </c>
      <c r="AA1934" s="103">
        <f t="shared" si="835"/>
        <v>0</v>
      </c>
      <c r="AB1934" s="128" t="str">
        <f t="shared" si="839"/>
        <v/>
      </c>
      <c r="AC1934" s="128" t="e">
        <f t="shared" si="840"/>
        <v>#REF!</v>
      </c>
    </row>
    <row r="1935" spans="1:29" ht="50.1" customHeight="1">
      <c r="A1935" s="171"/>
      <c r="B1935" s="171"/>
      <c r="C1935" s="174"/>
      <c r="D1935" s="174"/>
      <c r="E1935" s="131"/>
      <c r="F1935" s="177"/>
      <c r="G1935" s="180"/>
      <c r="H1935" s="163"/>
      <c r="I1935" s="165"/>
      <c r="J1935" s="168"/>
      <c r="K1935" s="62"/>
      <c r="L1935" s="63"/>
      <c r="M1935" s="63"/>
      <c r="N1935" s="142"/>
      <c r="O1935" s="127"/>
      <c r="P1935" s="100"/>
      <c r="Q1935" s="63">
        <f t="shared" si="836"/>
        <v>0</v>
      </c>
      <c r="R1935" s="64"/>
      <c r="S1935" s="67"/>
      <c r="T1935" s="39"/>
      <c r="U1935" s="106">
        <f>IF(EXACT(O1935,Y1935),M1935,M1935*(1-'Расчет ПРЕДЗАКАЗ'!$D$10))</f>
        <v>0</v>
      </c>
      <c r="V1935" s="106">
        <f t="shared" si="837"/>
        <v>0</v>
      </c>
      <c r="W1935" s="106" t="e">
        <f>IF(EXACT(O1935,Y1935),M1935,M1935*(1-#REF!))</f>
        <v>#REF!</v>
      </c>
      <c r="X1935" s="106" t="e">
        <f t="shared" si="838"/>
        <v>#REF!</v>
      </c>
      <c r="Y1935" s="107" t="s">
        <v>72</v>
      </c>
      <c r="Z1935" s="103">
        <f t="shared" si="834"/>
        <v>0</v>
      </c>
      <c r="AA1935" s="103">
        <f t="shared" si="835"/>
        <v>0</v>
      </c>
      <c r="AB1935" s="128" t="str">
        <f t="shared" si="839"/>
        <v/>
      </c>
      <c r="AC1935" s="128" t="e">
        <f t="shared" si="840"/>
        <v>#REF!</v>
      </c>
    </row>
    <row r="1936" spans="1:29" ht="50.1" customHeight="1">
      <c r="A1936" s="171"/>
      <c r="B1936" s="171"/>
      <c r="C1936" s="174"/>
      <c r="D1936" s="174"/>
      <c r="E1936" s="131"/>
      <c r="F1936" s="177"/>
      <c r="G1936" s="180"/>
      <c r="H1936" s="163"/>
      <c r="I1936" s="165"/>
      <c r="J1936" s="168"/>
      <c r="K1936" s="62"/>
      <c r="L1936" s="63"/>
      <c r="M1936" s="63"/>
      <c r="N1936" s="142"/>
      <c r="O1936" s="127"/>
      <c r="P1936" s="100"/>
      <c r="Q1936" s="63">
        <f t="shared" si="836"/>
        <v>0</v>
      </c>
      <c r="R1936" s="64"/>
      <c r="S1936" s="67"/>
      <c r="T1936" s="39"/>
      <c r="U1936" s="106">
        <f>IF(EXACT(O1936,Y1936),M1936,M1936*(1-'Расчет ПРЕДЗАКАЗ'!$D$10))</f>
        <v>0</v>
      </c>
      <c r="V1936" s="106">
        <f t="shared" si="837"/>
        <v>0</v>
      </c>
      <c r="W1936" s="106" t="e">
        <f>IF(EXACT(O1936,Y1936),M1936,M1936*(1-#REF!))</f>
        <v>#REF!</v>
      </c>
      <c r="X1936" s="106" t="e">
        <f t="shared" si="838"/>
        <v>#REF!</v>
      </c>
      <c r="Y1936" s="107" t="s">
        <v>72</v>
      </c>
      <c r="Z1936" s="103">
        <f t="shared" si="834"/>
        <v>0</v>
      </c>
      <c r="AA1936" s="103">
        <f t="shared" si="835"/>
        <v>0</v>
      </c>
      <c r="AB1936" s="128" t="str">
        <f t="shared" si="839"/>
        <v/>
      </c>
      <c r="AC1936" s="128" t="e">
        <f t="shared" si="840"/>
        <v>#REF!</v>
      </c>
    </row>
    <row r="1937" spans="1:29" ht="50.1" customHeight="1">
      <c r="A1937" s="171"/>
      <c r="B1937" s="171"/>
      <c r="C1937" s="174"/>
      <c r="D1937" s="174"/>
      <c r="E1937" s="131"/>
      <c r="F1937" s="177"/>
      <c r="G1937" s="180"/>
      <c r="H1937" s="163"/>
      <c r="I1937" s="165"/>
      <c r="J1937" s="168"/>
      <c r="K1937" s="62"/>
      <c r="L1937" s="63"/>
      <c r="M1937" s="63"/>
      <c r="N1937" s="143"/>
      <c r="O1937" s="127"/>
      <c r="P1937" s="100"/>
      <c r="Q1937" s="63">
        <f t="shared" si="836"/>
        <v>0</v>
      </c>
      <c r="R1937" s="65"/>
      <c r="S1937" s="67"/>
      <c r="T1937" s="40"/>
      <c r="U1937" s="106">
        <f>IF(EXACT(O1937,Y1937),M1937,M1937*(1-'Расчет ПРЕДЗАКАЗ'!$D$10))</f>
        <v>0</v>
      </c>
      <c r="V1937" s="106">
        <f t="shared" si="837"/>
        <v>0</v>
      </c>
      <c r="W1937" s="106" t="e">
        <f>IF(EXACT(O1937,Y1937),M1937,M1937*(1-#REF!))</f>
        <v>#REF!</v>
      </c>
      <c r="X1937" s="106" t="e">
        <f t="shared" si="838"/>
        <v>#REF!</v>
      </c>
      <c r="Y1937" s="107" t="s">
        <v>72</v>
      </c>
      <c r="Z1937" s="103">
        <f t="shared" si="834"/>
        <v>0</v>
      </c>
      <c r="AA1937" s="103">
        <f t="shared" si="835"/>
        <v>0</v>
      </c>
      <c r="AB1937" s="128" t="str">
        <f t="shared" si="839"/>
        <v/>
      </c>
      <c r="AC1937" s="128" t="e">
        <f t="shared" si="840"/>
        <v>#REF!</v>
      </c>
    </row>
    <row r="1938" spans="1:29" ht="50.1" customHeight="1">
      <c r="A1938" s="171"/>
      <c r="B1938" s="171"/>
      <c r="C1938" s="174"/>
      <c r="D1938" s="174"/>
      <c r="E1938" s="131"/>
      <c r="F1938" s="177"/>
      <c r="G1938" s="180"/>
      <c r="H1938" s="163"/>
      <c r="I1938" s="165"/>
      <c r="J1938" s="168"/>
      <c r="K1938" s="62"/>
      <c r="L1938" s="63"/>
      <c r="M1938" s="63"/>
      <c r="N1938" s="143"/>
      <c r="O1938" s="127"/>
      <c r="P1938" s="100"/>
      <c r="Q1938" s="63">
        <f t="shared" si="836"/>
        <v>0</v>
      </c>
      <c r="R1938" s="65"/>
      <c r="S1938" s="67"/>
      <c r="T1938" s="40"/>
      <c r="U1938" s="106">
        <f>IF(EXACT(O1938,Y1938),M1938,M1938*(1-'Расчет ПРЕДЗАКАЗ'!$D$10))</f>
        <v>0</v>
      </c>
      <c r="V1938" s="106">
        <f t="shared" si="837"/>
        <v>0</v>
      </c>
      <c r="W1938" s="106" t="e">
        <f>IF(EXACT(O1938,Y1938),M1938,M1938*(1-#REF!))</f>
        <v>#REF!</v>
      </c>
      <c r="X1938" s="106" t="e">
        <f t="shared" si="838"/>
        <v>#REF!</v>
      </c>
      <c r="Y1938" s="107" t="s">
        <v>72</v>
      </c>
      <c r="Z1938" s="103">
        <f t="shared" si="834"/>
        <v>0</v>
      </c>
      <c r="AA1938" s="103">
        <f t="shared" si="835"/>
        <v>0</v>
      </c>
      <c r="AB1938" s="128" t="str">
        <f t="shared" si="839"/>
        <v/>
      </c>
      <c r="AC1938" s="128" t="e">
        <f t="shared" si="840"/>
        <v>#REF!</v>
      </c>
    </row>
    <row r="1939" spans="1:29" ht="50.1" customHeight="1">
      <c r="A1939" s="171"/>
      <c r="B1939" s="171"/>
      <c r="C1939" s="174"/>
      <c r="D1939" s="174"/>
      <c r="E1939" s="131"/>
      <c r="F1939" s="177"/>
      <c r="G1939" s="180"/>
      <c r="H1939" s="163"/>
      <c r="I1939" s="165"/>
      <c r="J1939" s="168"/>
      <c r="K1939" s="62"/>
      <c r="L1939" s="63"/>
      <c r="M1939" s="63"/>
      <c r="N1939" s="65"/>
      <c r="O1939" s="127"/>
      <c r="P1939" s="100"/>
      <c r="Q1939" s="63">
        <f t="shared" si="836"/>
        <v>0</v>
      </c>
      <c r="R1939" s="65"/>
      <c r="S1939" s="67"/>
      <c r="T1939" s="40"/>
      <c r="U1939" s="106">
        <f>IF(EXACT(O1939,Y1939),M1939,M1939*(1-'Расчет ПРЕДЗАКАЗ'!$D$10))</f>
        <v>0</v>
      </c>
      <c r="V1939" s="106">
        <f t="shared" si="837"/>
        <v>0</v>
      </c>
      <c r="W1939" s="106" t="e">
        <f>IF(EXACT(O1939,Y1939),M1939,M1939*(1-#REF!))</f>
        <v>#REF!</v>
      </c>
      <c r="X1939" s="106" t="e">
        <f t="shared" si="838"/>
        <v>#REF!</v>
      </c>
      <c r="Y1939" s="107" t="s">
        <v>72</v>
      </c>
      <c r="Z1939" s="103">
        <f t="shared" si="834"/>
        <v>0</v>
      </c>
      <c r="AA1939" s="103">
        <f t="shared" si="835"/>
        <v>0</v>
      </c>
      <c r="AB1939" s="128" t="str">
        <f t="shared" si="839"/>
        <v/>
      </c>
      <c r="AC1939" s="128" t="e">
        <f t="shared" si="840"/>
        <v>#REF!</v>
      </c>
    </row>
    <row r="1940" spans="1:29" ht="50.1" customHeight="1">
      <c r="A1940" s="171"/>
      <c r="B1940" s="171"/>
      <c r="C1940" s="174"/>
      <c r="D1940" s="174"/>
      <c r="E1940" s="131"/>
      <c r="F1940" s="177"/>
      <c r="G1940" s="180"/>
      <c r="H1940" s="163"/>
      <c r="I1940" s="165"/>
      <c r="J1940" s="168"/>
      <c r="K1940" s="62"/>
      <c r="L1940" s="63"/>
      <c r="M1940" s="63"/>
      <c r="N1940" s="65"/>
      <c r="O1940" s="127"/>
      <c r="P1940" s="100"/>
      <c r="Q1940" s="63">
        <f t="shared" si="836"/>
        <v>0</v>
      </c>
      <c r="R1940" s="65"/>
      <c r="S1940" s="67"/>
      <c r="T1940" s="40"/>
      <c r="U1940" s="106">
        <f>IF(EXACT(O1940,Y1940),M1940,M1940*(1-'Расчет ПРЕДЗАКАЗ'!$D$10))</f>
        <v>0</v>
      </c>
      <c r="V1940" s="106">
        <f t="shared" si="837"/>
        <v>0</v>
      </c>
      <c r="W1940" s="106" t="e">
        <f>IF(EXACT(O1940,Y1940),M1940,M1940*(1-#REF!))</f>
        <v>#REF!</v>
      </c>
      <c r="X1940" s="106" t="e">
        <f t="shared" si="838"/>
        <v>#REF!</v>
      </c>
      <c r="Y1940" s="107" t="s">
        <v>72</v>
      </c>
      <c r="Z1940" s="103">
        <f t="shared" si="834"/>
        <v>0</v>
      </c>
      <c r="AA1940" s="103">
        <f t="shared" si="835"/>
        <v>0</v>
      </c>
      <c r="AB1940" s="128" t="str">
        <f t="shared" si="839"/>
        <v/>
      </c>
      <c r="AC1940" s="128" t="e">
        <f t="shared" si="840"/>
        <v>#REF!</v>
      </c>
    </row>
    <row r="1941" spans="1:29" ht="50.1" customHeight="1">
      <c r="A1941" s="171"/>
      <c r="B1941" s="171"/>
      <c r="C1941" s="174"/>
      <c r="D1941" s="174"/>
      <c r="E1941" s="131"/>
      <c r="F1941" s="177"/>
      <c r="G1941" s="180"/>
      <c r="H1941" s="163"/>
      <c r="I1941" s="165"/>
      <c r="J1941" s="168"/>
      <c r="K1941" s="62"/>
      <c r="L1941" s="63"/>
      <c r="M1941" s="63"/>
      <c r="N1941" s="65"/>
      <c r="O1941" s="127"/>
      <c r="P1941" s="100"/>
      <c r="Q1941" s="63">
        <f t="shared" si="836"/>
        <v>0</v>
      </c>
      <c r="R1941" s="65"/>
      <c r="S1941" s="67"/>
      <c r="T1941" s="40"/>
      <c r="U1941" s="106">
        <f>IF(EXACT(O1941,Y1941),M1941,M1941*(1-'Расчет ПРЕДЗАКАЗ'!$D$10))</f>
        <v>0</v>
      </c>
      <c r="V1941" s="106">
        <f t="shared" si="837"/>
        <v>0</v>
      </c>
      <c r="W1941" s="106" t="e">
        <f>IF(EXACT(O1941,Y1941),M1941,M1941*(1-#REF!))</f>
        <v>#REF!</v>
      </c>
      <c r="X1941" s="106" t="e">
        <f t="shared" si="838"/>
        <v>#REF!</v>
      </c>
      <c r="Y1941" s="107" t="s">
        <v>72</v>
      </c>
      <c r="Z1941" s="103">
        <f t="shared" si="834"/>
        <v>0</v>
      </c>
      <c r="AA1941" s="103">
        <f t="shared" si="835"/>
        <v>0</v>
      </c>
      <c r="AB1941" s="128" t="str">
        <f t="shared" si="839"/>
        <v/>
      </c>
      <c r="AC1941" s="128" t="e">
        <f t="shared" si="840"/>
        <v>#REF!</v>
      </c>
    </row>
    <row r="1942" spans="1:29" ht="50.1" customHeight="1">
      <c r="A1942" s="172"/>
      <c r="B1942" s="172"/>
      <c r="C1942" s="175"/>
      <c r="D1942" s="175"/>
      <c r="E1942" s="132"/>
      <c r="F1942" s="178"/>
      <c r="G1942" s="181"/>
      <c r="H1942" s="164"/>
      <c r="I1942" s="166"/>
      <c r="J1942" s="169"/>
      <c r="K1942" s="62"/>
      <c r="L1942" s="63"/>
      <c r="M1942" s="63"/>
      <c r="N1942" s="65"/>
      <c r="O1942" s="127"/>
      <c r="P1942" s="100"/>
      <c r="Q1942" s="63">
        <f t="shared" si="836"/>
        <v>0</v>
      </c>
      <c r="R1942" s="65"/>
      <c r="S1942" s="67"/>
      <c r="T1942" s="40"/>
      <c r="U1942" s="106">
        <f>IF(EXACT(O1942,Y1942),M1942,M1942*(1-'Расчет ПРЕДЗАКАЗ'!$D$10))</f>
        <v>0</v>
      </c>
      <c r="V1942" s="106">
        <f t="shared" si="837"/>
        <v>0</v>
      </c>
      <c r="W1942" s="106" t="e">
        <f>IF(EXACT(O1942,Y1942),M1942,M1942*(1-#REF!))</f>
        <v>#REF!</v>
      </c>
      <c r="X1942" s="106" t="e">
        <f t="shared" si="838"/>
        <v>#REF!</v>
      </c>
      <c r="Y1942" s="107" t="s">
        <v>72</v>
      </c>
      <c r="Z1942" s="103">
        <f t="shared" si="834"/>
        <v>0</v>
      </c>
      <c r="AA1942" s="103">
        <f t="shared" si="835"/>
        <v>0</v>
      </c>
      <c r="AB1942" s="128" t="str">
        <f t="shared" si="839"/>
        <v/>
      </c>
      <c r="AC1942" s="128" t="e">
        <f t="shared" si="840"/>
        <v>#REF!</v>
      </c>
    </row>
    <row r="1943" spans="1:29" ht="11.25" customHeight="1" thickBot="1"/>
    <row r="1944" spans="1:29" ht="50.1" customHeight="1">
      <c r="A1944" s="170">
        <v>352</v>
      </c>
      <c r="B1944" s="170" t="s">
        <v>2928</v>
      </c>
      <c r="C1944" s="173" t="s">
        <v>2929</v>
      </c>
      <c r="D1944" s="173" t="s">
        <v>77</v>
      </c>
      <c r="E1944" s="130"/>
      <c r="F1944" s="176" t="s">
        <v>1204</v>
      </c>
      <c r="G1944" s="179" t="s">
        <v>2930</v>
      </c>
      <c r="H1944" s="162" t="s">
        <v>2931</v>
      </c>
      <c r="I1944" s="162" t="s">
        <v>2932</v>
      </c>
      <c r="J1944" s="167" t="s">
        <v>19</v>
      </c>
      <c r="K1944" s="62" t="s">
        <v>859</v>
      </c>
      <c r="L1944" s="63">
        <v>2260</v>
      </c>
      <c r="M1944" s="63">
        <v>1412</v>
      </c>
      <c r="N1944" s="142" t="s">
        <v>2933</v>
      </c>
      <c r="O1944" s="127"/>
      <c r="P1944" s="100"/>
      <c r="Q1944" s="63">
        <f>P1944*M1944</f>
        <v>0</v>
      </c>
      <c r="R1944" s="64"/>
      <c r="S1944" s="67">
        <v>12</v>
      </c>
      <c r="T1944" s="39"/>
      <c r="U1944" s="106">
        <f>IF(EXACT(O1944,Y1944),M1944,M1944*(1-'Расчет ПРЕДЗАКАЗ'!$D$10))</f>
        <v>1383.76</v>
      </c>
      <c r="V1944" s="106">
        <f>P1944*U1944</f>
        <v>0</v>
      </c>
      <c r="W1944" s="106" t="e">
        <f>IF(EXACT(O1944,Y1944),M1944,M1944*(1-#REF!))</f>
        <v>#REF!</v>
      </c>
      <c r="X1944" s="123" t="e">
        <f>P1944*W1944</f>
        <v>#REF!</v>
      </c>
      <c r="Y1944" s="124" t="s">
        <v>72</v>
      </c>
      <c r="Z1944" s="103">
        <f t="shared" ref="Z1944:Z1958" si="841">IF(EXACT(O1944,Y1944),Q1944,0)</f>
        <v>0</v>
      </c>
      <c r="AA1944" s="103">
        <f t="shared" ref="AA1944:AA1958" si="842">IF(Z1944=0,Q1944,0)</f>
        <v>0</v>
      </c>
      <c r="AB1944" s="128">
        <f>IF(U1944=0,"",L1944/U1944-1)</f>
        <v>0.63323119616118406</v>
      </c>
      <c r="AC1944" s="128" t="e">
        <f>IF(W1944=0,"",L1944/W1944-1)</f>
        <v>#REF!</v>
      </c>
    </row>
    <row r="1945" spans="1:29" ht="50.1" customHeight="1">
      <c r="A1945" s="171"/>
      <c r="B1945" s="171"/>
      <c r="C1945" s="174"/>
      <c r="D1945" s="174"/>
      <c r="E1945" s="131"/>
      <c r="F1945" s="177"/>
      <c r="G1945" s="180"/>
      <c r="H1945" s="163"/>
      <c r="I1945" s="165"/>
      <c r="J1945" s="168"/>
      <c r="K1945" s="62" t="s">
        <v>861</v>
      </c>
      <c r="L1945" s="63">
        <v>2260</v>
      </c>
      <c r="M1945" s="63">
        <v>1412</v>
      </c>
      <c r="N1945" s="142" t="s">
        <v>2934</v>
      </c>
      <c r="O1945" s="127"/>
      <c r="P1945" s="100"/>
      <c r="Q1945" s="63">
        <f t="shared" ref="Q1945:Q1958" si="843">P1945*M1945</f>
        <v>0</v>
      </c>
      <c r="R1945" s="64"/>
      <c r="S1945" s="67">
        <v>5</v>
      </c>
      <c r="T1945" s="39"/>
      <c r="U1945" s="106">
        <f>IF(EXACT(O1945,Y1945),M1945,M1945*(1-'Расчет ПРЕДЗАКАЗ'!$D$10))</f>
        <v>1383.76</v>
      </c>
      <c r="V1945" s="106">
        <f t="shared" ref="V1945:V1958" si="844">P1945*U1945</f>
        <v>0</v>
      </c>
      <c r="W1945" s="106" t="e">
        <f>IF(EXACT(O1945,Y1945),M1945,M1945*(1-#REF!))</f>
        <v>#REF!</v>
      </c>
      <c r="X1945" s="106" t="e">
        <f t="shared" ref="X1945:X1958" si="845">P1945*W1945</f>
        <v>#REF!</v>
      </c>
      <c r="Y1945" s="107" t="s">
        <v>72</v>
      </c>
      <c r="Z1945" s="103">
        <f t="shared" si="841"/>
        <v>0</v>
      </c>
      <c r="AA1945" s="103">
        <f t="shared" si="842"/>
        <v>0</v>
      </c>
      <c r="AB1945" s="128">
        <f t="shared" ref="AB1945:AB1958" si="846">IF(U1945=0,"",L1945/U1945-1)</f>
        <v>0.63323119616118406</v>
      </c>
      <c r="AC1945" s="128" t="e">
        <f t="shared" ref="AC1945:AC1958" si="847">IF(W1945=0,"",L1945/W1945-1)</f>
        <v>#REF!</v>
      </c>
    </row>
    <row r="1946" spans="1:29" ht="50.1" customHeight="1">
      <c r="A1946" s="171"/>
      <c r="B1946" s="171"/>
      <c r="C1946" s="174"/>
      <c r="D1946" s="174"/>
      <c r="E1946" s="131"/>
      <c r="F1946" s="177"/>
      <c r="G1946" s="180"/>
      <c r="H1946" s="163"/>
      <c r="I1946" s="165"/>
      <c r="J1946" s="168"/>
      <c r="K1946" s="62" t="s">
        <v>1040</v>
      </c>
      <c r="L1946" s="63">
        <v>2260</v>
      </c>
      <c r="M1946" s="63">
        <v>1412</v>
      </c>
      <c r="N1946" s="142" t="s">
        <v>2935</v>
      </c>
      <c r="O1946" s="127"/>
      <c r="P1946" s="100"/>
      <c r="Q1946" s="63">
        <f t="shared" si="843"/>
        <v>0</v>
      </c>
      <c r="R1946" s="64"/>
      <c r="S1946" s="67">
        <v>10</v>
      </c>
      <c r="T1946" s="39"/>
      <c r="U1946" s="106">
        <f>IF(EXACT(O1946,Y1946),M1946,M1946*(1-'Расчет ПРЕДЗАКАЗ'!$D$10))</f>
        <v>1383.76</v>
      </c>
      <c r="V1946" s="106">
        <f t="shared" si="844"/>
        <v>0</v>
      </c>
      <c r="W1946" s="106" t="e">
        <f>IF(EXACT(O1946,Y1946),M1946,M1946*(1-#REF!))</f>
        <v>#REF!</v>
      </c>
      <c r="X1946" s="106" t="e">
        <f t="shared" si="845"/>
        <v>#REF!</v>
      </c>
      <c r="Y1946" s="107" t="s">
        <v>72</v>
      </c>
      <c r="Z1946" s="103">
        <f t="shared" si="841"/>
        <v>0</v>
      </c>
      <c r="AA1946" s="103">
        <f t="shared" si="842"/>
        <v>0</v>
      </c>
      <c r="AB1946" s="128">
        <f t="shared" si="846"/>
        <v>0.63323119616118406</v>
      </c>
      <c r="AC1946" s="128" t="e">
        <f t="shared" si="847"/>
        <v>#REF!</v>
      </c>
    </row>
    <row r="1947" spans="1:29" ht="50.1" customHeight="1">
      <c r="A1947" s="171"/>
      <c r="B1947" s="171"/>
      <c r="C1947" s="174"/>
      <c r="D1947" s="174"/>
      <c r="E1947" s="131"/>
      <c r="F1947" s="177"/>
      <c r="G1947" s="180"/>
      <c r="H1947" s="163"/>
      <c r="I1947" s="165"/>
      <c r="J1947" s="168"/>
      <c r="K1947" s="62"/>
      <c r="L1947" s="63"/>
      <c r="M1947" s="63"/>
      <c r="N1947" s="142"/>
      <c r="O1947" s="127"/>
      <c r="P1947" s="100"/>
      <c r="Q1947" s="63">
        <f t="shared" si="843"/>
        <v>0</v>
      </c>
      <c r="R1947" s="64"/>
      <c r="S1947" s="67"/>
      <c r="T1947" s="39"/>
      <c r="U1947" s="106">
        <f>IF(EXACT(O1947,Y1947),M1947,M1947*(1-'Расчет ПРЕДЗАКАЗ'!$D$10))</f>
        <v>0</v>
      </c>
      <c r="V1947" s="106">
        <f t="shared" si="844"/>
        <v>0</v>
      </c>
      <c r="W1947" s="106" t="e">
        <f>IF(EXACT(O1947,Y1947),M1947,M1947*(1-#REF!))</f>
        <v>#REF!</v>
      </c>
      <c r="X1947" s="106" t="e">
        <f t="shared" si="845"/>
        <v>#REF!</v>
      </c>
      <c r="Y1947" s="107" t="s">
        <v>72</v>
      </c>
      <c r="Z1947" s="103">
        <f t="shared" si="841"/>
        <v>0</v>
      </c>
      <c r="AA1947" s="103">
        <f t="shared" si="842"/>
        <v>0</v>
      </c>
      <c r="AB1947" s="128" t="str">
        <f t="shared" si="846"/>
        <v/>
      </c>
      <c r="AC1947" s="128" t="e">
        <f t="shared" si="847"/>
        <v>#REF!</v>
      </c>
    </row>
    <row r="1948" spans="1:29" ht="50.1" customHeight="1">
      <c r="A1948" s="171"/>
      <c r="B1948" s="171"/>
      <c r="C1948" s="174"/>
      <c r="D1948" s="174"/>
      <c r="E1948" s="131"/>
      <c r="F1948" s="177"/>
      <c r="G1948" s="180"/>
      <c r="H1948" s="163"/>
      <c r="I1948" s="165"/>
      <c r="J1948" s="168"/>
      <c r="K1948" s="62"/>
      <c r="L1948" s="63"/>
      <c r="M1948" s="63"/>
      <c r="N1948" s="142"/>
      <c r="O1948" s="127"/>
      <c r="P1948" s="100"/>
      <c r="Q1948" s="63">
        <f t="shared" si="843"/>
        <v>0</v>
      </c>
      <c r="R1948" s="64"/>
      <c r="S1948" s="67"/>
      <c r="T1948" s="39"/>
      <c r="U1948" s="106">
        <f>IF(EXACT(O1948,Y1948),M1948,M1948*(1-'Расчет ПРЕДЗАКАЗ'!$D$10))</f>
        <v>0</v>
      </c>
      <c r="V1948" s="106">
        <f t="shared" si="844"/>
        <v>0</v>
      </c>
      <c r="W1948" s="106" t="e">
        <f>IF(EXACT(O1948,Y1948),M1948,M1948*(1-#REF!))</f>
        <v>#REF!</v>
      </c>
      <c r="X1948" s="106" t="e">
        <f t="shared" si="845"/>
        <v>#REF!</v>
      </c>
      <c r="Y1948" s="107" t="s">
        <v>72</v>
      </c>
      <c r="Z1948" s="103">
        <f t="shared" si="841"/>
        <v>0</v>
      </c>
      <c r="AA1948" s="103">
        <f t="shared" si="842"/>
        <v>0</v>
      </c>
      <c r="AB1948" s="128" t="str">
        <f t="shared" si="846"/>
        <v/>
      </c>
      <c r="AC1948" s="128" t="e">
        <f t="shared" si="847"/>
        <v>#REF!</v>
      </c>
    </row>
    <row r="1949" spans="1:29" ht="50.1" customHeight="1">
      <c r="A1949" s="171"/>
      <c r="B1949" s="171"/>
      <c r="C1949" s="174"/>
      <c r="D1949" s="174"/>
      <c r="E1949" s="131"/>
      <c r="F1949" s="177"/>
      <c r="G1949" s="180"/>
      <c r="H1949" s="163"/>
      <c r="I1949" s="165"/>
      <c r="J1949" s="168"/>
      <c r="K1949" s="62"/>
      <c r="L1949" s="63"/>
      <c r="M1949" s="63"/>
      <c r="N1949" s="142"/>
      <c r="O1949" s="127"/>
      <c r="P1949" s="100"/>
      <c r="Q1949" s="63">
        <f t="shared" si="843"/>
        <v>0</v>
      </c>
      <c r="R1949" s="64"/>
      <c r="S1949" s="67"/>
      <c r="T1949" s="39"/>
      <c r="U1949" s="106">
        <f>IF(EXACT(O1949,Y1949),M1949,M1949*(1-'Расчет ПРЕДЗАКАЗ'!$D$10))</f>
        <v>0</v>
      </c>
      <c r="V1949" s="106">
        <f t="shared" si="844"/>
        <v>0</v>
      </c>
      <c r="W1949" s="106" t="e">
        <f>IF(EXACT(O1949,Y1949),M1949,M1949*(1-#REF!))</f>
        <v>#REF!</v>
      </c>
      <c r="X1949" s="106" t="e">
        <f t="shared" si="845"/>
        <v>#REF!</v>
      </c>
      <c r="Y1949" s="107" t="s">
        <v>72</v>
      </c>
      <c r="Z1949" s="103">
        <f t="shared" si="841"/>
        <v>0</v>
      </c>
      <c r="AA1949" s="103">
        <f t="shared" si="842"/>
        <v>0</v>
      </c>
      <c r="AB1949" s="128" t="str">
        <f t="shared" si="846"/>
        <v/>
      </c>
      <c r="AC1949" s="128" t="e">
        <f t="shared" si="847"/>
        <v>#REF!</v>
      </c>
    </row>
    <row r="1950" spans="1:29" ht="50.1" customHeight="1">
      <c r="A1950" s="171"/>
      <c r="B1950" s="171"/>
      <c r="C1950" s="174"/>
      <c r="D1950" s="174"/>
      <c r="E1950" s="131"/>
      <c r="F1950" s="177"/>
      <c r="G1950" s="180"/>
      <c r="H1950" s="163"/>
      <c r="I1950" s="165"/>
      <c r="J1950" s="168"/>
      <c r="K1950" s="62"/>
      <c r="L1950" s="63"/>
      <c r="M1950" s="63"/>
      <c r="N1950" s="142"/>
      <c r="O1950" s="127"/>
      <c r="P1950" s="100"/>
      <c r="Q1950" s="63">
        <f t="shared" si="843"/>
        <v>0</v>
      </c>
      <c r="R1950" s="64"/>
      <c r="S1950" s="67"/>
      <c r="T1950" s="39"/>
      <c r="U1950" s="106">
        <f>IF(EXACT(O1950,Y1950),M1950,M1950*(1-'Расчет ПРЕДЗАКАЗ'!$D$10))</f>
        <v>0</v>
      </c>
      <c r="V1950" s="106">
        <f t="shared" si="844"/>
        <v>0</v>
      </c>
      <c r="W1950" s="106" t="e">
        <f>IF(EXACT(O1950,Y1950),M1950,M1950*(1-#REF!))</f>
        <v>#REF!</v>
      </c>
      <c r="X1950" s="106" t="e">
        <f t="shared" si="845"/>
        <v>#REF!</v>
      </c>
      <c r="Y1950" s="107" t="s">
        <v>72</v>
      </c>
      <c r="Z1950" s="103">
        <f t="shared" si="841"/>
        <v>0</v>
      </c>
      <c r="AA1950" s="103">
        <f t="shared" si="842"/>
        <v>0</v>
      </c>
      <c r="AB1950" s="128" t="str">
        <f t="shared" si="846"/>
        <v/>
      </c>
      <c r="AC1950" s="128" t="e">
        <f t="shared" si="847"/>
        <v>#REF!</v>
      </c>
    </row>
    <row r="1951" spans="1:29" ht="50.1" customHeight="1">
      <c r="A1951" s="171"/>
      <c r="B1951" s="171"/>
      <c r="C1951" s="174"/>
      <c r="D1951" s="174"/>
      <c r="E1951" s="131"/>
      <c r="F1951" s="177"/>
      <c r="G1951" s="180"/>
      <c r="H1951" s="163"/>
      <c r="I1951" s="165"/>
      <c r="J1951" s="168"/>
      <c r="K1951" s="62"/>
      <c r="L1951" s="63"/>
      <c r="M1951" s="63"/>
      <c r="N1951" s="142"/>
      <c r="O1951" s="127"/>
      <c r="P1951" s="100"/>
      <c r="Q1951" s="63">
        <f t="shared" si="843"/>
        <v>0</v>
      </c>
      <c r="R1951" s="64"/>
      <c r="S1951" s="67"/>
      <c r="T1951" s="39"/>
      <c r="U1951" s="106">
        <f>IF(EXACT(O1951,Y1951),M1951,M1951*(1-'Расчет ПРЕДЗАКАЗ'!$D$10))</f>
        <v>0</v>
      </c>
      <c r="V1951" s="106">
        <f t="shared" si="844"/>
        <v>0</v>
      </c>
      <c r="W1951" s="106" t="e">
        <f>IF(EXACT(O1951,Y1951),M1951,M1951*(1-#REF!))</f>
        <v>#REF!</v>
      </c>
      <c r="X1951" s="106" t="e">
        <f t="shared" si="845"/>
        <v>#REF!</v>
      </c>
      <c r="Y1951" s="107" t="s">
        <v>72</v>
      </c>
      <c r="Z1951" s="103">
        <f t="shared" si="841"/>
        <v>0</v>
      </c>
      <c r="AA1951" s="103">
        <f t="shared" si="842"/>
        <v>0</v>
      </c>
      <c r="AB1951" s="128" t="str">
        <f t="shared" si="846"/>
        <v/>
      </c>
      <c r="AC1951" s="128" t="e">
        <f t="shared" si="847"/>
        <v>#REF!</v>
      </c>
    </row>
    <row r="1952" spans="1:29" ht="50.1" customHeight="1">
      <c r="A1952" s="171"/>
      <c r="B1952" s="171"/>
      <c r="C1952" s="174"/>
      <c r="D1952" s="174"/>
      <c r="E1952" s="131"/>
      <c r="F1952" s="177"/>
      <c r="G1952" s="180"/>
      <c r="H1952" s="163"/>
      <c r="I1952" s="165"/>
      <c r="J1952" s="168"/>
      <c r="K1952" s="62"/>
      <c r="L1952" s="63"/>
      <c r="M1952" s="63"/>
      <c r="N1952" s="142"/>
      <c r="O1952" s="127"/>
      <c r="P1952" s="100"/>
      <c r="Q1952" s="63">
        <f t="shared" si="843"/>
        <v>0</v>
      </c>
      <c r="R1952" s="64"/>
      <c r="S1952" s="67"/>
      <c r="T1952" s="39"/>
      <c r="U1952" s="106">
        <f>IF(EXACT(O1952,Y1952),M1952,M1952*(1-'Расчет ПРЕДЗАКАЗ'!$D$10))</f>
        <v>0</v>
      </c>
      <c r="V1952" s="106">
        <f t="shared" si="844"/>
        <v>0</v>
      </c>
      <c r="W1952" s="106" t="e">
        <f>IF(EXACT(O1952,Y1952),M1952,M1952*(1-#REF!))</f>
        <v>#REF!</v>
      </c>
      <c r="X1952" s="106" t="e">
        <f t="shared" si="845"/>
        <v>#REF!</v>
      </c>
      <c r="Y1952" s="107" t="s">
        <v>72</v>
      </c>
      <c r="Z1952" s="103">
        <f t="shared" si="841"/>
        <v>0</v>
      </c>
      <c r="AA1952" s="103">
        <f t="shared" si="842"/>
        <v>0</v>
      </c>
      <c r="AB1952" s="128" t="str">
        <f t="shared" si="846"/>
        <v/>
      </c>
      <c r="AC1952" s="128" t="e">
        <f t="shared" si="847"/>
        <v>#REF!</v>
      </c>
    </row>
    <row r="1953" spans="1:29" ht="50.1" customHeight="1">
      <c r="A1953" s="171"/>
      <c r="B1953" s="171"/>
      <c r="C1953" s="174"/>
      <c r="D1953" s="174"/>
      <c r="E1953" s="131"/>
      <c r="F1953" s="177"/>
      <c r="G1953" s="180"/>
      <c r="H1953" s="163"/>
      <c r="I1953" s="165"/>
      <c r="J1953" s="168"/>
      <c r="K1953" s="62"/>
      <c r="L1953" s="63"/>
      <c r="M1953" s="63"/>
      <c r="N1953" s="143"/>
      <c r="O1953" s="127"/>
      <c r="P1953" s="100"/>
      <c r="Q1953" s="63">
        <f t="shared" si="843"/>
        <v>0</v>
      </c>
      <c r="R1953" s="65"/>
      <c r="S1953" s="67"/>
      <c r="T1953" s="40"/>
      <c r="U1953" s="106">
        <f>IF(EXACT(O1953,Y1953),M1953,M1953*(1-'Расчет ПРЕДЗАКАЗ'!$D$10))</f>
        <v>0</v>
      </c>
      <c r="V1953" s="106">
        <f t="shared" si="844"/>
        <v>0</v>
      </c>
      <c r="W1953" s="106" t="e">
        <f>IF(EXACT(O1953,Y1953),M1953,M1953*(1-#REF!))</f>
        <v>#REF!</v>
      </c>
      <c r="X1953" s="106" t="e">
        <f t="shared" si="845"/>
        <v>#REF!</v>
      </c>
      <c r="Y1953" s="107" t="s">
        <v>72</v>
      </c>
      <c r="Z1953" s="103">
        <f t="shared" si="841"/>
        <v>0</v>
      </c>
      <c r="AA1953" s="103">
        <f t="shared" si="842"/>
        <v>0</v>
      </c>
      <c r="AB1953" s="128" t="str">
        <f t="shared" si="846"/>
        <v/>
      </c>
      <c r="AC1953" s="128" t="e">
        <f t="shared" si="847"/>
        <v>#REF!</v>
      </c>
    </row>
    <row r="1954" spans="1:29" ht="50.1" customHeight="1">
      <c r="A1954" s="171"/>
      <c r="B1954" s="171"/>
      <c r="C1954" s="174"/>
      <c r="D1954" s="174"/>
      <c r="E1954" s="131"/>
      <c r="F1954" s="177"/>
      <c r="G1954" s="180"/>
      <c r="H1954" s="163"/>
      <c r="I1954" s="165"/>
      <c r="J1954" s="168"/>
      <c r="K1954" s="62"/>
      <c r="L1954" s="63"/>
      <c r="M1954" s="63"/>
      <c r="N1954" s="143"/>
      <c r="O1954" s="127"/>
      <c r="P1954" s="100"/>
      <c r="Q1954" s="63">
        <f t="shared" si="843"/>
        <v>0</v>
      </c>
      <c r="R1954" s="65"/>
      <c r="S1954" s="67"/>
      <c r="T1954" s="40"/>
      <c r="U1954" s="106">
        <f>IF(EXACT(O1954,Y1954),M1954,M1954*(1-'Расчет ПРЕДЗАКАЗ'!$D$10))</f>
        <v>0</v>
      </c>
      <c r="V1954" s="106">
        <f t="shared" si="844"/>
        <v>0</v>
      </c>
      <c r="W1954" s="106" t="e">
        <f>IF(EXACT(O1954,Y1954),M1954,M1954*(1-#REF!))</f>
        <v>#REF!</v>
      </c>
      <c r="X1954" s="106" t="e">
        <f t="shared" si="845"/>
        <v>#REF!</v>
      </c>
      <c r="Y1954" s="107" t="s">
        <v>72</v>
      </c>
      <c r="Z1954" s="103">
        <f t="shared" si="841"/>
        <v>0</v>
      </c>
      <c r="AA1954" s="103">
        <f t="shared" si="842"/>
        <v>0</v>
      </c>
      <c r="AB1954" s="128" t="str">
        <f t="shared" si="846"/>
        <v/>
      </c>
      <c r="AC1954" s="128" t="e">
        <f t="shared" si="847"/>
        <v>#REF!</v>
      </c>
    </row>
    <row r="1955" spans="1:29" ht="50.1" customHeight="1">
      <c r="A1955" s="171"/>
      <c r="B1955" s="171"/>
      <c r="C1955" s="174"/>
      <c r="D1955" s="174"/>
      <c r="E1955" s="131"/>
      <c r="F1955" s="177"/>
      <c r="G1955" s="180"/>
      <c r="H1955" s="163"/>
      <c r="I1955" s="165"/>
      <c r="J1955" s="168"/>
      <c r="K1955" s="62"/>
      <c r="L1955" s="63"/>
      <c r="M1955" s="63"/>
      <c r="N1955" s="65"/>
      <c r="O1955" s="127"/>
      <c r="P1955" s="100"/>
      <c r="Q1955" s="63">
        <f t="shared" si="843"/>
        <v>0</v>
      </c>
      <c r="R1955" s="65"/>
      <c r="S1955" s="67"/>
      <c r="T1955" s="40"/>
      <c r="U1955" s="106">
        <f>IF(EXACT(O1955,Y1955),M1955,M1955*(1-'Расчет ПРЕДЗАКАЗ'!$D$10))</f>
        <v>0</v>
      </c>
      <c r="V1955" s="106">
        <f t="shared" si="844"/>
        <v>0</v>
      </c>
      <c r="W1955" s="106" t="e">
        <f>IF(EXACT(O1955,Y1955),M1955,M1955*(1-#REF!))</f>
        <v>#REF!</v>
      </c>
      <c r="X1955" s="106" t="e">
        <f t="shared" si="845"/>
        <v>#REF!</v>
      </c>
      <c r="Y1955" s="107" t="s">
        <v>72</v>
      </c>
      <c r="Z1955" s="103">
        <f t="shared" si="841"/>
        <v>0</v>
      </c>
      <c r="AA1955" s="103">
        <f t="shared" si="842"/>
        <v>0</v>
      </c>
      <c r="AB1955" s="128" t="str">
        <f t="shared" si="846"/>
        <v/>
      </c>
      <c r="AC1955" s="128" t="e">
        <f t="shared" si="847"/>
        <v>#REF!</v>
      </c>
    </row>
    <row r="1956" spans="1:29" ht="50.1" customHeight="1">
      <c r="A1956" s="171"/>
      <c r="B1956" s="171"/>
      <c r="C1956" s="174"/>
      <c r="D1956" s="174"/>
      <c r="E1956" s="131"/>
      <c r="F1956" s="177"/>
      <c r="G1956" s="180"/>
      <c r="H1956" s="163"/>
      <c r="I1956" s="165"/>
      <c r="J1956" s="168"/>
      <c r="K1956" s="62"/>
      <c r="L1956" s="63"/>
      <c r="M1956" s="63"/>
      <c r="N1956" s="65"/>
      <c r="O1956" s="127"/>
      <c r="P1956" s="100"/>
      <c r="Q1956" s="63">
        <f t="shared" si="843"/>
        <v>0</v>
      </c>
      <c r="R1956" s="65"/>
      <c r="S1956" s="67"/>
      <c r="T1956" s="40"/>
      <c r="U1956" s="106">
        <f>IF(EXACT(O1956,Y1956),M1956,M1956*(1-'Расчет ПРЕДЗАКАЗ'!$D$10))</f>
        <v>0</v>
      </c>
      <c r="V1956" s="106">
        <f t="shared" si="844"/>
        <v>0</v>
      </c>
      <c r="W1956" s="106" t="e">
        <f>IF(EXACT(O1956,Y1956),M1956,M1956*(1-#REF!))</f>
        <v>#REF!</v>
      </c>
      <c r="X1956" s="106" t="e">
        <f t="shared" si="845"/>
        <v>#REF!</v>
      </c>
      <c r="Y1956" s="107" t="s">
        <v>72</v>
      </c>
      <c r="Z1956" s="103">
        <f t="shared" si="841"/>
        <v>0</v>
      </c>
      <c r="AA1956" s="103">
        <f t="shared" si="842"/>
        <v>0</v>
      </c>
      <c r="AB1956" s="128" t="str">
        <f t="shared" si="846"/>
        <v/>
      </c>
      <c r="AC1956" s="128" t="e">
        <f t="shared" si="847"/>
        <v>#REF!</v>
      </c>
    </row>
    <row r="1957" spans="1:29" ht="50.1" customHeight="1">
      <c r="A1957" s="171"/>
      <c r="B1957" s="171"/>
      <c r="C1957" s="174"/>
      <c r="D1957" s="174"/>
      <c r="E1957" s="131"/>
      <c r="F1957" s="177"/>
      <c r="G1957" s="180"/>
      <c r="H1957" s="163"/>
      <c r="I1957" s="165"/>
      <c r="J1957" s="168"/>
      <c r="K1957" s="62"/>
      <c r="L1957" s="63"/>
      <c r="M1957" s="63"/>
      <c r="N1957" s="65"/>
      <c r="O1957" s="127"/>
      <c r="P1957" s="100"/>
      <c r="Q1957" s="63">
        <f t="shared" si="843"/>
        <v>0</v>
      </c>
      <c r="R1957" s="65"/>
      <c r="S1957" s="67"/>
      <c r="T1957" s="40"/>
      <c r="U1957" s="106">
        <f>IF(EXACT(O1957,Y1957),M1957,M1957*(1-'Расчет ПРЕДЗАКАЗ'!$D$10))</f>
        <v>0</v>
      </c>
      <c r="V1957" s="106">
        <f t="shared" si="844"/>
        <v>0</v>
      </c>
      <c r="W1957" s="106" t="e">
        <f>IF(EXACT(O1957,Y1957),M1957,M1957*(1-#REF!))</f>
        <v>#REF!</v>
      </c>
      <c r="X1957" s="106" t="e">
        <f t="shared" si="845"/>
        <v>#REF!</v>
      </c>
      <c r="Y1957" s="107" t="s">
        <v>72</v>
      </c>
      <c r="Z1957" s="103">
        <f t="shared" si="841"/>
        <v>0</v>
      </c>
      <c r="AA1957" s="103">
        <f t="shared" si="842"/>
        <v>0</v>
      </c>
      <c r="AB1957" s="128" t="str">
        <f t="shared" si="846"/>
        <v/>
      </c>
      <c r="AC1957" s="128" t="e">
        <f t="shared" si="847"/>
        <v>#REF!</v>
      </c>
    </row>
    <row r="1958" spans="1:29" ht="50.1" customHeight="1">
      <c r="A1958" s="172"/>
      <c r="B1958" s="172"/>
      <c r="C1958" s="175"/>
      <c r="D1958" s="175"/>
      <c r="E1958" s="132"/>
      <c r="F1958" s="178"/>
      <c r="G1958" s="181"/>
      <c r="H1958" s="164"/>
      <c r="I1958" s="166"/>
      <c r="J1958" s="169"/>
      <c r="K1958" s="62"/>
      <c r="L1958" s="63"/>
      <c r="M1958" s="63"/>
      <c r="N1958" s="65"/>
      <c r="O1958" s="127"/>
      <c r="P1958" s="100"/>
      <c r="Q1958" s="63">
        <f t="shared" si="843"/>
        <v>0</v>
      </c>
      <c r="R1958" s="65"/>
      <c r="S1958" s="67"/>
      <c r="T1958" s="40"/>
      <c r="U1958" s="106">
        <f>IF(EXACT(O1958,Y1958),M1958,M1958*(1-'Расчет ПРЕДЗАКАЗ'!$D$10))</f>
        <v>0</v>
      </c>
      <c r="V1958" s="106">
        <f t="shared" si="844"/>
        <v>0</v>
      </c>
      <c r="W1958" s="106" t="e">
        <f>IF(EXACT(O1958,Y1958),M1958,M1958*(1-#REF!))</f>
        <v>#REF!</v>
      </c>
      <c r="X1958" s="106" t="e">
        <f t="shared" si="845"/>
        <v>#REF!</v>
      </c>
      <c r="Y1958" s="107" t="s">
        <v>72</v>
      </c>
      <c r="Z1958" s="103">
        <f t="shared" si="841"/>
        <v>0</v>
      </c>
      <c r="AA1958" s="103">
        <f t="shared" si="842"/>
        <v>0</v>
      </c>
      <c r="AB1958" s="128" t="str">
        <f t="shared" si="846"/>
        <v/>
      </c>
      <c r="AC1958" s="128" t="e">
        <f t="shared" si="847"/>
        <v>#REF!</v>
      </c>
    </row>
    <row r="1959" spans="1:29" ht="11.25" customHeight="1" thickBot="1"/>
    <row r="1960" spans="1:29" ht="50.1" customHeight="1">
      <c r="A1960" s="170">
        <v>353</v>
      </c>
      <c r="B1960" s="170" t="s">
        <v>2936</v>
      </c>
      <c r="C1960" s="173" t="s">
        <v>2937</v>
      </c>
      <c r="D1960" s="173" t="s">
        <v>77</v>
      </c>
      <c r="E1960" s="130"/>
      <c r="F1960" s="176" t="s">
        <v>1204</v>
      </c>
      <c r="G1960" s="179" t="s">
        <v>2938</v>
      </c>
      <c r="H1960" s="162" t="s">
        <v>2931</v>
      </c>
      <c r="I1960" s="162" t="s">
        <v>2932</v>
      </c>
      <c r="J1960" s="167" t="s">
        <v>19</v>
      </c>
      <c r="K1960" s="62" t="s">
        <v>859</v>
      </c>
      <c r="L1960" s="63">
        <v>2380</v>
      </c>
      <c r="M1960" s="63">
        <v>1480</v>
      </c>
      <c r="N1960" s="142" t="s">
        <v>2939</v>
      </c>
      <c r="O1960" s="127"/>
      <c r="P1960" s="100"/>
      <c r="Q1960" s="63">
        <f>P1960*M1960</f>
        <v>0</v>
      </c>
      <c r="R1960" s="64"/>
      <c r="S1960" s="67">
        <v>21</v>
      </c>
      <c r="T1960" s="39"/>
      <c r="U1960" s="106">
        <f>IF(EXACT(O1960,Y1960),M1960,M1960*(1-'Расчет ПРЕДЗАКАЗ'!$D$10))</f>
        <v>1450.3999999999999</v>
      </c>
      <c r="V1960" s="106">
        <f>P1960*U1960</f>
        <v>0</v>
      </c>
      <c r="W1960" s="106" t="e">
        <f>IF(EXACT(O1960,Y1960),M1960,M1960*(1-#REF!))</f>
        <v>#REF!</v>
      </c>
      <c r="X1960" s="123" t="e">
        <f>P1960*W1960</f>
        <v>#REF!</v>
      </c>
      <c r="Y1960" s="124" t="s">
        <v>72</v>
      </c>
      <c r="Z1960" s="103">
        <f t="shared" ref="Z1960:Z1974" si="848">IF(EXACT(O1960,Y1960),Q1960,0)</f>
        <v>0</v>
      </c>
      <c r="AA1960" s="103">
        <f t="shared" ref="AA1960:AA1974" si="849">IF(Z1960=0,Q1960,0)</f>
        <v>0</v>
      </c>
      <c r="AB1960" s="128">
        <f>IF(U1960=0,"",L1960/U1960-1)</f>
        <v>0.64092664092664098</v>
      </c>
      <c r="AC1960" s="128" t="e">
        <f>IF(W1960=0,"",L1960/W1960-1)</f>
        <v>#REF!</v>
      </c>
    </row>
    <row r="1961" spans="1:29" ht="50.1" customHeight="1">
      <c r="A1961" s="171"/>
      <c r="B1961" s="171"/>
      <c r="C1961" s="174"/>
      <c r="D1961" s="174"/>
      <c r="E1961" s="131"/>
      <c r="F1961" s="177"/>
      <c r="G1961" s="180"/>
      <c r="H1961" s="163"/>
      <c r="I1961" s="165"/>
      <c r="J1961" s="168"/>
      <c r="K1961" s="62" t="s">
        <v>861</v>
      </c>
      <c r="L1961" s="63">
        <v>2380</v>
      </c>
      <c r="M1961" s="63">
        <v>1480</v>
      </c>
      <c r="N1961" s="142" t="s">
        <v>2940</v>
      </c>
      <c r="O1961" s="127"/>
      <c r="P1961" s="100"/>
      <c r="Q1961" s="63">
        <f t="shared" ref="Q1961:Q1974" si="850">P1961*M1961</f>
        <v>0</v>
      </c>
      <c r="R1961" s="64"/>
      <c r="S1961" s="67">
        <v>28</v>
      </c>
      <c r="T1961" s="39"/>
      <c r="U1961" s="106">
        <f>IF(EXACT(O1961,Y1961),M1961,M1961*(1-'Расчет ПРЕДЗАКАЗ'!$D$10))</f>
        <v>1450.3999999999999</v>
      </c>
      <c r="V1961" s="106">
        <f t="shared" ref="V1961:V1974" si="851">P1961*U1961</f>
        <v>0</v>
      </c>
      <c r="W1961" s="106" t="e">
        <f>IF(EXACT(O1961,Y1961),M1961,M1961*(1-#REF!))</f>
        <v>#REF!</v>
      </c>
      <c r="X1961" s="106" t="e">
        <f t="shared" ref="X1961:X1974" si="852">P1961*W1961</f>
        <v>#REF!</v>
      </c>
      <c r="Y1961" s="107" t="s">
        <v>72</v>
      </c>
      <c r="Z1961" s="103">
        <f t="shared" si="848"/>
        <v>0</v>
      </c>
      <c r="AA1961" s="103">
        <f t="shared" si="849"/>
        <v>0</v>
      </c>
      <c r="AB1961" s="128">
        <f t="shared" ref="AB1961:AB1974" si="853">IF(U1961=0,"",L1961/U1961-1)</f>
        <v>0.64092664092664098</v>
      </c>
      <c r="AC1961" s="128" t="e">
        <f t="shared" ref="AC1961:AC1974" si="854">IF(W1961=0,"",L1961/W1961-1)</f>
        <v>#REF!</v>
      </c>
    </row>
    <row r="1962" spans="1:29" ht="50.1" customHeight="1">
      <c r="A1962" s="171"/>
      <c r="B1962" s="171"/>
      <c r="C1962" s="174"/>
      <c r="D1962" s="174"/>
      <c r="E1962" s="131"/>
      <c r="F1962" s="177"/>
      <c r="G1962" s="180"/>
      <c r="H1962" s="163"/>
      <c r="I1962" s="165"/>
      <c r="J1962" s="168"/>
      <c r="K1962" s="62" t="s">
        <v>1007</v>
      </c>
      <c r="L1962" s="63">
        <v>2380</v>
      </c>
      <c r="M1962" s="63">
        <v>1480</v>
      </c>
      <c r="N1962" s="142" t="s">
        <v>2941</v>
      </c>
      <c r="O1962" s="127"/>
      <c r="P1962" s="100"/>
      <c r="Q1962" s="63">
        <f t="shared" si="850"/>
        <v>0</v>
      </c>
      <c r="R1962" s="64"/>
      <c r="S1962" s="67">
        <v>6</v>
      </c>
      <c r="T1962" s="39"/>
      <c r="U1962" s="106">
        <f>IF(EXACT(O1962,Y1962),M1962,M1962*(1-'Расчет ПРЕДЗАКАЗ'!$D$10))</f>
        <v>1450.3999999999999</v>
      </c>
      <c r="V1962" s="106">
        <f t="shared" si="851"/>
        <v>0</v>
      </c>
      <c r="W1962" s="106" t="e">
        <f>IF(EXACT(O1962,Y1962),M1962,M1962*(1-#REF!))</f>
        <v>#REF!</v>
      </c>
      <c r="X1962" s="106" t="e">
        <f t="shared" si="852"/>
        <v>#REF!</v>
      </c>
      <c r="Y1962" s="107" t="s">
        <v>72</v>
      </c>
      <c r="Z1962" s="103">
        <f t="shared" si="848"/>
        <v>0</v>
      </c>
      <c r="AA1962" s="103">
        <f t="shared" si="849"/>
        <v>0</v>
      </c>
      <c r="AB1962" s="128">
        <f t="shared" si="853"/>
        <v>0.64092664092664098</v>
      </c>
      <c r="AC1962" s="128" t="e">
        <f t="shared" si="854"/>
        <v>#REF!</v>
      </c>
    </row>
    <row r="1963" spans="1:29" ht="50.1" customHeight="1">
      <c r="A1963" s="171"/>
      <c r="B1963" s="171"/>
      <c r="C1963" s="174"/>
      <c r="D1963" s="174"/>
      <c r="E1963" s="131"/>
      <c r="F1963" s="177"/>
      <c r="G1963" s="180"/>
      <c r="H1963" s="163"/>
      <c r="I1963" s="165"/>
      <c r="J1963" s="168"/>
      <c r="K1963" s="62" t="s">
        <v>1040</v>
      </c>
      <c r="L1963" s="63">
        <v>2380</v>
      </c>
      <c r="M1963" s="63">
        <v>1480</v>
      </c>
      <c r="N1963" s="142" t="s">
        <v>2942</v>
      </c>
      <c r="O1963" s="127"/>
      <c r="P1963" s="100"/>
      <c r="Q1963" s="63">
        <f t="shared" si="850"/>
        <v>0</v>
      </c>
      <c r="R1963" s="64"/>
      <c r="S1963" s="67">
        <v>15</v>
      </c>
      <c r="T1963" s="39"/>
      <c r="U1963" s="106">
        <f>IF(EXACT(O1963,Y1963),M1963,M1963*(1-'Расчет ПРЕДЗАКАЗ'!$D$10))</f>
        <v>1450.3999999999999</v>
      </c>
      <c r="V1963" s="106">
        <f t="shared" si="851"/>
        <v>0</v>
      </c>
      <c r="W1963" s="106" t="e">
        <f>IF(EXACT(O1963,Y1963),M1963,M1963*(1-#REF!))</f>
        <v>#REF!</v>
      </c>
      <c r="X1963" s="106" t="e">
        <f t="shared" si="852"/>
        <v>#REF!</v>
      </c>
      <c r="Y1963" s="107" t="s">
        <v>72</v>
      </c>
      <c r="Z1963" s="103">
        <f t="shared" si="848"/>
        <v>0</v>
      </c>
      <c r="AA1963" s="103">
        <f t="shared" si="849"/>
        <v>0</v>
      </c>
      <c r="AB1963" s="128">
        <f t="shared" si="853"/>
        <v>0.64092664092664098</v>
      </c>
      <c r="AC1963" s="128" t="e">
        <f t="shared" si="854"/>
        <v>#REF!</v>
      </c>
    </row>
    <row r="1964" spans="1:29" ht="50.1" customHeight="1">
      <c r="A1964" s="171"/>
      <c r="B1964" s="171"/>
      <c r="C1964" s="174"/>
      <c r="D1964" s="174"/>
      <c r="E1964" s="131"/>
      <c r="F1964" s="177"/>
      <c r="G1964" s="180"/>
      <c r="H1964" s="163"/>
      <c r="I1964" s="165"/>
      <c r="J1964" s="168"/>
      <c r="K1964" s="62" t="s">
        <v>1043</v>
      </c>
      <c r="L1964" s="63">
        <v>2380</v>
      </c>
      <c r="M1964" s="63">
        <v>1480</v>
      </c>
      <c r="N1964" s="142" t="s">
        <v>2943</v>
      </c>
      <c r="O1964" s="127"/>
      <c r="P1964" s="100"/>
      <c r="Q1964" s="63">
        <f t="shared" si="850"/>
        <v>0</v>
      </c>
      <c r="R1964" s="64"/>
      <c r="S1964" s="67">
        <v>5</v>
      </c>
      <c r="T1964" s="39"/>
      <c r="U1964" s="106">
        <f>IF(EXACT(O1964,Y1964),M1964,M1964*(1-'Расчет ПРЕДЗАКАЗ'!$D$10))</f>
        <v>1450.3999999999999</v>
      </c>
      <c r="V1964" s="106">
        <f t="shared" si="851"/>
        <v>0</v>
      </c>
      <c r="W1964" s="106" t="e">
        <f>IF(EXACT(O1964,Y1964),M1964,M1964*(1-#REF!))</f>
        <v>#REF!</v>
      </c>
      <c r="X1964" s="106" t="e">
        <f t="shared" si="852"/>
        <v>#REF!</v>
      </c>
      <c r="Y1964" s="107" t="s">
        <v>72</v>
      </c>
      <c r="Z1964" s="103">
        <f t="shared" si="848"/>
        <v>0</v>
      </c>
      <c r="AA1964" s="103">
        <f t="shared" si="849"/>
        <v>0</v>
      </c>
      <c r="AB1964" s="128">
        <f t="shared" si="853"/>
        <v>0.64092664092664098</v>
      </c>
      <c r="AC1964" s="128" t="e">
        <f t="shared" si="854"/>
        <v>#REF!</v>
      </c>
    </row>
    <row r="1965" spans="1:29" ht="50.1" customHeight="1">
      <c r="A1965" s="171"/>
      <c r="B1965" s="171"/>
      <c r="C1965" s="174"/>
      <c r="D1965" s="174"/>
      <c r="E1965" s="131"/>
      <c r="F1965" s="177"/>
      <c r="G1965" s="180"/>
      <c r="H1965" s="163"/>
      <c r="I1965" s="165"/>
      <c r="J1965" s="168"/>
      <c r="K1965" s="62"/>
      <c r="L1965" s="63"/>
      <c r="M1965" s="63"/>
      <c r="N1965" s="142"/>
      <c r="O1965" s="127"/>
      <c r="P1965" s="100"/>
      <c r="Q1965" s="63">
        <f t="shared" si="850"/>
        <v>0</v>
      </c>
      <c r="R1965" s="64"/>
      <c r="S1965" s="67"/>
      <c r="T1965" s="39"/>
      <c r="U1965" s="106">
        <f>IF(EXACT(O1965,Y1965),M1965,M1965*(1-'Расчет ПРЕДЗАКАЗ'!$D$10))</f>
        <v>0</v>
      </c>
      <c r="V1965" s="106">
        <f t="shared" si="851"/>
        <v>0</v>
      </c>
      <c r="W1965" s="106" t="e">
        <f>IF(EXACT(O1965,Y1965),M1965,M1965*(1-#REF!))</f>
        <v>#REF!</v>
      </c>
      <c r="X1965" s="106" t="e">
        <f t="shared" si="852"/>
        <v>#REF!</v>
      </c>
      <c r="Y1965" s="107" t="s">
        <v>72</v>
      </c>
      <c r="Z1965" s="103">
        <f t="shared" si="848"/>
        <v>0</v>
      </c>
      <c r="AA1965" s="103">
        <f t="shared" si="849"/>
        <v>0</v>
      </c>
      <c r="AB1965" s="128" t="str">
        <f t="shared" si="853"/>
        <v/>
      </c>
      <c r="AC1965" s="128" t="e">
        <f t="shared" si="854"/>
        <v>#REF!</v>
      </c>
    </row>
    <row r="1966" spans="1:29" ht="50.1" customHeight="1">
      <c r="A1966" s="171"/>
      <c r="B1966" s="171"/>
      <c r="C1966" s="174"/>
      <c r="D1966" s="174"/>
      <c r="E1966" s="131"/>
      <c r="F1966" s="177"/>
      <c r="G1966" s="180"/>
      <c r="H1966" s="163"/>
      <c r="I1966" s="165"/>
      <c r="J1966" s="168"/>
      <c r="K1966" s="62"/>
      <c r="L1966" s="63"/>
      <c r="M1966" s="63"/>
      <c r="N1966" s="142"/>
      <c r="O1966" s="127"/>
      <c r="P1966" s="100"/>
      <c r="Q1966" s="63">
        <f t="shared" si="850"/>
        <v>0</v>
      </c>
      <c r="R1966" s="64"/>
      <c r="S1966" s="67"/>
      <c r="T1966" s="39"/>
      <c r="U1966" s="106">
        <f>IF(EXACT(O1966,Y1966),M1966,M1966*(1-'Расчет ПРЕДЗАКАЗ'!$D$10))</f>
        <v>0</v>
      </c>
      <c r="V1966" s="106">
        <f t="shared" si="851"/>
        <v>0</v>
      </c>
      <c r="W1966" s="106" t="e">
        <f>IF(EXACT(O1966,Y1966),M1966,M1966*(1-#REF!))</f>
        <v>#REF!</v>
      </c>
      <c r="X1966" s="106" t="e">
        <f t="shared" si="852"/>
        <v>#REF!</v>
      </c>
      <c r="Y1966" s="107" t="s">
        <v>72</v>
      </c>
      <c r="Z1966" s="103">
        <f t="shared" si="848"/>
        <v>0</v>
      </c>
      <c r="AA1966" s="103">
        <f t="shared" si="849"/>
        <v>0</v>
      </c>
      <c r="AB1966" s="128" t="str">
        <f t="shared" si="853"/>
        <v/>
      </c>
      <c r="AC1966" s="128" t="e">
        <f t="shared" si="854"/>
        <v>#REF!</v>
      </c>
    </row>
    <row r="1967" spans="1:29" ht="50.1" customHeight="1">
      <c r="A1967" s="171"/>
      <c r="B1967" s="171"/>
      <c r="C1967" s="174"/>
      <c r="D1967" s="174"/>
      <c r="E1967" s="131"/>
      <c r="F1967" s="177"/>
      <c r="G1967" s="180"/>
      <c r="H1967" s="163"/>
      <c r="I1967" s="165"/>
      <c r="J1967" s="168"/>
      <c r="K1967" s="62"/>
      <c r="L1967" s="63"/>
      <c r="M1967" s="63"/>
      <c r="N1967" s="142"/>
      <c r="O1967" s="127"/>
      <c r="P1967" s="100"/>
      <c r="Q1967" s="63">
        <f t="shared" si="850"/>
        <v>0</v>
      </c>
      <c r="R1967" s="64"/>
      <c r="S1967" s="67"/>
      <c r="T1967" s="39"/>
      <c r="U1967" s="106">
        <f>IF(EXACT(O1967,Y1967),M1967,M1967*(1-'Расчет ПРЕДЗАКАЗ'!$D$10))</f>
        <v>0</v>
      </c>
      <c r="V1967" s="106">
        <f t="shared" si="851"/>
        <v>0</v>
      </c>
      <c r="W1967" s="106" t="e">
        <f>IF(EXACT(O1967,Y1967),M1967,M1967*(1-#REF!))</f>
        <v>#REF!</v>
      </c>
      <c r="X1967" s="106" t="e">
        <f t="shared" si="852"/>
        <v>#REF!</v>
      </c>
      <c r="Y1967" s="107" t="s">
        <v>72</v>
      </c>
      <c r="Z1967" s="103">
        <f t="shared" si="848"/>
        <v>0</v>
      </c>
      <c r="AA1967" s="103">
        <f t="shared" si="849"/>
        <v>0</v>
      </c>
      <c r="AB1967" s="128" t="str">
        <f t="shared" si="853"/>
        <v/>
      </c>
      <c r="AC1967" s="128" t="e">
        <f t="shared" si="854"/>
        <v>#REF!</v>
      </c>
    </row>
    <row r="1968" spans="1:29" ht="50.1" customHeight="1">
      <c r="A1968" s="171"/>
      <c r="B1968" s="171"/>
      <c r="C1968" s="174"/>
      <c r="D1968" s="174"/>
      <c r="E1968" s="131"/>
      <c r="F1968" s="177"/>
      <c r="G1968" s="180"/>
      <c r="H1968" s="163"/>
      <c r="I1968" s="165"/>
      <c r="J1968" s="168"/>
      <c r="K1968" s="62"/>
      <c r="L1968" s="63"/>
      <c r="M1968" s="63"/>
      <c r="N1968" s="142"/>
      <c r="O1968" s="127"/>
      <c r="P1968" s="100"/>
      <c r="Q1968" s="63">
        <f t="shared" si="850"/>
        <v>0</v>
      </c>
      <c r="R1968" s="64"/>
      <c r="S1968" s="67"/>
      <c r="T1968" s="39"/>
      <c r="U1968" s="106">
        <f>IF(EXACT(O1968,Y1968),M1968,M1968*(1-'Расчет ПРЕДЗАКАЗ'!$D$10))</f>
        <v>0</v>
      </c>
      <c r="V1968" s="106">
        <f t="shared" si="851"/>
        <v>0</v>
      </c>
      <c r="W1968" s="106" t="e">
        <f>IF(EXACT(O1968,Y1968),M1968,M1968*(1-#REF!))</f>
        <v>#REF!</v>
      </c>
      <c r="X1968" s="106" t="e">
        <f t="shared" si="852"/>
        <v>#REF!</v>
      </c>
      <c r="Y1968" s="107" t="s">
        <v>72</v>
      </c>
      <c r="Z1968" s="103">
        <f t="shared" si="848"/>
        <v>0</v>
      </c>
      <c r="AA1968" s="103">
        <f t="shared" si="849"/>
        <v>0</v>
      </c>
      <c r="AB1968" s="128" t="str">
        <f t="shared" si="853"/>
        <v/>
      </c>
      <c r="AC1968" s="128" t="e">
        <f t="shared" si="854"/>
        <v>#REF!</v>
      </c>
    </row>
    <row r="1969" spans="1:29" ht="50.1" customHeight="1">
      <c r="A1969" s="171"/>
      <c r="B1969" s="171"/>
      <c r="C1969" s="174"/>
      <c r="D1969" s="174"/>
      <c r="E1969" s="131"/>
      <c r="F1969" s="177"/>
      <c r="G1969" s="180"/>
      <c r="H1969" s="163"/>
      <c r="I1969" s="165"/>
      <c r="J1969" s="168"/>
      <c r="K1969" s="62"/>
      <c r="L1969" s="63"/>
      <c r="M1969" s="63"/>
      <c r="N1969" s="143"/>
      <c r="O1969" s="127"/>
      <c r="P1969" s="100"/>
      <c r="Q1969" s="63">
        <f t="shared" si="850"/>
        <v>0</v>
      </c>
      <c r="R1969" s="65"/>
      <c r="S1969" s="67"/>
      <c r="T1969" s="40"/>
      <c r="U1969" s="106">
        <f>IF(EXACT(O1969,Y1969),M1969,M1969*(1-'Расчет ПРЕДЗАКАЗ'!$D$10))</f>
        <v>0</v>
      </c>
      <c r="V1969" s="106">
        <f t="shared" si="851"/>
        <v>0</v>
      </c>
      <c r="W1969" s="106" t="e">
        <f>IF(EXACT(O1969,Y1969),M1969,M1969*(1-#REF!))</f>
        <v>#REF!</v>
      </c>
      <c r="X1969" s="106" t="e">
        <f t="shared" si="852"/>
        <v>#REF!</v>
      </c>
      <c r="Y1969" s="107" t="s">
        <v>72</v>
      </c>
      <c r="Z1969" s="103">
        <f t="shared" si="848"/>
        <v>0</v>
      </c>
      <c r="AA1969" s="103">
        <f t="shared" si="849"/>
        <v>0</v>
      </c>
      <c r="AB1969" s="128" t="str">
        <f t="shared" si="853"/>
        <v/>
      </c>
      <c r="AC1969" s="128" t="e">
        <f t="shared" si="854"/>
        <v>#REF!</v>
      </c>
    </row>
    <row r="1970" spans="1:29" ht="50.1" customHeight="1">
      <c r="A1970" s="171"/>
      <c r="B1970" s="171"/>
      <c r="C1970" s="174"/>
      <c r="D1970" s="174"/>
      <c r="E1970" s="131"/>
      <c r="F1970" s="177"/>
      <c r="G1970" s="180"/>
      <c r="H1970" s="163"/>
      <c r="I1970" s="165"/>
      <c r="J1970" s="168"/>
      <c r="K1970" s="62"/>
      <c r="L1970" s="63"/>
      <c r="M1970" s="63"/>
      <c r="N1970" s="143"/>
      <c r="O1970" s="127"/>
      <c r="P1970" s="100"/>
      <c r="Q1970" s="63">
        <f t="shared" si="850"/>
        <v>0</v>
      </c>
      <c r="R1970" s="65"/>
      <c r="S1970" s="67"/>
      <c r="T1970" s="40"/>
      <c r="U1970" s="106">
        <f>IF(EXACT(O1970,Y1970),M1970,M1970*(1-'Расчет ПРЕДЗАКАЗ'!$D$10))</f>
        <v>0</v>
      </c>
      <c r="V1970" s="106">
        <f t="shared" si="851"/>
        <v>0</v>
      </c>
      <c r="W1970" s="106" t="e">
        <f>IF(EXACT(O1970,Y1970),M1970,M1970*(1-#REF!))</f>
        <v>#REF!</v>
      </c>
      <c r="X1970" s="106" t="e">
        <f t="shared" si="852"/>
        <v>#REF!</v>
      </c>
      <c r="Y1970" s="107" t="s">
        <v>72</v>
      </c>
      <c r="Z1970" s="103">
        <f t="shared" si="848"/>
        <v>0</v>
      </c>
      <c r="AA1970" s="103">
        <f t="shared" si="849"/>
        <v>0</v>
      </c>
      <c r="AB1970" s="128" t="str">
        <f t="shared" si="853"/>
        <v/>
      </c>
      <c r="AC1970" s="128" t="e">
        <f t="shared" si="854"/>
        <v>#REF!</v>
      </c>
    </row>
    <row r="1971" spans="1:29" ht="50.1" customHeight="1">
      <c r="A1971" s="171"/>
      <c r="B1971" s="171"/>
      <c r="C1971" s="174"/>
      <c r="D1971" s="174"/>
      <c r="E1971" s="131"/>
      <c r="F1971" s="177"/>
      <c r="G1971" s="180"/>
      <c r="H1971" s="163"/>
      <c r="I1971" s="165"/>
      <c r="J1971" s="168"/>
      <c r="K1971" s="62"/>
      <c r="L1971" s="63"/>
      <c r="M1971" s="63"/>
      <c r="N1971" s="65"/>
      <c r="O1971" s="127"/>
      <c r="P1971" s="100"/>
      <c r="Q1971" s="63">
        <f t="shared" si="850"/>
        <v>0</v>
      </c>
      <c r="R1971" s="65"/>
      <c r="S1971" s="67"/>
      <c r="T1971" s="40"/>
      <c r="U1971" s="106">
        <f>IF(EXACT(O1971,Y1971),M1971,M1971*(1-'Расчет ПРЕДЗАКАЗ'!$D$10))</f>
        <v>0</v>
      </c>
      <c r="V1971" s="106">
        <f t="shared" si="851"/>
        <v>0</v>
      </c>
      <c r="W1971" s="106" t="e">
        <f>IF(EXACT(O1971,Y1971),M1971,M1971*(1-#REF!))</f>
        <v>#REF!</v>
      </c>
      <c r="X1971" s="106" t="e">
        <f t="shared" si="852"/>
        <v>#REF!</v>
      </c>
      <c r="Y1971" s="107" t="s">
        <v>72</v>
      </c>
      <c r="Z1971" s="103">
        <f t="shared" si="848"/>
        <v>0</v>
      </c>
      <c r="AA1971" s="103">
        <f t="shared" si="849"/>
        <v>0</v>
      </c>
      <c r="AB1971" s="128" t="str">
        <f t="shared" si="853"/>
        <v/>
      </c>
      <c r="AC1971" s="128" t="e">
        <f t="shared" si="854"/>
        <v>#REF!</v>
      </c>
    </row>
    <row r="1972" spans="1:29" ht="50.1" customHeight="1">
      <c r="A1972" s="171"/>
      <c r="B1972" s="171"/>
      <c r="C1972" s="174"/>
      <c r="D1972" s="174"/>
      <c r="E1972" s="131"/>
      <c r="F1972" s="177"/>
      <c r="G1972" s="180"/>
      <c r="H1972" s="163"/>
      <c r="I1972" s="165"/>
      <c r="J1972" s="168"/>
      <c r="K1972" s="62"/>
      <c r="L1972" s="63"/>
      <c r="M1972" s="63"/>
      <c r="N1972" s="65"/>
      <c r="O1972" s="127"/>
      <c r="P1972" s="100"/>
      <c r="Q1972" s="63">
        <f t="shared" si="850"/>
        <v>0</v>
      </c>
      <c r="R1972" s="65"/>
      <c r="S1972" s="67"/>
      <c r="T1972" s="40"/>
      <c r="U1972" s="106">
        <f>IF(EXACT(O1972,Y1972),M1972,M1972*(1-'Расчет ПРЕДЗАКАЗ'!$D$10))</f>
        <v>0</v>
      </c>
      <c r="V1972" s="106">
        <f t="shared" si="851"/>
        <v>0</v>
      </c>
      <c r="W1972" s="106" t="e">
        <f>IF(EXACT(O1972,Y1972),M1972,M1972*(1-#REF!))</f>
        <v>#REF!</v>
      </c>
      <c r="X1972" s="106" t="e">
        <f t="shared" si="852"/>
        <v>#REF!</v>
      </c>
      <c r="Y1972" s="107" t="s">
        <v>72</v>
      </c>
      <c r="Z1972" s="103">
        <f t="shared" si="848"/>
        <v>0</v>
      </c>
      <c r="AA1972" s="103">
        <f t="shared" si="849"/>
        <v>0</v>
      </c>
      <c r="AB1972" s="128" t="str">
        <f t="shared" si="853"/>
        <v/>
      </c>
      <c r="AC1972" s="128" t="e">
        <f t="shared" si="854"/>
        <v>#REF!</v>
      </c>
    </row>
    <row r="1973" spans="1:29" ht="50.1" customHeight="1">
      <c r="A1973" s="171"/>
      <c r="B1973" s="171"/>
      <c r="C1973" s="174"/>
      <c r="D1973" s="174"/>
      <c r="E1973" s="131"/>
      <c r="F1973" s="177"/>
      <c r="G1973" s="180"/>
      <c r="H1973" s="163"/>
      <c r="I1973" s="165"/>
      <c r="J1973" s="168"/>
      <c r="K1973" s="62"/>
      <c r="L1973" s="63"/>
      <c r="M1973" s="63"/>
      <c r="N1973" s="65"/>
      <c r="O1973" s="127"/>
      <c r="P1973" s="100"/>
      <c r="Q1973" s="63">
        <f t="shared" si="850"/>
        <v>0</v>
      </c>
      <c r="R1973" s="65"/>
      <c r="S1973" s="67"/>
      <c r="T1973" s="40"/>
      <c r="U1973" s="106">
        <f>IF(EXACT(O1973,Y1973),M1973,M1973*(1-'Расчет ПРЕДЗАКАЗ'!$D$10))</f>
        <v>0</v>
      </c>
      <c r="V1973" s="106">
        <f t="shared" si="851"/>
        <v>0</v>
      </c>
      <c r="W1973" s="106" t="e">
        <f>IF(EXACT(O1973,Y1973),M1973,M1973*(1-#REF!))</f>
        <v>#REF!</v>
      </c>
      <c r="X1973" s="106" t="e">
        <f t="shared" si="852"/>
        <v>#REF!</v>
      </c>
      <c r="Y1973" s="107" t="s">
        <v>72</v>
      </c>
      <c r="Z1973" s="103">
        <f t="shared" si="848"/>
        <v>0</v>
      </c>
      <c r="AA1973" s="103">
        <f t="shared" si="849"/>
        <v>0</v>
      </c>
      <c r="AB1973" s="128" t="str">
        <f t="shared" si="853"/>
        <v/>
      </c>
      <c r="AC1973" s="128" t="e">
        <f t="shared" si="854"/>
        <v>#REF!</v>
      </c>
    </row>
    <row r="1974" spans="1:29" ht="50.1" customHeight="1">
      <c r="A1974" s="172"/>
      <c r="B1974" s="172"/>
      <c r="C1974" s="175"/>
      <c r="D1974" s="175"/>
      <c r="E1974" s="132"/>
      <c r="F1974" s="178"/>
      <c r="G1974" s="181"/>
      <c r="H1974" s="164"/>
      <c r="I1974" s="166"/>
      <c r="J1974" s="169"/>
      <c r="K1974" s="62"/>
      <c r="L1974" s="63"/>
      <c r="M1974" s="63"/>
      <c r="N1974" s="65"/>
      <c r="O1974" s="127"/>
      <c r="P1974" s="100"/>
      <c r="Q1974" s="63">
        <f t="shared" si="850"/>
        <v>0</v>
      </c>
      <c r="R1974" s="65"/>
      <c r="S1974" s="67"/>
      <c r="T1974" s="40"/>
      <c r="U1974" s="106">
        <f>IF(EXACT(O1974,Y1974),M1974,M1974*(1-'Расчет ПРЕДЗАКАЗ'!$D$10))</f>
        <v>0</v>
      </c>
      <c r="V1974" s="106">
        <f t="shared" si="851"/>
        <v>0</v>
      </c>
      <c r="W1974" s="106" t="e">
        <f>IF(EXACT(O1974,Y1974),M1974,M1974*(1-#REF!))</f>
        <v>#REF!</v>
      </c>
      <c r="X1974" s="106" t="e">
        <f t="shared" si="852"/>
        <v>#REF!</v>
      </c>
      <c r="Y1974" s="107" t="s">
        <v>72</v>
      </c>
      <c r="Z1974" s="103">
        <f t="shared" si="848"/>
        <v>0</v>
      </c>
      <c r="AA1974" s="103">
        <f t="shared" si="849"/>
        <v>0</v>
      </c>
      <c r="AB1974" s="128" t="str">
        <f t="shared" si="853"/>
        <v/>
      </c>
      <c r="AC1974" s="128" t="e">
        <f t="shared" si="854"/>
        <v>#REF!</v>
      </c>
    </row>
    <row r="1975" spans="1:29" ht="11.25" customHeight="1" thickBot="1"/>
    <row r="1976" spans="1:29" ht="50.1" customHeight="1">
      <c r="A1976" s="170">
        <v>354</v>
      </c>
      <c r="B1976" s="170" t="s">
        <v>2944</v>
      </c>
      <c r="C1976" s="173" t="s">
        <v>2945</v>
      </c>
      <c r="D1976" s="173" t="s">
        <v>77</v>
      </c>
      <c r="E1976" s="130"/>
      <c r="F1976" s="176" t="s">
        <v>978</v>
      </c>
      <c r="G1976" s="179" t="s">
        <v>575</v>
      </c>
      <c r="H1976" s="162" t="s">
        <v>1052</v>
      </c>
      <c r="I1976" s="162" t="s">
        <v>2946</v>
      </c>
      <c r="J1976" s="167" t="s">
        <v>19</v>
      </c>
      <c r="K1976" s="62" t="s">
        <v>1007</v>
      </c>
      <c r="L1976" s="63">
        <v>840</v>
      </c>
      <c r="M1976" s="63">
        <v>469</v>
      </c>
      <c r="N1976" s="142" t="s">
        <v>2947</v>
      </c>
      <c r="O1976" s="127" t="s">
        <v>72</v>
      </c>
      <c r="P1976" s="100"/>
      <c r="Q1976" s="63">
        <f>P1976*M1976</f>
        <v>0</v>
      </c>
      <c r="R1976" s="64"/>
      <c r="S1976" s="67">
        <v>4</v>
      </c>
      <c r="T1976" s="39"/>
      <c r="U1976" s="106">
        <f>IF(EXACT(O1976,Y1976),M1976,M1976*(1-'Расчет ПРЕДЗАКАЗ'!$D$10))</f>
        <v>469</v>
      </c>
      <c r="V1976" s="106">
        <f>P1976*U1976</f>
        <v>0</v>
      </c>
      <c r="W1976" s="106">
        <f>IF(EXACT(O1976,Y1976),M1976,M1976*(1-#REF!))</f>
        <v>469</v>
      </c>
      <c r="X1976" s="123">
        <f>P1976*W1976</f>
        <v>0</v>
      </c>
      <c r="Y1976" s="124" t="s">
        <v>72</v>
      </c>
      <c r="Z1976" s="103">
        <f t="shared" ref="Z1976:Z1990" si="855">IF(EXACT(O1976,Y1976),Q1976,0)</f>
        <v>0</v>
      </c>
      <c r="AA1976" s="103">
        <f t="shared" ref="AA1976:AA1990" si="856">IF(Z1976=0,Q1976,0)</f>
        <v>0</v>
      </c>
      <c r="AB1976" s="128">
        <f>IF(U1976=0,"",L1976/U1976-1)</f>
        <v>0.79104477611940305</v>
      </c>
      <c r="AC1976" s="128">
        <f>IF(W1976=0,"",L1976/W1976-1)</f>
        <v>0.79104477611940305</v>
      </c>
    </row>
    <row r="1977" spans="1:29" ht="50.1" customHeight="1">
      <c r="A1977" s="171"/>
      <c r="B1977" s="171"/>
      <c r="C1977" s="174"/>
      <c r="D1977" s="174"/>
      <c r="E1977" s="131"/>
      <c r="F1977" s="177"/>
      <c r="G1977" s="180"/>
      <c r="H1977" s="163"/>
      <c r="I1977" s="165"/>
      <c r="J1977" s="168"/>
      <c r="K1977" s="62" t="s">
        <v>981</v>
      </c>
      <c r="L1977" s="63">
        <v>840</v>
      </c>
      <c r="M1977" s="63">
        <v>469</v>
      </c>
      <c r="N1977" s="142" t="s">
        <v>2948</v>
      </c>
      <c r="O1977" s="127" t="s">
        <v>72</v>
      </c>
      <c r="P1977" s="100"/>
      <c r="Q1977" s="63">
        <f t="shared" ref="Q1977:Q1990" si="857">P1977*M1977</f>
        <v>0</v>
      </c>
      <c r="R1977" s="64"/>
      <c r="S1977" s="67">
        <v>8</v>
      </c>
      <c r="T1977" s="39"/>
      <c r="U1977" s="106">
        <f>IF(EXACT(O1977,Y1977),M1977,M1977*(1-'Расчет ПРЕДЗАКАЗ'!$D$10))</f>
        <v>469</v>
      </c>
      <c r="V1977" s="106">
        <f t="shared" ref="V1977:V1990" si="858">P1977*U1977</f>
        <v>0</v>
      </c>
      <c r="W1977" s="106">
        <f>IF(EXACT(O1977,Y1977),M1977,M1977*(1-#REF!))</f>
        <v>469</v>
      </c>
      <c r="X1977" s="106">
        <f t="shared" ref="X1977:X1990" si="859">P1977*W1977</f>
        <v>0</v>
      </c>
      <c r="Y1977" s="107" t="s">
        <v>72</v>
      </c>
      <c r="Z1977" s="103">
        <f t="shared" si="855"/>
        <v>0</v>
      </c>
      <c r="AA1977" s="103">
        <f t="shared" si="856"/>
        <v>0</v>
      </c>
      <c r="AB1977" s="128">
        <f t="shared" ref="AB1977:AB1990" si="860">IF(U1977=0,"",L1977/U1977-1)</f>
        <v>0.79104477611940305</v>
      </c>
      <c r="AC1977" s="128">
        <f t="shared" ref="AC1977:AC1990" si="861">IF(W1977=0,"",L1977/W1977-1)</f>
        <v>0.79104477611940305</v>
      </c>
    </row>
    <row r="1978" spans="1:29" ht="50.1" customHeight="1">
      <c r="A1978" s="171"/>
      <c r="B1978" s="171"/>
      <c r="C1978" s="174"/>
      <c r="D1978" s="174"/>
      <c r="E1978" s="131"/>
      <c r="F1978" s="177"/>
      <c r="G1978" s="180"/>
      <c r="H1978" s="163"/>
      <c r="I1978" s="165"/>
      <c r="J1978" s="168"/>
      <c r="K1978" s="62"/>
      <c r="L1978" s="63"/>
      <c r="M1978" s="63"/>
      <c r="N1978" s="142"/>
      <c r="O1978" s="127"/>
      <c r="P1978" s="100"/>
      <c r="Q1978" s="63">
        <f t="shared" si="857"/>
        <v>0</v>
      </c>
      <c r="R1978" s="64"/>
      <c r="S1978" s="67"/>
      <c r="T1978" s="39"/>
      <c r="U1978" s="106">
        <f>IF(EXACT(O1978,Y1978),M1978,M1978*(1-'Расчет ПРЕДЗАКАЗ'!$D$10))</f>
        <v>0</v>
      </c>
      <c r="V1978" s="106">
        <f t="shared" si="858"/>
        <v>0</v>
      </c>
      <c r="W1978" s="106" t="e">
        <f>IF(EXACT(O1978,Y1978),M1978,M1978*(1-#REF!))</f>
        <v>#REF!</v>
      </c>
      <c r="X1978" s="106" t="e">
        <f t="shared" si="859"/>
        <v>#REF!</v>
      </c>
      <c r="Y1978" s="107" t="s">
        <v>72</v>
      </c>
      <c r="Z1978" s="103">
        <f t="shared" si="855"/>
        <v>0</v>
      </c>
      <c r="AA1978" s="103">
        <f t="shared" si="856"/>
        <v>0</v>
      </c>
      <c r="AB1978" s="128" t="str">
        <f t="shared" si="860"/>
        <v/>
      </c>
      <c r="AC1978" s="128" t="e">
        <f t="shared" si="861"/>
        <v>#REF!</v>
      </c>
    </row>
    <row r="1979" spans="1:29" ht="50.1" customHeight="1">
      <c r="A1979" s="171"/>
      <c r="B1979" s="171"/>
      <c r="C1979" s="174"/>
      <c r="D1979" s="174"/>
      <c r="E1979" s="131"/>
      <c r="F1979" s="177"/>
      <c r="G1979" s="180"/>
      <c r="H1979" s="163"/>
      <c r="I1979" s="165"/>
      <c r="J1979" s="168"/>
      <c r="K1979" s="62"/>
      <c r="L1979" s="63"/>
      <c r="M1979" s="63"/>
      <c r="N1979" s="142"/>
      <c r="O1979" s="127"/>
      <c r="P1979" s="100"/>
      <c r="Q1979" s="63">
        <f t="shared" si="857"/>
        <v>0</v>
      </c>
      <c r="R1979" s="64"/>
      <c r="S1979" s="67"/>
      <c r="T1979" s="39"/>
      <c r="U1979" s="106">
        <f>IF(EXACT(O1979,Y1979),M1979,M1979*(1-'Расчет ПРЕДЗАКАЗ'!$D$10))</f>
        <v>0</v>
      </c>
      <c r="V1979" s="106">
        <f t="shared" si="858"/>
        <v>0</v>
      </c>
      <c r="W1979" s="106" t="e">
        <f>IF(EXACT(O1979,Y1979),M1979,M1979*(1-#REF!))</f>
        <v>#REF!</v>
      </c>
      <c r="X1979" s="106" t="e">
        <f t="shared" si="859"/>
        <v>#REF!</v>
      </c>
      <c r="Y1979" s="107" t="s">
        <v>72</v>
      </c>
      <c r="Z1979" s="103">
        <f t="shared" si="855"/>
        <v>0</v>
      </c>
      <c r="AA1979" s="103">
        <f t="shared" si="856"/>
        <v>0</v>
      </c>
      <c r="AB1979" s="128" t="str">
        <f t="shared" si="860"/>
        <v/>
      </c>
      <c r="AC1979" s="128" t="e">
        <f t="shared" si="861"/>
        <v>#REF!</v>
      </c>
    </row>
    <row r="1980" spans="1:29" ht="50.1" customHeight="1">
      <c r="A1980" s="171"/>
      <c r="B1980" s="171"/>
      <c r="C1980" s="174"/>
      <c r="D1980" s="174"/>
      <c r="E1980" s="131"/>
      <c r="F1980" s="177"/>
      <c r="G1980" s="180"/>
      <c r="H1980" s="163"/>
      <c r="I1980" s="165"/>
      <c r="J1980" s="168"/>
      <c r="K1980" s="62"/>
      <c r="L1980" s="63"/>
      <c r="M1980" s="63"/>
      <c r="N1980" s="142"/>
      <c r="O1980" s="127"/>
      <c r="P1980" s="100"/>
      <c r="Q1980" s="63">
        <f t="shared" si="857"/>
        <v>0</v>
      </c>
      <c r="R1980" s="64"/>
      <c r="S1980" s="67"/>
      <c r="T1980" s="39"/>
      <c r="U1980" s="106">
        <f>IF(EXACT(O1980,Y1980),M1980,M1980*(1-'Расчет ПРЕДЗАКАЗ'!$D$10))</f>
        <v>0</v>
      </c>
      <c r="V1980" s="106">
        <f t="shared" si="858"/>
        <v>0</v>
      </c>
      <c r="W1980" s="106" t="e">
        <f>IF(EXACT(O1980,Y1980),M1980,M1980*(1-#REF!))</f>
        <v>#REF!</v>
      </c>
      <c r="X1980" s="106" t="e">
        <f t="shared" si="859"/>
        <v>#REF!</v>
      </c>
      <c r="Y1980" s="107" t="s">
        <v>72</v>
      </c>
      <c r="Z1980" s="103">
        <f t="shared" si="855"/>
        <v>0</v>
      </c>
      <c r="AA1980" s="103">
        <f t="shared" si="856"/>
        <v>0</v>
      </c>
      <c r="AB1980" s="128" t="str">
        <f t="shared" si="860"/>
        <v/>
      </c>
      <c r="AC1980" s="128" t="e">
        <f t="shared" si="861"/>
        <v>#REF!</v>
      </c>
    </row>
    <row r="1981" spans="1:29" ht="50.1" customHeight="1">
      <c r="A1981" s="171"/>
      <c r="B1981" s="171"/>
      <c r="C1981" s="174"/>
      <c r="D1981" s="174"/>
      <c r="E1981" s="131"/>
      <c r="F1981" s="177"/>
      <c r="G1981" s="180"/>
      <c r="H1981" s="163"/>
      <c r="I1981" s="165"/>
      <c r="J1981" s="168"/>
      <c r="K1981" s="62"/>
      <c r="L1981" s="63"/>
      <c r="M1981" s="63"/>
      <c r="N1981" s="142"/>
      <c r="O1981" s="127"/>
      <c r="P1981" s="100"/>
      <c r="Q1981" s="63">
        <f t="shared" si="857"/>
        <v>0</v>
      </c>
      <c r="R1981" s="64"/>
      <c r="S1981" s="67"/>
      <c r="T1981" s="39"/>
      <c r="U1981" s="106">
        <f>IF(EXACT(O1981,Y1981),M1981,M1981*(1-'Расчет ПРЕДЗАКАЗ'!$D$10))</f>
        <v>0</v>
      </c>
      <c r="V1981" s="106">
        <f t="shared" si="858"/>
        <v>0</v>
      </c>
      <c r="W1981" s="106" t="e">
        <f>IF(EXACT(O1981,Y1981),M1981,M1981*(1-#REF!))</f>
        <v>#REF!</v>
      </c>
      <c r="X1981" s="106" t="e">
        <f t="shared" si="859"/>
        <v>#REF!</v>
      </c>
      <c r="Y1981" s="107" t="s">
        <v>72</v>
      </c>
      <c r="Z1981" s="103">
        <f t="shared" si="855"/>
        <v>0</v>
      </c>
      <c r="AA1981" s="103">
        <f t="shared" si="856"/>
        <v>0</v>
      </c>
      <c r="AB1981" s="128" t="str">
        <f t="shared" si="860"/>
        <v/>
      </c>
      <c r="AC1981" s="128" t="e">
        <f t="shared" si="861"/>
        <v>#REF!</v>
      </c>
    </row>
    <row r="1982" spans="1:29" ht="50.1" customHeight="1">
      <c r="A1982" s="171"/>
      <c r="B1982" s="171"/>
      <c r="C1982" s="174"/>
      <c r="D1982" s="174"/>
      <c r="E1982" s="131"/>
      <c r="F1982" s="177"/>
      <c r="G1982" s="180"/>
      <c r="H1982" s="163"/>
      <c r="I1982" s="165"/>
      <c r="J1982" s="168"/>
      <c r="K1982" s="62"/>
      <c r="L1982" s="63"/>
      <c r="M1982" s="63"/>
      <c r="N1982" s="142"/>
      <c r="O1982" s="127"/>
      <c r="P1982" s="100"/>
      <c r="Q1982" s="63">
        <f t="shared" si="857"/>
        <v>0</v>
      </c>
      <c r="R1982" s="64"/>
      <c r="S1982" s="67"/>
      <c r="T1982" s="39"/>
      <c r="U1982" s="106">
        <f>IF(EXACT(O1982,Y1982),M1982,M1982*(1-'Расчет ПРЕДЗАКАЗ'!$D$10))</f>
        <v>0</v>
      </c>
      <c r="V1982" s="106">
        <f t="shared" si="858"/>
        <v>0</v>
      </c>
      <c r="W1982" s="106" t="e">
        <f>IF(EXACT(O1982,Y1982),M1982,M1982*(1-#REF!))</f>
        <v>#REF!</v>
      </c>
      <c r="X1982" s="106" t="e">
        <f t="shared" si="859"/>
        <v>#REF!</v>
      </c>
      <c r="Y1982" s="107" t="s">
        <v>72</v>
      </c>
      <c r="Z1982" s="103">
        <f t="shared" si="855"/>
        <v>0</v>
      </c>
      <c r="AA1982" s="103">
        <f t="shared" si="856"/>
        <v>0</v>
      </c>
      <c r="AB1982" s="128" t="str">
        <f t="shared" si="860"/>
        <v/>
      </c>
      <c r="AC1982" s="128" t="e">
        <f t="shared" si="861"/>
        <v>#REF!</v>
      </c>
    </row>
    <row r="1983" spans="1:29" ht="50.1" customHeight="1">
      <c r="A1983" s="171"/>
      <c r="B1983" s="171"/>
      <c r="C1983" s="174"/>
      <c r="D1983" s="174"/>
      <c r="E1983" s="131"/>
      <c r="F1983" s="177"/>
      <c r="G1983" s="180"/>
      <c r="H1983" s="163"/>
      <c r="I1983" s="165"/>
      <c r="J1983" s="168"/>
      <c r="K1983" s="62"/>
      <c r="L1983" s="63"/>
      <c r="M1983" s="63"/>
      <c r="N1983" s="142"/>
      <c r="O1983" s="127"/>
      <c r="P1983" s="100"/>
      <c r="Q1983" s="63">
        <f t="shared" si="857"/>
        <v>0</v>
      </c>
      <c r="R1983" s="64"/>
      <c r="S1983" s="67"/>
      <c r="T1983" s="39"/>
      <c r="U1983" s="106">
        <f>IF(EXACT(O1983,Y1983),M1983,M1983*(1-'Расчет ПРЕДЗАКАЗ'!$D$10))</f>
        <v>0</v>
      </c>
      <c r="V1983" s="106">
        <f t="shared" si="858"/>
        <v>0</v>
      </c>
      <c r="W1983" s="106" t="e">
        <f>IF(EXACT(O1983,Y1983),M1983,M1983*(1-#REF!))</f>
        <v>#REF!</v>
      </c>
      <c r="X1983" s="106" t="e">
        <f t="shared" si="859"/>
        <v>#REF!</v>
      </c>
      <c r="Y1983" s="107" t="s">
        <v>72</v>
      </c>
      <c r="Z1983" s="103">
        <f t="shared" si="855"/>
        <v>0</v>
      </c>
      <c r="AA1983" s="103">
        <f t="shared" si="856"/>
        <v>0</v>
      </c>
      <c r="AB1983" s="128" t="str">
        <f t="shared" si="860"/>
        <v/>
      </c>
      <c r="AC1983" s="128" t="e">
        <f t="shared" si="861"/>
        <v>#REF!</v>
      </c>
    </row>
    <row r="1984" spans="1:29" ht="50.1" customHeight="1">
      <c r="A1984" s="171"/>
      <c r="B1984" s="171"/>
      <c r="C1984" s="174"/>
      <c r="D1984" s="174"/>
      <c r="E1984" s="131"/>
      <c r="F1984" s="177"/>
      <c r="G1984" s="180"/>
      <c r="H1984" s="163"/>
      <c r="I1984" s="165"/>
      <c r="J1984" s="168"/>
      <c r="K1984" s="62"/>
      <c r="L1984" s="63"/>
      <c r="M1984" s="63"/>
      <c r="N1984" s="142"/>
      <c r="O1984" s="127"/>
      <c r="P1984" s="100"/>
      <c r="Q1984" s="63">
        <f t="shared" si="857"/>
        <v>0</v>
      </c>
      <c r="R1984" s="64"/>
      <c r="S1984" s="67"/>
      <c r="T1984" s="39"/>
      <c r="U1984" s="106">
        <f>IF(EXACT(O1984,Y1984),M1984,M1984*(1-'Расчет ПРЕДЗАКАЗ'!$D$10))</f>
        <v>0</v>
      </c>
      <c r="V1984" s="106">
        <f t="shared" si="858"/>
        <v>0</v>
      </c>
      <c r="W1984" s="106" t="e">
        <f>IF(EXACT(O1984,Y1984),M1984,M1984*(1-#REF!))</f>
        <v>#REF!</v>
      </c>
      <c r="X1984" s="106" t="e">
        <f t="shared" si="859"/>
        <v>#REF!</v>
      </c>
      <c r="Y1984" s="107" t="s">
        <v>72</v>
      </c>
      <c r="Z1984" s="103">
        <f t="shared" si="855"/>
        <v>0</v>
      </c>
      <c r="AA1984" s="103">
        <f t="shared" si="856"/>
        <v>0</v>
      </c>
      <c r="AB1984" s="128" t="str">
        <f t="shared" si="860"/>
        <v/>
      </c>
      <c r="AC1984" s="128" t="e">
        <f t="shared" si="861"/>
        <v>#REF!</v>
      </c>
    </row>
    <row r="1985" spans="1:29" ht="50.1" customHeight="1">
      <c r="A1985" s="171"/>
      <c r="B1985" s="171"/>
      <c r="C1985" s="174"/>
      <c r="D1985" s="174"/>
      <c r="E1985" s="131"/>
      <c r="F1985" s="177"/>
      <c r="G1985" s="180"/>
      <c r="H1985" s="163"/>
      <c r="I1985" s="165"/>
      <c r="J1985" s="168"/>
      <c r="K1985" s="62"/>
      <c r="L1985" s="63"/>
      <c r="M1985" s="63"/>
      <c r="N1985" s="143"/>
      <c r="O1985" s="127"/>
      <c r="P1985" s="100"/>
      <c r="Q1985" s="63">
        <f t="shared" si="857"/>
        <v>0</v>
      </c>
      <c r="R1985" s="65"/>
      <c r="S1985" s="67"/>
      <c r="T1985" s="40"/>
      <c r="U1985" s="106">
        <f>IF(EXACT(O1985,Y1985),M1985,M1985*(1-'Расчет ПРЕДЗАКАЗ'!$D$10))</f>
        <v>0</v>
      </c>
      <c r="V1985" s="106">
        <f t="shared" si="858"/>
        <v>0</v>
      </c>
      <c r="W1985" s="106" t="e">
        <f>IF(EXACT(O1985,Y1985),M1985,M1985*(1-#REF!))</f>
        <v>#REF!</v>
      </c>
      <c r="X1985" s="106" t="e">
        <f t="shared" si="859"/>
        <v>#REF!</v>
      </c>
      <c r="Y1985" s="107" t="s">
        <v>72</v>
      </c>
      <c r="Z1985" s="103">
        <f t="shared" si="855"/>
        <v>0</v>
      </c>
      <c r="AA1985" s="103">
        <f t="shared" si="856"/>
        <v>0</v>
      </c>
      <c r="AB1985" s="128" t="str">
        <f t="shared" si="860"/>
        <v/>
      </c>
      <c r="AC1985" s="128" t="e">
        <f t="shared" si="861"/>
        <v>#REF!</v>
      </c>
    </row>
    <row r="1986" spans="1:29" ht="50.1" customHeight="1">
      <c r="A1986" s="171"/>
      <c r="B1986" s="171"/>
      <c r="C1986" s="174"/>
      <c r="D1986" s="174"/>
      <c r="E1986" s="131"/>
      <c r="F1986" s="177"/>
      <c r="G1986" s="180"/>
      <c r="H1986" s="163"/>
      <c r="I1986" s="165"/>
      <c r="J1986" s="168"/>
      <c r="K1986" s="62"/>
      <c r="L1986" s="63"/>
      <c r="M1986" s="63"/>
      <c r="N1986" s="143"/>
      <c r="O1986" s="127"/>
      <c r="P1986" s="100"/>
      <c r="Q1986" s="63">
        <f t="shared" si="857"/>
        <v>0</v>
      </c>
      <c r="R1986" s="65"/>
      <c r="S1986" s="67"/>
      <c r="T1986" s="40"/>
      <c r="U1986" s="106">
        <f>IF(EXACT(O1986,Y1986),M1986,M1986*(1-'Расчет ПРЕДЗАКАЗ'!$D$10))</f>
        <v>0</v>
      </c>
      <c r="V1986" s="106">
        <f t="shared" si="858"/>
        <v>0</v>
      </c>
      <c r="W1986" s="106" t="e">
        <f>IF(EXACT(O1986,Y1986),M1986,M1986*(1-#REF!))</f>
        <v>#REF!</v>
      </c>
      <c r="X1986" s="106" t="e">
        <f t="shared" si="859"/>
        <v>#REF!</v>
      </c>
      <c r="Y1986" s="107" t="s">
        <v>72</v>
      </c>
      <c r="Z1986" s="103">
        <f t="shared" si="855"/>
        <v>0</v>
      </c>
      <c r="AA1986" s="103">
        <f t="shared" si="856"/>
        <v>0</v>
      </c>
      <c r="AB1986" s="128" t="str">
        <f t="shared" si="860"/>
        <v/>
      </c>
      <c r="AC1986" s="128" t="e">
        <f t="shared" si="861"/>
        <v>#REF!</v>
      </c>
    </row>
    <row r="1987" spans="1:29" ht="50.1" customHeight="1">
      <c r="A1987" s="171"/>
      <c r="B1987" s="171"/>
      <c r="C1987" s="174"/>
      <c r="D1987" s="174"/>
      <c r="E1987" s="131"/>
      <c r="F1987" s="177"/>
      <c r="G1987" s="180"/>
      <c r="H1987" s="163"/>
      <c r="I1987" s="165"/>
      <c r="J1987" s="168"/>
      <c r="K1987" s="62"/>
      <c r="L1987" s="63"/>
      <c r="M1987" s="63"/>
      <c r="N1987" s="65"/>
      <c r="O1987" s="127"/>
      <c r="P1987" s="100"/>
      <c r="Q1987" s="63">
        <f t="shared" si="857"/>
        <v>0</v>
      </c>
      <c r="R1987" s="65"/>
      <c r="S1987" s="67"/>
      <c r="T1987" s="40"/>
      <c r="U1987" s="106">
        <f>IF(EXACT(O1987,Y1987),M1987,M1987*(1-'Расчет ПРЕДЗАКАЗ'!$D$10))</f>
        <v>0</v>
      </c>
      <c r="V1987" s="106">
        <f t="shared" si="858"/>
        <v>0</v>
      </c>
      <c r="W1987" s="106" t="e">
        <f>IF(EXACT(O1987,Y1987),M1987,M1987*(1-#REF!))</f>
        <v>#REF!</v>
      </c>
      <c r="X1987" s="106" t="e">
        <f t="shared" si="859"/>
        <v>#REF!</v>
      </c>
      <c r="Y1987" s="107" t="s">
        <v>72</v>
      </c>
      <c r="Z1987" s="103">
        <f t="shared" si="855"/>
        <v>0</v>
      </c>
      <c r="AA1987" s="103">
        <f t="shared" si="856"/>
        <v>0</v>
      </c>
      <c r="AB1987" s="128" t="str">
        <f t="shared" si="860"/>
        <v/>
      </c>
      <c r="AC1987" s="128" t="e">
        <f t="shared" si="861"/>
        <v>#REF!</v>
      </c>
    </row>
    <row r="1988" spans="1:29" ht="50.1" customHeight="1">
      <c r="A1988" s="171"/>
      <c r="B1988" s="171"/>
      <c r="C1988" s="174"/>
      <c r="D1988" s="174"/>
      <c r="E1988" s="131"/>
      <c r="F1988" s="177"/>
      <c r="G1988" s="180"/>
      <c r="H1988" s="163"/>
      <c r="I1988" s="165"/>
      <c r="J1988" s="168"/>
      <c r="K1988" s="62"/>
      <c r="L1988" s="63"/>
      <c r="M1988" s="63"/>
      <c r="N1988" s="65"/>
      <c r="O1988" s="127"/>
      <c r="P1988" s="100"/>
      <c r="Q1988" s="63">
        <f t="shared" si="857"/>
        <v>0</v>
      </c>
      <c r="R1988" s="65"/>
      <c r="S1988" s="67"/>
      <c r="T1988" s="40"/>
      <c r="U1988" s="106">
        <f>IF(EXACT(O1988,Y1988),M1988,M1988*(1-'Расчет ПРЕДЗАКАЗ'!$D$10))</f>
        <v>0</v>
      </c>
      <c r="V1988" s="106">
        <f t="shared" si="858"/>
        <v>0</v>
      </c>
      <c r="W1988" s="106" t="e">
        <f>IF(EXACT(O1988,Y1988),M1988,M1988*(1-#REF!))</f>
        <v>#REF!</v>
      </c>
      <c r="X1988" s="106" t="e">
        <f t="shared" si="859"/>
        <v>#REF!</v>
      </c>
      <c r="Y1988" s="107" t="s">
        <v>72</v>
      </c>
      <c r="Z1988" s="103">
        <f t="shared" si="855"/>
        <v>0</v>
      </c>
      <c r="AA1988" s="103">
        <f t="shared" si="856"/>
        <v>0</v>
      </c>
      <c r="AB1988" s="128" t="str">
        <f t="shared" si="860"/>
        <v/>
      </c>
      <c r="AC1988" s="128" t="e">
        <f t="shared" si="861"/>
        <v>#REF!</v>
      </c>
    </row>
    <row r="1989" spans="1:29" ht="50.1" customHeight="1">
      <c r="A1989" s="171"/>
      <c r="B1989" s="171"/>
      <c r="C1989" s="174"/>
      <c r="D1989" s="174"/>
      <c r="E1989" s="131"/>
      <c r="F1989" s="177"/>
      <c r="G1989" s="180"/>
      <c r="H1989" s="163"/>
      <c r="I1989" s="165"/>
      <c r="J1989" s="168"/>
      <c r="K1989" s="62"/>
      <c r="L1989" s="63"/>
      <c r="M1989" s="63"/>
      <c r="N1989" s="65"/>
      <c r="O1989" s="127"/>
      <c r="P1989" s="100"/>
      <c r="Q1989" s="63">
        <f t="shared" si="857"/>
        <v>0</v>
      </c>
      <c r="R1989" s="65"/>
      <c r="S1989" s="67"/>
      <c r="T1989" s="40"/>
      <c r="U1989" s="106">
        <f>IF(EXACT(O1989,Y1989),M1989,M1989*(1-'Расчет ПРЕДЗАКАЗ'!$D$10))</f>
        <v>0</v>
      </c>
      <c r="V1989" s="106">
        <f t="shared" si="858"/>
        <v>0</v>
      </c>
      <c r="W1989" s="106" t="e">
        <f>IF(EXACT(O1989,Y1989),M1989,M1989*(1-#REF!))</f>
        <v>#REF!</v>
      </c>
      <c r="X1989" s="106" t="e">
        <f t="shared" si="859"/>
        <v>#REF!</v>
      </c>
      <c r="Y1989" s="107" t="s">
        <v>72</v>
      </c>
      <c r="Z1989" s="103">
        <f t="shared" si="855"/>
        <v>0</v>
      </c>
      <c r="AA1989" s="103">
        <f t="shared" si="856"/>
        <v>0</v>
      </c>
      <c r="AB1989" s="128" t="str">
        <f t="shared" si="860"/>
        <v/>
      </c>
      <c r="AC1989" s="128" t="e">
        <f t="shared" si="861"/>
        <v>#REF!</v>
      </c>
    </row>
    <row r="1990" spans="1:29" ht="50.1" customHeight="1">
      <c r="A1990" s="172"/>
      <c r="B1990" s="172"/>
      <c r="C1990" s="175"/>
      <c r="D1990" s="175"/>
      <c r="E1990" s="132"/>
      <c r="F1990" s="178"/>
      <c r="G1990" s="181"/>
      <c r="H1990" s="164"/>
      <c r="I1990" s="166"/>
      <c r="J1990" s="169"/>
      <c r="K1990" s="62"/>
      <c r="L1990" s="63"/>
      <c r="M1990" s="63"/>
      <c r="N1990" s="65"/>
      <c r="O1990" s="127"/>
      <c r="P1990" s="100"/>
      <c r="Q1990" s="63">
        <f t="shared" si="857"/>
        <v>0</v>
      </c>
      <c r="R1990" s="65"/>
      <c r="S1990" s="67"/>
      <c r="T1990" s="40"/>
      <c r="U1990" s="106">
        <f>IF(EXACT(O1990,Y1990),M1990,M1990*(1-'Расчет ПРЕДЗАКАЗ'!$D$10))</f>
        <v>0</v>
      </c>
      <c r="V1990" s="106">
        <f t="shared" si="858"/>
        <v>0</v>
      </c>
      <c r="W1990" s="106" t="e">
        <f>IF(EXACT(O1990,Y1990),M1990,M1990*(1-#REF!))</f>
        <v>#REF!</v>
      </c>
      <c r="X1990" s="106" t="e">
        <f t="shared" si="859"/>
        <v>#REF!</v>
      </c>
      <c r="Y1990" s="107" t="s">
        <v>72</v>
      </c>
      <c r="Z1990" s="103">
        <f t="shared" si="855"/>
        <v>0</v>
      </c>
      <c r="AA1990" s="103">
        <f t="shared" si="856"/>
        <v>0</v>
      </c>
      <c r="AB1990" s="128" t="str">
        <f t="shared" si="860"/>
        <v/>
      </c>
      <c r="AC1990" s="128" t="e">
        <f t="shared" si="861"/>
        <v>#REF!</v>
      </c>
    </row>
    <row r="1991" spans="1:29" ht="11.25" customHeight="1" thickBot="1"/>
    <row r="1992" spans="1:29" ht="50.1" customHeight="1">
      <c r="A1992" s="170">
        <v>355</v>
      </c>
      <c r="B1992" s="170" t="s">
        <v>2949</v>
      </c>
      <c r="C1992" s="173" t="s">
        <v>2950</v>
      </c>
      <c r="D1992" s="173" t="s">
        <v>77</v>
      </c>
      <c r="E1992" s="130"/>
      <c r="F1992" s="176" t="s">
        <v>978</v>
      </c>
      <c r="G1992" s="179" t="s">
        <v>111</v>
      </c>
      <c r="H1992" s="162" t="s">
        <v>1052</v>
      </c>
      <c r="I1992" s="162" t="s">
        <v>2946</v>
      </c>
      <c r="J1992" s="167" t="s">
        <v>19</v>
      </c>
      <c r="K1992" s="62" t="s">
        <v>981</v>
      </c>
      <c r="L1992" s="63">
        <v>840</v>
      </c>
      <c r="M1992" s="63">
        <v>469</v>
      </c>
      <c r="N1992" s="142" t="s">
        <v>2951</v>
      </c>
      <c r="O1992" s="127" t="s">
        <v>72</v>
      </c>
      <c r="P1992" s="100"/>
      <c r="Q1992" s="63">
        <f>P1992*M1992</f>
        <v>0</v>
      </c>
      <c r="R1992" s="64"/>
      <c r="S1992" s="67">
        <v>4</v>
      </c>
      <c r="T1992" s="39"/>
      <c r="U1992" s="106">
        <f>IF(EXACT(O1992,Y1992),M1992,M1992*(1-'Расчет ПРЕДЗАКАЗ'!$D$10))</f>
        <v>469</v>
      </c>
      <c r="V1992" s="106">
        <f>P1992*U1992</f>
        <v>0</v>
      </c>
      <c r="W1992" s="106">
        <f>IF(EXACT(O1992,Y1992),M1992,M1992*(1-#REF!))</f>
        <v>469</v>
      </c>
      <c r="X1992" s="123">
        <f>P1992*W1992</f>
        <v>0</v>
      </c>
      <c r="Y1992" s="124" t="s">
        <v>72</v>
      </c>
      <c r="Z1992" s="103">
        <f t="shared" ref="Z1992:Z2006" si="862">IF(EXACT(O1992,Y1992),Q1992,0)</f>
        <v>0</v>
      </c>
      <c r="AA1992" s="103">
        <f t="shared" ref="AA1992:AA2006" si="863">IF(Z1992=0,Q1992,0)</f>
        <v>0</v>
      </c>
      <c r="AB1992" s="128">
        <f>IF(U1992=0,"",L1992/U1992-1)</f>
        <v>0.79104477611940305</v>
      </c>
      <c r="AC1992" s="128">
        <f>IF(W1992=0,"",L1992/W1992-1)</f>
        <v>0.79104477611940305</v>
      </c>
    </row>
    <row r="1993" spans="1:29" ht="50.1" customHeight="1">
      <c r="A1993" s="171"/>
      <c r="B1993" s="171"/>
      <c r="C1993" s="174"/>
      <c r="D1993" s="174"/>
      <c r="E1993" s="131"/>
      <c r="F1993" s="177"/>
      <c r="G1993" s="180"/>
      <c r="H1993" s="163"/>
      <c r="I1993" s="165"/>
      <c r="J1993" s="168"/>
      <c r="K1993" s="62"/>
      <c r="L1993" s="63"/>
      <c r="M1993" s="63"/>
      <c r="N1993" s="142"/>
      <c r="O1993" s="127"/>
      <c r="P1993" s="100"/>
      <c r="Q1993" s="63">
        <f t="shared" ref="Q1993:Q2006" si="864">P1993*M1993</f>
        <v>0</v>
      </c>
      <c r="R1993" s="64"/>
      <c r="S1993" s="67"/>
      <c r="T1993" s="39"/>
      <c r="U1993" s="106">
        <f>IF(EXACT(O1993,Y1993),M1993,M1993*(1-'Расчет ПРЕДЗАКАЗ'!$D$10))</f>
        <v>0</v>
      </c>
      <c r="V1993" s="106">
        <f t="shared" ref="V1993:V2006" si="865">P1993*U1993</f>
        <v>0</v>
      </c>
      <c r="W1993" s="106" t="e">
        <f>IF(EXACT(O1993,Y1993),M1993,M1993*(1-#REF!))</f>
        <v>#REF!</v>
      </c>
      <c r="X1993" s="106" t="e">
        <f t="shared" ref="X1993:X2006" si="866">P1993*W1993</f>
        <v>#REF!</v>
      </c>
      <c r="Y1993" s="107" t="s">
        <v>72</v>
      </c>
      <c r="Z1993" s="103">
        <f t="shared" si="862"/>
        <v>0</v>
      </c>
      <c r="AA1993" s="103">
        <f t="shared" si="863"/>
        <v>0</v>
      </c>
      <c r="AB1993" s="128" t="str">
        <f t="shared" ref="AB1993:AB2006" si="867">IF(U1993=0,"",L1993/U1993-1)</f>
        <v/>
      </c>
      <c r="AC1993" s="128" t="e">
        <f t="shared" ref="AC1993:AC2006" si="868">IF(W1993=0,"",L1993/W1993-1)</f>
        <v>#REF!</v>
      </c>
    </row>
    <row r="1994" spans="1:29" ht="50.1" customHeight="1">
      <c r="A1994" s="171"/>
      <c r="B1994" s="171"/>
      <c r="C1994" s="174"/>
      <c r="D1994" s="174"/>
      <c r="E1994" s="131"/>
      <c r="F1994" s="177"/>
      <c r="G1994" s="180"/>
      <c r="H1994" s="163"/>
      <c r="I1994" s="165"/>
      <c r="J1994" s="168"/>
      <c r="K1994" s="62"/>
      <c r="L1994" s="63"/>
      <c r="M1994" s="63"/>
      <c r="N1994" s="142"/>
      <c r="O1994" s="127"/>
      <c r="P1994" s="100"/>
      <c r="Q1994" s="63">
        <f t="shared" si="864"/>
        <v>0</v>
      </c>
      <c r="R1994" s="64"/>
      <c r="S1994" s="67"/>
      <c r="T1994" s="39"/>
      <c r="U1994" s="106">
        <f>IF(EXACT(O1994,Y1994),M1994,M1994*(1-'Расчет ПРЕДЗАКАЗ'!$D$10))</f>
        <v>0</v>
      </c>
      <c r="V1994" s="106">
        <f t="shared" si="865"/>
        <v>0</v>
      </c>
      <c r="W1994" s="106" t="e">
        <f>IF(EXACT(O1994,Y1994),M1994,M1994*(1-#REF!))</f>
        <v>#REF!</v>
      </c>
      <c r="X1994" s="106" t="e">
        <f t="shared" si="866"/>
        <v>#REF!</v>
      </c>
      <c r="Y1994" s="107" t="s">
        <v>72</v>
      </c>
      <c r="Z1994" s="103">
        <f t="shared" si="862"/>
        <v>0</v>
      </c>
      <c r="AA1994" s="103">
        <f t="shared" si="863"/>
        <v>0</v>
      </c>
      <c r="AB1994" s="128" t="str">
        <f t="shared" si="867"/>
        <v/>
      </c>
      <c r="AC1994" s="128" t="e">
        <f t="shared" si="868"/>
        <v>#REF!</v>
      </c>
    </row>
    <row r="1995" spans="1:29" ht="50.1" customHeight="1">
      <c r="A1995" s="171"/>
      <c r="B1995" s="171"/>
      <c r="C1995" s="174"/>
      <c r="D1995" s="174"/>
      <c r="E1995" s="131"/>
      <c r="F1995" s="177"/>
      <c r="G1995" s="180"/>
      <c r="H1995" s="163"/>
      <c r="I1995" s="165"/>
      <c r="J1995" s="168"/>
      <c r="K1995" s="62"/>
      <c r="L1995" s="63"/>
      <c r="M1995" s="63"/>
      <c r="N1995" s="142"/>
      <c r="O1995" s="127"/>
      <c r="P1995" s="100"/>
      <c r="Q1995" s="63">
        <f t="shared" si="864"/>
        <v>0</v>
      </c>
      <c r="R1995" s="64"/>
      <c r="S1995" s="67"/>
      <c r="T1995" s="39"/>
      <c r="U1995" s="106">
        <f>IF(EXACT(O1995,Y1995),M1995,M1995*(1-'Расчет ПРЕДЗАКАЗ'!$D$10))</f>
        <v>0</v>
      </c>
      <c r="V1995" s="106">
        <f t="shared" si="865"/>
        <v>0</v>
      </c>
      <c r="W1995" s="106" t="e">
        <f>IF(EXACT(O1995,Y1995),M1995,M1995*(1-#REF!))</f>
        <v>#REF!</v>
      </c>
      <c r="X1995" s="106" t="e">
        <f t="shared" si="866"/>
        <v>#REF!</v>
      </c>
      <c r="Y1995" s="107" t="s">
        <v>72</v>
      </c>
      <c r="Z1995" s="103">
        <f t="shared" si="862"/>
        <v>0</v>
      </c>
      <c r="AA1995" s="103">
        <f t="shared" si="863"/>
        <v>0</v>
      </c>
      <c r="AB1995" s="128" t="str">
        <f t="shared" si="867"/>
        <v/>
      </c>
      <c r="AC1995" s="128" t="e">
        <f t="shared" si="868"/>
        <v>#REF!</v>
      </c>
    </row>
    <row r="1996" spans="1:29" ht="50.1" customHeight="1">
      <c r="A1996" s="171"/>
      <c r="B1996" s="171"/>
      <c r="C1996" s="174"/>
      <c r="D1996" s="174"/>
      <c r="E1996" s="131"/>
      <c r="F1996" s="177"/>
      <c r="G1996" s="180"/>
      <c r="H1996" s="163"/>
      <c r="I1996" s="165"/>
      <c r="J1996" s="168"/>
      <c r="K1996" s="62"/>
      <c r="L1996" s="63"/>
      <c r="M1996" s="63"/>
      <c r="N1996" s="142"/>
      <c r="O1996" s="127"/>
      <c r="P1996" s="100"/>
      <c r="Q1996" s="63">
        <f t="shared" si="864"/>
        <v>0</v>
      </c>
      <c r="R1996" s="64"/>
      <c r="S1996" s="67"/>
      <c r="T1996" s="39"/>
      <c r="U1996" s="106">
        <f>IF(EXACT(O1996,Y1996),M1996,M1996*(1-'Расчет ПРЕДЗАКАЗ'!$D$10))</f>
        <v>0</v>
      </c>
      <c r="V1996" s="106">
        <f t="shared" si="865"/>
        <v>0</v>
      </c>
      <c r="W1996" s="106" t="e">
        <f>IF(EXACT(O1996,Y1996),M1996,M1996*(1-#REF!))</f>
        <v>#REF!</v>
      </c>
      <c r="X1996" s="106" t="e">
        <f t="shared" si="866"/>
        <v>#REF!</v>
      </c>
      <c r="Y1996" s="107" t="s">
        <v>72</v>
      </c>
      <c r="Z1996" s="103">
        <f t="shared" si="862"/>
        <v>0</v>
      </c>
      <c r="AA1996" s="103">
        <f t="shared" si="863"/>
        <v>0</v>
      </c>
      <c r="AB1996" s="128" t="str">
        <f t="shared" si="867"/>
        <v/>
      </c>
      <c r="AC1996" s="128" t="e">
        <f t="shared" si="868"/>
        <v>#REF!</v>
      </c>
    </row>
    <row r="1997" spans="1:29" ht="50.1" customHeight="1">
      <c r="A1997" s="171"/>
      <c r="B1997" s="171"/>
      <c r="C1997" s="174"/>
      <c r="D1997" s="174"/>
      <c r="E1997" s="131"/>
      <c r="F1997" s="177"/>
      <c r="G1997" s="180"/>
      <c r="H1997" s="163"/>
      <c r="I1997" s="165"/>
      <c r="J1997" s="168"/>
      <c r="K1997" s="62"/>
      <c r="L1997" s="63"/>
      <c r="M1997" s="63"/>
      <c r="N1997" s="142"/>
      <c r="O1997" s="127"/>
      <c r="P1997" s="100"/>
      <c r="Q1997" s="63">
        <f t="shared" si="864"/>
        <v>0</v>
      </c>
      <c r="R1997" s="64"/>
      <c r="S1997" s="67"/>
      <c r="T1997" s="39"/>
      <c r="U1997" s="106">
        <f>IF(EXACT(O1997,Y1997),M1997,M1997*(1-'Расчет ПРЕДЗАКАЗ'!$D$10))</f>
        <v>0</v>
      </c>
      <c r="V1997" s="106">
        <f t="shared" si="865"/>
        <v>0</v>
      </c>
      <c r="W1997" s="106" t="e">
        <f>IF(EXACT(O1997,Y1997),M1997,M1997*(1-#REF!))</f>
        <v>#REF!</v>
      </c>
      <c r="X1997" s="106" t="e">
        <f t="shared" si="866"/>
        <v>#REF!</v>
      </c>
      <c r="Y1997" s="107" t="s">
        <v>72</v>
      </c>
      <c r="Z1997" s="103">
        <f t="shared" si="862"/>
        <v>0</v>
      </c>
      <c r="AA1997" s="103">
        <f t="shared" si="863"/>
        <v>0</v>
      </c>
      <c r="AB1997" s="128" t="str">
        <f t="shared" si="867"/>
        <v/>
      </c>
      <c r="AC1997" s="128" t="e">
        <f t="shared" si="868"/>
        <v>#REF!</v>
      </c>
    </row>
    <row r="1998" spans="1:29" ht="50.1" customHeight="1">
      <c r="A1998" s="171"/>
      <c r="B1998" s="171"/>
      <c r="C1998" s="174"/>
      <c r="D1998" s="174"/>
      <c r="E1998" s="131"/>
      <c r="F1998" s="177"/>
      <c r="G1998" s="180"/>
      <c r="H1998" s="163"/>
      <c r="I1998" s="165"/>
      <c r="J1998" s="168"/>
      <c r="K1998" s="62"/>
      <c r="L1998" s="63"/>
      <c r="M1998" s="63"/>
      <c r="N1998" s="142"/>
      <c r="O1998" s="127"/>
      <c r="P1998" s="100"/>
      <c r="Q1998" s="63">
        <f t="shared" si="864"/>
        <v>0</v>
      </c>
      <c r="R1998" s="64"/>
      <c r="S1998" s="67"/>
      <c r="T1998" s="39"/>
      <c r="U1998" s="106">
        <f>IF(EXACT(O1998,Y1998),M1998,M1998*(1-'Расчет ПРЕДЗАКАЗ'!$D$10))</f>
        <v>0</v>
      </c>
      <c r="V1998" s="106">
        <f t="shared" si="865"/>
        <v>0</v>
      </c>
      <c r="W1998" s="106" t="e">
        <f>IF(EXACT(O1998,Y1998),M1998,M1998*(1-#REF!))</f>
        <v>#REF!</v>
      </c>
      <c r="X1998" s="106" t="e">
        <f t="shared" si="866"/>
        <v>#REF!</v>
      </c>
      <c r="Y1998" s="107" t="s">
        <v>72</v>
      </c>
      <c r="Z1998" s="103">
        <f t="shared" si="862"/>
        <v>0</v>
      </c>
      <c r="AA1998" s="103">
        <f t="shared" si="863"/>
        <v>0</v>
      </c>
      <c r="AB1998" s="128" t="str">
        <f t="shared" si="867"/>
        <v/>
      </c>
      <c r="AC1998" s="128" t="e">
        <f t="shared" si="868"/>
        <v>#REF!</v>
      </c>
    </row>
    <row r="1999" spans="1:29" ht="50.1" customHeight="1">
      <c r="A1999" s="171"/>
      <c r="B1999" s="171"/>
      <c r="C1999" s="174"/>
      <c r="D1999" s="174"/>
      <c r="E1999" s="131"/>
      <c r="F1999" s="177"/>
      <c r="G1999" s="180"/>
      <c r="H1999" s="163"/>
      <c r="I1999" s="165"/>
      <c r="J1999" s="168"/>
      <c r="K1999" s="62"/>
      <c r="L1999" s="63"/>
      <c r="M1999" s="63"/>
      <c r="N1999" s="142"/>
      <c r="O1999" s="127"/>
      <c r="P1999" s="100"/>
      <c r="Q1999" s="63">
        <f t="shared" si="864"/>
        <v>0</v>
      </c>
      <c r="R1999" s="64"/>
      <c r="S1999" s="67"/>
      <c r="T1999" s="39"/>
      <c r="U1999" s="106">
        <f>IF(EXACT(O1999,Y1999),M1999,M1999*(1-'Расчет ПРЕДЗАКАЗ'!$D$10))</f>
        <v>0</v>
      </c>
      <c r="V1999" s="106">
        <f t="shared" si="865"/>
        <v>0</v>
      </c>
      <c r="W1999" s="106" t="e">
        <f>IF(EXACT(O1999,Y1999),M1999,M1999*(1-#REF!))</f>
        <v>#REF!</v>
      </c>
      <c r="X1999" s="106" t="e">
        <f t="shared" si="866"/>
        <v>#REF!</v>
      </c>
      <c r="Y1999" s="107" t="s">
        <v>72</v>
      </c>
      <c r="Z1999" s="103">
        <f t="shared" si="862"/>
        <v>0</v>
      </c>
      <c r="AA1999" s="103">
        <f t="shared" si="863"/>
        <v>0</v>
      </c>
      <c r="AB1999" s="128" t="str">
        <f t="shared" si="867"/>
        <v/>
      </c>
      <c r="AC1999" s="128" t="e">
        <f t="shared" si="868"/>
        <v>#REF!</v>
      </c>
    </row>
    <row r="2000" spans="1:29" ht="50.1" customHeight="1">
      <c r="A2000" s="171"/>
      <c r="B2000" s="171"/>
      <c r="C2000" s="174"/>
      <c r="D2000" s="174"/>
      <c r="E2000" s="131"/>
      <c r="F2000" s="177"/>
      <c r="G2000" s="180"/>
      <c r="H2000" s="163"/>
      <c r="I2000" s="165"/>
      <c r="J2000" s="168"/>
      <c r="K2000" s="62"/>
      <c r="L2000" s="63"/>
      <c r="M2000" s="63"/>
      <c r="N2000" s="142"/>
      <c r="O2000" s="127"/>
      <c r="P2000" s="100"/>
      <c r="Q2000" s="63">
        <f t="shared" si="864"/>
        <v>0</v>
      </c>
      <c r="R2000" s="64"/>
      <c r="S2000" s="67"/>
      <c r="T2000" s="39"/>
      <c r="U2000" s="106">
        <f>IF(EXACT(O2000,Y2000),M2000,M2000*(1-'Расчет ПРЕДЗАКАЗ'!$D$10))</f>
        <v>0</v>
      </c>
      <c r="V2000" s="106">
        <f t="shared" si="865"/>
        <v>0</v>
      </c>
      <c r="W2000" s="106" t="e">
        <f>IF(EXACT(O2000,Y2000),M2000,M2000*(1-#REF!))</f>
        <v>#REF!</v>
      </c>
      <c r="X2000" s="106" t="e">
        <f t="shared" si="866"/>
        <v>#REF!</v>
      </c>
      <c r="Y2000" s="107" t="s">
        <v>72</v>
      </c>
      <c r="Z2000" s="103">
        <f t="shared" si="862"/>
        <v>0</v>
      </c>
      <c r="AA2000" s="103">
        <f t="shared" si="863"/>
        <v>0</v>
      </c>
      <c r="AB2000" s="128" t="str">
        <f t="shared" si="867"/>
        <v/>
      </c>
      <c r="AC2000" s="128" t="e">
        <f t="shared" si="868"/>
        <v>#REF!</v>
      </c>
    </row>
    <row r="2001" spans="1:29" ht="50.1" customHeight="1">
      <c r="A2001" s="171"/>
      <c r="B2001" s="171"/>
      <c r="C2001" s="174"/>
      <c r="D2001" s="174"/>
      <c r="E2001" s="131"/>
      <c r="F2001" s="177"/>
      <c r="G2001" s="180"/>
      <c r="H2001" s="163"/>
      <c r="I2001" s="165"/>
      <c r="J2001" s="168"/>
      <c r="K2001" s="62"/>
      <c r="L2001" s="63"/>
      <c r="M2001" s="63"/>
      <c r="N2001" s="143"/>
      <c r="O2001" s="127"/>
      <c r="P2001" s="100"/>
      <c r="Q2001" s="63">
        <f t="shared" si="864"/>
        <v>0</v>
      </c>
      <c r="R2001" s="65"/>
      <c r="S2001" s="67"/>
      <c r="T2001" s="40"/>
      <c r="U2001" s="106">
        <f>IF(EXACT(O2001,Y2001),M2001,M2001*(1-'Расчет ПРЕДЗАКАЗ'!$D$10))</f>
        <v>0</v>
      </c>
      <c r="V2001" s="106">
        <f t="shared" si="865"/>
        <v>0</v>
      </c>
      <c r="W2001" s="106" t="e">
        <f>IF(EXACT(O2001,Y2001),M2001,M2001*(1-#REF!))</f>
        <v>#REF!</v>
      </c>
      <c r="X2001" s="106" t="e">
        <f t="shared" si="866"/>
        <v>#REF!</v>
      </c>
      <c r="Y2001" s="107" t="s">
        <v>72</v>
      </c>
      <c r="Z2001" s="103">
        <f t="shared" si="862"/>
        <v>0</v>
      </c>
      <c r="AA2001" s="103">
        <f t="shared" si="863"/>
        <v>0</v>
      </c>
      <c r="AB2001" s="128" t="str">
        <f t="shared" si="867"/>
        <v/>
      </c>
      <c r="AC2001" s="128" t="e">
        <f t="shared" si="868"/>
        <v>#REF!</v>
      </c>
    </row>
    <row r="2002" spans="1:29" ht="50.1" customHeight="1">
      <c r="A2002" s="171"/>
      <c r="B2002" s="171"/>
      <c r="C2002" s="174"/>
      <c r="D2002" s="174"/>
      <c r="E2002" s="131"/>
      <c r="F2002" s="177"/>
      <c r="G2002" s="180"/>
      <c r="H2002" s="163"/>
      <c r="I2002" s="165"/>
      <c r="J2002" s="168"/>
      <c r="K2002" s="62"/>
      <c r="L2002" s="63"/>
      <c r="M2002" s="63"/>
      <c r="N2002" s="143"/>
      <c r="O2002" s="127"/>
      <c r="P2002" s="100"/>
      <c r="Q2002" s="63">
        <f t="shared" si="864"/>
        <v>0</v>
      </c>
      <c r="R2002" s="65"/>
      <c r="S2002" s="67"/>
      <c r="T2002" s="40"/>
      <c r="U2002" s="106">
        <f>IF(EXACT(O2002,Y2002),M2002,M2002*(1-'Расчет ПРЕДЗАКАЗ'!$D$10))</f>
        <v>0</v>
      </c>
      <c r="V2002" s="106">
        <f t="shared" si="865"/>
        <v>0</v>
      </c>
      <c r="W2002" s="106" t="e">
        <f>IF(EXACT(O2002,Y2002),M2002,M2002*(1-#REF!))</f>
        <v>#REF!</v>
      </c>
      <c r="X2002" s="106" t="e">
        <f t="shared" si="866"/>
        <v>#REF!</v>
      </c>
      <c r="Y2002" s="107" t="s">
        <v>72</v>
      </c>
      <c r="Z2002" s="103">
        <f t="shared" si="862"/>
        <v>0</v>
      </c>
      <c r="AA2002" s="103">
        <f t="shared" si="863"/>
        <v>0</v>
      </c>
      <c r="AB2002" s="128" t="str">
        <f t="shared" si="867"/>
        <v/>
      </c>
      <c r="AC2002" s="128" t="e">
        <f t="shared" si="868"/>
        <v>#REF!</v>
      </c>
    </row>
    <row r="2003" spans="1:29" ht="50.1" customHeight="1">
      <c r="A2003" s="171"/>
      <c r="B2003" s="171"/>
      <c r="C2003" s="174"/>
      <c r="D2003" s="174"/>
      <c r="E2003" s="131"/>
      <c r="F2003" s="177"/>
      <c r="G2003" s="180"/>
      <c r="H2003" s="163"/>
      <c r="I2003" s="165"/>
      <c r="J2003" s="168"/>
      <c r="K2003" s="62"/>
      <c r="L2003" s="63"/>
      <c r="M2003" s="63"/>
      <c r="N2003" s="65"/>
      <c r="O2003" s="127"/>
      <c r="P2003" s="100"/>
      <c r="Q2003" s="63">
        <f t="shared" si="864"/>
        <v>0</v>
      </c>
      <c r="R2003" s="65"/>
      <c r="S2003" s="67"/>
      <c r="T2003" s="40"/>
      <c r="U2003" s="106">
        <f>IF(EXACT(O2003,Y2003),M2003,M2003*(1-'Расчет ПРЕДЗАКАЗ'!$D$10))</f>
        <v>0</v>
      </c>
      <c r="V2003" s="106">
        <f t="shared" si="865"/>
        <v>0</v>
      </c>
      <c r="W2003" s="106" t="e">
        <f>IF(EXACT(O2003,Y2003),M2003,M2003*(1-#REF!))</f>
        <v>#REF!</v>
      </c>
      <c r="X2003" s="106" t="e">
        <f t="shared" si="866"/>
        <v>#REF!</v>
      </c>
      <c r="Y2003" s="107" t="s">
        <v>72</v>
      </c>
      <c r="Z2003" s="103">
        <f t="shared" si="862"/>
        <v>0</v>
      </c>
      <c r="AA2003" s="103">
        <f t="shared" si="863"/>
        <v>0</v>
      </c>
      <c r="AB2003" s="128" t="str">
        <f t="shared" si="867"/>
        <v/>
      </c>
      <c r="AC2003" s="128" t="e">
        <f t="shared" si="868"/>
        <v>#REF!</v>
      </c>
    </row>
    <row r="2004" spans="1:29" ht="50.1" customHeight="1">
      <c r="A2004" s="171"/>
      <c r="B2004" s="171"/>
      <c r="C2004" s="174"/>
      <c r="D2004" s="174"/>
      <c r="E2004" s="131"/>
      <c r="F2004" s="177"/>
      <c r="G2004" s="180"/>
      <c r="H2004" s="163"/>
      <c r="I2004" s="165"/>
      <c r="J2004" s="168"/>
      <c r="K2004" s="62"/>
      <c r="L2004" s="63"/>
      <c r="M2004" s="63"/>
      <c r="N2004" s="65"/>
      <c r="O2004" s="127"/>
      <c r="P2004" s="100"/>
      <c r="Q2004" s="63">
        <f t="shared" si="864"/>
        <v>0</v>
      </c>
      <c r="R2004" s="65"/>
      <c r="S2004" s="67"/>
      <c r="T2004" s="40"/>
      <c r="U2004" s="106">
        <f>IF(EXACT(O2004,Y2004),M2004,M2004*(1-'Расчет ПРЕДЗАКАЗ'!$D$10))</f>
        <v>0</v>
      </c>
      <c r="V2004" s="106">
        <f t="shared" si="865"/>
        <v>0</v>
      </c>
      <c r="W2004" s="106" t="e">
        <f>IF(EXACT(O2004,Y2004),M2004,M2004*(1-#REF!))</f>
        <v>#REF!</v>
      </c>
      <c r="X2004" s="106" t="e">
        <f t="shared" si="866"/>
        <v>#REF!</v>
      </c>
      <c r="Y2004" s="107" t="s">
        <v>72</v>
      </c>
      <c r="Z2004" s="103">
        <f t="shared" si="862"/>
        <v>0</v>
      </c>
      <c r="AA2004" s="103">
        <f t="shared" si="863"/>
        <v>0</v>
      </c>
      <c r="AB2004" s="128" t="str">
        <f t="shared" si="867"/>
        <v/>
      </c>
      <c r="AC2004" s="128" t="e">
        <f t="shared" si="868"/>
        <v>#REF!</v>
      </c>
    </row>
    <row r="2005" spans="1:29" ht="50.1" customHeight="1">
      <c r="A2005" s="171"/>
      <c r="B2005" s="171"/>
      <c r="C2005" s="174"/>
      <c r="D2005" s="174"/>
      <c r="E2005" s="131"/>
      <c r="F2005" s="177"/>
      <c r="G2005" s="180"/>
      <c r="H2005" s="163"/>
      <c r="I2005" s="165"/>
      <c r="J2005" s="168"/>
      <c r="K2005" s="62"/>
      <c r="L2005" s="63"/>
      <c r="M2005" s="63"/>
      <c r="N2005" s="65"/>
      <c r="O2005" s="127"/>
      <c r="P2005" s="100"/>
      <c r="Q2005" s="63">
        <f t="shared" si="864"/>
        <v>0</v>
      </c>
      <c r="R2005" s="65"/>
      <c r="S2005" s="67"/>
      <c r="T2005" s="40"/>
      <c r="U2005" s="106">
        <f>IF(EXACT(O2005,Y2005),M2005,M2005*(1-'Расчет ПРЕДЗАКАЗ'!$D$10))</f>
        <v>0</v>
      </c>
      <c r="V2005" s="106">
        <f t="shared" si="865"/>
        <v>0</v>
      </c>
      <c r="W2005" s="106" t="e">
        <f>IF(EXACT(O2005,Y2005),M2005,M2005*(1-#REF!))</f>
        <v>#REF!</v>
      </c>
      <c r="X2005" s="106" t="e">
        <f t="shared" si="866"/>
        <v>#REF!</v>
      </c>
      <c r="Y2005" s="107" t="s">
        <v>72</v>
      </c>
      <c r="Z2005" s="103">
        <f t="shared" si="862"/>
        <v>0</v>
      </c>
      <c r="AA2005" s="103">
        <f t="shared" si="863"/>
        <v>0</v>
      </c>
      <c r="AB2005" s="128" t="str">
        <f t="shared" si="867"/>
        <v/>
      </c>
      <c r="AC2005" s="128" t="e">
        <f t="shared" si="868"/>
        <v>#REF!</v>
      </c>
    </row>
    <row r="2006" spans="1:29" ht="50.1" customHeight="1">
      <c r="A2006" s="172"/>
      <c r="B2006" s="172"/>
      <c r="C2006" s="175"/>
      <c r="D2006" s="175"/>
      <c r="E2006" s="132"/>
      <c r="F2006" s="178"/>
      <c r="G2006" s="181"/>
      <c r="H2006" s="164"/>
      <c r="I2006" s="166"/>
      <c r="J2006" s="169"/>
      <c r="K2006" s="62"/>
      <c r="L2006" s="63"/>
      <c r="M2006" s="63"/>
      <c r="N2006" s="65"/>
      <c r="O2006" s="127"/>
      <c r="P2006" s="100"/>
      <c r="Q2006" s="63">
        <f t="shared" si="864"/>
        <v>0</v>
      </c>
      <c r="R2006" s="65"/>
      <c r="S2006" s="67"/>
      <c r="T2006" s="40"/>
      <c r="U2006" s="106">
        <f>IF(EXACT(O2006,Y2006),M2006,M2006*(1-'Расчет ПРЕДЗАКАЗ'!$D$10))</f>
        <v>0</v>
      </c>
      <c r="V2006" s="106">
        <f t="shared" si="865"/>
        <v>0</v>
      </c>
      <c r="W2006" s="106" t="e">
        <f>IF(EXACT(O2006,Y2006),M2006,M2006*(1-#REF!))</f>
        <v>#REF!</v>
      </c>
      <c r="X2006" s="106" t="e">
        <f t="shared" si="866"/>
        <v>#REF!</v>
      </c>
      <c r="Y2006" s="107" t="s">
        <v>72</v>
      </c>
      <c r="Z2006" s="103">
        <f t="shared" si="862"/>
        <v>0</v>
      </c>
      <c r="AA2006" s="103">
        <f t="shared" si="863"/>
        <v>0</v>
      </c>
      <c r="AB2006" s="128" t="str">
        <f t="shared" si="867"/>
        <v/>
      </c>
      <c r="AC2006" s="128" t="e">
        <f t="shared" si="868"/>
        <v>#REF!</v>
      </c>
    </row>
    <row r="2007" spans="1:29" ht="11.25" customHeight="1" thickBot="1"/>
    <row r="2008" spans="1:29" ht="50.1" customHeight="1">
      <c r="A2008" s="170">
        <v>356</v>
      </c>
      <c r="B2008" s="170" t="s">
        <v>2952</v>
      </c>
      <c r="C2008" s="173" t="s">
        <v>2953</v>
      </c>
      <c r="D2008" s="173" t="s">
        <v>77</v>
      </c>
      <c r="E2008" s="130"/>
      <c r="F2008" s="176" t="s">
        <v>978</v>
      </c>
      <c r="G2008" s="179" t="s">
        <v>124</v>
      </c>
      <c r="H2008" s="162" t="s">
        <v>1052</v>
      </c>
      <c r="I2008" s="162" t="s">
        <v>2946</v>
      </c>
      <c r="J2008" s="167" t="s">
        <v>19</v>
      </c>
      <c r="K2008" s="62" t="s">
        <v>981</v>
      </c>
      <c r="L2008" s="63">
        <v>840</v>
      </c>
      <c r="M2008" s="63">
        <v>469</v>
      </c>
      <c r="N2008" s="142" t="s">
        <v>2954</v>
      </c>
      <c r="O2008" s="127" t="s">
        <v>72</v>
      </c>
      <c r="P2008" s="100"/>
      <c r="Q2008" s="63">
        <f>P2008*M2008</f>
        <v>0</v>
      </c>
      <c r="R2008" s="64"/>
      <c r="S2008" s="67">
        <v>9</v>
      </c>
      <c r="T2008" s="39"/>
      <c r="U2008" s="106">
        <f>IF(EXACT(O2008,Y2008),M2008,M2008*(1-'Расчет ПРЕДЗАКАЗ'!$D$10))</f>
        <v>469</v>
      </c>
      <c r="V2008" s="106">
        <f>P2008*U2008</f>
        <v>0</v>
      </c>
      <c r="W2008" s="106">
        <f>IF(EXACT(O2008,Y2008),M2008,M2008*(1-#REF!))</f>
        <v>469</v>
      </c>
      <c r="X2008" s="123">
        <f>P2008*W2008</f>
        <v>0</v>
      </c>
      <c r="Y2008" s="124" t="s">
        <v>72</v>
      </c>
      <c r="Z2008" s="103">
        <f t="shared" ref="Z2008:Z2022" si="869">IF(EXACT(O2008,Y2008),Q2008,0)</f>
        <v>0</v>
      </c>
      <c r="AA2008" s="103">
        <f t="shared" ref="AA2008:AA2022" si="870">IF(Z2008=0,Q2008,0)</f>
        <v>0</v>
      </c>
      <c r="AB2008" s="128">
        <f>IF(U2008=0,"",L2008/U2008-1)</f>
        <v>0.79104477611940305</v>
      </c>
      <c r="AC2008" s="128">
        <f>IF(W2008=0,"",L2008/W2008-1)</f>
        <v>0.79104477611940305</v>
      </c>
    </row>
    <row r="2009" spans="1:29" ht="50.1" customHeight="1">
      <c r="A2009" s="171"/>
      <c r="B2009" s="171"/>
      <c r="C2009" s="174"/>
      <c r="D2009" s="174"/>
      <c r="E2009" s="131"/>
      <c r="F2009" s="177"/>
      <c r="G2009" s="180"/>
      <c r="H2009" s="163"/>
      <c r="I2009" s="165"/>
      <c r="J2009" s="168"/>
      <c r="K2009" s="62"/>
      <c r="L2009" s="63"/>
      <c r="M2009" s="63"/>
      <c r="N2009" s="142"/>
      <c r="O2009" s="127"/>
      <c r="P2009" s="100"/>
      <c r="Q2009" s="63">
        <f t="shared" ref="Q2009:Q2022" si="871">P2009*M2009</f>
        <v>0</v>
      </c>
      <c r="R2009" s="64"/>
      <c r="S2009" s="67"/>
      <c r="T2009" s="39"/>
      <c r="U2009" s="106">
        <f>IF(EXACT(O2009,Y2009),M2009,M2009*(1-'Расчет ПРЕДЗАКАЗ'!$D$10))</f>
        <v>0</v>
      </c>
      <c r="V2009" s="106">
        <f t="shared" ref="V2009:V2022" si="872">P2009*U2009</f>
        <v>0</v>
      </c>
      <c r="W2009" s="106" t="e">
        <f>IF(EXACT(O2009,Y2009),M2009,M2009*(1-#REF!))</f>
        <v>#REF!</v>
      </c>
      <c r="X2009" s="106" t="e">
        <f t="shared" ref="X2009:X2022" si="873">P2009*W2009</f>
        <v>#REF!</v>
      </c>
      <c r="Y2009" s="107" t="s">
        <v>72</v>
      </c>
      <c r="Z2009" s="103">
        <f t="shared" si="869"/>
        <v>0</v>
      </c>
      <c r="AA2009" s="103">
        <f t="shared" si="870"/>
        <v>0</v>
      </c>
      <c r="AB2009" s="128" t="str">
        <f t="shared" ref="AB2009:AB2022" si="874">IF(U2009=0,"",L2009/U2009-1)</f>
        <v/>
      </c>
      <c r="AC2009" s="128" t="e">
        <f t="shared" ref="AC2009:AC2022" si="875">IF(W2009=0,"",L2009/W2009-1)</f>
        <v>#REF!</v>
      </c>
    </row>
    <row r="2010" spans="1:29" ht="50.1" customHeight="1">
      <c r="A2010" s="171"/>
      <c r="B2010" s="171"/>
      <c r="C2010" s="174"/>
      <c r="D2010" s="174"/>
      <c r="E2010" s="131"/>
      <c r="F2010" s="177"/>
      <c r="G2010" s="180"/>
      <c r="H2010" s="163"/>
      <c r="I2010" s="165"/>
      <c r="J2010" s="168"/>
      <c r="K2010" s="62"/>
      <c r="L2010" s="63"/>
      <c r="M2010" s="63"/>
      <c r="N2010" s="142"/>
      <c r="O2010" s="127"/>
      <c r="P2010" s="100"/>
      <c r="Q2010" s="63">
        <f t="shared" si="871"/>
        <v>0</v>
      </c>
      <c r="R2010" s="64"/>
      <c r="S2010" s="67"/>
      <c r="T2010" s="39"/>
      <c r="U2010" s="106">
        <f>IF(EXACT(O2010,Y2010),M2010,M2010*(1-'Расчет ПРЕДЗАКАЗ'!$D$10))</f>
        <v>0</v>
      </c>
      <c r="V2010" s="106">
        <f t="shared" si="872"/>
        <v>0</v>
      </c>
      <c r="W2010" s="106" t="e">
        <f>IF(EXACT(O2010,Y2010),M2010,M2010*(1-#REF!))</f>
        <v>#REF!</v>
      </c>
      <c r="X2010" s="106" t="e">
        <f t="shared" si="873"/>
        <v>#REF!</v>
      </c>
      <c r="Y2010" s="107" t="s">
        <v>72</v>
      </c>
      <c r="Z2010" s="103">
        <f t="shared" si="869"/>
        <v>0</v>
      </c>
      <c r="AA2010" s="103">
        <f t="shared" si="870"/>
        <v>0</v>
      </c>
      <c r="AB2010" s="128" t="str">
        <f t="shared" si="874"/>
        <v/>
      </c>
      <c r="AC2010" s="128" t="e">
        <f t="shared" si="875"/>
        <v>#REF!</v>
      </c>
    </row>
    <row r="2011" spans="1:29" ht="50.1" customHeight="1">
      <c r="A2011" s="171"/>
      <c r="B2011" s="171"/>
      <c r="C2011" s="174"/>
      <c r="D2011" s="174"/>
      <c r="E2011" s="131"/>
      <c r="F2011" s="177"/>
      <c r="G2011" s="180"/>
      <c r="H2011" s="163"/>
      <c r="I2011" s="165"/>
      <c r="J2011" s="168"/>
      <c r="K2011" s="62"/>
      <c r="L2011" s="63"/>
      <c r="M2011" s="63"/>
      <c r="N2011" s="142"/>
      <c r="O2011" s="127"/>
      <c r="P2011" s="100"/>
      <c r="Q2011" s="63">
        <f t="shared" si="871"/>
        <v>0</v>
      </c>
      <c r="R2011" s="64"/>
      <c r="S2011" s="67"/>
      <c r="T2011" s="39"/>
      <c r="U2011" s="106">
        <f>IF(EXACT(O2011,Y2011),M2011,M2011*(1-'Расчет ПРЕДЗАКАЗ'!$D$10))</f>
        <v>0</v>
      </c>
      <c r="V2011" s="106">
        <f t="shared" si="872"/>
        <v>0</v>
      </c>
      <c r="W2011" s="106" t="e">
        <f>IF(EXACT(O2011,Y2011),M2011,M2011*(1-#REF!))</f>
        <v>#REF!</v>
      </c>
      <c r="X2011" s="106" t="e">
        <f t="shared" si="873"/>
        <v>#REF!</v>
      </c>
      <c r="Y2011" s="107" t="s">
        <v>72</v>
      </c>
      <c r="Z2011" s="103">
        <f t="shared" si="869"/>
        <v>0</v>
      </c>
      <c r="AA2011" s="103">
        <f t="shared" si="870"/>
        <v>0</v>
      </c>
      <c r="AB2011" s="128" t="str">
        <f t="shared" si="874"/>
        <v/>
      </c>
      <c r="AC2011" s="128" t="e">
        <f t="shared" si="875"/>
        <v>#REF!</v>
      </c>
    </row>
    <row r="2012" spans="1:29" ht="50.1" customHeight="1">
      <c r="A2012" s="171"/>
      <c r="B2012" s="171"/>
      <c r="C2012" s="174"/>
      <c r="D2012" s="174"/>
      <c r="E2012" s="131"/>
      <c r="F2012" s="177"/>
      <c r="G2012" s="180"/>
      <c r="H2012" s="163"/>
      <c r="I2012" s="165"/>
      <c r="J2012" s="168"/>
      <c r="K2012" s="62"/>
      <c r="L2012" s="63"/>
      <c r="M2012" s="63"/>
      <c r="N2012" s="142"/>
      <c r="O2012" s="127"/>
      <c r="P2012" s="100"/>
      <c r="Q2012" s="63">
        <f t="shared" si="871"/>
        <v>0</v>
      </c>
      <c r="R2012" s="64"/>
      <c r="S2012" s="67"/>
      <c r="T2012" s="39"/>
      <c r="U2012" s="106">
        <f>IF(EXACT(O2012,Y2012),M2012,M2012*(1-'Расчет ПРЕДЗАКАЗ'!$D$10))</f>
        <v>0</v>
      </c>
      <c r="V2012" s="106">
        <f t="shared" si="872"/>
        <v>0</v>
      </c>
      <c r="W2012" s="106" t="e">
        <f>IF(EXACT(O2012,Y2012),M2012,M2012*(1-#REF!))</f>
        <v>#REF!</v>
      </c>
      <c r="X2012" s="106" t="e">
        <f t="shared" si="873"/>
        <v>#REF!</v>
      </c>
      <c r="Y2012" s="107" t="s">
        <v>72</v>
      </c>
      <c r="Z2012" s="103">
        <f t="shared" si="869"/>
        <v>0</v>
      </c>
      <c r="AA2012" s="103">
        <f t="shared" si="870"/>
        <v>0</v>
      </c>
      <c r="AB2012" s="128" t="str">
        <f t="shared" si="874"/>
        <v/>
      </c>
      <c r="AC2012" s="128" t="e">
        <f t="shared" si="875"/>
        <v>#REF!</v>
      </c>
    </row>
    <row r="2013" spans="1:29" ht="50.1" customHeight="1">
      <c r="A2013" s="171"/>
      <c r="B2013" s="171"/>
      <c r="C2013" s="174"/>
      <c r="D2013" s="174"/>
      <c r="E2013" s="131"/>
      <c r="F2013" s="177"/>
      <c r="G2013" s="180"/>
      <c r="H2013" s="163"/>
      <c r="I2013" s="165"/>
      <c r="J2013" s="168"/>
      <c r="K2013" s="62"/>
      <c r="L2013" s="63"/>
      <c r="M2013" s="63"/>
      <c r="N2013" s="142"/>
      <c r="O2013" s="127"/>
      <c r="P2013" s="100"/>
      <c r="Q2013" s="63">
        <f t="shared" si="871"/>
        <v>0</v>
      </c>
      <c r="R2013" s="64"/>
      <c r="S2013" s="67"/>
      <c r="T2013" s="39"/>
      <c r="U2013" s="106">
        <f>IF(EXACT(O2013,Y2013),M2013,M2013*(1-'Расчет ПРЕДЗАКАЗ'!$D$10))</f>
        <v>0</v>
      </c>
      <c r="V2013" s="106">
        <f t="shared" si="872"/>
        <v>0</v>
      </c>
      <c r="W2013" s="106" t="e">
        <f>IF(EXACT(O2013,Y2013),M2013,M2013*(1-#REF!))</f>
        <v>#REF!</v>
      </c>
      <c r="X2013" s="106" t="e">
        <f t="shared" si="873"/>
        <v>#REF!</v>
      </c>
      <c r="Y2013" s="107" t="s">
        <v>72</v>
      </c>
      <c r="Z2013" s="103">
        <f t="shared" si="869"/>
        <v>0</v>
      </c>
      <c r="AA2013" s="103">
        <f t="shared" si="870"/>
        <v>0</v>
      </c>
      <c r="AB2013" s="128" t="str">
        <f t="shared" si="874"/>
        <v/>
      </c>
      <c r="AC2013" s="128" t="e">
        <f t="shared" si="875"/>
        <v>#REF!</v>
      </c>
    </row>
    <row r="2014" spans="1:29" ht="50.1" customHeight="1">
      <c r="A2014" s="171"/>
      <c r="B2014" s="171"/>
      <c r="C2014" s="174"/>
      <c r="D2014" s="174"/>
      <c r="E2014" s="131"/>
      <c r="F2014" s="177"/>
      <c r="G2014" s="180"/>
      <c r="H2014" s="163"/>
      <c r="I2014" s="165"/>
      <c r="J2014" s="168"/>
      <c r="K2014" s="62"/>
      <c r="L2014" s="63"/>
      <c r="M2014" s="63"/>
      <c r="N2014" s="142"/>
      <c r="O2014" s="127"/>
      <c r="P2014" s="100"/>
      <c r="Q2014" s="63">
        <f t="shared" si="871"/>
        <v>0</v>
      </c>
      <c r="R2014" s="64"/>
      <c r="S2014" s="67"/>
      <c r="T2014" s="39"/>
      <c r="U2014" s="106">
        <f>IF(EXACT(O2014,Y2014),M2014,M2014*(1-'Расчет ПРЕДЗАКАЗ'!$D$10))</f>
        <v>0</v>
      </c>
      <c r="V2014" s="106">
        <f t="shared" si="872"/>
        <v>0</v>
      </c>
      <c r="W2014" s="106" t="e">
        <f>IF(EXACT(O2014,Y2014),M2014,M2014*(1-#REF!))</f>
        <v>#REF!</v>
      </c>
      <c r="X2014" s="106" t="e">
        <f t="shared" si="873"/>
        <v>#REF!</v>
      </c>
      <c r="Y2014" s="107" t="s">
        <v>72</v>
      </c>
      <c r="Z2014" s="103">
        <f t="shared" si="869"/>
        <v>0</v>
      </c>
      <c r="AA2014" s="103">
        <f t="shared" si="870"/>
        <v>0</v>
      </c>
      <c r="AB2014" s="128" t="str">
        <f t="shared" si="874"/>
        <v/>
      </c>
      <c r="AC2014" s="128" t="e">
        <f t="shared" si="875"/>
        <v>#REF!</v>
      </c>
    </row>
    <row r="2015" spans="1:29" ht="50.1" customHeight="1">
      <c r="A2015" s="171"/>
      <c r="B2015" s="171"/>
      <c r="C2015" s="174"/>
      <c r="D2015" s="174"/>
      <c r="E2015" s="131"/>
      <c r="F2015" s="177"/>
      <c r="G2015" s="180"/>
      <c r="H2015" s="163"/>
      <c r="I2015" s="165"/>
      <c r="J2015" s="168"/>
      <c r="K2015" s="62"/>
      <c r="L2015" s="63"/>
      <c r="M2015" s="63"/>
      <c r="N2015" s="142"/>
      <c r="O2015" s="127"/>
      <c r="P2015" s="100"/>
      <c r="Q2015" s="63">
        <f t="shared" si="871"/>
        <v>0</v>
      </c>
      <c r="R2015" s="64"/>
      <c r="S2015" s="67"/>
      <c r="T2015" s="39"/>
      <c r="U2015" s="106">
        <f>IF(EXACT(O2015,Y2015),M2015,M2015*(1-'Расчет ПРЕДЗАКАЗ'!$D$10))</f>
        <v>0</v>
      </c>
      <c r="V2015" s="106">
        <f t="shared" si="872"/>
        <v>0</v>
      </c>
      <c r="W2015" s="106" t="e">
        <f>IF(EXACT(O2015,Y2015),M2015,M2015*(1-#REF!))</f>
        <v>#REF!</v>
      </c>
      <c r="X2015" s="106" t="e">
        <f t="shared" si="873"/>
        <v>#REF!</v>
      </c>
      <c r="Y2015" s="107" t="s">
        <v>72</v>
      </c>
      <c r="Z2015" s="103">
        <f t="shared" si="869"/>
        <v>0</v>
      </c>
      <c r="AA2015" s="103">
        <f t="shared" si="870"/>
        <v>0</v>
      </c>
      <c r="AB2015" s="128" t="str">
        <f t="shared" si="874"/>
        <v/>
      </c>
      <c r="AC2015" s="128" t="e">
        <f t="shared" si="875"/>
        <v>#REF!</v>
      </c>
    </row>
    <row r="2016" spans="1:29" ht="50.1" customHeight="1">
      <c r="A2016" s="171"/>
      <c r="B2016" s="171"/>
      <c r="C2016" s="174"/>
      <c r="D2016" s="174"/>
      <c r="E2016" s="131"/>
      <c r="F2016" s="177"/>
      <c r="G2016" s="180"/>
      <c r="H2016" s="163"/>
      <c r="I2016" s="165"/>
      <c r="J2016" s="168"/>
      <c r="K2016" s="62"/>
      <c r="L2016" s="63"/>
      <c r="M2016" s="63"/>
      <c r="N2016" s="142"/>
      <c r="O2016" s="127"/>
      <c r="P2016" s="100"/>
      <c r="Q2016" s="63">
        <f t="shared" si="871"/>
        <v>0</v>
      </c>
      <c r="R2016" s="64"/>
      <c r="S2016" s="67"/>
      <c r="T2016" s="39"/>
      <c r="U2016" s="106">
        <f>IF(EXACT(O2016,Y2016),M2016,M2016*(1-'Расчет ПРЕДЗАКАЗ'!$D$10))</f>
        <v>0</v>
      </c>
      <c r="V2016" s="106">
        <f t="shared" si="872"/>
        <v>0</v>
      </c>
      <c r="W2016" s="106" t="e">
        <f>IF(EXACT(O2016,Y2016),M2016,M2016*(1-#REF!))</f>
        <v>#REF!</v>
      </c>
      <c r="X2016" s="106" t="e">
        <f t="shared" si="873"/>
        <v>#REF!</v>
      </c>
      <c r="Y2016" s="107" t="s">
        <v>72</v>
      </c>
      <c r="Z2016" s="103">
        <f t="shared" si="869"/>
        <v>0</v>
      </c>
      <c r="AA2016" s="103">
        <f t="shared" si="870"/>
        <v>0</v>
      </c>
      <c r="AB2016" s="128" t="str">
        <f t="shared" si="874"/>
        <v/>
      </c>
      <c r="AC2016" s="128" t="e">
        <f t="shared" si="875"/>
        <v>#REF!</v>
      </c>
    </row>
    <row r="2017" spans="1:29" ht="50.1" customHeight="1">
      <c r="A2017" s="171"/>
      <c r="B2017" s="171"/>
      <c r="C2017" s="174"/>
      <c r="D2017" s="174"/>
      <c r="E2017" s="131"/>
      <c r="F2017" s="177"/>
      <c r="G2017" s="180"/>
      <c r="H2017" s="163"/>
      <c r="I2017" s="165"/>
      <c r="J2017" s="168"/>
      <c r="K2017" s="62"/>
      <c r="L2017" s="63"/>
      <c r="M2017" s="63"/>
      <c r="N2017" s="143"/>
      <c r="O2017" s="127"/>
      <c r="P2017" s="100"/>
      <c r="Q2017" s="63">
        <f t="shared" si="871"/>
        <v>0</v>
      </c>
      <c r="R2017" s="65"/>
      <c r="S2017" s="67"/>
      <c r="T2017" s="40"/>
      <c r="U2017" s="106">
        <f>IF(EXACT(O2017,Y2017),M2017,M2017*(1-'Расчет ПРЕДЗАКАЗ'!$D$10))</f>
        <v>0</v>
      </c>
      <c r="V2017" s="106">
        <f t="shared" si="872"/>
        <v>0</v>
      </c>
      <c r="W2017" s="106" t="e">
        <f>IF(EXACT(O2017,Y2017),M2017,M2017*(1-#REF!))</f>
        <v>#REF!</v>
      </c>
      <c r="X2017" s="106" t="e">
        <f t="shared" si="873"/>
        <v>#REF!</v>
      </c>
      <c r="Y2017" s="107" t="s">
        <v>72</v>
      </c>
      <c r="Z2017" s="103">
        <f t="shared" si="869"/>
        <v>0</v>
      </c>
      <c r="AA2017" s="103">
        <f t="shared" si="870"/>
        <v>0</v>
      </c>
      <c r="AB2017" s="128" t="str">
        <f t="shared" si="874"/>
        <v/>
      </c>
      <c r="AC2017" s="128" t="e">
        <f t="shared" si="875"/>
        <v>#REF!</v>
      </c>
    </row>
    <row r="2018" spans="1:29" ht="50.1" customHeight="1">
      <c r="A2018" s="171"/>
      <c r="B2018" s="171"/>
      <c r="C2018" s="174"/>
      <c r="D2018" s="174"/>
      <c r="E2018" s="131"/>
      <c r="F2018" s="177"/>
      <c r="G2018" s="180"/>
      <c r="H2018" s="163"/>
      <c r="I2018" s="165"/>
      <c r="J2018" s="168"/>
      <c r="K2018" s="62"/>
      <c r="L2018" s="63"/>
      <c r="M2018" s="63"/>
      <c r="N2018" s="143"/>
      <c r="O2018" s="127"/>
      <c r="P2018" s="100"/>
      <c r="Q2018" s="63">
        <f t="shared" si="871"/>
        <v>0</v>
      </c>
      <c r="R2018" s="65"/>
      <c r="S2018" s="67"/>
      <c r="T2018" s="40"/>
      <c r="U2018" s="106">
        <f>IF(EXACT(O2018,Y2018),M2018,M2018*(1-'Расчет ПРЕДЗАКАЗ'!$D$10))</f>
        <v>0</v>
      </c>
      <c r="V2018" s="106">
        <f t="shared" si="872"/>
        <v>0</v>
      </c>
      <c r="W2018" s="106" t="e">
        <f>IF(EXACT(O2018,Y2018),M2018,M2018*(1-#REF!))</f>
        <v>#REF!</v>
      </c>
      <c r="X2018" s="106" t="e">
        <f t="shared" si="873"/>
        <v>#REF!</v>
      </c>
      <c r="Y2018" s="107" t="s">
        <v>72</v>
      </c>
      <c r="Z2018" s="103">
        <f t="shared" si="869"/>
        <v>0</v>
      </c>
      <c r="AA2018" s="103">
        <f t="shared" si="870"/>
        <v>0</v>
      </c>
      <c r="AB2018" s="128" t="str">
        <f t="shared" si="874"/>
        <v/>
      </c>
      <c r="AC2018" s="128" t="e">
        <f t="shared" si="875"/>
        <v>#REF!</v>
      </c>
    </row>
    <row r="2019" spans="1:29" ht="50.1" customHeight="1">
      <c r="A2019" s="171"/>
      <c r="B2019" s="171"/>
      <c r="C2019" s="174"/>
      <c r="D2019" s="174"/>
      <c r="E2019" s="131"/>
      <c r="F2019" s="177"/>
      <c r="G2019" s="180"/>
      <c r="H2019" s="163"/>
      <c r="I2019" s="165"/>
      <c r="J2019" s="168"/>
      <c r="K2019" s="62"/>
      <c r="L2019" s="63"/>
      <c r="M2019" s="63"/>
      <c r="N2019" s="65"/>
      <c r="O2019" s="127"/>
      <c r="P2019" s="100"/>
      <c r="Q2019" s="63">
        <f t="shared" si="871"/>
        <v>0</v>
      </c>
      <c r="R2019" s="65"/>
      <c r="S2019" s="67"/>
      <c r="T2019" s="40"/>
      <c r="U2019" s="106">
        <f>IF(EXACT(O2019,Y2019),M2019,M2019*(1-'Расчет ПРЕДЗАКАЗ'!$D$10))</f>
        <v>0</v>
      </c>
      <c r="V2019" s="106">
        <f t="shared" si="872"/>
        <v>0</v>
      </c>
      <c r="W2019" s="106" t="e">
        <f>IF(EXACT(O2019,Y2019),M2019,M2019*(1-#REF!))</f>
        <v>#REF!</v>
      </c>
      <c r="X2019" s="106" t="e">
        <f t="shared" si="873"/>
        <v>#REF!</v>
      </c>
      <c r="Y2019" s="107" t="s">
        <v>72</v>
      </c>
      <c r="Z2019" s="103">
        <f t="shared" si="869"/>
        <v>0</v>
      </c>
      <c r="AA2019" s="103">
        <f t="shared" si="870"/>
        <v>0</v>
      </c>
      <c r="AB2019" s="128" t="str">
        <f t="shared" si="874"/>
        <v/>
      </c>
      <c r="AC2019" s="128" t="e">
        <f t="shared" si="875"/>
        <v>#REF!</v>
      </c>
    </row>
    <row r="2020" spans="1:29" ht="50.1" customHeight="1">
      <c r="A2020" s="171"/>
      <c r="B2020" s="171"/>
      <c r="C2020" s="174"/>
      <c r="D2020" s="174"/>
      <c r="E2020" s="131"/>
      <c r="F2020" s="177"/>
      <c r="G2020" s="180"/>
      <c r="H2020" s="163"/>
      <c r="I2020" s="165"/>
      <c r="J2020" s="168"/>
      <c r="K2020" s="62"/>
      <c r="L2020" s="63"/>
      <c r="M2020" s="63"/>
      <c r="N2020" s="65"/>
      <c r="O2020" s="127"/>
      <c r="P2020" s="100"/>
      <c r="Q2020" s="63">
        <f t="shared" si="871"/>
        <v>0</v>
      </c>
      <c r="R2020" s="65"/>
      <c r="S2020" s="67"/>
      <c r="T2020" s="40"/>
      <c r="U2020" s="106">
        <f>IF(EXACT(O2020,Y2020),M2020,M2020*(1-'Расчет ПРЕДЗАКАЗ'!$D$10))</f>
        <v>0</v>
      </c>
      <c r="V2020" s="106">
        <f t="shared" si="872"/>
        <v>0</v>
      </c>
      <c r="W2020" s="106" t="e">
        <f>IF(EXACT(O2020,Y2020),M2020,M2020*(1-#REF!))</f>
        <v>#REF!</v>
      </c>
      <c r="X2020" s="106" t="e">
        <f t="shared" si="873"/>
        <v>#REF!</v>
      </c>
      <c r="Y2020" s="107" t="s">
        <v>72</v>
      </c>
      <c r="Z2020" s="103">
        <f t="shared" si="869"/>
        <v>0</v>
      </c>
      <c r="AA2020" s="103">
        <f t="shared" si="870"/>
        <v>0</v>
      </c>
      <c r="AB2020" s="128" t="str">
        <f t="shared" si="874"/>
        <v/>
      </c>
      <c r="AC2020" s="128" t="e">
        <f t="shared" si="875"/>
        <v>#REF!</v>
      </c>
    </row>
    <row r="2021" spans="1:29" ht="50.1" customHeight="1">
      <c r="A2021" s="171"/>
      <c r="B2021" s="171"/>
      <c r="C2021" s="174"/>
      <c r="D2021" s="174"/>
      <c r="E2021" s="131"/>
      <c r="F2021" s="177"/>
      <c r="G2021" s="180"/>
      <c r="H2021" s="163"/>
      <c r="I2021" s="165"/>
      <c r="J2021" s="168"/>
      <c r="K2021" s="62"/>
      <c r="L2021" s="63"/>
      <c r="M2021" s="63"/>
      <c r="N2021" s="65"/>
      <c r="O2021" s="127"/>
      <c r="P2021" s="100"/>
      <c r="Q2021" s="63">
        <f t="shared" si="871"/>
        <v>0</v>
      </c>
      <c r="R2021" s="65"/>
      <c r="S2021" s="67"/>
      <c r="T2021" s="40"/>
      <c r="U2021" s="106">
        <f>IF(EXACT(O2021,Y2021),M2021,M2021*(1-'Расчет ПРЕДЗАКАЗ'!$D$10))</f>
        <v>0</v>
      </c>
      <c r="V2021" s="106">
        <f t="shared" si="872"/>
        <v>0</v>
      </c>
      <c r="W2021" s="106" t="e">
        <f>IF(EXACT(O2021,Y2021),M2021,M2021*(1-#REF!))</f>
        <v>#REF!</v>
      </c>
      <c r="X2021" s="106" t="e">
        <f t="shared" si="873"/>
        <v>#REF!</v>
      </c>
      <c r="Y2021" s="107" t="s">
        <v>72</v>
      </c>
      <c r="Z2021" s="103">
        <f t="shared" si="869"/>
        <v>0</v>
      </c>
      <c r="AA2021" s="103">
        <f t="shared" si="870"/>
        <v>0</v>
      </c>
      <c r="AB2021" s="128" t="str">
        <f t="shared" si="874"/>
        <v/>
      </c>
      <c r="AC2021" s="128" t="e">
        <f t="shared" si="875"/>
        <v>#REF!</v>
      </c>
    </row>
    <row r="2022" spans="1:29" ht="50.1" customHeight="1">
      <c r="A2022" s="172"/>
      <c r="B2022" s="172"/>
      <c r="C2022" s="175"/>
      <c r="D2022" s="175"/>
      <c r="E2022" s="132"/>
      <c r="F2022" s="178"/>
      <c r="G2022" s="181"/>
      <c r="H2022" s="164"/>
      <c r="I2022" s="166"/>
      <c r="J2022" s="169"/>
      <c r="K2022" s="62"/>
      <c r="L2022" s="63"/>
      <c r="M2022" s="63"/>
      <c r="N2022" s="65"/>
      <c r="O2022" s="127"/>
      <c r="P2022" s="100"/>
      <c r="Q2022" s="63">
        <f t="shared" si="871"/>
        <v>0</v>
      </c>
      <c r="R2022" s="65"/>
      <c r="S2022" s="67"/>
      <c r="T2022" s="40"/>
      <c r="U2022" s="106">
        <f>IF(EXACT(O2022,Y2022),M2022,M2022*(1-'Расчет ПРЕДЗАКАЗ'!$D$10))</f>
        <v>0</v>
      </c>
      <c r="V2022" s="106">
        <f t="shared" si="872"/>
        <v>0</v>
      </c>
      <c r="W2022" s="106" t="e">
        <f>IF(EXACT(O2022,Y2022),M2022,M2022*(1-#REF!))</f>
        <v>#REF!</v>
      </c>
      <c r="X2022" s="106" t="e">
        <f t="shared" si="873"/>
        <v>#REF!</v>
      </c>
      <c r="Y2022" s="107" t="s">
        <v>72</v>
      </c>
      <c r="Z2022" s="103">
        <f t="shared" si="869"/>
        <v>0</v>
      </c>
      <c r="AA2022" s="103">
        <f t="shared" si="870"/>
        <v>0</v>
      </c>
      <c r="AB2022" s="128" t="str">
        <f t="shared" si="874"/>
        <v/>
      </c>
      <c r="AC2022" s="128" t="e">
        <f t="shared" si="875"/>
        <v>#REF!</v>
      </c>
    </row>
    <row r="2023" spans="1:29" ht="11.25" customHeight="1" thickBot="1"/>
    <row r="2024" spans="1:29" ht="50.1" customHeight="1">
      <c r="A2024" s="170">
        <v>357</v>
      </c>
      <c r="B2024" s="170" t="s">
        <v>2955</v>
      </c>
      <c r="C2024" s="173" t="s">
        <v>2956</v>
      </c>
      <c r="D2024" s="173" t="s">
        <v>77</v>
      </c>
      <c r="E2024" s="130"/>
      <c r="F2024" s="176" t="s">
        <v>1641</v>
      </c>
      <c r="G2024" s="179" t="s">
        <v>2347</v>
      </c>
      <c r="H2024" s="162" t="s">
        <v>2780</v>
      </c>
      <c r="I2024" s="162" t="s">
        <v>2957</v>
      </c>
      <c r="J2024" s="167" t="s">
        <v>19</v>
      </c>
      <c r="K2024" s="62" t="s">
        <v>2782</v>
      </c>
      <c r="L2024" s="63">
        <v>3480</v>
      </c>
      <c r="M2024" s="63">
        <v>2171</v>
      </c>
      <c r="N2024" s="142" t="s">
        <v>2958</v>
      </c>
      <c r="O2024" s="127"/>
      <c r="P2024" s="100"/>
      <c r="Q2024" s="63">
        <f>P2024*M2024</f>
        <v>0</v>
      </c>
      <c r="R2024" s="64"/>
      <c r="S2024" s="67">
        <v>177</v>
      </c>
      <c r="T2024" s="39"/>
      <c r="U2024" s="106">
        <f>IF(EXACT(O2024,Y2024),M2024,M2024*(1-'Расчет ПРЕДЗАКАЗ'!$D$10))</f>
        <v>2127.58</v>
      </c>
      <c r="V2024" s="106">
        <f>P2024*U2024</f>
        <v>0</v>
      </c>
      <c r="W2024" s="106" t="e">
        <f>IF(EXACT(O2024,Y2024),M2024,M2024*(1-#REF!))</f>
        <v>#REF!</v>
      </c>
      <c r="X2024" s="123" t="e">
        <f>P2024*W2024</f>
        <v>#REF!</v>
      </c>
      <c r="Y2024" s="124" t="s">
        <v>72</v>
      </c>
      <c r="Z2024" s="103">
        <f t="shared" ref="Z2024:Z2038" si="876">IF(EXACT(O2024,Y2024),Q2024,0)</f>
        <v>0</v>
      </c>
      <c r="AA2024" s="103">
        <f t="shared" ref="AA2024:AA2038" si="877">IF(Z2024=0,Q2024,0)</f>
        <v>0</v>
      </c>
      <c r="AB2024" s="128">
        <f>IF(U2024=0,"",L2024/U2024-1)</f>
        <v>0.63566117372789743</v>
      </c>
      <c r="AC2024" s="128" t="e">
        <f>IF(W2024=0,"",L2024/W2024-1)</f>
        <v>#REF!</v>
      </c>
    </row>
    <row r="2025" spans="1:29" ht="50.1" customHeight="1">
      <c r="A2025" s="171"/>
      <c r="B2025" s="171"/>
      <c r="C2025" s="174"/>
      <c r="D2025" s="174"/>
      <c r="E2025" s="131"/>
      <c r="F2025" s="177"/>
      <c r="G2025" s="180"/>
      <c r="H2025" s="163"/>
      <c r="I2025" s="165"/>
      <c r="J2025" s="168"/>
      <c r="K2025" s="62" t="s">
        <v>2784</v>
      </c>
      <c r="L2025" s="63">
        <v>3480</v>
      </c>
      <c r="M2025" s="63">
        <v>2171</v>
      </c>
      <c r="N2025" s="142" t="s">
        <v>2959</v>
      </c>
      <c r="O2025" s="127"/>
      <c r="P2025" s="100"/>
      <c r="Q2025" s="63">
        <f t="shared" ref="Q2025:Q2038" si="878">P2025*M2025</f>
        <v>0</v>
      </c>
      <c r="R2025" s="64"/>
      <c r="S2025" s="67">
        <v>198</v>
      </c>
      <c r="T2025" s="39"/>
      <c r="U2025" s="106">
        <f>IF(EXACT(O2025,Y2025),M2025,M2025*(1-'Расчет ПРЕДЗАКАЗ'!$D$10))</f>
        <v>2127.58</v>
      </c>
      <c r="V2025" s="106">
        <f t="shared" ref="V2025:V2038" si="879">P2025*U2025</f>
        <v>0</v>
      </c>
      <c r="W2025" s="106" t="e">
        <f>IF(EXACT(O2025,Y2025),M2025,M2025*(1-#REF!))</f>
        <v>#REF!</v>
      </c>
      <c r="X2025" s="106" t="e">
        <f t="shared" ref="X2025:X2038" si="880">P2025*W2025</f>
        <v>#REF!</v>
      </c>
      <c r="Y2025" s="107" t="s">
        <v>72</v>
      </c>
      <c r="Z2025" s="103">
        <f t="shared" si="876"/>
        <v>0</v>
      </c>
      <c r="AA2025" s="103">
        <f t="shared" si="877"/>
        <v>0</v>
      </c>
      <c r="AB2025" s="128">
        <f t="shared" ref="AB2025:AB2038" si="881">IF(U2025=0,"",L2025/U2025-1)</f>
        <v>0.63566117372789743</v>
      </c>
      <c r="AC2025" s="128" t="e">
        <f t="shared" ref="AC2025:AC2038" si="882">IF(W2025=0,"",L2025/W2025-1)</f>
        <v>#REF!</v>
      </c>
    </row>
    <row r="2026" spans="1:29" ht="50.1" customHeight="1">
      <c r="A2026" s="171"/>
      <c r="B2026" s="171"/>
      <c r="C2026" s="174"/>
      <c r="D2026" s="174"/>
      <c r="E2026" s="131"/>
      <c r="F2026" s="177"/>
      <c r="G2026" s="180"/>
      <c r="H2026" s="163"/>
      <c r="I2026" s="165"/>
      <c r="J2026" s="168"/>
      <c r="K2026" s="62" t="s">
        <v>2786</v>
      </c>
      <c r="L2026" s="63">
        <v>3480</v>
      </c>
      <c r="M2026" s="63">
        <v>2171</v>
      </c>
      <c r="N2026" s="142" t="s">
        <v>2960</v>
      </c>
      <c r="O2026" s="127"/>
      <c r="P2026" s="100"/>
      <c r="Q2026" s="63">
        <f t="shared" si="878"/>
        <v>0</v>
      </c>
      <c r="R2026" s="64"/>
      <c r="S2026" s="67">
        <v>146</v>
      </c>
      <c r="T2026" s="39"/>
      <c r="U2026" s="106">
        <f>IF(EXACT(O2026,Y2026),M2026,M2026*(1-'Расчет ПРЕДЗАКАЗ'!$D$10))</f>
        <v>2127.58</v>
      </c>
      <c r="V2026" s="106">
        <f t="shared" si="879"/>
        <v>0</v>
      </c>
      <c r="W2026" s="106" t="e">
        <f>IF(EXACT(O2026,Y2026),M2026,M2026*(1-#REF!))</f>
        <v>#REF!</v>
      </c>
      <c r="X2026" s="106" t="e">
        <f t="shared" si="880"/>
        <v>#REF!</v>
      </c>
      <c r="Y2026" s="107" t="s">
        <v>72</v>
      </c>
      <c r="Z2026" s="103">
        <f t="shared" si="876"/>
        <v>0</v>
      </c>
      <c r="AA2026" s="103">
        <f t="shared" si="877"/>
        <v>0</v>
      </c>
      <c r="AB2026" s="128">
        <f t="shared" si="881"/>
        <v>0.63566117372789743</v>
      </c>
      <c r="AC2026" s="128" t="e">
        <f t="shared" si="882"/>
        <v>#REF!</v>
      </c>
    </row>
    <row r="2027" spans="1:29" ht="50.1" customHeight="1">
      <c r="A2027" s="171"/>
      <c r="B2027" s="171"/>
      <c r="C2027" s="174"/>
      <c r="D2027" s="174"/>
      <c r="E2027" s="131"/>
      <c r="F2027" s="177"/>
      <c r="G2027" s="180"/>
      <c r="H2027" s="163"/>
      <c r="I2027" s="165"/>
      <c r="J2027" s="168"/>
      <c r="K2027" s="62" t="s">
        <v>2788</v>
      </c>
      <c r="L2027" s="63">
        <v>3480</v>
      </c>
      <c r="M2027" s="63">
        <v>2171</v>
      </c>
      <c r="N2027" s="142" t="s">
        <v>2961</v>
      </c>
      <c r="O2027" s="127"/>
      <c r="P2027" s="100"/>
      <c r="Q2027" s="63">
        <f t="shared" si="878"/>
        <v>0</v>
      </c>
      <c r="R2027" s="64"/>
      <c r="S2027" s="67">
        <v>54</v>
      </c>
      <c r="T2027" s="39"/>
      <c r="U2027" s="106">
        <f>IF(EXACT(O2027,Y2027),M2027,M2027*(1-'Расчет ПРЕДЗАКАЗ'!$D$10))</f>
        <v>2127.58</v>
      </c>
      <c r="V2027" s="106">
        <f t="shared" si="879"/>
        <v>0</v>
      </c>
      <c r="W2027" s="106" t="e">
        <f>IF(EXACT(O2027,Y2027),M2027,M2027*(1-#REF!))</f>
        <v>#REF!</v>
      </c>
      <c r="X2027" s="106" t="e">
        <f t="shared" si="880"/>
        <v>#REF!</v>
      </c>
      <c r="Y2027" s="107" t="s">
        <v>72</v>
      </c>
      <c r="Z2027" s="103">
        <f t="shared" si="876"/>
        <v>0</v>
      </c>
      <c r="AA2027" s="103">
        <f t="shared" si="877"/>
        <v>0</v>
      </c>
      <c r="AB2027" s="128">
        <f t="shared" si="881"/>
        <v>0.63566117372789743</v>
      </c>
      <c r="AC2027" s="128" t="e">
        <f t="shared" si="882"/>
        <v>#REF!</v>
      </c>
    </row>
    <row r="2028" spans="1:29" ht="50.1" customHeight="1">
      <c r="A2028" s="171"/>
      <c r="B2028" s="171"/>
      <c r="C2028" s="174"/>
      <c r="D2028" s="174"/>
      <c r="E2028" s="131"/>
      <c r="F2028" s="177"/>
      <c r="G2028" s="180"/>
      <c r="H2028" s="163"/>
      <c r="I2028" s="165"/>
      <c r="J2028" s="168"/>
      <c r="K2028" s="62" t="s">
        <v>2790</v>
      </c>
      <c r="L2028" s="63">
        <v>3480</v>
      </c>
      <c r="M2028" s="63">
        <v>2171</v>
      </c>
      <c r="N2028" s="142" t="s">
        <v>2962</v>
      </c>
      <c r="O2028" s="127"/>
      <c r="P2028" s="100"/>
      <c r="Q2028" s="63">
        <f t="shared" si="878"/>
        <v>0</v>
      </c>
      <c r="R2028" s="64"/>
      <c r="S2028" s="67">
        <v>14</v>
      </c>
      <c r="T2028" s="39"/>
      <c r="U2028" s="106">
        <f>IF(EXACT(O2028,Y2028),M2028,M2028*(1-'Расчет ПРЕДЗАКАЗ'!$D$10))</f>
        <v>2127.58</v>
      </c>
      <c r="V2028" s="106">
        <f t="shared" si="879"/>
        <v>0</v>
      </c>
      <c r="W2028" s="106" t="e">
        <f>IF(EXACT(O2028,Y2028),M2028,M2028*(1-#REF!))</f>
        <v>#REF!</v>
      </c>
      <c r="X2028" s="106" t="e">
        <f t="shared" si="880"/>
        <v>#REF!</v>
      </c>
      <c r="Y2028" s="107" t="s">
        <v>72</v>
      </c>
      <c r="Z2028" s="103">
        <f t="shared" si="876"/>
        <v>0</v>
      </c>
      <c r="AA2028" s="103">
        <f t="shared" si="877"/>
        <v>0</v>
      </c>
      <c r="AB2028" s="128">
        <f t="shared" si="881"/>
        <v>0.63566117372789743</v>
      </c>
      <c r="AC2028" s="128" t="e">
        <f t="shared" si="882"/>
        <v>#REF!</v>
      </c>
    </row>
    <row r="2029" spans="1:29" ht="50.1" customHeight="1">
      <c r="A2029" s="171"/>
      <c r="B2029" s="171"/>
      <c r="C2029" s="174"/>
      <c r="D2029" s="174"/>
      <c r="E2029" s="131"/>
      <c r="F2029" s="177"/>
      <c r="G2029" s="180"/>
      <c r="H2029" s="163"/>
      <c r="I2029" s="165"/>
      <c r="J2029" s="168"/>
      <c r="K2029" s="62"/>
      <c r="L2029" s="63"/>
      <c r="M2029" s="63"/>
      <c r="N2029" s="142"/>
      <c r="O2029" s="127"/>
      <c r="P2029" s="100"/>
      <c r="Q2029" s="63">
        <f t="shared" si="878"/>
        <v>0</v>
      </c>
      <c r="R2029" s="64"/>
      <c r="S2029" s="67"/>
      <c r="T2029" s="39"/>
      <c r="U2029" s="106">
        <f>IF(EXACT(O2029,Y2029),M2029,M2029*(1-'Расчет ПРЕДЗАКАЗ'!$D$10))</f>
        <v>0</v>
      </c>
      <c r="V2029" s="106">
        <f t="shared" si="879"/>
        <v>0</v>
      </c>
      <c r="W2029" s="106" t="e">
        <f>IF(EXACT(O2029,Y2029),M2029,M2029*(1-#REF!))</f>
        <v>#REF!</v>
      </c>
      <c r="X2029" s="106" t="e">
        <f t="shared" si="880"/>
        <v>#REF!</v>
      </c>
      <c r="Y2029" s="107" t="s">
        <v>72</v>
      </c>
      <c r="Z2029" s="103">
        <f t="shared" si="876"/>
        <v>0</v>
      </c>
      <c r="AA2029" s="103">
        <f t="shared" si="877"/>
        <v>0</v>
      </c>
      <c r="AB2029" s="128" t="str">
        <f t="shared" si="881"/>
        <v/>
      </c>
      <c r="AC2029" s="128" t="e">
        <f t="shared" si="882"/>
        <v>#REF!</v>
      </c>
    </row>
    <row r="2030" spans="1:29" ht="50.1" customHeight="1">
      <c r="A2030" s="171"/>
      <c r="B2030" s="171"/>
      <c r="C2030" s="174"/>
      <c r="D2030" s="174"/>
      <c r="E2030" s="131"/>
      <c r="F2030" s="177"/>
      <c r="G2030" s="180"/>
      <c r="H2030" s="163"/>
      <c r="I2030" s="165"/>
      <c r="J2030" s="168"/>
      <c r="K2030" s="62"/>
      <c r="L2030" s="63"/>
      <c r="M2030" s="63"/>
      <c r="N2030" s="142"/>
      <c r="O2030" s="127"/>
      <c r="P2030" s="100"/>
      <c r="Q2030" s="63">
        <f t="shared" si="878"/>
        <v>0</v>
      </c>
      <c r="R2030" s="64"/>
      <c r="S2030" s="67"/>
      <c r="T2030" s="39"/>
      <c r="U2030" s="106">
        <f>IF(EXACT(O2030,Y2030),M2030,M2030*(1-'Расчет ПРЕДЗАКАЗ'!$D$10))</f>
        <v>0</v>
      </c>
      <c r="V2030" s="106">
        <f t="shared" si="879"/>
        <v>0</v>
      </c>
      <c r="W2030" s="106" t="e">
        <f>IF(EXACT(O2030,Y2030),M2030,M2030*(1-#REF!))</f>
        <v>#REF!</v>
      </c>
      <c r="X2030" s="106" t="e">
        <f t="shared" si="880"/>
        <v>#REF!</v>
      </c>
      <c r="Y2030" s="107" t="s">
        <v>72</v>
      </c>
      <c r="Z2030" s="103">
        <f t="shared" si="876"/>
        <v>0</v>
      </c>
      <c r="AA2030" s="103">
        <f t="shared" si="877"/>
        <v>0</v>
      </c>
      <c r="AB2030" s="128" t="str">
        <f t="shared" si="881"/>
        <v/>
      </c>
      <c r="AC2030" s="128" t="e">
        <f t="shared" si="882"/>
        <v>#REF!</v>
      </c>
    </row>
    <row r="2031" spans="1:29" ht="50.1" customHeight="1">
      <c r="A2031" s="171"/>
      <c r="B2031" s="171"/>
      <c r="C2031" s="174"/>
      <c r="D2031" s="174"/>
      <c r="E2031" s="131"/>
      <c r="F2031" s="177"/>
      <c r="G2031" s="180"/>
      <c r="H2031" s="163"/>
      <c r="I2031" s="165"/>
      <c r="J2031" s="168"/>
      <c r="K2031" s="62"/>
      <c r="L2031" s="63"/>
      <c r="M2031" s="63"/>
      <c r="N2031" s="142"/>
      <c r="O2031" s="127"/>
      <c r="P2031" s="100"/>
      <c r="Q2031" s="63">
        <f t="shared" si="878"/>
        <v>0</v>
      </c>
      <c r="R2031" s="64"/>
      <c r="S2031" s="67"/>
      <c r="T2031" s="39"/>
      <c r="U2031" s="106">
        <f>IF(EXACT(O2031,Y2031),M2031,M2031*(1-'Расчет ПРЕДЗАКАЗ'!$D$10))</f>
        <v>0</v>
      </c>
      <c r="V2031" s="106">
        <f t="shared" si="879"/>
        <v>0</v>
      </c>
      <c r="W2031" s="106" t="e">
        <f>IF(EXACT(O2031,Y2031),M2031,M2031*(1-#REF!))</f>
        <v>#REF!</v>
      </c>
      <c r="X2031" s="106" t="e">
        <f t="shared" si="880"/>
        <v>#REF!</v>
      </c>
      <c r="Y2031" s="107" t="s">
        <v>72</v>
      </c>
      <c r="Z2031" s="103">
        <f t="shared" si="876"/>
        <v>0</v>
      </c>
      <c r="AA2031" s="103">
        <f t="shared" si="877"/>
        <v>0</v>
      </c>
      <c r="AB2031" s="128" t="str">
        <f t="shared" si="881"/>
        <v/>
      </c>
      <c r="AC2031" s="128" t="e">
        <f t="shared" si="882"/>
        <v>#REF!</v>
      </c>
    </row>
    <row r="2032" spans="1:29" ht="50.1" customHeight="1">
      <c r="A2032" s="171"/>
      <c r="B2032" s="171"/>
      <c r="C2032" s="174"/>
      <c r="D2032" s="174"/>
      <c r="E2032" s="131"/>
      <c r="F2032" s="177"/>
      <c r="G2032" s="180"/>
      <c r="H2032" s="163"/>
      <c r="I2032" s="165"/>
      <c r="J2032" s="168"/>
      <c r="K2032" s="62"/>
      <c r="L2032" s="63"/>
      <c r="M2032" s="63"/>
      <c r="N2032" s="142"/>
      <c r="O2032" s="127"/>
      <c r="P2032" s="100"/>
      <c r="Q2032" s="63">
        <f t="shared" si="878"/>
        <v>0</v>
      </c>
      <c r="R2032" s="64"/>
      <c r="S2032" s="67"/>
      <c r="T2032" s="39"/>
      <c r="U2032" s="106">
        <f>IF(EXACT(O2032,Y2032),M2032,M2032*(1-'Расчет ПРЕДЗАКАЗ'!$D$10))</f>
        <v>0</v>
      </c>
      <c r="V2032" s="106">
        <f t="shared" si="879"/>
        <v>0</v>
      </c>
      <c r="W2032" s="106" t="e">
        <f>IF(EXACT(O2032,Y2032),M2032,M2032*(1-#REF!))</f>
        <v>#REF!</v>
      </c>
      <c r="X2032" s="106" t="e">
        <f t="shared" si="880"/>
        <v>#REF!</v>
      </c>
      <c r="Y2032" s="107" t="s">
        <v>72</v>
      </c>
      <c r="Z2032" s="103">
        <f t="shared" si="876"/>
        <v>0</v>
      </c>
      <c r="AA2032" s="103">
        <f t="shared" si="877"/>
        <v>0</v>
      </c>
      <c r="AB2032" s="128" t="str">
        <f t="shared" si="881"/>
        <v/>
      </c>
      <c r="AC2032" s="128" t="e">
        <f t="shared" si="882"/>
        <v>#REF!</v>
      </c>
    </row>
    <row r="2033" spans="1:29" ht="50.1" customHeight="1">
      <c r="A2033" s="171"/>
      <c r="B2033" s="171"/>
      <c r="C2033" s="174"/>
      <c r="D2033" s="174"/>
      <c r="E2033" s="131"/>
      <c r="F2033" s="177"/>
      <c r="G2033" s="180"/>
      <c r="H2033" s="163"/>
      <c r="I2033" s="165"/>
      <c r="J2033" s="168"/>
      <c r="K2033" s="62"/>
      <c r="L2033" s="63"/>
      <c r="M2033" s="63"/>
      <c r="N2033" s="143"/>
      <c r="O2033" s="127"/>
      <c r="P2033" s="100"/>
      <c r="Q2033" s="63">
        <f t="shared" si="878"/>
        <v>0</v>
      </c>
      <c r="R2033" s="65"/>
      <c r="S2033" s="67"/>
      <c r="T2033" s="40"/>
      <c r="U2033" s="106">
        <f>IF(EXACT(O2033,Y2033),M2033,M2033*(1-'Расчет ПРЕДЗАКАЗ'!$D$10))</f>
        <v>0</v>
      </c>
      <c r="V2033" s="106">
        <f t="shared" si="879"/>
        <v>0</v>
      </c>
      <c r="W2033" s="106" t="e">
        <f>IF(EXACT(O2033,Y2033),M2033,M2033*(1-#REF!))</f>
        <v>#REF!</v>
      </c>
      <c r="X2033" s="106" t="e">
        <f t="shared" si="880"/>
        <v>#REF!</v>
      </c>
      <c r="Y2033" s="107" t="s">
        <v>72</v>
      </c>
      <c r="Z2033" s="103">
        <f t="shared" si="876"/>
        <v>0</v>
      </c>
      <c r="AA2033" s="103">
        <f t="shared" si="877"/>
        <v>0</v>
      </c>
      <c r="AB2033" s="128" t="str">
        <f t="shared" si="881"/>
        <v/>
      </c>
      <c r="AC2033" s="128" t="e">
        <f t="shared" si="882"/>
        <v>#REF!</v>
      </c>
    </row>
    <row r="2034" spans="1:29" ht="50.1" customHeight="1">
      <c r="A2034" s="171"/>
      <c r="B2034" s="171"/>
      <c r="C2034" s="174"/>
      <c r="D2034" s="174"/>
      <c r="E2034" s="131"/>
      <c r="F2034" s="177"/>
      <c r="G2034" s="180"/>
      <c r="H2034" s="163"/>
      <c r="I2034" s="165"/>
      <c r="J2034" s="168"/>
      <c r="K2034" s="62"/>
      <c r="L2034" s="63"/>
      <c r="M2034" s="63"/>
      <c r="N2034" s="143"/>
      <c r="O2034" s="127"/>
      <c r="P2034" s="100"/>
      <c r="Q2034" s="63">
        <f t="shared" si="878"/>
        <v>0</v>
      </c>
      <c r="R2034" s="65"/>
      <c r="S2034" s="67"/>
      <c r="T2034" s="40"/>
      <c r="U2034" s="106">
        <f>IF(EXACT(O2034,Y2034),M2034,M2034*(1-'Расчет ПРЕДЗАКАЗ'!$D$10))</f>
        <v>0</v>
      </c>
      <c r="V2034" s="106">
        <f t="shared" si="879"/>
        <v>0</v>
      </c>
      <c r="W2034" s="106" t="e">
        <f>IF(EXACT(O2034,Y2034),M2034,M2034*(1-#REF!))</f>
        <v>#REF!</v>
      </c>
      <c r="X2034" s="106" t="e">
        <f t="shared" si="880"/>
        <v>#REF!</v>
      </c>
      <c r="Y2034" s="107" t="s">
        <v>72</v>
      </c>
      <c r="Z2034" s="103">
        <f t="shared" si="876"/>
        <v>0</v>
      </c>
      <c r="AA2034" s="103">
        <f t="shared" si="877"/>
        <v>0</v>
      </c>
      <c r="AB2034" s="128" t="str">
        <f t="shared" si="881"/>
        <v/>
      </c>
      <c r="AC2034" s="128" t="e">
        <f t="shared" si="882"/>
        <v>#REF!</v>
      </c>
    </row>
    <row r="2035" spans="1:29" ht="50.1" customHeight="1">
      <c r="A2035" s="171"/>
      <c r="B2035" s="171"/>
      <c r="C2035" s="174"/>
      <c r="D2035" s="174"/>
      <c r="E2035" s="131"/>
      <c r="F2035" s="177"/>
      <c r="G2035" s="180"/>
      <c r="H2035" s="163"/>
      <c r="I2035" s="165"/>
      <c r="J2035" s="168"/>
      <c r="K2035" s="62"/>
      <c r="L2035" s="63"/>
      <c r="M2035" s="63"/>
      <c r="N2035" s="65"/>
      <c r="O2035" s="127"/>
      <c r="P2035" s="100"/>
      <c r="Q2035" s="63">
        <f t="shared" si="878"/>
        <v>0</v>
      </c>
      <c r="R2035" s="65"/>
      <c r="S2035" s="67"/>
      <c r="T2035" s="40"/>
      <c r="U2035" s="106">
        <f>IF(EXACT(O2035,Y2035),M2035,M2035*(1-'Расчет ПРЕДЗАКАЗ'!$D$10))</f>
        <v>0</v>
      </c>
      <c r="V2035" s="106">
        <f t="shared" si="879"/>
        <v>0</v>
      </c>
      <c r="W2035" s="106" t="e">
        <f>IF(EXACT(O2035,Y2035),M2035,M2035*(1-#REF!))</f>
        <v>#REF!</v>
      </c>
      <c r="X2035" s="106" t="e">
        <f t="shared" si="880"/>
        <v>#REF!</v>
      </c>
      <c r="Y2035" s="107" t="s">
        <v>72</v>
      </c>
      <c r="Z2035" s="103">
        <f t="shared" si="876"/>
        <v>0</v>
      </c>
      <c r="AA2035" s="103">
        <f t="shared" si="877"/>
        <v>0</v>
      </c>
      <c r="AB2035" s="128" t="str">
        <f t="shared" si="881"/>
        <v/>
      </c>
      <c r="AC2035" s="128" t="e">
        <f t="shared" si="882"/>
        <v>#REF!</v>
      </c>
    </row>
    <row r="2036" spans="1:29" ht="50.1" customHeight="1">
      <c r="A2036" s="171"/>
      <c r="B2036" s="171"/>
      <c r="C2036" s="174"/>
      <c r="D2036" s="174"/>
      <c r="E2036" s="131"/>
      <c r="F2036" s="177"/>
      <c r="G2036" s="180"/>
      <c r="H2036" s="163"/>
      <c r="I2036" s="165"/>
      <c r="J2036" s="168"/>
      <c r="K2036" s="62"/>
      <c r="L2036" s="63"/>
      <c r="M2036" s="63"/>
      <c r="N2036" s="65"/>
      <c r="O2036" s="127"/>
      <c r="P2036" s="100"/>
      <c r="Q2036" s="63">
        <f t="shared" si="878"/>
        <v>0</v>
      </c>
      <c r="R2036" s="65"/>
      <c r="S2036" s="67"/>
      <c r="T2036" s="40"/>
      <c r="U2036" s="106">
        <f>IF(EXACT(O2036,Y2036),M2036,M2036*(1-'Расчет ПРЕДЗАКАЗ'!$D$10))</f>
        <v>0</v>
      </c>
      <c r="V2036" s="106">
        <f t="shared" si="879"/>
        <v>0</v>
      </c>
      <c r="W2036" s="106" t="e">
        <f>IF(EXACT(O2036,Y2036),M2036,M2036*(1-#REF!))</f>
        <v>#REF!</v>
      </c>
      <c r="X2036" s="106" t="e">
        <f t="shared" si="880"/>
        <v>#REF!</v>
      </c>
      <c r="Y2036" s="107" t="s">
        <v>72</v>
      </c>
      <c r="Z2036" s="103">
        <f t="shared" si="876"/>
        <v>0</v>
      </c>
      <c r="AA2036" s="103">
        <f t="shared" si="877"/>
        <v>0</v>
      </c>
      <c r="AB2036" s="128" t="str">
        <f t="shared" si="881"/>
        <v/>
      </c>
      <c r="AC2036" s="128" t="e">
        <f t="shared" si="882"/>
        <v>#REF!</v>
      </c>
    </row>
    <row r="2037" spans="1:29" ht="50.1" customHeight="1">
      <c r="A2037" s="171"/>
      <c r="B2037" s="171"/>
      <c r="C2037" s="174"/>
      <c r="D2037" s="174"/>
      <c r="E2037" s="131"/>
      <c r="F2037" s="177"/>
      <c r="G2037" s="180"/>
      <c r="H2037" s="163"/>
      <c r="I2037" s="165"/>
      <c r="J2037" s="168"/>
      <c r="K2037" s="62"/>
      <c r="L2037" s="63"/>
      <c r="M2037" s="63"/>
      <c r="N2037" s="65"/>
      <c r="O2037" s="127"/>
      <c r="P2037" s="100"/>
      <c r="Q2037" s="63">
        <f t="shared" si="878"/>
        <v>0</v>
      </c>
      <c r="R2037" s="65"/>
      <c r="S2037" s="67"/>
      <c r="T2037" s="40"/>
      <c r="U2037" s="106">
        <f>IF(EXACT(O2037,Y2037),M2037,M2037*(1-'Расчет ПРЕДЗАКАЗ'!$D$10))</f>
        <v>0</v>
      </c>
      <c r="V2037" s="106">
        <f t="shared" si="879"/>
        <v>0</v>
      </c>
      <c r="W2037" s="106" t="e">
        <f>IF(EXACT(O2037,Y2037),M2037,M2037*(1-#REF!))</f>
        <v>#REF!</v>
      </c>
      <c r="X2037" s="106" t="e">
        <f t="shared" si="880"/>
        <v>#REF!</v>
      </c>
      <c r="Y2037" s="107" t="s">
        <v>72</v>
      </c>
      <c r="Z2037" s="103">
        <f t="shared" si="876"/>
        <v>0</v>
      </c>
      <c r="AA2037" s="103">
        <f t="shared" si="877"/>
        <v>0</v>
      </c>
      <c r="AB2037" s="128" t="str">
        <f t="shared" si="881"/>
        <v/>
      </c>
      <c r="AC2037" s="128" t="e">
        <f t="shared" si="882"/>
        <v>#REF!</v>
      </c>
    </row>
    <row r="2038" spans="1:29" ht="50.1" customHeight="1">
      <c r="A2038" s="172"/>
      <c r="B2038" s="172"/>
      <c r="C2038" s="175"/>
      <c r="D2038" s="175"/>
      <c r="E2038" s="132"/>
      <c r="F2038" s="178"/>
      <c r="G2038" s="181"/>
      <c r="H2038" s="164"/>
      <c r="I2038" s="166"/>
      <c r="J2038" s="169"/>
      <c r="K2038" s="62"/>
      <c r="L2038" s="63"/>
      <c r="M2038" s="63"/>
      <c r="N2038" s="65"/>
      <c r="O2038" s="127"/>
      <c r="P2038" s="100"/>
      <c r="Q2038" s="63">
        <f t="shared" si="878"/>
        <v>0</v>
      </c>
      <c r="R2038" s="65"/>
      <c r="S2038" s="67"/>
      <c r="T2038" s="40"/>
      <c r="U2038" s="106">
        <f>IF(EXACT(O2038,Y2038),M2038,M2038*(1-'Расчет ПРЕДЗАКАЗ'!$D$10))</f>
        <v>0</v>
      </c>
      <c r="V2038" s="106">
        <f t="shared" si="879"/>
        <v>0</v>
      </c>
      <c r="W2038" s="106" t="e">
        <f>IF(EXACT(O2038,Y2038),M2038,M2038*(1-#REF!))</f>
        <v>#REF!</v>
      </c>
      <c r="X2038" s="106" t="e">
        <f t="shared" si="880"/>
        <v>#REF!</v>
      </c>
      <c r="Y2038" s="107" t="s">
        <v>72</v>
      </c>
      <c r="Z2038" s="103">
        <f t="shared" si="876"/>
        <v>0</v>
      </c>
      <c r="AA2038" s="103">
        <f t="shared" si="877"/>
        <v>0</v>
      </c>
      <c r="AB2038" s="128" t="str">
        <f t="shared" si="881"/>
        <v/>
      </c>
      <c r="AC2038" s="128" t="e">
        <f t="shared" si="882"/>
        <v>#REF!</v>
      </c>
    </row>
    <row r="2039" spans="1:29" ht="11.25" customHeight="1" thickBot="1"/>
    <row r="2040" spans="1:29" ht="50.1" customHeight="1">
      <c r="A2040" s="170">
        <v>358</v>
      </c>
      <c r="B2040" s="170" t="s">
        <v>2963</v>
      </c>
      <c r="C2040" s="173" t="s">
        <v>2964</v>
      </c>
      <c r="D2040" s="173" t="s">
        <v>77</v>
      </c>
      <c r="E2040" s="130"/>
      <c r="F2040" s="176" t="s">
        <v>978</v>
      </c>
      <c r="G2040" s="179" t="s">
        <v>2965</v>
      </c>
      <c r="H2040" s="162" t="s">
        <v>1052</v>
      </c>
      <c r="I2040" s="162" t="s">
        <v>2946</v>
      </c>
      <c r="J2040" s="167" t="s">
        <v>19</v>
      </c>
      <c r="K2040" s="62" t="s">
        <v>859</v>
      </c>
      <c r="L2040" s="63">
        <v>830</v>
      </c>
      <c r="M2040" s="63">
        <v>518</v>
      </c>
      <c r="N2040" s="142" t="s">
        <v>2966</v>
      </c>
      <c r="O2040" s="127" t="s">
        <v>72</v>
      </c>
      <c r="P2040" s="100"/>
      <c r="Q2040" s="63">
        <f>P2040*M2040</f>
        <v>0</v>
      </c>
      <c r="R2040" s="64"/>
      <c r="S2040" s="67">
        <v>34</v>
      </c>
      <c r="T2040" s="39"/>
      <c r="U2040" s="106">
        <f>IF(EXACT(O2040,Y2040),M2040,M2040*(1-'Расчет ПРЕДЗАКАЗ'!$D$10))</f>
        <v>518</v>
      </c>
      <c r="V2040" s="106">
        <f>P2040*U2040</f>
        <v>0</v>
      </c>
      <c r="W2040" s="106">
        <f>IF(EXACT(O2040,Y2040),M2040,M2040*(1-#REF!))</f>
        <v>518</v>
      </c>
      <c r="X2040" s="123">
        <f>P2040*W2040</f>
        <v>0</v>
      </c>
      <c r="Y2040" s="124" t="s">
        <v>72</v>
      </c>
      <c r="Z2040" s="103">
        <f t="shared" ref="Z2040:Z2054" si="883">IF(EXACT(O2040,Y2040),Q2040,0)</f>
        <v>0</v>
      </c>
      <c r="AA2040" s="103">
        <f t="shared" ref="AA2040:AA2054" si="884">IF(Z2040=0,Q2040,0)</f>
        <v>0</v>
      </c>
      <c r="AB2040" s="128">
        <f>IF(U2040=0,"",L2040/U2040-1)</f>
        <v>0.60231660231660222</v>
      </c>
      <c r="AC2040" s="128">
        <f>IF(W2040=0,"",L2040/W2040-1)</f>
        <v>0.60231660231660222</v>
      </c>
    </row>
    <row r="2041" spans="1:29" ht="50.1" customHeight="1">
      <c r="A2041" s="171"/>
      <c r="B2041" s="171"/>
      <c r="C2041" s="174"/>
      <c r="D2041" s="174"/>
      <c r="E2041" s="131"/>
      <c r="F2041" s="177"/>
      <c r="G2041" s="180"/>
      <c r="H2041" s="163"/>
      <c r="I2041" s="165"/>
      <c r="J2041" s="168"/>
      <c r="K2041" s="62" t="s">
        <v>861</v>
      </c>
      <c r="L2041" s="63">
        <v>830</v>
      </c>
      <c r="M2041" s="63">
        <v>518</v>
      </c>
      <c r="N2041" s="142" t="s">
        <v>2967</v>
      </c>
      <c r="O2041" s="127" t="s">
        <v>72</v>
      </c>
      <c r="P2041" s="100"/>
      <c r="Q2041" s="63">
        <f t="shared" ref="Q2041:Q2054" si="885">P2041*M2041</f>
        <v>0</v>
      </c>
      <c r="R2041" s="64"/>
      <c r="S2041" s="67">
        <v>28</v>
      </c>
      <c r="T2041" s="39"/>
      <c r="U2041" s="106">
        <f>IF(EXACT(O2041,Y2041),M2041,M2041*(1-'Расчет ПРЕДЗАКАЗ'!$D$10))</f>
        <v>518</v>
      </c>
      <c r="V2041" s="106">
        <f t="shared" ref="V2041:V2054" si="886">P2041*U2041</f>
        <v>0</v>
      </c>
      <c r="W2041" s="106">
        <f>IF(EXACT(O2041,Y2041),M2041,M2041*(1-#REF!))</f>
        <v>518</v>
      </c>
      <c r="X2041" s="106">
        <f t="shared" ref="X2041:X2054" si="887">P2041*W2041</f>
        <v>0</v>
      </c>
      <c r="Y2041" s="107" t="s">
        <v>72</v>
      </c>
      <c r="Z2041" s="103">
        <f t="shared" si="883"/>
        <v>0</v>
      </c>
      <c r="AA2041" s="103">
        <f t="shared" si="884"/>
        <v>0</v>
      </c>
      <c r="AB2041" s="128">
        <f t="shared" ref="AB2041:AB2054" si="888">IF(U2041=0,"",L2041/U2041-1)</f>
        <v>0.60231660231660222</v>
      </c>
      <c r="AC2041" s="128">
        <f t="shared" ref="AC2041:AC2054" si="889">IF(W2041=0,"",L2041/W2041-1)</f>
        <v>0.60231660231660222</v>
      </c>
    </row>
    <row r="2042" spans="1:29" ht="50.1" customHeight="1">
      <c r="A2042" s="171"/>
      <c r="B2042" s="171"/>
      <c r="C2042" s="174"/>
      <c r="D2042" s="174"/>
      <c r="E2042" s="131"/>
      <c r="F2042" s="177"/>
      <c r="G2042" s="180"/>
      <c r="H2042" s="163"/>
      <c r="I2042" s="165"/>
      <c r="J2042" s="168"/>
      <c r="K2042" s="62" t="s">
        <v>1007</v>
      </c>
      <c r="L2042" s="63">
        <v>830</v>
      </c>
      <c r="M2042" s="63">
        <v>518</v>
      </c>
      <c r="N2042" s="142" t="s">
        <v>2968</v>
      </c>
      <c r="O2042" s="127" t="s">
        <v>72</v>
      </c>
      <c r="P2042" s="100"/>
      <c r="Q2042" s="63">
        <f t="shared" si="885"/>
        <v>0</v>
      </c>
      <c r="R2042" s="64"/>
      <c r="S2042" s="67">
        <v>23</v>
      </c>
      <c r="T2042" s="39"/>
      <c r="U2042" s="106">
        <f>IF(EXACT(O2042,Y2042),M2042,M2042*(1-'Расчет ПРЕДЗАКАЗ'!$D$10))</f>
        <v>518</v>
      </c>
      <c r="V2042" s="106">
        <f t="shared" si="886"/>
        <v>0</v>
      </c>
      <c r="W2042" s="106">
        <f>IF(EXACT(O2042,Y2042),M2042,M2042*(1-#REF!))</f>
        <v>518</v>
      </c>
      <c r="X2042" s="106">
        <f t="shared" si="887"/>
        <v>0</v>
      </c>
      <c r="Y2042" s="107" t="s">
        <v>72</v>
      </c>
      <c r="Z2042" s="103">
        <f t="shared" si="883"/>
        <v>0</v>
      </c>
      <c r="AA2042" s="103">
        <f t="shared" si="884"/>
        <v>0</v>
      </c>
      <c r="AB2042" s="128">
        <f t="shared" si="888"/>
        <v>0.60231660231660222</v>
      </c>
      <c r="AC2042" s="128">
        <f t="shared" si="889"/>
        <v>0.60231660231660222</v>
      </c>
    </row>
    <row r="2043" spans="1:29" ht="50.1" customHeight="1">
      <c r="A2043" s="171"/>
      <c r="B2043" s="171"/>
      <c r="C2043" s="174"/>
      <c r="D2043" s="174"/>
      <c r="E2043" s="131"/>
      <c r="F2043" s="177"/>
      <c r="G2043" s="180"/>
      <c r="H2043" s="163"/>
      <c r="I2043" s="165"/>
      <c r="J2043" s="168"/>
      <c r="K2043" s="62" t="s">
        <v>1040</v>
      </c>
      <c r="L2043" s="63">
        <v>830</v>
      </c>
      <c r="M2043" s="63">
        <v>518</v>
      </c>
      <c r="N2043" s="142" t="s">
        <v>2969</v>
      </c>
      <c r="O2043" s="127" t="s">
        <v>72</v>
      </c>
      <c r="P2043" s="100"/>
      <c r="Q2043" s="63">
        <f t="shared" si="885"/>
        <v>0</v>
      </c>
      <c r="R2043" s="64"/>
      <c r="S2043" s="67">
        <v>11</v>
      </c>
      <c r="T2043" s="39"/>
      <c r="U2043" s="106">
        <f>IF(EXACT(O2043,Y2043),M2043,M2043*(1-'Расчет ПРЕДЗАКАЗ'!$D$10))</f>
        <v>518</v>
      </c>
      <c r="V2043" s="106">
        <f t="shared" si="886"/>
        <v>0</v>
      </c>
      <c r="W2043" s="106">
        <f>IF(EXACT(O2043,Y2043),M2043,M2043*(1-#REF!))</f>
        <v>518</v>
      </c>
      <c r="X2043" s="106">
        <f t="shared" si="887"/>
        <v>0</v>
      </c>
      <c r="Y2043" s="107" t="s">
        <v>72</v>
      </c>
      <c r="Z2043" s="103">
        <f t="shared" si="883"/>
        <v>0</v>
      </c>
      <c r="AA2043" s="103">
        <f t="shared" si="884"/>
        <v>0</v>
      </c>
      <c r="AB2043" s="128">
        <f t="shared" si="888"/>
        <v>0.60231660231660222</v>
      </c>
      <c r="AC2043" s="128">
        <f t="shared" si="889"/>
        <v>0.60231660231660222</v>
      </c>
    </row>
    <row r="2044" spans="1:29" ht="50.1" customHeight="1">
      <c r="A2044" s="171"/>
      <c r="B2044" s="171"/>
      <c r="C2044" s="174"/>
      <c r="D2044" s="174"/>
      <c r="E2044" s="131"/>
      <c r="F2044" s="177"/>
      <c r="G2044" s="180"/>
      <c r="H2044" s="163"/>
      <c r="I2044" s="165"/>
      <c r="J2044" s="168"/>
      <c r="K2044" s="62" t="s">
        <v>981</v>
      </c>
      <c r="L2044" s="63">
        <v>830</v>
      </c>
      <c r="M2044" s="63">
        <v>518</v>
      </c>
      <c r="N2044" s="142" t="s">
        <v>2970</v>
      </c>
      <c r="O2044" s="127" t="s">
        <v>72</v>
      </c>
      <c r="P2044" s="100"/>
      <c r="Q2044" s="63">
        <f t="shared" si="885"/>
        <v>0</v>
      </c>
      <c r="R2044" s="64"/>
      <c r="S2044" s="67">
        <v>16</v>
      </c>
      <c r="T2044" s="39"/>
      <c r="U2044" s="106">
        <f>IF(EXACT(O2044,Y2044),M2044,M2044*(1-'Расчет ПРЕДЗАКАЗ'!$D$10))</f>
        <v>518</v>
      </c>
      <c r="V2044" s="106">
        <f t="shared" si="886"/>
        <v>0</v>
      </c>
      <c r="W2044" s="106">
        <f>IF(EXACT(O2044,Y2044),M2044,M2044*(1-#REF!))</f>
        <v>518</v>
      </c>
      <c r="X2044" s="106">
        <f t="shared" si="887"/>
        <v>0</v>
      </c>
      <c r="Y2044" s="107" t="s">
        <v>72</v>
      </c>
      <c r="Z2044" s="103">
        <f t="shared" si="883"/>
        <v>0</v>
      </c>
      <c r="AA2044" s="103">
        <f t="shared" si="884"/>
        <v>0</v>
      </c>
      <c r="AB2044" s="128">
        <f t="shared" si="888"/>
        <v>0.60231660231660222</v>
      </c>
      <c r="AC2044" s="128">
        <f t="shared" si="889"/>
        <v>0.60231660231660222</v>
      </c>
    </row>
    <row r="2045" spans="1:29" ht="50.1" customHeight="1">
      <c r="A2045" s="171"/>
      <c r="B2045" s="171"/>
      <c r="C2045" s="174"/>
      <c r="D2045" s="174"/>
      <c r="E2045" s="131"/>
      <c r="F2045" s="177"/>
      <c r="G2045" s="180"/>
      <c r="H2045" s="163"/>
      <c r="I2045" s="165"/>
      <c r="J2045" s="168"/>
      <c r="K2045" s="62"/>
      <c r="L2045" s="63"/>
      <c r="M2045" s="63"/>
      <c r="N2045" s="142"/>
      <c r="O2045" s="127"/>
      <c r="P2045" s="100"/>
      <c r="Q2045" s="63">
        <f t="shared" si="885"/>
        <v>0</v>
      </c>
      <c r="R2045" s="64"/>
      <c r="S2045" s="67"/>
      <c r="T2045" s="39"/>
      <c r="U2045" s="106">
        <f>IF(EXACT(O2045,Y2045),M2045,M2045*(1-'Расчет ПРЕДЗАКАЗ'!$D$10))</f>
        <v>0</v>
      </c>
      <c r="V2045" s="106">
        <f t="shared" si="886"/>
        <v>0</v>
      </c>
      <c r="W2045" s="106" t="e">
        <f>IF(EXACT(O2045,Y2045),M2045,M2045*(1-#REF!))</f>
        <v>#REF!</v>
      </c>
      <c r="X2045" s="106" t="e">
        <f t="shared" si="887"/>
        <v>#REF!</v>
      </c>
      <c r="Y2045" s="107" t="s">
        <v>72</v>
      </c>
      <c r="Z2045" s="103">
        <f t="shared" si="883"/>
        <v>0</v>
      </c>
      <c r="AA2045" s="103">
        <f t="shared" si="884"/>
        <v>0</v>
      </c>
      <c r="AB2045" s="128" t="str">
        <f t="shared" si="888"/>
        <v/>
      </c>
      <c r="AC2045" s="128" t="e">
        <f t="shared" si="889"/>
        <v>#REF!</v>
      </c>
    </row>
    <row r="2046" spans="1:29" ht="50.1" customHeight="1">
      <c r="A2046" s="171"/>
      <c r="B2046" s="171"/>
      <c r="C2046" s="174"/>
      <c r="D2046" s="174"/>
      <c r="E2046" s="131"/>
      <c r="F2046" s="177"/>
      <c r="G2046" s="180"/>
      <c r="H2046" s="163"/>
      <c r="I2046" s="165"/>
      <c r="J2046" s="168"/>
      <c r="K2046" s="62"/>
      <c r="L2046" s="63"/>
      <c r="M2046" s="63"/>
      <c r="N2046" s="142"/>
      <c r="O2046" s="127"/>
      <c r="P2046" s="100"/>
      <c r="Q2046" s="63">
        <f t="shared" si="885"/>
        <v>0</v>
      </c>
      <c r="R2046" s="64"/>
      <c r="S2046" s="67"/>
      <c r="T2046" s="39"/>
      <c r="U2046" s="106">
        <f>IF(EXACT(O2046,Y2046),M2046,M2046*(1-'Расчет ПРЕДЗАКАЗ'!$D$10))</f>
        <v>0</v>
      </c>
      <c r="V2046" s="106">
        <f t="shared" si="886"/>
        <v>0</v>
      </c>
      <c r="W2046" s="106" t="e">
        <f>IF(EXACT(O2046,Y2046),M2046,M2046*(1-#REF!))</f>
        <v>#REF!</v>
      </c>
      <c r="X2046" s="106" t="e">
        <f t="shared" si="887"/>
        <v>#REF!</v>
      </c>
      <c r="Y2046" s="107" t="s">
        <v>72</v>
      </c>
      <c r="Z2046" s="103">
        <f t="shared" si="883"/>
        <v>0</v>
      </c>
      <c r="AA2046" s="103">
        <f t="shared" si="884"/>
        <v>0</v>
      </c>
      <c r="AB2046" s="128" t="str">
        <f t="shared" si="888"/>
        <v/>
      </c>
      <c r="AC2046" s="128" t="e">
        <f t="shared" si="889"/>
        <v>#REF!</v>
      </c>
    </row>
    <row r="2047" spans="1:29" ht="50.1" customHeight="1">
      <c r="A2047" s="171"/>
      <c r="B2047" s="171"/>
      <c r="C2047" s="174"/>
      <c r="D2047" s="174"/>
      <c r="E2047" s="131"/>
      <c r="F2047" s="177"/>
      <c r="G2047" s="180"/>
      <c r="H2047" s="163"/>
      <c r="I2047" s="165"/>
      <c r="J2047" s="168"/>
      <c r="K2047" s="62"/>
      <c r="L2047" s="63"/>
      <c r="M2047" s="63"/>
      <c r="N2047" s="142"/>
      <c r="O2047" s="127"/>
      <c r="P2047" s="100"/>
      <c r="Q2047" s="63">
        <f t="shared" si="885"/>
        <v>0</v>
      </c>
      <c r="R2047" s="64"/>
      <c r="S2047" s="67"/>
      <c r="T2047" s="39"/>
      <c r="U2047" s="106">
        <f>IF(EXACT(O2047,Y2047),M2047,M2047*(1-'Расчет ПРЕДЗАКАЗ'!$D$10))</f>
        <v>0</v>
      </c>
      <c r="V2047" s="106">
        <f t="shared" si="886"/>
        <v>0</v>
      </c>
      <c r="W2047" s="106" t="e">
        <f>IF(EXACT(O2047,Y2047),M2047,M2047*(1-#REF!))</f>
        <v>#REF!</v>
      </c>
      <c r="X2047" s="106" t="e">
        <f t="shared" si="887"/>
        <v>#REF!</v>
      </c>
      <c r="Y2047" s="107" t="s">
        <v>72</v>
      </c>
      <c r="Z2047" s="103">
        <f t="shared" si="883"/>
        <v>0</v>
      </c>
      <c r="AA2047" s="103">
        <f t="shared" si="884"/>
        <v>0</v>
      </c>
      <c r="AB2047" s="128" t="str">
        <f t="shared" si="888"/>
        <v/>
      </c>
      <c r="AC2047" s="128" t="e">
        <f t="shared" si="889"/>
        <v>#REF!</v>
      </c>
    </row>
    <row r="2048" spans="1:29" ht="50.1" customHeight="1">
      <c r="A2048" s="171"/>
      <c r="B2048" s="171"/>
      <c r="C2048" s="174"/>
      <c r="D2048" s="174"/>
      <c r="E2048" s="131"/>
      <c r="F2048" s="177"/>
      <c r="G2048" s="180"/>
      <c r="H2048" s="163"/>
      <c r="I2048" s="165"/>
      <c r="J2048" s="168"/>
      <c r="K2048" s="62"/>
      <c r="L2048" s="63"/>
      <c r="M2048" s="63"/>
      <c r="N2048" s="142"/>
      <c r="O2048" s="127"/>
      <c r="P2048" s="100"/>
      <c r="Q2048" s="63">
        <f t="shared" si="885"/>
        <v>0</v>
      </c>
      <c r="R2048" s="64"/>
      <c r="S2048" s="67"/>
      <c r="T2048" s="39"/>
      <c r="U2048" s="106">
        <f>IF(EXACT(O2048,Y2048),M2048,M2048*(1-'Расчет ПРЕДЗАКАЗ'!$D$10))</f>
        <v>0</v>
      </c>
      <c r="V2048" s="106">
        <f t="shared" si="886"/>
        <v>0</v>
      </c>
      <c r="W2048" s="106" t="e">
        <f>IF(EXACT(O2048,Y2048),M2048,M2048*(1-#REF!))</f>
        <v>#REF!</v>
      </c>
      <c r="X2048" s="106" t="e">
        <f t="shared" si="887"/>
        <v>#REF!</v>
      </c>
      <c r="Y2048" s="107" t="s">
        <v>72</v>
      </c>
      <c r="Z2048" s="103">
        <f t="shared" si="883"/>
        <v>0</v>
      </c>
      <c r="AA2048" s="103">
        <f t="shared" si="884"/>
        <v>0</v>
      </c>
      <c r="AB2048" s="128" t="str">
        <f t="shared" si="888"/>
        <v/>
      </c>
      <c r="AC2048" s="128" t="e">
        <f t="shared" si="889"/>
        <v>#REF!</v>
      </c>
    </row>
    <row r="2049" spans="1:29" ht="50.1" customHeight="1">
      <c r="A2049" s="171"/>
      <c r="B2049" s="171"/>
      <c r="C2049" s="174"/>
      <c r="D2049" s="174"/>
      <c r="E2049" s="131"/>
      <c r="F2049" s="177"/>
      <c r="G2049" s="180"/>
      <c r="H2049" s="163"/>
      <c r="I2049" s="165"/>
      <c r="J2049" s="168"/>
      <c r="K2049" s="62"/>
      <c r="L2049" s="63"/>
      <c r="M2049" s="63"/>
      <c r="N2049" s="143"/>
      <c r="O2049" s="127"/>
      <c r="P2049" s="100"/>
      <c r="Q2049" s="63">
        <f t="shared" si="885"/>
        <v>0</v>
      </c>
      <c r="R2049" s="65"/>
      <c r="S2049" s="67"/>
      <c r="T2049" s="40"/>
      <c r="U2049" s="106">
        <f>IF(EXACT(O2049,Y2049),M2049,M2049*(1-'Расчет ПРЕДЗАКАЗ'!$D$10))</f>
        <v>0</v>
      </c>
      <c r="V2049" s="106">
        <f t="shared" si="886"/>
        <v>0</v>
      </c>
      <c r="W2049" s="106" t="e">
        <f>IF(EXACT(O2049,Y2049),M2049,M2049*(1-#REF!))</f>
        <v>#REF!</v>
      </c>
      <c r="X2049" s="106" t="e">
        <f t="shared" si="887"/>
        <v>#REF!</v>
      </c>
      <c r="Y2049" s="107" t="s">
        <v>72</v>
      </c>
      <c r="Z2049" s="103">
        <f t="shared" si="883"/>
        <v>0</v>
      </c>
      <c r="AA2049" s="103">
        <f t="shared" si="884"/>
        <v>0</v>
      </c>
      <c r="AB2049" s="128" t="str">
        <f t="shared" si="888"/>
        <v/>
      </c>
      <c r="AC2049" s="128" t="e">
        <f t="shared" si="889"/>
        <v>#REF!</v>
      </c>
    </row>
    <row r="2050" spans="1:29" ht="50.1" customHeight="1">
      <c r="A2050" s="171"/>
      <c r="B2050" s="171"/>
      <c r="C2050" s="174"/>
      <c r="D2050" s="174"/>
      <c r="E2050" s="131"/>
      <c r="F2050" s="177"/>
      <c r="G2050" s="180"/>
      <c r="H2050" s="163"/>
      <c r="I2050" s="165"/>
      <c r="J2050" s="168"/>
      <c r="K2050" s="62"/>
      <c r="L2050" s="63"/>
      <c r="M2050" s="63"/>
      <c r="N2050" s="143"/>
      <c r="O2050" s="127"/>
      <c r="P2050" s="100"/>
      <c r="Q2050" s="63">
        <f t="shared" si="885"/>
        <v>0</v>
      </c>
      <c r="R2050" s="65"/>
      <c r="S2050" s="67"/>
      <c r="T2050" s="40"/>
      <c r="U2050" s="106">
        <f>IF(EXACT(O2050,Y2050),M2050,M2050*(1-'Расчет ПРЕДЗАКАЗ'!$D$10))</f>
        <v>0</v>
      </c>
      <c r="V2050" s="106">
        <f t="shared" si="886"/>
        <v>0</v>
      </c>
      <c r="W2050" s="106" t="e">
        <f>IF(EXACT(O2050,Y2050),M2050,M2050*(1-#REF!))</f>
        <v>#REF!</v>
      </c>
      <c r="X2050" s="106" t="e">
        <f t="shared" si="887"/>
        <v>#REF!</v>
      </c>
      <c r="Y2050" s="107" t="s">
        <v>72</v>
      </c>
      <c r="Z2050" s="103">
        <f t="shared" si="883"/>
        <v>0</v>
      </c>
      <c r="AA2050" s="103">
        <f t="shared" si="884"/>
        <v>0</v>
      </c>
      <c r="AB2050" s="128" t="str">
        <f t="shared" si="888"/>
        <v/>
      </c>
      <c r="AC2050" s="128" t="e">
        <f t="shared" si="889"/>
        <v>#REF!</v>
      </c>
    </row>
    <row r="2051" spans="1:29" ht="50.1" customHeight="1">
      <c r="A2051" s="171"/>
      <c r="B2051" s="171"/>
      <c r="C2051" s="174"/>
      <c r="D2051" s="174"/>
      <c r="E2051" s="131"/>
      <c r="F2051" s="177"/>
      <c r="G2051" s="180"/>
      <c r="H2051" s="163"/>
      <c r="I2051" s="165"/>
      <c r="J2051" s="168"/>
      <c r="K2051" s="62"/>
      <c r="L2051" s="63"/>
      <c r="M2051" s="63"/>
      <c r="N2051" s="65"/>
      <c r="O2051" s="127"/>
      <c r="P2051" s="100"/>
      <c r="Q2051" s="63">
        <f t="shared" si="885"/>
        <v>0</v>
      </c>
      <c r="R2051" s="65"/>
      <c r="S2051" s="67"/>
      <c r="T2051" s="40"/>
      <c r="U2051" s="106">
        <f>IF(EXACT(O2051,Y2051),M2051,M2051*(1-'Расчет ПРЕДЗАКАЗ'!$D$10))</f>
        <v>0</v>
      </c>
      <c r="V2051" s="106">
        <f t="shared" si="886"/>
        <v>0</v>
      </c>
      <c r="W2051" s="106" t="e">
        <f>IF(EXACT(O2051,Y2051),M2051,M2051*(1-#REF!))</f>
        <v>#REF!</v>
      </c>
      <c r="X2051" s="106" t="e">
        <f t="shared" si="887"/>
        <v>#REF!</v>
      </c>
      <c r="Y2051" s="107" t="s">
        <v>72</v>
      </c>
      <c r="Z2051" s="103">
        <f t="shared" si="883"/>
        <v>0</v>
      </c>
      <c r="AA2051" s="103">
        <f t="shared" si="884"/>
        <v>0</v>
      </c>
      <c r="AB2051" s="128" t="str">
        <f t="shared" si="888"/>
        <v/>
      </c>
      <c r="AC2051" s="128" t="e">
        <f t="shared" si="889"/>
        <v>#REF!</v>
      </c>
    </row>
    <row r="2052" spans="1:29" ht="50.1" customHeight="1">
      <c r="A2052" s="171"/>
      <c r="B2052" s="171"/>
      <c r="C2052" s="174"/>
      <c r="D2052" s="174"/>
      <c r="E2052" s="131"/>
      <c r="F2052" s="177"/>
      <c r="G2052" s="180"/>
      <c r="H2052" s="163"/>
      <c r="I2052" s="165"/>
      <c r="J2052" s="168"/>
      <c r="K2052" s="62"/>
      <c r="L2052" s="63"/>
      <c r="M2052" s="63"/>
      <c r="N2052" s="65"/>
      <c r="O2052" s="127"/>
      <c r="P2052" s="100"/>
      <c r="Q2052" s="63">
        <f t="shared" si="885"/>
        <v>0</v>
      </c>
      <c r="R2052" s="65"/>
      <c r="S2052" s="67"/>
      <c r="T2052" s="40"/>
      <c r="U2052" s="106">
        <f>IF(EXACT(O2052,Y2052),M2052,M2052*(1-'Расчет ПРЕДЗАКАЗ'!$D$10))</f>
        <v>0</v>
      </c>
      <c r="V2052" s="106">
        <f t="shared" si="886"/>
        <v>0</v>
      </c>
      <c r="W2052" s="106" t="e">
        <f>IF(EXACT(O2052,Y2052),M2052,M2052*(1-#REF!))</f>
        <v>#REF!</v>
      </c>
      <c r="X2052" s="106" t="e">
        <f t="shared" si="887"/>
        <v>#REF!</v>
      </c>
      <c r="Y2052" s="107" t="s">
        <v>72</v>
      </c>
      <c r="Z2052" s="103">
        <f t="shared" si="883"/>
        <v>0</v>
      </c>
      <c r="AA2052" s="103">
        <f t="shared" si="884"/>
        <v>0</v>
      </c>
      <c r="AB2052" s="128" t="str">
        <f t="shared" si="888"/>
        <v/>
      </c>
      <c r="AC2052" s="128" t="e">
        <f t="shared" si="889"/>
        <v>#REF!</v>
      </c>
    </row>
    <row r="2053" spans="1:29" ht="50.1" customHeight="1">
      <c r="A2053" s="171"/>
      <c r="B2053" s="171"/>
      <c r="C2053" s="174"/>
      <c r="D2053" s="174"/>
      <c r="E2053" s="131"/>
      <c r="F2053" s="177"/>
      <c r="G2053" s="180"/>
      <c r="H2053" s="163"/>
      <c r="I2053" s="165"/>
      <c r="J2053" s="168"/>
      <c r="K2053" s="62"/>
      <c r="L2053" s="63"/>
      <c r="M2053" s="63"/>
      <c r="N2053" s="65"/>
      <c r="O2053" s="127"/>
      <c r="P2053" s="100"/>
      <c r="Q2053" s="63">
        <f t="shared" si="885"/>
        <v>0</v>
      </c>
      <c r="R2053" s="65"/>
      <c r="S2053" s="67"/>
      <c r="T2053" s="40"/>
      <c r="U2053" s="106">
        <f>IF(EXACT(O2053,Y2053),M2053,M2053*(1-'Расчет ПРЕДЗАКАЗ'!$D$10))</f>
        <v>0</v>
      </c>
      <c r="V2053" s="106">
        <f t="shared" si="886"/>
        <v>0</v>
      </c>
      <c r="W2053" s="106" t="e">
        <f>IF(EXACT(O2053,Y2053),M2053,M2053*(1-#REF!))</f>
        <v>#REF!</v>
      </c>
      <c r="X2053" s="106" t="e">
        <f t="shared" si="887"/>
        <v>#REF!</v>
      </c>
      <c r="Y2053" s="107" t="s">
        <v>72</v>
      </c>
      <c r="Z2053" s="103">
        <f t="shared" si="883"/>
        <v>0</v>
      </c>
      <c r="AA2053" s="103">
        <f t="shared" si="884"/>
        <v>0</v>
      </c>
      <c r="AB2053" s="128" t="str">
        <f t="shared" si="888"/>
        <v/>
      </c>
      <c r="AC2053" s="128" t="e">
        <f t="shared" si="889"/>
        <v>#REF!</v>
      </c>
    </row>
    <row r="2054" spans="1:29" ht="50.1" customHeight="1">
      <c r="A2054" s="172"/>
      <c r="B2054" s="172"/>
      <c r="C2054" s="175"/>
      <c r="D2054" s="175"/>
      <c r="E2054" s="132"/>
      <c r="F2054" s="178"/>
      <c r="G2054" s="181"/>
      <c r="H2054" s="164"/>
      <c r="I2054" s="166"/>
      <c r="J2054" s="169"/>
      <c r="K2054" s="62"/>
      <c r="L2054" s="63"/>
      <c r="M2054" s="63"/>
      <c r="N2054" s="65"/>
      <c r="O2054" s="127"/>
      <c r="P2054" s="100"/>
      <c r="Q2054" s="63">
        <f t="shared" si="885"/>
        <v>0</v>
      </c>
      <c r="R2054" s="65"/>
      <c r="S2054" s="67"/>
      <c r="T2054" s="40"/>
      <c r="U2054" s="106">
        <f>IF(EXACT(O2054,Y2054),M2054,M2054*(1-'Расчет ПРЕДЗАКАЗ'!$D$10))</f>
        <v>0</v>
      </c>
      <c r="V2054" s="106">
        <f t="shared" si="886"/>
        <v>0</v>
      </c>
      <c r="W2054" s="106" t="e">
        <f>IF(EXACT(O2054,Y2054),M2054,M2054*(1-#REF!))</f>
        <v>#REF!</v>
      </c>
      <c r="X2054" s="106" t="e">
        <f t="shared" si="887"/>
        <v>#REF!</v>
      </c>
      <c r="Y2054" s="107" t="s">
        <v>72</v>
      </c>
      <c r="Z2054" s="103">
        <f t="shared" si="883"/>
        <v>0</v>
      </c>
      <c r="AA2054" s="103">
        <f t="shared" si="884"/>
        <v>0</v>
      </c>
      <c r="AB2054" s="128" t="str">
        <f t="shared" si="888"/>
        <v/>
      </c>
      <c r="AC2054" s="128" t="e">
        <f t="shared" si="889"/>
        <v>#REF!</v>
      </c>
    </row>
    <row r="2055" spans="1:29" ht="11.25" customHeight="1" thickBot="1"/>
    <row r="2056" spans="1:29" ht="50.1" customHeight="1">
      <c r="A2056" s="170">
        <v>359</v>
      </c>
      <c r="B2056" s="170" t="s">
        <v>2971</v>
      </c>
      <c r="C2056" s="173" t="s">
        <v>2972</v>
      </c>
      <c r="D2056" s="173" t="s">
        <v>77</v>
      </c>
      <c r="E2056" s="130"/>
      <c r="F2056" s="176" t="s">
        <v>978</v>
      </c>
      <c r="G2056" s="179" t="s">
        <v>2973</v>
      </c>
      <c r="H2056" s="162" t="s">
        <v>1052</v>
      </c>
      <c r="I2056" s="162" t="s">
        <v>2946</v>
      </c>
      <c r="J2056" s="167" t="s">
        <v>19</v>
      </c>
      <c r="K2056" s="62" t="s">
        <v>859</v>
      </c>
      <c r="L2056" s="63">
        <v>770</v>
      </c>
      <c r="M2056" s="63">
        <v>480</v>
      </c>
      <c r="N2056" s="142" t="s">
        <v>2974</v>
      </c>
      <c r="O2056" s="127" t="s">
        <v>72</v>
      </c>
      <c r="P2056" s="100"/>
      <c r="Q2056" s="63">
        <f>P2056*M2056</f>
        <v>0</v>
      </c>
      <c r="R2056" s="64"/>
      <c r="S2056" s="67">
        <v>56</v>
      </c>
      <c r="T2056" s="39"/>
      <c r="U2056" s="106">
        <f>IF(EXACT(O2056,Y2056),M2056,M2056*(1-'Расчет ПРЕДЗАКАЗ'!$D$10))</f>
        <v>480</v>
      </c>
      <c r="V2056" s="106">
        <f>P2056*U2056</f>
        <v>0</v>
      </c>
      <c r="W2056" s="106">
        <f>IF(EXACT(O2056,Y2056),M2056,M2056*(1-#REF!))</f>
        <v>480</v>
      </c>
      <c r="X2056" s="123">
        <f>P2056*W2056</f>
        <v>0</v>
      </c>
      <c r="Y2056" s="124" t="s">
        <v>72</v>
      </c>
      <c r="Z2056" s="103">
        <f t="shared" ref="Z2056:Z2070" si="890">IF(EXACT(O2056,Y2056),Q2056,0)</f>
        <v>0</v>
      </c>
      <c r="AA2056" s="103">
        <f t="shared" ref="AA2056:AA2070" si="891">IF(Z2056=0,Q2056,0)</f>
        <v>0</v>
      </c>
      <c r="AB2056" s="128">
        <f>IF(U2056=0,"",L2056/U2056-1)</f>
        <v>0.60416666666666674</v>
      </c>
      <c r="AC2056" s="128">
        <f>IF(W2056=0,"",L2056/W2056-1)</f>
        <v>0.60416666666666674</v>
      </c>
    </row>
    <row r="2057" spans="1:29" ht="50.1" customHeight="1">
      <c r="A2057" s="171"/>
      <c r="B2057" s="171"/>
      <c r="C2057" s="174"/>
      <c r="D2057" s="174"/>
      <c r="E2057" s="131"/>
      <c r="F2057" s="177"/>
      <c r="G2057" s="180"/>
      <c r="H2057" s="163"/>
      <c r="I2057" s="165"/>
      <c r="J2057" s="168"/>
      <c r="K2057" s="62" t="s">
        <v>861</v>
      </c>
      <c r="L2057" s="63">
        <v>770</v>
      </c>
      <c r="M2057" s="63">
        <v>480</v>
      </c>
      <c r="N2057" s="142" t="s">
        <v>2975</v>
      </c>
      <c r="O2057" s="127" t="s">
        <v>72</v>
      </c>
      <c r="P2057" s="100"/>
      <c r="Q2057" s="63">
        <f t="shared" ref="Q2057:Q2070" si="892">P2057*M2057</f>
        <v>0</v>
      </c>
      <c r="R2057" s="64"/>
      <c r="S2057" s="67">
        <v>45</v>
      </c>
      <c r="T2057" s="39"/>
      <c r="U2057" s="106">
        <f>IF(EXACT(O2057,Y2057),M2057,M2057*(1-'Расчет ПРЕДЗАКАЗ'!$D$10))</f>
        <v>480</v>
      </c>
      <c r="V2057" s="106">
        <f t="shared" ref="V2057:V2070" si="893">P2057*U2057</f>
        <v>0</v>
      </c>
      <c r="W2057" s="106">
        <f>IF(EXACT(O2057,Y2057),M2057,M2057*(1-#REF!))</f>
        <v>480</v>
      </c>
      <c r="X2057" s="106">
        <f t="shared" ref="X2057:X2070" si="894">P2057*W2057</f>
        <v>0</v>
      </c>
      <c r="Y2057" s="107" t="s">
        <v>72</v>
      </c>
      <c r="Z2057" s="103">
        <f t="shared" si="890"/>
        <v>0</v>
      </c>
      <c r="AA2057" s="103">
        <f t="shared" si="891"/>
        <v>0</v>
      </c>
      <c r="AB2057" s="128">
        <f t="shared" ref="AB2057:AB2070" si="895">IF(U2057=0,"",L2057/U2057-1)</f>
        <v>0.60416666666666674</v>
      </c>
      <c r="AC2057" s="128">
        <f t="shared" ref="AC2057:AC2070" si="896">IF(W2057=0,"",L2057/W2057-1)</f>
        <v>0.60416666666666674</v>
      </c>
    </row>
    <row r="2058" spans="1:29" ht="50.1" customHeight="1">
      <c r="A2058" s="171"/>
      <c r="B2058" s="171"/>
      <c r="C2058" s="174"/>
      <c r="D2058" s="174"/>
      <c r="E2058" s="131"/>
      <c r="F2058" s="177"/>
      <c r="G2058" s="180"/>
      <c r="H2058" s="163"/>
      <c r="I2058" s="165"/>
      <c r="J2058" s="168"/>
      <c r="K2058" s="62" t="s">
        <v>1007</v>
      </c>
      <c r="L2058" s="63">
        <v>770</v>
      </c>
      <c r="M2058" s="63">
        <v>480</v>
      </c>
      <c r="N2058" s="142" t="s">
        <v>2976</v>
      </c>
      <c r="O2058" s="127" t="s">
        <v>72</v>
      </c>
      <c r="P2058" s="100"/>
      <c r="Q2058" s="63">
        <f t="shared" si="892"/>
        <v>0</v>
      </c>
      <c r="R2058" s="64"/>
      <c r="S2058" s="67">
        <v>33</v>
      </c>
      <c r="T2058" s="39"/>
      <c r="U2058" s="106">
        <f>IF(EXACT(O2058,Y2058),M2058,M2058*(1-'Расчет ПРЕДЗАКАЗ'!$D$10))</f>
        <v>480</v>
      </c>
      <c r="V2058" s="106">
        <f t="shared" si="893"/>
        <v>0</v>
      </c>
      <c r="W2058" s="106">
        <f>IF(EXACT(O2058,Y2058),M2058,M2058*(1-#REF!))</f>
        <v>480</v>
      </c>
      <c r="X2058" s="106">
        <f t="shared" si="894"/>
        <v>0</v>
      </c>
      <c r="Y2058" s="107" t="s">
        <v>72</v>
      </c>
      <c r="Z2058" s="103">
        <f t="shared" si="890"/>
        <v>0</v>
      </c>
      <c r="AA2058" s="103">
        <f t="shared" si="891"/>
        <v>0</v>
      </c>
      <c r="AB2058" s="128">
        <f t="shared" si="895"/>
        <v>0.60416666666666674</v>
      </c>
      <c r="AC2058" s="128">
        <f t="shared" si="896"/>
        <v>0.60416666666666674</v>
      </c>
    </row>
    <row r="2059" spans="1:29" ht="50.1" customHeight="1">
      <c r="A2059" s="171"/>
      <c r="B2059" s="171"/>
      <c r="C2059" s="174"/>
      <c r="D2059" s="174"/>
      <c r="E2059" s="131"/>
      <c r="F2059" s="177"/>
      <c r="G2059" s="180"/>
      <c r="H2059" s="163"/>
      <c r="I2059" s="165"/>
      <c r="J2059" s="168"/>
      <c r="K2059" s="62" t="s">
        <v>1040</v>
      </c>
      <c r="L2059" s="63">
        <v>770</v>
      </c>
      <c r="M2059" s="63">
        <v>480</v>
      </c>
      <c r="N2059" s="142" t="s">
        <v>2977</v>
      </c>
      <c r="O2059" s="127" t="s">
        <v>72</v>
      </c>
      <c r="P2059" s="100"/>
      <c r="Q2059" s="63">
        <f t="shared" si="892"/>
        <v>0</v>
      </c>
      <c r="R2059" s="64"/>
      <c r="S2059" s="67">
        <v>35</v>
      </c>
      <c r="T2059" s="39"/>
      <c r="U2059" s="106">
        <f>IF(EXACT(O2059,Y2059),M2059,M2059*(1-'Расчет ПРЕДЗАКАЗ'!$D$10))</f>
        <v>480</v>
      </c>
      <c r="V2059" s="106">
        <f t="shared" si="893"/>
        <v>0</v>
      </c>
      <c r="W2059" s="106">
        <f>IF(EXACT(O2059,Y2059),M2059,M2059*(1-#REF!))</f>
        <v>480</v>
      </c>
      <c r="X2059" s="106">
        <f t="shared" si="894"/>
        <v>0</v>
      </c>
      <c r="Y2059" s="107" t="s">
        <v>72</v>
      </c>
      <c r="Z2059" s="103">
        <f t="shared" si="890"/>
        <v>0</v>
      </c>
      <c r="AA2059" s="103">
        <f t="shared" si="891"/>
        <v>0</v>
      </c>
      <c r="AB2059" s="128">
        <f t="shared" si="895"/>
        <v>0.60416666666666674</v>
      </c>
      <c r="AC2059" s="128">
        <f t="shared" si="896"/>
        <v>0.60416666666666674</v>
      </c>
    </row>
    <row r="2060" spans="1:29" ht="50.1" customHeight="1">
      <c r="A2060" s="171"/>
      <c r="B2060" s="171"/>
      <c r="C2060" s="174"/>
      <c r="D2060" s="174"/>
      <c r="E2060" s="131"/>
      <c r="F2060" s="177"/>
      <c r="G2060" s="180"/>
      <c r="H2060" s="163"/>
      <c r="I2060" s="165"/>
      <c r="J2060" s="168"/>
      <c r="K2060" s="62" t="s">
        <v>981</v>
      </c>
      <c r="L2060" s="63">
        <v>770</v>
      </c>
      <c r="M2060" s="63">
        <v>480</v>
      </c>
      <c r="N2060" s="142" t="s">
        <v>2978</v>
      </c>
      <c r="O2060" s="127" t="s">
        <v>72</v>
      </c>
      <c r="P2060" s="100"/>
      <c r="Q2060" s="63">
        <f t="shared" si="892"/>
        <v>0</v>
      </c>
      <c r="R2060" s="64"/>
      <c r="S2060" s="67">
        <v>18</v>
      </c>
      <c r="T2060" s="39"/>
      <c r="U2060" s="106">
        <f>IF(EXACT(O2060,Y2060),M2060,M2060*(1-'Расчет ПРЕДЗАКАЗ'!$D$10))</f>
        <v>480</v>
      </c>
      <c r="V2060" s="106">
        <f t="shared" si="893"/>
        <v>0</v>
      </c>
      <c r="W2060" s="106">
        <f>IF(EXACT(O2060,Y2060),M2060,M2060*(1-#REF!))</f>
        <v>480</v>
      </c>
      <c r="X2060" s="106">
        <f t="shared" si="894"/>
        <v>0</v>
      </c>
      <c r="Y2060" s="107" t="s">
        <v>72</v>
      </c>
      <c r="Z2060" s="103">
        <f t="shared" si="890"/>
        <v>0</v>
      </c>
      <c r="AA2060" s="103">
        <f t="shared" si="891"/>
        <v>0</v>
      </c>
      <c r="AB2060" s="128">
        <f t="shared" si="895"/>
        <v>0.60416666666666674</v>
      </c>
      <c r="AC2060" s="128">
        <f t="shared" si="896"/>
        <v>0.60416666666666674</v>
      </c>
    </row>
    <row r="2061" spans="1:29" ht="50.1" customHeight="1">
      <c r="A2061" s="171"/>
      <c r="B2061" s="171"/>
      <c r="C2061" s="174"/>
      <c r="D2061" s="174"/>
      <c r="E2061" s="131"/>
      <c r="F2061" s="177"/>
      <c r="G2061" s="180"/>
      <c r="H2061" s="163"/>
      <c r="I2061" s="165"/>
      <c r="J2061" s="168"/>
      <c r="K2061" s="62" t="s">
        <v>1043</v>
      </c>
      <c r="L2061" s="63">
        <v>770</v>
      </c>
      <c r="M2061" s="63">
        <v>480</v>
      </c>
      <c r="N2061" s="142" t="s">
        <v>2979</v>
      </c>
      <c r="O2061" s="127" t="s">
        <v>72</v>
      </c>
      <c r="P2061" s="100"/>
      <c r="Q2061" s="63">
        <f t="shared" si="892"/>
        <v>0</v>
      </c>
      <c r="R2061" s="64"/>
      <c r="S2061" s="67">
        <v>17</v>
      </c>
      <c r="T2061" s="39"/>
      <c r="U2061" s="106">
        <f>IF(EXACT(O2061,Y2061),M2061,M2061*(1-'Расчет ПРЕДЗАКАЗ'!$D$10))</f>
        <v>480</v>
      </c>
      <c r="V2061" s="106">
        <f t="shared" si="893"/>
        <v>0</v>
      </c>
      <c r="W2061" s="106">
        <f>IF(EXACT(O2061,Y2061),M2061,M2061*(1-#REF!))</f>
        <v>480</v>
      </c>
      <c r="X2061" s="106">
        <f t="shared" si="894"/>
        <v>0</v>
      </c>
      <c r="Y2061" s="107" t="s">
        <v>72</v>
      </c>
      <c r="Z2061" s="103">
        <f t="shared" si="890"/>
        <v>0</v>
      </c>
      <c r="AA2061" s="103">
        <f t="shared" si="891"/>
        <v>0</v>
      </c>
      <c r="AB2061" s="128">
        <f t="shared" si="895"/>
        <v>0.60416666666666674</v>
      </c>
      <c r="AC2061" s="128">
        <f t="shared" si="896"/>
        <v>0.60416666666666674</v>
      </c>
    </row>
    <row r="2062" spans="1:29" ht="50.1" customHeight="1">
      <c r="A2062" s="171"/>
      <c r="B2062" s="171"/>
      <c r="C2062" s="174"/>
      <c r="D2062" s="174"/>
      <c r="E2062" s="131"/>
      <c r="F2062" s="177"/>
      <c r="G2062" s="180"/>
      <c r="H2062" s="163"/>
      <c r="I2062" s="165"/>
      <c r="J2062" s="168"/>
      <c r="K2062" s="62" t="s">
        <v>1741</v>
      </c>
      <c r="L2062" s="63">
        <v>770</v>
      </c>
      <c r="M2062" s="63">
        <v>480</v>
      </c>
      <c r="N2062" s="142" t="s">
        <v>2980</v>
      </c>
      <c r="O2062" s="127" t="s">
        <v>72</v>
      </c>
      <c r="P2062" s="100"/>
      <c r="Q2062" s="63">
        <f t="shared" si="892"/>
        <v>0</v>
      </c>
      <c r="R2062" s="64"/>
      <c r="S2062" s="67">
        <v>13</v>
      </c>
      <c r="T2062" s="39"/>
      <c r="U2062" s="106">
        <f>IF(EXACT(O2062,Y2062),M2062,M2062*(1-'Расчет ПРЕДЗАКАЗ'!$D$10))</f>
        <v>480</v>
      </c>
      <c r="V2062" s="106">
        <f t="shared" si="893"/>
        <v>0</v>
      </c>
      <c r="W2062" s="106">
        <f>IF(EXACT(O2062,Y2062),M2062,M2062*(1-#REF!))</f>
        <v>480</v>
      </c>
      <c r="X2062" s="106">
        <f t="shared" si="894"/>
        <v>0</v>
      </c>
      <c r="Y2062" s="107" t="s">
        <v>72</v>
      </c>
      <c r="Z2062" s="103">
        <f t="shared" si="890"/>
        <v>0</v>
      </c>
      <c r="AA2062" s="103">
        <f t="shared" si="891"/>
        <v>0</v>
      </c>
      <c r="AB2062" s="128">
        <f t="shared" si="895"/>
        <v>0.60416666666666674</v>
      </c>
      <c r="AC2062" s="128">
        <f t="shared" si="896"/>
        <v>0.60416666666666674</v>
      </c>
    </row>
    <row r="2063" spans="1:29" ht="50.1" customHeight="1">
      <c r="A2063" s="171"/>
      <c r="B2063" s="171"/>
      <c r="C2063" s="174"/>
      <c r="D2063" s="174"/>
      <c r="E2063" s="131"/>
      <c r="F2063" s="177"/>
      <c r="G2063" s="180"/>
      <c r="H2063" s="163"/>
      <c r="I2063" s="165"/>
      <c r="J2063" s="168"/>
      <c r="K2063" s="62"/>
      <c r="L2063" s="63"/>
      <c r="M2063" s="63"/>
      <c r="N2063" s="142"/>
      <c r="O2063" s="127"/>
      <c r="P2063" s="100"/>
      <c r="Q2063" s="63">
        <f t="shared" si="892"/>
        <v>0</v>
      </c>
      <c r="R2063" s="64"/>
      <c r="S2063" s="67"/>
      <c r="T2063" s="39"/>
      <c r="U2063" s="106">
        <f>IF(EXACT(O2063,Y2063),M2063,M2063*(1-'Расчет ПРЕДЗАКАЗ'!$D$10))</f>
        <v>0</v>
      </c>
      <c r="V2063" s="106">
        <f t="shared" si="893"/>
        <v>0</v>
      </c>
      <c r="W2063" s="106" t="e">
        <f>IF(EXACT(O2063,Y2063),M2063,M2063*(1-#REF!))</f>
        <v>#REF!</v>
      </c>
      <c r="X2063" s="106" t="e">
        <f t="shared" si="894"/>
        <v>#REF!</v>
      </c>
      <c r="Y2063" s="107" t="s">
        <v>72</v>
      </c>
      <c r="Z2063" s="103">
        <f t="shared" si="890"/>
        <v>0</v>
      </c>
      <c r="AA2063" s="103">
        <f t="shared" si="891"/>
        <v>0</v>
      </c>
      <c r="AB2063" s="128" t="str">
        <f t="shared" si="895"/>
        <v/>
      </c>
      <c r="AC2063" s="128" t="e">
        <f t="shared" si="896"/>
        <v>#REF!</v>
      </c>
    </row>
    <row r="2064" spans="1:29" ht="50.1" customHeight="1">
      <c r="A2064" s="171"/>
      <c r="B2064" s="171"/>
      <c r="C2064" s="174"/>
      <c r="D2064" s="174"/>
      <c r="E2064" s="131"/>
      <c r="F2064" s="177"/>
      <c r="G2064" s="180"/>
      <c r="H2064" s="163"/>
      <c r="I2064" s="165"/>
      <c r="J2064" s="168"/>
      <c r="K2064" s="62"/>
      <c r="L2064" s="63"/>
      <c r="M2064" s="63"/>
      <c r="N2064" s="142"/>
      <c r="O2064" s="127"/>
      <c r="P2064" s="100"/>
      <c r="Q2064" s="63">
        <f t="shared" si="892"/>
        <v>0</v>
      </c>
      <c r="R2064" s="64"/>
      <c r="S2064" s="67"/>
      <c r="T2064" s="39"/>
      <c r="U2064" s="106">
        <f>IF(EXACT(O2064,Y2064),M2064,M2064*(1-'Расчет ПРЕДЗАКАЗ'!$D$10))</f>
        <v>0</v>
      </c>
      <c r="V2064" s="106">
        <f t="shared" si="893"/>
        <v>0</v>
      </c>
      <c r="W2064" s="106" t="e">
        <f>IF(EXACT(O2064,Y2064),M2064,M2064*(1-#REF!))</f>
        <v>#REF!</v>
      </c>
      <c r="X2064" s="106" t="e">
        <f t="shared" si="894"/>
        <v>#REF!</v>
      </c>
      <c r="Y2064" s="107" t="s">
        <v>72</v>
      </c>
      <c r="Z2064" s="103">
        <f t="shared" si="890"/>
        <v>0</v>
      </c>
      <c r="AA2064" s="103">
        <f t="shared" si="891"/>
        <v>0</v>
      </c>
      <c r="AB2064" s="128" t="str">
        <f t="shared" si="895"/>
        <v/>
      </c>
      <c r="AC2064" s="128" t="e">
        <f t="shared" si="896"/>
        <v>#REF!</v>
      </c>
    </row>
    <row r="2065" spans="1:29" ht="50.1" customHeight="1">
      <c r="A2065" s="171"/>
      <c r="B2065" s="171"/>
      <c r="C2065" s="174"/>
      <c r="D2065" s="174"/>
      <c r="E2065" s="131"/>
      <c r="F2065" s="177"/>
      <c r="G2065" s="180"/>
      <c r="H2065" s="163"/>
      <c r="I2065" s="165"/>
      <c r="J2065" s="168"/>
      <c r="K2065" s="62"/>
      <c r="L2065" s="63"/>
      <c r="M2065" s="63"/>
      <c r="N2065" s="143"/>
      <c r="O2065" s="127"/>
      <c r="P2065" s="100"/>
      <c r="Q2065" s="63">
        <f t="shared" si="892"/>
        <v>0</v>
      </c>
      <c r="R2065" s="65"/>
      <c r="S2065" s="67"/>
      <c r="T2065" s="40"/>
      <c r="U2065" s="106">
        <f>IF(EXACT(O2065,Y2065),M2065,M2065*(1-'Расчет ПРЕДЗАКАЗ'!$D$10))</f>
        <v>0</v>
      </c>
      <c r="V2065" s="106">
        <f t="shared" si="893"/>
        <v>0</v>
      </c>
      <c r="W2065" s="106" t="e">
        <f>IF(EXACT(O2065,Y2065),M2065,M2065*(1-#REF!))</f>
        <v>#REF!</v>
      </c>
      <c r="X2065" s="106" t="e">
        <f t="shared" si="894"/>
        <v>#REF!</v>
      </c>
      <c r="Y2065" s="107" t="s">
        <v>72</v>
      </c>
      <c r="Z2065" s="103">
        <f t="shared" si="890"/>
        <v>0</v>
      </c>
      <c r="AA2065" s="103">
        <f t="shared" si="891"/>
        <v>0</v>
      </c>
      <c r="AB2065" s="128" t="str">
        <f t="shared" si="895"/>
        <v/>
      </c>
      <c r="AC2065" s="128" t="e">
        <f t="shared" si="896"/>
        <v>#REF!</v>
      </c>
    </row>
    <row r="2066" spans="1:29" ht="50.1" customHeight="1">
      <c r="A2066" s="171"/>
      <c r="B2066" s="171"/>
      <c r="C2066" s="174"/>
      <c r="D2066" s="174"/>
      <c r="E2066" s="131"/>
      <c r="F2066" s="177"/>
      <c r="G2066" s="180"/>
      <c r="H2066" s="163"/>
      <c r="I2066" s="165"/>
      <c r="J2066" s="168"/>
      <c r="K2066" s="62"/>
      <c r="L2066" s="63"/>
      <c r="M2066" s="63"/>
      <c r="N2066" s="143"/>
      <c r="O2066" s="127"/>
      <c r="P2066" s="100"/>
      <c r="Q2066" s="63">
        <f t="shared" si="892"/>
        <v>0</v>
      </c>
      <c r="R2066" s="65"/>
      <c r="S2066" s="67"/>
      <c r="T2066" s="40"/>
      <c r="U2066" s="106">
        <f>IF(EXACT(O2066,Y2066),M2066,M2066*(1-'Расчет ПРЕДЗАКАЗ'!$D$10))</f>
        <v>0</v>
      </c>
      <c r="V2066" s="106">
        <f t="shared" si="893"/>
        <v>0</v>
      </c>
      <c r="W2066" s="106" t="e">
        <f>IF(EXACT(O2066,Y2066),M2066,M2066*(1-#REF!))</f>
        <v>#REF!</v>
      </c>
      <c r="X2066" s="106" t="e">
        <f t="shared" si="894"/>
        <v>#REF!</v>
      </c>
      <c r="Y2066" s="107" t="s">
        <v>72</v>
      </c>
      <c r="Z2066" s="103">
        <f t="shared" si="890"/>
        <v>0</v>
      </c>
      <c r="AA2066" s="103">
        <f t="shared" si="891"/>
        <v>0</v>
      </c>
      <c r="AB2066" s="128" t="str">
        <f t="shared" si="895"/>
        <v/>
      </c>
      <c r="AC2066" s="128" t="e">
        <f t="shared" si="896"/>
        <v>#REF!</v>
      </c>
    </row>
    <row r="2067" spans="1:29" ht="50.1" customHeight="1">
      <c r="A2067" s="171"/>
      <c r="B2067" s="171"/>
      <c r="C2067" s="174"/>
      <c r="D2067" s="174"/>
      <c r="E2067" s="131"/>
      <c r="F2067" s="177"/>
      <c r="G2067" s="180"/>
      <c r="H2067" s="163"/>
      <c r="I2067" s="165"/>
      <c r="J2067" s="168"/>
      <c r="K2067" s="62"/>
      <c r="L2067" s="63"/>
      <c r="M2067" s="63"/>
      <c r="N2067" s="65"/>
      <c r="O2067" s="127"/>
      <c r="P2067" s="100"/>
      <c r="Q2067" s="63">
        <f t="shared" si="892"/>
        <v>0</v>
      </c>
      <c r="R2067" s="65"/>
      <c r="S2067" s="67"/>
      <c r="T2067" s="40"/>
      <c r="U2067" s="106">
        <f>IF(EXACT(O2067,Y2067),M2067,M2067*(1-'Расчет ПРЕДЗАКАЗ'!$D$10))</f>
        <v>0</v>
      </c>
      <c r="V2067" s="106">
        <f t="shared" si="893"/>
        <v>0</v>
      </c>
      <c r="W2067" s="106" t="e">
        <f>IF(EXACT(O2067,Y2067),M2067,M2067*(1-#REF!))</f>
        <v>#REF!</v>
      </c>
      <c r="X2067" s="106" t="e">
        <f t="shared" si="894"/>
        <v>#REF!</v>
      </c>
      <c r="Y2067" s="107" t="s">
        <v>72</v>
      </c>
      <c r="Z2067" s="103">
        <f t="shared" si="890"/>
        <v>0</v>
      </c>
      <c r="AA2067" s="103">
        <f t="shared" si="891"/>
        <v>0</v>
      </c>
      <c r="AB2067" s="128" t="str">
        <f t="shared" si="895"/>
        <v/>
      </c>
      <c r="AC2067" s="128" t="e">
        <f t="shared" si="896"/>
        <v>#REF!</v>
      </c>
    </row>
    <row r="2068" spans="1:29" ht="50.1" customHeight="1">
      <c r="A2068" s="171"/>
      <c r="B2068" s="171"/>
      <c r="C2068" s="174"/>
      <c r="D2068" s="174"/>
      <c r="E2068" s="131"/>
      <c r="F2068" s="177"/>
      <c r="G2068" s="180"/>
      <c r="H2068" s="163"/>
      <c r="I2068" s="165"/>
      <c r="J2068" s="168"/>
      <c r="K2068" s="62"/>
      <c r="L2068" s="63"/>
      <c r="M2068" s="63"/>
      <c r="N2068" s="65"/>
      <c r="O2068" s="127"/>
      <c r="P2068" s="100"/>
      <c r="Q2068" s="63">
        <f t="shared" si="892"/>
        <v>0</v>
      </c>
      <c r="R2068" s="65"/>
      <c r="S2068" s="67"/>
      <c r="T2068" s="40"/>
      <c r="U2068" s="106">
        <f>IF(EXACT(O2068,Y2068),M2068,M2068*(1-'Расчет ПРЕДЗАКАЗ'!$D$10))</f>
        <v>0</v>
      </c>
      <c r="V2068" s="106">
        <f t="shared" si="893"/>
        <v>0</v>
      </c>
      <c r="W2068" s="106" t="e">
        <f>IF(EXACT(O2068,Y2068),M2068,M2068*(1-#REF!))</f>
        <v>#REF!</v>
      </c>
      <c r="X2068" s="106" t="e">
        <f t="shared" si="894"/>
        <v>#REF!</v>
      </c>
      <c r="Y2068" s="107" t="s">
        <v>72</v>
      </c>
      <c r="Z2068" s="103">
        <f t="shared" si="890"/>
        <v>0</v>
      </c>
      <c r="AA2068" s="103">
        <f t="shared" si="891"/>
        <v>0</v>
      </c>
      <c r="AB2068" s="128" t="str">
        <f t="shared" si="895"/>
        <v/>
      </c>
      <c r="AC2068" s="128" t="e">
        <f t="shared" si="896"/>
        <v>#REF!</v>
      </c>
    </row>
    <row r="2069" spans="1:29" ht="50.1" customHeight="1">
      <c r="A2069" s="171"/>
      <c r="B2069" s="171"/>
      <c r="C2069" s="174"/>
      <c r="D2069" s="174"/>
      <c r="E2069" s="131"/>
      <c r="F2069" s="177"/>
      <c r="G2069" s="180"/>
      <c r="H2069" s="163"/>
      <c r="I2069" s="165"/>
      <c r="J2069" s="168"/>
      <c r="K2069" s="62"/>
      <c r="L2069" s="63"/>
      <c r="M2069" s="63"/>
      <c r="N2069" s="65"/>
      <c r="O2069" s="127"/>
      <c r="P2069" s="100"/>
      <c r="Q2069" s="63">
        <f t="shared" si="892"/>
        <v>0</v>
      </c>
      <c r="R2069" s="65"/>
      <c r="S2069" s="67"/>
      <c r="T2069" s="40"/>
      <c r="U2069" s="106">
        <f>IF(EXACT(O2069,Y2069),M2069,M2069*(1-'Расчет ПРЕДЗАКАЗ'!$D$10))</f>
        <v>0</v>
      </c>
      <c r="V2069" s="106">
        <f t="shared" si="893"/>
        <v>0</v>
      </c>
      <c r="W2069" s="106" t="e">
        <f>IF(EXACT(O2069,Y2069),M2069,M2069*(1-#REF!))</f>
        <v>#REF!</v>
      </c>
      <c r="X2069" s="106" t="e">
        <f t="shared" si="894"/>
        <v>#REF!</v>
      </c>
      <c r="Y2069" s="107" t="s">
        <v>72</v>
      </c>
      <c r="Z2069" s="103">
        <f t="shared" si="890"/>
        <v>0</v>
      </c>
      <c r="AA2069" s="103">
        <f t="shared" si="891"/>
        <v>0</v>
      </c>
      <c r="AB2069" s="128" t="str">
        <f t="shared" si="895"/>
        <v/>
      </c>
      <c r="AC2069" s="128" t="e">
        <f t="shared" si="896"/>
        <v>#REF!</v>
      </c>
    </row>
    <row r="2070" spans="1:29" ht="50.1" customHeight="1">
      <c r="A2070" s="172"/>
      <c r="B2070" s="172"/>
      <c r="C2070" s="175"/>
      <c r="D2070" s="175"/>
      <c r="E2070" s="132"/>
      <c r="F2070" s="178"/>
      <c r="G2070" s="181"/>
      <c r="H2070" s="164"/>
      <c r="I2070" s="166"/>
      <c r="J2070" s="169"/>
      <c r="K2070" s="62"/>
      <c r="L2070" s="63"/>
      <c r="M2070" s="63"/>
      <c r="N2070" s="65"/>
      <c r="O2070" s="127"/>
      <c r="P2070" s="100"/>
      <c r="Q2070" s="63">
        <f t="shared" si="892"/>
        <v>0</v>
      </c>
      <c r="R2070" s="65"/>
      <c r="S2070" s="67"/>
      <c r="T2070" s="40"/>
      <c r="U2070" s="106">
        <f>IF(EXACT(O2070,Y2070),M2070,M2070*(1-'Расчет ПРЕДЗАКАЗ'!$D$10))</f>
        <v>0</v>
      </c>
      <c r="V2070" s="106">
        <f t="shared" si="893"/>
        <v>0</v>
      </c>
      <c r="W2070" s="106" t="e">
        <f>IF(EXACT(O2070,Y2070),M2070,M2070*(1-#REF!))</f>
        <v>#REF!</v>
      </c>
      <c r="X2070" s="106" t="e">
        <f t="shared" si="894"/>
        <v>#REF!</v>
      </c>
      <c r="Y2070" s="107" t="s">
        <v>72</v>
      </c>
      <c r="Z2070" s="103">
        <f t="shared" si="890"/>
        <v>0</v>
      </c>
      <c r="AA2070" s="103">
        <f t="shared" si="891"/>
        <v>0</v>
      </c>
      <c r="AB2070" s="128" t="str">
        <f t="shared" si="895"/>
        <v/>
      </c>
      <c r="AC2070" s="128" t="e">
        <f t="shared" si="896"/>
        <v>#REF!</v>
      </c>
    </row>
    <row r="2071" spans="1:29" ht="11.25" customHeight="1" thickBot="1"/>
    <row r="2072" spans="1:29" ht="50.1" customHeight="1">
      <c r="A2072" s="170">
        <v>360</v>
      </c>
      <c r="B2072" s="170" t="s">
        <v>2981</v>
      </c>
      <c r="C2072" s="173" t="s">
        <v>2982</v>
      </c>
      <c r="D2072" s="173" t="s">
        <v>77</v>
      </c>
      <c r="E2072" s="130"/>
      <c r="F2072" s="176" t="s">
        <v>978</v>
      </c>
      <c r="G2072" s="179" t="s">
        <v>124</v>
      </c>
      <c r="H2072" s="162" t="s">
        <v>1052</v>
      </c>
      <c r="I2072" s="162" t="s">
        <v>2946</v>
      </c>
      <c r="J2072" s="167" t="s">
        <v>19</v>
      </c>
      <c r="K2072" s="62" t="s">
        <v>981</v>
      </c>
      <c r="L2072" s="63">
        <v>840</v>
      </c>
      <c r="M2072" s="63">
        <v>469</v>
      </c>
      <c r="N2072" s="142" t="s">
        <v>2983</v>
      </c>
      <c r="O2072" s="127" t="s">
        <v>72</v>
      </c>
      <c r="P2072" s="100"/>
      <c r="Q2072" s="63">
        <f>P2072*M2072</f>
        <v>0</v>
      </c>
      <c r="R2072" s="64"/>
      <c r="S2072" s="67">
        <v>24</v>
      </c>
      <c r="T2072" s="39"/>
      <c r="U2072" s="106">
        <f>IF(EXACT(O2072,Y2072),M2072,M2072*(1-'Расчет ПРЕДЗАКАЗ'!$D$10))</f>
        <v>469</v>
      </c>
      <c r="V2072" s="106">
        <f>P2072*U2072</f>
        <v>0</v>
      </c>
      <c r="W2072" s="106">
        <f>IF(EXACT(O2072,Y2072),M2072,M2072*(1-#REF!))</f>
        <v>469</v>
      </c>
      <c r="X2072" s="123">
        <f>P2072*W2072</f>
        <v>0</v>
      </c>
      <c r="Y2072" s="124" t="s">
        <v>72</v>
      </c>
      <c r="Z2072" s="103">
        <f t="shared" ref="Z2072:Z2086" si="897">IF(EXACT(O2072,Y2072),Q2072,0)</f>
        <v>0</v>
      </c>
      <c r="AA2072" s="103">
        <f t="shared" ref="AA2072:AA2086" si="898">IF(Z2072=0,Q2072,0)</f>
        <v>0</v>
      </c>
      <c r="AB2072" s="128">
        <f>IF(U2072=0,"",L2072/U2072-1)</f>
        <v>0.79104477611940305</v>
      </c>
      <c r="AC2072" s="128">
        <f>IF(W2072=0,"",L2072/W2072-1)</f>
        <v>0.79104477611940305</v>
      </c>
    </row>
    <row r="2073" spans="1:29" ht="50.1" customHeight="1">
      <c r="A2073" s="171"/>
      <c r="B2073" s="171"/>
      <c r="C2073" s="174"/>
      <c r="D2073" s="174"/>
      <c r="E2073" s="131"/>
      <c r="F2073" s="177"/>
      <c r="G2073" s="180"/>
      <c r="H2073" s="163"/>
      <c r="I2073" s="165"/>
      <c r="J2073" s="168"/>
      <c r="K2073" s="62"/>
      <c r="L2073" s="63"/>
      <c r="M2073" s="63"/>
      <c r="N2073" s="142"/>
      <c r="O2073" s="127"/>
      <c r="P2073" s="100"/>
      <c r="Q2073" s="63">
        <f t="shared" ref="Q2073:Q2086" si="899">P2073*M2073</f>
        <v>0</v>
      </c>
      <c r="R2073" s="64"/>
      <c r="S2073" s="67"/>
      <c r="T2073" s="39"/>
      <c r="U2073" s="106">
        <f>IF(EXACT(O2073,Y2073),M2073,M2073*(1-'Расчет ПРЕДЗАКАЗ'!$D$10))</f>
        <v>0</v>
      </c>
      <c r="V2073" s="106">
        <f t="shared" ref="V2073:V2086" si="900">P2073*U2073</f>
        <v>0</v>
      </c>
      <c r="W2073" s="106" t="e">
        <f>IF(EXACT(O2073,Y2073),M2073,M2073*(1-#REF!))</f>
        <v>#REF!</v>
      </c>
      <c r="X2073" s="106" t="e">
        <f t="shared" ref="X2073:X2086" si="901">P2073*W2073</f>
        <v>#REF!</v>
      </c>
      <c r="Y2073" s="107" t="s">
        <v>72</v>
      </c>
      <c r="Z2073" s="103">
        <f t="shared" si="897"/>
        <v>0</v>
      </c>
      <c r="AA2073" s="103">
        <f t="shared" si="898"/>
        <v>0</v>
      </c>
      <c r="AB2073" s="128" t="str">
        <f t="shared" ref="AB2073:AB2086" si="902">IF(U2073=0,"",L2073/U2073-1)</f>
        <v/>
      </c>
      <c r="AC2073" s="128" t="e">
        <f t="shared" ref="AC2073:AC2086" si="903">IF(W2073=0,"",L2073/W2073-1)</f>
        <v>#REF!</v>
      </c>
    </row>
    <row r="2074" spans="1:29" ht="50.1" customHeight="1">
      <c r="A2074" s="171"/>
      <c r="B2074" s="171"/>
      <c r="C2074" s="174"/>
      <c r="D2074" s="174"/>
      <c r="E2074" s="131"/>
      <c r="F2074" s="177"/>
      <c r="G2074" s="180"/>
      <c r="H2074" s="163"/>
      <c r="I2074" s="165"/>
      <c r="J2074" s="168"/>
      <c r="K2074" s="62"/>
      <c r="L2074" s="63"/>
      <c r="M2074" s="63"/>
      <c r="N2074" s="142"/>
      <c r="O2074" s="127"/>
      <c r="P2074" s="100"/>
      <c r="Q2074" s="63">
        <f t="shared" si="899"/>
        <v>0</v>
      </c>
      <c r="R2074" s="64"/>
      <c r="S2074" s="67"/>
      <c r="T2074" s="39"/>
      <c r="U2074" s="106">
        <f>IF(EXACT(O2074,Y2074),M2074,M2074*(1-'Расчет ПРЕДЗАКАЗ'!$D$10))</f>
        <v>0</v>
      </c>
      <c r="V2074" s="106">
        <f t="shared" si="900"/>
        <v>0</v>
      </c>
      <c r="W2074" s="106" t="e">
        <f>IF(EXACT(O2074,Y2074),M2074,M2074*(1-#REF!))</f>
        <v>#REF!</v>
      </c>
      <c r="X2074" s="106" t="e">
        <f t="shared" si="901"/>
        <v>#REF!</v>
      </c>
      <c r="Y2074" s="107" t="s">
        <v>72</v>
      </c>
      <c r="Z2074" s="103">
        <f t="shared" si="897"/>
        <v>0</v>
      </c>
      <c r="AA2074" s="103">
        <f t="shared" si="898"/>
        <v>0</v>
      </c>
      <c r="AB2074" s="128" t="str">
        <f t="shared" si="902"/>
        <v/>
      </c>
      <c r="AC2074" s="128" t="e">
        <f t="shared" si="903"/>
        <v>#REF!</v>
      </c>
    </row>
    <row r="2075" spans="1:29" ht="50.1" customHeight="1">
      <c r="A2075" s="171"/>
      <c r="B2075" s="171"/>
      <c r="C2075" s="174"/>
      <c r="D2075" s="174"/>
      <c r="E2075" s="131"/>
      <c r="F2075" s="177"/>
      <c r="G2075" s="180"/>
      <c r="H2075" s="163"/>
      <c r="I2075" s="165"/>
      <c r="J2075" s="168"/>
      <c r="K2075" s="62"/>
      <c r="L2075" s="63"/>
      <c r="M2075" s="63"/>
      <c r="N2075" s="142"/>
      <c r="O2075" s="127"/>
      <c r="P2075" s="100"/>
      <c r="Q2075" s="63">
        <f t="shared" si="899"/>
        <v>0</v>
      </c>
      <c r="R2075" s="64"/>
      <c r="S2075" s="67"/>
      <c r="T2075" s="39"/>
      <c r="U2075" s="106">
        <f>IF(EXACT(O2075,Y2075),M2075,M2075*(1-'Расчет ПРЕДЗАКАЗ'!$D$10))</f>
        <v>0</v>
      </c>
      <c r="V2075" s="106">
        <f t="shared" si="900"/>
        <v>0</v>
      </c>
      <c r="W2075" s="106" t="e">
        <f>IF(EXACT(O2075,Y2075),M2075,M2075*(1-#REF!))</f>
        <v>#REF!</v>
      </c>
      <c r="X2075" s="106" t="e">
        <f t="shared" si="901"/>
        <v>#REF!</v>
      </c>
      <c r="Y2075" s="107" t="s">
        <v>72</v>
      </c>
      <c r="Z2075" s="103">
        <f t="shared" si="897"/>
        <v>0</v>
      </c>
      <c r="AA2075" s="103">
        <f t="shared" si="898"/>
        <v>0</v>
      </c>
      <c r="AB2075" s="128" t="str">
        <f t="shared" si="902"/>
        <v/>
      </c>
      <c r="AC2075" s="128" t="e">
        <f t="shared" si="903"/>
        <v>#REF!</v>
      </c>
    </row>
    <row r="2076" spans="1:29" ht="50.1" customHeight="1">
      <c r="A2076" s="171"/>
      <c r="B2076" s="171"/>
      <c r="C2076" s="174"/>
      <c r="D2076" s="174"/>
      <c r="E2076" s="131"/>
      <c r="F2076" s="177"/>
      <c r="G2076" s="180"/>
      <c r="H2076" s="163"/>
      <c r="I2076" s="165"/>
      <c r="J2076" s="168"/>
      <c r="K2076" s="62"/>
      <c r="L2076" s="63"/>
      <c r="M2076" s="63"/>
      <c r="N2076" s="142"/>
      <c r="O2076" s="127"/>
      <c r="P2076" s="100"/>
      <c r="Q2076" s="63">
        <f t="shared" si="899"/>
        <v>0</v>
      </c>
      <c r="R2076" s="64"/>
      <c r="S2076" s="67"/>
      <c r="T2076" s="39"/>
      <c r="U2076" s="106">
        <f>IF(EXACT(O2076,Y2076),M2076,M2076*(1-'Расчет ПРЕДЗАКАЗ'!$D$10))</f>
        <v>0</v>
      </c>
      <c r="V2076" s="106">
        <f t="shared" si="900"/>
        <v>0</v>
      </c>
      <c r="W2076" s="106" t="e">
        <f>IF(EXACT(O2076,Y2076),M2076,M2076*(1-#REF!))</f>
        <v>#REF!</v>
      </c>
      <c r="X2076" s="106" t="e">
        <f t="shared" si="901"/>
        <v>#REF!</v>
      </c>
      <c r="Y2076" s="107" t="s">
        <v>72</v>
      </c>
      <c r="Z2076" s="103">
        <f t="shared" si="897"/>
        <v>0</v>
      </c>
      <c r="AA2076" s="103">
        <f t="shared" si="898"/>
        <v>0</v>
      </c>
      <c r="AB2076" s="128" t="str">
        <f t="shared" si="902"/>
        <v/>
      </c>
      <c r="AC2076" s="128" t="e">
        <f t="shared" si="903"/>
        <v>#REF!</v>
      </c>
    </row>
    <row r="2077" spans="1:29" ht="50.1" customHeight="1">
      <c r="A2077" s="171"/>
      <c r="B2077" s="171"/>
      <c r="C2077" s="174"/>
      <c r="D2077" s="174"/>
      <c r="E2077" s="131"/>
      <c r="F2077" s="177"/>
      <c r="G2077" s="180"/>
      <c r="H2077" s="163"/>
      <c r="I2077" s="165"/>
      <c r="J2077" s="168"/>
      <c r="K2077" s="62"/>
      <c r="L2077" s="63"/>
      <c r="M2077" s="63"/>
      <c r="N2077" s="142"/>
      <c r="O2077" s="127"/>
      <c r="P2077" s="100"/>
      <c r="Q2077" s="63">
        <f t="shared" si="899"/>
        <v>0</v>
      </c>
      <c r="R2077" s="64"/>
      <c r="S2077" s="67"/>
      <c r="T2077" s="39"/>
      <c r="U2077" s="106">
        <f>IF(EXACT(O2077,Y2077),M2077,M2077*(1-'Расчет ПРЕДЗАКАЗ'!$D$10))</f>
        <v>0</v>
      </c>
      <c r="V2077" s="106">
        <f t="shared" si="900"/>
        <v>0</v>
      </c>
      <c r="W2077" s="106" t="e">
        <f>IF(EXACT(O2077,Y2077),M2077,M2077*(1-#REF!))</f>
        <v>#REF!</v>
      </c>
      <c r="X2077" s="106" t="e">
        <f t="shared" si="901"/>
        <v>#REF!</v>
      </c>
      <c r="Y2077" s="107" t="s">
        <v>72</v>
      </c>
      <c r="Z2077" s="103">
        <f t="shared" si="897"/>
        <v>0</v>
      </c>
      <c r="AA2077" s="103">
        <f t="shared" si="898"/>
        <v>0</v>
      </c>
      <c r="AB2077" s="128" t="str">
        <f t="shared" si="902"/>
        <v/>
      </c>
      <c r="AC2077" s="128" t="e">
        <f t="shared" si="903"/>
        <v>#REF!</v>
      </c>
    </row>
    <row r="2078" spans="1:29" ht="50.1" customHeight="1">
      <c r="A2078" s="171"/>
      <c r="B2078" s="171"/>
      <c r="C2078" s="174"/>
      <c r="D2078" s="174"/>
      <c r="E2078" s="131"/>
      <c r="F2078" s="177"/>
      <c r="G2078" s="180"/>
      <c r="H2078" s="163"/>
      <c r="I2078" s="165"/>
      <c r="J2078" s="168"/>
      <c r="K2078" s="62"/>
      <c r="L2078" s="63"/>
      <c r="M2078" s="63"/>
      <c r="N2078" s="142"/>
      <c r="O2078" s="127"/>
      <c r="P2078" s="100"/>
      <c r="Q2078" s="63">
        <f t="shared" si="899"/>
        <v>0</v>
      </c>
      <c r="R2078" s="64"/>
      <c r="S2078" s="67"/>
      <c r="T2078" s="39"/>
      <c r="U2078" s="106">
        <f>IF(EXACT(O2078,Y2078),M2078,M2078*(1-'Расчет ПРЕДЗАКАЗ'!$D$10))</f>
        <v>0</v>
      </c>
      <c r="V2078" s="106">
        <f t="shared" si="900"/>
        <v>0</v>
      </c>
      <c r="W2078" s="106" t="e">
        <f>IF(EXACT(O2078,Y2078),M2078,M2078*(1-#REF!))</f>
        <v>#REF!</v>
      </c>
      <c r="X2078" s="106" t="e">
        <f t="shared" si="901"/>
        <v>#REF!</v>
      </c>
      <c r="Y2078" s="107" t="s">
        <v>72</v>
      </c>
      <c r="Z2078" s="103">
        <f t="shared" si="897"/>
        <v>0</v>
      </c>
      <c r="AA2078" s="103">
        <f t="shared" si="898"/>
        <v>0</v>
      </c>
      <c r="AB2078" s="128" t="str">
        <f t="shared" si="902"/>
        <v/>
      </c>
      <c r="AC2078" s="128" t="e">
        <f t="shared" si="903"/>
        <v>#REF!</v>
      </c>
    </row>
    <row r="2079" spans="1:29" ht="50.1" customHeight="1">
      <c r="A2079" s="171"/>
      <c r="B2079" s="171"/>
      <c r="C2079" s="174"/>
      <c r="D2079" s="174"/>
      <c r="E2079" s="131"/>
      <c r="F2079" s="177"/>
      <c r="G2079" s="180"/>
      <c r="H2079" s="163"/>
      <c r="I2079" s="165"/>
      <c r="J2079" s="168"/>
      <c r="K2079" s="62"/>
      <c r="L2079" s="63"/>
      <c r="M2079" s="63"/>
      <c r="N2079" s="142"/>
      <c r="O2079" s="127"/>
      <c r="P2079" s="100"/>
      <c r="Q2079" s="63">
        <f t="shared" si="899"/>
        <v>0</v>
      </c>
      <c r="R2079" s="64"/>
      <c r="S2079" s="67"/>
      <c r="T2079" s="39"/>
      <c r="U2079" s="106">
        <f>IF(EXACT(O2079,Y2079),M2079,M2079*(1-'Расчет ПРЕДЗАКАЗ'!$D$10))</f>
        <v>0</v>
      </c>
      <c r="V2079" s="106">
        <f t="shared" si="900"/>
        <v>0</v>
      </c>
      <c r="W2079" s="106" t="e">
        <f>IF(EXACT(O2079,Y2079),M2079,M2079*(1-#REF!))</f>
        <v>#REF!</v>
      </c>
      <c r="X2079" s="106" t="e">
        <f t="shared" si="901"/>
        <v>#REF!</v>
      </c>
      <c r="Y2079" s="107" t="s">
        <v>72</v>
      </c>
      <c r="Z2079" s="103">
        <f t="shared" si="897"/>
        <v>0</v>
      </c>
      <c r="AA2079" s="103">
        <f t="shared" si="898"/>
        <v>0</v>
      </c>
      <c r="AB2079" s="128" t="str">
        <f t="shared" si="902"/>
        <v/>
      </c>
      <c r="AC2079" s="128" t="e">
        <f t="shared" si="903"/>
        <v>#REF!</v>
      </c>
    </row>
    <row r="2080" spans="1:29" ht="50.1" customHeight="1">
      <c r="A2080" s="171"/>
      <c r="B2080" s="171"/>
      <c r="C2080" s="174"/>
      <c r="D2080" s="174"/>
      <c r="E2080" s="131"/>
      <c r="F2080" s="177"/>
      <c r="G2080" s="180"/>
      <c r="H2080" s="163"/>
      <c r="I2080" s="165"/>
      <c r="J2080" s="168"/>
      <c r="K2080" s="62"/>
      <c r="L2080" s="63"/>
      <c r="M2080" s="63"/>
      <c r="N2080" s="142"/>
      <c r="O2080" s="127"/>
      <c r="P2080" s="100"/>
      <c r="Q2080" s="63">
        <f t="shared" si="899"/>
        <v>0</v>
      </c>
      <c r="R2080" s="64"/>
      <c r="S2080" s="67"/>
      <c r="T2080" s="39"/>
      <c r="U2080" s="106">
        <f>IF(EXACT(O2080,Y2080),M2080,M2080*(1-'Расчет ПРЕДЗАКАЗ'!$D$10))</f>
        <v>0</v>
      </c>
      <c r="V2080" s="106">
        <f t="shared" si="900"/>
        <v>0</v>
      </c>
      <c r="W2080" s="106" t="e">
        <f>IF(EXACT(O2080,Y2080),M2080,M2080*(1-#REF!))</f>
        <v>#REF!</v>
      </c>
      <c r="X2080" s="106" t="e">
        <f t="shared" si="901"/>
        <v>#REF!</v>
      </c>
      <c r="Y2080" s="107" t="s">
        <v>72</v>
      </c>
      <c r="Z2080" s="103">
        <f t="shared" si="897"/>
        <v>0</v>
      </c>
      <c r="AA2080" s="103">
        <f t="shared" si="898"/>
        <v>0</v>
      </c>
      <c r="AB2080" s="128" t="str">
        <f t="shared" si="902"/>
        <v/>
      </c>
      <c r="AC2080" s="128" t="e">
        <f t="shared" si="903"/>
        <v>#REF!</v>
      </c>
    </row>
    <row r="2081" spans="1:29" ht="50.1" customHeight="1">
      <c r="A2081" s="171"/>
      <c r="B2081" s="171"/>
      <c r="C2081" s="174"/>
      <c r="D2081" s="174"/>
      <c r="E2081" s="131"/>
      <c r="F2081" s="177"/>
      <c r="G2081" s="180"/>
      <c r="H2081" s="163"/>
      <c r="I2081" s="165"/>
      <c r="J2081" s="168"/>
      <c r="K2081" s="62"/>
      <c r="L2081" s="63"/>
      <c r="M2081" s="63"/>
      <c r="N2081" s="143"/>
      <c r="O2081" s="127"/>
      <c r="P2081" s="100"/>
      <c r="Q2081" s="63">
        <f t="shared" si="899"/>
        <v>0</v>
      </c>
      <c r="R2081" s="65"/>
      <c r="S2081" s="67"/>
      <c r="T2081" s="40"/>
      <c r="U2081" s="106">
        <f>IF(EXACT(O2081,Y2081),M2081,M2081*(1-'Расчет ПРЕДЗАКАЗ'!$D$10))</f>
        <v>0</v>
      </c>
      <c r="V2081" s="106">
        <f t="shared" si="900"/>
        <v>0</v>
      </c>
      <c r="W2081" s="106" t="e">
        <f>IF(EXACT(O2081,Y2081),M2081,M2081*(1-#REF!))</f>
        <v>#REF!</v>
      </c>
      <c r="X2081" s="106" t="e">
        <f t="shared" si="901"/>
        <v>#REF!</v>
      </c>
      <c r="Y2081" s="107" t="s">
        <v>72</v>
      </c>
      <c r="Z2081" s="103">
        <f t="shared" si="897"/>
        <v>0</v>
      </c>
      <c r="AA2081" s="103">
        <f t="shared" si="898"/>
        <v>0</v>
      </c>
      <c r="AB2081" s="128" t="str">
        <f t="shared" si="902"/>
        <v/>
      </c>
      <c r="AC2081" s="128" t="e">
        <f t="shared" si="903"/>
        <v>#REF!</v>
      </c>
    </row>
    <row r="2082" spans="1:29" ht="50.1" customHeight="1">
      <c r="A2082" s="171"/>
      <c r="B2082" s="171"/>
      <c r="C2082" s="174"/>
      <c r="D2082" s="174"/>
      <c r="E2082" s="131"/>
      <c r="F2082" s="177"/>
      <c r="G2082" s="180"/>
      <c r="H2082" s="163"/>
      <c r="I2082" s="165"/>
      <c r="J2082" s="168"/>
      <c r="K2082" s="62"/>
      <c r="L2082" s="63"/>
      <c r="M2082" s="63"/>
      <c r="N2082" s="143"/>
      <c r="O2082" s="127"/>
      <c r="P2082" s="100"/>
      <c r="Q2082" s="63">
        <f t="shared" si="899"/>
        <v>0</v>
      </c>
      <c r="R2082" s="65"/>
      <c r="S2082" s="67"/>
      <c r="T2082" s="40"/>
      <c r="U2082" s="106">
        <f>IF(EXACT(O2082,Y2082),M2082,M2082*(1-'Расчет ПРЕДЗАКАЗ'!$D$10))</f>
        <v>0</v>
      </c>
      <c r="V2082" s="106">
        <f t="shared" si="900"/>
        <v>0</v>
      </c>
      <c r="W2082" s="106" t="e">
        <f>IF(EXACT(O2082,Y2082),M2082,M2082*(1-#REF!))</f>
        <v>#REF!</v>
      </c>
      <c r="X2082" s="106" t="e">
        <f t="shared" si="901"/>
        <v>#REF!</v>
      </c>
      <c r="Y2082" s="107" t="s">
        <v>72</v>
      </c>
      <c r="Z2082" s="103">
        <f t="shared" si="897"/>
        <v>0</v>
      </c>
      <c r="AA2082" s="103">
        <f t="shared" si="898"/>
        <v>0</v>
      </c>
      <c r="AB2082" s="128" t="str">
        <f t="shared" si="902"/>
        <v/>
      </c>
      <c r="AC2082" s="128" t="e">
        <f t="shared" si="903"/>
        <v>#REF!</v>
      </c>
    </row>
    <row r="2083" spans="1:29" ht="50.1" customHeight="1">
      <c r="A2083" s="171"/>
      <c r="B2083" s="171"/>
      <c r="C2083" s="174"/>
      <c r="D2083" s="174"/>
      <c r="E2083" s="131"/>
      <c r="F2083" s="177"/>
      <c r="G2083" s="180"/>
      <c r="H2083" s="163"/>
      <c r="I2083" s="165"/>
      <c r="J2083" s="168"/>
      <c r="K2083" s="62"/>
      <c r="L2083" s="63"/>
      <c r="M2083" s="63"/>
      <c r="N2083" s="65"/>
      <c r="O2083" s="127"/>
      <c r="P2083" s="100"/>
      <c r="Q2083" s="63">
        <f t="shared" si="899"/>
        <v>0</v>
      </c>
      <c r="R2083" s="65"/>
      <c r="S2083" s="67"/>
      <c r="T2083" s="40"/>
      <c r="U2083" s="106">
        <f>IF(EXACT(O2083,Y2083),M2083,M2083*(1-'Расчет ПРЕДЗАКАЗ'!$D$10))</f>
        <v>0</v>
      </c>
      <c r="V2083" s="106">
        <f t="shared" si="900"/>
        <v>0</v>
      </c>
      <c r="W2083" s="106" t="e">
        <f>IF(EXACT(O2083,Y2083),M2083,M2083*(1-#REF!))</f>
        <v>#REF!</v>
      </c>
      <c r="X2083" s="106" t="e">
        <f t="shared" si="901"/>
        <v>#REF!</v>
      </c>
      <c r="Y2083" s="107" t="s">
        <v>72</v>
      </c>
      <c r="Z2083" s="103">
        <f t="shared" si="897"/>
        <v>0</v>
      </c>
      <c r="AA2083" s="103">
        <f t="shared" si="898"/>
        <v>0</v>
      </c>
      <c r="AB2083" s="128" t="str">
        <f t="shared" si="902"/>
        <v/>
      </c>
      <c r="AC2083" s="128" t="e">
        <f t="shared" si="903"/>
        <v>#REF!</v>
      </c>
    </row>
    <row r="2084" spans="1:29" ht="50.1" customHeight="1">
      <c r="A2084" s="171"/>
      <c r="B2084" s="171"/>
      <c r="C2084" s="174"/>
      <c r="D2084" s="174"/>
      <c r="E2084" s="131"/>
      <c r="F2084" s="177"/>
      <c r="G2084" s="180"/>
      <c r="H2084" s="163"/>
      <c r="I2084" s="165"/>
      <c r="J2084" s="168"/>
      <c r="K2084" s="62"/>
      <c r="L2084" s="63"/>
      <c r="M2084" s="63"/>
      <c r="N2084" s="65"/>
      <c r="O2084" s="127"/>
      <c r="P2084" s="100"/>
      <c r="Q2084" s="63">
        <f t="shared" si="899"/>
        <v>0</v>
      </c>
      <c r="R2084" s="65"/>
      <c r="S2084" s="67"/>
      <c r="T2084" s="40"/>
      <c r="U2084" s="106">
        <f>IF(EXACT(O2084,Y2084),M2084,M2084*(1-'Расчет ПРЕДЗАКАЗ'!$D$10))</f>
        <v>0</v>
      </c>
      <c r="V2084" s="106">
        <f t="shared" si="900"/>
        <v>0</v>
      </c>
      <c r="W2084" s="106" t="e">
        <f>IF(EXACT(O2084,Y2084),M2084,M2084*(1-#REF!))</f>
        <v>#REF!</v>
      </c>
      <c r="X2084" s="106" t="e">
        <f t="shared" si="901"/>
        <v>#REF!</v>
      </c>
      <c r="Y2084" s="107" t="s">
        <v>72</v>
      </c>
      <c r="Z2084" s="103">
        <f t="shared" si="897"/>
        <v>0</v>
      </c>
      <c r="AA2084" s="103">
        <f t="shared" si="898"/>
        <v>0</v>
      </c>
      <c r="AB2084" s="128" t="str">
        <f t="shared" si="902"/>
        <v/>
      </c>
      <c r="AC2084" s="128" t="e">
        <f t="shared" si="903"/>
        <v>#REF!</v>
      </c>
    </row>
    <row r="2085" spans="1:29" ht="50.1" customHeight="1">
      <c r="A2085" s="171"/>
      <c r="B2085" s="171"/>
      <c r="C2085" s="174"/>
      <c r="D2085" s="174"/>
      <c r="E2085" s="131"/>
      <c r="F2085" s="177"/>
      <c r="G2085" s="180"/>
      <c r="H2085" s="163"/>
      <c r="I2085" s="165"/>
      <c r="J2085" s="168"/>
      <c r="K2085" s="62"/>
      <c r="L2085" s="63"/>
      <c r="M2085" s="63"/>
      <c r="N2085" s="65"/>
      <c r="O2085" s="127"/>
      <c r="P2085" s="100"/>
      <c r="Q2085" s="63">
        <f t="shared" si="899"/>
        <v>0</v>
      </c>
      <c r="R2085" s="65"/>
      <c r="S2085" s="67"/>
      <c r="T2085" s="40"/>
      <c r="U2085" s="106">
        <f>IF(EXACT(O2085,Y2085),M2085,M2085*(1-'Расчет ПРЕДЗАКАЗ'!$D$10))</f>
        <v>0</v>
      </c>
      <c r="V2085" s="106">
        <f t="shared" si="900"/>
        <v>0</v>
      </c>
      <c r="W2085" s="106" t="e">
        <f>IF(EXACT(O2085,Y2085),M2085,M2085*(1-#REF!))</f>
        <v>#REF!</v>
      </c>
      <c r="X2085" s="106" t="e">
        <f t="shared" si="901"/>
        <v>#REF!</v>
      </c>
      <c r="Y2085" s="107" t="s">
        <v>72</v>
      </c>
      <c r="Z2085" s="103">
        <f t="shared" si="897"/>
        <v>0</v>
      </c>
      <c r="AA2085" s="103">
        <f t="shared" si="898"/>
        <v>0</v>
      </c>
      <c r="AB2085" s="128" t="str">
        <f t="shared" si="902"/>
        <v/>
      </c>
      <c r="AC2085" s="128" t="e">
        <f t="shared" si="903"/>
        <v>#REF!</v>
      </c>
    </row>
    <row r="2086" spans="1:29" ht="50.1" customHeight="1">
      <c r="A2086" s="172"/>
      <c r="B2086" s="172"/>
      <c r="C2086" s="175"/>
      <c r="D2086" s="175"/>
      <c r="E2086" s="132"/>
      <c r="F2086" s="178"/>
      <c r="G2086" s="181"/>
      <c r="H2086" s="164"/>
      <c r="I2086" s="166"/>
      <c r="J2086" s="169"/>
      <c r="K2086" s="62"/>
      <c r="L2086" s="63"/>
      <c r="M2086" s="63"/>
      <c r="N2086" s="65"/>
      <c r="O2086" s="127"/>
      <c r="P2086" s="100"/>
      <c r="Q2086" s="63">
        <f t="shared" si="899"/>
        <v>0</v>
      </c>
      <c r="R2086" s="65"/>
      <c r="S2086" s="67"/>
      <c r="T2086" s="40"/>
      <c r="U2086" s="106">
        <f>IF(EXACT(O2086,Y2086),M2086,M2086*(1-'Расчет ПРЕДЗАКАЗ'!$D$10))</f>
        <v>0</v>
      </c>
      <c r="V2086" s="106">
        <f t="shared" si="900"/>
        <v>0</v>
      </c>
      <c r="W2086" s="106" t="e">
        <f>IF(EXACT(O2086,Y2086),M2086,M2086*(1-#REF!))</f>
        <v>#REF!</v>
      </c>
      <c r="X2086" s="106" t="e">
        <f t="shared" si="901"/>
        <v>#REF!</v>
      </c>
      <c r="Y2086" s="107" t="s">
        <v>72</v>
      </c>
      <c r="Z2086" s="103">
        <f t="shared" si="897"/>
        <v>0</v>
      </c>
      <c r="AA2086" s="103">
        <f t="shared" si="898"/>
        <v>0</v>
      </c>
      <c r="AB2086" s="128" t="str">
        <f t="shared" si="902"/>
        <v/>
      </c>
      <c r="AC2086" s="128" t="e">
        <f t="shared" si="903"/>
        <v>#REF!</v>
      </c>
    </row>
    <row r="2087" spans="1:29" ht="11.25" customHeight="1" thickBot="1"/>
    <row r="2088" spans="1:29" ht="50.1" customHeight="1">
      <c r="A2088" s="170">
        <v>361</v>
      </c>
      <c r="B2088" s="170" t="s">
        <v>2984</v>
      </c>
      <c r="C2088" s="173" t="s">
        <v>2985</v>
      </c>
      <c r="D2088" s="173" t="s">
        <v>77</v>
      </c>
      <c r="E2088" s="130"/>
      <c r="F2088" s="176" t="s">
        <v>978</v>
      </c>
      <c r="G2088" s="179" t="s">
        <v>575</v>
      </c>
      <c r="H2088" s="162" t="s">
        <v>1052</v>
      </c>
      <c r="I2088" s="162" t="s">
        <v>2946</v>
      </c>
      <c r="J2088" s="167" t="s">
        <v>19</v>
      </c>
      <c r="K2088" s="62" t="s">
        <v>981</v>
      </c>
      <c r="L2088" s="63">
        <v>1220</v>
      </c>
      <c r="M2088" s="63">
        <v>760</v>
      </c>
      <c r="N2088" s="142" t="s">
        <v>2986</v>
      </c>
      <c r="O2088" s="127"/>
      <c r="P2088" s="100"/>
      <c r="Q2088" s="63">
        <f>P2088*M2088</f>
        <v>0</v>
      </c>
      <c r="R2088" s="64"/>
      <c r="S2088" s="67">
        <v>29</v>
      </c>
      <c r="T2088" s="39"/>
      <c r="U2088" s="106">
        <f>IF(EXACT(O2088,Y2088),M2088,M2088*(1-'Расчет ПРЕДЗАКАЗ'!$D$10))</f>
        <v>744.8</v>
      </c>
      <c r="V2088" s="106">
        <f>P2088*U2088</f>
        <v>0</v>
      </c>
      <c r="W2088" s="106" t="e">
        <f>IF(EXACT(O2088,Y2088),M2088,M2088*(1-#REF!))</f>
        <v>#REF!</v>
      </c>
      <c r="X2088" s="123" t="e">
        <f>P2088*W2088</f>
        <v>#REF!</v>
      </c>
      <c r="Y2088" s="124" t="s">
        <v>72</v>
      </c>
      <c r="Z2088" s="103">
        <f t="shared" ref="Z2088:Z2102" si="904">IF(EXACT(O2088,Y2088),Q2088,0)</f>
        <v>0</v>
      </c>
      <c r="AA2088" s="103">
        <f t="shared" ref="AA2088:AA2102" si="905">IF(Z2088=0,Q2088,0)</f>
        <v>0</v>
      </c>
      <c r="AB2088" s="128">
        <f>IF(U2088=0,"",L2088/U2088-1)</f>
        <v>0.63802363050483368</v>
      </c>
      <c r="AC2088" s="128" t="e">
        <f>IF(W2088=0,"",L2088/W2088-1)</f>
        <v>#REF!</v>
      </c>
    </row>
    <row r="2089" spans="1:29" ht="50.1" customHeight="1">
      <c r="A2089" s="171"/>
      <c r="B2089" s="171"/>
      <c r="C2089" s="174"/>
      <c r="D2089" s="174"/>
      <c r="E2089" s="131"/>
      <c r="F2089" s="177"/>
      <c r="G2089" s="180"/>
      <c r="H2089" s="163"/>
      <c r="I2089" s="165"/>
      <c r="J2089" s="168"/>
      <c r="K2089" s="62"/>
      <c r="L2089" s="63"/>
      <c r="M2089" s="63"/>
      <c r="N2089" s="142"/>
      <c r="O2089" s="127"/>
      <c r="P2089" s="100"/>
      <c r="Q2089" s="63">
        <f t="shared" ref="Q2089:Q2102" si="906">P2089*M2089</f>
        <v>0</v>
      </c>
      <c r="R2089" s="64"/>
      <c r="S2089" s="67"/>
      <c r="T2089" s="39"/>
      <c r="U2089" s="106">
        <f>IF(EXACT(O2089,Y2089),M2089,M2089*(1-'Расчет ПРЕДЗАКАЗ'!$D$10))</f>
        <v>0</v>
      </c>
      <c r="V2089" s="106">
        <f t="shared" ref="V2089:V2102" si="907">P2089*U2089</f>
        <v>0</v>
      </c>
      <c r="W2089" s="106" t="e">
        <f>IF(EXACT(O2089,Y2089),M2089,M2089*(1-#REF!))</f>
        <v>#REF!</v>
      </c>
      <c r="X2089" s="106" t="e">
        <f t="shared" ref="X2089:X2102" si="908">P2089*W2089</f>
        <v>#REF!</v>
      </c>
      <c r="Y2089" s="107" t="s">
        <v>72</v>
      </c>
      <c r="Z2089" s="103">
        <f t="shared" si="904"/>
        <v>0</v>
      </c>
      <c r="AA2089" s="103">
        <f t="shared" si="905"/>
        <v>0</v>
      </c>
      <c r="AB2089" s="128" t="str">
        <f t="shared" ref="AB2089:AB2102" si="909">IF(U2089=0,"",L2089/U2089-1)</f>
        <v/>
      </c>
      <c r="AC2089" s="128" t="e">
        <f t="shared" ref="AC2089:AC2102" si="910">IF(W2089=0,"",L2089/W2089-1)</f>
        <v>#REF!</v>
      </c>
    </row>
    <row r="2090" spans="1:29" ht="50.1" customHeight="1">
      <c r="A2090" s="171"/>
      <c r="B2090" s="171"/>
      <c r="C2090" s="174"/>
      <c r="D2090" s="174"/>
      <c r="E2090" s="131"/>
      <c r="F2090" s="177"/>
      <c r="G2090" s="180"/>
      <c r="H2090" s="163"/>
      <c r="I2090" s="165"/>
      <c r="J2090" s="168"/>
      <c r="K2090" s="62"/>
      <c r="L2090" s="63"/>
      <c r="M2090" s="63"/>
      <c r="N2090" s="142"/>
      <c r="O2090" s="127"/>
      <c r="P2090" s="100"/>
      <c r="Q2090" s="63">
        <f t="shared" si="906"/>
        <v>0</v>
      </c>
      <c r="R2090" s="64"/>
      <c r="S2090" s="67"/>
      <c r="T2090" s="39"/>
      <c r="U2090" s="106">
        <f>IF(EXACT(O2090,Y2090),M2090,M2090*(1-'Расчет ПРЕДЗАКАЗ'!$D$10))</f>
        <v>0</v>
      </c>
      <c r="V2090" s="106">
        <f t="shared" si="907"/>
        <v>0</v>
      </c>
      <c r="W2090" s="106" t="e">
        <f>IF(EXACT(O2090,Y2090),M2090,M2090*(1-#REF!))</f>
        <v>#REF!</v>
      </c>
      <c r="X2090" s="106" t="e">
        <f t="shared" si="908"/>
        <v>#REF!</v>
      </c>
      <c r="Y2090" s="107" t="s">
        <v>72</v>
      </c>
      <c r="Z2090" s="103">
        <f t="shared" si="904"/>
        <v>0</v>
      </c>
      <c r="AA2090" s="103">
        <f t="shared" si="905"/>
        <v>0</v>
      </c>
      <c r="AB2090" s="128" t="str">
        <f t="shared" si="909"/>
        <v/>
      </c>
      <c r="AC2090" s="128" t="e">
        <f t="shared" si="910"/>
        <v>#REF!</v>
      </c>
    </row>
    <row r="2091" spans="1:29" ht="50.1" customHeight="1">
      <c r="A2091" s="171"/>
      <c r="B2091" s="171"/>
      <c r="C2091" s="174"/>
      <c r="D2091" s="174"/>
      <c r="E2091" s="131"/>
      <c r="F2091" s="177"/>
      <c r="G2091" s="180"/>
      <c r="H2091" s="163"/>
      <c r="I2091" s="165"/>
      <c r="J2091" s="168"/>
      <c r="K2091" s="62"/>
      <c r="L2091" s="63"/>
      <c r="M2091" s="63"/>
      <c r="N2091" s="142"/>
      <c r="O2091" s="127"/>
      <c r="P2091" s="100"/>
      <c r="Q2091" s="63">
        <f t="shared" si="906"/>
        <v>0</v>
      </c>
      <c r="R2091" s="64"/>
      <c r="S2091" s="67"/>
      <c r="T2091" s="39"/>
      <c r="U2091" s="106">
        <f>IF(EXACT(O2091,Y2091),M2091,M2091*(1-'Расчет ПРЕДЗАКАЗ'!$D$10))</f>
        <v>0</v>
      </c>
      <c r="V2091" s="106">
        <f t="shared" si="907"/>
        <v>0</v>
      </c>
      <c r="W2091" s="106" t="e">
        <f>IF(EXACT(O2091,Y2091),M2091,M2091*(1-#REF!))</f>
        <v>#REF!</v>
      </c>
      <c r="X2091" s="106" t="e">
        <f t="shared" si="908"/>
        <v>#REF!</v>
      </c>
      <c r="Y2091" s="107" t="s">
        <v>72</v>
      </c>
      <c r="Z2091" s="103">
        <f t="shared" si="904"/>
        <v>0</v>
      </c>
      <c r="AA2091" s="103">
        <f t="shared" si="905"/>
        <v>0</v>
      </c>
      <c r="AB2091" s="128" t="str">
        <f t="shared" si="909"/>
        <v/>
      </c>
      <c r="AC2091" s="128" t="e">
        <f t="shared" si="910"/>
        <v>#REF!</v>
      </c>
    </row>
    <row r="2092" spans="1:29" ht="50.1" customHeight="1">
      <c r="A2092" s="171"/>
      <c r="B2092" s="171"/>
      <c r="C2092" s="174"/>
      <c r="D2092" s="174"/>
      <c r="E2092" s="131"/>
      <c r="F2092" s="177"/>
      <c r="G2092" s="180"/>
      <c r="H2092" s="163"/>
      <c r="I2092" s="165"/>
      <c r="J2092" s="168"/>
      <c r="K2092" s="62"/>
      <c r="L2092" s="63"/>
      <c r="M2092" s="63"/>
      <c r="N2092" s="142"/>
      <c r="O2092" s="127"/>
      <c r="P2092" s="100"/>
      <c r="Q2092" s="63">
        <f t="shared" si="906"/>
        <v>0</v>
      </c>
      <c r="R2092" s="64"/>
      <c r="S2092" s="67"/>
      <c r="T2092" s="39"/>
      <c r="U2092" s="106">
        <f>IF(EXACT(O2092,Y2092),M2092,M2092*(1-'Расчет ПРЕДЗАКАЗ'!$D$10))</f>
        <v>0</v>
      </c>
      <c r="V2092" s="106">
        <f t="shared" si="907"/>
        <v>0</v>
      </c>
      <c r="W2092" s="106" t="e">
        <f>IF(EXACT(O2092,Y2092),M2092,M2092*(1-#REF!))</f>
        <v>#REF!</v>
      </c>
      <c r="X2092" s="106" t="e">
        <f t="shared" si="908"/>
        <v>#REF!</v>
      </c>
      <c r="Y2092" s="107" t="s">
        <v>72</v>
      </c>
      <c r="Z2092" s="103">
        <f t="shared" si="904"/>
        <v>0</v>
      </c>
      <c r="AA2092" s="103">
        <f t="shared" si="905"/>
        <v>0</v>
      </c>
      <c r="AB2092" s="128" t="str">
        <f t="shared" si="909"/>
        <v/>
      </c>
      <c r="AC2092" s="128" t="e">
        <f t="shared" si="910"/>
        <v>#REF!</v>
      </c>
    </row>
    <row r="2093" spans="1:29" ht="50.1" customHeight="1">
      <c r="A2093" s="171"/>
      <c r="B2093" s="171"/>
      <c r="C2093" s="174"/>
      <c r="D2093" s="174"/>
      <c r="E2093" s="131"/>
      <c r="F2093" s="177"/>
      <c r="G2093" s="180"/>
      <c r="H2093" s="163"/>
      <c r="I2093" s="165"/>
      <c r="J2093" s="168"/>
      <c r="K2093" s="62"/>
      <c r="L2093" s="63"/>
      <c r="M2093" s="63"/>
      <c r="N2093" s="142"/>
      <c r="O2093" s="127"/>
      <c r="P2093" s="100"/>
      <c r="Q2093" s="63">
        <f t="shared" si="906"/>
        <v>0</v>
      </c>
      <c r="R2093" s="64"/>
      <c r="S2093" s="67"/>
      <c r="T2093" s="39"/>
      <c r="U2093" s="106">
        <f>IF(EXACT(O2093,Y2093),M2093,M2093*(1-'Расчет ПРЕДЗАКАЗ'!$D$10))</f>
        <v>0</v>
      </c>
      <c r="V2093" s="106">
        <f t="shared" si="907"/>
        <v>0</v>
      </c>
      <c r="W2093" s="106" t="e">
        <f>IF(EXACT(O2093,Y2093),M2093,M2093*(1-#REF!))</f>
        <v>#REF!</v>
      </c>
      <c r="X2093" s="106" t="e">
        <f t="shared" si="908"/>
        <v>#REF!</v>
      </c>
      <c r="Y2093" s="107" t="s">
        <v>72</v>
      </c>
      <c r="Z2093" s="103">
        <f t="shared" si="904"/>
        <v>0</v>
      </c>
      <c r="AA2093" s="103">
        <f t="shared" si="905"/>
        <v>0</v>
      </c>
      <c r="AB2093" s="128" t="str">
        <f t="shared" si="909"/>
        <v/>
      </c>
      <c r="AC2093" s="128" t="e">
        <f t="shared" si="910"/>
        <v>#REF!</v>
      </c>
    </row>
    <row r="2094" spans="1:29" ht="50.1" customHeight="1">
      <c r="A2094" s="171"/>
      <c r="B2094" s="171"/>
      <c r="C2094" s="174"/>
      <c r="D2094" s="174"/>
      <c r="E2094" s="131"/>
      <c r="F2094" s="177"/>
      <c r="G2094" s="180"/>
      <c r="H2094" s="163"/>
      <c r="I2094" s="165"/>
      <c r="J2094" s="168"/>
      <c r="K2094" s="62"/>
      <c r="L2094" s="63"/>
      <c r="M2094" s="63"/>
      <c r="N2094" s="142"/>
      <c r="O2094" s="127"/>
      <c r="P2094" s="100"/>
      <c r="Q2094" s="63">
        <f t="shared" si="906"/>
        <v>0</v>
      </c>
      <c r="R2094" s="64"/>
      <c r="S2094" s="67"/>
      <c r="T2094" s="39"/>
      <c r="U2094" s="106">
        <f>IF(EXACT(O2094,Y2094),M2094,M2094*(1-'Расчет ПРЕДЗАКАЗ'!$D$10))</f>
        <v>0</v>
      </c>
      <c r="V2094" s="106">
        <f t="shared" si="907"/>
        <v>0</v>
      </c>
      <c r="W2094" s="106" t="e">
        <f>IF(EXACT(O2094,Y2094),M2094,M2094*(1-#REF!))</f>
        <v>#REF!</v>
      </c>
      <c r="X2094" s="106" t="e">
        <f t="shared" si="908"/>
        <v>#REF!</v>
      </c>
      <c r="Y2094" s="107" t="s">
        <v>72</v>
      </c>
      <c r="Z2094" s="103">
        <f t="shared" si="904"/>
        <v>0</v>
      </c>
      <c r="AA2094" s="103">
        <f t="shared" si="905"/>
        <v>0</v>
      </c>
      <c r="AB2094" s="128" t="str">
        <f t="shared" si="909"/>
        <v/>
      </c>
      <c r="AC2094" s="128" t="e">
        <f t="shared" si="910"/>
        <v>#REF!</v>
      </c>
    </row>
    <row r="2095" spans="1:29" ht="50.1" customHeight="1">
      <c r="A2095" s="171"/>
      <c r="B2095" s="171"/>
      <c r="C2095" s="174"/>
      <c r="D2095" s="174"/>
      <c r="E2095" s="131"/>
      <c r="F2095" s="177"/>
      <c r="G2095" s="180"/>
      <c r="H2095" s="163"/>
      <c r="I2095" s="165"/>
      <c r="J2095" s="168"/>
      <c r="K2095" s="62"/>
      <c r="L2095" s="63"/>
      <c r="M2095" s="63"/>
      <c r="N2095" s="142"/>
      <c r="O2095" s="127"/>
      <c r="P2095" s="100"/>
      <c r="Q2095" s="63">
        <f t="shared" si="906"/>
        <v>0</v>
      </c>
      <c r="R2095" s="64"/>
      <c r="S2095" s="67"/>
      <c r="T2095" s="39"/>
      <c r="U2095" s="106">
        <f>IF(EXACT(O2095,Y2095),M2095,M2095*(1-'Расчет ПРЕДЗАКАЗ'!$D$10))</f>
        <v>0</v>
      </c>
      <c r="V2095" s="106">
        <f t="shared" si="907"/>
        <v>0</v>
      </c>
      <c r="W2095" s="106" t="e">
        <f>IF(EXACT(O2095,Y2095),M2095,M2095*(1-#REF!))</f>
        <v>#REF!</v>
      </c>
      <c r="X2095" s="106" t="e">
        <f t="shared" si="908"/>
        <v>#REF!</v>
      </c>
      <c r="Y2095" s="107" t="s">
        <v>72</v>
      </c>
      <c r="Z2095" s="103">
        <f t="shared" si="904"/>
        <v>0</v>
      </c>
      <c r="AA2095" s="103">
        <f t="shared" si="905"/>
        <v>0</v>
      </c>
      <c r="AB2095" s="128" t="str">
        <f t="shared" si="909"/>
        <v/>
      </c>
      <c r="AC2095" s="128" t="e">
        <f t="shared" si="910"/>
        <v>#REF!</v>
      </c>
    </row>
    <row r="2096" spans="1:29" ht="50.1" customHeight="1">
      <c r="A2096" s="171"/>
      <c r="B2096" s="171"/>
      <c r="C2096" s="174"/>
      <c r="D2096" s="174"/>
      <c r="E2096" s="131"/>
      <c r="F2096" s="177"/>
      <c r="G2096" s="180"/>
      <c r="H2096" s="163"/>
      <c r="I2096" s="165"/>
      <c r="J2096" s="168"/>
      <c r="K2096" s="62"/>
      <c r="L2096" s="63"/>
      <c r="M2096" s="63"/>
      <c r="N2096" s="142"/>
      <c r="O2096" s="127"/>
      <c r="P2096" s="100"/>
      <c r="Q2096" s="63">
        <f t="shared" si="906"/>
        <v>0</v>
      </c>
      <c r="R2096" s="64"/>
      <c r="S2096" s="67"/>
      <c r="T2096" s="39"/>
      <c r="U2096" s="106">
        <f>IF(EXACT(O2096,Y2096),M2096,M2096*(1-'Расчет ПРЕДЗАКАЗ'!$D$10))</f>
        <v>0</v>
      </c>
      <c r="V2096" s="106">
        <f t="shared" si="907"/>
        <v>0</v>
      </c>
      <c r="W2096" s="106" t="e">
        <f>IF(EXACT(O2096,Y2096),M2096,M2096*(1-#REF!))</f>
        <v>#REF!</v>
      </c>
      <c r="X2096" s="106" t="e">
        <f t="shared" si="908"/>
        <v>#REF!</v>
      </c>
      <c r="Y2096" s="107" t="s">
        <v>72</v>
      </c>
      <c r="Z2096" s="103">
        <f t="shared" si="904"/>
        <v>0</v>
      </c>
      <c r="AA2096" s="103">
        <f t="shared" si="905"/>
        <v>0</v>
      </c>
      <c r="AB2096" s="128" t="str">
        <f t="shared" si="909"/>
        <v/>
      </c>
      <c r="AC2096" s="128" t="e">
        <f t="shared" si="910"/>
        <v>#REF!</v>
      </c>
    </row>
    <row r="2097" spans="1:29" ht="50.1" customHeight="1">
      <c r="A2097" s="171"/>
      <c r="B2097" s="171"/>
      <c r="C2097" s="174"/>
      <c r="D2097" s="174"/>
      <c r="E2097" s="131"/>
      <c r="F2097" s="177"/>
      <c r="G2097" s="180"/>
      <c r="H2097" s="163"/>
      <c r="I2097" s="165"/>
      <c r="J2097" s="168"/>
      <c r="K2097" s="62"/>
      <c r="L2097" s="63"/>
      <c r="M2097" s="63"/>
      <c r="N2097" s="143"/>
      <c r="O2097" s="127"/>
      <c r="P2097" s="100"/>
      <c r="Q2097" s="63">
        <f t="shared" si="906"/>
        <v>0</v>
      </c>
      <c r="R2097" s="65"/>
      <c r="S2097" s="67"/>
      <c r="T2097" s="40"/>
      <c r="U2097" s="106">
        <f>IF(EXACT(O2097,Y2097),M2097,M2097*(1-'Расчет ПРЕДЗАКАЗ'!$D$10))</f>
        <v>0</v>
      </c>
      <c r="V2097" s="106">
        <f t="shared" si="907"/>
        <v>0</v>
      </c>
      <c r="W2097" s="106" t="e">
        <f>IF(EXACT(O2097,Y2097),M2097,M2097*(1-#REF!))</f>
        <v>#REF!</v>
      </c>
      <c r="X2097" s="106" t="e">
        <f t="shared" si="908"/>
        <v>#REF!</v>
      </c>
      <c r="Y2097" s="107" t="s">
        <v>72</v>
      </c>
      <c r="Z2097" s="103">
        <f t="shared" si="904"/>
        <v>0</v>
      </c>
      <c r="AA2097" s="103">
        <f t="shared" si="905"/>
        <v>0</v>
      </c>
      <c r="AB2097" s="128" t="str">
        <f t="shared" si="909"/>
        <v/>
      </c>
      <c r="AC2097" s="128" t="e">
        <f t="shared" si="910"/>
        <v>#REF!</v>
      </c>
    </row>
    <row r="2098" spans="1:29" ht="50.1" customHeight="1">
      <c r="A2098" s="171"/>
      <c r="B2098" s="171"/>
      <c r="C2098" s="174"/>
      <c r="D2098" s="174"/>
      <c r="E2098" s="131"/>
      <c r="F2098" s="177"/>
      <c r="G2098" s="180"/>
      <c r="H2098" s="163"/>
      <c r="I2098" s="165"/>
      <c r="J2098" s="168"/>
      <c r="K2098" s="62"/>
      <c r="L2098" s="63"/>
      <c r="M2098" s="63"/>
      <c r="N2098" s="143"/>
      <c r="O2098" s="127"/>
      <c r="P2098" s="100"/>
      <c r="Q2098" s="63">
        <f t="shared" si="906"/>
        <v>0</v>
      </c>
      <c r="R2098" s="65"/>
      <c r="S2098" s="67"/>
      <c r="T2098" s="40"/>
      <c r="U2098" s="106">
        <f>IF(EXACT(O2098,Y2098),M2098,M2098*(1-'Расчет ПРЕДЗАКАЗ'!$D$10))</f>
        <v>0</v>
      </c>
      <c r="V2098" s="106">
        <f t="shared" si="907"/>
        <v>0</v>
      </c>
      <c r="W2098" s="106" t="e">
        <f>IF(EXACT(O2098,Y2098),M2098,M2098*(1-#REF!))</f>
        <v>#REF!</v>
      </c>
      <c r="X2098" s="106" t="e">
        <f t="shared" si="908"/>
        <v>#REF!</v>
      </c>
      <c r="Y2098" s="107" t="s">
        <v>72</v>
      </c>
      <c r="Z2098" s="103">
        <f t="shared" si="904"/>
        <v>0</v>
      </c>
      <c r="AA2098" s="103">
        <f t="shared" si="905"/>
        <v>0</v>
      </c>
      <c r="AB2098" s="128" t="str">
        <f t="shared" si="909"/>
        <v/>
      </c>
      <c r="AC2098" s="128" t="e">
        <f t="shared" si="910"/>
        <v>#REF!</v>
      </c>
    </row>
    <row r="2099" spans="1:29" ht="50.1" customHeight="1">
      <c r="A2099" s="171"/>
      <c r="B2099" s="171"/>
      <c r="C2099" s="174"/>
      <c r="D2099" s="174"/>
      <c r="E2099" s="131"/>
      <c r="F2099" s="177"/>
      <c r="G2099" s="180"/>
      <c r="H2099" s="163"/>
      <c r="I2099" s="165"/>
      <c r="J2099" s="168"/>
      <c r="K2099" s="62"/>
      <c r="L2099" s="63"/>
      <c r="M2099" s="63"/>
      <c r="N2099" s="65"/>
      <c r="O2099" s="127"/>
      <c r="P2099" s="100"/>
      <c r="Q2099" s="63">
        <f t="shared" si="906"/>
        <v>0</v>
      </c>
      <c r="R2099" s="65"/>
      <c r="S2099" s="67"/>
      <c r="T2099" s="40"/>
      <c r="U2099" s="106">
        <f>IF(EXACT(O2099,Y2099),M2099,M2099*(1-'Расчет ПРЕДЗАКАЗ'!$D$10))</f>
        <v>0</v>
      </c>
      <c r="V2099" s="106">
        <f t="shared" si="907"/>
        <v>0</v>
      </c>
      <c r="W2099" s="106" t="e">
        <f>IF(EXACT(O2099,Y2099),M2099,M2099*(1-#REF!))</f>
        <v>#REF!</v>
      </c>
      <c r="X2099" s="106" t="e">
        <f t="shared" si="908"/>
        <v>#REF!</v>
      </c>
      <c r="Y2099" s="107" t="s">
        <v>72</v>
      </c>
      <c r="Z2099" s="103">
        <f t="shared" si="904"/>
        <v>0</v>
      </c>
      <c r="AA2099" s="103">
        <f t="shared" si="905"/>
        <v>0</v>
      </c>
      <c r="AB2099" s="128" t="str">
        <f t="shared" si="909"/>
        <v/>
      </c>
      <c r="AC2099" s="128" t="e">
        <f t="shared" si="910"/>
        <v>#REF!</v>
      </c>
    </row>
    <row r="2100" spans="1:29" ht="50.1" customHeight="1">
      <c r="A2100" s="171"/>
      <c r="B2100" s="171"/>
      <c r="C2100" s="174"/>
      <c r="D2100" s="174"/>
      <c r="E2100" s="131"/>
      <c r="F2100" s="177"/>
      <c r="G2100" s="180"/>
      <c r="H2100" s="163"/>
      <c r="I2100" s="165"/>
      <c r="J2100" s="168"/>
      <c r="K2100" s="62"/>
      <c r="L2100" s="63"/>
      <c r="M2100" s="63"/>
      <c r="N2100" s="65"/>
      <c r="O2100" s="127"/>
      <c r="P2100" s="100"/>
      <c r="Q2100" s="63">
        <f t="shared" si="906"/>
        <v>0</v>
      </c>
      <c r="R2100" s="65"/>
      <c r="S2100" s="67"/>
      <c r="T2100" s="40"/>
      <c r="U2100" s="106">
        <f>IF(EXACT(O2100,Y2100),M2100,M2100*(1-'Расчет ПРЕДЗАКАЗ'!$D$10))</f>
        <v>0</v>
      </c>
      <c r="V2100" s="106">
        <f t="shared" si="907"/>
        <v>0</v>
      </c>
      <c r="W2100" s="106" t="e">
        <f>IF(EXACT(O2100,Y2100),M2100,M2100*(1-#REF!))</f>
        <v>#REF!</v>
      </c>
      <c r="X2100" s="106" t="e">
        <f t="shared" si="908"/>
        <v>#REF!</v>
      </c>
      <c r="Y2100" s="107" t="s">
        <v>72</v>
      </c>
      <c r="Z2100" s="103">
        <f t="shared" si="904"/>
        <v>0</v>
      </c>
      <c r="AA2100" s="103">
        <f t="shared" si="905"/>
        <v>0</v>
      </c>
      <c r="AB2100" s="128" t="str">
        <f t="shared" si="909"/>
        <v/>
      </c>
      <c r="AC2100" s="128" t="e">
        <f t="shared" si="910"/>
        <v>#REF!</v>
      </c>
    </row>
    <row r="2101" spans="1:29" ht="50.1" customHeight="1">
      <c r="A2101" s="171"/>
      <c r="B2101" s="171"/>
      <c r="C2101" s="174"/>
      <c r="D2101" s="174"/>
      <c r="E2101" s="131"/>
      <c r="F2101" s="177"/>
      <c r="G2101" s="180"/>
      <c r="H2101" s="163"/>
      <c r="I2101" s="165"/>
      <c r="J2101" s="168"/>
      <c r="K2101" s="62"/>
      <c r="L2101" s="63"/>
      <c r="M2101" s="63"/>
      <c r="N2101" s="65"/>
      <c r="O2101" s="127"/>
      <c r="P2101" s="100"/>
      <c r="Q2101" s="63">
        <f t="shared" si="906"/>
        <v>0</v>
      </c>
      <c r="R2101" s="65"/>
      <c r="S2101" s="67"/>
      <c r="T2101" s="40"/>
      <c r="U2101" s="106">
        <f>IF(EXACT(O2101,Y2101),M2101,M2101*(1-'Расчет ПРЕДЗАКАЗ'!$D$10))</f>
        <v>0</v>
      </c>
      <c r="V2101" s="106">
        <f t="shared" si="907"/>
        <v>0</v>
      </c>
      <c r="W2101" s="106" t="e">
        <f>IF(EXACT(O2101,Y2101),M2101,M2101*(1-#REF!))</f>
        <v>#REF!</v>
      </c>
      <c r="X2101" s="106" t="e">
        <f t="shared" si="908"/>
        <v>#REF!</v>
      </c>
      <c r="Y2101" s="107" t="s">
        <v>72</v>
      </c>
      <c r="Z2101" s="103">
        <f t="shared" si="904"/>
        <v>0</v>
      </c>
      <c r="AA2101" s="103">
        <f t="shared" si="905"/>
        <v>0</v>
      </c>
      <c r="AB2101" s="128" t="str">
        <f t="shared" si="909"/>
        <v/>
      </c>
      <c r="AC2101" s="128" t="e">
        <f t="shared" si="910"/>
        <v>#REF!</v>
      </c>
    </row>
    <row r="2102" spans="1:29" ht="50.1" customHeight="1">
      <c r="A2102" s="172"/>
      <c r="B2102" s="172"/>
      <c r="C2102" s="175"/>
      <c r="D2102" s="175"/>
      <c r="E2102" s="132"/>
      <c r="F2102" s="178"/>
      <c r="G2102" s="181"/>
      <c r="H2102" s="164"/>
      <c r="I2102" s="166"/>
      <c r="J2102" s="169"/>
      <c r="K2102" s="62"/>
      <c r="L2102" s="63"/>
      <c r="M2102" s="63"/>
      <c r="N2102" s="65"/>
      <c r="O2102" s="127"/>
      <c r="P2102" s="100"/>
      <c r="Q2102" s="63">
        <f t="shared" si="906"/>
        <v>0</v>
      </c>
      <c r="R2102" s="65"/>
      <c r="S2102" s="67"/>
      <c r="T2102" s="40"/>
      <c r="U2102" s="106">
        <f>IF(EXACT(O2102,Y2102),M2102,M2102*(1-'Расчет ПРЕДЗАКАЗ'!$D$10))</f>
        <v>0</v>
      </c>
      <c r="V2102" s="106">
        <f t="shared" si="907"/>
        <v>0</v>
      </c>
      <c r="W2102" s="106" t="e">
        <f>IF(EXACT(O2102,Y2102),M2102,M2102*(1-#REF!))</f>
        <v>#REF!</v>
      </c>
      <c r="X2102" s="106" t="e">
        <f t="shared" si="908"/>
        <v>#REF!</v>
      </c>
      <c r="Y2102" s="107" t="s">
        <v>72</v>
      </c>
      <c r="Z2102" s="103">
        <f t="shared" si="904"/>
        <v>0</v>
      </c>
      <c r="AA2102" s="103">
        <f t="shared" si="905"/>
        <v>0</v>
      </c>
      <c r="AB2102" s="128" t="str">
        <f t="shared" si="909"/>
        <v/>
      </c>
      <c r="AC2102" s="128" t="e">
        <f t="shared" si="910"/>
        <v>#REF!</v>
      </c>
    </row>
    <row r="2103" spans="1:29" ht="11.25" customHeight="1" thickBot="1"/>
    <row r="2104" spans="1:29" ht="50.1" customHeight="1">
      <c r="A2104" s="170">
        <v>362</v>
      </c>
      <c r="B2104" s="170" t="s">
        <v>2987</v>
      </c>
      <c r="C2104" s="173" t="s">
        <v>2988</v>
      </c>
      <c r="D2104" s="173" t="s">
        <v>77</v>
      </c>
      <c r="E2104" s="130"/>
      <c r="F2104" s="176" t="s">
        <v>978</v>
      </c>
      <c r="G2104" s="179" t="s">
        <v>111</v>
      </c>
      <c r="H2104" s="162" t="s">
        <v>1052</v>
      </c>
      <c r="I2104" s="162" t="s">
        <v>2946</v>
      </c>
      <c r="J2104" s="167" t="s">
        <v>19</v>
      </c>
      <c r="K2104" s="62" t="s">
        <v>981</v>
      </c>
      <c r="L2104" s="63">
        <v>1220</v>
      </c>
      <c r="M2104" s="63">
        <v>760</v>
      </c>
      <c r="N2104" s="142" t="s">
        <v>2989</v>
      </c>
      <c r="O2104" s="127"/>
      <c r="P2104" s="100"/>
      <c r="Q2104" s="63">
        <f>P2104*M2104</f>
        <v>0</v>
      </c>
      <c r="R2104" s="64"/>
      <c r="S2104" s="67">
        <v>10</v>
      </c>
      <c r="T2104" s="39"/>
      <c r="U2104" s="106">
        <f>IF(EXACT(O2104,Y2104),M2104,M2104*(1-'Расчет ПРЕДЗАКАЗ'!$D$10))</f>
        <v>744.8</v>
      </c>
      <c r="V2104" s="106">
        <f>P2104*U2104</f>
        <v>0</v>
      </c>
      <c r="W2104" s="106" t="e">
        <f>IF(EXACT(O2104,Y2104),M2104,M2104*(1-#REF!))</f>
        <v>#REF!</v>
      </c>
      <c r="X2104" s="123" t="e">
        <f>P2104*W2104</f>
        <v>#REF!</v>
      </c>
      <c r="Y2104" s="124" t="s">
        <v>72</v>
      </c>
      <c r="Z2104" s="103">
        <f t="shared" ref="Z2104:Z2118" si="911">IF(EXACT(O2104,Y2104),Q2104,0)</f>
        <v>0</v>
      </c>
      <c r="AA2104" s="103">
        <f t="shared" ref="AA2104:AA2118" si="912">IF(Z2104=0,Q2104,0)</f>
        <v>0</v>
      </c>
      <c r="AB2104" s="128">
        <f>IF(U2104=0,"",L2104/U2104-1)</f>
        <v>0.63802363050483368</v>
      </c>
      <c r="AC2104" s="128" t="e">
        <f>IF(W2104=0,"",L2104/W2104-1)</f>
        <v>#REF!</v>
      </c>
    </row>
    <row r="2105" spans="1:29" ht="50.1" customHeight="1">
      <c r="A2105" s="171"/>
      <c r="B2105" s="171"/>
      <c r="C2105" s="174"/>
      <c r="D2105" s="174"/>
      <c r="E2105" s="131"/>
      <c r="F2105" s="177"/>
      <c r="G2105" s="180"/>
      <c r="H2105" s="163"/>
      <c r="I2105" s="165"/>
      <c r="J2105" s="168"/>
      <c r="K2105" s="62"/>
      <c r="L2105" s="63"/>
      <c r="M2105" s="63"/>
      <c r="N2105" s="142"/>
      <c r="O2105" s="127"/>
      <c r="P2105" s="100"/>
      <c r="Q2105" s="63">
        <f t="shared" ref="Q2105:Q2118" si="913">P2105*M2105</f>
        <v>0</v>
      </c>
      <c r="R2105" s="64"/>
      <c r="S2105" s="67"/>
      <c r="T2105" s="39"/>
      <c r="U2105" s="106">
        <f>IF(EXACT(O2105,Y2105),M2105,M2105*(1-'Расчет ПРЕДЗАКАЗ'!$D$10))</f>
        <v>0</v>
      </c>
      <c r="V2105" s="106">
        <f t="shared" ref="V2105:V2118" si="914">P2105*U2105</f>
        <v>0</v>
      </c>
      <c r="W2105" s="106" t="e">
        <f>IF(EXACT(O2105,Y2105),M2105,M2105*(1-#REF!))</f>
        <v>#REF!</v>
      </c>
      <c r="X2105" s="106" t="e">
        <f t="shared" ref="X2105:X2118" si="915">P2105*W2105</f>
        <v>#REF!</v>
      </c>
      <c r="Y2105" s="107" t="s">
        <v>72</v>
      </c>
      <c r="Z2105" s="103">
        <f t="shared" si="911"/>
        <v>0</v>
      </c>
      <c r="AA2105" s="103">
        <f t="shared" si="912"/>
        <v>0</v>
      </c>
      <c r="AB2105" s="128" t="str">
        <f t="shared" ref="AB2105:AB2118" si="916">IF(U2105=0,"",L2105/U2105-1)</f>
        <v/>
      </c>
      <c r="AC2105" s="128" t="e">
        <f t="shared" ref="AC2105:AC2118" si="917">IF(W2105=0,"",L2105/W2105-1)</f>
        <v>#REF!</v>
      </c>
    </row>
    <row r="2106" spans="1:29" ht="50.1" customHeight="1">
      <c r="A2106" s="171"/>
      <c r="B2106" s="171"/>
      <c r="C2106" s="174"/>
      <c r="D2106" s="174"/>
      <c r="E2106" s="131"/>
      <c r="F2106" s="177"/>
      <c r="G2106" s="180"/>
      <c r="H2106" s="163"/>
      <c r="I2106" s="165"/>
      <c r="J2106" s="168"/>
      <c r="K2106" s="62"/>
      <c r="L2106" s="63"/>
      <c r="M2106" s="63"/>
      <c r="N2106" s="142"/>
      <c r="O2106" s="127"/>
      <c r="P2106" s="100"/>
      <c r="Q2106" s="63">
        <f t="shared" si="913"/>
        <v>0</v>
      </c>
      <c r="R2106" s="64"/>
      <c r="S2106" s="67"/>
      <c r="T2106" s="39"/>
      <c r="U2106" s="106">
        <f>IF(EXACT(O2106,Y2106),M2106,M2106*(1-'Расчет ПРЕДЗАКАЗ'!$D$10))</f>
        <v>0</v>
      </c>
      <c r="V2106" s="106">
        <f t="shared" si="914"/>
        <v>0</v>
      </c>
      <c r="W2106" s="106" t="e">
        <f>IF(EXACT(O2106,Y2106),M2106,M2106*(1-#REF!))</f>
        <v>#REF!</v>
      </c>
      <c r="X2106" s="106" t="e">
        <f t="shared" si="915"/>
        <v>#REF!</v>
      </c>
      <c r="Y2106" s="107" t="s">
        <v>72</v>
      </c>
      <c r="Z2106" s="103">
        <f t="shared" si="911"/>
        <v>0</v>
      </c>
      <c r="AA2106" s="103">
        <f t="shared" si="912"/>
        <v>0</v>
      </c>
      <c r="AB2106" s="128" t="str">
        <f t="shared" si="916"/>
        <v/>
      </c>
      <c r="AC2106" s="128" t="e">
        <f t="shared" si="917"/>
        <v>#REF!</v>
      </c>
    </row>
    <row r="2107" spans="1:29" ht="50.1" customHeight="1">
      <c r="A2107" s="171"/>
      <c r="B2107" s="171"/>
      <c r="C2107" s="174"/>
      <c r="D2107" s="174"/>
      <c r="E2107" s="131"/>
      <c r="F2107" s="177"/>
      <c r="G2107" s="180"/>
      <c r="H2107" s="163"/>
      <c r="I2107" s="165"/>
      <c r="J2107" s="168"/>
      <c r="K2107" s="62"/>
      <c r="L2107" s="63"/>
      <c r="M2107" s="63"/>
      <c r="N2107" s="142"/>
      <c r="O2107" s="127"/>
      <c r="P2107" s="100"/>
      <c r="Q2107" s="63">
        <f t="shared" si="913"/>
        <v>0</v>
      </c>
      <c r="R2107" s="64"/>
      <c r="S2107" s="67"/>
      <c r="T2107" s="39"/>
      <c r="U2107" s="106">
        <f>IF(EXACT(O2107,Y2107),M2107,M2107*(1-'Расчет ПРЕДЗАКАЗ'!$D$10))</f>
        <v>0</v>
      </c>
      <c r="V2107" s="106">
        <f t="shared" si="914"/>
        <v>0</v>
      </c>
      <c r="W2107" s="106" t="e">
        <f>IF(EXACT(O2107,Y2107),M2107,M2107*(1-#REF!))</f>
        <v>#REF!</v>
      </c>
      <c r="X2107" s="106" t="e">
        <f t="shared" si="915"/>
        <v>#REF!</v>
      </c>
      <c r="Y2107" s="107" t="s">
        <v>72</v>
      </c>
      <c r="Z2107" s="103">
        <f t="shared" si="911"/>
        <v>0</v>
      </c>
      <c r="AA2107" s="103">
        <f t="shared" si="912"/>
        <v>0</v>
      </c>
      <c r="AB2107" s="128" t="str">
        <f t="shared" si="916"/>
        <v/>
      </c>
      <c r="AC2107" s="128" t="e">
        <f t="shared" si="917"/>
        <v>#REF!</v>
      </c>
    </row>
    <row r="2108" spans="1:29" ht="50.1" customHeight="1">
      <c r="A2108" s="171"/>
      <c r="B2108" s="171"/>
      <c r="C2108" s="174"/>
      <c r="D2108" s="174"/>
      <c r="E2108" s="131"/>
      <c r="F2108" s="177"/>
      <c r="G2108" s="180"/>
      <c r="H2108" s="163"/>
      <c r="I2108" s="165"/>
      <c r="J2108" s="168"/>
      <c r="K2108" s="62"/>
      <c r="L2108" s="63"/>
      <c r="M2108" s="63"/>
      <c r="N2108" s="142"/>
      <c r="O2108" s="127"/>
      <c r="P2108" s="100"/>
      <c r="Q2108" s="63">
        <f t="shared" si="913"/>
        <v>0</v>
      </c>
      <c r="R2108" s="64"/>
      <c r="S2108" s="67"/>
      <c r="T2108" s="39"/>
      <c r="U2108" s="106">
        <f>IF(EXACT(O2108,Y2108),M2108,M2108*(1-'Расчет ПРЕДЗАКАЗ'!$D$10))</f>
        <v>0</v>
      </c>
      <c r="V2108" s="106">
        <f t="shared" si="914"/>
        <v>0</v>
      </c>
      <c r="W2108" s="106" t="e">
        <f>IF(EXACT(O2108,Y2108),M2108,M2108*(1-#REF!))</f>
        <v>#REF!</v>
      </c>
      <c r="X2108" s="106" t="e">
        <f t="shared" si="915"/>
        <v>#REF!</v>
      </c>
      <c r="Y2108" s="107" t="s">
        <v>72</v>
      </c>
      <c r="Z2108" s="103">
        <f t="shared" si="911"/>
        <v>0</v>
      </c>
      <c r="AA2108" s="103">
        <f t="shared" si="912"/>
        <v>0</v>
      </c>
      <c r="AB2108" s="128" t="str">
        <f t="shared" si="916"/>
        <v/>
      </c>
      <c r="AC2108" s="128" t="e">
        <f t="shared" si="917"/>
        <v>#REF!</v>
      </c>
    </row>
    <row r="2109" spans="1:29" ht="50.1" customHeight="1">
      <c r="A2109" s="171"/>
      <c r="B2109" s="171"/>
      <c r="C2109" s="174"/>
      <c r="D2109" s="174"/>
      <c r="E2109" s="131"/>
      <c r="F2109" s="177"/>
      <c r="G2109" s="180"/>
      <c r="H2109" s="163"/>
      <c r="I2109" s="165"/>
      <c r="J2109" s="168"/>
      <c r="K2109" s="62"/>
      <c r="L2109" s="63"/>
      <c r="M2109" s="63"/>
      <c r="N2109" s="142"/>
      <c r="O2109" s="127"/>
      <c r="P2109" s="100"/>
      <c r="Q2109" s="63">
        <f t="shared" si="913"/>
        <v>0</v>
      </c>
      <c r="R2109" s="64"/>
      <c r="S2109" s="67"/>
      <c r="T2109" s="39"/>
      <c r="U2109" s="106">
        <f>IF(EXACT(O2109,Y2109),M2109,M2109*(1-'Расчет ПРЕДЗАКАЗ'!$D$10))</f>
        <v>0</v>
      </c>
      <c r="V2109" s="106">
        <f t="shared" si="914"/>
        <v>0</v>
      </c>
      <c r="W2109" s="106" t="e">
        <f>IF(EXACT(O2109,Y2109),M2109,M2109*(1-#REF!))</f>
        <v>#REF!</v>
      </c>
      <c r="X2109" s="106" t="e">
        <f t="shared" si="915"/>
        <v>#REF!</v>
      </c>
      <c r="Y2109" s="107" t="s">
        <v>72</v>
      </c>
      <c r="Z2109" s="103">
        <f t="shared" si="911"/>
        <v>0</v>
      </c>
      <c r="AA2109" s="103">
        <f t="shared" si="912"/>
        <v>0</v>
      </c>
      <c r="AB2109" s="128" t="str">
        <f t="shared" si="916"/>
        <v/>
      </c>
      <c r="AC2109" s="128" t="e">
        <f t="shared" si="917"/>
        <v>#REF!</v>
      </c>
    </row>
    <row r="2110" spans="1:29" ht="50.1" customHeight="1">
      <c r="A2110" s="171"/>
      <c r="B2110" s="171"/>
      <c r="C2110" s="174"/>
      <c r="D2110" s="174"/>
      <c r="E2110" s="131"/>
      <c r="F2110" s="177"/>
      <c r="G2110" s="180"/>
      <c r="H2110" s="163"/>
      <c r="I2110" s="165"/>
      <c r="J2110" s="168"/>
      <c r="K2110" s="62"/>
      <c r="L2110" s="63"/>
      <c r="M2110" s="63"/>
      <c r="N2110" s="142"/>
      <c r="O2110" s="127"/>
      <c r="P2110" s="100"/>
      <c r="Q2110" s="63">
        <f t="shared" si="913"/>
        <v>0</v>
      </c>
      <c r="R2110" s="64"/>
      <c r="S2110" s="67"/>
      <c r="T2110" s="39"/>
      <c r="U2110" s="106">
        <f>IF(EXACT(O2110,Y2110),M2110,M2110*(1-'Расчет ПРЕДЗАКАЗ'!$D$10))</f>
        <v>0</v>
      </c>
      <c r="V2110" s="106">
        <f t="shared" si="914"/>
        <v>0</v>
      </c>
      <c r="W2110" s="106" t="e">
        <f>IF(EXACT(O2110,Y2110),M2110,M2110*(1-#REF!))</f>
        <v>#REF!</v>
      </c>
      <c r="X2110" s="106" t="e">
        <f t="shared" si="915"/>
        <v>#REF!</v>
      </c>
      <c r="Y2110" s="107" t="s">
        <v>72</v>
      </c>
      <c r="Z2110" s="103">
        <f t="shared" si="911"/>
        <v>0</v>
      </c>
      <c r="AA2110" s="103">
        <f t="shared" si="912"/>
        <v>0</v>
      </c>
      <c r="AB2110" s="128" t="str">
        <f t="shared" si="916"/>
        <v/>
      </c>
      <c r="AC2110" s="128" t="e">
        <f t="shared" si="917"/>
        <v>#REF!</v>
      </c>
    </row>
    <row r="2111" spans="1:29" ht="50.1" customHeight="1">
      <c r="A2111" s="171"/>
      <c r="B2111" s="171"/>
      <c r="C2111" s="174"/>
      <c r="D2111" s="174"/>
      <c r="E2111" s="131"/>
      <c r="F2111" s="177"/>
      <c r="G2111" s="180"/>
      <c r="H2111" s="163"/>
      <c r="I2111" s="165"/>
      <c r="J2111" s="168"/>
      <c r="K2111" s="62"/>
      <c r="L2111" s="63"/>
      <c r="M2111" s="63"/>
      <c r="N2111" s="142"/>
      <c r="O2111" s="127"/>
      <c r="P2111" s="100"/>
      <c r="Q2111" s="63">
        <f t="shared" si="913"/>
        <v>0</v>
      </c>
      <c r="R2111" s="64"/>
      <c r="S2111" s="67"/>
      <c r="T2111" s="39"/>
      <c r="U2111" s="106">
        <f>IF(EXACT(O2111,Y2111),M2111,M2111*(1-'Расчет ПРЕДЗАКАЗ'!$D$10))</f>
        <v>0</v>
      </c>
      <c r="V2111" s="106">
        <f t="shared" si="914"/>
        <v>0</v>
      </c>
      <c r="W2111" s="106" t="e">
        <f>IF(EXACT(O2111,Y2111),M2111,M2111*(1-#REF!))</f>
        <v>#REF!</v>
      </c>
      <c r="X2111" s="106" t="e">
        <f t="shared" si="915"/>
        <v>#REF!</v>
      </c>
      <c r="Y2111" s="107" t="s">
        <v>72</v>
      </c>
      <c r="Z2111" s="103">
        <f t="shared" si="911"/>
        <v>0</v>
      </c>
      <c r="AA2111" s="103">
        <f t="shared" si="912"/>
        <v>0</v>
      </c>
      <c r="AB2111" s="128" t="str">
        <f t="shared" si="916"/>
        <v/>
      </c>
      <c r="AC2111" s="128" t="e">
        <f t="shared" si="917"/>
        <v>#REF!</v>
      </c>
    </row>
    <row r="2112" spans="1:29" ht="50.1" customHeight="1">
      <c r="A2112" s="171"/>
      <c r="B2112" s="171"/>
      <c r="C2112" s="174"/>
      <c r="D2112" s="174"/>
      <c r="E2112" s="131"/>
      <c r="F2112" s="177"/>
      <c r="G2112" s="180"/>
      <c r="H2112" s="163"/>
      <c r="I2112" s="165"/>
      <c r="J2112" s="168"/>
      <c r="K2112" s="62"/>
      <c r="L2112" s="63"/>
      <c r="M2112" s="63"/>
      <c r="N2112" s="142"/>
      <c r="O2112" s="127"/>
      <c r="P2112" s="100"/>
      <c r="Q2112" s="63">
        <f t="shared" si="913"/>
        <v>0</v>
      </c>
      <c r="R2112" s="64"/>
      <c r="S2112" s="67"/>
      <c r="T2112" s="39"/>
      <c r="U2112" s="106">
        <f>IF(EXACT(O2112,Y2112),M2112,M2112*(1-'Расчет ПРЕДЗАКАЗ'!$D$10))</f>
        <v>0</v>
      </c>
      <c r="V2112" s="106">
        <f t="shared" si="914"/>
        <v>0</v>
      </c>
      <c r="W2112" s="106" t="e">
        <f>IF(EXACT(O2112,Y2112),M2112,M2112*(1-#REF!))</f>
        <v>#REF!</v>
      </c>
      <c r="X2112" s="106" t="e">
        <f t="shared" si="915"/>
        <v>#REF!</v>
      </c>
      <c r="Y2112" s="107" t="s">
        <v>72</v>
      </c>
      <c r="Z2112" s="103">
        <f t="shared" si="911"/>
        <v>0</v>
      </c>
      <c r="AA2112" s="103">
        <f t="shared" si="912"/>
        <v>0</v>
      </c>
      <c r="AB2112" s="128" t="str">
        <f t="shared" si="916"/>
        <v/>
      </c>
      <c r="AC2112" s="128" t="e">
        <f t="shared" si="917"/>
        <v>#REF!</v>
      </c>
    </row>
    <row r="2113" spans="1:29" ht="50.1" customHeight="1">
      <c r="A2113" s="171"/>
      <c r="B2113" s="171"/>
      <c r="C2113" s="174"/>
      <c r="D2113" s="174"/>
      <c r="E2113" s="131"/>
      <c r="F2113" s="177"/>
      <c r="G2113" s="180"/>
      <c r="H2113" s="163"/>
      <c r="I2113" s="165"/>
      <c r="J2113" s="168"/>
      <c r="K2113" s="62"/>
      <c r="L2113" s="63"/>
      <c r="M2113" s="63"/>
      <c r="N2113" s="143"/>
      <c r="O2113" s="127"/>
      <c r="P2113" s="100"/>
      <c r="Q2113" s="63">
        <f t="shared" si="913"/>
        <v>0</v>
      </c>
      <c r="R2113" s="65"/>
      <c r="S2113" s="67"/>
      <c r="T2113" s="40"/>
      <c r="U2113" s="106">
        <f>IF(EXACT(O2113,Y2113),M2113,M2113*(1-'Расчет ПРЕДЗАКАЗ'!$D$10))</f>
        <v>0</v>
      </c>
      <c r="V2113" s="106">
        <f t="shared" si="914"/>
        <v>0</v>
      </c>
      <c r="W2113" s="106" t="e">
        <f>IF(EXACT(O2113,Y2113),M2113,M2113*(1-#REF!))</f>
        <v>#REF!</v>
      </c>
      <c r="X2113" s="106" t="e">
        <f t="shared" si="915"/>
        <v>#REF!</v>
      </c>
      <c r="Y2113" s="107" t="s">
        <v>72</v>
      </c>
      <c r="Z2113" s="103">
        <f t="shared" si="911"/>
        <v>0</v>
      </c>
      <c r="AA2113" s="103">
        <f t="shared" si="912"/>
        <v>0</v>
      </c>
      <c r="AB2113" s="128" t="str">
        <f t="shared" si="916"/>
        <v/>
      </c>
      <c r="AC2113" s="128" t="e">
        <f t="shared" si="917"/>
        <v>#REF!</v>
      </c>
    </row>
    <row r="2114" spans="1:29" ht="50.1" customHeight="1">
      <c r="A2114" s="171"/>
      <c r="B2114" s="171"/>
      <c r="C2114" s="174"/>
      <c r="D2114" s="174"/>
      <c r="E2114" s="131"/>
      <c r="F2114" s="177"/>
      <c r="G2114" s="180"/>
      <c r="H2114" s="163"/>
      <c r="I2114" s="165"/>
      <c r="J2114" s="168"/>
      <c r="K2114" s="62"/>
      <c r="L2114" s="63"/>
      <c r="M2114" s="63"/>
      <c r="N2114" s="143"/>
      <c r="O2114" s="127"/>
      <c r="P2114" s="100"/>
      <c r="Q2114" s="63">
        <f t="shared" si="913"/>
        <v>0</v>
      </c>
      <c r="R2114" s="65"/>
      <c r="S2114" s="67"/>
      <c r="T2114" s="40"/>
      <c r="U2114" s="106">
        <f>IF(EXACT(O2114,Y2114),M2114,M2114*(1-'Расчет ПРЕДЗАКАЗ'!$D$10))</f>
        <v>0</v>
      </c>
      <c r="V2114" s="106">
        <f t="shared" si="914"/>
        <v>0</v>
      </c>
      <c r="W2114" s="106" t="e">
        <f>IF(EXACT(O2114,Y2114),M2114,M2114*(1-#REF!))</f>
        <v>#REF!</v>
      </c>
      <c r="X2114" s="106" t="e">
        <f t="shared" si="915"/>
        <v>#REF!</v>
      </c>
      <c r="Y2114" s="107" t="s">
        <v>72</v>
      </c>
      <c r="Z2114" s="103">
        <f t="shared" si="911"/>
        <v>0</v>
      </c>
      <c r="AA2114" s="103">
        <f t="shared" si="912"/>
        <v>0</v>
      </c>
      <c r="AB2114" s="128" t="str">
        <f t="shared" si="916"/>
        <v/>
      </c>
      <c r="AC2114" s="128" t="e">
        <f t="shared" si="917"/>
        <v>#REF!</v>
      </c>
    </row>
    <row r="2115" spans="1:29" ht="50.1" customHeight="1">
      <c r="A2115" s="171"/>
      <c r="B2115" s="171"/>
      <c r="C2115" s="174"/>
      <c r="D2115" s="174"/>
      <c r="E2115" s="131"/>
      <c r="F2115" s="177"/>
      <c r="G2115" s="180"/>
      <c r="H2115" s="163"/>
      <c r="I2115" s="165"/>
      <c r="J2115" s="168"/>
      <c r="K2115" s="62"/>
      <c r="L2115" s="63"/>
      <c r="M2115" s="63"/>
      <c r="N2115" s="65"/>
      <c r="O2115" s="127"/>
      <c r="P2115" s="100"/>
      <c r="Q2115" s="63">
        <f t="shared" si="913"/>
        <v>0</v>
      </c>
      <c r="R2115" s="65"/>
      <c r="S2115" s="67"/>
      <c r="T2115" s="40"/>
      <c r="U2115" s="106">
        <f>IF(EXACT(O2115,Y2115),M2115,M2115*(1-'Расчет ПРЕДЗАКАЗ'!$D$10))</f>
        <v>0</v>
      </c>
      <c r="V2115" s="106">
        <f t="shared" si="914"/>
        <v>0</v>
      </c>
      <c r="W2115" s="106" t="e">
        <f>IF(EXACT(O2115,Y2115),M2115,M2115*(1-#REF!))</f>
        <v>#REF!</v>
      </c>
      <c r="X2115" s="106" t="e">
        <f t="shared" si="915"/>
        <v>#REF!</v>
      </c>
      <c r="Y2115" s="107" t="s">
        <v>72</v>
      </c>
      <c r="Z2115" s="103">
        <f t="shared" si="911"/>
        <v>0</v>
      </c>
      <c r="AA2115" s="103">
        <f t="shared" si="912"/>
        <v>0</v>
      </c>
      <c r="AB2115" s="128" t="str">
        <f t="shared" si="916"/>
        <v/>
      </c>
      <c r="AC2115" s="128" t="e">
        <f t="shared" si="917"/>
        <v>#REF!</v>
      </c>
    </row>
    <row r="2116" spans="1:29" ht="50.1" customHeight="1">
      <c r="A2116" s="171"/>
      <c r="B2116" s="171"/>
      <c r="C2116" s="174"/>
      <c r="D2116" s="174"/>
      <c r="E2116" s="131"/>
      <c r="F2116" s="177"/>
      <c r="G2116" s="180"/>
      <c r="H2116" s="163"/>
      <c r="I2116" s="165"/>
      <c r="J2116" s="168"/>
      <c r="K2116" s="62"/>
      <c r="L2116" s="63"/>
      <c r="M2116" s="63"/>
      <c r="N2116" s="65"/>
      <c r="O2116" s="127"/>
      <c r="P2116" s="100"/>
      <c r="Q2116" s="63">
        <f t="shared" si="913"/>
        <v>0</v>
      </c>
      <c r="R2116" s="65"/>
      <c r="S2116" s="67"/>
      <c r="T2116" s="40"/>
      <c r="U2116" s="106">
        <f>IF(EXACT(O2116,Y2116),M2116,M2116*(1-'Расчет ПРЕДЗАКАЗ'!$D$10))</f>
        <v>0</v>
      </c>
      <c r="V2116" s="106">
        <f t="shared" si="914"/>
        <v>0</v>
      </c>
      <c r="W2116" s="106" t="e">
        <f>IF(EXACT(O2116,Y2116),M2116,M2116*(1-#REF!))</f>
        <v>#REF!</v>
      </c>
      <c r="X2116" s="106" t="e">
        <f t="shared" si="915"/>
        <v>#REF!</v>
      </c>
      <c r="Y2116" s="107" t="s">
        <v>72</v>
      </c>
      <c r="Z2116" s="103">
        <f t="shared" si="911"/>
        <v>0</v>
      </c>
      <c r="AA2116" s="103">
        <f t="shared" si="912"/>
        <v>0</v>
      </c>
      <c r="AB2116" s="128" t="str">
        <f t="shared" si="916"/>
        <v/>
      </c>
      <c r="AC2116" s="128" t="e">
        <f t="shared" si="917"/>
        <v>#REF!</v>
      </c>
    </row>
    <row r="2117" spans="1:29" ht="50.1" customHeight="1">
      <c r="A2117" s="171"/>
      <c r="B2117" s="171"/>
      <c r="C2117" s="174"/>
      <c r="D2117" s="174"/>
      <c r="E2117" s="131"/>
      <c r="F2117" s="177"/>
      <c r="G2117" s="180"/>
      <c r="H2117" s="163"/>
      <c r="I2117" s="165"/>
      <c r="J2117" s="168"/>
      <c r="K2117" s="62"/>
      <c r="L2117" s="63"/>
      <c r="M2117" s="63"/>
      <c r="N2117" s="65"/>
      <c r="O2117" s="127"/>
      <c r="P2117" s="100"/>
      <c r="Q2117" s="63">
        <f t="shared" si="913"/>
        <v>0</v>
      </c>
      <c r="R2117" s="65"/>
      <c r="S2117" s="67"/>
      <c r="T2117" s="40"/>
      <c r="U2117" s="106">
        <f>IF(EXACT(O2117,Y2117),M2117,M2117*(1-'Расчет ПРЕДЗАКАЗ'!$D$10))</f>
        <v>0</v>
      </c>
      <c r="V2117" s="106">
        <f t="shared" si="914"/>
        <v>0</v>
      </c>
      <c r="W2117" s="106" t="e">
        <f>IF(EXACT(O2117,Y2117),M2117,M2117*(1-#REF!))</f>
        <v>#REF!</v>
      </c>
      <c r="X2117" s="106" t="e">
        <f t="shared" si="915"/>
        <v>#REF!</v>
      </c>
      <c r="Y2117" s="107" t="s">
        <v>72</v>
      </c>
      <c r="Z2117" s="103">
        <f t="shared" si="911"/>
        <v>0</v>
      </c>
      <c r="AA2117" s="103">
        <f t="shared" si="912"/>
        <v>0</v>
      </c>
      <c r="AB2117" s="128" t="str">
        <f t="shared" si="916"/>
        <v/>
      </c>
      <c r="AC2117" s="128" t="e">
        <f t="shared" si="917"/>
        <v>#REF!</v>
      </c>
    </row>
    <row r="2118" spans="1:29" ht="50.1" customHeight="1">
      <c r="A2118" s="172"/>
      <c r="B2118" s="172"/>
      <c r="C2118" s="175"/>
      <c r="D2118" s="175"/>
      <c r="E2118" s="132"/>
      <c r="F2118" s="178"/>
      <c r="G2118" s="181"/>
      <c r="H2118" s="164"/>
      <c r="I2118" s="166"/>
      <c r="J2118" s="169"/>
      <c r="K2118" s="62"/>
      <c r="L2118" s="63"/>
      <c r="M2118" s="63"/>
      <c r="N2118" s="65"/>
      <c r="O2118" s="127"/>
      <c r="P2118" s="100"/>
      <c r="Q2118" s="63">
        <f t="shared" si="913"/>
        <v>0</v>
      </c>
      <c r="R2118" s="65"/>
      <c r="S2118" s="67"/>
      <c r="T2118" s="40"/>
      <c r="U2118" s="106">
        <f>IF(EXACT(O2118,Y2118),M2118,M2118*(1-'Расчет ПРЕДЗАКАЗ'!$D$10))</f>
        <v>0</v>
      </c>
      <c r="V2118" s="106">
        <f t="shared" si="914"/>
        <v>0</v>
      </c>
      <c r="W2118" s="106" t="e">
        <f>IF(EXACT(O2118,Y2118),M2118,M2118*(1-#REF!))</f>
        <v>#REF!</v>
      </c>
      <c r="X2118" s="106" t="e">
        <f t="shared" si="915"/>
        <v>#REF!</v>
      </c>
      <c r="Y2118" s="107" t="s">
        <v>72</v>
      </c>
      <c r="Z2118" s="103">
        <f t="shared" si="911"/>
        <v>0</v>
      </c>
      <c r="AA2118" s="103">
        <f t="shared" si="912"/>
        <v>0</v>
      </c>
      <c r="AB2118" s="128" t="str">
        <f t="shared" si="916"/>
        <v/>
      </c>
      <c r="AC2118" s="128" t="e">
        <f t="shared" si="917"/>
        <v>#REF!</v>
      </c>
    </row>
    <row r="2119" spans="1:29" ht="11.25" customHeight="1" thickBot="1"/>
    <row r="2120" spans="1:29" ht="50.1" customHeight="1">
      <c r="A2120" s="170">
        <v>363</v>
      </c>
      <c r="B2120" s="170" t="s">
        <v>2990</v>
      </c>
      <c r="C2120" s="173" t="s">
        <v>2991</v>
      </c>
      <c r="D2120" s="173" t="s">
        <v>77</v>
      </c>
      <c r="E2120" s="130"/>
      <c r="F2120" s="176" t="s">
        <v>978</v>
      </c>
      <c r="G2120" s="179" t="s">
        <v>111</v>
      </c>
      <c r="H2120" s="162" t="s">
        <v>1052</v>
      </c>
      <c r="I2120" s="162" t="s">
        <v>2946</v>
      </c>
      <c r="J2120" s="167" t="s">
        <v>19</v>
      </c>
      <c r="K2120" s="62" t="s">
        <v>981</v>
      </c>
      <c r="L2120" s="63">
        <v>1220</v>
      </c>
      <c r="M2120" s="63">
        <v>760</v>
      </c>
      <c r="N2120" s="142" t="s">
        <v>2992</v>
      </c>
      <c r="O2120" s="127"/>
      <c r="P2120" s="100"/>
      <c r="Q2120" s="63">
        <f>P2120*M2120</f>
        <v>0</v>
      </c>
      <c r="R2120" s="64"/>
      <c r="S2120" s="67">
        <v>1</v>
      </c>
      <c r="T2120" s="39"/>
      <c r="U2120" s="106">
        <f>IF(EXACT(O2120,Y2120),M2120,M2120*(1-'Расчет ПРЕДЗАКАЗ'!$D$10))</f>
        <v>744.8</v>
      </c>
      <c r="V2120" s="106">
        <f>P2120*U2120</f>
        <v>0</v>
      </c>
      <c r="W2120" s="106" t="e">
        <f>IF(EXACT(O2120,Y2120),M2120,M2120*(1-#REF!))</f>
        <v>#REF!</v>
      </c>
      <c r="X2120" s="123" t="e">
        <f>P2120*W2120</f>
        <v>#REF!</v>
      </c>
      <c r="Y2120" s="124" t="s">
        <v>72</v>
      </c>
      <c r="Z2120" s="103">
        <f t="shared" ref="Z2120:Z2134" si="918">IF(EXACT(O2120,Y2120),Q2120,0)</f>
        <v>0</v>
      </c>
      <c r="AA2120" s="103">
        <f t="shared" ref="AA2120:AA2134" si="919">IF(Z2120=0,Q2120,0)</f>
        <v>0</v>
      </c>
      <c r="AB2120" s="128">
        <f>IF(U2120=0,"",L2120/U2120-1)</f>
        <v>0.63802363050483368</v>
      </c>
      <c r="AC2120" s="128" t="e">
        <f>IF(W2120=0,"",L2120/W2120-1)</f>
        <v>#REF!</v>
      </c>
    </row>
    <row r="2121" spans="1:29" ht="50.1" customHeight="1">
      <c r="A2121" s="171"/>
      <c r="B2121" s="171"/>
      <c r="C2121" s="174"/>
      <c r="D2121" s="174"/>
      <c r="E2121" s="131"/>
      <c r="F2121" s="177"/>
      <c r="G2121" s="180"/>
      <c r="H2121" s="163"/>
      <c r="I2121" s="165"/>
      <c r="J2121" s="168"/>
      <c r="K2121" s="62"/>
      <c r="L2121" s="63"/>
      <c r="M2121" s="63"/>
      <c r="N2121" s="142"/>
      <c r="O2121" s="127"/>
      <c r="P2121" s="100"/>
      <c r="Q2121" s="63">
        <f t="shared" ref="Q2121:Q2134" si="920">P2121*M2121</f>
        <v>0</v>
      </c>
      <c r="R2121" s="64"/>
      <c r="S2121" s="67"/>
      <c r="T2121" s="39"/>
      <c r="U2121" s="106">
        <f>IF(EXACT(O2121,Y2121),M2121,M2121*(1-'Расчет ПРЕДЗАКАЗ'!$D$10))</f>
        <v>0</v>
      </c>
      <c r="V2121" s="106">
        <f t="shared" ref="V2121:V2134" si="921">P2121*U2121</f>
        <v>0</v>
      </c>
      <c r="W2121" s="106" t="e">
        <f>IF(EXACT(O2121,Y2121),M2121,M2121*(1-#REF!))</f>
        <v>#REF!</v>
      </c>
      <c r="X2121" s="106" t="e">
        <f t="shared" ref="X2121:X2134" si="922">P2121*W2121</f>
        <v>#REF!</v>
      </c>
      <c r="Y2121" s="107" t="s">
        <v>72</v>
      </c>
      <c r="Z2121" s="103">
        <f t="shared" si="918"/>
        <v>0</v>
      </c>
      <c r="AA2121" s="103">
        <f t="shared" si="919"/>
        <v>0</v>
      </c>
      <c r="AB2121" s="128" t="str">
        <f t="shared" ref="AB2121:AB2134" si="923">IF(U2121=0,"",L2121/U2121-1)</f>
        <v/>
      </c>
      <c r="AC2121" s="128" t="e">
        <f t="shared" ref="AC2121:AC2134" si="924">IF(W2121=0,"",L2121/W2121-1)</f>
        <v>#REF!</v>
      </c>
    </row>
    <row r="2122" spans="1:29" ht="50.1" customHeight="1">
      <c r="A2122" s="171"/>
      <c r="B2122" s="171"/>
      <c r="C2122" s="174"/>
      <c r="D2122" s="174"/>
      <c r="E2122" s="131"/>
      <c r="F2122" s="177"/>
      <c r="G2122" s="180"/>
      <c r="H2122" s="163"/>
      <c r="I2122" s="165"/>
      <c r="J2122" s="168"/>
      <c r="K2122" s="62"/>
      <c r="L2122" s="63"/>
      <c r="M2122" s="63"/>
      <c r="N2122" s="142"/>
      <c r="O2122" s="127"/>
      <c r="P2122" s="100"/>
      <c r="Q2122" s="63">
        <f t="shared" si="920"/>
        <v>0</v>
      </c>
      <c r="R2122" s="64"/>
      <c r="S2122" s="67"/>
      <c r="T2122" s="39"/>
      <c r="U2122" s="106">
        <f>IF(EXACT(O2122,Y2122),M2122,M2122*(1-'Расчет ПРЕДЗАКАЗ'!$D$10))</f>
        <v>0</v>
      </c>
      <c r="V2122" s="106">
        <f t="shared" si="921"/>
        <v>0</v>
      </c>
      <c r="W2122" s="106" t="e">
        <f>IF(EXACT(O2122,Y2122),M2122,M2122*(1-#REF!))</f>
        <v>#REF!</v>
      </c>
      <c r="X2122" s="106" t="e">
        <f t="shared" si="922"/>
        <v>#REF!</v>
      </c>
      <c r="Y2122" s="107" t="s">
        <v>72</v>
      </c>
      <c r="Z2122" s="103">
        <f t="shared" si="918"/>
        <v>0</v>
      </c>
      <c r="AA2122" s="103">
        <f t="shared" si="919"/>
        <v>0</v>
      </c>
      <c r="AB2122" s="128" t="str">
        <f t="shared" si="923"/>
        <v/>
      </c>
      <c r="AC2122" s="128" t="e">
        <f t="shared" si="924"/>
        <v>#REF!</v>
      </c>
    </row>
    <row r="2123" spans="1:29" ht="50.1" customHeight="1">
      <c r="A2123" s="171"/>
      <c r="B2123" s="171"/>
      <c r="C2123" s="174"/>
      <c r="D2123" s="174"/>
      <c r="E2123" s="131"/>
      <c r="F2123" s="177"/>
      <c r="G2123" s="180"/>
      <c r="H2123" s="163"/>
      <c r="I2123" s="165"/>
      <c r="J2123" s="168"/>
      <c r="K2123" s="62"/>
      <c r="L2123" s="63"/>
      <c r="M2123" s="63"/>
      <c r="N2123" s="142"/>
      <c r="O2123" s="127"/>
      <c r="P2123" s="100"/>
      <c r="Q2123" s="63">
        <f t="shared" si="920"/>
        <v>0</v>
      </c>
      <c r="R2123" s="64"/>
      <c r="S2123" s="67"/>
      <c r="T2123" s="39"/>
      <c r="U2123" s="106">
        <f>IF(EXACT(O2123,Y2123),M2123,M2123*(1-'Расчет ПРЕДЗАКАЗ'!$D$10))</f>
        <v>0</v>
      </c>
      <c r="V2123" s="106">
        <f t="shared" si="921"/>
        <v>0</v>
      </c>
      <c r="W2123" s="106" t="e">
        <f>IF(EXACT(O2123,Y2123),M2123,M2123*(1-#REF!))</f>
        <v>#REF!</v>
      </c>
      <c r="X2123" s="106" t="e">
        <f t="shared" si="922"/>
        <v>#REF!</v>
      </c>
      <c r="Y2123" s="107" t="s">
        <v>72</v>
      </c>
      <c r="Z2123" s="103">
        <f t="shared" si="918"/>
        <v>0</v>
      </c>
      <c r="AA2123" s="103">
        <f t="shared" si="919"/>
        <v>0</v>
      </c>
      <c r="AB2123" s="128" t="str">
        <f t="shared" si="923"/>
        <v/>
      </c>
      <c r="AC2123" s="128" t="e">
        <f t="shared" si="924"/>
        <v>#REF!</v>
      </c>
    </row>
    <row r="2124" spans="1:29" ht="50.1" customHeight="1">
      <c r="A2124" s="171"/>
      <c r="B2124" s="171"/>
      <c r="C2124" s="174"/>
      <c r="D2124" s="174"/>
      <c r="E2124" s="131"/>
      <c r="F2124" s="177"/>
      <c r="G2124" s="180"/>
      <c r="H2124" s="163"/>
      <c r="I2124" s="165"/>
      <c r="J2124" s="168"/>
      <c r="K2124" s="62"/>
      <c r="L2124" s="63"/>
      <c r="M2124" s="63"/>
      <c r="N2124" s="142"/>
      <c r="O2124" s="127"/>
      <c r="P2124" s="100"/>
      <c r="Q2124" s="63">
        <f t="shared" si="920"/>
        <v>0</v>
      </c>
      <c r="R2124" s="64"/>
      <c r="S2124" s="67"/>
      <c r="T2124" s="39"/>
      <c r="U2124" s="106">
        <f>IF(EXACT(O2124,Y2124),M2124,M2124*(1-'Расчет ПРЕДЗАКАЗ'!$D$10))</f>
        <v>0</v>
      </c>
      <c r="V2124" s="106">
        <f t="shared" si="921"/>
        <v>0</v>
      </c>
      <c r="W2124" s="106" t="e">
        <f>IF(EXACT(O2124,Y2124),M2124,M2124*(1-#REF!))</f>
        <v>#REF!</v>
      </c>
      <c r="X2124" s="106" t="e">
        <f t="shared" si="922"/>
        <v>#REF!</v>
      </c>
      <c r="Y2124" s="107" t="s">
        <v>72</v>
      </c>
      <c r="Z2124" s="103">
        <f t="shared" si="918"/>
        <v>0</v>
      </c>
      <c r="AA2124" s="103">
        <f t="shared" si="919"/>
        <v>0</v>
      </c>
      <c r="AB2124" s="128" t="str">
        <f t="shared" si="923"/>
        <v/>
      </c>
      <c r="AC2124" s="128" t="e">
        <f t="shared" si="924"/>
        <v>#REF!</v>
      </c>
    </row>
    <row r="2125" spans="1:29" ht="50.1" customHeight="1">
      <c r="A2125" s="171"/>
      <c r="B2125" s="171"/>
      <c r="C2125" s="174"/>
      <c r="D2125" s="174"/>
      <c r="E2125" s="131"/>
      <c r="F2125" s="177"/>
      <c r="G2125" s="180"/>
      <c r="H2125" s="163"/>
      <c r="I2125" s="165"/>
      <c r="J2125" s="168"/>
      <c r="K2125" s="62"/>
      <c r="L2125" s="63"/>
      <c r="M2125" s="63"/>
      <c r="N2125" s="142"/>
      <c r="O2125" s="127"/>
      <c r="P2125" s="100"/>
      <c r="Q2125" s="63">
        <f t="shared" si="920"/>
        <v>0</v>
      </c>
      <c r="R2125" s="64"/>
      <c r="S2125" s="67"/>
      <c r="T2125" s="39"/>
      <c r="U2125" s="106">
        <f>IF(EXACT(O2125,Y2125),M2125,M2125*(1-'Расчет ПРЕДЗАКАЗ'!$D$10))</f>
        <v>0</v>
      </c>
      <c r="V2125" s="106">
        <f t="shared" si="921"/>
        <v>0</v>
      </c>
      <c r="W2125" s="106" t="e">
        <f>IF(EXACT(O2125,Y2125),M2125,M2125*(1-#REF!))</f>
        <v>#REF!</v>
      </c>
      <c r="X2125" s="106" t="e">
        <f t="shared" si="922"/>
        <v>#REF!</v>
      </c>
      <c r="Y2125" s="107" t="s">
        <v>72</v>
      </c>
      <c r="Z2125" s="103">
        <f t="shared" si="918"/>
        <v>0</v>
      </c>
      <c r="AA2125" s="103">
        <f t="shared" si="919"/>
        <v>0</v>
      </c>
      <c r="AB2125" s="128" t="str">
        <f t="shared" si="923"/>
        <v/>
      </c>
      <c r="AC2125" s="128" t="e">
        <f t="shared" si="924"/>
        <v>#REF!</v>
      </c>
    </row>
    <row r="2126" spans="1:29" ht="50.1" customHeight="1">
      <c r="A2126" s="171"/>
      <c r="B2126" s="171"/>
      <c r="C2126" s="174"/>
      <c r="D2126" s="174"/>
      <c r="E2126" s="131"/>
      <c r="F2126" s="177"/>
      <c r="G2126" s="180"/>
      <c r="H2126" s="163"/>
      <c r="I2126" s="165"/>
      <c r="J2126" s="168"/>
      <c r="K2126" s="62"/>
      <c r="L2126" s="63"/>
      <c r="M2126" s="63"/>
      <c r="N2126" s="142"/>
      <c r="O2126" s="127"/>
      <c r="P2126" s="100"/>
      <c r="Q2126" s="63">
        <f t="shared" si="920"/>
        <v>0</v>
      </c>
      <c r="R2126" s="64"/>
      <c r="S2126" s="67"/>
      <c r="T2126" s="39"/>
      <c r="U2126" s="106">
        <f>IF(EXACT(O2126,Y2126),M2126,M2126*(1-'Расчет ПРЕДЗАКАЗ'!$D$10))</f>
        <v>0</v>
      </c>
      <c r="V2126" s="106">
        <f t="shared" si="921"/>
        <v>0</v>
      </c>
      <c r="W2126" s="106" t="e">
        <f>IF(EXACT(O2126,Y2126),M2126,M2126*(1-#REF!))</f>
        <v>#REF!</v>
      </c>
      <c r="X2126" s="106" t="e">
        <f t="shared" si="922"/>
        <v>#REF!</v>
      </c>
      <c r="Y2126" s="107" t="s">
        <v>72</v>
      </c>
      <c r="Z2126" s="103">
        <f t="shared" si="918"/>
        <v>0</v>
      </c>
      <c r="AA2126" s="103">
        <f t="shared" si="919"/>
        <v>0</v>
      </c>
      <c r="AB2126" s="128" t="str">
        <f t="shared" si="923"/>
        <v/>
      </c>
      <c r="AC2126" s="128" t="e">
        <f t="shared" si="924"/>
        <v>#REF!</v>
      </c>
    </row>
    <row r="2127" spans="1:29" ht="50.1" customHeight="1">
      <c r="A2127" s="171"/>
      <c r="B2127" s="171"/>
      <c r="C2127" s="174"/>
      <c r="D2127" s="174"/>
      <c r="E2127" s="131"/>
      <c r="F2127" s="177"/>
      <c r="G2127" s="180"/>
      <c r="H2127" s="163"/>
      <c r="I2127" s="165"/>
      <c r="J2127" s="168"/>
      <c r="K2127" s="62"/>
      <c r="L2127" s="63"/>
      <c r="M2127" s="63"/>
      <c r="N2127" s="142"/>
      <c r="O2127" s="127"/>
      <c r="P2127" s="100"/>
      <c r="Q2127" s="63">
        <f t="shared" si="920"/>
        <v>0</v>
      </c>
      <c r="R2127" s="64"/>
      <c r="S2127" s="67"/>
      <c r="T2127" s="39"/>
      <c r="U2127" s="106">
        <f>IF(EXACT(O2127,Y2127),M2127,M2127*(1-'Расчет ПРЕДЗАКАЗ'!$D$10))</f>
        <v>0</v>
      </c>
      <c r="V2127" s="106">
        <f t="shared" si="921"/>
        <v>0</v>
      </c>
      <c r="W2127" s="106" t="e">
        <f>IF(EXACT(O2127,Y2127),M2127,M2127*(1-#REF!))</f>
        <v>#REF!</v>
      </c>
      <c r="X2127" s="106" t="e">
        <f t="shared" si="922"/>
        <v>#REF!</v>
      </c>
      <c r="Y2127" s="107" t="s">
        <v>72</v>
      </c>
      <c r="Z2127" s="103">
        <f t="shared" si="918"/>
        <v>0</v>
      </c>
      <c r="AA2127" s="103">
        <f t="shared" si="919"/>
        <v>0</v>
      </c>
      <c r="AB2127" s="128" t="str">
        <f t="shared" si="923"/>
        <v/>
      </c>
      <c r="AC2127" s="128" t="e">
        <f t="shared" si="924"/>
        <v>#REF!</v>
      </c>
    </row>
    <row r="2128" spans="1:29" ht="50.1" customHeight="1">
      <c r="A2128" s="171"/>
      <c r="B2128" s="171"/>
      <c r="C2128" s="174"/>
      <c r="D2128" s="174"/>
      <c r="E2128" s="131"/>
      <c r="F2128" s="177"/>
      <c r="G2128" s="180"/>
      <c r="H2128" s="163"/>
      <c r="I2128" s="165"/>
      <c r="J2128" s="168"/>
      <c r="K2128" s="62"/>
      <c r="L2128" s="63"/>
      <c r="M2128" s="63"/>
      <c r="N2128" s="142"/>
      <c r="O2128" s="127"/>
      <c r="P2128" s="100"/>
      <c r="Q2128" s="63">
        <f t="shared" si="920"/>
        <v>0</v>
      </c>
      <c r="R2128" s="64"/>
      <c r="S2128" s="67"/>
      <c r="T2128" s="39"/>
      <c r="U2128" s="106">
        <f>IF(EXACT(O2128,Y2128),M2128,M2128*(1-'Расчет ПРЕДЗАКАЗ'!$D$10))</f>
        <v>0</v>
      </c>
      <c r="V2128" s="106">
        <f t="shared" si="921"/>
        <v>0</v>
      </c>
      <c r="W2128" s="106" t="e">
        <f>IF(EXACT(O2128,Y2128),M2128,M2128*(1-#REF!))</f>
        <v>#REF!</v>
      </c>
      <c r="X2128" s="106" t="e">
        <f t="shared" si="922"/>
        <v>#REF!</v>
      </c>
      <c r="Y2128" s="107" t="s">
        <v>72</v>
      </c>
      <c r="Z2128" s="103">
        <f t="shared" si="918"/>
        <v>0</v>
      </c>
      <c r="AA2128" s="103">
        <f t="shared" si="919"/>
        <v>0</v>
      </c>
      <c r="AB2128" s="128" t="str">
        <f t="shared" si="923"/>
        <v/>
      </c>
      <c r="AC2128" s="128" t="e">
        <f t="shared" si="924"/>
        <v>#REF!</v>
      </c>
    </row>
    <row r="2129" spans="1:29" ht="50.1" customHeight="1">
      <c r="A2129" s="171"/>
      <c r="B2129" s="171"/>
      <c r="C2129" s="174"/>
      <c r="D2129" s="174"/>
      <c r="E2129" s="131"/>
      <c r="F2129" s="177"/>
      <c r="G2129" s="180"/>
      <c r="H2129" s="163"/>
      <c r="I2129" s="165"/>
      <c r="J2129" s="168"/>
      <c r="K2129" s="62"/>
      <c r="L2129" s="63"/>
      <c r="M2129" s="63"/>
      <c r="N2129" s="143"/>
      <c r="O2129" s="127"/>
      <c r="P2129" s="100"/>
      <c r="Q2129" s="63">
        <f t="shared" si="920"/>
        <v>0</v>
      </c>
      <c r="R2129" s="65"/>
      <c r="S2129" s="67"/>
      <c r="T2129" s="40"/>
      <c r="U2129" s="106">
        <f>IF(EXACT(O2129,Y2129),M2129,M2129*(1-'Расчет ПРЕДЗАКАЗ'!$D$10))</f>
        <v>0</v>
      </c>
      <c r="V2129" s="106">
        <f t="shared" si="921"/>
        <v>0</v>
      </c>
      <c r="W2129" s="106" t="e">
        <f>IF(EXACT(O2129,Y2129),M2129,M2129*(1-#REF!))</f>
        <v>#REF!</v>
      </c>
      <c r="X2129" s="106" t="e">
        <f t="shared" si="922"/>
        <v>#REF!</v>
      </c>
      <c r="Y2129" s="107" t="s">
        <v>72</v>
      </c>
      <c r="Z2129" s="103">
        <f t="shared" si="918"/>
        <v>0</v>
      </c>
      <c r="AA2129" s="103">
        <f t="shared" si="919"/>
        <v>0</v>
      </c>
      <c r="AB2129" s="128" t="str">
        <f t="shared" si="923"/>
        <v/>
      </c>
      <c r="AC2129" s="128" t="e">
        <f t="shared" si="924"/>
        <v>#REF!</v>
      </c>
    </row>
    <row r="2130" spans="1:29" ht="50.1" customHeight="1">
      <c r="A2130" s="171"/>
      <c r="B2130" s="171"/>
      <c r="C2130" s="174"/>
      <c r="D2130" s="174"/>
      <c r="E2130" s="131"/>
      <c r="F2130" s="177"/>
      <c r="G2130" s="180"/>
      <c r="H2130" s="163"/>
      <c r="I2130" s="165"/>
      <c r="J2130" s="168"/>
      <c r="K2130" s="62"/>
      <c r="L2130" s="63"/>
      <c r="M2130" s="63"/>
      <c r="N2130" s="143"/>
      <c r="O2130" s="127"/>
      <c r="P2130" s="100"/>
      <c r="Q2130" s="63">
        <f t="shared" si="920"/>
        <v>0</v>
      </c>
      <c r="R2130" s="65"/>
      <c r="S2130" s="67"/>
      <c r="T2130" s="40"/>
      <c r="U2130" s="106">
        <f>IF(EXACT(O2130,Y2130),M2130,M2130*(1-'Расчет ПРЕДЗАКАЗ'!$D$10))</f>
        <v>0</v>
      </c>
      <c r="V2130" s="106">
        <f t="shared" si="921"/>
        <v>0</v>
      </c>
      <c r="W2130" s="106" t="e">
        <f>IF(EXACT(O2130,Y2130),M2130,M2130*(1-#REF!))</f>
        <v>#REF!</v>
      </c>
      <c r="X2130" s="106" t="e">
        <f t="shared" si="922"/>
        <v>#REF!</v>
      </c>
      <c r="Y2130" s="107" t="s">
        <v>72</v>
      </c>
      <c r="Z2130" s="103">
        <f t="shared" si="918"/>
        <v>0</v>
      </c>
      <c r="AA2130" s="103">
        <f t="shared" si="919"/>
        <v>0</v>
      </c>
      <c r="AB2130" s="128" t="str">
        <f t="shared" si="923"/>
        <v/>
      </c>
      <c r="AC2130" s="128" t="e">
        <f t="shared" si="924"/>
        <v>#REF!</v>
      </c>
    </row>
    <row r="2131" spans="1:29" ht="50.1" customHeight="1">
      <c r="A2131" s="171"/>
      <c r="B2131" s="171"/>
      <c r="C2131" s="174"/>
      <c r="D2131" s="174"/>
      <c r="E2131" s="131"/>
      <c r="F2131" s="177"/>
      <c r="G2131" s="180"/>
      <c r="H2131" s="163"/>
      <c r="I2131" s="165"/>
      <c r="J2131" s="168"/>
      <c r="K2131" s="62"/>
      <c r="L2131" s="63"/>
      <c r="M2131" s="63"/>
      <c r="N2131" s="65"/>
      <c r="O2131" s="127"/>
      <c r="P2131" s="100"/>
      <c r="Q2131" s="63">
        <f t="shared" si="920"/>
        <v>0</v>
      </c>
      <c r="R2131" s="65"/>
      <c r="S2131" s="67"/>
      <c r="T2131" s="40"/>
      <c r="U2131" s="106">
        <f>IF(EXACT(O2131,Y2131),M2131,M2131*(1-'Расчет ПРЕДЗАКАЗ'!$D$10))</f>
        <v>0</v>
      </c>
      <c r="V2131" s="106">
        <f t="shared" si="921"/>
        <v>0</v>
      </c>
      <c r="W2131" s="106" t="e">
        <f>IF(EXACT(O2131,Y2131),M2131,M2131*(1-#REF!))</f>
        <v>#REF!</v>
      </c>
      <c r="X2131" s="106" t="e">
        <f t="shared" si="922"/>
        <v>#REF!</v>
      </c>
      <c r="Y2131" s="107" t="s">
        <v>72</v>
      </c>
      <c r="Z2131" s="103">
        <f t="shared" si="918"/>
        <v>0</v>
      </c>
      <c r="AA2131" s="103">
        <f t="shared" si="919"/>
        <v>0</v>
      </c>
      <c r="AB2131" s="128" t="str">
        <f t="shared" si="923"/>
        <v/>
      </c>
      <c r="AC2131" s="128" t="e">
        <f t="shared" si="924"/>
        <v>#REF!</v>
      </c>
    </row>
    <row r="2132" spans="1:29" ht="50.1" customHeight="1">
      <c r="A2132" s="171"/>
      <c r="B2132" s="171"/>
      <c r="C2132" s="174"/>
      <c r="D2132" s="174"/>
      <c r="E2132" s="131"/>
      <c r="F2132" s="177"/>
      <c r="G2132" s="180"/>
      <c r="H2132" s="163"/>
      <c r="I2132" s="165"/>
      <c r="J2132" s="168"/>
      <c r="K2132" s="62"/>
      <c r="L2132" s="63"/>
      <c r="M2132" s="63"/>
      <c r="N2132" s="65"/>
      <c r="O2132" s="127"/>
      <c r="P2132" s="100"/>
      <c r="Q2132" s="63">
        <f t="shared" si="920"/>
        <v>0</v>
      </c>
      <c r="R2132" s="65"/>
      <c r="S2132" s="67"/>
      <c r="T2132" s="40"/>
      <c r="U2132" s="106">
        <f>IF(EXACT(O2132,Y2132),M2132,M2132*(1-'Расчет ПРЕДЗАКАЗ'!$D$10))</f>
        <v>0</v>
      </c>
      <c r="V2132" s="106">
        <f t="shared" si="921"/>
        <v>0</v>
      </c>
      <c r="W2132" s="106" t="e">
        <f>IF(EXACT(O2132,Y2132),M2132,M2132*(1-#REF!))</f>
        <v>#REF!</v>
      </c>
      <c r="X2132" s="106" t="e">
        <f t="shared" si="922"/>
        <v>#REF!</v>
      </c>
      <c r="Y2132" s="107" t="s">
        <v>72</v>
      </c>
      <c r="Z2132" s="103">
        <f t="shared" si="918"/>
        <v>0</v>
      </c>
      <c r="AA2132" s="103">
        <f t="shared" si="919"/>
        <v>0</v>
      </c>
      <c r="AB2132" s="128" t="str">
        <f t="shared" si="923"/>
        <v/>
      </c>
      <c r="AC2132" s="128" t="e">
        <f t="shared" si="924"/>
        <v>#REF!</v>
      </c>
    </row>
    <row r="2133" spans="1:29" ht="50.1" customHeight="1">
      <c r="A2133" s="171"/>
      <c r="B2133" s="171"/>
      <c r="C2133" s="174"/>
      <c r="D2133" s="174"/>
      <c r="E2133" s="131"/>
      <c r="F2133" s="177"/>
      <c r="G2133" s="180"/>
      <c r="H2133" s="163"/>
      <c r="I2133" s="165"/>
      <c r="J2133" s="168"/>
      <c r="K2133" s="62"/>
      <c r="L2133" s="63"/>
      <c r="M2133" s="63"/>
      <c r="N2133" s="65"/>
      <c r="O2133" s="127"/>
      <c r="P2133" s="100"/>
      <c r="Q2133" s="63">
        <f t="shared" si="920"/>
        <v>0</v>
      </c>
      <c r="R2133" s="65"/>
      <c r="S2133" s="67"/>
      <c r="T2133" s="40"/>
      <c r="U2133" s="106">
        <f>IF(EXACT(O2133,Y2133),M2133,M2133*(1-'Расчет ПРЕДЗАКАЗ'!$D$10))</f>
        <v>0</v>
      </c>
      <c r="V2133" s="106">
        <f t="shared" si="921"/>
        <v>0</v>
      </c>
      <c r="W2133" s="106" t="e">
        <f>IF(EXACT(O2133,Y2133),M2133,M2133*(1-#REF!))</f>
        <v>#REF!</v>
      </c>
      <c r="X2133" s="106" t="e">
        <f t="shared" si="922"/>
        <v>#REF!</v>
      </c>
      <c r="Y2133" s="107" t="s">
        <v>72</v>
      </c>
      <c r="Z2133" s="103">
        <f t="shared" si="918"/>
        <v>0</v>
      </c>
      <c r="AA2133" s="103">
        <f t="shared" si="919"/>
        <v>0</v>
      </c>
      <c r="AB2133" s="128" t="str">
        <f t="shared" si="923"/>
        <v/>
      </c>
      <c r="AC2133" s="128" t="e">
        <f t="shared" si="924"/>
        <v>#REF!</v>
      </c>
    </row>
    <row r="2134" spans="1:29" ht="50.1" customHeight="1">
      <c r="A2134" s="172"/>
      <c r="B2134" s="172"/>
      <c r="C2134" s="175"/>
      <c r="D2134" s="175"/>
      <c r="E2134" s="132"/>
      <c r="F2134" s="178"/>
      <c r="G2134" s="181"/>
      <c r="H2134" s="164"/>
      <c r="I2134" s="166"/>
      <c r="J2134" s="169"/>
      <c r="K2134" s="62"/>
      <c r="L2134" s="63"/>
      <c r="M2134" s="63"/>
      <c r="N2134" s="65"/>
      <c r="O2134" s="127"/>
      <c r="P2134" s="100"/>
      <c r="Q2134" s="63">
        <f t="shared" si="920"/>
        <v>0</v>
      </c>
      <c r="R2134" s="65"/>
      <c r="S2134" s="67"/>
      <c r="T2134" s="40"/>
      <c r="U2134" s="106">
        <f>IF(EXACT(O2134,Y2134),M2134,M2134*(1-'Расчет ПРЕДЗАКАЗ'!$D$10))</f>
        <v>0</v>
      </c>
      <c r="V2134" s="106">
        <f t="shared" si="921"/>
        <v>0</v>
      </c>
      <c r="W2134" s="106" t="e">
        <f>IF(EXACT(O2134,Y2134),M2134,M2134*(1-#REF!))</f>
        <v>#REF!</v>
      </c>
      <c r="X2134" s="106" t="e">
        <f t="shared" si="922"/>
        <v>#REF!</v>
      </c>
      <c r="Y2134" s="107" t="s">
        <v>72</v>
      </c>
      <c r="Z2134" s="103">
        <f t="shared" si="918"/>
        <v>0</v>
      </c>
      <c r="AA2134" s="103">
        <f t="shared" si="919"/>
        <v>0</v>
      </c>
      <c r="AB2134" s="128" t="str">
        <f t="shared" si="923"/>
        <v/>
      </c>
      <c r="AC2134" s="128" t="e">
        <f t="shared" si="924"/>
        <v>#REF!</v>
      </c>
    </row>
    <row r="2135" spans="1:29" ht="11.25" customHeight="1" thickBot="1"/>
    <row r="2136" spans="1:29" ht="50.1" customHeight="1">
      <c r="A2136" s="170">
        <v>364</v>
      </c>
      <c r="B2136" s="170" t="s">
        <v>2993</v>
      </c>
      <c r="C2136" s="173" t="s">
        <v>2994</v>
      </c>
      <c r="D2136" s="173" t="s">
        <v>77</v>
      </c>
      <c r="E2136" s="130"/>
      <c r="F2136" s="176" t="s">
        <v>978</v>
      </c>
      <c r="G2136" s="179" t="s">
        <v>2848</v>
      </c>
      <c r="H2136" s="162" t="s">
        <v>1052</v>
      </c>
      <c r="I2136" s="162" t="s">
        <v>2946</v>
      </c>
      <c r="J2136" s="167" t="s">
        <v>19</v>
      </c>
      <c r="K2136" s="62" t="s">
        <v>859</v>
      </c>
      <c r="L2136" s="63">
        <v>770</v>
      </c>
      <c r="M2136" s="63">
        <v>480</v>
      </c>
      <c r="N2136" s="142" t="s">
        <v>2995</v>
      </c>
      <c r="O2136" s="127" t="s">
        <v>72</v>
      </c>
      <c r="P2136" s="100"/>
      <c r="Q2136" s="63">
        <f>P2136*M2136</f>
        <v>0</v>
      </c>
      <c r="R2136" s="64"/>
      <c r="S2136" s="67">
        <v>42</v>
      </c>
      <c r="T2136" s="39"/>
      <c r="U2136" s="106">
        <f>IF(EXACT(O2136,Y2136),M2136,M2136*(1-'Расчет ПРЕДЗАКАЗ'!$D$10))</f>
        <v>480</v>
      </c>
      <c r="V2136" s="106">
        <f>P2136*U2136</f>
        <v>0</v>
      </c>
      <c r="W2136" s="106">
        <f>IF(EXACT(O2136,Y2136),M2136,M2136*(1-#REF!))</f>
        <v>480</v>
      </c>
      <c r="X2136" s="123">
        <f>P2136*W2136</f>
        <v>0</v>
      </c>
      <c r="Y2136" s="124" t="s">
        <v>72</v>
      </c>
      <c r="Z2136" s="103">
        <f t="shared" ref="Z2136:Z2150" si="925">IF(EXACT(O2136,Y2136),Q2136,0)</f>
        <v>0</v>
      </c>
      <c r="AA2136" s="103">
        <f t="shared" ref="AA2136:AA2150" si="926">IF(Z2136=0,Q2136,0)</f>
        <v>0</v>
      </c>
      <c r="AB2136" s="128">
        <f>IF(U2136=0,"",L2136/U2136-1)</f>
        <v>0.60416666666666674</v>
      </c>
      <c r="AC2136" s="128">
        <f>IF(W2136=0,"",L2136/W2136-1)</f>
        <v>0.60416666666666674</v>
      </c>
    </row>
    <row r="2137" spans="1:29" ht="50.1" customHeight="1">
      <c r="A2137" s="171"/>
      <c r="B2137" s="171"/>
      <c r="C2137" s="174"/>
      <c r="D2137" s="174"/>
      <c r="E2137" s="131"/>
      <c r="F2137" s="177"/>
      <c r="G2137" s="180"/>
      <c r="H2137" s="163"/>
      <c r="I2137" s="165"/>
      <c r="J2137" s="168"/>
      <c r="K2137" s="62" t="s">
        <v>861</v>
      </c>
      <c r="L2137" s="63">
        <v>770</v>
      </c>
      <c r="M2137" s="63">
        <v>480</v>
      </c>
      <c r="N2137" s="142" t="s">
        <v>2996</v>
      </c>
      <c r="O2137" s="127" t="s">
        <v>72</v>
      </c>
      <c r="P2137" s="100"/>
      <c r="Q2137" s="63">
        <f t="shared" ref="Q2137:Q2150" si="927">P2137*M2137</f>
        <v>0</v>
      </c>
      <c r="R2137" s="64"/>
      <c r="S2137" s="67">
        <v>55</v>
      </c>
      <c r="T2137" s="39"/>
      <c r="U2137" s="106">
        <f>IF(EXACT(O2137,Y2137),M2137,M2137*(1-'Расчет ПРЕДЗАКАЗ'!$D$10))</f>
        <v>480</v>
      </c>
      <c r="V2137" s="106">
        <f t="shared" ref="V2137:V2150" si="928">P2137*U2137</f>
        <v>0</v>
      </c>
      <c r="W2137" s="106">
        <f>IF(EXACT(O2137,Y2137),M2137,M2137*(1-#REF!))</f>
        <v>480</v>
      </c>
      <c r="X2137" s="106">
        <f t="shared" ref="X2137:X2150" si="929">P2137*W2137</f>
        <v>0</v>
      </c>
      <c r="Y2137" s="107" t="s">
        <v>72</v>
      </c>
      <c r="Z2137" s="103">
        <f t="shared" si="925"/>
        <v>0</v>
      </c>
      <c r="AA2137" s="103">
        <f t="shared" si="926"/>
        <v>0</v>
      </c>
      <c r="AB2137" s="128">
        <f t="shared" ref="AB2137:AB2150" si="930">IF(U2137=0,"",L2137/U2137-1)</f>
        <v>0.60416666666666674</v>
      </c>
      <c r="AC2137" s="128">
        <f t="shared" ref="AC2137:AC2150" si="931">IF(W2137=0,"",L2137/W2137-1)</f>
        <v>0.60416666666666674</v>
      </c>
    </row>
    <row r="2138" spans="1:29" ht="50.1" customHeight="1">
      <c r="A2138" s="171"/>
      <c r="B2138" s="171"/>
      <c r="C2138" s="174"/>
      <c r="D2138" s="174"/>
      <c r="E2138" s="131"/>
      <c r="F2138" s="177"/>
      <c r="G2138" s="180"/>
      <c r="H2138" s="163"/>
      <c r="I2138" s="165"/>
      <c r="J2138" s="168"/>
      <c r="K2138" s="62" t="s">
        <v>1007</v>
      </c>
      <c r="L2138" s="63">
        <v>770</v>
      </c>
      <c r="M2138" s="63">
        <v>480</v>
      </c>
      <c r="N2138" s="142" t="s">
        <v>2997</v>
      </c>
      <c r="O2138" s="127" t="s">
        <v>72</v>
      </c>
      <c r="P2138" s="100"/>
      <c r="Q2138" s="63">
        <f t="shared" si="927"/>
        <v>0</v>
      </c>
      <c r="R2138" s="64"/>
      <c r="S2138" s="67">
        <v>73</v>
      </c>
      <c r="T2138" s="39"/>
      <c r="U2138" s="106">
        <f>IF(EXACT(O2138,Y2138),M2138,M2138*(1-'Расчет ПРЕДЗАКАЗ'!$D$10))</f>
        <v>480</v>
      </c>
      <c r="V2138" s="106">
        <f t="shared" si="928"/>
        <v>0</v>
      </c>
      <c r="W2138" s="106">
        <f>IF(EXACT(O2138,Y2138),M2138,M2138*(1-#REF!))</f>
        <v>480</v>
      </c>
      <c r="X2138" s="106">
        <f t="shared" si="929"/>
        <v>0</v>
      </c>
      <c r="Y2138" s="107" t="s">
        <v>72</v>
      </c>
      <c r="Z2138" s="103">
        <f t="shared" si="925"/>
        <v>0</v>
      </c>
      <c r="AA2138" s="103">
        <f t="shared" si="926"/>
        <v>0</v>
      </c>
      <c r="AB2138" s="128">
        <f t="shared" si="930"/>
        <v>0.60416666666666674</v>
      </c>
      <c r="AC2138" s="128">
        <f t="shared" si="931"/>
        <v>0.60416666666666674</v>
      </c>
    </row>
    <row r="2139" spans="1:29" ht="50.1" customHeight="1">
      <c r="A2139" s="171"/>
      <c r="B2139" s="171"/>
      <c r="C2139" s="174"/>
      <c r="D2139" s="174"/>
      <c r="E2139" s="131"/>
      <c r="F2139" s="177"/>
      <c r="G2139" s="180"/>
      <c r="H2139" s="163"/>
      <c r="I2139" s="165"/>
      <c r="J2139" s="168"/>
      <c r="K2139" s="62" t="s">
        <v>981</v>
      </c>
      <c r="L2139" s="63">
        <v>770</v>
      </c>
      <c r="M2139" s="63">
        <v>480</v>
      </c>
      <c r="N2139" s="142" t="s">
        <v>2998</v>
      </c>
      <c r="O2139" s="127" t="s">
        <v>72</v>
      </c>
      <c r="P2139" s="100"/>
      <c r="Q2139" s="63">
        <f t="shared" si="927"/>
        <v>0</v>
      </c>
      <c r="R2139" s="64"/>
      <c r="S2139" s="67">
        <v>74</v>
      </c>
      <c r="T2139" s="39"/>
      <c r="U2139" s="106">
        <f>IF(EXACT(O2139,Y2139),M2139,M2139*(1-'Расчет ПРЕДЗАКАЗ'!$D$10))</f>
        <v>480</v>
      </c>
      <c r="V2139" s="106">
        <f t="shared" si="928"/>
        <v>0</v>
      </c>
      <c r="W2139" s="106">
        <f>IF(EXACT(O2139,Y2139),M2139,M2139*(1-#REF!))</f>
        <v>480</v>
      </c>
      <c r="X2139" s="106">
        <f t="shared" si="929"/>
        <v>0</v>
      </c>
      <c r="Y2139" s="107" t="s">
        <v>72</v>
      </c>
      <c r="Z2139" s="103">
        <f t="shared" si="925"/>
        <v>0</v>
      </c>
      <c r="AA2139" s="103">
        <f t="shared" si="926"/>
        <v>0</v>
      </c>
      <c r="AB2139" s="128">
        <f t="shared" si="930"/>
        <v>0.60416666666666674</v>
      </c>
      <c r="AC2139" s="128">
        <f t="shared" si="931"/>
        <v>0.60416666666666674</v>
      </c>
    </row>
    <row r="2140" spans="1:29" ht="50.1" customHeight="1">
      <c r="A2140" s="171"/>
      <c r="B2140" s="171"/>
      <c r="C2140" s="174"/>
      <c r="D2140" s="174"/>
      <c r="E2140" s="131"/>
      <c r="F2140" s="177"/>
      <c r="G2140" s="180"/>
      <c r="H2140" s="163"/>
      <c r="I2140" s="165"/>
      <c r="J2140" s="168"/>
      <c r="K2140" s="62" t="s">
        <v>995</v>
      </c>
      <c r="L2140" s="63">
        <v>770</v>
      </c>
      <c r="M2140" s="63">
        <v>480</v>
      </c>
      <c r="N2140" s="142" t="s">
        <v>2999</v>
      </c>
      <c r="O2140" s="127" t="s">
        <v>72</v>
      </c>
      <c r="P2140" s="100"/>
      <c r="Q2140" s="63">
        <f t="shared" si="927"/>
        <v>0</v>
      </c>
      <c r="R2140" s="64"/>
      <c r="S2140" s="67">
        <v>47</v>
      </c>
      <c r="T2140" s="39"/>
      <c r="U2140" s="106">
        <f>IF(EXACT(O2140,Y2140),M2140,M2140*(1-'Расчет ПРЕДЗАКАЗ'!$D$10))</f>
        <v>480</v>
      </c>
      <c r="V2140" s="106">
        <f t="shared" si="928"/>
        <v>0</v>
      </c>
      <c r="W2140" s="106">
        <f>IF(EXACT(O2140,Y2140),M2140,M2140*(1-#REF!))</f>
        <v>480</v>
      </c>
      <c r="X2140" s="106">
        <f t="shared" si="929"/>
        <v>0</v>
      </c>
      <c r="Y2140" s="107" t="s">
        <v>72</v>
      </c>
      <c r="Z2140" s="103">
        <f t="shared" si="925"/>
        <v>0</v>
      </c>
      <c r="AA2140" s="103">
        <f t="shared" si="926"/>
        <v>0</v>
      </c>
      <c r="AB2140" s="128">
        <f t="shared" si="930"/>
        <v>0.60416666666666674</v>
      </c>
      <c r="AC2140" s="128">
        <f t="shared" si="931"/>
        <v>0.60416666666666674</v>
      </c>
    </row>
    <row r="2141" spans="1:29" ht="50.1" customHeight="1">
      <c r="A2141" s="171"/>
      <c r="B2141" s="171"/>
      <c r="C2141" s="174"/>
      <c r="D2141" s="174"/>
      <c r="E2141" s="131"/>
      <c r="F2141" s="177"/>
      <c r="G2141" s="180"/>
      <c r="H2141" s="163"/>
      <c r="I2141" s="165"/>
      <c r="J2141" s="168"/>
      <c r="K2141" s="62"/>
      <c r="L2141" s="63"/>
      <c r="M2141" s="63"/>
      <c r="N2141" s="142"/>
      <c r="O2141" s="127"/>
      <c r="P2141" s="100"/>
      <c r="Q2141" s="63">
        <f t="shared" si="927"/>
        <v>0</v>
      </c>
      <c r="R2141" s="64"/>
      <c r="S2141" s="67"/>
      <c r="T2141" s="39"/>
      <c r="U2141" s="106">
        <f>IF(EXACT(O2141,Y2141),M2141,M2141*(1-'Расчет ПРЕДЗАКАЗ'!$D$10))</f>
        <v>0</v>
      </c>
      <c r="V2141" s="106">
        <f t="shared" si="928"/>
        <v>0</v>
      </c>
      <c r="W2141" s="106" t="e">
        <f>IF(EXACT(O2141,Y2141),M2141,M2141*(1-#REF!))</f>
        <v>#REF!</v>
      </c>
      <c r="X2141" s="106" t="e">
        <f t="shared" si="929"/>
        <v>#REF!</v>
      </c>
      <c r="Y2141" s="107" t="s">
        <v>72</v>
      </c>
      <c r="Z2141" s="103">
        <f t="shared" si="925"/>
        <v>0</v>
      </c>
      <c r="AA2141" s="103">
        <f t="shared" si="926"/>
        <v>0</v>
      </c>
      <c r="AB2141" s="128" t="str">
        <f t="shared" si="930"/>
        <v/>
      </c>
      <c r="AC2141" s="128" t="e">
        <f t="shared" si="931"/>
        <v>#REF!</v>
      </c>
    </row>
    <row r="2142" spans="1:29" ht="50.1" customHeight="1">
      <c r="A2142" s="171"/>
      <c r="B2142" s="171"/>
      <c r="C2142" s="174"/>
      <c r="D2142" s="174"/>
      <c r="E2142" s="131"/>
      <c r="F2142" s="177"/>
      <c r="G2142" s="180"/>
      <c r="H2142" s="163"/>
      <c r="I2142" s="165"/>
      <c r="J2142" s="168"/>
      <c r="K2142" s="62"/>
      <c r="L2142" s="63"/>
      <c r="M2142" s="63"/>
      <c r="N2142" s="142"/>
      <c r="O2142" s="127"/>
      <c r="P2142" s="100"/>
      <c r="Q2142" s="63">
        <f t="shared" si="927"/>
        <v>0</v>
      </c>
      <c r="R2142" s="64"/>
      <c r="S2142" s="67"/>
      <c r="T2142" s="39"/>
      <c r="U2142" s="106">
        <f>IF(EXACT(O2142,Y2142),M2142,M2142*(1-'Расчет ПРЕДЗАКАЗ'!$D$10))</f>
        <v>0</v>
      </c>
      <c r="V2142" s="106">
        <f t="shared" si="928"/>
        <v>0</v>
      </c>
      <c r="W2142" s="106" t="e">
        <f>IF(EXACT(O2142,Y2142),M2142,M2142*(1-#REF!))</f>
        <v>#REF!</v>
      </c>
      <c r="X2142" s="106" t="e">
        <f t="shared" si="929"/>
        <v>#REF!</v>
      </c>
      <c r="Y2142" s="107" t="s">
        <v>72</v>
      </c>
      <c r="Z2142" s="103">
        <f t="shared" si="925"/>
        <v>0</v>
      </c>
      <c r="AA2142" s="103">
        <f t="shared" si="926"/>
        <v>0</v>
      </c>
      <c r="AB2142" s="128" t="str">
        <f t="shared" si="930"/>
        <v/>
      </c>
      <c r="AC2142" s="128" t="e">
        <f t="shared" si="931"/>
        <v>#REF!</v>
      </c>
    </row>
    <row r="2143" spans="1:29" ht="50.1" customHeight="1">
      <c r="A2143" s="171"/>
      <c r="B2143" s="171"/>
      <c r="C2143" s="174"/>
      <c r="D2143" s="174"/>
      <c r="E2143" s="131"/>
      <c r="F2143" s="177"/>
      <c r="G2143" s="180"/>
      <c r="H2143" s="163"/>
      <c r="I2143" s="165"/>
      <c r="J2143" s="168"/>
      <c r="K2143" s="62"/>
      <c r="L2143" s="63"/>
      <c r="M2143" s="63"/>
      <c r="N2143" s="142"/>
      <c r="O2143" s="127"/>
      <c r="P2143" s="100"/>
      <c r="Q2143" s="63">
        <f t="shared" si="927"/>
        <v>0</v>
      </c>
      <c r="R2143" s="64"/>
      <c r="S2143" s="67"/>
      <c r="T2143" s="39"/>
      <c r="U2143" s="106">
        <f>IF(EXACT(O2143,Y2143),M2143,M2143*(1-'Расчет ПРЕДЗАКАЗ'!$D$10))</f>
        <v>0</v>
      </c>
      <c r="V2143" s="106">
        <f t="shared" si="928"/>
        <v>0</v>
      </c>
      <c r="W2143" s="106" t="e">
        <f>IF(EXACT(O2143,Y2143),M2143,M2143*(1-#REF!))</f>
        <v>#REF!</v>
      </c>
      <c r="X2143" s="106" t="e">
        <f t="shared" si="929"/>
        <v>#REF!</v>
      </c>
      <c r="Y2143" s="107" t="s">
        <v>72</v>
      </c>
      <c r="Z2143" s="103">
        <f t="shared" si="925"/>
        <v>0</v>
      </c>
      <c r="AA2143" s="103">
        <f t="shared" si="926"/>
        <v>0</v>
      </c>
      <c r="AB2143" s="128" t="str">
        <f t="shared" si="930"/>
        <v/>
      </c>
      <c r="AC2143" s="128" t="e">
        <f t="shared" si="931"/>
        <v>#REF!</v>
      </c>
    </row>
    <row r="2144" spans="1:29" ht="50.1" customHeight="1">
      <c r="A2144" s="171"/>
      <c r="B2144" s="171"/>
      <c r="C2144" s="174"/>
      <c r="D2144" s="174"/>
      <c r="E2144" s="131"/>
      <c r="F2144" s="177"/>
      <c r="G2144" s="180"/>
      <c r="H2144" s="163"/>
      <c r="I2144" s="165"/>
      <c r="J2144" s="168"/>
      <c r="K2144" s="62"/>
      <c r="L2144" s="63"/>
      <c r="M2144" s="63"/>
      <c r="N2144" s="142"/>
      <c r="O2144" s="127"/>
      <c r="P2144" s="100"/>
      <c r="Q2144" s="63">
        <f t="shared" si="927"/>
        <v>0</v>
      </c>
      <c r="R2144" s="64"/>
      <c r="S2144" s="67"/>
      <c r="T2144" s="39"/>
      <c r="U2144" s="106">
        <f>IF(EXACT(O2144,Y2144),M2144,M2144*(1-'Расчет ПРЕДЗАКАЗ'!$D$10))</f>
        <v>0</v>
      </c>
      <c r="V2144" s="106">
        <f t="shared" si="928"/>
        <v>0</v>
      </c>
      <c r="W2144" s="106" t="e">
        <f>IF(EXACT(O2144,Y2144),M2144,M2144*(1-#REF!))</f>
        <v>#REF!</v>
      </c>
      <c r="X2144" s="106" t="e">
        <f t="shared" si="929"/>
        <v>#REF!</v>
      </c>
      <c r="Y2144" s="107" t="s">
        <v>72</v>
      </c>
      <c r="Z2144" s="103">
        <f t="shared" si="925"/>
        <v>0</v>
      </c>
      <c r="AA2144" s="103">
        <f t="shared" si="926"/>
        <v>0</v>
      </c>
      <c r="AB2144" s="128" t="str">
        <f t="shared" si="930"/>
        <v/>
      </c>
      <c r="AC2144" s="128" t="e">
        <f t="shared" si="931"/>
        <v>#REF!</v>
      </c>
    </row>
    <row r="2145" spans="1:29" ht="50.1" customHeight="1">
      <c r="A2145" s="171"/>
      <c r="B2145" s="171"/>
      <c r="C2145" s="174"/>
      <c r="D2145" s="174"/>
      <c r="E2145" s="131"/>
      <c r="F2145" s="177"/>
      <c r="G2145" s="180"/>
      <c r="H2145" s="163"/>
      <c r="I2145" s="165"/>
      <c r="J2145" s="168"/>
      <c r="K2145" s="62"/>
      <c r="L2145" s="63"/>
      <c r="M2145" s="63"/>
      <c r="N2145" s="143"/>
      <c r="O2145" s="127"/>
      <c r="P2145" s="100"/>
      <c r="Q2145" s="63">
        <f t="shared" si="927"/>
        <v>0</v>
      </c>
      <c r="R2145" s="65"/>
      <c r="S2145" s="67"/>
      <c r="T2145" s="40"/>
      <c r="U2145" s="106">
        <f>IF(EXACT(O2145,Y2145),M2145,M2145*(1-'Расчет ПРЕДЗАКАЗ'!$D$10))</f>
        <v>0</v>
      </c>
      <c r="V2145" s="106">
        <f t="shared" si="928"/>
        <v>0</v>
      </c>
      <c r="W2145" s="106" t="e">
        <f>IF(EXACT(O2145,Y2145),M2145,M2145*(1-#REF!))</f>
        <v>#REF!</v>
      </c>
      <c r="X2145" s="106" t="e">
        <f t="shared" si="929"/>
        <v>#REF!</v>
      </c>
      <c r="Y2145" s="107" t="s">
        <v>72</v>
      </c>
      <c r="Z2145" s="103">
        <f t="shared" si="925"/>
        <v>0</v>
      </c>
      <c r="AA2145" s="103">
        <f t="shared" si="926"/>
        <v>0</v>
      </c>
      <c r="AB2145" s="128" t="str">
        <f t="shared" si="930"/>
        <v/>
      </c>
      <c r="AC2145" s="128" t="e">
        <f t="shared" si="931"/>
        <v>#REF!</v>
      </c>
    </row>
    <row r="2146" spans="1:29" ht="50.1" customHeight="1">
      <c r="A2146" s="171"/>
      <c r="B2146" s="171"/>
      <c r="C2146" s="174"/>
      <c r="D2146" s="174"/>
      <c r="E2146" s="131"/>
      <c r="F2146" s="177"/>
      <c r="G2146" s="180"/>
      <c r="H2146" s="163"/>
      <c r="I2146" s="165"/>
      <c r="J2146" s="168"/>
      <c r="K2146" s="62"/>
      <c r="L2146" s="63"/>
      <c r="M2146" s="63"/>
      <c r="N2146" s="143"/>
      <c r="O2146" s="127"/>
      <c r="P2146" s="100"/>
      <c r="Q2146" s="63">
        <f t="shared" si="927"/>
        <v>0</v>
      </c>
      <c r="R2146" s="65"/>
      <c r="S2146" s="67"/>
      <c r="T2146" s="40"/>
      <c r="U2146" s="106">
        <f>IF(EXACT(O2146,Y2146),M2146,M2146*(1-'Расчет ПРЕДЗАКАЗ'!$D$10))</f>
        <v>0</v>
      </c>
      <c r="V2146" s="106">
        <f t="shared" si="928"/>
        <v>0</v>
      </c>
      <c r="W2146" s="106" t="e">
        <f>IF(EXACT(O2146,Y2146),M2146,M2146*(1-#REF!))</f>
        <v>#REF!</v>
      </c>
      <c r="X2146" s="106" t="e">
        <f t="shared" si="929"/>
        <v>#REF!</v>
      </c>
      <c r="Y2146" s="107" t="s">
        <v>72</v>
      </c>
      <c r="Z2146" s="103">
        <f t="shared" si="925"/>
        <v>0</v>
      </c>
      <c r="AA2146" s="103">
        <f t="shared" si="926"/>
        <v>0</v>
      </c>
      <c r="AB2146" s="128" t="str">
        <f t="shared" si="930"/>
        <v/>
      </c>
      <c r="AC2146" s="128" t="e">
        <f t="shared" si="931"/>
        <v>#REF!</v>
      </c>
    </row>
    <row r="2147" spans="1:29" ht="50.1" customHeight="1">
      <c r="A2147" s="171"/>
      <c r="B2147" s="171"/>
      <c r="C2147" s="174"/>
      <c r="D2147" s="174"/>
      <c r="E2147" s="131"/>
      <c r="F2147" s="177"/>
      <c r="G2147" s="180"/>
      <c r="H2147" s="163"/>
      <c r="I2147" s="165"/>
      <c r="J2147" s="168"/>
      <c r="K2147" s="62"/>
      <c r="L2147" s="63"/>
      <c r="M2147" s="63"/>
      <c r="N2147" s="65"/>
      <c r="O2147" s="127"/>
      <c r="P2147" s="100"/>
      <c r="Q2147" s="63">
        <f t="shared" si="927"/>
        <v>0</v>
      </c>
      <c r="R2147" s="65"/>
      <c r="S2147" s="67"/>
      <c r="T2147" s="40"/>
      <c r="U2147" s="106">
        <f>IF(EXACT(O2147,Y2147),M2147,M2147*(1-'Расчет ПРЕДЗАКАЗ'!$D$10))</f>
        <v>0</v>
      </c>
      <c r="V2147" s="106">
        <f t="shared" si="928"/>
        <v>0</v>
      </c>
      <c r="W2147" s="106" t="e">
        <f>IF(EXACT(O2147,Y2147),M2147,M2147*(1-#REF!))</f>
        <v>#REF!</v>
      </c>
      <c r="X2147" s="106" t="e">
        <f t="shared" si="929"/>
        <v>#REF!</v>
      </c>
      <c r="Y2147" s="107" t="s">
        <v>72</v>
      </c>
      <c r="Z2147" s="103">
        <f t="shared" si="925"/>
        <v>0</v>
      </c>
      <c r="AA2147" s="103">
        <f t="shared" si="926"/>
        <v>0</v>
      </c>
      <c r="AB2147" s="128" t="str">
        <f t="shared" si="930"/>
        <v/>
      </c>
      <c r="AC2147" s="128" t="e">
        <f t="shared" si="931"/>
        <v>#REF!</v>
      </c>
    </row>
    <row r="2148" spans="1:29" ht="50.1" customHeight="1">
      <c r="A2148" s="171"/>
      <c r="B2148" s="171"/>
      <c r="C2148" s="174"/>
      <c r="D2148" s="174"/>
      <c r="E2148" s="131"/>
      <c r="F2148" s="177"/>
      <c r="G2148" s="180"/>
      <c r="H2148" s="163"/>
      <c r="I2148" s="165"/>
      <c r="J2148" s="168"/>
      <c r="K2148" s="62"/>
      <c r="L2148" s="63"/>
      <c r="M2148" s="63"/>
      <c r="N2148" s="65"/>
      <c r="O2148" s="127"/>
      <c r="P2148" s="100"/>
      <c r="Q2148" s="63">
        <f t="shared" si="927"/>
        <v>0</v>
      </c>
      <c r="R2148" s="65"/>
      <c r="S2148" s="67"/>
      <c r="T2148" s="40"/>
      <c r="U2148" s="106">
        <f>IF(EXACT(O2148,Y2148),M2148,M2148*(1-'Расчет ПРЕДЗАКАЗ'!$D$10))</f>
        <v>0</v>
      </c>
      <c r="V2148" s="106">
        <f t="shared" si="928"/>
        <v>0</v>
      </c>
      <c r="W2148" s="106" t="e">
        <f>IF(EXACT(O2148,Y2148),M2148,M2148*(1-#REF!))</f>
        <v>#REF!</v>
      </c>
      <c r="X2148" s="106" t="e">
        <f t="shared" si="929"/>
        <v>#REF!</v>
      </c>
      <c r="Y2148" s="107" t="s">
        <v>72</v>
      </c>
      <c r="Z2148" s="103">
        <f t="shared" si="925"/>
        <v>0</v>
      </c>
      <c r="AA2148" s="103">
        <f t="shared" si="926"/>
        <v>0</v>
      </c>
      <c r="AB2148" s="128" t="str">
        <f t="shared" si="930"/>
        <v/>
      </c>
      <c r="AC2148" s="128" t="e">
        <f t="shared" si="931"/>
        <v>#REF!</v>
      </c>
    </row>
    <row r="2149" spans="1:29" ht="50.1" customHeight="1">
      <c r="A2149" s="171"/>
      <c r="B2149" s="171"/>
      <c r="C2149" s="174"/>
      <c r="D2149" s="174"/>
      <c r="E2149" s="131"/>
      <c r="F2149" s="177"/>
      <c r="G2149" s="180"/>
      <c r="H2149" s="163"/>
      <c r="I2149" s="165"/>
      <c r="J2149" s="168"/>
      <c r="K2149" s="62"/>
      <c r="L2149" s="63"/>
      <c r="M2149" s="63"/>
      <c r="N2149" s="65"/>
      <c r="O2149" s="127"/>
      <c r="P2149" s="100"/>
      <c r="Q2149" s="63">
        <f t="shared" si="927"/>
        <v>0</v>
      </c>
      <c r="R2149" s="65"/>
      <c r="S2149" s="67"/>
      <c r="T2149" s="40"/>
      <c r="U2149" s="106">
        <f>IF(EXACT(O2149,Y2149),M2149,M2149*(1-'Расчет ПРЕДЗАКАЗ'!$D$10))</f>
        <v>0</v>
      </c>
      <c r="V2149" s="106">
        <f t="shared" si="928"/>
        <v>0</v>
      </c>
      <c r="W2149" s="106" t="e">
        <f>IF(EXACT(O2149,Y2149),M2149,M2149*(1-#REF!))</f>
        <v>#REF!</v>
      </c>
      <c r="X2149" s="106" t="e">
        <f t="shared" si="929"/>
        <v>#REF!</v>
      </c>
      <c r="Y2149" s="107" t="s">
        <v>72</v>
      </c>
      <c r="Z2149" s="103">
        <f t="shared" si="925"/>
        <v>0</v>
      </c>
      <c r="AA2149" s="103">
        <f t="shared" si="926"/>
        <v>0</v>
      </c>
      <c r="AB2149" s="128" t="str">
        <f t="shared" si="930"/>
        <v/>
      </c>
      <c r="AC2149" s="128" t="e">
        <f t="shared" si="931"/>
        <v>#REF!</v>
      </c>
    </row>
    <row r="2150" spans="1:29" ht="50.1" customHeight="1">
      <c r="A2150" s="172"/>
      <c r="B2150" s="172"/>
      <c r="C2150" s="175"/>
      <c r="D2150" s="175"/>
      <c r="E2150" s="132"/>
      <c r="F2150" s="178"/>
      <c r="G2150" s="181"/>
      <c r="H2150" s="164"/>
      <c r="I2150" s="166"/>
      <c r="J2150" s="169"/>
      <c r="K2150" s="62"/>
      <c r="L2150" s="63"/>
      <c r="M2150" s="63"/>
      <c r="N2150" s="65"/>
      <c r="O2150" s="127"/>
      <c r="P2150" s="100"/>
      <c r="Q2150" s="63">
        <f t="shared" si="927"/>
        <v>0</v>
      </c>
      <c r="R2150" s="65"/>
      <c r="S2150" s="67"/>
      <c r="T2150" s="40"/>
      <c r="U2150" s="106">
        <f>IF(EXACT(O2150,Y2150),M2150,M2150*(1-'Расчет ПРЕДЗАКАЗ'!$D$10))</f>
        <v>0</v>
      </c>
      <c r="V2150" s="106">
        <f t="shared" si="928"/>
        <v>0</v>
      </c>
      <c r="W2150" s="106" t="e">
        <f>IF(EXACT(O2150,Y2150),M2150,M2150*(1-#REF!))</f>
        <v>#REF!</v>
      </c>
      <c r="X2150" s="106" t="e">
        <f t="shared" si="929"/>
        <v>#REF!</v>
      </c>
      <c r="Y2150" s="107" t="s">
        <v>72</v>
      </c>
      <c r="Z2150" s="103">
        <f t="shared" si="925"/>
        <v>0</v>
      </c>
      <c r="AA2150" s="103">
        <f t="shared" si="926"/>
        <v>0</v>
      </c>
      <c r="AB2150" s="128" t="str">
        <f t="shared" si="930"/>
        <v/>
      </c>
      <c r="AC2150" s="128" t="e">
        <f t="shared" si="931"/>
        <v>#REF!</v>
      </c>
    </row>
    <row r="2151" spans="1:29" ht="11.25" customHeight="1" thickBot="1"/>
    <row r="2152" spans="1:29" ht="50.1" customHeight="1">
      <c r="A2152" s="170">
        <v>365</v>
      </c>
      <c r="B2152" s="170" t="s">
        <v>3000</v>
      </c>
      <c r="C2152" s="173" t="s">
        <v>3001</v>
      </c>
      <c r="D2152" s="173" t="s">
        <v>77</v>
      </c>
      <c r="E2152" s="130"/>
      <c r="F2152" s="176" t="s">
        <v>978</v>
      </c>
      <c r="G2152" s="179" t="s">
        <v>2973</v>
      </c>
      <c r="H2152" s="162" t="s">
        <v>3002</v>
      </c>
      <c r="I2152" s="162" t="s">
        <v>2946</v>
      </c>
      <c r="J2152" s="167" t="s">
        <v>19</v>
      </c>
      <c r="K2152" s="62" t="s">
        <v>859</v>
      </c>
      <c r="L2152" s="63">
        <v>770</v>
      </c>
      <c r="M2152" s="63">
        <v>480</v>
      </c>
      <c r="N2152" s="142" t="s">
        <v>3003</v>
      </c>
      <c r="O2152" s="127" t="s">
        <v>72</v>
      </c>
      <c r="P2152" s="100"/>
      <c r="Q2152" s="63">
        <f>P2152*M2152</f>
        <v>0</v>
      </c>
      <c r="R2152" s="64"/>
      <c r="S2152" s="67">
        <v>55</v>
      </c>
      <c r="T2152" s="39"/>
      <c r="U2152" s="106">
        <f>IF(EXACT(O2152,Y2152),M2152,M2152*(1-'Расчет ПРЕДЗАКАЗ'!$D$10))</f>
        <v>480</v>
      </c>
      <c r="V2152" s="106">
        <f>P2152*U2152</f>
        <v>0</v>
      </c>
      <c r="W2152" s="106">
        <f>IF(EXACT(O2152,Y2152),M2152,M2152*(1-#REF!))</f>
        <v>480</v>
      </c>
      <c r="X2152" s="123">
        <f>P2152*W2152</f>
        <v>0</v>
      </c>
      <c r="Y2152" s="124" t="s">
        <v>72</v>
      </c>
      <c r="Z2152" s="103">
        <f t="shared" ref="Z2152:Z2166" si="932">IF(EXACT(O2152,Y2152),Q2152,0)</f>
        <v>0</v>
      </c>
      <c r="AA2152" s="103">
        <f t="shared" ref="AA2152:AA2166" si="933">IF(Z2152=0,Q2152,0)</f>
        <v>0</v>
      </c>
      <c r="AB2152" s="128">
        <f>IF(U2152=0,"",L2152/U2152-1)</f>
        <v>0.60416666666666674</v>
      </c>
      <c r="AC2152" s="128">
        <f>IF(W2152=0,"",L2152/W2152-1)</f>
        <v>0.60416666666666674</v>
      </c>
    </row>
    <row r="2153" spans="1:29" ht="50.1" customHeight="1">
      <c r="A2153" s="171"/>
      <c r="B2153" s="171"/>
      <c r="C2153" s="174"/>
      <c r="D2153" s="174"/>
      <c r="E2153" s="131"/>
      <c r="F2153" s="177"/>
      <c r="G2153" s="180"/>
      <c r="H2153" s="163"/>
      <c r="I2153" s="165"/>
      <c r="J2153" s="168"/>
      <c r="K2153" s="62" t="s">
        <v>861</v>
      </c>
      <c r="L2153" s="63">
        <v>770</v>
      </c>
      <c r="M2153" s="63">
        <v>480</v>
      </c>
      <c r="N2153" s="142" t="s">
        <v>3004</v>
      </c>
      <c r="O2153" s="127" t="s">
        <v>72</v>
      </c>
      <c r="P2153" s="100"/>
      <c r="Q2153" s="63">
        <f t="shared" ref="Q2153:Q2166" si="934">P2153*M2153</f>
        <v>0</v>
      </c>
      <c r="R2153" s="64"/>
      <c r="S2153" s="67">
        <v>39</v>
      </c>
      <c r="T2153" s="39"/>
      <c r="U2153" s="106">
        <f>IF(EXACT(O2153,Y2153),M2153,M2153*(1-'Расчет ПРЕДЗАКАЗ'!$D$10))</f>
        <v>480</v>
      </c>
      <c r="V2153" s="106">
        <f t="shared" ref="V2153:V2166" si="935">P2153*U2153</f>
        <v>0</v>
      </c>
      <c r="W2153" s="106">
        <f>IF(EXACT(O2153,Y2153),M2153,M2153*(1-#REF!))</f>
        <v>480</v>
      </c>
      <c r="X2153" s="106">
        <f t="shared" ref="X2153:X2166" si="936">P2153*W2153</f>
        <v>0</v>
      </c>
      <c r="Y2153" s="107" t="s">
        <v>72</v>
      </c>
      <c r="Z2153" s="103">
        <f t="shared" si="932"/>
        <v>0</v>
      </c>
      <c r="AA2153" s="103">
        <f t="shared" si="933"/>
        <v>0</v>
      </c>
      <c r="AB2153" s="128">
        <f t="shared" ref="AB2153:AB2166" si="937">IF(U2153=0,"",L2153/U2153-1)</f>
        <v>0.60416666666666674</v>
      </c>
      <c r="AC2153" s="128">
        <f t="shared" ref="AC2153:AC2166" si="938">IF(W2153=0,"",L2153/W2153-1)</f>
        <v>0.60416666666666674</v>
      </c>
    </row>
    <row r="2154" spans="1:29" ht="50.1" customHeight="1">
      <c r="A2154" s="171"/>
      <c r="B2154" s="171"/>
      <c r="C2154" s="174"/>
      <c r="D2154" s="174"/>
      <c r="E2154" s="131"/>
      <c r="F2154" s="177"/>
      <c r="G2154" s="180"/>
      <c r="H2154" s="163"/>
      <c r="I2154" s="165"/>
      <c r="J2154" s="168"/>
      <c r="K2154" s="62" t="s">
        <v>1007</v>
      </c>
      <c r="L2154" s="63">
        <v>770</v>
      </c>
      <c r="M2154" s="63">
        <v>480</v>
      </c>
      <c r="N2154" s="142" t="s">
        <v>3005</v>
      </c>
      <c r="O2154" s="127" t="s">
        <v>72</v>
      </c>
      <c r="P2154" s="100"/>
      <c r="Q2154" s="63">
        <f t="shared" si="934"/>
        <v>0</v>
      </c>
      <c r="R2154" s="64"/>
      <c r="S2154" s="67">
        <v>12</v>
      </c>
      <c r="T2154" s="39"/>
      <c r="U2154" s="106">
        <f>IF(EXACT(O2154,Y2154),M2154,M2154*(1-'Расчет ПРЕДЗАКАЗ'!$D$10))</f>
        <v>480</v>
      </c>
      <c r="V2154" s="106">
        <f t="shared" si="935"/>
        <v>0</v>
      </c>
      <c r="W2154" s="106">
        <f>IF(EXACT(O2154,Y2154),M2154,M2154*(1-#REF!))</f>
        <v>480</v>
      </c>
      <c r="X2154" s="106">
        <f t="shared" si="936"/>
        <v>0</v>
      </c>
      <c r="Y2154" s="107" t="s">
        <v>72</v>
      </c>
      <c r="Z2154" s="103">
        <f t="shared" si="932"/>
        <v>0</v>
      </c>
      <c r="AA2154" s="103">
        <f t="shared" si="933"/>
        <v>0</v>
      </c>
      <c r="AB2154" s="128">
        <f t="shared" si="937"/>
        <v>0.60416666666666674</v>
      </c>
      <c r="AC2154" s="128">
        <f t="shared" si="938"/>
        <v>0.60416666666666674</v>
      </c>
    </row>
    <row r="2155" spans="1:29" ht="50.1" customHeight="1">
      <c r="A2155" s="171"/>
      <c r="B2155" s="171"/>
      <c r="C2155" s="174"/>
      <c r="D2155" s="174"/>
      <c r="E2155" s="131"/>
      <c r="F2155" s="177"/>
      <c r="G2155" s="180"/>
      <c r="H2155" s="163"/>
      <c r="I2155" s="165"/>
      <c r="J2155" s="168"/>
      <c r="K2155" s="62" t="s">
        <v>1040</v>
      </c>
      <c r="L2155" s="63">
        <v>770</v>
      </c>
      <c r="M2155" s="63">
        <v>480</v>
      </c>
      <c r="N2155" s="142" t="s">
        <v>3006</v>
      </c>
      <c r="O2155" s="127" t="s">
        <v>72</v>
      </c>
      <c r="P2155" s="100"/>
      <c r="Q2155" s="63">
        <f t="shared" si="934"/>
        <v>0</v>
      </c>
      <c r="R2155" s="64"/>
      <c r="S2155" s="67">
        <v>53</v>
      </c>
      <c r="T2155" s="39"/>
      <c r="U2155" s="106">
        <f>IF(EXACT(O2155,Y2155),M2155,M2155*(1-'Расчет ПРЕДЗАКАЗ'!$D$10))</f>
        <v>480</v>
      </c>
      <c r="V2155" s="106">
        <f t="shared" si="935"/>
        <v>0</v>
      </c>
      <c r="W2155" s="106">
        <f>IF(EXACT(O2155,Y2155),M2155,M2155*(1-#REF!))</f>
        <v>480</v>
      </c>
      <c r="X2155" s="106">
        <f t="shared" si="936"/>
        <v>0</v>
      </c>
      <c r="Y2155" s="107" t="s">
        <v>72</v>
      </c>
      <c r="Z2155" s="103">
        <f t="shared" si="932"/>
        <v>0</v>
      </c>
      <c r="AA2155" s="103">
        <f t="shared" si="933"/>
        <v>0</v>
      </c>
      <c r="AB2155" s="128">
        <f t="shared" si="937"/>
        <v>0.60416666666666674</v>
      </c>
      <c r="AC2155" s="128">
        <f t="shared" si="938"/>
        <v>0.60416666666666674</v>
      </c>
    </row>
    <row r="2156" spans="1:29" ht="50.1" customHeight="1">
      <c r="A2156" s="171"/>
      <c r="B2156" s="171"/>
      <c r="C2156" s="174"/>
      <c r="D2156" s="174"/>
      <c r="E2156" s="131"/>
      <c r="F2156" s="177"/>
      <c r="G2156" s="180"/>
      <c r="H2156" s="163"/>
      <c r="I2156" s="165"/>
      <c r="J2156" s="168"/>
      <c r="K2156" s="62" t="s">
        <v>981</v>
      </c>
      <c r="L2156" s="63">
        <v>770</v>
      </c>
      <c r="M2156" s="63">
        <v>480</v>
      </c>
      <c r="N2156" s="142" t="s">
        <v>3007</v>
      </c>
      <c r="O2156" s="127" t="s">
        <v>72</v>
      </c>
      <c r="P2156" s="100"/>
      <c r="Q2156" s="63">
        <f t="shared" si="934"/>
        <v>0</v>
      </c>
      <c r="R2156" s="64"/>
      <c r="S2156" s="67">
        <v>21</v>
      </c>
      <c r="T2156" s="39"/>
      <c r="U2156" s="106">
        <f>IF(EXACT(O2156,Y2156),M2156,M2156*(1-'Расчет ПРЕДЗАКАЗ'!$D$10))</f>
        <v>480</v>
      </c>
      <c r="V2156" s="106">
        <f t="shared" si="935"/>
        <v>0</v>
      </c>
      <c r="W2156" s="106">
        <f>IF(EXACT(O2156,Y2156),M2156,M2156*(1-#REF!))</f>
        <v>480</v>
      </c>
      <c r="X2156" s="106">
        <f t="shared" si="936"/>
        <v>0</v>
      </c>
      <c r="Y2156" s="107" t="s">
        <v>72</v>
      </c>
      <c r="Z2156" s="103">
        <f t="shared" si="932"/>
        <v>0</v>
      </c>
      <c r="AA2156" s="103">
        <f t="shared" si="933"/>
        <v>0</v>
      </c>
      <c r="AB2156" s="128">
        <f t="shared" si="937"/>
        <v>0.60416666666666674</v>
      </c>
      <c r="AC2156" s="128">
        <f t="shared" si="938"/>
        <v>0.60416666666666674</v>
      </c>
    </row>
    <row r="2157" spans="1:29" ht="50.1" customHeight="1">
      <c r="A2157" s="171"/>
      <c r="B2157" s="171"/>
      <c r="C2157" s="174"/>
      <c r="D2157" s="174"/>
      <c r="E2157" s="131"/>
      <c r="F2157" s="177"/>
      <c r="G2157" s="180"/>
      <c r="H2157" s="163"/>
      <c r="I2157" s="165"/>
      <c r="J2157" s="168"/>
      <c r="K2157" s="62" t="s">
        <v>1043</v>
      </c>
      <c r="L2157" s="63">
        <v>770</v>
      </c>
      <c r="M2157" s="63">
        <v>480</v>
      </c>
      <c r="N2157" s="142" t="s">
        <v>3008</v>
      </c>
      <c r="O2157" s="127" t="s">
        <v>72</v>
      </c>
      <c r="P2157" s="100"/>
      <c r="Q2157" s="63">
        <f t="shared" si="934"/>
        <v>0</v>
      </c>
      <c r="R2157" s="64"/>
      <c r="S2157" s="67">
        <v>10</v>
      </c>
      <c r="T2157" s="39"/>
      <c r="U2157" s="106">
        <f>IF(EXACT(O2157,Y2157),M2157,M2157*(1-'Расчет ПРЕДЗАКАЗ'!$D$10))</f>
        <v>480</v>
      </c>
      <c r="V2157" s="106">
        <f t="shared" si="935"/>
        <v>0</v>
      </c>
      <c r="W2157" s="106">
        <f>IF(EXACT(O2157,Y2157),M2157,M2157*(1-#REF!))</f>
        <v>480</v>
      </c>
      <c r="X2157" s="106">
        <f t="shared" si="936"/>
        <v>0</v>
      </c>
      <c r="Y2157" s="107" t="s">
        <v>72</v>
      </c>
      <c r="Z2157" s="103">
        <f t="shared" si="932"/>
        <v>0</v>
      </c>
      <c r="AA2157" s="103">
        <f t="shared" si="933"/>
        <v>0</v>
      </c>
      <c r="AB2157" s="128">
        <f t="shared" si="937"/>
        <v>0.60416666666666674</v>
      </c>
      <c r="AC2157" s="128">
        <f t="shared" si="938"/>
        <v>0.60416666666666674</v>
      </c>
    </row>
    <row r="2158" spans="1:29" ht="50.1" customHeight="1">
      <c r="A2158" s="171"/>
      <c r="B2158" s="171"/>
      <c r="C2158" s="174"/>
      <c r="D2158" s="174"/>
      <c r="E2158" s="131"/>
      <c r="F2158" s="177"/>
      <c r="G2158" s="180"/>
      <c r="H2158" s="163"/>
      <c r="I2158" s="165"/>
      <c r="J2158" s="168"/>
      <c r="K2158" s="62" t="s">
        <v>1741</v>
      </c>
      <c r="L2158" s="63">
        <v>770</v>
      </c>
      <c r="M2158" s="63">
        <v>480</v>
      </c>
      <c r="N2158" s="142" t="s">
        <v>3009</v>
      </c>
      <c r="O2158" s="127" t="s">
        <v>72</v>
      </c>
      <c r="P2158" s="100"/>
      <c r="Q2158" s="63">
        <f t="shared" si="934"/>
        <v>0</v>
      </c>
      <c r="R2158" s="64"/>
      <c r="S2158" s="67">
        <v>7</v>
      </c>
      <c r="T2158" s="39"/>
      <c r="U2158" s="106">
        <f>IF(EXACT(O2158,Y2158),M2158,M2158*(1-'Расчет ПРЕДЗАКАЗ'!$D$10))</f>
        <v>480</v>
      </c>
      <c r="V2158" s="106">
        <f t="shared" si="935"/>
        <v>0</v>
      </c>
      <c r="W2158" s="106">
        <f>IF(EXACT(O2158,Y2158),M2158,M2158*(1-#REF!))</f>
        <v>480</v>
      </c>
      <c r="X2158" s="106">
        <f t="shared" si="936"/>
        <v>0</v>
      </c>
      <c r="Y2158" s="107" t="s">
        <v>72</v>
      </c>
      <c r="Z2158" s="103">
        <f t="shared" si="932"/>
        <v>0</v>
      </c>
      <c r="AA2158" s="103">
        <f t="shared" si="933"/>
        <v>0</v>
      </c>
      <c r="AB2158" s="128">
        <f t="shared" si="937"/>
        <v>0.60416666666666674</v>
      </c>
      <c r="AC2158" s="128">
        <f t="shared" si="938"/>
        <v>0.60416666666666674</v>
      </c>
    </row>
    <row r="2159" spans="1:29" ht="50.1" customHeight="1">
      <c r="A2159" s="171"/>
      <c r="B2159" s="171"/>
      <c r="C2159" s="174"/>
      <c r="D2159" s="174"/>
      <c r="E2159" s="131"/>
      <c r="F2159" s="177"/>
      <c r="G2159" s="180"/>
      <c r="H2159" s="163"/>
      <c r="I2159" s="165"/>
      <c r="J2159" s="168"/>
      <c r="K2159" s="62"/>
      <c r="L2159" s="63"/>
      <c r="M2159" s="63"/>
      <c r="N2159" s="142"/>
      <c r="O2159" s="127"/>
      <c r="P2159" s="100"/>
      <c r="Q2159" s="63">
        <f t="shared" si="934"/>
        <v>0</v>
      </c>
      <c r="R2159" s="64"/>
      <c r="S2159" s="67"/>
      <c r="T2159" s="39"/>
      <c r="U2159" s="106">
        <f>IF(EXACT(O2159,Y2159),M2159,M2159*(1-'Расчет ПРЕДЗАКАЗ'!$D$10))</f>
        <v>0</v>
      </c>
      <c r="V2159" s="106">
        <f t="shared" si="935"/>
        <v>0</v>
      </c>
      <c r="W2159" s="106" t="e">
        <f>IF(EXACT(O2159,Y2159),M2159,M2159*(1-#REF!))</f>
        <v>#REF!</v>
      </c>
      <c r="X2159" s="106" t="e">
        <f t="shared" si="936"/>
        <v>#REF!</v>
      </c>
      <c r="Y2159" s="107" t="s">
        <v>72</v>
      </c>
      <c r="Z2159" s="103">
        <f t="shared" si="932"/>
        <v>0</v>
      </c>
      <c r="AA2159" s="103">
        <f t="shared" si="933"/>
        <v>0</v>
      </c>
      <c r="AB2159" s="128" t="str">
        <f t="shared" si="937"/>
        <v/>
      </c>
      <c r="AC2159" s="128" t="e">
        <f t="shared" si="938"/>
        <v>#REF!</v>
      </c>
    </row>
    <row r="2160" spans="1:29" ht="50.1" customHeight="1">
      <c r="A2160" s="171"/>
      <c r="B2160" s="171"/>
      <c r="C2160" s="174"/>
      <c r="D2160" s="174"/>
      <c r="E2160" s="131"/>
      <c r="F2160" s="177"/>
      <c r="G2160" s="180"/>
      <c r="H2160" s="163"/>
      <c r="I2160" s="165"/>
      <c r="J2160" s="168"/>
      <c r="K2160" s="62"/>
      <c r="L2160" s="63"/>
      <c r="M2160" s="63"/>
      <c r="N2160" s="142"/>
      <c r="O2160" s="127"/>
      <c r="P2160" s="100"/>
      <c r="Q2160" s="63">
        <f t="shared" si="934"/>
        <v>0</v>
      </c>
      <c r="R2160" s="64"/>
      <c r="S2160" s="67"/>
      <c r="T2160" s="39"/>
      <c r="U2160" s="106">
        <f>IF(EXACT(O2160,Y2160),M2160,M2160*(1-'Расчет ПРЕДЗАКАЗ'!$D$10))</f>
        <v>0</v>
      </c>
      <c r="V2160" s="106">
        <f t="shared" si="935"/>
        <v>0</v>
      </c>
      <c r="W2160" s="106" t="e">
        <f>IF(EXACT(O2160,Y2160),M2160,M2160*(1-#REF!))</f>
        <v>#REF!</v>
      </c>
      <c r="X2160" s="106" t="e">
        <f t="shared" si="936"/>
        <v>#REF!</v>
      </c>
      <c r="Y2160" s="107" t="s">
        <v>72</v>
      </c>
      <c r="Z2160" s="103">
        <f t="shared" si="932"/>
        <v>0</v>
      </c>
      <c r="AA2160" s="103">
        <f t="shared" si="933"/>
        <v>0</v>
      </c>
      <c r="AB2160" s="128" t="str">
        <f t="shared" si="937"/>
        <v/>
      </c>
      <c r="AC2160" s="128" t="e">
        <f t="shared" si="938"/>
        <v>#REF!</v>
      </c>
    </row>
    <row r="2161" spans="1:29" ht="50.1" customHeight="1">
      <c r="A2161" s="171"/>
      <c r="B2161" s="171"/>
      <c r="C2161" s="174"/>
      <c r="D2161" s="174"/>
      <c r="E2161" s="131"/>
      <c r="F2161" s="177"/>
      <c r="G2161" s="180"/>
      <c r="H2161" s="163"/>
      <c r="I2161" s="165"/>
      <c r="J2161" s="168"/>
      <c r="K2161" s="62"/>
      <c r="L2161" s="63"/>
      <c r="M2161" s="63"/>
      <c r="N2161" s="143"/>
      <c r="O2161" s="127"/>
      <c r="P2161" s="100"/>
      <c r="Q2161" s="63">
        <f t="shared" si="934"/>
        <v>0</v>
      </c>
      <c r="R2161" s="65"/>
      <c r="S2161" s="67"/>
      <c r="T2161" s="40"/>
      <c r="U2161" s="106">
        <f>IF(EXACT(O2161,Y2161),M2161,M2161*(1-'Расчет ПРЕДЗАКАЗ'!$D$10))</f>
        <v>0</v>
      </c>
      <c r="V2161" s="106">
        <f t="shared" si="935"/>
        <v>0</v>
      </c>
      <c r="W2161" s="106" t="e">
        <f>IF(EXACT(O2161,Y2161),M2161,M2161*(1-#REF!))</f>
        <v>#REF!</v>
      </c>
      <c r="X2161" s="106" t="e">
        <f t="shared" si="936"/>
        <v>#REF!</v>
      </c>
      <c r="Y2161" s="107" t="s">
        <v>72</v>
      </c>
      <c r="Z2161" s="103">
        <f t="shared" si="932"/>
        <v>0</v>
      </c>
      <c r="AA2161" s="103">
        <f t="shared" si="933"/>
        <v>0</v>
      </c>
      <c r="AB2161" s="128" t="str">
        <f t="shared" si="937"/>
        <v/>
      </c>
      <c r="AC2161" s="128" t="e">
        <f t="shared" si="938"/>
        <v>#REF!</v>
      </c>
    </row>
    <row r="2162" spans="1:29" ht="50.1" customHeight="1">
      <c r="A2162" s="171"/>
      <c r="B2162" s="171"/>
      <c r="C2162" s="174"/>
      <c r="D2162" s="174"/>
      <c r="E2162" s="131"/>
      <c r="F2162" s="177"/>
      <c r="G2162" s="180"/>
      <c r="H2162" s="163"/>
      <c r="I2162" s="165"/>
      <c r="J2162" s="168"/>
      <c r="K2162" s="62"/>
      <c r="L2162" s="63"/>
      <c r="M2162" s="63"/>
      <c r="N2162" s="143"/>
      <c r="O2162" s="127"/>
      <c r="P2162" s="100"/>
      <c r="Q2162" s="63">
        <f t="shared" si="934"/>
        <v>0</v>
      </c>
      <c r="R2162" s="65"/>
      <c r="S2162" s="67"/>
      <c r="T2162" s="40"/>
      <c r="U2162" s="106">
        <f>IF(EXACT(O2162,Y2162),M2162,M2162*(1-'Расчет ПРЕДЗАКАЗ'!$D$10))</f>
        <v>0</v>
      </c>
      <c r="V2162" s="106">
        <f t="shared" si="935"/>
        <v>0</v>
      </c>
      <c r="W2162" s="106" t="e">
        <f>IF(EXACT(O2162,Y2162),M2162,M2162*(1-#REF!))</f>
        <v>#REF!</v>
      </c>
      <c r="X2162" s="106" t="e">
        <f t="shared" si="936"/>
        <v>#REF!</v>
      </c>
      <c r="Y2162" s="107" t="s">
        <v>72</v>
      </c>
      <c r="Z2162" s="103">
        <f t="shared" si="932"/>
        <v>0</v>
      </c>
      <c r="AA2162" s="103">
        <f t="shared" si="933"/>
        <v>0</v>
      </c>
      <c r="AB2162" s="128" t="str">
        <f t="shared" si="937"/>
        <v/>
      </c>
      <c r="AC2162" s="128" t="e">
        <f t="shared" si="938"/>
        <v>#REF!</v>
      </c>
    </row>
    <row r="2163" spans="1:29" ht="50.1" customHeight="1">
      <c r="A2163" s="171"/>
      <c r="B2163" s="171"/>
      <c r="C2163" s="174"/>
      <c r="D2163" s="174"/>
      <c r="E2163" s="131"/>
      <c r="F2163" s="177"/>
      <c r="G2163" s="180"/>
      <c r="H2163" s="163"/>
      <c r="I2163" s="165"/>
      <c r="J2163" s="168"/>
      <c r="K2163" s="62"/>
      <c r="L2163" s="63"/>
      <c r="M2163" s="63"/>
      <c r="N2163" s="65"/>
      <c r="O2163" s="127"/>
      <c r="P2163" s="100"/>
      <c r="Q2163" s="63">
        <f t="shared" si="934"/>
        <v>0</v>
      </c>
      <c r="R2163" s="65"/>
      <c r="S2163" s="67"/>
      <c r="T2163" s="40"/>
      <c r="U2163" s="106">
        <f>IF(EXACT(O2163,Y2163),M2163,M2163*(1-'Расчет ПРЕДЗАКАЗ'!$D$10))</f>
        <v>0</v>
      </c>
      <c r="V2163" s="106">
        <f t="shared" si="935"/>
        <v>0</v>
      </c>
      <c r="W2163" s="106" t="e">
        <f>IF(EXACT(O2163,Y2163),M2163,M2163*(1-#REF!))</f>
        <v>#REF!</v>
      </c>
      <c r="X2163" s="106" t="e">
        <f t="shared" si="936"/>
        <v>#REF!</v>
      </c>
      <c r="Y2163" s="107" t="s">
        <v>72</v>
      </c>
      <c r="Z2163" s="103">
        <f t="shared" si="932"/>
        <v>0</v>
      </c>
      <c r="AA2163" s="103">
        <f t="shared" si="933"/>
        <v>0</v>
      </c>
      <c r="AB2163" s="128" t="str">
        <f t="shared" si="937"/>
        <v/>
      </c>
      <c r="AC2163" s="128" t="e">
        <f t="shared" si="938"/>
        <v>#REF!</v>
      </c>
    </row>
    <row r="2164" spans="1:29" ht="50.1" customHeight="1">
      <c r="A2164" s="171"/>
      <c r="B2164" s="171"/>
      <c r="C2164" s="174"/>
      <c r="D2164" s="174"/>
      <c r="E2164" s="131"/>
      <c r="F2164" s="177"/>
      <c r="G2164" s="180"/>
      <c r="H2164" s="163"/>
      <c r="I2164" s="165"/>
      <c r="J2164" s="168"/>
      <c r="K2164" s="62"/>
      <c r="L2164" s="63"/>
      <c r="M2164" s="63"/>
      <c r="N2164" s="65"/>
      <c r="O2164" s="127"/>
      <c r="P2164" s="100"/>
      <c r="Q2164" s="63">
        <f t="shared" si="934"/>
        <v>0</v>
      </c>
      <c r="R2164" s="65"/>
      <c r="S2164" s="67"/>
      <c r="T2164" s="40"/>
      <c r="U2164" s="106">
        <f>IF(EXACT(O2164,Y2164),M2164,M2164*(1-'Расчет ПРЕДЗАКАЗ'!$D$10))</f>
        <v>0</v>
      </c>
      <c r="V2164" s="106">
        <f t="shared" si="935"/>
        <v>0</v>
      </c>
      <c r="W2164" s="106" t="e">
        <f>IF(EXACT(O2164,Y2164),M2164,M2164*(1-#REF!))</f>
        <v>#REF!</v>
      </c>
      <c r="X2164" s="106" t="e">
        <f t="shared" si="936"/>
        <v>#REF!</v>
      </c>
      <c r="Y2164" s="107" t="s">
        <v>72</v>
      </c>
      <c r="Z2164" s="103">
        <f t="shared" si="932"/>
        <v>0</v>
      </c>
      <c r="AA2164" s="103">
        <f t="shared" si="933"/>
        <v>0</v>
      </c>
      <c r="AB2164" s="128" t="str">
        <f t="shared" si="937"/>
        <v/>
      </c>
      <c r="AC2164" s="128" t="e">
        <f t="shared" si="938"/>
        <v>#REF!</v>
      </c>
    </row>
    <row r="2165" spans="1:29" ht="50.1" customHeight="1">
      <c r="A2165" s="171"/>
      <c r="B2165" s="171"/>
      <c r="C2165" s="174"/>
      <c r="D2165" s="174"/>
      <c r="E2165" s="131"/>
      <c r="F2165" s="177"/>
      <c r="G2165" s="180"/>
      <c r="H2165" s="163"/>
      <c r="I2165" s="165"/>
      <c r="J2165" s="168"/>
      <c r="K2165" s="62"/>
      <c r="L2165" s="63"/>
      <c r="M2165" s="63"/>
      <c r="N2165" s="65"/>
      <c r="O2165" s="127"/>
      <c r="P2165" s="100"/>
      <c r="Q2165" s="63">
        <f t="shared" si="934"/>
        <v>0</v>
      </c>
      <c r="R2165" s="65"/>
      <c r="S2165" s="67"/>
      <c r="T2165" s="40"/>
      <c r="U2165" s="106">
        <f>IF(EXACT(O2165,Y2165),M2165,M2165*(1-'Расчет ПРЕДЗАКАЗ'!$D$10))</f>
        <v>0</v>
      </c>
      <c r="V2165" s="106">
        <f t="shared" si="935"/>
        <v>0</v>
      </c>
      <c r="W2165" s="106" t="e">
        <f>IF(EXACT(O2165,Y2165),M2165,M2165*(1-#REF!))</f>
        <v>#REF!</v>
      </c>
      <c r="X2165" s="106" t="e">
        <f t="shared" si="936"/>
        <v>#REF!</v>
      </c>
      <c r="Y2165" s="107" t="s">
        <v>72</v>
      </c>
      <c r="Z2165" s="103">
        <f t="shared" si="932"/>
        <v>0</v>
      </c>
      <c r="AA2165" s="103">
        <f t="shared" si="933"/>
        <v>0</v>
      </c>
      <c r="AB2165" s="128" t="str">
        <f t="shared" si="937"/>
        <v/>
      </c>
      <c r="AC2165" s="128" t="e">
        <f t="shared" si="938"/>
        <v>#REF!</v>
      </c>
    </row>
    <row r="2166" spans="1:29" ht="50.1" customHeight="1">
      <c r="A2166" s="172"/>
      <c r="B2166" s="172"/>
      <c r="C2166" s="175"/>
      <c r="D2166" s="175"/>
      <c r="E2166" s="132"/>
      <c r="F2166" s="178"/>
      <c r="G2166" s="181"/>
      <c r="H2166" s="164"/>
      <c r="I2166" s="166"/>
      <c r="J2166" s="169"/>
      <c r="K2166" s="62"/>
      <c r="L2166" s="63"/>
      <c r="M2166" s="63"/>
      <c r="N2166" s="65"/>
      <c r="O2166" s="127"/>
      <c r="P2166" s="100"/>
      <c r="Q2166" s="63">
        <f t="shared" si="934"/>
        <v>0</v>
      </c>
      <c r="R2166" s="65"/>
      <c r="S2166" s="67"/>
      <c r="T2166" s="40"/>
      <c r="U2166" s="106">
        <f>IF(EXACT(O2166,Y2166),M2166,M2166*(1-'Расчет ПРЕДЗАКАЗ'!$D$10))</f>
        <v>0</v>
      </c>
      <c r="V2166" s="106">
        <f t="shared" si="935"/>
        <v>0</v>
      </c>
      <c r="W2166" s="106" t="e">
        <f>IF(EXACT(O2166,Y2166),M2166,M2166*(1-#REF!))</f>
        <v>#REF!</v>
      </c>
      <c r="X2166" s="106" t="e">
        <f t="shared" si="936"/>
        <v>#REF!</v>
      </c>
      <c r="Y2166" s="107" t="s">
        <v>72</v>
      </c>
      <c r="Z2166" s="103">
        <f t="shared" si="932"/>
        <v>0</v>
      </c>
      <c r="AA2166" s="103">
        <f t="shared" si="933"/>
        <v>0</v>
      </c>
      <c r="AB2166" s="128" t="str">
        <f t="shared" si="937"/>
        <v/>
      </c>
      <c r="AC2166" s="128" t="e">
        <f t="shared" si="938"/>
        <v>#REF!</v>
      </c>
    </row>
    <row r="2167" spans="1:29" ht="11.25" customHeight="1" thickBot="1"/>
    <row r="2168" spans="1:29" ht="50.1" customHeight="1">
      <c r="A2168" s="170">
        <v>366</v>
      </c>
      <c r="B2168" s="170" t="s">
        <v>3010</v>
      </c>
      <c r="C2168" s="173" t="s">
        <v>3011</v>
      </c>
      <c r="D2168" s="173" t="s">
        <v>77</v>
      </c>
      <c r="E2168" s="130"/>
      <c r="F2168" s="176" t="s">
        <v>978</v>
      </c>
      <c r="G2168" s="179" t="s">
        <v>1735</v>
      </c>
      <c r="H2168" s="162" t="s">
        <v>1052</v>
      </c>
      <c r="I2168" s="162" t="s">
        <v>2946</v>
      </c>
      <c r="J2168" s="167" t="s">
        <v>19</v>
      </c>
      <c r="K2168" s="62" t="s">
        <v>981</v>
      </c>
      <c r="L2168" s="63">
        <v>1220</v>
      </c>
      <c r="M2168" s="63">
        <v>760</v>
      </c>
      <c r="N2168" s="142" t="s">
        <v>3012</v>
      </c>
      <c r="O2168" s="127"/>
      <c r="P2168" s="100"/>
      <c r="Q2168" s="63">
        <f>P2168*M2168</f>
        <v>0</v>
      </c>
      <c r="R2168" s="64"/>
      <c r="S2168" s="67">
        <v>10</v>
      </c>
      <c r="T2168" s="39"/>
      <c r="U2168" s="106">
        <f>IF(EXACT(O2168,Y2168),M2168,M2168*(1-'Расчет ПРЕДЗАКАЗ'!$D$10))</f>
        <v>744.8</v>
      </c>
      <c r="V2168" s="106">
        <f>P2168*U2168</f>
        <v>0</v>
      </c>
      <c r="W2168" s="106" t="e">
        <f>IF(EXACT(O2168,Y2168),M2168,M2168*(1-#REF!))</f>
        <v>#REF!</v>
      </c>
      <c r="X2168" s="123" t="e">
        <f>P2168*W2168</f>
        <v>#REF!</v>
      </c>
      <c r="Y2168" s="124" t="s">
        <v>72</v>
      </c>
      <c r="Z2168" s="103">
        <f t="shared" ref="Z2168:Z2182" si="939">IF(EXACT(O2168,Y2168),Q2168,0)</f>
        <v>0</v>
      </c>
      <c r="AA2168" s="103">
        <f t="shared" ref="AA2168:AA2182" si="940">IF(Z2168=0,Q2168,0)</f>
        <v>0</v>
      </c>
      <c r="AB2168" s="128">
        <f>IF(U2168=0,"",L2168/U2168-1)</f>
        <v>0.63802363050483368</v>
      </c>
      <c r="AC2168" s="128" t="e">
        <f>IF(W2168=0,"",L2168/W2168-1)</f>
        <v>#REF!</v>
      </c>
    </row>
    <row r="2169" spans="1:29" ht="50.1" customHeight="1">
      <c r="A2169" s="171"/>
      <c r="B2169" s="171"/>
      <c r="C2169" s="174"/>
      <c r="D2169" s="174"/>
      <c r="E2169" s="131"/>
      <c r="F2169" s="177"/>
      <c r="G2169" s="180"/>
      <c r="H2169" s="163"/>
      <c r="I2169" s="165"/>
      <c r="J2169" s="168"/>
      <c r="K2169" s="62"/>
      <c r="L2169" s="63"/>
      <c r="M2169" s="63"/>
      <c r="N2169" s="142"/>
      <c r="O2169" s="127"/>
      <c r="P2169" s="100"/>
      <c r="Q2169" s="63">
        <f t="shared" ref="Q2169:Q2182" si="941">P2169*M2169</f>
        <v>0</v>
      </c>
      <c r="R2169" s="64"/>
      <c r="S2169" s="67"/>
      <c r="T2169" s="39"/>
      <c r="U2169" s="106">
        <f>IF(EXACT(O2169,Y2169),M2169,M2169*(1-'Расчет ПРЕДЗАКАЗ'!$D$10))</f>
        <v>0</v>
      </c>
      <c r="V2169" s="106">
        <f t="shared" ref="V2169:V2182" si="942">P2169*U2169</f>
        <v>0</v>
      </c>
      <c r="W2169" s="106" t="e">
        <f>IF(EXACT(O2169,Y2169),M2169,M2169*(1-#REF!))</f>
        <v>#REF!</v>
      </c>
      <c r="X2169" s="106" t="e">
        <f t="shared" ref="X2169:X2182" si="943">P2169*W2169</f>
        <v>#REF!</v>
      </c>
      <c r="Y2169" s="107" t="s">
        <v>72</v>
      </c>
      <c r="Z2169" s="103">
        <f t="shared" si="939"/>
        <v>0</v>
      </c>
      <c r="AA2169" s="103">
        <f t="shared" si="940"/>
        <v>0</v>
      </c>
      <c r="AB2169" s="128" t="str">
        <f t="shared" ref="AB2169:AB2182" si="944">IF(U2169=0,"",L2169/U2169-1)</f>
        <v/>
      </c>
      <c r="AC2169" s="128" t="e">
        <f t="shared" ref="AC2169:AC2182" si="945">IF(W2169=0,"",L2169/W2169-1)</f>
        <v>#REF!</v>
      </c>
    </row>
    <row r="2170" spans="1:29" ht="50.1" customHeight="1">
      <c r="A2170" s="171"/>
      <c r="B2170" s="171"/>
      <c r="C2170" s="174"/>
      <c r="D2170" s="174"/>
      <c r="E2170" s="131"/>
      <c r="F2170" s="177"/>
      <c r="G2170" s="180"/>
      <c r="H2170" s="163"/>
      <c r="I2170" s="165"/>
      <c r="J2170" s="168"/>
      <c r="K2170" s="62"/>
      <c r="L2170" s="63"/>
      <c r="M2170" s="63"/>
      <c r="N2170" s="142"/>
      <c r="O2170" s="127"/>
      <c r="P2170" s="100"/>
      <c r="Q2170" s="63">
        <f t="shared" si="941"/>
        <v>0</v>
      </c>
      <c r="R2170" s="64"/>
      <c r="S2170" s="67"/>
      <c r="T2170" s="39"/>
      <c r="U2170" s="106">
        <f>IF(EXACT(O2170,Y2170),M2170,M2170*(1-'Расчет ПРЕДЗАКАЗ'!$D$10))</f>
        <v>0</v>
      </c>
      <c r="V2170" s="106">
        <f t="shared" si="942"/>
        <v>0</v>
      </c>
      <c r="W2170" s="106" t="e">
        <f>IF(EXACT(O2170,Y2170),M2170,M2170*(1-#REF!))</f>
        <v>#REF!</v>
      </c>
      <c r="X2170" s="106" t="e">
        <f t="shared" si="943"/>
        <v>#REF!</v>
      </c>
      <c r="Y2170" s="107" t="s">
        <v>72</v>
      </c>
      <c r="Z2170" s="103">
        <f t="shared" si="939"/>
        <v>0</v>
      </c>
      <c r="AA2170" s="103">
        <f t="shared" si="940"/>
        <v>0</v>
      </c>
      <c r="AB2170" s="128" t="str">
        <f t="shared" si="944"/>
        <v/>
      </c>
      <c r="AC2170" s="128" t="e">
        <f t="shared" si="945"/>
        <v>#REF!</v>
      </c>
    </row>
    <row r="2171" spans="1:29" ht="50.1" customHeight="1">
      <c r="A2171" s="171"/>
      <c r="B2171" s="171"/>
      <c r="C2171" s="174"/>
      <c r="D2171" s="174"/>
      <c r="E2171" s="131"/>
      <c r="F2171" s="177"/>
      <c r="G2171" s="180"/>
      <c r="H2171" s="163"/>
      <c r="I2171" s="165"/>
      <c r="J2171" s="168"/>
      <c r="K2171" s="62"/>
      <c r="L2171" s="63"/>
      <c r="M2171" s="63"/>
      <c r="N2171" s="142"/>
      <c r="O2171" s="127"/>
      <c r="P2171" s="100"/>
      <c r="Q2171" s="63">
        <f t="shared" si="941"/>
        <v>0</v>
      </c>
      <c r="R2171" s="64"/>
      <c r="S2171" s="67"/>
      <c r="T2171" s="39"/>
      <c r="U2171" s="106">
        <f>IF(EXACT(O2171,Y2171),M2171,M2171*(1-'Расчет ПРЕДЗАКАЗ'!$D$10))</f>
        <v>0</v>
      </c>
      <c r="V2171" s="106">
        <f t="shared" si="942"/>
        <v>0</v>
      </c>
      <c r="W2171" s="106" t="e">
        <f>IF(EXACT(O2171,Y2171),M2171,M2171*(1-#REF!))</f>
        <v>#REF!</v>
      </c>
      <c r="X2171" s="106" t="e">
        <f t="shared" si="943"/>
        <v>#REF!</v>
      </c>
      <c r="Y2171" s="107" t="s">
        <v>72</v>
      </c>
      <c r="Z2171" s="103">
        <f t="shared" si="939"/>
        <v>0</v>
      </c>
      <c r="AA2171" s="103">
        <f t="shared" si="940"/>
        <v>0</v>
      </c>
      <c r="AB2171" s="128" t="str">
        <f t="shared" si="944"/>
        <v/>
      </c>
      <c r="AC2171" s="128" t="e">
        <f t="shared" si="945"/>
        <v>#REF!</v>
      </c>
    </row>
    <row r="2172" spans="1:29" ht="50.1" customHeight="1">
      <c r="A2172" s="171"/>
      <c r="B2172" s="171"/>
      <c r="C2172" s="174"/>
      <c r="D2172" s="174"/>
      <c r="E2172" s="131"/>
      <c r="F2172" s="177"/>
      <c r="G2172" s="180"/>
      <c r="H2172" s="163"/>
      <c r="I2172" s="165"/>
      <c r="J2172" s="168"/>
      <c r="K2172" s="62"/>
      <c r="L2172" s="63"/>
      <c r="M2172" s="63"/>
      <c r="N2172" s="142"/>
      <c r="O2172" s="127"/>
      <c r="P2172" s="100"/>
      <c r="Q2172" s="63">
        <f t="shared" si="941"/>
        <v>0</v>
      </c>
      <c r="R2172" s="64"/>
      <c r="S2172" s="67"/>
      <c r="T2172" s="39"/>
      <c r="U2172" s="106">
        <f>IF(EXACT(O2172,Y2172),M2172,M2172*(1-'Расчет ПРЕДЗАКАЗ'!$D$10))</f>
        <v>0</v>
      </c>
      <c r="V2172" s="106">
        <f t="shared" si="942"/>
        <v>0</v>
      </c>
      <c r="W2172" s="106" t="e">
        <f>IF(EXACT(O2172,Y2172),M2172,M2172*(1-#REF!))</f>
        <v>#REF!</v>
      </c>
      <c r="X2172" s="106" t="e">
        <f t="shared" si="943"/>
        <v>#REF!</v>
      </c>
      <c r="Y2172" s="107" t="s">
        <v>72</v>
      </c>
      <c r="Z2172" s="103">
        <f t="shared" si="939"/>
        <v>0</v>
      </c>
      <c r="AA2172" s="103">
        <f t="shared" si="940"/>
        <v>0</v>
      </c>
      <c r="AB2172" s="128" t="str">
        <f t="shared" si="944"/>
        <v/>
      </c>
      <c r="AC2172" s="128" t="e">
        <f t="shared" si="945"/>
        <v>#REF!</v>
      </c>
    </row>
    <row r="2173" spans="1:29" ht="50.1" customHeight="1">
      <c r="A2173" s="171"/>
      <c r="B2173" s="171"/>
      <c r="C2173" s="174"/>
      <c r="D2173" s="174"/>
      <c r="E2173" s="131"/>
      <c r="F2173" s="177"/>
      <c r="G2173" s="180"/>
      <c r="H2173" s="163"/>
      <c r="I2173" s="165"/>
      <c r="J2173" s="168"/>
      <c r="K2173" s="62"/>
      <c r="L2173" s="63"/>
      <c r="M2173" s="63"/>
      <c r="N2173" s="142"/>
      <c r="O2173" s="127"/>
      <c r="P2173" s="100"/>
      <c r="Q2173" s="63">
        <f t="shared" si="941"/>
        <v>0</v>
      </c>
      <c r="R2173" s="64"/>
      <c r="S2173" s="67"/>
      <c r="T2173" s="39"/>
      <c r="U2173" s="106">
        <f>IF(EXACT(O2173,Y2173),M2173,M2173*(1-'Расчет ПРЕДЗАКАЗ'!$D$10))</f>
        <v>0</v>
      </c>
      <c r="V2173" s="106">
        <f t="shared" si="942"/>
        <v>0</v>
      </c>
      <c r="W2173" s="106" t="e">
        <f>IF(EXACT(O2173,Y2173),M2173,M2173*(1-#REF!))</f>
        <v>#REF!</v>
      </c>
      <c r="X2173" s="106" t="e">
        <f t="shared" si="943"/>
        <v>#REF!</v>
      </c>
      <c r="Y2173" s="107" t="s">
        <v>72</v>
      </c>
      <c r="Z2173" s="103">
        <f t="shared" si="939"/>
        <v>0</v>
      </c>
      <c r="AA2173" s="103">
        <f t="shared" si="940"/>
        <v>0</v>
      </c>
      <c r="AB2173" s="128" t="str">
        <f t="shared" si="944"/>
        <v/>
      </c>
      <c r="AC2173" s="128" t="e">
        <f t="shared" si="945"/>
        <v>#REF!</v>
      </c>
    </row>
    <row r="2174" spans="1:29" ht="50.1" customHeight="1">
      <c r="A2174" s="171"/>
      <c r="B2174" s="171"/>
      <c r="C2174" s="174"/>
      <c r="D2174" s="174"/>
      <c r="E2174" s="131"/>
      <c r="F2174" s="177"/>
      <c r="G2174" s="180"/>
      <c r="H2174" s="163"/>
      <c r="I2174" s="165"/>
      <c r="J2174" s="168"/>
      <c r="K2174" s="62"/>
      <c r="L2174" s="63"/>
      <c r="M2174" s="63"/>
      <c r="N2174" s="142"/>
      <c r="O2174" s="127"/>
      <c r="P2174" s="100"/>
      <c r="Q2174" s="63">
        <f t="shared" si="941"/>
        <v>0</v>
      </c>
      <c r="R2174" s="64"/>
      <c r="S2174" s="67"/>
      <c r="T2174" s="39"/>
      <c r="U2174" s="106">
        <f>IF(EXACT(O2174,Y2174),M2174,M2174*(1-'Расчет ПРЕДЗАКАЗ'!$D$10))</f>
        <v>0</v>
      </c>
      <c r="V2174" s="106">
        <f t="shared" si="942"/>
        <v>0</v>
      </c>
      <c r="W2174" s="106" t="e">
        <f>IF(EXACT(O2174,Y2174),M2174,M2174*(1-#REF!))</f>
        <v>#REF!</v>
      </c>
      <c r="X2174" s="106" t="e">
        <f t="shared" si="943"/>
        <v>#REF!</v>
      </c>
      <c r="Y2174" s="107" t="s">
        <v>72</v>
      </c>
      <c r="Z2174" s="103">
        <f t="shared" si="939"/>
        <v>0</v>
      </c>
      <c r="AA2174" s="103">
        <f t="shared" si="940"/>
        <v>0</v>
      </c>
      <c r="AB2174" s="128" t="str">
        <f t="shared" si="944"/>
        <v/>
      </c>
      <c r="AC2174" s="128" t="e">
        <f t="shared" si="945"/>
        <v>#REF!</v>
      </c>
    </row>
    <row r="2175" spans="1:29" ht="50.1" customHeight="1">
      <c r="A2175" s="171"/>
      <c r="B2175" s="171"/>
      <c r="C2175" s="174"/>
      <c r="D2175" s="174"/>
      <c r="E2175" s="131"/>
      <c r="F2175" s="177"/>
      <c r="G2175" s="180"/>
      <c r="H2175" s="163"/>
      <c r="I2175" s="165"/>
      <c r="J2175" s="168"/>
      <c r="K2175" s="62"/>
      <c r="L2175" s="63"/>
      <c r="M2175" s="63"/>
      <c r="N2175" s="142"/>
      <c r="O2175" s="127"/>
      <c r="P2175" s="100"/>
      <c r="Q2175" s="63">
        <f t="shared" si="941"/>
        <v>0</v>
      </c>
      <c r="R2175" s="64"/>
      <c r="S2175" s="67"/>
      <c r="T2175" s="39"/>
      <c r="U2175" s="106">
        <f>IF(EXACT(O2175,Y2175),M2175,M2175*(1-'Расчет ПРЕДЗАКАЗ'!$D$10))</f>
        <v>0</v>
      </c>
      <c r="V2175" s="106">
        <f t="shared" si="942"/>
        <v>0</v>
      </c>
      <c r="W2175" s="106" t="e">
        <f>IF(EXACT(O2175,Y2175),M2175,M2175*(1-#REF!))</f>
        <v>#REF!</v>
      </c>
      <c r="X2175" s="106" t="e">
        <f t="shared" si="943"/>
        <v>#REF!</v>
      </c>
      <c r="Y2175" s="107" t="s">
        <v>72</v>
      </c>
      <c r="Z2175" s="103">
        <f t="shared" si="939"/>
        <v>0</v>
      </c>
      <c r="AA2175" s="103">
        <f t="shared" si="940"/>
        <v>0</v>
      </c>
      <c r="AB2175" s="128" t="str">
        <f t="shared" si="944"/>
        <v/>
      </c>
      <c r="AC2175" s="128" t="e">
        <f t="shared" si="945"/>
        <v>#REF!</v>
      </c>
    </row>
    <row r="2176" spans="1:29" ht="50.1" customHeight="1">
      <c r="A2176" s="171"/>
      <c r="B2176" s="171"/>
      <c r="C2176" s="174"/>
      <c r="D2176" s="174"/>
      <c r="E2176" s="131"/>
      <c r="F2176" s="177"/>
      <c r="G2176" s="180"/>
      <c r="H2176" s="163"/>
      <c r="I2176" s="165"/>
      <c r="J2176" s="168"/>
      <c r="K2176" s="62"/>
      <c r="L2176" s="63"/>
      <c r="M2176" s="63"/>
      <c r="N2176" s="142"/>
      <c r="O2176" s="127"/>
      <c r="P2176" s="100"/>
      <c r="Q2176" s="63">
        <f t="shared" si="941"/>
        <v>0</v>
      </c>
      <c r="R2176" s="64"/>
      <c r="S2176" s="67"/>
      <c r="T2176" s="39"/>
      <c r="U2176" s="106">
        <f>IF(EXACT(O2176,Y2176),M2176,M2176*(1-'Расчет ПРЕДЗАКАЗ'!$D$10))</f>
        <v>0</v>
      </c>
      <c r="V2176" s="106">
        <f t="shared" si="942"/>
        <v>0</v>
      </c>
      <c r="W2176" s="106" t="e">
        <f>IF(EXACT(O2176,Y2176),M2176,M2176*(1-#REF!))</f>
        <v>#REF!</v>
      </c>
      <c r="X2176" s="106" t="e">
        <f t="shared" si="943"/>
        <v>#REF!</v>
      </c>
      <c r="Y2176" s="107" t="s">
        <v>72</v>
      </c>
      <c r="Z2176" s="103">
        <f t="shared" si="939"/>
        <v>0</v>
      </c>
      <c r="AA2176" s="103">
        <f t="shared" si="940"/>
        <v>0</v>
      </c>
      <c r="AB2176" s="128" t="str">
        <f t="shared" si="944"/>
        <v/>
      </c>
      <c r="AC2176" s="128" t="e">
        <f t="shared" si="945"/>
        <v>#REF!</v>
      </c>
    </row>
    <row r="2177" spans="1:29" ht="50.1" customHeight="1">
      <c r="A2177" s="171"/>
      <c r="B2177" s="171"/>
      <c r="C2177" s="174"/>
      <c r="D2177" s="174"/>
      <c r="E2177" s="131"/>
      <c r="F2177" s="177"/>
      <c r="G2177" s="180"/>
      <c r="H2177" s="163"/>
      <c r="I2177" s="165"/>
      <c r="J2177" s="168"/>
      <c r="K2177" s="62"/>
      <c r="L2177" s="63"/>
      <c r="M2177" s="63"/>
      <c r="N2177" s="143"/>
      <c r="O2177" s="127"/>
      <c r="P2177" s="100"/>
      <c r="Q2177" s="63">
        <f t="shared" si="941"/>
        <v>0</v>
      </c>
      <c r="R2177" s="65"/>
      <c r="S2177" s="67"/>
      <c r="T2177" s="40"/>
      <c r="U2177" s="106">
        <f>IF(EXACT(O2177,Y2177),M2177,M2177*(1-'Расчет ПРЕДЗАКАЗ'!$D$10))</f>
        <v>0</v>
      </c>
      <c r="V2177" s="106">
        <f t="shared" si="942"/>
        <v>0</v>
      </c>
      <c r="W2177" s="106" t="e">
        <f>IF(EXACT(O2177,Y2177),M2177,M2177*(1-#REF!))</f>
        <v>#REF!</v>
      </c>
      <c r="X2177" s="106" t="e">
        <f t="shared" si="943"/>
        <v>#REF!</v>
      </c>
      <c r="Y2177" s="107" t="s">
        <v>72</v>
      </c>
      <c r="Z2177" s="103">
        <f t="shared" si="939"/>
        <v>0</v>
      </c>
      <c r="AA2177" s="103">
        <f t="shared" si="940"/>
        <v>0</v>
      </c>
      <c r="AB2177" s="128" t="str">
        <f t="shared" si="944"/>
        <v/>
      </c>
      <c r="AC2177" s="128" t="e">
        <f t="shared" si="945"/>
        <v>#REF!</v>
      </c>
    </row>
    <row r="2178" spans="1:29" ht="50.1" customHeight="1">
      <c r="A2178" s="171"/>
      <c r="B2178" s="171"/>
      <c r="C2178" s="174"/>
      <c r="D2178" s="174"/>
      <c r="E2178" s="131"/>
      <c r="F2178" s="177"/>
      <c r="G2178" s="180"/>
      <c r="H2178" s="163"/>
      <c r="I2178" s="165"/>
      <c r="J2178" s="168"/>
      <c r="K2178" s="62"/>
      <c r="L2178" s="63"/>
      <c r="M2178" s="63"/>
      <c r="N2178" s="143"/>
      <c r="O2178" s="127"/>
      <c r="P2178" s="100"/>
      <c r="Q2178" s="63">
        <f t="shared" si="941"/>
        <v>0</v>
      </c>
      <c r="R2178" s="65"/>
      <c r="S2178" s="67"/>
      <c r="T2178" s="40"/>
      <c r="U2178" s="106">
        <f>IF(EXACT(O2178,Y2178),M2178,M2178*(1-'Расчет ПРЕДЗАКАЗ'!$D$10))</f>
        <v>0</v>
      </c>
      <c r="V2178" s="106">
        <f t="shared" si="942"/>
        <v>0</v>
      </c>
      <c r="W2178" s="106" t="e">
        <f>IF(EXACT(O2178,Y2178),M2178,M2178*(1-#REF!))</f>
        <v>#REF!</v>
      </c>
      <c r="X2178" s="106" t="e">
        <f t="shared" si="943"/>
        <v>#REF!</v>
      </c>
      <c r="Y2178" s="107" t="s">
        <v>72</v>
      </c>
      <c r="Z2178" s="103">
        <f t="shared" si="939"/>
        <v>0</v>
      </c>
      <c r="AA2178" s="103">
        <f t="shared" si="940"/>
        <v>0</v>
      </c>
      <c r="AB2178" s="128" t="str">
        <f t="shared" si="944"/>
        <v/>
      </c>
      <c r="AC2178" s="128" t="e">
        <f t="shared" si="945"/>
        <v>#REF!</v>
      </c>
    </row>
    <row r="2179" spans="1:29" ht="50.1" customHeight="1">
      <c r="A2179" s="171"/>
      <c r="B2179" s="171"/>
      <c r="C2179" s="174"/>
      <c r="D2179" s="174"/>
      <c r="E2179" s="131"/>
      <c r="F2179" s="177"/>
      <c r="G2179" s="180"/>
      <c r="H2179" s="163"/>
      <c r="I2179" s="165"/>
      <c r="J2179" s="168"/>
      <c r="K2179" s="62"/>
      <c r="L2179" s="63"/>
      <c r="M2179" s="63"/>
      <c r="N2179" s="65"/>
      <c r="O2179" s="127"/>
      <c r="P2179" s="100"/>
      <c r="Q2179" s="63">
        <f t="shared" si="941"/>
        <v>0</v>
      </c>
      <c r="R2179" s="65"/>
      <c r="S2179" s="67"/>
      <c r="T2179" s="40"/>
      <c r="U2179" s="106">
        <f>IF(EXACT(O2179,Y2179),M2179,M2179*(1-'Расчет ПРЕДЗАКАЗ'!$D$10))</f>
        <v>0</v>
      </c>
      <c r="V2179" s="106">
        <f t="shared" si="942"/>
        <v>0</v>
      </c>
      <c r="W2179" s="106" t="e">
        <f>IF(EXACT(O2179,Y2179),M2179,M2179*(1-#REF!))</f>
        <v>#REF!</v>
      </c>
      <c r="X2179" s="106" t="e">
        <f t="shared" si="943"/>
        <v>#REF!</v>
      </c>
      <c r="Y2179" s="107" t="s">
        <v>72</v>
      </c>
      <c r="Z2179" s="103">
        <f t="shared" si="939"/>
        <v>0</v>
      </c>
      <c r="AA2179" s="103">
        <f t="shared" si="940"/>
        <v>0</v>
      </c>
      <c r="AB2179" s="128" t="str">
        <f t="shared" si="944"/>
        <v/>
      </c>
      <c r="AC2179" s="128" t="e">
        <f t="shared" si="945"/>
        <v>#REF!</v>
      </c>
    </row>
    <row r="2180" spans="1:29" ht="50.1" customHeight="1">
      <c r="A2180" s="171"/>
      <c r="B2180" s="171"/>
      <c r="C2180" s="174"/>
      <c r="D2180" s="174"/>
      <c r="E2180" s="131"/>
      <c r="F2180" s="177"/>
      <c r="G2180" s="180"/>
      <c r="H2180" s="163"/>
      <c r="I2180" s="165"/>
      <c r="J2180" s="168"/>
      <c r="K2180" s="62"/>
      <c r="L2180" s="63"/>
      <c r="M2180" s="63"/>
      <c r="N2180" s="65"/>
      <c r="O2180" s="127"/>
      <c r="P2180" s="100"/>
      <c r="Q2180" s="63">
        <f t="shared" si="941"/>
        <v>0</v>
      </c>
      <c r="R2180" s="65"/>
      <c r="S2180" s="67"/>
      <c r="T2180" s="40"/>
      <c r="U2180" s="106">
        <f>IF(EXACT(O2180,Y2180),M2180,M2180*(1-'Расчет ПРЕДЗАКАЗ'!$D$10))</f>
        <v>0</v>
      </c>
      <c r="V2180" s="106">
        <f t="shared" si="942"/>
        <v>0</v>
      </c>
      <c r="W2180" s="106" t="e">
        <f>IF(EXACT(O2180,Y2180),M2180,M2180*(1-#REF!))</f>
        <v>#REF!</v>
      </c>
      <c r="X2180" s="106" t="e">
        <f t="shared" si="943"/>
        <v>#REF!</v>
      </c>
      <c r="Y2180" s="107" t="s">
        <v>72</v>
      </c>
      <c r="Z2180" s="103">
        <f t="shared" si="939"/>
        <v>0</v>
      </c>
      <c r="AA2180" s="103">
        <f t="shared" si="940"/>
        <v>0</v>
      </c>
      <c r="AB2180" s="128" t="str">
        <f t="shared" si="944"/>
        <v/>
      </c>
      <c r="AC2180" s="128" t="e">
        <f t="shared" si="945"/>
        <v>#REF!</v>
      </c>
    </row>
    <row r="2181" spans="1:29" ht="50.1" customHeight="1">
      <c r="A2181" s="171"/>
      <c r="B2181" s="171"/>
      <c r="C2181" s="174"/>
      <c r="D2181" s="174"/>
      <c r="E2181" s="131"/>
      <c r="F2181" s="177"/>
      <c r="G2181" s="180"/>
      <c r="H2181" s="163"/>
      <c r="I2181" s="165"/>
      <c r="J2181" s="168"/>
      <c r="K2181" s="62"/>
      <c r="L2181" s="63"/>
      <c r="M2181" s="63"/>
      <c r="N2181" s="65"/>
      <c r="O2181" s="127"/>
      <c r="P2181" s="100"/>
      <c r="Q2181" s="63">
        <f t="shared" si="941"/>
        <v>0</v>
      </c>
      <c r="R2181" s="65"/>
      <c r="S2181" s="67"/>
      <c r="T2181" s="40"/>
      <c r="U2181" s="106">
        <f>IF(EXACT(O2181,Y2181),M2181,M2181*(1-'Расчет ПРЕДЗАКАЗ'!$D$10))</f>
        <v>0</v>
      </c>
      <c r="V2181" s="106">
        <f t="shared" si="942"/>
        <v>0</v>
      </c>
      <c r="W2181" s="106" t="e">
        <f>IF(EXACT(O2181,Y2181),M2181,M2181*(1-#REF!))</f>
        <v>#REF!</v>
      </c>
      <c r="X2181" s="106" t="e">
        <f t="shared" si="943"/>
        <v>#REF!</v>
      </c>
      <c r="Y2181" s="107" t="s">
        <v>72</v>
      </c>
      <c r="Z2181" s="103">
        <f t="shared" si="939"/>
        <v>0</v>
      </c>
      <c r="AA2181" s="103">
        <f t="shared" si="940"/>
        <v>0</v>
      </c>
      <c r="AB2181" s="128" t="str">
        <f t="shared" si="944"/>
        <v/>
      </c>
      <c r="AC2181" s="128" t="e">
        <f t="shared" si="945"/>
        <v>#REF!</v>
      </c>
    </row>
    <row r="2182" spans="1:29" ht="50.1" customHeight="1">
      <c r="A2182" s="172"/>
      <c r="B2182" s="172"/>
      <c r="C2182" s="175"/>
      <c r="D2182" s="175"/>
      <c r="E2182" s="132"/>
      <c r="F2182" s="178"/>
      <c r="G2182" s="181"/>
      <c r="H2182" s="164"/>
      <c r="I2182" s="166"/>
      <c r="J2182" s="169"/>
      <c r="K2182" s="62"/>
      <c r="L2182" s="63"/>
      <c r="M2182" s="63"/>
      <c r="N2182" s="65"/>
      <c r="O2182" s="127"/>
      <c r="P2182" s="100"/>
      <c r="Q2182" s="63">
        <f t="shared" si="941"/>
        <v>0</v>
      </c>
      <c r="R2182" s="65"/>
      <c r="S2182" s="67"/>
      <c r="T2182" s="40"/>
      <c r="U2182" s="106">
        <f>IF(EXACT(O2182,Y2182),M2182,M2182*(1-'Расчет ПРЕДЗАКАЗ'!$D$10))</f>
        <v>0</v>
      </c>
      <c r="V2182" s="106">
        <f t="shared" si="942"/>
        <v>0</v>
      </c>
      <c r="W2182" s="106" t="e">
        <f>IF(EXACT(O2182,Y2182),M2182,M2182*(1-#REF!))</f>
        <v>#REF!</v>
      </c>
      <c r="X2182" s="106" t="e">
        <f t="shared" si="943"/>
        <v>#REF!</v>
      </c>
      <c r="Y2182" s="107" t="s">
        <v>72</v>
      </c>
      <c r="Z2182" s="103">
        <f t="shared" si="939"/>
        <v>0</v>
      </c>
      <c r="AA2182" s="103">
        <f t="shared" si="940"/>
        <v>0</v>
      </c>
      <c r="AB2182" s="128" t="str">
        <f t="shared" si="944"/>
        <v/>
      </c>
      <c r="AC2182" s="128" t="e">
        <f t="shared" si="945"/>
        <v>#REF!</v>
      </c>
    </row>
    <row r="2183" spans="1:29" ht="11.25" customHeight="1" thickBot="1"/>
    <row r="2184" spans="1:29" ht="50.1" customHeight="1">
      <c r="A2184" s="170">
        <v>367</v>
      </c>
      <c r="B2184" s="170" t="s">
        <v>3013</v>
      </c>
      <c r="C2184" s="173" t="s">
        <v>3014</v>
      </c>
      <c r="D2184" s="173" t="s">
        <v>77</v>
      </c>
      <c r="E2184" s="130"/>
      <c r="F2184" s="176" t="s">
        <v>978</v>
      </c>
      <c r="G2184" s="179" t="s">
        <v>92</v>
      </c>
      <c r="H2184" s="162" t="s">
        <v>1052</v>
      </c>
      <c r="I2184" s="162" t="s">
        <v>2946</v>
      </c>
      <c r="J2184" s="167" t="s">
        <v>19</v>
      </c>
      <c r="K2184" s="62" t="s">
        <v>1007</v>
      </c>
      <c r="L2184" s="63">
        <v>840</v>
      </c>
      <c r="M2184" s="63">
        <v>469</v>
      </c>
      <c r="N2184" s="142" t="s">
        <v>3015</v>
      </c>
      <c r="O2184" s="127" t="s">
        <v>72</v>
      </c>
      <c r="P2184" s="100"/>
      <c r="Q2184" s="63">
        <f>P2184*M2184</f>
        <v>0</v>
      </c>
      <c r="R2184" s="64"/>
      <c r="S2184" s="67">
        <v>4</v>
      </c>
      <c r="T2184" s="39"/>
      <c r="U2184" s="106">
        <f>IF(EXACT(O2184,Y2184),M2184,M2184*(1-'Расчет ПРЕДЗАКАЗ'!$D$10))</f>
        <v>469</v>
      </c>
      <c r="V2184" s="106">
        <f>P2184*U2184</f>
        <v>0</v>
      </c>
      <c r="W2184" s="106">
        <f>IF(EXACT(O2184,Y2184),M2184,M2184*(1-#REF!))</f>
        <v>469</v>
      </c>
      <c r="X2184" s="123">
        <f>P2184*W2184</f>
        <v>0</v>
      </c>
      <c r="Y2184" s="124" t="s">
        <v>72</v>
      </c>
      <c r="Z2184" s="103">
        <f t="shared" ref="Z2184:Z2198" si="946">IF(EXACT(O2184,Y2184),Q2184,0)</f>
        <v>0</v>
      </c>
      <c r="AA2184" s="103">
        <f t="shared" ref="AA2184:AA2198" si="947">IF(Z2184=0,Q2184,0)</f>
        <v>0</v>
      </c>
      <c r="AB2184" s="128">
        <f>IF(U2184=0,"",L2184/U2184-1)</f>
        <v>0.79104477611940305</v>
      </c>
      <c r="AC2184" s="128">
        <f>IF(W2184=0,"",L2184/W2184-1)</f>
        <v>0.79104477611940305</v>
      </c>
    </row>
    <row r="2185" spans="1:29" ht="50.1" customHeight="1">
      <c r="A2185" s="171"/>
      <c r="B2185" s="171"/>
      <c r="C2185" s="174"/>
      <c r="D2185" s="174"/>
      <c r="E2185" s="131"/>
      <c r="F2185" s="177"/>
      <c r="G2185" s="180"/>
      <c r="H2185" s="163"/>
      <c r="I2185" s="165"/>
      <c r="J2185" s="168"/>
      <c r="K2185" s="62" t="s">
        <v>981</v>
      </c>
      <c r="L2185" s="63">
        <v>840</v>
      </c>
      <c r="M2185" s="63">
        <v>469</v>
      </c>
      <c r="N2185" s="142" t="s">
        <v>3016</v>
      </c>
      <c r="O2185" s="127" t="s">
        <v>72</v>
      </c>
      <c r="P2185" s="100"/>
      <c r="Q2185" s="63">
        <f t="shared" ref="Q2185:Q2198" si="948">P2185*M2185</f>
        <v>0</v>
      </c>
      <c r="R2185" s="64"/>
      <c r="S2185" s="67">
        <v>2</v>
      </c>
      <c r="T2185" s="39"/>
      <c r="U2185" s="106">
        <f>IF(EXACT(O2185,Y2185),M2185,M2185*(1-'Расчет ПРЕДЗАКАЗ'!$D$10))</f>
        <v>469</v>
      </c>
      <c r="V2185" s="106">
        <f t="shared" ref="V2185:V2198" si="949">P2185*U2185</f>
        <v>0</v>
      </c>
      <c r="W2185" s="106">
        <f>IF(EXACT(O2185,Y2185),M2185,M2185*(1-#REF!))</f>
        <v>469</v>
      </c>
      <c r="X2185" s="106">
        <f t="shared" ref="X2185:X2198" si="950">P2185*W2185</f>
        <v>0</v>
      </c>
      <c r="Y2185" s="107" t="s">
        <v>72</v>
      </c>
      <c r="Z2185" s="103">
        <f t="shared" si="946"/>
        <v>0</v>
      </c>
      <c r="AA2185" s="103">
        <f t="shared" si="947"/>
        <v>0</v>
      </c>
      <c r="AB2185" s="128">
        <f t="shared" ref="AB2185:AB2198" si="951">IF(U2185=0,"",L2185/U2185-1)</f>
        <v>0.79104477611940305</v>
      </c>
      <c r="AC2185" s="128">
        <f t="shared" ref="AC2185:AC2198" si="952">IF(W2185=0,"",L2185/W2185-1)</f>
        <v>0.79104477611940305</v>
      </c>
    </row>
    <row r="2186" spans="1:29" ht="50.1" customHeight="1">
      <c r="A2186" s="171"/>
      <c r="B2186" s="171"/>
      <c r="C2186" s="174"/>
      <c r="D2186" s="174"/>
      <c r="E2186" s="131"/>
      <c r="F2186" s="177"/>
      <c r="G2186" s="180"/>
      <c r="H2186" s="163"/>
      <c r="I2186" s="165"/>
      <c r="J2186" s="168"/>
      <c r="K2186" s="62"/>
      <c r="L2186" s="63"/>
      <c r="M2186" s="63"/>
      <c r="N2186" s="142"/>
      <c r="O2186" s="127"/>
      <c r="P2186" s="100"/>
      <c r="Q2186" s="63">
        <f t="shared" si="948"/>
        <v>0</v>
      </c>
      <c r="R2186" s="64"/>
      <c r="S2186" s="67"/>
      <c r="T2186" s="39"/>
      <c r="U2186" s="106">
        <f>IF(EXACT(O2186,Y2186),M2186,M2186*(1-'Расчет ПРЕДЗАКАЗ'!$D$10))</f>
        <v>0</v>
      </c>
      <c r="V2186" s="106">
        <f t="shared" si="949"/>
        <v>0</v>
      </c>
      <c r="W2186" s="106" t="e">
        <f>IF(EXACT(O2186,Y2186),M2186,M2186*(1-#REF!))</f>
        <v>#REF!</v>
      </c>
      <c r="X2186" s="106" t="e">
        <f t="shared" si="950"/>
        <v>#REF!</v>
      </c>
      <c r="Y2186" s="107" t="s">
        <v>72</v>
      </c>
      <c r="Z2186" s="103">
        <f t="shared" si="946"/>
        <v>0</v>
      </c>
      <c r="AA2186" s="103">
        <f t="shared" si="947"/>
        <v>0</v>
      </c>
      <c r="AB2186" s="128" t="str">
        <f t="shared" si="951"/>
        <v/>
      </c>
      <c r="AC2186" s="128" t="e">
        <f t="shared" si="952"/>
        <v>#REF!</v>
      </c>
    </row>
    <row r="2187" spans="1:29" ht="50.1" customHeight="1">
      <c r="A2187" s="171"/>
      <c r="B2187" s="171"/>
      <c r="C2187" s="174"/>
      <c r="D2187" s="174"/>
      <c r="E2187" s="131"/>
      <c r="F2187" s="177"/>
      <c r="G2187" s="180"/>
      <c r="H2187" s="163"/>
      <c r="I2187" s="165"/>
      <c r="J2187" s="168"/>
      <c r="K2187" s="62"/>
      <c r="L2187" s="63"/>
      <c r="M2187" s="63"/>
      <c r="N2187" s="142"/>
      <c r="O2187" s="127"/>
      <c r="P2187" s="100"/>
      <c r="Q2187" s="63">
        <f t="shared" si="948"/>
        <v>0</v>
      </c>
      <c r="R2187" s="64"/>
      <c r="S2187" s="67"/>
      <c r="T2187" s="39"/>
      <c r="U2187" s="106">
        <f>IF(EXACT(O2187,Y2187),M2187,M2187*(1-'Расчет ПРЕДЗАКАЗ'!$D$10))</f>
        <v>0</v>
      </c>
      <c r="V2187" s="106">
        <f t="shared" si="949"/>
        <v>0</v>
      </c>
      <c r="W2187" s="106" t="e">
        <f>IF(EXACT(O2187,Y2187),M2187,M2187*(1-#REF!))</f>
        <v>#REF!</v>
      </c>
      <c r="X2187" s="106" t="e">
        <f t="shared" si="950"/>
        <v>#REF!</v>
      </c>
      <c r="Y2187" s="107" t="s">
        <v>72</v>
      </c>
      <c r="Z2187" s="103">
        <f t="shared" si="946"/>
        <v>0</v>
      </c>
      <c r="AA2187" s="103">
        <f t="shared" si="947"/>
        <v>0</v>
      </c>
      <c r="AB2187" s="128" t="str">
        <f t="shared" si="951"/>
        <v/>
      </c>
      <c r="AC2187" s="128" t="e">
        <f t="shared" si="952"/>
        <v>#REF!</v>
      </c>
    </row>
    <row r="2188" spans="1:29" ht="50.1" customHeight="1">
      <c r="A2188" s="171"/>
      <c r="B2188" s="171"/>
      <c r="C2188" s="174"/>
      <c r="D2188" s="174"/>
      <c r="E2188" s="131"/>
      <c r="F2188" s="177"/>
      <c r="G2188" s="180"/>
      <c r="H2188" s="163"/>
      <c r="I2188" s="165"/>
      <c r="J2188" s="168"/>
      <c r="K2188" s="62"/>
      <c r="L2188" s="63"/>
      <c r="M2188" s="63"/>
      <c r="N2188" s="142"/>
      <c r="O2188" s="127"/>
      <c r="P2188" s="100"/>
      <c r="Q2188" s="63">
        <f t="shared" si="948"/>
        <v>0</v>
      </c>
      <c r="R2188" s="64"/>
      <c r="S2188" s="67"/>
      <c r="T2188" s="39"/>
      <c r="U2188" s="106">
        <f>IF(EXACT(O2188,Y2188),M2188,M2188*(1-'Расчет ПРЕДЗАКАЗ'!$D$10))</f>
        <v>0</v>
      </c>
      <c r="V2188" s="106">
        <f t="shared" si="949"/>
        <v>0</v>
      </c>
      <c r="W2188" s="106" t="e">
        <f>IF(EXACT(O2188,Y2188),M2188,M2188*(1-#REF!))</f>
        <v>#REF!</v>
      </c>
      <c r="X2188" s="106" t="e">
        <f t="shared" si="950"/>
        <v>#REF!</v>
      </c>
      <c r="Y2188" s="107" t="s">
        <v>72</v>
      </c>
      <c r="Z2188" s="103">
        <f t="shared" si="946"/>
        <v>0</v>
      </c>
      <c r="AA2188" s="103">
        <f t="shared" si="947"/>
        <v>0</v>
      </c>
      <c r="AB2188" s="128" t="str">
        <f t="shared" si="951"/>
        <v/>
      </c>
      <c r="AC2188" s="128" t="e">
        <f t="shared" si="952"/>
        <v>#REF!</v>
      </c>
    </row>
    <row r="2189" spans="1:29" ht="50.1" customHeight="1">
      <c r="A2189" s="171"/>
      <c r="B2189" s="171"/>
      <c r="C2189" s="174"/>
      <c r="D2189" s="174"/>
      <c r="E2189" s="131"/>
      <c r="F2189" s="177"/>
      <c r="G2189" s="180"/>
      <c r="H2189" s="163"/>
      <c r="I2189" s="165"/>
      <c r="J2189" s="168"/>
      <c r="K2189" s="62"/>
      <c r="L2189" s="63"/>
      <c r="M2189" s="63"/>
      <c r="N2189" s="142"/>
      <c r="O2189" s="127"/>
      <c r="P2189" s="100"/>
      <c r="Q2189" s="63">
        <f t="shared" si="948"/>
        <v>0</v>
      </c>
      <c r="R2189" s="64"/>
      <c r="S2189" s="67"/>
      <c r="T2189" s="39"/>
      <c r="U2189" s="106">
        <f>IF(EXACT(O2189,Y2189),M2189,M2189*(1-'Расчет ПРЕДЗАКАЗ'!$D$10))</f>
        <v>0</v>
      </c>
      <c r="V2189" s="106">
        <f t="shared" si="949"/>
        <v>0</v>
      </c>
      <c r="W2189" s="106" t="e">
        <f>IF(EXACT(O2189,Y2189),M2189,M2189*(1-#REF!))</f>
        <v>#REF!</v>
      </c>
      <c r="X2189" s="106" t="e">
        <f t="shared" si="950"/>
        <v>#REF!</v>
      </c>
      <c r="Y2189" s="107" t="s">
        <v>72</v>
      </c>
      <c r="Z2189" s="103">
        <f t="shared" si="946"/>
        <v>0</v>
      </c>
      <c r="AA2189" s="103">
        <f t="shared" si="947"/>
        <v>0</v>
      </c>
      <c r="AB2189" s="128" t="str">
        <f t="shared" si="951"/>
        <v/>
      </c>
      <c r="AC2189" s="128" t="e">
        <f t="shared" si="952"/>
        <v>#REF!</v>
      </c>
    </row>
    <row r="2190" spans="1:29" ht="50.1" customHeight="1">
      <c r="A2190" s="171"/>
      <c r="B2190" s="171"/>
      <c r="C2190" s="174"/>
      <c r="D2190" s="174"/>
      <c r="E2190" s="131"/>
      <c r="F2190" s="177"/>
      <c r="G2190" s="180"/>
      <c r="H2190" s="163"/>
      <c r="I2190" s="165"/>
      <c r="J2190" s="168"/>
      <c r="K2190" s="62"/>
      <c r="L2190" s="63"/>
      <c r="M2190" s="63"/>
      <c r="N2190" s="142"/>
      <c r="O2190" s="127"/>
      <c r="P2190" s="100"/>
      <c r="Q2190" s="63">
        <f t="shared" si="948"/>
        <v>0</v>
      </c>
      <c r="R2190" s="64"/>
      <c r="S2190" s="67"/>
      <c r="T2190" s="39"/>
      <c r="U2190" s="106">
        <f>IF(EXACT(O2190,Y2190),M2190,M2190*(1-'Расчет ПРЕДЗАКАЗ'!$D$10))</f>
        <v>0</v>
      </c>
      <c r="V2190" s="106">
        <f t="shared" si="949"/>
        <v>0</v>
      </c>
      <c r="W2190" s="106" t="e">
        <f>IF(EXACT(O2190,Y2190),M2190,M2190*(1-#REF!))</f>
        <v>#REF!</v>
      </c>
      <c r="X2190" s="106" t="e">
        <f t="shared" si="950"/>
        <v>#REF!</v>
      </c>
      <c r="Y2190" s="107" t="s">
        <v>72</v>
      </c>
      <c r="Z2190" s="103">
        <f t="shared" si="946"/>
        <v>0</v>
      </c>
      <c r="AA2190" s="103">
        <f t="shared" si="947"/>
        <v>0</v>
      </c>
      <c r="AB2190" s="128" t="str">
        <f t="shared" si="951"/>
        <v/>
      </c>
      <c r="AC2190" s="128" t="e">
        <f t="shared" si="952"/>
        <v>#REF!</v>
      </c>
    </row>
    <row r="2191" spans="1:29" ht="50.1" customHeight="1">
      <c r="A2191" s="171"/>
      <c r="B2191" s="171"/>
      <c r="C2191" s="174"/>
      <c r="D2191" s="174"/>
      <c r="E2191" s="131"/>
      <c r="F2191" s="177"/>
      <c r="G2191" s="180"/>
      <c r="H2191" s="163"/>
      <c r="I2191" s="165"/>
      <c r="J2191" s="168"/>
      <c r="K2191" s="62"/>
      <c r="L2191" s="63"/>
      <c r="M2191" s="63"/>
      <c r="N2191" s="142"/>
      <c r="O2191" s="127"/>
      <c r="P2191" s="100"/>
      <c r="Q2191" s="63">
        <f t="shared" si="948"/>
        <v>0</v>
      </c>
      <c r="R2191" s="64"/>
      <c r="S2191" s="67"/>
      <c r="T2191" s="39"/>
      <c r="U2191" s="106">
        <f>IF(EXACT(O2191,Y2191),M2191,M2191*(1-'Расчет ПРЕДЗАКАЗ'!$D$10))</f>
        <v>0</v>
      </c>
      <c r="V2191" s="106">
        <f t="shared" si="949"/>
        <v>0</v>
      </c>
      <c r="W2191" s="106" t="e">
        <f>IF(EXACT(O2191,Y2191),M2191,M2191*(1-#REF!))</f>
        <v>#REF!</v>
      </c>
      <c r="X2191" s="106" t="e">
        <f t="shared" si="950"/>
        <v>#REF!</v>
      </c>
      <c r="Y2191" s="107" t="s">
        <v>72</v>
      </c>
      <c r="Z2191" s="103">
        <f t="shared" si="946"/>
        <v>0</v>
      </c>
      <c r="AA2191" s="103">
        <f t="shared" si="947"/>
        <v>0</v>
      </c>
      <c r="AB2191" s="128" t="str">
        <f t="shared" si="951"/>
        <v/>
      </c>
      <c r="AC2191" s="128" t="e">
        <f t="shared" si="952"/>
        <v>#REF!</v>
      </c>
    </row>
    <row r="2192" spans="1:29" ht="50.1" customHeight="1">
      <c r="A2192" s="171"/>
      <c r="B2192" s="171"/>
      <c r="C2192" s="174"/>
      <c r="D2192" s="174"/>
      <c r="E2192" s="131"/>
      <c r="F2192" s="177"/>
      <c r="G2192" s="180"/>
      <c r="H2192" s="163"/>
      <c r="I2192" s="165"/>
      <c r="J2192" s="168"/>
      <c r="K2192" s="62"/>
      <c r="L2192" s="63"/>
      <c r="M2192" s="63"/>
      <c r="N2192" s="142"/>
      <c r="O2192" s="127"/>
      <c r="P2192" s="100"/>
      <c r="Q2192" s="63">
        <f t="shared" si="948"/>
        <v>0</v>
      </c>
      <c r="R2192" s="64"/>
      <c r="S2192" s="67"/>
      <c r="T2192" s="39"/>
      <c r="U2192" s="106">
        <f>IF(EXACT(O2192,Y2192),M2192,M2192*(1-'Расчет ПРЕДЗАКАЗ'!$D$10))</f>
        <v>0</v>
      </c>
      <c r="V2192" s="106">
        <f t="shared" si="949"/>
        <v>0</v>
      </c>
      <c r="W2192" s="106" t="e">
        <f>IF(EXACT(O2192,Y2192),M2192,M2192*(1-#REF!))</f>
        <v>#REF!</v>
      </c>
      <c r="X2192" s="106" t="e">
        <f t="shared" si="950"/>
        <v>#REF!</v>
      </c>
      <c r="Y2192" s="107" t="s">
        <v>72</v>
      </c>
      <c r="Z2192" s="103">
        <f t="shared" si="946"/>
        <v>0</v>
      </c>
      <c r="AA2192" s="103">
        <f t="shared" si="947"/>
        <v>0</v>
      </c>
      <c r="AB2192" s="128" t="str">
        <f t="shared" si="951"/>
        <v/>
      </c>
      <c r="AC2192" s="128" t="e">
        <f t="shared" si="952"/>
        <v>#REF!</v>
      </c>
    </row>
    <row r="2193" spans="1:29" ht="50.1" customHeight="1">
      <c r="A2193" s="171"/>
      <c r="B2193" s="171"/>
      <c r="C2193" s="174"/>
      <c r="D2193" s="174"/>
      <c r="E2193" s="131"/>
      <c r="F2193" s="177"/>
      <c r="G2193" s="180"/>
      <c r="H2193" s="163"/>
      <c r="I2193" s="165"/>
      <c r="J2193" s="168"/>
      <c r="K2193" s="62"/>
      <c r="L2193" s="63"/>
      <c r="M2193" s="63"/>
      <c r="N2193" s="143"/>
      <c r="O2193" s="127"/>
      <c r="P2193" s="100"/>
      <c r="Q2193" s="63">
        <f t="shared" si="948"/>
        <v>0</v>
      </c>
      <c r="R2193" s="65"/>
      <c r="S2193" s="67"/>
      <c r="T2193" s="40"/>
      <c r="U2193" s="106">
        <f>IF(EXACT(O2193,Y2193),M2193,M2193*(1-'Расчет ПРЕДЗАКАЗ'!$D$10))</f>
        <v>0</v>
      </c>
      <c r="V2193" s="106">
        <f t="shared" si="949"/>
        <v>0</v>
      </c>
      <c r="W2193" s="106" t="e">
        <f>IF(EXACT(O2193,Y2193),M2193,M2193*(1-#REF!))</f>
        <v>#REF!</v>
      </c>
      <c r="X2193" s="106" t="e">
        <f t="shared" si="950"/>
        <v>#REF!</v>
      </c>
      <c r="Y2193" s="107" t="s">
        <v>72</v>
      </c>
      <c r="Z2193" s="103">
        <f t="shared" si="946"/>
        <v>0</v>
      </c>
      <c r="AA2193" s="103">
        <f t="shared" si="947"/>
        <v>0</v>
      </c>
      <c r="AB2193" s="128" t="str">
        <f t="shared" si="951"/>
        <v/>
      </c>
      <c r="AC2193" s="128" t="e">
        <f t="shared" si="952"/>
        <v>#REF!</v>
      </c>
    </row>
    <row r="2194" spans="1:29" ht="50.1" customHeight="1">
      <c r="A2194" s="171"/>
      <c r="B2194" s="171"/>
      <c r="C2194" s="174"/>
      <c r="D2194" s="174"/>
      <c r="E2194" s="131"/>
      <c r="F2194" s="177"/>
      <c r="G2194" s="180"/>
      <c r="H2194" s="163"/>
      <c r="I2194" s="165"/>
      <c r="J2194" s="168"/>
      <c r="K2194" s="62"/>
      <c r="L2194" s="63"/>
      <c r="M2194" s="63"/>
      <c r="N2194" s="143"/>
      <c r="O2194" s="127"/>
      <c r="P2194" s="100"/>
      <c r="Q2194" s="63">
        <f t="shared" si="948"/>
        <v>0</v>
      </c>
      <c r="R2194" s="65"/>
      <c r="S2194" s="67"/>
      <c r="T2194" s="40"/>
      <c r="U2194" s="106">
        <f>IF(EXACT(O2194,Y2194),M2194,M2194*(1-'Расчет ПРЕДЗАКАЗ'!$D$10))</f>
        <v>0</v>
      </c>
      <c r="V2194" s="106">
        <f t="shared" si="949"/>
        <v>0</v>
      </c>
      <c r="W2194" s="106" t="e">
        <f>IF(EXACT(O2194,Y2194),M2194,M2194*(1-#REF!))</f>
        <v>#REF!</v>
      </c>
      <c r="X2194" s="106" t="e">
        <f t="shared" si="950"/>
        <v>#REF!</v>
      </c>
      <c r="Y2194" s="107" t="s">
        <v>72</v>
      </c>
      <c r="Z2194" s="103">
        <f t="shared" si="946"/>
        <v>0</v>
      </c>
      <c r="AA2194" s="103">
        <f t="shared" si="947"/>
        <v>0</v>
      </c>
      <c r="AB2194" s="128" t="str">
        <f t="shared" si="951"/>
        <v/>
      </c>
      <c r="AC2194" s="128" t="e">
        <f t="shared" si="952"/>
        <v>#REF!</v>
      </c>
    </row>
    <row r="2195" spans="1:29" ht="50.1" customHeight="1">
      <c r="A2195" s="171"/>
      <c r="B2195" s="171"/>
      <c r="C2195" s="174"/>
      <c r="D2195" s="174"/>
      <c r="E2195" s="131"/>
      <c r="F2195" s="177"/>
      <c r="G2195" s="180"/>
      <c r="H2195" s="163"/>
      <c r="I2195" s="165"/>
      <c r="J2195" s="168"/>
      <c r="K2195" s="62"/>
      <c r="L2195" s="63"/>
      <c r="M2195" s="63"/>
      <c r="N2195" s="65"/>
      <c r="O2195" s="127"/>
      <c r="P2195" s="100"/>
      <c r="Q2195" s="63">
        <f t="shared" si="948"/>
        <v>0</v>
      </c>
      <c r="R2195" s="65"/>
      <c r="S2195" s="67"/>
      <c r="T2195" s="40"/>
      <c r="U2195" s="106">
        <f>IF(EXACT(O2195,Y2195),M2195,M2195*(1-'Расчет ПРЕДЗАКАЗ'!$D$10))</f>
        <v>0</v>
      </c>
      <c r="V2195" s="106">
        <f t="shared" si="949"/>
        <v>0</v>
      </c>
      <c r="W2195" s="106" t="e">
        <f>IF(EXACT(O2195,Y2195),M2195,M2195*(1-#REF!))</f>
        <v>#REF!</v>
      </c>
      <c r="X2195" s="106" t="e">
        <f t="shared" si="950"/>
        <v>#REF!</v>
      </c>
      <c r="Y2195" s="107" t="s">
        <v>72</v>
      </c>
      <c r="Z2195" s="103">
        <f t="shared" si="946"/>
        <v>0</v>
      </c>
      <c r="AA2195" s="103">
        <f t="shared" si="947"/>
        <v>0</v>
      </c>
      <c r="AB2195" s="128" t="str">
        <f t="shared" si="951"/>
        <v/>
      </c>
      <c r="AC2195" s="128" t="e">
        <f t="shared" si="952"/>
        <v>#REF!</v>
      </c>
    </row>
    <row r="2196" spans="1:29" ht="50.1" customHeight="1">
      <c r="A2196" s="171"/>
      <c r="B2196" s="171"/>
      <c r="C2196" s="174"/>
      <c r="D2196" s="174"/>
      <c r="E2196" s="131"/>
      <c r="F2196" s="177"/>
      <c r="G2196" s="180"/>
      <c r="H2196" s="163"/>
      <c r="I2196" s="165"/>
      <c r="J2196" s="168"/>
      <c r="K2196" s="62"/>
      <c r="L2196" s="63"/>
      <c r="M2196" s="63"/>
      <c r="N2196" s="65"/>
      <c r="O2196" s="127"/>
      <c r="P2196" s="100"/>
      <c r="Q2196" s="63">
        <f t="shared" si="948"/>
        <v>0</v>
      </c>
      <c r="R2196" s="65"/>
      <c r="S2196" s="67"/>
      <c r="T2196" s="40"/>
      <c r="U2196" s="106">
        <f>IF(EXACT(O2196,Y2196),M2196,M2196*(1-'Расчет ПРЕДЗАКАЗ'!$D$10))</f>
        <v>0</v>
      </c>
      <c r="V2196" s="106">
        <f t="shared" si="949"/>
        <v>0</v>
      </c>
      <c r="W2196" s="106" t="e">
        <f>IF(EXACT(O2196,Y2196),M2196,M2196*(1-#REF!))</f>
        <v>#REF!</v>
      </c>
      <c r="X2196" s="106" t="e">
        <f t="shared" si="950"/>
        <v>#REF!</v>
      </c>
      <c r="Y2196" s="107" t="s">
        <v>72</v>
      </c>
      <c r="Z2196" s="103">
        <f t="shared" si="946"/>
        <v>0</v>
      </c>
      <c r="AA2196" s="103">
        <f t="shared" si="947"/>
        <v>0</v>
      </c>
      <c r="AB2196" s="128" t="str">
        <f t="shared" si="951"/>
        <v/>
      </c>
      <c r="AC2196" s="128" t="e">
        <f t="shared" si="952"/>
        <v>#REF!</v>
      </c>
    </row>
    <row r="2197" spans="1:29" ht="50.1" customHeight="1">
      <c r="A2197" s="171"/>
      <c r="B2197" s="171"/>
      <c r="C2197" s="174"/>
      <c r="D2197" s="174"/>
      <c r="E2197" s="131"/>
      <c r="F2197" s="177"/>
      <c r="G2197" s="180"/>
      <c r="H2197" s="163"/>
      <c r="I2197" s="165"/>
      <c r="J2197" s="168"/>
      <c r="K2197" s="62"/>
      <c r="L2197" s="63"/>
      <c r="M2197" s="63"/>
      <c r="N2197" s="65"/>
      <c r="O2197" s="127"/>
      <c r="P2197" s="100"/>
      <c r="Q2197" s="63">
        <f t="shared" si="948"/>
        <v>0</v>
      </c>
      <c r="R2197" s="65"/>
      <c r="S2197" s="67"/>
      <c r="T2197" s="40"/>
      <c r="U2197" s="106">
        <f>IF(EXACT(O2197,Y2197),M2197,M2197*(1-'Расчет ПРЕДЗАКАЗ'!$D$10))</f>
        <v>0</v>
      </c>
      <c r="V2197" s="106">
        <f t="shared" si="949"/>
        <v>0</v>
      </c>
      <c r="W2197" s="106" t="e">
        <f>IF(EXACT(O2197,Y2197),M2197,M2197*(1-#REF!))</f>
        <v>#REF!</v>
      </c>
      <c r="X2197" s="106" t="e">
        <f t="shared" si="950"/>
        <v>#REF!</v>
      </c>
      <c r="Y2197" s="107" t="s">
        <v>72</v>
      </c>
      <c r="Z2197" s="103">
        <f t="shared" si="946"/>
        <v>0</v>
      </c>
      <c r="AA2197" s="103">
        <f t="shared" si="947"/>
        <v>0</v>
      </c>
      <c r="AB2197" s="128" t="str">
        <f t="shared" si="951"/>
        <v/>
      </c>
      <c r="AC2197" s="128" t="e">
        <f t="shared" si="952"/>
        <v>#REF!</v>
      </c>
    </row>
    <row r="2198" spans="1:29" ht="50.1" customHeight="1">
      <c r="A2198" s="172"/>
      <c r="B2198" s="172"/>
      <c r="C2198" s="175"/>
      <c r="D2198" s="175"/>
      <c r="E2198" s="132"/>
      <c r="F2198" s="178"/>
      <c r="G2198" s="181"/>
      <c r="H2198" s="164"/>
      <c r="I2198" s="166"/>
      <c r="J2198" s="169"/>
      <c r="K2198" s="62"/>
      <c r="L2198" s="63"/>
      <c r="M2198" s="63"/>
      <c r="N2198" s="65"/>
      <c r="O2198" s="127"/>
      <c r="P2198" s="100"/>
      <c r="Q2198" s="63">
        <f t="shared" si="948"/>
        <v>0</v>
      </c>
      <c r="R2198" s="65"/>
      <c r="S2198" s="67"/>
      <c r="T2198" s="40"/>
      <c r="U2198" s="106">
        <f>IF(EXACT(O2198,Y2198),M2198,M2198*(1-'Расчет ПРЕДЗАКАЗ'!$D$10))</f>
        <v>0</v>
      </c>
      <c r="V2198" s="106">
        <f t="shared" si="949"/>
        <v>0</v>
      </c>
      <c r="W2198" s="106" t="e">
        <f>IF(EXACT(O2198,Y2198),M2198,M2198*(1-#REF!))</f>
        <v>#REF!</v>
      </c>
      <c r="X2198" s="106" t="e">
        <f t="shared" si="950"/>
        <v>#REF!</v>
      </c>
      <c r="Y2198" s="107" t="s">
        <v>72</v>
      </c>
      <c r="Z2198" s="103">
        <f t="shared" si="946"/>
        <v>0</v>
      </c>
      <c r="AA2198" s="103">
        <f t="shared" si="947"/>
        <v>0</v>
      </c>
      <c r="AB2198" s="128" t="str">
        <f t="shared" si="951"/>
        <v/>
      </c>
      <c r="AC2198" s="128" t="e">
        <f t="shared" si="952"/>
        <v>#REF!</v>
      </c>
    </row>
    <row r="2199" spans="1:29" ht="11.25" customHeight="1" thickBot="1"/>
    <row r="2200" spans="1:29" ht="50.1" customHeight="1">
      <c r="A2200" s="170">
        <v>368</v>
      </c>
      <c r="B2200" s="170" t="s">
        <v>3017</v>
      </c>
      <c r="C2200" s="173" t="s">
        <v>3018</v>
      </c>
      <c r="D2200" s="173" t="s">
        <v>77</v>
      </c>
      <c r="E2200" s="130"/>
      <c r="F2200" s="176" t="s">
        <v>978</v>
      </c>
      <c r="G2200" s="179" t="s">
        <v>111</v>
      </c>
      <c r="H2200" s="162" t="s">
        <v>1052</v>
      </c>
      <c r="I2200" s="162" t="s">
        <v>2946</v>
      </c>
      <c r="J2200" s="167" t="s">
        <v>19</v>
      </c>
      <c r="K2200" s="62" t="s">
        <v>861</v>
      </c>
      <c r="L2200" s="63">
        <v>840</v>
      </c>
      <c r="M2200" s="63">
        <v>469</v>
      </c>
      <c r="N2200" s="142" t="s">
        <v>3019</v>
      </c>
      <c r="O2200" s="127" t="s">
        <v>72</v>
      </c>
      <c r="P2200" s="100"/>
      <c r="Q2200" s="63">
        <f>P2200*M2200</f>
        <v>0</v>
      </c>
      <c r="R2200" s="64"/>
      <c r="S2200" s="67">
        <v>7</v>
      </c>
      <c r="T2200" s="39"/>
      <c r="U2200" s="106">
        <f>IF(EXACT(O2200,Y2200),M2200,M2200*(1-'Расчет ПРЕДЗАКАЗ'!$D$10))</f>
        <v>469</v>
      </c>
      <c r="V2200" s="106">
        <f>P2200*U2200</f>
        <v>0</v>
      </c>
      <c r="W2200" s="106">
        <f>IF(EXACT(O2200,Y2200),M2200,M2200*(1-#REF!))</f>
        <v>469</v>
      </c>
      <c r="X2200" s="123">
        <f>P2200*W2200</f>
        <v>0</v>
      </c>
      <c r="Y2200" s="124" t="s">
        <v>72</v>
      </c>
      <c r="Z2200" s="103">
        <f t="shared" ref="Z2200:Z2214" si="953">IF(EXACT(O2200,Y2200),Q2200,0)</f>
        <v>0</v>
      </c>
      <c r="AA2200" s="103">
        <f t="shared" ref="AA2200:AA2214" si="954">IF(Z2200=0,Q2200,0)</f>
        <v>0</v>
      </c>
      <c r="AB2200" s="128">
        <f>IF(U2200=0,"",L2200/U2200-1)</f>
        <v>0.79104477611940305</v>
      </c>
      <c r="AC2200" s="128">
        <f>IF(W2200=0,"",L2200/W2200-1)</f>
        <v>0.79104477611940305</v>
      </c>
    </row>
    <row r="2201" spans="1:29" ht="50.1" customHeight="1">
      <c r="A2201" s="171"/>
      <c r="B2201" s="171"/>
      <c r="C2201" s="174"/>
      <c r="D2201" s="174"/>
      <c r="E2201" s="131"/>
      <c r="F2201" s="177"/>
      <c r="G2201" s="180"/>
      <c r="H2201" s="163"/>
      <c r="I2201" s="165"/>
      <c r="J2201" s="168"/>
      <c r="K2201" s="62" t="s">
        <v>1007</v>
      </c>
      <c r="L2201" s="63">
        <v>840</v>
      </c>
      <c r="M2201" s="63">
        <v>469</v>
      </c>
      <c r="N2201" s="142" t="s">
        <v>3020</v>
      </c>
      <c r="O2201" s="127" t="s">
        <v>72</v>
      </c>
      <c r="P2201" s="100"/>
      <c r="Q2201" s="63">
        <f t="shared" ref="Q2201:Q2214" si="955">P2201*M2201</f>
        <v>0</v>
      </c>
      <c r="R2201" s="64"/>
      <c r="S2201" s="67">
        <v>1</v>
      </c>
      <c r="T2201" s="39"/>
      <c r="U2201" s="106">
        <f>IF(EXACT(O2201,Y2201),M2201,M2201*(1-'Расчет ПРЕДЗАКАЗ'!$D$10))</f>
        <v>469</v>
      </c>
      <c r="V2201" s="106">
        <f t="shared" ref="V2201:V2214" si="956">P2201*U2201</f>
        <v>0</v>
      </c>
      <c r="W2201" s="106">
        <f>IF(EXACT(O2201,Y2201),M2201,M2201*(1-#REF!))</f>
        <v>469</v>
      </c>
      <c r="X2201" s="106">
        <f t="shared" ref="X2201:X2214" si="957">P2201*W2201</f>
        <v>0</v>
      </c>
      <c r="Y2201" s="107" t="s">
        <v>72</v>
      </c>
      <c r="Z2201" s="103">
        <f t="shared" si="953"/>
        <v>0</v>
      </c>
      <c r="AA2201" s="103">
        <f t="shared" si="954"/>
        <v>0</v>
      </c>
      <c r="AB2201" s="128">
        <f t="shared" ref="AB2201:AB2214" si="958">IF(U2201=0,"",L2201/U2201-1)</f>
        <v>0.79104477611940305</v>
      </c>
      <c r="AC2201" s="128">
        <f t="shared" ref="AC2201:AC2214" si="959">IF(W2201=0,"",L2201/W2201-1)</f>
        <v>0.79104477611940305</v>
      </c>
    </row>
    <row r="2202" spans="1:29" ht="50.1" customHeight="1">
      <c r="A2202" s="171"/>
      <c r="B2202" s="171"/>
      <c r="C2202" s="174"/>
      <c r="D2202" s="174"/>
      <c r="E2202" s="131"/>
      <c r="F2202" s="177"/>
      <c r="G2202" s="180"/>
      <c r="H2202" s="163"/>
      <c r="I2202" s="165"/>
      <c r="J2202" s="168"/>
      <c r="K2202" s="62" t="s">
        <v>981</v>
      </c>
      <c r="L2202" s="63">
        <v>840</v>
      </c>
      <c r="M2202" s="63">
        <v>469</v>
      </c>
      <c r="N2202" s="142" t="s">
        <v>3021</v>
      </c>
      <c r="O2202" s="127" t="s">
        <v>72</v>
      </c>
      <c r="P2202" s="100"/>
      <c r="Q2202" s="63">
        <f t="shared" si="955"/>
        <v>0</v>
      </c>
      <c r="R2202" s="64"/>
      <c r="S2202" s="67">
        <v>1</v>
      </c>
      <c r="T2202" s="39"/>
      <c r="U2202" s="106">
        <f>IF(EXACT(O2202,Y2202),M2202,M2202*(1-'Расчет ПРЕДЗАКАЗ'!$D$10))</f>
        <v>469</v>
      </c>
      <c r="V2202" s="106">
        <f t="shared" si="956"/>
        <v>0</v>
      </c>
      <c r="W2202" s="106">
        <f>IF(EXACT(O2202,Y2202),M2202,M2202*(1-#REF!))</f>
        <v>469</v>
      </c>
      <c r="X2202" s="106">
        <f t="shared" si="957"/>
        <v>0</v>
      </c>
      <c r="Y2202" s="107" t="s">
        <v>72</v>
      </c>
      <c r="Z2202" s="103">
        <f t="shared" si="953"/>
        <v>0</v>
      </c>
      <c r="AA2202" s="103">
        <f t="shared" si="954"/>
        <v>0</v>
      </c>
      <c r="AB2202" s="128">
        <f t="shared" si="958"/>
        <v>0.79104477611940305</v>
      </c>
      <c r="AC2202" s="128">
        <f t="shared" si="959"/>
        <v>0.79104477611940305</v>
      </c>
    </row>
    <row r="2203" spans="1:29" ht="50.1" customHeight="1">
      <c r="A2203" s="171"/>
      <c r="B2203" s="171"/>
      <c r="C2203" s="174"/>
      <c r="D2203" s="174"/>
      <c r="E2203" s="131"/>
      <c r="F2203" s="177"/>
      <c r="G2203" s="180"/>
      <c r="H2203" s="163"/>
      <c r="I2203" s="165"/>
      <c r="J2203" s="168"/>
      <c r="K2203" s="62"/>
      <c r="L2203" s="63"/>
      <c r="M2203" s="63"/>
      <c r="N2203" s="142"/>
      <c r="O2203" s="127"/>
      <c r="P2203" s="100"/>
      <c r="Q2203" s="63">
        <f t="shared" si="955"/>
        <v>0</v>
      </c>
      <c r="R2203" s="64"/>
      <c r="S2203" s="67"/>
      <c r="T2203" s="39"/>
      <c r="U2203" s="106">
        <f>IF(EXACT(O2203,Y2203),M2203,M2203*(1-'Расчет ПРЕДЗАКАЗ'!$D$10))</f>
        <v>0</v>
      </c>
      <c r="V2203" s="106">
        <f t="shared" si="956"/>
        <v>0</v>
      </c>
      <c r="W2203" s="106" t="e">
        <f>IF(EXACT(O2203,Y2203),M2203,M2203*(1-#REF!))</f>
        <v>#REF!</v>
      </c>
      <c r="X2203" s="106" t="e">
        <f t="shared" si="957"/>
        <v>#REF!</v>
      </c>
      <c r="Y2203" s="107" t="s">
        <v>72</v>
      </c>
      <c r="Z2203" s="103">
        <f t="shared" si="953"/>
        <v>0</v>
      </c>
      <c r="AA2203" s="103">
        <f t="shared" si="954"/>
        <v>0</v>
      </c>
      <c r="AB2203" s="128" t="str">
        <f t="shared" si="958"/>
        <v/>
      </c>
      <c r="AC2203" s="128" t="e">
        <f t="shared" si="959"/>
        <v>#REF!</v>
      </c>
    </row>
    <row r="2204" spans="1:29" ht="50.1" customHeight="1">
      <c r="A2204" s="171"/>
      <c r="B2204" s="171"/>
      <c r="C2204" s="174"/>
      <c r="D2204" s="174"/>
      <c r="E2204" s="131"/>
      <c r="F2204" s="177"/>
      <c r="G2204" s="180"/>
      <c r="H2204" s="163"/>
      <c r="I2204" s="165"/>
      <c r="J2204" s="168"/>
      <c r="K2204" s="62"/>
      <c r="L2204" s="63"/>
      <c r="M2204" s="63"/>
      <c r="N2204" s="142"/>
      <c r="O2204" s="127"/>
      <c r="P2204" s="100"/>
      <c r="Q2204" s="63">
        <f t="shared" si="955"/>
        <v>0</v>
      </c>
      <c r="R2204" s="64"/>
      <c r="S2204" s="67"/>
      <c r="T2204" s="39"/>
      <c r="U2204" s="106">
        <f>IF(EXACT(O2204,Y2204),M2204,M2204*(1-'Расчет ПРЕДЗАКАЗ'!$D$10))</f>
        <v>0</v>
      </c>
      <c r="V2204" s="106">
        <f t="shared" si="956"/>
        <v>0</v>
      </c>
      <c r="W2204" s="106" t="e">
        <f>IF(EXACT(O2204,Y2204),M2204,M2204*(1-#REF!))</f>
        <v>#REF!</v>
      </c>
      <c r="X2204" s="106" t="e">
        <f t="shared" si="957"/>
        <v>#REF!</v>
      </c>
      <c r="Y2204" s="107" t="s">
        <v>72</v>
      </c>
      <c r="Z2204" s="103">
        <f t="shared" si="953"/>
        <v>0</v>
      </c>
      <c r="AA2204" s="103">
        <f t="shared" si="954"/>
        <v>0</v>
      </c>
      <c r="AB2204" s="128" t="str">
        <f t="shared" si="958"/>
        <v/>
      </c>
      <c r="AC2204" s="128" t="e">
        <f t="shared" si="959"/>
        <v>#REF!</v>
      </c>
    </row>
    <row r="2205" spans="1:29" ht="50.1" customHeight="1">
      <c r="A2205" s="171"/>
      <c r="B2205" s="171"/>
      <c r="C2205" s="174"/>
      <c r="D2205" s="174"/>
      <c r="E2205" s="131"/>
      <c r="F2205" s="177"/>
      <c r="G2205" s="180"/>
      <c r="H2205" s="163"/>
      <c r="I2205" s="165"/>
      <c r="J2205" s="168"/>
      <c r="K2205" s="62"/>
      <c r="L2205" s="63"/>
      <c r="M2205" s="63"/>
      <c r="N2205" s="142"/>
      <c r="O2205" s="127"/>
      <c r="P2205" s="100"/>
      <c r="Q2205" s="63">
        <f t="shared" si="955"/>
        <v>0</v>
      </c>
      <c r="R2205" s="64"/>
      <c r="S2205" s="67"/>
      <c r="T2205" s="39"/>
      <c r="U2205" s="106">
        <f>IF(EXACT(O2205,Y2205),M2205,M2205*(1-'Расчет ПРЕДЗАКАЗ'!$D$10))</f>
        <v>0</v>
      </c>
      <c r="V2205" s="106">
        <f t="shared" si="956"/>
        <v>0</v>
      </c>
      <c r="W2205" s="106" t="e">
        <f>IF(EXACT(O2205,Y2205),M2205,M2205*(1-#REF!))</f>
        <v>#REF!</v>
      </c>
      <c r="X2205" s="106" t="e">
        <f t="shared" si="957"/>
        <v>#REF!</v>
      </c>
      <c r="Y2205" s="107" t="s">
        <v>72</v>
      </c>
      <c r="Z2205" s="103">
        <f t="shared" si="953"/>
        <v>0</v>
      </c>
      <c r="AA2205" s="103">
        <f t="shared" si="954"/>
        <v>0</v>
      </c>
      <c r="AB2205" s="128" t="str">
        <f t="shared" si="958"/>
        <v/>
      </c>
      <c r="AC2205" s="128" t="e">
        <f t="shared" si="959"/>
        <v>#REF!</v>
      </c>
    </row>
    <row r="2206" spans="1:29" ht="50.1" customHeight="1">
      <c r="A2206" s="171"/>
      <c r="B2206" s="171"/>
      <c r="C2206" s="174"/>
      <c r="D2206" s="174"/>
      <c r="E2206" s="131"/>
      <c r="F2206" s="177"/>
      <c r="G2206" s="180"/>
      <c r="H2206" s="163"/>
      <c r="I2206" s="165"/>
      <c r="J2206" s="168"/>
      <c r="K2206" s="62"/>
      <c r="L2206" s="63"/>
      <c r="M2206" s="63"/>
      <c r="N2206" s="142"/>
      <c r="O2206" s="127"/>
      <c r="P2206" s="100"/>
      <c r="Q2206" s="63">
        <f t="shared" si="955"/>
        <v>0</v>
      </c>
      <c r="R2206" s="64"/>
      <c r="S2206" s="67"/>
      <c r="T2206" s="39"/>
      <c r="U2206" s="106">
        <f>IF(EXACT(O2206,Y2206),M2206,M2206*(1-'Расчет ПРЕДЗАКАЗ'!$D$10))</f>
        <v>0</v>
      </c>
      <c r="V2206" s="106">
        <f t="shared" si="956"/>
        <v>0</v>
      </c>
      <c r="W2206" s="106" t="e">
        <f>IF(EXACT(O2206,Y2206),M2206,M2206*(1-#REF!))</f>
        <v>#REF!</v>
      </c>
      <c r="X2206" s="106" t="e">
        <f t="shared" si="957"/>
        <v>#REF!</v>
      </c>
      <c r="Y2206" s="107" t="s">
        <v>72</v>
      </c>
      <c r="Z2206" s="103">
        <f t="shared" si="953"/>
        <v>0</v>
      </c>
      <c r="AA2206" s="103">
        <f t="shared" si="954"/>
        <v>0</v>
      </c>
      <c r="AB2206" s="128" t="str">
        <f t="shared" si="958"/>
        <v/>
      </c>
      <c r="AC2206" s="128" t="e">
        <f t="shared" si="959"/>
        <v>#REF!</v>
      </c>
    </row>
    <row r="2207" spans="1:29" ht="50.1" customHeight="1">
      <c r="A2207" s="171"/>
      <c r="B2207" s="171"/>
      <c r="C2207" s="174"/>
      <c r="D2207" s="174"/>
      <c r="E2207" s="131"/>
      <c r="F2207" s="177"/>
      <c r="G2207" s="180"/>
      <c r="H2207" s="163"/>
      <c r="I2207" s="165"/>
      <c r="J2207" s="168"/>
      <c r="K2207" s="62"/>
      <c r="L2207" s="63"/>
      <c r="M2207" s="63"/>
      <c r="N2207" s="142"/>
      <c r="O2207" s="127"/>
      <c r="P2207" s="100"/>
      <c r="Q2207" s="63">
        <f t="shared" si="955"/>
        <v>0</v>
      </c>
      <c r="R2207" s="64"/>
      <c r="S2207" s="67"/>
      <c r="T2207" s="39"/>
      <c r="U2207" s="106">
        <f>IF(EXACT(O2207,Y2207),M2207,M2207*(1-'Расчет ПРЕДЗАКАЗ'!$D$10))</f>
        <v>0</v>
      </c>
      <c r="V2207" s="106">
        <f t="shared" si="956"/>
        <v>0</v>
      </c>
      <c r="W2207" s="106" t="e">
        <f>IF(EXACT(O2207,Y2207),M2207,M2207*(1-#REF!))</f>
        <v>#REF!</v>
      </c>
      <c r="X2207" s="106" t="e">
        <f t="shared" si="957"/>
        <v>#REF!</v>
      </c>
      <c r="Y2207" s="107" t="s">
        <v>72</v>
      </c>
      <c r="Z2207" s="103">
        <f t="shared" si="953"/>
        <v>0</v>
      </c>
      <c r="AA2207" s="103">
        <f t="shared" si="954"/>
        <v>0</v>
      </c>
      <c r="AB2207" s="128" t="str">
        <f t="shared" si="958"/>
        <v/>
      </c>
      <c r="AC2207" s="128" t="e">
        <f t="shared" si="959"/>
        <v>#REF!</v>
      </c>
    </row>
    <row r="2208" spans="1:29" ht="50.1" customHeight="1">
      <c r="A2208" s="171"/>
      <c r="B2208" s="171"/>
      <c r="C2208" s="174"/>
      <c r="D2208" s="174"/>
      <c r="E2208" s="131"/>
      <c r="F2208" s="177"/>
      <c r="G2208" s="180"/>
      <c r="H2208" s="163"/>
      <c r="I2208" s="165"/>
      <c r="J2208" s="168"/>
      <c r="K2208" s="62"/>
      <c r="L2208" s="63"/>
      <c r="M2208" s="63"/>
      <c r="N2208" s="142"/>
      <c r="O2208" s="127"/>
      <c r="P2208" s="100"/>
      <c r="Q2208" s="63">
        <f t="shared" si="955"/>
        <v>0</v>
      </c>
      <c r="R2208" s="64"/>
      <c r="S2208" s="67"/>
      <c r="T2208" s="39"/>
      <c r="U2208" s="106">
        <f>IF(EXACT(O2208,Y2208),M2208,M2208*(1-'Расчет ПРЕДЗАКАЗ'!$D$10))</f>
        <v>0</v>
      </c>
      <c r="V2208" s="106">
        <f t="shared" si="956"/>
        <v>0</v>
      </c>
      <c r="W2208" s="106" t="e">
        <f>IF(EXACT(O2208,Y2208),M2208,M2208*(1-#REF!))</f>
        <v>#REF!</v>
      </c>
      <c r="X2208" s="106" t="e">
        <f t="shared" si="957"/>
        <v>#REF!</v>
      </c>
      <c r="Y2208" s="107" t="s">
        <v>72</v>
      </c>
      <c r="Z2208" s="103">
        <f t="shared" si="953"/>
        <v>0</v>
      </c>
      <c r="AA2208" s="103">
        <f t="shared" si="954"/>
        <v>0</v>
      </c>
      <c r="AB2208" s="128" t="str">
        <f t="shared" si="958"/>
        <v/>
      </c>
      <c r="AC2208" s="128" t="e">
        <f t="shared" si="959"/>
        <v>#REF!</v>
      </c>
    </row>
    <row r="2209" spans="1:29" ht="50.1" customHeight="1">
      <c r="A2209" s="171"/>
      <c r="B2209" s="171"/>
      <c r="C2209" s="174"/>
      <c r="D2209" s="174"/>
      <c r="E2209" s="131"/>
      <c r="F2209" s="177"/>
      <c r="G2209" s="180"/>
      <c r="H2209" s="163"/>
      <c r="I2209" s="165"/>
      <c r="J2209" s="168"/>
      <c r="K2209" s="62"/>
      <c r="L2209" s="63"/>
      <c r="M2209" s="63"/>
      <c r="N2209" s="143"/>
      <c r="O2209" s="127"/>
      <c r="P2209" s="100"/>
      <c r="Q2209" s="63">
        <f t="shared" si="955"/>
        <v>0</v>
      </c>
      <c r="R2209" s="65"/>
      <c r="S2209" s="67"/>
      <c r="T2209" s="40"/>
      <c r="U2209" s="106">
        <f>IF(EXACT(O2209,Y2209),M2209,M2209*(1-'Расчет ПРЕДЗАКАЗ'!$D$10))</f>
        <v>0</v>
      </c>
      <c r="V2209" s="106">
        <f t="shared" si="956"/>
        <v>0</v>
      </c>
      <c r="W2209" s="106" t="e">
        <f>IF(EXACT(O2209,Y2209),M2209,M2209*(1-#REF!))</f>
        <v>#REF!</v>
      </c>
      <c r="X2209" s="106" t="e">
        <f t="shared" si="957"/>
        <v>#REF!</v>
      </c>
      <c r="Y2209" s="107" t="s">
        <v>72</v>
      </c>
      <c r="Z2209" s="103">
        <f t="shared" si="953"/>
        <v>0</v>
      </c>
      <c r="AA2209" s="103">
        <f t="shared" si="954"/>
        <v>0</v>
      </c>
      <c r="AB2209" s="128" t="str">
        <f t="shared" si="958"/>
        <v/>
      </c>
      <c r="AC2209" s="128" t="e">
        <f t="shared" si="959"/>
        <v>#REF!</v>
      </c>
    </row>
    <row r="2210" spans="1:29" ht="50.1" customHeight="1">
      <c r="A2210" s="171"/>
      <c r="B2210" s="171"/>
      <c r="C2210" s="174"/>
      <c r="D2210" s="174"/>
      <c r="E2210" s="131"/>
      <c r="F2210" s="177"/>
      <c r="G2210" s="180"/>
      <c r="H2210" s="163"/>
      <c r="I2210" s="165"/>
      <c r="J2210" s="168"/>
      <c r="K2210" s="62"/>
      <c r="L2210" s="63"/>
      <c r="M2210" s="63"/>
      <c r="N2210" s="143"/>
      <c r="O2210" s="127"/>
      <c r="P2210" s="100"/>
      <c r="Q2210" s="63">
        <f t="shared" si="955"/>
        <v>0</v>
      </c>
      <c r="R2210" s="65"/>
      <c r="S2210" s="67"/>
      <c r="T2210" s="40"/>
      <c r="U2210" s="106">
        <f>IF(EXACT(O2210,Y2210),M2210,M2210*(1-'Расчет ПРЕДЗАКАЗ'!$D$10))</f>
        <v>0</v>
      </c>
      <c r="V2210" s="106">
        <f t="shared" si="956"/>
        <v>0</v>
      </c>
      <c r="W2210" s="106" t="e">
        <f>IF(EXACT(O2210,Y2210),M2210,M2210*(1-#REF!))</f>
        <v>#REF!</v>
      </c>
      <c r="X2210" s="106" t="e">
        <f t="shared" si="957"/>
        <v>#REF!</v>
      </c>
      <c r="Y2210" s="107" t="s">
        <v>72</v>
      </c>
      <c r="Z2210" s="103">
        <f t="shared" si="953"/>
        <v>0</v>
      </c>
      <c r="AA2210" s="103">
        <f t="shared" si="954"/>
        <v>0</v>
      </c>
      <c r="AB2210" s="128" t="str">
        <f t="shared" si="958"/>
        <v/>
      </c>
      <c r="AC2210" s="128" t="e">
        <f t="shared" si="959"/>
        <v>#REF!</v>
      </c>
    </row>
    <row r="2211" spans="1:29" ht="50.1" customHeight="1">
      <c r="A2211" s="171"/>
      <c r="B2211" s="171"/>
      <c r="C2211" s="174"/>
      <c r="D2211" s="174"/>
      <c r="E2211" s="131"/>
      <c r="F2211" s="177"/>
      <c r="G2211" s="180"/>
      <c r="H2211" s="163"/>
      <c r="I2211" s="165"/>
      <c r="J2211" s="168"/>
      <c r="K2211" s="62"/>
      <c r="L2211" s="63"/>
      <c r="M2211" s="63"/>
      <c r="N2211" s="65"/>
      <c r="O2211" s="127"/>
      <c r="P2211" s="100"/>
      <c r="Q2211" s="63">
        <f t="shared" si="955"/>
        <v>0</v>
      </c>
      <c r="R2211" s="65"/>
      <c r="S2211" s="67"/>
      <c r="T2211" s="40"/>
      <c r="U2211" s="106">
        <f>IF(EXACT(O2211,Y2211),M2211,M2211*(1-'Расчет ПРЕДЗАКАЗ'!$D$10))</f>
        <v>0</v>
      </c>
      <c r="V2211" s="106">
        <f t="shared" si="956"/>
        <v>0</v>
      </c>
      <c r="W2211" s="106" t="e">
        <f>IF(EXACT(O2211,Y2211),M2211,M2211*(1-#REF!))</f>
        <v>#REF!</v>
      </c>
      <c r="X2211" s="106" t="e">
        <f t="shared" si="957"/>
        <v>#REF!</v>
      </c>
      <c r="Y2211" s="107" t="s">
        <v>72</v>
      </c>
      <c r="Z2211" s="103">
        <f t="shared" si="953"/>
        <v>0</v>
      </c>
      <c r="AA2211" s="103">
        <f t="shared" si="954"/>
        <v>0</v>
      </c>
      <c r="AB2211" s="128" t="str">
        <f t="shared" si="958"/>
        <v/>
      </c>
      <c r="AC2211" s="128" t="e">
        <f t="shared" si="959"/>
        <v>#REF!</v>
      </c>
    </row>
    <row r="2212" spans="1:29" ht="50.1" customHeight="1">
      <c r="A2212" s="171"/>
      <c r="B2212" s="171"/>
      <c r="C2212" s="174"/>
      <c r="D2212" s="174"/>
      <c r="E2212" s="131"/>
      <c r="F2212" s="177"/>
      <c r="G2212" s="180"/>
      <c r="H2212" s="163"/>
      <c r="I2212" s="165"/>
      <c r="J2212" s="168"/>
      <c r="K2212" s="62"/>
      <c r="L2212" s="63"/>
      <c r="M2212" s="63"/>
      <c r="N2212" s="65"/>
      <c r="O2212" s="127"/>
      <c r="P2212" s="100"/>
      <c r="Q2212" s="63">
        <f t="shared" si="955"/>
        <v>0</v>
      </c>
      <c r="R2212" s="65"/>
      <c r="S2212" s="67"/>
      <c r="T2212" s="40"/>
      <c r="U2212" s="106">
        <f>IF(EXACT(O2212,Y2212),M2212,M2212*(1-'Расчет ПРЕДЗАКАЗ'!$D$10))</f>
        <v>0</v>
      </c>
      <c r="V2212" s="106">
        <f t="shared" si="956"/>
        <v>0</v>
      </c>
      <c r="W2212" s="106" t="e">
        <f>IF(EXACT(O2212,Y2212),M2212,M2212*(1-#REF!))</f>
        <v>#REF!</v>
      </c>
      <c r="X2212" s="106" t="e">
        <f t="shared" si="957"/>
        <v>#REF!</v>
      </c>
      <c r="Y2212" s="107" t="s">
        <v>72</v>
      </c>
      <c r="Z2212" s="103">
        <f t="shared" si="953"/>
        <v>0</v>
      </c>
      <c r="AA2212" s="103">
        <f t="shared" si="954"/>
        <v>0</v>
      </c>
      <c r="AB2212" s="128" t="str">
        <f t="shared" si="958"/>
        <v/>
      </c>
      <c r="AC2212" s="128" t="e">
        <f t="shared" si="959"/>
        <v>#REF!</v>
      </c>
    </row>
    <row r="2213" spans="1:29" ht="50.1" customHeight="1">
      <c r="A2213" s="171"/>
      <c r="B2213" s="171"/>
      <c r="C2213" s="174"/>
      <c r="D2213" s="174"/>
      <c r="E2213" s="131"/>
      <c r="F2213" s="177"/>
      <c r="G2213" s="180"/>
      <c r="H2213" s="163"/>
      <c r="I2213" s="165"/>
      <c r="J2213" s="168"/>
      <c r="K2213" s="62"/>
      <c r="L2213" s="63"/>
      <c r="M2213" s="63"/>
      <c r="N2213" s="65"/>
      <c r="O2213" s="127"/>
      <c r="P2213" s="100"/>
      <c r="Q2213" s="63">
        <f t="shared" si="955"/>
        <v>0</v>
      </c>
      <c r="R2213" s="65"/>
      <c r="S2213" s="67"/>
      <c r="T2213" s="40"/>
      <c r="U2213" s="106">
        <f>IF(EXACT(O2213,Y2213),M2213,M2213*(1-'Расчет ПРЕДЗАКАЗ'!$D$10))</f>
        <v>0</v>
      </c>
      <c r="V2213" s="106">
        <f t="shared" si="956"/>
        <v>0</v>
      </c>
      <c r="W2213" s="106" t="e">
        <f>IF(EXACT(O2213,Y2213),M2213,M2213*(1-#REF!))</f>
        <v>#REF!</v>
      </c>
      <c r="X2213" s="106" t="e">
        <f t="shared" si="957"/>
        <v>#REF!</v>
      </c>
      <c r="Y2213" s="107" t="s">
        <v>72</v>
      </c>
      <c r="Z2213" s="103">
        <f t="shared" si="953"/>
        <v>0</v>
      </c>
      <c r="AA2213" s="103">
        <f t="shared" si="954"/>
        <v>0</v>
      </c>
      <c r="AB2213" s="128" t="str">
        <f t="shared" si="958"/>
        <v/>
      </c>
      <c r="AC2213" s="128" t="e">
        <f t="shared" si="959"/>
        <v>#REF!</v>
      </c>
    </row>
    <row r="2214" spans="1:29" ht="50.1" customHeight="1">
      <c r="A2214" s="172"/>
      <c r="B2214" s="172"/>
      <c r="C2214" s="175"/>
      <c r="D2214" s="175"/>
      <c r="E2214" s="132"/>
      <c r="F2214" s="178"/>
      <c r="G2214" s="181"/>
      <c r="H2214" s="164"/>
      <c r="I2214" s="166"/>
      <c r="J2214" s="169"/>
      <c r="K2214" s="62"/>
      <c r="L2214" s="63"/>
      <c r="M2214" s="63"/>
      <c r="N2214" s="65"/>
      <c r="O2214" s="127"/>
      <c r="P2214" s="100"/>
      <c r="Q2214" s="63">
        <f t="shared" si="955"/>
        <v>0</v>
      </c>
      <c r="R2214" s="65"/>
      <c r="S2214" s="67"/>
      <c r="T2214" s="40"/>
      <c r="U2214" s="106">
        <f>IF(EXACT(O2214,Y2214),M2214,M2214*(1-'Расчет ПРЕДЗАКАЗ'!$D$10))</f>
        <v>0</v>
      </c>
      <c r="V2214" s="106">
        <f t="shared" si="956"/>
        <v>0</v>
      </c>
      <c r="W2214" s="106" t="e">
        <f>IF(EXACT(O2214,Y2214),M2214,M2214*(1-#REF!))</f>
        <v>#REF!</v>
      </c>
      <c r="X2214" s="106" t="e">
        <f t="shared" si="957"/>
        <v>#REF!</v>
      </c>
      <c r="Y2214" s="107" t="s">
        <v>72</v>
      </c>
      <c r="Z2214" s="103">
        <f t="shared" si="953"/>
        <v>0</v>
      </c>
      <c r="AA2214" s="103">
        <f t="shared" si="954"/>
        <v>0</v>
      </c>
      <c r="AB2214" s="128" t="str">
        <f t="shared" si="958"/>
        <v/>
      </c>
      <c r="AC2214" s="128" t="e">
        <f t="shared" si="959"/>
        <v>#REF!</v>
      </c>
    </row>
    <row r="2215" spans="1:29" ht="11.25" customHeight="1" thickBot="1"/>
    <row r="2216" spans="1:29" ht="50.1" customHeight="1">
      <c r="A2216" s="170">
        <v>369</v>
      </c>
      <c r="B2216" s="170" t="s">
        <v>3022</v>
      </c>
      <c r="C2216" s="173" t="s">
        <v>3023</v>
      </c>
      <c r="D2216" s="173" t="s">
        <v>77</v>
      </c>
      <c r="E2216" s="130"/>
      <c r="F2216" s="176" t="s">
        <v>978</v>
      </c>
      <c r="G2216" s="179" t="s">
        <v>575</v>
      </c>
      <c r="H2216" s="162" t="s">
        <v>1052</v>
      </c>
      <c r="I2216" s="162" t="s">
        <v>2946</v>
      </c>
      <c r="J2216" s="167" t="s">
        <v>19</v>
      </c>
      <c r="K2216" s="62" t="s">
        <v>859</v>
      </c>
      <c r="L2216" s="63">
        <v>830</v>
      </c>
      <c r="M2216" s="63">
        <v>518</v>
      </c>
      <c r="N2216" s="142" t="s">
        <v>3024</v>
      </c>
      <c r="O2216" s="127" t="s">
        <v>72</v>
      </c>
      <c r="P2216" s="100"/>
      <c r="Q2216" s="63">
        <f>P2216*M2216</f>
        <v>0</v>
      </c>
      <c r="R2216" s="64"/>
      <c r="S2216" s="67">
        <v>15</v>
      </c>
      <c r="T2216" s="39"/>
      <c r="U2216" s="106">
        <f>IF(EXACT(O2216,Y2216),M2216,M2216*(1-'Расчет ПРЕДЗАКАЗ'!$D$10))</f>
        <v>518</v>
      </c>
      <c r="V2216" s="106">
        <f>P2216*U2216</f>
        <v>0</v>
      </c>
      <c r="W2216" s="106">
        <f>IF(EXACT(O2216,Y2216),M2216,M2216*(1-#REF!))</f>
        <v>518</v>
      </c>
      <c r="X2216" s="123">
        <f>P2216*W2216</f>
        <v>0</v>
      </c>
      <c r="Y2216" s="124" t="s">
        <v>72</v>
      </c>
      <c r="Z2216" s="103">
        <f t="shared" ref="Z2216:Z2230" si="960">IF(EXACT(O2216,Y2216),Q2216,0)</f>
        <v>0</v>
      </c>
      <c r="AA2216" s="103">
        <f t="shared" ref="AA2216:AA2230" si="961">IF(Z2216=0,Q2216,0)</f>
        <v>0</v>
      </c>
      <c r="AB2216" s="128">
        <f>IF(U2216=0,"",L2216/U2216-1)</f>
        <v>0.60231660231660222</v>
      </c>
      <c r="AC2216" s="128">
        <f>IF(W2216=0,"",L2216/W2216-1)</f>
        <v>0.60231660231660222</v>
      </c>
    </row>
    <row r="2217" spans="1:29" ht="50.1" customHeight="1">
      <c r="A2217" s="171"/>
      <c r="B2217" s="171"/>
      <c r="C2217" s="174"/>
      <c r="D2217" s="174"/>
      <c r="E2217" s="131"/>
      <c r="F2217" s="177"/>
      <c r="G2217" s="180"/>
      <c r="H2217" s="163"/>
      <c r="I2217" s="165"/>
      <c r="J2217" s="168"/>
      <c r="K2217" s="62" t="s">
        <v>861</v>
      </c>
      <c r="L2217" s="63">
        <v>830</v>
      </c>
      <c r="M2217" s="63">
        <v>518</v>
      </c>
      <c r="N2217" s="142" t="s">
        <v>3025</v>
      </c>
      <c r="O2217" s="127" t="s">
        <v>72</v>
      </c>
      <c r="P2217" s="100"/>
      <c r="Q2217" s="63">
        <f t="shared" ref="Q2217:Q2230" si="962">P2217*M2217</f>
        <v>0</v>
      </c>
      <c r="R2217" s="64"/>
      <c r="S2217" s="67">
        <v>30</v>
      </c>
      <c r="T2217" s="39"/>
      <c r="U2217" s="106">
        <f>IF(EXACT(O2217,Y2217),M2217,M2217*(1-'Расчет ПРЕДЗАКАЗ'!$D$10))</f>
        <v>518</v>
      </c>
      <c r="V2217" s="106">
        <f t="shared" ref="V2217:V2230" si="963">P2217*U2217</f>
        <v>0</v>
      </c>
      <c r="W2217" s="106">
        <f>IF(EXACT(O2217,Y2217),M2217,M2217*(1-#REF!))</f>
        <v>518</v>
      </c>
      <c r="X2217" s="106">
        <f t="shared" ref="X2217:X2230" si="964">P2217*W2217</f>
        <v>0</v>
      </c>
      <c r="Y2217" s="107" t="s">
        <v>72</v>
      </c>
      <c r="Z2217" s="103">
        <f t="shared" si="960"/>
        <v>0</v>
      </c>
      <c r="AA2217" s="103">
        <f t="shared" si="961"/>
        <v>0</v>
      </c>
      <c r="AB2217" s="128">
        <f t="shared" ref="AB2217:AB2230" si="965">IF(U2217=0,"",L2217/U2217-1)</f>
        <v>0.60231660231660222</v>
      </c>
      <c r="AC2217" s="128">
        <f t="shared" ref="AC2217:AC2230" si="966">IF(W2217=0,"",L2217/W2217-1)</f>
        <v>0.60231660231660222</v>
      </c>
    </row>
    <row r="2218" spans="1:29" ht="50.1" customHeight="1">
      <c r="A2218" s="171"/>
      <c r="B2218" s="171"/>
      <c r="C2218" s="174"/>
      <c r="D2218" s="174"/>
      <c r="E2218" s="131"/>
      <c r="F2218" s="177"/>
      <c r="G2218" s="180"/>
      <c r="H2218" s="163"/>
      <c r="I2218" s="165"/>
      <c r="J2218" s="168"/>
      <c r="K2218" s="62" t="s">
        <v>1007</v>
      </c>
      <c r="L2218" s="63">
        <v>830</v>
      </c>
      <c r="M2218" s="63">
        <v>518</v>
      </c>
      <c r="N2218" s="142" t="s">
        <v>3026</v>
      </c>
      <c r="O2218" s="127" t="s">
        <v>72</v>
      </c>
      <c r="P2218" s="100"/>
      <c r="Q2218" s="63">
        <f t="shared" si="962"/>
        <v>0</v>
      </c>
      <c r="R2218" s="64"/>
      <c r="S2218" s="67">
        <v>29</v>
      </c>
      <c r="T2218" s="39"/>
      <c r="U2218" s="106">
        <f>IF(EXACT(O2218,Y2218),M2218,M2218*(1-'Расчет ПРЕДЗАКАЗ'!$D$10))</f>
        <v>518</v>
      </c>
      <c r="V2218" s="106">
        <f t="shared" si="963"/>
        <v>0</v>
      </c>
      <c r="W2218" s="106">
        <f>IF(EXACT(O2218,Y2218),M2218,M2218*(1-#REF!))</f>
        <v>518</v>
      </c>
      <c r="X2218" s="106">
        <f t="shared" si="964"/>
        <v>0</v>
      </c>
      <c r="Y2218" s="107" t="s">
        <v>72</v>
      </c>
      <c r="Z2218" s="103">
        <f t="shared" si="960"/>
        <v>0</v>
      </c>
      <c r="AA2218" s="103">
        <f t="shared" si="961"/>
        <v>0</v>
      </c>
      <c r="AB2218" s="128">
        <f t="shared" si="965"/>
        <v>0.60231660231660222</v>
      </c>
      <c r="AC2218" s="128">
        <f t="shared" si="966"/>
        <v>0.60231660231660222</v>
      </c>
    </row>
    <row r="2219" spans="1:29" ht="50.1" customHeight="1">
      <c r="A2219" s="171"/>
      <c r="B2219" s="171"/>
      <c r="C2219" s="174"/>
      <c r="D2219" s="174"/>
      <c r="E2219" s="131"/>
      <c r="F2219" s="177"/>
      <c r="G2219" s="180"/>
      <c r="H2219" s="163"/>
      <c r="I2219" s="165"/>
      <c r="J2219" s="168"/>
      <c r="K2219" s="62" t="s">
        <v>981</v>
      </c>
      <c r="L2219" s="63">
        <v>830</v>
      </c>
      <c r="M2219" s="63">
        <v>518</v>
      </c>
      <c r="N2219" s="142" t="s">
        <v>3027</v>
      </c>
      <c r="O2219" s="127" t="s">
        <v>72</v>
      </c>
      <c r="P2219" s="100"/>
      <c r="Q2219" s="63">
        <f t="shared" si="962"/>
        <v>0</v>
      </c>
      <c r="R2219" s="64"/>
      <c r="S2219" s="67">
        <v>2</v>
      </c>
      <c r="T2219" s="39"/>
      <c r="U2219" s="106">
        <f>IF(EXACT(O2219,Y2219),M2219,M2219*(1-'Расчет ПРЕДЗАКАЗ'!$D$10))</f>
        <v>518</v>
      </c>
      <c r="V2219" s="106">
        <f t="shared" si="963"/>
        <v>0</v>
      </c>
      <c r="W2219" s="106">
        <f>IF(EXACT(O2219,Y2219),M2219,M2219*(1-#REF!))</f>
        <v>518</v>
      </c>
      <c r="X2219" s="106">
        <f t="shared" si="964"/>
        <v>0</v>
      </c>
      <c r="Y2219" s="107" t="s">
        <v>72</v>
      </c>
      <c r="Z2219" s="103">
        <f t="shared" si="960"/>
        <v>0</v>
      </c>
      <c r="AA2219" s="103">
        <f t="shared" si="961"/>
        <v>0</v>
      </c>
      <c r="AB2219" s="128">
        <f t="shared" si="965"/>
        <v>0.60231660231660222</v>
      </c>
      <c r="AC2219" s="128">
        <f t="shared" si="966"/>
        <v>0.60231660231660222</v>
      </c>
    </row>
    <row r="2220" spans="1:29" ht="50.1" customHeight="1">
      <c r="A2220" s="171"/>
      <c r="B2220" s="171"/>
      <c r="C2220" s="174"/>
      <c r="D2220" s="174"/>
      <c r="E2220" s="131"/>
      <c r="F2220" s="177"/>
      <c r="G2220" s="180"/>
      <c r="H2220" s="163"/>
      <c r="I2220" s="165"/>
      <c r="J2220" s="168"/>
      <c r="K2220" s="62"/>
      <c r="L2220" s="63"/>
      <c r="M2220" s="63"/>
      <c r="N2220" s="142"/>
      <c r="O2220" s="127"/>
      <c r="P2220" s="100"/>
      <c r="Q2220" s="63">
        <f t="shared" si="962"/>
        <v>0</v>
      </c>
      <c r="R2220" s="64"/>
      <c r="S2220" s="67"/>
      <c r="T2220" s="39"/>
      <c r="U2220" s="106">
        <f>IF(EXACT(O2220,Y2220),M2220,M2220*(1-'Расчет ПРЕДЗАКАЗ'!$D$10))</f>
        <v>0</v>
      </c>
      <c r="V2220" s="106">
        <f t="shared" si="963"/>
        <v>0</v>
      </c>
      <c r="W2220" s="106" t="e">
        <f>IF(EXACT(O2220,Y2220),M2220,M2220*(1-#REF!))</f>
        <v>#REF!</v>
      </c>
      <c r="X2220" s="106" t="e">
        <f t="shared" si="964"/>
        <v>#REF!</v>
      </c>
      <c r="Y2220" s="107" t="s">
        <v>72</v>
      </c>
      <c r="Z2220" s="103">
        <f t="shared" si="960"/>
        <v>0</v>
      </c>
      <c r="AA2220" s="103">
        <f t="shared" si="961"/>
        <v>0</v>
      </c>
      <c r="AB2220" s="128" t="str">
        <f t="shared" si="965"/>
        <v/>
      </c>
      <c r="AC2220" s="128" t="e">
        <f t="shared" si="966"/>
        <v>#REF!</v>
      </c>
    </row>
    <row r="2221" spans="1:29" ht="50.1" customHeight="1">
      <c r="A2221" s="171"/>
      <c r="B2221" s="171"/>
      <c r="C2221" s="174"/>
      <c r="D2221" s="174"/>
      <c r="E2221" s="131"/>
      <c r="F2221" s="177"/>
      <c r="G2221" s="180"/>
      <c r="H2221" s="163"/>
      <c r="I2221" s="165"/>
      <c r="J2221" s="168"/>
      <c r="K2221" s="62"/>
      <c r="L2221" s="63"/>
      <c r="M2221" s="63"/>
      <c r="N2221" s="142"/>
      <c r="O2221" s="127"/>
      <c r="P2221" s="100"/>
      <c r="Q2221" s="63">
        <f t="shared" si="962"/>
        <v>0</v>
      </c>
      <c r="R2221" s="64"/>
      <c r="S2221" s="67"/>
      <c r="T2221" s="39"/>
      <c r="U2221" s="106">
        <f>IF(EXACT(O2221,Y2221),M2221,M2221*(1-'Расчет ПРЕДЗАКАЗ'!$D$10))</f>
        <v>0</v>
      </c>
      <c r="V2221" s="106">
        <f t="shared" si="963"/>
        <v>0</v>
      </c>
      <c r="W2221" s="106" t="e">
        <f>IF(EXACT(O2221,Y2221),M2221,M2221*(1-#REF!))</f>
        <v>#REF!</v>
      </c>
      <c r="X2221" s="106" t="e">
        <f t="shared" si="964"/>
        <v>#REF!</v>
      </c>
      <c r="Y2221" s="107" t="s">
        <v>72</v>
      </c>
      <c r="Z2221" s="103">
        <f t="shared" si="960"/>
        <v>0</v>
      </c>
      <c r="AA2221" s="103">
        <f t="shared" si="961"/>
        <v>0</v>
      </c>
      <c r="AB2221" s="128" t="str">
        <f t="shared" si="965"/>
        <v/>
      </c>
      <c r="AC2221" s="128" t="e">
        <f t="shared" si="966"/>
        <v>#REF!</v>
      </c>
    </row>
    <row r="2222" spans="1:29" ht="50.1" customHeight="1">
      <c r="A2222" s="171"/>
      <c r="B2222" s="171"/>
      <c r="C2222" s="174"/>
      <c r="D2222" s="174"/>
      <c r="E2222" s="131"/>
      <c r="F2222" s="177"/>
      <c r="G2222" s="180"/>
      <c r="H2222" s="163"/>
      <c r="I2222" s="165"/>
      <c r="J2222" s="168"/>
      <c r="K2222" s="62"/>
      <c r="L2222" s="63"/>
      <c r="M2222" s="63"/>
      <c r="N2222" s="142"/>
      <c r="O2222" s="127"/>
      <c r="P2222" s="100"/>
      <c r="Q2222" s="63">
        <f t="shared" si="962"/>
        <v>0</v>
      </c>
      <c r="R2222" s="64"/>
      <c r="S2222" s="67"/>
      <c r="T2222" s="39"/>
      <c r="U2222" s="106">
        <f>IF(EXACT(O2222,Y2222),M2222,M2222*(1-'Расчет ПРЕДЗАКАЗ'!$D$10))</f>
        <v>0</v>
      </c>
      <c r="V2222" s="106">
        <f t="shared" si="963"/>
        <v>0</v>
      </c>
      <c r="W2222" s="106" t="e">
        <f>IF(EXACT(O2222,Y2222),M2222,M2222*(1-#REF!))</f>
        <v>#REF!</v>
      </c>
      <c r="X2222" s="106" t="e">
        <f t="shared" si="964"/>
        <v>#REF!</v>
      </c>
      <c r="Y2222" s="107" t="s">
        <v>72</v>
      </c>
      <c r="Z2222" s="103">
        <f t="shared" si="960"/>
        <v>0</v>
      </c>
      <c r="AA2222" s="103">
        <f t="shared" si="961"/>
        <v>0</v>
      </c>
      <c r="AB2222" s="128" t="str">
        <f t="shared" si="965"/>
        <v/>
      </c>
      <c r="AC2222" s="128" t="e">
        <f t="shared" si="966"/>
        <v>#REF!</v>
      </c>
    </row>
    <row r="2223" spans="1:29" ht="50.1" customHeight="1">
      <c r="A2223" s="171"/>
      <c r="B2223" s="171"/>
      <c r="C2223" s="174"/>
      <c r="D2223" s="174"/>
      <c r="E2223" s="131"/>
      <c r="F2223" s="177"/>
      <c r="G2223" s="180"/>
      <c r="H2223" s="163"/>
      <c r="I2223" s="165"/>
      <c r="J2223" s="168"/>
      <c r="K2223" s="62"/>
      <c r="L2223" s="63"/>
      <c r="M2223" s="63"/>
      <c r="N2223" s="142"/>
      <c r="O2223" s="127"/>
      <c r="P2223" s="100"/>
      <c r="Q2223" s="63">
        <f t="shared" si="962"/>
        <v>0</v>
      </c>
      <c r="R2223" s="64"/>
      <c r="S2223" s="67"/>
      <c r="T2223" s="39"/>
      <c r="U2223" s="106">
        <f>IF(EXACT(O2223,Y2223),M2223,M2223*(1-'Расчет ПРЕДЗАКАЗ'!$D$10))</f>
        <v>0</v>
      </c>
      <c r="V2223" s="106">
        <f t="shared" si="963"/>
        <v>0</v>
      </c>
      <c r="W2223" s="106" t="e">
        <f>IF(EXACT(O2223,Y2223),M2223,M2223*(1-#REF!))</f>
        <v>#REF!</v>
      </c>
      <c r="X2223" s="106" t="e">
        <f t="shared" si="964"/>
        <v>#REF!</v>
      </c>
      <c r="Y2223" s="107" t="s">
        <v>72</v>
      </c>
      <c r="Z2223" s="103">
        <f t="shared" si="960"/>
        <v>0</v>
      </c>
      <c r="AA2223" s="103">
        <f t="shared" si="961"/>
        <v>0</v>
      </c>
      <c r="AB2223" s="128" t="str">
        <f t="shared" si="965"/>
        <v/>
      </c>
      <c r="AC2223" s="128" t="e">
        <f t="shared" si="966"/>
        <v>#REF!</v>
      </c>
    </row>
    <row r="2224" spans="1:29" ht="50.1" customHeight="1">
      <c r="A2224" s="171"/>
      <c r="B2224" s="171"/>
      <c r="C2224" s="174"/>
      <c r="D2224" s="174"/>
      <c r="E2224" s="131"/>
      <c r="F2224" s="177"/>
      <c r="G2224" s="180"/>
      <c r="H2224" s="163"/>
      <c r="I2224" s="165"/>
      <c r="J2224" s="168"/>
      <c r="K2224" s="62"/>
      <c r="L2224" s="63"/>
      <c r="M2224" s="63"/>
      <c r="N2224" s="142"/>
      <c r="O2224" s="127"/>
      <c r="P2224" s="100"/>
      <c r="Q2224" s="63">
        <f t="shared" si="962"/>
        <v>0</v>
      </c>
      <c r="R2224" s="64"/>
      <c r="S2224" s="67"/>
      <c r="T2224" s="39"/>
      <c r="U2224" s="106">
        <f>IF(EXACT(O2224,Y2224),M2224,M2224*(1-'Расчет ПРЕДЗАКАЗ'!$D$10))</f>
        <v>0</v>
      </c>
      <c r="V2224" s="106">
        <f t="shared" si="963"/>
        <v>0</v>
      </c>
      <c r="W2224" s="106" t="e">
        <f>IF(EXACT(O2224,Y2224),M2224,M2224*(1-#REF!))</f>
        <v>#REF!</v>
      </c>
      <c r="X2224" s="106" t="e">
        <f t="shared" si="964"/>
        <v>#REF!</v>
      </c>
      <c r="Y2224" s="107" t="s">
        <v>72</v>
      </c>
      <c r="Z2224" s="103">
        <f t="shared" si="960"/>
        <v>0</v>
      </c>
      <c r="AA2224" s="103">
        <f t="shared" si="961"/>
        <v>0</v>
      </c>
      <c r="AB2224" s="128" t="str">
        <f t="shared" si="965"/>
        <v/>
      </c>
      <c r="AC2224" s="128" t="e">
        <f t="shared" si="966"/>
        <v>#REF!</v>
      </c>
    </row>
    <row r="2225" spans="1:29" ht="50.1" customHeight="1">
      <c r="A2225" s="171"/>
      <c r="B2225" s="171"/>
      <c r="C2225" s="174"/>
      <c r="D2225" s="174"/>
      <c r="E2225" s="131"/>
      <c r="F2225" s="177"/>
      <c r="G2225" s="180"/>
      <c r="H2225" s="163"/>
      <c r="I2225" s="165"/>
      <c r="J2225" s="168"/>
      <c r="K2225" s="62"/>
      <c r="L2225" s="63"/>
      <c r="M2225" s="63"/>
      <c r="N2225" s="143"/>
      <c r="O2225" s="127"/>
      <c r="P2225" s="100"/>
      <c r="Q2225" s="63">
        <f t="shared" si="962"/>
        <v>0</v>
      </c>
      <c r="R2225" s="65"/>
      <c r="S2225" s="67"/>
      <c r="T2225" s="40"/>
      <c r="U2225" s="106">
        <f>IF(EXACT(O2225,Y2225),M2225,M2225*(1-'Расчет ПРЕДЗАКАЗ'!$D$10))</f>
        <v>0</v>
      </c>
      <c r="V2225" s="106">
        <f t="shared" si="963"/>
        <v>0</v>
      </c>
      <c r="W2225" s="106" t="e">
        <f>IF(EXACT(O2225,Y2225),M2225,M2225*(1-#REF!))</f>
        <v>#REF!</v>
      </c>
      <c r="X2225" s="106" t="e">
        <f t="shared" si="964"/>
        <v>#REF!</v>
      </c>
      <c r="Y2225" s="107" t="s">
        <v>72</v>
      </c>
      <c r="Z2225" s="103">
        <f t="shared" si="960"/>
        <v>0</v>
      </c>
      <c r="AA2225" s="103">
        <f t="shared" si="961"/>
        <v>0</v>
      </c>
      <c r="AB2225" s="128" t="str">
        <f t="shared" si="965"/>
        <v/>
      </c>
      <c r="AC2225" s="128" t="e">
        <f t="shared" si="966"/>
        <v>#REF!</v>
      </c>
    </row>
    <row r="2226" spans="1:29" ht="50.1" customHeight="1">
      <c r="A2226" s="171"/>
      <c r="B2226" s="171"/>
      <c r="C2226" s="174"/>
      <c r="D2226" s="174"/>
      <c r="E2226" s="131"/>
      <c r="F2226" s="177"/>
      <c r="G2226" s="180"/>
      <c r="H2226" s="163"/>
      <c r="I2226" s="165"/>
      <c r="J2226" s="168"/>
      <c r="K2226" s="62"/>
      <c r="L2226" s="63"/>
      <c r="M2226" s="63"/>
      <c r="N2226" s="143"/>
      <c r="O2226" s="127"/>
      <c r="P2226" s="100"/>
      <c r="Q2226" s="63">
        <f t="shared" si="962"/>
        <v>0</v>
      </c>
      <c r="R2226" s="65"/>
      <c r="S2226" s="67"/>
      <c r="T2226" s="40"/>
      <c r="U2226" s="106">
        <f>IF(EXACT(O2226,Y2226),M2226,M2226*(1-'Расчет ПРЕДЗАКАЗ'!$D$10))</f>
        <v>0</v>
      </c>
      <c r="V2226" s="106">
        <f t="shared" si="963"/>
        <v>0</v>
      </c>
      <c r="W2226" s="106" t="e">
        <f>IF(EXACT(O2226,Y2226),M2226,M2226*(1-#REF!))</f>
        <v>#REF!</v>
      </c>
      <c r="X2226" s="106" t="e">
        <f t="shared" si="964"/>
        <v>#REF!</v>
      </c>
      <c r="Y2226" s="107" t="s">
        <v>72</v>
      </c>
      <c r="Z2226" s="103">
        <f t="shared" si="960"/>
        <v>0</v>
      </c>
      <c r="AA2226" s="103">
        <f t="shared" si="961"/>
        <v>0</v>
      </c>
      <c r="AB2226" s="128" t="str">
        <f t="shared" si="965"/>
        <v/>
      </c>
      <c r="AC2226" s="128" t="e">
        <f t="shared" si="966"/>
        <v>#REF!</v>
      </c>
    </row>
    <row r="2227" spans="1:29" ht="50.1" customHeight="1">
      <c r="A2227" s="171"/>
      <c r="B2227" s="171"/>
      <c r="C2227" s="174"/>
      <c r="D2227" s="174"/>
      <c r="E2227" s="131"/>
      <c r="F2227" s="177"/>
      <c r="G2227" s="180"/>
      <c r="H2227" s="163"/>
      <c r="I2227" s="165"/>
      <c r="J2227" s="168"/>
      <c r="K2227" s="62"/>
      <c r="L2227" s="63"/>
      <c r="M2227" s="63"/>
      <c r="N2227" s="65"/>
      <c r="O2227" s="127"/>
      <c r="P2227" s="100"/>
      <c r="Q2227" s="63">
        <f t="shared" si="962"/>
        <v>0</v>
      </c>
      <c r="R2227" s="65"/>
      <c r="S2227" s="67"/>
      <c r="T2227" s="40"/>
      <c r="U2227" s="106">
        <f>IF(EXACT(O2227,Y2227),M2227,M2227*(1-'Расчет ПРЕДЗАКАЗ'!$D$10))</f>
        <v>0</v>
      </c>
      <c r="V2227" s="106">
        <f t="shared" si="963"/>
        <v>0</v>
      </c>
      <c r="W2227" s="106" t="e">
        <f>IF(EXACT(O2227,Y2227),M2227,M2227*(1-#REF!))</f>
        <v>#REF!</v>
      </c>
      <c r="X2227" s="106" t="e">
        <f t="shared" si="964"/>
        <v>#REF!</v>
      </c>
      <c r="Y2227" s="107" t="s">
        <v>72</v>
      </c>
      <c r="Z2227" s="103">
        <f t="shared" si="960"/>
        <v>0</v>
      </c>
      <c r="AA2227" s="103">
        <f t="shared" si="961"/>
        <v>0</v>
      </c>
      <c r="AB2227" s="128" t="str">
        <f t="shared" si="965"/>
        <v/>
      </c>
      <c r="AC2227" s="128" t="e">
        <f t="shared" si="966"/>
        <v>#REF!</v>
      </c>
    </row>
    <row r="2228" spans="1:29" ht="50.1" customHeight="1">
      <c r="A2228" s="171"/>
      <c r="B2228" s="171"/>
      <c r="C2228" s="174"/>
      <c r="D2228" s="174"/>
      <c r="E2228" s="131"/>
      <c r="F2228" s="177"/>
      <c r="G2228" s="180"/>
      <c r="H2228" s="163"/>
      <c r="I2228" s="165"/>
      <c r="J2228" s="168"/>
      <c r="K2228" s="62"/>
      <c r="L2228" s="63"/>
      <c r="M2228" s="63"/>
      <c r="N2228" s="65"/>
      <c r="O2228" s="127"/>
      <c r="P2228" s="100"/>
      <c r="Q2228" s="63">
        <f t="shared" si="962"/>
        <v>0</v>
      </c>
      <c r="R2228" s="65"/>
      <c r="S2228" s="67"/>
      <c r="T2228" s="40"/>
      <c r="U2228" s="106">
        <f>IF(EXACT(O2228,Y2228),M2228,M2228*(1-'Расчет ПРЕДЗАКАЗ'!$D$10))</f>
        <v>0</v>
      </c>
      <c r="V2228" s="106">
        <f t="shared" si="963"/>
        <v>0</v>
      </c>
      <c r="W2228" s="106" t="e">
        <f>IF(EXACT(O2228,Y2228),M2228,M2228*(1-#REF!))</f>
        <v>#REF!</v>
      </c>
      <c r="X2228" s="106" t="e">
        <f t="shared" si="964"/>
        <v>#REF!</v>
      </c>
      <c r="Y2228" s="107" t="s">
        <v>72</v>
      </c>
      <c r="Z2228" s="103">
        <f t="shared" si="960"/>
        <v>0</v>
      </c>
      <c r="AA2228" s="103">
        <f t="shared" si="961"/>
        <v>0</v>
      </c>
      <c r="AB2228" s="128" t="str">
        <f t="shared" si="965"/>
        <v/>
      </c>
      <c r="AC2228" s="128" t="e">
        <f t="shared" si="966"/>
        <v>#REF!</v>
      </c>
    </row>
    <row r="2229" spans="1:29" ht="50.1" customHeight="1">
      <c r="A2229" s="171"/>
      <c r="B2229" s="171"/>
      <c r="C2229" s="174"/>
      <c r="D2229" s="174"/>
      <c r="E2229" s="131"/>
      <c r="F2229" s="177"/>
      <c r="G2229" s="180"/>
      <c r="H2229" s="163"/>
      <c r="I2229" s="165"/>
      <c r="J2229" s="168"/>
      <c r="K2229" s="62"/>
      <c r="L2229" s="63"/>
      <c r="M2229" s="63"/>
      <c r="N2229" s="65"/>
      <c r="O2229" s="127"/>
      <c r="P2229" s="100"/>
      <c r="Q2229" s="63">
        <f t="shared" si="962"/>
        <v>0</v>
      </c>
      <c r="R2229" s="65"/>
      <c r="S2229" s="67"/>
      <c r="T2229" s="40"/>
      <c r="U2229" s="106">
        <f>IF(EXACT(O2229,Y2229),M2229,M2229*(1-'Расчет ПРЕДЗАКАЗ'!$D$10))</f>
        <v>0</v>
      </c>
      <c r="V2229" s="106">
        <f t="shared" si="963"/>
        <v>0</v>
      </c>
      <c r="W2229" s="106" t="e">
        <f>IF(EXACT(O2229,Y2229),M2229,M2229*(1-#REF!))</f>
        <v>#REF!</v>
      </c>
      <c r="X2229" s="106" t="e">
        <f t="shared" si="964"/>
        <v>#REF!</v>
      </c>
      <c r="Y2229" s="107" t="s">
        <v>72</v>
      </c>
      <c r="Z2229" s="103">
        <f t="shared" si="960"/>
        <v>0</v>
      </c>
      <c r="AA2229" s="103">
        <f t="shared" si="961"/>
        <v>0</v>
      </c>
      <c r="AB2229" s="128" t="str">
        <f t="shared" si="965"/>
        <v/>
      </c>
      <c r="AC2229" s="128" t="e">
        <f t="shared" si="966"/>
        <v>#REF!</v>
      </c>
    </row>
    <row r="2230" spans="1:29" ht="50.1" customHeight="1">
      <c r="A2230" s="172"/>
      <c r="B2230" s="172"/>
      <c r="C2230" s="175"/>
      <c r="D2230" s="175"/>
      <c r="E2230" s="132"/>
      <c r="F2230" s="178"/>
      <c r="G2230" s="181"/>
      <c r="H2230" s="164"/>
      <c r="I2230" s="166"/>
      <c r="J2230" s="169"/>
      <c r="K2230" s="62"/>
      <c r="L2230" s="63"/>
      <c r="M2230" s="63"/>
      <c r="N2230" s="65"/>
      <c r="O2230" s="127"/>
      <c r="P2230" s="100"/>
      <c r="Q2230" s="63">
        <f t="shared" si="962"/>
        <v>0</v>
      </c>
      <c r="R2230" s="65"/>
      <c r="S2230" s="67"/>
      <c r="T2230" s="40"/>
      <c r="U2230" s="106">
        <f>IF(EXACT(O2230,Y2230),M2230,M2230*(1-'Расчет ПРЕДЗАКАЗ'!$D$10))</f>
        <v>0</v>
      </c>
      <c r="V2230" s="106">
        <f t="shared" si="963"/>
        <v>0</v>
      </c>
      <c r="W2230" s="106" t="e">
        <f>IF(EXACT(O2230,Y2230),M2230,M2230*(1-#REF!))</f>
        <v>#REF!</v>
      </c>
      <c r="X2230" s="106" t="e">
        <f t="shared" si="964"/>
        <v>#REF!</v>
      </c>
      <c r="Y2230" s="107" t="s">
        <v>72</v>
      </c>
      <c r="Z2230" s="103">
        <f t="shared" si="960"/>
        <v>0</v>
      </c>
      <c r="AA2230" s="103">
        <f t="shared" si="961"/>
        <v>0</v>
      </c>
      <c r="AB2230" s="128" t="str">
        <f t="shared" si="965"/>
        <v/>
      </c>
      <c r="AC2230" s="128" t="e">
        <f t="shared" si="966"/>
        <v>#REF!</v>
      </c>
    </row>
    <row r="2231" spans="1:29" ht="11.25" customHeight="1" thickBot="1"/>
    <row r="2232" spans="1:29" ht="50.1" customHeight="1">
      <c r="A2232" s="170">
        <v>370</v>
      </c>
      <c r="B2232" s="170" t="s">
        <v>3028</v>
      </c>
      <c r="C2232" s="173" t="s">
        <v>3029</v>
      </c>
      <c r="D2232" s="173" t="s">
        <v>77</v>
      </c>
      <c r="E2232" s="130"/>
      <c r="F2232" s="176" t="s">
        <v>978</v>
      </c>
      <c r="G2232" s="179" t="s">
        <v>3030</v>
      </c>
      <c r="H2232" s="162" t="s">
        <v>1052</v>
      </c>
      <c r="I2232" s="162" t="s">
        <v>2946</v>
      </c>
      <c r="J2232" s="167" t="s">
        <v>19</v>
      </c>
      <c r="K2232" s="62" t="s">
        <v>859</v>
      </c>
      <c r="L2232" s="63">
        <v>770</v>
      </c>
      <c r="M2232" s="63">
        <v>480</v>
      </c>
      <c r="N2232" s="142" t="s">
        <v>3031</v>
      </c>
      <c r="O2232" s="127" t="s">
        <v>72</v>
      </c>
      <c r="P2232" s="100"/>
      <c r="Q2232" s="63">
        <f>P2232*M2232</f>
        <v>0</v>
      </c>
      <c r="R2232" s="64"/>
      <c r="S2232" s="67">
        <v>31</v>
      </c>
      <c r="T2232" s="39"/>
      <c r="U2232" s="106">
        <f>IF(EXACT(O2232,Y2232),M2232,M2232*(1-'Расчет ПРЕДЗАКАЗ'!$D$10))</f>
        <v>480</v>
      </c>
      <c r="V2232" s="106">
        <f>P2232*U2232</f>
        <v>0</v>
      </c>
      <c r="W2232" s="106">
        <f>IF(EXACT(O2232,Y2232),M2232,M2232*(1-#REF!))</f>
        <v>480</v>
      </c>
      <c r="X2232" s="123">
        <f>P2232*W2232</f>
        <v>0</v>
      </c>
      <c r="Y2232" s="124" t="s">
        <v>72</v>
      </c>
      <c r="Z2232" s="103">
        <f t="shared" ref="Z2232:Z2246" si="967">IF(EXACT(O2232,Y2232),Q2232,0)</f>
        <v>0</v>
      </c>
      <c r="AA2232" s="103">
        <f t="shared" ref="AA2232:AA2246" si="968">IF(Z2232=0,Q2232,0)</f>
        <v>0</v>
      </c>
      <c r="AB2232" s="128">
        <f>IF(U2232=0,"",L2232/U2232-1)</f>
        <v>0.60416666666666674</v>
      </c>
      <c r="AC2232" s="128">
        <f>IF(W2232=0,"",L2232/W2232-1)</f>
        <v>0.60416666666666674</v>
      </c>
    </row>
    <row r="2233" spans="1:29" ht="50.1" customHeight="1">
      <c r="A2233" s="171"/>
      <c r="B2233" s="171"/>
      <c r="C2233" s="174"/>
      <c r="D2233" s="174"/>
      <c r="E2233" s="131"/>
      <c r="F2233" s="177"/>
      <c r="G2233" s="180"/>
      <c r="H2233" s="163"/>
      <c r="I2233" s="165"/>
      <c r="J2233" s="168"/>
      <c r="K2233" s="62" t="s">
        <v>861</v>
      </c>
      <c r="L2233" s="63">
        <v>770</v>
      </c>
      <c r="M2233" s="63">
        <v>480</v>
      </c>
      <c r="N2233" s="142" t="s">
        <v>3032</v>
      </c>
      <c r="O2233" s="127" t="s">
        <v>72</v>
      </c>
      <c r="P2233" s="100"/>
      <c r="Q2233" s="63">
        <f t="shared" ref="Q2233:Q2246" si="969">P2233*M2233</f>
        <v>0</v>
      </c>
      <c r="R2233" s="64"/>
      <c r="S2233" s="67">
        <v>44</v>
      </c>
      <c r="T2233" s="39"/>
      <c r="U2233" s="106">
        <f>IF(EXACT(O2233,Y2233),M2233,M2233*(1-'Расчет ПРЕДЗАКАЗ'!$D$10))</f>
        <v>480</v>
      </c>
      <c r="V2233" s="106">
        <f t="shared" ref="V2233:V2246" si="970">P2233*U2233</f>
        <v>0</v>
      </c>
      <c r="W2233" s="106">
        <f>IF(EXACT(O2233,Y2233),M2233,M2233*(1-#REF!))</f>
        <v>480</v>
      </c>
      <c r="X2233" s="106">
        <f t="shared" ref="X2233:X2246" si="971">P2233*W2233</f>
        <v>0</v>
      </c>
      <c r="Y2233" s="107" t="s">
        <v>72</v>
      </c>
      <c r="Z2233" s="103">
        <f t="shared" si="967"/>
        <v>0</v>
      </c>
      <c r="AA2233" s="103">
        <f t="shared" si="968"/>
        <v>0</v>
      </c>
      <c r="AB2233" s="128">
        <f t="shared" ref="AB2233:AB2246" si="972">IF(U2233=0,"",L2233/U2233-1)</f>
        <v>0.60416666666666674</v>
      </c>
      <c r="AC2233" s="128">
        <f t="shared" ref="AC2233:AC2246" si="973">IF(W2233=0,"",L2233/W2233-1)</f>
        <v>0.60416666666666674</v>
      </c>
    </row>
    <row r="2234" spans="1:29" ht="50.1" customHeight="1">
      <c r="A2234" s="171"/>
      <c r="B2234" s="171"/>
      <c r="C2234" s="174"/>
      <c r="D2234" s="174"/>
      <c r="E2234" s="131"/>
      <c r="F2234" s="177"/>
      <c r="G2234" s="180"/>
      <c r="H2234" s="163"/>
      <c r="I2234" s="165"/>
      <c r="J2234" s="168"/>
      <c r="K2234" s="62" t="s">
        <v>1007</v>
      </c>
      <c r="L2234" s="63">
        <v>770</v>
      </c>
      <c r="M2234" s="63">
        <v>480</v>
      </c>
      <c r="N2234" s="142" t="s">
        <v>3033</v>
      </c>
      <c r="O2234" s="127" t="s">
        <v>72</v>
      </c>
      <c r="P2234" s="100"/>
      <c r="Q2234" s="63">
        <f t="shared" si="969"/>
        <v>0</v>
      </c>
      <c r="R2234" s="64"/>
      <c r="S2234" s="67">
        <v>63</v>
      </c>
      <c r="T2234" s="39"/>
      <c r="U2234" s="106">
        <f>IF(EXACT(O2234,Y2234),M2234,M2234*(1-'Расчет ПРЕДЗАКАЗ'!$D$10))</f>
        <v>480</v>
      </c>
      <c r="V2234" s="106">
        <f t="shared" si="970"/>
        <v>0</v>
      </c>
      <c r="W2234" s="106">
        <f>IF(EXACT(O2234,Y2234),M2234,M2234*(1-#REF!))</f>
        <v>480</v>
      </c>
      <c r="X2234" s="106">
        <f t="shared" si="971"/>
        <v>0</v>
      </c>
      <c r="Y2234" s="107" t="s">
        <v>72</v>
      </c>
      <c r="Z2234" s="103">
        <f t="shared" si="967"/>
        <v>0</v>
      </c>
      <c r="AA2234" s="103">
        <f t="shared" si="968"/>
        <v>0</v>
      </c>
      <c r="AB2234" s="128">
        <f t="shared" si="972"/>
        <v>0.60416666666666674</v>
      </c>
      <c r="AC2234" s="128">
        <f t="shared" si="973"/>
        <v>0.60416666666666674</v>
      </c>
    </row>
    <row r="2235" spans="1:29" ht="50.1" customHeight="1">
      <c r="A2235" s="171"/>
      <c r="B2235" s="171"/>
      <c r="C2235" s="174"/>
      <c r="D2235" s="174"/>
      <c r="E2235" s="131"/>
      <c r="F2235" s="177"/>
      <c r="G2235" s="180"/>
      <c r="H2235" s="163"/>
      <c r="I2235" s="165"/>
      <c r="J2235" s="168"/>
      <c r="K2235" s="62" t="s">
        <v>981</v>
      </c>
      <c r="L2235" s="63">
        <v>770</v>
      </c>
      <c r="M2235" s="63">
        <v>480</v>
      </c>
      <c r="N2235" s="142" t="s">
        <v>3034</v>
      </c>
      <c r="O2235" s="127" t="s">
        <v>72</v>
      </c>
      <c r="P2235" s="100"/>
      <c r="Q2235" s="63">
        <f t="shared" si="969"/>
        <v>0</v>
      </c>
      <c r="R2235" s="64"/>
      <c r="S2235" s="67">
        <v>55</v>
      </c>
      <c r="T2235" s="39"/>
      <c r="U2235" s="106">
        <f>IF(EXACT(O2235,Y2235),M2235,M2235*(1-'Расчет ПРЕДЗАКАЗ'!$D$10))</f>
        <v>480</v>
      </c>
      <c r="V2235" s="106">
        <f t="shared" si="970"/>
        <v>0</v>
      </c>
      <c r="W2235" s="106">
        <f>IF(EXACT(O2235,Y2235),M2235,M2235*(1-#REF!))</f>
        <v>480</v>
      </c>
      <c r="X2235" s="106">
        <f t="shared" si="971"/>
        <v>0</v>
      </c>
      <c r="Y2235" s="107" t="s">
        <v>72</v>
      </c>
      <c r="Z2235" s="103">
        <f t="shared" si="967"/>
        <v>0</v>
      </c>
      <c r="AA2235" s="103">
        <f t="shared" si="968"/>
        <v>0</v>
      </c>
      <c r="AB2235" s="128">
        <f t="shared" si="972"/>
        <v>0.60416666666666674</v>
      </c>
      <c r="AC2235" s="128">
        <f t="shared" si="973"/>
        <v>0.60416666666666674</v>
      </c>
    </row>
    <row r="2236" spans="1:29" ht="50.1" customHeight="1">
      <c r="A2236" s="171"/>
      <c r="B2236" s="171"/>
      <c r="C2236" s="174"/>
      <c r="D2236" s="174"/>
      <c r="E2236" s="131"/>
      <c r="F2236" s="177"/>
      <c r="G2236" s="180"/>
      <c r="H2236" s="163"/>
      <c r="I2236" s="165"/>
      <c r="J2236" s="168"/>
      <c r="K2236" s="62" t="s">
        <v>995</v>
      </c>
      <c r="L2236" s="63">
        <v>770</v>
      </c>
      <c r="M2236" s="63">
        <v>480</v>
      </c>
      <c r="N2236" s="142" t="s">
        <v>3035</v>
      </c>
      <c r="O2236" s="127" t="s">
        <v>72</v>
      </c>
      <c r="P2236" s="100"/>
      <c r="Q2236" s="63">
        <f t="shared" si="969"/>
        <v>0</v>
      </c>
      <c r="R2236" s="64"/>
      <c r="S2236" s="67">
        <v>30</v>
      </c>
      <c r="T2236" s="39"/>
      <c r="U2236" s="106">
        <f>IF(EXACT(O2236,Y2236),M2236,M2236*(1-'Расчет ПРЕДЗАКАЗ'!$D$10))</f>
        <v>480</v>
      </c>
      <c r="V2236" s="106">
        <f t="shared" si="970"/>
        <v>0</v>
      </c>
      <c r="W2236" s="106">
        <f>IF(EXACT(O2236,Y2236),M2236,M2236*(1-#REF!))</f>
        <v>480</v>
      </c>
      <c r="X2236" s="106">
        <f t="shared" si="971"/>
        <v>0</v>
      </c>
      <c r="Y2236" s="107" t="s">
        <v>72</v>
      </c>
      <c r="Z2236" s="103">
        <f t="shared" si="967"/>
        <v>0</v>
      </c>
      <c r="AA2236" s="103">
        <f t="shared" si="968"/>
        <v>0</v>
      </c>
      <c r="AB2236" s="128">
        <f t="shared" si="972"/>
        <v>0.60416666666666674</v>
      </c>
      <c r="AC2236" s="128">
        <f t="shared" si="973"/>
        <v>0.60416666666666674</v>
      </c>
    </row>
    <row r="2237" spans="1:29" ht="50.1" customHeight="1">
      <c r="A2237" s="171"/>
      <c r="B2237" s="171"/>
      <c r="C2237" s="174"/>
      <c r="D2237" s="174"/>
      <c r="E2237" s="131"/>
      <c r="F2237" s="177"/>
      <c r="G2237" s="180"/>
      <c r="H2237" s="163"/>
      <c r="I2237" s="165"/>
      <c r="J2237" s="168"/>
      <c r="K2237" s="62"/>
      <c r="L2237" s="63"/>
      <c r="M2237" s="63"/>
      <c r="N2237" s="142"/>
      <c r="O2237" s="127"/>
      <c r="P2237" s="100"/>
      <c r="Q2237" s="63">
        <f t="shared" si="969"/>
        <v>0</v>
      </c>
      <c r="R2237" s="64"/>
      <c r="S2237" s="67"/>
      <c r="T2237" s="39"/>
      <c r="U2237" s="106">
        <f>IF(EXACT(O2237,Y2237),M2237,M2237*(1-'Расчет ПРЕДЗАКАЗ'!$D$10))</f>
        <v>0</v>
      </c>
      <c r="V2237" s="106">
        <f t="shared" si="970"/>
        <v>0</v>
      </c>
      <c r="W2237" s="106" t="e">
        <f>IF(EXACT(O2237,Y2237),M2237,M2237*(1-#REF!))</f>
        <v>#REF!</v>
      </c>
      <c r="X2237" s="106" t="e">
        <f t="shared" si="971"/>
        <v>#REF!</v>
      </c>
      <c r="Y2237" s="107" t="s">
        <v>72</v>
      </c>
      <c r="Z2237" s="103">
        <f t="shared" si="967"/>
        <v>0</v>
      </c>
      <c r="AA2237" s="103">
        <f t="shared" si="968"/>
        <v>0</v>
      </c>
      <c r="AB2237" s="128" t="str">
        <f t="shared" si="972"/>
        <v/>
      </c>
      <c r="AC2237" s="128" t="e">
        <f t="shared" si="973"/>
        <v>#REF!</v>
      </c>
    </row>
    <row r="2238" spans="1:29" ht="50.1" customHeight="1">
      <c r="A2238" s="171"/>
      <c r="B2238" s="171"/>
      <c r="C2238" s="174"/>
      <c r="D2238" s="174"/>
      <c r="E2238" s="131"/>
      <c r="F2238" s="177"/>
      <c r="G2238" s="180"/>
      <c r="H2238" s="163"/>
      <c r="I2238" s="165"/>
      <c r="J2238" s="168"/>
      <c r="K2238" s="62"/>
      <c r="L2238" s="63"/>
      <c r="M2238" s="63"/>
      <c r="N2238" s="142"/>
      <c r="O2238" s="127"/>
      <c r="P2238" s="100"/>
      <c r="Q2238" s="63">
        <f t="shared" si="969"/>
        <v>0</v>
      </c>
      <c r="R2238" s="64"/>
      <c r="S2238" s="67"/>
      <c r="T2238" s="39"/>
      <c r="U2238" s="106">
        <f>IF(EXACT(O2238,Y2238),M2238,M2238*(1-'Расчет ПРЕДЗАКАЗ'!$D$10))</f>
        <v>0</v>
      </c>
      <c r="V2238" s="106">
        <f t="shared" si="970"/>
        <v>0</v>
      </c>
      <c r="W2238" s="106" t="e">
        <f>IF(EXACT(O2238,Y2238),M2238,M2238*(1-#REF!))</f>
        <v>#REF!</v>
      </c>
      <c r="X2238" s="106" t="e">
        <f t="shared" si="971"/>
        <v>#REF!</v>
      </c>
      <c r="Y2238" s="107" t="s">
        <v>72</v>
      </c>
      <c r="Z2238" s="103">
        <f t="shared" si="967"/>
        <v>0</v>
      </c>
      <c r="AA2238" s="103">
        <f t="shared" si="968"/>
        <v>0</v>
      </c>
      <c r="AB2238" s="128" t="str">
        <f t="shared" si="972"/>
        <v/>
      </c>
      <c r="AC2238" s="128" t="e">
        <f t="shared" si="973"/>
        <v>#REF!</v>
      </c>
    </row>
    <row r="2239" spans="1:29" ht="50.1" customHeight="1">
      <c r="A2239" s="171"/>
      <c r="B2239" s="171"/>
      <c r="C2239" s="174"/>
      <c r="D2239" s="174"/>
      <c r="E2239" s="131"/>
      <c r="F2239" s="177"/>
      <c r="G2239" s="180"/>
      <c r="H2239" s="163"/>
      <c r="I2239" s="165"/>
      <c r="J2239" s="168"/>
      <c r="K2239" s="62"/>
      <c r="L2239" s="63"/>
      <c r="M2239" s="63"/>
      <c r="N2239" s="142"/>
      <c r="O2239" s="127"/>
      <c r="P2239" s="100"/>
      <c r="Q2239" s="63">
        <f t="shared" si="969"/>
        <v>0</v>
      </c>
      <c r="R2239" s="64"/>
      <c r="S2239" s="67"/>
      <c r="T2239" s="39"/>
      <c r="U2239" s="106">
        <f>IF(EXACT(O2239,Y2239),M2239,M2239*(1-'Расчет ПРЕДЗАКАЗ'!$D$10))</f>
        <v>0</v>
      </c>
      <c r="V2239" s="106">
        <f t="shared" si="970"/>
        <v>0</v>
      </c>
      <c r="W2239" s="106" t="e">
        <f>IF(EXACT(O2239,Y2239),M2239,M2239*(1-#REF!))</f>
        <v>#REF!</v>
      </c>
      <c r="X2239" s="106" t="e">
        <f t="shared" si="971"/>
        <v>#REF!</v>
      </c>
      <c r="Y2239" s="107" t="s">
        <v>72</v>
      </c>
      <c r="Z2239" s="103">
        <f t="shared" si="967"/>
        <v>0</v>
      </c>
      <c r="AA2239" s="103">
        <f t="shared" si="968"/>
        <v>0</v>
      </c>
      <c r="AB2239" s="128" t="str">
        <f t="shared" si="972"/>
        <v/>
      </c>
      <c r="AC2239" s="128" t="e">
        <f t="shared" si="973"/>
        <v>#REF!</v>
      </c>
    </row>
    <row r="2240" spans="1:29" ht="50.1" customHeight="1">
      <c r="A2240" s="171"/>
      <c r="B2240" s="171"/>
      <c r="C2240" s="174"/>
      <c r="D2240" s="174"/>
      <c r="E2240" s="131"/>
      <c r="F2240" s="177"/>
      <c r="G2240" s="180"/>
      <c r="H2240" s="163"/>
      <c r="I2240" s="165"/>
      <c r="J2240" s="168"/>
      <c r="K2240" s="62"/>
      <c r="L2240" s="63"/>
      <c r="M2240" s="63"/>
      <c r="N2240" s="142"/>
      <c r="O2240" s="127"/>
      <c r="P2240" s="100"/>
      <c r="Q2240" s="63">
        <f t="shared" si="969"/>
        <v>0</v>
      </c>
      <c r="R2240" s="64"/>
      <c r="S2240" s="67"/>
      <c r="T2240" s="39"/>
      <c r="U2240" s="106">
        <f>IF(EXACT(O2240,Y2240),M2240,M2240*(1-'Расчет ПРЕДЗАКАЗ'!$D$10))</f>
        <v>0</v>
      </c>
      <c r="V2240" s="106">
        <f t="shared" si="970"/>
        <v>0</v>
      </c>
      <c r="W2240" s="106" t="e">
        <f>IF(EXACT(O2240,Y2240),M2240,M2240*(1-#REF!))</f>
        <v>#REF!</v>
      </c>
      <c r="X2240" s="106" t="e">
        <f t="shared" si="971"/>
        <v>#REF!</v>
      </c>
      <c r="Y2240" s="107" t="s">
        <v>72</v>
      </c>
      <c r="Z2240" s="103">
        <f t="shared" si="967"/>
        <v>0</v>
      </c>
      <c r="AA2240" s="103">
        <f t="shared" si="968"/>
        <v>0</v>
      </c>
      <c r="AB2240" s="128" t="str">
        <f t="shared" si="972"/>
        <v/>
      </c>
      <c r="AC2240" s="128" t="e">
        <f t="shared" si="973"/>
        <v>#REF!</v>
      </c>
    </row>
    <row r="2241" spans="1:29" ht="50.1" customHeight="1">
      <c r="A2241" s="171"/>
      <c r="B2241" s="171"/>
      <c r="C2241" s="174"/>
      <c r="D2241" s="174"/>
      <c r="E2241" s="131"/>
      <c r="F2241" s="177"/>
      <c r="G2241" s="180"/>
      <c r="H2241" s="163"/>
      <c r="I2241" s="165"/>
      <c r="J2241" s="168"/>
      <c r="K2241" s="62"/>
      <c r="L2241" s="63"/>
      <c r="M2241" s="63"/>
      <c r="N2241" s="143"/>
      <c r="O2241" s="127"/>
      <c r="P2241" s="100"/>
      <c r="Q2241" s="63">
        <f t="shared" si="969"/>
        <v>0</v>
      </c>
      <c r="R2241" s="65"/>
      <c r="S2241" s="67"/>
      <c r="T2241" s="40"/>
      <c r="U2241" s="106">
        <f>IF(EXACT(O2241,Y2241),M2241,M2241*(1-'Расчет ПРЕДЗАКАЗ'!$D$10))</f>
        <v>0</v>
      </c>
      <c r="V2241" s="106">
        <f t="shared" si="970"/>
        <v>0</v>
      </c>
      <c r="W2241" s="106" t="e">
        <f>IF(EXACT(O2241,Y2241),M2241,M2241*(1-#REF!))</f>
        <v>#REF!</v>
      </c>
      <c r="X2241" s="106" t="e">
        <f t="shared" si="971"/>
        <v>#REF!</v>
      </c>
      <c r="Y2241" s="107" t="s">
        <v>72</v>
      </c>
      <c r="Z2241" s="103">
        <f t="shared" si="967"/>
        <v>0</v>
      </c>
      <c r="AA2241" s="103">
        <f t="shared" si="968"/>
        <v>0</v>
      </c>
      <c r="AB2241" s="128" t="str">
        <f t="shared" si="972"/>
        <v/>
      </c>
      <c r="AC2241" s="128" t="e">
        <f t="shared" si="973"/>
        <v>#REF!</v>
      </c>
    </row>
    <row r="2242" spans="1:29" ht="50.1" customHeight="1">
      <c r="A2242" s="171"/>
      <c r="B2242" s="171"/>
      <c r="C2242" s="174"/>
      <c r="D2242" s="174"/>
      <c r="E2242" s="131"/>
      <c r="F2242" s="177"/>
      <c r="G2242" s="180"/>
      <c r="H2242" s="163"/>
      <c r="I2242" s="165"/>
      <c r="J2242" s="168"/>
      <c r="K2242" s="62"/>
      <c r="L2242" s="63"/>
      <c r="M2242" s="63"/>
      <c r="N2242" s="143"/>
      <c r="O2242" s="127"/>
      <c r="P2242" s="100"/>
      <c r="Q2242" s="63">
        <f t="shared" si="969"/>
        <v>0</v>
      </c>
      <c r="R2242" s="65"/>
      <c r="S2242" s="67"/>
      <c r="T2242" s="40"/>
      <c r="U2242" s="106">
        <f>IF(EXACT(O2242,Y2242),M2242,M2242*(1-'Расчет ПРЕДЗАКАЗ'!$D$10))</f>
        <v>0</v>
      </c>
      <c r="V2242" s="106">
        <f t="shared" si="970"/>
        <v>0</v>
      </c>
      <c r="W2242" s="106" t="e">
        <f>IF(EXACT(O2242,Y2242),M2242,M2242*(1-#REF!))</f>
        <v>#REF!</v>
      </c>
      <c r="X2242" s="106" t="e">
        <f t="shared" si="971"/>
        <v>#REF!</v>
      </c>
      <c r="Y2242" s="107" t="s">
        <v>72</v>
      </c>
      <c r="Z2242" s="103">
        <f t="shared" si="967"/>
        <v>0</v>
      </c>
      <c r="AA2242" s="103">
        <f t="shared" si="968"/>
        <v>0</v>
      </c>
      <c r="AB2242" s="128" t="str">
        <f t="shared" si="972"/>
        <v/>
      </c>
      <c r="AC2242" s="128" t="e">
        <f t="shared" si="973"/>
        <v>#REF!</v>
      </c>
    </row>
    <row r="2243" spans="1:29" ht="50.1" customHeight="1">
      <c r="A2243" s="171"/>
      <c r="B2243" s="171"/>
      <c r="C2243" s="174"/>
      <c r="D2243" s="174"/>
      <c r="E2243" s="131"/>
      <c r="F2243" s="177"/>
      <c r="G2243" s="180"/>
      <c r="H2243" s="163"/>
      <c r="I2243" s="165"/>
      <c r="J2243" s="168"/>
      <c r="K2243" s="62"/>
      <c r="L2243" s="63"/>
      <c r="M2243" s="63"/>
      <c r="N2243" s="65"/>
      <c r="O2243" s="127"/>
      <c r="P2243" s="100"/>
      <c r="Q2243" s="63">
        <f t="shared" si="969"/>
        <v>0</v>
      </c>
      <c r="R2243" s="65"/>
      <c r="S2243" s="67"/>
      <c r="T2243" s="40"/>
      <c r="U2243" s="106">
        <f>IF(EXACT(O2243,Y2243),M2243,M2243*(1-'Расчет ПРЕДЗАКАЗ'!$D$10))</f>
        <v>0</v>
      </c>
      <c r="V2243" s="106">
        <f t="shared" si="970"/>
        <v>0</v>
      </c>
      <c r="W2243" s="106" t="e">
        <f>IF(EXACT(O2243,Y2243),M2243,M2243*(1-#REF!))</f>
        <v>#REF!</v>
      </c>
      <c r="X2243" s="106" t="e">
        <f t="shared" si="971"/>
        <v>#REF!</v>
      </c>
      <c r="Y2243" s="107" t="s">
        <v>72</v>
      </c>
      <c r="Z2243" s="103">
        <f t="shared" si="967"/>
        <v>0</v>
      </c>
      <c r="AA2243" s="103">
        <f t="shared" si="968"/>
        <v>0</v>
      </c>
      <c r="AB2243" s="128" t="str">
        <f t="shared" si="972"/>
        <v/>
      </c>
      <c r="AC2243" s="128" t="e">
        <f t="shared" si="973"/>
        <v>#REF!</v>
      </c>
    </row>
    <row r="2244" spans="1:29" ht="50.1" customHeight="1">
      <c r="A2244" s="171"/>
      <c r="B2244" s="171"/>
      <c r="C2244" s="174"/>
      <c r="D2244" s="174"/>
      <c r="E2244" s="131"/>
      <c r="F2244" s="177"/>
      <c r="G2244" s="180"/>
      <c r="H2244" s="163"/>
      <c r="I2244" s="165"/>
      <c r="J2244" s="168"/>
      <c r="K2244" s="62"/>
      <c r="L2244" s="63"/>
      <c r="M2244" s="63"/>
      <c r="N2244" s="65"/>
      <c r="O2244" s="127"/>
      <c r="P2244" s="100"/>
      <c r="Q2244" s="63">
        <f t="shared" si="969"/>
        <v>0</v>
      </c>
      <c r="R2244" s="65"/>
      <c r="S2244" s="67"/>
      <c r="T2244" s="40"/>
      <c r="U2244" s="106">
        <f>IF(EXACT(O2244,Y2244),M2244,M2244*(1-'Расчет ПРЕДЗАКАЗ'!$D$10))</f>
        <v>0</v>
      </c>
      <c r="V2244" s="106">
        <f t="shared" si="970"/>
        <v>0</v>
      </c>
      <c r="W2244" s="106" t="e">
        <f>IF(EXACT(O2244,Y2244),M2244,M2244*(1-#REF!))</f>
        <v>#REF!</v>
      </c>
      <c r="X2244" s="106" t="e">
        <f t="shared" si="971"/>
        <v>#REF!</v>
      </c>
      <c r="Y2244" s="107" t="s">
        <v>72</v>
      </c>
      <c r="Z2244" s="103">
        <f t="shared" si="967"/>
        <v>0</v>
      </c>
      <c r="AA2244" s="103">
        <f t="shared" si="968"/>
        <v>0</v>
      </c>
      <c r="AB2244" s="128" t="str">
        <f t="shared" si="972"/>
        <v/>
      </c>
      <c r="AC2244" s="128" t="e">
        <f t="shared" si="973"/>
        <v>#REF!</v>
      </c>
    </row>
    <row r="2245" spans="1:29" ht="50.1" customHeight="1">
      <c r="A2245" s="171"/>
      <c r="B2245" s="171"/>
      <c r="C2245" s="174"/>
      <c r="D2245" s="174"/>
      <c r="E2245" s="131"/>
      <c r="F2245" s="177"/>
      <c r="G2245" s="180"/>
      <c r="H2245" s="163"/>
      <c r="I2245" s="165"/>
      <c r="J2245" s="168"/>
      <c r="K2245" s="62"/>
      <c r="L2245" s="63"/>
      <c r="M2245" s="63"/>
      <c r="N2245" s="65"/>
      <c r="O2245" s="127"/>
      <c r="P2245" s="100"/>
      <c r="Q2245" s="63">
        <f t="shared" si="969"/>
        <v>0</v>
      </c>
      <c r="R2245" s="65"/>
      <c r="S2245" s="67"/>
      <c r="T2245" s="40"/>
      <c r="U2245" s="106">
        <f>IF(EXACT(O2245,Y2245),M2245,M2245*(1-'Расчет ПРЕДЗАКАЗ'!$D$10))</f>
        <v>0</v>
      </c>
      <c r="V2245" s="106">
        <f t="shared" si="970"/>
        <v>0</v>
      </c>
      <c r="W2245" s="106" t="e">
        <f>IF(EXACT(O2245,Y2245),M2245,M2245*(1-#REF!))</f>
        <v>#REF!</v>
      </c>
      <c r="X2245" s="106" t="e">
        <f t="shared" si="971"/>
        <v>#REF!</v>
      </c>
      <c r="Y2245" s="107" t="s">
        <v>72</v>
      </c>
      <c r="Z2245" s="103">
        <f t="shared" si="967"/>
        <v>0</v>
      </c>
      <c r="AA2245" s="103">
        <f t="shared" si="968"/>
        <v>0</v>
      </c>
      <c r="AB2245" s="128" t="str">
        <f t="shared" si="972"/>
        <v/>
      </c>
      <c r="AC2245" s="128" t="e">
        <f t="shared" si="973"/>
        <v>#REF!</v>
      </c>
    </row>
    <row r="2246" spans="1:29" ht="50.1" customHeight="1">
      <c r="A2246" s="172"/>
      <c r="B2246" s="172"/>
      <c r="C2246" s="175"/>
      <c r="D2246" s="175"/>
      <c r="E2246" s="132"/>
      <c r="F2246" s="178"/>
      <c r="G2246" s="181"/>
      <c r="H2246" s="164"/>
      <c r="I2246" s="166"/>
      <c r="J2246" s="169"/>
      <c r="K2246" s="62"/>
      <c r="L2246" s="63"/>
      <c r="M2246" s="63"/>
      <c r="N2246" s="65"/>
      <c r="O2246" s="127"/>
      <c r="P2246" s="100"/>
      <c r="Q2246" s="63">
        <f t="shared" si="969"/>
        <v>0</v>
      </c>
      <c r="R2246" s="65"/>
      <c r="S2246" s="67"/>
      <c r="T2246" s="40"/>
      <c r="U2246" s="106">
        <f>IF(EXACT(O2246,Y2246),M2246,M2246*(1-'Расчет ПРЕДЗАКАЗ'!$D$10))</f>
        <v>0</v>
      </c>
      <c r="V2246" s="106">
        <f t="shared" si="970"/>
        <v>0</v>
      </c>
      <c r="W2246" s="106" t="e">
        <f>IF(EXACT(O2246,Y2246),M2246,M2246*(1-#REF!))</f>
        <v>#REF!</v>
      </c>
      <c r="X2246" s="106" t="e">
        <f t="shared" si="971"/>
        <v>#REF!</v>
      </c>
      <c r="Y2246" s="107" t="s">
        <v>72</v>
      </c>
      <c r="Z2246" s="103">
        <f t="shared" si="967"/>
        <v>0</v>
      </c>
      <c r="AA2246" s="103">
        <f t="shared" si="968"/>
        <v>0</v>
      </c>
      <c r="AB2246" s="128" t="str">
        <f t="shared" si="972"/>
        <v/>
      </c>
      <c r="AC2246" s="128" t="e">
        <f t="shared" si="973"/>
        <v>#REF!</v>
      </c>
    </row>
    <row r="2247" spans="1:29" ht="11.25" customHeight="1" thickBot="1"/>
    <row r="2248" spans="1:29" ht="50.1" customHeight="1">
      <c r="A2248" s="170">
        <v>371</v>
      </c>
      <c r="B2248" s="170" t="s">
        <v>3036</v>
      </c>
      <c r="C2248" s="173" t="s">
        <v>3037</v>
      </c>
      <c r="D2248" s="173" t="s">
        <v>77</v>
      </c>
      <c r="E2248" s="130"/>
      <c r="F2248" s="176" t="s">
        <v>978</v>
      </c>
      <c r="G2248" s="179" t="s">
        <v>2848</v>
      </c>
      <c r="H2248" s="162" t="s">
        <v>1052</v>
      </c>
      <c r="I2248" s="162" t="s">
        <v>2946</v>
      </c>
      <c r="J2248" s="167" t="s">
        <v>19</v>
      </c>
      <c r="K2248" s="62" t="s">
        <v>859</v>
      </c>
      <c r="L2248" s="63">
        <v>770</v>
      </c>
      <c r="M2248" s="63">
        <v>480</v>
      </c>
      <c r="N2248" s="142" t="s">
        <v>3038</v>
      </c>
      <c r="O2248" s="127" t="s">
        <v>72</v>
      </c>
      <c r="P2248" s="100"/>
      <c r="Q2248" s="63">
        <f>P2248*M2248</f>
        <v>0</v>
      </c>
      <c r="R2248" s="64"/>
      <c r="S2248" s="67">
        <v>62</v>
      </c>
      <c r="T2248" s="39"/>
      <c r="U2248" s="106">
        <f>IF(EXACT(O2248,Y2248),M2248,M2248*(1-'Расчет ПРЕДЗАКАЗ'!$D$10))</f>
        <v>480</v>
      </c>
      <c r="V2248" s="106">
        <f>P2248*U2248</f>
        <v>0</v>
      </c>
      <c r="W2248" s="106">
        <f>IF(EXACT(O2248,Y2248),M2248,M2248*(1-#REF!))</f>
        <v>480</v>
      </c>
      <c r="X2248" s="123">
        <f>P2248*W2248</f>
        <v>0</v>
      </c>
      <c r="Y2248" s="124" t="s">
        <v>72</v>
      </c>
      <c r="Z2248" s="103">
        <f t="shared" ref="Z2248:Z2262" si="974">IF(EXACT(O2248,Y2248),Q2248,0)</f>
        <v>0</v>
      </c>
      <c r="AA2248" s="103">
        <f t="shared" ref="AA2248:AA2262" si="975">IF(Z2248=0,Q2248,0)</f>
        <v>0</v>
      </c>
      <c r="AB2248" s="128">
        <f>IF(U2248=0,"",L2248/U2248-1)</f>
        <v>0.60416666666666674</v>
      </c>
      <c r="AC2248" s="128">
        <f>IF(W2248=0,"",L2248/W2248-1)</f>
        <v>0.60416666666666674</v>
      </c>
    </row>
    <row r="2249" spans="1:29" ht="50.1" customHeight="1">
      <c r="A2249" s="171"/>
      <c r="B2249" s="171"/>
      <c r="C2249" s="174"/>
      <c r="D2249" s="174"/>
      <c r="E2249" s="131"/>
      <c r="F2249" s="177"/>
      <c r="G2249" s="180"/>
      <c r="H2249" s="163"/>
      <c r="I2249" s="165"/>
      <c r="J2249" s="168"/>
      <c r="K2249" s="62" t="s">
        <v>861</v>
      </c>
      <c r="L2249" s="63">
        <v>770</v>
      </c>
      <c r="M2249" s="63">
        <v>480</v>
      </c>
      <c r="N2249" s="142" t="s">
        <v>3039</v>
      </c>
      <c r="O2249" s="127" t="s">
        <v>72</v>
      </c>
      <c r="P2249" s="100"/>
      <c r="Q2249" s="63">
        <f t="shared" ref="Q2249:Q2262" si="976">P2249*M2249</f>
        <v>0</v>
      </c>
      <c r="R2249" s="64"/>
      <c r="S2249" s="67">
        <v>68</v>
      </c>
      <c r="T2249" s="39"/>
      <c r="U2249" s="106">
        <f>IF(EXACT(O2249,Y2249),M2249,M2249*(1-'Расчет ПРЕДЗАКАЗ'!$D$10))</f>
        <v>480</v>
      </c>
      <c r="V2249" s="106">
        <f t="shared" ref="V2249:V2262" si="977">P2249*U2249</f>
        <v>0</v>
      </c>
      <c r="W2249" s="106">
        <f>IF(EXACT(O2249,Y2249),M2249,M2249*(1-#REF!))</f>
        <v>480</v>
      </c>
      <c r="X2249" s="106">
        <f t="shared" ref="X2249:X2262" si="978">P2249*W2249</f>
        <v>0</v>
      </c>
      <c r="Y2249" s="107" t="s">
        <v>72</v>
      </c>
      <c r="Z2249" s="103">
        <f t="shared" si="974"/>
        <v>0</v>
      </c>
      <c r="AA2249" s="103">
        <f t="shared" si="975"/>
        <v>0</v>
      </c>
      <c r="AB2249" s="128">
        <f t="shared" ref="AB2249:AB2262" si="979">IF(U2249=0,"",L2249/U2249-1)</f>
        <v>0.60416666666666674</v>
      </c>
      <c r="AC2249" s="128">
        <f t="shared" ref="AC2249:AC2262" si="980">IF(W2249=0,"",L2249/W2249-1)</f>
        <v>0.60416666666666674</v>
      </c>
    </row>
    <row r="2250" spans="1:29" ht="50.1" customHeight="1">
      <c r="A2250" s="171"/>
      <c r="B2250" s="171"/>
      <c r="C2250" s="174"/>
      <c r="D2250" s="174"/>
      <c r="E2250" s="131"/>
      <c r="F2250" s="177"/>
      <c r="G2250" s="180"/>
      <c r="H2250" s="163"/>
      <c r="I2250" s="165"/>
      <c r="J2250" s="168"/>
      <c r="K2250" s="62" t="s">
        <v>1007</v>
      </c>
      <c r="L2250" s="63">
        <v>770</v>
      </c>
      <c r="M2250" s="63">
        <v>480</v>
      </c>
      <c r="N2250" s="142" t="s">
        <v>3040</v>
      </c>
      <c r="O2250" s="127" t="s">
        <v>72</v>
      </c>
      <c r="P2250" s="100"/>
      <c r="Q2250" s="63">
        <f t="shared" si="976"/>
        <v>0</v>
      </c>
      <c r="R2250" s="64"/>
      <c r="S2250" s="67">
        <v>92</v>
      </c>
      <c r="T2250" s="39"/>
      <c r="U2250" s="106">
        <f>IF(EXACT(O2250,Y2250),M2250,M2250*(1-'Расчет ПРЕДЗАКАЗ'!$D$10))</f>
        <v>480</v>
      </c>
      <c r="V2250" s="106">
        <f t="shared" si="977"/>
        <v>0</v>
      </c>
      <c r="W2250" s="106">
        <f>IF(EXACT(O2250,Y2250),M2250,M2250*(1-#REF!))</f>
        <v>480</v>
      </c>
      <c r="X2250" s="106">
        <f t="shared" si="978"/>
        <v>0</v>
      </c>
      <c r="Y2250" s="107" t="s">
        <v>72</v>
      </c>
      <c r="Z2250" s="103">
        <f t="shared" si="974"/>
        <v>0</v>
      </c>
      <c r="AA2250" s="103">
        <f t="shared" si="975"/>
        <v>0</v>
      </c>
      <c r="AB2250" s="128">
        <f t="shared" si="979"/>
        <v>0.60416666666666674</v>
      </c>
      <c r="AC2250" s="128">
        <f t="shared" si="980"/>
        <v>0.60416666666666674</v>
      </c>
    </row>
    <row r="2251" spans="1:29" ht="50.1" customHeight="1">
      <c r="A2251" s="171"/>
      <c r="B2251" s="171"/>
      <c r="C2251" s="174"/>
      <c r="D2251" s="174"/>
      <c r="E2251" s="131"/>
      <c r="F2251" s="177"/>
      <c r="G2251" s="180"/>
      <c r="H2251" s="163"/>
      <c r="I2251" s="165"/>
      <c r="J2251" s="168"/>
      <c r="K2251" s="62" t="s">
        <v>981</v>
      </c>
      <c r="L2251" s="63">
        <v>770</v>
      </c>
      <c r="M2251" s="63">
        <v>480</v>
      </c>
      <c r="N2251" s="142" t="s">
        <v>3041</v>
      </c>
      <c r="O2251" s="127" t="s">
        <v>72</v>
      </c>
      <c r="P2251" s="100"/>
      <c r="Q2251" s="63">
        <f t="shared" si="976"/>
        <v>0</v>
      </c>
      <c r="R2251" s="64"/>
      <c r="S2251" s="67">
        <v>73</v>
      </c>
      <c r="T2251" s="39"/>
      <c r="U2251" s="106">
        <f>IF(EXACT(O2251,Y2251),M2251,M2251*(1-'Расчет ПРЕДЗАКАЗ'!$D$10))</f>
        <v>480</v>
      </c>
      <c r="V2251" s="106">
        <f t="shared" si="977"/>
        <v>0</v>
      </c>
      <c r="W2251" s="106">
        <f>IF(EXACT(O2251,Y2251),M2251,M2251*(1-#REF!))</f>
        <v>480</v>
      </c>
      <c r="X2251" s="106">
        <f t="shared" si="978"/>
        <v>0</v>
      </c>
      <c r="Y2251" s="107" t="s">
        <v>72</v>
      </c>
      <c r="Z2251" s="103">
        <f t="shared" si="974"/>
        <v>0</v>
      </c>
      <c r="AA2251" s="103">
        <f t="shared" si="975"/>
        <v>0</v>
      </c>
      <c r="AB2251" s="128">
        <f t="shared" si="979"/>
        <v>0.60416666666666674</v>
      </c>
      <c r="AC2251" s="128">
        <f t="shared" si="980"/>
        <v>0.60416666666666674</v>
      </c>
    </row>
    <row r="2252" spans="1:29" ht="50.1" customHeight="1">
      <c r="A2252" s="171"/>
      <c r="B2252" s="171"/>
      <c r="C2252" s="174"/>
      <c r="D2252" s="174"/>
      <c r="E2252" s="131"/>
      <c r="F2252" s="177"/>
      <c r="G2252" s="180"/>
      <c r="H2252" s="163"/>
      <c r="I2252" s="165"/>
      <c r="J2252" s="168"/>
      <c r="K2252" s="62" t="s">
        <v>995</v>
      </c>
      <c r="L2252" s="63">
        <v>770</v>
      </c>
      <c r="M2252" s="63">
        <v>480</v>
      </c>
      <c r="N2252" s="142" t="s">
        <v>3042</v>
      </c>
      <c r="O2252" s="127" t="s">
        <v>72</v>
      </c>
      <c r="P2252" s="100"/>
      <c r="Q2252" s="63">
        <f t="shared" si="976"/>
        <v>0</v>
      </c>
      <c r="R2252" s="64"/>
      <c r="S2252" s="67">
        <v>46</v>
      </c>
      <c r="T2252" s="39"/>
      <c r="U2252" s="106">
        <f>IF(EXACT(O2252,Y2252),M2252,M2252*(1-'Расчет ПРЕДЗАКАЗ'!$D$10))</f>
        <v>480</v>
      </c>
      <c r="V2252" s="106">
        <f t="shared" si="977"/>
        <v>0</v>
      </c>
      <c r="W2252" s="106">
        <f>IF(EXACT(O2252,Y2252),M2252,M2252*(1-#REF!))</f>
        <v>480</v>
      </c>
      <c r="X2252" s="106">
        <f t="shared" si="978"/>
        <v>0</v>
      </c>
      <c r="Y2252" s="107" t="s">
        <v>72</v>
      </c>
      <c r="Z2252" s="103">
        <f t="shared" si="974"/>
        <v>0</v>
      </c>
      <c r="AA2252" s="103">
        <f t="shared" si="975"/>
        <v>0</v>
      </c>
      <c r="AB2252" s="128">
        <f t="shared" si="979"/>
        <v>0.60416666666666674</v>
      </c>
      <c r="AC2252" s="128">
        <f t="shared" si="980"/>
        <v>0.60416666666666674</v>
      </c>
    </row>
    <row r="2253" spans="1:29" ht="50.1" customHeight="1">
      <c r="A2253" s="171"/>
      <c r="B2253" s="171"/>
      <c r="C2253" s="174"/>
      <c r="D2253" s="174"/>
      <c r="E2253" s="131"/>
      <c r="F2253" s="177"/>
      <c r="G2253" s="180"/>
      <c r="H2253" s="163"/>
      <c r="I2253" s="165"/>
      <c r="J2253" s="168"/>
      <c r="K2253" s="62"/>
      <c r="L2253" s="63"/>
      <c r="M2253" s="63"/>
      <c r="N2253" s="142"/>
      <c r="O2253" s="127"/>
      <c r="P2253" s="100"/>
      <c r="Q2253" s="63">
        <f t="shared" si="976"/>
        <v>0</v>
      </c>
      <c r="R2253" s="64"/>
      <c r="S2253" s="67"/>
      <c r="T2253" s="39"/>
      <c r="U2253" s="106">
        <f>IF(EXACT(O2253,Y2253),M2253,M2253*(1-'Расчет ПРЕДЗАКАЗ'!$D$10))</f>
        <v>0</v>
      </c>
      <c r="V2253" s="106">
        <f t="shared" si="977"/>
        <v>0</v>
      </c>
      <c r="W2253" s="106" t="e">
        <f>IF(EXACT(O2253,Y2253),M2253,M2253*(1-#REF!))</f>
        <v>#REF!</v>
      </c>
      <c r="X2253" s="106" t="e">
        <f t="shared" si="978"/>
        <v>#REF!</v>
      </c>
      <c r="Y2253" s="107" t="s">
        <v>72</v>
      </c>
      <c r="Z2253" s="103">
        <f t="shared" si="974"/>
        <v>0</v>
      </c>
      <c r="AA2253" s="103">
        <f t="shared" si="975"/>
        <v>0</v>
      </c>
      <c r="AB2253" s="128" t="str">
        <f t="shared" si="979"/>
        <v/>
      </c>
      <c r="AC2253" s="128" t="e">
        <f t="shared" si="980"/>
        <v>#REF!</v>
      </c>
    </row>
    <row r="2254" spans="1:29" ht="50.1" customHeight="1">
      <c r="A2254" s="171"/>
      <c r="B2254" s="171"/>
      <c r="C2254" s="174"/>
      <c r="D2254" s="174"/>
      <c r="E2254" s="131"/>
      <c r="F2254" s="177"/>
      <c r="G2254" s="180"/>
      <c r="H2254" s="163"/>
      <c r="I2254" s="165"/>
      <c r="J2254" s="168"/>
      <c r="K2254" s="62"/>
      <c r="L2254" s="63"/>
      <c r="M2254" s="63"/>
      <c r="N2254" s="142"/>
      <c r="O2254" s="127"/>
      <c r="P2254" s="100"/>
      <c r="Q2254" s="63">
        <f t="shared" si="976"/>
        <v>0</v>
      </c>
      <c r="R2254" s="64"/>
      <c r="S2254" s="67"/>
      <c r="T2254" s="39"/>
      <c r="U2254" s="106">
        <f>IF(EXACT(O2254,Y2254),M2254,M2254*(1-'Расчет ПРЕДЗАКАЗ'!$D$10))</f>
        <v>0</v>
      </c>
      <c r="V2254" s="106">
        <f t="shared" si="977"/>
        <v>0</v>
      </c>
      <c r="W2254" s="106" t="e">
        <f>IF(EXACT(O2254,Y2254),M2254,M2254*(1-#REF!))</f>
        <v>#REF!</v>
      </c>
      <c r="X2254" s="106" t="e">
        <f t="shared" si="978"/>
        <v>#REF!</v>
      </c>
      <c r="Y2254" s="107" t="s">
        <v>72</v>
      </c>
      <c r="Z2254" s="103">
        <f t="shared" si="974"/>
        <v>0</v>
      </c>
      <c r="AA2254" s="103">
        <f t="shared" si="975"/>
        <v>0</v>
      </c>
      <c r="AB2254" s="128" t="str">
        <f t="shared" si="979"/>
        <v/>
      </c>
      <c r="AC2254" s="128" t="e">
        <f t="shared" si="980"/>
        <v>#REF!</v>
      </c>
    </row>
    <row r="2255" spans="1:29" ht="50.1" customHeight="1">
      <c r="A2255" s="171"/>
      <c r="B2255" s="171"/>
      <c r="C2255" s="174"/>
      <c r="D2255" s="174"/>
      <c r="E2255" s="131"/>
      <c r="F2255" s="177"/>
      <c r="G2255" s="180"/>
      <c r="H2255" s="163"/>
      <c r="I2255" s="165"/>
      <c r="J2255" s="168"/>
      <c r="K2255" s="62"/>
      <c r="L2255" s="63"/>
      <c r="M2255" s="63"/>
      <c r="N2255" s="142"/>
      <c r="O2255" s="127"/>
      <c r="P2255" s="100"/>
      <c r="Q2255" s="63">
        <f t="shared" si="976"/>
        <v>0</v>
      </c>
      <c r="R2255" s="64"/>
      <c r="S2255" s="67"/>
      <c r="T2255" s="39"/>
      <c r="U2255" s="106">
        <f>IF(EXACT(O2255,Y2255),M2255,M2255*(1-'Расчет ПРЕДЗАКАЗ'!$D$10))</f>
        <v>0</v>
      </c>
      <c r="V2255" s="106">
        <f t="shared" si="977"/>
        <v>0</v>
      </c>
      <c r="W2255" s="106" t="e">
        <f>IF(EXACT(O2255,Y2255),M2255,M2255*(1-#REF!))</f>
        <v>#REF!</v>
      </c>
      <c r="X2255" s="106" t="e">
        <f t="shared" si="978"/>
        <v>#REF!</v>
      </c>
      <c r="Y2255" s="107" t="s">
        <v>72</v>
      </c>
      <c r="Z2255" s="103">
        <f t="shared" si="974"/>
        <v>0</v>
      </c>
      <c r="AA2255" s="103">
        <f t="shared" si="975"/>
        <v>0</v>
      </c>
      <c r="AB2255" s="128" t="str">
        <f t="shared" si="979"/>
        <v/>
      </c>
      <c r="AC2255" s="128" t="e">
        <f t="shared" si="980"/>
        <v>#REF!</v>
      </c>
    </row>
    <row r="2256" spans="1:29" ht="50.1" customHeight="1">
      <c r="A2256" s="171"/>
      <c r="B2256" s="171"/>
      <c r="C2256" s="174"/>
      <c r="D2256" s="174"/>
      <c r="E2256" s="131"/>
      <c r="F2256" s="177"/>
      <c r="G2256" s="180"/>
      <c r="H2256" s="163"/>
      <c r="I2256" s="165"/>
      <c r="J2256" s="168"/>
      <c r="K2256" s="62"/>
      <c r="L2256" s="63"/>
      <c r="M2256" s="63"/>
      <c r="N2256" s="142"/>
      <c r="O2256" s="127"/>
      <c r="P2256" s="100"/>
      <c r="Q2256" s="63">
        <f t="shared" si="976"/>
        <v>0</v>
      </c>
      <c r="R2256" s="64"/>
      <c r="S2256" s="67"/>
      <c r="T2256" s="39"/>
      <c r="U2256" s="106">
        <f>IF(EXACT(O2256,Y2256),M2256,M2256*(1-'Расчет ПРЕДЗАКАЗ'!$D$10))</f>
        <v>0</v>
      </c>
      <c r="V2256" s="106">
        <f t="shared" si="977"/>
        <v>0</v>
      </c>
      <c r="W2256" s="106" t="e">
        <f>IF(EXACT(O2256,Y2256),M2256,M2256*(1-#REF!))</f>
        <v>#REF!</v>
      </c>
      <c r="X2256" s="106" t="e">
        <f t="shared" si="978"/>
        <v>#REF!</v>
      </c>
      <c r="Y2256" s="107" t="s">
        <v>72</v>
      </c>
      <c r="Z2256" s="103">
        <f t="shared" si="974"/>
        <v>0</v>
      </c>
      <c r="AA2256" s="103">
        <f t="shared" si="975"/>
        <v>0</v>
      </c>
      <c r="AB2256" s="128" t="str">
        <f t="shared" si="979"/>
        <v/>
      </c>
      <c r="AC2256" s="128" t="e">
        <f t="shared" si="980"/>
        <v>#REF!</v>
      </c>
    </row>
    <row r="2257" spans="1:29" ht="50.1" customHeight="1">
      <c r="A2257" s="171"/>
      <c r="B2257" s="171"/>
      <c r="C2257" s="174"/>
      <c r="D2257" s="174"/>
      <c r="E2257" s="131"/>
      <c r="F2257" s="177"/>
      <c r="G2257" s="180"/>
      <c r="H2257" s="163"/>
      <c r="I2257" s="165"/>
      <c r="J2257" s="168"/>
      <c r="K2257" s="62"/>
      <c r="L2257" s="63"/>
      <c r="M2257" s="63"/>
      <c r="N2257" s="143"/>
      <c r="O2257" s="127"/>
      <c r="P2257" s="100"/>
      <c r="Q2257" s="63">
        <f t="shared" si="976"/>
        <v>0</v>
      </c>
      <c r="R2257" s="65"/>
      <c r="S2257" s="67"/>
      <c r="T2257" s="40"/>
      <c r="U2257" s="106">
        <f>IF(EXACT(O2257,Y2257),M2257,M2257*(1-'Расчет ПРЕДЗАКАЗ'!$D$10))</f>
        <v>0</v>
      </c>
      <c r="V2257" s="106">
        <f t="shared" si="977"/>
        <v>0</v>
      </c>
      <c r="W2257" s="106" t="e">
        <f>IF(EXACT(O2257,Y2257),M2257,M2257*(1-#REF!))</f>
        <v>#REF!</v>
      </c>
      <c r="X2257" s="106" t="e">
        <f t="shared" si="978"/>
        <v>#REF!</v>
      </c>
      <c r="Y2257" s="107" t="s">
        <v>72</v>
      </c>
      <c r="Z2257" s="103">
        <f t="shared" si="974"/>
        <v>0</v>
      </c>
      <c r="AA2257" s="103">
        <f t="shared" si="975"/>
        <v>0</v>
      </c>
      <c r="AB2257" s="128" t="str">
        <f t="shared" si="979"/>
        <v/>
      </c>
      <c r="AC2257" s="128" t="e">
        <f t="shared" si="980"/>
        <v>#REF!</v>
      </c>
    </row>
    <row r="2258" spans="1:29" ht="50.1" customHeight="1">
      <c r="A2258" s="171"/>
      <c r="B2258" s="171"/>
      <c r="C2258" s="174"/>
      <c r="D2258" s="174"/>
      <c r="E2258" s="131"/>
      <c r="F2258" s="177"/>
      <c r="G2258" s="180"/>
      <c r="H2258" s="163"/>
      <c r="I2258" s="165"/>
      <c r="J2258" s="168"/>
      <c r="K2258" s="62"/>
      <c r="L2258" s="63"/>
      <c r="M2258" s="63"/>
      <c r="N2258" s="143"/>
      <c r="O2258" s="127"/>
      <c r="P2258" s="100"/>
      <c r="Q2258" s="63">
        <f t="shared" si="976"/>
        <v>0</v>
      </c>
      <c r="R2258" s="65"/>
      <c r="S2258" s="67"/>
      <c r="T2258" s="40"/>
      <c r="U2258" s="106">
        <f>IF(EXACT(O2258,Y2258),M2258,M2258*(1-'Расчет ПРЕДЗАКАЗ'!$D$10))</f>
        <v>0</v>
      </c>
      <c r="V2258" s="106">
        <f t="shared" si="977"/>
        <v>0</v>
      </c>
      <c r="W2258" s="106" t="e">
        <f>IF(EXACT(O2258,Y2258),M2258,M2258*(1-#REF!))</f>
        <v>#REF!</v>
      </c>
      <c r="X2258" s="106" t="e">
        <f t="shared" si="978"/>
        <v>#REF!</v>
      </c>
      <c r="Y2258" s="107" t="s">
        <v>72</v>
      </c>
      <c r="Z2258" s="103">
        <f t="shared" si="974"/>
        <v>0</v>
      </c>
      <c r="AA2258" s="103">
        <f t="shared" si="975"/>
        <v>0</v>
      </c>
      <c r="AB2258" s="128" t="str">
        <f t="shared" si="979"/>
        <v/>
      </c>
      <c r="AC2258" s="128" t="e">
        <f t="shared" si="980"/>
        <v>#REF!</v>
      </c>
    </row>
    <row r="2259" spans="1:29" ht="50.1" customHeight="1">
      <c r="A2259" s="171"/>
      <c r="B2259" s="171"/>
      <c r="C2259" s="174"/>
      <c r="D2259" s="174"/>
      <c r="E2259" s="131"/>
      <c r="F2259" s="177"/>
      <c r="G2259" s="180"/>
      <c r="H2259" s="163"/>
      <c r="I2259" s="165"/>
      <c r="J2259" s="168"/>
      <c r="K2259" s="62"/>
      <c r="L2259" s="63"/>
      <c r="M2259" s="63"/>
      <c r="N2259" s="65"/>
      <c r="O2259" s="127"/>
      <c r="P2259" s="100"/>
      <c r="Q2259" s="63">
        <f t="shared" si="976"/>
        <v>0</v>
      </c>
      <c r="R2259" s="65"/>
      <c r="S2259" s="67"/>
      <c r="T2259" s="40"/>
      <c r="U2259" s="106">
        <f>IF(EXACT(O2259,Y2259),M2259,M2259*(1-'Расчет ПРЕДЗАКАЗ'!$D$10))</f>
        <v>0</v>
      </c>
      <c r="V2259" s="106">
        <f t="shared" si="977"/>
        <v>0</v>
      </c>
      <c r="W2259" s="106" t="e">
        <f>IF(EXACT(O2259,Y2259),M2259,M2259*(1-#REF!))</f>
        <v>#REF!</v>
      </c>
      <c r="X2259" s="106" t="e">
        <f t="shared" si="978"/>
        <v>#REF!</v>
      </c>
      <c r="Y2259" s="107" t="s">
        <v>72</v>
      </c>
      <c r="Z2259" s="103">
        <f t="shared" si="974"/>
        <v>0</v>
      </c>
      <c r="AA2259" s="103">
        <f t="shared" si="975"/>
        <v>0</v>
      </c>
      <c r="AB2259" s="128" t="str">
        <f t="shared" si="979"/>
        <v/>
      </c>
      <c r="AC2259" s="128" t="e">
        <f t="shared" si="980"/>
        <v>#REF!</v>
      </c>
    </row>
    <row r="2260" spans="1:29" ht="50.1" customHeight="1">
      <c r="A2260" s="171"/>
      <c r="B2260" s="171"/>
      <c r="C2260" s="174"/>
      <c r="D2260" s="174"/>
      <c r="E2260" s="131"/>
      <c r="F2260" s="177"/>
      <c r="G2260" s="180"/>
      <c r="H2260" s="163"/>
      <c r="I2260" s="165"/>
      <c r="J2260" s="168"/>
      <c r="K2260" s="62"/>
      <c r="L2260" s="63"/>
      <c r="M2260" s="63"/>
      <c r="N2260" s="65"/>
      <c r="O2260" s="127"/>
      <c r="P2260" s="100"/>
      <c r="Q2260" s="63">
        <f t="shared" si="976"/>
        <v>0</v>
      </c>
      <c r="R2260" s="65"/>
      <c r="S2260" s="67"/>
      <c r="T2260" s="40"/>
      <c r="U2260" s="106">
        <f>IF(EXACT(O2260,Y2260),M2260,M2260*(1-'Расчет ПРЕДЗАКАЗ'!$D$10))</f>
        <v>0</v>
      </c>
      <c r="V2260" s="106">
        <f t="shared" si="977"/>
        <v>0</v>
      </c>
      <c r="W2260" s="106" t="e">
        <f>IF(EXACT(O2260,Y2260),M2260,M2260*(1-#REF!))</f>
        <v>#REF!</v>
      </c>
      <c r="X2260" s="106" t="e">
        <f t="shared" si="978"/>
        <v>#REF!</v>
      </c>
      <c r="Y2260" s="107" t="s">
        <v>72</v>
      </c>
      <c r="Z2260" s="103">
        <f t="shared" si="974"/>
        <v>0</v>
      </c>
      <c r="AA2260" s="103">
        <f t="shared" si="975"/>
        <v>0</v>
      </c>
      <c r="AB2260" s="128" t="str">
        <f t="shared" si="979"/>
        <v/>
      </c>
      <c r="AC2260" s="128" t="e">
        <f t="shared" si="980"/>
        <v>#REF!</v>
      </c>
    </row>
    <row r="2261" spans="1:29" ht="50.1" customHeight="1">
      <c r="A2261" s="171"/>
      <c r="B2261" s="171"/>
      <c r="C2261" s="174"/>
      <c r="D2261" s="174"/>
      <c r="E2261" s="131"/>
      <c r="F2261" s="177"/>
      <c r="G2261" s="180"/>
      <c r="H2261" s="163"/>
      <c r="I2261" s="165"/>
      <c r="J2261" s="168"/>
      <c r="K2261" s="62"/>
      <c r="L2261" s="63"/>
      <c r="M2261" s="63"/>
      <c r="N2261" s="65"/>
      <c r="O2261" s="127"/>
      <c r="P2261" s="100"/>
      <c r="Q2261" s="63">
        <f t="shared" si="976"/>
        <v>0</v>
      </c>
      <c r="R2261" s="65"/>
      <c r="S2261" s="67"/>
      <c r="T2261" s="40"/>
      <c r="U2261" s="106">
        <f>IF(EXACT(O2261,Y2261),M2261,M2261*(1-'Расчет ПРЕДЗАКАЗ'!$D$10))</f>
        <v>0</v>
      </c>
      <c r="V2261" s="106">
        <f t="shared" si="977"/>
        <v>0</v>
      </c>
      <c r="W2261" s="106" t="e">
        <f>IF(EXACT(O2261,Y2261),M2261,M2261*(1-#REF!))</f>
        <v>#REF!</v>
      </c>
      <c r="X2261" s="106" t="e">
        <f t="shared" si="978"/>
        <v>#REF!</v>
      </c>
      <c r="Y2261" s="107" t="s">
        <v>72</v>
      </c>
      <c r="Z2261" s="103">
        <f t="shared" si="974"/>
        <v>0</v>
      </c>
      <c r="AA2261" s="103">
        <f t="shared" si="975"/>
        <v>0</v>
      </c>
      <c r="AB2261" s="128" t="str">
        <f t="shared" si="979"/>
        <v/>
      </c>
      <c r="AC2261" s="128" t="e">
        <f t="shared" si="980"/>
        <v>#REF!</v>
      </c>
    </row>
    <row r="2262" spans="1:29" ht="50.1" customHeight="1">
      <c r="A2262" s="172"/>
      <c r="B2262" s="172"/>
      <c r="C2262" s="175"/>
      <c r="D2262" s="175"/>
      <c r="E2262" s="132"/>
      <c r="F2262" s="178"/>
      <c r="G2262" s="181"/>
      <c r="H2262" s="164"/>
      <c r="I2262" s="166"/>
      <c r="J2262" s="169"/>
      <c r="K2262" s="62"/>
      <c r="L2262" s="63"/>
      <c r="M2262" s="63"/>
      <c r="N2262" s="65"/>
      <c r="O2262" s="127"/>
      <c r="P2262" s="100"/>
      <c r="Q2262" s="63">
        <f t="shared" si="976"/>
        <v>0</v>
      </c>
      <c r="R2262" s="65"/>
      <c r="S2262" s="67"/>
      <c r="T2262" s="40"/>
      <c r="U2262" s="106">
        <f>IF(EXACT(O2262,Y2262),M2262,M2262*(1-'Расчет ПРЕДЗАКАЗ'!$D$10))</f>
        <v>0</v>
      </c>
      <c r="V2262" s="106">
        <f t="shared" si="977"/>
        <v>0</v>
      </c>
      <c r="W2262" s="106" t="e">
        <f>IF(EXACT(O2262,Y2262),M2262,M2262*(1-#REF!))</f>
        <v>#REF!</v>
      </c>
      <c r="X2262" s="106" t="e">
        <f t="shared" si="978"/>
        <v>#REF!</v>
      </c>
      <c r="Y2262" s="107" t="s">
        <v>72</v>
      </c>
      <c r="Z2262" s="103">
        <f t="shared" si="974"/>
        <v>0</v>
      </c>
      <c r="AA2262" s="103">
        <f t="shared" si="975"/>
        <v>0</v>
      </c>
      <c r="AB2262" s="128" t="str">
        <f t="shared" si="979"/>
        <v/>
      </c>
      <c r="AC2262" s="128" t="e">
        <f t="shared" si="980"/>
        <v>#REF!</v>
      </c>
    </row>
    <row r="2263" spans="1:29" ht="11.25" customHeight="1" thickBot="1"/>
    <row r="2264" spans="1:29" ht="50.1" customHeight="1">
      <c r="A2264" s="170">
        <v>372</v>
      </c>
      <c r="B2264" s="170" t="s">
        <v>3043</v>
      </c>
      <c r="C2264" s="173" t="s">
        <v>3044</v>
      </c>
      <c r="D2264" s="173" t="s">
        <v>77</v>
      </c>
      <c r="E2264" s="130"/>
      <c r="F2264" s="176" t="s">
        <v>978</v>
      </c>
      <c r="G2264" s="179" t="s">
        <v>111</v>
      </c>
      <c r="H2264" s="162" t="s">
        <v>1052</v>
      </c>
      <c r="I2264" s="162" t="s">
        <v>2946</v>
      </c>
      <c r="J2264" s="167" t="s">
        <v>19</v>
      </c>
      <c r="K2264" s="62" t="s">
        <v>981</v>
      </c>
      <c r="L2264" s="63">
        <v>1220</v>
      </c>
      <c r="M2264" s="63">
        <v>760</v>
      </c>
      <c r="N2264" s="142" t="s">
        <v>3045</v>
      </c>
      <c r="O2264" s="127"/>
      <c r="P2264" s="100"/>
      <c r="Q2264" s="63">
        <f>P2264*M2264</f>
        <v>0</v>
      </c>
      <c r="R2264" s="64"/>
      <c r="S2264" s="67">
        <v>12</v>
      </c>
      <c r="T2264" s="39"/>
      <c r="U2264" s="106">
        <f>IF(EXACT(O2264,Y2264),M2264,M2264*(1-'Расчет ПРЕДЗАКАЗ'!$D$10))</f>
        <v>744.8</v>
      </c>
      <c r="V2264" s="106">
        <f>P2264*U2264</f>
        <v>0</v>
      </c>
      <c r="W2264" s="106" t="e">
        <f>IF(EXACT(O2264,Y2264),M2264,M2264*(1-#REF!))</f>
        <v>#REF!</v>
      </c>
      <c r="X2264" s="123" t="e">
        <f>P2264*W2264</f>
        <v>#REF!</v>
      </c>
      <c r="Y2264" s="124" t="s">
        <v>72</v>
      </c>
      <c r="Z2264" s="103">
        <f t="shared" ref="Z2264:Z2278" si="981">IF(EXACT(O2264,Y2264),Q2264,0)</f>
        <v>0</v>
      </c>
      <c r="AA2264" s="103">
        <f t="shared" ref="AA2264:AA2278" si="982">IF(Z2264=0,Q2264,0)</f>
        <v>0</v>
      </c>
      <c r="AB2264" s="128">
        <f>IF(U2264=0,"",L2264/U2264-1)</f>
        <v>0.63802363050483368</v>
      </c>
      <c r="AC2264" s="128" t="e">
        <f>IF(W2264=0,"",L2264/W2264-1)</f>
        <v>#REF!</v>
      </c>
    </row>
    <row r="2265" spans="1:29" ht="50.1" customHeight="1">
      <c r="A2265" s="171"/>
      <c r="B2265" s="171"/>
      <c r="C2265" s="174"/>
      <c r="D2265" s="174"/>
      <c r="E2265" s="131"/>
      <c r="F2265" s="177"/>
      <c r="G2265" s="180"/>
      <c r="H2265" s="163"/>
      <c r="I2265" s="165"/>
      <c r="J2265" s="168"/>
      <c r="K2265" s="62"/>
      <c r="L2265" s="63"/>
      <c r="M2265" s="63"/>
      <c r="N2265" s="142"/>
      <c r="O2265" s="127"/>
      <c r="P2265" s="100"/>
      <c r="Q2265" s="63">
        <f t="shared" ref="Q2265:Q2278" si="983">P2265*M2265</f>
        <v>0</v>
      </c>
      <c r="R2265" s="64"/>
      <c r="S2265" s="67"/>
      <c r="T2265" s="39"/>
      <c r="U2265" s="106">
        <f>IF(EXACT(O2265,Y2265),M2265,M2265*(1-'Расчет ПРЕДЗАКАЗ'!$D$10))</f>
        <v>0</v>
      </c>
      <c r="V2265" s="106">
        <f t="shared" ref="V2265:V2278" si="984">P2265*U2265</f>
        <v>0</v>
      </c>
      <c r="W2265" s="106" t="e">
        <f>IF(EXACT(O2265,Y2265),M2265,M2265*(1-#REF!))</f>
        <v>#REF!</v>
      </c>
      <c r="X2265" s="106" t="e">
        <f t="shared" ref="X2265:X2278" si="985">P2265*W2265</f>
        <v>#REF!</v>
      </c>
      <c r="Y2265" s="107" t="s">
        <v>72</v>
      </c>
      <c r="Z2265" s="103">
        <f t="shared" si="981"/>
        <v>0</v>
      </c>
      <c r="AA2265" s="103">
        <f t="shared" si="982"/>
        <v>0</v>
      </c>
      <c r="AB2265" s="128" t="str">
        <f t="shared" ref="AB2265:AB2278" si="986">IF(U2265=0,"",L2265/U2265-1)</f>
        <v/>
      </c>
      <c r="AC2265" s="128" t="e">
        <f t="shared" ref="AC2265:AC2278" si="987">IF(W2265=0,"",L2265/W2265-1)</f>
        <v>#REF!</v>
      </c>
    </row>
    <row r="2266" spans="1:29" ht="50.1" customHeight="1">
      <c r="A2266" s="171"/>
      <c r="B2266" s="171"/>
      <c r="C2266" s="174"/>
      <c r="D2266" s="174"/>
      <c r="E2266" s="131"/>
      <c r="F2266" s="177"/>
      <c r="G2266" s="180"/>
      <c r="H2266" s="163"/>
      <c r="I2266" s="165"/>
      <c r="J2266" s="168"/>
      <c r="K2266" s="62"/>
      <c r="L2266" s="63"/>
      <c r="M2266" s="63"/>
      <c r="N2266" s="142"/>
      <c r="O2266" s="127"/>
      <c r="P2266" s="100"/>
      <c r="Q2266" s="63">
        <f t="shared" si="983"/>
        <v>0</v>
      </c>
      <c r="R2266" s="64"/>
      <c r="S2266" s="67"/>
      <c r="T2266" s="39"/>
      <c r="U2266" s="106">
        <f>IF(EXACT(O2266,Y2266),M2266,M2266*(1-'Расчет ПРЕДЗАКАЗ'!$D$10))</f>
        <v>0</v>
      </c>
      <c r="V2266" s="106">
        <f t="shared" si="984"/>
        <v>0</v>
      </c>
      <c r="W2266" s="106" t="e">
        <f>IF(EXACT(O2266,Y2266),M2266,M2266*(1-#REF!))</f>
        <v>#REF!</v>
      </c>
      <c r="X2266" s="106" t="e">
        <f t="shared" si="985"/>
        <v>#REF!</v>
      </c>
      <c r="Y2266" s="107" t="s">
        <v>72</v>
      </c>
      <c r="Z2266" s="103">
        <f t="shared" si="981"/>
        <v>0</v>
      </c>
      <c r="AA2266" s="103">
        <f t="shared" si="982"/>
        <v>0</v>
      </c>
      <c r="AB2266" s="128" t="str">
        <f t="shared" si="986"/>
        <v/>
      </c>
      <c r="AC2266" s="128" t="e">
        <f t="shared" si="987"/>
        <v>#REF!</v>
      </c>
    </row>
    <row r="2267" spans="1:29" ht="50.1" customHeight="1">
      <c r="A2267" s="171"/>
      <c r="B2267" s="171"/>
      <c r="C2267" s="174"/>
      <c r="D2267" s="174"/>
      <c r="E2267" s="131"/>
      <c r="F2267" s="177"/>
      <c r="G2267" s="180"/>
      <c r="H2267" s="163"/>
      <c r="I2267" s="165"/>
      <c r="J2267" s="168"/>
      <c r="K2267" s="62"/>
      <c r="L2267" s="63"/>
      <c r="M2267" s="63"/>
      <c r="N2267" s="142"/>
      <c r="O2267" s="127"/>
      <c r="P2267" s="100"/>
      <c r="Q2267" s="63">
        <f t="shared" si="983"/>
        <v>0</v>
      </c>
      <c r="R2267" s="64"/>
      <c r="S2267" s="67"/>
      <c r="T2267" s="39"/>
      <c r="U2267" s="106">
        <f>IF(EXACT(O2267,Y2267),M2267,M2267*(1-'Расчет ПРЕДЗАКАЗ'!$D$10))</f>
        <v>0</v>
      </c>
      <c r="V2267" s="106">
        <f t="shared" si="984"/>
        <v>0</v>
      </c>
      <c r="W2267" s="106" t="e">
        <f>IF(EXACT(O2267,Y2267),M2267,M2267*(1-#REF!))</f>
        <v>#REF!</v>
      </c>
      <c r="X2267" s="106" t="e">
        <f t="shared" si="985"/>
        <v>#REF!</v>
      </c>
      <c r="Y2267" s="107" t="s">
        <v>72</v>
      </c>
      <c r="Z2267" s="103">
        <f t="shared" si="981"/>
        <v>0</v>
      </c>
      <c r="AA2267" s="103">
        <f t="shared" si="982"/>
        <v>0</v>
      </c>
      <c r="AB2267" s="128" t="str">
        <f t="shared" si="986"/>
        <v/>
      </c>
      <c r="AC2267" s="128" t="e">
        <f t="shared" si="987"/>
        <v>#REF!</v>
      </c>
    </row>
    <row r="2268" spans="1:29" ht="50.1" customHeight="1">
      <c r="A2268" s="171"/>
      <c r="B2268" s="171"/>
      <c r="C2268" s="174"/>
      <c r="D2268" s="174"/>
      <c r="E2268" s="131"/>
      <c r="F2268" s="177"/>
      <c r="G2268" s="180"/>
      <c r="H2268" s="163"/>
      <c r="I2268" s="165"/>
      <c r="J2268" s="168"/>
      <c r="K2268" s="62"/>
      <c r="L2268" s="63"/>
      <c r="M2268" s="63"/>
      <c r="N2268" s="142"/>
      <c r="O2268" s="127"/>
      <c r="P2268" s="100"/>
      <c r="Q2268" s="63">
        <f t="shared" si="983"/>
        <v>0</v>
      </c>
      <c r="R2268" s="64"/>
      <c r="S2268" s="67"/>
      <c r="T2268" s="39"/>
      <c r="U2268" s="106">
        <f>IF(EXACT(O2268,Y2268),M2268,M2268*(1-'Расчет ПРЕДЗАКАЗ'!$D$10))</f>
        <v>0</v>
      </c>
      <c r="V2268" s="106">
        <f t="shared" si="984"/>
        <v>0</v>
      </c>
      <c r="W2268" s="106" t="e">
        <f>IF(EXACT(O2268,Y2268),M2268,M2268*(1-#REF!))</f>
        <v>#REF!</v>
      </c>
      <c r="X2268" s="106" t="e">
        <f t="shared" si="985"/>
        <v>#REF!</v>
      </c>
      <c r="Y2268" s="107" t="s">
        <v>72</v>
      </c>
      <c r="Z2268" s="103">
        <f t="shared" si="981"/>
        <v>0</v>
      </c>
      <c r="AA2268" s="103">
        <f t="shared" si="982"/>
        <v>0</v>
      </c>
      <c r="AB2268" s="128" t="str">
        <f t="shared" si="986"/>
        <v/>
      </c>
      <c r="AC2268" s="128" t="e">
        <f t="shared" si="987"/>
        <v>#REF!</v>
      </c>
    </row>
    <row r="2269" spans="1:29" ht="50.1" customHeight="1">
      <c r="A2269" s="171"/>
      <c r="B2269" s="171"/>
      <c r="C2269" s="174"/>
      <c r="D2269" s="174"/>
      <c r="E2269" s="131"/>
      <c r="F2269" s="177"/>
      <c r="G2269" s="180"/>
      <c r="H2269" s="163"/>
      <c r="I2269" s="165"/>
      <c r="J2269" s="168"/>
      <c r="K2269" s="62"/>
      <c r="L2269" s="63"/>
      <c r="M2269" s="63"/>
      <c r="N2269" s="142"/>
      <c r="O2269" s="127"/>
      <c r="P2269" s="100"/>
      <c r="Q2269" s="63">
        <f t="shared" si="983"/>
        <v>0</v>
      </c>
      <c r="R2269" s="64"/>
      <c r="S2269" s="67"/>
      <c r="T2269" s="39"/>
      <c r="U2269" s="106">
        <f>IF(EXACT(O2269,Y2269),M2269,M2269*(1-'Расчет ПРЕДЗАКАЗ'!$D$10))</f>
        <v>0</v>
      </c>
      <c r="V2269" s="106">
        <f t="shared" si="984"/>
        <v>0</v>
      </c>
      <c r="W2269" s="106" t="e">
        <f>IF(EXACT(O2269,Y2269),M2269,M2269*(1-#REF!))</f>
        <v>#REF!</v>
      </c>
      <c r="X2269" s="106" t="e">
        <f t="shared" si="985"/>
        <v>#REF!</v>
      </c>
      <c r="Y2269" s="107" t="s">
        <v>72</v>
      </c>
      <c r="Z2269" s="103">
        <f t="shared" si="981"/>
        <v>0</v>
      </c>
      <c r="AA2269" s="103">
        <f t="shared" si="982"/>
        <v>0</v>
      </c>
      <c r="AB2269" s="128" t="str">
        <f t="shared" si="986"/>
        <v/>
      </c>
      <c r="AC2269" s="128" t="e">
        <f t="shared" si="987"/>
        <v>#REF!</v>
      </c>
    </row>
    <row r="2270" spans="1:29" ht="50.1" customHeight="1">
      <c r="A2270" s="171"/>
      <c r="B2270" s="171"/>
      <c r="C2270" s="174"/>
      <c r="D2270" s="174"/>
      <c r="E2270" s="131"/>
      <c r="F2270" s="177"/>
      <c r="G2270" s="180"/>
      <c r="H2270" s="163"/>
      <c r="I2270" s="165"/>
      <c r="J2270" s="168"/>
      <c r="K2270" s="62"/>
      <c r="L2270" s="63"/>
      <c r="M2270" s="63"/>
      <c r="N2270" s="142"/>
      <c r="O2270" s="127"/>
      <c r="P2270" s="100"/>
      <c r="Q2270" s="63">
        <f t="shared" si="983"/>
        <v>0</v>
      </c>
      <c r="R2270" s="64"/>
      <c r="S2270" s="67"/>
      <c r="T2270" s="39"/>
      <c r="U2270" s="106">
        <f>IF(EXACT(O2270,Y2270),M2270,M2270*(1-'Расчет ПРЕДЗАКАЗ'!$D$10))</f>
        <v>0</v>
      </c>
      <c r="V2270" s="106">
        <f t="shared" si="984"/>
        <v>0</v>
      </c>
      <c r="W2270" s="106" t="e">
        <f>IF(EXACT(O2270,Y2270),M2270,M2270*(1-#REF!))</f>
        <v>#REF!</v>
      </c>
      <c r="X2270" s="106" t="e">
        <f t="shared" si="985"/>
        <v>#REF!</v>
      </c>
      <c r="Y2270" s="107" t="s">
        <v>72</v>
      </c>
      <c r="Z2270" s="103">
        <f t="shared" si="981"/>
        <v>0</v>
      </c>
      <c r="AA2270" s="103">
        <f t="shared" si="982"/>
        <v>0</v>
      </c>
      <c r="AB2270" s="128" t="str">
        <f t="shared" si="986"/>
        <v/>
      </c>
      <c r="AC2270" s="128" t="e">
        <f t="shared" si="987"/>
        <v>#REF!</v>
      </c>
    </row>
    <row r="2271" spans="1:29" ht="50.1" customHeight="1">
      <c r="A2271" s="171"/>
      <c r="B2271" s="171"/>
      <c r="C2271" s="174"/>
      <c r="D2271" s="174"/>
      <c r="E2271" s="131"/>
      <c r="F2271" s="177"/>
      <c r="G2271" s="180"/>
      <c r="H2271" s="163"/>
      <c r="I2271" s="165"/>
      <c r="J2271" s="168"/>
      <c r="K2271" s="62"/>
      <c r="L2271" s="63"/>
      <c r="M2271" s="63"/>
      <c r="N2271" s="142"/>
      <c r="O2271" s="127"/>
      <c r="P2271" s="100"/>
      <c r="Q2271" s="63">
        <f t="shared" si="983"/>
        <v>0</v>
      </c>
      <c r="R2271" s="64"/>
      <c r="S2271" s="67"/>
      <c r="T2271" s="39"/>
      <c r="U2271" s="106">
        <f>IF(EXACT(O2271,Y2271),M2271,M2271*(1-'Расчет ПРЕДЗАКАЗ'!$D$10))</f>
        <v>0</v>
      </c>
      <c r="V2271" s="106">
        <f t="shared" si="984"/>
        <v>0</v>
      </c>
      <c r="W2271" s="106" t="e">
        <f>IF(EXACT(O2271,Y2271),M2271,M2271*(1-#REF!))</f>
        <v>#REF!</v>
      </c>
      <c r="X2271" s="106" t="e">
        <f t="shared" si="985"/>
        <v>#REF!</v>
      </c>
      <c r="Y2271" s="107" t="s">
        <v>72</v>
      </c>
      <c r="Z2271" s="103">
        <f t="shared" si="981"/>
        <v>0</v>
      </c>
      <c r="AA2271" s="103">
        <f t="shared" si="982"/>
        <v>0</v>
      </c>
      <c r="AB2271" s="128" t="str">
        <f t="shared" si="986"/>
        <v/>
      </c>
      <c r="AC2271" s="128" t="e">
        <f t="shared" si="987"/>
        <v>#REF!</v>
      </c>
    </row>
    <row r="2272" spans="1:29" ht="50.1" customHeight="1">
      <c r="A2272" s="171"/>
      <c r="B2272" s="171"/>
      <c r="C2272" s="174"/>
      <c r="D2272" s="174"/>
      <c r="E2272" s="131"/>
      <c r="F2272" s="177"/>
      <c r="G2272" s="180"/>
      <c r="H2272" s="163"/>
      <c r="I2272" s="165"/>
      <c r="J2272" s="168"/>
      <c r="K2272" s="62"/>
      <c r="L2272" s="63"/>
      <c r="M2272" s="63"/>
      <c r="N2272" s="142"/>
      <c r="O2272" s="127"/>
      <c r="P2272" s="100"/>
      <c r="Q2272" s="63">
        <f t="shared" si="983"/>
        <v>0</v>
      </c>
      <c r="R2272" s="64"/>
      <c r="S2272" s="67"/>
      <c r="T2272" s="39"/>
      <c r="U2272" s="106">
        <f>IF(EXACT(O2272,Y2272),M2272,M2272*(1-'Расчет ПРЕДЗАКАЗ'!$D$10))</f>
        <v>0</v>
      </c>
      <c r="V2272" s="106">
        <f t="shared" si="984"/>
        <v>0</v>
      </c>
      <c r="W2272" s="106" t="e">
        <f>IF(EXACT(O2272,Y2272),M2272,M2272*(1-#REF!))</f>
        <v>#REF!</v>
      </c>
      <c r="X2272" s="106" t="e">
        <f t="shared" si="985"/>
        <v>#REF!</v>
      </c>
      <c r="Y2272" s="107" t="s">
        <v>72</v>
      </c>
      <c r="Z2272" s="103">
        <f t="shared" si="981"/>
        <v>0</v>
      </c>
      <c r="AA2272" s="103">
        <f t="shared" si="982"/>
        <v>0</v>
      </c>
      <c r="AB2272" s="128" t="str">
        <f t="shared" si="986"/>
        <v/>
      </c>
      <c r="AC2272" s="128" t="e">
        <f t="shared" si="987"/>
        <v>#REF!</v>
      </c>
    </row>
    <row r="2273" spans="1:29" ht="50.1" customHeight="1">
      <c r="A2273" s="171"/>
      <c r="B2273" s="171"/>
      <c r="C2273" s="174"/>
      <c r="D2273" s="174"/>
      <c r="E2273" s="131"/>
      <c r="F2273" s="177"/>
      <c r="G2273" s="180"/>
      <c r="H2273" s="163"/>
      <c r="I2273" s="165"/>
      <c r="J2273" s="168"/>
      <c r="K2273" s="62"/>
      <c r="L2273" s="63"/>
      <c r="M2273" s="63"/>
      <c r="N2273" s="143"/>
      <c r="O2273" s="127"/>
      <c r="P2273" s="100"/>
      <c r="Q2273" s="63">
        <f t="shared" si="983"/>
        <v>0</v>
      </c>
      <c r="R2273" s="65"/>
      <c r="S2273" s="67"/>
      <c r="T2273" s="40"/>
      <c r="U2273" s="106">
        <f>IF(EXACT(O2273,Y2273),M2273,M2273*(1-'Расчет ПРЕДЗАКАЗ'!$D$10))</f>
        <v>0</v>
      </c>
      <c r="V2273" s="106">
        <f t="shared" si="984"/>
        <v>0</v>
      </c>
      <c r="W2273" s="106" t="e">
        <f>IF(EXACT(O2273,Y2273),M2273,M2273*(1-#REF!))</f>
        <v>#REF!</v>
      </c>
      <c r="X2273" s="106" t="e">
        <f t="shared" si="985"/>
        <v>#REF!</v>
      </c>
      <c r="Y2273" s="107" t="s">
        <v>72</v>
      </c>
      <c r="Z2273" s="103">
        <f t="shared" si="981"/>
        <v>0</v>
      </c>
      <c r="AA2273" s="103">
        <f t="shared" si="982"/>
        <v>0</v>
      </c>
      <c r="AB2273" s="128" t="str">
        <f t="shared" si="986"/>
        <v/>
      </c>
      <c r="AC2273" s="128" t="e">
        <f t="shared" si="987"/>
        <v>#REF!</v>
      </c>
    </row>
    <row r="2274" spans="1:29" ht="50.1" customHeight="1">
      <c r="A2274" s="171"/>
      <c r="B2274" s="171"/>
      <c r="C2274" s="174"/>
      <c r="D2274" s="174"/>
      <c r="E2274" s="131"/>
      <c r="F2274" s="177"/>
      <c r="G2274" s="180"/>
      <c r="H2274" s="163"/>
      <c r="I2274" s="165"/>
      <c r="J2274" s="168"/>
      <c r="K2274" s="62"/>
      <c r="L2274" s="63"/>
      <c r="M2274" s="63"/>
      <c r="N2274" s="143"/>
      <c r="O2274" s="127"/>
      <c r="P2274" s="100"/>
      <c r="Q2274" s="63">
        <f t="shared" si="983"/>
        <v>0</v>
      </c>
      <c r="R2274" s="65"/>
      <c r="S2274" s="67"/>
      <c r="T2274" s="40"/>
      <c r="U2274" s="106">
        <f>IF(EXACT(O2274,Y2274),M2274,M2274*(1-'Расчет ПРЕДЗАКАЗ'!$D$10))</f>
        <v>0</v>
      </c>
      <c r="V2274" s="106">
        <f t="shared" si="984"/>
        <v>0</v>
      </c>
      <c r="W2274" s="106" t="e">
        <f>IF(EXACT(O2274,Y2274),M2274,M2274*(1-#REF!))</f>
        <v>#REF!</v>
      </c>
      <c r="X2274" s="106" t="e">
        <f t="shared" si="985"/>
        <v>#REF!</v>
      </c>
      <c r="Y2274" s="107" t="s">
        <v>72</v>
      </c>
      <c r="Z2274" s="103">
        <f t="shared" si="981"/>
        <v>0</v>
      </c>
      <c r="AA2274" s="103">
        <f t="shared" si="982"/>
        <v>0</v>
      </c>
      <c r="AB2274" s="128" t="str">
        <f t="shared" si="986"/>
        <v/>
      </c>
      <c r="AC2274" s="128" t="e">
        <f t="shared" si="987"/>
        <v>#REF!</v>
      </c>
    </row>
    <row r="2275" spans="1:29" ht="50.1" customHeight="1">
      <c r="A2275" s="171"/>
      <c r="B2275" s="171"/>
      <c r="C2275" s="174"/>
      <c r="D2275" s="174"/>
      <c r="E2275" s="131"/>
      <c r="F2275" s="177"/>
      <c r="G2275" s="180"/>
      <c r="H2275" s="163"/>
      <c r="I2275" s="165"/>
      <c r="J2275" s="168"/>
      <c r="K2275" s="62"/>
      <c r="L2275" s="63"/>
      <c r="M2275" s="63"/>
      <c r="N2275" s="65"/>
      <c r="O2275" s="127"/>
      <c r="P2275" s="100"/>
      <c r="Q2275" s="63">
        <f t="shared" si="983"/>
        <v>0</v>
      </c>
      <c r="R2275" s="65"/>
      <c r="S2275" s="67"/>
      <c r="T2275" s="40"/>
      <c r="U2275" s="106">
        <f>IF(EXACT(O2275,Y2275),M2275,M2275*(1-'Расчет ПРЕДЗАКАЗ'!$D$10))</f>
        <v>0</v>
      </c>
      <c r="V2275" s="106">
        <f t="shared" si="984"/>
        <v>0</v>
      </c>
      <c r="W2275" s="106" t="e">
        <f>IF(EXACT(O2275,Y2275),M2275,M2275*(1-#REF!))</f>
        <v>#REF!</v>
      </c>
      <c r="X2275" s="106" t="e">
        <f t="shared" si="985"/>
        <v>#REF!</v>
      </c>
      <c r="Y2275" s="107" t="s">
        <v>72</v>
      </c>
      <c r="Z2275" s="103">
        <f t="shared" si="981"/>
        <v>0</v>
      </c>
      <c r="AA2275" s="103">
        <f t="shared" si="982"/>
        <v>0</v>
      </c>
      <c r="AB2275" s="128" t="str">
        <f t="shared" si="986"/>
        <v/>
      </c>
      <c r="AC2275" s="128" t="e">
        <f t="shared" si="987"/>
        <v>#REF!</v>
      </c>
    </row>
    <row r="2276" spans="1:29" ht="50.1" customHeight="1">
      <c r="A2276" s="171"/>
      <c r="B2276" s="171"/>
      <c r="C2276" s="174"/>
      <c r="D2276" s="174"/>
      <c r="E2276" s="131"/>
      <c r="F2276" s="177"/>
      <c r="G2276" s="180"/>
      <c r="H2276" s="163"/>
      <c r="I2276" s="165"/>
      <c r="J2276" s="168"/>
      <c r="K2276" s="62"/>
      <c r="L2276" s="63"/>
      <c r="M2276" s="63"/>
      <c r="N2276" s="65"/>
      <c r="O2276" s="127"/>
      <c r="P2276" s="100"/>
      <c r="Q2276" s="63">
        <f t="shared" si="983"/>
        <v>0</v>
      </c>
      <c r="R2276" s="65"/>
      <c r="S2276" s="67"/>
      <c r="T2276" s="40"/>
      <c r="U2276" s="106">
        <f>IF(EXACT(O2276,Y2276),M2276,M2276*(1-'Расчет ПРЕДЗАКАЗ'!$D$10))</f>
        <v>0</v>
      </c>
      <c r="V2276" s="106">
        <f t="shared" si="984"/>
        <v>0</v>
      </c>
      <c r="W2276" s="106" t="e">
        <f>IF(EXACT(O2276,Y2276),M2276,M2276*(1-#REF!))</f>
        <v>#REF!</v>
      </c>
      <c r="X2276" s="106" t="e">
        <f t="shared" si="985"/>
        <v>#REF!</v>
      </c>
      <c r="Y2276" s="107" t="s">
        <v>72</v>
      </c>
      <c r="Z2276" s="103">
        <f t="shared" si="981"/>
        <v>0</v>
      </c>
      <c r="AA2276" s="103">
        <f t="shared" si="982"/>
        <v>0</v>
      </c>
      <c r="AB2276" s="128" t="str">
        <f t="shared" si="986"/>
        <v/>
      </c>
      <c r="AC2276" s="128" t="e">
        <f t="shared" si="987"/>
        <v>#REF!</v>
      </c>
    </row>
    <row r="2277" spans="1:29" ht="50.1" customHeight="1">
      <c r="A2277" s="171"/>
      <c r="B2277" s="171"/>
      <c r="C2277" s="174"/>
      <c r="D2277" s="174"/>
      <c r="E2277" s="131"/>
      <c r="F2277" s="177"/>
      <c r="G2277" s="180"/>
      <c r="H2277" s="163"/>
      <c r="I2277" s="165"/>
      <c r="J2277" s="168"/>
      <c r="K2277" s="62"/>
      <c r="L2277" s="63"/>
      <c r="M2277" s="63"/>
      <c r="N2277" s="65"/>
      <c r="O2277" s="127"/>
      <c r="P2277" s="100"/>
      <c r="Q2277" s="63">
        <f t="shared" si="983"/>
        <v>0</v>
      </c>
      <c r="R2277" s="65"/>
      <c r="S2277" s="67"/>
      <c r="T2277" s="40"/>
      <c r="U2277" s="106">
        <f>IF(EXACT(O2277,Y2277),M2277,M2277*(1-'Расчет ПРЕДЗАКАЗ'!$D$10))</f>
        <v>0</v>
      </c>
      <c r="V2277" s="106">
        <f t="shared" si="984"/>
        <v>0</v>
      </c>
      <c r="W2277" s="106" t="e">
        <f>IF(EXACT(O2277,Y2277),M2277,M2277*(1-#REF!))</f>
        <v>#REF!</v>
      </c>
      <c r="X2277" s="106" t="e">
        <f t="shared" si="985"/>
        <v>#REF!</v>
      </c>
      <c r="Y2277" s="107" t="s">
        <v>72</v>
      </c>
      <c r="Z2277" s="103">
        <f t="shared" si="981"/>
        <v>0</v>
      </c>
      <c r="AA2277" s="103">
        <f t="shared" si="982"/>
        <v>0</v>
      </c>
      <c r="AB2277" s="128" t="str">
        <f t="shared" si="986"/>
        <v/>
      </c>
      <c r="AC2277" s="128" t="e">
        <f t="shared" si="987"/>
        <v>#REF!</v>
      </c>
    </row>
    <row r="2278" spans="1:29" ht="50.1" customHeight="1">
      <c r="A2278" s="172"/>
      <c r="B2278" s="172"/>
      <c r="C2278" s="175"/>
      <c r="D2278" s="175"/>
      <c r="E2278" s="132"/>
      <c r="F2278" s="178"/>
      <c r="G2278" s="181"/>
      <c r="H2278" s="164"/>
      <c r="I2278" s="166"/>
      <c r="J2278" s="169"/>
      <c r="K2278" s="62"/>
      <c r="L2278" s="63"/>
      <c r="M2278" s="63"/>
      <c r="N2278" s="65"/>
      <c r="O2278" s="127"/>
      <c r="P2278" s="100"/>
      <c r="Q2278" s="63">
        <f t="shared" si="983"/>
        <v>0</v>
      </c>
      <c r="R2278" s="65"/>
      <c r="S2278" s="67"/>
      <c r="T2278" s="40"/>
      <c r="U2278" s="106">
        <f>IF(EXACT(O2278,Y2278),M2278,M2278*(1-'Расчет ПРЕДЗАКАЗ'!$D$10))</f>
        <v>0</v>
      </c>
      <c r="V2278" s="106">
        <f t="shared" si="984"/>
        <v>0</v>
      </c>
      <c r="W2278" s="106" t="e">
        <f>IF(EXACT(O2278,Y2278),M2278,M2278*(1-#REF!))</f>
        <v>#REF!</v>
      </c>
      <c r="X2278" s="106" t="e">
        <f t="shared" si="985"/>
        <v>#REF!</v>
      </c>
      <c r="Y2278" s="107" t="s">
        <v>72</v>
      </c>
      <c r="Z2278" s="103">
        <f t="shared" si="981"/>
        <v>0</v>
      </c>
      <c r="AA2278" s="103">
        <f t="shared" si="982"/>
        <v>0</v>
      </c>
      <c r="AB2278" s="128" t="str">
        <f t="shared" si="986"/>
        <v/>
      </c>
      <c r="AC2278" s="128" t="e">
        <f t="shared" si="987"/>
        <v>#REF!</v>
      </c>
    </row>
    <row r="2279" spans="1:29" ht="11.25" customHeight="1" thickBot="1"/>
    <row r="2280" spans="1:29" ht="50.1" customHeight="1">
      <c r="A2280" s="170">
        <v>373</v>
      </c>
      <c r="B2280" s="170" t="s">
        <v>3046</v>
      </c>
      <c r="C2280" s="173" t="s">
        <v>3047</v>
      </c>
      <c r="D2280" s="173" t="s">
        <v>77</v>
      </c>
      <c r="E2280" s="130"/>
      <c r="F2280" s="176" t="s">
        <v>978</v>
      </c>
      <c r="G2280" s="179" t="s">
        <v>575</v>
      </c>
      <c r="H2280" s="162" t="s">
        <v>1052</v>
      </c>
      <c r="I2280" s="162" t="s">
        <v>2946</v>
      </c>
      <c r="J2280" s="167" t="s">
        <v>19</v>
      </c>
      <c r="K2280" s="62" t="s">
        <v>859</v>
      </c>
      <c r="L2280" s="63">
        <v>600</v>
      </c>
      <c r="M2280" s="63">
        <v>370</v>
      </c>
      <c r="N2280" s="142" t="s">
        <v>3048</v>
      </c>
      <c r="O2280" s="127" t="s">
        <v>72</v>
      </c>
      <c r="P2280" s="100"/>
      <c r="Q2280" s="63">
        <f>P2280*M2280</f>
        <v>0</v>
      </c>
      <c r="R2280" s="64"/>
      <c r="S2280" s="67">
        <v>66</v>
      </c>
      <c r="T2280" s="39"/>
      <c r="U2280" s="106">
        <f>IF(EXACT(O2280,Y2280),M2280,M2280*(1-'Расчет ПРЕДЗАКАЗ'!$D$10))</f>
        <v>370</v>
      </c>
      <c r="V2280" s="106">
        <f>P2280*U2280</f>
        <v>0</v>
      </c>
      <c r="W2280" s="106">
        <f>IF(EXACT(O2280,Y2280),M2280,M2280*(1-#REF!))</f>
        <v>370</v>
      </c>
      <c r="X2280" s="123">
        <f>P2280*W2280</f>
        <v>0</v>
      </c>
      <c r="Y2280" s="124" t="s">
        <v>72</v>
      </c>
      <c r="Z2280" s="103">
        <f t="shared" ref="Z2280:Z2294" si="988">IF(EXACT(O2280,Y2280),Q2280,0)</f>
        <v>0</v>
      </c>
      <c r="AA2280" s="103">
        <f t="shared" ref="AA2280:AA2294" si="989">IF(Z2280=0,Q2280,0)</f>
        <v>0</v>
      </c>
      <c r="AB2280" s="128">
        <f>IF(U2280=0,"",L2280/U2280-1)</f>
        <v>0.62162162162162171</v>
      </c>
      <c r="AC2280" s="128">
        <f>IF(W2280=0,"",L2280/W2280-1)</f>
        <v>0.62162162162162171</v>
      </c>
    </row>
    <row r="2281" spans="1:29" ht="50.1" customHeight="1">
      <c r="A2281" s="171"/>
      <c r="B2281" s="171"/>
      <c r="C2281" s="174"/>
      <c r="D2281" s="174"/>
      <c r="E2281" s="131"/>
      <c r="F2281" s="177"/>
      <c r="G2281" s="180"/>
      <c r="H2281" s="163"/>
      <c r="I2281" s="165"/>
      <c r="J2281" s="168"/>
      <c r="K2281" s="62" t="s">
        <v>861</v>
      </c>
      <c r="L2281" s="63">
        <v>600</v>
      </c>
      <c r="M2281" s="63">
        <v>370</v>
      </c>
      <c r="N2281" s="142" t="s">
        <v>3049</v>
      </c>
      <c r="O2281" s="127" t="s">
        <v>72</v>
      </c>
      <c r="P2281" s="100"/>
      <c r="Q2281" s="63">
        <f t="shared" ref="Q2281:Q2294" si="990">P2281*M2281</f>
        <v>0</v>
      </c>
      <c r="R2281" s="64"/>
      <c r="S2281" s="67">
        <v>61</v>
      </c>
      <c r="T2281" s="39"/>
      <c r="U2281" s="106">
        <f>IF(EXACT(O2281,Y2281),M2281,M2281*(1-'Расчет ПРЕДЗАКАЗ'!$D$10))</f>
        <v>370</v>
      </c>
      <c r="V2281" s="106">
        <f t="shared" ref="V2281:V2294" si="991">P2281*U2281</f>
        <v>0</v>
      </c>
      <c r="W2281" s="106">
        <f>IF(EXACT(O2281,Y2281),M2281,M2281*(1-#REF!))</f>
        <v>370</v>
      </c>
      <c r="X2281" s="106">
        <f t="shared" ref="X2281:X2294" si="992">P2281*W2281</f>
        <v>0</v>
      </c>
      <c r="Y2281" s="107" t="s">
        <v>72</v>
      </c>
      <c r="Z2281" s="103">
        <f t="shared" si="988"/>
        <v>0</v>
      </c>
      <c r="AA2281" s="103">
        <f t="shared" si="989"/>
        <v>0</v>
      </c>
      <c r="AB2281" s="128">
        <f t="shared" ref="AB2281:AB2294" si="993">IF(U2281=0,"",L2281/U2281-1)</f>
        <v>0.62162162162162171</v>
      </c>
      <c r="AC2281" s="128">
        <f t="shared" ref="AC2281:AC2294" si="994">IF(W2281=0,"",L2281/W2281-1)</f>
        <v>0.62162162162162171</v>
      </c>
    </row>
    <row r="2282" spans="1:29" ht="50.1" customHeight="1">
      <c r="A2282" s="171"/>
      <c r="B2282" s="171"/>
      <c r="C2282" s="174"/>
      <c r="D2282" s="174"/>
      <c r="E2282" s="131"/>
      <c r="F2282" s="177"/>
      <c r="G2282" s="180"/>
      <c r="H2282" s="163"/>
      <c r="I2282" s="165"/>
      <c r="J2282" s="168"/>
      <c r="K2282" s="62" t="s">
        <v>1007</v>
      </c>
      <c r="L2282" s="63">
        <v>600</v>
      </c>
      <c r="M2282" s="63">
        <v>370</v>
      </c>
      <c r="N2282" s="142" t="s">
        <v>3050</v>
      </c>
      <c r="O2282" s="127" t="s">
        <v>72</v>
      </c>
      <c r="P2282" s="100"/>
      <c r="Q2282" s="63">
        <f t="shared" si="990"/>
        <v>0</v>
      </c>
      <c r="R2282" s="64"/>
      <c r="S2282" s="67">
        <v>31</v>
      </c>
      <c r="T2282" s="39"/>
      <c r="U2282" s="106">
        <f>IF(EXACT(O2282,Y2282),M2282,M2282*(1-'Расчет ПРЕДЗАКАЗ'!$D$10))</f>
        <v>370</v>
      </c>
      <c r="V2282" s="106">
        <f t="shared" si="991"/>
        <v>0</v>
      </c>
      <c r="W2282" s="106">
        <f>IF(EXACT(O2282,Y2282),M2282,M2282*(1-#REF!))</f>
        <v>370</v>
      </c>
      <c r="X2282" s="106">
        <f t="shared" si="992"/>
        <v>0</v>
      </c>
      <c r="Y2282" s="107" t="s">
        <v>72</v>
      </c>
      <c r="Z2282" s="103">
        <f t="shared" si="988"/>
        <v>0</v>
      </c>
      <c r="AA2282" s="103">
        <f t="shared" si="989"/>
        <v>0</v>
      </c>
      <c r="AB2282" s="128">
        <f t="shared" si="993"/>
        <v>0.62162162162162171</v>
      </c>
      <c r="AC2282" s="128">
        <f t="shared" si="994"/>
        <v>0.62162162162162171</v>
      </c>
    </row>
    <row r="2283" spans="1:29" ht="50.1" customHeight="1">
      <c r="A2283" s="171"/>
      <c r="B2283" s="171"/>
      <c r="C2283" s="174"/>
      <c r="D2283" s="174"/>
      <c r="E2283" s="131"/>
      <c r="F2283" s="177"/>
      <c r="G2283" s="180"/>
      <c r="H2283" s="163"/>
      <c r="I2283" s="165"/>
      <c r="J2283" s="168"/>
      <c r="K2283" s="62" t="s">
        <v>1040</v>
      </c>
      <c r="L2283" s="63">
        <v>600</v>
      </c>
      <c r="M2283" s="63">
        <v>370</v>
      </c>
      <c r="N2283" s="142" t="s">
        <v>3051</v>
      </c>
      <c r="O2283" s="127" t="s">
        <v>72</v>
      </c>
      <c r="P2283" s="100"/>
      <c r="Q2283" s="63">
        <f t="shared" si="990"/>
        <v>0</v>
      </c>
      <c r="R2283" s="64"/>
      <c r="S2283" s="67">
        <v>58</v>
      </c>
      <c r="T2283" s="39"/>
      <c r="U2283" s="106">
        <f>IF(EXACT(O2283,Y2283),M2283,M2283*(1-'Расчет ПРЕДЗАКАЗ'!$D$10))</f>
        <v>370</v>
      </c>
      <c r="V2283" s="106">
        <f t="shared" si="991"/>
        <v>0</v>
      </c>
      <c r="W2283" s="106">
        <f>IF(EXACT(O2283,Y2283),M2283,M2283*(1-#REF!))</f>
        <v>370</v>
      </c>
      <c r="X2283" s="106">
        <f t="shared" si="992"/>
        <v>0</v>
      </c>
      <c r="Y2283" s="107" t="s">
        <v>72</v>
      </c>
      <c r="Z2283" s="103">
        <f t="shared" si="988"/>
        <v>0</v>
      </c>
      <c r="AA2283" s="103">
        <f t="shared" si="989"/>
        <v>0</v>
      </c>
      <c r="AB2283" s="128">
        <f t="shared" si="993"/>
        <v>0.62162162162162171</v>
      </c>
      <c r="AC2283" s="128">
        <f t="shared" si="994"/>
        <v>0.62162162162162171</v>
      </c>
    </row>
    <row r="2284" spans="1:29" ht="50.1" customHeight="1">
      <c r="A2284" s="171"/>
      <c r="B2284" s="171"/>
      <c r="C2284" s="174"/>
      <c r="D2284" s="174"/>
      <c r="E2284" s="131"/>
      <c r="F2284" s="177"/>
      <c r="G2284" s="180"/>
      <c r="H2284" s="163"/>
      <c r="I2284" s="165"/>
      <c r="J2284" s="168"/>
      <c r="K2284" s="62" t="s">
        <v>981</v>
      </c>
      <c r="L2284" s="63">
        <v>600</v>
      </c>
      <c r="M2284" s="63">
        <v>370</v>
      </c>
      <c r="N2284" s="142" t="s">
        <v>3052</v>
      </c>
      <c r="O2284" s="127" t="s">
        <v>72</v>
      </c>
      <c r="P2284" s="100"/>
      <c r="Q2284" s="63">
        <f t="shared" si="990"/>
        <v>0</v>
      </c>
      <c r="R2284" s="64"/>
      <c r="S2284" s="67">
        <v>22</v>
      </c>
      <c r="T2284" s="39"/>
      <c r="U2284" s="106">
        <f>IF(EXACT(O2284,Y2284),M2284,M2284*(1-'Расчет ПРЕДЗАКАЗ'!$D$10))</f>
        <v>370</v>
      </c>
      <c r="V2284" s="106">
        <f t="shared" si="991"/>
        <v>0</v>
      </c>
      <c r="W2284" s="106">
        <f>IF(EXACT(O2284,Y2284),M2284,M2284*(1-#REF!))</f>
        <v>370</v>
      </c>
      <c r="X2284" s="106">
        <f t="shared" si="992"/>
        <v>0</v>
      </c>
      <c r="Y2284" s="107" t="s">
        <v>72</v>
      </c>
      <c r="Z2284" s="103">
        <f t="shared" si="988"/>
        <v>0</v>
      </c>
      <c r="AA2284" s="103">
        <f t="shared" si="989"/>
        <v>0</v>
      </c>
      <c r="AB2284" s="128">
        <f t="shared" si="993"/>
        <v>0.62162162162162171</v>
      </c>
      <c r="AC2284" s="128">
        <f t="shared" si="994"/>
        <v>0.62162162162162171</v>
      </c>
    </row>
    <row r="2285" spans="1:29" ht="50.1" customHeight="1">
      <c r="A2285" s="171"/>
      <c r="B2285" s="171"/>
      <c r="C2285" s="174"/>
      <c r="D2285" s="174"/>
      <c r="E2285" s="131"/>
      <c r="F2285" s="177"/>
      <c r="G2285" s="180"/>
      <c r="H2285" s="163"/>
      <c r="I2285" s="165"/>
      <c r="J2285" s="168"/>
      <c r="K2285" s="62" t="s">
        <v>1043</v>
      </c>
      <c r="L2285" s="63">
        <v>600</v>
      </c>
      <c r="M2285" s="63">
        <v>370</v>
      </c>
      <c r="N2285" s="142" t="s">
        <v>3053</v>
      </c>
      <c r="O2285" s="127" t="s">
        <v>72</v>
      </c>
      <c r="P2285" s="100"/>
      <c r="Q2285" s="63">
        <f t="shared" si="990"/>
        <v>0</v>
      </c>
      <c r="R2285" s="64"/>
      <c r="S2285" s="67">
        <v>19</v>
      </c>
      <c r="T2285" s="39"/>
      <c r="U2285" s="106">
        <f>IF(EXACT(O2285,Y2285),M2285,M2285*(1-'Расчет ПРЕДЗАКАЗ'!$D$10))</f>
        <v>370</v>
      </c>
      <c r="V2285" s="106">
        <f t="shared" si="991"/>
        <v>0</v>
      </c>
      <c r="W2285" s="106">
        <f>IF(EXACT(O2285,Y2285),M2285,M2285*(1-#REF!))</f>
        <v>370</v>
      </c>
      <c r="X2285" s="106">
        <f t="shared" si="992"/>
        <v>0</v>
      </c>
      <c r="Y2285" s="107" t="s">
        <v>72</v>
      </c>
      <c r="Z2285" s="103">
        <f t="shared" si="988"/>
        <v>0</v>
      </c>
      <c r="AA2285" s="103">
        <f t="shared" si="989"/>
        <v>0</v>
      </c>
      <c r="AB2285" s="128">
        <f t="shared" si="993"/>
        <v>0.62162162162162171</v>
      </c>
      <c r="AC2285" s="128">
        <f t="shared" si="994"/>
        <v>0.62162162162162171</v>
      </c>
    </row>
    <row r="2286" spans="1:29" ht="50.1" customHeight="1">
      <c r="A2286" s="171"/>
      <c r="B2286" s="171"/>
      <c r="C2286" s="174"/>
      <c r="D2286" s="174"/>
      <c r="E2286" s="131"/>
      <c r="F2286" s="177"/>
      <c r="G2286" s="180"/>
      <c r="H2286" s="163"/>
      <c r="I2286" s="165"/>
      <c r="J2286" s="168"/>
      <c r="K2286" s="62" t="s">
        <v>1741</v>
      </c>
      <c r="L2286" s="63">
        <v>600</v>
      </c>
      <c r="M2286" s="63">
        <v>370</v>
      </c>
      <c r="N2286" s="142" t="s">
        <v>3054</v>
      </c>
      <c r="O2286" s="127" t="s">
        <v>72</v>
      </c>
      <c r="P2286" s="100"/>
      <c r="Q2286" s="63">
        <f t="shared" si="990"/>
        <v>0</v>
      </c>
      <c r="R2286" s="64"/>
      <c r="S2286" s="67">
        <v>11</v>
      </c>
      <c r="T2286" s="39"/>
      <c r="U2286" s="106">
        <f>IF(EXACT(O2286,Y2286),M2286,M2286*(1-'Расчет ПРЕДЗАКАЗ'!$D$10))</f>
        <v>370</v>
      </c>
      <c r="V2286" s="106">
        <f t="shared" si="991"/>
        <v>0</v>
      </c>
      <c r="W2286" s="106">
        <f>IF(EXACT(O2286,Y2286),M2286,M2286*(1-#REF!))</f>
        <v>370</v>
      </c>
      <c r="X2286" s="106">
        <f t="shared" si="992"/>
        <v>0</v>
      </c>
      <c r="Y2286" s="107" t="s">
        <v>72</v>
      </c>
      <c r="Z2286" s="103">
        <f t="shared" si="988"/>
        <v>0</v>
      </c>
      <c r="AA2286" s="103">
        <f t="shared" si="989"/>
        <v>0</v>
      </c>
      <c r="AB2286" s="128">
        <f t="shared" si="993"/>
        <v>0.62162162162162171</v>
      </c>
      <c r="AC2286" s="128">
        <f t="shared" si="994"/>
        <v>0.62162162162162171</v>
      </c>
    </row>
    <row r="2287" spans="1:29" ht="50.1" customHeight="1">
      <c r="A2287" s="171"/>
      <c r="B2287" s="171"/>
      <c r="C2287" s="174"/>
      <c r="D2287" s="174"/>
      <c r="E2287" s="131"/>
      <c r="F2287" s="177"/>
      <c r="G2287" s="180"/>
      <c r="H2287" s="163"/>
      <c r="I2287" s="165"/>
      <c r="J2287" s="168"/>
      <c r="K2287" s="62"/>
      <c r="L2287" s="63"/>
      <c r="M2287" s="63"/>
      <c r="N2287" s="142"/>
      <c r="O2287" s="127"/>
      <c r="P2287" s="100"/>
      <c r="Q2287" s="63">
        <f t="shared" si="990"/>
        <v>0</v>
      </c>
      <c r="R2287" s="64"/>
      <c r="S2287" s="67"/>
      <c r="T2287" s="39"/>
      <c r="U2287" s="106">
        <f>IF(EXACT(O2287,Y2287),M2287,M2287*(1-'Расчет ПРЕДЗАКАЗ'!$D$10))</f>
        <v>0</v>
      </c>
      <c r="V2287" s="106">
        <f t="shared" si="991"/>
        <v>0</v>
      </c>
      <c r="W2287" s="106" t="e">
        <f>IF(EXACT(O2287,Y2287),M2287,M2287*(1-#REF!))</f>
        <v>#REF!</v>
      </c>
      <c r="X2287" s="106" t="e">
        <f t="shared" si="992"/>
        <v>#REF!</v>
      </c>
      <c r="Y2287" s="107" t="s">
        <v>72</v>
      </c>
      <c r="Z2287" s="103">
        <f t="shared" si="988"/>
        <v>0</v>
      </c>
      <c r="AA2287" s="103">
        <f t="shared" si="989"/>
        <v>0</v>
      </c>
      <c r="AB2287" s="128" t="str">
        <f t="shared" si="993"/>
        <v/>
      </c>
      <c r="AC2287" s="128" t="e">
        <f t="shared" si="994"/>
        <v>#REF!</v>
      </c>
    </row>
    <row r="2288" spans="1:29" ht="50.1" customHeight="1">
      <c r="A2288" s="171"/>
      <c r="B2288" s="171"/>
      <c r="C2288" s="174"/>
      <c r="D2288" s="174"/>
      <c r="E2288" s="131"/>
      <c r="F2288" s="177"/>
      <c r="G2288" s="180"/>
      <c r="H2288" s="163"/>
      <c r="I2288" s="165"/>
      <c r="J2288" s="168"/>
      <c r="K2288" s="62"/>
      <c r="L2288" s="63"/>
      <c r="M2288" s="63"/>
      <c r="N2288" s="142"/>
      <c r="O2288" s="127"/>
      <c r="P2288" s="100"/>
      <c r="Q2288" s="63">
        <f t="shared" si="990"/>
        <v>0</v>
      </c>
      <c r="R2288" s="64"/>
      <c r="S2288" s="67"/>
      <c r="T2288" s="39"/>
      <c r="U2288" s="106">
        <f>IF(EXACT(O2288,Y2288),M2288,M2288*(1-'Расчет ПРЕДЗАКАЗ'!$D$10))</f>
        <v>0</v>
      </c>
      <c r="V2288" s="106">
        <f t="shared" si="991"/>
        <v>0</v>
      </c>
      <c r="W2288" s="106" t="e">
        <f>IF(EXACT(O2288,Y2288),M2288,M2288*(1-#REF!))</f>
        <v>#REF!</v>
      </c>
      <c r="X2288" s="106" t="e">
        <f t="shared" si="992"/>
        <v>#REF!</v>
      </c>
      <c r="Y2288" s="107" t="s">
        <v>72</v>
      </c>
      <c r="Z2288" s="103">
        <f t="shared" si="988"/>
        <v>0</v>
      </c>
      <c r="AA2288" s="103">
        <f t="shared" si="989"/>
        <v>0</v>
      </c>
      <c r="AB2288" s="128" t="str">
        <f t="shared" si="993"/>
        <v/>
      </c>
      <c r="AC2288" s="128" t="e">
        <f t="shared" si="994"/>
        <v>#REF!</v>
      </c>
    </row>
    <row r="2289" spans="1:29" ht="50.1" customHeight="1">
      <c r="A2289" s="171"/>
      <c r="B2289" s="171"/>
      <c r="C2289" s="174"/>
      <c r="D2289" s="174"/>
      <c r="E2289" s="131"/>
      <c r="F2289" s="177"/>
      <c r="G2289" s="180"/>
      <c r="H2289" s="163"/>
      <c r="I2289" s="165"/>
      <c r="J2289" s="168"/>
      <c r="K2289" s="62"/>
      <c r="L2289" s="63"/>
      <c r="M2289" s="63"/>
      <c r="N2289" s="143"/>
      <c r="O2289" s="127"/>
      <c r="P2289" s="100"/>
      <c r="Q2289" s="63">
        <f t="shared" si="990"/>
        <v>0</v>
      </c>
      <c r="R2289" s="65"/>
      <c r="S2289" s="67"/>
      <c r="T2289" s="40"/>
      <c r="U2289" s="106">
        <f>IF(EXACT(O2289,Y2289),M2289,M2289*(1-'Расчет ПРЕДЗАКАЗ'!$D$10))</f>
        <v>0</v>
      </c>
      <c r="V2289" s="106">
        <f t="shared" si="991"/>
        <v>0</v>
      </c>
      <c r="W2289" s="106" t="e">
        <f>IF(EXACT(O2289,Y2289),M2289,M2289*(1-#REF!))</f>
        <v>#REF!</v>
      </c>
      <c r="X2289" s="106" t="e">
        <f t="shared" si="992"/>
        <v>#REF!</v>
      </c>
      <c r="Y2289" s="107" t="s">
        <v>72</v>
      </c>
      <c r="Z2289" s="103">
        <f t="shared" si="988"/>
        <v>0</v>
      </c>
      <c r="AA2289" s="103">
        <f t="shared" si="989"/>
        <v>0</v>
      </c>
      <c r="AB2289" s="128" t="str">
        <f t="shared" si="993"/>
        <v/>
      </c>
      <c r="AC2289" s="128" t="e">
        <f t="shared" si="994"/>
        <v>#REF!</v>
      </c>
    </row>
    <row r="2290" spans="1:29" ht="50.1" customHeight="1">
      <c r="A2290" s="171"/>
      <c r="B2290" s="171"/>
      <c r="C2290" s="174"/>
      <c r="D2290" s="174"/>
      <c r="E2290" s="131"/>
      <c r="F2290" s="177"/>
      <c r="G2290" s="180"/>
      <c r="H2290" s="163"/>
      <c r="I2290" s="165"/>
      <c r="J2290" s="168"/>
      <c r="K2290" s="62"/>
      <c r="L2290" s="63"/>
      <c r="M2290" s="63"/>
      <c r="N2290" s="143"/>
      <c r="O2290" s="127"/>
      <c r="P2290" s="100"/>
      <c r="Q2290" s="63">
        <f t="shared" si="990"/>
        <v>0</v>
      </c>
      <c r="R2290" s="65"/>
      <c r="S2290" s="67"/>
      <c r="T2290" s="40"/>
      <c r="U2290" s="106">
        <f>IF(EXACT(O2290,Y2290),M2290,M2290*(1-'Расчет ПРЕДЗАКАЗ'!$D$10))</f>
        <v>0</v>
      </c>
      <c r="V2290" s="106">
        <f t="shared" si="991"/>
        <v>0</v>
      </c>
      <c r="W2290" s="106" t="e">
        <f>IF(EXACT(O2290,Y2290),M2290,M2290*(1-#REF!))</f>
        <v>#REF!</v>
      </c>
      <c r="X2290" s="106" t="e">
        <f t="shared" si="992"/>
        <v>#REF!</v>
      </c>
      <c r="Y2290" s="107" t="s">
        <v>72</v>
      </c>
      <c r="Z2290" s="103">
        <f t="shared" si="988"/>
        <v>0</v>
      </c>
      <c r="AA2290" s="103">
        <f t="shared" si="989"/>
        <v>0</v>
      </c>
      <c r="AB2290" s="128" t="str">
        <f t="shared" si="993"/>
        <v/>
      </c>
      <c r="AC2290" s="128" t="e">
        <f t="shared" si="994"/>
        <v>#REF!</v>
      </c>
    </row>
    <row r="2291" spans="1:29" ht="50.1" customHeight="1">
      <c r="A2291" s="171"/>
      <c r="B2291" s="171"/>
      <c r="C2291" s="174"/>
      <c r="D2291" s="174"/>
      <c r="E2291" s="131"/>
      <c r="F2291" s="177"/>
      <c r="G2291" s="180"/>
      <c r="H2291" s="163"/>
      <c r="I2291" s="165"/>
      <c r="J2291" s="168"/>
      <c r="K2291" s="62"/>
      <c r="L2291" s="63"/>
      <c r="M2291" s="63"/>
      <c r="N2291" s="65"/>
      <c r="O2291" s="127"/>
      <c r="P2291" s="100"/>
      <c r="Q2291" s="63">
        <f t="shared" si="990"/>
        <v>0</v>
      </c>
      <c r="R2291" s="65"/>
      <c r="S2291" s="67"/>
      <c r="T2291" s="40"/>
      <c r="U2291" s="106">
        <f>IF(EXACT(O2291,Y2291),M2291,M2291*(1-'Расчет ПРЕДЗАКАЗ'!$D$10))</f>
        <v>0</v>
      </c>
      <c r="V2291" s="106">
        <f t="shared" si="991"/>
        <v>0</v>
      </c>
      <c r="W2291" s="106" t="e">
        <f>IF(EXACT(O2291,Y2291),M2291,M2291*(1-#REF!))</f>
        <v>#REF!</v>
      </c>
      <c r="X2291" s="106" t="e">
        <f t="shared" si="992"/>
        <v>#REF!</v>
      </c>
      <c r="Y2291" s="107" t="s">
        <v>72</v>
      </c>
      <c r="Z2291" s="103">
        <f t="shared" si="988"/>
        <v>0</v>
      </c>
      <c r="AA2291" s="103">
        <f t="shared" si="989"/>
        <v>0</v>
      </c>
      <c r="AB2291" s="128" t="str">
        <f t="shared" si="993"/>
        <v/>
      </c>
      <c r="AC2291" s="128" t="e">
        <f t="shared" si="994"/>
        <v>#REF!</v>
      </c>
    </row>
    <row r="2292" spans="1:29" ht="50.1" customHeight="1">
      <c r="A2292" s="171"/>
      <c r="B2292" s="171"/>
      <c r="C2292" s="174"/>
      <c r="D2292" s="174"/>
      <c r="E2292" s="131"/>
      <c r="F2292" s="177"/>
      <c r="G2292" s="180"/>
      <c r="H2292" s="163"/>
      <c r="I2292" s="165"/>
      <c r="J2292" s="168"/>
      <c r="K2292" s="62"/>
      <c r="L2292" s="63"/>
      <c r="M2292" s="63"/>
      <c r="N2292" s="65"/>
      <c r="O2292" s="127"/>
      <c r="P2292" s="100"/>
      <c r="Q2292" s="63">
        <f t="shared" si="990"/>
        <v>0</v>
      </c>
      <c r="R2292" s="65"/>
      <c r="S2292" s="67"/>
      <c r="T2292" s="40"/>
      <c r="U2292" s="106">
        <f>IF(EXACT(O2292,Y2292),M2292,M2292*(1-'Расчет ПРЕДЗАКАЗ'!$D$10))</f>
        <v>0</v>
      </c>
      <c r="V2292" s="106">
        <f t="shared" si="991"/>
        <v>0</v>
      </c>
      <c r="W2292" s="106" t="e">
        <f>IF(EXACT(O2292,Y2292),M2292,M2292*(1-#REF!))</f>
        <v>#REF!</v>
      </c>
      <c r="X2292" s="106" t="e">
        <f t="shared" si="992"/>
        <v>#REF!</v>
      </c>
      <c r="Y2292" s="107" t="s">
        <v>72</v>
      </c>
      <c r="Z2292" s="103">
        <f t="shared" si="988"/>
        <v>0</v>
      </c>
      <c r="AA2292" s="103">
        <f t="shared" si="989"/>
        <v>0</v>
      </c>
      <c r="AB2292" s="128" t="str">
        <f t="shared" si="993"/>
        <v/>
      </c>
      <c r="AC2292" s="128" t="e">
        <f t="shared" si="994"/>
        <v>#REF!</v>
      </c>
    </row>
    <row r="2293" spans="1:29" ht="50.1" customHeight="1">
      <c r="A2293" s="171"/>
      <c r="B2293" s="171"/>
      <c r="C2293" s="174"/>
      <c r="D2293" s="174"/>
      <c r="E2293" s="131"/>
      <c r="F2293" s="177"/>
      <c r="G2293" s="180"/>
      <c r="H2293" s="163"/>
      <c r="I2293" s="165"/>
      <c r="J2293" s="168"/>
      <c r="K2293" s="62"/>
      <c r="L2293" s="63"/>
      <c r="M2293" s="63"/>
      <c r="N2293" s="65"/>
      <c r="O2293" s="127"/>
      <c r="P2293" s="100"/>
      <c r="Q2293" s="63">
        <f t="shared" si="990"/>
        <v>0</v>
      </c>
      <c r="R2293" s="65"/>
      <c r="S2293" s="67"/>
      <c r="T2293" s="40"/>
      <c r="U2293" s="106">
        <f>IF(EXACT(O2293,Y2293),M2293,M2293*(1-'Расчет ПРЕДЗАКАЗ'!$D$10))</f>
        <v>0</v>
      </c>
      <c r="V2293" s="106">
        <f t="shared" si="991"/>
        <v>0</v>
      </c>
      <c r="W2293" s="106" t="e">
        <f>IF(EXACT(O2293,Y2293),M2293,M2293*(1-#REF!))</f>
        <v>#REF!</v>
      </c>
      <c r="X2293" s="106" t="e">
        <f t="shared" si="992"/>
        <v>#REF!</v>
      </c>
      <c r="Y2293" s="107" t="s">
        <v>72</v>
      </c>
      <c r="Z2293" s="103">
        <f t="shared" si="988"/>
        <v>0</v>
      </c>
      <c r="AA2293" s="103">
        <f t="shared" si="989"/>
        <v>0</v>
      </c>
      <c r="AB2293" s="128" t="str">
        <f t="shared" si="993"/>
        <v/>
      </c>
      <c r="AC2293" s="128" t="e">
        <f t="shared" si="994"/>
        <v>#REF!</v>
      </c>
    </row>
    <row r="2294" spans="1:29" ht="50.1" customHeight="1">
      <c r="A2294" s="172"/>
      <c r="B2294" s="172"/>
      <c r="C2294" s="175"/>
      <c r="D2294" s="175"/>
      <c r="E2294" s="132"/>
      <c r="F2294" s="178"/>
      <c r="G2294" s="181"/>
      <c r="H2294" s="164"/>
      <c r="I2294" s="166"/>
      <c r="J2294" s="169"/>
      <c r="K2294" s="62"/>
      <c r="L2294" s="63"/>
      <c r="M2294" s="63"/>
      <c r="N2294" s="65"/>
      <c r="O2294" s="127"/>
      <c r="P2294" s="100"/>
      <c r="Q2294" s="63">
        <f t="shared" si="990"/>
        <v>0</v>
      </c>
      <c r="R2294" s="65"/>
      <c r="S2294" s="67"/>
      <c r="T2294" s="40"/>
      <c r="U2294" s="106">
        <f>IF(EXACT(O2294,Y2294),M2294,M2294*(1-'Расчет ПРЕДЗАКАЗ'!$D$10))</f>
        <v>0</v>
      </c>
      <c r="V2294" s="106">
        <f t="shared" si="991"/>
        <v>0</v>
      </c>
      <c r="W2294" s="106" t="e">
        <f>IF(EXACT(O2294,Y2294),M2294,M2294*(1-#REF!))</f>
        <v>#REF!</v>
      </c>
      <c r="X2294" s="106" t="e">
        <f t="shared" si="992"/>
        <v>#REF!</v>
      </c>
      <c r="Y2294" s="107" t="s">
        <v>72</v>
      </c>
      <c r="Z2294" s="103">
        <f t="shared" si="988"/>
        <v>0</v>
      </c>
      <c r="AA2294" s="103">
        <f t="shared" si="989"/>
        <v>0</v>
      </c>
      <c r="AB2294" s="128" t="str">
        <f t="shared" si="993"/>
        <v/>
      </c>
      <c r="AC2294" s="128" t="e">
        <f t="shared" si="994"/>
        <v>#REF!</v>
      </c>
    </row>
    <row r="2295" spans="1:29" ht="11.25" customHeight="1" thickBot="1"/>
    <row r="2296" spans="1:29" ht="50.1" customHeight="1">
      <c r="A2296" s="170">
        <v>374</v>
      </c>
      <c r="B2296" s="170" t="s">
        <v>3055</v>
      </c>
      <c r="C2296" s="173" t="s">
        <v>3056</v>
      </c>
      <c r="D2296" s="173" t="s">
        <v>77</v>
      </c>
      <c r="E2296" s="130"/>
      <c r="F2296" s="176" t="s">
        <v>978</v>
      </c>
      <c r="G2296" s="179" t="s">
        <v>2141</v>
      </c>
      <c r="H2296" s="162" t="s">
        <v>1052</v>
      </c>
      <c r="I2296" s="162" t="s">
        <v>2946</v>
      </c>
      <c r="J2296" s="167" t="s">
        <v>19</v>
      </c>
      <c r="K2296" s="62" t="s">
        <v>981</v>
      </c>
      <c r="L2296" s="63">
        <v>1220</v>
      </c>
      <c r="M2296" s="63">
        <v>760</v>
      </c>
      <c r="N2296" s="142" t="s">
        <v>3057</v>
      </c>
      <c r="O2296" s="127"/>
      <c r="P2296" s="100"/>
      <c r="Q2296" s="63">
        <f>P2296*M2296</f>
        <v>0</v>
      </c>
      <c r="R2296" s="64"/>
      <c r="S2296" s="67">
        <v>14</v>
      </c>
      <c r="T2296" s="39"/>
      <c r="U2296" s="106">
        <f>IF(EXACT(O2296,Y2296),M2296,M2296*(1-'Расчет ПРЕДЗАКАЗ'!$D$10))</f>
        <v>744.8</v>
      </c>
      <c r="V2296" s="106">
        <f>P2296*U2296</f>
        <v>0</v>
      </c>
      <c r="W2296" s="106" t="e">
        <f>IF(EXACT(O2296,Y2296),M2296,M2296*(1-#REF!))</f>
        <v>#REF!</v>
      </c>
      <c r="X2296" s="123" t="e">
        <f>P2296*W2296</f>
        <v>#REF!</v>
      </c>
      <c r="Y2296" s="124" t="s">
        <v>72</v>
      </c>
      <c r="Z2296" s="103">
        <f t="shared" ref="Z2296:Z2310" si="995">IF(EXACT(O2296,Y2296),Q2296,0)</f>
        <v>0</v>
      </c>
      <c r="AA2296" s="103">
        <f t="shared" ref="AA2296:AA2310" si="996">IF(Z2296=0,Q2296,0)</f>
        <v>0</v>
      </c>
      <c r="AB2296" s="128">
        <f>IF(U2296=0,"",L2296/U2296-1)</f>
        <v>0.63802363050483368</v>
      </c>
      <c r="AC2296" s="128" t="e">
        <f>IF(W2296=0,"",L2296/W2296-1)</f>
        <v>#REF!</v>
      </c>
    </row>
    <row r="2297" spans="1:29" ht="50.1" customHeight="1">
      <c r="A2297" s="171"/>
      <c r="B2297" s="171"/>
      <c r="C2297" s="174"/>
      <c r="D2297" s="174"/>
      <c r="E2297" s="131"/>
      <c r="F2297" s="177"/>
      <c r="G2297" s="180"/>
      <c r="H2297" s="163"/>
      <c r="I2297" s="165"/>
      <c r="J2297" s="168"/>
      <c r="K2297" s="62"/>
      <c r="L2297" s="63"/>
      <c r="M2297" s="63"/>
      <c r="N2297" s="142"/>
      <c r="O2297" s="127"/>
      <c r="P2297" s="100"/>
      <c r="Q2297" s="63">
        <f t="shared" ref="Q2297:Q2310" si="997">P2297*M2297</f>
        <v>0</v>
      </c>
      <c r="R2297" s="64"/>
      <c r="S2297" s="67"/>
      <c r="T2297" s="39"/>
      <c r="U2297" s="106">
        <f>IF(EXACT(O2297,Y2297),M2297,M2297*(1-'Расчет ПРЕДЗАКАЗ'!$D$10))</f>
        <v>0</v>
      </c>
      <c r="V2297" s="106">
        <f t="shared" ref="V2297:V2310" si="998">P2297*U2297</f>
        <v>0</v>
      </c>
      <c r="W2297" s="106" t="e">
        <f>IF(EXACT(O2297,Y2297),M2297,M2297*(1-#REF!))</f>
        <v>#REF!</v>
      </c>
      <c r="X2297" s="106" t="e">
        <f t="shared" ref="X2297:X2310" si="999">P2297*W2297</f>
        <v>#REF!</v>
      </c>
      <c r="Y2297" s="107" t="s">
        <v>72</v>
      </c>
      <c r="Z2297" s="103">
        <f t="shared" si="995"/>
        <v>0</v>
      </c>
      <c r="AA2297" s="103">
        <f t="shared" si="996"/>
        <v>0</v>
      </c>
      <c r="AB2297" s="128" t="str">
        <f t="shared" ref="AB2297:AB2310" si="1000">IF(U2297=0,"",L2297/U2297-1)</f>
        <v/>
      </c>
      <c r="AC2297" s="128" t="e">
        <f t="shared" ref="AC2297:AC2310" si="1001">IF(W2297=0,"",L2297/W2297-1)</f>
        <v>#REF!</v>
      </c>
    </row>
    <row r="2298" spans="1:29" ht="50.1" customHeight="1">
      <c r="A2298" s="171"/>
      <c r="B2298" s="171"/>
      <c r="C2298" s="174"/>
      <c r="D2298" s="174"/>
      <c r="E2298" s="131"/>
      <c r="F2298" s="177"/>
      <c r="G2298" s="180"/>
      <c r="H2298" s="163"/>
      <c r="I2298" s="165"/>
      <c r="J2298" s="168"/>
      <c r="K2298" s="62"/>
      <c r="L2298" s="63"/>
      <c r="M2298" s="63"/>
      <c r="N2298" s="142"/>
      <c r="O2298" s="127"/>
      <c r="P2298" s="100"/>
      <c r="Q2298" s="63">
        <f t="shared" si="997"/>
        <v>0</v>
      </c>
      <c r="R2298" s="64"/>
      <c r="S2298" s="67"/>
      <c r="T2298" s="39"/>
      <c r="U2298" s="106">
        <f>IF(EXACT(O2298,Y2298),M2298,M2298*(1-'Расчет ПРЕДЗАКАЗ'!$D$10))</f>
        <v>0</v>
      </c>
      <c r="V2298" s="106">
        <f t="shared" si="998"/>
        <v>0</v>
      </c>
      <c r="W2298" s="106" t="e">
        <f>IF(EXACT(O2298,Y2298),M2298,M2298*(1-#REF!))</f>
        <v>#REF!</v>
      </c>
      <c r="X2298" s="106" t="e">
        <f t="shared" si="999"/>
        <v>#REF!</v>
      </c>
      <c r="Y2298" s="107" t="s">
        <v>72</v>
      </c>
      <c r="Z2298" s="103">
        <f t="shared" si="995"/>
        <v>0</v>
      </c>
      <c r="AA2298" s="103">
        <f t="shared" si="996"/>
        <v>0</v>
      </c>
      <c r="AB2298" s="128" t="str">
        <f t="shared" si="1000"/>
        <v/>
      </c>
      <c r="AC2298" s="128" t="e">
        <f t="shared" si="1001"/>
        <v>#REF!</v>
      </c>
    </row>
    <row r="2299" spans="1:29" ht="50.1" customHeight="1">
      <c r="A2299" s="171"/>
      <c r="B2299" s="171"/>
      <c r="C2299" s="174"/>
      <c r="D2299" s="174"/>
      <c r="E2299" s="131"/>
      <c r="F2299" s="177"/>
      <c r="G2299" s="180"/>
      <c r="H2299" s="163"/>
      <c r="I2299" s="165"/>
      <c r="J2299" s="168"/>
      <c r="K2299" s="62"/>
      <c r="L2299" s="63"/>
      <c r="M2299" s="63"/>
      <c r="N2299" s="142"/>
      <c r="O2299" s="127"/>
      <c r="P2299" s="100"/>
      <c r="Q2299" s="63">
        <f t="shared" si="997"/>
        <v>0</v>
      </c>
      <c r="R2299" s="64"/>
      <c r="S2299" s="67"/>
      <c r="T2299" s="39"/>
      <c r="U2299" s="106">
        <f>IF(EXACT(O2299,Y2299),M2299,M2299*(1-'Расчет ПРЕДЗАКАЗ'!$D$10))</f>
        <v>0</v>
      </c>
      <c r="V2299" s="106">
        <f t="shared" si="998"/>
        <v>0</v>
      </c>
      <c r="W2299" s="106" t="e">
        <f>IF(EXACT(O2299,Y2299),M2299,M2299*(1-#REF!))</f>
        <v>#REF!</v>
      </c>
      <c r="X2299" s="106" t="e">
        <f t="shared" si="999"/>
        <v>#REF!</v>
      </c>
      <c r="Y2299" s="107" t="s">
        <v>72</v>
      </c>
      <c r="Z2299" s="103">
        <f t="shared" si="995"/>
        <v>0</v>
      </c>
      <c r="AA2299" s="103">
        <f t="shared" si="996"/>
        <v>0</v>
      </c>
      <c r="AB2299" s="128" t="str">
        <f t="shared" si="1000"/>
        <v/>
      </c>
      <c r="AC2299" s="128" t="e">
        <f t="shared" si="1001"/>
        <v>#REF!</v>
      </c>
    </row>
    <row r="2300" spans="1:29" ht="50.1" customHeight="1">
      <c r="A2300" s="171"/>
      <c r="B2300" s="171"/>
      <c r="C2300" s="174"/>
      <c r="D2300" s="174"/>
      <c r="E2300" s="131"/>
      <c r="F2300" s="177"/>
      <c r="G2300" s="180"/>
      <c r="H2300" s="163"/>
      <c r="I2300" s="165"/>
      <c r="J2300" s="168"/>
      <c r="K2300" s="62"/>
      <c r="L2300" s="63"/>
      <c r="M2300" s="63"/>
      <c r="N2300" s="142"/>
      <c r="O2300" s="127"/>
      <c r="P2300" s="100"/>
      <c r="Q2300" s="63">
        <f t="shared" si="997"/>
        <v>0</v>
      </c>
      <c r="R2300" s="64"/>
      <c r="S2300" s="67"/>
      <c r="T2300" s="39"/>
      <c r="U2300" s="106">
        <f>IF(EXACT(O2300,Y2300),M2300,M2300*(1-'Расчет ПРЕДЗАКАЗ'!$D$10))</f>
        <v>0</v>
      </c>
      <c r="V2300" s="106">
        <f t="shared" si="998"/>
        <v>0</v>
      </c>
      <c r="W2300" s="106" t="e">
        <f>IF(EXACT(O2300,Y2300),M2300,M2300*(1-#REF!))</f>
        <v>#REF!</v>
      </c>
      <c r="X2300" s="106" t="e">
        <f t="shared" si="999"/>
        <v>#REF!</v>
      </c>
      <c r="Y2300" s="107" t="s">
        <v>72</v>
      </c>
      <c r="Z2300" s="103">
        <f t="shared" si="995"/>
        <v>0</v>
      </c>
      <c r="AA2300" s="103">
        <f t="shared" si="996"/>
        <v>0</v>
      </c>
      <c r="AB2300" s="128" t="str">
        <f t="shared" si="1000"/>
        <v/>
      </c>
      <c r="AC2300" s="128" t="e">
        <f t="shared" si="1001"/>
        <v>#REF!</v>
      </c>
    </row>
    <row r="2301" spans="1:29" ht="50.1" customHeight="1">
      <c r="A2301" s="171"/>
      <c r="B2301" s="171"/>
      <c r="C2301" s="174"/>
      <c r="D2301" s="174"/>
      <c r="E2301" s="131"/>
      <c r="F2301" s="177"/>
      <c r="G2301" s="180"/>
      <c r="H2301" s="163"/>
      <c r="I2301" s="165"/>
      <c r="J2301" s="168"/>
      <c r="K2301" s="62"/>
      <c r="L2301" s="63"/>
      <c r="M2301" s="63"/>
      <c r="N2301" s="142"/>
      <c r="O2301" s="127"/>
      <c r="P2301" s="100"/>
      <c r="Q2301" s="63">
        <f t="shared" si="997"/>
        <v>0</v>
      </c>
      <c r="R2301" s="64"/>
      <c r="S2301" s="67"/>
      <c r="T2301" s="39"/>
      <c r="U2301" s="106">
        <f>IF(EXACT(O2301,Y2301),M2301,M2301*(1-'Расчет ПРЕДЗАКАЗ'!$D$10))</f>
        <v>0</v>
      </c>
      <c r="V2301" s="106">
        <f t="shared" si="998"/>
        <v>0</v>
      </c>
      <c r="W2301" s="106" t="e">
        <f>IF(EXACT(O2301,Y2301),M2301,M2301*(1-#REF!))</f>
        <v>#REF!</v>
      </c>
      <c r="X2301" s="106" t="e">
        <f t="shared" si="999"/>
        <v>#REF!</v>
      </c>
      <c r="Y2301" s="107" t="s">
        <v>72</v>
      </c>
      <c r="Z2301" s="103">
        <f t="shared" si="995"/>
        <v>0</v>
      </c>
      <c r="AA2301" s="103">
        <f t="shared" si="996"/>
        <v>0</v>
      </c>
      <c r="AB2301" s="128" t="str">
        <f t="shared" si="1000"/>
        <v/>
      </c>
      <c r="AC2301" s="128" t="e">
        <f t="shared" si="1001"/>
        <v>#REF!</v>
      </c>
    </row>
    <row r="2302" spans="1:29" ht="50.1" customHeight="1">
      <c r="A2302" s="171"/>
      <c r="B2302" s="171"/>
      <c r="C2302" s="174"/>
      <c r="D2302" s="174"/>
      <c r="E2302" s="131"/>
      <c r="F2302" s="177"/>
      <c r="G2302" s="180"/>
      <c r="H2302" s="163"/>
      <c r="I2302" s="165"/>
      <c r="J2302" s="168"/>
      <c r="K2302" s="62"/>
      <c r="L2302" s="63"/>
      <c r="M2302" s="63"/>
      <c r="N2302" s="142"/>
      <c r="O2302" s="127"/>
      <c r="P2302" s="100"/>
      <c r="Q2302" s="63">
        <f t="shared" si="997"/>
        <v>0</v>
      </c>
      <c r="R2302" s="64"/>
      <c r="S2302" s="67"/>
      <c r="T2302" s="39"/>
      <c r="U2302" s="106">
        <f>IF(EXACT(O2302,Y2302),M2302,M2302*(1-'Расчет ПРЕДЗАКАЗ'!$D$10))</f>
        <v>0</v>
      </c>
      <c r="V2302" s="106">
        <f t="shared" si="998"/>
        <v>0</v>
      </c>
      <c r="W2302" s="106" t="e">
        <f>IF(EXACT(O2302,Y2302),M2302,M2302*(1-#REF!))</f>
        <v>#REF!</v>
      </c>
      <c r="X2302" s="106" t="e">
        <f t="shared" si="999"/>
        <v>#REF!</v>
      </c>
      <c r="Y2302" s="107" t="s">
        <v>72</v>
      </c>
      <c r="Z2302" s="103">
        <f t="shared" si="995"/>
        <v>0</v>
      </c>
      <c r="AA2302" s="103">
        <f t="shared" si="996"/>
        <v>0</v>
      </c>
      <c r="AB2302" s="128" t="str">
        <f t="shared" si="1000"/>
        <v/>
      </c>
      <c r="AC2302" s="128" t="e">
        <f t="shared" si="1001"/>
        <v>#REF!</v>
      </c>
    </row>
    <row r="2303" spans="1:29" ht="50.1" customHeight="1">
      <c r="A2303" s="171"/>
      <c r="B2303" s="171"/>
      <c r="C2303" s="174"/>
      <c r="D2303" s="174"/>
      <c r="E2303" s="131"/>
      <c r="F2303" s="177"/>
      <c r="G2303" s="180"/>
      <c r="H2303" s="163"/>
      <c r="I2303" s="165"/>
      <c r="J2303" s="168"/>
      <c r="K2303" s="62"/>
      <c r="L2303" s="63"/>
      <c r="M2303" s="63"/>
      <c r="N2303" s="142"/>
      <c r="O2303" s="127"/>
      <c r="P2303" s="100"/>
      <c r="Q2303" s="63">
        <f t="shared" si="997"/>
        <v>0</v>
      </c>
      <c r="R2303" s="64"/>
      <c r="S2303" s="67"/>
      <c r="T2303" s="39"/>
      <c r="U2303" s="106">
        <f>IF(EXACT(O2303,Y2303),M2303,M2303*(1-'Расчет ПРЕДЗАКАЗ'!$D$10))</f>
        <v>0</v>
      </c>
      <c r="V2303" s="106">
        <f t="shared" si="998"/>
        <v>0</v>
      </c>
      <c r="W2303" s="106" t="e">
        <f>IF(EXACT(O2303,Y2303),M2303,M2303*(1-#REF!))</f>
        <v>#REF!</v>
      </c>
      <c r="X2303" s="106" t="e">
        <f t="shared" si="999"/>
        <v>#REF!</v>
      </c>
      <c r="Y2303" s="107" t="s">
        <v>72</v>
      </c>
      <c r="Z2303" s="103">
        <f t="shared" si="995"/>
        <v>0</v>
      </c>
      <c r="AA2303" s="103">
        <f t="shared" si="996"/>
        <v>0</v>
      </c>
      <c r="AB2303" s="128" t="str">
        <f t="shared" si="1000"/>
        <v/>
      </c>
      <c r="AC2303" s="128" t="e">
        <f t="shared" si="1001"/>
        <v>#REF!</v>
      </c>
    </row>
    <row r="2304" spans="1:29" ht="50.1" customHeight="1">
      <c r="A2304" s="171"/>
      <c r="B2304" s="171"/>
      <c r="C2304" s="174"/>
      <c r="D2304" s="174"/>
      <c r="E2304" s="131"/>
      <c r="F2304" s="177"/>
      <c r="G2304" s="180"/>
      <c r="H2304" s="163"/>
      <c r="I2304" s="165"/>
      <c r="J2304" s="168"/>
      <c r="K2304" s="62"/>
      <c r="L2304" s="63"/>
      <c r="M2304" s="63"/>
      <c r="N2304" s="142"/>
      <c r="O2304" s="127"/>
      <c r="P2304" s="100"/>
      <c r="Q2304" s="63">
        <f t="shared" si="997"/>
        <v>0</v>
      </c>
      <c r="R2304" s="64"/>
      <c r="S2304" s="67"/>
      <c r="T2304" s="39"/>
      <c r="U2304" s="106">
        <f>IF(EXACT(O2304,Y2304),M2304,M2304*(1-'Расчет ПРЕДЗАКАЗ'!$D$10))</f>
        <v>0</v>
      </c>
      <c r="V2304" s="106">
        <f t="shared" si="998"/>
        <v>0</v>
      </c>
      <c r="W2304" s="106" t="e">
        <f>IF(EXACT(O2304,Y2304),M2304,M2304*(1-#REF!))</f>
        <v>#REF!</v>
      </c>
      <c r="X2304" s="106" t="e">
        <f t="shared" si="999"/>
        <v>#REF!</v>
      </c>
      <c r="Y2304" s="107" t="s">
        <v>72</v>
      </c>
      <c r="Z2304" s="103">
        <f t="shared" si="995"/>
        <v>0</v>
      </c>
      <c r="AA2304" s="103">
        <f t="shared" si="996"/>
        <v>0</v>
      </c>
      <c r="AB2304" s="128" t="str">
        <f t="shared" si="1000"/>
        <v/>
      </c>
      <c r="AC2304" s="128" t="e">
        <f t="shared" si="1001"/>
        <v>#REF!</v>
      </c>
    </row>
    <row r="2305" spans="1:29" ht="50.1" customHeight="1">
      <c r="A2305" s="171"/>
      <c r="B2305" s="171"/>
      <c r="C2305" s="174"/>
      <c r="D2305" s="174"/>
      <c r="E2305" s="131"/>
      <c r="F2305" s="177"/>
      <c r="G2305" s="180"/>
      <c r="H2305" s="163"/>
      <c r="I2305" s="165"/>
      <c r="J2305" s="168"/>
      <c r="K2305" s="62"/>
      <c r="L2305" s="63"/>
      <c r="M2305" s="63"/>
      <c r="N2305" s="143"/>
      <c r="O2305" s="127"/>
      <c r="P2305" s="100"/>
      <c r="Q2305" s="63">
        <f t="shared" si="997"/>
        <v>0</v>
      </c>
      <c r="R2305" s="65"/>
      <c r="S2305" s="67"/>
      <c r="T2305" s="40"/>
      <c r="U2305" s="106">
        <f>IF(EXACT(O2305,Y2305),M2305,M2305*(1-'Расчет ПРЕДЗАКАЗ'!$D$10))</f>
        <v>0</v>
      </c>
      <c r="V2305" s="106">
        <f t="shared" si="998"/>
        <v>0</v>
      </c>
      <c r="W2305" s="106" t="e">
        <f>IF(EXACT(O2305,Y2305),M2305,M2305*(1-#REF!))</f>
        <v>#REF!</v>
      </c>
      <c r="X2305" s="106" t="e">
        <f t="shared" si="999"/>
        <v>#REF!</v>
      </c>
      <c r="Y2305" s="107" t="s">
        <v>72</v>
      </c>
      <c r="Z2305" s="103">
        <f t="shared" si="995"/>
        <v>0</v>
      </c>
      <c r="AA2305" s="103">
        <f t="shared" si="996"/>
        <v>0</v>
      </c>
      <c r="AB2305" s="128" t="str">
        <f t="shared" si="1000"/>
        <v/>
      </c>
      <c r="AC2305" s="128" t="e">
        <f t="shared" si="1001"/>
        <v>#REF!</v>
      </c>
    </row>
    <row r="2306" spans="1:29" ht="50.1" customHeight="1">
      <c r="A2306" s="171"/>
      <c r="B2306" s="171"/>
      <c r="C2306" s="174"/>
      <c r="D2306" s="174"/>
      <c r="E2306" s="131"/>
      <c r="F2306" s="177"/>
      <c r="G2306" s="180"/>
      <c r="H2306" s="163"/>
      <c r="I2306" s="165"/>
      <c r="J2306" s="168"/>
      <c r="K2306" s="62"/>
      <c r="L2306" s="63"/>
      <c r="M2306" s="63"/>
      <c r="N2306" s="143"/>
      <c r="O2306" s="127"/>
      <c r="P2306" s="100"/>
      <c r="Q2306" s="63">
        <f t="shared" si="997"/>
        <v>0</v>
      </c>
      <c r="R2306" s="65"/>
      <c r="S2306" s="67"/>
      <c r="T2306" s="40"/>
      <c r="U2306" s="106">
        <f>IF(EXACT(O2306,Y2306),M2306,M2306*(1-'Расчет ПРЕДЗАКАЗ'!$D$10))</f>
        <v>0</v>
      </c>
      <c r="V2306" s="106">
        <f t="shared" si="998"/>
        <v>0</v>
      </c>
      <c r="W2306" s="106" t="e">
        <f>IF(EXACT(O2306,Y2306),M2306,M2306*(1-#REF!))</f>
        <v>#REF!</v>
      </c>
      <c r="X2306" s="106" t="e">
        <f t="shared" si="999"/>
        <v>#REF!</v>
      </c>
      <c r="Y2306" s="107" t="s">
        <v>72</v>
      </c>
      <c r="Z2306" s="103">
        <f t="shared" si="995"/>
        <v>0</v>
      </c>
      <c r="AA2306" s="103">
        <f t="shared" si="996"/>
        <v>0</v>
      </c>
      <c r="AB2306" s="128" t="str">
        <f t="shared" si="1000"/>
        <v/>
      </c>
      <c r="AC2306" s="128" t="e">
        <f t="shared" si="1001"/>
        <v>#REF!</v>
      </c>
    </row>
    <row r="2307" spans="1:29" ht="50.1" customHeight="1">
      <c r="A2307" s="171"/>
      <c r="B2307" s="171"/>
      <c r="C2307" s="174"/>
      <c r="D2307" s="174"/>
      <c r="E2307" s="131"/>
      <c r="F2307" s="177"/>
      <c r="G2307" s="180"/>
      <c r="H2307" s="163"/>
      <c r="I2307" s="165"/>
      <c r="J2307" s="168"/>
      <c r="K2307" s="62"/>
      <c r="L2307" s="63"/>
      <c r="M2307" s="63"/>
      <c r="N2307" s="65"/>
      <c r="O2307" s="127"/>
      <c r="P2307" s="100"/>
      <c r="Q2307" s="63">
        <f t="shared" si="997"/>
        <v>0</v>
      </c>
      <c r="R2307" s="65"/>
      <c r="S2307" s="67"/>
      <c r="T2307" s="40"/>
      <c r="U2307" s="106">
        <f>IF(EXACT(O2307,Y2307),M2307,M2307*(1-'Расчет ПРЕДЗАКАЗ'!$D$10))</f>
        <v>0</v>
      </c>
      <c r="V2307" s="106">
        <f t="shared" si="998"/>
        <v>0</v>
      </c>
      <c r="W2307" s="106" t="e">
        <f>IF(EXACT(O2307,Y2307),M2307,M2307*(1-#REF!))</f>
        <v>#REF!</v>
      </c>
      <c r="X2307" s="106" t="e">
        <f t="shared" si="999"/>
        <v>#REF!</v>
      </c>
      <c r="Y2307" s="107" t="s">
        <v>72</v>
      </c>
      <c r="Z2307" s="103">
        <f t="shared" si="995"/>
        <v>0</v>
      </c>
      <c r="AA2307" s="103">
        <f t="shared" si="996"/>
        <v>0</v>
      </c>
      <c r="AB2307" s="128" t="str">
        <f t="shared" si="1000"/>
        <v/>
      </c>
      <c r="AC2307" s="128" t="e">
        <f t="shared" si="1001"/>
        <v>#REF!</v>
      </c>
    </row>
    <row r="2308" spans="1:29" ht="50.1" customHeight="1">
      <c r="A2308" s="171"/>
      <c r="B2308" s="171"/>
      <c r="C2308" s="174"/>
      <c r="D2308" s="174"/>
      <c r="E2308" s="131"/>
      <c r="F2308" s="177"/>
      <c r="G2308" s="180"/>
      <c r="H2308" s="163"/>
      <c r="I2308" s="165"/>
      <c r="J2308" s="168"/>
      <c r="K2308" s="62"/>
      <c r="L2308" s="63"/>
      <c r="M2308" s="63"/>
      <c r="N2308" s="65"/>
      <c r="O2308" s="127"/>
      <c r="P2308" s="100"/>
      <c r="Q2308" s="63">
        <f t="shared" si="997"/>
        <v>0</v>
      </c>
      <c r="R2308" s="65"/>
      <c r="S2308" s="67"/>
      <c r="T2308" s="40"/>
      <c r="U2308" s="106">
        <f>IF(EXACT(O2308,Y2308),M2308,M2308*(1-'Расчет ПРЕДЗАКАЗ'!$D$10))</f>
        <v>0</v>
      </c>
      <c r="V2308" s="106">
        <f t="shared" si="998"/>
        <v>0</v>
      </c>
      <c r="W2308" s="106" t="e">
        <f>IF(EXACT(O2308,Y2308),M2308,M2308*(1-#REF!))</f>
        <v>#REF!</v>
      </c>
      <c r="X2308" s="106" t="e">
        <f t="shared" si="999"/>
        <v>#REF!</v>
      </c>
      <c r="Y2308" s="107" t="s">
        <v>72</v>
      </c>
      <c r="Z2308" s="103">
        <f t="shared" si="995"/>
        <v>0</v>
      </c>
      <c r="AA2308" s="103">
        <f t="shared" si="996"/>
        <v>0</v>
      </c>
      <c r="AB2308" s="128" t="str">
        <f t="shared" si="1000"/>
        <v/>
      </c>
      <c r="AC2308" s="128" t="e">
        <f t="shared" si="1001"/>
        <v>#REF!</v>
      </c>
    </row>
    <row r="2309" spans="1:29" ht="50.1" customHeight="1">
      <c r="A2309" s="171"/>
      <c r="B2309" s="171"/>
      <c r="C2309" s="174"/>
      <c r="D2309" s="174"/>
      <c r="E2309" s="131"/>
      <c r="F2309" s="177"/>
      <c r="G2309" s="180"/>
      <c r="H2309" s="163"/>
      <c r="I2309" s="165"/>
      <c r="J2309" s="168"/>
      <c r="K2309" s="62"/>
      <c r="L2309" s="63"/>
      <c r="M2309" s="63"/>
      <c r="N2309" s="65"/>
      <c r="O2309" s="127"/>
      <c r="P2309" s="100"/>
      <c r="Q2309" s="63">
        <f t="shared" si="997"/>
        <v>0</v>
      </c>
      <c r="R2309" s="65"/>
      <c r="S2309" s="67"/>
      <c r="T2309" s="40"/>
      <c r="U2309" s="106">
        <f>IF(EXACT(O2309,Y2309),M2309,M2309*(1-'Расчет ПРЕДЗАКАЗ'!$D$10))</f>
        <v>0</v>
      </c>
      <c r="V2309" s="106">
        <f t="shared" si="998"/>
        <v>0</v>
      </c>
      <c r="W2309" s="106" t="e">
        <f>IF(EXACT(O2309,Y2309),M2309,M2309*(1-#REF!))</f>
        <v>#REF!</v>
      </c>
      <c r="X2309" s="106" t="e">
        <f t="shared" si="999"/>
        <v>#REF!</v>
      </c>
      <c r="Y2309" s="107" t="s">
        <v>72</v>
      </c>
      <c r="Z2309" s="103">
        <f t="shared" si="995"/>
        <v>0</v>
      </c>
      <c r="AA2309" s="103">
        <f t="shared" si="996"/>
        <v>0</v>
      </c>
      <c r="AB2309" s="128" t="str">
        <f t="shared" si="1000"/>
        <v/>
      </c>
      <c r="AC2309" s="128" t="e">
        <f t="shared" si="1001"/>
        <v>#REF!</v>
      </c>
    </row>
    <row r="2310" spans="1:29" ht="50.1" customHeight="1">
      <c r="A2310" s="172"/>
      <c r="B2310" s="172"/>
      <c r="C2310" s="175"/>
      <c r="D2310" s="175"/>
      <c r="E2310" s="132"/>
      <c r="F2310" s="178"/>
      <c r="G2310" s="181"/>
      <c r="H2310" s="164"/>
      <c r="I2310" s="166"/>
      <c r="J2310" s="169"/>
      <c r="K2310" s="62"/>
      <c r="L2310" s="63"/>
      <c r="M2310" s="63"/>
      <c r="N2310" s="65"/>
      <c r="O2310" s="127"/>
      <c r="P2310" s="100"/>
      <c r="Q2310" s="63">
        <f t="shared" si="997"/>
        <v>0</v>
      </c>
      <c r="R2310" s="65"/>
      <c r="S2310" s="67"/>
      <c r="T2310" s="40"/>
      <c r="U2310" s="106">
        <f>IF(EXACT(O2310,Y2310),M2310,M2310*(1-'Расчет ПРЕДЗАКАЗ'!$D$10))</f>
        <v>0</v>
      </c>
      <c r="V2310" s="106">
        <f t="shared" si="998"/>
        <v>0</v>
      </c>
      <c r="W2310" s="106" t="e">
        <f>IF(EXACT(O2310,Y2310),M2310,M2310*(1-#REF!))</f>
        <v>#REF!</v>
      </c>
      <c r="X2310" s="106" t="e">
        <f t="shared" si="999"/>
        <v>#REF!</v>
      </c>
      <c r="Y2310" s="107" t="s">
        <v>72</v>
      </c>
      <c r="Z2310" s="103">
        <f t="shared" si="995"/>
        <v>0</v>
      </c>
      <c r="AA2310" s="103">
        <f t="shared" si="996"/>
        <v>0</v>
      </c>
      <c r="AB2310" s="128" t="str">
        <f t="shared" si="1000"/>
        <v/>
      </c>
      <c r="AC2310" s="128" t="e">
        <f t="shared" si="1001"/>
        <v>#REF!</v>
      </c>
    </row>
    <row r="2311" spans="1:29" ht="11.25" customHeight="1" thickBot="1"/>
    <row r="2312" spans="1:29" ht="50.1" customHeight="1">
      <c r="A2312" s="170">
        <v>375</v>
      </c>
      <c r="B2312" s="170" t="s">
        <v>3058</v>
      </c>
      <c r="C2312" s="173" t="s">
        <v>3059</v>
      </c>
      <c r="D2312" s="173" t="s">
        <v>77</v>
      </c>
      <c r="E2312" s="130"/>
      <c r="F2312" s="176" t="s">
        <v>978</v>
      </c>
      <c r="G2312" s="179" t="s">
        <v>3060</v>
      </c>
      <c r="H2312" s="162" t="s">
        <v>1052</v>
      </c>
      <c r="I2312" s="162" t="s">
        <v>2946</v>
      </c>
      <c r="J2312" s="167" t="s">
        <v>19</v>
      </c>
      <c r="K2312" s="62" t="s">
        <v>1007</v>
      </c>
      <c r="L2312" s="63">
        <v>1220</v>
      </c>
      <c r="M2312" s="63">
        <v>760</v>
      </c>
      <c r="N2312" s="142" t="s">
        <v>3061</v>
      </c>
      <c r="O2312" s="127"/>
      <c r="P2312" s="100"/>
      <c r="Q2312" s="63">
        <f>P2312*M2312</f>
        <v>0</v>
      </c>
      <c r="R2312" s="64"/>
      <c r="S2312" s="67">
        <v>5</v>
      </c>
      <c r="T2312" s="39"/>
      <c r="U2312" s="106">
        <f>IF(EXACT(O2312,Y2312),M2312,M2312*(1-'Расчет ПРЕДЗАКАЗ'!$D$10))</f>
        <v>744.8</v>
      </c>
      <c r="V2312" s="106">
        <f>P2312*U2312</f>
        <v>0</v>
      </c>
      <c r="W2312" s="106" t="e">
        <f>IF(EXACT(O2312,Y2312),M2312,M2312*(1-#REF!))</f>
        <v>#REF!</v>
      </c>
      <c r="X2312" s="123" t="e">
        <f>P2312*W2312</f>
        <v>#REF!</v>
      </c>
      <c r="Y2312" s="124" t="s">
        <v>72</v>
      </c>
      <c r="Z2312" s="103">
        <f t="shared" ref="Z2312:Z2326" si="1002">IF(EXACT(O2312,Y2312),Q2312,0)</f>
        <v>0</v>
      </c>
      <c r="AA2312" s="103">
        <f t="shared" ref="AA2312:AA2326" si="1003">IF(Z2312=0,Q2312,0)</f>
        <v>0</v>
      </c>
      <c r="AB2312" s="128">
        <f>IF(U2312=0,"",L2312/U2312-1)</f>
        <v>0.63802363050483368</v>
      </c>
      <c r="AC2312" s="128" t="e">
        <f>IF(W2312=0,"",L2312/W2312-1)</f>
        <v>#REF!</v>
      </c>
    </row>
    <row r="2313" spans="1:29" ht="50.1" customHeight="1">
      <c r="A2313" s="171"/>
      <c r="B2313" s="171"/>
      <c r="C2313" s="174"/>
      <c r="D2313" s="174"/>
      <c r="E2313" s="131"/>
      <c r="F2313" s="177"/>
      <c r="G2313" s="180"/>
      <c r="H2313" s="163"/>
      <c r="I2313" s="165"/>
      <c r="J2313" s="168"/>
      <c r="K2313" s="62" t="s">
        <v>981</v>
      </c>
      <c r="L2313" s="63">
        <v>1220</v>
      </c>
      <c r="M2313" s="63">
        <v>760</v>
      </c>
      <c r="N2313" s="142" t="s">
        <v>3062</v>
      </c>
      <c r="O2313" s="127"/>
      <c r="P2313" s="100"/>
      <c r="Q2313" s="63">
        <f t="shared" ref="Q2313:Q2326" si="1004">P2313*M2313</f>
        <v>0</v>
      </c>
      <c r="R2313" s="64"/>
      <c r="S2313" s="67">
        <v>10</v>
      </c>
      <c r="T2313" s="39"/>
      <c r="U2313" s="106">
        <f>IF(EXACT(O2313,Y2313),M2313,M2313*(1-'Расчет ПРЕДЗАКАЗ'!$D$10))</f>
        <v>744.8</v>
      </c>
      <c r="V2313" s="106">
        <f t="shared" ref="V2313:V2326" si="1005">P2313*U2313</f>
        <v>0</v>
      </c>
      <c r="W2313" s="106" t="e">
        <f>IF(EXACT(O2313,Y2313),M2313,M2313*(1-#REF!))</f>
        <v>#REF!</v>
      </c>
      <c r="X2313" s="106" t="e">
        <f t="shared" ref="X2313:X2326" si="1006">P2313*W2313</f>
        <v>#REF!</v>
      </c>
      <c r="Y2313" s="107" t="s">
        <v>72</v>
      </c>
      <c r="Z2313" s="103">
        <f t="shared" si="1002"/>
        <v>0</v>
      </c>
      <c r="AA2313" s="103">
        <f t="shared" si="1003"/>
        <v>0</v>
      </c>
      <c r="AB2313" s="128">
        <f t="shared" ref="AB2313:AB2326" si="1007">IF(U2313=0,"",L2313/U2313-1)</f>
        <v>0.63802363050483368</v>
      </c>
      <c r="AC2313" s="128" t="e">
        <f t="shared" ref="AC2313:AC2326" si="1008">IF(W2313=0,"",L2313/W2313-1)</f>
        <v>#REF!</v>
      </c>
    </row>
    <row r="2314" spans="1:29" ht="50.1" customHeight="1">
      <c r="A2314" s="171"/>
      <c r="B2314" s="171"/>
      <c r="C2314" s="174"/>
      <c r="D2314" s="174"/>
      <c r="E2314" s="131"/>
      <c r="F2314" s="177"/>
      <c r="G2314" s="180"/>
      <c r="H2314" s="163"/>
      <c r="I2314" s="165"/>
      <c r="J2314" s="168"/>
      <c r="K2314" s="62"/>
      <c r="L2314" s="63"/>
      <c r="M2314" s="63"/>
      <c r="N2314" s="142"/>
      <c r="O2314" s="127"/>
      <c r="P2314" s="100"/>
      <c r="Q2314" s="63">
        <f t="shared" si="1004"/>
        <v>0</v>
      </c>
      <c r="R2314" s="64"/>
      <c r="S2314" s="67"/>
      <c r="T2314" s="39"/>
      <c r="U2314" s="106">
        <f>IF(EXACT(O2314,Y2314),M2314,M2314*(1-'Расчет ПРЕДЗАКАЗ'!$D$10))</f>
        <v>0</v>
      </c>
      <c r="V2314" s="106">
        <f t="shared" si="1005"/>
        <v>0</v>
      </c>
      <c r="W2314" s="106" t="e">
        <f>IF(EXACT(O2314,Y2314),M2314,M2314*(1-#REF!))</f>
        <v>#REF!</v>
      </c>
      <c r="X2314" s="106" t="e">
        <f t="shared" si="1006"/>
        <v>#REF!</v>
      </c>
      <c r="Y2314" s="107" t="s">
        <v>72</v>
      </c>
      <c r="Z2314" s="103">
        <f t="shared" si="1002"/>
        <v>0</v>
      </c>
      <c r="AA2314" s="103">
        <f t="shared" si="1003"/>
        <v>0</v>
      </c>
      <c r="AB2314" s="128" t="str">
        <f t="shared" si="1007"/>
        <v/>
      </c>
      <c r="AC2314" s="128" t="e">
        <f t="shared" si="1008"/>
        <v>#REF!</v>
      </c>
    </row>
    <row r="2315" spans="1:29" ht="50.1" customHeight="1">
      <c r="A2315" s="171"/>
      <c r="B2315" s="171"/>
      <c r="C2315" s="174"/>
      <c r="D2315" s="174"/>
      <c r="E2315" s="131"/>
      <c r="F2315" s="177"/>
      <c r="G2315" s="180"/>
      <c r="H2315" s="163"/>
      <c r="I2315" s="165"/>
      <c r="J2315" s="168"/>
      <c r="K2315" s="62"/>
      <c r="L2315" s="63"/>
      <c r="M2315" s="63"/>
      <c r="N2315" s="142"/>
      <c r="O2315" s="127"/>
      <c r="P2315" s="100"/>
      <c r="Q2315" s="63">
        <f t="shared" si="1004"/>
        <v>0</v>
      </c>
      <c r="R2315" s="64"/>
      <c r="S2315" s="67"/>
      <c r="T2315" s="39"/>
      <c r="U2315" s="106">
        <f>IF(EXACT(O2315,Y2315),M2315,M2315*(1-'Расчет ПРЕДЗАКАЗ'!$D$10))</f>
        <v>0</v>
      </c>
      <c r="V2315" s="106">
        <f t="shared" si="1005"/>
        <v>0</v>
      </c>
      <c r="W2315" s="106" t="e">
        <f>IF(EXACT(O2315,Y2315),M2315,M2315*(1-#REF!))</f>
        <v>#REF!</v>
      </c>
      <c r="X2315" s="106" t="e">
        <f t="shared" si="1006"/>
        <v>#REF!</v>
      </c>
      <c r="Y2315" s="107" t="s">
        <v>72</v>
      </c>
      <c r="Z2315" s="103">
        <f t="shared" si="1002"/>
        <v>0</v>
      </c>
      <c r="AA2315" s="103">
        <f t="shared" si="1003"/>
        <v>0</v>
      </c>
      <c r="AB2315" s="128" t="str">
        <f t="shared" si="1007"/>
        <v/>
      </c>
      <c r="AC2315" s="128" t="e">
        <f t="shared" si="1008"/>
        <v>#REF!</v>
      </c>
    </row>
    <row r="2316" spans="1:29" ht="50.1" customHeight="1">
      <c r="A2316" s="171"/>
      <c r="B2316" s="171"/>
      <c r="C2316" s="174"/>
      <c r="D2316" s="174"/>
      <c r="E2316" s="131"/>
      <c r="F2316" s="177"/>
      <c r="G2316" s="180"/>
      <c r="H2316" s="163"/>
      <c r="I2316" s="165"/>
      <c r="J2316" s="168"/>
      <c r="K2316" s="62"/>
      <c r="L2316" s="63"/>
      <c r="M2316" s="63"/>
      <c r="N2316" s="142"/>
      <c r="O2316" s="127"/>
      <c r="P2316" s="100"/>
      <c r="Q2316" s="63">
        <f t="shared" si="1004"/>
        <v>0</v>
      </c>
      <c r="R2316" s="64"/>
      <c r="S2316" s="67"/>
      <c r="T2316" s="39"/>
      <c r="U2316" s="106">
        <f>IF(EXACT(O2316,Y2316),M2316,M2316*(1-'Расчет ПРЕДЗАКАЗ'!$D$10))</f>
        <v>0</v>
      </c>
      <c r="V2316" s="106">
        <f t="shared" si="1005"/>
        <v>0</v>
      </c>
      <c r="W2316" s="106" t="e">
        <f>IF(EXACT(O2316,Y2316),M2316,M2316*(1-#REF!))</f>
        <v>#REF!</v>
      </c>
      <c r="X2316" s="106" t="e">
        <f t="shared" si="1006"/>
        <v>#REF!</v>
      </c>
      <c r="Y2316" s="107" t="s">
        <v>72</v>
      </c>
      <c r="Z2316" s="103">
        <f t="shared" si="1002"/>
        <v>0</v>
      </c>
      <c r="AA2316" s="103">
        <f t="shared" si="1003"/>
        <v>0</v>
      </c>
      <c r="AB2316" s="128" t="str">
        <f t="shared" si="1007"/>
        <v/>
      </c>
      <c r="AC2316" s="128" t="e">
        <f t="shared" si="1008"/>
        <v>#REF!</v>
      </c>
    </row>
    <row r="2317" spans="1:29" ht="50.1" customHeight="1">
      <c r="A2317" s="171"/>
      <c r="B2317" s="171"/>
      <c r="C2317" s="174"/>
      <c r="D2317" s="174"/>
      <c r="E2317" s="131"/>
      <c r="F2317" s="177"/>
      <c r="G2317" s="180"/>
      <c r="H2317" s="163"/>
      <c r="I2317" s="165"/>
      <c r="J2317" s="168"/>
      <c r="K2317" s="62"/>
      <c r="L2317" s="63"/>
      <c r="M2317" s="63"/>
      <c r="N2317" s="142"/>
      <c r="O2317" s="127"/>
      <c r="P2317" s="100"/>
      <c r="Q2317" s="63">
        <f t="shared" si="1004"/>
        <v>0</v>
      </c>
      <c r="R2317" s="64"/>
      <c r="S2317" s="67"/>
      <c r="T2317" s="39"/>
      <c r="U2317" s="106">
        <f>IF(EXACT(O2317,Y2317),M2317,M2317*(1-'Расчет ПРЕДЗАКАЗ'!$D$10))</f>
        <v>0</v>
      </c>
      <c r="V2317" s="106">
        <f t="shared" si="1005"/>
        <v>0</v>
      </c>
      <c r="W2317" s="106" t="e">
        <f>IF(EXACT(O2317,Y2317),M2317,M2317*(1-#REF!))</f>
        <v>#REF!</v>
      </c>
      <c r="X2317" s="106" t="e">
        <f t="shared" si="1006"/>
        <v>#REF!</v>
      </c>
      <c r="Y2317" s="107" t="s">
        <v>72</v>
      </c>
      <c r="Z2317" s="103">
        <f t="shared" si="1002"/>
        <v>0</v>
      </c>
      <c r="AA2317" s="103">
        <f t="shared" si="1003"/>
        <v>0</v>
      </c>
      <c r="AB2317" s="128" t="str">
        <f t="shared" si="1007"/>
        <v/>
      </c>
      <c r="AC2317" s="128" t="e">
        <f t="shared" si="1008"/>
        <v>#REF!</v>
      </c>
    </row>
    <row r="2318" spans="1:29" ht="50.1" customHeight="1">
      <c r="A2318" s="171"/>
      <c r="B2318" s="171"/>
      <c r="C2318" s="174"/>
      <c r="D2318" s="174"/>
      <c r="E2318" s="131"/>
      <c r="F2318" s="177"/>
      <c r="G2318" s="180"/>
      <c r="H2318" s="163"/>
      <c r="I2318" s="165"/>
      <c r="J2318" s="168"/>
      <c r="K2318" s="62"/>
      <c r="L2318" s="63"/>
      <c r="M2318" s="63"/>
      <c r="N2318" s="142"/>
      <c r="O2318" s="127"/>
      <c r="P2318" s="100"/>
      <c r="Q2318" s="63">
        <f t="shared" si="1004"/>
        <v>0</v>
      </c>
      <c r="R2318" s="64"/>
      <c r="S2318" s="67"/>
      <c r="T2318" s="39"/>
      <c r="U2318" s="106">
        <f>IF(EXACT(O2318,Y2318),M2318,M2318*(1-'Расчет ПРЕДЗАКАЗ'!$D$10))</f>
        <v>0</v>
      </c>
      <c r="V2318" s="106">
        <f t="shared" si="1005"/>
        <v>0</v>
      </c>
      <c r="W2318" s="106" t="e">
        <f>IF(EXACT(O2318,Y2318),M2318,M2318*(1-#REF!))</f>
        <v>#REF!</v>
      </c>
      <c r="X2318" s="106" t="e">
        <f t="shared" si="1006"/>
        <v>#REF!</v>
      </c>
      <c r="Y2318" s="107" t="s">
        <v>72</v>
      </c>
      <c r="Z2318" s="103">
        <f t="shared" si="1002"/>
        <v>0</v>
      </c>
      <c r="AA2318" s="103">
        <f t="shared" si="1003"/>
        <v>0</v>
      </c>
      <c r="AB2318" s="128" t="str">
        <f t="shared" si="1007"/>
        <v/>
      </c>
      <c r="AC2318" s="128" t="e">
        <f t="shared" si="1008"/>
        <v>#REF!</v>
      </c>
    </row>
    <row r="2319" spans="1:29" ht="50.1" customHeight="1">
      <c r="A2319" s="171"/>
      <c r="B2319" s="171"/>
      <c r="C2319" s="174"/>
      <c r="D2319" s="174"/>
      <c r="E2319" s="131"/>
      <c r="F2319" s="177"/>
      <c r="G2319" s="180"/>
      <c r="H2319" s="163"/>
      <c r="I2319" s="165"/>
      <c r="J2319" s="168"/>
      <c r="K2319" s="62"/>
      <c r="L2319" s="63"/>
      <c r="M2319" s="63"/>
      <c r="N2319" s="142"/>
      <c r="O2319" s="127"/>
      <c r="P2319" s="100"/>
      <c r="Q2319" s="63">
        <f t="shared" si="1004"/>
        <v>0</v>
      </c>
      <c r="R2319" s="64"/>
      <c r="S2319" s="67"/>
      <c r="T2319" s="39"/>
      <c r="U2319" s="106">
        <f>IF(EXACT(O2319,Y2319),M2319,M2319*(1-'Расчет ПРЕДЗАКАЗ'!$D$10))</f>
        <v>0</v>
      </c>
      <c r="V2319" s="106">
        <f t="shared" si="1005"/>
        <v>0</v>
      </c>
      <c r="W2319" s="106" t="e">
        <f>IF(EXACT(O2319,Y2319),M2319,M2319*(1-#REF!))</f>
        <v>#REF!</v>
      </c>
      <c r="X2319" s="106" t="e">
        <f t="shared" si="1006"/>
        <v>#REF!</v>
      </c>
      <c r="Y2319" s="107" t="s">
        <v>72</v>
      </c>
      <c r="Z2319" s="103">
        <f t="shared" si="1002"/>
        <v>0</v>
      </c>
      <c r="AA2319" s="103">
        <f t="shared" si="1003"/>
        <v>0</v>
      </c>
      <c r="AB2319" s="128" t="str">
        <f t="shared" si="1007"/>
        <v/>
      </c>
      <c r="AC2319" s="128" t="e">
        <f t="shared" si="1008"/>
        <v>#REF!</v>
      </c>
    </row>
    <row r="2320" spans="1:29" ht="50.1" customHeight="1">
      <c r="A2320" s="171"/>
      <c r="B2320" s="171"/>
      <c r="C2320" s="174"/>
      <c r="D2320" s="174"/>
      <c r="E2320" s="131"/>
      <c r="F2320" s="177"/>
      <c r="G2320" s="180"/>
      <c r="H2320" s="163"/>
      <c r="I2320" s="165"/>
      <c r="J2320" s="168"/>
      <c r="K2320" s="62"/>
      <c r="L2320" s="63"/>
      <c r="M2320" s="63"/>
      <c r="N2320" s="142"/>
      <c r="O2320" s="127"/>
      <c r="P2320" s="100"/>
      <c r="Q2320" s="63">
        <f t="shared" si="1004"/>
        <v>0</v>
      </c>
      <c r="R2320" s="64"/>
      <c r="S2320" s="67"/>
      <c r="T2320" s="39"/>
      <c r="U2320" s="106">
        <f>IF(EXACT(O2320,Y2320),M2320,M2320*(1-'Расчет ПРЕДЗАКАЗ'!$D$10))</f>
        <v>0</v>
      </c>
      <c r="V2320" s="106">
        <f t="shared" si="1005"/>
        <v>0</v>
      </c>
      <c r="W2320" s="106" t="e">
        <f>IF(EXACT(O2320,Y2320),M2320,M2320*(1-#REF!))</f>
        <v>#REF!</v>
      </c>
      <c r="X2320" s="106" t="e">
        <f t="shared" si="1006"/>
        <v>#REF!</v>
      </c>
      <c r="Y2320" s="107" t="s">
        <v>72</v>
      </c>
      <c r="Z2320" s="103">
        <f t="shared" si="1002"/>
        <v>0</v>
      </c>
      <c r="AA2320" s="103">
        <f t="shared" si="1003"/>
        <v>0</v>
      </c>
      <c r="AB2320" s="128" t="str">
        <f t="shared" si="1007"/>
        <v/>
      </c>
      <c r="AC2320" s="128" t="e">
        <f t="shared" si="1008"/>
        <v>#REF!</v>
      </c>
    </row>
    <row r="2321" spans="1:29" ht="50.1" customHeight="1">
      <c r="A2321" s="171"/>
      <c r="B2321" s="171"/>
      <c r="C2321" s="174"/>
      <c r="D2321" s="174"/>
      <c r="E2321" s="131"/>
      <c r="F2321" s="177"/>
      <c r="G2321" s="180"/>
      <c r="H2321" s="163"/>
      <c r="I2321" s="165"/>
      <c r="J2321" s="168"/>
      <c r="K2321" s="62"/>
      <c r="L2321" s="63"/>
      <c r="M2321" s="63"/>
      <c r="N2321" s="143"/>
      <c r="O2321" s="127"/>
      <c r="P2321" s="100"/>
      <c r="Q2321" s="63">
        <f t="shared" si="1004"/>
        <v>0</v>
      </c>
      <c r="R2321" s="65"/>
      <c r="S2321" s="67"/>
      <c r="T2321" s="40"/>
      <c r="U2321" s="106">
        <f>IF(EXACT(O2321,Y2321),M2321,M2321*(1-'Расчет ПРЕДЗАКАЗ'!$D$10))</f>
        <v>0</v>
      </c>
      <c r="V2321" s="106">
        <f t="shared" si="1005"/>
        <v>0</v>
      </c>
      <c r="W2321" s="106" t="e">
        <f>IF(EXACT(O2321,Y2321),M2321,M2321*(1-#REF!))</f>
        <v>#REF!</v>
      </c>
      <c r="X2321" s="106" t="e">
        <f t="shared" si="1006"/>
        <v>#REF!</v>
      </c>
      <c r="Y2321" s="107" t="s">
        <v>72</v>
      </c>
      <c r="Z2321" s="103">
        <f t="shared" si="1002"/>
        <v>0</v>
      </c>
      <c r="AA2321" s="103">
        <f t="shared" si="1003"/>
        <v>0</v>
      </c>
      <c r="AB2321" s="128" t="str">
        <f t="shared" si="1007"/>
        <v/>
      </c>
      <c r="AC2321" s="128" t="e">
        <f t="shared" si="1008"/>
        <v>#REF!</v>
      </c>
    </row>
    <row r="2322" spans="1:29" ht="50.1" customHeight="1">
      <c r="A2322" s="171"/>
      <c r="B2322" s="171"/>
      <c r="C2322" s="174"/>
      <c r="D2322" s="174"/>
      <c r="E2322" s="131"/>
      <c r="F2322" s="177"/>
      <c r="G2322" s="180"/>
      <c r="H2322" s="163"/>
      <c r="I2322" s="165"/>
      <c r="J2322" s="168"/>
      <c r="K2322" s="62"/>
      <c r="L2322" s="63"/>
      <c r="M2322" s="63"/>
      <c r="N2322" s="143"/>
      <c r="O2322" s="127"/>
      <c r="P2322" s="100"/>
      <c r="Q2322" s="63">
        <f t="shared" si="1004"/>
        <v>0</v>
      </c>
      <c r="R2322" s="65"/>
      <c r="S2322" s="67"/>
      <c r="T2322" s="40"/>
      <c r="U2322" s="106">
        <f>IF(EXACT(O2322,Y2322),M2322,M2322*(1-'Расчет ПРЕДЗАКАЗ'!$D$10))</f>
        <v>0</v>
      </c>
      <c r="V2322" s="106">
        <f t="shared" si="1005"/>
        <v>0</v>
      </c>
      <c r="W2322" s="106" t="e">
        <f>IF(EXACT(O2322,Y2322),M2322,M2322*(1-#REF!))</f>
        <v>#REF!</v>
      </c>
      <c r="X2322" s="106" t="e">
        <f t="shared" si="1006"/>
        <v>#REF!</v>
      </c>
      <c r="Y2322" s="107" t="s">
        <v>72</v>
      </c>
      <c r="Z2322" s="103">
        <f t="shared" si="1002"/>
        <v>0</v>
      </c>
      <c r="AA2322" s="103">
        <f t="shared" si="1003"/>
        <v>0</v>
      </c>
      <c r="AB2322" s="128" t="str">
        <f t="shared" si="1007"/>
        <v/>
      </c>
      <c r="AC2322" s="128" t="e">
        <f t="shared" si="1008"/>
        <v>#REF!</v>
      </c>
    </row>
    <row r="2323" spans="1:29" ht="50.1" customHeight="1">
      <c r="A2323" s="171"/>
      <c r="B2323" s="171"/>
      <c r="C2323" s="174"/>
      <c r="D2323" s="174"/>
      <c r="E2323" s="131"/>
      <c r="F2323" s="177"/>
      <c r="G2323" s="180"/>
      <c r="H2323" s="163"/>
      <c r="I2323" s="165"/>
      <c r="J2323" s="168"/>
      <c r="K2323" s="62"/>
      <c r="L2323" s="63"/>
      <c r="M2323" s="63"/>
      <c r="N2323" s="65"/>
      <c r="O2323" s="127"/>
      <c r="P2323" s="100"/>
      <c r="Q2323" s="63">
        <f t="shared" si="1004"/>
        <v>0</v>
      </c>
      <c r="R2323" s="65"/>
      <c r="S2323" s="67"/>
      <c r="T2323" s="40"/>
      <c r="U2323" s="106">
        <f>IF(EXACT(O2323,Y2323),M2323,M2323*(1-'Расчет ПРЕДЗАКАЗ'!$D$10))</f>
        <v>0</v>
      </c>
      <c r="V2323" s="106">
        <f t="shared" si="1005"/>
        <v>0</v>
      </c>
      <c r="W2323" s="106" t="e">
        <f>IF(EXACT(O2323,Y2323),M2323,M2323*(1-#REF!))</f>
        <v>#REF!</v>
      </c>
      <c r="X2323" s="106" t="e">
        <f t="shared" si="1006"/>
        <v>#REF!</v>
      </c>
      <c r="Y2323" s="107" t="s">
        <v>72</v>
      </c>
      <c r="Z2323" s="103">
        <f t="shared" si="1002"/>
        <v>0</v>
      </c>
      <c r="AA2323" s="103">
        <f t="shared" si="1003"/>
        <v>0</v>
      </c>
      <c r="AB2323" s="128" t="str">
        <f t="shared" si="1007"/>
        <v/>
      </c>
      <c r="AC2323" s="128" t="e">
        <f t="shared" si="1008"/>
        <v>#REF!</v>
      </c>
    </row>
    <row r="2324" spans="1:29" ht="50.1" customHeight="1">
      <c r="A2324" s="171"/>
      <c r="B2324" s="171"/>
      <c r="C2324" s="174"/>
      <c r="D2324" s="174"/>
      <c r="E2324" s="131"/>
      <c r="F2324" s="177"/>
      <c r="G2324" s="180"/>
      <c r="H2324" s="163"/>
      <c r="I2324" s="165"/>
      <c r="J2324" s="168"/>
      <c r="K2324" s="62"/>
      <c r="L2324" s="63"/>
      <c r="M2324" s="63"/>
      <c r="N2324" s="65"/>
      <c r="O2324" s="127"/>
      <c r="P2324" s="100"/>
      <c r="Q2324" s="63">
        <f t="shared" si="1004"/>
        <v>0</v>
      </c>
      <c r="R2324" s="65"/>
      <c r="S2324" s="67"/>
      <c r="T2324" s="40"/>
      <c r="U2324" s="106">
        <f>IF(EXACT(O2324,Y2324),M2324,M2324*(1-'Расчет ПРЕДЗАКАЗ'!$D$10))</f>
        <v>0</v>
      </c>
      <c r="V2324" s="106">
        <f t="shared" si="1005"/>
        <v>0</v>
      </c>
      <c r="W2324" s="106" t="e">
        <f>IF(EXACT(O2324,Y2324),M2324,M2324*(1-#REF!))</f>
        <v>#REF!</v>
      </c>
      <c r="X2324" s="106" t="e">
        <f t="shared" si="1006"/>
        <v>#REF!</v>
      </c>
      <c r="Y2324" s="107" t="s">
        <v>72</v>
      </c>
      <c r="Z2324" s="103">
        <f t="shared" si="1002"/>
        <v>0</v>
      </c>
      <c r="AA2324" s="103">
        <f t="shared" si="1003"/>
        <v>0</v>
      </c>
      <c r="AB2324" s="128" t="str">
        <f t="shared" si="1007"/>
        <v/>
      </c>
      <c r="AC2324" s="128" t="e">
        <f t="shared" si="1008"/>
        <v>#REF!</v>
      </c>
    </row>
    <row r="2325" spans="1:29" ht="50.1" customHeight="1">
      <c r="A2325" s="171"/>
      <c r="B2325" s="171"/>
      <c r="C2325" s="174"/>
      <c r="D2325" s="174"/>
      <c r="E2325" s="131"/>
      <c r="F2325" s="177"/>
      <c r="G2325" s="180"/>
      <c r="H2325" s="163"/>
      <c r="I2325" s="165"/>
      <c r="J2325" s="168"/>
      <c r="K2325" s="62"/>
      <c r="L2325" s="63"/>
      <c r="M2325" s="63"/>
      <c r="N2325" s="65"/>
      <c r="O2325" s="127"/>
      <c r="P2325" s="100"/>
      <c r="Q2325" s="63">
        <f t="shared" si="1004"/>
        <v>0</v>
      </c>
      <c r="R2325" s="65"/>
      <c r="S2325" s="67"/>
      <c r="T2325" s="40"/>
      <c r="U2325" s="106">
        <f>IF(EXACT(O2325,Y2325),M2325,M2325*(1-'Расчет ПРЕДЗАКАЗ'!$D$10))</f>
        <v>0</v>
      </c>
      <c r="V2325" s="106">
        <f t="shared" si="1005"/>
        <v>0</v>
      </c>
      <c r="W2325" s="106" t="e">
        <f>IF(EXACT(O2325,Y2325),M2325,M2325*(1-#REF!))</f>
        <v>#REF!</v>
      </c>
      <c r="X2325" s="106" t="e">
        <f t="shared" si="1006"/>
        <v>#REF!</v>
      </c>
      <c r="Y2325" s="107" t="s">
        <v>72</v>
      </c>
      <c r="Z2325" s="103">
        <f t="shared" si="1002"/>
        <v>0</v>
      </c>
      <c r="AA2325" s="103">
        <f t="shared" si="1003"/>
        <v>0</v>
      </c>
      <c r="AB2325" s="128" t="str">
        <f t="shared" si="1007"/>
        <v/>
      </c>
      <c r="AC2325" s="128" t="e">
        <f t="shared" si="1008"/>
        <v>#REF!</v>
      </c>
    </row>
    <row r="2326" spans="1:29" ht="50.1" customHeight="1">
      <c r="A2326" s="172"/>
      <c r="B2326" s="172"/>
      <c r="C2326" s="175"/>
      <c r="D2326" s="175"/>
      <c r="E2326" s="132"/>
      <c r="F2326" s="178"/>
      <c r="G2326" s="181"/>
      <c r="H2326" s="164"/>
      <c r="I2326" s="166"/>
      <c r="J2326" s="169"/>
      <c r="K2326" s="62"/>
      <c r="L2326" s="63"/>
      <c r="M2326" s="63"/>
      <c r="N2326" s="65"/>
      <c r="O2326" s="127"/>
      <c r="P2326" s="100"/>
      <c r="Q2326" s="63">
        <f t="shared" si="1004"/>
        <v>0</v>
      </c>
      <c r="R2326" s="65"/>
      <c r="S2326" s="67"/>
      <c r="T2326" s="40"/>
      <c r="U2326" s="106">
        <f>IF(EXACT(O2326,Y2326),M2326,M2326*(1-'Расчет ПРЕДЗАКАЗ'!$D$10))</f>
        <v>0</v>
      </c>
      <c r="V2326" s="106">
        <f t="shared" si="1005"/>
        <v>0</v>
      </c>
      <c r="W2326" s="106" t="e">
        <f>IF(EXACT(O2326,Y2326),M2326,M2326*(1-#REF!))</f>
        <v>#REF!</v>
      </c>
      <c r="X2326" s="106" t="e">
        <f t="shared" si="1006"/>
        <v>#REF!</v>
      </c>
      <c r="Y2326" s="107" t="s">
        <v>72</v>
      </c>
      <c r="Z2326" s="103">
        <f t="shared" si="1002"/>
        <v>0</v>
      </c>
      <c r="AA2326" s="103">
        <f t="shared" si="1003"/>
        <v>0</v>
      </c>
      <c r="AB2326" s="128" t="str">
        <f t="shared" si="1007"/>
        <v/>
      </c>
      <c r="AC2326" s="128" t="e">
        <f t="shared" si="1008"/>
        <v>#REF!</v>
      </c>
    </row>
    <row r="2327" spans="1:29" ht="11.25" customHeight="1" thickBot="1"/>
    <row r="2328" spans="1:29" ht="50.1" customHeight="1">
      <c r="A2328" s="170">
        <v>376</v>
      </c>
      <c r="B2328" s="170" t="s">
        <v>3063</v>
      </c>
      <c r="C2328" s="173" t="s">
        <v>3064</v>
      </c>
      <c r="D2328" s="173" t="s">
        <v>77</v>
      </c>
      <c r="E2328" s="130"/>
      <c r="F2328" s="176" t="s">
        <v>978</v>
      </c>
      <c r="G2328" s="179" t="s">
        <v>111</v>
      </c>
      <c r="H2328" s="162" t="s">
        <v>1052</v>
      </c>
      <c r="I2328" s="162" t="s">
        <v>2946</v>
      </c>
      <c r="J2328" s="167" t="s">
        <v>19</v>
      </c>
      <c r="K2328" s="62" t="s">
        <v>1007</v>
      </c>
      <c r="L2328" s="63">
        <v>840</v>
      </c>
      <c r="M2328" s="63">
        <v>469</v>
      </c>
      <c r="N2328" s="142" t="s">
        <v>3065</v>
      </c>
      <c r="O2328" s="127" t="s">
        <v>72</v>
      </c>
      <c r="P2328" s="100"/>
      <c r="Q2328" s="63">
        <f>P2328*M2328</f>
        <v>0</v>
      </c>
      <c r="R2328" s="64"/>
      <c r="S2328" s="67">
        <v>1</v>
      </c>
      <c r="T2328" s="39"/>
      <c r="U2328" s="106">
        <f>IF(EXACT(O2328,Y2328),M2328,M2328*(1-'Расчет ПРЕДЗАКАЗ'!$D$10))</f>
        <v>469</v>
      </c>
      <c r="V2328" s="106">
        <f>P2328*U2328</f>
        <v>0</v>
      </c>
      <c r="W2328" s="106">
        <f>IF(EXACT(O2328,Y2328),M2328,M2328*(1-#REF!))</f>
        <v>469</v>
      </c>
      <c r="X2328" s="123">
        <f>P2328*W2328</f>
        <v>0</v>
      </c>
      <c r="Y2328" s="124" t="s">
        <v>72</v>
      </c>
      <c r="Z2328" s="103">
        <f t="shared" ref="Z2328:Z2342" si="1009">IF(EXACT(O2328,Y2328),Q2328,0)</f>
        <v>0</v>
      </c>
      <c r="AA2328" s="103">
        <f t="shared" ref="AA2328:AA2342" si="1010">IF(Z2328=0,Q2328,0)</f>
        <v>0</v>
      </c>
      <c r="AB2328" s="128">
        <f>IF(U2328=0,"",L2328/U2328-1)</f>
        <v>0.79104477611940305</v>
      </c>
      <c r="AC2328" s="128">
        <f>IF(W2328=0,"",L2328/W2328-1)</f>
        <v>0.79104477611940305</v>
      </c>
    </row>
    <row r="2329" spans="1:29" ht="50.1" customHeight="1">
      <c r="A2329" s="171"/>
      <c r="B2329" s="171"/>
      <c r="C2329" s="174"/>
      <c r="D2329" s="174"/>
      <c r="E2329" s="131"/>
      <c r="F2329" s="177"/>
      <c r="G2329" s="180"/>
      <c r="H2329" s="163"/>
      <c r="I2329" s="165"/>
      <c r="J2329" s="168"/>
      <c r="K2329" s="62" t="s">
        <v>981</v>
      </c>
      <c r="L2329" s="63">
        <v>840</v>
      </c>
      <c r="M2329" s="63">
        <v>469</v>
      </c>
      <c r="N2329" s="142" t="s">
        <v>3066</v>
      </c>
      <c r="O2329" s="127" t="s">
        <v>72</v>
      </c>
      <c r="P2329" s="100"/>
      <c r="Q2329" s="63">
        <f t="shared" ref="Q2329:Q2342" si="1011">P2329*M2329</f>
        <v>0</v>
      </c>
      <c r="R2329" s="64"/>
      <c r="S2329" s="67">
        <v>24</v>
      </c>
      <c r="T2329" s="39"/>
      <c r="U2329" s="106">
        <f>IF(EXACT(O2329,Y2329),M2329,M2329*(1-'Расчет ПРЕДЗАКАЗ'!$D$10))</f>
        <v>469</v>
      </c>
      <c r="V2329" s="106">
        <f t="shared" ref="V2329:V2342" si="1012">P2329*U2329</f>
        <v>0</v>
      </c>
      <c r="W2329" s="106">
        <f>IF(EXACT(O2329,Y2329),M2329,M2329*(1-#REF!))</f>
        <v>469</v>
      </c>
      <c r="X2329" s="106">
        <f t="shared" ref="X2329:X2342" si="1013">P2329*W2329</f>
        <v>0</v>
      </c>
      <c r="Y2329" s="107" t="s">
        <v>72</v>
      </c>
      <c r="Z2329" s="103">
        <f t="shared" si="1009"/>
        <v>0</v>
      </c>
      <c r="AA2329" s="103">
        <f t="shared" si="1010"/>
        <v>0</v>
      </c>
      <c r="AB2329" s="128">
        <f t="shared" ref="AB2329:AB2342" si="1014">IF(U2329=0,"",L2329/U2329-1)</f>
        <v>0.79104477611940305</v>
      </c>
      <c r="AC2329" s="128">
        <f t="shared" ref="AC2329:AC2342" si="1015">IF(W2329=0,"",L2329/W2329-1)</f>
        <v>0.79104477611940305</v>
      </c>
    </row>
    <row r="2330" spans="1:29" ht="50.1" customHeight="1">
      <c r="A2330" s="171"/>
      <c r="B2330" s="171"/>
      <c r="C2330" s="174"/>
      <c r="D2330" s="174"/>
      <c r="E2330" s="131"/>
      <c r="F2330" s="177"/>
      <c r="G2330" s="180"/>
      <c r="H2330" s="163"/>
      <c r="I2330" s="165"/>
      <c r="J2330" s="168"/>
      <c r="K2330" s="62"/>
      <c r="L2330" s="63"/>
      <c r="M2330" s="63"/>
      <c r="N2330" s="142"/>
      <c r="O2330" s="127"/>
      <c r="P2330" s="100"/>
      <c r="Q2330" s="63">
        <f t="shared" si="1011"/>
        <v>0</v>
      </c>
      <c r="R2330" s="64"/>
      <c r="S2330" s="67"/>
      <c r="T2330" s="39"/>
      <c r="U2330" s="106">
        <f>IF(EXACT(O2330,Y2330),M2330,M2330*(1-'Расчет ПРЕДЗАКАЗ'!$D$10))</f>
        <v>0</v>
      </c>
      <c r="V2330" s="106">
        <f t="shared" si="1012"/>
        <v>0</v>
      </c>
      <c r="W2330" s="106" t="e">
        <f>IF(EXACT(O2330,Y2330),M2330,M2330*(1-#REF!))</f>
        <v>#REF!</v>
      </c>
      <c r="X2330" s="106" t="e">
        <f t="shared" si="1013"/>
        <v>#REF!</v>
      </c>
      <c r="Y2330" s="107" t="s">
        <v>72</v>
      </c>
      <c r="Z2330" s="103">
        <f t="shared" si="1009"/>
        <v>0</v>
      </c>
      <c r="AA2330" s="103">
        <f t="shared" si="1010"/>
        <v>0</v>
      </c>
      <c r="AB2330" s="128" t="str">
        <f t="shared" si="1014"/>
        <v/>
      </c>
      <c r="AC2330" s="128" t="e">
        <f t="shared" si="1015"/>
        <v>#REF!</v>
      </c>
    </row>
    <row r="2331" spans="1:29" ht="50.1" customHeight="1">
      <c r="A2331" s="171"/>
      <c r="B2331" s="171"/>
      <c r="C2331" s="174"/>
      <c r="D2331" s="174"/>
      <c r="E2331" s="131"/>
      <c r="F2331" s="177"/>
      <c r="G2331" s="180"/>
      <c r="H2331" s="163"/>
      <c r="I2331" s="165"/>
      <c r="J2331" s="168"/>
      <c r="K2331" s="62"/>
      <c r="L2331" s="63"/>
      <c r="M2331" s="63"/>
      <c r="N2331" s="142"/>
      <c r="O2331" s="127"/>
      <c r="P2331" s="100"/>
      <c r="Q2331" s="63">
        <f t="shared" si="1011"/>
        <v>0</v>
      </c>
      <c r="R2331" s="64"/>
      <c r="S2331" s="67"/>
      <c r="T2331" s="39"/>
      <c r="U2331" s="106">
        <f>IF(EXACT(O2331,Y2331),M2331,M2331*(1-'Расчет ПРЕДЗАКАЗ'!$D$10))</f>
        <v>0</v>
      </c>
      <c r="V2331" s="106">
        <f t="shared" si="1012"/>
        <v>0</v>
      </c>
      <c r="W2331" s="106" t="e">
        <f>IF(EXACT(O2331,Y2331),M2331,M2331*(1-#REF!))</f>
        <v>#REF!</v>
      </c>
      <c r="X2331" s="106" t="e">
        <f t="shared" si="1013"/>
        <v>#REF!</v>
      </c>
      <c r="Y2331" s="107" t="s">
        <v>72</v>
      </c>
      <c r="Z2331" s="103">
        <f t="shared" si="1009"/>
        <v>0</v>
      </c>
      <c r="AA2331" s="103">
        <f t="shared" si="1010"/>
        <v>0</v>
      </c>
      <c r="AB2331" s="128" t="str">
        <f t="shared" si="1014"/>
        <v/>
      </c>
      <c r="AC2331" s="128" t="e">
        <f t="shared" si="1015"/>
        <v>#REF!</v>
      </c>
    </row>
    <row r="2332" spans="1:29" ht="50.1" customHeight="1">
      <c r="A2332" s="171"/>
      <c r="B2332" s="171"/>
      <c r="C2332" s="174"/>
      <c r="D2332" s="174"/>
      <c r="E2332" s="131"/>
      <c r="F2332" s="177"/>
      <c r="G2332" s="180"/>
      <c r="H2332" s="163"/>
      <c r="I2332" s="165"/>
      <c r="J2332" s="168"/>
      <c r="K2332" s="62"/>
      <c r="L2332" s="63"/>
      <c r="M2332" s="63"/>
      <c r="N2332" s="142"/>
      <c r="O2332" s="127"/>
      <c r="P2332" s="100"/>
      <c r="Q2332" s="63">
        <f t="shared" si="1011"/>
        <v>0</v>
      </c>
      <c r="R2332" s="64"/>
      <c r="S2332" s="67"/>
      <c r="T2332" s="39"/>
      <c r="U2332" s="106">
        <f>IF(EXACT(O2332,Y2332),M2332,M2332*(1-'Расчет ПРЕДЗАКАЗ'!$D$10))</f>
        <v>0</v>
      </c>
      <c r="V2332" s="106">
        <f t="shared" si="1012"/>
        <v>0</v>
      </c>
      <c r="W2332" s="106" t="e">
        <f>IF(EXACT(O2332,Y2332),M2332,M2332*(1-#REF!))</f>
        <v>#REF!</v>
      </c>
      <c r="X2332" s="106" t="e">
        <f t="shared" si="1013"/>
        <v>#REF!</v>
      </c>
      <c r="Y2332" s="107" t="s">
        <v>72</v>
      </c>
      <c r="Z2332" s="103">
        <f t="shared" si="1009"/>
        <v>0</v>
      </c>
      <c r="AA2332" s="103">
        <f t="shared" si="1010"/>
        <v>0</v>
      </c>
      <c r="AB2332" s="128" t="str">
        <f t="shared" si="1014"/>
        <v/>
      </c>
      <c r="AC2332" s="128" t="e">
        <f t="shared" si="1015"/>
        <v>#REF!</v>
      </c>
    </row>
    <row r="2333" spans="1:29" ht="50.1" customHeight="1">
      <c r="A2333" s="171"/>
      <c r="B2333" s="171"/>
      <c r="C2333" s="174"/>
      <c r="D2333" s="174"/>
      <c r="E2333" s="131"/>
      <c r="F2333" s="177"/>
      <c r="G2333" s="180"/>
      <c r="H2333" s="163"/>
      <c r="I2333" s="165"/>
      <c r="J2333" s="168"/>
      <c r="K2333" s="62"/>
      <c r="L2333" s="63"/>
      <c r="M2333" s="63"/>
      <c r="N2333" s="142"/>
      <c r="O2333" s="127"/>
      <c r="P2333" s="100"/>
      <c r="Q2333" s="63">
        <f t="shared" si="1011"/>
        <v>0</v>
      </c>
      <c r="R2333" s="64"/>
      <c r="S2333" s="67"/>
      <c r="T2333" s="39"/>
      <c r="U2333" s="106">
        <f>IF(EXACT(O2333,Y2333),M2333,M2333*(1-'Расчет ПРЕДЗАКАЗ'!$D$10))</f>
        <v>0</v>
      </c>
      <c r="V2333" s="106">
        <f t="shared" si="1012"/>
        <v>0</v>
      </c>
      <c r="W2333" s="106" t="e">
        <f>IF(EXACT(O2333,Y2333),M2333,M2333*(1-#REF!))</f>
        <v>#REF!</v>
      </c>
      <c r="X2333" s="106" t="e">
        <f t="shared" si="1013"/>
        <v>#REF!</v>
      </c>
      <c r="Y2333" s="107" t="s">
        <v>72</v>
      </c>
      <c r="Z2333" s="103">
        <f t="shared" si="1009"/>
        <v>0</v>
      </c>
      <c r="AA2333" s="103">
        <f t="shared" si="1010"/>
        <v>0</v>
      </c>
      <c r="AB2333" s="128" t="str">
        <f t="shared" si="1014"/>
        <v/>
      </c>
      <c r="AC2333" s="128" t="e">
        <f t="shared" si="1015"/>
        <v>#REF!</v>
      </c>
    </row>
    <row r="2334" spans="1:29" ht="50.1" customHeight="1">
      <c r="A2334" s="171"/>
      <c r="B2334" s="171"/>
      <c r="C2334" s="174"/>
      <c r="D2334" s="174"/>
      <c r="E2334" s="131"/>
      <c r="F2334" s="177"/>
      <c r="G2334" s="180"/>
      <c r="H2334" s="163"/>
      <c r="I2334" s="165"/>
      <c r="J2334" s="168"/>
      <c r="K2334" s="62"/>
      <c r="L2334" s="63"/>
      <c r="M2334" s="63"/>
      <c r="N2334" s="142"/>
      <c r="O2334" s="127"/>
      <c r="P2334" s="100"/>
      <c r="Q2334" s="63">
        <f t="shared" si="1011"/>
        <v>0</v>
      </c>
      <c r="R2334" s="64"/>
      <c r="S2334" s="67"/>
      <c r="T2334" s="39"/>
      <c r="U2334" s="106">
        <f>IF(EXACT(O2334,Y2334),M2334,M2334*(1-'Расчет ПРЕДЗАКАЗ'!$D$10))</f>
        <v>0</v>
      </c>
      <c r="V2334" s="106">
        <f t="shared" si="1012"/>
        <v>0</v>
      </c>
      <c r="W2334" s="106" t="e">
        <f>IF(EXACT(O2334,Y2334),M2334,M2334*(1-#REF!))</f>
        <v>#REF!</v>
      </c>
      <c r="X2334" s="106" t="e">
        <f t="shared" si="1013"/>
        <v>#REF!</v>
      </c>
      <c r="Y2334" s="107" t="s">
        <v>72</v>
      </c>
      <c r="Z2334" s="103">
        <f t="shared" si="1009"/>
        <v>0</v>
      </c>
      <c r="AA2334" s="103">
        <f t="shared" si="1010"/>
        <v>0</v>
      </c>
      <c r="AB2334" s="128" t="str">
        <f t="shared" si="1014"/>
        <v/>
      </c>
      <c r="AC2334" s="128" t="e">
        <f t="shared" si="1015"/>
        <v>#REF!</v>
      </c>
    </row>
    <row r="2335" spans="1:29" ht="50.1" customHeight="1">
      <c r="A2335" s="171"/>
      <c r="B2335" s="171"/>
      <c r="C2335" s="174"/>
      <c r="D2335" s="174"/>
      <c r="E2335" s="131"/>
      <c r="F2335" s="177"/>
      <c r="G2335" s="180"/>
      <c r="H2335" s="163"/>
      <c r="I2335" s="165"/>
      <c r="J2335" s="168"/>
      <c r="K2335" s="62"/>
      <c r="L2335" s="63"/>
      <c r="M2335" s="63"/>
      <c r="N2335" s="142"/>
      <c r="O2335" s="127"/>
      <c r="P2335" s="100"/>
      <c r="Q2335" s="63">
        <f t="shared" si="1011"/>
        <v>0</v>
      </c>
      <c r="R2335" s="64"/>
      <c r="S2335" s="67"/>
      <c r="T2335" s="39"/>
      <c r="U2335" s="106">
        <f>IF(EXACT(O2335,Y2335),M2335,M2335*(1-'Расчет ПРЕДЗАКАЗ'!$D$10))</f>
        <v>0</v>
      </c>
      <c r="V2335" s="106">
        <f t="shared" si="1012"/>
        <v>0</v>
      </c>
      <c r="W2335" s="106" t="e">
        <f>IF(EXACT(O2335,Y2335),M2335,M2335*(1-#REF!))</f>
        <v>#REF!</v>
      </c>
      <c r="X2335" s="106" t="e">
        <f t="shared" si="1013"/>
        <v>#REF!</v>
      </c>
      <c r="Y2335" s="107" t="s">
        <v>72</v>
      </c>
      <c r="Z2335" s="103">
        <f t="shared" si="1009"/>
        <v>0</v>
      </c>
      <c r="AA2335" s="103">
        <f t="shared" si="1010"/>
        <v>0</v>
      </c>
      <c r="AB2335" s="128" t="str">
        <f t="shared" si="1014"/>
        <v/>
      </c>
      <c r="AC2335" s="128" t="e">
        <f t="shared" si="1015"/>
        <v>#REF!</v>
      </c>
    </row>
    <row r="2336" spans="1:29" ht="50.1" customHeight="1">
      <c r="A2336" s="171"/>
      <c r="B2336" s="171"/>
      <c r="C2336" s="174"/>
      <c r="D2336" s="174"/>
      <c r="E2336" s="131"/>
      <c r="F2336" s="177"/>
      <c r="G2336" s="180"/>
      <c r="H2336" s="163"/>
      <c r="I2336" s="165"/>
      <c r="J2336" s="168"/>
      <c r="K2336" s="62"/>
      <c r="L2336" s="63"/>
      <c r="M2336" s="63"/>
      <c r="N2336" s="142"/>
      <c r="O2336" s="127"/>
      <c r="P2336" s="100"/>
      <c r="Q2336" s="63">
        <f t="shared" si="1011"/>
        <v>0</v>
      </c>
      <c r="R2336" s="64"/>
      <c r="S2336" s="67"/>
      <c r="T2336" s="39"/>
      <c r="U2336" s="106">
        <f>IF(EXACT(O2336,Y2336),M2336,M2336*(1-'Расчет ПРЕДЗАКАЗ'!$D$10))</f>
        <v>0</v>
      </c>
      <c r="V2336" s="106">
        <f t="shared" si="1012"/>
        <v>0</v>
      </c>
      <c r="W2336" s="106" t="e">
        <f>IF(EXACT(O2336,Y2336),M2336,M2336*(1-#REF!))</f>
        <v>#REF!</v>
      </c>
      <c r="X2336" s="106" t="e">
        <f t="shared" si="1013"/>
        <v>#REF!</v>
      </c>
      <c r="Y2336" s="107" t="s">
        <v>72</v>
      </c>
      <c r="Z2336" s="103">
        <f t="shared" si="1009"/>
        <v>0</v>
      </c>
      <c r="AA2336" s="103">
        <f t="shared" si="1010"/>
        <v>0</v>
      </c>
      <c r="AB2336" s="128" t="str">
        <f t="shared" si="1014"/>
        <v/>
      </c>
      <c r="AC2336" s="128" t="e">
        <f t="shared" si="1015"/>
        <v>#REF!</v>
      </c>
    </row>
    <row r="2337" spans="1:29" ht="50.1" customHeight="1">
      <c r="A2337" s="171"/>
      <c r="B2337" s="171"/>
      <c r="C2337" s="174"/>
      <c r="D2337" s="174"/>
      <c r="E2337" s="131"/>
      <c r="F2337" s="177"/>
      <c r="G2337" s="180"/>
      <c r="H2337" s="163"/>
      <c r="I2337" s="165"/>
      <c r="J2337" s="168"/>
      <c r="K2337" s="62"/>
      <c r="L2337" s="63"/>
      <c r="M2337" s="63"/>
      <c r="N2337" s="143"/>
      <c r="O2337" s="127"/>
      <c r="P2337" s="100"/>
      <c r="Q2337" s="63">
        <f t="shared" si="1011"/>
        <v>0</v>
      </c>
      <c r="R2337" s="65"/>
      <c r="S2337" s="67"/>
      <c r="T2337" s="40"/>
      <c r="U2337" s="106">
        <f>IF(EXACT(O2337,Y2337),M2337,M2337*(1-'Расчет ПРЕДЗАКАЗ'!$D$10))</f>
        <v>0</v>
      </c>
      <c r="V2337" s="106">
        <f t="shared" si="1012"/>
        <v>0</v>
      </c>
      <c r="W2337" s="106" t="e">
        <f>IF(EXACT(O2337,Y2337),M2337,M2337*(1-#REF!))</f>
        <v>#REF!</v>
      </c>
      <c r="X2337" s="106" t="e">
        <f t="shared" si="1013"/>
        <v>#REF!</v>
      </c>
      <c r="Y2337" s="107" t="s">
        <v>72</v>
      </c>
      <c r="Z2337" s="103">
        <f t="shared" si="1009"/>
        <v>0</v>
      </c>
      <c r="AA2337" s="103">
        <f t="shared" si="1010"/>
        <v>0</v>
      </c>
      <c r="AB2337" s="128" t="str">
        <f t="shared" si="1014"/>
        <v/>
      </c>
      <c r="AC2337" s="128" t="e">
        <f t="shared" si="1015"/>
        <v>#REF!</v>
      </c>
    </row>
    <row r="2338" spans="1:29" ht="50.1" customHeight="1">
      <c r="A2338" s="171"/>
      <c r="B2338" s="171"/>
      <c r="C2338" s="174"/>
      <c r="D2338" s="174"/>
      <c r="E2338" s="131"/>
      <c r="F2338" s="177"/>
      <c r="G2338" s="180"/>
      <c r="H2338" s="163"/>
      <c r="I2338" s="165"/>
      <c r="J2338" s="168"/>
      <c r="K2338" s="62"/>
      <c r="L2338" s="63"/>
      <c r="M2338" s="63"/>
      <c r="N2338" s="143"/>
      <c r="O2338" s="127"/>
      <c r="P2338" s="100"/>
      <c r="Q2338" s="63">
        <f t="shared" si="1011"/>
        <v>0</v>
      </c>
      <c r="R2338" s="65"/>
      <c r="S2338" s="67"/>
      <c r="T2338" s="40"/>
      <c r="U2338" s="106">
        <f>IF(EXACT(O2338,Y2338),M2338,M2338*(1-'Расчет ПРЕДЗАКАЗ'!$D$10))</f>
        <v>0</v>
      </c>
      <c r="V2338" s="106">
        <f t="shared" si="1012"/>
        <v>0</v>
      </c>
      <c r="W2338" s="106" t="e">
        <f>IF(EXACT(O2338,Y2338),M2338,M2338*(1-#REF!))</f>
        <v>#REF!</v>
      </c>
      <c r="X2338" s="106" t="e">
        <f t="shared" si="1013"/>
        <v>#REF!</v>
      </c>
      <c r="Y2338" s="107" t="s">
        <v>72</v>
      </c>
      <c r="Z2338" s="103">
        <f t="shared" si="1009"/>
        <v>0</v>
      </c>
      <c r="AA2338" s="103">
        <f t="shared" si="1010"/>
        <v>0</v>
      </c>
      <c r="AB2338" s="128" t="str">
        <f t="shared" si="1014"/>
        <v/>
      </c>
      <c r="AC2338" s="128" t="e">
        <f t="shared" si="1015"/>
        <v>#REF!</v>
      </c>
    </row>
    <row r="2339" spans="1:29" ht="50.1" customHeight="1">
      <c r="A2339" s="171"/>
      <c r="B2339" s="171"/>
      <c r="C2339" s="174"/>
      <c r="D2339" s="174"/>
      <c r="E2339" s="131"/>
      <c r="F2339" s="177"/>
      <c r="G2339" s="180"/>
      <c r="H2339" s="163"/>
      <c r="I2339" s="165"/>
      <c r="J2339" s="168"/>
      <c r="K2339" s="62"/>
      <c r="L2339" s="63"/>
      <c r="M2339" s="63"/>
      <c r="N2339" s="65"/>
      <c r="O2339" s="127"/>
      <c r="P2339" s="100"/>
      <c r="Q2339" s="63">
        <f t="shared" si="1011"/>
        <v>0</v>
      </c>
      <c r="R2339" s="65"/>
      <c r="S2339" s="67"/>
      <c r="T2339" s="40"/>
      <c r="U2339" s="106">
        <f>IF(EXACT(O2339,Y2339),M2339,M2339*(1-'Расчет ПРЕДЗАКАЗ'!$D$10))</f>
        <v>0</v>
      </c>
      <c r="V2339" s="106">
        <f t="shared" si="1012"/>
        <v>0</v>
      </c>
      <c r="W2339" s="106" t="e">
        <f>IF(EXACT(O2339,Y2339),M2339,M2339*(1-#REF!))</f>
        <v>#REF!</v>
      </c>
      <c r="X2339" s="106" t="e">
        <f t="shared" si="1013"/>
        <v>#REF!</v>
      </c>
      <c r="Y2339" s="107" t="s">
        <v>72</v>
      </c>
      <c r="Z2339" s="103">
        <f t="shared" si="1009"/>
        <v>0</v>
      </c>
      <c r="AA2339" s="103">
        <f t="shared" si="1010"/>
        <v>0</v>
      </c>
      <c r="AB2339" s="128" t="str">
        <f t="shared" si="1014"/>
        <v/>
      </c>
      <c r="AC2339" s="128" t="e">
        <f t="shared" si="1015"/>
        <v>#REF!</v>
      </c>
    </row>
    <row r="2340" spans="1:29" ht="50.1" customHeight="1">
      <c r="A2340" s="171"/>
      <c r="B2340" s="171"/>
      <c r="C2340" s="174"/>
      <c r="D2340" s="174"/>
      <c r="E2340" s="131"/>
      <c r="F2340" s="177"/>
      <c r="G2340" s="180"/>
      <c r="H2340" s="163"/>
      <c r="I2340" s="165"/>
      <c r="J2340" s="168"/>
      <c r="K2340" s="62"/>
      <c r="L2340" s="63"/>
      <c r="M2340" s="63"/>
      <c r="N2340" s="65"/>
      <c r="O2340" s="127"/>
      <c r="P2340" s="100"/>
      <c r="Q2340" s="63">
        <f t="shared" si="1011"/>
        <v>0</v>
      </c>
      <c r="R2340" s="65"/>
      <c r="S2340" s="67"/>
      <c r="T2340" s="40"/>
      <c r="U2340" s="106">
        <f>IF(EXACT(O2340,Y2340),M2340,M2340*(1-'Расчет ПРЕДЗАКАЗ'!$D$10))</f>
        <v>0</v>
      </c>
      <c r="V2340" s="106">
        <f t="shared" si="1012"/>
        <v>0</v>
      </c>
      <c r="W2340" s="106" t="e">
        <f>IF(EXACT(O2340,Y2340),M2340,M2340*(1-#REF!))</f>
        <v>#REF!</v>
      </c>
      <c r="X2340" s="106" t="e">
        <f t="shared" si="1013"/>
        <v>#REF!</v>
      </c>
      <c r="Y2340" s="107" t="s">
        <v>72</v>
      </c>
      <c r="Z2340" s="103">
        <f t="shared" si="1009"/>
        <v>0</v>
      </c>
      <c r="AA2340" s="103">
        <f t="shared" si="1010"/>
        <v>0</v>
      </c>
      <c r="AB2340" s="128" t="str">
        <f t="shared" si="1014"/>
        <v/>
      </c>
      <c r="AC2340" s="128" t="e">
        <f t="shared" si="1015"/>
        <v>#REF!</v>
      </c>
    </row>
    <row r="2341" spans="1:29" ht="50.1" customHeight="1">
      <c r="A2341" s="171"/>
      <c r="B2341" s="171"/>
      <c r="C2341" s="174"/>
      <c r="D2341" s="174"/>
      <c r="E2341" s="131"/>
      <c r="F2341" s="177"/>
      <c r="G2341" s="180"/>
      <c r="H2341" s="163"/>
      <c r="I2341" s="165"/>
      <c r="J2341" s="168"/>
      <c r="K2341" s="62"/>
      <c r="L2341" s="63"/>
      <c r="M2341" s="63"/>
      <c r="N2341" s="65"/>
      <c r="O2341" s="127"/>
      <c r="P2341" s="100"/>
      <c r="Q2341" s="63">
        <f t="shared" si="1011"/>
        <v>0</v>
      </c>
      <c r="R2341" s="65"/>
      <c r="S2341" s="67"/>
      <c r="T2341" s="40"/>
      <c r="U2341" s="106">
        <f>IF(EXACT(O2341,Y2341),M2341,M2341*(1-'Расчет ПРЕДЗАКАЗ'!$D$10))</f>
        <v>0</v>
      </c>
      <c r="V2341" s="106">
        <f t="shared" si="1012"/>
        <v>0</v>
      </c>
      <c r="W2341" s="106" t="e">
        <f>IF(EXACT(O2341,Y2341),M2341,M2341*(1-#REF!))</f>
        <v>#REF!</v>
      </c>
      <c r="X2341" s="106" t="e">
        <f t="shared" si="1013"/>
        <v>#REF!</v>
      </c>
      <c r="Y2341" s="107" t="s">
        <v>72</v>
      </c>
      <c r="Z2341" s="103">
        <f t="shared" si="1009"/>
        <v>0</v>
      </c>
      <c r="AA2341" s="103">
        <f t="shared" si="1010"/>
        <v>0</v>
      </c>
      <c r="AB2341" s="128" t="str">
        <f t="shared" si="1014"/>
        <v/>
      </c>
      <c r="AC2341" s="128" t="e">
        <f t="shared" si="1015"/>
        <v>#REF!</v>
      </c>
    </row>
    <row r="2342" spans="1:29" ht="50.1" customHeight="1">
      <c r="A2342" s="172"/>
      <c r="B2342" s="172"/>
      <c r="C2342" s="175"/>
      <c r="D2342" s="175"/>
      <c r="E2342" s="132"/>
      <c r="F2342" s="178"/>
      <c r="G2342" s="181"/>
      <c r="H2342" s="164"/>
      <c r="I2342" s="166"/>
      <c r="J2342" s="169"/>
      <c r="K2342" s="62"/>
      <c r="L2342" s="63"/>
      <c r="M2342" s="63"/>
      <c r="N2342" s="65"/>
      <c r="O2342" s="127"/>
      <c r="P2342" s="100"/>
      <c r="Q2342" s="63">
        <f t="shared" si="1011"/>
        <v>0</v>
      </c>
      <c r="R2342" s="65"/>
      <c r="S2342" s="67"/>
      <c r="T2342" s="40"/>
      <c r="U2342" s="106">
        <f>IF(EXACT(O2342,Y2342),M2342,M2342*(1-'Расчет ПРЕДЗАКАЗ'!$D$10))</f>
        <v>0</v>
      </c>
      <c r="V2342" s="106">
        <f t="shared" si="1012"/>
        <v>0</v>
      </c>
      <c r="W2342" s="106" t="e">
        <f>IF(EXACT(O2342,Y2342),M2342,M2342*(1-#REF!))</f>
        <v>#REF!</v>
      </c>
      <c r="X2342" s="106" t="e">
        <f t="shared" si="1013"/>
        <v>#REF!</v>
      </c>
      <c r="Y2342" s="107" t="s">
        <v>72</v>
      </c>
      <c r="Z2342" s="103">
        <f t="shared" si="1009"/>
        <v>0</v>
      </c>
      <c r="AA2342" s="103">
        <f t="shared" si="1010"/>
        <v>0</v>
      </c>
      <c r="AB2342" s="128" t="str">
        <f t="shared" si="1014"/>
        <v/>
      </c>
      <c r="AC2342" s="128" t="e">
        <f t="shared" si="1015"/>
        <v>#REF!</v>
      </c>
    </row>
    <row r="2343" spans="1:29" ht="11.25" customHeight="1" thickBot="1"/>
    <row r="2344" spans="1:29" ht="50.1" customHeight="1">
      <c r="A2344" s="170">
        <v>377</v>
      </c>
      <c r="B2344" s="170" t="s">
        <v>3067</v>
      </c>
      <c r="C2344" s="173" t="s">
        <v>3068</v>
      </c>
      <c r="D2344" s="173" t="s">
        <v>77</v>
      </c>
      <c r="E2344" s="130"/>
      <c r="F2344" s="176" t="s">
        <v>978</v>
      </c>
      <c r="G2344" s="179" t="s">
        <v>124</v>
      </c>
      <c r="H2344" s="162" t="s">
        <v>1052</v>
      </c>
      <c r="I2344" s="162" t="s">
        <v>2946</v>
      </c>
      <c r="J2344" s="167" t="s">
        <v>19</v>
      </c>
      <c r="K2344" s="62" t="s">
        <v>1007</v>
      </c>
      <c r="L2344" s="63">
        <v>840</v>
      </c>
      <c r="M2344" s="63">
        <v>469</v>
      </c>
      <c r="N2344" s="142" t="s">
        <v>3069</v>
      </c>
      <c r="O2344" s="127" t="s">
        <v>72</v>
      </c>
      <c r="P2344" s="100"/>
      <c r="Q2344" s="63">
        <f>P2344*M2344</f>
        <v>0</v>
      </c>
      <c r="R2344" s="64"/>
      <c r="S2344" s="67">
        <v>2</v>
      </c>
      <c r="T2344" s="39"/>
      <c r="U2344" s="106">
        <f>IF(EXACT(O2344,Y2344),M2344,M2344*(1-'Расчет ПРЕДЗАКАЗ'!$D$10))</f>
        <v>469</v>
      </c>
      <c r="V2344" s="106">
        <f>P2344*U2344</f>
        <v>0</v>
      </c>
      <c r="W2344" s="106">
        <f>IF(EXACT(O2344,Y2344),M2344,M2344*(1-#REF!))</f>
        <v>469</v>
      </c>
      <c r="X2344" s="123">
        <f>P2344*W2344</f>
        <v>0</v>
      </c>
      <c r="Y2344" s="124" t="s">
        <v>72</v>
      </c>
      <c r="Z2344" s="103">
        <f t="shared" ref="Z2344:Z2358" si="1016">IF(EXACT(O2344,Y2344),Q2344,0)</f>
        <v>0</v>
      </c>
      <c r="AA2344" s="103">
        <f t="shared" ref="AA2344:AA2358" si="1017">IF(Z2344=0,Q2344,0)</f>
        <v>0</v>
      </c>
      <c r="AB2344" s="128">
        <f>IF(U2344=0,"",L2344/U2344-1)</f>
        <v>0.79104477611940305</v>
      </c>
      <c r="AC2344" s="128">
        <f>IF(W2344=0,"",L2344/W2344-1)</f>
        <v>0.79104477611940305</v>
      </c>
    </row>
    <row r="2345" spans="1:29" ht="50.1" customHeight="1">
      <c r="A2345" s="171"/>
      <c r="B2345" s="171"/>
      <c r="C2345" s="174"/>
      <c r="D2345" s="174"/>
      <c r="E2345" s="131"/>
      <c r="F2345" s="177"/>
      <c r="G2345" s="180"/>
      <c r="H2345" s="163"/>
      <c r="I2345" s="165"/>
      <c r="J2345" s="168"/>
      <c r="K2345" s="62" t="s">
        <v>981</v>
      </c>
      <c r="L2345" s="63">
        <v>840</v>
      </c>
      <c r="M2345" s="63">
        <v>469</v>
      </c>
      <c r="N2345" s="142" t="s">
        <v>3070</v>
      </c>
      <c r="O2345" s="127" t="s">
        <v>72</v>
      </c>
      <c r="P2345" s="100"/>
      <c r="Q2345" s="63">
        <f t="shared" ref="Q2345:Q2358" si="1018">P2345*M2345</f>
        <v>0</v>
      </c>
      <c r="R2345" s="64"/>
      <c r="S2345" s="67">
        <v>27</v>
      </c>
      <c r="T2345" s="39"/>
      <c r="U2345" s="106">
        <f>IF(EXACT(O2345,Y2345),M2345,M2345*(1-'Расчет ПРЕДЗАКАЗ'!$D$10))</f>
        <v>469</v>
      </c>
      <c r="V2345" s="106">
        <f t="shared" ref="V2345:V2358" si="1019">P2345*U2345</f>
        <v>0</v>
      </c>
      <c r="W2345" s="106">
        <f>IF(EXACT(O2345,Y2345),M2345,M2345*(1-#REF!))</f>
        <v>469</v>
      </c>
      <c r="X2345" s="106">
        <f t="shared" ref="X2345:X2358" si="1020">P2345*W2345</f>
        <v>0</v>
      </c>
      <c r="Y2345" s="107" t="s">
        <v>72</v>
      </c>
      <c r="Z2345" s="103">
        <f t="shared" si="1016"/>
        <v>0</v>
      </c>
      <c r="AA2345" s="103">
        <f t="shared" si="1017"/>
        <v>0</v>
      </c>
      <c r="AB2345" s="128">
        <f t="shared" ref="AB2345:AB2358" si="1021">IF(U2345=0,"",L2345/U2345-1)</f>
        <v>0.79104477611940305</v>
      </c>
      <c r="AC2345" s="128">
        <f t="shared" ref="AC2345:AC2358" si="1022">IF(W2345=0,"",L2345/W2345-1)</f>
        <v>0.79104477611940305</v>
      </c>
    </row>
    <row r="2346" spans="1:29" ht="50.1" customHeight="1">
      <c r="A2346" s="171"/>
      <c r="B2346" s="171"/>
      <c r="C2346" s="174"/>
      <c r="D2346" s="174"/>
      <c r="E2346" s="131"/>
      <c r="F2346" s="177"/>
      <c r="G2346" s="180"/>
      <c r="H2346" s="163"/>
      <c r="I2346" s="165"/>
      <c r="J2346" s="168"/>
      <c r="K2346" s="62"/>
      <c r="L2346" s="63"/>
      <c r="M2346" s="63"/>
      <c r="N2346" s="142"/>
      <c r="O2346" s="127"/>
      <c r="P2346" s="100"/>
      <c r="Q2346" s="63">
        <f t="shared" si="1018"/>
        <v>0</v>
      </c>
      <c r="R2346" s="64"/>
      <c r="S2346" s="67"/>
      <c r="T2346" s="39"/>
      <c r="U2346" s="106">
        <f>IF(EXACT(O2346,Y2346),M2346,M2346*(1-'Расчет ПРЕДЗАКАЗ'!$D$10))</f>
        <v>0</v>
      </c>
      <c r="V2346" s="106">
        <f t="shared" si="1019"/>
        <v>0</v>
      </c>
      <c r="W2346" s="106" t="e">
        <f>IF(EXACT(O2346,Y2346),M2346,M2346*(1-#REF!))</f>
        <v>#REF!</v>
      </c>
      <c r="X2346" s="106" t="e">
        <f t="shared" si="1020"/>
        <v>#REF!</v>
      </c>
      <c r="Y2346" s="107" t="s">
        <v>72</v>
      </c>
      <c r="Z2346" s="103">
        <f t="shared" si="1016"/>
        <v>0</v>
      </c>
      <c r="AA2346" s="103">
        <f t="shared" si="1017"/>
        <v>0</v>
      </c>
      <c r="AB2346" s="128" t="str">
        <f t="shared" si="1021"/>
        <v/>
      </c>
      <c r="AC2346" s="128" t="e">
        <f t="shared" si="1022"/>
        <v>#REF!</v>
      </c>
    </row>
    <row r="2347" spans="1:29" ht="50.1" customHeight="1">
      <c r="A2347" s="171"/>
      <c r="B2347" s="171"/>
      <c r="C2347" s="174"/>
      <c r="D2347" s="174"/>
      <c r="E2347" s="131"/>
      <c r="F2347" s="177"/>
      <c r="G2347" s="180"/>
      <c r="H2347" s="163"/>
      <c r="I2347" s="165"/>
      <c r="J2347" s="168"/>
      <c r="K2347" s="62"/>
      <c r="L2347" s="63"/>
      <c r="M2347" s="63"/>
      <c r="N2347" s="142"/>
      <c r="O2347" s="127"/>
      <c r="P2347" s="100"/>
      <c r="Q2347" s="63">
        <f t="shared" si="1018"/>
        <v>0</v>
      </c>
      <c r="R2347" s="64"/>
      <c r="S2347" s="67"/>
      <c r="T2347" s="39"/>
      <c r="U2347" s="106">
        <f>IF(EXACT(O2347,Y2347),M2347,M2347*(1-'Расчет ПРЕДЗАКАЗ'!$D$10))</f>
        <v>0</v>
      </c>
      <c r="V2347" s="106">
        <f t="shared" si="1019"/>
        <v>0</v>
      </c>
      <c r="W2347" s="106" t="e">
        <f>IF(EXACT(O2347,Y2347),M2347,M2347*(1-#REF!))</f>
        <v>#REF!</v>
      </c>
      <c r="X2347" s="106" t="e">
        <f t="shared" si="1020"/>
        <v>#REF!</v>
      </c>
      <c r="Y2347" s="107" t="s">
        <v>72</v>
      </c>
      <c r="Z2347" s="103">
        <f t="shared" si="1016"/>
        <v>0</v>
      </c>
      <c r="AA2347" s="103">
        <f t="shared" si="1017"/>
        <v>0</v>
      </c>
      <c r="AB2347" s="128" t="str">
        <f t="shared" si="1021"/>
        <v/>
      </c>
      <c r="AC2347" s="128" t="e">
        <f t="shared" si="1022"/>
        <v>#REF!</v>
      </c>
    </row>
    <row r="2348" spans="1:29" ht="50.1" customHeight="1">
      <c r="A2348" s="171"/>
      <c r="B2348" s="171"/>
      <c r="C2348" s="174"/>
      <c r="D2348" s="174"/>
      <c r="E2348" s="131"/>
      <c r="F2348" s="177"/>
      <c r="G2348" s="180"/>
      <c r="H2348" s="163"/>
      <c r="I2348" s="165"/>
      <c r="J2348" s="168"/>
      <c r="K2348" s="62"/>
      <c r="L2348" s="63"/>
      <c r="M2348" s="63"/>
      <c r="N2348" s="142"/>
      <c r="O2348" s="127"/>
      <c r="P2348" s="100"/>
      <c r="Q2348" s="63">
        <f t="shared" si="1018"/>
        <v>0</v>
      </c>
      <c r="R2348" s="64"/>
      <c r="S2348" s="67"/>
      <c r="T2348" s="39"/>
      <c r="U2348" s="106">
        <f>IF(EXACT(O2348,Y2348),M2348,M2348*(1-'Расчет ПРЕДЗАКАЗ'!$D$10))</f>
        <v>0</v>
      </c>
      <c r="V2348" s="106">
        <f t="shared" si="1019"/>
        <v>0</v>
      </c>
      <c r="W2348" s="106" t="e">
        <f>IF(EXACT(O2348,Y2348),M2348,M2348*(1-#REF!))</f>
        <v>#REF!</v>
      </c>
      <c r="X2348" s="106" t="e">
        <f t="shared" si="1020"/>
        <v>#REF!</v>
      </c>
      <c r="Y2348" s="107" t="s">
        <v>72</v>
      </c>
      <c r="Z2348" s="103">
        <f t="shared" si="1016"/>
        <v>0</v>
      </c>
      <c r="AA2348" s="103">
        <f t="shared" si="1017"/>
        <v>0</v>
      </c>
      <c r="AB2348" s="128" t="str">
        <f t="shared" si="1021"/>
        <v/>
      </c>
      <c r="AC2348" s="128" t="e">
        <f t="shared" si="1022"/>
        <v>#REF!</v>
      </c>
    </row>
    <row r="2349" spans="1:29" ht="50.1" customHeight="1">
      <c r="A2349" s="171"/>
      <c r="B2349" s="171"/>
      <c r="C2349" s="174"/>
      <c r="D2349" s="174"/>
      <c r="E2349" s="131"/>
      <c r="F2349" s="177"/>
      <c r="G2349" s="180"/>
      <c r="H2349" s="163"/>
      <c r="I2349" s="165"/>
      <c r="J2349" s="168"/>
      <c r="K2349" s="62"/>
      <c r="L2349" s="63"/>
      <c r="M2349" s="63"/>
      <c r="N2349" s="142"/>
      <c r="O2349" s="127"/>
      <c r="P2349" s="100"/>
      <c r="Q2349" s="63">
        <f t="shared" si="1018"/>
        <v>0</v>
      </c>
      <c r="R2349" s="64"/>
      <c r="S2349" s="67"/>
      <c r="T2349" s="39"/>
      <c r="U2349" s="106">
        <f>IF(EXACT(O2349,Y2349),M2349,M2349*(1-'Расчет ПРЕДЗАКАЗ'!$D$10))</f>
        <v>0</v>
      </c>
      <c r="V2349" s="106">
        <f t="shared" si="1019"/>
        <v>0</v>
      </c>
      <c r="W2349" s="106" t="e">
        <f>IF(EXACT(O2349,Y2349),M2349,M2349*(1-#REF!))</f>
        <v>#REF!</v>
      </c>
      <c r="X2349" s="106" t="e">
        <f t="shared" si="1020"/>
        <v>#REF!</v>
      </c>
      <c r="Y2349" s="107" t="s">
        <v>72</v>
      </c>
      <c r="Z2349" s="103">
        <f t="shared" si="1016"/>
        <v>0</v>
      </c>
      <c r="AA2349" s="103">
        <f t="shared" si="1017"/>
        <v>0</v>
      </c>
      <c r="AB2349" s="128" t="str">
        <f t="shared" si="1021"/>
        <v/>
      </c>
      <c r="AC2349" s="128" t="e">
        <f t="shared" si="1022"/>
        <v>#REF!</v>
      </c>
    </row>
    <row r="2350" spans="1:29" ht="50.1" customHeight="1">
      <c r="A2350" s="171"/>
      <c r="B2350" s="171"/>
      <c r="C2350" s="174"/>
      <c r="D2350" s="174"/>
      <c r="E2350" s="131"/>
      <c r="F2350" s="177"/>
      <c r="G2350" s="180"/>
      <c r="H2350" s="163"/>
      <c r="I2350" s="165"/>
      <c r="J2350" s="168"/>
      <c r="K2350" s="62"/>
      <c r="L2350" s="63"/>
      <c r="M2350" s="63"/>
      <c r="N2350" s="142"/>
      <c r="O2350" s="127"/>
      <c r="P2350" s="100"/>
      <c r="Q2350" s="63">
        <f t="shared" si="1018"/>
        <v>0</v>
      </c>
      <c r="R2350" s="64"/>
      <c r="S2350" s="67"/>
      <c r="T2350" s="39"/>
      <c r="U2350" s="106">
        <f>IF(EXACT(O2350,Y2350),M2350,M2350*(1-'Расчет ПРЕДЗАКАЗ'!$D$10))</f>
        <v>0</v>
      </c>
      <c r="V2350" s="106">
        <f t="shared" si="1019"/>
        <v>0</v>
      </c>
      <c r="W2350" s="106" t="e">
        <f>IF(EXACT(O2350,Y2350),M2350,M2350*(1-#REF!))</f>
        <v>#REF!</v>
      </c>
      <c r="X2350" s="106" t="e">
        <f t="shared" si="1020"/>
        <v>#REF!</v>
      </c>
      <c r="Y2350" s="107" t="s">
        <v>72</v>
      </c>
      <c r="Z2350" s="103">
        <f t="shared" si="1016"/>
        <v>0</v>
      </c>
      <c r="AA2350" s="103">
        <f t="shared" si="1017"/>
        <v>0</v>
      </c>
      <c r="AB2350" s="128" t="str">
        <f t="shared" si="1021"/>
        <v/>
      </c>
      <c r="AC2350" s="128" t="e">
        <f t="shared" si="1022"/>
        <v>#REF!</v>
      </c>
    </row>
    <row r="2351" spans="1:29" ht="50.1" customHeight="1">
      <c r="A2351" s="171"/>
      <c r="B2351" s="171"/>
      <c r="C2351" s="174"/>
      <c r="D2351" s="174"/>
      <c r="E2351" s="131"/>
      <c r="F2351" s="177"/>
      <c r="G2351" s="180"/>
      <c r="H2351" s="163"/>
      <c r="I2351" s="165"/>
      <c r="J2351" s="168"/>
      <c r="K2351" s="62"/>
      <c r="L2351" s="63"/>
      <c r="M2351" s="63"/>
      <c r="N2351" s="142"/>
      <c r="O2351" s="127"/>
      <c r="P2351" s="100"/>
      <c r="Q2351" s="63">
        <f t="shared" si="1018"/>
        <v>0</v>
      </c>
      <c r="R2351" s="64"/>
      <c r="S2351" s="67"/>
      <c r="T2351" s="39"/>
      <c r="U2351" s="106">
        <f>IF(EXACT(O2351,Y2351),M2351,M2351*(1-'Расчет ПРЕДЗАКАЗ'!$D$10))</f>
        <v>0</v>
      </c>
      <c r="V2351" s="106">
        <f t="shared" si="1019"/>
        <v>0</v>
      </c>
      <c r="W2351" s="106" t="e">
        <f>IF(EXACT(O2351,Y2351),M2351,M2351*(1-#REF!))</f>
        <v>#REF!</v>
      </c>
      <c r="X2351" s="106" t="e">
        <f t="shared" si="1020"/>
        <v>#REF!</v>
      </c>
      <c r="Y2351" s="107" t="s">
        <v>72</v>
      </c>
      <c r="Z2351" s="103">
        <f t="shared" si="1016"/>
        <v>0</v>
      </c>
      <c r="AA2351" s="103">
        <f t="shared" si="1017"/>
        <v>0</v>
      </c>
      <c r="AB2351" s="128" t="str">
        <f t="shared" si="1021"/>
        <v/>
      </c>
      <c r="AC2351" s="128" t="e">
        <f t="shared" si="1022"/>
        <v>#REF!</v>
      </c>
    </row>
    <row r="2352" spans="1:29" ht="50.1" customHeight="1">
      <c r="A2352" s="171"/>
      <c r="B2352" s="171"/>
      <c r="C2352" s="174"/>
      <c r="D2352" s="174"/>
      <c r="E2352" s="131"/>
      <c r="F2352" s="177"/>
      <c r="G2352" s="180"/>
      <c r="H2352" s="163"/>
      <c r="I2352" s="165"/>
      <c r="J2352" s="168"/>
      <c r="K2352" s="62"/>
      <c r="L2352" s="63"/>
      <c r="M2352" s="63"/>
      <c r="N2352" s="142"/>
      <c r="O2352" s="127"/>
      <c r="P2352" s="100"/>
      <c r="Q2352" s="63">
        <f t="shared" si="1018"/>
        <v>0</v>
      </c>
      <c r="R2352" s="64"/>
      <c r="S2352" s="67"/>
      <c r="T2352" s="39"/>
      <c r="U2352" s="106">
        <f>IF(EXACT(O2352,Y2352),M2352,M2352*(1-'Расчет ПРЕДЗАКАЗ'!$D$10))</f>
        <v>0</v>
      </c>
      <c r="V2352" s="106">
        <f t="shared" si="1019"/>
        <v>0</v>
      </c>
      <c r="W2352" s="106" t="e">
        <f>IF(EXACT(O2352,Y2352),M2352,M2352*(1-#REF!))</f>
        <v>#REF!</v>
      </c>
      <c r="X2352" s="106" t="e">
        <f t="shared" si="1020"/>
        <v>#REF!</v>
      </c>
      <c r="Y2352" s="107" t="s">
        <v>72</v>
      </c>
      <c r="Z2352" s="103">
        <f t="shared" si="1016"/>
        <v>0</v>
      </c>
      <c r="AA2352" s="103">
        <f t="shared" si="1017"/>
        <v>0</v>
      </c>
      <c r="AB2352" s="128" t="str">
        <f t="shared" si="1021"/>
        <v/>
      </c>
      <c r="AC2352" s="128" t="e">
        <f t="shared" si="1022"/>
        <v>#REF!</v>
      </c>
    </row>
    <row r="2353" spans="1:29" ht="50.1" customHeight="1">
      <c r="A2353" s="171"/>
      <c r="B2353" s="171"/>
      <c r="C2353" s="174"/>
      <c r="D2353" s="174"/>
      <c r="E2353" s="131"/>
      <c r="F2353" s="177"/>
      <c r="G2353" s="180"/>
      <c r="H2353" s="163"/>
      <c r="I2353" s="165"/>
      <c r="J2353" s="168"/>
      <c r="K2353" s="62"/>
      <c r="L2353" s="63"/>
      <c r="M2353" s="63"/>
      <c r="N2353" s="143"/>
      <c r="O2353" s="127"/>
      <c r="P2353" s="100"/>
      <c r="Q2353" s="63">
        <f t="shared" si="1018"/>
        <v>0</v>
      </c>
      <c r="R2353" s="65"/>
      <c r="S2353" s="67"/>
      <c r="T2353" s="40"/>
      <c r="U2353" s="106">
        <f>IF(EXACT(O2353,Y2353),M2353,M2353*(1-'Расчет ПРЕДЗАКАЗ'!$D$10))</f>
        <v>0</v>
      </c>
      <c r="V2353" s="106">
        <f t="shared" si="1019"/>
        <v>0</v>
      </c>
      <c r="W2353" s="106" t="e">
        <f>IF(EXACT(O2353,Y2353),M2353,M2353*(1-#REF!))</f>
        <v>#REF!</v>
      </c>
      <c r="X2353" s="106" t="e">
        <f t="shared" si="1020"/>
        <v>#REF!</v>
      </c>
      <c r="Y2353" s="107" t="s">
        <v>72</v>
      </c>
      <c r="Z2353" s="103">
        <f t="shared" si="1016"/>
        <v>0</v>
      </c>
      <c r="AA2353" s="103">
        <f t="shared" si="1017"/>
        <v>0</v>
      </c>
      <c r="AB2353" s="128" t="str">
        <f t="shared" si="1021"/>
        <v/>
      </c>
      <c r="AC2353" s="128" t="e">
        <f t="shared" si="1022"/>
        <v>#REF!</v>
      </c>
    </row>
    <row r="2354" spans="1:29" ht="50.1" customHeight="1">
      <c r="A2354" s="171"/>
      <c r="B2354" s="171"/>
      <c r="C2354" s="174"/>
      <c r="D2354" s="174"/>
      <c r="E2354" s="131"/>
      <c r="F2354" s="177"/>
      <c r="G2354" s="180"/>
      <c r="H2354" s="163"/>
      <c r="I2354" s="165"/>
      <c r="J2354" s="168"/>
      <c r="K2354" s="62"/>
      <c r="L2354" s="63"/>
      <c r="M2354" s="63"/>
      <c r="N2354" s="143"/>
      <c r="O2354" s="127"/>
      <c r="P2354" s="100"/>
      <c r="Q2354" s="63">
        <f t="shared" si="1018"/>
        <v>0</v>
      </c>
      <c r="R2354" s="65"/>
      <c r="S2354" s="67"/>
      <c r="T2354" s="40"/>
      <c r="U2354" s="106">
        <f>IF(EXACT(O2354,Y2354),M2354,M2354*(1-'Расчет ПРЕДЗАКАЗ'!$D$10))</f>
        <v>0</v>
      </c>
      <c r="V2354" s="106">
        <f t="shared" si="1019"/>
        <v>0</v>
      </c>
      <c r="W2354" s="106" t="e">
        <f>IF(EXACT(O2354,Y2354),M2354,M2354*(1-#REF!))</f>
        <v>#REF!</v>
      </c>
      <c r="X2354" s="106" t="e">
        <f t="shared" si="1020"/>
        <v>#REF!</v>
      </c>
      <c r="Y2354" s="107" t="s">
        <v>72</v>
      </c>
      <c r="Z2354" s="103">
        <f t="shared" si="1016"/>
        <v>0</v>
      </c>
      <c r="AA2354" s="103">
        <f t="shared" si="1017"/>
        <v>0</v>
      </c>
      <c r="AB2354" s="128" t="str">
        <f t="shared" si="1021"/>
        <v/>
      </c>
      <c r="AC2354" s="128" t="e">
        <f t="shared" si="1022"/>
        <v>#REF!</v>
      </c>
    </row>
    <row r="2355" spans="1:29" ht="50.1" customHeight="1">
      <c r="A2355" s="171"/>
      <c r="B2355" s="171"/>
      <c r="C2355" s="174"/>
      <c r="D2355" s="174"/>
      <c r="E2355" s="131"/>
      <c r="F2355" s="177"/>
      <c r="G2355" s="180"/>
      <c r="H2355" s="163"/>
      <c r="I2355" s="165"/>
      <c r="J2355" s="168"/>
      <c r="K2355" s="62"/>
      <c r="L2355" s="63"/>
      <c r="M2355" s="63"/>
      <c r="N2355" s="65"/>
      <c r="O2355" s="127"/>
      <c r="P2355" s="100"/>
      <c r="Q2355" s="63">
        <f t="shared" si="1018"/>
        <v>0</v>
      </c>
      <c r="R2355" s="65"/>
      <c r="S2355" s="67"/>
      <c r="T2355" s="40"/>
      <c r="U2355" s="106">
        <f>IF(EXACT(O2355,Y2355),M2355,M2355*(1-'Расчет ПРЕДЗАКАЗ'!$D$10))</f>
        <v>0</v>
      </c>
      <c r="V2355" s="106">
        <f t="shared" si="1019"/>
        <v>0</v>
      </c>
      <c r="W2355" s="106" t="e">
        <f>IF(EXACT(O2355,Y2355),M2355,M2355*(1-#REF!))</f>
        <v>#REF!</v>
      </c>
      <c r="X2355" s="106" t="e">
        <f t="shared" si="1020"/>
        <v>#REF!</v>
      </c>
      <c r="Y2355" s="107" t="s">
        <v>72</v>
      </c>
      <c r="Z2355" s="103">
        <f t="shared" si="1016"/>
        <v>0</v>
      </c>
      <c r="AA2355" s="103">
        <f t="shared" si="1017"/>
        <v>0</v>
      </c>
      <c r="AB2355" s="128" t="str">
        <f t="shared" si="1021"/>
        <v/>
      </c>
      <c r="AC2355" s="128" t="e">
        <f t="shared" si="1022"/>
        <v>#REF!</v>
      </c>
    </row>
    <row r="2356" spans="1:29" ht="50.1" customHeight="1">
      <c r="A2356" s="171"/>
      <c r="B2356" s="171"/>
      <c r="C2356" s="174"/>
      <c r="D2356" s="174"/>
      <c r="E2356" s="131"/>
      <c r="F2356" s="177"/>
      <c r="G2356" s="180"/>
      <c r="H2356" s="163"/>
      <c r="I2356" s="165"/>
      <c r="J2356" s="168"/>
      <c r="K2356" s="62"/>
      <c r="L2356" s="63"/>
      <c r="M2356" s="63"/>
      <c r="N2356" s="65"/>
      <c r="O2356" s="127"/>
      <c r="P2356" s="100"/>
      <c r="Q2356" s="63">
        <f t="shared" si="1018"/>
        <v>0</v>
      </c>
      <c r="R2356" s="65"/>
      <c r="S2356" s="67"/>
      <c r="T2356" s="40"/>
      <c r="U2356" s="106">
        <f>IF(EXACT(O2356,Y2356),M2356,M2356*(1-'Расчет ПРЕДЗАКАЗ'!$D$10))</f>
        <v>0</v>
      </c>
      <c r="V2356" s="106">
        <f t="shared" si="1019"/>
        <v>0</v>
      </c>
      <c r="W2356" s="106" t="e">
        <f>IF(EXACT(O2356,Y2356),M2356,M2356*(1-#REF!))</f>
        <v>#REF!</v>
      </c>
      <c r="X2356" s="106" t="e">
        <f t="shared" si="1020"/>
        <v>#REF!</v>
      </c>
      <c r="Y2356" s="107" t="s">
        <v>72</v>
      </c>
      <c r="Z2356" s="103">
        <f t="shared" si="1016"/>
        <v>0</v>
      </c>
      <c r="AA2356" s="103">
        <f t="shared" si="1017"/>
        <v>0</v>
      </c>
      <c r="AB2356" s="128" t="str">
        <f t="shared" si="1021"/>
        <v/>
      </c>
      <c r="AC2356" s="128" t="e">
        <f t="shared" si="1022"/>
        <v>#REF!</v>
      </c>
    </row>
    <row r="2357" spans="1:29" ht="50.1" customHeight="1">
      <c r="A2357" s="171"/>
      <c r="B2357" s="171"/>
      <c r="C2357" s="174"/>
      <c r="D2357" s="174"/>
      <c r="E2357" s="131"/>
      <c r="F2357" s="177"/>
      <c r="G2357" s="180"/>
      <c r="H2357" s="163"/>
      <c r="I2357" s="165"/>
      <c r="J2357" s="168"/>
      <c r="K2357" s="62"/>
      <c r="L2357" s="63"/>
      <c r="M2357" s="63"/>
      <c r="N2357" s="65"/>
      <c r="O2357" s="127"/>
      <c r="P2357" s="100"/>
      <c r="Q2357" s="63">
        <f t="shared" si="1018"/>
        <v>0</v>
      </c>
      <c r="R2357" s="65"/>
      <c r="S2357" s="67"/>
      <c r="T2357" s="40"/>
      <c r="U2357" s="106">
        <f>IF(EXACT(O2357,Y2357),M2357,M2357*(1-'Расчет ПРЕДЗАКАЗ'!$D$10))</f>
        <v>0</v>
      </c>
      <c r="V2357" s="106">
        <f t="shared" si="1019"/>
        <v>0</v>
      </c>
      <c r="W2357" s="106" t="e">
        <f>IF(EXACT(O2357,Y2357),M2357,M2357*(1-#REF!))</f>
        <v>#REF!</v>
      </c>
      <c r="X2357" s="106" t="e">
        <f t="shared" si="1020"/>
        <v>#REF!</v>
      </c>
      <c r="Y2357" s="107" t="s">
        <v>72</v>
      </c>
      <c r="Z2357" s="103">
        <f t="shared" si="1016"/>
        <v>0</v>
      </c>
      <c r="AA2357" s="103">
        <f t="shared" si="1017"/>
        <v>0</v>
      </c>
      <c r="AB2357" s="128" t="str">
        <f t="shared" si="1021"/>
        <v/>
      </c>
      <c r="AC2357" s="128" t="e">
        <f t="shared" si="1022"/>
        <v>#REF!</v>
      </c>
    </row>
    <row r="2358" spans="1:29" ht="50.1" customHeight="1">
      <c r="A2358" s="172"/>
      <c r="B2358" s="172"/>
      <c r="C2358" s="175"/>
      <c r="D2358" s="175"/>
      <c r="E2358" s="132"/>
      <c r="F2358" s="178"/>
      <c r="G2358" s="181"/>
      <c r="H2358" s="164"/>
      <c r="I2358" s="166"/>
      <c r="J2358" s="169"/>
      <c r="K2358" s="62"/>
      <c r="L2358" s="63"/>
      <c r="M2358" s="63"/>
      <c r="N2358" s="65"/>
      <c r="O2358" s="127"/>
      <c r="P2358" s="100"/>
      <c r="Q2358" s="63">
        <f t="shared" si="1018"/>
        <v>0</v>
      </c>
      <c r="R2358" s="65"/>
      <c r="S2358" s="67"/>
      <c r="T2358" s="40"/>
      <c r="U2358" s="106">
        <f>IF(EXACT(O2358,Y2358),M2358,M2358*(1-'Расчет ПРЕДЗАКАЗ'!$D$10))</f>
        <v>0</v>
      </c>
      <c r="V2358" s="106">
        <f t="shared" si="1019"/>
        <v>0</v>
      </c>
      <c r="W2358" s="106" t="e">
        <f>IF(EXACT(O2358,Y2358),M2358,M2358*(1-#REF!))</f>
        <v>#REF!</v>
      </c>
      <c r="X2358" s="106" t="e">
        <f t="shared" si="1020"/>
        <v>#REF!</v>
      </c>
      <c r="Y2358" s="107" t="s">
        <v>72</v>
      </c>
      <c r="Z2358" s="103">
        <f t="shared" si="1016"/>
        <v>0</v>
      </c>
      <c r="AA2358" s="103">
        <f t="shared" si="1017"/>
        <v>0</v>
      </c>
      <c r="AB2358" s="128" t="str">
        <f t="shared" si="1021"/>
        <v/>
      </c>
      <c r="AC2358" s="128" t="e">
        <f t="shared" si="1022"/>
        <v>#REF!</v>
      </c>
    </row>
    <row r="2359" spans="1:29" ht="11.25" customHeight="1" thickBot="1"/>
    <row r="2360" spans="1:29" ht="50.1" customHeight="1">
      <c r="A2360" s="170">
        <v>378</v>
      </c>
      <c r="B2360" s="170" t="s">
        <v>3071</v>
      </c>
      <c r="C2360" s="173" t="s">
        <v>3072</v>
      </c>
      <c r="D2360" s="173" t="s">
        <v>77</v>
      </c>
      <c r="E2360" s="130"/>
      <c r="F2360" s="176" t="s">
        <v>978</v>
      </c>
      <c r="G2360" s="179" t="s">
        <v>575</v>
      </c>
      <c r="H2360" s="162" t="s">
        <v>1052</v>
      </c>
      <c r="I2360" s="162" t="s">
        <v>2946</v>
      </c>
      <c r="J2360" s="167" t="s">
        <v>19</v>
      </c>
      <c r="K2360" s="62" t="s">
        <v>859</v>
      </c>
      <c r="L2360" s="63">
        <v>830</v>
      </c>
      <c r="M2360" s="63">
        <v>518</v>
      </c>
      <c r="N2360" s="142" t="s">
        <v>3073</v>
      </c>
      <c r="O2360" s="127" t="s">
        <v>72</v>
      </c>
      <c r="P2360" s="100"/>
      <c r="Q2360" s="63">
        <f>P2360*M2360</f>
        <v>0</v>
      </c>
      <c r="R2360" s="64"/>
      <c r="S2360" s="67">
        <v>5</v>
      </c>
      <c r="T2360" s="39"/>
      <c r="U2360" s="106">
        <f>IF(EXACT(O2360,Y2360),M2360,M2360*(1-'Расчет ПРЕДЗАКАЗ'!$D$10))</f>
        <v>518</v>
      </c>
      <c r="V2360" s="106">
        <f>P2360*U2360</f>
        <v>0</v>
      </c>
      <c r="W2360" s="106">
        <f>IF(EXACT(O2360,Y2360),M2360,M2360*(1-#REF!))</f>
        <v>518</v>
      </c>
      <c r="X2360" s="123">
        <f>P2360*W2360</f>
        <v>0</v>
      </c>
      <c r="Y2360" s="124" t="s">
        <v>72</v>
      </c>
      <c r="Z2360" s="103">
        <f t="shared" ref="Z2360:Z2374" si="1023">IF(EXACT(O2360,Y2360),Q2360,0)</f>
        <v>0</v>
      </c>
      <c r="AA2360" s="103">
        <f t="shared" ref="AA2360:AA2374" si="1024">IF(Z2360=0,Q2360,0)</f>
        <v>0</v>
      </c>
      <c r="AB2360" s="128">
        <f>IF(U2360=0,"",L2360/U2360-1)</f>
        <v>0.60231660231660222</v>
      </c>
      <c r="AC2360" s="128">
        <f>IF(W2360=0,"",L2360/W2360-1)</f>
        <v>0.60231660231660222</v>
      </c>
    </row>
    <row r="2361" spans="1:29" ht="50.1" customHeight="1">
      <c r="A2361" s="171"/>
      <c r="B2361" s="171"/>
      <c r="C2361" s="174"/>
      <c r="D2361" s="174"/>
      <c r="E2361" s="131"/>
      <c r="F2361" s="177"/>
      <c r="G2361" s="180"/>
      <c r="H2361" s="163"/>
      <c r="I2361" s="165"/>
      <c r="J2361" s="168"/>
      <c r="K2361" s="62" t="s">
        <v>861</v>
      </c>
      <c r="L2361" s="63">
        <v>830</v>
      </c>
      <c r="M2361" s="63">
        <v>518</v>
      </c>
      <c r="N2361" s="142" t="s">
        <v>3074</v>
      </c>
      <c r="O2361" s="127" t="s">
        <v>72</v>
      </c>
      <c r="P2361" s="100"/>
      <c r="Q2361" s="63">
        <f t="shared" ref="Q2361:Q2374" si="1025">P2361*M2361</f>
        <v>0</v>
      </c>
      <c r="R2361" s="64"/>
      <c r="S2361" s="67">
        <v>7</v>
      </c>
      <c r="T2361" s="39"/>
      <c r="U2361" s="106">
        <f>IF(EXACT(O2361,Y2361),M2361,M2361*(1-'Расчет ПРЕДЗАКАЗ'!$D$10))</f>
        <v>518</v>
      </c>
      <c r="V2361" s="106">
        <f t="shared" ref="V2361:V2374" si="1026">P2361*U2361</f>
        <v>0</v>
      </c>
      <c r="W2361" s="106">
        <f>IF(EXACT(O2361,Y2361),M2361,M2361*(1-#REF!))</f>
        <v>518</v>
      </c>
      <c r="X2361" s="106">
        <f t="shared" ref="X2361:X2374" si="1027">P2361*W2361</f>
        <v>0</v>
      </c>
      <c r="Y2361" s="107" t="s">
        <v>72</v>
      </c>
      <c r="Z2361" s="103">
        <f t="shared" si="1023"/>
        <v>0</v>
      </c>
      <c r="AA2361" s="103">
        <f t="shared" si="1024"/>
        <v>0</v>
      </c>
      <c r="AB2361" s="128">
        <f t="shared" ref="AB2361:AB2374" si="1028">IF(U2361=0,"",L2361/U2361-1)</f>
        <v>0.60231660231660222</v>
      </c>
      <c r="AC2361" s="128">
        <f t="shared" ref="AC2361:AC2374" si="1029">IF(W2361=0,"",L2361/W2361-1)</f>
        <v>0.60231660231660222</v>
      </c>
    </row>
    <row r="2362" spans="1:29" ht="50.1" customHeight="1">
      <c r="A2362" s="171"/>
      <c r="B2362" s="171"/>
      <c r="C2362" s="174"/>
      <c r="D2362" s="174"/>
      <c r="E2362" s="131"/>
      <c r="F2362" s="177"/>
      <c r="G2362" s="180"/>
      <c r="H2362" s="163"/>
      <c r="I2362" s="165"/>
      <c r="J2362" s="168"/>
      <c r="K2362" s="62" t="s">
        <v>981</v>
      </c>
      <c r="L2362" s="63">
        <v>830</v>
      </c>
      <c r="M2362" s="63">
        <v>518</v>
      </c>
      <c r="N2362" s="142" t="s">
        <v>3075</v>
      </c>
      <c r="O2362" s="127" t="s">
        <v>72</v>
      </c>
      <c r="P2362" s="100"/>
      <c r="Q2362" s="63">
        <f t="shared" si="1025"/>
        <v>0</v>
      </c>
      <c r="R2362" s="64"/>
      <c r="S2362" s="67">
        <v>25</v>
      </c>
      <c r="T2362" s="39"/>
      <c r="U2362" s="106">
        <f>IF(EXACT(O2362,Y2362),M2362,M2362*(1-'Расчет ПРЕДЗАКАЗ'!$D$10))</f>
        <v>518</v>
      </c>
      <c r="V2362" s="106">
        <f t="shared" si="1026"/>
        <v>0</v>
      </c>
      <c r="W2362" s="106">
        <f>IF(EXACT(O2362,Y2362),M2362,M2362*(1-#REF!))</f>
        <v>518</v>
      </c>
      <c r="X2362" s="106">
        <f t="shared" si="1027"/>
        <v>0</v>
      </c>
      <c r="Y2362" s="107" t="s">
        <v>72</v>
      </c>
      <c r="Z2362" s="103">
        <f t="shared" si="1023"/>
        <v>0</v>
      </c>
      <c r="AA2362" s="103">
        <f t="shared" si="1024"/>
        <v>0</v>
      </c>
      <c r="AB2362" s="128">
        <f t="shared" si="1028"/>
        <v>0.60231660231660222</v>
      </c>
      <c r="AC2362" s="128">
        <f t="shared" si="1029"/>
        <v>0.60231660231660222</v>
      </c>
    </row>
    <row r="2363" spans="1:29" ht="50.1" customHeight="1">
      <c r="A2363" s="171"/>
      <c r="B2363" s="171"/>
      <c r="C2363" s="174"/>
      <c r="D2363" s="174"/>
      <c r="E2363" s="131"/>
      <c r="F2363" s="177"/>
      <c r="G2363" s="180"/>
      <c r="H2363" s="163"/>
      <c r="I2363" s="165"/>
      <c r="J2363" s="168"/>
      <c r="K2363" s="62"/>
      <c r="L2363" s="63"/>
      <c r="M2363" s="63"/>
      <c r="N2363" s="142"/>
      <c r="O2363" s="127"/>
      <c r="P2363" s="100"/>
      <c r="Q2363" s="63">
        <f t="shared" si="1025"/>
        <v>0</v>
      </c>
      <c r="R2363" s="64"/>
      <c r="S2363" s="67"/>
      <c r="T2363" s="39"/>
      <c r="U2363" s="106">
        <f>IF(EXACT(O2363,Y2363),M2363,M2363*(1-'Расчет ПРЕДЗАКАЗ'!$D$10))</f>
        <v>0</v>
      </c>
      <c r="V2363" s="106">
        <f t="shared" si="1026"/>
        <v>0</v>
      </c>
      <c r="W2363" s="106" t="e">
        <f>IF(EXACT(O2363,Y2363),M2363,M2363*(1-#REF!))</f>
        <v>#REF!</v>
      </c>
      <c r="X2363" s="106" t="e">
        <f t="shared" si="1027"/>
        <v>#REF!</v>
      </c>
      <c r="Y2363" s="107" t="s">
        <v>72</v>
      </c>
      <c r="Z2363" s="103">
        <f t="shared" si="1023"/>
        <v>0</v>
      </c>
      <c r="AA2363" s="103">
        <f t="shared" si="1024"/>
        <v>0</v>
      </c>
      <c r="AB2363" s="128" t="str">
        <f t="shared" si="1028"/>
        <v/>
      </c>
      <c r="AC2363" s="128" t="e">
        <f t="shared" si="1029"/>
        <v>#REF!</v>
      </c>
    </row>
    <row r="2364" spans="1:29" ht="50.1" customHeight="1">
      <c r="A2364" s="171"/>
      <c r="B2364" s="171"/>
      <c r="C2364" s="174"/>
      <c r="D2364" s="174"/>
      <c r="E2364" s="131"/>
      <c r="F2364" s="177"/>
      <c r="G2364" s="180"/>
      <c r="H2364" s="163"/>
      <c r="I2364" s="165"/>
      <c r="J2364" s="168"/>
      <c r="K2364" s="62"/>
      <c r="L2364" s="63"/>
      <c r="M2364" s="63"/>
      <c r="N2364" s="142"/>
      <c r="O2364" s="127"/>
      <c r="P2364" s="100"/>
      <c r="Q2364" s="63">
        <f t="shared" si="1025"/>
        <v>0</v>
      </c>
      <c r="R2364" s="64"/>
      <c r="S2364" s="67"/>
      <c r="T2364" s="39"/>
      <c r="U2364" s="106">
        <f>IF(EXACT(O2364,Y2364),M2364,M2364*(1-'Расчет ПРЕДЗАКАЗ'!$D$10))</f>
        <v>0</v>
      </c>
      <c r="V2364" s="106">
        <f t="shared" si="1026"/>
        <v>0</v>
      </c>
      <c r="W2364" s="106" t="e">
        <f>IF(EXACT(O2364,Y2364),M2364,M2364*(1-#REF!))</f>
        <v>#REF!</v>
      </c>
      <c r="X2364" s="106" t="e">
        <f t="shared" si="1027"/>
        <v>#REF!</v>
      </c>
      <c r="Y2364" s="107" t="s">
        <v>72</v>
      </c>
      <c r="Z2364" s="103">
        <f t="shared" si="1023"/>
        <v>0</v>
      </c>
      <c r="AA2364" s="103">
        <f t="shared" si="1024"/>
        <v>0</v>
      </c>
      <c r="AB2364" s="128" t="str">
        <f t="shared" si="1028"/>
        <v/>
      </c>
      <c r="AC2364" s="128" t="e">
        <f t="shared" si="1029"/>
        <v>#REF!</v>
      </c>
    </row>
    <row r="2365" spans="1:29" ht="50.1" customHeight="1">
      <c r="A2365" s="171"/>
      <c r="B2365" s="171"/>
      <c r="C2365" s="174"/>
      <c r="D2365" s="174"/>
      <c r="E2365" s="131"/>
      <c r="F2365" s="177"/>
      <c r="G2365" s="180"/>
      <c r="H2365" s="163"/>
      <c r="I2365" s="165"/>
      <c r="J2365" s="168"/>
      <c r="K2365" s="62"/>
      <c r="L2365" s="63"/>
      <c r="M2365" s="63"/>
      <c r="N2365" s="142"/>
      <c r="O2365" s="127"/>
      <c r="P2365" s="100"/>
      <c r="Q2365" s="63">
        <f t="shared" si="1025"/>
        <v>0</v>
      </c>
      <c r="R2365" s="64"/>
      <c r="S2365" s="67"/>
      <c r="T2365" s="39"/>
      <c r="U2365" s="106">
        <f>IF(EXACT(O2365,Y2365),M2365,M2365*(1-'Расчет ПРЕДЗАКАЗ'!$D$10))</f>
        <v>0</v>
      </c>
      <c r="V2365" s="106">
        <f t="shared" si="1026"/>
        <v>0</v>
      </c>
      <c r="W2365" s="106" t="e">
        <f>IF(EXACT(O2365,Y2365),M2365,M2365*(1-#REF!))</f>
        <v>#REF!</v>
      </c>
      <c r="X2365" s="106" t="e">
        <f t="shared" si="1027"/>
        <v>#REF!</v>
      </c>
      <c r="Y2365" s="107" t="s">
        <v>72</v>
      </c>
      <c r="Z2365" s="103">
        <f t="shared" si="1023"/>
        <v>0</v>
      </c>
      <c r="AA2365" s="103">
        <f t="shared" si="1024"/>
        <v>0</v>
      </c>
      <c r="AB2365" s="128" t="str">
        <f t="shared" si="1028"/>
        <v/>
      </c>
      <c r="AC2365" s="128" t="e">
        <f t="shared" si="1029"/>
        <v>#REF!</v>
      </c>
    </row>
    <row r="2366" spans="1:29" ht="50.1" customHeight="1">
      <c r="A2366" s="171"/>
      <c r="B2366" s="171"/>
      <c r="C2366" s="174"/>
      <c r="D2366" s="174"/>
      <c r="E2366" s="131"/>
      <c r="F2366" s="177"/>
      <c r="G2366" s="180"/>
      <c r="H2366" s="163"/>
      <c r="I2366" s="165"/>
      <c r="J2366" s="168"/>
      <c r="K2366" s="62"/>
      <c r="L2366" s="63"/>
      <c r="M2366" s="63"/>
      <c r="N2366" s="142"/>
      <c r="O2366" s="127"/>
      <c r="P2366" s="100"/>
      <c r="Q2366" s="63">
        <f t="shared" si="1025"/>
        <v>0</v>
      </c>
      <c r="R2366" s="64"/>
      <c r="S2366" s="67"/>
      <c r="T2366" s="39"/>
      <c r="U2366" s="106">
        <f>IF(EXACT(O2366,Y2366),M2366,M2366*(1-'Расчет ПРЕДЗАКАЗ'!$D$10))</f>
        <v>0</v>
      </c>
      <c r="V2366" s="106">
        <f t="shared" si="1026"/>
        <v>0</v>
      </c>
      <c r="W2366" s="106" t="e">
        <f>IF(EXACT(O2366,Y2366),M2366,M2366*(1-#REF!))</f>
        <v>#REF!</v>
      </c>
      <c r="X2366" s="106" t="e">
        <f t="shared" si="1027"/>
        <v>#REF!</v>
      </c>
      <c r="Y2366" s="107" t="s">
        <v>72</v>
      </c>
      <c r="Z2366" s="103">
        <f t="shared" si="1023"/>
        <v>0</v>
      </c>
      <c r="AA2366" s="103">
        <f t="shared" si="1024"/>
        <v>0</v>
      </c>
      <c r="AB2366" s="128" t="str">
        <f t="shared" si="1028"/>
        <v/>
      </c>
      <c r="AC2366" s="128" t="e">
        <f t="shared" si="1029"/>
        <v>#REF!</v>
      </c>
    </row>
    <row r="2367" spans="1:29" ht="50.1" customHeight="1">
      <c r="A2367" s="171"/>
      <c r="B2367" s="171"/>
      <c r="C2367" s="174"/>
      <c r="D2367" s="174"/>
      <c r="E2367" s="131"/>
      <c r="F2367" s="177"/>
      <c r="G2367" s="180"/>
      <c r="H2367" s="163"/>
      <c r="I2367" s="165"/>
      <c r="J2367" s="168"/>
      <c r="K2367" s="62"/>
      <c r="L2367" s="63"/>
      <c r="M2367" s="63"/>
      <c r="N2367" s="142"/>
      <c r="O2367" s="127"/>
      <c r="P2367" s="100"/>
      <c r="Q2367" s="63">
        <f t="shared" si="1025"/>
        <v>0</v>
      </c>
      <c r="R2367" s="64"/>
      <c r="S2367" s="67"/>
      <c r="T2367" s="39"/>
      <c r="U2367" s="106">
        <f>IF(EXACT(O2367,Y2367),M2367,M2367*(1-'Расчет ПРЕДЗАКАЗ'!$D$10))</f>
        <v>0</v>
      </c>
      <c r="V2367" s="106">
        <f t="shared" si="1026"/>
        <v>0</v>
      </c>
      <c r="W2367" s="106" t="e">
        <f>IF(EXACT(O2367,Y2367),M2367,M2367*(1-#REF!))</f>
        <v>#REF!</v>
      </c>
      <c r="X2367" s="106" t="e">
        <f t="shared" si="1027"/>
        <v>#REF!</v>
      </c>
      <c r="Y2367" s="107" t="s">
        <v>72</v>
      </c>
      <c r="Z2367" s="103">
        <f t="shared" si="1023"/>
        <v>0</v>
      </c>
      <c r="AA2367" s="103">
        <f t="shared" si="1024"/>
        <v>0</v>
      </c>
      <c r="AB2367" s="128" t="str">
        <f t="shared" si="1028"/>
        <v/>
      </c>
      <c r="AC2367" s="128" t="e">
        <f t="shared" si="1029"/>
        <v>#REF!</v>
      </c>
    </row>
    <row r="2368" spans="1:29" ht="50.1" customHeight="1">
      <c r="A2368" s="171"/>
      <c r="B2368" s="171"/>
      <c r="C2368" s="174"/>
      <c r="D2368" s="174"/>
      <c r="E2368" s="131"/>
      <c r="F2368" s="177"/>
      <c r="G2368" s="180"/>
      <c r="H2368" s="163"/>
      <c r="I2368" s="165"/>
      <c r="J2368" s="168"/>
      <c r="K2368" s="62"/>
      <c r="L2368" s="63"/>
      <c r="M2368" s="63"/>
      <c r="N2368" s="142"/>
      <c r="O2368" s="127"/>
      <c r="P2368" s="100"/>
      <c r="Q2368" s="63">
        <f t="shared" si="1025"/>
        <v>0</v>
      </c>
      <c r="R2368" s="64"/>
      <c r="S2368" s="67"/>
      <c r="T2368" s="39"/>
      <c r="U2368" s="106">
        <f>IF(EXACT(O2368,Y2368),M2368,M2368*(1-'Расчет ПРЕДЗАКАЗ'!$D$10))</f>
        <v>0</v>
      </c>
      <c r="V2368" s="106">
        <f t="shared" si="1026"/>
        <v>0</v>
      </c>
      <c r="W2368" s="106" t="e">
        <f>IF(EXACT(O2368,Y2368),M2368,M2368*(1-#REF!))</f>
        <v>#REF!</v>
      </c>
      <c r="X2368" s="106" t="e">
        <f t="shared" si="1027"/>
        <v>#REF!</v>
      </c>
      <c r="Y2368" s="107" t="s">
        <v>72</v>
      </c>
      <c r="Z2368" s="103">
        <f t="shared" si="1023"/>
        <v>0</v>
      </c>
      <c r="AA2368" s="103">
        <f t="shared" si="1024"/>
        <v>0</v>
      </c>
      <c r="AB2368" s="128" t="str">
        <f t="shared" si="1028"/>
        <v/>
      </c>
      <c r="AC2368" s="128" t="e">
        <f t="shared" si="1029"/>
        <v>#REF!</v>
      </c>
    </row>
    <row r="2369" spans="1:29" ht="50.1" customHeight="1">
      <c r="A2369" s="171"/>
      <c r="B2369" s="171"/>
      <c r="C2369" s="174"/>
      <c r="D2369" s="174"/>
      <c r="E2369" s="131"/>
      <c r="F2369" s="177"/>
      <c r="G2369" s="180"/>
      <c r="H2369" s="163"/>
      <c r="I2369" s="165"/>
      <c r="J2369" s="168"/>
      <c r="K2369" s="62"/>
      <c r="L2369" s="63"/>
      <c r="M2369" s="63"/>
      <c r="N2369" s="143"/>
      <c r="O2369" s="127"/>
      <c r="P2369" s="100"/>
      <c r="Q2369" s="63">
        <f t="shared" si="1025"/>
        <v>0</v>
      </c>
      <c r="R2369" s="65"/>
      <c r="S2369" s="67"/>
      <c r="T2369" s="40"/>
      <c r="U2369" s="106">
        <f>IF(EXACT(O2369,Y2369),M2369,M2369*(1-'Расчет ПРЕДЗАКАЗ'!$D$10))</f>
        <v>0</v>
      </c>
      <c r="V2369" s="106">
        <f t="shared" si="1026"/>
        <v>0</v>
      </c>
      <c r="W2369" s="106" t="e">
        <f>IF(EXACT(O2369,Y2369),M2369,M2369*(1-#REF!))</f>
        <v>#REF!</v>
      </c>
      <c r="X2369" s="106" t="e">
        <f t="shared" si="1027"/>
        <v>#REF!</v>
      </c>
      <c r="Y2369" s="107" t="s">
        <v>72</v>
      </c>
      <c r="Z2369" s="103">
        <f t="shared" si="1023"/>
        <v>0</v>
      </c>
      <c r="AA2369" s="103">
        <f t="shared" si="1024"/>
        <v>0</v>
      </c>
      <c r="AB2369" s="128" t="str">
        <f t="shared" si="1028"/>
        <v/>
      </c>
      <c r="AC2369" s="128" t="e">
        <f t="shared" si="1029"/>
        <v>#REF!</v>
      </c>
    </row>
    <row r="2370" spans="1:29" ht="50.1" customHeight="1">
      <c r="A2370" s="171"/>
      <c r="B2370" s="171"/>
      <c r="C2370" s="174"/>
      <c r="D2370" s="174"/>
      <c r="E2370" s="131"/>
      <c r="F2370" s="177"/>
      <c r="G2370" s="180"/>
      <c r="H2370" s="163"/>
      <c r="I2370" s="165"/>
      <c r="J2370" s="168"/>
      <c r="K2370" s="62"/>
      <c r="L2370" s="63"/>
      <c r="M2370" s="63"/>
      <c r="N2370" s="143"/>
      <c r="O2370" s="127"/>
      <c r="P2370" s="100"/>
      <c r="Q2370" s="63">
        <f t="shared" si="1025"/>
        <v>0</v>
      </c>
      <c r="R2370" s="65"/>
      <c r="S2370" s="67"/>
      <c r="T2370" s="40"/>
      <c r="U2370" s="106">
        <f>IF(EXACT(O2370,Y2370),M2370,M2370*(1-'Расчет ПРЕДЗАКАЗ'!$D$10))</f>
        <v>0</v>
      </c>
      <c r="V2370" s="106">
        <f t="shared" si="1026"/>
        <v>0</v>
      </c>
      <c r="W2370" s="106" t="e">
        <f>IF(EXACT(O2370,Y2370),M2370,M2370*(1-#REF!))</f>
        <v>#REF!</v>
      </c>
      <c r="X2370" s="106" t="e">
        <f t="shared" si="1027"/>
        <v>#REF!</v>
      </c>
      <c r="Y2370" s="107" t="s">
        <v>72</v>
      </c>
      <c r="Z2370" s="103">
        <f t="shared" si="1023"/>
        <v>0</v>
      </c>
      <c r="AA2370" s="103">
        <f t="shared" si="1024"/>
        <v>0</v>
      </c>
      <c r="AB2370" s="128" t="str">
        <f t="shared" si="1028"/>
        <v/>
      </c>
      <c r="AC2370" s="128" t="e">
        <f t="shared" si="1029"/>
        <v>#REF!</v>
      </c>
    </row>
    <row r="2371" spans="1:29" ht="50.1" customHeight="1">
      <c r="A2371" s="171"/>
      <c r="B2371" s="171"/>
      <c r="C2371" s="174"/>
      <c r="D2371" s="174"/>
      <c r="E2371" s="131"/>
      <c r="F2371" s="177"/>
      <c r="G2371" s="180"/>
      <c r="H2371" s="163"/>
      <c r="I2371" s="165"/>
      <c r="J2371" s="168"/>
      <c r="K2371" s="62"/>
      <c r="L2371" s="63"/>
      <c r="M2371" s="63"/>
      <c r="N2371" s="65"/>
      <c r="O2371" s="127"/>
      <c r="P2371" s="100"/>
      <c r="Q2371" s="63">
        <f t="shared" si="1025"/>
        <v>0</v>
      </c>
      <c r="R2371" s="65"/>
      <c r="S2371" s="67"/>
      <c r="T2371" s="40"/>
      <c r="U2371" s="106">
        <f>IF(EXACT(O2371,Y2371),M2371,M2371*(1-'Расчет ПРЕДЗАКАЗ'!$D$10))</f>
        <v>0</v>
      </c>
      <c r="V2371" s="106">
        <f t="shared" si="1026"/>
        <v>0</v>
      </c>
      <c r="W2371" s="106" t="e">
        <f>IF(EXACT(O2371,Y2371),M2371,M2371*(1-#REF!))</f>
        <v>#REF!</v>
      </c>
      <c r="X2371" s="106" t="e">
        <f t="shared" si="1027"/>
        <v>#REF!</v>
      </c>
      <c r="Y2371" s="107" t="s">
        <v>72</v>
      </c>
      <c r="Z2371" s="103">
        <f t="shared" si="1023"/>
        <v>0</v>
      </c>
      <c r="AA2371" s="103">
        <f t="shared" si="1024"/>
        <v>0</v>
      </c>
      <c r="AB2371" s="128" t="str">
        <f t="shared" si="1028"/>
        <v/>
      </c>
      <c r="AC2371" s="128" t="e">
        <f t="shared" si="1029"/>
        <v>#REF!</v>
      </c>
    </row>
    <row r="2372" spans="1:29" ht="50.1" customHeight="1">
      <c r="A2372" s="171"/>
      <c r="B2372" s="171"/>
      <c r="C2372" s="174"/>
      <c r="D2372" s="174"/>
      <c r="E2372" s="131"/>
      <c r="F2372" s="177"/>
      <c r="G2372" s="180"/>
      <c r="H2372" s="163"/>
      <c r="I2372" s="165"/>
      <c r="J2372" s="168"/>
      <c r="K2372" s="62"/>
      <c r="L2372" s="63"/>
      <c r="M2372" s="63"/>
      <c r="N2372" s="65"/>
      <c r="O2372" s="127"/>
      <c r="P2372" s="100"/>
      <c r="Q2372" s="63">
        <f t="shared" si="1025"/>
        <v>0</v>
      </c>
      <c r="R2372" s="65"/>
      <c r="S2372" s="67"/>
      <c r="T2372" s="40"/>
      <c r="U2372" s="106">
        <f>IF(EXACT(O2372,Y2372),M2372,M2372*(1-'Расчет ПРЕДЗАКАЗ'!$D$10))</f>
        <v>0</v>
      </c>
      <c r="V2372" s="106">
        <f t="shared" si="1026"/>
        <v>0</v>
      </c>
      <c r="W2372" s="106" t="e">
        <f>IF(EXACT(O2372,Y2372),M2372,M2372*(1-#REF!))</f>
        <v>#REF!</v>
      </c>
      <c r="X2372" s="106" t="e">
        <f t="shared" si="1027"/>
        <v>#REF!</v>
      </c>
      <c r="Y2372" s="107" t="s">
        <v>72</v>
      </c>
      <c r="Z2372" s="103">
        <f t="shared" si="1023"/>
        <v>0</v>
      </c>
      <c r="AA2372" s="103">
        <f t="shared" si="1024"/>
        <v>0</v>
      </c>
      <c r="AB2372" s="128" t="str">
        <f t="shared" si="1028"/>
        <v/>
      </c>
      <c r="AC2372" s="128" t="e">
        <f t="shared" si="1029"/>
        <v>#REF!</v>
      </c>
    </row>
    <row r="2373" spans="1:29" ht="50.1" customHeight="1">
      <c r="A2373" s="171"/>
      <c r="B2373" s="171"/>
      <c r="C2373" s="174"/>
      <c r="D2373" s="174"/>
      <c r="E2373" s="131"/>
      <c r="F2373" s="177"/>
      <c r="G2373" s="180"/>
      <c r="H2373" s="163"/>
      <c r="I2373" s="165"/>
      <c r="J2373" s="168"/>
      <c r="K2373" s="62"/>
      <c r="L2373" s="63"/>
      <c r="M2373" s="63"/>
      <c r="N2373" s="65"/>
      <c r="O2373" s="127"/>
      <c r="P2373" s="100"/>
      <c r="Q2373" s="63">
        <f t="shared" si="1025"/>
        <v>0</v>
      </c>
      <c r="R2373" s="65"/>
      <c r="S2373" s="67"/>
      <c r="T2373" s="40"/>
      <c r="U2373" s="106">
        <f>IF(EXACT(O2373,Y2373),M2373,M2373*(1-'Расчет ПРЕДЗАКАЗ'!$D$10))</f>
        <v>0</v>
      </c>
      <c r="V2373" s="106">
        <f t="shared" si="1026"/>
        <v>0</v>
      </c>
      <c r="W2373" s="106" t="e">
        <f>IF(EXACT(O2373,Y2373),M2373,M2373*(1-#REF!))</f>
        <v>#REF!</v>
      </c>
      <c r="X2373" s="106" t="e">
        <f t="shared" si="1027"/>
        <v>#REF!</v>
      </c>
      <c r="Y2373" s="107" t="s">
        <v>72</v>
      </c>
      <c r="Z2373" s="103">
        <f t="shared" si="1023"/>
        <v>0</v>
      </c>
      <c r="AA2373" s="103">
        <f t="shared" si="1024"/>
        <v>0</v>
      </c>
      <c r="AB2373" s="128" t="str">
        <f t="shared" si="1028"/>
        <v/>
      </c>
      <c r="AC2373" s="128" t="e">
        <f t="shared" si="1029"/>
        <v>#REF!</v>
      </c>
    </row>
    <row r="2374" spans="1:29" ht="50.1" customHeight="1">
      <c r="A2374" s="172"/>
      <c r="B2374" s="172"/>
      <c r="C2374" s="175"/>
      <c r="D2374" s="175"/>
      <c r="E2374" s="132"/>
      <c r="F2374" s="178"/>
      <c r="G2374" s="181"/>
      <c r="H2374" s="164"/>
      <c r="I2374" s="166"/>
      <c r="J2374" s="169"/>
      <c r="K2374" s="62"/>
      <c r="L2374" s="63"/>
      <c r="M2374" s="63"/>
      <c r="N2374" s="65"/>
      <c r="O2374" s="127"/>
      <c r="P2374" s="100"/>
      <c r="Q2374" s="63">
        <f t="shared" si="1025"/>
        <v>0</v>
      </c>
      <c r="R2374" s="65"/>
      <c r="S2374" s="67"/>
      <c r="T2374" s="40"/>
      <c r="U2374" s="106">
        <f>IF(EXACT(O2374,Y2374),M2374,M2374*(1-'Расчет ПРЕДЗАКАЗ'!$D$10))</f>
        <v>0</v>
      </c>
      <c r="V2374" s="106">
        <f t="shared" si="1026"/>
        <v>0</v>
      </c>
      <c r="W2374" s="106" t="e">
        <f>IF(EXACT(O2374,Y2374),M2374,M2374*(1-#REF!))</f>
        <v>#REF!</v>
      </c>
      <c r="X2374" s="106" t="e">
        <f t="shared" si="1027"/>
        <v>#REF!</v>
      </c>
      <c r="Y2374" s="107" t="s">
        <v>72</v>
      </c>
      <c r="Z2374" s="103">
        <f t="shared" si="1023"/>
        <v>0</v>
      </c>
      <c r="AA2374" s="103">
        <f t="shared" si="1024"/>
        <v>0</v>
      </c>
      <c r="AB2374" s="128" t="str">
        <f t="shared" si="1028"/>
        <v/>
      </c>
      <c r="AC2374" s="128" t="e">
        <f t="shared" si="1029"/>
        <v>#REF!</v>
      </c>
    </row>
    <row r="2375" spans="1:29" ht="11.25" customHeight="1" thickBot="1"/>
    <row r="2376" spans="1:29" ht="50.1" customHeight="1">
      <c r="A2376" s="170">
        <v>379</v>
      </c>
      <c r="B2376" s="170" t="s">
        <v>3076</v>
      </c>
      <c r="C2376" s="173" t="s">
        <v>3077</v>
      </c>
      <c r="D2376" s="173" t="s">
        <v>77</v>
      </c>
      <c r="E2376" s="130"/>
      <c r="F2376" s="176" t="s">
        <v>978</v>
      </c>
      <c r="G2376" s="179" t="s">
        <v>575</v>
      </c>
      <c r="H2376" s="162" t="s">
        <v>1052</v>
      </c>
      <c r="I2376" s="162" t="s">
        <v>2946</v>
      </c>
      <c r="J2376" s="167" t="s">
        <v>19</v>
      </c>
      <c r="K2376" s="62" t="s">
        <v>859</v>
      </c>
      <c r="L2376" s="63">
        <v>830</v>
      </c>
      <c r="M2376" s="63">
        <v>518</v>
      </c>
      <c r="N2376" s="142" t="s">
        <v>3078</v>
      </c>
      <c r="O2376" s="127" t="s">
        <v>72</v>
      </c>
      <c r="P2376" s="100"/>
      <c r="Q2376" s="63">
        <f>P2376*M2376</f>
        <v>0</v>
      </c>
      <c r="R2376" s="64"/>
      <c r="S2376" s="67">
        <v>35</v>
      </c>
      <c r="T2376" s="39"/>
      <c r="U2376" s="106">
        <f>IF(EXACT(O2376,Y2376),M2376,M2376*(1-'Расчет ПРЕДЗАКАЗ'!$D$10))</f>
        <v>518</v>
      </c>
      <c r="V2376" s="106">
        <f>P2376*U2376</f>
        <v>0</v>
      </c>
      <c r="W2376" s="106">
        <f>IF(EXACT(O2376,Y2376),M2376,M2376*(1-#REF!))</f>
        <v>518</v>
      </c>
      <c r="X2376" s="123">
        <f>P2376*W2376</f>
        <v>0</v>
      </c>
      <c r="Y2376" s="124" t="s">
        <v>72</v>
      </c>
      <c r="Z2376" s="103">
        <f t="shared" ref="Z2376:Z2390" si="1030">IF(EXACT(O2376,Y2376),Q2376,0)</f>
        <v>0</v>
      </c>
      <c r="AA2376" s="103">
        <f t="shared" ref="AA2376:AA2390" si="1031">IF(Z2376=0,Q2376,0)</f>
        <v>0</v>
      </c>
      <c r="AB2376" s="128">
        <f>IF(U2376=0,"",L2376/U2376-1)</f>
        <v>0.60231660231660222</v>
      </c>
      <c r="AC2376" s="128">
        <f>IF(W2376=0,"",L2376/W2376-1)</f>
        <v>0.60231660231660222</v>
      </c>
    </row>
    <row r="2377" spans="1:29" ht="50.1" customHeight="1">
      <c r="A2377" s="171"/>
      <c r="B2377" s="171"/>
      <c r="C2377" s="174"/>
      <c r="D2377" s="174"/>
      <c r="E2377" s="131"/>
      <c r="F2377" s="177"/>
      <c r="G2377" s="180"/>
      <c r="H2377" s="163"/>
      <c r="I2377" s="165"/>
      <c r="J2377" s="168"/>
      <c r="K2377" s="62" t="s">
        <v>861</v>
      </c>
      <c r="L2377" s="63">
        <v>830</v>
      </c>
      <c r="M2377" s="63">
        <v>518</v>
      </c>
      <c r="N2377" s="142" t="s">
        <v>3079</v>
      </c>
      <c r="O2377" s="127" t="s">
        <v>72</v>
      </c>
      <c r="P2377" s="100"/>
      <c r="Q2377" s="63">
        <f t="shared" ref="Q2377:Q2390" si="1032">P2377*M2377</f>
        <v>0</v>
      </c>
      <c r="R2377" s="64"/>
      <c r="S2377" s="67">
        <v>39</v>
      </c>
      <c r="T2377" s="39"/>
      <c r="U2377" s="106">
        <f>IF(EXACT(O2377,Y2377),M2377,M2377*(1-'Расчет ПРЕДЗАКАЗ'!$D$10))</f>
        <v>518</v>
      </c>
      <c r="V2377" s="106">
        <f t="shared" ref="V2377:V2390" si="1033">P2377*U2377</f>
        <v>0</v>
      </c>
      <c r="W2377" s="106">
        <f>IF(EXACT(O2377,Y2377),M2377,M2377*(1-#REF!))</f>
        <v>518</v>
      </c>
      <c r="X2377" s="106">
        <f t="shared" ref="X2377:X2390" si="1034">P2377*W2377</f>
        <v>0</v>
      </c>
      <c r="Y2377" s="107" t="s">
        <v>72</v>
      </c>
      <c r="Z2377" s="103">
        <f t="shared" si="1030"/>
        <v>0</v>
      </c>
      <c r="AA2377" s="103">
        <f t="shared" si="1031"/>
        <v>0</v>
      </c>
      <c r="AB2377" s="128">
        <f t="shared" ref="AB2377:AB2390" si="1035">IF(U2377=0,"",L2377/U2377-1)</f>
        <v>0.60231660231660222</v>
      </c>
      <c r="AC2377" s="128">
        <f t="shared" ref="AC2377:AC2390" si="1036">IF(W2377=0,"",L2377/W2377-1)</f>
        <v>0.60231660231660222</v>
      </c>
    </row>
    <row r="2378" spans="1:29" ht="50.1" customHeight="1">
      <c r="A2378" s="171"/>
      <c r="B2378" s="171"/>
      <c r="C2378" s="174"/>
      <c r="D2378" s="174"/>
      <c r="E2378" s="131"/>
      <c r="F2378" s="177"/>
      <c r="G2378" s="180"/>
      <c r="H2378" s="163"/>
      <c r="I2378" s="165"/>
      <c r="J2378" s="168"/>
      <c r="K2378" s="62" t="s">
        <v>1007</v>
      </c>
      <c r="L2378" s="63">
        <v>830</v>
      </c>
      <c r="M2378" s="63">
        <v>518</v>
      </c>
      <c r="N2378" s="142" t="s">
        <v>3080</v>
      </c>
      <c r="O2378" s="127" t="s">
        <v>72</v>
      </c>
      <c r="P2378" s="100"/>
      <c r="Q2378" s="63">
        <f t="shared" si="1032"/>
        <v>0</v>
      </c>
      <c r="R2378" s="64"/>
      <c r="S2378" s="67">
        <v>28</v>
      </c>
      <c r="T2378" s="39"/>
      <c r="U2378" s="106">
        <f>IF(EXACT(O2378,Y2378),M2378,M2378*(1-'Расчет ПРЕДЗАКАЗ'!$D$10))</f>
        <v>518</v>
      </c>
      <c r="V2378" s="106">
        <f t="shared" si="1033"/>
        <v>0</v>
      </c>
      <c r="W2378" s="106">
        <f>IF(EXACT(O2378,Y2378),M2378,M2378*(1-#REF!))</f>
        <v>518</v>
      </c>
      <c r="X2378" s="106">
        <f t="shared" si="1034"/>
        <v>0</v>
      </c>
      <c r="Y2378" s="107" t="s">
        <v>72</v>
      </c>
      <c r="Z2378" s="103">
        <f t="shared" si="1030"/>
        <v>0</v>
      </c>
      <c r="AA2378" s="103">
        <f t="shared" si="1031"/>
        <v>0</v>
      </c>
      <c r="AB2378" s="128">
        <f t="shared" si="1035"/>
        <v>0.60231660231660222</v>
      </c>
      <c r="AC2378" s="128">
        <f t="shared" si="1036"/>
        <v>0.60231660231660222</v>
      </c>
    </row>
    <row r="2379" spans="1:29" ht="50.1" customHeight="1">
      <c r="A2379" s="171"/>
      <c r="B2379" s="171"/>
      <c r="C2379" s="174"/>
      <c r="D2379" s="174"/>
      <c r="E2379" s="131"/>
      <c r="F2379" s="177"/>
      <c r="G2379" s="180"/>
      <c r="H2379" s="163"/>
      <c r="I2379" s="165"/>
      <c r="J2379" s="168"/>
      <c r="K2379" s="62" t="s">
        <v>981</v>
      </c>
      <c r="L2379" s="63">
        <v>830</v>
      </c>
      <c r="M2379" s="63">
        <v>518</v>
      </c>
      <c r="N2379" s="142" t="s">
        <v>3081</v>
      </c>
      <c r="O2379" s="127" t="s">
        <v>72</v>
      </c>
      <c r="P2379" s="100"/>
      <c r="Q2379" s="63">
        <f t="shared" si="1032"/>
        <v>0</v>
      </c>
      <c r="R2379" s="64"/>
      <c r="S2379" s="67">
        <v>9</v>
      </c>
      <c r="T2379" s="39"/>
      <c r="U2379" s="106">
        <f>IF(EXACT(O2379,Y2379),M2379,M2379*(1-'Расчет ПРЕДЗАКАЗ'!$D$10))</f>
        <v>518</v>
      </c>
      <c r="V2379" s="106">
        <f t="shared" si="1033"/>
        <v>0</v>
      </c>
      <c r="W2379" s="106">
        <f>IF(EXACT(O2379,Y2379),M2379,M2379*(1-#REF!))</f>
        <v>518</v>
      </c>
      <c r="X2379" s="106">
        <f t="shared" si="1034"/>
        <v>0</v>
      </c>
      <c r="Y2379" s="107" t="s">
        <v>72</v>
      </c>
      <c r="Z2379" s="103">
        <f t="shared" si="1030"/>
        <v>0</v>
      </c>
      <c r="AA2379" s="103">
        <f t="shared" si="1031"/>
        <v>0</v>
      </c>
      <c r="AB2379" s="128">
        <f t="shared" si="1035"/>
        <v>0.60231660231660222</v>
      </c>
      <c r="AC2379" s="128">
        <f t="shared" si="1036"/>
        <v>0.60231660231660222</v>
      </c>
    </row>
    <row r="2380" spans="1:29" ht="50.1" customHeight="1">
      <c r="A2380" s="171"/>
      <c r="B2380" s="171"/>
      <c r="C2380" s="174"/>
      <c r="D2380" s="174"/>
      <c r="E2380" s="131"/>
      <c r="F2380" s="177"/>
      <c r="G2380" s="180"/>
      <c r="H2380" s="163"/>
      <c r="I2380" s="165"/>
      <c r="J2380" s="168"/>
      <c r="K2380" s="62"/>
      <c r="L2380" s="63"/>
      <c r="M2380" s="63"/>
      <c r="N2380" s="142"/>
      <c r="O2380" s="127"/>
      <c r="P2380" s="100"/>
      <c r="Q2380" s="63">
        <f t="shared" si="1032"/>
        <v>0</v>
      </c>
      <c r="R2380" s="64"/>
      <c r="S2380" s="67"/>
      <c r="T2380" s="39"/>
      <c r="U2380" s="106">
        <f>IF(EXACT(O2380,Y2380),M2380,M2380*(1-'Расчет ПРЕДЗАКАЗ'!$D$10))</f>
        <v>0</v>
      </c>
      <c r="V2380" s="106">
        <f t="shared" si="1033"/>
        <v>0</v>
      </c>
      <c r="W2380" s="106" t="e">
        <f>IF(EXACT(O2380,Y2380),M2380,M2380*(1-#REF!))</f>
        <v>#REF!</v>
      </c>
      <c r="X2380" s="106" t="e">
        <f t="shared" si="1034"/>
        <v>#REF!</v>
      </c>
      <c r="Y2380" s="107" t="s">
        <v>72</v>
      </c>
      <c r="Z2380" s="103">
        <f t="shared" si="1030"/>
        <v>0</v>
      </c>
      <c r="AA2380" s="103">
        <f t="shared" si="1031"/>
        <v>0</v>
      </c>
      <c r="AB2380" s="128" t="str">
        <f t="shared" si="1035"/>
        <v/>
      </c>
      <c r="AC2380" s="128" t="e">
        <f t="shared" si="1036"/>
        <v>#REF!</v>
      </c>
    </row>
    <row r="2381" spans="1:29" ht="50.1" customHeight="1">
      <c r="A2381" s="171"/>
      <c r="B2381" s="171"/>
      <c r="C2381" s="174"/>
      <c r="D2381" s="174"/>
      <c r="E2381" s="131"/>
      <c r="F2381" s="177"/>
      <c r="G2381" s="180"/>
      <c r="H2381" s="163"/>
      <c r="I2381" s="165"/>
      <c r="J2381" s="168"/>
      <c r="K2381" s="62"/>
      <c r="L2381" s="63"/>
      <c r="M2381" s="63"/>
      <c r="N2381" s="142"/>
      <c r="O2381" s="127"/>
      <c r="P2381" s="100"/>
      <c r="Q2381" s="63">
        <f t="shared" si="1032"/>
        <v>0</v>
      </c>
      <c r="R2381" s="64"/>
      <c r="S2381" s="67"/>
      <c r="T2381" s="39"/>
      <c r="U2381" s="106">
        <f>IF(EXACT(O2381,Y2381),M2381,M2381*(1-'Расчет ПРЕДЗАКАЗ'!$D$10))</f>
        <v>0</v>
      </c>
      <c r="V2381" s="106">
        <f t="shared" si="1033"/>
        <v>0</v>
      </c>
      <c r="W2381" s="106" t="e">
        <f>IF(EXACT(O2381,Y2381),M2381,M2381*(1-#REF!))</f>
        <v>#REF!</v>
      </c>
      <c r="X2381" s="106" t="e">
        <f t="shared" si="1034"/>
        <v>#REF!</v>
      </c>
      <c r="Y2381" s="107" t="s">
        <v>72</v>
      </c>
      <c r="Z2381" s="103">
        <f t="shared" si="1030"/>
        <v>0</v>
      </c>
      <c r="AA2381" s="103">
        <f t="shared" si="1031"/>
        <v>0</v>
      </c>
      <c r="AB2381" s="128" t="str">
        <f t="shared" si="1035"/>
        <v/>
      </c>
      <c r="AC2381" s="128" t="e">
        <f t="shared" si="1036"/>
        <v>#REF!</v>
      </c>
    </row>
    <row r="2382" spans="1:29" ht="50.1" customHeight="1">
      <c r="A2382" s="171"/>
      <c r="B2382" s="171"/>
      <c r="C2382" s="174"/>
      <c r="D2382" s="174"/>
      <c r="E2382" s="131"/>
      <c r="F2382" s="177"/>
      <c r="G2382" s="180"/>
      <c r="H2382" s="163"/>
      <c r="I2382" s="165"/>
      <c r="J2382" s="168"/>
      <c r="K2382" s="62"/>
      <c r="L2382" s="63"/>
      <c r="M2382" s="63"/>
      <c r="N2382" s="142"/>
      <c r="O2382" s="127"/>
      <c r="P2382" s="100"/>
      <c r="Q2382" s="63">
        <f t="shared" si="1032"/>
        <v>0</v>
      </c>
      <c r="R2382" s="64"/>
      <c r="S2382" s="67"/>
      <c r="T2382" s="39"/>
      <c r="U2382" s="106">
        <f>IF(EXACT(O2382,Y2382),M2382,M2382*(1-'Расчет ПРЕДЗАКАЗ'!$D$10))</f>
        <v>0</v>
      </c>
      <c r="V2382" s="106">
        <f t="shared" si="1033"/>
        <v>0</v>
      </c>
      <c r="W2382" s="106" t="e">
        <f>IF(EXACT(O2382,Y2382),M2382,M2382*(1-#REF!))</f>
        <v>#REF!</v>
      </c>
      <c r="X2382" s="106" t="e">
        <f t="shared" si="1034"/>
        <v>#REF!</v>
      </c>
      <c r="Y2382" s="107" t="s">
        <v>72</v>
      </c>
      <c r="Z2382" s="103">
        <f t="shared" si="1030"/>
        <v>0</v>
      </c>
      <c r="AA2382" s="103">
        <f t="shared" si="1031"/>
        <v>0</v>
      </c>
      <c r="AB2382" s="128" t="str">
        <f t="shared" si="1035"/>
        <v/>
      </c>
      <c r="AC2382" s="128" t="e">
        <f t="shared" si="1036"/>
        <v>#REF!</v>
      </c>
    </row>
    <row r="2383" spans="1:29" ht="50.1" customHeight="1">
      <c r="A2383" s="171"/>
      <c r="B2383" s="171"/>
      <c r="C2383" s="174"/>
      <c r="D2383" s="174"/>
      <c r="E2383" s="131"/>
      <c r="F2383" s="177"/>
      <c r="G2383" s="180"/>
      <c r="H2383" s="163"/>
      <c r="I2383" s="165"/>
      <c r="J2383" s="168"/>
      <c r="K2383" s="62"/>
      <c r="L2383" s="63"/>
      <c r="M2383" s="63"/>
      <c r="N2383" s="142"/>
      <c r="O2383" s="127"/>
      <c r="P2383" s="100"/>
      <c r="Q2383" s="63">
        <f t="shared" si="1032"/>
        <v>0</v>
      </c>
      <c r="R2383" s="64"/>
      <c r="S2383" s="67"/>
      <c r="T2383" s="39"/>
      <c r="U2383" s="106">
        <f>IF(EXACT(O2383,Y2383),M2383,M2383*(1-'Расчет ПРЕДЗАКАЗ'!$D$10))</f>
        <v>0</v>
      </c>
      <c r="V2383" s="106">
        <f t="shared" si="1033"/>
        <v>0</v>
      </c>
      <c r="W2383" s="106" t="e">
        <f>IF(EXACT(O2383,Y2383),M2383,M2383*(1-#REF!))</f>
        <v>#REF!</v>
      </c>
      <c r="X2383" s="106" t="e">
        <f t="shared" si="1034"/>
        <v>#REF!</v>
      </c>
      <c r="Y2383" s="107" t="s">
        <v>72</v>
      </c>
      <c r="Z2383" s="103">
        <f t="shared" si="1030"/>
        <v>0</v>
      </c>
      <c r="AA2383" s="103">
        <f t="shared" si="1031"/>
        <v>0</v>
      </c>
      <c r="AB2383" s="128" t="str">
        <f t="shared" si="1035"/>
        <v/>
      </c>
      <c r="AC2383" s="128" t="e">
        <f t="shared" si="1036"/>
        <v>#REF!</v>
      </c>
    </row>
    <row r="2384" spans="1:29" ht="50.1" customHeight="1">
      <c r="A2384" s="171"/>
      <c r="B2384" s="171"/>
      <c r="C2384" s="174"/>
      <c r="D2384" s="174"/>
      <c r="E2384" s="131"/>
      <c r="F2384" s="177"/>
      <c r="G2384" s="180"/>
      <c r="H2384" s="163"/>
      <c r="I2384" s="165"/>
      <c r="J2384" s="168"/>
      <c r="K2384" s="62"/>
      <c r="L2384" s="63"/>
      <c r="M2384" s="63"/>
      <c r="N2384" s="142"/>
      <c r="O2384" s="127"/>
      <c r="P2384" s="100"/>
      <c r="Q2384" s="63">
        <f t="shared" si="1032"/>
        <v>0</v>
      </c>
      <c r="R2384" s="64"/>
      <c r="S2384" s="67"/>
      <c r="T2384" s="39"/>
      <c r="U2384" s="106">
        <f>IF(EXACT(O2384,Y2384),M2384,M2384*(1-'Расчет ПРЕДЗАКАЗ'!$D$10))</f>
        <v>0</v>
      </c>
      <c r="V2384" s="106">
        <f t="shared" si="1033"/>
        <v>0</v>
      </c>
      <c r="W2384" s="106" t="e">
        <f>IF(EXACT(O2384,Y2384),M2384,M2384*(1-#REF!))</f>
        <v>#REF!</v>
      </c>
      <c r="X2384" s="106" t="e">
        <f t="shared" si="1034"/>
        <v>#REF!</v>
      </c>
      <c r="Y2384" s="107" t="s">
        <v>72</v>
      </c>
      <c r="Z2384" s="103">
        <f t="shared" si="1030"/>
        <v>0</v>
      </c>
      <c r="AA2384" s="103">
        <f t="shared" si="1031"/>
        <v>0</v>
      </c>
      <c r="AB2384" s="128" t="str">
        <f t="shared" si="1035"/>
        <v/>
      </c>
      <c r="AC2384" s="128" t="e">
        <f t="shared" si="1036"/>
        <v>#REF!</v>
      </c>
    </row>
    <row r="2385" spans="1:29" ht="50.1" customHeight="1">
      <c r="A2385" s="171"/>
      <c r="B2385" s="171"/>
      <c r="C2385" s="174"/>
      <c r="D2385" s="174"/>
      <c r="E2385" s="131"/>
      <c r="F2385" s="177"/>
      <c r="G2385" s="180"/>
      <c r="H2385" s="163"/>
      <c r="I2385" s="165"/>
      <c r="J2385" s="168"/>
      <c r="K2385" s="62"/>
      <c r="L2385" s="63"/>
      <c r="M2385" s="63"/>
      <c r="N2385" s="143"/>
      <c r="O2385" s="127"/>
      <c r="P2385" s="100"/>
      <c r="Q2385" s="63">
        <f t="shared" si="1032"/>
        <v>0</v>
      </c>
      <c r="R2385" s="65"/>
      <c r="S2385" s="67"/>
      <c r="T2385" s="40"/>
      <c r="U2385" s="106">
        <f>IF(EXACT(O2385,Y2385),M2385,M2385*(1-'Расчет ПРЕДЗАКАЗ'!$D$10))</f>
        <v>0</v>
      </c>
      <c r="V2385" s="106">
        <f t="shared" si="1033"/>
        <v>0</v>
      </c>
      <c r="W2385" s="106" t="e">
        <f>IF(EXACT(O2385,Y2385),M2385,M2385*(1-#REF!))</f>
        <v>#REF!</v>
      </c>
      <c r="X2385" s="106" t="e">
        <f t="shared" si="1034"/>
        <v>#REF!</v>
      </c>
      <c r="Y2385" s="107" t="s">
        <v>72</v>
      </c>
      <c r="Z2385" s="103">
        <f t="shared" si="1030"/>
        <v>0</v>
      </c>
      <c r="AA2385" s="103">
        <f t="shared" si="1031"/>
        <v>0</v>
      </c>
      <c r="AB2385" s="128" t="str">
        <f t="shared" si="1035"/>
        <v/>
      </c>
      <c r="AC2385" s="128" t="e">
        <f t="shared" si="1036"/>
        <v>#REF!</v>
      </c>
    </row>
    <row r="2386" spans="1:29" ht="50.1" customHeight="1">
      <c r="A2386" s="171"/>
      <c r="B2386" s="171"/>
      <c r="C2386" s="174"/>
      <c r="D2386" s="174"/>
      <c r="E2386" s="131"/>
      <c r="F2386" s="177"/>
      <c r="G2386" s="180"/>
      <c r="H2386" s="163"/>
      <c r="I2386" s="165"/>
      <c r="J2386" s="168"/>
      <c r="K2386" s="62"/>
      <c r="L2386" s="63"/>
      <c r="M2386" s="63"/>
      <c r="N2386" s="143"/>
      <c r="O2386" s="127"/>
      <c r="P2386" s="100"/>
      <c r="Q2386" s="63">
        <f t="shared" si="1032"/>
        <v>0</v>
      </c>
      <c r="R2386" s="65"/>
      <c r="S2386" s="67"/>
      <c r="T2386" s="40"/>
      <c r="U2386" s="106">
        <f>IF(EXACT(O2386,Y2386),M2386,M2386*(1-'Расчет ПРЕДЗАКАЗ'!$D$10))</f>
        <v>0</v>
      </c>
      <c r="V2386" s="106">
        <f t="shared" si="1033"/>
        <v>0</v>
      </c>
      <c r="W2386" s="106" t="e">
        <f>IF(EXACT(O2386,Y2386),M2386,M2386*(1-#REF!))</f>
        <v>#REF!</v>
      </c>
      <c r="X2386" s="106" t="e">
        <f t="shared" si="1034"/>
        <v>#REF!</v>
      </c>
      <c r="Y2386" s="107" t="s">
        <v>72</v>
      </c>
      <c r="Z2386" s="103">
        <f t="shared" si="1030"/>
        <v>0</v>
      </c>
      <c r="AA2386" s="103">
        <f t="shared" si="1031"/>
        <v>0</v>
      </c>
      <c r="AB2386" s="128" t="str">
        <f t="shared" si="1035"/>
        <v/>
      </c>
      <c r="AC2386" s="128" t="e">
        <f t="shared" si="1036"/>
        <v>#REF!</v>
      </c>
    </row>
    <row r="2387" spans="1:29" ht="50.1" customHeight="1">
      <c r="A2387" s="171"/>
      <c r="B2387" s="171"/>
      <c r="C2387" s="174"/>
      <c r="D2387" s="174"/>
      <c r="E2387" s="131"/>
      <c r="F2387" s="177"/>
      <c r="G2387" s="180"/>
      <c r="H2387" s="163"/>
      <c r="I2387" s="165"/>
      <c r="J2387" s="168"/>
      <c r="K2387" s="62"/>
      <c r="L2387" s="63"/>
      <c r="M2387" s="63"/>
      <c r="N2387" s="65"/>
      <c r="O2387" s="127"/>
      <c r="P2387" s="100"/>
      <c r="Q2387" s="63">
        <f t="shared" si="1032"/>
        <v>0</v>
      </c>
      <c r="R2387" s="65"/>
      <c r="S2387" s="67"/>
      <c r="T2387" s="40"/>
      <c r="U2387" s="106">
        <f>IF(EXACT(O2387,Y2387),M2387,M2387*(1-'Расчет ПРЕДЗАКАЗ'!$D$10))</f>
        <v>0</v>
      </c>
      <c r="V2387" s="106">
        <f t="shared" si="1033"/>
        <v>0</v>
      </c>
      <c r="W2387" s="106" t="e">
        <f>IF(EXACT(O2387,Y2387),M2387,M2387*(1-#REF!))</f>
        <v>#REF!</v>
      </c>
      <c r="X2387" s="106" t="e">
        <f t="shared" si="1034"/>
        <v>#REF!</v>
      </c>
      <c r="Y2387" s="107" t="s">
        <v>72</v>
      </c>
      <c r="Z2387" s="103">
        <f t="shared" si="1030"/>
        <v>0</v>
      </c>
      <c r="AA2387" s="103">
        <f t="shared" si="1031"/>
        <v>0</v>
      </c>
      <c r="AB2387" s="128" t="str">
        <f t="shared" si="1035"/>
        <v/>
      </c>
      <c r="AC2387" s="128" t="e">
        <f t="shared" si="1036"/>
        <v>#REF!</v>
      </c>
    </row>
    <row r="2388" spans="1:29" ht="50.1" customHeight="1">
      <c r="A2388" s="171"/>
      <c r="B2388" s="171"/>
      <c r="C2388" s="174"/>
      <c r="D2388" s="174"/>
      <c r="E2388" s="131"/>
      <c r="F2388" s="177"/>
      <c r="G2388" s="180"/>
      <c r="H2388" s="163"/>
      <c r="I2388" s="165"/>
      <c r="J2388" s="168"/>
      <c r="K2388" s="62"/>
      <c r="L2388" s="63"/>
      <c r="M2388" s="63"/>
      <c r="N2388" s="65"/>
      <c r="O2388" s="127"/>
      <c r="P2388" s="100"/>
      <c r="Q2388" s="63">
        <f t="shared" si="1032"/>
        <v>0</v>
      </c>
      <c r="R2388" s="65"/>
      <c r="S2388" s="67"/>
      <c r="T2388" s="40"/>
      <c r="U2388" s="106">
        <f>IF(EXACT(O2388,Y2388),M2388,M2388*(1-'Расчет ПРЕДЗАКАЗ'!$D$10))</f>
        <v>0</v>
      </c>
      <c r="V2388" s="106">
        <f t="shared" si="1033"/>
        <v>0</v>
      </c>
      <c r="W2388" s="106" t="e">
        <f>IF(EXACT(O2388,Y2388),M2388,M2388*(1-#REF!))</f>
        <v>#REF!</v>
      </c>
      <c r="X2388" s="106" t="e">
        <f t="shared" si="1034"/>
        <v>#REF!</v>
      </c>
      <c r="Y2388" s="107" t="s">
        <v>72</v>
      </c>
      <c r="Z2388" s="103">
        <f t="shared" si="1030"/>
        <v>0</v>
      </c>
      <c r="AA2388" s="103">
        <f t="shared" si="1031"/>
        <v>0</v>
      </c>
      <c r="AB2388" s="128" t="str">
        <f t="shared" si="1035"/>
        <v/>
      </c>
      <c r="AC2388" s="128" t="e">
        <f t="shared" si="1036"/>
        <v>#REF!</v>
      </c>
    </row>
    <row r="2389" spans="1:29" ht="50.1" customHeight="1">
      <c r="A2389" s="171"/>
      <c r="B2389" s="171"/>
      <c r="C2389" s="174"/>
      <c r="D2389" s="174"/>
      <c r="E2389" s="131"/>
      <c r="F2389" s="177"/>
      <c r="G2389" s="180"/>
      <c r="H2389" s="163"/>
      <c r="I2389" s="165"/>
      <c r="J2389" s="168"/>
      <c r="K2389" s="62"/>
      <c r="L2389" s="63"/>
      <c r="M2389" s="63"/>
      <c r="N2389" s="65"/>
      <c r="O2389" s="127"/>
      <c r="P2389" s="100"/>
      <c r="Q2389" s="63">
        <f t="shared" si="1032"/>
        <v>0</v>
      </c>
      <c r="R2389" s="65"/>
      <c r="S2389" s="67"/>
      <c r="T2389" s="40"/>
      <c r="U2389" s="106">
        <f>IF(EXACT(O2389,Y2389),M2389,M2389*(1-'Расчет ПРЕДЗАКАЗ'!$D$10))</f>
        <v>0</v>
      </c>
      <c r="V2389" s="106">
        <f t="shared" si="1033"/>
        <v>0</v>
      </c>
      <c r="W2389" s="106" t="e">
        <f>IF(EXACT(O2389,Y2389),M2389,M2389*(1-#REF!))</f>
        <v>#REF!</v>
      </c>
      <c r="X2389" s="106" t="e">
        <f t="shared" si="1034"/>
        <v>#REF!</v>
      </c>
      <c r="Y2389" s="107" t="s">
        <v>72</v>
      </c>
      <c r="Z2389" s="103">
        <f t="shared" si="1030"/>
        <v>0</v>
      </c>
      <c r="AA2389" s="103">
        <f t="shared" si="1031"/>
        <v>0</v>
      </c>
      <c r="AB2389" s="128" t="str">
        <f t="shared" si="1035"/>
        <v/>
      </c>
      <c r="AC2389" s="128" t="e">
        <f t="shared" si="1036"/>
        <v>#REF!</v>
      </c>
    </row>
    <row r="2390" spans="1:29" ht="50.1" customHeight="1">
      <c r="A2390" s="172"/>
      <c r="B2390" s="172"/>
      <c r="C2390" s="175"/>
      <c r="D2390" s="175"/>
      <c r="E2390" s="132"/>
      <c r="F2390" s="178"/>
      <c r="G2390" s="181"/>
      <c r="H2390" s="164"/>
      <c r="I2390" s="166"/>
      <c r="J2390" s="169"/>
      <c r="K2390" s="62"/>
      <c r="L2390" s="63"/>
      <c r="M2390" s="63"/>
      <c r="N2390" s="65"/>
      <c r="O2390" s="127"/>
      <c r="P2390" s="100"/>
      <c r="Q2390" s="63">
        <f t="shared" si="1032"/>
        <v>0</v>
      </c>
      <c r="R2390" s="65"/>
      <c r="S2390" s="67"/>
      <c r="T2390" s="40"/>
      <c r="U2390" s="106">
        <f>IF(EXACT(O2390,Y2390),M2390,M2390*(1-'Расчет ПРЕДЗАКАЗ'!$D$10))</f>
        <v>0</v>
      </c>
      <c r="V2390" s="106">
        <f t="shared" si="1033"/>
        <v>0</v>
      </c>
      <c r="W2390" s="106" t="e">
        <f>IF(EXACT(O2390,Y2390),M2390,M2390*(1-#REF!))</f>
        <v>#REF!</v>
      </c>
      <c r="X2390" s="106" t="e">
        <f t="shared" si="1034"/>
        <v>#REF!</v>
      </c>
      <c r="Y2390" s="107" t="s">
        <v>72</v>
      </c>
      <c r="Z2390" s="103">
        <f t="shared" si="1030"/>
        <v>0</v>
      </c>
      <c r="AA2390" s="103">
        <f t="shared" si="1031"/>
        <v>0</v>
      </c>
      <c r="AB2390" s="128" t="str">
        <f t="shared" si="1035"/>
        <v/>
      </c>
      <c r="AC2390" s="128" t="e">
        <f t="shared" si="1036"/>
        <v>#REF!</v>
      </c>
    </row>
    <row r="2391" spans="1:29" ht="11.25" customHeight="1" thickBot="1"/>
    <row r="2392" spans="1:29" ht="50.1" customHeight="1">
      <c r="A2392" s="170">
        <v>380</v>
      </c>
      <c r="B2392" s="170" t="s">
        <v>3082</v>
      </c>
      <c r="C2392" s="173" t="s">
        <v>3083</v>
      </c>
      <c r="D2392" s="173" t="s">
        <v>77</v>
      </c>
      <c r="E2392" s="130"/>
      <c r="F2392" s="176" t="s">
        <v>978</v>
      </c>
      <c r="G2392" s="179" t="s">
        <v>92</v>
      </c>
      <c r="H2392" s="162" t="s">
        <v>1052</v>
      </c>
      <c r="I2392" s="162" t="s">
        <v>2946</v>
      </c>
      <c r="J2392" s="167" t="s">
        <v>19</v>
      </c>
      <c r="K2392" s="62" t="s">
        <v>861</v>
      </c>
      <c r="L2392" s="63">
        <v>840</v>
      </c>
      <c r="M2392" s="63">
        <v>469</v>
      </c>
      <c r="N2392" s="142" t="s">
        <v>3084</v>
      </c>
      <c r="O2392" s="127" t="s">
        <v>72</v>
      </c>
      <c r="P2392" s="100"/>
      <c r="Q2392" s="63">
        <f>P2392*M2392</f>
        <v>0</v>
      </c>
      <c r="R2392" s="64"/>
      <c r="S2392" s="67">
        <v>5</v>
      </c>
      <c r="T2392" s="39"/>
      <c r="U2392" s="106">
        <f>IF(EXACT(O2392,Y2392),M2392,M2392*(1-'Расчет ПРЕДЗАКАЗ'!$D$10))</f>
        <v>469</v>
      </c>
      <c r="V2392" s="106">
        <f>P2392*U2392</f>
        <v>0</v>
      </c>
      <c r="W2392" s="106">
        <f>IF(EXACT(O2392,Y2392),M2392,M2392*(1-#REF!))</f>
        <v>469</v>
      </c>
      <c r="X2392" s="123">
        <f>P2392*W2392</f>
        <v>0</v>
      </c>
      <c r="Y2392" s="124" t="s">
        <v>72</v>
      </c>
      <c r="Z2392" s="103">
        <f t="shared" ref="Z2392:Z2406" si="1037">IF(EXACT(O2392,Y2392),Q2392,0)</f>
        <v>0</v>
      </c>
      <c r="AA2392" s="103">
        <f t="shared" ref="AA2392:AA2406" si="1038">IF(Z2392=0,Q2392,0)</f>
        <v>0</v>
      </c>
      <c r="AB2392" s="128">
        <f>IF(U2392=0,"",L2392/U2392-1)</f>
        <v>0.79104477611940305</v>
      </c>
      <c r="AC2392" s="128">
        <f>IF(W2392=0,"",L2392/W2392-1)</f>
        <v>0.79104477611940305</v>
      </c>
    </row>
    <row r="2393" spans="1:29" ht="50.1" customHeight="1">
      <c r="A2393" s="171"/>
      <c r="B2393" s="171"/>
      <c r="C2393" s="174"/>
      <c r="D2393" s="174"/>
      <c r="E2393" s="131"/>
      <c r="F2393" s="177"/>
      <c r="G2393" s="180"/>
      <c r="H2393" s="163"/>
      <c r="I2393" s="165"/>
      <c r="J2393" s="168"/>
      <c r="K2393" s="62" t="s">
        <v>1007</v>
      </c>
      <c r="L2393" s="63">
        <v>840</v>
      </c>
      <c r="M2393" s="63">
        <v>469</v>
      </c>
      <c r="N2393" s="142" t="s">
        <v>3085</v>
      </c>
      <c r="O2393" s="127" t="s">
        <v>72</v>
      </c>
      <c r="P2393" s="100"/>
      <c r="Q2393" s="63">
        <f t="shared" ref="Q2393:Q2406" si="1039">P2393*M2393</f>
        <v>0</v>
      </c>
      <c r="R2393" s="64"/>
      <c r="S2393" s="67">
        <v>20</v>
      </c>
      <c r="T2393" s="39"/>
      <c r="U2393" s="106">
        <f>IF(EXACT(O2393,Y2393),M2393,M2393*(1-'Расчет ПРЕДЗАКАЗ'!$D$10))</f>
        <v>469</v>
      </c>
      <c r="V2393" s="106">
        <f t="shared" ref="V2393:V2406" si="1040">P2393*U2393</f>
        <v>0</v>
      </c>
      <c r="W2393" s="106">
        <f>IF(EXACT(O2393,Y2393),M2393,M2393*(1-#REF!))</f>
        <v>469</v>
      </c>
      <c r="X2393" s="106">
        <f t="shared" ref="X2393:X2406" si="1041">P2393*W2393</f>
        <v>0</v>
      </c>
      <c r="Y2393" s="107" t="s">
        <v>72</v>
      </c>
      <c r="Z2393" s="103">
        <f t="shared" si="1037"/>
        <v>0</v>
      </c>
      <c r="AA2393" s="103">
        <f t="shared" si="1038"/>
        <v>0</v>
      </c>
      <c r="AB2393" s="128">
        <f t="shared" ref="AB2393:AB2406" si="1042">IF(U2393=0,"",L2393/U2393-1)</f>
        <v>0.79104477611940305</v>
      </c>
      <c r="AC2393" s="128">
        <f t="shared" ref="AC2393:AC2406" si="1043">IF(W2393=0,"",L2393/W2393-1)</f>
        <v>0.79104477611940305</v>
      </c>
    </row>
    <row r="2394" spans="1:29" ht="50.1" customHeight="1">
      <c r="A2394" s="171"/>
      <c r="B2394" s="171"/>
      <c r="C2394" s="174"/>
      <c r="D2394" s="174"/>
      <c r="E2394" s="131"/>
      <c r="F2394" s="177"/>
      <c r="G2394" s="180"/>
      <c r="H2394" s="163"/>
      <c r="I2394" s="165"/>
      <c r="J2394" s="168"/>
      <c r="K2394" s="62"/>
      <c r="L2394" s="63"/>
      <c r="M2394" s="63"/>
      <c r="N2394" s="142"/>
      <c r="O2394" s="127"/>
      <c r="P2394" s="100"/>
      <c r="Q2394" s="63">
        <f t="shared" si="1039"/>
        <v>0</v>
      </c>
      <c r="R2394" s="64"/>
      <c r="S2394" s="67"/>
      <c r="T2394" s="39"/>
      <c r="U2394" s="106">
        <f>IF(EXACT(O2394,Y2394),M2394,M2394*(1-'Расчет ПРЕДЗАКАЗ'!$D$10))</f>
        <v>0</v>
      </c>
      <c r="V2394" s="106">
        <f t="shared" si="1040"/>
        <v>0</v>
      </c>
      <c r="W2394" s="106" t="e">
        <f>IF(EXACT(O2394,Y2394),M2394,M2394*(1-#REF!))</f>
        <v>#REF!</v>
      </c>
      <c r="X2394" s="106" t="e">
        <f t="shared" si="1041"/>
        <v>#REF!</v>
      </c>
      <c r="Y2394" s="107" t="s">
        <v>72</v>
      </c>
      <c r="Z2394" s="103">
        <f t="shared" si="1037"/>
        <v>0</v>
      </c>
      <c r="AA2394" s="103">
        <f t="shared" si="1038"/>
        <v>0</v>
      </c>
      <c r="AB2394" s="128" t="str">
        <f t="shared" si="1042"/>
        <v/>
      </c>
      <c r="AC2394" s="128" t="e">
        <f t="shared" si="1043"/>
        <v>#REF!</v>
      </c>
    </row>
    <row r="2395" spans="1:29" ht="50.1" customHeight="1">
      <c r="A2395" s="171"/>
      <c r="B2395" s="171"/>
      <c r="C2395" s="174"/>
      <c r="D2395" s="174"/>
      <c r="E2395" s="131"/>
      <c r="F2395" s="177"/>
      <c r="G2395" s="180"/>
      <c r="H2395" s="163"/>
      <c r="I2395" s="165"/>
      <c r="J2395" s="168"/>
      <c r="K2395" s="62"/>
      <c r="L2395" s="63"/>
      <c r="M2395" s="63"/>
      <c r="N2395" s="142"/>
      <c r="O2395" s="127"/>
      <c r="P2395" s="100"/>
      <c r="Q2395" s="63">
        <f t="shared" si="1039"/>
        <v>0</v>
      </c>
      <c r="R2395" s="64"/>
      <c r="S2395" s="67"/>
      <c r="T2395" s="39"/>
      <c r="U2395" s="106">
        <f>IF(EXACT(O2395,Y2395),M2395,M2395*(1-'Расчет ПРЕДЗАКАЗ'!$D$10))</f>
        <v>0</v>
      </c>
      <c r="V2395" s="106">
        <f t="shared" si="1040"/>
        <v>0</v>
      </c>
      <c r="W2395" s="106" t="e">
        <f>IF(EXACT(O2395,Y2395),M2395,M2395*(1-#REF!))</f>
        <v>#REF!</v>
      </c>
      <c r="X2395" s="106" t="e">
        <f t="shared" si="1041"/>
        <v>#REF!</v>
      </c>
      <c r="Y2395" s="107" t="s">
        <v>72</v>
      </c>
      <c r="Z2395" s="103">
        <f t="shared" si="1037"/>
        <v>0</v>
      </c>
      <c r="AA2395" s="103">
        <f t="shared" si="1038"/>
        <v>0</v>
      </c>
      <c r="AB2395" s="128" t="str">
        <f t="shared" si="1042"/>
        <v/>
      </c>
      <c r="AC2395" s="128" t="e">
        <f t="shared" si="1043"/>
        <v>#REF!</v>
      </c>
    </row>
    <row r="2396" spans="1:29" ht="50.1" customHeight="1">
      <c r="A2396" s="171"/>
      <c r="B2396" s="171"/>
      <c r="C2396" s="174"/>
      <c r="D2396" s="174"/>
      <c r="E2396" s="131"/>
      <c r="F2396" s="177"/>
      <c r="G2396" s="180"/>
      <c r="H2396" s="163"/>
      <c r="I2396" s="165"/>
      <c r="J2396" s="168"/>
      <c r="K2396" s="62"/>
      <c r="L2396" s="63"/>
      <c r="M2396" s="63"/>
      <c r="N2396" s="142"/>
      <c r="O2396" s="127"/>
      <c r="P2396" s="100"/>
      <c r="Q2396" s="63">
        <f t="shared" si="1039"/>
        <v>0</v>
      </c>
      <c r="R2396" s="64"/>
      <c r="S2396" s="67"/>
      <c r="T2396" s="39"/>
      <c r="U2396" s="106">
        <f>IF(EXACT(O2396,Y2396),M2396,M2396*(1-'Расчет ПРЕДЗАКАЗ'!$D$10))</f>
        <v>0</v>
      </c>
      <c r="V2396" s="106">
        <f t="shared" si="1040"/>
        <v>0</v>
      </c>
      <c r="W2396" s="106" t="e">
        <f>IF(EXACT(O2396,Y2396),M2396,M2396*(1-#REF!))</f>
        <v>#REF!</v>
      </c>
      <c r="X2396" s="106" t="e">
        <f t="shared" si="1041"/>
        <v>#REF!</v>
      </c>
      <c r="Y2396" s="107" t="s">
        <v>72</v>
      </c>
      <c r="Z2396" s="103">
        <f t="shared" si="1037"/>
        <v>0</v>
      </c>
      <c r="AA2396" s="103">
        <f t="shared" si="1038"/>
        <v>0</v>
      </c>
      <c r="AB2396" s="128" t="str">
        <f t="shared" si="1042"/>
        <v/>
      </c>
      <c r="AC2396" s="128" t="e">
        <f t="shared" si="1043"/>
        <v>#REF!</v>
      </c>
    </row>
    <row r="2397" spans="1:29" ht="50.1" customHeight="1">
      <c r="A2397" s="171"/>
      <c r="B2397" s="171"/>
      <c r="C2397" s="174"/>
      <c r="D2397" s="174"/>
      <c r="E2397" s="131"/>
      <c r="F2397" s="177"/>
      <c r="G2397" s="180"/>
      <c r="H2397" s="163"/>
      <c r="I2397" s="165"/>
      <c r="J2397" s="168"/>
      <c r="K2397" s="62"/>
      <c r="L2397" s="63"/>
      <c r="M2397" s="63"/>
      <c r="N2397" s="142"/>
      <c r="O2397" s="127"/>
      <c r="P2397" s="100"/>
      <c r="Q2397" s="63">
        <f t="shared" si="1039"/>
        <v>0</v>
      </c>
      <c r="R2397" s="64"/>
      <c r="S2397" s="67"/>
      <c r="T2397" s="39"/>
      <c r="U2397" s="106">
        <f>IF(EXACT(O2397,Y2397),M2397,M2397*(1-'Расчет ПРЕДЗАКАЗ'!$D$10))</f>
        <v>0</v>
      </c>
      <c r="V2397" s="106">
        <f t="shared" si="1040"/>
        <v>0</v>
      </c>
      <c r="W2397" s="106" t="e">
        <f>IF(EXACT(O2397,Y2397),M2397,M2397*(1-#REF!))</f>
        <v>#REF!</v>
      </c>
      <c r="X2397" s="106" t="e">
        <f t="shared" si="1041"/>
        <v>#REF!</v>
      </c>
      <c r="Y2397" s="107" t="s">
        <v>72</v>
      </c>
      <c r="Z2397" s="103">
        <f t="shared" si="1037"/>
        <v>0</v>
      </c>
      <c r="AA2397" s="103">
        <f t="shared" si="1038"/>
        <v>0</v>
      </c>
      <c r="AB2397" s="128" t="str">
        <f t="shared" si="1042"/>
        <v/>
      </c>
      <c r="AC2397" s="128" t="e">
        <f t="shared" si="1043"/>
        <v>#REF!</v>
      </c>
    </row>
    <row r="2398" spans="1:29" ht="50.1" customHeight="1">
      <c r="A2398" s="171"/>
      <c r="B2398" s="171"/>
      <c r="C2398" s="174"/>
      <c r="D2398" s="174"/>
      <c r="E2398" s="131"/>
      <c r="F2398" s="177"/>
      <c r="G2398" s="180"/>
      <c r="H2398" s="163"/>
      <c r="I2398" s="165"/>
      <c r="J2398" s="168"/>
      <c r="K2398" s="62"/>
      <c r="L2398" s="63"/>
      <c r="M2398" s="63"/>
      <c r="N2398" s="142"/>
      <c r="O2398" s="127"/>
      <c r="P2398" s="100"/>
      <c r="Q2398" s="63">
        <f t="shared" si="1039"/>
        <v>0</v>
      </c>
      <c r="R2398" s="64"/>
      <c r="S2398" s="67"/>
      <c r="T2398" s="39"/>
      <c r="U2398" s="106">
        <f>IF(EXACT(O2398,Y2398),M2398,M2398*(1-'Расчет ПРЕДЗАКАЗ'!$D$10))</f>
        <v>0</v>
      </c>
      <c r="V2398" s="106">
        <f t="shared" si="1040"/>
        <v>0</v>
      </c>
      <c r="W2398" s="106" t="e">
        <f>IF(EXACT(O2398,Y2398),M2398,M2398*(1-#REF!))</f>
        <v>#REF!</v>
      </c>
      <c r="X2398" s="106" t="e">
        <f t="shared" si="1041"/>
        <v>#REF!</v>
      </c>
      <c r="Y2398" s="107" t="s">
        <v>72</v>
      </c>
      <c r="Z2398" s="103">
        <f t="shared" si="1037"/>
        <v>0</v>
      </c>
      <c r="AA2398" s="103">
        <f t="shared" si="1038"/>
        <v>0</v>
      </c>
      <c r="AB2398" s="128" t="str">
        <f t="shared" si="1042"/>
        <v/>
      </c>
      <c r="AC2398" s="128" t="e">
        <f t="shared" si="1043"/>
        <v>#REF!</v>
      </c>
    </row>
    <row r="2399" spans="1:29" ht="50.1" customHeight="1">
      <c r="A2399" s="171"/>
      <c r="B2399" s="171"/>
      <c r="C2399" s="174"/>
      <c r="D2399" s="174"/>
      <c r="E2399" s="131"/>
      <c r="F2399" s="177"/>
      <c r="G2399" s="180"/>
      <c r="H2399" s="163"/>
      <c r="I2399" s="165"/>
      <c r="J2399" s="168"/>
      <c r="K2399" s="62"/>
      <c r="L2399" s="63"/>
      <c r="M2399" s="63"/>
      <c r="N2399" s="142"/>
      <c r="O2399" s="127"/>
      <c r="P2399" s="100"/>
      <c r="Q2399" s="63">
        <f t="shared" si="1039"/>
        <v>0</v>
      </c>
      <c r="R2399" s="64"/>
      <c r="S2399" s="67"/>
      <c r="T2399" s="39"/>
      <c r="U2399" s="106">
        <f>IF(EXACT(O2399,Y2399),M2399,M2399*(1-'Расчет ПРЕДЗАКАЗ'!$D$10))</f>
        <v>0</v>
      </c>
      <c r="V2399" s="106">
        <f t="shared" si="1040"/>
        <v>0</v>
      </c>
      <c r="W2399" s="106" t="e">
        <f>IF(EXACT(O2399,Y2399),M2399,M2399*(1-#REF!))</f>
        <v>#REF!</v>
      </c>
      <c r="X2399" s="106" t="e">
        <f t="shared" si="1041"/>
        <v>#REF!</v>
      </c>
      <c r="Y2399" s="107" t="s">
        <v>72</v>
      </c>
      <c r="Z2399" s="103">
        <f t="shared" si="1037"/>
        <v>0</v>
      </c>
      <c r="AA2399" s="103">
        <f t="shared" si="1038"/>
        <v>0</v>
      </c>
      <c r="AB2399" s="128" t="str">
        <f t="shared" si="1042"/>
        <v/>
      </c>
      <c r="AC2399" s="128" t="e">
        <f t="shared" si="1043"/>
        <v>#REF!</v>
      </c>
    </row>
    <row r="2400" spans="1:29" ht="50.1" customHeight="1">
      <c r="A2400" s="171"/>
      <c r="B2400" s="171"/>
      <c r="C2400" s="174"/>
      <c r="D2400" s="174"/>
      <c r="E2400" s="131"/>
      <c r="F2400" s="177"/>
      <c r="G2400" s="180"/>
      <c r="H2400" s="163"/>
      <c r="I2400" s="165"/>
      <c r="J2400" s="168"/>
      <c r="K2400" s="62"/>
      <c r="L2400" s="63"/>
      <c r="M2400" s="63"/>
      <c r="N2400" s="142"/>
      <c r="O2400" s="127"/>
      <c r="P2400" s="100"/>
      <c r="Q2400" s="63">
        <f t="shared" si="1039"/>
        <v>0</v>
      </c>
      <c r="R2400" s="64"/>
      <c r="S2400" s="67"/>
      <c r="T2400" s="39"/>
      <c r="U2400" s="106">
        <f>IF(EXACT(O2400,Y2400),M2400,M2400*(1-'Расчет ПРЕДЗАКАЗ'!$D$10))</f>
        <v>0</v>
      </c>
      <c r="V2400" s="106">
        <f t="shared" si="1040"/>
        <v>0</v>
      </c>
      <c r="W2400" s="106" t="e">
        <f>IF(EXACT(O2400,Y2400),M2400,M2400*(1-#REF!))</f>
        <v>#REF!</v>
      </c>
      <c r="X2400" s="106" t="e">
        <f t="shared" si="1041"/>
        <v>#REF!</v>
      </c>
      <c r="Y2400" s="107" t="s">
        <v>72</v>
      </c>
      <c r="Z2400" s="103">
        <f t="shared" si="1037"/>
        <v>0</v>
      </c>
      <c r="AA2400" s="103">
        <f t="shared" si="1038"/>
        <v>0</v>
      </c>
      <c r="AB2400" s="128" t="str">
        <f t="shared" si="1042"/>
        <v/>
      </c>
      <c r="AC2400" s="128" t="e">
        <f t="shared" si="1043"/>
        <v>#REF!</v>
      </c>
    </row>
    <row r="2401" spans="1:29" ht="50.1" customHeight="1">
      <c r="A2401" s="171"/>
      <c r="B2401" s="171"/>
      <c r="C2401" s="174"/>
      <c r="D2401" s="174"/>
      <c r="E2401" s="131"/>
      <c r="F2401" s="177"/>
      <c r="G2401" s="180"/>
      <c r="H2401" s="163"/>
      <c r="I2401" s="165"/>
      <c r="J2401" s="168"/>
      <c r="K2401" s="62"/>
      <c r="L2401" s="63"/>
      <c r="M2401" s="63"/>
      <c r="N2401" s="143"/>
      <c r="O2401" s="127"/>
      <c r="P2401" s="100"/>
      <c r="Q2401" s="63">
        <f t="shared" si="1039"/>
        <v>0</v>
      </c>
      <c r="R2401" s="65"/>
      <c r="S2401" s="67"/>
      <c r="T2401" s="40"/>
      <c r="U2401" s="106">
        <f>IF(EXACT(O2401,Y2401),M2401,M2401*(1-'Расчет ПРЕДЗАКАЗ'!$D$10))</f>
        <v>0</v>
      </c>
      <c r="V2401" s="106">
        <f t="shared" si="1040"/>
        <v>0</v>
      </c>
      <c r="W2401" s="106" t="e">
        <f>IF(EXACT(O2401,Y2401),M2401,M2401*(1-#REF!))</f>
        <v>#REF!</v>
      </c>
      <c r="X2401" s="106" t="e">
        <f t="shared" si="1041"/>
        <v>#REF!</v>
      </c>
      <c r="Y2401" s="107" t="s">
        <v>72</v>
      </c>
      <c r="Z2401" s="103">
        <f t="shared" si="1037"/>
        <v>0</v>
      </c>
      <c r="AA2401" s="103">
        <f t="shared" si="1038"/>
        <v>0</v>
      </c>
      <c r="AB2401" s="128" t="str">
        <f t="shared" si="1042"/>
        <v/>
      </c>
      <c r="AC2401" s="128" t="e">
        <f t="shared" si="1043"/>
        <v>#REF!</v>
      </c>
    </row>
    <row r="2402" spans="1:29" ht="50.1" customHeight="1">
      <c r="A2402" s="171"/>
      <c r="B2402" s="171"/>
      <c r="C2402" s="174"/>
      <c r="D2402" s="174"/>
      <c r="E2402" s="131"/>
      <c r="F2402" s="177"/>
      <c r="G2402" s="180"/>
      <c r="H2402" s="163"/>
      <c r="I2402" s="165"/>
      <c r="J2402" s="168"/>
      <c r="K2402" s="62"/>
      <c r="L2402" s="63"/>
      <c r="M2402" s="63"/>
      <c r="N2402" s="143"/>
      <c r="O2402" s="127"/>
      <c r="P2402" s="100"/>
      <c r="Q2402" s="63">
        <f t="shared" si="1039"/>
        <v>0</v>
      </c>
      <c r="R2402" s="65"/>
      <c r="S2402" s="67"/>
      <c r="T2402" s="40"/>
      <c r="U2402" s="106">
        <f>IF(EXACT(O2402,Y2402),M2402,M2402*(1-'Расчет ПРЕДЗАКАЗ'!$D$10))</f>
        <v>0</v>
      </c>
      <c r="V2402" s="106">
        <f t="shared" si="1040"/>
        <v>0</v>
      </c>
      <c r="W2402" s="106" t="e">
        <f>IF(EXACT(O2402,Y2402),M2402,M2402*(1-#REF!))</f>
        <v>#REF!</v>
      </c>
      <c r="X2402" s="106" t="e">
        <f t="shared" si="1041"/>
        <v>#REF!</v>
      </c>
      <c r="Y2402" s="107" t="s">
        <v>72</v>
      </c>
      <c r="Z2402" s="103">
        <f t="shared" si="1037"/>
        <v>0</v>
      </c>
      <c r="AA2402" s="103">
        <f t="shared" si="1038"/>
        <v>0</v>
      </c>
      <c r="AB2402" s="128" t="str">
        <f t="shared" si="1042"/>
        <v/>
      </c>
      <c r="AC2402" s="128" t="e">
        <f t="shared" si="1043"/>
        <v>#REF!</v>
      </c>
    </row>
    <row r="2403" spans="1:29" ht="50.1" customHeight="1">
      <c r="A2403" s="171"/>
      <c r="B2403" s="171"/>
      <c r="C2403" s="174"/>
      <c r="D2403" s="174"/>
      <c r="E2403" s="131"/>
      <c r="F2403" s="177"/>
      <c r="G2403" s="180"/>
      <c r="H2403" s="163"/>
      <c r="I2403" s="165"/>
      <c r="J2403" s="168"/>
      <c r="K2403" s="62"/>
      <c r="L2403" s="63"/>
      <c r="M2403" s="63"/>
      <c r="N2403" s="65"/>
      <c r="O2403" s="127"/>
      <c r="P2403" s="100"/>
      <c r="Q2403" s="63">
        <f t="shared" si="1039"/>
        <v>0</v>
      </c>
      <c r="R2403" s="65"/>
      <c r="S2403" s="67"/>
      <c r="T2403" s="40"/>
      <c r="U2403" s="106">
        <f>IF(EXACT(O2403,Y2403),M2403,M2403*(1-'Расчет ПРЕДЗАКАЗ'!$D$10))</f>
        <v>0</v>
      </c>
      <c r="V2403" s="106">
        <f t="shared" si="1040"/>
        <v>0</v>
      </c>
      <c r="W2403" s="106" t="e">
        <f>IF(EXACT(O2403,Y2403),M2403,M2403*(1-#REF!))</f>
        <v>#REF!</v>
      </c>
      <c r="X2403" s="106" t="e">
        <f t="shared" si="1041"/>
        <v>#REF!</v>
      </c>
      <c r="Y2403" s="107" t="s">
        <v>72</v>
      </c>
      <c r="Z2403" s="103">
        <f t="shared" si="1037"/>
        <v>0</v>
      </c>
      <c r="AA2403" s="103">
        <f t="shared" si="1038"/>
        <v>0</v>
      </c>
      <c r="AB2403" s="128" t="str">
        <f t="shared" si="1042"/>
        <v/>
      </c>
      <c r="AC2403" s="128" t="e">
        <f t="shared" si="1043"/>
        <v>#REF!</v>
      </c>
    </row>
    <row r="2404" spans="1:29" ht="50.1" customHeight="1">
      <c r="A2404" s="171"/>
      <c r="B2404" s="171"/>
      <c r="C2404" s="174"/>
      <c r="D2404" s="174"/>
      <c r="E2404" s="131"/>
      <c r="F2404" s="177"/>
      <c r="G2404" s="180"/>
      <c r="H2404" s="163"/>
      <c r="I2404" s="165"/>
      <c r="J2404" s="168"/>
      <c r="K2404" s="62"/>
      <c r="L2404" s="63"/>
      <c r="M2404" s="63"/>
      <c r="N2404" s="65"/>
      <c r="O2404" s="127"/>
      <c r="P2404" s="100"/>
      <c r="Q2404" s="63">
        <f t="shared" si="1039"/>
        <v>0</v>
      </c>
      <c r="R2404" s="65"/>
      <c r="S2404" s="67"/>
      <c r="T2404" s="40"/>
      <c r="U2404" s="106">
        <f>IF(EXACT(O2404,Y2404),M2404,M2404*(1-'Расчет ПРЕДЗАКАЗ'!$D$10))</f>
        <v>0</v>
      </c>
      <c r="V2404" s="106">
        <f t="shared" si="1040"/>
        <v>0</v>
      </c>
      <c r="W2404" s="106" t="e">
        <f>IF(EXACT(O2404,Y2404),M2404,M2404*(1-#REF!))</f>
        <v>#REF!</v>
      </c>
      <c r="X2404" s="106" t="e">
        <f t="shared" si="1041"/>
        <v>#REF!</v>
      </c>
      <c r="Y2404" s="107" t="s">
        <v>72</v>
      </c>
      <c r="Z2404" s="103">
        <f t="shared" si="1037"/>
        <v>0</v>
      </c>
      <c r="AA2404" s="103">
        <f t="shared" si="1038"/>
        <v>0</v>
      </c>
      <c r="AB2404" s="128" t="str">
        <f t="shared" si="1042"/>
        <v/>
      </c>
      <c r="AC2404" s="128" t="e">
        <f t="shared" si="1043"/>
        <v>#REF!</v>
      </c>
    </row>
    <row r="2405" spans="1:29" ht="50.1" customHeight="1">
      <c r="A2405" s="171"/>
      <c r="B2405" s="171"/>
      <c r="C2405" s="174"/>
      <c r="D2405" s="174"/>
      <c r="E2405" s="131"/>
      <c r="F2405" s="177"/>
      <c r="G2405" s="180"/>
      <c r="H2405" s="163"/>
      <c r="I2405" s="165"/>
      <c r="J2405" s="168"/>
      <c r="K2405" s="62"/>
      <c r="L2405" s="63"/>
      <c r="M2405" s="63"/>
      <c r="N2405" s="65"/>
      <c r="O2405" s="127"/>
      <c r="P2405" s="100"/>
      <c r="Q2405" s="63">
        <f t="shared" si="1039"/>
        <v>0</v>
      </c>
      <c r="R2405" s="65"/>
      <c r="S2405" s="67"/>
      <c r="T2405" s="40"/>
      <c r="U2405" s="106">
        <f>IF(EXACT(O2405,Y2405),M2405,M2405*(1-'Расчет ПРЕДЗАКАЗ'!$D$10))</f>
        <v>0</v>
      </c>
      <c r="V2405" s="106">
        <f t="shared" si="1040"/>
        <v>0</v>
      </c>
      <c r="W2405" s="106" t="e">
        <f>IF(EXACT(O2405,Y2405),M2405,M2405*(1-#REF!))</f>
        <v>#REF!</v>
      </c>
      <c r="X2405" s="106" t="e">
        <f t="shared" si="1041"/>
        <v>#REF!</v>
      </c>
      <c r="Y2405" s="107" t="s">
        <v>72</v>
      </c>
      <c r="Z2405" s="103">
        <f t="shared" si="1037"/>
        <v>0</v>
      </c>
      <c r="AA2405" s="103">
        <f t="shared" si="1038"/>
        <v>0</v>
      </c>
      <c r="AB2405" s="128" t="str">
        <f t="shared" si="1042"/>
        <v/>
      </c>
      <c r="AC2405" s="128" t="e">
        <f t="shared" si="1043"/>
        <v>#REF!</v>
      </c>
    </row>
    <row r="2406" spans="1:29" ht="50.1" customHeight="1">
      <c r="A2406" s="172"/>
      <c r="B2406" s="172"/>
      <c r="C2406" s="175"/>
      <c r="D2406" s="175"/>
      <c r="E2406" s="132"/>
      <c r="F2406" s="178"/>
      <c r="G2406" s="181"/>
      <c r="H2406" s="164"/>
      <c r="I2406" s="166"/>
      <c r="J2406" s="169"/>
      <c r="K2406" s="62"/>
      <c r="L2406" s="63"/>
      <c r="M2406" s="63"/>
      <c r="N2406" s="65"/>
      <c r="O2406" s="127"/>
      <c r="P2406" s="100"/>
      <c r="Q2406" s="63">
        <f t="shared" si="1039"/>
        <v>0</v>
      </c>
      <c r="R2406" s="65"/>
      <c r="S2406" s="67"/>
      <c r="T2406" s="40"/>
      <c r="U2406" s="106">
        <f>IF(EXACT(O2406,Y2406),M2406,M2406*(1-'Расчет ПРЕДЗАКАЗ'!$D$10))</f>
        <v>0</v>
      </c>
      <c r="V2406" s="106">
        <f t="shared" si="1040"/>
        <v>0</v>
      </c>
      <c r="W2406" s="106" t="e">
        <f>IF(EXACT(O2406,Y2406),M2406,M2406*(1-#REF!))</f>
        <v>#REF!</v>
      </c>
      <c r="X2406" s="106" t="e">
        <f t="shared" si="1041"/>
        <v>#REF!</v>
      </c>
      <c r="Y2406" s="107" t="s">
        <v>72</v>
      </c>
      <c r="Z2406" s="103">
        <f t="shared" si="1037"/>
        <v>0</v>
      </c>
      <c r="AA2406" s="103">
        <f t="shared" si="1038"/>
        <v>0</v>
      </c>
      <c r="AB2406" s="128" t="str">
        <f t="shared" si="1042"/>
        <v/>
      </c>
      <c r="AC2406" s="128" t="e">
        <f t="shared" si="1043"/>
        <v>#REF!</v>
      </c>
    </row>
    <row r="2407" spans="1:29" ht="11.25" customHeight="1" thickBot="1"/>
    <row r="2408" spans="1:29" ht="50.1" customHeight="1">
      <c r="A2408" s="170">
        <v>381</v>
      </c>
      <c r="B2408" s="170" t="s">
        <v>3086</v>
      </c>
      <c r="C2408" s="173" t="s">
        <v>3087</v>
      </c>
      <c r="D2408" s="173" t="s">
        <v>77</v>
      </c>
      <c r="E2408" s="130"/>
      <c r="F2408" s="176" t="s">
        <v>978</v>
      </c>
      <c r="G2408" s="179" t="s">
        <v>111</v>
      </c>
      <c r="H2408" s="162" t="s">
        <v>1052</v>
      </c>
      <c r="I2408" s="162" t="s">
        <v>2946</v>
      </c>
      <c r="J2408" s="167" t="s">
        <v>19</v>
      </c>
      <c r="K2408" s="62" t="s">
        <v>861</v>
      </c>
      <c r="L2408" s="63">
        <v>840</v>
      </c>
      <c r="M2408" s="63">
        <v>469</v>
      </c>
      <c r="N2408" s="142" t="s">
        <v>3088</v>
      </c>
      <c r="O2408" s="127" t="s">
        <v>72</v>
      </c>
      <c r="P2408" s="100"/>
      <c r="Q2408" s="63">
        <f>P2408*M2408</f>
        <v>0</v>
      </c>
      <c r="R2408" s="64"/>
      <c r="S2408" s="67">
        <v>2</v>
      </c>
      <c r="T2408" s="39"/>
      <c r="U2408" s="106">
        <f>IF(EXACT(O2408,Y2408),M2408,M2408*(1-'Расчет ПРЕДЗАКАЗ'!$D$10))</f>
        <v>469</v>
      </c>
      <c r="V2408" s="106">
        <f>P2408*U2408</f>
        <v>0</v>
      </c>
      <c r="W2408" s="106">
        <f>IF(EXACT(O2408,Y2408),M2408,M2408*(1-#REF!))</f>
        <v>469</v>
      </c>
      <c r="X2408" s="123">
        <f>P2408*W2408</f>
        <v>0</v>
      </c>
      <c r="Y2408" s="124" t="s">
        <v>72</v>
      </c>
      <c r="Z2408" s="103">
        <f t="shared" ref="Z2408:Z2422" si="1044">IF(EXACT(O2408,Y2408),Q2408,0)</f>
        <v>0</v>
      </c>
      <c r="AA2408" s="103">
        <f t="shared" ref="AA2408:AA2422" si="1045">IF(Z2408=0,Q2408,0)</f>
        <v>0</v>
      </c>
      <c r="AB2408" s="128">
        <f>IF(U2408=0,"",L2408/U2408-1)</f>
        <v>0.79104477611940305</v>
      </c>
      <c r="AC2408" s="128">
        <f>IF(W2408=0,"",L2408/W2408-1)</f>
        <v>0.79104477611940305</v>
      </c>
    </row>
    <row r="2409" spans="1:29" ht="50.1" customHeight="1">
      <c r="A2409" s="171"/>
      <c r="B2409" s="171"/>
      <c r="C2409" s="174"/>
      <c r="D2409" s="174"/>
      <c r="E2409" s="131"/>
      <c r="F2409" s="177"/>
      <c r="G2409" s="180"/>
      <c r="H2409" s="163"/>
      <c r="I2409" s="165"/>
      <c r="J2409" s="168"/>
      <c r="K2409" s="62" t="s">
        <v>1007</v>
      </c>
      <c r="L2409" s="63">
        <v>840</v>
      </c>
      <c r="M2409" s="63">
        <v>469</v>
      </c>
      <c r="N2409" s="142" t="s">
        <v>3089</v>
      </c>
      <c r="O2409" s="127" t="s">
        <v>72</v>
      </c>
      <c r="P2409" s="100"/>
      <c r="Q2409" s="63">
        <f t="shared" ref="Q2409:Q2422" si="1046">P2409*M2409</f>
        <v>0</v>
      </c>
      <c r="R2409" s="64"/>
      <c r="S2409" s="67">
        <v>12</v>
      </c>
      <c r="T2409" s="39"/>
      <c r="U2409" s="106">
        <f>IF(EXACT(O2409,Y2409),M2409,M2409*(1-'Расчет ПРЕДЗАКАЗ'!$D$10))</f>
        <v>469</v>
      </c>
      <c r="V2409" s="106">
        <f t="shared" ref="V2409:V2422" si="1047">P2409*U2409</f>
        <v>0</v>
      </c>
      <c r="W2409" s="106">
        <f>IF(EXACT(O2409,Y2409),M2409,M2409*(1-#REF!))</f>
        <v>469</v>
      </c>
      <c r="X2409" s="106">
        <f t="shared" ref="X2409:X2422" si="1048">P2409*W2409</f>
        <v>0</v>
      </c>
      <c r="Y2409" s="107" t="s">
        <v>72</v>
      </c>
      <c r="Z2409" s="103">
        <f t="shared" si="1044"/>
        <v>0</v>
      </c>
      <c r="AA2409" s="103">
        <f t="shared" si="1045"/>
        <v>0</v>
      </c>
      <c r="AB2409" s="128">
        <f t="shared" ref="AB2409:AB2422" si="1049">IF(U2409=0,"",L2409/U2409-1)</f>
        <v>0.79104477611940305</v>
      </c>
      <c r="AC2409" s="128">
        <f t="shared" ref="AC2409:AC2422" si="1050">IF(W2409=0,"",L2409/W2409-1)</f>
        <v>0.79104477611940305</v>
      </c>
    </row>
    <row r="2410" spans="1:29" ht="50.1" customHeight="1">
      <c r="A2410" s="171"/>
      <c r="B2410" s="171"/>
      <c r="C2410" s="174"/>
      <c r="D2410" s="174"/>
      <c r="E2410" s="131"/>
      <c r="F2410" s="177"/>
      <c r="G2410" s="180"/>
      <c r="H2410" s="163"/>
      <c r="I2410" s="165"/>
      <c r="J2410" s="168"/>
      <c r="K2410" s="62" t="s">
        <v>981</v>
      </c>
      <c r="L2410" s="63">
        <v>840</v>
      </c>
      <c r="M2410" s="63">
        <v>469</v>
      </c>
      <c r="N2410" s="142" t="s">
        <v>3090</v>
      </c>
      <c r="O2410" s="127" t="s">
        <v>72</v>
      </c>
      <c r="P2410" s="100"/>
      <c r="Q2410" s="63">
        <f t="shared" si="1046"/>
        <v>0</v>
      </c>
      <c r="R2410" s="64"/>
      <c r="S2410" s="67">
        <v>1</v>
      </c>
      <c r="T2410" s="39"/>
      <c r="U2410" s="106">
        <f>IF(EXACT(O2410,Y2410),M2410,M2410*(1-'Расчет ПРЕДЗАКАЗ'!$D$10))</f>
        <v>469</v>
      </c>
      <c r="V2410" s="106">
        <f t="shared" si="1047"/>
        <v>0</v>
      </c>
      <c r="W2410" s="106">
        <f>IF(EXACT(O2410,Y2410),M2410,M2410*(1-#REF!))</f>
        <v>469</v>
      </c>
      <c r="X2410" s="106">
        <f t="shared" si="1048"/>
        <v>0</v>
      </c>
      <c r="Y2410" s="107" t="s">
        <v>72</v>
      </c>
      <c r="Z2410" s="103">
        <f t="shared" si="1044"/>
        <v>0</v>
      </c>
      <c r="AA2410" s="103">
        <f t="shared" si="1045"/>
        <v>0</v>
      </c>
      <c r="AB2410" s="128">
        <f t="shared" si="1049"/>
        <v>0.79104477611940305</v>
      </c>
      <c r="AC2410" s="128">
        <f t="shared" si="1050"/>
        <v>0.79104477611940305</v>
      </c>
    </row>
    <row r="2411" spans="1:29" ht="50.1" customHeight="1">
      <c r="A2411" s="171"/>
      <c r="B2411" s="171"/>
      <c r="C2411" s="174"/>
      <c r="D2411" s="174"/>
      <c r="E2411" s="131"/>
      <c r="F2411" s="177"/>
      <c r="G2411" s="180"/>
      <c r="H2411" s="163"/>
      <c r="I2411" s="165"/>
      <c r="J2411" s="168"/>
      <c r="K2411" s="62"/>
      <c r="L2411" s="63"/>
      <c r="M2411" s="63"/>
      <c r="N2411" s="142"/>
      <c r="O2411" s="127"/>
      <c r="P2411" s="100"/>
      <c r="Q2411" s="63">
        <f t="shared" si="1046"/>
        <v>0</v>
      </c>
      <c r="R2411" s="64"/>
      <c r="S2411" s="67"/>
      <c r="T2411" s="39"/>
      <c r="U2411" s="106">
        <f>IF(EXACT(O2411,Y2411),M2411,M2411*(1-'Расчет ПРЕДЗАКАЗ'!$D$10))</f>
        <v>0</v>
      </c>
      <c r="V2411" s="106">
        <f t="shared" si="1047"/>
        <v>0</v>
      </c>
      <c r="W2411" s="106" t="e">
        <f>IF(EXACT(O2411,Y2411),M2411,M2411*(1-#REF!))</f>
        <v>#REF!</v>
      </c>
      <c r="X2411" s="106" t="e">
        <f t="shared" si="1048"/>
        <v>#REF!</v>
      </c>
      <c r="Y2411" s="107" t="s">
        <v>72</v>
      </c>
      <c r="Z2411" s="103">
        <f t="shared" si="1044"/>
        <v>0</v>
      </c>
      <c r="AA2411" s="103">
        <f t="shared" si="1045"/>
        <v>0</v>
      </c>
      <c r="AB2411" s="128" t="str">
        <f t="shared" si="1049"/>
        <v/>
      </c>
      <c r="AC2411" s="128" t="e">
        <f t="shared" si="1050"/>
        <v>#REF!</v>
      </c>
    </row>
    <row r="2412" spans="1:29" ht="50.1" customHeight="1">
      <c r="A2412" s="171"/>
      <c r="B2412" s="171"/>
      <c r="C2412" s="174"/>
      <c r="D2412" s="174"/>
      <c r="E2412" s="131"/>
      <c r="F2412" s="177"/>
      <c r="G2412" s="180"/>
      <c r="H2412" s="163"/>
      <c r="I2412" s="165"/>
      <c r="J2412" s="168"/>
      <c r="K2412" s="62"/>
      <c r="L2412" s="63"/>
      <c r="M2412" s="63"/>
      <c r="N2412" s="142"/>
      <c r="O2412" s="127"/>
      <c r="P2412" s="100"/>
      <c r="Q2412" s="63">
        <f t="shared" si="1046"/>
        <v>0</v>
      </c>
      <c r="R2412" s="64"/>
      <c r="S2412" s="67"/>
      <c r="T2412" s="39"/>
      <c r="U2412" s="106">
        <f>IF(EXACT(O2412,Y2412),M2412,M2412*(1-'Расчет ПРЕДЗАКАЗ'!$D$10))</f>
        <v>0</v>
      </c>
      <c r="V2412" s="106">
        <f t="shared" si="1047"/>
        <v>0</v>
      </c>
      <c r="W2412" s="106" t="e">
        <f>IF(EXACT(O2412,Y2412),M2412,M2412*(1-#REF!))</f>
        <v>#REF!</v>
      </c>
      <c r="X2412" s="106" t="e">
        <f t="shared" si="1048"/>
        <v>#REF!</v>
      </c>
      <c r="Y2412" s="107" t="s">
        <v>72</v>
      </c>
      <c r="Z2412" s="103">
        <f t="shared" si="1044"/>
        <v>0</v>
      </c>
      <c r="AA2412" s="103">
        <f t="shared" si="1045"/>
        <v>0</v>
      </c>
      <c r="AB2412" s="128" t="str">
        <f t="shared" si="1049"/>
        <v/>
      </c>
      <c r="AC2412" s="128" t="e">
        <f t="shared" si="1050"/>
        <v>#REF!</v>
      </c>
    </row>
    <row r="2413" spans="1:29" ht="50.1" customHeight="1">
      <c r="A2413" s="171"/>
      <c r="B2413" s="171"/>
      <c r="C2413" s="174"/>
      <c r="D2413" s="174"/>
      <c r="E2413" s="131"/>
      <c r="F2413" s="177"/>
      <c r="G2413" s="180"/>
      <c r="H2413" s="163"/>
      <c r="I2413" s="165"/>
      <c r="J2413" s="168"/>
      <c r="K2413" s="62"/>
      <c r="L2413" s="63"/>
      <c r="M2413" s="63"/>
      <c r="N2413" s="142"/>
      <c r="O2413" s="127"/>
      <c r="P2413" s="100"/>
      <c r="Q2413" s="63">
        <f t="shared" si="1046"/>
        <v>0</v>
      </c>
      <c r="R2413" s="64"/>
      <c r="S2413" s="67"/>
      <c r="T2413" s="39"/>
      <c r="U2413" s="106">
        <f>IF(EXACT(O2413,Y2413),M2413,M2413*(1-'Расчет ПРЕДЗАКАЗ'!$D$10))</f>
        <v>0</v>
      </c>
      <c r="V2413" s="106">
        <f t="shared" si="1047"/>
        <v>0</v>
      </c>
      <c r="W2413" s="106" t="e">
        <f>IF(EXACT(O2413,Y2413),M2413,M2413*(1-#REF!))</f>
        <v>#REF!</v>
      </c>
      <c r="X2413" s="106" t="e">
        <f t="shared" si="1048"/>
        <v>#REF!</v>
      </c>
      <c r="Y2413" s="107" t="s">
        <v>72</v>
      </c>
      <c r="Z2413" s="103">
        <f t="shared" si="1044"/>
        <v>0</v>
      </c>
      <c r="AA2413" s="103">
        <f t="shared" si="1045"/>
        <v>0</v>
      </c>
      <c r="AB2413" s="128" t="str">
        <f t="shared" si="1049"/>
        <v/>
      </c>
      <c r="AC2413" s="128" t="e">
        <f t="shared" si="1050"/>
        <v>#REF!</v>
      </c>
    </row>
    <row r="2414" spans="1:29" ht="50.1" customHeight="1">
      <c r="A2414" s="171"/>
      <c r="B2414" s="171"/>
      <c r="C2414" s="174"/>
      <c r="D2414" s="174"/>
      <c r="E2414" s="131"/>
      <c r="F2414" s="177"/>
      <c r="G2414" s="180"/>
      <c r="H2414" s="163"/>
      <c r="I2414" s="165"/>
      <c r="J2414" s="168"/>
      <c r="K2414" s="62"/>
      <c r="L2414" s="63"/>
      <c r="M2414" s="63"/>
      <c r="N2414" s="142"/>
      <c r="O2414" s="127"/>
      <c r="P2414" s="100"/>
      <c r="Q2414" s="63">
        <f t="shared" si="1046"/>
        <v>0</v>
      </c>
      <c r="R2414" s="64"/>
      <c r="S2414" s="67"/>
      <c r="T2414" s="39"/>
      <c r="U2414" s="106">
        <f>IF(EXACT(O2414,Y2414),M2414,M2414*(1-'Расчет ПРЕДЗАКАЗ'!$D$10))</f>
        <v>0</v>
      </c>
      <c r="V2414" s="106">
        <f t="shared" si="1047"/>
        <v>0</v>
      </c>
      <c r="W2414" s="106" t="e">
        <f>IF(EXACT(O2414,Y2414),M2414,M2414*(1-#REF!))</f>
        <v>#REF!</v>
      </c>
      <c r="X2414" s="106" t="e">
        <f t="shared" si="1048"/>
        <v>#REF!</v>
      </c>
      <c r="Y2414" s="107" t="s">
        <v>72</v>
      </c>
      <c r="Z2414" s="103">
        <f t="shared" si="1044"/>
        <v>0</v>
      </c>
      <c r="AA2414" s="103">
        <f t="shared" si="1045"/>
        <v>0</v>
      </c>
      <c r="AB2414" s="128" t="str">
        <f t="shared" si="1049"/>
        <v/>
      </c>
      <c r="AC2414" s="128" t="e">
        <f t="shared" si="1050"/>
        <v>#REF!</v>
      </c>
    </row>
    <row r="2415" spans="1:29" ht="50.1" customHeight="1">
      <c r="A2415" s="171"/>
      <c r="B2415" s="171"/>
      <c r="C2415" s="174"/>
      <c r="D2415" s="174"/>
      <c r="E2415" s="131"/>
      <c r="F2415" s="177"/>
      <c r="G2415" s="180"/>
      <c r="H2415" s="163"/>
      <c r="I2415" s="165"/>
      <c r="J2415" s="168"/>
      <c r="K2415" s="62"/>
      <c r="L2415" s="63"/>
      <c r="M2415" s="63"/>
      <c r="N2415" s="142"/>
      <c r="O2415" s="127"/>
      <c r="P2415" s="100"/>
      <c r="Q2415" s="63">
        <f t="shared" si="1046"/>
        <v>0</v>
      </c>
      <c r="R2415" s="64"/>
      <c r="S2415" s="67"/>
      <c r="T2415" s="39"/>
      <c r="U2415" s="106">
        <f>IF(EXACT(O2415,Y2415),M2415,M2415*(1-'Расчет ПРЕДЗАКАЗ'!$D$10))</f>
        <v>0</v>
      </c>
      <c r="V2415" s="106">
        <f t="shared" si="1047"/>
        <v>0</v>
      </c>
      <c r="W2415" s="106" t="e">
        <f>IF(EXACT(O2415,Y2415),M2415,M2415*(1-#REF!))</f>
        <v>#REF!</v>
      </c>
      <c r="X2415" s="106" t="e">
        <f t="shared" si="1048"/>
        <v>#REF!</v>
      </c>
      <c r="Y2415" s="107" t="s">
        <v>72</v>
      </c>
      <c r="Z2415" s="103">
        <f t="shared" si="1044"/>
        <v>0</v>
      </c>
      <c r="AA2415" s="103">
        <f t="shared" si="1045"/>
        <v>0</v>
      </c>
      <c r="AB2415" s="128" t="str">
        <f t="shared" si="1049"/>
        <v/>
      </c>
      <c r="AC2415" s="128" t="e">
        <f t="shared" si="1050"/>
        <v>#REF!</v>
      </c>
    </row>
    <row r="2416" spans="1:29" ht="50.1" customHeight="1">
      <c r="A2416" s="171"/>
      <c r="B2416" s="171"/>
      <c r="C2416" s="174"/>
      <c r="D2416" s="174"/>
      <c r="E2416" s="131"/>
      <c r="F2416" s="177"/>
      <c r="G2416" s="180"/>
      <c r="H2416" s="163"/>
      <c r="I2416" s="165"/>
      <c r="J2416" s="168"/>
      <c r="K2416" s="62"/>
      <c r="L2416" s="63"/>
      <c r="M2416" s="63"/>
      <c r="N2416" s="142"/>
      <c r="O2416" s="127"/>
      <c r="P2416" s="100"/>
      <c r="Q2416" s="63">
        <f t="shared" si="1046"/>
        <v>0</v>
      </c>
      <c r="R2416" s="64"/>
      <c r="S2416" s="67"/>
      <c r="T2416" s="39"/>
      <c r="U2416" s="106">
        <f>IF(EXACT(O2416,Y2416),M2416,M2416*(1-'Расчет ПРЕДЗАКАЗ'!$D$10))</f>
        <v>0</v>
      </c>
      <c r="V2416" s="106">
        <f t="shared" si="1047"/>
        <v>0</v>
      </c>
      <c r="W2416" s="106" t="e">
        <f>IF(EXACT(O2416,Y2416),M2416,M2416*(1-#REF!))</f>
        <v>#REF!</v>
      </c>
      <c r="X2416" s="106" t="e">
        <f t="shared" si="1048"/>
        <v>#REF!</v>
      </c>
      <c r="Y2416" s="107" t="s">
        <v>72</v>
      </c>
      <c r="Z2416" s="103">
        <f t="shared" si="1044"/>
        <v>0</v>
      </c>
      <c r="AA2416" s="103">
        <f t="shared" si="1045"/>
        <v>0</v>
      </c>
      <c r="AB2416" s="128" t="str">
        <f t="shared" si="1049"/>
        <v/>
      </c>
      <c r="AC2416" s="128" t="e">
        <f t="shared" si="1050"/>
        <v>#REF!</v>
      </c>
    </row>
    <row r="2417" spans="1:29" ht="50.1" customHeight="1">
      <c r="A2417" s="171"/>
      <c r="B2417" s="171"/>
      <c r="C2417" s="174"/>
      <c r="D2417" s="174"/>
      <c r="E2417" s="131"/>
      <c r="F2417" s="177"/>
      <c r="G2417" s="180"/>
      <c r="H2417" s="163"/>
      <c r="I2417" s="165"/>
      <c r="J2417" s="168"/>
      <c r="K2417" s="62"/>
      <c r="L2417" s="63"/>
      <c r="M2417" s="63"/>
      <c r="N2417" s="143"/>
      <c r="O2417" s="127"/>
      <c r="P2417" s="100"/>
      <c r="Q2417" s="63">
        <f t="shared" si="1046"/>
        <v>0</v>
      </c>
      <c r="R2417" s="65"/>
      <c r="S2417" s="67"/>
      <c r="T2417" s="40"/>
      <c r="U2417" s="106">
        <f>IF(EXACT(O2417,Y2417),M2417,M2417*(1-'Расчет ПРЕДЗАКАЗ'!$D$10))</f>
        <v>0</v>
      </c>
      <c r="V2417" s="106">
        <f t="shared" si="1047"/>
        <v>0</v>
      </c>
      <c r="W2417" s="106" t="e">
        <f>IF(EXACT(O2417,Y2417),M2417,M2417*(1-#REF!))</f>
        <v>#REF!</v>
      </c>
      <c r="X2417" s="106" t="e">
        <f t="shared" si="1048"/>
        <v>#REF!</v>
      </c>
      <c r="Y2417" s="107" t="s">
        <v>72</v>
      </c>
      <c r="Z2417" s="103">
        <f t="shared" si="1044"/>
        <v>0</v>
      </c>
      <c r="AA2417" s="103">
        <f t="shared" si="1045"/>
        <v>0</v>
      </c>
      <c r="AB2417" s="128" t="str">
        <f t="shared" si="1049"/>
        <v/>
      </c>
      <c r="AC2417" s="128" t="e">
        <f t="shared" si="1050"/>
        <v>#REF!</v>
      </c>
    </row>
    <row r="2418" spans="1:29" ht="50.1" customHeight="1">
      <c r="A2418" s="171"/>
      <c r="B2418" s="171"/>
      <c r="C2418" s="174"/>
      <c r="D2418" s="174"/>
      <c r="E2418" s="131"/>
      <c r="F2418" s="177"/>
      <c r="G2418" s="180"/>
      <c r="H2418" s="163"/>
      <c r="I2418" s="165"/>
      <c r="J2418" s="168"/>
      <c r="K2418" s="62"/>
      <c r="L2418" s="63"/>
      <c r="M2418" s="63"/>
      <c r="N2418" s="143"/>
      <c r="O2418" s="127"/>
      <c r="P2418" s="100"/>
      <c r="Q2418" s="63">
        <f t="shared" si="1046"/>
        <v>0</v>
      </c>
      <c r="R2418" s="65"/>
      <c r="S2418" s="67"/>
      <c r="T2418" s="40"/>
      <c r="U2418" s="106">
        <f>IF(EXACT(O2418,Y2418),M2418,M2418*(1-'Расчет ПРЕДЗАКАЗ'!$D$10))</f>
        <v>0</v>
      </c>
      <c r="V2418" s="106">
        <f t="shared" si="1047"/>
        <v>0</v>
      </c>
      <c r="W2418" s="106" t="e">
        <f>IF(EXACT(O2418,Y2418),M2418,M2418*(1-#REF!))</f>
        <v>#REF!</v>
      </c>
      <c r="X2418" s="106" t="e">
        <f t="shared" si="1048"/>
        <v>#REF!</v>
      </c>
      <c r="Y2418" s="107" t="s">
        <v>72</v>
      </c>
      <c r="Z2418" s="103">
        <f t="shared" si="1044"/>
        <v>0</v>
      </c>
      <c r="AA2418" s="103">
        <f t="shared" si="1045"/>
        <v>0</v>
      </c>
      <c r="AB2418" s="128" t="str">
        <f t="shared" si="1049"/>
        <v/>
      </c>
      <c r="AC2418" s="128" t="e">
        <f t="shared" si="1050"/>
        <v>#REF!</v>
      </c>
    </row>
    <row r="2419" spans="1:29" ht="50.1" customHeight="1">
      <c r="A2419" s="171"/>
      <c r="B2419" s="171"/>
      <c r="C2419" s="174"/>
      <c r="D2419" s="174"/>
      <c r="E2419" s="131"/>
      <c r="F2419" s="177"/>
      <c r="G2419" s="180"/>
      <c r="H2419" s="163"/>
      <c r="I2419" s="165"/>
      <c r="J2419" s="168"/>
      <c r="K2419" s="62"/>
      <c r="L2419" s="63"/>
      <c r="M2419" s="63"/>
      <c r="N2419" s="65"/>
      <c r="O2419" s="127"/>
      <c r="P2419" s="100"/>
      <c r="Q2419" s="63">
        <f t="shared" si="1046"/>
        <v>0</v>
      </c>
      <c r="R2419" s="65"/>
      <c r="S2419" s="67"/>
      <c r="T2419" s="40"/>
      <c r="U2419" s="106">
        <f>IF(EXACT(O2419,Y2419),M2419,M2419*(1-'Расчет ПРЕДЗАКАЗ'!$D$10))</f>
        <v>0</v>
      </c>
      <c r="V2419" s="106">
        <f t="shared" si="1047"/>
        <v>0</v>
      </c>
      <c r="W2419" s="106" t="e">
        <f>IF(EXACT(O2419,Y2419),M2419,M2419*(1-#REF!))</f>
        <v>#REF!</v>
      </c>
      <c r="X2419" s="106" t="e">
        <f t="shared" si="1048"/>
        <v>#REF!</v>
      </c>
      <c r="Y2419" s="107" t="s">
        <v>72</v>
      </c>
      <c r="Z2419" s="103">
        <f t="shared" si="1044"/>
        <v>0</v>
      </c>
      <c r="AA2419" s="103">
        <f t="shared" si="1045"/>
        <v>0</v>
      </c>
      <c r="AB2419" s="128" t="str">
        <f t="shared" si="1049"/>
        <v/>
      </c>
      <c r="AC2419" s="128" t="e">
        <f t="shared" si="1050"/>
        <v>#REF!</v>
      </c>
    </row>
    <row r="2420" spans="1:29" ht="50.1" customHeight="1">
      <c r="A2420" s="171"/>
      <c r="B2420" s="171"/>
      <c r="C2420" s="174"/>
      <c r="D2420" s="174"/>
      <c r="E2420" s="131"/>
      <c r="F2420" s="177"/>
      <c r="G2420" s="180"/>
      <c r="H2420" s="163"/>
      <c r="I2420" s="165"/>
      <c r="J2420" s="168"/>
      <c r="K2420" s="62"/>
      <c r="L2420" s="63"/>
      <c r="M2420" s="63"/>
      <c r="N2420" s="65"/>
      <c r="O2420" s="127"/>
      <c r="P2420" s="100"/>
      <c r="Q2420" s="63">
        <f t="shared" si="1046"/>
        <v>0</v>
      </c>
      <c r="R2420" s="65"/>
      <c r="S2420" s="67"/>
      <c r="T2420" s="40"/>
      <c r="U2420" s="106">
        <f>IF(EXACT(O2420,Y2420),M2420,M2420*(1-'Расчет ПРЕДЗАКАЗ'!$D$10))</f>
        <v>0</v>
      </c>
      <c r="V2420" s="106">
        <f t="shared" si="1047"/>
        <v>0</v>
      </c>
      <c r="W2420" s="106" t="e">
        <f>IF(EXACT(O2420,Y2420),M2420,M2420*(1-#REF!))</f>
        <v>#REF!</v>
      </c>
      <c r="X2420" s="106" t="e">
        <f t="shared" si="1048"/>
        <v>#REF!</v>
      </c>
      <c r="Y2420" s="107" t="s">
        <v>72</v>
      </c>
      <c r="Z2420" s="103">
        <f t="shared" si="1044"/>
        <v>0</v>
      </c>
      <c r="AA2420" s="103">
        <f t="shared" si="1045"/>
        <v>0</v>
      </c>
      <c r="AB2420" s="128" t="str">
        <f t="shared" si="1049"/>
        <v/>
      </c>
      <c r="AC2420" s="128" t="e">
        <f t="shared" si="1050"/>
        <v>#REF!</v>
      </c>
    </row>
    <row r="2421" spans="1:29" ht="50.1" customHeight="1">
      <c r="A2421" s="171"/>
      <c r="B2421" s="171"/>
      <c r="C2421" s="174"/>
      <c r="D2421" s="174"/>
      <c r="E2421" s="131"/>
      <c r="F2421" s="177"/>
      <c r="G2421" s="180"/>
      <c r="H2421" s="163"/>
      <c r="I2421" s="165"/>
      <c r="J2421" s="168"/>
      <c r="K2421" s="62"/>
      <c r="L2421" s="63"/>
      <c r="M2421" s="63"/>
      <c r="N2421" s="65"/>
      <c r="O2421" s="127"/>
      <c r="P2421" s="100"/>
      <c r="Q2421" s="63">
        <f t="shared" si="1046"/>
        <v>0</v>
      </c>
      <c r="R2421" s="65"/>
      <c r="S2421" s="67"/>
      <c r="T2421" s="40"/>
      <c r="U2421" s="106">
        <f>IF(EXACT(O2421,Y2421),M2421,M2421*(1-'Расчет ПРЕДЗАКАЗ'!$D$10))</f>
        <v>0</v>
      </c>
      <c r="V2421" s="106">
        <f t="shared" si="1047"/>
        <v>0</v>
      </c>
      <c r="W2421" s="106" t="e">
        <f>IF(EXACT(O2421,Y2421),M2421,M2421*(1-#REF!))</f>
        <v>#REF!</v>
      </c>
      <c r="X2421" s="106" t="e">
        <f t="shared" si="1048"/>
        <v>#REF!</v>
      </c>
      <c r="Y2421" s="107" t="s">
        <v>72</v>
      </c>
      <c r="Z2421" s="103">
        <f t="shared" si="1044"/>
        <v>0</v>
      </c>
      <c r="AA2421" s="103">
        <f t="shared" si="1045"/>
        <v>0</v>
      </c>
      <c r="AB2421" s="128" t="str">
        <f t="shared" si="1049"/>
        <v/>
      </c>
      <c r="AC2421" s="128" t="e">
        <f t="shared" si="1050"/>
        <v>#REF!</v>
      </c>
    </row>
    <row r="2422" spans="1:29" ht="50.1" customHeight="1">
      <c r="A2422" s="172"/>
      <c r="B2422" s="172"/>
      <c r="C2422" s="175"/>
      <c r="D2422" s="175"/>
      <c r="E2422" s="132"/>
      <c r="F2422" s="178"/>
      <c r="G2422" s="181"/>
      <c r="H2422" s="164"/>
      <c r="I2422" s="166"/>
      <c r="J2422" s="169"/>
      <c r="K2422" s="62"/>
      <c r="L2422" s="63"/>
      <c r="M2422" s="63"/>
      <c r="N2422" s="65"/>
      <c r="O2422" s="127"/>
      <c r="P2422" s="100"/>
      <c r="Q2422" s="63">
        <f t="shared" si="1046"/>
        <v>0</v>
      </c>
      <c r="R2422" s="65"/>
      <c r="S2422" s="67"/>
      <c r="T2422" s="40"/>
      <c r="U2422" s="106">
        <f>IF(EXACT(O2422,Y2422),M2422,M2422*(1-'Расчет ПРЕДЗАКАЗ'!$D$10))</f>
        <v>0</v>
      </c>
      <c r="V2422" s="106">
        <f t="shared" si="1047"/>
        <v>0</v>
      </c>
      <c r="W2422" s="106" t="e">
        <f>IF(EXACT(O2422,Y2422),M2422,M2422*(1-#REF!))</f>
        <v>#REF!</v>
      </c>
      <c r="X2422" s="106" t="e">
        <f t="shared" si="1048"/>
        <v>#REF!</v>
      </c>
      <c r="Y2422" s="107" t="s">
        <v>72</v>
      </c>
      <c r="Z2422" s="103">
        <f t="shared" si="1044"/>
        <v>0</v>
      </c>
      <c r="AA2422" s="103">
        <f t="shared" si="1045"/>
        <v>0</v>
      </c>
      <c r="AB2422" s="128" t="str">
        <f t="shared" si="1049"/>
        <v/>
      </c>
      <c r="AC2422" s="128" t="e">
        <f t="shared" si="1050"/>
        <v>#REF!</v>
      </c>
    </row>
    <row r="2423" spans="1:29" ht="11.25" customHeight="1" thickBot="1"/>
    <row r="2424" spans="1:29" ht="50.1" customHeight="1">
      <c r="A2424" s="170">
        <v>382</v>
      </c>
      <c r="B2424" s="170" t="s">
        <v>3091</v>
      </c>
      <c r="C2424" s="173" t="s">
        <v>3092</v>
      </c>
      <c r="D2424" s="173" t="s">
        <v>77</v>
      </c>
      <c r="E2424" s="130"/>
      <c r="F2424" s="176" t="s">
        <v>3093</v>
      </c>
      <c r="G2424" s="179" t="s">
        <v>575</v>
      </c>
      <c r="H2424" s="162" t="s">
        <v>3094</v>
      </c>
      <c r="I2424" s="162" t="s">
        <v>3095</v>
      </c>
      <c r="J2424" s="167" t="s">
        <v>19</v>
      </c>
      <c r="K2424" s="62" t="s">
        <v>587</v>
      </c>
      <c r="L2424" s="63">
        <v>4000</v>
      </c>
      <c r="M2424" s="63">
        <v>2495</v>
      </c>
      <c r="N2424" s="142" t="s">
        <v>3096</v>
      </c>
      <c r="O2424" s="127" t="s">
        <v>72</v>
      </c>
      <c r="P2424" s="100"/>
      <c r="Q2424" s="63">
        <f>P2424*M2424</f>
        <v>0</v>
      </c>
      <c r="R2424" s="64"/>
      <c r="S2424" s="67">
        <v>53</v>
      </c>
      <c r="T2424" s="39"/>
      <c r="U2424" s="106">
        <f>IF(EXACT(O2424,Y2424),M2424,M2424*(1-'Расчет ПРЕДЗАКАЗ'!$D$10))</f>
        <v>2495</v>
      </c>
      <c r="V2424" s="106">
        <f>P2424*U2424</f>
        <v>0</v>
      </c>
      <c r="W2424" s="106">
        <f>IF(EXACT(O2424,Y2424),M2424,M2424*(1-#REF!))</f>
        <v>2495</v>
      </c>
      <c r="X2424" s="123">
        <f>P2424*W2424</f>
        <v>0</v>
      </c>
      <c r="Y2424" s="124" t="s">
        <v>72</v>
      </c>
      <c r="Z2424" s="103">
        <f t="shared" ref="Z2424:Z2438" si="1051">IF(EXACT(O2424,Y2424),Q2424,0)</f>
        <v>0</v>
      </c>
      <c r="AA2424" s="103">
        <f t="shared" ref="AA2424:AA2438" si="1052">IF(Z2424=0,Q2424,0)</f>
        <v>0</v>
      </c>
      <c r="AB2424" s="128">
        <f>IF(U2424=0,"",L2424/U2424-1)</f>
        <v>0.60320641282565135</v>
      </c>
      <c r="AC2424" s="128">
        <f>IF(W2424=0,"",L2424/W2424-1)</f>
        <v>0.60320641282565135</v>
      </c>
    </row>
    <row r="2425" spans="1:29" ht="50.1" customHeight="1">
      <c r="A2425" s="171"/>
      <c r="B2425" s="171"/>
      <c r="C2425" s="174"/>
      <c r="D2425" s="174"/>
      <c r="E2425" s="131"/>
      <c r="F2425" s="177"/>
      <c r="G2425" s="180"/>
      <c r="H2425" s="163"/>
      <c r="I2425" s="165"/>
      <c r="J2425" s="168"/>
      <c r="K2425" s="62"/>
      <c r="L2425" s="63"/>
      <c r="M2425" s="63"/>
      <c r="N2425" s="142"/>
      <c r="O2425" s="127"/>
      <c r="P2425" s="100"/>
      <c r="Q2425" s="63">
        <f t="shared" ref="Q2425:Q2438" si="1053">P2425*M2425</f>
        <v>0</v>
      </c>
      <c r="R2425" s="64"/>
      <c r="S2425" s="67"/>
      <c r="T2425" s="39"/>
      <c r="U2425" s="106">
        <f>IF(EXACT(O2425,Y2425),M2425,M2425*(1-'Расчет ПРЕДЗАКАЗ'!$D$10))</f>
        <v>0</v>
      </c>
      <c r="V2425" s="106">
        <f t="shared" ref="V2425:V2438" si="1054">P2425*U2425</f>
        <v>0</v>
      </c>
      <c r="W2425" s="106" t="e">
        <f>IF(EXACT(O2425,Y2425),M2425,M2425*(1-#REF!))</f>
        <v>#REF!</v>
      </c>
      <c r="X2425" s="106" t="e">
        <f t="shared" ref="X2425:X2438" si="1055">P2425*W2425</f>
        <v>#REF!</v>
      </c>
      <c r="Y2425" s="107" t="s">
        <v>72</v>
      </c>
      <c r="Z2425" s="103">
        <f t="shared" si="1051"/>
        <v>0</v>
      </c>
      <c r="AA2425" s="103">
        <f t="shared" si="1052"/>
        <v>0</v>
      </c>
      <c r="AB2425" s="128" t="str">
        <f t="shared" ref="AB2425:AB2438" si="1056">IF(U2425=0,"",L2425/U2425-1)</f>
        <v/>
      </c>
      <c r="AC2425" s="128" t="e">
        <f t="shared" ref="AC2425:AC2438" si="1057">IF(W2425=0,"",L2425/W2425-1)</f>
        <v>#REF!</v>
      </c>
    </row>
    <row r="2426" spans="1:29" ht="50.1" customHeight="1">
      <c r="A2426" s="171"/>
      <c r="B2426" s="171"/>
      <c r="C2426" s="174"/>
      <c r="D2426" s="174"/>
      <c r="E2426" s="131"/>
      <c r="F2426" s="177"/>
      <c r="G2426" s="180"/>
      <c r="H2426" s="163"/>
      <c r="I2426" s="165"/>
      <c r="J2426" s="168"/>
      <c r="K2426" s="62"/>
      <c r="L2426" s="63"/>
      <c r="M2426" s="63"/>
      <c r="N2426" s="142"/>
      <c r="O2426" s="127"/>
      <c r="P2426" s="100"/>
      <c r="Q2426" s="63">
        <f t="shared" si="1053"/>
        <v>0</v>
      </c>
      <c r="R2426" s="64"/>
      <c r="S2426" s="67"/>
      <c r="T2426" s="39"/>
      <c r="U2426" s="106">
        <f>IF(EXACT(O2426,Y2426),M2426,M2426*(1-'Расчет ПРЕДЗАКАЗ'!$D$10))</f>
        <v>0</v>
      </c>
      <c r="V2426" s="106">
        <f t="shared" si="1054"/>
        <v>0</v>
      </c>
      <c r="W2426" s="106" t="e">
        <f>IF(EXACT(O2426,Y2426),M2426,M2426*(1-#REF!))</f>
        <v>#REF!</v>
      </c>
      <c r="X2426" s="106" t="e">
        <f t="shared" si="1055"/>
        <v>#REF!</v>
      </c>
      <c r="Y2426" s="107" t="s">
        <v>72</v>
      </c>
      <c r="Z2426" s="103">
        <f t="shared" si="1051"/>
        <v>0</v>
      </c>
      <c r="AA2426" s="103">
        <f t="shared" si="1052"/>
        <v>0</v>
      </c>
      <c r="AB2426" s="128" t="str">
        <f t="shared" si="1056"/>
        <v/>
      </c>
      <c r="AC2426" s="128" t="e">
        <f t="shared" si="1057"/>
        <v>#REF!</v>
      </c>
    </row>
    <row r="2427" spans="1:29" ht="50.1" customHeight="1">
      <c r="A2427" s="171"/>
      <c r="B2427" s="171"/>
      <c r="C2427" s="174"/>
      <c r="D2427" s="174"/>
      <c r="E2427" s="131"/>
      <c r="F2427" s="177"/>
      <c r="G2427" s="180"/>
      <c r="H2427" s="163"/>
      <c r="I2427" s="165"/>
      <c r="J2427" s="168"/>
      <c r="K2427" s="62"/>
      <c r="L2427" s="63"/>
      <c r="M2427" s="63"/>
      <c r="N2427" s="142"/>
      <c r="O2427" s="127"/>
      <c r="P2427" s="100"/>
      <c r="Q2427" s="63">
        <f t="shared" si="1053"/>
        <v>0</v>
      </c>
      <c r="R2427" s="64"/>
      <c r="S2427" s="67"/>
      <c r="T2427" s="39"/>
      <c r="U2427" s="106">
        <f>IF(EXACT(O2427,Y2427),M2427,M2427*(1-'Расчет ПРЕДЗАКАЗ'!$D$10))</f>
        <v>0</v>
      </c>
      <c r="V2427" s="106">
        <f t="shared" si="1054"/>
        <v>0</v>
      </c>
      <c r="W2427" s="106" t="e">
        <f>IF(EXACT(O2427,Y2427),M2427,M2427*(1-#REF!))</f>
        <v>#REF!</v>
      </c>
      <c r="X2427" s="106" t="e">
        <f t="shared" si="1055"/>
        <v>#REF!</v>
      </c>
      <c r="Y2427" s="107" t="s">
        <v>72</v>
      </c>
      <c r="Z2427" s="103">
        <f t="shared" si="1051"/>
        <v>0</v>
      </c>
      <c r="AA2427" s="103">
        <f t="shared" si="1052"/>
        <v>0</v>
      </c>
      <c r="AB2427" s="128" t="str">
        <f t="shared" si="1056"/>
        <v/>
      </c>
      <c r="AC2427" s="128" t="e">
        <f t="shared" si="1057"/>
        <v>#REF!</v>
      </c>
    </row>
    <row r="2428" spans="1:29" ht="50.1" customHeight="1">
      <c r="A2428" s="171"/>
      <c r="B2428" s="171"/>
      <c r="C2428" s="174"/>
      <c r="D2428" s="174"/>
      <c r="E2428" s="131"/>
      <c r="F2428" s="177"/>
      <c r="G2428" s="180"/>
      <c r="H2428" s="163"/>
      <c r="I2428" s="165"/>
      <c r="J2428" s="168"/>
      <c r="K2428" s="62"/>
      <c r="L2428" s="63"/>
      <c r="M2428" s="63"/>
      <c r="N2428" s="142"/>
      <c r="O2428" s="127"/>
      <c r="P2428" s="100"/>
      <c r="Q2428" s="63">
        <f t="shared" si="1053"/>
        <v>0</v>
      </c>
      <c r="R2428" s="64"/>
      <c r="S2428" s="67"/>
      <c r="T2428" s="39"/>
      <c r="U2428" s="106">
        <f>IF(EXACT(O2428,Y2428),M2428,M2428*(1-'Расчет ПРЕДЗАКАЗ'!$D$10))</f>
        <v>0</v>
      </c>
      <c r="V2428" s="106">
        <f t="shared" si="1054"/>
        <v>0</v>
      </c>
      <c r="W2428" s="106" t="e">
        <f>IF(EXACT(O2428,Y2428),M2428,M2428*(1-#REF!))</f>
        <v>#REF!</v>
      </c>
      <c r="X2428" s="106" t="e">
        <f t="shared" si="1055"/>
        <v>#REF!</v>
      </c>
      <c r="Y2428" s="107" t="s">
        <v>72</v>
      </c>
      <c r="Z2428" s="103">
        <f t="shared" si="1051"/>
        <v>0</v>
      </c>
      <c r="AA2428" s="103">
        <f t="shared" si="1052"/>
        <v>0</v>
      </c>
      <c r="AB2428" s="128" t="str">
        <f t="shared" si="1056"/>
        <v/>
      </c>
      <c r="AC2428" s="128" t="e">
        <f t="shared" si="1057"/>
        <v>#REF!</v>
      </c>
    </row>
    <row r="2429" spans="1:29" ht="50.1" customHeight="1">
      <c r="A2429" s="171"/>
      <c r="B2429" s="171"/>
      <c r="C2429" s="174"/>
      <c r="D2429" s="174"/>
      <c r="E2429" s="131"/>
      <c r="F2429" s="177"/>
      <c r="G2429" s="180"/>
      <c r="H2429" s="163"/>
      <c r="I2429" s="165"/>
      <c r="J2429" s="168"/>
      <c r="K2429" s="62"/>
      <c r="L2429" s="63"/>
      <c r="M2429" s="63"/>
      <c r="N2429" s="142"/>
      <c r="O2429" s="127"/>
      <c r="P2429" s="100"/>
      <c r="Q2429" s="63">
        <f t="shared" si="1053"/>
        <v>0</v>
      </c>
      <c r="R2429" s="64"/>
      <c r="S2429" s="67"/>
      <c r="T2429" s="39"/>
      <c r="U2429" s="106">
        <f>IF(EXACT(O2429,Y2429),M2429,M2429*(1-'Расчет ПРЕДЗАКАЗ'!$D$10))</f>
        <v>0</v>
      </c>
      <c r="V2429" s="106">
        <f t="shared" si="1054"/>
        <v>0</v>
      </c>
      <c r="W2429" s="106" t="e">
        <f>IF(EXACT(O2429,Y2429),M2429,M2429*(1-#REF!))</f>
        <v>#REF!</v>
      </c>
      <c r="X2429" s="106" t="e">
        <f t="shared" si="1055"/>
        <v>#REF!</v>
      </c>
      <c r="Y2429" s="107" t="s">
        <v>72</v>
      </c>
      <c r="Z2429" s="103">
        <f t="shared" si="1051"/>
        <v>0</v>
      </c>
      <c r="AA2429" s="103">
        <f t="shared" si="1052"/>
        <v>0</v>
      </c>
      <c r="AB2429" s="128" t="str">
        <f t="shared" si="1056"/>
        <v/>
      </c>
      <c r="AC2429" s="128" t="e">
        <f t="shared" si="1057"/>
        <v>#REF!</v>
      </c>
    </row>
    <row r="2430" spans="1:29" ht="50.1" customHeight="1">
      <c r="A2430" s="171"/>
      <c r="B2430" s="171"/>
      <c r="C2430" s="174"/>
      <c r="D2430" s="174"/>
      <c r="E2430" s="131"/>
      <c r="F2430" s="177"/>
      <c r="G2430" s="180"/>
      <c r="H2430" s="163"/>
      <c r="I2430" s="165"/>
      <c r="J2430" s="168"/>
      <c r="K2430" s="62"/>
      <c r="L2430" s="63"/>
      <c r="M2430" s="63"/>
      <c r="N2430" s="142"/>
      <c r="O2430" s="127"/>
      <c r="P2430" s="100"/>
      <c r="Q2430" s="63">
        <f t="shared" si="1053"/>
        <v>0</v>
      </c>
      <c r="R2430" s="64"/>
      <c r="S2430" s="67"/>
      <c r="T2430" s="39"/>
      <c r="U2430" s="106">
        <f>IF(EXACT(O2430,Y2430),M2430,M2430*(1-'Расчет ПРЕДЗАКАЗ'!$D$10))</f>
        <v>0</v>
      </c>
      <c r="V2430" s="106">
        <f t="shared" si="1054"/>
        <v>0</v>
      </c>
      <c r="W2430" s="106" t="e">
        <f>IF(EXACT(O2430,Y2430),M2430,M2430*(1-#REF!))</f>
        <v>#REF!</v>
      </c>
      <c r="X2430" s="106" t="e">
        <f t="shared" si="1055"/>
        <v>#REF!</v>
      </c>
      <c r="Y2430" s="107" t="s">
        <v>72</v>
      </c>
      <c r="Z2430" s="103">
        <f t="shared" si="1051"/>
        <v>0</v>
      </c>
      <c r="AA2430" s="103">
        <f t="shared" si="1052"/>
        <v>0</v>
      </c>
      <c r="AB2430" s="128" t="str">
        <f t="shared" si="1056"/>
        <v/>
      </c>
      <c r="AC2430" s="128" t="e">
        <f t="shared" si="1057"/>
        <v>#REF!</v>
      </c>
    </row>
    <row r="2431" spans="1:29" ht="50.1" customHeight="1">
      <c r="A2431" s="171"/>
      <c r="B2431" s="171"/>
      <c r="C2431" s="174"/>
      <c r="D2431" s="174"/>
      <c r="E2431" s="131"/>
      <c r="F2431" s="177"/>
      <c r="G2431" s="180"/>
      <c r="H2431" s="163"/>
      <c r="I2431" s="165"/>
      <c r="J2431" s="168"/>
      <c r="K2431" s="62"/>
      <c r="L2431" s="63"/>
      <c r="M2431" s="63"/>
      <c r="N2431" s="142"/>
      <c r="O2431" s="127"/>
      <c r="P2431" s="100"/>
      <c r="Q2431" s="63">
        <f t="shared" si="1053"/>
        <v>0</v>
      </c>
      <c r="R2431" s="64"/>
      <c r="S2431" s="67"/>
      <c r="T2431" s="39"/>
      <c r="U2431" s="106">
        <f>IF(EXACT(O2431,Y2431),M2431,M2431*(1-'Расчет ПРЕДЗАКАЗ'!$D$10))</f>
        <v>0</v>
      </c>
      <c r="V2431" s="106">
        <f t="shared" si="1054"/>
        <v>0</v>
      </c>
      <c r="W2431" s="106" t="e">
        <f>IF(EXACT(O2431,Y2431),M2431,M2431*(1-#REF!))</f>
        <v>#REF!</v>
      </c>
      <c r="X2431" s="106" t="e">
        <f t="shared" si="1055"/>
        <v>#REF!</v>
      </c>
      <c r="Y2431" s="107" t="s">
        <v>72</v>
      </c>
      <c r="Z2431" s="103">
        <f t="shared" si="1051"/>
        <v>0</v>
      </c>
      <c r="AA2431" s="103">
        <f t="shared" si="1052"/>
        <v>0</v>
      </c>
      <c r="AB2431" s="128" t="str">
        <f t="shared" si="1056"/>
        <v/>
      </c>
      <c r="AC2431" s="128" t="e">
        <f t="shared" si="1057"/>
        <v>#REF!</v>
      </c>
    </row>
    <row r="2432" spans="1:29" ht="50.1" customHeight="1">
      <c r="A2432" s="171"/>
      <c r="B2432" s="171"/>
      <c r="C2432" s="174"/>
      <c r="D2432" s="174"/>
      <c r="E2432" s="131"/>
      <c r="F2432" s="177"/>
      <c r="G2432" s="180"/>
      <c r="H2432" s="163"/>
      <c r="I2432" s="165"/>
      <c r="J2432" s="168"/>
      <c r="K2432" s="62"/>
      <c r="L2432" s="63"/>
      <c r="M2432" s="63"/>
      <c r="N2432" s="142"/>
      <c r="O2432" s="127"/>
      <c r="P2432" s="100"/>
      <c r="Q2432" s="63">
        <f t="shared" si="1053"/>
        <v>0</v>
      </c>
      <c r="R2432" s="64"/>
      <c r="S2432" s="67"/>
      <c r="T2432" s="39"/>
      <c r="U2432" s="106">
        <f>IF(EXACT(O2432,Y2432),M2432,M2432*(1-'Расчет ПРЕДЗАКАЗ'!$D$10))</f>
        <v>0</v>
      </c>
      <c r="V2432" s="106">
        <f t="shared" si="1054"/>
        <v>0</v>
      </c>
      <c r="W2432" s="106" t="e">
        <f>IF(EXACT(O2432,Y2432),M2432,M2432*(1-#REF!))</f>
        <v>#REF!</v>
      </c>
      <c r="X2432" s="106" t="e">
        <f t="shared" si="1055"/>
        <v>#REF!</v>
      </c>
      <c r="Y2432" s="107" t="s">
        <v>72</v>
      </c>
      <c r="Z2432" s="103">
        <f t="shared" si="1051"/>
        <v>0</v>
      </c>
      <c r="AA2432" s="103">
        <f t="shared" si="1052"/>
        <v>0</v>
      </c>
      <c r="AB2432" s="128" t="str">
        <f t="shared" si="1056"/>
        <v/>
      </c>
      <c r="AC2432" s="128" t="e">
        <f t="shared" si="1057"/>
        <v>#REF!</v>
      </c>
    </row>
    <row r="2433" spans="1:29" ht="50.1" customHeight="1">
      <c r="A2433" s="171"/>
      <c r="B2433" s="171"/>
      <c r="C2433" s="174"/>
      <c r="D2433" s="174"/>
      <c r="E2433" s="131"/>
      <c r="F2433" s="177"/>
      <c r="G2433" s="180"/>
      <c r="H2433" s="163"/>
      <c r="I2433" s="165"/>
      <c r="J2433" s="168"/>
      <c r="K2433" s="62"/>
      <c r="L2433" s="63"/>
      <c r="M2433" s="63"/>
      <c r="N2433" s="143"/>
      <c r="O2433" s="127"/>
      <c r="P2433" s="100"/>
      <c r="Q2433" s="63">
        <f t="shared" si="1053"/>
        <v>0</v>
      </c>
      <c r="R2433" s="65"/>
      <c r="S2433" s="67"/>
      <c r="T2433" s="40"/>
      <c r="U2433" s="106">
        <f>IF(EXACT(O2433,Y2433),M2433,M2433*(1-'Расчет ПРЕДЗАКАЗ'!$D$10))</f>
        <v>0</v>
      </c>
      <c r="V2433" s="106">
        <f t="shared" si="1054"/>
        <v>0</v>
      </c>
      <c r="W2433" s="106" t="e">
        <f>IF(EXACT(O2433,Y2433),M2433,M2433*(1-#REF!))</f>
        <v>#REF!</v>
      </c>
      <c r="X2433" s="106" t="e">
        <f t="shared" si="1055"/>
        <v>#REF!</v>
      </c>
      <c r="Y2433" s="107" t="s">
        <v>72</v>
      </c>
      <c r="Z2433" s="103">
        <f t="shared" si="1051"/>
        <v>0</v>
      </c>
      <c r="AA2433" s="103">
        <f t="shared" si="1052"/>
        <v>0</v>
      </c>
      <c r="AB2433" s="128" t="str">
        <f t="shared" si="1056"/>
        <v/>
      </c>
      <c r="AC2433" s="128" t="e">
        <f t="shared" si="1057"/>
        <v>#REF!</v>
      </c>
    </row>
    <row r="2434" spans="1:29" ht="50.1" customHeight="1">
      <c r="A2434" s="171"/>
      <c r="B2434" s="171"/>
      <c r="C2434" s="174"/>
      <c r="D2434" s="174"/>
      <c r="E2434" s="131"/>
      <c r="F2434" s="177"/>
      <c r="G2434" s="180"/>
      <c r="H2434" s="163"/>
      <c r="I2434" s="165"/>
      <c r="J2434" s="168"/>
      <c r="K2434" s="62"/>
      <c r="L2434" s="63"/>
      <c r="M2434" s="63"/>
      <c r="N2434" s="143"/>
      <c r="O2434" s="127"/>
      <c r="P2434" s="100"/>
      <c r="Q2434" s="63">
        <f t="shared" si="1053"/>
        <v>0</v>
      </c>
      <c r="R2434" s="65"/>
      <c r="S2434" s="67"/>
      <c r="T2434" s="40"/>
      <c r="U2434" s="106">
        <f>IF(EXACT(O2434,Y2434),M2434,M2434*(1-'Расчет ПРЕДЗАКАЗ'!$D$10))</f>
        <v>0</v>
      </c>
      <c r="V2434" s="106">
        <f t="shared" si="1054"/>
        <v>0</v>
      </c>
      <c r="W2434" s="106" t="e">
        <f>IF(EXACT(O2434,Y2434),M2434,M2434*(1-#REF!))</f>
        <v>#REF!</v>
      </c>
      <c r="X2434" s="106" t="e">
        <f t="shared" si="1055"/>
        <v>#REF!</v>
      </c>
      <c r="Y2434" s="107" t="s">
        <v>72</v>
      </c>
      <c r="Z2434" s="103">
        <f t="shared" si="1051"/>
        <v>0</v>
      </c>
      <c r="AA2434" s="103">
        <f t="shared" si="1052"/>
        <v>0</v>
      </c>
      <c r="AB2434" s="128" t="str">
        <f t="shared" si="1056"/>
        <v/>
      </c>
      <c r="AC2434" s="128" t="e">
        <f t="shared" si="1057"/>
        <v>#REF!</v>
      </c>
    </row>
    <row r="2435" spans="1:29" ht="50.1" customHeight="1">
      <c r="A2435" s="171"/>
      <c r="B2435" s="171"/>
      <c r="C2435" s="174"/>
      <c r="D2435" s="174"/>
      <c r="E2435" s="131"/>
      <c r="F2435" s="177"/>
      <c r="G2435" s="180"/>
      <c r="H2435" s="163"/>
      <c r="I2435" s="165"/>
      <c r="J2435" s="168"/>
      <c r="K2435" s="62"/>
      <c r="L2435" s="63"/>
      <c r="M2435" s="63"/>
      <c r="N2435" s="65"/>
      <c r="O2435" s="127"/>
      <c r="P2435" s="100"/>
      <c r="Q2435" s="63">
        <f t="shared" si="1053"/>
        <v>0</v>
      </c>
      <c r="R2435" s="65"/>
      <c r="S2435" s="67"/>
      <c r="T2435" s="40"/>
      <c r="U2435" s="106">
        <f>IF(EXACT(O2435,Y2435),M2435,M2435*(1-'Расчет ПРЕДЗАКАЗ'!$D$10))</f>
        <v>0</v>
      </c>
      <c r="V2435" s="106">
        <f t="shared" si="1054"/>
        <v>0</v>
      </c>
      <c r="W2435" s="106" t="e">
        <f>IF(EXACT(O2435,Y2435),M2435,M2435*(1-#REF!))</f>
        <v>#REF!</v>
      </c>
      <c r="X2435" s="106" t="e">
        <f t="shared" si="1055"/>
        <v>#REF!</v>
      </c>
      <c r="Y2435" s="107" t="s">
        <v>72</v>
      </c>
      <c r="Z2435" s="103">
        <f t="shared" si="1051"/>
        <v>0</v>
      </c>
      <c r="AA2435" s="103">
        <f t="shared" si="1052"/>
        <v>0</v>
      </c>
      <c r="AB2435" s="128" t="str">
        <f t="shared" si="1056"/>
        <v/>
      </c>
      <c r="AC2435" s="128" t="e">
        <f t="shared" si="1057"/>
        <v>#REF!</v>
      </c>
    </row>
    <row r="2436" spans="1:29" ht="50.1" customHeight="1">
      <c r="A2436" s="171"/>
      <c r="B2436" s="171"/>
      <c r="C2436" s="174"/>
      <c r="D2436" s="174"/>
      <c r="E2436" s="131"/>
      <c r="F2436" s="177"/>
      <c r="G2436" s="180"/>
      <c r="H2436" s="163"/>
      <c r="I2436" s="165"/>
      <c r="J2436" s="168"/>
      <c r="K2436" s="62"/>
      <c r="L2436" s="63"/>
      <c r="M2436" s="63"/>
      <c r="N2436" s="65"/>
      <c r="O2436" s="127"/>
      <c r="P2436" s="100"/>
      <c r="Q2436" s="63">
        <f t="shared" si="1053"/>
        <v>0</v>
      </c>
      <c r="R2436" s="65"/>
      <c r="S2436" s="67"/>
      <c r="T2436" s="40"/>
      <c r="U2436" s="106">
        <f>IF(EXACT(O2436,Y2436),M2436,M2436*(1-'Расчет ПРЕДЗАКАЗ'!$D$10))</f>
        <v>0</v>
      </c>
      <c r="V2436" s="106">
        <f t="shared" si="1054"/>
        <v>0</v>
      </c>
      <c r="W2436" s="106" t="e">
        <f>IF(EXACT(O2436,Y2436),M2436,M2436*(1-#REF!))</f>
        <v>#REF!</v>
      </c>
      <c r="X2436" s="106" t="e">
        <f t="shared" si="1055"/>
        <v>#REF!</v>
      </c>
      <c r="Y2436" s="107" t="s">
        <v>72</v>
      </c>
      <c r="Z2436" s="103">
        <f t="shared" si="1051"/>
        <v>0</v>
      </c>
      <c r="AA2436" s="103">
        <f t="shared" si="1052"/>
        <v>0</v>
      </c>
      <c r="AB2436" s="128" t="str">
        <f t="shared" si="1056"/>
        <v/>
      </c>
      <c r="AC2436" s="128" t="e">
        <f t="shared" si="1057"/>
        <v>#REF!</v>
      </c>
    </row>
    <row r="2437" spans="1:29" ht="50.1" customHeight="1">
      <c r="A2437" s="171"/>
      <c r="B2437" s="171"/>
      <c r="C2437" s="174"/>
      <c r="D2437" s="174"/>
      <c r="E2437" s="131"/>
      <c r="F2437" s="177"/>
      <c r="G2437" s="180"/>
      <c r="H2437" s="163"/>
      <c r="I2437" s="165"/>
      <c r="J2437" s="168"/>
      <c r="K2437" s="62"/>
      <c r="L2437" s="63"/>
      <c r="M2437" s="63"/>
      <c r="N2437" s="65"/>
      <c r="O2437" s="127"/>
      <c r="P2437" s="100"/>
      <c r="Q2437" s="63">
        <f t="shared" si="1053"/>
        <v>0</v>
      </c>
      <c r="R2437" s="65"/>
      <c r="S2437" s="67"/>
      <c r="T2437" s="40"/>
      <c r="U2437" s="106">
        <f>IF(EXACT(O2437,Y2437),M2437,M2437*(1-'Расчет ПРЕДЗАКАЗ'!$D$10))</f>
        <v>0</v>
      </c>
      <c r="V2437" s="106">
        <f t="shared" si="1054"/>
        <v>0</v>
      </c>
      <c r="W2437" s="106" t="e">
        <f>IF(EXACT(O2437,Y2437),M2437,M2437*(1-#REF!))</f>
        <v>#REF!</v>
      </c>
      <c r="X2437" s="106" t="e">
        <f t="shared" si="1055"/>
        <v>#REF!</v>
      </c>
      <c r="Y2437" s="107" t="s">
        <v>72</v>
      </c>
      <c r="Z2437" s="103">
        <f t="shared" si="1051"/>
        <v>0</v>
      </c>
      <c r="AA2437" s="103">
        <f t="shared" si="1052"/>
        <v>0</v>
      </c>
      <c r="AB2437" s="128" t="str">
        <f t="shared" si="1056"/>
        <v/>
      </c>
      <c r="AC2437" s="128" t="e">
        <f t="shared" si="1057"/>
        <v>#REF!</v>
      </c>
    </row>
    <row r="2438" spans="1:29" ht="50.1" customHeight="1">
      <c r="A2438" s="172"/>
      <c r="B2438" s="172"/>
      <c r="C2438" s="175"/>
      <c r="D2438" s="175"/>
      <c r="E2438" s="132"/>
      <c r="F2438" s="178"/>
      <c r="G2438" s="181"/>
      <c r="H2438" s="164"/>
      <c r="I2438" s="166"/>
      <c r="J2438" s="169"/>
      <c r="K2438" s="62"/>
      <c r="L2438" s="63"/>
      <c r="M2438" s="63"/>
      <c r="N2438" s="65"/>
      <c r="O2438" s="127"/>
      <c r="P2438" s="100"/>
      <c r="Q2438" s="63">
        <f t="shared" si="1053"/>
        <v>0</v>
      </c>
      <c r="R2438" s="65"/>
      <c r="S2438" s="67"/>
      <c r="T2438" s="40"/>
      <c r="U2438" s="106">
        <f>IF(EXACT(O2438,Y2438),M2438,M2438*(1-'Расчет ПРЕДЗАКАЗ'!$D$10))</f>
        <v>0</v>
      </c>
      <c r="V2438" s="106">
        <f t="shared" si="1054"/>
        <v>0</v>
      </c>
      <c r="W2438" s="106" t="e">
        <f>IF(EXACT(O2438,Y2438),M2438,M2438*(1-#REF!))</f>
        <v>#REF!</v>
      </c>
      <c r="X2438" s="106" t="e">
        <f t="shared" si="1055"/>
        <v>#REF!</v>
      </c>
      <c r="Y2438" s="107" t="s">
        <v>72</v>
      </c>
      <c r="Z2438" s="103">
        <f t="shared" si="1051"/>
        <v>0</v>
      </c>
      <c r="AA2438" s="103">
        <f t="shared" si="1052"/>
        <v>0</v>
      </c>
      <c r="AB2438" s="128" t="str">
        <f t="shared" si="1056"/>
        <v/>
      </c>
      <c r="AC2438" s="128" t="e">
        <f t="shared" si="1057"/>
        <v>#REF!</v>
      </c>
    </row>
    <row r="2439" spans="1:29" ht="11.25" customHeight="1"/>
  </sheetData>
  <mergeCells count="1367">
    <mergeCell ref="F2424:F2438"/>
    <mergeCell ref="G2424:G2438"/>
    <mergeCell ref="H2424:H2438"/>
    <mergeCell ref="I2424:I2438"/>
    <mergeCell ref="J2424:J2438"/>
    <mergeCell ref="A2424:A2438"/>
    <mergeCell ref="B2424:B2438"/>
    <mergeCell ref="C2424:C2438"/>
    <mergeCell ref="D2424:D2438"/>
    <mergeCell ref="F2408:F2422"/>
    <mergeCell ref="G2408:G2422"/>
    <mergeCell ref="H2408:H2422"/>
    <mergeCell ref="I2408:I2422"/>
    <mergeCell ref="J2408:J2422"/>
    <mergeCell ref="A2408:A2422"/>
    <mergeCell ref="B2408:B2422"/>
    <mergeCell ref="C2408:C2422"/>
    <mergeCell ref="D2408:D2422"/>
    <mergeCell ref="F2392:F2406"/>
    <mergeCell ref="G2392:G2406"/>
    <mergeCell ref="H2392:H2406"/>
    <mergeCell ref="I2392:I2406"/>
    <mergeCell ref="J2392:J2406"/>
    <mergeCell ref="A2392:A2406"/>
    <mergeCell ref="B2392:B2406"/>
    <mergeCell ref="C2392:C2406"/>
    <mergeCell ref="D2392:D2406"/>
    <mergeCell ref="F2376:F2390"/>
    <mergeCell ref="G2376:G2390"/>
    <mergeCell ref="H2376:H2390"/>
    <mergeCell ref="I2376:I2390"/>
    <mergeCell ref="J2376:J2390"/>
    <mergeCell ref="A2376:A2390"/>
    <mergeCell ref="B2376:B2390"/>
    <mergeCell ref="C2376:C2390"/>
    <mergeCell ref="D2376:D2390"/>
    <mergeCell ref="F2360:F2374"/>
    <mergeCell ref="G2360:G2374"/>
    <mergeCell ref="H2360:H2374"/>
    <mergeCell ref="I2360:I2374"/>
    <mergeCell ref="J2360:J2374"/>
    <mergeCell ref="A2360:A2374"/>
    <mergeCell ref="B2360:B2374"/>
    <mergeCell ref="C2360:C2374"/>
    <mergeCell ref="D2360:D2374"/>
    <mergeCell ref="F2344:F2358"/>
    <mergeCell ref="G2344:G2358"/>
    <mergeCell ref="H2344:H2358"/>
    <mergeCell ref="I2344:I2358"/>
    <mergeCell ref="J2344:J2358"/>
    <mergeCell ref="A2344:A2358"/>
    <mergeCell ref="B2344:B2358"/>
    <mergeCell ref="C2344:C2358"/>
    <mergeCell ref="D2344:D2358"/>
    <mergeCell ref="F2328:F2342"/>
    <mergeCell ref="G2328:G2342"/>
    <mergeCell ref="H2328:H2342"/>
    <mergeCell ref="I2328:I2342"/>
    <mergeCell ref="J2328:J2342"/>
    <mergeCell ref="A2328:A2342"/>
    <mergeCell ref="B2328:B2342"/>
    <mergeCell ref="C2328:C2342"/>
    <mergeCell ref="D2328:D2342"/>
    <mergeCell ref="F2312:F2326"/>
    <mergeCell ref="G2312:G2326"/>
    <mergeCell ref="H2312:H2326"/>
    <mergeCell ref="I2312:I2326"/>
    <mergeCell ref="J2312:J2326"/>
    <mergeCell ref="A2312:A2326"/>
    <mergeCell ref="B2312:B2326"/>
    <mergeCell ref="C2312:C2326"/>
    <mergeCell ref="D2312:D2326"/>
    <mergeCell ref="F2296:F2310"/>
    <mergeCell ref="G2296:G2310"/>
    <mergeCell ref="H2296:H2310"/>
    <mergeCell ref="I2296:I2310"/>
    <mergeCell ref="J2296:J2310"/>
    <mergeCell ref="A2296:A2310"/>
    <mergeCell ref="B2296:B2310"/>
    <mergeCell ref="C2296:C2310"/>
    <mergeCell ref="D2296:D2310"/>
    <mergeCell ref="F2280:F2294"/>
    <mergeCell ref="G2280:G2294"/>
    <mergeCell ref="H2280:H2294"/>
    <mergeCell ref="I2280:I2294"/>
    <mergeCell ref="J2280:J2294"/>
    <mergeCell ref="A2280:A2294"/>
    <mergeCell ref="B2280:B2294"/>
    <mergeCell ref="C2280:C2294"/>
    <mergeCell ref="D2280:D2294"/>
    <mergeCell ref="F2264:F2278"/>
    <mergeCell ref="G2264:G2278"/>
    <mergeCell ref="H2264:H2278"/>
    <mergeCell ref="I2264:I2278"/>
    <mergeCell ref="J2264:J2278"/>
    <mergeCell ref="A2264:A2278"/>
    <mergeCell ref="B2264:B2278"/>
    <mergeCell ref="C2264:C2278"/>
    <mergeCell ref="D2264:D2278"/>
    <mergeCell ref="F2248:F2262"/>
    <mergeCell ref="G2248:G2262"/>
    <mergeCell ref="H2248:H2262"/>
    <mergeCell ref="I2248:I2262"/>
    <mergeCell ref="J2248:J2262"/>
    <mergeCell ref="A2248:A2262"/>
    <mergeCell ref="B2248:B2262"/>
    <mergeCell ref="C2248:C2262"/>
    <mergeCell ref="D2248:D2262"/>
    <mergeCell ref="F2232:F2246"/>
    <mergeCell ref="G2232:G2246"/>
    <mergeCell ref="H2232:H2246"/>
    <mergeCell ref="I2232:I2246"/>
    <mergeCell ref="J2232:J2246"/>
    <mergeCell ref="A2232:A2246"/>
    <mergeCell ref="B2232:B2246"/>
    <mergeCell ref="C2232:C2246"/>
    <mergeCell ref="D2232:D2246"/>
    <mergeCell ref="F2216:F2230"/>
    <mergeCell ref="G2216:G2230"/>
    <mergeCell ref="H2216:H2230"/>
    <mergeCell ref="I2216:I2230"/>
    <mergeCell ref="J2216:J2230"/>
    <mergeCell ref="A2216:A2230"/>
    <mergeCell ref="B2216:B2230"/>
    <mergeCell ref="C2216:C2230"/>
    <mergeCell ref="D2216:D2230"/>
    <mergeCell ref="F2200:F2214"/>
    <mergeCell ref="G2200:G2214"/>
    <mergeCell ref="H2200:H2214"/>
    <mergeCell ref="I2200:I2214"/>
    <mergeCell ref="J2200:J2214"/>
    <mergeCell ref="A2200:A2214"/>
    <mergeCell ref="B2200:B2214"/>
    <mergeCell ref="C2200:C2214"/>
    <mergeCell ref="D2200:D2214"/>
    <mergeCell ref="F2184:F2198"/>
    <mergeCell ref="G2184:G2198"/>
    <mergeCell ref="H2184:H2198"/>
    <mergeCell ref="I2184:I2198"/>
    <mergeCell ref="J2184:J2198"/>
    <mergeCell ref="A2184:A2198"/>
    <mergeCell ref="B2184:B2198"/>
    <mergeCell ref="C2184:C2198"/>
    <mergeCell ref="D2184:D2198"/>
    <mergeCell ref="F2168:F2182"/>
    <mergeCell ref="G2168:G2182"/>
    <mergeCell ref="H2168:H2182"/>
    <mergeCell ref="I2168:I2182"/>
    <mergeCell ref="J2168:J2182"/>
    <mergeCell ref="A2168:A2182"/>
    <mergeCell ref="B2168:B2182"/>
    <mergeCell ref="C2168:C2182"/>
    <mergeCell ref="D2168:D2182"/>
    <mergeCell ref="F2152:F2166"/>
    <mergeCell ref="G2152:G2166"/>
    <mergeCell ref="H2152:H2166"/>
    <mergeCell ref="I2152:I2166"/>
    <mergeCell ref="J2152:J2166"/>
    <mergeCell ref="A2152:A2166"/>
    <mergeCell ref="B2152:B2166"/>
    <mergeCell ref="C2152:C2166"/>
    <mergeCell ref="D2152:D2166"/>
    <mergeCell ref="F2136:F2150"/>
    <mergeCell ref="G2136:G2150"/>
    <mergeCell ref="H2136:H2150"/>
    <mergeCell ref="I2136:I2150"/>
    <mergeCell ref="J2136:J2150"/>
    <mergeCell ref="A2136:A2150"/>
    <mergeCell ref="B2136:B2150"/>
    <mergeCell ref="C2136:C2150"/>
    <mergeCell ref="D2136:D2150"/>
    <mergeCell ref="F2120:F2134"/>
    <mergeCell ref="G2120:G2134"/>
    <mergeCell ref="H2120:H2134"/>
    <mergeCell ref="I2120:I2134"/>
    <mergeCell ref="J2120:J2134"/>
    <mergeCell ref="A2120:A2134"/>
    <mergeCell ref="B2120:B2134"/>
    <mergeCell ref="C2120:C2134"/>
    <mergeCell ref="D2120:D2134"/>
    <mergeCell ref="F2104:F2118"/>
    <mergeCell ref="G2104:G2118"/>
    <mergeCell ref="H2104:H2118"/>
    <mergeCell ref="I2104:I2118"/>
    <mergeCell ref="J2104:J2118"/>
    <mergeCell ref="A2104:A2118"/>
    <mergeCell ref="B2104:B2118"/>
    <mergeCell ref="C2104:C2118"/>
    <mergeCell ref="D2104:D2118"/>
    <mergeCell ref="F2088:F2102"/>
    <mergeCell ref="G2088:G2102"/>
    <mergeCell ref="H2088:H2102"/>
    <mergeCell ref="I2088:I2102"/>
    <mergeCell ref="J2088:J2102"/>
    <mergeCell ref="A2088:A2102"/>
    <mergeCell ref="B2088:B2102"/>
    <mergeCell ref="C2088:C2102"/>
    <mergeCell ref="D2088:D2102"/>
    <mergeCell ref="F2072:F2086"/>
    <mergeCell ref="G2072:G2086"/>
    <mergeCell ref="H2072:H2086"/>
    <mergeCell ref="I2072:I2086"/>
    <mergeCell ref="J2072:J2086"/>
    <mergeCell ref="A2072:A2086"/>
    <mergeCell ref="B2072:B2086"/>
    <mergeCell ref="C2072:C2086"/>
    <mergeCell ref="D2072:D2086"/>
    <mergeCell ref="F2056:F2070"/>
    <mergeCell ref="G2056:G2070"/>
    <mergeCell ref="H2056:H2070"/>
    <mergeCell ref="I2056:I2070"/>
    <mergeCell ref="J2056:J2070"/>
    <mergeCell ref="A2056:A2070"/>
    <mergeCell ref="B2056:B2070"/>
    <mergeCell ref="C2056:C2070"/>
    <mergeCell ref="D2056:D2070"/>
    <mergeCell ref="F2040:F2054"/>
    <mergeCell ref="G2040:G2054"/>
    <mergeCell ref="H2040:H2054"/>
    <mergeCell ref="I2040:I2054"/>
    <mergeCell ref="J2040:J2054"/>
    <mergeCell ref="A2040:A2054"/>
    <mergeCell ref="B2040:B2054"/>
    <mergeCell ref="C2040:C2054"/>
    <mergeCell ref="D2040:D2054"/>
    <mergeCell ref="F2024:F2038"/>
    <mergeCell ref="G2024:G2038"/>
    <mergeCell ref="H2024:H2038"/>
    <mergeCell ref="I2024:I2038"/>
    <mergeCell ref="J2024:J2038"/>
    <mergeCell ref="A2024:A2038"/>
    <mergeCell ref="B2024:B2038"/>
    <mergeCell ref="C2024:C2038"/>
    <mergeCell ref="D2024:D2038"/>
    <mergeCell ref="F2008:F2022"/>
    <mergeCell ref="G2008:G2022"/>
    <mergeCell ref="H2008:H2022"/>
    <mergeCell ref="I2008:I2022"/>
    <mergeCell ref="J2008:J2022"/>
    <mergeCell ref="A2008:A2022"/>
    <mergeCell ref="B2008:B2022"/>
    <mergeCell ref="C2008:C2022"/>
    <mergeCell ref="D2008:D2022"/>
    <mergeCell ref="F1992:F2006"/>
    <mergeCell ref="G1992:G2006"/>
    <mergeCell ref="H1992:H2006"/>
    <mergeCell ref="I1992:I2006"/>
    <mergeCell ref="J1992:J2006"/>
    <mergeCell ref="A1992:A2006"/>
    <mergeCell ref="B1992:B2006"/>
    <mergeCell ref="C1992:C2006"/>
    <mergeCell ref="D1992:D2006"/>
    <mergeCell ref="F1976:F1990"/>
    <mergeCell ref="G1976:G1990"/>
    <mergeCell ref="H1976:H1990"/>
    <mergeCell ref="I1976:I1990"/>
    <mergeCell ref="J1976:J1990"/>
    <mergeCell ref="A1976:A1990"/>
    <mergeCell ref="B1976:B1990"/>
    <mergeCell ref="C1976:C1990"/>
    <mergeCell ref="D1976:D1990"/>
    <mergeCell ref="F1960:F1974"/>
    <mergeCell ref="G1960:G1974"/>
    <mergeCell ref="H1960:H1974"/>
    <mergeCell ref="I1960:I1974"/>
    <mergeCell ref="J1960:J1974"/>
    <mergeCell ref="A1960:A1974"/>
    <mergeCell ref="B1960:B1974"/>
    <mergeCell ref="C1960:C1974"/>
    <mergeCell ref="D1960:D1974"/>
    <mergeCell ref="F1944:F1958"/>
    <mergeCell ref="G1944:G1958"/>
    <mergeCell ref="H1944:H1958"/>
    <mergeCell ref="I1944:I1958"/>
    <mergeCell ref="J1944:J1958"/>
    <mergeCell ref="A1944:A1958"/>
    <mergeCell ref="B1944:B1958"/>
    <mergeCell ref="C1944:C1958"/>
    <mergeCell ref="D1944:D1958"/>
    <mergeCell ref="F1928:F1942"/>
    <mergeCell ref="G1928:G1942"/>
    <mergeCell ref="H1928:H1942"/>
    <mergeCell ref="I1928:I1942"/>
    <mergeCell ref="J1928:J1942"/>
    <mergeCell ref="A1928:A1942"/>
    <mergeCell ref="B1928:B1942"/>
    <mergeCell ref="C1928:C1942"/>
    <mergeCell ref="D1928:D1942"/>
    <mergeCell ref="F1912:F1926"/>
    <mergeCell ref="G1912:G1926"/>
    <mergeCell ref="H1912:H1926"/>
    <mergeCell ref="I1912:I1926"/>
    <mergeCell ref="J1912:J1926"/>
    <mergeCell ref="A1912:A1926"/>
    <mergeCell ref="B1912:B1926"/>
    <mergeCell ref="C1912:C1926"/>
    <mergeCell ref="D1912:D1926"/>
    <mergeCell ref="F1896:F1910"/>
    <mergeCell ref="G1896:G1910"/>
    <mergeCell ref="H1896:H1910"/>
    <mergeCell ref="I1896:I1910"/>
    <mergeCell ref="J1896:J1910"/>
    <mergeCell ref="A1896:A1910"/>
    <mergeCell ref="B1896:B1910"/>
    <mergeCell ref="C1896:C1910"/>
    <mergeCell ref="D1896:D1910"/>
    <mergeCell ref="F1880:F1894"/>
    <mergeCell ref="G1880:G1894"/>
    <mergeCell ref="H1880:H1894"/>
    <mergeCell ref="I1880:I1894"/>
    <mergeCell ref="J1880:J1894"/>
    <mergeCell ref="A1880:A1894"/>
    <mergeCell ref="B1880:B1894"/>
    <mergeCell ref="C1880:C1894"/>
    <mergeCell ref="D1880:D1894"/>
    <mergeCell ref="F1864:F1878"/>
    <mergeCell ref="G1864:G1878"/>
    <mergeCell ref="H1864:H1878"/>
    <mergeCell ref="I1864:I1878"/>
    <mergeCell ref="J1864:J1878"/>
    <mergeCell ref="A1864:A1878"/>
    <mergeCell ref="B1864:B1878"/>
    <mergeCell ref="C1864:C1878"/>
    <mergeCell ref="D1864:D1878"/>
    <mergeCell ref="F1848:F1862"/>
    <mergeCell ref="G1848:G1862"/>
    <mergeCell ref="H1848:H1862"/>
    <mergeCell ref="I1848:I1862"/>
    <mergeCell ref="J1848:J1862"/>
    <mergeCell ref="A1848:A1862"/>
    <mergeCell ref="B1848:B1862"/>
    <mergeCell ref="C1848:C1862"/>
    <mergeCell ref="D1848:D1862"/>
    <mergeCell ref="F1832:F1846"/>
    <mergeCell ref="G1832:G1846"/>
    <mergeCell ref="H1832:H1846"/>
    <mergeCell ref="I1832:I1846"/>
    <mergeCell ref="J1832:J1846"/>
    <mergeCell ref="A1832:A1846"/>
    <mergeCell ref="B1832:B1846"/>
    <mergeCell ref="C1832:C1846"/>
    <mergeCell ref="D1832:D1846"/>
    <mergeCell ref="F1816:F1830"/>
    <mergeCell ref="G1816:G1830"/>
    <mergeCell ref="H1816:H1830"/>
    <mergeCell ref="I1816:I1830"/>
    <mergeCell ref="J1816:J1830"/>
    <mergeCell ref="A1816:A1830"/>
    <mergeCell ref="B1816:B1830"/>
    <mergeCell ref="C1816:C1830"/>
    <mergeCell ref="D1816:D1830"/>
    <mergeCell ref="F1800:F1814"/>
    <mergeCell ref="G1800:G1814"/>
    <mergeCell ref="H1800:H1814"/>
    <mergeCell ref="I1800:I1814"/>
    <mergeCell ref="J1800:J1814"/>
    <mergeCell ref="A1800:A1814"/>
    <mergeCell ref="B1800:B1814"/>
    <mergeCell ref="C1800:C1814"/>
    <mergeCell ref="D1800:D1814"/>
    <mergeCell ref="F1784:F1798"/>
    <mergeCell ref="G1784:G1798"/>
    <mergeCell ref="H1784:H1798"/>
    <mergeCell ref="I1784:I1798"/>
    <mergeCell ref="J1784:J1798"/>
    <mergeCell ref="A1784:A1798"/>
    <mergeCell ref="B1784:B1798"/>
    <mergeCell ref="C1784:C1798"/>
    <mergeCell ref="D1784:D1798"/>
    <mergeCell ref="F1768:F1782"/>
    <mergeCell ref="G1768:G1782"/>
    <mergeCell ref="H1768:H1782"/>
    <mergeCell ref="I1768:I1782"/>
    <mergeCell ref="J1768:J1782"/>
    <mergeCell ref="A1768:A1782"/>
    <mergeCell ref="B1768:B1782"/>
    <mergeCell ref="C1768:C1782"/>
    <mergeCell ref="D1768:D1782"/>
    <mergeCell ref="F1752:F1766"/>
    <mergeCell ref="G1752:G1766"/>
    <mergeCell ref="H1752:H1766"/>
    <mergeCell ref="I1752:I1766"/>
    <mergeCell ref="J1752:J1766"/>
    <mergeCell ref="A1752:A1766"/>
    <mergeCell ref="B1752:B1766"/>
    <mergeCell ref="C1752:C1766"/>
    <mergeCell ref="D1752:D1766"/>
    <mergeCell ref="F1736:F1750"/>
    <mergeCell ref="G1736:G1750"/>
    <mergeCell ref="H1736:H1750"/>
    <mergeCell ref="I1736:I1750"/>
    <mergeCell ref="J1736:J1750"/>
    <mergeCell ref="A1736:A1750"/>
    <mergeCell ref="B1736:B1750"/>
    <mergeCell ref="C1736:C1750"/>
    <mergeCell ref="D1736:D1750"/>
    <mergeCell ref="F1720:F1734"/>
    <mergeCell ref="G1720:G1734"/>
    <mergeCell ref="H1720:H1734"/>
    <mergeCell ref="I1720:I1734"/>
    <mergeCell ref="J1720:J1734"/>
    <mergeCell ref="A1720:A1734"/>
    <mergeCell ref="B1720:B1734"/>
    <mergeCell ref="C1720:C1734"/>
    <mergeCell ref="D1720:D1734"/>
    <mergeCell ref="F1704:F1718"/>
    <mergeCell ref="G1704:G1718"/>
    <mergeCell ref="H1704:H1718"/>
    <mergeCell ref="I1704:I1718"/>
    <mergeCell ref="J1704:J1718"/>
    <mergeCell ref="A1704:A1718"/>
    <mergeCell ref="B1704:B1718"/>
    <mergeCell ref="C1704:C1718"/>
    <mergeCell ref="D1704:D1718"/>
    <mergeCell ref="F1688:F1702"/>
    <mergeCell ref="G1688:G1702"/>
    <mergeCell ref="H1688:H1702"/>
    <mergeCell ref="I1688:I1702"/>
    <mergeCell ref="J1688:J1702"/>
    <mergeCell ref="A1688:A1702"/>
    <mergeCell ref="B1688:B1702"/>
    <mergeCell ref="C1688:C1702"/>
    <mergeCell ref="D1688:D1702"/>
    <mergeCell ref="F1672:F1686"/>
    <mergeCell ref="G1672:G1686"/>
    <mergeCell ref="H1672:H1686"/>
    <mergeCell ref="I1672:I1686"/>
    <mergeCell ref="J1672:J1686"/>
    <mergeCell ref="A1672:A1686"/>
    <mergeCell ref="B1672:B1686"/>
    <mergeCell ref="C1672:C1686"/>
    <mergeCell ref="D1672:D1686"/>
    <mergeCell ref="F1656:F1670"/>
    <mergeCell ref="G1656:G1670"/>
    <mergeCell ref="H1656:H1670"/>
    <mergeCell ref="I1656:I1670"/>
    <mergeCell ref="J1656:J1670"/>
    <mergeCell ref="A1656:A1670"/>
    <mergeCell ref="B1656:B1670"/>
    <mergeCell ref="C1656:C1670"/>
    <mergeCell ref="D1656:D1670"/>
    <mergeCell ref="F1640:F1654"/>
    <mergeCell ref="G1640:G1654"/>
    <mergeCell ref="H1640:H1654"/>
    <mergeCell ref="I1640:I1654"/>
    <mergeCell ref="J1640:J1654"/>
    <mergeCell ref="A1640:A1654"/>
    <mergeCell ref="B1640:B1654"/>
    <mergeCell ref="C1640:C1654"/>
    <mergeCell ref="D1640:D1654"/>
    <mergeCell ref="F1624:F1638"/>
    <mergeCell ref="G1624:G1638"/>
    <mergeCell ref="H1624:H1638"/>
    <mergeCell ref="I1624:I1638"/>
    <mergeCell ref="J1624:J1638"/>
    <mergeCell ref="A1624:A1638"/>
    <mergeCell ref="B1624:B1638"/>
    <mergeCell ref="C1624:C1638"/>
    <mergeCell ref="D1624:D1638"/>
    <mergeCell ref="F1608:F1622"/>
    <mergeCell ref="G1608:G1622"/>
    <mergeCell ref="H1608:H1622"/>
    <mergeCell ref="I1608:I1622"/>
    <mergeCell ref="J1608:J1622"/>
    <mergeCell ref="A1608:A1622"/>
    <mergeCell ref="B1608:B1622"/>
    <mergeCell ref="C1608:C1622"/>
    <mergeCell ref="D1608:D1622"/>
    <mergeCell ref="F1592:F1606"/>
    <mergeCell ref="G1592:G1606"/>
    <mergeCell ref="H1592:H1606"/>
    <mergeCell ref="I1592:I1606"/>
    <mergeCell ref="J1592:J1606"/>
    <mergeCell ref="A1592:A1606"/>
    <mergeCell ref="B1592:B1606"/>
    <mergeCell ref="C1592:C1606"/>
    <mergeCell ref="D1592:D1606"/>
    <mergeCell ref="F1576:F1590"/>
    <mergeCell ref="G1576:G1590"/>
    <mergeCell ref="H1576:H1590"/>
    <mergeCell ref="I1576:I1590"/>
    <mergeCell ref="J1576:J1590"/>
    <mergeCell ref="A1576:A1590"/>
    <mergeCell ref="B1576:B1590"/>
    <mergeCell ref="C1576:C1590"/>
    <mergeCell ref="D1576:D1590"/>
    <mergeCell ref="F1560:F1574"/>
    <mergeCell ref="G1560:G1574"/>
    <mergeCell ref="H1560:H1574"/>
    <mergeCell ref="I1560:I1574"/>
    <mergeCell ref="J1560:J1574"/>
    <mergeCell ref="A1560:A1574"/>
    <mergeCell ref="B1560:B1574"/>
    <mergeCell ref="C1560:C1574"/>
    <mergeCell ref="D1560:D1574"/>
    <mergeCell ref="F1544:F1558"/>
    <mergeCell ref="G1544:G1558"/>
    <mergeCell ref="H1544:H1558"/>
    <mergeCell ref="I1544:I1558"/>
    <mergeCell ref="J1544:J1558"/>
    <mergeCell ref="A1544:A1558"/>
    <mergeCell ref="B1544:B1558"/>
    <mergeCell ref="C1544:C1558"/>
    <mergeCell ref="D1544:D1558"/>
    <mergeCell ref="F1528:F1542"/>
    <mergeCell ref="G1528:G1542"/>
    <mergeCell ref="H1528:H1542"/>
    <mergeCell ref="I1528:I1542"/>
    <mergeCell ref="J1528:J1542"/>
    <mergeCell ref="A1528:A1542"/>
    <mergeCell ref="B1528:B1542"/>
    <mergeCell ref="C1528:C1542"/>
    <mergeCell ref="D1528:D1542"/>
    <mergeCell ref="F1512:F1526"/>
    <mergeCell ref="G1512:G1526"/>
    <mergeCell ref="H1512:H1526"/>
    <mergeCell ref="I1512:I1526"/>
    <mergeCell ref="J1512:J1526"/>
    <mergeCell ref="A1512:A1526"/>
    <mergeCell ref="B1512:B1526"/>
    <mergeCell ref="C1512:C1526"/>
    <mergeCell ref="D1512:D1526"/>
    <mergeCell ref="F1496:F1510"/>
    <mergeCell ref="G1496:G1510"/>
    <mergeCell ref="H1496:H1510"/>
    <mergeCell ref="I1496:I1510"/>
    <mergeCell ref="J1496:J1510"/>
    <mergeCell ref="A1496:A1510"/>
    <mergeCell ref="B1496:B1510"/>
    <mergeCell ref="C1496:C1510"/>
    <mergeCell ref="D1496:D1510"/>
    <mergeCell ref="F1480:F1494"/>
    <mergeCell ref="G1480:G1494"/>
    <mergeCell ref="H1480:H1494"/>
    <mergeCell ref="I1480:I1494"/>
    <mergeCell ref="J1480:J1494"/>
    <mergeCell ref="A1480:A1494"/>
    <mergeCell ref="B1480:B1494"/>
    <mergeCell ref="C1480:C1494"/>
    <mergeCell ref="D1480:D1494"/>
    <mergeCell ref="F1464:F1478"/>
    <mergeCell ref="G1464:G1478"/>
    <mergeCell ref="H1464:H1478"/>
    <mergeCell ref="I1464:I1478"/>
    <mergeCell ref="J1464:J1478"/>
    <mergeCell ref="A1464:A1478"/>
    <mergeCell ref="B1464:B1478"/>
    <mergeCell ref="C1464:C1478"/>
    <mergeCell ref="D1464:D1478"/>
    <mergeCell ref="F1448:F1462"/>
    <mergeCell ref="G1448:G1462"/>
    <mergeCell ref="H1448:H1462"/>
    <mergeCell ref="I1448:I1462"/>
    <mergeCell ref="J1448:J1462"/>
    <mergeCell ref="A1448:A1462"/>
    <mergeCell ref="B1448:B1462"/>
    <mergeCell ref="C1448:C1462"/>
    <mergeCell ref="D1448:D1462"/>
    <mergeCell ref="F1432:F1446"/>
    <mergeCell ref="G1432:G1446"/>
    <mergeCell ref="H1432:H1446"/>
    <mergeCell ref="I1432:I1446"/>
    <mergeCell ref="J1432:J1446"/>
    <mergeCell ref="A1432:A1446"/>
    <mergeCell ref="B1432:B1446"/>
    <mergeCell ref="C1432:C1446"/>
    <mergeCell ref="D1432:D1446"/>
    <mergeCell ref="F1416:F1430"/>
    <mergeCell ref="G1416:G1430"/>
    <mergeCell ref="H1416:H1430"/>
    <mergeCell ref="I1416:I1430"/>
    <mergeCell ref="J1416:J1430"/>
    <mergeCell ref="A1416:A1430"/>
    <mergeCell ref="B1416:B1430"/>
    <mergeCell ref="C1416:C1430"/>
    <mergeCell ref="D1416:D1430"/>
    <mergeCell ref="F1400:F1414"/>
    <mergeCell ref="G1400:G1414"/>
    <mergeCell ref="H1400:H1414"/>
    <mergeCell ref="I1400:I1414"/>
    <mergeCell ref="J1400:J1414"/>
    <mergeCell ref="A1400:A1414"/>
    <mergeCell ref="B1400:B1414"/>
    <mergeCell ref="C1400:C1414"/>
    <mergeCell ref="D1400:D1414"/>
    <mergeCell ref="F1384:F1398"/>
    <mergeCell ref="G1384:G1398"/>
    <mergeCell ref="H1384:H1398"/>
    <mergeCell ref="I1384:I1398"/>
    <mergeCell ref="J1384:J1398"/>
    <mergeCell ref="A1384:A1398"/>
    <mergeCell ref="B1384:B1398"/>
    <mergeCell ref="C1384:C1398"/>
    <mergeCell ref="D1384:D1398"/>
    <mergeCell ref="F1368:F1382"/>
    <mergeCell ref="G1368:G1382"/>
    <mergeCell ref="H1368:H1382"/>
    <mergeCell ref="I1368:I1382"/>
    <mergeCell ref="J1368:J1382"/>
    <mergeCell ref="A1368:A1382"/>
    <mergeCell ref="B1368:B1382"/>
    <mergeCell ref="C1368:C1382"/>
    <mergeCell ref="D1368:D1382"/>
    <mergeCell ref="F1352:F1366"/>
    <mergeCell ref="G1352:G1366"/>
    <mergeCell ref="H1352:H1366"/>
    <mergeCell ref="I1352:I1366"/>
    <mergeCell ref="J1352:J1366"/>
    <mergeCell ref="A1352:A1366"/>
    <mergeCell ref="B1352:B1366"/>
    <mergeCell ref="C1352:C1366"/>
    <mergeCell ref="D1352:D1366"/>
    <mergeCell ref="F1336:F1350"/>
    <mergeCell ref="G1336:G1350"/>
    <mergeCell ref="H1336:H1350"/>
    <mergeCell ref="I1336:I1350"/>
    <mergeCell ref="J1336:J1350"/>
    <mergeCell ref="A1336:A1350"/>
    <mergeCell ref="B1336:B1350"/>
    <mergeCell ref="C1336:C1350"/>
    <mergeCell ref="D1336:D1350"/>
    <mergeCell ref="F1320:F1334"/>
    <mergeCell ref="G1320:G1334"/>
    <mergeCell ref="H1320:H1334"/>
    <mergeCell ref="I1320:I1334"/>
    <mergeCell ref="J1320:J1334"/>
    <mergeCell ref="A1320:A1334"/>
    <mergeCell ref="B1320:B1334"/>
    <mergeCell ref="C1320:C1334"/>
    <mergeCell ref="D1320:D1334"/>
    <mergeCell ref="F1304:F1318"/>
    <mergeCell ref="G1304:G1318"/>
    <mergeCell ref="H1304:H1318"/>
    <mergeCell ref="I1304:I1318"/>
    <mergeCell ref="J1304:J1318"/>
    <mergeCell ref="A1304:A1318"/>
    <mergeCell ref="B1304:B1318"/>
    <mergeCell ref="C1304:C1318"/>
    <mergeCell ref="D1304:D1318"/>
    <mergeCell ref="F1288:F1302"/>
    <mergeCell ref="G1288:G1302"/>
    <mergeCell ref="H1288:H1302"/>
    <mergeCell ref="I1288:I1302"/>
    <mergeCell ref="J1288:J1302"/>
    <mergeCell ref="A1288:A1302"/>
    <mergeCell ref="B1288:B1302"/>
    <mergeCell ref="C1288:C1302"/>
    <mergeCell ref="D1288:D1302"/>
    <mergeCell ref="F1272:F1286"/>
    <mergeCell ref="G1272:G1286"/>
    <mergeCell ref="H1272:H1286"/>
    <mergeCell ref="I1272:I1286"/>
    <mergeCell ref="J1272:J1286"/>
    <mergeCell ref="A1272:A1286"/>
    <mergeCell ref="B1272:B1286"/>
    <mergeCell ref="C1272:C1286"/>
    <mergeCell ref="D1272:D1286"/>
    <mergeCell ref="F1256:F1270"/>
    <mergeCell ref="G1256:G1270"/>
    <mergeCell ref="H1256:H1270"/>
    <mergeCell ref="I1256:I1270"/>
    <mergeCell ref="J1256:J1270"/>
    <mergeCell ref="A1256:A1270"/>
    <mergeCell ref="B1256:B1270"/>
    <mergeCell ref="C1256:C1270"/>
    <mergeCell ref="D1256:D1270"/>
    <mergeCell ref="F1240:F1254"/>
    <mergeCell ref="G1240:G1254"/>
    <mergeCell ref="H1240:H1254"/>
    <mergeCell ref="I1240:I1254"/>
    <mergeCell ref="J1240:J1254"/>
    <mergeCell ref="A1240:A1254"/>
    <mergeCell ref="B1240:B1254"/>
    <mergeCell ref="C1240:C1254"/>
    <mergeCell ref="D1240:D1254"/>
    <mergeCell ref="F1224:F1238"/>
    <mergeCell ref="G1224:G1238"/>
    <mergeCell ref="H1224:H1238"/>
    <mergeCell ref="I1224:I1238"/>
    <mergeCell ref="J1224:J1238"/>
    <mergeCell ref="A1224:A1238"/>
    <mergeCell ref="B1224:B1238"/>
    <mergeCell ref="C1224:C1238"/>
    <mergeCell ref="D1224:D1238"/>
    <mergeCell ref="F1208:F1222"/>
    <mergeCell ref="G1208:G1222"/>
    <mergeCell ref="H1208:H1222"/>
    <mergeCell ref="I1208:I1222"/>
    <mergeCell ref="J1208:J1222"/>
    <mergeCell ref="A1208:A1222"/>
    <mergeCell ref="B1208:B1222"/>
    <mergeCell ref="C1208:C1222"/>
    <mergeCell ref="D1208:D1222"/>
    <mergeCell ref="F1192:F1206"/>
    <mergeCell ref="G1192:G1206"/>
    <mergeCell ref="H1192:H1206"/>
    <mergeCell ref="I1192:I1206"/>
    <mergeCell ref="J1192:J1206"/>
    <mergeCell ref="A1192:A1206"/>
    <mergeCell ref="B1192:B1206"/>
    <mergeCell ref="C1192:C1206"/>
    <mergeCell ref="D1192:D1206"/>
    <mergeCell ref="F1176:F1190"/>
    <mergeCell ref="G1176:G1190"/>
    <mergeCell ref="H1176:H1190"/>
    <mergeCell ref="I1176:I1190"/>
    <mergeCell ref="J1176:J1190"/>
    <mergeCell ref="A1176:A1190"/>
    <mergeCell ref="B1176:B1190"/>
    <mergeCell ref="C1176:C1190"/>
    <mergeCell ref="D1176:D1190"/>
    <mergeCell ref="F1160:F1174"/>
    <mergeCell ref="G1160:G1174"/>
    <mergeCell ref="H1160:H1174"/>
    <mergeCell ref="I1160:I1174"/>
    <mergeCell ref="J1160:J1174"/>
    <mergeCell ref="A1160:A1174"/>
    <mergeCell ref="B1160:B1174"/>
    <mergeCell ref="C1160:C1174"/>
    <mergeCell ref="D1160:D1174"/>
    <mergeCell ref="F1144:F1158"/>
    <mergeCell ref="G1144:G1158"/>
    <mergeCell ref="H1144:H1158"/>
    <mergeCell ref="I1144:I1158"/>
    <mergeCell ref="J1144:J1158"/>
    <mergeCell ref="A1144:A1158"/>
    <mergeCell ref="B1144:B1158"/>
    <mergeCell ref="C1144:C1158"/>
    <mergeCell ref="D1144:D1158"/>
    <mergeCell ref="F1128:F1142"/>
    <mergeCell ref="G1128:G1142"/>
    <mergeCell ref="H1128:H1142"/>
    <mergeCell ref="I1128:I1142"/>
    <mergeCell ref="J1128:J1142"/>
    <mergeCell ref="A1128:A1142"/>
    <mergeCell ref="B1128:B1142"/>
    <mergeCell ref="C1128:C1142"/>
    <mergeCell ref="D1128:D1142"/>
    <mergeCell ref="F1112:F1126"/>
    <mergeCell ref="G1112:G1126"/>
    <mergeCell ref="H1112:H1126"/>
    <mergeCell ref="I1112:I1126"/>
    <mergeCell ref="J1112:J1126"/>
    <mergeCell ref="A1112:A1126"/>
    <mergeCell ref="B1112:B1126"/>
    <mergeCell ref="C1112:C1126"/>
    <mergeCell ref="D1112:D1126"/>
    <mergeCell ref="F1096:F1110"/>
    <mergeCell ref="G1096:G1110"/>
    <mergeCell ref="H1096:H1110"/>
    <mergeCell ref="I1096:I1110"/>
    <mergeCell ref="J1096:J1110"/>
    <mergeCell ref="A1096:A1110"/>
    <mergeCell ref="B1096:B1110"/>
    <mergeCell ref="C1096:C1110"/>
    <mergeCell ref="D1096:D1110"/>
    <mergeCell ref="F1080:F1094"/>
    <mergeCell ref="G1080:G1094"/>
    <mergeCell ref="H1080:H1094"/>
    <mergeCell ref="I1080:I1094"/>
    <mergeCell ref="J1080:J1094"/>
    <mergeCell ref="A1080:A1094"/>
    <mergeCell ref="B1080:B1094"/>
    <mergeCell ref="C1080:C1094"/>
    <mergeCell ref="D1080:D1094"/>
    <mergeCell ref="F1064:F1078"/>
    <mergeCell ref="G1064:G1078"/>
    <mergeCell ref="H1064:H1078"/>
    <mergeCell ref="I1064:I1078"/>
    <mergeCell ref="J1064:J1078"/>
    <mergeCell ref="A1064:A1078"/>
    <mergeCell ref="B1064:B1078"/>
    <mergeCell ref="C1064:C1078"/>
    <mergeCell ref="D1064:D1078"/>
    <mergeCell ref="F1048:F1062"/>
    <mergeCell ref="G1048:G1062"/>
    <mergeCell ref="H1048:H1062"/>
    <mergeCell ref="I1048:I1062"/>
    <mergeCell ref="J1048:J1062"/>
    <mergeCell ref="A1048:A1062"/>
    <mergeCell ref="B1048:B1062"/>
    <mergeCell ref="C1048:C1062"/>
    <mergeCell ref="D1048:D1062"/>
    <mergeCell ref="F1032:F1046"/>
    <mergeCell ref="G1032:G1046"/>
    <mergeCell ref="H1032:H1046"/>
    <mergeCell ref="I1032:I1046"/>
    <mergeCell ref="J1032:J1046"/>
    <mergeCell ref="A1032:A1046"/>
    <mergeCell ref="B1032:B1046"/>
    <mergeCell ref="C1032:C1046"/>
    <mergeCell ref="D1032:D1046"/>
    <mergeCell ref="F1016:F1030"/>
    <mergeCell ref="G1016:G1030"/>
    <mergeCell ref="H1016:H1030"/>
    <mergeCell ref="I1016:I1030"/>
    <mergeCell ref="J1016:J1030"/>
    <mergeCell ref="A1016:A1030"/>
    <mergeCell ref="B1016:B1030"/>
    <mergeCell ref="C1016:C1030"/>
    <mergeCell ref="D1016:D1030"/>
    <mergeCell ref="F1000:F1014"/>
    <mergeCell ref="G1000:G1014"/>
    <mergeCell ref="H1000:H1014"/>
    <mergeCell ref="I1000:I1014"/>
    <mergeCell ref="J1000:J1014"/>
    <mergeCell ref="A1000:A1014"/>
    <mergeCell ref="B1000:B1014"/>
    <mergeCell ref="C1000:C1014"/>
    <mergeCell ref="D1000:D1014"/>
    <mergeCell ref="F984:F998"/>
    <mergeCell ref="G984:G998"/>
    <mergeCell ref="H984:H998"/>
    <mergeCell ref="I984:I998"/>
    <mergeCell ref="J984:J998"/>
    <mergeCell ref="A984:A998"/>
    <mergeCell ref="B984:B998"/>
    <mergeCell ref="C984:C998"/>
    <mergeCell ref="D984:D998"/>
    <mergeCell ref="F968:F982"/>
    <mergeCell ref="G968:G982"/>
    <mergeCell ref="H968:H982"/>
    <mergeCell ref="I968:I982"/>
    <mergeCell ref="J968:J982"/>
    <mergeCell ref="A968:A982"/>
    <mergeCell ref="B968:B982"/>
    <mergeCell ref="C968:C982"/>
    <mergeCell ref="D968:D982"/>
    <mergeCell ref="F952:F966"/>
    <mergeCell ref="G952:G966"/>
    <mergeCell ref="H952:H966"/>
    <mergeCell ref="I952:I966"/>
    <mergeCell ref="J952:J966"/>
    <mergeCell ref="A952:A966"/>
    <mergeCell ref="B952:B966"/>
    <mergeCell ref="C952:C966"/>
    <mergeCell ref="D952:D966"/>
    <mergeCell ref="F936:F950"/>
    <mergeCell ref="G936:G950"/>
    <mergeCell ref="H936:H950"/>
    <mergeCell ref="I936:I950"/>
    <mergeCell ref="J936:J950"/>
    <mergeCell ref="A936:A950"/>
    <mergeCell ref="B936:B950"/>
    <mergeCell ref="C936:C950"/>
    <mergeCell ref="D936:D950"/>
    <mergeCell ref="F920:F934"/>
    <mergeCell ref="G920:G934"/>
    <mergeCell ref="H920:H934"/>
    <mergeCell ref="I920:I934"/>
    <mergeCell ref="J920:J934"/>
    <mergeCell ref="A920:A934"/>
    <mergeCell ref="B920:B934"/>
    <mergeCell ref="C920:C934"/>
    <mergeCell ref="D920:D934"/>
    <mergeCell ref="F904:F918"/>
    <mergeCell ref="G904:G918"/>
    <mergeCell ref="H904:H918"/>
    <mergeCell ref="I904:I918"/>
    <mergeCell ref="J904:J918"/>
    <mergeCell ref="A904:A918"/>
    <mergeCell ref="B904:B918"/>
    <mergeCell ref="C904:C918"/>
    <mergeCell ref="D904:D918"/>
    <mergeCell ref="F888:F902"/>
    <mergeCell ref="G888:G902"/>
    <mergeCell ref="H888:H902"/>
    <mergeCell ref="I888:I902"/>
    <mergeCell ref="J888:J902"/>
    <mergeCell ref="A888:A902"/>
    <mergeCell ref="B888:B902"/>
    <mergeCell ref="C888:C902"/>
    <mergeCell ref="D888:D902"/>
    <mergeCell ref="F872:F886"/>
    <mergeCell ref="G872:G886"/>
    <mergeCell ref="H872:H886"/>
    <mergeCell ref="I872:I886"/>
    <mergeCell ref="J872:J886"/>
    <mergeCell ref="A872:A886"/>
    <mergeCell ref="B872:B886"/>
    <mergeCell ref="C872:C886"/>
    <mergeCell ref="D872:D886"/>
    <mergeCell ref="F856:F870"/>
    <mergeCell ref="G856:G870"/>
    <mergeCell ref="H856:H870"/>
    <mergeCell ref="I856:I870"/>
    <mergeCell ref="J856:J870"/>
    <mergeCell ref="A856:A870"/>
    <mergeCell ref="B856:B870"/>
    <mergeCell ref="C856:C870"/>
    <mergeCell ref="D856:D870"/>
    <mergeCell ref="F840:F854"/>
    <mergeCell ref="G840:G854"/>
    <mergeCell ref="H840:H854"/>
    <mergeCell ref="I840:I854"/>
    <mergeCell ref="J840:J854"/>
    <mergeCell ref="A840:A854"/>
    <mergeCell ref="B840:B854"/>
    <mergeCell ref="C840:C854"/>
    <mergeCell ref="D840:D854"/>
    <mergeCell ref="F824:F838"/>
    <mergeCell ref="G824:G838"/>
    <mergeCell ref="H824:H838"/>
    <mergeCell ref="I824:I838"/>
    <mergeCell ref="J824:J838"/>
    <mergeCell ref="A824:A838"/>
    <mergeCell ref="B824:B838"/>
    <mergeCell ref="C824:C838"/>
    <mergeCell ref="D824:D838"/>
    <mergeCell ref="F808:F822"/>
    <mergeCell ref="G808:G822"/>
    <mergeCell ref="H808:H822"/>
    <mergeCell ref="I808:I822"/>
    <mergeCell ref="J808:J822"/>
    <mergeCell ref="A808:A822"/>
    <mergeCell ref="B808:B822"/>
    <mergeCell ref="C808:C822"/>
    <mergeCell ref="D808:D822"/>
    <mergeCell ref="F792:F806"/>
    <mergeCell ref="G792:G806"/>
    <mergeCell ref="H792:H806"/>
    <mergeCell ref="I792:I806"/>
    <mergeCell ref="J792:J806"/>
    <mergeCell ref="A792:A806"/>
    <mergeCell ref="B792:B806"/>
    <mergeCell ref="C792:C806"/>
    <mergeCell ref="D792:D806"/>
    <mergeCell ref="F776:F790"/>
    <mergeCell ref="G776:G790"/>
    <mergeCell ref="H776:H790"/>
    <mergeCell ref="I776:I790"/>
    <mergeCell ref="J776:J790"/>
    <mergeCell ref="A776:A790"/>
    <mergeCell ref="B776:B790"/>
    <mergeCell ref="C776:C790"/>
    <mergeCell ref="D776:D790"/>
    <mergeCell ref="F760:F774"/>
    <mergeCell ref="G760:G774"/>
    <mergeCell ref="H760:H774"/>
    <mergeCell ref="I760:I774"/>
    <mergeCell ref="J760:J774"/>
    <mergeCell ref="A760:A774"/>
    <mergeCell ref="B760:B774"/>
    <mergeCell ref="C760:C774"/>
    <mergeCell ref="D760:D774"/>
    <mergeCell ref="F744:F758"/>
    <mergeCell ref="G744:G758"/>
    <mergeCell ref="H744:H758"/>
    <mergeCell ref="I744:I758"/>
    <mergeCell ref="J744:J758"/>
    <mergeCell ref="A744:A758"/>
    <mergeCell ref="B744:B758"/>
    <mergeCell ref="C744:C758"/>
    <mergeCell ref="D744:D758"/>
    <mergeCell ref="F728:F742"/>
    <mergeCell ref="G728:G742"/>
    <mergeCell ref="H728:H742"/>
    <mergeCell ref="I728:I742"/>
    <mergeCell ref="J728:J742"/>
    <mergeCell ref="A728:A742"/>
    <mergeCell ref="B728:B742"/>
    <mergeCell ref="C728:C742"/>
    <mergeCell ref="D728:D742"/>
    <mergeCell ref="F712:F726"/>
    <mergeCell ref="G712:G726"/>
    <mergeCell ref="H712:H726"/>
    <mergeCell ref="I712:I726"/>
    <mergeCell ref="J712:J726"/>
    <mergeCell ref="A712:A726"/>
    <mergeCell ref="B712:B726"/>
    <mergeCell ref="C712:C726"/>
    <mergeCell ref="D712:D726"/>
    <mergeCell ref="F696:F710"/>
    <mergeCell ref="G696:G710"/>
    <mergeCell ref="H696:H710"/>
    <mergeCell ref="I696:I710"/>
    <mergeCell ref="J696:J710"/>
    <mergeCell ref="A696:A710"/>
    <mergeCell ref="B696:B710"/>
    <mergeCell ref="C696:C710"/>
    <mergeCell ref="D696:D710"/>
    <mergeCell ref="F680:F694"/>
    <mergeCell ref="G680:G694"/>
    <mergeCell ref="H680:H694"/>
    <mergeCell ref="I680:I694"/>
    <mergeCell ref="J680:J694"/>
    <mergeCell ref="A680:A694"/>
    <mergeCell ref="B680:B694"/>
    <mergeCell ref="C680:C694"/>
    <mergeCell ref="D680:D694"/>
    <mergeCell ref="F664:F678"/>
    <mergeCell ref="G664:G678"/>
    <mergeCell ref="H664:H678"/>
    <mergeCell ref="I664:I678"/>
    <mergeCell ref="J664:J678"/>
    <mergeCell ref="A664:A678"/>
    <mergeCell ref="B664:B678"/>
    <mergeCell ref="C664:C678"/>
    <mergeCell ref="D664:D678"/>
    <mergeCell ref="F648:F662"/>
    <mergeCell ref="G648:G662"/>
    <mergeCell ref="H648:H662"/>
    <mergeCell ref="I648:I662"/>
    <mergeCell ref="J648:J662"/>
    <mergeCell ref="A648:A662"/>
    <mergeCell ref="B648:B662"/>
    <mergeCell ref="C648:C662"/>
    <mergeCell ref="D648:D662"/>
    <mergeCell ref="F632:F646"/>
    <mergeCell ref="G632:G646"/>
    <mergeCell ref="H632:H646"/>
    <mergeCell ref="I632:I646"/>
    <mergeCell ref="J632:J646"/>
    <mergeCell ref="A632:A646"/>
    <mergeCell ref="B632:B646"/>
    <mergeCell ref="C632:C646"/>
    <mergeCell ref="D632:D646"/>
    <mergeCell ref="F616:F630"/>
    <mergeCell ref="G616:G630"/>
    <mergeCell ref="H616:H630"/>
    <mergeCell ref="I616:I630"/>
    <mergeCell ref="J616:J630"/>
    <mergeCell ref="A616:A630"/>
    <mergeCell ref="B616:B630"/>
    <mergeCell ref="C616:C630"/>
    <mergeCell ref="D616:D630"/>
    <mergeCell ref="F600:F614"/>
    <mergeCell ref="G600:G614"/>
    <mergeCell ref="H600:H614"/>
    <mergeCell ref="I600:I614"/>
    <mergeCell ref="J600:J614"/>
    <mergeCell ref="A600:A614"/>
    <mergeCell ref="B600:B614"/>
    <mergeCell ref="C600:C614"/>
    <mergeCell ref="D600:D614"/>
    <mergeCell ref="F584:F598"/>
    <mergeCell ref="G584:G598"/>
    <mergeCell ref="H584:H598"/>
    <mergeCell ref="I584:I598"/>
    <mergeCell ref="J584:J598"/>
    <mergeCell ref="A584:A598"/>
    <mergeCell ref="B584:B598"/>
    <mergeCell ref="C584:C598"/>
    <mergeCell ref="D584:D598"/>
    <mergeCell ref="F568:F582"/>
    <mergeCell ref="G568:G582"/>
    <mergeCell ref="H568:H582"/>
    <mergeCell ref="I568:I582"/>
    <mergeCell ref="J568:J582"/>
    <mergeCell ref="A568:A582"/>
    <mergeCell ref="B568:B582"/>
    <mergeCell ref="C568:C582"/>
    <mergeCell ref="D568:D582"/>
    <mergeCell ref="F552:F566"/>
    <mergeCell ref="G552:G566"/>
    <mergeCell ref="H552:H566"/>
    <mergeCell ref="I552:I566"/>
    <mergeCell ref="J552:J566"/>
    <mergeCell ref="A552:A566"/>
    <mergeCell ref="B552:B566"/>
    <mergeCell ref="C552:C566"/>
    <mergeCell ref="D552:D566"/>
    <mergeCell ref="F536:F550"/>
    <mergeCell ref="G536:G550"/>
    <mergeCell ref="H536:H550"/>
    <mergeCell ref="I536:I550"/>
    <mergeCell ref="J536:J550"/>
    <mergeCell ref="A536:A550"/>
    <mergeCell ref="B536:B550"/>
    <mergeCell ref="C536:C550"/>
    <mergeCell ref="D536:D550"/>
    <mergeCell ref="F520:F534"/>
    <mergeCell ref="G520:G534"/>
    <mergeCell ref="H520:H534"/>
    <mergeCell ref="I520:I534"/>
    <mergeCell ref="J520:J534"/>
    <mergeCell ref="A520:A534"/>
    <mergeCell ref="B520:B534"/>
    <mergeCell ref="C520:C534"/>
    <mergeCell ref="D520:D534"/>
    <mergeCell ref="F504:F518"/>
    <mergeCell ref="G504:G518"/>
    <mergeCell ref="H504:H518"/>
    <mergeCell ref="I504:I518"/>
    <mergeCell ref="J504:J518"/>
    <mergeCell ref="A504:A518"/>
    <mergeCell ref="B504:B518"/>
    <mergeCell ref="C504:C518"/>
    <mergeCell ref="D504:D518"/>
    <mergeCell ref="F488:F502"/>
    <mergeCell ref="G488:G502"/>
    <mergeCell ref="H488:H502"/>
    <mergeCell ref="I488:I502"/>
    <mergeCell ref="J488:J502"/>
    <mergeCell ref="A488:A502"/>
    <mergeCell ref="B488:B502"/>
    <mergeCell ref="C488:C502"/>
    <mergeCell ref="D488:D502"/>
    <mergeCell ref="F472:F486"/>
    <mergeCell ref="G472:G486"/>
    <mergeCell ref="H472:H486"/>
    <mergeCell ref="I472:I486"/>
    <mergeCell ref="J472:J486"/>
    <mergeCell ref="A472:A486"/>
    <mergeCell ref="B472:B486"/>
    <mergeCell ref="C472:C486"/>
    <mergeCell ref="D472:D486"/>
    <mergeCell ref="F456:F470"/>
    <mergeCell ref="G456:G470"/>
    <mergeCell ref="H456:H470"/>
    <mergeCell ref="I456:I470"/>
    <mergeCell ref="J456:J470"/>
    <mergeCell ref="A456:A470"/>
    <mergeCell ref="B456:B470"/>
    <mergeCell ref="C456:C470"/>
    <mergeCell ref="D456:D470"/>
    <mergeCell ref="F440:F454"/>
    <mergeCell ref="G440:G454"/>
    <mergeCell ref="H440:H454"/>
    <mergeCell ref="I440:I454"/>
    <mergeCell ref="J440:J454"/>
    <mergeCell ref="A440:A454"/>
    <mergeCell ref="B440:B454"/>
    <mergeCell ref="C440:C454"/>
    <mergeCell ref="D440:D454"/>
    <mergeCell ref="F424:F438"/>
    <mergeCell ref="G424:G438"/>
    <mergeCell ref="H424:H438"/>
    <mergeCell ref="I424:I438"/>
    <mergeCell ref="J424:J438"/>
    <mergeCell ref="A424:A438"/>
    <mergeCell ref="B424:B438"/>
    <mergeCell ref="C424:C438"/>
    <mergeCell ref="D424:D438"/>
    <mergeCell ref="F408:F422"/>
    <mergeCell ref="G408:G422"/>
    <mergeCell ref="H408:H422"/>
    <mergeCell ref="I408:I422"/>
    <mergeCell ref="J408:J422"/>
    <mergeCell ref="A408:A422"/>
    <mergeCell ref="B408:B422"/>
    <mergeCell ref="C408:C422"/>
    <mergeCell ref="D408:D422"/>
    <mergeCell ref="F392:F406"/>
    <mergeCell ref="G392:G406"/>
    <mergeCell ref="H392:H406"/>
    <mergeCell ref="I392:I406"/>
    <mergeCell ref="J392:J406"/>
    <mergeCell ref="A392:A406"/>
    <mergeCell ref="B392:B406"/>
    <mergeCell ref="C392:C406"/>
    <mergeCell ref="D392:D406"/>
    <mergeCell ref="F376:F390"/>
    <mergeCell ref="G376:G390"/>
    <mergeCell ref="H376:H390"/>
    <mergeCell ref="I376:I390"/>
    <mergeCell ref="J376:J390"/>
    <mergeCell ref="A376:A390"/>
    <mergeCell ref="B376:B390"/>
    <mergeCell ref="C376:C390"/>
    <mergeCell ref="D376:D390"/>
    <mergeCell ref="F360:F374"/>
    <mergeCell ref="G360:G374"/>
    <mergeCell ref="H360:H374"/>
    <mergeCell ref="I360:I374"/>
    <mergeCell ref="J360:J374"/>
    <mergeCell ref="A360:A374"/>
    <mergeCell ref="B360:B374"/>
    <mergeCell ref="C360:C374"/>
    <mergeCell ref="D360:D374"/>
    <mergeCell ref="F344:F358"/>
    <mergeCell ref="G344:G358"/>
    <mergeCell ref="H344:H358"/>
    <mergeCell ref="I344:I358"/>
    <mergeCell ref="J344:J358"/>
    <mergeCell ref="A344:A358"/>
    <mergeCell ref="B344:B358"/>
    <mergeCell ref="C344:C358"/>
    <mergeCell ref="D344:D358"/>
    <mergeCell ref="F328:F342"/>
    <mergeCell ref="G328:G342"/>
    <mergeCell ref="H328:H342"/>
    <mergeCell ref="I328:I342"/>
    <mergeCell ref="J328:J342"/>
    <mergeCell ref="A328:A342"/>
    <mergeCell ref="B328:B342"/>
    <mergeCell ref="C328:C342"/>
    <mergeCell ref="D328:D342"/>
    <mergeCell ref="F312:F326"/>
    <mergeCell ref="G312:G326"/>
    <mergeCell ref="H312:H326"/>
    <mergeCell ref="I312:I326"/>
    <mergeCell ref="J312:J326"/>
    <mergeCell ref="A312:A326"/>
    <mergeCell ref="B312:B326"/>
    <mergeCell ref="C312:C326"/>
    <mergeCell ref="D312:D326"/>
    <mergeCell ref="F296:F310"/>
    <mergeCell ref="G296:G310"/>
    <mergeCell ref="H296:H310"/>
    <mergeCell ref="I296:I310"/>
    <mergeCell ref="J296:J310"/>
    <mergeCell ref="A296:A310"/>
    <mergeCell ref="B296:B310"/>
    <mergeCell ref="C296:C310"/>
    <mergeCell ref="D296:D310"/>
    <mergeCell ref="F280:F294"/>
    <mergeCell ref="G280:G294"/>
    <mergeCell ref="H280:H294"/>
    <mergeCell ref="I280:I294"/>
    <mergeCell ref="J280:J294"/>
    <mergeCell ref="A280:A294"/>
    <mergeCell ref="B280:B294"/>
    <mergeCell ref="C280:C294"/>
    <mergeCell ref="D280:D294"/>
    <mergeCell ref="F264:F278"/>
    <mergeCell ref="G264:G278"/>
    <mergeCell ref="H264:H278"/>
    <mergeCell ref="I264:I278"/>
    <mergeCell ref="J264:J278"/>
    <mergeCell ref="A264:A278"/>
    <mergeCell ref="B264:B278"/>
    <mergeCell ref="C264:C278"/>
    <mergeCell ref="D264:D278"/>
    <mergeCell ref="F248:F262"/>
    <mergeCell ref="G248:G262"/>
    <mergeCell ref="H248:H262"/>
    <mergeCell ref="I248:I262"/>
    <mergeCell ref="J248:J262"/>
    <mergeCell ref="A248:A262"/>
    <mergeCell ref="B248:B262"/>
    <mergeCell ref="C248:C262"/>
    <mergeCell ref="D248:D262"/>
    <mergeCell ref="F232:F246"/>
    <mergeCell ref="G232:G246"/>
    <mergeCell ref="H232:H246"/>
    <mergeCell ref="I232:I246"/>
    <mergeCell ref="J232:J246"/>
    <mergeCell ref="A232:A246"/>
    <mergeCell ref="B232:B246"/>
    <mergeCell ref="C232:C246"/>
    <mergeCell ref="D232:D246"/>
    <mergeCell ref="F216:F230"/>
    <mergeCell ref="G216:G230"/>
    <mergeCell ref="H216:H230"/>
    <mergeCell ref="I216:I230"/>
    <mergeCell ref="J216:J230"/>
    <mergeCell ref="A216:A230"/>
    <mergeCell ref="B216:B230"/>
    <mergeCell ref="C216:C230"/>
    <mergeCell ref="D216:D230"/>
    <mergeCell ref="F200:F214"/>
    <mergeCell ref="G200:G214"/>
    <mergeCell ref="H200:H214"/>
    <mergeCell ref="I200:I214"/>
    <mergeCell ref="J200:J214"/>
    <mergeCell ref="A200:A214"/>
    <mergeCell ref="B200:B214"/>
    <mergeCell ref="C200:C214"/>
    <mergeCell ref="D200:D214"/>
    <mergeCell ref="F184:F198"/>
    <mergeCell ref="G184:G198"/>
    <mergeCell ref="H184:H198"/>
    <mergeCell ref="I184:I198"/>
    <mergeCell ref="J184:J198"/>
    <mergeCell ref="A184:A198"/>
    <mergeCell ref="B184:B198"/>
    <mergeCell ref="C184:C198"/>
    <mergeCell ref="D184:D198"/>
    <mergeCell ref="F168:F182"/>
    <mergeCell ref="G168:G182"/>
    <mergeCell ref="H168:H182"/>
    <mergeCell ref="I168:I182"/>
    <mergeCell ref="J168:J182"/>
    <mergeCell ref="A168:A182"/>
    <mergeCell ref="B168:B182"/>
    <mergeCell ref="C168:C182"/>
    <mergeCell ref="D168:D182"/>
    <mergeCell ref="F152:F166"/>
    <mergeCell ref="G152:G166"/>
    <mergeCell ref="H152:H166"/>
    <mergeCell ref="I152:I166"/>
    <mergeCell ref="J152:J166"/>
    <mergeCell ref="A152:A166"/>
    <mergeCell ref="B152:B166"/>
    <mergeCell ref="C152:C166"/>
    <mergeCell ref="D152:D166"/>
    <mergeCell ref="F136:F150"/>
    <mergeCell ref="G136:G150"/>
    <mergeCell ref="H136:H150"/>
    <mergeCell ref="I136:I150"/>
    <mergeCell ref="J136:J150"/>
    <mergeCell ref="A136:A150"/>
    <mergeCell ref="B136:B150"/>
    <mergeCell ref="C136:C150"/>
    <mergeCell ref="D136:D150"/>
    <mergeCell ref="F120:F134"/>
    <mergeCell ref="G120:G134"/>
    <mergeCell ref="H120:H134"/>
    <mergeCell ref="I120:I134"/>
    <mergeCell ref="J120:J134"/>
    <mergeCell ref="A120:A134"/>
    <mergeCell ref="B120:B134"/>
    <mergeCell ref="C120:C134"/>
    <mergeCell ref="D120:D134"/>
    <mergeCell ref="F104:F118"/>
    <mergeCell ref="G104:G118"/>
    <mergeCell ref="H104:H118"/>
    <mergeCell ref="I104:I118"/>
    <mergeCell ref="J104:J118"/>
    <mergeCell ref="A104:A118"/>
    <mergeCell ref="B104:B118"/>
    <mergeCell ref="C104:C118"/>
    <mergeCell ref="D104:D118"/>
    <mergeCell ref="F88:F102"/>
    <mergeCell ref="G88:G102"/>
    <mergeCell ref="H88:H102"/>
    <mergeCell ref="I88:I102"/>
    <mergeCell ref="J88:J102"/>
    <mergeCell ref="A88:A102"/>
    <mergeCell ref="B88:B102"/>
    <mergeCell ref="C88:C102"/>
    <mergeCell ref="D88:D102"/>
    <mergeCell ref="F72:F86"/>
    <mergeCell ref="G72:G86"/>
    <mergeCell ref="H72:H86"/>
    <mergeCell ref="I72:I86"/>
    <mergeCell ref="J72:J86"/>
    <mergeCell ref="A72:A86"/>
    <mergeCell ref="B72:B86"/>
    <mergeCell ref="C72:C86"/>
    <mergeCell ref="D72:D86"/>
    <mergeCell ref="F56:F70"/>
    <mergeCell ref="G56:G70"/>
    <mergeCell ref="H56:H70"/>
    <mergeCell ref="I56:I70"/>
    <mergeCell ref="J56:J70"/>
    <mergeCell ref="A56:A70"/>
    <mergeCell ref="B56:B70"/>
    <mergeCell ref="C56:C70"/>
    <mergeCell ref="D56:D70"/>
    <mergeCell ref="F40:F54"/>
    <mergeCell ref="G40:G54"/>
    <mergeCell ref="H40:H54"/>
    <mergeCell ref="I40:I54"/>
    <mergeCell ref="J40:J54"/>
    <mergeCell ref="A40:A54"/>
    <mergeCell ref="B40:B54"/>
    <mergeCell ref="C40:C54"/>
    <mergeCell ref="D40:D54"/>
    <mergeCell ref="H24:H38"/>
    <mergeCell ref="I24:I38"/>
    <mergeCell ref="J24:J38"/>
    <mergeCell ref="A24:A38"/>
    <mergeCell ref="B24:B38"/>
    <mergeCell ref="C24:C38"/>
    <mergeCell ref="D24:D38"/>
    <mergeCell ref="F24:F38"/>
    <mergeCell ref="G24:G38"/>
    <mergeCell ref="B8:C8"/>
    <mergeCell ref="B9:C9"/>
    <mergeCell ref="B10:C10"/>
    <mergeCell ref="B11:C11"/>
    <mergeCell ref="B12:C12"/>
    <mergeCell ref="B13:C13"/>
    <mergeCell ref="B17:C17"/>
    <mergeCell ref="B18:C21"/>
  </mergeCells>
  <conditionalFormatting sqref="L24:L38">
    <cfRule type="cellIs" dxfId="1317" priority="304" operator="equal">
      <formula>0</formula>
    </cfRule>
  </conditionalFormatting>
  <conditionalFormatting sqref="L40:L54">
    <cfRule type="cellIs" dxfId="1316" priority="302" operator="equal">
      <formula>0</formula>
    </cfRule>
  </conditionalFormatting>
  <conditionalFormatting sqref="L56:L70">
    <cfRule type="cellIs" dxfId="1315" priority="300" operator="equal">
      <formula>0</formula>
    </cfRule>
  </conditionalFormatting>
  <conditionalFormatting sqref="L72:L86">
    <cfRule type="cellIs" dxfId="1314" priority="298" operator="equal">
      <formula>0</formula>
    </cfRule>
  </conditionalFormatting>
  <conditionalFormatting sqref="L88:L102">
    <cfRule type="cellIs" dxfId="1313" priority="296" operator="equal">
      <formula>0</formula>
    </cfRule>
  </conditionalFormatting>
  <conditionalFormatting sqref="L104:L118">
    <cfRule type="cellIs" dxfId="1312" priority="294" operator="equal">
      <formula>0</formula>
    </cfRule>
  </conditionalFormatting>
  <conditionalFormatting sqref="L120:L134">
    <cfRule type="cellIs" dxfId="1311" priority="292" operator="equal">
      <formula>0</formula>
    </cfRule>
  </conditionalFormatting>
  <conditionalFormatting sqref="L136:L150">
    <cfRule type="cellIs" dxfId="1310" priority="290" operator="equal">
      <formula>0</formula>
    </cfRule>
  </conditionalFormatting>
  <conditionalFormatting sqref="L152:L166">
    <cfRule type="cellIs" dxfId="1309" priority="288" operator="equal">
      <formula>0</formula>
    </cfRule>
  </conditionalFormatting>
  <conditionalFormatting sqref="L168:L182">
    <cfRule type="cellIs" dxfId="1308" priority="286" operator="equal">
      <formula>0</formula>
    </cfRule>
  </conditionalFormatting>
  <conditionalFormatting sqref="L184:L198">
    <cfRule type="cellIs" dxfId="1307" priority="284" operator="equal">
      <formula>0</formula>
    </cfRule>
  </conditionalFormatting>
  <conditionalFormatting sqref="L200:L214">
    <cfRule type="cellIs" dxfId="1306" priority="282" operator="equal">
      <formula>0</formula>
    </cfRule>
  </conditionalFormatting>
  <conditionalFormatting sqref="L216:L230">
    <cfRule type="cellIs" dxfId="1305" priority="280" operator="equal">
      <formula>0</formula>
    </cfRule>
  </conditionalFormatting>
  <conditionalFormatting sqref="L232:L246">
    <cfRule type="cellIs" dxfId="1304" priority="278" operator="equal">
      <formula>0</formula>
    </cfRule>
  </conditionalFormatting>
  <conditionalFormatting sqref="L248:L262">
    <cfRule type="cellIs" dxfId="1303" priority="276" operator="equal">
      <formula>0</formula>
    </cfRule>
  </conditionalFormatting>
  <conditionalFormatting sqref="L264:L278">
    <cfRule type="cellIs" dxfId="1302" priority="274" operator="equal">
      <formula>0</formula>
    </cfRule>
  </conditionalFormatting>
  <conditionalFormatting sqref="L280:L294">
    <cfRule type="cellIs" dxfId="1301" priority="272" operator="equal">
      <formula>0</formula>
    </cfRule>
  </conditionalFormatting>
  <conditionalFormatting sqref="L296:L310">
    <cfRule type="cellIs" dxfId="1300" priority="270" operator="equal">
      <formula>0</formula>
    </cfRule>
  </conditionalFormatting>
  <conditionalFormatting sqref="L312:L326">
    <cfRule type="cellIs" dxfId="1299" priority="268" operator="equal">
      <formula>0</formula>
    </cfRule>
  </conditionalFormatting>
  <conditionalFormatting sqref="L328:L342">
    <cfRule type="cellIs" dxfId="1298" priority="266" operator="equal">
      <formula>0</formula>
    </cfRule>
  </conditionalFormatting>
  <conditionalFormatting sqref="L344:L358">
    <cfRule type="cellIs" dxfId="1297" priority="264" operator="equal">
      <formula>0</formula>
    </cfRule>
  </conditionalFormatting>
  <conditionalFormatting sqref="L360:L374">
    <cfRule type="cellIs" dxfId="1296" priority="262" operator="equal">
      <formula>0</formula>
    </cfRule>
  </conditionalFormatting>
  <conditionalFormatting sqref="L376:L390">
    <cfRule type="cellIs" dxfId="1295" priority="260" operator="equal">
      <formula>0</formula>
    </cfRule>
  </conditionalFormatting>
  <conditionalFormatting sqref="L392:L406">
    <cfRule type="cellIs" dxfId="1294" priority="258" operator="equal">
      <formula>0</formula>
    </cfRule>
  </conditionalFormatting>
  <conditionalFormatting sqref="L408:L422">
    <cfRule type="cellIs" dxfId="1293" priority="256" operator="equal">
      <formula>0</formula>
    </cfRule>
  </conditionalFormatting>
  <conditionalFormatting sqref="L424:L438">
    <cfRule type="cellIs" dxfId="1292" priority="254" operator="equal">
      <formula>0</formula>
    </cfRule>
  </conditionalFormatting>
  <conditionalFormatting sqref="L440:L454">
    <cfRule type="cellIs" dxfId="1291" priority="252" operator="equal">
      <formula>0</formula>
    </cfRule>
  </conditionalFormatting>
  <conditionalFormatting sqref="L456:L470">
    <cfRule type="cellIs" dxfId="1290" priority="250" operator="equal">
      <formula>0</formula>
    </cfRule>
  </conditionalFormatting>
  <conditionalFormatting sqref="L472:L486">
    <cfRule type="cellIs" dxfId="1289" priority="248" operator="equal">
      <formula>0</formula>
    </cfRule>
  </conditionalFormatting>
  <conditionalFormatting sqref="L488:L502">
    <cfRule type="cellIs" dxfId="1288" priority="246" operator="equal">
      <formula>0</formula>
    </cfRule>
  </conditionalFormatting>
  <conditionalFormatting sqref="L504:L518">
    <cfRule type="cellIs" dxfId="1287" priority="244" operator="equal">
      <formula>0</formula>
    </cfRule>
  </conditionalFormatting>
  <conditionalFormatting sqref="L520:L534">
    <cfRule type="cellIs" dxfId="1286" priority="242" operator="equal">
      <formula>0</formula>
    </cfRule>
  </conditionalFormatting>
  <conditionalFormatting sqref="L536:L550">
    <cfRule type="cellIs" dxfId="1285" priority="240" operator="equal">
      <formula>0</formula>
    </cfRule>
  </conditionalFormatting>
  <conditionalFormatting sqref="L552:L566">
    <cfRule type="cellIs" dxfId="1284" priority="238" operator="equal">
      <formula>0</formula>
    </cfRule>
  </conditionalFormatting>
  <conditionalFormatting sqref="L568:L582">
    <cfRule type="cellIs" dxfId="1283" priority="236" operator="equal">
      <formula>0</formula>
    </cfRule>
  </conditionalFormatting>
  <conditionalFormatting sqref="L584:L598">
    <cfRule type="cellIs" dxfId="1282" priority="234" operator="equal">
      <formula>0</formula>
    </cfRule>
  </conditionalFormatting>
  <conditionalFormatting sqref="L600:L614">
    <cfRule type="cellIs" dxfId="1281" priority="232" operator="equal">
      <formula>0</formula>
    </cfRule>
  </conditionalFormatting>
  <conditionalFormatting sqref="L616:L630">
    <cfRule type="cellIs" dxfId="1280" priority="230" operator="equal">
      <formula>0</formula>
    </cfRule>
  </conditionalFormatting>
  <conditionalFormatting sqref="L632:L646">
    <cfRule type="cellIs" dxfId="1279" priority="228" operator="equal">
      <formula>0</formula>
    </cfRule>
  </conditionalFormatting>
  <conditionalFormatting sqref="L648:L662">
    <cfRule type="cellIs" dxfId="1278" priority="226" operator="equal">
      <formula>0</formula>
    </cfRule>
  </conditionalFormatting>
  <conditionalFormatting sqref="L664:L678">
    <cfRule type="cellIs" dxfId="1277" priority="224" operator="equal">
      <formula>0</formula>
    </cfRule>
  </conditionalFormatting>
  <conditionalFormatting sqref="L680:L694">
    <cfRule type="cellIs" dxfId="1276" priority="222" operator="equal">
      <formula>0</formula>
    </cfRule>
  </conditionalFormatting>
  <conditionalFormatting sqref="L696:L710">
    <cfRule type="cellIs" dxfId="1275" priority="220" operator="equal">
      <formula>0</formula>
    </cfRule>
  </conditionalFormatting>
  <conditionalFormatting sqref="L712:L726">
    <cfRule type="cellIs" dxfId="1274" priority="218" operator="equal">
      <formula>0</formula>
    </cfRule>
  </conditionalFormatting>
  <conditionalFormatting sqref="L728:L742">
    <cfRule type="cellIs" dxfId="1273" priority="216" operator="equal">
      <formula>0</formula>
    </cfRule>
  </conditionalFormatting>
  <conditionalFormatting sqref="L744:L758">
    <cfRule type="cellIs" dxfId="1272" priority="214" operator="equal">
      <formula>0</formula>
    </cfRule>
  </conditionalFormatting>
  <conditionalFormatting sqref="L760:L774">
    <cfRule type="cellIs" dxfId="1271" priority="212" operator="equal">
      <formula>0</formula>
    </cfRule>
  </conditionalFormatting>
  <conditionalFormatting sqref="L776:L790">
    <cfRule type="cellIs" dxfId="1270" priority="210" operator="equal">
      <formula>0</formula>
    </cfRule>
  </conditionalFormatting>
  <conditionalFormatting sqref="L792:L806">
    <cfRule type="cellIs" dxfId="1269" priority="208" operator="equal">
      <formula>0</formula>
    </cfRule>
  </conditionalFormatting>
  <conditionalFormatting sqref="L808:L822">
    <cfRule type="cellIs" dxfId="1268" priority="206" operator="equal">
      <formula>0</formula>
    </cfRule>
  </conditionalFormatting>
  <conditionalFormatting sqref="L824:L838">
    <cfRule type="cellIs" dxfId="1267" priority="204" operator="equal">
      <formula>0</formula>
    </cfRule>
  </conditionalFormatting>
  <conditionalFormatting sqref="L840:L854">
    <cfRule type="cellIs" dxfId="1266" priority="202" operator="equal">
      <formula>0</formula>
    </cfRule>
  </conditionalFormatting>
  <conditionalFormatting sqref="L856:L870">
    <cfRule type="cellIs" dxfId="1265" priority="200" operator="equal">
      <formula>0</formula>
    </cfRule>
  </conditionalFormatting>
  <conditionalFormatting sqref="L872:L886">
    <cfRule type="cellIs" dxfId="1264" priority="198" operator="equal">
      <formula>0</formula>
    </cfRule>
  </conditionalFormatting>
  <conditionalFormatting sqref="L888:L902">
    <cfRule type="cellIs" dxfId="1263" priority="196" operator="equal">
      <formula>0</formula>
    </cfRule>
  </conditionalFormatting>
  <conditionalFormatting sqref="L904:L918">
    <cfRule type="cellIs" dxfId="1262" priority="194" operator="equal">
      <formula>0</formula>
    </cfRule>
  </conditionalFormatting>
  <conditionalFormatting sqref="L920:L934">
    <cfRule type="cellIs" dxfId="1261" priority="192" operator="equal">
      <formula>0</formula>
    </cfRule>
  </conditionalFormatting>
  <conditionalFormatting sqref="L936:L950">
    <cfRule type="cellIs" dxfId="1260" priority="190" operator="equal">
      <formula>0</formula>
    </cfRule>
  </conditionalFormatting>
  <conditionalFormatting sqref="L952:L966">
    <cfRule type="cellIs" dxfId="1259" priority="188" operator="equal">
      <formula>0</formula>
    </cfRule>
  </conditionalFormatting>
  <conditionalFormatting sqref="L968:L982">
    <cfRule type="cellIs" dxfId="1258" priority="186" operator="equal">
      <formula>0</formula>
    </cfRule>
  </conditionalFormatting>
  <conditionalFormatting sqref="L984:L998">
    <cfRule type="cellIs" dxfId="1257" priority="184" operator="equal">
      <formula>0</formula>
    </cfRule>
  </conditionalFormatting>
  <conditionalFormatting sqref="L1000:L1014">
    <cfRule type="cellIs" dxfId="1256" priority="182" operator="equal">
      <formula>0</formula>
    </cfRule>
  </conditionalFormatting>
  <conditionalFormatting sqref="L1016:L1030">
    <cfRule type="cellIs" dxfId="1255" priority="180" operator="equal">
      <formula>0</formula>
    </cfRule>
  </conditionalFormatting>
  <conditionalFormatting sqref="L1032:L1046">
    <cfRule type="cellIs" dxfId="1254" priority="178" operator="equal">
      <formula>0</formula>
    </cfRule>
  </conditionalFormatting>
  <conditionalFormatting sqref="L1048:L1062">
    <cfRule type="cellIs" dxfId="1253" priority="176" operator="equal">
      <formula>0</formula>
    </cfRule>
  </conditionalFormatting>
  <conditionalFormatting sqref="L1064:L1078">
    <cfRule type="cellIs" dxfId="1252" priority="174" operator="equal">
      <formula>0</formula>
    </cfRule>
  </conditionalFormatting>
  <conditionalFormatting sqref="L1080:L1094">
    <cfRule type="cellIs" dxfId="1251" priority="172" operator="equal">
      <formula>0</formula>
    </cfRule>
  </conditionalFormatting>
  <conditionalFormatting sqref="L1096:L1110">
    <cfRule type="cellIs" dxfId="1250" priority="170" operator="equal">
      <formula>0</formula>
    </cfRule>
  </conditionalFormatting>
  <conditionalFormatting sqref="L1112:L1126">
    <cfRule type="cellIs" dxfId="1249" priority="168" operator="equal">
      <formula>0</formula>
    </cfRule>
  </conditionalFormatting>
  <conditionalFormatting sqref="L1128:L1142">
    <cfRule type="cellIs" dxfId="1248" priority="166" operator="equal">
      <formula>0</formula>
    </cfRule>
  </conditionalFormatting>
  <conditionalFormatting sqref="L1144:L1158">
    <cfRule type="cellIs" dxfId="1247" priority="164" operator="equal">
      <formula>0</formula>
    </cfRule>
  </conditionalFormatting>
  <conditionalFormatting sqref="L1160:L1174">
    <cfRule type="cellIs" dxfId="1246" priority="162" operator="equal">
      <formula>0</formula>
    </cfRule>
  </conditionalFormatting>
  <conditionalFormatting sqref="L1176:L1190">
    <cfRule type="cellIs" dxfId="1245" priority="160" operator="equal">
      <formula>0</formula>
    </cfRule>
  </conditionalFormatting>
  <conditionalFormatting sqref="L1192:L1206">
    <cfRule type="cellIs" dxfId="1244" priority="158" operator="equal">
      <formula>0</formula>
    </cfRule>
  </conditionalFormatting>
  <conditionalFormatting sqref="L1208:L1222">
    <cfRule type="cellIs" dxfId="1243" priority="156" operator="equal">
      <formula>0</formula>
    </cfRule>
  </conditionalFormatting>
  <conditionalFormatting sqref="L1224:L1238">
    <cfRule type="cellIs" dxfId="1242" priority="154" operator="equal">
      <formula>0</formula>
    </cfRule>
  </conditionalFormatting>
  <conditionalFormatting sqref="L1240:L1254">
    <cfRule type="cellIs" dxfId="1241" priority="152" operator="equal">
      <formula>0</formula>
    </cfRule>
  </conditionalFormatting>
  <conditionalFormatting sqref="L1256:L1270">
    <cfRule type="cellIs" dxfId="1240" priority="150" operator="equal">
      <formula>0</formula>
    </cfRule>
  </conditionalFormatting>
  <conditionalFormatting sqref="L1272:L1286">
    <cfRule type="cellIs" dxfId="1239" priority="148" operator="equal">
      <formula>0</formula>
    </cfRule>
  </conditionalFormatting>
  <conditionalFormatting sqref="L1288:L1302">
    <cfRule type="cellIs" dxfId="1238" priority="146" operator="equal">
      <formula>0</formula>
    </cfRule>
  </conditionalFormatting>
  <conditionalFormatting sqref="L1304:L1318">
    <cfRule type="cellIs" dxfId="1237" priority="144" operator="equal">
      <formula>0</formula>
    </cfRule>
  </conditionalFormatting>
  <conditionalFormatting sqref="L1320:L1334">
    <cfRule type="cellIs" dxfId="1236" priority="142" operator="equal">
      <formula>0</formula>
    </cfRule>
  </conditionalFormatting>
  <conditionalFormatting sqref="L1336:L1350">
    <cfRule type="cellIs" dxfId="1235" priority="140" operator="equal">
      <formula>0</formula>
    </cfRule>
  </conditionalFormatting>
  <conditionalFormatting sqref="L1352:L1366">
    <cfRule type="cellIs" dxfId="1234" priority="138" operator="equal">
      <formula>0</formula>
    </cfRule>
  </conditionalFormatting>
  <conditionalFormatting sqref="L1368:L1382">
    <cfRule type="cellIs" dxfId="1233" priority="136" operator="equal">
      <formula>0</formula>
    </cfRule>
  </conditionalFormatting>
  <conditionalFormatting sqref="L1384:L1398">
    <cfRule type="cellIs" dxfId="1232" priority="134" operator="equal">
      <formula>0</formula>
    </cfRule>
  </conditionalFormatting>
  <conditionalFormatting sqref="L1400:L1414">
    <cfRule type="cellIs" dxfId="1231" priority="132" operator="equal">
      <formula>0</formula>
    </cfRule>
  </conditionalFormatting>
  <conditionalFormatting sqref="L1416:L1430">
    <cfRule type="cellIs" dxfId="1230" priority="130" operator="equal">
      <formula>0</formula>
    </cfRule>
  </conditionalFormatting>
  <conditionalFormatting sqref="L1432:L1446">
    <cfRule type="cellIs" dxfId="1229" priority="128" operator="equal">
      <formula>0</formula>
    </cfRule>
  </conditionalFormatting>
  <conditionalFormatting sqref="L1448:L1462">
    <cfRule type="cellIs" dxfId="1228" priority="126" operator="equal">
      <formula>0</formula>
    </cfRule>
  </conditionalFormatting>
  <conditionalFormatting sqref="L1464:L1478">
    <cfRule type="cellIs" dxfId="1227" priority="124" operator="equal">
      <formula>0</formula>
    </cfRule>
  </conditionalFormatting>
  <conditionalFormatting sqref="L1480:L1494">
    <cfRule type="cellIs" dxfId="1226" priority="122" operator="equal">
      <formula>0</formula>
    </cfRule>
  </conditionalFormatting>
  <conditionalFormatting sqref="L1496:L1510">
    <cfRule type="cellIs" dxfId="1225" priority="120" operator="equal">
      <formula>0</formula>
    </cfRule>
  </conditionalFormatting>
  <conditionalFormatting sqref="L1512:L1526">
    <cfRule type="cellIs" dxfId="1224" priority="118" operator="equal">
      <formula>0</formula>
    </cfRule>
  </conditionalFormatting>
  <conditionalFormatting sqref="L1528:L1542">
    <cfRule type="cellIs" dxfId="1223" priority="116" operator="equal">
      <formula>0</formula>
    </cfRule>
  </conditionalFormatting>
  <conditionalFormatting sqref="L1544:L1558">
    <cfRule type="cellIs" dxfId="1222" priority="114" operator="equal">
      <formula>0</formula>
    </cfRule>
  </conditionalFormatting>
  <conditionalFormatting sqref="L1560:L1574">
    <cfRule type="cellIs" dxfId="1221" priority="112" operator="equal">
      <formula>0</formula>
    </cfRule>
  </conditionalFormatting>
  <conditionalFormatting sqref="L1576:L1590">
    <cfRule type="cellIs" dxfId="1220" priority="110" operator="equal">
      <formula>0</formula>
    </cfRule>
  </conditionalFormatting>
  <conditionalFormatting sqref="L1592:L1606">
    <cfRule type="cellIs" dxfId="1219" priority="108" operator="equal">
      <formula>0</formula>
    </cfRule>
  </conditionalFormatting>
  <conditionalFormatting sqref="L1608:L1622">
    <cfRule type="cellIs" dxfId="1218" priority="106" operator="equal">
      <formula>0</formula>
    </cfRule>
  </conditionalFormatting>
  <conditionalFormatting sqref="L1624:L1638">
    <cfRule type="cellIs" dxfId="1217" priority="104" operator="equal">
      <formula>0</formula>
    </cfRule>
  </conditionalFormatting>
  <conditionalFormatting sqref="L1640:L1654">
    <cfRule type="cellIs" dxfId="1216" priority="102" operator="equal">
      <formula>0</formula>
    </cfRule>
  </conditionalFormatting>
  <conditionalFormatting sqref="L1656:L1670">
    <cfRule type="cellIs" dxfId="1215" priority="100" operator="equal">
      <formula>0</formula>
    </cfRule>
  </conditionalFormatting>
  <conditionalFormatting sqref="L1672:L1686">
    <cfRule type="cellIs" dxfId="1214" priority="98" operator="equal">
      <formula>0</formula>
    </cfRule>
  </conditionalFormatting>
  <conditionalFormatting sqref="L1688:L1702">
    <cfRule type="cellIs" dxfId="1213" priority="96" operator="equal">
      <formula>0</formula>
    </cfRule>
  </conditionalFormatting>
  <conditionalFormatting sqref="L1704:L1718">
    <cfRule type="cellIs" dxfId="1212" priority="94" operator="equal">
      <formula>0</formula>
    </cfRule>
  </conditionalFormatting>
  <conditionalFormatting sqref="L1720:L1734">
    <cfRule type="cellIs" dxfId="1211" priority="92" operator="equal">
      <formula>0</formula>
    </cfRule>
  </conditionalFormatting>
  <conditionalFormatting sqref="L1736:L1750">
    <cfRule type="cellIs" dxfId="1210" priority="90" operator="equal">
      <formula>0</formula>
    </cfRule>
  </conditionalFormatting>
  <conditionalFormatting sqref="L1752:L1766">
    <cfRule type="cellIs" dxfId="1209" priority="88" operator="equal">
      <formula>0</formula>
    </cfRule>
  </conditionalFormatting>
  <conditionalFormatting sqref="L1768:L1782">
    <cfRule type="cellIs" dxfId="1208" priority="86" operator="equal">
      <formula>0</formula>
    </cfRule>
  </conditionalFormatting>
  <conditionalFormatting sqref="L1784:L1798">
    <cfRule type="cellIs" dxfId="1207" priority="84" operator="equal">
      <formula>0</formula>
    </cfRule>
  </conditionalFormatting>
  <conditionalFormatting sqref="L1800:L1814">
    <cfRule type="cellIs" dxfId="1206" priority="82" operator="equal">
      <formula>0</formula>
    </cfRule>
  </conditionalFormatting>
  <conditionalFormatting sqref="L1816:L1830">
    <cfRule type="cellIs" dxfId="1205" priority="80" operator="equal">
      <formula>0</formula>
    </cfRule>
  </conditionalFormatting>
  <conditionalFormatting sqref="L1832:L1846">
    <cfRule type="cellIs" dxfId="1204" priority="78" operator="equal">
      <formula>0</formula>
    </cfRule>
  </conditionalFormatting>
  <conditionalFormatting sqref="L1848:L1862">
    <cfRule type="cellIs" dxfId="1203" priority="76" operator="equal">
      <formula>0</formula>
    </cfRule>
  </conditionalFormatting>
  <conditionalFormatting sqref="L1864:L1878">
    <cfRule type="cellIs" dxfId="1202" priority="74" operator="equal">
      <formula>0</formula>
    </cfRule>
  </conditionalFormatting>
  <conditionalFormatting sqref="L1880:L1894">
    <cfRule type="cellIs" dxfId="1201" priority="72" operator="equal">
      <formula>0</formula>
    </cfRule>
  </conditionalFormatting>
  <conditionalFormatting sqref="L1896:L1910">
    <cfRule type="cellIs" dxfId="1200" priority="70" operator="equal">
      <formula>0</formula>
    </cfRule>
  </conditionalFormatting>
  <conditionalFormatting sqref="L1912:L1926">
    <cfRule type="cellIs" dxfId="1199" priority="68" operator="equal">
      <formula>0</formula>
    </cfRule>
  </conditionalFormatting>
  <conditionalFormatting sqref="L1928:L1942">
    <cfRule type="cellIs" dxfId="1198" priority="66" operator="equal">
      <formula>0</formula>
    </cfRule>
  </conditionalFormatting>
  <conditionalFormatting sqref="L1944:L1958">
    <cfRule type="cellIs" dxfId="1197" priority="64" operator="equal">
      <formula>0</formula>
    </cfRule>
  </conditionalFormatting>
  <conditionalFormatting sqref="L1960:L1974">
    <cfRule type="cellIs" dxfId="1196" priority="62" operator="equal">
      <formula>0</formula>
    </cfRule>
  </conditionalFormatting>
  <conditionalFormatting sqref="L1976:L1990">
    <cfRule type="cellIs" dxfId="1195" priority="60" operator="equal">
      <formula>0</formula>
    </cfRule>
  </conditionalFormatting>
  <conditionalFormatting sqref="L1992:L2006">
    <cfRule type="cellIs" dxfId="1194" priority="58" operator="equal">
      <formula>0</formula>
    </cfRule>
  </conditionalFormatting>
  <conditionalFormatting sqref="L2008:L2022">
    <cfRule type="cellIs" dxfId="1193" priority="56" operator="equal">
      <formula>0</formula>
    </cfRule>
  </conditionalFormatting>
  <conditionalFormatting sqref="L2024:L2038">
    <cfRule type="cellIs" dxfId="1192" priority="54" operator="equal">
      <formula>0</formula>
    </cfRule>
  </conditionalFormatting>
  <conditionalFormatting sqref="L2040:L2054">
    <cfRule type="cellIs" dxfId="1191" priority="52" operator="equal">
      <formula>0</formula>
    </cfRule>
  </conditionalFormatting>
  <conditionalFormatting sqref="L2056:L2070">
    <cfRule type="cellIs" dxfId="1190" priority="50" operator="equal">
      <formula>0</formula>
    </cfRule>
  </conditionalFormatting>
  <conditionalFormatting sqref="L2072:L2086">
    <cfRule type="cellIs" dxfId="1189" priority="48" operator="equal">
      <formula>0</formula>
    </cfRule>
  </conditionalFormatting>
  <conditionalFormatting sqref="L2088:L2102">
    <cfRule type="cellIs" dxfId="1188" priority="46" operator="equal">
      <formula>0</formula>
    </cfRule>
  </conditionalFormatting>
  <conditionalFormatting sqref="L2104:L2118">
    <cfRule type="cellIs" dxfId="1187" priority="44" operator="equal">
      <formula>0</formula>
    </cfRule>
  </conditionalFormatting>
  <conditionalFormatting sqref="L2120:L2134">
    <cfRule type="cellIs" dxfId="1186" priority="42" operator="equal">
      <formula>0</formula>
    </cfRule>
  </conditionalFormatting>
  <conditionalFormatting sqref="L2136:L2150">
    <cfRule type="cellIs" dxfId="1185" priority="40" operator="equal">
      <formula>0</formula>
    </cfRule>
  </conditionalFormatting>
  <conditionalFormatting sqref="L2152:L2166">
    <cfRule type="cellIs" dxfId="1184" priority="38" operator="equal">
      <formula>0</formula>
    </cfRule>
  </conditionalFormatting>
  <conditionalFormatting sqref="L2168:L2182">
    <cfRule type="cellIs" dxfId="1183" priority="36" operator="equal">
      <formula>0</formula>
    </cfRule>
  </conditionalFormatting>
  <conditionalFormatting sqref="L2184:L2198">
    <cfRule type="cellIs" dxfId="1182" priority="34" operator="equal">
      <formula>0</formula>
    </cfRule>
  </conditionalFormatting>
  <conditionalFormatting sqref="L2200:L2214">
    <cfRule type="cellIs" dxfId="1181" priority="32" operator="equal">
      <formula>0</formula>
    </cfRule>
  </conditionalFormatting>
  <conditionalFormatting sqref="L2216:L2230">
    <cfRule type="cellIs" dxfId="1180" priority="30" operator="equal">
      <formula>0</formula>
    </cfRule>
  </conditionalFormatting>
  <conditionalFormatting sqref="L2232:L2246">
    <cfRule type="cellIs" dxfId="1179" priority="28" operator="equal">
      <formula>0</formula>
    </cfRule>
  </conditionalFormatting>
  <conditionalFormatting sqref="L2248:L2262">
    <cfRule type="cellIs" dxfId="1178" priority="26" operator="equal">
      <formula>0</formula>
    </cfRule>
  </conditionalFormatting>
  <conditionalFormatting sqref="L2264:L2278">
    <cfRule type="cellIs" dxfId="1177" priority="24" operator="equal">
      <formula>0</formula>
    </cfRule>
  </conditionalFormatting>
  <conditionalFormatting sqref="L2280:L2294">
    <cfRule type="cellIs" dxfId="1176" priority="22" operator="equal">
      <formula>0</formula>
    </cfRule>
  </conditionalFormatting>
  <conditionalFormatting sqref="L2296:L2310">
    <cfRule type="cellIs" dxfId="1175" priority="20" operator="equal">
      <formula>0</formula>
    </cfRule>
  </conditionalFormatting>
  <conditionalFormatting sqref="L2312:L2326">
    <cfRule type="cellIs" dxfId="1174" priority="18" operator="equal">
      <formula>0</formula>
    </cfRule>
  </conditionalFormatting>
  <conditionalFormatting sqref="L2328:L2342">
    <cfRule type="cellIs" dxfId="1173" priority="16" operator="equal">
      <formula>0</formula>
    </cfRule>
  </conditionalFormatting>
  <conditionalFormatting sqref="L2344:L2358">
    <cfRule type="cellIs" dxfId="1172" priority="14" operator="equal">
      <formula>0</formula>
    </cfRule>
  </conditionalFormatting>
  <conditionalFormatting sqref="L2360:L2374">
    <cfRule type="cellIs" dxfId="1171" priority="12" operator="equal">
      <formula>0</formula>
    </cfRule>
  </conditionalFormatting>
  <conditionalFormatting sqref="L2376:L2390">
    <cfRule type="cellIs" dxfId="1170" priority="10" operator="equal">
      <formula>0</formula>
    </cfRule>
  </conditionalFormatting>
  <conditionalFormatting sqref="L2392:L2406">
    <cfRule type="cellIs" dxfId="1169" priority="8" operator="equal">
      <formula>0</formula>
    </cfRule>
  </conditionalFormatting>
  <conditionalFormatting sqref="L2408:L2422">
    <cfRule type="cellIs" dxfId="1168" priority="6" operator="equal">
      <formula>0</formula>
    </cfRule>
  </conditionalFormatting>
  <conditionalFormatting sqref="L2424:L2438">
    <cfRule type="cellIs" dxfId="1167" priority="4" operator="equal">
      <formula>0</formula>
    </cfRule>
  </conditionalFormatting>
  <conditionalFormatting sqref="Q24:Q38">
    <cfRule type="cellIs" dxfId="1166" priority="303" operator="equal">
      <formula>0</formula>
    </cfRule>
  </conditionalFormatting>
  <conditionalFormatting sqref="Q40:Q54">
    <cfRule type="cellIs" dxfId="1165" priority="301" operator="equal">
      <formula>0</formula>
    </cfRule>
  </conditionalFormatting>
  <conditionalFormatting sqref="Q56:Q70">
    <cfRule type="cellIs" dxfId="1164" priority="299" operator="equal">
      <formula>0</formula>
    </cfRule>
  </conditionalFormatting>
  <conditionalFormatting sqref="Q72:Q86">
    <cfRule type="cellIs" dxfId="1163" priority="297" operator="equal">
      <formula>0</formula>
    </cfRule>
  </conditionalFormatting>
  <conditionalFormatting sqref="Q88:Q102">
    <cfRule type="cellIs" dxfId="1162" priority="295" operator="equal">
      <formula>0</formula>
    </cfRule>
  </conditionalFormatting>
  <conditionalFormatting sqref="Q104:Q118">
    <cfRule type="cellIs" dxfId="1161" priority="293" operator="equal">
      <formula>0</formula>
    </cfRule>
  </conditionalFormatting>
  <conditionalFormatting sqref="Q120:Q134">
    <cfRule type="cellIs" dxfId="1160" priority="291" operator="equal">
      <formula>0</formula>
    </cfRule>
  </conditionalFormatting>
  <conditionalFormatting sqref="Q136:Q150">
    <cfRule type="cellIs" dxfId="1159" priority="289" operator="equal">
      <formula>0</formula>
    </cfRule>
  </conditionalFormatting>
  <conditionalFormatting sqref="Q152:Q166">
    <cfRule type="cellIs" dxfId="1158" priority="287" operator="equal">
      <formula>0</formula>
    </cfRule>
  </conditionalFormatting>
  <conditionalFormatting sqref="Q168:Q182">
    <cfRule type="cellIs" dxfId="1157" priority="285" operator="equal">
      <formula>0</formula>
    </cfRule>
  </conditionalFormatting>
  <conditionalFormatting sqref="Q184:Q198">
    <cfRule type="cellIs" dxfId="1156" priority="283" operator="equal">
      <formula>0</formula>
    </cfRule>
  </conditionalFormatting>
  <conditionalFormatting sqref="Q200:Q214">
    <cfRule type="cellIs" dxfId="1155" priority="281" operator="equal">
      <formula>0</formula>
    </cfRule>
  </conditionalFormatting>
  <conditionalFormatting sqref="Q216:Q230">
    <cfRule type="cellIs" dxfId="1154" priority="279" operator="equal">
      <formula>0</formula>
    </cfRule>
  </conditionalFormatting>
  <conditionalFormatting sqref="Q232:Q246">
    <cfRule type="cellIs" dxfId="1153" priority="277" operator="equal">
      <formula>0</formula>
    </cfRule>
  </conditionalFormatting>
  <conditionalFormatting sqref="Q248:Q262">
    <cfRule type="cellIs" dxfId="1152" priority="275" operator="equal">
      <formula>0</formula>
    </cfRule>
  </conditionalFormatting>
  <conditionalFormatting sqref="Q264:Q278">
    <cfRule type="cellIs" dxfId="1151" priority="273" operator="equal">
      <formula>0</formula>
    </cfRule>
  </conditionalFormatting>
  <conditionalFormatting sqref="Q280:Q294">
    <cfRule type="cellIs" dxfId="1150" priority="271" operator="equal">
      <formula>0</formula>
    </cfRule>
  </conditionalFormatting>
  <conditionalFormatting sqref="Q296:Q310">
    <cfRule type="cellIs" dxfId="1149" priority="269" operator="equal">
      <formula>0</formula>
    </cfRule>
  </conditionalFormatting>
  <conditionalFormatting sqref="Q312:Q326">
    <cfRule type="cellIs" dxfId="1148" priority="267" operator="equal">
      <formula>0</formula>
    </cfRule>
  </conditionalFormatting>
  <conditionalFormatting sqref="Q328:Q342">
    <cfRule type="cellIs" dxfId="1147" priority="265" operator="equal">
      <formula>0</formula>
    </cfRule>
  </conditionalFormatting>
  <conditionalFormatting sqref="Q344:Q358">
    <cfRule type="cellIs" dxfId="1146" priority="263" operator="equal">
      <formula>0</formula>
    </cfRule>
  </conditionalFormatting>
  <conditionalFormatting sqref="Q360:Q374">
    <cfRule type="cellIs" dxfId="1145" priority="261" operator="equal">
      <formula>0</formula>
    </cfRule>
  </conditionalFormatting>
  <conditionalFormatting sqref="Q376:Q390">
    <cfRule type="cellIs" dxfId="1144" priority="259" operator="equal">
      <formula>0</formula>
    </cfRule>
  </conditionalFormatting>
  <conditionalFormatting sqref="Q392:Q406">
    <cfRule type="cellIs" dxfId="1143" priority="257" operator="equal">
      <formula>0</formula>
    </cfRule>
  </conditionalFormatting>
  <conditionalFormatting sqref="Q408:Q422">
    <cfRule type="cellIs" dxfId="1142" priority="255" operator="equal">
      <formula>0</formula>
    </cfRule>
  </conditionalFormatting>
  <conditionalFormatting sqref="Q424:Q438">
    <cfRule type="cellIs" dxfId="1141" priority="253" operator="equal">
      <formula>0</formula>
    </cfRule>
  </conditionalFormatting>
  <conditionalFormatting sqref="Q440:Q454">
    <cfRule type="cellIs" dxfId="1140" priority="251" operator="equal">
      <formula>0</formula>
    </cfRule>
  </conditionalFormatting>
  <conditionalFormatting sqref="Q456:Q470">
    <cfRule type="cellIs" dxfId="1139" priority="249" operator="equal">
      <formula>0</formula>
    </cfRule>
  </conditionalFormatting>
  <conditionalFormatting sqref="Q472:Q486">
    <cfRule type="cellIs" dxfId="1138" priority="247" operator="equal">
      <formula>0</formula>
    </cfRule>
  </conditionalFormatting>
  <conditionalFormatting sqref="Q488:Q502">
    <cfRule type="cellIs" dxfId="1137" priority="245" operator="equal">
      <formula>0</formula>
    </cfRule>
  </conditionalFormatting>
  <conditionalFormatting sqref="Q504:Q518">
    <cfRule type="cellIs" dxfId="1136" priority="243" operator="equal">
      <formula>0</formula>
    </cfRule>
  </conditionalFormatting>
  <conditionalFormatting sqref="Q520:Q534">
    <cfRule type="cellIs" dxfId="1135" priority="241" operator="equal">
      <formula>0</formula>
    </cfRule>
  </conditionalFormatting>
  <conditionalFormatting sqref="Q536:Q550">
    <cfRule type="cellIs" dxfId="1134" priority="239" operator="equal">
      <formula>0</formula>
    </cfRule>
  </conditionalFormatting>
  <conditionalFormatting sqref="Q552:Q566">
    <cfRule type="cellIs" dxfId="1133" priority="237" operator="equal">
      <formula>0</formula>
    </cfRule>
  </conditionalFormatting>
  <conditionalFormatting sqref="Q568:Q582">
    <cfRule type="cellIs" dxfId="1132" priority="235" operator="equal">
      <formula>0</formula>
    </cfRule>
  </conditionalFormatting>
  <conditionalFormatting sqref="Q584:Q598">
    <cfRule type="cellIs" dxfId="1131" priority="233" operator="equal">
      <formula>0</formula>
    </cfRule>
  </conditionalFormatting>
  <conditionalFormatting sqref="Q600:Q614">
    <cfRule type="cellIs" dxfId="1130" priority="231" operator="equal">
      <formula>0</formula>
    </cfRule>
  </conditionalFormatting>
  <conditionalFormatting sqref="Q616:Q630">
    <cfRule type="cellIs" dxfId="1129" priority="229" operator="equal">
      <formula>0</formula>
    </cfRule>
  </conditionalFormatting>
  <conditionalFormatting sqref="Q632:Q646">
    <cfRule type="cellIs" dxfId="1128" priority="227" operator="equal">
      <formula>0</formula>
    </cfRule>
  </conditionalFormatting>
  <conditionalFormatting sqref="Q648:Q662">
    <cfRule type="cellIs" dxfId="1127" priority="225" operator="equal">
      <formula>0</formula>
    </cfRule>
  </conditionalFormatting>
  <conditionalFormatting sqref="Q664:Q678">
    <cfRule type="cellIs" dxfId="1126" priority="223" operator="equal">
      <formula>0</formula>
    </cfRule>
  </conditionalFormatting>
  <conditionalFormatting sqref="Q680:Q694">
    <cfRule type="cellIs" dxfId="1125" priority="221" operator="equal">
      <formula>0</formula>
    </cfRule>
  </conditionalFormatting>
  <conditionalFormatting sqref="Q696:Q710">
    <cfRule type="cellIs" dxfId="1124" priority="219" operator="equal">
      <formula>0</formula>
    </cfRule>
  </conditionalFormatting>
  <conditionalFormatting sqref="Q712:Q726">
    <cfRule type="cellIs" dxfId="1123" priority="217" operator="equal">
      <formula>0</formula>
    </cfRule>
  </conditionalFormatting>
  <conditionalFormatting sqref="Q728:Q742">
    <cfRule type="cellIs" dxfId="1122" priority="215" operator="equal">
      <formula>0</formula>
    </cfRule>
  </conditionalFormatting>
  <conditionalFormatting sqref="Q744:Q758">
    <cfRule type="cellIs" dxfId="1121" priority="213" operator="equal">
      <formula>0</formula>
    </cfRule>
  </conditionalFormatting>
  <conditionalFormatting sqref="Q760:Q774">
    <cfRule type="cellIs" dxfId="1120" priority="211" operator="equal">
      <formula>0</formula>
    </cfRule>
  </conditionalFormatting>
  <conditionalFormatting sqref="Q776:Q790">
    <cfRule type="cellIs" dxfId="1119" priority="209" operator="equal">
      <formula>0</formula>
    </cfRule>
  </conditionalFormatting>
  <conditionalFormatting sqref="Q792:Q806">
    <cfRule type="cellIs" dxfId="1118" priority="207" operator="equal">
      <formula>0</formula>
    </cfRule>
  </conditionalFormatting>
  <conditionalFormatting sqref="Q808:Q822">
    <cfRule type="cellIs" dxfId="1117" priority="205" operator="equal">
      <formula>0</formula>
    </cfRule>
  </conditionalFormatting>
  <conditionalFormatting sqref="Q824:Q838">
    <cfRule type="cellIs" dxfId="1116" priority="203" operator="equal">
      <formula>0</formula>
    </cfRule>
  </conditionalFormatting>
  <conditionalFormatting sqref="Q840:Q854">
    <cfRule type="cellIs" dxfId="1115" priority="201" operator="equal">
      <formula>0</formula>
    </cfRule>
  </conditionalFormatting>
  <conditionalFormatting sqref="Q856:Q870">
    <cfRule type="cellIs" dxfId="1114" priority="199" operator="equal">
      <formula>0</formula>
    </cfRule>
  </conditionalFormatting>
  <conditionalFormatting sqref="Q872:Q886">
    <cfRule type="cellIs" dxfId="1113" priority="197" operator="equal">
      <formula>0</formula>
    </cfRule>
  </conditionalFormatting>
  <conditionalFormatting sqref="Q888:Q902">
    <cfRule type="cellIs" dxfId="1112" priority="195" operator="equal">
      <formula>0</formula>
    </cfRule>
  </conditionalFormatting>
  <conditionalFormatting sqref="Q904:Q918">
    <cfRule type="cellIs" dxfId="1111" priority="193" operator="equal">
      <formula>0</formula>
    </cfRule>
  </conditionalFormatting>
  <conditionalFormatting sqref="Q920:Q934">
    <cfRule type="cellIs" dxfId="1110" priority="191" operator="equal">
      <formula>0</formula>
    </cfRule>
  </conditionalFormatting>
  <conditionalFormatting sqref="Q936:Q950">
    <cfRule type="cellIs" dxfId="1109" priority="189" operator="equal">
      <formula>0</formula>
    </cfRule>
  </conditionalFormatting>
  <conditionalFormatting sqref="Q952:Q966">
    <cfRule type="cellIs" dxfId="1108" priority="187" operator="equal">
      <formula>0</formula>
    </cfRule>
  </conditionalFormatting>
  <conditionalFormatting sqref="Q968:Q982">
    <cfRule type="cellIs" dxfId="1107" priority="185" operator="equal">
      <formula>0</formula>
    </cfRule>
  </conditionalFormatting>
  <conditionalFormatting sqref="Q984:Q998">
    <cfRule type="cellIs" dxfId="1106" priority="183" operator="equal">
      <formula>0</formula>
    </cfRule>
  </conditionalFormatting>
  <conditionalFormatting sqref="Q1000:Q1014">
    <cfRule type="cellIs" dxfId="1105" priority="181" operator="equal">
      <formula>0</formula>
    </cfRule>
  </conditionalFormatting>
  <conditionalFormatting sqref="Q1016:Q1030">
    <cfRule type="cellIs" dxfId="1104" priority="179" operator="equal">
      <formula>0</formula>
    </cfRule>
  </conditionalFormatting>
  <conditionalFormatting sqref="Q1032:Q1046">
    <cfRule type="cellIs" dxfId="1103" priority="177" operator="equal">
      <formula>0</formula>
    </cfRule>
  </conditionalFormatting>
  <conditionalFormatting sqref="Q1048:Q1062">
    <cfRule type="cellIs" dxfId="1102" priority="175" operator="equal">
      <formula>0</formula>
    </cfRule>
  </conditionalFormatting>
  <conditionalFormatting sqref="Q1064:Q1078">
    <cfRule type="cellIs" dxfId="1101" priority="173" operator="equal">
      <formula>0</formula>
    </cfRule>
  </conditionalFormatting>
  <conditionalFormatting sqref="Q1080:Q1094">
    <cfRule type="cellIs" dxfId="1100" priority="171" operator="equal">
      <formula>0</formula>
    </cfRule>
  </conditionalFormatting>
  <conditionalFormatting sqref="Q1096:Q1110">
    <cfRule type="cellIs" dxfId="1099" priority="169" operator="equal">
      <formula>0</formula>
    </cfRule>
  </conditionalFormatting>
  <conditionalFormatting sqref="Q1112:Q1126">
    <cfRule type="cellIs" dxfId="1098" priority="167" operator="equal">
      <formula>0</formula>
    </cfRule>
  </conditionalFormatting>
  <conditionalFormatting sqref="Q1128:Q1142">
    <cfRule type="cellIs" dxfId="1097" priority="165" operator="equal">
      <formula>0</formula>
    </cfRule>
  </conditionalFormatting>
  <conditionalFormatting sqref="Q1144:Q1158">
    <cfRule type="cellIs" dxfId="1096" priority="163" operator="equal">
      <formula>0</formula>
    </cfRule>
  </conditionalFormatting>
  <conditionalFormatting sqref="Q1160:Q1174">
    <cfRule type="cellIs" dxfId="1095" priority="161" operator="equal">
      <formula>0</formula>
    </cfRule>
  </conditionalFormatting>
  <conditionalFormatting sqref="Q1176:Q1190">
    <cfRule type="cellIs" dxfId="1094" priority="159" operator="equal">
      <formula>0</formula>
    </cfRule>
  </conditionalFormatting>
  <conditionalFormatting sqref="Q1192:Q1206">
    <cfRule type="cellIs" dxfId="1093" priority="157" operator="equal">
      <formula>0</formula>
    </cfRule>
  </conditionalFormatting>
  <conditionalFormatting sqref="Q1208:Q1222">
    <cfRule type="cellIs" dxfId="1092" priority="155" operator="equal">
      <formula>0</formula>
    </cfRule>
  </conditionalFormatting>
  <conditionalFormatting sqref="Q1224:Q1238">
    <cfRule type="cellIs" dxfId="1091" priority="153" operator="equal">
      <formula>0</formula>
    </cfRule>
  </conditionalFormatting>
  <conditionalFormatting sqref="Q1240:Q1254">
    <cfRule type="cellIs" dxfId="1090" priority="151" operator="equal">
      <formula>0</formula>
    </cfRule>
  </conditionalFormatting>
  <conditionalFormatting sqref="Q1256:Q1270">
    <cfRule type="cellIs" dxfId="1089" priority="149" operator="equal">
      <formula>0</formula>
    </cfRule>
  </conditionalFormatting>
  <conditionalFormatting sqref="Q1272:Q1286">
    <cfRule type="cellIs" dxfId="1088" priority="147" operator="equal">
      <formula>0</formula>
    </cfRule>
  </conditionalFormatting>
  <conditionalFormatting sqref="Q1288:Q1302">
    <cfRule type="cellIs" dxfId="1087" priority="145" operator="equal">
      <formula>0</formula>
    </cfRule>
  </conditionalFormatting>
  <conditionalFormatting sqref="Q1304:Q1318">
    <cfRule type="cellIs" dxfId="1086" priority="143" operator="equal">
      <formula>0</formula>
    </cfRule>
  </conditionalFormatting>
  <conditionalFormatting sqref="Q1320:Q1334">
    <cfRule type="cellIs" dxfId="1085" priority="141" operator="equal">
      <formula>0</formula>
    </cfRule>
  </conditionalFormatting>
  <conditionalFormatting sqref="Q1336:Q1350">
    <cfRule type="cellIs" dxfId="1084" priority="139" operator="equal">
      <formula>0</formula>
    </cfRule>
  </conditionalFormatting>
  <conditionalFormatting sqref="Q1352:Q1366">
    <cfRule type="cellIs" dxfId="1083" priority="137" operator="equal">
      <formula>0</formula>
    </cfRule>
  </conditionalFormatting>
  <conditionalFormatting sqref="Q1368:Q1382">
    <cfRule type="cellIs" dxfId="1082" priority="135" operator="equal">
      <formula>0</formula>
    </cfRule>
  </conditionalFormatting>
  <conditionalFormatting sqref="Q1384:Q1398">
    <cfRule type="cellIs" dxfId="1081" priority="133" operator="equal">
      <formula>0</formula>
    </cfRule>
  </conditionalFormatting>
  <conditionalFormatting sqref="Q1400:Q1414">
    <cfRule type="cellIs" dxfId="1080" priority="131" operator="equal">
      <formula>0</formula>
    </cfRule>
  </conditionalFormatting>
  <conditionalFormatting sqref="Q1416:Q1430">
    <cfRule type="cellIs" dxfId="1079" priority="129" operator="equal">
      <formula>0</formula>
    </cfRule>
  </conditionalFormatting>
  <conditionalFormatting sqref="Q1432:Q1446">
    <cfRule type="cellIs" dxfId="1078" priority="127" operator="equal">
      <formula>0</formula>
    </cfRule>
  </conditionalFormatting>
  <conditionalFormatting sqref="Q1448:Q1462">
    <cfRule type="cellIs" dxfId="1077" priority="125" operator="equal">
      <formula>0</formula>
    </cfRule>
  </conditionalFormatting>
  <conditionalFormatting sqref="Q1464:Q1478">
    <cfRule type="cellIs" dxfId="1076" priority="123" operator="equal">
      <formula>0</formula>
    </cfRule>
  </conditionalFormatting>
  <conditionalFormatting sqref="Q1480:Q1494">
    <cfRule type="cellIs" dxfId="1075" priority="121" operator="equal">
      <formula>0</formula>
    </cfRule>
  </conditionalFormatting>
  <conditionalFormatting sqref="Q1496:Q1510">
    <cfRule type="cellIs" dxfId="1074" priority="119" operator="equal">
      <formula>0</formula>
    </cfRule>
  </conditionalFormatting>
  <conditionalFormatting sqref="Q1512:Q1526">
    <cfRule type="cellIs" dxfId="1073" priority="117" operator="equal">
      <formula>0</formula>
    </cfRule>
  </conditionalFormatting>
  <conditionalFormatting sqref="Q1528:Q1542">
    <cfRule type="cellIs" dxfId="1072" priority="115" operator="equal">
      <formula>0</formula>
    </cfRule>
  </conditionalFormatting>
  <conditionalFormatting sqref="Q1544:Q1558">
    <cfRule type="cellIs" dxfId="1071" priority="113" operator="equal">
      <formula>0</formula>
    </cfRule>
  </conditionalFormatting>
  <conditionalFormatting sqref="Q1560:Q1574">
    <cfRule type="cellIs" dxfId="1070" priority="111" operator="equal">
      <formula>0</formula>
    </cfRule>
  </conditionalFormatting>
  <conditionalFormatting sqref="Q1576:Q1590">
    <cfRule type="cellIs" dxfId="1069" priority="109" operator="equal">
      <formula>0</formula>
    </cfRule>
  </conditionalFormatting>
  <conditionalFormatting sqref="Q1592:Q1606">
    <cfRule type="cellIs" dxfId="1068" priority="107" operator="equal">
      <formula>0</formula>
    </cfRule>
  </conditionalFormatting>
  <conditionalFormatting sqref="Q1608:Q1622">
    <cfRule type="cellIs" dxfId="1067" priority="105" operator="equal">
      <formula>0</formula>
    </cfRule>
  </conditionalFormatting>
  <conditionalFormatting sqref="Q1624:Q1638">
    <cfRule type="cellIs" dxfId="1066" priority="103" operator="equal">
      <formula>0</formula>
    </cfRule>
  </conditionalFormatting>
  <conditionalFormatting sqref="Q1640:Q1654">
    <cfRule type="cellIs" dxfId="1065" priority="101" operator="equal">
      <formula>0</formula>
    </cfRule>
  </conditionalFormatting>
  <conditionalFormatting sqref="Q1656:Q1670">
    <cfRule type="cellIs" dxfId="1064" priority="99" operator="equal">
      <formula>0</formula>
    </cfRule>
  </conditionalFormatting>
  <conditionalFormatting sqref="Q1672:Q1686">
    <cfRule type="cellIs" dxfId="1063" priority="97" operator="equal">
      <formula>0</formula>
    </cfRule>
  </conditionalFormatting>
  <conditionalFormatting sqref="Q1688:Q1702">
    <cfRule type="cellIs" dxfId="1062" priority="95" operator="equal">
      <formula>0</formula>
    </cfRule>
  </conditionalFormatting>
  <conditionalFormatting sqref="Q1704:Q1718">
    <cfRule type="cellIs" dxfId="1061" priority="93" operator="equal">
      <formula>0</formula>
    </cfRule>
  </conditionalFormatting>
  <conditionalFormatting sqref="Q1720:Q1734">
    <cfRule type="cellIs" dxfId="1060" priority="91" operator="equal">
      <formula>0</formula>
    </cfRule>
  </conditionalFormatting>
  <conditionalFormatting sqref="Q1736:Q1750">
    <cfRule type="cellIs" dxfId="1059" priority="89" operator="equal">
      <formula>0</formula>
    </cfRule>
  </conditionalFormatting>
  <conditionalFormatting sqref="Q1752:Q1766">
    <cfRule type="cellIs" dxfId="1058" priority="87" operator="equal">
      <formula>0</formula>
    </cfRule>
  </conditionalFormatting>
  <conditionalFormatting sqref="Q1768:Q1782">
    <cfRule type="cellIs" dxfId="1057" priority="85" operator="equal">
      <formula>0</formula>
    </cfRule>
  </conditionalFormatting>
  <conditionalFormatting sqref="Q1784:Q1798">
    <cfRule type="cellIs" dxfId="1056" priority="83" operator="equal">
      <formula>0</formula>
    </cfRule>
  </conditionalFormatting>
  <conditionalFormatting sqref="Q1800:Q1814">
    <cfRule type="cellIs" dxfId="1055" priority="81" operator="equal">
      <formula>0</formula>
    </cfRule>
  </conditionalFormatting>
  <conditionalFormatting sqref="Q1816:Q1830">
    <cfRule type="cellIs" dxfId="1054" priority="79" operator="equal">
      <formula>0</formula>
    </cfRule>
  </conditionalFormatting>
  <conditionalFormatting sqref="Q1832:Q1846">
    <cfRule type="cellIs" dxfId="1053" priority="77" operator="equal">
      <formula>0</formula>
    </cfRule>
  </conditionalFormatting>
  <conditionalFormatting sqref="Q1848:Q1862">
    <cfRule type="cellIs" dxfId="1052" priority="75" operator="equal">
      <formula>0</formula>
    </cfRule>
  </conditionalFormatting>
  <conditionalFormatting sqref="Q1864:Q1878">
    <cfRule type="cellIs" dxfId="1051" priority="73" operator="equal">
      <formula>0</formula>
    </cfRule>
  </conditionalFormatting>
  <conditionalFormatting sqref="Q1880:Q1894">
    <cfRule type="cellIs" dxfId="1050" priority="71" operator="equal">
      <formula>0</formula>
    </cfRule>
  </conditionalFormatting>
  <conditionalFormatting sqref="Q1896:Q1910">
    <cfRule type="cellIs" dxfId="1049" priority="69" operator="equal">
      <formula>0</formula>
    </cfRule>
  </conditionalFormatting>
  <conditionalFormatting sqref="Q1912:Q1926">
    <cfRule type="cellIs" dxfId="1048" priority="67" operator="equal">
      <formula>0</formula>
    </cfRule>
  </conditionalFormatting>
  <conditionalFormatting sqref="Q1928:Q1942">
    <cfRule type="cellIs" dxfId="1047" priority="65" operator="equal">
      <formula>0</formula>
    </cfRule>
  </conditionalFormatting>
  <conditionalFormatting sqref="Q1944:Q1958">
    <cfRule type="cellIs" dxfId="1046" priority="63" operator="equal">
      <formula>0</formula>
    </cfRule>
  </conditionalFormatting>
  <conditionalFormatting sqref="Q1960:Q1974">
    <cfRule type="cellIs" dxfId="1045" priority="61" operator="equal">
      <formula>0</formula>
    </cfRule>
  </conditionalFormatting>
  <conditionalFormatting sqref="Q1976:Q1990">
    <cfRule type="cellIs" dxfId="1044" priority="59" operator="equal">
      <formula>0</formula>
    </cfRule>
  </conditionalFormatting>
  <conditionalFormatting sqref="Q1992:Q2006">
    <cfRule type="cellIs" dxfId="1043" priority="57" operator="equal">
      <formula>0</formula>
    </cfRule>
  </conditionalFormatting>
  <conditionalFormatting sqref="Q2008:Q2022">
    <cfRule type="cellIs" dxfId="1042" priority="55" operator="equal">
      <formula>0</formula>
    </cfRule>
  </conditionalFormatting>
  <conditionalFormatting sqref="Q2024:Q2038">
    <cfRule type="cellIs" dxfId="1041" priority="53" operator="equal">
      <formula>0</formula>
    </cfRule>
  </conditionalFormatting>
  <conditionalFormatting sqref="Q2040:Q2054">
    <cfRule type="cellIs" dxfId="1040" priority="51" operator="equal">
      <formula>0</formula>
    </cfRule>
  </conditionalFormatting>
  <conditionalFormatting sqref="Q2056:Q2070">
    <cfRule type="cellIs" dxfId="1039" priority="49" operator="equal">
      <formula>0</formula>
    </cfRule>
  </conditionalFormatting>
  <conditionalFormatting sqref="Q2072:Q2086">
    <cfRule type="cellIs" dxfId="1038" priority="47" operator="equal">
      <formula>0</formula>
    </cfRule>
  </conditionalFormatting>
  <conditionalFormatting sqref="Q2088:Q2102">
    <cfRule type="cellIs" dxfId="1037" priority="45" operator="equal">
      <formula>0</formula>
    </cfRule>
  </conditionalFormatting>
  <conditionalFormatting sqref="Q2104:Q2118">
    <cfRule type="cellIs" dxfId="1036" priority="43" operator="equal">
      <formula>0</formula>
    </cfRule>
  </conditionalFormatting>
  <conditionalFormatting sqref="Q2120:Q2134">
    <cfRule type="cellIs" dxfId="1035" priority="41" operator="equal">
      <formula>0</formula>
    </cfRule>
  </conditionalFormatting>
  <conditionalFormatting sqref="Q2136:Q2150">
    <cfRule type="cellIs" dxfId="1034" priority="39" operator="equal">
      <formula>0</formula>
    </cfRule>
  </conditionalFormatting>
  <conditionalFormatting sqref="Q2152:Q2166">
    <cfRule type="cellIs" dxfId="1033" priority="37" operator="equal">
      <formula>0</formula>
    </cfRule>
  </conditionalFormatting>
  <conditionalFormatting sqref="Q2168:Q2182">
    <cfRule type="cellIs" dxfId="1032" priority="35" operator="equal">
      <formula>0</formula>
    </cfRule>
  </conditionalFormatting>
  <conditionalFormatting sqref="Q2184:Q2198">
    <cfRule type="cellIs" dxfId="1031" priority="33" operator="equal">
      <formula>0</formula>
    </cfRule>
  </conditionalFormatting>
  <conditionalFormatting sqref="Q2200:Q2214">
    <cfRule type="cellIs" dxfId="1030" priority="31" operator="equal">
      <formula>0</formula>
    </cfRule>
  </conditionalFormatting>
  <conditionalFormatting sqref="Q2216:Q2230">
    <cfRule type="cellIs" dxfId="1029" priority="29" operator="equal">
      <formula>0</formula>
    </cfRule>
  </conditionalFormatting>
  <conditionalFormatting sqref="Q2232:Q2246">
    <cfRule type="cellIs" dxfId="1028" priority="27" operator="equal">
      <formula>0</formula>
    </cfRule>
  </conditionalFormatting>
  <conditionalFormatting sqref="Q2248:Q2262">
    <cfRule type="cellIs" dxfId="1027" priority="25" operator="equal">
      <formula>0</formula>
    </cfRule>
  </conditionalFormatting>
  <conditionalFormatting sqref="Q2264:Q2278">
    <cfRule type="cellIs" dxfId="1026" priority="23" operator="equal">
      <formula>0</formula>
    </cfRule>
  </conditionalFormatting>
  <conditionalFormatting sqref="Q2280:Q2294">
    <cfRule type="cellIs" dxfId="1025" priority="21" operator="equal">
      <formula>0</formula>
    </cfRule>
  </conditionalFormatting>
  <conditionalFormatting sqref="Q2296:Q2310">
    <cfRule type="cellIs" dxfId="1024" priority="19" operator="equal">
      <formula>0</formula>
    </cfRule>
  </conditionalFormatting>
  <conditionalFormatting sqref="Q2312:Q2326">
    <cfRule type="cellIs" dxfId="1023" priority="17" operator="equal">
      <formula>0</formula>
    </cfRule>
  </conditionalFormatting>
  <conditionalFormatting sqref="Q2328:Q2342">
    <cfRule type="cellIs" dxfId="1022" priority="15" operator="equal">
      <formula>0</formula>
    </cfRule>
  </conditionalFormatting>
  <conditionalFormatting sqref="Q2344:Q2358">
    <cfRule type="cellIs" dxfId="1021" priority="13" operator="equal">
      <formula>0</formula>
    </cfRule>
  </conditionalFormatting>
  <conditionalFormatting sqref="Q2360:Q2374">
    <cfRule type="cellIs" dxfId="1020" priority="11" operator="equal">
      <formula>0</formula>
    </cfRule>
  </conditionalFormatting>
  <conditionalFormatting sqref="Q2376:Q2390">
    <cfRule type="cellIs" dxfId="1019" priority="9" operator="equal">
      <formula>0</formula>
    </cfRule>
  </conditionalFormatting>
  <conditionalFormatting sqref="Q2392:Q2406">
    <cfRule type="cellIs" dxfId="1018" priority="7" operator="equal">
      <formula>0</formula>
    </cfRule>
  </conditionalFormatting>
  <conditionalFormatting sqref="Q2408:Q2422">
    <cfRule type="cellIs" dxfId="1017" priority="5" operator="equal">
      <formula>0</formula>
    </cfRule>
  </conditionalFormatting>
  <conditionalFormatting sqref="Q2424:Q2438">
    <cfRule type="cellIs" dxfId="1016" priority="3" operator="equal">
      <formula>0</formula>
    </cfRule>
  </conditionalFormatting>
  <hyperlinks>
    <hyperlink ref="J24" r:id="rId1" display="https://nova-tex.ru/" xr:uid="{00000000-0004-0000-0100-000002000000}"/>
    <hyperlink ref="J24:J38" r:id="rId2" display="WEB-Сайт" xr:uid="{BEF9F211-EABB-4B60-8BA6-EB32A83F0F75}"/>
    <hyperlink ref="J40" r:id="rId3" display="https://nova-tex.ru/" xr:uid="{A58EB5A5-4772-410C-80B2-AA0A9F2CBB07}"/>
    <hyperlink ref="J40:J54" r:id="rId4" display="WEB-Сайт" xr:uid="{430CCA18-6302-4CF0-B609-323B2776C614}"/>
    <hyperlink ref="J56" r:id="rId5" display="https://nova-tex.ru/" xr:uid="{B35925A7-45AC-432C-BB75-2F39C09419E8}"/>
    <hyperlink ref="J56:J70" r:id="rId6" display="WEB-Сайт" xr:uid="{BB07AE15-AB03-49A7-A14B-4A48F8D9DF28}"/>
    <hyperlink ref="J72" r:id="rId7" display="https://nova-tex.ru/" xr:uid="{C374F71E-56DD-4076-80DE-D0CE54124FDC}"/>
    <hyperlink ref="J72:J86" r:id="rId8" display="WEB-Сайт" xr:uid="{C44D318B-EE36-414E-BAD8-4100E1A627B7}"/>
    <hyperlink ref="J88" r:id="rId9" display="https://nova-tex.ru/" xr:uid="{662D250F-8C65-4A8D-B2B4-33C731A83F60}"/>
    <hyperlink ref="J88:J102" r:id="rId10" display="WEB-Сайт" xr:uid="{C0483901-38A6-4590-A40B-177FE83756F4}"/>
    <hyperlink ref="J104" r:id="rId11" display="https://nova-tex.ru/" xr:uid="{148EDBCE-F02C-43B9-A5B5-BB88D1B0ED31}"/>
    <hyperlink ref="J104:J118" r:id="rId12" display="WEB-Сайт" xr:uid="{025A827B-48B6-408D-869F-131623732D95}"/>
    <hyperlink ref="J120" r:id="rId13" display="https://nova-tex.ru/" xr:uid="{B87EF755-BF94-49CA-944D-F1002CFDB828}"/>
    <hyperlink ref="J120:J134" r:id="rId14" display="WEB-Сайт" xr:uid="{37B8CAD1-864A-40FA-9E42-751553DDC178}"/>
    <hyperlink ref="J136" r:id="rId15" display="https://nova-tex.ru/" xr:uid="{EEEFEA1F-72B7-4A9F-97CF-5AB5190EDFE2}"/>
    <hyperlink ref="J136:J150" r:id="rId16" display="WEB-Сайт" xr:uid="{52A2A22E-FC23-46D4-80A3-E41DB331A95C}"/>
    <hyperlink ref="J152" r:id="rId17" display="https://nova-tex.ru/" xr:uid="{319040A0-7952-44D0-8C0C-0DA58482A5FE}"/>
    <hyperlink ref="J152:J166" r:id="rId18" display="WEB-Сайт" xr:uid="{DF8262F6-6045-43A6-BE84-75B53DE6531E}"/>
    <hyperlink ref="J168" r:id="rId19" display="https://nova-tex.ru/" xr:uid="{7980AFF0-839C-4ABE-932E-34346E230A3F}"/>
    <hyperlink ref="J168:J182" r:id="rId20" display="WEB-Сайт" xr:uid="{BB5A6D3E-50EB-4256-8C7C-DC74ADFEBCF1}"/>
    <hyperlink ref="J184" r:id="rId21" display="https://nova-tex.ru/" xr:uid="{A2C1FDC2-C5CE-4AAB-9FF8-16FDC2BFB8EB}"/>
    <hyperlink ref="J184:J198" r:id="rId22" display="WEB-Сайт" xr:uid="{3C1C0D35-7493-464B-8C70-41B5528E9CED}"/>
    <hyperlink ref="J200" r:id="rId23" display="https://nova-tex.ru/" xr:uid="{D478004A-6948-4712-B8C1-472F6878664B}"/>
    <hyperlink ref="J200:J214" r:id="rId24" display="WEB-Сайт" xr:uid="{0EF86465-9A0B-4C42-8AEB-6C74FC3BB20E}"/>
    <hyperlink ref="J216" r:id="rId25" display="https://nova-tex.ru/" xr:uid="{4904CA6E-57B3-4E0E-A0E7-5D5043FDAF65}"/>
    <hyperlink ref="J216:J230" r:id="rId26" display="WEB-Сайт" xr:uid="{DD36D990-B312-4B9D-B7D4-86AFD47B68EC}"/>
    <hyperlink ref="J232" r:id="rId27" display="https://nova-tex.ru/" xr:uid="{D4981C05-DA38-47A2-AFE0-40290183C047}"/>
    <hyperlink ref="J232:J246" r:id="rId28" display="WEB-Сайт" xr:uid="{20E4D9C1-1218-4BEC-99EE-37A6B5F2386D}"/>
    <hyperlink ref="J248" r:id="rId29" display="https://nova-tex.ru/" xr:uid="{16984EB0-ADD1-4798-8BD5-34BB134DCFCF}"/>
    <hyperlink ref="J248:J262" r:id="rId30" display="WEB-Сайт" xr:uid="{A4971457-9709-4E28-BB82-7AEADE9B5AE7}"/>
    <hyperlink ref="J264" r:id="rId31" display="https://nova-tex.ru/" xr:uid="{881A3A39-F7E0-49CB-9088-BDF253B0BE8A}"/>
    <hyperlink ref="J264:J278" r:id="rId32" display="WEB-Сайт" xr:uid="{27A2293C-7005-4F2B-841A-B4F2B5B7EFCB}"/>
    <hyperlink ref="J280" r:id="rId33" display="https://nova-tex.ru/" xr:uid="{7422D508-D7BA-46EE-91D2-718F6AB7F619}"/>
    <hyperlink ref="J280:J294" r:id="rId34" display="WEB-Сайт" xr:uid="{8794E721-5E78-4DD8-B59F-0E3D686BF9D6}"/>
    <hyperlink ref="J296" r:id="rId35" display="https://nova-tex.ru/" xr:uid="{E29D9C5B-F2D4-42A2-B851-A3266FAC0CB8}"/>
    <hyperlink ref="J296:J310" r:id="rId36" display="WEB-Сайт" xr:uid="{2FDDE027-237F-4595-84DD-51256C4CB681}"/>
    <hyperlink ref="J312" r:id="rId37" display="https://nova-tex.ru/" xr:uid="{218ACFD8-1E16-4829-8A85-2C3431C993D8}"/>
    <hyperlink ref="J312:J326" r:id="rId38" display="WEB-Сайт" xr:uid="{A09BF724-F712-43D3-AF17-117E3014FF3C}"/>
    <hyperlink ref="J328" r:id="rId39" display="https://nova-tex.ru/" xr:uid="{4B35D8A9-93B5-4368-B54D-2614B209C39F}"/>
    <hyperlink ref="J328:J342" r:id="rId40" display="WEB-Сайт" xr:uid="{3C2D01D6-1157-4E47-80FF-CD107D7AC339}"/>
    <hyperlink ref="J344" r:id="rId41" display="https://nova-tex.ru/" xr:uid="{E2E3795F-B2F9-447D-A256-65DB3C29D40A}"/>
    <hyperlink ref="J344:J358" r:id="rId42" display="WEB-Сайт" xr:uid="{0862F050-7672-4359-B31C-A9B175D1754F}"/>
    <hyperlink ref="J360" r:id="rId43" display="https://nova-tex.ru/" xr:uid="{3D759FCF-E31D-4DBD-AD98-299D006DCCA2}"/>
    <hyperlink ref="J360:J374" r:id="rId44" display="WEB-Сайт" xr:uid="{0C056D3D-9850-4821-92FD-3015B6FD2324}"/>
    <hyperlink ref="J376" r:id="rId45" display="https://nova-tex.ru/" xr:uid="{C40FBD80-31D7-4CE0-A0EA-3C33902A5175}"/>
    <hyperlink ref="J376:J390" r:id="rId46" display="WEB-Сайт" xr:uid="{2493E06F-2647-4A8C-80AD-642E6F6D3AE4}"/>
    <hyperlink ref="J392" r:id="rId47" display="https://nova-tex.ru/" xr:uid="{B5FFFDFC-360A-458F-8097-6A91D933B4D4}"/>
    <hyperlink ref="J392:J406" r:id="rId48" display="WEB-Сайт" xr:uid="{2D1132C7-A2D3-40A8-B118-B08F5C0BB61C}"/>
    <hyperlink ref="J408" r:id="rId49" display="https://nova-tex.ru/" xr:uid="{C2ADC96D-2C8B-451C-B58D-D1AB98626E1D}"/>
    <hyperlink ref="J408:J422" r:id="rId50" display="WEB-Сайт" xr:uid="{FBAB89B3-B4AB-46D8-915D-D3C6EB23965E}"/>
    <hyperlink ref="J424" r:id="rId51" display="https://nova-tex.ru/" xr:uid="{79F3DC5C-46CA-42E2-BB9C-BEBE19FD0744}"/>
    <hyperlink ref="J424:J438" r:id="rId52" display="WEB-Сайт" xr:uid="{F7F32101-1282-473C-A900-0184D34DBF4F}"/>
    <hyperlink ref="J440" r:id="rId53" display="https://nova-tex.ru/" xr:uid="{9F1A95F1-6A90-489E-BD62-72702464BB3B}"/>
    <hyperlink ref="J440:J454" r:id="rId54" display="WEB-Сайт" xr:uid="{FFC17CD0-8719-4801-A177-005A5559FBE6}"/>
    <hyperlink ref="J456" r:id="rId55" display="https://nova-tex.ru/" xr:uid="{C45DF074-6379-48E3-8001-3239F2D010DE}"/>
    <hyperlink ref="J456:J470" r:id="rId56" display="WEB-Сайт" xr:uid="{3651A1A4-1EAF-48CE-8D45-18AED0308636}"/>
    <hyperlink ref="J472" r:id="rId57" display="https://nova-tex.ru/" xr:uid="{D706C0F1-CDAF-4283-BCD6-9C948CCD8655}"/>
    <hyperlink ref="J472:J486" r:id="rId58" display="WEB-Сайт" xr:uid="{297CFB8D-997B-4621-A179-9076094712BF}"/>
    <hyperlink ref="J488" r:id="rId59" display="https://nova-tex.ru/" xr:uid="{538D0A10-EC92-4123-8D59-3280736D85C7}"/>
    <hyperlink ref="J488:J502" r:id="rId60" display="WEB-Сайт" xr:uid="{5490E71E-D0A1-486F-92A9-AC4A3F4ED07C}"/>
    <hyperlink ref="J504" r:id="rId61" display="https://nova-tex.ru/" xr:uid="{9D94A142-3943-40A3-9A55-CCB8B5D57D94}"/>
    <hyperlink ref="J504:J518" r:id="rId62" display="WEB-Сайт" xr:uid="{D0D322D5-B498-48D1-BCBB-9B13A7929C46}"/>
    <hyperlink ref="J520" r:id="rId63" display="https://nova-tex.ru/" xr:uid="{2B00748D-AD15-478C-B6AD-D5D01A238CED}"/>
    <hyperlink ref="J520:J534" r:id="rId64" display="WEB-Сайт" xr:uid="{58F9BCA2-EDA5-46AD-980D-70C1CC12A382}"/>
    <hyperlink ref="J536" r:id="rId65" display="https://nova-tex.ru/" xr:uid="{56EFD4D0-522D-422F-BE32-B7E0B8FFC265}"/>
    <hyperlink ref="J536:J550" r:id="rId66" display="WEB-Сайт" xr:uid="{4A1496AA-742D-45AF-A1C9-D7746DE514B1}"/>
    <hyperlink ref="J552" r:id="rId67" display="https://nova-tex.ru/" xr:uid="{4EF0B094-C221-47B1-95AD-22B73C021EDE}"/>
    <hyperlink ref="J552:J566" r:id="rId68" display="WEB-Сайт" xr:uid="{A97127AA-F1DA-4113-B92F-08A13200D28C}"/>
    <hyperlink ref="J568" r:id="rId69" display="https://nova-tex.ru/" xr:uid="{4F8866A5-2340-4902-94F1-7466D1856FA3}"/>
    <hyperlink ref="J568:J582" r:id="rId70" display="WEB-Сайт" xr:uid="{FA259892-2FA8-4C90-8F8A-311BE3B1AC14}"/>
    <hyperlink ref="J584" r:id="rId71" display="https://nova-tex.ru/" xr:uid="{089771CE-1F99-4884-B518-A82CA7A939CA}"/>
    <hyperlink ref="J584:J598" r:id="rId72" display="WEB-Сайт" xr:uid="{64C798EA-3923-4A00-B87C-826AB5FCA979}"/>
    <hyperlink ref="J600" r:id="rId73" display="https://nova-tex.ru/" xr:uid="{552047B7-48A5-4F13-B256-C4BC7CE47A82}"/>
    <hyperlink ref="J600:J614" r:id="rId74" display="WEB-Сайт" xr:uid="{50912D7E-B7D8-418B-B4F8-79D4CC951180}"/>
    <hyperlink ref="J616" r:id="rId75" display="https://nova-tex.ru/" xr:uid="{C91287CC-D661-48A2-96BA-86CC6A8A6362}"/>
    <hyperlink ref="J616:J630" r:id="rId76" display="WEB-Сайт" xr:uid="{79CC58AE-E12A-441E-9DBC-9F99FFA3C4C0}"/>
    <hyperlink ref="J632" r:id="rId77" display="https://nova-tex.ru/" xr:uid="{B70C7644-69A7-4A81-85BA-3ADEA28E0CC2}"/>
    <hyperlink ref="J632:J646" r:id="rId78" display="WEB-Сайт" xr:uid="{BBC797A5-03C4-4455-A06F-CD7407B0ABDA}"/>
    <hyperlink ref="J648" r:id="rId79" display="https://nova-tex.ru/" xr:uid="{9D327C99-32FE-4027-B61E-40E30160BC38}"/>
    <hyperlink ref="J648:J662" r:id="rId80" display="WEB-Сайт" xr:uid="{E195DCF7-F072-4708-8706-32ED26CB4F79}"/>
    <hyperlink ref="J664" r:id="rId81" display="https://nova-tex.ru/" xr:uid="{A192B236-C673-48E4-8366-CC9AC824B835}"/>
    <hyperlink ref="J664:J678" r:id="rId82" display="WEB-Сайт" xr:uid="{C2734500-0328-4D29-8BF4-208913EA9B63}"/>
    <hyperlink ref="J680" r:id="rId83" display="https://nova-tex.ru/" xr:uid="{9423B6FE-A22F-45D1-B361-92A4E7D6E338}"/>
    <hyperlink ref="J680:J694" r:id="rId84" display="WEB-Сайт" xr:uid="{5CDA4C52-7925-4BDE-9F03-B1BA6719C3E5}"/>
    <hyperlink ref="J696" r:id="rId85" display="https://nova-tex.ru/" xr:uid="{BDFD36B5-B58B-48AD-B428-15A965175B2A}"/>
    <hyperlink ref="J696:J710" r:id="rId86" display="WEB-Сайт" xr:uid="{CF036C70-E423-4969-9589-296EC7276A9D}"/>
    <hyperlink ref="J712" r:id="rId87" display="https://nova-tex.ru/" xr:uid="{566AD121-170C-4C5A-BBA2-54FFA45FE42C}"/>
    <hyperlink ref="J712:J726" r:id="rId88" display="WEB-Сайт" xr:uid="{135F43B8-0842-416A-9266-D27986EBD896}"/>
    <hyperlink ref="J728" r:id="rId89" display="https://nova-tex.ru/" xr:uid="{0F64AF88-49B4-4157-9CE6-1E56E6AB1820}"/>
    <hyperlink ref="J728:J742" r:id="rId90" display="WEB-Сайт" xr:uid="{8F063A38-CE37-42CA-A70D-8A201B65CEA8}"/>
    <hyperlink ref="J744" r:id="rId91" display="https://nova-tex.ru/" xr:uid="{1A591A57-2A14-4696-A5D1-A50BFD288359}"/>
    <hyperlink ref="J744:J758" r:id="rId92" display="WEB-Сайт" xr:uid="{D94AC633-A5D8-4429-AC2A-3943DAFC39BC}"/>
    <hyperlink ref="J760" r:id="rId93" display="https://nova-tex.ru/" xr:uid="{53EFD4DB-3922-4CDE-B634-97F7E97507A1}"/>
    <hyperlink ref="J760:J774" r:id="rId94" display="WEB-Сайт" xr:uid="{6B6D8538-3B0E-4E22-BEDE-0951E870C467}"/>
    <hyperlink ref="J776" r:id="rId95" display="https://nova-tex.ru/" xr:uid="{8E1966B4-5DE8-4F1C-89F0-0241466AF756}"/>
    <hyperlink ref="J776:J790" r:id="rId96" display="WEB-Сайт" xr:uid="{FBBBEEFE-18DA-4C90-956A-D08E71324D3D}"/>
    <hyperlink ref="J792" r:id="rId97" display="https://nova-tex.ru/" xr:uid="{EA22887A-BEBD-4372-A78C-0892A3ACF825}"/>
    <hyperlink ref="J792:J806" r:id="rId98" display="WEB-Сайт" xr:uid="{33512F18-170D-4BD4-88EC-3DC641F08ED5}"/>
    <hyperlink ref="J808" r:id="rId99" display="https://nova-tex.ru/" xr:uid="{50D06B91-7671-4895-B82E-99C0837ED8D3}"/>
    <hyperlink ref="J808:J822" r:id="rId100" display="WEB-Сайт" xr:uid="{1E0ED47F-8304-4D4B-B30C-1CF8E66F0731}"/>
    <hyperlink ref="J824" r:id="rId101" display="https://nova-tex.ru/" xr:uid="{2E9112A9-EEDE-4107-BB4A-ABDA2045D926}"/>
    <hyperlink ref="J824:J838" r:id="rId102" display="WEB-Сайт" xr:uid="{ED2DBED3-B5C3-4B83-9F88-460C167A8D43}"/>
    <hyperlink ref="J840" r:id="rId103" display="https://nova-tex.ru/" xr:uid="{E70A7AFD-B565-4759-941F-42B232C9229F}"/>
    <hyperlink ref="J840:J854" r:id="rId104" display="WEB-Сайт" xr:uid="{4589E761-E19C-4F4B-9A7D-C0446825863F}"/>
    <hyperlink ref="J856" r:id="rId105" display="https://nova-tex.ru/" xr:uid="{714A740B-170F-41D9-8E93-C9538E8628A5}"/>
    <hyperlink ref="J856:J870" r:id="rId106" display="WEB-Сайт" xr:uid="{E6C15A32-D0B4-464A-AE97-4C513F98A0BF}"/>
    <hyperlink ref="J872" r:id="rId107" display="https://nova-tex.ru/" xr:uid="{1442AEBF-6AEC-43D5-A7ED-638B4019EE63}"/>
    <hyperlink ref="J872:J886" r:id="rId108" display="WEB-Сайт" xr:uid="{6018B6AE-9EBD-4FDF-92D6-95CC5597E27B}"/>
    <hyperlink ref="J888" r:id="rId109" display="https://nova-tex.ru/" xr:uid="{9A6BF0B8-86BF-4D60-AC2A-87D699A2632A}"/>
    <hyperlink ref="J888:J902" r:id="rId110" display="WEB-Сайт" xr:uid="{530839E4-3825-4B97-BA03-5CF3A8700C68}"/>
    <hyperlink ref="J904" r:id="rId111" display="https://nova-tex.ru/" xr:uid="{0644A12D-55C4-4170-A9EC-C82D24B9898D}"/>
    <hyperlink ref="J904:J918" r:id="rId112" display="WEB-Сайт" xr:uid="{BC4A7B05-5874-4F1A-AA28-8CEC12510B6E}"/>
    <hyperlink ref="J920" r:id="rId113" display="https://nova-tex.ru/" xr:uid="{0868C3ED-8467-443F-B042-73DD306B3F5F}"/>
    <hyperlink ref="J920:J934" r:id="rId114" display="WEB-Сайт" xr:uid="{D71BD887-E133-4E62-B1A3-98C487562CCD}"/>
    <hyperlink ref="J936" r:id="rId115" display="https://nova-tex.ru/" xr:uid="{3E9FFDB3-4FCF-4984-A6C4-83C3AFE50A5B}"/>
    <hyperlink ref="J936:J950" r:id="rId116" display="WEB-Сайт" xr:uid="{0E322A1A-182F-4830-83CB-A38BD13DBE1E}"/>
    <hyperlink ref="J952" r:id="rId117" display="https://nova-tex.ru/" xr:uid="{123E736D-3A69-4714-9B76-54DA899DD00F}"/>
    <hyperlink ref="J952:J966" r:id="rId118" display="WEB-Сайт" xr:uid="{75ABF919-9F9F-484D-BBF0-6C54E71C856B}"/>
    <hyperlink ref="J968" r:id="rId119" display="https://nova-tex.ru/" xr:uid="{698DCBA6-0860-41CE-A00C-1221E817C4FC}"/>
    <hyperlink ref="J968:J982" r:id="rId120" display="WEB-Сайт" xr:uid="{E38E8394-6D81-4F0D-9730-030595936057}"/>
    <hyperlink ref="J984" r:id="rId121" display="https://nova-tex.ru/" xr:uid="{E3AFA333-7A73-4E3F-816D-F984C3C45ED7}"/>
    <hyperlink ref="J984:J998" r:id="rId122" display="WEB-Сайт" xr:uid="{DC5BADE5-028E-4AF0-AE8E-C611FD9C5EFC}"/>
    <hyperlink ref="J1000" r:id="rId123" display="https://nova-tex.ru/" xr:uid="{D1079C1C-43FF-4EF6-A085-33157897FE53}"/>
    <hyperlink ref="J1000:J1014" r:id="rId124" display="WEB-Сайт" xr:uid="{4EBBB04B-CD81-4BED-9637-58D0C1F82DB4}"/>
    <hyperlink ref="J1016" r:id="rId125" display="https://nova-tex.ru/" xr:uid="{EC9BD618-C71F-4F2E-AD3F-024570D77B12}"/>
    <hyperlink ref="J1016:J1030" r:id="rId126" display="WEB-Сайт" xr:uid="{275BD493-5DDA-4B52-87F7-2060B3783069}"/>
    <hyperlink ref="J1032" r:id="rId127" display="https://nova-tex.ru/" xr:uid="{41412A24-BB7E-4F12-8B7E-C0FB2F40B6F0}"/>
    <hyperlink ref="J1032:J1046" r:id="rId128" display="WEB-Сайт" xr:uid="{D5C061B8-6B58-41C2-BC64-C42EA7454CE3}"/>
    <hyperlink ref="J1048" r:id="rId129" display="https://nova-tex.ru/" xr:uid="{BCC2C18F-6388-4DE8-93F7-94F58031F3AA}"/>
    <hyperlink ref="J1048:J1062" r:id="rId130" display="WEB-Сайт" xr:uid="{24F6E685-D3E2-49D7-B5DB-9E9E2BBF3AED}"/>
    <hyperlink ref="J1064" r:id="rId131" display="https://nova-tex.ru/" xr:uid="{7050879F-C5BA-4F91-991D-7BCC5C08F4A5}"/>
    <hyperlink ref="J1064:J1078" r:id="rId132" display="WEB-Сайт" xr:uid="{84E6DB3A-13AF-46FF-BB54-102CA8AE5F02}"/>
    <hyperlink ref="J1080" r:id="rId133" display="https://nova-tex.ru/" xr:uid="{98228BFF-E414-4212-AA81-D165CB821CA7}"/>
    <hyperlink ref="J1080:J1094" r:id="rId134" display="WEB-Сайт" xr:uid="{592E05CC-C169-4711-AF50-6DAE0B12AAC3}"/>
    <hyperlink ref="J1096" r:id="rId135" display="https://nova-tex.ru/" xr:uid="{73AD6931-853D-42B9-B427-397B7A2CE38A}"/>
    <hyperlink ref="J1096:J1110" r:id="rId136" display="WEB-Сайт" xr:uid="{FCD0DE91-B8F2-4A61-A29C-3D4448B76C71}"/>
    <hyperlink ref="J1112" r:id="rId137" display="https://nova-tex.ru/" xr:uid="{AFAF65E3-4514-4419-A894-940B8990E13A}"/>
    <hyperlink ref="J1112:J1126" r:id="rId138" display="WEB-Сайт" xr:uid="{C84F58F9-228A-4DC8-9FB0-07D788FE228D}"/>
    <hyperlink ref="J1128" r:id="rId139" display="https://nova-tex.ru/" xr:uid="{938CBB6A-7D48-48CB-A240-DE2EC8002C2A}"/>
    <hyperlink ref="J1128:J1142" r:id="rId140" display="WEB-Сайт" xr:uid="{AACF1324-D94B-44A5-AD41-2A51BE61B2F8}"/>
    <hyperlink ref="J1144" r:id="rId141" display="https://nova-tex.ru/" xr:uid="{16C65C2A-BEE2-4724-8368-51E2577A1C9B}"/>
    <hyperlink ref="J1144:J1158" r:id="rId142" display="WEB-Сайт" xr:uid="{C980BAF4-1A4D-403B-ACCB-D1076B429480}"/>
    <hyperlink ref="J1160" r:id="rId143" display="https://nova-tex.ru/" xr:uid="{59265AA7-FA92-4B34-A2B4-BEA5F4BCB5E0}"/>
    <hyperlink ref="J1160:J1174" r:id="rId144" display="WEB-Сайт" xr:uid="{008520D2-E520-4F11-B954-180FB4EEF1D1}"/>
    <hyperlink ref="J1176" r:id="rId145" display="https://nova-tex.ru/" xr:uid="{37DBF525-59C4-410B-B933-1C38A3BB15D2}"/>
    <hyperlink ref="J1176:J1190" r:id="rId146" display="WEB-Сайт" xr:uid="{1C9A77D6-85C8-4C95-8C10-6165530EEF1A}"/>
    <hyperlink ref="J1192" r:id="rId147" display="https://nova-tex.ru/" xr:uid="{428CD435-F4EA-44FB-8F17-76050772C944}"/>
    <hyperlink ref="J1192:J1206" r:id="rId148" display="WEB-Сайт" xr:uid="{303334CD-C37B-4945-9D11-F41E7F534F8A}"/>
    <hyperlink ref="J1208" r:id="rId149" display="https://nova-tex.ru/" xr:uid="{13F992A3-7F20-4CAD-B6F4-A9CC17BB55AA}"/>
    <hyperlink ref="J1208:J1222" r:id="rId150" display="WEB-Сайт" xr:uid="{EDA06082-EBD8-4F27-B7F2-3A7B3C2567C1}"/>
    <hyperlink ref="J1224" r:id="rId151" display="https://nova-tex.ru/" xr:uid="{084D41AC-0C82-4AA7-80FC-C7D1068F2B49}"/>
    <hyperlink ref="J1224:J1238" r:id="rId152" display="WEB-Сайт" xr:uid="{CBD0F410-3367-46B3-A6DA-F17607AFEAC3}"/>
    <hyperlink ref="J1240" r:id="rId153" display="https://nova-tex.ru/" xr:uid="{0DD1EF36-C46C-4BAF-AE7B-22636CD7E890}"/>
    <hyperlink ref="J1240:J1254" r:id="rId154" display="WEB-Сайт" xr:uid="{F9939339-711C-46D7-BCB8-8AEB14F5E65C}"/>
    <hyperlink ref="J1256" r:id="rId155" display="https://nova-tex.ru/" xr:uid="{2D07929D-36EF-4D11-8869-C8513B989473}"/>
    <hyperlink ref="J1256:J1270" r:id="rId156" display="WEB-Сайт" xr:uid="{0DDDC947-FF58-4EF8-A711-9046E705B859}"/>
    <hyperlink ref="J1272" r:id="rId157" display="https://nova-tex.ru/" xr:uid="{2E28B78F-0494-4BD3-886C-0CB28026273B}"/>
    <hyperlink ref="J1272:J1286" r:id="rId158" display="WEB-Сайт" xr:uid="{3389A4EE-C7C7-4662-BEB9-73E1E51205D1}"/>
    <hyperlink ref="J1288" r:id="rId159" display="https://nova-tex.ru/" xr:uid="{6D5C0447-5EBB-41DE-A0B3-7EABF3B2A71D}"/>
    <hyperlink ref="J1288:J1302" r:id="rId160" display="WEB-Сайт" xr:uid="{EF4821C1-68F6-42AF-BD39-D181CD663E85}"/>
    <hyperlink ref="J1304" r:id="rId161" display="https://nova-tex.ru/" xr:uid="{79CF30D5-0F40-44CA-926F-360EFD1043FE}"/>
    <hyperlink ref="J1304:J1318" r:id="rId162" display="WEB-Сайт" xr:uid="{33A0F88C-BFCD-446C-89ED-A44CC3335199}"/>
    <hyperlink ref="J1320" r:id="rId163" display="https://nova-tex.ru/" xr:uid="{8A5992B6-08DE-4660-B657-91B8A778616F}"/>
    <hyperlink ref="J1320:J1334" r:id="rId164" display="WEB-Сайт" xr:uid="{ED52CAFA-98F0-4B55-ABCA-E6E872AE1A35}"/>
    <hyperlink ref="J1336" r:id="rId165" display="https://nova-tex.ru/" xr:uid="{EEB81983-896F-4C3A-8FCD-7DF5C6E59EF8}"/>
    <hyperlink ref="J1336:J1350" r:id="rId166" display="WEB-Сайт" xr:uid="{BA63B3AC-1C1B-4664-9F9F-64FE9F58C73B}"/>
    <hyperlink ref="J1352" r:id="rId167" display="https://nova-tex.ru/" xr:uid="{BC557202-C7B4-4E35-9316-262339DCED6F}"/>
    <hyperlink ref="J1352:J1366" r:id="rId168" display="WEB-Сайт" xr:uid="{7ED8D078-1398-4D95-8F3E-E3D3D3E88DCE}"/>
    <hyperlink ref="J1368" r:id="rId169" display="https://nova-tex.ru/" xr:uid="{4F6EEED6-38A4-4DA4-BE67-D02143F68ACC}"/>
    <hyperlink ref="J1368:J1382" r:id="rId170" display="WEB-Сайт" xr:uid="{52EFA591-38BA-4745-A807-39DFD3366EE8}"/>
    <hyperlink ref="J1384" r:id="rId171" display="https://nova-tex.ru/" xr:uid="{5DAD0184-5600-496B-AE08-75C4199E0EE8}"/>
    <hyperlink ref="J1384:J1398" r:id="rId172" display="WEB-Сайт" xr:uid="{16DC75C0-2138-4364-89F5-10ED9BAE48E5}"/>
    <hyperlink ref="J1400" r:id="rId173" display="https://nova-tex.ru/" xr:uid="{316B5E24-2884-4D2D-9FE6-99883D9D3722}"/>
    <hyperlink ref="J1400:J1414" r:id="rId174" display="WEB-Сайт" xr:uid="{93833AF7-676B-4871-B737-0BB36A1CAA0B}"/>
    <hyperlink ref="J1416" r:id="rId175" display="https://nova-tex.ru/" xr:uid="{EFEBA798-37E4-4CF7-A289-C9AF5EBD51FC}"/>
    <hyperlink ref="J1416:J1430" r:id="rId176" display="WEB-Сайт" xr:uid="{5386A226-BC42-4309-9B2F-4D848B89A520}"/>
    <hyperlink ref="J1432" r:id="rId177" display="https://nova-tex.ru/" xr:uid="{03B2709D-A37E-4FEF-95CE-AF3737D759D2}"/>
    <hyperlink ref="J1432:J1446" r:id="rId178" display="WEB-Сайт" xr:uid="{BD4D1097-8FD0-426F-8685-14E2C6ED8F5A}"/>
    <hyperlink ref="J1448" r:id="rId179" display="https://nova-tex.ru/" xr:uid="{41FB6473-CC38-40F6-834C-36D09FCBBCFF}"/>
    <hyperlink ref="J1448:J1462" r:id="rId180" display="WEB-Сайт" xr:uid="{FB9AD6E6-E786-45E3-BC2B-FB8012884783}"/>
    <hyperlink ref="J1464" r:id="rId181" display="https://nova-tex.ru/" xr:uid="{480255DF-3A12-4E2C-B17A-C2DADCBC7C41}"/>
    <hyperlink ref="J1464:J1478" r:id="rId182" display="WEB-Сайт" xr:uid="{4263F68D-5132-4AA4-B58B-310ED76A71A4}"/>
    <hyperlink ref="J1480" r:id="rId183" display="https://nova-tex.ru/" xr:uid="{0F8F901E-34B2-409C-B506-F9D25437B73F}"/>
    <hyperlink ref="J1480:J1494" r:id="rId184" display="WEB-Сайт" xr:uid="{9348E99E-203D-4A88-9514-4938D31F348F}"/>
    <hyperlink ref="J1496" r:id="rId185" display="https://nova-tex.ru/" xr:uid="{2CC2A902-6CD7-413F-A7C0-CED6A6725D80}"/>
    <hyperlink ref="J1496:J1510" r:id="rId186" display="WEB-Сайт" xr:uid="{B83B328B-0B7F-4486-83F2-97458C41CB00}"/>
    <hyperlink ref="J1512" r:id="rId187" display="https://nova-tex.ru/" xr:uid="{2E6708CD-E533-4128-95B0-313ABBD399AF}"/>
    <hyperlink ref="J1512:J1526" r:id="rId188" display="WEB-Сайт" xr:uid="{56AD2844-37F1-4A4C-8306-D379AC264265}"/>
    <hyperlink ref="J1528" r:id="rId189" display="https://nova-tex.ru/" xr:uid="{22B8B25E-D26D-43E2-8096-D7E87A014904}"/>
    <hyperlink ref="J1528:J1542" r:id="rId190" display="WEB-Сайт" xr:uid="{FA3502B1-A5CA-489F-8D93-473D7DDB3F6D}"/>
    <hyperlink ref="J1544" r:id="rId191" display="https://nova-tex.ru/" xr:uid="{D3A420C8-AAC4-4CE4-84B2-C70CC199C0AA}"/>
    <hyperlink ref="J1544:J1558" r:id="rId192" display="WEB-Сайт" xr:uid="{59865884-A149-4269-92D8-4C37A4195155}"/>
    <hyperlink ref="J1560" r:id="rId193" display="https://nova-tex.ru/" xr:uid="{C968F1FB-387B-4209-AEF7-47E7562A9ECE}"/>
    <hyperlink ref="J1560:J1574" r:id="rId194" display="WEB-Сайт" xr:uid="{FD1EEB91-6FD0-470E-B770-D07D7F97C325}"/>
    <hyperlink ref="J1576" r:id="rId195" display="https://nova-tex.ru/" xr:uid="{52759D1C-80DA-4AB6-9E52-5374718D55BF}"/>
    <hyperlink ref="J1576:J1590" r:id="rId196" display="WEB-Сайт" xr:uid="{08D36DDE-C590-4AB6-80DE-32BE8337B853}"/>
    <hyperlink ref="J1592" r:id="rId197" display="https://nova-tex.ru/" xr:uid="{C181905A-B130-4BBE-823B-D98C3C5267A7}"/>
    <hyperlink ref="J1592:J1606" r:id="rId198" display="WEB-Сайт" xr:uid="{5F47C15B-6F19-4D85-8795-A6EC0BA18A85}"/>
    <hyperlink ref="J1608" r:id="rId199" display="https://nova-tex.ru/" xr:uid="{29F92C44-52EB-404D-AA9E-3289DC9B4F3C}"/>
    <hyperlink ref="J1608:J1622" r:id="rId200" display="WEB-Сайт" xr:uid="{8C0FD851-AC00-4BE7-B02D-2A2F55DED10F}"/>
    <hyperlink ref="J1624" r:id="rId201" display="https://nova-tex.ru/" xr:uid="{05C6ACAF-A8D4-4281-B60A-C1003F078C5A}"/>
    <hyperlink ref="J1624:J1638" r:id="rId202" display="WEB-Сайт" xr:uid="{63C70AD3-6DFF-480A-8325-D0410BCE38EB}"/>
    <hyperlink ref="J1640" r:id="rId203" display="https://nova-tex.ru/" xr:uid="{025DDDCB-0473-40DA-87C6-0B405CE5EC12}"/>
    <hyperlink ref="J1640:J1654" r:id="rId204" display="WEB-Сайт" xr:uid="{E8D93E1F-34B1-4FAB-B99D-4A57D7CAE95F}"/>
    <hyperlink ref="J1656" r:id="rId205" display="https://nova-tex.ru/" xr:uid="{A749A6E3-C7DC-40A8-ADBA-9A564B71E2C8}"/>
    <hyperlink ref="J1656:J1670" r:id="rId206" display="WEB-Сайт" xr:uid="{42FDED36-9B70-488A-B86E-7547F636B06B}"/>
    <hyperlink ref="J1672" r:id="rId207" display="https://nova-tex.ru/" xr:uid="{D3F0264E-1857-477E-AB45-3E55F1800449}"/>
    <hyperlink ref="J1672:J1686" r:id="rId208" display="WEB-Сайт" xr:uid="{F26FF590-A21A-4327-8028-E82DF511675E}"/>
    <hyperlink ref="J1688" r:id="rId209" display="https://nova-tex.ru/" xr:uid="{4815A78D-10DF-4A34-A559-0D2B932DB2D0}"/>
    <hyperlink ref="J1688:J1702" r:id="rId210" display="WEB-Сайт" xr:uid="{739D292C-7A57-47C0-888C-2266490B59A3}"/>
    <hyperlink ref="J1704" r:id="rId211" display="https://nova-tex.ru/" xr:uid="{42B8FBE0-313C-4B03-A6B5-309B9C096BEC}"/>
    <hyperlink ref="J1704:J1718" r:id="rId212" display="WEB-Сайт" xr:uid="{AF5146C2-DB1E-47C0-A925-E622D06A11A8}"/>
    <hyperlink ref="J1720" r:id="rId213" display="https://nova-tex.ru/" xr:uid="{4BC184C1-4CFF-4BE8-897A-44C47CC4294B}"/>
    <hyperlink ref="J1720:J1734" r:id="rId214" display="WEB-Сайт" xr:uid="{8C08C619-1973-4432-8C4F-B6DF7B693987}"/>
    <hyperlink ref="J1736" r:id="rId215" display="https://nova-tex.ru/" xr:uid="{63888FB9-CAFD-4F49-B20E-9B7C6E4E4306}"/>
    <hyperlink ref="J1736:J1750" r:id="rId216" display="WEB-Сайт" xr:uid="{22465829-E155-471E-9DE4-D42DE060818B}"/>
    <hyperlink ref="J1752" r:id="rId217" display="https://nova-tex.ru/" xr:uid="{22ADA454-06AF-49A7-9AC0-1CE7B3E653CC}"/>
    <hyperlink ref="J1752:J1766" r:id="rId218" display="WEB-Сайт" xr:uid="{1748F714-3A39-48D2-ACFC-96DA54AFD822}"/>
    <hyperlink ref="J1768" r:id="rId219" display="https://nova-tex.ru/" xr:uid="{2942DC35-D4C0-4CD9-B29F-17576F54B96C}"/>
    <hyperlink ref="J1768:J1782" r:id="rId220" display="WEB-Сайт" xr:uid="{CD14DA75-7236-4288-BAC9-16CE1C0CC41D}"/>
    <hyperlink ref="J1784" r:id="rId221" display="https://nova-tex.ru/" xr:uid="{3324B299-820B-43DC-8A32-46DCF8A8A35D}"/>
    <hyperlink ref="J1784:J1798" r:id="rId222" display="WEB-Сайт" xr:uid="{B63B0FAE-DEE2-4BF8-B34D-9396E52DF026}"/>
    <hyperlink ref="J1800" r:id="rId223" display="https://nova-tex.ru/" xr:uid="{DF13F71B-0E2B-4DA1-A6EF-3E9C334CE398}"/>
    <hyperlink ref="J1800:J1814" r:id="rId224" display="WEB-Сайт" xr:uid="{9A897BC7-07F6-49B4-9E71-DD3CE9DEFF62}"/>
    <hyperlink ref="J1816" r:id="rId225" display="https://nova-tex.ru/" xr:uid="{EA536381-5DB4-4344-AA5E-0BFA61867492}"/>
    <hyperlink ref="J1816:J1830" r:id="rId226" display="WEB-Сайт" xr:uid="{6D7FCA86-E940-4310-B16B-51B2DB038197}"/>
    <hyperlink ref="J1832" r:id="rId227" display="https://nova-tex.ru/" xr:uid="{3972651C-1D83-4D9E-8706-ECF352B98184}"/>
    <hyperlink ref="J1832:J1846" r:id="rId228" display="WEB-Сайт" xr:uid="{5EE6E0CC-FA95-4572-8A83-90A16F90DF01}"/>
    <hyperlink ref="J1848" r:id="rId229" display="https://nova-tex.ru/" xr:uid="{DD8470A6-B87A-4A97-A1D4-E86369020858}"/>
    <hyperlink ref="J1848:J1862" r:id="rId230" display="WEB-Сайт" xr:uid="{093C3E0A-D7B3-4DBB-AF7B-25933AEB51DB}"/>
    <hyperlink ref="J1864" r:id="rId231" display="https://nova-tex.ru/" xr:uid="{F36D8CBC-4554-425F-932D-83DA10CC0F60}"/>
    <hyperlink ref="J1864:J1878" r:id="rId232" display="WEB-Сайт" xr:uid="{7E429AE5-B560-49F5-B177-A95E0886DC54}"/>
    <hyperlink ref="J1880" r:id="rId233" display="https://nova-tex.ru/" xr:uid="{B8A15E15-292D-40F4-B8AC-26501E54E7E5}"/>
    <hyperlink ref="J1880:J1894" r:id="rId234" display="WEB-Сайт" xr:uid="{A533CE12-1D29-4889-B104-155821C9872E}"/>
    <hyperlink ref="J1896" r:id="rId235" display="https://nova-tex.ru/" xr:uid="{19ED7C50-2F61-407C-82D0-A8A16BCE9F8B}"/>
    <hyperlink ref="J1896:J1910" r:id="rId236" display="WEB-Сайт" xr:uid="{043453C4-379A-4405-BDDA-7FA92389BCC6}"/>
    <hyperlink ref="J1912" r:id="rId237" display="https://nova-tex.ru/" xr:uid="{7C36E549-826F-4929-B102-9D2771383400}"/>
    <hyperlink ref="J1912:J1926" r:id="rId238" display="WEB-Сайт" xr:uid="{C6EFDCC1-14EE-41BA-9E4C-018A8B5DF4F4}"/>
    <hyperlink ref="J1928" r:id="rId239" display="https://nova-tex.ru/" xr:uid="{B17AD797-1097-4A0F-8DE8-BB39C638532E}"/>
    <hyperlink ref="J1928:J1942" r:id="rId240" display="WEB-Сайт" xr:uid="{2285EF22-CF76-4ADF-AA7A-E09131CA21FC}"/>
    <hyperlink ref="J1944" r:id="rId241" display="https://nova-tex.ru/" xr:uid="{37889A57-4B95-44F9-B7A1-583FFD92BC66}"/>
    <hyperlink ref="J1944:J1958" r:id="rId242" display="WEB-Сайт" xr:uid="{F6329ED6-36CF-41B1-82A0-88C768285892}"/>
    <hyperlink ref="J1960" r:id="rId243" display="https://nova-tex.ru/" xr:uid="{E6DAD303-5A2B-4ADB-8E6C-3AFA28D4B291}"/>
    <hyperlink ref="J1960:J1974" r:id="rId244" display="WEB-Сайт" xr:uid="{D9B8B62B-C490-49C5-8850-FE7B1109E282}"/>
    <hyperlink ref="J1976" r:id="rId245" display="https://nova-tex.ru/" xr:uid="{C17A2B92-D799-4429-8D2E-379F14FADC18}"/>
    <hyperlink ref="J1976:J1990" r:id="rId246" display="WEB-Сайт" xr:uid="{53E93AD2-DD3B-4F18-B751-80A90A66C56D}"/>
    <hyperlink ref="J1992" r:id="rId247" display="https://nova-tex.ru/" xr:uid="{E1EC04A1-F2AD-4B3E-A71E-2A69C9584E80}"/>
    <hyperlink ref="J1992:J2006" r:id="rId248" display="WEB-Сайт" xr:uid="{E4B3D1FB-1F23-4327-A137-F9858B6D01EF}"/>
    <hyperlink ref="J2008" r:id="rId249" display="https://nova-tex.ru/" xr:uid="{161EB43D-8230-40C4-A308-FF75C05C4D2E}"/>
    <hyperlink ref="J2008:J2022" r:id="rId250" display="WEB-Сайт" xr:uid="{52178099-12FD-4E0F-A692-1A0A55E65A4B}"/>
    <hyperlink ref="J2024" r:id="rId251" display="https://nova-tex.ru/" xr:uid="{358C93A4-485B-4C3F-B824-B1976EF5E264}"/>
    <hyperlink ref="J2024:J2038" r:id="rId252" display="WEB-Сайт" xr:uid="{8042275E-6794-44C0-A9EB-02A102A993D4}"/>
    <hyperlink ref="J2040" r:id="rId253" display="https://nova-tex.ru/" xr:uid="{C6855DC4-9462-4FFF-869D-E15CFCBA5EF3}"/>
    <hyperlink ref="J2040:J2054" r:id="rId254" display="WEB-Сайт" xr:uid="{473DF6B0-56DC-4B8A-9F39-56A2942C85AC}"/>
    <hyperlink ref="J2056" r:id="rId255" display="https://nova-tex.ru/" xr:uid="{00480D12-DAE4-4648-B616-22EE5A427378}"/>
    <hyperlink ref="J2056:J2070" r:id="rId256" display="WEB-Сайт" xr:uid="{F24A9887-245A-4A70-A864-6D9DF1A8D8B9}"/>
    <hyperlink ref="J2072" r:id="rId257" display="https://nova-tex.ru/" xr:uid="{89C0761E-E48F-4287-BFD0-81D06DD6AEDB}"/>
    <hyperlink ref="J2072:J2086" r:id="rId258" display="WEB-Сайт" xr:uid="{2E11A7AC-2670-4591-AC21-872F51F21EA3}"/>
    <hyperlink ref="J2088" r:id="rId259" display="https://nova-tex.ru/" xr:uid="{0739B4EA-F5AF-464A-9089-C015650FCFD9}"/>
    <hyperlink ref="J2088:J2102" r:id="rId260" display="WEB-Сайт" xr:uid="{4324B004-E81D-421A-965D-5FC7B9F2134B}"/>
    <hyperlink ref="J2104" r:id="rId261" display="https://nova-tex.ru/" xr:uid="{9845E14B-FD1D-47E3-BC16-F7166F437439}"/>
    <hyperlink ref="J2104:J2118" r:id="rId262" display="WEB-Сайт" xr:uid="{9B0AA7ED-1EBE-40BA-A921-D1908A1C448B}"/>
    <hyperlink ref="J2120" r:id="rId263" display="https://nova-tex.ru/" xr:uid="{FA4E0A50-F249-48D6-BEB3-69AFFC15A9E1}"/>
    <hyperlink ref="J2120:J2134" r:id="rId264" display="WEB-Сайт" xr:uid="{C635FE78-9C74-4030-B9D4-4234CFBB71A1}"/>
    <hyperlink ref="J2136" r:id="rId265" display="https://nova-tex.ru/" xr:uid="{DC4B5D52-1AB4-4521-BB1D-C0426C095128}"/>
    <hyperlink ref="J2136:J2150" r:id="rId266" display="WEB-Сайт" xr:uid="{80BB5CBA-D8B0-4041-A4AD-DACFEB21CDE5}"/>
    <hyperlink ref="J2152" r:id="rId267" display="https://nova-tex.ru/" xr:uid="{42862104-607F-4D53-B27E-E8D223FA12FF}"/>
    <hyperlink ref="J2152:J2166" r:id="rId268" display="WEB-Сайт" xr:uid="{D6AEEACD-B211-484F-BAD8-AE3C5CE81C99}"/>
    <hyperlink ref="J2168" r:id="rId269" display="https://nova-tex.ru/" xr:uid="{B4F352B5-C00D-4FBA-B870-7B1756C67B0A}"/>
    <hyperlink ref="J2168:J2182" r:id="rId270" display="WEB-Сайт" xr:uid="{E74F916B-31B1-4A1E-8216-CC00ECCAD6CF}"/>
    <hyperlink ref="J2184" r:id="rId271" display="https://nova-tex.ru/" xr:uid="{07B12745-367C-4E0E-9E7F-D8CA612C77A3}"/>
    <hyperlink ref="J2184:J2198" r:id="rId272" display="WEB-Сайт" xr:uid="{D55241F4-128E-41C9-A6E9-86040357F49A}"/>
    <hyperlink ref="J2200" r:id="rId273" display="https://nova-tex.ru/" xr:uid="{C1536B8E-0D0A-4387-8BFD-C0F4583C72D9}"/>
    <hyperlink ref="J2200:J2214" r:id="rId274" display="WEB-Сайт" xr:uid="{D04D4033-2CF2-4239-BC59-2A8730F4DB3E}"/>
    <hyperlink ref="J2216" r:id="rId275" display="https://nova-tex.ru/" xr:uid="{9D801CBF-AAF0-4689-AB9A-8917A124D0D2}"/>
    <hyperlink ref="J2216:J2230" r:id="rId276" display="WEB-Сайт" xr:uid="{E2AD566F-B16D-4022-A4ED-006562C9A3B5}"/>
    <hyperlink ref="J2232" r:id="rId277" display="https://nova-tex.ru/" xr:uid="{69B0DB17-0A43-4BD5-BB5C-084E2407D1B9}"/>
    <hyperlink ref="J2232:J2246" r:id="rId278" display="WEB-Сайт" xr:uid="{0AF96E17-9211-47DC-89E6-CED39234EB89}"/>
    <hyperlink ref="J2248" r:id="rId279" display="https://nova-tex.ru/" xr:uid="{2FCC204F-98E6-4FCD-8806-DED057AB099D}"/>
    <hyperlink ref="J2248:J2262" r:id="rId280" display="WEB-Сайт" xr:uid="{583B556F-0747-4955-9FA6-A11B2F38E291}"/>
    <hyperlink ref="J2264" r:id="rId281" display="https://nova-tex.ru/" xr:uid="{6C3F074B-C791-4930-98EF-D7EDBB136731}"/>
    <hyperlink ref="J2264:J2278" r:id="rId282" display="WEB-Сайт" xr:uid="{5E5E265F-602C-4ACB-B46A-0EC267B99F8E}"/>
    <hyperlink ref="J2280" r:id="rId283" display="https://nova-tex.ru/" xr:uid="{4362265F-2B85-414B-9B71-DED57A268787}"/>
    <hyperlink ref="J2280:J2294" r:id="rId284" display="WEB-Сайт" xr:uid="{A82EDB22-FA72-426E-A8A1-038E2FAC585F}"/>
    <hyperlink ref="J2296" r:id="rId285" display="https://nova-tex.ru/" xr:uid="{E2C51CAD-79A1-413E-A074-C8F408BB70E9}"/>
    <hyperlink ref="J2296:J2310" r:id="rId286" display="WEB-Сайт" xr:uid="{AF82152D-3B9C-41E0-9757-CAFB8DAD5224}"/>
    <hyperlink ref="J2312" r:id="rId287" display="https://nova-tex.ru/" xr:uid="{F7A45AD1-BFBC-43CC-8452-75801ED74732}"/>
    <hyperlink ref="J2312:J2326" r:id="rId288" display="WEB-Сайт" xr:uid="{072444EA-CD0E-403F-B413-8710296A0015}"/>
    <hyperlink ref="J2328" r:id="rId289" display="https://nova-tex.ru/" xr:uid="{C91C1151-E4FF-4CDE-93FA-FBA565C83AB1}"/>
    <hyperlink ref="J2328:J2342" r:id="rId290" display="WEB-Сайт" xr:uid="{DE59D796-1CE1-4860-9E49-FF267BC172DD}"/>
    <hyperlink ref="J2344" r:id="rId291" display="https://nova-tex.ru/" xr:uid="{19358A34-D219-4FD9-8599-FB829BC040A4}"/>
    <hyperlink ref="J2344:J2358" r:id="rId292" display="WEB-Сайт" xr:uid="{C0482404-F6F8-4149-A3A0-E9456B1868C0}"/>
    <hyperlink ref="J2360" r:id="rId293" display="https://nova-tex.ru/" xr:uid="{29900FD7-FBFF-428C-AE07-1986F5D814E6}"/>
    <hyperlink ref="J2360:J2374" r:id="rId294" display="WEB-Сайт" xr:uid="{5C28FD2F-83A8-4F24-8771-EDF3C5891DBC}"/>
    <hyperlink ref="J2376" r:id="rId295" display="https://nova-tex.ru/" xr:uid="{E4525957-9C73-461A-95DF-76BF1C50770F}"/>
    <hyperlink ref="J2376:J2390" r:id="rId296" display="WEB-Сайт" xr:uid="{E55337BA-DC9E-4E12-B1EF-6E1C37BB1E5F}"/>
    <hyperlink ref="J2392" r:id="rId297" display="https://nova-tex.ru/" xr:uid="{9431C7C4-EFDA-4F27-A98E-2AD04C9A496B}"/>
    <hyperlink ref="J2392:J2406" r:id="rId298" display="WEB-Сайт" xr:uid="{429BBC3F-1899-4CDD-AB19-EEC1DB0D115B}"/>
    <hyperlink ref="J2408" r:id="rId299" display="https://nova-tex.ru/" xr:uid="{5163F973-44AD-4625-B680-1C1735C81946}"/>
    <hyperlink ref="J2408:J2422" r:id="rId300" display="WEB-Сайт" xr:uid="{B625CEF9-0C05-4407-950B-BF1B9BDE520B}"/>
    <hyperlink ref="J2424" r:id="rId301" display="https://nova-tex.ru/" xr:uid="{54EF3CAA-0B12-41E2-B78E-6D9490832AF8}"/>
    <hyperlink ref="J2424:J2438" r:id="rId302" display="WEB-Сайт" xr:uid="{2C6F71DC-BB22-4967-A1FB-EA5C8FB8C15B}"/>
  </hyperlinks>
  <pageMargins left="0.7" right="0.7" top="0.75" bottom="0.75" header="0.3" footer="0.3"/>
  <pageSetup paperSize="9" scale="18" orientation="landscape" r:id="rId303"/>
  <drawing r:id="rId30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Лист3">
    <tabColor theme="0" tint="-4.9989318521683403E-2"/>
  </sheetPr>
  <dimension ref="A1:AC1991"/>
  <sheetViews>
    <sheetView topLeftCell="A26" zoomScale="25" zoomScaleNormal="25" zoomScaleSheetLayoutView="40" workbookViewId="0"/>
  </sheetViews>
  <sheetFormatPr defaultColWidth="25.83203125" defaultRowHeight="26.25"/>
  <cols>
    <col min="1" max="1" width="21.33203125" customWidth="1"/>
    <col min="2" max="3" width="50.83203125" customWidth="1"/>
    <col min="4" max="4" width="87.33203125" customWidth="1"/>
    <col min="5" max="5" width="87.33203125" hidden="1" customWidth="1"/>
    <col min="6" max="6" width="54.6640625" customWidth="1"/>
    <col min="7" max="7" width="50.83203125" customWidth="1"/>
    <col min="8" max="8" width="100.83203125" customWidth="1"/>
    <col min="9" max="9" width="200.83203125" customWidth="1"/>
    <col min="10" max="10" width="30.83203125" customWidth="1"/>
    <col min="11" max="11" width="72.5" customWidth="1"/>
    <col min="12" max="13" width="40.83203125" customWidth="1"/>
    <col min="14" max="14" width="40.83203125" style="118" hidden="1" customWidth="1"/>
    <col min="15" max="17" width="40.83203125" customWidth="1"/>
    <col min="18" max="18" width="40.83203125" hidden="1" customWidth="1"/>
    <col min="19" max="19" width="40.83203125" customWidth="1"/>
    <col min="20" max="20" width="40.83203125" hidden="1" customWidth="1"/>
    <col min="21" max="21" width="54.83203125" style="102" hidden="1" customWidth="1"/>
    <col min="22" max="22" width="57.83203125" style="102" hidden="1" customWidth="1"/>
    <col min="23" max="24" width="57.83203125" style="102" customWidth="1"/>
    <col min="25" max="25" width="28.1640625" style="103" hidden="1" customWidth="1"/>
    <col min="26" max="26" width="31" style="5" hidden="1" customWidth="1"/>
    <col min="27" max="27" width="40.5" style="5" hidden="1" customWidth="1"/>
    <col min="28" max="28" width="0" hidden="1" customWidth="1"/>
  </cols>
  <sheetData>
    <row r="1" spans="1:27" ht="408" customHeight="1">
      <c r="A1" s="3"/>
      <c r="B1" s="4"/>
      <c r="C1" s="4"/>
      <c r="D1" s="4"/>
      <c r="E1" s="4"/>
      <c r="F1" s="4"/>
      <c r="G1" s="4"/>
      <c r="I1" s="4"/>
      <c r="J1" s="4"/>
      <c r="K1" s="5"/>
    </row>
    <row r="2" spans="1:27" ht="83.25" customHeight="1">
      <c r="A2" s="6"/>
      <c r="B2" s="5"/>
      <c r="C2" s="5"/>
      <c r="D2" s="5"/>
      <c r="E2" s="5"/>
      <c r="F2" s="5"/>
      <c r="G2" s="5"/>
      <c r="H2" s="5"/>
      <c r="I2" s="5"/>
      <c r="J2" s="5"/>
      <c r="K2" s="5"/>
    </row>
    <row r="3" spans="1:27" ht="83.25" customHeight="1">
      <c r="A3" s="6"/>
      <c r="B3" s="5"/>
      <c r="C3" s="5"/>
      <c r="D3" s="5"/>
      <c r="E3" s="5"/>
      <c r="F3" s="5"/>
      <c r="G3" s="5"/>
      <c r="H3" s="5"/>
      <c r="I3" s="5"/>
      <c r="J3" s="5"/>
      <c r="K3" s="5"/>
      <c r="AA3" s="5" t="e">
        <f>IF(O24=СторЦена,M24*P24,)</f>
        <v>#NAME?</v>
      </c>
    </row>
    <row r="4" spans="1:27" ht="83.25" customHeight="1">
      <c r="A4" s="6"/>
      <c r="B4" s="5"/>
      <c r="C4" s="5"/>
      <c r="D4" s="5"/>
      <c r="E4" s="5"/>
      <c r="F4" s="5"/>
      <c r="G4" s="5"/>
      <c r="H4" s="5"/>
      <c r="I4" s="5"/>
      <c r="J4" s="5"/>
      <c r="K4" s="5"/>
    </row>
    <row r="5" spans="1:27" ht="83.25" customHeight="1">
      <c r="A5" s="6"/>
      <c r="B5" s="5"/>
      <c r="C5" s="5"/>
      <c r="D5" s="5"/>
      <c r="E5" s="5"/>
      <c r="F5" s="5"/>
      <c r="G5" s="5"/>
      <c r="H5" s="5"/>
      <c r="I5" s="5"/>
      <c r="J5" s="5"/>
      <c r="K5" s="5"/>
    </row>
    <row r="6" spans="1:27" ht="28.5" customHeight="1">
      <c r="A6" s="6"/>
      <c r="B6" s="5"/>
      <c r="C6" s="5"/>
      <c r="D6" s="5"/>
      <c r="E6" s="5"/>
      <c r="F6" s="5"/>
      <c r="G6" s="5"/>
      <c r="H6" s="5"/>
      <c r="I6" s="5"/>
      <c r="J6" s="5"/>
      <c r="K6" s="5"/>
    </row>
    <row r="7" spans="1:27" ht="27">
      <c r="A7" s="6"/>
      <c r="B7" s="7"/>
      <c r="C7" s="7"/>
      <c r="D7" s="7"/>
      <c r="E7" s="7"/>
      <c r="F7" s="7"/>
      <c r="G7" s="5"/>
      <c r="H7" s="5"/>
      <c r="I7" s="7"/>
      <c r="J7" s="8"/>
      <c r="K7" s="5"/>
    </row>
    <row r="8" spans="1:27" ht="50.1" customHeight="1">
      <c r="A8" s="6"/>
      <c r="B8" s="182"/>
      <c r="C8" s="183"/>
      <c r="D8" s="1"/>
      <c r="E8" s="138"/>
      <c r="F8" s="138"/>
      <c r="G8" s="5"/>
      <c r="H8" s="5"/>
      <c r="I8" s="9"/>
      <c r="J8" s="10"/>
      <c r="K8" s="5"/>
    </row>
    <row r="9" spans="1:27" ht="409.5" customHeight="1">
      <c r="A9" s="6"/>
      <c r="B9" s="184"/>
      <c r="C9" s="185"/>
      <c r="D9" s="11"/>
      <c r="E9" s="136"/>
      <c r="F9" s="137"/>
      <c r="G9" s="5"/>
      <c r="H9" s="5"/>
      <c r="I9" s="9"/>
      <c r="J9" s="12"/>
      <c r="K9" s="5"/>
    </row>
    <row r="10" spans="1:27" ht="409.5" customHeight="1">
      <c r="A10" s="6"/>
      <c r="B10" s="184"/>
      <c r="C10" s="185"/>
      <c r="D10" s="11"/>
      <c r="E10" s="136"/>
      <c r="F10" s="137"/>
      <c r="G10" s="5"/>
      <c r="H10" s="5"/>
      <c r="I10" s="13"/>
      <c r="J10" s="14"/>
      <c r="K10" s="5"/>
    </row>
    <row r="11" spans="1:27" ht="50.1" customHeight="1">
      <c r="A11" s="6"/>
      <c r="B11" s="184"/>
      <c r="C11" s="185"/>
      <c r="D11" s="11"/>
      <c r="E11" s="136"/>
      <c r="F11" s="137"/>
      <c r="G11" s="5"/>
      <c r="H11" s="5"/>
      <c r="I11" s="9"/>
      <c r="J11" s="14"/>
      <c r="K11" s="5"/>
    </row>
    <row r="12" spans="1:27" ht="50.1" customHeight="1">
      <c r="A12" s="6"/>
      <c r="B12" s="184"/>
      <c r="C12" s="185"/>
      <c r="D12" s="11"/>
      <c r="E12" s="136"/>
      <c r="F12" s="137"/>
      <c r="G12" s="5"/>
      <c r="H12" s="5"/>
      <c r="I12" s="2"/>
      <c r="J12" s="14"/>
      <c r="K12" s="5"/>
    </row>
    <row r="13" spans="1:27" ht="50.1" customHeight="1">
      <c r="A13" s="6"/>
      <c r="B13" s="184"/>
      <c r="C13" s="185"/>
      <c r="D13" s="11"/>
      <c r="E13" s="136"/>
      <c r="F13" s="137"/>
      <c r="G13" s="5"/>
      <c r="H13" s="5"/>
      <c r="I13" s="2"/>
      <c r="J13" s="14"/>
      <c r="K13" s="5"/>
    </row>
    <row r="14" spans="1:27" ht="409.5" customHeight="1">
      <c r="A14" s="6"/>
      <c r="B14" s="5"/>
      <c r="C14" s="5"/>
      <c r="D14" s="5"/>
      <c r="E14" s="5"/>
      <c r="F14" s="5"/>
      <c r="G14" s="5"/>
      <c r="H14" s="5"/>
      <c r="I14" s="15"/>
      <c r="J14" s="12"/>
      <c r="K14" s="5"/>
    </row>
    <row r="15" spans="1:27" ht="50.1" customHeight="1">
      <c r="A15" s="6"/>
      <c r="B15" s="5"/>
      <c r="C15" s="5"/>
      <c r="D15" s="5"/>
      <c r="E15" s="5"/>
      <c r="F15" s="5"/>
      <c r="G15" s="5"/>
      <c r="H15" s="5"/>
      <c r="I15" s="15"/>
      <c r="J15" s="16"/>
      <c r="K15" s="5"/>
    </row>
    <row r="16" spans="1:27" ht="50.1" customHeight="1">
      <c r="A16" s="6"/>
      <c r="B16" s="5"/>
      <c r="C16" s="17"/>
      <c r="D16" s="17"/>
      <c r="E16" s="17"/>
      <c r="F16" s="17"/>
      <c r="G16" s="18"/>
      <c r="H16" s="19"/>
      <c r="I16" s="15"/>
      <c r="J16" s="20"/>
      <c r="K16" s="5"/>
    </row>
    <row r="17" spans="1:29" ht="50.1" customHeight="1">
      <c r="A17" s="6"/>
      <c r="B17" s="186"/>
      <c r="C17" s="186"/>
      <c r="D17" s="21"/>
      <c r="E17" s="21"/>
      <c r="F17" s="19"/>
      <c r="G17" s="5"/>
      <c r="H17" s="19"/>
      <c r="I17" s="7"/>
      <c r="J17" s="5"/>
      <c r="K17" s="5"/>
    </row>
    <row r="18" spans="1:29" ht="50.1" customHeight="1">
      <c r="A18" s="6"/>
      <c r="B18" s="187"/>
      <c r="C18" s="188"/>
      <c r="D18" s="41"/>
      <c r="E18" s="147"/>
      <c r="F18" s="140"/>
      <c r="G18" s="5"/>
      <c r="H18" s="5"/>
      <c r="I18" s="15"/>
      <c r="J18" s="24"/>
      <c r="K18" s="5"/>
    </row>
    <row r="19" spans="1:29" ht="340.5" customHeight="1" thickBot="1">
      <c r="A19" s="6"/>
      <c r="B19" s="189"/>
      <c r="C19" s="190"/>
      <c r="D19" s="26"/>
      <c r="E19" s="146"/>
      <c r="F19" s="141"/>
      <c r="G19" s="5"/>
      <c r="H19" s="5"/>
      <c r="I19" s="15"/>
      <c r="J19" s="27"/>
      <c r="K19" s="5"/>
    </row>
    <row r="20" spans="1:29" ht="49.5" hidden="1" customHeight="1" thickBot="1">
      <c r="A20" s="6"/>
      <c r="B20" s="189"/>
      <c r="C20" s="190"/>
      <c r="D20" s="26"/>
      <c r="E20" s="146"/>
      <c r="F20" s="141"/>
      <c r="G20" s="5"/>
      <c r="H20" s="5"/>
      <c r="I20" s="28"/>
      <c r="J20" s="42"/>
      <c r="K20" s="5"/>
    </row>
    <row r="21" spans="1:29" ht="49.5" hidden="1" customHeight="1" thickBot="1">
      <c r="A21" s="6"/>
      <c r="B21" s="191"/>
      <c r="C21" s="192"/>
      <c r="D21" s="43"/>
      <c r="E21" s="148"/>
      <c r="F21" s="141"/>
      <c r="G21" s="5"/>
      <c r="H21" s="5"/>
      <c r="I21" s="15"/>
      <c r="J21" s="24"/>
      <c r="K21" s="5"/>
    </row>
    <row r="22" spans="1:29" ht="49.5" hidden="1" customHeight="1" thickBot="1">
      <c r="A22" s="6"/>
      <c r="B22" s="5"/>
      <c r="C22" s="17"/>
      <c r="D22" s="17"/>
      <c r="E22" s="17"/>
      <c r="F22" s="17"/>
      <c r="G22" s="18"/>
      <c r="H22" s="5"/>
      <c r="I22" s="30"/>
      <c r="J22" s="31"/>
      <c r="K22" s="5"/>
      <c r="Z22" s="5">
        <f>SUM(Z24:Z804743)</f>
        <v>0</v>
      </c>
      <c r="AA22" s="5">
        <f>SUM(AA24:AA804743)</f>
        <v>0</v>
      </c>
    </row>
    <row r="23" spans="1:29" s="32" customFormat="1" ht="129.75" customHeight="1" thickBot="1">
      <c r="A23" s="66" t="s">
        <v>10</v>
      </c>
      <c r="B23" s="44" t="s">
        <v>7</v>
      </c>
      <c r="C23" s="44" t="s">
        <v>11</v>
      </c>
      <c r="D23" s="44" t="s">
        <v>20</v>
      </c>
      <c r="E23" s="44"/>
      <c r="F23" s="44" t="s">
        <v>12</v>
      </c>
      <c r="G23" s="44" t="s">
        <v>13</v>
      </c>
      <c r="H23" s="44" t="s">
        <v>14</v>
      </c>
      <c r="I23" s="44" t="s">
        <v>8</v>
      </c>
      <c r="J23" s="44" t="s">
        <v>18</v>
      </c>
      <c r="K23" s="44" t="s">
        <v>9</v>
      </c>
      <c r="L23" s="44" t="s">
        <v>1081</v>
      </c>
      <c r="M23" s="44" t="s">
        <v>1082</v>
      </c>
      <c r="N23" s="119" t="s">
        <v>65</v>
      </c>
      <c r="O23" s="44" t="s">
        <v>66</v>
      </c>
      <c r="P23" s="109" t="s">
        <v>16</v>
      </c>
      <c r="Q23" s="108" t="s">
        <v>67</v>
      </c>
      <c r="R23" s="45"/>
      <c r="S23" s="44" t="s">
        <v>17</v>
      </c>
      <c r="T23" s="44"/>
      <c r="U23" s="110" t="s">
        <v>68</v>
      </c>
      <c r="V23" s="111" t="s">
        <v>69</v>
      </c>
      <c r="W23" s="110" t="s">
        <v>68</v>
      </c>
      <c r="X23" s="111" t="s">
        <v>69</v>
      </c>
      <c r="Y23" s="105"/>
      <c r="Z23" s="105" t="s">
        <v>70</v>
      </c>
      <c r="AA23" s="105" t="s">
        <v>71</v>
      </c>
      <c r="AB23" s="111" t="s">
        <v>73</v>
      </c>
      <c r="AC23" s="111" t="s">
        <v>73</v>
      </c>
    </row>
    <row r="24" spans="1:29" ht="50.1" customHeight="1">
      <c r="A24" s="170">
        <v>383</v>
      </c>
      <c r="B24" s="170" t="s">
        <v>3097</v>
      </c>
      <c r="C24" s="173" t="s">
        <v>3098</v>
      </c>
      <c r="D24" s="173" t="s">
        <v>77</v>
      </c>
      <c r="E24" s="131"/>
      <c r="F24" s="193" t="s">
        <v>1204</v>
      </c>
      <c r="G24" s="179" t="s">
        <v>3099</v>
      </c>
      <c r="H24" s="162" t="s">
        <v>3100</v>
      </c>
      <c r="I24" s="194" t="s">
        <v>3101</v>
      </c>
      <c r="J24" s="167" t="s">
        <v>19</v>
      </c>
      <c r="K24" s="62" t="s">
        <v>82</v>
      </c>
      <c r="L24" s="63">
        <v>3620</v>
      </c>
      <c r="M24" s="63">
        <v>2260</v>
      </c>
      <c r="N24" s="142" t="s">
        <v>3102</v>
      </c>
      <c r="O24" s="127" t="s">
        <v>72</v>
      </c>
      <c r="P24" s="100"/>
      <c r="Q24" s="63">
        <f>P24*M24</f>
        <v>0</v>
      </c>
      <c r="R24" s="64"/>
      <c r="S24" s="67">
        <v>19</v>
      </c>
      <c r="T24" s="46"/>
      <c r="U24" s="106">
        <f>IF(EXACT(O24,Y24),M24,M24*(1-'Расчет ПРЕДЗАКАЗ'!$D$10))</f>
        <v>2260</v>
      </c>
      <c r="V24" s="106">
        <f>P24*U24</f>
        <v>0</v>
      </c>
      <c r="W24" s="106">
        <f>IF(EXACT(O24,Y24),M24,M24*(1-#REF!))</f>
        <v>2260</v>
      </c>
      <c r="X24" s="106">
        <f>P24*W24</f>
        <v>0</v>
      </c>
      <c r="Y24" s="107" t="s">
        <v>72</v>
      </c>
      <c r="Z24" s="103">
        <f t="shared" ref="Z24:Z38" si="0">IF(EXACT(O24,Y24),Q24,0)</f>
        <v>0</v>
      </c>
      <c r="AA24" s="103">
        <f t="shared" ref="AA24:AA38" si="1">IF(Z24=0,Q24,0)</f>
        <v>0</v>
      </c>
      <c r="AB24" s="128">
        <f>IF(U24=0,"",L24/U24-1)</f>
        <v>0.60176991150442483</v>
      </c>
      <c r="AC24" s="128">
        <f>IF(W24=0,"",L24/W24-1)</f>
        <v>0.60176991150442483</v>
      </c>
    </row>
    <row r="25" spans="1:29" ht="50.1" customHeight="1">
      <c r="A25" s="171"/>
      <c r="B25" s="171"/>
      <c r="C25" s="174"/>
      <c r="D25" s="174"/>
      <c r="E25" s="131"/>
      <c r="F25" s="177"/>
      <c r="G25" s="180"/>
      <c r="H25" s="163"/>
      <c r="I25" s="165"/>
      <c r="J25" s="168"/>
      <c r="K25" s="62" t="s">
        <v>98</v>
      </c>
      <c r="L25" s="63">
        <v>3620</v>
      </c>
      <c r="M25" s="63">
        <v>2260</v>
      </c>
      <c r="N25" s="142" t="s">
        <v>3103</v>
      </c>
      <c r="O25" s="127" t="s">
        <v>72</v>
      </c>
      <c r="P25" s="100"/>
      <c r="Q25" s="63">
        <f t="shared" ref="Q25:Q38" si="2">P25*M25</f>
        <v>0</v>
      </c>
      <c r="R25" s="64"/>
      <c r="S25" s="67">
        <v>4</v>
      </c>
      <c r="T25" s="46"/>
      <c r="U25" s="106">
        <f>IF(EXACT(O25,Y25),M25,M25*(1-'Расчет ПРЕДЗАКАЗ'!$D$10))</f>
        <v>2260</v>
      </c>
      <c r="V25" s="106">
        <f t="shared" ref="V25:V38" si="3">P25*U25</f>
        <v>0</v>
      </c>
      <c r="W25" s="106">
        <f>IF(EXACT(O25,Y25),M25,M25*(1-#REF!))</f>
        <v>2260</v>
      </c>
      <c r="X25" s="106">
        <f t="shared" ref="X25:X38" si="4">P25*W25</f>
        <v>0</v>
      </c>
      <c r="Y25" s="107" t="s">
        <v>72</v>
      </c>
      <c r="Z25" s="103">
        <f t="shared" si="0"/>
        <v>0</v>
      </c>
      <c r="AA25" s="103">
        <f t="shared" si="1"/>
        <v>0</v>
      </c>
      <c r="AB25" s="128">
        <f t="shared" ref="AB25:AB38" si="5">IF(U25=0,"",L25/U25-1)</f>
        <v>0.60176991150442483</v>
      </c>
      <c r="AC25" s="128">
        <f t="shared" ref="AC25:AC38" si="6">IF(W25=0,"",L25/W25-1)</f>
        <v>0.60176991150442483</v>
      </c>
    </row>
    <row r="26" spans="1:29" ht="50.1" customHeight="1">
      <c r="A26" s="171"/>
      <c r="B26" s="171"/>
      <c r="C26" s="174"/>
      <c r="D26" s="174"/>
      <c r="E26" s="131"/>
      <c r="F26" s="177"/>
      <c r="G26" s="180"/>
      <c r="H26" s="163"/>
      <c r="I26" s="165"/>
      <c r="J26" s="168"/>
      <c r="K26" s="62"/>
      <c r="L26" s="63">
        <f t="shared" ref="L26:L38" si="7">M26-M26*30%</f>
        <v>0</v>
      </c>
      <c r="M26" s="63"/>
      <c r="N26" s="120"/>
      <c r="O26" s="127"/>
      <c r="P26" s="100"/>
      <c r="Q26" s="63">
        <f t="shared" si="2"/>
        <v>0</v>
      </c>
      <c r="R26" s="64"/>
      <c r="S26" s="67"/>
      <c r="T26" s="46"/>
      <c r="U26" s="106">
        <f>IF(EXACT(O26,Y26),M26,M26*(1-'Расчет ПРЕДЗАКАЗ'!$D$10))</f>
        <v>0</v>
      </c>
      <c r="V26" s="106">
        <f t="shared" si="3"/>
        <v>0</v>
      </c>
      <c r="W26" s="106" t="e">
        <f>IF(EXACT(O26,Y26),M26,M26*(1-#REF!))</f>
        <v>#REF!</v>
      </c>
      <c r="X26" s="106" t="e">
        <f t="shared" si="4"/>
        <v>#REF!</v>
      </c>
      <c r="Y26" s="107" t="s">
        <v>72</v>
      </c>
      <c r="Z26" s="103">
        <f t="shared" si="0"/>
        <v>0</v>
      </c>
      <c r="AA26" s="103">
        <f t="shared" si="1"/>
        <v>0</v>
      </c>
      <c r="AB26" s="128" t="str">
        <f t="shared" si="5"/>
        <v/>
      </c>
      <c r="AC26" s="128" t="e">
        <f t="shared" si="6"/>
        <v>#REF!</v>
      </c>
    </row>
    <row r="27" spans="1:29" ht="50.1" customHeight="1">
      <c r="A27" s="171"/>
      <c r="B27" s="171"/>
      <c r="C27" s="174"/>
      <c r="D27" s="174"/>
      <c r="E27" s="131"/>
      <c r="F27" s="177"/>
      <c r="G27" s="180"/>
      <c r="H27" s="163"/>
      <c r="I27" s="165"/>
      <c r="J27" s="168"/>
      <c r="K27" s="62"/>
      <c r="L27" s="63">
        <f t="shared" si="7"/>
        <v>0</v>
      </c>
      <c r="M27" s="63"/>
      <c r="N27" s="120"/>
      <c r="O27" s="127"/>
      <c r="P27" s="100"/>
      <c r="Q27" s="63">
        <f t="shared" si="2"/>
        <v>0</v>
      </c>
      <c r="R27" s="64"/>
      <c r="S27" s="67"/>
      <c r="T27" s="46"/>
      <c r="U27" s="106">
        <f>IF(EXACT(O27,Y27),M27,M27*(1-'Расчет ПРЕДЗАКАЗ'!$D$10))</f>
        <v>0</v>
      </c>
      <c r="V27" s="106">
        <f t="shared" si="3"/>
        <v>0</v>
      </c>
      <c r="W27" s="106" t="e">
        <f>IF(EXACT(O27,Y27),M27,M27*(1-#REF!))</f>
        <v>#REF!</v>
      </c>
      <c r="X27" s="106" t="e">
        <f t="shared" si="4"/>
        <v>#REF!</v>
      </c>
      <c r="Y27" s="107" t="s">
        <v>72</v>
      </c>
      <c r="Z27" s="103">
        <f t="shared" si="0"/>
        <v>0</v>
      </c>
      <c r="AA27" s="103">
        <f t="shared" si="1"/>
        <v>0</v>
      </c>
      <c r="AB27" s="128" t="str">
        <f t="shared" si="5"/>
        <v/>
      </c>
      <c r="AC27" s="128" t="e">
        <f t="shared" si="6"/>
        <v>#REF!</v>
      </c>
    </row>
    <row r="28" spans="1:29" ht="50.1" customHeight="1">
      <c r="A28" s="171"/>
      <c r="B28" s="171"/>
      <c r="C28" s="174"/>
      <c r="D28" s="174"/>
      <c r="E28" s="131"/>
      <c r="F28" s="177"/>
      <c r="G28" s="180"/>
      <c r="H28" s="163"/>
      <c r="I28" s="165"/>
      <c r="J28" s="168"/>
      <c r="K28" s="62"/>
      <c r="L28" s="63">
        <f t="shared" si="7"/>
        <v>0</v>
      </c>
      <c r="M28" s="63"/>
      <c r="N28" s="120"/>
      <c r="O28" s="127"/>
      <c r="P28" s="100"/>
      <c r="Q28" s="63">
        <f t="shared" si="2"/>
        <v>0</v>
      </c>
      <c r="R28" s="64"/>
      <c r="S28" s="67"/>
      <c r="T28" s="46"/>
      <c r="U28" s="106">
        <f>IF(EXACT(O28,Y28),M28,M28*(1-'Расчет ПРЕДЗАКАЗ'!$D$10))</f>
        <v>0</v>
      </c>
      <c r="V28" s="106">
        <f t="shared" si="3"/>
        <v>0</v>
      </c>
      <c r="W28" s="106" t="e">
        <f>IF(EXACT(O28,Y28),M28,M28*(1-#REF!))</f>
        <v>#REF!</v>
      </c>
      <c r="X28" s="106" t="e">
        <f t="shared" si="4"/>
        <v>#REF!</v>
      </c>
      <c r="Y28" s="107" t="s">
        <v>72</v>
      </c>
      <c r="Z28" s="103">
        <f t="shared" si="0"/>
        <v>0</v>
      </c>
      <c r="AA28" s="103">
        <f t="shared" si="1"/>
        <v>0</v>
      </c>
      <c r="AB28" s="128" t="str">
        <f t="shared" si="5"/>
        <v/>
      </c>
      <c r="AC28" s="128" t="e">
        <f t="shared" si="6"/>
        <v>#REF!</v>
      </c>
    </row>
    <row r="29" spans="1:29" ht="50.1" customHeight="1">
      <c r="A29" s="171"/>
      <c r="B29" s="171"/>
      <c r="C29" s="174"/>
      <c r="D29" s="174"/>
      <c r="E29" s="131"/>
      <c r="F29" s="177"/>
      <c r="G29" s="180"/>
      <c r="H29" s="163"/>
      <c r="I29" s="165"/>
      <c r="J29" s="168"/>
      <c r="K29" s="62"/>
      <c r="L29" s="63">
        <f t="shared" si="7"/>
        <v>0</v>
      </c>
      <c r="M29" s="63"/>
      <c r="N29" s="120"/>
      <c r="O29" s="127"/>
      <c r="P29" s="100"/>
      <c r="Q29" s="63">
        <f t="shared" si="2"/>
        <v>0</v>
      </c>
      <c r="R29" s="64"/>
      <c r="S29" s="67"/>
      <c r="T29" s="46"/>
      <c r="U29" s="106">
        <f>IF(EXACT(O29,Y29),M29,M29*(1-'Расчет ПРЕДЗАКАЗ'!$D$10))</f>
        <v>0</v>
      </c>
      <c r="V29" s="106">
        <f t="shared" si="3"/>
        <v>0</v>
      </c>
      <c r="W29" s="106" t="e">
        <f>IF(EXACT(O29,Y29),M29,M29*(1-#REF!))</f>
        <v>#REF!</v>
      </c>
      <c r="X29" s="106" t="e">
        <f t="shared" si="4"/>
        <v>#REF!</v>
      </c>
      <c r="Y29" s="107" t="s">
        <v>72</v>
      </c>
      <c r="Z29" s="103">
        <f t="shared" si="0"/>
        <v>0</v>
      </c>
      <c r="AA29" s="103">
        <f t="shared" si="1"/>
        <v>0</v>
      </c>
      <c r="AB29" s="128" t="str">
        <f t="shared" si="5"/>
        <v/>
      </c>
      <c r="AC29" s="128" t="e">
        <f t="shared" si="6"/>
        <v>#REF!</v>
      </c>
    </row>
    <row r="30" spans="1:29" ht="50.1" customHeight="1">
      <c r="A30" s="171"/>
      <c r="B30" s="171"/>
      <c r="C30" s="174"/>
      <c r="D30" s="174"/>
      <c r="E30" s="131"/>
      <c r="F30" s="177"/>
      <c r="G30" s="180"/>
      <c r="H30" s="163"/>
      <c r="I30" s="165"/>
      <c r="J30" s="168"/>
      <c r="K30" s="62"/>
      <c r="L30" s="63">
        <f t="shared" si="7"/>
        <v>0</v>
      </c>
      <c r="M30" s="63"/>
      <c r="N30" s="120"/>
      <c r="O30" s="127"/>
      <c r="P30" s="100"/>
      <c r="Q30" s="63">
        <f t="shared" si="2"/>
        <v>0</v>
      </c>
      <c r="R30" s="64"/>
      <c r="S30" s="67"/>
      <c r="T30" s="46"/>
      <c r="U30" s="106">
        <f>IF(EXACT(O30,Y30),M30,M30*(1-'Расчет ПРЕДЗАКАЗ'!$D$10))</f>
        <v>0</v>
      </c>
      <c r="V30" s="106">
        <f t="shared" si="3"/>
        <v>0</v>
      </c>
      <c r="W30" s="106" t="e">
        <f>IF(EXACT(O30,Y30),M30,M30*(1-#REF!))</f>
        <v>#REF!</v>
      </c>
      <c r="X30" s="106" t="e">
        <f t="shared" si="4"/>
        <v>#REF!</v>
      </c>
      <c r="Y30" s="107" t="s">
        <v>72</v>
      </c>
      <c r="Z30" s="103">
        <f t="shared" si="0"/>
        <v>0</v>
      </c>
      <c r="AA30" s="103">
        <f t="shared" si="1"/>
        <v>0</v>
      </c>
      <c r="AB30" s="128" t="str">
        <f t="shared" si="5"/>
        <v/>
      </c>
      <c r="AC30" s="128" t="e">
        <f t="shared" si="6"/>
        <v>#REF!</v>
      </c>
    </row>
    <row r="31" spans="1:29" ht="50.1" customHeight="1">
      <c r="A31" s="171"/>
      <c r="B31" s="171"/>
      <c r="C31" s="174"/>
      <c r="D31" s="174"/>
      <c r="E31" s="131"/>
      <c r="F31" s="177"/>
      <c r="G31" s="180"/>
      <c r="H31" s="163"/>
      <c r="I31" s="165"/>
      <c r="J31" s="168"/>
      <c r="K31" s="62"/>
      <c r="L31" s="63">
        <f t="shared" si="7"/>
        <v>0</v>
      </c>
      <c r="M31" s="63"/>
      <c r="N31" s="120"/>
      <c r="O31" s="127"/>
      <c r="P31" s="100"/>
      <c r="Q31" s="63">
        <f t="shared" si="2"/>
        <v>0</v>
      </c>
      <c r="R31" s="64"/>
      <c r="S31" s="67"/>
      <c r="T31" s="46"/>
      <c r="U31" s="106">
        <f>IF(EXACT(O31,Y31),M31,M31*(1-'Расчет ПРЕДЗАКАЗ'!$D$10))</f>
        <v>0</v>
      </c>
      <c r="V31" s="106">
        <f t="shared" si="3"/>
        <v>0</v>
      </c>
      <c r="W31" s="106" t="e">
        <f>IF(EXACT(O31,Y31),M31,M31*(1-#REF!))</f>
        <v>#REF!</v>
      </c>
      <c r="X31" s="106" t="e">
        <f t="shared" si="4"/>
        <v>#REF!</v>
      </c>
      <c r="Y31" s="107" t="s">
        <v>72</v>
      </c>
      <c r="Z31" s="103">
        <f t="shared" si="0"/>
        <v>0</v>
      </c>
      <c r="AA31" s="103">
        <f t="shared" si="1"/>
        <v>0</v>
      </c>
      <c r="AB31" s="128" t="str">
        <f t="shared" si="5"/>
        <v/>
      </c>
      <c r="AC31" s="128" t="e">
        <f t="shared" si="6"/>
        <v>#REF!</v>
      </c>
    </row>
    <row r="32" spans="1:29" ht="50.1" customHeight="1">
      <c r="A32" s="171"/>
      <c r="B32" s="171"/>
      <c r="C32" s="174"/>
      <c r="D32" s="174"/>
      <c r="E32" s="131"/>
      <c r="F32" s="177"/>
      <c r="G32" s="180"/>
      <c r="H32" s="163"/>
      <c r="I32" s="165"/>
      <c r="J32" s="168"/>
      <c r="K32" s="62"/>
      <c r="L32" s="63">
        <f t="shared" si="7"/>
        <v>0</v>
      </c>
      <c r="M32" s="63"/>
      <c r="N32" s="120"/>
      <c r="O32" s="127"/>
      <c r="P32" s="100"/>
      <c r="Q32" s="63">
        <f t="shared" si="2"/>
        <v>0</v>
      </c>
      <c r="R32" s="64"/>
      <c r="S32" s="67"/>
      <c r="T32" s="46"/>
      <c r="U32" s="106">
        <f>IF(EXACT(O32,Y32),M32,M32*(1-'Расчет ПРЕДЗАКАЗ'!$D$10))</f>
        <v>0</v>
      </c>
      <c r="V32" s="106">
        <f t="shared" si="3"/>
        <v>0</v>
      </c>
      <c r="W32" s="106" t="e">
        <f>IF(EXACT(O32,Y32),M32,M32*(1-#REF!))</f>
        <v>#REF!</v>
      </c>
      <c r="X32" s="106" t="e">
        <f t="shared" si="4"/>
        <v>#REF!</v>
      </c>
      <c r="Y32" s="107" t="s">
        <v>72</v>
      </c>
      <c r="Z32" s="103">
        <f t="shared" si="0"/>
        <v>0</v>
      </c>
      <c r="AA32" s="103">
        <f t="shared" si="1"/>
        <v>0</v>
      </c>
      <c r="AB32" s="128" t="str">
        <f t="shared" si="5"/>
        <v/>
      </c>
      <c r="AC32" s="128" t="e">
        <f t="shared" si="6"/>
        <v>#REF!</v>
      </c>
    </row>
    <row r="33" spans="1:29" ht="50.1" customHeight="1">
      <c r="A33" s="171"/>
      <c r="B33" s="171"/>
      <c r="C33" s="174"/>
      <c r="D33" s="174"/>
      <c r="E33" s="131"/>
      <c r="F33" s="177"/>
      <c r="G33" s="180"/>
      <c r="H33" s="163"/>
      <c r="I33" s="165"/>
      <c r="J33" s="168"/>
      <c r="K33" s="62"/>
      <c r="L33" s="63">
        <f t="shared" si="7"/>
        <v>0</v>
      </c>
      <c r="M33" s="63"/>
      <c r="N33" s="121"/>
      <c r="O33" s="127"/>
      <c r="P33" s="100"/>
      <c r="Q33" s="63">
        <f t="shared" si="2"/>
        <v>0</v>
      </c>
      <c r="R33" s="65"/>
      <c r="S33" s="67"/>
      <c r="T33" s="40"/>
      <c r="U33" s="106">
        <f>IF(EXACT(O33,Y33),M33,M33*(1-'Расчет ПРЕДЗАКАЗ'!$D$10))</f>
        <v>0</v>
      </c>
      <c r="V33" s="106">
        <f t="shared" si="3"/>
        <v>0</v>
      </c>
      <c r="W33" s="106" t="e">
        <f>IF(EXACT(O33,Y33),M33,M33*(1-#REF!))</f>
        <v>#REF!</v>
      </c>
      <c r="X33" s="106" t="e">
        <f t="shared" si="4"/>
        <v>#REF!</v>
      </c>
      <c r="Y33" s="107" t="s">
        <v>72</v>
      </c>
      <c r="Z33" s="103">
        <f t="shared" si="0"/>
        <v>0</v>
      </c>
      <c r="AA33" s="103">
        <f t="shared" si="1"/>
        <v>0</v>
      </c>
      <c r="AB33" s="128" t="str">
        <f t="shared" si="5"/>
        <v/>
      </c>
      <c r="AC33" s="128" t="e">
        <f t="shared" si="6"/>
        <v>#REF!</v>
      </c>
    </row>
    <row r="34" spans="1:29" ht="50.1" customHeight="1">
      <c r="A34" s="171"/>
      <c r="B34" s="171"/>
      <c r="C34" s="174"/>
      <c r="D34" s="174"/>
      <c r="E34" s="131"/>
      <c r="F34" s="177"/>
      <c r="G34" s="180"/>
      <c r="H34" s="163"/>
      <c r="I34" s="165"/>
      <c r="J34" s="168"/>
      <c r="K34" s="62"/>
      <c r="L34" s="63">
        <f t="shared" si="7"/>
        <v>0</v>
      </c>
      <c r="M34" s="63"/>
      <c r="N34" s="121"/>
      <c r="O34" s="127"/>
      <c r="P34" s="100"/>
      <c r="Q34" s="63">
        <f t="shared" si="2"/>
        <v>0</v>
      </c>
      <c r="R34" s="65"/>
      <c r="S34" s="67"/>
      <c r="T34" s="40"/>
      <c r="U34" s="106">
        <f>IF(EXACT(O34,Y34),M34,M34*(1-'Расчет ПРЕДЗАКАЗ'!$D$10))</f>
        <v>0</v>
      </c>
      <c r="V34" s="106">
        <f t="shared" si="3"/>
        <v>0</v>
      </c>
      <c r="W34" s="106" t="e">
        <f>IF(EXACT(O34,Y34),M34,M34*(1-#REF!))</f>
        <v>#REF!</v>
      </c>
      <c r="X34" s="106" t="e">
        <f t="shared" si="4"/>
        <v>#REF!</v>
      </c>
      <c r="Y34" s="107" t="s">
        <v>72</v>
      </c>
      <c r="Z34" s="103">
        <f t="shared" si="0"/>
        <v>0</v>
      </c>
      <c r="AA34" s="103">
        <f t="shared" si="1"/>
        <v>0</v>
      </c>
      <c r="AB34" s="128" t="str">
        <f t="shared" si="5"/>
        <v/>
      </c>
      <c r="AC34" s="128" t="e">
        <f t="shared" si="6"/>
        <v>#REF!</v>
      </c>
    </row>
    <row r="35" spans="1:29" ht="50.1" customHeight="1">
      <c r="A35" s="171"/>
      <c r="B35" s="171"/>
      <c r="C35" s="174"/>
      <c r="D35" s="174"/>
      <c r="E35" s="131"/>
      <c r="F35" s="177"/>
      <c r="G35" s="180"/>
      <c r="H35" s="163"/>
      <c r="I35" s="165"/>
      <c r="J35" s="168"/>
      <c r="K35" s="62"/>
      <c r="L35" s="63">
        <f t="shared" si="7"/>
        <v>0</v>
      </c>
      <c r="M35" s="63"/>
      <c r="N35" s="121"/>
      <c r="O35" s="127"/>
      <c r="P35" s="100"/>
      <c r="Q35" s="63">
        <f t="shared" si="2"/>
        <v>0</v>
      </c>
      <c r="R35" s="65"/>
      <c r="S35" s="67"/>
      <c r="T35" s="40"/>
      <c r="U35" s="106">
        <f>IF(EXACT(O35,Y35),M35,M35*(1-'Расчет ПРЕДЗАКАЗ'!$D$10))</f>
        <v>0</v>
      </c>
      <c r="V35" s="106">
        <f t="shared" si="3"/>
        <v>0</v>
      </c>
      <c r="W35" s="106" t="e">
        <f>IF(EXACT(O35,Y35),M35,M35*(1-#REF!))</f>
        <v>#REF!</v>
      </c>
      <c r="X35" s="106" t="e">
        <f t="shared" si="4"/>
        <v>#REF!</v>
      </c>
      <c r="Y35" s="107" t="s">
        <v>72</v>
      </c>
      <c r="Z35" s="103">
        <f t="shared" si="0"/>
        <v>0</v>
      </c>
      <c r="AA35" s="103">
        <f t="shared" si="1"/>
        <v>0</v>
      </c>
      <c r="AB35" s="128" t="str">
        <f t="shared" si="5"/>
        <v/>
      </c>
      <c r="AC35" s="128" t="e">
        <f t="shared" si="6"/>
        <v>#REF!</v>
      </c>
    </row>
    <row r="36" spans="1:29" ht="50.1" customHeight="1">
      <c r="A36" s="171"/>
      <c r="B36" s="171"/>
      <c r="C36" s="174"/>
      <c r="D36" s="174"/>
      <c r="E36" s="131"/>
      <c r="F36" s="177"/>
      <c r="G36" s="180"/>
      <c r="H36" s="163"/>
      <c r="I36" s="165"/>
      <c r="J36" s="168"/>
      <c r="K36" s="62"/>
      <c r="L36" s="63">
        <f t="shared" si="7"/>
        <v>0</v>
      </c>
      <c r="M36" s="63"/>
      <c r="N36" s="121"/>
      <c r="O36" s="127"/>
      <c r="P36" s="100"/>
      <c r="Q36" s="63">
        <f t="shared" si="2"/>
        <v>0</v>
      </c>
      <c r="R36" s="65"/>
      <c r="S36" s="67"/>
      <c r="T36" s="40"/>
      <c r="U36" s="106">
        <f>IF(EXACT(O36,Y36),M36,M36*(1-'Расчет ПРЕДЗАКАЗ'!$D$10))</f>
        <v>0</v>
      </c>
      <c r="V36" s="106">
        <f t="shared" si="3"/>
        <v>0</v>
      </c>
      <c r="W36" s="106" t="e">
        <f>IF(EXACT(O36,Y36),M36,M36*(1-#REF!))</f>
        <v>#REF!</v>
      </c>
      <c r="X36" s="106" t="e">
        <f t="shared" si="4"/>
        <v>#REF!</v>
      </c>
      <c r="Y36" s="107" t="s">
        <v>72</v>
      </c>
      <c r="Z36" s="103">
        <f t="shared" si="0"/>
        <v>0</v>
      </c>
      <c r="AA36" s="103">
        <f t="shared" si="1"/>
        <v>0</v>
      </c>
      <c r="AB36" s="128" t="str">
        <f t="shared" si="5"/>
        <v/>
      </c>
      <c r="AC36" s="128" t="e">
        <f t="shared" si="6"/>
        <v>#REF!</v>
      </c>
    </row>
    <row r="37" spans="1:29" ht="50.1" customHeight="1">
      <c r="A37" s="171"/>
      <c r="B37" s="171"/>
      <c r="C37" s="174"/>
      <c r="D37" s="174"/>
      <c r="E37" s="131"/>
      <c r="F37" s="177"/>
      <c r="G37" s="180"/>
      <c r="H37" s="163"/>
      <c r="I37" s="165"/>
      <c r="J37" s="168"/>
      <c r="K37" s="62"/>
      <c r="L37" s="63">
        <f t="shared" si="7"/>
        <v>0</v>
      </c>
      <c r="M37" s="63"/>
      <c r="N37" s="121"/>
      <c r="O37" s="127"/>
      <c r="P37" s="100"/>
      <c r="Q37" s="63">
        <f t="shared" si="2"/>
        <v>0</v>
      </c>
      <c r="R37" s="65"/>
      <c r="S37" s="67"/>
      <c r="T37" s="40"/>
      <c r="U37" s="106">
        <f>IF(EXACT(O37,Y37),M37,M37*(1-'Расчет ПРЕДЗАКАЗ'!$D$10))</f>
        <v>0</v>
      </c>
      <c r="V37" s="106">
        <f t="shared" si="3"/>
        <v>0</v>
      </c>
      <c r="W37" s="106" t="e">
        <f>IF(EXACT(O37,Y37),M37,M37*(1-#REF!))</f>
        <v>#REF!</v>
      </c>
      <c r="X37" s="106" t="e">
        <f t="shared" si="4"/>
        <v>#REF!</v>
      </c>
      <c r="Y37" s="107" t="s">
        <v>72</v>
      </c>
      <c r="Z37" s="103">
        <f t="shared" si="0"/>
        <v>0</v>
      </c>
      <c r="AA37" s="103">
        <f t="shared" si="1"/>
        <v>0</v>
      </c>
      <c r="AB37" s="128" t="str">
        <f t="shared" si="5"/>
        <v/>
      </c>
      <c r="AC37" s="128" t="e">
        <f t="shared" si="6"/>
        <v>#REF!</v>
      </c>
    </row>
    <row r="38" spans="1:29" ht="50.1" customHeight="1">
      <c r="A38" s="172"/>
      <c r="B38" s="172"/>
      <c r="C38" s="175"/>
      <c r="D38" s="175"/>
      <c r="E38" s="132"/>
      <c r="F38" s="178"/>
      <c r="G38" s="181"/>
      <c r="H38" s="164"/>
      <c r="I38" s="166"/>
      <c r="J38" s="169"/>
      <c r="K38" s="62"/>
      <c r="L38" s="63">
        <f t="shared" si="7"/>
        <v>0</v>
      </c>
      <c r="M38" s="63"/>
      <c r="N38" s="121"/>
      <c r="O38" s="127"/>
      <c r="P38" s="100"/>
      <c r="Q38" s="63">
        <f t="shared" si="2"/>
        <v>0</v>
      </c>
      <c r="R38" s="65"/>
      <c r="S38" s="64"/>
      <c r="T38" s="40"/>
      <c r="U38" s="106">
        <f>IF(EXACT(O38,Y38),M38,M38*(1-'Расчет ПРЕДЗАКАЗ'!$D$10))</f>
        <v>0</v>
      </c>
      <c r="V38" s="106">
        <f t="shared" si="3"/>
        <v>0</v>
      </c>
      <c r="W38" s="106" t="e">
        <f>IF(EXACT(O38,Y38),M38,M38*(1-#REF!))</f>
        <v>#REF!</v>
      </c>
      <c r="X38" s="106" t="e">
        <f t="shared" si="4"/>
        <v>#REF!</v>
      </c>
      <c r="Y38" s="107" t="s">
        <v>72</v>
      </c>
      <c r="Z38" s="103">
        <f t="shared" si="0"/>
        <v>0</v>
      </c>
      <c r="AA38" s="103">
        <f t="shared" si="1"/>
        <v>0</v>
      </c>
      <c r="AB38" s="128" t="str">
        <f t="shared" si="5"/>
        <v/>
      </c>
      <c r="AC38" s="128" t="e">
        <f t="shared" si="6"/>
        <v>#REF!</v>
      </c>
    </row>
    <row r="39" spans="1:29" ht="11.25" customHeight="1" thickBot="1"/>
    <row r="40" spans="1:29" ht="50.1" customHeight="1">
      <c r="A40" s="170">
        <v>384</v>
      </c>
      <c r="B40" s="170" t="s">
        <v>3104</v>
      </c>
      <c r="C40" s="173" t="s">
        <v>3105</v>
      </c>
      <c r="D40" s="173" t="s">
        <v>77</v>
      </c>
      <c r="E40" s="131"/>
      <c r="F40" s="193" t="s">
        <v>1204</v>
      </c>
      <c r="G40" s="179" t="s">
        <v>3106</v>
      </c>
      <c r="H40" s="162" t="s">
        <v>3100</v>
      </c>
      <c r="I40" s="194" t="s">
        <v>3101</v>
      </c>
      <c r="J40" s="167" t="s">
        <v>19</v>
      </c>
      <c r="K40" s="62" t="s">
        <v>82</v>
      </c>
      <c r="L40" s="63">
        <v>5120</v>
      </c>
      <c r="M40" s="63">
        <v>3200</v>
      </c>
      <c r="N40" s="142" t="s">
        <v>3107</v>
      </c>
      <c r="O40" s="127"/>
      <c r="P40" s="100"/>
      <c r="Q40" s="63">
        <f>P40*M40</f>
        <v>0</v>
      </c>
      <c r="R40" s="64"/>
      <c r="S40" s="67">
        <v>13</v>
      </c>
      <c r="T40" s="46"/>
      <c r="U40" s="106">
        <f>IF(EXACT(O40,Y40),M40,M40*(1-'Расчет ПРЕДЗАКАЗ'!$D$10))</f>
        <v>3136</v>
      </c>
      <c r="V40" s="106">
        <f>P40*U40</f>
        <v>0</v>
      </c>
      <c r="W40" s="106" t="e">
        <f>IF(EXACT(O40,Y40),M40,M40*(1-#REF!))</f>
        <v>#REF!</v>
      </c>
      <c r="X40" s="106" t="e">
        <f>P40*W40</f>
        <v>#REF!</v>
      </c>
      <c r="Y40" s="107" t="s">
        <v>72</v>
      </c>
      <c r="Z40" s="103">
        <f t="shared" ref="Z40:Z54" si="8">IF(EXACT(O40,Y40),Q40,0)</f>
        <v>0</v>
      </c>
      <c r="AA40" s="103">
        <f t="shared" ref="AA40:AA54" si="9">IF(Z40=0,Q40,0)</f>
        <v>0</v>
      </c>
      <c r="AB40" s="128">
        <f>IF(U40=0,"",L40/U40-1)</f>
        <v>0.63265306122448983</v>
      </c>
      <c r="AC40" s="128" t="e">
        <f>IF(W40=0,"",L40/W40-1)</f>
        <v>#REF!</v>
      </c>
    </row>
    <row r="41" spans="1:29" ht="50.1" customHeight="1">
      <c r="A41" s="171"/>
      <c r="B41" s="171"/>
      <c r="C41" s="174"/>
      <c r="D41" s="174"/>
      <c r="E41" s="131"/>
      <c r="F41" s="177"/>
      <c r="G41" s="180"/>
      <c r="H41" s="163"/>
      <c r="I41" s="165"/>
      <c r="J41" s="168"/>
      <c r="K41" s="62" t="s">
        <v>96</v>
      </c>
      <c r="L41" s="63">
        <v>5120</v>
      </c>
      <c r="M41" s="63">
        <v>3200</v>
      </c>
      <c r="N41" s="142" t="s">
        <v>3108</v>
      </c>
      <c r="O41" s="127"/>
      <c r="P41" s="100"/>
      <c r="Q41" s="63">
        <f t="shared" ref="Q41:Q54" si="10">P41*M41</f>
        <v>0</v>
      </c>
      <c r="R41" s="64"/>
      <c r="S41" s="67">
        <v>12</v>
      </c>
      <c r="T41" s="46"/>
      <c r="U41" s="106">
        <f>IF(EXACT(O41,Y41),M41,M41*(1-'Расчет ПРЕДЗАКАЗ'!$D$10))</f>
        <v>3136</v>
      </c>
      <c r="V41" s="106">
        <f t="shared" ref="V41:V54" si="11">P41*U41</f>
        <v>0</v>
      </c>
      <c r="W41" s="106" t="e">
        <f>IF(EXACT(O41,Y41),M41,M41*(1-#REF!))</f>
        <v>#REF!</v>
      </c>
      <c r="X41" s="106" t="e">
        <f t="shared" ref="X41:X54" si="12">P41*W41</f>
        <v>#REF!</v>
      </c>
      <c r="Y41" s="107" t="s">
        <v>72</v>
      </c>
      <c r="Z41" s="103">
        <f t="shared" si="8"/>
        <v>0</v>
      </c>
      <c r="AA41" s="103">
        <f t="shared" si="9"/>
        <v>0</v>
      </c>
      <c r="AB41" s="128">
        <f t="shared" ref="AB41:AB54" si="13">IF(U41=0,"",L41/U41-1)</f>
        <v>0.63265306122448983</v>
      </c>
      <c r="AC41" s="128" t="e">
        <f t="shared" ref="AC41:AC54" si="14">IF(W41=0,"",L41/W41-1)</f>
        <v>#REF!</v>
      </c>
    </row>
    <row r="42" spans="1:29" ht="50.1" customHeight="1">
      <c r="A42" s="171"/>
      <c r="B42" s="171"/>
      <c r="C42" s="174"/>
      <c r="D42" s="174"/>
      <c r="E42" s="131"/>
      <c r="F42" s="177"/>
      <c r="G42" s="180"/>
      <c r="H42" s="163"/>
      <c r="I42" s="165"/>
      <c r="J42" s="168"/>
      <c r="K42" s="62" t="s">
        <v>105</v>
      </c>
      <c r="L42" s="63">
        <v>5120</v>
      </c>
      <c r="M42" s="63">
        <v>3200</v>
      </c>
      <c r="N42" s="142" t="s">
        <v>3109</v>
      </c>
      <c r="O42" s="127"/>
      <c r="P42" s="100"/>
      <c r="Q42" s="63">
        <f t="shared" si="10"/>
        <v>0</v>
      </c>
      <c r="R42" s="64"/>
      <c r="S42" s="67">
        <v>1</v>
      </c>
      <c r="T42" s="46"/>
      <c r="U42" s="106">
        <f>IF(EXACT(O42,Y42),M42,M42*(1-'Расчет ПРЕДЗАКАЗ'!$D$10))</f>
        <v>3136</v>
      </c>
      <c r="V42" s="106">
        <f t="shared" si="11"/>
        <v>0</v>
      </c>
      <c r="W42" s="106" t="e">
        <f>IF(EXACT(O42,Y42),M42,M42*(1-#REF!))</f>
        <v>#REF!</v>
      </c>
      <c r="X42" s="106" t="e">
        <f t="shared" si="12"/>
        <v>#REF!</v>
      </c>
      <c r="Y42" s="107" t="s">
        <v>72</v>
      </c>
      <c r="Z42" s="103">
        <f t="shared" si="8"/>
        <v>0</v>
      </c>
      <c r="AA42" s="103">
        <f t="shared" si="9"/>
        <v>0</v>
      </c>
      <c r="AB42" s="128">
        <f t="shared" si="13"/>
        <v>0.63265306122448983</v>
      </c>
      <c r="AC42" s="128" t="e">
        <f t="shared" si="14"/>
        <v>#REF!</v>
      </c>
    </row>
    <row r="43" spans="1:29" ht="50.1" customHeight="1">
      <c r="A43" s="171"/>
      <c r="B43" s="171"/>
      <c r="C43" s="174"/>
      <c r="D43" s="174"/>
      <c r="E43" s="131"/>
      <c r="F43" s="177"/>
      <c r="G43" s="180"/>
      <c r="H43" s="163"/>
      <c r="I43" s="165"/>
      <c r="J43" s="168"/>
      <c r="K43" s="62"/>
      <c r="L43" s="63"/>
      <c r="M43" s="63"/>
      <c r="N43" s="120"/>
      <c r="O43" s="127"/>
      <c r="P43" s="100"/>
      <c r="Q43" s="63">
        <f t="shared" si="10"/>
        <v>0</v>
      </c>
      <c r="R43" s="64"/>
      <c r="S43" s="67"/>
      <c r="T43" s="46"/>
      <c r="U43" s="106">
        <f>IF(EXACT(O43,Y43),M43,M43*(1-'Расчет ПРЕДЗАКАЗ'!$D$10))</f>
        <v>0</v>
      </c>
      <c r="V43" s="106">
        <f t="shared" si="11"/>
        <v>0</v>
      </c>
      <c r="W43" s="106" t="e">
        <f>IF(EXACT(O43,Y43),M43,M43*(1-#REF!))</f>
        <v>#REF!</v>
      </c>
      <c r="X43" s="106" t="e">
        <f t="shared" si="12"/>
        <v>#REF!</v>
      </c>
      <c r="Y43" s="107" t="s">
        <v>72</v>
      </c>
      <c r="Z43" s="103">
        <f t="shared" si="8"/>
        <v>0</v>
      </c>
      <c r="AA43" s="103">
        <f t="shared" si="9"/>
        <v>0</v>
      </c>
      <c r="AB43" s="128" t="str">
        <f t="shared" si="13"/>
        <v/>
      </c>
      <c r="AC43" s="128" t="e">
        <f t="shared" si="14"/>
        <v>#REF!</v>
      </c>
    </row>
    <row r="44" spans="1:29" ht="50.1" customHeight="1">
      <c r="A44" s="171"/>
      <c r="B44" s="171"/>
      <c r="C44" s="174"/>
      <c r="D44" s="174"/>
      <c r="E44" s="131"/>
      <c r="F44" s="177"/>
      <c r="G44" s="180"/>
      <c r="H44" s="163"/>
      <c r="I44" s="165"/>
      <c r="J44" s="168"/>
      <c r="K44" s="62"/>
      <c r="L44" s="63"/>
      <c r="M44" s="63"/>
      <c r="N44" s="120"/>
      <c r="O44" s="127"/>
      <c r="P44" s="100"/>
      <c r="Q44" s="63">
        <f t="shared" si="10"/>
        <v>0</v>
      </c>
      <c r="R44" s="64"/>
      <c r="S44" s="67"/>
      <c r="T44" s="46"/>
      <c r="U44" s="106">
        <f>IF(EXACT(O44,Y44),M44,M44*(1-'Расчет ПРЕДЗАКАЗ'!$D$10))</f>
        <v>0</v>
      </c>
      <c r="V44" s="106">
        <f t="shared" si="11"/>
        <v>0</v>
      </c>
      <c r="W44" s="106" t="e">
        <f>IF(EXACT(O44,Y44),M44,M44*(1-#REF!))</f>
        <v>#REF!</v>
      </c>
      <c r="X44" s="106" t="e">
        <f t="shared" si="12"/>
        <v>#REF!</v>
      </c>
      <c r="Y44" s="107" t="s">
        <v>72</v>
      </c>
      <c r="Z44" s="103">
        <f t="shared" si="8"/>
        <v>0</v>
      </c>
      <c r="AA44" s="103">
        <f t="shared" si="9"/>
        <v>0</v>
      </c>
      <c r="AB44" s="128" t="str">
        <f t="shared" si="13"/>
        <v/>
      </c>
      <c r="AC44" s="128" t="e">
        <f t="shared" si="14"/>
        <v>#REF!</v>
      </c>
    </row>
    <row r="45" spans="1:29" ht="50.1" customHeight="1">
      <c r="A45" s="171"/>
      <c r="B45" s="171"/>
      <c r="C45" s="174"/>
      <c r="D45" s="174"/>
      <c r="E45" s="131"/>
      <c r="F45" s="177"/>
      <c r="G45" s="180"/>
      <c r="H45" s="163"/>
      <c r="I45" s="165"/>
      <c r="J45" s="168"/>
      <c r="K45" s="62"/>
      <c r="L45" s="63"/>
      <c r="M45" s="63"/>
      <c r="N45" s="120"/>
      <c r="O45" s="127"/>
      <c r="P45" s="100"/>
      <c r="Q45" s="63">
        <f t="shared" si="10"/>
        <v>0</v>
      </c>
      <c r="R45" s="64"/>
      <c r="S45" s="67"/>
      <c r="T45" s="46"/>
      <c r="U45" s="106">
        <f>IF(EXACT(O45,Y45),M45,M45*(1-'Расчет ПРЕДЗАКАЗ'!$D$10))</f>
        <v>0</v>
      </c>
      <c r="V45" s="106">
        <f t="shared" si="11"/>
        <v>0</v>
      </c>
      <c r="W45" s="106" t="e">
        <f>IF(EXACT(O45,Y45),M45,M45*(1-#REF!))</f>
        <v>#REF!</v>
      </c>
      <c r="X45" s="106" t="e">
        <f t="shared" si="12"/>
        <v>#REF!</v>
      </c>
      <c r="Y45" s="107" t="s">
        <v>72</v>
      </c>
      <c r="Z45" s="103">
        <f t="shared" si="8"/>
        <v>0</v>
      </c>
      <c r="AA45" s="103">
        <f t="shared" si="9"/>
        <v>0</v>
      </c>
      <c r="AB45" s="128" t="str">
        <f t="shared" si="13"/>
        <v/>
      </c>
      <c r="AC45" s="128" t="e">
        <f t="shared" si="14"/>
        <v>#REF!</v>
      </c>
    </row>
    <row r="46" spans="1:29" ht="50.1" customHeight="1">
      <c r="A46" s="171"/>
      <c r="B46" s="171"/>
      <c r="C46" s="174"/>
      <c r="D46" s="174"/>
      <c r="E46" s="131"/>
      <c r="F46" s="177"/>
      <c r="G46" s="180"/>
      <c r="H46" s="163"/>
      <c r="I46" s="165"/>
      <c r="J46" s="168"/>
      <c r="K46" s="62"/>
      <c r="L46" s="63"/>
      <c r="M46" s="63"/>
      <c r="N46" s="120"/>
      <c r="O46" s="127"/>
      <c r="P46" s="100"/>
      <c r="Q46" s="63">
        <f t="shared" si="10"/>
        <v>0</v>
      </c>
      <c r="R46" s="64"/>
      <c r="S46" s="67"/>
      <c r="T46" s="46"/>
      <c r="U46" s="106">
        <f>IF(EXACT(O46,Y46),M46,M46*(1-'Расчет ПРЕДЗАКАЗ'!$D$10))</f>
        <v>0</v>
      </c>
      <c r="V46" s="106">
        <f t="shared" si="11"/>
        <v>0</v>
      </c>
      <c r="W46" s="106" t="e">
        <f>IF(EXACT(O46,Y46),M46,M46*(1-#REF!))</f>
        <v>#REF!</v>
      </c>
      <c r="X46" s="106" t="e">
        <f t="shared" si="12"/>
        <v>#REF!</v>
      </c>
      <c r="Y46" s="107" t="s">
        <v>72</v>
      </c>
      <c r="Z46" s="103">
        <f t="shared" si="8"/>
        <v>0</v>
      </c>
      <c r="AA46" s="103">
        <f t="shared" si="9"/>
        <v>0</v>
      </c>
      <c r="AB46" s="128" t="str">
        <f t="shared" si="13"/>
        <v/>
      </c>
      <c r="AC46" s="128" t="e">
        <f t="shared" si="14"/>
        <v>#REF!</v>
      </c>
    </row>
    <row r="47" spans="1:29" ht="50.1" customHeight="1">
      <c r="A47" s="171"/>
      <c r="B47" s="171"/>
      <c r="C47" s="174"/>
      <c r="D47" s="174"/>
      <c r="E47" s="131"/>
      <c r="F47" s="177"/>
      <c r="G47" s="180"/>
      <c r="H47" s="163"/>
      <c r="I47" s="165"/>
      <c r="J47" s="168"/>
      <c r="K47" s="62"/>
      <c r="L47" s="63"/>
      <c r="M47" s="63"/>
      <c r="N47" s="120"/>
      <c r="O47" s="127"/>
      <c r="P47" s="100"/>
      <c r="Q47" s="63">
        <f t="shared" si="10"/>
        <v>0</v>
      </c>
      <c r="R47" s="64"/>
      <c r="S47" s="67"/>
      <c r="T47" s="46"/>
      <c r="U47" s="106">
        <f>IF(EXACT(O47,Y47),M47,M47*(1-'Расчет ПРЕДЗАКАЗ'!$D$10))</f>
        <v>0</v>
      </c>
      <c r="V47" s="106">
        <f t="shared" si="11"/>
        <v>0</v>
      </c>
      <c r="W47" s="106" t="e">
        <f>IF(EXACT(O47,Y47),M47,M47*(1-#REF!))</f>
        <v>#REF!</v>
      </c>
      <c r="X47" s="106" t="e">
        <f t="shared" si="12"/>
        <v>#REF!</v>
      </c>
      <c r="Y47" s="107" t="s">
        <v>72</v>
      </c>
      <c r="Z47" s="103">
        <f t="shared" si="8"/>
        <v>0</v>
      </c>
      <c r="AA47" s="103">
        <f t="shared" si="9"/>
        <v>0</v>
      </c>
      <c r="AB47" s="128" t="str">
        <f t="shared" si="13"/>
        <v/>
      </c>
      <c r="AC47" s="128" t="e">
        <f t="shared" si="14"/>
        <v>#REF!</v>
      </c>
    </row>
    <row r="48" spans="1:29" ht="50.1" customHeight="1">
      <c r="A48" s="171"/>
      <c r="B48" s="171"/>
      <c r="C48" s="174"/>
      <c r="D48" s="174"/>
      <c r="E48" s="131"/>
      <c r="F48" s="177"/>
      <c r="G48" s="180"/>
      <c r="H48" s="163"/>
      <c r="I48" s="165"/>
      <c r="J48" s="168"/>
      <c r="K48" s="62"/>
      <c r="L48" s="63"/>
      <c r="M48" s="63"/>
      <c r="N48" s="120"/>
      <c r="O48" s="127"/>
      <c r="P48" s="100"/>
      <c r="Q48" s="63">
        <f t="shared" si="10"/>
        <v>0</v>
      </c>
      <c r="R48" s="64"/>
      <c r="S48" s="67"/>
      <c r="T48" s="46"/>
      <c r="U48" s="106">
        <f>IF(EXACT(O48,Y48),M48,M48*(1-'Расчет ПРЕДЗАКАЗ'!$D$10))</f>
        <v>0</v>
      </c>
      <c r="V48" s="106">
        <f t="shared" si="11"/>
        <v>0</v>
      </c>
      <c r="W48" s="106" t="e">
        <f>IF(EXACT(O48,Y48),M48,M48*(1-#REF!))</f>
        <v>#REF!</v>
      </c>
      <c r="X48" s="106" t="e">
        <f t="shared" si="12"/>
        <v>#REF!</v>
      </c>
      <c r="Y48" s="107" t="s">
        <v>72</v>
      </c>
      <c r="Z48" s="103">
        <f t="shared" si="8"/>
        <v>0</v>
      </c>
      <c r="AA48" s="103">
        <f t="shared" si="9"/>
        <v>0</v>
      </c>
      <c r="AB48" s="128" t="str">
        <f t="shared" si="13"/>
        <v/>
      </c>
      <c r="AC48" s="128" t="e">
        <f t="shared" si="14"/>
        <v>#REF!</v>
      </c>
    </row>
    <row r="49" spans="1:29" ht="50.1" customHeight="1">
      <c r="A49" s="171"/>
      <c r="B49" s="171"/>
      <c r="C49" s="174"/>
      <c r="D49" s="174"/>
      <c r="E49" s="131"/>
      <c r="F49" s="177"/>
      <c r="G49" s="180"/>
      <c r="H49" s="163"/>
      <c r="I49" s="165"/>
      <c r="J49" s="168"/>
      <c r="K49" s="62"/>
      <c r="L49" s="63"/>
      <c r="M49" s="63"/>
      <c r="N49" s="121"/>
      <c r="O49" s="127"/>
      <c r="P49" s="100"/>
      <c r="Q49" s="63">
        <f t="shared" si="10"/>
        <v>0</v>
      </c>
      <c r="R49" s="65"/>
      <c r="S49" s="67"/>
      <c r="T49" s="40"/>
      <c r="U49" s="106">
        <f>IF(EXACT(O49,Y49),M49,M49*(1-'Расчет ПРЕДЗАКАЗ'!$D$10))</f>
        <v>0</v>
      </c>
      <c r="V49" s="106">
        <f t="shared" si="11"/>
        <v>0</v>
      </c>
      <c r="W49" s="106" t="e">
        <f>IF(EXACT(O49,Y49),M49,M49*(1-#REF!))</f>
        <v>#REF!</v>
      </c>
      <c r="X49" s="106" t="e">
        <f t="shared" si="12"/>
        <v>#REF!</v>
      </c>
      <c r="Y49" s="107" t="s">
        <v>72</v>
      </c>
      <c r="Z49" s="103">
        <f t="shared" si="8"/>
        <v>0</v>
      </c>
      <c r="AA49" s="103">
        <f t="shared" si="9"/>
        <v>0</v>
      </c>
      <c r="AB49" s="128" t="str">
        <f t="shared" si="13"/>
        <v/>
      </c>
      <c r="AC49" s="128" t="e">
        <f t="shared" si="14"/>
        <v>#REF!</v>
      </c>
    </row>
    <row r="50" spans="1:29" ht="50.1" customHeight="1">
      <c r="A50" s="171"/>
      <c r="B50" s="171"/>
      <c r="C50" s="174"/>
      <c r="D50" s="174"/>
      <c r="E50" s="131"/>
      <c r="F50" s="177"/>
      <c r="G50" s="180"/>
      <c r="H50" s="163"/>
      <c r="I50" s="165"/>
      <c r="J50" s="168"/>
      <c r="K50" s="62"/>
      <c r="L50" s="63"/>
      <c r="M50" s="63"/>
      <c r="N50" s="121"/>
      <c r="O50" s="127"/>
      <c r="P50" s="100"/>
      <c r="Q50" s="63">
        <f t="shared" si="10"/>
        <v>0</v>
      </c>
      <c r="R50" s="65"/>
      <c r="S50" s="67"/>
      <c r="T50" s="40"/>
      <c r="U50" s="106">
        <f>IF(EXACT(O50,Y50),M50,M50*(1-'Расчет ПРЕДЗАКАЗ'!$D$10))</f>
        <v>0</v>
      </c>
      <c r="V50" s="106">
        <f t="shared" si="11"/>
        <v>0</v>
      </c>
      <c r="W50" s="106" t="e">
        <f>IF(EXACT(O50,Y50),M50,M50*(1-#REF!))</f>
        <v>#REF!</v>
      </c>
      <c r="X50" s="106" t="e">
        <f t="shared" si="12"/>
        <v>#REF!</v>
      </c>
      <c r="Y50" s="107" t="s">
        <v>72</v>
      </c>
      <c r="Z50" s="103">
        <f t="shared" si="8"/>
        <v>0</v>
      </c>
      <c r="AA50" s="103">
        <f t="shared" si="9"/>
        <v>0</v>
      </c>
      <c r="AB50" s="128" t="str">
        <f t="shared" si="13"/>
        <v/>
      </c>
      <c r="AC50" s="128" t="e">
        <f t="shared" si="14"/>
        <v>#REF!</v>
      </c>
    </row>
    <row r="51" spans="1:29" ht="50.1" customHeight="1">
      <c r="A51" s="171"/>
      <c r="B51" s="171"/>
      <c r="C51" s="174"/>
      <c r="D51" s="174"/>
      <c r="E51" s="131"/>
      <c r="F51" s="177"/>
      <c r="G51" s="180"/>
      <c r="H51" s="163"/>
      <c r="I51" s="165"/>
      <c r="J51" s="168"/>
      <c r="K51" s="62"/>
      <c r="L51" s="63"/>
      <c r="M51" s="63"/>
      <c r="N51" s="121"/>
      <c r="O51" s="127"/>
      <c r="P51" s="100"/>
      <c r="Q51" s="63">
        <f t="shared" si="10"/>
        <v>0</v>
      </c>
      <c r="R51" s="65"/>
      <c r="S51" s="67"/>
      <c r="T51" s="40"/>
      <c r="U51" s="106">
        <f>IF(EXACT(O51,Y51),M51,M51*(1-'Расчет ПРЕДЗАКАЗ'!$D$10))</f>
        <v>0</v>
      </c>
      <c r="V51" s="106">
        <f t="shared" si="11"/>
        <v>0</v>
      </c>
      <c r="W51" s="106" t="e">
        <f>IF(EXACT(O51,Y51),M51,M51*(1-#REF!))</f>
        <v>#REF!</v>
      </c>
      <c r="X51" s="106" t="e">
        <f t="shared" si="12"/>
        <v>#REF!</v>
      </c>
      <c r="Y51" s="107" t="s">
        <v>72</v>
      </c>
      <c r="Z51" s="103">
        <f t="shared" si="8"/>
        <v>0</v>
      </c>
      <c r="AA51" s="103">
        <f t="shared" si="9"/>
        <v>0</v>
      </c>
      <c r="AB51" s="128" t="str">
        <f t="shared" si="13"/>
        <v/>
      </c>
      <c r="AC51" s="128" t="e">
        <f t="shared" si="14"/>
        <v>#REF!</v>
      </c>
    </row>
    <row r="52" spans="1:29" ht="50.1" customHeight="1">
      <c r="A52" s="171"/>
      <c r="B52" s="171"/>
      <c r="C52" s="174"/>
      <c r="D52" s="174"/>
      <c r="E52" s="131"/>
      <c r="F52" s="177"/>
      <c r="G52" s="180"/>
      <c r="H52" s="163"/>
      <c r="I52" s="165"/>
      <c r="J52" s="168"/>
      <c r="K52" s="62"/>
      <c r="L52" s="63"/>
      <c r="M52" s="63"/>
      <c r="N52" s="121"/>
      <c r="O52" s="127"/>
      <c r="P52" s="100"/>
      <c r="Q52" s="63">
        <f t="shared" si="10"/>
        <v>0</v>
      </c>
      <c r="R52" s="65"/>
      <c r="S52" s="67"/>
      <c r="T52" s="40"/>
      <c r="U52" s="106">
        <f>IF(EXACT(O52,Y52),M52,M52*(1-'Расчет ПРЕДЗАКАЗ'!$D$10))</f>
        <v>0</v>
      </c>
      <c r="V52" s="106">
        <f t="shared" si="11"/>
        <v>0</v>
      </c>
      <c r="W52" s="106" t="e">
        <f>IF(EXACT(O52,Y52),M52,M52*(1-#REF!))</f>
        <v>#REF!</v>
      </c>
      <c r="X52" s="106" t="e">
        <f t="shared" si="12"/>
        <v>#REF!</v>
      </c>
      <c r="Y52" s="107" t="s">
        <v>72</v>
      </c>
      <c r="Z52" s="103">
        <f t="shared" si="8"/>
        <v>0</v>
      </c>
      <c r="AA52" s="103">
        <f t="shared" si="9"/>
        <v>0</v>
      </c>
      <c r="AB52" s="128" t="str">
        <f t="shared" si="13"/>
        <v/>
      </c>
      <c r="AC52" s="128" t="e">
        <f t="shared" si="14"/>
        <v>#REF!</v>
      </c>
    </row>
    <row r="53" spans="1:29" ht="50.1" customHeight="1">
      <c r="A53" s="171"/>
      <c r="B53" s="171"/>
      <c r="C53" s="174"/>
      <c r="D53" s="174"/>
      <c r="E53" s="131"/>
      <c r="F53" s="177"/>
      <c r="G53" s="180"/>
      <c r="H53" s="163"/>
      <c r="I53" s="165"/>
      <c r="J53" s="168"/>
      <c r="K53" s="62"/>
      <c r="L53" s="63"/>
      <c r="M53" s="63"/>
      <c r="N53" s="121"/>
      <c r="O53" s="127"/>
      <c r="P53" s="100"/>
      <c r="Q53" s="63">
        <f t="shared" si="10"/>
        <v>0</v>
      </c>
      <c r="R53" s="65"/>
      <c r="S53" s="67"/>
      <c r="T53" s="40"/>
      <c r="U53" s="106">
        <f>IF(EXACT(O53,Y53),M53,M53*(1-'Расчет ПРЕДЗАКАЗ'!$D$10))</f>
        <v>0</v>
      </c>
      <c r="V53" s="106">
        <f t="shared" si="11"/>
        <v>0</v>
      </c>
      <c r="W53" s="106" t="e">
        <f>IF(EXACT(O53,Y53),M53,M53*(1-#REF!))</f>
        <v>#REF!</v>
      </c>
      <c r="X53" s="106" t="e">
        <f t="shared" si="12"/>
        <v>#REF!</v>
      </c>
      <c r="Y53" s="107" t="s">
        <v>72</v>
      </c>
      <c r="Z53" s="103">
        <f t="shared" si="8"/>
        <v>0</v>
      </c>
      <c r="AA53" s="103">
        <f t="shared" si="9"/>
        <v>0</v>
      </c>
      <c r="AB53" s="128" t="str">
        <f t="shared" si="13"/>
        <v/>
      </c>
      <c r="AC53" s="128" t="e">
        <f t="shared" si="14"/>
        <v>#REF!</v>
      </c>
    </row>
    <row r="54" spans="1:29" ht="50.1" customHeight="1">
      <c r="A54" s="172"/>
      <c r="B54" s="172"/>
      <c r="C54" s="175"/>
      <c r="D54" s="175"/>
      <c r="E54" s="132"/>
      <c r="F54" s="178"/>
      <c r="G54" s="181"/>
      <c r="H54" s="164"/>
      <c r="I54" s="166"/>
      <c r="J54" s="169"/>
      <c r="K54" s="62"/>
      <c r="L54" s="63"/>
      <c r="M54" s="63"/>
      <c r="N54" s="121"/>
      <c r="O54" s="127"/>
      <c r="P54" s="100"/>
      <c r="Q54" s="63">
        <f t="shared" si="10"/>
        <v>0</v>
      </c>
      <c r="R54" s="65"/>
      <c r="S54" s="64"/>
      <c r="T54" s="40"/>
      <c r="U54" s="106">
        <f>IF(EXACT(O54,Y54),M54,M54*(1-'Расчет ПРЕДЗАКАЗ'!$D$10))</f>
        <v>0</v>
      </c>
      <c r="V54" s="106">
        <f t="shared" si="11"/>
        <v>0</v>
      </c>
      <c r="W54" s="106" t="e">
        <f>IF(EXACT(O54,Y54),M54,M54*(1-#REF!))</f>
        <v>#REF!</v>
      </c>
      <c r="X54" s="106" t="e">
        <f t="shared" si="12"/>
        <v>#REF!</v>
      </c>
      <c r="Y54" s="107" t="s">
        <v>72</v>
      </c>
      <c r="Z54" s="103">
        <f t="shared" si="8"/>
        <v>0</v>
      </c>
      <c r="AA54" s="103">
        <f t="shared" si="9"/>
        <v>0</v>
      </c>
      <c r="AB54" s="128" t="str">
        <f t="shared" si="13"/>
        <v/>
      </c>
      <c r="AC54" s="128" t="e">
        <f t="shared" si="14"/>
        <v>#REF!</v>
      </c>
    </row>
    <row r="55" spans="1:29" ht="11.25" customHeight="1" thickBot="1"/>
    <row r="56" spans="1:29" ht="50.1" customHeight="1">
      <c r="A56" s="170">
        <v>385</v>
      </c>
      <c r="B56" s="170" t="s">
        <v>3110</v>
      </c>
      <c r="C56" s="173" t="s">
        <v>3111</v>
      </c>
      <c r="D56" s="173" t="s">
        <v>77</v>
      </c>
      <c r="E56" s="131"/>
      <c r="F56" s="193" t="s">
        <v>1204</v>
      </c>
      <c r="G56" s="179" t="s">
        <v>3112</v>
      </c>
      <c r="H56" s="162" t="s">
        <v>3100</v>
      </c>
      <c r="I56" s="194" t="s">
        <v>3101</v>
      </c>
      <c r="J56" s="167" t="s">
        <v>19</v>
      </c>
      <c r="K56" s="62" t="s">
        <v>82</v>
      </c>
      <c r="L56" s="63">
        <v>3250</v>
      </c>
      <c r="M56" s="63">
        <v>2030</v>
      </c>
      <c r="N56" s="142" t="s">
        <v>3113</v>
      </c>
      <c r="O56" s="127" t="s">
        <v>72</v>
      </c>
      <c r="P56" s="100"/>
      <c r="Q56" s="63">
        <f>P56*M56</f>
        <v>0</v>
      </c>
      <c r="R56" s="64"/>
      <c r="S56" s="67">
        <v>203</v>
      </c>
      <c r="T56" s="46"/>
      <c r="U56" s="106">
        <f>IF(EXACT(O56,Y56),M56,M56*(1-'Расчет ПРЕДЗАКАЗ'!$D$10))</f>
        <v>2030</v>
      </c>
      <c r="V56" s="106">
        <f>P56*U56</f>
        <v>0</v>
      </c>
      <c r="W56" s="106">
        <f>IF(EXACT(O56,Y56),M56,M56*(1-#REF!))</f>
        <v>2030</v>
      </c>
      <c r="X56" s="106">
        <f>P56*W56</f>
        <v>0</v>
      </c>
      <c r="Y56" s="107" t="s">
        <v>72</v>
      </c>
      <c r="Z56" s="103">
        <f t="shared" ref="Z56:Z70" si="15">IF(EXACT(O56,Y56),Q56,0)</f>
        <v>0</v>
      </c>
      <c r="AA56" s="103">
        <f t="shared" ref="AA56:AA70" si="16">IF(Z56=0,Q56,0)</f>
        <v>0</v>
      </c>
      <c r="AB56" s="128">
        <f>IF(U56=0,"",L56/U56-1)</f>
        <v>0.60098522167487678</v>
      </c>
      <c r="AC56" s="128">
        <f>IF(W56=0,"",L56/W56-1)</f>
        <v>0.60098522167487678</v>
      </c>
    </row>
    <row r="57" spans="1:29" ht="50.1" customHeight="1">
      <c r="A57" s="171"/>
      <c r="B57" s="171"/>
      <c r="C57" s="174"/>
      <c r="D57" s="174"/>
      <c r="E57" s="131"/>
      <c r="F57" s="177"/>
      <c r="G57" s="180"/>
      <c r="H57" s="163"/>
      <c r="I57" s="165"/>
      <c r="J57" s="168"/>
      <c r="K57" s="62" t="s">
        <v>96</v>
      </c>
      <c r="L57" s="63">
        <v>3250</v>
      </c>
      <c r="M57" s="63">
        <v>2030</v>
      </c>
      <c r="N57" s="142" t="s">
        <v>3114</v>
      </c>
      <c r="O57" s="127" t="s">
        <v>72</v>
      </c>
      <c r="P57" s="100"/>
      <c r="Q57" s="63">
        <f t="shared" ref="Q57:Q70" si="17">P57*M57</f>
        <v>0</v>
      </c>
      <c r="R57" s="64"/>
      <c r="S57" s="67">
        <v>292</v>
      </c>
      <c r="T57" s="46"/>
      <c r="U57" s="106">
        <f>IF(EXACT(O57,Y57),M57,M57*(1-'Расчет ПРЕДЗАКАЗ'!$D$10))</f>
        <v>2030</v>
      </c>
      <c r="V57" s="106">
        <f t="shared" ref="V57:V70" si="18">P57*U57</f>
        <v>0</v>
      </c>
      <c r="W57" s="106">
        <f>IF(EXACT(O57,Y57),M57,M57*(1-#REF!))</f>
        <v>2030</v>
      </c>
      <c r="X57" s="106">
        <f t="shared" ref="X57:X70" si="19">P57*W57</f>
        <v>0</v>
      </c>
      <c r="Y57" s="107" t="s">
        <v>72</v>
      </c>
      <c r="Z57" s="103">
        <f t="shared" si="15"/>
        <v>0</v>
      </c>
      <c r="AA57" s="103">
        <f t="shared" si="16"/>
        <v>0</v>
      </c>
      <c r="AB57" s="128">
        <f t="shared" ref="AB57:AB70" si="20">IF(U57=0,"",L57/U57-1)</f>
        <v>0.60098522167487678</v>
      </c>
      <c r="AC57" s="128">
        <f t="shared" ref="AC57:AC70" si="21">IF(W57=0,"",L57/W57-1)</f>
        <v>0.60098522167487678</v>
      </c>
    </row>
    <row r="58" spans="1:29" ht="50.1" customHeight="1">
      <c r="A58" s="171"/>
      <c r="B58" s="171"/>
      <c r="C58" s="174"/>
      <c r="D58" s="174"/>
      <c r="E58" s="131"/>
      <c r="F58" s="177"/>
      <c r="G58" s="180"/>
      <c r="H58" s="163"/>
      <c r="I58" s="165"/>
      <c r="J58" s="168"/>
      <c r="K58" s="62" t="s">
        <v>98</v>
      </c>
      <c r="L58" s="63">
        <v>3250</v>
      </c>
      <c r="M58" s="63">
        <v>2030</v>
      </c>
      <c r="N58" s="142" t="s">
        <v>3115</v>
      </c>
      <c r="O58" s="127" t="s">
        <v>72</v>
      </c>
      <c r="P58" s="100"/>
      <c r="Q58" s="63">
        <f t="shared" si="17"/>
        <v>0</v>
      </c>
      <c r="R58" s="64"/>
      <c r="S58" s="67">
        <v>91</v>
      </c>
      <c r="T58" s="46"/>
      <c r="U58" s="106">
        <f>IF(EXACT(O58,Y58),M58,M58*(1-'Расчет ПРЕДЗАКАЗ'!$D$10))</f>
        <v>2030</v>
      </c>
      <c r="V58" s="106">
        <f t="shared" si="18"/>
        <v>0</v>
      </c>
      <c r="W58" s="106">
        <f>IF(EXACT(O58,Y58),M58,M58*(1-#REF!))</f>
        <v>2030</v>
      </c>
      <c r="X58" s="106">
        <f t="shared" si="19"/>
        <v>0</v>
      </c>
      <c r="Y58" s="107" t="s">
        <v>72</v>
      </c>
      <c r="Z58" s="103">
        <f t="shared" si="15"/>
        <v>0</v>
      </c>
      <c r="AA58" s="103">
        <f t="shared" si="16"/>
        <v>0</v>
      </c>
      <c r="AB58" s="128">
        <f t="shared" si="20"/>
        <v>0.60098522167487678</v>
      </c>
      <c r="AC58" s="128">
        <f t="shared" si="21"/>
        <v>0.60098522167487678</v>
      </c>
    </row>
    <row r="59" spans="1:29" ht="50.1" customHeight="1">
      <c r="A59" s="171"/>
      <c r="B59" s="171"/>
      <c r="C59" s="174"/>
      <c r="D59" s="174"/>
      <c r="E59" s="131"/>
      <c r="F59" s="177"/>
      <c r="G59" s="180"/>
      <c r="H59" s="163"/>
      <c r="I59" s="165"/>
      <c r="J59" s="168"/>
      <c r="K59" s="62" t="s">
        <v>84</v>
      </c>
      <c r="L59" s="63">
        <v>3250</v>
      </c>
      <c r="M59" s="63">
        <v>2030</v>
      </c>
      <c r="N59" s="142" t="s">
        <v>3116</v>
      </c>
      <c r="O59" s="127" t="s">
        <v>72</v>
      </c>
      <c r="P59" s="100"/>
      <c r="Q59" s="63">
        <f t="shared" si="17"/>
        <v>0</v>
      </c>
      <c r="R59" s="64"/>
      <c r="S59" s="67">
        <v>343</v>
      </c>
      <c r="T59" s="46"/>
      <c r="U59" s="106">
        <f>IF(EXACT(O59,Y59),M59,M59*(1-'Расчет ПРЕДЗАКАЗ'!$D$10))</f>
        <v>2030</v>
      </c>
      <c r="V59" s="106">
        <f t="shared" si="18"/>
        <v>0</v>
      </c>
      <c r="W59" s="106">
        <f>IF(EXACT(O59,Y59),M59,M59*(1-#REF!))</f>
        <v>2030</v>
      </c>
      <c r="X59" s="106">
        <f t="shared" si="19"/>
        <v>0</v>
      </c>
      <c r="Y59" s="107" t="s">
        <v>72</v>
      </c>
      <c r="Z59" s="103">
        <f t="shared" si="15"/>
        <v>0</v>
      </c>
      <c r="AA59" s="103">
        <f t="shared" si="16"/>
        <v>0</v>
      </c>
      <c r="AB59" s="128">
        <f t="shared" si="20"/>
        <v>0.60098522167487678</v>
      </c>
      <c r="AC59" s="128">
        <f t="shared" si="21"/>
        <v>0.60098522167487678</v>
      </c>
    </row>
    <row r="60" spans="1:29" ht="50.1" customHeight="1">
      <c r="A60" s="171"/>
      <c r="B60" s="171"/>
      <c r="C60" s="174"/>
      <c r="D60" s="174"/>
      <c r="E60" s="131"/>
      <c r="F60" s="177"/>
      <c r="G60" s="180"/>
      <c r="H60" s="163"/>
      <c r="I60" s="165"/>
      <c r="J60" s="168"/>
      <c r="K60" s="62" t="s">
        <v>101</v>
      </c>
      <c r="L60" s="63">
        <v>3250</v>
      </c>
      <c r="M60" s="63">
        <v>2030</v>
      </c>
      <c r="N60" s="142" t="s">
        <v>3117</v>
      </c>
      <c r="O60" s="127" t="s">
        <v>72</v>
      </c>
      <c r="P60" s="100"/>
      <c r="Q60" s="63">
        <f t="shared" si="17"/>
        <v>0</v>
      </c>
      <c r="R60" s="64"/>
      <c r="S60" s="67">
        <v>5</v>
      </c>
      <c r="T60" s="46"/>
      <c r="U60" s="106">
        <f>IF(EXACT(O60,Y60),M60,M60*(1-'Расчет ПРЕДЗАКАЗ'!$D$10))</f>
        <v>2030</v>
      </c>
      <c r="V60" s="106">
        <f t="shared" si="18"/>
        <v>0</v>
      </c>
      <c r="W60" s="106">
        <f>IF(EXACT(O60,Y60),M60,M60*(1-#REF!))</f>
        <v>2030</v>
      </c>
      <c r="X60" s="106">
        <f t="shared" si="19"/>
        <v>0</v>
      </c>
      <c r="Y60" s="107" t="s">
        <v>72</v>
      </c>
      <c r="Z60" s="103">
        <f t="shared" si="15"/>
        <v>0</v>
      </c>
      <c r="AA60" s="103">
        <f t="shared" si="16"/>
        <v>0</v>
      </c>
      <c r="AB60" s="128">
        <f t="shared" si="20"/>
        <v>0.60098522167487678</v>
      </c>
      <c r="AC60" s="128">
        <f t="shared" si="21"/>
        <v>0.60098522167487678</v>
      </c>
    </row>
    <row r="61" spans="1:29" ht="50.1" customHeight="1">
      <c r="A61" s="171"/>
      <c r="B61" s="171"/>
      <c r="C61" s="174"/>
      <c r="D61" s="174"/>
      <c r="E61" s="131"/>
      <c r="F61" s="177"/>
      <c r="G61" s="180"/>
      <c r="H61" s="163"/>
      <c r="I61" s="165"/>
      <c r="J61" s="168"/>
      <c r="K61" s="62" t="s">
        <v>86</v>
      </c>
      <c r="L61" s="63">
        <v>3250</v>
      </c>
      <c r="M61" s="63">
        <v>2030</v>
      </c>
      <c r="N61" s="142" t="s">
        <v>3118</v>
      </c>
      <c r="O61" s="127" t="s">
        <v>72</v>
      </c>
      <c r="P61" s="100"/>
      <c r="Q61" s="63">
        <f t="shared" si="17"/>
        <v>0</v>
      </c>
      <c r="R61" s="64"/>
      <c r="S61" s="67">
        <v>161</v>
      </c>
      <c r="T61" s="46"/>
      <c r="U61" s="106">
        <f>IF(EXACT(O61,Y61),M61,M61*(1-'Расчет ПРЕДЗАКАЗ'!$D$10))</f>
        <v>2030</v>
      </c>
      <c r="V61" s="106">
        <f t="shared" si="18"/>
        <v>0</v>
      </c>
      <c r="W61" s="106">
        <f>IF(EXACT(O61,Y61),M61,M61*(1-#REF!))</f>
        <v>2030</v>
      </c>
      <c r="X61" s="106">
        <f t="shared" si="19"/>
        <v>0</v>
      </c>
      <c r="Y61" s="107" t="s">
        <v>72</v>
      </c>
      <c r="Z61" s="103">
        <f t="shared" si="15"/>
        <v>0</v>
      </c>
      <c r="AA61" s="103">
        <f t="shared" si="16"/>
        <v>0</v>
      </c>
      <c r="AB61" s="128">
        <f t="shared" si="20"/>
        <v>0.60098522167487678</v>
      </c>
      <c r="AC61" s="128">
        <f t="shared" si="21"/>
        <v>0.60098522167487678</v>
      </c>
    </row>
    <row r="62" spans="1:29" ht="50.1" customHeight="1">
      <c r="A62" s="171"/>
      <c r="B62" s="171"/>
      <c r="C62" s="174"/>
      <c r="D62" s="174"/>
      <c r="E62" s="131"/>
      <c r="F62" s="177"/>
      <c r="G62" s="180"/>
      <c r="H62" s="163"/>
      <c r="I62" s="165"/>
      <c r="J62" s="168"/>
      <c r="K62" s="62" t="s">
        <v>105</v>
      </c>
      <c r="L62" s="63">
        <v>3250</v>
      </c>
      <c r="M62" s="63">
        <v>2030</v>
      </c>
      <c r="N62" s="142" t="s">
        <v>3119</v>
      </c>
      <c r="O62" s="127" t="s">
        <v>72</v>
      </c>
      <c r="P62" s="100"/>
      <c r="Q62" s="63">
        <f t="shared" si="17"/>
        <v>0</v>
      </c>
      <c r="R62" s="64"/>
      <c r="S62" s="67">
        <v>55</v>
      </c>
      <c r="T62" s="46"/>
      <c r="U62" s="106">
        <f>IF(EXACT(O62,Y62),M62,M62*(1-'Расчет ПРЕДЗАКАЗ'!$D$10))</f>
        <v>2030</v>
      </c>
      <c r="V62" s="106">
        <f t="shared" si="18"/>
        <v>0</v>
      </c>
      <c r="W62" s="106">
        <f>IF(EXACT(O62,Y62),M62,M62*(1-#REF!))</f>
        <v>2030</v>
      </c>
      <c r="X62" s="106">
        <f t="shared" si="19"/>
        <v>0</v>
      </c>
      <c r="Y62" s="107" t="s">
        <v>72</v>
      </c>
      <c r="Z62" s="103">
        <f t="shared" si="15"/>
        <v>0</v>
      </c>
      <c r="AA62" s="103">
        <f t="shared" si="16"/>
        <v>0</v>
      </c>
      <c r="AB62" s="128">
        <f t="shared" si="20"/>
        <v>0.60098522167487678</v>
      </c>
      <c r="AC62" s="128">
        <f t="shared" si="21"/>
        <v>0.60098522167487678</v>
      </c>
    </row>
    <row r="63" spans="1:29" ht="50.1" customHeight="1">
      <c r="A63" s="171"/>
      <c r="B63" s="171"/>
      <c r="C63" s="174"/>
      <c r="D63" s="174"/>
      <c r="E63" s="131"/>
      <c r="F63" s="177"/>
      <c r="G63" s="180"/>
      <c r="H63" s="163"/>
      <c r="I63" s="165"/>
      <c r="J63" s="168"/>
      <c r="K63" s="62" t="s">
        <v>107</v>
      </c>
      <c r="L63" s="63">
        <v>3250</v>
      </c>
      <c r="M63" s="63">
        <v>2030</v>
      </c>
      <c r="N63" s="142" t="s">
        <v>3120</v>
      </c>
      <c r="O63" s="127" t="s">
        <v>72</v>
      </c>
      <c r="P63" s="100"/>
      <c r="Q63" s="63">
        <f t="shared" si="17"/>
        <v>0</v>
      </c>
      <c r="R63" s="64"/>
      <c r="S63" s="67">
        <v>18</v>
      </c>
      <c r="T63" s="46"/>
      <c r="U63" s="106">
        <f>IF(EXACT(O63,Y63),M63,M63*(1-'Расчет ПРЕДЗАКАЗ'!$D$10))</f>
        <v>2030</v>
      </c>
      <c r="V63" s="106">
        <f t="shared" si="18"/>
        <v>0</v>
      </c>
      <c r="W63" s="106">
        <f>IF(EXACT(O63,Y63),M63,M63*(1-#REF!))</f>
        <v>2030</v>
      </c>
      <c r="X63" s="106">
        <f t="shared" si="19"/>
        <v>0</v>
      </c>
      <c r="Y63" s="107" t="s">
        <v>72</v>
      </c>
      <c r="Z63" s="103">
        <f t="shared" si="15"/>
        <v>0</v>
      </c>
      <c r="AA63" s="103">
        <f t="shared" si="16"/>
        <v>0</v>
      </c>
      <c r="AB63" s="128">
        <f t="shared" si="20"/>
        <v>0.60098522167487678</v>
      </c>
      <c r="AC63" s="128">
        <f t="shared" si="21"/>
        <v>0.60098522167487678</v>
      </c>
    </row>
    <row r="64" spans="1:29" ht="50.1" customHeight="1">
      <c r="A64" s="171"/>
      <c r="B64" s="171"/>
      <c r="C64" s="174"/>
      <c r="D64" s="174"/>
      <c r="E64" s="131"/>
      <c r="F64" s="177"/>
      <c r="G64" s="180"/>
      <c r="H64" s="163"/>
      <c r="I64" s="165"/>
      <c r="J64" s="168"/>
      <c r="K64" s="62"/>
      <c r="L64" s="63"/>
      <c r="M64" s="63"/>
      <c r="N64" s="120"/>
      <c r="O64" s="127"/>
      <c r="P64" s="100"/>
      <c r="Q64" s="63">
        <f t="shared" si="17"/>
        <v>0</v>
      </c>
      <c r="R64" s="64"/>
      <c r="S64" s="67"/>
      <c r="T64" s="46"/>
      <c r="U64" s="106">
        <f>IF(EXACT(O64,Y64),M64,M64*(1-'Расчет ПРЕДЗАКАЗ'!$D$10))</f>
        <v>0</v>
      </c>
      <c r="V64" s="106">
        <f t="shared" si="18"/>
        <v>0</v>
      </c>
      <c r="W64" s="106" t="e">
        <f>IF(EXACT(O64,Y64),M64,M64*(1-#REF!))</f>
        <v>#REF!</v>
      </c>
      <c r="X64" s="106" t="e">
        <f t="shared" si="19"/>
        <v>#REF!</v>
      </c>
      <c r="Y64" s="107" t="s">
        <v>72</v>
      </c>
      <c r="Z64" s="103">
        <f t="shared" si="15"/>
        <v>0</v>
      </c>
      <c r="AA64" s="103">
        <f t="shared" si="16"/>
        <v>0</v>
      </c>
      <c r="AB64" s="128" t="str">
        <f t="shared" si="20"/>
        <v/>
      </c>
      <c r="AC64" s="128" t="e">
        <f t="shared" si="21"/>
        <v>#REF!</v>
      </c>
    </row>
    <row r="65" spans="1:29" ht="50.1" customHeight="1">
      <c r="A65" s="171"/>
      <c r="B65" s="171"/>
      <c r="C65" s="174"/>
      <c r="D65" s="174"/>
      <c r="E65" s="131"/>
      <c r="F65" s="177"/>
      <c r="G65" s="180"/>
      <c r="H65" s="163"/>
      <c r="I65" s="165"/>
      <c r="J65" s="168"/>
      <c r="K65" s="62"/>
      <c r="L65" s="63"/>
      <c r="M65" s="63"/>
      <c r="N65" s="121"/>
      <c r="O65" s="127"/>
      <c r="P65" s="100"/>
      <c r="Q65" s="63">
        <f t="shared" si="17"/>
        <v>0</v>
      </c>
      <c r="R65" s="65"/>
      <c r="S65" s="67"/>
      <c r="T65" s="40"/>
      <c r="U65" s="106">
        <f>IF(EXACT(O65,Y65),M65,M65*(1-'Расчет ПРЕДЗАКАЗ'!$D$10))</f>
        <v>0</v>
      </c>
      <c r="V65" s="106">
        <f t="shared" si="18"/>
        <v>0</v>
      </c>
      <c r="W65" s="106" t="e">
        <f>IF(EXACT(O65,Y65),M65,M65*(1-#REF!))</f>
        <v>#REF!</v>
      </c>
      <c r="X65" s="106" t="e">
        <f t="shared" si="19"/>
        <v>#REF!</v>
      </c>
      <c r="Y65" s="107" t="s">
        <v>72</v>
      </c>
      <c r="Z65" s="103">
        <f t="shared" si="15"/>
        <v>0</v>
      </c>
      <c r="AA65" s="103">
        <f t="shared" si="16"/>
        <v>0</v>
      </c>
      <c r="AB65" s="128" t="str">
        <f t="shared" si="20"/>
        <v/>
      </c>
      <c r="AC65" s="128" t="e">
        <f t="shared" si="21"/>
        <v>#REF!</v>
      </c>
    </row>
    <row r="66" spans="1:29" ht="50.1" customHeight="1">
      <c r="A66" s="171"/>
      <c r="B66" s="171"/>
      <c r="C66" s="174"/>
      <c r="D66" s="174"/>
      <c r="E66" s="131"/>
      <c r="F66" s="177"/>
      <c r="G66" s="180"/>
      <c r="H66" s="163"/>
      <c r="I66" s="165"/>
      <c r="J66" s="168"/>
      <c r="K66" s="62"/>
      <c r="L66" s="63"/>
      <c r="M66" s="63"/>
      <c r="N66" s="121"/>
      <c r="O66" s="127"/>
      <c r="P66" s="100"/>
      <c r="Q66" s="63">
        <f t="shared" si="17"/>
        <v>0</v>
      </c>
      <c r="R66" s="65"/>
      <c r="S66" s="67"/>
      <c r="T66" s="40"/>
      <c r="U66" s="106">
        <f>IF(EXACT(O66,Y66),M66,M66*(1-'Расчет ПРЕДЗАКАЗ'!$D$10))</f>
        <v>0</v>
      </c>
      <c r="V66" s="106">
        <f t="shared" si="18"/>
        <v>0</v>
      </c>
      <c r="W66" s="106" t="e">
        <f>IF(EXACT(O66,Y66),M66,M66*(1-#REF!))</f>
        <v>#REF!</v>
      </c>
      <c r="X66" s="106" t="e">
        <f t="shared" si="19"/>
        <v>#REF!</v>
      </c>
      <c r="Y66" s="107" t="s">
        <v>72</v>
      </c>
      <c r="Z66" s="103">
        <f t="shared" si="15"/>
        <v>0</v>
      </c>
      <c r="AA66" s="103">
        <f t="shared" si="16"/>
        <v>0</v>
      </c>
      <c r="AB66" s="128" t="str">
        <f t="shared" si="20"/>
        <v/>
      </c>
      <c r="AC66" s="128" t="e">
        <f t="shared" si="21"/>
        <v>#REF!</v>
      </c>
    </row>
    <row r="67" spans="1:29" ht="50.1" customHeight="1">
      <c r="A67" s="171"/>
      <c r="B67" s="171"/>
      <c r="C67" s="174"/>
      <c r="D67" s="174"/>
      <c r="E67" s="131"/>
      <c r="F67" s="177"/>
      <c r="G67" s="180"/>
      <c r="H67" s="163"/>
      <c r="I67" s="165"/>
      <c r="J67" s="168"/>
      <c r="K67" s="62"/>
      <c r="L67" s="63"/>
      <c r="M67" s="63"/>
      <c r="N67" s="121"/>
      <c r="O67" s="127"/>
      <c r="P67" s="100"/>
      <c r="Q67" s="63">
        <f t="shared" si="17"/>
        <v>0</v>
      </c>
      <c r="R67" s="65"/>
      <c r="S67" s="67"/>
      <c r="T67" s="40"/>
      <c r="U67" s="106">
        <f>IF(EXACT(O67,Y67),M67,M67*(1-'Расчет ПРЕДЗАКАЗ'!$D$10))</f>
        <v>0</v>
      </c>
      <c r="V67" s="106">
        <f t="shared" si="18"/>
        <v>0</v>
      </c>
      <c r="W67" s="106" t="e">
        <f>IF(EXACT(O67,Y67),M67,M67*(1-#REF!))</f>
        <v>#REF!</v>
      </c>
      <c r="X67" s="106" t="e">
        <f t="shared" si="19"/>
        <v>#REF!</v>
      </c>
      <c r="Y67" s="107" t="s">
        <v>72</v>
      </c>
      <c r="Z67" s="103">
        <f t="shared" si="15"/>
        <v>0</v>
      </c>
      <c r="AA67" s="103">
        <f t="shared" si="16"/>
        <v>0</v>
      </c>
      <c r="AB67" s="128" t="str">
        <f t="shared" si="20"/>
        <v/>
      </c>
      <c r="AC67" s="128" t="e">
        <f t="shared" si="21"/>
        <v>#REF!</v>
      </c>
    </row>
    <row r="68" spans="1:29" ht="50.1" customHeight="1">
      <c r="A68" s="171"/>
      <c r="B68" s="171"/>
      <c r="C68" s="174"/>
      <c r="D68" s="174"/>
      <c r="E68" s="131"/>
      <c r="F68" s="177"/>
      <c r="G68" s="180"/>
      <c r="H68" s="163"/>
      <c r="I68" s="165"/>
      <c r="J68" s="168"/>
      <c r="K68" s="62"/>
      <c r="L68" s="63"/>
      <c r="M68" s="63"/>
      <c r="N68" s="121"/>
      <c r="O68" s="127"/>
      <c r="P68" s="100"/>
      <c r="Q68" s="63">
        <f t="shared" si="17"/>
        <v>0</v>
      </c>
      <c r="R68" s="65"/>
      <c r="S68" s="67"/>
      <c r="T68" s="40"/>
      <c r="U68" s="106">
        <f>IF(EXACT(O68,Y68),M68,M68*(1-'Расчет ПРЕДЗАКАЗ'!$D$10))</f>
        <v>0</v>
      </c>
      <c r="V68" s="106">
        <f t="shared" si="18"/>
        <v>0</v>
      </c>
      <c r="W68" s="106" t="e">
        <f>IF(EXACT(O68,Y68),M68,M68*(1-#REF!))</f>
        <v>#REF!</v>
      </c>
      <c r="X68" s="106" t="e">
        <f t="shared" si="19"/>
        <v>#REF!</v>
      </c>
      <c r="Y68" s="107" t="s">
        <v>72</v>
      </c>
      <c r="Z68" s="103">
        <f t="shared" si="15"/>
        <v>0</v>
      </c>
      <c r="AA68" s="103">
        <f t="shared" si="16"/>
        <v>0</v>
      </c>
      <c r="AB68" s="128" t="str">
        <f t="shared" si="20"/>
        <v/>
      </c>
      <c r="AC68" s="128" t="e">
        <f t="shared" si="21"/>
        <v>#REF!</v>
      </c>
    </row>
    <row r="69" spans="1:29" ht="50.1" customHeight="1">
      <c r="A69" s="171"/>
      <c r="B69" s="171"/>
      <c r="C69" s="174"/>
      <c r="D69" s="174"/>
      <c r="E69" s="131"/>
      <c r="F69" s="177"/>
      <c r="G69" s="180"/>
      <c r="H69" s="163"/>
      <c r="I69" s="165"/>
      <c r="J69" s="168"/>
      <c r="K69" s="62"/>
      <c r="L69" s="63"/>
      <c r="M69" s="63"/>
      <c r="N69" s="121"/>
      <c r="O69" s="127"/>
      <c r="P69" s="100"/>
      <c r="Q69" s="63">
        <f t="shared" si="17"/>
        <v>0</v>
      </c>
      <c r="R69" s="65"/>
      <c r="S69" s="67"/>
      <c r="T69" s="40"/>
      <c r="U69" s="106">
        <f>IF(EXACT(O69,Y69),M69,M69*(1-'Расчет ПРЕДЗАКАЗ'!$D$10))</f>
        <v>0</v>
      </c>
      <c r="V69" s="106">
        <f t="shared" si="18"/>
        <v>0</v>
      </c>
      <c r="W69" s="106" t="e">
        <f>IF(EXACT(O69,Y69),M69,M69*(1-#REF!))</f>
        <v>#REF!</v>
      </c>
      <c r="X69" s="106" t="e">
        <f t="shared" si="19"/>
        <v>#REF!</v>
      </c>
      <c r="Y69" s="107" t="s">
        <v>72</v>
      </c>
      <c r="Z69" s="103">
        <f t="shared" si="15"/>
        <v>0</v>
      </c>
      <c r="AA69" s="103">
        <f t="shared" si="16"/>
        <v>0</v>
      </c>
      <c r="AB69" s="128" t="str">
        <f t="shared" si="20"/>
        <v/>
      </c>
      <c r="AC69" s="128" t="e">
        <f t="shared" si="21"/>
        <v>#REF!</v>
      </c>
    </row>
    <row r="70" spans="1:29" ht="50.1" customHeight="1">
      <c r="A70" s="172"/>
      <c r="B70" s="172"/>
      <c r="C70" s="175"/>
      <c r="D70" s="175"/>
      <c r="E70" s="132"/>
      <c r="F70" s="178"/>
      <c r="G70" s="181"/>
      <c r="H70" s="164"/>
      <c r="I70" s="166"/>
      <c r="J70" s="169"/>
      <c r="K70" s="62"/>
      <c r="L70" s="63"/>
      <c r="M70" s="63"/>
      <c r="N70" s="121"/>
      <c r="O70" s="127"/>
      <c r="P70" s="100"/>
      <c r="Q70" s="63">
        <f t="shared" si="17"/>
        <v>0</v>
      </c>
      <c r="R70" s="65"/>
      <c r="S70" s="64"/>
      <c r="T70" s="40"/>
      <c r="U70" s="106">
        <f>IF(EXACT(O70,Y70),M70,M70*(1-'Расчет ПРЕДЗАКАЗ'!$D$10))</f>
        <v>0</v>
      </c>
      <c r="V70" s="106">
        <f t="shared" si="18"/>
        <v>0</v>
      </c>
      <c r="W70" s="106" t="e">
        <f>IF(EXACT(O70,Y70),M70,M70*(1-#REF!))</f>
        <v>#REF!</v>
      </c>
      <c r="X70" s="106" t="e">
        <f t="shared" si="19"/>
        <v>#REF!</v>
      </c>
      <c r="Y70" s="107" t="s">
        <v>72</v>
      </c>
      <c r="Z70" s="103">
        <f t="shared" si="15"/>
        <v>0</v>
      </c>
      <c r="AA70" s="103">
        <f t="shared" si="16"/>
        <v>0</v>
      </c>
      <c r="AB70" s="128" t="str">
        <f t="shared" si="20"/>
        <v/>
      </c>
      <c r="AC70" s="128" t="e">
        <f t="shared" si="21"/>
        <v>#REF!</v>
      </c>
    </row>
    <row r="71" spans="1:29" ht="11.25" customHeight="1" thickBot="1"/>
    <row r="72" spans="1:29" ht="50.1" customHeight="1">
      <c r="A72" s="170">
        <v>386</v>
      </c>
      <c r="B72" s="170" t="s">
        <v>3121</v>
      </c>
      <c r="C72" s="173" t="s">
        <v>3122</v>
      </c>
      <c r="D72" s="173" t="s">
        <v>77</v>
      </c>
      <c r="E72" s="131"/>
      <c r="F72" s="193" t="s">
        <v>3123</v>
      </c>
      <c r="G72" s="179" t="s">
        <v>3112</v>
      </c>
      <c r="H72" s="162" t="s">
        <v>3124</v>
      </c>
      <c r="I72" s="194" t="s">
        <v>3125</v>
      </c>
      <c r="J72" s="167" t="s">
        <v>19</v>
      </c>
      <c r="K72" s="62" t="s">
        <v>188</v>
      </c>
      <c r="L72" s="63">
        <v>4880</v>
      </c>
      <c r="M72" s="63">
        <v>3050</v>
      </c>
      <c r="N72" s="142" t="s">
        <v>3126</v>
      </c>
      <c r="O72" s="127"/>
      <c r="P72" s="100"/>
      <c r="Q72" s="63">
        <f>P72*M72</f>
        <v>0</v>
      </c>
      <c r="R72" s="64"/>
      <c r="S72" s="67">
        <v>23</v>
      </c>
      <c r="T72" s="46"/>
      <c r="U72" s="106">
        <f>IF(EXACT(O72,Y72),M72,M72*(1-'Расчет ПРЕДЗАКАЗ'!$D$10))</f>
        <v>2989</v>
      </c>
      <c r="V72" s="106">
        <f>P72*U72</f>
        <v>0</v>
      </c>
      <c r="W72" s="106" t="e">
        <f>IF(EXACT(O72,Y72),M72,M72*(1-#REF!))</f>
        <v>#REF!</v>
      </c>
      <c r="X72" s="106" t="e">
        <f>P72*W72</f>
        <v>#REF!</v>
      </c>
      <c r="Y72" s="107" t="s">
        <v>72</v>
      </c>
      <c r="Z72" s="103">
        <f t="shared" ref="Z72:Z86" si="22">IF(EXACT(O72,Y72),Q72,0)</f>
        <v>0</v>
      </c>
      <c r="AA72" s="103">
        <f t="shared" ref="AA72:AA86" si="23">IF(Z72=0,Q72,0)</f>
        <v>0</v>
      </c>
      <c r="AB72" s="128">
        <f>IF(U72=0,"",L72/U72-1)</f>
        <v>0.63265306122448983</v>
      </c>
      <c r="AC72" s="128" t="e">
        <f>IF(W72=0,"",L72/W72-1)</f>
        <v>#REF!</v>
      </c>
    </row>
    <row r="73" spans="1:29" ht="50.1" customHeight="1">
      <c r="A73" s="171"/>
      <c r="B73" s="171"/>
      <c r="C73" s="174"/>
      <c r="D73" s="174"/>
      <c r="E73" s="131"/>
      <c r="F73" s="177"/>
      <c r="G73" s="180"/>
      <c r="H73" s="163"/>
      <c r="I73" s="165"/>
      <c r="J73" s="168"/>
      <c r="K73" s="62"/>
      <c r="L73" s="63"/>
      <c r="M73" s="63"/>
      <c r="N73" s="142"/>
      <c r="O73" s="127"/>
      <c r="P73" s="100"/>
      <c r="Q73" s="63">
        <f t="shared" ref="Q73:Q86" si="24">P73*M73</f>
        <v>0</v>
      </c>
      <c r="R73" s="64"/>
      <c r="S73" s="67"/>
      <c r="T73" s="46"/>
      <c r="U73" s="106">
        <f>IF(EXACT(O73,Y73),M73,M73*(1-'Расчет ПРЕДЗАКАЗ'!$D$10))</f>
        <v>0</v>
      </c>
      <c r="V73" s="106">
        <f t="shared" ref="V73:V86" si="25">P73*U73</f>
        <v>0</v>
      </c>
      <c r="W73" s="106" t="e">
        <f>IF(EXACT(O73,Y73),M73,M73*(1-#REF!))</f>
        <v>#REF!</v>
      </c>
      <c r="X73" s="106" t="e">
        <f t="shared" ref="X73:X86" si="26">P73*W73</f>
        <v>#REF!</v>
      </c>
      <c r="Y73" s="107" t="s">
        <v>72</v>
      </c>
      <c r="Z73" s="103">
        <f t="shared" si="22"/>
        <v>0</v>
      </c>
      <c r="AA73" s="103">
        <f t="shared" si="23"/>
        <v>0</v>
      </c>
      <c r="AB73" s="128" t="str">
        <f t="shared" ref="AB73:AB86" si="27">IF(U73=0,"",L73/U73-1)</f>
        <v/>
      </c>
      <c r="AC73" s="128" t="e">
        <f t="shared" ref="AC73:AC86" si="28">IF(W73=0,"",L73/W73-1)</f>
        <v>#REF!</v>
      </c>
    </row>
    <row r="74" spans="1:29" ht="50.1" customHeight="1">
      <c r="A74" s="171"/>
      <c r="B74" s="171"/>
      <c r="C74" s="174"/>
      <c r="D74" s="174"/>
      <c r="E74" s="131"/>
      <c r="F74" s="177"/>
      <c r="G74" s="180"/>
      <c r="H74" s="163"/>
      <c r="I74" s="165"/>
      <c r="J74" s="168"/>
      <c r="K74" s="62"/>
      <c r="L74" s="63"/>
      <c r="M74" s="63"/>
      <c r="N74" s="142"/>
      <c r="O74" s="127"/>
      <c r="P74" s="100"/>
      <c r="Q74" s="63">
        <f t="shared" si="24"/>
        <v>0</v>
      </c>
      <c r="R74" s="64"/>
      <c r="S74" s="67"/>
      <c r="T74" s="46"/>
      <c r="U74" s="106">
        <f>IF(EXACT(O74,Y74),M74,M74*(1-'Расчет ПРЕДЗАКАЗ'!$D$10))</f>
        <v>0</v>
      </c>
      <c r="V74" s="106">
        <f t="shared" si="25"/>
        <v>0</v>
      </c>
      <c r="W74" s="106" t="e">
        <f>IF(EXACT(O74,Y74),M74,M74*(1-#REF!))</f>
        <v>#REF!</v>
      </c>
      <c r="X74" s="106" t="e">
        <f t="shared" si="26"/>
        <v>#REF!</v>
      </c>
      <c r="Y74" s="107" t="s">
        <v>72</v>
      </c>
      <c r="Z74" s="103">
        <f t="shared" si="22"/>
        <v>0</v>
      </c>
      <c r="AA74" s="103">
        <f t="shared" si="23"/>
        <v>0</v>
      </c>
      <c r="AB74" s="128" t="str">
        <f t="shared" si="27"/>
        <v/>
      </c>
      <c r="AC74" s="128" t="e">
        <f t="shared" si="28"/>
        <v>#REF!</v>
      </c>
    </row>
    <row r="75" spans="1:29" ht="50.1" customHeight="1">
      <c r="A75" s="171"/>
      <c r="B75" s="171"/>
      <c r="C75" s="174"/>
      <c r="D75" s="174"/>
      <c r="E75" s="131"/>
      <c r="F75" s="177"/>
      <c r="G75" s="180"/>
      <c r="H75" s="163"/>
      <c r="I75" s="165"/>
      <c r="J75" s="168"/>
      <c r="K75" s="62"/>
      <c r="L75" s="63"/>
      <c r="M75" s="63"/>
      <c r="N75" s="142"/>
      <c r="O75" s="127"/>
      <c r="P75" s="100"/>
      <c r="Q75" s="63">
        <f t="shared" si="24"/>
        <v>0</v>
      </c>
      <c r="R75" s="64"/>
      <c r="S75" s="67"/>
      <c r="T75" s="46"/>
      <c r="U75" s="106">
        <f>IF(EXACT(O75,Y75),M75,M75*(1-'Расчет ПРЕДЗАКАЗ'!$D$10))</f>
        <v>0</v>
      </c>
      <c r="V75" s="106">
        <f t="shared" si="25"/>
        <v>0</v>
      </c>
      <c r="W75" s="106" t="e">
        <f>IF(EXACT(O75,Y75),M75,M75*(1-#REF!))</f>
        <v>#REF!</v>
      </c>
      <c r="X75" s="106" t="e">
        <f t="shared" si="26"/>
        <v>#REF!</v>
      </c>
      <c r="Y75" s="107" t="s">
        <v>72</v>
      </c>
      <c r="Z75" s="103">
        <f t="shared" si="22"/>
        <v>0</v>
      </c>
      <c r="AA75" s="103">
        <f t="shared" si="23"/>
        <v>0</v>
      </c>
      <c r="AB75" s="128" t="str">
        <f t="shared" si="27"/>
        <v/>
      </c>
      <c r="AC75" s="128" t="e">
        <f t="shared" si="28"/>
        <v>#REF!</v>
      </c>
    </row>
    <row r="76" spans="1:29" ht="50.1" customHeight="1">
      <c r="A76" s="171"/>
      <c r="B76" s="171"/>
      <c r="C76" s="174"/>
      <c r="D76" s="174"/>
      <c r="E76" s="131"/>
      <c r="F76" s="177"/>
      <c r="G76" s="180"/>
      <c r="H76" s="163"/>
      <c r="I76" s="165"/>
      <c r="J76" s="168"/>
      <c r="K76" s="62"/>
      <c r="L76" s="63"/>
      <c r="M76" s="63"/>
      <c r="N76" s="142"/>
      <c r="O76" s="127"/>
      <c r="P76" s="100"/>
      <c r="Q76" s="63">
        <f t="shared" si="24"/>
        <v>0</v>
      </c>
      <c r="R76" s="64"/>
      <c r="S76" s="67"/>
      <c r="T76" s="46"/>
      <c r="U76" s="106">
        <f>IF(EXACT(O76,Y76),M76,M76*(1-'Расчет ПРЕДЗАКАЗ'!$D$10))</f>
        <v>0</v>
      </c>
      <c r="V76" s="106">
        <f t="shared" si="25"/>
        <v>0</v>
      </c>
      <c r="W76" s="106" t="e">
        <f>IF(EXACT(O76,Y76),M76,M76*(1-#REF!))</f>
        <v>#REF!</v>
      </c>
      <c r="X76" s="106" t="e">
        <f t="shared" si="26"/>
        <v>#REF!</v>
      </c>
      <c r="Y76" s="107" t="s">
        <v>72</v>
      </c>
      <c r="Z76" s="103">
        <f t="shared" si="22"/>
        <v>0</v>
      </c>
      <c r="AA76" s="103">
        <f t="shared" si="23"/>
        <v>0</v>
      </c>
      <c r="AB76" s="128" t="str">
        <f t="shared" si="27"/>
        <v/>
      </c>
      <c r="AC76" s="128" t="e">
        <f t="shared" si="28"/>
        <v>#REF!</v>
      </c>
    </row>
    <row r="77" spans="1:29" ht="50.1" customHeight="1">
      <c r="A77" s="171"/>
      <c r="B77" s="171"/>
      <c r="C77" s="174"/>
      <c r="D77" s="174"/>
      <c r="E77" s="131"/>
      <c r="F77" s="177"/>
      <c r="G77" s="180"/>
      <c r="H77" s="163"/>
      <c r="I77" s="165"/>
      <c r="J77" s="168"/>
      <c r="K77" s="62"/>
      <c r="L77" s="63"/>
      <c r="M77" s="63"/>
      <c r="N77" s="142"/>
      <c r="O77" s="127"/>
      <c r="P77" s="100"/>
      <c r="Q77" s="63">
        <f t="shared" si="24"/>
        <v>0</v>
      </c>
      <c r="R77" s="64"/>
      <c r="S77" s="67"/>
      <c r="T77" s="46"/>
      <c r="U77" s="106">
        <f>IF(EXACT(O77,Y77),M77,M77*(1-'Расчет ПРЕДЗАКАЗ'!$D$10))</f>
        <v>0</v>
      </c>
      <c r="V77" s="106">
        <f t="shared" si="25"/>
        <v>0</v>
      </c>
      <c r="W77" s="106" t="e">
        <f>IF(EXACT(O77,Y77),M77,M77*(1-#REF!))</f>
        <v>#REF!</v>
      </c>
      <c r="X77" s="106" t="e">
        <f t="shared" si="26"/>
        <v>#REF!</v>
      </c>
      <c r="Y77" s="107" t="s">
        <v>72</v>
      </c>
      <c r="Z77" s="103">
        <f t="shared" si="22"/>
        <v>0</v>
      </c>
      <c r="AA77" s="103">
        <f t="shared" si="23"/>
        <v>0</v>
      </c>
      <c r="AB77" s="128" t="str">
        <f t="shared" si="27"/>
        <v/>
      </c>
      <c r="AC77" s="128" t="e">
        <f t="shared" si="28"/>
        <v>#REF!</v>
      </c>
    </row>
    <row r="78" spans="1:29" ht="50.1" customHeight="1">
      <c r="A78" s="171"/>
      <c r="B78" s="171"/>
      <c r="C78" s="174"/>
      <c r="D78" s="174"/>
      <c r="E78" s="131"/>
      <c r="F78" s="177"/>
      <c r="G78" s="180"/>
      <c r="H78" s="163"/>
      <c r="I78" s="165"/>
      <c r="J78" s="168"/>
      <c r="K78" s="62"/>
      <c r="L78" s="63"/>
      <c r="M78" s="63"/>
      <c r="N78" s="142"/>
      <c r="O78" s="127"/>
      <c r="P78" s="100"/>
      <c r="Q78" s="63">
        <f t="shared" si="24"/>
        <v>0</v>
      </c>
      <c r="R78" s="64"/>
      <c r="S78" s="67"/>
      <c r="T78" s="46"/>
      <c r="U78" s="106">
        <f>IF(EXACT(O78,Y78),M78,M78*(1-'Расчет ПРЕДЗАКАЗ'!$D$10))</f>
        <v>0</v>
      </c>
      <c r="V78" s="106">
        <f t="shared" si="25"/>
        <v>0</v>
      </c>
      <c r="W78" s="106" t="e">
        <f>IF(EXACT(O78,Y78),M78,M78*(1-#REF!))</f>
        <v>#REF!</v>
      </c>
      <c r="X78" s="106" t="e">
        <f t="shared" si="26"/>
        <v>#REF!</v>
      </c>
      <c r="Y78" s="107" t="s">
        <v>72</v>
      </c>
      <c r="Z78" s="103">
        <f t="shared" si="22"/>
        <v>0</v>
      </c>
      <c r="AA78" s="103">
        <f t="shared" si="23"/>
        <v>0</v>
      </c>
      <c r="AB78" s="128" t="str">
        <f t="shared" si="27"/>
        <v/>
      </c>
      <c r="AC78" s="128" t="e">
        <f t="shared" si="28"/>
        <v>#REF!</v>
      </c>
    </row>
    <row r="79" spans="1:29" ht="50.1" customHeight="1">
      <c r="A79" s="171"/>
      <c r="B79" s="171"/>
      <c r="C79" s="174"/>
      <c r="D79" s="174"/>
      <c r="E79" s="131"/>
      <c r="F79" s="177"/>
      <c r="G79" s="180"/>
      <c r="H79" s="163"/>
      <c r="I79" s="165"/>
      <c r="J79" s="168"/>
      <c r="K79" s="62"/>
      <c r="L79" s="63"/>
      <c r="M79" s="63"/>
      <c r="N79" s="142"/>
      <c r="O79" s="127"/>
      <c r="P79" s="100"/>
      <c r="Q79" s="63">
        <f t="shared" si="24"/>
        <v>0</v>
      </c>
      <c r="R79" s="64"/>
      <c r="S79" s="67"/>
      <c r="T79" s="46"/>
      <c r="U79" s="106">
        <f>IF(EXACT(O79,Y79),M79,M79*(1-'Расчет ПРЕДЗАКАЗ'!$D$10))</f>
        <v>0</v>
      </c>
      <c r="V79" s="106">
        <f t="shared" si="25"/>
        <v>0</v>
      </c>
      <c r="W79" s="106" t="e">
        <f>IF(EXACT(O79,Y79),M79,M79*(1-#REF!))</f>
        <v>#REF!</v>
      </c>
      <c r="X79" s="106" t="e">
        <f t="shared" si="26"/>
        <v>#REF!</v>
      </c>
      <c r="Y79" s="107" t="s">
        <v>72</v>
      </c>
      <c r="Z79" s="103">
        <f t="shared" si="22"/>
        <v>0</v>
      </c>
      <c r="AA79" s="103">
        <f t="shared" si="23"/>
        <v>0</v>
      </c>
      <c r="AB79" s="128" t="str">
        <f t="shared" si="27"/>
        <v/>
      </c>
      <c r="AC79" s="128" t="e">
        <f t="shared" si="28"/>
        <v>#REF!</v>
      </c>
    </row>
    <row r="80" spans="1:29" ht="50.1" customHeight="1">
      <c r="A80" s="171"/>
      <c r="B80" s="171"/>
      <c r="C80" s="174"/>
      <c r="D80" s="174"/>
      <c r="E80" s="131"/>
      <c r="F80" s="177"/>
      <c r="G80" s="180"/>
      <c r="H80" s="163"/>
      <c r="I80" s="165"/>
      <c r="J80" s="168"/>
      <c r="K80" s="62"/>
      <c r="L80" s="63"/>
      <c r="M80" s="63"/>
      <c r="N80" s="120"/>
      <c r="O80" s="127"/>
      <c r="P80" s="100"/>
      <c r="Q80" s="63">
        <f t="shared" si="24"/>
        <v>0</v>
      </c>
      <c r="R80" s="64"/>
      <c r="S80" s="67"/>
      <c r="T80" s="46"/>
      <c r="U80" s="106">
        <f>IF(EXACT(O80,Y80),M80,M80*(1-'Расчет ПРЕДЗАКАЗ'!$D$10))</f>
        <v>0</v>
      </c>
      <c r="V80" s="106">
        <f t="shared" si="25"/>
        <v>0</v>
      </c>
      <c r="W80" s="106" t="e">
        <f>IF(EXACT(O80,Y80),M80,M80*(1-#REF!))</f>
        <v>#REF!</v>
      </c>
      <c r="X80" s="106" t="e">
        <f t="shared" si="26"/>
        <v>#REF!</v>
      </c>
      <c r="Y80" s="107" t="s">
        <v>72</v>
      </c>
      <c r="Z80" s="103">
        <f t="shared" si="22"/>
        <v>0</v>
      </c>
      <c r="AA80" s="103">
        <f t="shared" si="23"/>
        <v>0</v>
      </c>
      <c r="AB80" s="128" t="str">
        <f t="shared" si="27"/>
        <v/>
      </c>
      <c r="AC80" s="128" t="e">
        <f t="shared" si="28"/>
        <v>#REF!</v>
      </c>
    </row>
    <row r="81" spans="1:29" ht="50.1" customHeight="1">
      <c r="A81" s="171"/>
      <c r="B81" s="171"/>
      <c r="C81" s="174"/>
      <c r="D81" s="174"/>
      <c r="E81" s="131"/>
      <c r="F81" s="177"/>
      <c r="G81" s="180"/>
      <c r="H81" s="163"/>
      <c r="I81" s="165"/>
      <c r="J81" s="168"/>
      <c r="K81" s="62"/>
      <c r="L81" s="63"/>
      <c r="M81" s="63"/>
      <c r="N81" s="121"/>
      <c r="O81" s="127"/>
      <c r="P81" s="100"/>
      <c r="Q81" s="63">
        <f t="shared" si="24"/>
        <v>0</v>
      </c>
      <c r="R81" s="65"/>
      <c r="S81" s="67"/>
      <c r="T81" s="40"/>
      <c r="U81" s="106">
        <f>IF(EXACT(O81,Y81),M81,M81*(1-'Расчет ПРЕДЗАКАЗ'!$D$10))</f>
        <v>0</v>
      </c>
      <c r="V81" s="106">
        <f t="shared" si="25"/>
        <v>0</v>
      </c>
      <c r="W81" s="106" t="e">
        <f>IF(EXACT(O81,Y81),M81,M81*(1-#REF!))</f>
        <v>#REF!</v>
      </c>
      <c r="X81" s="106" t="e">
        <f t="shared" si="26"/>
        <v>#REF!</v>
      </c>
      <c r="Y81" s="107" t="s">
        <v>72</v>
      </c>
      <c r="Z81" s="103">
        <f t="shared" si="22"/>
        <v>0</v>
      </c>
      <c r="AA81" s="103">
        <f t="shared" si="23"/>
        <v>0</v>
      </c>
      <c r="AB81" s="128" t="str">
        <f t="shared" si="27"/>
        <v/>
      </c>
      <c r="AC81" s="128" t="e">
        <f t="shared" si="28"/>
        <v>#REF!</v>
      </c>
    </row>
    <row r="82" spans="1:29" ht="50.1" customHeight="1">
      <c r="A82" s="171"/>
      <c r="B82" s="171"/>
      <c r="C82" s="174"/>
      <c r="D82" s="174"/>
      <c r="E82" s="131"/>
      <c r="F82" s="177"/>
      <c r="G82" s="180"/>
      <c r="H82" s="163"/>
      <c r="I82" s="165"/>
      <c r="J82" s="168"/>
      <c r="K82" s="62"/>
      <c r="L82" s="63"/>
      <c r="M82" s="63"/>
      <c r="N82" s="121"/>
      <c r="O82" s="127"/>
      <c r="P82" s="100"/>
      <c r="Q82" s="63">
        <f t="shared" si="24"/>
        <v>0</v>
      </c>
      <c r="R82" s="65"/>
      <c r="S82" s="67"/>
      <c r="T82" s="40"/>
      <c r="U82" s="106">
        <f>IF(EXACT(O82,Y82),M82,M82*(1-'Расчет ПРЕДЗАКАЗ'!$D$10))</f>
        <v>0</v>
      </c>
      <c r="V82" s="106">
        <f t="shared" si="25"/>
        <v>0</v>
      </c>
      <c r="W82" s="106" t="e">
        <f>IF(EXACT(O82,Y82),M82,M82*(1-#REF!))</f>
        <v>#REF!</v>
      </c>
      <c r="X82" s="106" t="e">
        <f t="shared" si="26"/>
        <v>#REF!</v>
      </c>
      <c r="Y82" s="107" t="s">
        <v>72</v>
      </c>
      <c r="Z82" s="103">
        <f t="shared" si="22"/>
        <v>0</v>
      </c>
      <c r="AA82" s="103">
        <f t="shared" si="23"/>
        <v>0</v>
      </c>
      <c r="AB82" s="128" t="str">
        <f t="shared" si="27"/>
        <v/>
      </c>
      <c r="AC82" s="128" t="e">
        <f t="shared" si="28"/>
        <v>#REF!</v>
      </c>
    </row>
    <row r="83" spans="1:29" ht="50.1" customHeight="1">
      <c r="A83" s="171"/>
      <c r="B83" s="171"/>
      <c r="C83" s="174"/>
      <c r="D83" s="174"/>
      <c r="E83" s="131"/>
      <c r="F83" s="177"/>
      <c r="G83" s="180"/>
      <c r="H83" s="163"/>
      <c r="I83" s="165"/>
      <c r="J83" s="168"/>
      <c r="K83" s="62"/>
      <c r="L83" s="63"/>
      <c r="M83" s="63"/>
      <c r="N83" s="121"/>
      <c r="O83" s="127"/>
      <c r="P83" s="100"/>
      <c r="Q83" s="63">
        <f t="shared" si="24"/>
        <v>0</v>
      </c>
      <c r="R83" s="65"/>
      <c r="S83" s="67"/>
      <c r="T83" s="40"/>
      <c r="U83" s="106">
        <f>IF(EXACT(O83,Y83),M83,M83*(1-'Расчет ПРЕДЗАКАЗ'!$D$10))</f>
        <v>0</v>
      </c>
      <c r="V83" s="106">
        <f t="shared" si="25"/>
        <v>0</v>
      </c>
      <c r="W83" s="106" t="e">
        <f>IF(EXACT(O83,Y83),M83,M83*(1-#REF!))</f>
        <v>#REF!</v>
      </c>
      <c r="X83" s="106" t="e">
        <f t="shared" si="26"/>
        <v>#REF!</v>
      </c>
      <c r="Y83" s="107" t="s">
        <v>72</v>
      </c>
      <c r="Z83" s="103">
        <f t="shared" si="22"/>
        <v>0</v>
      </c>
      <c r="AA83" s="103">
        <f t="shared" si="23"/>
        <v>0</v>
      </c>
      <c r="AB83" s="128" t="str">
        <f t="shared" si="27"/>
        <v/>
      </c>
      <c r="AC83" s="128" t="e">
        <f t="shared" si="28"/>
        <v>#REF!</v>
      </c>
    </row>
    <row r="84" spans="1:29" ht="50.1" customHeight="1">
      <c r="A84" s="171"/>
      <c r="B84" s="171"/>
      <c r="C84" s="174"/>
      <c r="D84" s="174"/>
      <c r="E84" s="131"/>
      <c r="F84" s="177"/>
      <c r="G84" s="180"/>
      <c r="H84" s="163"/>
      <c r="I84" s="165"/>
      <c r="J84" s="168"/>
      <c r="K84" s="62"/>
      <c r="L84" s="63"/>
      <c r="M84" s="63"/>
      <c r="N84" s="121"/>
      <c r="O84" s="127"/>
      <c r="P84" s="100"/>
      <c r="Q84" s="63">
        <f t="shared" si="24"/>
        <v>0</v>
      </c>
      <c r="R84" s="65"/>
      <c r="S84" s="67"/>
      <c r="T84" s="40"/>
      <c r="U84" s="106">
        <f>IF(EXACT(O84,Y84),M84,M84*(1-'Расчет ПРЕДЗАКАЗ'!$D$10))</f>
        <v>0</v>
      </c>
      <c r="V84" s="106">
        <f t="shared" si="25"/>
        <v>0</v>
      </c>
      <c r="W84" s="106" t="e">
        <f>IF(EXACT(O84,Y84),M84,M84*(1-#REF!))</f>
        <v>#REF!</v>
      </c>
      <c r="X84" s="106" t="e">
        <f t="shared" si="26"/>
        <v>#REF!</v>
      </c>
      <c r="Y84" s="107" t="s">
        <v>72</v>
      </c>
      <c r="Z84" s="103">
        <f t="shared" si="22"/>
        <v>0</v>
      </c>
      <c r="AA84" s="103">
        <f t="shared" si="23"/>
        <v>0</v>
      </c>
      <c r="AB84" s="128" t="str">
        <f t="shared" si="27"/>
        <v/>
      </c>
      <c r="AC84" s="128" t="e">
        <f t="shared" si="28"/>
        <v>#REF!</v>
      </c>
    </row>
    <row r="85" spans="1:29" ht="50.1" customHeight="1">
      <c r="A85" s="171"/>
      <c r="B85" s="171"/>
      <c r="C85" s="174"/>
      <c r="D85" s="174"/>
      <c r="E85" s="131"/>
      <c r="F85" s="177"/>
      <c r="G85" s="180"/>
      <c r="H85" s="163"/>
      <c r="I85" s="165"/>
      <c r="J85" s="168"/>
      <c r="K85" s="62"/>
      <c r="L85" s="63"/>
      <c r="M85" s="63"/>
      <c r="N85" s="121"/>
      <c r="O85" s="127"/>
      <c r="P85" s="100"/>
      <c r="Q85" s="63">
        <f t="shared" si="24"/>
        <v>0</v>
      </c>
      <c r="R85" s="65"/>
      <c r="S85" s="67"/>
      <c r="T85" s="40"/>
      <c r="U85" s="106">
        <f>IF(EXACT(O85,Y85),M85,M85*(1-'Расчет ПРЕДЗАКАЗ'!$D$10))</f>
        <v>0</v>
      </c>
      <c r="V85" s="106">
        <f t="shared" si="25"/>
        <v>0</v>
      </c>
      <c r="W85" s="106" t="e">
        <f>IF(EXACT(O85,Y85),M85,M85*(1-#REF!))</f>
        <v>#REF!</v>
      </c>
      <c r="X85" s="106" t="e">
        <f t="shared" si="26"/>
        <v>#REF!</v>
      </c>
      <c r="Y85" s="107" t="s">
        <v>72</v>
      </c>
      <c r="Z85" s="103">
        <f t="shared" si="22"/>
        <v>0</v>
      </c>
      <c r="AA85" s="103">
        <f t="shared" si="23"/>
        <v>0</v>
      </c>
      <c r="AB85" s="128" t="str">
        <f t="shared" si="27"/>
        <v/>
      </c>
      <c r="AC85" s="128" t="e">
        <f t="shared" si="28"/>
        <v>#REF!</v>
      </c>
    </row>
    <row r="86" spans="1:29" ht="50.1" customHeight="1">
      <c r="A86" s="172"/>
      <c r="B86" s="172"/>
      <c r="C86" s="175"/>
      <c r="D86" s="175"/>
      <c r="E86" s="132"/>
      <c r="F86" s="178"/>
      <c r="G86" s="181"/>
      <c r="H86" s="164"/>
      <c r="I86" s="166"/>
      <c r="J86" s="169"/>
      <c r="K86" s="62"/>
      <c r="L86" s="63"/>
      <c r="M86" s="63"/>
      <c r="N86" s="121"/>
      <c r="O86" s="127"/>
      <c r="P86" s="100"/>
      <c r="Q86" s="63">
        <f t="shared" si="24"/>
        <v>0</v>
      </c>
      <c r="R86" s="65"/>
      <c r="S86" s="64"/>
      <c r="T86" s="40"/>
      <c r="U86" s="106">
        <f>IF(EXACT(O86,Y86),M86,M86*(1-'Расчет ПРЕДЗАКАЗ'!$D$10))</f>
        <v>0</v>
      </c>
      <c r="V86" s="106">
        <f t="shared" si="25"/>
        <v>0</v>
      </c>
      <c r="W86" s="106" t="e">
        <f>IF(EXACT(O86,Y86),M86,M86*(1-#REF!))</f>
        <v>#REF!</v>
      </c>
      <c r="X86" s="106" t="e">
        <f t="shared" si="26"/>
        <v>#REF!</v>
      </c>
      <c r="Y86" s="107" t="s">
        <v>72</v>
      </c>
      <c r="Z86" s="103">
        <f t="shared" si="22"/>
        <v>0</v>
      </c>
      <c r="AA86" s="103">
        <f t="shared" si="23"/>
        <v>0</v>
      </c>
      <c r="AB86" s="128" t="str">
        <f t="shared" si="27"/>
        <v/>
      </c>
      <c r="AC86" s="128" t="e">
        <f t="shared" si="28"/>
        <v>#REF!</v>
      </c>
    </row>
    <row r="87" spans="1:29" ht="11.25" customHeight="1" thickBot="1"/>
    <row r="88" spans="1:29" ht="50.1" customHeight="1">
      <c r="A88" s="170">
        <v>387</v>
      </c>
      <c r="B88" s="170" t="s">
        <v>3127</v>
      </c>
      <c r="C88" s="173" t="s">
        <v>3128</v>
      </c>
      <c r="D88" s="173" t="s">
        <v>77</v>
      </c>
      <c r="E88" s="131"/>
      <c r="F88" s="193" t="s">
        <v>1895</v>
      </c>
      <c r="G88" s="179" t="s">
        <v>79</v>
      </c>
      <c r="H88" s="162"/>
      <c r="I88" s="194" t="s">
        <v>3129</v>
      </c>
      <c r="J88" s="167" t="s">
        <v>19</v>
      </c>
      <c r="K88" s="62" t="s">
        <v>1899</v>
      </c>
      <c r="L88" s="63">
        <v>2850</v>
      </c>
      <c r="M88" s="63">
        <v>1776</v>
      </c>
      <c r="N88" s="142" t="s">
        <v>3130</v>
      </c>
      <c r="O88" s="127"/>
      <c r="P88" s="100"/>
      <c r="Q88" s="63">
        <f>P88*M88</f>
        <v>0</v>
      </c>
      <c r="R88" s="64"/>
      <c r="S88" s="67">
        <v>23</v>
      </c>
      <c r="T88" s="46"/>
      <c r="U88" s="106">
        <f>IF(EXACT(O88,Y88),M88,M88*(1-'Расчет ПРЕДЗАКАЗ'!$D$10))</f>
        <v>1740.48</v>
      </c>
      <c r="V88" s="106">
        <f>P88*U88</f>
        <v>0</v>
      </c>
      <c r="W88" s="106" t="e">
        <f>IF(EXACT(O88,Y88),M88,M88*(1-#REF!))</f>
        <v>#REF!</v>
      </c>
      <c r="X88" s="106" t="e">
        <f>P88*W88</f>
        <v>#REF!</v>
      </c>
      <c r="Y88" s="107" t="s">
        <v>72</v>
      </c>
      <c r="Z88" s="103">
        <f t="shared" ref="Z88:Z102" si="29">IF(EXACT(O88,Y88),Q88,0)</f>
        <v>0</v>
      </c>
      <c r="AA88" s="103">
        <f t="shared" ref="AA88:AA102" si="30">IF(Z88=0,Q88,0)</f>
        <v>0</v>
      </c>
      <c r="AB88" s="128">
        <f>IF(U88=0,"",L88/U88-1)</f>
        <v>0.63747931605074459</v>
      </c>
      <c r="AC88" s="128" t="e">
        <f>IF(W88=0,"",L88/W88-1)</f>
        <v>#REF!</v>
      </c>
    </row>
    <row r="89" spans="1:29" ht="50.1" customHeight="1">
      <c r="A89" s="171"/>
      <c r="B89" s="171"/>
      <c r="C89" s="174"/>
      <c r="D89" s="174"/>
      <c r="E89" s="131"/>
      <c r="F89" s="177"/>
      <c r="G89" s="180"/>
      <c r="H89" s="163"/>
      <c r="I89" s="165"/>
      <c r="J89" s="168"/>
      <c r="K89" s="62" t="s">
        <v>96</v>
      </c>
      <c r="L89" s="63">
        <v>2850</v>
      </c>
      <c r="M89" s="63">
        <v>1776</v>
      </c>
      <c r="N89" s="142" t="s">
        <v>3131</v>
      </c>
      <c r="O89" s="127"/>
      <c r="P89" s="100"/>
      <c r="Q89" s="63">
        <f t="shared" ref="Q89:Q102" si="31">P89*M89</f>
        <v>0</v>
      </c>
      <c r="R89" s="64"/>
      <c r="S89" s="67">
        <v>21</v>
      </c>
      <c r="T89" s="46"/>
      <c r="U89" s="106">
        <f>IF(EXACT(O89,Y89),M89,M89*(1-'Расчет ПРЕДЗАКАЗ'!$D$10))</f>
        <v>1740.48</v>
      </c>
      <c r="V89" s="106">
        <f t="shared" ref="V89:V102" si="32">P89*U89</f>
        <v>0</v>
      </c>
      <c r="W89" s="106" t="e">
        <f>IF(EXACT(O89,Y89),M89,M89*(1-#REF!))</f>
        <v>#REF!</v>
      </c>
      <c r="X89" s="106" t="e">
        <f t="shared" ref="X89:X102" si="33">P89*W89</f>
        <v>#REF!</v>
      </c>
      <c r="Y89" s="107" t="s">
        <v>72</v>
      </c>
      <c r="Z89" s="103">
        <f t="shared" si="29"/>
        <v>0</v>
      </c>
      <c r="AA89" s="103">
        <f t="shared" si="30"/>
        <v>0</v>
      </c>
      <c r="AB89" s="128">
        <f t="shared" ref="AB89:AB102" si="34">IF(U89=0,"",L89/U89-1)</f>
        <v>0.63747931605074459</v>
      </c>
      <c r="AC89" s="128" t="e">
        <f t="shared" ref="AC89:AC102" si="35">IF(W89=0,"",L89/W89-1)</f>
        <v>#REF!</v>
      </c>
    </row>
    <row r="90" spans="1:29" ht="50.1" customHeight="1">
      <c r="A90" s="171"/>
      <c r="B90" s="171"/>
      <c r="C90" s="174"/>
      <c r="D90" s="174"/>
      <c r="E90" s="131"/>
      <c r="F90" s="177"/>
      <c r="G90" s="180"/>
      <c r="H90" s="163"/>
      <c r="I90" s="165"/>
      <c r="J90" s="168"/>
      <c r="K90" s="62" t="s">
        <v>101</v>
      </c>
      <c r="L90" s="63">
        <v>2850</v>
      </c>
      <c r="M90" s="63">
        <v>1776</v>
      </c>
      <c r="N90" s="142" t="s">
        <v>3132</v>
      </c>
      <c r="O90" s="127"/>
      <c r="P90" s="100"/>
      <c r="Q90" s="63">
        <f t="shared" si="31"/>
        <v>0</v>
      </c>
      <c r="R90" s="64"/>
      <c r="S90" s="67">
        <v>20</v>
      </c>
      <c r="T90" s="46"/>
      <c r="U90" s="106">
        <f>IF(EXACT(O90,Y90),M90,M90*(1-'Расчет ПРЕДЗАКАЗ'!$D$10))</f>
        <v>1740.48</v>
      </c>
      <c r="V90" s="106">
        <f t="shared" si="32"/>
        <v>0</v>
      </c>
      <c r="W90" s="106" t="e">
        <f>IF(EXACT(O90,Y90),M90,M90*(1-#REF!))</f>
        <v>#REF!</v>
      </c>
      <c r="X90" s="106" t="e">
        <f t="shared" si="33"/>
        <v>#REF!</v>
      </c>
      <c r="Y90" s="107" t="s">
        <v>72</v>
      </c>
      <c r="Z90" s="103">
        <f t="shared" si="29"/>
        <v>0</v>
      </c>
      <c r="AA90" s="103">
        <f t="shared" si="30"/>
        <v>0</v>
      </c>
      <c r="AB90" s="128">
        <f t="shared" si="34"/>
        <v>0.63747931605074459</v>
      </c>
      <c r="AC90" s="128" t="e">
        <f t="shared" si="35"/>
        <v>#REF!</v>
      </c>
    </row>
    <row r="91" spans="1:29" ht="50.1" customHeight="1">
      <c r="A91" s="171"/>
      <c r="B91" s="171"/>
      <c r="C91" s="174"/>
      <c r="D91" s="174"/>
      <c r="E91" s="131"/>
      <c r="F91" s="177"/>
      <c r="G91" s="180"/>
      <c r="H91" s="163"/>
      <c r="I91" s="165"/>
      <c r="J91" s="168"/>
      <c r="K91" s="62" t="s">
        <v>88</v>
      </c>
      <c r="L91" s="63">
        <v>2850</v>
      </c>
      <c r="M91" s="63">
        <v>1776</v>
      </c>
      <c r="N91" s="142" t="s">
        <v>3133</v>
      </c>
      <c r="O91" s="127"/>
      <c r="P91" s="100"/>
      <c r="Q91" s="63">
        <f t="shared" si="31"/>
        <v>0</v>
      </c>
      <c r="R91" s="64"/>
      <c r="S91" s="67">
        <v>24</v>
      </c>
      <c r="T91" s="46"/>
      <c r="U91" s="106">
        <f>IF(EXACT(O91,Y91),M91,M91*(1-'Расчет ПРЕДЗАКАЗ'!$D$10))</f>
        <v>1740.48</v>
      </c>
      <c r="V91" s="106">
        <f t="shared" si="32"/>
        <v>0</v>
      </c>
      <c r="W91" s="106" t="e">
        <f>IF(EXACT(O91,Y91),M91,M91*(1-#REF!))</f>
        <v>#REF!</v>
      </c>
      <c r="X91" s="106" t="e">
        <f t="shared" si="33"/>
        <v>#REF!</v>
      </c>
      <c r="Y91" s="107" t="s">
        <v>72</v>
      </c>
      <c r="Z91" s="103">
        <f t="shared" si="29"/>
        <v>0</v>
      </c>
      <c r="AA91" s="103">
        <f t="shared" si="30"/>
        <v>0</v>
      </c>
      <c r="AB91" s="128">
        <f t="shared" si="34"/>
        <v>0.63747931605074459</v>
      </c>
      <c r="AC91" s="128" t="e">
        <f t="shared" si="35"/>
        <v>#REF!</v>
      </c>
    </row>
    <row r="92" spans="1:29" ht="50.1" customHeight="1">
      <c r="A92" s="171"/>
      <c r="B92" s="171"/>
      <c r="C92" s="174"/>
      <c r="D92" s="174"/>
      <c r="E92" s="131"/>
      <c r="F92" s="177"/>
      <c r="G92" s="180"/>
      <c r="H92" s="163"/>
      <c r="I92" s="165"/>
      <c r="J92" s="168"/>
      <c r="K92" s="62" t="s">
        <v>107</v>
      </c>
      <c r="L92" s="63">
        <v>2850</v>
      </c>
      <c r="M92" s="63">
        <v>1776</v>
      </c>
      <c r="N92" s="142" t="s">
        <v>3134</v>
      </c>
      <c r="O92" s="127"/>
      <c r="P92" s="100"/>
      <c r="Q92" s="63">
        <f t="shared" si="31"/>
        <v>0</v>
      </c>
      <c r="R92" s="64"/>
      <c r="S92" s="67">
        <v>2</v>
      </c>
      <c r="T92" s="46"/>
      <c r="U92" s="106">
        <f>IF(EXACT(O92,Y92),M92,M92*(1-'Расчет ПРЕДЗАКАЗ'!$D$10))</f>
        <v>1740.48</v>
      </c>
      <c r="V92" s="106">
        <f t="shared" si="32"/>
        <v>0</v>
      </c>
      <c r="W92" s="106" t="e">
        <f>IF(EXACT(O92,Y92),M92,M92*(1-#REF!))</f>
        <v>#REF!</v>
      </c>
      <c r="X92" s="106" t="e">
        <f t="shared" si="33"/>
        <v>#REF!</v>
      </c>
      <c r="Y92" s="107" t="s">
        <v>72</v>
      </c>
      <c r="Z92" s="103">
        <f t="shared" si="29"/>
        <v>0</v>
      </c>
      <c r="AA92" s="103">
        <f t="shared" si="30"/>
        <v>0</v>
      </c>
      <c r="AB92" s="128">
        <f t="shared" si="34"/>
        <v>0.63747931605074459</v>
      </c>
      <c r="AC92" s="128" t="e">
        <f t="shared" si="35"/>
        <v>#REF!</v>
      </c>
    </row>
    <row r="93" spans="1:29" ht="50.1" customHeight="1">
      <c r="A93" s="171"/>
      <c r="B93" s="171"/>
      <c r="C93" s="174"/>
      <c r="D93" s="174"/>
      <c r="E93" s="131"/>
      <c r="F93" s="177"/>
      <c r="G93" s="180"/>
      <c r="H93" s="163"/>
      <c r="I93" s="165"/>
      <c r="J93" s="168"/>
      <c r="K93" s="62"/>
      <c r="L93" s="63"/>
      <c r="M93" s="63"/>
      <c r="N93" s="142"/>
      <c r="O93" s="127"/>
      <c r="P93" s="100"/>
      <c r="Q93" s="63">
        <f t="shared" si="31"/>
        <v>0</v>
      </c>
      <c r="R93" s="64"/>
      <c r="S93" s="67"/>
      <c r="T93" s="46"/>
      <c r="U93" s="106">
        <f>IF(EXACT(O93,Y93),M93,M93*(1-'Расчет ПРЕДЗАКАЗ'!$D$10))</f>
        <v>0</v>
      </c>
      <c r="V93" s="106">
        <f t="shared" si="32"/>
        <v>0</v>
      </c>
      <c r="W93" s="106" t="e">
        <f>IF(EXACT(O93,Y93),M93,M93*(1-#REF!))</f>
        <v>#REF!</v>
      </c>
      <c r="X93" s="106" t="e">
        <f t="shared" si="33"/>
        <v>#REF!</v>
      </c>
      <c r="Y93" s="107" t="s">
        <v>72</v>
      </c>
      <c r="Z93" s="103">
        <f t="shared" si="29"/>
        <v>0</v>
      </c>
      <c r="AA93" s="103">
        <f t="shared" si="30"/>
        <v>0</v>
      </c>
      <c r="AB93" s="128" t="str">
        <f t="shared" si="34"/>
        <v/>
      </c>
      <c r="AC93" s="128" t="e">
        <f t="shared" si="35"/>
        <v>#REF!</v>
      </c>
    </row>
    <row r="94" spans="1:29" ht="50.1" customHeight="1">
      <c r="A94" s="171"/>
      <c r="B94" s="171"/>
      <c r="C94" s="174"/>
      <c r="D94" s="174"/>
      <c r="E94" s="131"/>
      <c r="F94" s="177"/>
      <c r="G94" s="180"/>
      <c r="H94" s="163"/>
      <c r="I94" s="165"/>
      <c r="J94" s="168"/>
      <c r="K94" s="62"/>
      <c r="L94" s="63"/>
      <c r="M94" s="63"/>
      <c r="N94" s="142"/>
      <c r="O94" s="127"/>
      <c r="P94" s="100"/>
      <c r="Q94" s="63">
        <f t="shared" si="31"/>
        <v>0</v>
      </c>
      <c r="R94" s="64"/>
      <c r="S94" s="67"/>
      <c r="T94" s="46"/>
      <c r="U94" s="106">
        <f>IF(EXACT(O94,Y94),M94,M94*(1-'Расчет ПРЕДЗАКАЗ'!$D$10))</f>
        <v>0</v>
      </c>
      <c r="V94" s="106">
        <f t="shared" si="32"/>
        <v>0</v>
      </c>
      <c r="W94" s="106" t="e">
        <f>IF(EXACT(O94,Y94),M94,M94*(1-#REF!))</f>
        <v>#REF!</v>
      </c>
      <c r="X94" s="106" t="e">
        <f t="shared" si="33"/>
        <v>#REF!</v>
      </c>
      <c r="Y94" s="107" t="s">
        <v>72</v>
      </c>
      <c r="Z94" s="103">
        <f t="shared" si="29"/>
        <v>0</v>
      </c>
      <c r="AA94" s="103">
        <f t="shared" si="30"/>
        <v>0</v>
      </c>
      <c r="AB94" s="128" t="str">
        <f t="shared" si="34"/>
        <v/>
      </c>
      <c r="AC94" s="128" t="e">
        <f t="shared" si="35"/>
        <v>#REF!</v>
      </c>
    </row>
    <row r="95" spans="1:29" ht="50.1" customHeight="1">
      <c r="A95" s="171"/>
      <c r="B95" s="171"/>
      <c r="C95" s="174"/>
      <c r="D95" s="174"/>
      <c r="E95" s="131"/>
      <c r="F95" s="177"/>
      <c r="G95" s="180"/>
      <c r="H95" s="163"/>
      <c r="I95" s="165"/>
      <c r="J95" s="168"/>
      <c r="K95" s="62"/>
      <c r="L95" s="63"/>
      <c r="M95" s="63"/>
      <c r="N95" s="142"/>
      <c r="O95" s="127"/>
      <c r="P95" s="100"/>
      <c r="Q95" s="63">
        <f t="shared" si="31"/>
        <v>0</v>
      </c>
      <c r="R95" s="64"/>
      <c r="S95" s="67"/>
      <c r="T95" s="46"/>
      <c r="U95" s="106">
        <f>IF(EXACT(O95,Y95),M95,M95*(1-'Расчет ПРЕДЗАКАЗ'!$D$10))</f>
        <v>0</v>
      </c>
      <c r="V95" s="106">
        <f t="shared" si="32"/>
        <v>0</v>
      </c>
      <c r="W95" s="106" t="e">
        <f>IF(EXACT(O95,Y95),M95,M95*(1-#REF!))</f>
        <v>#REF!</v>
      </c>
      <c r="X95" s="106" t="e">
        <f t="shared" si="33"/>
        <v>#REF!</v>
      </c>
      <c r="Y95" s="107" t="s">
        <v>72</v>
      </c>
      <c r="Z95" s="103">
        <f t="shared" si="29"/>
        <v>0</v>
      </c>
      <c r="AA95" s="103">
        <f t="shared" si="30"/>
        <v>0</v>
      </c>
      <c r="AB95" s="128" t="str">
        <f t="shared" si="34"/>
        <v/>
      </c>
      <c r="AC95" s="128" t="e">
        <f t="shared" si="35"/>
        <v>#REF!</v>
      </c>
    </row>
    <row r="96" spans="1:29" ht="50.1" customHeight="1">
      <c r="A96" s="171"/>
      <c r="B96" s="171"/>
      <c r="C96" s="174"/>
      <c r="D96" s="174"/>
      <c r="E96" s="131"/>
      <c r="F96" s="177"/>
      <c r="G96" s="180"/>
      <c r="H96" s="163"/>
      <c r="I96" s="165"/>
      <c r="J96" s="168"/>
      <c r="K96" s="62"/>
      <c r="L96" s="63"/>
      <c r="M96" s="63"/>
      <c r="N96" s="120"/>
      <c r="O96" s="127"/>
      <c r="P96" s="100"/>
      <c r="Q96" s="63">
        <f t="shared" si="31"/>
        <v>0</v>
      </c>
      <c r="R96" s="64"/>
      <c r="S96" s="67"/>
      <c r="T96" s="46"/>
      <c r="U96" s="106">
        <f>IF(EXACT(O96,Y96),M96,M96*(1-'Расчет ПРЕДЗАКАЗ'!$D$10))</f>
        <v>0</v>
      </c>
      <c r="V96" s="106">
        <f t="shared" si="32"/>
        <v>0</v>
      </c>
      <c r="W96" s="106" t="e">
        <f>IF(EXACT(O96,Y96),M96,M96*(1-#REF!))</f>
        <v>#REF!</v>
      </c>
      <c r="X96" s="106" t="e">
        <f t="shared" si="33"/>
        <v>#REF!</v>
      </c>
      <c r="Y96" s="107" t="s">
        <v>72</v>
      </c>
      <c r="Z96" s="103">
        <f t="shared" si="29"/>
        <v>0</v>
      </c>
      <c r="AA96" s="103">
        <f t="shared" si="30"/>
        <v>0</v>
      </c>
      <c r="AB96" s="128" t="str">
        <f t="shared" si="34"/>
        <v/>
      </c>
      <c r="AC96" s="128" t="e">
        <f t="shared" si="35"/>
        <v>#REF!</v>
      </c>
    </row>
    <row r="97" spans="1:29" ht="50.1" customHeight="1">
      <c r="A97" s="171"/>
      <c r="B97" s="171"/>
      <c r="C97" s="174"/>
      <c r="D97" s="174"/>
      <c r="E97" s="131"/>
      <c r="F97" s="177"/>
      <c r="G97" s="180"/>
      <c r="H97" s="163"/>
      <c r="I97" s="165"/>
      <c r="J97" s="168"/>
      <c r="K97" s="62"/>
      <c r="L97" s="63"/>
      <c r="M97" s="63"/>
      <c r="N97" s="121"/>
      <c r="O97" s="127"/>
      <c r="P97" s="100"/>
      <c r="Q97" s="63">
        <f t="shared" si="31"/>
        <v>0</v>
      </c>
      <c r="R97" s="65"/>
      <c r="S97" s="67"/>
      <c r="T97" s="40"/>
      <c r="U97" s="106">
        <f>IF(EXACT(O97,Y97),M97,M97*(1-'Расчет ПРЕДЗАКАЗ'!$D$10))</f>
        <v>0</v>
      </c>
      <c r="V97" s="106">
        <f t="shared" si="32"/>
        <v>0</v>
      </c>
      <c r="W97" s="106" t="e">
        <f>IF(EXACT(O97,Y97),M97,M97*(1-#REF!))</f>
        <v>#REF!</v>
      </c>
      <c r="X97" s="106" t="e">
        <f t="shared" si="33"/>
        <v>#REF!</v>
      </c>
      <c r="Y97" s="107" t="s">
        <v>72</v>
      </c>
      <c r="Z97" s="103">
        <f t="shared" si="29"/>
        <v>0</v>
      </c>
      <c r="AA97" s="103">
        <f t="shared" si="30"/>
        <v>0</v>
      </c>
      <c r="AB97" s="128" t="str">
        <f t="shared" si="34"/>
        <v/>
      </c>
      <c r="AC97" s="128" t="e">
        <f t="shared" si="35"/>
        <v>#REF!</v>
      </c>
    </row>
    <row r="98" spans="1:29" ht="50.1" customHeight="1">
      <c r="A98" s="171"/>
      <c r="B98" s="171"/>
      <c r="C98" s="174"/>
      <c r="D98" s="174"/>
      <c r="E98" s="131"/>
      <c r="F98" s="177"/>
      <c r="G98" s="180"/>
      <c r="H98" s="163"/>
      <c r="I98" s="165"/>
      <c r="J98" s="168"/>
      <c r="K98" s="62"/>
      <c r="L98" s="63"/>
      <c r="M98" s="63"/>
      <c r="N98" s="121"/>
      <c r="O98" s="127"/>
      <c r="P98" s="100"/>
      <c r="Q98" s="63">
        <f t="shared" si="31"/>
        <v>0</v>
      </c>
      <c r="R98" s="65"/>
      <c r="S98" s="67"/>
      <c r="T98" s="40"/>
      <c r="U98" s="106">
        <f>IF(EXACT(O98,Y98),M98,M98*(1-'Расчет ПРЕДЗАКАЗ'!$D$10))</f>
        <v>0</v>
      </c>
      <c r="V98" s="106">
        <f t="shared" si="32"/>
        <v>0</v>
      </c>
      <c r="W98" s="106" t="e">
        <f>IF(EXACT(O98,Y98),M98,M98*(1-#REF!))</f>
        <v>#REF!</v>
      </c>
      <c r="X98" s="106" t="e">
        <f t="shared" si="33"/>
        <v>#REF!</v>
      </c>
      <c r="Y98" s="107" t="s">
        <v>72</v>
      </c>
      <c r="Z98" s="103">
        <f t="shared" si="29"/>
        <v>0</v>
      </c>
      <c r="AA98" s="103">
        <f t="shared" si="30"/>
        <v>0</v>
      </c>
      <c r="AB98" s="128" t="str">
        <f t="shared" si="34"/>
        <v/>
      </c>
      <c r="AC98" s="128" t="e">
        <f t="shared" si="35"/>
        <v>#REF!</v>
      </c>
    </row>
    <row r="99" spans="1:29" ht="50.1" customHeight="1">
      <c r="A99" s="171"/>
      <c r="B99" s="171"/>
      <c r="C99" s="174"/>
      <c r="D99" s="174"/>
      <c r="E99" s="131"/>
      <c r="F99" s="177"/>
      <c r="G99" s="180"/>
      <c r="H99" s="163"/>
      <c r="I99" s="165"/>
      <c r="J99" s="168"/>
      <c r="K99" s="62"/>
      <c r="L99" s="63"/>
      <c r="M99" s="63"/>
      <c r="N99" s="121"/>
      <c r="O99" s="127"/>
      <c r="P99" s="100"/>
      <c r="Q99" s="63">
        <f t="shared" si="31"/>
        <v>0</v>
      </c>
      <c r="R99" s="65"/>
      <c r="S99" s="67"/>
      <c r="T99" s="40"/>
      <c r="U99" s="106">
        <f>IF(EXACT(O99,Y99),M99,M99*(1-'Расчет ПРЕДЗАКАЗ'!$D$10))</f>
        <v>0</v>
      </c>
      <c r="V99" s="106">
        <f t="shared" si="32"/>
        <v>0</v>
      </c>
      <c r="W99" s="106" t="e">
        <f>IF(EXACT(O99,Y99),M99,M99*(1-#REF!))</f>
        <v>#REF!</v>
      </c>
      <c r="X99" s="106" t="e">
        <f t="shared" si="33"/>
        <v>#REF!</v>
      </c>
      <c r="Y99" s="107" t="s">
        <v>72</v>
      </c>
      <c r="Z99" s="103">
        <f t="shared" si="29"/>
        <v>0</v>
      </c>
      <c r="AA99" s="103">
        <f t="shared" si="30"/>
        <v>0</v>
      </c>
      <c r="AB99" s="128" t="str">
        <f t="shared" si="34"/>
        <v/>
      </c>
      <c r="AC99" s="128" t="e">
        <f t="shared" si="35"/>
        <v>#REF!</v>
      </c>
    </row>
    <row r="100" spans="1:29" ht="50.1" customHeight="1">
      <c r="A100" s="171"/>
      <c r="B100" s="171"/>
      <c r="C100" s="174"/>
      <c r="D100" s="174"/>
      <c r="E100" s="131"/>
      <c r="F100" s="177"/>
      <c r="G100" s="180"/>
      <c r="H100" s="163"/>
      <c r="I100" s="165"/>
      <c r="J100" s="168"/>
      <c r="K100" s="62"/>
      <c r="L100" s="63"/>
      <c r="M100" s="63"/>
      <c r="N100" s="121"/>
      <c r="O100" s="127"/>
      <c r="P100" s="100"/>
      <c r="Q100" s="63">
        <f t="shared" si="31"/>
        <v>0</v>
      </c>
      <c r="R100" s="65"/>
      <c r="S100" s="67"/>
      <c r="T100" s="40"/>
      <c r="U100" s="106">
        <f>IF(EXACT(O100,Y100),M100,M100*(1-'Расчет ПРЕДЗАКАЗ'!$D$10))</f>
        <v>0</v>
      </c>
      <c r="V100" s="106">
        <f t="shared" si="32"/>
        <v>0</v>
      </c>
      <c r="W100" s="106" t="e">
        <f>IF(EXACT(O100,Y100),M100,M100*(1-#REF!))</f>
        <v>#REF!</v>
      </c>
      <c r="X100" s="106" t="e">
        <f t="shared" si="33"/>
        <v>#REF!</v>
      </c>
      <c r="Y100" s="107" t="s">
        <v>72</v>
      </c>
      <c r="Z100" s="103">
        <f t="shared" si="29"/>
        <v>0</v>
      </c>
      <c r="AA100" s="103">
        <f t="shared" si="30"/>
        <v>0</v>
      </c>
      <c r="AB100" s="128" t="str">
        <f t="shared" si="34"/>
        <v/>
      </c>
      <c r="AC100" s="128" t="e">
        <f t="shared" si="35"/>
        <v>#REF!</v>
      </c>
    </row>
    <row r="101" spans="1:29" ht="50.1" customHeight="1">
      <c r="A101" s="171"/>
      <c r="B101" s="171"/>
      <c r="C101" s="174"/>
      <c r="D101" s="174"/>
      <c r="E101" s="131"/>
      <c r="F101" s="177"/>
      <c r="G101" s="180"/>
      <c r="H101" s="163"/>
      <c r="I101" s="165"/>
      <c r="J101" s="168"/>
      <c r="K101" s="62"/>
      <c r="L101" s="63"/>
      <c r="M101" s="63"/>
      <c r="N101" s="121"/>
      <c r="O101" s="127"/>
      <c r="P101" s="100"/>
      <c r="Q101" s="63">
        <f t="shared" si="31"/>
        <v>0</v>
      </c>
      <c r="R101" s="65"/>
      <c r="S101" s="67"/>
      <c r="T101" s="40"/>
      <c r="U101" s="106">
        <f>IF(EXACT(O101,Y101),M101,M101*(1-'Расчет ПРЕДЗАКАЗ'!$D$10))</f>
        <v>0</v>
      </c>
      <c r="V101" s="106">
        <f t="shared" si="32"/>
        <v>0</v>
      </c>
      <c r="W101" s="106" t="e">
        <f>IF(EXACT(O101,Y101),M101,M101*(1-#REF!))</f>
        <v>#REF!</v>
      </c>
      <c r="X101" s="106" t="e">
        <f t="shared" si="33"/>
        <v>#REF!</v>
      </c>
      <c r="Y101" s="107" t="s">
        <v>72</v>
      </c>
      <c r="Z101" s="103">
        <f t="shared" si="29"/>
        <v>0</v>
      </c>
      <c r="AA101" s="103">
        <f t="shared" si="30"/>
        <v>0</v>
      </c>
      <c r="AB101" s="128" t="str">
        <f t="shared" si="34"/>
        <v/>
      </c>
      <c r="AC101" s="128" t="e">
        <f t="shared" si="35"/>
        <v>#REF!</v>
      </c>
    </row>
    <row r="102" spans="1:29" ht="50.1" customHeight="1">
      <c r="A102" s="172"/>
      <c r="B102" s="172"/>
      <c r="C102" s="175"/>
      <c r="D102" s="175"/>
      <c r="E102" s="132"/>
      <c r="F102" s="178"/>
      <c r="G102" s="181"/>
      <c r="H102" s="164"/>
      <c r="I102" s="166"/>
      <c r="J102" s="169"/>
      <c r="K102" s="62"/>
      <c r="L102" s="63"/>
      <c r="M102" s="63"/>
      <c r="N102" s="121"/>
      <c r="O102" s="127"/>
      <c r="P102" s="100"/>
      <c r="Q102" s="63">
        <f t="shared" si="31"/>
        <v>0</v>
      </c>
      <c r="R102" s="65"/>
      <c r="S102" s="64"/>
      <c r="T102" s="40"/>
      <c r="U102" s="106">
        <f>IF(EXACT(O102,Y102),M102,M102*(1-'Расчет ПРЕДЗАКАЗ'!$D$10))</f>
        <v>0</v>
      </c>
      <c r="V102" s="106">
        <f t="shared" si="32"/>
        <v>0</v>
      </c>
      <c r="W102" s="106" t="e">
        <f>IF(EXACT(O102,Y102),M102,M102*(1-#REF!))</f>
        <v>#REF!</v>
      </c>
      <c r="X102" s="106" t="e">
        <f t="shared" si="33"/>
        <v>#REF!</v>
      </c>
      <c r="Y102" s="107" t="s">
        <v>72</v>
      </c>
      <c r="Z102" s="103">
        <f t="shared" si="29"/>
        <v>0</v>
      </c>
      <c r="AA102" s="103">
        <f t="shared" si="30"/>
        <v>0</v>
      </c>
      <c r="AB102" s="128" t="str">
        <f t="shared" si="34"/>
        <v/>
      </c>
      <c r="AC102" s="128" t="e">
        <f t="shared" si="35"/>
        <v>#REF!</v>
      </c>
    </row>
    <row r="103" spans="1:29" ht="11.25" customHeight="1" thickBot="1"/>
    <row r="104" spans="1:29" ht="50.1" customHeight="1">
      <c r="A104" s="170">
        <v>388</v>
      </c>
      <c r="B104" s="170" t="s">
        <v>3135</v>
      </c>
      <c r="C104" s="173" t="s">
        <v>3136</v>
      </c>
      <c r="D104" s="173" t="s">
        <v>77</v>
      </c>
      <c r="E104" s="131"/>
      <c r="F104" s="193" t="s">
        <v>1895</v>
      </c>
      <c r="G104" s="179" t="s">
        <v>3137</v>
      </c>
      <c r="H104" s="162"/>
      <c r="I104" s="194" t="s">
        <v>3129</v>
      </c>
      <c r="J104" s="167" t="s">
        <v>19</v>
      </c>
      <c r="K104" s="62" t="s">
        <v>82</v>
      </c>
      <c r="L104" s="63">
        <v>2490</v>
      </c>
      <c r="M104" s="63">
        <v>1555</v>
      </c>
      <c r="N104" s="142" t="s">
        <v>3138</v>
      </c>
      <c r="O104" s="127"/>
      <c r="P104" s="100"/>
      <c r="Q104" s="63">
        <f>P104*M104</f>
        <v>0</v>
      </c>
      <c r="R104" s="64"/>
      <c r="S104" s="67">
        <v>24</v>
      </c>
      <c r="T104" s="46"/>
      <c r="U104" s="106">
        <f>IF(EXACT(O104,Y104),M104,M104*(1-'Расчет ПРЕДЗАКАЗ'!$D$10))</f>
        <v>1523.8999999999999</v>
      </c>
      <c r="V104" s="106">
        <f>P104*U104</f>
        <v>0</v>
      </c>
      <c r="W104" s="106" t="e">
        <f>IF(EXACT(O104,Y104),M104,M104*(1-#REF!))</f>
        <v>#REF!</v>
      </c>
      <c r="X104" s="106" t="e">
        <f>P104*W104</f>
        <v>#REF!</v>
      </c>
      <c r="Y104" s="107" t="s">
        <v>72</v>
      </c>
      <c r="Z104" s="103">
        <f t="shared" ref="Z104:Z118" si="36">IF(EXACT(O104,Y104),Q104,0)</f>
        <v>0</v>
      </c>
      <c r="AA104" s="103">
        <f t="shared" ref="AA104:AA118" si="37">IF(Z104=0,Q104,0)</f>
        <v>0</v>
      </c>
      <c r="AB104" s="128">
        <f>IF(U104=0,"",L104/U104-1)</f>
        <v>0.63396548329942926</v>
      </c>
      <c r="AC104" s="128" t="e">
        <f>IF(W104=0,"",L104/W104-1)</f>
        <v>#REF!</v>
      </c>
    </row>
    <row r="105" spans="1:29" ht="50.1" customHeight="1">
      <c r="A105" s="171"/>
      <c r="B105" s="171"/>
      <c r="C105" s="174"/>
      <c r="D105" s="174"/>
      <c r="E105" s="131"/>
      <c r="F105" s="177"/>
      <c r="G105" s="180"/>
      <c r="H105" s="163"/>
      <c r="I105" s="165"/>
      <c r="J105" s="168"/>
      <c r="K105" s="62" t="s">
        <v>96</v>
      </c>
      <c r="L105" s="63">
        <v>2490</v>
      </c>
      <c r="M105" s="63">
        <v>1555</v>
      </c>
      <c r="N105" s="142" t="s">
        <v>3139</v>
      </c>
      <c r="O105" s="127"/>
      <c r="P105" s="100"/>
      <c r="Q105" s="63">
        <f t="shared" ref="Q105:Q118" si="38">P105*M105</f>
        <v>0</v>
      </c>
      <c r="R105" s="64"/>
      <c r="S105" s="67">
        <v>22</v>
      </c>
      <c r="T105" s="46"/>
      <c r="U105" s="106">
        <f>IF(EXACT(O105,Y105),M105,M105*(1-'Расчет ПРЕДЗАКАЗ'!$D$10))</f>
        <v>1523.8999999999999</v>
      </c>
      <c r="V105" s="106">
        <f t="shared" ref="V105:V118" si="39">P105*U105</f>
        <v>0</v>
      </c>
      <c r="W105" s="106" t="e">
        <f>IF(EXACT(O105,Y105),M105,M105*(1-#REF!))</f>
        <v>#REF!</v>
      </c>
      <c r="X105" s="106" t="e">
        <f t="shared" ref="X105:X118" si="40">P105*W105</f>
        <v>#REF!</v>
      </c>
      <c r="Y105" s="107" t="s">
        <v>72</v>
      </c>
      <c r="Z105" s="103">
        <f t="shared" si="36"/>
        <v>0</v>
      </c>
      <c r="AA105" s="103">
        <f t="shared" si="37"/>
        <v>0</v>
      </c>
      <c r="AB105" s="128">
        <f t="shared" ref="AB105:AB118" si="41">IF(U105=0,"",L105/U105-1)</f>
        <v>0.63396548329942926</v>
      </c>
      <c r="AC105" s="128" t="e">
        <f t="shared" ref="AC105:AC118" si="42">IF(W105=0,"",L105/W105-1)</f>
        <v>#REF!</v>
      </c>
    </row>
    <row r="106" spans="1:29" ht="50.1" customHeight="1">
      <c r="A106" s="171"/>
      <c r="B106" s="171"/>
      <c r="C106" s="174"/>
      <c r="D106" s="174"/>
      <c r="E106" s="131"/>
      <c r="F106" s="177"/>
      <c r="G106" s="180"/>
      <c r="H106" s="163"/>
      <c r="I106" s="165"/>
      <c r="J106" s="168"/>
      <c r="K106" s="62" t="s">
        <v>101</v>
      </c>
      <c r="L106" s="63">
        <v>2490</v>
      </c>
      <c r="M106" s="63">
        <v>1555</v>
      </c>
      <c r="N106" s="142" t="s">
        <v>3140</v>
      </c>
      <c r="O106" s="127"/>
      <c r="P106" s="100"/>
      <c r="Q106" s="63">
        <f t="shared" si="38"/>
        <v>0</v>
      </c>
      <c r="R106" s="64"/>
      <c r="S106" s="67">
        <v>23</v>
      </c>
      <c r="T106" s="46"/>
      <c r="U106" s="106">
        <f>IF(EXACT(O106,Y106),M106,M106*(1-'Расчет ПРЕДЗАКАЗ'!$D$10))</f>
        <v>1523.8999999999999</v>
      </c>
      <c r="V106" s="106">
        <f t="shared" si="39"/>
        <v>0</v>
      </c>
      <c r="W106" s="106" t="e">
        <f>IF(EXACT(O106,Y106),M106,M106*(1-#REF!))</f>
        <v>#REF!</v>
      </c>
      <c r="X106" s="106" t="e">
        <f t="shared" si="40"/>
        <v>#REF!</v>
      </c>
      <c r="Y106" s="107" t="s">
        <v>72</v>
      </c>
      <c r="Z106" s="103">
        <f t="shared" si="36"/>
        <v>0</v>
      </c>
      <c r="AA106" s="103">
        <f t="shared" si="37"/>
        <v>0</v>
      </c>
      <c r="AB106" s="128">
        <f t="shared" si="41"/>
        <v>0.63396548329942926</v>
      </c>
      <c r="AC106" s="128" t="e">
        <f t="shared" si="42"/>
        <v>#REF!</v>
      </c>
    </row>
    <row r="107" spans="1:29" ht="50.1" customHeight="1">
      <c r="A107" s="171"/>
      <c r="B107" s="171"/>
      <c r="C107" s="174"/>
      <c r="D107" s="174"/>
      <c r="E107" s="131"/>
      <c r="F107" s="177"/>
      <c r="G107" s="180"/>
      <c r="H107" s="163"/>
      <c r="I107" s="165"/>
      <c r="J107" s="168"/>
      <c r="K107" s="62" t="s">
        <v>88</v>
      </c>
      <c r="L107" s="63">
        <v>2490</v>
      </c>
      <c r="M107" s="63">
        <v>1555</v>
      </c>
      <c r="N107" s="142" t="s">
        <v>3141</v>
      </c>
      <c r="O107" s="127"/>
      <c r="P107" s="100"/>
      <c r="Q107" s="63">
        <f t="shared" si="38"/>
        <v>0</v>
      </c>
      <c r="R107" s="64"/>
      <c r="S107" s="67">
        <v>23</v>
      </c>
      <c r="T107" s="46"/>
      <c r="U107" s="106">
        <f>IF(EXACT(O107,Y107),M107,M107*(1-'Расчет ПРЕДЗАКАЗ'!$D$10))</f>
        <v>1523.8999999999999</v>
      </c>
      <c r="V107" s="106">
        <f t="shared" si="39"/>
        <v>0</v>
      </c>
      <c r="W107" s="106" t="e">
        <f>IF(EXACT(O107,Y107),M107,M107*(1-#REF!))</f>
        <v>#REF!</v>
      </c>
      <c r="X107" s="106" t="e">
        <f t="shared" si="40"/>
        <v>#REF!</v>
      </c>
      <c r="Y107" s="107" t="s">
        <v>72</v>
      </c>
      <c r="Z107" s="103">
        <f t="shared" si="36"/>
        <v>0</v>
      </c>
      <c r="AA107" s="103">
        <f t="shared" si="37"/>
        <v>0</v>
      </c>
      <c r="AB107" s="128">
        <f t="shared" si="41"/>
        <v>0.63396548329942926</v>
      </c>
      <c r="AC107" s="128" t="e">
        <f t="shared" si="42"/>
        <v>#REF!</v>
      </c>
    </row>
    <row r="108" spans="1:29" ht="50.1" customHeight="1">
      <c r="A108" s="171"/>
      <c r="B108" s="171"/>
      <c r="C108" s="174"/>
      <c r="D108" s="174"/>
      <c r="E108" s="131"/>
      <c r="F108" s="177"/>
      <c r="G108" s="180"/>
      <c r="H108" s="163"/>
      <c r="I108" s="165"/>
      <c r="J108" s="168"/>
      <c r="K108" s="62" t="s">
        <v>107</v>
      </c>
      <c r="L108" s="63">
        <v>2490</v>
      </c>
      <c r="M108" s="63">
        <v>1555</v>
      </c>
      <c r="N108" s="142" t="s">
        <v>3142</v>
      </c>
      <c r="O108" s="127"/>
      <c r="P108" s="100"/>
      <c r="Q108" s="63">
        <f t="shared" si="38"/>
        <v>0</v>
      </c>
      <c r="R108" s="64"/>
      <c r="S108" s="67">
        <v>7</v>
      </c>
      <c r="T108" s="46"/>
      <c r="U108" s="106">
        <f>IF(EXACT(O108,Y108),M108,M108*(1-'Расчет ПРЕДЗАКАЗ'!$D$10))</f>
        <v>1523.8999999999999</v>
      </c>
      <c r="V108" s="106">
        <f t="shared" si="39"/>
        <v>0</v>
      </c>
      <c r="W108" s="106" t="e">
        <f>IF(EXACT(O108,Y108),M108,M108*(1-#REF!))</f>
        <v>#REF!</v>
      </c>
      <c r="X108" s="106" t="e">
        <f t="shared" si="40"/>
        <v>#REF!</v>
      </c>
      <c r="Y108" s="107" t="s">
        <v>72</v>
      </c>
      <c r="Z108" s="103">
        <f t="shared" si="36"/>
        <v>0</v>
      </c>
      <c r="AA108" s="103">
        <f t="shared" si="37"/>
        <v>0</v>
      </c>
      <c r="AB108" s="128">
        <f t="shared" si="41"/>
        <v>0.63396548329942926</v>
      </c>
      <c r="AC108" s="128" t="e">
        <f t="shared" si="42"/>
        <v>#REF!</v>
      </c>
    </row>
    <row r="109" spans="1:29" ht="50.1" customHeight="1">
      <c r="A109" s="171"/>
      <c r="B109" s="171"/>
      <c r="C109" s="174"/>
      <c r="D109" s="174"/>
      <c r="E109" s="131"/>
      <c r="F109" s="177"/>
      <c r="G109" s="180"/>
      <c r="H109" s="163"/>
      <c r="I109" s="165"/>
      <c r="J109" s="168"/>
      <c r="K109" s="62"/>
      <c r="L109" s="63"/>
      <c r="M109" s="63"/>
      <c r="N109" s="142"/>
      <c r="O109" s="127"/>
      <c r="P109" s="100"/>
      <c r="Q109" s="63">
        <f t="shared" si="38"/>
        <v>0</v>
      </c>
      <c r="R109" s="64"/>
      <c r="S109" s="67"/>
      <c r="T109" s="46"/>
      <c r="U109" s="106">
        <f>IF(EXACT(O109,Y109),M109,M109*(1-'Расчет ПРЕДЗАКАЗ'!$D$10))</f>
        <v>0</v>
      </c>
      <c r="V109" s="106">
        <f t="shared" si="39"/>
        <v>0</v>
      </c>
      <c r="W109" s="106" t="e">
        <f>IF(EXACT(O109,Y109),M109,M109*(1-#REF!))</f>
        <v>#REF!</v>
      </c>
      <c r="X109" s="106" t="e">
        <f t="shared" si="40"/>
        <v>#REF!</v>
      </c>
      <c r="Y109" s="107" t="s">
        <v>72</v>
      </c>
      <c r="Z109" s="103">
        <f t="shared" si="36"/>
        <v>0</v>
      </c>
      <c r="AA109" s="103">
        <f t="shared" si="37"/>
        <v>0</v>
      </c>
      <c r="AB109" s="128" t="str">
        <f t="shared" si="41"/>
        <v/>
      </c>
      <c r="AC109" s="128" t="e">
        <f t="shared" si="42"/>
        <v>#REF!</v>
      </c>
    </row>
    <row r="110" spans="1:29" ht="50.1" customHeight="1">
      <c r="A110" s="171"/>
      <c r="B110" s="171"/>
      <c r="C110" s="174"/>
      <c r="D110" s="174"/>
      <c r="E110" s="131"/>
      <c r="F110" s="177"/>
      <c r="G110" s="180"/>
      <c r="H110" s="163"/>
      <c r="I110" s="165"/>
      <c r="J110" s="168"/>
      <c r="K110" s="62"/>
      <c r="L110" s="63"/>
      <c r="M110" s="63"/>
      <c r="N110" s="142"/>
      <c r="O110" s="127"/>
      <c r="P110" s="100"/>
      <c r="Q110" s="63">
        <f t="shared" si="38"/>
        <v>0</v>
      </c>
      <c r="R110" s="64"/>
      <c r="S110" s="67"/>
      <c r="T110" s="46"/>
      <c r="U110" s="106">
        <f>IF(EXACT(O110,Y110),M110,M110*(1-'Расчет ПРЕДЗАКАЗ'!$D$10))</f>
        <v>0</v>
      </c>
      <c r="V110" s="106">
        <f t="shared" si="39"/>
        <v>0</v>
      </c>
      <c r="W110" s="106" t="e">
        <f>IF(EXACT(O110,Y110),M110,M110*(1-#REF!))</f>
        <v>#REF!</v>
      </c>
      <c r="X110" s="106" t="e">
        <f t="shared" si="40"/>
        <v>#REF!</v>
      </c>
      <c r="Y110" s="107" t="s">
        <v>72</v>
      </c>
      <c r="Z110" s="103">
        <f t="shared" si="36"/>
        <v>0</v>
      </c>
      <c r="AA110" s="103">
        <f t="shared" si="37"/>
        <v>0</v>
      </c>
      <c r="AB110" s="128" t="str">
        <f t="shared" si="41"/>
        <v/>
      </c>
      <c r="AC110" s="128" t="e">
        <f t="shared" si="42"/>
        <v>#REF!</v>
      </c>
    </row>
    <row r="111" spans="1:29" ht="50.1" customHeight="1">
      <c r="A111" s="171"/>
      <c r="B111" s="171"/>
      <c r="C111" s="174"/>
      <c r="D111" s="174"/>
      <c r="E111" s="131"/>
      <c r="F111" s="177"/>
      <c r="G111" s="180"/>
      <c r="H111" s="163"/>
      <c r="I111" s="165"/>
      <c r="J111" s="168"/>
      <c r="K111" s="62"/>
      <c r="L111" s="63"/>
      <c r="M111" s="63"/>
      <c r="N111" s="142"/>
      <c r="O111" s="127"/>
      <c r="P111" s="100"/>
      <c r="Q111" s="63">
        <f t="shared" si="38"/>
        <v>0</v>
      </c>
      <c r="R111" s="64"/>
      <c r="S111" s="67"/>
      <c r="T111" s="46"/>
      <c r="U111" s="106">
        <f>IF(EXACT(O111,Y111),M111,M111*(1-'Расчет ПРЕДЗАКАЗ'!$D$10))</f>
        <v>0</v>
      </c>
      <c r="V111" s="106">
        <f t="shared" si="39"/>
        <v>0</v>
      </c>
      <c r="W111" s="106" t="e">
        <f>IF(EXACT(O111,Y111),M111,M111*(1-#REF!))</f>
        <v>#REF!</v>
      </c>
      <c r="X111" s="106" t="e">
        <f t="shared" si="40"/>
        <v>#REF!</v>
      </c>
      <c r="Y111" s="107" t="s">
        <v>72</v>
      </c>
      <c r="Z111" s="103">
        <f t="shared" si="36"/>
        <v>0</v>
      </c>
      <c r="AA111" s="103">
        <f t="shared" si="37"/>
        <v>0</v>
      </c>
      <c r="AB111" s="128" t="str">
        <f t="shared" si="41"/>
        <v/>
      </c>
      <c r="AC111" s="128" t="e">
        <f t="shared" si="42"/>
        <v>#REF!</v>
      </c>
    </row>
    <row r="112" spans="1:29" ht="50.1" customHeight="1">
      <c r="A112" s="171"/>
      <c r="B112" s="171"/>
      <c r="C112" s="174"/>
      <c r="D112" s="174"/>
      <c r="E112" s="131"/>
      <c r="F112" s="177"/>
      <c r="G112" s="180"/>
      <c r="H112" s="163"/>
      <c r="I112" s="165"/>
      <c r="J112" s="168"/>
      <c r="K112" s="62"/>
      <c r="L112" s="63"/>
      <c r="M112" s="63"/>
      <c r="N112" s="120"/>
      <c r="O112" s="127"/>
      <c r="P112" s="100"/>
      <c r="Q112" s="63">
        <f t="shared" si="38"/>
        <v>0</v>
      </c>
      <c r="R112" s="64"/>
      <c r="S112" s="67"/>
      <c r="T112" s="46"/>
      <c r="U112" s="106">
        <f>IF(EXACT(O112,Y112),M112,M112*(1-'Расчет ПРЕДЗАКАЗ'!$D$10))</f>
        <v>0</v>
      </c>
      <c r="V112" s="106">
        <f t="shared" si="39"/>
        <v>0</v>
      </c>
      <c r="W112" s="106" t="e">
        <f>IF(EXACT(O112,Y112),M112,M112*(1-#REF!))</f>
        <v>#REF!</v>
      </c>
      <c r="X112" s="106" t="e">
        <f t="shared" si="40"/>
        <v>#REF!</v>
      </c>
      <c r="Y112" s="107" t="s">
        <v>72</v>
      </c>
      <c r="Z112" s="103">
        <f t="shared" si="36"/>
        <v>0</v>
      </c>
      <c r="AA112" s="103">
        <f t="shared" si="37"/>
        <v>0</v>
      </c>
      <c r="AB112" s="128" t="str">
        <f t="shared" si="41"/>
        <v/>
      </c>
      <c r="AC112" s="128" t="e">
        <f t="shared" si="42"/>
        <v>#REF!</v>
      </c>
    </row>
    <row r="113" spans="1:29" ht="50.1" customHeight="1">
      <c r="A113" s="171"/>
      <c r="B113" s="171"/>
      <c r="C113" s="174"/>
      <c r="D113" s="174"/>
      <c r="E113" s="131"/>
      <c r="F113" s="177"/>
      <c r="G113" s="180"/>
      <c r="H113" s="163"/>
      <c r="I113" s="165"/>
      <c r="J113" s="168"/>
      <c r="K113" s="62"/>
      <c r="L113" s="63"/>
      <c r="M113" s="63"/>
      <c r="N113" s="121"/>
      <c r="O113" s="127"/>
      <c r="P113" s="100"/>
      <c r="Q113" s="63">
        <f t="shared" si="38"/>
        <v>0</v>
      </c>
      <c r="R113" s="65"/>
      <c r="S113" s="67"/>
      <c r="T113" s="40"/>
      <c r="U113" s="106">
        <f>IF(EXACT(O113,Y113),M113,M113*(1-'Расчет ПРЕДЗАКАЗ'!$D$10))</f>
        <v>0</v>
      </c>
      <c r="V113" s="106">
        <f t="shared" si="39"/>
        <v>0</v>
      </c>
      <c r="W113" s="106" t="e">
        <f>IF(EXACT(O113,Y113),M113,M113*(1-#REF!))</f>
        <v>#REF!</v>
      </c>
      <c r="X113" s="106" t="e">
        <f t="shared" si="40"/>
        <v>#REF!</v>
      </c>
      <c r="Y113" s="107" t="s">
        <v>72</v>
      </c>
      <c r="Z113" s="103">
        <f t="shared" si="36"/>
        <v>0</v>
      </c>
      <c r="AA113" s="103">
        <f t="shared" si="37"/>
        <v>0</v>
      </c>
      <c r="AB113" s="128" t="str">
        <f t="shared" si="41"/>
        <v/>
      </c>
      <c r="AC113" s="128" t="e">
        <f t="shared" si="42"/>
        <v>#REF!</v>
      </c>
    </row>
    <row r="114" spans="1:29" ht="50.1" customHeight="1">
      <c r="A114" s="171"/>
      <c r="B114" s="171"/>
      <c r="C114" s="174"/>
      <c r="D114" s="174"/>
      <c r="E114" s="131"/>
      <c r="F114" s="177"/>
      <c r="G114" s="180"/>
      <c r="H114" s="163"/>
      <c r="I114" s="165"/>
      <c r="J114" s="168"/>
      <c r="K114" s="62"/>
      <c r="L114" s="63"/>
      <c r="M114" s="63"/>
      <c r="N114" s="121"/>
      <c r="O114" s="127"/>
      <c r="P114" s="100"/>
      <c r="Q114" s="63">
        <f t="shared" si="38"/>
        <v>0</v>
      </c>
      <c r="R114" s="65"/>
      <c r="S114" s="67"/>
      <c r="T114" s="40"/>
      <c r="U114" s="106">
        <f>IF(EXACT(O114,Y114),M114,M114*(1-'Расчет ПРЕДЗАКАЗ'!$D$10))</f>
        <v>0</v>
      </c>
      <c r="V114" s="106">
        <f t="shared" si="39"/>
        <v>0</v>
      </c>
      <c r="W114" s="106" t="e">
        <f>IF(EXACT(O114,Y114),M114,M114*(1-#REF!))</f>
        <v>#REF!</v>
      </c>
      <c r="X114" s="106" t="e">
        <f t="shared" si="40"/>
        <v>#REF!</v>
      </c>
      <c r="Y114" s="107" t="s">
        <v>72</v>
      </c>
      <c r="Z114" s="103">
        <f t="shared" si="36"/>
        <v>0</v>
      </c>
      <c r="AA114" s="103">
        <f t="shared" si="37"/>
        <v>0</v>
      </c>
      <c r="AB114" s="128" t="str">
        <f t="shared" si="41"/>
        <v/>
      </c>
      <c r="AC114" s="128" t="e">
        <f t="shared" si="42"/>
        <v>#REF!</v>
      </c>
    </row>
    <row r="115" spans="1:29" ht="50.1" customHeight="1">
      <c r="A115" s="171"/>
      <c r="B115" s="171"/>
      <c r="C115" s="174"/>
      <c r="D115" s="174"/>
      <c r="E115" s="131"/>
      <c r="F115" s="177"/>
      <c r="G115" s="180"/>
      <c r="H115" s="163"/>
      <c r="I115" s="165"/>
      <c r="J115" s="168"/>
      <c r="K115" s="62"/>
      <c r="L115" s="63"/>
      <c r="M115" s="63"/>
      <c r="N115" s="121"/>
      <c r="O115" s="127"/>
      <c r="P115" s="100"/>
      <c r="Q115" s="63">
        <f t="shared" si="38"/>
        <v>0</v>
      </c>
      <c r="R115" s="65"/>
      <c r="S115" s="67"/>
      <c r="T115" s="40"/>
      <c r="U115" s="106">
        <f>IF(EXACT(O115,Y115),M115,M115*(1-'Расчет ПРЕДЗАКАЗ'!$D$10))</f>
        <v>0</v>
      </c>
      <c r="V115" s="106">
        <f t="shared" si="39"/>
        <v>0</v>
      </c>
      <c r="W115" s="106" t="e">
        <f>IF(EXACT(O115,Y115),M115,M115*(1-#REF!))</f>
        <v>#REF!</v>
      </c>
      <c r="X115" s="106" t="e">
        <f t="shared" si="40"/>
        <v>#REF!</v>
      </c>
      <c r="Y115" s="107" t="s">
        <v>72</v>
      </c>
      <c r="Z115" s="103">
        <f t="shared" si="36"/>
        <v>0</v>
      </c>
      <c r="AA115" s="103">
        <f t="shared" si="37"/>
        <v>0</v>
      </c>
      <c r="AB115" s="128" t="str">
        <f t="shared" si="41"/>
        <v/>
      </c>
      <c r="AC115" s="128" t="e">
        <f t="shared" si="42"/>
        <v>#REF!</v>
      </c>
    </row>
    <row r="116" spans="1:29" ht="50.1" customHeight="1">
      <c r="A116" s="171"/>
      <c r="B116" s="171"/>
      <c r="C116" s="174"/>
      <c r="D116" s="174"/>
      <c r="E116" s="131"/>
      <c r="F116" s="177"/>
      <c r="G116" s="180"/>
      <c r="H116" s="163"/>
      <c r="I116" s="165"/>
      <c r="J116" s="168"/>
      <c r="K116" s="62"/>
      <c r="L116" s="63"/>
      <c r="M116" s="63"/>
      <c r="N116" s="121"/>
      <c r="O116" s="127"/>
      <c r="P116" s="100"/>
      <c r="Q116" s="63">
        <f t="shared" si="38"/>
        <v>0</v>
      </c>
      <c r="R116" s="65"/>
      <c r="S116" s="67"/>
      <c r="T116" s="40"/>
      <c r="U116" s="106">
        <f>IF(EXACT(O116,Y116),M116,M116*(1-'Расчет ПРЕДЗАКАЗ'!$D$10))</f>
        <v>0</v>
      </c>
      <c r="V116" s="106">
        <f t="shared" si="39"/>
        <v>0</v>
      </c>
      <c r="W116" s="106" t="e">
        <f>IF(EXACT(O116,Y116),M116,M116*(1-#REF!))</f>
        <v>#REF!</v>
      </c>
      <c r="X116" s="106" t="e">
        <f t="shared" si="40"/>
        <v>#REF!</v>
      </c>
      <c r="Y116" s="107" t="s">
        <v>72</v>
      </c>
      <c r="Z116" s="103">
        <f t="shared" si="36"/>
        <v>0</v>
      </c>
      <c r="AA116" s="103">
        <f t="shared" si="37"/>
        <v>0</v>
      </c>
      <c r="AB116" s="128" t="str">
        <f t="shared" si="41"/>
        <v/>
      </c>
      <c r="AC116" s="128" t="e">
        <f t="shared" si="42"/>
        <v>#REF!</v>
      </c>
    </row>
    <row r="117" spans="1:29" ht="50.1" customHeight="1">
      <c r="A117" s="171"/>
      <c r="B117" s="171"/>
      <c r="C117" s="174"/>
      <c r="D117" s="174"/>
      <c r="E117" s="131"/>
      <c r="F117" s="177"/>
      <c r="G117" s="180"/>
      <c r="H117" s="163"/>
      <c r="I117" s="165"/>
      <c r="J117" s="168"/>
      <c r="K117" s="62"/>
      <c r="L117" s="63"/>
      <c r="M117" s="63"/>
      <c r="N117" s="121"/>
      <c r="O117" s="127"/>
      <c r="P117" s="100"/>
      <c r="Q117" s="63">
        <f t="shared" si="38"/>
        <v>0</v>
      </c>
      <c r="R117" s="65"/>
      <c r="S117" s="67"/>
      <c r="T117" s="40"/>
      <c r="U117" s="106">
        <f>IF(EXACT(O117,Y117),M117,M117*(1-'Расчет ПРЕДЗАКАЗ'!$D$10))</f>
        <v>0</v>
      </c>
      <c r="V117" s="106">
        <f t="shared" si="39"/>
        <v>0</v>
      </c>
      <c r="W117" s="106" t="e">
        <f>IF(EXACT(O117,Y117),M117,M117*(1-#REF!))</f>
        <v>#REF!</v>
      </c>
      <c r="X117" s="106" t="e">
        <f t="shared" si="40"/>
        <v>#REF!</v>
      </c>
      <c r="Y117" s="107" t="s">
        <v>72</v>
      </c>
      <c r="Z117" s="103">
        <f t="shared" si="36"/>
        <v>0</v>
      </c>
      <c r="AA117" s="103">
        <f t="shared" si="37"/>
        <v>0</v>
      </c>
      <c r="AB117" s="128" t="str">
        <f t="shared" si="41"/>
        <v/>
      </c>
      <c r="AC117" s="128" t="e">
        <f t="shared" si="42"/>
        <v>#REF!</v>
      </c>
    </row>
    <row r="118" spans="1:29" ht="50.1" customHeight="1">
      <c r="A118" s="172"/>
      <c r="B118" s="172"/>
      <c r="C118" s="175"/>
      <c r="D118" s="175"/>
      <c r="E118" s="132"/>
      <c r="F118" s="178"/>
      <c r="G118" s="181"/>
      <c r="H118" s="164"/>
      <c r="I118" s="166"/>
      <c r="J118" s="169"/>
      <c r="K118" s="62"/>
      <c r="L118" s="63"/>
      <c r="M118" s="63"/>
      <c r="N118" s="121"/>
      <c r="O118" s="127"/>
      <c r="P118" s="100"/>
      <c r="Q118" s="63">
        <f t="shared" si="38"/>
        <v>0</v>
      </c>
      <c r="R118" s="65"/>
      <c r="S118" s="64"/>
      <c r="T118" s="40"/>
      <c r="U118" s="106">
        <f>IF(EXACT(O118,Y118),M118,M118*(1-'Расчет ПРЕДЗАКАЗ'!$D$10))</f>
        <v>0</v>
      </c>
      <c r="V118" s="106">
        <f t="shared" si="39"/>
        <v>0</v>
      </c>
      <c r="W118" s="106" t="e">
        <f>IF(EXACT(O118,Y118),M118,M118*(1-#REF!))</f>
        <v>#REF!</v>
      </c>
      <c r="X118" s="106" t="e">
        <f t="shared" si="40"/>
        <v>#REF!</v>
      </c>
      <c r="Y118" s="107" t="s">
        <v>72</v>
      </c>
      <c r="Z118" s="103">
        <f t="shared" si="36"/>
        <v>0</v>
      </c>
      <c r="AA118" s="103">
        <f t="shared" si="37"/>
        <v>0</v>
      </c>
      <c r="AB118" s="128" t="str">
        <f t="shared" si="41"/>
        <v/>
      </c>
      <c r="AC118" s="128" t="e">
        <f t="shared" si="42"/>
        <v>#REF!</v>
      </c>
    </row>
    <row r="119" spans="1:29" ht="11.25" customHeight="1" thickBot="1"/>
    <row r="120" spans="1:29" ht="50.1" customHeight="1">
      <c r="A120" s="170">
        <v>389</v>
      </c>
      <c r="B120" s="170" t="s">
        <v>3143</v>
      </c>
      <c r="C120" s="173" t="s">
        <v>3144</v>
      </c>
      <c r="D120" s="173" t="s">
        <v>77</v>
      </c>
      <c r="E120" s="131"/>
      <c r="F120" s="193" t="s">
        <v>3145</v>
      </c>
      <c r="G120" s="179" t="s">
        <v>92</v>
      </c>
      <c r="H120" s="162" t="s">
        <v>3146</v>
      </c>
      <c r="I120" s="194" t="s">
        <v>3147</v>
      </c>
      <c r="J120" s="167" t="s">
        <v>19</v>
      </c>
      <c r="K120" s="62" t="s">
        <v>82</v>
      </c>
      <c r="L120" s="63">
        <v>5510</v>
      </c>
      <c r="M120" s="63">
        <v>3440</v>
      </c>
      <c r="N120" s="142" t="s">
        <v>3148</v>
      </c>
      <c r="O120" s="127"/>
      <c r="P120" s="100"/>
      <c r="Q120" s="63">
        <f>P120*M120</f>
        <v>0</v>
      </c>
      <c r="R120" s="64"/>
      <c r="S120" s="67">
        <v>2</v>
      </c>
      <c r="T120" s="46"/>
      <c r="U120" s="106">
        <f>IF(EXACT(O120,Y120),M120,M120*(1-'Расчет ПРЕДЗАКАЗ'!$D$10))</f>
        <v>3371.2</v>
      </c>
      <c r="V120" s="106">
        <f>P120*U120</f>
        <v>0</v>
      </c>
      <c r="W120" s="106" t="e">
        <f>IF(EXACT(O120,Y120),M120,M120*(1-#REF!))</f>
        <v>#REF!</v>
      </c>
      <c r="X120" s="106" t="e">
        <f>P120*W120</f>
        <v>#REF!</v>
      </c>
      <c r="Y120" s="107" t="s">
        <v>72</v>
      </c>
      <c r="Z120" s="103">
        <f t="shared" ref="Z120:Z134" si="43">IF(EXACT(O120,Y120),Q120,0)</f>
        <v>0</v>
      </c>
      <c r="AA120" s="103">
        <f t="shared" ref="AA120:AA134" si="44">IF(Z120=0,Q120,0)</f>
        <v>0</v>
      </c>
      <c r="AB120" s="128">
        <f>IF(U120=0,"",L120/U120-1)</f>
        <v>0.63443284290460378</v>
      </c>
      <c r="AC120" s="128" t="e">
        <f>IF(W120=0,"",L120/W120-1)</f>
        <v>#REF!</v>
      </c>
    </row>
    <row r="121" spans="1:29" ht="50.1" customHeight="1">
      <c r="A121" s="171"/>
      <c r="B121" s="171"/>
      <c r="C121" s="174"/>
      <c r="D121" s="174"/>
      <c r="E121" s="131"/>
      <c r="F121" s="177"/>
      <c r="G121" s="180"/>
      <c r="H121" s="163"/>
      <c r="I121" s="165"/>
      <c r="J121" s="168"/>
      <c r="K121" s="62"/>
      <c r="L121" s="63"/>
      <c r="M121" s="63"/>
      <c r="N121" s="142"/>
      <c r="O121" s="127"/>
      <c r="P121" s="100"/>
      <c r="Q121" s="63">
        <f t="shared" ref="Q121:Q134" si="45">P121*M121</f>
        <v>0</v>
      </c>
      <c r="R121" s="64"/>
      <c r="S121" s="67"/>
      <c r="T121" s="46"/>
      <c r="U121" s="106">
        <f>IF(EXACT(O121,Y121),M121,M121*(1-'Расчет ПРЕДЗАКАЗ'!$D$10))</f>
        <v>0</v>
      </c>
      <c r="V121" s="106">
        <f t="shared" ref="V121:V134" si="46">P121*U121</f>
        <v>0</v>
      </c>
      <c r="W121" s="106" t="e">
        <f>IF(EXACT(O121,Y121),M121,M121*(1-#REF!))</f>
        <v>#REF!</v>
      </c>
      <c r="X121" s="106" t="e">
        <f t="shared" ref="X121:X134" si="47">P121*W121</f>
        <v>#REF!</v>
      </c>
      <c r="Y121" s="107" t="s">
        <v>72</v>
      </c>
      <c r="Z121" s="103">
        <f t="shared" si="43"/>
        <v>0</v>
      </c>
      <c r="AA121" s="103">
        <f t="shared" si="44"/>
        <v>0</v>
      </c>
      <c r="AB121" s="128" t="str">
        <f t="shared" ref="AB121:AB134" si="48">IF(U121=0,"",L121/U121-1)</f>
        <v/>
      </c>
      <c r="AC121" s="128" t="e">
        <f t="shared" ref="AC121:AC134" si="49">IF(W121=0,"",L121/W121-1)</f>
        <v>#REF!</v>
      </c>
    </row>
    <row r="122" spans="1:29" ht="50.1" customHeight="1">
      <c r="A122" s="171"/>
      <c r="B122" s="171"/>
      <c r="C122" s="174"/>
      <c r="D122" s="174"/>
      <c r="E122" s="131"/>
      <c r="F122" s="177"/>
      <c r="G122" s="180"/>
      <c r="H122" s="163"/>
      <c r="I122" s="165"/>
      <c r="J122" s="168"/>
      <c r="K122" s="62"/>
      <c r="L122" s="63"/>
      <c r="M122" s="63"/>
      <c r="N122" s="142"/>
      <c r="O122" s="127"/>
      <c r="P122" s="100"/>
      <c r="Q122" s="63">
        <f t="shared" si="45"/>
        <v>0</v>
      </c>
      <c r="R122" s="64"/>
      <c r="S122" s="67"/>
      <c r="T122" s="46"/>
      <c r="U122" s="106">
        <f>IF(EXACT(O122,Y122),M122,M122*(1-'Расчет ПРЕДЗАКАЗ'!$D$10))</f>
        <v>0</v>
      </c>
      <c r="V122" s="106">
        <f t="shared" si="46"/>
        <v>0</v>
      </c>
      <c r="W122" s="106" t="e">
        <f>IF(EXACT(O122,Y122),M122,M122*(1-#REF!))</f>
        <v>#REF!</v>
      </c>
      <c r="X122" s="106" t="e">
        <f t="shared" si="47"/>
        <v>#REF!</v>
      </c>
      <c r="Y122" s="107" t="s">
        <v>72</v>
      </c>
      <c r="Z122" s="103">
        <f t="shared" si="43"/>
        <v>0</v>
      </c>
      <c r="AA122" s="103">
        <f t="shared" si="44"/>
        <v>0</v>
      </c>
      <c r="AB122" s="128" t="str">
        <f t="shared" si="48"/>
        <v/>
      </c>
      <c r="AC122" s="128" t="e">
        <f t="shared" si="49"/>
        <v>#REF!</v>
      </c>
    </row>
    <row r="123" spans="1:29" ht="50.1" customHeight="1">
      <c r="A123" s="171"/>
      <c r="B123" s="171"/>
      <c r="C123" s="174"/>
      <c r="D123" s="174"/>
      <c r="E123" s="131"/>
      <c r="F123" s="177"/>
      <c r="G123" s="180"/>
      <c r="H123" s="163"/>
      <c r="I123" s="165"/>
      <c r="J123" s="168"/>
      <c r="K123" s="62"/>
      <c r="L123" s="63"/>
      <c r="M123" s="63"/>
      <c r="N123" s="142"/>
      <c r="O123" s="127"/>
      <c r="P123" s="100"/>
      <c r="Q123" s="63">
        <f t="shared" si="45"/>
        <v>0</v>
      </c>
      <c r="R123" s="64"/>
      <c r="S123" s="67"/>
      <c r="T123" s="46"/>
      <c r="U123" s="106">
        <f>IF(EXACT(O123,Y123),M123,M123*(1-'Расчет ПРЕДЗАКАЗ'!$D$10))</f>
        <v>0</v>
      </c>
      <c r="V123" s="106">
        <f t="shared" si="46"/>
        <v>0</v>
      </c>
      <c r="W123" s="106" t="e">
        <f>IF(EXACT(O123,Y123),M123,M123*(1-#REF!))</f>
        <v>#REF!</v>
      </c>
      <c r="X123" s="106" t="e">
        <f t="shared" si="47"/>
        <v>#REF!</v>
      </c>
      <c r="Y123" s="107" t="s">
        <v>72</v>
      </c>
      <c r="Z123" s="103">
        <f t="shared" si="43"/>
        <v>0</v>
      </c>
      <c r="AA123" s="103">
        <f t="shared" si="44"/>
        <v>0</v>
      </c>
      <c r="AB123" s="128" t="str">
        <f t="shared" si="48"/>
        <v/>
      </c>
      <c r="AC123" s="128" t="e">
        <f t="shared" si="49"/>
        <v>#REF!</v>
      </c>
    </row>
    <row r="124" spans="1:29" ht="50.1" customHeight="1">
      <c r="A124" s="171"/>
      <c r="B124" s="171"/>
      <c r="C124" s="174"/>
      <c r="D124" s="174"/>
      <c r="E124" s="131"/>
      <c r="F124" s="177"/>
      <c r="G124" s="180"/>
      <c r="H124" s="163"/>
      <c r="I124" s="165"/>
      <c r="J124" s="168"/>
      <c r="K124" s="62"/>
      <c r="L124" s="63"/>
      <c r="M124" s="63"/>
      <c r="N124" s="142"/>
      <c r="O124" s="127"/>
      <c r="P124" s="100"/>
      <c r="Q124" s="63">
        <f t="shared" si="45"/>
        <v>0</v>
      </c>
      <c r="R124" s="64"/>
      <c r="S124" s="67"/>
      <c r="T124" s="46"/>
      <c r="U124" s="106">
        <f>IF(EXACT(O124,Y124),M124,M124*(1-'Расчет ПРЕДЗАКАЗ'!$D$10))</f>
        <v>0</v>
      </c>
      <c r="V124" s="106">
        <f t="shared" si="46"/>
        <v>0</v>
      </c>
      <c r="W124" s="106" t="e">
        <f>IF(EXACT(O124,Y124),M124,M124*(1-#REF!))</f>
        <v>#REF!</v>
      </c>
      <c r="X124" s="106" t="e">
        <f t="shared" si="47"/>
        <v>#REF!</v>
      </c>
      <c r="Y124" s="107" t="s">
        <v>72</v>
      </c>
      <c r="Z124" s="103">
        <f t="shared" si="43"/>
        <v>0</v>
      </c>
      <c r="AA124" s="103">
        <f t="shared" si="44"/>
        <v>0</v>
      </c>
      <c r="AB124" s="128" t="str">
        <f t="shared" si="48"/>
        <v/>
      </c>
      <c r="AC124" s="128" t="e">
        <f t="shared" si="49"/>
        <v>#REF!</v>
      </c>
    </row>
    <row r="125" spans="1:29" ht="50.1" customHeight="1">
      <c r="A125" s="171"/>
      <c r="B125" s="171"/>
      <c r="C125" s="174"/>
      <c r="D125" s="174"/>
      <c r="E125" s="131"/>
      <c r="F125" s="177"/>
      <c r="G125" s="180"/>
      <c r="H125" s="163"/>
      <c r="I125" s="165"/>
      <c r="J125" s="168"/>
      <c r="K125" s="62"/>
      <c r="L125" s="63"/>
      <c r="M125" s="63"/>
      <c r="N125" s="142"/>
      <c r="O125" s="127"/>
      <c r="P125" s="100"/>
      <c r="Q125" s="63">
        <f t="shared" si="45"/>
        <v>0</v>
      </c>
      <c r="R125" s="64"/>
      <c r="S125" s="67"/>
      <c r="T125" s="46"/>
      <c r="U125" s="106">
        <f>IF(EXACT(O125,Y125),M125,M125*(1-'Расчет ПРЕДЗАКАЗ'!$D$10))</f>
        <v>0</v>
      </c>
      <c r="V125" s="106">
        <f t="shared" si="46"/>
        <v>0</v>
      </c>
      <c r="W125" s="106" t="e">
        <f>IF(EXACT(O125,Y125),M125,M125*(1-#REF!))</f>
        <v>#REF!</v>
      </c>
      <c r="X125" s="106" t="e">
        <f t="shared" si="47"/>
        <v>#REF!</v>
      </c>
      <c r="Y125" s="107" t="s">
        <v>72</v>
      </c>
      <c r="Z125" s="103">
        <f t="shared" si="43"/>
        <v>0</v>
      </c>
      <c r="AA125" s="103">
        <f t="shared" si="44"/>
        <v>0</v>
      </c>
      <c r="AB125" s="128" t="str">
        <f t="shared" si="48"/>
        <v/>
      </c>
      <c r="AC125" s="128" t="e">
        <f t="shared" si="49"/>
        <v>#REF!</v>
      </c>
    </row>
    <row r="126" spans="1:29" ht="50.1" customHeight="1">
      <c r="A126" s="171"/>
      <c r="B126" s="171"/>
      <c r="C126" s="174"/>
      <c r="D126" s="174"/>
      <c r="E126" s="131"/>
      <c r="F126" s="177"/>
      <c r="G126" s="180"/>
      <c r="H126" s="163"/>
      <c r="I126" s="165"/>
      <c r="J126" s="168"/>
      <c r="K126" s="62"/>
      <c r="L126" s="63"/>
      <c r="M126" s="63"/>
      <c r="N126" s="142"/>
      <c r="O126" s="127"/>
      <c r="P126" s="100"/>
      <c r="Q126" s="63">
        <f t="shared" si="45"/>
        <v>0</v>
      </c>
      <c r="R126" s="64"/>
      <c r="S126" s="67"/>
      <c r="T126" s="46"/>
      <c r="U126" s="106">
        <f>IF(EXACT(O126,Y126),M126,M126*(1-'Расчет ПРЕДЗАКАЗ'!$D$10))</f>
        <v>0</v>
      </c>
      <c r="V126" s="106">
        <f t="shared" si="46"/>
        <v>0</v>
      </c>
      <c r="W126" s="106" t="e">
        <f>IF(EXACT(O126,Y126),M126,M126*(1-#REF!))</f>
        <v>#REF!</v>
      </c>
      <c r="X126" s="106" t="e">
        <f t="shared" si="47"/>
        <v>#REF!</v>
      </c>
      <c r="Y126" s="107" t="s">
        <v>72</v>
      </c>
      <c r="Z126" s="103">
        <f t="shared" si="43"/>
        <v>0</v>
      </c>
      <c r="AA126" s="103">
        <f t="shared" si="44"/>
        <v>0</v>
      </c>
      <c r="AB126" s="128" t="str">
        <f t="shared" si="48"/>
        <v/>
      </c>
      <c r="AC126" s="128" t="e">
        <f t="shared" si="49"/>
        <v>#REF!</v>
      </c>
    </row>
    <row r="127" spans="1:29" ht="50.1" customHeight="1">
      <c r="A127" s="171"/>
      <c r="B127" s="171"/>
      <c r="C127" s="174"/>
      <c r="D127" s="174"/>
      <c r="E127" s="131"/>
      <c r="F127" s="177"/>
      <c r="G127" s="180"/>
      <c r="H127" s="163"/>
      <c r="I127" s="165"/>
      <c r="J127" s="168"/>
      <c r="K127" s="62"/>
      <c r="L127" s="63"/>
      <c r="M127" s="63"/>
      <c r="N127" s="142"/>
      <c r="O127" s="127"/>
      <c r="P127" s="100"/>
      <c r="Q127" s="63">
        <f t="shared" si="45"/>
        <v>0</v>
      </c>
      <c r="R127" s="64"/>
      <c r="S127" s="67"/>
      <c r="T127" s="46"/>
      <c r="U127" s="106">
        <f>IF(EXACT(O127,Y127),M127,M127*(1-'Расчет ПРЕДЗАКАЗ'!$D$10))</f>
        <v>0</v>
      </c>
      <c r="V127" s="106">
        <f t="shared" si="46"/>
        <v>0</v>
      </c>
      <c r="W127" s="106" t="e">
        <f>IF(EXACT(O127,Y127),M127,M127*(1-#REF!))</f>
        <v>#REF!</v>
      </c>
      <c r="X127" s="106" t="e">
        <f t="shared" si="47"/>
        <v>#REF!</v>
      </c>
      <c r="Y127" s="107" t="s">
        <v>72</v>
      </c>
      <c r="Z127" s="103">
        <f t="shared" si="43"/>
        <v>0</v>
      </c>
      <c r="AA127" s="103">
        <f t="shared" si="44"/>
        <v>0</v>
      </c>
      <c r="AB127" s="128" t="str">
        <f t="shared" si="48"/>
        <v/>
      </c>
      <c r="AC127" s="128" t="e">
        <f t="shared" si="49"/>
        <v>#REF!</v>
      </c>
    </row>
    <row r="128" spans="1:29" ht="50.1" customHeight="1">
      <c r="A128" s="171"/>
      <c r="B128" s="171"/>
      <c r="C128" s="174"/>
      <c r="D128" s="174"/>
      <c r="E128" s="131"/>
      <c r="F128" s="177"/>
      <c r="G128" s="180"/>
      <c r="H128" s="163"/>
      <c r="I128" s="165"/>
      <c r="J128" s="168"/>
      <c r="K128" s="62"/>
      <c r="L128" s="63"/>
      <c r="M128" s="63"/>
      <c r="N128" s="120"/>
      <c r="O128" s="127"/>
      <c r="P128" s="100"/>
      <c r="Q128" s="63">
        <f t="shared" si="45"/>
        <v>0</v>
      </c>
      <c r="R128" s="64"/>
      <c r="S128" s="67"/>
      <c r="T128" s="46"/>
      <c r="U128" s="106">
        <f>IF(EXACT(O128,Y128),M128,M128*(1-'Расчет ПРЕДЗАКАЗ'!$D$10))</f>
        <v>0</v>
      </c>
      <c r="V128" s="106">
        <f t="shared" si="46"/>
        <v>0</v>
      </c>
      <c r="W128" s="106" t="e">
        <f>IF(EXACT(O128,Y128),M128,M128*(1-#REF!))</f>
        <v>#REF!</v>
      </c>
      <c r="X128" s="106" t="e">
        <f t="shared" si="47"/>
        <v>#REF!</v>
      </c>
      <c r="Y128" s="107" t="s">
        <v>72</v>
      </c>
      <c r="Z128" s="103">
        <f t="shared" si="43"/>
        <v>0</v>
      </c>
      <c r="AA128" s="103">
        <f t="shared" si="44"/>
        <v>0</v>
      </c>
      <c r="AB128" s="128" t="str">
        <f t="shared" si="48"/>
        <v/>
      </c>
      <c r="AC128" s="128" t="e">
        <f t="shared" si="49"/>
        <v>#REF!</v>
      </c>
    </row>
    <row r="129" spans="1:29" ht="50.1" customHeight="1">
      <c r="A129" s="171"/>
      <c r="B129" s="171"/>
      <c r="C129" s="174"/>
      <c r="D129" s="174"/>
      <c r="E129" s="131"/>
      <c r="F129" s="177"/>
      <c r="G129" s="180"/>
      <c r="H129" s="163"/>
      <c r="I129" s="165"/>
      <c r="J129" s="168"/>
      <c r="K129" s="62"/>
      <c r="L129" s="63"/>
      <c r="M129" s="63"/>
      <c r="N129" s="121"/>
      <c r="O129" s="127"/>
      <c r="P129" s="100"/>
      <c r="Q129" s="63">
        <f t="shared" si="45"/>
        <v>0</v>
      </c>
      <c r="R129" s="65"/>
      <c r="S129" s="67"/>
      <c r="T129" s="40"/>
      <c r="U129" s="106">
        <f>IF(EXACT(O129,Y129),M129,M129*(1-'Расчет ПРЕДЗАКАЗ'!$D$10))</f>
        <v>0</v>
      </c>
      <c r="V129" s="106">
        <f t="shared" si="46"/>
        <v>0</v>
      </c>
      <c r="W129" s="106" t="e">
        <f>IF(EXACT(O129,Y129),M129,M129*(1-#REF!))</f>
        <v>#REF!</v>
      </c>
      <c r="X129" s="106" t="e">
        <f t="shared" si="47"/>
        <v>#REF!</v>
      </c>
      <c r="Y129" s="107" t="s">
        <v>72</v>
      </c>
      <c r="Z129" s="103">
        <f t="shared" si="43"/>
        <v>0</v>
      </c>
      <c r="AA129" s="103">
        <f t="shared" si="44"/>
        <v>0</v>
      </c>
      <c r="AB129" s="128" t="str">
        <f t="shared" si="48"/>
        <v/>
      </c>
      <c r="AC129" s="128" t="e">
        <f t="shared" si="49"/>
        <v>#REF!</v>
      </c>
    </row>
    <row r="130" spans="1:29" ht="50.1" customHeight="1">
      <c r="A130" s="171"/>
      <c r="B130" s="171"/>
      <c r="C130" s="174"/>
      <c r="D130" s="174"/>
      <c r="E130" s="131"/>
      <c r="F130" s="177"/>
      <c r="G130" s="180"/>
      <c r="H130" s="163"/>
      <c r="I130" s="165"/>
      <c r="J130" s="168"/>
      <c r="K130" s="62"/>
      <c r="L130" s="63"/>
      <c r="M130" s="63"/>
      <c r="N130" s="121"/>
      <c r="O130" s="127"/>
      <c r="P130" s="100"/>
      <c r="Q130" s="63">
        <f t="shared" si="45"/>
        <v>0</v>
      </c>
      <c r="R130" s="65"/>
      <c r="S130" s="67"/>
      <c r="T130" s="40"/>
      <c r="U130" s="106">
        <f>IF(EXACT(O130,Y130),M130,M130*(1-'Расчет ПРЕДЗАКАЗ'!$D$10))</f>
        <v>0</v>
      </c>
      <c r="V130" s="106">
        <f t="shared" si="46"/>
        <v>0</v>
      </c>
      <c r="W130" s="106" t="e">
        <f>IF(EXACT(O130,Y130),M130,M130*(1-#REF!))</f>
        <v>#REF!</v>
      </c>
      <c r="X130" s="106" t="e">
        <f t="shared" si="47"/>
        <v>#REF!</v>
      </c>
      <c r="Y130" s="107" t="s">
        <v>72</v>
      </c>
      <c r="Z130" s="103">
        <f t="shared" si="43"/>
        <v>0</v>
      </c>
      <c r="AA130" s="103">
        <f t="shared" si="44"/>
        <v>0</v>
      </c>
      <c r="AB130" s="128" t="str">
        <f t="shared" si="48"/>
        <v/>
      </c>
      <c r="AC130" s="128" t="e">
        <f t="shared" si="49"/>
        <v>#REF!</v>
      </c>
    </row>
    <row r="131" spans="1:29" ht="50.1" customHeight="1">
      <c r="A131" s="171"/>
      <c r="B131" s="171"/>
      <c r="C131" s="174"/>
      <c r="D131" s="174"/>
      <c r="E131" s="131"/>
      <c r="F131" s="177"/>
      <c r="G131" s="180"/>
      <c r="H131" s="163"/>
      <c r="I131" s="165"/>
      <c r="J131" s="168"/>
      <c r="K131" s="62"/>
      <c r="L131" s="63"/>
      <c r="M131" s="63"/>
      <c r="N131" s="121"/>
      <c r="O131" s="127"/>
      <c r="P131" s="100"/>
      <c r="Q131" s="63">
        <f t="shared" si="45"/>
        <v>0</v>
      </c>
      <c r="R131" s="65"/>
      <c r="S131" s="67"/>
      <c r="T131" s="40"/>
      <c r="U131" s="106">
        <f>IF(EXACT(O131,Y131),M131,M131*(1-'Расчет ПРЕДЗАКАЗ'!$D$10))</f>
        <v>0</v>
      </c>
      <c r="V131" s="106">
        <f t="shared" si="46"/>
        <v>0</v>
      </c>
      <c r="W131" s="106" t="e">
        <f>IF(EXACT(O131,Y131),M131,M131*(1-#REF!))</f>
        <v>#REF!</v>
      </c>
      <c r="X131" s="106" t="e">
        <f t="shared" si="47"/>
        <v>#REF!</v>
      </c>
      <c r="Y131" s="107" t="s">
        <v>72</v>
      </c>
      <c r="Z131" s="103">
        <f t="shared" si="43"/>
        <v>0</v>
      </c>
      <c r="AA131" s="103">
        <f t="shared" si="44"/>
        <v>0</v>
      </c>
      <c r="AB131" s="128" t="str">
        <f t="shared" si="48"/>
        <v/>
      </c>
      <c r="AC131" s="128" t="e">
        <f t="shared" si="49"/>
        <v>#REF!</v>
      </c>
    </row>
    <row r="132" spans="1:29" ht="50.1" customHeight="1">
      <c r="A132" s="171"/>
      <c r="B132" s="171"/>
      <c r="C132" s="174"/>
      <c r="D132" s="174"/>
      <c r="E132" s="131"/>
      <c r="F132" s="177"/>
      <c r="G132" s="180"/>
      <c r="H132" s="163"/>
      <c r="I132" s="165"/>
      <c r="J132" s="168"/>
      <c r="K132" s="62"/>
      <c r="L132" s="63"/>
      <c r="M132" s="63"/>
      <c r="N132" s="121"/>
      <c r="O132" s="127"/>
      <c r="P132" s="100"/>
      <c r="Q132" s="63">
        <f t="shared" si="45"/>
        <v>0</v>
      </c>
      <c r="R132" s="65"/>
      <c r="S132" s="67"/>
      <c r="T132" s="40"/>
      <c r="U132" s="106">
        <f>IF(EXACT(O132,Y132),M132,M132*(1-'Расчет ПРЕДЗАКАЗ'!$D$10))</f>
        <v>0</v>
      </c>
      <c r="V132" s="106">
        <f t="shared" si="46"/>
        <v>0</v>
      </c>
      <c r="W132" s="106" t="e">
        <f>IF(EXACT(O132,Y132),M132,M132*(1-#REF!))</f>
        <v>#REF!</v>
      </c>
      <c r="X132" s="106" t="e">
        <f t="shared" si="47"/>
        <v>#REF!</v>
      </c>
      <c r="Y132" s="107" t="s">
        <v>72</v>
      </c>
      <c r="Z132" s="103">
        <f t="shared" si="43"/>
        <v>0</v>
      </c>
      <c r="AA132" s="103">
        <f t="shared" si="44"/>
        <v>0</v>
      </c>
      <c r="AB132" s="128" t="str">
        <f t="shared" si="48"/>
        <v/>
      </c>
      <c r="AC132" s="128" t="e">
        <f t="shared" si="49"/>
        <v>#REF!</v>
      </c>
    </row>
    <row r="133" spans="1:29" ht="50.1" customHeight="1">
      <c r="A133" s="171"/>
      <c r="B133" s="171"/>
      <c r="C133" s="174"/>
      <c r="D133" s="174"/>
      <c r="E133" s="131"/>
      <c r="F133" s="177"/>
      <c r="G133" s="180"/>
      <c r="H133" s="163"/>
      <c r="I133" s="165"/>
      <c r="J133" s="168"/>
      <c r="K133" s="62"/>
      <c r="L133" s="63"/>
      <c r="M133" s="63"/>
      <c r="N133" s="121"/>
      <c r="O133" s="127"/>
      <c r="P133" s="100"/>
      <c r="Q133" s="63">
        <f t="shared" si="45"/>
        <v>0</v>
      </c>
      <c r="R133" s="65"/>
      <c r="S133" s="67"/>
      <c r="T133" s="40"/>
      <c r="U133" s="106">
        <f>IF(EXACT(O133,Y133),M133,M133*(1-'Расчет ПРЕДЗАКАЗ'!$D$10))</f>
        <v>0</v>
      </c>
      <c r="V133" s="106">
        <f t="shared" si="46"/>
        <v>0</v>
      </c>
      <c r="W133" s="106" t="e">
        <f>IF(EXACT(O133,Y133),M133,M133*(1-#REF!))</f>
        <v>#REF!</v>
      </c>
      <c r="X133" s="106" t="e">
        <f t="shared" si="47"/>
        <v>#REF!</v>
      </c>
      <c r="Y133" s="107" t="s">
        <v>72</v>
      </c>
      <c r="Z133" s="103">
        <f t="shared" si="43"/>
        <v>0</v>
      </c>
      <c r="AA133" s="103">
        <f t="shared" si="44"/>
        <v>0</v>
      </c>
      <c r="AB133" s="128" t="str">
        <f t="shared" si="48"/>
        <v/>
      </c>
      <c r="AC133" s="128" t="e">
        <f t="shared" si="49"/>
        <v>#REF!</v>
      </c>
    </row>
    <row r="134" spans="1:29" ht="50.1" customHeight="1">
      <c r="A134" s="172"/>
      <c r="B134" s="172"/>
      <c r="C134" s="175"/>
      <c r="D134" s="175"/>
      <c r="E134" s="132"/>
      <c r="F134" s="178"/>
      <c r="G134" s="181"/>
      <c r="H134" s="164"/>
      <c r="I134" s="166"/>
      <c r="J134" s="169"/>
      <c r="K134" s="62"/>
      <c r="L134" s="63"/>
      <c r="M134" s="63"/>
      <c r="N134" s="121"/>
      <c r="O134" s="127"/>
      <c r="P134" s="100"/>
      <c r="Q134" s="63">
        <f t="shared" si="45"/>
        <v>0</v>
      </c>
      <c r="R134" s="65"/>
      <c r="S134" s="64"/>
      <c r="T134" s="40"/>
      <c r="U134" s="106">
        <f>IF(EXACT(O134,Y134),M134,M134*(1-'Расчет ПРЕДЗАКАЗ'!$D$10))</f>
        <v>0</v>
      </c>
      <c r="V134" s="106">
        <f t="shared" si="46"/>
        <v>0</v>
      </c>
      <c r="W134" s="106" t="e">
        <f>IF(EXACT(O134,Y134),M134,M134*(1-#REF!))</f>
        <v>#REF!</v>
      </c>
      <c r="X134" s="106" t="e">
        <f t="shared" si="47"/>
        <v>#REF!</v>
      </c>
      <c r="Y134" s="107" t="s">
        <v>72</v>
      </c>
      <c r="Z134" s="103">
        <f t="shared" si="43"/>
        <v>0</v>
      </c>
      <c r="AA134" s="103">
        <f t="shared" si="44"/>
        <v>0</v>
      </c>
      <c r="AB134" s="128" t="str">
        <f t="shared" si="48"/>
        <v/>
      </c>
      <c r="AC134" s="128" t="e">
        <f t="shared" si="49"/>
        <v>#REF!</v>
      </c>
    </row>
    <row r="135" spans="1:29" ht="11.25" customHeight="1" thickBot="1"/>
    <row r="136" spans="1:29" ht="50.1" customHeight="1">
      <c r="A136" s="170">
        <v>390</v>
      </c>
      <c r="B136" s="170" t="s">
        <v>3149</v>
      </c>
      <c r="C136" s="173" t="s">
        <v>3150</v>
      </c>
      <c r="D136" s="173" t="s">
        <v>77</v>
      </c>
      <c r="E136" s="131"/>
      <c r="F136" s="193" t="s">
        <v>3145</v>
      </c>
      <c r="G136" s="179" t="s">
        <v>3112</v>
      </c>
      <c r="H136" s="162" t="s">
        <v>3151</v>
      </c>
      <c r="I136" s="194" t="s">
        <v>3152</v>
      </c>
      <c r="J136" s="167" t="s">
        <v>19</v>
      </c>
      <c r="K136" s="62" t="s">
        <v>96</v>
      </c>
      <c r="L136" s="63">
        <v>4630</v>
      </c>
      <c r="M136" s="63">
        <v>2891</v>
      </c>
      <c r="N136" s="142" t="s">
        <v>3153</v>
      </c>
      <c r="O136" s="127"/>
      <c r="P136" s="100"/>
      <c r="Q136" s="63">
        <f>P136*M136</f>
        <v>0</v>
      </c>
      <c r="R136" s="64"/>
      <c r="S136" s="67">
        <v>4</v>
      </c>
      <c r="T136" s="46"/>
      <c r="U136" s="106">
        <f>IF(EXACT(O136,Y136),M136,M136*(1-'Расчет ПРЕДЗАКАЗ'!$D$10))</f>
        <v>2833.18</v>
      </c>
      <c r="V136" s="106">
        <f>P136*U136</f>
        <v>0</v>
      </c>
      <c r="W136" s="106" t="e">
        <f>IF(EXACT(O136,Y136),M136,M136*(1-#REF!))</f>
        <v>#REF!</v>
      </c>
      <c r="X136" s="106" t="e">
        <f>P136*W136</f>
        <v>#REF!</v>
      </c>
      <c r="Y136" s="107" t="s">
        <v>72</v>
      </c>
      <c r="Z136" s="103">
        <f t="shared" ref="Z136:Z150" si="50">IF(EXACT(O136,Y136),Q136,0)</f>
        <v>0</v>
      </c>
      <c r="AA136" s="103">
        <f t="shared" ref="AA136:AA150" si="51">IF(Z136=0,Q136,0)</f>
        <v>0</v>
      </c>
      <c r="AB136" s="128">
        <f>IF(U136=0,"",L136/U136-1)</f>
        <v>0.63420608644703136</v>
      </c>
      <c r="AC136" s="128" t="e">
        <f>IF(W136=0,"",L136/W136-1)</f>
        <v>#REF!</v>
      </c>
    </row>
    <row r="137" spans="1:29" ht="50.1" customHeight="1">
      <c r="A137" s="171"/>
      <c r="B137" s="171"/>
      <c r="C137" s="174"/>
      <c r="D137" s="174"/>
      <c r="E137" s="131"/>
      <c r="F137" s="177"/>
      <c r="G137" s="180"/>
      <c r="H137" s="163"/>
      <c r="I137" s="165"/>
      <c r="J137" s="168"/>
      <c r="K137" s="62"/>
      <c r="L137" s="63"/>
      <c r="M137" s="63"/>
      <c r="N137" s="142"/>
      <c r="O137" s="127"/>
      <c r="P137" s="100"/>
      <c r="Q137" s="63">
        <f t="shared" ref="Q137:Q150" si="52">P137*M137</f>
        <v>0</v>
      </c>
      <c r="R137" s="64"/>
      <c r="S137" s="67"/>
      <c r="T137" s="46"/>
      <c r="U137" s="106">
        <f>IF(EXACT(O137,Y137),M137,M137*(1-'Расчет ПРЕДЗАКАЗ'!$D$10))</f>
        <v>0</v>
      </c>
      <c r="V137" s="106">
        <f t="shared" ref="V137:V150" si="53">P137*U137</f>
        <v>0</v>
      </c>
      <c r="W137" s="106" t="e">
        <f>IF(EXACT(O137,Y137),M137,M137*(1-#REF!))</f>
        <v>#REF!</v>
      </c>
      <c r="X137" s="106" t="e">
        <f t="shared" ref="X137:X150" si="54">P137*W137</f>
        <v>#REF!</v>
      </c>
      <c r="Y137" s="107" t="s">
        <v>72</v>
      </c>
      <c r="Z137" s="103">
        <f t="shared" si="50"/>
        <v>0</v>
      </c>
      <c r="AA137" s="103">
        <f t="shared" si="51"/>
        <v>0</v>
      </c>
      <c r="AB137" s="128" t="str">
        <f t="shared" ref="AB137:AB150" si="55">IF(U137=0,"",L137/U137-1)</f>
        <v/>
      </c>
      <c r="AC137" s="128" t="e">
        <f t="shared" ref="AC137:AC150" si="56">IF(W137=0,"",L137/W137-1)</f>
        <v>#REF!</v>
      </c>
    </row>
    <row r="138" spans="1:29" ht="50.1" customHeight="1">
      <c r="A138" s="171"/>
      <c r="B138" s="171"/>
      <c r="C138" s="174"/>
      <c r="D138" s="174"/>
      <c r="E138" s="131"/>
      <c r="F138" s="177"/>
      <c r="G138" s="180"/>
      <c r="H138" s="163"/>
      <c r="I138" s="165"/>
      <c r="J138" s="168"/>
      <c r="K138" s="62"/>
      <c r="L138" s="63"/>
      <c r="M138" s="63"/>
      <c r="N138" s="142"/>
      <c r="O138" s="127"/>
      <c r="P138" s="100"/>
      <c r="Q138" s="63">
        <f t="shared" si="52"/>
        <v>0</v>
      </c>
      <c r="R138" s="64"/>
      <c r="S138" s="67"/>
      <c r="T138" s="46"/>
      <c r="U138" s="106">
        <f>IF(EXACT(O138,Y138),M138,M138*(1-'Расчет ПРЕДЗАКАЗ'!$D$10))</f>
        <v>0</v>
      </c>
      <c r="V138" s="106">
        <f t="shared" si="53"/>
        <v>0</v>
      </c>
      <c r="W138" s="106" t="e">
        <f>IF(EXACT(O138,Y138),M138,M138*(1-#REF!))</f>
        <v>#REF!</v>
      </c>
      <c r="X138" s="106" t="e">
        <f t="shared" si="54"/>
        <v>#REF!</v>
      </c>
      <c r="Y138" s="107" t="s">
        <v>72</v>
      </c>
      <c r="Z138" s="103">
        <f t="shared" si="50"/>
        <v>0</v>
      </c>
      <c r="AA138" s="103">
        <f t="shared" si="51"/>
        <v>0</v>
      </c>
      <c r="AB138" s="128" t="str">
        <f t="shared" si="55"/>
        <v/>
      </c>
      <c r="AC138" s="128" t="e">
        <f t="shared" si="56"/>
        <v>#REF!</v>
      </c>
    </row>
    <row r="139" spans="1:29" ht="50.1" customHeight="1">
      <c r="A139" s="171"/>
      <c r="B139" s="171"/>
      <c r="C139" s="174"/>
      <c r="D139" s="174"/>
      <c r="E139" s="131"/>
      <c r="F139" s="177"/>
      <c r="G139" s="180"/>
      <c r="H139" s="163"/>
      <c r="I139" s="165"/>
      <c r="J139" s="168"/>
      <c r="K139" s="62"/>
      <c r="L139" s="63"/>
      <c r="M139" s="63"/>
      <c r="N139" s="142"/>
      <c r="O139" s="127"/>
      <c r="P139" s="100"/>
      <c r="Q139" s="63">
        <f t="shared" si="52"/>
        <v>0</v>
      </c>
      <c r="R139" s="64"/>
      <c r="S139" s="67"/>
      <c r="T139" s="46"/>
      <c r="U139" s="106">
        <f>IF(EXACT(O139,Y139),M139,M139*(1-'Расчет ПРЕДЗАКАЗ'!$D$10))</f>
        <v>0</v>
      </c>
      <c r="V139" s="106">
        <f t="shared" si="53"/>
        <v>0</v>
      </c>
      <c r="W139" s="106" t="e">
        <f>IF(EXACT(O139,Y139),M139,M139*(1-#REF!))</f>
        <v>#REF!</v>
      </c>
      <c r="X139" s="106" t="e">
        <f t="shared" si="54"/>
        <v>#REF!</v>
      </c>
      <c r="Y139" s="107" t="s">
        <v>72</v>
      </c>
      <c r="Z139" s="103">
        <f t="shared" si="50"/>
        <v>0</v>
      </c>
      <c r="AA139" s="103">
        <f t="shared" si="51"/>
        <v>0</v>
      </c>
      <c r="AB139" s="128" t="str">
        <f t="shared" si="55"/>
        <v/>
      </c>
      <c r="AC139" s="128" t="e">
        <f t="shared" si="56"/>
        <v>#REF!</v>
      </c>
    </row>
    <row r="140" spans="1:29" ht="50.1" customHeight="1">
      <c r="A140" s="171"/>
      <c r="B140" s="171"/>
      <c r="C140" s="174"/>
      <c r="D140" s="174"/>
      <c r="E140" s="131"/>
      <c r="F140" s="177"/>
      <c r="G140" s="180"/>
      <c r="H140" s="163"/>
      <c r="I140" s="165"/>
      <c r="J140" s="168"/>
      <c r="K140" s="62"/>
      <c r="L140" s="63"/>
      <c r="M140" s="63"/>
      <c r="N140" s="142"/>
      <c r="O140" s="127"/>
      <c r="P140" s="100"/>
      <c r="Q140" s="63">
        <f t="shared" si="52"/>
        <v>0</v>
      </c>
      <c r="R140" s="64"/>
      <c r="S140" s="67"/>
      <c r="T140" s="46"/>
      <c r="U140" s="106">
        <f>IF(EXACT(O140,Y140),M140,M140*(1-'Расчет ПРЕДЗАКАЗ'!$D$10))</f>
        <v>0</v>
      </c>
      <c r="V140" s="106">
        <f t="shared" si="53"/>
        <v>0</v>
      </c>
      <c r="W140" s="106" t="e">
        <f>IF(EXACT(O140,Y140),M140,M140*(1-#REF!))</f>
        <v>#REF!</v>
      </c>
      <c r="X140" s="106" t="e">
        <f t="shared" si="54"/>
        <v>#REF!</v>
      </c>
      <c r="Y140" s="107" t="s">
        <v>72</v>
      </c>
      <c r="Z140" s="103">
        <f t="shared" si="50"/>
        <v>0</v>
      </c>
      <c r="AA140" s="103">
        <f t="shared" si="51"/>
        <v>0</v>
      </c>
      <c r="AB140" s="128" t="str">
        <f t="shared" si="55"/>
        <v/>
      </c>
      <c r="AC140" s="128" t="e">
        <f t="shared" si="56"/>
        <v>#REF!</v>
      </c>
    </row>
    <row r="141" spans="1:29" ht="50.1" customHeight="1">
      <c r="A141" s="171"/>
      <c r="B141" s="171"/>
      <c r="C141" s="174"/>
      <c r="D141" s="174"/>
      <c r="E141" s="131"/>
      <c r="F141" s="177"/>
      <c r="G141" s="180"/>
      <c r="H141" s="163"/>
      <c r="I141" s="165"/>
      <c r="J141" s="168"/>
      <c r="K141" s="62"/>
      <c r="L141" s="63"/>
      <c r="M141" s="63"/>
      <c r="N141" s="142"/>
      <c r="O141" s="127"/>
      <c r="P141" s="100"/>
      <c r="Q141" s="63">
        <f t="shared" si="52"/>
        <v>0</v>
      </c>
      <c r="R141" s="64"/>
      <c r="S141" s="67"/>
      <c r="T141" s="46"/>
      <c r="U141" s="106">
        <f>IF(EXACT(O141,Y141),M141,M141*(1-'Расчет ПРЕДЗАКАЗ'!$D$10))</f>
        <v>0</v>
      </c>
      <c r="V141" s="106">
        <f t="shared" si="53"/>
        <v>0</v>
      </c>
      <c r="W141" s="106" t="e">
        <f>IF(EXACT(O141,Y141),M141,M141*(1-#REF!))</f>
        <v>#REF!</v>
      </c>
      <c r="X141" s="106" t="e">
        <f t="shared" si="54"/>
        <v>#REF!</v>
      </c>
      <c r="Y141" s="107" t="s">
        <v>72</v>
      </c>
      <c r="Z141" s="103">
        <f t="shared" si="50"/>
        <v>0</v>
      </c>
      <c r="AA141" s="103">
        <f t="shared" si="51"/>
        <v>0</v>
      </c>
      <c r="AB141" s="128" t="str">
        <f t="shared" si="55"/>
        <v/>
      </c>
      <c r="AC141" s="128" t="e">
        <f t="shared" si="56"/>
        <v>#REF!</v>
      </c>
    </row>
    <row r="142" spans="1:29" ht="50.1" customHeight="1">
      <c r="A142" s="171"/>
      <c r="B142" s="171"/>
      <c r="C142" s="174"/>
      <c r="D142" s="174"/>
      <c r="E142" s="131"/>
      <c r="F142" s="177"/>
      <c r="G142" s="180"/>
      <c r="H142" s="163"/>
      <c r="I142" s="165"/>
      <c r="J142" s="168"/>
      <c r="K142" s="62"/>
      <c r="L142" s="63"/>
      <c r="M142" s="63"/>
      <c r="N142" s="142"/>
      <c r="O142" s="127"/>
      <c r="P142" s="100"/>
      <c r="Q142" s="63">
        <f t="shared" si="52"/>
        <v>0</v>
      </c>
      <c r="R142" s="64"/>
      <c r="S142" s="67"/>
      <c r="T142" s="46"/>
      <c r="U142" s="106">
        <f>IF(EXACT(O142,Y142),M142,M142*(1-'Расчет ПРЕДЗАКАЗ'!$D$10))</f>
        <v>0</v>
      </c>
      <c r="V142" s="106">
        <f t="shared" si="53"/>
        <v>0</v>
      </c>
      <c r="W142" s="106" t="e">
        <f>IF(EXACT(O142,Y142),M142,M142*(1-#REF!))</f>
        <v>#REF!</v>
      </c>
      <c r="X142" s="106" t="e">
        <f t="shared" si="54"/>
        <v>#REF!</v>
      </c>
      <c r="Y142" s="107" t="s">
        <v>72</v>
      </c>
      <c r="Z142" s="103">
        <f t="shared" si="50"/>
        <v>0</v>
      </c>
      <c r="AA142" s="103">
        <f t="shared" si="51"/>
        <v>0</v>
      </c>
      <c r="AB142" s="128" t="str">
        <f t="shared" si="55"/>
        <v/>
      </c>
      <c r="AC142" s="128" t="e">
        <f t="shared" si="56"/>
        <v>#REF!</v>
      </c>
    </row>
    <row r="143" spans="1:29" ht="50.1" customHeight="1">
      <c r="A143" s="171"/>
      <c r="B143" s="171"/>
      <c r="C143" s="174"/>
      <c r="D143" s="174"/>
      <c r="E143" s="131"/>
      <c r="F143" s="177"/>
      <c r="G143" s="180"/>
      <c r="H143" s="163"/>
      <c r="I143" s="165"/>
      <c r="J143" s="168"/>
      <c r="K143" s="62"/>
      <c r="L143" s="63"/>
      <c r="M143" s="63"/>
      <c r="N143" s="142"/>
      <c r="O143" s="127"/>
      <c r="P143" s="100"/>
      <c r="Q143" s="63">
        <f t="shared" si="52"/>
        <v>0</v>
      </c>
      <c r="R143" s="64"/>
      <c r="S143" s="67"/>
      <c r="T143" s="46"/>
      <c r="U143" s="106">
        <f>IF(EXACT(O143,Y143),M143,M143*(1-'Расчет ПРЕДЗАКАЗ'!$D$10))</f>
        <v>0</v>
      </c>
      <c r="V143" s="106">
        <f t="shared" si="53"/>
        <v>0</v>
      </c>
      <c r="W143" s="106" t="e">
        <f>IF(EXACT(O143,Y143),M143,M143*(1-#REF!))</f>
        <v>#REF!</v>
      </c>
      <c r="X143" s="106" t="e">
        <f t="shared" si="54"/>
        <v>#REF!</v>
      </c>
      <c r="Y143" s="107" t="s">
        <v>72</v>
      </c>
      <c r="Z143" s="103">
        <f t="shared" si="50"/>
        <v>0</v>
      </c>
      <c r="AA143" s="103">
        <f t="shared" si="51"/>
        <v>0</v>
      </c>
      <c r="AB143" s="128" t="str">
        <f t="shared" si="55"/>
        <v/>
      </c>
      <c r="AC143" s="128" t="e">
        <f t="shared" si="56"/>
        <v>#REF!</v>
      </c>
    </row>
    <row r="144" spans="1:29" ht="50.1" customHeight="1">
      <c r="A144" s="171"/>
      <c r="B144" s="171"/>
      <c r="C144" s="174"/>
      <c r="D144" s="174"/>
      <c r="E144" s="131"/>
      <c r="F144" s="177"/>
      <c r="G144" s="180"/>
      <c r="H144" s="163"/>
      <c r="I144" s="165"/>
      <c r="J144" s="168"/>
      <c r="K144" s="62"/>
      <c r="L144" s="63"/>
      <c r="M144" s="63"/>
      <c r="N144" s="120"/>
      <c r="O144" s="127"/>
      <c r="P144" s="100"/>
      <c r="Q144" s="63">
        <f t="shared" si="52"/>
        <v>0</v>
      </c>
      <c r="R144" s="64"/>
      <c r="S144" s="67"/>
      <c r="T144" s="46"/>
      <c r="U144" s="106">
        <f>IF(EXACT(O144,Y144),M144,M144*(1-'Расчет ПРЕДЗАКАЗ'!$D$10))</f>
        <v>0</v>
      </c>
      <c r="V144" s="106">
        <f t="shared" si="53"/>
        <v>0</v>
      </c>
      <c r="W144" s="106" t="e">
        <f>IF(EXACT(O144,Y144),M144,M144*(1-#REF!))</f>
        <v>#REF!</v>
      </c>
      <c r="X144" s="106" t="e">
        <f t="shared" si="54"/>
        <v>#REF!</v>
      </c>
      <c r="Y144" s="107" t="s">
        <v>72</v>
      </c>
      <c r="Z144" s="103">
        <f t="shared" si="50"/>
        <v>0</v>
      </c>
      <c r="AA144" s="103">
        <f t="shared" si="51"/>
        <v>0</v>
      </c>
      <c r="AB144" s="128" t="str">
        <f t="shared" si="55"/>
        <v/>
      </c>
      <c r="AC144" s="128" t="e">
        <f t="shared" si="56"/>
        <v>#REF!</v>
      </c>
    </row>
    <row r="145" spans="1:29" ht="50.1" customHeight="1">
      <c r="A145" s="171"/>
      <c r="B145" s="171"/>
      <c r="C145" s="174"/>
      <c r="D145" s="174"/>
      <c r="E145" s="131"/>
      <c r="F145" s="177"/>
      <c r="G145" s="180"/>
      <c r="H145" s="163"/>
      <c r="I145" s="165"/>
      <c r="J145" s="168"/>
      <c r="K145" s="62"/>
      <c r="L145" s="63"/>
      <c r="M145" s="63"/>
      <c r="N145" s="121"/>
      <c r="O145" s="127"/>
      <c r="P145" s="100"/>
      <c r="Q145" s="63">
        <f t="shared" si="52"/>
        <v>0</v>
      </c>
      <c r="R145" s="65"/>
      <c r="S145" s="67"/>
      <c r="T145" s="40"/>
      <c r="U145" s="106">
        <f>IF(EXACT(O145,Y145),M145,M145*(1-'Расчет ПРЕДЗАКАЗ'!$D$10))</f>
        <v>0</v>
      </c>
      <c r="V145" s="106">
        <f t="shared" si="53"/>
        <v>0</v>
      </c>
      <c r="W145" s="106" t="e">
        <f>IF(EXACT(O145,Y145),M145,M145*(1-#REF!))</f>
        <v>#REF!</v>
      </c>
      <c r="X145" s="106" t="e">
        <f t="shared" si="54"/>
        <v>#REF!</v>
      </c>
      <c r="Y145" s="107" t="s">
        <v>72</v>
      </c>
      <c r="Z145" s="103">
        <f t="shared" si="50"/>
        <v>0</v>
      </c>
      <c r="AA145" s="103">
        <f t="shared" si="51"/>
        <v>0</v>
      </c>
      <c r="AB145" s="128" t="str">
        <f t="shared" si="55"/>
        <v/>
      </c>
      <c r="AC145" s="128" t="e">
        <f t="shared" si="56"/>
        <v>#REF!</v>
      </c>
    </row>
    <row r="146" spans="1:29" ht="50.1" customHeight="1">
      <c r="A146" s="171"/>
      <c r="B146" s="171"/>
      <c r="C146" s="174"/>
      <c r="D146" s="174"/>
      <c r="E146" s="131"/>
      <c r="F146" s="177"/>
      <c r="G146" s="180"/>
      <c r="H146" s="163"/>
      <c r="I146" s="165"/>
      <c r="J146" s="168"/>
      <c r="K146" s="62"/>
      <c r="L146" s="63"/>
      <c r="M146" s="63"/>
      <c r="N146" s="121"/>
      <c r="O146" s="127"/>
      <c r="P146" s="100"/>
      <c r="Q146" s="63">
        <f t="shared" si="52"/>
        <v>0</v>
      </c>
      <c r="R146" s="65"/>
      <c r="S146" s="67"/>
      <c r="T146" s="40"/>
      <c r="U146" s="106">
        <f>IF(EXACT(O146,Y146),M146,M146*(1-'Расчет ПРЕДЗАКАЗ'!$D$10))</f>
        <v>0</v>
      </c>
      <c r="V146" s="106">
        <f t="shared" si="53"/>
        <v>0</v>
      </c>
      <c r="W146" s="106" t="e">
        <f>IF(EXACT(O146,Y146),M146,M146*(1-#REF!))</f>
        <v>#REF!</v>
      </c>
      <c r="X146" s="106" t="e">
        <f t="shared" si="54"/>
        <v>#REF!</v>
      </c>
      <c r="Y146" s="107" t="s">
        <v>72</v>
      </c>
      <c r="Z146" s="103">
        <f t="shared" si="50"/>
        <v>0</v>
      </c>
      <c r="AA146" s="103">
        <f t="shared" si="51"/>
        <v>0</v>
      </c>
      <c r="AB146" s="128" t="str">
        <f t="shared" si="55"/>
        <v/>
      </c>
      <c r="AC146" s="128" t="e">
        <f t="shared" si="56"/>
        <v>#REF!</v>
      </c>
    </row>
    <row r="147" spans="1:29" ht="50.1" customHeight="1">
      <c r="A147" s="171"/>
      <c r="B147" s="171"/>
      <c r="C147" s="174"/>
      <c r="D147" s="174"/>
      <c r="E147" s="131"/>
      <c r="F147" s="177"/>
      <c r="G147" s="180"/>
      <c r="H147" s="163"/>
      <c r="I147" s="165"/>
      <c r="J147" s="168"/>
      <c r="K147" s="62"/>
      <c r="L147" s="63"/>
      <c r="M147" s="63"/>
      <c r="N147" s="121"/>
      <c r="O147" s="127"/>
      <c r="P147" s="100"/>
      <c r="Q147" s="63">
        <f t="shared" si="52"/>
        <v>0</v>
      </c>
      <c r="R147" s="65"/>
      <c r="S147" s="67"/>
      <c r="T147" s="40"/>
      <c r="U147" s="106">
        <f>IF(EXACT(O147,Y147),M147,M147*(1-'Расчет ПРЕДЗАКАЗ'!$D$10))</f>
        <v>0</v>
      </c>
      <c r="V147" s="106">
        <f t="shared" si="53"/>
        <v>0</v>
      </c>
      <c r="W147" s="106" t="e">
        <f>IF(EXACT(O147,Y147),M147,M147*(1-#REF!))</f>
        <v>#REF!</v>
      </c>
      <c r="X147" s="106" t="e">
        <f t="shared" si="54"/>
        <v>#REF!</v>
      </c>
      <c r="Y147" s="107" t="s">
        <v>72</v>
      </c>
      <c r="Z147" s="103">
        <f t="shared" si="50"/>
        <v>0</v>
      </c>
      <c r="AA147" s="103">
        <f t="shared" si="51"/>
        <v>0</v>
      </c>
      <c r="AB147" s="128" t="str">
        <f t="shared" si="55"/>
        <v/>
      </c>
      <c r="AC147" s="128" t="e">
        <f t="shared" si="56"/>
        <v>#REF!</v>
      </c>
    </row>
    <row r="148" spans="1:29" ht="50.1" customHeight="1">
      <c r="A148" s="171"/>
      <c r="B148" s="171"/>
      <c r="C148" s="174"/>
      <c r="D148" s="174"/>
      <c r="E148" s="131"/>
      <c r="F148" s="177"/>
      <c r="G148" s="180"/>
      <c r="H148" s="163"/>
      <c r="I148" s="165"/>
      <c r="J148" s="168"/>
      <c r="K148" s="62"/>
      <c r="L148" s="63"/>
      <c r="M148" s="63"/>
      <c r="N148" s="121"/>
      <c r="O148" s="127"/>
      <c r="P148" s="100"/>
      <c r="Q148" s="63">
        <f t="shared" si="52"/>
        <v>0</v>
      </c>
      <c r="R148" s="65"/>
      <c r="S148" s="67"/>
      <c r="T148" s="40"/>
      <c r="U148" s="106">
        <f>IF(EXACT(O148,Y148),M148,M148*(1-'Расчет ПРЕДЗАКАЗ'!$D$10))</f>
        <v>0</v>
      </c>
      <c r="V148" s="106">
        <f t="shared" si="53"/>
        <v>0</v>
      </c>
      <c r="W148" s="106" t="e">
        <f>IF(EXACT(O148,Y148),M148,M148*(1-#REF!))</f>
        <v>#REF!</v>
      </c>
      <c r="X148" s="106" t="e">
        <f t="shared" si="54"/>
        <v>#REF!</v>
      </c>
      <c r="Y148" s="107" t="s">
        <v>72</v>
      </c>
      <c r="Z148" s="103">
        <f t="shared" si="50"/>
        <v>0</v>
      </c>
      <c r="AA148" s="103">
        <f t="shared" si="51"/>
        <v>0</v>
      </c>
      <c r="AB148" s="128" t="str">
        <f t="shared" si="55"/>
        <v/>
      </c>
      <c r="AC148" s="128" t="e">
        <f t="shared" si="56"/>
        <v>#REF!</v>
      </c>
    </row>
    <row r="149" spans="1:29" ht="50.1" customHeight="1">
      <c r="A149" s="171"/>
      <c r="B149" s="171"/>
      <c r="C149" s="174"/>
      <c r="D149" s="174"/>
      <c r="E149" s="131"/>
      <c r="F149" s="177"/>
      <c r="G149" s="180"/>
      <c r="H149" s="163"/>
      <c r="I149" s="165"/>
      <c r="J149" s="168"/>
      <c r="K149" s="62"/>
      <c r="L149" s="63"/>
      <c r="M149" s="63"/>
      <c r="N149" s="121"/>
      <c r="O149" s="127"/>
      <c r="P149" s="100"/>
      <c r="Q149" s="63">
        <f t="shared" si="52"/>
        <v>0</v>
      </c>
      <c r="R149" s="65"/>
      <c r="S149" s="67"/>
      <c r="T149" s="40"/>
      <c r="U149" s="106">
        <f>IF(EXACT(O149,Y149),M149,M149*(1-'Расчет ПРЕДЗАКАЗ'!$D$10))</f>
        <v>0</v>
      </c>
      <c r="V149" s="106">
        <f t="shared" si="53"/>
        <v>0</v>
      </c>
      <c r="W149" s="106" t="e">
        <f>IF(EXACT(O149,Y149),M149,M149*(1-#REF!))</f>
        <v>#REF!</v>
      </c>
      <c r="X149" s="106" t="e">
        <f t="shared" si="54"/>
        <v>#REF!</v>
      </c>
      <c r="Y149" s="107" t="s">
        <v>72</v>
      </c>
      <c r="Z149" s="103">
        <f t="shared" si="50"/>
        <v>0</v>
      </c>
      <c r="AA149" s="103">
        <f t="shared" si="51"/>
        <v>0</v>
      </c>
      <c r="AB149" s="128" t="str">
        <f t="shared" si="55"/>
        <v/>
      </c>
      <c r="AC149" s="128" t="e">
        <f t="shared" si="56"/>
        <v>#REF!</v>
      </c>
    </row>
    <row r="150" spans="1:29" ht="50.1" customHeight="1">
      <c r="A150" s="172"/>
      <c r="B150" s="172"/>
      <c r="C150" s="175"/>
      <c r="D150" s="175"/>
      <c r="E150" s="132"/>
      <c r="F150" s="178"/>
      <c r="G150" s="181"/>
      <c r="H150" s="164"/>
      <c r="I150" s="166"/>
      <c r="J150" s="169"/>
      <c r="K150" s="62"/>
      <c r="L150" s="63"/>
      <c r="M150" s="63"/>
      <c r="N150" s="121"/>
      <c r="O150" s="127"/>
      <c r="P150" s="100"/>
      <c r="Q150" s="63">
        <f t="shared" si="52"/>
        <v>0</v>
      </c>
      <c r="R150" s="65"/>
      <c r="S150" s="64"/>
      <c r="T150" s="40"/>
      <c r="U150" s="106">
        <f>IF(EXACT(O150,Y150),M150,M150*(1-'Расчет ПРЕДЗАКАЗ'!$D$10))</f>
        <v>0</v>
      </c>
      <c r="V150" s="106">
        <f t="shared" si="53"/>
        <v>0</v>
      </c>
      <c r="W150" s="106" t="e">
        <f>IF(EXACT(O150,Y150),M150,M150*(1-#REF!))</f>
        <v>#REF!</v>
      </c>
      <c r="X150" s="106" t="e">
        <f t="shared" si="54"/>
        <v>#REF!</v>
      </c>
      <c r="Y150" s="107" t="s">
        <v>72</v>
      </c>
      <c r="Z150" s="103">
        <f t="shared" si="50"/>
        <v>0</v>
      </c>
      <c r="AA150" s="103">
        <f t="shared" si="51"/>
        <v>0</v>
      </c>
      <c r="AB150" s="128" t="str">
        <f t="shared" si="55"/>
        <v/>
      </c>
      <c r="AC150" s="128" t="e">
        <f t="shared" si="56"/>
        <v>#REF!</v>
      </c>
    </row>
    <row r="151" spans="1:29" ht="11.25" customHeight="1" thickBot="1"/>
    <row r="152" spans="1:29" ht="50.1" customHeight="1">
      <c r="A152" s="170">
        <v>391</v>
      </c>
      <c r="B152" s="170" t="s">
        <v>3154</v>
      </c>
      <c r="C152" s="173" t="s">
        <v>3155</v>
      </c>
      <c r="D152" s="173" t="s">
        <v>77</v>
      </c>
      <c r="E152" s="131"/>
      <c r="F152" s="193" t="s">
        <v>3145</v>
      </c>
      <c r="G152" s="179" t="s">
        <v>3112</v>
      </c>
      <c r="H152" s="162" t="s">
        <v>3151</v>
      </c>
      <c r="I152" s="194" t="s">
        <v>3156</v>
      </c>
      <c r="J152" s="167" t="s">
        <v>19</v>
      </c>
      <c r="K152" s="62" t="s">
        <v>179</v>
      </c>
      <c r="L152" s="63">
        <v>4770</v>
      </c>
      <c r="M152" s="63">
        <v>2981</v>
      </c>
      <c r="N152" s="142" t="s">
        <v>3157</v>
      </c>
      <c r="O152" s="127"/>
      <c r="P152" s="100"/>
      <c r="Q152" s="63">
        <f>P152*M152</f>
        <v>0</v>
      </c>
      <c r="R152" s="64"/>
      <c r="S152" s="67">
        <v>6</v>
      </c>
      <c r="T152" s="46"/>
      <c r="U152" s="106">
        <f>IF(EXACT(O152,Y152),M152,M152*(1-'Расчет ПРЕДЗАКАЗ'!$D$10))</f>
        <v>2921.38</v>
      </c>
      <c r="V152" s="106">
        <f>P152*U152</f>
        <v>0</v>
      </c>
      <c r="W152" s="106" t="e">
        <f>IF(EXACT(O152,Y152),M152,M152*(1-#REF!))</f>
        <v>#REF!</v>
      </c>
      <c r="X152" s="106" t="e">
        <f>P152*W152</f>
        <v>#REF!</v>
      </c>
      <c r="Y152" s="107" t="s">
        <v>72</v>
      </c>
      <c r="Z152" s="103">
        <f t="shared" ref="Z152:Z166" si="57">IF(EXACT(O152,Y152),Q152,0)</f>
        <v>0</v>
      </c>
      <c r="AA152" s="103">
        <f t="shared" ref="AA152:AA166" si="58">IF(Z152=0,Q152,0)</f>
        <v>0</v>
      </c>
      <c r="AB152" s="128">
        <f>IF(U152=0,"",L152/U152-1)</f>
        <v>0.63278998281634014</v>
      </c>
      <c r="AC152" s="128" t="e">
        <f>IF(W152=0,"",L152/W152-1)</f>
        <v>#REF!</v>
      </c>
    </row>
    <row r="153" spans="1:29" ht="50.1" customHeight="1">
      <c r="A153" s="171"/>
      <c r="B153" s="171"/>
      <c r="C153" s="174"/>
      <c r="D153" s="174"/>
      <c r="E153" s="131"/>
      <c r="F153" s="177"/>
      <c r="G153" s="180"/>
      <c r="H153" s="163"/>
      <c r="I153" s="165"/>
      <c r="J153" s="168"/>
      <c r="K153" s="62" t="s">
        <v>188</v>
      </c>
      <c r="L153" s="63">
        <v>4770</v>
      </c>
      <c r="M153" s="63">
        <v>2981</v>
      </c>
      <c r="N153" s="142" t="s">
        <v>3158</v>
      </c>
      <c r="O153" s="127"/>
      <c r="P153" s="100"/>
      <c r="Q153" s="63">
        <f t="shared" ref="Q153:Q166" si="59">P153*M153</f>
        <v>0</v>
      </c>
      <c r="R153" s="64"/>
      <c r="S153" s="67">
        <v>29</v>
      </c>
      <c r="T153" s="46"/>
      <c r="U153" s="106">
        <f>IF(EXACT(O153,Y153),M153,M153*(1-'Расчет ПРЕДЗАКАЗ'!$D$10))</f>
        <v>2921.38</v>
      </c>
      <c r="V153" s="106">
        <f t="shared" ref="V153:V166" si="60">P153*U153</f>
        <v>0</v>
      </c>
      <c r="W153" s="106" t="e">
        <f>IF(EXACT(O153,Y153),M153,M153*(1-#REF!))</f>
        <v>#REF!</v>
      </c>
      <c r="X153" s="106" t="e">
        <f t="shared" ref="X153:X166" si="61">P153*W153</f>
        <v>#REF!</v>
      </c>
      <c r="Y153" s="107" t="s">
        <v>72</v>
      </c>
      <c r="Z153" s="103">
        <f t="shared" si="57"/>
        <v>0</v>
      </c>
      <c r="AA153" s="103">
        <f t="shared" si="58"/>
        <v>0</v>
      </c>
      <c r="AB153" s="128">
        <f t="shared" ref="AB153:AB166" si="62">IF(U153=0,"",L153/U153-1)</f>
        <v>0.63278998281634014</v>
      </c>
      <c r="AC153" s="128" t="e">
        <f t="shared" ref="AC153:AC166" si="63">IF(W153=0,"",L153/W153-1)</f>
        <v>#REF!</v>
      </c>
    </row>
    <row r="154" spans="1:29" ht="50.1" customHeight="1">
      <c r="A154" s="171"/>
      <c r="B154" s="171"/>
      <c r="C154" s="174"/>
      <c r="D154" s="174"/>
      <c r="E154" s="131"/>
      <c r="F154" s="177"/>
      <c r="G154" s="180"/>
      <c r="H154" s="163"/>
      <c r="I154" s="165"/>
      <c r="J154" s="168"/>
      <c r="K154" s="62" t="s">
        <v>181</v>
      </c>
      <c r="L154" s="63">
        <v>4770</v>
      </c>
      <c r="M154" s="63">
        <v>2981</v>
      </c>
      <c r="N154" s="142" t="s">
        <v>3159</v>
      </c>
      <c r="O154" s="127"/>
      <c r="P154" s="100"/>
      <c r="Q154" s="63">
        <f t="shared" si="59"/>
        <v>0</v>
      </c>
      <c r="R154" s="64"/>
      <c r="S154" s="67">
        <v>4</v>
      </c>
      <c r="T154" s="46"/>
      <c r="U154" s="106">
        <f>IF(EXACT(O154,Y154),M154,M154*(1-'Расчет ПРЕДЗАКАЗ'!$D$10))</f>
        <v>2921.38</v>
      </c>
      <c r="V154" s="106">
        <f t="shared" si="60"/>
        <v>0</v>
      </c>
      <c r="W154" s="106" t="e">
        <f>IF(EXACT(O154,Y154),M154,M154*(1-#REF!))</f>
        <v>#REF!</v>
      </c>
      <c r="X154" s="106" t="e">
        <f t="shared" si="61"/>
        <v>#REF!</v>
      </c>
      <c r="Y154" s="107" t="s">
        <v>72</v>
      </c>
      <c r="Z154" s="103">
        <f t="shared" si="57"/>
        <v>0</v>
      </c>
      <c r="AA154" s="103">
        <f t="shared" si="58"/>
        <v>0</v>
      </c>
      <c r="AB154" s="128">
        <f t="shared" si="62"/>
        <v>0.63278998281634014</v>
      </c>
      <c r="AC154" s="128" t="e">
        <f t="shared" si="63"/>
        <v>#REF!</v>
      </c>
    </row>
    <row r="155" spans="1:29" ht="50.1" customHeight="1">
      <c r="A155" s="171"/>
      <c r="B155" s="171"/>
      <c r="C155" s="174"/>
      <c r="D155" s="174"/>
      <c r="E155" s="131"/>
      <c r="F155" s="177"/>
      <c r="G155" s="180"/>
      <c r="H155" s="163"/>
      <c r="I155" s="165"/>
      <c r="J155" s="168"/>
      <c r="K155" s="62" t="s">
        <v>82</v>
      </c>
      <c r="L155" s="63">
        <v>4770</v>
      </c>
      <c r="M155" s="63">
        <v>2981</v>
      </c>
      <c r="N155" s="142" t="s">
        <v>3160</v>
      </c>
      <c r="O155" s="127"/>
      <c r="P155" s="100"/>
      <c r="Q155" s="63">
        <f t="shared" si="59"/>
        <v>0</v>
      </c>
      <c r="R155" s="64"/>
      <c r="S155" s="67">
        <v>23</v>
      </c>
      <c r="T155" s="46"/>
      <c r="U155" s="106">
        <f>IF(EXACT(O155,Y155),M155,M155*(1-'Расчет ПРЕДЗАКАЗ'!$D$10))</f>
        <v>2921.38</v>
      </c>
      <c r="V155" s="106">
        <f t="shared" si="60"/>
        <v>0</v>
      </c>
      <c r="W155" s="106" t="e">
        <f>IF(EXACT(O155,Y155),M155,M155*(1-#REF!))</f>
        <v>#REF!</v>
      </c>
      <c r="X155" s="106" t="e">
        <f t="shared" si="61"/>
        <v>#REF!</v>
      </c>
      <c r="Y155" s="107" t="s">
        <v>72</v>
      </c>
      <c r="Z155" s="103">
        <f t="shared" si="57"/>
        <v>0</v>
      </c>
      <c r="AA155" s="103">
        <f t="shared" si="58"/>
        <v>0</v>
      </c>
      <c r="AB155" s="128">
        <f t="shared" si="62"/>
        <v>0.63278998281634014</v>
      </c>
      <c r="AC155" s="128" t="e">
        <f t="shared" si="63"/>
        <v>#REF!</v>
      </c>
    </row>
    <row r="156" spans="1:29" ht="50.1" customHeight="1">
      <c r="A156" s="171"/>
      <c r="B156" s="171"/>
      <c r="C156" s="174"/>
      <c r="D156" s="174"/>
      <c r="E156" s="131"/>
      <c r="F156" s="177"/>
      <c r="G156" s="180"/>
      <c r="H156" s="163"/>
      <c r="I156" s="165"/>
      <c r="J156" s="168"/>
      <c r="K156" s="62" t="s">
        <v>270</v>
      </c>
      <c r="L156" s="63">
        <v>4770</v>
      </c>
      <c r="M156" s="63">
        <v>2981</v>
      </c>
      <c r="N156" s="142" t="s">
        <v>3161</v>
      </c>
      <c r="O156" s="127"/>
      <c r="P156" s="100"/>
      <c r="Q156" s="63">
        <f t="shared" si="59"/>
        <v>0</v>
      </c>
      <c r="R156" s="64"/>
      <c r="S156" s="67">
        <v>16</v>
      </c>
      <c r="T156" s="46"/>
      <c r="U156" s="106">
        <f>IF(EXACT(O156,Y156),M156,M156*(1-'Расчет ПРЕДЗАКАЗ'!$D$10))</f>
        <v>2921.38</v>
      </c>
      <c r="V156" s="106">
        <f t="shared" si="60"/>
        <v>0</v>
      </c>
      <c r="W156" s="106" t="e">
        <f>IF(EXACT(O156,Y156),M156,M156*(1-#REF!))</f>
        <v>#REF!</v>
      </c>
      <c r="X156" s="106" t="e">
        <f t="shared" si="61"/>
        <v>#REF!</v>
      </c>
      <c r="Y156" s="107" t="s">
        <v>72</v>
      </c>
      <c r="Z156" s="103">
        <f t="shared" si="57"/>
        <v>0</v>
      </c>
      <c r="AA156" s="103">
        <f t="shared" si="58"/>
        <v>0</v>
      </c>
      <c r="AB156" s="128">
        <f t="shared" si="62"/>
        <v>0.63278998281634014</v>
      </c>
      <c r="AC156" s="128" t="e">
        <f t="shared" si="63"/>
        <v>#REF!</v>
      </c>
    </row>
    <row r="157" spans="1:29" ht="50.1" customHeight="1">
      <c r="A157" s="171"/>
      <c r="B157" s="171"/>
      <c r="C157" s="174"/>
      <c r="D157" s="174"/>
      <c r="E157" s="131"/>
      <c r="F157" s="177"/>
      <c r="G157" s="180"/>
      <c r="H157" s="163"/>
      <c r="I157" s="165"/>
      <c r="J157" s="168"/>
      <c r="K157" s="62" t="s">
        <v>96</v>
      </c>
      <c r="L157" s="63">
        <v>4770</v>
      </c>
      <c r="M157" s="63">
        <v>2981</v>
      </c>
      <c r="N157" s="142" t="s">
        <v>3162</v>
      </c>
      <c r="O157" s="127"/>
      <c r="P157" s="100"/>
      <c r="Q157" s="63">
        <f t="shared" si="59"/>
        <v>0</v>
      </c>
      <c r="R157" s="64"/>
      <c r="S157" s="67">
        <v>35</v>
      </c>
      <c r="T157" s="46"/>
      <c r="U157" s="106">
        <f>IF(EXACT(O157,Y157),M157,M157*(1-'Расчет ПРЕДЗАКАЗ'!$D$10))</f>
        <v>2921.38</v>
      </c>
      <c r="V157" s="106">
        <f t="shared" si="60"/>
        <v>0</v>
      </c>
      <c r="W157" s="106" t="e">
        <f>IF(EXACT(O157,Y157),M157,M157*(1-#REF!))</f>
        <v>#REF!</v>
      </c>
      <c r="X157" s="106" t="e">
        <f t="shared" si="61"/>
        <v>#REF!</v>
      </c>
      <c r="Y157" s="107" t="s">
        <v>72</v>
      </c>
      <c r="Z157" s="103">
        <f t="shared" si="57"/>
        <v>0</v>
      </c>
      <c r="AA157" s="103">
        <f t="shared" si="58"/>
        <v>0</v>
      </c>
      <c r="AB157" s="128">
        <f t="shared" si="62"/>
        <v>0.63278998281634014</v>
      </c>
      <c r="AC157" s="128" t="e">
        <f t="shared" si="63"/>
        <v>#REF!</v>
      </c>
    </row>
    <row r="158" spans="1:29" ht="50.1" customHeight="1">
      <c r="A158" s="171"/>
      <c r="B158" s="171"/>
      <c r="C158" s="174"/>
      <c r="D158" s="174"/>
      <c r="E158" s="131"/>
      <c r="F158" s="177"/>
      <c r="G158" s="180"/>
      <c r="H158" s="163"/>
      <c r="I158" s="165"/>
      <c r="J158" s="168"/>
      <c r="K158" s="62" t="s">
        <v>273</v>
      </c>
      <c r="L158" s="63">
        <v>4770</v>
      </c>
      <c r="M158" s="63">
        <v>2981</v>
      </c>
      <c r="N158" s="142" t="s">
        <v>3163</v>
      </c>
      <c r="O158" s="127"/>
      <c r="P158" s="100"/>
      <c r="Q158" s="63">
        <f t="shared" si="59"/>
        <v>0</v>
      </c>
      <c r="R158" s="64"/>
      <c r="S158" s="67">
        <v>5</v>
      </c>
      <c r="T158" s="46"/>
      <c r="U158" s="106">
        <f>IF(EXACT(O158,Y158),M158,M158*(1-'Расчет ПРЕДЗАКАЗ'!$D$10))</f>
        <v>2921.38</v>
      </c>
      <c r="V158" s="106">
        <f t="shared" si="60"/>
        <v>0</v>
      </c>
      <c r="W158" s="106" t="e">
        <f>IF(EXACT(O158,Y158),M158,M158*(1-#REF!))</f>
        <v>#REF!</v>
      </c>
      <c r="X158" s="106" t="e">
        <f t="shared" si="61"/>
        <v>#REF!</v>
      </c>
      <c r="Y158" s="107" t="s">
        <v>72</v>
      </c>
      <c r="Z158" s="103">
        <f t="shared" si="57"/>
        <v>0</v>
      </c>
      <c r="AA158" s="103">
        <f t="shared" si="58"/>
        <v>0</v>
      </c>
      <c r="AB158" s="128">
        <f t="shared" si="62"/>
        <v>0.63278998281634014</v>
      </c>
      <c r="AC158" s="128" t="e">
        <f t="shared" si="63"/>
        <v>#REF!</v>
      </c>
    </row>
    <row r="159" spans="1:29" ht="50.1" customHeight="1">
      <c r="A159" s="171"/>
      <c r="B159" s="171"/>
      <c r="C159" s="174"/>
      <c r="D159" s="174"/>
      <c r="E159" s="131"/>
      <c r="F159" s="177"/>
      <c r="G159" s="180"/>
      <c r="H159" s="163"/>
      <c r="I159" s="165"/>
      <c r="J159" s="168"/>
      <c r="K159" s="62" t="s">
        <v>84</v>
      </c>
      <c r="L159" s="63">
        <v>4770</v>
      </c>
      <c r="M159" s="63">
        <v>2981</v>
      </c>
      <c r="N159" s="142" t="s">
        <v>3164</v>
      </c>
      <c r="O159" s="127"/>
      <c r="P159" s="100"/>
      <c r="Q159" s="63">
        <f t="shared" si="59"/>
        <v>0</v>
      </c>
      <c r="R159" s="64"/>
      <c r="S159" s="67">
        <v>8</v>
      </c>
      <c r="T159" s="46"/>
      <c r="U159" s="106">
        <f>IF(EXACT(O159,Y159),M159,M159*(1-'Расчет ПРЕДЗАКАЗ'!$D$10))</f>
        <v>2921.38</v>
      </c>
      <c r="V159" s="106">
        <f t="shared" si="60"/>
        <v>0</v>
      </c>
      <c r="W159" s="106" t="e">
        <f>IF(EXACT(O159,Y159),M159,M159*(1-#REF!))</f>
        <v>#REF!</v>
      </c>
      <c r="X159" s="106" t="e">
        <f t="shared" si="61"/>
        <v>#REF!</v>
      </c>
      <c r="Y159" s="107" t="s">
        <v>72</v>
      </c>
      <c r="Z159" s="103">
        <f t="shared" si="57"/>
        <v>0</v>
      </c>
      <c r="AA159" s="103">
        <f t="shared" si="58"/>
        <v>0</v>
      </c>
      <c r="AB159" s="128">
        <f t="shared" si="62"/>
        <v>0.63278998281634014</v>
      </c>
      <c r="AC159" s="128" t="e">
        <f t="shared" si="63"/>
        <v>#REF!</v>
      </c>
    </row>
    <row r="160" spans="1:29" ht="50.1" customHeight="1">
      <c r="A160" s="171"/>
      <c r="B160" s="171"/>
      <c r="C160" s="174"/>
      <c r="D160" s="174"/>
      <c r="E160" s="131"/>
      <c r="F160" s="177"/>
      <c r="G160" s="180"/>
      <c r="H160" s="163"/>
      <c r="I160" s="165"/>
      <c r="J160" s="168"/>
      <c r="K160" s="62" t="s">
        <v>86</v>
      </c>
      <c r="L160" s="63">
        <v>4770</v>
      </c>
      <c r="M160" s="63">
        <v>2981</v>
      </c>
      <c r="N160" s="142" t="s">
        <v>3165</v>
      </c>
      <c r="O160" s="127"/>
      <c r="P160" s="100"/>
      <c r="Q160" s="63">
        <f t="shared" si="59"/>
        <v>0</v>
      </c>
      <c r="R160" s="64"/>
      <c r="S160" s="67">
        <v>6</v>
      </c>
      <c r="T160" s="46"/>
      <c r="U160" s="106">
        <f>IF(EXACT(O160,Y160),M160,M160*(1-'Расчет ПРЕДЗАКАЗ'!$D$10))</f>
        <v>2921.38</v>
      </c>
      <c r="V160" s="106">
        <f t="shared" si="60"/>
        <v>0</v>
      </c>
      <c r="W160" s="106" t="e">
        <f>IF(EXACT(O160,Y160),M160,M160*(1-#REF!))</f>
        <v>#REF!</v>
      </c>
      <c r="X160" s="106" t="e">
        <f t="shared" si="61"/>
        <v>#REF!</v>
      </c>
      <c r="Y160" s="107" t="s">
        <v>72</v>
      </c>
      <c r="Z160" s="103">
        <f t="shared" si="57"/>
        <v>0</v>
      </c>
      <c r="AA160" s="103">
        <f t="shared" si="58"/>
        <v>0</v>
      </c>
      <c r="AB160" s="128">
        <f t="shared" si="62"/>
        <v>0.63278998281634014</v>
      </c>
      <c r="AC160" s="128" t="e">
        <f t="shared" si="63"/>
        <v>#REF!</v>
      </c>
    </row>
    <row r="161" spans="1:29" ht="50.1" customHeight="1">
      <c r="A161" s="171"/>
      <c r="B161" s="171"/>
      <c r="C161" s="174"/>
      <c r="D161" s="174"/>
      <c r="E161" s="131"/>
      <c r="F161" s="177"/>
      <c r="G161" s="180"/>
      <c r="H161" s="163"/>
      <c r="I161" s="165"/>
      <c r="J161" s="168"/>
      <c r="K161" s="62"/>
      <c r="L161" s="63"/>
      <c r="M161" s="63"/>
      <c r="N161" s="121"/>
      <c r="O161" s="127"/>
      <c r="P161" s="100"/>
      <c r="Q161" s="63">
        <f t="shared" si="59"/>
        <v>0</v>
      </c>
      <c r="R161" s="65"/>
      <c r="S161" s="67"/>
      <c r="T161" s="40"/>
      <c r="U161" s="106">
        <f>IF(EXACT(O161,Y161),M161,M161*(1-'Расчет ПРЕДЗАКАЗ'!$D$10))</f>
        <v>0</v>
      </c>
      <c r="V161" s="106">
        <f t="shared" si="60"/>
        <v>0</v>
      </c>
      <c r="W161" s="106" t="e">
        <f>IF(EXACT(O161,Y161),M161,M161*(1-#REF!))</f>
        <v>#REF!</v>
      </c>
      <c r="X161" s="106" t="e">
        <f t="shared" si="61"/>
        <v>#REF!</v>
      </c>
      <c r="Y161" s="107" t="s">
        <v>72</v>
      </c>
      <c r="Z161" s="103">
        <f t="shared" si="57"/>
        <v>0</v>
      </c>
      <c r="AA161" s="103">
        <f t="shared" si="58"/>
        <v>0</v>
      </c>
      <c r="AB161" s="128" t="str">
        <f t="shared" si="62"/>
        <v/>
      </c>
      <c r="AC161" s="128" t="e">
        <f t="shared" si="63"/>
        <v>#REF!</v>
      </c>
    </row>
    <row r="162" spans="1:29" ht="50.1" customHeight="1">
      <c r="A162" s="171"/>
      <c r="B162" s="171"/>
      <c r="C162" s="174"/>
      <c r="D162" s="174"/>
      <c r="E162" s="131"/>
      <c r="F162" s="177"/>
      <c r="G162" s="180"/>
      <c r="H162" s="163"/>
      <c r="I162" s="165"/>
      <c r="J162" s="168"/>
      <c r="K162" s="62"/>
      <c r="L162" s="63"/>
      <c r="M162" s="63"/>
      <c r="N162" s="121"/>
      <c r="O162" s="127"/>
      <c r="P162" s="100"/>
      <c r="Q162" s="63">
        <f t="shared" si="59"/>
        <v>0</v>
      </c>
      <c r="R162" s="65"/>
      <c r="S162" s="67"/>
      <c r="T162" s="40"/>
      <c r="U162" s="106">
        <f>IF(EXACT(O162,Y162),M162,M162*(1-'Расчет ПРЕДЗАКАЗ'!$D$10))</f>
        <v>0</v>
      </c>
      <c r="V162" s="106">
        <f t="shared" si="60"/>
        <v>0</v>
      </c>
      <c r="W162" s="106" t="e">
        <f>IF(EXACT(O162,Y162),M162,M162*(1-#REF!))</f>
        <v>#REF!</v>
      </c>
      <c r="X162" s="106" t="e">
        <f t="shared" si="61"/>
        <v>#REF!</v>
      </c>
      <c r="Y162" s="107" t="s">
        <v>72</v>
      </c>
      <c r="Z162" s="103">
        <f t="shared" si="57"/>
        <v>0</v>
      </c>
      <c r="AA162" s="103">
        <f t="shared" si="58"/>
        <v>0</v>
      </c>
      <c r="AB162" s="128" t="str">
        <f t="shared" si="62"/>
        <v/>
      </c>
      <c r="AC162" s="128" t="e">
        <f t="shared" si="63"/>
        <v>#REF!</v>
      </c>
    </row>
    <row r="163" spans="1:29" ht="50.1" customHeight="1">
      <c r="A163" s="171"/>
      <c r="B163" s="171"/>
      <c r="C163" s="174"/>
      <c r="D163" s="174"/>
      <c r="E163" s="131"/>
      <c r="F163" s="177"/>
      <c r="G163" s="180"/>
      <c r="H163" s="163"/>
      <c r="I163" s="165"/>
      <c r="J163" s="168"/>
      <c r="K163" s="62"/>
      <c r="L163" s="63"/>
      <c r="M163" s="63"/>
      <c r="N163" s="121"/>
      <c r="O163" s="127"/>
      <c r="P163" s="100"/>
      <c r="Q163" s="63">
        <f t="shared" si="59"/>
        <v>0</v>
      </c>
      <c r="R163" s="65"/>
      <c r="S163" s="67"/>
      <c r="T163" s="40"/>
      <c r="U163" s="106">
        <f>IF(EXACT(O163,Y163),M163,M163*(1-'Расчет ПРЕДЗАКАЗ'!$D$10))</f>
        <v>0</v>
      </c>
      <c r="V163" s="106">
        <f t="shared" si="60"/>
        <v>0</v>
      </c>
      <c r="W163" s="106" t="e">
        <f>IF(EXACT(O163,Y163),M163,M163*(1-#REF!))</f>
        <v>#REF!</v>
      </c>
      <c r="X163" s="106" t="e">
        <f t="shared" si="61"/>
        <v>#REF!</v>
      </c>
      <c r="Y163" s="107" t="s">
        <v>72</v>
      </c>
      <c r="Z163" s="103">
        <f t="shared" si="57"/>
        <v>0</v>
      </c>
      <c r="AA163" s="103">
        <f t="shared" si="58"/>
        <v>0</v>
      </c>
      <c r="AB163" s="128" t="str">
        <f t="shared" si="62"/>
        <v/>
      </c>
      <c r="AC163" s="128" t="e">
        <f t="shared" si="63"/>
        <v>#REF!</v>
      </c>
    </row>
    <row r="164" spans="1:29" ht="50.1" customHeight="1">
      <c r="A164" s="171"/>
      <c r="B164" s="171"/>
      <c r="C164" s="174"/>
      <c r="D164" s="174"/>
      <c r="E164" s="131"/>
      <c r="F164" s="177"/>
      <c r="G164" s="180"/>
      <c r="H164" s="163"/>
      <c r="I164" s="165"/>
      <c r="J164" s="168"/>
      <c r="K164" s="62"/>
      <c r="L164" s="63"/>
      <c r="M164" s="63"/>
      <c r="N164" s="121"/>
      <c r="O164" s="127"/>
      <c r="P164" s="100"/>
      <c r="Q164" s="63">
        <f t="shared" si="59"/>
        <v>0</v>
      </c>
      <c r="R164" s="65"/>
      <c r="S164" s="67"/>
      <c r="T164" s="40"/>
      <c r="U164" s="106">
        <f>IF(EXACT(O164,Y164),M164,M164*(1-'Расчет ПРЕДЗАКАЗ'!$D$10))</f>
        <v>0</v>
      </c>
      <c r="V164" s="106">
        <f t="shared" si="60"/>
        <v>0</v>
      </c>
      <c r="W164" s="106" t="e">
        <f>IF(EXACT(O164,Y164),M164,M164*(1-#REF!))</f>
        <v>#REF!</v>
      </c>
      <c r="X164" s="106" t="e">
        <f t="shared" si="61"/>
        <v>#REF!</v>
      </c>
      <c r="Y164" s="107" t="s">
        <v>72</v>
      </c>
      <c r="Z164" s="103">
        <f t="shared" si="57"/>
        <v>0</v>
      </c>
      <c r="AA164" s="103">
        <f t="shared" si="58"/>
        <v>0</v>
      </c>
      <c r="AB164" s="128" t="str">
        <f t="shared" si="62"/>
        <v/>
      </c>
      <c r="AC164" s="128" t="e">
        <f t="shared" si="63"/>
        <v>#REF!</v>
      </c>
    </row>
    <row r="165" spans="1:29" ht="50.1" customHeight="1">
      <c r="A165" s="171"/>
      <c r="B165" s="171"/>
      <c r="C165" s="174"/>
      <c r="D165" s="174"/>
      <c r="E165" s="131"/>
      <c r="F165" s="177"/>
      <c r="G165" s="180"/>
      <c r="H165" s="163"/>
      <c r="I165" s="165"/>
      <c r="J165" s="168"/>
      <c r="K165" s="62"/>
      <c r="L165" s="63"/>
      <c r="M165" s="63"/>
      <c r="N165" s="121"/>
      <c r="O165" s="127"/>
      <c r="P165" s="100"/>
      <c r="Q165" s="63">
        <f t="shared" si="59"/>
        <v>0</v>
      </c>
      <c r="R165" s="65"/>
      <c r="S165" s="67"/>
      <c r="T165" s="40"/>
      <c r="U165" s="106">
        <f>IF(EXACT(O165,Y165),M165,M165*(1-'Расчет ПРЕДЗАКАЗ'!$D$10))</f>
        <v>0</v>
      </c>
      <c r="V165" s="106">
        <f t="shared" si="60"/>
        <v>0</v>
      </c>
      <c r="W165" s="106" t="e">
        <f>IF(EXACT(O165,Y165),M165,M165*(1-#REF!))</f>
        <v>#REF!</v>
      </c>
      <c r="X165" s="106" t="e">
        <f t="shared" si="61"/>
        <v>#REF!</v>
      </c>
      <c r="Y165" s="107" t="s">
        <v>72</v>
      </c>
      <c r="Z165" s="103">
        <f t="shared" si="57"/>
        <v>0</v>
      </c>
      <c r="AA165" s="103">
        <f t="shared" si="58"/>
        <v>0</v>
      </c>
      <c r="AB165" s="128" t="str">
        <f t="shared" si="62"/>
        <v/>
      </c>
      <c r="AC165" s="128" t="e">
        <f t="shared" si="63"/>
        <v>#REF!</v>
      </c>
    </row>
    <row r="166" spans="1:29" ht="50.1" customHeight="1">
      <c r="A166" s="172"/>
      <c r="B166" s="172"/>
      <c r="C166" s="175"/>
      <c r="D166" s="175"/>
      <c r="E166" s="132"/>
      <c r="F166" s="178"/>
      <c r="G166" s="181"/>
      <c r="H166" s="164"/>
      <c r="I166" s="166"/>
      <c r="J166" s="169"/>
      <c r="K166" s="62"/>
      <c r="L166" s="63"/>
      <c r="M166" s="63"/>
      <c r="N166" s="121"/>
      <c r="O166" s="127"/>
      <c r="P166" s="100"/>
      <c r="Q166" s="63">
        <f t="shared" si="59"/>
        <v>0</v>
      </c>
      <c r="R166" s="65"/>
      <c r="S166" s="64"/>
      <c r="T166" s="40"/>
      <c r="U166" s="106">
        <f>IF(EXACT(O166,Y166),M166,M166*(1-'Расчет ПРЕДЗАКАЗ'!$D$10))</f>
        <v>0</v>
      </c>
      <c r="V166" s="106">
        <f t="shared" si="60"/>
        <v>0</v>
      </c>
      <c r="W166" s="106" t="e">
        <f>IF(EXACT(O166,Y166),M166,M166*(1-#REF!))</f>
        <v>#REF!</v>
      </c>
      <c r="X166" s="106" t="e">
        <f t="shared" si="61"/>
        <v>#REF!</v>
      </c>
      <c r="Y166" s="107" t="s">
        <v>72</v>
      </c>
      <c r="Z166" s="103">
        <f t="shared" si="57"/>
        <v>0</v>
      </c>
      <c r="AA166" s="103">
        <f t="shared" si="58"/>
        <v>0</v>
      </c>
      <c r="AB166" s="128" t="str">
        <f t="shared" si="62"/>
        <v/>
      </c>
      <c r="AC166" s="128" t="e">
        <f t="shared" si="63"/>
        <v>#REF!</v>
      </c>
    </row>
    <row r="167" spans="1:29" ht="11.25" customHeight="1" thickBot="1"/>
    <row r="168" spans="1:29" ht="50.1" customHeight="1">
      <c r="A168" s="170">
        <v>392</v>
      </c>
      <c r="B168" s="170" t="s">
        <v>3166</v>
      </c>
      <c r="C168" s="173" t="s">
        <v>3167</v>
      </c>
      <c r="D168" s="173" t="s">
        <v>77</v>
      </c>
      <c r="E168" s="131"/>
      <c r="F168" s="193" t="s">
        <v>978</v>
      </c>
      <c r="G168" s="179" t="s">
        <v>3112</v>
      </c>
      <c r="H168" s="162" t="s">
        <v>3168</v>
      </c>
      <c r="I168" s="194" t="s">
        <v>3169</v>
      </c>
      <c r="J168" s="167" t="s">
        <v>19</v>
      </c>
      <c r="K168" s="62" t="s">
        <v>861</v>
      </c>
      <c r="L168" s="63">
        <v>2550</v>
      </c>
      <c r="M168" s="63">
        <v>1588</v>
      </c>
      <c r="N168" s="142" t="s">
        <v>3170</v>
      </c>
      <c r="O168" s="127" t="s">
        <v>72</v>
      </c>
      <c r="P168" s="100"/>
      <c r="Q168" s="63">
        <f>P168*M168</f>
        <v>0</v>
      </c>
      <c r="R168" s="64"/>
      <c r="S168" s="67">
        <v>33</v>
      </c>
      <c r="T168" s="46"/>
      <c r="U168" s="106">
        <f>IF(EXACT(O168,Y168),M168,M168*(1-'Расчет ПРЕДЗАКАЗ'!$D$10))</f>
        <v>1588</v>
      </c>
      <c r="V168" s="106">
        <f>P168*U168</f>
        <v>0</v>
      </c>
      <c r="W168" s="106">
        <f>IF(EXACT(O168,Y168),M168,M168*(1-#REF!))</f>
        <v>1588</v>
      </c>
      <c r="X168" s="106">
        <f>P168*W168</f>
        <v>0</v>
      </c>
      <c r="Y168" s="107" t="s">
        <v>72</v>
      </c>
      <c r="Z168" s="103">
        <f t="shared" ref="Z168:Z182" si="64">IF(EXACT(O168,Y168),Q168,0)</f>
        <v>0</v>
      </c>
      <c r="AA168" s="103">
        <f t="shared" ref="AA168:AA182" si="65">IF(Z168=0,Q168,0)</f>
        <v>0</v>
      </c>
      <c r="AB168" s="128">
        <f>IF(U168=0,"",L168/U168-1)</f>
        <v>0.60579345088161207</v>
      </c>
      <c r="AC168" s="128">
        <f>IF(W168=0,"",L168/W168-1)</f>
        <v>0.60579345088161207</v>
      </c>
    </row>
    <row r="169" spans="1:29" ht="50.1" customHeight="1">
      <c r="A169" s="171"/>
      <c r="B169" s="171"/>
      <c r="C169" s="174"/>
      <c r="D169" s="174"/>
      <c r="E169" s="131"/>
      <c r="F169" s="177"/>
      <c r="G169" s="180"/>
      <c r="H169" s="163"/>
      <c r="I169" s="165"/>
      <c r="J169" s="168"/>
      <c r="K169" s="62" t="s">
        <v>1007</v>
      </c>
      <c r="L169" s="63">
        <v>2550</v>
      </c>
      <c r="M169" s="63">
        <v>1588</v>
      </c>
      <c r="N169" s="142" t="s">
        <v>3171</v>
      </c>
      <c r="O169" s="127" t="s">
        <v>72</v>
      </c>
      <c r="P169" s="100"/>
      <c r="Q169" s="63">
        <f t="shared" ref="Q169:Q182" si="66">P169*M169</f>
        <v>0</v>
      </c>
      <c r="R169" s="64"/>
      <c r="S169" s="67">
        <v>32</v>
      </c>
      <c r="T169" s="46"/>
      <c r="U169" s="106">
        <f>IF(EXACT(O169,Y169),M169,M169*(1-'Расчет ПРЕДЗАКАЗ'!$D$10))</f>
        <v>1588</v>
      </c>
      <c r="V169" s="106">
        <f t="shared" ref="V169:V182" si="67">P169*U169</f>
        <v>0</v>
      </c>
      <c r="W169" s="106">
        <f>IF(EXACT(O169,Y169),M169,M169*(1-#REF!))</f>
        <v>1588</v>
      </c>
      <c r="X169" s="106">
        <f t="shared" ref="X169:X182" si="68">P169*W169</f>
        <v>0</v>
      </c>
      <c r="Y169" s="107" t="s">
        <v>72</v>
      </c>
      <c r="Z169" s="103">
        <f t="shared" si="64"/>
        <v>0</v>
      </c>
      <c r="AA169" s="103">
        <f t="shared" si="65"/>
        <v>0</v>
      </c>
      <c r="AB169" s="128">
        <f t="shared" ref="AB169:AB182" si="69">IF(U169=0,"",L169/U169-1)</f>
        <v>0.60579345088161207</v>
      </c>
      <c r="AC169" s="128">
        <f t="shared" ref="AC169:AC182" si="70">IF(W169=0,"",L169/W169-1)</f>
        <v>0.60579345088161207</v>
      </c>
    </row>
    <row r="170" spans="1:29" ht="50.1" customHeight="1">
      <c r="A170" s="171"/>
      <c r="B170" s="171"/>
      <c r="C170" s="174"/>
      <c r="D170" s="174"/>
      <c r="E170" s="131"/>
      <c r="F170" s="177"/>
      <c r="G170" s="180"/>
      <c r="H170" s="163"/>
      <c r="I170" s="165"/>
      <c r="J170" s="168"/>
      <c r="K170" s="62"/>
      <c r="L170" s="63"/>
      <c r="M170" s="63"/>
      <c r="N170" s="142"/>
      <c r="O170" s="127"/>
      <c r="P170" s="100"/>
      <c r="Q170" s="63">
        <f t="shared" si="66"/>
        <v>0</v>
      </c>
      <c r="R170" s="64"/>
      <c r="S170" s="67"/>
      <c r="T170" s="46"/>
      <c r="U170" s="106">
        <f>IF(EXACT(O170,Y170),M170,M170*(1-'Расчет ПРЕДЗАКАЗ'!$D$10))</f>
        <v>0</v>
      </c>
      <c r="V170" s="106">
        <f t="shared" si="67"/>
        <v>0</v>
      </c>
      <c r="W170" s="106" t="e">
        <f>IF(EXACT(O170,Y170),M170,M170*(1-#REF!))</f>
        <v>#REF!</v>
      </c>
      <c r="X170" s="106" t="e">
        <f t="shared" si="68"/>
        <v>#REF!</v>
      </c>
      <c r="Y170" s="107" t="s">
        <v>72</v>
      </c>
      <c r="Z170" s="103">
        <f t="shared" si="64"/>
        <v>0</v>
      </c>
      <c r="AA170" s="103">
        <f t="shared" si="65"/>
        <v>0</v>
      </c>
      <c r="AB170" s="128" t="str">
        <f t="shared" si="69"/>
        <v/>
      </c>
      <c r="AC170" s="128" t="e">
        <f t="shared" si="70"/>
        <v>#REF!</v>
      </c>
    </row>
    <row r="171" spans="1:29" ht="50.1" customHeight="1">
      <c r="A171" s="171"/>
      <c r="B171" s="171"/>
      <c r="C171" s="174"/>
      <c r="D171" s="174"/>
      <c r="E171" s="131"/>
      <c r="F171" s="177"/>
      <c r="G171" s="180"/>
      <c r="H171" s="163"/>
      <c r="I171" s="165"/>
      <c r="J171" s="168"/>
      <c r="K171" s="62"/>
      <c r="L171" s="63"/>
      <c r="M171" s="63"/>
      <c r="N171" s="142"/>
      <c r="O171" s="127"/>
      <c r="P171" s="100"/>
      <c r="Q171" s="63">
        <f t="shared" si="66"/>
        <v>0</v>
      </c>
      <c r="R171" s="64"/>
      <c r="S171" s="67"/>
      <c r="T171" s="46"/>
      <c r="U171" s="106">
        <f>IF(EXACT(O171,Y171),M171,M171*(1-'Расчет ПРЕДЗАКАЗ'!$D$10))</f>
        <v>0</v>
      </c>
      <c r="V171" s="106">
        <f t="shared" si="67"/>
        <v>0</v>
      </c>
      <c r="W171" s="106" t="e">
        <f>IF(EXACT(O171,Y171),M171,M171*(1-#REF!))</f>
        <v>#REF!</v>
      </c>
      <c r="X171" s="106" t="e">
        <f t="shared" si="68"/>
        <v>#REF!</v>
      </c>
      <c r="Y171" s="107" t="s">
        <v>72</v>
      </c>
      <c r="Z171" s="103">
        <f t="shared" si="64"/>
        <v>0</v>
      </c>
      <c r="AA171" s="103">
        <f t="shared" si="65"/>
        <v>0</v>
      </c>
      <c r="AB171" s="128" t="str">
        <f t="shared" si="69"/>
        <v/>
      </c>
      <c r="AC171" s="128" t="e">
        <f t="shared" si="70"/>
        <v>#REF!</v>
      </c>
    </row>
    <row r="172" spans="1:29" ht="50.1" customHeight="1">
      <c r="A172" s="171"/>
      <c r="B172" s="171"/>
      <c r="C172" s="174"/>
      <c r="D172" s="174"/>
      <c r="E172" s="131"/>
      <c r="F172" s="177"/>
      <c r="G172" s="180"/>
      <c r="H172" s="163"/>
      <c r="I172" s="165"/>
      <c r="J172" s="168"/>
      <c r="K172" s="62"/>
      <c r="L172" s="63"/>
      <c r="M172" s="63"/>
      <c r="N172" s="142"/>
      <c r="O172" s="127"/>
      <c r="P172" s="100"/>
      <c r="Q172" s="63">
        <f t="shared" si="66"/>
        <v>0</v>
      </c>
      <c r="R172" s="64"/>
      <c r="S172" s="67"/>
      <c r="T172" s="46"/>
      <c r="U172" s="106">
        <f>IF(EXACT(O172,Y172),M172,M172*(1-'Расчет ПРЕДЗАКАЗ'!$D$10))</f>
        <v>0</v>
      </c>
      <c r="V172" s="106">
        <f t="shared" si="67"/>
        <v>0</v>
      </c>
      <c r="W172" s="106" t="e">
        <f>IF(EXACT(O172,Y172),M172,M172*(1-#REF!))</f>
        <v>#REF!</v>
      </c>
      <c r="X172" s="106" t="e">
        <f t="shared" si="68"/>
        <v>#REF!</v>
      </c>
      <c r="Y172" s="107" t="s">
        <v>72</v>
      </c>
      <c r="Z172" s="103">
        <f t="shared" si="64"/>
        <v>0</v>
      </c>
      <c r="AA172" s="103">
        <f t="shared" si="65"/>
        <v>0</v>
      </c>
      <c r="AB172" s="128" t="str">
        <f t="shared" si="69"/>
        <v/>
      </c>
      <c r="AC172" s="128" t="e">
        <f t="shared" si="70"/>
        <v>#REF!</v>
      </c>
    </row>
    <row r="173" spans="1:29" ht="50.1" customHeight="1">
      <c r="A173" s="171"/>
      <c r="B173" s="171"/>
      <c r="C173" s="174"/>
      <c r="D173" s="174"/>
      <c r="E173" s="131"/>
      <c r="F173" s="177"/>
      <c r="G173" s="180"/>
      <c r="H173" s="163"/>
      <c r="I173" s="165"/>
      <c r="J173" s="168"/>
      <c r="K173" s="62"/>
      <c r="L173" s="63"/>
      <c r="M173" s="63"/>
      <c r="N173" s="142"/>
      <c r="O173" s="127"/>
      <c r="P173" s="100"/>
      <c r="Q173" s="63">
        <f t="shared" si="66"/>
        <v>0</v>
      </c>
      <c r="R173" s="64"/>
      <c r="S173" s="67"/>
      <c r="T173" s="46"/>
      <c r="U173" s="106">
        <f>IF(EXACT(O173,Y173),M173,M173*(1-'Расчет ПРЕДЗАКАЗ'!$D$10))</f>
        <v>0</v>
      </c>
      <c r="V173" s="106">
        <f t="shared" si="67"/>
        <v>0</v>
      </c>
      <c r="W173" s="106" t="e">
        <f>IF(EXACT(O173,Y173),M173,M173*(1-#REF!))</f>
        <v>#REF!</v>
      </c>
      <c r="X173" s="106" t="e">
        <f t="shared" si="68"/>
        <v>#REF!</v>
      </c>
      <c r="Y173" s="107" t="s">
        <v>72</v>
      </c>
      <c r="Z173" s="103">
        <f t="shared" si="64"/>
        <v>0</v>
      </c>
      <c r="AA173" s="103">
        <f t="shared" si="65"/>
        <v>0</v>
      </c>
      <c r="AB173" s="128" t="str">
        <f t="shared" si="69"/>
        <v/>
      </c>
      <c r="AC173" s="128" t="e">
        <f t="shared" si="70"/>
        <v>#REF!</v>
      </c>
    </row>
    <row r="174" spans="1:29" ht="50.1" customHeight="1">
      <c r="A174" s="171"/>
      <c r="B174" s="171"/>
      <c r="C174" s="174"/>
      <c r="D174" s="174"/>
      <c r="E174" s="131"/>
      <c r="F174" s="177"/>
      <c r="G174" s="180"/>
      <c r="H174" s="163"/>
      <c r="I174" s="165"/>
      <c r="J174" s="168"/>
      <c r="K174" s="62"/>
      <c r="L174" s="63"/>
      <c r="M174" s="63"/>
      <c r="N174" s="142"/>
      <c r="O174" s="127"/>
      <c r="P174" s="100"/>
      <c r="Q174" s="63">
        <f t="shared" si="66"/>
        <v>0</v>
      </c>
      <c r="R174" s="64"/>
      <c r="S174" s="67"/>
      <c r="T174" s="46"/>
      <c r="U174" s="106">
        <f>IF(EXACT(O174,Y174),M174,M174*(1-'Расчет ПРЕДЗАКАЗ'!$D$10))</f>
        <v>0</v>
      </c>
      <c r="V174" s="106">
        <f t="shared" si="67"/>
        <v>0</v>
      </c>
      <c r="W174" s="106" t="e">
        <f>IF(EXACT(O174,Y174),M174,M174*(1-#REF!))</f>
        <v>#REF!</v>
      </c>
      <c r="X174" s="106" t="e">
        <f t="shared" si="68"/>
        <v>#REF!</v>
      </c>
      <c r="Y174" s="107" t="s">
        <v>72</v>
      </c>
      <c r="Z174" s="103">
        <f t="shared" si="64"/>
        <v>0</v>
      </c>
      <c r="AA174" s="103">
        <f t="shared" si="65"/>
        <v>0</v>
      </c>
      <c r="AB174" s="128" t="str">
        <f t="shared" si="69"/>
        <v/>
      </c>
      <c r="AC174" s="128" t="e">
        <f t="shared" si="70"/>
        <v>#REF!</v>
      </c>
    </row>
    <row r="175" spans="1:29" ht="50.1" customHeight="1">
      <c r="A175" s="171"/>
      <c r="B175" s="171"/>
      <c r="C175" s="174"/>
      <c r="D175" s="174"/>
      <c r="E175" s="131"/>
      <c r="F175" s="177"/>
      <c r="G175" s="180"/>
      <c r="H175" s="163"/>
      <c r="I175" s="165"/>
      <c r="J175" s="168"/>
      <c r="K175" s="62"/>
      <c r="L175" s="63"/>
      <c r="M175" s="63"/>
      <c r="N175" s="142"/>
      <c r="O175" s="127"/>
      <c r="P175" s="100"/>
      <c r="Q175" s="63">
        <f t="shared" si="66"/>
        <v>0</v>
      </c>
      <c r="R175" s="64"/>
      <c r="S175" s="67"/>
      <c r="T175" s="46"/>
      <c r="U175" s="106">
        <f>IF(EXACT(O175,Y175),M175,M175*(1-'Расчет ПРЕДЗАКАЗ'!$D$10))</f>
        <v>0</v>
      </c>
      <c r="V175" s="106">
        <f t="shared" si="67"/>
        <v>0</v>
      </c>
      <c r="W175" s="106" t="e">
        <f>IF(EXACT(O175,Y175),M175,M175*(1-#REF!))</f>
        <v>#REF!</v>
      </c>
      <c r="X175" s="106" t="e">
        <f t="shared" si="68"/>
        <v>#REF!</v>
      </c>
      <c r="Y175" s="107" t="s">
        <v>72</v>
      </c>
      <c r="Z175" s="103">
        <f t="shared" si="64"/>
        <v>0</v>
      </c>
      <c r="AA175" s="103">
        <f t="shared" si="65"/>
        <v>0</v>
      </c>
      <c r="AB175" s="128" t="str">
        <f t="shared" si="69"/>
        <v/>
      </c>
      <c r="AC175" s="128" t="e">
        <f t="shared" si="70"/>
        <v>#REF!</v>
      </c>
    </row>
    <row r="176" spans="1:29" ht="50.1" customHeight="1">
      <c r="A176" s="171"/>
      <c r="B176" s="171"/>
      <c r="C176" s="174"/>
      <c r="D176" s="174"/>
      <c r="E176" s="131"/>
      <c r="F176" s="177"/>
      <c r="G176" s="180"/>
      <c r="H176" s="163"/>
      <c r="I176" s="165"/>
      <c r="J176" s="168"/>
      <c r="K176" s="62"/>
      <c r="L176" s="63"/>
      <c r="M176" s="63"/>
      <c r="N176" s="142"/>
      <c r="O176" s="127"/>
      <c r="P176" s="100"/>
      <c r="Q176" s="63">
        <f t="shared" si="66"/>
        <v>0</v>
      </c>
      <c r="R176" s="64"/>
      <c r="S176" s="67"/>
      <c r="T176" s="46"/>
      <c r="U176" s="106">
        <f>IF(EXACT(O176,Y176),M176,M176*(1-'Расчет ПРЕДЗАКАЗ'!$D$10))</f>
        <v>0</v>
      </c>
      <c r="V176" s="106">
        <f t="shared" si="67"/>
        <v>0</v>
      </c>
      <c r="W176" s="106" t="e">
        <f>IF(EXACT(O176,Y176),M176,M176*(1-#REF!))</f>
        <v>#REF!</v>
      </c>
      <c r="X176" s="106" t="e">
        <f t="shared" si="68"/>
        <v>#REF!</v>
      </c>
      <c r="Y176" s="107" t="s">
        <v>72</v>
      </c>
      <c r="Z176" s="103">
        <f t="shared" si="64"/>
        <v>0</v>
      </c>
      <c r="AA176" s="103">
        <f t="shared" si="65"/>
        <v>0</v>
      </c>
      <c r="AB176" s="128" t="str">
        <f t="shared" si="69"/>
        <v/>
      </c>
      <c r="AC176" s="128" t="e">
        <f t="shared" si="70"/>
        <v>#REF!</v>
      </c>
    </row>
    <row r="177" spans="1:29" ht="50.1" customHeight="1">
      <c r="A177" s="171"/>
      <c r="B177" s="171"/>
      <c r="C177" s="174"/>
      <c r="D177" s="174"/>
      <c r="E177" s="131"/>
      <c r="F177" s="177"/>
      <c r="G177" s="180"/>
      <c r="H177" s="163"/>
      <c r="I177" s="165"/>
      <c r="J177" s="168"/>
      <c r="K177" s="62"/>
      <c r="L177" s="63"/>
      <c r="M177" s="63"/>
      <c r="N177" s="121"/>
      <c r="O177" s="127"/>
      <c r="P177" s="100"/>
      <c r="Q177" s="63">
        <f t="shared" si="66"/>
        <v>0</v>
      </c>
      <c r="R177" s="65"/>
      <c r="S177" s="67"/>
      <c r="T177" s="40"/>
      <c r="U177" s="106">
        <f>IF(EXACT(O177,Y177),M177,M177*(1-'Расчет ПРЕДЗАКАЗ'!$D$10))</f>
        <v>0</v>
      </c>
      <c r="V177" s="106">
        <f t="shared" si="67"/>
        <v>0</v>
      </c>
      <c r="W177" s="106" t="e">
        <f>IF(EXACT(O177,Y177),M177,M177*(1-#REF!))</f>
        <v>#REF!</v>
      </c>
      <c r="X177" s="106" t="e">
        <f t="shared" si="68"/>
        <v>#REF!</v>
      </c>
      <c r="Y177" s="107" t="s">
        <v>72</v>
      </c>
      <c r="Z177" s="103">
        <f t="shared" si="64"/>
        <v>0</v>
      </c>
      <c r="AA177" s="103">
        <f t="shared" si="65"/>
        <v>0</v>
      </c>
      <c r="AB177" s="128" t="str">
        <f t="shared" si="69"/>
        <v/>
      </c>
      <c r="AC177" s="128" t="e">
        <f t="shared" si="70"/>
        <v>#REF!</v>
      </c>
    </row>
    <row r="178" spans="1:29" ht="50.1" customHeight="1">
      <c r="A178" s="171"/>
      <c r="B178" s="171"/>
      <c r="C178" s="174"/>
      <c r="D178" s="174"/>
      <c r="E178" s="131"/>
      <c r="F178" s="177"/>
      <c r="G178" s="180"/>
      <c r="H178" s="163"/>
      <c r="I178" s="165"/>
      <c r="J178" s="168"/>
      <c r="K178" s="62"/>
      <c r="L178" s="63"/>
      <c r="M178" s="63"/>
      <c r="N178" s="121"/>
      <c r="O178" s="127"/>
      <c r="P178" s="100"/>
      <c r="Q178" s="63">
        <f t="shared" si="66"/>
        <v>0</v>
      </c>
      <c r="R178" s="65"/>
      <c r="S178" s="67"/>
      <c r="T178" s="40"/>
      <c r="U178" s="106">
        <f>IF(EXACT(O178,Y178),M178,M178*(1-'Расчет ПРЕДЗАКАЗ'!$D$10))</f>
        <v>0</v>
      </c>
      <c r="V178" s="106">
        <f t="shared" si="67"/>
        <v>0</v>
      </c>
      <c r="W178" s="106" t="e">
        <f>IF(EXACT(O178,Y178),M178,M178*(1-#REF!))</f>
        <v>#REF!</v>
      </c>
      <c r="X178" s="106" t="e">
        <f t="shared" si="68"/>
        <v>#REF!</v>
      </c>
      <c r="Y178" s="107" t="s">
        <v>72</v>
      </c>
      <c r="Z178" s="103">
        <f t="shared" si="64"/>
        <v>0</v>
      </c>
      <c r="AA178" s="103">
        <f t="shared" si="65"/>
        <v>0</v>
      </c>
      <c r="AB178" s="128" t="str">
        <f t="shared" si="69"/>
        <v/>
      </c>
      <c r="AC178" s="128" t="e">
        <f t="shared" si="70"/>
        <v>#REF!</v>
      </c>
    </row>
    <row r="179" spans="1:29" ht="50.1" customHeight="1">
      <c r="A179" s="171"/>
      <c r="B179" s="171"/>
      <c r="C179" s="174"/>
      <c r="D179" s="174"/>
      <c r="E179" s="131"/>
      <c r="F179" s="177"/>
      <c r="G179" s="180"/>
      <c r="H179" s="163"/>
      <c r="I179" s="165"/>
      <c r="J179" s="168"/>
      <c r="K179" s="62"/>
      <c r="L179" s="63"/>
      <c r="M179" s="63"/>
      <c r="N179" s="121"/>
      <c r="O179" s="127"/>
      <c r="P179" s="100"/>
      <c r="Q179" s="63">
        <f t="shared" si="66"/>
        <v>0</v>
      </c>
      <c r="R179" s="65"/>
      <c r="S179" s="67"/>
      <c r="T179" s="40"/>
      <c r="U179" s="106">
        <f>IF(EXACT(O179,Y179),M179,M179*(1-'Расчет ПРЕДЗАКАЗ'!$D$10))</f>
        <v>0</v>
      </c>
      <c r="V179" s="106">
        <f t="shared" si="67"/>
        <v>0</v>
      </c>
      <c r="W179" s="106" t="e">
        <f>IF(EXACT(O179,Y179),M179,M179*(1-#REF!))</f>
        <v>#REF!</v>
      </c>
      <c r="X179" s="106" t="e">
        <f t="shared" si="68"/>
        <v>#REF!</v>
      </c>
      <c r="Y179" s="107" t="s">
        <v>72</v>
      </c>
      <c r="Z179" s="103">
        <f t="shared" si="64"/>
        <v>0</v>
      </c>
      <c r="AA179" s="103">
        <f t="shared" si="65"/>
        <v>0</v>
      </c>
      <c r="AB179" s="128" t="str">
        <f t="shared" si="69"/>
        <v/>
      </c>
      <c r="AC179" s="128" t="e">
        <f t="shared" si="70"/>
        <v>#REF!</v>
      </c>
    </row>
    <row r="180" spans="1:29" ht="50.1" customHeight="1">
      <c r="A180" s="171"/>
      <c r="B180" s="171"/>
      <c r="C180" s="174"/>
      <c r="D180" s="174"/>
      <c r="E180" s="131"/>
      <c r="F180" s="177"/>
      <c r="G180" s="180"/>
      <c r="H180" s="163"/>
      <c r="I180" s="165"/>
      <c r="J180" s="168"/>
      <c r="K180" s="62"/>
      <c r="L180" s="63"/>
      <c r="M180" s="63"/>
      <c r="N180" s="121"/>
      <c r="O180" s="127"/>
      <c r="P180" s="100"/>
      <c r="Q180" s="63">
        <f t="shared" si="66"/>
        <v>0</v>
      </c>
      <c r="R180" s="65"/>
      <c r="S180" s="67"/>
      <c r="T180" s="40"/>
      <c r="U180" s="106">
        <f>IF(EXACT(O180,Y180),M180,M180*(1-'Расчет ПРЕДЗАКАЗ'!$D$10))</f>
        <v>0</v>
      </c>
      <c r="V180" s="106">
        <f t="shared" si="67"/>
        <v>0</v>
      </c>
      <c r="W180" s="106" t="e">
        <f>IF(EXACT(O180,Y180),M180,M180*(1-#REF!))</f>
        <v>#REF!</v>
      </c>
      <c r="X180" s="106" t="e">
        <f t="shared" si="68"/>
        <v>#REF!</v>
      </c>
      <c r="Y180" s="107" t="s">
        <v>72</v>
      </c>
      <c r="Z180" s="103">
        <f t="shared" si="64"/>
        <v>0</v>
      </c>
      <c r="AA180" s="103">
        <f t="shared" si="65"/>
        <v>0</v>
      </c>
      <c r="AB180" s="128" t="str">
        <f t="shared" si="69"/>
        <v/>
      </c>
      <c r="AC180" s="128" t="e">
        <f t="shared" si="70"/>
        <v>#REF!</v>
      </c>
    </row>
    <row r="181" spans="1:29" ht="50.1" customHeight="1">
      <c r="A181" s="171"/>
      <c r="B181" s="171"/>
      <c r="C181" s="174"/>
      <c r="D181" s="174"/>
      <c r="E181" s="131"/>
      <c r="F181" s="177"/>
      <c r="G181" s="180"/>
      <c r="H181" s="163"/>
      <c r="I181" s="165"/>
      <c r="J181" s="168"/>
      <c r="K181" s="62"/>
      <c r="L181" s="63"/>
      <c r="M181" s="63"/>
      <c r="N181" s="121"/>
      <c r="O181" s="127"/>
      <c r="P181" s="100"/>
      <c r="Q181" s="63">
        <f t="shared" si="66"/>
        <v>0</v>
      </c>
      <c r="R181" s="65"/>
      <c r="S181" s="67"/>
      <c r="T181" s="40"/>
      <c r="U181" s="106">
        <f>IF(EXACT(O181,Y181),M181,M181*(1-'Расчет ПРЕДЗАКАЗ'!$D$10))</f>
        <v>0</v>
      </c>
      <c r="V181" s="106">
        <f t="shared" si="67"/>
        <v>0</v>
      </c>
      <c r="W181" s="106" t="e">
        <f>IF(EXACT(O181,Y181),M181,M181*(1-#REF!))</f>
        <v>#REF!</v>
      </c>
      <c r="X181" s="106" t="e">
        <f t="shared" si="68"/>
        <v>#REF!</v>
      </c>
      <c r="Y181" s="107" t="s">
        <v>72</v>
      </c>
      <c r="Z181" s="103">
        <f t="shared" si="64"/>
        <v>0</v>
      </c>
      <c r="AA181" s="103">
        <f t="shared" si="65"/>
        <v>0</v>
      </c>
      <c r="AB181" s="128" t="str">
        <f t="shared" si="69"/>
        <v/>
      </c>
      <c r="AC181" s="128" t="e">
        <f t="shared" si="70"/>
        <v>#REF!</v>
      </c>
    </row>
    <row r="182" spans="1:29" ht="50.1" customHeight="1">
      <c r="A182" s="172"/>
      <c r="B182" s="172"/>
      <c r="C182" s="175"/>
      <c r="D182" s="175"/>
      <c r="E182" s="132"/>
      <c r="F182" s="178"/>
      <c r="G182" s="181"/>
      <c r="H182" s="164"/>
      <c r="I182" s="166"/>
      <c r="J182" s="169"/>
      <c r="K182" s="62"/>
      <c r="L182" s="63"/>
      <c r="M182" s="63"/>
      <c r="N182" s="121"/>
      <c r="O182" s="127"/>
      <c r="P182" s="100"/>
      <c r="Q182" s="63">
        <f t="shared" si="66"/>
        <v>0</v>
      </c>
      <c r="R182" s="65"/>
      <c r="S182" s="64"/>
      <c r="T182" s="40"/>
      <c r="U182" s="106">
        <f>IF(EXACT(O182,Y182),M182,M182*(1-'Расчет ПРЕДЗАКАЗ'!$D$10))</f>
        <v>0</v>
      </c>
      <c r="V182" s="106">
        <f t="shared" si="67"/>
        <v>0</v>
      </c>
      <c r="W182" s="106" t="e">
        <f>IF(EXACT(O182,Y182),M182,M182*(1-#REF!))</f>
        <v>#REF!</v>
      </c>
      <c r="X182" s="106" t="e">
        <f t="shared" si="68"/>
        <v>#REF!</v>
      </c>
      <c r="Y182" s="107" t="s">
        <v>72</v>
      </c>
      <c r="Z182" s="103">
        <f t="shared" si="64"/>
        <v>0</v>
      </c>
      <c r="AA182" s="103">
        <f t="shared" si="65"/>
        <v>0</v>
      </c>
      <c r="AB182" s="128" t="str">
        <f t="shared" si="69"/>
        <v/>
      </c>
      <c r="AC182" s="128" t="e">
        <f t="shared" si="70"/>
        <v>#REF!</v>
      </c>
    </row>
    <row r="183" spans="1:29" ht="11.25" customHeight="1" thickBot="1"/>
    <row r="184" spans="1:29" ht="50.1" customHeight="1">
      <c r="A184" s="170">
        <v>393</v>
      </c>
      <c r="B184" s="170" t="s">
        <v>3172</v>
      </c>
      <c r="C184" s="173" t="s">
        <v>3173</v>
      </c>
      <c r="D184" s="173" t="s">
        <v>77</v>
      </c>
      <c r="E184" s="131"/>
      <c r="F184" s="193" t="s">
        <v>78</v>
      </c>
      <c r="G184" s="179" t="s">
        <v>79</v>
      </c>
      <c r="H184" s="162" t="s">
        <v>3174</v>
      </c>
      <c r="I184" s="194" t="s">
        <v>3175</v>
      </c>
      <c r="J184" s="167" t="s">
        <v>19</v>
      </c>
      <c r="K184" s="62" t="s">
        <v>179</v>
      </c>
      <c r="L184" s="63">
        <v>8490</v>
      </c>
      <c r="M184" s="63">
        <v>5303</v>
      </c>
      <c r="N184" s="142" t="s">
        <v>3176</v>
      </c>
      <c r="O184" s="127"/>
      <c r="P184" s="100"/>
      <c r="Q184" s="63">
        <f>P184*M184</f>
        <v>0</v>
      </c>
      <c r="R184" s="64"/>
      <c r="S184" s="67">
        <v>31</v>
      </c>
      <c r="T184" s="46"/>
      <c r="U184" s="106">
        <f>IF(EXACT(O184,Y184),M184,M184*(1-'Расчет ПРЕДЗАКАЗ'!$D$10))</f>
        <v>5196.9399999999996</v>
      </c>
      <c r="V184" s="106">
        <f>P184*U184</f>
        <v>0</v>
      </c>
      <c r="W184" s="106" t="e">
        <f>IF(EXACT(O184,Y184),M184,M184*(1-#REF!))</f>
        <v>#REF!</v>
      </c>
      <c r="X184" s="106" t="e">
        <f>P184*W184</f>
        <v>#REF!</v>
      </c>
      <c r="Y184" s="107" t="s">
        <v>72</v>
      </c>
      <c r="Z184" s="103">
        <f t="shared" ref="Z184:Z198" si="71">IF(EXACT(O184,Y184),Q184,0)</f>
        <v>0</v>
      </c>
      <c r="AA184" s="103">
        <f t="shared" ref="AA184:AA198" si="72">IF(Z184=0,Q184,0)</f>
        <v>0</v>
      </c>
      <c r="AB184" s="128">
        <f>IF(U184=0,"",L184/U184-1)</f>
        <v>0.63365365003251917</v>
      </c>
      <c r="AC184" s="128" t="e">
        <f>IF(W184=0,"",L184/W184-1)</f>
        <v>#REF!</v>
      </c>
    </row>
    <row r="185" spans="1:29" ht="50.1" customHeight="1">
      <c r="A185" s="171"/>
      <c r="B185" s="171"/>
      <c r="C185" s="174"/>
      <c r="D185" s="174"/>
      <c r="E185" s="131"/>
      <c r="F185" s="177"/>
      <c r="G185" s="180"/>
      <c r="H185" s="163"/>
      <c r="I185" s="165"/>
      <c r="J185" s="168"/>
      <c r="K185" s="62" t="s">
        <v>188</v>
      </c>
      <c r="L185" s="63">
        <v>8490</v>
      </c>
      <c r="M185" s="63">
        <v>5303</v>
      </c>
      <c r="N185" s="142" t="s">
        <v>3177</v>
      </c>
      <c r="O185" s="127"/>
      <c r="P185" s="100"/>
      <c r="Q185" s="63">
        <f t="shared" ref="Q185:Q198" si="73">P185*M185</f>
        <v>0</v>
      </c>
      <c r="R185" s="64"/>
      <c r="S185" s="67">
        <v>28</v>
      </c>
      <c r="T185" s="46"/>
      <c r="U185" s="106">
        <f>IF(EXACT(O185,Y185),M185,M185*(1-'Расчет ПРЕДЗАКАЗ'!$D$10))</f>
        <v>5196.9399999999996</v>
      </c>
      <c r="V185" s="106">
        <f t="shared" ref="V185:V198" si="74">P185*U185</f>
        <v>0</v>
      </c>
      <c r="W185" s="106" t="e">
        <f>IF(EXACT(O185,Y185),M185,M185*(1-#REF!))</f>
        <v>#REF!</v>
      </c>
      <c r="X185" s="106" t="e">
        <f t="shared" ref="X185:X198" si="75">P185*W185</f>
        <v>#REF!</v>
      </c>
      <c r="Y185" s="107" t="s">
        <v>72</v>
      </c>
      <c r="Z185" s="103">
        <f t="shared" si="71"/>
        <v>0</v>
      </c>
      <c r="AA185" s="103">
        <f t="shared" si="72"/>
        <v>0</v>
      </c>
      <c r="AB185" s="128">
        <f t="shared" ref="AB185:AB198" si="76">IF(U185=0,"",L185/U185-1)</f>
        <v>0.63365365003251917</v>
      </c>
      <c r="AC185" s="128" t="e">
        <f t="shared" ref="AC185:AC198" si="77">IF(W185=0,"",L185/W185-1)</f>
        <v>#REF!</v>
      </c>
    </row>
    <row r="186" spans="1:29" ht="50.1" customHeight="1">
      <c r="A186" s="171"/>
      <c r="B186" s="171"/>
      <c r="C186" s="174"/>
      <c r="D186" s="174"/>
      <c r="E186" s="131"/>
      <c r="F186" s="177"/>
      <c r="G186" s="180"/>
      <c r="H186" s="163"/>
      <c r="I186" s="165"/>
      <c r="J186" s="168"/>
      <c r="K186" s="62" t="s">
        <v>181</v>
      </c>
      <c r="L186" s="63">
        <v>8490</v>
      </c>
      <c r="M186" s="63">
        <v>5303</v>
      </c>
      <c r="N186" s="142" t="s">
        <v>3178</v>
      </c>
      <c r="O186" s="127"/>
      <c r="P186" s="100"/>
      <c r="Q186" s="63">
        <f t="shared" si="73"/>
        <v>0</v>
      </c>
      <c r="R186" s="64"/>
      <c r="S186" s="67">
        <v>60</v>
      </c>
      <c r="T186" s="46"/>
      <c r="U186" s="106">
        <f>IF(EXACT(O186,Y186),M186,M186*(1-'Расчет ПРЕДЗАКАЗ'!$D$10))</f>
        <v>5196.9399999999996</v>
      </c>
      <c r="V186" s="106">
        <f t="shared" si="74"/>
        <v>0</v>
      </c>
      <c r="W186" s="106" t="e">
        <f>IF(EXACT(O186,Y186),M186,M186*(1-#REF!))</f>
        <v>#REF!</v>
      </c>
      <c r="X186" s="106" t="e">
        <f t="shared" si="75"/>
        <v>#REF!</v>
      </c>
      <c r="Y186" s="107" t="s">
        <v>72</v>
      </c>
      <c r="Z186" s="103">
        <f t="shared" si="71"/>
        <v>0</v>
      </c>
      <c r="AA186" s="103">
        <f t="shared" si="72"/>
        <v>0</v>
      </c>
      <c r="AB186" s="128">
        <f t="shared" si="76"/>
        <v>0.63365365003251917</v>
      </c>
      <c r="AC186" s="128" t="e">
        <f t="shared" si="77"/>
        <v>#REF!</v>
      </c>
    </row>
    <row r="187" spans="1:29" ht="50.1" customHeight="1">
      <c r="A187" s="171"/>
      <c r="B187" s="171"/>
      <c r="C187" s="174"/>
      <c r="D187" s="174"/>
      <c r="E187" s="131"/>
      <c r="F187" s="177"/>
      <c r="G187" s="180"/>
      <c r="H187" s="163"/>
      <c r="I187" s="165"/>
      <c r="J187" s="168"/>
      <c r="K187" s="62" t="s">
        <v>82</v>
      </c>
      <c r="L187" s="63">
        <v>8490</v>
      </c>
      <c r="M187" s="63">
        <v>5303</v>
      </c>
      <c r="N187" s="142" t="s">
        <v>3179</v>
      </c>
      <c r="O187" s="127"/>
      <c r="P187" s="100"/>
      <c r="Q187" s="63">
        <f t="shared" si="73"/>
        <v>0</v>
      </c>
      <c r="R187" s="64"/>
      <c r="S187" s="67">
        <v>55</v>
      </c>
      <c r="T187" s="46"/>
      <c r="U187" s="106">
        <f>IF(EXACT(O187,Y187),M187,M187*(1-'Расчет ПРЕДЗАКАЗ'!$D$10))</f>
        <v>5196.9399999999996</v>
      </c>
      <c r="V187" s="106">
        <f t="shared" si="74"/>
        <v>0</v>
      </c>
      <c r="W187" s="106" t="e">
        <f>IF(EXACT(O187,Y187),M187,M187*(1-#REF!))</f>
        <v>#REF!</v>
      </c>
      <c r="X187" s="106" t="e">
        <f t="shared" si="75"/>
        <v>#REF!</v>
      </c>
      <c r="Y187" s="107" t="s">
        <v>72</v>
      </c>
      <c r="Z187" s="103">
        <f t="shared" si="71"/>
        <v>0</v>
      </c>
      <c r="AA187" s="103">
        <f t="shared" si="72"/>
        <v>0</v>
      </c>
      <c r="AB187" s="128">
        <f t="shared" si="76"/>
        <v>0.63365365003251917</v>
      </c>
      <c r="AC187" s="128" t="e">
        <f t="shared" si="77"/>
        <v>#REF!</v>
      </c>
    </row>
    <row r="188" spans="1:29" ht="50.1" customHeight="1">
      <c r="A188" s="171"/>
      <c r="B188" s="171"/>
      <c r="C188" s="174"/>
      <c r="D188" s="174"/>
      <c r="E188" s="131"/>
      <c r="F188" s="177"/>
      <c r="G188" s="180"/>
      <c r="H188" s="163"/>
      <c r="I188" s="165"/>
      <c r="J188" s="168"/>
      <c r="K188" s="62" t="s">
        <v>270</v>
      </c>
      <c r="L188" s="63">
        <v>8490</v>
      </c>
      <c r="M188" s="63">
        <v>5303</v>
      </c>
      <c r="N188" s="142" t="s">
        <v>3180</v>
      </c>
      <c r="O188" s="127"/>
      <c r="P188" s="100"/>
      <c r="Q188" s="63">
        <f t="shared" si="73"/>
        <v>0</v>
      </c>
      <c r="R188" s="64"/>
      <c r="S188" s="67">
        <v>63</v>
      </c>
      <c r="T188" s="46"/>
      <c r="U188" s="106">
        <f>IF(EXACT(O188,Y188),M188,M188*(1-'Расчет ПРЕДЗАКАЗ'!$D$10))</f>
        <v>5196.9399999999996</v>
      </c>
      <c r="V188" s="106">
        <f t="shared" si="74"/>
        <v>0</v>
      </c>
      <c r="W188" s="106" t="e">
        <f>IF(EXACT(O188,Y188),M188,M188*(1-#REF!))</f>
        <v>#REF!</v>
      </c>
      <c r="X188" s="106" t="e">
        <f t="shared" si="75"/>
        <v>#REF!</v>
      </c>
      <c r="Y188" s="107" t="s">
        <v>72</v>
      </c>
      <c r="Z188" s="103">
        <f t="shared" si="71"/>
        <v>0</v>
      </c>
      <c r="AA188" s="103">
        <f t="shared" si="72"/>
        <v>0</v>
      </c>
      <c r="AB188" s="128">
        <f t="shared" si="76"/>
        <v>0.63365365003251917</v>
      </c>
      <c r="AC188" s="128" t="e">
        <f t="shared" si="77"/>
        <v>#REF!</v>
      </c>
    </row>
    <row r="189" spans="1:29" ht="50.1" customHeight="1">
      <c r="A189" s="171"/>
      <c r="B189" s="171"/>
      <c r="C189" s="174"/>
      <c r="D189" s="174"/>
      <c r="E189" s="131"/>
      <c r="F189" s="177"/>
      <c r="G189" s="180"/>
      <c r="H189" s="163"/>
      <c r="I189" s="165"/>
      <c r="J189" s="168"/>
      <c r="K189" s="62" t="s">
        <v>96</v>
      </c>
      <c r="L189" s="63">
        <v>8490</v>
      </c>
      <c r="M189" s="63">
        <v>5303</v>
      </c>
      <c r="N189" s="142" t="s">
        <v>3181</v>
      </c>
      <c r="O189" s="127"/>
      <c r="P189" s="100"/>
      <c r="Q189" s="63">
        <f t="shared" si="73"/>
        <v>0</v>
      </c>
      <c r="R189" s="64"/>
      <c r="S189" s="67">
        <v>56</v>
      </c>
      <c r="T189" s="46"/>
      <c r="U189" s="106">
        <f>IF(EXACT(O189,Y189),M189,M189*(1-'Расчет ПРЕДЗАКАЗ'!$D$10))</f>
        <v>5196.9399999999996</v>
      </c>
      <c r="V189" s="106">
        <f t="shared" si="74"/>
        <v>0</v>
      </c>
      <c r="W189" s="106" t="e">
        <f>IF(EXACT(O189,Y189),M189,M189*(1-#REF!))</f>
        <v>#REF!</v>
      </c>
      <c r="X189" s="106" t="e">
        <f t="shared" si="75"/>
        <v>#REF!</v>
      </c>
      <c r="Y189" s="107" t="s">
        <v>72</v>
      </c>
      <c r="Z189" s="103">
        <f t="shared" si="71"/>
        <v>0</v>
      </c>
      <c r="AA189" s="103">
        <f t="shared" si="72"/>
        <v>0</v>
      </c>
      <c r="AB189" s="128">
        <f t="shared" si="76"/>
        <v>0.63365365003251917</v>
      </c>
      <c r="AC189" s="128" t="e">
        <f t="shared" si="77"/>
        <v>#REF!</v>
      </c>
    </row>
    <row r="190" spans="1:29" ht="50.1" customHeight="1">
      <c r="A190" s="171"/>
      <c r="B190" s="171"/>
      <c r="C190" s="174"/>
      <c r="D190" s="174"/>
      <c r="E190" s="131"/>
      <c r="F190" s="177"/>
      <c r="G190" s="180"/>
      <c r="H190" s="163"/>
      <c r="I190" s="165"/>
      <c r="J190" s="168"/>
      <c r="K190" s="62" t="s">
        <v>273</v>
      </c>
      <c r="L190" s="63">
        <v>8490</v>
      </c>
      <c r="M190" s="63">
        <v>5303</v>
      </c>
      <c r="N190" s="142" t="s">
        <v>3182</v>
      </c>
      <c r="O190" s="127"/>
      <c r="P190" s="100"/>
      <c r="Q190" s="63">
        <f t="shared" si="73"/>
        <v>0</v>
      </c>
      <c r="R190" s="64"/>
      <c r="S190" s="67">
        <v>31</v>
      </c>
      <c r="T190" s="46"/>
      <c r="U190" s="106">
        <f>IF(EXACT(O190,Y190),M190,M190*(1-'Расчет ПРЕДЗАКАЗ'!$D$10))</f>
        <v>5196.9399999999996</v>
      </c>
      <c r="V190" s="106">
        <f t="shared" si="74"/>
        <v>0</v>
      </c>
      <c r="W190" s="106" t="e">
        <f>IF(EXACT(O190,Y190),M190,M190*(1-#REF!))</f>
        <v>#REF!</v>
      </c>
      <c r="X190" s="106" t="e">
        <f t="shared" si="75"/>
        <v>#REF!</v>
      </c>
      <c r="Y190" s="107" t="s">
        <v>72</v>
      </c>
      <c r="Z190" s="103">
        <f t="shared" si="71"/>
        <v>0</v>
      </c>
      <c r="AA190" s="103">
        <f t="shared" si="72"/>
        <v>0</v>
      </c>
      <c r="AB190" s="128">
        <f t="shared" si="76"/>
        <v>0.63365365003251917</v>
      </c>
      <c r="AC190" s="128" t="e">
        <f t="shared" si="77"/>
        <v>#REF!</v>
      </c>
    </row>
    <row r="191" spans="1:29" ht="50.1" customHeight="1">
      <c r="A191" s="171"/>
      <c r="B191" s="171"/>
      <c r="C191" s="174"/>
      <c r="D191" s="174"/>
      <c r="E191" s="131"/>
      <c r="F191" s="177"/>
      <c r="G191" s="180"/>
      <c r="H191" s="163"/>
      <c r="I191" s="165"/>
      <c r="J191" s="168"/>
      <c r="K191" s="62" t="s">
        <v>84</v>
      </c>
      <c r="L191" s="63">
        <v>8490</v>
      </c>
      <c r="M191" s="63">
        <v>5303</v>
      </c>
      <c r="N191" s="142" t="s">
        <v>3183</v>
      </c>
      <c r="O191" s="127"/>
      <c r="P191" s="100"/>
      <c r="Q191" s="63">
        <f t="shared" si="73"/>
        <v>0</v>
      </c>
      <c r="R191" s="64"/>
      <c r="S191" s="67">
        <v>39</v>
      </c>
      <c r="T191" s="46"/>
      <c r="U191" s="106">
        <f>IF(EXACT(O191,Y191),M191,M191*(1-'Расчет ПРЕДЗАКАЗ'!$D$10))</f>
        <v>5196.9399999999996</v>
      </c>
      <c r="V191" s="106">
        <f t="shared" si="74"/>
        <v>0</v>
      </c>
      <c r="W191" s="106" t="e">
        <f>IF(EXACT(O191,Y191),M191,M191*(1-#REF!))</f>
        <v>#REF!</v>
      </c>
      <c r="X191" s="106" t="e">
        <f t="shared" si="75"/>
        <v>#REF!</v>
      </c>
      <c r="Y191" s="107" t="s">
        <v>72</v>
      </c>
      <c r="Z191" s="103">
        <f t="shared" si="71"/>
        <v>0</v>
      </c>
      <c r="AA191" s="103">
        <f t="shared" si="72"/>
        <v>0</v>
      </c>
      <c r="AB191" s="128">
        <f t="shared" si="76"/>
        <v>0.63365365003251917</v>
      </c>
      <c r="AC191" s="128" t="e">
        <f t="shared" si="77"/>
        <v>#REF!</v>
      </c>
    </row>
    <row r="192" spans="1:29" ht="50.1" customHeight="1">
      <c r="A192" s="171"/>
      <c r="B192" s="171"/>
      <c r="C192" s="174"/>
      <c r="D192" s="174"/>
      <c r="E192" s="131"/>
      <c r="F192" s="177"/>
      <c r="G192" s="180"/>
      <c r="H192" s="163"/>
      <c r="I192" s="165"/>
      <c r="J192" s="168"/>
      <c r="K192" s="62" t="s">
        <v>86</v>
      </c>
      <c r="L192" s="63">
        <v>8490</v>
      </c>
      <c r="M192" s="63">
        <v>5303</v>
      </c>
      <c r="N192" s="142" t="s">
        <v>3184</v>
      </c>
      <c r="O192" s="127"/>
      <c r="P192" s="100"/>
      <c r="Q192" s="63">
        <f t="shared" si="73"/>
        <v>0</v>
      </c>
      <c r="R192" s="64"/>
      <c r="S192" s="67">
        <v>14</v>
      </c>
      <c r="T192" s="46"/>
      <c r="U192" s="106">
        <f>IF(EXACT(O192,Y192),M192,M192*(1-'Расчет ПРЕДЗАКАЗ'!$D$10))</f>
        <v>5196.9399999999996</v>
      </c>
      <c r="V192" s="106">
        <f t="shared" si="74"/>
        <v>0</v>
      </c>
      <c r="W192" s="106" t="e">
        <f>IF(EXACT(O192,Y192),M192,M192*(1-#REF!))</f>
        <v>#REF!</v>
      </c>
      <c r="X192" s="106" t="e">
        <f t="shared" si="75"/>
        <v>#REF!</v>
      </c>
      <c r="Y192" s="107" t="s">
        <v>72</v>
      </c>
      <c r="Z192" s="103">
        <f t="shared" si="71"/>
        <v>0</v>
      </c>
      <c r="AA192" s="103">
        <f t="shared" si="72"/>
        <v>0</v>
      </c>
      <c r="AB192" s="128">
        <f t="shared" si="76"/>
        <v>0.63365365003251917</v>
      </c>
      <c r="AC192" s="128" t="e">
        <f t="shared" si="77"/>
        <v>#REF!</v>
      </c>
    </row>
    <row r="193" spans="1:29" ht="50.1" customHeight="1">
      <c r="A193" s="171"/>
      <c r="B193" s="171"/>
      <c r="C193" s="174"/>
      <c r="D193" s="174"/>
      <c r="E193" s="131"/>
      <c r="F193" s="177"/>
      <c r="G193" s="180"/>
      <c r="H193" s="163"/>
      <c r="I193" s="165"/>
      <c r="J193" s="168"/>
      <c r="K193" s="62"/>
      <c r="L193" s="63"/>
      <c r="M193" s="63"/>
      <c r="N193" s="121"/>
      <c r="O193" s="127"/>
      <c r="P193" s="100"/>
      <c r="Q193" s="63">
        <f t="shared" si="73"/>
        <v>0</v>
      </c>
      <c r="R193" s="65"/>
      <c r="S193" s="67"/>
      <c r="T193" s="40"/>
      <c r="U193" s="106">
        <f>IF(EXACT(O193,Y193),M193,M193*(1-'Расчет ПРЕДЗАКАЗ'!$D$10))</f>
        <v>0</v>
      </c>
      <c r="V193" s="106">
        <f t="shared" si="74"/>
        <v>0</v>
      </c>
      <c r="W193" s="106" t="e">
        <f>IF(EXACT(O193,Y193),M193,M193*(1-#REF!))</f>
        <v>#REF!</v>
      </c>
      <c r="X193" s="106" t="e">
        <f t="shared" si="75"/>
        <v>#REF!</v>
      </c>
      <c r="Y193" s="107" t="s">
        <v>72</v>
      </c>
      <c r="Z193" s="103">
        <f t="shared" si="71"/>
        <v>0</v>
      </c>
      <c r="AA193" s="103">
        <f t="shared" si="72"/>
        <v>0</v>
      </c>
      <c r="AB193" s="128" t="str">
        <f t="shared" si="76"/>
        <v/>
      </c>
      <c r="AC193" s="128" t="e">
        <f t="shared" si="77"/>
        <v>#REF!</v>
      </c>
    </row>
    <row r="194" spans="1:29" ht="50.1" customHeight="1">
      <c r="A194" s="171"/>
      <c r="B194" s="171"/>
      <c r="C194" s="174"/>
      <c r="D194" s="174"/>
      <c r="E194" s="131"/>
      <c r="F194" s="177"/>
      <c r="G194" s="180"/>
      <c r="H194" s="163"/>
      <c r="I194" s="165"/>
      <c r="J194" s="168"/>
      <c r="K194" s="62"/>
      <c r="L194" s="63"/>
      <c r="M194" s="63"/>
      <c r="N194" s="121"/>
      <c r="O194" s="127"/>
      <c r="P194" s="100"/>
      <c r="Q194" s="63">
        <f t="shared" si="73"/>
        <v>0</v>
      </c>
      <c r="R194" s="65"/>
      <c r="S194" s="67"/>
      <c r="T194" s="40"/>
      <c r="U194" s="106">
        <f>IF(EXACT(O194,Y194),M194,M194*(1-'Расчет ПРЕДЗАКАЗ'!$D$10))</f>
        <v>0</v>
      </c>
      <c r="V194" s="106">
        <f t="shared" si="74"/>
        <v>0</v>
      </c>
      <c r="W194" s="106" t="e">
        <f>IF(EXACT(O194,Y194),M194,M194*(1-#REF!))</f>
        <v>#REF!</v>
      </c>
      <c r="X194" s="106" t="e">
        <f t="shared" si="75"/>
        <v>#REF!</v>
      </c>
      <c r="Y194" s="107" t="s">
        <v>72</v>
      </c>
      <c r="Z194" s="103">
        <f t="shared" si="71"/>
        <v>0</v>
      </c>
      <c r="AA194" s="103">
        <f t="shared" si="72"/>
        <v>0</v>
      </c>
      <c r="AB194" s="128" t="str">
        <f t="shared" si="76"/>
        <v/>
      </c>
      <c r="AC194" s="128" t="e">
        <f t="shared" si="77"/>
        <v>#REF!</v>
      </c>
    </row>
    <row r="195" spans="1:29" ht="50.1" customHeight="1">
      <c r="A195" s="171"/>
      <c r="B195" s="171"/>
      <c r="C195" s="174"/>
      <c r="D195" s="174"/>
      <c r="E195" s="131"/>
      <c r="F195" s="177"/>
      <c r="G195" s="180"/>
      <c r="H195" s="163"/>
      <c r="I195" s="165"/>
      <c r="J195" s="168"/>
      <c r="K195" s="62"/>
      <c r="L195" s="63"/>
      <c r="M195" s="63"/>
      <c r="N195" s="121"/>
      <c r="O195" s="127"/>
      <c r="P195" s="100"/>
      <c r="Q195" s="63">
        <f t="shared" si="73"/>
        <v>0</v>
      </c>
      <c r="R195" s="65"/>
      <c r="S195" s="67"/>
      <c r="T195" s="40"/>
      <c r="U195" s="106">
        <f>IF(EXACT(O195,Y195),M195,M195*(1-'Расчет ПРЕДЗАКАЗ'!$D$10))</f>
        <v>0</v>
      </c>
      <c r="V195" s="106">
        <f t="shared" si="74"/>
        <v>0</v>
      </c>
      <c r="W195" s="106" t="e">
        <f>IF(EXACT(O195,Y195),M195,M195*(1-#REF!))</f>
        <v>#REF!</v>
      </c>
      <c r="X195" s="106" t="e">
        <f t="shared" si="75"/>
        <v>#REF!</v>
      </c>
      <c r="Y195" s="107" t="s">
        <v>72</v>
      </c>
      <c r="Z195" s="103">
        <f t="shared" si="71"/>
        <v>0</v>
      </c>
      <c r="AA195" s="103">
        <f t="shared" si="72"/>
        <v>0</v>
      </c>
      <c r="AB195" s="128" t="str">
        <f t="shared" si="76"/>
        <v/>
      </c>
      <c r="AC195" s="128" t="e">
        <f t="shared" si="77"/>
        <v>#REF!</v>
      </c>
    </row>
    <row r="196" spans="1:29" ht="50.1" customHeight="1">
      <c r="A196" s="171"/>
      <c r="B196" s="171"/>
      <c r="C196" s="174"/>
      <c r="D196" s="174"/>
      <c r="E196" s="131"/>
      <c r="F196" s="177"/>
      <c r="G196" s="180"/>
      <c r="H196" s="163"/>
      <c r="I196" s="165"/>
      <c r="J196" s="168"/>
      <c r="K196" s="62"/>
      <c r="L196" s="63"/>
      <c r="M196" s="63"/>
      <c r="N196" s="121"/>
      <c r="O196" s="127"/>
      <c r="P196" s="100"/>
      <c r="Q196" s="63">
        <f t="shared" si="73"/>
        <v>0</v>
      </c>
      <c r="R196" s="65"/>
      <c r="S196" s="67"/>
      <c r="T196" s="40"/>
      <c r="U196" s="106">
        <f>IF(EXACT(O196,Y196),M196,M196*(1-'Расчет ПРЕДЗАКАЗ'!$D$10))</f>
        <v>0</v>
      </c>
      <c r="V196" s="106">
        <f t="shared" si="74"/>
        <v>0</v>
      </c>
      <c r="W196" s="106" t="e">
        <f>IF(EXACT(O196,Y196),M196,M196*(1-#REF!))</f>
        <v>#REF!</v>
      </c>
      <c r="X196" s="106" t="e">
        <f t="shared" si="75"/>
        <v>#REF!</v>
      </c>
      <c r="Y196" s="107" t="s">
        <v>72</v>
      </c>
      <c r="Z196" s="103">
        <f t="shared" si="71"/>
        <v>0</v>
      </c>
      <c r="AA196" s="103">
        <f t="shared" si="72"/>
        <v>0</v>
      </c>
      <c r="AB196" s="128" t="str">
        <f t="shared" si="76"/>
        <v/>
      </c>
      <c r="AC196" s="128" t="e">
        <f t="shared" si="77"/>
        <v>#REF!</v>
      </c>
    </row>
    <row r="197" spans="1:29" ht="50.1" customHeight="1">
      <c r="A197" s="171"/>
      <c r="B197" s="171"/>
      <c r="C197" s="174"/>
      <c r="D197" s="174"/>
      <c r="E197" s="131"/>
      <c r="F197" s="177"/>
      <c r="G197" s="180"/>
      <c r="H197" s="163"/>
      <c r="I197" s="165"/>
      <c r="J197" s="168"/>
      <c r="K197" s="62"/>
      <c r="L197" s="63"/>
      <c r="M197" s="63"/>
      <c r="N197" s="121"/>
      <c r="O197" s="127"/>
      <c r="P197" s="100"/>
      <c r="Q197" s="63">
        <f t="shared" si="73"/>
        <v>0</v>
      </c>
      <c r="R197" s="65"/>
      <c r="S197" s="67"/>
      <c r="T197" s="40"/>
      <c r="U197" s="106">
        <f>IF(EXACT(O197,Y197),M197,M197*(1-'Расчет ПРЕДЗАКАЗ'!$D$10))</f>
        <v>0</v>
      </c>
      <c r="V197" s="106">
        <f t="shared" si="74"/>
        <v>0</v>
      </c>
      <c r="W197" s="106" t="e">
        <f>IF(EXACT(O197,Y197),M197,M197*(1-#REF!))</f>
        <v>#REF!</v>
      </c>
      <c r="X197" s="106" t="e">
        <f t="shared" si="75"/>
        <v>#REF!</v>
      </c>
      <c r="Y197" s="107" t="s">
        <v>72</v>
      </c>
      <c r="Z197" s="103">
        <f t="shared" si="71"/>
        <v>0</v>
      </c>
      <c r="AA197" s="103">
        <f t="shared" si="72"/>
        <v>0</v>
      </c>
      <c r="AB197" s="128" t="str">
        <f t="shared" si="76"/>
        <v/>
      </c>
      <c r="AC197" s="128" t="e">
        <f t="shared" si="77"/>
        <v>#REF!</v>
      </c>
    </row>
    <row r="198" spans="1:29" ht="50.1" customHeight="1">
      <c r="A198" s="172"/>
      <c r="B198" s="172"/>
      <c r="C198" s="175"/>
      <c r="D198" s="175"/>
      <c r="E198" s="132"/>
      <c r="F198" s="178"/>
      <c r="G198" s="181"/>
      <c r="H198" s="164"/>
      <c r="I198" s="166"/>
      <c r="J198" s="169"/>
      <c r="K198" s="62"/>
      <c r="L198" s="63"/>
      <c r="M198" s="63"/>
      <c r="N198" s="121"/>
      <c r="O198" s="127"/>
      <c r="P198" s="100"/>
      <c r="Q198" s="63">
        <f t="shared" si="73"/>
        <v>0</v>
      </c>
      <c r="R198" s="65"/>
      <c r="S198" s="64"/>
      <c r="T198" s="40"/>
      <c r="U198" s="106">
        <f>IF(EXACT(O198,Y198),M198,M198*(1-'Расчет ПРЕДЗАКАЗ'!$D$10))</f>
        <v>0</v>
      </c>
      <c r="V198" s="106">
        <f t="shared" si="74"/>
        <v>0</v>
      </c>
      <c r="W198" s="106" t="e">
        <f>IF(EXACT(O198,Y198),M198,M198*(1-#REF!))</f>
        <v>#REF!</v>
      </c>
      <c r="X198" s="106" t="e">
        <f t="shared" si="75"/>
        <v>#REF!</v>
      </c>
      <c r="Y198" s="107" t="s">
        <v>72</v>
      </c>
      <c r="Z198" s="103">
        <f t="shared" si="71"/>
        <v>0</v>
      </c>
      <c r="AA198" s="103">
        <f t="shared" si="72"/>
        <v>0</v>
      </c>
      <c r="AB198" s="128" t="str">
        <f t="shared" si="76"/>
        <v/>
      </c>
      <c r="AC198" s="128" t="e">
        <f t="shared" si="77"/>
        <v>#REF!</v>
      </c>
    </row>
    <row r="199" spans="1:29" ht="11.25" customHeight="1" thickBot="1"/>
    <row r="200" spans="1:29" ht="50.1" customHeight="1">
      <c r="A200" s="170">
        <v>394</v>
      </c>
      <c r="B200" s="170" t="s">
        <v>3185</v>
      </c>
      <c r="C200" s="173" t="s">
        <v>3186</v>
      </c>
      <c r="D200" s="173" t="s">
        <v>77</v>
      </c>
      <c r="E200" s="131"/>
      <c r="F200" s="193" t="s">
        <v>3187</v>
      </c>
      <c r="G200" s="179" t="s">
        <v>3112</v>
      </c>
      <c r="H200" s="162" t="s">
        <v>3188</v>
      </c>
      <c r="I200" s="194" t="s">
        <v>3189</v>
      </c>
      <c r="J200" s="167" t="s">
        <v>19</v>
      </c>
      <c r="K200" s="62" t="s">
        <v>82</v>
      </c>
      <c r="L200" s="63">
        <v>13100</v>
      </c>
      <c r="M200" s="63">
        <v>8186</v>
      </c>
      <c r="N200" s="142" t="s">
        <v>3190</v>
      </c>
      <c r="O200" s="127"/>
      <c r="P200" s="100"/>
      <c r="Q200" s="63">
        <f>P200*M200</f>
        <v>0</v>
      </c>
      <c r="R200" s="64"/>
      <c r="S200" s="67">
        <v>262</v>
      </c>
      <c r="T200" s="46"/>
      <c r="U200" s="106">
        <f>IF(EXACT(O200,Y200),M200,M200*(1-'Расчет ПРЕДЗАКАЗ'!$D$10))</f>
        <v>8022.28</v>
      </c>
      <c r="V200" s="106">
        <f>P200*U200</f>
        <v>0</v>
      </c>
      <c r="W200" s="106" t="e">
        <f>IF(EXACT(O200,Y200),M200,M200*(1-#REF!))</f>
        <v>#REF!</v>
      </c>
      <c r="X200" s="106" t="e">
        <f>P200*W200</f>
        <v>#REF!</v>
      </c>
      <c r="Y200" s="107" t="s">
        <v>72</v>
      </c>
      <c r="Z200" s="103">
        <f t="shared" ref="Z200:Z214" si="78">IF(EXACT(O200,Y200),Q200,0)</f>
        <v>0</v>
      </c>
      <c r="AA200" s="103">
        <f t="shared" ref="AA200:AA214" si="79">IF(Z200=0,Q200,0)</f>
        <v>0</v>
      </c>
      <c r="AB200" s="128">
        <f>IF(U200=0,"",L200/U200-1)</f>
        <v>0.63295222804489493</v>
      </c>
      <c r="AC200" s="128" t="e">
        <f>IF(W200=0,"",L200/W200-1)</f>
        <v>#REF!</v>
      </c>
    </row>
    <row r="201" spans="1:29" ht="50.1" customHeight="1">
      <c r="A201" s="171"/>
      <c r="B201" s="171"/>
      <c r="C201" s="174"/>
      <c r="D201" s="174"/>
      <c r="E201" s="131"/>
      <c r="F201" s="177"/>
      <c r="G201" s="180"/>
      <c r="H201" s="163"/>
      <c r="I201" s="165"/>
      <c r="J201" s="168"/>
      <c r="K201" s="62" t="s">
        <v>96</v>
      </c>
      <c r="L201" s="63">
        <v>13100</v>
      </c>
      <c r="M201" s="63">
        <v>8186</v>
      </c>
      <c r="N201" s="142" t="s">
        <v>3191</v>
      </c>
      <c r="O201" s="127"/>
      <c r="P201" s="100"/>
      <c r="Q201" s="63">
        <f t="shared" ref="Q201:Q214" si="80">P201*M201</f>
        <v>0</v>
      </c>
      <c r="R201" s="64"/>
      <c r="S201" s="67">
        <v>273</v>
      </c>
      <c r="T201" s="46"/>
      <c r="U201" s="106">
        <f>IF(EXACT(O201,Y201),M201,M201*(1-'Расчет ПРЕДЗАКАЗ'!$D$10))</f>
        <v>8022.28</v>
      </c>
      <c r="V201" s="106">
        <f t="shared" ref="V201:V214" si="81">P201*U201</f>
        <v>0</v>
      </c>
      <c r="W201" s="106" t="e">
        <f>IF(EXACT(O201,Y201),M201,M201*(1-#REF!))</f>
        <v>#REF!</v>
      </c>
      <c r="X201" s="106" t="e">
        <f t="shared" ref="X201:X214" si="82">P201*W201</f>
        <v>#REF!</v>
      </c>
      <c r="Y201" s="107" t="s">
        <v>72</v>
      </c>
      <c r="Z201" s="103">
        <f t="shared" si="78"/>
        <v>0</v>
      </c>
      <c r="AA201" s="103">
        <f t="shared" si="79"/>
        <v>0</v>
      </c>
      <c r="AB201" s="128">
        <f t="shared" ref="AB201:AB214" si="83">IF(U201=0,"",L201/U201-1)</f>
        <v>0.63295222804489493</v>
      </c>
      <c r="AC201" s="128" t="e">
        <f t="shared" ref="AC201:AC214" si="84">IF(W201=0,"",L201/W201-1)</f>
        <v>#REF!</v>
      </c>
    </row>
    <row r="202" spans="1:29" ht="50.1" customHeight="1">
      <c r="A202" s="171"/>
      <c r="B202" s="171"/>
      <c r="C202" s="174"/>
      <c r="D202" s="174"/>
      <c r="E202" s="131"/>
      <c r="F202" s="177"/>
      <c r="G202" s="180"/>
      <c r="H202" s="163"/>
      <c r="I202" s="165"/>
      <c r="J202" s="168"/>
      <c r="K202" s="62" t="s">
        <v>98</v>
      </c>
      <c r="L202" s="63">
        <v>13100</v>
      </c>
      <c r="M202" s="63">
        <v>8186</v>
      </c>
      <c r="N202" s="142" t="s">
        <v>3192</v>
      </c>
      <c r="O202" s="127"/>
      <c r="P202" s="100"/>
      <c r="Q202" s="63">
        <f t="shared" si="80"/>
        <v>0</v>
      </c>
      <c r="R202" s="64"/>
      <c r="S202" s="67">
        <v>31</v>
      </c>
      <c r="T202" s="46"/>
      <c r="U202" s="106">
        <f>IF(EXACT(O202,Y202),M202,M202*(1-'Расчет ПРЕДЗАКАЗ'!$D$10))</f>
        <v>8022.28</v>
      </c>
      <c r="V202" s="106">
        <f t="shared" si="81"/>
        <v>0</v>
      </c>
      <c r="W202" s="106" t="e">
        <f>IF(EXACT(O202,Y202),M202,M202*(1-#REF!))</f>
        <v>#REF!</v>
      </c>
      <c r="X202" s="106" t="e">
        <f t="shared" si="82"/>
        <v>#REF!</v>
      </c>
      <c r="Y202" s="107" t="s">
        <v>72</v>
      </c>
      <c r="Z202" s="103">
        <f t="shared" si="78"/>
        <v>0</v>
      </c>
      <c r="AA202" s="103">
        <f t="shared" si="79"/>
        <v>0</v>
      </c>
      <c r="AB202" s="128">
        <f t="shared" si="83"/>
        <v>0.63295222804489493</v>
      </c>
      <c r="AC202" s="128" t="e">
        <f t="shared" si="84"/>
        <v>#REF!</v>
      </c>
    </row>
    <row r="203" spans="1:29" ht="50.1" customHeight="1">
      <c r="A203" s="171"/>
      <c r="B203" s="171"/>
      <c r="C203" s="174"/>
      <c r="D203" s="174"/>
      <c r="E203" s="131"/>
      <c r="F203" s="177"/>
      <c r="G203" s="180"/>
      <c r="H203" s="163"/>
      <c r="I203" s="165"/>
      <c r="J203" s="168"/>
      <c r="K203" s="62"/>
      <c r="L203" s="63"/>
      <c r="M203" s="63"/>
      <c r="N203" s="142"/>
      <c r="O203" s="127"/>
      <c r="P203" s="100"/>
      <c r="Q203" s="63">
        <f t="shared" si="80"/>
        <v>0</v>
      </c>
      <c r="R203" s="64"/>
      <c r="S203" s="67"/>
      <c r="T203" s="46"/>
      <c r="U203" s="106">
        <f>IF(EXACT(O203,Y203),M203,M203*(1-'Расчет ПРЕДЗАКАЗ'!$D$10))</f>
        <v>0</v>
      </c>
      <c r="V203" s="106">
        <f t="shared" si="81"/>
        <v>0</v>
      </c>
      <c r="W203" s="106" t="e">
        <f>IF(EXACT(O203,Y203),M203,M203*(1-#REF!))</f>
        <v>#REF!</v>
      </c>
      <c r="X203" s="106" t="e">
        <f t="shared" si="82"/>
        <v>#REF!</v>
      </c>
      <c r="Y203" s="107" t="s">
        <v>72</v>
      </c>
      <c r="Z203" s="103">
        <f t="shared" si="78"/>
        <v>0</v>
      </c>
      <c r="AA203" s="103">
        <f t="shared" si="79"/>
        <v>0</v>
      </c>
      <c r="AB203" s="128" t="str">
        <f t="shared" si="83"/>
        <v/>
      </c>
      <c r="AC203" s="128" t="e">
        <f t="shared" si="84"/>
        <v>#REF!</v>
      </c>
    </row>
    <row r="204" spans="1:29" ht="50.1" customHeight="1">
      <c r="A204" s="171"/>
      <c r="B204" s="171"/>
      <c r="C204" s="174"/>
      <c r="D204" s="174"/>
      <c r="E204" s="131"/>
      <c r="F204" s="177"/>
      <c r="G204" s="180"/>
      <c r="H204" s="163"/>
      <c r="I204" s="165"/>
      <c r="J204" s="168"/>
      <c r="K204" s="62"/>
      <c r="L204" s="63"/>
      <c r="M204" s="63"/>
      <c r="N204" s="142"/>
      <c r="O204" s="127"/>
      <c r="P204" s="100"/>
      <c r="Q204" s="63">
        <f t="shared" si="80"/>
        <v>0</v>
      </c>
      <c r="R204" s="64"/>
      <c r="S204" s="67"/>
      <c r="T204" s="46"/>
      <c r="U204" s="106">
        <f>IF(EXACT(O204,Y204),M204,M204*(1-'Расчет ПРЕДЗАКАЗ'!$D$10))</f>
        <v>0</v>
      </c>
      <c r="V204" s="106">
        <f t="shared" si="81"/>
        <v>0</v>
      </c>
      <c r="W204" s="106" t="e">
        <f>IF(EXACT(O204,Y204),M204,M204*(1-#REF!))</f>
        <v>#REF!</v>
      </c>
      <c r="X204" s="106" t="e">
        <f t="shared" si="82"/>
        <v>#REF!</v>
      </c>
      <c r="Y204" s="107" t="s">
        <v>72</v>
      </c>
      <c r="Z204" s="103">
        <f t="shared" si="78"/>
        <v>0</v>
      </c>
      <c r="AA204" s="103">
        <f t="shared" si="79"/>
        <v>0</v>
      </c>
      <c r="AB204" s="128" t="str">
        <f t="shared" si="83"/>
        <v/>
      </c>
      <c r="AC204" s="128" t="e">
        <f t="shared" si="84"/>
        <v>#REF!</v>
      </c>
    </row>
    <row r="205" spans="1:29" ht="50.1" customHeight="1">
      <c r="A205" s="171"/>
      <c r="B205" s="171"/>
      <c r="C205" s="174"/>
      <c r="D205" s="174"/>
      <c r="E205" s="131"/>
      <c r="F205" s="177"/>
      <c r="G205" s="180"/>
      <c r="H205" s="163"/>
      <c r="I205" s="165"/>
      <c r="J205" s="168"/>
      <c r="K205" s="62"/>
      <c r="L205" s="63"/>
      <c r="M205" s="63"/>
      <c r="N205" s="142"/>
      <c r="O205" s="127"/>
      <c r="P205" s="100"/>
      <c r="Q205" s="63">
        <f t="shared" si="80"/>
        <v>0</v>
      </c>
      <c r="R205" s="64"/>
      <c r="S205" s="67"/>
      <c r="T205" s="46"/>
      <c r="U205" s="106">
        <f>IF(EXACT(O205,Y205),M205,M205*(1-'Расчет ПРЕДЗАКАЗ'!$D$10))</f>
        <v>0</v>
      </c>
      <c r="V205" s="106">
        <f t="shared" si="81"/>
        <v>0</v>
      </c>
      <c r="W205" s="106" t="e">
        <f>IF(EXACT(O205,Y205),M205,M205*(1-#REF!))</f>
        <v>#REF!</v>
      </c>
      <c r="X205" s="106" t="e">
        <f t="shared" si="82"/>
        <v>#REF!</v>
      </c>
      <c r="Y205" s="107" t="s">
        <v>72</v>
      </c>
      <c r="Z205" s="103">
        <f t="shared" si="78"/>
        <v>0</v>
      </c>
      <c r="AA205" s="103">
        <f t="shared" si="79"/>
        <v>0</v>
      </c>
      <c r="AB205" s="128" t="str">
        <f t="shared" si="83"/>
        <v/>
      </c>
      <c r="AC205" s="128" t="e">
        <f t="shared" si="84"/>
        <v>#REF!</v>
      </c>
    </row>
    <row r="206" spans="1:29" ht="50.1" customHeight="1">
      <c r="A206" s="171"/>
      <c r="B206" s="171"/>
      <c r="C206" s="174"/>
      <c r="D206" s="174"/>
      <c r="E206" s="131"/>
      <c r="F206" s="177"/>
      <c r="G206" s="180"/>
      <c r="H206" s="163"/>
      <c r="I206" s="165"/>
      <c r="J206" s="168"/>
      <c r="K206" s="62"/>
      <c r="L206" s="63"/>
      <c r="M206" s="63"/>
      <c r="N206" s="142"/>
      <c r="O206" s="127"/>
      <c r="P206" s="100"/>
      <c r="Q206" s="63">
        <f t="shared" si="80"/>
        <v>0</v>
      </c>
      <c r="R206" s="64"/>
      <c r="S206" s="67"/>
      <c r="T206" s="46"/>
      <c r="U206" s="106">
        <f>IF(EXACT(O206,Y206),M206,M206*(1-'Расчет ПРЕДЗАКАЗ'!$D$10))</f>
        <v>0</v>
      </c>
      <c r="V206" s="106">
        <f t="shared" si="81"/>
        <v>0</v>
      </c>
      <c r="W206" s="106" t="e">
        <f>IF(EXACT(O206,Y206),M206,M206*(1-#REF!))</f>
        <v>#REF!</v>
      </c>
      <c r="X206" s="106" t="e">
        <f t="shared" si="82"/>
        <v>#REF!</v>
      </c>
      <c r="Y206" s="107" t="s">
        <v>72</v>
      </c>
      <c r="Z206" s="103">
        <f t="shared" si="78"/>
        <v>0</v>
      </c>
      <c r="AA206" s="103">
        <f t="shared" si="79"/>
        <v>0</v>
      </c>
      <c r="AB206" s="128" t="str">
        <f t="shared" si="83"/>
        <v/>
      </c>
      <c r="AC206" s="128" t="e">
        <f t="shared" si="84"/>
        <v>#REF!</v>
      </c>
    </row>
    <row r="207" spans="1:29" ht="50.1" customHeight="1">
      <c r="A207" s="171"/>
      <c r="B207" s="171"/>
      <c r="C207" s="174"/>
      <c r="D207" s="174"/>
      <c r="E207" s="131"/>
      <c r="F207" s="177"/>
      <c r="G207" s="180"/>
      <c r="H207" s="163"/>
      <c r="I207" s="165"/>
      <c r="J207" s="168"/>
      <c r="K207" s="62"/>
      <c r="L207" s="63"/>
      <c r="M207" s="63"/>
      <c r="N207" s="142"/>
      <c r="O207" s="127"/>
      <c r="P207" s="100"/>
      <c r="Q207" s="63">
        <f t="shared" si="80"/>
        <v>0</v>
      </c>
      <c r="R207" s="64"/>
      <c r="S207" s="67"/>
      <c r="T207" s="46"/>
      <c r="U207" s="106">
        <f>IF(EXACT(O207,Y207),M207,M207*(1-'Расчет ПРЕДЗАКАЗ'!$D$10))</f>
        <v>0</v>
      </c>
      <c r="V207" s="106">
        <f t="shared" si="81"/>
        <v>0</v>
      </c>
      <c r="W207" s="106" t="e">
        <f>IF(EXACT(O207,Y207),M207,M207*(1-#REF!))</f>
        <v>#REF!</v>
      </c>
      <c r="X207" s="106" t="e">
        <f t="shared" si="82"/>
        <v>#REF!</v>
      </c>
      <c r="Y207" s="107" t="s">
        <v>72</v>
      </c>
      <c r="Z207" s="103">
        <f t="shared" si="78"/>
        <v>0</v>
      </c>
      <c r="AA207" s="103">
        <f t="shared" si="79"/>
        <v>0</v>
      </c>
      <c r="AB207" s="128" t="str">
        <f t="shared" si="83"/>
        <v/>
      </c>
      <c r="AC207" s="128" t="e">
        <f t="shared" si="84"/>
        <v>#REF!</v>
      </c>
    </row>
    <row r="208" spans="1:29" ht="50.1" customHeight="1">
      <c r="A208" s="171"/>
      <c r="B208" s="171"/>
      <c r="C208" s="174"/>
      <c r="D208" s="174"/>
      <c r="E208" s="131"/>
      <c r="F208" s="177"/>
      <c r="G208" s="180"/>
      <c r="H208" s="163"/>
      <c r="I208" s="165"/>
      <c r="J208" s="168"/>
      <c r="K208" s="62"/>
      <c r="L208" s="63"/>
      <c r="M208" s="63"/>
      <c r="N208" s="142"/>
      <c r="O208" s="127"/>
      <c r="P208" s="100"/>
      <c r="Q208" s="63">
        <f t="shared" si="80"/>
        <v>0</v>
      </c>
      <c r="R208" s="64"/>
      <c r="S208" s="67"/>
      <c r="T208" s="46"/>
      <c r="U208" s="106">
        <f>IF(EXACT(O208,Y208),M208,M208*(1-'Расчет ПРЕДЗАКАЗ'!$D$10))</f>
        <v>0</v>
      </c>
      <c r="V208" s="106">
        <f t="shared" si="81"/>
        <v>0</v>
      </c>
      <c r="W208" s="106" t="e">
        <f>IF(EXACT(O208,Y208),M208,M208*(1-#REF!))</f>
        <v>#REF!</v>
      </c>
      <c r="X208" s="106" t="e">
        <f t="shared" si="82"/>
        <v>#REF!</v>
      </c>
      <c r="Y208" s="107" t="s">
        <v>72</v>
      </c>
      <c r="Z208" s="103">
        <f t="shared" si="78"/>
        <v>0</v>
      </c>
      <c r="AA208" s="103">
        <f t="shared" si="79"/>
        <v>0</v>
      </c>
      <c r="AB208" s="128" t="str">
        <f t="shared" si="83"/>
        <v/>
      </c>
      <c r="AC208" s="128" t="e">
        <f t="shared" si="84"/>
        <v>#REF!</v>
      </c>
    </row>
    <row r="209" spans="1:29" ht="50.1" customHeight="1">
      <c r="A209" s="171"/>
      <c r="B209" s="171"/>
      <c r="C209" s="174"/>
      <c r="D209" s="174"/>
      <c r="E209" s="131"/>
      <c r="F209" s="177"/>
      <c r="G209" s="180"/>
      <c r="H209" s="163"/>
      <c r="I209" s="165"/>
      <c r="J209" s="168"/>
      <c r="K209" s="62"/>
      <c r="L209" s="63"/>
      <c r="M209" s="63"/>
      <c r="N209" s="121"/>
      <c r="O209" s="127"/>
      <c r="P209" s="100"/>
      <c r="Q209" s="63">
        <f t="shared" si="80"/>
        <v>0</v>
      </c>
      <c r="R209" s="65"/>
      <c r="S209" s="67"/>
      <c r="T209" s="40"/>
      <c r="U209" s="106">
        <f>IF(EXACT(O209,Y209),M209,M209*(1-'Расчет ПРЕДЗАКАЗ'!$D$10))</f>
        <v>0</v>
      </c>
      <c r="V209" s="106">
        <f t="shared" si="81"/>
        <v>0</v>
      </c>
      <c r="W209" s="106" t="e">
        <f>IF(EXACT(O209,Y209),M209,M209*(1-#REF!))</f>
        <v>#REF!</v>
      </c>
      <c r="X209" s="106" t="e">
        <f t="shared" si="82"/>
        <v>#REF!</v>
      </c>
      <c r="Y209" s="107" t="s">
        <v>72</v>
      </c>
      <c r="Z209" s="103">
        <f t="shared" si="78"/>
        <v>0</v>
      </c>
      <c r="AA209" s="103">
        <f t="shared" si="79"/>
        <v>0</v>
      </c>
      <c r="AB209" s="128" t="str">
        <f t="shared" si="83"/>
        <v/>
      </c>
      <c r="AC209" s="128" t="e">
        <f t="shared" si="84"/>
        <v>#REF!</v>
      </c>
    </row>
    <row r="210" spans="1:29" ht="50.1" customHeight="1">
      <c r="A210" s="171"/>
      <c r="B210" s="171"/>
      <c r="C210" s="174"/>
      <c r="D210" s="174"/>
      <c r="E210" s="131"/>
      <c r="F210" s="177"/>
      <c r="G210" s="180"/>
      <c r="H210" s="163"/>
      <c r="I210" s="165"/>
      <c r="J210" s="168"/>
      <c r="K210" s="62"/>
      <c r="L210" s="63"/>
      <c r="M210" s="63"/>
      <c r="N210" s="121"/>
      <c r="O210" s="127"/>
      <c r="P210" s="100"/>
      <c r="Q210" s="63">
        <f t="shared" si="80"/>
        <v>0</v>
      </c>
      <c r="R210" s="65"/>
      <c r="S210" s="67"/>
      <c r="T210" s="40"/>
      <c r="U210" s="106">
        <f>IF(EXACT(O210,Y210),M210,M210*(1-'Расчет ПРЕДЗАКАЗ'!$D$10))</f>
        <v>0</v>
      </c>
      <c r="V210" s="106">
        <f t="shared" si="81"/>
        <v>0</v>
      </c>
      <c r="W210" s="106" t="e">
        <f>IF(EXACT(O210,Y210),M210,M210*(1-#REF!))</f>
        <v>#REF!</v>
      </c>
      <c r="X210" s="106" t="e">
        <f t="shared" si="82"/>
        <v>#REF!</v>
      </c>
      <c r="Y210" s="107" t="s">
        <v>72</v>
      </c>
      <c r="Z210" s="103">
        <f t="shared" si="78"/>
        <v>0</v>
      </c>
      <c r="AA210" s="103">
        <f t="shared" si="79"/>
        <v>0</v>
      </c>
      <c r="AB210" s="128" t="str">
        <f t="shared" si="83"/>
        <v/>
      </c>
      <c r="AC210" s="128" t="e">
        <f t="shared" si="84"/>
        <v>#REF!</v>
      </c>
    </row>
    <row r="211" spans="1:29" ht="50.1" customHeight="1">
      <c r="A211" s="171"/>
      <c r="B211" s="171"/>
      <c r="C211" s="174"/>
      <c r="D211" s="174"/>
      <c r="E211" s="131"/>
      <c r="F211" s="177"/>
      <c r="G211" s="180"/>
      <c r="H211" s="163"/>
      <c r="I211" s="165"/>
      <c r="J211" s="168"/>
      <c r="K211" s="62"/>
      <c r="L211" s="63"/>
      <c r="M211" s="63"/>
      <c r="N211" s="121"/>
      <c r="O211" s="127"/>
      <c r="P211" s="100"/>
      <c r="Q211" s="63">
        <f t="shared" si="80"/>
        <v>0</v>
      </c>
      <c r="R211" s="65"/>
      <c r="S211" s="67"/>
      <c r="T211" s="40"/>
      <c r="U211" s="106">
        <f>IF(EXACT(O211,Y211),M211,M211*(1-'Расчет ПРЕДЗАКАЗ'!$D$10))</f>
        <v>0</v>
      </c>
      <c r="V211" s="106">
        <f t="shared" si="81"/>
        <v>0</v>
      </c>
      <c r="W211" s="106" t="e">
        <f>IF(EXACT(O211,Y211),M211,M211*(1-#REF!))</f>
        <v>#REF!</v>
      </c>
      <c r="X211" s="106" t="e">
        <f t="shared" si="82"/>
        <v>#REF!</v>
      </c>
      <c r="Y211" s="107" t="s">
        <v>72</v>
      </c>
      <c r="Z211" s="103">
        <f t="shared" si="78"/>
        <v>0</v>
      </c>
      <c r="AA211" s="103">
        <f t="shared" si="79"/>
        <v>0</v>
      </c>
      <c r="AB211" s="128" t="str">
        <f t="shared" si="83"/>
        <v/>
      </c>
      <c r="AC211" s="128" t="e">
        <f t="shared" si="84"/>
        <v>#REF!</v>
      </c>
    </row>
    <row r="212" spans="1:29" ht="50.1" customHeight="1">
      <c r="A212" s="171"/>
      <c r="B212" s="171"/>
      <c r="C212" s="174"/>
      <c r="D212" s="174"/>
      <c r="E212" s="131"/>
      <c r="F212" s="177"/>
      <c r="G212" s="180"/>
      <c r="H212" s="163"/>
      <c r="I212" s="165"/>
      <c r="J212" s="168"/>
      <c r="K212" s="62"/>
      <c r="L212" s="63"/>
      <c r="M212" s="63"/>
      <c r="N212" s="121"/>
      <c r="O212" s="127"/>
      <c r="P212" s="100"/>
      <c r="Q212" s="63">
        <f t="shared" si="80"/>
        <v>0</v>
      </c>
      <c r="R212" s="65"/>
      <c r="S212" s="67"/>
      <c r="T212" s="40"/>
      <c r="U212" s="106">
        <f>IF(EXACT(O212,Y212),M212,M212*(1-'Расчет ПРЕДЗАКАЗ'!$D$10))</f>
        <v>0</v>
      </c>
      <c r="V212" s="106">
        <f t="shared" si="81"/>
        <v>0</v>
      </c>
      <c r="W212" s="106" t="e">
        <f>IF(EXACT(O212,Y212),M212,M212*(1-#REF!))</f>
        <v>#REF!</v>
      </c>
      <c r="X212" s="106" t="e">
        <f t="shared" si="82"/>
        <v>#REF!</v>
      </c>
      <c r="Y212" s="107" t="s">
        <v>72</v>
      </c>
      <c r="Z212" s="103">
        <f t="shared" si="78"/>
        <v>0</v>
      </c>
      <c r="AA212" s="103">
        <f t="shared" si="79"/>
        <v>0</v>
      </c>
      <c r="AB212" s="128" t="str">
        <f t="shared" si="83"/>
        <v/>
      </c>
      <c r="AC212" s="128" t="e">
        <f t="shared" si="84"/>
        <v>#REF!</v>
      </c>
    </row>
    <row r="213" spans="1:29" ht="50.1" customHeight="1">
      <c r="A213" s="171"/>
      <c r="B213" s="171"/>
      <c r="C213" s="174"/>
      <c r="D213" s="174"/>
      <c r="E213" s="131"/>
      <c r="F213" s="177"/>
      <c r="G213" s="180"/>
      <c r="H213" s="163"/>
      <c r="I213" s="165"/>
      <c r="J213" s="168"/>
      <c r="K213" s="62"/>
      <c r="L213" s="63"/>
      <c r="M213" s="63"/>
      <c r="N213" s="121"/>
      <c r="O213" s="127"/>
      <c r="P213" s="100"/>
      <c r="Q213" s="63">
        <f t="shared" si="80"/>
        <v>0</v>
      </c>
      <c r="R213" s="65"/>
      <c r="S213" s="67"/>
      <c r="T213" s="40"/>
      <c r="U213" s="106">
        <f>IF(EXACT(O213,Y213),M213,M213*(1-'Расчет ПРЕДЗАКАЗ'!$D$10))</f>
        <v>0</v>
      </c>
      <c r="V213" s="106">
        <f t="shared" si="81"/>
        <v>0</v>
      </c>
      <c r="W213" s="106" t="e">
        <f>IF(EXACT(O213,Y213),M213,M213*(1-#REF!))</f>
        <v>#REF!</v>
      </c>
      <c r="X213" s="106" t="e">
        <f t="shared" si="82"/>
        <v>#REF!</v>
      </c>
      <c r="Y213" s="107" t="s">
        <v>72</v>
      </c>
      <c r="Z213" s="103">
        <f t="shared" si="78"/>
        <v>0</v>
      </c>
      <c r="AA213" s="103">
        <f t="shared" si="79"/>
        <v>0</v>
      </c>
      <c r="AB213" s="128" t="str">
        <f t="shared" si="83"/>
        <v/>
      </c>
      <c r="AC213" s="128" t="e">
        <f t="shared" si="84"/>
        <v>#REF!</v>
      </c>
    </row>
    <row r="214" spans="1:29" ht="50.1" customHeight="1">
      <c r="A214" s="172"/>
      <c r="B214" s="172"/>
      <c r="C214" s="175"/>
      <c r="D214" s="175"/>
      <c r="E214" s="132"/>
      <c r="F214" s="178"/>
      <c r="G214" s="181"/>
      <c r="H214" s="164"/>
      <c r="I214" s="166"/>
      <c r="J214" s="169"/>
      <c r="K214" s="62"/>
      <c r="L214" s="63"/>
      <c r="M214" s="63"/>
      <c r="N214" s="121"/>
      <c r="O214" s="127"/>
      <c r="P214" s="100"/>
      <c r="Q214" s="63">
        <f t="shared" si="80"/>
        <v>0</v>
      </c>
      <c r="R214" s="65"/>
      <c r="S214" s="64"/>
      <c r="T214" s="40"/>
      <c r="U214" s="106">
        <f>IF(EXACT(O214,Y214),M214,M214*(1-'Расчет ПРЕДЗАКАЗ'!$D$10))</f>
        <v>0</v>
      </c>
      <c r="V214" s="106">
        <f t="shared" si="81"/>
        <v>0</v>
      </c>
      <c r="W214" s="106" t="e">
        <f>IF(EXACT(O214,Y214),M214,M214*(1-#REF!))</f>
        <v>#REF!</v>
      </c>
      <c r="X214" s="106" t="e">
        <f t="shared" si="82"/>
        <v>#REF!</v>
      </c>
      <c r="Y214" s="107" t="s">
        <v>72</v>
      </c>
      <c r="Z214" s="103">
        <f t="shared" si="78"/>
        <v>0</v>
      </c>
      <c r="AA214" s="103">
        <f t="shared" si="79"/>
        <v>0</v>
      </c>
      <c r="AB214" s="128" t="str">
        <f t="shared" si="83"/>
        <v/>
      </c>
      <c r="AC214" s="128" t="e">
        <f t="shared" si="84"/>
        <v>#REF!</v>
      </c>
    </row>
    <row r="215" spans="1:29" ht="11.25" customHeight="1" thickBot="1"/>
    <row r="216" spans="1:29" ht="50.1" customHeight="1">
      <c r="A216" s="170">
        <v>395</v>
      </c>
      <c r="B216" s="170" t="s">
        <v>3193</v>
      </c>
      <c r="C216" s="173" t="s">
        <v>3194</v>
      </c>
      <c r="D216" s="173" t="s">
        <v>77</v>
      </c>
      <c r="E216" s="131"/>
      <c r="F216" s="193" t="s">
        <v>3195</v>
      </c>
      <c r="G216" s="179" t="s">
        <v>856</v>
      </c>
      <c r="H216" s="162" t="s">
        <v>3196</v>
      </c>
      <c r="I216" s="194" t="s">
        <v>3197</v>
      </c>
      <c r="J216" s="167" t="s">
        <v>19</v>
      </c>
      <c r="K216" s="62" t="s">
        <v>82</v>
      </c>
      <c r="L216" s="63">
        <v>11220</v>
      </c>
      <c r="M216" s="63">
        <v>7015</v>
      </c>
      <c r="N216" s="142" t="s">
        <v>3198</v>
      </c>
      <c r="O216" s="127"/>
      <c r="P216" s="100"/>
      <c r="Q216" s="63">
        <f>P216*M216</f>
        <v>0</v>
      </c>
      <c r="R216" s="64"/>
      <c r="S216" s="67">
        <v>9</v>
      </c>
      <c r="T216" s="46"/>
      <c r="U216" s="106">
        <f>IF(EXACT(O216,Y216),M216,M216*(1-'Расчет ПРЕДЗАКАЗ'!$D$10))</f>
        <v>6874.7</v>
      </c>
      <c r="V216" s="106">
        <f>P216*U216</f>
        <v>0</v>
      </c>
      <c r="W216" s="106" t="e">
        <f>IF(EXACT(O216,Y216),M216,M216*(1-#REF!))</f>
        <v>#REF!</v>
      </c>
      <c r="X216" s="106" t="e">
        <f>P216*W216</f>
        <v>#REF!</v>
      </c>
      <c r="Y216" s="107" t="s">
        <v>72</v>
      </c>
      <c r="Z216" s="103">
        <f t="shared" ref="Z216:Z230" si="85">IF(EXACT(O216,Y216),Q216,0)</f>
        <v>0</v>
      </c>
      <c r="AA216" s="103">
        <f t="shared" ref="AA216:AA230" si="86">IF(Z216=0,Q216,0)</f>
        <v>0</v>
      </c>
      <c r="AB216" s="128">
        <f>IF(U216=0,"",L216/U216-1)</f>
        <v>0.63207121765313401</v>
      </c>
      <c r="AC216" s="128" t="e">
        <f>IF(W216=0,"",L216/W216-1)</f>
        <v>#REF!</v>
      </c>
    </row>
    <row r="217" spans="1:29" ht="50.1" customHeight="1">
      <c r="A217" s="171"/>
      <c r="B217" s="171"/>
      <c r="C217" s="174"/>
      <c r="D217" s="174"/>
      <c r="E217" s="131"/>
      <c r="F217" s="177"/>
      <c r="G217" s="180"/>
      <c r="H217" s="163"/>
      <c r="I217" s="165"/>
      <c r="J217" s="168"/>
      <c r="K217" s="62" t="s">
        <v>96</v>
      </c>
      <c r="L217" s="63">
        <v>11220</v>
      </c>
      <c r="M217" s="63">
        <v>7015</v>
      </c>
      <c r="N217" s="142" t="s">
        <v>3199</v>
      </c>
      <c r="O217" s="127"/>
      <c r="P217" s="100"/>
      <c r="Q217" s="63">
        <f t="shared" ref="Q217:Q230" si="87">P217*M217</f>
        <v>0</v>
      </c>
      <c r="R217" s="64"/>
      <c r="S217" s="67">
        <v>23</v>
      </c>
      <c r="T217" s="46"/>
      <c r="U217" s="106">
        <f>IF(EXACT(O217,Y217),M217,M217*(1-'Расчет ПРЕДЗАКАЗ'!$D$10))</f>
        <v>6874.7</v>
      </c>
      <c r="V217" s="106">
        <f t="shared" ref="V217:V230" si="88">P217*U217</f>
        <v>0</v>
      </c>
      <c r="W217" s="106" t="e">
        <f>IF(EXACT(O217,Y217),M217,M217*(1-#REF!))</f>
        <v>#REF!</v>
      </c>
      <c r="X217" s="106" t="e">
        <f t="shared" ref="X217:X230" si="89">P217*W217</f>
        <v>#REF!</v>
      </c>
      <c r="Y217" s="107" t="s">
        <v>72</v>
      </c>
      <c r="Z217" s="103">
        <f t="shared" si="85"/>
        <v>0</v>
      </c>
      <c r="AA217" s="103">
        <f t="shared" si="86"/>
        <v>0</v>
      </c>
      <c r="AB217" s="128">
        <f t="shared" ref="AB217:AB230" si="90">IF(U217=0,"",L217/U217-1)</f>
        <v>0.63207121765313401</v>
      </c>
      <c r="AC217" s="128" t="e">
        <f t="shared" ref="AC217:AC230" si="91">IF(W217=0,"",L217/W217-1)</f>
        <v>#REF!</v>
      </c>
    </row>
    <row r="218" spans="1:29" ht="50.1" customHeight="1">
      <c r="A218" s="171"/>
      <c r="B218" s="171"/>
      <c r="C218" s="174"/>
      <c r="D218" s="174"/>
      <c r="E218" s="131"/>
      <c r="F218" s="177"/>
      <c r="G218" s="180"/>
      <c r="H218" s="163"/>
      <c r="I218" s="165"/>
      <c r="J218" s="168"/>
      <c r="K218" s="62" t="s">
        <v>84</v>
      </c>
      <c r="L218" s="63">
        <v>11220</v>
      </c>
      <c r="M218" s="63">
        <v>7015</v>
      </c>
      <c r="N218" s="142" t="s">
        <v>3200</v>
      </c>
      <c r="O218" s="127"/>
      <c r="P218" s="100"/>
      <c r="Q218" s="63">
        <f t="shared" si="87"/>
        <v>0</v>
      </c>
      <c r="R218" s="64"/>
      <c r="S218" s="67">
        <v>1</v>
      </c>
      <c r="T218" s="46"/>
      <c r="U218" s="106">
        <f>IF(EXACT(O218,Y218),M218,M218*(1-'Расчет ПРЕДЗАКАЗ'!$D$10))</f>
        <v>6874.7</v>
      </c>
      <c r="V218" s="106">
        <f t="shared" si="88"/>
        <v>0</v>
      </c>
      <c r="W218" s="106" t="e">
        <f>IF(EXACT(O218,Y218),M218,M218*(1-#REF!))</f>
        <v>#REF!</v>
      </c>
      <c r="X218" s="106" t="e">
        <f t="shared" si="89"/>
        <v>#REF!</v>
      </c>
      <c r="Y218" s="107" t="s">
        <v>72</v>
      </c>
      <c r="Z218" s="103">
        <f t="shared" si="85"/>
        <v>0</v>
      </c>
      <c r="AA218" s="103">
        <f t="shared" si="86"/>
        <v>0</v>
      </c>
      <c r="AB218" s="128">
        <f t="shared" si="90"/>
        <v>0.63207121765313401</v>
      </c>
      <c r="AC218" s="128" t="e">
        <f t="shared" si="91"/>
        <v>#REF!</v>
      </c>
    </row>
    <row r="219" spans="1:29" ht="50.1" customHeight="1">
      <c r="A219" s="171"/>
      <c r="B219" s="171"/>
      <c r="C219" s="174"/>
      <c r="D219" s="174"/>
      <c r="E219" s="131"/>
      <c r="F219" s="177"/>
      <c r="G219" s="180"/>
      <c r="H219" s="163"/>
      <c r="I219" s="165"/>
      <c r="J219" s="168"/>
      <c r="K219" s="62" t="s">
        <v>101</v>
      </c>
      <c r="L219" s="63">
        <v>11220</v>
      </c>
      <c r="M219" s="63">
        <v>7015</v>
      </c>
      <c r="N219" s="142" t="s">
        <v>3201</v>
      </c>
      <c r="O219" s="127"/>
      <c r="P219" s="100"/>
      <c r="Q219" s="63">
        <f t="shared" si="87"/>
        <v>0</v>
      </c>
      <c r="R219" s="64"/>
      <c r="S219" s="67">
        <v>22</v>
      </c>
      <c r="T219" s="46"/>
      <c r="U219" s="106">
        <f>IF(EXACT(O219,Y219),M219,M219*(1-'Расчет ПРЕДЗАКАЗ'!$D$10))</f>
        <v>6874.7</v>
      </c>
      <c r="V219" s="106">
        <f t="shared" si="88"/>
        <v>0</v>
      </c>
      <c r="W219" s="106" t="e">
        <f>IF(EXACT(O219,Y219),M219,M219*(1-#REF!))</f>
        <v>#REF!</v>
      </c>
      <c r="X219" s="106" t="e">
        <f t="shared" si="89"/>
        <v>#REF!</v>
      </c>
      <c r="Y219" s="107" t="s">
        <v>72</v>
      </c>
      <c r="Z219" s="103">
        <f t="shared" si="85"/>
        <v>0</v>
      </c>
      <c r="AA219" s="103">
        <f t="shared" si="86"/>
        <v>0</v>
      </c>
      <c r="AB219" s="128">
        <f t="shared" si="90"/>
        <v>0.63207121765313401</v>
      </c>
      <c r="AC219" s="128" t="e">
        <f t="shared" si="91"/>
        <v>#REF!</v>
      </c>
    </row>
    <row r="220" spans="1:29" ht="50.1" customHeight="1">
      <c r="A220" s="171"/>
      <c r="B220" s="171"/>
      <c r="C220" s="174"/>
      <c r="D220" s="174"/>
      <c r="E220" s="131"/>
      <c r="F220" s="177"/>
      <c r="G220" s="180"/>
      <c r="H220" s="163"/>
      <c r="I220" s="165"/>
      <c r="J220" s="168"/>
      <c r="K220" s="62" t="s">
        <v>86</v>
      </c>
      <c r="L220" s="63">
        <v>11220</v>
      </c>
      <c r="M220" s="63">
        <v>7015</v>
      </c>
      <c r="N220" s="142" t="s">
        <v>3202</v>
      </c>
      <c r="O220" s="127"/>
      <c r="P220" s="100"/>
      <c r="Q220" s="63">
        <f t="shared" si="87"/>
        <v>0</v>
      </c>
      <c r="R220" s="64"/>
      <c r="S220" s="67">
        <v>19</v>
      </c>
      <c r="T220" s="46"/>
      <c r="U220" s="106">
        <f>IF(EXACT(O220,Y220),M220,M220*(1-'Расчет ПРЕДЗАКАЗ'!$D$10))</f>
        <v>6874.7</v>
      </c>
      <c r="V220" s="106">
        <f t="shared" si="88"/>
        <v>0</v>
      </c>
      <c r="W220" s="106" t="e">
        <f>IF(EXACT(O220,Y220),M220,M220*(1-#REF!))</f>
        <v>#REF!</v>
      </c>
      <c r="X220" s="106" t="e">
        <f t="shared" si="89"/>
        <v>#REF!</v>
      </c>
      <c r="Y220" s="107" t="s">
        <v>72</v>
      </c>
      <c r="Z220" s="103">
        <f t="shared" si="85"/>
        <v>0</v>
      </c>
      <c r="AA220" s="103">
        <f t="shared" si="86"/>
        <v>0</v>
      </c>
      <c r="AB220" s="128">
        <f t="shared" si="90"/>
        <v>0.63207121765313401</v>
      </c>
      <c r="AC220" s="128" t="e">
        <f t="shared" si="91"/>
        <v>#REF!</v>
      </c>
    </row>
    <row r="221" spans="1:29" ht="50.1" customHeight="1">
      <c r="A221" s="171"/>
      <c r="B221" s="171"/>
      <c r="C221" s="174"/>
      <c r="D221" s="174"/>
      <c r="E221" s="131"/>
      <c r="F221" s="177"/>
      <c r="G221" s="180"/>
      <c r="H221" s="163"/>
      <c r="I221" s="165"/>
      <c r="J221" s="168"/>
      <c r="K221" s="62" t="s">
        <v>88</v>
      </c>
      <c r="L221" s="63">
        <v>11220</v>
      </c>
      <c r="M221" s="63">
        <v>7015</v>
      </c>
      <c r="N221" s="142" t="s">
        <v>3203</v>
      </c>
      <c r="O221" s="127"/>
      <c r="P221" s="100"/>
      <c r="Q221" s="63">
        <f t="shared" si="87"/>
        <v>0</v>
      </c>
      <c r="R221" s="64"/>
      <c r="S221" s="67">
        <v>22</v>
      </c>
      <c r="T221" s="46"/>
      <c r="U221" s="106">
        <f>IF(EXACT(O221,Y221),M221,M221*(1-'Расчет ПРЕДЗАКАЗ'!$D$10))</f>
        <v>6874.7</v>
      </c>
      <c r="V221" s="106">
        <f t="shared" si="88"/>
        <v>0</v>
      </c>
      <c r="W221" s="106" t="e">
        <f>IF(EXACT(O221,Y221),M221,M221*(1-#REF!))</f>
        <v>#REF!</v>
      </c>
      <c r="X221" s="106" t="e">
        <f t="shared" si="89"/>
        <v>#REF!</v>
      </c>
      <c r="Y221" s="107" t="s">
        <v>72</v>
      </c>
      <c r="Z221" s="103">
        <f t="shared" si="85"/>
        <v>0</v>
      </c>
      <c r="AA221" s="103">
        <f t="shared" si="86"/>
        <v>0</v>
      </c>
      <c r="AB221" s="128">
        <f t="shared" si="90"/>
        <v>0.63207121765313401</v>
      </c>
      <c r="AC221" s="128" t="e">
        <f t="shared" si="91"/>
        <v>#REF!</v>
      </c>
    </row>
    <row r="222" spans="1:29" ht="50.1" customHeight="1">
      <c r="A222" s="171"/>
      <c r="B222" s="171"/>
      <c r="C222" s="174"/>
      <c r="D222" s="174"/>
      <c r="E222" s="131"/>
      <c r="F222" s="177"/>
      <c r="G222" s="180"/>
      <c r="H222" s="163"/>
      <c r="I222" s="165"/>
      <c r="J222" s="168"/>
      <c r="K222" s="62"/>
      <c r="L222" s="63"/>
      <c r="M222" s="63"/>
      <c r="N222" s="142"/>
      <c r="O222" s="127"/>
      <c r="P222" s="100"/>
      <c r="Q222" s="63">
        <f t="shared" si="87"/>
        <v>0</v>
      </c>
      <c r="R222" s="64"/>
      <c r="S222" s="67"/>
      <c r="T222" s="46"/>
      <c r="U222" s="106">
        <f>IF(EXACT(O222,Y222),M222,M222*(1-'Расчет ПРЕДЗАКАЗ'!$D$10))</f>
        <v>0</v>
      </c>
      <c r="V222" s="106">
        <f t="shared" si="88"/>
        <v>0</v>
      </c>
      <c r="W222" s="106" t="e">
        <f>IF(EXACT(O222,Y222),M222,M222*(1-#REF!))</f>
        <v>#REF!</v>
      </c>
      <c r="X222" s="106" t="e">
        <f t="shared" si="89"/>
        <v>#REF!</v>
      </c>
      <c r="Y222" s="107" t="s">
        <v>72</v>
      </c>
      <c r="Z222" s="103">
        <f t="shared" si="85"/>
        <v>0</v>
      </c>
      <c r="AA222" s="103">
        <f t="shared" si="86"/>
        <v>0</v>
      </c>
      <c r="AB222" s="128" t="str">
        <f t="shared" si="90"/>
        <v/>
      </c>
      <c r="AC222" s="128" t="e">
        <f t="shared" si="91"/>
        <v>#REF!</v>
      </c>
    </row>
    <row r="223" spans="1:29" ht="50.1" customHeight="1">
      <c r="A223" s="171"/>
      <c r="B223" s="171"/>
      <c r="C223" s="174"/>
      <c r="D223" s="174"/>
      <c r="E223" s="131"/>
      <c r="F223" s="177"/>
      <c r="G223" s="180"/>
      <c r="H223" s="163"/>
      <c r="I223" s="165"/>
      <c r="J223" s="168"/>
      <c r="K223" s="62"/>
      <c r="L223" s="63"/>
      <c r="M223" s="63"/>
      <c r="N223" s="142"/>
      <c r="O223" s="127"/>
      <c r="P223" s="100"/>
      <c r="Q223" s="63">
        <f t="shared" si="87"/>
        <v>0</v>
      </c>
      <c r="R223" s="64"/>
      <c r="S223" s="67"/>
      <c r="T223" s="46"/>
      <c r="U223" s="106">
        <f>IF(EXACT(O223,Y223),M223,M223*(1-'Расчет ПРЕДЗАКАЗ'!$D$10))</f>
        <v>0</v>
      </c>
      <c r="V223" s="106">
        <f t="shared" si="88"/>
        <v>0</v>
      </c>
      <c r="W223" s="106" t="e">
        <f>IF(EXACT(O223,Y223),M223,M223*(1-#REF!))</f>
        <v>#REF!</v>
      </c>
      <c r="X223" s="106" t="e">
        <f t="shared" si="89"/>
        <v>#REF!</v>
      </c>
      <c r="Y223" s="107" t="s">
        <v>72</v>
      </c>
      <c r="Z223" s="103">
        <f t="shared" si="85"/>
        <v>0</v>
      </c>
      <c r="AA223" s="103">
        <f t="shared" si="86"/>
        <v>0</v>
      </c>
      <c r="AB223" s="128" t="str">
        <f t="shared" si="90"/>
        <v/>
      </c>
      <c r="AC223" s="128" t="e">
        <f t="shared" si="91"/>
        <v>#REF!</v>
      </c>
    </row>
    <row r="224" spans="1:29" ht="50.1" customHeight="1">
      <c r="A224" s="171"/>
      <c r="B224" s="171"/>
      <c r="C224" s="174"/>
      <c r="D224" s="174"/>
      <c r="E224" s="131"/>
      <c r="F224" s="177"/>
      <c r="G224" s="180"/>
      <c r="H224" s="163"/>
      <c r="I224" s="165"/>
      <c r="J224" s="168"/>
      <c r="K224" s="62"/>
      <c r="L224" s="63"/>
      <c r="M224" s="63"/>
      <c r="N224" s="142"/>
      <c r="O224" s="127"/>
      <c r="P224" s="100"/>
      <c r="Q224" s="63">
        <f t="shared" si="87"/>
        <v>0</v>
      </c>
      <c r="R224" s="64"/>
      <c r="S224" s="67"/>
      <c r="T224" s="46"/>
      <c r="U224" s="106">
        <f>IF(EXACT(O224,Y224),M224,M224*(1-'Расчет ПРЕДЗАКАЗ'!$D$10))</f>
        <v>0</v>
      </c>
      <c r="V224" s="106">
        <f t="shared" si="88"/>
        <v>0</v>
      </c>
      <c r="W224" s="106" t="e">
        <f>IF(EXACT(O224,Y224),M224,M224*(1-#REF!))</f>
        <v>#REF!</v>
      </c>
      <c r="X224" s="106" t="e">
        <f t="shared" si="89"/>
        <v>#REF!</v>
      </c>
      <c r="Y224" s="107" t="s">
        <v>72</v>
      </c>
      <c r="Z224" s="103">
        <f t="shared" si="85"/>
        <v>0</v>
      </c>
      <c r="AA224" s="103">
        <f t="shared" si="86"/>
        <v>0</v>
      </c>
      <c r="AB224" s="128" t="str">
        <f t="shared" si="90"/>
        <v/>
      </c>
      <c r="AC224" s="128" t="e">
        <f t="shared" si="91"/>
        <v>#REF!</v>
      </c>
    </row>
    <row r="225" spans="1:29" ht="50.1" customHeight="1">
      <c r="A225" s="171"/>
      <c r="B225" s="171"/>
      <c r="C225" s="174"/>
      <c r="D225" s="174"/>
      <c r="E225" s="131"/>
      <c r="F225" s="177"/>
      <c r="G225" s="180"/>
      <c r="H225" s="163"/>
      <c r="I225" s="165"/>
      <c r="J225" s="168"/>
      <c r="K225" s="62"/>
      <c r="L225" s="63"/>
      <c r="M225" s="63"/>
      <c r="N225" s="121"/>
      <c r="O225" s="127"/>
      <c r="P225" s="100"/>
      <c r="Q225" s="63">
        <f t="shared" si="87"/>
        <v>0</v>
      </c>
      <c r="R225" s="65"/>
      <c r="S225" s="67"/>
      <c r="T225" s="40"/>
      <c r="U225" s="106">
        <f>IF(EXACT(O225,Y225),M225,M225*(1-'Расчет ПРЕДЗАКАЗ'!$D$10))</f>
        <v>0</v>
      </c>
      <c r="V225" s="106">
        <f t="shared" si="88"/>
        <v>0</v>
      </c>
      <c r="W225" s="106" t="e">
        <f>IF(EXACT(O225,Y225),M225,M225*(1-#REF!))</f>
        <v>#REF!</v>
      </c>
      <c r="X225" s="106" t="e">
        <f t="shared" si="89"/>
        <v>#REF!</v>
      </c>
      <c r="Y225" s="107" t="s">
        <v>72</v>
      </c>
      <c r="Z225" s="103">
        <f t="shared" si="85"/>
        <v>0</v>
      </c>
      <c r="AA225" s="103">
        <f t="shared" si="86"/>
        <v>0</v>
      </c>
      <c r="AB225" s="128" t="str">
        <f t="shared" si="90"/>
        <v/>
      </c>
      <c r="AC225" s="128" t="e">
        <f t="shared" si="91"/>
        <v>#REF!</v>
      </c>
    </row>
    <row r="226" spans="1:29" ht="50.1" customHeight="1">
      <c r="A226" s="171"/>
      <c r="B226" s="171"/>
      <c r="C226" s="174"/>
      <c r="D226" s="174"/>
      <c r="E226" s="131"/>
      <c r="F226" s="177"/>
      <c r="G226" s="180"/>
      <c r="H226" s="163"/>
      <c r="I226" s="165"/>
      <c r="J226" s="168"/>
      <c r="K226" s="62"/>
      <c r="L226" s="63"/>
      <c r="M226" s="63"/>
      <c r="N226" s="121"/>
      <c r="O226" s="127"/>
      <c r="P226" s="100"/>
      <c r="Q226" s="63">
        <f t="shared" si="87"/>
        <v>0</v>
      </c>
      <c r="R226" s="65"/>
      <c r="S226" s="67"/>
      <c r="T226" s="40"/>
      <c r="U226" s="106">
        <f>IF(EXACT(O226,Y226),M226,M226*(1-'Расчет ПРЕДЗАКАЗ'!$D$10))</f>
        <v>0</v>
      </c>
      <c r="V226" s="106">
        <f t="shared" si="88"/>
        <v>0</v>
      </c>
      <c r="W226" s="106" t="e">
        <f>IF(EXACT(O226,Y226),M226,M226*(1-#REF!))</f>
        <v>#REF!</v>
      </c>
      <c r="X226" s="106" t="e">
        <f t="shared" si="89"/>
        <v>#REF!</v>
      </c>
      <c r="Y226" s="107" t="s">
        <v>72</v>
      </c>
      <c r="Z226" s="103">
        <f t="shared" si="85"/>
        <v>0</v>
      </c>
      <c r="AA226" s="103">
        <f t="shared" si="86"/>
        <v>0</v>
      </c>
      <c r="AB226" s="128" t="str">
        <f t="shared" si="90"/>
        <v/>
      </c>
      <c r="AC226" s="128" t="e">
        <f t="shared" si="91"/>
        <v>#REF!</v>
      </c>
    </row>
    <row r="227" spans="1:29" ht="50.1" customHeight="1">
      <c r="A227" s="171"/>
      <c r="B227" s="171"/>
      <c r="C227" s="174"/>
      <c r="D227" s="174"/>
      <c r="E227" s="131"/>
      <c r="F227" s="177"/>
      <c r="G227" s="180"/>
      <c r="H227" s="163"/>
      <c r="I227" s="165"/>
      <c r="J227" s="168"/>
      <c r="K227" s="62"/>
      <c r="L227" s="63"/>
      <c r="M227" s="63"/>
      <c r="N227" s="121"/>
      <c r="O227" s="127"/>
      <c r="P227" s="100"/>
      <c r="Q227" s="63">
        <f t="shared" si="87"/>
        <v>0</v>
      </c>
      <c r="R227" s="65"/>
      <c r="S227" s="67"/>
      <c r="T227" s="40"/>
      <c r="U227" s="106">
        <f>IF(EXACT(O227,Y227),M227,M227*(1-'Расчет ПРЕДЗАКАЗ'!$D$10))</f>
        <v>0</v>
      </c>
      <c r="V227" s="106">
        <f t="shared" si="88"/>
        <v>0</v>
      </c>
      <c r="W227" s="106" t="e">
        <f>IF(EXACT(O227,Y227),M227,M227*(1-#REF!))</f>
        <v>#REF!</v>
      </c>
      <c r="X227" s="106" t="e">
        <f t="shared" si="89"/>
        <v>#REF!</v>
      </c>
      <c r="Y227" s="107" t="s">
        <v>72</v>
      </c>
      <c r="Z227" s="103">
        <f t="shared" si="85"/>
        <v>0</v>
      </c>
      <c r="AA227" s="103">
        <f t="shared" si="86"/>
        <v>0</v>
      </c>
      <c r="AB227" s="128" t="str">
        <f t="shared" si="90"/>
        <v/>
      </c>
      <c r="AC227" s="128" t="e">
        <f t="shared" si="91"/>
        <v>#REF!</v>
      </c>
    </row>
    <row r="228" spans="1:29" ht="50.1" customHeight="1">
      <c r="A228" s="171"/>
      <c r="B228" s="171"/>
      <c r="C228" s="174"/>
      <c r="D228" s="174"/>
      <c r="E228" s="131"/>
      <c r="F228" s="177"/>
      <c r="G228" s="180"/>
      <c r="H228" s="163"/>
      <c r="I228" s="165"/>
      <c r="J228" s="168"/>
      <c r="K228" s="62"/>
      <c r="L228" s="63"/>
      <c r="M228" s="63"/>
      <c r="N228" s="121"/>
      <c r="O228" s="127"/>
      <c r="P228" s="100"/>
      <c r="Q228" s="63">
        <f t="shared" si="87"/>
        <v>0</v>
      </c>
      <c r="R228" s="65"/>
      <c r="S228" s="67"/>
      <c r="T228" s="40"/>
      <c r="U228" s="106">
        <f>IF(EXACT(O228,Y228),M228,M228*(1-'Расчет ПРЕДЗАКАЗ'!$D$10))</f>
        <v>0</v>
      </c>
      <c r="V228" s="106">
        <f t="shared" si="88"/>
        <v>0</v>
      </c>
      <c r="W228" s="106" t="e">
        <f>IF(EXACT(O228,Y228),M228,M228*(1-#REF!))</f>
        <v>#REF!</v>
      </c>
      <c r="X228" s="106" t="e">
        <f t="shared" si="89"/>
        <v>#REF!</v>
      </c>
      <c r="Y228" s="107" t="s">
        <v>72</v>
      </c>
      <c r="Z228" s="103">
        <f t="shared" si="85"/>
        <v>0</v>
      </c>
      <c r="AA228" s="103">
        <f t="shared" si="86"/>
        <v>0</v>
      </c>
      <c r="AB228" s="128" t="str">
        <f t="shared" si="90"/>
        <v/>
      </c>
      <c r="AC228" s="128" t="e">
        <f t="shared" si="91"/>
        <v>#REF!</v>
      </c>
    </row>
    <row r="229" spans="1:29" ht="50.1" customHeight="1">
      <c r="A229" s="171"/>
      <c r="B229" s="171"/>
      <c r="C229" s="174"/>
      <c r="D229" s="174"/>
      <c r="E229" s="131"/>
      <c r="F229" s="177"/>
      <c r="G229" s="180"/>
      <c r="H229" s="163"/>
      <c r="I229" s="165"/>
      <c r="J229" s="168"/>
      <c r="K229" s="62"/>
      <c r="L229" s="63"/>
      <c r="M229" s="63"/>
      <c r="N229" s="121"/>
      <c r="O229" s="127"/>
      <c r="P229" s="100"/>
      <c r="Q229" s="63">
        <f t="shared" si="87"/>
        <v>0</v>
      </c>
      <c r="R229" s="65"/>
      <c r="S229" s="67"/>
      <c r="T229" s="40"/>
      <c r="U229" s="106">
        <f>IF(EXACT(O229,Y229),M229,M229*(1-'Расчет ПРЕДЗАКАЗ'!$D$10))</f>
        <v>0</v>
      </c>
      <c r="V229" s="106">
        <f t="shared" si="88"/>
        <v>0</v>
      </c>
      <c r="W229" s="106" t="e">
        <f>IF(EXACT(O229,Y229),M229,M229*(1-#REF!))</f>
        <v>#REF!</v>
      </c>
      <c r="X229" s="106" t="e">
        <f t="shared" si="89"/>
        <v>#REF!</v>
      </c>
      <c r="Y229" s="107" t="s">
        <v>72</v>
      </c>
      <c r="Z229" s="103">
        <f t="shared" si="85"/>
        <v>0</v>
      </c>
      <c r="AA229" s="103">
        <f t="shared" si="86"/>
        <v>0</v>
      </c>
      <c r="AB229" s="128" t="str">
        <f t="shared" si="90"/>
        <v/>
      </c>
      <c r="AC229" s="128" t="e">
        <f t="shared" si="91"/>
        <v>#REF!</v>
      </c>
    </row>
    <row r="230" spans="1:29" ht="50.1" customHeight="1">
      <c r="A230" s="172"/>
      <c r="B230" s="172"/>
      <c r="C230" s="175"/>
      <c r="D230" s="175"/>
      <c r="E230" s="132"/>
      <c r="F230" s="178"/>
      <c r="G230" s="181"/>
      <c r="H230" s="164"/>
      <c r="I230" s="166"/>
      <c r="J230" s="169"/>
      <c r="K230" s="62"/>
      <c r="L230" s="63"/>
      <c r="M230" s="63"/>
      <c r="N230" s="121"/>
      <c r="O230" s="127"/>
      <c r="P230" s="100"/>
      <c r="Q230" s="63">
        <f t="shared" si="87"/>
        <v>0</v>
      </c>
      <c r="R230" s="65"/>
      <c r="S230" s="64"/>
      <c r="T230" s="40"/>
      <c r="U230" s="106">
        <f>IF(EXACT(O230,Y230),M230,M230*(1-'Расчет ПРЕДЗАКАЗ'!$D$10))</f>
        <v>0</v>
      </c>
      <c r="V230" s="106">
        <f t="shared" si="88"/>
        <v>0</v>
      </c>
      <c r="W230" s="106" t="e">
        <f>IF(EXACT(O230,Y230),M230,M230*(1-#REF!))</f>
        <v>#REF!</v>
      </c>
      <c r="X230" s="106" t="e">
        <f t="shared" si="89"/>
        <v>#REF!</v>
      </c>
      <c r="Y230" s="107" t="s">
        <v>72</v>
      </c>
      <c r="Z230" s="103">
        <f t="shared" si="85"/>
        <v>0</v>
      </c>
      <c r="AA230" s="103">
        <f t="shared" si="86"/>
        <v>0</v>
      </c>
      <c r="AB230" s="128" t="str">
        <f t="shared" si="90"/>
        <v/>
      </c>
      <c r="AC230" s="128" t="e">
        <f t="shared" si="91"/>
        <v>#REF!</v>
      </c>
    </row>
    <row r="231" spans="1:29" ht="11.25" customHeight="1" thickBot="1"/>
    <row r="232" spans="1:29" ht="50.1" customHeight="1">
      <c r="A232" s="170">
        <v>396</v>
      </c>
      <c r="B232" s="170" t="s">
        <v>3204</v>
      </c>
      <c r="C232" s="173" t="s">
        <v>3205</v>
      </c>
      <c r="D232" s="173" t="s">
        <v>77</v>
      </c>
      <c r="E232" s="131"/>
      <c r="F232" s="193" t="s">
        <v>3206</v>
      </c>
      <c r="G232" s="179" t="s">
        <v>92</v>
      </c>
      <c r="H232" s="162" t="s">
        <v>3196</v>
      </c>
      <c r="I232" s="194" t="s">
        <v>3197</v>
      </c>
      <c r="J232" s="167" t="s">
        <v>19</v>
      </c>
      <c r="K232" s="62" t="s">
        <v>96</v>
      </c>
      <c r="L232" s="63">
        <v>9990</v>
      </c>
      <c r="M232" s="63">
        <v>6242</v>
      </c>
      <c r="N232" s="142" t="s">
        <v>3207</v>
      </c>
      <c r="O232" s="127" t="s">
        <v>72</v>
      </c>
      <c r="P232" s="100"/>
      <c r="Q232" s="63">
        <f>P232*M232</f>
        <v>0</v>
      </c>
      <c r="R232" s="64"/>
      <c r="S232" s="67">
        <v>12</v>
      </c>
      <c r="T232" s="46"/>
      <c r="U232" s="106">
        <f>IF(EXACT(O232,Y232),M232,M232*(1-'Расчет ПРЕДЗАКАЗ'!$D$10))</f>
        <v>6242</v>
      </c>
      <c r="V232" s="106">
        <f>P232*U232</f>
        <v>0</v>
      </c>
      <c r="W232" s="106">
        <f>IF(EXACT(O232,Y232),M232,M232*(1-#REF!))</f>
        <v>6242</v>
      </c>
      <c r="X232" s="106">
        <f>P232*W232</f>
        <v>0</v>
      </c>
      <c r="Y232" s="107" t="s">
        <v>72</v>
      </c>
      <c r="Z232" s="103">
        <f t="shared" ref="Z232:Z246" si="92">IF(EXACT(O232,Y232),Q232,0)</f>
        <v>0</v>
      </c>
      <c r="AA232" s="103">
        <f t="shared" ref="AA232:AA246" si="93">IF(Z232=0,Q232,0)</f>
        <v>0</v>
      </c>
      <c r="AB232" s="128">
        <f>IF(U232=0,"",L232/U232-1)</f>
        <v>0.60044857417494391</v>
      </c>
      <c r="AC232" s="128">
        <f>IF(W232=0,"",L232/W232-1)</f>
        <v>0.60044857417494391</v>
      </c>
    </row>
    <row r="233" spans="1:29" ht="50.1" customHeight="1">
      <c r="A233" s="171"/>
      <c r="B233" s="171"/>
      <c r="C233" s="174"/>
      <c r="D233" s="174"/>
      <c r="E233" s="131"/>
      <c r="F233" s="177"/>
      <c r="G233" s="180"/>
      <c r="H233" s="163"/>
      <c r="I233" s="165"/>
      <c r="J233" s="168"/>
      <c r="K233" s="62"/>
      <c r="L233" s="63"/>
      <c r="M233" s="63"/>
      <c r="N233" s="142"/>
      <c r="O233" s="127"/>
      <c r="P233" s="100"/>
      <c r="Q233" s="63">
        <f t="shared" ref="Q233:Q246" si="94">P233*M233</f>
        <v>0</v>
      </c>
      <c r="R233" s="64"/>
      <c r="S233" s="67"/>
      <c r="T233" s="46"/>
      <c r="U233" s="106">
        <f>IF(EXACT(O233,Y233),M233,M233*(1-'Расчет ПРЕДЗАКАЗ'!$D$10))</f>
        <v>0</v>
      </c>
      <c r="V233" s="106">
        <f t="shared" ref="V233:V246" si="95">P233*U233</f>
        <v>0</v>
      </c>
      <c r="W233" s="106" t="e">
        <f>IF(EXACT(O233,Y233),M233,M233*(1-#REF!))</f>
        <v>#REF!</v>
      </c>
      <c r="X233" s="106" t="e">
        <f t="shared" ref="X233:X246" si="96">P233*W233</f>
        <v>#REF!</v>
      </c>
      <c r="Y233" s="107" t="s">
        <v>72</v>
      </c>
      <c r="Z233" s="103">
        <f t="shared" si="92"/>
        <v>0</v>
      </c>
      <c r="AA233" s="103">
        <f t="shared" si="93"/>
        <v>0</v>
      </c>
      <c r="AB233" s="128" t="str">
        <f t="shared" ref="AB233:AB246" si="97">IF(U233=0,"",L233/U233-1)</f>
        <v/>
      </c>
      <c r="AC233" s="128" t="e">
        <f t="shared" ref="AC233:AC246" si="98">IF(W233=0,"",L233/W233-1)</f>
        <v>#REF!</v>
      </c>
    </row>
    <row r="234" spans="1:29" ht="50.1" customHeight="1">
      <c r="A234" s="171"/>
      <c r="B234" s="171"/>
      <c r="C234" s="174"/>
      <c r="D234" s="174"/>
      <c r="E234" s="131"/>
      <c r="F234" s="177"/>
      <c r="G234" s="180"/>
      <c r="H234" s="163"/>
      <c r="I234" s="165"/>
      <c r="J234" s="168"/>
      <c r="K234" s="62"/>
      <c r="L234" s="63"/>
      <c r="M234" s="63"/>
      <c r="N234" s="142"/>
      <c r="O234" s="127"/>
      <c r="P234" s="100"/>
      <c r="Q234" s="63">
        <f t="shared" si="94"/>
        <v>0</v>
      </c>
      <c r="R234" s="64"/>
      <c r="S234" s="67"/>
      <c r="T234" s="46"/>
      <c r="U234" s="106">
        <f>IF(EXACT(O234,Y234),M234,M234*(1-'Расчет ПРЕДЗАКАЗ'!$D$10))</f>
        <v>0</v>
      </c>
      <c r="V234" s="106">
        <f t="shared" si="95"/>
        <v>0</v>
      </c>
      <c r="W234" s="106" t="e">
        <f>IF(EXACT(O234,Y234),M234,M234*(1-#REF!))</f>
        <v>#REF!</v>
      </c>
      <c r="X234" s="106" t="e">
        <f t="shared" si="96"/>
        <v>#REF!</v>
      </c>
      <c r="Y234" s="107" t="s">
        <v>72</v>
      </c>
      <c r="Z234" s="103">
        <f t="shared" si="92"/>
        <v>0</v>
      </c>
      <c r="AA234" s="103">
        <f t="shared" si="93"/>
        <v>0</v>
      </c>
      <c r="AB234" s="128" t="str">
        <f t="shared" si="97"/>
        <v/>
      </c>
      <c r="AC234" s="128" t="e">
        <f t="shared" si="98"/>
        <v>#REF!</v>
      </c>
    </row>
    <row r="235" spans="1:29" ht="50.1" customHeight="1">
      <c r="A235" s="171"/>
      <c r="B235" s="171"/>
      <c r="C235" s="174"/>
      <c r="D235" s="174"/>
      <c r="E235" s="131"/>
      <c r="F235" s="177"/>
      <c r="G235" s="180"/>
      <c r="H235" s="163"/>
      <c r="I235" s="165"/>
      <c r="J235" s="168"/>
      <c r="K235" s="62"/>
      <c r="L235" s="63"/>
      <c r="M235" s="63"/>
      <c r="N235" s="142"/>
      <c r="O235" s="127"/>
      <c r="P235" s="100"/>
      <c r="Q235" s="63">
        <f t="shared" si="94"/>
        <v>0</v>
      </c>
      <c r="R235" s="64"/>
      <c r="S235" s="67"/>
      <c r="T235" s="46"/>
      <c r="U235" s="106">
        <f>IF(EXACT(O235,Y235),M235,M235*(1-'Расчет ПРЕДЗАКАЗ'!$D$10))</f>
        <v>0</v>
      </c>
      <c r="V235" s="106">
        <f t="shared" si="95"/>
        <v>0</v>
      </c>
      <c r="W235" s="106" t="e">
        <f>IF(EXACT(O235,Y235),M235,M235*(1-#REF!))</f>
        <v>#REF!</v>
      </c>
      <c r="X235" s="106" t="e">
        <f t="shared" si="96"/>
        <v>#REF!</v>
      </c>
      <c r="Y235" s="107" t="s">
        <v>72</v>
      </c>
      <c r="Z235" s="103">
        <f t="shared" si="92"/>
        <v>0</v>
      </c>
      <c r="AA235" s="103">
        <f t="shared" si="93"/>
        <v>0</v>
      </c>
      <c r="AB235" s="128" t="str">
        <f t="shared" si="97"/>
        <v/>
      </c>
      <c r="AC235" s="128" t="e">
        <f t="shared" si="98"/>
        <v>#REF!</v>
      </c>
    </row>
    <row r="236" spans="1:29" ht="50.1" customHeight="1">
      <c r="A236" s="171"/>
      <c r="B236" s="171"/>
      <c r="C236" s="174"/>
      <c r="D236" s="174"/>
      <c r="E236" s="131"/>
      <c r="F236" s="177"/>
      <c r="G236" s="180"/>
      <c r="H236" s="163"/>
      <c r="I236" s="165"/>
      <c r="J236" s="168"/>
      <c r="K236" s="62"/>
      <c r="L236" s="63"/>
      <c r="M236" s="63"/>
      <c r="N236" s="142"/>
      <c r="O236" s="127"/>
      <c r="P236" s="100"/>
      <c r="Q236" s="63">
        <f t="shared" si="94"/>
        <v>0</v>
      </c>
      <c r="R236" s="64"/>
      <c r="S236" s="67"/>
      <c r="T236" s="46"/>
      <c r="U236" s="106">
        <f>IF(EXACT(O236,Y236),M236,M236*(1-'Расчет ПРЕДЗАКАЗ'!$D$10))</f>
        <v>0</v>
      </c>
      <c r="V236" s="106">
        <f t="shared" si="95"/>
        <v>0</v>
      </c>
      <c r="W236" s="106" t="e">
        <f>IF(EXACT(O236,Y236),M236,M236*(1-#REF!))</f>
        <v>#REF!</v>
      </c>
      <c r="X236" s="106" t="e">
        <f t="shared" si="96"/>
        <v>#REF!</v>
      </c>
      <c r="Y236" s="107" t="s">
        <v>72</v>
      </c>
      <c r="Z236" s="103">
        <f t="shared" si="92"/>
        <v>0</v>
      </c>
      <c r="AA236" s="103">
        <f t="shared" si="93"/>
        <v>0</v>
      </c>
      <c r="AB236" s="128" t="str">
        <f t="shared" si="97"/>
        <v/>
      </c>
      <c r="AC236" s="128" t="e">
        <f t="shared" si="98"/>
        <v>#REF!</v>
      </c>
    </row>
    <row r="237" spans="1:29" ht="50.1" customHeight="1">
      <c r="A237" s="171"/>
      <c r="B237" s="171"/>
      <c r="C237" s="174"/>
      <c r="D237" s="174"/>
      <c r="E237" s="131"/>
      <c r="F237" s="177"/>
      <c r="G237" s="180"/>
      <c r="H237" s="163"/>
      <c r="I237" s="165"/>
      <c r="J237" s="168"/>
      <c r="K237" s="62"/>
      <c r="L237" s="63"/>
      <c r="M237" s="63"/>
      <c r="N237" s="142"/>
      <c r="O237" s="127"/>
      <c r="P237" s="100"/>
      <c r="Q237" s="63">
        <f t="shared" si="94"/>
        <v>0</v>
      </c>
      <c r="R237" s="64"/>
      <c r="S237" s="67"/>
      <c r="T237" s="46"/>
      <c r="U237" s="106">
        <f>IF(EXACT(O237,Y237),M237,M237*(1-'Расчет ПРЕДЗАКАЗ'!$D$10))</f>
        <v>0</v>
      </c>
      <c r="V237" s="106">
        <f t="shared" si="95"/>
        <v>0</v>
      </c>
      <c r="W237" s="106" t="e">
        <f>IF(EXACT(O237,Y237),M237,M237*(1-#REF!))</f>
        <v>#REF!</v>
      </c>
      <c r="X237" s="106" t="e">
        <f t="shared" si="96"/>
        <v>#REF!</v>
      </c>
      <c r="Y237" s="107" t="s">
        <v>72</v>
      </c>
      <c r="Z237" s="103">
        <f t="shared" si="92"/>
        <v>0</v>
      </c>
      <c r="AA237" s="103">
        <f t="shared" si="93"/>
        <v>0</v>
      </c>
      <c r="AB237" s="128" t="str">
        <f t="shared" si="97"/>
        <v/>
      </c>
      <c r="AC237" s="128" t="e">
        <f t="shared" si="98"/>
        <v>#REF!</v>
      </c>
    </row>
    <row r="238" spans="1:29" ht="50.1" customHeight="1">
      <c r="A238" s="171"/>
      <c r="B238" s="171"/>
      <c r="C238" s="174"/>
      <c r="D238" s="174"/>
      <c r="E238" s="131"/>
      <c r="F238" s="177"/>
      <c r="G238" s="180"/>
      <c r="H238" s="163"/>
      <c r="I238" s="165"/>
      <c r="J238" s="168"/>
      <c r="K238" s="62"/>
      <c r="L238" s="63"/>
      <c r="M238" s="63"/>
      <c r="N238" s="142"/>
      <c r="O238" s="127"/>
      <c r="P238" s="100"/>
      <c r="Q238" s="63">
        <f t="shared" si="94"/>
        <v>0</v>
      </c>
      <c r="R238" s="64"/>
      <c r="S238" s="67"/>
      <c r="T238" s="46"/>
      <c r="U238" s="106">
        <f>IF(EXACT(O238,Y238),M238,M238*(1-'Расчет ПРЕДЗАКАЗ'!$D$10))</f>
        <v>0</v>
      </c>
      <c r="V238" s="106">
        <f t="shared" si="95"/>
        <v>0</v>
      </c>
      <c r="W238" s="106" t="e">
        <f>IF(EXACT(O238,Y238),M238,M238*(1-#REF!))</f>
        <v>#REF!</v>
      </c>
      <c r="X238" s="106" t="e">
        <f t="shared" si="96"/>
        <v>#REF!</v>
      </c>
      <c r="Y238" s="107" t="s">
        <v>72</v>
      </c>
      <c r="Z238" s="103">
        <f t="shared" si="92"/>
        <v>0</v>
      </c>
      <c r="AA238" s="103">
        <f t="shared" si="93"/>
        <v>0</v>
      </c>
      <c r="AB238" s="128" t="str">
        <f t="shared" si="97"/>
        <v/>
      </c>
      <c r="AC238" s="128" t="e">
        <f t="shared" si="98"/>
        <v>#REF!</v>
      </c>
    </row>
    <row r="239" spans="1:29" ht="50.1" customHeight="1">
      <c r="A239" s="171"/>
      <c r="B239" s="171"/>
      <c r="C239" s="174"/>
      <c r="D239" s="174"/>
      <c r="E239" s="131"/>
      <c r="F239" s="177"/>
      <c r="G239" s="180"/>
      <c r="H239" s="163"/>
      <c r="I239" s="165"/>
      <c r="J239" s="168"/>
      <c r="K239" s="62"/>
      <c r="L239" s="63"/>
      <c r="M239" s="63"/>
      <c r="N239" s="142"/>
      <c r="O239" s="127"/>
      <c r="P239" s="100"/>
      <c r="Q239" s="63">
        <f t="shared" si="94"/>
        <v>0</v>
      </c>
      <c r="R239" s="64"/>
      <c r="S239" s="67"/>
      <c r="T239" s="46"/>
      <c r="U239" s="106">
        <f>IF(EXACT(O239,Y239),M239,M239*(1-'Расчет ПРЕДЗАКАЗ'!$D$10))</f>
        <v>0</v>
      </c>
      <c r="V239" s="106">
        <f t="shared" si="95"/>
        <v>0</v>
      </c>
      <c r="W239" s="106" t="e">
        <f>IF(EXACT(O239,Y239),M239,M239*(1-#REF!))</f>
        <v>#REF!</v>
      </c>
      <c r="X239" s="106" t="e">
        <f t="shared" si="96"/>
        <v>#REF!</v>
      </c>
      <c r="Y239" s="107" t="s">
        <v>72</v>
      </c>
      <c r="Z239" s="103">
        <f t="shared" si="92"/>
        <v>0</v>
      </c>
      <c r="AA239" s="103">
        <f t="shared" si="93"/>
        <v>0</v>
      </c>
      <c r="AB239" s="128" t="str">
        <f t="shared" si="97"/>
        <v/>
      </c>
      <c r="AC239" s="128" t="e">
        <f t="shared" si="98"/>
        <v>#REF!</v>
      </c>
    </row>
    <row r="240" spans="1:29" ht="50.1" customHeight="1">
      <c r="A240" s="171"/>
      <c r="B240" s="171"/>
      <c r="C240" s="174"/>
      <c r="D240" s="174"/>
      <c r="E240" s="131"/>
      <c r="F240" s="177"/>
      <c r="G240" s="180"/>
      <c r="H240" s="163"/>
      <c r="I240" s="165"/>
      <c r="J240" s="168"/>
      <c r="K240" s="62"/>
      <c r="L240" s="63"/>
      <c r="M240" s="63"/>
      <c r="N240" s="142"/>
      <c r="O240" s="127"/>
      <c r="P240" s="100"/>
      <c r="Q240" s="63">
        <f t="shared" si="94"/>
        <v>0</v>
      </c>
      <c r="R240" s="64"/>
      <c r="S240" s="67"/>
      <c r="T240" s="46"/>
      <c r="U240" s="106">
        <f>IF(EXACT(O240,Y240),M240,M240*(1-'Расчет ПРЕДЗАКАЗ'!$D$10))</f>
        <v>0</v>
      </c>
      <c r="V240" s="106">
        <f t="shared" si="95"/>
        <v>0</v>
      </c>
      <c r="W240" s="106" t="e">
        <f>IF(EXACT(O240,Y240),M240,M240*(1-#REF!))</f>
        <v>#REF!</v>
      </c>
      <c r="X240" s="106" t="e">
        <f t="shared" si="96"/>
        <v>#REF!</v>
      </c>
      <c r="Y240" s="107" t="s">
        <v>72</v>
      </c>
      <c r="Z240" s="103">
        <f t="shared" si="92"/>
        <v>0</v>
      </c>
      <c r="AA240" s="103">
        <f t="shared" si="93"/>
        <v>0</v>
      </c>
      <c r="AB240" s="128" t="str">
        <f t="shared" si="97"/>
        <v/>
      </c>
      <c r="AC240" s="128" t="e">
        <f t="shared" si="98"/>
        <v>#REF!</v>
      </c>
    </row>
    <row r="241" spans="1:29" ht="50.1" customHeight="1">
      <c r="A241" s="171"/>
      <c r="B241" s="171"/>
      <c r="C241" s="174"/>
      <c r="D241" s="174"/>
      <c r="E241" s="131"/>
      <c r="F241" s="177"/>
      <c r="G241" s="180"/>
      <c r="H241" s="163"/>
      <c r="I241" s="165"/>
      <c r="J241" s="168"/>
      <c r="K241" s="62"/>
      <c r="L241" s="63"/>
      <c r="M241" s="63"/>
      <c r="N241" s="121"/>
      <c r="O241" s="127"/>
      <c r="P241" s="100"/>
      <c r="Q241" s="63">
        <f t="shared" si="94"/>
        <v>0</v>
      </c>
      <c r="R241" s="65"/>
      <c r="S241" s="67"/>
      <c r="T241" s="40"/>
      <c r="U241" s="106">
        <f>IF(EXACT(O241,Y241),M241,M241*(1-'Расчет ПРЕДЗАКАЗ'!$D$10))</f>
        <v>0</v>
      </c>
      <c r="V241" s="106">
        <f t="shared" si="95"/>
        <v>0</v>
      </c>
      <c r="W241" s="106" t="e">
        <f>IF(EXACT(O241,Y241),M241,M241*(1-#REF!))</f>
        <v>#REF!</v>
      </c>
      <c r="X241" s="106" t="e">
        <f t="shared" si="96"/>
        <v>#REF!</v>
      </c>
      <c r="Y241" s="107" t="s">
        <v>72</v>
      </c>
      <c r="Z241" s="103">
        <f t="shared" si="92"/>
        <v>0</v>
      </c>
      <c r="AA241" s="103">
        <f t="shared" si="93"/>
        <v>0</v>
      </c>
      <c r="AB241" s="128" t="str">
        <f t="shared" si="97"/>
        <v/>
      </c>
      <c r="AC241" s="128" t="e">
        <f t="shared" si="98"/>
        <v>#REF!</v>
      </c>
    </row>
    <row r="242" spans="1:29" ht="50.1" customHeight="1">
      <c r="A242" s="171"/>
      <c r="B242" s="171"/>
      <c r="C242" s="174"/>
      <c r="D242" s="174"/>
      <c r="E242" s="131"/>
      <c r="F242" s="177"/>
      <c r="G242" s="180"/>
      <c r="H242" s="163"/>
      <c r="I242" s="165"/>
      <c r="J242" s="168"/>
      <c r="K242" s="62"/>
      <c r="L242" s="63"/>
      <c r="M242" s="63"/>
      <c r="N242" s="121"/>
      <c r="O242" s="127"/>
      <c r="P242" s="100"/>
      <c r="Q242" s="63">
        <f t="shared" si="94"/>
        <v>0</v>
      </c>
      <c r="R242" s="65"/>
      <c r="S242" s="67"/>
      <c r="T242" s="40"/>
      <c r="U242" s="106">
        <f>IF(EXACT(O242,Y242),M242,M242*(1-'Расчет ПРЕДЗАКАЗ'!$D$10))</f>
        <v>0</v>
      </c>
      <c r="V242" s="106">
        <f t="shared" si="95"/>
        <v>0</v>
      </c>
      <c r="W242" s="106" t="e">
        <f>IF(EXACT(O242,Y242),M242,M242*(1-#REF!))</f>
        <v>#REF!</v>
      </c>
      <c r="X242" s="106" t="e">
        <f t="shared" si="96"/>
        <v>#REF!</v>
      </c>
      <c r="Y242" s="107" t="s">
        <v>72</v>
      </c>
      <c r="Z242" s="103">
        <f t="shared" si="92"/>
        <v>0</v>
      </c>
      <c r="AA242" s="103">
        <f t="shared" si="93"/>
        <v>0</v>
      </c>
      <c r="AB242" s="128" t="str">
        <f t="shared" si="97"/>
        <v/>
      </c>
      <c r="AC242" s="128" t="e">
        <f t="shared" si="98"/>
        <v>#REF!</v>
      </c>
    </row>
    <row r="243" spans="1:29" ht="50.1" customHeight="1">
      <c r="A243" s="171"/>
      <c r="B243" s="171"/>
      <c r="C243" s="174"/>
      <c r="D243" s="174"/>
      <c r="E243" s="131"/>
      <c r="F243" s="177"/>
      <c r="G243" s="180"/>
      <c r="H243" s="163"/>
      <c r="I243" s="165"/>
      <c r="J243" s="168"/>
      <c r="K243" s="62"/>
      <c r="L243" s="63"/>
      <c r="M243" s="63"/>
      <c r="N243" s="121"/>
      <c r="O243" s="127"/>
      <c r="P243" s="100"/>
      <c r="Q243" s="63">
        <f t="shared" si="94"/>
        <v>0</v>
      </c>
      <c r="R243" s="65"/>
      <c r="S243" s="67"/>
      <c r="T243" s="40"/>
      <c r="U243" s="106">
        <f>IF(EXACT(O243,Y243),M243,M243*(1-'Расчет ПРЕДЗАКАЗ'!$D$10))</f>
        <v>0</v>
      </c>
      <c r="V243" s="106">
        <f t="shared" si="95"/>
        <v>0</v>
      </c>
      <c r="W243" s="106" t="e">
        <f>IF(EXACT(O243,Y243),M243,M243*(1-#REF!))</f>
        <v>#REF!</v>
      </c>
      <c r="X243" s="106" t="e">
        <f t="shared" si="96"/>
        <v>#REF!</v>
      </c>
      <c r="Y243" s="107" t="s">
        <v>72</v>
      </c>
      <c r="Z243" s="103">
        <f t="shared" si="92"/>
        <v>0</v>
      </c>
      <c r="AA243" s="103">
        <f t="shared" si="93"/>
        <v>0</v>
      </c>
      <c r="AB243" s="128" t="str">
        <f t="shared" si="97"/>
        <v/>
      </c>
      <c r="AC243" s="128" t="e">
        <f t="shared" si="98"/>
        <v>#REF!</v>
      </c>
    </row>
    <row r="244" spans="1:29" ht="50.1" customHeight="1">
      <c r="A244" s="171"/>
      <c r="B244" s="171"/>
      <c r="C244" s="174"/>
      <c r="D244" s="174"/>
      <c r="E244" s="131"/>
      <c r="F244" s="177"/>
      <c r="G244" s="180"/>
      <c r="H244" s="163"/>
      <c r="I244" s="165"/>
      <c r="J244" s="168"/>
      <c r="K244" s="62"/>
      <c r="L244" s="63"/>
      <c r="M244" s="63"/>
      <c r="N244" s="121"/>
      <c r="O244" s="127"/>
      <c r="P244" s="100"/>
      <c r="Q244" s="63">
        <f t="shared" si="94"/>
        <v>0</v>
      </c>
      <c r="R244" s="65"/>
      <c r="S244" s="67"/>
      <c r="T244" s="40"/>
      <c r="U244" s="106">
        <f>IF(EXACT(O244,Y244),M244,M244*(1-'Расчет ПРЕДЗАКАЗ'!$D$10))</f>
        <v>0</v>
      </c>
      <c r="V244" s="106">
        <f t="shared" si="95"/>
        <v>0</v>
      </c>
      <c r="W244" s="106" t="e">
        <f>IF(EXACT(O244,Y244),M244,M244*(1-#REF!))</f>
        <v>#REF!</v>
      </c>
      <c r="X244" s="106" t="e">
        <f t="shared" si="96"/>
        <v>#REF!</v>
      </c>
      <c r="Y244" s="107" t="s">
        <v>72</v>
      </c>
      <c r="Z244" s="103">
        <f t="shared" si="92"/>
        <v>0</v>
      </c>
      <c r="AA244" s="103">
        <f t="shared" si="93"/>
        <v>0</v>
      </c>
      <c r="AB244" s="128" t="str">
        <f t="shared" si="97"/>
        <v/>
      </c>
      <c r="AC244" s="128" t="e">
        <f t="shared" si="98"/>
        <v>#REF!</v>
      </c>
    </row>
    <row r="245" spans="1:29" ht="50.1" customHeight="1">
      <c r="A245" s="171"/>
      <c r="B245" s="171"/>
      <c r="C245" s="174"/>
      <c r="D245" s="174"/>
      <c r="E245" s="131"/>
      <c r="F245" s="177"/>
      <c r="G245" s="180"/>
      <c r="H245" s="163"/>
      <c r="I245" s="165"/>
      <c r="J245" s="168"/>
      <c r="K245" s="62"/>
      <c r="L245" s="63"/>
      <c r="M245" s="63"/>
      <c r="N245" s="121"/>
      <c r="O245" s="127"/>
      <c r="P245" s="100"/>
      <c r="Q245" s="63">
        <f t="shared" si="94"/>
        <v>0</v>
      </c>
      <c r="R245" s="65"/>
      <c r="S245" s="67"/>
      <c r="T245" s="40"/>
      <c r="U245" s="106">
        <f>IF(EXACT(O245,Y245),M245,M245*(1-'Расчет ПРЕДЗАКАЗ'!$D$10))</f>
        <v>0</v>
      </c>
      <c r="V245" s="106">
        <f t="shared" si="95"/>
        <v>0</v>
      </c>
      <c r="W245" s="106" t="e">
        <f>IF(EXACT(O245,Y245),M245,M245*(1-#REF!))</f>
        <v>#REF!</v>
      </c>
      <c r="X245" s="106" t="e">
        <f t="shared" si="96"/>
        <v>#REF!</v>
      </c>
      <c r="Y245" s="107" t="s">
        <v>72</v>
      </c>
      <c r="Z245" s="103">
        <f t="shared" si="92"/>
        <v>0</v>
      </c>
      <c r="AA245" s="103">
        <f t="shared" si="93"/>
        <v>0</v>
      </c>
      <c r="AB245" s="128" t="str">
        <f t="shared" si="97"/>
        <v/>
      </c>
      <c r="AC245" s="128" t="e">
        <f t="shared" si="98"/>
        <v>#REF!</v>
      </c>
    </row>
    <row r="246" spans="1:29" ht="50.1" customHeight="1">
      <c r="A246" s="172"/>
      <c r="B246" s="172"/>
      <c r="C246" s="175"/>
      <c r="D246" s="175"/>
      <c r="E246" s="132"/>
      <c r="F246" s="178"/>
      <c r="G246" s="181"/>
      <c r="H246" s="164"/>
      <c r="I246" s="166"/>
      <c r="J246" s="169"/>
      <c r="K246" s="62"/>
      <c r="L246" s="63"/>
      <c r="M246" s="63"/>
      <c r="N246" s="121"/>
      <c r="O246" s="127"/>
      <c r="P246" s="100"/>
      <c r="Q246" s="63">
        <f t="shared" si="94"/>
        <v>0</v>
      </c>
      <c r="R246" s="65"/>
      <c r="S246" s="64"/>
      <c r="T246" s="40"/>
      <c r="U246" s="106">
        <f>IF(EXACT(O246,Y246),M246,M246*(1-'Расчет ПРЕДЗАКАЗ'!$D$10))</f>
        <v>0</v>
      </c>
      <c r="V246" s="106">
        <f t="shared" si="95"/>
        <v>0</v>
      </c>
      <c r="W246" s="106" t="e">
        <f>IF(EXACT(O246,Y246),M246,M246*(1-#REF!))</f>
        <v>#REF!</v>
      </c>
      <c r="X246" s="106" t="e">
        <f t="shared" si="96"/>
        <v>#REF!</v>
      </c>
      <c r="Y246" s="107" t="s">
        <v>72</v>
      </c>
      <c r="Z246" s="103">
        <f t="shared" si="92"/>
        <v>0</v>
      </c>
      <c r="AA246" s="103">
        <f t="shared" si="93"/>
        <v>0</v>
      </c>
      <c r="AB246" s="128" t="str">
        <f t="shared" si="97"/>
        <v/>
      </c>
      <c r="AC246" s="128" t="e">
        <f t="shared" si="98"/>
        <v>#REF!</v>
      </c>
    </row>
    <row r="247" spans="1:29" ht="11.25" customHeight="1" thickBot="1"/>
    <row r="248" spans="1:29" ht="50.1" customHeight="1">
      <c r="A248" s="170">
        <v>397</v>
      </c>
      <c r="B248" s="170" t="s">
        <v>3208</v>
      </c>
      <c r="C248" s="173" t="s">
        <v>3209</v>
      </c>
      <c r="D248" s="173" t="s">
        <v>77</v>
      </c>
      <c r="E248" s="131"/>
      <c r="F248" s="193" t="s">
        <v>3206</v>
      </c>
      <c r="G248" s="179" t="s">
        <v>79</v>
      </c>
      <c r="H248" s="162" t="s">
        <v>3196</v>
      </c>
      <c r="I248" s="194" t="s">
        <v>3197</v>
      </c>
      <c r="J248" s="167" t="s">
        <v>19</v>
      </c>
      <c r="K248" s="62" t="s">
        <v>82</v>
      </c>
      <c r="L248" s="63">
        <v>10580</v>
      </c>
      <c r="M248" s="63">
        <v>6610</v>
      </c>
      <c r="N248" s="142" t="s">
        <v>3210</v>
      </c>
      <c r="O248" s="127" t="s">
        <v>72</v>
      </c>
      <c r="P248" s="100"/>
      <c r="Q248" s="63">
        <f>P248*M248</f>
        <v>0</v>
      </c>
      <c r="R248" s="64"/>
      <c r="S248" s="67">
        <v>39</v>
      </c>
      <c r="T248" s="46"/>
      <c r="U248" s="106">
        <f>IF(EXACT(O248,Y248),M248,M248*(1-'Расчет ПРЕДЗАКАЗ'!$D$10))</f>
        <v>6610</v>
      </c>
      <c r="V248" s="106">
        <f>P248*U248</f>
        <v>0</v>
      </c>
      <c r="W248" s="106">
        <f>IF(EXACT(O248,Y248),M248,M248*(1-#REF!))</f>
        <v>6610</v>
      </c>
      <c r="X248" s="106">
        <f>P248*W248</f>
        <v>0</v>
      </c>
      <c r="Y248" s="107" t="s">
        <v>72</v>
      </c>
      <c r="Z248" s="103">
        <f t="shared" ref="Z248:Z262" si="99">IF(EXACT(O248,Y248),Q248,0)</f>
        <v>0</v>
      </c>
      <c r="AA248" s="103">
        <f t="shared" ref="AA248:AA262" si="100">IF(Z248=0,Q248,0)</f>
        <v>0</v>
      </c>
      <c r="AB248" s="128">
        <f>IF(U248=0,"",L248/U248-1)</f>
        <v>0.60060514372163398</v>
      </c>
      <c r="AC248" s="128">
        <f>IF(W248=0,"",L248/W248-1)</f>
        <v>0.60060514372163398</v>
      </c>
    </row>
    <row r="249" spans="1:29" ht="50.1" customHeight="1">
      <c r="A249" s="171"/>
      <c r="B249" s="171"/>
      <c r="C249" s="174"/>
      <c r="D249" s="174"/>
      <c r="E249" s="131"/>
      <c r="F249" s="177"/>
      <c r="G249" s="180"/>
      <c r="H249" s="163"/>
      <c r="I249" s="165"/>
      <c r="J249" s="168"/>
      <c r="K249" s="62" t="s">
        <v>96</v>
      </c>
      <c r="L249" s="63">
        <v>10580</v>
      </c>
      <c r="M249" s="63">
        <v>6610</v>
      </c>
      <c r="N249" s="142" t="s">
        <v>3211</v>
      </c>
      <c r="O249" s="127" t="s">
        <v>72</v>
      </c>
      <c r="P249" s="100"/>
      <c r="Q249" s="63">
        <f t="shared" ref="Q249:Q262" si="101">P249*M249</f>
        <v>0</v>
      </c>
      <c r="R249" s="64"/>
      <c r="S249" s="67">
        <v>160</v>
      </c>
      <c r="T249" s="46"/>
      <c r="U249" s="106">
        <f>IF(EXACT(O249,Y249),M249,M249*(1-'Расчет ПРЕДЗАКАЗ'!$D$10))</f>
        <v>6610</v>
      </c>
      <c r="V249" s="106">
        <f t="shared" ref="V249:V262" si="102">P249*U249</f>
        <v>0</v>
      </c>
      <c r="W249" s="106">
        <f>IF(EXACT(O249,Y249),M249,M249*(1-#REF!))</f>
        <v>6610</v>
      </c>
      <c r="X249" s="106">
        <f t="shared" ref="X249:X262" si="103">P249*W249</f>
        <v>0</v>
      </c>
      <c r="Y249" s="107" t="s">
        <v>72</v>
      </c>
      <c r="Z249" s="103">
        <f t="shared" si="99"/>
        <v>0</v>
      </c>
      <c r="AA249" s="103">
        <f t="shared" si="100"/>
        <v>0</v>
      </c>
      <c r="AB249" s="128">
        <f t="shared" ref="AB249:AB262" si="104">IF(U249=0,"",L249/U249-1)</f>
        <v>0.60060514372163398</v>
      </c>
      <c r="AC249" s="128">
        <f t="shared" ref="AC249:AC262" si="105">IF(W249=0,"",L249/W249-1)</f>
        <v>0.60060514372163398</v>
      </c>
    </row>
    <row r="250" spans="1:29" ht="50.1" customHeight="1">
      <c r="A250" s="171"/>
      <c r="B250" s="171"/>
      <c r="C250" s="174"/>
      <c r="D250" s="174"/>
      <c r="E250" s="131"/>
      <c r="F250" s="177"/>
      <c r="G250" s="180"/>
      <c r="H250" s="163"/>
      <c r="I250" s="165"/>
      <c r="J250" s="168"/>
      <c r="K250" s="62" t="s">
        <v>98</v>
      </c>
      <c r="L250" s="63">
        <v>10580</v>
      </c>
      <c r="M250" s="63">
        <v>6610</v>
      </c>
      <c r="N250" s="142" t="s">
        <v>3212</v>
      </c>
      <c r="O250" s="127" t="s">
        <v>72</v>
      </c>
      <c r="P250" s="100"/>
      <c r="Q250" s="63">
        <f t="shared" si="101"/>
        <v>0</v>
      </c>
      <c r="R250" s="64"/>
      <c r="S250" s="67">
        <v>70</v>
      </c>
      <c r="T250" s="46"/>
      <c r="U250" s="106">
        <f>IF(EXACT(O250,Y250),M250,M250*(1-'Расчет ПРЕДЗАКАЗ'!$D$10))</f>
        <v>6610</v>
      </c>
      <c r="V250" s="106">
        <f t="shared" si="102"/>
        <v>0</v>
      </c>
      <c r="W250" s="106">
        <f>IF(EXACT(O250,Y250),M250,M250*(1-#REF!))</f>
        <v>6610</v>
      </c>
      <c r="X250" s="106">
        <f t="shared" si="103"/>
        <v>0</v>
      </c>
      <c r="Y250" s="107" t="s">
        <v>72</v>
      </c>
      <c r="Z250" s="103">
        <f t="shared" si="99"/>
        <v>0</v>
      </c>
      <c r="AA250" s="103">
        <f t="shared" si="100"/>
        <v>0</v>
      </c>
      <c r="AB250" s="128">
        <f t="shared" si="104"/>
        <v>0.60060514372163398</v>
      </c>
      <c r="AC250" s="128">
        <f t="shared" si="105"/>
        <v>0.60060514372163398</v>
      </c>
    </row>
    <row r="251" spans="1:29" ht="50.1" customHeight="1">
      <c r="A251" s="171"/>
      <c r="B251" s="171"/>
      <c r="C251" s="174"/>
      <c r="D251" s="174"/>
      <c r="E251" s="131"/>
      <c r="F251" s="177"/>
      <c r="G251" s="180"/>
      <c r="H251" s="163"/>
      <c r="I251" s="165"/>
      <c r="J251" s="168"/>
      <c r="K251" s="62" t="s">
        <v>84</v>
      </c>
      <c r="L251" s="63">
        <v>10580</v>
      </c>
      <c r="M251" s="63">
        <v>6610</v>
      </c>
      <c r="N251" s="142" t="s">
        <v>3213</v>
      </c>
      <c r="O251" s="127" t="s">
        <v>72</v>
      </c>
      <c r="P251" s="100"/>
      <c r="Q251" s="63">
        <f t="shared" si="101"/>
        <v>0</v>
      </c>
      <c r="R251" s="64"/>
      <c r="S251" s="67">
        <v>124</v>
      </c>
      <c r="T251" s="46"/>
      <c r="U251" s="106">
        <f>IF(EXACT(O251,Y251),M251,M251*(1-'Расчет ПРЕДЗАКАЗ'!$D$10))</f>
        <v>6610</v>
      </c>
      <c r="V251" s="106">
        <f t="shared" si="102"/>
        <v>0</v>
      </c>
      <c r="W251" s="106">
        <f>IF(EXACT(O251,Y251),M251,M251*(1-#REF!))</f>
        <v>6610</v>
      </c>
      <c r="X251" s="106">
        <f t="shared" si="103"/>
        <v>0</v>
      </c>
      <c r="Y251" s="107" t="s">
        <v>72</v>
      </c>
      <c r="Z251" s="103">
        <f t="shared" si="99"/>
        <v>0</v>
      </c>
      <c r="AA251" s="103">
        <f t="shared" si="100"/>
        <v>0</v>
      </c>
      <c r="AB251" s="128">
        <f t="shared" si="104"/>
        <v>0.60060514372163398</v>
      </c>
      <c r="AC251" s="128">
        <f t="shared" si="105"/>
        <v>0.60060514372163398</v>
      </c>
    </row>
    <row r="252" spans="1:29" ht="50.1" customHeight="1">
      <c r="A252" s="171"/>
      <c r="B252" s="171"/>
      <c r="C252" s="174"/>
      <c r="D252" s="174"/>
      <c r="E252" s="131"/>
      <c r="F252" s="177"/>
      <c r="G252" s="180"/>
      <c r="H252" s="163"/>
      <c r="I252" s="165"/>
      <c r="J252" s="168"/>
      <c r="K252" s="62" t="s">
        <v>101</v>
      </c>
      <c r="L252" s="63">
        <v>10580</v>
      </c>
      <c r="M252" s="63">
        <v>6610</v>
      </c>
      <c r="N252" s="142" t="s">
        <v>3214</v>
      </c>
      <c r="O252" s="127" t="s">
        <v>72</v>
      </c>
      <c r="P252" s="100"/>
      <c r="Q252" s="63">
        <f t="shared" si="101"/>
        <v>0</v>
      </c>
      <c r="R252" s="64"/>
      <c r="S252" s="67">
        <v>124</v>
      </c>
      <c r="T252" s="46"/>
      <c r="U252" s="106">
        <f>IF(EXACT(O252,Y252),M252,M252*(1-'Расчет ПРЕДЗАКАЗ'!$D$10))</f>
        <v>6610</v>
      </c>
      <c r="V252" s="106">
        <f t="shared" si="102"/>
        <v>0</v>
      </c>
      <c r="W252" s="106">
        <f>IF(EXACT(O252,Y252),M252,M252*(1-#REF!))</f>
        <v>6610</v>
      </c>
      <c r="X252" s="106">
        <f t="shared" si="103"/>
        <v>0</v>
      </c>
      <c r="Y252" s="107" t="s">
        <v>72</v>
      </c>
      <c r="Z252" s="103">
        <f t="shared" si="99"/>
        <v>0</v>
      </c>
      <c r="AA252" s="103">
        <f t="shared" si="100"/>
        <v>0</v>
      </c>
      <c r="AB252" s="128">
        <f t="shared" si="104"/>
        <v>0.60060514372163398</v>
      </c>
      <c r="AC252" s="128">
        <f t="shared" si="105"/>
        <v>0.60060514372163398</v>
      </c>
    </row>
    <row r="253" spans="1:29" ht="50.1" customHeight="1">
      <c r="A253" s="171"/>
      <c r="B253" s="171"/>
      <c r="C253" s="174"/>
      <c r="D253" s="174"/>
      <c r="E253" s="131"/>
      <c r="F253" s="177"/>
      <c r="G253" s="180"/>
      <c r="H253" s="163"/>
      <c r="I253" s="165"/>
      <c r="J253" s="168"/>
      <c r="K253" s="62" t="s">
        <v>86</v>
      </c>
      <c r="L253" s="63">
        <v>10580</v>
      </c>
      <c r="M253" s="63">
        <v>6610</v>
      </c>
      <c r="N253" s="142" t="s">
        <v>3215</v>
      </c>
      <c r="O253" s="127" t="s">
        <v>72</v>
      </c>
      <c r="P253" s="100"/>
      <c r="Q253" s="63">
        <f t="shared" si="101"/>
        <v>0</v>
      </c>
      <c r="R253" s="64"/>
      <c r="S253" s="67">
        <v>79</v>
      </c>
      <c r="T253" s="46"/>
      <c r="U253" s="106">
        <f>IF(EXACT(O253,Y253),M253,M253*(1-'Расчет ПРЕДЗАКАЗ'!$D$10))</f>
        <v>6610</v>
      </c>
      <c r="V253" s="106">
        <f t="shared" si="102"/>
        <v>0</v>
      </c>
      <c r="W253" s="106">
        <f>IF(EXACT(O253,Y253),M253,M253*(1-#REF!))</f>
        <v>6610</v>
      </c>
      <c r="X253" s="106">
        <f t="shared" si="103"/>
        <v>0</v>
      </c>
      <c r="Y253" s="107" t="s">
        <v>72</v>
      </c>
      <c r="Z253" s="103">
        <f t="shared" si="99"/>
        <v>0</v>
      </c>
      <c r="AA253" s="103">
        <f t="shared" si="100"/>
        <v>0</v>
      </c>
      <c r="AB253" s="128">
        <f t="shared" si="104"/>
        <v>0.60060514372163398</v>
      </c>
      <c r="AC253" s="128">
        <f t="shared" si="105"/>
        <v>0.60060514372163398</v>
      </c>
    </row>
    <row r="254" spans="1:29" ht="50.1" customHeight="1">
      <c r="A254" s="171"/>
      <c r="B254" s="171"/>
      <c r="C254" s="174"/>
      <c r="D254" s="174"/>
      <c r="E254" s="131"/>
      <c r="F254" s="177"/>
      <c r="G254" s="180"/>
      <c r="H254" s="163"/>
      <c r="I254" s="165"/>
      <c r="J254" s="168"/>
      <c r="K254" s="62" t="s">
        <v>88</v>
      </c>
      <c r="L254" s="63">
        <v>10580</v>
      </c>
      <c r="M254" s="63">
        <v>6610</v>
      </c>
      <c r="N254" s="142" t="s">
        <v>3216</v>
      </c>
      <c r="O254" s="127" t="s">
        <v>72</v>
      </c>
      <c r="P254" s="100"/>
      <c r="Q254" s="63">
        <f t="shared" si="101"/>
        <v>0</v>
      </c>
      <c r="R254" s="64"/>
      <c r="S254" s="67">
        <v>110</v>
      </c>
      <c r="T254" s="46"/>
      <c r="U254" s="106">
        <f>IF(EXACT(O254,Y254),M254,M254*(1-'Расчет ПРЕДЗАКАЗ'!$D$10))</f>
        <v>6610</v>
      </c>
      <c r="V254" s="106">
        <f t="shared" si="102"/>
        <v>0</v>
      </c>
      <c r="W254" s="106">
        <f>IF(EXACT(O254,Y254),M254,M254*(1-#REF!))</f>
        <v>6610</v>
      </c>
      <c r="X254" s="106">
        <f t="shared" si="103"/>
        <v>0</v>
      </c>
      <c r="Y254" s="107" t="s">
        <v>72</v>
      </c>
      <c r="Z254" s="103">
        <f t="shared" si="99"/>
        <v>0</v>
      </c>
      <c r="AA254" s="103">
        <f t="shared" si="100"/>
        <v>0</v>
      </c>
      <c r="AB254" s="128">
        <f t="shared" si="104"/>
        <v>0.60060514372163398</v>
      </c>
      <c r="AC254" s="128">
        <f t="shared" si="105"/>
        <v>0.60060514372163398</v>
      </c>
    </row>
    <row r="255" spans="1:29" ht="50.1" customHeight="1">
      <c r="A255" s="171"/>
      <c r="B255" s="171"/>
      <c r="C255" s="174"/>
      <c r="D255" s="174"/>
      <c r="E255" s="131"/>
      <c r="F255" s="177"/>
      <c r="G255" s="180"/>
      <c r="H255" s="163"/>
      <c r="I255" s="165"/>
      <c r="J255" s="168"/>
      <c r="K255" s="62" t="s">
        <v>105</v>
      </c>
      <c r="L255" s="63">
        <v>10580</v>
      </c>
      <c r="M255" s="63">
        <v>6610</v>
      </c>
      <c r="N255" s="142" t="s">
        <v>3217</v>
      </c>
      <c r="O255" s="127" t="s">
        <v>72</v>
      </c>
      <c r="P255" s="100"/>
      <c r="Q255" s="63">
        <f t="shared" si="101"/>
        <v>0</v>
      </c>
      <c r="R255" s="64"/>
      <c r="S255" s="67">
        <v>27</v>
      </c>
      <c r="T255" s="46"/>
      <c r="U255" s="106">
        <f>IF(EXACT(O255,Y255),M255,M255*(1-'Расчет ПРЕДЗАКАЗ'!$D$10))</f>
        <v>6610</v>
      </c>
      <c r="V255" s="106">
        <f t="shared" si="102"/>
        <v>0</v>
      </c>
      <c r="W255" s="106">
        <f>IF(EXACT(O255,Y255),M255,M255*(1-#REF!))</f>
        <v>6610</v>
      </c>
      <c r="X255" s="106">
        <f t="shared" si="103"/>
        <v>0</v>
      </c>
      <c r="Y255" s="107" t="s">
        <v>72</v>
      </c>
      <c r="Z255" s="103">
        <f t="shared" si="99"/>
        <v>0</v>
      </c>
      <c r="AA255" s="103">
        <f t="shared" si="100"/>
        <v>0</v>
      </c>
      <c r="AB255" s="128">
        <f t="shared" si="104"/>
        <v>0.60060514372163398</v>
      </c>
      <c r="AC255" s="128">
        <f t="shared" si="105"/>
        <v>0.60060514372163398</v>
      </c>
    </row>
    <row r="256" spans="1:29" ht="50.1" customHeight="1">
      <c r="A256" s="171"/>
      <c r="B256" s="171"/>
      <c r="C256" s="174"/>
      <c r="D256" s="174"/>
      <c r="E256" s="131"/>
      <c r="F256" s="177"/>
      <c r="G256" s="180"/>
      <c r="H256" s="163"/>
      <c r="I256" s="165"/>
      <c r="J256" s="168"/>
      <c r="K256" s="62" t="s">
        <v>107</v>
      </c>
      <c r="L256" s="63">
        <v>10580</v>
      </c>
      <c r="M256" s="63">
        <v>6610</v>
      </c>
      <c r="N256" s="142" t="s">
        <v>3218</v>
      </c>
      <c r="O256" s="127" t="s">
        <v>72</v>
      </c>
      <c r="P256" s="100"/>
      <c r="Q256" s="63">
        <f t="shared" si="101"/>
        <v>0</v>
      </c>
      <c r="R256" s="64"/>
      <c r="S256" s="67">
        <v>47</v>
      </c>
      <c r="T256" s="46"/>
      <c r="U256" s="106">
        <f>IF(EXACT(O256,Y256),M256,M256*(1-'Расчет ПРЕДЗАКАЗ'!$D$10))</f>
        <v>6610</v>
      </c>
      <c r="V256" s="106">
        <f t="shared" si="102"/>
        <v>0</v>
      </c>
      <c r="W256" s="106">
        <f>IF(EXACT(O256,Y256),M256,M256*(1-#REF!))</f>
        <v>6610</v>
      </c>
      <c r="X256" s="106">
        <f t="shared" si="103"/>
        <v>0</v>
      </c>
      <c r="Y256" s="107" t="s">
        <v>72</v>
      </c>
      <c r="Z256" s="103">
        <f t="shared" si="99"/>
        <v>0</v>
      </c>
      <c r="AA256" s="103">
        <f t="shared" si="100"/>
        <v>0</v>
      </c>
      <c r="AB256" s="128">
        <f t="shared" si="104"/>
        <v>0.60060514372163398</v>
      </c>
      <c r="AC256" s="128">
        <f t="shared" si="105"/>
        <v>0.60060514372163398</v>
      </c>
    </row>
    <row r="257" spans="1:29" ht="50.1" customHeight="1">
      <c r="A257" s="171"/>
      <c r="B257" s="171"/>
      <c r="C257" s="174"/>
      <c r="D257" s="174"/>
      <c r="E257" s="131"/>
      <c r="F257" s="177"/>
      <c r="G257" s="180"/>
      <c r="H257" s="163"/>
      <c r="I257" s="165"/>
      <c r="J257" s="168"/>
      <c r="K257" s="62" t="s">
        <v>395</v>
      </c>
      <c r="L257" s="63">
        <v>10580</v>
      </c>
      <c r="M257" s="63">
        <v>6610</v>
      </c>
      <c r="N257" s="143" t="s">
        <v>3219</v>
      </c>
      <c r="O257" s="127" t="s">
        <v>72</v>
      </c>
      <c r="P257" s="100"/>
      <c r="Q257" s="63">
        <f t="shared" si="101"/>
        <v>0</v>
      </c>
      <c r="R257" s="65"/>
      <c r="S257" s="67">
        <v>8</v>
      </c>
      <c r="T257" s="40"/>
      <c r="U257" s="106">
        <f>IF(EXACT(O257,Y257),M257,M257*(1-'Расчет ПРЕДЗАКАЗ'!$D$10))</f>
        <v>6610</v>
      </c>
      <c r="V257" s="106">
        <f t="shared" si="102"/>
        <v>0</v>
      </c>
      <c r="W257" s="106">
        <f>IF(EXACT(O257,Y257),M257,M257*(1-#REF!))</f>
        <v>6610</v>
      </c>
      <c r="X257" s="106">
        <f t="shared" si="103"/>
        <v>0</v>
      </c>
      <c r="Y257" s="107" t="s">
        <v>72</v>
      </c>
      <c r="Z257" s="103">
        <f t="shared" si="99"/>
        <v>0</v>
      </c>
      <c r="AA257" s="103">
        <f t="shared" si="100"/>
        <v>0</v>
      </c>
      <c r="AB257" s="128">
        <f t="shared" si="104"/>
        <v>0.60060514372163398</v>
      </c>
      <c r="AC257" s="128">
        <f t="shared" si="105"/>
        <v>0.60060514372163398</v>
      </c>
    </row>
    <row r="258" spans="1:29" ht="50.1" customHeight="1">
      <c r="A258" s="171"/>
      <c r="B258" s="171"/>
      <c r="C258" s="174"/>
      <c r="D258" s="174"/>
      <c r="E258" s="131"/>
      <c r="F258" s="177"/>
      <c r="G258" s="180"/>
      <c r="H258" s="163"/>
      <c r="I258" s="165"/>
      <c r="J258" s="168"/>
      <c r="K258" s="62" t="s">
        <v>477</v>
      </c>
      <c r="L258" s="63">
        <v>10580</v>
      </c>
      <c r="M258" s="63">
        <v>6610</v>
      </c>
      <c r="N258" s="143" t="s">
        <v>3220</v>
      </c>
      <c r="O258" s="127" t="s">
        <v>72</v>
      </c>
      <c r="P258" s="100"/>
      <c r="Q258" s="63">
        <f t="shared" si="101"/>
        <v>0</v>
      </c>
      <c r="R258" s="65"/>
      <c r="S258" s="67">
        <v>9</v>
      </c>
      <c r="T258" s="40"/>
      <c r="U258" s="106">
        <f>IF(EXACT(O258,Y258),M258,M258*(1-'Расчет ПРЕДЗАКАЗ'!$D$10))</f>
        <v>6610</v>
      </c>
      <c r="V258" s="106">
        <f t="shared" si="102"/>
        <v>0</v>
      </c>
      <c r="W258" s="106">
        <f>IF(EXACT(O258,Y258),M258,M258*(1-#REF!))</f>
        <v>6610</v>
      </c>
      <c r="X258" s="106">
        <f t="shared" si="103"/>
        <v>0</v>
      </c>
      <c r="Y258" s="107" t="s">
        <v>72</v>
      </c>
      <c r="Z258" s="103">
        <f t="shared" si="99"/>
        <v>0</v>
      </c>
      <c r="AA258" s="103">
        <f t="shared" si="100"/>
        <v>0</v>
      </c>
      <c r="AB258" s="128">
        <f t="shared" si="104"/>
        <v>0.60060514372163398</v>
      </c>
      <c r="AC258" s="128">
        <f t="shared" si="105"/>
        <v>0.60060514372163398</v>
      </c>
    </row>
    <row r="259" spans="1:29" ht="50.1" customHeight="1">
      <c r="A259" s="171"/>
      <c r="B259" s="171"/>
      <c r="C259" s="174"/>
      <c r="D259" s="174"/>
      <c r="E259" s="131"/>
      <c r="F259" s="177"/>
      <c r="G259" s="180"/>
      <c r="H259" s="163"/>
      <c r="I259" s="165"/>
      <c r="J259" s="168"/>
      <c r="K259" s="62"/>
      <c r="L259" s="63"/>
      <c r="M259" s="63"/>
      <c r="N259" s="121"/>
      <c r="O259" s="127"/>
      <c r="P259" s="100"/>
      <c r="Q259" s="63">
        <f t="shared" si="101"/>
        <v>0</v>
      </c>
      <c r="R259" s="65"/>
      <c r="S259" s="67"/>
      <c r="T259" s="40"/>
      <c r="U259" s="106">
        <f>IF(EXACT(O259,Y259),M259,M259*(1-'Расчет ПРЕДЗАКАЗ'!$D$10))</f>
        <v>0</v>
      </c>
      <c r="V259" s="106">
        <f t="shared" si="102"/>
        <v>0</v>
      </c>
      <c r="W259" s="106" t="e">
        <f>IF(EXACT(O259,Y259),M259,M259*(1-#REF!))</f>
        <v>#REF!</v>
      </c>
      <c r="X259" s="106" t="e">
        <f t="shared" si="103"/>
        <v>#REF!</v>
      </c>
      <c r="Y259" s="107" t="s">
        <v>72</v>
      </c>
      <c r="Z259" s="103">
        <f t="shared" si="99"/>
        <v>0</v>
      </c>
      <c r="AA259" s="103">
        <f t="shared" si="100"/>
        <v>0</v>
      </c>
      <c r="AB259" s="128" t="str">
        <f t="shared" si="104"/>
        <v/>
      </c>
      <c r="AC259" s="128" t="e">
        <f t="shared" si="105"/>
        <v>#REF!</v>
      </c>
    </row>
    <row r="260" spans="1:29" ht="50.1" customHeight="1">
      <c r="A260" s="171"/>
      <c r="B260" s="171"/>
      <c r="C260" s="174"/>
      <c r="D260" s="174"/>
      <c r="E260" s="131"/>
      <c r="F260" s="177"/>
      <c r="G260" s="180"/>
      <c r="H260" s="163"/>
      <c r="I260" s="165"/>
      <c r="J260" s="168"/>
      <c r="K260" s="62"/>
      <c r="L260" s="63"/>
      <c r="M260" s="63"/>
      <c r="N260" s="121"/>
      <c r="O260" s="127"/>
      <c r="P260" s="100"/>
      <c r="Q260" s="63">
        <f t="shared" si="101"/>
        <v>0</v>
      </c>
      <c r="R260" s="65"/>
      <c r="S260" s="67"/>
      <c r="T260" s="40"/>
      <c r="U260" s="106">
        <f>IF(EXACT(O260,Y260),M260,M260*(1-'Расчет ПРЕДЗАКАЗ'!$D$10))</f>
        <v>0</v>
      </c>
      <c r="V260" s="106">
        <f t="shared" si="102"/>
        <v>0</v>
      </c>
      <c r="W260" s="106" t="e">
        <f>IF(EXACT(O260,Y260),M260,M260*(1-#REF!))</f>
        <v>#REF!</v>
      </c>
      <c r="X260" s="106" t="e">
        <f t="shared" si="103"/>
        <v>#REF!</v>
      </c>
      <c r="Y260" s="107" t="s">
        <v>72</v>
      </c>
      <c r="Z260" s="103">
        <f t="shared" si="99"/>
        <v>0</v>
      </c>
      <c r="AA260" s="103">
        <f t="shared" si="100"/>
        <v>0</v>
      </c>
      <c r="AB260" s="128" t="str">
        <f t="shared" si="104"/>
        <v/>
      </c>
      <c r="AC260" s="128" t="e">
        <f t="shared" si="105"/>
        <v>#REF!</v>
      </c>
    </row>
    <row r="261" spans="1:29" ht="50.1" customHeight="1">
      <c r="A261" s="171"/>
      <c r="B261" s="171"/>
      <c r="C261" s="174"/>
      <c r="D261" s="174"/>
      <c r="E261" s="131"/>
      <c r="F261" s="177"/>
      <c r="G261" s="180"/>
      <c r="H261" s="163"/>
      <c r="I261" s="165"/>
      <c r="J261" s="168"/>
      <c r="K261" s="62"/>
      <c r="L261" s="63"/>
      <c r="M261" s="63"/>
      <c r="N261" s="121"/>
      <c r="O261" s="127"/>
      <c r="P261" s="100"/>
      <c r="Q261" s="63">
        <f t="shared" si="101"/>
        <v>0</v>
      </c>
      <c r="R261" s="65"/>
      <c r="S261" s="67"/>
      <c r="T261" s="40"/>
      <c r="U261" s="106">
        <f>IF(EXACT(O261,Y261),M261,M261*(1-'Расчет ПРЕДЗАКАЗ'!$D$10))</f>
        <v>0</v>
      </c>
      <c r="V261" s="106">
        <f t="shared" si="102"/>
        <v>0</v>
      </c>
      <c r="W261" s="106" t="e">
        <f>IF(EXACT(O261,Y261),M261,M261*(1-#REF!))</f>
        <v>#REF!</v>
      </c>
      <c r="X261" s="106" t="e">
        <f t="shared" si="103"/>
        <v>#REF!</v>
      </c>
      <c r="Y261" s="107" t="s">
        <v>72</v>
      </c>
      <c r="Z261" s="103">
        <f t="shared" si="99"/>
        <v>0</v>
      </c>
      <c r="AA261" s="103">
        <f t="shared" si="100"/>
        <v>0</v>
      </c>
      <c r="AB261" s="128" t="str">
        <f t="shared" si="104"/>
        <v/>
      </c>
      <c r="AC261" s="128" t="e">
        <f t="shared" si="105"/>
        <v>#REF!</v>
      </c>
    </row>
    <row r="262" spans="1:29" ht="50.1" customHeight="1">
      <c r="A262" s="172"/>
      <c r="B262" s="172"/>
      <c r="C262" s="175"/>
      <c r="D262" s="175"/>
      <c r="E262" s="132"/>
      <c r="F262" s="178"/>
      <c r="G262" s="181"/>
      <c r="H262" s="164"/>
      <c r="I262" s="166"/>
      <c r="J262" s="169"/>
      <c r="K262" s="62"/>
      <c r="L262" s="63"/>
      <c r="M262" s="63"/>
      <c r="N262" s="121"/>
      <c r="O262" s="127"/>
      <c r="P262" s="100"/>
      <c r="Q262" s="63">
        <f t="shared" si="101"/>
        <v>0</v>
      </c>
      <c r="R262" s="65"/>
      <c r="S262" s="64"/>
      <c r="T262" s="40"/>
      <c r="U262" s="106">
        <f>IF(EXACT(O262,Y262),M262,M262*(1-'Расчет ПРЕДЗАКАЗ'!$D$10))</f>
        <v>0</v>
      </c>
      <c r="V262" s="106">
        <f t="shared" si="102"/>
        <v>0</v>
      </c>
      <c r="W262" s="106" t="e">
        <f>IF(EXACT(O262,Y262),M262,M262*(1-#REF!))</f>
        <v>#REF!</v>
      </c>
      <c r="X262" s="106" t="e">
        <f t="shared" si="103"/>
        <v>#REF!</v>
      </c>
      <c r="Y262" s="107" t="s">
        <v>72</v>
      </c>
      <c r="Z262" s="103">
        <f t="shared" si="99"/>
        <v>0</v>
      </c>
      <c r="AA262" s="103">
        <f t="shared" si="100"/>
        <v>0</v>
      </c>
      <c r="AB262" s="128" t="str">
        <f t="shared" si="104"/>
        <v/>
      </c>
      <c r="AC262" s="128" t="e">
        <f t="shared" si="105"/>
        <v>#REF!</v>
      </c>
    </row>
    <row r="263" spans="1:29" ht="11.25" customHeight="1" thickBot="1"/>
    <row r="264" spans="1:29" ht="50.1" customHeight="1">
      <c r="A264" s="170">
        <v>398</v>
      </c>
      <c r="B264" s="170" t="s">
        <v>3221</v>
      </c>
      <c r="C264" s="173" t="s">
        <v>3222</v>
      </c>
      <c r="D264" s="173" t="s">
        <v>77</v>
      </c>
      <c r="E264" s="131"/>
      <c r="F264" s="193" t="s">
        <v>3195</v>
      </c>
      <c r="G264" s="179" t="s">
        <v>3106</v>
      </c>
      <c r="H264" s="162" t="s">
        <v>3196</v>
      </c>
      <c r="I264" s="194" t="s">
        <v>3197</v>
      </c>
      <c r="J264" s="167" t="s">
        <v>19</v>
      </c>
      <c r="K264" s="62" t="s">
        <v>86</v>
      </c>
      <c r="L264" s="63">
        <v>10450</v>
      </c>
      <c r="M264" s="63">
        <v>5806</v>
      </c>
      <c r="N264" s="142" t="s">
        <v>3223</v>
      </c>
      <c r="O264" s="127" t="s">
        <v>72</v>
      </c>
      <c r="P264" s="100"/>
      <c r="Q264" s="63">
        <f>P264*M264</f>
        <v>0</v>
      </c>
      <c r="R264" s="64"/>
      <c r="S264" s="67">
        <v>11</v>
      </c>
      <c r="T264" s="46"/>
      <c r="U264" s="106">
        <f>IF(EXACT(O264,Y264),M264,M264*(1-'Расчет ПРЕДЗАКАЗ'!$D$10))</f>
        <v>5806</v>
      </c>
      <c r="V264" s="106">
        <f>P264*U264</f>
        <v>0</v>
      </c>
      <c r="W264" s="106">
        <f>IF(EXACT(O264,Y264),M264,M264*(1-#REF!))</f>
        <v>5806</v>
      </c>
      <c r="X264" s="106">
        <f>P264*W264</f>
        <v>0</v>
      </c>
      <c r="Y264" s="107" t="s">
        <v>72</v>
      </c>
      <c r="Z264" s="103">
        <f t="shared" ref="Z264:Z278" si="106">IF(EXACT(O264,Y264),Q264,0)</f>
        <v>0</v>
      </c>
      <c r="AA264" s="103">
        <f t="shared" ref="AA264:AA278" si="107">IF(Z264=0,Q264,0)</f>
        <v>0</v>
      </c>
      <c r="AB264" s="128">
        <f>IF(U264=0,"",L264/U264-1)</f>
        <v>0.79986221150533932</v>
      </c>
      <c r="AC264" s="128">
        <f>IF(W264=0,"",L264/W264-1)</f>
        <v>0.79986221150533932</v>
      </c>
    </row>
    <row r="265" spans="1:29" ht="50.1" customHeight="1">
      <c r="A265" s="171"/>
      <c r="B265" s="171"/>
      <c r="C265" s="174"/>
      <c r="D265" s="174"/>
      <c r="E265" s="131"/>
      <c r="F265" s="177"/>
      <c r="G265" s="180"/>
      <c r="H265" s="163"/>
      <c r="I265" s="165"/>
      <c r="J265" s="168"/>
      <c r="K265" s="62"/>
      <c r="L265" s="63"/>
      <c r="M265" s="63"/>
      <c r="N265" s="142"/>
      <c r="O265" s="127"/>
      <c r="P265" s="100"/>
      <c r="Q265" s="63">
        <f t="shared" ref="Q265:Q278" si="108">P265*M265</f>
        <v>0</v>
      </c>
      <c r="R265" s="64"/>
      <c r="S265" s="67"/>
      <c r="T265" s="46"/>
      <c r="U265" s="106">
        <f>IF(EXACT(O265,Y265),M265,M265*(1-'Расчет ПРЕДЗАКАЗ'!$D$10))</f>
        <v>0</v>
      </c>
      <c r="V265" s="106">
        <f t="shared" ref="V265:V278" si="109">P265*U265</f>
        <v>0</v>
      </c>
      <c r="W265" s="106" t="e">
        <f>IF(EXACT(O265,Y265),M265,M265*(1-#REF!))</f>
        <v>#REF!</v>
      </c>
      <c r="X265" s="106" t="e">
        <f t="shared" ref="X265:X278" si="110">P265*W265</f>
        <v>#REF!</v>
      </c>
      <c r="Y265" s="107" t="s">
        <v>72</v>
      </c>
      <c r="Z265" s="103">
        <f t="shared" si="106"/>
        <v>0</v>
      </c>
      <c r="AA265" s="103">
        <f t="shared" si="107"/>
        <v>0</v>
      </c>
      <c r="AB265" s="128" t="str">
        <f t="shared" ref="AB265:AB278" si="111">IF(U265=0,"",L265/U265-1)</f>
        <v/>
      </c>
      <c r="AC265" s="128" t="e">
        <f t="shared" ref="AC265:AC278" si="112">IF(W265=0,"",L265/W265-1)</f>
        <v>#REF!</v>
      </c>
    </row>
    <row r="266" spans="1:29" ht="50.1" customHeight="1">
      <c r="A266" s="171"/>
      <c r="B266" s="171"/>
      <c r="C266" s="174"/>
      <c r="D266" s="174"/>
      <c r="E266" s="131"/>
      <c r="F266" s="177"/>
      <c r="G266" s="180"/>
      <c r="H266" s="163"/>
      <c r="I266" s="165"/>
      <c r="J266" s="168"/>
      <c r="K266" s="62"/>
      <c r="L266" s="63"/>
      <c r="M266" s="63"/>
      <c r="N266" s="142"/>
      <c r="O266" s="127"/>
      <c r="P266" s="100"/>
      <c r="Q266" s="63">
        <f t="shared" si="108"/>
        <v>0</v>
      </c>
      <c r="R266" s="64"/>
      <c r="S266" s="67"/>
      <c r="T266" s="46"/>
      <c r="U266" s="106">
        <f>IF(EXACT(O266,Y266),M266,M266*(1-'Расчет ПРЕДЗАКАЗ'!$D$10))</f>
        <v>0</v>
      </c>
      <c r="V266" s="106">
        <f t="shared" si="109"/>
        <v>0</v>
      </c>
      <c r="W266" s="106" t="e">
        <f>IF(EXACT(O266,Y266),M266,M266*(1-#REF!))</f>
        <v>#REF!</v>
      </c>
      <c r="X266" s="106" t="e">
        <f t="shared" si="110"/>
        <v>#REF!</v>
      </c>
      <c r="Y266" s="107" t="s">
        <v>72</v>
      </c>
      <c r="Z266" s="103">
        <f t="shared" si="106"/>
        <v>0</v>
      </c>
      <c r="AA266" s="103">
        <f t="shared" si="107"/>
        <v>0</v>
      </c>
      <c r="AB266" s="128" t="str">
        <f t="shared" si="111"/>
        <v/>
      </c>
      <c r="AC266" s="128" t="e">
        <f t="shared" si="112"/>
        <v>#REF!</v>
      </c>
    </row>
    <row r="267" spans="1:29" ht="50.1" customHeight="1">
      <c r="A267" s="171"/>
      <c r="B267" s="171"/>
      <c r="C267" s="174"/>
      <c r="D267" s="174"/>
      <c r="E267" s="131"/>
      <c r="F267" s="177"/>
      <c r="G267" s="180"/>
      <c r="H267" s="163"/>
      <c r="I267" s="165"/>
      <c r="J267" s="168"/>
      <c r="K267" s="62"/>
      <c r="L267" s="63"/>
      <c r="M267" s="63"/>
      <c r="N267" s="142"/>
      <c r="O267" s="127"/>
      <c r="P267" s="100"/>
      <c r="Q267" s="63">
        <f t="shared" si="108"/>
        <v>0</v>
      </c>
      <c r="R267" s="64"/>
      <c r="S267" s="67"/>
      <c r="T267" s="46"/>
      <c r="U267" s="106">
        <f>IF(EXACT(O267,Y267),M267,M267*(1-'Расчет ПРЕДЗАКАЗ'!$D$10))</f>
        <v>0</v>
      </c>
      <c r="V267" s="106">
        <f t="shared" si="109"/>
        <v>0</v>
      </c>
      <c r="W267" s="106" t="e">
        <f>IF(EXACT(O267,Y267),M267,M267*(1-#REF!))</f>
        <v>#REF!</v>
      </c>
      <c r="X267" s="106" t="e">
        <f t="shared" si="110"/>
        <v>#REF!</v>
      </c>
      <c r="Y267" s="107" t="s">
        <v>72</v>
      </c>
      <c r="Z267" s="103">
        <f t="shared" si="106"/>
        <v>0</v>
      </c>
      <c r="AA267" s="103">
        <f t="shared" si="107"/>
        <v>0</v>
      </c>
      <c r="AB267" s="128" t="str">
        <f t="shared" si="111"/>
        <v/>
      </c>
      <c r="AC267" s="128" t="e">
        <f t="shared" si="112"/>
        <v>#REF!</v>
      </c>
    </row>
    <row r="268" spans="1:29" ht="50.1" customHeight="1">
      <c r="A268" s="171"/>
      <c r="B268" s="171"/>
      <c r="C268" s="174"/>
      <c r="D268" s="174"/>
      <c r="E268" s="131"/>
      <c r="F268" s="177"/>
      <c r="G268" s="180"/>
      <c r="H268" s="163"/>
      <c r="I268" s="165"/>
      <c r="J268" s="168"/>
      <c r="K268" s="62"/>
      <c r="L268" s="63"/>
      <c r="M268" s="63"/>
      <c r="N268" s="142"/>
      <c r="O268" s="127"/>
      <c r="P268" s="100"/>
      <c r="Q268" s="63">
        <f t="shared" si="108"/>
        <v>0</v>
      </c>
      <c r="R268" s="64"/>
      <c r="S268" s="67"/>
      <c r="T268" s="46"/>
      <c r="U268" s="106">
        <f>IF(EXACT(O268,Y268),M268,M268*(1-'Расчет ПРЕДЗАКАЗ'!$D$10))</f>
        <v>0</v>
      </c>
      <c r="V268" s="106">
        <f t="shared" si="109"/>
        <v>0</v>
      </c>
      <c r="W268" s="106" t="e">
        <f>IF(EXACT(O268,Y268),M268,M268*(1-#REF!))</f>
        <v>#REF!</v>
      </c>
      <c r="X268" s="106" t="e">
        <f t="shared" si="110"/>
        <v>#REF!</v>
      </c>
      <c r="Y268" s="107" t="s">
        <v>72</v>
      </c>
      <c r="Z268" s="103">
        <f t="shared" si="106"/>
        <v>0</v>
      </c>
      <c r="AA268" s="103">
        <f t="shared" si="107"/>
        <v>0</v>
      </c>
      <c r="AB268" s="128" t="str">
        <f t="shared" si="111"/>
        <v/>
      </c>
      <c r="AC268" s="128" t="e">
        <f t="shared" si="112"/>
        <v>#REF!</v>
      </c>
    </row>
    <row r="269" spans="1:29" ht="50.1" customHeight="1">
      <c r="A269" s="171"/>
      <c r="B269" s="171"/>
      <c r="C269" s="174"/>
      <c r="D269" s="174"/>
      <c r="E269" s="131"/>
      <c r="F269" s="177"/>
      <c r="G269" s="180"/>
      <c r="H269" s="163"/>
      <c r="I269" s="165"/>
      <c r="J269" s="168"/>
      <c r="K269" s="62"/>
      <c r="L269" s="63"/>
      <c r="M269" s="63"/>
      <c r="N269" s="142"/>
      <c r="O269" s="127"/>
      <c r="P269" s="100"/>
      <c r="Q269" s="63">
        <f t="shared" si="108"/>
        <v>0</v>
      </c>
      <c r="R269" s="64"/>
      <c r="S269" s="67"/>
      <c r="T269" s="46"/>
      <c r="U269" s="106">
        <f>IF(EXACT(O269,Y269),M269,M269*(1-'Расчет ПРЕДЗАКАЗ'!$D$10))</f>
        <v>0</v>
      </c>
      <c r="V269" s="106">
        <f t="shared" si="109"/>
        <v>0</v>
      </c>
      <c r="W269" s="106" t="e">
        <f>IF(EXACT(O269,Y269),M269,M269*(1-#REF!))</f>
        <v>#REF!</v>
      </c>
      <c r="X269" s="106" t="e">
        <f t="shared" si="110"/>
        <v>#REF!</v>
      </c>
      <c r="Y269" s="107" t="s">
        <v>72</v>
      </c>
      <c r="Z269" s="103">
        <f t="shared" si="106"/>
        <v>0</v>
      </c>
      <c r="AA269" s="103">
        <f t="shared" si="107"/>
        <v>0</v>
      </c>
      <c r="AB269" s="128" t="str">
        <f t="shared" si="111"/>
        <v/>
      </c>
      <c r="AC269" s="128" t="e">
        <f t="shared" si="112"/>
        <v>#REF!</v>
      </c>
    </row>
    <row r="270" spans="1:29" ht="50.1" customHeight="1">
      <c r="A270" s="171"/>
      <c r="B270" s="171"/>
      <c r="C270" s="174"/>
      <c r="D270" s="174"/>
      <c r="E270" s="131"/>
      <c r="F270" s="177"/>
      <c r="G270" s="180"/>
      <c r="H270" s="163"/>
      <c r="I270" s="165"/>
      <c r="J270" s="168"/>
      <c r="K270" s="62"/>
      <c r="L270" s="63"/>
      <c r="M270" s="63"/>
      <c r="N270" s="142"/>
      <c r="O270" s="127"/>
      <c r="P270" s="100"/>
      <c r="Q270" s="63">
        <f t="shared" si="108"/>
        <v>0</v>
      </c>
      <c r="R270" s="64"/>
      <c r="S270" s="67"/>
      <c r="T270" s="46"/>
      <c r="U270" s="106">
        <f>IF(EXACT(O270,Y270),M270,M270*(1-'Расчет ПРЕДЗАКАЗ'!$D$10))</f>
        <v>0</v>
      </c>
      <c r="V270" s="106">
        <f t="shared" si="109"/>
        <v>0</v>
      </c>
      <c r="W270" s="106" t="e">
        <f>IF(EXACT(O270,Y270),M270,M270*(1-#REF!))</f>
        <v>#REF!</v>
      </c>
      <c r="X270" s="106" t="e">
        <f t="shared" si="110"/>
        <v>#REF!</v>
      </c>
      <c r="Y270" s="107" t="s">
        <v>72</v>
      </c>
      <c r="Z270" s="103">
        <f t="shared" si="106"/>
        <v>0</v>
      </c>
      <c r="AA270" s="103">
        <f t="shared" si="107"/>
        <v>0</v>
      </c>
      <c r="AB270" s="128" t="str">
        <f t="shared" si="111"/>
        <v/>
      </c>
      <c r="AC270" s="128" t="e">
        <f t="shared" si="112"/>
        <v>#REF!</v>
      </c>
    </row>
    <row r="271" spans="1:29" ht="50.1" customHeight="1">
      <c r="A271" s="171"/>
      <c r="B271" s="171"/>
      <c r="C271" s="174"/>
      <c r="D271" s="174"/>
      <c r="E271" s="131"/>
      <c r="F271" s="177"/>
      <c r="G271" s="180"/>
      <c r="H271" s="163"/>
      <c r="I271" s="165"/>
      <c r="J271" s="168"/>
      <c r="K271" s="62"/>
      <c r="L271" s="63"/>
      <c r="M271" s="63"/>
      <c r="N271" s="142"/>
      <c r="O271" s="127"/>
      <c r="P271" s="100"/>
      <c r="Q271" s="63">
        <f t="shared" si="108"/>
        <v>0</v>
      </c>
      <c r="R271" s="64"/>
      <c r="S271" s="67"/>
      <c r="T271" s="46"/>
      <c r="U271" s="106">
        <f>IF(EXACT(O271,Y271),M271,M271*(1-'Расчет ПРЕДЗАКАЗ'!$D$10))</f>
        <v>0</v>
      </c>
      <c r="V271" s="106">
        <f t="shared" si="109"/>
        <v>0</v>
      </c>
      <c r="W271" s="106" t="e">
        <f>IF(EXACT(O271,Y271),M271,M271*(1-#REF!))</f>
        <v>#REF!</v>
      </c>
      <c r="X271" s="106" t="e">
        <f t="shared" si="110"/>
        <v>#REF!</v>
      </c>
      <c r="Y271" s="107" t="s">
        <v>72</v>
      </c>
      <c r="Z271" s="103">
        <f t="shared" si="106"/>
        <v>0</v>
      </c>
      <c r="AA271" s="103">
        <f t="shared" si="107"/>
        <v>0</v>
      </c>
      <c r="AB271" s="128" t="str">
        <f t="shared" si="111"/>
        <v/>
      </c>
      <c r="AC271" s="128" t="e">
        <f t="shared" si="112"/>
        <v>#REF!</v>
      </c>
    </row>
    <row r="272" spans="1:29" ht="50.1" customHeight="1">
      <c r="A272" s="171"/>
      <c r="B272" s="171"/>
      <c r="C272" s="174"/>
      <c r="D272" s="174"/>
      <c r="E272" s="131"/>
      <c r="F272" s="177"/>
      <c r="G272" s="180"/>
      <c r="H272" s="163"/>
      <c r="I272" s="165"/>
      <c r="J272" s="168"/>
      <c r="K272" s="62"/>
      <c r="L272" s="63"/>
      <c r="M272" s="63"/>
      <c r="N272" s="142"/>
      <c r="O272" s="127"/>
      <c r="P272" s="100"/>
      <c r="Q272" s="63">
        <f t="shared" si="108"/>
        <v>0</v>
      </c>
      <c r="R272" s="64"/>
      <c r="S272" s="67"/>
      <c r="T272" s="46"/>
      <c r="U272" s="106">
        <f>IF(EXACT(O272,Y272),M272,M272*(1-'Расчет ПРЕДЗАКАЗ'!$D$10))</f>
        <v>0</v>
      </c>
      <c r="V272" s="106">
        <f t="shared" si="109"/>
        <v>0</v>
      </c>
      <c r="W272" s="106" t="e">
        <f>IF(EXACT(O272,Y272),M272,M272*(1-#REF!))</f>
        <v>#REF!</v>
      </c>
      <c r="X272" s="106" t="e">
        <f t="shared" si="110"/>
        <v>#REF!</v>
      </c>
      <c r="Y272" s="107" t="s">
        <v>72</v>
      </c>
      <c r="Z272" s="103">
        <f t="shared" si="106"/>
        <v>0</v>
      </c>
      <c r="AA272" s="103">
        <f t="shared" si="107"/>
        <v>0</v>
      </c>
      <c r="AB272" s="128" t="str">
        <f t="shared" si="111"/>
        <v/>
      </c>
      <c r="AC272" s="128" t="e">
        <f t="shared" si="112"/>
        <v>#REF!</v>
      </c>
    </row>
    <row r="273" spans="1:29" ht="50.1" customHeight="1">
      <c r="A273" s="171"/>
      <c r="B273" s="171"/>
      <c r="C273" s="174"/>
      <c r="D273" s="174"/>
      <c r="E273" s="131"/>
      <c r="F273" s="177"/>
      <c r="G273" s="180"/>
      <c r="H273" s="163"/>
      <c r="I273" s="165"/>
      <c r="J273" s="168"/>
      <c r="K273" s="62"/>
      <c r="L273" s="63"/>
      <c r="M273" s="63"/>
      <c r="N273" s="143"/>
      <c r="O273" s="127"/>
      <c r="P273" s="100"/>
      <c r="Q273" s="63">
        <f t="shared" si="108"/>
        <v>0</v>
      </c>
      <c r="R273" s="65"/>
      <c r="S273" s="67"/>
      <c r="T273" s="40"/>
      <c r="U273" s="106">
        <f>IF(EXACT(O273,Y273),M273,M273*(1-'Расчет ПРЕДЗАКАЗ'!$D$10))</f>
        <v>0</v>
      </c>
      <c r="V273" s="106">
        <f t="shared" si="109"/>
        <v>0</v>
      </c>
      <c r="W273" s="106" t="e">
        <f>IF(EXACT(O273,Y273),M273,M273*(1-#REF!))</f>
        <v>#REF!</v>
      </c>
      <c r="X273" s="106" t="e">
        <f t="shared" si="110"/>
        <v>#REF!</v>
      </c>
      <c r="Y273" s="107" t="s">
        <v>72</v>
      </c>
      <c r="Z273" s="103">
        <f t="shared" si="106"/>
        <v>0</v>
      </c>
      <c r="AA273" s="103">
        <f t="shared" si="107"/>
        <v>0</v>
      </c>
      <c r="AB273" s="128" t="str">
        <f t="shared" si="111"/>
        <v/>
      </c>
      <c r="AC273" s="128" t="e">
        <f t="shared" si="112"/>
        <v>#REF!</v>
      </c>
    </row>
    <row r="274" spans="1:29" ht="50.1" customHeight="1">
      <c r="A274" s="171"/>
      <c r="B274" s="171"/>
      <c r="C274" s="174"/>
      <c r="D274" s="174"/>
      <c r="E274" s="131"/>
      <c r="F274" s="177"/>
      <c r="G274" s="180"/>
      <c r="H274" s="163"/>
      <c r="I274" s="165"/>
      <c r="J274" s="168"/>
      <c r="K274" s="62"/>
      <c r="L274" s="63"/>
      <c r="M274" s="63"/>
      <c r="N274" s="143"/>
      <c r="O274" s="127"/>
      <c r="P274" s="100"/>
      <c r="Q274" s="63">
        <f t="shared" si="108"/>
        <v>0</v>
      </c>
      <c r="R274" s="65"/>
      <c r="S274" s="67"/>
      <c r="T274" s="40"/>
      <c r="U274" s="106">
        <f>IF(EXACT(O274,Y274),M274,M274*(1-'Расчет ПРЕДЗАКАЗ'!$D$10))</f>
        <v>0</v>
      </c>
      <c r="V274" s="106">
        <f t="shared" si="109"/>
        <v>0</v>
      </c>
      <c r="W274" s="106" t="e">
        <f>IF(EXACT(O274,Y274),M274,M274*(1-#REF!))</f>
        <v>#REF!</v>
      </c>
      <c r="X274" s="106" t="e">
        <f t="shared" si="110"/>
        <v>#REF!</v>
      </c>
      <c r="Y274" s="107" t="s">
        <v>72</v>
      </c>
      <c r="Z274" s="103">
        <f t="shared" si="106"/>
        <v>0</v>
      </c>
      <c r="AA274" s="103">
        <f t="shared" si="107"/>
        <v>0</v>
      </c>
      <c r="AB274" s="128" t="str">
        <f t="shared" si="111"/>
        <v/>
      </c>
      <c r="AC274" s="128" t="e">
        <f t="shared" si="112"/>
        <v>#REF!</v>
      </c>
    </row>
    <row r="275" spans="1:29" ht="50.1" customHeight="1">
      <c r="A275" s="171"/>
      <c r="B275" s="171"/>
      <c r="C275" s="174"/>
      <c r="D275" s="174"/>
      <c r="E275" s="131"/>
      <c r="F275" s="177"/>
      <c r="G275" s="180"/>
      <c r="H275" s="163"/>
      <c r="I275" s="165"/>
      <c r="J275" s="168"/>
      <c r="K275" s="62"/>
      <c r="L275" s="63"/>
      <c r="M275" s="63"/>
      <c r="N275" s="121"/>
      <c r="O275" s="127"/>
      <c r="P275" s="100"/>
      <c r="Q275" s="63">
        <f t="shared" si="108"/>
        <v>0</v>
      </c>
      <c r="R275" s="65"/>
      <c r="S275" s="67"/>
      <c r="T275" s="40"/>
      <c r="U275" s="106">
        <f>IF(EXACT(O275,Y275),M275,M275*(1-'Расчет ПРЕДЗАКАЗ'!$D$10))</f>
        <v>0</v>
      </c>
      <c r="V275" s="106">
        <f t="shared" si="109"/>
        <v>0</v>
      </c>
      <c r="W275" s="106" t="e">
        <f>IF(EXACT(O275,Y275),M275,M275*(1-#REF!))</f>
        <v>#REF!</v>
      </c>
      <c r="X275" s="106" t="e">
        <f t="shared" si="110"/>
        <v>#REF!</v>
      </c>
      <c r="Y275" s="107" t="s">
        <v>72</v>
      </c>
      <c r="Z275" s="103">
        <f t="shared" si="106"/>
        <v>0</v>
      </c>
      <c r="AA275" s="103">
        <f t="shared" si="107"/>
        <v>0</v>
      </c>
      <c r="AB275" s="128" t="str">
        <f t="shared" si="111"/>
        <v/>
      </c>
      <c r="AC275" s="128" t="e">
        <f t="shared" si="112"/>
        <v>#REF!</v>
      </c>
    </row>
    <row r="276" spans="1:29" ht="50.1" customHeight="1">
      <c r="A276" s="171"/>
      <c r="B276" s="171"/>
      <c r="C276" s="174"/>
      <c r="D276" s="174"/>
      <c r="E276" s="131"/>
      <c r="F276" s="177"/>
      <c r="G276" s="180"/>
      <c r="H276" s="163"/>
      <c r="I276" s="165"/>
      <c r="J276" s="168"/>
      <c r="K276" s="62"/>
      <c r="L276" s="63"/>
      <c r="M276" s="63"/>
      <c r="N276" s="121"/>
      <c r="O276" s="127"/>
      <c r="P276" s="100"/>
      <c r="Q276" s="63">
        <f t="shared" si="108"/>
        <v>0</v>
      </c>
      <c r="R276" s="65"/>
      <c r="S276" s="67"/>
      <c r="T276" s="40"/>
      <c r="U276" s="106">
        <f>IF(EXACT(O276,Y276),M276,M276*(1-'Расчет ПРЕДЗАКАЗ'!$D$10))</f>
        <v>0</v>
      </c>
      <c r="V276" s="106">
        <f t="shared" si="109"/>
        <v>0</v>
      </c>
      <c r="W276" s="106" t="e">
        <f>IF(EXACT(O276,Y276),M276,M276*(1-#REF!))</f>
        <v>#REF!</v>
      </c>
      <c r="X276" s="106" t="e">
        <f t="shared" si="110"/>
        <v>#REF!</v>
      </c>
      <c r="Y276" s="107" t="s">
        <v>72</v>
      </c>
      <c r="Z276" s="103">
        <f t="shared" si="106"/>
        <v>0</v>
      </c>
      <c r="AA276" s="103">
        <f t="shared" si="107"/>
        <v>0</v>
      </c>
      <c r="AB276" s="128" t="str">
        <f t="shared" si="111"/>
        <v/>
      </c>
      <c r="AC276" s="128" t="e">
        <f t="shared" si="112"/>
        <v>#REF!</v>
      </c>
    </row>
    <row r="277" spans="1:29" ht="50.1" customHeight="1">
      <c r="A277" s="171"/>
      <c r="B277" s="171"/>
      <c r="C277" s="174"/>
      <c r="D277" s="174"/>
      <c r="E277" s="131"/>
      <c r="F277" s="177"/>
      <c r="G277" s="180"/>
      <c r="H277" s="163"/>
      <c r="I277" s="165"/>
      <c r="J277" s="168"/>
      <c r="K277" s="62"/>
      <c r="L277" s="63"/>
      <c r="M277" s="63"/>
      <c r="N277" s="121"/>
      <c r="O277" s="127"/>
      <c r="P277" s="100"/>
      <c r="Q277" s="63">
        <f t="shared" si="108"/>
        <v>0</v>
      </c>
      <c r="R277" s="65"/>
      <c r="S277" s="67"/>
      <c r="T277" s="40"/>
      <c r="U277" s="106">
        <f>IF(EXACT(O277,Y277),M277,M277*(1-'Расчет ПРЕДЗАКАЗ'!$D$10))</f>
        <v>0</v>
      </c>
      <c r="V277" s="106">
        <f t="shared" si="109"/>
        <v>0</v>
      </c>
      <c r="W277" s="106" t="e">
        <f>IF(EXACT(O277,Y277),M277,M277*(1-#REF!))</f>
        <v>#REF!</v>
      </c>
      <c r="X277" s="106" t="e">
        <f t="shared" si="110"/>
        <v>#REF!</v>
      </c>
      <c r="Y277" s="107" t="s">
        <v>72</v>
      </c>
      <c r="Z277" s="103">
        <f t="shared" si="106"/>
        <v>0</v>
      </c>
      <c r="AA277" s="103">
        <f t="shared" si="107"/>
        <v>0</v>
      </c>
      <c r="AB277" s="128" t="str">
        <f t="shared" si="111"/>
        <v/>
      </c>
      <c r="AC277" s="128" t="e">
        <f t="shared" si="112"/>
        <v>#REF!</v>
      </c>
    </row>
    <row r="278" spans="1:29" ht="50.1" customHeight="1">
      <c r="A278" s="172"/>
      <c r="B278" s="172"/>
      <c r="C278" s="175"/>
      <c r="D278" s="175"/>
      <c r="E278" s="132"/>
      <c r="F278" s="178"/>
      <c r="G278" s="181"/>
      <c r="H278" s="164"/>
      <c r="I278" s="166"/>
      <c r="J278" s="169"/>
      <c r="K278" s="62"/>
      <c r="L278" s="63"/>
      <c r="M278" s="63"/>
      <c r="N278" s="121"/>
      <c r="O278" s="127"/>
      <c r="P278" s="100"/>
      <c r="Q278" s="63">
        <f t="shared" si="108"/>
        <v>0</v>
      </c>
      <c r="R278" s="65"/>
      <c r="S278" s="64"/>
      <c r="T278" s="40"/>
      <c r="U278" s="106">
        <f>IF(EXACT(O278,Y278),M278,M278*(1-'Расчет ПРЕДЗАКАЗ'!$D$10))</f>
        <v>0</v>
      </c>
      <c r="V278" s="106">
        <f t="shared" si="109"/>
        <v>0</v>
      </c>
      <c r="W278" s="106" t="e">
        <f>IF(EXACT(O278,Y278),M278,M278*(1-#REF!))</f>
        <v>#REF!</v>
      </c>
      <c r="X278" s="106" t="e">
        <f t="shared" si="110"/>
        <v>#REF!</v>
      </c>
      <c r="Y278" s="107" t="s">
        <v>72</v>
      </c>
      <c r="Z278" s="103">
        <f t="shared" si="106"/>
        <v>0</v>
      </c>
      <c r="AA278" s="103">
        <f t="shared" si="107"/>
        <v>0</v>
      </c>
      <c r="AB278" s="128" t="str">
        <f t="shared" si="111"/>
        <v/>
      </c>
      <c r="AC278" s="128" t="e">
        <f t="shared" si="112"/>
        <v>#REF!</v>
      </c>
    </row>
    <row r="279" spans="1:29" ht="11.25" customHeight="1" thickBot="1"/>
    <row r="280" spans="1:29" ht="50.1" customHeight="1">
      <c r="A280" s="170">
        <v>399</v>
      </c>
      <c r="B280" s="170" t="s">
        <v>3224</v>
      </c>
      <c r="C280" s="173" t="s">
        <v>3225</v>
      </c>
      <c r="D280" s="173" t="s">
        <v>77</v>
      </c>
      <c r="E280" s="131"/>
      <c r="F280" s="193" t="s">
        <v>3226</v>
      </c>
      <c r="G280" s="179" t="s">
        <v>92</v>
      </c>
      <c r="H280" s="162" t="s">
        <v>3227</v>
      </c>
      <c r="I280" s="194" t="s">
        <v>3228</v>
      </c>
      <c r="J280" s="167" t="s">
        <v>19</v>
      </c>
      <c r="K280" s="62" t="s">
        <v>82</v>
      </c>
      <c r="L280" s="63">
        <v>11100</v>
      </c>
      <c r="M280" s="63">
        <v>6934</v>
      </c>
      <c r="N280" s="142" t="s">
        <v>3229</v>
      </c>
      <c r="O280" s="127" t="s">
        <v>72</v>
      </c>
      <c r="P280" s="100"/>
      <c r="Q280" s="63">
        <f>P280*M280</f>
        <v>0</v>
      </c>
      <c r="R280" s="64"/>
      <c r="S280" s="67">
        <v>2</v>
      </c>
      <c r="T280" s="46"/>
      <c r="U280" s="106">
        <f>IF(EXACT(O280,Y280),M280,M280*(1-'Расчет ПРЕДЗАКАЗ'!$D$10))</f>
        <v>6934</v>
      </c>
      <c r="V280" s="106">
        <f>P280*U280</f>
        <v>0</v>
      </c>
      <c r="W280" s="106">
        <f>IF(EXACT(O280,Y280),M280,M280*(1-#REF!))</f>
        <v>6934</v>
      </c>
      <c r="X280" s="106">
        <f>P280*W280</f>
        <v>0</v>
      </c>
      <c r="Y280" s="107" t="s">
        <v>72</v>
      </c>
      <c r="Z280" s="103">
        <f t="shared" ref="Z280:Z294" si="113">IF(EXACT(O280,Y280),Q280,0)</f>
        <v>0</v>
      </c>
      <c r="AA280" s="103">
        <f t="shared" ref="AA280:AA294" si="114">IF(Z280=0,Q280,0)</f>
        <v>0</v>
      </c>
      <c r="AB280" s="128">
        <f>IF(U280=0,"",L280/U280-1)</f>
        <v>0.60080761465243726</v>
      </c>
      <c r="AC280" s="128">
        <f>IF(W280=0,"",L280/W280-1)</f>
        <v>0.60080761465243726</v>
      </c>
    </row>
    <row r="281" spans="1:29" ht="50.1" customHeight="1">
      <c r="A281" s="171"/>
      <c r="B281" s="171"/>
      <c r="C281" s="174"/>
      <c r="D281" s="174"/>
      <c r="E281" s="131"/>
      <c r="F281" s="177"/>
      <c r="G281" s="180"/>
      <c r="H281" s="163"/>
      <c r="I281" s="165"/>
      <c r="J281" s="168"/>
      <c r="K281" s="62" t="s">
        <v>96</v>
      </c>
      <c r="L281" s="63">
        <v>11100</v>
      </c>
      <c r="M281" s="63">
        <v>6934</v>
      </c>
      <c r="N281" s="142" t="s">
        <v>3230</v>
      </c>
      <c r="O281" s="127" t="s">
        <v>72</v>
      </c>
      <c r="P281" s="100"/>
      <c r="Q281" s="63">
        <f t="shared" ref="Q281:Q294" si="115">P281*M281</f>
        <v>0</v>
      </c>
      <c r="R281" s="64"/>
      <c r="S281" s="67">
        <v>5</v>
      </c>
      <c r="T281" s="46"/>
      <c r="U281" s="106">
        <f>IF(EXACT(O281,Y281),M281,M281*(1-'Расчет ПРЕДЗАКАЗ'!$D$10))</f>
        <v>6934</v>
      </c>
      <c r="V281" s="106">
        <f t="shared" ref="V281:V294" si="116">P281*U281</f>
        <v>0</v>
      </c>
      <c r="W281" s="106">
        <f>IF(EXACT(O281,Y281),M281,M281*(1-#REF!))</f>
        <v>6934</v>
      </c>
      <c r="X281" s="106">
        <f t="shared" ref="X281:X294" si="117">P281*W281</f>
        <v>0</v>
      </c>
      <c r="Y281" s="107" t="s">
        <v>72</v>
      </c>
      <c r="Z281" s="103">
        <f t="shared" si="113"/>
        <v>0</v>
      </c>
      <c r="AA281" s="103">
        <f t="shared" si="114"/>
        <v>0</v>
      </c>
      <c r="AB281" s="128">
        <f t="shared" ref="AB281:AB294" si="118">IF(U281=0,"",L281/U281-1)</f>
        <v>0.60080761465243726</v>
      </c>
      <c r="AC281" s="128">
        <f t="shared" ref="AC281:AC294" si="119">IF(W281=0,"",L281/W281-1)</f>
        <v>0.60080761465243726</v>
      </c>
    </row>
    <row r="282" spans="1:29" ht="50.1" customHeight="1">
      <c r="A282" s="171"/>
      <c r="B282" s="171"/>
      <c r="C282" s="174"/>
      <c r="D282" s="174"/>
      <c r="E282" s="131"/>
      <c r="F282" s="177"/>
      <c r="G282" s="180"/>
      <c r="H282" s="163"/>
      <c r="I282" s="165"/>
      <c r="J282" s="168"/>
      <c r="K282" s="62" t="s">
        <v>101</v>
      </c>
      <c r="L282" s="63">
        <v>11100</v>
      </c>
      <c r="M282" s="63">
        <v>6934</v>
      </c>
      <c r="N282" s="142" t="s">
        <v>3231</v>
      </c>
      <c r="O282" s="127" t="s">
        <v>72</v>
      </c>
      <c r="P282" s="100"/>
      <c r="Q282" s="63">
        <f t="shared" si="115"/>
        <v>0</v>
      </c>
      <c r="R282" s="64"/>
      <c r="S282" s="67">
        <v>3</v>
      </c>
      <c r="T282" s="46"/>
      <c r="U282" s="106">
        <f>IF(EXACT(O282,Y282),M282,M282*(1-'Расчет ПРЕДЗАКАЗ'!$D$10))</f>
        <v>6934</v>
      </c>
      <c r="V282" s="106">
        <f t="shared" si="116"/>
        <v>0</v>
      </c>
      <c r="W282" s="106">
        <f>IF(EXACT(O282,Y282),M282,M282*(1-#REF!))</f>
        <v>6934</v>
      </c>
      <c r="X282" s="106">
        <f t="shared" si="117"/>
        <v>0</v>
      </c>
      <c r="Y282" s="107" t="s">
        <v>72</v>
      </c>
      <c r="Z282" s="103">
        <f t="shared" si="113"/>
        <v>0</v>
      </c>
      <c r="AA282" s="103">
        <f t="shared" si="114"/>
        <v>0</v>
      </c>
      <c r="AB282" s="128">
        <f t="shared" si="118"/>
        <v>0.60080761465243726</v>
      </c>
      <c r="AC282" s="128">
        <f t="shared" si="119"/>
        <v>0.60080761465243726</v>
      </c>
    </row>
    <row r="283" spans="1:29" ht="50.1" customHeight="1">
      <c r="A283" s="171"/>
      <c r="B283" s="171"/>
      <c r="C283" s="174"/>
      <c r="D283" s="174"/>
      <c r="E283" s="131"/>
      <c r="F283" s="177"/>
      <c r="G283" s="180"/>
      <c r="H283" s="163"/>
      <c r="I283" s="165"/>
      <c r="J283" s="168"/>
      <c r="K283" s="62" t="s">
        <v>86</v>
      </c>
      <c r="L283" s="63">
        <v>11100</v>
      </c>
      <c r="M283" s="63">
        <v>6934</v>
      </c>
      <c r="N283" s="142" t="s">
        <v>3232</v>
      </c>
      <c r="O283" s="127" t="s">
        <v>72</v>
      </c>
      <c r="P283" s="100"/>
      <c r="Q283" s="63">
        <f t="shared" si="115"/>
        <v>0</v>
      </c>
      <c r="R283" s="64"/>
      <c r="S283" s="67">
        <v>5</v>
      </c>
      <c r="T283" s="46"/>
      <c r="U283" s="106">
        <f>IF(EXACT(O283,Y283),M283,M283*(1-'Расчет ПРЕДЗАКАЗ'!$D$10))</f>
        <v>6934</v>
      </c>
      <c r="V283" s="106">
        <f t="shared" si="116"/>
        <v>0</v>
      </c>
      <c r="W283" s="106">
        <f>IF(EXACT(O283,Y283),M283,M283*(1-#REF!))</f>
        <v>6934</v>
      </c>
      <c r="X283" s="106">
        <f t="shared" si="117"/>
        <v>0</v>
      </c>
      <c r="Y283" s="107" t="s">
        <v>72</v>
      </c>
      <c r="Z283" s="103">
        <f t="shared" si="113"/>
        <v>0</v>
      </c>
      <c r="AA283" s="103">
        <f t="shared" si="114"/>
        <v>0</v>
      </c>
      <c r="AB283" s="128">
        <f t="shared" si="118"/>
        <v>0.60080761465243726</v>
      </c>
      <c r="AC283" s="128">
        <f t="shared" si="119"/>
        <v>0.60080761465243726</v>
      </c>
    </row>
    <row r="284" spans="1:29" ht="50.1" customHeight="1">
      <c r="A284" s="171"/>
      <c r="B284" s="171"/>
      <c r="C284" s="174"/>
      <c r="D284" s="174"/>
      <c r="E284" s="131"/>
      <c r="F284" s="177"/>
      <c r="G284" s="180"/>
      <c r="H284" s="163"/>
      <c r="I284" s="165"/>
      <c r="J284" s="168"/>
      <c r="K284" s="62" t="s">
        <v>88</v>
      </c>
      <c r="L284" s="63">
        <v>11100</v>
      </c>
      <c r="M284" s="63">
        <v>6934</v>
      </c>
      <c r="N284" s="142" t="s">
        <v>3233</v>
      </c>
      <c r="O284" s="127" t="s">
        <v>72</v>
      </c>
      <c r="P284" s="100"/>
      <c r="Q284" s="63">
        <f t="shared" si="115"/>
        <v>0</v>
      </c>
      <c r="R284" s="64"/>
      <c r="S284" s="67">
        <v>6</v>
      </c>
      <c r="T284" s="46"/>
      <c r="U284" s="106">
        <f>IF(EXACT(O284,Y284),M284,M284*(1-'Расчет ПРЕДЗАКАЗ'!$D$10))</f>
        <v>6934</v>
      </c>
      <c r="V284" s="106">
        <f t="shared" si="116"/>
        <v>0</v>
      </c>
      <c r="W284" s="106">
        <f>IF(EXACT(O284,Y284),M284,M284*(1-#REF!))</f>
        <v>6934</v>
      </c>
      <c r="X284" s="106">
        <f t="shared" si="117"/>
        <v>0</v>
      </c>
      <c r="Y284" s="107" t="s">
        <v>72</v>
      </c>
      <c r="Z284" s="103">
        <f t="shared" si="113"/>
        <v>0</v>
      </c>
      <c r="AA284" s="103">
        <f t="shared" si="114"/>
        <v>0</v>
      </c>
      <c r="AB284" s="128">
        <f t="shared" si="118"/>
        <v>0.60080761465243726</v>
      </c>
      <c r="AC284" s="128">
        <f t="shared" si="119"/>
        <v>0.60080761465243726</v>
      </c>
    </row>
    <row r="285" spans="1:29" ht="50.1" customHeight="1">
      <c r="A285" s="171"/>
      <c r="B285" s="171"/>
      <c r="C285" s="174"/>
      <c r="D285" s="174"/>
      <c r="E285" s="131"/>
      <c r="F285" s="177"/>
      <c r="G285" s="180"/>
      <c r="H285" s="163"/>
      <c r="I285" s="165"/>
      <c r="J285" s="168"/>
      <c r="K285" s="62" t="s">
        <v>107</v>
      </c>
      <c r="L285" s="63">
        <v>11100</v>
      </c>
      <c r="M285" s="63">
        <v>6934</v>
      </c>
      <c r="N285" s="142" t="s">
        <v>3234</v>
      </c>
      <c r="O285" s="127" t="s">
        <v>72</v>
      </c>
      <c r="P285" s="100"/>
      <c r="Q285" s="63">
        <f t="shared" si="115"/>
        <v>0</v>
      </c>
      <c r="R285" s="64"/>
      <c r="S285" s="67">
        <v>1</v>
      </c>
      <c r="T285" s="46"/>
      <c r="U285" s="106">
        <f>IF(EXACT(O285,Y285),M285,M285*(1-'Расчет ПРЕДЗАКАЗ'!$D$10))</f>
        <v>6934</v>
      </c>
      <c r="V285" s="106">
        <f t="shared" si="116"/>
        <v>0</v>
      </c>
      <c r="W285" s="106">
        <f>IF(EXACT(O285,Y285),M285,M285*(1-#REF!))</f>
        <v>6934</v>
      </c>
      <c r="X285" s="106">
        <f t="shared" si="117"/>
        <v>0</v>
      </c>
      <c r="Y285" s="107" t="s">
        <v>72</v>
      </c>
      <c r="Z285" s="103">
        <f t="shared" si="113"/>
        <v>0</v>
      </c>
      <c r="AA285" s="103">
        <f t="shared" si="114"/>
        <v>0</v>
      </c>
      <c r="AB285" s="128">
        <f t="shared" si="118"/>
        <v>0.60080761465243726</v>
      </c>
      <c r="AC285" s="128">
        <f t="shared" si="119"/>
        <v>0.60080761465243726</v>
      </c>
    </row>
    <row r="286" spans="1:29" ht="50.1" customHeight="1">
      <c r="A286" s="171"/>
      <c r="B286" s="171"/>
      <c r="C286" s="174"/>
      <c r="D286" s="174"/>
      <c r="E286" s="131"/>
      <c r="F286" s="177"/>
      <c r="G286" s="180"/>
      <c r="H286" s="163"/>
      <c r="I286" s="165"/>
      <c r="J286" s="168"/>
      <c r="K286" s="62"/>
      <c r="L286" s="63"/>
      <c r="M286" s="63"/>
      <c r="N286" s="142"/>
      <c r="O286" s="127"/>
      <c r="P286" s="100"/>
      <c r="Q286" s="63">
        <f t="shared" si="115"/>
        <v>0</v>
      </c>
      <c r="R286" s="64"/>
      <c r="S286" s="67"/>
      <c r="T286" s="46"/>
      <c r="U286" s="106">
        <f>IF(EXACT(O286,Y286),M286,M286*(1-'Расчет ПРЕДЗАКАЗ'!$D$10))</f>
        <v>0</v>
      </c>
      <c r="V286" s="106">
        <f t="shared" si="116"/>
        <v>0</v>
      </c>
      <c r="W286" s="106" t="e">
        <f>IF(EXACT(O286,Y286),M286,M286*(1-#REF!))</f>
        <v>#REF!</v>
      </c>
      <c r="X286" s="106" t="e">
        <f t="shared" si="117"/>
        <v>#REF!</v>
      </c>
      <c r="Y286" s="107" t="s">
        <v>72</v>
      </c>
      <c r="Z286" s="103">
        <f t="shared" si="113"/>
        <v>0</v>
      </c>
      <c r="AA286" s="103">
        <f t="shared" si="114"/>
        <v>0</v>
      </c>
      <c r="AB286" s="128" t="str">
        <f t="shared" si="118"/>
        <v/>
      </c>
      <c r="AC286" s="128" t="e">
        <f t="shared" si="119"/>
        <v>#REF!</v>
      </c>
    </row>
    <row r="287" spans="1:29" ht="50.1" customHeight="1">
      <c r="A287" s="171"/>
      <c r="B287" s="171"/>
      <c r="C287" s="174"/>
      <c r="D287" s="174"/>
      <c r="E287" s="131"/>
      <c r="F287" s="177"/>
      <c r="G287" s="180"/>
      <c r="H287" s="163"/>
      <c r="I287" s="165"/>
      <c r="J287" s="168"/>
      <c r="K287" s="62"/>
      <c r="L287" s="63"/>
      <c r="M287" s="63"/>
      <c r="N287" s="142"/>
      <c r="O287" s="127"/>
      <c r="P287" s="100"/>
      <c r="Q287" s="63">
        <f t="shared" si="115"/>
        <v>0</v>
      </c>
      <c r="R287" s="64"/>
      <c r="S287" s="67"/>
      <c r="T287" s="46"/>
      <c r="U287" s="106">
        <f>IF(EXACT(O287,Y287),M287,M287*(1-'Расчет ПРЕДЗАКАЗ'!$D$10))</f>
        <v>0</v>
      </c>
      <c r="V287" s="106">
        <f t="shared" si="116"/>
        <v>0</v>
      </c>
      <c r="W287" s="106" t="e">
        <f>IF(EXACT(O287,Y287),M287,M287*(1-#REF!))</f>
        <v>#REF!</v>
      </c>
      <c r="X287" s="106" t="e">
        <f t="shared" si="117"/>
        <v>#REF!</v>
      </c>
      <c r="Y287" s="107" t="s">
        <v>72</v>
      </c>
      <c r="Z287" s="103">
        <f t="shared" si="113"/>
        <v>0</v>
      </c>
      <c r="AA287" s="103">
        <f t="shared" si="114"/>
        <v>0</v>
      </c>
      <c r="AB287" s="128" t="str">
        <f t="shared" si="118"/>
        <v/>
      </c>
      <c r="AC287" s="128" t="e">
        <f t="shared" si="119"/>
        <v>#REF!</v>
      </c>
    </row>
    <row r="288" spans="1:29" ht="50.1" customHeight="1">
      <c r="A288" s="171"/>
      <c r="B288" s="171"/>
      <c r="C288" s="174"/>
      <c r="D288" s="174"/>
      <c r="E288" s="131"/>
      <c r="F288" s="177"/>
      <c r="G288" s="180"/>
      <c r="H288" s="163"/>
      <c r="I288" s="165"/>
      <c r="J288" s="168"/>
      <c r="K288" s="62"/>
      <c r="L288" s="63"/>
      <c r="M288" s="63"/>
      <c r="N288" s="142"/>
      <c r="O288" s="127"/>
      <c r="P288" s="100"/>
      <c r="Q288" s="63">
        <f t="shared" si="115"/>
        <v>0</v>
      </c>
      <c r="R288" s="64"/>
      <c r="S288" s="67"/>
      <c r="T288" s="46"/>
      <c r="U288" s="106">
        <f>IF(EXACT(O288,Y288),M288,M288*(1-'Расчет ПРЕДЗАКАЗ'!$D$10))</f>
        <v>0</v>
      </c>
      <c r="V288" s="106">
        <f t="shared" si="116"/>
        <v>0</v>
      </c>
      <c r="W288" s="106" t="e">
        <f>IF(EXACT(O288,Y288),M288,M288*(1-#REF!))</f>
        <v>#REF!</v>
      </c>
      <c r="X288" s="106" t="e">
        <f t="shared" si="117"/>
        <v>#REF!</v>
      </c>
      <c r="Y288" s="107" t="s">
        <v>72</v>
      </c>
      <c r="Z288" s="103">
        <f t="shared" si="113"/>
        <v>0</v>
      </c>
      <c r="AA288" s="103">
        <f t="shared" si="114"/>
        <v>0</v>
      </c>
      <c r="AB288" s="128" t="str">
        <f t="shared" si="118"/>
        <v/>
      </c>
      <c r="AC288" s="128" t="e">
        <f t="shared" si="119"/>
        <v>#REF!</v>
      </c>
    </row>
    <row r="289" spans="1:29" ht="50.1" customHeight="1">
      <c r="A289" s="171"/>
      <c r="B289" s="171"/>
      <c r="C289" s="174"/>
      <c r="D289" s="174"/>
      <c r="E289" s="131"/>
      <c r="F289" s="177"/>
      <c r="G289" s="180"/>
      <c r="H289" s="163"/>
      <c r="I289" s="165"/>
      <c r="J289" s="168"/>
      <c r="K289" s="62"/>
      <c r="L289" s="63"/>
      <c r="M289" s="63"/>
      <c r="N289" s="143"/>
      <c r="O289" s="127"/>
      <c r="P289" s="100"/>
      <c r="Q289" s="63">
        <f t="shared" si="115"/>
        <v>0</v>
      </c>
      <c r="R289" s="65"/>
      <c r="S289" s="67"/>
      <c r="T289" s="40"/>
      <c r="U289" s="106">
        <f>IF(EXACT(O289,Y289),M289,M289*(1-'Расчет ПРЕДЗАКАЗ'!$D$10))</f>
        <v>0</v>
      </c>
      <c r="V289" s="106">
        <f t="shared" si="116"/>
        <v>0</v>
      </c>
      <c r="W289" s="106" t="e">
        <f>IF(EXACT(O289,Y289),M289,M289*(1-#REF!))</f>
        <v>#REF!</v>
      </c>
      <c r="X289" s="106" t="e">
        <f t="shared" si="117"/>
        <v>#REF!</v>
      </c>
      <c r="Y289" s="107" t="s">
        <v>72</v>
      </c>
      <c r="Z289" s="103">
        <f t="shared" si="113"/>
        <v>0</v>
      </c>
      <c r="AA289" s="103">
        <f t="shared" si="114"/>
        <v>0</v>
      </c>
      <c r="AB289" s="128" t="str">
        <f t="shared" si="118"/>
        <v/>
      </c>
      <c r="AC289" s="128" t="e">
        <f t="shared" si="119"/>
        <v>#REF!</v>
      </c>
    </row>
    <row r="290" spans="1:29" ht="50.1" customHeight="1">
      <c r="A290" s="171"/>
      <c r="B290" s="171"/>
      <c r="C290" s="174"/>
      <c r="D290" s="174"/>
      <c r="E290" s="131"/>
      <c r="F290" s="177"/>
      <c r="G290" s="180"/>
      <c r="H290" s="163"/>
      <c r="I290" s="165"/>
      <c r="J290" s="168"/>
      <c r="K290" s="62"/>
      <c r="L290" s="63"/>
      <c r="M290" s="63"/>
      <c r="N290" s="143"/>
      <c r="O290" s="127"/>
      <c r="P290" s="100"/>
      <c r="Q290" s="63">
        <f t="shared" si="115"/>
        <v>0</v>
      </c>
      <c r="R290" s="65"/>
      <c r="S290" s="67"/>
      <c r="T290" s="40"/>
      <c r="U290" s="106">
        <f>IF(EXACT(O290,Y290),M290,M290*(1-'Расчет ПРЕДЗАКАЗ'!$D$10))</f>
        <v>0</v>
      </c>
      <c r="V290" s="106">
        <f t="shared" si="116"/>
        <v>0</v>
      </c>
      <c r="W290" s="106" t="e">
        <f>IF(EXACT(O290,Y290),M290,M290*(1-#REF!))</f>
        <v>#REF!</v>
      </c>
      <c r="X290" s="106" t="e">
        <f t="shared" si="117"/>
        <v>#REF!</v>
      </c>
      <c r="Y290" s="107" t="s">
        <v>72</v>
      </c>
      <c r="Z290" s="103">
        <f t="shared" si="113"/>
        <v>0</v>
      </c>
      <c r="AA290" s="103">
        <f t="shared" si="114"/>
        <v>0</v>
      </c>
      <c r="AB290" s="128" t="str">
        <f t="shared" si="118"/>
        <v/>
      </c>
      <c r="AC290" s="128" t="e">
        <f t="shared" si="119"/>
        <v>#REF!</v>
      </c>
    </row>
    <row r="291" spans="1:29" ht="50.1" customHeight="1">
      <c r="A291" s="171"/>
      <c r="B291" s="171"/>
      <c r="C291" s="174"/>
      <c r="D291" s="174"/>
      <c r="E291" s="131"/>
      <c r="F291" s="177"/>
      <c r="G291" s="180"/>
      <c r="H291" s="163"/>
      <c r="I291" s="165"/>
      <c r="J291" s="168"/>
      <c r="K291" s="62"/>
      <c r="L291" s="63"/>
      <c r="M291" s="63"/>
      <c r="N291" s="121"/>
      <c r="O291" s="127"/>
      <c r="P291" s="100"/>
      <c r="Q291" s="63">
        <f t="shared" si="115"/>
        <v>0</v>
      </c>
      <c r="R291" s="65"/>
      <c r="S291" s="67"/>
      <c r="T291" s="40"/>
      <c r="U291" s="106">
        <f>IF(EXACT(O291,Y291),M291,M291*(1-'Расчет ПРЕДЗАКАЗ'!$D$10))</f>
        <v>0</v>
      </c>
      <c r="V291" s="106">
        <f t="shared" si="116"/>
        <v>0</v>
      </c>
      <c r="W291" s="106" t="e">
        <f>IF(EXACT(O291,Y291),M291,M291*(1-#REF!))</f>
        <v>#REF!</v>
      </c>
      <c r="X291" s="106" t="e">
        <f t="shared" si="117"/>
        <v>#REF!</v>
      </c>
      <c r="Y291" s="107" t="s">
        <v>72</v>
      </c>
      <c r="Z291" s="103">
        <f t="shared" si="113"/>
        <v>0</v>
      </c>
      <c r="AA291" s="103">
        <f t="shared" si="114"/>
        <v>0</v>
      </c>
      <c r="AB291" s="128" t="str">
        <f t="shared" si="118"/>
        <v/>
      </c>
      <c r="AC291" s="128" t="e">
        <f t="shared" si="119"/>
        <v>#REF!</v>
      </c>
    </row>
    <row r="292" spans="1:29" ht="50.1" customHeight="1">
      <c r="A292" s="171"/>
      <c r="B292" s="171"/>
      <c r="C292" s="174"/>
      <c r="D292" s="174"/>
      <c r="E292" s="131"/>
      <c r="F292" s="177"/>
      <c r="G292" s="180"/>
      <c r="H292" s="163"/>
      <c r="I292" s="165"/>
      <c r="J292" s="168"/>
      <c r="K292" s="62"/>
      <c r="L292" s="63"/>
      <c r="M292" s="63"/>
      <c r="N292" s="121"/>
      <c r="O292" s="127"/>
      <c r="P292" s="100"/>
      <c r="Q292" s="63">
        <f t="shared" si="115"/>
        <v>0</v>
      </c>
      <c r="R292" s="65"/>
      <c r="S292" s="67"/>
      <c r="T292" s="40"/>
      <c r="U292" s="106">
        <f>IF(EXACT(O292,Y292),M292,M292*(1-'Расчет ПРЕДЗАКАЗ'!$D$10))</f>
        <v>0</v>
      </c>
      <c r="V292" s="106">
        <f t="shared" si="116"/>
        <v>0</v>
      </c>
      <c r="W292" s="106" t="e">
        <f>IF(EXACT(O292,Y292),M292,M292*(1-#REF!))</f>
        <v>#REF!</v>
      </c>
      <c r="X292" s="106" t="e">
        <f t="shared" si="117"/>
        <v>#REF!</v>
      </c>
      <c r="Y292" s="107" t="s">
        <v>72</v>
      </c>
      <c r="Z292" s="103">
        <f t="shared" si="113"/>
        <v>0</v>
      </c>
      <c r="AA292" s="103">
        <f t="shared" si="114"/>
        <v>0</v>
      </c>
      <c r="AB292" s="128" t="str">
        <f t="shared" si="118"/>
        <v/>
      </c>
      <c r="AC292" s="128" t="e">
        <f t="shared" si="119"/>
        <v>#REF!</v>
      </c>
    </row>
    <row r="293" spans="1:29" ht="50.1" customHeight="1">
      <c r="A293" s="171"/>
      <c r="B293" s="171"/>
      <c r="C293" s="174"/>
      <c r="D293" s="174"/>
      <c r="E293" s="131"/>
      <c r="F293" s="177"/>
      <c r="G293" s="180"/>
      <c r="H293" s="163"/>
      <c r="I293" s="165"/>
      <c r="J293" s="168"/>
      <c r="K293" s="62"/>
      <c r="L293" s="63"/>
      <c r="M293" s="63"/>
      <c r="N293" s="121"/>
      <c r="O293" s="127"/>
      <c r="P293" s="100"/>
      <c r="Q293" s="63">
        <f t="shared" si="115"/>
        <v>0</v>
      </c>
      <c r="R293" s="65"/>
      <c r="S293" s="67"/>
      <c r="T293" s="40"/>
      <c r="U293" s="106">
        <f>IF(EXACT(O293,Y293),M293,M293*(1-'Расчет ПРЕДЗАКАЗ'!$D$10))</f>
        <v>0</v>
      </c>
      <c r="V293" s="106">
        <f t="shared" si="116"/>
        <v>0</v>
      </c>
      <c r="W293" s="106" t="e">
        <f>IF(EXACT(O293,Y293),M293,M293*(1-#REF!))</f>
        <v>#REF!</v>
      </c>
      <c r="X293" s="106" t="e">
        <f t="shared" si="117"/>
        <v>#REF!</v>
      </c>
      <c r="Y293" s="107" t="s">
        <v>72</v>
      </c>
      <c r="Z293" s="103">
        <f t="shared" si="113"/>
        <v>0</v>
      </c>
      <c r="AA293" s="103">
        <f t="shared" si="114"/>
        <v>0</v>
      </c>
      <c r="AB293" s="128" t="str">
        <f t="shared" si="118"/>
        <v/>
      </c>
      <c r="AC293" s="128" t="e">
        <f t="shared" si="119"/>
        <v>#REF!</v>
      </c>
    </row>
    <row r="294" spans="1:29" ht="50.1" customHeight="1">
      <c r="A294" s="172"/>
      <c r="B294" s="172"/>
      <c r="C294" s="175"/>
      <c r="D294" s="175"/>
      <c r="E294" s="132"/>
      <c r="F294" s="178"/>
      <c r="G294" s="181"/>
      <c r="H294" s="164"/>
      <c r="I294" s="166"/>
      <c r="J294" s="169"/>
      <c r="K294" s="62"/>
      <c r="L294" s="63"/>
      <c r="M294" s="63"/>
      <c r="N294" s="121"/>
      <c r="O294" s="127"/>
      <c r="P294" s="100"/>
      <c r="Q294" s="63">
        <f t="shared" si="115"/>
        <v>0</v>
      </c>
      <c r="R294" s="65"/>
      <c r="S294" s="64"/>
      <c r="T294" s="40"/>
      <c r="U294" s="106">
        <f>IF(EXACT(O294,Y294),M294,M294*(1-'Расчет ПРЕДЗАКАЗ'!$D$10))</f>
        <v>0</v>
      </c>
      <c r="V294" s="106">
        <f t="shared" si="116"/>
        <v>0</v>
      </c>
      <c r="W294" s="106" t="e">
        <f>IF(EXACT(O294,Y294),M294,M294*(1-#REF!))</f>
        <v>#REF!</v>
      </c>
      <c r="X294" s="106" t="e">
        <f t="shared" si="117"/>
        <v>#REF!</v>
      </c>
      <c r="Y294" s="107" t="s">
        <v>72</v>
      </c>
      <c r="Z294" s="103">
        <f t="shared" si="113"/>
        <v>0</v>
      </c>
      <c r="AA294" s="103">
        <f t="shared" si="114"/>
        <v>0</v>
      </c>
      <c r="AB294" s="128" t="str">
        <f t="shared" si="118"/>
        <v/>
      </c>
      <c r="AC294" s="128" t="e">
        <f t="shared" si="119"/>
        <v>#REF!</v>
      </c>
    </row>
    <row r="295" spans="1:29" ht="11.25" customHeight="1" thickBot="1"/>
    <row r="296" spans="1:29" ht="50.1" customHeight="1">
      <c r="A296" s="170">
        <v>400</v>
      </c>
      <c r="B296" s="170" t="s">
        <v>3224</v>
      </c>
      <c r="C296" s="173" t="s">
        <v>3235</v>
      </c>
      <c r="D296" s="173" t="s">
        <v>77</v>
      </c>
      <c r="E296" s="131"/>
      <c r="F296" s="193" t="s">
        <v>2886</v>
      </c>
      <c r="G296" s="179" t="s">
        <v>92</v>
      </c>
      <c r="H296" s="162" t="s">
        <v>3236</v>
      </c>
      <c r="I296" s="194" t="s">
        <v>3237</v>
      </c>
      <c r="J296" s="167" t="s">
        <v>19</v>
      </c>
      <c r="K296" s="62" t="s">
        <v>82</v>
      </c>
      <c r="L296" s="63">
        <v>10740</v>
      </c>
      <c r="M296" s="63">
        <v>6710</v>
      </c>
      <c r="N296" s="142" t="s">
        <v>3238</v>
      </c>
      <c r="O296" s="127"/>
      <c r="P296" s="100"/>
      <c r="Q296" s="63">
        <f>P296*M296</f>
        <v>0</v>
      </c>
      <c r="R296" s="64"/>
      <c r="S296" s="67">
        <v>45</v>
      </c>
      <c r="T296" s="46"/>
      <c r="U296" s="106">
        <f>IF(EXACT(O296,Y296),M296,M296*(1-'Расчет ПРЕДЗАКАЗ'!$D$10))</f>
        <v>6575.8</v>
      </c>
      <c r="V296" s="106">
        <f>P296*U296</f>
        <v>0</v>
      </c>
      <c r="W296" s="106" t="e">
        <f>IF(EXACT(O296,Y296),M296,M296*(1-#REF!))</f>
        <v>#REF!</v>
      </c>
      <c r="X296" s="106" t="e">
        <f>P296*W296</f>
        <v>#REF!</v>
      </c>
      <c r="Y296" s="107" t="s">
        <v>72</v>
      </c>
      <c r="Z296" s="103">
        <f t="shared" ref="Z296:Z310" si="120">IF(EXACT(O296,Y296),Q296,0)</f>
        <v>0</v>
      </c>
      <c r="AA296" s="103">
        <f t="shared" ref="AA296:AA310" si="121">IF(Z296=0,Q296,0)</f>
        <v>0</v>
      </c>
      <c r="AB296" s="128">
        <f>IF(U296=0,"",L296/U296-1)</f>
        <v>0.63326135223090718</v>
      </c>
      <c r="AC296" s="128" t="e">
        <f>IF(W296=0,"",L296/W296-1)</f>
        <v>#REF!</v>
      </c>
    </row>
    <row r="297" spans="1:29" ht="50.1" customHeight="1">
      <c r="A297" s="171"/>
      <c r="B297" s="171"/>
      <c r="C297" s="174"/>
      <c r="D297" s="174"/>
      <c r="E297" s="131"/>
      <c r="F297" s="177"/>
      <c r="G297" s="180"/>
      <c r="H297" s="163"/>
      <c r="I297" s="165"/>
      <c r="J297" s="168"/>
      <c r="K297" s="62" t="s">
        <v>96</v>
      </c>
      <c r="L297" s="63">
        <v>10740</v>
      </c>
      <c r="M297" s="63">
        <v>6710</v>
      </c>
      <c r="N297" s="142" t="s">
        <v>3239</v>
      </c>
      <c r="O297" s="127"/>
      <c r="P297" s="100"/>
      <c r="Q297" s="63">
        <f t="shared" ref="Q297:Q310" si="122">P297*M297</f>
        <v>0</v>
      </c>
      <c r="R297" s="64"/>
      <c r="S297" s="67">
        <v>92</v>
      </c>
      <c r="T297" s="46"/>
      <c r="U297" s="106">
        <f>IF(EXACT(O297,Y297),M297,M297*(1-'Расчет ПРЕДЗАКАЗ'!$D$10))</f>
        <v>6575.8</v>
      </c>
      <c r="V297" s="106">
        <f t="shared" ref="V297:V310" si="123">P297*U297</f>
        <v>0</v>
      </c>
      <c r="W297" s="106" t="e">
        <f>IF(EXACT(O297,Y297),M297,M297*(1-#REF!))</f>
        <v>#REF!</v>
      </c>
      <c r="X297" s="106" t="e">
        <f t="shared" ref="X297:X310" si="124">P297*W297</f>
        <v>#REF!</v>
      </c>
      <c r="Y297" s="107" t="s">
        <v>72</v>
      </c>
      <c r="Z297" s="103">
        <f t="shared" si="120"/>
        <v>0</v>
      </c>
      <c r="AA297" s="103">
        <f t="shared" si="121"/>
        <v>0</v>
      </c>
      <c r="AB297" s="128">
        <f t="shared" ref="AB297:AB310" si="125">IF(U297=0,"",L297/U297-1)</f>
        <v>0.63326135223090718</v>
      </c>
      <c r="AC297" s="128" t="e">
        <f t="shared" ref="AC297:AC310" si="126">IF(W297=0,"",L297/W297-1)</f>
        <v>#REF!</v>
      </c>
    </row>
    <row r="298" spans="1:29" ht="50.1" customHeight="1">
      <c r="A298" s="171"/>
      <c r="B298" s="171"/>
      <c r="C298" s="174"/>
      <c r="D298" s="174"/>
      <c r="E298" s="131"/>
      <c r="F298" s="177"/>
      <c r="G298" s="180"/>
      <c r="H298" s="163"/>
      <c r="I298" s="165"/>
      <c r="J298" s="168"/>
      <c r="K298" s="62" t="s">
        <v>98</v>
      </c>
      <c r="L298" s="63">
        <v>10740</v>
      </c>
      <c r="M298" s="63">
        <v>6710</v>
      </c>
      <c r="N298" s="142" t="s">
        <v>3240</v>
      </c>
      <c r="O298" s="127"/>
      <c r="P298" s="100"/>
      <c r="Q298" s="63">
        <f t="shared" si="122"/>
        <v>0</v>
      </c>
      <c r="R298" s="64"/>
      <c r="S298" s="67">
        <v>43</v>
      </c>
      <c r="T298" s="46"/>
      <c r="U298" s="106">
        <f>IF(EXACT(O298,Y298),M298,M298*(1-'Расчет ПРЕДЗАКАЗ'!$D$10))</f>
        <v>6575.8</v>
      </c>
      <c r="V298" s="106">
        <f t="shared" si="123"/>
        <v>0</v>
      </c>
      <c r="W298" s="106" t="e">
        <f>IF(EXACT(O298,Y298),M298,M298*(1-#REF!))</f>
        <v>#REF!</v>
      </c>
      <c r="X298" s="106" t="e">
        <f t="shared" si="124"/>
        <v>#REF!</v>
      </c>
      <c r="Y298" s="107" t="s">
        <v>72</v>
      </c>
      <c r="Z298" s="103">
        <f t="shared" si="120"/>
        <v>0</v>
      </c>
      <c r="AA298" s="103">
        <f t="shared" si="121"/>
        <v>0</v>
      </c>
      <c r="AB298" s="128">
        <f t="shared" si="125"/>
        <v>0.63326135223090718</v>
      </c>
      <c r="AC298" s="128" t="e">
        <f t="shared" si="126"/>
        <v>#REF!</v>
      </c>
    </row>
    <row r="299" spans="1:29" ht="50.1" customHeight="1">
      <c r="A299" s="171"/>
      <c r="B299" s="171"/>
      <c r="C299" s="174"/>
      <c r="D299" s="174"/>
      <c r="E299" s="131"/>
      <c r="F299" s="177"/>
      <c r="G299" s="180"/>
      <c r="H299" s="163"/>
      <c r="I299" s="165"/>
      <c r="J299" s="168"/>
      <c r="K299" s="62" t="s">
        <v>84</v>
      </c>
      <c r="L299" s="63">
        <v>10740</v>
      </c>
      <c r="M299" s="63">
        <v>6710</v>
      </c>
      <c r="N299" s="142" t="s">
        <v>3241</v>
      </c>
      <c r="O299" s="127"/>
      <c r="P299" s="100"/>
      <c r="Q299" s="63">
        <f t="shared" si="122"/>
        <v>0</v>
      </c>
      <c r="R299" s="64"/>
      <c r="S299" s="67">
        <v>54</v>
      </c>
      <c r="T299" s="46"/>
      <c r="U299" s="106">
        <f>IF(EXACT(O299,Y299),M299,M299*(1-'Расчет ПРЕДЗАКАЗ'!$D$10))</f>
        <v>6575.8</v>
      </c>
      <c r="V299" s="106">
        <f t="shared" si="123"/>
        <v>0</v>
      </c>
      <c r="W299" s="106" t="e">
        <f>IF(EXACT(O299,Y299),M299,M299*(1-#REF!))</f>
        <v>#REF!</v>
      </c>
      <c r="X299" s="106" t="e">
        <f t="shared" si="124"/>
        <v>#REF!</v>
      </c>
      <c r="Y299" s="107" t="s">
        <v>72</v>
      </c>
      <c r="Z299" s="103">
        <f t="shared" si="120"/>
        <v>0</v>
      </c>
      <c r="AA299" s="103">
        <f t="shared" si="121"/>
        <v>0</v>
      </c>
      <c r="AB299" s="128">
        <f t="shared" si="125"/>
        <v>0.63326135223090718</v>
      </c>
      <c r="AC299" s="128" t="e">
        <f t="shared" si="126"/>
        <v>#REF!</v>
      </c>
    </row>
    <row r="300" spans="1:29" ht="50.1" customHeight="1">
      <c r="A300" s="171"/>
      <c r="B300" s="171"/>
      <c r="C300" s="174"/>
      <c r="D300" s="174"/>
      <c r="E300" s="131"/>
      <c r="F300" s="177"/>
      <c r="G300" s="180"/>
      <c r="H300" s="163"/>
      <c r="I300" s="165"/>
      <c r="J300" s="168"/>
      <c r="K300" s="62" t="s">
        <v>101</v>
      </c>
      <c r="L300" s="63">
        <v>10740</v>
      </c>
      <c r="M300" s="63">
        <v>6710</v>
      </c>
      <c r="N300" s="142" t="s">
        <v>3242</v>
      </c>
      <c r="O300" s="127"/>
      <c r="P300" s="100"/>
      <c r="Q300" s="63">
        <f t="shared" si="122"/>
        <v>0</v>
      </c>
      <c r="R300" s="64"/>
      <c r="S300" s="67">
        <v>69</v>
      </c>
      <c r="T300" s="46"/>
      <c r="U300" s="106">
        <f>IF(EXACT(O300,Y300),M300,M300*(1-'Расчет ПРЕДЗАКАЗ'!$D$10))</f>
        <v>6575.8</v>
      </c>
      <c r="V300" s="106">
        <f t="shared" si="123"/>
        <v>0</v>
      </c>
      <c r="W300" s="106" t="e">
        <f>IF(EXACT(O300,Y300),M300,M300*(1-#REF!))</f>
        <v>#REF!</v>
      </c>
      <c r="X300" s="106" t="e">
        <f t="shared" si="124"/>
        <v>#REF!</v>
      </c>
      <c r="Y300" s="107" t="s">
        <v>72</v>
      </c>
      <c r="Z300" s="103">
        <f t="shared" si="120"/>
        <v>0</v>
      </c>
      <c r="AA300" s="103">
        <f t="shared" si="121"/>
        <v>0</v>
      </c>
      <c r="AB300" s="128">
        <f t="shared" si="125"/>
        <v>0.63326135223090718</v>
      </c>
      <c r="AC300" s="128" t="e">
        <f t="shared" si="126"/>
        <v>#REF!</v>
      </c>
    </row>
    <row r="301" spans="1:29" ht="50.1" customHeight="1">
      <c r="A301" s="171"/>
      <c r="B301" s="171"/>
      <c r="C301" s="174"/>
      <c r="D301" s="174"/>
      <c r="E301" s="131"/>
      <c r="F301" s="177"/>
      <c r="G301" s="180"/>
      <c r="H301" s="163"/>
      <c r="I301" s="165"/>
      <c r="J301" s="168"/>
      <c r="K301" s="62" t="s">
        <v>86</v>
      </c>
      <c r="L301" s="63">
        <v>10740</v>
      </c>
      <c r="M301" s="63">
        <v>6710</v>
      </c>
      <c r="N301" s="142" t="s">
        <v>3243</v>
      </c>
      <c r="O301" s="127"/>
      <c r="P301" s="100"/>
      <c r="Q301" s="63">
        <f t="shared" si="122"/>
        <v>0</v>
      </c>
      <c r="R301" s="64"/>
      <c r="S301" s="67">
        <v>10</v>
      </c>
      <c r="T301" s="46"/>
      <c r="U301" s="106">
        <f>IF(EXACT(O301,Y301),M301,M301*(1-'Расчет ПРЕДЗАКАЗ'!$D$10))</f>
        <v>6575.8</v>
      </c>
      <c r="V301" s="106">
        <f t="shared" si="123"/>
        <v>0</v>
      </c>
      <c r="W301" s="106" t="e">
        <f>IF(EXACT(O301,Y301),M301,M301*(1-#REF!))</f>
        <v>#REF!</v>
      </c>
      <c r="X301" s="106" t="e">
        <f t="shared" si="124"/>
        <v>#REF!</v>
      </c>
      <c r="Y301" s="107" t="s">
        <v>72</v>
      </c>
      <c r="Z301" s="103">
        <f t="shared" si="120"/>
        <v>0</v>
      </c>
      <c r="AA301" s="103">
        <f t="shared" si="121"/>
        <v>0</v>
      </c>
      <c r="AB301" s="128">
        <f t="shared" si="125"/>
        <v>0.63326135223090718</v>
      </c>
      <c r="AC301" s="128" t="e">
        <f t="shared" si="126"/>
        <v>#REF!</v>
      </c>
    </row>
    <row r="302" spans="1:29" ht="50.1" customHeight="1">
      <c r="A302" s="171"/>
      <c r="B302" s="171"/>
      <c r="C302" s="174"/>
      <c r="D302" s="174"/>
      <c r="E302" s="131"/>
      <c r="F302" s="177"/>
      <c r="G302" s="180"/>
      <c r="H302" s="163"/>
      <c r="I302" s="165"/>
      <c r="J302" s="168"/>
      <c r="K302" s="62" t="s">
        <v>88</v>
      </c>
      <c r="L302" s="63">
        <v>10740</v>
      </c>
      <c r="M302" s="63">
        <v>6710</v>
      </c>
      <c r="N302" s="142" t="s">
        <v>3244</v>
      </c>
      <c r="O302" s="127"/>
      <c r="P302" s="100"/>
      <c r="Q302" s="63">
        <f t="shared" si="122"/>
        <v>0</v>
      </c>
      <c r="R302" s="64"/>
      <c r="S302" s="67">
        <v>33</v>
      </c>
      <c r="T302" s="46"/>
      <c r="U302" s="106">
        <f>IF(EXACT(O302,Y302),M302,M302*(1-'Расчет ПРЕДЗАКАЗ'!$D$10))</f>
        <v>6575.8</v>
      </c>
      <c r="V302" s="106">
        <f t="shared" si="123"/>
        <v>0</v>
      </c>
      <c r="W302" s="106" t="e">
        <f>IF(EXACT(O302,Y302),M302,M302*(1-#REF!))</f>
        <v>#REF!</v>
      </c>
      <c r="X302" s="106" t="e">
        <f t="shared" si="124"/>
        <v>#REF!</v>
      </c>
      <c r="Y302" s="107" t="s">
        <v>72</v>
      </c>
      <c r="Z302" s="103">
        <f t="shared" si="120"/>
        <v>0</v>
      </c>
      <c r="AA302" s="103">
        <f t="shared" si="121"/>
        <v>0</v>
      </c>
      <c r="AB302" s="128">
        <f t="shared" si="125"/>
        <v>0.63326135223090718</v>
      </c>
      <c r="AC302" s="128" t="e">
        <f t="shared" si="126"/>
        <v>#REF!</v>
      </c>
    </row>
    <row r="303" spans="1:29" ht="50.1" customHeight="1">
      <c r="A303" s="171"/>
      <c r="B303" s="171"/>
      <c r="C303" s="174"/>
      <c r="D303" s="174"/>
      <c r="E303" s="131"/>
      <c r="F303" s="177"/>
      <c r="G303" s="180"/>
      <c r="H303" s="163"/>
      <c r="I303" s="165"/>
      <c r="J303" s="168"/>
      <c r="K303" s="62" t="s">
        <v>107</v>
      </c>
      <c r="L303" s="63">
        <v>10740</v>
      </c>
      <c r="M303" s="63">
        <v>6710</v>
      </c>
      <c r="N303" s="142" t="s">
        <v>3245</v>
      </c>
      <c r="O303" s="127"/>
      <c r="P303" s="100"/>
      <c r="Q303" s="63">
        <f t="shared" si="122"/>
        <v>0</v>
      </c>
      <c r="R303" s="64"/>
      <c r="S303" s="67">
        <v>10</v>
      </c>
      <c r="T303" s="46"/>
      <c r="U303" s="106">
        <f>IF(EXACT(O303,Y303),M303,M303*(1-'Расчет ПРЕДЗАКАЗ'!$D$10))</f>
        <v>6575.8</v>
      </c>
      <c r="V303" s="106">
        <f t="shared" si="123"/>
        <v>0</v>
      </c>
      <c r="W303" s="106" t="e">
        <f>IF(EXACT(O303,Y303),M303,M303*(1-#REF!))</f>
        <v>#REF!</v>
      </c>
      <c r="X303" s="106" t="e">
        <f t="shared" si="124"/>
        <v>#REF!</v>
      </c>
      <c r="Y303" s="107" t="s">
        <v>72</v>
      </c>
      <c r="Z303" s="103">
        <f t="shared" si="120"/>
        <v>0</v>
      </c>
      <c r="AA303" s="103">
        <f t="shared" si="121"/>
        <v>0</v>
      </c>
      <c r="AB303" s="128">
        <f t="shared" si="125"/>
        <v>0.63326135223090718</v>
      </c>
      <c r="AC303" s="128" t="e">
        <f t="shared" si="126"/>
        <v>#REF!</v>
      </c>
    </row>
    <row r="304" spans="1:29" ht="50.1" customHeight="1">
      <c r="A304" s="171"/>
      <c r="B304" s="171"/>
      <c r="C304" s="174"/>
      <c r="D304" s="174"/>
      <c r="E304" s="131"/>
      <c r="F304" s="177"/>
      <c r="G304" s="180"/>
      <c r="H304" s="163"/>
      <c r="I304" s="165"/>
      <c r="J304" s="168"/>
      <c r="K304" s="62"/>
      <c r="L304" s="63"/>
      <c r="M304" s="63"/>
      <c r="N304" s="142"/>
      <c r="O304" s="127"/>
      <c r="P304" s="100"/>
      <c r="Q304" s="63">
        <f t="shared" si="122"/>
        <v>0</v>
      </c>
      <c r="R304" s="64"/>
      <c r="S304" s="67"/>
      <c r="T304" s="46"/>
      <c r="U304" s="106">
        <f>IF(EXACT(O304,Y304),M304,M304*(1-'Расчет ПРЕДЗАКАЗ'!$D$10))</f>
        <v>0</v>
      </c>
      <c r="V304" s="106">
        <f t="shared" si="123"/>
        <v>0</v>
      </c>
      <c r="W304" s="106" t="e">
        <f>IF(EXACT(O304,Y304),M304,M304*(1-#REF!))</f>
        <v>#REF!</v>
      </c>
      <c r="X304" s="106" t="e">
        <f t="shared" si="124"/>
        <v>#REF!</v>
      </c>
      <c r="Y304" s="107" t="s">
        <v>72</v>
      </c>
      <c r="Z304" s="103">
        <f t="shared" si="120"/>
        <v>0</v>
      </c>
      <c r="AA304" s="103">
        <f t="shared" si="121"/>
        <v>0</v>
      </c>
      <c r="AB304" s="128" t="str">
        <f t="shared" si="125"/>
        <v/>
      </c>
      <c r="AC304" s="128" t="e">
        <f t="shared" si="126"/>
        <v>#REF!</v>
      </c>
    </row>
    <row r="305" spans="1:29" ht="50.1" customHeight="1">
      <c r="A305" s="171"/>
      <c r="B305" s="171"/>
      <c r="C305" s="174"/>
      <c r="D305" s="174"/>
      <c r="E305" s="131"/>
      <c r="F305" s="177"/>
      <c r="G305" s="180"/>
      <c r="H305" s="163"/>
      <c r="I305" s="165"/>
      <c r="J305" s="168"/>
      <c r="K305" s="62"/>
      <c r="L305" s="63"/>
      <c r="M305" s="63"/>
      <c r="N305" s="143"/>
      <c r="O305" s="127"/>
      <c r="P305" s="100"/>
      <c r="Q305" s="63">
        <f t="shared" si="122"/>
        <v>0</v>
      </c>
      <c r="R305" s="65"/>
      <c r="S305" s="67"/>
      <c r="T305" s="40"/>
      <c r="U305" s="106">
        <f>IF(EXACT(O305,Y305),M305,M305*(1-'Расчет ПРЕДЗАКАЗ'!$D$10))</f>
        <v>0</v>
      </c>
      <c r="V305" s="106">
        <f t="shared" si="123"/>
        <v>0</v>
      </c>
      <c r="W305" s="106" t="e">
        <f>IF(EXACT(O305,Y305),M305,M305*(1-#REF!))</f>
        <v>#REF!</v>
      </c>
      <c r="X305" s="106" t="e">
        <f t="shared" si="124"/>
        <v>#REF!</v>
      </c>
      <c r="Y305" s="107" t="s">
        <v>72</v>
      </c>
      <c r="Z305" s="103">
        <f t="shared" si="120"/>
        <v>0</v>
      </c>
      <c r="AA305" s="103">
        <f t="shared" si="121"/>
        <v>0</v>
      </c>
      <c r="AB305" s="128" t="str">
        <f t="shared" si="125"/>
        <v/>
      </c>
      <c r="AC305" s="128" t="e">
        <f t="shared" si="126"/>
        <v>#REF!</v>
      </c>
    </row>
    <row r="306" spans="1:29" ht="50.1" customHeight="1">
      <c r="A306" s="171"/>
      <c r="B306" s="171"/>
      <c r="C306" s="174"/>
      <c r="D306" s="174"/>
      <c r="E306" s="131"/>
      <c r="F306" s="177"/>
      <c r="G306" s="180"/>
      <c r="H306" s="163"/>
      <c r="I306" s="165"/>
      <c r="J306" s="168"/>
      <c r="K306" s="62"/>
      <c r="L306" s="63"/>
      <c r="M306" s="63"/>
      <c r="N306" s="143"/>
      <c r="O306" s="127"/>
      <c r="P306" s="100"/>
      <c r="Q306" s="63">
        <f t="shared" si="122"/>
        <v>0</v>
      </c>
      <c r="R306" s="65"/>
      <c r="S306" s="67"/>
      <c r="T306" s="40"/>
      <c r="U306" s="106">
        <f>IF(EXACT(O306,Y306),M306,M306*(1-'Расчет ПРЕДЗАКАЗ'!$D$10))</f>
        <v>0</v>
      </c>
      <c r="V306" s="106">
        <f t="shared" si="123"/>
        <v>0</v>
      </c>
      <c r="W306" s="106" t="e">
        <f>IF(EXACT(O306,Y306),M306,M306*(1-#REF!))</f>
        <v>#REF!</v>
      </c>
      <c r="X306" s="106" t="e">
        <f t="shared" si="124"/>
        <v>#REF!</v>
      </c>
      <c r="Y306" s="107" t="s">
        <v>72</v>
      </c>
      <c r="Z306" s="103">
        <f t="shared" si="120"/>
        <v>0</v>
      </c>
      <c r="AA306" s="103">
        <f t="shared" si="121"/>
        <v>0</v>
      </c>
      <c r="AB306" s="128" t="str">
        <f t="shared" si="125"/>
        <v/>
      </c>
      <c r="AC306" s="128" t="e">
        <f t="shared" si="126"/>
        <v>#REF!</v>
      </c>
    </row>
    <row r="307" spans="1:29" ht="50.1" customHeight="1">
      <c r="A307" s="171"/>
      <c r="B307" s="171"/>
      <c r="C307" s="174"/>
      <c r="D307" s="174"/>
      <c r="E307" s="131"/>
      <c r="F307" s="177"/>
      <c r="G307" s="180"/>
      <c r="H307" s="163"/>
      <c r="I307" s="165"/>
      <c r="J307" s="168"/>
      <c r="K307" s="62"/>
      <c r="L307" s="63"/>
      <c r="M307" s="63"/>
      <c r="N307" s="121"/>
      <c r="O307" s="127"/>
      <c r="P307" s="100"/>
      <c r="Q307" s="63">
        <f t="shared" si="122"/>
        <v>0</v>
      </c>
      <c r="R307" s="65"/>
      <c r="S307" s="67"/>
      <c r="T307" s="40"/>
      <c r="U307" s="106">
        <f>IF(EXACT(O307,Y307),M307,M307*(1-'Расчет ПРЕДЗАКАЗ'!$D$10))</f>
        <v>0</v>
      </c>
      <c r="V307" s="106">
        <f t="shared" si="123"/>
        <v>0</v>
      </c>
      <c r="W307" s="106" t="e">
        <f>IF(EXACT(O307,Y307),M307,M307*(1-#REF!))</f>
        <v>#REF!</v>
      </c>
      <c r="X307" s="106" t="e">
        <f t="shared" si="124"/>
        <v>#REF!</v>
      </c>
      <c r="Y307" s="107" t="s">
        <v>72</v>
      </c>
      <c r="Z307" s="103">
        <f t="shared" si="120"/>
        <v>0</v>
      </c>
      <c r="AA307" s="103">
        <f t="shared" si="121"/>
        <v>0</v>
      </c>
      <c r="AB307" s="128" t="str">
        <f t="shared" si="125"/>
        <v/>
      </c>
      <c r="AC307" s="128" t="e">
        <f t="shared" si="126"/>
        <v>#REF!</v>
      </c>
    </row>
    <row r="308" spans="1:29" ht="50.1" customHeight="1">
      <c r="A308" s="171"/>
      <c r="B308" s="171"/>
      <c r="C308" s="174"/>
      <c r="D308" s="174"/>
      <c r="E308" s="131"/>
      <c r="F308" s="177"/>
      <c r="G308" s="180"/>
      <c r="H308" s="163"/>
      <c r="I308" s="165"/>
      <c r="J308" s="168"/>
      <c r="K308" s="62"/>
      <c r="L308" s="63"/>
      <c r="M308" s="63"/>
      <c r="N308" s="121"/>
      <c r="O308" s="127"/>
      <c r="P308" s="100"/>
      <c r="Q308" s="63">
        <f t="shared" si="122"/>
        <v>0</v>
      </c>
      <c r="R308" s="65"/>
      <c r="S308" s="67"/>
      <c r="T308" s="40"/>
      <c r="U308" s="106">
        <f>IF(EXACT(O308,Y308),M308,M308*(1-'Расчет ПРЕДЗАКАЗ'!$D$10))</f>
        <v>0</v>
      </c>
      <c r="V308" s="106">
        <f t="shared" si="123"/>
        <v>0</v>
      </c>
      <c r="W308" s="106" t="e">
        <f>IF(EXACT(O308,Y308),M308,M308*(1-#REF!))</f>
        <v>#REF!</v>
      </c>
      <c r="X308" s="106" t="e">
        <f t="shared" si="124"/>
        <v>#REF!</v>
      </c>
      <c r="Y308" s="107" t="s">
        <v>72</v>
      </c>
      <c r="Z308" s="103">
        <f t="shared" si="120"/>
        <v>0</v>
      </c>
      <c r="AA308" s="103">
        <f t="shared" si="121"/>
        <v>0</v>
      </c>
      <c r="AB308" s="128" t="str">
        <f t="shared" si="125"/>
        <v/>
      </c>
      <c r="AC308" s="128" t="e">
        <f t="shared" si="126"/>
        <v>#REF!</v>
      </c>
    </row>
    <row r="309" spans="1:29" ht="50.1" customHeight="1">
      <c r="A309" s="171"/>
      <c r="B309" s="171"/>
      <c r="C309" s="174"/>
      <c r="D309" s="174"/>
      <c r="E309" s="131"/>
      <c r="F309" s="177"/>
      <c r="G309" s="180"/>
      <c r="H309" s="163"/>
      <c r="I309" s="165"/>
      <c r="J309" s="168"/>
      <c r="K309" s="62"/>
      <c r="L309" s="63"/>
      <c r="M309" s="63"/>
      <c r="N309" s="121"/>
      <c r="O309" s="127"/>
      <c r="P309" s="100"/>
      <c r="Q309" s="63">
        <f t="shared" si="122"/>
        <v>0</v>
      </c>
      <c r="R309" s="65"/>
      <c r="S309" s="67"/>
      <c r="T309" s="40"/>
      <c r="U309" s="106">
        <f>IF(EXACT(O309,Y309),M309,M309*(1-'Расчет ПРЕДЗАКАЗ'!$D$10))</f>
        <v>0</v>
      </c>
      <c r="V309" s="106">
        <f t="shared" si="123"/>
        <v>0</v>
      </c>
      <c r="W309" s="106" t="e">
        <f>IF(EXACT(O309,Y309),M309,M309*(1-#REF!))</f>
        <v>#REF!</v>
      </c>
      <c r="X309" s="106" t="e">
        <f t="shared" si="124"/>
        <v>#REF!</v>
      </c>
      <c r="Y309" s="107" t="s">
        <v>72</v>
      </c>
      <c r="Z309" s="103">
        <f t="shared" si="120"/>
        <v>0</v>
      </c>
      <c r="AA309" s="103">
        <f t="shared" si="121"/>
        <v>0</v>
      </c>
      <c r="AB309" s="128" t="str">
        <f t="shared" si="125"/>
        <v/>
      </c>
      <c r="AC309" s="128" t="e">
        <f t="shared" si="126"/>
        <v>#REF!</v>
      </c>
    </row>
    <row r="310" spans="1:29" ht="50.1" customHeight="1">
      <c r="A310" s="172"/>
      <c r="B310" s="172"/>
      <c r="C310" s="175"/>
      <c r="D310" s="175"/>
      <c r="E310" s="132"/>
      <c r="F310" s="178"/>
      <c r="G310" s="181"/>
      <c r="H310" s="164"/>
      <c r="I310" s="166"/>
      <c r="J310" s="169"/>
      <c r="K310" s="62"/>
      <c r="L310" s="63"/>
      <c r="M310" s="63"/>
      <c r="N310" s="121"/>
      <c r="O310" s="127"/>
      <c r="P310" s="100"/>
      <c r="Q310" s="63">
        <f t="shared" si="122"/>
        <v>0</v>
      </c>
      <c r="R310" s="65"/>
      <c r="S310" s="64"/>
      <c r="T310" s="40"/>
      <c r="U310" s="106">
        <f>IF(EXACT(O310,Y310),M310,M310*(1-'Расчет ПРЕДЗАКАЗ'!$D$10))</f>
        <v>0</v>
      </c>
      <c r="V310" s="106">
        <f t="shared" si="123"/>
        <v>0</v>
      </c>
      <c r="W310" s="106" t="e">
        <f>IF(EXACT(O310,Y310),M310,M310*(1-#REF!))</f>
        <v>#REF!</v>
      </c>
      <c r="X310" s="106" t="e">
        <f t="shared" si="124"/>
        <v>#REF!</v>
      </c>
      <c r="Y310" s="107" t="s">
        <v>72</v>
      </c>
      <c r="Z310" s="103">
        <f t="shared" si="120"/>
        <v>0</v>
      </c>
      <c r="AA310" s="103">
        <f t="shared" si="121"/>
        <v>0</v>
      </c>
      <c r="AB310" s="128" t="str">
        <f t="shared" si="125"/>
        <v/>
      </c>
      <c r="AC310" s="128" t="e">
        <f t="shared" si="126"/>
        <v>#REF!</v>
      </c>
    </row>
    <row r="311" spans="1:29" ht="11.25" customHeight="1" thickBot="1"/>
    <row r="312" spans="1:29" ht="50.1" customHeight="1">
      <c r="A312" s="170">
        <v>401</v>
      </c>
      <c r="B312" s="170" t="s">
        <v>3224</v>
      </c>
      <c r="C312" s="173" t="s">
        <v>3246</v>
      </c>
      <c r="D312" s="173" t="s">
        <v>77</v>
      </c>
      <c r="E312" s="131"/>
      <c r="F312" s="193" t="s">
        <v>2886</v>
      </c>
      <c r="G312" s="179" t="s">
        <v>92</v>
      </c>
      <c r="H312" s="162" t="s">
        <v>3236</v>
      </c>
      <c r="I312" s="194" t="s">
        <v>3237</v>
      </c>
      <c r="J312" s="167" t="s">
        <v>19</v>
      </c>
      <c r="K312" s="62" t="s">
        <v>82</v>
      </c>
      <c r="L312" s="63">
        <v>11920</v>
      </c>
      <c r="M312" s="63">
        <v>7452</v>
      </c>
      <c r="N312" s="142" t="s">
        <v>3247</v>
      </c>
      <c r="O312" s="127"/>
      <c r="P312" s="100"/>
      <c r="Q312" s="63">
        <f>P312*M312</f>
        <v>0</v>
      </c>
      <c r="R312" s="64"/>
      <c r="S312" s="67">
        <v>33</v>
      </c>
      <c r="T312" s="46"/>
      <c r="U312" s="106">
        <f>IF(EXACT(O312,Y312),M312,M312*(1-'Расчет ПРЕДЗАКАЗ'!$D$10))</f>
        <v>7302.96</v>
      </c>
      <c r="V312" s="106">
        <f>P312*U312</f>
        <v>0</v>
      </c>
      <c r="W312" s="106" t="e">
        <f>IF(EXACT(O312,Y312),M312,M312*(1-#REF!))</f>
        <v>#REF!</v>
      </c>
      <c r="X312" s="106" t="e">
        <f>P312*W312</f>
        <v>#REF!</v>
      </c>
      <c r="Y312" s="107" t="s">
        <v>72</v>
      </c>
      <c r="Z312" s="103">
        <f t="shared" ref="Z312:Z326" si="127">IF(EXACT(O312,Y312),Q312,0)</f>
        <v>0</v>
      </c>
      <c r="AA312" s="103">
        <f t="shared" ref="AA312:AA326" si="128">IF(Z312=0,Q312,0)</f>
        <v>0</v>
      </c>
      <c r="AB312" s="128">
        <f>IF(U312=0,"",L312/U312-1)</f>
        <v>0.63221488273248116</v>
      </c>
      <c r="AC312" s="128" t="e">
        <f>IF(W312=0,"",L312/W312-1)</f>
        <v>#REF!</v>
      </c>
    </row>
    <row r="313" spans="1:29" ht="50.1" customHeight="1">
      <c r="A313" s="171"/>
      <c r="B313" s="171"/>
      <c r="C313" s="174"/>
      <c r="D313" s="174"/>
      <c r="E313" s="131"/>
      <c r="F313" s="177"/>
      <c r="G313" s="180"/>
      <c r="H313" s="163"/>
      <c r="I313" s="165"/>
      <c r="J313" s="168"/>
      <c r="K313" s="62" t="s">
        <v>96</v>
      </c>
      <c r="L313" s="63">
        <v>11920</v>
      </c>
      <c r="M313" s="63">
        <v>7452</v>
      </c>
      <c r="N313" s="142" t="s">
        <v>3248</v>
      </c>
      <c r="O313" s="127"/>
      <c r="P313" s="100"/>
      <c r="Q313" s="63">
        <f t="shared" ref="Q313:Q326" si="129">P313*M313</f>
        <v>0</v>
      </c>
      <c r="R313" s="64"/>
      <c r="S313" s="67">
        <v>81</v>
      </c>
      <c r="T313" s="46"/>
      <c r="U313" s="106">
        <f>IF(EXACT(O313,Y313),M313,M313*(1-'Расчет ПРЕДЗАКАЗ'!$D$10))</f>
        <v>7302.96</v>
      </c>
      <c r="V313" s="106">
        <f t="shared" ref="V313:V326" si="130">P313*U313</f>
        <v>0</v>
      </c>
      <c r="W313" s="106" t="e">
        <f>IF(EXACT(O313,Y313),M313,M313*(1-#REF!))</f>
        <v>#REF!</v>
      </c>
      <c r="X313" s="106" t="e">
        <f t="shared" ref="X313:X326" si="131">P313*W313</f>
        <v>#REF!</v>
      </c>
      <c r="Y313" s="107" t="s">
        <v>72</v>
      </c>
      <c r="Z313" s="103">
        <f t="shared" si="127"/>
        <v>0</v>
      </c>
      <c r="AA313" s="103">
        <f t="shared" si="128"/>
        <v>0</v>
      </c>
      <c r="AB313" s="128">
        <f t="shared" ref="AB313:AB326" si="132">IF(U313=0,"",L313/U313-1)</f>
        <v>0.63221488273248116</v>
      </c>
      <c r="AC313" s="128" t="e">
        <f t="shared" ref="AC313:AC326" si="133">IF(W313=0,"",L313/W313-1)</f>
        <v>#REF!</v>
      </c>
    </row>
    <row r="314" spans="1:29" ht="50.1" customHeight="1">
      <c r="A314" s="171"/>
      <c r="B314" s="171"/>
      <c r="C314" s="174"/>
      <c r="D314" s="174"/>
      <c r="E314" s="131"/>
      <c r="F314" s="177"/>
      <c r="G314" s="180"/>
      <c r="H314" s="163"/>
      <c r="I314" s="165"/>
      <c r="J314" s="168"/>
      <c r="K314" s="62" t="s">
        <v>98</v>
      </c>
      <c r="L314" s="63">
        <v>11920</v>
      </c>
      <c r="M314" s="63">
        <v>7452</v>
      </c>
      <c r="N314" s="142" t="s">
        <v>3249</v>
      </c>
      <c r="O314" s="127"/>
      <c r="P314" s="100"/>
      <c r="Q314" s="63">
        <f t="shared" si="129"/>
        <v>0</v>
      </c>
      <c r="R314" s="64"/>
      <c r="S314" s="67">
        <v>26</v>
      </c>
      <c r="T314" s="46"/>
      <c r="U314" s="106">
        <f>IF(EXACT(O314,Y314),M314,M314*(1-'Расчет ПРЕДЗАКАЗ'!$D$10))</f>
        <v>7302.96</v>
      </c>
      <c r="V314" s="106">
        <f t="shared" si="130"/>
        <v>0</v>
      </c>
      <c r="W314" s="106" t="e">
        <f>IF(EXACT(O314,Y314),M314,M314*(1-#REF!))</f>
        <v>#REF!</v>
      </c>
      <c r="X314" s="106" t="e">
        <f t="shared" si="131"/>
        <v>#REF!</v>
      </c>
      <c r="Y314" s="107" t="s">
        <v>72</v>
      </c>
      <c r="Z314" s="103">
        <f t="shared" si="127"/>
        <v>0</v>
      </c>
      <c r="AA314" s="103">
        <f t="shared" si="128"/>
        <v>0</v>
      </c>
      <c r="AB314" s="128">
        <f t="shared" si="132"/>
        <v>0.63221488273248116</v>
      </c>
      <c r="AC314" s="128" t="e">
        <f t="shared" si="133"/>
        <v>#REF!</v>
      </c>
    </row>
    <row r="315" spans="1:29" ht="50.1" customHeight="1">
      <c r="A315" s="171"/>
      <c r="B315" s="171"/>
      <c r="C315" s="174"/>
      <c r="D315" s="174"/>
      <c r="E315" s="131"/>
      <c r="F315" s="177"/>
      <c r="G315" s="180"/>
      <c r="H315" s="163"/>
      <c r="I315" s="165"/>
      <c r="J315" s="168"/>
      <c r="K315" s="62" t="s">
        <v>84</v>
      </c>
      <c r="L315" s="63">
        <v>11920</v>
      </c>
      <c r="M315" s="63">
        <v>7452</v>
      </c>
      <c r="N315" s="142" t="s">
        <v>3250</v>
      </c>
      <c r="O315" s="127"/>
      <c r="P315" s="100"/>
      <c r="Q315" s="63">
        <f t="shared" si="129"/>
        <v>0</v>
      </c>
      <c r="R315" s="64"/>
      <c r="S315" s="67">
        <v>37</v>
      </c>
      <c r="T315" s="46"/>
      <c r="U315" s="106">
        <f>IF(EXACT(O315,Y315),M315,M315*(1-'Расчет ПРЕДЗАКАЗ'!$D$10))</f>
        <v>7302.96</v>
      </c>
      <c r="V315" s="106">
        <f t="shared" si="130"/>
        <v>0</v>
      </c>
      <c r="W315" s="106" t="e">
        <f>IF(EXACT(O315,Y315),M315,M315*(1-#REF!))</f>
        <v>#REF!</v>
      </c>
      <c r="X315" s="106" t="e">
        <f t="shared" si="131"/>
        <v>#REF!</v>
      </c>
      <c r="Y315" s="107" t="s">
        <v>72</v>
      </c>
      <c r="Z315" s="103">
        <f t="shared" si="127"/>
        <v>0</v>
      </c>
      <c r="AA315" s="103">
        <f t="shared" si="128"/>
        <v>0</v>
      </c>
      <c r="AB315" s="128">
        <f t="shared" si="132"/>
        <v>0.63221488273248116</v>
      </c>
      <c r="AC315" s="128" t="e">
        <f t="shared" si="133"/>
        <v>#REF!</v>
      </c>
    </row>
    <row r="316" spans="1:29" ht="50.1" customHeight="1">
      <c r="A316" s="171"/>
      <c r="B316" s="171"/>
      <c r="C316" s="174"/>
      <c r="D316" s="174"/>
      <c r="E316" s="131"/>
      <c r="F316" s="177"/>
      <c r="G316" s="180"/>
      <c r="H316" s="163"/>
      <c r="I316" s="165"/>
      <c r="J316" s="168"/>
      <c r="K316" s="62" t="s">
        <v>101</v>
      </c>
      <c r="L316" s="63">
        <v>11920</v>
      </c>
      <c r="M316" s="63">
        <v>7452</v>
      </c>
      <c r="N316" s="142" t="s">
        <v>3251</v>
      </c>
      <c r="O316" s="127"/>
      <c r="P316" s="100"/>
      <c r="Q316" s="63">
        <f t="shared" si="129"/>
        <v>0</v>
      </c>
      <c r="R316" s="64"/>
      <c r="S316" s="67">
        <v>61</v>
      </c>
      <c r="T316" s="46"/>
      <c r="U316" s="106">
        <f>IF(EXACT(O316,Y316),M316,M316*(1-'Расчет ПРЕДЗАКАЗ'!$D$10))</f>
        <v>7302.96</v>
      </c>
      <c r="V316" s="106">
        <f t="shared" si="130"/>
        <v>0</v>
      </c>
      <c r="W316" s="106" t="e">
        <f>IF(EXACT(O316,Y316),M316,M316*(1-#REF!))</f>
        <v>#REF!</v>
      </c>
      <c r="X316" s="106" t="e">
        <f t="shared" si="131"/>
        <v>#REF!</v>
      </c>
      <c r="Y316" s="107" t="s">
        <v>72</v>
      </c>
      <c r="Z316" s="103">
        <f t="shared" si="127"/>
        <v>0</v>
      </c>
      <c r="AA316" s="103">
        <f t="shared" si="128"/>
        <v>0</v>
      </c>
      <c r="AB316" s="128">
        <f t="shared" si="132"/>
        <v>0.63221488273248116</v>
      </c>
      <c r="AC316" s="128" t="e">
        <f t="shared" si="133"/>
        <v>#REF!</v>
      </c>
    </row>
    <row r="317" spans="1:29" ht="50.1" customHeight="1">
      <c r="A317" s="171"/>
      <c r="B317" s="171"/>
      <c r="C317" s="174"/>
      <c r="D317" s="174"/>
      <c r="E317" s="131"/>
      <c r="F317" s="177"/>
      <c r="G317" s="180"/>
      <c r="H317" s="163"/>
      <c r="I317" s="165"/>
      <c r="J317" s="168"/>
      <c r="K317" s="62" t="s">
        <v>86</v>
      </c>
      <c r="L317" s="63">
        <v>11920</v>
      </c>
      <c r="M317" s="63">
        <v>7452</v>
      </c>
      <c r="N317" s="142" t="s">
        <v>3252</v>
      </c>
      <c r="O317" s="127"/>
      <c r="P317" s="100"/>
      <c r="Q317" s="63">
        <f t="shared" si="129"/>
        <v>0</v>
      </c>
      <c r="R317" s="64"/>
      <c r="S317" s="67">
        <v>16</v>
      </c>
      <c r="T317" s="46"/>
      <c r="U317" s="106">
        <f>IF(EXACT(O317,Y317),M317,M317*(1-'Расчет ПРЕДЗАКАЗ'!$D$10))</f>
        <v>7302.96</v>
      </c>
      <c r="V317" s="106">
        <f t="shared" si="130"/>
        <v>0</v>
      </c>
      <c r="W317" s="106" t="e">
        <f>IF(EXACT(O317,Y317),M317,M317*(1-#REF!))</f>
        <v>#REF!</v>
      </c>
      <c r="X317" s="106" t="e">
        <f t="shared" si="131"/>
        <v>#REF!</v>
      </c>
      <c r="Y317" s="107" t="s">
        <v>72</v>
      </c>
      <c r="Z317" s="103">
        <f t="shared" si="127"/>
        <v>0</v>
      </c>
      <c r="AA317" s="103">
        <f t="shared" si="128"/>
        <v>0</v>
      </c>
      <c r="AB317" s="128">
        <f t="shared" si="132"/>
        <v>0.63221488273248116</v>
      </c>
      <c r="AC317" s="128" t="e">
        <f t="shared" si="133"/>
        <v>#REF!</v>
      </c>
    </row>
    <row r="318" spans="1:29" ht="50.1" customHeight="1">
      <c r="A318" s="171"/>
      <c r="B318" s="171"/>
      <c r="C318" s="174"/>
      <c r="D318" s="174"/>
      <c r="E318" s="131"/>
      <c r="F318" s="177"/>
      <c r="G318" s="180"/>
      <c r="H318" s="163"/>
      <c r="I318" s="165"/>
      <c r="J318" s="168"/>
      <c r="K318" s="62" t="s">
        <v>88</v>
      </c>
      <c r="L318" s="63">
        <v>11920</v>
      </c>
      <c r="M318" s="63">
        <v>7452</v>
      </c>
      <c r="N318" s="142" t="s">
        <v>3253</v>
      </c>
      <c r="O318" s="127"/>
      <c r="P318" s="100"/>
      <c r="Q318" s="63">
        <f t="shared" si="129"/>
        <v>0</v>
      </c>
      <c r="R318" s="64"/>
      <c r="S318" s="67">
        <v>34</v>
      </c>
      <c r="T318" s="46"/>
      <c r="U318" s="106">
        <f>IF(EXACT(O318,Y318),M318,M318*(1-'Расчет ПРЕДЗАКАЗ'!$D$10))</f>
        <v>7302.96</v>
      </c>
      <c r="V318" s="106">
        <f t="shared" si="130"/>
        <v>0</v>
      </c>
      <c r="W318" s="106" t="e">
        <f>IF(EXACT(O318,Y318),M318,M318*(1-#REF!))</f>
        <v>#REF!</v>
      </c>
      <c r="X318" s="106" t="e">
        <f t="shared" si="131"/>
        <v>#REF!</v>
      </c>
      <c r="Y318" s="107" t="s">
        <v>72</v>
      </c>
      <c r="Z318" s="103">
        <f t="shared" si="127"/>
        <v>0</v>
      </c>
      <c r="AA318" s="103">
        <f t="shared" si="128"/>
        <v>0</v>
      </c>
      <c r="AB318" s="128">
        <f t="shared" si="132"/>
        <v>0.63221488273248116</v>
      </c>
      <c r="AC318" s="128" t="e">
        <f t="shared" si="133"/>
        <v>#REF!</v>
      </c>
    </row>
    <row r="319" spans="1:29" ht="50.1" customHeight="1">
      <c r="A319" s="171"/>
      <c r="B319" s="171"/>
      <c r="C319" s="174"/>
      <c r="D319" s="174"/>
      <c r="E319" s="131"/>
      <c r="F319" s="177"/>
      <c r="G319" s="180"/>
      <c r="H319" s="163"/>
      <c r="I319" s="165"/>
      <c r="J319" s="168"/>
      <c r="K319" s="62" t="s">
        <v>105</v>
      </c>
      <c r="L319" s="63">
        <v>11920</v>
      </c>
      <c r="M319" s="63">
        <v>7452</v>
      </c>
      <c r="N319" s="142" t="s">
        <v>3254</v>
      </c>
      <c r="O319" s="127"/>
      <c r="P319" s="100"/>
      <c r="Q319" s="63">
        <f t="shared" si="129"/>
        <v>0</v>
      </c>
      <c r="R319" s="64"/>
      <c r="S319" s="67">
        <v>1</v>
      </c>
      <c r="T319" s="46"/>
      <c r="U319" s="106">
        <f>IF(EXACT(O319,Y319),M319,M319*(1-'Расчет ПРЕДЗАКАЗ'!$D$10))</f>
        <v>7302.96</v>
      </c>
      <c r="V319" s="106">
        <f t="shared" si="130"/>
        <v>0</v>
      </c>
      <c r="W319" s="106" t="e">
        <f>IF(EXACT(O319,Y319),M319,M319*(1-#REF!))</f>
        <v>#REF!</v>
      </c>
      <c r="X319" s="106" t="e">
        <f t="shared" si="131"/>
        <v>#REF!</v>
      </c>
      <c r="Y319" s="107" t="s">
        <v>72</v>
      </c>
      <c r="Z319" s="103">
        <f t="shared" si="127"/>
        <v>0</v>
      </c>
      <c r="AA319" s="103">
        <f t="shared" si="128"/>
        <v>0</v>
      </c>
      <c r="AB319" s="128">
        <f t="shared" si="132"/>
        <v>0.63221488273248116</v>
      </c>
      <c r="AC319" s="128" t="e">
        <f t="shared" si="133"/>
        <v>#REF!</v>
      </c>
    </row>
    <row r="320" spans="1:29" ht="50.1" customHeight="1">
      <c r="A320" s="171"/>
      <c r="B320" s="171"/>
      <c r="C320" s="174"/>
      <c r="D320" s="174"/>
      <c r="E320" s="131"/>
      <c r="F320" s="177"/>
      <c r="G320" s="180"/>
      <c r="H320" s="163"/>
      <c r="I320" s="165"/>
      <c r="J320" s="168"/>
      <c r="K320" s="62" t="s">
        <v>107</v>
      </c>
      <c r="L320" s="63">
        <v>11920</v>
      </c>
      <c r="M320" s="63">
        <v>7452</v>
      </c>
      <c r="N320" s="142" t="s">
        <v>3255</v>
      </c>
      <c r="O320" s="127"/>
      <c r="P320" s="100"/>
      <c r="Q320" s="63">
        <f t="shared" si="129"/>
        <v>0</v>
      </c>
      <c r="R320" s="64"/>
      <c r="S320" s="67">
        <v>16</v>
      </c>
      <c r="T320" s="46"/>
      <c r="U320" s="106">
        <f>IF(EXACT(O320,Y320),M320,M320*(1-'Расчет ПРЕДЗАКАЗ'!$D$10))</f>
        <v>7302.96</v>
      </c>
      <c r="V320" s="106">
        <f t="shared" si="130"/>
        <v>0</v>
      </c>
      <c r="W320" s="106" t="e">
        <f>IF(EXACT(O320,Y320),M320,M320*(1-#REF!))</f>
        <v>#REF!</v>
      </c>
      <c r="X320" s="106" t="e">
        <f t="shared" si="131"/>
        <v>#REF!</v>
      </c>
      <c r="Y320" s="107" t="s">
        <v>72</v>
      </c>
      <c r="Z320" s="103">
        <f t="shared" si="127"/>
        <v>0</v>
      </c>
      <c r="AA320" s="103">
        <f t="shared" si="128"/>
        <v>0</v>
      </c>
      <c r="AB320" s="128">
        <f t="shared" si="132"/>
        <v>0.63221488273248116</v>
      </c>
      <c r="AC320" s="128" t="e">
        <f t="shared" si="133"/>
        <v>#REF!</v>
      </c>
    </row>
    <row r="321" spans="1:29" ht="50.1" customHeight="1">
      <c r="A321" s="171"/>
      <c r="B321" s="171"/>
      <c r="C321" s="174"/>
      <c r="D321" s="174"/>
      <c r="E321" s="131"/>
      <c r="F321" s="177"/>
      <c r="G321" s="180"/>
      <c r="H321" s="163"/>
      <c r="I321" s="165"/>
      <c r="J321" s="168"/>
      <c r="K321" s="62"/>
      <c r="L321" s="63"/>
      <c r="M321" s="63"/>
      <c r="N321" s="143"/>
      <c r="O321" s="127"/>
      <c r="P321" s="100"/>
      <c r="Q321" s="63">
        <f t="shared" si="129"/>
        <v>0</v>
      </c>
      <c r="R321" s="65"/>
      <c r="S321" s="67"/>
      <c r="T321" s="40"/>
      <c r="U321" s="106">
        <f>IF(EXACT(O321,Y321),M321,M321*(1-'Расчет ПРЕДЗАКАЗ'!$D$10))</f>
        <v>0</v>
      </c>
      <c r="V321" s="106">
        <f t="shared" si="130"/>
        <v>0</v>
      </c>
      <c r="W321" s="106" t="e">
        <f>IF(EXACT(O321,Y321),M321,M321*(1-#REF!))</f>
        <v>#REF!</v>
      </c>
      <c r="X321" s="106" t="e">
        <f t="shared" si="131"/>
        <v>#REF!</v>
      </c>
      <c r="Y321" s="107" t="s">
        <v>72</v>
      </c>
      <c r="Z321" s="103">
        <f t="shared" si="127"/>
        <v>0</v>
      </c>
      <c r="AA321" s="103">
        <f t="shared" si="128"/>
        <v>0</v>
      </c>
      <c r="AB321" s="128" t="str">
        <f t="shared" si="132"/>
        <v/>
      </c>
      <c r="AC321" s="128" t="e">
        <f t="shared" si="133"/>
        <v>#REF!</v>
      </c>
    </row>
    <row r="322" spans="1:29" ht="50.1" customHeight="1">
      <c r="A322" s="171"/>
      <c r="B322" s="171"/>
      <c r="C322" s="174"/>
      <c r="D322" s="174"/>
      <c r="E322" s="131"/>
      <c r="F322" s="177"/>
      <c r="G322" s="180"/>
      <c r="H322" s="163"/>
      <c r="I322" s="165"/>
      <c r="J322" s="168"/>
      <c r="K322" s="62"/>
      <c r="L322" s="63"/>
      <c r="M322" s="63"/>
      <c r="N322" s="143"/>
      <c r="O322" s="127"/>
      <c r="P322" s="100"/>
      <c r="Q322" s="63">
        <f t="shared" si="129"/>
        <v>0</v>
      </c>
      <c r="R322" s="65"/>
      <c r="S322" s="67"/>
      <c r="T322" s="40"/>
      <c r="U322" s="106">
        <f>IF(EXACT(O322,Y322),M322,M322*(1-'Расчет ПРЕДЗАКАЗ'!$D$10))</f>
        <v>0</v>
      </c>
      <c r="V322" s="106">
        <f t="shared" si="130"/>
        <v>0</v>
      </c>
      <c r="W322" s="106" t="e">
        <f>IF(EXACT(O322,Y322),M322,M322*(1-#REF!))</f>
        <v>#REF!</v>
      </c>
      <c r="X322" s="106" t="e">
        <f t="shared" si="131"/>
        <v>#REF!</v>
      </c>
      <c r="Y322" s="107" t="s">
        <v>72</v>
      </c>
      <c r="Z322" s="103">
        <f t="shared" si="127"/>
        <v>0</v>
      </c>
      <c r="AA322" s="103">
        <f t="shared" si="128"/>
        <v>0</v>
      </c>
      <c r="AB322" s="128" t="str">
        <f t="shared" si="132"/>
        <v/>
      </c>
      <c r="AC322" s="128" t="e">
        <f t="shared" si="133"/>
        <v>#REF!</v>
      </c>
    </row>
    <row r="323" spans="1:29" ht="50.1" customHeight="1">
      <c r="A323" s="171"/>
      <c r="B323" s="171"/>
      <c r="C323" s="174"/>
      <c r="D323" s="174"/>
      <c r="E323" s="131"/>
      <c r="F323" s="177"/>
      <c r="G323" s="180"/>
      <c r="H323" s="163"/>
      <c r="I323" s="165"/>
      <c r="J323" s="168"/>
      <c r="K323" s="62"/>
      <c r="L323" s="63"/>
      <c r="M323" s="63"/>
      <c r="N323" s="121"/>
      <c r="O323" s="127"/>
      <c r="P323" s="100"/>
      <c r="Q323" s="63">
        <f t="shared" si="129"/>
        <v>0</v>
      </c>
      <c r="R323" s="65"/>
      <c r="S323" s="67"/>
      <c r="T323" s="40"/>
      <c r="U323" s="106">
        <f>IF(EXACT(O323,Y323),M323,M323*(1-'Расчет ПРЕДЗАКАЗ'!$D$10))</f>
        <v>0</v>
      </c>
      <c r="V323" s="106">
        <f t="shared" si="130"/>
        <v>0</v>
      </c>
      <c r="W323" s="106" t="e">
        <f>IF(EXACT(O323,Y323),M323,M323*(1-#REF!))</f>
        <v>#REF!</v>
      </c>
      <c r="X323" s="106" t="e">
        <f t="shared" si="131"/>
        <v>#REF!</v>
      </c>
      <c r="Y323" s="107" t="s">
        <v>72</v>
      </c>
      <c r="Z323" s="103">
        <f t="shared" si="127"/>
        <v>0</v>
      </c>
      <c r="AA323" s="103">
        <f t="shared" si="128"/>
        <v>0</v>
      </c>
      <c r="AB323" s="128" t="str">
        <f t="shared" si="132"/>
        <v/>
      </c>
      <c r="AC323" s="128" t="e">
        <f t="shared" si="133"/>
        <v>#REF!</v>
      </c>
    </row>
    <row r="324" spans="1:29" ht="50.1" customHeight="1">
      <c r="A324" s="171"/>
      <c r="B324" s="171"/>
      <c r="C324" s="174"/>
      <c r="D324" s="174"/>
      <c r="E324" s="131"/>
      <c r="F324" s="177"/>
      <c r="G324" s="180"/>
      <c r="H324" s="163"/>
      <c r="I324" s="165"/>
      <c r="J324" s="168"/>
      <c r="K324" s="62"/>
      <c r="L324" s="63"/>
      <c r="M324" s="63"/>
      <c r="N324" s="121"/>
      <c r="O324" s="127"/>
      <c r="P324" s="100"/>
      <c r="Q324" s="63">
        <f t="shared" si="129"/>
        <v>0</v>
      </c>
      <c r="R324" s="65"/>
      <c r="S324" s="67"/>
      <c r="T324" s="40"/>
      <c r="U324" s="106">
        <f>IF(EXACT(O324,Y324),M324,M324*(1-'Расчет ПРЕДЗАКАЗ'!$D$10))</f>
        <v>0</v>
      </c>
      <c r="V324" s="106">
        <f t="shared" si="130"/>
        <v>0</v>
      </c>
      <c r="W324" s="106" t="e">
        <f>IF(EXACT(O324,Y324),M324,M324*(1-#REF!))</f>
        <v>#REF!</v>
      </c>
      <c r="X324" s="106" t="e">
        <f t="shared" si="131"/>
        <v>#REF!</v>
      </c>
      <c r="Y324" s="107" t="s">
        <v>72</v>
      </c>
      <c r="Z324" s="103">
        <f t="shared" si="127"/>
        <v>0</v>
      </c>
      <c r="AA324" s="103">
        <f t="shared" si="128"/>
        <v>0</v>
      </c>
      <c r="AB324" s="128" t="str">
        <f t="shared" si="132"/>
        <v/>
      </c>
      <c r="AC324" s="128" t="e">
        <f t="shared" si="133"/>
        <v>#REF!</v>
      </c>
    </row>
    <row r="325" spans="1:29" ht="50.1" customHeight="1">
      <c r="A325" s="171"/>
      <c r="B325" s="171"/>
      <c r="C325" s="174"/>
      <c r="D325" s="174"/>
      <c r="E325" s="131"/>
      <c r="F325" s="177"/>
      <c r="G325" s="180"/>
      <c r="H325" s="163"/>
      <c r="I325" s="165"/>
      <c r="J325" s="168"/>
      <c r="K325" s="62"/>
      <c r="L325" s="63"/>
      <c r="M325" s="63"/>
      <c r="N325" s="121"/>
      <c r="O325" s="127"/>
      <c r="P325" s="100"/>
      <c r="Q325" s="63">
        <f t="shared" si="129"/>
        <v>0</v>
      </c>
      <c r="R325" s="65"/>
      <c r="S325" s="67"/>
      <c r="T325" s="40"/>
      <c r="U325" s="106">
        <f>IF(EXACT(O325,Y325),M325,M325*(1-'Расчет ПРЕДЗАКАЗ'!$D$10))</f>
        <v>0</v>
      </c>
      <c r="V325" s="106">
        <f t="shared" si="130"/>
        <v>0</v>
      </c>
      <c r="W325" s="106" t="e">
        <f>IF(EXACT(O325,Y325),M325,M325*(1-#REF!))</f>
        <v>#REF!</v>
      </c>
      <c r="X325" s="106" t="e">
        <f t="shared" si="131"/>
        <v>#REF!</v>
      </c>
      <c r="Y325" s="107" t="s">
        <v>72</v>
      </c>
      <c r="Z325" s="103">
        <f t="shared" si="127"/>
        <v>0</v>
      </c>
      <c r="AA325" s="103">
        <f t="shared" si="128"/>
        <v>0</v>
      </c>
      <c r="AB325" s="128" t="str">
        <f t="shared" si="132"/>
        <v/>
      </c>
      <c r="AC325" s="128" t="e">
        <f t="shared" si="133"/>
        <v>#REF!</v>
      </c>
    </row>
    <row r="326" spans="1:29" ht="50.1" customHeight="1">
      <c r="A326" s="172"/>
      <c r="B326" s="172"/>
      <c r="C326" s="175"/>
      <c r="D326" s="175"/>
      <c r="E326" s="132"/>
      <c r="F326" s="178"/>
      <c r="G326" s="181"/>
      <c r="H326" s="164"/>
      <c r="I326" s="166"/>
      <c r="J326" s="169"/>
      <c r="K326" s="62"/>
      <c r="L326" s="63"/>
      <c r="M326" s="63"/>
      <c r="N326" s="121"/>
      <c r="O326" s="127"/>
      <c r="P326" s="100"/>
      <c r="Q326" s="63">
        <f t="shared" si="129"/>
        <v>0</v>
      </c>
      <c r="R326" s="65"/>
      <c r="S326" s="64"/>
      <c r="T326" s="40"/>
      <c r="U326" s="106">
        <f>IF(EXACT(O326,Y326),M326,M326*(1-'Расчет ПРЕДЗАКАЗ'!$D$10))</f>
        <v>0</v>
      </c>
      <c r="V326" s="106">
        <f t="shared" si="130"/>
        <v>0</v>
      </c>
      <c r="W326" s="106" t="e">
        <f>IF(EXACT(O326,Y326),M326,M326*(1-#REF!))</f>
        <v>#REF!</v>
      </c>
      <c r="X326" s="106" t="e">
        <f t="shared" si="131"/>
        <v>#REF!</v>
      </c>
      <c r="Y326" s="107" t="s">
        <v>72</v>
      </c>
      <c r="Z326" s="103">
        <f t="shared" si="127"/>
        <v>0</v>
      </c>
      <c r="AA326" s="103">
        <f t="shared" si="128"/>
        <v>0</v>
      </c>
      <c r="AB326" s="128" t="str">
        <f t="shared" si="132"/>
        <v/>
      </c>
      <c r="AC326" s="128" t="e">
        <f t="shared" si="133"/>
        <v>#REF!</v>
      </c>
    </row>
    <row r="327" spans="1:29" ht="11.25" customHeight="1" thickBot="1"/>
    <row r="328" spans="1:29" ht="50.1" customHeight="1">
      <c r="A328" s="170">
        <v>402</v>
      </c>
      <c r="B328" s="170" t="s">
        <v>3256</v>
      </c>
      <c r="C328" s="173" t="s">
        <v>3257</v>
      </c>
      <c r="D328" s="173" t="s">
        <v>77</v>
      </c>
      <c r="E328" s="131"/>
      <c r="F328" s="193" t="s">
        <v>3258</v>
      </c>
      <c r="G328" s="179" t="s">
        <v>3259</v>
      </c>
      <c r="H328" s="162" t="s">
        <v>147</v>
      </c>
      <c r="I328" s="194" t="s">
        <v>3260</v>
      </c>
      <c r="J328" s="167" t="s">
        <v>19</v>
      </c>
      <c r="K328" s="62" t="s">
        <v>82</v>
      </c>
      <c r="L328" s="63">
        <v>8440</v>
      </c>
      <c r="M328" s="63">
        <v>5270</v>
      </c>
      <c r="N328" s="142" t="s">
        <v>3261</v>
      </c>
      <c r="O328" s="127"/>
      <c r="P328" s="100"/>
      <c r="Q328" s="63">
        <f>P328*M328</f>
        <v>0</v>
      </c>
      <c r="R328" s="64"/>
      <c r="S328" s="67">
        <v>44</v>
      </c>
      <c r="T328" s="46"/>
      <c r="U328" s="106">
        <f>IF(EXACT(O328,Y328),M328,M328*(1-'Расчет ПРЕДЗАКАЗ'!$D$10))</f>
        <v>5164.5999999999995</v>
      </c>
      <c r="V328" s="106">
        <f>P328*U328</f>
        <v>0</v>
      </c>
      <c r="W328" s="106" t="e">
        <f>IF(EXACT(O328,Y328),M328,M328*(1-#REF!))</f>
        <v>#REF!</v>
      </c>
      <c r="X328" s="106" t="e">
        <f>P328*W328</f>
        <v>#REF!</v>
      </c>
      <c r="Y328" s="107" t="s">
        <v>72</v>
      </c>
      <c r="Z328" s="103">
        <f t="shared" ref="Z328:Z342" si="134">IF(EXACT(O328,Y328),Q328,0)</f>
        <v>0</v>
      </c>
      <c r="AA328" s="103">
        <f t="shared" ref="AA328:AA342" si="135">IF(Z328=0,Q328,0)</f>
        <v>0</v>
      </c>
      <c r="AB328" s="128">
        <f>IF(U328=0,"",L328/U328-1)</f>
        <v>0.63420206792394396</v>
      </c>
      <c r="AC328" s="128" t="e">
        <f>IF(W328=0,"",L328/W328-1)</f>
        <v>#REF!</v>
      </c>
    </row>
    <row r="329" spans="1:29" ht="50.1" customHeight="1">
      <c r="A329" s="171"/>
      <c r="B329" s="171"/>
      <c r="C329" s="174"/>
      <c r="D329" s="174"/>
      <c r="E329" s="131"/>
      <c r="F329" s="177"/>
      <c r="G329" s="180"/>
      <c r="H329" s="163"/>
      <c r="I329" s="165"/>
      <c r="J329" s="168"/>
      <c r="K329" s="62" t="s">
        <v>96</v>
      </c>
      <c r="L329" s="63">
        <v>8440</v>
      </c>
      <c r="M329" s="63">
        <v>5270</v>
      </c>
      <c r="N329" s="142" t="s">
        <v>3262</v>
      </c>
      <c r="O329" s="127"/>
      <c r="P329" s="100"/>
      <c r="Q329" s="63">
        <f t="shared" ref="Q329:Q342" si="136">P329*M329</f>
        <v>0</v>
      </c>
      <c r="R329" s="64"/>
      <c r="S329" s="67">
        <v>185</v>
      </c>
      <c r="T329" s="46"/>
      <c r="U329" s="106">
        <f>IF(EXACT(O329,Y329),M329,M329*(1-'Расчет ПРЕДЗАКАЗ'!$D$10))</f>
        <v>5164.5999999999995</v>
      </c>
      <c r="V329" s="106">
        <f t="shared" ref="V329:V342" si="137">P329*U329</f>
        <v>0</v>
      </c>
      <c r="W329" s="106" t="e">
        <f>IF(EXACT(O329,Y329),M329,M329*(1-#REF!))</f>
        <v>#REF!</v>
      </c>
      <c r="X329" s="106" t="e">
        <f t="shared" ref="X329:X342" si="138">P329*W329</f>
        <v>#REF!</v>
      </c>
      <c r="Y329" s="107" t="s">
        <v>72</v>
      </c>
      <c r="Z329" s="103">
        <f t="shared" si="134"/>
        <v>0</v>
      </c>
      <c r="AA329" s="103">
        <f t="shared" si="135"/>
        <v>0</v>
      </c>
      <c r="AB329" s="128">
        <f t="shared" ref="AB329:AB342" si="139">IF(U329=0,"",L329/U329-1)</f>
        <v>0.63420206792394396</v>
      </c>
      <c r="AC329" s="128" t="e">
        <f t="shared" ref="AC329:AC342" si="140">IF(W329=0,"",L329/W329-1)</f>
        <v>#REF!</v>
      </c>
    </row>
    <row r="330" spans="1:29" ht="50.1" customHeight="1">
      <c r="A330" s="171"/>
      <c r="B330" s="171"/>
      <c r="C330" s="174"/>
      <c r="D330" s="174"/>
      <c r="E330" s="131"/>
      <c r="F330" s="177"/>
      <c r="G330" s="180"/>
      <c r="H330" s="163"/>
      <c r="I330" s="165"/>
      <c r="J330" s="168"/>
      <c r="K330" s="62" t="s">
        <v>98</v>
      </c>
      <c r="L330" s="63">
        <v>8440</v>
      </c>
      <c r="M330" s="63">
        <v>5270</v>
      </c>
      <c r="N330" s="142" t="s">
        <v>3263</v>
      </c>
      <c r="O330" s="127"/>
      <c r="P330" s="100"/>
      <c r="Q330" s="63">
        <f t="shared" si="136"/>
        <v>0</v>
      </c>
      <c r="R330" s="64"/>
      <c r="S330" s="67">
        <v>55</v>
      </c>
      <c r="T330" s="46"/>
      <c r="U330" s="106">
        <f>IF(EXACT(O330,Y330),M330,M330*(1-'Расчет ПРЕДЗАКАЗ'!$D$10))</f>
        <v>5164.5999999999995</v>
      </c>
      <c r="V330" s="106">
        <f t="shared" si="137"/>
        <v>0</v>
      </c>
      <c r="W330" s="106" t="e">
        <f>IF(EXACT(O330,Y330),M330,M330*(1-#REF!))</f>
        <v>#REF!</v>
      </c>
      <c r="X330" s="106" t="e">
        <f t="shared" si="138"/>
        <v>#REF!</v>
      </c>
      <c r="Y330" s="107" t="s">
        <v>72</v>
      </c>
      <c r="Z330" s="103">
        <f t="shared" si="134"/>
        <v>0</v>
      </c>
      <c r="AA330" s="103">
        <f t="shared" si="135"/>
        <v>0</v>
      </c>
      <c r="AB330" s="128">
        <f t="shared" si="139"/>
        <v>0.63420206792394396</v>
      </c>
      <c r="AC330" s="128" t="e">
        <f t="shared" si="140"/>
        <v>#REF!</v>
      </c>
    </row>
    <row r="331" spans="1:29" ht="50.1" customHeight="1">
      <c r="A331" s="171"/>
      <c r="B331" s="171"/>
      <c r="C331" s="174"/>
      <c r="D331" s="174"/>
      <c r="E331" s="131"/>
      <c r="F331" s="177"/>
      <c r="G331" s="180"/>
      <c r="H331" s="163"/>
      <c r="I331" s="165"/>
      <c r="J331" s="168"/>
      <c r="K331" s="62" t="s">
        <v>84</v>
      </c>
      <c r="L331" s="63">
        <v>8440</v>
      </c>
      <c r="M331" s="63">
        <v>5270</v>
      </c>
      <c r="N331" s="142" t="s">
        <v>3264</v>
      </c>
      <c r="O331" s="127"/>
      <c r="P331" s="100"/>
      <c r="Q331" s="63">
        <f t="shared" si="136"/>
        <v>0</v>
      </c>
      <c r="R331" s="64"/>
      <c r="S331" s="67">
        <v>147</v>
      </c>
      <c r="T331" s="46"/>
      <c r="U331" s="106">
        <f>IF(EXACT(O331,Y331),M331,M331*(1-'Расчет ПРЕДЗАКАЗ'!$D$10))</f>
        <v>5164.5999999999995</v>
      </c>
      <c r="V331" s="106">
        <f t="shared" si="137"/>
        <v>0</v>
      </c>
      <c r="W331" s="106" t="e">
        <f>IF(EXACT(O331,Y331),M331,M331*(1-#REF!))</f>
        <v>#REF!</v>
      </c>
      <c r="X331" s="106" t="e">
        <f t="shared" si="138"/>
        <v>#REF!</v>
      </c>
      <c r="Y331" s="107" t="s">
        <v>72</v>
      </c>
      <c r="Z331" s="103">
        <f t="shared" si="134"/>
        <v>0</v>
      </c>
      <c r="AA331" s="103">
        <f t="shared" si="135"/>
        <v>0</v>
      </c>
      <c r="AB331" s="128">
        <f t="shared" si="139"/>
        <v>0.63420206792394396</v>
      </c>
      <c r="AC331" s="128" t="e">
        <f t="shared" si="140"/>
        <v>#REF!</v>
      </c>
    </row>
    <row r="332" spans="1:29" ht="50.1" customHeight="1">
      <c r="A332" s="171"/>
      <c r="B332" s="171"/>
      <c r="C332" s="174"/>
      <c r="D332" s="174"/>
      <c r="E332" s="131"/>
      <c r="F332" s="177"/>
      <c r="G332" s="180"/>
      <c r="H332" s="163"/>
      <c r="I332" s="165"/>
      <c r="J332" s="168"/>
      <c r="K332" s="62" t="s">
        <v>101</v>
      </c>
      <c r="L332" s="63">
        <v>8440</v>
      </c>
      <c r="M332" s="63">
        <v>5270</v>
      </c>
      <c r="N332" s="142" t="s">
        <v>3265</v>
      </c>
      <c r="O332" s="127"/>
      <c r="P332" s="100"/>
      <c r="Q332" s="63">
        <f t="shared" si="136"/>
        <v>0</v>
      </c>
      <c r="R332" s="64"/>
      <c r="S332" s="67">
        <v>107</v>
      </c>
      <c r="T332" s="46"/>
      <c r="U332" s="106">
        <f>IF(EXACT(O332,Y332),M332,M332*(1-'Расчет ПРЕДЗАКАЗ'!$D$10))</f>
        <v>5164.5999999999995</v>
      </c>
      <c r="V332" s="106">
        <f t="shared" si="137"/>
        <v>0</v>
      </c>
      <c r="W332" s="106" t="e">
        <f>IF(EXACT(O332,Y332),M332,M332*(1-#REF!))</f>
        <v>#REF!</v>
      </c>
      <c r="X332" s="106" t="e">
        <f t="shared" si="138"/>
        <v>#REF!</v>
      </c>
      <c r="Y332" s="107" t="s">
        <v>72</v>
      </c>
      <c r="Z332" s="103">
        <f t="shared" si="134"/>
        <v>0</v>
      </c>
      <c r="AA332" s="103">
        <f t="shared" si="135"/>
        <v>0</v>
      </c>
      <c r="AB332" s="128">
        <f t="shared" si="139"/>
        <v>0.63420206792394396</v>
      </c>
      <c r="AC332" s="128" t="e">
        <f t="shared" si="140"/>
        <v>#REF!</v>
      </c>
    </row>
    <row r="333" spans="1:29" ht="50.1" customHeight="1">
      <c r="A333" s="171"/>
      <c r="B333" s="171"/>
      <c r="C333" s="174"/>
      <c r="D333" s="174"/>
      <c r="E333" s="131"/>
      <c r="F333" s="177"/>
      <c r="G333" s="180"/>
      <c r="H333" s="163"/>
      <c r="I333" s="165"/>
      <c r="J333" s="168"/>
      <c r="K333" s="62" t="s">
        <v>86</v>
      </c>
      <c r="L333" s="63">
        <v>8440</v>
      </c>
      <c r="M333" s="63">
        <v>5270</v>
      </c>
      <c r="N333" s="142" t="s">
        <v>3266</v>
      </c>
      <c r="O333" s="127"/>
      <c r="P333" s="100"/>
      <c r="Q333" s="63">
        <f t="shared" si="136"/>
        <v>0</v>
      </c>
      <c r="R333" s="64"/>
      <c r="S333" s="67">
        <v>29</v>
      </c>
      <c r="T333" s="46"/>
      <c r="U333" s="106">
        <f>IF(EXACT(O333,Y333),M333,M333*(1-'Расчет ПРЕДЗАКАЗ'!$D$10))</f>
        <v>5164.5999999999995</v>
      </c>
      <c r="V333" s="106">
        <f t="shared" si="137"/>
        <v>0</v>
      </c>
      <c r="W333" s="106" t="e">
        <f>IF(EXACT(O333,Y333),M333,M333*(1-#REF!))</f>
        <v>#REF!</v>
      </c>
      <c r="X333" s="106" t="e">
        <f t="shared" si="138"/>
        <v>#REF!</v>
      </c>
      <c r="Y333" s="107" t="s">
        <v>72</v>
      </c>
      <c r="Z333" s="103">
        <f t="shared" si="134"/>
        <v>0</v>
      </c>
      <c r="AA333" s="103">
        <f t="shared" si="135"/>
        <v>0</v>
      </c>
      <c r="AB333" s="128">
        <f t="shared" si="139"/>
        <v>0.63420206792394396</v>
      </c>
      <c r="AC333" s="128" t="e">
        <f t="shared" si="140"/>
        <v>#REF!</v>
      </c>
    </row>
    <row r="334" spans="1:29" ht="50.1" customHeight="1">
      <c r="A334" s="171"/>
      <c r="B334" s="171"/>
      <c r="C334" s="174"/>
      <c r="D334" s="174"/>
      <c r="E334" s="131"/>
      <c r="F334" s="177"/>
      <c r="G334" s="180"/>
      <c r="H334" s="163"/>
      <c r="I334" s="165"/>
      <c r="J334" s="168"/>
      <c r="K334" s="62" t="s">
        <v>88</v>
      </c>
      <c r="L334" s="63">
        <v>8440</v>
      </c>
      <c r="M334" s="63">
        <v>5270</v>
      </c>
      <c r="N334" s="142" t="s">
        <v>3267</v>
      </c>
      <c r="O334" s="127"/>
      <c r="P334" s="100"/>
      <c r="Q334" s="63">
        <f t="shared" si="136"/>
        <v>0</v>
      </c>
      <c r="R334" s="64"/>
      <c r="S334" s="67">
        <v>22</v>
      </c>
      <c r="T334" s="46"/>
      <c r="U334" s="106">
        <f>IF(EXACT(O334,Y334),M334,M334*(1-'Расчет ПРЕДЗАКАЗ'!$D$10))</f>
        <v>5164.5999999999995</v>
      </c>
      <c r="V334" s="106">
        <f t="shared" si="137"/>
        <v>0</v>
      </c>
      <c r="W334" s="106" t="e">
        <f>IF(EXACT(O334,Y334),M334,M334*(1-#REF!))</f>
        <v>#REF!</v>
      </c>
      <c r="X334" s="106" t="e">
        <f t="shared" si="138"/>
        <v>#REF!</v>
      </c>
      <c r="Y334" s="107" t="s">
        <v>72</v>
      </c>
      <c r="Z334" s="103">
        <f t="shared" si="134"/>
        <v>0</v>
      </c>
      <c r="AA334" s="103">
        <f t="shared" si="135"/>
        <v>0</v>
      </c>
      <c r="AB334" s="128">
        <f t="shared" si="139"/>
        <v>0.63420206792394396</v>
      </c>
      <c r="AC334" s="128" t="e">
        <f t="shared" si="140"/>
        <v>#REF!</v>
      </c>
    </row>
    <row r="335" spans="1:29" ht="50.1" customHeight="1">
      <c r="A335" s="171"/>
      <c r="B335" s="171"/>
      <c r="C335" s="174"/>
      <c r="D335" s="174"/>
      <c r="E335" s="131"/>
      <c r="F335" s="177"/>
      <c r="G335" s="180"/>
      <c r="H335" s="163"/>
      <c r="I335" s="165"/>
      <c r="J335" s="168"/>
      <c r="K335" s="62" t="s">
        <v>107</v>
      </c>
      <c r="L335" s="63">
        <v>8440</v>
      </c>
      <c r="M335" s="63">
        <v>5270</v>
      </c>
      <c r="N335" s="142" t="s">
        <v>3268</v>
      </c>
      <c r="O335" s="127"/>
      <c r="P335" s="100"/>
      <c r="Q335" s="63">
        <f t="shared" si="136"/>
        <v>0</v>
      </c>
      <c r="R335" s="64"/>
      <c r="S335" s="67">
        <v>9</v>
      </c>
      <c r="T335" s="46"/>
      <c r="U335" s="106">
        <f>IF(EXACT(O335,Y335),M335,M335*(1-'Расчет ПРЕДЗАКАЗ'!$D$10))</f>
        <v>5164.5999999999995</v>
      </c>
      <c r="V335" s="106">
        <f t="shared" si="137"/>
        <v>0</v>
      </c>
      <c r="W335" s="106" t="e">
        <f>IF(EXACT(O335,Y335),M335,M335*(1-#REF!))</f>
        <v>#REF!</v>
      </c>
      <c r="X335" s="106" t="e">
        <f t="shared" si="138"/>
        <v>#REF!</v>
      </c>
      <c r="Y335" s="107" t="s">
        <v>72</v>
      </c>
      <c r="Z335" s="103">
        <f t="shared" si="134"/>
        <v>0</v>
      </c>
      <c r="AA335" s="103">
        <f t="shared" si="135"/>
        <v>0</v>
      </c>
      <c r="AB335" s="128">
        <f t="shared" si="139"/>
        <v>0.63420206792394396</v>
      </c>
      <c r="AC335" s="128" t="e">
        <f t="shared" si="140"/>
        <v>#REF!</v>
      </c>
    </row>
    <row r="336" spans="1:29" ht="50.1" customHeight="1">
      <c r="A336" s="171"/>
      <c r="B336" s="171"/>
      <c r="C336" s="174"/>
      <c r="D336" s="174"/>
      <c r="E336" s="131"/>
      <c r="F336" s="177"/>
      <c r="G336" s="180"/>
      <c r="H336" s="163"/>
      <c r="I336" s="165"/>
      <c r="J336" s="168"/>
      <c r="K336" s="62"/>
      <c r="L336" s="63"/>
      <c r="M336" s="63"/>
      <c r="N336" s="142"/>
      <c r="O336" s="127"/>
      <c r="P336" s="100"/>
      <c r="Q336" s="63">
        <f t="shared" si="136"/>
        <v>0</v>
      </c>
      <c r="R336" s="64"/>
      <c r="S336" s="67"/>
      <c r="T336" s="46"/>
      <c r="U336" s="106">
        <f>IF(EXACT(O336,Y336),M336,M336*(1-'Расчет ПРЕДЗАКАЗ'!$D$10))</f>
        <v>0</v>
      </c>
      <c r="V336" s="106">
        <f t="shared" si="137"/>
        <v>0</v>
      </c>
      <c r="W336" s="106" t="e">
        <f>IF(EXACT(O336,Y336),M336,M336*(1-#REF!))</f>
        <v>#REF!</v>
      </c>
      <c r="X336" s="106" t="e">
        <f t="shared" si="138"/>
        <v>#REF!</v>
      </c>
      <c r="Y336" s="107" t="s">
        <v>72</v>
      </c>
      <c r="Z336" s="103">
        <f t="shared" si="134"/>
        <v>0</v>
      </c>
      <c r="AA336" s="103">
        <f t="shared" si="135"/>
        <v>0</v>
      </c>
      <c r="AB336" s="128" t="str">
        <f t="shared" si="139"/>
        <v/>
      </c>
      <c r="AC336" s="128" t="e">
        <f t="shared" si="140"/>
        <v>#REF!</v>
      </c>
    </row>
    <row r="337" spans="1:29" ht="50.1" customHeight="1">
      <c r="A337" s="171"/>
      <c r="B337" s="171"/>
      <c r="C337" s="174"/>
      <c r="D337" s="174"/>
      <c r="E337" s="131"/>
      <c r="F337" s="177"/>
      <c r="G337" s="180"/>
      <c r="H337" s="163"/>
      <c r="I337" s="165"/>
      <c r="J337" s="168"/>
      <c r="K337" s="62"/>
      <c r="L337" s="63"/>
      <c r="M337" s="63"/>
      <c r="N337" s="143"/>
      <c r="O337" s="127"/>
      <c r="P337" s="100"/>
      <c r="Q337" s="63">
        <f t="shared" si="136"/>
        <v>0</v>
      </c>
      <c r="R337" s="65"/>
      <c r="S337" s="67"/>
      <c r="T337" s="40"/>
      <c r="U337" s="106">
        <f>IF(EXACT(O337,Y337),M337,M337*(1-'Расчет ПРЕДЗАКАЗ'!$D$10))</f>
        <v>0</v>
      </c>
      <c r="V337" s="106">
        <f t="shared" si="137"/>
        <v>0</v>
      </c>
      <c r="W337" s="106" t="e">
        <f>IF(EXACT(O337,Y337),M337,M337*(1-#REF!))</f>
        <v>#REF!</v>
      </c>
      <c r="X337" s="106" t="e">
        <f t="shared" si="138"/>
        <v>#REF!</v>
      </c>
      <c r="Y337" s="107" t="s">
        <v>72</v>
      </c>
      <c r="Z337" s="103">
        <f t="shared" si="134"/>
        <v>0</v>
      </c>
      <c r="AA337" s="103">
        <f t="shared" si="135"/>
        <v>0</v>
      </c>
      <c r="AB337" s="128" t="str">
        <f t="shared" si="139"/>
        <v/>
      </c>
      <c r="AC337" s="128" t="e">
        <f t="shared" si="140"/>
        <v>#REF!</v>
      </c>
    </row>
    <row r="338" spans="1:29" ht="50.1" customHeight="1">
      <c r="A338" s="171"/>
      <c r="B338" s="171"/>
      <c r="C338" s="174"/>
      <c r="D338" s="174"/>
      <c r="E338" s="131"/>
      <c r="F338" s="177"/>
      <c r="G338" s="180"/>
      <c r="H338" s="163"/>
      <c r="I338" s="165"/>
      <c r="J338" s="168"/>
      <c r="K338" s="62"/>
      <c r="L338" s="63"/>
      <c r="M338" s="63"/>
      <c r="N338" s="143"/>
      <c r="O338" s="127"/>
      <c r="P338" s="100"/>
      <c r="Q338" s="63">
        <f t="shared" si="136"/>
        <v>0</v>
      </c>
      <c r="R338" s="65"/>
      <c r="S338" s="67"/>
      <c r="T338" s="40"/>
      <c r="U338" s="106">
        <f>IF(EXACT(O338,Y338),M338,M338*(1-'Расчет ПРЕДЗАКАЗ'!$D$10))</f>
        <v>0</v>
      </c>
      <c r="V338" s="106">
        <f t="shared" si="137"/>
        <v>0</v>
      </c>
      <c r="W338" s="106" t="e">
        <f>IF(EXACT(O338,Y338),M338,M338*(1-#REF!))</f>
        <v>#REF!</v>
      </c>
      <c r="X338" s="106" t="e">
        <f t="shared" si="138"/>
        <v>#REF!</v>
      </c>
      <c r="Y338" s="107" t="s">
        <v>72</v>
      </c>
      <c r="Z338" s="103">
        <f t="shared" si="134"/>
        <v>0</v>
      </c>
      <c r="AA338" s="103">
        <f t="shared" si="135"/>
        <v>0</v>
      </c>
      <c r="AB338" s="128" t="str">
        <f t="shared" si="139"/>
        <v/>
      </c>
      <c r="AC338" s="128" t="e">
        <f t="shared" si="140"/>
        <v>#REF!</v>
      </c>
    </row>
    <row r="339" spans="1:29" ht="50.1" customHeight="1">
      <c r="A339" s="171"/>
      <c r="B339" s="171"/>
      <c r="C339" s="174"/>
      <c r="D339" s="174"/>
      <c r="E339" s="131"/>
      <c r="F339" s="177"/>
      <c r="G339" s="180"/>
      <c r="H339" s="163"/>
      <c r="I339" s="165"/>
      <c r="J339" s="168"/>
      <c r="K339" s="62"/>
      <c r="L339" s="63"/>
      <c r="M339" s="63"/>
      <c r="N339" s="121"/>
      <c r="O339" s="127"/>
      <c r="P339" s="100"/>
      <c r="Q339" s="63">
        <f t="shared" si="136"/>
        <v>0</v>
      </c>
      <c r="R339" s="65"/>
      <c r="S339" s="67"/>
      <c r="T339" s="40"/>
      <c r="U339" s="106">
        <f>IF(EXACT(O339,Y339),M339,M339*(1-'Расчет ПРЕДЗАКАЗ'!$D$10))</f>
        <v>0</v>
      </c>
      <c r="V339" s="106">
        <f t="shared" si="137"/>
        <v>0</v>
      </c>
      <c r="W339" s="106" t="e">
        <f>IF(EXACT(O339,Y339),M339,M339*(1-#REF!))</f>
        <v>#REF!</v>
      </c>
      <c r="X339" s="106" t="e">
        <f t="shared" si="138"/>
        <v>#REF!</v>
      </c>
      <c r="Y339" s="107" t="s">
        <v>72</v>
      </c>
      <c r="Z339" s="103">
        <f t="shared" si="134"/>
        <v>0</v>
      </c>
      <c r="AA339" s="103">
        <f t="shared" si="135"/>
        <v>0</v>
      </c>
      <c r="AB339" s="128" t="str">
        <f t="shared" si="139"/>
        <v/>
      </c>
      <c r="AC339" s="128" t="e">
        <f t="shared" si="140"/>
        <v>#REF!</v>
      </c>
    </row>
    <row r="340" spans="1:29" ht="50.1" customHeight="1">
      <c r="A340" s="171"/>
      <c r="B340" s="171"/>
      <c r="C340" s="174"/>
      <c r="D340" s="174"/>
      <c r="E340" s="131"/>
      <c r="F340" s="177"/>
      <c r="G340" s="180"/>
      <c r="H340" s="163"/>
      <c r="I340" s="165"/>
      <c r="J340" s="168"/>
      <c r="K340" s="62"/>
      <c r="L340" s="63"/>
      <c r="M340" s="63"/>
      <c r="N340" s="121"/>
      <c r="O340" s="127"/>
      <c r="P340" s="100"/>
      <c r="Q340" s="63">
        <f t="shared" si="136"/>
        <v>0</v>
      </c>
      <c r="R340" s="65"/>
      <c r="S340" s="67"/>
      <c r="T340" s="40"/>
      <c r="U340" s="106">
        <f>IF(EXACT(O340,Y340),M340,M340*(1-'Расчет ПРЕДЗАКАЗ'!$D$10))</f>
        <v>0</v>
      </c>
      <c r="V340" s="106">
        <f t="shared" si="137"/>
        <v>0</v>
      </c>
      <c r="W340" s="106" t="e">
        <f>IF(EXACT(O340,Y340),M340,M340*(1-#REF!))</f>
        <v>#REF!</v>
      </c>
      <c r="X340" s="106" t="e">
        <f t="shared" si="138"/>
        <v>#REF!</v>
      </c>
      <c r="Y340" s="107" t="s">
        <v>72</v>
      </c>
      <c r="Z340" s="103">
        <f t="shared" si="134"/>
        <v>0</v>
      </c>
      <c r="AA340" s="103">
        <f t="shared" si="135"/>
        <v>0</v>
      </c>
      <c r="AB340" s="128" t="str">
        <f t="shared" si="139"/>
        <v/>
      </c>
      <c r="AC340" s="128" t="e">
        <f t="shared" si="140"/>
        <v>#REF!</v>
      </c>
    </row>
    <row r="341" spans="1:29" ht="50.1" customHeight="1">
      <c r="A341" s="171"/>
      <c r="B341" s="171"/>
      <c r="C341" s="174"/>
      <c r="D341" s="174"/>
      <c r="E341" s="131"/>
      <c r="F341" s="177"/>
      <c r="G341" s="180"/>
      <c r="H341" s="163"/>
      <c r="I341" s="165"/>
      <c r="J341" s="168"/>
      <c r="K341" s="62"/>
      <c r="L341" s="63"/>
      <c r="M341" s="63"/>
      <c r="N341" s="121"/>
      <c r="O341" s="127"/>
      <c r="P341" s="100"/>
      <c r="Q341" s="63">
        <f t="shared" si="136"/>
        <v>0</v>
      </c>
      <c r="R341" s="65"/>
      <c r="S341" s="67"/>
      <c r="T341" s="40"/>
      <c r="U341" s="106">
        <f>IF(EXACT(O341,Y341),M341,M341*(1-'Расчет ПРЕДЗАКАЗ'!$D$10))</f>
        <v>0</v>
      </c>
      <c r="V341" s="106">
        <f t="shared" si="137"/>
        <v>0</v>
      </c>
      <c r="W341" s="106" t="e">
        <f>IF(EXACT(O341,Y341),M341,M341*(1-#REF!))</f>
        <v>#REF!</v>
      </c>
      <c r="X341" s="106" t="e">
        <f t="shared" si="138"/>
        <v>#REF!</v>
      </c>
      <c r="Y341" s="107" t="s">
        <v>72</v>
      </c>
      <c r="Z341" s="103">
        <f t="shared" si="134"/>
        <v>0</v>
      </c>
      <c r="AA341" s="103">
        <f t="shared" si="135"/>
        <v>0</v>
      </c>
      <c r="AB341" s="128" t="str">
        <f t="shared" si="139"/>
        <v/>
      </c>
      <c r="AC341" s="128" t="e">
        <f t="shared" si="140"/>
        <v>#REF!</v>
      </c>
    </row>
    <row r="342" spans="1:29" ht="50.1" customHeight="1">
      <c r="A342" s="172"/>
      <c r="B342" s="172"/>
      <c r="C342" s="175"/>
      <c r="D342" s="175"/>
      <c r="E342" s="132"/>
      <c r="F342" s="178"/>
      <c r="G342" s="181"/>
      <c r="H342" s="164"/>
      <c r="I342" s="166"/>
      <c r="J342" s="169"/>
      <c r="K342" s="62"/>
      <c r="L342" s="63"/>
      <c r="M342" s="63"/>
      <c r="N342" s="121"/>
      <c r="O342" s="127"/>
      <c r="P342" s="100"/>
      <c r="Q342" s="63">
        <f t="shared" si="136"/>
        <v>0</v>
      </c>
      <c r="R342" s="65"/>
      <c r="S342" s="64"/>
      <c r="T342" s="40"/>
      <c r="U342" s="106">
        <f>IF(EXACT(O342,Y342),M342,M342*(1-'Расчет ПРЕДЗАКАЗ'!$D$10))</f>
        <v>0</v>
      </c>
      <c r="V342" s="106">
        <f t="shared" si="137"/>
        <v>0</v>
      </c>
      <c r="W342" s="106" t="e">
        <f>IF(EXACT(O342,Y342),M342,M342*(1-#REF!))</f>
        <v>#REF!</v>
      </c>
      <c r="X342" s="106" t="e">
        <f t="shared" si="138"/>
        <v>#REF!</v>
      </c>
      <c r="Y342" s="107" t="s">
        <v>72</v>
      </c>
      <c r="Z342" s="103">
        <f t="shared" si="134"/>
        <v>0</v>
      </c>
      <c r="AA342" s="103">
        <f t="shared" si="135"/>
        <v>0</v>
      </c>
      <c r="AB342" s="128" t="str">
        <f t="shared" si="139"/>
        <v/>
      </c>
      <c r="AC342" s="128" t="e">
        <f t="shared" si="140"/>
        <v>#REF!</v>
      </c>
    </row>
    <row r="343" spans="1:29" ht="11.25" customHeight="1" thickBot="1"/>
    <row r="344" spans="1:29" ht="50.1" customHeight="1">
      <c r="A344" s="170">
        <v>403</v>
      </c>
      <c r="B344" s="170" t="s">
        <v>3269</v>
      </c>
      <c r="C344" s="173" t="s">
        <v>3270</v>
      </c>
      <c r="D344" s="173" t="s">
        <v>77</v>
      </c>
      <c r="E344" s="131"/>
      <c r="F344" s="193" t="s">
        <v>3271</v>
      </c>
      <c r="G344" s="179" t="s">
        <v>3272</v>
      </c>
      <c r="H344" s="162" t="s">
        <v>147</v>
      </c>
      <c r="I344" s="194" t="s">
        <v>3273</v>
      </c>
      <c r="J344" s="167" t="s">
        <v>19</v>
      </c>
      <c r="K344" s="62" t="s">
        <v>82</v>
      </c>
      <c r="L344" s="63">
        <v>10370</v>
      </c>
      <c r="M344" s="63">
        <v>6480</v>
      </c>
      <c r="N344" s="142" t="s">
        <v>3274</v>
      </c>
      <c r="O344" s="127"/>
      <c r="P344" s="100"/>
      <c r="Q344" s="63">
        <f>P344*M344</f>
        <v>0</v>
      </c>
      <c r="R344" s="64"/>
      <c r="S344" s="67">
        <v>24</v>
      </c>
      <c r="T344" s="46"/>
      <c r="U344" s="106">
        <f>IF(EXACT(O344,Y344),M344,M344*(1-'Расчет ПРЕДЗАКАЗ'!$D$10))</f>
        <v>6350.4</v>
      </c>
      <c r="V344" s="106">
        <f>P344*U344</f>
        <v>0</v>
      </c>
      <c r="W344" s="106" t="e">
        <f>IF(EXACT(O344,Y344),M344,M344*(1-#REF!))</f>
        <v>#REF!</v>
      </c>
      <c r="X344" s="106" t="e">
        <f>P344*W344</f>
        <v>#REF!</v>
      </c>
      <c r="Y344" s="107" t="s">
        <v>72</v>
      </c>
      <c r="Z344" s="103">
        <f t="shared" ref="Z344:Z358" si="141">IF(EXACT(O344,Y344),Q344,0)</f>
        <v>0</v>
      </c>
      <c r="AA344" s="103">
        <f t="shared" ref="AA344:AA358" si="142">IF(Z344=0,Q344,0)</f>
        <v>0</v>
      </c>
      <c r="AB344" s="128">
        <f>IF(U344=0,"",L344/U344-1)</f>
        <v>0.6329680020156212</v>
      </c>
      <c r="AC344" s="128" t="e">
        <f>IF(W344=0,"",L344/W344-1)</f>
        <v>#REF!</v>
      </c>
    </row>
    <row r="345" spans="1:29" ht="50.1" customHeight="1">
      <c r="A345" s="171"/>
      <c r="B345" s="171"/>
      <c r="C345" s="174"/>
      <c r="D345" s="174"/>
      <c r="E345" s="131"/>
      <c r="F345" s="177"/>
      <c r="G345" s="180"/>
      <c r="H345" s="163"/>
      <c r="I345" s="165"/>
      <c r="J345" s="168"/>
      <c r="K345" s="62" t="s">
        <v>96</v>
      </c>
      <c r="L345" s="63">
        <v>10370</v>
      </c>
      <c r="M345" s="63">
        <v>6480</v>
      </c>
      <c r="N345" s="142" t="s">
        <v>3275</v>
      </c>
      <c r="O345" s="127"/>
      <c r="P345" s="100"/>
      <c r="Q345" s="63">
        <f t="shared" ref="Q345:Q358" si="143">P345*M345</f>
        <v>0</v>
      </c>
      <c r="R345" s="64"/>
      <c r="S345" s="67">
        <v>81</v>
      </c>
      <c r="T345" s="46"/>
      <c r="U345" s="106">
        <f>IF(EXACT(O345,Y345),M345,M345*(1-'Расчет ПРЕДЗАКАЗ'!$D$10))</f>
        <v>6350.4</v>
      </c>
      <c r="V345" s="106">
        <f t="shared" ref="V345:V358" si="144">P345*U345</f>
        <v>0</v>
      </c>
      <c r="W345" s="106" t="e">
        <f>IF(EXACT(O345,Y345),M345,M345*(1-#REF!))</f>
        <v>#REF!</v>
      </c>
      <c r="X345" s="106" t="e">
        <f t="shared" ref="X345:X358" si="145">P345*W345</f>
        <v>#REF!</v>
      </c>
      <c r="Y345" s="107" t="s">
        <v>72</v>
      </c>
      <c r="Z345" s="103">
        <f t="shared" si="141"/>
        <v>0</v>
      </c>
      <c r="AA345" s="103">
        <f t="shared" si="142"/>
        <v>0</v>
      </c>
      <c r="AB345" s="128">
        <f t="shared" ref="AB345:AB358" si="146">IF(U345=0,"",L345/U345-1)</f>
        <v>0.6329680020156212</v>
      </c>
      <c r="AC345" s="128" t="e">
        <f t="shared" ref="AC345:AC358" si="147">IF(W345=0,"",L345/W345-1)</f>
        <v>#REF!</v>
      </c>
    </row>
    <row r="346" spans="1:29" ht="50.1" customHeight="1">
      <c r="A346" s="171"/>
      <c r="B346" s="171"/>
      <c r="C346" s="174"/>
      <c r="D346" s="174"/>
      <c r="E346" s="131"/>
      <c r="F346" s="177"/>
      <c r="G346" s="180"/>
      <c r="H346" s="163"/>
      <c r="I346" s="165"/>
      <c r="J346" s="168"/>
      <c r="K346" s="62" t="s">
        <v>84</v>
      </c>
      <c r="L346" s="63">
        <v>10370</v>
      </c>
      <c r="M346" s="63">
        <v>6480</v>
      </c>
      <c r="N346" s="142" t="s">
        <v>3276</v>
      </c>
      <c r="O346" s="127"/>
      <c r="P346" s="100"/>
      <c r="Q346" s="63">
        <f t="shared" si="143"/>
        <v>0</v>
      </c>
      <c r="R346" s="64"/>
      <c r="S346" s="67">
        <v>76</v>
      </c>
      <c r="T346" s="46"/>
      <c r="U346" s="106">
        <f>IF(EXACT(O346,Y346),M346,M346*(1-'Расчет ПРЕДЗАКАЗ'!$D$10))</f>
        <v>6350.4</v>
      </c>
      <c r="V346" s="106">
        <f t="shared" si="144"/>
        <v>0</v>
      </c>
      <c r="W346" s="106" t="e">
        <f>IF(EXACT(O346,Y346),M346,M346*(1-#REF!))</f>
        <v>#REF!</v>
      </c>
      <c r="X346" s="106" t="e">
        <f t="shared" si="145"/>
        <v>#REF!</v>
      </c>
      <c r="Y346" s="107" t="s">
        <v>72</v>
      </c>
      <c r="Z346" s="103">
        <f t="shared" si="141"/>
        <v>0</v>
      </c>
      <c r="AA346" s="103">
        <f t="shared" si="142"/>
        <v>0</v>
      </c>
      <c r="AB346" s="128">
        <f t="shared" si="146"/>
        <v>0.6329680020156212</v>
      </c>
      <c r="AC346" s="128" t="e">
        <f t="shared" si="147"/>
        <v>#REF!</v>
      </c>
    </row>
    <row r="347" spans="1:29" ht="50.1" customHeight="1">
      <c r="A347" s="171"/>
      <c r="B347" s="171"/>
      <c r="C347" s="174"/>
      <c r="D347" s="174"/>
      <c r="E347" s="131"/>
      <c r="F347" s="177"/>
      <c r="G347" s="180"/>
      <c r="H347" s="163"/>
      <c r="I347" s="165"/>
      <c r="J347" s="168"/>
      <c r="K347" s="62" t="s">
        <v>101</v>
      </c>
      <c r="L347" s="63">
        <v>10370</v>
      </c>
      <c r="M347" s="63">
        <v>6480</v>
      </c>
      <c r="N347" s="142" t="s">
        <v>3277</v>
      </c>
      <c r="O347" s="127"/>
      <c r="P347" s="100"/>
      <c r="Q347" s="63">
        <f t="shared" si="143"/>
        <v>0</v>
      </c>
      <c r="R347" s="64"/>
      <c r="S347" s="67">
        <v>5</v>
      </c>
      <c r="T347" s="46"/>
      <c r="U347" s="106">
        <f>IF(EXACT(O347,Y347),M347,M347*(1-'Расчет ПРЕДЗАКАЗ'!$D$10))</f>
        <v>6350.4</v>
      </c>
      <c r="V347" s="106">
        <f t="shared" si="144"/>
        <v>0</v>
      </c>
      <c r="W347" s="106" t="e">
        <f>IF(EXACT(O347,Y347),M347,M347*(1-#REF!))</f>
        <v>#REF!</v>
      </c>
      <c r="X347" s="106" t="e">
        <f t="shared" si="145"/>
        <v>#REF!</v>
      </c>
      <c r="Y347" s="107" t="s">
        <v>72</v>
      </c>
      <c r="Z347" s="103">
        <f t="shared" si="141"/>
        <v>0</v>
      </c>
      <c r="AA347" s="103">
        <f t="shared" si="142"/>
        <v>0</v>
      </c>
      <c r="AB347" s="128">
        <f t="shared" si="146"/>
        <v>0.6329680020156212</v>
      </c>
      <c r="AC347" s="128" t="e">
        <f t="shared" si="147"/>
        <v>#REF!</v>
      </c>
    </row>
    <row r="348" spans="1:29" ht="50.1" customHeight="1">
      <c r="A348" s="171"/>
      <c r="B348" s="171"/>
      <c r="C348" s="174"/>
      <c r="D348" s="174"/>
      <c r="E348" s="131"/>
      <c r="F348" s="177"/>
      <c r="G348" s="180"/>
      <c r="H348" s="163"/>
      <c r="I348" s="165"/>
      <c r="J348" s="168"/>
      <c r="K348" s="62" t="s">
        <v>86</v>
      </c>
      <c r="L348" s="63">
        <v>10370</v>
      </c>
      <c r="M348" s="63">
        <v>6480</v>
      </c>
      <c r="N348" s="142" t="s">
        <v>3278</v>
      </c>
      <c r="O348" s="127"/>
      <c r="P348" s="100"/>
      <c r="Q348" s="63">
        <f t="shared" si="143"/>
        <v>0</v>
      </c>
      <c r="R348" s="64"/>
      <c r="S348" s="67">
        <v>31</v>
      </c>
      <c r="T348" s="46"/>
      <c r="U348" s="106">
        <f>IF(EXACT(O348,Y348),M348,M348*(1-'Расчет ПРЕДЗАКАЗ'!$D$10))</f>
        <v>6350.4</v>
      </c>
      <c r="V348" s="106">
        <f t="shared" si="144"/>
        <v>0</v>
      </c>
      <c r="W348" s="106" t="e">
        <f>IF(EXACT(O348,Y348),M348,M348*(1-#REF!))</f>
        <v>#REF!</v>
      </c>
      <c r="X348" s="106" t="e">
        <f t="shared" si="145"/>
        <v>#REF!</v>
      </c>
      <c r="Y348" s="107" t="s">
        <v>72</v>
      </c>
      <c r="Z348" s="103">
        <f t="shared" si="141"/>
        <v>0</v>
      </c>
      <c r="AA348" s="103">
        <f t="shared" si="142"/>
        <v>0</v>
      </c>
      <c r="AB348" s="128">
        <f t="shared" si="146"/>
        <v>0.6329680020156212</v>
      </c>
      <c r="AC348" s="128" t="e">
        <f t="shared" si="147"/>
        <v>#REF!</v>
      </c>
    </row>
    <row r="349" spans="1:29" ht="50.1" customHeight="1">
      <c r="A349" s="171"/>
      <c r="B349" s="171"/>
      <c r="C349" s="174"/>
      <c r="D349" s="174"/>
      <c r="E349" s="131"/>
      <c r="F349" s="177"/>
      <c r="G349" s="180"/>
      <c r="H349" s="163"/>
      <c r="I349" s="165"/>
      <c r="J349" s="168"/>
      <c r="K349" s="62"/>
      <c r="L349" s="63"/>
      <c r="M349" s="63"/>
      <c r="N349" s="142"/>
      <c r="O349" s="127"/>
      <c r="P349" s="100"/>
      <c r="Q349" s="63">
        <f t="shared" si="143"/>
        <v>0</v>
      </c>
      <c r="R349" s="64"/>
      <c r="S349" s="67"/>
      <c r="T349" s="46"/>
      <c r="U349" s="106">
        <f>IF(EXACT(O349,Y349),M349,M349*(1-'Расчет ПРЕДЗАКАЗ'!$D$10))</f>
        <v>0</v>
      </c>
      <c r="V349" s="106">
        <f t="shared" si="144"/>
        <v>0</v>
      </c>
      <c r="W349" s="106" t="e">
        <f>IF(EXACT(O349,Y349),M349,M349*(1-#REF!))</f>
        <v>#REF!</v>
      </c>
      <c r="X349" s="106" t="e">
        <f t="shared" si="145"/>
        <v>#REF!</v>
      </c>
      <c r="Y349" s="107" t="s">
        <v>72</v>
      </c>
      <c r="Z349" s="103">
        <f t="shared" si="141"/>
        <v>0</v>
      </c>
      <c r="AA349" s="103">
        <f t="shared" si="142"/>
        <v>0</v>
      </c>
      <c r="AB349" s="128" t="str">
        <f t="shared" si="146"/>
        <v/>
      </c>
      <c r="AC349" s="128" t="e">
        <f t="shared" si="147"/>
        <v>#REF!</v>
      </c>
    </row>
    <row r="350" spans="1:29" ht="50.1" customHeight="1">
      <c r="A350" s="171"/>
      <c r="B350" s="171"/>
      <c r="C350" s="174"/>
      <c r="D350" s="174"/>
      <c r="E350" s="131"/>
      <c r="F350" s="177"/>
      <c r="G350" s="180"/>
      <c r="H350" s="163"/>
      <c r="I350" s="165"/>
      <c r="J350" s="168"/>
      <c r="K350" s="62"/>
      <c r="L350" s="63"/>
      <c r="M350" s="63"/>
      <c r="N350" s="142"/>
      <c r="O350" s="127"/>
      <c r="P350" s="100"/>
      <c r="Q350" s="63">
        <f t="shared" si="143"/>
        <v>0</v>
      </c>
      <c r="R350" s="64"/>
      <c r="S350" s="67"/>
      <c r="T350" s="46"/>
      <c r="U350" s="106">
        <f>IF(EXACT(O350,Y350),M350,M350*(1-'Расчет ПРЕДЗАКАЗ'!$D$10))</f>
        <v>0</v>
      </c>
      <c r="V350" s="106">
        <f t="shared" si="144"/>
        <v>0</v>
      </c>
      <c r="W350" s="106" t="e">
        <f>IF(EXACT(O350,Y350),M350,M350*(1-#REF!))</f>
        <v>#REF!</v>
      </c>
      <c r="X350" s="106" t="e">
        <f t="shared" si="145"/>
        <v>#REF!</v>
      </c>
      <c r="Y350" s="107" t="s">
        <v>72</v>
      </c>
      <c r="Z350" s="103">
        <f t="shared" si="141"/>
        <v>0</v>
      </c>
      <c r="AA350" s="103">
        <f t="shared" si="142"/>
        <v>0</v>
      </c>
      <c r="AB350" s="128" t="str">
        <f t="shared" si="146"/>
        <v/>
      </c>
      <c r="AC350" s="128" t="e">
        <f t="shared" si="147"/>
        <v>#REF!</v>
      </c>
    </row>
    <row r="351" spans="1:29" ht="50.1" customHeight="1">
      <c r="A351" s="171"/>
      <c r="B351" s="171"/>
      <c r="C351" s="174"/>
      <c r="D351" s="174"/>
      <c r="E351" s="131"/>
      <c r="F351" s="177"/>
      <c r="G351" s="180"/>
      <c r="H351" s="163"/>
      <c r="I351" s="165"/>
      <c r="J351" s="168"/>
      <c r="K351" s="62"/>
      <c r="L351" s="63"/>
      <c r="M351" s="63"/>
      <c r="N351" s="142"/>
      <c r="O351" s="127"/>
      <c r="P351" s="100"/>
      <c r="Q351" s="63">
        <f t="shared" si="143"/>
        <v>0</v>
      </c>
      <c r="R351" s="64"/>
      <c r="S351" s="67"/>
      <c r="T351" s="46"/>
      <c r="U351" s="106">
        <f>IF(EXACT(O351,Y351),M351,M351*(1-'Расчет ПРЕДЗАКАЗ'!$D$10))</f>
        <v>0</v>
      </c>
      <c r="V351" s="106">
        <f t="shared" si="144"/>
        <v>0</v>
      </c>
      <c r="W351" s="106" t="e">
        <f>IF(EXACT(O351,Y351),M351,M351*(1-#REF!))</f>
        <v>#REF!</v>
      </c>
      <c r="X351" s="106" t="e">
        <f t="shared" si="145"/>
        <v>#REF!</v>
      </c>
      <c r="Y351" s="107" t="s">
        <v>72</v>
      </c>
      <c r="Z351" s="103">
        <f t="shared" si="141"/>
        <v>0</v>
      </c>
      <c r="AA351" s="103">
        <f t="shared" si="142"/>
        <v>0</v>
      </c>
      <c r="AB351" s="128" t="str">
        <f t="shared" si="146"/>
        <v/>
      </c>
      <c r="AC351" s="128" t="e">
        <f t="shared" si="147"/>
        <v>#REF!</v>
      </c>
    </row>
    <row r="352" spans="1:29" ht="50.1" customHeight="1">
      <c r="A352" s="171"/>
      <c r="B352" s="171"/>
      <c r="C352" s="174"/>
      <c r="D352" s="174"/>
      <c r="E352" s="131"/>
      <c r="F352" s="177"/>
      <c r="G352" s="180"/>
      <c r="H352" s="163"/>
      <c r="I352" s="165"/>
      <c r="J352" s="168"/>
      <c r="K352" s="62"/>
      <c r="L352" s="63"/>
      <c r="M352" s="63"/>
      <c r="N352" s="142"/>
      <c r="O352" s="127"/>
      <c r="P352" s="100"/>
      <c r="Q352" s="63">
        <f t="shared" si="143"/>
        <v>0</v>
      </c>
      <c r="R352" s="64"/>
      <c r="S352" s="67"/>
      <c r="T352" s="46"/>
      <c r="U352" s="106">
        <f>IF(EXACT(O352,Y352),M352,M352*(1-'Расчет ПРЕДЗАКАЗ'!$D$10))</f>
        <v>0</v>
      </c>
      <c r="V352" s="106">
        <f t="shared" si="144"/>
        <v>0</v>
      </c>
      <c r="W352" s="106" t="e">
        <f>IF(EXACT(O352,Y352),M352,M352*(1-#REF!))</f>
        <v>#REF!</v>
      </c>
      <c r="X352" s="106" t="e">
        <f t="shared" si="145"/>
        <v>#REF!</v>
      </c>
      <c r="Y352" s="107" t="s">
        <v>72</v>
      </c>
      <c r="Z352" s="103">
        <f t="shared" si="141"/>
        <v>0</v>
      </c>
      <c r="AA352" s="103">
        <f t="shared" si="142"/>
        <v>0</v>
      </c>
      <c r="AB352" s="128" t="str">
        <f t="shared" si="146"/>
        <v/>
      </c>
      <c r="AC352" s="128" t="e">
        <f t="shared" si="147"/>
        <v>#REF!</v>
      </c>
    </row>
    <row r="353" spans="1:29" ht="50.1" customHeight="1">
      <c r="A353" s="171"/>
      <c r="B353" s="171"/>
      <c r="C353" s="174"/>
      <c r="D353" s="174"/>
      <c r="E353" s="131"/>
      <c r="F353" s="177"/>
      <c r="G353" s="180"/>
      <c r="H353" s="163"/>
      <c r="I353" s="165"/>
      <c r="J353" s="168"/>
      <c r="K353" s="62"/>
      <c r="L353" s="63"/>
      <c r="M353" s="63"/>
      <c r="N353" s="143"/>
      <c r="O353" s="127"/>
      <c r="P353" s="100"/>
      <c r="Q353" s="63">
        <f t="shared" si="143"/>
        <v>0</v>
      </c>
      <c r="R353" s="65"/>
      <c r="S353" s="67"/>
      <c r="T353" s="40"/>
      <c r="U353" s="106">
        <f>IF(EXACT(O353,Y353),M353,M353*(1-'Расчет ПРЕДЗАКАЗ'!$D$10))</f>
        <v>0</v>
      </c>
      <c r="V353" s="106">
        <f t="shared" si="144"/>
        <v>0</v>
      </c>
      <c r="W353" s="106" t="e">
        <f>IF(EXACT(O353,Y353),M353,M353*(1-#REF!))</f>
        <v>#REF!</v>
      </c>
      <c r="X353" s="106" t="e">
        <f t="shared" si="145"/>
        <v>#REF!</v>
      </c>
      <c r="Y353" s="107" t="s">
        <v>72</v>
      </c>
      <c r="Z353" s="103">
        <f t="shared" si="141"/>
        <v>0</v>
      </c>
      <c r="AA353" s="103">
        <f t="shared" si="142"/>
        <v>0</v>
      </c>
      <c r="AB353" s="128" t="str">
        <f t="shared" si="146"/>
        <v/>
      </c>
      <c r="AC353" s="128" t="e">
        <f t="shared" si="147"/>
        <v>#REF!</v>
      </c>
    </row>
    <row r="354" spans="1:29" ht="50.1" customHeight="1">
      <c r="A354" s="171"/>
      <c r="B354" s="171"/>
      <c r="C354" s="174"/>
      <c r="D354" s="174"/>
      <c r="E354" s="131"/>
      <c r="F354" s="177"/>
      <c r="G354" s="180"/>
      <c r="H354" s="163"/>
      <c r="I354" s="165"/>
      <c r="J354" s="168"/>
      <c r="K354" s="62"/>
      <c r="L354" s="63"/>
      <c r="M354" s="63"/>
      <c r="N354" s="143"/>
      <c r="O354" s="127"/>
      <c r="P354" s="100"/>
      <c r="Q354" s="63">
        <f t="shared" si="143"/>
        <v>0</v>
      </c>
      <c r="R354" s="65"/>
      <c r="S354" s="67"/>
      <c r="T354" s="40"/>
      <c r="U354" s="106">
        <f>IF(EXACT(O354,Y354),M354,M354*(1-'Расчет ПРЕДЗАКАЗ'!$D$10))</f>
        <v>0</v>
      </c>
      <c r="V354" s="106">
        <f t="shared" si="144"/>
        <v>0</v>
      </c>
      <c r="W354" s="106" t="e">
        <f>IF(EXACT(O354,Y354),M354,M354*(1-#REF!))</f>
        <v>#REF!</v>
      </c>
      <c r="X354" s="106" t="e">
        <f t="shared" si="145"/>
        <v>#REF!</v>
      </c>
      <c r="Y354" s="107" t="s">
        <v>72</v>
      </c>
      <c r="Z354" s="103">
        <f t="shared" si="141"/>
        <v>0</v>
      </c>
      <c r="AA354" s="103">
        <f t="shared" si="142"/>
        <v>0</v>
      </c>
      <c r="AB354" s="128" t="str">
        <f t="shared" si="146"/>
        <v/>
      </c>
      <c r="AC354" s="128" t="e">
        <f t="shared" si="147"/>
        <v>#REF!</v>
      </c>
    </row>
    <row r="355" spans="1:29" ht="50.1" customHeight="1">
      <c r="A355" s="171"/>
      <c r="B355" s="171"/>
      <c r="C355" s="174"/>
      <c r="D355" s="174"/>
      <c r="E355" s="131"/>
      <c r="F355" s="177"/>
      <c r="G355" s="180"/>
      <c r="H355" s="163"/>
      <c r="I355" s="165"/>
      <c r="J355" s="168"/>
      <c r="K355" s="62"/>
      <c r="L355" s="63"/>
      <c r="M355" s="63"/>
      <c r="N355" s="121"/>
      <c r="O355" s="127"/>
      <c r="P355" s="100"/>
      <c r="Q355" s="63">
        <f t="shared" si="143"/>
        <v>0</v>
      </c>
      <c r="R355" s="65"/>
      <c r="S355" s="67"/>
      <c r="T355" s="40"/>
      <c r="U355" s="106">
        <f>IF(EXACT(O355,Y355),M355,M355*(1-'Расчет ПРЕДЗАКАЗ'!$D$10))</f>
        <v>0</v>
      </c>
      <c r="V355" s="106">
        <f t="shared" si="144"/>
        <v>0</v>
      </c>
      <c r="W355" s="106" t="e">
        <f>IF(EXACT(O355,Y355),M355,M355*(1-#REF!))</f>
        <v>#REF!</v>
      </c>
      <c r="X355" s="106" t="e">
        <f t="shared" si="145"/>
        <v>#REF!</v>
      </c>
      <c r="Y355" s="107" t="s">
        <v>72</v>
      </c>
      <c r="Z355" s="103">
        <f t="shared" si="141"/>
        <v>0</v>
      </c>
      <c r="AA355" s="103">
        <f t="shared" si="142"/>
        <v>0</v>
      </c>
      <c r="AB355" s="128" t="str">
        <f t="shared" si="146"/>
        <v/>
      </c>
      <c r="AC355" s="128" t="e">
        <f t="shared" si="147"/>
        <v>#REF!</v>
      </c>
    </row>
    <row r="356" spans="1:29" ht="50.1" customHeight="1">
      <c r="A356" s="171"/>
      <c r="B356" s="171"/>
      <c r="C356" s="174"/>
      <c r="D356" s="174"/>
      <c r="E356" s="131"/>
      <c r="F356" s="177"/>
      <c r="G356" s="180"/>
      <c r="H356" s="163"/>
      <c r="I356" s="165"/>
      <c r="J356" s="168"/>
      <c r="K356" s="62"/>
      <c r="L356" s="63"/>
      <c r="M356" s="63"/>
      <c r="N356" s="121"/>
      <c r="O356" s="127"/>
      <c r="P356" s="100"/>
      <c r="Q356" s="63">
        <f t="shared" si="143"/>
        <v>0</v>
      </c>
      <c r="R356" s="65"/>
      <c r="S356" s="67"/>
      <c r="T356" s="40"/>
      <c r="U356" s="106">
        <f>IF(EXACT(O356,Y356),M356,M356*(1-'Расчет ПРЕДЗАКАЗ'!$D$10))</f>
        <v>0</v>
      </c>
      <c r="V356" s="106">
        <f t="shared" si="144"/>
        <v>0</v>
      </c>
      <c r="W356" s="106" t="e">
        <f>IF(EXACT(O356,Y356),M356,M356*(1-#REF!))</f>
        <v>#REF!</v>
      </c>
      <c r="X356" s="106" t="e">
        <f t="shared" si="145"/>
        <v>#REF!</v>
      </c>
      <c r="Y356" s="107" t="s">
        <v>72</v>
      </c>
      <c r="Z356" s="103">
        <f t="shared" si="141"/>
        <v>0</v>
      </c>
      <c r="AA356" s="103">
        <f t="shared" si="142"/>
        <v>0</v>
      </c>
      <c r="AB356" s="128" t="str">
        <f t="shared" si="146"/>
        <v/>
      </c>
      <c r="AC356" s="128" t="e">
        <f t="shared" si="147"/>
        <v>#REF!</v>
      </c>
    </row>
    <row r="357" spans="1:29" ht="50.1" customHeight="1">
      <c r="A357" s="171"/>
      <c r="B357" s="171"/>
      <c r="C357" s="174"/>
      <c r="D357" s="174"/>
      <c r="E357" s="131"/>
      <c r="F357" s="177"/>
      <c r="G357" s="180"/>
      <c r="H357" s="163"/>
      <c r="I357" s="165"/>
      <c r="J357" s="168"/>
      <c r="K357" s="62"/>
      <c r="L357" s="63"/>
      <c r="M357" s="63"/>
      <c r="N357" s="121"/>
      <c r="O357" s="127"/>
      <c r="P357" s="100"/>
      <c r="Q357" s="63">
        <f t="shared" si="143"/>
        <v>0</v>
      </c>
      <c r="R357" s="65"/>
      <c r="S357" s="67"/>
      <c r="T357" s="40"/>
      <c r="U357" s="106">
        <f>IF(EXACT(O357,Y357),M357,M357*(1-'Расчет ПРЕДЗАКАЗ'!$D$10))</f>
        <v>0</v>
      </c>
      <c r="V357" s="106">
        <f t="shared" si="144"/>
        <v>0</v>
      </c>
      <c r="W357" s="106" t="e">
        <f>IF(EXACT(O357,Y357),M357,M357*(1-#REF!))</f>
        <v>#REF!</v>
      </c>
      <c r="X357" s="106" t="e">
        <f t="shared" si="145"/>
        <v>#REF!</v>
      </c>
      <c r="Y357" s="107" t="s">
        <v>72</v>
      </c>
      <c r="Z357" s="103">
        <f t="shared" si="141"/>
        <v>0</v>
      </c>
      <c r="AA357" s="103">
        <f t="shared" si="142"/>
        <v>0</v>
      </c>
      <c r="AB357" s="128" t="str">
        <f t="shared" si="146"/>
        <v/>
      </c>
      <c r="AC357" s="128" t="e">
        <f t="shared" si="147"/>
        <v>#REF!</v>
      </c>
    </row>
    <row r="358" spans="1:29" ht="50.1" customHeight="1">
      <c r="A358" s="172"/>
      <c r="B358" s="172"/>
      <c r="C358" s="175"/>
      <c r="D358" s="175"/>
      <c r="E358" s="132"/>
      <c r="F358" s="178"/>
      <c r="G358" s="181"/>
      <c r="H358" s="164"/>
      <c r="I358" s="166"/>
      <c r="J358" s="169"/>
      <c r="K358" s="62"/>
      <c r="L358" s="63"/>
      <c r="M358" s="63"/>
      <c r="N358" s="121"/>
      <c r="O358" s="127"/>
      <c r="P358" s="100"/>
      <c r="Q358" s="63">
        <f t="shared" si="143"/>
        <v>0</v>
      </c>
      <c r="R358" s="65"/>
      <c r="S358" s="64"/>
      <c r="T358" s="40"/>
      <c r="U358" s="106">
        <f>IF(EXACT(O358,Y358),M358,M358*(1-'Расчет ПРЕДЗАКАЗ'!$D$10))</f>
        <v>0</v>
      </c>
      <c r="V358" s="106">
        <f t="shared" si="144"/>
        <v>0</v>
      </c>
      <c r="W358" s="106" t="e">
        <f>IF(EXACT(O358,Y358),M358,M358*(1-#REF!))</f>
        <v>#REF!</v>
      </c>
      <c r="X358" s="106" t="e">
        <f t="shared" si="145"/>
        <v>#REF!</v>
      </c>
      <c r="Y358" s="107" t="s">
        <v>72</v>
      </c>
      <c r="Z358" s="103">
        <f t="shared" si="141"/>
        <v>0</v>
      </c>
      <c r="AA358" s="103">
        <f t="shared" si="142"/>
        <v>0</v>
      </c>
      <c r="AB358" s="128" t="str">
        <f t="shared" si="146"/>
        <v/>
      </c>
      <c r="AC358" s="128" t="e">
        <f t="shared" si="147"/>
        <v>#REF!</v>
      </c>
    </row>
    <row r="359" spans="1:29" ht="11.25" customHeight="1" thickBot="1"/>
    <row r="360" spans="1:29" ht="50.1" customHeight="1">
      <c r="A360" s="170">
        <v>404</v>
      </c>
      <c r="B360" s="170" t="s">
        <v>3279</v>
      </c>
      <c r="C360" s="173" t="s">
        <v>3280</v>
      </c>
      <c r="D360" s="173" t="s">
        <v>77</v>
      </c>
      <c r="E360" s="131"/>
      <c r="F360" s="193" t="s">
        <v>3206</v>
      </c>
      <c r="G360" s="179" t="s">
        <v>3281</v>
      </c>
      <c r="H360" s="162" t="s">
        <v>3282</v>
      </c>
      <c r="I360" s="194" t="s">
        <v>3283</v>
      </c>
      <c r="J360" s="167" t="s">
        <v>19</v>
      </c>
      <c r="K360" s="62" t="s">
        <v>82</v>
      </c>
      <c r="L360" s="63">
        <v>11240</v>
      </c>
      <c r="M360" s="63">
        <v>7020</v>
      </c>
      <c r="N360" s="142" t="s">
        <v>3284</v>
      </c>
      <c r="O360" s="127"/>
      <c r="P360" s="100"/>
      <c r="Q360" s="63">
        <f>P360*M360</f>
        <v>0</v>
      </c>
      <c r="R360" s="64"/>
      <c r="S360" s="67">
        <v>1</v>
      </c>
      <c r="T360" s="46"/>
      <c r="U360" s="106">
        <f>IF(EXACT(O360,Y360),M360,M360*(1-'Расчет ПРЕДЗАКАЗ'!$D$10))</f>
        <v>6879.5999999999995</v>
      </c>
      <c r="V360" s="106">
        <f>P360*U360</f>
        <v>0</v>
      </c>
      <c r="W360" s="106" t="e">
        <f>IF(EXACT(O360,Y360),M360,M360*(1-#REF!))</f>
        <v>#REF!</v>
      </c>
      <c r="X360" s="106" t="e">
        <f>P360*W360</f>
        <v>#REF!</v>
      </c>
      <c r="Y360" s="107" t="s">
        <v>72</v>
      </c>
      <c r="Z360" s="103">
        <f t="shared" ref="Z360:Z374" si="148">IF(EXACT(O360,Y360),Q360,0)</f>
        <v>0</v>
      </c>
      <c r="AA360" s="103">
        <f t="shared" ref="AA360:AA374" si="149">IF(Z360=0,Q360,0)</f>
        <v>0</v>
      </c>
      <c r="AB360" s="128">
        <f>IF(U360=0,"",L360/U360-1)</f>
        <v>0.63381591953020533</v>
      </c>
      <c r="AC360" s="128" t="e">
        <f>IF(W360=0,"",L360/W360-1)</f>
        <v>#REF!</v>
      </c>
    </row>
    <row r="361" spans="1:29" ht="50.1" customHeight="1">
      <c r="A361" s="171"/>
      <c r="B361" s="171"/>
      <c r="C361" s="174"/>
      <c r="D361" s="174"/>
      <c r="E361" s="131"/>
      <c r="F361" s="177"/>
      <c r="G361" s="180"/>
      <c r="H361" s="163"/>
      <c r="I361" s="165"/>
      <c r="J361" s="168"/>
      <c r="K361" s="62" t="s">
        <v>96</v>
      </c>
      <c r="L361" s="63">
        <v>11240</v>
      </c>
      <c r="M361" s="63">
        <v>7020</v>
      </c>
      <c r="N361" s="142" t="s">
        <v>3285</v>
      </c>
      <c r="O361" s="127"/>
      <c r="P361" s="100"/>
      <c r="Q361" s="63">
        <f t="shared" ref="Q361:Q374" si="150">P361*M361</f>
        <v>0</v>
      </c>
      <c r="R361" s="64"/>
      <c r="S361" s="67">
        <v>7</v>
      </c>
      <c r="T361" s="46"/>
      <c r="U361" s="106">
        <f>IF(EXACT(O361,Y361),M361,M361*(1-'Расчет ПРЕДЗАКАЗ'!$D$10))</f>
        <v>6879.5999999999995</v>
      </c>
      <c r="V361" s="106">
        <f t="shared" ref="V361:V374" si="151">P361*U361</f>
        <v>0</v>
      </c>
      <c r="W361" s="106" t="e">
        <f>IF(EXACT(O361,Y361),M361,M361*(1-#REF!))</f>
        <v>#REF!</v>
      </c>
      <c r="X361" s="106" t="e">
        <f t="shared" ref="X361:X374" si="152">P361*W361</f>
        <v>#REF!</v>
      </c>
      <c r="Y361" s="107" t="s">
        <v>72</v>
      </c>
      <c r="Z361" s="103">
        <f t="shared" si="148"/>
        <v>0</v>
      </c>
      <c r="AA361" s="103">
        <f t="shared" si="149"/>
        <v>0</v>
      </c>
      <c r="AB361" s="128">
        <f t="shared" ref="AB361:AB374" si="153">IF(U361=0,"",L361/U361-1)</f>
        <v>0.63381591953020533</v>
      </c>
      <c r="AC361" s="128" t="e">
        <f t="shared" ref="AC361:AC374" si="154">IF(W361=0,"",L361/W361-1)</f>
        <v>#REF!</v>
      </c>
    </row>
    <row r="362" spans="1:29" ht="50.1" customHeight="1">
      <c r="A362" s="171"/>
      <c r="B362" s="171"/>
      <c r="C362" s="174"/>
      <c r="D362" s="174"/>
      <c r="E362" s="131"/>
      <c r="F362" s="177"/>
      <c r="G362" s="180"/>
      <c r="H362" s="163"/>
      <c r="I362" s="165"/>
      <c r="J362" s="168"/>
      <c r="K362" s="62" t="s">
        <v>98</v>
      </c>
      <c r="L362" s="63">
        <v>11240</v>
      </c>
      <c r="M362" s="63">
        <v>7020</v>
      </c>
      <c r="N362" s="142" t="s">
        <v>3286</v>
      </c>
      <c r="O362" s="127"/>
      <c r="P362" s="100"/>
      <c r="Q362" s="63">
        <f t="shared" si="150"/>
        <v>0</v>
      </c>
      <c r="R362" s="64"/>
      <c r="S362" s="67">
        <v>3</v>
      </c>
      <c r="T362" s="46"/>
      <c r="U362" s="106">
        <f>IF(EXACT(O362,Y362),M362,M362*(1-'Расчет ПРЕДЗАКАЗ'!$D$10))</f>
        <v>6879.5999999999995</v>
      </c>
      <c r="V362" s="106">
        <f t="shared" si="151"/>
        <v>0</v>
      </c>
      <c r="W362" s="106" t="e">
        <f>IF(EXACT(O362,Y362),M362,M362*(1-#REF!))</f>
        <v>#REF!</v>
      </c>
      <c r="X362" s="106" t="e">
        <f t="shared" si="152"/>
        <v>#REF!</v>
      </c>
      <c r="Y362" s="107" t="s">
        <v>72</v>
      </c>
      <c r="Z362" s="103">
        <f t="shared" si="148"/>
        <v>0</v>
      </c>
      <c r="AA362" s="103">
        <f t="shared" si="149"/>
        <v>0</v>
      </c>
      <c r="AB362" s="128">
        <f t="shared" si="153"/>
        <v>0.63381591953020533</v>
      </c>
      <c r="AC362" s="128" t="e">
        <f t="shared" si="154"/>
        <v>#REF!</v>
      </c>
    </row>
    <row r="363" spans="1:29" ht="50.1" customHeight="1">
      <c r="A363" s="171"/>
      <c r="B363" s="171"/>
      <c r="C363" s="174"/>
      <c r="D363" s="174"/>
      <c r="E363" s="131"/>
      <c r="F363" s="177"/>
      <c r="G363" s="180"/>
      <c r="H363" s="163"/>
      <c r="I363" s="165"/>
      <c r="J363" s="168"/>
      <c r="K363" s="62" t="s">
        <v>84</v>
      </c>
      <c r="L363" s="63">
        <v>11240</v>
      </c>
      <c r="M363" s="63">
        <v>7020</v>
      </c>
      <c r="N363" s="142" t="s">
        <v>3287</v>
      </c>
      <c r="O363" s="127"/>
      <c r="P363" s="100"/>
      <c r="Q363" s="63">
        <f t="shared" si="150"/>
        <v>0</v>
      </c>
      <c r="R363" s="64"/>
      <c r="S363" s="67">
        <v>1</v>
      </c>
      <c r="T363" s="46"/>
      <c r="U363" s="106">
        <f>IF(EXACT(O363,Y363),M363,M363*(1-'Расчет ПРЕДЗАКАЗ'!$D$10))</f>
        <v>6879.5999999999995</v>
      </c>
      <c r="V363" s="106">
        <f t="shared" si="151"/>
        <v>0</v>
      </c>
      <c r="W363" s="106" t="e">
        <f>IF(EXACT(O363,Y363),M363,M363*(1-#REF!))</f>
        <v>#REF!</v>
      </c>
      <c r="X363" s="106" t="e">
        <f t="shared" si="152"/>
        <v>#REF!</v>
      </c>
      <c r="Y363" s="107" t="s">
        <v>72</v>
      </c>
      <c r="Z363" s="103">
        <f t="shared" si="148"/>
        <v>0</v>
      </c>
      <c r="AA363" s="103">
        <f t="shared" si="149"/>
        <v>0</v>
      </c>
      <c r="AB363" s="128">
        <f t="shared" si="153"/>
        <v>0.63381591953020533</v>
      </c>
      <c r="AC363" s="128" t="e">
        <f t="shared" si="154"/>
        <v>#REF!</v>
      </c>
    </row>
    <row r="364" spans="1:29" ht="50.1" customHeight="1">
      <c r="A364" s="171"/>
      <c r="B364" s="171"/>
      <c r="C364" s="174"/>
      <c r="D364" s="174"/>
      <c r="E364" s="131"/>
      <c r="F364" s="177"/>
      <c r="G364" s="180"/>
      <c r="H364" s="163"/>
      <c r="I364" s="165"/>
      <c r="J364" s="168"/>
      <c r="K364" s="62" t="s">
        <v>101</v>
      </c>
      <c r="L364" s="63">
        <v>11240</v>
      </c>
      <c r="M364" s="63">
        <v>7020</v>
      </c>
      <c r="N364" s="142" t="s">
        <v>3288</v>
      </c>
      <c r="O364" s="127"/>
      <c r="P364" s="100"/>
      <c r="Q364" s="63">
        <f t="shared" si="150"/>
        <v>0</v>
      </c>
      <c r="R364" s="64"/>
      <c r="S364" s="67">
        <v>5</v>
      </c>
      <c r="T364" s="46"/>
      <c r="U364" s="106">
        <f>IF(EXACT(O364,Y364),M364,M364*(1-'Расчет ПРЕДЗАКАЗ'!$D$10))</f>
        <v>6879.5999999999995</v>
      </c>
      <c r="V364" s="106">
        <f t="shared" si="151"/>
        <v>0</v>
      </c>
      <c r="W364" s="106" t="e">
        <f>IF(EXACT(O364,Y364),M364,M364*(1-#REF!))</f>
        <v>#REF!</v>
      </c>
      <c r="X364" s="106" t="e">
        <f t="shared" si="152"/>
        <v>#REF!</v>
      </c>
      <c r="Y364" s="107" t="s">
        <v>72</v>
      </c>
      <c r="Z364" s="103">
        <f t="shared" si="148"/>
        <v>0</v>
      </c>
      <c r="AA364" s="103">
        <f t="shared" si="149"/>
        <v>0</v>
      </c>
      <c r="AB364" s="128">
        <f t="shared" si="153"/>
        <v>0.63381591953020533</v>
      </c>
      <c r="AC364" s="128" t="e">
        <f t="shared" si="154"/>
        <v>#REF!</v>
      </c>
    </row>
    <row r="365" spans="1:29" ht="50.1" customHeight="1">
      <c r="A365" s="171"/>
      <c r="B365" s="171"/>
      <c r="C365" s="174"/>
      <c r="D365" s="174"/>
      <c r="E365" s="131"/>
      <c r="F365" s="177"/>
      <c r="G365" s="180"/>
      <c r="H365" s="163"/>
      <c r="I365" s="165"/>
      <c r="J365" s="168"/>
      <c r="K365" s="62" t="s">
        <v>86</v>
      </c>
      <c r="L365" s="63">
        <v>11240</v>
      </c>
      <c r="M365" s="63">
        <v>7020</v>
      </c>
      <c r="N365" s="142" t="s">
        <v>3289</v>
      </c>
      <c r="O365" s="127"/>
      <c r="P365" s="100"/>
      <c r="Q365" s="63">
        <f t="shared" si="150"/>
        <v>0</v>
      </c>
      <c r="R365" s="64"/>
      <c r="S365" s="67">
        <v>1</v>
      </c>
      <c r="T365" s="46"/>
      <c r="U365" s="106">
        <f>IF(EXACT(O365,Y365),M365,M365*(1-'Расчет ПРЕДЗАКАЗ'!$D$10))</f>
        <v>6879.5999999999995</v>
      </c>
      <c r="V365" s="106">
        <f t="shared" si="151"/>
        <v>0</v>
      </c>
      <c r="W365" s="106" t="e">
        <f>IF(EXACT(O365,Y365),M365,M365*(1-#REF!))</f>
        <v>#REF!</v>
      </c>
      <c r="X365" s="106" t="e">
        <f t="shared" si="152"/>
        <v>#REF!</v>
      </c>
      <c r="Y365" s="107" t="s">
        <v>72</v>
      </c>
      <c r="Z365" s="103">
        <f t="shared" si="148"/>
        <v>0</v>
      </c>
      <c r="AA365" s="103">
        <f t="shared" si="149"/>
        <v>0</v>
      </c>
      <c r="AB365" s="128">
        <f t="shared" si="153"/>
        <v>0.63381591953020533</v>
      </c>
      <c r="AC365" s="128" t="e">
        <f t="shared" si="154"/>
        <v>#REF!</v>
      </c>
    </row>
    <row r="366" spans="1:29" ht="50.1" customHeight="1">
      <c r="A366" s="171"/>
      <c r="B366" s="171"/>
      <c r="C366" s="174"/>
      <c r="D366" s="174"/>
      <c r="E366" s="131"/>
      <c r="F366" s="177"/>
      <c r="G366" s="180"/>
      <c r="H366" s="163"/>
      <c r="I366" s="165"/>
      <c r="J366" s="168"/>
      <c r="K366" s="62" t="s">
        <v>88</v>
      </c>
      <c r="L366" s="63">
        <v>11240</v>
      </c>
      <c r="M366" s="63">
        <v>7020</v>
      </c>
      <c r="N366" s="142" t="s">
        <v>3290</v>
      </c>
      <c r="O366" s="127"/>
      <c r="P366" s="100"/>
      <c r="Q366" s="63">
        <f t="shared" si="150"/>
        <v>0</v>
      </c>
      <c r="R366" s="64"/>
      <c r="S366" s="67">
        <v>3</v>
      </c>
      <c r="T366" s="46"/>
      <c r="U366" s="106">
        <f>IF(EXACT(O366,Y366),M366,M366*(1-'Расчет ПРЕДЗАКАЗ'!$D$10))</f>
        <v>6879.5999999999995</v>
      </c>
      <c r="V366" s="106">
        <f t="shared" si="151"/>
        <v>0</v>
      </c>
      <c r="W366" s="106" t="e">
        <f>IF(EXACT(O366,Y366),M366,M366*(1-#REF!))</f>
        <v>#REF!</v>
      </c>
      <c r="X366" s="106" t="e">
        <f t="shared" si="152"/>
        <v>#REF!</v>
      </c>
      <c r="Y366" s="107" t="s">
        <v>72</v>
      </c>
      <c r="Z366" s="103">
        <f t="shared" si="148"/>
        <v>0</v>
      </c>
      <c r="AA366" s="103">
        <f t="shared" si="149"/>
        <v>0</v>
      </c>
      <c r="AB366" s="128">
        <f t="shared" si="153"/>
        <v>0.63381591953020533</v>
      </c>
      <c r="AC366" s="128" t="e">
        <f t="shared" si="154"/>
        <v>#REF!</v>
      </c>
    </row>
    <row r="367" spans="1:29" ht="50.1" customHeight="1">
      <c r="A367" s="171"/>
      <c r="B367" s="171"/>
      <c r="C367" s="174"/>
      <c r="D367" s="174"/>
      <c r="E367" s="131"/>
      <c r="F367" s="177"/>
      <c r="G367" s="180"/>
      <c r="H367" s="163"/>
      <c r="I367" s="165"/>
      <c r="J367" s="168"/>
      <c r="K367" s="62"/>
      <c r="L367" s="63"/>
      <c r="M367" s="63"/>
      <c r="N367" s="142"/>
      <c r="O367" s="127"/>
      <c r="P367" s="100"/>
      <c r="Q367" s="63">
        <f t="shared" si="150"/>
        <v>0</v>
      </c>
      <c r="R367" s="64"/>
      <c r="S367" s="67"/>
      <c r="T367" s="46"/>
      <c r="U367" s="106">
        <f>IF(EXACT(O367,Y367),M367,M367*(1-'Расчет ПРЕДЗАКАЗ'!$D$10))</f>
        <v>0</v>
      </c>
      <c r="V367" s="106">
        <f t="shared" si="151"/>
        <v>0</v>
      </c>
      <c r="W367" s="106" t="e">
        <f>IF(EXACT(O367,Y367),M367,M367*(1-#REF!))</f>
        <v>#REF!</v>
      </c>
      <c r="X367" s="106" t="e">
        <f t="shared" si="152"/>
        <v>#REF!</v>
      </c>
      <c r="Y367" s="107" t="s">
        <v>72</v>
      </c>
      <c r="Z367" s="103">
        <f t="shared" si="148"/>
        <v>0</v>
      </c>
      <c r="AA367" s="103">
        <f t="shared" si="149"/>
        <v>0</v>
      </c>
      <c r="AB367" s="128" t="str">
        <f t="shared" si="153"/>
        <v/>
      </c>
      <c r="AC367" s="128" t="e">
        <f t="shared" si="154"/>
        <v>#REF!</v>
      </c>
    </row>
    <row r="368" spans="1:29" ht="50.1" customHeight="1">
      <c r="A368" s="171"/>
      <c r="B368" s="171"/>
      <c r="C368" s="174"/>
      <c r="D368" s="174"/>
      <c r="E368" s="131"/>
      <c r="F368" s="177"/>
      <c r="G368" s="180"/>
      <c r="H368" s="163"/>
      <c r="I368" s="165"/>
      <c r="J368" s="168"/>
      <c r="K368" s="62"/>
      <c r="L368" s="63"/>
      <c r="M368" s="63"/>
      <c r="N368" s="142"/>
      <c r="O368" s="127"/>
      <c r="P368" s="100"/>
      <c r="Q368" s="63">
        <f t="shared" si="150"/>
        <v>0</v>
      </c>
      <c r="R368" s="64"/>
      <c r="S368" s="67"/>
      <c r="T368" s="46"/>
      <c r="U368" s="106">
        <f>IF(EXACT(O368,Y368),M368,M368*(1-'Расчет ПРЕДЗАКАЗ'!$D$10))</f>
        <v>0</v>
      </c>
      <c r="V368" s="106">
        <f t="shared" si="151"/>
        <v>0</v>
      </c>
      <c r="W368" s="106" t="e">
        <f>IF(EXACT(O368,Y368),M368,M368*(1-#REF!))</f>
        <v>#REF!</v>
      </c>
      <c r="X368" s="106" t="e">
        <f t="shared" si="152"/>
        <v>#REF!</v>
      </c>
      <c r="Y368" s="107" t="s">
        <v>72</v>
      </c>
      <c r="Z368" s="103">
        <f t="shared" si="148"/>
        <v>0</v>
      </c>
      <c r="AA368" s="103">
        <f t="shared" si="149"/>
        <v>0</v>
      </c>
      <c r="AB368" s="128" t="str">
        <f t="shared" si="153"/>
        <v/>
      </c>
      <c r="AC368" s="128" t="e">
        <f t="shared" si="154"/>
        <v>#REF!</v>
      </c>
    </row>
    <row r="369" spans="1:29" ht="50.1" customHeight="1">
      <c r="A369" s="171"/>
      <c r="B369" s="171"/>
      <c r="C369" s="174"/>
      <c r="D369" s="174"/>
      <c r="E369" s="131"/>
      <c r="F369" s="177"/>
      <c r="G369" s="180"/>
      <c r="H369" s="163"/>
      <c r="I369" s="165"/>
      <c r="J369" s="168"/>
      <c r="K369" s="62"/>
      <c r="L369" s="63"/>
      <c r="M369" s="63"/>
      <c r="N369" s="143"/>
      <c r="O369" s="127"/>
      <c r="P369" s="100"/>
      <c r="Q369" s="63">
        <f t="shared" si="150"/>
        <v>0</v>
      </c>
      <c r="R369" s="65"/>
      <c r="S369" s="67"/>
      <c r="T369" s="40"/>
      <c r="U369" s="106">
        <f>IF(EXACT(O369,Y369),M369,M369*(1-'Расчет ПРЕДЗАКАЗ'!$D$10))</f>
        <v>0</v>
      </c>
      <c r="V369" s="106">
        <f t="shared" si="151"/>
        <v>0</v>
      </c>
      <c r="W369" s="106" t="e">
        <f>IF(EXACT(O369,Y369),M369,M369*(1-#REF!))</f>
        <v>#REF!</v>
      </c>
      <c r="X369" s="106" t="e">
        <f t="shared" si="152"/>
        <v>#REF!</v>
      </c>
      <c r="Y369" s="107" t="s">
        <v>72</v>
      </c>
      <c r="Z369" s="103">
        <f t="shared" si="148"/>
        <v>0</v>
      </c>
      <c r="AA369" s="103">
        <f t="shared" si="149"/>
        <v>0</v>
      </c>
      <c r="AB369" s="128" t="str">
        <f t="shared" si="153"/>
        <v/>
      </c>
      <c r="AC369" s="128" t="e">
        <f t="shared" si="154"/>
        <v>#REF!</v>
      </c>
    </row>
    <row r="370" spans="1:29" ht="50.1" customHeight="1">
      <c r="A370" s="171"/>
      <c r="B370" s="171"/>
      <c r="C370" s="174"/>
      <c r="D370" s="174"/>
      <c r="E370" s="131"/>
      <c r="F370" s="177"/>
      <c r="G370" s="180"/>
      <c r="H370" s="163"/>
      <c r="I370" s="165"/>
      <c r="J370" s="168"/>
      <c r="K370" s="62"/>
      <c r="L370" s="63"/>
      <c r="M370" s="63"/>
      <c r="N370" s="143"/>
      <c r="O370" s="127"/>
      <c r="P370" s="100"/>
      <c r="Q370" s="63">
        <f t="shared" si="150"/>
        <v>0</v>
      </c>
      <c r="R370" s="65"/>
      <c r="S370" s="67"/>
      <c r="T370" s="40"/>
      <c r="U370" s="106">
        <f>IF(EXACT(O370,Y370),M370,M370*(1-'Расчет ПРЕДЗАКАЗ'!$D$10))</f>
        <v>0</v>
      </c>
      <c r="V370" s="106">
        <f t="shared" si="151"/>
        <v>0</v>
      </c>
      <c r="W370" s="106" t="e">
        <f>IF(EXACT(O370,Y370),M370,M370*(1-#REF!))</f>
        <v>#REF!</v>
      </c>
      <c r="X370" s="106" t="e">
        <f t="shared" si="152"/>
        <v>#REF!</v>
      </c>
      <c r="Y370" s="107" t="s">
        <v>72</v>
      </c>
      <c r="Z370" s="103">
        <f t="shared" si="148"/>
        <v>0</v>
      </c>
      <c r="AA370" s="103">
        <f t="shared" si="149"/>
        <v>0</v>
      </c>
      <c r="AB370" s="128" t="str">
        <f t="shared" si="153"/>
        <v/>
      </c>
      <c r="AC370" s="128" t="e">
        <f t="shared" si="154"/>
        <v>#REF!</v>
      </c>
    </row>
    <row r="371" spans="1:29" ht="50.1" customHeight="1">
      <c r="A371" s="171"/>
      <c r="B371" s="171"/>
      <c r="C371" s="174"/>
      <c r="D371" s="174"/>
      <c r="E371" s="131"/>
      <c r="F371" s="177"/>
      <c r="G371" s="180"/>
      <c r="H371" s="163"/>
      <c r="I371" s="165"/>
      <c r="J371" s="168"/>
      <c r="K371" s="62"/>
      <c r="L371" s="63"/>
      <c r="M371" s="63"/>
      <c r="N371" s="121"/>
      <c r="O371" s="127"/>
      <c r="P371" s="100"/>
      <c r="Q371" s="63">
        <f t="shared" si="150"/>
        <v>0</v>
      </c>
      <c r="R371" s="65"/>
      <c r="S371" s="67"/>
      <c r="T371" s="40"/>
      <c r="U371" s="106">
        <f>IF(EXACT(O371,Y371),M371,M371*(1-'Расчет ПРЕДЗАКАЗ'!$D$10))</f>
        <v>0</v>
      </c>
      <c r="V371" s="106">
        <f t="shared" si="151"/>
        <v>0</v>
      </c>
      <c r="W371" s="106" t="e">
        <f>IF(EXACT(O371,Y371),M371,M371*(1-#REF!))</f>
        <v>#REF!</v>
      </c>
      <c r="X371" s="106" t="e">
        <f t="shared" si="152"/>
        <v>#REF!</v>
      </c>
      <c r="Y371" s="107" t="s">
        <v>72</v>
      </c>
      <c r="Z371" s="103">
        <f t="shared" si="148"/>
        <v>0</v>
      </c>
      <c r="AA371" s="103">
        <f t="shared" si="149"/>
        <v>0</v>
      </c>
      <c r="AB371" s="128" t="str">
        <f t="shared" si="153"/>
        <v/>
      </c>
      <c r="AC371" s="128" t="e">
        <f t="shared" si="154"/>
        <v>#REF!</v>
      </c>
    </row>
    <row r="372" spans="1:29" ht="50.1" customHeight="1">
      <c r="A372" s="171"/>
      <c r="B372" s="171"/>
      <c r="C372" s="174"/>
      <c r="D372" s="174"/>
      <c r="E372" s="131"/>
      <c r="F372" s="177"/>
      <c r="G372" s="180"/>
      <c r="H372" s="163"/>
      <c r="I372" s="165"/>
      <c r="J372" s="168"/>
      <c r="K372" s="62"/>
      <c r="L372" s="63"/>
      <c r="M372" s="63"/>
      <c r="N372" s="121"/>
      <c r="O372" s="127"/>
      <c r="P372" s="100"/>
      <c r="Q372" s="63">
        <f t="shared" si="150"/>
        <v>0</v>
      </c>
      <c r="R372" s="65"/>
      <c r="S372" s="67"/>
      <c r="T372" s="40"/>
      <c r="U372" s="106">
        <f>IF(EXACT(O372,Y372),M372,M372*(1-'Расчет ПРЕДЗАКАЗ'!$D$10))</f>
        <v>0</v>
      </c>
      <c r="V372" s="106">
        <f t="shared" si="151"/>
        <v>0</v>
      </c>
      <c r="W372" s="106" t="e">
        <f>IF(EXACT(O372,Y372),M372,M372*(1-#REF!))</f>
        <v>#REF!</v>
      </c>
      <c r="X372" s="106" t="e">
        <f t="shared" si="152"/>
        <v>#REF!</v>
      </c>
      <c r="Y372" s="107" t="s">
        <v>72</v>
      </c>
      <c r="Z372" s="103">
        <f t="shared" si="148"/>
        <v>0</v>
      </c>
      <c r="AA372" s="103">
        <f t="shared" si="149"/>
        <v>0</v>
      </c>
      <c r="AB372" s="128" t="str">
        <f t="shared" si="153"/>
        <v/>
      </c>
      <c r="AC372" s="128" t="e">
        <f t="shared" si="154"/>
        <v>#REF!</v>
      </c>
    </row>
    <row r="373" spans="1:29" ht="50.1" customHeight="1">
      <c r="A373" s="171"/>
      <c r="B373" s="171"/>
      <c r="C373" s="174"/>
      <c r="D373" s="174"/>
      <c r="E373" s="131"/>
      <c r="F373" s="177"/>
      <c r="G373" s="180"/>
      <c r="H373" s="163"/>
      <c r="I373" s="165"/>
      <c r="J373" s="168"/>
      <c r="K373" s="62"/>
      <c r="L373" s="63"/>
      <c r="M373" s="63"/>
      <c r="N373" s="121"/>
      <c r="O373" s="127"/>
      <c r="P373" s="100"/>
      <c r="Q373" s="63">
        <f t="shared" si="150"/>
        <v>0</v>
      </c>
      <c r="R373" s="65"/>
      <c r="S373" s="67"/>
      <c r="T373" s="40"/>
      <c r="U373" s="106">
        <f>IF(EXACT(O373,Y373),M373,M373*(1-'Расчет ПРЕДЗАКАЗ'!$D$10))</f>
        <v>0</v>
      </c>
      <c r="V373" s="106">
        <f t="shared" si="151"/>
        <v>0</v>
      </c>
      <c r="W373" s="106" t="e">
        <f>IF(EXACT(O373,Y373),M373,M373*(1-#REF!))</f>
        <v>#REF!</v>
      </c>
      <c r="X373" s="106" t="e">
        <f t="shared" si="152"/>
        <v>#REF!</v>
      </c>
      <c r="Y373" s="107" t="s">
        <v>72</v>
      </c>
      <c r="Z373" s="103">
        <f t="shared" si="148"/>
        <v>0</v>
      </c>
      <c r="AA373" s="103">
        <f t="shared" si="149"/>
        <v>0</v>
      </c>
      <c r="AB373" s="128" t="str">
        <f t="shared" si="153"/>
        <v/>
      </c>
      <c r="AC373" s="128" t="e">
        <f t="shared" si="154"/>
        <v>#REF!</v>
      </c>
    </row>
    <row r="374" spans="1:29" ht="50.1" customHeight="1">
      <c r="A374" s="172"/>
      <c r="B374" s="172"/>
      <c r="C374" s="175"/>
      <c r="D374" s="175"/>
      <c r="E374" s="132"/>
      <c r="F374" s="178"/>
      <c r="G374" s="181"/>
      <c r="H374" s="164"/>
      <c r="I374" s="166"/>
      <c r="J374" s="169"/>
      <c r="K374" s="62"/>
      <c r="L374" s="63"/>
      <c r="M374" s="63"/>
      <c r="N374" s="121"/>
      <c r="O374" s="127"/>
      <c r="P374" s="100"/>
      <c r="Q374" s="63">
        <f t="shared" si="150"/>
        <v>0</v>
      </c>
      <c r="R374" s="65"/>
      <c r="S374" s="64"/>
      <c r="T374" s="40"/>
      <c r="U374" s="106">
        <f>IF(EXACT(O374,Y374),M374,M374*(1-'Расчет ПРЕДЗАКАЗ'!$D$10))</f>
        <v>0</v>
      </c>
      <c r="V374" s="106">
        <f t="shared" si="151"/>
        <v>0</v>
      </c>
      <c r="W374" s="106" t="e">
        <f>IF(EXACT(O374,Y374),M374,M374*(1-#REF!))</f>
        <v>#REF!</v>
      </c>
      <c r="X374" s="106" t="e">
        <f t="shared" si="152"/>
        <v>#REF!</v>
      </c>
      <c r="Y374" s="107" t="s">
        <v>72</v>
      </c>
      <c r="Z374" s="103">
        <f t="shared" si="148"/>
        <v>0</v>
      </c>
      <c r="AA374" s="103">
        <f t="shared" si="149"/>
        <v>0</v>
      </c>
      <c r="AB374" s="128" t="str">
        <f t="shared" si="153"/>
        <v/>
      </c>
      <c r="AC374" s="128" t="e">
        <f t="shared" si="154"/>
        <v>#REF!</v>
      </c>
    </row>
    <row r="375" spans="1:29" ht="11.25" customHeight="1" thickBot="1"/>
    <row r="376" spans="1:29" ht="50.1" customHeight="1">
      <c r="A376" s="170">
        <v>405</v>
      </c>
      <c r="B376" s="170" t="s">
        <v>3291</v>
      </c>
      <c r="C376" s="173" t="s">
        <v>3292</v>
      </c>
      <c r="D376" s="173" t="s">
        <v>77</v>
      </c>
      <c r="E376" s="131"/>
      <c r="F376" s="193" t="s">
        <v>3293</v>
      </c>
      <c r="G376" s="179" t="s">
        <v>79</v>
      </c>
      <c r="H376" s="162"/>
      <c r="I376" s="194" t="s">
        <v>3294</v>
      </c>
      <c r="J376" s="167" t="s">
        <v>19</v>
      </c>
      <c r="K376" s="62" t="s">
        <v>82</v>
      </c>
      <c r="L376" s="63">
        <v>10790</v>
      </c>
      <c r="M376" s="63">
        <v>6739</v>
      </c>
      <c r="N376" s="142" t="s">
        <v>3295</v>
      </c>
      <c r="O376" s="127"/>
      <c r="P376" s="100"/>
      <c r="Q376" s="63">
        <f>P376*M376</f>
        <v>0</v>
      </c>
      <c r="R376" s="64"/>
      <c r="S376" s="67">
        <v>29</v>
      </c>
      <c r="T376" s="46"/>
      <c r="U376" s="106">
        <f>IF(EXACT(O376,Y376),M376,M376*(1-'Расчет ПРЕДЗАКАЗ'!$D$10))</f>
        <v>6604.22</v>
      </c>
      <c r="V376" s="106">
        <f>P376*U376</f>
        <v>0</v>
      </c>
      <c r="W376" s="106" t="e">
        <f>IF(EXACT(O376,Y376),M376,M376*(1-#REF!))</f>
        <v>#REF!</v>
      </c>
      <c r="X376" s="106" t="e">
        <f>P376*W376</f>
        <v>#REF!</v>
      </c>
      <c r="Y376" s="107" t="s">
        <v>72</v>
      </c>
      <c r="Z376" s="103">
        <f t="shared" ref="Z376:Z390" si="155">IF(EXACT(O376,Y376),Q376,0)</f>
        <v>0</v>
      </c>
      <c r="AA376" s="103">
        <f t="shared" ref="AA376:AA390" si="156">IF(Z376=0,Q376,0)</f>
        <v>0</v>
      </c>
      <c r="AB376" s="128">
        <f>IF(U376=0,"",L376/U376-1)</f>
        <v>0.63380384057466288</v>
      </c>
      <c r="AC376" s="128" t="e">
        <f>IF(W376=0,"",L376/W376-1)</f>
        <v>#REF!</v>
      </c>
    </row>
    <row r="377" spans="1:29" ht="50.1" customHeight="1">
      <c r="A377" s="171"/>
      <c r="B377" s="171"/>
      <c r="C377" s="174"/>
      <c r="D377" s="174"/>
      <c r="E377" s="131"/>
      <c r="F377" s="177"/>
      <c r="G377" s="180"/>
      <c r="H377" s="163"/>
      <c r="I377" s="165"/>
      <c r="J377" s="168"/>
      <c r="K377" s="62" t="s">
        <v>96</v>
      </c>
      <c r="L377" s="63">
        <v>10790</v>
      </c>
      <c r="M377" s="63">
        <v>6739</v>
      </c>
      <c r="N377" s="142" t="s">
        <v>3296</v>
      </c>
      <c r="O377" s="127"/>
      <c r="P377" s="100"/>
      <c r="Q377" s="63">
        <f t="shared" ref="Q377:Q390" si="157">P377*M377</f>
        <v>0</v>
      </c>
      <c r="R377" s="64"/>
      <c r="S377" s="67">
        <v>103</v>
      </c>
      <c r="T377" s="46"/>
      <c r="U377" s="106">
        <f>IF(EXACT(O377,Y377),M377,M377*(1-'Расчет ПРЕДЗАКАЗ'!$D$10))</f>
        <v>6604.22</v>
      </c>
      <c r="V377" s="106">
        <f t="shared" ref="V377:V390" si="158">P377*U377</f>
        <v>0</v>
      </c>
      <c r="W377" s="106" t="e">
        <f>IF(EXACT(O377,Y377),M377,M377*(1-#REF!))</f>
        <v>#REF!</v>
      </c>
      <c r="X377" s="106" t="e">
        <f t="shared" ref="X377:X390" si="159">P377*W377</f>
        <v>#REF!</v>
      </c>
      <c r="Y377" s="107" t="s">
        <v>72</v>
      </c>
      <c r="Z377" s="103">
        <f t="shared" si="155"/>
        <v>0</v>
      </c>
      <c r="AA377" s="103">
        <f t="shared" si="156"/>
        <v>0</v>
      </c>
      <c r="AB377" s="128">
        <f t="shared" ref="AB377:AB390" si="160">IF(U377=0,"",L377/U377-1)</f>
        <v>0.63380384057466288</v>
      </c>
      <c r="AC377" s="128" t="e">
        <f t="shared" ref="AC377:AC390" si="161">IF(W377=0,"",L377/W377-1)</f>
        <v>#REF!</v>
      </c>
    </row>
    <row r="378" spans="1:29" ht="50.1" customHeight="1">
      <c r="A378" s="171"/>
      <c r="B378" s="171"/>
      <c r="C378" s="174"/>
      <c r="D378" s="174"/>
      <c r="E378" s="131"/>
      <c r="F378" s="177"/>
      <c r="G378" s="180"/>
      <c r="H378" s="163"/>
      <c r="I378" s="165"/>
      <c r="J378" s="168"/>
      <c r="K378" s="62" t="s">
        <v>98</v>
      </c>
      <c r="L378" s="63">
        <v>10790</v>
      </c>
      <c r="M378" s="63">
        <v>6739</v>
      </c>
      <c r="N378" s="142" t="s">
        <v>3297</v>
      </c>
      <c r="O378" s="127"/>
      <c r="P378" s="100"/>
      <c r="Q378" s="63">
        <f t="shared" si="157"/>
        <v>0</v>
      </c>
      <c r="R378" s="64"/>
      <c r="S378" s="67">
        <v>43</v>
      </c>
      <c r="T378" s="46"/>
      <c r="U378" s="106">
        <f>IF(EXACT(O378,Y378),M378,M378*(1-'Расчет ПРЕДЗАКАЗ'!$D$10))</f>
        <v>6604.22</v>
      </c>
      <c r="V378" s="106">
        <f t="shared" si="158"/>
        <v>0</v>
      </c>
      <c r="W378" s="106" t="e">
        <f>IF(EXACT(O378,Y378),M378,M378*(1-#REF!))</f>
        <v>#REF!</v>
      </c>
      <c r="X378" s="106" t="e">
        <f t="shared" si="159"/>
        <v>#REF!</v>
      </c>
      <c r="Y378" s="107" t="s">
        <v>72</v>
      </c>
      <c r="Z378" s="103">
        <f t="shared" si="155"/>
        <v>0</v>
      </c>
      <c r="AA378" s="103">
        <f t="shared" si="156"/>
        <v>0</v>
      </c>
      <c r="AB378" s="128">
        <f t="shared" si="160"/>
        <v>0.63380384057466288</v>
      </c>
      <c r="AC378" s="128" t="e">
        <f t="shared" si="161"/>
        <v>#REF!</v>
      </c>
    </row>
    <row r="379" spans="1:29" ht="50.1" customHeight="1">
      <c r="A379" s="171"/>
      <c r="B379" s="171"/>
      <c r="C379" s="174"/>
      <c r="D379" s="174"/>
      <c r="E379" s="131"/>
      <c r="F379" s="177"/>
      <c r="G379" s="180"/>
      <c r="H379" s="163"/>
      <c r="I379" s="165"/>
      <c r="J379" s="168"/>
      <c r="K379" s="62" t="s">
        <v>84</v>
      </c>
      <c r="L379" s="63">
        <v>10790</v>
      </c>
      <c r="M379" s="63">
        <v>6739</v>
      </c>
      <c r="N379" s="142" t="s">
        <v>3298</v>
      </c>
      <c r="O379" s="127"/>
      <c r="P379" s="100"/>
      <c r="Q379" s="63">
        <f t="shared" si="157"/>
        <v>0</v>
      </c>
      <c r="R379" s="64"/>
      <c r="S379" s="67">
        <v>83</v>
      </c>
      <c r="T379" s="46"/>
      <c r="U379" s="106">
        <f>IF(EXACT(O379,Y379),M379,M379*(1-'Расчет ПРЕДЗАКАЗ'!$D$10))</f>
        <v>6604.22</v>
      </c>
      <c r="V379" s="106">
        <f t="shared" si="158"/>
        <v>0</v>
      </c>
      <c r="W379" s="106" t="e">
        <f>IF(EXACT(O379,Y379),M379,M379*(1-#REF!))</f>
        <v>#REF!</v>
      </c>
      <c r="X379" s="106" t="e">
        <f t="shared" si="159"/>
        <v>#REF!</v>
      </c>
      <c r="Y379" s="107" t="s">
        <v>72</v>
      </c>
      <c r="Z379" s="103">
        <f t="shared" si="155"/>
        <v>0</v>
      </c>
      <c r="AA379" s="103">
        <f t="shared" si="156"/>
        <v>0</v>
      </c>
      <c r="AB379" s="128">
        <f t="shared" si="160"/>
        <v>0.63380384057466288</v>
      </c>
      <c r="AC379" s="128" t="e">
        <f t="shared" si="161"/>
        <v>#REF!</v>
      </c>
    </row>
    <row r="380" spans="1:29" ht="50.1" customHeight="1">
      <c r="A380" s="171"/>
      <c r="B380" s="171"/>
      <c r="C380" s="174"/>
      <c r="D380" s="174"/>
      <c r="E380" s="131"/>
      <c r="F380" s="177"/>
      <c r="G380" s="180"/>
      <c r="H380" s="163"/>
      <c r="I380" s="165"/>
      <c r="J380" s="168"/>
      <c r="K380" s="62" t="s">
        <v>101</v>
      </c>
      <c r="L380" s="63">
        <v>10790</v>
      </c>
      <c r="M380" s="63">
        <v>6739</v>
      </c>
      <c r="N380" s="142" t="s">
        <v>3299</v>
      </c>
      <c r="O380" s="127"/>
      <c r="P380" s="100"/>
      <c r="Q380" s="63">
        <f t="shared" si="157"/>
        <v>0</v>
      </c>
      <c r="R380" s="64"/>
      <c r="S380" s="67">
        <v>88</v>
      </c>
      <c r="T380" s="46"/>
      <c r="U380" s="106">
        <f>IF(EXACT(O380,Y380),M380,M380*(1-'Расчет ПРЕДЗАКАЗ'!$D$10))</f>
        <v>6604.22</v>
      </c>
      <c r="V380" s="106">
        <f t="shared" si="158"/>
        <v>0</v>
      </c>
      <c r="W380" s="106" t="e">
        <f>IF(EXACT(O380,Y380),M380,M380*(1-#REF!))</f>
        <v>#REF!</v>
      </c>
      <c r="X380" s="106" t="e">
        <f t="shared" si="159"/>
        <v>#REF!</v>
      </c>
      <c r="Y380" s="107" t="s">
        <v>72</v>
      </c>
      <c r="Z380" s="103">
        <f t="shared" si="155"/>
        <v>0</v>
      </c>
      <c r="AA380" s="103">
        <f t="shared" si="156"/>
        <v>0</v>
      </c>
      <c r="AB380" s="128">
        <f t="shared" si="160"/>
        <v>0.63380384057466288</v>
      </c>
      <c r="AC380" s="128" t="e">
        <f t="shared" si="161"/>
        <v>#REF!</v>
      </c>
    </row>
    <row r="381" spans="1:29" ht="50.1" customHeight="1">
      <c r="A381" s="171"/>
      <c r="B381" s="171"/>
      <c r="C381" s="174"/>
      <c r="D381" s="174"/>
      <c r="E381" s="131"/>
      <c r="F381" s="177"/>
      <c r="G381" s="180"/>
      <c r="H381" s="163"/>
      <c r="I381" s="165"/>
      <c r="J381" s="168"/>
      <c r="K381" s="62" t="s">
        <v>86</v>
      </c>
      <c r="L381" s="63">
        <v>10790</v>
      </c>
      <c r="M381" s="63">
        <v>6739</v>
      </c>
      <c r="N381" s="142" t="s">
        <v>3300</v>
      </c>
      <c r="O381" s="127"/>
      <c r="P381" s="100"/>
      <c r="Q381" s="63">
        <f t="shared" si="157"/>
        <v>0</v>
      </c>
      <c r="R381" s="64"/>
      <c r="S381" s="67">
        <v>36</v>
      </c>
      <c r="T381" s="46"/>
      <c r="U381" s="106">
        <f>IF(EXACT(O381,Y381),M381,M381*(1-'Расчет ПРЕДЗАКАЗ'!$D$10))</f>
        <v>6604.22</v>
      </c>
      <c r="V381" s="106">
        <f t="shared" si="158"/>
        <v>0</v>
      </c>
      <c r="W381" s="106" t="e">
        <f>IF(EXACT(O381,Y381),M381,M381*(1-#REF!))</f>
        <v>#REF!</v>
      </c>
      <c r="X381" s="106" t="e">
        <f t="shared" si="159"/>
        <v>#REF!</v>
      </c>
      <c r="Y381" s="107" t="s">
        <v>72</v>
      </c>
      <c r="Z381" s="103">
        <f t="shared" si="155"/>
        <v>0</v>
      </c>
      <c r="AA381" s="103">
        <f t="shared" si="156"/>
        <v>0</v>
      </c>
      <c r="AB381" s="128">
        <f t="shared" si="160"/>
        <v>0.63380384057466288</v>
      </c>
      <c r="AC381" s="128" t="e">
        <f t="shared" si="161"/>
        <v>#REF!</v>
      </c>
    </row>
    <row r="382" spans="1:29" ht="50.1" customHeight="1">
      <c r="A382" s="171"/>
      <c r="B382" s="171"/>
      <c r="C382" s="174"/>
      <c r="D382" s="174"/>
      <c r="E382" s="131"/>
      <c r="F382" s="177"/>
      <c r="G382" s="180"/>
      <c r="H382" s="163"/>
      <c r="I382" s="165"/>
      <c r="J382" s="168"/>
      <c r="K382" s="62" t="s">
        <v>88</v>
      </c>
      <c r="L382" s="63">
        <v>10790</v>
      </c>
      <c r="M382" s="63">
        <v>6739</v>
      </c>
      <c r="N382" s="142" t="s">
        <v>3301</v>
      </c>
      <c r="O382" s="127"/>
      <c r="P382" s="100"/>
      <c r="Q382" s="63">
        <f t="shared" si="157"/>
        <v>0</v>
      </c>
      <c r="R382" s="64"/>
      <c r="S382" s="67">
        <v>46</v>
      </c>
      <c r="T382" s="46"/>
      <c r="U382" s="106">
        <f>IF(EXACT(O382,Y382),M382,M382*(1-'Расчет ПРЕДЗАКАЗ'!$D$10))</f>
        <v>6604.22</v>
      </c>
      <c r="V382" s="106">
        <f t="shared" si="158"/>
        <v>0</v>
      </c>
      <c r="W382" s="106" t="e">
        <f>IF(EXACT(O382,Y382),M382,M382*(1-#REF!))</f>
        <v>#REF!</v>
      </c>
      <c r="X382" s="106" t="e">
        <f t="shared" si="159"/>
        <v>#REF!</v>
      </c>
      <c r="Y382" s="107" t="s">
        <v>72</v>
      </c>
      <c r="Z382" s="103">
        <f t="shared" si="155"/>
        <v>0</v>
      </c>
      <c r="AA382" s="103">
        <f t="shared" si="156"/>
        <v>0</v>
      </c>
      <c r="AB382" s="128">
        <f t="shared" si="160"/>
        <v>0.63380384057466288</v>
      </c>
      <c r="AC382" s="128" t="e">
        <f t="shared" si="161"/>
        <v>#REF!</v>
      </c>
    </row>
    <row r="383" spans="1:29" ht="50.1" customHeight="1">
      <c r="A383" s="171"/>
      <c r="B383" s="171"/>
      <c r="C383" s="174"/>
      <c r="D383" s="174"/>
      <c r="E383" s="131"/>
      <c r="F383" s="177"/>
      <c r="G383" s="180"/>
      <c r="H383" s="163"/>
      <c r="I383" s="165"/>
      <c r="J383" s="168"/>
      <c r="K383" s="62" t="s">
        <v>105</v>
      </c>
      <c r="L383" s="63">
        <v>10790</v>
      </c>
      <c r="M383" s="63">
        <v>6739</v>
      </c>
      <c r="N383" s="142" t="s">
        <v>3302</v>
      </c>
      <c r="O383" s="127"/>
      <c r="P383" s="100"/>
      <c r="Q383" s="63">
        <f t="shared" si="157"/>
        <v>0</v>
      </c>
      <c r="R383" s="64"/>
      <c r="S383" s="67">
        <v>7</v>
      </c>
      <c r="T383" s="46"/>
      <c r="U383" s="106">
        <f>IF(EXACT(O383,Y383),M383,M383*(1-'Расчет ПРЕДЗАКАЗ'!$D$10))</f>
        <v>6604.22</v>
      </c>
      <c r="V383" s="106">
        <f t="shared" si="158"/>
        <v>0</v>
      </c>
      <c r="W383" s="106" t="e">
        <f>IF(EXACT(O383,Y383),M383,M383*(1-#REF!))</f>
        <v>#REF!</v>
      </c>
      <c r="X383" s="106" t="e">
        <f t="shared" si="159"/>
        <v>#REF!</v>
      </c>
      <c r="Y383" s="107" t="s">
        <v>72</v>
      </c>
      <c r="Z383" s="103">
        <f t="shared" si="155"/>
        <v>0</v>
      </c>
      <c r="AA383" s="103">
        <f t="shared" si="156"/>
        <v>0</v>
      </c>
      <c r="AB383" s="128">
        <f t="shared" si="160"/>
        <v>0.63380384057466288</v>
      </c>
      <c r="AC383" s="128" t="e">
        <f t="shared" si="161"/>
        <v>#REF!</v>
      </c>
    </row>
    <row r="384" spans="1:29" ht="50.1" customHeight="1">
      <c r="A384" s="171"/>
      <c r="B384" s="171"/>
      <c r="C384" s="174"/>
      <c r="D384" s="174"/>
      <c r="E384" s="131"/>
      <c r="F384" s="177"/>
      <c r="G384" s="180"/>
      <c r="H384" s="163"/>
      <c r="I384" s="165"/>
      <c r="J384" s="168"/>
      <c r="K384" s="62" t="s">
        <v>107</v>
      </c>
      <c r="L384" s="63">
        <v>10790</v>
      </c>
      <c r="M384" s="63">
        <v>6739</v>
      </c>
      <c r="N384" s="142" t="s">
        <v>3303</v>
      </c>
      <c r="O384" s="127"/>
      <c r="P384" s="100"/>
      <c r="Q384" s="63">
        <f t="shared" si="157"/>
        <v>0</v>
      </c>
      <c r="R384" s="64"/>
      <c r="S384" s="67">
        <v>25</v>
      </c>
      <c r="T384" s="46"/>
      <c r="U384" s="106">
        <f>IF(EXACT(O384,Y384),M384,M384*(1-'Расчет ПРЕДЗАКАЗ'!$D$10))</f>
        <v>6604.22</v>
      </c>
      <c r="V384" s="106">
        <f t="shared" si="158"/>
        <v>0</v>
      </c>
      <c r="W384" s="106" t="e">
        <f>IF(EXACT(O384,Y384),M384,M384*(1-#REF!))</f>
        <v>#REF!</v>
      </c>
      <c r="X384" s="106" t="e">
        <f t="shared" si="159"/>
        <v>#REF!</v>
      </c>
      <c r="Y384" s="107" t="s">
        <v>72</v>
      </c>
      <c r="Z384" s="103">
        <f t="shared" si="155"/>
        <v>0</v>
      </c>
      <c r="AA384" s="103">
        <f t="shared" si="156"/>
        <v>0</v>
      </c>
      <c r="AB384" s="128">
        <f t="shared" si="160"/>
        <v>0.63380384057466288</v>
      </c>
      <c r="AC384" s="128" t="e">
        <f t="shared" si="161"/>
        <v>#REF!</v>
      </c>
    </row>
    <row r="385" spans="1:29" ht="50.1" customHeight="1">
      <c r="A385" s="171"/>
      <c r="B385" s="171"/>
      <c r="C385" s="174"/>
      <c r="D385" s="174"/>
      <c r="E385" s="131"/>
      <c r="F385" s="177"/>
      <c r="G385" s="180"/>
      <c r="H385" s="163"/>
      <c r="I385" s="165"/>
      <c r="J385" s="168"/>
      <c r="K385" s="62"/>
      <c r="L385" s="63"/>
      <c r="M385" s="63"/>
      <c r="N385" s="143"/>
      <c r="O385" s="127"/>
      <c r="P385" s="100"/>
      <c r="Q385" s="63">
        <f t="shared" si="157"/>
        <v>0</v>
      </c>
      <c r="R385" s="65"/>
      <c r="S385" s="67"/>
      <c r="T385" s="40"/>
      <c r="U385" s="106">
        <f>IF(EXACT(O385,Y385),M385,M385*(1-'Расчет ПРЕДЗАКАЗ'!$D$10))</f>
        <v>0</v>
      </c>
      <c r="V385" s="106">
        <f t="shared" si="158"/>
        <v>0</v>
      </c>
      <c r="W385" s="106" t="e">
        <f>IF(EXACT(O385,Y385),M385,M385*(1-#REF!))</f>
        <v>#REF!</v>
      </c>
      <c r="X385" s="106" t="e">
        <f t="shared" si="159"/>
        <v>#REF!</v>
      </c>
      <c r="Y385" s="107" t="s">
        <v>72</v>
      </c>
      <c r="Z385" s="103">
        <f t="shared" si="155"/>
        <v>0</v>
      </c>
      <c r="AA385" s="103">
        <f t="shared" si="156"/>
        <v>0</v>
      </c>
      <c r="AB385" s="128" t="str">
        <f t="shared" si="160"/>
        <v/>
      </c>
      <c r="AC385" s="128" t="e">
        <f t="shared" si="161"/>
        <v>#REF!</v>
      </c>
    </row>
    <row r="386" spans="1:29" ht="50.1" customHeight="1">
      <c r="A386" s="171"/>
      <c r="B386" s="171"/>
      <c r="C386" s="174"/>
      <c r="D386" s="174"/>
      <c r="E386" s="131"/>
      <c r="F386" s="177"/>
      <c r="G386" s="180"/>
      <c r="H386" s="163"/>
      <c r="I386" s="165"/>
      <c r="J386" s="168"/>
      <c r="K386" s="62"/>
      <c r="L386" s="63"/>
      <c r="M386" s="63"/>
      <c r="N386" s="143"/>
      <c r="O386" s="127"/>
      <c r="P386" s="100"/>
      <c r="Q386" s="63">
        <f t="shared" si="157"/>
        <v>0</v>
      </c>
      <c r="R386" s="65"/>
      <c r="S386" s="67"/>
      <c r="T386" s="40"/>
      <c r="U386" s="106">
        <f>IF(EXACT(O386,Y386),M386,M386*(1-'Расчет ПРЕДЗАКАЗ'!$D$10))</f>
        <v>0</v>
      </c>
      <c r="V386" s="106">
        <f t="shared" si="158"/>
        <v>0</v>
      </c>
      <c r="W386" s="106" t="e">
        <f>IF(EXACT(O386,Y386),M386,M386*(1-#REF!))</f>
        <v>#REF!</v>
      </c>
      <c r="X386" s="106" t="e">
        <f t="shared" si="159"/>
        <v>#REF!</v>
      </c>
      <c r="Y386" s="107" t="s">
        <v>72</v>
      </c>
      <c r="Z386" s="103">
        <f t="shared" si="155"/>
        <v>0</v>
      </c>
      <c r="AA386" s="103">
        <f t="shared" si="156"/>
        <v>0</v>
      </c>
      <c r="AB386" s="128" t="str">
        <f t="shared" si="160"/>
        <v/>
      </c>
      <c r="AC386" s="128" t="e">
        <f t="shared" si="161"/>
        <v>#REF!</v>
      </c>
    </row>
    <row r="387" spans="1:29" ht="50.1" customHeight="1">
      <c r="A387" s="171"/>
      <c r="B387" s="171"/>
      <c r="C387" s="174"/>
      <c r="D387" s="174"/>
      <c r="E387" s="131"/>
      <c r="F387" s="177"/>
      <c r="G387" s="180"/>
      <c r="H387" s="163"/>
      <c r="I387" s="165"/>
      <c r="J387" s="168"/>
      <c r="K387" s="62"/>
      <c r="L387" s="63"/>
      <c r="M387" s="63"/>
      <c r="N387" s="121"/>
      <c r="O387" s="127"/>
      <c r="P387" s="100"/>
      <c r="Q387" s="63">
        <f t="shared" si="157"/>
        <v>0</v>
      </c>
      <c r="R387" s="65"/>
      <c r="S387" s="67"/>
      <c r="T387" s="40"/>
      <c r="U387" s="106">
        <f>IF(EXACT(O387,Y387),M387,M387*(1-'Расчет ПРЕДЗАКАЗ'!$D$10))</f>
        <v>0</v>
      </c>
      <c r="V387" s="106">
        <f t="shared" si="158"/>
        <v>0</v>
      </c>
      <c r="W387" s="106" t="e">
        <f>IF(EXACT(O387,Y387),M387,M387*(1-#REF!))</f>
        <v>#REF!</v>
      </c>
      <c r="X387" s="106" t="e">
        <f t="shared" si="159"/>
        <v>#REF!</v>
      </c>
      <c r="Y387" s="107" t="s">
        <v>72</v>
      </c>
      <c r="Z387" s="103">
        <f t="shared" si="155"/>
        <v>0</v>
      </c>
      <c r="AA387" s="103">
        <f t="shared" si="156"/>
        <v>0</v>
      </c>
      <c r="AB387" s="128" t="str">
        <f t="shared" si="160"/>
        <v/>
      </c>
      <c r="AC387" s="128" t="e">
        <f t="shared" si="161"/>
        <v>#REF!</v>
      </c>
    </row>
    <row r="388" spans="1:29" ht="50.1" customHeight="1">
      <c r="A388" s="171"/>
      <c r="B388" s="171"/>
      <c r="C388" s="174"/>
      <c r="D388" s="174"/>
      <c r="E388" s="131"/>
      <c r="F388" s="177"/>
      <c r="G388" s="180"/>
      <c r="H388" s="163"/>
      <c r="I388" s="165"/>
      <c r="J388" s="168"/>
      <c r="K388" s="62"/>
      <c r="L388" s="63"/>
      <c r="M388" s="63"/>
      <c r="N388" s="121"/>
      <c r="O388" s="127"/>
      <c r="P388" s="100"/>
      <c r="Q388" s="63">
        <f t="shared" si="157"/>
        <v>0</v>
      </c>
      <c r="R388" s="65"/>
      <c r="S388" s="67"/>
      <c r="T388" s="40"/>
      <c r="U388" s="106">
        <f>IF(EXACT(O388,Y388),M388,M388*(1-'Расчет ПРЕДЗАКАЗ'!$D$10))</f>
        <v>0</v>
      </c>
      <c r="V388" s="106">
        <f t="shared" si="158"/>
        <v>0</v>
      </c>
      <c r="W388" s="106" t="e">
        <f>IF(EXACT(O388,Y388),M388,M388*(1-#REF!))</f>
        <v>#REF!</v>
      </c>
      <c r="X388" s="106" t="e">
        <f t="shared" si="159"/>
        <v>#REF!</v>
      </c>
      <c r="Y388" s="107" t="s">
        <v>72</v>
      </c>
      <c r="Z388" s="103">
        <f t="shared" si="155"/>
        <v>0</v>
      </c>
      <c r="AA388" s="103">
        <f t="shared" si="156"/>
        <v>0</v>
      </c>
      <c r="AB388" s="128" t="str">
        <f t="shared" si="160"/>
        <v/>
      </c>
      <c r="AC388" s="128" t="e">
        <f t="shared" si="161"/>
        <v>#REF!</v>
      </c>
    </row>
    <row r="389" spans="1:29" ht="50.1" customHeight="1">
      <c r="A389" s="171"/>
      <c r="B389" s="171"/>
      <c r="C389" s="174"/>
      <c r="D389" s="174"/>
      <c r="E389" s="131"/>
      <c r="F389" s="177"/>
      <c r="G389" s="180"/>
      <c r="H389" s="163"/>
      <c r="I389" s="165"/>
      <c r="J389" s="168"/>
      <c r="K389" s="62"/>
      <c r="L389" s="63"/>
      <c r="M389" s="63"/>
      <c r="N389" s="121"/>
      <c r="O389" s="127"/>
      <c r="P389" s="100"/>
      <c r="Q389" s="63">
        <f t="shared" si="157"/>
        <v>0</v>
      </c>
      <c r="R389" s="65"/>
      <c r="S389" s="67"/>
      <c r="T389" s="40"/>
      <c r="U389" s="106">
        <f>IF(EXACT(O389,Y389),M389,M389*(1-'Расчет ПРЕДЗАКАЗ'!$D$10))</f>
        <v>0</v>
      </c>
      <c r="V389" s="106">
        <f t="shared" si="158"/>
        <v>0</v>
      </c>
      <c r="W389" s="106" t="e">
        <f>IF(EXACT(O389,Y389),M389,M389*(1-#REF!))</f>
        <v>#REF!</v>
      </c>
      <c r="X389" s="106" t="e">
        <f t="shared" si="159"/>
        <v>#REF!</v>
      </c>
      <c r="Y389" s="107" t="s">
        <v>72</v>
      </c>
      <c r="Z389" s="103">
        <f t="shared" si="155"/>
        <v>0</v>
      </c>
      <c r="AA389" s="103">
        <f t="shared" si="156"/>
        <v>0</v>
      </c>
      <c r="AB389" s="128" t="str">
        <f t="shared" si="160"/>
        <v/>
      </c>
      <c r="AC389" s="128" t="e">
        <f t="shared" si="161"/>
        <v>#REF!</v>
      </c>
    </row>
    <row r="390" spans="1:29" ht="50.1" customHeight="1">
      <c r="A390" s="172"/>
      <c r="B390" s="172"/>
      <c r="C390" s="175"/>
      <c r="D390" s="175"/>
      <c r="E390" s="132"/>
      <c r="F390" s="178"/>
      <c r="G390" s="181"/>
      <c r="H390" s="164"/>
      <c r="I390" s="166"/>
      <c r="J390" s="169"/>
      <c r="K390" s="62"/>
      <c r="L390" s="63"/>
      <c r="M390" s="63"/>
      <c r="N390" s="121"/>
      <c r="O390" s="127"/>
      <c r="P390" s="100"/>
      <c r="Q390" s="63">
        <f t="shared" si="157"/>
        <v>0</v>
      </c>
      <c r="R390" s="65"/>
      <c r="S390" s="64"/>
      <c r="T390" s="40"/>
      <c r="U390" s="106">
        <f>IF(EXACT(O390,Y390),M390,M390*(1-'Расчет ПРЕДЗАКАЗ'!$D$10))</f>
        <v>0</v>
      </c>
      <c r="V390" s="106">
        <f t="shared" si="158"/>
        <v>0</v>
      </c>
      <c r="W390" s="106" t="e">
        <f>IF(EXACT(O390,Y390),M390,M390*(1-#REF!))</f>
        <v>#REF!</v>
      </c>
      <c r="X390" s="106" t="e">
        <f t="shared" si="159"/>
        <v>#REF!</v>
      </c>
      <c r="Y390" s="107" t="s">
        <v>72</v>
      </c>
      <c r="Z390" s="103">
        <f t="shared" si="155"/>
        <v>0</v>
      </c>
      <c r="AA390" s="103">
        <f t="shared" si="156"/>
        <v>0</v>
      </c>
      <c r="AB390" s="128" t="str">
        <f t="shared" si="160"/>
        <v/>
      </c>
      <c r="AC390" s="128" t="e">
        <f t="shared" si="161"/>
        <v>#REF!</v>
      </c>
    </row>
    <row r="391" spans="1:29" ht="11.25" customHeight="1" thickBot="1"/>
    <row r="392" spans="1:29" ht="50.1" customHeight="1">
      <c r="A392" s="170">
        <v>406</v>
      </c>
      <c r="B392" s="170" t="s">
        <v>3304</v>
      </c>
      <c r="C392" s="173" t="s">
        <v>3305</v>
      </c>
      <c r="D392" s="173" t="s">
        <v>77</v>
      </c>
      <c r="E392" s="131"/>
      <c r="F392" s="193" t="s">
        <v>3271</v>
      </c>
      <c r="G392" s="179" t="s">
        <v>254</v>
      </c>
      <c r="H392" s="162"/>
      <c r="I392" s="194" t="s">
        <v>3306</v>
      </c>
      <c r="J392" s="167" t="s">
        <v>19</v>
      </c>
      <c r="K392" s="62" t="s">
        <v>86</v>
      </c>
      <c r="L392" s="63">
        <v>3220</v>
      </c>
      <c r="M392" s="63">
        <v>3215</v>
      </c>
      <c r="N392" s="142" t="s">
        <v>3307</v>
      </c>
      <c r="O392" s="127"/>
      <c r="P392" s="100"/>
      <c r="Q392" s="63">
        <f>P392*M392</f>
        <v>0</v>
      </c>
      <c r="R392" s="64"/>
      <c r="S392" s="67">
        <v>5</v>
      </c>
      <c r="T392" s="46"/>
      <c r="U392" s="106">
        <f>IF(EXACT(O392,Y392),M392,M392*(1-'Расчет ПРЕДЗАКАЗ'!$D$10))</f>
        <v>3150.7</v>
      </c>
      <c r="V392" s="106">
        <f>P392*U392</f>
        <v>0</v>
      </c>
      <c r="W392" s="106" t="e">
        <f>IF(EXACT(O392,Y392),M392,M392*(1-#REF!))</f>
        <v>#REF!</v>
      </c>
      <c r="X392" s="106" t="e">
        <f>P392*W392</f>
        <v>#REF!</v>
      </c>
      <c r="Y392" s="107" t="s">
        <v>72</v>
      </c>
      <c r="Z392" s="103">
        <f t="shared" ref="Z392:Z406" si="162">IF(EXACT(O392,Y392),Q392,0)</f>
        <v>0</v>
      </c>
      <c r="AA392" s="103">
        <f t="shared" ref="AA392:AA406" si="163">IF(Z392=0,Q392,0)</f>
        <v>0</v>
      </c>
      <c r="AB392" s="128">
        <f>IF(U392=0,"",L392/U392-1)</f>
        <v>2.1995112197289446E-2</v>
      </c>
      <c r="AC392" s="128" t="e">
        <f>IF(W392=0,"",L392/W392-1)</f>
        <v>#REF!</v>
      </c>
    </row>
    <row r="393" spans="1:29" ht="50.1" customHeight="1">
      <c r="A393" s="171"/>
      <c r="B393" s="171"/>
      <c r="C393" s="174"/>
      <c r="D393" s="174"/>
      <c r="E393" s="131"/>
      <c r="F393" s="177"/>
      <c r="G393" s="180"/>
      <c r="H393" s="163"/>
      <c r="I393" s="165"/>
      <c r="J393" s="168"/>
      <c r="K393" s="62" t="s">
        <v>88</v>
      </c>
      <c r="L393" s="63">
        <v>3220</v>
      </c>
      <c r="M393" s="63">
        <v>3215</v>
      </c>
      <c r="N393" s="142" t="s">
        <v>3308</v>
      </c>
      <c r="O393" s="127"/>
      <c r="P393" s="100"/>
      <c r="Q393" s="63">
        <f t="shared" ref="Q393:Q406" si="164">P393*M393</f>
        <v>0</v>
      </c>
      <c r="R393" s="64"/>
      <c r="S393" s="67">
        <v>7</v>
      </c>
      <c r="T393" s="46"/>
      <c r="U393" s="106">
        <f>IF(EXACT(O393,Y393),M393,M393*(1-'Расчет ПРЕДЗАКАЗ'!$D$10))</f>
        <v>3150.7</v>
      </c>
      <c r="V393" s="106">
        <f t="shared" ref="V393:V406" si="165">P393*U393</f>
        <v>0</v>
      </c>
      <c r="W393" s="106" t="e">
        <f>IF(EXACT(O393,Y393),M393,M393*(1-#REF!))</f>
        <v>#REF!</v>
      </c>
      <c r="X393" s="106" t="e">
        <f t="shared" ref="X393:X406" si="166">P393*W393</f>
        <v>#REF!</v>
      </c>
      <c r="Y393" s="107" t="s">
        <v>72</v>
      </c>
      <c r="Z393" s="103">
        <f t="shared" si="162"/>
        <v>0</v>
      </c>
      <c r="AA393" s="103">
        <f t="shared" si="163"/>
        <v>0</v>
      </c>
      <c r="AB393" s="128">
        <f t="shared" ref="AB393:AB406" si="167">IF(U393=0,"",L393/U393-1)</f>
        <v>2.1995112197289446E-2</v>
      </c>
      <c r="AC393" s="128" t="e">
        <f t="shared" ref="AC393:AC406" si="168">IF(W393=0,"",L393/W393-1)</f>
        <v>#REF!</v>
      </c>
    </row>
    <row r="394" spans="1:29" ht="50.1" customHeight="1">
      <c r="A394" s="171"/>
      <c r="B394" s="171"/>
      <c r="C394" s="174"/>
      <c r="D394" s="174"/>
      <c r="E394" s="131"/>
      <c r="F394" s="177"/>
      <c r="G394" s="180"/>
      <c r="H394" s="163"/>
      <c r="I394" s="165"/>
      <c r="J394" s="168"/>
      <c r="K394" s="62" t="s">
        <v>105</v>
      </c>
      <c r="L394" s="63">
        <v>3220</v>
      </c>
      <c r="M394" s="63">
        <v>3215</v>
      </c>
      <c r="N394" s="142" t="s">
        <v>3309</v>
      </c>
      <c r="O394" s="127"/>
      <c r="P394" s="100"/>
      <c r="Q394" s="63">
        <f t="shared" si="164"/>
        <v>0</v>
      </c>
      <c r="R394" s="64"/>
      <c r="S394" s="67">
        <v>8</v>
      </c>
      <c r="T394" s="46"/>
      <c r="U394" s="106">
        <f>IF(EXACT(O394,Y394),M394,M394*(1-'Расчет ПРЕДЗАКАЗ'!$D$10))</f>
        <v>3150.7</v>
      </c>
      <c r="V394" s="106">
        <f t="shared" si="165"/>
        <v>0</v>
      </c>
      <c r="W394" s="106" t="e">
        <f>IF(EXACT(O394,Y394),M394,M394*(1-#REF!))</f>
        <v>#REF!</v>
      </c>
      <c r="X394" s="106" t="e">
        <f t="shared" si="166"/>
        <v>#REF!</v>
      </c>
      <c r="Y394" s="107" t="s">
        <v>72</v>
      </c>
      <c r="Z394" s="103">
        <f t="shared" si="162"/>
        <v>0</v>
      </c>
      <c r="AA394" s="103">
        <f t="shared" si="163"/>
        <v>0</v>
      </c>
      <c r="AB394" s="128">
        <f t="shared" si="167"/>
        <v>2.1995112197289446E-2</v>
      </c>
      <c r="AC394" s="128" t="e">
        <f t="shared" si="168"/>
        <v>#REF!</v>
      </c>
    </row>
    <row r="395" spans="1:29" ht="50.1" customHeight="1">
      <c r="A395" s="171"/>
      <c r="B395" s="171"/>
      <c r="C395" s="174"/>
      <c r="D395" s="174"/>
      <c r="E395" s="131"/>
      <c r="F395" s="177"/>
      <c r="G395" s="180"/>
      <c r="H395" s="163"/>
      <c r="I395" s="165"/>
      <c r="J395" s="168"/>
      <c r="K395" s="62"/>
      <c r="L395" s="63"/>
      <c r="M395" s="63"/>
      <c r="N395" s="142"/>
      <c r="O395" s="127"/>
      <c r="P395" s="100"/>
      <c r="Q395" s="63">
        <f t="shared" si="164"/>
        <v>0</v>
      </c>
      <c r="R395" s="64"/>
      <c r="S395" s="67"/>
      <c r="T395" s="46"/>
      <c r="U395" s="106">
        <f>IF(EXACT(O395,Y395),M395,M395*(1-'Расчет ПРЕДЗАКАЗ'!$D$10))</f>
        <v>0</v>
      </c>
      <c r="V395" s="106">
        <f t="shared" si="165"/>
        <v>0</v>
      </c>
      <c r="W395" s="106" t="e">
        <f>IF(EXACT(O395,Y395),M395,M395*(1-#REF!))</f>
        <v>#REF!</v>
      </c>
      <c r="X395" s="106" t="e">
        <f t="shared" si="166"/>
        <v>#REF!</v>
      </c>
      <c r="Y395" s="107" t="s">
        <v>72</v>
      </c>
      <c r="Z395" s="103">
        <f t="shared" si="162"/>
        <v>0</v>
      </c>
      <c r="AA395" s="103">
        <f t="shared" si="163"/>
        <v>0</v>
      </c>
      <c r="AB395" s="128" t="str">
        <f t="shared" si="167"/>
        <v/>
      </c>
      <c r="AC395" s="128" t="e">
        <f t="shared" si="168"/>
        <v>#REF!</v>
      </c>
    </row>
    <row r="396" spans="1:29" ht="50.1" customHeight="1">
      <c r="A396" s="171"/>
      <c r="B396" s="171"/>
      <c r="C396" s="174"/>
      <c r="D396" s="174"/>
      <c r="E396" s="131"/>
      <c r="F396" s="177"/>
      <c r="G396" s="180"/>
      <c r="H396" s="163"/>
      <c r="I396" s="165"/>
      <c r="J396" s="168"/>
      <c r="K396" s="62"/>
      <c r="L396" s="63"/>
      <c r="M396" s="63"/>
      <c r="N396" s="142"/>
      <c r="O396" s="127"/>
      <c r="P396" s="100"/>
      <c r="Q396" s="63">
        <f t="shared" si="164"/>
        <v>0</v>
      </c>
      <c r="R396" s="64"/>
      <c r="S396" s="67"/>
      <c r="T396" s="46"/>
      <c r="U396" s="106">
        <f>IF(EXACT(O396,Y396),M396,M396*(1-'Расчет ПРЕДЗАКАЗ'!$D$10))</f>
        <v>0</v>
      </c>
      <c r="V396" s="106">
        <f t="shared" si="165"/>
        <v>0</v>
      </c>
      <c r="W396" s="106" t="e">
        <f>IF(EXACT(O396,Y396),M396,M396*(1-#REF!))</f>
        <v>#REF!</v>
      </c>
      <c r="X396" s="106" t="e">
        <f t="shared" si="166"/>
        <v>#REF!</v>
      </c>
      <c r="Y396" s="107" t="s">
        <v>72</v>
      </c>
      <c r="Z396" s="103">
        <f t="shared" si="162"/>
        <v>0</v>
      </c>
      <c r="AA396" s="103">
        <f t="shared" si="163"/>
        <v>0</v>
      </c>
      <c r="AB396" s="128" t="str">
        <f t="shared" si="167"/>
        <v/>
      </c>
      <c r="AC396" s="128" t="e">
        <f t="shared" si="168"/>
        <v>#REF!</v>
      </c>
    </row>
    <row r="397" spans="1:29" ht="50.1" customHeight="1">
      <c r="A397" s="171"/>
      <c r="B397" s="171"/>
      <c r="C397" s="174"/>
      <c r="D397" s="174"/>
      <c r="E397" s="131"/>
      <c r="F397" s="177"/>
      <c r="G397" s="180"/>
      <c r="H397" s="163"/>
      <c r="I397" s="165"/>
      <c r="J397" s="168"/>
      <c r="K397" s="62"/>
      <c r="L397" s="63"/>
      <c r="M397" s="63"/>
      <c r="N397" s="142"/>
      <c r="O397" s="127"/>
      <c r="P397" s="100"/>
      <c r="Q397" s="63">
        <f t="shared" si="164"/>
        <v>0</v>
      </c>
      <c r="R397" s="64"/>
      <c r="S397" s="67"/>
      <c r="T397" s="46"/>
      <c r="U397" s="106">
        <f>IF(EXACT(O397,Y397),M397,M397*(1-'Расчет ПРЕДЗАКАЗ'!$D$10))</f>
        <v>0</v>
      </c>
      <c r="V397" s="106">
        <f t="shared" si="165"/>
        <v>0</v>
      </c>
      <c r="W397" s="106" t="e">
        <f>IF(EXACT(O397,Y397),M397,M397*(1-#REF!))</f>
        <v>#REF!</v>
      </c>
      <c r="X397" s="106" t="e">
        <f t="shared" si="166"/>
        <v>#REF!</v>
      </c>
      <c r="Y397" s="107" t="s">
        <v>72</v>
      </c>
      <c r="Z397" s="103">
        <f t="shared" si="162"/>
        <v>0</v>
      </c>
      <c r="AA397" s="103">
        <f t="shared" si="163"/>
        <v>0</v>
      </c>
      <c r="AB397" s="128" t="str">
        <f t="shared" si="167"/>
        <v/>
      </c>
      <c r="AC397" s="128" t="e">
        <f t="shared" si="168"/>
        <v>#REF!</v>
      </c>
    </row>
    <row r="398" spans="1:29" ht="50.1" customHeight="1">
      <c r="A398" s="171"/>
      <c r="B398" s="171"/>
      <c r="C398" s="174"/>
      <c r="D398" s="174"/>
      <c r="E398" s="131"/>
      <c r="F398" s="177"/>
      <c r="G398" s="180"/>
      <c r="H398" s="163"/>
      <c r="I398" s="165"/>
      <c r="J398" s="168"/>
      <c r="K398" s="62"/>
      <c r="L398" s="63"/>
      <c r="M398" s="63"/>
      <c r="N398" s="142"/>
      <c r="O398" s="127"/>
      <c r="P398" s="100"/>
      <c r="Q398" s="63">
        <f t="shared" si="164"/>
        <v>0</v>
      </c>
      <c r="R398" s="64"/>
      <c r="S398" s="67"/>
      <c r="T398" s="46"/>
      <c r="U398" s="106">
        <f>IF(EXACT(O398,Y398),M398,M398*(1-'Расчет ПРЕДЗАКАЗ'!$D$10))</f>
        <v>0</v>
      </c>
      <c r="V398" s="106">
        <f t="shared" si="165"/>
        <v>0</v>
      </c>
      <c r="W398" s="106" t="e">
        <f>IF(EXACT(O398,Y398),M398,M398*(1-#REF!))</f>
        <v>#REF!</v>
      </c>
      <c r="X398" s="106" t="e">
        <f t="shared" si="166"/>
        <v>#REF!</v>
      </c>
      <c r="Y398" s="107" t="s">
        <v>72</v>
      </c>
      <c r="Z398" s="103">
        <f t="shared" si="162"/>
        <v>0</v>
      </c>
      <c r="AA398" s="103">
        <f t="shared" si="163"/>
        <v>0</v>
      </c>
      <c r="AB398" s="128" t="str">
        <f t="shared" si="167"/>
        <v/>
      </c>
      <c r="AC398" s="128" t="e">
        <f t="shared" si="168"/>
        <v>#REF!</v>
      </c>
    </row>
    <row r="399" spans="1:29" ht="50.1" customHeight="1">
      <c r="A399" s="171"/>
      <c r="B399" s="171"/>
      <c r="C399" s="174"/>
      <c r="D399" s="174"/>
      <c r="E399" s="131"/>
      <c r="F399" s="177"/>
      <c r="G399" s="180"/>
      <c r="H399" s="163"/>
      <c r="I399" s="165"/>
      <c r="J399" s="168"/>
      <c r="K399" s="62"/>
      <c r="L399" s="63"/>
      <c r="M399" s="63"/>
      <c r="N399" s="142"/>
      <c r="O399" s="127"/>
      <c r="P399" s="100"/>
      <c r="Q399" s="63">
        <f t="shared" si="164"/>
        <v>0</v>
      </c>
      <c r="R399" s="64"/>
      <c r="S399" s="67"/>
      <c r="T399" s="46"/>
      <c r="U399" s="106">
        <f>IF(EXACT(O399,Y399),M399,M399*(1-'Расчет ПРЕДЗАКАЗ'!$D$10))</f>
        <v>0</v>
      </c>
      <c r="V399" s="106">
        <f t="shared" si="165"/>
        <v>0</v>
      </c>
      <c r="W399" s="106" t="e">
        <f>IF(EXACT(O399,Y399),M399,M399*(1-#REF!))</f>
        <v>#REF!</v>
      </c>
      <c r="X399" s="106" t="e">
        <f t="shared" si="166"/>
        <v>#REF!</v>
      </c>
      <c r="Y399" s="107" t="s">
        <v>72</v>
      </c>
      <c r="Z399" s="103">
        <f t="shared" si="162"/>
        <v>0</v>
      </c>
      <c r="AA399" s="103">
        <f t="shared" si="163"/>
        <v>0</v>
      </c>
      <c r="AB399" s="128" t="str">
        <f t="shared" si="167"/>
        <v/>
      </c>
      <c r="AC399" s="128" t="e">
        <f t="shared" si="168"/>
        <v>#REF!</v>
      </c>
    </row>
    <row r="400" spans="1:29" ht="50.1" customHeight="1">
      <c r="A400" s="171"/>
      <c r="B400" s="171"/>
      <c r="C400" s="174"/>
      <c r="D400" s="174"/>
      <c r="E400" s="131"/>
      <c r="F400" s="177"/>
      <c r="G400" s="180"/>
      <c r="H400" s="163"/>
      <c r="I400" s="165"/>
      <c r="J400" s="168"/>
      <c r="K400" s="62"/>
      <c r="L400" s="63"/>
      <c r="M400" s="63"/>
      <c r="N400" s="142"/>
      <c r="O400" s="127"/>
      <c r="P400" s="100"/>
      <c r="Q400" s="63">
        <f t="shared" si="164"/>
        <v>0</v>
      </c>
      <c r="R400" s="64"/>
      <c r="S400" s="67"/>
      <c r="T400" s="46"/>
      <c r="U400" s="106">
        <f>IF(EXACT(O400,Y400),M400,M400*(1-'Расчет ПРЕДЗАКАЗ'!$D$10))</f>
        <v>0</v>
      </c>
      <c r="V400" s="106">
        <f t="shared" si="165"/>
        <v>0</v>
      </c>
      <c r="W400" s="106" t="e">
        <f>IF(EXACT(O400,Y400),M400,M400*(1-#REF!))</f>
        <v>#REF!</v>
      </c>
      <c r="X400" s="106" t="e">
        <f t="shared" si="166"/>
        <v>#REF!</v>
      </c>
      <c r="Y400" s="107" t="s">
        <v>72</v>
      </c>
      <c r="Z400" s="103">
        <f t="shared" si="162"/>
        <v>0</v>
      </c>
      <c r="AA400" s="103">
        <f t="shared" si="163"/>
        <v>0</v>
      </c>
      <c r="AB400" s="128" t="str">
        <f t="shared" si="167"/>
        <v/>
      </c>
      <c r="AC400" s="128" t="e">
        <f t="shared" si="168"/>
        <v>#REF!</v>
      </c>
    </row>
    <row r="401" spans="1:29" ht="50.1" customHeight="1">
      <c r="A401" s="171"/>
      <c r="B401" s="171"/>
      <c r="C401" s="174"/>
      <c r="D401" s="174"/>
      <c r="E401" s="131"/>
      <c r="F401" s="177"/>
      <c r="G401" s="180"/>
      <c r="H401" s="163"/>
      <c r="I401" s="165"/>
      <c r="J401" s="168"/>
      <c r="K401" s="62"/>
      <c r="L401" s="63"/>
      <c r="M401" s="63"/>
      <c r="N401" s="143"/>
      <c r="O401" s="127"/>
      <c r="P401" s="100"/>
      <c r="Q401" s="63">
        <f t="shared" si="164"/>
        <v>0</v>
      </c>
      <c r="R401" s="65"/>
      <c r="S401" s="67"/>
      <c r="T401" s="40"/>
      <c r="U401" s="106">
        <f>IF(EXACT(O401,Y401),M401,M401*(1-'Расчет ПРЕДЗАКАЗ'!$D$10))</f>
        <v>0</v>
      </c>
      <c r="V401" s="106">
        <f t="shared" si="165"/>
        <v>0</v>
      </c>
      <c r="W401" s="106" t="e">
        <f>IF(EXACT(O401,Y401),M401,M401*(1-#REF!))</f>
        <v>#REF!</v>
      </c>
      <c r="X401" s="106" t="e">
        <f t="shared" si="166"/>
        <v>#REF!</v>
      </c>
      <c r="Y401" s="107" t="s">
        <v>72</v>
      </c>
      <c r="Z401" s="103">
        <f t="shared" si="162"/>
        <v>0</v>
      </c>
      <c r="AA401" s="103">
        <f t="shared" si="163"/>
        <v>0</v>
      </c>
      <c r="AB401" s="128" t="str">
        <f t="shared" si="167"/>
        <v/>
      </c>
      <c r="AC401" s="128" t="e">
        <f t="shared" si="168"/>
        <v>#REF!</v>
      </c>
    </row>
    <row r="402" spans="1:29" ht="50.1" customHeight="1">
      <c r="A402" s="171"/>
      <c r="B402" s="171"/>
      <c r="C402" s="174"/>
      <c r="D402" s="174"/>
      <c r="E402" s="131"/>
      <c r="F402" s="177"/>
      <c r="G402" s="180"/>
      <c r="H402" s="163"/>
      <c r="I402" s="165"/>
      <c r="J402" s="168"/>
      <c r="K402" s="62"/>
      <c r="L402" s="63"/>
      <c r="M402" s="63"/>
      <c r="N402" s="143"/>
      <c r="O402" s="127"/>
      <c r="P402" s="100"/>
      <c r="Q402" s="63">
        <f t="shared" si="164"/>
        <v>0</v>
      </c>
      <c r="R402" s="65"/>
      <c r="S402" s="67"/>
      <c r="T402" s="40"/>
      <c r="U402" s="106">
        <f>IF(EXACT(O402,Y402),M402,M402*(1-'Расчет ПРЕДЗАКАЗ'!$D$10))</f>
        <v>0</v>
      </c>
      <c r="V402" s="106">
        <f t="shared" si="165"/>
        <v>0</v>
      </c>
      <c r="W402" s="106" t="e">
        <f>IF(EXACT(O402,Y402),M402,M402*(1-#REF!))</f>
        <v>#REF!</v>
      </c>
      <c r="X402" s="106" t="e">
        <f t="shared" si="166"/>
        <v>#REF!</v>
      </c>
      <c r="Y402" s="107" t="s">
        <v>72</v>
      </c>
      <c r="Z402" s="103">
        <f t="shared" si="162"/>
        <v>0</v>
      </c>
      <c r="AA402" s="103">
        <f t="shared" si="163"/>
        <v>0</v>
      </c>
      <c r="AB402" s="128" t="str">
        <f t="shared" si="167"/>
        <v/>
      </c>
      <c r="AC402" s="128" t="e">
        <f t="shared" si="168"/>
        <v>#REF!</v>
      </c>
    </row>
    <row r="403" spans="1:29" ht="50.1" customHeight="1">
      <c r="A403" s="171"/>
      <c r="B403" s="171"/>
      <c r="C403" s="174"/>
      <c r="D403" s="174"/>
      <c r="E403" s="131"/>
      <c r="F403" s="177"/>
      <c r="G403" s="180"/>
      <c r="H403" s="163"/>
      <c r="I403" s="165"/>
      <c r="J403" s="168"/>
      <c r="K403" s="62"/>
      <c r="L403" s="63"/>
      <c r="M403" s="63"/>
      <c r="N403" s="121"/>
      <c r="O403" s="127"/>
      <c r="P403" s="100"/>
      <c r="Q403" s="63">
        <f t="shared" si="164"/>
        <v>0</v>
      </c>
      <c r="R403" s="65"/>
      <c r="S403" s="67"/>
      <c r="T403" s="40"/>
      <c r="U403" s="106">
        <f>IF(EXACT(O403,Y403),M403,M403*(1-'Расчет ПРЕДЗАКАЗ'!$D$10))</f>
        <v>0</v>
      </c>
      <c r="V403" s="106">
        <f t="shared" si="165"/>
        <v>0</v>
      </c>
      <c r="W403" s="106" t="e">
        <f>IF(EXACT(O403,Y403),M403,M403*(1-#REF!))</f>
        <v>#REF!</v>
      </c>
      <c r="X403" s="106" t="e">
        <f t="shared" si="166"/>
        <v>#REF!</v>
      </c>
      <c r="Y403" s="107" t="s">
        <v>72</v>
      </c>
      <c r="Z403" s="103">
        <f t="shared" si="162"/>
        <v>0</v>
      </c>
      <c r="AA403" s="103">
        <f t="shared" si="163"/>
        <v>0</v>
      </c>
      <c r="AB403" s="128" t="str">
        <f t="shared" si="167"/>
        <v/>
      </c>
      <c r="AC403" s="128" t="e">
        <f t="shared" si="168"/>
        <v>#REF!</v>
      </c>
    </row>
    <row r="404" spans="1:29" ht="50.1" customHeight="1">
      <c r="A404" s="171"/>
      <c r="B404" s="171"/>
      <c r="C404" s="174"/>
      <c r="D404" s="174"/>
      <c r="E404" s="131"/>
      <c r="F404" s="177"/>
      <c r="G404" s="180"/>
      <c r="H404" s="163"/>
      <c r="I404" s="165"/>
      <c r="J404" s="168"/>
      <c r="K404" s="62"/>
      <c r="L404" s="63"/>
      <c r="M404" s="63"/>
      <c r="N404" s="121"/>
      <c r="O404" s="127"/>
      <c r="P404" s="100"/>
      <c r="Q404" s="63">
        <f t="shared" si="164"/>
        <v>0</v>
      </c>
      <c r="R404" s="65"/>
      <c r="S404" s="67"/>
      <c r="T404" s="40"/>
      <c r="U404" s="106">
        <f>IF(EXACT(O404,Y404),M404,M404*(1-'Расчет ПРЕДЗАКАЗ'!$D$10))</f>
        <v>0</v>
      </c>
      <c r="V404" s="106">
        <f t="shared" si="165"/>
        <v>0</v>
      </c>
      <c r="W404" s="106" t="e">
        <f>IF(EXACT(O404,Y404),M404,M404*(1-#REF!))</f>
        <v>#REF!</v>
      </c>
      <c r="X404" s="106" t="e">
        <f t="shared" si="166"/>
        <v>#REF!</v>
      </c>
      <c r="Y404" s="107" t="s">
        <v>72</v>
      </c>
      <c r="Z404" s="103">
        <f t="shared" si="162"/>
        <v>0</v>
      </c>
      <c r="AA404" s="103">
        <f t="shared" si="163"/>
        <v>0</v>
      </c>
      <c r="AB404" s="128" t="str">
        <f t="shared" si="167"/>
        <v/>
      </c>
      <c r="AC404" s="128" t="e">
        <f t="shared" si="168"/>
        <v>#REF!</v>
      </c>
    </row>
    <row r="405" spans="1:29" ht="50.1" customHeight="1">
      <c r="A405" s="171"/>
      <c r="B405" s="171"/>
      <c r="C405" s="174"/>
      <c r="D405" s="174"/>
      <c r="E405" s="131"/>
      <c r="F405" s="177"/>
      <c r="G405" s="180"/>
      <c r="H405" s="163"/>
      <c r="I405" s="165"/>
      <c r="J405" s="168"/>
      <c r="K405" s="62"/>
      <c r="L405" s="63"/>
      <c r="M405" s="63"/>
      <c r="N405" s="121"/>
      <c r="O405" s="127"/>
      <c r="P405" s="100"/>
      <c r="Q405" s="63">
        <f t="shared" si="164"/>
        <v>0</v>
      </c>
      <c r="R405" s="65"/>
      <c r="S405" s="67"/>
      <c r="T405" s="40"/>
      <c r="U405" s="106">
        <f>IF(EXACT(O405,Y405),M405,M405*(1-'Расчет ПРЕДЗАКАЗ'!$D$10))</f>
        <v>0</v>
      </c>
      <c r="V405" s="106">
        <f t="shared" si="165"/>
        <v>0</v>
      </c>
      <c r="W405" s="106" t="e">
        <f>IF(EXACT(O405,Y405),M405,M405*(1-#REF!))</f>
        <v>#REF!</v>
      </c>
      <c r="X405" s="106" t="e">
        <f t="shared" si="166"/>
        <v>#REF!</v>
      </c>
      <c r="Y405" s="107" t="s">
        <v>72</v>
      </c>
      <c r="Z405" s="103">
        <f t="shared" si="162"/>
        <v>0</v>
      </c>
      <c r="AA405" s="103">
        <f t="shared" si="163"/>
        <v>0</v>
      </c>
      <c r="AB405" s="128" t="str">
        <f t="shared" si="167"/>
        <v/>
      </c>
      <c r="AC405" s="128" t="e">
        <f t="shared" si="168"/>
        <v>#REF!</v>
      </c>
    </row>
    <row r="406" spans="1:29" ht="50.1" customHeight="1">
      <c r="A406" s="172"/>
      <c r="B406" s="172"/>
      <c r="C406" s="175"/>
      <c r="D406" s="175"/>
      <c r="E406" s="132"/>
      <c r="F406" s="178"/>
      <c r="G406" s="181"/>
      <c r="H406" s="164"/>
      <c r="I406" s="166"/>
      <c r="J406" s="169"/>
      <c r="K406" s="62"/>
      <c r="L406" s="63"/>
      <c r="M406" s="63"/>
      <c r="N406" s="121"/>
      <c r="O406" s="127"/>
      <c r="P406" s="100"/>
      <c r="Q406" s="63">
        <f t="shared" si="164"/>
        <v>0</v>
      </c>
      <c r="R406" s="65"/>
      <c r="S406" s="64"/>
      <c r="T406" s="40"/>
      <c r="U406" s="106">
        <f>IF(EXACT(O406,Y406),M406,M406*(1-'Расчет ПРЕДЗАКАЗ'!$D$10))</f>
        <v>0</v>
      </c>
      <c r="V406" s="106">
        <f t="shared" si="165"/>
        <v>0</v>
      </c>
      <c r="W406" s="106" t="e">
        <f>IF(EXACT(O406,Y406),M406,M406*(1-#REF!))</f>
        <v>#REF!</v>
      </c>
      <c r="X406" s="106" t="e">
        <f t="shared" si="166"/>
        <v>#REF!</v>
      </c>
      <c r="Y406" s="107" t="s">
        <v>72</v>
      </c>
      <c r="Z406" s="103">
        <f t="shared" si="162"/>
        <v>0</v>
      </c>
      <c r="AA406" s="103">
        <f t="shared" si="163"/>
        <v>0</v>
      </c>
      <c r="AB406" s="128" t="str">
        <f t="shared" si="167"/>
        <v/>
      </c>
      <c r="AC406" s="128" t="e">
        <f t="shared" si="168"/>
        <v>#REF!</v>
      </c>
    </row>
    <row r="407" spans="1:29" ht="11.25" customHeight="1" thickBot="1"/>
    <row r="408" spans="1:29" ht="50.1" customHeight="1">
      <c r="A408" s="170">
        <v>407</v>
      </c>
      <c r="B408" s="170" t="s">
        <v>3310</v>
      </c>
      <c r="C408" s="173" t="s">
        <v>3311</v>
      </c>
      <c r="D408" s="173" t="s">
        <v>77</v>
      </c>
      <c r="E408" s="131"/>
      <c r="F408" s="193" t="s">
        <v>3312</v>
      </c>
      <c r="G408" s="179" t="s">
        <v>3112</v>
      </c>
      <c r="H408" s="162" t="s">
        <v>3313</v>
      </c>
      <c r="I408" s="194" t="s">
        <v>3314</v>
      </c>
      <c r="J408" s="167" t="s">
        <v>19</v>
      </c>
      <c r="K408" s="62" t="s">
        <v>179</v>
      </c>
      <c r="L408" s="63">
        <v>6480</v>
      </c>
      <c r="M408" s="63">
        <v>4050</v>
      </c>
      <c r="N408" s="142" t="s">
        <v>3315</v>
      </c>
      <c r="O408" s="127" t="s">
        <v>72</v>
      </c>
      <c r="P408" s="100"/>
      <c r="Q408" s="63">
        <f>P408*M408</f>
        <v>0</v>
      </c>
      <c r="R408" s="64"/>
      <c r="S408" s="67">
        <v>55</v>
      </c>
      <c r="T408" s="46"/>
      <c r="U408" s="106">
        <f>IF(EXACT(O408,Y408),M408,M408*(1-'Расчет ПРЕДЗАКАЗ'!$D$10))</f>
        <v>4050</v>
      </c>
      <c r="V408" s="106">
        <f>P408*U408</f>
        <v>0</v>
      </c>
      <c r="W408" s="106">
        <f>IF(EXACT(O408,Y408),M408,M408*(1-#REF!))</f>
        <v>4050</v>
      </c>
      <c r="X408" s="106">
        <f>P408*W408</f>
        <v>0</v>
      </c>
      <c r="Y408" s="107" t="s">
        <v>72</v>
      </c>
      <c r="Z408" s="103">
        <f t="shared" ref="Z408:Z422" si="169">IF(EXACT(O408,Y408),Q408,0)</f>
        <v>0</v>
      </c>
      <c r="AA408" s="103">
        <f t="shared" ref="AA408:AA422" si="170">IF(Z408=0,Q408,0)</f>
        <v>0</v>
      </c>
      <c r="AB408" s="128">
        <f>IF(U408=0,"",L408/U408-1)</f>
        <v>0.60000000000000009</v>
      </c>
      <c r="AC408" s="128">
        <f>IF(W408=0,"",L408/W408-1)</f>
        <v>0.60000000000000009</v>
      </c>
    </row>
    <row r="409" spans="1:29" ht="50.1" customHeight="1">
      <c r="A409" s="171"/>
      <c r="B409" s="171"/>
      <c r="C409" s="174"/>
      <c r="D409" s="174"/>
      <c r="E409" s="131"/>
      <c r="F409" s="177"/>
      <c r="G409" s="180"/>
      <c r="H409" s="163"/>
      <c r="I409" s="165"/>
      <c r="J409" s="168"/>
      <c r="K409" s="62" t="s">
        <v>188</v>
      </c>
      <c r="L409" s="63">
        <v>6480</v>
      </c>
      <c r="M409" s="63">
        <v>4050</v>
      </c>
      <c r="N409" s="142" t="s">
        <v>3316</v>
      </c>
      <c r="O409" s="127" t="s">
        <v>72</v>
      </c>
      <c r="P409" s="100"/>
      <c r="Q409" s="63">
        <f t="shared" ref="Q409:Q422" si="171">P409*M409</f>
        <v>0</v>
      </c>
      <c r="R409" s="64"/>
      <c r="S409" s="67">
        <v>75</v>
      </c>
      <c r="T409" s="46"/>
      <c r="U409" s="106">
        <f>IF(EXACT(O409,Y409),M409,M409*(1-'Расчет ПРЕДЗАКАЗ'!$D$10))</f>
        <v>4050</v>
      </c>
      <c r="V409" s="106">
        <f t="shared" ref="V409:V422" si="172">P409*U409</f>
        <v>0</v>
      </c>
      <c r="W409" s="106">
        <f>IF(EXACT(O409,Y409),M409,M409*(1-#REF!))</f>
        <v>4050</v>
      </c>
      <c r="X409" s="106">
        <f t="shared" ref="X409:X422" si="173">P409*W409</f>
        <v>0</v>
      </c>
      <c r="Y409" s="107" t="s">
        <v>72</v>
      </c>
      <c r="Z409" s="103">
        <f t="shared" si="169"/>
        <v>0</v>
      </c>
      <c r="AA409" s="103">
        <f t="shared" si="170"/>
        <v>0</v>
      </c>
      <c r="AB409" s="128">
        <f t="shared" ref="AB409:AB422" si="174">IF(U409=0,"",L409/U409-1)</f>
        <v>0.60000000000000009</v>
      </c>
      <c r="AC409" s="128">
        <f t="shared" ref="AC409:AC422" si="175">IF(W409=0,"",L409/W409-1)</f>
        <v>0.60000000000000009</v>
      </c>
    </row>
    <row r="410" spans="1:29" ht="50.1" customHeight="1">
      <c r="A410" s="171"/>
      <c r="B410" s="171"/>
      <c r="C410" s="174"/>
      <c r="D410" s="174"/>
      <c r="E410" s="131"/>
      <c r="F410" s="177"/>
      <c r="G410" s="180"/>
      <c r="H410" s="163"/>
      <c r="I410" s="165"/>
      <c r="J410" s="168"/>
      <c r="K410" s="62" t="s">
        <v>181</v>
      </c>
      <c r="L410" s="63">
        <v>6480</v>
      </c>
      <c r="M410" s="63">
        <v>4050</v>
      </c>
      <c r="N410" s="142" t="s">
        <v>3317</v>
      </c>
      <c r="O410" s="127" t="s">
        <v>72</v>
      </c>
      <c r="P410" s="100"/>
      <c r="Q410" s="63">
        <f t="shared" si="171"/>
        <v>0</v>
      </c>
      <c r="R410" s="64"/>
      <c r="S410" s="67">
        <v>45</v>
      </c>
      <c r="T410" s="46"/>
      <c r="U410" s="106">
        <f>IF(EXACT(O410,Y410),M410,M410*(1-'Расчет ПРЕДЗАКАЗ'!$D$10))</f>
        <v>4050</v>
      </c>
      <c r="V410" s="106">
        <f t="shared" si="172"/>
        <v>0</v>
      </c>
      <c r="W410" s="106">
        <f>IF(EXACT(O410,Y410),M410,M410*(1-#REF!))</f>
        <v>4050</v>
      </c>
      <c r="X410" s="106">
        <f t="shared" si="173"/>
        <v>0</v>
      </c>
      <c r="Y410" s="107" t="s">
        <v>72</v>
      </c>
      <c r="Z410" s="103">
        <f t="shared" si="169"/>
        <v>0</v>
      </c>
      <c r="AA410" s="103">
        <f t="shared" si="170"/>
        <v>0</v>
      </c>
      <c r="AB410" s="128">
        <f t="shared" si="174"/>
        <v>0.60000000000000009</v>
      </c>
      <c r="AC410" s="128">
        <f t="shared" si="175"/>
        <v>0.60000000000000009</v>
      </c>
    </row>
    <row r="411" spans="1:29" ht="50.1" customHeight="1">
      <c r="A411" s="171"/>
      <c r="B411" s="171"/>
      <c r="C411" s="174"/>
      <c r="D411" s="174"/>
      <c r="E411" s="131"/>
      <c r="F411" s="177"/>
      <c r="G411" s="180"/>
      <c r="H411" s="163"/>
      <c r="I411" s="165"/>
      <c r="J411" s="168"/>
      <c r="K411" s="62" t="s">
        <v>82</v>
      </c>
      <c r="L411" s="63">
        <v>6480</v>
      </c>
      <c r="M411" s="63">
        <v>4050</v>
      </c>
      <c r="N411" s="142" t="s">
        <v>3318</v>
      </c>
      <c r="O411" s="127" t="s">
        <v>72</v>
      </c>
      <c r="P411" s="100"/>
      <c r="Q411" s="63">
        <f t="shared" si="171"/>
        <v>0</v>
      </c>
      <c r="R411" s="64"/>
      <c r="S411" s="67">
        <v>6</v>
      </c>
      <c r="T411" s="46"/>
      <c r="U411" s="106">
        <f>IF(EXACT(O411,Y411),M411,M411*(1-'Расчет ПРЕДЗАКАЗ'!$D$10))</f>
        <v>4050</v>
      </c>
      <c r="V411" s="106">
        <f t="shared" si="172"/>
        <v>0</v>
      </c>
      <c r="W411" s="106">
        <f>IF(EXACT(O411,Y411),M411,M411*(1-#REF!))</f>
        <v>4050</v>
      </c>
      <c r="X411" s="106">
        <f t="shared" si="173"/>
        <v>0</v>
      </c>
      <c r="Y411" s="107" t="s">
        <v>72</v>
      </c>
      <c r="Z411" s="103">
        <f t="shared" si="169"/>
        <v>0</v>
      </c>
      <c r="AA411" s="103">
        <f t="shared" si="170"/>
        <v>0</v>
      </c>
      <c r="AB411" s="128">
        <f t="shared" si="174"/>
        <v>0.60000000000000009</v>
      </c>
      <c r="AC411" s="128">
        <f t="shared" si="175"/>
        <v>0.60000000000000009</v>
      </c>
    </row>
    <row r="412" spans="1:29" ht="50.1" customHeight="1">
      <c r="A412" s="171"/>
      <c r="B412" s="171"/>
      <c r="C412" s="174"/>
      <c r="D412" s="174"/>
      <c r="E412" s="131"/>
      <c r="F412" s="177"/>
      <c r="G412" s="180"/>
      <c r="H412" s="163"/>
      <c r="I412" s="165"/>
      <c r="J412" s="168"/>
      <c r="K412" s="62" t="s">
        <v>270</v>
      </c>
      <c r="L412" s="63">
        <v>6480</v>
      </c>
      <c r="M412" s="63">
        <v>4050</v>
      </c>
      <c r="N412" s="142" t="s">
        <v>3319</v>
      </c>
      <c r="O412" s="127" t="s">
        <v>72</v>
      </c>
      <c r="P412" s="100"/>
      <c r="Q412" s="63">
        <f t="shared" si="171"/>
        <v>0</v>
      </c>
      <c r="R412" s="64"/>
      <c r="S412" s="67">
        <v>103</v>
      </c>
      <c r="T412" s="46"/>
      <c r="U412" s="106">
        <f>IF(EXACT(O412,Y412),M412,M412*(1-'Расчет ПРЕДЗАКАЗ'!$D$10))</f>
        <v>4050</v>
      </c>
      <c r="V412" s="106">
        <f t="shared" si="172"/>
        <v>0</v>
      </c>
      <c r="W412" s="106">
        <f>IF(EXACT(O412,Y412),M412,M412*(1-#REF!))</f>
        <v>4050</v>
      </c>
      <c r="X412" s="106">
        <f t="shared" si="173"/>
        <v>0</v>
      </c>
      <c r="Y412" s="107" t="s">
        <v>72</v>
      </c>
      <c r="Z412" s="103">
        <f t="shared" si="169"/>
        <v>0</v>
      </c>
      <c r="AA412" s="103">
        <f t="shared" si="170"/>
        <v>0</v>
      </c>
      <c r="AB412" s="128">
        <f t="shared" si="174"/>
        <v>0.60000000000000009</v>
      </c>
      <c r="AC412" s="128">
        <f t="shared" si="175"/>
        <v>0.60000000000000009</v>
      </c>
    </row>
    <row r="413" spans="1:29" ht="50.1" customHeight="1">
      <c r="A413" s="171"/>
      <c r="B413" s="171"/>
      <c r="C413" s="174"/>
      <c r="D413" s="174"/>
      <c r="E413" s="131"/>
      <c r="F413" s="177"/>
      <c r="G413" s="180"/>
      <c r="H413" s="163"/>
      <c r="I413" s="165"/>
      <c r="J413" s="168"/>
      <c r="K413" s="62" t="s">
        <v>273</v>
      </c>
      <c r="L413" s="63">
        <v>6480</v>
      </c>
      <c r="M413" s="63">
        <v>4050</v>
      </c>
      <c r="N413" s="142" t="s">
        <v>3320</v>
      </c>
      <c r="O413" s="127" t="s">
        <v>72</v>
      </c>
      <c r="P413" s="100"/>
      <c r="Q413" s="63">
        <f t="shared" si="171"/>
        <v>0</v>
      </c>
      <c r="R413" s="64"/>
      <c r="S413" s="67">
        <v>22</v>
      </c>
      <c r="T413" s="46"/>
      <c r="U413" s="106">
        <f>IF(EXACT(O413,Y413),M413,M413*(1-'Расчет ПРЕДЗАКАЗ'!$D$10))</f>
        <v>4050</v>
      </c>
      <c r="V413" s="106">
        <f t="shared" si="172"/>
        <v>0</v>
      </c>
      <c r="W413" s="106">
        <f>IF(EXACT(O413,Y413),M413,M413*(1-#REF!))</f>
        <v>4050</v>
      </c>
      <c r="X413" s="106">
        <f t="shared" si="173"/>
        <v>0</v>
      </c>
      <c r="Y413" s="107" t="s">
        <v>72</v>
      </c>
      <c r="Z413" s="103">
        <f t="shared" si="169"/>
        <v>0</v>
      </c>
      <c r="AA413" s="103">
        <f t="shared" si="170"/>
        <v>0</v>
      </c>
      <c r="AB413" s="128">
        <f t="shared" si="174"/>
        <v>0.60000000000000009</v>
      </c>
      <c r="AC413" s="128">
        <f t="shared" si="175"/>
        <v>0.60000000000000009</v>
      </c>
    </row>
    <row r="414" spans="1:29" ht="50.1" customHeight="1">
      <c r="A414" s="171"/>
      <c r="B414" s="171"/>
      <c r="C414" s="174"/>
      <c r="D414" s="174"/>
      <c r="E414" s="131"/>
      <c r="F414" s="177"/>
      <c r="G414" s="180"/>
      <c r="H414" s="163"/>
      <c r="I414" s="165"/>
      <c r="J414" s="168"/>
      <c r="K414" s="62"/>
      <c r="L414" s="63"/>
      <c r="M414" s="63"/>
      <c r="N414" s="142"/>
      <c r="O414" s="127"/>
      <c r="P414" s="100"/>
      <c r="Q414" s="63">
        <f t="shared" si="171"/>
        <v>0</v>
      </c>
      <c r="R414" s="64"/>
      <c r="S414" s="67"/>
      <c r="T414" s="46"/>
      <c r="U414" s="106">
        <f>IF(EXACT(O414,Y414),M414,M414*(1-'Расчет ПРЕДЗАКАЗ'!$D$10))</f>
        <v>0</v>
      </c>
      <c r="V414" s="106">
        <f t="shared" si="172"/>
        <v>0</v>
      </c>
      <c r="W414" s="106" t="e">
        <f>IF(EXACT(O414,Y414),M414,M414*(1-#REF!))</f>
        <v>#REF!</v>
      </c>
      <c r="X414" s="106" t="e">
        <f t="shared" si="173"/>
        <v>#REF!</v>
      </c>
      <c r="Y414" s="107" t="s">
        <v>72</v>
      </c>
      <c r="Z414" s="103">
        <f t="shared" si="169"/>
        <v>0</v>
      </c>
      <c r="AA414" s="103">
        <f t="shared" si="170"/>
        <v>0</v>
      </c>
      <c r="AB414" s="128" t="str">
        <f t="shared" si="174"/>
        <v/>
      </c>
      <c r="AC414" s="128" t="e">
        <f t="shared" si="175"/>
        <v>#REF!</v>
      </c>
    </row>
    <row r="415" spans="1:29" ht="50.1" customHeight="1">
      <c r="A415" s="171"/>
      <c r="B415" s="171"/>
      <c r="C415" s="174"/>
      <c r="D415" s="174"/>
      <c r="E415" s="131"/>
      <c r="F415" s="177"/>
      <c r="G415" s="180"/>
      <c r="H415" s="163"/>
      <c r="I415" s="165"/>
      <c r="J415" s="168"/>
      <c r="K415" s="62"/>
      <c r="L415" s="63"/>
      <c r="M415" s="63"/>
      <c r="N415" s="142"/>
      <c r="O415" s="127"/>
      <c r="P415" s="100"/>
      <c r="Q415" s="63">
        <f t="shared" si="171"/>
        <v>0</v>
      </c>
      <c r="R415" s="64"/>
      <c r="S415" s="67"/>
      <c r="T415" s="46"/>
      <c r="U415" s="106">
        <f>IF(EXACT(O415,Y415),M415,M415*(1-'Расчет ПРЕДЗАКАЗ'!$D$10))</f>
        <v>0</v>
      </c>
      <c r="V415" s="106">
        <f t="shared" si="172"/>
        <v>0</v>
      </c>
      <c r="W415" s="106" t="e">
        <f>IF(EXACT(O415,Y415),M415,M415*(1-#REF!))</f>
        <v>#REF!</v>
      </c>
      <c r="X415" s="106" t="e">
        <f t="shared" si="173"/>
        <v>#REF!</v>
      </c>
      <c r="Y415" s="107" t="s">
        <v>72</v>
      </c>
      <c r="Z415" s="103">
        <f t="shared" si="169"/>
        <v>0</v>
      </c>
      <c r="AA415" s="103">
        <f t="shared" si="170"/>
        <v>0</v>
      </c>
      <c r="AB415" s="128" t="str">
        <f t="shared" si="174"/>
        <v/>
      </c>
      <c r="AC415" s="128" t="e">
        <f t="shared" si="175"/>
        <v>#REF!</v>
      </c>
    </row>
    <row r="416" spans="1:29" ht="50.1" customHeight="1">
      <c r="A416" s="171"/>
      <c r="B416" s="171"/>
      <c r="C416" s="174"/>
      <c r="D416" s="174"/>
      <c r="E416" s="131"/>
      <c r="F416" s="177"/>
      <c r="G416" s="180"/>
      <c r="H416" s="163"/>
      <c r="I416" s="165"/>
      <c r="J416" s="168"/>
      <c r="K416" s="62"/>
      <c r="L416" s="63"/>
      <c r="M416" s="63"/>
      <c r="N416" s="142"/>
      <c r="O416" s="127"/>
      <c r="P416" s="100"/>
      <c r="Q416" s="63">
        <f t="shared" si="171"/>
        <v>0</v>
      </c>
      <c r="R416" s="64"/>
      <c r="S416" s="67"/>
      <c r="T416" s="46"/>
      <c r="U416" s="106">
        <f>IF(EXACT(O416,Y416),M416,M416*(1-'Расчет ПРЕДЗАКАЗ'!$D$10))</f>
        <v>0</v>
      </c>
      <c r="V416" s="106">
        <f t="shared" si="172"/>
        <v>0</v>
      </c>
      <c r="W416" s="106" t="e">
        <f>IF(EXACT(O416,Y416),M416,M416*(1-#REF!))</f>
        <v>#REF!</v>
      </c>
      <c r="X416" s="106" t="e">
        <f t="shared" si="173"/>
        <v>#REF!</v>
      </c>
      <c r="Y416" s="107" t="s">
        <v>72</v>
      </c>
      <c r="Z416" s="103">
        <f t="shared" si="169"/>
        <v>0</v>
      </c>
      <c r="AA416" s="103">
        <f t="shared" si="170"/>
        <v>0</v>
      </c>
      <c r="AB416" s="128" t="str">
        <f t="shared" si="174"/>
        <v/>
      </c>
      <c r="AC416" s="128" t="e">
        <f t="shared" si="175"/>
        <v>#REF!</v>
      </c>
    </row>
    <row r="417" spans="1:29" ht="50.1" customHeight="1">
      <c r="A417" s="171"/>
      <c r="B417" s="171"/>
      <c r="C417" s="174"/>
      <c r="D417" s="174"/>
      <c r="E417" s="131"/>
      <c r="F417" s="177"/>
      <c r="G417" s="180"/>
      <c r="H417" s="163"/>
      <c r="I417" s="165"/>
      <c r="J417" s="168"/>
      <c r="K417" s="62"/>
      <c r="L417" s="63"/>
      <c r="M417" s="63"/>
      <c r="N417" s="143"/>
      <c r="O417" s="127"/>
      <c r="P417" s="100"/>
      <c r="Q417" s="63">
        <f t="shared" si="171"/>
        <v>0</v>
      </c>
      <c r="R417" s="65"/>
      <c r="S417" s="67"/>
      <c r="T417" s="40"/>
      <c r="U417" s="106">
        <f>IF(EXACT(O417,Y417),M417,M417*(1-'Расчет ПРЕДЗАКАЗ'!$D$10))</f>
        <v>0</v>
      </c>
      <c r="V417" s="106">
        <f t="shared" si="172"/>
        <v>0</v>
      </c>
      <c r="W417" s="106" t="e">
        <f>IF(EXACT(O417,Y417),M417,M417*(1-#REF!))</f>
        <v>#REF!</v>
      </c>
      <c r="X417" s="106" t="e">
        <f t="shared" si="173"/>
        <v>#REF!</v>
      </c>
      <c r="Y417" s="107" t="s">
        <v>72</v>
      </c>
      <c r="Z417" s="103">
        <f t="shared" si="169"/>
        <v>0</v>
      </c>
      <c r="AA417" s="103">
        <f t="shared" si="170"/>
        <v>0</v>
      </c>
      <c r="AB417" s="128" t="str">
        <f t="shared" si="174"/>
        <v/>
      </c>
      <c r="AC417" s="128" t="e">
        <f t="shared" si="175"/>
        <v>#REF!</v>
      </c>
    </row>
    <row r="418" spans="1:29" ht="50.1" customHeight="1">
      <c r="A418" s="171"/>
      <c r="B418" s="171"/>
      <c r="C418" s="174"/>
      <c r="D418" s="174"/>
      <c r="E418" s="131"/>
      <c r="F418" s="177"/>
      <c r="G418" s="180"/>
      <c r="H418" s="163"/>
      <c r="I418" s="165"/>
      <c r="J418" s="168"/>
      <c r="K418" s="62"/>
      <c r="L418" s="63"/>
      <c r="M418" s="63"/>
      <c r="N418" s="143"/>
      <c r="O418" s="127"/>
      <c r="P418" s="100"/>
      <c r="Q418" s="63">
        <f t="shared" si="171"/>
        <v>0</v>
      </c>
      <c r="R418" s="65"/>
      <c r="S418" s="67"/>
      <c r="T418" s="40"/>
      <c r="U418" s="106">
        <f>IF(EXACT(O418,Y418),M418,M418*(1-'Расчет ПРЕДЗАКАЗ'!$D$10))</f>
        <v>0</v>
      </c>
      <c r="V418" s="106">
        <f t="shared" si="172"/>
        <v>0</v>
      </c>
      <c r="W418" s="106" t="e">
        <f>IF(EXACT(O418,Y418),M418,M418*(1-#REF!))</f>
        <v>#REF!</v>
      </c>
      <c r="X418" s="106" t="e">
        <f t="shared" si="173"/>
        <v>#REF!</v>
      </c>
      <c r="Y418" s="107" t="s">
        <v>72</v>
      </c>
      <c r="Z418" s="103">
        <f t="shared" si="169"/>
        <v>0</v>
      </c>
      <c r="AA418" s="103">
        <f t="shared" si="170"/>
        <v>0</v>
      </c>
      <c r="AB418" s="128" t="str">
        <f t="shared" si="174"/>
        <v/>
      </c>
      <c r="AC418" s="128" t="e">
        <f t="shared" si="175"/>
        <v>#REF!</v>
      </c>
    </row>
    <row r="419" spans="1:29" ht="50.1" customHeight="1">
      <c r="A419" s="171"/>
      <c r="B419" s="171"/>
      <c r="C419" s="174"/>
      <c r="D419" s="174"/>
      <c r="E419" s="131"/>
      <c r="F419" s="177"/>
      <c r="G419" s="180"/>
      <c r="H419" s="163"/>
      <c r="I419" s="165"/>
      <c r="J419" s="168"/>
      <c r="K419" s="62"/>
      <c r="L419" s="63"/>
      <c r="M419" s="63"/>
      <c r="N419" s="121"/>
      <c r="O419" s="127"/>
      <c r="P419" s="100"/>
      <c r="Q419" s="63">
        <f t="shared" si="171"/>
        <v>0</v>
      </c>
      <c r="R419" s="65"/>
      <c r="S419" s="67"/>
      <c r="T419" s="40"/>
      <c r="U419" s="106">
        <f>IF(EXACT(O419,Y419),M419,M419*(1-'Расчет ПРЕДЗАКАЗ'!$D$10))</f>
        <v>0</v>
      </c>
      <c r="V419" s="106">
        <f t="shared" si="172"/>
        <v>0</v>
      </c>
      <c r="W419" s="106" t="e">
        <f>IF(EXACT(O419,Y419),M419,M419*(1-#REF!))</f>
        <v>#REF!</v>
      </c>
      <c r="X419" s="106" t="e">
        <f t="shared" si="173"/>
        <v>#REF!</v>
      </c>
      <c r="Y419" s="107" t="s">
        <v>72</v>
      </c>
      <c r="Z419" s="103">
        <f t="shared" si="169"/>
        <v>0</v>
      </c>
      <c r="AA419" s="103">
        <f t="shared" si="170"/>
        <v>0</v>
      </c>
      <c r="AB419" s="128" t="str">
        <f t="shared" si="174"/>
        <v/>
      </c>
      <c r="AC419" s="128" t="e">
        <f t="shared" si="175"/>
        <v>#REF!</v>
      </c>
    </row>
    <row r="420" spans="1:29" ht="50.1" customHeight="1">
      <c r="A420" s="171"/>
      <c r="B420" s="171"/>
      <c r="C420" s="174"/>
      <c r="D420" s="174"/>
      <c r="E420" s="131"/>
      <c r="F420" s="177"/>
      <c r="G420" s="180"/>
      <c r="H420" s="163"/>
      <c r="I420" s="165"/>
      <c r="J420" s="168"/>
      <c r="K420" s="62"/>
      <c r="L420" s="63"/>
      <c r="M420" s="63"/>
      <c r="N420" s="121"/>
      <c r="O420" s="127"/>
      <c r="P420" s="100"/>
      <c r="Q420" s="63">
        <f t="shared" si="171"/>
        <v>0</v>
      </c>
      <c r="R420" s="65"/>
      <c r="S420" s="67"/>
      <c r="T420" s="40"/>
      <c r="U420" s="106">
        <f>IF(EXACT(O420,Y420),M420,M420*(1-'Расчет ПРЕДЗАКАЗ'!$D$10))</f>
        <v>0</v>
      </c>
      <c r="V420" s="106">
        <f t="shared" si="172"/>
        <v>0</v>
      </c>
      <c r="W420" s="106" t="e">
        <f>IF(EXACT(O420,Y420),M420,M420*(1-#REF!))</f>
        <v>#REF!</v>
      </c>
      <c r="X420" s="106" t="e">
        <f t="shared" si="173"/>
        <v>#REF!</v>
      </c>
      <c r="Y420" s="107" t="s">
        <v>72</v>
      </c>
      <c r="Z420" s="103">
        <f t="shared" si="169"/>
        <v>0</v>
      </c>
      <c r="AA420" s="103">
        <f t="shared" si="170"/>
        <v>0</v>
      </c>
      <c r="AB420" s="128" t="str">
        <f t="shared" si="174"/>
        <v/>
      </c>
      <c r="AC420" s="128" t="e">
        <f t="shared" si="175"/>
        <v>#REF!</v>
      </c>
    </row>
    <row r="421" spans="1:29" ht="50.1" customHeight="1">
      <c r="A421" s="171"/>
      <c r="B421" s="171"/>
      <c r="C421" s="174"/>
      <c r="D421" s="174"/>
      <c r="E421" s="131"/>
      <c r="F421" s="177"/>
      <c r="G421" s="180"/>
      <c r="H421" s="163"/>
      <c r="I421" s="165"/>
      <c r="J421" s="168"/>
      <c r="K421" s="62"/>
      <c r="L421" s="63"/>
      <c r="M421" s="63"/>
      <c r="N421" s="121"/>
      <c r="O421" s="127"/>
      <c r="P421" s="100"/>
      <c r="Q421" s="63">
        <f t="shared" si="171"/>
        <v>0</v>
      </c>
      <c r="R421" s="65"/>
      <c r="S421" s="67"/>
      <c r="T421" s="40"/>
      <c r="U421" s="106">
        <f>IF(EXACT(O421,Y421),M421,M421*(1-'Расчет ПРЕДЗАКАЗ'!$D$10))</f>
        <v>0</v>
      </c>
      <c r="V421" s="106">
        <f t="shared" si="172"/>
        <v>0</v>
      </c>
      <c r="W421" s="106" t="e">
        <f>IF(EXACT(O421,Y421),M421,M421*(1-#REF!))</f>
        <v>#REF!</v>
      </c>
      <c r="X421" s="106" t="e">
        <f t="shared" si="173"/>
        <v>#REF!</v>
      </c>
      <c r="Y421" s="107" t="s">
        <v>72</v>
      </c>
      <c r="Z421" s="103">
        <f t="shared" si="169"/>
        <v>0</v>
      </c>
      <c r="AA421" s="103">
        <f t="shared" si="170"/>
        <v>0</v>
      </c>
      <c r="AB421" s="128" t="str">
        <f t="shared" si="174"/>
        <v/>
      </c>
      <c r="AC421" s="128" t="e">
        <f t="shared" si="175"/>
        <v>#REF!</v>
      </c>
    </row>
    <row r="422" spans="1:29" ht="50.1" customHeight="1">
      <c r="A422" s="172"/>
      <c r="B422" s="172"/>
      <c r="C422" s="175"/>
      <c r="D422" s="175"/>
      <c r="E422" s="132"/>
      <c r="F422" s="178"/>
      <c r="G422" s="181"/>
      <c r="H422" s="164"/>
      <c r="I422" s="166"/>
      <c r="J422" s="169"/>
      <c r="K422" s="62"/>
      <c r="L422" s="63"/>
      <c r="M422" s="63"/>
      <c r="N422" s="121"/>
      <c r="O422" s="127"/>
      <c r="P422" s="100"/>
      <c r="Q422" s="63">
        <f t="shared" si="171"/>
        <v>0</v>
      </c>
      <c r="R422" s="65"/>
      <c r="S422" s="64"/>
      <c r="T422" s="40"/>
      <c r="U422" s="106">
        <f>IF(EXACT(O422,Y422),M422,M422*(1-'Расчет ПРЕДЗАКАЗ'!$D$10))</f>
        <v>0</v>
      </c>
      <c r="V422" s="106">
        <f t="shared" si="172"/>
        <v>0</v>
      </c>
      <c r="W422" s="106" t="e">
        <f>IF(EXACT(O422,Y422),M422,M422*(1-#REF!))</f>
        <v>#REF!</v>
      </c>
      <c r="X422" s="106" t="e">
        <f t="shared" si="173"/>
        <v>#REF!</v>
      </c>
      <c r="Y422" s="107" t="s">
        <v>72</v>
      </c>
      <c r="Z422" s="103">
        <f t="shared" si="169"/>
        <v>0</v>
      </c>
      <c r="AA422" s="103">
        <f t="shared" si="170"/>
        <v>0</v>
      </c>
      <c r="AB422" s="128" t="str">
        <f t="shared" si="174"/>
        <v/>
      </c>
      <c r="AC422" s="128" t="e">
        <f t="shared" si="175"/>
        <v>#REF!</v>
      </c>
    </row>
    <row r="423" spans="1:29" ht="11.25" customHeight="1" thickBot="1"/>
    <row r="424" spans="1:29" ht="50.1" customHeight="1">
      <c r="A424" s="170">
        <v>408</v>
      </c>
      <c r="B424" s="170" t="s">
        <v>3321</v>
      </c>
      <c r="C424" s="173" t="s">
        <v>3322</v>
      </c>
      <c r="D424" s="173" t="s">
        <v>77</v>
      </c>
      <c r="E424" s="131"/>
      <c r="F424" s="193" t="s">
        <v>1895</v>
      </c>
      <c r="G424" s="179" t="s">
        <v>92</v>
      </c>
      <c r="H424" s="162" t="s">
        <v>3151</v>
      </c>
      <c r="I424" s="194" t="s">
        <v>3323</v>
      </c>
      <c r="J424" s="167" t="s">
        <v>19</v>
      </c>
      <c r="K424" s="62" t="s">
        <v>82</v>
      </c>
      <c r="L424" s="63">
        <v>5570</v>
      </c>
      <c r="M424" s="63">
        <v>3478</v>
      </c>
      <c r="N424" s="142" t="s">
        <v>3324</v>
      </c>
      <c r="O424" s="127"/>
      <c r="P424" s="100"/>
      <c r="Q424" s="63">
        <f>P424*M424</f>
        <v>0</v>
      </c>
      <c r="R424" s="64"/>
      <c r="S424" s="67">
        <v>5</v>
      </c>
      <c r="T424" s="46"/>
      <c r="U424" s="106">
        <f>IF(EXACT(O424,Y424),M424,M424*(1-'Расчет ПРЕДЗАКАЗ'!$D$10))</f>
        <v>3408.44</v>
      </c>
      <c r="V424" s="106">
        <f>P424*U424</f>
        <v>0</v>
      </c>
      <c r="W424" s="106" t="e">
        <f>IF(EXACT(O424,Y424),M424,M424*(1-#REF!))</f>
        <v>#REF!</v>
      </c>
      <c r="X424" s="106" t="e">
        <f>P424*W424</f>
        <v>#REF!</v>
      </c>
      <c r="Y424" s="107" t="s">
        <v>72</v>
      </c>
      <c r="Z424" s="103">
        <f t="shared" ref="Z424:Z438" si="176">IF(EXACT(O424,Y424),Q424,0)</f>
        <v>0</v>
      </c>
      <c r="AA424" s="103">
        <f t="shared" ref="AA424:AA438" si="177">IF(Z424=0,Q424,0)</f>
        <v>0</v>
      </c>
      <c r="AB424" s="128">
        <f>IF(U424=0,"",L424/U424-1)</f>
        <v>0.63417868585041837</v>
      </c>
      <c r="AC424" s="128" t="e">
        <f>IF(W424=0,"",L424/W424-1)</f>
        <v>#REF!</v>
      </c>
    </row>
    <row r="425" spans="1:29" ht="50.1" customHeight="1">
      <c r="A425" s="171"/>
      <c r="B425" s="171"/>
      <c r="C425" s="174"/>
      <c r="D425" s="174"/>
      <c r="E425" s="131"/>
      <c r="F425" s="177"/>
      <c r="G425" s="180"/>
      <c r="H425" s="163"/>
      <c r="I425" s="165"/>
      <c r="J425" s="168"/>
      <c r="K425" s="62" t="s">
        <v>96</v>
      </c>
      <c r="L425" s="63">
        <v>5570</v>
      </c>
      <c r="M425" s="63">
        <v>3478</v>
      </c>
      <c r="N425" s="142" t="s">
        <v>3325</v>
      </c>
      <c r="O425" s="127"/>
      <c r="P425" s="100"/>
      <c r="Q425" s="63">
        <f t="shared" ref="Q425:Q438" si="178">P425*M425</f>
        <v>0</v>
      </c>
      <c r="R425" s="64"/>
      <c r="S425" s="67">
        <v>123</v>
      </c>
      <c r="T425" s="46"/>
      <c r="U425" s="106">
        <f>IF(EXACT(O425,Y425),M425,M425*(1-'Расчет ПРЕДЗАКАЗ'!$D$10))</f>
        <v>3408.44</v>
      </c>
      <c r="V425" s="106">
        <f t="shared" ref="V425:V438" si="179">P425*U425</f>
        <v>0</v>
      </c>
      <c r="W425" s="106" t="e">
        <f>IF(EXACT(O425,Y425),M425,M425*(1-#REF!))</f>
        <v>#REF!</v>
      </c>
      <c r="X425" s="106" t="e">
        <f t="shared" ref="X425:X438" si="180">P425*W425</f>
        <v>#REF!</v>
      </c>
      <c r="Y425" s="107" t="s">
        <v>72</v>
      </c>
      <c r="Z425" s="103">
        <f t="shared" si="176"/>
        <v>0</v>
      </c>
      <c r="AA425" s="103">
        <f t="shared" si="177"/>
        <v>0</v>
      </c>
      <c r="AB425" s="128">
        <f t="shared" ref="AB425:AB438" si="181">IF(U425=0,"",L425/U425-1)</f>
        <v>0.63417868585041837</v>
      </c>
      <c r="AC425" s="128" t="e">
        <f t="shared" ref="AC425:AC438" si="182">IF(W425=0,"",L425/W425-1)</f>
        <v>#REF!</v>
      </c>
    </row>
    <row r="426" spans="1:29" ht="50.1" customHeight="1">
      <c r="A426" s="171"/>
      <c r="B426" s="171"/>
      <c r="C426" s="174"/>
      <c r="D426" s="174"/>
      <c r="E426" s="131"/>
      <c r="F426" s="177"/>
      <c r="G426" s="180"/>
      <c r="H426" s="163"/>
      <c r="I426" s="165"/>
      <c r="J426" s="168"/>
      <c r="K426" s="62" t="s">
        <v>98</v>
      </c>
      <c r="L426" s="63">
        <v>5570</v>
      </c>
      <c r="M426" s="63">
        <v>3478</v>
      </c>
      <c r="N426" s="142" t="s">
        <v>3326</v>
      </c>
      <c r="O426" s="127"/>
      <c r="P426" s="100"/>
      <c r="Q426" s="63">
        <f t="shared" si="178"/>
        <v>0</v>
      </c>
      <c r="R426" s="64"/>
      <c r="S426" s="67">
        <v>43</v>
      </c>
      <c r="T426" s="46"/>
      <c r="U426" s="106">
        <f>IF(EXACT(O426,Y426),M426,M426*(1-'Расчет ПРЕДЗАКАЗ'!$D$10))</f>
        <v>3408.44</v>
      </c>
      <c r="V426" s="106">
        <f t="shared" si="179"/>
        <v>0</v>
      </c>
      <c r="W426" s="106" t="e">
        <f>IF(EXACT(O426,Y426),M426,M426*(1-#REF!))</f>
        <v>#REF!</v>
      </c>
      <c r="X426" s="106" t="e">
        <f t="shared" si="180"/>
        <v>#REF!</v>
      </c>
      <c r="Y426" s="107" t="s">
        <v>72</v>
      </c>
      <c r="Z426" s="103">
        <f t="shared" si="176"/>
        <v>0</v>
      </c>
      <c r="AA426" s="103">
        <f t="shared" si="177"/>
        <v>0</v>
      </c>
      <c r="AB426" s="128">
        <f t="shared" si="181"/>
        <v>0.63417868585041837</v>
      </c>
      <c r="AC426" s="128" t="e">
        <f t="shared" si="182"/>
        <v>#REF!</v>
      </c>
    </row>
    <row r="427" spans="1:29" ht="50.1" customHeight="1">
      <c r="A427" s="171"/>
      <c r="B427" s="171"/>
      <c r="C427" s="174"/>
      <c r="D427" s="174"/>
      <c r="E427" s="131"/>
      <c r="F427" s="177"/>
      <c r="G427" s="180"/>
      <c r="H427" s="163"/>
      <c r="I427" s="165"/>
      <c r="J427" s="168"/>
      <c r="K427" s="62" t="s">
        <v>84</v>
      </c>
      <c r="L427" s="63">
        <v>5570</v>
      </c>
      <c r="M427" s="63">
        <v>3478</v>
      </c>
      <c r="N427" s="142" t="s">
        <v>3327</v>
      </c>
      <c r="O427" s="127"/>
      <c r="P427" s="100"/>
      <c r="Q427" s="63">
        <f t="shared" si="178"/>
        <v>0</v>
      </c>
      <c r="R427" s="64"/>
      <c r="S427" s="67">
        <v>101</v>
      </c>
      <c r="T427" s="46"/>
      <c r="U427" s="106">
        <f>IF(EXACT(O427,Y427),M427,M427*(1-'Расчет ПРЕДЗАКАЗ'!$D$10))</f>
        <v>3408.44</v>
      </c>
      <c r="V427" s="106">
        <f t="shared" si="179"/>
        <v>0</v>
      </c>
      <c r="W427" s="106" t="e">
        <f>IF(EXACT(O427,Y427),M427,M427*(1-#REF!))</f>
        <v>#REF!</v>
      </c>
      <c r="X427" s="106" t="e">
        <f t="shared" si="180"/>
        <v>#REF!</v>
      </c>
      <c r="Y427" s="107" t="s">
        <v>72</v>
      </c>
      <c r="Z427" s="103">
        <f t="shared" si="176"/>
        <v>0</v>
      </c>
      <c r="AA427" s="103">
        <f t="shared" si="177"/>
        <v>0</v>
      </c>
      <c r="AB427" s="128">
        <f t="shared" si="181"/>
        <v>0.63417868585041837</v>
      </c>
      <c r="AC427" s="128" t="e">
        <f t="shared" si="182"/>
        <v>#REF!</v>
      </c>
    </row>
    <row r="428" spans="1:29" ht="50.1" customHeight="1">
      <c r="A428" s="171"/>
      <c r="B428" s="171"/>
      <c r="C428" s="174"/>
      <c r="D428" s="174"/>
      <c r="E428" s="131"/>
      <c r="F428" s="177"/>
      <c r="G428" s="180"/>
      <c r="H428" s="163"/>
      <c r="I428" s="165"/>
      <c r="J428" s="168"/>
      <c r="K428" s="62" t="s">
        <v>101</v>
      </c>
      <c r="L428" s="63">
        <v>5570</v>
      </c>
      <c r="M428" s="63">
        <v>3478</v>
      </c>
      <c r="N428" s="142" t="s">
        <v>3328</v>
      </c>
      <c r="O428" s="127"/>
      <c r="P428" s="100"/>
      <c r="Q428" s="63">
        <f t="shared" si="178"/>
        <v>0</v>
      </c>
      <c r="R428" s="64"/>
      <c r="S428" s="67">
        <v>73</v>
      </c>
      <c r="T428" s="46"/>
      <c r="U428" s="106">
        <f>IF(EXACT(O428,Y428),M428,M428*(1-'Расчет ПРЕДЗАКАЗ'!$D$10))</f>
        <v>3408.44</v>
      </c>
      <c r="V428" s="106">
        <f t="shared" si="179"/>
        <v>0</v>
      </c>
      <c r="W428" s="106" t="e">
        <f>IF(EXACT(O428,Y428),M428,M428*(1-#REF!))</f>
        <v>#REF!</v>
      </c>
      <c r="X428" s="106" t="e">
        <f t="shared" si="180"/>
        <v>#REF!</v>
      </c>
      <c r="Y428" s="107" t="s">
        <v>72</v>
      </c>
      <c r="Z428" s="103">
        <f t="shared" si="176"/>
        <v>0</v>
      </c>
      <c r="AA428" s="103">
        <f t="shared" si="177"/>
        <v>0</v>
      </c>
      <c r="AB428" s="128">
        <f t="shared" si="181"/>
        <v>0.63417868585041837</v>
      </c>
      <c r="AC428" s="128" t="e">
        <f t="shared" si="182"/>
        <v>#REF!</v>
      </c>
    </row>
    <row r="429" spans="1:29" ht="50.1" customHeight="1">
      <c r="A429" s="171"/>
      <c r="B429" s="171"/>
      <c r="C429" s="174"/>
      <c r="D429" s="174"/>
      <c r="E429" s="131"/>
      <c r="F429" s="177"/>
      <c r="G429" s="180"/>
      <c r="H429" s="163"/>
      <c r="I429" s="165"/>
      <c r="J429" s="168"/>
      <c r="K429" s="62" t="s">
        <v>86</v>
      </c>
      <c r="L429" s="63">
        <v>5570</v>
      </c>
      <c r="M429" s="63">
        <v>3478</v>
      </c>
      <c r="N429" s="142" t="s">
        <v>3329</v>
      </c>
      <c r="O429" s="127"/>
      <c r="P429" s="100"/>
      <c r="Q429" s="63">
        <f t="shared" si="178"/>
        <v>0</v>
      </c>
      <c r="R429" s="64"/>
      <c r="S429" s="67">
        <v>24</v>
      </c>
      <c r="T429" s="46"/>
      <c r="U429" s="106">
        <f>IF(EXACT(O429,Y429),M429,M429*(1-'Расчет ПРЕДЗАКАЗ'!$D$10))</f>
        <v>3408.44</v>
      </c>
      <c r="V429" s="106">
        <f t="shared" si="179"/>
        <v>0</v>
      </c>
      <c r="W429" s="106" t="e">
        <f>IF(EXACT(O429,Y429),M429,M429*(1-#REF!))</f>
        <v>#REF!</v>
      </c>
      <c r="X429" s="106" t="e">
        <f t="shared" si="180"/>
        <v>#REF!</v>
      </c>
      <c r="Y429" s="107" t="s">
        <v>72</v>
      </c>
      <c r="Z429" s="103">
        <f t="shared" si="176"/>
        <v>0</v>
      </c>
      <c r="AA429" s="103">
        <f t="shared" si="177"/>
        <v>0</v>
      </c>
      <c r="AB429" s="128">
        <f t="shared" si="181"/>
        <v>0.63417868585041837</v>
      </c>
      <c r="AC429" s="128" t="e">
        <f t="shared" si="182"/>
        <v>#REF!</v>
      </c>
    </row>
    <row r="430" spans="1:29" ht="50.1" customHeight="1">
      <c r="A430" s="171"/>
      <c r="B430" s="171"/>
      <c r="C430" s="174"/>
      <c r="D430" s="174"/>
      <c r="E430" s="131"/>
      <c r="F430" s="177"/>
      <c r="G430" s="180"/>
      <c r="H430" s="163"/>
      <c r="I430" s="165"/>
      <c r="J430" s="168"/>
      <c r="K430" s="62" t="s">
        <v>88</v>
      </c>
      <c r="L430" s="63">
        <v>5570</v>
      </c>
      <c r="M430" s="63">
        <v>3478</v>
      </c>
      <c r="N430" s="142" t="s">
        <v>3330</v>
      </c>
      <c r="O430" s="127"/>
      <c r="P430" s="100"/>
      <c r="Q430" s="63">
        <f t="shared" si="178"/>
        <v>0</v>
      </c>
      <c r="R430" s="64"/>
      <c r="S430" s="67">
        <v>36</v>
      </c>
      <c r="T430" s="46"/>
      <c r="U430" s="106">
        <f>IF(EXACT(O430,Y430),M430,M430*(1-'Расчет ПРЕДЗАКАЗ'!$D$10))</f>
        <v>3408.44</v>
      </c>
      <c r="V430" s="106">
        <f t="shared" si="179"/>
        <v>0</v>
      </c>
      <c r="W430" s="106" t="e">
        <f>IF(EXACT(O430,Y430),M430,M430*(1-#REF!))</f>
        <v>#REF!</v>
      </c>
      <c r="X430" s="106" t="e">
        <f t="shared" si="180"/>
        <v>#REF!</v>
      </c>
      <c r="Y430" s="107" t="s">
        <v>72</v>
      </c>
      <c r="Z430" s="103">
        <f t="shared" si="176"/>
        <v>0</v>
      </c>
      <c r="AA430" s="103">
        <f t="shared" si="177"/>
        <v>0</v>
      </c>
      <c r="AB430" s="128">
        <f t="shared" si="181"/>
        <v>0.63417868585041837</v>
      </c>
      <c r="AC430" s="128" t="e">
        <f t="shared" si="182"/>
        <v>#REF!</v>
      </c>
    </row>
    <row r="431" spans="1:29" ht="50.1" customHeight="1">
      <c r="A431" s="171"/>
      <c r="B431" s="171"/>
      <c r="C431" s="174"/>
      <c r="D431" s="174"/>
      <c r="E431" s="131"/>
      <c r="F431" s="177"/>
      <c r="G431" s="180"/>
      <c r="H431" s="163"/>
      <c r="I431" s="165"/>
      <c r="J431" s="168"/>
      <c r="K431" s="62" t="s">
        <v>105</v>
      </c>
      <c r="L431" s="63">
        <v>5570</v>
      </c>
      <c r="M431" s="63">
        <v>3478</v>
      </c>
      <c r="N431" s="142" t="s">
        <v>3331</v>
      </c>
      <c r="O431" s="127"/>
      <c r="P431" s="100"/>
      <c r="Q431" s="63">
        <f t="shared" si="178"/>
        <v>0</v>
      </c>
      <c r="R431" s="64"/>
      <c r="S431" s="67">
        <v>1</v>
      </c>
      <c r="T431" s="46"/>
      <c r="U431" s="106">
        <f>IF(EXACT(O431,Y431),M431,M431*(1-'Расчет ПРЕДЗАКАЗ'!$D$10))</f>
        <v>3408.44</v>
      </c>
      <c r="V431" s="106">
        <f t="shared" si="179"/>
        <v>0</v>
      </c>
      <c r="W431" s="106" t="e">
        <f>IF(EXACT(O431,Y431),M431,M431*(1-#REF!))</f>
        <v>#REF!</v>
      </c>
      <c r="X431" s="106" t="e">
        <f t="shared" si="180"/>
        <v>#REF!</v>
      </c>
      <c r="Y431" s="107" t="s">
        <v>72</v>
      </c>
      <c r="Z431" s="103">
        <f t="shared" si="176"/>
        <v>0</v>
      </c>
      <c r="AA431" s="103">
        <f t="shared" si="177"/>
        <v>0</v>
      </c>
      <c r="AB431" s="128">
        <f t="shared" si="181"/>
        <v>0.63417868585041837</v>
      </c>
      <c r="AC431" s="128" t="e">
        <f t="shared" si="182"/>
        <v>#REF!</v>
      </c>
    </row>
    <row r="432" spans="1:29" ht="50.1" customHeight="1">
      <c r="A432" s="171"/>
      <c r="B432" s="171"/>
      <c r="C432" s="174"/>
      <c r="D432" s="174"/>
      <c r="E432" s="131"/>
      <c r="F432" s="177"/>
      <c r="G432" s="180"/>
      <c r="H432" s="163"/>
      <c r="I432" s="165"/>
      <c r="J432" s="168"/>
      <c r="K432" s="62" t="s">
        <v>107</v>
      </c>
      <c r="L432" s="63">
        <v>5570</v>
      </c>
      <c r="M432" s="63">
        <v>3478</v>
      </c>
      <c r="N432" s="142" t="s">
        <v>3332</v>
      </c>
      <c r="O432" s="127"/>
      <c r="P432" s="100"/>
      <c r="Q432" s="63">
        <f t="shared" si="178"/>
        <v>0</v>
      </c>
      <c r="R432" s="64"/>
      <c r="S432" s="67">
        <v>17</v>
      </c>
      <c r="T432" s="46"/>
      <c r="U432" s="106">
        <f>IF(EXACT(O432,Y432),M432,M432*(1-'Расчет ПРЕДЗАКАЗ'!$D$10))</f>
        <v>3408.44</v>
      </c>
      <c r="V432" s="106">
        <f t="shared" si="179"/>
        <v>0</v>
      </c>
      <c r="W432" s="106" t="e">
        <f>IF(EXACT(O432,Y432),M432,M432*(1-#REF!))</f>
        <v>#REF!</v>
      </c>
      <c r="X432" s="106" t="e">
        <f t="shared" si="180"/>
        <v>#REF!</v>
      </c>
      <c r="Y432" s="107" t="s">
        <v>72</v>
      </c>
      <c r="Z432" s="103">
        <f t="shared" si="176"/>
        <v>0</v>
      </c>
      <c r="AA432" s="103">
        <f t="shared" si="177"/>
        <v>0</v>
      </c>
      <c r="AB432" s="128">
        <f t="shared" si="181"/>
        <v>0.63417868585041837</v>
      </c>
      <c r="AC432" s="128" t="e">
        <f t="shared" si="182"/>
        <v>#REF!</v>
      </c>
    </row>
    <row r="433" spans="1:29" ht="50.1" customHeight="1">
      <c r="A433" s="171"/>
      <c r="B433" s="171"/>
      <c r="C433" s="174"/>
      <c r="D433" s="174"/>
      <c r="E433" s="131"/>
      <c r="F433" s="177"/>
      <c r="G433" s="180"/>
      <c r="H433" s="163"/>
      <c r="I433" s="165"/>
      <c r="J433" s="168"/>
      <c r="K433" s="62"/>
      <c r="L433" s="63"/>
      <c r="M433" s="63"/>
      <c r="N433" s="143"/>
      <c r="O433" s="127"/>
      <c r="P433" s="100"/>
      <c r="Q433" s="63">
        <f t="shared" si="178"/>
        <v>0</v>
      </c>
      <c r="R433" s="65"/>
      <c r="S433" s="67"/>
      <c r="T433" s="40"/>
      <c r="U433" s="106">
        <f>IF(EXACT(O433,Y433),M433,M433*(1-'Расчет ПРЕДЗАКАЗ'!$D$10))</f>
        <v>0</v>
      </c>
      <c r="V433" s="106">
        <f t="shared" si="179"/>
        <v>0</v>
      </c>
      <c r="W433" s="106" t="e">
        <f>IF(EXACT(O433,Y433),M433,M433*(1-#REF!))</f>
        <v>#REF!</v>
      </c>
      <c r="X433" s="106" t="e">
        <f t="shared" si="180"/>
        <v>#REF!</v>
      </c>
      <c r="Y433" s="107" t="s">
        <v>72</v>
      </c>
      <c r="Z433" s="103">
        <f t="shared" si="176"/>
        <v>0</v>
      </c>
      <c r="AA433" s="103">
        <f t="shared" si="177"/>
        <v>0</v>
      </c>
      <c r="AB433" s="128" t="str">
        <f t="shared" si="181"/>
        <v/>
      </c>
      <c r="AC433" s="128" t="e">
        <f t="shared" si="182"/>
        <v>#REF!</v>
      </c>
    </row>
    <row r="434" spans="1:29" ht="50.1" customHeight="1">
      <c r="A434" s="171"/>
      <c r="B434" s="171"/>
      <c r="C434" s="174"/>
      <c r="D434" s="174"/>
      <c r="E434" s="131"/>
      <c r="F434" s="177"/>
      <c r="G434" s="180"/>
      <c r="H434" s="163"/>
      <c r="I434" s="165"/>
      <c r="J434" s="168"/>
      <c r="K434" s="62"/>
      <c r="L434" s="63"/>
      <c r="M434" s="63"/>
      <c r="N434" s="143"/>
      <c r="O434" s="127"/>
      <c r="P434" s="100"/>
      <c r="Q434" s="63">
        <f t="shared" si="178"/>
        <v>0</v>
      </c>
      <c r="R434" s="65"/>
      <c r="S434" s="67"/>
      <c r="T434" s="40"/>
      <c r="U434" s="106">
        <f>IF(EXACT(O434,Y434),M434,M434*(1-'Расчет ПРЕДЗАКАЗ'!$D$10))</f>
        <v>0</v>
      </c>
      <c r="V434" s="106">
        <f t="shared" si="179"/>
        <v>0</v>
      </c>
      <c r="W434" s="106" t="e">
        <f>IF(EXACT(O434,Y434),M434,M434*(1-#REF!))</f>
        <v>#REF!</v>
      </c>
      <c r="X434" s="106" t="e">
        <f t="shared" si="180"/>
        <v>#REF!</v>
      </c>
      <c r="Y434" s="107" t="s">
        <v>72</v>
      </c>
      <c r="Z434" s="103">
        <f t="shared" si="176"/>
        <v>0</v>
      </c>
      <c r="AA434" s="103">
        <f t="shared" si="177"/>
        <v>0</v>
      </c>
      <c r="AB434" s="128" t="str">
        <f t="shared" si="181"/>
        <v/>
      </c>
      <c r="AC434" s="128" t="e">
        <f t="shared" si="182"/>
        <v>#REF!</v>
      </c>
    </row>
    <row r="435" spans="1:29" ht="50.1" customHeight="1">
      <c r="A435" s="171"/>
      <c r="B435" s="171"/>
      <c r="C435" s="174"/>
      <c r="D435" s="174"/>
      <c r="E435" s="131"/>
      <c r="F435" s="177"/>
      <c r="G435" s="180"/>
      <c r="H435" s="163"/>
      <c r="I435" s="165"/>
      <c r="J435" s="168"/>
      <c r="K435" s="62"/>
      <c r="L435" s="63"/>
      <c r="M435" s="63"/>
      <c r="N435" s="121"/>
      <c r="O435" s="127"/>
      <c r="P435" s="100"/>
      <c r="Q435" s="63">
        <f t="shared" si="178"/>
        <v>0</v>
      </c>
      <c r="R435" s="65"/>
      <c r="S435" s="67"/>
      <c r="T435" s="40"/>
      <c r="U435" s="106">
        <f>IF(EXACT(O435,Y435),M435,M435*(1-'Расчет ПРЕДЗАКАЗ'!$D$10))</f>
        <v>0</v>
      </c>
      <c r="V435" s="106">
        <f t="shared" si="179"/>
        <v>0</v>
      </c>
      <c r="W435" s="106" t="e">
        <f>IF(EXACT(O435,Y435),M435,M435*(1-#REF!))</f>
        <v>#REF!</v>
      </c>
      <c r="X435" s="106" t="e">
        <f t="shared" si="180"/>
        <v>#REF!</v>
      </c>
      <c r="Y435" s="107" t="s">
        <v>72</v>
      </c>
      <c r="Z435" s="103">
        <f t="shared" si="176"/>
        <v>0</v>
      </c>
      <c r="AA435" s="103">
        <f t="shared" si="177"/>
        <v>0</v>
      </c>
      <c r="AB435" s="128" t="str">
        <f t="shared" si="181"/>
        <v/>
      </c>
      <c r="AC435" s="128" t="e">
        <f t="shared" si="182"/>
        <v>#REF!</v>
      </c>
    </row>
    <row r="436" spans="1:29" ht="50.1" customHeight="1">
      <c r="A436" s="171"/>
      <c r="B436" s="171"/>
      <c r="C436" s="174"/>
      <c r="D436" s="174"/>
      <c r="E436" s="131"/>
      <c r="F436" s="177"/>
      <c r="G436" s="180"/>
      <c r="H436" s="163"/>
      <c r="I436" s="165"/>
      <c r="J436" s="168"/>
      <c r="K436" s="62"/>
      <c r="L436" s="63"/>
      <c r="M436" s="63"/>
      <c r="N436" s="121"/>
      <c r="O436" s="127"/>
      <c r="P436" s="100"/>
      <c r="Q436" s="63">
        <f t="shared" si="178"/>
        <v>0</v>
      </c>
      <c r="R436" s="65"/>
      <c r="S436" s="67"/>
      <c r="T436" s="40"/>
      <c r="U436" s="106">
        <f>IF(EXACT(O436,Y436),M436,M436*(1-'Расчет ПРЕДЗАКАЗ'!$D$10))</f>
        <v>0</v>
      </c>
      <c r="V436" s="106">
        <f t="shared" si="179"/>
        <v>0</v>
      </c>
      <c r="W436" s="106" t="e">
        <f>IF(EXACT(O436,Y436),M436,M436*(1-#REF!))</f>
        <v>#REF!</v>
      </c>
      <c r="X436" s="106" t="e">
        <f t="shared" si="180"/>
        <v>#REF!</v>
      </c>
      <c r="Y436" s="107" t="s">
        <v>72</v>
      </c>
      <c r="Z436" s="103">
        <f t="shared" si="176"/>
        <v>0</v>
      </c>
      <c r="AA436" s="103">
        <f t="shared" si="177"/>
        <v>0</v>
      </c>
      <c r="AB436" s="128" t="str">
        <f t="shared" si="181"/>
        <v/>
      </c>
      <c r="AC436" s="128" t="e">
        <f t="shared" si="182"/>
        <v>#REF!</v>
      </c>
    </row>
    <row r="437" spans="1:29" ht="50.1" customHeight="1">
      <c r="A437" s="171"/>
      <c r="B437" s="171"/>
      <c r="C437" s="174"/>
      <c r="D437" s="174"/>
      <c r="E437" s="131"/>
      <c r="F437" s="177"/>
      <c r="G437" s="180"/>
      <c r="H437" s="163"/>
      <c r="I437" s="165"/>
      <c r="J437" s="168"/>
      <c r="K437" s="62"/>
      <c r="L437" s="63"/>
      <c r="M437" s="63"/>
      <c r="N437" s="121"/>
      <c r="O437" s="127"/>
      <c r="P437" s="100"/>
      <c r="Q437" s="63">
        <f t="shared" si="178"/>
        <v>0</v>
      </c>
      <c r="R437" s="65"/>
      <c r="S437" s="67"/>
      <c r="T437" s="40"/>
      <c r="U437" s="106">
        <f>IF(EXACT(O437,Y437),M437,M437*(1-'Расчет ПРЕДЗАКАЗ'!$D$10))</f>
        <v>0</v>
      </c>
      <c r="V437" s="106">
        <f t="shared" si="179"/>
        <v>0</v>
      </c>
      <c r="W437" s="106" t="e">
        <f>IF(EXACT(O437,Y437),M437,M437*(1-#REF!))</f>
        <v>#REF!</v>
      </c>
      <c r="X437" s="106" t="e">
        <f t="shared" si="180"/>
        <v>#REF!</v>
      </c>
      <c r="Y437" s="107" t="s">
        <v>72</v>
      </c>
      <c r="Z437" s="103">
        <f t="shared" si="176"/>
        <v>0</v>
      </c>
      <c r="AA437" s="103">
        <f t="shared" si="177"/>
        <v>0</v>
      </c>
      <c r="AB437" s="128" t="str">
        <f t="shared" si="181"/>
        <v/>
      </c>
      <c r="AC437" s="128" t="e">
        <f t="shared" si="182"/>
        <v>#REF!</v>
      </c>
    </row>
    <row r="438" spans="1:29" ht="50.1" customHeight="1">
      <c r="A438" s="172"/>
      <c r="B438" s="172"/>
      <c r="C438" s="175"/>
      <c r="D438" s="175"/>
      <c r="E438" s="132"/>
      <c r="F438" s="178"/>
      <c r="G438" s="181"/>
      <c r="H438" s="164"/>
      <c r="I438" s="166"/>
      <c r="J438" s="169"/>
      <c r="K438" s="62"/>
      <c r="L438" s="63"/>
      <c r="M438" s="63"/>
      <c r="N438" s="121"/>
      <c r="O438" s="127"/>
      <c r="P438" s="100"/>
      <c r="Q438" s="63">
        <f t="shared" si="178"/>
        <v>0</v>
      </c>
      <c r="R438" s="65"/>
      <c r="S438" s="64"/>
      <c r="T438" s="40"/>
      <c r="U438" s="106">
        <f>IF(EXACT(O438,Y438),M438,M438*(1-'Расчет ПРЕДЗАКАЗ'!$D$10))</f>
        <v>0</v>
      </c>
      <c r="V438" s="106">
        <f t="shared" si="179"/>
        <v>0</v>
      </c>
      <c r="W438" s="106" t="e">
        <f>IF(EXACT(O438,Y438),M438,M438*(1-#REF!))</f>
        <v>#REF!</v>
      </c>
      <c r="X438" s="106" t="e">
        <f t="shared" si="180"/>
        <v>#REF!</v>
      </c>
      <c r="Y438" s="107" t="s">
        <v>72</v>
      </c>
      <c r="Z438" s="103">
        <f t="shared" si="176"/>
        <v>0</v>
      </c>
      <c r="AA438" s="103">
        <f t="shared" si="177"/>
        <v>0</v>
      </c>
      <c r="AB438" s="128" t="str">
        <f t="shared" si="181"/>
        <v/>
      </c>
      <c r="AC438" s="128" t="e">
        <f t="shared" si="182"/>
        <v>#REF!</v>
      </c>
    </row>
    <row r="439" spans="1:29" ht="11.25" customHeight="1" thickBot="1"/>
    <row r="440" spans="1:29" ht="50.1" customHeight="1">
      <c r="A440" s="170">
        <v>409</v>
      </c>
      <c r="B440" s="170" t="s">
        <v>3333</v>
      </c>
      <c r="C440" s="173" t="s">
        <v>3334</v>
      </c>
      <c r="D440" s="173" t="s">
        <v>77</v>
      </c>
      <c r="E440" s="131"/>
      <c r="F440" s="193" t="s">
        <v>1204</v>
      </c>
      <c r="G440" s="179" t="s">
        <v>3335</v>
      </c>
      <c r="H440" s="162" t="s">
        <v>3336</v>
      </c>
      <c r="I440" s="194" t="s">
        <v>3337</v>
      </c>
      <c r="J440" s="167" t="s">
        <v>19</v>
      </c>
      <c r="K440" s="62" t="s">
        <v>3338</v>
      </c>
      <c r="L440" s="63">
        <v>890</v>
      </c>
      <c r="M440" s="63">
        <v>551</v>
      </c>
      <c r="N440" s="142" t="s">
        <v>3339</v>
      </c>
      <c r="O440" s="127" t="s">
        <v>72</v>
      </c>
      <c r="P440" s="100"/>
      <c r="Q440" s="63">
        <f>P440*M440</f>
        <v>0</v>
      </c>
      <c r="R440" s="64"/>
      <c r="S440" s="67">
        <v>2089</v>
      </c>
      <c r="T440" s="46"/>
      <c r="U440" s="106">
        <f>IF(EXACT(O440,Y440),M440,M440*(1-'Расчет ПРЕДЗАКАЗ'!$D$10))</f>
        <v>551</v>
      </c>
      <c r="V440" s="106">
        <f>P440*U440</f>
        <v>0</v>
      </c>
      <c r="W440" s="106">
        <f>IF(EXACT(O440,Y440),M440,M440*(1-#REF!))</f>
        <v>551</v>
      </c>
      <c r="X440" s="106">
        <f>P440*W440</f>
        <v>0</v>
      </c>
      <c r="Y440" s="107" t="s">
        <v>72</v>
      </c>
      <c r="Z440" s="103">
        <f t="shared" ref="Z440:Z454" si="183">IF(EXACT(O440,Y440),Q440,0)</f>
        <v>0</v>
      </c>
      <c r="AA440" s="103">
        <f t="shared" ref="AA440:AA454" si="184">IF(Z440=0,Q440,0)</f>
        <v>0</v>
      </c>
      <c r="AB440" s="128">
        <f>IF(U440=0,"",L440/U440-1)</f>
        <v>0.61524500907441015</v>
      </c>
      <c r="AC440" s="128">
        <f>IF(W440=0,"",L440/W440-1)</f>
        <v>0.61524500907441015</v>
      </c>
    </row>
    <row r="441" spans="1:29" ht="50.1" customHeight="1">
      <c r="A441" s="171"/>
      <c r="B441" s="171"/>
      <c r="C441" s="174"/>
      <c r="D441" s="174"/>
      <c r="E441" s="131"/>
      <c r="F441" s="177"/>
      <c r="G441" s="180"/>
      <c r="H441" s="163"/>
      <c r="I441" s="165"/>
      <c r="J441" s="168"/>
      <c r="K441" s="62"/>
      <c r="L441" s="63"/>
      <c r="M441" s="63"/>
      <c r="N441" s="142"/>
      <c r="O441" s="127"/>
      <c r="P441" s="100"/>
      <c r="Q441" s="63">
        <f t="shared" ref="Q441:Q454" si="185">P441*M441</f>
        <v>0</v>
      </c>
      <c r="R441" s="64"/>
      <c r="S441" s="67"/>
      <c r="T441" s="46"/>
      <c r="U441" s="106">
        <f>IF(EXACT(O441,Y441),M441,M441*(1-'Расчет ПРЕДЗАКАЗ'!$D$10))</f>
        <v>0</v>
      </c>
      <c r="V441" s="106">
        <f t="shared" ref="V441:V454" si="186">P441*U441</f>
        <v>0</v>
      </c>
      <c r="W441" s="106" t="e">
        <f>IF(EXACT(O441,Y441),M441,M441*(1-#REF!))</f>
        <v>#REF!</v>
      </c>
      <c r="X441" s="106" t="e">
        <f t="shared" ref="X441:X454" si="187">P441*W441</f>
        <v>#REF!</v>
      </c>
      <c r="Y441" s="107" t="s">
        <v>72</v>
      </c>
      <c r="Z441" s="103">
        <f t="shared" si="183"/>
        <v>0</v>
      </c>
      <c r="AA441" s="103">
        <f t="shared" si="184"/>
        <v>0</v>
      </c>
      <c r="AB441" s="128" t="str">
        <f t="shared" ref="AB441:AB454" si="188">IF(U441=0,"",L441/U441-1)</f>
        <v/>
      </c>
      <c r="AC441" s="128" t="e">
        <f t="shared" ref="AC441:AC454" si="189">IF(W441=0,"",L441/W441-1)</f>
        <v>#REF!</v>
      </c>
    </row>
    <row r="442" spans="1:29" ht="50.1" customHeight="1">
      <c r="A442" s="171"/>
      <c r="B442" s="171"/>
      <c r="C442" s="174"/>
      <c r="D442" s="174"/>
      <c r="E442" s="131"/>
      <c r="F442" s="177"/>
      <c r="G442" s="180"/>
      <c r="H442" s="163"/>
      <c r="I442" s="165"/>
      <c r="J442" s="168"/>
      <c r="K442" s="62"/>
      <c r="L442" s="63"/>
      <c r="M442" s="63"/>
      <c r="N442" s="142"/>
      <c r="O442" s="127"/>
      <c r="P442" s="100"/>
      <c r="Q442" s="63">
        <f t="shared" si="185"/>
        <v>0</v>
      </c>
      <c r="R442" s="64"/>
      <c r="S442" s="67"/>
      <c r="T442" s="46"/>
      <c r="U442" s="106">
        <f>IF(EXACT(O442,Y442),M442,M442*(1-'Расчет ПРЕДЗАКАЗ'!$D$10))</f>
        <v>0</v>
      </c>
      <c r="V442" s="106">
        <f t="shared" si="186"/>
        <v>0</v>
      </c>
      <c r="W442" s="106" t="e">
        <f>IF(EXACT(O442,Y442),M442,M442*(1-#REF!))</f>
        <v>#REF!</v>
      </c>
      <c r="X442" s="106" t="e">
        <f t="shared" si="187"/>
        <v>#REF!</v>
      </c>
      <c r="Y442" s="107" t="s">
        <v>72</v>
      </c>
      <c r="Z442" s="103">
        <f t="shared" si="183"/>
        <v>0</v>
      </c>
      <c r="AA442" s="103">
        <f t="shared" si="184"/>
        <v>0</v>
      </c>
      <c r="AB442" s="128" t="str">
        <f t="shared" si="188"/>
        <v/>
      </c>
      <c r="AC442" s="128" t="e">
        <f t="shared" si="189"/>
        <v>#REF!</v>
      </c>
    </row>
    <row r="443" spans="1:29" ht="50.1" customHeight="1">
      <c r="A443" s="171"/>
      <c r="B443" s="171"/>
      <c r="C443" s="174"/>
      <c r="D443" s="174"/>
      <c r="E443" s="131"/>
      <c r="F443" s="177"/>
      <c r="G443" s="180"/>
      <c r="H443" s="163"/>
      <c r="I443" s="165"/>
      <c r="J443" s="168"/>
      <c r="K443" s="62"/>
      <c r="L443" s="63"/>
      <c r="M443" s="63"/>
      <c r="N443" s="142"/>
      <c r="O443" s="127"/>
      <c r="P443" s="100"/>
      <c r="Q443" s="63">
        <f t="shared" si="185"/>
        <v>0</v>
      </c>
      <c r="R443" s="64"/>
      <c r="S443" s="67"/>
      <c r="T443" s="46"/>
      <c r="U443" s="106">
        <f>IF(EXACT(O443,Y443),M443,M443*(1-'Расчет ПРЕДЗАКАЗ'!$D$10))</f>
        <v>0</v>
      </c>
      <c r="V443" s="106">
        <f t="shared" si="186"/>
        <v>0</v>
      </c>
      <c r="W443" s="106" t="e">
        <f>IF(EXACT(O443,Y443),M443,M443*(1-#REF!))</f>
        <v>#REF!</v>
      </c>
      <c r="X443" s="106" t="e">
        <f t="shared" si="187"/>
        <v>#REF!</v>
      </c>
      <c r="Y443" s="107" t="s">
        <v>72</v>
      </c>
      <c r="Z443" s="103">
        <f t="shared" si="183"/>
        <v>0</v>
      </c>
      <c r="AA443" s="103">
        <f t="shared" si="184"/>
        <v>0</v>
      </c>
      <c r="AB443" s="128" t="str">
        <f t="shared" si="188"/>
        <v/>
      </c>
      <c r="AC443" s="128" t="e">
        <f t="shared" si="189"/>
        <v>#REF!</v>
      </c>
    </row>
    <row r="444" spans="1:29" ht="50.1" customHeight="1">
      <c r="A444" s="171"/>
      <c r="B444" s="171"/>
      <c r="C444" s="174"/>
      <c r="D444" s="174"/>
      <c r="E444" s="131"/>
      <c r="F444" s="177"/>
      <c r="G444" s="180"/>
      <c r="H444" s="163"/>
      <c r="I444" s="165"/>
      <c r="J444" s="168"/>
      <c r="K444" s="62"/>
      <c r="L444" s="63"/>
      <c r="M444" s="63"/>
      <c r="N444" s="142"/>
      <c r="O444" s="127"/>
      <c r="P444" s="100"/>
      <c r="Q444" s="63">
        <f t="shared" si="185"/>
        <v>0</v>
      </c>
      <c r="R444" s="64"/>
      <c r="S444" s="67"/>
      <c r="T444" s="46"/>
      <c r="U444" s="106">
        <f>IF(EXACT(O444,Y444),M444,M444*(1-'Расчет ПРЕДЗАКАЗ'!$D$10))</f>
        <v>0</v>
      </c>
      <c r="V444" s="106">
        <f t="shared" si="186"/>
        <v>0</v>
      </c>
      <c r="W444" s="106" t="e">
        <f>IF(EXACT(O444,Y444),M444,M444*(1-#REF!))</f>
        <v>#REF!</v>
      </c>
      <c r="X444" s="106" t="e">
        <f t="shared" si="187"/>
        <v>#REF!</v>
      </c>
      <c r="Y444" s="107" t="s">
        <v>72</v>
      </c>
      <c r="Z444" s="103">
        <f t="shared" si="183"/>
        <v>0</v>
      </c>
      <c r="AA444" s="103">
        <f t="shared" si="184"/>
        <v>0</v>
      </c>
      <c r="AB444" s="128" t="str">
        <f t="shared" si="188"/>
        <v/>
      </c>
      <c r="AC444" s="128" t="e">
        <f t="shared" si="189"/>
        <v>#REF!</v>
      </c>
    </row>
    <row r="445" spans="1:29" ht="50.1" customHeight="1">
      <c r="A445" s="171"/>
      <c r="B445" s="171"/>
      <c r="C445" s="174"/>
      <c r="D445" s="174"/>
      <c r="E445" s="131"/>
      <c r="F445" s="177"/>
      <c r="G445" s="180"/>
      <c r="H445" s="163"/>
      <c r="I445" s="165"/>
      <c r="J445" s="168"/>
      <c r="K445" s="62"/>
      <c r="L445" s="63"/>
      <c r="M445" s="63"/>
      <c r="N445" s="142"/>
      <c r="O445" s="127"/>
      <c r="P445" s="100"/>
      <c r="Q445" s="63">
        <f t="shared" si="185"/>
        <v>0</v>
      </c>
      <c r="R445" s="64"/>
      <c r="S445" s="67"/>
      <c r="T445" s="46"/>
      <c r="U445" s="106">
        <f>IF(EXACT(O445,Y445),M445,M445*(1-'Расчет ПРЕДЗАКАЗ'!$D$10))</f>
        <v>0</v>
      </c>
      <c r="V445" s="106">
        <f t="shared" si="186"/>
        <v>0</v>
      </c>
      <c r="W445" s="106" t="e">
        <f>IF(EXACT(O445,Y445),M445,M445*(1-#REF!))</f>
        <v>#REF!</v>
      </c>
      <c r="X445" s="106" t="e">
        <f t="shared" si="187"/>
        <v>#REF!</v>
      </c>
      <c r="Y445" s="107" t="s">
        <v>72</v>
      </c>
      <c r="Z445" s="103">
        <f t="shared" si="183"/>
        <v>0</v>
      </c>
      <c r="AA445" s="103">
        <f t="shared" si="184"/>
        <v>0</v>
      </c>
      <c r="AB445" s="128" t="str">
        <f t="shared" si="188"/>
        <v/>
      </c>
      <c r="AC445" s="128" t="e">
        <f t="shared" si="189"/>
        <v>#REF!</v>
      </c>
    </row>
    <row r="446" spans="1:29" ht="50.1" customHeight="1">
      <c r="A446" s="171"/>
      <c r="B446" s="171"/>
      <c r="C446" s="174"/>
      <c r="D446" s="174"/>
      <c r="E446" s="131"/>
      <c r="F446" s="177"/>
      <c r="G446" s="180"/>
      <c r="H446" s="163"/>
      <c r="I446" s="165"/>
      <c r="J446" s="168"/>
      <c r="K446" s="62"/>
      <c r="L446" s="63"/>
      <c r="M446" s="63"/>
      <c r="N446" s="142"/>
      <c r="O446" s="127"/>
      <c r="P446" s="100"/>
      <c r="Q446" s="63">
        <f t="shared" si="185"/>
        <v>0</v>
      </c>
      <c r="R446" s="64"/>
      <c r="S446" s="67"/>
      <c r="T446" s="46"/>
      <c r="U446" s="106">
        <f>IF(EXACT(O446,Y446),M446,M446*(1-'Расчет ПРЕДЗАКАЗ'!$D$10))</f>
        <v>0</v>
      </c>
      <c r="V446" s="106">
        <f t="shared" si="186"/>
        <v>0</v>
      </c>
      <c r="W446" s="106" t="e">
        <f>IF(EXACT(O446,Y446),M446,M446*(1-#REF!))</f>
        <v>#REF!</v>
      </c>
      <c r="X446" s="106" t="e">
        <f t="shared" si="187"/>
        <v>#REF!</v>
      </c>
      <c r="Y446" s="107" t="s">
        <v>72</v>
      </c>
      <c r="Z446" s="103">
        <f t="shared" si="183"/>
        <v>0</v>
      </c>
      <c r="AA446" s="103">
        <f t="shared" si="184"/>
        <v>0</v>
      </c>
      <c r="AB446" s="128" t="str">
        <f t="shared" si="188"/>
        <v/>
      </c>
      <c r="AC446" s="128" t="e">
        <f t="shared" si="189"/>
        <v>#REF!</v>
      </c>
    </row>
    <row r="447" spans="1:29" ht="50.1" customHeight="1">
      <c r="A447" s="171"/>
      <c r="B447" s="171"/>
      <c r="C447" s="174"/>
      <c r="D447" s="174"/>
      <c r="E447" s="131"/>
      <c r="F447" s="177"/>
      <c r="G447" s="180"/>
      <c r="H447" s="163"/>
      <c r="I447" s="165"/>
      <c r="J447" s="168"/>
      <c r="K447" s="62"/>
      <c r="L447" s="63"/>
      <c r="M447" s="63"/>
      <c r="N447" s="142"/>
      <c r="O447" s="127"/>
      <c r="P447" s="100"/>
      <c r="Q447" s="63">
        <f t="shared" si="185"/>
        <v>0</v>
      </c>
      <c r="R447" s="64"/>
      <c r="S447" s="67"/>
      <c r="T447" s="46"/>
      <c r="U447" s="106">
        <f>IF(EXACT(O447,Y447),M447,M447*(1-'Расчет ПРЕДЗАКАЗ'!$D$10))</f>
        <v>0</v>
      </c>
      <c r="V447" s="106">
        <f t="shared" si="186"/>
        <v>0</v>
      </c>
      <c r="W447" s="106" t="e">
        <f>IF(EXACT(O447,Y447),M447,M447*(1-#REF!))</f>
        <v>#REF!</v>
      </c>
      <c r="X447" s="106" t="e">
        <f t="shared" si="187"/>
        <v>#REF!</v>
      </c>
      <c r="Y447" s="107" t="s">
        <v>72</v>
      </c>
      <c r="Z447" s="103">
        <f t="shared" si="183"/>
        <v>0</v>
      </c>
      <c r="AA447" s="103">
        <f t="shared" si="184"/>
        <v>0</v>
      </c>
      <c r="AB447" s="128" t="str">
        <f t="shared" si="188"/>
        <v/>
      </c>
      <c r="AC447" s="128" t="e">
        <f t="shared" si="189"/>
        <v>#REF!</v>
      </c>
    </row>
    <row r="448" spans="1:29" ht="50.1" customHeight="1">
      <c r="A448" s="171"/>
      <c r="B448" s="171"/>
      <c r="C448" s="174"/>
      <c r="D448" s="174"/>
      <c r="E448" s="131"/>
      <c r="F448" s="177"/>
      <c r="G448" s="180"/>
      <c r="H448" s="163"/>
      <c r="I448" s="165"/>
      <c r="J448" s="168"/>
      <c r="K448" s="62"/>
      <c r="L448" s="63"/>
      <c r="M448" s="63"/>
      <c r="N448" s="142"/>
      <c r="O448" s="127"/>
      <c r="P448" s="100"/>
      <c r="Q448" s="63">
        <f t="shared" si="185"/>
        <v>0</v>
      </c>
      <c r="R448" s="64"/>
      <c r="S448" s="67"/>
      <c r="T448" s="46"/>
      <c r="U448" s="106">
        <f>IF(EXACT(O448,Y448),M448,M448*(1-'Расчет ПРЕДЗАКАЗ'!$D$10))</f>
        <v>0</v>
      </c>
      <c r="V448" s="106">
        <f t="shared" si="186"/>
        <v>0</v>
      </c>
      <c r="W448" s="106" t="e">
        <f>IF(EXACT(O448,Y448),M448,M448*(1-#REF!))</f>
        <v>#REF!</v>
      </c>
      <c r="X448" s="106" t="e">
        <f t="shared" si="187"/>
        <v>#REF!</v>
      </c>
      <c r="Y448" s="107" t="s">
        <v>72</v>
      </c>
      <c r="Z448" s="103">
        <f t="shared" si="183"/>
        <v>0</v>
      </c>
      <c r="AA448" s="103">
        <f t="shared" si="184"/>
        <v>0</v>
      </c>
      <c r="AB448" s="128" t="str">
        <f t="shared" si="188"/>
        <v/>
      </c>
      <c r="AC448" s="128" t="e">
        <f t="shared" si="189"/>
        <v>#REF!</v>
      </c>
    </row>
    <row r="449" spans="1:29" ht="50.1" customHeight="1">
      <c r="A449" s="171"/>
      <c r="B449" s="171"/>
      <c r="C449" s="174"/>
      <c r="D449" s="174"/>
      <c r="E449" s="131"/>
      <c r="F449" s="177"/>
      <c r="G449" s="180"/>
      <c r="H449" s="163"/>
      <c r="I449" s="165"/>
      <c r="J449" s="168"/>
      <c r="K449" s="62"/>
      <c r="L449" s="63"/>
      <c r="M449" s="63"/>
      <c r="N449" s="143"/>
      <c r="O449" s="127"/>
      <c r="P449" s="100"/>
      <c r="Q449" s="63">
        <f t="shared" si="185"/>
        <v>0</v>
      </c>
      <c r="R449" s="65"/>
      <c r="S449" s="67"/>
      <c r="T449" s="40"/>
      <c r="U449" s="106">
        <f>IF(EXACT(O449,Y449),M449,M449*(1-'Расчет ПРЕДЗАКАЗ'!$D$10))</f>
        <v>0</v>
      </c>
      <c r="V449" s="106">
        <f t="shared" si="186"/>
        <v>0</v>
      </c>
      <c r="W449" s="106" t="e">
        <f>IF(EXACT(O449,Y449),M449,M449*(1-#REF!))</f>
        <v>#REF!</v>
      </c>
      <c r="X449" s="106" t="e">
        <f t="shared" si="187"/>
        <v>#REF!</v>
      </c>
      <c r="Y449" s="107" t="s">
        <v>72</v>
      </c>
      <c r="Z449" s="103">
        <f t="shared" si="183"/>
        <v>0</v>
      </c>
      <c r="AA449" s="103">
        <f t="shared" si="184"/>
        <v>0</v>
      </c>
      <c r="AB449" s="128" t="str">
        <f t="shared" si="188"/>
        <v/>
      </c>
      <c r="AC449" s="128" t="e">
        <f t="shared" si="189"/>
        <v>#REF!</v>
      </c>
    </row>
    <row r="450" spans="1:29" ht="50.1" customHeight="1">
      <c r="A450" s="171"/>
      <c r="B450" s="171"/>
      <c r="C450" s="174"/>
      <c r="D450" s="174"/>
      <c r="E450" s="131"/>
      <c r="F450" s="177"/>
      <c r="G450" s="180"/>
      <c r="H450" s="163"/>
      <c r="I450" s="165"/>
      <c r="J450" s="168"/>
      <c r="K450" s="62"/>
      <c r="L450" s="63"/>
      <c r="M450" s="63"/>
      <c r="N450" s="143"/>
      <c r="O450" s="127"/>
      <c r="P450" s="100"/>
      <c r="Q450" s="63">
        <f t="shared" si="185"/>
        <v>0</v>
      </c>
      <c r="R450" s="65"/>
      <c r="S450" s="67"/>
      <c r="T450" s="40"/>
      <c r="U450" s="106">
        <f>IF(EXACT(O450,Y450),M450,M450*(1-'Расчет ПРЕДЗАКАЗ'!$D$10))</f>
        <v>0</v>
      </c>
      <c r="V450" s="106">
        <f t="shared" si="186"/>
        <v>0</v>
      </c>
      <c r="W450" s="106" t="e">
        <f>IF(EXACT(O450,Y450),M450,M450*(1-#REF!))</f>
        <v>#REF!</v>
      </c>
      <c r="X450" s="106" t="e">
        <f t="shared" si="187"/>
        <v>#REF!</v>
      </c>
      <c r="Y450" s="107" t="s">
        <v>72</v>
      </c>
      <c r="Z450" s="103">
        <f t="shared" si="183"/>
        <v>0</v>
      </c>
      <c r="AA450" s="103">
        <f t="shared" si="184"/>
        <v>0</v>
      </c>
      <c r="AB450" s="128" t="str">
        <f t="shared" si="188"/>
        <v/>
      </c>
      <c r="AC450" s="128" t="e">
        <f t="shared" si="189"/>
        <v>#REF!</v>
      </c>
    </row>
    <row r="451" spans="1:29" ht="50.1" customHeight="1">
      <c r="A451" s="171"/>
      <c r="B451" s="171"/>
      <c r="C451" s="174"/>
      <c r="D451" s="174"/>
      <c r="E451" s="131"/>
      <c r="F451" s="177"/>
      <c r="G451" s="180"/>
      <c r="H451" s="163"/>
      <c r="I451" s="165"/>
      <c r="J451" s="168"/>
      <c r="K451" s="62"/>
      <c r="L451" s="63"/>
      <c r="M451" s="63"/>
      <c r="N451" s="121"/>
      <c r="O451" s="127"/>
      <c r="P451" s="100"/>
      <c r="Q451" s="63">
        <f t="shared" si="185"/>
        <v>0</v>
      </c>
      <c r="R451" s="65"/>
      <c r="S451" s="67"/>
      <c r="T451" s="40"/>
      <c r="U451" s="106">
        <f>IF(EXACT(O451,Y451),M451,M451*(1-'Расчет ПРЕДЗАКАЗ'!$D$10))</f>
        <v>0</v>
      </c>
      <c r="V451" s="106">
        <f t="shared" si="186"/>
        <v>0</v>
      </c>
      <c r="W451" s="106" t="e">
        <f>IF(EXACT(O451,Y451),M451,M451*(1-#REF!))</f>
        <v>#REF!</v>
      </c>
      <c r="X451" s="106" t="e">
        <f t="shared" si="187"/>
        <v>#REF!</v>
      </c>
      <c r="Y451" s="107" t="s">
        <v>72</v>
      </c>
      <c r="Z451" s="103">
        <f t="shared" si="183"/>
        <v>0</v>
      </c>
      <c r="AA451" s="103">
        <f t="shared" si="184"/>
        <v>0</v>
      </c>
      <c r="AB451" s="128" t="str">
        <f t="shared" si="188"/>
        <v/>
      </c>
      <c r="AC451" s="128" t="e">
        <f t="shared" si="189"/>
        <v>#REF!</v>
      </c>
    </row>
    <row r="452" spans="1:29" ht="50.1" customHeight="1">
      <c r="A452" s="171"/>
      <c r="B452" s="171"/>
      <c r="C452" s="174"/>
      <c r="D452" s="174"/>
      <c r="E452" s="131"/>
      <c r="F452" s="177"/>
      <c r="G452" s="180"/>
      <c r="H452" s="163"/>
      <c r="I452" s="165"/>
      <c r="J452" s="168"/>
      <c r="K452" s="62"/>
      <c r="L452" s="63"/>
      <c r="M452" s="63"/>
      <c r="N452" s="121"/>
      <c r="O452" s="127"/>
      <c r="P452" s="100"/>
      <c r="Q452" s="63">
        <f t="shared" si="185"/>
        <v>0</v>
      </c>
      <c r="R452" s="65"/>
      <c r="S452" s="67"/>
      <c r="T452" s="40"/>
      <c r="U452" s="106">
        <f>IF(EXACT(O452,Y452),M452,M452*(1-'Расчет ПРЕДЗАКАЗ'!$D$10))</f>
        <v>0</v>
      </c>
      <c r="V452" s="106">
        <f t="shared" si="186"/>
        <v>0</v>
      </c>
      <c r="W452" s="106" t="e">
        <f>IF(EXACT(O452,Y452),M452,M452*(1-#REF!))</f>
        <v>#REF!</v>
      </c>
      <c r="X452" s="106" t="e">
        <f t="shared" si="187"/>
        <v>#REF!</v>
      </c>
      <c r="Y452" s="107" t="s">
        <v>72</v>
      </c>
      <c r="Z452" s="103">
        <f t="shared" si="183"/>
        <v>0</v>
      </c>
      <c r="AA452" s="103">
        <f t="shared" si="184"/>
        <v>0</v>
      </c>
      <c r="AB452" s="128" t="str">
        <f t="shared" si="188"/>
        <v/>
      </c>
      <c r="AC452" s="128" t="e">
        <f t="shared" si="189"/>
        <v>#REF!</v>
      </c>
    </row>
    <row r="453" spans="1:29" ht="50.1" customHeight="1">
      <c r="A453" s="171"/>
      <c r="B453" s="171"/>
      <c r="C453" s="174"/>
      <c r="D453" s="174"/>
      <c r="E453" s="131"/>
      <c r="F453" s="177"/>
      <c r="G453" s="180"/>
      <c r="H453" s="163"/>
      <c r="I453" s="165"/>
      <c r="J453" s="168"/>
      <c r="K453" s="62"/>
      <c r="L453" s="63"/>
      <c r="M453" s="63"/>
      <c r="N453" s="121"/>
      <c r="O453" s="127"/>
      <c r="P453" s="100"/>
      <c r="Q453" s="63">
        <f t="shared" si="185"/>
        <v>0</v>
      </c>
      <c r="R453" s="65"/>
      <c r="S453" s="67"/>
      <c r="T453" s="40"/>
      <c r="U453" s="106">
        <f>IF(EXACT(O453,Y453),M453,M453*(1-'Расчет ПРЕДЗАКАЗ'!$D$10))</f>
        <v>0</v>
      </c>
      <c r="V453" s="106">
        <f t="shared" si="186"/>
        <v>0</v>
      </c>
      <c r="W453" s="106" t="e">
        <f>IF(EXACT(O453,Y453),M453,M453*(1-#REF!))</f>
        <v>#REF!</v>
      </c>
      <c r="X453" s="106" t="e">
        <f t="shared" si="187"/>
        <v>#REF!</v>
      </c>
      <c r="Y453" s="107" t="s">
        <v>72</v>
      </c>
      <c r="Z453" s="103">
        <f t="shared" si="183"/>
        <v>0</v>
      </c>
      <c r="AA453" s="103">
        <f t="shared" si="184"/>
        <v>0</v>
      </c>
      <c r="AB453" s="128" t="str">
        <f t="shared" si="188"/>
        <v/>
      </c>
      <c r="AC453" s="128" t="e">
        <f t="shared" si="189"/>
        <v>#REF!</v>
      </c>
    </row>
    <row r="454" spans="1:29" ht="50.1" customHeight="1">
      <c r="A454" s="172"/>
      <c r="B454" s="172"/>
      <c r="C454" s="175"/>
      <c r="D454" s="175"/>
      <c r="E454" s="132"/>
      <c r="F454" s="178"/>
      <c r="G454" s="181"/>
      <c r="H454" s="164"/>
      <c r="I454" s="166"/>
      <c r="J454" s="169"/>
      <c r="K454" s="62"/>
      <c r="L454" s="63"/>
      <c r="M454" s="63"/>
      <c r="N454" s="121"/>
      <c r="O454" s="127"/>
      <c r="P454" s="100"/>
      <c r="Q454" s="63">
        <f t="shared" si="185"/>
        <v>0</v>
      </c>
      <c r="R454" s="65"/>
      <c r="S454" s="64"/>
      <c r="T454" s="40"/>
      <c r="U454" s="106">
        <f>IF(EXACT(O454,Y454),M454,M454*(1-'Расчет ПРЕДЗАКАЗ'!$D$10))</f>
        <v>0</v>
      </c>
      <c r="V454" s="106">
        <f t="shared" si="186"/>
        <v>0</v>
      </c>
      <c r="W454" s="106" t="e">
        <f>IF(EXACT(O454,Y454),M454,M454*(1-#REF!))</f>
        <v>#REF!</v>
      </c>
      <c r="X454" s="106" t="e">
        <f t="shared" si="187"/>
        <v>#REF!</v>
      </c>
      <c r="Y454" s="107" t="s">
        <v>72</v>
      </c>
      <c r="Z454" s="103">
        <f t="shared" si="183"/>
        <v>0</v>
      </c>
      <c r="AA454" s="103">
        <f t="shared" si="184"/>
        <v>0</v>
      </c>
      <c r="AB454" s="128" t="str">
        <f t="shared" si="188"/>
        <v/>
      </c>
      <c r="AC454" s="128" t="e">
        <f t="shared" si="189"/>
        <v>#REF!</v>
      </c>
    </row>
    <row r="455" spans="1:29" ht="11.25" customHeight="1" thickBot="1"/>
    <row r="456" spans="1:29" ht="50.1" customHeight="1">
      <c r="A456" s="170">
        <v>410</v>
      </c>
      <c r="B456" s="170" t="s">
        <v>3340</v>
      </c>
      <c r="C456" s="173" t="s">
        <v>3341</v>
      </c>
      <c r="D456" s="173" t="s">
        <v>77</v>
      </c>
      <c r="E456" s="131"/>
      <c r="F456" s="193" t="s">
        <v>1385</v>
      </c>
      <c r="G456" s="179" t="s">
        <v>92</v>
      </c>
      <c r="H456" s="162" t="s">
        <v>3342</v>
      </c>
      <c r="I456" s="194" t="s">
        <v>3343</v>
      </c>
      <c r="J456" s="167" t="s">
        <v>19</v>
      </c>
      <c r="K456" s="62" t="s">
        <v>82</v>
      </c>
      <c r="L456" s="63">
        <v>14810</v>
      </c>
      <c r="M456" s="63">
        <v>9255</v>
      </c>
      <c r="N456" s="142" t="s">
        <v>3344</v>
      </c>
      <c r="O456" s="127"/>
      <c r="P456" s="100"/>
      <c r="Q456" s="63">
        <f>P456*M456</f>
        <v>0</v>
      </c>
      <c r="R456" s="64"/>
      <c r="S456" s="67">
        <v>43</v>
      </c>
      <c r="T456" s="46"/>
      <c r="U456" s="106">
        <f>IF(EXACT(O456,Y456),M456,M456*(1-'Расчет ПРЕДЗАКАЗ'!$D$10))</f>
        <v>9069.9</v>
      </c>
      <c r="V456" s="106">
        <f>P456*U456</f>
        <v>0</v>
      </c>
      <c r="W456" s="106" t="e">
        <f>IF(EXACT(O456,Y456),M456,M456*(1-#REF!))</f>
        <v>#REF!</v>
      </c>
      <c r="X456" s="106" t="e">
        <f>P456*W456</f>
        <v>#REF!</v>
      </c>
      <c r="Y456" s="107" t="s">
        <v>72</v>
      </c>
      <c r="Z456" s="103">
        <f t="shared" ref="Z456:Z470" si="190">IF(EXACT(O456,Y456),Q456,0)</f>
        <v>0</v>
      </c>
      <c r="AA456" s="103">
        <f t="shared" ref="AA456:AA470" si="191">IF(Z456=0,Q456,0)</f>
        <v>0</v>
      </c>
      <c r="AB456" s="128">
        <f>IF(U456=0,"",L456/U456-1)</f>
        <v>0.63287357082217</v>
      </c>
      <c r="AC456" s="128" t="e">
        <f>IF(W456=0,"",L456/W456-1)</f>
        <v>#REF!</v>
      </c>
    </row>
    <row r="457" spans="1:29" ht="50.1" customHeight="1">
      <c r="A457" s="171"/>
      <c r="B457" s="171"/>
      <c r="C457" s="174"/>
      <c r="D457" s="174"/>
      <c r="E457" s="131"/>
      <c r="F457" s="177"/>
      <c r="G457" s="180"/>
      <c r="H457" s="163"/>
      <c r="I457" s="165"/>
      <c r="J457" s="168"/>
      <c r="K457" s="62"/>
      <c r="L457" s="63"/>
      <c r="M457" s="63"/>
      <c r="N457" s="142"/>
      <c r="O457" s="127"/>
      <c r="P457" s="100"/>
      <c r="Q457" s="63">
        <f t="shared" ref="Q457:Q470" si="192">P457*M457</f>
        <v>0</v>
      </c>
      <c r="R457" s="64"/>
      <c r="S457" s="67"/>
      <c r="T457" s="46"/>
      <c r="U457" s="106">
        <f>IF(EXACT(O457,Y457),M457,M457*(1-'Расчет ПРЕДЗАКАЗ'!$D$10))</f>
        <v>0</v>
      </c>
      <c r="V457" s="106">
        <f t="shared" ref="V457:V470" si="193">P457*U457</f>
        <v>0</v>
      </c>
      <c r="W457" s="106" t="e">
        <f>IF(EXACT(O457,Y457),M457,M457*(1-#REF!))</f>
        <v>#REF!</v>
      </c>
      <c r="X457" s="106" t="e">
        <f t="shared" ref="X457:X470" si="194">P457*W457</f>
        <v>#REF!</v>
      </c>
      <c r="Y457" s="107" t="s">
        <v>72</v>
      </c>
      <c r="Z457" s="103">
        <f t="shared" si="190"/>
        <v>0</v>
      </c>
      <c r="AA457" s="103">
        <f t="shared" si="191"/>
        <v>0</v>
      </c>
      <c r="AB457" s="128" t="str">
        <f t="shared" ref="AB457:AB470" si="195">IF(U457=0,"",L457/U457-1)</f>
        <v/>
      </c>
      <c r="AC457" s="128" t="e">
        <f t="shared" ref="AC457:AC470" si="196">IF(W457=0,"",L457/W457-1)</f>
        <v>#REF!</v>
      </c>
    </row>
    <row r="458" spans="1:29" ht="50.1" customHeight="1">
      <c r="A458" s="171"/>
      <c r="B458" s="171"/>
      <c r="C458" s="174"/>
      <c r="D458" s="174"/>
      <c r="E458" s="131"/>
      <c r="F458" s="177"/>
      <c r="G458" s="180"/>
      <c r="H458" s="163"/>
      <c r="I458" s="165"/>
      <c r="J458" s="168"/>
      <c r="K458" s="62"/>
      <c r="L458" s="63"/>
      <c r="M458" s="63"/>
      <c r="N458" s="142"/>
      <c r="O458" s="127"/>
      <c r="P458" s="100"/>
      <c r="Q458" s="63">
        <f t="shared" si="192"/>
        <v>0</v>
      </c>
      <c r="R458" s="64"/>
      <c r="S458" s="67"/>
      <c r="T458" s="46"/>
      <c r="U458" s="106">
        <f>IF(EXACT(O458,Y458),M458,M458*(1-'Расчет ПРЕДЗАКАЗ'!$D$10))</f>
        <v>0</v>
      </c>
      <c r="V458" s="106">
        <f t="shared" si="193"/>
        <v>0</v>
      </c>
      <c r="W458" s="106" t="e">
        <f>IF(EXACT(O458,Y458),M458,M458*(1-#REF!))</f>
        <v>#REF!</v>
      </c>
      <c r="X458" s="106" t="e">
        <f t="shared" si="194"/>
        <v>#REF!</v>
      </c>
      <c r="Y458" s="107" t="s">
        <v>72</v>
      </c>
      <c r="Z458" s="103">
        <f t="shared" si="190"/>
        <v>0</v>
      </c>
      <c r="AA458" s="103">
        <f t="shared" si="191"/>
        <v>0</v>
      </c>
      <c r="AB458" s="128" t="str">
        <f t="shared" si="195"/>
        <v/>
      </c>
      <c r="AC458" s="128" t="e">
        <f t="shared" si="196"/>
        <v>#REF!</v>
      </c>
    </row>
    <row r="459" spans="1:29" ht="50.1" customHeight="1">
      <c r="A459" s="171"/>
      <c r="B459" s="171"/>
      <c r="C459" s="174"/>
      <c r="D459" s="174"/>
      <c r="E459" s="131"/>
      <c r="F459" s="177"/>
      <c r="G459" s="180"/>
      <c r="H459" s="163"/>
      <c r="I459" s="165"/>
      <c r="J459" s="168"/>
      <c r="K459" s="62"/>
      <c r="L459" s="63"/>
      <c r="M459" s="63"/>
      <c r="N459" s="142"/>
      <c r="O459" s="127"/>
      <c r="P459" s="100"/>
      <c r="Q459" s="63">
        <f t="shared" si="192"/>
        <v>0</v>
      </c>
      <c r="R459" s="64"/>
      <c r="S459" s="67"/>
      <c r="T459" s="46"/>
      <c r="U459" s="106">
        <f>IF(EXACT(O459,Y459),M459,M459*(1-'Расчет ПРЕДЗАКАЗ'!$D$10))</f>
        <v>0</v>
      </c>
      <c r="V459" s="106">
        <f t="shared" si="193"/>
        <v>0</v>
      </c>
      <c r="W459" s="106" t="e">
        <f>IF(EXACT(O459,Y459),M459,M459*(1-#REF!))</f>
        <v>#REF!</v>
      </c>
      <c r="X459" s="106" t="e">
        <f t="shared" si="194"/>
        <v>#REF!</v>
      </c>
      <c r="Y459" s="107" t="s">
        <v>72</v>
      </c>
      <c r="Z459" s="103">
        <f t="shared" si="190"/>
        <v>0</v>
      </c>
      <c r="AA459" s="103">
        <f t="shared" si="191"/>
        <v>0</v>
      </c>
      <c r="AB459" s="128" t="str">
        <f t="shared" si="195"/>
        <v/>
      </c>
      <c r="AC459" s="128" t="e">
        <f t="shared" si="196"/>
        <v>#REF!</v>
      </c>
    </row>
    <row r="460" spans="1:29" ht="50.1" customHeight="1">
      <c r="A460" s="171"/>
      <c r="B460" s="171"/>
      <c r="C460" s="174"/>
      <c r="D460" s="174"/>
      <c r="E460" s="131"/>
      <c r="F460" s="177"/>
      <c r="G460" s="180"/>
      <c r="H460" s="163"/>
      <c r="I460" s="165"/>
      <c r="J460" s="168"/>
      <c r="K460" s="62"/>
      <c r="L460" s="63"/>
      <c r="M460" s="63"/>
      <c r="N460" s="142"/>
      <c r="O460" s="127"/>
      <c r="P460" s="100"/>
      <c r="Q460" s="63">
        <f t="shared" si="192"/>
        <v>0</v>
      </c>
      <c r="R460" s="64"/>
      <c r="S460" s="67"/>
      <c r="T460" s="46"/>
      <c r="U460" s="106">
        <f>IF(EXACT(O460,Y460),M460,M460*(1-'Расчет ПРЕДЗАКАЗ'!$D$10))</f>
        <v>0</v>
      </c>
      <c r="V460" s="106">
        <f t="shared" si="193"/>
        <v>0</v>
      </c>
      <c r="W460" s="106" t="e">
        <f>IF(EXACT(O460,Y460),M460,M460*(1-#REF!))</f>
        <v>#REF!</v>
      </c>
      <c r="X460" s="106" t="e">
        <f t="shared" si="194"/>
        <v>#REF!</v>
      </c>
      <c r="Y460" s="107" t="s">
        <v>72</v>
      </c>
      <c r="Z460" s="103">
        <f t="shared" si="190"/>
        <v>0</v>
      </c>
      <c r="AA460" s="103">
        <f t="shared" si="191"/>
        <v>0</v>
      </c>
      <c r="AB460" s="128" t="str">
        <f t="shared" si="195"/>
        <v/>
      </c>
      <c r="AC460" s="128" t="e">
        <f t="shared" si="196"/>
        <v>#REF!</v>
      </c>
    </row>
    <row r="461" spans="1:29" ht="50.1" customHeight="1">
      <c r="A461" s="171"/>
      <c r="B461" s="171"/>
      <c r="C461" s="174"/>
      <c r="D461" s="174"/>
      <c r="E461" s="131"/>
      <c r="F461" s="177"/>
      <c r="G461" s="180"/>
      <c r="H461" s="163"/>
      <c r="I461" s="165"/>
      <c r="J461" s="168"/>
      <c r="K461" s="62"/>
      <c r="L461" s="63"/>
      <c r="M461" s="63"/>
      <c r="N461" s="142"/>
      <c r="O461" s="127"/>
      <c r="P461" s="100"/>
      <c r="Q461" s="63">
        <f t="shared" si="192"/>
        <v>0</v>
      </c>
      <c r="R461" s="64"/>
      <c r="S461" s="67"/>
      <c r="T461" s="46"/>
      <c r="U461" s="106">
        <f>IF(EXACT(O461,Y461),M461,M461*(1-'Расчет ПРЕДЗАКАЗ'!$D$10))</f>
        <v>0</v>
      </c>
      <c r="V461" s="106">
        <f t="shared" si="193"/>
        <v>0</v>
      </c>
      <c r="W461" s="106" t="e">
        <f>IF(EXACT(O461,Y461),M461,M461*(1-#REF!))</f>
        <v>#REF!</v>
      </c>
      <c r="X461" s="106" t="e">
        <f t="shared" si="194"/>
        <v>#REF!</v>
      </c>
      <c r="Y461" s="107" t="s">
        <v>72</v>
      </c>
      <c r="Z461" s="103">
        <f t="shared" si="190"/>
        <v>0</v>
      </c>
      <c r="AA461" s="103">
        <f t="shared" si="191"/>
        <v>0</v>
      </c>
      <c r="AB461" s="128" t="str">
        <f t="shared" si="195"/>
        <v/>
      </c>
      <c r="AC461" s="128" t="e">
        <f t="shared" si="196"/>
        <v>#REF!</v>
      </c>
    </row>
    <row r="462" spans="1:29" ht="50.1" customHeight="1">
      <c r="A462" s="171"/>
      <c r="B462" s="171"/>
      <c r="C462" s="174"/>
      <c r="D462" s="174"/>
      <c r="E462" s="131"/>
      <c r="F462" s="177"/>
      <c r="G462" s="180"/>
      <c r="H462" s="163"/>
      <c r="I462" s="165"/>
      <c r="J462" s="168"/>
      <c r="K462" s="62"/>
      <c r="L462" s="63"/>
      <c r="M462" s="63"/>
      <c r="N462" s="142"/>
      <c r="O462" s="127"/>
      <c r="P462" s="100"/>
      <c r="Q462" s="63">
        <f t="shared" si="192"/>
        <v>0</v>
      </c>
      <c r="R462" s="64"/>
      <c r="S462" s="67"/>
      <c r="T462" s="46"/>
      <c r="U462" s="106">
        <f>IF(EXACT(O462,Y462),M462,M462*(1-'Расчет ПРЕДЗАКАЗ'!$D$10))</f>
        <v>0</v>
      </c>
      <c r="V462" s="106">
        <f t="shared" si="193"/>
        <v>0</v>
      </c>
      <c r="W462" s="106" t="e">
        <f>IF(EXACT(O462,Y462),M462,M462*(1-#REF!))</f>
        <v>#REF!</v>
      </c>
      <c r="X462" s="106" t="e">
        <f t="shared" si="194"/>
        <v>#REF!</v>
      </c>
      <c r="Y462" s="107" t="s">
        <v>72</v>
      </c>
      <c r="Z462" s="103">
        <f t="shared" si="190"/>
        <v>0</v>
      </c>
      <c r="AA462" s="103">
        <f t="shared" si="191"/>
        <v>0</v>
      </c>
      <c r="AB462" s="128" t="str">
        <f t="shared" si="195"/>
        <v/>
      </c>
      <c r="AC462" s="128" t="e">
        <f t="shared" si="196"/>
        <v>#REF!</v>
      </c>
    </row>
    <row r="463" spans="1:29" ht="50.1" customHeight="1">
      <c r="A463" s="171"/>
      <c r="B463" s="171"/>
      <c r="C463" s="174"/>
      <c r="D463" s="174"/>
      <c r="E463" s="131"/>
      <c r="F463" s="177"/>
      <c r="G463" s="180"/>
      <c r="H463" s="163"/>
      <c r="I463" s="165"/>
      <c r="J463" s="168"/>
      <c r="K463" s="62"/>
      <c r="L463" s="63"/>
      <c r="M463" s="63"/>
      <c r="N463" s="142"/>
      <c r="O463" s="127"/>
      <c r="P463" s="100"/>
      <c r="Q463" s="63">
        <f t="shared" si="192"/>
        <v>0</v>
      </c>
      <c r="R463" s="64"/>
      <c r="S463" s="67"/>
      <c r="T463" s="46"/>
      <c r="U463" s="106">
        <f>IF(EXACT(O463,Y463),M463,M463*(1-'Расчет ПРЕДЗАКАЗ'!$D$10))</f>
        <v>0</v>
      </c>
      <c r="V463" s="106">
        <f t="shared" si="193"/>
        <v>0</v>
      </c>
      <c r="W463" s="106" t="e">
        <f>IF(EXACT(O463,Y463),M463,M463*(1-#REF!))</f>
        <v>#REF!</v>
      </c>
      <c r="X463" s="106" t="e">
        <f t="shared" si="194"/>
        <v>#REF!</v>
      </c>
      <c r="Y463" s="107" t="s">
        <v>72</v>
      </c>
      <c r="Z463" s="103">
        <f t="shared" si="190"/>
        <v>0</v>
      </c>
      <c r="AA463" s="103">
        <f t="shared" si="191"/>
        <v>0</v>
      </c>
      <c r="AB463" s="128" t="str">
        <f t="shared" si="195"/>
        <v/>
      </c>
      <c r="AC463" s="128" t="e">
        <f t="shared" si="196"/>
        <v>#REF!</v>
      </c>
    </row>
    <row r="464" spans="1:29" ht="50.1" customHeight="1">
      <c r="A464" s="171"/>
      <c r="B464" s="171"/>
      <c r="C464" s="174"/>
      <c r="D464" s="174"/>
      <c r="E464" s="131"/>
      <c r="F464" s="177"/>
      <c r="G464" s="180"/>
      <c r="H464" s="163"/>
      <c r="I464" s="165"/>
      <c r="J464" s="168"/>
      <c r="K464" s="62"/>
      <c r="L464" s="63"/>
      <c r="M464" s="63"/>
      <c r="N464" s="142"/>
      <c r="O464" s="127"/>
      <c r="P464" s="100"/>
      <c r="Q464" s="63">
        <f t="shared" si="192"/>
        <v>0</v>
      </c>
      <c r="R464" s="64"/>
      <c r="S464" s="67"/>
      <c r="T464" s="46"/>
      <c r="U464" s="106">
        <f>IF(EXACT(O464,Y464),M464,M464*(1-'Расчет ПРЕДЗАКАЗ'!$D$10))</f>
        <v>0</v>
      </c>
      <c r="V464" s="106">
        <f t="shared" si="193"/>
        <v>0</v>
      </c>
      <c r="W464" s="106" t="e">
        <f>IF(EXACT(O464,Y464),M464,M464*(1-#REF!))</f>
        <v>#REF!</v>
      </c>
      <c r="X464" s="106" t="e">
        <f t="shared" si="194"/>
        <v>#REF!</v>
      </c>
      <c r="Y464" s="107" t="s">
        <v>72</v>
      </c>
      <c r="Z464" s="103">
        <f t="shared" si="190"/>
        <v>0</v>
      </c>
      <c r="AA464" s="103">
        <f t="shared" si="191"/>
        <v>0</v>
      </c>
      <c r="AB464" s="128" t="str">
        <f t="shared" si="195"/>
        <v/>
      </c>
      <c r="AC464" s="128" t="e">
        <f t="shared" si="196"/>
        <v>#REF!</v>
      </c>
    </row>
    <row r="465" spans="1:29" ht="50.1" customHeight="1">
      <c r="A465" s="171"/>
      <c r="B465" s="171"/>
      <c r="C465" s="174"/>
      <c r="D465" s="174"/>
      <c r="E465" s="131"/>
      <c r="F465" s="177"/>
      <c r="G465" s="180"/>
      <c r="H465" s="163"/>
      <c r="I465" s="165"/>
      <c r="J465" s="168"/>
      <c r="K465" s="62"/>
      <c r="L465" s="63"/>
      <c r="M465" s="63"/>
      <c r="N465" s="143"/>
      <c r="O465" s="127"/>
      <c r="P465" s="100"/>
      <c r="Q465" s="63">
        <f t="shared" si="192"/>
        <v>0</v>
      </c>
      <c r="R465" s="65"/>
      <c r="S465" s="67"/>
      <c r="T465" s="40"/>
      <c r="U465" s="106">
        <f>IF(EXACT(O465,Y465),M465,M465*(1-'Расчет ПРЕДЗАКАЗ'!$D$10))</f>
        <v>0</v>
      </c>
      <c r="V465" s="106">
        <f t="shared" si="193"/>
        <v>0</v>
      </c>
      <c r="W465" s="106" t="e">
        <f>IF(EXACT(O465,Y465),M465,M465*(1-#REF!))</f>
        <v>#REF!</v>
      </c>
      <c r="X465" s="106" t="e">
        <f t="shared" si="194"/>
        <v>#REF!</v>
      </c>
      <c r="Y465" s="107" t="s">
        <v>72</v>
      </c>
      <c r="Z465" s="103">
        <f t="shared" si="190"/>
        <v>0</v>
      </c>
      <c r="AA465" s="103">
        <f t="shared" si="191"/>
        <v>0</v>
      </c>
      <c r="AB465" s="128" t="str">
        <f t="shared" si="195"/>
        <v/>
      </c>
      <c r="AC465" s="128" t="e">
        <f t="shared" si="196"/>
        <v>#REF!</v>
      </c>
    </row>
    <row r="466" spans="1:29" ht="50.1" customHeight="1">
      <c r="A466" s="171"/>
      <c r="B466" s="171"/>
      <c r="C466" s="174"/>
      <c r="D466" s="174"/>
      <c r="E466" s="131"/>
      <c r="F466" s="177"/>
      <c r="G466" s="180"/>
      <c r="H466" s="163"/>
      <c r="I466" s="165"/>
      <c r="J466" s="168"/>
      <c r="K466" s="62"/>
      <c r="L466" s="63"/>
      <c r="M466" s="63"/>
      <c r="N466" s="143"/>
      <c r="O466" s="127"/>
      <c r="P466" s="100"/>
      <c r="Q466" s="63">
        <f t="shared" si="192"/>
        <v>0</v>
      </c>
      <c r="R466" s="65"/>
      <c r="S466" s="67"/>
      <c r="T466" s="40"/>
      <c r="U466" s="106">
        <f>IF(EXACT(O466,Y466),M466,M466*(1-'Расчет ПРЕДЗАКАЗ'!$D$10))</f>
        <v>0</v>
      </c>
      <c r="V466" s="106">
        <f t="shared" si="193"/>
        <v>0</v>
      </c>
      <c r="W466" s="106" t="e">
        <f>IF(EXACT(O466,Y466),M466,M466*(1-#REF!))</f>
        <v>#REF!</v>
      </c>
      <c r="X466" s="106" t="e">
        <f t="shared" si="194"/>
        <v>#REF!</v>
      </c>
      <c r="Y466" s="107" t="s">
        <v>72</v>
      </c>
      <c r="Z466" s="103">
        <f t="shared" si="190"/>
        <v>0</v>
      </c>
      <c r="AA466" s="103">
        <f t="shared" si="191"/>
        <v>0</v>
      </c>
      <c r="AB466" s="128" t="str">
        <f t="shared" si="195"/>
        <v/>
      </c>
      <c r="AC466" s="128" t="e">
        <f t="shared" si="196"/>
        <v>#REF!</v>
      </c>
    </row>
    <row r="467" spans="1:29" ht="50.1" customHeight="1">
      <c r="A467" s="171"/>
      <c r="B467" s="171"/>
      <c r="C467" s="174"/>
      <c r="D467" s="174"/>
      <c r="E467" s="131"/>
      <c r="F467" s="177"/>
      <c r="G467" s="180"/>
      <c r="H467" s="163"/>
      <c r="I467" s="165"/>
      <c r="J467" s="168"/>
      <c r="K467" s="62"/>
      <c r="L467" s="63"/>
      <c r="M467" s="63"/>
      <c r="N467" s="121"/>
      <c r="O467" s="127"/>
      <c r="P467" s="100"/>
      <c r="Q467" s="63">
        <f t="shared" si="192"/>
        <v>0</v>
      </c>
      <c r="R467" s="65"/>
      <c r="S467" s="67"/>
      <c r="T467" s="40"/>
      <c r="U467" s="106">
        <f>IF(EXACT(O467,Y467),M467,M467*(1-'Расчет ПРЕДЗАКАЗ'!$D$10))</f>
        <v>0</v>
      </c>
      <c r="V467" s="106">
        <f t="shared" si="193"/>
        <v>0</v>
      </c>
      <c r="W467" s="106" t="e">
        <f>IF(EXACT(O467,Y467),M467,M467*(1-#REF!))</f>
        <v>#REF!</v>
      </c>
      <c r="X467" s="106" t="e">
        <f t="shared" si="194"/>
        <v>#REF!</v>
      </c>
      <c r="Y467" s="107" t="s">
        <v>72</v>
      </c>
      <c r="Z467" s="103">
        <f t="shared" si="190"/>
        <v>0</v>
      </c>
      <c r="AA467" s="103">
        <f t="shared" si="191"/>
        <v>0</v>
      </c>
      <c r="AB467" s="128" t="str">
        <f t="shared" si="195"/>
        <v/>
      </c>
      <c r="AC467" s="128" t="e">
        <f t="shared" si="196"/>
        <v>#REF!</v>
      </c>
    </row>
    <row r="468" spans="1:29" ht="50.1" customHeight="1">
      <c r="A468" s="171"/>
      <c r="B468" s="171"/>
      <c r="C468" s="174"/>
      <c r="D468" s="174"/>
      <c r="E468" s="131"/>
      <c r="F468" s="177"/>
      <c r="G468" s="180"/>
      <c r="H468" s="163"/>
      <c r="I468" s="165"/>
      <c r="J468" s="168"/>
      <c r="K468" s="62"/>
      <c r="L468" s="63"/>
      <c r="M468" s="63"/>
      <c r="N468" s="121"/>
      <c r="O468" s="127"/>
      <c r="P468" s="100"/>
      <c r="Q468" s="63">
        <f t="shared" si="192"/>
        <v>0</v>
      </c>
      <c r="R468" s="65"/>
      <c r="S468" s="67"/>
      <c r="T468" s="40"/>
      <c r="U468" s="106">
        <f>IF(EXACT(O468,Y468),M468,M468*(1-'Расчет ПРЕДЗАКАЗ'!$D$10))</f>
        <v>0</v>
      </c>
      <c r="V468" s="106">
        <f t="shared" si="193"/>
        <v>0</v>
      </c>
      <c r="W468" s="106" t="e">
        <f>IF(EXACT(O468,Y468),M468,M468*(1-#REF!))</f>
        <v>#REF!</v>
      </c>
      <c r="X468" s="106" t="e">
        <f t="shared" si="194"/>
        <v>#REF!</v>
      </c>
      <c r="Y468" s="107" t="s">
        <v>72</v>
      </c>
      <c r="Z468" s="103">
        <f t="shared" si="190"/>
        <v>0</v>
      </c>
      <c r="AA468" s="103">
        <f t="shared" si="191"/>
        <v>0</v>
      </c>
      <c r="AB468" s="128" t="str">
        <f t="shared" si="195"/>
        <v/>
      </c>
      <c r="AC468" s="128" t="e">
        <f t="shared" si="196"/>
        <v>#REF!</v>
      </c>
    </row>
    <row r="469" spans="1:29" ht="50.1" customHeight="1">
      <c r="A469" s="171"/>
      <c r="B469" s="171"/>
      <c r="C469" s="174"/>
      <c r="D469" s="174"/>
      <c r="E469" s="131"/>
      <c r="F469" s="177"/>
      <c r="G469" s="180"/>
      <c r="H469" s="163"/>
      <c r="I469" s="165"/>
      <c r="J469" s="168"/>
      <c r="K469" s="62"/>
      <c r="L469" s="63"/>
      <c r="M469" s="63"/>
      <c r="N469" s="121"/>
      <c r="O469" s="127"/>
      <c r="P469" s="100"/>
      <c r="Q469" s="63">
        <f t="shared" si="192"/>
        <v>0</v>
      </c>
      <c r="R469" s="65"/>
      <c r="S469" s="67"/>
      <c r="T469" s="40"/>
      <c r="U469" s="106">
        <f>IF(EXACT(O469,Y469),M469,M469*(1-'Расчет ПРЕДЗАКАЗ'!$D$10))</f>
        <v>0</v>
      </c>
      <c r="V469" s="106">
        <f t="shared" si="193"/>
        <v>0</v>
      </c>
      <c r="W469" s="106" t="e">
        <f>IF(EXACT(O469,Y469),M469,M469*(1-#REF!))</f>
        <v>#REF!</v>
      </c>
      <c r="X469" s="106" t="e">
        <f t="shared" si="194"/>
        <v>#REF!</v>
      </c>
      <c r="Y469" s="107" t="s">
        <v>72</v>
      </c>
      <c r="Z469" s="103">
        <f t="shared" si="190"/>
        <v>0</v>
      </c>
      <c r="AA469" s="103">
        <f t="shared" si="191"/>
        <v>0</v>
      </c>
      <c r="AB469" s="128" t="str">
        <f t="shared" si="195"/>
        <v/>
      </c>
      <c r="AC469" s="128" t="e">
        <f t="shared" si="196"/>
        <v>#REF!</v>
      </c>
    </row>
    <row r="470" spans="1:29" ht="50.1" customHeight="1">
      <c r="A470" s="172"/>
      <c r="B470" s="172"/>
      <c r="C470" s="175"/>
      <c r="D470" s="175"/>
      <c r="E470" s="132"/>
      <c r="F470" s="178"/>
      <c r="G470" s="181"/>
      <c r="H470" s="164"/>
      <c r="I470" s="166"/>
      <c r="J470" s="169"/>
      <c r="K470" s="62"/>
      <c r="L470" s="63"/>
      <c r="M470" s="63"/>
      <c r="N470" s="121"/>
      <c r="O470" s="127"/>
      <c r="P470" s="100"/>
      <c r="Q470" s="63">
        <f t="shared" si="192"/>
        <v>0</v>
      </c>
      <c r="R470" s="65"/>
      <c r="S470" s="64"/>
      <c r="T470" s="40"/>
      <c r="U470" s="106">
        <f>IF(EXACT(O470,Y470),M470,M470*(1-'Расчет ПРЕДЗАКАЗ'!$D$10))</f>
        <v>0</v>
      </c>
      <c r="V470" s="106">
        <f t="shared" si="193"/>
        <v>0</v>
      </c>
      <c r="W470" s="106" t="e">
        <f>IF(EXACT(O470,Y470),M470,M470*(1-#REF!))</f>
        <v>#REF!</v>
      </c>
      <c r="X470" s="106" t="e">
        <f t="shared" si="194"/>
        <v>#REF!</v>
      </c>
      <c r="Y470" s="107" t="s">
        <v>72</v>
      </c>
      <c r="Z470" s="103">
        <f t="shared" si="190"/>
        <v>0</v>
      </c>
      <c r="AA470" s="103">
        <f t="shared" si="191"/>
        <v>0</v>
      </c>
      <c r="AB470" s="128" t="str">
        <f t="shared" si="195"/>
        <v/>
      </c>
      <c r="AC470" s="128" t="e">
        <f t="shared" si="196"/>
        <v>#REF!</v>
      </c>
    </row>
    <row r="471" spans="1:29" ht="11.25" customHeight="1" thickBot="1"/>
    <row r="472" spans="1:29" ht="50.1" customHeight="1">
      <c r="A472" s="170">
        <v>411</v>
      </c>
      <c r="B472" s="170" t="s">
        <v>3345</v>
      </c>
      <c r="C472" s="173" t="s">
        <v>3346</v>
      </c>
      <c r="D472" s="173" t="s">
        <v>77</v>
      </c>
      <c r="E472" s="131"/>
      <c r="F472" s="193" t="s">
        <v>1385</v>
      </c>
      <c r="G472" s="179" t="s">
        <v>3099</v>
      </c>
      <c r="H472" s="162" t="s">
        <v>3342</v>
      </c>
      <c r="I472" s="194" t="s">
        <v>3347</v>
      </c>
      <c r="J472" s="167" t="s">
        <v>19</v>
      </c>
      <c r="K472" s="62" t="s">
        <v>82</v>
      </c>
      <c r="L472" s="63">
        <v>15420</v>
      </c>
      <c r="M472" s="63">
        <v>9634</v>
      </c>
      <c r="N472" s="142" t="s">
        <v>3348</v>
      </c>
      <c r="O472" s="127"/>
      <c r="P472" s="100"/>
      <c r="Q472" s="63">
        <f>P472*M472</f>
        <v>0</v>
      </c>
      <c r="R472" s="64"/>
      <c r="S472" s="67">
        <v>123</v>
      </c>
      <c r="T472" s="46"/>
      <c r="U472" s="106">
        <f>IF(EXACT(O472,Y472),M472,M472*(1-'Расчет ПРЕДЗАКАЗ'!$D$10))</f>
        <v>9441.32</v>
      </c>
      <c r="V472" s="106">
        <f>P472*U472</f>
        <v>0</v>
      </c>
      <c r="W472" s="106" t="e">
        <f>IF(EXACT(O472,Y472),M472,M472*(1-#REF!))</f>
        <v>#REF!</v>
      </c>
      <c r="X472" s="106" t="e">
        <f>P472*W472</f>
        <v>#REF!</v>
      </c>
      <c r="Y472" s="107" t="s">
        <v>72</v>
      </c>
      <c r="Z472" s="103">
        <f t="shared" ref="Z472:Z486" si="197">IF(EXACT(O472,Y472),Q472,0)</f>
        <v>0</v>
      </c>
      <c r="AA472" s="103">
        <f t="shared" ref="AA472:AA486" si="198">IF(Z472=0,Q472,0)</f>
        <v>0</v>
      </c>
      <c r="AB472" s="128">
        <f>IF(U472=0,"",L472/U472-1)</f>
        <v>0.63324619862476861</v>
      </c>
      <c r="AC472" s="128" t="e">
        <f>IF(W472=0,"",L472/W472-1)</f>
        <v>#REF!</v>
      </c>
    </row>
    <row r="473" spans="1:29" ht="50.1" customHeight="1">
      <c r="A473" s="171"/>
      <c r="B473" s="171"/>
      <c r="C473" s="174"/>
      <c r="D473" s="174"/>
      <c r="E473" s="131"/>
      <c r="F473" s="177"/>
      <c r="G473" s="180"/>
      <c r="H473" s="163"/>
      <c r="I473" s="165"/>
      <c r="J473" s="168"/>
      <c r="K473" s="62" t="s">
        <v>96</v>
      </c>
      <c r="L473" s="63">
        <v>15420</v>
      </c>
      <c r="M473" s="63">
        <v>9634</v>
      </c>
      <c r="N473" s="142" t="s">
        <v>3349</v>
      </c>
      <c r="O473" s="127"/>
      <c r="P473" s="100"/>
      <c r="Q473" s="63">
        <f t="shared" ref="Q473:Q486" si="199">P473*M473</f>
        <v>0</v>
      </c>
      <c r="R473" s="64"/>
      <c r="S473" s="67">
        <v>236</v>
      </c>
      <c r="T473" s="46"/>
      <c r="U473" s="106">
        <f>IF(EXACT(O473,Y473),M473,M473*(1-'Расчет ПРЕДЗАКАЗ'!$D$10))</f>
        <v>9441.32</v>
      </c>
      <c r="V473" s="106">
        <f t="shared" ref="V473:V486" si="200">P473*U473</f>
        <v>0</v>
      </c>
      <c r="W473" s="106" t="e">
        <f>IF(EXACT(O473,Y473),M473,M473*(1-#REF!))</f>
        <v>#REF!</v>
      </c>
      <c r="X473" s="106" t="e">
        <f t="shared" ref="X473:X486" si="201">P473*W473</f>
        <v>#REF!</v>
      </c>
      <c r="Y473" s="107" t="s">
        <v>72</v>
      </c>
      <c r="Z473" s="103">
        <f t="shared" si="197"/>
        <v>0</v>
      </c>
      <c r="AA473" s="103">
        <f t="shared" si="198"/>
        <v>0</v>
      </c>
      <c r="AB473" s="128">
        <f t="shared" ref="AB473:AB486" si="202">IF(U473=0,"",L473/U473-1)</f>
        <v>0.63324619862476861</v>
      </c>
      <c r="AC473" s="128" t="e">
        <f t="shared" ref="AC473:AC486" si="203">IF(W473=0,"",L473/W473-1)</f>
        <v>#REF!</v>
      </c>
    </row>
    <row r="474" spans="1:29" ht="50.1" customHeight="1">
      <c r="A474" s="171"/>
      <c r="B474" s="171"/>
      <c r="C474" s="174"/>
      <c r="D474" s="174"/>
      <c r="E474" s="131"/>
      <c r="F474" s="177"/>
      <c r="G474" s="180"/>
      <c r="H474" s="163"/>
      <c r="I474" s="165"/>
      <c r="J474" s="168"/>
      <c r="K474" s="62" t="s">
        <v>98</v>
      </c>
      <c r="L474" s="63">
        <v>15420</v>
      </c>
      <c r="M474" s="63">
        <v>9634</v>
      </c>
      <c r="N474" s="142" t="s">
        <v>3350</v>
      </c>
      <c r="O474" s="127"/>
      <c r="P474" s="100"/>
      <c r="Q474" s="63">
        <f t="shared" si="199"/>
        <v>0</v>
      </c>
      <c r="R474" s="64"/>
      <c r="S474" s="67">
        <v>115</v>
      </c>
      <c r="T474" s="46"/>
      <c r="U474" s="106">
        <f>IF(EXACT(O474,Y474),M474,M474*(1-'Расчет ПРЕДЗАКАЗ'!$D$10))</f>
        <v>9441.32</v>
      </c>
      <c r="V474" s="106">
        <f t="shared" si="200"/>
        <v>0</v>
      </c>
      <c r="W474" s="106" t="e">
        <f>IF(EXACT(O474,Y474),M474,M474*(1-#REF!))</f>
        <v>#REF!</v>
      </c>
      <c r="X474" s="106" t="e">
        <f t="shared" si="201"/>
        <v>#REF!</v>
      </c>
      <c r="Y474" s="107" t="s">
        <v>72</v>
      </c>
      <c r="Z474" s="103">
        <f t="shared" si="197"/>
        <v>0</v>
      </c>
      <c r="AA474" s="103">
        <f t="shared" si="198"/>
        <v>0</v>
      </c>
      <c r="AB474" s="128">
        <f t="shared" si="202"/>
        <v>0.63324619862476861</v>
      </c>
      <c r="AC474" s="128" t="e">
        <f t="shared" si="203"/>
        <v>#REF!</v>
      </c>
    </row>
    <row r="475" spans="1:29" ht="50.1" customHeight="1">
      <c r="A475" s="171"/>
      <c r="B475" s="171"/>
      <c r="C475" s="174"/>
      <c r="D475" s="174"/>
      <c r="E475" s="131"/>
      <c r="F475" s="177"/>
      <c r="G475" s="180"/>
      <c r="H475" s="163"/>
      <c r="I475" s="165"/>
      <c r="J475" s="168"/>
      <c r="K475" s="62" t="s">
        <v>84</v>
      </c>
      <c r="L475" s="63">
        <v>15420</v>
      </c>
      <c r="M475" s="63">
        <v>9634</v>
      </c>
      <c r="N475" s="142" t="s">
        <v>3351</v>
      </c>
      <c r="O475" s="127"/>
      <c r="P475" s="100"/>
      <c r="Q475" s="63">
        <f t="shared" si="199"/>
        <v>0</v>
      </c>
      <c r="R475" s="64"/>
      <c r="S475" s="67">
        <v>153</v>
      </c>
      <c r="T475" s="46"/>
      <c r="U475" s="106">
        <f>IF(EXACT(O475,Y475),M475,M475*(1-'Расчет ПРЕДЗАКАЗ'!$D$10))</f>
        <v>9441.32</v>
      </c>
      <c r="V475" s="106">
        <f t="shared" si="200"/>
        <v>0</v>
      </c>
      <c r="W475" s="106" t="e">
        <f>IF(EXACT(O475,Y475),M475,M475*(1-#REF!))</f>
        <v>#REF!</v>
      </c>
      <c r="X475" s="106" t="e">
        <f t="shared" si="201"/>
        <v>#REF!</v>
      </c>
      <c r="Y475" s="107" t="s">
        <v>72</v>
      </c>
      <c r="Z475" s="103">
        <f t="shared" si="197"/>
        <v>0</v>
      </c>
      <c r="AA475" s="103">
        <f t="shared" si="198"/>
        <v>0</v>
      </c>
      <c r="AB475" s="128">
        <f t="shared" si="202"/>
        <v>0.63324619862476861</v>
      </c>
      <c r="AC475" s="128" t="e">
        <f t="shared" si="203"/>
        <v>#REF!</v>
      </c>
    </row>
    <row r="476" spans="1:29" ht="50.1" customHeight="1">
      <c r="A476" s="171"/>
      <c r="B476" s="171"/>
      <c r="C476" s="174"/>
      <c r="D476" s="174"/>
      <c r="E476" s="131"/>
      <c r="F476" s="177"/>
      <c r="G476" s="180"/>
      <c r="H476" s="163"/>
      <c r="I476" s="165"/>
      <c r="J476" s="168"/>
      <c r="K476" s="62" t="s">
        <v>101</v>
      </c>
      <c r="L476" s="63">
        <v>15420</v>
      </c>
      <c r="M476" s="63">
        <v>9634</v>
      </c>
      <c r="N476" s="142" t="s">
        <v>3352</v>
      </c>
      <c r="O476" s="127"/>
      <c r="P476" s="100"/>
      <c r="Q476" s="63">
        <f t="shared" si="199"/>
        <v>0</v>
      </c>
      <c r="R476" s="64"/>
      <c r="S476" s="67">
        <v>102</v>
      </c>
      <c r="T476" s="46"/>
      <c r="U476" s="106">
        <f>IF(EXACT(O476,Y476),M476,M476*(1-'Расчет ПРЕДЗАКАЗ'!$D$10))</f>
        <v>9441.32</v>
      </c>
      <c r="V476" s="106">
        <f t="shared" si="200"/>
        <v>0</v>
      </c>
      <c r="W476" s="106" t="e">
        <f>IF(EXACT(O476,Y476),M476,M476*(1-#REF!))</f>
        <v>#REF!</v>
      </c>
      <c r="X476" s="106" t="e">
        <f t="shared" si="201"/>
        <v>#REF!</v>
      </c>
      <c r="Y476" s="107" t="s">
        <v>72</v>
      </c>
      <c r="Z476" s="103">
        <f t="shared" si="197"/>
        <v>0</v>
      </c>
      <c r="AA476" s="103">
        <f t="shared" si="198"/>
        <v>0</v>
      </c>
      <c r="AB476" s="128">
        <f t="shared" si="202"/>
        <v>0.63324619862476861</v>
      </c>
      <c r="AC476" s="128" t="e">
        <f t="shared" si="203"/>
        <v>#REF!</v>
      </c>
    </row>
    <row r="477" spans="1:29" ht="50.1" customHeight="1">
      <c r="A477" s="171"/>
      <c r="B477" s="171"/>
      <c r="C477" s="174"/>
      <c r="D477" s="174"/>
      <c r="E477" s="131"/>
      <c r="F477" s="177"/>
      <c r="G477" s="180"/>
      <c r="H477" s="163"/>
      <c r="I477" s="165"/>
      <c r="J477" s="168"/>
      <c r="K477" s="62" t="s">
        <v>86</v>
      </c>
      <c r="L477" s="63">
        <v>15420</v>
      </c>
      <c r="M477" s="63">
        <v>9634</v>
      </c>
      <c r="N477" s="142" t="s">
        <v>3353</v>
      </c>
      <c r="O477" s="127"/>
      <c r="P477" s="100"/>
      <c r="Q477" s="63">
        <f t="shared" si="199"/>
        <v>0</v>
      </c>
      <c r="R477" s="64"/>
      <c r="S477" s="67">
        <v>85</v>
      </c>
      <c r="T477" s="46"/>
      <c r="U477" s="106">
        <f>IF(EXACT(O477,Y477),M477,M477*(1-'Расчет ПРЕДЗАКАЗ'!$D$10))</f>
        <v>9441.32</v>
      </c>
      <c r="V477" s="106">
        <f t="shared" si="200"/>
        <v>0</v>
      </c>
      <c r="W477" s="106" t="e">
        <f>IF(EXACT(O477,Y477),M477,M477*(1-#REF!))</f>
        <v>#REF!</v>
      </c>
      <c r="X477" s="106" t="e">
        <f t="shared" si="201"/>
        <v>#REF!</v>
      </c>
      <c r="Y477" s="107" t="s">
        <v>72</v>
      </c>
      <c r="Z477" s="103">
        <f t="shared" si="197"/>
        <v>0</v>
      </c>
      <c r="AA477" s="103">
        <f t="shared" si="198"/>
        <v>0</v>
      </c>
      <c r="AB477" s="128">
        <f t="shared" si="202"/>
        <v>0.63324619862476861</v>
      </c>
      <c r="AC477" s="128" t="e">
        <f t="shared" si="203"/>
        <v>#REF!</v>
      </c>
    </row>
    <row r="478" spans="1:29" ht="50.1" customHeight="1">
      <c r="A478" s="171"/>
      <c r="B478" s="171"/>
      <c r="C478" s="174"/>
      <c r="D478" s="174"/>
      <c r="E478" s="131"/>
      <c r="F478" s="177"/>
      <c r="G478" s="180"/>
      <c r="H478" s="163"/>
      <c r="I478" s="165"/>
      <c r="J478" s="168"/>
      <c r="K478" s="62" t="s">
        <v>88</v>
      </c>
      <c r="L478" s="63">
        <v>15420</v>
      </c>
      <c r="M478" s="63">
        <v>9634</v>
      </c>
      <c r="N478" s="142" t="s">
        <v>3354</v>
      </c>
      <c r="O478" s="127"/>
      <c r="P478" s="100"/>
      <c r="Q478" s="63">
        <f t="shared" si="199"/>
        <v>0</v>
      </c>
      <c r="R478" s="64"/>
      <c r="S478" s="67">
        <v>65</v>
      </c>
      <c r="T478" s="46"/>
      <c r="U478" s="106">
        <f>IF(EXACT(O478,Y478),M478,M478*(1-'Расчет ПРЕДЗАКАЗ'!$D$10))</f>
        <v>9441.32</v>
      </c>
      <c r="V478" s="106">
        <f t="shared" si="200"/>
        <v>0</v>
      </c>
      <c r="W478" s="106" t="e">
        <f>IF(EXACT(O478,Y478),M478,M478*(1-#REF!))</f>
        <v>#REF!</v>
      </c>
      <c r="X478" s="106" t="e">
        <f t="shared" si="201"/>
        <v>#REF!</v>
      </c>
      <c r="Y478" s="107" t="s">
        <v>72</v>
      </c>
      <c r="Z478" s="103">
        <f t="shared" si="197"/>
        <v>0</v>
      </c>
      <c r="AA478" s="103">
        <f t="shared" si="198"/>
        <v>0</v>
      </c>
      <c r="AB478" s="128">
        <f t="shared" si="202"/>
        <v>0.63324619862476861</v>
      </c>
      <c r="AC478" s="128" t="e">
        <f t="shared" si="203"/>
        <v>#REF!</v>
      </c>
    </row>
    <row r="479" spans="1:29" ht="50.1" customHeight="1">
      <c r="A479" s="171"/>
      <c r="B479" s="171"/>
      <c r="C479" s="174"/>
      <c r="D479" s="174"/>
      <c r="E479" s="131"/>
      <c r="F479" s="177"/>
      <c r="G479" s="180"/>
      <c r="H479" s="163"/>
      <c r="I479" s="165"/>
      <c r="J479" s="168"/>
      <c r="K479" s="62" t="s">
        <v>105</v>
      </c>
      <c r="L479" s="63">
        <v>15420</v>
      </c>
      <c r="M479" s="63">
        <v>9634</v>
      </c>
      <c r="N479" s="142" t="s">
        <v>3355</v>
      </c>
      <c r="O479" s="127"/>
      <c r="P479" s="100"/>
      <c r="Q479" s="63">
        <f t="shared" si="199"/>
        <v>0</v>
      </c>
      <c r="R479" s="64"/>
      <c r="S479" s="67">
        <v>2</v>
      </c>
      <c r="T479" s="46"/>
      <c r="U479" s="106">
        <f>IF(EXACT(O479,Y479),M479,M479*(1-'Расчет ПРЕДЗАКАЗ'!$D$10))</f>
        <v>9441.32</v>
      </c>
      <c r="V479" s="106">
        <f t="shared" si="200"/>
        <v>0</v>
      </c>
      <c r="W479" s="106" t="e">
        <f>IF(EXACT(O479,Y479),M479,M479*(1-#REF!))</f>
        <v>#REF!</v>
      </c>
      <c r="X479" s="106" t="e">
        <f t="shared" si="201"/>
        <v>#REF!</v>
      </c>
      <c r="Y479" s="107" t="s">
        <v>72</v>
      </c>
      <c r="Z479" s="103">
        <f t="shared" si="197"/>
        <v>0</v>
      </c>
      <c r="AA479" s="103">
        <f t="shared" si="198"/>
        <v>0</v>
      </c>
      <c r="AB479" s="128">
        <f t="shared" si="202"/>
        <v>0.63324619862476861</v>
      </c>
      <c r="AC479" s="128" t="e">
        <f t="shared" si="203"/>
        <v>#REF!</v>
      </c>
    </row>
    <row r="480" spans="1:29" ht="50.1" customHeight="1">
      <c r="A480" s="171"/>
      <c r="B480" s="171"/>
      <c r="C480" s="174"/>
      <c r="D480" s="174"/>
      <c r="E480" s="131"/>
      <c r="F480" s="177"/>
      <c r="G480" s="180"/>
      <c r="H480" s="163"/>
      <c r="I480" s="165"/>
      <c r="J480" s="168"/>
      <c r="K480" s="62" t="s">
        <v>107</v>
      </c>
      <c r="L480" s="63">
        <v>15420</v>
      </c>
      <c r="M480" s="63">
        <v>9634</v>
      </c>
      <c r="N480" s="142" t="s">
        <v>3356</v>
      </c>
      <c r="O480" s="127"/>
      <c r="P480" s="100"/>
      <c r="Q480" s="63">
        <f t="shared" si="199"/>
        <v>0</v>
      </c>
      <c r="R480" s="64"/>
      <c r="S480" s="67">
        <v>63</v>
      </c>
      <c r="T480" s="46"/>
      <c r="U480" s="106">
        <f>IF(EXACT(O480,Y480),M480,M480*(1-'Расчет ПРЕДЗАКАЗ'!$D$10))</f>
        <v>9441.32</v>
      </c>
      <c r="V480" s="106">
        <f t="shared" si="200"/>
        <v>0</v>
      </c>
      <c r="W480" s="106" t="e">
        <f>IF(EXACT(O480,Y480),M480,M480*(1-#REF!))</f>
        <v>#REF!</v>
      </c>
      <c r="X480" s="106" t="e">
        <f t="shared" si="201"/>
        <v>#REF!</v>
      </c>
      <c r="Y480" s="107" t="s">
        <v>72</v>
      </c>
      <c r="Z480" s="103">
        <f t="shared" si="197"/>
        <v>0</v>
      </c>
      <c r="AA480" s="103">
        <f t="shared" si="198"/>
        <v>0</v>
      </c>
      <c r="AB480" s="128">
        <f t="shared" si="202"/>
        <v>0.63324619862476861</v>
      </c>
      <c r="AC480" s="128" t="e">
        <f t="shared" si="203"/>
        <v>#REF!</v>
      </c>
    </row>
    <row r="481" spans="1:29" ht="50.1" customHeight="1">
      <c r="A481" s="171"/>
      <c r="B481" s="171"/>
      <c r="C481" s="174"/>
      <c r="D481" s="174"/>
      <c r="E481" s="131"/>
      <c r="F481" s="177"/>
      <c r="G481" s="180"/>
      <c r="H481" s="163"/>
      <c r="I481" s="165"/>
      <c r="J481" s="168"/>
      <c r="K481" s="62"/>
      <c r="L481" s="63"/>
      <c r="M481" s="63"/>
      <c r="N481" s="143"/>
      <c r="O481" s="127"/>
      <c r="P481" s="100"/>
      <c r="Q481" s="63">
        <f t="shared" si="199"/>
        <v>0</v>
      </c>
      <c r="R481" s="65"/>
      <c r="S481" s="67"/>
      <c r="T481" s="40"/>
      <c r="U481" s="106">
        <f>IF(EXACT(O481,Y481),M481,M481*(1-'Расчет ПРЕДЗАКАЗ'!$D$10))</f>
        <v>0</v>
      </c>
      <c r="V481" s="106">
        <f t="shared" si="200"/>
        <v>0</v>
      </c>
      <c r="W481" s="106" t="e">
        <f>IF(EXACT(O481,Y481),M481,M481*(1-#REF!))</f>
        <v>#REF!</v>
      </c>
      <c r="X481" s="106" t="e">
        <f t="shared" si="201"/>
        <v>#REF!</v>
      </c>
      <c r="Y481" s="107" t="s">
        <v>72</v>
      </c>
      <c r="Z481" s="103">
        <f t="shared" si="197"/>
        <v>0</v>
      </c>
      <c r="AA481" s="103">
        <f t="shared" si="198"/>
        <v>0</v>
      </c>
      <c r="AB481" s="128" t="str">
        <f t="shared" si="202"/>
        <v/>
      </c>
      <c r="AC481" s="128" t="e">
        <f t="shared" si="203"/>
        <v>#REF!</v>
      </c>
    </row>
    <row r="482" spans="1:29" ht="50.1" customHeight="1">
      <c r="A482" s="171"/>
      <c r="B482" s="171"/>
      <c r="C482" s="174"/>
      <c r="D482" s="174"/>
      <c r="E482" s="131"/>
      <c r="F482" s="177"/>
      <c r="G482" s="180"/>
      <c r="H482" s="163"/>
      <c r="I482" s="165"/>
      <c r="J482" s="168"/>
      <c r="K482" s="62"/>
      <c r="L482" s="63"/>
      <c r="M482" s="63"/>
      <c r="N482" s="143"/>
      <c r="O482" s="127"/>
      <c r="P482" s="100"/>
      <c r="Q482" s="63">
        <f t="shared" si="199"/>
        <v>0</v>
      </c>
      <c r="R482" s="65"/>
      <c r="S482" s="67"/>
      <c r="T482" s="40"/>
      <c r="U482" s="106">
        <f>IF(EXACT(O482,Y482),M482,M482*(1-'Расчет ПРЕДЗАКАЗ'!$D$10))</f>
        <v>0</v>
      </c>
      <c r="V482" s="106">
        <f t="shared" si="200"/>
        <v>0</v>
      </c>
      <c r="W482" s="106" t="e">
        <f>IF(EXACT(O482,Y482),M482,M482*(1-#REF!))</f>
        <v>#REF!</v>
      </c>
      <c r="X482" s="106" t="e">
        <f t="shared" si="201"/>
        <v>#REF!</v>
      </c>
      <c r="Y482" s="107" t="s">
        <v>72</v>
      </c>
      <c r="Z482" s="103">
        <f t="shared" si="197"/>
        <v>0</v>
      </c>
      <c r="AA482" s="103">
        <f t="shared" si="198"/>
        <v>0</v>
      </c>
      <c r="AB482" s="128" t="str">
        <f t="shared" si="202"/>
        <v/>
      </c>
      <c r="AC482" s="128" t="e">
        <f t="shared" si="203"/>
        <v>#REF!</v>
      </c>
    </row>
    <row r="483" spans="1:29" ht="50.1" customHeight="1">
      <c r="A483" s="171"/>
      <c r="B483" s="171"/>
      <c r="C483" s="174"/>
      <c r="D483" s="174"/>
      <c r="E483" s="131"/>
      <c r="F483" s="177"/>
      <c r="G483" s="180"/>
      <c r="H483" s="163"/>
      <c r="I483" s="165"/>
      <c r="J483" s="168"/>
      <c r="K483" s="62"/>
      <c r="L483" s="63"/>
      <c r="M483" s="63"/>
      <c r="N483" s="121"/>
      <c r="O483" s="127"/>
      <c r="P483" s="100"/>
      <c r="Q483" s="63">
        <f t="shared" si="199"/>
        <v>0</v>
      </c>
      <c r="R483" s="65"/>
      <c r="S483" s="67"/>
      <c r="T483" s="40"/>
      <c r="U483" s="106">
        <f>IF(EXACT(O483,Y483),M483,M483*(1-'Расчет ПРЕДЗАКАЗ'!$D$10))</f>
        <v>0</v>
      </c>
      <c r="V483" s="106">
        <f t="shared" si="200"/>
        <v>0</v>
      </c>
      <c r="W483" s="106" t="e">
        <f>IF(EXACT(O483,Y483),M483,M483*(1-#REF!))</f>
        <v>#REF!</v>
      </c>
      <c r="X483" s="106" t="e">
        <f t="shared" si="201"/>
        <v>#REF!</v>
      </c>
      <c r="Y483" s="107" t="s">
        <v>72</v>
      </c>
      <c r="Z483" s="103">
        <f t="shared" si="197"/>
        <v>0</v>
      </c>
      <c r="AA483" s="103">
        <f t="shared" si="198"/>
        <v>0</v>
      </c>
      <c r="AB483" s="128" t="str">
        <f t="shared" si="202"/>
        <v/>
      </c>
      <c r="AC483" s="128" t="e">
        <f t="shared" si="203"/>
        <v>#REF!</v>
      </c>
    </row>
    <row r="484" spans="1:29" ht="50.1" customHeight="1">
      <c r="A484" s="171"/>
      <c r="B484" s="171"/>
      <c r="C484" s="174"/>
      <c r="D484" s="174"/>
      <c r="E484" s="131"/>
      <c r="F484" s="177"/>
      <c r="G484" s="180"/>
      <c r="H484" s="163"/>
      <c r="I484" s="165"/>
      <c r="J484" s="168"/>
      <c r="K484" s="62"/>
      <c r="L484" s="63"/>
      <c r="M484" s="63"/>
      <c r="N484" s="121"/>
      <c r="O484" s="127"/>
      <c r="P484" s="100"/>
      <c r="Q484" s="63">
        <f t="shared" si="199"/>
        <v>0</v>
      </c>
      <c r="R484" s="65"/>
      <c r="S484" s="67"/>
      <c r="T484" s="40"/>
      <c r="U484" s="106">
        <f>IF(EXACT(O484,Y484),M484,M484*(1-'Расчет ПРЕДЗАКАЗ'!$D$10))</f>
        <v>0</v>
      </c>
      <c r="V484" s="106">
        <f t="shared" si="200"/>
        <v>0</v>
      </c>
      <c r="W484" s="106" t="e">
        <f>IF(EXACT(O484,Y484),M484,M484*(1-#REF!))</f>
        <v>#REF!</v>
      </c>
      <c r="X484" s="106" t="e">
        <f t="shared" si="201"/>
        <v>#REF!</v>
      </c>
      <c r="Y484" s="107" t="s">
        <v>72</v>
      </c>
      <c r="Z484" s="103">
        <f t="shared" si="197"/>
        <v>0</v>
      </c>
      <c r="AA484" s="103">
        <f t="shared" si="198"/>
        <v>0</v>
      </c>
      <c r="AB484" s="128" t="str">
        <f t="shared" si="202"/>
        <v/>
      </c>
      <c r="AC484" s="128" t="e">
        <f t="shared" si="203"/>
        <v>#REF!</v>
      </c>
    </row>
    <row r="485" spans="1:29" ht="50.1" customHeight="1">
      <c r="A485" s="171"/>
      <c r="B485" s="171"/>
      <c r="C485" s="174"/>
      <c r="D485" s="174"/>
      <c r="E485" s="131"/>
      <c r="F485" s="177"/>
      <c r="G485" s="180"/>
      <c r="H485" s="163"/>
      <c r="I485" s="165"/>
      <c r="J485" s="168"/>
      <c r="K485" s="62"/>
      <c r="L485" s="63"/>
      <c r="M485" s="63"/>
      <c r="N485" s="121"/>
      <c r="O485" s="127"/>
      <c r="P485" s="100"/>
      <c r="Q485" s="63">
        <f t="shared" si="199"/>
        <v>0</v>
      </c>
      <c r="R485" s="65"/>
      <c r="S485" s="67"/>
      <c r="T485" s="40"/>
      <c r="U485" s="106">
        <f>IF(EXACT(O485,Y485),M485,M485*(1-'Расчет ПРЕДЗАКАЗ'!$D$10))</f>
        <v>0</v>
      </c>
      <c r="V485" s="106">
        <f t="shared" si="200"/>
        <v>0</v>
      </c>
      <c r="W485" s="106" t="e">
        <f>IF(EXACT(O485,Y485),M485,M485*(1-#REF!))</f>
        <v>#REF!</v>
      </c>
      <c r="X485" s="106" t="e">
        <f t="shared" si="201"/>
        <v>#REF!</v>
      </c>
      <c r="Y485" s="107" t="s">
        <v>72</v>
      </c>
      <c r="Z485" s="103">
        <f t="shared" si="197"/>
        <v>0</v>
      </c>
      <c r="AA485" s="103">
        <f t="shared" si="198"/>
        <v>0</v>
      </c>
      <c r="AB485" s="128" t="str">
        <f t="shared" si="202"/>
        <v/>
      </c>
      <c r="AC485" s="128" t="e">
        <f t="shared" si="203"/>
        <v>#REF!</v>
      </c>
    </row>
    <row r="486" spans="1:29" ht="50.1" customHeight="1">
      <c r="A486" s="172"/>
      <c r="B486" s="172"/>
      <c r="C486" s="175"/>
      <c r="D486" s="175"/>
      <c r="E486" s="132"/>
      <c r="F486" s="178"/>
      <c r="G486" s="181"/>
      <c r="H486" s="164"/>
      <c r="I486" s="166"/>
      <c r="J486" s="169"/>
      <c r="K486" s="62"/>
      <c r="L486" s="63"/>
      <c r="M486" s="63"/>
      <c r="N486" s="121"/>
      <c r="O486" s="127"/>
      <c r="P486" s="100"/>
      <c r="Q486" s="63">
        <f t="shared" si="199"/>
        <v>0</v>
      </c>
      <c r="R486" s="65"/>
      <c r="S486" s="64"/>
      <c r="T486" s="40"/>
      <c r="U486" s="106">
        <f>IF(EXACT(O486,Y486),M486,M486*(1-'Расчет ПРЕДЗАКАЗ'!$D$10))</f>
        <v>0</v>
      </c>
      <c r="V486" s="106">
        <f t="shared" si="200"/>
        <v>0</v>
      </c>
      <c r="W486" s="106" t="e">
        <f>IF(EXACT(O486,Y486),M486,M486*(1-#REF!))</f>
        <v>#REF!</v>
      </c>
      <c r="X486" s="106" t="e">
        <f t="shared" si="201"/>
        <v>#REF!</v>
      </c>
      <c r="Y486" s="107" t="s">
        <v>72</v>
      </c>
      <c r="Z486" s="103">
        <f t="shared" si="197"/>
        <v>0</v>
      </c>
      <c r="AA486" s="103">
        <f t="shared" si="198"/>
        <v>0</v>
      </c>
      <c r="AB486" s="128" t="str">
        <f t="shared" si="202"/>
        <v/>
      </c>
      <c r="AC486" s="128" t="e">
        <f t="shared" si="203"/>
        <v>#REF!</v>
      </c>
    </row>
    <row r="487" spans="1:29" ht="11.25" customHeight="1" thickBot="1"/>
    <row r="488" spans="1:29" ht="50.1" customHeight="1">
      <c r="A488" s="170">
        <v>412</v>
      </c>
      <c r="B488" s="170" t="s">
        <v>3357</v>
      </c>
      <c r="C488" s="173" t="s">
        <v>3358</v>
      </c>
      <c r="D488" s="173" t="s">
        <v>77</v>
      </c>
      <c r="E488" s="131"/>
      <c r="F488" s="193" t="s">
        <v>1385</v>
      </c>
      <c r="G488" s="179" t="s">
        <v>3106</v>
      </c>
      <c r="H488" s="162" t="s">
        <v>3359</v>
      </c>
      <c r="I488" s="194" t="s">
        <v>3360</v>
      </c>
      <c r="J488" s="167" t="s">
        <v>19</v>
      </c>
      <c r="K488" s="62" t="s">
        <v>82</v>
      </c>
      <c r="L488" s="63">
        <v>15170</v>
      </c>
      <c r="M488" s="63">
        <v>9480</v>
      </c>
      <c r="N488" s="142" t="s">
        <v>3361</v>
      </c>
      <c r="O488" s="127"/>
      <c r="P488" s="100"/>
      <c r="Q488" s="63">
        <f>P488*M488</f>
        <v>0</v>
      </c>
      <c r="R488" s="64"/>
      <c r="S488" s="67">
        <v>32</v>
      </c>
      <c r="T488" s="46"/>
      <c r="U488" s="106">
        <f>IF(EXACT(O488,Y488),M488,M488*(1-'Расчет ПРЕДЗАКАЗ'!$D$10))</f>
        <v>9290.4</v>
      </c>
      <c r="V488" s="106">
        <f>P488*U488</f>
        <v>0</v>
      </c>
      <c r="W488" s="106" t="e">
        <f>IF(EXACT(O488,Y488),M488,M488*(1-#REF!))</f>
        <v>#REF!</v>
      </c>
      <c r="X488" s="106" t="e">
        <f>P488*W488</f>
        <v>#REF!</v>
      </c>
      <c r="Y488" s="107" t="s">
        <v>72</v>
      </c>
      <c r="Z488" s="103">
        <f t="shared" ref="Z488:Z502" si="204">IF(EXACT(O488,Y488),Q488,0)</f>
        <v>0</v>
      </c>
      <c r="AA488" s="103">
        <f t="shared" ref="AA488:AA502" si="205">IF(Z488=0,Q488,0)</f>
        <v>0</v>
      </c>
      <c r="AB488" s="128">
        <f>IF(U488=0,"",L488/U488-1)</f>
        <v>0.63286833720830105</v>
      </c>
      <c r="AC488" s="128" t="e">
        <f>IF(W488=0,"",L488/W488-1)</f>
        <v>#REF!</v>
      </c>
    </row>
    <row r="489" spans="1:29" ht="50.1" customHeight="1">
      <c r="A489" s="171"/>
      <c r="B489" s="171"/>
      <c r="C489" s="174"/>
      <c r="D489" s="174"/>
      <c r="E489" s="131"/>
      <c r="F489" s="177"/>
      <c r="G489" s="180"/>
      <c r="H489" s="163"/>
      <c r="I489" s="165"/>
      <c r="J489" s="168"/>
      <c r="K489" s="62" t="s">
        <v>96</v>
      </c>
      <c r="L489" s="63">
        <v>15170</v>
      </c>
      <c r="M489" s="63">
        <v>9480</v>
      </c>
      <c r="N489" s="142" t="s">
        <v>3362</v>
      </c>
      <c r="O489" s="127"/>
      <c r="P489" s="100"/>
      <c r="Q489" s="63">
        <f t="shared" ref="Q489:Q502" si="206">P489*M489</f>
        <v>0</v>
      </c>
      <c r="R489" s="64"/>
      <c r="S489" s="67">
        <v>130</v>
      </c>
      <c r="T489" s="46"/>
      <c r="U489" s="106">
        <f>IF(EXACT(O489,Y489),M489,M489*(1-'Расчет ПРЕДЗАКАЗ'!$D$10))</f>
        <v>9290.4</v>
      </c>
      <c r="V489" s="106">
        <f t="shared" ref="V489:V502" si="207">P489*U489</f>
        <v>0</v>
      </c>
      <c r="W489" s="106" t="e">
        <f>IF(EXACT(O489,Y489),M489,M489*(1-#REF!))</f>
        <v>#REF!</v>
      </c>
      <c r="X489" s="106" t="e">
        <f t="shared" ref="X489:X502" si="208">P489*W489</f>
        <v>#REF!</v>
      </c>
      <c r="Y489" s="107" t="s">
        <v>72</v>
      </c>
      <c r="Z489" s="103">
        <f t="shared" si="204"/>
        <v>0</v>
      </c>
      <c r="AA489" s="103">
        <f t="shared" si="205"/>
        <v>0</v>
      </c>
      <c r="AB489" s="128">
        <f t="shared" ref="AB489:AB502" si="209">IF(U489=0,"",L489/U489-1)</f>
        <v>0.63286833720830105</v>
      </c>
      <c r="AC489" s="128" t="e">
        <f t="shared" ref="AC489:AC502" si="210">IF(W489=0,"",L489/W489-1)</f>
        <v>#REF!</v>
      </c>
    </row>
    <row r="490" spans="1:29" ht="50.1" customHeight="1">
      <c r="A490" s="171"/>
      <c r="B490" s="171"/>
      <c r="C490" s="174"/>
      <c r="D490" s="174"/>
      <c r="E490" s="131"/>
      <c r="F490" s="177"/>
      <c r="G490" s="180"/>
      <c r="H490" s="163"/>
      <c r="I490" s="165"/>
      <c r="J490" s="168"/>
      <c r="K490" s="62" t="s">
        <v>84</v>
      </c>
      <c r="L490" s="63">
        <v>15170</v>
      </c>
      <c r="M490" s="63">
        <v>9480</v>
      </c>
      <c r="N490" s="142" t="s">
        <v>3363</v>
      </c>
      <c r="O490" s="127"/>
      <c r="P490" s="100"/>
      <c r="Q490" s="63">
        <f t="shared" si="206"/>
        <v>0</v>
      </c>
      <c r="R490" s="64"/>
      <c r="S490" s="67">
        <v>97</v>
      </c>
      <c r="T490" s="46"/>
      <c r="U490" s="106">
        <f>IF(EXACT(O490,Y490),M490,M490*(1-'Расчет ПРЕДЗАКАЗ'!$D$10))</f>
        <v>9290.4</v>
      </c>
      <c r="V490" s="106">
        <f t="shared" si="207"/>
        <v>0</v>
      </c>
      <c r="W490" s="106" t="e">
        <f>IF(EXACT(O490,Y490),M490,M490*(1-#REF!))</f>
        <v>#REF!</v>
      </c>
      <c r="X490" s="106" t="e">
        <f t="shared" si="208"/>
        <v>#REF!</v>
      </c>
      <c r="Y490" s="107" t="s">
        <v>72</v>
      </c>
      <c r="Z490" s="103">
        <f t="shared" si="204"/>
        <v>0</v>
      </c>
      <c r="AA490" s="103">
        <f t="shared" si="205"/>
        <v>0</v>
      </c>
      <c r="AB490" s="128">
        <f t="shared" si="209"/>
        <v>0.63286833720830105</v>
      </c>
      <c r="AC490" s="128" t="e">
        <f t="shared" si="210"/>
        <v>#REF!</v>
      </c>
    </row>
    <row r="491" spans="1:29" ht="50.1" customHeight="1">
      <c r="A491" s="171"/>
      <c r="B491" s="171"/>
      <c r="C491" s="174"/>
      <c r="D491" s="174"/>
      <c r="E491" s="131"/>
      <c r="F491" s="177"/>
      <c r="G491" s="180"/>
      <c r="H491" s="163"/>
      <c r="I491" s="165"/>
      <c r="J491" s="168"/>
      <c r="K491" s="62" t="s">
        <v>86</v>
      </c>
      <c r="L491" s="63">
        <v>15170</v>
      </c>
      <c r="M491" s="63">
        <v>9480</v>
      </c>
      <c r="N491" s="142" t="s">
        <v>3364</v>
      </c>
      <c r="O491" s="127"/>
      <c r="P491" s="100"/>
      <c r="Q491" s="63">
        <f t="shared" si="206"/>
        <v>0</v>
      </c>
      <c r="R491" s="64"/>
      <c r="S491" s="67">
        <v>55</v>
      </c>
      <c r="T491" s="46"/>
      <c r="U491" s="106">
        <f>IF(EXACT(O491,Y491),M491,M491*(1-'Расчет ПРЕДЗАКАЗ'!$D$10))</f>
        <v>9290.4</v>
      </c>
      <c r="V491" s="106">
        <f t="shared" si="207"/>
        <v>0</v>
      </c>
      <c r="W491" s="106" t="e">
        <f>IF(EXACT(O491,Y491),M491,M491*(1-#REF!))</f>
        <v>#REF!</v>
      </c>
      <c r="X491" s="106" t="e">
        <f t="shared" si="208"/>
        <v>#REF!</v>
      </c>
      <c r="Y491" s="107" t="s">
        <v>72</v>
      </c>
      <c r="Z491" s="103">
        <f t="shared" si="204"/>
        <v>0</v>
      </c>
      <c r="AA491" s="103">
        <f t="shared" si="205"/>
        <v>0</v>
      </c>
      <c r="AB491" s="128">
        <f t="shared" si="209"/>
        <v>0.63286833720830105</v>
      </c>
      <c r="AC491" s="128" t="e">
        <f t="shared" si="210"/>
        <v>#REF!</v>
      </c>
    </row>
    <row r="492" spans="1:29" ht="50.1" customHeight="1">
      <c r="A492" s="171"/>
      <c r="B492" s="171"/>
      <c r="C492" s="174"/>
      <c r="D492" s="174"/>
      <c r="E492" s="131"/>
      <c r="F492" s="177"/>
      <c r="G492" s="180"/>
      <c r="H492" s="163"/>
      <c r="I492" s="165"/>
      <c r="J492" s="168"/>
      <c r="K492" s="62" t="s">
        <v>105</v>
      </c>
      <c r="L492" s="63">
        <v>15170</v>
      </c>
      <c r="M492" s="63">
        <v>9480</v>
      </c>
      <c r="N492" s="142" t="s">
        <v>3365</v>
      </c>
      <c r="O492" s="127"/>
      <c r="P492" s="100"/>
      <c r="Q492" s="63">
        <f t="shared" si="206"/>
        <v>0</v>
      </c>
      <c r="R492" s="64"/>
      <c r="S492" s="67">
        <v>22</v>
      </c>
      <c r="T492" s="46"/>
      <c r="U492" s="106">
        <f>IF(EXACT(O492,Y492),M492,M492*(1-'Расчет ПРЕДЗАКАЗ'!$D$10))</f>
        <v>9290.4</v>
      </c>
      <c r="V492" s="106">
        <f t="shared" si="207"/>
        <v>0</v>
      </c>
      <c r="W492" s="106" t="e">
        <f>IF(EXACT(O492,Y492),M492,M492*(1-#REF!))</f>
        <v>#REF!</v>
      </c>
      <c r="X492" s="106" t="e">
        <f t="shared" si="208"/>
        <v>#REF!</v>
      </c>
      <c r="Y492" s="107" t="s">
        <v>72</v>
      </c>
      <c r="Z492" s="103">
        <f t="shared" si="204"/>
        <v>0</v>
      </c>
      <c r="AA492" s="103">
        <f t="shared" si="205"/>
        <v>0</v>
      </c>
      <c r="AB492" s="128">
        <f t="shared" si="209"/>
        <v>0.63286833720830105</v>
      </c>
      <c r="AC492" s="128" t="e">
        <f t="shared" si="210"/>
        <v>#REF!</v>
      </c>
    </row>
    <row r="493" spans="1:29" ht="50.1" customHeight="1">
      <c r="A493" s="171"/>
      <c r="B493" s="171"/>
      <c r="C493" s="174"/>
      <c r="D493" s="174"/>
      <c r="E493" s="131"/>
      <c r="F493" s="177"/>
      <c r="G493" s="180"/>
      <c r="H493" s="163"/>
      <c r="I493" s="165"/>
      <c r="J493" s="168"/>
      <c r="K493" s="62"/>
      <c r="L493" s="63"/>
      <c r="M493" s="63"/>
      <c r="N493" s="142"/>
      <c r="O493" s="127"/>
      <c r="P493" s="100"/>
      <c r="Q493" s="63">
        <f t="shared" si="206"/>
        <v>0</v>
      </c>
      <c r="R493" s="64"/>
      <c r="S493" s="67"/>
      <c r="T493" s="46"/>
      <c r="U493" s="106">
        <f>IF(EXACT(O493,Y493),M493,M493*(1-'Расчет ПРЕДЗАКАЗ'!$D$10))</f>
        <v>0</v>
      </c>
      <c r="V493" s="106">
        <f t="shared" si="207"/>
        <v>0</v>
      </c>
      <c r="W493" s="106" t="e">
        <f>IF(EXACT(O493,Y493),M493,M493*(1-#REF!))</f>
        <v>#REF!</v>
      </c>
      <c r="X493" s="106" t="e">
        <f t="shared" si="208"/>
        <v>#REF!</v>
      </c>
      <c r="Y493" s="107" t="s">
        <v>72</v>
      </c>
      <c r="Z493" s="103">
        <f t="shared" si="204"/>
        <v>0</v>
      </c>
      <c r="AA493" s="103">
        <f t="shared" si="205"/>
        <v>0</v>
      </c>
      <c r="AB493" s="128" t="str">
        <f t="shared" si="209"/>
        <v/>
      </c>
      <c r="AC493" s="128" t="e">
        <f t="shared" si="210"/>
        <v>#REF!</v>
      </c>
    </row>
    <row r="494" spans="1:29" ht="50.1" customHeight="1">
      <c r="A494" s="171"/>
      <c r="B494" s="171"/>
      <c r="C494" s="174"/>
      <c r="D494" s="174"/>
      <c r="E494" s="131"/>
      <c r="F494" s="177"/>
      <c r="G494" s="180"/>
      <c r="H494" s="163"/>
      <c r="I494" s="165"/>
      <c r="J494" s="168"/>
      <c r="K494" s="62"/>
      <c r="L494" s="63"/>
      <c r="M494" s="63"/>
      <c r="N494" s="142"/>
      <c r="O494" s="127"/>
      <c r="P494" s="100"/>
      <c r="Q494" s="63">
        <f t="shared" si="206"/>
        <v>0</v>
      </c>
      <c r="R494" s="64"/>
      <c r="S494" s="67"/>
      <c r="T494" s="46"/>
      <c r="U494" s="106">
        <f>IF(EXACT(O494,Y494),M494,M494*(1-'Расчет ПРЕДЗАКАЗ'!$D$10))</f>
        <v>0</v>
      </c>
      <c r="V494" s="106">
        <f t="shared" si="207"/>
        <v>0</v>
      </c>
      <c r="W494" s="106" t="e">
        <f>IF(EXACT(O494,Y494),M494,M494*(1-#REF!))</f>
        <v>#REF!</v>
      </c>
      <c r="X494" s="106" t="e">
        <f t="shared" si="208"/>
        <v>#REF!</v>
      </c>
      <c r="Y494" s="107" t="s">
        <v>72</v>
      </c>
      <c r="Z494" s="103">
        <f t="shared" si="204"/>
        <v>0</v>
      </c>
      <c r="AA494" s="103">
        <f t="shared" si="205"/>
        <v>0</v>
      </c>
      <c r="AB494" s="128" t="str">
        <f t="shared" si="209"/>
        <v/>
      </c>
      <c r="AC494" s="128" t="e">
        <f t="shared" si="210"/>
        <v>#REF!</v>
      </c>
    </row>
    <row r="495" spans="1:29" ht="50.1" customHeight="1">
      <c r="A495" s="171"/>
      <c r="B495" s="171"/>
      <c r="C495" s="174"/>
      <c r="D495" s="174"/>
      <c r="E495" s="131"/>
      <c r="F495" s="177"/>
      <c r="G495" s="180"/>
      <c r="H495" s="163"/>
      <c r="I495" s="165"/>
      <c r="J495" s="168"/>
      <c r="K495" s="62"/>
      <c r="L495" s="63"/>
      <c r="M495" s="63"/>
      <c r="N495" s="142"/>
      <c r="O495" s="127"/>
      <c r="P495" s="100"/>
      <c r="Q495" s="63">
        <f t="shared" si="206"/>
        <v>0</v>
      </c>
      <c r="R495" s="64"/>
      <c r="S495" s="67"/>
      <c r="T495" s="46"/>
      <c r="U495" s="106">
        <f>IF(EXACT(O495,Y495),M495,M495*(1-'Расчет ПРЕДЗАКАЗ'!$D$10))</f>
        <v>0</v>
      </c>
      <c r="V495" s="106">
        <f t="shared" si="207"/>
        <v>0</v>
      </c>
      <c r="W495" s="106" t="e">
        <f>IF(EXACT(O495,Y495),M495,M495*(1-#REF!))</f>
        <v>#REF!</v>
      </c>
      <c r="X495" s="106" t="e">
        <f t="shared" si="208"/>
        <v>#REF!</v>
      </c>
      <c r="Y495" s="107" t="s">
        <v>72</v>
      </c>
      <c r="Z495" s="103">
        <f t="shared" si="204"/>
        <v>0</v>
      </c>
      <c r="AA495" s="103">
        <f t="shared" si="205"/>
        <v>0</v>
      </c>
      <c r="AB495" s="128" t="str">
        <f t="shared" si="209"/>
        <v/>
      </c>
      <c r="AC495" s="128" t="e">
        <f t="shared" si="210"/>
        <v>#REF!</v>
      </c>
    </row>
    <row r="496" spans="1:29" ht="50.1" customHeight="1">
      <c r="A496" s="171"/>
      <c r="B496" s="171"/>
      <c r="C496" s="174"/>
      <c r="D496" s="174"/>
      <c r="E496" s="131"/>
      <c r="F496" s="177"/>
      <c r="G496" s="180"/>
      <c r="H496" s="163"/>
      <c r="I496" s="165"/>
      <c r="J496" s="168"/>
      <c r="K496" s="62"/>
      <c r="L496" s="63"/>
      <c r="M496" s="63"/>
      <c r="N496" s="142"/>
      <c r="O496" s="127"/>
      <c r="P496" s="100"/>
      <c r="Q496" s="63">
        <f t="shared" si="206"/>
        <v>0</v>
      </c>
      <c r="R496" s="64"/>
      <c r="S496" s="67"/>
      <c r="T496" s="46"/>
      <c r="U496" s="106">
        <f>IF(EXACT(O496,Y496),M496,M496*(1-'Расчет ПРЕДЗАКАЗ'!$D$10))</f>
        <v>0</v>
      </c>
      <c r="V496" s="106">
        <f t="shared" si="207"/>
        <v>0</v>
      </c>
      <c r="W496" s="106" t="e">
        <f>IF(EXACT(O496,Y496),M496,M496*(1-#REF!))</f>
        <v>#REF!</v>
      </c>
      <c r="X496" s="106" t="e">
        <f t="shared" si="208"/>
        <v>#REF!</v>
      </c>
      <c r="Y496" s="107" t="s">
        <v>72</v>
      </c>
      <c r="Z496" s="103">
        <f t="shared" si="204"/>
        <v>0</v>
      </c>
      <c r="AA496" s="103">
        <f t="shared" si="205"/>
        <v>0</v>
      </c>
      <c r="AB496" s="128" t="str">
        <f t="shared" si="209"/>
        <v/>
      </c>
      <c r="AC496" s="128" t="e">
        <f t="shared" si="210"/>
        <v>#REF!</v>
      </c>
    </row>
    <row r="497" spans="1:29" ht="50.1" customHeight="1">
      <c r="A497" s="171"/>
      <c r="B497" s="171"/>
      <c r="C497" s="174"/>
      <c r="D497" s="174"/>
      <c r="E497" s="131"/>
      <c r="F497" s="177"/>
      <c r="G497" s="180"/>
      <c r="H497" s="163"/>
      <c r="I497" s="165"/>
      <c r="J497" s="168"/>
      <c r="K497" s="62"/>
      <c r="L497" s="63"/>
      <c r="M497" s="63"/>
      <c r="N497" s="143"/>
      <c r="O497" s="127"/>
      <c r="P497" s="100"/>
      <c r="Q497" s="63">
        <f t="shared" si="206"/>
        <v>0</v>
      </c>
      <c r="R497" s="65"/>
      <c r="S497" s="67"/>
      <c r="T497" s="40"/>
      <c r="U497" s="106">
        <f>IF(EXACT(O497,Y497),M497,M497*(1-'Расчет ПРЕДЗАКАЗ'!$D$10))</f>
        <v>0</v>
      </c>
      <c r="V497" s="106">
        <f t="shared" si="207"/>
        <v>0</v>
      </c>
      <c r="W497" s="106" t="e">
        <f>IF(EXACT(O497,Y497),M497,M497*(1-#REF!))</f>
        <v>#REF!</v>
      </c>
      <c r="X497" s="106" t="e">
        <f t="shared" si="208"/>
        <v>#REF!</v>
      </c>
      <c r="Y497" s="107" t="s">
        <v>72</v>
      </c>
      <c r="Z497" s="103">
        <f t="shared" si="204"/>
        <v>0</v>
      </c>
      <c r="AA497" s="103">
        <f t="shared" si="205"/>
        <v>0</v>
      </c>
      <c r="AB497" s="128" t="str">
        <f t="shared" si="209"/>
        <v/>
      </c>
      <c r="AC497" s="128" t="e">
        <f t="shared" si="210"/>
        <v>#REF!</v>
      </c>
    </row>
    <row r="498" spans="1:29" ht="50.1" customHeight="1">
      <c r="A498" s="171"/>
      <c r="B498" s="171"/>
      <c r="C498" s="174"/>
      <c r="D498" s="174"/>
      <c r="E498" s="131"/>
      <c r="F498" s="177"/>
      <c r="G498" s="180"/>
      <c r="H498" s="163"/>
      <c r="I498" s="165"/>
      <c r="J498" s="168"/>
      <c r="K498" s="62"/>
      <c r="L498" s="63"/>
      <c r="M498" s="63"/>
      <c r="N498" s="143"/>
      <c r="O498" s="127"/>
      <c r="P498" s="100"/>
      <c r="Q498" s="63">
        <f t="shared" si="206"/>
        <v>0</v>
      </c>
      <c r="R498" s="65"/>
      <c r="S498" s="67"/>
      <c r="T498" s="40"/>
      <c r="U498" s="106">
        <f>IF(EXACT(O498,Y498),M498,M498*(1-'Расчет ПРЕДЗАКАЗ'!$D$10))</f>
        <v>0</v>
      </c>
      <c r="V498" s="106">
        <f t="shared" si="207"/>
        <v>0</v>
      </c>
      <c r="W498" s="106" t="e">
        <f>IF(EXACT(O498,Y498),M498,M498*(1-#REF!))</f>
        <v>#REF!</v>
      </c>
      <c r="X498" s="106" t="e">
        <f t="shared" si="208"/>
        <v>#REF!</v>
      </c>
      <c r="Y498" s="107" t="s">
        <v>72</v>
      </c>
      <c r="Z498" s="103">
        <f t="shared" si="204"/>
        <v>0</v>
      </c>
      <c r="AA498" s="103">
        <f t="shared" si="205"/>
        <v>0</v>
      </c>
      <c r="AB498" s="128" t="str">
        <f t="shared" si="209"/>
        <v/>
      </c>
      <c r="AC498" s="128" t="e">
        <f t="shared" si="210"/>
        <v>#REF!</v>
      </c>
    </row>
    <row r="499" spans="1:29" ht="50.1" customHeight="1">
      <c r="A499" s="171"/>
      <c r="B499" s="171"/>
      <c r="C499" s="174"/>
      <c r="D499" s="174"/>
      <c r="E499" s="131"/>
      <c r="F499" s="177"/>
      <c r="G499" s="180"/>
      <c r="H499" s="163"/>
      <c r="I499" s="165"/>
      <c r="J499" s="168"/>
      <c r="K499" s="62"/>
      <c r="L499" s="63"/>
      <c r="M499" s="63"/>
      <c r="N499" s="121"/>
      <c r="O499" s="127"/>
      <c r="P499" s="100"/>
      <c r="Q499" s="63">
        <f t="shared" si="206"/>
        <v>0</v>
      </c>
      <c r="R499" s="65"/>
      <c r="S499" s="67"/>
      <c r="T499" s="40"/>
      <c r="U499" s="106">
        <f>IF(EXACT(O499,Y499),M499,M499*(1-'Расчет ПРЕДЗАКАЗ'!$D$10))</f>
        <v>0</v>
      </c>
      <c r="V499" s="106">
        <f t="shared" si="207"/>
        <v>0</v>
      </c>
      <c r="W499" s="106" t="e">
        <f>IF(EXACT(O499,Y499),M499,M499*(1-#REF!))</f>
        <v>#REF!</v>
      </c>
      <c r="X499" s="106" t="e">
        <f t="shared" si="208"/>
        <v>#REF!</v>
      </c>
      <c r="Y499" s="107" t="s">
        <v>72</v>
      </c>
      <c r="Z499" s="103">
        <f t="shared" si="204"/>
        <v>0</v>
      </c>
      <c r="AA499" s="103">
        <f t="shared" si="205"/>
        <v>0</v>
      </c>
      <c r="AB499" s="128" t="str">
        <f t="shared" si="209"/>
        <v/>
      </c>
      <c r="AC499" s="128" t="e">
        <f t="shared" si="210"/>
        <v>#REF!</v>
      </c>
    </row>
    <row r="500" spans="1:29" ht="50.1" customHeight="1">
      <c r="A500" s="171"/>
      <c r="B500" s="171"/>
      <c r="C500" s="174"/>
      <c r="D500" s="174"/>
      <c r="E500" s="131"/>
      <c r="F500" s="177"/>
      <c r="G500" s="180"/>
      <c r="H500" s="163"/>
      <c r="I500" s="165"/>
      <c r="J500" s="168"/>
      <c r="K500" s="62"/>
      <c r="L500" s="63"/>
      <c r="M500" s="63"/>
      <c r="N500" s="121"/>
      <c r="O500" s="127"/>
      <c r="P500" s="100"/>
      <c r="Q500" s="63">
        <f t="shared" si="206"/>
        <v>0</v>
      </c>
      <c r="R500" s="65"/>
      <c r="S500" s="67"/>
      <c r="T500" s="40"/>
      <c r="U500" s="106">
        <f>IF(EXACT(O500,Y500),M500,M500*(1-'Расчет ПРЕДЗАКАЗ'!$D$10))</f>
        <v>0</v>
      </c>
      <c r="V500" s="106">
        <f t="shared" si="207"/>
        <v>0</v>
      </c>
      <c r="W500" s="106" t="e">
        <f>IF(EXACT(O500,Y500),M500,M500*(1-#REF!))</f>
        <v>#REF!</v>
      </c>
      <c r="X500" s="106" t="e">
        <f t="shared" si="208"/>
        <v>#REF!</v>
      </c>
      <c r="Y500" s="107" t="s">
        <v>72</v>
      </c>
      <c r="Z500" s="103">
        <f t="shared" si="204"/>
        <v>0</v>
      </c>
      <c r="AA500" s="103">
        <f t="shared" si="205"/>
        <v>0</v>
      </c>
      <c r="AB500" s="128" t="str">
        <f t="shared" si="209"/>
        <v/>
      </c>
      <c r="AC500" s="128" t="e">
        <f t="shared" si="210"/>
        <v>#REF!</v>
      </c>
    </row>
    <row r="501" spans="1:29" ht="50.1" customHeight="1">
      <c r="A501" s="171"/>
      <c r="B501" s="171"/>
      <c r="C501" s="174"/>
      <c r="D501" s="174"/>
      <c r="E501" s="131"/>
      <c r="F501" s="177"/>
      <c r="G501" s="180"/>
      <c r="H501" s="163"/>
      <c r="I501" s="165"/>
      <c r="J501" s="168"/>
      <c r="K501" s="62"/>
      <c r="L501" s="63"/>
      <c r="M501" s="63"/>
      <c r="N501" s="121"/>
      <c r="O501" s="127"/>
      <c r="P501" s="100"/>
      <c r="Q501" s="63">
        <f t="shared" si="206"/>
        <v>0</v>
      </c>
      <c r="R501" s="65"/>
      <c r="S501" s="67"/>
      <c r="T501" s="40"/>
      <c r="U501" s="106">
        <f>IF(EXACT(O501,Y501),M501,M501*(1-'Расчет ПРЕДЗАКАЗ'!$D$10))</f>
        <v>0</v>
      </c>
      <c r="V501" s="106">
        <f t="shared" si="207"/>
        <v>0</v>
      </c>
      <c r="W501" s="106" t="e">
        <f>IF(EXACT(O501,Y501),M501,M501*(1-#REF!))</f>
        <v>#REF!</v>
      </c>
      <c r="X501" s="106" t="e">
        <f t="shared" si="208"/>
        <v>#REF!</v>
      </c>
      <c r="Y501" s="107" t="s">
        <v>72</v>
      </c>
      <c r="Z501" s="103">
        <f t="shared" si="204"/>
        <v>0</v>
      </c>
      <c r="AA501" s="103">
        <f t="shared" si="205"/>
        <v>0</v>
      </c>
      <c r="AB501" s="128" t="str">
        <f t="shared" si="209"/>
        <v/>
      </c>
      <c r="AC501" s="128" t="e">
        <f t="shared" si="210"/>
        <v>#REF!</v>
      </c>
    </row>
    <row r="502" spans="1:29" ht="50.1" customHeight="1">
      <c r="A502" s="172"/>
      <c r="B502" s="172"/>
      <c r="C502" s="175"/>
      <c r="D502" s="175"/>
      <c r="E502" s="132"/>
      <c r="F502" s="178"/>
      <c r="G502" s="181"/>
      <c r="H502" s="164"/>
      <c r="I502" s="166"/>
      <c r="J502" s="169"/>
      <c r="K502" s="62"/>
      <c r="L502" s="63"/>
      <c r="M502" s="63"/>
      <c r="N502" s="121"/>
      <c r="O502" s="127"/>
      <c r="P502" s="100"/>
      <c r="Q502" s="63">
        <f t="shared" si="206"/>
        <v>0</v>
      </c>
      <c r="R502" s="65"/>
      <c r="S502" s="64"/>
      <c r="T502" s="40"/>
      <c r="U502" s="106">
        <f>IF(EXACT(O502,Y502),M502,M502*(1-'Расчет ПРЕДЗАКАЗ'!$D$10))</f>
        <v>0</v>
      </c>
      <c r="V502" s="106">
        <f t="shared" si="207"/>
        <v>0</v>
      </c>
      <c r="W502" s="106" t="e">
        <f>IF(EXACT(O502,Y502),M502,M502*(1-#REF!))</f>
        <v>#REF!</v>
      </c>
      <c r="X502" s="106" t="e">
        <f t="shared" si="208"/>
        <v>#REF!</v>
      </c>
      <c r="Y502" s="107" t="s">
        <v>72</v>
      </c>
      <c r="Z502" s="103">
        <f t="shared" si="204"/>
        <v>0</v>
      </c>
      <c r="AA502" s="103">
        <f t="shared" si="205"/>
        <v>0</v>
      </c>
      <c r="AB502" s="128" t="str">
        <f t="shared" si="209"/>
        <v/>
      </c>
      <c r="AC502" s="128" t="e">
        <f t="shared" si="210"/>
        <v>#REF!</v>
      </c>
    </row>
    <row r="503" spans="1:29" ht="11.25" customHeight="1" thickBot="1"/>
    <row r="504" spans="1:29" ht="50.1" customHeight="1">
      <c r="A504" s="170">
        <v>413</v>
      </c>
      <c r="B504" s="170" t="s">
        <v>3366</v>
      </c>
      <c r="C504" s="173" t="s">
        <v>3367</v>
      </c>
      <c r="D504" s="173" t="s">
        <v>77</v>
      </c>
      <c r="E504" s="131"/>
      <c r="F504" s="193" t="s">
        <v>1385</v>
      </c>
      <c r="G504" s="179" t="s">
        <v>3368</v>
      </c>
      <c r="H504" s="162" t="s">
        <v>3369</v>
      </c>
      <c r="I504" s="194" t="s">
        <v>3370</v>
      </c>
      <c r="J504" s="167" t="s">
        <v>19</v>
      </c>
      <c r="K504" s="62" t="s">
        <v>179</v>
      </c>
      <c r="L504" s="63">
        <v>13530</v>
      </c>
      <c r="M504" s="63">
        <v>8456</v>
      </c>
      <c r="N504" s="142" t="s">
        <v>3371</v>
      </c>
      <c r="O504" s="127"/>
      <c r="P504" s="100"/>
      <c r="Q504" s="63">
        <f>P504*M504</f>
        <v>0</v>
      </c>
      <c r="R504" s="64"/>
      <c r="S504" s="67">
        <v>236</v>
      </c>
      <c r="T504" s="46"/>
      <c r="U504" s="106">
        <f>IF(EXACT(O504,Y504),M504,M504*(1-'Расчет ПРЕДЗАКАЗ'!$D$10))</f>
        <v>8286.8799999999992</v>
      </c>
      <c r="V504" s="106">
        <f>P504*U504</f>
        <v>0</v>
      </c>
      <c r="W504" s="106" t="e">
        <f>IF(EXACT(O504,Y504),M504,M504*(1-#REF!))</f>
        <v>#REF!</v>
      </c>
      <c r="X504" s="106" t="e">
        <f>P504*W504</f>
        <v>#REF!</v>
      </c>
      <c r="Y504" s="107" t="s">
        <v>72</v>
      </c>
      <c r="Z504" s="103">
        <f t="shared" ref="Z504:Z518" si="211">IF(EXACT(O504,Y504),Q504,0)</f>
        <v>0</v>
      </c>
      <c r="AA504" s="103">
        <f t="shared" ref="AA504:AA518" si="212">IF(Z504=0,Q504,0)</f>
        <v>0</v>
      </c>
      <c r="AB504" s="128">
        <f>IF(U504=0,"",L504/U504-1)</f>
        <v>0.63270133029559994</v>
      </c>
      <c r="AC504" s="128" t="e">
        <f>IF(W504=0,"",L504/W504-1)</f>
        <v>#REF!</v>
      </c>
    </row>
    <row r="505" spans="1:29" ht="50.1" customHeight="1">
      <c r="A505" s="171"/>
      <c r="B505" s="171"/>
      <c r="C505" s="174"/>
      <c r="D505" s="174"/>
      <c r="E505" s="131"/>
      <c r="F505" s="177"/>
      <c r="G505" s="180"/>
      <c r="H505" s="163"/>
      <c r="I505" s="165"/>
      <c r="J505" s="168"/>
      <c r="K505" s="62" t="s">
        <v>188</v>
      </c>
      <c r="L505" s="63">
        <v>13530</v>
      </c>
      <c r="M505" s="63">
        <v>8456</v>
      </c>
      <c r="N505" s="142" t="s">
        <v>3372</v>
      </c>
      <c r="O505" s="127"/>
      <c r="P505" s="100"/>
      <c r="Q505" s="63">
        <f t="shared" ref="Q505:Q518" si="213">P505*M505</f>
        <v>0</v>
      </c>
      <c r="R505" s="64"/>
      <c r="S505" s="67">
        <v>586</v>
      </c>
      <c r="T505" s="46"/>
      <c r="U505" s="106">
        <f>IF(EXACT(O505,Y505),M505,M505*(1-'Расчет ПРЕДЗАКАЗ'!$D$10))</f>
        <v>8286.8799999999992</v>
      </c>
      <c r="V505" s="106">
        <f t="shared" ref="V505:V518" si="214">P505*U505</f>
        <v>0</v>
      </c>
      <c r="W505" s="106" t="e">
        <f>IF(EXACT(O505,Y505),M505,M505*(1-#REF!))</f>
        <v>#REF!</v>
      </c>
      <c r="X505" s="106" t="e">
        <f t="shared" ref="X505:X518" si="215">P505*W505</f>
        <v>#REF!</v>
      </c>
      <c r="Y505" s="107" t="s">
        <v>72</v>
      </c>
      <c r="Z505" s="103">
        <f t="shared" si="211"/>
        <v>0</v>
      </c>
      <c r="AA505" s="103">
        <f t="shared" si="212"/>
        <v>0</v>
      </c>
      <c r="AB505" s="128">
        <f t="shared" ref="AB505:AB518" si="216">IF(U505=0,"",L505/U505-1)</f>
        <v>0.63270133029559994</v>
      </c>
      <c r="AC505" s="128" t="e">
        <f t="shared" ref="AC505:AC518" si="217">IF(W505=0,"",L505/W505-1)</f>
        <v>#REF!</v>
      </c>
    </row>
    <row r="506" spans="1:29" ht="50.1" customHeight="1">
      <c r="A506" s="171"/>
      <c r="B506" s="171"/>
      <c r="C506" s="174"/>
      <c r="D506" s="174"/>
      <c r="E506" s="131"/>
      <c r="F506" s="177"/>
      <c r="G506" s="180"/>
      <c r="H506" s="163"/>
      <c r="I506" s="165"/>
      <c r="J506" s="168"/>
      <c r="K506" s="62" t="s">
        <v>181</v>
      </c>
      <c r="L506" s="63">
        <v>13530</v>
      </c>
      <c r="M506" s="63">
        <v>8456</v>
      </c>
      <c r="N506" s="142" t="s">
        <v>3373</v>
      </c>
      <c r="O506" s="127"/>
      <c r="P506" s="100"/>
      <c r="Q506" s="63">
        <f t="shared" si="213"/>
        <v>0</v>
      </c>
      <c r="R506" s="64"/>
      <c r="S506" s="67">
        <v>5</v>
      </c>
      <c r="T506" s="46"/>
      <c r="U506" s="106">
        <f>IF(EXACT(O506,Y506),M506,M506*(1-'Расчет ПРЕДЗАКАЗ'!$D$10))</f>
        <v>8286.8799999999992</v>
      </c>
      <c r="V506" s="106">
        <f t="shared" si="214"/>
        <v>0</v>
      </c>
      <c r="W506" s="106" t="e">
        <f>IF(EXACT(O506,Y506),M506,M506*(1-#REF!))</f>
        <v>#REF!</v>
      </c>
      <c r="X506" s="106" t="e">
        <f t="shared" si="215"/>
        <v>#REF!</v>
      </c>
      <c r="Y506" s="107" t="s">
        <v>72</v>
      </c>
      <c r="Z506" s="103">
        <f t="shared" si="211"/>
        <v>0</v>
      </c>
      <c r="AA506" s="103">
        <f t="shared" si="212"/>
        <v>0</v>
      </c>
      <c r="AB506" s="128">
        <f t="shared" si="216"/>
        <v>0.63270133029559994</v>
      </c>
      <c r="AC506" s="128" t="e">
        <f t="shared" si="217"/>
        <v>#REF!</v>
      </c>
    </row>
    <row r="507" spans="1:29" ht="50.1" customHeight="1">
      <c r="A507" s="171"/>
      <c r="B507" s="171"/>
      <c r="C507" s="174"/>
      <c r="D507" s="174"/>
      <c r="E507" s="131"/>
      <c r="F507" s="177"/>
      <c r="G507" s="180"/>
      <c r="H507" s="163"/>
      <c r="I507" s="165"/>
      <c r="J507" s="168"/>
      <c r="K507" s="62" t="s">
        <v>82</v>
      </c>
      <c r="L507" s="63">
        <v>13530</v>
      </c>
      <c r="M507" s="63">
        <v>8456</v>
      </c>
      <c r="N507" s="142" t="s">
        <v>3374</v>
      </c>
      <c r="O507" s="127"/>
      <c r="P507" s="100"/>
      <c r="Q507" s="63">
        <f t="shared" si="213"/>
        <v>0</v>
      </c>
      <c r="R507" s="64"/>
      <c r="S507" s="67">
        <v>301</v>
      </c>
      <c r="T507" s="46"/>
      <c r="U507" s="106">
        <f>IF(EXACT(O507,Y507),M507,M507*(1-'Расчет ПРЕДЗАКАЗ'!$D$10))</f>
        <v>8286.8799999999992</v>
      </c>
      <c r="V507" s="106">
        <f t="shared" si="214"/>
        <v>0</v>
      </c>
      <c r="W507" s="106" t="e">
        <f>IF(EXACT(O507,Y507),M507,M507*(1-#REF!))</f>
        <v>#REF!</v>
      </c>
      <c r="X507" s="106" t="e">
        <f t="shared" si="215"/>
        <v>#REF!</v>
      </c>
      <c r="Y507" s="107" t="s">
        <v>72</v>
      </c>
      <c r="Z507" s="103">
        <f t="shared" si="211"/>
        <v>0</v>
      </c>
      <c r="AA507" s="103">
        <f t="shared" si="212"/>
        <v>0</v>
      </c>
      <c r="AB507" s="128">
        <f t="shared" si="216"/>
        <v>0.63270133029559994</v>
      </c>
      <c r="AC507" s="128" t="e">
        <f t="shared" si="217"/>
        <v>#REF!</v>
      </c>
    </row>
    <row r="508" spans="1:29" ht="50.1" customHeight="1">
      <c r="A508" s="171"/>
      <c r="B508" s="171"/>
      <c r="C508" s="174"/>
      <c r="D508" s="174"/>
      <c r="E508" s="131"/>
      <c r="F508" s="177"/>
      <c r="G508" s="180"/>
      <c r="H508" s="163"/>
      <c r="I508" s="165"/>
      <c r="J508" s="168"/>
      <c r="K508" s="62" t="s">
        <v>270</v>
      </c>
      <c r="L508" s="63">
        <v>13530</v>
      </c>
      <c r="M508" s="63">
        <v>8456</v>
      </c>
      <c r="N508" s="142" t="s">
        <v>3375</v>
      </c>
      <c r="O508" s="127"/>
      <c r="P508" s="100"/>
      <c r="Q508" s="63">
        <f t="shared" si="213"/>
        <v>0</v>
      </c>
      <c r="R508" s="64"/>
      <c r="S508" s="67">
        <v>117</v>
      </c>
      <c r="T508" s="46"/>
      <c r="U508" s="106">
        <f>IF(EXACT(O508,Y508),M508,M508*(1-'Расчет ПРЕДЗАКАЗ'!$D$10))</f>
        <v>8286.8799999999992</v>
      </c>
      <c r="V508" s="106">
        <f t="shared" si="214"/>
        <v>0</v>
      </c>
      <c r="W508" s="106" t="e">
        <f>IF(EXACT(O508,Y508),M508,M508*(1-#REF!))</f>
        <v>#REF!</v>
      </c>
      <c r="X508" s="106" t="e">
        <f t="shared" si="215"/>
        <v>#REF!</v>
      </c>
      <c r="Y508" s="107" t="s">
        <v>72</v>
      </c>
      <c r="Z508" s="103">
        <f t="shared" si="211"/>
        <v>0</v>
      </c>
      <c r="AA508" s="103">
        <f t="shared" si="212"/>
        <v>0</v>
      </c>
      <c r="AB508" s="128">
        <f t="shared" si="216"/>
        <v>0.63270133029559994</v>
      </c>
      <c r="AC508" s="128" t="e">
        <f t="shared" si="217"/>
        <v>#REF!</v>
      </c>
    </row>
    <row r="509" spans="1:29" ht="50.1" customHeight="1">
      <c r="A509" s="171"/>
      <c r="B509" s="171"/>
      <c r="C509" s="174"/>
      <c r="D509" s="174"/>
      <c r="E509" s="131"/>
      <c r="F509" s="177"/>
      <c r="G509" s="180"/>
      <c r="H509" s="163"/>
      <c r="I509" s="165"/>
      <c r="J509" s="168"/>
      <c r="K509" s="62" t="s">
        <v>96</v>
      </c>
      <c r="L509" s="63">
        <v>13530</v>
      </c>
      <c r="M509" s="63">
        <v>8456</v>
      </c>
      <c r="N509" s="142" t="s">
        <v>3376</v>
      </c>
      <c r="O509" s="127"/>
      <c r="P509" s="100"/>
      <c r="Q509" s="63">
        <f t="shared" si="213"/>
        <v>0</v>
      </c>
      <c r="R509" s="64"/>
      <c r="S509" s="67">
        <v>4</v>
      </c>
      <c r="T509" s="46"/>
      <c r="U509" s="106">
        <f>IF(EXACT(O509,Y509),M509,M509*(1-'Расчет ПРЕДЗАКАЗ'!$D$10))</f>
        <v>8286.8799999999992</v>
      </c>
      <c r="V509" s="106">
        <f t="shared" si="214"/>
        <v>0</v>
      </c>
      <c r="W509" s="106" t="e">
        <f>IF(EXACT(O509,Y509),M509,M509*(1-#REF!))</f>
        <v>#REF!</v>
      </c>
      <c r="X509" s="106" t="e">
        <f t="shared" si="215"/>
        <v>#REF!</v>
      </c>
      <c r="Y509" s="107" t="s">
        <v>72</v>
      </c>
      <c r="Z509" s="103">
        <f t="shared" si="211"/>
        <v>0</v>
      </c>
      <c r="AA509" s="103">
        <f t="shared" si="212"/>
        <v>0</v>
      </c>
      <c r="AB509" s="128">
        <f t="shared" si="216"/>
        <v>0.63270133029559994</v>
      </c>
      <c r="AC509" s="128" t="e">
        <f t="shared" si="217"/>
        <v>#REF!</v>
      </c>
    </row>
    <row r="510" spans="1:29" ht="50.1" customHeight="1">
      <c r="A510" s="171"/>
      <c r="B510" s="171"/>
      <c r="C510" s="174"/>
      <c r="D510" s="174"/>
      <c r="E510" s="131"/>
      <c r="F510" s="177"/>
      <c r="G510" s="180"/>
      <c r="H510" s="163"/>
      <c r="I510" s="165"/>
      <c r="J510" s="168"/>
      <c r="K510" s="62" t="s">
        <v>273</v>
      </c>
      <c r="L510" s="63">
        <v>13530</v>
      </c>
      <c r="M510" s="63">
        <v>8456</v>
      </c>
      <c r="N510" s="142" t="s">
        <v>3377</v>
      </c>
      <c r="O510" s="127"/>
      <c r="P510" s="100"/>
      <c r="Q510" s="63">
        <f t="shared" si="213"/>
        <v>0</v>
      </c>
      <c r="R510" s="64"/>
      <c r="S510" s="67">
        <v>49</v>
      </c>
      <c r="T510" s="46"/>
      <c r="U510" s="106">
        <f>IF(EXACT(O510,Y510),M510,M510*(1-'Расчет ПРЕДЗАКАЗ'!$D$10))</f>
        <v>8286.8799999999992</v>
      </c>
      <c r="V510" s="106">
        <f t="shared" si="214"/>
        <v>0</v>
      </c>
      <c r="W510" s="106" t="e">
        <f>IF(EXACT(O510,Y510),M510,M510*(1-#REF!))</f>
        <v>#REF!</v>
      </c>
      <c r="X510" s="106" t="e">
        <f t="shared" si="215"/>
        <v>#REF!</v>
      </c>
      <c r="Y510" s="107" t="s">
        <v>72</v>
      </c>
      <c r="Z510" s="103">
        <f t="shared" si="211"/>
        <v>0</v>
      </c>
      <c r="AA510" s="103">
        <f t="shared" si="212"/>
        <v>0</v>
      </c>
      <c r="AB510" s="128">
        <f t="shared" si="216"/>
        <v>0.63270133029559994</v>
      </c>
      <c r="AC510" s="128" t="e">
        <f t="shared" si="217"/>
        <v>#REF!</v>
      </c>
    </row>
    <row r="511" spans="1:29" ht="50.1" customHeight="1">
      <c r="A511" s="171"/>
      <c r="B511" s="171"/>
      <c r="C511" s="174"/>
      <c r="D511" s="174"/>
      <c r="E511" s="131"/>
      <c r="F511" s="177"/>
      <c r="G511" s="180"/>
      <c r="H511" s="163"/>
      <c r="I511" s="165"/>
      <c r="J511" s="168"/>
      <c r="K511" s="62" t="s">
        <v>84</v>
      </c>
      <c r="L511" s="63">
        <v>13530</v>
      </c>
      <c r="M511" s="63">
        <v>8456</v>
      </c>
      <c r="N511" s="142" t="s">
        <v>3378</v>
      </c>
      <c r="O511" s="127"/>
      <c r="P511" s="100"/>
      <c r="Q511" s="63">
        <f t="shared" si="213"/>
        <v>0</v>
      </c>
      <c r="R511" s="64"/>
      <c r="S511" s="67">
        <v>9</v>
      </c>
      <c r="T511" s="46"/>
      <c r="U511" s="106">
        <f>IF(EXACT(O511,Y511),M511,M511*(1-'Расчет ПРЕДЗАКАЗ'!$D$10))</f>
        <v>8286.8799999999992</v>
      </c>
      <c r="V511" s="106">
        <f t="shared" si="214"/>
        <v>0</v>
      </c>
      <c r="W511" s="106" t="e">
        <f>IF(EXACT(O511,Y511),M511,M511*(1-#REF!))</f>
        <v>#REF!</v>
      </c>
      <c r="X511" s="106" t="e">
        <f t="shared" si="215"/>
        <v>#REF!</v>
      </c>
      <c r="Y511" s="107" t="s">
        <v>72</v>
      </c>
      <c r="Z511" s="103">
        <f t="shared" si="211"/>
        <v>0</v>
      </c>
      <c r="AA511" s="103">
        <f t="shared" si="212"/>
        <v>0</v>
      </c>
      <c r="AB511" s="128">
        <f t="shared" si="216"/>
        <v>0.63270133029559994</v>
      </c>
      <c r="AC511" s="128" t="e">
        <f t="shared" si="217"/>
        <v>#REF!</v>
      </c>
    </row>
    <row r="512" spans="1:29" ht="50.1" customHeight="1">
      <c r="A512" s="171"/>
      <c r="B512" s="171"/>
      <c r="C512" s="174"/>
      <c r="D512" s="174"/>
      <c r="E512" s="131"/>
      <c r="F512" s="177"/>
      <c r="G512" s="180"/>
      <c r="H512" s="163"/>
      <c r="I512" s="165"/>
      <c r="J512" s="168"/>
      <c r="K512" s="62" t="s">
        <v>86</v>
      </c>
      <c r="L512" s="63">
        <v>13530</v>
      </c>
      <c r="M512" s="63">
        <v>8456</v>
      </c>
      <c r="N512" s="142" t="s">
        <v>3379</v>
      </c>
      <c r="O512" s="127"/>
      <c r="P512" s="100"/>
      <c r="Q512" s="63">
        <f t="shared" si="213"/>
        <v>0</v>
      </c>
      <c r="R512" s="64"/>
      <c r="S512" s="67">
        <v>5</v>
      </c>
      <c r="T512" s="46"/>
      <c r="U512" s="106">
        <f>IF(EXACT(O512,Y512),M512,M512*(1-'Расчет ПРЕДЗАКАЗ'!$D$10))</f>
        <v>8286.8799999999992</v>
      </c>
      <c r="V512" s="106">
        <f t="shared" si="214"/>
        <v>0</v>
      </c>
      <c r="W512" s="106" t="e">
        <f>IF(EXACT(O512,Y512),M512,M512*(1-#REF!))</f>
        <v>#REF!</v>
      </c>
      <c r="X512" s="106" t="e">
        <f t="shared" si="215"/>
        <v>#REF!</v>
      </c>
      <c r="Y512" s="107" t="s">
        <v>72</v>
      </c>
      <c r="Z512" s="103">
        <f t="shared" si="211"/>
        <v>0</v>
      </c>
      <c r="AA512" s="103">
        <f t="shared" si="212"/>
        <v>0</v>
      </c>
      <c r="AB512" s="128">
        <f t="shared" si="216"/>
        <v>0.63270133029559994</v>
      </c>
      <c r="AC512" s="128" t="e">
        <f t="shared" si="217"/>
        <v>#REF!</v>
      </c>
    </row>
    <row r="513" spans="1:29" ht="50.1" customHeight="1">
      <c r="A513" s="171"/>
      <c r="B513" s="171"/>
      <c r="C513" s="174"/>
      <c r="D513" s="174"/>
      <c r="E513" s="131"/>
      <c r="F513" s="177"/>
      <c r="G513" s="180"/>
      <c r="H513" s="163"/>
      <c r="I513" s="165"/>
      <c r="J513" s="168"/>
      <c r="K513" s="62"/>
      <c r="L513" s="63"/>
      <c r="M513" s="63"/>
      <c r="N513" s="143"/>
      <c r="O513" s="127"/>
      <c r="P513" s="100"/>
      <c r="Q513" s="63">
        <f t="shared" si="213"/>
        <v>0</v>
      </c>
      <c r="R513" s="65"/>
      <c r="S513" s="67"/>
      <c r="T513" s="40"/>
      <c r="U513" s="106">
        <f>IF(EXACT(O513,Y513),M513,M513*(1-'Расчет ПРЕДЗАКАЗ'!$D$10))</f>
        <v>0</v>
      </c>
      <c r="V513" s="106">
        <f t="shared" si="214"/>
        <v>0</v>
      </c>
      <c r="W513" s="106" t="e">
        <f>IF(EXACT(O513,Y513),M513,M513*(1-#REF!))</f>
        <v>#REF!</v>
      </c>
      <c r="X513" s="106" t="e">
        <f t="shared" si="215"/>
        <v>#REF!</v>
      </c>
      <c r="Y513" s="107" t="s">
        <v>72</v>
      </c>
      <c r="Z513" s="103">
        <f t="shared" si="211"/>
        <v>0</v>
      </c>
      <c r="AA513" s="103">
        <f t="shared" si="212"/>
        <v>0</v>
      </c>
      <c r="AB513" s="128" t="str">
        <f t="shared" si="216"/>
        <v/>
      </c>
      <c r="AC513" s="128" t="e">
        <f t="shared" si="217"/>
        <v>#REF!</v>
      </c>
    </row>
    <row r="514" spans="1:29" ht="50.1" customHeight="1">
      <c r="A514" s="171"/>
      <c r="B514" s="171"/>
      <c r="C514" s="174"/>
      <c r="D514" s="174"/>
      <c r="E514" s="131"/>
      <c r="F514" s="177"/>
      <c r="G514" s="180"/>
      <c r="H514" s="163"/>
      <c r="I514" s="165"/>
      <c r="J514" s="168"/>
      <c r="K514" s="62"/>
      <c r="L514" s="63"/>
      <c r="M514" s="63"/>
      <c r="N514" s="143"/>
      <c r="O514" s="127"/>
      <c r="P514" s="100"/>
      <c r="Q514" s="63">
        <f t="shared" si="213"/>
        <v>0</v>
      </c>
      <c r="R514" s="65"/>
      <c r="S514" s="67"/>
      <c r="T514" s="40"/>
      <c r="U514" s="106">
        <f>IF(EXACT(O514,Y514),M514,M514*(1-'Расчет ПРЕДЗАКАЗ'!$D$10))</f>
        <v>0</v>
      </c>
      <c r="V514" s="106">
        <f t="shared" si="214"/>
        <v>0</v>
      </c>
      <c r="W514" s="106" t="e">
        <f>IF(EXACT(O514,Y514),M514,M514*(1-#REF!))</f>
        <v>#REF!</v>
      </c>
      <c r="X514" s="106" t="e">
        <f t="shared" si="215"/>
        <v>#REF!</v>
      </c>
      <c r="Y514" s="107" t="s">
        <v>72</v>
      </c>
      <c r="Z514" s="103">
        <f t="shared" si="211"/>
        <v>0</v>
      </c>
      <c r="AA514" s="103">
        <f t="shared" si="212"/>
        <v>0</v>
      </c>
      <c r="AB514" s="128" t="str">
        <f t="shared" si="216"/>
        <v/>
      </c>
      <c r="AC514" s="128" t="e">
        <f t="shared" si="217"/>
        <v>#REF!</v>
      </c>
    </row>
    <row r="515" spans="1:29" ht="50.1" customHeight="1">
      <c r="A515" s="171"/>
      <c r="B515" s="171"/>
      <c r="C515" s="174"/>
      <c r="D515" s="174"/>
      <c r="E515" s="131"/>
      <c r="F515" s="177"/>
      <c r="G515" s="180"/>
      <c r="H515" s="163"/>
      <c r="I515" s="165"/>
      <c r="J515" s="168"/>
      <c r="K515" s="62"/>
      <c r="L515" s="63"/>
      <c r="M515" s="63"/>
      <c r="N515" s="121"/>
      <c r="O515" s="127"/>
      <c r="P515" s="100"/>
      <c r="Q515" s="63">
        <f t="shared" si="213"/>
        <v>0</v>
      </c>
      <c r="R515" s="65"/>
      <c r="S515" s="67"/>
      <c r="T515" s="40"/>
      <c r="U515" s="106">
        <f>IF(EXACT(O515,Y515),M515,M515*(1-'Расчет ПРЕДЗАКАЗ'!$D$10))</f>
        <v>0</v>
      </c>
      <c r="V515" s="106">
        <f t="shared" si="214"/>
        <v>0</v>
      </c>
      <c r="W515" s="106" t="e">
        <f>IF(EXACT(O515,Y515),M515,M515*(1-#REF!))</f>
        <v>#REF!</v>
      </c>
      <c r="X515" s="106" t="e">
        <f t="shared" si="215"/>
        <v>#REF!</v>
      </c>
      <c r="Y515" s="107" t="s">
        <v>72</v>
      </c>
      <c r="Z515" s="103">
        <f t="shared" si="211"/>
        <v>0</v>
      </c>
      <c r="AA515" s="103">
        <f t="shared" si="212"/>
        <v>0</v>
      </c>
      <c r="AB515" s="128" t="str">
        <f t="shared" si="216"/>
        <v/>
      </c>
      <c r="AC515" s="128" t="e">
        <f t="shared" si="217"/>
        <v>#REF!</v>
      </c>
    </row>
    <row r="516" spans="1:29" ht="50.1" customHeight="1">
      <c r="A516" s="171"/>
      <c r="B516" s="171"/>
      <c r="C516" s="174"/>
      <c r="D516" s="174"/>
      <c r="E516" s="131"/>
      <c r="F516" s="177"/>
      <c r="G516" s="180"/>
      <c r="H516" s="163"/>
      <c r="I516" s="165"/>
      <c r="J516" s="168"/>
      <c r="K516" s="62"/>
      <c r="L516" s="63"/>
      <c r="M516" s="63"/>
      <c r="N516" s="121"/>
      <c r="O516" s="127"/>
      <c r="P516" s="100"/>
      <c r="Q516" s="63">
        <f t="shared" si="213"/>
        <v>0</v>
      </c>
      <c r="R516" s="65"/>
      <c r="S516" s="67"/>
      <c r="T516" s="40"/>
      <c r="U516" s="106">
        <f>IF(EXACT(O516,Y516),M516,M516*(1-'Расчет ПРЕДЗАКАЗ'!$D$10))</f>
        <v>0</v>
      </c>
      <c r="V516" s="106">
        <f t="shared" si="214"/>
        <v>0</v>
      </c>
      <c r="W516" s="106" t="e">
        <f>IF(EXACT(O516,Y516),M516,M516*(1-#REF!))</f>
        <v>#REF!</v>
      </c>
      <c r="X516" s="106" t="e">
        <f t="shared" si="215"/>
        <v>#REF!</v>
      </c>
      <c r="Y516" s="107" t="s">
        <v>72</v>
      </c>
      <c r="Z516" s="103">
        <f t="shared" si="211"/>
        <v>0</v>
      </c>
      <c r="AA516" s="103">
        <f t="shared" si="212"/>
        <v>0</v>
      </c>
      <c r="AB516" s="128" t="str">
        <f t="shared" si="216"/>
        <v/>
      </c>
      <c r="AC516" s="128" t="e">
        <f t="shared" si="217"/>
        <v>#REF!</v>
      </c>
    </row>
    <row r="517" spans="1:29" ht="50.1" customHeight="1">
      <c r="A517" s="171"/>
      <c r="B517" s="171"/>
      <c r="C517" s="174"/>
      <c r="D517" s="174"/>
      <c r="E517" s="131"/>
      <c r="F517" s="177"/>
      <c r="G517" s="180"/>
      <c r="H517" s="163"/>
      <c r="I517" s="165"/>
      <c r="J517" s="168"/>
      <c r="K517" s="62"/>
      <c r="L517" s="63"/>
      <c r="M517" s="63"/>
      <c r="N517" s="121"/>
      <c r="O517" s="127"/>
      <c r="P517" s="100"/>
      <c r="Q517" s="63">
        <f t="shared" si="213"/>
        <v>0</v>
      </c>
      <c r="R517" s="65"/>
      <c r="S517" s="67"/>
      <c r="T517" s="40"/>
      <c r="U517" s="106">
        <f>IF(EXACT(O517,Y517),M517,M517*(1-'Расчет ПРЕДЗАКАЗ'!$D$10))</f>
        <v>0</v>
      </c>
      <c r="V517" s="106">
        <f t="shared" si="214"/>
        <v>0</v>
      </c>
      <c r="W517" s="106" t="e">
        <f>IF(EXACT(O517,Y517),M517,M517*(1-#REF!))</f>
        <v>#REF!</v>
      </c>
      <c r="X517" s="106" t="e">
        <f t="shared" si="215"/>
        <v>#REF!</v>
      </c>
      <c r="Y517" s="107" t="s">
        <v>72</v>
      </c>
      <c r="Z517" s="103">
        <f t="shared" si="211"/>
        <v>0</v>
      </c>
      <c r="AA517" s="103">
        <f t="shared" si="212"/>
        <v>0</v>
      </c>
      <c r="AB517" s="128" t="str">
        <f t="shared" si="216"/>
        <v/>
      </c>
      <c r="AC517" s="128" t="e">
        <f t="shared" si="217"/>
        <v>#REF!</v>
      </c>
    </row>
    <row r="518" spans="1:29" ht="50.1" customHeight="1">
      <c r="A518" s="172"/>
      <c r="B518" s="172"/>
      <c r="C518" s="175"/>
      <c r="D518" s="175"/>
      <c r="E518" s="132"/>
      <c r="F518" s="178"/>
      <c r="G518" s="181"/>
      <c r="H518" s="164"/>
      <c r="I518" s="166"/>
      <c r="J518" s="169"/>
      <c r="K518" s="62"/>
      <c r="L518" s="63"/>
      <c r="M518" s="63"/>
      <c r="N518" s="121"/>
      <c r="O518" s="127"/>
      <c r="P518" s="100"/>
      <c r="Q518" s="63">
        <f t="shared" si="213"/>
        <v>0</v>
      </c>
      <c r="R518" s="65"/>
      <c r="S518" s="64"/>
      <c r="T518" s="40"/>
      <c r="U518" s="106">
        <f>IF(EXACT(O518,Y518),M518,M518*(1-'Расчет ПРЕДЗАКАЗ'!$D$10))</f>
        <v>0</v>
      </c>
      <c r="V518" s="106">
        <f t="shared" si="214"/>
        <v>0</v>
      </c>
      <c r="W518" s="106" t="e">
        <f>IF(EXACT(O518,Y518),M518,M518*(1-#REF!))</f>
        <v>#REF!</v>
      </c>
      <c r="X518" s="106" t="e">
        <f t="shared" si="215"/>
        <v>#REF!</v>
      </c>
      <c r="Y518" s="107" t="s">
        <v>72</v>
      </c>
      <c r="Z518" s="103">
        <f t="shared" si="211"/>
        <v>0</v>
      </c>
      <c r="AA518" s="103">
        <f t="shared" si="212"/>
        <v>0</v>
      </c>
      <c r="AB518" s="128" t="str">
        <f t="shared" si="216"/>
        <v/>
      </c>
      <c r="AC518" s="128" t="e">
        <f t="shared" si="217"/>
        <v>#REF!</v>
      </c>
    </row>
    <row r="519" spans="1:29" ht="11.25" customHeight="1" thickBot="1"/>
    <row r="520" spans="1:29" ht="50.1" customHeight="1">
      <c r="A520" s="170">
        <v>414</v>
      </c>
      <c r="B520" s="170" t="s">
        <v>3380</v>
      </c>
      <c r="C520" s="173" t="s">
        <v>3381</v>
      </c>
      <c r="D520" s="173" t="s">
        <v>77</v>
      </c>
      <c r="E520" s="131"/>
      <c r="F520" s="193" t="s">
        <v>3382</v>
      </c>
      <c r="G520" s="179" t="s">
        <v>3281</v>
      </c>
      <c r="H520" s="162" t="s">
        <v>195</v>
      </c>
      <c r="I520" s="194" t="s">
        <v>3383</v>
      </c>
      <c r="J520" s="167" t="s">
        <v>19</v>
      </c>
      <c r="K520" s="62" t="s">
        <v>86</v>
      </c>
      <c r="L520" s="63">
        <v>15650</v>
      </c>
      <c r="M520" s="63">
        <v>9776</v>
      </c>
      <c r="N520" s="142" t="s">
        <v>3384</v>
      </c>
      <c r="O520" s="127"/>
      <c r="P520" s="100"/>
      <c r="Q520" s="63">
        <f>P520*M520</f>
        <v>0</v>
      </c>
      <c r="R520" s="64"/>
      <c r="S520" s="67">
        <v>3</v>
      </c>
      <c r="T520" s="46"/>
      <c r="U520" s="106">
        <f>IF(EXACT(O520,Y520),M520,M520*(1-'Расчет ПРЕДЗАКАЗ'!$D$10))</f>
        <v>9580.48</v>
      </c>
      <c r="V520" s="106">
        <f>P520*U520</f>
        <v>0</v>
      </c>
      <c r="W520" s="106" t="e">
        <f>IF(EXACT(O520,Y520),M520,M520*(1-#REF!))</f>
        <v>#REF!</v>
      </c>
      <c r="X520" s="106" t="e">
        <f>P520*W520</f>
        <v>#REF!</v>
      </c>
      <c r="Y520" s="107" t="s">
        <v>72</v>
      </c>
      <c r="Z520" s="103">
        <f t="shared" ref="Z520:Z534" si="218">IF(EXACT(O520,Y520),Q520,0)</f>
        <v>0</v>
      </c>
      <c r="AA520" s="103">
        <f t="shared" ref="AA520:AA534" si="219">IF(Z520=0,Q520,0)</f>
        <v>0</v>
      </c>
      <c r="AB520" s="128">
        <f>IF(U520=0,"",L520/U520-1)</f>
        <v>0.6335298440161663</v>
      </c>
      <c r="AC520" s="128" t="e">
        <f>IF(W520=0,"",L520/W520-1)</f>
        <v>#REF!</v>
      </c>
    </row>
    <row r="521" spans="1:29" ht="50.1" customHeight="1">
      <c r="A521" s="171"/>
      <c r="B521" s="171"/>
      <c r="C521" s="174"/>
      <c r="D521" s="174"/>
      <c r="E521" s="131"/>
      <c r="F521" s="177"/>
      <c r="G521" s="180"/>
      <c r="H521" s="163"/>
      <c r="I521" s="165"/>
      <c r="J521" s="168"/>
      <c r="K521" s="62" t="s">
        <v>88</v>
      </c>
      <c r="L521" s="63">
        <v>15650</v>
      </c>
      <c r="M521" s="63">
        <v>9776</v>
      </c>
      <c r="N521" s="142" t="s">
        <v>3385</v>
      </c>
      <c r="O521" s="127"/>
      <c r="P521" s="100"/>
      <c r="Q521" s="63">
        <f t="shared" ref="Q521:Q534" si="220">P521*M521</f>
        <v>0</v>
      </c>
      <c r="R521" s="64"/>
      <c r="S521" s="67">
        <v>1</v>
      </c>
      <c r="T521" s="46"/>
      <c r="U521" s="106">
        <f>IF(EXACT(O521,Y521),M521,M521*(1-'Расчет ПРЕДЗАКАЗ'!$D$10))</f>
        <v>9580.48</v>
      </c>
      <c r="V521" s="106">
        <f t="shared" ref="V521:V534" si="221">P521*U521</f>
        <v>0</v>
      </c>
      <c r="W521" s="106" t="e">
        <f>IF(EXACT(O521,Y521),M521,M521*(1-#REF!))</f>
        <v>#REF!</v>
      </c>
      <c r="X521" s="106" t="e">
        <f t="shared" ref="X521:X534" si="222">P521*W521</f>
        <v>#REF!</v>
      </c>
      <c r="Y521" s="107" t="s">
        <v>72</v>
      </c>
      <c r="Z521" s="103">
        <f t="shared" si="218"/>
        <v>0</v>
      </c>
      <c r="AA521" s="103">
        <f t="shared" si="219"/>
        <v>0</v>
      </c>
      <c r="AB521" s="128">
        <f t="shared" ref="AB521:AB534" si="223">IF(U521=0,"",L521/U521-1)</f>
        <v>0.6335298440161663</v>
      </c>
      <c r="AC521" s="128" t="e">
        <f t="shared" ref="AC521:AC534" si="224">IF(W521=0,"",L521/W521-1)</f>
        <v>#REF!</v>
      </c>
    </row>
    <row r="522" spans="1:29" ht="50.1" customHeight="1">
      <c r="A522" s="171"/>
      <c r="B522" s="171"/>
      <c r="C522" s="174"/>
      <c r="D522" s="174"/>
      <c r="E522" s="131"/>
      <c r="F522" s="177"/>
      <c r="G522" s="180"/>
      <c r="H522" s="163"/>
      <c r="I522" s="165"/>
      <c r="J522" s="168"/>
      <c r="K522" s="62"/>
      <c r="L522" s="63"/>
      <c r="M522" s="63"/>
      <c r="N522" s="142"/>
      <c r="O522" s="127"/>
      <c r="P522" s="100"/>
      <c r="Q522" s="63">
        <f t="shared" si="220"/>
        <v>0</v>
      </c>
      <c r="R522" s="64"/>
      <c r="S522" s="67"/>
      <c r="T522" s="46"/>
      <c r="U522" s="106">
        <f>IF(EXACT(O522,Y522),M522,M522*(1-'Расчет ПРЕДЗАКАЗ'!$D$10))</f>
        <v>0</v>
      </c>
      <c r="V522" s="106">
        <f t="shared" si="221"/>
        <v>0</v>
      </c>
      <c r="W522" s="106" t="e">
        <f>IF(EXACT(O522,Y522),M522,M522*(1-#REF!))</f>
        <v>#REF!</v>
      </c>
      <c r="X522" s="106" t="e">
        <f t="shared" si="222"/>
        <v>#REF!</v>
      </c>
      <c r="Y522" s="107" t="s">
        <v>72</v>
      </c>
      <c r="Z522" s="103">
        <f t="shared" si="218"/>
        <v>0</v>
      </c>
      <c r="AA522" s="103">
        <f t="shared" si="219"/>
        <v>0</v>
      </c>
      <c r="AB522" s="128" t="str">
        <f t="shared" si="223"/>
        <v/>
      </c>
      <c r="AC522" s="128" t="e">
        <f t="shared" si="224"/>
        <v>#REF!</v>
      </c>
    </row>
    <row r="523" spans="1:29" ht="50.1" customHeight="1">
      <c r="A523" s="171"/>
      <c r="B523" s="171"/>
      <c r="C523" s="174"/>
      <c r="D523" s="174"/>
      <c r="E523" s="131"/>
      <c r="F523" s="177"/>
      <c r="G523" s="180"/>
      <c r="H523" s="163"/>
      <c r="I523" s="165"/>
      <c r="J523" s="168"/>
      <c r="K523" s="62"/>
      <c r="L523" s="63"/>
      <c r="M523" s="63"/>
      <c r="N523" s="142"/>
      <c r="O523" s="127"/>
      <c r="P523" s="100"/>
      <c r="Q523" s="63">
        <f t="shared" si="220"/>
        <v>0</v>
      </c>
      <c r="R523" s="64"/>
      <c r="S523" s="67"/>
      <c r="T523" s="46"/>
      <c r="U523" s="106">
        <f>IF(EXACT(O523,Y523),M523,M523*(1-'Расчет ПРЕДЗАКАЗ'!$D$10))</f>
        <v>0</v>
      </c>
      <c r="V523" s="106">
        <f t="shared" si="221"/>
        <v>0</v>
      </c>
      <c r="W523" s="106" t="e">
        <f>IF(EXACT(O523,Y523),M523,M523*(1-#REF!))</f>
        <v>#REF!</v>
      </c>
      <c r="X523" s="106" t="e">
        <f t="shared" si="222"/>
        <v>#REF!</v>
      </c>
      <c r="Y523" s="107" t="s">
        <v>72</v>
      </c>
      <c r="Z523" s="103">
        <f t="shared" si="218"/>
        <v>0</v>
      </c>
      <c r="AA523" s="103">
        <f t="shared" si="219"/>
        <v>0</v>
      </c>
      <c r="AB523" s="128" t="str">
        <f t="shared" si="223"/>
        <v/>
      </c>
      <c r="AC523" s="128" t="e">
        <f t="shared" si="224"/>
        <v>#REF!</v>
      </c>
    </row>
    <row r="524" spans="1:29" ht="50.1" customHeight="1">
      <c r="A524" s="171"/>
      <c r="B524" s="171"/>
      <c r="C524" s="174"/>
      <c r="D524" s="174"/>
      <c r="E524" s="131"/>
      <c r="F524" s="177"/>
      <c r="G524" s="180"/>
      <c r="H524" s="163"/>
      <c r="I524" s="165"/>
      <c r="J524" s="168"/>
      <c r="K524" s="62"/>
      <c r="L524" s="63"/>
      <c r="M524" s="63"/>
      <c r="N524" s="142"/>
      <c r="O524" s="127"/>
      <c r="P524" s="100"/>
      <c r="Q524" s="63">
        <f t="shared" si="220"/>
        <v>0</v>
      </c>
      <c r="R524" s="64"/>
      <c r="S524" s="67"/>
      <c r="T524" s="46"/>
      <c r="U524" s="106">
        <f>IF(EXACT(O524,Y524),M524,M524*(1-'Расчет ПРЕДЗАКАЗ'!$D$10))</f>
        <v>0</v>
      </c>
      <c r="V524" s="106">
        <f t="shared" si="221"/>
        <v>0</v>
      </c>
      <c r="W524" s="106" t="e">
        <f>IF(EXACT(O524,Y524),M524,M524*(1-#REF!))</f>
        <v>#REF!</v>
      </c>
      <c r="X524" s="106" t="e">
        <f t="shared" si="222"/>
        <v>#REF!</v>
      </c>
      <c r="Y524" s="107" t="s">
        <v>72</v>
      </c>
      <c r="Z524" s="103">
        <f t="shared" si="218"/>
        <v>0</v>
      </c>
      <c r="AA524" s="103">
        <f t="shared" si="219"/>
        <v>0</v>
      </c>
      <c r="AB524" s="128" t="str">
        <f t="shared" si="223"/>
        <v/>
      </c>
      <c r="AC524" s="128" t="e">
        <f t="shared" si="224"/>
        <v>#REF!</v>
      </c>
    </row>
    <row r="525" spans="1:29" ht="50.1" customHeight="1">
      <c r="A525" s="171"/>
      <c r="B525" s="171"/>
      <c r="C525" s="174"/>
      <c r="D525" s="174"/>
      <c r="E525" s="131"/>
      <c r="F525" s="177"/>
      <c r="G525" s="180"/>
      <c r="H525" s="163"/>
      <c r="I525" s="165"/>
      <c r="J525" s="168"/>
      <c r="K525" s="62"/>
      <c r="L525" s="63"/>
      <c r="M525" s="63"/>
      <c r="N525" s="142"/>
      <c r="O525" s="127"/>
      <c r="P525" s="100"/>
      <c r="Q525" s="63">
        <f t="shared" si="220"/>
        <v>0</v>
      </c>
      <c r="R525" s="64"/>
      <c r="S525" s="67"/>
      <c r="T525" s="46"/>
      <c r="U525" s="106">
        <f>IF(EXACT(O525,Y525),M525,M525*(1-'Расчет ПРЕДЗАКАЗ'!$D$10))</f>
        <v>0</v>
      </c>
      <c r="V525" s="106">
        <f t="shared" si="221"/>
        <v>0</v>
      </c>
      <c r="W525" s="106" t="e">
        <f>IF(EXACT(O525,Y525),M525,M525*(1-#REF!))</f>
        <v>#REF!</v>
      </c>
      <c r="X525" s="106" t="e">
        <f t="shared" si="222"/>
        <v>#REF!</v>
      </c>
      <c r="Y525" s="107" t="s">
        <v>72</v>
      </c>
      <c r="Z525" s="103">
        <f t="shared" si="218"/>
        <v>0</v>
      </c>
      <c r="AA525" s="103">
        <f t="shared" si="219"/>
        <v>0</v>
      </c>
      <c r="AB525" s="128" t="str">
        <f t="shared" si="223"/>
        <v/>
      </c>
      <c r="AC525" s="128" t="e">
        <f t="shared" si="224"/>
        <v>#REF!</v>
      </c>
    </row>
    <row r="526" spans="1:29" ht="50.1" customHeight="1">
      <c r="A526" s="171"/>
      <c r="B526" s="171"/>
      <c r="C526" s="174"/>
      <c r="D526" s="174"/>
      <c r="E526" s="131"/>
      <c r="F526" s="177"/>
      <c r="G526" s="180"/>
      <c r="H526" s="163"/>
      <c r="I526" s="165"/>
      <c r="J526" s="168"/>
      <c r="K526" s="62"/>
      <c r="L526" s="63"/>
      <c r="M526" s="63"/>
      <c r="N526" s="142"/>
      <c r="O526" s="127"/>
      <c r="P526" s="100"/>
      <c r="Q526" s="63">
        <f t="shared" si="220"/>
        <v>0</v>
      </c>
      <c r="R526" s="64"/>
      <c r="S526" s="67"/>
      <c r="T526" s="46"/>
      <c r="U526" s="106">
        <f>IF(EXACT(O526,Y526),M526,M526*(1-'Расчет ПРЕДЗАКАЗ'!$D$10))</f>
        <v>0</v>
      </c>
      <c r="V526" s="106">
        <f t="shared" si="221"/>
        <v>0</v>
      </c>
      <c r="W526" s="106" t="e">
        <f>IF(EXACT(O526,Y526),M526,M526*(1-#REF!))</f>
        <v>#REF!</v>
      </c>
      <c r="X526" s="106" t="e">
        <f t="shared" si="222"/>
        <v>#REF!</v>
      </c>
      <c r="Y526" s="107" t="s">
        <v>72</v>
      </c>
      <c r="Z526" s="103">
        <f t="shared" si="218"/>
        <v>0</v>
      </c>
      <c r="AA526" s="103">
        <f t="shared" si="219"/>
        <v>0</v>
      </c>
      <c r="AB526" s="128" t="str">
        <f t="shared" si="223"/>
        <v/>
      </c>
      <c r="AC526" s="128" t="e">
        <f t="shared" si="224"/>
        <v>#REF!</v>
      </c>
    </row>
    <row r="527" spans="1:29" ht="50.1" customHeight="1">
      <c r="A527" s="171"/>
      <c r="B527" s="171"/>
      <c r="C527" s="174"/>
      <c r="D527" s="174"/>
      <c r="E527" s="131"/>
      <c r="F527" s="177"/>
      <c r="G527" s="180"/>
      <c r="H527" s="163"/>
      <c r="I527" s="165"/>
      <c r="J527" s="168"/>
      <c r="K527" s="62"/>
      <c r="L527" s="63"/>
      <c r="M527" s="63"/>
      <c r="N527" s="142"/>
      <c r="O527" s="127"/>
      <c r="P527" s="100"/>
      <c r="Q527" s="63">
        <f t="shared" si="220"/>
        <v>0</v>
      </c>
      <c r="R527" s="64"/>
      <c r="S527" s="67"/>
      <c r="T527" s="46"/>
      <c r="U527" s="106">
        <f>IF(EXACT(O527,Y527),M527,M527*(1-'Расчет ПРЕДЗАКАЗ'!$D$10))</f>
        <v>0</v>
      </c>
      <c r="V527" s="106">
        <f t="shared" si="221"/>
        <v>0</v>
      </c>
      <c r="W527" s="106" t="e">
        <f>IF(EXACT(O527,Y527),M527,M527*(1-#REF!))</f>
        <v>#REF!</v>
      </c>
      <c r="X527" s="106" t="e">
        <f t="shared" si="222"/>
        <v>#REF!</v>
      </c>
      <c r="Y527" s="107" t="s">
        <v>72</v>
      </c>
      <c r="Z527" s="103">
        <f t="shared" si="218"/>
        <v>0</v>
      </c>
      <c r="AA527" s="103">
        <f t="shared" si="219"/>
        <v>0</v>
      </c>
      <c r="AB527" s="128" t="str">
        <f t="shared" si="223"/>
        <v/>
      </c>
      <c r="AC527" s="128" t="e">
        <f t="shared" si="224"/>
        <v>#REF!</v>
      </c>
    </row>
    <row r="528" spans="1:29" ht="50.1" customHeight="1">
      <c r="A528" s="171"/>
      <c r="B528" s="171"/>
      <c r="C528" s="174"/>
      <c r="D528" s="174"/>
      <c r="E528" s="131"/>
      <c r="F528" s="177"/>
      <c r="G528" s="180"/>
      <c r="H528" s="163"/>
      <c r="I528" s="165"/>
      <c r="J528" s="168"/>
      <c r="K528" s="62"/>
      <c r="L528" s="63"/>
      <c r="M528" s="63"/>
      <c r="N528" s="142"/>
      <c r="O528" s="127"/>
      <c r="P528" s="100"/>
      <c r="Q528" s="63">
        <f t="shared" si="220"/>
        <v>0</v>
      </c>
      <c r="R528" s="64"/>
      <c r="S528" s="67"/>
      <c r="T528" s="46"/>
      <c r="U528" s="106">
        <f>IF(EXACT(O528,Y528),M528,M528*(1-'Расчет ПРЕДЗАКАЗ'!$D$10))</f>
        <v>0</v>
      </c>
      <c r="V528" s="106">
        <f t="shared" si="221"/>
        <v>0</v>
      </c>
      <c r="W528" s="106" t="e">
        <f>IF(EXACT(O528,Y528),M528,M528*(1-#REF!))</f>
        <v>#REF!</v>
      </c>
      <c r="X528" s="106" t="e">
        <f t="shared" si="222"/>
        <v>#REF!</v>
      </c>
      <c r="Y528" s="107" t="s">
        <v>72</v>
      </c>
      <c r="Z528" s="103">
        <f t="shared" si="218"/>
        <v>0</v>
      </c>
      <c r="AA528" s="103">
        <f t="shared" si="219"/>
        <v>0</v>
      </c>
      <c r="AB528" s="128" t="str">
        <f t="shared" si="223"/>
        <v/>
      </c>
      <c r="AC528" s="128" t="e">
        <f t="shared" si="224"/>
        <v>#REF!</v>
      </c>
    </row>
    <row r="529" spans="1:29" ht="50.1" customHeight="1">
      <c r="A529" s="171"/>
      <c r="B529" s="171"/>
      <c r="C529" s="174"/>
      <c r="D529" s="174"/>
      <c r="E529" s="131"/>
      <c r="F529" s="177"/>
      <c r="G529" s="180"/>
      <c r="H529" s="163"/>
      <c r="I529" s="165"/>
      <c r="J529" s="168"/>
      <c r="K529" s="62"/>
      <c r="L529" s="63"/>
      <c r="M529" s="63"/>
      <c r="N529" s="143"/>
      <c r="O529" s="127"/>
      <c r="P529" s="100"/>
      <c r="Q529" s="63">
        <f t="shared" si="220"/>
        <v>0</v>
      </c>
      <c r="R529" s="65"/>
      <c r="S529" s="67"/>
      <c r="T529" s="40"/>
      <c r="U529" s="106">
        <f>IF(EXACT(O529,Y529),M529,M529*(1-'Расчет ПРЕДЗАКАЗ'!$D$10))</f>
        <v>0</v>
      </c>
      <c r="V529" s="106">
        <f t="shared" si="221"/>
        <v>0</v>
      </c>
      <c r="W529" s="106" t="e">
        <f>IF(EXACT(O529,Y529),M529,M529*(1-#REF!))</f>
        <v>#REF!</v>
      </c>
      <c r="X529" s="106" t="e">
        <f t="shared" si="222"/>
        <v>#REF!</v>
      </c>
      <c r="Y529" s="107" t="s">
        <v>72</v>
      </c>
      <c r="Z529" s="103">
        <f t="shared" si="218"/>
        <v>0</v>
      </c>
      <c r="AA529" s="103">
        <f t="shared" si="219"/>
        <v>0</v>
      </c>
      <c r="AB529" s="128" t="str">
        <f t="shared" si="223"/>
        <v/>
      </c>
      <c r="AC529" s="128" t="e">
        <f t="shared" si="224"/>
        <v>#REF!</v>
      </c>
    </row>
    <row r="530" spans="1:29" ht="50.1" customHeight="1">
      <c r="A530" s="171"/>
      <c r="B530" s="171"/>
      <c r="C530" s="174"/>
      <c r="D530" s="174"/>
      <c r="E530" s="131"/>
      <c r="F530" s="177"/>
      <c r="G530" s="180"/>
      <c r="H530" s="163"/>
      <c r="I530" s="165"/>
      <c r="J530" s="168"/>
      <c r="K530" s="62"/>
      <c r="L530" s="63"/>
      <c r="M530" s="63"/>
      <c r="N530" s="143"/>
      <c r="O530" s="127"/>
      <c r="P530" s="100"/>
      <c r="Q530" s="63">
        <f t="shared" si="220"/>
        <v>0</v>
      </c>
      <c r="R530" s="65"/>
      <c r="S530" s="67"/>
      <c r="T530" s="40"/>
      <c r="U530" s="106">
        <f>IF(EXACT(O530,Y530),M530,M530*(1-'Расчет ПРЕДЗАКАЗ'!$D$10))</f>
        <v>0</v>
      </c>
      <c r="V530" s="106">
        <f t="shared" si="221"/>
        <v>0</v>
      </c>
      <c r="W530" s="106" t="e">
        <f>IF(EXACT(O530,Y530),M530,M530*(1-#REF!))</f>
        <v>#REF!</v>
      </c>
      <c r="X530" s="106" t="e">
        <f t="shared" si="222"/>
        <v>#REF!</v>
      </c>
      <c r="Y530" s="107" t="s">
        <v>72</v>
      </c>
      <c r="Z530" s="103">
        <f t="shared" si="218"/>
        <v>0</v>
      </c>
      <c r="AA530" s="103">
        <f t="shared" si="219"/>
        <v>0</v>
      </c>
      <c r="AB530" s="128" t="str">
        <f t="shared" si="223"/>
        <v/>
      </c>
      <c r="AC530" s="128" t="e">
        <f t="shared" si="224"/>
        <v>#REF!</v>
      </c>
    </row>
    <row r="531" spans="1:29" ht="50.1" customHeight="1">
      <c r="A531" s="171"/>
      <c r="B531" s="171"/>
      <c r="C531" s="174"/>
      <c r="D531" s="174"/>
      <c r="E531" s="131"/>
      <c r="F531" s="177"/>
      <c r="G531" s="180"/>
      <c r="H531" s="163"/>
      <c r="I531" s="165"/>
      <c r="J531" s="168"/>
      <c r="K531" s="62"/>
      <c r="L531" s="63"/>
      <c r="M531" s="63"/>
      <c r="N531" s="121"/>
      <c r="O531" s="127"/>
      <c r="P531" s="100"/>
      <c r="Q531" s="63">
        <f t="shared" si="220"/>
        <v>0</v>
      </c>
      <c r="R531" s="65"/>
      <c r="S531" s="67"/>
      <c r="T531" s="40"/>
      <c r="U531" s="106">
        <f>IF(EXACT(O531,Y531),M531,M531*(1-'Расчет ПРЕДЗАКАЗ'!$D$10))</f>
        <v>0</v>
      </c>
      <c r="V531" s="106">
        <f t="shared" si="221"/>
        <v>0</v>
      </c>
      <c r="W531" s="106" t="e">
        <f>IF(EXACT(O531,Y531),M531,M531*(1-#REF!))</f>
        <v>#REF!</v>
      </c>
      <c r="X531" s="106" t="e">
        <f t="shared" si="222"/>
        <v>#REF!</v>
      </c>
      <c r="Y531" s="107" t="s">
        <v>72</v>
      </c>
      <c r="Z531" s="103">
        <f t="shared" si="218"/>
        <v>0</v>
      </c>
      <c r="AA531" s="103">
        <f t="shared" si="219"/>
        <v>0</v>
      </c>
      <c r="AB531" s="128" t="str">
        <f t="shared" si="223"/>
        <v/>
      </c>
      <c r="AC531" s="128" t="e">
        <f t="shared" si="224"/>
        <v>#REF!</v>
      </c>
    </row>
    <row r="532" spans="1:29" ht="50.1" customHeight="1">
      <c r="A532" s="171"/>
      <c r="B532" s="171"/>
      <c r="C532" s="174"/>
      <c r="D532" s="174"/>
      <c r="E532" s="131"/>
      <c r="F532" s="177"/>
      <c r="G532" s="180"/>
      <c r="H532" s="163"/>
      <c r="I532" s="165"/>
      <c r="J532" s="168"/>
      <c r="K532" s="62"/>
      <c r="L532" s="63"/>
      <c r="M532" s="63"/>
      <c r="N532" s="121"/>
      <c r="O532" s="127"/>
      <c r="P532" s="100"/>
      <c r="Q532" s="63">
        <f t="shared" si="220"/>
        <v>0</v>
      </c>
      <c r="R532" s="65"/>
      <c r="S532" s="67"/>
      <c r="T532" s="40"/>
      <c r="U532" s="106">
        <f>IF(EXACT(O532,Y532),M532,M532*(1-'Расчет ПРЕДЗАКАЗ'!$D$10))</f>
        <v>0</v>
      </c>
      <c r="V532" s="106">
        <f t="shared" si="221"/>
        <v>0</v>
      </c>
      <c r="W532" s="106" t="e">
        <f>IF(EXACT(O532,Y532),M532,M532*(1-#REF!))</f>
        <v>#REF!</v>
      </c>
      <c r="X532" s="106" t="e">
        <f t="shared" si="222"/>
        <v>#REF!</v>
      </c>
      <c r="Y532" s="107" t="s">
        <v>72</v>
      </c>
      <c r="Z532" s="103">
        <f t="shared" si="218"/>
        <v>0</v>
      </c>
      <c r="AA532" s="103">
        <f t="shared" si="219"/>
        <v>0</v>
      </c>
      <c r="AB532" s="128" t="str">
        <f t="shared" si="223"/>
        <v/>
      </c>
      <c r="AC532" s="128" t="e">
        <f t="shared" si="224"/>
        <v>#REF!</v>
      </c>
    </row>
    <row r="533" spans="1:29" ht="50.1" customHeight="1">
      <c r="A533" s="171"/>
      <c r="B533" s="171"/>
      <c r="C533" s="174"/>
      <c r="D533" s="174"/>
      <c r="E533" s="131"/>
      <c r="F533" s="177"/>
      <c r="G533" s="180"/>
      <c r="H533" s="163"/>
      <c r="I533" s="165"/>
      <c r="J533" s="168"/>
      <c r="K533" s="62"/>
      <c r="L533" s="63"/>
      <c r="M533" s="63"/>
      <c r="N533" s="121"/>
      <c r="O533" s="127"/>
      <c r="P533" s="100"/>
      <c r="Q533" s="63">
        <f t="shared" si="220"/>
        <v>0</v>
      </c>
      <c r="R533" s="65"/>
      <c r="S533" s="67"/>
      <c r="T533" s="40"/>
      <c r="U533" s="106">
        <f>IF(EXACT(O533,Y533),M533,M533*(1-'Расчет ПРЕДЗАКАЗ'!$D$10))</f>
        <v>0</v>
      </c>
      <c r="V533" s="106">
        <f t="shared" si="221"/>
        <v>0</v>
      </c>
      <c r="W533" s="106" t="e">
        <f>IF(EXACT(O533,Y533),M533,M533*(1-#REF!))</f>
        <v>#REF!</v>
      </c>
      <c r="X533" s="106" t="e">
        <f t="shared" si="222"/>
        <v>#REF!</v>
      </c>
      <c r="Y533" s="107" t="s">
        <v>72</v>
      </c>
      <c r="Z533" s="103">
        <f t="shared" si="218"/>
        <v>0</v>
      </c>
      <c r="AA533" s="103">
        <f t="shared" si="219"/>
        <v>0</v>
      </c>
      <c r="AB533" s="128" t="str">
        <f t="shared" si="223"/>
        <v/>
      </c>
      <c r="AC533" s="128" t="e">
        <f t="shared" si="224"/>
        <v>#REF!</v>
      </c>
    </row>
    <row r="534" spans="1:29" ht="50.1" customHeight="1">
      <c r="A534" s="172"/>
      <c r="B534" s="172"/>
      <c r="C534" s="175"/>
      <c r="D534" s="175"/>
      <c r="E534" s="132"/>
      <c r="F534" s="178"/>
      <c r="G534" s="181"/>
      <c r="H534" s="164"/>
      <c r="I534" s="166"/>
      <c r="J534" s="169"/>
      <c r="K534" s="62"/>
      <c r="L534" s="63"/>
      <c r="M534" s="63"/>
      <c r="N534" s="121"/>
      <c r="O534" s="127"/>
      <c r="P534" s="100"/>
      <c r="Q534" s="63">
        <f t="shared" si="220"/>
        <v>0</v>
      </c>
      <c r="R534" s="65"/>
      <c r="S534" s="64"/>
      <c r="T534" s="40"/>
      <c r="U534" s="106">
        <f>IF(EXACT(O534,Y534),M534,M534*(1-'Расчет ПРЕДЗАКАЗ'!$D$10))</f>
        <v>0</v>
      </c>
      <c r="V534" s="106">
        <f t="shared" si="221"/>
        <v>0</v>
      </c>
      <c r="W534" s="106" t="e">
        <f>IF(EXACT(O534,Y534),M534,M534*(1-#REF!))</f>
        <v>#REF!</v>
      </c>
      <c r="X534" s="106" t="e">
        <f t="shared" si="222"/>
        <v>#REF!</v>
      </c>
      <c r="Y534" s="107" t="s">
        <v>72</v>
      </c>
      <c r="Z534" s="103">
        <f t="shared" si="218"/>
        <v>0</v>
      </c>
      <c r="AA534" s="103">
        <f t="shared" si="219"/>
        <v>0</v>
      </c>
      <c r="AB534" s="128" t="str">
        <f t="shared" si="223"/>
        <v/>
      </c>
      <c r="AC534" s="128" t="e">
        <f t="shared" si="224"/>
        <v>#REF!</v>
      </c>
    </row>
    <row r="535" spans="1:29" ht="11.25" customHeight="1" thickBot="1"/>
    <row r="536" spans="1:29" ht="50.1" customHeight="1">
      <c r="A536" s="170">
        <v>415</v>
      </c>
      <c r="B536" s="170"/>
      <c r="C536" s="173" t="s">
        <v>3386</v>
      </c>
      <c r="D536" s="173" t="s">
        <v>77</v>
      </c>
      <c r="E536" s="131"/>
      <c r="F536" s="193" t="s">
        <v>3382</v>
      </c>
      <c r="G536" s="179" t="s">
        <v>3272</v>
      </c>
      <c r="H536" s="162" t="s">
        <v>195</v>
      </c>
      <c r="I536" s="194" t="s">
        <v>3383</v>
      </c>
      <c r="J536" s="167" t="s">
        <v>19</v>
      </c>
      <c r="K536" s="62" t="s">
        <v>82</v>
      </c>
      <c r="L536" s="63">
        <v>16450</v>
      </c>
      <c r="M536" s="63">
        <v>10277</v>
      </c>
      <c r="N536" s="142" t="s">
        <v>3387</v>
      </c>
      <c r="O536" s="127"/>
      <c r="P536" s="100"/>
      <c r="Q536" s="63">
        <f>P536*M536</f>
        <v>0</v>
      </c>
      <c r="R536" s="64"/>
      <c r="S536" s="67">
        <v>1</v>
      </c>
      <c r="T536" s="46"/>
      <c r="U536" s="106">
        <f>IF(EXACT(O536,Y536),M536,M536*(1-'Расчет ПРЕДЗАКАЗ'!$D$10))</f>
        <v>10071.459999999999</v>
      </c>
      <c r="V536" s="106">
        <f>P536*U536</f>
        <v>0</v>
      </c>
      <c r="W536" s="106" t="e">
        <f>IF(EXACT(O536,Y536),M536,M536*(1-#REF!))</f>
        <v>#REF!</v>
      </c>
      <c r="X536" s="106" t="e">
        <f>P536*W536</f>
        <v>#REF!</v>
      </c>
      <c r="Y536" s="107" t="s">
        <v>72</v>
      </c>
      <c r="Z536" s="103">
        <f t="shared" ref="Z536:Z550" si="225">IF(EXACT(O536,Y536),Q536,0)</f>
        <v>0</v>
      </c>
      <c r="AA536" s="103">
        <f t="shared" ref="AA536:AA550" si="226">IF(Z536=0,Q536,0)</f>
        <v>0</v>
      </c>
      <c r="AB536" s="128">
        <f>IF(U536=0,"",L536/U536-1)</f>
        <v>0.63332823642252478</v>
      </c>
      <c r="AC536" s="128" t="e">
        <f>IF(W536=0,"",L536/W536-1)</f>
        <v>#REF!</v>
      </c>
    </row>
    <row r="537" spans="1:29" ht="50.1" customHeight="1">
      <c r="A537" s="171"/>
      <c r="B537" s="171"/>
      <c r="C537" s="174"/>
      <c r="D537" s="174"/>
      <c r="E537" s="131"/>
      <c r="F537" s="177"/>
      <c r="G537" s="180"/>
      <c r="H537" s="163"/>
      <c r="I537" s="165"/>
      <c r="J537" s="168"/>
      <c r="K537" s="62" t="s">
        <v>96</v>
      </c>
      <c r="L537" s="63">
        <v>16450</v>
      </c>
      <c r="M537" s="63">
        <v>10277</v>
      </c>
      <c r="N537" s="142" t="s">
        <v>3388</v>
      </c>
      <c r="O537" s="127"/>
      <c r="P537" s="100"/>
      <c r="Q537" s="63">
        <f t="shared" ref="Q537:Q550" si="227">P537*M537</f>
        <v>0</v>
      </c>
      <c r="R537" s="64"/>
      <c r="S537" s="67">
        <v>68</v>
      </c>
      <c r="T537" s="46"/>
      <c r="U537" s="106">
        <f>IF(EXACT(O537,Y537),M537,M537*(1-'Расчет ПРЕДЗАКАЗ'!$D$10))</f>
        <v>10071.459999999999</v>
      </c>
      <c r="V537" s="106">
        <f t="shared" ref="V537:V550" si="228">P537*U537</f>
        <v>0</v>
      </c>
      <c r="W537" s="106" t="e">
        <f>IF(EXACT(O537,Y537),M537,M537*(1-#REF!))</f>
        <v>#REF!</v>
      </c>
      <c r="X537" s="106" t="e">
        <f t="shared" ref="X537:X550" si="229">P537*W537</f>
        <v>#REF!</v>
      </c>
      <c r="Y537" s="107" t="s">
        <v>72</v>
      </c>
      <c r="Z537" s="103">
        <f t="shared" si="225"/>
        <v>0</v>
      </c>
      <c r="AA537" s="103">
        <f t="shared" si="226"/>
        <v>0</v>
      </c>
      <c r="AB537" s="128">
        <f t="shared" ref="AB537:AB550" si="230">IF(U537=0,"",L537/U537-1)</f>
        <v>0.63332823642252478</v>
      </c>
      <c r="AC537" s="128" t="e">
        <f t="shared" ref="AC537:AC550" si="231">IF(W537=0,"",L537/W537-1)</f>
        <v>#REF!</v>
      </c>
    </row>
    <row r="538" spans="1:29" ht="50.1" customHeight="1">
      <c r="A538" s="171"/>
      <c r="B538" s="171"/>
      <c r="C538" s="174"/>
      <c r="D538" s="174"/>
      <c r="E538" s="131"/>
      <c r="F538" s="177"/>
      <c r="G538" s="180"/>
      <c r="H538" s="163"/>
      <c r="I538" s="165"/>
      <c r="J538" s="168"/>
      <c r="K538" s="62" t="s">
        <v>98</v>
      </c>
      <c r="L538" s="63">
        <v>16450</v>
      </c>
      <c r="M538" s="63">
        <v>10277</v>
      </c>
      <c r="N538" s="142" t="s">
        <v>3389</v>
      </c>
      <c r="O538" s="127"/>
      <c r="P538" s="100"/>
      <c r="Q538" s="63">
        <f t="shared" si="227"/>
        <v>0</v>
      </c>
      <c r="R538" s="64"/>
      <c r="S538" s="67">
        <v>24</v>
      </c>
      <c r="T538" s="46"/>
      <c r="U538" s="106">
        <f>IF(EXACT(O538,Y538),M538,M538*(1-'Расчет ПРЕДЗАКАЗ'!$D$10))</f>
        <v>10071.459999999999</v>
      </c>
      <c r="V538" s="106">
        <f t="shared" si="228"/>
        <v>0</v>
      </c>
      <c r="W538" s="106" t="e">
        <f>IF(EXACT(O538,Y538),M538,M538*(1-#REF!))</f>
        <v>#REF!</v>
      </c>
      <c r="X538" s="106" t="e">
        <f t="shared" si="229"/>
        <v>#REF!</v>
      </c>
      <c r="Y538" s="107" t="s">
        <v>72</v>
      </c>
      <c r="Z538" s="103">
        <f t="shared" si="225"/>
        <v>0</v>
      </c>
      <c r="AA538" s="103">
        <f t="shared" si="226"/>
        <v>0</v>
      </c>
      <c r="AB538" s="128">
        <f t="shared" si="230"/>
        <v>0.63332823642252478</v>
      </c>
      <c r="AC538" s="128" t="e">
        <f t="shared" si="231"/>
        <v>#REF!</v>
      </c>
    </row>
    <row r="539" spans="1:29" ht="50.1" customHeight="1">
      <c r="A539" s="171"/>
      <c r="B539" s="171"/>
      <c r="C539" s="174"/>
      <c r="D539" s="174"/>
      <c r="E539" s="131"/>
      <c r="F539" s="177"/>
      <c r="G539" s="180"/>
      <c r="H539" s="163"/>
      <c r="I539" s="165"/>
      <c r="J539" s="168"/>
      <c r="K539" s="62" t="s">
        <v>84</v>
      </c>
      <c r="L539" s="63">
        <v>16450</v>
      </c>
      <c r="M539" s="63">
        <v>10277</v>
      </c>
      <c r="N539" s="142" t="s">
        <v>3390</v>
      </c>
      <c r="O539" s="127"/>
      <c r="P539" s="100"/>
      <c r="Q539" s="63">
        <f t="shared" si="227"/>
        <v>0</v>
      </c>
      <c r="R539" s="64"/>
      <c r="S539" s="67">
        <v>25</v>
      </c>
      <c r="T539" s="46"/>
      <c r="U539" s="106">
        <f>IF(EXACT(O539,Y539),M539,M539*(1-'Расчет ПРЕДЗАКАЗ'!$D$10))</f>
        <v>10071.459999999999</v>
      </c>
      <c r="V539" s="106">
        <f t="shared" si="228"/>
        <v>0</v>
      </c>
      <c r="W539" s="106" t="e">
        <f>IF(EXACT(O539,Y539),M539,M539*(1-#REF!))</f>
        <v>#REF!</v>
      </c>
      <c r="X539" s="106" t="e">
        <f t="shared" si="229"/>
        <v>#REF!</v>
      </c>
      <c r="Y539" s="107" t="s">
        <v>72</v>
      </c>
      <c r="Z539" s="103">
        <f t="shared" si="225"/>
        <v>0</v>
      </c>
      <c r="AA539" s="103">
        <f t="shared" si="226"/>
        <v>0</v>
      </c>
      <c r="AB539" s="128">
        <f t="shared" si="230"/>
        <v>0.63332823642252478</v>
      </c>
      <c r="AC539" s="128" t="e">
        <f t="shared" si="231"/>
        <v>#REF!</v>
      </c>
    </row>
    <row r="540" spans="1:29" ht="50.1" customHeight="1">
      <c r="A540" s="171"/>
      <c r="B540" s="171"/>
      <c r="C540" s="174"/>
      <c r="D540" s="174"/>
      <c r="E540" s="131"/>
      <c r="F540" s="177"/>
      <c r="G540" s="180"/>
      <c r="H540" s="163"/>
      <c r="I540" s="165"/>
      <c r="J540" s="168"/>
      <c r="K540" s="62" t="s">
        <v>101</v>
      </c>
      <c r="L540" s="63">
        <v>16450</v>
      </c>
      <c r="M540" s="63">
        <v>10277</v>
      </c>
      <c r="N540" s="142" t="s">
        <v>3391</v>
      </c>
      <c r="O540" s="127"/>
      <c r="P540" s="100"/>
      <c r="Q540" s="63">
        <f t="shared" si="227"/>
        <v>0</v>
      </c>
      <c r="R540" s="64"/>
      <c r="S540" s="67">
        <v>31</v>
      </c>
      <c r="T540" s="46"/>
      <c r="U540" s="106">
        <f>IF(EXACT(O540,Y540),M540,M540*(1-'Расчет ПРЕДЗАКАЗ'!$D$10))</f>
        <v>10071.459999999999</v>
      </c>
      <c r="V540" s="106">
        <f t="shared" si="228"/>
        <v>0</v>
      </c>
      <c r="W540" s="106" t="e">
        <f>IF(EXACT(O540,Y540),M540,M540*(1-#REF!))</f>
        <v>#REF!</v>
      </c>
      <c r="X540" s="106" t="e">
        <f t="shared" si="229"/>
        <v>#REF!</v>
      </c>
      <c r="Y540" s="107" t="s">
        <v>72</v>
      </c>
      <c r="Z540" s="103">
        <f t="shared" si="225"/>
        <v>0</v>
      </c>
      <c r="AA540" s="103">
        <f t="shared" si="226"/>
        <v>0</v>
      </c>
      <c r="AB540" s="128">
        <f t="shared" si="230"/>
        <v>0.63332823642252478</v>
      </c>
      <c r="AC540" s="128" t="e">
        <f t="shared" si="231"/>
        <v>#REF!</v>
      </c>
    </row>
    <row r="541" spans="1:29" ht="50.1" customHeight="1">
      <c r="A541" s="171"/>
      <c r="B541" s="171"/>
      <c r="C541" s="174"/>
      <c r="D541" s="174"/>
      <c r="E541" s="131"/>
      <c r="F541" s="177"/>
      <c r="G541" s="180"/>
      <c r="H541" s="163"/>
      <c r="I541" s="165"/>
      <c r="J541" s="168"/>
      <c r="K541" s="62" t="s">
        <v>86</v>
      </c>
      <c r="L541" s="63">
        <v>16450</v>
      </c>
      <c r="M541" s="63">
        <v>10277</v>
      </c>
      <c r="N541" s="142" t="s">
        <v>3392</v>
      </c>
      <c r="O541" s="127"/>
      <c r="P541" s="100"/>
      <c r="Q541" s="63">
        <f t="shared" si="227"/>
        <v>0</v>
      </c>
      <c r="R541" s="64"/>
      <c r="S541" s="67">
        <v>18</v>
      </c>
      <c r="T541" s="46"/>
      <c r="U541" s="106">
        <f>IF(EXACT(O541,Y541),M541,M541*(1-'Расчет ПРЕДЗАКАЗ'!$D$10))</f>
        <v>10071.459999999999</v>
      </c>
      <c r="V541" s="106">
        <f t="shared" si="228"/>
        <v>0</v>
      </c>
      <c r="W541" s="106" t="e">
        <f>IF(EXACT(O541,Y541),M541,M541*(1-#REF!))</f>
        <v>#REF!</v>
      </c>
      <c r="X541" s="106" t="e">
        <f t="shared" si="229"/>
        <v>#REF!</v>
      </c>
      <c r="Y541" s="107" t="s">
        <v>72</v>
      </c>
      <c r="Z541" s="103">
        <f t="shared" si="225"/>
        <v>0</v>
      </c>
      <c r="AA541" s="103">
        <f t="shared" si="226"/>
        <v>0</v>
      </c>
      <c r="AB541" s="128">
        <f t="shared" si="230"/>
        <v>0.63332823642252478</v>
      </c>
      <c r="AC541" s="128" t="e">
        <f t="shared" si="231"/>
        <v>#REF!</v>
      </c>
    </row>
    <row r="542" spans="1:29" ht="50.1" customHeight="1">
      <c r="A542" s="171"/>
      <c r="B542" s="171"/>
      <c r="C542" s="174"/>
      <c r="D542" s="174"/>
      <c r="E542" s="131"/>
      <c r="F542" s="177"/>
      <c r="G542" s="180"/>
      <c r="H542" s="163"/>
      <c r="I542" s="165"/>
      <c r="J542" s="168"/>
      <c r="K542" s="62" t="s">
        <v>88</v>
      </c>
      <c r="L542" s="63">
        <v>16450</v>
      </c>
      <c r="M542" s="63">
        <v>10277</v>
      </c>
      <c r="N542" s="142" t="s">
        <v>3393</v>
      </c>
      <c r="O542" s="127"/>
      <c r="P542" s="100"/>
      <c r="Q542" s="63">
        <f t="shared" si="227"/>
        <v>0</v>
      </c>
      <c r="R542" s="64"/>
      <c r="S542" s="67">
        <v>42</v>
      </c>
      <c r="T542" s="46"/>
      <c r="U542" s="106">
        <f>IF(EXACT(O542,Y542),M542,M542*(1-'Расчет ПРЕДЗАКАЗ'!$D$10))</f>
        <v>10071.459999999999</v>
      </c>
      <c r="V542" s="106">
        <f t="shared" si="228"/>
        <v>0</v>
      </c>
      <c r="W542" s="106" t="e">
        <f>IF(EXACT(O542,Y542),M542,M542*(1-#REF!))</f>
        <v>#REF!</v>
      </c>
      <c r="X542" s="106" t="e">
        <f t="shared" si="229"/>
        <v>#REF!</v>
      </c>
      <c r="Y542" s="107" t="s">
        <v>72</v>
      </c>
      <c r="Z542" s="103">
        <f t="shared" si="225"/>
        <v>0</v>
      </c>
      <c r="AA542" s="103">
        <f t="shared" si="226"/>
        <v>0</v>
      </c>
      <c r="AB542" s="128">
        <f t="shared" si="230"/>
        <v>0.63332823642252478</v>
      </c>
      <c r="AC542" s="128" t="e">
        <f t="shared" si="231"/>
        <v>#REF!</v>
      </c>
    </row>
    <row r="543" spans="1:29" ht="50.1" customHeight="1">
      <c r="A543" s="171"/>
      <c r="B543" s="171"/>
      <c r="C543" s="174"/>
      <c r="D543" s="174"/>
      <c r="E543" s="131"/>
      <c r="F543" s="177"/>
      <c r="G543" s="180"/>
      <c r="H543" s="163"/>
      <c r="I543" s="165"/>
      <c r="J543" s="168"/>
      <c r="K543" s="62"/>
      <c r="L543" s="63"/>
      <c r="M543" s="63"/>
      <c r="N543" s="142"/>
      <c r="O543" s="127"/>
      <c r="P543" s="100"/>
      <c r="Q543" s="63">
        <f t="shared" si="227"/>
        <v>0</v>
      </c>
      <c r="R543" s="64"/>
      <c r="S543" s="67"/>
      <c r="T543" s="46"/>
      <c r="U543" s="106">
        <f>IF(EXACT(O543,Y543),M543,M543*(1-'Расчет ПРЕДЗАКАЗ'!$D$10))</f>
        <v>0</v>
      </c>
      <c r="V543" s="106">
        <f t="shared" si="228"/>
        <v>0</v>
      </c>
      <c r="W543" s="106" t="e">
        <f>IF(EXACT(O543,Y543),M543,M543*(1-#REF!))</f>
        <v>#REF!</v>
      </c>
      <c r="X543" s="106" t="e">
        <f t="shared" si="229"/>
        <v>#REF!</v>
      </c>
      <c r="Y543" s="107" t="s">
        <v>72</v>
      </c>
      <c r="Z543" s="103">
        <f t="shared" si="225"/>
        <v>0</v>
      </c>
      <c r="AA543" s="103">
        <f t="shared" si="226"/>
        <v>0</v>
      </c>
      <c r="AB543" s="128" t="str">
        <f t="shared" si="230"/>
        <v/>
      </c>
      <c r="AC543" s="128" t="e">
        <f t="shared" si="231"/>
        <v>#REF!</v>
      </c>
    </row>
    <row r="544" spans="1:29" ht="50.1" customHeight="1">
      <c r="A544" s="171"/>
      <c r="B544" s="171"/>
      <c r="C544" s="174"/>
      <c r="D544" s="174"/>
      <c r="E544" s="131"/>
      <c r="F544" s="177"/>
      <c r="G544" s="180"/>
      <c r="H544" s="163"/>
      <c r="I544" s="165"/>
      <c r="J544" s="168"/>
      <c r="K544" s="62"/>
      <c r="L544" s="63"/>
      <c r="M544" s="63"/>
      <c r="N544" s="142"/>
      <c r="O544" s="127"/>
      <c r="P544" s="100"/>
      <c r="Q544" s="63">
        <f t="shared" si="227"/>
        <v>0</v>
      </c>
      <c r="R544" s="64"/>
      <c r="S544" s="67"/>
      <c r="T544" s="46"/>
      <c r="U544" s="106">
        <f>IF(EXACT(O544,Y544),M544,M544*(1-'Расчет ПРЕДЗАКАЗ'!$D$10))</f>
        <v>0</v>
      </c>
      <c r="V544" s="106">
        <f t="shared" si="228"/>
        <v>0</v>
      </c>
      <c r="W544" s="106" t="e">
        <f>IF(EXACT(O544,Y544),M544,M544*(1-#REF!))</f>
        <v>#REF!</v>
      </c>
      <c r="X544" s="106" t="e">
        <f t="shared" si="229"/>
        <v>#REF!</v>
      </c>
      <c r="Y544" s="107" t="s">
        <v>72</v>
      </c>
      <c r="Z544" s="103">
        <f t="shared" si="225"/>
        <v>0</v>
      </c>
      <c r="AA544" s="103">
        <f t="shared" si="226"/>
        <v>0</v>
      </c>
      <c r="AB544" s="128" t="str">
        <f t="shared" si="230"/>
        <v/>
      </c>
      <c r="AC544" s="128" t="e">
        <f t="shared" si="231"/>
        <v>#REF!</v>
      </c>
    </row>
    <row r="545" spans="1:29" ht="50.1" customHeight="1">
      <c r="A545" s="171"/>
      <c r="B545" s="171"/>
      <c r="C545" s="174"/>
      <c r="D545" s="174"/>
      <c r="E545" s="131"/>
      <c r="F545" s="177"/>
      <c r="G545" s="180"/>
      <c r="H545" s="163"/>
      <c r="I545" s="165"/>
      <c r="J545" s="168"/>
      <c r="K545" s="62"/>
      <c r="L545" s="63"/>
      <c r="M545" s="63"/>
      <c r="N545" s="143"/>
      <c r="O545" s="127"/>
      <c r="P545" s="100"/>
      <c r="Q545" s="63">
        <f t="shared" si="227"/>
        <v>0</v>
      </c>
      <c r="R545" s="65"/>
      <c r="S545" s="67"/>
      <c r="T545" s="40"/>
      <c r="U545" s="106">
        <f>IF(EXACT(O545,Y545),M545,M545*(1-'Расчет ПРЕДЗАКАЗ'!$D$10))</f>
        <v>0</v>
      </c>
      <c r="V545" s="106">
        <f t="shared" si="228"/>
        <v>0</v>
      </c>
      <c r="W545" s="106" t="e">
        <f>IF(EXACT(O545,Y545),M545,M545*(1-#REF!))</f>
        <v>#REF!</v>
      </c>
      <c r="X545" s="106" t="e">
        <f t="shared" si="229"/>
        <v>#REF!</v>
      </c>
      <c r="Y545" s="107" t="s">
        <v>72</v>
      </c>
      <c r="Z545" s="103">
        <f t="shared" si="225"/>
        <v>0</v>
      </c>
      <c r="AA545" s="103">
        <f t="shared" si="226"/>
        <v>0</v>
      </c>
      <c r="AB545" s="128" t="str">
        <f t="shared" si="230"/>
        <v/>
      </c>
      <c r="AC545" s="128" t="e">
        <f t="shared" si="231"/>
        <v>#REF!</v>
      </c>
    </row>
    <row r="546" spans="1:29" ht="50.1" customHeight="1">
      <c r="A546" s="171"/>
      <c r="B546" s="171"/>
      <c r="C546" s="174"/>
      <c r="D546" s="174"/>
      <c r="E546" s="131"/>
      <c r="F546" s="177"/>
      <c r="G546" s="180"/>
      <c r="H546" s="163"/>
      <c r="I546" s="165"/>
      <c r="J546" s="168"/>
      <c r="K546" s="62"/>
      <c r="L546" s="63"/>
      <c r="M546" s="63"/>
      <c r="N546" s="143"/>
      <c r="O546" s="127"/>
      <c r="P546" s="100"/>
      <c r="Q546" s="63">
        <f t="shared" si="227"/>
        <v>0</v>
      </c>
      <c r="R546" s="65"/>
      <c r="S546" s="67"/>
      <c r="T546" s="40"/>
      <c r="U546" s="106">
        <f>IF(EXACT(O546,Y546),M546,M546*(1-'Расчет ПРЕДЗАКАЗ'!$D$10))</f>
        <v>0</v>
      </c>
      <c r="V546" s="106">
        <f t="shared" si="228"/>
        <v>0</v>
      </c>
      <c r="W546" s="106" t="e">
        <f>IF(EXACT(O546,Y546),M546,M546*(1-#REF!))</f>
        <v>#REF!</v>
      </c>
      <c r="X546" s="106" t="e">
        <f t="shared" si="229"/>
        <v>#REF!</v>
      </c>
      <c r="Y546" s="107" t="s">
        <v>72</v>
      </c>
      <c r="Z546" s="103">
        <f t="shared" si="225"/>
        <v>0</v>
      </c>
      <c r="AA546" s="103">
        <f t="shared" si="226"/>
        <v>0</v>
      </c>
      <c r="AB546" s="128" t="str">
        <f t="shared" si="230"/>
        <v/>
      </c>
      <c r="AC546" s="128" t="e">
        <f t="shared" si="231"/>
        <v>#REF!</v>
      </c>
    </row>
    <row r="547" spans="1:29" ht="50.1" customHeight="1">
      <c r="A547" s="171"/>
      <c r="B547" s="171"/>
      <c r="C547" s="174"/>
      <c r="D547" s="174"/>
      <c r="E547" s="131"/>
      <c r="F547" s="177"/>
      <c r="G547" s="180"/>
      <c r="H547" s="163"/>
      <c r="I547" s="165"/>
      <c r="J547" s="168"/>
      <c r="K547" s="62"/>
      <c r="L547" s="63"/>
      <c r="M547" s="63"/>
      <c r="N547" s="121"/>
      <c r="O547" s="127"/>
      <c r="P547" s="100"/>
      <c r="Q547" s="63">
        <f t="shared" si="227"/>
        <v>0</v>
      </c>
      <c r="R547" s="65"/>
      <c r="S547" s="67"/>
      <c r="T547" s="40"/>
      <c r="U547" s="106">
        <f>IF(EXACT(O547,Y547),M547,M547*(1-'Расчет ПРЕДЗАКАЗ'!$D$10))</f>
        <v>0</v>
      </c>
      <c r="V547" s="106">
        <f t="shared" si="228"/>
        <v>0</v>
      </c>
      <c r="W547" s="106" t="e">
        <f>IF(EXACT(O547,Y547),M547,M547*(1-#REF!))</f>
        <v>#REF!</v>
      </c>
      <c r="X547" s="106" t="e">
        <f t="shared" si="229"/>
        <v>#REF!</v>
      </c>
      <c r="Y547" s="107" t="s">
        <v>72</v>
      </c>
      <c r="Z547" s="103">
        <f t="shared" si="225"/>
        <v>0</v>
      </c>
      <c r="AA547" s="103">
        <f t="shared" si="226"/>
        <v>0</v>
      </c>
      <c r="AB547" s="128" t="str">
        <f t="shared" si="230"/>
        <v/>
      </c>
      <c r="AC547" s="128" t="e">
        <f t="shared" si="231"/>
        <v>#REF!</v>
      </c>
    </row>
    <row r="548" spans="1:29" ht="50.1" customHeight="1">
      <c r="A548" s="171"/>
      <c r="B548" s="171"/>
      <c r="C548" s="174"/>
      <c r="D548" s="174"/>
      <c r="E548" s="131"/>
      <c r="F548" s="177"/>
      <c r="G548" s="180"/>
      <c r="H548" s="163"/>
      <c r="I548" s="165"/>
      <c r="J548" s="168"/>
      <c r="K548" s="62"/>
      <c r="L548" s="63"/>
      <c r="M548" s="63"/>
      <c r="N548" s="121"/>
      <c r="O548" s="127"/>
      <c r="P548" s="100"/>
      <c r="Q548" s="63">
        <f t="shared" si="227"/>
        <v>0</v>
      </c>
      <c r="R548" s="65"/>
      <c r="S548" s="67"/>
      <c r="T548" s="40"/>
      <c r="U548" s="106">
        <f>IF(EXACT(O548,Y548),M548,M548*(1-'Расчет ПРЕДЗАКАЗ'!$D$10))</f>
        <v>0</v>
      </c>
      <c r="V548" s="106">
        <f t="shared" si="228"/>
        <v>0</v>
      </c>
      <c r="W548" s="106" t="e">
        <f>IF(EXACT(O548,Y548),M548,M548*(1-#REF!))</f>
        <v>#REF!</v>
      </c>
      <c r="X548" s="106" t="e">
        <f t="shared" si="229"/>
        <v>#REF!</v>
      </c>
      <c r="Y548" s="107" t="s">
        <v>72</v>
      </c>
      <c r="Z548" s="103">
        <f t="shared" si="225"/>
        <v>0</v>
      </c>
      <c r="AA548" s="103">
        <f t="shared" si="226"/>
        <v>0</v>
      </c>
      <c r="AB548" s="128" t="str">
        <f t="shared" si="230"/>
        <v/>
      </c>
      <c r="AC548" s="128" t="e">
        <f t="shared" si="231"/>
        <v>#REF!</v>
      </c>
    </row>
    <row r="549" spans="1:29" ht="50.1" customHeight="1">
      <c r="A549" s="171"/>
      <c r="B549" s="171"/>
      <c r="C549" s="174"/>
      <c r="D549" s="174"/>
      <c r="E549" s="131"/>
      <c r="F549" s="177"/>
      <c r="G549" s="180"/>
      <c r="H549" s="163"/>
      <c r="I549" s="165"/>
      <c r="J549" s="168"/>
      <c r="K549" s="62"/>
      <c r="L549" s="63"/>
      <c r="M549" s="63"/>
      <c r="N549" s="121"/>
      <c r="O549" s="127"/>
      <c r="P549" s="100"/>
      <c r="Q549" s="63">
        <f t="shared" si="227"/>
        <v>0</v>
      </c>
      <c r="R549" s="65"/>
      <c r="S549" s="67"/>
      <c r="T549" s="40"/>
      <c r="U549" s="106">
        <f>IF(EXACT(O549,Y549),M549,M549*(1-'Расчет ПРЕДЗАКАЗ'!$D$10))</f>
        <v>0</v>
      </c>
      <c r="V549" s="106">
        <f t="shared" si="228"/>
        <v>0</v>
      </c>
      <c r="W549" s="106" t="e">
        <f>IF(EXACT(O549,Y549),M549,M549*(1-#REF!))</f>
        <v>#REF!</v>
      </c>
      <c r="X549" s="106" t="e">
        <f t="shared" si="229"/>
        <v>#REF!</v>
      </c>
      <c r="Y549" s="107" t="s">
        <v>72</v>
      </c>
      <c r="Z549" s="103">
        <f t="shared" si="225"/>
        <v>0</v>
      </c>
      <c r="AA549" s="103">
        <f t="shared" si="226"/>
        <v>0</v>
      </c>
      <c r="AB549" s="128" t="str">
        <f t="shared" si="230"/>
        <v/>
      </c>
      <c r="AC549" s="128" t="e">
        <f t="shared" si="231"/>
        <v>#REF!</v>
      </c>
    </row>
    <row r="550" spans="1:29" ht="50.1" customHeight="1">
      <c r="A550" s="172"/>
      <c r="B550" s="172"/>
      <c r="C550" s="175"/>
      <c r="D550" s="175"/>
      <c r="E550" s="132"/>
      <c r="F550" s="178"/>
      <c r="G550" s="181"/>
      <c r="H550" s="164"/>
      <c r="I550" s="166"/>
      <c r="J550" s="169"/>
      <c r="K550" s="62"/>
      <c r="L550" s="63"/>
      <c r="M550" s="63"/>
      <c r="N550" s="121"/>
      <c r="O550" s="127"/>
      <c r="P550" s="100"/>
      <c r="Q550" s="63">
        <f t="shared" si="227"/>
        <v>0</v>
      </c>
      <c r="R550" s="65"/>
      <c r="S550" s="64"/>
      <c r="T550" s="40"/>
      <c r="U550" s="106">
        <f>IF(EXACT(O550,Y550),M550,M550*(1-'Расчет ПРЕДЗАКАЗ'!$D$10))</f>
        <v>0</v>
      </c>
      <c r="V550" s="106">
        <f t="shared" si="228"/>
        <v>0</v>
      </c>
      <c r="W550" s="106" t="e">
        <f>IF(EXACT(O550,Y550),M550,M550*(1-#REF!))</f>
        <v>#REF!</v>
      </c>
      <c r="X550" s="106" t="e">
        <f t="shared" si="229"/>
        <v>#REF!</v>
      </c>
      <c r="Y550" s="107" t="s">
        <v>72</v>
      </c>
      <c r="Z550" s="103">
        <f t="shared" si="225"/>
        <v>0</v>
      </c>
      <c r="AA550" s="103">
        <f t="shared" si="226"/>
        <v>0</v>
      </c>
      <c r="AB550" s="128" t="str">
        <f t="shared" si="230"/>
        <v/>
      </c>
      <c r="AC550" s="128" t="e">
        <f t="shared" si="231"/>
        <v>#REF!</v>
      </c>
    </row>
    <row r="551" spans="1:29" ht="11.25" customHeight="1" thickBot="1"/>
    <row r="552" spans="1:29" ht="50.1" customHeight="1">
      <c r="A552" s="170">
        <v>416</v>
      </c>
      <c r="B552" s="170" t="s">
        <v>3394</v>
      </c>
      <c r="C552" s="173" t="s">
        <v>3395</v>
      </c>
      <c r="D552" s="173" t="s">
        <v>77</v>
      </c>
      <c r="E552" s="131"/>
      <c r="F552" s="193" t="s">
        <v>3396</v>
      </c>
      <c r="G552" s="179" t="s">
        <v>92</v>
      </c>
      <c r="H552" s="162" t="s">
        <v>3397</v>
      </c>
      <c r="I552" s="194" t="s">
        <v>3398</v>
      </c>
      <c r="J552" s="167" t="s">
        <v>19</v>
      </c>
      <c r="K552" s="62" t="s">
        <v>82</v>
      </c>
      <c r="L552" s="63">
        <v>18960</v>
      </c>
      <c r="M552" s="63">
        <v>11850</v>
      </c>
      <c r="N552" s="142" t="s">
        <v>3399</v>
      </c>
      <c r="O552" s="127"/>
      <c r="P552" s="100"/>
      <c r="Q552" s="63">
        <f>P552*M552</f>
        <v>0</v>
      </c>
      <c r="R552" s="64"/>
      <c r="S552" s="67">
        <v>630</v>
      </c>
      <c r="T552" s="46"/>
      <c r="U552" s="106">
        <f>IF(EXACT(O552,Y552),M552,M552*(1-'Расчет ПРЕДЗАКАЗ'!$D$10))</f>
        <v>11613</v>
      </c>
      <c r="V552" s="106">
        <f>P552*U552</f>
        <v>0</v>
      </c>
      <c r="W552" s="106" t="e">
        <f>IF(EXACT(O552,Y552),M552,M552*(1-#REF!))</f>
        <v>#REF!</v>
      </c>
      <c r="X552" s="106" t="e">
        <f>P552*W552</f>
        <v>#REF!</v>
      </c>
      <c r="Y552" s="107" t="s">
        <v>72</v>
      </c>
      <c r="Z552" s="103">
        <f t="shared" ref="Z552:Z566" si="232">IF(EXACT(O552,Y552),Q552,0)</f>
        <v>0</v>
      </c>
      <c r="AA552" s="103">
        <f t="shared" ref="AA552:AA566" si="233">IF(Z552=0,Q552,0)</f>
        <v>0</v>
      </c>
      <c r="AB552" s="128">
        <f>IF(U552=0,"",L552/U552-1)</f>
        <v>0.63265306122448983</v>
      </c>
      <c r="AC552" s="128" t="e">
        <f>IF(W552=0,"",L552/W552-1)</f>
        <v>#REF!</v>
      </c>
    </row>
    <row r="553" spans="1:29" ht="50.1" customHeight="1">
      <c r="A553" s="171"/>
      <c r="B553" s="171"/>
      <c r="C553" s="174"/>
      <c r="D553" s="174"/>
      <c r="E553" s="131"/>
      <c r="F553" s="177"/>
      <c r="G553" s="180"/>
      <c r="H553" s="163"/>
      <c r="I553" s="165"/>
      <c r="J553" s="168"/>
      <c r="K553" s="62" t="s">
        <v>98</v>
      </c>
      <c r="L553" s="63">
        <v>18960</v>
      </c>
      <c r="M553" s="63">
        <v>11850</v>
      </c>
      <c r="N553" s="142" t="s">
        <v>3400</v>
      </c>
      <c r="O553" s="127"/>
      <c r="P553" s="100"/>
      <c r="Q553" s="63">
        <f t="shared" ref="Q553:Q566" si="234">P553*M553</f>
        <v>0</v>
      </c>
      <c r="R553" s="64"/>
      <c r="S553" s="67">
        <v>4</v>
      </c>
      <c r="T553" s="46"/>
      <c r="U553" s="106">
        <f>IF(EXACT(O553,Y553),M553,M553*(1-'Расчет ПРЕДЗАКАЗ'!$D$10))</f>
        <v>11613</v>
      </c>
      <c r="V553" s="106">
        <f t="shared" ref="V553:V566" si="235">P553*U553</f>
        <v>0</v>
      </c>
      <c r="W553" s="106" t="e">
        <f>IF(EXACT(O553,Y553),M553,M553*(1-#REF!))</f>
        <v>#REF!</v>
      </c>
      <c r="X553" s="106" t="e">
        <f t="shared" ref="X553:X566" si="236">P553*W553</f>
        <v>#REF!</v>
      </c>
      <c r="Y553" s="107" t="s">
        <v>72</v>
      </c>
      <c r="Z553" s="103">
        <f t="shared" si="232"/>
        <v>0</v>
      </c>
      <c r="AA553" s="103">
        <f t="shared" si="233"/>
        <v>0</v>
      </c>
      <c r="AB553" s="128">
        <f t="shared" ref="AB553:AB566" si="237">IF(U553=0,"",L553/U553-1)</f>
        <v>0.63265306122448983</v>
      </c>
      <c r="AC553" s="128" t="e">
        <f t="shared" ref="AC553:AC566" si="238">IF(W553=0,"",L553/W553-1)</f>
        <v>#REF!</v>
      </c>
    </row>
    <row r="554" spans="1:29" ht="50.1" customHeight="1">
      <c r="A554" s="171"/>
      <c r="B554" s="171"/>
      <c r="C554" s="174"/>
      <c r="D554" s="174"/>
      <c r="E554" s="131"/>
      <c r="F554" s="177"/>
      <c r="G554" s="180"/>
      <c r="H554" s="163"/>
      <c r="I554" s="165"/>
      <c r="J554" s="168"/>
      <c r="K554" s="62" t="s">
        <v>105</v>
      </c>
      <c r="L554" s="63">
        <v>18960</v>
      </c>
      <c r="M554" s="63">
        <v>11850</v>
      </c>
      <c r="N554" s="142" t="s">
        <v>3401</v>
      </c>
      <c r="O554" s="127"/>
      <c r="P554" s="100"/>
      <c r="Q554" s="63">
        <f t="shared" si="234"/>
        <v>0</v>
      </c>
      <c r="R554" s="64"/>
      <c r="S554" s="67">
        <v>190</v>
      </c>
      <c r="T554" s="46"/>
      <c r="U554" s="106">
        <f>IF(EXACT(O554,Y554),M554,M554*(1-'Расчет ПРЕДЗАКАЗ'!$D$10))</f>
        <v>11613</v>
      </c>
      <c r="V554" s="106">
        <f t="shared" si="235"/>
        <v>0</v>
      </c>
      <c r="W554" s="106" t="e">
        <f>IF(EXACT(O554,Y554),M554,M554*(1-#REF!))</f>
        <v>#REF!</v>
      </c>
      <c r="X554" s="106" t="e">
        <f t="shared" si="236"/>
        <v>#REF!</v>
      </c>
      <c r="Y554" s="107" t="s">
        <v>72</v>
      </c>
      <c r="Z554" s="103">
        <f t="shared" si="232"/>
        <v>0</v>
      </c>
      <c r="AA554" s="103">
        <f t="shared" si="233"/>
        <v>0</v>
      </c>
      <c r="AB554" s="128">
        <f t="shared" si="237"/>
        <v>0.63265306122448983</v>
      </c>
      <c r="AC554" s="128" t="e">
        <f t="shared" si="238"/>
        <v>#REF!</v>
      </c>
    </row>
    <row r="555" spans="1:29" ht="50.1" customHeight="1">
      <c r="A555" s="171"/>
      <c r="B555" s="171"/>
      <c r="C555" s="174"/>
      <c r="D555" s="174"/>
      <c r="E555" s="131"/>
      <c r="F555" s="177"/>
      <c r="G555" s="180"/>
      <c r="H555" s="163"/>
      <c r="I555" s="165"/>
      <c r="J555" s="168"/>
      <c r="K555" s="62" t="s">
        <v>107</v>
      </c>
      <c r="L555" s="63">
        <v>18960</v>
      </c>
      <c r="M555" s="63">
        <v>11850</v>
      </c>
      <c r="N555" s="142" t="s">
        <v>3402</v>
      </c>
      <c r="O555" s="127"/>
      <c r="P555" s="100"/>
      <c r="Q555" s="63">
        <f t="shared" si="234"/>
        <v>0</v>
      </c>
      <c r="R555" s="64"/>
      <c r="S555" s="67">
        <v>14</v>
      </c>
      <c r="T555" s="46"/>
      <c r="U555" s="106">
        <f>IF(EXACT(O555,Y555),M555,M555*(1-'Расчет ПРЕДЗАКАЗ'!$D$10))</f>
        <v>11613</v>
      </c>
      <c r="V555" s="106">
        <f t="shared" si="235"/>
        <v>0</v>
      </c>
      <c r="W555" s="106" t="e">
        <f>IF(EXACT(O555,Y555),M555,M555*(1-#REF!))</f>
        <v>#REF!</v>
      </c>
      <c r="X555" s="106" t="e">
        <f t="shared" si="236"/>
        <v>#REF!</v>
      </c>
      <c r="Y555" s="107" t="s">
        <v>72</v>
      </c>
      <c r="Z555" s="103">
        <f t="shared" si="232"/>
        <v>0</v>
      </c>
      <c r="AA555" s="103">
        <f t="shared" si="233"/>
        <v>0</v>
      </c>
      <c r="AB555" s="128">
        <f t="shared" si="237"/>
        <v>0.63265306122448983</v>
      </c>
      <c r="AC555" s="128" t="e">
        <f t="shared" si="238"/>
        <v>#REF!</v>
      </c>
    </row>
    <row r="556" spans="1:29" ht="50.1" customHeight="1">
      <c r="A556" s="171"/>
      <c r="B556" s="171"/>
      <c r="C556" s="174"/>
      <c r="D556" s="174"/>
      <c r="E556" s="131"/>
      <c r="F556" s="177"/>
      <c r="G556" s="180"/>
      <c r="H556" s="163"/>
      <c r="I556" s="165"/>
      <c r="J556" s="168"/>
      <c r="K556" s="62"/>
      <c r="L556" s="63"/>
      <c r="M556" s="63"/>
      <c r="N556" s="142"/>
      <c r="O556" s="127"/>
      <c r="P556" s="100"/>
      <c r="Q556" s="63">
        <f t="shared" si="234"/>
        <v>0</v>
      </c>
      <c r="R556" s="64"/>
      <c r="S556" s="67"/>
      <c r="T556" s="46"/>
      <c r="U556" s="106">
        <f>IF(EXACT(O556,Y556),M556,M556*(1-'Расчет ПРЕДЗАКАЗ'!$D$10))</f>
        <v>0</v>
      </c>
      <c r="V556" s="106">
        <f t="shared" si="235"/>
        <v>0</v>
      </c>
      <c r="W556" s="106" t="e">
        <f>IF(EXACT(O556,Y556),M556,M556*(1-#REF!))</f>
        <v>#REF!</v>
      </c>
      <c r="X556" s="106" t="e">
        <f t="shared" si="236"/>
        <v>#REF!</v>
      </c>
      <c r="Y556" s="107" t="s">
        <v>72</v>
      </c>
      <c r="Z556" s="103">
        <f t="shared" si="232"/>
        <v>0</v>
      </c>
      <c r="AA556" s="103">
        <f t="shared" si="233"/>
        <v>0</v>
      </c>
      <c r="AB556" s="128" t="str">
        <f t="shared" si="237"/>
        <v/>
      </c>
      <c r="AC556" s="128" t="e">
        <f t="shared" si="238"/>
        <v>#REF!</v>
      </c>
    </row>
    <row r="557" spans="1:29" ht="50.1" customHeight="1">
      <c r="A557" s="171"/>
      <c r="B557" s="171"/>
      <c r="C557" s="174"/>
      <c r="D557" s="174"/>
      <c r="E557" s="131"/>
      <c r="F557" s="177"/>
      <c r="G557" s="180"/>
      <c r="H557" s="163"/>
      <c r="I557" s="165"/>
      <c r="J557" s="168"/>
      <c r="K557" s="62"/>
      <c r="L557" s="63"/>
      <c r="M557" s="63"/>
      <c r="N557" s="142"/>
      <c r="O557" s="127"/>
      <c r="P557" s="100"/>
      <c r="Q557" s="63">
        <f t="shared" si="234"/>
        <v>0</v>
      </c>
      <c r="R557" s="64"/>
      <c r="S557" s="67"/>
      <c r="T557" s="46"/>
      <c r="U557" s="106">
        <f>IF(EXACT(O557,Y557),M557,M557*(1-'Расчет ПРЕДЗАКАЗ'!$D$10))</f>
        <v>0</v>
      </c>
      <c r="V557" s="106">
        <f t="shared" si="235"/>
        <v>0</v>
      </c>
      <c r="W557" s="106" t="e">
        <f>IF(EXACT(O557,Y557),M557,M557*(1-#REF!))</f>
        <v>#REF!</v>
      </c>
      <c r="X557" s="106" t="e">
        <f t="shared" si="236"/>
        <v>#REF!</v>
      </c>
      <c r="Y557" s="107" t="s">
        <v>72</v>
      </c>
      <c r="Z557" s="103">
        <f t="shared" si="232"/>
        <v>0</v>
      </c>
      <c r="AA557" s="103">
        <f t="shared" si="233"/>
        <v>0</v>
      </c>
      <c r="AB557" s="128" t="str">
        <f t="shared" si="237"/>
        <v/>
      </c>
      <c r="AC557" s="128" t="e">
        <f t="shared" si="238"/>
        <v>#REF!</v>
      </c>
    </row>
    <row r="558" spans="1:29" ht="50.1" customHeight="1">
      <c r="A558" s="171"/>
      <c r="B558" s="171"/>
      <c r="C558" s="174"/>
      <c r="D558" s="174"/>
      <c r="E558" s="131"/>
      <c r="F558" s="177"/>
      <c r="G558" s="180"/>
      <c r="H558" s="163"/>
      <c r="I558" s="165"/>
      <c r="J558" s="168"/>
      <c r="K558" s="62"/>
      <c r="L558" s="63"/>
      <c r="M558" s="63"/>
      <c r="N558" s="142"/>
      <c r="O558" s="127"/>
      <c r="P558" s="100"/>
      <c r="Q558" s="63">
        <f t="shared" si="234"/>
        <v>0</v>
      </c>
      <c r="R558" s="64"/>
      <c r="S558" s="67"/>
      <c r="T558" s="46"/>
      <c r="U558" s="106">
        <f>IF(EXACT(O558,Y558),M558,M558*(1-'Расчет ПРЕДЗАКАЗ'!$D$10))</f>
        <v>0</v>
      </c>
      <c r="V558" s="106">
        <f t="shared" si="235"/>
        <v>0</v>
      </c>
      <c r="W558" s="106" t="e">
        <f>IF(EXACT(O558,Y558),M558,M558*(1-#REF!))</f>
        <v>#REF!</v>
      </c>
      <c r="X558" s="106" t="e">
        <f t="shared" si="236"/>
        <v>#REF!</v>
      </c>
      <c r="Y558" s="107" t="s">
        <v>72</v>
      </c>
      <c r="Z558" s="103">
        <f t="shared" si="232"/>
        <v>0</v>
      </c>
      <c r="AA558" s="103">
        <f t="shared" si="233"/>
        <v>0</v>
      </c>
      <c r="AB558" s="128" t="str">
        <f t="shared" si="237"/>
        <v/>
      </c>
      <c r="AC558" s="128" t="e">
        <f t="shared" si="238"/>
        <v>#REF!</v>
      </c>
    </row>
    <row r="559" spans="1:29" ht="50.1" customHeight="1">
      <c r="A559" s="171"/>
      <c r="B559" s="171"/>
      <c r="C559" s="174"/>
      <c r="D559" s="174"/>
      <c r="E559" s="131"/>
      <c r="F559" s="177"/>
      <c r="G559" s="180"/>
      <c r="H559" s="163"/>
      <c r="I559" s="165"/>
      <c r="J559" s="168"/>
      <c r="K559" s="62"/>
      <c r="L559" s="63"/>
      <c r="M559" s="63"/>
      <c r="N559" s="142"/>
      <c r="O559" s="127"/>
      <c r="P559" s="100"/>
      <c r="Q559" s="63">
        <f t="shared" si="234"/>
        <v>0</v>
      </c>
      <c r="R559" s="64"/>
      <c r="S559" s="67"/>
      <c r="T559" s="46"/>
      <c r="U559" s="106">
        <f>IF(EXACT(O559,Y559),M559,M559*(1-'Расчет ПРЕДЗАКАЗ'!$D$10))</f>
        <v>0</v>
      </c>
      <c r="V559" s="106">
        <f t="shared" si="235"/>
        <v>0</v>
      </c>
      <c r="W559" s="106" t="e">
        <f>IF(EXACT(O559,Y559),M559,M559*(1-#REF!))</f>
        <v>#REF!</v>
      </c>
      <c r="X559" s="106" t="e">
        <f t="shared" si="236"/>
        <v>#REF!</v>
      </c>
      <c r="Y559" s="107" t="s">
        <v>72</v>
      </c>
      <c r="Z559" s="103">
        <f t="shared" si="232"/>
        <v>0</v>
      </c>
      <c r="AA559" s="103">
        <f t="shared" si="233"/>
        <v>0</v>
      </c>
      <c r="AB559" s="128" t="str">
        <f t="shared" si="237"/>
        <v/>
      </c>
      <c r="AC559" s="128" t="e">
        <f t="shared" si="238"/>
        <v>#REF!</v>
      </c>
    </row>
    <row r="560" spans="1:29" ht="50.1" customHeight="1">
      <c r="A560" s="171"/>
      <c r="B560" s="171"/>
      <c r="C560" s="174"/>
      <c r="D560" s="174"/>
      <c r="E560" s="131"/>
      <c r="F560" s="177"/>
      <c r="G560" s="180"/>
      <c r="H560" s="163"/>
      <c r="I560" s="165"/>
      <c r="J560" s="168"/>
      <c r="K560" s="62"/>
      <c r="L560" s="63"/>
      <c r="M560" s="63"/>
      <c r="N560" s="142"/>
      <c r="O560" s="127"/>
      <c r="P560" s="100"/>
      <c r="Q560" s="63">
        <f t="shared" si="234"/>
        <v>0</v>
      </c>
      <c r="R560" s="64"/>
      <c r="S560" s="67"/>
      <c r="T560" s="46"/>
      <c r="U560" s="106">
        <f>IF(EXACT(O560,Y560),M560,M560*(1-'Расчет ПРЕДЗАКАЗ'!$D$10))</f>
        <v>0</v>
      </c>
      <c r="V560" s="106">
        <f t="shared" si="235"/>
        <v>0</v>
      </c>
      <c r="W560" s="106" t="e">
        <f>IF(EXACT(O560,Y560),M560,M560*(1-#REF!))</f>
        <v>#REF!</v>
      </c>
      <c r="X560" s="106" t="e">
        <f t="shared" si="236"/>
        <v>#REF!</v>
      </c>
      <c r="Y560" s="107" t="s">
        <v>72</v>
      </c>
      <c r="Z560" s="103">
        <f t="shared" si="232"/>
        <v>0</v>
      </c>
      <c r="AA560" s="103">
        <f t="shared" si="233"/>
        <v>0</v>
      </c>
      <c r="AB560" s="128" t="str">
        <f t="shared" si="237"/>
        <v/>
      </c>
      <c r="AC560" s="128" t="e">
        <f t="shared" si="238"/>
        <v>#REF!</v>
      </c>
    </row>
    <row r="561" spans="1:29" ht="50.1" customHeight="1">
      <c r="A561" s="171"/>
      <c r="B561" s="171"/>
      <c r="C561" s="174"/>
      <c r="D561" s="174"/>
      <c r="E561" s="131"/>
      <c r="F561" s="177"/>
      <c r="G561" s="180"/>
      <c r="H561" s="163"/>
      <c r="I561" s="165"/>
      <c r="J561" s="168"/>
      <c r="K561" s="62"/>
      <c r="L561" s="63"/>
      <c r="M561" s="63"/>
      <c r="N561" s="143"/>
      <c r="O561" s="127"/>
      <c r="P561" s="100"/>
      <c r="Q561" s="63">
        <f t="shared" si="234"/>
        <v>0</v>
      </c>
      <c r="R561" s="65"/>
      <c r="S561" s="67"/>
      <c r="T561" s="40"/>
      <c r="U561" s="106">
        <f>IF(EXACT(O561,Y561),M561,M561*(1-'Расчет ПРЕДЗАКАЗ'!$D$10))</f>
        <v>0</v>
      </c>
      <c r="V561" s="106">
        <f t="shared" si="235"/>
        <v>0</v>
      </c>
      <c r="W561" s="106" t="e">
        <f>IF(EXACT(O561,Y561),M561,M561*(1-#REF!))</f>
        <v>#REF!</v>
      </c>
      <c r="X561" s="106" t="e">
        <f t="shared" si="236"/>
        <v>#REF!</v>
      </c>
      <c r="Y561" s="107" t="s">
        <v>72</v>
      </c>
      <c r="Z561" s="103">
        <f t="shared" si="232"/>
        <v>0</v>
      </c>
      <c r="AA561" s="103">
        <f t="shared" si="233"/>
        <v>0</v>
      </c>
      <c r="AB561" s="128" t="str">
        <f t="shared" si="237"/>
        <v/>
      </c>
      <c r="AC561" s="128" t="e">
        <f t="shared" si="238"/>
        <v>#REF!</v>
      </c>
    </row>
    <row r="562" spans="1:29" ht="50.1" customHeight="1">
      <c r="A562" s="171"/>
      <c r="B562" s="171"/>
      <c r="C562" s="174"/>
      <c r="D562" s="174"/>
      <c r="E562" s="131"/>
      <c r="F562" s="177"/>
      <c r="G562" s="180"/>
      <c r="H562" s="163"/>
      <c r="I562" s="165"/>
      <c r="J562" s="168"/>
      <c r="K562" s="62"/>
      <c r="L562" s="63"/>
      <c r="M562" s="63"/>
      <c r="N562" s="143"/>
      <c r="O562" s="127"/>
      <c r="P562" s="100"/>
      <c r="Q562" s="63">
        <f t="shared" si="234"/>
        <v>0</v>
      </c>
      <c r="R562" s="65"/>
      <c r="S562" s="67"/>
      <c r="T562" s="40"/>
      <c r="U562" s="106">
        <f>IF(EXACT(O562,Y562),M562,M562*(1-'Расчет ПРЕДЗАКАЗ'!$D$10))</f>
        <v>0</v>
      </c>
      <c r="V562" s="106">
        <f t="shared" si="235"/>
        <v>0</v>
      </c>
      <c r="W562" s="106" t="e">
        <f>IF(EXACT(O562,Y562),M562,M562*(1-#REF!))</f>
        <v>#REF!</v>
      </c>
      <c r="X562" s="106" t="e">
        <f t="shared" si="236"/>
        <v>#REF!</v>
      </c>
      <c r="Y562" s="107" t="s">
        <v>72</v>
      </c>
      <c r="Z562" s="103">
        <f t="shared" si="232"/>
        <v>0</v>
      </c>
      <c r="AA562" s="103">
        <f t="shared" si="233"/>
        <v>0</v>
      </c>
      <c r="AB562" s="128" t="str">
        <f t="shared" si="237"/>
        <v/>
      </c>
      <c r="AC562" s="128" t="e">
        <f t="shared" si="238"/>
        <v>#REF!</v>
      </c>
    </row>
    <row r="563" spans="1:29" ht="50.1" customHeight="1">
      <c r="A563" s="171"/>
      <c r="B563" s="171"/>
      <c r="C563" s="174"/>
      <c r="D563" s="174"/>
      <c r="E563" s="131"/>
      <c r="F563" s="177"/>
      <c r="G563" s="180"/>
      <c r="H563" s="163"/>
      <c r="I563" s="165"/>
      <c r="J563" s="168"/>
      <c r="K563" s="62"/>
      <c r="L563" s="63"/>
      <c r="M563" s="63"/>
      <c r="N563" s="121"/>
      <c r="O563" s="127"/>
      <c r="P563" s="100"/>
      <c r="Q563" s="63">
        <f t="shared" si="234"/>
        <v>0</v>
      </c>
      <c r="R563" s="65"/>
      <c r="S563" s="67"/>
      <c r="T563" s="40"/>
      <c r="U563" s="106">
        <f>IF(EXACT(O563,Y563),M563,M563*(1-'Расчет ПРЕДЗАКАЗ'!$D$10))</f>
        <v>0</v>
      </c>
      <c r="V563" s="106">
        <f t="shared" si="235"/>
        <v>0</v>
      </c>
      <c r="W563" s="106" t="e">
        <f>IF(EXACT(O563,Y563),M563,M563*(1-#REF!))</f>
        <v>#REF!</v>
      </c>
      <c r="X563" s="106" t="e">
        <f t="shared" si="236"/>
        <v>#REF!</v>
      </c>
      <c r="Y563" s="107" t="s">
        <v>72</v>
      </c>
      <c r="Z563" s="103">
        <f t="shared" si="232"/>
        <v>0</v>
      </c>
      <c r="AA563" s="103">
        <f t="shared" si="233"/>
        <v>0</v>
      </c>
      <c r="AB563" s="128" t="str">
        <f t="shared" si="237"/>
        <v/>
      </c>
      <c r="AC563" s="128" t="e">
        <f t="shared" si="238"/>
        <v>#REF!</v>
      </c>
    </row>
    <row r="564" spans="1:29" ht="50.1" customHeight="1">
      <c r="A564" s="171"/>
      <c r="B564" s="171"/>
      <c r="C564" s="174"/>
      <c r="D564" s="174"/>
      <c r="E564" s="131"/>
      <c r="F564" s="177"/>
      <c r="G564" s="180"/>
      <c r="H564" s="163"/>
      <c r="I564" s="165"/>
      <c r="J564" s="168"/>
      <c r="K564" s="62"/>
      <c r="L564" s="63"/>
      <c r="M564" s="63"/>
      <c r="N564" s="121"/>
      <c r="O564" s="127"/>
      <c r="P564" s="100"/>
      <c r="Q564" s="63">
        <f t="shared" si="234"/>
        <v>0</v>
      </c>
      <c r="R564" s="65"/>
      <c r="S564" s="67"/>
      <c r="T564" s="40"/>
      <c r="U564" s="106">
        <f>IF(EXACT(O564,Y564),M564,M564*(1-'Расчет ПРЕДЗАКАЗ'!$D$10))</f>
        <v>0</v>
      </c>
      <c r="V564" s="106">
        <f t="shared" si="235"/>
        <v>0</v>
      </c>
      <c r="W564" s="106" t="e">
        <f>IF(EXACT(O564,Y564),M564,M564*(1-#REF!))</f>
        <v>#REF!</v>
      </c>
      <c r="X564" s="106" t="e">
        <f t="shared" si="236"/>
        <v>#REF!</v>
      </c>
      <c r="Y564" s="107" t="s">
        <v>72</v>
      </c>
      <c r="Z564" s="103">
        <f t="shared" si="232"/>
        <v>0</v>
      </c>
      <c r="AA564" s="103">
        <f t="shared" si="233"/>
        <v>0</v>
      </c>
      <c r="AB564" s="128" t="str">
        <f t="shared" si="237"/>
        <v/>
      </c>
      <c r="AC564" s="128" t="e">
        <f t="shared" si="238"/>
        <v>#REF!</v>
      </c>
    </row>
    <row r="565" spans="1:29" ht="50.1" customHeight="1">
      <c r="A565" s="171"/>
      <c r="B565" s="171"/>
      <c r="C565" s="174"/>
      <c r="D565" s="174"/>
      <c r="E565" s="131"/>
      <c r="F565" s="177"/>
      <c r="G565" s="180"/>
      <c r="H565" s="163"/>
      <c r="I565" s="165"/>
      <c r="J565" s="168"/>
      <c r="K565" s="62"/>
      <c r="L565" s="63"/>
      <c r="M565" s="63"/>
      <c r="N565" s="121"/>
      <c r="O565" s="127"/>
      <c r="P565" s="100"/>
      <c r="Q565" s="63">
        <f t="shared" si="234"/>
        <v>0</v>
      </c>
      <c r="R565" s="65"/>
      <c r="S565" s="67"/>
      <c r="T565" s="40"/>
      <c r="U565" s="106">
        <f>IF(EXACT(O565,Y565),M565,M565*(1-'Расчет ПРЕДЗАКАЗ'!$D$10))</f>
        <v>0</v>
      </c>
      <c r="V565" s="106">
        <f t="shared" si="235"/>
        <v>0</v>
      </c>
      <c r="W565" s="106" t="e">
        <f>IF(EXACT(O565,Y565),M565,M565*(1-#REF!))</f>
        <v>#REF!</v>
      </c>
      <c r="X565" s="106" t="e">
        <f t="shared" si="236"/>
        <v>#REF!</v>
      </c>
      <c r="Y565" s="107" t="s">
        <v>72</v>
      </c>
      <c r="Z565" s="103">
        <f t="shared" si="232"/>
        <v>0</v>
      </c>
      <c r="AA565" s="103">
        <f t="shared" si="233"/>
        <v>0</v>
      </c>
      <c r="AB565" s="128" t="str">
        <f t="shared" si="237"/>
        <v/>
      </c>
      <c r="AC565" s="128" t="e">
        <f t="shared" si="238"/>
        <v>#REF!</v>
      </c>
    </row>
    <row r="566" spans="1:29" ht="50.1" customHeight="1">
      <c r="A566" s="172"/>
      <c r="B566" s="172"/>
      <c r="C566" s="175"/>
      <c r="D566" s="175"/>
      <c r="E566" s="132"/>
      <c r="F566" s="178"/>
      <c r="G566" s="181"/>
      <c r="H566" s="164"/>
      <c r="I566" s="166"/>
      <c r="J566" s="169"/>
      <c r="K566" s="62"/>
      <c r="L566" s="63"/>
      <c r="M566" s="63"/>
      <c r="N566" s="121"/>
      <c r="O566" s="127"/>
      <c r="P566" s="100"/>
      <c r="Q566" s="63">
        <f t="shared" si="234"/>
        <v>0</v>
      </c>
      <c r="R566" s="65"/>
      <c r="S566" s="64"/>
      <c r="T566" s="40"/>
      <c r="U566" s="106">
        <f>IF(EXACT(O566,Y566),M566,M566*(1-'Расчет ПРЕДЗАКАЗ'!$D$10))</f>
        <v>0</v>
      </c>
      <c r="V566" s="106">
        <f t="shared" si="235"/>
        <v>0</v>
      </c>
      <c r="W566" s="106" t="e">
        <f>IF(EXACT(O566,Y566),M566,M566*(1-#REF!))</f>
        <v>#REF!</v>
      </c>
      <c r="X566" s="106" t="e">
        <f t="shared" si="236"/>
        <v>#REF!</v>
      </c>
      <c r="Y566" s="107" t="s">
        <v>72</v>
      </c>
      <c r="Z566" s="103">
        <f t="shared" si="232"/>
        <v>0</v>
      </c>
      <c r="AA566" s="103">
        <f t="shared" si="233"/>
        <v>0</v>
      </c>
      <c r="AB566" s="128" t="str">
        <f t="shared" si="237"/>
        <v/>
      </c>
      <c r="AC566" s="128" t="e">
        <f t="shared" si="238"/>
        <v>#REF!</v>
      </c>
    </row>
    <row r="567" spans="1:29" ht="11.25" customHeight="1" thickBot="1"/>
    <row r="568" spans="1:29" ht="50.1" customHeight="1">
      <c r="A568" s="170">
        <v>417</v>
      </c>
      <c r="B568" s="170" t="s">
        <v>3403</v>
      </c>
      <c r="C568" s="173" t="s">
        <v>3404</v>
      </c>
      <c r="D568" s="173" t="s">
        <v>77</v>
      </c>
      <c r="E568" s="131"/>
      <c r="F568" s="193" t="s">
        <v>3405</v>
      </c>
      <c r="G568" s="179" t="s">
        <v>92</v>
      </c>
      <c r="H568" s="162" t="s">
        <v>3406</v>
      </c>
      <c r="I568" s="194" t="s">
        <v>3407</v>
      </c>
      <c r="J568" s="167" t="s">
        <v>19</v>
      </c>
      <c r="K568" s="62" t="s">
        <v>82</v>
      </c>
      <c r="L568" s="63">
        <v>20750</v>
      </c>
      <c r="M568" s="63">
        <v>12968</v>
      </c>
      <c r="N568" s="142" t="s">
        <v>3408</v>
      </c>
      <c r="O568" s="127"/>
      <c r="P568" s="100"/>
      <c r="Q568" s="63">
        <f>P568*M568</f>
        <v>0</v>
      </c>
      <c r="R568" s="64"/>
      <c r="S568" s="67">
        <v>21</v>
      </c>
      <c r="T568" s="46"/>
      <c r="U568" s="106">
        <f>IF(EXACT(O568,Y568),M568,M568*(1-'Расчет ПРЕДЗАКАЗ'!$D$10))</f>
        <v>12708.64</v>
      </c>
      <c r="V568" s="106">
        <f>P568*U568</f>
        <v>0</v>
      </c>
      <c r="W568" s="106" t="e">
        <f>IF(EXACT(O568,Y568),M568,M568*(1-#REF!))</f>
        <v>#REF!</v>
      </c>
      <c r="X568" s="106" t="e">
        <f>P568*W568</f>
        <v>#REF!</v>
      </c>
      <c r="Y568" s="107" t="s">
        <v>72</v>
      </c>
      <c r="Z568" s="103">
        <f t="shared" ref="Z568:Z582" si="239">IF(EXACT(O568,Y568),Q568,0)</f>
        <v>0</v>
      </c>
      <c r="AA568" s="103">
        <f t="shared" ref="AA568:AA582" si="240">IF(Z568=0,Q568,0)</f>
        <v>0</v>
      </c>
      <c r="AB568" s="128">
        <f>IF(U568=0,"",L568/U568-1)</f>
        <v>0.63274748517543977</v>
      </c>
      <c r="AC568" s="128" t="e">
        <f>IF(W568=0,"",L568/W568-1)</f>
        <v>#REF!</v>
      </c>
    </row>
    <row r="569" spans="1:29" ht="50.1" customHeight="1">
      <c r="A569" s="171"/>
      <c r="B569" s="171"/>
      <c r="C569" s="174"/>
      <c r="D569" s="174"/>
      <c r="E569" s="131"/>
      <c r="F569" s="177"/>
      <c r="G569" s="180"/>
      <c r="H569" s="163"/>
      <c r="I569" s="165"/>
      <c r="J569" s="168"/>
      <c r="K569" s="62"/>
      <c r="L569" s="63"/>
      <c r="M569" s="63"/>
      <c r="N569" s="142"/>
      <c r="O569" s="127"/>
      <c r="P569" s="100"/>
      <c r="Q569" s="63">
        <f t="shared" ref="Q569:Q582" si="241">P569*M569</f>
        <v>0</v>
      </c>
      <c r="R569" s="64"/>
      <c r="S569" s="67"/>
      <c r="T569" s="46"/>
      <c r="U569" s="106">
        <f>IF(EXACT(O569,Y569),M569,M569*(1-'Расчет ПРЕДЗАКАЗ'!$D$10))</f>
        <v>0</v>
      </c>
      <c r="V569" s="106">
        <f t="shared" ref="V569:V582" si="242">P569*U569</f>
        <v>0</v>
      </c>
      <c r="W569" s="106" t="e">
        <f>IF(EXACT(O569,Y569),M569,M569*(1-#REF!))</f>
        <v>#REF!</v>
      </c>
      <c r="X569" s="106" t="e">
        <f t="shared" ref="X569:X582" si="243">P569*W569</f>
        <v>#REF!</v>
      </c>
      <c r="Y569" s="107" t="s">
        <v>72</v>
      </c>
      <c r="Z569" s="103">
        <f t="shared" si="239"/>
        <v>0</v>
      </c>
      <c r="AA569" s="103">
        <f t="shared" si="240"/>
        <v>0</v>
      </c>
      <c r="AB569" s="128" t="str">
        <f t="shared" ref="AB569:AB582" si="244">IF(U569=0,"",L569/U569-1)</f>
        <v/>
      </c>
      <c r="AC569" s="128" t="e">
        <f t="shared" ref="AC569:AC582" si="245">IF(W569=0,"",L569/W569-1)</f>
        <v>#REF!</v>
      </c>
    </row>
    <row r="570" spans="1:29" ht="50.1" customHeight="1">
      <c r="A570" s="171"/>
      <c r="B570" s="171"/>
      <c r="C570" s="174"/>
      <c r="D570" s="174"/>
      <c r="E570" s="131"/>
      <c r="F570" s="177"/>
      <c r="G570" s="180"/>
      <c r="H570" s="163"/>
      <c r="I570" s="165"/>
      <c r="J570" s="168"/>
      <c r="K570" s="62"/>
      <c r="L570" s="63"/>
      <c r="M570" s="63"/>
      <c r="N570" s="142"/>
      <c r="O570" s="127"/>
      <c r="P570" s="100"/>
      <c r="Q570" s="63">
        <f t="shared" si="241"/>
        <v>0</v>
      </c>
      <c r="R570" s="64"/>
      <c r="S570" s="67"/>
      <c r="T570" s="46"/>
      <c r="U570" s="106">
        <f>IF(EXACT(O570,Y570),M570,M570*(1-'Расчет ПРЕДЗАКАЗ'!$D$10))</f>
        <v>0</v>
      </c>
      <c r="V570" s="106">
        <f t="shared" si="242"/>
        <v>0</v>
      </c>
      <c r="W570" s="106" t="e">
        <f>IF(EXACT(O570,Y570),M570,M570*(1-#REF!))</f>
        <v>#REF!</v>
      </c>
      <c r="X570" s="106" t="e">
        <f t="shared" si="243"/>
        <v>#REF!</v>
      </c>
      <c r="Y570" s="107" t="s">
        <v>72</v>
      </c>
      <c r="Z570" s="103">
        <f t="shared" si="239"/>
        <v>0</v>
      </c>
      <c r="AA570" s="103">
        <f t="shared" si="240"/>
        <v>0</v>
      </c>
      <c r="AB570" s="128" t="str">
        <f t="shared" si="244"/>
        <v/>
      </c>
      <c r="AC570" s="128" t="e">
        <f t="shared" si="245"/>
        <v>#REF!</v>
      </c>
    </row>
    <row r="571" spans="1:29" ht="50.1" customHeight="1">
      <c r="A571" s="171"/>
      <c r="B571" s="171"/>
      <c r="C571" s="174"/>
      <c r="D571" s="174"/>
      <c r="E571" s="131"/>
      <c r="F571" s="177"/>
      <c r="G571" s="180"/>
      <c r="H571" s="163"/>
      <c r="I571" s="165"/>
      <c r="J571" s="168"/>
      <c r="K571" s="62"/>
      <c r="L571" s="63"/>
      <c r="M571" s="63"/>
      <c r="N571" s="142"/>
      <c r="O571" s="127"/>
      <c r="P571" s="100"/>
      <c r="Q571" s="63">
        <f t="shared" si="241"/>
        <v>0</v>
      </c>
      <c r="R571" s="64"/>
      <c r="S571" s="67"/>
      <c r="T571" s="46"/>
      <c r="U571" s="106">
        <f>IF(EXACT(O571,Y571),M571,M571*(1-'Расчет ПРЕДЗАКАЗ'!$D$10))</f>
        <v>0</v>
      </c>
      <c r="V571" s="106">
        <f t="shared" si="242"/>
        <v>0</v>
      </c>
      <c r="W571" s="106" t="e">
        <f>IF(EXACT(O571,Y571),M571,M571*(1-#REF!))</f>
        <v>#REF!</v>
      </c>
      <c r="X571" s="106" t="e">
        <f t="shared" si="243"/>
        <v>#REF!</v>
      </c>
      <c r="Y571" s="107" t="s">
        <v>72</v>
      </c>
      <c r="Z571" s="103">
        <f t="shared" si="239"/>
        <v>0</v>
      </c>
      <c r="AA571" s="103">
        <f t="shared" si="240"/>
        <v>0</v>
      </c>
      <c r="AB571" s="128" t="str">
        <f t="shared" si="244"/>
        <v/>
      </c>
      <c r="AC571" s="128" t="e">
        <f t="shared" si="245"/>
        <v>#REF!</v>
      </c>
    </row>
    <row r="572" spans="1:29" ht="50.1" customHeight="1">
      <c r="A572" s="171"/>
      <c r="B572" s="171"/>
      <c r="C572" s="174"/>
      <c r="D572" s="174"/>
      <c r="E572" s="131"/>
      <c r="F572" s="177"/>
      <c r="G572" s="180"/>
      <c r="H572" s="163"/>
      <c r="I572" s="165"/>
      <c r="J572" s="168"/>
      <c r="K572" s="62"/>
      <c r="L572" s="63"/>
      <c r="M572" s="63"/>
      <c r="N572" s="142"/>
      <c r="O572" s="127"/>
      <c r="P572" s="100"/>
      <c r="Q572" s="63">
        <f t="shared" si="241"/>
        <v>0</v>
      </c>
      <c r="R572" s="64"/>
      <c r="S572" s="67"/>
      <c r="T572" s="46"/>
      <c r="U572" s="106">
        <f>IF(EXACT(O572,Y572),M572,M572*(1-'Расчет ПРЕДЗАКАЗ'!$D$10))</f>
        <v>0</v>
      </c>
      <c r="V572" s="106">
        <f t="shared" si="242"/>
        <v>0</v>
      </c>
      <c r="W572" s="106" t="e">
        <f>IF(EXACT(O572,Y572),M572,M572*(1-#REF!))</f>
        <v>#REF!</v>
      </c>
      <c r="X572" s="106" t="e">
        <f t="shared" si="243"/>
        <v>#REF!</v>
      </c>
      <c r="Y572" s="107" t="s">
        <v>72</v>
      </c>
      <c r="Z572" s="103">
        <f t="shared" si="239"/>
        <v>0</v>
      </c>
      <c r="AA572" s="103">
        <f t="shared" si="240"/>
        <v>0</v>
      </c>
      <c r="AB572" s="128" t="str">
        <f t="shared" si="244"/>
        <v/>
      </c>
      <c r="AC572" s="128" t="e">
        <f t="shared" si="245"/>
        <v>#REF!</v>
      </c>
    </row>
    <row r="573" spans="1:29" ht="50.1" customHeight="1">
      <c r="A573" s="171"/>
      <c r="B573" s="171"/>
      <c r="C573" s="174"/>
      <c r="D573" s="174"/>
      <c r="E573" s="131"/>
      <c r="F573" s="177"/>
      <c r="G573" s="180"/>
      <c r="H573" s="163"/>
      <c r="I573" s="165"/>
      <c r="J573" s="168"/>
      <c r="K573" s="62"/>
      <c r="L573" s="63"/>
      <c r="M573" s="63"/>
      <c r="N573" s="142"/>
      <c r="O573" s="127"/>
      <c r="P573" s="100"/>
      <c r="Q573" s="63">
        <f t="shared" si="241"/>
        <v>0</v>
      </c>
      <c r="R573" s="64"/>
      <c r="S573" s="67"/>
      <c r="T573" s="46"/>
      <c r="U573" s="106">
        <f>IF(EXACT(O573,Y573),M573,M573*(1-'Расчет ПРЕДЗАКАЗ'!$D$10))</f>
        <v>0</v>
      </c>
      <c r="V573" s="106">
        <f t="shared" si="242"/>
        <v>0</v>
      </c>
      <c r="W573" s="106" t="e">
        <f>IF(EXACT(O573,Y573),M573,M573*(1-#REF!))</f>
        <v>#REF!</v>
      </c>
      <c r="X573" s="106" t="e">
        <f t="shared" si="243"/>
        <v>#REF!</v>
      </c>
      <c r="Y573" s="107" t="s">
        <v>72</v>
      </c>
      <c r="Z573" s="103">
        <f t="shared" si="239"/>
        <v>0</v>
      </c>
      <c r="AA573" s="103">
        <f t="shared" si="240"/>
        <v>0</v>
      </c>
      <c r="AB573" s="128" t="str">
        <f t="shared" si="244"/>
        <v/>
      </c>
      <c r="AC573" s="128" t="e">
        <f t="shared" si="245"/>
        <v>#REF!</v>
      </c>
    </row>
    <row r="574" spans="1:29" ht="50.1" customHeight="1">
      <c r="A574" s="171"/>
      <c r="B574" s="171"/>
      <c r="C574" s="174"/>
      <c r="D574" s="174"/>
      <c r="E574" s="131"/>
      <c r="F574" s="177"/>
      <c r="G574" s="180"/>
      <c r="H574" s="163"/>
      <c r="I574" s="165"/>
      <c r="J574" s="168"/>
      <c r="K574" s="62"/>
      <c r="L574" s="63"/>
      <c r="M574" s="63"/>
      <c r="N574" s="142"/>
      <c r="O574" s="127"/>
      <c r="P574" s="100"/>
      <c r="Q574" s="63">
        <f t="shared" si="241"/>
        <v>0</v>
      </c>
      <c r="R574" s="64"/>
      <c r="S574" s="67"/>
      <c r="T574" s="46"/>
      <c r="U574" s="106">
        <f>IF(EXACT(O574,Y574),M574,M574*(1-'Расчет ПРЕДЗАКАЗ'!$D$10))</f>
        <v>0</v>
      </c>
      <c r="V574" s="106">
        <f t="shared" si="242"/>
        <v>0</v>
      </c>
      <c r="W574" s="106" t="e">
        <f>IF(EXACT(O574,Y574),M574,M574*(1-#REF!))</f>
        <v>#REF!</v>
      </c>
      <c r="X574" s="106" t="e">
        <f t="shared" si="243"/>
        <v>#REF!</v>
      </c>
      <c r="Y574" s="107" t="s">
        <v>72</v>
      </c>
      <c r="Z574" s="103">
        <f t="shared" si="239"/>
        <v>0</v>
      </c>
      <c r="AA574" s="103">
        <f t="shared" si="240"/>
        <v>0</v>
      </c>
      <c r="AB574" s="128" t="str">
        <f t="shared" si="244"/>
        <v/>
      </c>
      <c r="AC574" s="128" t="e">
        <f t="shared" si="245"/>
        <v>#REF!</v>
      </c>
    </row>
    <row r="575" spans="1:29" ht="50.1" customHeight="1">
      <c r="A575" s="171"/>
      <c r="B575" s="171"/>
      <c r="C575" s="174"/>
      <c r="D575" s="174"/>
      <c r="E575" s="131"/>
      <c r="F575" s="177"/>
      <c r="G575" s="180"/>
      <c r="H575" s="163"/>
      <c r="I575" s="165"/>
      <c r="J575" s="168"/>
      <c r="K575" s="62"/>
      <c r="L575" s="63"/>
      <c r="M575" s="63"/>
      <c r="N575" s="142"/>
      <c r="O575" s="127"/>
      <c r="P575" s="100"/>
      <c r="Q575" s="63">
        <f t="shared" si="241"/>
        <v>0</v>
      </c>
      <c r="R575" s="64"/>
      <c r="S575" s="67"/>
      <c r="T575" s="46"/>
      <c r="U575" s="106">
        <f>IF(EXACT(O575,Y575),M575,M575*(1-'Расчет ПРЕДЗАКАЗ'!$D$10))</f>
        <v>0</v>
      </c>
      <c r="V575" s="106">
        <f t="shared" si="242"/>
        <v>0</v>
      </c>
      <c r="W575" s="106" t="e">
        <f>IF(EXACT(O575,Y575),M575,M575*(1-#REF!))</f>
        <v>#REF!</v>
      </c>
      <c r="X575" s="106" t="e">
        <f t="shared" si="243"/>
        <v>#REF!</v>
      </c>
      <c r="Y575" s="107" t="s">
        <v>72</v>
      </c>
      <c r="Z575" s="103">
        <f t="shared" si="239"/>
        <v>0</v>
      </c>
      <c r="AA575" s="103">
        <f t="shared" si="240"/>
        <v>0</v>
      </c>
      <c r="AB575" s="128" t="str">
        <f t="shared" si="244"/>
        <v/>
      </c>
      <c r="AC575" s="128" t="e">
        <f t="shared" si="245"/>
        <v>#REF!</v>
      </c>
    </row>
    <row r="576" spans="1:29" ht="50.1" customHeight="1">
      <c r="A576" s="171"/>
      <c r="B576" s="171"/>
      <c r="C576" s="174"/>
      <c r="D576" s="174"/>
      <c r="E576" s="131"/>
      <c r="F576" s="177"/>
      <c r="G576" s="180"/>
      <c r="H576" s="163"/>
      <c r="I576" s="165"/>
      <c r="J576" s="168"/>
      <c r="K576" s="62"/>
      <c r="L576" s="63"/>
      <c r="M576" s="63"/>
      <c r="N576" s="142"/>
      <c r="O576" s="127"/>
      <c r="P576" s="100"/>
      <c r="Q576" s="63">
        <f t="shared" si="241"/>
        <v>0</v>
      </c>
      <c r="R576" s="64"/>
      <c r="S576" s="67"/>
      <c r="T576" s="46"/>
      <c r="U576" s="106">
        <f>IF(EXACT(O576,Y576),M576,M576*(1-'Расчет ПРЕДЗАКАЗ'!$D$10))</f>
        <v>0</v>
      </c>
      <c r="V576" s="106">
        <f t="shared" si="242"/>
        <v>0</v>
      </c>
      <c r="W576" s="106" t="e">
        <f>IF(EXACT(O576,Y576),M576,M576*(1-#REF!))</f>
        <v>#REF!</v>
      </c>
      <c r="X576" s="106" t="e">
        <f t="shared" si="243"/>
        <v>#REF!</v>
      </c>
      <c r="Y576" s="107" t="s">
        <v>72</v>
      </c>
      <c r="Z576" s="103">
        <f t="shared" si="239"/>
        <v>0</v>
      </c>
      <c r="AA576" s="103">
        <f t="shared" si="240"/>
        <v>0</v>
      </c>
      <c r="AB576" s="128" t="str">
        <f t="shared" si="244"/>
        <v/>
      </c>
      <c r="AC576" s="128" t="e">
        <f t="shared" si="245"/>
        <v>#REF!</v>
      </c>
    </row>
    <row r="577" spans="1:29" ht="50.1" customHeight="1">
      <c r="A577" s="171"/>
      <c r="B577" s="171"/>
      <c r="C577" s="174"/>
      <c r="D577" s="174"/>
      <c r="E577" s="131"/>
      <c r="F577" s="177"/>
      <c r="G577" s="180"/>
      <c r="H577" s="163"/>
      <c r="I577" s="165"/>
      <c r="J577" s="168"/>
      <c r="K577" s="62"/>
      <c r="L577" s="63"/>
      <c r="M577" s="63"/>
      <c r="N577" s="143"/>
      <c r="O577" s="127"/>
      <c r="P577" s="100"/>
      <c r="Q577" s="63">
        <f t="shared" si="241"/>
        <v>0</v>
      </c>
      <c r="R577" s="65"/>
      <c r="S577" s="67"/>
      <c r="T577" s="40"/>
      <c r="U577" s="106">
        <f>IF(EXACT(O577,Y577),M577,M577*(1-'Расчет ПРЕДЗАКАЗ'!$D$10))</f>
        <v>0</v>
      </c>
      <c r="V577" s="106">
        <f t="shared" si="242"/>
        <v>0</v>
      </c>
      <c r="W577" s="106" t="e">
        <f>IF(EXACT(O577,Y577),M577,M577*(1-#REF!))</f>
        <v>#REF!</v>
      </c>
      <c r="X577" s="106" t="e">
        <f t="shared" si="243"/>
        <v>#REF!</v>
      </c>
      <c r="Y577" s="107" t="s">
        <v>72</v>
      </c>
      <c r="Z577" s="103">
        <f t="shared" si="239"/>
        <v>0</v>
      </c>
      <c r="AA577" s="103">
        <f t="shared" si="240"/>
        <v>0</v>
      </c>
      <c r="AB577" s="128" t="str">
        <f t="shared" si="244"/>
        <v/>
      </c>
      <c r="AC577" s="128" t="e">
        <f t="shared" si="245"/>
        <v>#REF!</v>
      </c>
    </row>
    <row r="578" spans="1:29" ht="50.1" customHeight="1">
      <c r="A578" s="171"/>
      <c r="B578" s="171"/>
      <c r="C578" s="174"/>
      <c r="D578" s="174"/>
      <c r="E578" s="131"/>
      <c r="F578" s="177"/>
      <c r="G578" s="180"/>
      <c r="H578" s="163"/>
      <c r="I578" s="165"/>
      <c r="J578" s="168"/>
      <c r="K578" s="62"/>
      <c r="L578" s="63"/>
      <c r="M578" s="63"/>
      <c r="N578" s="143"/>
      <c r="O578" s="127"/>
      <c r="P578" s="100"/>
      <c r="Q578" s="63">
        <f t="shared" si="241"/>
        <v>0</v>
      </c>
      <c r="R578" s="65"/>
      <c r="S578" s="67"/>
      <c r="T578" s="40"/>
      <c r="U578" s="106">
        <f>IF(EXACT(O578,Y578),M578,M578*(1-'Расчет ПРЕДЗАКАЗ'!$D$10))</f>
        <v>0</v>
      </c>
      <c r="V578" s="106">
        <f t="shared" si="242"/>
        <v>0</v>
      </c>
      <c r="W578" s="106" t="e">
        <f>IF(EXACT(O578,Y578),M578,M578*(1-#REF!))</f>
        <v>#REF!</v>
      </c>
      <c r="X578" s="106" t="e">
        <f t="shared" si="243"/>
        <v>#REF!</v>
      </c>
      <c r="Y578" s="107" t="s">
        <v>72</v>
      </c>
      <c r="Z578" s="103">
        <f t="shared" si="239"/>
        <v>0</v>
      </c>
      <c r="AA578" s="103">
        <f t="shared" si="240"/>
        <v>0</v>
      </c>
      <c r="AB578" s="128" t="str">
        <f t="shared" si="244"/>
        <v/>
      </c>
      <c r="AC578" s="128" t="e">
        <f t="shared" si="245"/>
        <v>#REF!</v>
      </c>
    </row>
    <row r="579" spans="1:29" ht="50.1" customHeight="1">
      <c r="A579" s="171"/>
      <c r="B579" s="171"/>
      <c r="C579" s="174"/>
      <c r="D579" s="174"/>
      <c r="E579" s="131"/>
      <c r="F579" s="177"/>
      <c r="G579" s="180"/>
      <c r="H579" s="163"/>
      <c r="I579" s="165"/>
      <c r="J579" s="168"/>
      <c r="K579" s="62"/>
      <c r="L579" s="63"/>
      <c r="M579" s="63"/>
      <c r="N579" s="121"/>
      <c r="O579" s="127"/>
      <c r="P579" s="100"/>
      <c r="Q579" s="63">
        <f t="shared" si="241"/>
        <v>0</v>
      </c>
      <c r="R579" s="65"/>
      <c r="S579" s="67"/>
      <c r="T579" s="40"/>
      <c r="U579" s="106">
        <f>IF(EXACT(O579,Y579),M579,M579*(1-'Расчет ПРЕДЗАКАЗ'!$D$10))</f>
        <v>0</v>
      </c>
      <c r="V579" s="106">
        <f t="shared" si="242"/>
        <v>0</v>
      </c>
      <c r="W579" s="106" t="e">
        <f>IF(EXACT(O579,Y579),M579,M579*(1-#REF!))</f>
        <v>#REF!</v>
      </c>
      <c r="X579" s="106" t="e">
        <f t="shared" si="243"/>
        <v>#REF!</v>
      </c>
      <c r="Y579" s="107" t="s">
        <v>72</v>
      </c>
      <c r="Z579" s="103">
        <f t="shared" si="239"/>
        <v>0</v>
      </c>
      <c r="AA579" s="103">
        <f t="shared" si="240"/>
        <v>0</v>
      </c>
      <c r="AB579" s="128" t="str">
        <f t="shared" si="244"/>
        <v/>
      </c>
      <c r="AC579" s="128" t="e">
        <f t="shared" si="245"/>
        <v>#REF!</v>
      </c>
    </row>
    <row r="580" spans="1:29" ht="50.1" customHeight="1">
      <c r="A580" s="171"/>
      <c r="B580" s="171"/>
      <c r="C580" s="174"/>
      <c r="D580" s="174"/>
      <c r="E580" s="131"/>
      <c r="F580" s="177"/>
      <c r="G580" s="180"/>
      <c r="H580" s="163"/>
      <c r="I580" s="165"/>
      <c r="J580" s="168"/>
      <c r="K580" s="62"/>
      <c r="L580" s="63"/>
      <c r="M580" s="63"/>
      <c r="N580" s="121"/>
      <c r="O580" s="127"/>
      <c r="P580" s="100"/>
      <c r="Q580" s="63">
        <f t="shared" si="241"/>
        <v>0</v>
      </c>
      <c r="R580" s="65"/>
      <c r="S580" s="67"/>
      <c r="T580" s="40"/>
      <c r="U580" s="106">
        <f>IF(EXACT(O580,Y580),M580,M580*(1-'Расчет ПРЕДЗАКАЗ'!$D$10))</f>
        <v>0</v>
      </c>
      <c r="V580" s="106">
        <f t="shared" si="242"/>
        <v>0</v>
      </c>
      <c r="W580" s="106" t="e">
        <f>IF(EXACT(O580,Y580),M580,M580*(1-#REF!))</f>
        <v>#REF!</v>
      </c>
      <c r="X580" s="106" t="e">
        <f t="shared" si="243"/>
        <v>#REF!</v>
      </c>
      <c r="Y580" s="107" t="s">
        <v>72</v>
      </c>
      <c r="Z580" s="103">
        <f t="shared" si="239"/>
        <v>0</v>
      </c>
      <c r="AA580" s="103">
        <f t="shared" si="240"/>
        <v>0</v>
      </c>
      <c r="AB580" s="128" t="str">
        <f t="shared" si="244"/>
        <v/>
      </c>
      <c r="AC580" s="128" t="e">
        <f t="shared" si="245"/>
        <v>#REF!</v>
      </c>
    </row>
    <row r="581" spans="1:29" ht="50.1" customHeight="1">
      <c r="A581" s="171"/>
      <c r="B581" s="171"/>
      <c r="C581" s="174"/>
      <c r="D581" s="174"/>
      <c r="E581" s="131"/>
      <c r="F581" s="177"/>
      <c r="G581" s="180"/>
      <c r="H581" s="163"/>
      <c r="I581" s="165"/>
      <c r="J581" s="168"/>
      <c r="K581" s="62"/>
      <c r="L581" s="63"/>
      <c r="M581" s="63"/>
      <c r="N581" s="121"/>
      <c r="O581" s="127"/>
      <c r="P581" s="100"/>
      <c r="Q581" s="63">
        <f t="shared" si="241"/>
        <v>0</v>
      </c>
      <c r="R581" s="65"/>
      <c r="S581" s="67"/>
      <c r="T581" s="40"/>
      <c r="U581" s="106">
        <f>IF(EXACT(O581,Y581),M581,M581*(1-'Расчет ПРЕДЗАКАЗ'!$D$10))</f>
        <v>0</v>
      </c>
      <c r="V581" s="106">
        <f t="shared" si="242"/>
        <v>0</v>
      </c>
      <c r="W581" s="106" t="e">
        <f>IF(EXACT(O581,Y581),M581,M581*(1-#REF!))</f>
        <v>#REF!</v>
      </c>
      <c r="X581" s="106" t="e">
        <f t="shared" si="243"/>
        <v>#REF!</v>
      </c>
      <c r="Y581" s="107" t="s">
        <v>72</v>
      </c>
      <c r="Z581" s="103">
        <f t="shared" si="239"/>
        <v>0</v>
      </c>
      <c r="AA581" s="103">
        <f t="shared" si="240"/>
        <v>0</v>
      </c>
      <c r="AB581" s="128" t="str">
        <f t="shared" si="244"/>
        <v/>
      </c>
      <c r="AC581" s="128" t="e">
        <f t="shared" si="245"/>
        <v>#REF!</v>
      </c>
    </row>
    <row r="582" spans="1:29" ht="50.1" customHeight="1">
      <c r="A582" s="172"/>
      <c r="B582" s="172"/>
      <c r="C582" s="175"/>
      <c r="D582" s="175"/>
      <c r="E582" s="132"/>
      <c r="F582" s="178"/>
      <c r="G582" s="181"/>
      <c r="H582" s="164"/>
      <c r="I582" s="166"/>
      <c r="J582" s="169"/>
      <c r="K582" s="62"/>
      <c r="L582" s="63"/>
      <c r="M582" s="63"/>
      <c r="N582" s="121"/>
      <c r="O582" s="127"/>
      <c r="P582" s="100"/>
      <c r="Q582" s="63">
        <f t="shared" si="241"/>
        <v>0</v>
      </c>
      <c r="R582" s="65"/>
      <c r="S582" s="64"/>
      <c r="T582" s="40"/>
      <c r="U582" s="106">
        <f>IF(EXACT(O582,Y582),M582,M582*(1-'Расчет ПРЕДЗАКАЗ'!$D$10))</f>
        <v>0</v>
      </c>
      <c r="V582" s="106">
        <f t="shared" si="242"/>
        <v>0</v>
      </c>
      <c r="W582" s="106" t="e">
        <f>IF(EXACT(O582,Y582),M582,M582*(1-#REF!))</f>
        <v>#REF!</v>
      </c>
      <c r="X582" s="106" t="e">
        <f t="shared" si="243"/>
        <v>#REF!</v>
      </c>
      <c r="Y582" s="107" t="s">
        <v>72</v>
      </c>
      <c r="Z582" s="103">
        <f t="shared" si="239"/>
        <v>0</v>
      </c>
      <c r="AA582" s="103">
        <f t="shared" si="240"/>
        <v>0</v>
      </c>
      <c r="AB582" s="128" t="str">
        <f t="shared" si="244"/>
        <v/>
      </c>
      <c r="AC582" s="128" t="e">
        <f t="shared" si="245"/>
        <v>#REF!</v>
      </c>
    </row>
    <row r="583" spans="1:29" ht="11.25" customHeight="1" thickBot="1"/>
    <row r="584" spans="1:29" ht="50.1" customHeight="1">
      <c r="A584" s="170">
        <v>418</v>
      </c>
      <c r="B584" s="170" t="s">
        <v>3403</v>
      </c>
      <c r="C584" s="173" t="s">
        <v>3409</v>
      </c>
      <c r="D584" s="173" t="s">
        <v>77</v>
      </c>
      <c r="E584" s="131"/>
      <c r="F584" s="193" t="s">
        <v>3410</v>
      </c>
      <c r="G584" s="179" t="s">
        <v>92</v>
      </c>
      <c r="H584" s="162" t="s">
        <v>3411</v>
      </c>
      <c r="I584" s="194" t="s">
        <v>3412</v>
      </c>
      <c r="J584" s="167" t="s">
        <v>19</v>
      </c>
      <c r="K584" s="62" t="s">
        <v>82</v>
      </c>
      <c r="L584" s="63">
        <v>20490</v>
      </c>
      <c r="M584" s="63">
        <v>12806</v>
      </c>
      <c r="N584" s="142" t="s">
        <v>3413</v>
      </c>
      <c r="O584" s="127"/>
      <c r="P584" s="100"/>
      <c r="Q584" s="63">
        <f>P584*M584</f>
        <v>0</v>
      </c>
      <c r="R584" s="64"/>
      <c r="S584" s="67">
        <v>22</v>
      </c>
      <c r="T584" s="46"/>
      <c r="U584" s="106">
        <f>IF(EXACT(O584,Y584),M584,M584*(1-'Расчет ПРЕДЗАКАЗ'!$D$10))</f>
        <v>12549.88</v>
      </c>
      <c r="V584" s="106">
        <f>P584*U584</f>
        <v>0</v>
      </c>
      <c r="W584" s="106" t="e">
        <f>IF(EXACT(O584,Y584),M584,M584*(1-#REF!))</f>
        <v>#REF!</v>
      </c>
      <c r="X584" s="106" t="e">
        <f>P584*W584</f>
        <v>#REF!</v>
      </c>
      <c r="Y584" s="107" t="s">
        <v>72</v>
      </c>
      <c r="Z584" s="103">
        <f t="shared" ref="Z584:Z598" si="246">IF(EXACT(O584,Y584),Q584,0)</f>
        <v>0</v>
      </c>
      <c r="AA584" s="103">
        <f t="shared" ref="AA584:AA598" si="247">IF(Z584=0,Q584,0)</f>
        <v>0</v>
      </c>
      <c r="AB584" s="128">
        <f>IF(U584=0,"",L584/U584-1)</f>
        <v>0.63268493403921</v>
      </c>
      <c r="AC584" s="128" t="e">
        <f>IF(W584=0,"",L584/W584-1)</f>
        <v>#REF!</v>
      </c>
    </row>
    <row r="585" spans="1:29" ht="50.1" customHeight="1">
      <c r="A585" s="171"/>
      <c r="B585" s="171"/>
      <c r="C585" s="174"/>
      <c r="D585" s="174"/>
      <c r="E585" s="131"/>
      <c r="F585" s="177"/>
      <c r="G585" s="180"/>
      <c r="H585" s="163"/>
      <c r="I585" s="165"/>
      <c r="J585" s="168"/>
      <c r="K585" s="62" t="s">
        <v>98</v>
      </c>
      <c r="L585" s="63">
        <v>20490</v>
      </c>
      <c r="M585" s="63">
        <v>12806</v>
      </c>
      <c r="N585" s="142" t="s">
        <v>3414</v>
      </c>
      <c r="O585" s="127"/>
      <c r="P585" s="100"/>
      <c r="Q585" s="63">
        <f t="shared" ref="Q585:Q598" si="248">P585*M585</f>
        <v>0</v>
      </c>
      <c r="R585" s="64"/>
      <c r="S585" s="67">
        <v>1</v>
      </c>
      <c r="T585" s="46"/>
      <c r="U585" s="106">
        <f>IF(EXACT(O585,Y585),M585,M585*(1-'Расчет ПРЕДЗАКАЗ'!$D$10))</f>
        <v>12549.88</v>
      </c>
      <c r="V585" s="106">
        <f t="shared" ref="V585:V598" si="249">P585*U585</f>
        <v>0</v>
      </c>
      <c r="W585" s="106" t="e">
        <f>IF(EXACT(O585,Y585),M585,M585*(1-#REF!))</f>
        <v>#REF!</v>
      </c>
      <c r="X585" s="106" t="e">
        <f t="shared" ref="X585:X598" si="250">P585*W585</f>
        <v>#REF!</v>
      </c>
      <c r="Y585" s="107" t="s">
        <v>72</v>
      </c>
      <c r="Z585" s="103">
        <f t="shared" si="246"/>
        <v>0</v>
      </c>
      <c r="AA585" s="103">
        <f t="shared" si="247"/>
        <v>0</v>
      </c>
      <c r="AB585" s="128">
        <f t="shared" ref="AB585:AB598" si="251">IF(U585=0,"",L585/U585-1)</f>
        <v>0.63268493403921</v>
      </c>
      <c r="AC585" s="128" t="e">
        <f t="shared" ref="AC585:AC598" si="252">IF(W585=0,"",L585/W585-1)</f>
        <v>#REF!</v>
      </c>
    </row>
    <row r="586" spans="1:29" ht="50.1" customHeight="1">
      <c r="A586" s="171"/>
      <c r="B586" s="171"/>
      <c r="C586" s="174"/>
      <c r="D586" s="174"/>
      <c r="E586" s="131"/>
      <c r="F586" s="177"/>
      <c r="G586" s="180"/>
      <c r="H586" s="163"/>
      <c r="I586" s="165"/>
      <c r="J586" s="168"/>
      <c r="K586" s="62"/>
      <c r="L586" s="63"/>
      <c r="M586" s="63"/>
      <c r="N586" s="142"/>
      <c r="O586" s="127"/>
      <c r="P586" s="100"/>
      <c r="Q586" s="63">
        <f t="shared" si="248"/>
        <v>0</v>
      </c>
      <c r="R586" s="64"/>
      <c r="S586" s="67"/>
      <c r="T586" s="46"/>
      <c r="U586" s="106">
        <f>IF(EXACT(O586,Y586),M586,M586*(1-'Расчет ПРЕДЗАКАЗ'!$D$10))</f>
        <v>0</v>
      </c>
      <c r="V586" s="106">
        <f t="shared" si="249"/>
        <v>0</v>
      </c>
      <c r="W586" s="106" t="e">
        <f>IF(EXACT(O586,Y586),M586,M586*(1-#REF!))</f>
        <v>#REF!</v>
      </c>
      <c r="X586" s="106" t="e">
        <f t="shared" si="250"/>
        <v>#REF!</v>
      </c>
      <c r="Y586" s="107" t="s">
        <v>72</v>
      </c>
      <c r="Z586" s="103">
        <f t="shared" si="246"/>
        <v>0</v>
      </c>
      <c r="AA586" s="103">
        <f t="shared" si="247"/>
        <v>0</v>
      </c>
      <c r="AB586" s="128" t="str">
        <f t="shared" si="251"/>
        <v/>
      </c>
      <c r="AC586" s="128" t="e">
        <f t="shared" si="252"/>
        <v>#REF!</v>
      </c>
    </row>
    <row r="587" spans="1:29" ht="50.1" customHeight="1">
      <c r="A587" s="171"/>
      <c r="B587" s="171"/>
      <c r="C587" s="174"/>
      <c r="D587" s="174"/>
      <c r="E587" s="131"/>
      <c r="F587" s="177"/>
      <c r="G587" s="180"/>
      <c r="H587" s="163"/>
      <c r="I587" s="165"/>
      <c r="J587" s="168"/>
      <c r="K587" s="62"/>
      <c r="L587" s="63"/>
      <c r="M587" s="63"/>
      <c r="N587" s="142"/>
      <c r="O587" s="127"/>
      <c r="P587" s="100"/>
      <c r="Q587" s="63">
        <f t="shared" si="248"/>
        <v>0</v>
      </c>
      <c r="R587" s="64"/>
      <c r="S587" s="67"/>
      <c r="T587" s="46"/>
      <c r="U587" s="106">
        <f>IF(EXACT(O587,Y587),M587,M587*(1-'Расчет ПРЕДЗАКАЗ'!$D$10))</f>
        <v>0</v>
      </c>
      <c r="V587" s="106">
        <f t="shared" si="249"/>
        <v>0</v>
      </c>
      <c r="W587" s="106" t="e">
        <f>IF(EXACT(O587,Y587),M587,M587*(1-#REF!))</f>
        <v>#REF!</v>
      </c>
      <c r="X587" s="106" t="e">
        <f t="shared" si="250"/>
        <v>#REF!</v>
      </c>
      <c r="Y587" s="107" t="s">
        <v>72</v>
      </c>
      <c r="Z587" s="103">
        <f t="shared" si="246"/>
        <v>0</v>
      </c>
      <c r="AA587" s="103">
        <f t="shared" si="247"/>
        <v>0</v>
      </c>
      <c r="AB587" s="128" t="str">
        <f t="shared" si="251"/>
        <v/>
      </c>
      <c r="AC587" s="128" t="e">
        <f t="shared" si="252"/>
        <v>#REF!</v>
      </c>
    </row>
    <row r="588" spans="1:29" ht="50.1" customHeight="1">
      <c r="A588" s="171"/>
      <c r="B588" s="171"/>
      <c r="C588" s="174"/>
      <c r="D588" s="174"/>
      <c r="E588" s="131"/>
      <c r="F588" s="177"/>
      <c r="G588" s="180"/>
      <c r="H588" s="163"/>
      <c r="I588" s="165"/>
      <c r="J588" s="168"/>
      <c r="K588" s="62"/>
      <c r="L588" s="63"/>
      <c r="M588" s="63"/>
      <c r="N588" s="142"/>
      <c r="O588" s="127"/>
      <c r="P588" s="100"/>
      <c r="Q588" s="63">
        <f t="shared" si="248"/>
        <v>0</v>
      </c>
      <c r="R588" s="64"/>
      <c r="S588" s="67"/>
      <c r="T588" s="46"/>
      <c r="U588" s="106">
        <f>IF(EXACT(O588,Y588),M588,M588*(1-'Расчет ПРЕДЗАКАЗ'!$D$10))</f>
        <v>0</v>
      </c>
      <c r="V588" s="106">
        <f t="shared" si="249"/>
        <v>0</v>
      </c>
      <c r="W588" s="106" t="e">
        <f>IF(EXACT(O588,Y588),M588,M588*(1-#REF!))</f>
        <v>#REF!</v>
      </c>
      <c r="X588" s="106" t="e">
        <f t="shared" si="250"/>
        <v>#REF!</v>
      </c>
      <c r="Y588" s="107" t="s">
        <v>72</v>
      </c>
      <c r="Z588" s="103">
        <f t="shared" si="246"/>
        <v>0</v>
      </c>
      <c r="AA588" s="103">
        <f t="shared" si="247"/>
        <v>0</v>
      </c>
      <c r="AB588" s="128" t="str">
        <f t="shared" si="251"/>
        <v/>
      </c>
      <c r="AC588" s="128" t="e">
        <f t="shared" si="252"/>
        <v>#REF!</v>
      </c>
    </row>
    <row r="589" spans="1:29" ht="50.1" customHeight="1">
      <c r="A589" s="171"/>
      <c r="B589" s="171"/>
      <c r="C589" s="174"/>
      <c r="D589" s="174"/>
      <c r="E589" s="131"/>
      <c r="F589" s="177"/>
      <c r="G589" s="180"/>
      <c r="H589" s="163"/>
      <c r="I589" s="165"/>
      <c r="J589" s="168"/>
      <c r="K589" s="62"/>
      <c r="L589" s="63"/>
      <c r="M589" s="63"/>
      <c r="N589" s="142"/>
      <c r="O589" s="127"/>
      <c r="P589" s="100"/>
      <c r="Q589" s="63">
        <f t="shared" si="248"/>
        <v>0</v>
      </c>
      <c r="R589" s="64"/>
      <c r="S589" s="67"/>
      <c r="T589" s="46"/>
      <c r="U589" s="106">
        <f>IF(EXACT(O589,Y589),M589,M589*(1-'Расчет ПРЕДЗАКАЗ'!$D$10))</f>
        <v>0</v>
      </c>
      <c r="V589" s="106">
        <f t="shared" si="249"/>
        <v>0</v>
      </c>
      <c r="W589" s="106" t="e">
        <f>IF(EXACT(O589,Y589),M589,M589*(1-#REF!))</f>
        <v>#REF!</v>
      </c>
      <c r="X589" s="106" t="e">
        <f t="shared" si="250"/>
        <v>#REF!</v>
      </c>
      <c r="Y589" s="107" t="s">
        <v>72</v>
      </c>
      <c r="Z589" s="103">
        <f t="shared" si="246"/>
        <v>0</v>
      </c>
      <c r="AA589" s="103">
        <f t="shared" si="247"/>
        <v>0</v>
      </c>
      <c r="AB589" s="128" t="str">
        <f t="shared" si="251"/>
        <v/>
      </c>
      <c r="AC589" s="128" t="e">
        <f t="shared" si="252"/>
        <v>#REF!</v>
      </c>
    </row>
    <row r="590" spans="1:29" ht="50.1" customHeight="1">
      <c r="A590" s="171"/>
      <c r="B590" s="171"/>
      <c r="C590" s="174"/>
      <c r="D590" s="174"/>
      <c r="E590" s="131"/>
      <c r="F590" s="177"/>
      <c r="G590" s="180"/>
      <c r="H590" s="163"/>
      <c r="I590" s="165"/>
      <c r="J590" s="168"/>
      <c r="K590" s="62"/>
      <c r="L590" s="63"/>
      <c r="M590" s="63"/>
      <c r="N590" s="142"/>
      <c r="O590" s="127"/>
      <c r="P590" s="100"/>
      <c r="Q590" s="63">
        <f t="shared" si="248"/>
        <v>0</v>
      </c>
      <c r="R590" s="64"/>
      <c r="S590" s="67"/>
      <c r="T590" s="46"/>
      <c r="U590" s="106">
        <f>IF(EXACT(O590,Y590),M590,M590*(1-'Расчет ПРЕДЗАКАЗ'!$D$10))</f>
        <v>0</v>
      </c>
      <c r="V590" s="106">
        <f t="shared" si="249"/>
        <v>0</v>
      </c>
      <c r="W590" s="106" t="e">
        <f>IF(EXACT(O590,Y590),M590,M590*(1-#REF!))</f>
        <v>#REF!</v>
      </c>
      <c r="X590" s="106" t="e">
        <f t="shared" si="250"/>
        <v>#REF!</v>
      </c>
      <c r="Y590" s="107" t="s">
        <v>72</v>
      </c>
      <c r="Z590" s="103">
        <f t="shared" si="246"/>
        <v>0</v>
      </c>
      <c r="AA590" s="103">
        <f t="shared" si="247"/>
        <v>0</v>
      </c>
      <c r="AB590" s="128" t="str">
        <f t="shared" si="251"/>
        <v/>
      </c>
      <c r="AC590" s="128" t="e">
        <f t="shared" si="252"/>
        <v>#REF!</v>
      </c>
    </row>
    <row r="591" spans="1:29" ht="50.1" customHeight="1">
      <c r="A591" s="171"/>
      <c r="B591" s="171"/>
      <c r="C591" s="174"/>
      <c r="D591" s="174"/>
      <c r="E591" s="131"/>
      <c r="F591" s="177"/>
      <c r="G591" s="180"/>
      <c r="H591" s="163"/>
      <c r="I591" s="165"/>
      <c r="J591" s="168"/>
      <c r="K591" s="62"/>
      <c r="L591" s="63"/>
      <c r="M591" s="63"/>
      <c r="N591" s="142"/>
      <c r="O591" s="127"/>
      <c r="P591" s="100"/>
      <c r="Q591" s="63">
        <f t="shared" si="248"/>
        <v>0</v>
      </c>
      <c r="R591" s="64"/>
      <c r="S591" s="67"/>
      <c r="T591" s="46"/>
      <c r="U591" s="106">
        <f>IF(EXACT(O591,Y591),M591,M591*(1-'Расчет ПРЕДЗАКАЗ'!$D$10))</f>
        <v>0</v>
      </c>
      <c r="V591" s="106">
        <f t="shared" si="249"/>
        <v>0</v>
      </c>
      <c r="W591" s="106" t="e">
        <f>IF(EXACT(O591,Y591),M591,M591*(1-#REF!))</f>
        <v>#REF!</v>
      </c>
      <c r="X591" s="106" t="e">
        <f t="shared" si="250"/>
        <v>#REF!</v>
      </c>
      <c r="Y591" s="107" t="s">
        <v>72</v>
      </c>
      <c r="Z591" s="103">
        <f t="shared" si="246"/>
        <v>0</v>
      </c>
      <c r="AA591" s="103">
        <f t="shared" si="247"/>
        <v>0</v>
      </c>
      <c r="AB591" s="128" t="str">
        <f t="shared" si="251"/>
        <v/>
      </c>
      <c r="AC591" s="128" t="e">
        <f t="shared" si="252"/>
        <v>#REF!</v>
      </c>
    </row>
    <row r="592" spans="1:29" ht="50.1" customHeight="1">
      <c r="A592" s="171"/>
      <c r="B592" s="171"/>
      <c r="C592" s="174"/>
      <c r="D592" s="174"/>
      <c r="E592" s="131"/>
      <c r="F592" s="177"/>
      <c r="G592" s="180"/>
      <c r="H592" s="163"/>
      <c r="I592" s="165"/>
      <c r="J592" s="168"/>
      <c r="K592" s="62"/>
      <c r="L592" s="63"/>
      <c r="M592" s="63"/>
      <c r="N592" s="142"/>
      <c r="O592" s="127"/>
      <c r="P592" s="100"/>
      <c r="Q592" s="63">
        <f t="shared" si="248"/>
        <v>0</v>
      </c>
      <c r="R592" s="64"/>
      <c r="S592" s="67"/>
      <c r="T592" s="46"/>
      <c r="U592" s="106">
        <f>IF(EXACT(O592,Y592),M592,M592*(1-'Расчет ПРЕДЗАКАЗ'!$D$10))</f>
        <v>0</v>
      </c>
      <c r="V592" s="106">
        <f t="shared" si="249"/>
        <v>0</v>
      </c>
      <c r="W592" s="106" t="e">
        <f>IF(EXACT(O592,Y592),M592,M592*(1-#REF!))</f>
        <v>#REF!</v>
      </c>
      <c r="X592" s="106" t="e">
        <f t="shared" si="250"/>
        <v>#REF!</v>
      </c>
      <c r="Y592" s="107" t="s">
        <v>72</v>
      </c>
      <c r="Z592" s="103">
        <f t="shared" si="246"/>
        <v>0</v>
      </c>
      <c r="AA592" s="103">
        <f t="shared" si="247"/>
        <v>0</v>
      </c>
      <c r="AB592" s="128" t="str">
        <f t="shared" si="251"/>
        <v/>
      </c>
      <c r="AC592" s="128" t="e">
        <f t="shared" si="252"/>
        <v>#REF!</v>
      </c>
    </row>
    <row r="593" spans="1:29" ht="50.1" customHeight="1">
      <c r="A593" s="171"/>
      <c r="B593" s="171"/>
      <c r="C593" s="174"/>
      <c r="D593" s="174"/>
      <c r="E593" s="131"/>
      <c r="F593" s="177"/>
      <c r="G593" s="180"/>
      <c r="H593" s="163"/>
      <c r="I593" s="165"/>
      <c r="J593" s="168"/>
      <c r="K593" s="62"/>
      <c r="L593" s="63"/>
      <c r="M593" s="63"/>
      <c r="N593" s="143"/>
      <c r="O593" s="127"/>
      <c r="P593" s="100"/>
      <c r="Q593" s="63">
        <f t="shared" si="248"/>
        <v>0</v>
      </c>
      <c r="R593" s="65"/>
      <c r="S593" s="67"/>
      <c r="T593" s="40"/>
      <c r="U593" s="106">
        <f>IF(EXACT(O593,Y593),M593,M593*(1-'Расчет ПРЕДЗАКАЗ'!$D$10))</f>
        <v>0</v>
      </c>
      <c r="V593" s="106">
        <f t="shared" si="249"/>
        <v>0</v>
      </c>
      <c r="W593" s="106" t="e">
        <f>IF(EXACT(O593,Y593),M593,M593*(1-#REF!))</f>
        <v>#REF!</v>
      </c>
      <c r="X593" s="106" t="e">
        <f t="shared" si="250"/>
        <v>#REF!</v>
      </c>
      <c r="Y593" s="107" t="s">
        <v>72</v>
      </c>
      <c r="Z593" s="103">
        <f t="shared" si="246"/>
        <v>0</v>
      </c>
      <c r="AA593" s="103">
        <f t="shared" si="247"/>
        <v>0</v>
      </c>
      <c r="AB593" s="128" t="str">
        <f t="shared" si="251"/>
        <v/>
      </c>
      <c r="AC593" s="128" t="e">
        <f t="shared" si="252"/>
        <v>#REF!</v>
      </c>
    </row>
    <row r="594" spans="1:29" ht="50.1" customHeight="1">
      <c r="A594" s="171"/>
      <c r="B594" s="171"/>
      <c r="C594" s="174"/>
      <c r="D594" s="174"/>
      <c r="E594" s="131"/>
      <c r="F594" s="177"/>
      <c r="G594" s="180"/>
      <c r="H594" s="163"/>
      <c r="I594" s="165"/>
      <c r="J594" s="168"/>
      <c r="K594" s="62"/>
      <c r="L594" s="63"/>
      <c r="M594" s="63"/>
      <c r="N594" s="143"/>
      <c r="O594" s="127"/>
      <c r="P594" s="100"/>
      <c r="Q594" s="63">
        <f t="shared" si="248"/>
        <v>0</v>
      </c>
      <c r="R594" s="65"/>
      <c r="S594" s="67"/>
      <c r="T594" s="40"/>
      <c r="U594" s="106">
        <f>IF(EXACT(O594,Y594),M594,M594*(1-'Расчет ПРЕДЗАКАЗ'!$D$10))</f>
        <v>0</v>
      </c>
      <c r="V594" s="106">
        <f t="shared" si="249"/>
        <v>0</v>
      </c>
      <c r="W594" s="106" t="e">
        <f>IF(EXACT(O594,Y594),M594,M594*(1-#REF!))</f>
        <v>#REF!</v>
      </c>
      <c r="X594" s="106" t="e">
        <f t="shared" si="250"/>
        <v>#REF!</v>
      </c>
      <c r="Y594" s="107" t="s">
        <v>72</v>
      </c>
      <c r="Z594" s="103">
        <f t="shared" si="246"/>
        <v>0</v>
      </c>
      <c r="AA594" s="103">
        <f t="shared" si="247"/>
        <v>0</v>
      </c>
      <c r="AB594" s="128" t="str">
        <f t="shared" si="251"/>
        <v/>
      </c>
      <c r="AC594" s="128" t="e">
        <f t="shared" si="252"/>
        <v>#REF!</v>
      </c>
    </row>
    <row r="595" spans="1:29" ht="50.1" customHeight="1">
      <c r="A595" s="171"/>
      <c r="B595" s="171"/>
      <c r="C595" s="174"/>
      <c r="D595" s="174"/>
      <c r="E595" s="131"/>
      <c r="F595" s="177"/>
      <c r="G595" s="180"/>
      <c r="H595" s="163"/>
      <c r="I595" s="165"/>
      <c r="J595" s="168"/>
      <c r="K595" s="62"/>
      <c r="L595" s="63"/>
      <c r="M595" s="63"/>
      <c r="N595" s="121"/>
      <c r="O595" s="127"/>
      <c r="P595" s="100"/>
      <c r="Q595" s="63">
        <f t="shared" si="248"/>
        <v>0</v>
      </c>
      <c r="R595" s="65"/>
      <c r="S595" s="67"/>
      <c r="T595" s="40"/>
      <c r="U595" s="106">
        <f>IF(EXACT(O595,Y595),M595,M595*(1-'Расчет ПРЕДЗАКАЗ'!$D$10))</f>
        <v>0</v>
      </c>
      <c r="V595" s="106">
        <f t="shared" si="249"/>
        <v>0</v>
      </c>
      <c r="W595" s="106" t="e">
        <f>IF(EXACT(O595,Y595),M595,M595*(1-#REF!))</f>
        <v>#REF!</v>
      </c>
      <c r="X595" s="106" t="e">
        <f t="shared" si="250"/>
        <v>#REF!</v>
      </c>
      <c r="Y595" s="107" t="s">
        <v>72</v>
      </c>
      <c r="Z595" s="103">
        <f t="shared" si="246"/>
        <v>0</v>
      </c>
      <c r="AA595" s="103">
        <f t="shared" si="247"/>
        <v>0</v>
      </c>
      <c r="AB595" s="128" t="str">
        <f t="shared" si="251"/>
        <v/>
      </c>
      <c r="AC595" s="128" t="e">
        <f t="shared" si="252"/>
        <v>#REF!</v>
      </c>
    </row>
    <row r="596" spans="1:29" ht="50.1" customHeight="1">
      <c r="A596" s="171"/>
      <c r="B596" s="171"/>
      <c r="C596" s="174"/>
      <c r="D596" s="174"/>
      <c r="E596" s="131"/>
      <c r="F596" s="177"/>
      <c r="G596" s="180"/>
      <c r="H596" s="163"/>
      <c r="I596" s="165"/>
      <c r="J596" s="168"/>
      <c r="K596" s="62"/>
      <c r="L596" s="63"/>
      <c r="M596" s="63"/>
      <c r="N596" s="121"/>
      <c r="O596" s="127"/>
      <c r="P596" s="100"/>
      <c r="Q596" s="63">
        <f t="shared" si="248"/>
        <v>0</v>
      </c>
      <c r="R596" s="65"/>
      <c r="S596" s="67"/>
      <c r="T596" s="40"/>
      <c r="U596" s="106">
        <f>IF(EXACT(O596,Y596),M596,M596*(1-'Расчет ПРЕДЗАКАЗ'!$D$10))</f>
        <v>0</v>
      </c>
      <c r="V596" s="106">
        <f t="shared" si="249"/>
        <v>0</v>
      </c>
      <c r="W596" s="106" t="e">
        <f>IF(EXACT(O596,Y596),M596,M596*(1-#REF!))</f>
        <v>#REF!</v>
      </c>
      <c r="X596" s="106" t="e">
        <f t="shared" si="250"/>
        <v>#REF!</v>
      </c>
      <c r="Y596" s="107" t="s">
        <v>72</v>
      </c>
      <c r="Z596" s="103">
        <f t="shared" si="246"/>
        <v>0</v>
      </c>
      <c r="AA596" s="103">
        <f t="shared" si="247"/>
        <v>0</v>
      </c>
      <c r="AB596" s="128" t="str">
        <f t="shared" si="251"/>
        <v/>
      </c>
      <c r="AC596" s="128" t="e">
        <f t="shared" si="252"/>
        <v>#REF!</v>
      </c>
    </row>
    <row r="597" spans="1:29" ht="50.1" customHeight="1">
      <c r="A597" s="171"/>
      <c r="B597" s="171"/>
      <c r="C597" s="174"/>
      <c r="D597" s="174"/>
      <c r="E597" s="131"/>
      <c r="F597" s="177"/>
      <c r="G597" s="180"/>
      <c r="H597" s="163"/>
      <c r="I597" s="165"/>
      <c r="J597" s="168"/>
      <c r="K597" s="62"/>
      <c r="L597" s="63"/>
      <c r="M597" s="63"/>
      <c r="N597" s="121"/>
      <c r="O597" s="127"/>
      <c r="P597" s="100"/>
      <c r="Q597" s="63">
        <f t="shared" si="248"/>
        <v>0</v>
      </c>
      <c r="R597" s="65"/>
      <c r="S597" s="67"/>
      <c r="T597" s="40"/>
      <c r="U597" s="106">
        <f>IF(EXACT(O597,Y597),M597,M597*(1-'Расчет ПРЕДЗАКАЗ'!$D$10))</f>
        <v>0</v>
      </c>
      <c r="V597" s="106">
        <f t="shared" si="249"/>
        <v>0</v>
      </c>
      <c r="W597" s="106" t="e">
        <f>IF(EXACT(O597,Y597),M597,M597*(1-#REF!))</f>
        <v>#REF!</v>
      </c>
      <c r="X597" s="106" t="e">
        <f t="shared" si="250"/>
        <v>#REF!</v>
      </c>
      <c r="Y597" s="107" t="s">
        <v>72</v>
      </c>
      <c r="Z597" s="103">
        <f t="shared" si="246"/>
        <v>0</v>
      </c>
      <c r="AA597" s="103">
        <f t="shared" si="247"/>
        <v>0</v>
      </c>
      <c r="AB597" s="128" t="str">
        <f t="shared" si="251"/>
        <v/>
      </c>
      <c r="AC597" s="128" t="e">
        <f t="shared" si="252"/>
        <v>#REF!</v>
      </c>
    </row>
    <row r="598" spans="1:29" ht="50.1" customHeight="1">
      <c r="A598" s="172"/>
      <c r="B598" s="172"/>
      <c r="C598" s="175"/>
      <c r="D598" s="175"/>
      <c r="E598" s="132"/>
      <c r="F598" s="178"/>
      <c r="G598" s="181"/>
      <c r="H598" s="164"/>
      <c r="I598" s="166"/>
      <c r="J598" s="169"/>
      <c r="K598" s="62"/>
      <c r="L598" s="63"/>
      <c r="M598" s="63"/>
      <c r="N598" s="121"/>
      <c r="O598" s="127"/>
      <c r="P598" s="100"/>
      <c r="Q598" s="63">
        <f t="shared" si="248"/>
        <v>0</v>
      </c>
      <c r="R598" s="65"/>
      <c r="S598" s="64"/>
      <c r="T598" s="40"/>
      <c r="U598" s="106">
        <f>IF(EXACT(O598,Y598),M598,M598*(1-'Расчет ПРЕДЗАКАЗ'!$D$10))</f>
        <v>0</v>
      </c>
      <c r="V598" s="106">
        <f t="shared" si="249"/>
        <v>0</v>
      </c>
      <c r="W598" s="106" t="e">
        <f>IF(EXACT(O598,Y598),M598,M598*(1-#REF!))</f>
        <v>#REF!</v>
      </c>
      <c r="X598" s="106" t="e">
        <f t="shared" si="250"/>
        <v>#REF!</v>
      </c>
      <c r="Y598" s="107" t="s">
        <v>72</v>
      </c>
      <c r="Z598" s="103">
        <f t="shared" si="246"/>
        <v>0</v>
      </c>
      <c r="AA598" s="103">
        <f t="shared" si="247"/>
        <v>0</v>
      </c>
      <c r="AB598" s="128" t="str">
        <f t="shared" si="251"/>
        <v/>
      </c>
      <c r="AC598" s="128" t="e">
        <f t="shared" si="252"/>
        <v>#REF!</v>
      </c>
    </row>
    <row r="599" spans="1:29" ht="11.25" customHeight="1" thickBot="1"/>
    <row r="600" spans="1:29" ht="50.1" customHeight="1">
      <c r="A600" s="170">
        <v>419</v>
      </c>
      <c r="B600" s="170" t="s">
        <v>3403</v>
      </c>
      <c r="C600" s="173" t="s">
        <v>3415</v>
      </c>
      <c r="D600" s="173" t="s">
        <v>77</v>
      </c>
      <c r="E600" s="131"/>
      <c r="F600" s="193" t="s">
        <v>3410</v>
      </c>
      <c r="G600" s="179" t="s">
        <v>92</v>
      </c>
      <c r="H600" s="162" t="s">
        <v>3397</v>
      </c>
      <c r="I600" s="194" t="s">
        <v>3416</v>
      </c>
      <c r="J600" s="167" t="s">
        <v>19</v>
      </c>
      <c r="K600" s="62" t="s">
        <v>82</v>
      </c>
      <c r="L600" s="63">
        <v>25740</v>
      </c>
      <c r="M600" s="63">
        <v>16082</v>
      </c>
      <c r="N600" s="142" t="s">
        <v>3417</v>
      </c>
      <c r="O600" s="127"/>
      <c r="P600" s="100"/>
      <c r="Q600" s="63">
        <f>P600*M600</f>
        <v>0</v>
      </c>
      <c r="R600" s="64"/>
      <c r="S600" s="67">
        <v>16</v>
      </c>
      <c r="T600" s="46"/>
      <c r="U600" s="106">
        <f>IF(EXACT(O600,Y600),M600,M600*(1-'Расчет ПРЕДЗАКАЗ'!$D$10))</f>
        <v>15760.36</v>
      </c>
      <c r="V600" s="106">
        <f>P600*U600</f>
        <v>0</v>
      </c>
      <c r="W600" s="106" t="e">
        <f>IF(EXACT(O600,Y600),M600,M600*(1-#REF!))</f>
        <v>#REF!</v>
      </c>
      <c r="X600" s="106" t="e">
        <f>P600*W600</f>
        <v>#REF!</v>
      </c>
      <c r="Y600" s="107" t="s">
        <v>72</v>
      </c>
      <c r="Z600" s="103">
        <f t="shared" ref="Z600:Z614" si="253">IF(EXACT(O600,Y600),Q600,0)</f>
        <v>0</v>
      </c>
      <c r="AA600" s="103">
        <f t="shared" ref="AA600:AA614" si="254">IF(Z600=0,Q600,0)</f>
        <v>0</v>
      </c>
      <c r="AB600" s="128">
        <f>IF(U600=0,"",L600/U600-1)</f>
        <v>0.63321142410452547</v>
      </c>
      <c r="AC600" s="128" t="e">
        <f>IF(W600=0,"",L600/W600-1)</f>
        <v>#REF!</v>
      </c>
    </row>
    <row r="601" spans="1:29" ht="50.1" customHeight="1">
      <c r="A601" s="171"/>
      <c r="B601" s="171"/>
      <c r="C601" s="174"/>
      <c r="D601" s="174"/>
      <c r="E601" s="131"/>
      <c r="F601" s="177"/>
      <c r="G601" s="180"/>
      <c r="H601" s="163"/>
      <c r="I601" s="165"/>
      <c r="J601" s="168"/>
      <c r="K601" s="62" t="s">
        <v>98</v>
      </c>
      <c r="L601" s="63">
        <v>25740</v>
      </c>
      <c r="M601" s="63">
        <v>16082</v>
      </c>
      <c r="N601" s="142" t="s">
        <v>3418</v>
      </c>
      <c r="O601" s="127"/>
      <c r="P601" s="100"/>
      <c r="Q601" s="63">
        <f t="shared" ref="Q601:Q614" si="255">P601*M601</f>
        <v>0</v>
      </c>
      <c r="R601" s="64"/>
      <c r="S601" s="67">
        <v>1</v>
      </c>
      <c r="T601" s="46"/>
      <c r="U601" s="106">
        <f>IF(EXACT(O601,Y601),M601,M601*(1-'Расчет ПРЕДЗАКАЗ'!$D$10))</f>
        <v>15760.36</v>
      </c>
      <c r="V601" s="106">
        <f t="shared" ref="V601:V614" si="256">P601*U601</f>
        <v>0</v>
      </c>
      <c r="W601" s="106" t="e">
        <f>IF(EXACT(O601,Y601),M601,M601*(1-#REF!))</f>
        <v>#REF!</v>
      </c>
      <c r="X601" s="106" t="e">
        <f t="shared" ref="X601:X614" si="257">P601*W601</f>
        <v>#REF!</v>
      </c>
      <c r="Y601" s="107" t="s">
        <v>72</v>
      </c>
      <c r="Z601" s="103">
        <f t="shared" si="253"/>
        <v>0</v>
      </c>
      <c r="AA601" s="103">
        <f t="shared" si="254"/>
        <v>0</v>
      </c>
      <c r="AB601" s="128">
        <f t="shared" ref="AB601:AB614" si="258">IF(U601=0,"",L601/U601-1)</f>
        <v>0.63321142410452547</v>
      </c>
      <c r="AC601" s="128" t="e">
        <f t="shared" ref="AC601:AC614" si="259">IF(W601=0,"",L601/W601-1)</f>
        <v>#REF!</v>
      </c>
    </row>
    <row r="602" spans="1:29" ht="50.1" customHeight="1">
      <c r="A602" s="171"/>
      <c r="B602" s="171"/>
      <c r="C602" s="174"/>
      <c r="D602" s="174"/>
      <c r="E602" s="131"/>
      <c r="F602" s="177"/>
      <c r="G602" s="180"/>
      <c r="H602" s="163"/>
      <c r="I602" s="165"/>
      <c r="J602" s="168"/>
      <c r="K602" s="62" t="s">
        <v>105</v>
      </c>
      <c r="L602" s="63">
        <v>25740</v>
      </c>
      <c r="M602" s="63">
        <v>16082</v>
      </c>
      <c r="N602" s="142" t="s">
        <v>3419</v>
      </c>
      <c r="O602" s="127"/>
      <c r="P602" s="100"/>
      <c r="Q602" s="63">
        <f t="shared" si="255"/>
        <v>0</v>
      </c>
      <c r="R602" s="64"/>
      <c r="S602" s="67">
        <v>3</v>
      </c>
      <c r="T602" s="46"/>
      <c r="U602" s="106">
        <f>IF(EXACT(O602,Y602),M602,M602*(1-'Расчет ПРЕДЗАКАЗ'!$D$10))</f>
        <v>15760.36</v>
      </c>
      <c r="V602" s="106">
        <f t="shared" si="256"/>
        <v>0</v>
      </c>
      <c r="W602" s="106" t="e">
        <f>IF(EXACT(O602,Y602),M602,M602*(1-#REF!))</f>
        <v>#REF!</v>
      </c>
      <c r="X602" s="106" t="e">
        <f t="shared" si="257"/>
        <v>#REF!</v>
      </c>
      <c r="Y602" s="107" t="s">
        <v>72</v>
      </c>
      <c r="Z602" s="103">
        <f t="shared" si="253"/>
        <v>0</v>
      </c>
      <c r="AA602" s="103">
        <f t="shared" si="254"/>
        <v>0</v>
      </c>
      <c r="AB602" s="128">
        <f t="shared" si="258"/>
        <v>0.63321142410452547</v>
      </c>
      <c r="AC602" s="128" t="e">
        <f t="shared" si="259"/>
        <v>#REF!</v>
      </c>
    </row>
    <row r="603" spans="1:29" ht="50.1" customHeight="1">
      <c r="A603" s="171"/>
      <c r="B603" s="171"/>
      <c r="C603" s="174"/>
      <c r="D603" s="174"/>
      <c r="E603" s="131"/>
      <c r="F603" s="177"/>
      <c r="G603" s="180"/>
      <c r="H603" s="163"/>
      <c r="I603" s="165"/>
      <c r="J603" s="168"/>
      <c r="K603" s="62" t="s">
        <v>395</v>
      </c>
      <c r="L603" s="63">
        <v>25740</v>
      </c>
      <c r="M603" s="63">
        <v>16082</v>
      </c>
      <c r="N603" s="142" t="s">
        <v>3420</v>
      </c>
      <c r="O603" s="127"/>
      <c r="P603" s="100"/>
      <c r="Q603" s="63">
        <f t="shared" si="255"/>
        <v>0</v>
      </c>
      <c r="R603" s="64"/>
      <c r="S603" s="67">
        <v>1</v>
      </c>
      <c r="T603" s="46"/>
      <c r="U603" s="106">
        <f>IF(EXACT(O603,Y603),M603,M603*(1-'Расчет ПРЕДЗАКАЗ'!$D$10))</f>
        <v>15760.36</v>
      </c>
      <c r="V603" s="106">
        <f t="shared" si="256"/>
        <v>0</v>
      </c>
      <c r="W603" s="106" t="e">
        <f>IF(EXACT(O603,Y603),M603,M603*(1-#REF!))</f>
        <v>#REF!</v>
      </c>
      <c r="X603" s="106" t="e">
        <f t="shared" si="257"/>
        <v>#REF!</v>
      </c>
      <c r="Y603" s="107" t="s">
        <v>72</v>
      </c>
      <c r="Z603" s="103">
        <f t="shared" si="253"/>
        <v>0</v>
      </c>
      <c r="AA603" s="103">
        <f t="shared" si="254"/>
        <v>0</v>
      </c>
      <c r="AB603" s="128">
        <f t="shared" si="258"/>
        <v>0.63321142410452547</v>
      </c>
      <c r="AC603" s="128" t="e">
        <f t="shared" si="259"/>
        <v>#REF!</v>
      </c>
    </row>
    <row r="604" spans="1:29" ht="50.1" customHeight="1">
      <c r="A604" s="171"/>
      <c r="B604" s="171"/>
      <c r="C604" s="174"/>
      <c r="D604" s="174"/>
      <c r="E604" s="131"/>
      <c r="F604" s="177"/>
      <c r="G604" s="180"/>
      <c r="H604" s="163"/>
      <c r="I604" s="165"/>
      <c r="J604" s="168"/>
      <c r="K604" s="62"/>
      <c r="L604" s="63"/>
      <c r="M604" s="63"/>
      <c r="N604" s="142"/>
      <c r="O604" s="127"/>
      <c r="P604" s="100"/>
      <c r="Q604" s="63">
        <f t="shared" si="255"/>
        <v>0</v>
      </c>
      <c r="R604" s="64"/>
      <c r="S604" s="67"/>
      <c r="T604" s="46"/>
      <c r="U604" s="106">
        <f>IF(EXACT(O604,Y604),M604,M604*(1-'Расчет ПРЕДЗАКАЗ'!$D$10))</f>
        <v>0</v>
      </c>
      <c r="V604" s="106">
        <f t="shared" si="256"/>
        <v>0</v>
      </c>
      <c r="W604" s="106" t="e">
        <f>IF(EXACT(O604,Y604),M604,M604*(1-#REF!))</f>
        <v>#REF!</v>
      </c>
      <c r="X604" s="106" t="e">
        <f t="shared" si="257"/>
        <v>#REF!</v>
      </c>
      <c r="Y604" s="107" t="s">
        <v>72</v>
      </c>
      <c r="Z604" s="103">
        <f t="shared" si="253"/>
        <v>0</v>
      </c>
      <c r="AA604" s="103">
        <f t="shared" si="254"/>
        <v>0</v>
      </c>
      <c r="AB604" s="128" t="str">
        <f t="shared" si="258"/>
        <v/>
      </c>
      <c r="AC604" s="128" t="e">
        <f t="shared" si="259"/>
        <v>#REF!</v>
      </c>
    </row>
    <row r="605" spans="1:29" ht="50.1" customHeight="1">
      <c r="A605" s="171"/>
      <c r="B605" s="171"/>
      <c r="C605" s="174"/>
      <c r="D605" s="174"/>
      <c r="E605" s="131"/>
      <c r="F605" s="177"/>
      <c r="G605" s="180"/>
      <c r="H605" s="163"/>
      <c r="I605" s="165"/>
      <c r="J605" s="168"/>
      <c r="K605" s="62"/>
      <c r="L605" s="63"/>
      <c r="M605" s="63"/>
      <c r="N605" s="142"/>
      <c r="O605" s="127"/>
      <c r="P605" s="100"/>
      <c r="Q605" s="63">
        <f t="shared" si="255"/>
        <v>0</v>
      </c>
      <c r="R605" s="64"/>
      <c r="S605" s="67"/>
      <c r="T605" s="46"/>
      <c r="U605" s="106">
        <f>IF(EXACT(O605,Y605),M605,M605*(1-'Расчет ПРЕДЗАКАЗ'!$D$10))</f>
        <v>0</v>
      </c>
      <c r="V605" s="106">
        <f t="shared" si="256"/>
        <v>0</v>
      </c>
      <c r="W605" s="106" t="e">
        <f>IF(EXACT(O605,Y605),M605,M605*(1-#REF!))</f>
        <v>#REF!</v>
      </c>
      <c r="X605" s="106" t="e">
        <f t="shared" si="257"/>
        <v>#REF!</v>
      </c>
      <c r="Y605" s="107" t="s">
        <v>72</v>
      </c>
      <c r="Z605" s="103">
        <f t="shared" si="253"/>
        <v>0</v>
      </c>
      <c r="AA605" s="103">
        <f t="shared" si="254"/>
        <v>0</v>
      </c>
      <c r="AB605" s="128" t="str">
        <f t="shared" si="258"/>
        <v/>
      </c>
      <c r="AC605" s="128" t="e">
        <f t="shared" si="259"/>
        <v>#REF!</v>
      </c>
    </row>
    <row r="606" spans="1:29" ht="50.1" customHeight="1">
      <c r="A606" s="171"/>
      <c r="B606" s="171"/>
      <c r="C606" s="174"/>
      <c r="D606" s="174"/>
      <c r="E606" s="131"/>
      <c r="F606" s="177"/>
      <c r="G606" s="180"/>
      <c r="H606" s="163"/>
      <c r="I606" s="165"/>
      <c r="J606" s="168"/>
      <c r="K606" s="62"/>
      <c r="L606" s="63"/>
      <c r="M606" s="63"/>
      <c r="N606" s="142"/>
      <c r="O606" s="127"/>
      <c r="P606" s="100"/>
      <c r="Q606" s="63">
        <f t="shared" si="255"/>
        <v>0</v>
      </c>
      <c r="R606" s="64"/>
      <c r="S606" s="67"/>
      <c r="T606" s="46"/>
      <c r="U606" s="106">
        <f>IF(EXACT(O606,Y606),M606,M606*(1-'Расчет ПРЕДЗАКАЗ'!$D$10))</f>
        <v>0</v>
      </c>
      <c r="V606" s="106">
        <f t="shared" si="256"/>
        <v>0</v>
      </c>
      <c r="W606" s="106" t="e">
        <f>IF(EXACT(O606,Y606),M606,M606*(1-#REF!))</f>
        <v>#REF!</v>
      </c>
      <c r="X606" s="106" t="e">
        <f t="shared" si="257"/>
        <v>#REF!</v>
      </c>
      <c r="Y606" s="107" t="s">
        <v>72</v>
      </c>
      <c r="Z606" s="103">
        <f t="shared" si="253"/>
        <v>0</v>
      </c>
      <c r="AA606" s="103">
        <f t="shared" si="254"/>
        <v>0</v>
      </c>
      <c r="AB606" s="128" t="str">
        <f t="shared" si="258"/>
        <v/>
      </c>
      <c r="AC606" s="128" t="e">
        <f t="shared" si="259"/>
        <v>#REF!</v>
      </c>
    </row>
    <row r="607" spans="1:29" ht="50.1" customHeight="1">
      <c r="A607" s="171"/>
      <c r="B607" s="171"/>
      <c r="C607" s="174"/>
      <c r="D607" s="174"/>
      <c r="E607" s="131"/>
      <c r="F607" s="177"/>
      <c r="G607" s="180"/>
      <c r="H607" s="163"/>
      <c r="I607" s="165"/>
      <c r="J607" s="168"/>
      <c r="K607" s="62"/>
      <c r="L607" s="63"/>
      <c r="M607" s="63"/>
      <c r="N607" s="142"/>
      <c r="O607" s="127"/>
      <c r="P607" s="100"/>
      <c r="Q607" s="63">
        <f t="shared" si="255"/>
        <v>0</v>
      </c>
      <c r="R607" s="64"/>
      <c r="S607" s="67"/>
      <c r="T607" s="46"/>
      <c r="U607" s="106">
        <f>IF(EXACT(O607,Y607),M607,M607*(1-'Расчет ПРЕДЗАКАЗ'!$D$10))</f>
        <v>0</v>
      </c>
      <c r="V607" s="106">
        <f t="shared" si="256"/>
        <v>0</v>
      </c>
      <c r="W607" s="106" t="e">
        <f>IF(EXACT(O607,Y607),M607,M607*(1-#REF!))</f>
        <v>#REF!</v>
      </c>
      <c r="X607" s="106" t="e">
        <f t="shared" si="257"/>
        <v>#REF!</v>
      </c>
      <c r="Y607" s="107" t="s">
        <v>72</v>
      </c>
      <c r="Z607" s="103">
        <f t="shared" si="253"/>
        <v>0</v>
      </c>
      <c r="AA607" s="103">
        <f t="shared" si="254"/>
        <v>0</v>
      </c>
      <c r="AB607" s="128" t="str">
        <f t="shared" si="258"/>
        <v/>
      </c>
      <c r="AC607" s="128" t="e">
        <f t="shared" si="259"/>
        <v>#REF!</v>
      </c>
    </row>
    <row r="608" spans="1:29" ht="50.1" customHeight="1">
      <c r="A608" s="171"/>
      <c r="B608" s="171"/>
      <c r="C608" s="174"/>
      <c r="D608" s="174"/>
      <c r="E608" s="131"/>
      <c r="F608" s="177"/>
      <c r="G608" s="180"/>
      <c r="H608" s="163"/>
      <c r="I608" s="165"/>
      <c r="J608" s="168"/>
      <c r="K608" s="62"/>
      <c r="L608" s="63"/>
      <c r="M608" s="63"/>
      <c r="N608" s="142"/>
      <c r="O608" s="127"/>
      <c r="P608" s="100"/>
      <c r="Q608" s="63">
        <f t="shared" si="255"/>
        <v>0</v>
      </c>
      <c r="R608" s="64"/>
      <c r="S608" s="67"/>
      <c r="T608" s="46"/>
      <c r="U608" s="106">
        <f>IF(EXACT(O608,Y608),M608,M608*(1-'Расчет ПРЕДЗАКАЗ'!$D$10))</f>
        <v>0</v>
      </c>
      <c r="V608" s="106">
        <f t="shared" si="256"/>
        <v>0</v>
      </c>
      <c r="W608" s="106" t="e">
        <f>IF(EXACT(O608,Y608),M608,M608*(1-#REF!))</f>
        <v>#REF!</v>
      </c>
      <c r="X608" s="106" t="e">
        <f t="shared" si="257"/>
        <v>#REF!</v>
      </c>
      <c r="Y608" s="107" t="s">
        <v>72</v>
      </c>
      <c r="Z608" s="103">
        <f t="shared" si="253"/>
        <v>0</v>
      </c>
      <c r="AA608" s="103">
        <f t="shared" si="254"/>
        <v>0</v>
      </c>
      <c r="AB608" s="128" t="str">
        <f t="shared" si="258"/>
        <v/>
      </c>
      <c r="AC608" s="128" t="e">
        <f t="shared" si="259"/>
        <v>#REF!</v>
      </c>
    </row>
    <row r="609" spans="1:29" ht="50.1" customHeight="1">
      <c r="A609" s="171"/>
      <c r="B609" s="171"/>
      <c r="C609" s="174"/>
      <c r="D609" s="174"/>
      <c r="E609" s="131"/>
      <c r="F609" s="177"/>
      <c r="G609" s="180"/>
      <c r="H609" s="163"/>
      <c r="I609" s="165"/>
      <c r="J609" s="168"/>
      <c r="K609" s="62"/>
      <c r="L609" s="63"/>
      <c r="M609" s="63"/>
      <c r="N609" s="143"/>
      <c r="O609" s="127"/>
      <c r="P609" s="100"/>
      <c r="Q609" s="63">
        <f t="shared" si="255"/>
        <v>0</v>
      </c>
      <c r="R609" s="65"/>
      <c r="S609" s="67"/>
      <c r="T609" s="40"/>
      <c r="U609" s="106">
        <f>IF(EXACT(O609,Y609),M609,M609*(1-'Расчет ПРЕДЗАКАЗ'!$D$10))</f>
        <v>0</v>
      </c>
      <c r="V609" s="106">
        <f t="shared" si="256"/>
        <v>0</v>
      </c>
      <c r="W609" s="106" t="e">
        <f>IF(EXACT(O609,Y609),M609,M609*(1-#REF!))</f>
        <v>#REF!</v>
      </c>
      <c r="X609" s="106" t="e">
        <f t="shared" si="257"/>
        <v>#REF!</v>
      </c>
      <c r="Y609" s="107" t="s">
        <v>72</v>
      </c>
      <c r="Z609" s="103">
        <f t="shared" si="253"/>
        <v>0</v>
      </c>
      <c r="AA609" s="103">
        <f t="shared" si="254"/>
        <v>0</v>
      </c>
      <c r="AB609" s="128" t="str">
        <f t="shared" si="258"/>
        <v/>
      </c>
      <c r="AC609" s="128" t="e">
        <f t="shared" si="259"/>
        <v>#REF!</v>
      </c>
    </row>
    <row r="610" spans="1:29" ht="50.1" customHeight="1">
      <c r="A610" s="171"/>
      <c r="B610" s="171"/>
      <c r="C610" s="174"/>
      <c r="D610" s="174"/>
      <c r="E610" s="131"/>
      <c r="F610" s="177"/>
      <c r="G610" s="180"/>
      <c r="H610" s="163"/>
      <c r="I610" s="165"/>
      <c r="J610" s="168"/>
      <c r="K610" s="62"/>
      <c r="L610" s="63"/>
      <c r="M610" s="63"/>
      <c r="N610" s="143"/>
      <c r="O610" s="127"/>
      <c r="P610" s="100"/>
      <c r="Q610" s="63">
        <f t="shared" si="255"/>
        <v>0</v>
      </c>
      <c r="R610" s="65"/>
      <c r="S610" s="67"/>
      <c r="T610" s="40"/>
      <c r="U610" s="106">
        <f>IF(EXACT(O610,Y610),M610,M610*(1-'Расчет ПРЕДЗАКАЗ'!$D$10))</f>
        <v>0</v>
      </c>
      <c r="V610" s="106">
        <f t="shared" si="256"/>
        <v>0</v>
      </c>
      <c r="W610" s="106" t="e">
        <f>IF(EXACT(O610,Y610),M610,M610*(1-#REF!))</f>
        <v>#REF!</v>
      </c>
      <c r="X610" s="106" t="e">
        <f t="shared" si="257"/>
        <v>#REF!</v>
      </c>
      <c r="Y610" s="107" t="s">
        <v>72</v>
      </c>
      <c r="Z610" s="103">
        <f t="shared" si="253"/>
        <v>0</v>
      </c>
      <c r="AA610" s="103">
        <f t="shared" si="254"/>
        <v>0</v>
      </c>
      <c r="AB610" s="128" t="str">
        <f t="shared" si="258"/>
        <v/>
      </c>
      <c r="AC610" s="128" t="e">
        <f t="shared" si="259"/>
        <v>#REF!</v>
      </c>
    </row>
    <row r="611" spans="1:29" ht="50.1" customHeight="1">
      <c r="A611" s="171"/>
      <c r="B611" s="171"/>
      <c r="C611" s="174"/>
      <c r="D611" s="174"/>
      <c r="E611" s="131"/>
      <c r="F611" s="177"/>
      <c r="G611" s="180"/>
      <c r="H611" s="163"/>
      <c r="I611" s="165"/>
      <c r="J611" s="168"/>
      <c r="K611" s="62"/>
      <c r="L611" s="63"/>
      <c r="M611" s="63"/>
      <c r="N611" s="121"/>
      <c r="O611" s="127"/>
      <c r="P611" s="100"/>
      <c r="Q611" s="63">
        <f t="shared" si="255"/>
        <v>0</v>
      </c>
      <c r="R611" s="65"/>
      <c r="S611" s="67"/>
      <c r="T611" s="40"/>
      <c r="U611" s="106">
        <f>IF(EXACT(O611,Y611),M611,M611*(1-'Расчет ПРЕДЗАКАЗ'!$D$10))</f>
        <v>0</v>
      </c>
      <c r="V611" s="106">
        <f t="shared" si="256"/>
        <v>0</v>
      </c>
      <c r="W611" s="106" t="e">
        <f>IF(EXACT(O611,Y611),M611,M611*(1-#REF!))</f>
        <v>#REF!</v>
      </c>
      <c r="X611" s="106" t="e">
        <f t="shared" si="257"/>
        <v>#REF!</v>
      </c>
      <c r="Y611" s="107" t="s">
        <v>72</v>
      </c>
      <c r="Z611" s="103">
        <f t="shared" si="253"/>
        <v>0</v>
      </c>
      <c r="AA611" s="103">
        <f t="shared" si="254"/>
        <v>0</v>
      </c>
      <c r="AB611" s="128" t="str">
        <f t="shared" si="258"/>
        <v/>
      </c>
      <c r="AC611" s="128" t="e">
        <f t="shared" si="259"/>
        <v>#REF!</v>
      </c>
    </row>
    <row r="612" spans="1:29" ht="50.1" customHeight="1">
      <c r="A612" s="171"/>
      <c r="B612" s="171"/>
      <c r="C612" s="174"/>
      <c r="D612" s="174"/>
      <c r="E612" s="131"/>
      <c r="F612" s="177"/>
      <c r="G612" s="180"/>
      <c r="H612" s="163"/>
      <c r="I612" s="165"/>
      <c r="J612" s="168"/>
      <c r="K612" s="62"/>
      <c r="L612" s="63"/>
      <c r="M612" s="63"/>
      <c r="N612" s="121"/>
      <c r="O612" s="127"/>
      <c r="P612" s="100"/>
      <c r="Q612" s="63">
        <f t="shared" si="255"/>
        <v>0</v>
      </c>
      <c r="R612" s="65"/>
      <c r="S612" s="67"/>
      <c r="T612" s="40"/>
      <c r="U612" s="106">
        <f>IF(EXACT(O612,Y612),M612,M612*(1-'Расчет ПРЕДЗАКАЗ'!$D$10))</f>
        <v>0</v>
      </c>
      <c r="V612" s="106">
        <f t="shared" si="256"/>
        <v>0</v>
      </c>
      <c r="W612" s="106" t="e">
        <f>IF(EXACT(O612,Y612),M612,M612*(1-#REF!))</f>
        <v>#REF!</v>
      </c>
      <c r="X612" s="106" t="e">
        <f t="shared" si="257"/>
        <v>#REF!</v>
      </c>
      <c r="Y612" s="107" t="s">
        <v>72</v>
      </c>
      <c r="Z612" s="103">
        <f t="shared" si="253"/>
        <v>0</v>
      </c>
      <c r="AA612" s="103">
        <f t="shared" si="254"/>
        <v>0</v>
      </c>
      <c r="AB612" s="128" t="str">
        <f t="shared" si="258"/>
        <v/>
      </c>
      <c r="AC612" s="128" t="e">
        <f t="shared" si="259"/>
        <v>#REF!</v>
      </c>
    </row>
    <row r="613" spans="1:29" ht="50.1" customHeight="1">
      <c r="A613" s="171"/>
      <c r="B613" s="171"/>
      <c r="C613" s="174"/>
      <c r="D613" s="174"/>
      <c r="E613" s="131"/>
      <c r="F613" s="177"/>
      <c r="G613" s="180"/>
      <c r="H613" s="163"/>
      <c r="I613" s="165"/>
      <c r="J613" s="168"/>
      <c r="K613" s="62"/>
      <c r="L613" s="63"/>
      <c r="M613" s="63"/>
      <c r="N613" s="121"/>
      <c r="O613" s="127"/>
      <c r="P613" s="100"/>
      <c r="Q613" s="63">
        <f t="shared" si="255"/>
        <v>0</v>
      </c>
      <c r="R613" s="65"/>
      <c r="S613" s="67"/>
      <c r="T613" s="40"/>
      <c r="U613" s="106">
        <f>IF(EXACT(O613,Y613),M613,M613*(1-'Расчет ПРЕДЗАКАЗ'!$D$10))</f>
        <v>0</v>
      </c>
      <c r="V613" s="106">
        <f t="shared" si="256"/>
        <v>0</v>
      </c>
      <c r="W613" s="106" t="e">
        <f>IF(EXACT(O613,Y613),M613,M613*(1-#REF!))</f>
        <v>#REF!</v>
      </c>
      <c r="X613" s="106" t="e">
        <f t="shared" si="257"/>
        <v>#REF!</v>
      </c>
      <c r="Y613" s="107" t="s">
        <v>72</v>
      </c>
      <c r="Z613" s="103">
        <f t="shared" si="253"/>
        <v>0</v>
      </c>
      <c r="AA613" s="103">
        <f t="shared" si="254"/>
        <v>0</v>
      </c>
      <c r="AB613" s="128" t="str">
        <f t="shared" si="258"/>
        <v/>
      </c>
      <c r="AC613" s="128" t="e">
        <f t="shared" si="259"/>
        <v>#REF!</v>
      </c>
    </row>
    <row r="614" spans="1:29" ht="50.1" customHeight="1">
      <c r="A614" s="172"/>
      <c r="B614" s="172"/>
      <c r="C614" s="175"/>
      <c r="D614" s="175"/>
      <c r="E614" s="132"/>
      <c r="F614" s="178"/>
      <c r="G614" s="181"/>
      <c r="H614" s="164"/>
      <c r="I614" s="166"/>
      <c r="J614" s="169"/>
      <c r="K614" s="62"/>
      <c r="L614" s="63"/>
      <c r="M614" s="63"/>
      <c r="N614" s="121"/>
      <c r="O614" s="127"/>
      <c r="P614" s="100"/>
      <c r="Q614" s="63">
        <f t="shared" si="255"/>
        <v>0</v>
      </c>
      <c r="R614" s="65"/>
      <c r="S614" s="64"/>
      <c r="T614" s="40"/>
      <c r="U614" s="106">
        <f>IF(EXACT(O614,Y614),M614,M614*(1-'Расчет ПРЕДЗАКАЗ'!$D$10))</f>
        <v>0</v>
      </c>
      <c r="V614" s="106">
        <f t="shared" si="256"/>
        <v>0</v>
      </c>
      <c r="W614" s="106" t="e">
        <f>IF(EXACT(O614,Y614),M614,M614*(1-#REF!))</f>
        <v>#REF!</v>
      </c>
      <c r="X614" s="106" t="e">
        <f t="shared" si="257"/>
        <v>#REF!</v>
      </c>
      <c r="Y614" s="107" t="s">
        <v>72</v>
      </c>
      <c r="Z614" s="103">
        <f t="shared" si="253"/>
        <v>0</v>
      </c>
      <c r="AA614" s="103">
        <f t="shared" si="254"/>
        <v>0</v>
      </c>
      <c r="AB614" s="128" t="str">
        <f t="shared" si="258"/>
        <v/>
      </c>
      <c r="AC614" s="128" t="e">
        <f t="shared" si="259"/>
        <v>#REF!</v>
      </c>
    </row>
    <row r="615" spans="1:29" ht="11.25" customHeight="1" thickBot="1"/>
    <row r="616" spans="1:29" ht="50.1" customHeight="1">
      <c r="A616" s="170">
        <v>420</v>
      </c>
      <c r="B616" s="170" t="s">
        <v>3394</v>
      </c>
      <c r="C616" s="173" t="s">
        <v>3421</v>
      </c>
      <c r="D616" s="173" t="s">
        <v>77</v>
      </c>
      <c r="E616" s="131"/>
      <c r="F616" s="193" t="s">
        <v>3422</v>
      </c>
      <c r="G616" s="179" t="s">
        <v>92</v>
      </c>
      <c r="H616" s="162" t="s">
        <v>3423</v>
      </c>
      <c r="I616" s="194" t="s">
        <v>3424</v>
      </c>
      <c r="J616" s="167" t="s">
        <v>19</v>
      </c>
      <c r="K616" s="62" t="s">
        <v>82</v>
      </c>
      <c r="L616" s="63">
        <v>20580</v>
      </c>
      <c r="M616" s="63">
        <v>12863</v>
      </c>
      <c r="N616" s="142" t="s">
        <v>3425</v>
      </c>
      <c r="O616" s="127"/>
      <c r="P616" s="100"/>
      <c r="Q616" s="63">
        <f>P616*M616</f>
        <v>0</v>
      </c>
      <c r="R616" s="64"/>
      <c r="S616" s="67">
        <v>225</v>
      </c>
      <c r="T616" s="46"/>
      <c r="U616" s="106">
        <f>IF(EXACT(O616,Y616),M616,M616*(1-'Расчет ПРЕДЗАКАЗ'!$D$10))</f>
        <v>12605.74</v>
      </c>
      <c r="V616" s="106">
        <f>P616*U616</f>
        <v>0</v>
      </c>
      <c r="W616" s="106" t="e">
        <f>IF(EXACT(O616,Y616),M616,M616*(1-#REF!))</f>
        <v>#REF!</v>
      </c>
      <c r="X616" s="106" t="e">
        <f>P616*W616</f>
        <v>#REF!</v>
      </c>
      <c r="Y616" s="107" t="s">
        <v>72</v>
      </c>
      <c r="Z616" s="103">
        <f t="shared" ref="Z616:Z630" si="260">IF(EXACT(O616,Y616),Q616,0)</f>
        <v>0</v>
      </c>
      <c r="AA616" s="103">
        <f t="shared" ref="AA616:AA630" si="261">IF(Z616=0,Q616,0)</f>
        <v>0</v>
      </c>
      <c r="AB616" s="128">
        <f>IF(U616=0,"",L616/U616-1)</f>
        <v>0.63258959807198956</v>
      </c>
      <c r="AC616" s="128" t="e">
        <f>IF(W616=0,"",L616/W616-1)</f>
        <v>#REF!</v>
      </c>
    </row>
    <row r="617" spans="1:29" ht="50.1" customHeight="1">
      <c r="A617" s="171"/>
      <c r="B617" s="171"/>
      <c r="C617" s="174"/>
      <c r="D617" s="174"/>
      <c r="E617" s="131"/>
      <c r="F617" s="177"/>
      <c r="G617" s="180"/>
      <c r="H617" s="163"/>
      <c r="I617" s="165"/>
      <c r="J617" s="168"/>
      <c r="K617" s="62" t="s">
        <v>96</v>
      </c>
      <c r="L617" s="63">
        <v>20580</v>
      </c>
      <c r="M617" s="63">
        <v>12863</v>
      </c>
      <c r="N617" s="142" t="s">
        <v>3426</v>
      </c>
      <c r="O617" s="127"/>
      <c r="P617" s="100"/>
      <c r="Q617" s="63">
        <f t="shared" ref="Q617:Q630" si="262">P617*M617</f>
        <v>0</v>
      </c>
      <c r="R617" s="64"/>
      <c r="S617" s="67">
        <v>249</v>
      </c>
      <c r="T617" s="46"/>
      <c r="U617" s="106">
        <f>IF(EXACT(O617,Y617),M617,M617*(1-'Расчет ПРЕДЗАКАЗ'!$D$10))</f>
        <v>12605.74</v>
      </c>
      <c r="V617" s="106">
        <f t="shared" ref="V617:V630" si="263">P617*U617</f>
        <v>0</v>
      </c>
      <c r="W617" s="106" t="e">
        <f>IF(EXACT(O617,Y617),M617,M617*(1-#REF!))</f>
        <v>#REF!</v>
      </c>
      <c r="X617" s="106" t="e">
        <f t="shared" ref="X617:X630" si="264">P617*W617</f>
        <v>#REF!</v>
      </c>
      <c r="Y617" s="107" t="s">
        <v>72</v>
      </c>
      <c r="Z617" s="103">
        <f t="shared" si="260"/>
        <v>0</v>
      </c>
      <c r="AA617" s="103">
        <f t="shared" si="261"/>
        <v>0</v>
      </c>
      <c r="AB617" s="128">
        <f t="shared" ref="AB617:AB630" si="265">IF(U617=0,"",L617/U617-1)</f>
        <v>0.63258959807198956</v>
      </c>
      <c r="AC617" s="128" t="e">
        <f t="shared" ref="AC617:AC630" si="266">IF(W617=0,"",L617/W617-1)</f>
        <v>#REF!</v>
      </c>
    </row>
    <row r="618" spans="1:29" ht="50.1" customHeight="1">
      <c r="A618" s="171"/>
      <c r="B618" s="171"/>
      <c r="C618" s="174"/>
      <c r="D618" s="174"/>
      <c r="E618" s="131"/>
      <c r="F618" s="177"/>
      <c r="G618" s="180"/>
      <c r="H618" s="163"/>
      <c r="I618" s="165"/>
      <c r="J618" s="168"/>
      <c r="K618" s="62" t="s">
        <v>98</v>
      </c>
      <c r="L618" s="63">
        <v>20580</v>
      </c>
      <c r="M618" s="63">
        <v>12863</v>
      </c>
      <c r="N618" s="142" t="s">
        <v>3427</v>
      </c>
      <c r="O618" s="127"/>
      <c r="P618" s="100"/>
      <c r="Q618" s="63">
        <f t="shared" si="262"/>
        <v>0</v>
      </c>
      <c r="R618" s="64"/>
      <c r="S618" s="67">
        <v>219</v>
      </c>
      <c r="T618" s="46"/>
      <c r="U618" s="106">
        <f>IF(EXACT(O618,Y618),M618,M618*(1-'Расчет ПРЕДЗАКАЗ'!$D$10))</f>
        <v>12605.74</v>
      </c>
      <c r="V618" s="106">
        <f t="shared" si="263"/>
        <v>0</v>
      </c>
      <c r="W618" s="106" t="e">
        <f>IF(EXACT(O618,Y618),M618,M618*(1-#REF!))</f>
        <v>#REF!</v>
      </c>
      <c r="X618" s="106" t="e">
        <f t="shared" si="264"/>
        <v>#REF!</v>
      </c>
      <c r="Y618" s="107" t="s">
        <v>72</v>
      </c>
      <c r="Z618" s="103">
        <f t="shared" si="260"/>
        <v>0</v>
      </c>
      <c r="AA618" s="103">
        <f t="shared" si="261"/>
        <v>0</v>
      </c>
      <c r="AB618" s="128">
        <f t="shared" si="265"/>
        <v>0.63258959807198956</v>
      </c>
      <c r="AC618" s="128" t="e">
        <f t="shared" si="266"/>
        <v>#REF!</v>
      </c>
    </row>
    <row r="619" spans="1:29" ht="50.1" customHeight="1">
      <c r="A619" s="171"/>
      <c r="B619" s="171"/>
      <c r="C619" s="174"/>
      <c r="D619" s="174"/>
      <c r="E619" s="131"/>
      <c r="F619" s="177"/>
      <c r="G619" s="180"/>
      <c r="H619" s="163"/>
      <c r="I619" s="165"/>
      <c r="J619" s="168"/>
      <c r="K619" s="62" t="s">
        <v>101</v>
      </c>
      <c r="L619" s="63">
        <v>20580</v>
      </c>
      <c r="M619" s="63">
        <v>12863</v>
      </c>
      <c r="N619" s="142" t="s">
        <v>3428</v>
      </c>
      <c r="O619" s="127"/>
      <c r="P619" s="100"/>
      <c r="Q619" s="63">
        <f t="shared" si="262"/>
        <v>0</v>
      </c>
      <c r="R619" s="64"/>
      <c r="S619" s="67">
        <v>1</v>
      </c>
      <c r="T619" s="46"/>
      <c r="U619" s="106">
        <f>IF(EXACT(O619,Y619),M619,M619*(1-'Расчет ПРЕДЗАКАЗ'!$D$10))</f>
        <v>12605.74</v>
      </c>
      <c r="V619" s="106">
        <f t="shared" si="263"/>
        <v>0</v>
      </c>
      <c r="W619" s="106" t="e">
        <f>IF(EXACT(O619,Y619),M619,M619*(1-#REF!))</f>
        <v>#REF!</v>
      </c>
      <c r="X619" s="106" t="e">
        <f t="shared" si="264"/>
        <v>#REF!</v>
      </c>
      <c r="Y619" s="107" t="s">
        <v>72</v>
      </c>
      <c r="Z619" s="103">
        <f t="shared" si="260"/>
        <v>0</v>
      </c>
      <c r="AA619" s="103">
        <f t="shared" si="261"/>
        <v>0</v>
      </c>
      <c r="AB619" s="128">
        <f t="shared" si="265"/>
        <v>0.63258959807198956</v>
      </c>
      <c r="AC619" s="128" t="e">
        <f t="shared" si="266"/>
        <v>#REF!</v>
      </c>
    </row>
    <row r="620" spans="1:29" ht="50.1" customHeight="1">
      <c r="A620" s="171"/>
      <c r="B620" s="171"/>
      <c r="C620" s="174"/>
      <c r="D620" s="174"/>
      <c r="E620" s="131"/>
      <c r="F620" s="177"/>
      <c r="G620" s="180"/>
      <c r="H620" s="163"/>
      <c r="I620" s="165"/>
      <c r="J620" s="168"/>
      <c r="K620" s="62" t="s">
        <v>86</v>
      </c>
      <c r="L620" s="63">
        <v>20580</v>
      </c>
      <c r="M620" s="63">
        <v>12863</v>
      </c>
      <c r="N620" s="142" t="s">
        <v>3429</v>
      </c>
      <c r="O620" s="127"/>
      <c r="P620" s="100"/>
      <c r="Q620" s="63">
        <f t="shared" si="262"/>
        <v>0</v>
      </c>
      <c r="R620" s="64"/>
      <c r="S620" s="67">
        <v>100</v>
      </c>
      <c r="T620" s="46"/>
      <c r="U620" s="106">
        <f>IF(EXACT(O620,Y620),M620,M620*(1-'Расчет ПРЕДЗАКАЗ'!$D$10))</f>
        <v>12605.74</v>
      </c>
      <c r="V620" s="106">
        <f t="shared" si="263"/>
        <v>0</v>
      </c>
      <c r="W620" s="106" t="e">
        <f>IF(EXACT(O620,Y620),M620,M620*(1-#REF!))</f>
        <v>#REF!</v>
      </c>
      <c r="X620" s="106" t="e">
        <f t="shared" si="264"/>
        <v>#REF!</v>
      </c>
      <c r="Y620" s="107" t="s">
        <v>72</v>
      </c>
      <c r="Z620" s="103">
        <f t="shared" si="260"/>
        <v>0</v>
      </c>
      <c r="AA620" s="103">
        <f t="shared" si="261"/>
        <v>0</v>
      </c>
      <c r="AB620" s="128">
        <f t="shared" si="265"/>
        <v>0.63258959807198956</v>
      </c>
      <c r="AC620" s="128" t="e">
        <f t="shared" si="266"/>
        <v>#REF!</v>
      </c>
    </row>
    <row r="621" spans="1:29" ht="50.1" customHeight="1">
      <c r="A621" s="171"/>
      <c r="B621" s="171"/>
      <c r="C621" s="174"/>
      <c r="D621" s="174"/>
      <c r="E621" s="131"/>
      <c r="F621" s="177"/>
      <c r="G621" s="180"/>
      <c r="H621" s="163"/>
      <c r="I621" s="165"/>
      <c r="J621" s="168"/>
      <c r="K621" s="62" t="s">
        <v>107</v>
      </c>
      <c r="L621" s="63">
        <v>20580</v>
      </c>
      <c r="M621" s="63">
        <v>12863</v>
      </c>
      <c r="N621" s="142" t="s">
        <v>3430</v>
      </c>
      <c r="O621" s="127"/>
      <c r="P621" s="100"/>
      <c r="Q621" s="63">
        <f t="shared" si="262"/>
        <v>0</v>
      </c>
      <c r="R621" s="64"/>
      <c r="S621" s="67">
        <v>120</v>
      </c>
      <c r="T621" s="46"/>
      <c r="U621" s="106">
        <f>IF(EXACT(O621,Y621),M621,M621*(1-'Расчет ПРЕДЗАКАЗ'!$D$10))</f>
        <v>12605.74</v>
      </c>
      <c r="V621" s="106">
        <f t="shared" si="263"/>
        <v>0</v>
      </c>
      <c r="W621" s="106" t="e">
        <f>IF(EXACT(O621,Y621),M621,M621*(1-#REF!))</f>
        <v>#REF!</v>
      </c>
      <c r="X621" s="106" t="e">
        <f t="shared" si="264"/>
        <v>#REF!</v>
      </c>
      <c r="Y621" s="107" t="s">
        <v>72</v>
      </c>
      <c r="Z621" s="103">
        <f t="shared" si="260"/>
        <v>0</v>
      </c>
      <c r="AA621" s="103">
        <f t="shared" si="261"/>
        <v>0</v>
      </c>
      <c r="AB621" s="128">
        <f t="shared" si="265"/>
        <v>0.63258959807198956</v>
      </c>
      <c r="AC621" s="128" t="e">
        <f t="shared" si="266"/>
        <v>#REF!</v>
      </c>
    </row>
    <row r="622" spans="1:29" ht="50.1" customHeight="1">
      <c r="A622" s="171"/>
      <c r="B622" s="171"/>
      <c r="C622" s="174"/>
      <c r="D622" s="174"/>
      <c r="E622" s="131"/>
      <c r="F622" s="177"/>
      <c r="G622" s="180"/>
      <c r="H622" s="163"/>
      <c r="I622" s="165"/>
      <c r="J622" s="168"/>
      <c r="K622" s="62"/>
      <c r="L622" s="63"/>
      <c r="M622" s="63"/>
      <c r="N622" s="142"/>
      <c r="O622" s="127"/>
      <c r="P622" s="100"/>
      <c r="Q622" s="63">
        <f t="shared" si="262"/>
        <v>0</v>
      </c>
      <c r="R622" s="64"/>
      <c r="S622" s="67"/>
      <c r="T622" s="46"/>
      <c r="U622" s="106">
        <f>IF(EXACT(O622,Y622),M622,M622*(1-'Расчет ПРЕДЗАКАЗ'!$D$10))</f>
        <v>0</v>
      </c>
      <c r="V622" s="106">
        <f t="shared" si="263"/>
        <v>0</v>
      </c>
      <c r="W622" s="106" t="e">
        <f>IF(EXACT(O622,Y622),M622,M622*(1-#REF!))</f>
        <v>#REF!</v>
      </c>
      <c r="X622" s="106" t="e">
        <f t="shared" si="264"/>
        <v>#REF!</v>
      </c>
      <c r="Y622" s="107" t="s">
        <v>72</v>
      </c>
      <c r="Z622" s="103">
        <f t="shared" si="260"/>
        <v>0</v>
      </c>
      <c r="AA622" s="103">
        <f t="shared" si="261"/>
        <v>0</v>
      </c>
      <c r="AB622" s="128" t="str">
        <f t="shared" si="265"/>
        <v/>
      </c>
      <c r="AC622" s="128" t="e">
        <f t="shared" si="266"/>
        <v>#REF!</v>
      </c>
    </row>
    <row r="623" spans="1:29" ht="50.1" customHeight="1">
      <c r="A623" s="171"/>
      <c r="B623" s="171"/>
      <c r="C623" s="174"/>
      <c r="D623" s="174"/>
      <c r="E623" s="131"/>
      <c r="F623" s="177"/>
      <c r="G623" s="180"/>
      <c r="H623" s="163"/>
      <c r="I623" s="165"/>
      <c r="J623" s="168"/>
      <c r="K623" s="62"/>
      <c r="L623" s="63"/>
      <c r="M623" s="63"/>
      <c r="N623" s="142"/>
      <c r="O623" s="127"/>
      <c r="P623" s="100"/>
      <c r="Q623" s="63">
        <f t="shared" si="262"/>
        <v>0</v>
      </c>
      <c r="R623" s="64"/>
      <c r="S623" s="67"/>
      <c r="T623" s="46"/>
      <c r="U623" s="106">
        <f>IF(EXACT(O623,Y623),M623,M623*(1-'Расчет ПРЕДЗАКАЗ'!$D$10))</f>
        <v>0</v>
      </c>
      <c r="V623" s="106">
        <f t="shared" si="263"/>
        <v>0</v>
      </c>
      <c r="W623" s="106" t="e">
        <f>IF(EXACT(O623,Y623),M623,M623*(1-#REF!))</f>
        <v>#REF!</v>
      </c>
      <c r="X623" s="106" t="e">
        <f t="shared" si="264"/>
        <v>#REF!</v>
      </c>
      <c r="Y623" s="107" t="s">
        <v>72</v>
      </c>
      <c r="Z623" s="103">
        <f t="shared" si="260"/>
        <v>0</v>
      </c>
      <c r="AA623" s="103">
        <f t="shared" si="261"/>
        <v>0</v>
      </c>
      <c r="AB623" s="128" t="str">
        <f t="shared" si="265"/>
        <v/>
      </c>
      <c r="AC623" s="128" t="e">
        <f t="shared" si="266"/>
        <v>#REF!</v>
      </c>
    </row>
    <row r="624" spans="1:29" ht="50.1" customHeight="1">
      <c r="A624" s="171"/>
      <c r="B624" s="171"/>
      <c r="C624" s="174"/>
      <c r="D624" s="174"/>
      <c r="E624" s="131"/>
      <c r="F624" s="177"/>
      <c r="G624" s="180"/>
      <c r="H624" s="163"/>
      <c r="I624" s="165"/>
      <c r="J624" s="168"/>
      <c r="K624" s="62"/>
      <c r="L624" s="63"/>
      <c r="M624" s="63"/>
      <c r="N624" s="142"/>
      <c r="O624" s="127"/>
      <c r="P624" s="100"/>
      <c r="Q624" s="63">
        <f t="shared" si="262"/>
        <v>0</v>
      </c>
      <c r="R624" s="64"/>
      <c r="S624" s="67"/>
      <c r="T624" s="46"/>
      <c r="U624" s="106">
        <f>IF(EXACT(O624,Y624),M624,M624*(1-'Расчет ПРЕДЗАКАЗ'!$D$10))</f>
        <v>0</v>
      </c>
      <c r="V624" s="106">
        <f t="shared" si="263"/>
        <v>0</v>
      </c>
      <c r="W624" s="106" t="e">
        <f>IF(EXACT(O624,Y624),M624,M624*(1-#REF!))</f>
        <v>#REF!</v>
      </c>
      <c r="X624" s="106" t="e">
        <f t="shared" si="264"/>
        <v>#REF!</v>
      </c>
      <c r="Y624" s="107" t="s">
        <v>72</v>
      </c>
      <c r="Z624" s="103">
        <f t="shared" si="260"/>
        <v>0</v>
      </c>
      <c r="AA624" s="103">
        <f t="shared" si="261"/>
        <v>0</v>
      </c>
      <c r="AB624" s="128" t="str">
        <f t="shared" si="265"/>
        <v/>
      </c>
      <c r="AC624" s="128" t="e">
        <f t="shared" si="266"/>
        <v>#REF!</v>
      </c>
    </row>
    <row r="625" spans="1:29" ht="50.1" customHeight="1">
      <c r="A625" s="171"/>
      <c r="B625" s="171"/>
      <c r="C625" s="174"/>
      <c r="D625" s="174"/>
      <c r="E625" s="131"/>
      <c r="F625" s="177"/>
      <c r="G625" s="180"/>
      <c r="H625" s="163"/>
      <c r="I625" s="165"/>
      <c r="J625" s="168"/>
      <c r="K625" s="62"/>
      <c r="L625" s="63"/>
      <c r="M625" s="63"/>
      <c r="N625" s="143"/>
      <c r="O625" s="127"/>
      <c r="P625" s="100"/>
      <c r="Q625" s="63">
        <f t="shared" si="262"/>
        <v>0</v>
      </c>
      <c r="R625" s="65"/>
      <c r="S625" s="67"/>
      <c r="T625" s="40"/>
      <c r="U625" s="106">
        <f>IF(EXACT(O625,Y625),M625,M625*(1-'Расчет ПРЕДЗАКАЗ'!$D$10))</f>
        <v>0</v>
      </c>
      <c r="V625" s="106">
        <f t="shared" si="263"/>
        <v>0</v>
      </c>
      <c r="W625" s="106" t="e">
        <f>IF(EXACT(O625,Y625),M625,M625*(1-#REF!))</f>
        <v>#REF!</v>
      </c>
      <c r="X625" s="106" t="e">
        <f t="shared" si="264"/>
        <v>#REF!</v>
      </c>
      <c r="Y625" s="107" t="s">
        <v>72</v>
      </c>
      <c r="Z625" s="103">
        <f t="shared" si="260"/>
        <v>0</v>
      </c>
      <c r="AA625" s="103">
        <f t="shared" si="261"/>
        <v>0</v>
      </c>
      <c r="AB625" s="128" t="str">
        <f t="shared" si="265"/>
        <v/>
      </c>
      <c r="AC625" s="128" t="e">
        <f t="shared" si="266"/>
        <v>#REF!</v>
      </c>
    </row>
    <row r="626" spans="1:29" ht="50.1" customHeight="1">
      <c r="A626" s="171"/>
      <c r="B626" s="171"/>
      <c r="C626" s="174"/>
      <c r="D626" s="174"/>
      <c r="E626" s="131"/>
      <c r="F626" s="177"/>
      <c r="G626" s="180"/>
      <c r="H626" s="163"/>
      <c r="I626" s="165"/>
      <c r="J626" s="168"/>
      <c r="K626" s="62"/>
      <c r="L626" s="63"/>
      <c r="M626" s="63"/>
      <c r="N626" s="143"/>
      <c r="O626" s="127"/>
      <c r="P626" s="100"/>
      <c r="Q626" s="63">
        <f t="shared" si="262"/>
        <v>0</v>
      </c>
      <c r="R626" s="65"/>
      <c r="S626" s="67"/>
      <c r="T626" s="40"/>
      <c r="U626" s="106">
        <f>IF(EXACT(O626,Y626),M626,M626*(1-'Расчет ПРЕДЗАКАЗ'!$D$10))</f>
        <v>0</v>
      </c>
      <c r="V626" s="106">
        <f t="shared" si="263"/>
        <v>0</v>
      </c>
      <c r="W626" s="106" t="e">
        <f>IF(EXACT(O626,Y626),M626,M626*(1-#REF!))</f>
        <v>#REF!</v>
      </c>
      <c r="X626" s="106" t="e">
        <f t="shared" si="264"/>
        <v>#REF!</v>
      </c>
      <c r="Y626" s="107" t="s">
        <v>72</v>
      </c>
      <c r="Z626" s="103">
        <f t="shared" si="260"/>
        <v>0</v>
      </c>
      <c r="AA626" s="103">
        <f t="shared" si="261"/>
        <v>0</v>
      </c>
      <c r="AB626" s="128" t="str">
        <f t="shared" si="265"/>
        <v/>
      </c>
      <c r="AC626" s="128" t="e">
        <f t="shared" si="266"/>
        <v>#REF!</v>
      </c>
    </row>
    <row r="627" spans="1:29" ht="50.1" customHeight="1">
      <c r="A627" s="171"/>
      <c r="B627" s="171"/>
      <c r="C627" s="174"/>
      <c r="D627" s="174"/>
      <c r="E627" s="131"/>
      <c r="F627" s="177"/>
      <c r="G627" s="180"/>
      <c r="H627" s="163"/>
      <c r="I627" s="165"/>
      <c r="J627" s="168"/>
      <c r="K627" s="62"/>
      <c r="L627" s="63"/>
      <c r="M627" s="63"/>
      <c r="N627" s="121"/>
      <c r="O627" s="127"/>
      <c r="P627" s="100"/>
      <c r="Q627" s="63">
        <f t="shared" si="262"/>
        <v>0</v>
      </c>
      <c r="R627" s="65"/>
      <c r="S627" s="67"/>
      <c r="T627" s="40"/>
      <c r="U627" s="106">
        <f>IF(EXACT(O627,Y627),M627,M627*(1-'Расчет ПРЕДЗАКАЗ'!$D$10))</f>
        <v>0</v>
      </c>
      <c r="V627" s="106">
        <f t="shared" si="263"/>
        <v>0</v>
      </c>
      <c r="W627" s="106" t="e">
        <f>IF(EXACT(O627,Y627),M627,M627*(1-#REF!))</f>
        <v>#REF!</v>
      </c>
      <c r="X627" s="106" t="e">
        <f t="shared" si="264"/>
        <v>#REF!</v>
      </c>
      <c r="Y627" s="107" t="s">
        <v>72</v>
      </c>
      <c r="Z627" s="103">
        <f t="shared" si="260"/>
        <v>0</v>
      </c>
      <c r="AA627" s="103">
        <f t="shared" si="261"/>
        <v>0</v>
      </c>
      <c r="AB627" s="128" t="str">
        <f t="shared" si="265"/>
        <v/>
      </c>
      <c r="AC627" s="128" t="e">
        <f t="shared" si="266"/>
        <v>#REF!</v>
      </c>
    </row>
    <row r="628" spans="1:29" ht="50.1" customHeight="1">
      <c r="A628" s="171"/>
      <c r="B628" s="171"/>
      <c r="C628" s="174"/>
      <c r="D628" s="174"/>
      <c r="E628" s="131"/>
      <c r="F628" s="177"/>
      <c r="G628" s="180"/>
      <c r="H628" s="163"/>
      <c r="I628" s="165"/>
      <c r="J628" s="168"/>
      <c r="K628" s="62"/>
      <c r="L628" s="63"/>
      <c r="M628" s="63"/>
      <c r="N628" s="121"/>
      <c r="O628" s="127"/>
      <c r="P628" s="100"/>
      <c r="Q628" s="63">
        <f t="shared" si="262"/>
        <v>0</v>
      </c>
      <c r="R628" s="65"/>
      <c r="S628" s="67"/>
      <c r="T628" s="40"/>
      <c r="U628" s="106">
        <f>IF(EXACT(O628,Y628),M628,M628*(1-'Расчет ПРЕДЗАКАЗ'!$D$10))</f>
        <v>0</v>
      </c>
      <c r="V628" s="106">
        <f t="shared" si="263"/>
        <v>0</v>
      </c>
      <c r="W628" s="106" t="e">
        <f>IF(EXACT(O628,Y628),M628,M628*(1-#REF!))</f>
        <v>#REF!</v>
      </c>
      <c r="X628" s="106" t="e">
        <f t="shared" si="264"/>
        <v>#REF!</v>
      </c>
      <c r="Y628" s="107" t="s">
        <v>72</v>
      </c>
      <c r="Z628" s="103">
        <f t="shared" si="260"/>
        <v>0</v>
      </c>
      <c r="AA628" s="103">
        <f t="shared" si="261"/>
        <v>0</v>
      </c>
      <c r="AB628" s="128" t="str">
        <f t="shared" si="265"/>
        <v/>
      </c>
      <c r="AC628" s="128" t="e">
        <f t="shared" si="266"/>
        <v>#REF!</v>
      </c>
    </row>
    <row r="629" spans="1:29" ht="50.1" customHeight="1">
      <c r="A629" s="171"/>
      <c r="B629" s="171"/>
      <c r="C629" s="174"/>
      <c r="D629" s="174"/>
      <c r="E629" s="131"/>
      <c r="F629" s="177"/>
      <c r="G629" s="180"/>
      <c r="H629" s="163"/>
      <c r="I629" s="165"/>
      <c r="J629" s="168"/>
      <c r="K629" s="62"/>
      <c r="L629" s="63"/>
      <c r="M629" s="63"/>
      <c r="N629" s="121"/>
      <c r="O629" s="127"/>
      <c r="P629" s="100"/>
      <c r="Q629" s="63">
        <f t="shared" si="262"/>
        <v>0</v>
      </c>
      <c r="R629" s="65"/>
      <c r="S629" s="67"/>
      <c r="T629" s="40"/>
      <c r="U629" s="106">
        <f>IF(EXACT(O629,Y629),M629,M629*(1-'Расчет ПРЕДЗАКАЗ'!$D$10))</f>
        <v>0</v>
      </c>
      <c r="V629" s="106">
        <f t="shared" si="263"/>
        <v>0</v>
      </c>
      <c r="W629" s="106" t="e">
        <f>IF(EXACT(O629,Y629),M629,M629*(1-#REF!))</f>
        <v>#REF!</v>
      </c>
      <c r="X629" s="106" t="e">
        <f t="shared" si="264"/>
        <v>#REF!</v>
      </c>
      <c r="Y629" s="107" t="s">
        <v>72</v>
      </c>
      <c r="Z629" s="103">
        <f t="shared" si="260"/>
        <v>0</v>
      </c>
      <c r="AA629" s="103">
        <f t="shared" si="261"/>
        <v>0</v>
      </c>
      <c r="AB629" s="128" t="str">
        <f t="shared" si="265"/>
        <v/>
      </c>
      <c r="AC629" s="128" t="e">
        <f t="shared" si="266"/>
        <v>#REF!</v>
      </c>
    </row>
    <row r="630" spans="1:29" ht="50.1" customHeight="1">
      <c r="A630" s="172"/>
      <c r="B630" s="172"/>
      <c r="C630" s="175"/>
      <c r="D630" s="175"/>
      <c r="E630" s="132"/>
      <c r="F630" s="178"/>
      <c r="G630" s="181"/>
      <c r="H630" s="164"/>
      <c r="I630" s="166"/>
      <c r="J630" s="169"/>
      <c r="K630" s="62"/>
      <c r="L630" s="63"/>
      <c r="M630" s="63"/>
      <c r="N630" s="121"/>
      <c r="O630" s="127"/>
      <c r="P630" s="100"/>
      <c r="Q630" s="63">
        <f t="shared" si="262"/>
        <v>0</v>
      </c>
      <c r="R630" s="65"/>
      <c r="S630" s="64"/>
      <c r="T630" s="40"/>
      <c r="U630" s="106">
        <f>IF(EXACT(O630,Y630),M630,M630*(1-'Расчет ПРЕДЗАКАЗ'!$D$10))</f>
        <v>0</v>
      </c>
      <c r="V630" s="106">
        <f t="shared" si="263"/>
        <v>0</v>
      </c>
      <c r="W630" s="106" t="e">
        <f>IF(EXACT(O630,Y630),M630,M630*(1-#REF!))</f>
        <v>#REF!</v>
      </c>
      <c r="X630" s="106" t="e">
        <f t="shared" si="264"/>
        <v>#REF!</v>
      </c>
      <c r="Y630" s="107" t="s">
        <v>72</v>
      </c>
      <c r="Z630" s="103">
        <f t="shared" si="260"/>
        <v>0</v>
      </c>
      <c r="AA630" s="103">
        <f t="shared" si="261"/>
        <v>0</v>
      </c>
      <c r="AB630" s="128" t="str">
        <f t="shared" si="265"/>
        <v/>
      </c>
      <c r="AC630" s="128" t="e">
        <f t="shared" si="266"/>
        <v>#REF!</v>
      </c>
    </row>
    <row r="631" spans="1:29" ht="11.25" customHeight="1" thickBot="1"/>
    <row r="632" spans="1:29" ht="50.1" customHeight="1">
      <c r="A632" s="170">
        <v>421</v>
      </c>
      <c r="B632" s="170" t="s">
        <v>3403</v>
      </c>
      <c r="C632" s="173" t="s">
        <v>3431</v>
      </c>
      <c r="D632" s="173" t="s">
        <v>77</v>
      </c>
      <c r="E632" s="131"/>
      <c r="F632" s="193" t="s">
        <v>3432</v>
      </c>
      <c r="G632" s="179" t="s">
        <v>92</v>
      </c>
      <c r="H632" s="162" t="s">
        <v>3397</v>
      </c>
      <c r="I632" s="194" t="s">
        <v>3433</v>
      </c>
      <c r="J632" s="167" t="s">
        <v>19</v>
      </c>
      <c r="K632" s="62" t="s">
        <v>101</v>
      </c>
      <c r="L632" s="63">
        <v>20490</v>
      </c>
      <c r="M632" s="63">
        <v>12806</v>
      </c>
      <c r="N632" s="142" t="s">
        <v>3434</v>
      </c>
      <c r="O632" s="127"/>
      <c r="P632" s="100"/>
      <c r="Q632" s="63">
        <f>P632*M632</f>
        <v>0</v>
      </c>
      <c r="R632" s="64"/>
      <c r="S632" s="67">
        <v>97</v>
      </c>
      <c r="T632" s="46"/>
      <c r="U632" s="106">
        <f>IF(EXACT(O632,Y632),M632,M632*(1-'Расчет ПРЕДЗАКАЗ'!$D$10))</f>
        <v>12549.88</v>
      </c>
      <c r="V632" s="106">
        <f>P632*U632</f>
        <v>0</v>
      </c>
      <c r="W632" s="106" t="e">
        <f>IF(EXACT(O632,Y632),M632,M632*(1-#REF!))</f>
        <v>#REF!</v>
      </c>
      <c r="X632" s="106" t="e">
        <f>P632*W632</f>
        <v>#REF!</v>
      </c>
      <c r="Y632" s="107" t="s">
        <v>72</v>
      </c>
      <c r="Z632" s="103">
        <f t="shared" ref="Z632:Z646" si="267">IF(EXACT(O632,Y632),Q632,0)</f>
        <v>0</v>
      </c>
      <c r="AA632" s="103">
        <f t="shared" ref="AA632:AA646" si="268">IF(Z632=0,Q632,0)</f>
        <v>0</v>
      </c>
      <c r="AB632" s="128">
        <f>IF(U632=0,"",L632/U632-1)</f>
        <v>0.63268493403921</v>
      </c>
      <c r="AC632" s="128" t="e">
        <f>IF(W632=0,"",L632/W632-1)</f>
        <v>#REF!</v>
      </c>
    </row>
    <row r="633" spans="1:29" ht="50.1" customHeight="1">
      <c r="A633" s="171"/>
      <c r="B633" s="171"/>
      <c r="C633" s="174"/>
      <c r="D633" s="174"/>
      <c r="E633" s="131"/>
      <c r="F633" s="177"/>
      <c r="G633" s="180"/>
      <c r="H633" s="163"/>
      <c r="I633" s="165"/>
      <c r="J633" s="168"/>
      <c r="K633" s="62" t="s">
        <v>88</v>
      </c>
      <c r="L633" s="63">
        <v>20490</v>
      </c>
      <c r="M633" s="63">
        <v>12806</v>
      </c>
      <c r="N633" s="142" t="s">
        <v>3435</v>
      </c>
      <c r="O633" s="127"/>
      <c r="P633" s="100"/>
      <c r="Q633" s="63">
        <f t="shared" ref="Q633:Q646" si="269">P633*M633</f>
        <v>0</v>
      </c>
      <c r="R633" s="64"/>
      <c r="S633" s="67">
        <v>13</v>
      </c>
      <c r="T633" s="46"/>
      <c r="U633" s="106">
        <f>IF(EXACT(O633,Y633),M633,M633*(1-'Расчет ПРЕДЗАКАЗ'!$D$10))</f>
        <v>12549.88</v>
      </c>
      <c r="V633" s="106">
        <f t="shared" ref="V633:V646" si="270">P633*U633</f>
        <v>0</v>
      </c>
      <c r="W633" s="106" t="e">
        <f>IF(EXACT(O633,Y633),M633,M633*(1-#REF!))</f>
        <v>#REF!</v>
      </c>
      <c r="X633" s="106" t="e">
        <f t="shared" ref="X633:X646" si="271">P633*W633</f>
        <v>#REF!</v>
      </c>
      <c r="Y633" s="107" t="s">
        <v>72</v>
      </c>
      <c r="Z633" s="103">
        <f t="shared" si="267"/>
        <v>0</v>
      </c>
      <c r="AA633" s="103">
        <f t="shared" si="268"/>
        <v>0</v>
      </c>
      <c r="AB633" s="128">
        <f t="shared" ref="AB633:AB646" si="272">IF(U633=0,"",L633/U633-1)</f>
        <v>0.63268493403921</v>
      </c>
      <c r="AC633" s="128" t="e">
        <f t="shared" ref="AC633:AC646" si="273">IF(W633=0,"",L633/W633-1)</f>
        <v>#REF!</v>
      </c>
    </row>
    <row r="634" spans="1:29" ht="50.1" customHeight="1">
      <c r="A634" s="171"/>
      <c r="B634" s="171"/>
      <c r="C634" s="174"/>
      <c r="D634" s="174"/>
      <c r="E634" s="131"/>
      <c r="F634" s="177"/>
      <c r="G634" s="180"/>
      <c r="H634" s="163"/>
      <c r="I634" s="165"/>
      <c r="J634" s="168"/>
      <c r="K634" s="62"/>
      <c r="L634" s="63"/>
      <c r="M634" s="63"/>
      <c r="N634" s="142"/>
      <c r="O634" s="127"/>
      <c r="P634" s="100"/>
      <c r="Q634" s="63">
        <f t="shared" si="269"/>
        <v>0</v>
      </c>
      <c r="R634" s="64"/>
      <c r="S634" s="67"/>
      <c r="T634" s="46"/>
      <c r="U634" s="106">
        <f>IF(EXACT(O634,Y634),M634,M634*(1-'Расчет ПРЕДЗАКАЗ'!$D$10))</f>
        <v>0</v>
      </c>
      <c r="V634" s="106">
        <f t="shared" si="270"/>
        <v>0</v>
      </c>
      <c r="W634" s="106" t="e">
        <f>IF(EXACT(O634,Y634),M634,M634*(1-#REF!))</f>
        <v>#REF!</v>
      </c>
      <c r="X634" s="106" t="e">
        <f t="shared" si="271"/>
        <v>#REF!</v>
      </c>
      <c r="Y634" s="107" t="s">
        <v>72</v>
      </c>
      <c r="Z634" s="103">
        <f t="shared" si="267"/>
        <v>0</v>
      </c>
      <c r="AA634" s="103">
        <f t="shared" si="268"/>
        <v>0</v>
      </c>
      <c r="AB634" s="128" t="str">
        <f t="shared" si="272"/>
        <v/>
      </c>
      <c r="AC634" s="128" t="e">
        <f t="shared" si="273"/>
        <v>#REF!</v>
      </c>
    </row>
    <row r="635" spans="1:29" ht="50.1" customHeight="1">
      <c r="A635" s="171"/>
      <c r="B635" s="171"/>
      <c r="C635" s="174"/>
      <c r="D635" s="174"/>
      <c r="E635" s="131"/>
      <c r="F635" s="177"/>
      <c r="G635" s="180"/>
      <c r="H635" s="163"/>
      <c r="I635" s="165"/>
      <c r="J635" s="168"/>
      <c r="K635" s="62"/>
      <c r="L635" s="63"/>
      <c r="M635" s="63"/>
      <c r="N635" s="142"/>
      <c r="O635" s="127"/>
      <c r="P635" s="100"/>
      <c r="Q635" s="63">
        <f t="shared" si="269"/>
        <v>0</v>
      </c>
      <c r="R635" s="64"/>
      <c r="S635" s="67"/>
      <c r="T635" s="46"/>
      <c r="U635" s="106">
        <f>IF(EXACT(O635,Y635),M635,M635*(1-'Расчет ПРЕДЗАКАЗ'!$D$10))</f>
        <v>0</v>
      </c>
      <c r="V635" s="106">
        <f t="shared" si="270"/>
        <v>0</v>
      </c>
      <c r="W635" s="106" t="e">
        <f>IF(EXACT(O635,Y635),M635,M635*(1-#REF!))</f>
        <v>#REF!</v>
      </c>
      <c r="X635" s="106" t="e">
        <f t="shared" si="271"/>
        <v>#REF!</v>
      </c>
      <c r="Y635" s="107" t="s">
        <v>72</v>
      </c>
      <c r="Z635" s="103">
        <f t="shared" si="267"/>
        <v>0</v>
      </c>
      <c r="AA635" s="103">
        <f t="shared" si="268"/>
        <v>0</v>
      </c>
      <c r="AB635" s="128" t="str">
        <f t="shared" si="272"/>
        <v/>
      </c>
      <c r="AC635" s="128" t="e">
        <f t="shared" si="273"/>
        <v>#REF!</v>
      </c>
    </row>
    <row r="636" spans="1:29" ht="50.1" customHeight="1">
      <c r="A636" s="171"/>
      <c r="B636" s="171"/>
      <c r="C636" s="174"/>
      <c r="D636" s="174"/>
      <c r="E636" s="131"/>
      <c r="F636" s="177"/>
      <c r="G636" s="180"/>
      <c r="H636" s="163"/>
      <c r="I636" s="165"/>
      <c r="J636" s="168"/>
      <c r="K636" s="62"/>
      <c r="L636" s="63"/>
      <c r="M636" s="63"/>
      <c r="N636" s="142"/>
      <c r="O636" s="127"/>
      <c r="P636" s="100"/>
      <c r="Q636" s="63">
        <f t="shared" si="269"/>
        <v>0</v>
      </c>
      <c r="R636" s="64"/>
      <c r="S636" s="67"/>
      <c r="T636" s="46"/>
      <c r="U636" s="106">
        <f>IF(EXACT(O636,Y636),M636,M636*(1-'Расчет ПРЕДЗАКАЗ'!$D$10))</f>
        <v>0</v>
      </c>
      <c r="V636" s="106">
        <f t="shared" si="270"/>
        <v>0</v>
      </c>
      <c r="W636" s="106" t="e">
        <f>IF(EXACT(O636,Y636),M636,M636*(1-#REF!))</f>
        <v>#REF!</v>
      </c>
      <c r="X636" s="106" t="e">
        <f t="shared" si="271"/>
        <v>#REF!</v>
      </c>
      <c r="Y636" s="107" t="s">
        <v>72</v>
      </c>
      <c r="Z636" s="103">
        <f t="shared" si="267"/>
        <v>0</v>
      </c>
      <c r="AA636" s="103">
        <f t="shared" si="268"/>
        <v>0</v>
      </c>
      <c r="AB636" s="128" t="str">
        <f t="shared" si="272"/>
        <v/>
      </c>
      <c r="AC636" s="128" t="e">
        <f t="shared" si="273"/>
        <v>#REF!</v>
      </c>
    </row>
    <row r="637" spans="1:29" ht="50.1" customHeight="1">
      <c r="A637" s="171"/>
      <c r="B637" s="171"/>
      <c r="C637" s="174"/>
      <c r="D637" s="174"/>
      <c r="E637" s="131"/>
      <c r="F637" s="177"/>
      <c r="G637" s="180"/>
      <c r="H637" s="163"/>
      <c r="I637" s="165"/>
      <c r="J637" s="168"/>
      <c r="K637" s="62"/>
      <c r="L637" s="63"/>
      <c r="M637" s="63"/>
      <c r="N637" s="142"/>
      <c r="O637" s="127"/>
      <c r="P637" s="100"/>
      <c r="Q637" s="63">
        <f t="shared" si="269"/>
        <v>0</v>
      </c>
      <c r="R637" s="64"/>
      <c r="S637" s="67"/>
      <c r="T637" s="46"/>
      <c r="U637" s="106">
        <f>IF(EXACT(O637,Y637),M637,M637*(1-'Расчет ПРЕДЗАКАЗ'!$D$10))</f>
        <v>0</v>
      </c>
      <c r="V637" s="106">
        <f t="shared" si="270"/>
        <v>0</v>
      </c>
      <c r="W637" s="106" t="e">
        <f>IF(EXACT(O637,Y637),M637,M637*(1-#REF!))</f>
        <v>#REF!</v>
      </c>
      <c r="X637" s="106" t="e">
        <f t="shared" si="271"/>
        <v>#REF!</v>
      </c>
      <c r="Y637" s="107" t="s">
        <v>72</v>
      </c>
      <c r="Z637" s="103">
        <f t="shared" si="267"/>
        <v>0</v>
      </c>
      <c r="AA637" s="103">
        <f t="shared" si="268"/>
        <v>0</v>
      </c>
      <c r="AB637" s="128" t="str">
        <f t="shared" si="272"/>
        <v/>
      </c>
      <c r="AC637" s="128" t="e">
        <f t="shared" si="273"/>
        <v>#REF!</v>
      </c>
    </row>
    <row r="638" spans="1:29" ht="50.1" customHeight="1">
      <c r="A638" s="171"/>
      <c r="B638" s="171"/>
      <c r="C638" s="174"/>
      <c r="D638" s="174"/>
      <c r="E638" s="131"/>
      <c r="F638" s="177"/>
      <c r="G638" s="180"/>
      <c r="H638" s="163"/>
      <c r="I638" s="165"/>
      <c r="J638" s="168"/>
      <c r="K638" s="62"/>
      <c r="L638" s="63"/>
      <c r="M638" s="63"/>
      <c r="N638" s="142"/>
      <c r="O638" s="127"/>
      <c r="P638" s="100"/>
      <c r="Q638" s="63">
        <f t="shared" si="269"/>
        <v>0</v>
      </c>
      <c r="R638" s="64"/>
      <c r="S638" s="67"/>
      <c r="T638" s="46"/>
      <c r="U638" s="106">
        <f>IF(EXACT(O638,Y638),M638,M638*(1-'Расчет ПРЕДЗАКАЗ'!$D$10))</f>
        <v>0</v>
      </c>
      <c r="V638" s="106">
        <f t="shared" si="270"/>
        <v>0</v>
      </c>
      <c r="W638" s="106" t="e">
        <f>IF(EXACT(O638,Y638),M638,M638*(1-#REF!))</f>
        <v>#REF!</v>
      </c>
      <c r="X638" s="106" t="e">
        <f t="shared" si="271"/>
        <v>#REF!</v>
      </c>
      <c r="Y638" s="107" t="s">
        <v>72</v>
      </c>
      <c r="Z638" s="103">
        <f t="shared" si="267"/>
        <v>0</v>
      </c>
      <c r="AA638" s="103">
        <f t="shared" si="268"/>
        <v>0</v>
      </c>
      <c r="AB638" s="128" t="str">
        <f t="shared" si="272"/>
        <v/>
      </c>
      <c r="AC638" s="128" t="e">
        <f t="shared" si="273"/>
        <v>#REF!</v>
      </c>
    </row>
    <row r="639" spans="1:29" ht="50.1" customHeight="1">
      <c r="A639" s="171"/>
      <c r="B639" s="171"/>
      <c r="C639" s="174"/>
      <c r="D639" s="174"/>
      <c r="E639" s="131"/>
      <c r="F639" s="177"/>
      <c r="G639" s="180"/>
      <c r="H639" s="163"/>
      <c r="I639" s="165"/>
      <c r="J639" s="168"/>
      <c r="K639" s="62"/>
      <c r="L639" s="63"/>
      <c r="M639" s="63"/>
      <c r="N639" s="142"/>
      <c r="O639" s="127"/>
      <c r="P639" s="100"/>
      <c r="Q639" s="63">
        <f t="shared" si="269"/>
        <v>0</v>
      </c>
      <c r="R639" s="64"/>
      <c r="S639" s="67"/>
      <c r="T639" s="46"/>
      <c r="U639" s="106">
        <f>IF(EXACT(O639,Y639),M639,M639*(1-'Расчет ПРЕДЗАКАЗ'!$D$10))</f>
        <v>0</v>
      </c>
      <c r="V639" s="106">
        <f t="shared" si="270"/>
        <v>0</v>
      </c>
      <c r="W639" s="106" t="e">
        <f>IF(EXACT(O639,Y639),M639,M639*(1-#REF!))</f>
        <v>#REF!</v>
      </c>
      <c r="X639" s="106" t="e">
        <f t="shared" si="271"/>
        <v>#REF!</v>
      </c>
      <c r="Y639" s="107" t="s">
        <v>72</v>
      </c>
      <c r="Z639" s="103">
        <f t="shared" si="267"/>
        <v>0</v>
      </c>
      <c r="AA639" s="103">
        <f t="shared" si="268"/>
        <v>0</v>
      </c>
      <c r="AB639" s="128" t="str">
        <f t="shared" si="272"/>
        <v/>
      </c>
      <c r="AC639" s="128" t="e">
        <f t="shared" si="273"/>
        <v>#REF!</v>
      </c>
    </row>
    <row r="640" spans="1:29" ht="50.1" customHeight="1">
      <c r="A640" s="171"/>
      <c r="B640" s="171"/>
      <c r="C640" s="174"/>
      <c r="D640" s="174"/>
      <c r="E640" s="131"/>
      <c r="F640" s="177"/>
      <c r="G640" s="180"/>
      <c r="H640" s="163"/>
      <c r="I640" s="165"/>
      <c r="J640" s="168"/>
      <c r="K640" s="62"/>
      <c r="L640" s="63"/>
      <c r="M640" s="63"/>
      <c r="N640" s="142"/>
      <c r="O640" s="127"/>
      <c r="P640" s="100"/>
      <c r="Q640" s="63">
        <f t="shared" si="269"/>
        <v>0</v>
      </c>
      <c r="R640" s="64"/>
      <c r="S640" s="67"/>
      <c r="T640" s="46"/>
      <c r="U640" s="106">
        <f>IF(EXACT(O640,Y640),M640,M640*(1-'Расчет ПРЕДЗАКАЗ'!$D$10))</f>
        <v>0</v>
      </c>
      <c r="V640" s="106">
        <f t="shared" si="270"/>
        <v>0</v>
      </c>
      <c r="W640" s="106" t="e">
        <f>IF(EXACT(O640,Y640),M640,M640*(1-#REF!))</f>
        <v>#REF!</v>
      </c>
      <c r="X640" s="106" t="e">
        <f t="shared" si="271"/>
        <v>#REF!</v>
      </c>
      <c r="Y640" s="107" t="s">
        <v>72</v>
      </c>
      <c r="Z640" s="103">
        <f t="shared" si="267"/>
        <v>0</v>
      </c>
      <c r="AA640" s="103">
        <f t="shared" si="268"/>
        <v>0</v>
      </c>
      <c r="AB640" s="128" t="str">
        <f t="shared" si="272"/>
        <v/>
      </c>
      <c r="AC640" s="128" t="e">
        <f t="shared" si="273"/>
        <v>#REF!</v>
      </c>
    </row>
    <row r="641" spans="1:29" ht="50.1" customHeight="1">
      <c r="A641" s="171"/>
      <c r="B641" s="171"/>
      <c r="C641" s="174"/>
      <c r="D641" s="174"/>
      <c r="E641" s="131"/>
      <c r="F641" s="177"/>
      <c r="G641" s="180"/>
      <c r="H641" s="163"/>
      <c r="I641" s="165"/>
      <c r="J641" s="168"/>
      <c r="K641" s="62"/>
      <c r="L641" s="63"/>
      <c r="M641" s="63"/>
      <c r="N641" s="143"/>
      <c r="O641" s="127"/>
      <c r="P641" s="100"/>
      <c r="Q641" s="63">
        <f t="shared" si="269"/>
        <v>0</v>
      </c>
      <c r="R641" s="65"/>
      <c r="S641" s="67"/>
      <c r="T641" s="40"/>
      <c r="U641" s="106">
        <f>IF(EXACT(O641,Y641),M641,M641*(1-'Расчет ПРЕДЗАКАЗ'!$D$10))</f>
        <v>0</v>
      </c>
      <c r="V641" s="106">
        <f t="shared" si="270"/>
        <v>0</v>
      </c>
      <c r="W641" s="106" t="e">
        <f>IF(EXACT(O641,Y641),M641,M641*(1-#REF!))</f>
        <v>#REF!</v>
      </c>
      <c r="X641" s="106" t="e">
        <f t="shared" si="271"/>
        <v>#REF!</v>
      </c>
      <c r="Y641" s="107" t="s">
        <v>72</v>
      </c>
      <c r="Z641" s="103">
        <f t="shared" si="267"/>
        <v>0</v>
      </c>
      <c r="AA641" s="103">
        <f t="shared" si="268"/>
        <v>0</v>
      </c>
      <c r="AB641" s="128" t="str">
        <f t="shared" si="272"/>
        <v/>
      </c>
      <c r="AC641" s="128" t="e">
        <f t="shared" si="273"/>
        <v>#REF!</v>
      </c>
    </row>
    <row r="642" spans="1:29" ht="50.1" customHeight="1">
      <c r="A642" s="171"/>
      <c r="B642" s="171"/>
      <c r="C642" s="174"/>
      <c r="D642" s="174"/>
      <c r="E642" s="131"/>
      <c r="F642" s="177"/>
      <c r="G642" s="180"/>
      <c r="H642" s="163"/>
      <c r="I642" s="165"/>
      <c r="J642" s="168"/>
      <c r="K642" s="62"/>
      <c r="L642" s="63"/>
      <c r="M642" s="63"/>
      <c r="N642" s="143"/>
      <c r="O642" s="127"/>
      <c r="P642" s="100"/>
      <c r="Q642" s="63">
        <f t="shared" si="269"/>
        <v>0</v>
      </c>
      <c r="R642" s="65"/>
      <c r="S642" s="67"/>
      <c r="T642" s="40"/>
      <c r="U642" s="106">
        <f>IF(EXACT(O642,Y642),M642,M642*(1-'Расчет ПРЕДЗАКАЗ'!$D$10))</f>
        <v>0</v>
      </c>
      <c r="V642" s="106">
        <f t="shared" si="270"/>
        <v>0</v>
      </c>
      <c r="W642" s="106" t="e">
        <f>IF(EXACT(O642,Y642),M642,M642*(1-#REF!))</f>
        <v>#REF!</v>
      </c>
      <c r="X642" s="106" t="e">
        <f t="shared" si="271"/>
        <v>#REF!</v>
      </c>
      <c r="Y642" s="107" t="s">
        <v>72</v>
      </c>
      <c r="Z642" s="103">
        <f t="shared" si="267"/>
        <v>0</v>
      </c>
      <c r="AA642" s="103">
        <f t="shared" si="268"/>
        <v>0</v>
      </c>
      <c r="AB642" s="128" t="str">
        <f t="shared" si="272"/>
        <v/>
      </c>
      <c r="AC642" s="128" t="e">
        <f t="shared" si="273"/>
        <v>#REF!</v>
      </c>
    </row>
    <row r="643" spans="1:29" ht="50.1" customHeight="1">
      <c r="A643" s="171"/>
      <c r="B643" s="171"/>
      <c r="C643" s="174"/>
      <c r="D643" s="174"/>
      <c r="E643" s="131"/>
      <c r="F643" s="177"/>
      <c r="G643" s="180"/>
      <c r="H643" s="163"/>
      <c r="I643" s="165"/>
      <c r="J643" s="168"/>
      <c r="K643" s="62"/>
      <c r="L643" s="63"/>
      <c r="M643" s="63"/>
      <c r="N643" s="121"/>
      <c r="O643" s="127"/>
      <c r="P643" s="100"/>
      <c r="Q643" s="63">
        <f t="shared" si="269"/>
        <v>0</v>
      </c>
      <c r="R643" s="65"/>
      <c r="S643" s="67"/>
      <c r="T643" s="40"/>
      <c r="U643" s="106">
        <f>IF(EXACT(O643,Y643),M643,M643*(1-'Расчет ПРЕДЗАКАЗ'!$D$10))</f>
        <v>0</v>
      </c>
      <c r="V643" s="106">
        <f t="shared" si="270"/>
        <v>0</v>
      </c>
      <c r="W643" s="106" t="e">
        <f>IF(EXACT(O643,Y643),M643,M643*(1-#REF!))</f>
        <v>#REF!</v>
      </c>
      <c r="X643" s="106" t="e">
        <f t="shared" si="271"/>
        <v>#REF!</v>
      </c>
      <c r="Y643" s="107" t="s">
        <v>72</v>
      </c>
      <c r="Z643" s="103">
        <f t="shared" si="267"/>
        <v>0</v>
      </c>
      <c r="AA643" s="103">
        <f t="shared" si="268"/>
        <v>0</v>
      </c>
      <c r="AB643" s="128" t="str">
        <f t="shared" si="272"/>
        <v/>
      </c>
      <c r="AC643" s="128" t="e">
        <f t="shared" si="273"/>
        <v>#REF!</v>
      </c>
    </row>
    <row r="644" spans="1:29" ht="50.1" customHeight="1">
      <c r="A644" s="171"/>
      <c r="B644" s="171"/>
      <c r="C644" s="174"/>
      <c r="D644" s="174"/>
      <c r="E644" s="131"/>
      <c r="F644" s="177"/>
      <c r="G644" s="180"/>
      <c r="H644" s="163"/>
      <c r="I644" s="165"/>
      <c r="J644" s="168"/>
      <c r="K644" s="62"/>
      <c r="L644" s="63"/>
      <c r="M644" s="63"/>
      <c r="N644" s="121"/>
      <c r="O644" s="127"/>
      <c r="P644" s="100"/>
      <c r="Q644" s="63">
        <f t="shared" si="269"/>
        <v>0</v>
      </c>
      <c r="R644" s="65"/>
      <c r="S644" s="67"/>
      <c r="T644" s="40"/>
      <c r="U644" s="106">
        <f>IF(EXACT(O644,Y644),M644,M644*(1-'Расчет ПРЕДЗАКАЗ'!$D$10))</f>
        <v>0</v>
      </c>
      <c r="V644" s="106">
        <f t="shared" si="270"/>
        <v>0</v>
      </c>
      <c r="W644" s="106" t="e">
        <f>IF(EXACT(O644,Y644),M644,M644*(1-#REF!))</f>
        <v>#REF!</v>
      </c>
      <c r="X644" s="106" t="e">
        <f t="shared" si="271"/>
        <v>#REF!</v>
      </c>
      <c r="Y644" s="107" t="s">
        <v>72</v>
      </c>
      <c r="Z644" s="103">
        <f t="shared" si="267"/>
        <v>0</v>
      </c>
      <c r="AA644" s="103">
        <f t="shared" si="268"/>
        <v>0</v>
      </c>
      <c r="AB644" s="128" t="str">
        <f t="shared" si="272"/>
        <v/>
      </c>
      <c r="AC644" s="128" t="e">
        <f t="shared" si="273"/>
        <v>#REF!</v>
      </c>
    </row>
    <row r="645" spans="1:29" ht="50.1" customHeight="1">
      <c r="A645" s="171"/>
      <c r="B645" s="171"/>
      <c r="C645" s="174"/>
      <c r="D645" s="174"/>
      <c r="E645" s="131"/>
      <c r="F645" s="177"/>
      <c r="G645" s="180"/>
      <c r="H645" s="163"/>
      <c r="I645" s="165"/>
      <c r="J645" s="168"/>
      <c r="K645" s="62"/>
      <c r="L645" s="63"/>
      <c r="M645" s="63"/>
      <c r="N645" s="121"/>
      <c r="O645" s="127"/>
      <c r="P645" s="100"/>
      <c r="Q645" s="63">
        <f t="shared" si="269"/>
        <v>0</v>
      </c>
      <c r="R645" s="65"/>
      <c r="S645" s="67"/>
      <c r="T645" s="40"/>
      <c r="U645" s="106">
        <f>IF(EXACT(O645,Y645),M645,M645*(1-'Расчет ПРЕДЗАКАЗ'!$D$10))</f>
        <v>0</v>
      </c>
      <c r="V645" s="106">
        <f t="shared" si="270"/>
        <v>0</v>
      </c>
      <c r="W645" s="106" t="e">
        <f>IF(EXACT(O645,Y645),M645,M645*(1-#REF!))</f>
        <v>#REF!</v>
      </c>
      <c r="X645" s="106" t="e">
        <f t="shared" si="271"/>
        <v>#REF!</v>
      </c>
      <c r="Y645" s="107" t="s">
        <v>72</v>
      </c>
      <c r="Z645" s="103">
        <f t="shared" si="267"/>
        <v>0</v>
      </c>
      <c r="AA645" s="103">
        <f t="shared" si="268"/>
        <v>0</v>
      </c>
      <c r="AB645" s="128" t="str">
        <f t="shared" si="272"/>
        <v/>
      </c>
      <c r="AC645" s="128" t="e">
        <f t="shared" si="273"/>
        <v>#REF!</v>
      </c>
    </row>
    <row r="646" spans="1:29" ht="50.1" customHeight="1">
      <c r="A646" s="172"/>
      <c r="B646" s="172"/>
      <c r="C646" s="175"/>
      <c r="D646" s="175"/>
      <c r="E646" s="132"/>
      <c r="F646" s="178"/>
      <c r="G646" s="181"/>
      <c r="H646" s="164"/>
      <c r="I646" s="166"/>
      <c r="J646" s="169"/>
      <c r="K646" s="62"/>
      <c r="L646" s="63"/>
      <c r="M646" s="63"/>
      <c r="N646" s="121"/>
      <c r="O646" s="127"/>
      <c r="P646" s="100"/>
      <c r="Q646" s="63">
        <f t="shared" si="269"/>
        <v>0</v>
      </c>
      <c r="R646" s="65"/>
      <c r="S646" s="64"/>
      <c r="T646" s="40"/>
      <c r="U646" s="106">
        <f>IF(EXACT(O646,Y646),M646,M646*(1-'Расчет ПРЕДЗАКАЗ'!$D$10))</f>
        <v>0</v>
      </c>
      <c r="V646" s="106">
        <f t="shared" si="270"/>
        <v>0</v>
      </c>
      <c r="W646" s="106" t="e">
        <f>IF(EXACT(O646,Y646),M646,M646*(1-#REF!))</f>
        <v>#REF!</v>
      </c>
      <c r="X646" s="106" t="e">
        <f t="shared" si="271"/>
        <v>#REF!</v>
      </c>
      <c r="Y646" s="107" t="s">
        <v>72</v>
      </c>
      <c r="Z646" s="103">
        <f t="shared" si="267"/>
        <v>0</v>
      </c>
      <c r="AA646" s="103">
        <f t="shared" si="268"/>
        <v>0</v>
      </c>
      <c r="AB646" s="128" t="str">
        <f t="shared" si="272"/>
        <v/>
      </c>
      <c r="AC646" s="128" t="e">
        <f t="shared" si="273"/>
        <v>#REF!</v>
      </c>
    </row>
    <row r="647" spans="1:29" ht="11.25" customHeight="1" thickBot="1"/>
    <row r="648" spans="1:29" ht="50.1" customHeight="1">
      <c r="A648" s="170">
        <v>422</v>
      </c>
      <c r="B648" s="170" t="s">
        <v>3436</v>
      </c>
      <c r="C648" s="173" t="s">
        <v>3437</v>
      </c>
      <c r="D648" s="173" t="s">
        <v>77</v>
      </c>
      <c r="E648" s="131"/>
      <c r="F648" s="193" t="s">
        <v>3438</v>
      </c>
      <c r="G648" s="179" t="s">
        <v>3112</v>
      </c>
      <c r="H648" s="162" t="s">
        <v>3439</v>
      </c>
      <c r="I648" s="194" t="s">
        <v>3440</v>
      </c>
      <c r="J648" s="167" t="s">
        <v>19</v>
      </c>
      <c r="K648" s="62" t="s">
        <v>82</v>
      </c>
      <c r="L648" s="63">
        <v>20670</v>
      </c>
      <c r="M648" s="63">
        <v>12917</v>
      </c>
      <c r="N648" s="142" t="s">
        <v>3441</v>
      </c>
      <c r="O648" s="127"/>
      <c r="P648" s="100"/>
      <c r="Q648" s="63">
        <f>P648*M648</f>
        <v>0</v>
      </c>
      <c r="R648" s="64"/>
      <c r="S648" s="67">
        <v>52</v>
      </c>
      <c r="T648" s="46"/>
      <c r="U648" s="106">
        <f>IF(EXACT(O648,Y648),M648,M648*(1-'Расчет ПРЕДЗАКАЗ'!$D$10))</f>
        <v>12658.66</v>
      </c>
      <c r="V648" s="106">
        <f>P648*U648</f>
        <v>0</v>
      </c>
      <c r="W648" s="106" t="e">
        <f>IF(EXACT(O648,Y648),M648,M648*(1-#REF!))</f>
        <v>#REF!</v>
      </c>
      <c r="X648" s="106" t="e">
        <f>P648*W648</f>
        <v>#REF!</v>
      </c>
      <c r="Y648" s="107" t="s">
        <v>72</v>
      </c>
      <c r="Z648" s="103">
        <f t="shared" ref="Z648:Z662" si="274">IF(EXACT(O648,Y648),Q648,0)</f>
        <v>0</v>
      </c>
      <c r="AA648" s="103">
        <f t="shared" ref="AA648:AA662" si="275">IF(Z648=0,Q648,0)</f>
        <v>0</v>
      </c>
      <c r="AB648" s="128">
        <f>IF(U648=0,"",L648/U648-1)</f>
        <v>0.63287425367297967</v>
      </c>
      <c r="AC648" s="128" t="e">
        <f>IF(W648=0,"",L648/W648-1)</f>
        <v>#REF!</v>
      </c>
    </row>
    <row r="649" spans="1:29" ht="50.1" customHeight="1">
      <c r="A649" s="171"/>
      <c r="B649" s="171"/>
      <c r="C649" s="174"/>
      <c r="D649" s="174"/>
      <c r="E649" s="131"/>
      <c r="F649" s="177"/>
      <c r="G649" s="180"/>
      <c r="H649" s="163"/>
      <c r="I649" s="165"/>
      <c r="J649" s="168"/>
      <c r="K649" s="62" t="s">
        <v>96</v>
      </c>
      <c r="L649" s="63">
        <v>20670</v>
      </c>
      <c r="M649" s="63">
        <v>12917</v>
      </c>
      <c r="N649" s="142" t="s">
        <v>3442</v>
      </c>
      <c r="O649" s="127"/>
      <c r="P649" s="100"/>
      <c r="Q649" s="63">
        <f t="shared" ref="Q649:Q662" si="276">P649*M649</f>
        <v>0</v>
      </c>
      <c r="R649" s="64"/>
      <c r="S649" s="67">
        <v>157</v>
      </c>
      <c r="T649" s="46"/>
      <c r="U649" s="106">
        <f>IF(EXACT(O649,Y649),M649,M649*(1-'Расчет ПРЕДЗАКАЗ'!$D$10))</f>
        <v>12658.66</v>
      </c>
      <c r="V649" s="106">
        <f t="shared" ref="V649:V662" si="277">P649*U649</f>
        <v>0</v>
      </c>
      <c r="W649" s="106" t="e">
        <f>IF(EXACT(O649,Y649),M649,M649*(1-#REF!))</f>
        <v>#REF!</v>
      </c>
      <c r="X649" s="106" t="e">
        <f t="shared" ref="X649:X662" si="278">P649*W649</f>
        <v>#REF!</v>
      </c>
      <c r="Y649" s="107" t="s">
        <v>72</v>
      </c>
      <c r="Z649" s="103">
        <f t="shared" si="274"/>
        <v>0</v>
      </c>
      <c r="AA649" s="103">
        <f t="shared" si="275"/>
        <v>0</v>
      </c>
      <c r="AB649" s="128">
        <f t="shared" ref="AB649:AB662" si="279">IF(U649=0,"",L649/U649-1)</f>
        <v>0.63287425367297967</v>
      </c>
      <c r="AC649" s="128" t="e">
        <f t="shared" ref="AC649:AC662" si="280">IF(W649=0,"",L649/W649-1)</f>
        <v>#REF!</v>
      </c>
    </row>
    <row r="650" spans="1:29" ht="50.1" customHeight="1">
      <c r="A650" s="171"/>
      <c r="B650" s="171"/>
      <c r="C650" s="174"/>
      <c r="D650" s="174"/>
      <c r="E650" s="131"/>
      <c r="F650" s="177"/>
      <c r="G650" s="180"/>
      <c r="H650" s="163"/>
      <c r="I650" s="165"/>
      <c r="J650" s="168"/>
      <c r="K650" s="62" t="s">
        <v>98</v>
      </c>
      <c r="L650" s="63">
        <v>20670</v>
      </c>
      <c r="M650" s="63">
        <v>12917</v>
      </c>
      <c r="N650" s="142" t="s">
        <v>3443</v>
      </c>
      <c r="O650" s="127"/>
      <c r="P650" s="100"/>
      <c r="Q650" s="63">
        <f t="shared" si="276"/>
        <v>0</v>
      </c>
      <c r="R650" s="64"/>
      <c r="S650" s="67">
        <v>60</v>
      </c>
      <c r="T650" s="46"/>
      <c r="U650" s="106">
        <f>IF(EXACT(O650,Y650),M650,M650*(1-'Расчет ПРЕДЗАКАЗ'!$D$10))</f>
        <v>12658.66</v>
      </c>
      <c r="V650" s="106">
        <f t="shared" si="277"/>
        <v>0</v>
      </c>
      <c r="W650" s="106" t="e">
        <f>IF(EXACT(O650,Y650),M650,M650*(1-#REF!))</f>
        <v>#REF!</v>
      </c>
      <c r="X650" s="106" t="e">
        <f t="shared" si="278"/>
        <v>#REF!</v>
      </c>
      <c r="Y650" s="107" t="s">
        <v>72</v>
      </c>
      <c r="Z650" s="103">
        <f t="shared" si="274"/>
        <v>0</v>
      </c>
      <c r="AA650" s="103">
        <f t="shared" si="275"/>
        <v>0</v>
      </c>
      <c r="AB650" s="128">
        <f t="shared" si="279"/>
        <v>0.63287425367297967</v>
      </c>
      <c r="AC650" s="128" t="e">
        <f t="shared" si="280"/>
        <v>#REF!</v>
      </c>
    </row>
    <row r="651" spans="1:29" ht="50.1" customHeight="1">
      <c r="A651" s="171"/>
      <c r="B651" s="171"/>
      <c r="C651" s="174"/>
      <c r="D651" s="174"/>
      <c r="E651" s="131"/>
      <c r="F651" s="177"/>
      <c r="G651" s="180"/>
      <c r="H651" s="163"/>
      <c r="I651" s="165"/>
      <c r="J651" s="168"/>
      <c r="K651" s="62" t="s">
        <v>84</v>
      </c>
      <c r="L651" s="63">
        <v>20670</v>
      </c>
      <c r="M651" s="63">
        <v>12917</v>
      </c>
      <c r="N651" s="142" t="s">
        <v>3444</v>
      </c>
      <c r="O651" s="127"/>
      <c r="P651" s="100"/>
      <c r="Q651" s="63">
        <f t="shared" si="276"/>
        <v>0</v>
      </c>
      <c r="R651" s="64"/>
      <c r="S651" s="67">
        <v>156</v>
      </c>
      <c r="T651" s="46"/>
      <c r="U651" s="106">
        <f>IF(EXACT(O651,Y651),M651,M651*(1-'Расчет ПРЕДЗАКАЗ'!$D$10))</f>
        <v>12658.66</v>
      </c>
      <c r="V651" s="106">
        <f t="shared" si="277"/>
        <v>0</v>
      </c>
      <c r="W651" s="106" t="e">
        <f>IF(EXACT(O651,Y651),M651,M651*(1-#REF!))</f>
        <v>#REF!</v>
      </c>
      <c r="X651" s="106" t="e">
        <f t="shared" si="278"/>
        <v>#REF!</v>
      </c>
      <c r="Y651" s="107" t="s">
        <v>72</v>
      </c>
      <c r="Z651" s="103">
        <f t="shared" si="274"/>
        <v>0</v>
      </c>
      <c r="AA651" s="103">
        <f t="shared" si="275"/>
        <v>0</v>
      </c>
      <c r="AB651" s="128">
        <f t="shared" si="279"/>
        <v>0.63287425367297967</v>
      </c>
      <c r="AC651" s="128" t="e">
        <f t="shared" si="280"/>
        <v>#REF!</v>
      </c>
    </row>
    <row r="652" spans="1:29" ht="50.1" customHeight="1">
      <c r="A652" s="171"/>
      <c r="B652" s="171"/>
      <c r="C652" s="174"/>
      <c r="D652" s="174"/>
      <c r="E652" s="131"/>
      <c r="F652" s="177"/>
      <c r="G652" s="180"/>
      <c r="H652" s="163"/>
      <c r="I652" s="165"/>
      <c r="J652" s="168"/>
      <c r="K652" s="62" t="s">
        <v>101</v>
      </c>
      <c r="L652" s="63">
        <v>20670</v>
      </c>
      <c r="M652" s="63">
        <v>12917</v>
      </c>
      <c r="N652" s="142" t="s">
        <v>3445</v>
      </c>
      <c r="O652" s="127"/>
      <c r="P652" s="100"/>
      <c r="Q652" s="63">
        <f t="shared" si="276"/>
        <v>0</v>
      </c>
      <c r="R652" s="64"/>
      <c r="S652" s="67">
        <v>136</v>
      </c>
      <c r="T652" s="46"/>
      <c r="U652" s="106">
        <f>IF(EXACT(O652,Y652),M652,M652*(1-'Расчет ПРЕДЗАКАЗ'!$D$10))</f>
        <v>12658.66</v>
      </c>
      <c r="V652" s="106">
        <f t="shared" si="277"/>
        <v>0</v>
      </c>
      <c r="W652" s="106" t="e">
        <f>IF(EXACT(O652,Y652),M652,M652*(1-#REF!))</f>
        <v>#REF!</v>
      </c>
      <c r="X652" s="106" t="e">
        <f t="shared" si="278"/>
        <v>#REF!</v>
      </c>
      <c r="Y652" s="107" t="s">
        <v>72</v>
      </c>
      <c r="Z652" s="103">
        <f t="shared" si="274"/>
        <v>0</v>
      </c>
      <c r="AA652" s="103">
        <f t="shared" si="275"/>
        <v>0</v>
      </c>
      <c r="AB652" s="128">
        <f t="shared" si="279"/>
        <v>0.63287425367297967</v>
      </c>
      <c r="AC652" s="128" t="e">
        <f t="shared" si="280"/>
        <v>#REF!</v>
      </c>
    </row>
    <row r="653" spans="1:29" ht="50.1" customHeight="1">
      <c r="A653" s="171"/>
      <c r="B653" s="171"/>
      <c r="C653" s="174"/>
      <c r="D653" s="174"/>
      <c r="E653" s="131"/>
      <c r="F653" s="177"/>
      <c r="G653" s="180"/>
      <c r="H653" s="163"/>
      <c r="I653" s="165"/>
      <c r="J653" s="168"/>
      <c r="K653" s="62" t="s">
        <v>86</v>
      </c>
      <c r="L653" s="63">
        <v>20670</v>
      </c>
      <c r="M653" s="63">
        <v>12917</v>
      </c>
      <c r="N653" s="142" t="s">
        <v>3446</v>
      </c>
      <c r="O653" s="127"/>
      <c r="P653" s="100"/>
      <c r="Q653" s="63">
        <f t="shared" si="276"/>
        <v>0</v>
      </c>
      <c r="R653" s="64"/>
      <c r="S653" s="67">
        <v>34</v>
      </c>
      <c r="T653" s="46"/>
      <c r="U653" s="106">
        <f>IF(EXACT(O653,Y653),M653,M653*(1-'Расчет ПРЕДЗАКАЗ'!$D$10))</f>
        <v>12658.66</v>
      </c>
      <c r="V653" s="106">
        <f t="shared" si="277"/>
        <v>0</v>
      </c>
      <c r="W653" s="106" t="e">
        <f>IF(EXACT(O653,Y653),M653,M653*(1-#REF!))</f>
        <v>#REF!</v>
      </c>
      <c r="X653" s="106" t="e">
        <f t="shared" si="278"/>
        <v>#REF!</v>
      </c>
      <c r="Y653" s="107" t="s">
        <v>72</v>
      </c>
      <c r="Z653" s="103">
        <f t="shared" si="274"/>
        <v>0</v>
      </c>
      <c r="AA653" s="103">
        <f t="shared" si="275"/>
        <v>0</v>
      </c>
      <c r="AB653" s="128">
        <f t="shared" si="279"/>
        <v>0.63287425367297967</v>
      </c>
      <c r="AC653" s="128" t="e">
        <f t="shared" si="280"/>
        <v>#REF!</v>
      </c>
    </row>
    <row r="654" spans="1:29" ht="50.1" customHeight="1">
      <c r="A654" s="171"/>
      <c r="B654" s="171"/>
      <c r="C654" s="174"/>
      <c r="D654" s="174"/>
      <c r="E654" s="131"/>
      <c r="F654" s="177"/>
      <c r="G654" s="180"/>
      <c r="H654" s="163"/>
      <c r="I654" s="165"/>
      <c r="J654" s="168"/>
      <c r="K654" s="62" t="s">
        <v>88</v>
      </c>
      <c r="L654" s="63">
        <v>20670</v>
      </c>
      <c r="M654" s="63">
        <v>12917</v>
      </c>
      <c r="N654" s="142" t="s">
        <v>3447</v>
      </c>
      <c r="O654" s="127"/>
      <c r="P654" s="100"/>
      <c r="Q654" s="63">
        <f t="shared" si="276"/>
        <v>0</v>
      </c>
      <c r="R654" s="64"/>
      <c r="S654" s="67">
        <v>77</v>
      </c>
      <c r="T654" s="46"/>
      <c r="U654" s="106">
        <f>IF(EXACT(O654,Y654),M654,M654*(1-'Расчет ПРЕДЗАКАЗ'!$D$10))</f>
        <v>12658.66</v>
      </c>
      <c r="V654" s="106">
        <f t="shared" si="277"/>
        <v>0</v>
      </c>
      <c r="W654" s="106" t="e">
        <f>IF(EXACT(O654,Y654),M654,M654*(1-#REF!))</f>
        <v>#REF!</v>
      </c>
      <c r="X654" s="106" t="e">
        <f t="shared" si="278"/>
        <v>#REF!</v>
      </c>
      <c r="Y654" s="107" t="s">
        <v>72</v>
      </c>
      <c r="Z654" s="103">
        <f t="shared" si="274"/>
        <v>0</v>
      </c>
      <c r="AA654" s="103">
        <f t="shared" si="275"/>
        <v>0</v>
      </c>
      <c r="AB654" s="128">
        <f t="shared" si="279"/>
        <v>0.63287425367297967</v>
      </c>
      <c r="AC654" s="128" t="e">
        <f t="shared" si="280"/>
        <v>#REF!</v>
      </c>
    </row>
    <row r="655" spans="1:29" ht="50.1" customHeight="1">
      <c r="A655" s="171"/>
      <c r="B655" s="171"/>
      <c r="C655" s="174"/>
      <c r="D655" s="174"/>
      <c r="E655" s="131"/>
      <c r="F655" s="177"/>
      <c r="G655" s="180"/>
      <c r="H655" s="163"/>
      <c r="I655" s="165"/>
      <c r="J655" s="168"/>
      <c r="K655" s="62" t="s">
        <v>105</v>
      </c>
      <c r="L655" s="63">
        <v>20670</v>
      </c>
      <c r="M655" s="63">
        <v>12917</v>
      </c>
      <c r="N655" s="142" t="s">
        <v>3448</v>
      </c>
      <c r="O655" s="127"/>
      <c r="P655" s="100"/>
      <c r="Q655" s="63">
        <f t="shared" si="276"/>
        <v>0</v>
      </c>
      <c r="R655" s="64"/>
      <c r="S655" s="67">
        <v>15</v>
      </c>
      <c r="T655" s="46"/>
      <c r="U655" s="106">
        <f>IF(EXACT(O655,Y655),M655,M655*(1-'Расчет ПРЕДЗАКАЗ'!$D$10))</f>
        <v>12658.66</v>
      </c>
      <c r="V655" s="106">
        <f t="shared" si="277"/>
        <v>0</v>
      </c>
      <c r="W655" s="106" t="e">
        <f>IF(EXACT(O655,Y655),M655,M655*(1-#REF!))</f>
        <v>#REF!</v>
      </c>
      <c r="X655" s="106" t="e">
        <f t="shared" si="278"/>
        <v>#REF!</v>
      </c>
      <c r="Y655" s="107" t="s">
        <v>72</v>
      </c>
      <c r="Z655" s="103">
        <f t="shared" si="274"/>
        <v>0</v>
      </c>
      <c r="AA655" s="103">
        <f t="shared" si="275"/>
        <v>0</v>
      </c>
      <c r="AB655" s="128">
        <f t="shared" si="279"/>
        <v>0.63287425367297967</v>
      </c>
      <c r="AC655" s="128" t="e">
        <f t="shared" si="280"/>
        <v>#REF!</v>
      </c>
    </row>
    <row r="656" spans="1:29" ht="50.1" customHeight="1">
      <c r="A656" s="171"/>
      <c r="B656" s="171"/>
      <c r="C656" s="174"/>
      <c r="D656" s="174"/>
      <c r="E656" s="131"/>
      <c r="F656" s="177"/>
      <c r="G656" s="180"/>
      <c r="H656" s="163"/>
      <c r="I656" s="165"/>
      <c r="J656" s="168"/>
      <c r="K656" s="62" t="s">
        <v>107</v>
      </c>
      <c r="L656" s="63">
        <v>20670</v>
      </c>
      <c r="M656" s="63">
        <v>12917</v>
      </c>
      <c r="N656" s="142" t="s">
        <v>3449</v>
      </c>
      <c r="O656" s="127"/>
      <c r="P656" s="100"/>
      <c r="Q656" s="63">
        <f t="shared" si="276"/>
        <v>0</v>
      </c>
      <c r="R656" s="64"/>
      <c r="S656" s="67">
        <v>39</v>
      </c>
      <c r="T656" s="46"/>
      <c r="U656" s="106">
        <f>IF(EXACT(O656,Y656),M656,M656*(1-'Расчет ПРЕДЗАКАЗ'!$D$10))</f>
        <v>12658.66</v>
      </c>
      <c r="V656" s="106">
        <f t="shared" si="277"/>
        <v>0</v>
      </c>
      <c r="W656" s="106" t="e">
        <f>IF(EXACT(O656,Y656),M656,M656*(1-#REF!))</f>
        <v>#REF!</v>
      </c>
      <c r="X656" s="106" t="e">
        <f t="shared" si="278"/>
        <v>#REF!</v>
      </c>
      <c r="Y656" s="107" t="s">
        <v>72</v>
      </c>
      <c r="Z656" s="103">
        <f t="shared" si="274"/>
        <v>0</v>
      </c>
      <c r="AA656" s="103">
        <f t="shared" si="275"/>
        <v>0</v>
      </c>
      <c r="AB656" s="128">
        <f t="shared" si="279"/>
        <v>0.63287425367297967</v>
      </c>
      <c r="AC656" s="128" t="e">
        <f t="shared" si="280"/>
        <v>#REF!</v>
      </c>
    </row>
    <row r="657" spans="1:29" ht="50.1" customHeight="1">
      <c r="A657" s="171"/>
      <c r="B657" s="171"/>
      <c r="C657" s="174"/>
      <c r="D657" s="174"/>
      <c r="E657" s="131"/>
      <c r="F657" s="177"/>
      <c r="G657" s="180"/>
      <c r="H657" s="163"/>
      <c r="I657" s="165"/>
      <c r="J657" s="168"/>
      <c r="K657" s="62"/>
      <c r="L657" s="63"/>
      <c r="M657" s="63"/>
      <c r="N657" s="143"/>
      <c r="O657" s="127"/>
      <c r="P657" s="100"/>
      <c r="Q657" s="63">
        <f t="shared" si="276"/>
        <v>0</v>
      </c>
      <c r="R657" s="65"/>
      <c r="S657" s="67"/>
      <c r="T657" s="40"/>
      <c r="U657" s="106">
        <f>IF(EXACT(O657,Y657),M657,M657*(1-'Расчет ПРЕДЗАКАЗ'!$D$10))</f>
        <v>0</v>
      </c>
      <c r="V657" s="106">
        <f t="shared" si="277"/>
        <v>0</v>
      </c>
      <c r="W657" s="106" t="e">
        <f>IF(EXACT(O657,Y657),M657,M657*(1-#REF!))</f>
        <v>#REF!</v>
      </c>
      <c r="X657" s="106" t="e">
        <f t="shared" si="278"/>
        <v>#REF!</v>
      </c>
      <c r="Y657" s="107" t="s">
        <v>72</v>
      </c>
      <c r="Z657" s="103">
        <f t="shared" si="274"/>
        <v>0</v>
      </c>
      <c r="AA657" s="103">
        <f t="shared" si="275"/>
        <v>0</v>
      </c>
      <c r="AB657" s="128" t="str">
        <f t="shared" si="279"/>
        <v/>
      </c>
      <c r="AC657" s="128" t="e">
        <f t="shared" si="280"/>
        <v>#REF!</v>
      </c>
    </row>
    <row r="658" spans="1:29" ht="50.1" customHeight="1">
      <c r="A658" s="171"/>
      <c r="B658" s="171"/>
      <c r="C658" s="174"/>
      <c r="D658" s="174"/>
      <c r="E658" s="131"/>
      <c r="F658" s="177"/>
      <c r="G658" s="180"/>
      <c r="H658" s="163"/>
      <c r="I658" s="165"/>
      <c r="J658" s="168"/>
      <c r="K658" s="62"/>
      <c r="L658" s="63"/>
      <c r="M658" s="63"/>
      <c r="N658" s="143"/>
      <c r="O658" s="127"/>
      <c r="P658" s="100"/>
      <c r="Q658" s="63">
        <f t="shared" si="276"/>
        <v>0</v>
      </c>
      <c r="R658" s="65"/>
      <c r="S658" s="67"/>
      <c r="T658" s="40"/>
      <c r="U658" s="106">
        <f>IF(EXACT(O658,Y658),M658,M658*(1-'Расчет ПРЕДЗАКАЗ'!$D$10))</f>
        <v>0</v>
      </c>
      <c r="V658" s="106">
        <f t="shared" si="277"/>
        <v>0</v>
      </c>
      <c r="W658" s="106" t="e">
        <f>IF(EXACT(O658,Y658),M658,M658*(1-#REF!))</f>
        <v>#REF!</v>
      </c>
      <c r="X658" s="106" t="e">
        <f t="shared" si="278"/>
        <v>#REF!</v>
      </c>
      <c r="Y658" s="107" t="s">
        <v>72</v>
      </c>
      <c r="Z658" s="103">
        <f t="shared" si="274"/>
        <v>0</v>
      </c>
      <c r="AA658" s="103">
        <f t="shared" si="275"/>
        <v>0</v>
      </c>
      <c r="AB658" s="128" t="str">
        <f t="shared" si="279"/>
        <v/>
      </c>
      <c r="AC658" s="128" t="e">
        <f t="shared" si="280"/>
        <v>#REF!</v>
      </c>
    </row>
    <row r="659" spans="1:29" ht="50.1" customHeight="1">
      <c r="A659" s="171"/>
      <c r="B659" s="171"/>
      <c r="C659" s="174"/>
      <c r="D659" s="174"/>
      <c r="E659" s="131"/>
      <c r="F659" s="177"/>
      <c r="G659" s="180"/>
      <c r="H659" s="163"/>
      <c r="I659" s="165"/>
      <c r="J659" s="168"/>
      <c r="K659" s="62"/>
      <c r="L659" s="63"/>
      <c r="M659" s="63"/>
      <c r="N659" s="121"/>
      <c r="O659" s="127"/>
      <c r="P659" s="100"/>
      <c r="Q659" s="63">
        <f t="shared" si="276"/>
        <v>0</v>
      </c>
      <c r="R659" s="65"/>
      <c r="S659" s="67"/>
      <c r="T659" s="40"/>
      <c r="U659" s="106">
        <f>IF(EXACT(O659,Y659),M659,M659*(1-'Расчет ПРЕДЗАКАЗ'!$D$10))</f>
        <v>0</v>
      </c>
      <c r="V659" s="106">
        <f t="shared" si="277"/>
        <v>0</v>
      </c>
      <c r="W659" s="106" t="e">
        <f>IF(EXACT(O659,Y659),M659,M659*(1-#REF!))</f>
        <v>#REF!</v>
      </c>
      <c r="X659" s="106" t="e">
        <f t="shared" si="278"/>
        <v>#REF!</v>
      </c>
      <c r="Y659" s="107" t="s">
        <v>72</v>
      </c>
      <c r="Z659" s="103">
        <f t="shared" si="274"/>
        <v>0</v>
      </c>
      <c r="AA659" s="103">
        <f t="shared" si="275"/>
        <v>0</v>
      </c>
      <c r="AB659" s="128" t="str">
        <f t="shared" si="279"/>
        <v/>
      </c>
      <c r="AC659" s="128" t="e">
        <f t="shared" si="280"/>
        <v>#REF!</v>
      </c>
    </row>
    <row r="660" spans="1:29" ht="50.1" customHeight="1">
      <c r="A660" s="171"/>
      <c r="B660" s="171"/>
      <c r="C660" s="174"/>
      <c r="D660" s="174"/>
      <c r="E660" s="131"/>
      <c r="F660" s="177"/>
      <c r="G660" s="180"/>
      <c r="H660" s="163"/>
      <c r="I660" s="165"/>
      <c r="J660" s="168"/>
      <c r="K660" s="62"/>
      <c r="L660" s="63"/>
      <c r="M660" s="63"/>
      <c r="N660" s="121"/>
      <c r="O660" s="127"/>
      <c r="P660" s="100"/>
      <c r="Q660" s="63">
        <f t="shared" si="276"/>
        <v>0</v>
      </c>
      <c r="R660" s="65"/>
      <c r="S660" s="67"/>
      <c r="T660" s="40"/>
      <c r="U660" s="106">
        <f>IF(EXACT(O660,Y660),M660,M660*(1-'Расчет ПРЕДЗАКАЗ'!$D$10))</f>
        <v>0</v>
      </c>
      <c r="V660" s="106">
        <f t="shared" si="277"/>
        <v>0</v>
      </c>
      <c r="W660" s="106" t="e">
        <f>IF(EXACT(O660,Y660),M660,M660*(1-#REF!))</f>
        <v>#REF!</v>
      </c>
      <c r="X660" s="106" t="e">
        <f t="shared" si="278"/>
        <v>#REF!</v>
      </c>
      <c r="Y660" s="107" t="s">
        <v>72</v>
      </c>
      <c r="Z660" s="103">
        <f t="shared" si="274"/>
        <v>0</v>
      </c>
      <c r="AA660" s="103">
        <f t="shared" si="275"/>
        <v>0</v>
      </c>
      <c r="AB660" s="128" t="str">
        <f t="shared" si="279"/>
        <v/>
      </c>
      <c r="AC660" s="128" t="e">
        <f t="shared" si="280"/>
        <v>#REF!</v>
      </c>
    </row>
    <row r="661" spans="1:29" ht="50.1" customHeight="1">
      <c r="A661" s="171"/>
      <c r="B661" s="171"/>
      <c r="C661" s="174"/>
      <c r="D661" s="174"/>
      <c r="E661" s="131"/>
      <c r="F661" s="177"/>
      <c r="G661" s="180"/>
      <c r="H661" s="163"/>
      <c r="I661" s="165"/>
      <c r="J661" s="168"/>
      <c r="K661" s="62"/>
      <c r="L661" s="63"/>
      <c r="M661" s="63"/>
      <c r="N661" s="121"/>
      <c r="O661" s="127"/>
      <c r="P661" s="100"/>
      <c r="Q661" s="63">
        <f t="shared" si="276"/>
        <v>0</v>
      </c>
      <c r="R661" s="65"/>
      <c r="S661" s="67"/>
      <c r="T661" s="40"/>
      <c r="U661" s="106">
        <f>IF(EXACT(O661,Y661),M661,M661*(1-'Расчет ПРЕДЗАКАЗ'!$D$10))</f>
        <v>0</v>
      </c>
      <c r="V661" s="106">
        <f t="shared" si="277"/>
        <v>0</v>
      </c>
      <c r="W661" s="106" t="e">
        <f>IF(EXACT(O661,Y661),M661,M661*(1-#REF!))</f>
        <v>#REF!</v>
      </c>
      <c r="X661" s="106" t="e">
        <f t="shared" si="278"/>
        <v>#REF!</v>
      </c>
      <c r="Y661" s="107" t="s">
        <v>72</v>
      </c>
      <c r="Z661" s="103">
        <f t="shared" si="274"/>
        <v>0</v>
      </c>
      <c r="AA661" s="103">
        <f t="shared" si="275"/>
        <v>0</v>
      </c>
      <c r="AB661" s="128" t="str">
        <f t="shared" si="279"/>
        <v/>
      </c>
      <c r="AC661" s="128" t="e">
        <f t="shared" si="280"/>
        <v>#REF!</v>
      </c>
    </row>
    <row r="662" spans="1:29" ht="50.1" customHeight="1">
      <c r="A662" s="172"/>
      <c r="B662" s="172"/>
      <c r="C662" s="175"/>
      <c r="D662" s="175"/>
      <c r="E662" s="132"/>
      <c r="F662" s="178"/>
      <c r="G662" s="181"/>
      <c r="H662" s="164"/>
      <c r="I662" s="166"/>
      <c r="J662" s="169"/>
      <c r="K662" s="62"/>
      <c r="L662" s="63"/>
      <c r="M662" s="63"/>
      <c r="N662" s="121"/>
      <c r="O662" s="127"/>
      <c r="P662" s="100"/>
      <c r="Q662" s="63">
        <f t="shared" si="276"/>
        <v>0</v>
      </c>
      <c r="R662" s="65"/>
      <c r="S662" s="64"/>
      <c r="T662" s="40"/>
      <c r="U662" s="106">
        <f>IF(EXACT(O662,Y662),M662,M662*(1-'Расчет ПРЕДЗАКАЗ'!$D$10))</f>
        <v>0</v>
      </c>
      <c r="V662" s="106">
        <f t="shared" si="277"/>
        <v>0</v>
      </c>
      <c r="W662" s="106" t="e">
        <f>IF(EXACT(O662,Y662),M662,M662*(1-#REF!))</f>
        <v>#REF!</v>
      </c>
      <c r="X662" s="106" t="e">
        <f t="shared" si="278"/>
        <v>#REF!</v>
      </c>
      <c r="Y662" s="107" t="s">
        <v>72</v>
      </c>
      <c r="Z662" s="103">
        <f t="shared" si="274"/>
        <v>0</v>
      </c>
      <c r="AA662" s="103">
        <f t="shared" si="275"/>
        <v>0</v>
      </c>
      <c r="AB662" s="128" t="str">
        <f t="shared" si="279"/>
        <v/>
      </c>
      <c r="AC662" s="128" t="e">
        <f t="shared" si="280"/>
        <v>#REF!</v>
      </c>
    </row>
    <row r="663" spans="1:29" ht="11.25" customHeight="1" thickBot="1"/>
    <row r="664" spans="1:29" ht="50.1" customHeight="1">
      <c r="A664" s="170">
        <v>423</v>
      </c>
      <c r="B664" s="170" t="s">
        <v>3450</v>
      </c>
      <c r="C664" s="173" t="s">
        <v>3451</v>
      </c>
      <c r="D664" s="173" t="s">
        <v>77</v>
      </c>
      <c r="E664" s="131"/>
      <c r="F664" s="193" t="s">
        <v>3422</v>
      </c>
      <c r="G664" s="179" t="s">
        <v>92</v>
      </c>
      <c r="H664" s="162"/>
      <c r="I664" s="194" t="s">
        <v>3452</v>
      </c>
      <c r="J664" s="167" t="s">
        <v>19</v>
      </c>
      <c r="K664" s="62" t="s">
        <v>84</v>
      </c>
      <c r="L664" s="63">
        <v>16990</v>
      </c>
      <c r="M664" s="63">
        <v>9437</v>
      </c>
      <c r="N664" s="142" t="s">
        <v>3453</v>
      </c>
      <c r="O664" s="127" t="s">
        <v>72</v>
      </c>
      <c r="P664" s="100"/>
      <c r="Q664" s="63">
        <f>P664*M664</f>
        <v>0</v>
      </c>
      <c r="R664" s="64"/>
      <c r="S664" s="67">
        <v>1</v>
      </c>
      <c r="T664" s="46"/>
      <c r="U664" s="106">
        <f>IF(EXACT(O664,Y664),M664,M664*(1-'Расчет ПРЕДЗАКАЗ'!$D$10))</f>
        <v>9437</v>
      </c>
      <c r="V664" s="106">
        <f>P664*U664</f>
        <v>0</v>
      </c>
      <c r="W664" s="106">
        <f>IF(EXACT(O664,Y664),M664,M664*(1-#REF!))</f>
        <v>9437</v>
      </c>
      <c r="X664" s="106">
        <f>P664*W664</f>
        <v>0</v>
      </c>
      <c r="Y664" s="107" t="s">
        <v>72</v>
      </c>
      <c r="Z664" s="103">
        <f t="shared" ref="Z664:Z678" si="281">IF(EXACT(O664,Y664),Q664,0)</f>
        <v>0</v>
      </c>
      <c r="AA664" s="103">
        <f t="shared" ref="AA664:AA678" si="282">IF(Z664=0,Q664,0)</f>
        <v>0</v>
      </c>
      <c r="AB664" s="128">
        <f>IF(U664=0,"",L664/U664-1)</f>
        <v>0.80036028398855574</v>
      </c>
      <c r="AC664" s="128">
        <f>IF(W664=0,"",L664/W664-1)</f>
        <v>0.80036028398855574</v>
      </c>
    </row>
    <row r="665" spans="1:29" ht="50.1" customHeight="1">
      <c r="A665" s="171"/>
      <c r="B665" s="171"/>
      <c r="C665" s="174"/>
      <c r="D665" s="174"/>
      <c r="E665" s="131"/>
      <c r="F665" s="177"/>
      <c r="G665" s="180"/>
      <c r="H665" s="163"/>
      <c r="I665" s="165"/>
      <c r="J665" s="168"/>
      <c r="K665" s="62"/>
      <c r="L665" s="63"/>
      <c r="M665" s="63"/>
      <c r="N665" s="142"/>
      <c r="O665" s="127"/>
      <c r="P665" s="100"/>
      <c r="Q665" s="63">
        <f t="shared" ref="Q665:Q678" si="283">P665*M665</f>
        <v>0</v>
      </c>
      <c r="R665" s="64"/>
      <c r="S665" s="67"/>
      <c r="T665" s="46"/>
      <c r="U665" s="106">
        <f>IF(EXACT(O665,Y665),M665,M665*(1-'Расчет ПРЕДЗАКАЗ'!$D$10))</f>
        <v>0</v>
      </c>
      <c r="V665" s="106">
        <f t="shared" ref="V665:V678" si="284">P665*U665</f>
        <v>0</v>
      </c>
      <c r="W665" s="106" t="e">
        <f>IF(EXACT(O665,Y665),M665,M665*(1-#REF!))</f>
        <v>#REF!</v>
      </c>
      <c r="X665" s="106" t="e">
        <f t="shared" ref="X665:X678" si="285">P665*W665</f>
        <v>#REF!</v>
      </c>
      <c r="Y665" s="107" t="s">
        <v>72</v>
      </c>
      <c r="Z665" s="103">
        <f t="shared" si="281"/>
        <v>0</v>
      </c>
      <c r="AA665" s="103">
        <f t="shared" si="282"/>
        <v>0</v>
      </c>
      <c r="AB665" s="128" t="str">
        <f t="shared" ref="AB665:AB678" si="286">IF(U665=0,"",L665/U665-1)</f>
        <v/>
      </c>
      <c r="AC665" s="128" t="e">
        <f t="shared" ref="AC665:AC678" si="287">IF(W665=0,"",L665/W665-1)</f>
        <v>#REF!</v>
      </c>
    </row>
    <row r="666" spans="1:29" ht="50.1" customHeight="1">
      <c r="A666" s="171"/>
      <c r="B666" s="171"/>
      <c r="C666" s="174"/>
      <c r="D666" s="174"/>
      <c r="E666" s="131"/>
      <c r="F666" s="177"/>
      <c r="G666" s="180"/>
      <c r="H666" s="163"/>
      <c r="I666" s="165"/>
      <c r="J666" s="168"/>
      <c r="K666" s="62"/>
      <c r="L666" s="63"/>
      <c r="M666" s="63"/>
      <c r="N666" s="142"/>
      <c r="O666" s="127"/>
      <c r="P666" s="100"/>
      <c r="Q666" s="63">
        <f t="shared" si="283"/>
        <v>0</v>
      </c>
      <c r="R666" s="64"/>
      <c r="S666" s="67"/>
      <c r="T666" s="46"/>
      <c r="U666" s="106">
        <f>IF(EXACT(O666,Y666),M666,M666*(1-'Расчет ПРЕДЗАКАЗ'!$D$10))</f>
        <v>0</v>
      </c>
      <c r="V666" s="106">
        <f t="shared" si="284"/>
        <v>0</v>
      </c>
      <c r="W666" s="106" t="e">
        <f>IF(EXACT(O666,Y666),M666,M666*(1-#REF!))</f>
        <v>#REF!</v>
      </c>
      <c r="X666" s="106" t="e">
        <f t="shared" si="285"/>
        <v>#REF!</v>
      </c>
      <c r="Y666" s="107" t="s">
        <v>72</v>
      </c>
      <c r="Z666" s="103">
        <f t="shared" si="281"/>
        <v>0</v>
      </c>
      <c r="AA666" s="103">
        <f t="shared" si="282"/>
        <v>0</v>
      </c>
      <c r="AB666" s="128" t="str">
        <f t="shared" si="286"/>
        <v/>
      </c>
      <c r="AC666" s="128" t="e">
        <f t="shared" si="287"/>
        <v>#REF!</v>
      </c>
    </row>
    <row r="667" spans="1:29" ht="50.1" customHeight="1">
      <c r="A667" s="171"/>
      <c r="B667" s="171"/>
      <c r="C667" s="174"/>
      <c r="D667" s="174"/>
      <c r="E667" s="131"/>
      <c r="F667" s="177"/>
      <c r="G667" s="180"/>
      <c r="H667" s="163"/>
      <c r="I667" s="165"/>
      <c r="J667" s="168"/>
      <c r="K667" s="62"/>
      <c r="L667" s="63"/>
      <c r="M667" s="63"/>
      <c r="N667" s="142"/>
      <c r="O667" s="127"/>
      <c r="P667" s="100"/>
      <c r="Q667" s="63">
        <f t="shared" si="283"/>
        <v>0</v>
      </c>
      <c r="R667" s="64"/>
      <c r="S667" s="67"/>
      <c r="T667" s="46"/>
      <c r="U667" s="106">
        <f>IF(EXACT(O667,Y667),M667,M667*(1-'Расчет ПРЕДЗАКАЗ'!$D$10))</f>
        <v>0</v>
      </c>
      <c r="V667" s="106">
        <f t="shared" si="284"/>
        <v>0</v>
      </c>
      <c r="W667" s="106" t="e">
        <f>IF(EXACT(O667,Y667),M667,M667*(1-#REF!))</f>
        <v>#REF!</v>
      </c>
      <c r="X667" s="106" t="e">
        <f t="shared" si="285"/>
        <v>#REF!</v>
      </c>
      <c r="Y667" s="107" t="s">
        <v>72</v>
      </c>
      <c r="Z667" s="103">
        <f t="shared" si="281"/>
        <v>0</v>
      </c>
      <c r="AA667" s="103">
        <f t="shared" si="282"/>
        <v>0</v>
      </c>
      <c r="AB667" s="128" t="str">
        <f t="shared" si="286"/>
        <v/>
      </c>
      <c r="AC667" s="128" t="e">
        <f t="shared" si="287"/>
        <v>#REF!</v>
      </c>
    </row>
    <row r="668" spans="1:29" ht="50.1" customHeight="1">
      <c r="A668" s="171"/>
      <c r="B668" s="171"/>
      <c r="C668" s="174"/>
      <c r="D668" s="174"/>
      <c r="E668" s="131"/>
      <c r="F668" s="177"/>
      <c r="G668" s="180"/>
      <c r="H668" s="163"/>
      <c r="I668" s="165"/>
      <c r="J668" s="168"/>
      <c r="K668" s="62"/>
      <c r="L668" s="63"/>
      <c r="M668" s="63"/>
      <c r="N668" s="142"/>
      <c r="O668" s="127"/>
      <c r="P668" s="100"/>
      <c r="Q668" s="63">
        <f t="shared" si="283"/>
        <v>0</v>
      </c>
      <c r="R668" s="64"/>
      <c r="S668" s="67"/>
      <c r="T668" s="46"/>
      <c r="U668" s="106">
        <f>IF(EXACT(O668,Y668),M668,M668*(1-'Расчет ПРЕДЗАКАЗ'!$D$10))</f>
        <v>0</v>
      </c>
      <c r="V668" s="106">
        <f t="shared" si="284"/>
        <v>0</v>
      </c>
      <c r="W668" s="106" t="e">
        <f>IF(EXACT(O668,Y668),M668,M668*(1-#REF!))</f>
        <v>#REF!</v>
      </c>
      <c r="X668" s="106" t="e">
        <f t="shared" si="285"/>
        <v>#REF!</v>
      </c>
      <c r="Y668" s="107" t="s">
        <v>72</v>
      </c>
      <c r="Z668" s="103">
        <f t="shared" si="281"/>
        <v>0</v>
      </c>
      <c r="AA668" s="103">
        <f t="shared" si="282"/>
        <v>0</v>
      </c>
      <c r="AB668" s="128" t="str">
        <f t="shared" si="286"/>
        <v/>
      </c>
      <c r="AC668" s="128" t="e">
        <f t="shared" si="287"/>
        <v>#REF!</v>
      </c>
    </row>
    <row r="669" spans="1:29" ht="50.1" customHeight="1">
      <c r="A669" s="171"/>
      <c r="B669" s="171"/>
      <c r="C669" s="174"/>
      <c r="D669" s="174"/>
      <c r="E669" s="131"/>
      <c r="F669" s="177"/>
      <c r="G669" s="180"/>
      <c r="H669" s="163"/>
      <c r="I669" s="165"/>
      <c r="J669" s="168"/>
      <c r="K669" s="62"/>
      <c r="L669" s="63"/>
      <c r="M669" s="63"/>
      <c r="N669" s="142"/>
      <c r="O669" s="127"/>
      <c r="P669" s="100"/>
      <c r="Q669" s="63">
        <f t="shared" si="283"/>
        <v>0</v>
      </c>
      <c r="R669" s="64"/>
      <c r="S669" s="67"/>
      <c r="T669" s="46"/>
      <c r="U669" s="106">
        <f>IF(EXACT(O669,Y669),M669,M669*(1-'Расчет ПРЕДЗАКАЗ'!$D$10))</f>
        <v>0</v>
      </c>
      <c r="V669" s="106">
        <f t="shared" si="284"/>
        <v>0</v>
      </c>
      <c r="W669" s="106" t="e">
        <f>IF(EXACT(O669,Y669),M669,M669*(1-#REF!))</f>
        <v>#REF!</v>
      </c>
      <c r="X669" s="106" t="e">
        <f t="shared" si="285"/>
        <v>#REF!</v>
      </c>
      <c r="Y669" s="107" t="s">
        <v>72</v>
      </c>
      <c r="Z669" s="103">
        <f t="shared" si="281"/>
        <v>0</v>
      </c>
      <c r="AA669" s="103">
        <f t="shared" si="282"/>
        <v>0</v>
      </c>
      <c r="AB669" s="128" t="str">
        <f t="shared" si="286"/>
        <v/>
      </c>
      <c r="AC669" s="128" t="e">
        <f t="shared" si="287"/>
        <v>#REF!</v>
      </c>
    </row>
    <row r="670" spans="1:29" ht="50.1" customHeight="1">
      <c r="A670" s="171"/>
      <c r="B670" s="171"/>
      <c r="C670" s="174"/>
      <c r="D670" s="174"/>
      <c r="E670" s="131"/>
      <c r="F670" s="177"/>
      <c r="G670" s="180"/>
      <c r="H670" s="163"/>
      <c r="I670" s="165"/>
      <c r="J670" s="168"/>
      <c r="K670" s="62"/>
      <c r="L670" s="63"/>
      <c r="M670" s="63"/>
      <c r="N670" s="142"/>
      <c r="O670" s="127"/>
      <c r="P670" s="100"/>
      <c r="Q670" s="63">
        <f t="shared" si="283"/>
        <v>0</v>
      </c>
      <c r="R670" s="64"/>
      <c r="S670" s="67"/>
      <c r="T670" s="46"/>
      <c r="U670" s="106">
        <f>IF(EXACT(O670,Y670),M670,M670*(1-'Расчет ПРЕДЗАКАЗ'!$D$10))</f>
        <v>0</v>
      </c>
      <c r="V670" s="106">
        <f t="shared" si="284"/>
        <v>0</v>
      </c>
      <c r="W670" s="106" t="e">
        <f>IF(EXACT(O670,Y670),M670,M670*(1-#REF!))</f>
        <v>#REF!</v>
      </c>
      <c r="X670" s="106" t="e">
        <f t="shared" si="285"/>
        <v>#REF!</v>
      </c>
      <c r="Y670" s="107" t="s">
        <v>72</v>
      </c>
      <c r="Z670" s="103">
        <f t="shared" si="281"/>
        <v>0</v>
      </c>
      <c r="AA670" s="103">
        <f t="shared" si="282"/>
        <v>0</v>
      </c>
      <c r="AB670" s="128" t="str">
        <f t="shared" si="286"/>
        <v/>
      </c>
      <c r="AC670" s="128" t="e">
        <f t="shared" si="287"/>
        <v>#REF!</v>
      </c>
    </row>
    <row r="671" spans="1:29" ht="50.1" customHeight="1">
      <c r="A671" s="171"/>
      <c r="B671" s="171"/>
      <c r="C671" s="174"/>
      <c r="D671" s="174"/>
      <c r="E671" s="131"/>
      <c r="F671" s="177"/>
      <c r="G671" s="180"/>
      <c r="H671" s="163"/>
      <c r="I671" s="165"/>
      <c r="J671" s="168"/>
      <c r="K671" s="62"/>
      <c r="L671" s="63"/>
      <c r="M671" s="63"/>
      <c r="N671" s="142"/>
      <c r="O671" s="127"/>
      <c r="P671" s="100"/>
      <c r="Q671" s="63">
        <f t="shared" si="283"/>
        <v>0</v>
      </c>
      <c r="R671" s="64"/>
      <c r="S671" s="67"/>
      <c r="T671" s="46"/>
      <c r="U671" s="106">
        <f>IF(EXACT(O671,Y671),M671,M671*(1-'Расчет ПРЕДЗАКАЗ'!$D$10))</f>
        <v>0</v>
      </c>
      <c r="V671" s="106">
        <f t="shared" si="284"/>
        <v>0</v>
      </c>
      <c r="W671" s="106" t="e">
        <f>IF(EXACT(O671,Y671),M671,M671*(1-#REF!))</f>
        <v>#REF!</v>
      </c>
      <c r="X671" s="106" t="e">
        <f t="shared" si="285"/>
        <v>#REF!</v>
      </c>
      <c r="Y671" s="107" t="s">
        <v>72</v>
      </c>
      <c r="Z671" s="103">
        <f t="shared" si="281"/>
        <v>0</v>
      </c>
      <c r="AA671" s="103">
        <f t="shared" si="282"/>
        <v>0</v>
      </c>
      <c r="AB671" s="128" t="str">
        <f t="shared" si="286"/>
        <v/>
      </c>
      <c r="AC671" s="128" t="e">
        <f t="shared" si="287"/>
        <v>#REF!</v>
      </c>
    </row>
    <row r="672" spans="1:29" ht="50.1" customHeight="1">
      <c r="A672" s="171"/>
      <c r="B672" s="171"/>
      <c r="C672" s="174"/>
      <c r="D672" s="174"/>
      <c r="E672" s="131"/>
      <c r="F672" s="177"/>
      <c r="G672" s="180"/>
      <c r="H672" s="163"/>
      <c r="I672" s="165"/>
      <c r="J672" s="168"/>
      <c r="K672" s="62"/>
      <c r="L672" s="63"/>
      <c r="M672" s="63"/>
      <c r="N672" s="142"/>
      <c r="O672" s="127"/>
      <c r="P672" s="100"/>
      <c r="Q672" s="63">
        <f t="shared" si="283"/>
        <v>0</v>
      </c>
      <c r="R672" s="64"/>
      <c r="S672" s="67"/>
      <c r="T672" s="46"/>
      <c r="U672" s="106">
        <f>IF(EXACT(O672,Y672),M672,M672*(1-'Расчет ПРЕДЗАКАЗ'!$D$10))</f>
        <v>0</v>
      </c>
      <c r="V672" s="106">
        <f t="shared" si="284"/>
        <v>0</v>
      </c>
      <c r="W672" s="106" t="e">
        <f>IF(EXACT(O672,Y672),M672,M672*(1-#REF!))</f>
        <v>#REF!</v>
      </c>
      <c r="X672" s="106" t="e">
        <f t="shared" si="285"/>
        <v>#REF!</v>
      </c>
      <c r="Y672" s="107" t="s">
        <v>72</v>
      </c>
      <c r="Z672" s="103">
        <f t="shared" si="281"/>
        <v>0</v>
      </c>
      <c r="AA672" s="103">
        <f t="shared" si="282"/>
        <v>0</v>
      </c>
      <c r="AB672" s="128" t="str">
        <f t="shared" si="286"/>
        <v/>
      </c>
      <c r="AC672" s="128" t="e">
        <f t="shared" si="287"/>
        <v>#REF!</v>
      </c>
    </row>
    <row r="673" spans="1:29" ht="50.1" customHeight="1">
      <c r="A673" s="171"/>
      <c r="B673" s="171"/>
      <c r="C673" s="174"/>
      <c r="D673" s="174"/>
      <c r="E673" s="131"/>
      <c r="F673" s="177"/>
      <c r="G673" s="180"/>
      <c r="H673" s="163"/>
      <c r="I673" s="165"/>
      <c r="J673" s="168"/>
      <c r="K673" s="62"/>
      <c r="L673" s="63"/>
      <c r="M673" s="63"/>
      <c r="N673" s="143"/>
      <c r="O673" s="127"/>
      <c r="P673" s="100"/>
      <c r="Q673" s="63">
        <f t="shared" si="283"/>
        <v>0</v>
      </c>
      <c r="R673" s="65"/>
      <c r="S673" s="67"/>
      <c r="T673" s="40"/>
      <c r="U673" s="106">
        <f>IF(EXACT(O673,Y673),M673,M673*(1-'Расчет ПРЕДЗАКАЗ'!$D$10))</f>
        <v>0</v>
      </c>
      <c r="V673" s="106">
        <f t="shared" si="284"/>
        <v>0</v>
      </c>
      <c r="W673" s="106" t="e">
        <f>IF(EXACT(O673,Y673),M673,M673*(1-#REF!))</f>
        <v>#REF!</v>
      </c>
      <c r="X673" s="106" t="e">
        <f t="shared" si="285"/>
        <v>#REF!</v>
      </c>
      <c r="Y673" s="107" t="s">
        <v>72</v>
      </c>
      <c r="Z673" s="103">
        <f t="shared" si="281"/>
        <v>0</v>
      </c>
      <c r="AA673" s="103">
        <f t="shared" si="282"/>
        <v>0</v>
      </c>
      <c r="AB673" s="128" t="str">
        <f t="shared" si="286"/>
        <v/>
      </c>
      <c r="AC673" s="128" t="e">
        <f t="shared" si="287"/>
        <v>#REF!</v>
      </c>
    </row>
    <row r="674" spans="1:29" ht="50.1" customHeight="1">
      <c r="A674" s="171"/>
      <c r="B674" s="171"/>
      <c r="C674" s="174"/>
      <c r="D674" s="174"/>
      <c r="E674" s="131"/>
      <c r="F674" s="177"/>
      <c r="G674" s="180"/>
      <c r="H674" s="163"/>
      <c r="I674" s="165"/>
      <c r="J674" s="168"/>
      <c r="K674" s="62"/>
      <c r="L674" s="63"/>
      <c r="M674" s="63"/>
      <c r="N674" s="143"/>
      <c r="O674" s="127"/>
      <c r="P674" s="100"/>
      <c r="Q674" s="63">
        <f t="shared" si="283"/>
        <v>0</v>
      </c>
      <c r="R674" s="65"/>
      <c r="S674" s="67"/>
      <c r="T674" s="40"/>
      <c r="U674" s="106">
        <f>IF(EXACT(O674,Y674),M674,M674*(1-'Расчет ПРЕДЗАКАЗ'!$D$10))</f>
        <v>0</v>
      </c>
      <c r="V674" s="106">
        <f t="shared" si="284"/>
        <v>0</v>
      </c>
      <c r="W674" s="106" t="e">
        <f>IF(EXACT(O674,Y674),M674,M674*(1-#REF!))</f>
        <v>#REF!</v>
      </c>
      <c r="X674" s="106" t="e">
        <f t="shared" si="285"/>
        <v>#REF!</v>
      </c>
      <c r="Y674" s="107" t="s">
        <v>72</v>
      </c>
      <c r="Z674" s="103">
        <f t="shared" si="281"/>
        <v>0</v>
      </c>
      <c r="AA674" s="103">
        <f t="shared" si="282"/>
        <v>0</v>
      </c>
      <c r="AB674" s="128" t="str">
        <f t="shared" si="286"/>
        <v/>
      </c>
      <c r="AC674" s="128" t="e">
        <f t="shared" si="287"/>
        <v>#REF!</v>
      </c>
    </row>
    <row r="675" spans="1:29" ht="50.1" customHeight="1">
      <c r="A675" s="171"/>
      <c r="B675" s="171"/>
      <c r="C675" s="174"/>
      <c r="D675" s="174"/>
      <c r="E675" s="131"/>
      <c r="F675" s="177"/>
      <c r="G675" s="180"/>
      <c r="H675" s="163"/>
      <c r="I675" s="165"/>
      <c r="J675" s="168"/>
      <c r="K675" s="62"/>
      <c r="L675" s="63"/>
      <c r="M675" s="63"/>
      <c r="N675" s="121"/>
      <c r="O675" s="127"/>
      <c r="P675" s="100"/>
      <c r="Q675" s="63">
        <f t="shared" si="283"/>
        <v>0</v>
      </c>
      <c r="R675" s="65"/>
      <c r="S675" s="67"/>
      <c r="T675" s="40"/>
      <c r="U675" s="106">
        <f>IF(EXACT(O675,Y675),M675,M675*(1-'Расчет ПРЕДЗАКАЗ'!$D$10))</f>
        <v>0</v>
      </c>
      <c r="V675" s="106">
        <f t="shared" si="284"/>
        <v>0</v>
      </c>
      <c r="W675" s="106" t="e">
        <f>IF(EXACT(O675,Y675),M675,M675*(1-#REF!))</f>
        <v>#REF!</v>
      </c>
      <c r="X675" s="106" t="e">
        <f t="shared" si="285"/>
        <v>#REF!</v>
      </c>
      <c r="Y675" s="107" t="s">
        <v>72</v>
      </c>
      <c r="Z675" s="103">
        <f t="shared" si="281"/>
        <v>0</v>
      </c>
      <c r="AA675" s="103">
        <f t="shared" si="282"/>
        <v>0</v>
      </c>
      <c r="AB675" s="128" t="str">
        <f t="shared" si="286"/>
        <v/>
      </c>
      <c r="AC675" s="128" t="e">
        <f t="shared" si="287"/>
        <v>#REF!</v>
      </c>
    </row>
    <row r="676" spans="1:29" ht="50.1" customHeight="1">
      <c r="A676" s="171"/>
      <c r="B676" s="171"/>
      <c r="C676" s="174"/>
      <c r="D676" s="174"/>
      <c r="E676" s="131"/>
      <c r="F676" s="177"/>
      <c r="G676" s="180"/>
      <c r="H676" s="163"/>
      <c r="I676" s="165"/>
      <c r="J676" s="168"/>
      <c r="K676" s="62"/>
      <c r="L676" s="63"/>
      <c r="M676" s="63"/>
      <c r="N676" s="121"/>
      <c r="O676" s="127"/>
      <c r="P676" s="100"/>
      <c r="Q676" s="63">
        <f t="shared" si="283"/>
        <v>0</v>
      </c>
      <c r="R676" s="65"/>
      <c r="S676" s="67"/>
      <c r="T676" s="40"/>
      <c r="U676" s="106">
        <f>IF(EXACT(O676,Y676),M676,M676*(1-'Расчет ПРЕДЗАКАЗ'!$D$10))</f>
        <v>0</v>
      </c>
      <c r="V676" s="106">
        <f t="shared" si="284"/>
        <v>0</v>
      </c>
      <c r="W676" s="106" t="e">
        <f>IF(EXACT(O676,Y676),M676,M676*(1-#REF!))</f>
        <v>#REF!</v>
      </c>
      <c r="X676" s="106" t="e">
        <f t="shared" si="285"/>
        <v>#REF!</v>
      </c>
      <c r="Y676" s="107" t="s">
        <v>72</v>
      </c>
      <c r="Z676" s="103">
        <f t="shared" si="281"/>
        <v>0</v>
      </c>
      <c r="AA676" s="103">
        <f t="shared" si="282"/>
        <v>0</v>
      </c>
      <c r="AB676" s="128" t="str">
        <f t="shared" si="286"/>
        <v/>
      </c>
      <c r="AC676" s="128" t="e">
        <f t="shared" si="287"/>
        <v>#REF!</v>
      </c>
    </row>
    <row r="677" spans="1:29" ht="50.1" customHeight="1">
      <c r="A677" s="171"/>
      <c r="B677" s="171"/>
      <c r="C677" s="174"/>
      <c r="D677" s="174"/>
      <c r="E677" s="131"/>
      <c r="F677" s="177"/>
      <c r="G677" s="180"/>
      <c r="H677" s="163"/>
      <c r="I677" s="165"/>
      <c r="J677" s="168"/>
      <c r="K677" s="62"/>
      <c r="L677" s="63"/>
      <c r="M677" s="63"/>
      <c r="N677" s="121"/>
      <c r="O677" s="127"/>
      <c r="P677" s="100"/>
      <c r="Q677" s="63">
        <f t="shared" si="283"/>
        <v>0</v>
      </c>
      <c r="R677" s="65"/>
      <c r="S677" s="67"/>
      <c r="T677" s="40"/>
      <c r="U677" s="106">
        <f>IF(EXACT(O677,Y677),M677,M677*(1-'Расчет ПРЕДЗАКАЗ'!$D$10))</f>
        <v>0</v>
      </c>
      <c r="V677" s="106">
        <f t="shared" si="284"/>
        <v>0</v>
      </c>
      <c r="W677" s="106" t="e">
        <f>IF(EXACT(O677,Y677),M677,M677*(1-#REF!))</f>
        <v>#REF!</v>
      </c>
      <c r="X677" s="106" t="e">
        <f t="shared" si="285"/>
        <v>#REF!</v>
      </c>
      <c r="Y677" s="107" t="s">
        <v>72</v>
      </c>
      <c r="Z677" s="103">
        <f t="shared" si="281"/>
        <v>0</v>
      </c>
      <c r="AA677" s="103">
        <f t="shared" si="282"/>
        <v>0</v>
      </c>
      <c r="AB677" s="128" t="str">
        <f t="shared" si="286"/>
        <v/>
      </c>
      <c r="AC677" s="128" t="e">
        <f t="shared" si="287"/>
        <v>#REF!</v>
      </c>
    </row>
    <row r="678" spans="1:29" ht="50.1" customHeight="1">
      <c r="A678" s="172"/>
      <c r="B678" s="172"/>
      <c r="C678" s="175"/>
      <c r="D678" s="175"/>
      <c r="E678" s="132"/>
      <c r="F678" s="178"/>
      <c r="G678" s="181"/>
      <c r="H678" s="164"/>
      <c r="I678" s="166"/>
      <c r="J678" s="169"/>
      <c r="K678" s="62"/>
      <c r="L678" s="63"/>
      <c r="M678" s="63"/>
      <c r="N678" s="121"/>
      <c r="O678" s="127"/>
      <c r="P678" s="100"/>
      <c r="Q678" s="63">
        <f t="shared" si="283"/>
        <v>0</v>
      </c>
      <c r="R678" s="65"/>
      <c r="S678" s="64"/>
      <c r="T678" s="40"/>
      <c r="U678" s="106">
        <f>IF(EXACT(O678,Y678),M678,M678*(1-'Расчет ПРЕДЗАКАЗ'!$D$10))</f>
        <v>0</v>
      </c>
      <c r="V678" s="106">
        <f t="shared" si="284"/>
        <v>0</v>
      </c>
      <c r="W678" s="106" t="e">
        <f>IF(EXACT(O678,Y678),M678,M678*(1-#REF!))</f>
        <v>#REF!</v>
      </c>
      <c r="X678" s="106" t="e">
        <f t="shared" si="285"/>
        <v>#REF!</v>
      </c>
      <c r="Y678" s="107" t="s">
        <v>72</v>
      </c>
      <c r="Z678" s="103">
        <f t="shared" si="281"/>
        <v>0</v>
      </c>
      <c r="AA678" s="103">
        <f t="shared" si="282"/>
        <v>0</v>
      </c>
      <c r="AB678" s="128" t="str">
        <f t="shared" si="286"/>
        <v/>
      </c>
      <c r="AC678" s="128" t="e">
        <f t="shared" si="287"/>
        <v>#REF!</v>
      </c>
    </row>
    <row r="679" spans="1:29" ht="11.25" customHeight="1" thickBot="1"/>
    <row r="680" spans="1:29" ht="50.1" customHeight="1">
      <c r="A680" s="170">
        <v>424</v>
      </c>
      <c r="B680" s="170" t="s">
        <v>3454</v>
      </c>
      <c r="C680" s="173" t="s">
        <v>3455</v>
      </c>
      <c r="D680" s="173" t="s">
        <v>77</v>
      </c>
      <c r="E680" s="131"/>
      <c r="F680" s="193" t="s">
        <v>3456</v>
      </c>
      <c r="G680" s="179" t="s">
        <v>3099</v>
      </c>
      <c r="H680" s="162" t="s">
        <v>3457</v>
      </c>
      <c r="I680" s="194" t="s">
        <v>3458</v>
      </c>
      <c r="J680" s="167" t="s">
        <v>19</v>
      </c>
      <c r="K680" s="62" t="s">
        <v>82</v>
      </c>
      <c r="L680" s="63">
        <v>17040</v>
      </c>
      <c r="M680" s="63">
        <v>10650</v>
      </c>
      <c r="N680" s="142" t="s">
        <v>3459</v>
      </c>
      <c r="O680" s="127" t="s">
        <v>72</v>
      </c>
      <c r="P680" s="100"/>
      <c r="Q680" s="63">
        <f>P680*M680</f>
        <v>0</v>
      </c>
      <c r="R680" s="64"/>
      <c r="S680" s="67">
        <v>76</v>
      </c>
      <c r="T680" s="46"/>
      <c r="U680" s="106">
        <f>IF(EXACT(O680,Y680),M680,M680*(1-'Расчет ПРЕДЗАКАЗ'!$D$10))</f>
        <v>10650</v>
      </c>
      <c r="V680" s="106">
        <f>P680*U680</f>
        <v>0</v>
      </c>
      <c r="W680" s="106">
        <f>IF(EXACT(O680,Y680),M680,M680*(1-#REF!))</f>
        <v>10650</v>
      </c>
      <c r="X680" s="106">
        <f>P680*W680</f>
        <v>0</v>
      </c>
      <c r="Y680" s="107" t="s">
        <v>72</v>
      </c>
      <c r="Z680" s="103">
        <f t="shared" ref="Z680:Z694" si="288">IF(EXACT(O680,Y680),Q680,0)</f>
        <v>0</v>
      </c>
      <c r="AA680" s="103">
        <f t="shared" ref="AA680:AA694" si="289">IF(Z680=0,Q680,0)</f>
        <v>0</v>
      </c>
      <c r="AB680" s="128">
        <f>IF(U680=0,"",L680/U680-1)</f>
        <v>0.60000000000000009</v>
      </c>
      <c r="AC680" s="128">
        <f>IF(W680=0,"",L680/W680-1)</f>
        <v>0.60000000000000009</v>
      </c>
    </row>
    <row r="681" spans="1:29" ht="50.1" customHeight="1">
      <c r="A681" s="171"/>
      <c r="B681" s="171"/>
      <c r="C681" s="174"/>
      <c r="D681" s="174"/>
      <c r="E681" s="131"/>
      <c r="F681" s="177"/>
      <c r="G681" s="180"/>
      <c r="H681" s="163"/>
      <c r="I681" s="165"/>
      <c r="J681" s="168"/>
      <c r="K681" s="62" t="s">
        <v>96</v>
      </c>
      <c r="L681" s="63">
        <v>17040</v>
      </c>
      <c r="M681" s="63">
        <v>10650</v>
      </c>
      <c r="N681" s="142" t="s">
        <v>3460</v>
      </c>
      <c r="O681" s="127" t="s">
        <v>72</v>
      </c>
      <c r="P681" s="100"/>
      <c r="Q681" s="63">
        <f t="shared" ref="Q681:Q694" si="290">P681*M681</f>
        <v>0</v>
      </c>
      <c r="R681" s="64"/>
      <c r="S681" s="67">
        <v>106</v>
      </c>
      <c r="T681" s="46"/>
      <c r="U681" s="106">
        <f>IF(EXACT(O681,Y681),M681,M681*(1-'Расчет ПРЕДЗАКАЗ'!$D$10))</f>
        <v>10650</v>
      </c>
      <c r="V681" s="106">
        <f t="shared" ref="V681:V694" si="291">P681*U681</f>
        <v>0</v>
      </c>
      <c r="W681" s="106">
        <f>IF(EXACT(O681,Y681),M681,M681*(1-#REF!))</f>
        <v>10650</v>
      </c>
      <c r="X681" s="106">
        <f t="shared" ref="X681:X694" si="292">P681*W681</f>
        <v>0</v>
      </c>
      <c r="Y681" s="107" t="s">
        <v>72</v>
      </c>
      <c r="Z681" s="103">
        <f t="shared" si="288"/>
        <v>0</v>
      </c>
      <c r="AA681" s="103">
        <f t="shared" si="289"/>
        <v>0</v>
      </c>
      <c r="AB681" s="128">
        <f t="shared" ref="AB681:AB694" si="293">IF(U681=0,"",L681/U681-1)</f>
        <v>0.60000000000000009</v>
      </c>
      <c r="AC681" s="128">
        <f t="shared" ref="AC681:AC694" si="294">IF(W681=0,"",L681/W681-1)</f>
        <v>0.60000000000000009</v>
      </c>
    </row>
    <row r="682" spans="1:29" ht="50.1" customHeight="1">
      <c r="A682" s="171"/>
      <c r="B682" s="171"/>
      <c r="C682" s="174"/>
      <c r="D682" s="174"/>
      <c r="E682" s="131"/>
      <c r="F682" s="177"/>
      <c r="G682" s="180"/>
      <c r="H682" s="163"/>
      <c r="I682" s="165"/>
      <c r="J682" s="168"/>
      <c r="K682" s="62" t="s">
        <v>98</v>
      </c>
      <c r="L682" s="63">
        <v>17040</v>
      </c>
      <c r="M682" s="63">
        <v>10650</v>
      </c>
      <c r="N682" s="142" t="s">
        <v>3461</v>
      </c>
      <c r="O682" s="127" t="s">
        <v>72</v>
      </c>
      <c r="P682" s="100"/>
      <c r="Q682" s="63">
        <f t="shared" si="290"/>
        <v>0</v>
      </c>
      <c r="R682" s="64"/>
      <c r="S682" s="67">
        <v>69</v>
      </c>
      <c r="T682" s="46"/>
      <c r="U682" s="106">
        <f>IF(EXACT(O682,Y682),M682,M682*(1-'Расчет ПРЕДЗАКАЗ'!$D$10))</f>
        <v>10650</v>
      </c>
      <c r="V682" s="106">
        <f t="shared" si="291"/>
        <v>0</v>
      </c>
      <c r="W682" s="106">
        <f>IF(EXACT(O682,Y682),M682,M682*(1-#REF!))</f>
        <v>10650</v>
      </c>
      <c r="X682" s="106">
        <f t="shared" si="292"/>
        <v>0</v>
      </c>
      <c r="Y682" s="107" t="s">
        <v>72</v>
      </c>
      <c r="Z682" s="103">
        <f t="shared" si="288"/>
        <v>0</v>
      </c>
      <c r="AA682" s="103">
        <f t="shared" si="289"/>
        <v>0</v>
      </c>
      <c r="AB682" s="128">
        <f t="shared" si="293"/>
        <v>0.60000000000000009</v>
      </c>
      <c r="AC682" s="128">
        <f t="shared" si="294"/>
        <v>0.60000000000000009</v>
      </c>
    </row>
    <row r="683" spans="1:29" ht="50.1" customHeight="1">
      <c r="A683" s="171"/>
      <c r="B683" s="171"/>
      <c r="C683" s="174"/>
      <c r="D683" s="174"/>
      <c r="E683" s="131"/>
      <c r="F683" s="177"/>
      <c r="G683" s="180"/>
      <c r="H683" s="163"/>
      <c r="I683" s="165"/>
      <c r="J683" s="168"/>
      <c r="K683" s="62" t="s">
        <v>84</v>
      </c>
      <c r="L683" s="63">
        <v>17040</v>
      </c>
      <c r="M683" s="63">
        <v>10650</v>
      </c>
      <c r="N683" s="142" t="s">
        <v>3462</v>
      </c>
      <c r="O683" s="127" t="s">
        <v>72</v>
      </c>
      <c r="P683" s="100"/>
      <c r="Q683" s="63">
        <f t="shared" si="290"/>
        <v>0</v>
      </c>
      <c r="R683" s="64"/>
      <c r="S683" s="67">
        <v>60</v>
      </c>
      <c r="T683" s="46"/>
      <c r="U683" s="106">
        <f>IF(EXACT(O683,Y683),M683,M683*(1-'Расчет ПРЕДЗАКАЗ'!$D$10))</f>
        <v>10650</v>
      </c>
      <c r="V683" s="106">
        <f t="shared" si="291"/>
        <v>0</v>
      </c>
      <c r="W683" s="106">
        <f>IF(EXACT(O683,Y683),M683,M683*(1-#REF!))</f>
        <v>10650</v>
      </c>
      <c r="X683" s="106">
        <f t="shared" si="292"/>
        <v>0</v>
      </c>
      <c r="Y683" s="107" t="s">
        <v>72</v>
      </c>
      <c r="Z683" s="103">
        <f t="shared" si="288"/>
        <v>0</v>
      </c>
      <c r="AA683" s="103">
        <f t="shared" si="289"/>
        <v>0</v>
      </c>
      <c r="AB683" s="128">
        <f t="shared" si="293"/>
        <v>0.60000000000000009</v>
      </c>
      <c r="AC683" s="128">
        <f t="shared" si="294"/>
        <v>0.60000000000000009</v>
      </c>
    </row>
    <row r="684" spans="1:29" ht="50.1" customHeight="1">
      <c r="A684" s="171"/>
      <c r="B684" s="171"/>
      <c r="C684" s="174"/>
      <c r="D684" s="174"/>
      <c r="E684" s="131"/>
      <c r="F684" s="177"/>
      <c r="G684" s="180"/>
      <c r="H684" s="163"/>
      <c r="I684" s="165"/>
      <c r="J684" s="168"/>
      <c r="K684" s="62" t="s">
        <v>101</v>
      </c>
      <c r="L684" s="63">
        <v>17040</v>
      </c>
      <c r="M684" s="63">
        <v>10650</v>
      </c>
      <c r="N684" s="142" t="s">
        <v>3463</v>
      </c>
      <c r="O684" s="127" t="s">
        <v>72</v>
      </c>
      <c r="P684" s="100"/>
      <c r="Q684" s="63">
        <f t="shared" si="290"/>
        <v>0</v>
      </c>
      <c r="R684" s="64"/>
      <c r="S684" s="67">
        <v>79</v>
      </c>
      <c r="T684" s="46"/>
      <c r="U684" s="106">
        <f>IF(EXACT(O684,Y684),M684,M684*(1-'Расчет ПРЕДЗАКАЗ'!$D$10))</f>
        <v>10650</v>
      </c>
      <c r="V684" s="106">
        <f t="shared" si="291"/>
        <v>0</v>
      </c>
      <c r="W684" s="106">
        <f>IF(EXACT(O684,Y684),M684,M684*(1-#REF!))</f>
        <v>10650</v>
      </c>
      <c r="X684" s="106">
        <f t="shared" si="292"/>
        <v>0</v>
      </c>
      <c r="Y684" s="107" t="s">
        <v>72</v>
      </c>
      <c r="Z684" s="103">
        <f t="shared" si="288"/>
        <v>0</v>
      </c>
      <c r="AA684" s="103">
        <f t="shared" si="289"/>
        <v>0</v>
      </c>
      <c r="AB684" s="128">
        <f t="shared" si="293"/>
        <v>0.60000000000000009</v>
      </c>
      <c r="AC684" s="128">
        <f t="shared" si="294"/>
        <v>0.60000000000000009</v>
      </c>
    </row>
    <row r="685" spans="1:29" ht="50.1" customHeight="1">
      <c r="A685" s="171"/>
      <c r="B685" s="171"/>
      <c r="C685" s="174"/>
      <c r="D685" s="174"/>
      <c r="E685" s="131"/>
      <c r="F685" s="177"/>
      <c r="G685" s="180"/>
      <c r="H685" s="163"/>
      <c r="I685" s="165"/>
      <c r="J685" s="168"/>
      <c r="K685" s="62" t="s">
        <v>86</v>
      </c>
      <c r="L685" s="63">
        <v>17040</v>
      </c>
      <c r="M685" s="63">
        <v>10650</v>
      </c>
      <c r="N685" s="142" t="s">
        <v>3464</v>
      </c>
      <c r="O685" s="127" t="s">
        <v>72</v>
      </c>
      <c r="P685" s="100"/>
      <c r="Q685" s="63">
        <f t="shared" si="290"/>
        <v>0</v>
      </c>
      <c r="R685" s="64"/>
      <c r="S685" s="67">
        <v>26</v>
      </c>
      <c r="T685" s="46"/>
      <c r="U685" s="106">
        <f>IF(EXACT(O685,Y685),M685,M685*(1-'Расчет ПРЕДЗАКАЗ'!$D$10))</f>
        <v>10650</v>
      </c>
      <c r="V685" s="106">
        <f t="shared" si="291"/>
        <v>0</v>
      </c>
      <c r="W685" s="106">
        <f>IF(EXACT(O685,Y685),M685,M685*(1-#REF!))</f>
        <v>10650</v>
      </c>
      <c r="X685" s="106">
        <f t="shared" si="292"/>
        <v>0</v>
      </c>
      <c r="Y685" s="107" t="s">
        <v>72</v>
      </c>
      <c r="Z685" s="103">
        <f t="shared" si="288"/>
        <v>0</v>
      </c>
      <c r="AA685" s="103">
        <f t="shared" si="289"/>
        <v>0</v>
      </c>
      <c r="AB685" s="128">
        <f t="shared" si="293"/>
        <v>0.60000000000000009</v>
      </c>
      <c r="AC685" s="128">
        <f t="shared" si="294"/>
        <v>0.60000000000000009</v>
      </c>
    </row>
    <row r="686" spans="1:29" ht="50.1" customHeight="1">
      <c r="A686" s="171"/>
      <c r="B686" s="171"/>
      <c r="C686" s="174"/>
      <c r="D686" s="174"/>
      <c r="E686" s="131"/>
      <c r="F686" s="177"/>
      <c r="G686" s="180"/>
      <c r="H686" s="163"/>
      <c r="I686" s="165"/>
      <c r="J686" s="168"/>
      <c r="K686" s="62" t="s">
        <v>88</v>
      </c>
      <c r="L686" s="63">
        <v>17040</v>
      </c>
      <c r="M686" s="63">
        <v>10650</v>
      </c>
      <c r="N686" s="142" t="s">
        <v>3465</v>
      </c>
      <c r="O686" s="127" t="s">
        <v>72</v>
      </c>
      <c r="P686" s="100"/>
      <c r="Q686" s="63">
        <f t="shared" si="290"/>
        <v>0</v>
      </c>
      <c r="R686" s="64"/>
      <c r="S686" s="67">
        <v>41</v>
      </c>
      <c r="T686" s="46"/>
      <c r="U686" s="106">
        <f>IF(EXACT(O686,Y686),M686,M686*(1-'Расчет ПРЕДЗАКАЗ'!$D$10))</f>
        <v>10650</v>
      </c>
      <c r="V686" s="106">
        <f t="shared" si="291"/>
        <v>0</v>
      </c>
      <c r="W686" s="106">
        <f>IF(EXACT(O686,Y686),M686,M686*(1-#REF!))</f>
        <v>10650</v>
      </c>
      <c r="X686" s="106">
        <f t="shared" si="292"/>
        <v>0</v>
      </c>
      <c r="Y686" s="107" t="s">
        <v>72</v>
      </c>
      <c r="Z686" s="103">
        <f t="shared" si="288"/>
        <v>0</v>
      </c>
      <c r="AA686" s="103">
        <f t="shared" si="289"/>
        <v>0</v>
      </c>
      <c r="AB686" s="128">
        <f t="shared" si="293"/>
        <v>0.60000000000000009</v>
      </c>
      <c r="AC686" s="128">
        <f t="shared" si="294"/>
        <v>0.60000000000000009</v>
      </c>
    </row>
    <row r="687" spans="1:29" ht="50.1" customHeight="1">
      <c r="A687" s="171"/>
      <c r="B687" s="171"/>
      <c r="C687" s="174"/>
      <c r="D687" s="174"/>
      <c r="E687" s="131"/>
      <c r="F687" s="177"/>
      <c r="G687" s="180"/>
      <c r="H687" s="163"/>
      <c r="I687" s="165"/>
      <c r="J687" s="168"/>
      <c r="K687" s="62" t="s">
        <v>107</v>
      </c>
      <c r="L687" s="63">
        <v>17040</v>
      </c>
      <c r="M687" s="63">
        <v>10650</v>
      </c>
      <c r="N687" s="142" t="s">
        <v>3466</v>
      </c>
      <c r="O687" s="127" t="s">
        <v>72</v>
      </c>
      <c r="P687" s="100"/>
      <c r="Q687" s="63">
        <f t="shared" si="290"/>
        <v>0</v>
      </c>
      <c r="R687" s="64"/>
      <c r="S687" s="67">
        <v>16</v>
      </c>
      <c r="T687" s="46"/>
      <c r="U687" s="106">
        <f>IF(EXACT(O687,Y687),M687,M687*(1-'Расчет ПРЕДЗАКАЗ'!$D$10))</f>
        <v>10650</v>
      </c>
      <c r="V687" s="106">
        <f t="shared" si="291"/>
        <v>0</v>
      </c>
      <c r="W687" s="106">
        <f>IF(EXACT(O687,Y687),M687,M687*(1-#REF!))</f>
        <v>10650</v>
      </c>
      <c r="X687" s="106">
        <f t="shared" si="292"/>
        <v>0</v>
      </c>
      <c r="Y687" s="107" t="s">
        <v>72</v>
      </c>
      <c r="Z687" s="103">
        <f t="shared" si="288"/>
        <v>0</v>
      </c>
      <c r="AA687" s="103">
        <f t="shared" si="289"/>
        <v>0</v>
      </c>
      <c r="AB687" s="128">
        <f t="shared" si="293"/>
        <v>0.60000000000000009</v>
      </c>
      <c r="AC687" s="128">
        <f t="shared" si="294"/>
        <v>0.60000000000000009</v>
      </c>
    </row>
    <row r="688" spans="1:29" ht="50.1" customHeight="1">
      <c r="A688" s="171"/>
      <c r="B688" s="171"/>
      <c r="C688" s="174"/>
      <c r="D688" s="174"/>
      <c r="E688" s="131"/>
      <c r="F688" s="177"/>
      <c r="G688" s="180"/>
      <c r="H688" s="163"/>
      <c r="I688" s="165"/>
      <c r="J688" s="168"/>
      <c r="K688" s="62"/>
      <c r="L688" s="63"/>
      <c r="M688" s="63"/>
      <c r="N688" s="142"/>
      <c r="O688" s="127"/>
      <c r="P688" s="100"/>
      <c r="Q688" s="63">
        <f t="shared" si="290"/>
        <v>0</v>
      </c>
      <c r="R688" s="64"/>
      <c r="S688" s="67"/>
      <c r="T688" s="46"/>
      <c r="U688" s="106">
        <f>IF(EXACT(O688,Y688),M688,M688*(1-'Расчет ПРЕДЗАКАЗ'!$D$10))</f>
        <v>0</v>
      </c>
      <c r="V688" s="106">
        <f t="shared" si="291"/>
        <v>0</v>
      </c>
      <c r="W688" s="106" t="e">
        <f>IF(EXACT(O688,Y688),M688,M688*(1-#REF!))</f>
        <v>#REF!</v>
      </c>
      <c r="X688" s="106" t="e">
        <f t="shared" si="292"/>
        <v>#REF!</v>
      </c>
      <c r="Y688" s="107" t="s">
        <v>72</v>
      </c>
      <c r="Z688" s="103">
        <f t="shared" si="288"/>
        <v>0</v>
      </c>
      <c r="AA688" s="103">
        <f t="shared" si="289"/>
        <v>0</v>
      </c>
      <c r="AB688" s="128" t="str">
        <f t="shared" si="293"/>
        <v/>
      </c>
      <c r="AC688" s="128" t="e">
        <f t="shared" si="294"/>
        <v>#REF!</v>
      </c>
    </row>
    <row r="689" spans="1:29" ht="50.1" customHeight="1">
      <c r="A689" s="171"/>
      <c r="B689" s="171"/>
      <c r="C689" s="174"/>
      <c r="D689" s="174"/>
      <c r="E689" s="131"/>
      <c r="F689" s="177"/>
      <c r="G689" s="180"/>
      <c r="H689" s="163"/>
      <c r="I689" s="165"/>
      <c r="J689" s="168"/>
      <c r="K689" s="62"/>
      <c r="L689" s="63"/>
      <c r="M689" s="63"/>
      <c r="N689" s="143"/>
      <c r="O689" s="127"/>
      <c r="P689" s="100"/>
      <c r="Q689" s="63">
        <f t="shared" si="290"/>
        <v>0</v>
      </c>
      <c r="R689" s="65"/>
      <c r="S689" s="67"/>
      <c r="T689" s="40"/>
      <c r="U689" s="106">
        <f>IF(EXACT(O689,Y689),M689,M689*(1-'Расчет ПРЕДЗАКАЗ'!$D$10))</f>
        <v>0</v>
      </c>
      <c r="V689" s="106">
        <f t="shared" si="291"/>
        <v>0</v>
      </c>
      <c r="W689" s="106" t="e">
        <f>IF(EXACT(O689,Y689),M689,M689*(1-#REF!))</f>
        <v>#REF!</v>
      </c>
      <c r="X689" s="106" t="e">
        <f t="shared" si="292"/>
        <v>#REF!</v>
      </c>
      <c r="Y689" s="107" t="s">
        <v>72</v>
      </c>
      <c r="Z689" s="103">
        <f t="shared" si="288"/>
        <v>0</v>
      </c>
      <c r="AA689" s="103">
        <f t="shared" si="289"/>
        <v>0</v>
      </c>
      <c r="AB689" s="128" t="str">
        <f t="shared" si="293"/>
        <v/>
      </c>
      <c r="AC689" s="128" t="e">
        <f t="shared" si="294"/>
        <v>#REF!</v>
      </c>
    </row>
    <row r="690" spans="1:29" ht="50.1" customHeight="1">
      <c r="A690" s="171"/>
      <c r="B690" s="171"/>
      <c r="C690" s="174"/>
      <c r="D690" s="174"/>
      <c r="E690" s="131"/>
      <c r="F690" s="177"/>
      <c r="G690" s="180"/>
      <c r="H690" s="163"/>
      <c r="I690" s="165"/>
      <c r="J690" s="168"/>
      <c r="K690" s="62"/>
      <c r="L690" s="63"/>
      <c r="M690" s="63"/>
      <c r="N690" s="143"/>
      <c r="O690" s="127"/>
      <c r="P690" s="100"/>
      <c r="Q690" s="63">
        <f t="shared" si="290"/>
        <v>0</v>
      </c>
      <c r="R690" s="65"/>
      <c r="S690" s="67"/>
      <c r="T690" s="40"/>
      <c r="U690" s="106">
        <f>IF(EXACT(O690,Y690),M690,M690*(1-'Расчет ПРЕДЗАКАЗ'!$D$10))</f>
        <v>0</v>
      </c>
      <c r="V690" s="106">
        <f t="shared" si="291"/>
        <v>0</v>
      </c>
      <c r="W690" s="106" t="e">
        <f>IF(EXACT(O690,Y690),M690,M690*(1-#REF!))</f>
        <v>#REF!</v>
      </c>
      <c r="X690" s="106" t="e">
        <f t="shared" si="292"/>
        <v>#REF!</v>
      </c>
      <c r="Y690" s="107" t="s">
        <v>72</v>
      </c>
      <c r="Z690" s="103">
        <f t="shared" si="288"/>
        <v>0</v>
      </c>
      <c r="AA690" s="103">
        <f t="shared" si="289"/>
        <v>0</v>
      </c>
      <c r="AB690" s="128" t="str">
        <f t="shared" si="293"/>
        <v/>
      </c>
      <c r="AC690" s="128" t="e">
        <f t="shared" si="294"/>
        <v>#REF!</v>
      </c>
    </row>
    <row r="691" spans="1:29" ht="50.1" customHeight="1">
      <c r="A691" s="171"/>
      <c r="B691" s="171"/>
      <c r="C691" s="174"/>
      <c r="D691" s="174"/>
      <c r="E691" s="131"/>
      <c r="F691" s="177"/>
      <c r="G691" s="180"/>
      <c r="H691" s="163"/>
      <c r="I691" s="165"/>
      <c r="J691" s="168"/>
      <c r="K691" s="62"/>
      <c r="L691" s="63"/>
      <c r="M691" s="63"/>
      <c r="N691" s="121"/>
      <c r="O691" s="127"/>
      <c r="P691" s="100"/>
      <c r="Q691" s="63">
        <f t="shared" si="290"/>
        <v>0</v>
      </c>
      <c r="R691" s="65"/>
      <c r="S691" s="67"/>
      <c r="T691" s="40"/>
      <c r="U691" s="106">
        <f>IF(EXACT(O691,Y691),M691,M691*(1-'Расчет ПРЕДЗАКАЗ'!$D$10))</f>
        <v>0</v>
      </c>
      <c r="V691" s="106">
        <f t="shared" si="291"/>
        <v>0</v>
      </c>
      <c r="W691" s="106" t="e">
        <f>IF(EXACT(O691,Y691),M691,M691*(1-#REF!))</f>
        <v>#REF!</v>
      </c>
      <c r="X691" s="106" t="e">
        <f t="shared" si="292"/>
        <v>#REF!</v>
      </c>
      <c r="Y691" s="107" t="s">
        <v>72</v>
      </c>
      <c r="Z691" s="103">
        <f t="shared" si="288"/>
        <v>0</v>
      </c>
      <c r="AA691" s="103">
        <f t="shared" si="289"/>
        <v>0</v>
      </c>
      <c r="AB691" s="128" t="str">
        <f t="shared" si="293"/>
        <v/>
      </c>
      <c r="AC691" s="128" t="e">
        <f t="shared" si="294"/>
        <v>#REF!</v>
      </c>
    </row>
    <row r="692" spans="1:29" ht="50.1" customHeight="1">
      <c r="A692" s="171"/>
      <c r="B692" s="171"/>
      <c r="C692" s="174"/>
      <c r="D692" s="174"/>
      <c r="E692" s="131"/>
      <c r="F692" s="177"/>
      <c r="G692" s="180"/>
      <c r="H692" s="163"/>
      <c r="I692" s="165"/>
      <c r="J692" s="168"/>
      <c r="K692" s="62"/>
      <c r="L692" s="63"/>
      <c r="M692" s="63"/>
      <c r="N692" s="121"/>
      <c r="O692" s="127"/>
      <c r="P692" s="100"/>
      <c r="Q692" s="63">
        <f t="shared" si="290"/>
        <v>0</v>
      </c>
      <c r="R692" s="65"/>
      <c r="S692" s="67"/>
      <c r="T692" s="40"/>
      <c r="U692" s="106">
        <f>IF(EXACT(O692,Y692),M692,M692*(1-'Расчет ПРЕДЗАКАЗ'!$D$10))</f>
        <v>0</v>
      </c>
      <c r="V692" s="106">
        <f t="shared" si="291"/>
        <v>0</v>
      </c>
      <c r="W692" s="106" t="e">
        <f>IF(EXACT(O692,Y692),M692,M692*(1-#REF!))</f>
        <v>#REF!</v>
      </c>
      <c r="X692" s="106" t="e">
        <f t="shared" si="292"/>
        <v>#REF!</v>
      </c>
      <c r="Y692" s="107" t="s">
        <v>72</v>
      </c>
      <c r="Z692" s="103">
        <f t="shared" si="288"/>
        <v>0</v>
      </c>
      <c r="AA692" s="103">
        <f t="shared" si="289"/>
        <v>0</v>
      </c>
      <c r="AB692" s="128" t="str">
        <f t="shared" si="293"/>
        <v/>
      </c>
      <c r="AC692" s="128" t="e">
        <f t="shared" si="294"/>
        <v>#REF!</v>
      </c>
    </row>
    <row r="693" spans="1:29" ht="50.1" customHeight="1">
      <c r="A693" s="171"/>
      <c r="B693" s="171"/>
      <c r="C693" s="174"/>
      <c r="D693" s="174"/>
      <c r="E693" s="131"/>
      <c r="F693" s="177"/>
      <c r="G693" s="180"/>
      <c r="H693" s="163"/>
      <c r="I693" s="165"/>
      <c r="J693" s="168"/>
      <c r="K693" s="62"/>
      <c r="L693" s="63"/>
      <c r="M693" s="63"/>
      <c r="N693" s="121"/>
      <c r="O693" s="127"/>
      <c r="P693" s="100"/>
      <c r="Q693" s="63">
        <f t="shared" si="290"/>
        <v>0</v>
      </c>
      <c r="R693" s="65"/>
      <c r="S693" s="67"/>
      <c r="T693" s="40"/>
      <c r="U693" s="106">
        <f>IF(EXACT(O693,Y693),M693,M693*(1-'Расчет ПРЕДЗАКАЗ'!$D$10))</f>
        <v>0</v>
      </c>
      <c r="V693" s="106">
        <f t="shared" si="291"/>
        <v>0</v>
      </c>
      <c r="W693" s="106" t="e">
        <f>IF(EXACT(O693,Y693),M693,M693*(1-#REF!))</f>
        <v>#REF!</v>
      </c>
      <c r="X693" s="106" t="e">
        <f t="shared" si="292"/>
        <v>#REF!</v>
      </c>
      <c r="Y693" s="107" t="s">
        <v>72</v>
      </c>
      <c r="Z693" s="103">
        <f t="shared" si="288"/>
        <v>0</v>
      </c>
      <c r="AA693" s="103">
        <f t="shared" si="289"/>
        <v>0</v>
      </c>
      <c r="AB693" s="128" t="str">
        <f t="shared" si="293"/>
        <v/>
      </c>
      <c r="AC693" s="128" t="e">
        <f t="shared" si="294"/>
        <v>#REF!</v>
      </c>
    </row>
    <row r="694" spans="1:29" ht="50.1" customHeight="1">
      <c r="A694" s="172"/>
      <c r="B694" s="172"/>
      <c r="C694" s="175"/>
      <c r="D694" s="175"/>
      <c r="E694" s="132"/>
      <c r="F694" s="178"/>
      <c r="G694" s="181"/>
      <c r="H694" s="164"/>
      <c r="I694" s="166"/>
      <c r="J694" s="169"/>
      <c r="K694" s="62"/>
      <c r="L694" s="63"/>
      <c r="M694" s="63"/>
      <c r="N694" s="121"/>
      <c r="O694" s="127"/>
      <c r="P694" s="100"/>
      <c r="Q694" s="63">
        <f t="shared" si="290"/>
        <v>0</v>
      </c>
      <c r="R694" s="65"/>
      <c r="S694" s="64"/>
      <c r="T694" s="40"/>
      <c r="U694" s="106">
        <f>IF(EXACT(O694,Y694),M694,M694*(1-'Расчет ПРЕДЗАКАЗ'!$D$10))</f>
        <v>0</v>
      </c>
      <c r="V694" s="106">
        <f t="shared" si="291"/>
        <v>0</v>
      </c>
      <c r="W694" s="106" t="e">
        <f>IF(EXACT(O694,Y694),M694,M694*(1-#REF!))</f>
        <v>#REF!</v>
      </c>
      <c r="X694" s="106" t="e">
        <f t="shared" si="292"/>
        <v>#REF!</v>
      </c>
      <c r="Y694" s="107" t="s">
        <v>72</v>
      </c>
      <c r="Z694" s="103">
        <f t="shared" si="288"/>
        <v>0</v>
      </c>
      <c r="AA694" s="103">
        <f t="shared" si="289"/>
        <v>0</v>
      </c>
      <c r="AB694" s="128" t="str">
        <f t="shared" si="293"/>
        <v/>
      </c>
      <c r="AC694" s="128" t="e">
        <f t="shared" si="294"/>
        <v>#REF!</v>
      </c>
    </row>
    <row r="695" spans="1:29" ht="11.25" customHeight="1" thickBot="1"/>
    <row r="696" spans="1:29" ht="50.1" customHeight="1">
      <c r="A696" s="170">
        <v>425</v>
      </c>
      <c r="B696" s="170" t="s">
        <v>3467</v>
      </c>
      <c r="C696" s="173" t="s">
        <v>3468</v>
      </c>
      <c r="D696" s="173" t="s">
        <v>77</v>
      </c>
      <c r="E696" s="131"/>
      <c r="F696" s="193" t="s">
        <v>3469</v>
      </c>
      <c r="G696" s="179" t="s">
        <v>3106</v>
      </c>
      <c r="H696" s="162" t="s">
        <v>3470</v>
      </c>
      <c r="I696" s="194" t="s">
        <v>3471</v>
      </c>
      <c r="J696" s="167" t="s">
        <v>19</v>
      </c>
      <c r="K696" s="62" t="s">
        <v>82</v>
      </c>
      <c r="L696" s="63">
        <v>17040</v>
      </c>
      <c r="M696" s="63">
        <v>10650</v>
      </c>
      <c r="N696" s="142" t="s">
        <v>3472</v>
      </c>
      <c r="O696" s="127" t="s">
        <v>72</v>
      </c>
      <c r="P696" s="100"/>
      <c r="Q696" s="63">
        <f>P696*M696</f>
        <v>0</v>
      </c>
      <c r="R696" s="64"/>
      <c r="S696" s="67">
        <v>54</v>
      </c>
      <c r="T696" s="46"/>
      <c r="U696" s="106">
        <f>IF(EXACT(O696,Y696),M696,M696*(1-'Расчет ПРЕДЗАКАЗ'!$D$10))</f>
        <v>10650</v>
      </c>
      <c r="V696" s="106">
        <f>P696*U696</f>
        <v>0</v>
      </c>
      <c r="W696" s="106">
        <f>IF(EXACT(O696,Y696),M696,M696*(1-#REF!))</f>
        <v>10650</v>
      </c>
      <c r="X696" s="106">
        <f>P696*W696</f>
        <v>0</v>
      </c>
      <c r="Y696" s="107" t="s">
        <v>72</v>
      </c>
      <c r="Z696" s="103">
        <f t="shared" ref="Z696:Z710" si="295">IF(EXACT(O696,Y696),Q696,0)</f>
        <v>0</v>
      </c>
      <c r="AA696" s="103">
        <f t="shared" ref="AA696:AA710" si="296">IF(Z696=0,Q696,0)</f>
        <v>0</v>
      </c>
      <c r="AB696" s="128">
        <f>IF(U696=0,"",L696/U696-1)</f>
        <v>0.60000000000000009</v>
      </c>
      <c r="AC696" s="128">
        <f>IF(W696=0,"",L696/W696-1)</f>
        <v>0.60000000000000009</v>
      </c>
    </row>
    <row r="697" spans="1:29" ht="50.1" customHeight="1">
      <c r="A697" s="171"/>
      <c r="B697" s="171"/>
      <c r="C697" s="174"/>
      <c r="D697" s="174"/>
      <c r="E697" s="131"/>
      <c r="F697" s="177"/>
      <c r="G697" s="180"/>
      <c r="H697" s="163"/>
      <c r="I697" s="165"/>
      <c r="J697" s="168"/>
      <c r="K697" s="62" t="s">
        <v>96</v>
      </c>
      <c r="L697" s="63">
        <v>17040</v>
      </c>
      <c r="M697" s="63">
        <v>10650</v>
      </c>
      <c r="N697" s="142" t="s">
        <v>3473</v>
      </c>
      <c r="O697" s="127" t="s">
        <v>72</v>
      </c>
      <c r="P697" s="100"/>
      <c r="Q697" s="63">
        <f t="shared" ref="Q697:Q710" si="297">P697*M697</f>
        <v>0</v>
      </c>
      <c r="R697" s="64"/>
      <c r="S697" s="67">
        <v>72</v>
      </c>
      <c r="T697" s="46"/>
      <c r="U697" s="106">
        <f>IF(EXACT(O697,Y697),M697,M697*(1-'Расчет ПРЕДЗАКАЗ'!$D$10))</f>
        <v>10650</v>
      </c>
      <c r="V697" s="106">
        <f t="shared" ref="V697:V710" si="298">P697*U697</f>
        <v>0</v>
      </c>
      <c r="W697" s="106">
        <f>IF(EXACT(O697,Y697),M697,M697*(1-#REF!))</f>
        <v>10650</v>
      </c>
      <c r="X697" s="106">
        <f t="shared" ref="X697:X710" si="299">P697*W697</f>
        <v>0</v>
      </c>
      <c r="Y697" s="107" t="s">
        <v>72</v>
      </c>
      <c r="Z697" s="103">
        <f t="shared" si="295"/>
        <v>0</v>
      </c>
      <c r="AA697" s="103">
        <f t="shared" si="296"/>
        <v>0</v>
      </c>
      <c r="AB697" s="128">
        <f t="shared" ref="AB697:AB710" si="300">IF(U697=0,"",L697/U697-1)</f>
        <v>0.60000000000000009</v>
      </c>
      <c r="AC697" s="128">
        <f t="shared" ref="AC697:AC710" si="301">IF(W697=0,"",L697/W697-1)</f>
        <v>0.60000000000000009</v>
      </c>
    </row>
    <row r="698" spans="1:29" ht="50.1" customHeight="1">
      <c r="A698" s="171"/>
      <c r="B698" s="171"/>
      <c r="C698" s="174"/>
      <c r="D698" s="174"/>
      <c r="E698" s="131"/>
      <c r="F698" s="177"/>
      <c r="G698" s="180"/>
      <c r="H698" s="163"/>
      <c r="I698" s="165"/>
      <c r="J698" s="168"/>
      <c r="K698" s="62" t="s">
        <v>98</v>
      </c>
      <c r="L698" s="63">
        <v>17040</v>
      </c>
      <c r="M698" s="63">
        <v>10650</v>
      </c>
      <c r="N698" s="142" t="s">
        <v>3474</v>
      </c>
      <c r="O698" s="127" t="s">
        <v>72</v>
      </c>
      <c r="P698" s="100"/>
      <c r="Q698" s="63">
        <f t="shared" si="297"/>
        <v>0</v>
      </c>
      <c r="R698" s="64"/>
      <c r="S698" s="67">
        <v>30</v>
      </c>
      <c r="T698" s="46"/>
      <c r="U698" s="106">
        <f>IF(EXACT(O698,Y698),M698,M698*(1-'Расчет ПРЕДЗАКАЗ'!$D$10))</f>
        <v>10650</v>
      </c>
      <c r="V698" s="106">
        <f t="shared" si="298"/>
        <v>0</v>
      </c>
      <c r="W698" s="106">
        <f>IF(EXACT(O698,Y698),M698,M698*(1-#REF!))</f>
        <v>10650</v>
      </c>
      <c r="X698" s="106">
        <f t="shared" si="299"/>
        <v>0</v>
      </c>
      <c r="Y698" s="107" t="s">
        <v>72</v>
      </c>
      <c r="Z698" s="103">
        <f t="shared" si="295"/>
        <v>0</v>
      </c>
      <c r="AA698" s="103">
        <f t="shared" si="296"/>
        <v>0</v>
      </c>
      <c r="AB698" s="128">
        <f t="shared" si="300"/>
        <v>0.60000000000000009</v>
      </c>
      <c r="AC698" s="128">
        <f t="shared" si="301"/>
        <v>0.60000000000000009</v>
      </c>
    </row>
    <row r="699" spans="1:29" ht="50.1" customHeight="1">
      <c r="A699" s="171"/>
      <c r="B699" s="171"/>
      <c r="C699" s="174"/>
      <c r="D699" s="174"/>
      <c r="E699" s="131"/>
      <c r="F699" s="177"/>
      <c r="G699" s="180"/>
      <c r="H699" s="163"/>
      <c r="I699" s="165"/>
      <c r="J699" s="168"/>
      <c r="K699" s="62" t="s">
        <v>84</v>
      </c>
      <c r="L699" s="63">
        <v>17040</v>
      </c>
      <c r="M699" s="63">
        <v>10650</v>
      </c>
      <c r="N699" s="142" t="s">
        <v>3475</v>
      </c>
      <c r="O699" s="127" t="s">
        <v>72</v>
      </c>
      <c r="P699" s="100"/>
      <c r="Q699" s="63">
        <f t="shared" si="297"/>
        <v>0</v>
      </c>
      <c r="R699" s="64"/>
      <c r="S699" s="67">
        <v>8</v>
      </c>
      <c r="T699" s="46"/>
      <c r="U699" s="106">
        <f>IF(EXACT(O699,Y699),M699,M699*(1-'Расчет ПРЕДЗАКАЗ'!$D$10))</f>
        <v>10650</v>
      </c>
      <c r="V699" s="106">
        <f t="shared" si="298"/>
        <v>0</v>
      </c>
      <c r="W699" s="106">
        <f>IF(EXACT(O699,Y699),M699,M699*(1-#REF!))</f>
        <v>10650</v>
      </c>
      <c r="X699" s="106">
        <f t="shared" si="299"/>
        <v>0</v>
      </c>
      <c r="Y699" s="107" t="s">
        <v>72</v>
      </c>
      <c r="Z699" s="103">
        <f t="shared" si="295"/>
        <v>0</v>
      </c>
      <c r="AA699" s="103">
        <f t="shared" si="296"/>
        <v>0</v>
      </c>
      <c r="AB699" s="128">
        <f t="shared" si="300"/>
        <v>0.60000000000000009</v>
      </c>
      <c r="AC699" s="128">
        <f t="shared" si="301"/>
        <v>0.60000000000000009</v>
      </c>
    </row>
    <row r="700" spans="1:29" ht="50.1" customHeight="1">
      <c r="A700" s="171"/>
      <c r="B700" s="171"/>
      <c r="C700" s="174"/>
      <c r="D700" s="174"/>
      <c r="E700" s="131"/>
      <c r="F700" s="177"/>
      <c r="G700" s="180"/>
      <c r="H700" s="163"/>
      <c r="I700" s="165"/>
      <c r="J700" s="168"/>
      <c r="K700" s="62" t="s">
        <v>101</v>
      </c>
      <c r="L700" s="63">
        <v>17040</v>
      </c>
      <c r="M700" s="63">
        <v>10650</v>
      </c>
      <c r="N700" s="142" t="s">
        <v>3476</v>
      </c>
      <c r="O700" s="127" t="s">
        <v>72</v>
      </c>
      <c r="P700" s="100"/>
      <c r="Q700" s="63">
        <f t="shared" si="297"/>
        <v>0</v>
      </c>
      <c r="R700" s="64"/>
      <c r="S700" s="67">
        <v>22</v>
      </c>
      <c r="T700" s="46"/>
      <c r="U700" s="106">
        <f>IF(EXACT(O700,Y700),M700,M700*(1-'Расчет ПРЕДЗАКАЗ'!$D$10))</f>
        <v>10650</v>
      </c>
      <c r="V700" s="106">
        <f t="shared" si="298"/>
        <v>0</v>
      </c>
      <c r="W700" s="106">
        <f>IF(EXACT(O700,Y700),M700,M700*(1-#REF!))</f>
        <v>10650</v>
      </c>
      <c r="X700" s="106">
        <f t="shared" si="299"/>
        <v>0</v>
      </c>
      <c r="Y700" s="107" t="s">
        <v>72</v>
      </c>
      <c r="Z700" s="103">
        <f t="shared" si="295"/>
        <v>0</v>
      </c>
      <c r="AA700" s="103">
        <f t="shared" si="296"/>
        <v>0</v>
      </c>
      <c r="AB700" s="128">
        <f t="shared" si="300"/>
        <v>0.60000000000000009</v>
      </c>
      <c r="AC700" s="128">
        <f t="shared" si="301"/>
        <v>0.60000000000000009</v>
      </c>
    </row>
    <row r="701" spans="1:29" ht="50.1" customHeight="1">
      <c r="A701" s="171"/>
      <c r="B701" s="171"/>
      <c r="C701" s="174"/>
      <c r="D701" s="174"/>
      <c r="E701" s="131"/>
      <c r="F701" s="177"/>
      <c r="G701" s="180"/>
      <c r="H701" s="163"/>
      <c r="I701" s="165"/>
      <c r="J701" s="168"/>
      <c r="K701" s="62"/>
      <c r="L701" s="63"/>
      <c r="M701" s="63"/>
      <c r="N701" s="142"/>
      <c r="O701" s="127"/>
      <c r="P701" s="100"/>
      <c r="Q701" s="63">
        <f t="shared" si="297"/>
        <v>0</v>
      </c>
      <c r="R701" s="64"/>
      <c r="S701" s="67"/>
      <c r="T701" s="46"/>
      <c r="U701" s="106">
        <f>IF(EXACT(O701,Y701),M701,M701*(1-'Расчет ПРЕДЗАКАЗ'!$D$10))</f>
        <v>0</v>
      </c>
      <c r="V701" s="106">
        <f t="shared" si="298"/>
        <v>0</v>
      </c>
      <c r="W701" s="106" t="e">
        <f>IF(EXACT(O701,Y701),M701,M701*(1-#REF!))</f>
        <v>#REF!</v>
      </c>
      <c r="X701" s="106" t="e">
        <f t="shared" si="299"/>
        <v>#REF!</v>
      </c>
      <c r="Y701" s="107" t="s">
        <v>72</v>
      </c>
      <c r="Z701" s="103">
        <f t="shared" si="295"/>
        <v>0</v>
      </c>
      <c r="AA701" s="103">
        <f t="shared" si="296"/>
        <v>0</v>
      </c>
      <c r="AB701" s="128" t="str">
        <f t="shared" si="300"/>
        <v/>
      </c>
      <c r="AC701" s="128" t="e">
        <f t="shared" si="301"/>
        <v>#REF!</v>
      </c>
    </row>
    <row r="702" spans="1:29" ht="50.1" customHeight="1">
      <c r="A702" s="171"/>
      <c r="B702" s="171"/>
      <c r="C702" s="174"/>
      <c r="D702" s="174"/>
      <c r="E702" s="131"/>
      <c r="F702" s="177"/>
      <c r="G702" s="180"/>
      <c r="H702" s="163"/>
      <c r="I702" s="165"/>
      <c r="J702" s="168"/>
      <c r="K702" s="62"/>
      <c r="L702" s="63"/>
      <c r="M702" s="63"/>
      <c r="N702" s="142"/>
      <c r="O702" s="127"/>
      <c r="P702" s="100"/>
      <c r="Q702" s="63">
        <f t="shared" si="297"/>
        <v>0</v>
      </c>
      <c r="R702" s="64"/>
      <c r="S702" s="67"/>
      <c r="T702" s="46"/>
      <c r="U702" s="106">
        <f>IF(EXACT(O702,Y702),M702,M702*(1-'Расчет ПРЕДЗАКАЗ'!$D$10))</f>
        <v>0</v>
      </c>
      <c r="V702" s="106">
        <f t="shared" si="298"/>
        <v>0</v>
      </c>
      <c r="W702" s="106" t="e">
        <f>IF(EXACT(O702,Y702),M702,M702*(1-#REF!))</f>
        <v>#REF!</v>
      </c>
      <c r="X702" s="106" t="e">
        <f t="shared" si="299"/>
        <v>#REF!</v>
      </c>
      <c r="Y702" s="107" t="s">
        <v>72</v>
      </c>
      <c r="Z702" s="103">
        <f t="shared" si="295"/>
        <v>0</v>
      </c>
      <c r="AA702" s="103">
        <f t="shared" si="296"/>
        <v>0</v>
      </c>
      <c r="AB702" s="128" t="str">
        <f t="shared" si="300"/>
        <v/>
      </c>
      <c r="AC702" s="128" t="e">
        <f t="shared" si="301"/>
        <v>#REF!</v>
      </c>
    </row>
    <row r="703" spans="1:29" ht="50.1" customHeight="1">
      <c r="A703" s="171"/>
      <c r="B703" s="171"/>
      <c r="C703" s="174"/>
      <c r="D703" s="174"/>
      <c r="E703" s="131"/>
      <c r="F703" s="177"/>
      <c r="G703" s="180"/>
      <c r="H703" s="163"/>
      <c r="I703" s="165"/>
      <c r="J703" s="168"/>
      <c r="K703" s="62"/>
      <c r="L703" s="63"/>
      <c r="M703" s="63"/>
      <c r="N703" s="142"/>
      <c r="O703" s="127"/>
      <c r="P703" s="100"/>
      <c r="Q703" s="63">
        <f t="shared" si="297"/>
        <v>0</v>
      </c>
      <c r="R703" s="64"/>
      <c r="S703" s="67"/>
      <c r="T703" s="46"/>
      <c r="U703" s="106">
        <f>IF(EXACT(O703,Y703),M703,M703*(1-'Расчет ПРЕДЗАКАЗ'!$D$10))</f>
        <v>0</v>
      </c>
      <c r="V703" s="106">
        <f t="shared" si="298"/>
        <v>0</v>
      </c>
      <c r="W703" s="106" t="e">
        <f>IF(EXACT(O703,Y703),M703,M703*(1-#REF!))</f>
        <v>#REF!</v>
      </c>
      <c r="X703" s="106" t="e">
        <f t="shared" si="299"/>
        <v>#REF!</v>
      </c>
      <c r="Y703" s="107" t="s">
        <v>72</v>
      </c>
      <c r="Z703" s="103">
        <f t="shared" si="295"/>
        <v>0</v>
      </c>
      <c r="AA703" s="103">
        <f t="shared" si="296"/>
        <v>0</v>
      </c>
      <c r="AB703" s="128" t="str">
        <f t="shared" si="300"/>
        <v/>
      </c>
      <c r="AC703" s="128" t="e">
        <f t="shared" si="301"/>
        <v>#REF!</v>
      </c>
    </row>
    <row r="704" spans="1:29" ht="50.1" customHeight="1">
      <c r="A704" s="171"/>
      <c r="B704" s="171"/>
      <c r="C704" s="174"/>
      <c r="D704" s="174"/>
      <c r="E704" s="131"/>
      <c r="F704" s="177"/>
      <c r="G704" s="180"/>
      <c r="H704" s="163"/>
      <c r="I704" s="165"/>
      <c r="J704" s="168"/>
      <c r="K704" s="62"/>
      <c r="L704" s="63"/>
      <c r="M704" s="63"/>
      <c r="N704" s="142"/>
      <c r="O704" s="127"/>
      <c r="P704" s="100"/>
      <c r="Q704" s="63">
        <f t="shared" si="297"/>
        <v>0</v>
      </c>
      <c r="R704" s="64"/>
      <c r="S704" s="67"/>
      <c r="T704" s="46"/>
      <c r="U704" s="106">
        <f>IF(EXACT(O704,Y704),M704,M704*(1-'Расчет ПРЕДЗАКАЗ'!$D$10))</f>
        <v>0</v>
      </c>
      <c r="V704" s="106">
        <f t="shared" si="298"/>
        <v>0</v>
      </c>
      <c r="W704" s="106" t="e">
        <f>IF(EXACT(O704,Y704),M704,M704*(1-#REF!))</f>
        <v>#REF!</v>
      </c>
      <c r="X704" s="106" t="e">
        <f t="shared" si="299"/>
        <v>#REF!</v>
      </c>
      <c r="Y704" s="107" t="s">
        <v>72</v>
      </c>
      <c r="Z704" s="103">
        <f t="shared" si="295"/>
        <v>0</v>
      </c>
      <c r="AA704" s="103">
        <f t="shared" si="296"/>
        <v>0</v>
      </c>
      <c r="AB704" s="128" t="str">
        <f t="shared" si="300"/>
        <v/>
      </c>
      <c r="AC704" s="128" t="e">
        <f t="shared" si="301"/>
        <v>#REF!</v>
      </c>
    </row>
    <row r="705" spans="1:29" ht="50.1" customHeight="1">
      <c r="A705" s="171"/>
      <c r="B705" s="171"/>
      <c r="C705" s="174"/>
      <c r="D705" s="174"/>
      <c r="E705" s="131"/>
      <c r="F705" s="177"/>
      <c r="G705" s="180"/>
      <c r="H705" s="163"/>
      <c r="I705" s="165"/>
      <c r="J705" s="168"/>
      <c r="K705" s="62"/>
      <c r="L705" s="63"/>
      <c r="M705" s="63"/>
      <c r="N705" s="143"/>
      <c r="O705" s="127"/>
      <c r="P705" s="100"/>
      <c r="Q705" s="63">
        <f t="shared" si="297"/>
        <v>0</v>
      </c>
      <c r="R705" s="65"/>
      <c r="S705" s="67"/>
      <c r="T705" s="40"/>
      <c r="U705" s="106">
        <f>IF(EXACT(O705,Y705),M705,M705*(1-'Расчет ПРЕДЗАКАЗ'!$D$10))</f>
        <v>0</v>
      </c>
      <c r="V705" s="106">
        <f t="shared" si="298"/>
        <v>0</v>
      </c>
      <c r="W705" s="106" t="e">
        <f>IF(EXACT(O705,Y705),M705,M705*(1-#REF!))</f>
        <v>#REF!</v>
      </c>
      <c r="X705" s="106" t="e">
        <f t="shared" si="299"/>
        <v>#REF!</v>
      </c>
      <c r="Y705" s="107" t="s">
        <v>72</v>
      </c>
      <c r="Z705" s="103">
        <f t="shared" si="295"/>
        <v>0</v>
      </c>
      <c r="AA705" s="103">
        <f t="shared" si="296"/>
        <v>0</v>
      </c>
      <c r="AB705" s="128" t="str">
        <f t="shared" si="300"/>
        <v/>
      </c>
      <c r="AC705" s="128" t="e">
        <f t="shared" si="301"/>
        <v>#REF!</v>
      </c>
    </row>
    <row r="706" spans="1:29" ht="50.1" customHeight="1">
      <c r="A706" s="171"/>
      <c r="B706" s="171"/>
      <c r="C706" s="174"/>
      <c r="D706" s="174"/>
      <c r="E706" s="131"/>
      <c r="F706" s="177"/>
      <c r="G706" s="180"/>
      <c r="H706" s="163"/>
      <c r="I706" s="165"/>
      <c r="J706" s="168"/>
      <c r="K706" s="62"/>
      <c r="L706" s="63"/>
      <c r="M706" s="63"/>
      <c r="N706" s="143"/>
      <c r="O706" s="127"/>
      <c r="P706" s="100"/>
      <c r="Q706" s="63">
        <f t="shared" si="297"/>
        <v>0</v>
      </c>
      <c r="R706" s="65"/>
      <c r="S706" s="67"/>
      <c r="T706" s="40"/>
      <c r="U706" s="106">
        <f>IF(EXACT(O706,Y706),M706,M706*(1-'Расчет ПРЕДЗАКАЗ'!$D$10))</f>
        <v>0</v>
      </c>
      <c r="V706" s="106">
        <f t="shared" si="298"/>
        <v>0</v>
      </c>
      <c r="W706" s="106" t="e">
        <f>IF(EXACT(O706,Y706),M706,M706*(1-#REF!))</f>
        <v>#REF!</v>
      </c>
      <c r="X706" s="106" t="e">
        <f t="shared" si="299"/>
        <v>#REF!</v>
      </c>
      <c r="Y706" s="107" t="s">
        <v>72</v>
      </c>
      <c r="Z706" s="103">
        <f t="shared" si="295"/>
        <v>0</v>
      </c>
      <c r="AA706" s="103">
        <f t="shared" si="296"/>
        <v>0</v>
      </c>
      <c r="AB706" s="128" t="str">
        <f t="shared" si="300"/>
        <v/>
      </c>
      <c r="AC706" s="128" t="e">
        <f t="shared" si="301"/>
        <v>#REF!</v>
      </c>
    </row>
    <row r="707" spans="1:29" ht="50.1" customHeight="1">
      <c r="A707" s="171"/>
      <c r="B707" s="171"/>
      <c r="C707" s="174"/>
      <c r="D707" s="174"/>
      <c r="E707" s="131"/>
      <c r="F707" s="177"/>
      <c r="G707" s="180"/>
      <c r="H707" s="163"/>
      <c r="I707" s="165"/>
      <c r="J707" s="168"/>
      <c r="K707" s="62"/>
      <c r="L707" s="63"/>
      <c r="M707" s="63"/>
      <c r="N707" s="121"/>
      <c r="O707" s="127"/>
      <c r="P707" s="100"/>
      <c r="Q707" s="63">
        <f t="shared" si="297"/>
        <v>0</v>
      </c>
      <c r="R707" s="65"/>
      <c r="S707" s="67"/>
      <c r="T707" s="40"/>
      <c r="U707" s="106">
        <f>IF(EXACT(O707,Y707),M707,M707*(1-'Расчет ПРЕДЗАКАЗ'!$D$10))</f>
        <v>0</v>
      </c>
      <c r="V707" s="106">
        <f t="shared" si="298"/>
        <v>0</v>
      </c>
      <c r="W707" s="106" t="e">
        <f>IF(EXACT(O707,Y707),M707,M707*(1-#REF!))</f>
        <v>#REF!</v>
      </c>
      <c r="X707" s="106" t="e">
        <f t="shared" si="299"/>
        <v>#REF!</v>
      </c>
      <c r="Y707" s="107" t="s">
        <v>72</v>
      </c>
      <c r="Z707" s="103">
        <f t="shared" si="295"/>
        <v>0</v>
      </c>
      <c r="AA707" s="103">
        <f t="shared" si="296"/>
        <v>0</v>
      </c>
      <c r="AB707" s="128" t="str">
        <f t="shared" si="300"/>
        <v/>
      </c>
      <c r="AC707" s="128" t="e">
        <f t="shared" si="301"/>
        <v>#REF!</v>
      </c>
    </row>
    <row r="708" spans="1:29" ht="50.1" customHeight="1">
      <c r="A708" s="171"/>
      <c r="B708" s="171"/>
      <c r="C708" s="174"/>
      <c r="D708" s="174"/>
      <c r="E708" s="131"/>
      <c r="F708" s="177"/>
      <c r="G708" s="180"/>
      <c r="H708" s="163"/>
      <c r="I708" s="165"/>
      <c r="J708" s="168"/>
      <c r="K708" s="62"/>
      <c r="L708" s="63"/>
      <c r="M708" s="63"/>
      <c r="N708" s="121"/>
      <c r="O708" s="127"/>
      <c r="P708" s="100"/>
      <c r="Q708" s="63">
        <f t="shared" si="297"/>
        <v>0</v>
      </c>
      <c r="R708" s="65"/>
      <c r="S708" s="67"/>
      <c r="T708" s="40"/>
      <c r="U708" s="106">
        <f>IF(EXACT(O708,Y708),M708,M708*(1-'Расчет ПРЕДЗАКАЗ'!$D$10))</f>
        <v>0</v>
      </c>
      <c r="V708" s="106">
        <f t="shared" si="298"/>
        <v>0</v>
      </c>
      <c r="W708" s="106" t="e">
        <f>IF(EXACT(O708,Y708),M708,M708*(1-#REF!))</f>
        <v>#REF!</v>
      </c>
      <c r="X708" s="106" t="e">
        <f t="shared" si="299"/>
        <v>#REF!</v>
      </c>
      <c r="Y708" s="107" t="s">
        <v>72</v>
      </c>
      <c r="Z708" s="103">
        <f t="shared" si="295"/>
        <v>0</v>
      </c>
      <c r="AA708" s="103">
        <f t="shared" si="296"/>
        <v>0</v>
      </c>
      <c r="AB708" s="128" t="str">
        <f t="shared" si="300"/>
        <v/>
      </c>
      <c r="AC708" s="128" t="e">
        <f t="shared" si="301"/>
        <v>#REF!</v>
      </c>
    </row>
    <row r="709" spans="1:29" ht="50.1" customHeight="1">
      <c r="A709" s="171"/>
      <c r="B709" s="171"/>
      <c r="C709" s="174"/>
      <c r="D709" s="174"/>
      <c r="E709" s="131"/>
      <c r="F709" s="177"/>
      <c r="G709" s="180"/>
      <c r="H709" s="163"/>
      <c r="I709" s="165"/>
      <c r="J709" s="168"/>
      <c r="K709" s="62"/>
      <c r="L709" s="63"/>
      <c r="M709" s="63"/>
      <c r="N709" s="121"/>
      <c r="O709" s="127"/>
      <c r="P709" s="100"/>
      <c r="Q709" s="63">
        <f t="shared" si="297"/>
        <v>0</v>
      </c>
      <c r="R709" s="65"/>
      <c r="S709" s="67"/>
      <c r="T709" s="40"/>
      <c r="U709" s="106">
        <f>IF(EXACT(O709,Y709),M709,M709*(1-'Расчет ПРЕДЗАКАЗ'!$D$10))</f>
        <v>0</v>
      </c>
      <c r="V709" s="106">
        <f t="shared" si="298"/>
        <v>0</v>
      </c>
      <c r="W709" s="106" t="e">
        <f>IF(EXACT(O709,Y709),M709,M709*(1-#REF!))</f>
        <v>#REF!</v>
      </c>
      <c r="X709" s="106" t="e">
        <f t="shared" si="299"/>
        <v>#REF!</v>
      </c>
      <c r="Y709" s="107" t="s">
        <v>72</v>
      </c>
      <c r="Z709" s="103">
        <f t="shared" si="295"/>
        <v>0</v>
      </c>
      <c r="AA709" s="103">
        <f t="shared" si="296"/>
        <v>0</v>
      </c>
      <c r="AB709" s="128" t="str">
        <f t="shared" si="300"/>
        <v/>
      </c>
      <c r="AC709" s="128" t="e">
        <f t="shared" si="301"/>
        <v>#REF!</v>
      </c>
    </row>
    <row r="710" spans="1:29" ht="50.1" customHeight="1">
      <c r="A710" s="172"/>
      <c r="B710" s="172"/>
      <c r="C710" s="175"/>
      <c r="D710" s="175"/>
      <c r="E710" s="132"/>
      <c r="F710" s="178"/>
      <c r="G710" s="181"/>
      <c r="H710" s="164"/>
      <c r="I710" s="166"/>
      <c r="J710" s="169"/>
      <c r="K710" s="62"/>
      <c r="L710" s="63"/>
      <c r="M710" s="63"/>
      <c r="N710" s="121"/>
      <c r="O710" s="127"/>
      <c r="P710" s="100"/>
      <c r="Q710" s="63">
        <f t="shared" si="297"/>
        <v>0</v>
      </c>
      <c r="R710" s="65"/>
      <c r="S710" s="64"/>
      <c r="T710" s="40"/>
      <c r="U710" s="106">
        <f>IF(EXACT(O710,Y710),M710,M710*(1-'Расчет ПРЕДЗАКАЗ'!$D$10))</f>
        <v>0</v>
      </c>
      <c r="V710" s="106">
        <f t="shared" si="298"/>
        <v>0</v>
      </c>
      <c r="W710" s="106" t="e">
        <f>IF(EXACT(O710,Y710),M710,M710*(1-#REF!))</f>
        <v>#REF!</v>
      </c>
      <c r="X710" s="106" t="e">
        <f t="shared" si="299"/>
        <v>#REF!</v>
      </c>
      <c r="Y710" s="107" t="s">
        <v>72</v>
      </c>
      <c r="Z710" s="103">
        <f t="shared" si="295"/>
        <v>0</v>
      </c>
      <c r="AA710" s="103">
        <f t="shared" si="296"/>
        <v>0</v>
      </c>
      <c r="AB710" s="128" t="str">
        <f t="shared" si="300"/>
        <v/>
      </c>
      <c r="AC710" s="128" t="e">
        <f t="shared" si="301"/>
        <v>#REF!</v>
      </c>
    </row>
    <row r="711" spans="1:29" ht="11.25" customHeight="1" thickBot="1"/>
    <row r="712" spans="1:29" ht="50.1" customHeight="1">
      <c r="A712" s="170">
        <v>426</v>
      </c>
      <c r="B712" s="170" t="s">
        <v>3477</v>
      </c>
      <c r="C712" s="173" t="s">
        <v>3478</v>
      </c>
      <c r="D712" s="173" t="s">
        <v>77</v>
      </c>
      <c r="E712" s="131"/>
      <c r="F712" s="193" t="s">
        <v>3456</v>
      </c>
      <c r="G712" s="179" t="s">
        <v>3112</v>
      </c>
      <c r="H712" s="162" t="s">
        <v>3457</v>
      </c>
      <c r="I712" s="194" t="s">
        <v>3479</v>
      </c>
      <c r="J712" s="167" t="s">
        <v>19</v>
      </c>
      <c r="K712" s="62" t="s">
        <v>82</v>
      </c>
      <c r="L712" s="63">
        <v>16200</v>
      </c>
      <c r="M712" s="63">
        <v>10120</v>
      </c>
      <c r="N712" s="142" t="s">
        <v>3480</v>
      </c>
      <c r="O712" s="127" t="s">
        <v>72</v>
      </c>
      <c r="P712" s="100"/>
      <c r="Q712" s="63">
        <f>P712*M712</f>
        <v>0</v>
      </c>
      <c r="R712" s="64"/>
      <c r="S712" s="67">
        <v>172</v>
      </c>
      <c r="T712" s="46"/>
      <c r="U712" s="106">
        <f>IF(EXACT(O712,Y712),M712,M712*(1-'Расчет ПРЕДЗАКАЗ'!$D$10))</f>
        <v>10120</v>
      </c>
      <c r="V712" s="106">
        <f>P712*U712</f>
        <v>0</v>
      </c>
      <c r="W712" s="106">
        <f>IF(EXACT(O712,Y712),M712,M712*(1-#REF!))</f>
        <v>10120</v>
      </c>
      <c r="X712" s="106">
        <f>P712*W712</f>
        <v>0</v>
      </c>
      <c r="Y712" s="107" t="s">
        <v>72</v>
      </c>
      <c r="Z712" s="103">
        <f t="shared" ref="Z712:Z726" si="302">IF(EXACT(O712,Y712),Q712,0)</f>
        <v>0</v>
      </c>
      <c r="AA712" s="103">
        <f t="shared" ref="AA712:AA726" si="303">IF(Z712=0,Q712,0)</f>
        <v>0</v>
      </c>
      <c r="AB712" s="128">
        <f>IF(U712=0,"",L712/U712-1)</f>
        <v>0.60079051383399218</v>
      </c>
      <c r="AC712" s="128">
        <f>IF(W712=0,"",L712/W712-1)</f>
        <v>0.60079051383399218</v>
      </c>
    </row>
    <row r="713" spans="1:29" ht="50.1" customHeight="1">
      <c r="A713" s="171"/>
      <c r="B713" s="171"/>
      <c r="C713" s="174"/>
      <c r="D713" s="174"/>
      <c r="E713" s="131"/>
      <c r="F713" s="177"/>
      <c r="G713" s="180"/>
      <c r="H713" s="163"/>
      <c r="I713" s="165"/>
      <c r="J713" s="168"/>
      <c r="K713" s="62" t="s">
        <v>96</v>
      </c>
      <c r="L713" s="63">
        <v>16200</v>
      </c>
      <c r="M713" s="63">
        <v>10120</v>
      </c>
      <c r="N713" s="142" t="s">
        <v>3481</v>
      </c>
      <c r="O713" s="127" t="s">
        <v>72</v>
      </c>
      <c r="P713" s="100"/>
      <c r="Q713" s="63">
        <f t="shared" ref="Q713:Q726" si="304">P713*M713</f>
        <v>0</v>
      </c>
      <c r="R713" s="64"/>
      <c r="S713" s="67">
        <v>244</v>
      </c>
      <c r="T713" s="46"/>
      <c r="U713" s="106">
        <f>IF(EXACT(O713,Y713),M713,M713*(1-'Расчет ПРЕДЗАКАЗ'!$D$10))</f>
        <v>10120</v>
      </c>
      <c r="V713" s="106">
        <f t="shared" ref="V713:V726" si="305">P713*U713</f>
        <v>0</v>
      </c>
      <c r="W713" s="106">
        <f>IF(EXACT(O713,Y713),M713,M713*(1-#REF!))</f>
        <v>10120</v>
      </c>
      <c r="X713" s="106">
        <f t="shared" ref="X713:X726" si="306">P713*W713</f>
        <v>0</v>
      </c>
      <c r="Y713" s="107" t="s">
        <v>72</v>
      </c>
      <c r="Z713" s="103">
        <f t="shared" si="302"/>
        <v>0</v>
      </c>
      <c r="AA713" s="103">
        <f t="shared" si="303"/>
        <v>0</v>
      </c>
      <c r="AB713" s="128">
        <f t="shared" ref="AB713:AB726" si="307">IF(U713=0,"",L713/U713-1)</f>
        <v>0.60079051383399218</v>
      </c>
      <c r="AC713" s="128">
        <f t="shared" ref="AC713:AC726" si="308">IF(W713=0,"",L713/W713-1)</f>
        <v>0.60079051383399218</v>
      </c>
    </row>
    <row r="714" spans="1:29" ht="50.1" customHeight="1">
      <c r="A714" s="171"/>
      <c r="B714" s="171"/>
      <c r="C714" s="174"/>
      <c r="D714" s="174"/>
      <c r="E714" s="131"/>
      <c r="F714" s="177"/>
      <c r="G714" s="180"/>
      <c r="H714" s="163"/>
      <c r="I714" s="165"/>
      <c r="J714" s="168"/>
      <c r="K714" s="62" t="s">
        <v>98</v>
      </c>
      <c r="L714" s="63">
        <v>16200</v>
      </c>
      <c r="M714" s="63">
        <v>10120</v>
      </c>
      <c r="N714" s="142" t="s">
        <v>3482</v>
      </c>
      <c r="O714" s="127" t="s">
        <v>72</v>
      </c>
      <c r="P714" s="100"/>
      <c r="Q714" s="63">
        <f t="shared" si="304"/>
        <v>0</v>
      </c>
      <c r="R714" s="64"/>
      <c r="S714" s="67">
        <v>144</v>
      </c>
      <c r="T714" s="46"/>
      <c r="U714" s="106">
        <f>IF(EXACT(O714,Y714),M714,M714*(1-'Расчет ПРЕДЗАКАЗ'!$D$10))</f>
        <v>10120</v>
      </c>
      <c r="V714" s="106">
        <f t="shared" si="305"/>
        <v>0</v>
      </c>
      <c r="W714" s="106">
        <f>IF(EXACT(O714,Y714),M714,M714*(1-#REF!))</f>
        <v>10120</v>
      </c>
      <c r="X714" s="106">
        <f t="shared" si="306"/>
        <v>0</v>
      </c>
      <c r="Y714" s="107" t="s">
        <v>72</v>
      </c>
      <c r="Z714" s="103">
        <f t="shared" si="302"/>
        <v>0</v>
      </c>
      <c r="AA714" s="103">
        <f t="shared" si="303"/>
        <v>0</v>
      </c>
      <c r="AB714" s="128">
        <f t="shared" si="307"/>
        <v>0.60079051383399218</v>
      </c>
      <c r="AC714" s="128">
        <f t="shared" si="308"/>
        <v>0.60079051383399218</v>
      </c>
    </row>
    <row r="715" spans="1:29" ht="50.1" customHeight="1">
      <c r="A715" s="171"/>
      <c r="B715" s="171"/>
      <c r="C715" s="174"/>
      <c r="D715" s="174"/>
      <c r="E715" s="131"/>
      <c r="F715" s="177"/>
      <c r="G715" s="180"/>
      <c r="H715" s="163"/>
      <c r="I715" s="165"/>
      <c r="J715" s="168"/>
      <c r="K715" s="62" t="s">
        <v>84</v>
      </c>
      <c r="L715" s="63">
        <v>16200</v>
      </c>
      <c r="M715" s="63">
        <v>10120</v>
      </c>
      <c r="N715" s="142" t="s">
        <v>3483</v>
      </c>
      <c r="O715" s="127" t="s">
        <v>72</v>
      </c>
      <c r="P715" s="100"/>
      <c r="Q715" s="63">
        <f t="shared" si="304"/>
        <v>0</v>
      </c>
      <c r="R715" s="64"/>
      <c r="S715" s="67">
        <v>182</v>
      </c>
      <c r="T715" s="46"/>
      <c r="U715" s="106">
        <f>IF(EXACT(O715,Y715),M715,M715*(1-'Расчет ПРЕДЗАКАЗ'!$D$10))</f>
        <v>10120</v>
      </c>
      <c r="V715" s="106">
        <f t="shared" si="305"/>
        <v>0</v>
      </c>
      <c r="W715" s="106">
        <f>IF(EXACT(O715,Y715),M715,M715*(1-#REF!))</f>
        <v>10120</v>
      </c>
      <c r="X715" s="106">
        <f t="shared" si="306"/>
        <v>0</v>
      </c>
      <c r="Y715" s="107" t="s">
        <v>72</v>
      </c>
      <c r="Z715" s="103">
        <f t="shared" si="302"/>
        <v>0</v>
      </c>
      <c r="AA715" s="103">
        <f t="shared" si="303"/>
        <v>0</v>
      </c>
      <c r="AB715" s="128">
        <f t="shared" si="307"/>
        <v>0.60079051383399218</v>
      </c>
      <c r="AC715" s="128">
        <f t="shared" si="308"/>
        <v>0.60079051383399218</v>
      </c>
    </row>
    <row r="716" spans="1:29" ht="50.1" customHeight="1">
      <c r="A716" s="171"/>
      <c r="B716" s="171"/>
      <c r="C716" s="174"/>
      <c r="D716" s="174"/>
      <c r="E716" s="131"/>
      <c r="F716" s="177"/>
      <c r="G716" s="180"/>
      <c r="H716" s="163"/>
      <c r="I716" s="165"/>
      <c r="J716" s="168"/>
      <c r="K716" s="62" t="s">
        <v>101</v>
      </c>
      <c r="L716" s="63">
        <v>16200</v>
      </c>
      <c r="M716" s="63">
        <v>10120</v>
      </c>
      <c r="N716" s="142" t="s">
        <v>3484</v>
      </c>
      <c r="O716" s="127" t="s">
        <v>72</v>
      </c>
      <c r="P716" s="100"/>
      <c r="Q716" s="63">
        <f t="shared" si="304"/>
        <v>0</v>
      </c>
      <c r="R716" s="64"/>
      <c r="S716" s="67">
        <v>169</v>
      </c>
      <c r="T716" s="46"/>
      <c r="U716" s="106">
        <f>IF(EXACT(O716,Y716),M716,M716*(1-'Расчет ПРЕДЗАКАЗ'!$D$10))</f>
        <v>10120</v>
      </c>
      <c r="V716" s="106">
        <f t="shared" si="305"/>
        <v>0</v>
      </c>
      <c r="W716" s="106">
        <f>IF(EXACT(O716,Y716),M716,M716*(1-#REF!))</f>
        <v>10120</v>
      </c>
      <c r="X716" s="106">
        <f t="shared" si="306"/>
        <v>0</v>
      </c>
      <c r="Y716" s="107" t="s">
        <v>72</v>
      </c>
      <c r="Z716" s="103">
        <f t="shared" si="302"/>
        <v>0</v>
      </c>
      <c r="AA716" s="103">
        <f t="shared" si="303"/>
        <v>0</v>
      </c>
      <c r="AB716" s="128">
        <f t="shared" si="307"/>
        <v>0.60079051383399218</v>
      </c>
      <c r="AC716" s="128">
        <f t="shared" si="308"/>
        <v>0.60079051383399218</v>
      </c>
    </row>
    <row r="717" spans="1:29" ht="50.1" customHeight="1">
      <c r="A717" s="171"/>
      <c r="B717" s="171"/>
      <c r="C717" s="174"/>
      <c r="D717" s="174"/>
      <c r="E717" s="131"/>
      <c r="F717" s="177"/>
      <c r="G717" s="180"/>
      <c r="H717" s="163"/>
      <c r="I717" s="165"/>
      <c r="J717" s="168"/>
      <c r="K717" s="62" t="s">
        <v>86</v>
      </c>
      <c r="L717" s="63">
        <v>16200</v>
      </c>
      <c r="M717" s="63">
        <v>10120</v>
      </c>
      <c r="N717" s="142" t="s">
        <v>3485</v>
      </c>
      <c r="O717" s="127" t="s">
        <v>72</v>
      </c>
      <c r="P717" s="100"/>
      <c r="Q717" s="63">
        <f t="shared" si="304"/>
        <v>0</v>
      </c>
      <c r="R717" s="64"/>
      <c r="S717" s="67">
        <v>63</v>
      </c>
      <c r="T717" s="46"/>
      <c r="U717" s="106">
        <f>IF(EXACT(O717,Y717),M717,M717*(1-'Расчет ПРЕДЗАКАЗ'!$D$10))</f>
        <v>10120</v>
      </c>
      <c r="V717" s="106">
        <f t="shared" si="305"/>
        <v>0</v>
      </c>
      <c r="W717" s="106">
        <f>IF(EXACT(O717,Y717),M717,M717*(1-#REF!))</f>
        <v>10120</v>
      </c>
      <c r="X717" s="106">
        <f t="shared" si="306"/>
        <v>0</v>
      </c>
      <c r="Y717" s="107" t="s">
        <v>72</v>
      </c>
      <c r="Z717" s="103">
        <f t="shared" si="302"/>
        <v>0</v>
      </c>
      <c r="AA717" s="103">
        <f t="shared" si="303"/>
        <v>0</v>
      </c>
      <c r="AB717" s="128">
        <f t="shared" si="307"/>
        <v>0.60079051383399218</v>
      </c>
      <c r="AC717" s="128">
        <f t="shared" si="308"/>
        <v>0.60079051383399218</v>
      </c>
    </row>
    <row r="718" spans="1:29" ht="50.1" customHeight="1">
      <c r="A718" s="171"/>
      <c r="B718" s="171"/>
      <c r="C718" s="174"/>
      <c r="D718" s="174"/>
      <c r="E718" s="131"/>
      <c r="F718" s="177"/>
      <c r="G718" s="180"/>
      <c r="H718" s="163"/>
      <c r="I718" s="165"/>
      <c r="J718" s="168"/>
      <c r="K718" s="62" t="s">
        <v>88</v>
      </c>
      <c r="L718" s="63">
        <v>16200</v>
      </c>
      <c r="M718" s="63">
        <v>10120</v>
      </c>
      <c r="N718" s="142" t="s">
        <v>3486</v>
      </c>
      <c r="O718" s="127" t="s">
        <v>72</v>
      </c>
      <c r="P718" s="100"/>
      <c r="Q718" s="63">
        <f t="shared" si="304"/>
        <v>0</v>
      </c>
      <c r="R718" s="64"/>
      <c r="S718" s="67">
        <v>62</v>
      </c>
      <c r="T718" s="46"/>
      <c r="U718" s="106">
        <f>IF(EXACT(O718,Y718),M718,M718*(1-'Расчет ПРЕДЗАКАЗ'!$D$10))</f>
        <v>10120</v>
      </c>
      <c r="V718" s="106">
        <f t="shared" si="305"/>
        <v>0</v>
      </c>
      <c r="W718" s="106">
        <f>IF(EXACT(O718,Y718),M718,M718*(1-#REF!))</f>
        <v>10120</v>
      </c>
      <c r="X718" s="106">
        <f t="shared" si="306"/>
        <v>0</v>
      </c>
      <c r="Y718" s="107" t="s">
        <v>72</v>
      </c>
      <c r="Z718" s="103">
        <f t="shared" si="302"/>
        <v>0</v>
      </c>
      <c r="AA718" s="103">
        <f t="shared" si="303"/>
        <v>0</v>
      </c>
      <c r="AB718" s="128">
        <f t="shared" si="307"/>
        <v>0.60079051383399218</v>
      </c>
      <c r="AC718" s="128">
        <f t="shared" si="308"/>
        <v>0.60079051383399218</v>
      </c>
    </row>
    <row r="719" spans="1:29" ht="50.1" customHeight="1">
      <c r="A719" s="171"/>
      <c r="B719" s="171"/>
      <c r="C719" s="174"/>
      <c r="D719" s="174"/>
      <c r="E719" s="131"/>
      <c r="F719" s="177"/>
      <c r="G719" s="180"/>
      <c r="H719" s="163"/>
      <c r="I719" s="165"/>
      <c r="J719" s="168"/>
      <c r="K719" s="62" t="s">
        <v>105</v>
      </c>
      <c r="L719" s="63">
        <v>16200</v>
      </c>
      <c r="M719" s="63">
        <v>10120</v>
      </c>
      <c r="N719" s="142" t="s">
        <v>3487</v>
      </c>
      <c r="O719" s="127" t="s">
        <v>72</v>
      </c>
      <c r="P719" s="100"/>
      <c r="Q719" s="63">
        <f t="shared" si="304"/>
        <v>0</v>
      </c>
      <c r="R719" s="64"/>
      <c r="S719" s="67">
        <v>28</v>
      </c>
      <c r="T719" s="46"/>
      <c r="U719" s="106">
        <f>IF(EXACT(O719,Y719),M719,M719*(1-'Расчет ПРЕДЗАКАЗ'!$D$10))</f>
        <v>10120</v>
      </c>
      <c r="V719" s="106">
        <f t="shared" si="305"/>
        <v>0</v>
      </c>
      <c r="W719" s="106">
        <f>IF(EXACT(O719,Y719),M719,M719*(1-#REF!))</f>
        <v>10120</v>
      </c>
      <c r="X719" s="106">
        <f t="shared" si="306"/>
        <v>0</v>
      </c>
      <c r="Y719" s="107" t="s">
        <v>72</v>
      </c>
      <c r="Z719" s="103">
        <f t="shared" si="302"/>
        <v>0</v>
      </c>
      <c r="AA719" s="103">
        <f t="shared" si="303"/>
        <v>0</v>
      </c>
      <c r="AB719" s="128">
        <f t="shared" si="307"/>
        <v>0.60079051383399218</v>
      </c>
      <c r="AC719" s="128">
        <f t="shared" si="308"/>
        <v>0.60079051383399218</v>
      </c>
    </row>
    <row r="720" spans="1:29" ht="50.1" customHeight="1">
      <c r="A720" s="171"/>
      <c r="B720" s="171"/>
      <c r="C720" s="174"/>
      <c r="D720" s="174"/>
      <c r="E720" s="131"/>
      <c r="F720" s="177"/>
      <c r="G720" s="180"/>
      <c r="H720" s="163"/>
      <c r="I720" s="165"/>
      <c r="J720" s="168"/>
      <c r="K720" s="62" t="s">
        <v>107</v>
      </c>
      <c r="L720" s="63">
        <v>16200</v>
      </c>
      <c r="M720" s="63">
        <v>10120</v>
      </c>
      <c r="N720" s="142" t="s">
        <v>3488</v>
      </c>
      <c r="O720" s="127" t="s">
        <v>72</v>
      </c>
      <c r="P720" s="100"/>
      <c r="Q720" s="63">
        <f t="shared" si="304"/>
        <v>0</v>
      </c>
      <c r="R720" s="64"/>
      <c r="S720" s="67">
        <v>50</v>
      </c>
      <c r="T720" s="46"/>
      <c r="U720" s="106">
        <f>IF(EXACT(O720,Y720),M720,M720*(1-'Расчет ПРЕДЗАКАЗ'!$D$10))</f>
        <v>10120</v>
      </c>
      <c r="V720" s="106">
        <f t="shared" si="305"/>
        <v>0</v>
      </c>
      <c r="W720" s="106">
        <f>IF(EXACT(O720,Y720),M720,M720*(1-#REF!))</f>
        <v>10120</v>
      </c>
      <c r="X720" s="106">
        <f t="shared" si="306"/>
        <v>0</v>
      </c>
      <c r="Y720" s="107" t="s">
        <v>72</v>
      </c>
      <c r="Z720" s="103">
        <f t="shared" si="302"/>
        <v>0</v>
      </c>
      <c r="AA720" s="103">
        <f t="shared" si="303"/>
        <v>0</v>
      </c>
      <c r="AB720" s="128">
        <f t="shared" si="307"/>
        <v>0.60079051383399218</v>
      </c>
      <c r="AC720" s="128">
        <f t="shared" si="308"/>
        <v>0.60079051383399218</v>
      </c>
    </row>
    <row r="721" spans="1:29" ht="50.1" customHeight="1">
      <c r="A721" s="171"/>
      <c r="B721" s="171"/>
      <c r="C721" s="174"/>
      <c r="D721" s="174"/>
      <c r="E721" s="131"/>
      <c r="F721" s="177"/>
      <c r="G721" s="180"/>
      <c r="H721" s="163"/>
      <c r="I721" s="165"/>
      <c r="J721" s="168"/>
      <c r="K721" s="62"/>
      <c r="L721" s="63"/>
      <c r="M721" s="63"/>
      <c r="N721" s="143"/>
      <c r="O721" s="127"/>
      <c r="P721" s="100"/>
      <c r="Q721" s="63">
        <f t="shared" si="304"/>
        <v>0</v>
      </c>
      <c r="R721" s="65"/>
      <c r="S721" s="67"/>
      <c r="T721" s="40"/>
      <c r="U721" s="106">
        <f>IF(EXACT(O721,Y721),M721,M721*(1-'Расчет ПРЕДЗАКАЗ'!$D$10))</f>
        <v>0</v>
      </c>
      <c r="V721" s="106">
        <f t="shared" si="305"/>
        <v>0</v>
      </c>
      <c r="W721" s="106" t="e">
        <f>IF(EXACT(O721,Y721),M721,M721*(1-#REF!))</f>
        <v>#REF!</v>
      </c>
      <c r="X721" s="106" t="e">
        <f t="shared" si="306"/>
        <v>#REF!</v>
      </c>
      <c r="Y721" s="107" t="s">
        <v>72</v>
      </c>
      <c r="Z721" s="103">
        <f t="shared" si="302"/>
        <v>0</v>
      </c>
      <c r="AA721" s="103">
        <f t="shared" si="303"/>
        <v>0</v>
      </c>
      <c r="AB721" s="128" t="str">
        <f t="shared" si="307"/>
        <v/>
      </c>
      <c r="AC721" s="128" t="e">
        <f t="shared" si="308"/>
        <v>#REF!</v>
      </c>
    </row>
    <row r="722" spans="1:29" ht="50.1" customHeight="1">
      <c r="A722" s="171"/>
      <c r="B722" s="171"/>
      <c r="C722" s="174"/>
      <c r="D722" s="174"/>
      <c r="E722" s="131"/>
      <c r="F722" s="177"/>
      <c r="G722" s="180"/>
      <c r="H722" s="163"/>
      <c r="I722" s="165"/>
      <c r="J722" s="168"/>
      <c r="K722" s="62"/>
      <c r="L722" s="63"/>
      <c r="M722" s="63"/>
      <c r="N722" s="143"/>
      <c r="O722" s="127"/>
      <c r="P722" s="100"/>
      <c r="Q722" s="63">
        <f t="shared" si="304"/>
        <v>0</v>
      </c>
      <c r="R722" s="65"/>
      <c r="S722" s="67"/>
      <c r="T722" s="40"/>
      <c r="U722" s="106">
        <f>IF(EXACT(O722,Y722),M722,M722*(1-'Расчет ПРЕДЗАКАЗ'!$D$10))</f>
        <v>0</v>
      </c>
      <c r="V722" s="106">
        <f t="shared" si="305"/>
        <v>0</v>
      </c>
      <c r="W722" s="106" t="e">
        <f>IF(EXACT(O722,Y722),M722,M722*(1-#REF!))</f>
        <v>#REF!</v>
      </c>
      <c r="X722" s="106" t="e">
        <f t="shared" si="306"/>
        <v>#REF!</v>
      </c>
      <c r="Y722" s="107" t="s">
        <v>72</v>
      </c>
      <c r="Z722" s="103">
        <f t="shared" si="302"/>
        <v>0</v>
      </c>
      <c r="AA722" s="103">
        <f t="shared" si="303"/>
        <v>0</v>
      </c>
      <c r="AB722" s="128" t="str">
        <f t="shared" si="307"/>
        <v/>
      </c>
      <c r="AC722" s="128" t="e">
        <f t="shared" si="308"/>
        <v>#REF!</v>
      </c>
    </row>
    <row r="723" spans="1:29" ht="50.1" customHeight="1">
      <c r="A723" s="171"/>
      <c r="B723" s="171"/>
      <c r="C723" s="174"/>
      <c r="D723" s="174"/>
      <c r="E723" s="131"/>
      <c r="F723" s="177"/>
      <c r="G723" s="180"/>
      <c r="H723" s="163"/>
      <c r="I723" s="165"/>
      <c r="J723" s="168"/>
      <c r="K723" s="62"/>
      <c r="L723" s="63"/>
      <c r="M723" s="63"/>
      <c r="N723" s="121"/>
      <c r="O723" s="127"/>
      <c r="P723" s="100"/>
      <c r="Q723" s="63">
        <f t="shared" si="304"/>
        <v>0</v>
      </c>
      <c r="R723" s="65"/>
      <c r="S723" s="67"/>
      <c r="T723" s="40"/>
      <c r="U723" s="106">
        <f>IF(EXACT(O723,Y723),M723,M723*(1-'Расчет ПРЕДЗАКАЗ'!$D$10))</f>
        <v>0</v>
      </c>
      <c r="V723" s="106">
        <f t="shared" si="305"/>
        <v>0</v>
      </c>
      <c r="W723" s="106" t="e">
        <f>IF(EXACT(O723,Y723),M723,M723*(1-#REF!))</f>
        <v>#REF!</v>
      </c>
      <c r="X723" s="106" t="e">
        <f t="shared" si="306"/>
        <v>#REF!</v>
      </c>
      <c r="Y723" s="107" t="s">
        <v>72</v>
      </c>
      <c r="Z723" s="103">
        <f t="shared" si="302"/>
        <v>0</v>
      </c>
      <c r="AA723" s="103">
        <f t="shared" si="303"/>
        <v>0</v>
      </c>
      <c r="AB723" s="128" t="str">
        <f t="shared" si="307"/>
        <v/>
      </c>
      <c r="AC723" s="128" t="e">
        <f t="shared" si="308"/>
        <v>#REF!</v>
      </c>
    </row>
    <row r="724" spans="1:29" ht="50.1" customHeight="1">
      <c r="A724" s="171"/>
      <c r="B724" s="171"/>
      <c r="C724" s="174"/>
      <c r="D724" s="174"/>
      <c r="E724" s="131"/>
      <c r="F724" s="177"/>
      <c r="G724" s="180"/>
      <c r="H724" s="163"/>
      <c r="I724" s="165"/>
      <c r="J724" s="168"/>
      <c r="K724" s="62"/>
      <c r="L724" s="63"/>
      <c r="M724" s="63"/>
      <c r="N724" s="121"/>
      <c r="O724" s="127"/>
      <c r="P724" s="100"/>
      <c r="Q724" s="63">
        <f t="shared" si="304"/>
        <v>0</v>
      </c>
      <c r="R724" s="65"/>
      <c r="S724" s="67"/>
      <c r="T724" s="40"/>
      <c r="U724" s="106">
        <f>IF(EXACT(O724,Y724),M724,M724*(1-'Расчет ПРЕДЗАКАЗ'!$D$10))</f>
        <v>0</v>
      </c>
      <c r="V724" s="106">
        <f t="shared" si="305"/>
        <v>0</v>
      </c>
      <c r="W724" s="106" t="e">
        <f>IF(EXACT(O724,Y724),M724,M724*(1-#REF!))</f>
        <v>#REF!</v>
      </c>
      <c r="X724" s="106" t="e">
        <f t="shared" si="306"/>
        <v>#REF!</v>
      </c>
      <c r="Y724" s="107" t="s">
        <v>72</v>
      </c>
      <c r="Z724" s="103">
        <f t="shared" si="302"/>
        <v>0</v>
      </c>
      <c r="AA724" s="103">
        <f t="shared" si="303"/>
        <v>0</v>
      </c>
      <c r="AB724" s="128" t="str">
        <f t="shared" si="307"/>
        <v/>
      </c>
      <c r="AC724" s="128" t="e">
        <f t="shared" si="308"/>
        <v>#REF!</v>
      </c>
    </row>
    <row r="725" spans="1:29" ht="50.1" customHeight="1">
      <c r="A725" s="171"/>
      <c r="B725" s="171"/>
      <c r="C725" s="174"/>
      <c r="D725" s="174"/>
      <c r="E725" s="131"/>
      <c r="F725" s="177"/>
      <c r="G725" s="180"/>
      <c r="H725" s="163"/>
      <c r="I725" s="165"/>
      <c r="J725" s="168"/>
      <c r="K725" s="62"/>
      <c r="L725" s="63"/>
      <c r="M725" s="63"/>
      <c r="N725" s="121"/>
      <c r="O725" s="127"/>
      <c r="P725" s="100"/>
      <c r="Q725" s="63">
        <f t="shared" si="304"/>
        <v>0</v>
      </c>
      <c r="R725" s="65"/>
      <c r="S725" s="67"/>
      <c r="T725" s="40"/>
      <c r="U725" s="106">
        <f>IF(EXACT(O725,Y725),M725,M725*(1-'Расчет ПРЕДЗАКАЗ'!$D$10))</f>
        <v>0</v>
      </c>
      <c r="V725" s="106">
        <f t="shared" si="305"/>
        <v>0</v>
      </c>
      <c r="W725" s="106" t="e">
        <f>IF(EXACT(O725,Y725),M725,M725*(1-#REF!))</f>
        <v>#REF!</v>
      </c>
      <c r="X725" s="106" t="e">
        <f t="shared" si="306"/>
        <v>#REF!</v>
      </c>
      <c r="Y725" s="107" t="s">
        <v>72</v>
      </c>
      <c r="Z725" s="103">
        <f t="shared" si="302"/>
        <v>0</v>
      </c>
      <c r="AA725" s="103">
        <f t="shared" si="303"/>
        <v>0</v>
      </c>
      <c r="AB725" s="128" t="str">
        <f t="shared" si="307"/>
        <v/>
      </c>
      <c r="AC725" s="128" t="e">
        <f t="shared" si="308"/>
        <v>#REF!</v>
      </c>
    </row>
    <row r="726" spans="1:29" ht="50.1" customHeight="1">
      <c r="A726" s="172"/>
      <c r="B726" s="172"/>
      <c r="C726" s="175"/>
      <c r="D726" s="175"/>
      <c r="E726" s="132"/>
      <c r="F726" s="178"/>
      <c r="G726" s="181"/>
      <c r="H726" s="164"/>
      <c r="I726" s="166"/>
      <c r="J726" s="169"/>
      <c r="K726" s="62"/>
      <c r="L726" s="63"/>
      <c r="M726" s="63"/>
      <c r="N726" s="121"/>
      <c r="O726" s="127"/>
      <c r="P726" s="100"/>
      <c r="Q726" s="63">
        <f t="shared" si="304"/>
        <v>0</v>
      </c>
      <c r="R726" s="65"/>
      <c r="S726" s="64"/>
      <c r="T726" s="40"/>
      <c r="U726" s="106">
        <f>IF(EXACT(O726,Y726),M726,M726*(1-'Расчет ПРЕДЗАКАЗ'!$D$10))</f>
        <v>0</v>
      </c>
      <c r="V726" s="106">
        <f t="shared" si="305"/>
        <v>0</v>
      </c>
      <c r="W726" s="106" t="e">
        <f>IF(EXACT(O726,Y726),M726,M726*(1-#REF!))</f>
        <v>#REF!</v>
      </c>
      <c r="X726" s="106" t="e">
        <f t="shared" si="306"/>
        <v>#REF!</v>
      </c>
      <c r="Y726" s="107" t="s">
        <v>72</v>
      </c>
      <c r="Z726" s="103">
        <f t="shared" si="302"/>
        <v>0</v>
      </c>
      <c r="AA726" s="103">
        <f t="shared" si="303"/>
        <v>0</v>
      </c>
      <c r="AB726" s="128" t="str">
        <f t="shared" si="307"/>
        <v/>
      </c>
      <c r="AC726" s="128" t="e">
        <f t="shared" si="308"/>
        <v>#REF!</v>
      </c>
    </row>
    <row r="727" spans="1:29" ht="11.25" customHeight="1" thickBot="1"/>
    <row r="728" spans="1:29" ht="50.1" customHeight="1">
      <c r="A728" s="170">
        <v>427</v>
      </c>
      <c r="B728" s="170" t="s">
        <v>3489</v>
      </c>
      <c r="C728" s="173" t="s">
        <v>3490</v>
      </c>
      <c r="D728" s="173" t="s">
        <v>77</v>
      </c>
      <c r="E728" s="131"/>
      <c r="F728" s="193" t="s">
        <v>3491</v>
      </c>
      <c r="G728" s="179" t="s">
        <v>3099</v>
      </c>
      <c r="H728" s="162" t="s">
        <v>3492</v>
      </c>
      <c r="I728" s="194" t="s">
        <v>3493</v>
      </c>
      <c r="J728" s="167" t="s">
        <v>19</v>
      </c>
      <c r="K728" s="62" t="s">
        <v>82</v>
      </c>
      <c r="L728" s="63">
        <v>16150</v>
      </c>
      <c r="M728" s="63">
        <v>10087</v>
      </c>
      <c r="N728" s="142" t="s">
        <v>3494</v>
      </c>
      <c r="O728" s="127" t="s">
        <v>72</v>
      </c>
      <c r="P728" s="100"/>
      <c r="Q728" s="63">
        <f>P728*M728</f>
        <v>0</v>
      </c>
      <c r="R728" s="64"/>
      <c r="S728" s="67">
        <v>39</v>
      </c>
      <c r="T728" s="46"/>
      <c r="U728" s="106">
        <f>IF(EXACT(O728,Y728),M728,M728*(1-'Расчет ПРЕДЗАКАЗ'!$D$10))</f>
        <v>10087</v>
      </c>
      <c r="V728" s="106">
        <f>P728*U728</f>
        <v>0</v>
      </c>
      <c r="W728" s="106">
        <f>IF(EXACT(O728,Y728),M728,M728*(1-#REF!))</f>
        <v>10087</v>
      </c>
      <c r="X728" s="106">
        <f>P728*W728</f>
        <v>0</v>
      </c>
      <c r="Y728" s="107" t="s">
        <v>72</v>
      </c>
      <c r="Z728" s="103">
        <f t="shared" ref="Z728:Z742" si="309">IF(EXACT(O728,Y728),Q728,0)</f>
        <v>0</v>
      </c>
      <c r="AA728" s="103">
        <f t="shared" ref="AA728:AA742" si="310">IF(Z728=0,Q728,0)</f>
        <v>0</v>
      </c>
      <c r="AB728" s="128">
        <f>IF(U728=0,"",L728/U728-1)</f>
        <v>0.6010706850401506</v>
      </c>
      <c r="AC728" s="128">
        <f>IF(W728=0,"",L728/W728-1)</f>
        <v>0.6010706850401506</v>
      </c>
    </row>
    <row r="729" spans="1:29" ht="50.1" customHeight="1">
      <c r="A729" s="171"/>
      <c r="B729" s="171"/>
      <c r="C729" s="174"/>
      <c r="D729" s="174"/>
      <c r="E729" s="131"/>
      <c r="F729" s="177"/>
      <c r="G729" s="180"/>
      <c r="H729" s="163"/>
      <c r="I729" s="165"/>
      <c r="J729" s="168"/>
      <c r="K729" s="62" t="s">
        <v>96</v>
      </c>
      <c r="L729" s="63">
        <v>16150</v>
      </c>
      <c r="M729" s="63">
        <v>10087</v>
      </c>
      <c r="N729" s="142" t="s">
        <v>3495</v>
      </c>
      <c r="O729" s="127" t="s">
        <v>72</v>
      </c>
      <c r="P729" s="100"/>
      <c r="Q729" s="63">
        <f t="shared" ref="Q729:Q742" si="311">P729*M729</f>
        <v>0</v>
      </c>
      <c r="R729" s="64"/>
      <c r="S729" s="67">
        <v>20</v>
      </c>
      <c r="T729" s="46"/>
      <c r="U729" s="106">
        <f>IF(EXACT(O729,Y729),M729,M729*(1-'Расчет ПРЕДЗАКАЗ'!$D$10))</f>
        <v>10087</v>
      </c>
      <c r="V729" s="106">
        <f t="shared" ref="V729:V742" si="312">P729*U729</f>
        <v>0</v>
      </c>
      <c r="W729" s="106">
        <f>IF(EXACT(O729,Y729),M729,M729*(1-#REF!))</f>
        <v>10087</v>
      </c>
      <c r="X729" s="106">
        <f t="shared" ref="X729:X742" si="313">P729*W729</f>
        <v>0</v>
      </c>
      <c r="Y729" s="107" t="s">
        <v>72</v>
      </c>
      <c r="Z729" s="103">
        <f t="shared" si="309"/>
        <v>0</v>
      </c>
      <c r="AA729" s="103">
        <f t="shared" si="310"/>
        <v>0</v>
      </c>
      <c r="AB729" s="128">
        <f t="shared" ref="AB729:AB742" si="314">IF(U729=0,"",L729/U729-1)</f>
        <v>0.6010706850401506</v>
      </c>
      <c r="AC729" s="128">
        <f t="shared" ref="AC729:AC742" si="315">IF(W729=0,"",L729/W729-1)</f>
        <v>0.6010706850401506</v>
      </c>
    </row>
    <row r="730" spans="1:29" ht="50.1" customHeight="1">
      <c r="A730" s="171"/>
      <c r="B730" s="171"/>
      <c r="C730" s="174"/>
      <c r="D730" s="174"/>
      <c r="E730" s="131"/>
      <c r="F730" s="177"/>
      <c r="G730" s="180"/>
      <c r="H730" s="163"/>
      <c r="I730" s="165"/>
      <c r="J730" s="168"/>
      <c r="K730" s="62" t="s">
        <v>98</v>
      </c>
      <c r="L730" s="63">
        <v>16150</v>
      </c>
      <c r="M730" s="63">
        <v>10087</v>
      </c>
      <c r="N730" s="142" t="s">
        <v>3496</v>
      </c>
      <c r="O730" s="127" t="s">
        <v>72</v>
      </c>
      <c r="P730" s="100"/>
      <c r="Q730" s="63">
        <f t="shared" si="311"/>
        <v>0</v>
      </c>
      <c r="R730" s="64"/>
      <c r="S730" s="67">
        <v>15</v>
      </c>
      <c r="T730" s="46"/>
      <c r="U730" s="106">
        <f>IF(EXACT(O730,Y730),M730,M730*(1-'Расчет ПРЕДЗАКАЗ'!$D$10))</f>
        <v>10087</v>
      </c>
      <c r="V730" s="106">
        <f t="shared" si="312"/>
        <v>0</v>
      </c>
      <c r="W730" s="106">
        <f>IF(EXACT(O730,Y730),M730,M730*(1-#REF!))</f>
        <v>10087</v>
      </c>
      <c r="X730" s="106">
        <f t="shared" si="313"/>
        <v>0</v>
      </c>
      <c r="Y730" s="107" t="s">
        <v>72</v>
      </c>
      <c r="Z730" s="103">
        <f t="shared" si="309"/>
        <v>0</v>
      </c>
      <c r="AA730" s="103">
        <f t="shared" si="310"/>
        <v>0</v>
      </c>
      <c r="AB730" s="128">
        <f t="shared" si="314"/>
        <v>0.6010706850401506</v>
      </c>
      <c r="AC730" s="128">
        <f t="shared" si="315"/>
        <v>0.6010706850401506</v>
      </c>
    </row>
    <row r="731" spans="1:29" ht="50.1" customHeight="1">
      <c r="A731" s="171"/>
      <c r="B731" s="171"/>
      <c r="C731" s="174"/>
      <c r="D731" s="174"/>
      <c r="E731" s="131"/>
      <c r="F731" s="177"/>
      <c r="G731" s="180"/>
      <c r="H731" s="163"/>
      <c r="I731" s="165"/>
      <c r="J731" s="168"/>
      <c r="K731" s="62" t="s">
        <v>88</v>
      </c>
      <c r="L731" s="63">
        <v>16150</v>
      </c>
      <c r="M731" s="63">
        <v>10087</v>
      </c>
      <c r="N731" s="142" t="s">
        <v>3497</v>
      </c>
      <c r="O731" s="127" t="s">
        <v>72</v>
      </c>
      <c r="P731" s="100"/>
      <c r="Q731" s="63">
        <f t="shared" si="311"/>
        <v>0</v>
      </c>
      <c r="R731" s="64"/>
      <c r="S731" s="67">
        <v>1</v>
      </c>
      <c r="T731" s="46"/>
      <c r="U731" s="106">
        <f>IF(EXACT(O731,Y731),M731,M731*(1-'Расчет ПРЕДЗАКАЗ'!$D$10))</f>
        <v>10087</v>
      </c>
      <c r="V731" s="106">
        <f t="shared" si="312"/>
        <v>0</v>
      </c>
      <c r="W731" s="106">
        <f>IF(EXACT(O731,Y731),M731,M731*(1-#REF!))</f>
        <v>10087</v>
      </c>
      <c r="X731" s="106">
        <f t="shared" si="313"/>
        <v>0</v>
      </c>
      <c r="Y731" s="107" t="s">
        <v>72</v>
      </c>
      <c r="Z731" s="103">
        <f t="shared" si="309"/>
        <v>0</v>
      </c>
      <c r="AA731" s="103">
        <f t="shared" si="310"/>
        <v>0</v>
      </c>
      <c r="AB731" s="128">
        <f t="shared" si="314"/>
        <v>0.6010706850401506</v>
      </c>
      <c r="AC731" s="128">
        <f t="shared" si="315"/>
        <v>0.6010706850401506</v>
      </c>
    </row>
    <row r="732" spans="1:29" ht="50.1" customHeight="1">
      <c r="A732" s="171"/>
      <c r="B732" s="171"/>
      <c r="C732" s="174"/>
      <c r="D732" s="174"/>
      <c r="E732" s="131"/>
      <c r="F732" s="177"/>
      <c r="G732" s="180"/>
      <c r="H732" s="163"/>
      <c r="I732" s="165"/>
      <c r="J732" s="168"/>
      <c r="K732" s="62"/>
      <c r="L732" s="63"/>
      <c r="M732" s="63"/>
      <c r="N732" s="142"/>
      <c r="O732" s="127"/>
      <c r="P732" s="100"/>
      <c r="Q732" s="63">
        <f t="shared" si="311"/>
        <v>0</v>
      </c>
      <c r="R732" s="64"/>
      <c r="S732" s="67"/>
      <c r="T732" s="46"/>
      <c r="U732" s="106">
        <f>IF(EXACT(O732,Y732),M732,M732*(1-'Расчет ПРЕДЗАКАЗ'!$D$10))</f>
        <v>0</v>
      </c>
      <c r="V732" s="106">
        <f t="shared" si="312"/>
        <v>0</v>
      </c>
      <c r="W732" s="106" t="e">
        <f>IF(EXACT(O732,Y732),M732,M732*(1-#REF!))</f>
        <v>#REF!</v>
      </c>
      <c r="X732" s="106" t="e">
        <f t="shared" si="313"/>
        <v>#REF!</v>
      </c>
      <c r="Y732" s="107" t="s">
        <v>72</v>
      </c>
      <c r="Z732" s="103">
        <f t="shared" si="309"/>
        <v>0</v>
      </c>
      <c r="AA732" s="103">
        <f t="shared" si="310"/>
        <v>0</v>
      </c>
      <c r="AB732" s="128" t="str">
        <f t="shared" si="314"/>
        <v/>
      </c>
      <c r="AC732" s="128" t="e">
        <f t="shared" si="315"/>
        <v>#REF!</v>
      </c>
    </row>
    <row r="733" spans="1:29" ht="50.1" customHeight="1">
      <c r="A733" s="171"/>
      <c r="B733" s="171"/>
      <c r="C733" s="174"/>
      <c r="D733" s="174"/>
      <c r="E733" s="131"/>
      <c r="F733" s="177"/>
      <c r="G733" s="180"/>
      <c r="H733" s="163"/>
      <c r="I733" s="165"/>
      <c r="J733" s="168"/>
      <c r="K733" s="62"/>
      <c r="L733" s="63"/>
      <c r="M733" s="63"/>
      <c r="N733" s="142"/>
      <c r="O733" s="127"/>
      <c r="P733" s="100"/>
      <c r="Q733" s="63">
        <f t="shared" si="311"/>
        <v>0</v>
      </c>
      <c r="R733" s="64"/>
      <c r="S733" s="67"/>
      <c r="T733" s="46"/>
      <c r="U733" s="106">
        <f>IF(EXACT(O733,Y733),M733,M733*(1-'Расчет ПРЕДЗАКАЗ'!$D$10))</f>
        <v>0</v>
      </c>
      <c r="V733" s="106">
        <f t="shared" si="312"/>
        <v>0</v>
      </c>
      <c r="W733" s="106" t="e">
        <f>IF(EXACT(O733,Y733),M733,M733*(1-#REF!))</f>
        <v>#REF!</v>
      </c>
      <c r="X733" s="106" t="e">
        <f t="shared" si="313"/>
        <v>#REF!</v>
      </c>
      <c r="Y733" s="107" t="s">
        <v>72</v>
      </c>
      <c r="Z733" s="103">
        <f t="shared" si="309"/>
        <v>0</v>
      </c>
      <c r="AA733" s="103">
        <f t="shared" si="310"/>
        <v>0</v>
      </c>
      <c r="AB733" s="128" t="str">
        <f t="shared" si="314"/>
        <v/>
      </c>
      <c r="AC733" s="128" t="e">
        <f t="shared" si="315"/>
        <v>#REF!</v>
      </c>
    </row>
    <row r="734" spans="1:29" ht="50.1" customHeight="1">
      <c r="A734" s="171"/>
      <c r="B734" s="171"/>
      <c r="C734" s="174"/>
      <c r="D734" s="174"/>
      <c r="E734" s="131"/>
      <c r="F734" s="177"/>
      <c r="G734" s="180"/>
      <c r="H734" s="163"/>
      <c r="I734" s="165"/>
      <c r="J734" s="168"/>
      <c r="K734" s="62"/>
      <c r="L734" s="63"/>
      <c r="M734" s="63"/>
      <c r="N734" s="142"/>
      <c r="O734" s="127"/>
      <c r="P734" s="100"/>
      <c r="Q734" s="63">
        <f t="shared" si="311"/>
        <v>0</v>
      </c>
      <c r="R734" s="64"/>
      <c r="S734" s="67"/>
      <c r="T734" s="46"/>
      <c r="U734" s="106">
        <f>IF(EXACT(O734,Y734),M734,M734*(1-'Расчет ПРЕДЗАКАЗ'!$D$10))</f>
        <v>0</v>
      </c>
      <c r="V734" s="106">
        <f t="shared" si="312"/>
        <v>0</v>
      </c>
      <c r="W734" s="106" t="e">
        <f>IF(EXACT(O734,Y734),M734,M734*(1-#REF!))</f>
        <v>#REF!</v>
      </c>
      <c r="X734" s="106" t="e">
        <f t="shared" si="313"/>
        <v>#REF!</v>
      </c>
      <c r="Y734" s="107" t="s">
        <v>72</v>
      </c>
      <c r="Z734" s="103">
        <f t="shared" si="309"/>
        <v>0</v>
      </c>
      <c r="AA734" s="103">
        <f t="shared" si="310"/>
        <v>0</v>
      </c>
      <c r="AB734" s="128" t="str">
        <f t="shared" si="314"/>
        <v/>
      </c>
      <c r="AC734" s="128" t="e">
        <f t="shared" si="315"/>
        <v>#REF!</v>
      </c>
    </row>
    <row r="735" spans="1:29" ht="50.1" customHeight="1">
      <c r="A735" s="171"/>
      <c r="B735" s="171"/>
      <c r="C735" s="174"/>
      <c r="D735" s="174"/>
      <c r="E735" s="131"/>
      <c r="F735" s="177"/>
      <c r="G735" s="180"/>
      <c r="H735" s="163"/>
      <c r="I735" s="165"/>
      <c r="J735" s="168"/>
      <c r="K735" s="62"/>
      <c r="L735" s="63"/>
      <c r="M735" s="63"/>
      <c r="N735" s="142"/>
      <c r="O735" s="127"/>
      <c r="P735" s="100"/>
      <c r="Q735" s="63">
        <f t="shared" si="311"/>
        <v>0</v>
      </c>
      <c r="R735" s="64"/>
      <c r="S735" s="67"/>
      <c r="T735" s="46"/>
      <c r="U735" s="106">
        <f>IF(EXACT(O735,Y735),M735,M735*(1-'Расчет ПРЕДЗАКАЗ'!$D$10))</f>
        <v>0</v>
      </c>
      <c r="V735" s="106">
        <f t="shared" si="312"/>
        <v>0</v>
      </c>
      <c r="W735" s="106" t="e">
        <f>IF(EXACT(O735,Y735),M735,M735*(1-#REF!))</f>
        <v>#REF!</v>
      </c>
      <c r="X735" s="106" t="e">
        <f t="shared" si="313"/>
        <v>#REF!</v>
      </c>
      <c r="Y735" s="107" t="s">
        <v>72</v>
      </c>
      <c r="Z735" s="103">
        <f t="shared" si="309"/>
        <v>0</v>
      </c>
      <c r="AA735" s="103">
        <f t="shared" si="310"/>
        <v>0</v>
      </c>
      <c r="AB735" s="128" t="str">
        <f t="shared" si="314"/>
        <v/>
      </c>
      <c r="AC735" s="128" t="e">
        <f t="shared" si="315"/>
        <v>#REF!</v>
      </c>
    </row>
    <row r="736" spans="1:29" ht="50.1" customHeight="1">
      <c r="A736" s="171"/>
      <c r="B736" s="171"/>
      <c r="C736" s="174"/>
      <c r="D736" s="174"/>
      <c r="E736" s="131"/>
      <c r="F736" s="177"/>
      <c r="G736" s="180"/>
      <c r="H736" s="163"/>
      <c r="I736" s="165"/>
      <c r="J736" s="168"/>
      <c r="K736" s="62"/>
      <c r="L736" s="63"/>
      <c r="M736" s="63"/>
      <c r="N736" s="142"/>
      <c r="O736" s="127"/>
      <c r="P736" s="100"/>
      <c r="Q736" s="63">
        <f t="shared" si="311"/>
        <v>0</v>
      </c>
      <c r="R736" s="64"/>
      <c r="S736" s="67"/>
      <c r="T736" s="46"/>
      <c r="U736" s="106">
        <f>IF(EXACT(O736,Y736),M736,M736*(1-'Расчет ПРЕДЗАКАЗ'!$D$10))</f>
        <v>0</v>
      </c>
      <c r="V736" s="106">
        <f t="shared" si="312"/>
        <v>0</v>
      </c>
      <c r="W736" s="106" t="e">
        <f>IF(EXACT(O736,Y736),M736,M736*(1-#REF!))</f>
        <v>#REF!</v>
      </c>
      <c r="X736" s="106" t="e">
        <f t="shared" si="313"/>
        <v>#REF!</v>
      </c>
      <c r="Y736" s="107" t="s">
        <v>72</v>
      </c>
      <c r="Z736" s="103">
        <f t="shared" si="309"/>
        <v>0</v>
      </c>
      <c r="AA736" s="103">
        <f t="shared" si="310"/>
        <v>0</v>
      </c>
      <c r="AB736" s="128" t="str">
        <f t="shared" si="314"/>
        <v/>
      </c>
      <c r="AC736" s="128" t="e">
        <f t="shared" si="315"/>
        <v>#REF!</v>
      </c>
    </row>
    <row r="737" spans="1:29" ht="50.1" customHeight="1">
      <c r="A737" s="171"/>
      <c r="B737" s="171"/>
      <c r="C737" s="174"/>
      <c r="D737" s="174"/>
      <c r="E737" s="131"/>
      <c r="F737" s="177"/>
      <c r="G737" s="180"/>
      <c r="H737" s="163"/>
      <c r="I737" s="165"/>
      <c r="J737" s="168"/>
      <c r="K737" s="62"/>
      <c r="L737" s="63"/>
      <c r="M737" s="63"/>
      <c r="N737" s="143"/>
      <c r="O737" s="127"/>
      <c r="P737" s="100"/>
      <c r="Q737" s="63">
        <f t="shared" si="311"/>
        <v>0</v>
      </c>
      <c r="R737" s="65"/>
      <c r="S737" s="67"/>
      <c r="T737" s="40"/>
      <c r="U737" s="106">
        <f>IF(EXACT(O737,Y737),M737,M737*(1-'Расчет ПРЕДЗАКАЗ'!$D$10))</f>
        <v>0</v>
      </c>
      <c r="V737" s="106">
        <f t="shared" si="312"/>
        <v>0</v>
      </c>
      <c r="W737" s="106" t="e">
        <f>IF(EXACT(O737,Y737),M737,M737*(1-#REF!))</f>
        <v>#REF!</v>
      </c>
      <c r="X737" s="106" t="e">
        <f t="shared" si="313"/>
        <v>#REF!</v>
      </c>
      <c r="Y737" s="107" t="s">
        <v>72</v>
      </c>
      <c r="Z737" s="103">
        <f t="shared" si="309"/>
        <v>0</v>
      </c>
      <c r="AA737" s="103">
        <f t="shared" si="310"/>
        <v>0</v>
      </c>
      <c r="AB737" s="128" t="str">
        <f t="shared" si="314"/>
        <v/>
      </c>
      <c r="AC737" s="128" t="e">
        <f t="shared" si="315"/>
        <v>#REF!</v>
      </c>
    </row>
    <row r="738" spans="1:29" ht="50.1" customHeight="1">
      <c r="A738" s="171"/>
      <c r="B738" s="171"/>
      <c r="C738" s="174"/>
      <c r="D738" s="174"/>
      <c r="E738" s="131"/>
      <c r="F738" s="177"/>
      <c r="G738" s="180"/>
      <c r="H738" s="163"/>
      <c r="I738" s="165"/>
      <c r="J738" s="168"/>
      <c r="K738" s="62"/>
      <c r="L738" s="63"/>
      <c r="M738" s="63"/>
      <c r="N738" s="143"/>
      <c r="O738" s="127"/>
      <c r="P738" s="100"/>
      <c r="Q738" s="63">
        <f t="shared" si="311"/>
        <v>0</v>
      </c>
      <c r="R738" s="65"/>
      <c r="S738" s="67"/>
      <c r="T738" s="40"/>
      <c r="U738" s="106">
        <f>IF(EXACT(O738,Y738),M738,M738*(1-'Расчет ПРЕДЗАКАЗ'!$D$10))</f>
        <v>0</v>
      </c>
      <c r="V738" s="106">
        <f t="shared" si="312"/>
        <v>0</v>
      </c>
      <c r="W738" s="106" t="e">
        <f>IF(EXACT(O738,Y738),M738,M738*(1-#REF!))</f>
        <v>#REF!</v>
      </c>
      <c r="X738" s="106" t="e">
        <f t="shared" si="313"/>
        <v>#REF!</v>
      </c>
      <c r="Y738" s="107" t="s">
        <v>72</v>
      </c>
      <c r="Z738" s="103">
        <f t="shared" si="309"/>
        <v>0</v>
      </c>
      <c r="AA738" s="103">
        <f t="shared" si="310"/>
        <v>0</v>
      </c>
      <c r="AB738" s="128" t="str">
        <f t="shared" si="314"/>
        <v/>
      </c>
      <c r="AC738" s="128" t="e">
        <f t="shared" si="315"/>
        <v>#REF!</v>
      </c>
    </row>
    <row r="739" spans="1:29" ht="50.1" customHeight="1">
      <c r="A739" s="171"/>
      <c r="B739" s="171"/>
      <c r="C739" s="174"/>
      <c r="D739" s="174"/>
      <c r="E739" s="131"/>
      <c r="F739" s="177"/>
      <c r="G739" s="180"/>
      <c r="H739" s="163"/>
      <c r="I739" s="165"/>
      <c r="J739" s="168"/>
      <c r="K739" s="62"/>
      <c r="L739" s="63"/>
      <c r="M739" s="63"/>
      <c r="N739" s="121"/>
      <c r="O739" s="127"/>
      <c r="P739" s="100"/>
      <c r="Q739" s="63">
        <f t="shared" si="311"/>
        <v>0</v>
      </c>
      <c r="R739" s="65"/>
      <c r="S739" s="67"/>
      <c r="T739" s="40"/>
      <c r="U739" s="106">
        <f>IF(EXACT(O739,Y739),M739,M739*(1-'Расчет ПРЕДЗАКАЗ'!$D$10))</f>
        <v>0</v>
      </c>
      <c r="V739" s="106">
        <f t="shared" si="312"/>
        <v>0</v>
      </c>
      <c r="W739" s="106" t="e">
        <f>IF(EXACT(O739,Y739),M739,M739*(1-#REF!))</f>
        <v>#REF!</v>
      </c>
      <c r="X739" s="106" t="e">
        <f t="shared" si="313"/>
        <v>#REF!</v>
      </c>
      <c r="Y739" s="107" t="s">
        <v>72</v>
      </c>
      <c r="Z739" s="103">
        <f t="shared" si="309"/>
        <v>0</v>
      </c>
      <c r="AA739" s="103">
        <f t="shared" si="310"/>
        <v>0</v>
      </c>
      <c r="AB739" s="128" t="str">
        <f t="shared" si="314"/>
        <v/>
      </c>
      <c r="AC739" s="128" t="e">
        <f t="shared" si="315"/>
        <v>#REF!</v>
      </c>
    </row>
    <row r="740" spans="1:29" ht="50.1" customHeight="1">
      <c r="A740" s="171"/>
      <c r="B740" s="171"/>
      <c r="C740" s="174"/>
      <c r="D740" s="174"/>
      <c r="E740" s="131"/>
      <c r="F740" s="177"/>
      <c r="G740" s="180"/>
      <c r="H740" s="163"/>
      <c r="I740" s="165"/>
      <c r="J740" s="168"/>
      <c r="K740" s="62"/>
      <c r="L740" s="63"/>
      <c r="M740" s="63"/>
      <c r="N740" s="121"/>
      <c r="O740" s="127"/>
      <c r="P740" s="100"/>
      <c r="Q740" s="63">
        <f t="shared" si="311"/>
        <v>0</v>
      </c>
      <c r="R740" s="65"/>
      <c r="S740" s="67"/>
      <c r="T740" s="40"/>
      <c r="U740" s="106">
        <f>IF(EXACT(O740,Y740),M740,M740*(1-'Расчет ПРЕДЗАКАЗ'!$D$10))</f>
        <v>0</v>
      </c>
      <c r="V740" s="106">
        <f t="shared" si="312"/>
        <v>0</v>
      </c>
      <c r="W740" s="106" t="e">
        <f>IF(EXACT(O740,Y740),M740,M740*(1-#REF!))</f>
        <v>#REF!</v>
      </c>
      <c r="X740" s="106" t="e">
        <f t="shared" si="313"/>
        <v>#REF!</v>
      </c>
      <c r="Y740" s="107" t="s">
        <v>72</v>
      </c>
      <c r="Z740" s="103">
        <f t="shared" si="309"/>
        <v>0</v>
      </c>
      <c r="AA740" s="103">
        <f t="shared" si="310"/>
        <v>0</v>
      </c>
      <c r="AB740" s="128" t="str">
        <f t="shared" si="314"/>
        <v/>
      </c>
      <c r="AC740" s="128" t="e">
        <f t="shared" si="315"/>
        <v>#REF!</v>
      </c>
    </row>
    <row r="741" spans="1:29" ht="50.1" customHeight="1">
      <c r="A741" s="171"/>
      <c r="B741" s="171"/>
      <c r="C741" s="174"/>
      <c r="D741" s="174"/>
      <c r="E741" s="131"/>
      <c r="F741" s="177"/>
      <c r="G741" s="180"/>
      <c r="H741" s="163"/>
      <c r="I741" s="165"/>
      <c r="J741" s="168"/>
      <c r="K741" s="62"/>
      <c r="L741" s="63"/>
      <c r="M741" s="63"/>
      <c r="N741" s="121"/>
      <c r="O741" s="127"/>
      <c r="P741" s="100"/>
      <c r="Q741" s="63">
        <f t="shared" si="311"/>
        <v>0</v>
      </c>
      <c r="R741" s="65"/>
      <c r="S741" s="67"/>
      <c r="T741" s="40"/>
      <c r="U741" s="106">
        <f>IF(EXACT(O741,Y741),M741,M741*(1-'Расчет ПРЕДЗАКАЗ'!$D$10))</f>
        <v>0</v>
      </c>
      <c r="V741" s="106">
        <f t="shared" si="312"/>
        <v>0</v>
      </c>
      <c r="W741" s="106" t="e">
        <f>IF(EXACT(O741,Y741),M741,M741*(1-#REF!))</f>
        <v>#REF!</v>
      </c>
      <c r="X741" s="106" t="e">
        <f t="shared" si="313"/>
        <v>#REF!</v>
      </c>
      <c r="Y741" s="107" t="s">
        <v>72</v>
      </c>
      <c r="Z741" s="103">
        <f t="shared" si="309"/>
        <v>0</v>
      </c>
      <c r="AA741" s="103">
        <f t="shared" si="310"/>
        <v>0</v>
      </c>
      <c r="AB741" s="128" t="str">
        <f t="shared" si="314"/>
        <v/>
      </c>
      <c r="AC741" s="128" t="e">
        <f t="shared" si="315"/>
        <v>#REF!</v>
      </c>
    </row>
    <row r="742" spans="1:29" ht="50.1" customHeight="1">
      <c r="A742" s="172"/>
      <c r="B742" s="172"/>
      <c r="C742" s="175"/>
      <c r="D742" s="175"/>
      <c r="E742" s="132"/>
      <c r="F742" s="178"/>
      <c r="G742" s="181"/>
      <c r="H742" s="164"/>
      <c r="I742" s="166"/>
      <c r="J742" s="169"/>
      <c r="K742" s="62"/>
      <c r="L742" s="63"/>
      <c r="M742" s="63"/>
      <c r="N742" s="121"/>
      <c r="O742" s="127"/>
      <c r="P742" s="100"/>
      <c r="Q742" s="63">
        <f t="shared" si="311"/>
        <v>0</v>
      </c>
      <c r="R742" s="65"/>
      <c r="S742" s="64"/>
      <c r="T742" s="40"/>
      <c r="U742" s="106">
        <f>IF(EXACT(O742,Y742),M742,M742*(1-'Расчет ПРЕДЗАКАЗ'!$D$10))</f>
        <v>0</v>
      </c>
      <c r="V742" s="106">
        <f t="shared" si="312"/>
        <v>0</v>
      </c>
      <c r="W742" s="106" t="e">
        <f>IF(EXACT(O742,Y742),M742,M742*(1-#REF!))</f>
        <v>#REF!</v>
      </c>
      <c r="X742" s="106" t="e">
        <f t="shared" si="313"/>
        <v>#REF!</v>
      </c>
      <c r="Y742" s="107" t="s">
        <v>72</v>
      </c>
      <c r="Z742" s="103">
        <f t="shared" si="309"/>
        <v>0</v>
      </c>
      <c r="AA742" s="103">
        <f t="shared" si="310"/>
        <v>0</v>
      </c>
      <c r="AB742" s="128" t="str">
        <f t="shared" si="314"/>
        <v/>
      </c>
      <c r="AC742" s="128" t="e">
        <f t="shared" si="315"/>
        <v>#REF!</v>
      </c>
    </row>
    <row r="743" spans="1:29" ht="11.25" customHeight="1" thickBot="1"/>
    <row r="744" spans="1:29" ht="50.1" customHeight="1">
      <c r="A744" s="170">
        <v>428</v>
      </c>
      <c r="B744" s="170" t="s">
        <v>3498</v>
      </c>
      <c r="C744" s="173" t="s">
        <v>3499</v>
      </c>
      <c r="D744" s="173" t="s">
        <v>77</v>
      </c>
      <c r="E744" s="131"/>
      <c r="F744" s="193" t="s">
        <v>3491</v>
      </c>
      <c r="G744" s="179" t="s">
        <v>3112</v>
      </c>
      <c r="H744" s="162" t="s">
        <v>3492</v>
      </c>
      <c r="I744" s="194" t="s">
        <v>3500</v>
      </c>
      <c r="J744" s="167" t="s">
        <v>19</v>
      </c>
      <c r="K744" s="62" t="s">
        <v>82</v>
      </c>
      <c r="L744" s="63">
        <v>15190</v>
      </c>
      <c r="M744" s="63">
        <v>9490</v>
      </c>
      <c r="N744" s="142" t="s">
        <v>3501</v>
      </c>
      <c r="O744" s="127" t="s">
        <v>72</v>
      </c>
      <c r="P744" s="100"/>
      <c r="Q744" s="63">
        <f>P744*M744</f>
        <v>0</v>
      </c>
      <c r="R744" s="64"/>
      <c r="S744" s="67">
        <v>174</v>
      </c>
      <c r="T744" s="46"/>
      <c r="U744" s="106">
        <f>IF(EXACT(O744,Y744),M744,M744*(1-'Расчет ПРЕДЗАКАЗ'!$D$10))</f>
        <v>9490</v>
      </c>
      <c r="V744" s="106">
        <f>P744*U744</f>
        <v>0</v>
      </c>
      <c r="W744" s="106">
        <f>IF(EXACT(O744,Y744),M744,M744*(1-#REF!))</f>
        <v>9490</v>
      </c>
      <c r="X744" s="106">
        <f>P744*W744</f>
        <v>0</v>
      </c>
      <c r="Y744" s="107" t="s">
        <v>72</v>
      </c>
      <c r="Z744" s="103">
        <f t="shared" ref="Z744:Z758" si="316">IF(EXACT(O744,Y744),Q744,0)</f>
        <v>0</v>
      </c>
      <c r="AA744" s="103">
        <f t="shared" ref="AA744:AA758" si="317">IF(Z744=0,Q744,0)</f>
        <v>0</v>
      </c>
      <c r="AB744" s="128">
        <f>IF(U744=0,"",L744/U744-1)</f>
        <v>0.6006322444678609</v>
      </c>
      <c r="AC744" s="128">
        <f>IF(W744=0,"",L744/W744-1)</f>
        <v>0.6006322444678609</v>
      </c>
    </row>
    <row r="745" spans="1:29" ht="50.1" customHeight="1">
      <c r="A745" s="171"/>
      <c r="B745" s="171"/>
      <c r="C745" s="174"/>
      <c r="D745" s="174"/>
      <c r="E745" s="131"/>
      <c r="F745" s="177"/>
      <c r="G745" s="180"/>
      <c r="H745" s="163"/>
      <c r="I745" s="165"/>
      <c r="J745" s="168"/>
      <c r="K745" s="62" t="s">
        <v>96</v>
      </c>
      <c r="L745" s="63">
        <v>15190</v>
      </c>
      <c r="M745" s="63">
        <v>9490</v>
      </c>
      <c r="N745" s="142" t="s">
        <v>3502</v>
      </c>
      <c r="O745" s="127" t="s">
        <v>72</v>
      </c>
      <c r="P745" s="100"/>
      <c r="Q745" s="63">
        <f t="shared" ref="Q745:Q758" si="318">P745*M745</f>
        <v>0</v>
      </c>
      <c r="R745" s="64"/>
      <c r="S745" s="67">
        <v>169</v>
      </c>
      <c r="T745" s="46"/>
      <c r="U745" s="106">
        <f>IF(EXACT(O745,Y745),M745,M745*(1-'Расчет ПРЕДЗАКАЗ'!$D$10))</f>
        <v>9490</v>
      </c>
      <c r="V745" s="106">
        <f t="shared" ref="V745:V758" si="319">P745*U745</f>
        <v>0</v>
      </c>
      <c r="W745" s="106">
        <f>IF(EXACT(O745,Y745),M745,M745*(1-#REF!))</f>
        <v>9490</v>
      </c>
      <c r="X745" s="106">
        <f t="shared" ref="X745:X758" si="320">P745*W745</f>
        <v>0</v>
      </c>
      <c r="Y745" s="107" t="s">
        <v>72</v>
      </c>
      <c r="Z745" s="103">
        <f t="shared" si="316"/>
        <v>0</v>
      </c>
      <c r="AA745" s="103">
        <f t="shared" si="317"/>
        <v>0</v>
      </c>
      <c r="AB745" s="128">
        <f t="shared" ref="AB745:AB758" si="321">IF(U745=0,"",L745/U745-1)</f>
        <v>0.6006322444678609</v>
      </c>
      <c r="AC745" s="128">
        <f t="shared" ref="AC745:AC758" si="322">IF(W745=0,"",L745/W745-1)</f>
        <v>0.6006322444678609</v>
      </c>
    </row>
    <row r="746" spans="1:29" ht="50.1" customHeight="1">
      <c r="A746" s="171"/>
      <c r="B746" s="171"/>
      <c r="C746" s="174"/>
      <c r="D746" s="174"/>
      <c r="E746" s="131"/>
      <c r="F746" s="177"/>
      <c r="G746" s="180"/>
      <c r="H746" s="163"/>
      <c r="I746" s="165"/>
      <c r="J746" s="168"/>
      <c r="K746" s="62" t="s">
        <v>98</v>
      </c>
      <c r="L746" s="63">
        <v>15190</v>
      </c>
      <c r="M746" s="63">
        <v>9490</v>
      </c>
      <c r="N746" s="142" t="s">
        <v>3503</v>
      </c>
      <c r="O746" s="127" t="s">
        <v>72</v>
      </c>
      <c r="P746" s="100"/>
      <c r="Q746" s="63">
        <f t="shared" si="318"/>
        <v>0</v>
      </c>
      <c r="R746" s="64"/>
      <c r="S746" s="67">
        <v>174</v>
      </c>
      <c r="T746" s="46"/>
      <c r="U746" s="106">
        <f>IF(EXACT(O746,Y746),M746,M746*(1-'Расчет ПРЕДЗАКАЗ'!$D$10))</f>
        <v>9490</v>
      </c>
      <c r="V746" s="106">
        <f t="shared" si="319"/>
        <v>0</v>
      </c>
      <c r="W746" s="106">
        <f>IF(EXACT(O746,Y746),M746,M746*(1-#REF!))</f>
        <v>9490</v>
      </c>
      <c r="X746" s="106">
        <f t="shared" si="320"/>
        <v>0</v>
      </c>
      <c r="Y746" s="107" t="s">
        <v>72</v>
      </c>
      <c r="Z746" s="103">
        <f t="shared" si="316"/>
        <v>0</v>
      </c>
      <c r="AA746" s="103">
        <f t="shared" si="317"/>
        <v>0</v>
      </c>
      <c r="AB746" s="128">
        <f t="shared" si="321"/>
        <v>0.6006322444678609</v>
      </c>
      <c r="AC746" s="128">
        <f t="shared" si="322"/>
        <v>0.6006322444678609</v>
      </c>
    </row>
    <row r="747" spans="1:29" ht="50.1" customHeight="1">
      <c r="A747" s="171"/>
      <c r="B747" s="171"/>
      <c r="C747" s="174"/>
      <c r="D747" s="174"/>
      <c r="E747" s="131"/>
      <c r="F747" s="177"/>
      <c r="G747" s="180"/>
      <c r="H747" s="163"/>
      <c r="I747" s="165"/>
      <c r="J747" s="168"/>
      <c r="K747" s="62" t="s">
        <v>84</v>
      </c>
      <c r="L747" s="63">
        <v>15190</v>
      </c>
      <c r="M747" s="63">
        <v>9490</v>
      </c>
      <c r="N747" s="142" t="s">
        <v>3504</v>
      </c>
      <c r="O747" s="127" t="s">
        <v>72</v>
      </c>
      <c r="P747" s="100"/>
      <c r="Q747" s="63">
        <f t="shared" si="318"/>
        <v>0</v>
      </c>
      <c r="R747" s="64"/>
      <c r="S747" s="67">
        <v>117</v>
      </c>
      <c r="T747" s="46"/>
      <c r="U747" s="106">
        <f>IF(EXACT(O747,Y747),M747,M747*(1-'Расчет ПРЕДЗАКАЗ'!$D$10))</f>
        <v>9490</v>
      </c>
      <c r="V747" s="106">
        <f t="shared" si="319"/>
        <v>0</v>
      </c>
      <c r="W747" s="106">
        <f>IF(EXACT(O747,Y747),M747,M747*(1-#REF!))</f>
        <v>9490</v>
      </c>
      <c r="X747" s="106">
        <f t="shared" si="320"/>
        <v>0</v>
      </c>
      <c r="Y747" s="107" t="s">
        <v>72</v>
      </c>
      <c r="Z747" s="103">
        <f t="shared" si="316"/>
        <v>0</v>
      </c>
      <c r="AA747" s="103">
        <f t="shared" si="317"/>
        <v>0</v>
      </c>
      <c r="AB747" s="128">
        <f t="shared" si="321"/>
        <v>0.6006322444678609</v>
      </c>
      <c r="AC747" s="128">
        <f t="shared" si="322"/>
        <v>0.6006322444678609</v>
      </c>
    </row>
    <row r="748" spans="1:29" ht="50.1" customHeight="1">
      <c r="A748" s="171"/>
      <c r="B748" s="171"/>
      <c r="C748" s="174"/>
      <c r="D748" s="174"/>
      <c r="E748" s="131"/>
      <c r="F748" s="177"/>
      <c r="G748" s="180"/>
      <c r="H748" s="163"/>
      <c r="I748" s="165"/>
      <c r="J748" s="168"/>
      <c r="K748" s="62" t="s">
        <v>101</v>
      </c>
      <c r="L748" s="63">
        <v>15190</v>
      </c>
      <c r="M748" s="63">
        <v>9490</v>
      </c>
      <c r="N748" s="142" t="s">
        <v>3505</v>
      </c>
      <c r="O748" s="127" t="s">
        <v>72</v>
      </c>
      <c r="P748" s="100"/>
      <c r="Q748" s="63">
        <f t="shared" si="318"/>
        <v>0</v>
      </c>
      <c r="R748" s="64"/>
      <c r="S748" s="67">
        <v>50</v>
      </c>
      <c r="T748" s="46"/>
      <c r="U748" s="106">
        <f>IF(EXACT(O748,Y748),M748,M748*(1-'Расчет ПРЕДЗАКАЗ'!$D$10))</f>
        <v>9490</v>
      </c>
      <c r="V748" s="106">
        <f t="shared" si="319"/>
        <v>0</v>
      </c>
      <c r="W748" s="106">
        <f>IF(EXACT(O748,Y748),M748,M748*(1-#REF!))</f>
        <v>9490</v>
      </c>
      <c r="X748" s="106">
        <f t="shared" si="320"/>
        <v>0</v>
      </c>
      <c r="Y748" s="107" t="s">
        <v>72</v>
      </c>
      <c r="Z748" s="103">
        <f t="shared" si="316"/>
        <v>0</v>
      </c>
      <c r="AA748" s="103">
        <f t="shared" si="317"/>
        <v>0</v>
      </c>
      <c r="AB748" s="128">
        <f t="shared" si="321"/>
        <v>0.6006322444678609</v>
      </c>
      <c r="AC748" s="128">
        <f t="shared" si="322"/>
        <v>0.6006322444678609</v>
      </c>
    </row>
    <row r="749" spans="1:29" ht="50.1" customHeight="1">
      <c r="A749" s="171"/>
      <c r="B749" s="171"/>
      <c r="C749" s="174"/>
      <c r="D749" s="174"/>
      <c r="E749" s="131"/>
      <c r="F749" s="177"/>
      <c r="G749" s="180"/>
      <c r="H749" s="163"/>
      <c r="I749" s="165"/>
      <c r="J749" s="168"/>
      <c r="K749" s="62" t="s">
        <v>86</v>
      </c>
      <c r="L749" s="63">
        <v>15190</v>
      </c>
      <c r="M749" s="63">
        <v>9490</v>
      </c>
      <c r="N749" s="142" t="s">
        <v>3506</v>
      </c>
      <c r="O749" s="127" t="s">
        <v>72</v>
      </c>
      <c r="P749" s="100"/>
      <c r="Q749" s="63">
        <f t="shared" si="318"/>
        <v>0</v>
      </c>
      <c r="R749" s="64"/>
      <c r="S749" s="67">
        <v>65</v>
      </c>
      <c r="T749" s="46"/>
      <c r="U749" s="106">
        <f>IF(EXACT(O749,Y749),M749,M749*(1-'Расчет ПРЕДЗАКАЗ'!$D$10))</f>
        <v>9490</v>
      </c>
      <c r="V749" s="106">
        <f t="shared" si="319"/>
        <v>0</v>
      </c>
      <c r="W749" s="106">
        <f>IF(EXACT(O749,Y749),M749,M749*(1-#REF!))</f>
        <v>9490</v>
      </c>
      <c r="X749" s="106">
        <f t="shared" si="320"/>
        <v>0</v>
      </c>
      <c r="Y749" s="107" t="s">
        <v>72</v>
      </c>
      <c r="Z749" s="103">
        <f t="shared" si="316"/>
        <v>0</v>
      </c>
      <c r="AA749" s="103">
        <f t="shared" si="317"/>
        <v>0</v>
      </c>
      <c r="AB749" s="128">
        <f t="shared" si="321"/>
        <v>0.6006322444678609</v>
      </c>
      <c r="AC749" s="128">
        <f t="shared" si="322"/>
        <v>0.6006322444678609</v>
      </c>
    </row>
    <row r="750" spans="1:29" ht="50.1" customHeight="1">
      <c r="A750" s="171"/>
      <c r="B750" s="171"/>
      <c r="C750" s="174"/>
      <c r="D750" s="174"/>
      <c r="E750" s="131"/>
      <c r="F750" s="177"/>
      <c r="G750" s="180"/>
      <c r="H750" s="163"/>
      <c r="I750" s="165"/>
      <c r="J750" s="168"/>
      <c r="K750" s="62" t="s">
        <v>88</v>
      </c>
      <c r="L750" s="63">
        <v>15190</v>
      </c>
      <c r="M750" s="63">
        <v>9490</v>
      </c>
      <c r="N750" s="142" t="s">
        <v>3507</v>
      </c>
      <c r="O750" s="127" t="s">
        <v>72</v>
      </c>
      <c r="P750" s="100"/>
      <c r="Q750" s="63">
        <f t="shared" si="318"/>
        <v>0</v>
      </c>
      <c r="R750" s="64"/>
      <c r="S750" s="67">
        <v>37</v>
      </c>
      <c r="T750" s="46"/>
      <c r="U750" s="106">
        <f>IF(EXACT(O750,Y750),M750,M750*(1-'Расчет ПРЕДЗАКАЗ'!$D$10))</f>
        <v>9490</v>
      </c>
      <c r="V750" s="106">
        <f t="shared" si="319"/>
        <v>0</v>
      </c>
      <c r="W750" s="106">
        <f>IF(EXACT(O750,Y750),M750,M750*(1-#REF!))</f>
        <v>9490</v>
      </c>
      <c r="X750" s="106">
        <f t="shared" si="320"/>
        <v>0</v>
      </c>
      <c r="Y750" s="107" t="s">
        <v>72</v>
      </c>
      <c r="Z750" s="103">
        <f t="shared" si="316"/>
        <v>0</v>
      </c>
      <c r="AA750" s="103">
        <f t="shared" si="317"/>
        <v>0</v>
      </c>
      <c r="AB750" s="128">
        <f t="shared" si="321"/>
        <v>0.6006322444678609</v>
      </c>
      <c r="AC750" s="128">
        <f t="shared" si="322"/>
        <v>0.6006322444678609</v>
      </c>
    </row>
    <row r="751" spans="1:29" ht="50.1" customHeight="1">
      <c r="A751" s="171"/>
      <c r="B751" s="171"/>
      <c r="C751" s="174"/>
      <c r="D751" s="174"/>
      <c r="E751" s="131"/>
      <c r="F751" s="177"/>
      <c r="G751" s="180"/>
      <c r="H751" s="163"/>
      <c r="I751" s="165"/>
      <c r="J751" s="168"/>
      <c r="K751" s="62" t="s">
        <v>107</v>
      </c>
      <c r="L751" s="63">
        <v>15190</v>
      </c>
      <c r="M751" s="63">
        <v>9490</v>
      </c>
      <c r="N751" s="142" t="s">
        <v>3508</v>
      </c>
      <c r="O751" s="127" t="s">
        <v>72</v>
      </c>
      <c r="P751" s="100"/>
      <c r="Q751" s="63">
        <f t="shared" si="318"/>
        <v>0</v>
      </c>
      <c r="R751" s="64"/>
      <c r="S751" s="67">
        <v>4</v>
      </c>
      <c r="T751" s="46"/>
      <c r="U751" s="106">
        <f>IF(EXACT(O751,Y751),M751,M751*(1-'Расчет ПРЕДЗАКАЗ'!$D$10))</f>
        <v>9490</v>
      </c>
      <c r="V751" s="106">
        <f t="shared" si="319"/>
        <v>0</v>
      </c>
      <c r="W751" s="106">
        <f>IF(EXACT(O751,Y751),M751,M751*(1-#REF!))</f>
        <v>9490</v>
      </c>
      <c r="X751" s="106">
        <f t="shared" si="320"/>
        <v>0</v>
      </c>
      <c r="Y751" s="107" t="s">
        <v>72</v>
      </c>
      <c r="Z751" s="103">
        <f t="shared" si="316"/>
        <v>0</v>
      </c>
      <c r="AA751" s="103">
        <f t="shared" si="317"/>
        <v>0</v>
      </c>
      <c r="AB751" s="128">
        <f t="shared" si="321"/>
        <v>0.6006322444678609</v>
      </c>
      <c r="AC751" s="128">
        <f t="shared" si="322"/>
        <v>0.6006322444678609</v>
      </c>
    </row>
    <row r="752" spans="1:29" ht="50.1" customHeight="1">
      <c r="A752" s="171"/>
      <c r="B752" s="171"/>
      <c r="C752" s="174"/>
      <c r="D752" s="174"/>
      <c r="E752" s="131"/>
      <c r="F752" s="177"/>
      <c r="G752" s="180"/>
      <c r="H752" s="163"/>
      <c r="I752" s="165"/>
      <c r="J752" s="168"/>
      <c r="K752" s="62"/>
      <c r="L752" s="63"/>
      <c r="M752" s="63"/>
      <c r="N752" s="142"/>
      <c r="O752" s="127"/>
      <c r="P752" s="100"/>
      <c r="Q752" s="63">
        <f t="shared" si="318"/>
        <v>0</v>
      </c>
      <c r="R752" s="64"/>
      <c r="S752" s="67"/>
      <c r="T752" s="46"/>
      <c r="U752" s="106">
        <f>IF(EXACT(O752,Y752),M752,M752*(1-'Расчет ПРЕДЗАКАЗ'!$D$10))</f>
        <v>0</v>
      </c>
      <c r="V752" s="106">
        <f t="shared" si="319"/>
        <v>0</v>
      </c>
      <c r="W752" s="106" t="e">
        <f>IF(EXACT(O752,Y752),M752,M752*(1-#REF!))</f>
        <v>#REF!</v>
      </c>
      <c r="X752" s="106" t="e">
        <f t="shared" si="320"/>
        <v>#REF!</v>
      </c>
      <c r="Y752" s="107" t="s">
        <v>72</v>
      </c>
      <c r="Z752" s="103">
        <f t="shared" si="316"/>
        <v>0</v>
      </c>
      <c r="AA752" s="103">
        <f t="shared" si="317"/>
        <v>0</v>
      </c>
      <c r="AB752" s="128" t="str">
        <f t="shared" si="321"/>
        <v/>
      </c>
      <c r="AC752" s="128" t="e">
        <f t="shared" si="322"/>
        <v>#REF!</v>
      </c>
    </row>
    <row r="753" spans="1:29" ht="50.1" customHeight="1">
      <c r="A753" s="171"/>
      <c r="B753" s="171"/>
      <c r="C753" s="174"/>
      <c r="D753" s="174"/>
      <c r="E753" s="131"/>
      <c r="F753" s="177"/>
      <c r="G753" s="180"/>
      <c r="H753" s="163"/>
      <c r="I753" s="165"/>
      <c r="J753" s="168"/>
      <c r="K753" s="62"/>
      <c r="L753" s="63"/>
      <c r="M753" s="63"/>
      <c r="N753" s="143"/>
      <c r="O753" s="127"/>
      <c r="P753" s="100"/>
      <c r="Q753" s="63">
        <f t="shared" si="318"/>
        <v>0</v>
      </c>
      <c r="R753" s="65"/>
      <c r="S753" s="67"/>
      <c r="T753" s="40"/>
      <c r="U753" s="106">
        <f>IF(EXACT(O753,Y753),M753,M753*(1-'Расчет ПРЕДЗАКАЗ'!$D$10))</f>
        <v>0</v>
      </c>
      <c r="V753" s="106">
        <f t="shared" si="319"/>
        <v>0</v>
      </c>
      <c r="W753" s="106" t="e">
        <f>IF(EXACT(O753,Y753),M753,M753*(1-#REF!))</f>
        <v>#REF!</v>
      </c>
      <c r="X753" s="106" t="e">
        <f t="shared" si="320"/>
        <v>#REF!</v>
      </c>
      <c r="Y753" s="107" t="s">
        <v>72</v>
      </c>
      <c r="Z753" s="103">
        <f t="shared" si="316"/>
        <v>0</v>
      </c>
      <c r="AA753" s="103">
        <f t="shared" si="317"/>
        <v>0</v>
      </c>
      <c r="AB753" s="128" t="str">
        <f t="shared" si="321"/>
        <v/>
      </c>
      <c r="AC753" s="128" t="e">
        <f t="shared" si="322"/>
        <v>#REF!</v>
      </c>
    </row>
    <row r="754" spans="1:29" ht="50.1" customHeight="1">
      <c r="A754" s="171"/>
      <c r="B754" s="171"/>
      <c r="C754" s="174"/>
      <c r="D754" s="174"/>
      <c r="E754" s="131"/>
      <c r="F754" s="177"/>
      <c r="G754" s="180"/>
      <c r="H754" s="163"/>
      <c r="I754" s="165"/>
      <c r="J754" s="168"/>
      <c r="K754" s="62"/>
      <c r="L754" s="63"/>
      <c r="M754" s="63"/>
      <c r="N754" s="143"/>
      <c r="O754" s="127"/>
      <c r="P754" s="100"/>
      <c r="Q754" s="63">
        <f t="shared" si="318"/>
        <v>0</v>
      </c>
      <c r="R754" s="65"/>
      <c r="S754" s="67"/>
      <c r="T754" s="40"/>
      <c r="U754" s="106">
        <f>IF(EXACT(O754,Y754),M754,M754*(1-'Расчет ПРЕДЗАКАЗ'!$D$10))</f>
        <v>0</v>
      </c>
      <c r="V754" s="106">
        <f t="shared" si="319"/>
        <v>0</v>
      </c>
      <c r="W754" s="106" t="e">
        <f>IF(EXACT(O754,Y754),M754,M754*(1-#REF!))</f>
        <v>#REF!</v>
      </c>
      <c r="X754" s="106" t="e">
        <f t="shared" si="320"/>
        <v>#REF!</v>
      </c>
      <c r="Y754" s="107" t="s">
        <v>72</v>
      </c>
      <c r="Z754" s="103">
        <f t="shared" si="316"/>
        <v>0</v>
      </c>
      <c r="AA754" s="103">
        <f t="shared" si="317"/>
        <v>0</v>
      </c>
      <c r="AB754" s="128" t="str">
        <f t="shared" si="321"/>
        <v/>
      </c>
      <c r="AC754" s="128" t="e">
        <f t="shared" si="322"/>
        <v>#REF!</v>
      </c>
    </row>
    <row r="755" spans="1:29" ht="50.1" customHeight="1">
      <c r="A755" s="171"/>
      <c r="B755" s="171"/>
      <c r="C755" s="174"/>
      <c r="D755" s="174"/>
      <c r="E755" s="131"/>
      <c r="F755" s="177"/>
      <c r="G755" s="180"/>
      <c r="H755" s="163"/>
      <c r="I755" s="165"/>
      <c r="J755" s="168"/>
      <c r="K755" s="62"/>
      <c r="L755" s="63"/>
      <c r="M755" s="63"/>
      <c r="N755" s="121"/>
      <c r="O755" s="127"/>
      <c r="P755" s="100"/>
      <c r="Q755" s="63">
        <f t="shared" si="318"/>
        <v>0</v>
      </c>
      <c r="R755" s="65"/>
      <c r="S755" s="67"/>
      <c r="T755" s="40"/>
      <c r="U755" s="106">
        <f>IF(EXACT(O755,Y755),M755,M755*(1-'Расчет ПРЕДЗАКАЗ'!$D$10))</f>
        <v>0</v>
      </c>
      <c r="V755" s="106">
        <f t="shared" si="319"/>
        <v>0</v>
      </c>
      <c r="W755" s="106" t="e">
        <f>IF(EXACT(O755,Y755),M755,M755*(1-#REF!))</f>
        <v>#REF!</v>
      </c>
      <c r="X755" s="106" t="e">
        <f t="shared" si="320"/>
        <v>#REF!</v>
      </c>
      <c r="Y755" s="107" t="s">
        <v>72</v>
      </c>
      <c r="Z755" s="103">
        <f t="shared" si="316"/>
        <v>0</v>
      </c>
      <c r="AA755" s="103">
        <f t="shared" si="317"/>
        <v>0</v>
      </c>
      <c r="AB755" s="128" t="str">
        <f t="shared" si="321"/>
        <v/>
      </c>
      <c r="AC755" s="128" t="e">
        <f t="shared" si="322"/>
        <v>#REF!</v>
      </c>
    </row>
    <row r="756" spans="1:29" ht="50.1" customHeight="1">
      <c r="A756" s="171"/>
      <c r="B756" s="171"/>
      <c r="C756" s="174"/>
      <c r="D756" s="174"/>
      <c r="E756" s="131"/>
      <c r="F756" s="177"/>
      <c r="G756" s="180"/>
      <c r="H756" s="163"/>
      <c r="I756" s="165"/>
      <c r="J756" s="168"/>
      <c r="K756" s="62"/>
      <c r="L756" s="63"/>
      <c r="M756" s="63"/>
      <c r="N756" s="121"/>
      <c r="O756" s="127"/>
      <c r="P756" s="100"/>
      <c r="Q756" s="63">
        <f t="shared" si="318"/>
        <v>0</v>
      </c>
      <c r="R756" s="65"/>
      <c r="S756" s="67"/>
      <c r="T756" s="40"/>
      <c r="U756" s="106">
        <f>IF(EXACT(O756,Y756),M756,M756*(1-'Расчет ПРЕДЗАКАЗ'!$D$10))</f>
        <v>0</v>
      </c>
      <c r="V756" s="106">
        <f t="shared" si="319"/>
        <v>0</v>
      </c>
      <c r="W756" s="106" t="e">
        <f>IF(EXACT(O756,Y756),M756,M756*(1-#REF!))</f>
        <v>#REF!</v>
      </c>
      <c r="X756" s="106" t="e">
        <f t="shared" si="320"/>
        <v>#REF!</v>
      </c>
      <c r="Y756" s="107" t="s">
        <v>72</v>
      </c>
      <c r="Z756" s="103">
        <f t="shared" si="316"/>
        <v>0</v>
      </c>
      <c r="AA756" s="103">
        <f t="shared" si="317"/>
        <v>0</v>
      </c>
      <c r="AB756" s="128" t="str">
        <f t="shared" si="321"/>
        <v/>
      </c>
      <c r="AC756" s="128" t="e">
        <f t="shared" si="322"/>
        <v>#REF!</v>
      </c>
    </row>
    <row r="757" spans="1:29" ht="50.1" customHeight="1">
      <c r="A757" s="171"/>
      <c r="B757" s="171"/>
      <c r="C757" s="174"/>
      <c r="D757" s="174"/>
      <c r="E757" s="131"/>
      <c r="F757" s="177"/>
      <c r="G757" s="180"/>
      <c r="H757" s="163"/>
      <c r="I757" s="165"/>
      <c r="J757" s="168"/>
      <c r="K757" s="62"/>
      <c r="L757" s="63"/>
      <c r="M757" s="63"/>
      <c r="N757" s="121"/>
      <c r="O757" s="127"/>
      <c r="P757" s="100"/>
      <c r="Q757" s="63">
        <f t="shared" si="318"/>
        <v>0</v>
      </c>
      <c r="R757" s="65"/>
      <c r="S757" s="67"/>
      <c r="T757" s="40"/>
      <c r="U757" s="106">
        <f>IF(EXACT(O757,Y757),M757,M757*(1-'Расчет ПРЕДЗАКАЗ'!$D$10))</f>
        <v>0</v>
      </c>
      <c r="V757" s="106">
        <f t="shared" si="319"/>
        <v>0</v>
      </c>
      <c r="W757" s="106" t="e">
        <f>IF(EXACT(O757,Y757),M757,M757*(1-#REF!))</f>
        <v>#REF!</v>
      </c>
      <c r="X757" s="106" t="e">
        <f t="shared" si="320"/>
        <v>#REF!</v>
      </c>
      <c r="Y757" s="107" t="s">
        <v>72</v>
      </c>
      <c r="Z757" s="103">
        <f t="shared" si="316"/>
        <v>0</v>
      </c>
      <c r="AA757" s="103">
        <f t="shared" si="317"/>
        <v>0</v>
      </c>
      <c r="AB757" s="128" t="str">
        <f t="shared" si="321"/>
        <v/>
      </c>
      <c r="AC757" s="128" t="e">
        <f t="shared" si="322"/>
        <v>#REF!</v>
      </c>
    </row>
    <row r="758" spans="1:29" ht="50.1" customHeight="1">
      <c r="A758" s="172"/>
      <c r="B758" s="172"/>
      <c r="C758" s="175"/>
      <c r="D758" s="175"/>
      <c r="E758" s="132"/>
      <c r="F758" s="178"/>
      <c r="G758" s="181"/>
      <c r="H758" s="164"/>
      <c r="I758" s="166"/>
      <c r="J758" s="169"/>
      <c r="K758" s="62"/>
      <c r="L758" s="63"/>
      <c r="M758" s="63"/>
      <c r="N758" s="121"/>
      <c r="O758" s="127"/>
      <c r="P758" s="100"/>
      <c r="Q758" s="63">
        <f t="shared" si="318"/>
        <v>0</v>
      </c>
      <c r="R758" s="65"/>
      <c r="S758" s="64"/>
      <c r="T758" s="40"/>
      <c r="U758" s="106">
        <f>IF(EXACT(O758,Y758),M758,M758*(1-'Расчет ПРЕДЗАКАЗ'!$D$10))</f>
        <v>0</v>
      </c>
      <c r="V758" s="106">
        <f t="shared" si="319"/>
        <v>0</v>
      </c>
      <c r="W758" s="106" t="e">
        <f>IF(EXACT(O758,Y758),M758,M758*(1-#REF!))</f>
        <v>#REF!</v>
      </c>
      <c r="X758" s="106" t="e">
        <f t="shared" si="320"/>
        <v>#REF!</v>
      </c>
      <c r="Y758" s="107" t="s">
        <v>72</v>
      </c>
      <c r="Z758" s="103">
        <f t="shared" si="316"/>
        <v>0</v>
      </c>
      <c r="AA758" s="103">
        <f t="shared" si="317"/>
        <v>0</v>
      </c>
      <c r="AB758" s="128" t="str">
        <f t="shared" si="321"/>
        <v/>
      </c>
      <c r="AC758" s="128" t="e">
        <f t="shared" si="322"/>
        <v>#REF!</v>
      </c>
    </row>
    <row r="759" spans="1:29" ht="11.25" customHeight="1" thickBot="1"/>
    <row r="760" spans="1:29" ht="50.1" customHeight="1">
      <c r="A760" s="170">
        <v>429</v>
      </c>
      <c r="B760" s="170" t="s">
        <v>3509</v>
      </c>
      <c r="C760" s="173" t="s">
        <v>3510</v>
      </c>
      <c r="D760" s="173" t="s">
        <v>77</v>
      </c>
      <c r="E760" s="131"/>
      <c r="F760" s="193" t="s">
        <v>3438</v>
      </c>
      <c r="G760" s="179" t="s">
        <v>3106</v>
      </c>
      <c r="H760" s="162" t="s">
        <v>3492</v>
      </c>
      <c r="I760" s="194" t="s">
        <v>3500</v>
      </c>
      <c r="J760" s="167" t="s">
        <v>19</v>
      </c>
      <c r="K760" s="62" t="s">
        <v>82</v>
      </c>
      <c r="L760" s="63">
        <v>26080</v>
      </c>
      <c r="M760" s="63">
        <v>16297</v>
      </c>
      <c r="N760" s="142" t="s">
        <v>3511</v>
      </c>
      <c r="O760" s="127"/>
      <c r="P760" s="100"/>
      <c r="Q760" s="63">
        <f>P760*M760</f>
        <v>0</v>
      </c>
      <c r="R760" s="64"/>
      <c r="S760" s="67">
        <v>27</v>
      </c>
      <c r="T760" s="46"/>
      <c r="U760" s="106">
        <f>IF(EXACT(O760,Y760),M760,M760*(1-'Расчет ПРЕДЗАКАЗ'!$D$10))</f>
        <v>15971.06</v>
      </c>
      <c r="V760" s="106">
        <f>P760*U760</f>
        <v>0</v>
      </c>
      <c r="W760" s="106" t="e">
        <f>IF(EXACT(O760,Y760),M760,M760*(1-#REF!))</f>
        <v>#REF!</v>
      </c>
      <c r="X760" s="106" t="e">
        <f>P760*W760</f>
        <v>#REF!</v>
      </c>
      <c r="Y760" s="107" t="s">
        <v>72</v>
      </c>
      <c r="Z760" s="103">
        <f t="shared" ref="Z760:Z774" si="323">IF(EXACT(O760,Y760),Q760,0)</f>
        <v>0</v>
      </c>
      <c r="AA760" s="103">
        <f t="shared" ref="AA760:AA774" si="324">IF(Z760=0,Q760,0)</f>
        <v>0</v>
      </c>
      <c r="AB760" s="128">
        <f>IF(U760=0,"",L760/U760-1)</f>
        <v>0.63295360483274132</v>
      </c>
      <c r="AC760" s="128" t="e">
        <f>IF(W760=0,"",L760/W760-1)</f>
        <v>#REF!</v>
      </c>
    </row>
    <row r="761" spans="1:29" ht="50.1" customHeight="1">
      <c r="A761" s="171"/>
      <c r="B761" s="171"/>
      <c r="C761" s="174"/>
      <c r="D761" s="174"/>
      <c r="E761" s="131"/>
      <c r="F761" s="177"/>
      <c r="G761" s="180"/>
      <c r="H761" s="163"/>
      <c r="I761" s="165"/>
      <c r="J761" s="168"/>
      <c r="K761" s="62" t="s">
        <v>96</v>
      </c>
      <c r="L761" s="63">
        <v>26080</v>
      </c>
      <c r="M761" s="63">
        <v>16297</v>
      </c>
      <c r="N761" s="142" t="s">
        <v>3512</v>
      </c>
      <c r="O761" s="127"/>
      <c r="P761" s="100"/>
      <c r="Q761" s="63">
        <f t="shared" ref="Q761:Q774" si="325">P761*M761</f>
        <v>0</v>
      </c>
      <c r="R761" s="64"/>
      <c r="S761" s="67">
        <v>40</v>
      </c>
      <c r="T761" s="46"/>
      <c r="U761" s="106">
        <f>IF(EXACT(O761,Y761),M761,M761*(1-'Расчет ПРЕДЗАКАЗ'!$D$10))</f>
        <v>15971.06</v>
      </c>
      <c r="V761" s="106">
        <f t="shared" ref="V761:V774" si="326">P761*U761</f>
        <v>0</v>
      </c>
      <c r="W761" s="106" t="e">
        <f>IF(EXACT(O761,Y761),M761,M761*(1-#REF!))</f>
        <v>#REF!</v>
      </c>
      <c r="X761" s="106" t="e">
        <f t="shared" ref="X761:X774" si="327">P761*W761</f>
        <v>#REF!</v>
      </c>
      <c r="Y761" s="107" t="s">
        <v>72</v>
      </c>
      <c r="Z761" s="103">
        <f t="shared" si="323"/>
        <v>0</v>
      </c>
      <c r="AA761" s="103">
        <f t="shared" si="324"/>
        <v>0</v>
      </c>
      <c r="AB761" s="128">
        <f t="shared" ref="AB761:AB774" si="328">IF(U761=0,"",L761/U761-1)</f>
        <v>0.63295360483274132</v>
      </c>
      <c r="AC761" s="128" t="e">
        <f t="shared" ref="AC761:AC774" si="329">IF(W761=0,"",L761/W761-1)</f>
        <v>#REF!</v>
      </c>
    </row>
    <row r="762" spans="1:29" ht="50.1" customHeight="1">
      <c r="A762" s="171"/>
      <c r="B762" s="171"/>
      <c r="C762" s="174"/>
      <c r="D762" s="174"/>
      <c r="E762" s="131"/>
      <c r="F762" s="177"/>
      <c r="G762" s="180"/>
      <c r="H762" s="163"/>
      <c r="I762" s="165"/>
      <c r="J762" s="168"/>
      <c r="K762" s="62" t="s">
        <v>98</v>
      </c>
      <c r="L762" s="63">
        <v>26080</v>
      </c>
      <c r="M762" s="63">
        <v>16297</v>
      </c>
      <c r="N762" s="142" t="s">
        <v>3513</v>
      </c>
      <c r="O762" s="127"/>
      <c r="P762" s="100"/>
      <c r="Q762" s="63">
        <f t="shared" si="325"/>
        <v>0</v>
      </c>
      <c r="R762" s="64"/>
      <c r="S762" s="67">
        <v>7</v>
      </c>
      <c r="T762" s="46"/>
      <c r="U762" s="106">
        <f>IF(EXACT(O762,Y762),M762,M762*(1-'Расчет ПРЕДЗАКАЗ'!$D$10))</f>
        <v>15971.06</v>
      </c>
      <c r="V762" s="106">
        <f t="shared" si="326"/>
        <v>0</v>
      </c>
      <c r="W762" s="106" t="e">
        <f>IF(EXACT(O762,Y762),M762,M762*(1-#REF!))</f>
        <v>#REF!</v>
      </c>
      <c r="X762" s="106" t="e">
        <f t="shared" si="327"/>
        <v>#REF!</v>
      </c>
      <c r="Y762" s="107" t="s">
        <v>72</v>
      </c>
      <c r="Z762" s="103">
        <f t="shared" si="323"/>
        <v>0</v>
      </c>
      <c r="AA762" s="103">
        <f t="shared" si="324"/>
        <v>0</v>
      </c>
      <c r="AB762" s="128">
        <f t="shared" si="328"/>
        <v>0.63295360483274132</v>
      </c>
      <c r="AC762" s="128" t="e">
        <f t="shared" si="329"/>
        <v>#REF!</v>
      </c>
    </row>
    <row r="763" spans="1:29" ht="50.1" customHeight="1">
      <c r="A763" s="171"/>
      <c r="B763" s="171"/>
      <c r="C763" s="174"/>
      <c r="D763" s="174"/>
      <c r="E763" s="131"/>
      <c r="F763" s="177"/>
      <c r="G763" s="180"/>
      <c r="H763" s="163"/>
      <c r="I763" s="165"/>
      <c r="J763" s="168"/>
      <c r="K763" s="62" t="s">
        <v>84</v>
      </c>
      <c r="L763" s="63">
        <v>26080</v>
      </c>
      <c r="M763" s="63">
        <v>16297</v>
      </c>
      <c r="N763" s="142" t="s">
        <v>3514</v>
      </c>
      <c r="O763" s="127"/>
      <c r="P763" s="100"/>
      <c r="Q763" s="63">
        <f t="shared" si="325"/>
        <v>0</v>
      </c>
      <c r="R763" s="64"/>
      <c r="S763" s="67">
        <v>22</v>
      </c>
      <c r="T763" s="46"/>
      <c r="U763" s="106">
        <f>IF(EXACT(O763,Y763),M763,M763*(1-'Расчет ПРЕДЗАКАЗ'!$D$10))</f>
        <v>15971.06</v>
      </c>
      <c r="V763" s="106">
        <f t="shared" si="326"/>
        <v>0</v>
      </c>
      <c r="W763" s="106" t="e">
        <f>IF(EXACT(O763,Y763),M763,M763*(1-#REF!))</f>
        <v>#REF!</v>
      </c>
      <c r="X763" s="106" t="e">
        <f t="shared" si="327"/>
        <v>#REF!</v>
      </c>
      <c r="Y763" s="107" t="s">
        <v>72</v>
      </c>
      <c r="Z763" s="103">
        <f t="shared" si="323"/>
        <v>0</v>
      </c>
      <c r="AA763" s="103">
        <f t="shared" si="324"/>
        <v>0</v>
      </c>
      <c r="AB763" s="128">
        <f t="shared" si="328"/>
        <v>0.63295360483274132</v>
      </c>
      <c r="AC763" s="128" t="e">
        <f t="shared" si="329"/>
        <v>#REF!</v>
      </c>
    </row>
    <row r="764" spans="1:29" ht="50.1" customHeight="1">
      <c r="A764" s="171"/>
      <c r="B764" s="171"/>
      <c r="C764" s="174"/>
      <c r="D764" s="174"/>
      <c r="E764" s="131"/>
      <c r="F764" s="177"/>
      <c r="G764" s="180"/>
      <c r="H764" s="163"/>
      <c r="I764" s="165"/>
      <c r="J764" s="168"/>
      <c r="K764" s="62" t="s">
        <v>86</v>
      </c>
      <c r="L764" s="63">
        <v>26080</v>
      </c>
      <c r="M764" s="63">
        <v>16297</v>
      </c>
      <c r="N764" s="142" t="s">
        <v>3515</v>
      </c>
      <c r="O764" s="127"/>
      <c r="P764" s="100"/>
      <c r="Q764" s="63">
        <f t="shared" si="325"/>
        <v>0</v>
      </c>
      <c r="R764" s="64"/>
      <c r="S764" s="67">
        <v>4</v>
      </c>
      <c r="T764" s="46"/>
      <c r="U764" s="106">
        <f>IF(EXACT(O764,Y764),M764,M764*(1-'Расчет ПРЕДЗАКАЗ'!$D$10))</f>
        <v>15971.06</v>
      </c>
      <c r="V764" s="106">
        <f t="shared" si="326"/>
        <v>0</v>
      </c>
      <c r="W764" s="106" t="e">
        <f>IF(EXACT(O764,Y764),M764,M764*(1-#REF!))</f>
        <v>#REF!</v>
      </c>
      <c r="X764" s="106" t="e">
        <f t="shared" si="327"/>
        <v>#REF!</v>
      </c>
      <c r="Y764" s="107" t="s">
        <v>72</v>
      </c>
      <c r="Z764" s="103">
        <f t="shared" si="323"/>
        <v>0</v>
      </c>
      <c r="AA764" s="103">
        <f t="shared" si="324"/>
        <v>0</v>
      </c>
      <c r="AB764" s="128">
        <f t="shared" si="328"/>
        <v>0.63295360483274132</v>
      </c>
      <c r="AC764" s="128" t="e">
        <f t="shared" si="329"/>
        <v>#REF!</v>
      </c>
    </row>
    <row r="765" spans="1:29" ht="50.1" customHeight="1">
      <c r="A765" s="171"/>
      <c r="B765" s="171"/>
      <c r="C765" s="174"/>
      <c r="D765" s="174"/>
      <c r="E765" s="131"/>
      <c r="F765" s="177"/>
      <c r="G765" s="180"/>
      <c r="H765" s="163"/>
      <c r="I765" s="165"/>
      <c r="J765" s="168"/>
      <c r="K765" s="62"/>
      <c r="L765" s="63"/>
      <c r="M765" s="63"/>
      <c r="N765" s="142"/>
      <c r="O765" s="127"/>
      <c r="P765" s="100"/>
      <c r="Q765" s="63">
        <f t="shared" si="325"/>
        <v>0</v>
      </c>
      <c r="R765" s="64"/>
      <c r="S765" s="67"/>
      <c r="T765" s="46"/>
      <c r="U765" s="106">
        <f>IF(EXACT(O765,Y765),M765,M765*(1-'Расчет ПРЕДЗАКАЗ'!$D$10))</f>
        <v>0</v>
      </c>
      <c r="V765" s="106">
        <f t="shared" si="326"/>
        <v>0</v>
      </c>
      <c r="W765" s="106" t="e">
        <f>IF(EXACT(O765,Y765),M765,M765*(1-#REF!))</f>
        <v>#REF!</v>
      </c>
      <c r="X765" s="106" t="e">
        <f t="shared" si="327"/>
        <v>#REF!</v>
      </c>
      <c r="Y765" s="107" t="s">
        <v>72</v>
      </c>
      <c r="Z765" s="103">
        <f t="shared" si="323"/>
        <v>0</v>
      </c>
      <c r="AA765" s="103">
        <f t="shared" si="324"/>
        <v>0</v>
      </c>
      <c r="AB765" s="128" t="str">
        <f t="shared" si="328"/>
        <v/>
      </c>
      <c r="AC765" s="128" t="e">
        <f t="shared" si="329"/>
        <v>#REF!</v>
      </c>
    </row>
    <row r="766" spans="1:29" ht="50.1" customHeight="1">
      <c r="A766" s="171"/>
      <c r="B766" s="171"/>
      <c r="C766" s="174"/>
      <c r="D766" s="174"/>
      <c r="E766" s="131"/>
      <c r="F766" s="177"/>
      <c r="G766" s="180"/>
      <c r="H766" s="163"/>
      <c r="I766" s="165"/>
      <c r="J766" s="168"/>
      <c r="K766" s="62"/>
      <c r="L766" s="63"/>
      <c r="M766" s="63"/>
      <c r="N766" s="142"/>
      <c r="O766" s="127"/>
      <c r="P766" s="100"/>
      <c r="Q766" s="63">
        <f t="shared" si="325"/>
        <v>0</v>
      </c>
      <c r="R766" s="64"/>
      <c r="S766" s="67"/>
      <c r="T766" s="46"/>
      <c r="U766" s="106">
        <f>IF(EXACT(O766,Y766),M766,M766*(1-'Расчет ПРЕДЗАКАЗ'!$D$10))</f>
        <v>0</v>
      </c>
      <c r="V766" s="106">
        <f t="shared" si="326"/>
        <v>0</v>
      </c>
      <c r="W766" s="106" t="e">
        <f>IF(EXACT(O766,Y766),M766,M766*(1-#REF!))</f>
        <v>#REF!</v>
      </c>
      <c r="X766" s="106" t="e">
        <f t="shared" si="327"/>
        <v>#REF!</v>
      </c>
      <c r="Y766" s="107" t="s">
        <v>72</v>
      </c>
      <c r="Z766" s="103">
        <f t="shared" si="323"/>
        <v>0</v>
      </c>
      <c r="AA766" s="103">
        <f t="shared" si="324"/>
        <v>0</v>
      </c>
      <c r="AB766" s="128" t="str">
        <f t="shared" si="328"/>
        <v/>
      </c>
      <c r="AC766" s="128" t="e">
        <f t="shared" si="329"/>
        <v>#REF!</v>
      </c>
    </row>
    <row r="767" spans="1:29" ht="50.1" customHeight="1">
      <c r="A767" s="171"/>
      <c r="B767" s="171"/>
      <c r="C767" s="174"/>
      <c r="D767" s="174"/>
      <c r="E767" s="131"/>
      <c r="F767" s="177"/>
      <c r="G767" s="180"/>
      <c r="H767" s="163"/>
      <c r="I767" s="165"/>
      <c r="J767" s="168"/>
      <c r="K767" s="62"/>
      <c r="L767" s="63"/>
      <c r="M767" s="63"/>
      <c r="N767" s="142"/>
      <c r="O767" s="127"/>
      <c r="P767" s="100"/>
      <c r="Q767" s="63">
        <f t="shared" si="325"/>
        <v>0</v>
      </c>
      <c r="R767" s="64"/>
      <c r="S767" s="67"/>
      <c r="T767" s="46"/>
      <c r="U767" s="106">
        <f>IF(EXACT(O767,Y767),M767,M767*(1-'Расчет ПРЕДЗАКАЗ'!$D$10))</f>
        <v>0</v>
      </c>
      <c r="V767" s="106">
        <f t="shared" si="326"/>
        <v>0</v>
      </c>
      <c r="W767" s="106" t="e">
        <f>IF(EXACT(O767,Y767),M767,M767*(1-#REF!))</f>
        <v>#REF!</v>
      </c>
      <c r="X767" s="106" t="e">
        <f t="shared" si="327"/>
        <v>#REF!</v>
      </c>
      <c r="Y767" s="107" t="s">
        <v>72</v>
      </c>
      <c r="Z767" s="103">
        <f t="shared" si="323"/>
        <v>0</v>
      </c>
      <c r="AA767" s="103">
        <f t="shared" si="324"/>
        <v>0</v>
      </c>
      <c r="AB767" s="128" t="str">
        <f t="shared" si="328"/>
        <v/>
      </c>
      <c r="AC767" s="128" t="e">
        <f t="shared" si="329"/>
        <v>#REF!</v>
      </c>
    </row>
    <row r="768" spans="1:29" ht="50.1" customHeight="1">
      <c r="A768" s="171"/>
      <c r="B768" s="171"/>
      <c r="C768" s="174"/>
      <c r="D768" s="174"/>
      <c r="E768" s="131"/>
      <c r="F768" s="177"/>
      <c r="G768" s="180"/>
      <c r="H768" s="163"/>
      <c r="I768" s="165"/>
      <c r="J768" s="168"/>
      <c r="K768" s="62"/>
      <c r="L768" s="63"/>
      <c r="M768" s="63"/>
      <c r="N768" s="142"/>
      <c r="O768" s="127"/>
      <c r="P768" s="100"/>
      <c r="Q768" s="63">
        <f t="shared" si="325"/>
        <v>0</v>
      </c>
      <c r="R768" s="64"/>
      <c r="S768" s="67"/>
      <c r="T768" s="46"/>
      <c r="U768" s="106">
        <f>IF(EXACT(O768,Y768),M768,M768*(1-'Расчет ПРЕДЗАКАЗ'!$D$10))</f>
        <v>0</v>
      </c>
      <c r="V768" s="106">
        <f t="shared" si="326"/>
        <v>0</v>
      </c>
      <c r="W768" s="106" t="e">
        <f>IF(EXACT(O768,Y768),M768,M768*(1-#REF!))</f>
        <v>#REF!</v>
      </c>
      <c r="X768" s="106" t="e">
        <f t="shared" si="327"/>
        <v>#REF!</v>
      </c>
      <c r="Y768" s="107" t="s">
        <v>72</v>
      </c>
      <c r="Z768" s="103">
        <f t="shared" si="323"/>
        <v>0</v>
      </c>
      <c r="AA768" s="103">
        <f t="shared" si="324"/>
        <v>0</v>
      </c>
      <c r="AB768" s="128" t="str">
        <f t="shared" si="328"/>
        <v/>
      </c>
      <c r="AC768" s="128" t="e">
        <f t="shared" si="329"/>
        <v>#REF!</v>
      </c>
    </row>
    <row r="769" spans="1:29" ht="50.1" customHeight="1">
      <c r="A769" s="171"/>
      <c r="B769" s="171"/>
      <c r="C769" s="174"/>
      <c r="D769" s="174"/>
      <c r="E769" s="131"/>
      <c r="F769" s="177"/>
      <c r="G769" s="180"/>
      <c r="H769" s="163"/>
      <c r="I769" s="165"/>
      <c r="J769" s="168"/>
      <c r="K769" s="62"/>
      <c r="L769" s="63"/>
      <c r="M769" s="63"/>
      <c r="N769" s="143"/>
      <c r="O769" s="127"/>
      <c r="P769" s="100"/>
      <c r="Q769" s="63">
        <f t="shared" si="325"/>
        <v>0</v>
      </c>
      <c r="R769" s="65"/>
      <c r="S769" s="67"/>
      <c r="T769" s="40"/>
      <c r="U769" s="106">
        <f>IF(EXACT(O769,Y769),M769,M769*(1-'Расчет ПРЕДЗАКАЗ'!$D$10))</f>
        <v>0</v>
      </c>
      <c r="V769" s="106">
        <f t="shared" si="326"/>
        <v>0</v>
      </c>
      <c r="W769" s="106" t="e">
        <f>IF(EXACT(O769,Y769),M769,M769*(1-#REF!))</f>
        <v>#REF!</v>
      </c>
      <c r="X769" s="106" t="e">
        <f t="shared" si="327"/>
        <v>#REF!</v>
      </c>
      <c r="Y769" s="107" t="s">
        <v>72</v>
      </c>
      <c r="Z769" s="103">
        <f t="shared" si="323"/>
        <v>0</v>
      </c>
      <c r="AA769" s="103">
        <f t="shared" si="324"/>
        <v>0</v>
      </c>
      <c r="AB769" s="128" t="str">
        <f t="shared" si="328"/>
        <v/>
      </c>
      <c r="AC769" s="128" t="e">
        <f t="shared" si="329"/>
        <v>#REF!</v>
      </c>
    </row>
    <row r="770" spans="1:29" ht="50.1" customHeight="1">
      <c r="A770" s="171"/>
      <c r="B770" s="171"/>
      <c r="C770" s="174"/>
      <c r="D770" s="174"/>
      <c r="E770" s="131"/>
      <c r="F770" s="177"/>
      <c r="G770" s="180"/>
      <c r="H770" s="163"/>
      <c r="I770" s="165"/>
      <c r="J770" s="168"/>
      <c r="K770" s="62"/>
      <c r="L770" s="63"/>
      <c r="M770" s="63"/>
      <c r="N770" s="143"/>
      <c r="O770" s="127"/>
      <c r="P770" s="100"/>
      <c r="Q770" s="63">
        <f t="shared" si="325"/>
        <v>0</v>
      </c>
      <c r="R770" s="65"/>
      <c r="S770" s="67"/>
      <c r="T770" s="40"/>
      <c r="U770" s="106">
        <f>IF(EXACT(O770,Y770),M770,M770*(1-'Расчет ПРЕДЗАКАЗ'!$D$10))</f>
        <v>0</v>
      </c>
      <c r="V770" s="106">
        <f t="shared" si="326"/>
        <v>0</v>
      </c>
      <c r="W770" s="106" t="e">
        <f>IF(EXACT(O770,Y770),M770,M770*(1-#REF!))</f>
        <v>#REF!</v>
      </c>
      <c r="X770" s="106" t="e">
        <f t="shared" si="327"/>
        <v>#REF!</v>
      </c>
      <c r="Y770" s="107" t="s">
        <v>72</v>
      </c>
      <c r="Z770" s="103">
        <f t="shared" si="323"/>
        <v>0</v>
      </c>
      <c r="AA770" s="103">
        <f t="shared" si="324"/>
        <v>0</v>
      </c>
      <c r="AB770" s="128" t="str">
        <f t="shared" si="328"/>
        <v/>
      </c>
      <c r="AC770" s="128" t="e">
        <f t="shared" si="329"/>
        <v>#REF!</v>
      </c>
    </row>
    <row r="771" spans="1:29" ht="50.1" customHeight="1">
      <c r="A771" s="171"/>
      <c r="B771" s="171"/>
      <c r="C771" s="174"/>
      <c r="D771" s="174"/>
      <c r="E771" s="131"/>
      <c r="F771" s="177"/>
      <c r="G771" s="180"/>
      <c r="H771" s="163"/>
      <c r="I771" s="165"/>
      <c r="J771" s="168"/>
      <c r="K771" s="62"/>
      <c r="L771" s="63"/>
      <c r="M771" s="63"/>
      <c r="N771" s="121"/>
      <c r="O771" s="127"/>
      <c r="P771" s="100"/>
      <c r="Q771" s="63">
        <f t="shared" si="325"/>
        <v>0</v>
      </c>
      <c r="R771" s="65"/>
      <c r="S771" s="67"/>
      <c r="T771" s="40"/>
      <c r="U771" s="106">
        <f>IF(EXACT(O771,Y771),M771,M771*(1-'Расчет ПРЕДЗАКАЗ'!$D$10))</f>
        <v>0</v>
      </c>
      <c r="V771" s="106">
        <f t="shared" si="326"/>
        <v>0</v>
      </c>
      <c r="W771" s="106" t="e">
        <f>IF(EXACT(O771,Y771),M771,M771*(1-#REF!))</f>
        <v>#REF!</v>
      </c>
      <c r="X771" s="106" t="e">
        <f t="shared" si="327"/>
        <v>#REF!</v>
      </c>
      <c r="Y771" s="107" t="s">
        <v>72</v>
      </c>
      <c r="Z771" s="103">
        <f t="shared" si="323"/>
        <v>0</v>
      </c>
      <c r="AA771" s="103">
        <f t="shared" si="324"/>
        <v>0</v>
      </c>
      <c r="AB771" s="128" t="str">
        <f t="shared" si="328"/>
        <v/>
      </c>
      <c r="AC771" s="128" t="e">
        <f t="shared" si="329"/>
        <v>#REF!</v>
      </c>
    </row>
    <row r="772" spans="1:29" ht="50.1" customHeight="1">
      <c r="A772" s="171"/>
      <c r="B772" s="171"/>
      <c r="C772" s="174"/>
      <c r="D772" s="174"/>
      <c r="E772" s="131"/>
      <c r="F772" s="177"/>
      <c r="G772" s="180"/>
      <c r="H772" s="163"/>
      <c r="I772" s="165"/>
      <c r="J772" s="168"/>
      <c r="K772" s="62"/>
      <c r="L772" s="63"/>
      <c r="M772" s="63"/>
      <c r="N772" s="121"/>
      <c r="O772" s="127"/>
      <c r="P772" s="100"/>
      <c r="Q772" s="63">
        <f t="shared" si="325"/>
        <v>0</v>
      </c>
      <c r="R772" s="65"/>
      <c r="S772" s="67"/>
      <c r="T772" s="40"/>
      <c r="U772" s="106">
        <f>IF(EXACT(O772,Y772),M772,M772*(1-'Расчет ПРЕДЗАКАЗ'!$D$10))</f>
        <v>0</v>
      </c>
      <c r="V772" s="106">
        <f t="shared" si="326"/>
        <v>0</v>
      </c>
      <c r="W772" s="106" t="e">
        <f>IF(EXACT(O772,Y772),M772,M772*(1-#REF!))</f>
        <v>#REF!</v>
      </c>
      <c r="X772" s="106" t="e">
        <f t="shared" si="327"/>
        <v>#REF!</v>
      </c>
      <c r="Y772" s="107" t="s">
        <v>72</v>
      </c>
      <c r="Z772" s="103">
        <f t="shared" si="323"/>
        <v>0</v>
      </c>
      <c r="AA772" s="103">
        <f t="shared" si="324"/>
        <v>0</v>
      </c>
      <c r="AB772" s="128" t="str">
        <f t="shared" si="328"/>
        <v/>
      </c>
      <c r="AC772" s="128" t="e">
        <f t="shared" si="329"/>
        <v>#REF!</v>
      </c>
    </row>
    <row r="773" spans="1:29" ht="50.1" customHeight="1">
      <c r="A773" s="171"/>
      <c r="B773" s="171"/>
      <c r="C773" s="174"/>
      <c r="D773" s="174"/>
      <c r="E773" s="131"/>
      <c r="F773" s="177"/>
      <c r="G773" s="180"/>
      <c r="H773" s="163"/>
      <c r="I773" s="165"/>
      <c r="J773" s="168"/>
      <c r="K773" s="62"/>
      <c r="L773" s="63"/>
      <c r="M773" s="63"/>
      <c r="N773" s="121"/>
      <c r="O773" s="127"/>
      <c r="P773" s="100"/>
      <c r="Q773" s="63">
        <f t="shared" si="325"/>
        <v>0</v>
      </c>
      <c r="R773" s="65"/>
      <c r="S773" s="67"/>
      <c r="T773" s="40"/>
      <c r="U773" s="106">
        <f>IF(EXACT(O773,Y773),M773,M773*(1-'Расчет ПРЕДЗАКАЗ'!$D$10))</f>
        <v>0</v>
      </c>
      <c r="V773" s="106">
        <f t="shared" si="326"/>
        <v>0</v>
      </c>
      <c r="W773" s="106" t="e">
        <f>IF(EXACT(O773,Y773),M773,M773*(1-#REF!))</f>
        <v>#REF!</v>
      </c>
      <c r="X773" s="106" t="e">
        <f t="shared" si="327"/>
        <v>#REF!</v>
      </c>
      <c r="Y773" s="107" t="s">
        <v>72</v>
      </c>
      <c r="Z773" s="103">
        <f t="shared" si="323"/>
        <v>0</v>
      </c>
      <c r="AA773" s="103">
        <f t="shared" si="324"/>
        <v>0</v>
      </c>
      <c r="AB773" s="128" t="str">
        <f t="shared" si="328"/>
        <v/>
      </c>
      <c r="AC773" s="128" t="e">
        <f t="shared" si="329"/>
        <v>#REF!</v>
      </c>
    </row>
    <row r="774" spans="1:29" ht="50.1" customHeight="1">
      <c r="A774" s="172"/>
      <c r="B774" s="172"/>
      <c r="C774" s="175"/>
      <c r="D774" s="175"/>
      <c r="E774" s="132"/>
      <c r="F774" s="178"/>
      <c r="G774" s="181"/>
      <c r="H774" s="164"/>
      <c r="I774" s="166"/>
      <c r="J774" s="169"/>
      <c r="K774" s="62"/>
      <c r="L774" s="63"/>
      <c r="M774" s="63"/>
      <c r="N774" s="121"/>
      <c r="O774" s="127"/>
      <c r="P774" s="100"/>
      <c r="Q774" s="63">
        <f t="shared" si="325"/>
        <v>0</v>
      </c>
      <c r="R774" s="65"/>
      <c r="S774" s="64"/>
      <c r="T774" s="40"/>
      <c r="U774" s="106">
        <f>IF(EXACT(O774,Y774),M774,M774*(1-'Расчет ПРЕДЗАКАЗ'!$D$10))</f>
        <v>0</v>
      </c>
      <c r="V774" s="106">
        <f t="shared" si="326"/>
        <v>0</v>
      </c>
      <c r="W774" s="106" t="e">
        <f>IF(EXACT(O774,Y774),M774,M774*(1-#REF!))</f>
        <v>#REF!</v>
      </c>
      <c r="X774" s="106" t="e">
        <f t="shared" si="327"/>
        <v>#REF!</v>
      </c>
      <c r="Y774" s="107" t="s">
        <v>72</v>
      </c>
      <c r="Z774" s="103">
        <f t="shared" si="323"/>
        <v>0</v>
      </c>
      <c r="AA774" s="103">
        <f t="shared" si="324"/>
        <v>0</v>
      </c>
      <c r="AB774" s="128" t="str">
        <f t="shared" si="328"/>
        <v/>
      </c>
      <c r="AC774" s="128" t="e">
        <f t="shared" si="329"/>
        <v>#REF!</v>
      </c>
    </row>
    <row r="775" spans="1:29" ht="11.25" customHeight="1" thickBot="1"/>
    <row r="776" spans="1:29" ht="50.1" customHeight="1">
      <c r="A776" s="170">
        <v>430</v>
      </c>
      <c r="B776" s="170" t="s">
        <v>3516</v>
      </c>
      <c r="C776" s="173" t="s">
        <v>3517</v>
      </c>
      <c r="D776" s="173" t="s">
        <v>77</v>
      </c>
      <c r="E776" s="131"/>
      <c r="F776" s="193" t="s">
        <v>3518</v>
      </c>
      <c r="G776" s="179" t="s">
        <v>3112</v>
      </c>
      <c r="H776" s="162" t="s">
        <v>3519</v>
      </c>
      <c r="I776" s="194" t="s">
        <v>3520</v>
      </c>
      <c r="J776" s="167" t="s">
        <v>19</v>
      </c>
      <c r="K776" s="62" t="s">
        <v>82</v>
      </c>
      <c r="L776" s="63">
        <v>18050</v>
      </c>
      <c r="M776" s="63">
        <v>10027</v>
      </c>
      <c r="N776" s="142" t="s">
        <v>3521</v>
      </c>
      <c r="O776" s="127" t="s">
        <v>72</v>
      </c>
      <c r="P776" s="100"/>
      <c r="Q776" s="63">
        <f>P776*M776</f>
        <v>0</v>
      </c>
      <c r="R776" s="64"/>
      <c r="S776" s="67">
        <v>45</v>
      </c>
      <c r="T776" s="46"/>
      <c r="U776" s="106">
        <f>IF(EXACT(O776,Y776),M776,M776*(1-'Расчет ПРЕДЗАКАЗ'!$D$10))</f>
        <v>10027</v>
      </c>
      <c r="V776" s="106">
        <f>P776*U776</f>
        <v>0</v>
      </c>
      <c r="W776" s="106">
        <f>IF(EXACT(O776,Y776),M776,M776*(1-#REF!))</f>
        <v>10027</v>
      </c>
      <c r="X776" s="106">
        <f>P776*W776</f>
        <v>0</v>
      </c>
      <c r="Y776" s="107" t="s">
        <v>72</v>
      </c>
      <c r="Z776" s="103">
        <f t="shared" ref="Z776:Z790" si="330">IF(EXACT(O776,Y776),Q776,0)</f>
        <v>0</v>
      </c>
      <c r="AA776" s="103">
        <f t="shared" ref="AA776:AA790" si="331">IF(Z776=0,Q776,0)</f>
        <v>0</v>
      </c>
      <c r="AB776" s="128">
        <f>IF(U776=0,"",L776/U776-1)</f>
        <v>0.80013962301785191</v>
      </c>
      <c r="AC776" s="128">
        <f>IF(W776=0,"",L776/W776-1)</f>
        <v>0.80013962301785191</v>
      </c>
    </row>
    <row r="777" spans="1:29" ht="50.1" customHeight="1">
      <c r="A777" s="171"/>
      <c r="B777" s="171"/>
      <c r="C777" s="174"/>
      <c r="D777" s="174"/>
      <c r="E777" s="131"/>
      <c r="F777" s="177"/>
      <c r="G777" s="180"/>
      <c r="H777" s="163"/>
      <c r="I777" s="165"/>
      <c r="J777" s="168"/>
      <c r="K777" s="62" t="s">
        <v>96</v>
      </c>
      <c r="L777" s="63">
        <v>18050</v>
      </c>
      <c r="M777" s="63">
        <v>10027</v>
      </c>
      <c r="N777" s="142" t="s">
        <v>3522</v>
      </c>
      <c r="O777" s="127" t="s">
        <v>72</v>
      </c>
      <c r="P777" s="100"/>
      <c r="Q777" s="63">
        <f t="shared" ref="Q777:Q790" si="332">P777*M777</f>
        <v>0</v>
      </c>
      <c r="R777" s="64"/>
      <c r="S777" s="67">
        <v>34</v>
      </c>
      <c r="T777" s="46"/>
      <c r="U777" s="106">
        <f>IF(EXACT(O777,Y777),M777,M777*(1-'Расчет ПРЕДЗАКАЗ'!$D$10))</f>
        <v>10027</v>
      </c>
      <c r="V777" s="106">
        <f t="shared" ref="V777:V790" si="333">P777*U777</f>
        <v>0</v>
      </c>
      <c r="W777" s="106">
        <f>IF(EXACT(O777,Y777),M777,M777*(1-#REF!))</f>
        <v>10027</v>
      </c>
      <c r="X777" s="106">
        <f t="shared" ref="X777:X790" si="334">P777*W777</f>
        <v>0</v>
      </c>
      <c r="Y777" s="107" t="s">
        <v>72</v>
      </c>
      <c r="Z777" s="103">
        <f t="shared" si="330"/>
        <v>0</v>
      </c>
      <c r="AA777" s="103">
        <f t="shared" si="331"/>
        <v>0</v>
      </c>
      <c r="AB777" s="128">
        <f t="shared" ref="AB777:AB790" si="335">IF(U777=0,"",L777/U777-1)</f>
        <v>0.80013962301785191</v>
      </c>
      <c r="AC777" s="128">
        <f t="shared" ref="AC777:AC790" si="336">IF(W777=0,"",L777/W777-1)</f>
        <v>0.80013962301785191</v>
      </c>
    </row>
    <row r="778" spans="1:29" ht="50.1" customHeight="1">
      <c r="A778" s="171"/>
      <c r="B778" s="171"/>
      <c r="C778" s="174"/>
      <c r="D778" s="174"/>
      <c r="E778" s="131"/>
      <c r="F778" s="177"/>
      <c r="G778" s="180"/>
      <c r="H778" s="163"/>
      <c r="I778" s="165"/>
      <c r="J778" s="168"/>
      <c r="K778" s="62" t="s">
        <v>84</v>
      </c>
      <c r="L778" s="63">
        <v>18050</v>
      </c>
      <c r="M778" s="63">
        <v>10027</v>
      </c>
      <c r="N778" s="142" t="s">
        <v>3523</v>
      </c>
      <c r="O778" s="127" t="s">
        <v>72</v>
      </c>
      <c r="P778" s="100"/>
      <c r="Q778" s="63">
        <f t="shared" si="332"/>
        <v>0</v>
      </c>
      <c r="R778" s="64"/>
      <c r="S778" s="67">
        <v>23</v>
      </c>
      <c r="T778" s="46"/>
      <c r="U778" s="106">
        <f>IF(EXACT(O778,Y778),M778,M778*(1-'Расчет ПРЕДЗАКАЗ'!$D$10))</f>
        <v>10027</v>
      </c>
      <c r="V778" s="106">
        <f t="shared" si="333"/>
        <v>0</v>
      </c>
      <c r="W778" s="106">
        <f>IF(EXACT(O778,Y778),M778,M778*(1-#REF!))</f>
        <v>10027</v>
      </c>
      <c r="X778" s="106">
        <f t="shared" si="334"/>
        <v>0</v>
      </c>
      <c r="Y778" s="107" t="s">
        <v>72</v>
      </c>
      <c r="Z778" s="103">
        <f t="shared" si="330"/>
        <v>0</v>
      </c>
      <c r="AA778" s="103">
        <f t="shared" si="331"/>
        <v>0</v>
      </c>
      <c r="AB778" s="128">
        <f t="shared" si="335"/>
        <v>0.80013962301785191</v>
      </c>
      <c r="AC778" s="128">
        <f t="shared" si="336"/>
        <v>0.80013962301785191</v>
      </c>
    </row>
    <row r="779" spans="1:29" ht="50.1" customHeight="1">
      <c r="A779" s="171"/>
      <c r="B779" s="171"/>
      <c r="C779" s="174"/>
      <c r="D779" s="174"/>
      <c r="E779" s="131"/>
      <c r="F779" s="177"/>
      <c r="G779" s="180"/>
      <c r="H779" s="163"/>
      <c r="I779" s="165"/>
      <c r="J779" s="168"/>
      <c r="K779" s="62" t="s">
        <v>86</v>
      </c>
      <c r="L779" s="63">
        <v>18050</v>
      </c>
      <c r="M779" s="63">
        <v>10027</v>
      </c>
      <c r="N779" s="142" t="s">
        <v>3524</v>
      </c>
      <c r="O779" s="127" t="s">
        <v>72</v>
      </c>
      <c r="P779" s="100"/>
      <c r="Q779" s="63">
        <f t="shared" si="332"/>
        <v>0</v>
      </c>
      <c r="R779" s="64"/>
      <c r="S779" s="67">
        <v>23</v>
      </c>
      <c r="T779" s="46"/>
      <c r="U779" s="106">
        <f>IF(EXACT(O779,Y779),M779,M779*(1-'Расчет ПРЕДЗАКАЗ'!$D$10))</f>
        <v>10027</v>
      </c>
      <c r="V779" s="106">
        <f t="shared" si="333"/>
        <v>0</v>
      </c>
      <c r="W779" s="106">
        <f>IF(EXACT(O779,Y779),M779,M779*(1-#REF!))</f>
        <v>10027</v>
      </c>
      <c r="X779" s="106">
        <f t="shared" si="334"/>
        <v>0</v>
      </c>
      <c r="Y779" s="107" t="s">
        <v>72</v>
      </c>
      <c r="Z779" s="103">
        <f t="shared" si="330"/>
        <v>0</v>
      </c>
      <c r="AA779" s="103">
        <f t="shared" si="331"/>
        <v>0</v>
      </c>
      <c r="AB779" s="128">
        <f t="shared" si="335"/>
        <v>0.80013962301785191</v>
      </c>
      <c r="AC779" s="128">
        <f t="shared" si="336"/>
        <v>0.80013962301785191</v>
      </c>
    </row>
    <row r="780" spans="1:29" ht="50.1" customHeight="1">
      <c r="A780" s="171"/>
      <c r="B780" s="171"/>
      <c r="C780" s="174"/>
      <c r="D780" s="174"/>
      <c r="E780" s="131"/>
      <c r="F780" s="177"/>
      <c r="G780" s="180"/>
      <c r="H780" s="163"/>
      <c r="I780" s="165"/>
      <c r="J780" s="168"/>
      <c r="K780" s="62"/>
      <c r="L780" s="63"/>
      <c r="M780" s="63"/>
      <c r="N780" s="142"/>
      <c r="O780" s="127"/>
      <c r="P780" s="100"/>
      <c r="Q780" s="63">
        <f t="shared" si="332"/>
        <v>0</v>
      </c>
      <c r="R780" s="64"/>
      <c r="S780" s="67"/>
      <c r="T780" s="46"/>
      <c r="U780" s="106">
        <f>IF(EXACT(O780,Y780),M780,M780*(1-'Расчет ПРЕДЗАКАЗ'!$D$10))</f>
        <v>0</v>
      </c>
      <c r="V780" s="106">
        <f t="shared" si="333"/>
        <v>0</v>
      </c>
      <c r="W780" s="106" t="e">
        <f>IF(EXACT(O780,Y780),M780,M780*(1-#REF!))</f>
        <v>#REF!</v>
      </c>
      <c r="X780" s="106" t="e">
        <f t="shared" si="334"/>
        <v>#REF!</v>
      </c>
      <c r="Y780" s="107" t="s">
        <v>72</v>
      </c>
      <c r="Z780" s="103">
        <f t="shared" si="330"/>
        <v>0</v>
      </c>
      <c r="AA780" s="103">
        <f t="shared" si="331"/>
        <v>0</v>
      </c>
      <c r="AB780" s="128" t="str">
        <f t="shared" si="335"/>
        <v/>
      </c>
      <c r="AC780" s="128" t="e">
        <f t="shared" si="336"/>
        <v>#REF!</v>
      </c>
    </row>
    <row r="781" spans="1:29" ht="50.1" customHeight="1">
      <c r="A781" s="171"/>
      <c r="B781" s="171"/>
      <c r="C781" s="174"/>
      <c r="D781" s="174"/>
      <c r="E781" s="131"/>
      <c r="F781" s="177"/>
      <c r="G781" s="180"/>
      <c r="H781" s="163"/>
      <c r="I781" s="165"/>
      <c r="J781" s="168"/>
      <c r="K781" s="62"/>
      <c r="L781" s="63"/>
      <c r="M781" s="63"/>
      <c r="N781" s="142"/>
      <c r="O781" s="127"/>
      <c r="P781" s="100"/>
      <c r="Q781" s="63">
        <f t="shared" si="332"/>
        <v>0</v>
      </c>
      <c r="R781" s="64"/>
      <c r="S781" s="67"/>
      <c r="T781" s="46"/>
      <c r="U781" s="106">
        <f>IF(EXACT(O781,Y781),M781,M781*(1-'Расчет ПРЕДЗАКАЗ'!$D$10))</f>
        <v>0</v>
      </c>
      <c r="V781" s="106">
        <f t="shared" si="333"/>
        <v>0</v>
      </c>
      <c r="W781" s="106" t="e">
        <f>IF(EXACT(O781,Y781),M781,M781*(1-#REF!))</f>
        <v>#REF!</v>
      </c>
      <c r="X781" s="106" t="e">
        <f t="shared" si="334"/>
        <v>#REF!</v>
      </c>
      <c r="Y781" s="107" t="s">
        <v>72</v>
      </c>
      <c r="Z781" s="103">
        <f t="shared" si="330"/>
        <v>0</v>
      </c>
      <c r="AA781" s="103">
        <f t="shared" si="331"/>
        <v>0</v>
      </c>
      <c r="AB781" s="128" t="str">
        <f t="shared" si="335"/>
        <v/>
      </c>
      <c r="AC781" s="128" t="e">
        <f t="shared" si="336"/>
        <v>#REF!</v>
      </c>
    </row>
    <row r="782" spans="1:29" ht="50.1" customHeight="1">
      <c r="A782" s="171"/>
      <c r="B782" s="171"/>
      <c r="C782" s="174"/>
      <c r="D782" s="174"/>
      <c r="E782" s="131"/>
      <c r="F782" s="177"/>
      <c r="G782" s="180"/>
      <c r="H782" s="163"/>
      <c r="I782" s="165"/>
      <c r="J782" s="168"/>
      <c r="K782" s="62"/>
      <c r="L782" s="63"/>
      <c r="M782" s="63"/>
      <c r="N782" s="142"/>
      <c r="O782" s="127"/>
      <c r="P782" s="100"/>
      <c r="Q782" s="63">
        <f t="shared" si="332"/>
        <v>0</v>
      </c>
      <c r="R782" s="64"/>
      <c r="S782" s="67"/>
      <c r="T782" s="46"/>
      <c r="U782" s="106">
        <f>IF(EXACT(O782,Y782),M782,M782*(1-'Расчет ПРЕДЗАКАЗ'!$D$10))</f>
        <v>0</v>
      </c>
      <c r="V782" s="106">
        <f t="shared" si="333"/>
        <v>0</v>
      </c>
      <c r="W782" s="106" t="e">
        <f>IF(EXACT(O782,Y782),M782,M782*(1-#REF!))</f>
        <v>#REF!</v>
      </c>
      <c r="X782" s="106" t="e">
        <f t="shared" si="334"/>
        <v>#REF!</v>
      </c>
      <c r="Y782" s="107" t="s">
        <v>72</v>
      </c>
      <c r="Z782" s="103">
        <f t="shared" si="330"/>
        <v>0</v>
      </c>
      <c r="AA782" s="103">
        <f t="shared" si="331"/>
        <v>0</v>
      </c>
      <c r="AB782" s="128" t="str">
        <f t="shared" si="335"/>
        <v/>
      </c>
      <c r="AC782" s="128" t="e">
        <f t="shared" si="336"/>
        <v>#REF!</v>
      </c>
    </row>
    <row r="783" spans="1:29" ht="50.1" customHeight="1">
      <c r="A783" s="171"/>
      <c r="B783" s="171"/>
      <c r="C783" s="174"/>
      <c r="D783" s="174"/>
      <c r="E783" s="131"/>
      <c r="F783" s="177"/>
      <c r="G783" s="180"/>
      <c r="H783" s="163"/>
      <c r="I783" s="165"/>
      <c r="J783" s="168"/>
      <c r="K783" s="62"/>
      <c r="L783" s="63"/>
      <c r="M783" s="63"/>
      <c r="N783" s="142"/>
      <c r="O783" s="127"/>
      <c r="P783" s="100"/>
      <c r="Q783" s="63">
        <f t="shared" si="332"/>
        <v>0</v>
      </c>
      <c r="R783" s="64"/>
      <c r="S783" s="67"/>
      <c r="T783" s="46"/>
      <c r="U783" s="106">
        <f>IF(EXACT(O783,Y783),M783,M783*(1-'Расчет ПРЕДЗАКАЗ'!$D$10))</f>
        <v>0</v>
      </c>
      <c r="V783" s="106">
        <f t="shared" si="333"/>
        <v>0</v>
      </c>
      <c r="W783" s="106" t="e">
        <f>IF(EXACT(O783,Y783),M783,M783*(1-#REF!))</f>
        <v>#REF!</v>
      </c>
      <c r="X783" s="106" t="e">
        <f t="shared" si="334"/>
        <v>#REF!</v>
      </c>
      <c r="Y783" s="107" t="s">
        <v>72</v>
      </c>
      <c r="Z783" s="103">
        <f t="shared" si="330"/>
        <v>0</v>
      </c>
      <c r="AA783" s="103">
        <f t="shared" si="331"/>
        <v>0</v>
      </c>
      <c r="AB783" s="128" t="str">
        <f t="shared" si="335"/>
        <v/>
      </c>
      <c r="AC783" s="128" t="e">
        <f t="shared" si="336"/>
        <v>#REF!</v>
      </c>
    </row>
    <row r="784" spans="1:29" ht="50.1" customHeight="1">
      <c r="A784" s="171"/>
      <c r="B784" s="171"/>
      <c r="C784" s="174"/>
      <c r="D784" s="174"/>
      <c r="E784" s="131"/>
      <c r="F784" s="177"/>
      <c r="G784" s="180"/>
      <c r="H784" s="163"/>
      <c r="I784" s="165"/>
      <c r="J784" s="168"/>
      <c r="K784" s="62"/>
      <c r="L784" s="63"/>
      <c r="M784" s="63"/>
      <c r="N784" s="142"/>
      <c r="O784" s="127"/>
      <c r="P784" s="100"/>
      <c r="Q784" s="63">
        <f t="shared" si="332"/>
        <v>0</v>
      </c>
      <c r="R784" s="64"/>
      <c r="S784" s="67"/>
      <c r="T784" s="46"/>
      <c r="U784" s="106">
        <f>IF(EXACT(O784,Y784),M784,M784*(1-'Расчет ПРЕДЗАКАЗ'!$D$10))</f>
        <v>0</v>
      </c>
      <c r="V784" s="106">
        <f t="shared" si="333"/>
        <v>0</v>
      </c>
      <c r="W784" s="106" t="e">
        <f>IF(EXACT(O784,Y784),M784,M784*(1-#REF!))</f>
        <v>#REF!</v>
      </c>
      <c r="X784" s="106" t="e">
        <f t="shared" si="334"/>
        <v>#REF!</v>
      </c>
      <c r="Y784" s="107" t="s">
        <v>72</v>
      </c>
      <c r="Z784" s="103">
        <f t="shared" si="330"/>
        <v>0</v>
      </c>
      <c r="AA784" s="103">
        <f t="shared" si="331"/>
        <v>0</v>
      </c>
      <c r="AB784" s="128" t="str">
        <f t="shared" si="335"/>
        <v/>
      </c>
      <c r="AC784" s="128" t="e">
        <f t="shared" si="336"/>
        <v>#REF!</v>
      </c>
    </row>
    <row r="785" spans="1:29" ht="50.1" customHeight="1">
      <c r="A785" s="171"/>
      <c r="B785" s="171"/>
      <c r="C785" s="174"/>
      <c r="D785" s="174"/>
      <c r="E785" s="131"/>
      <c r="F785" s="177"/>
      <c r="G785" s="180"/>
      <c r="H785" s="163"/>
      <c r="I785" s="165"/>
      <c r="J785" s="168"/>
      <c r="K785" s="62"/>
      <c r="L785" s="63"/>
      <c r="M785" s="63"/>
      <c r="N785" s="143"/>
      <c r="O785" s="127"/>
      <c r="P785" s="100"/>
      <c r="Q785" s="63">
        <f t="shared" si="332"/>
        <v>0</v>
      </c>
      <c r="R785" s="65"/>
      <c r="S785" s="67"/>
      <c r="T785" s="40"/>
      <c r="U785" s="106">
        <f>IF(EXACT(O785,Y785),M785,M785*(1-'Расчет ПРЕДЗАКАЗ'!$D$10))</f>
        <v>0</v>
      </c>
      <c r="V785" s="106">
        <f t="shared" si="333"/>
        <v>0</v>
      </c>
      <c r="W785" s="106" t="e">
        <f>IF(EXACT(O785,Y785),M785,M785*(1-#REF!))</f>
        <v>#REF!</v>
      </c>
      <c r="X785" s="106" t="e">
        <f t="shared" si="334"/>
        <v>#REF!</v>
      </c>
      <c r="Y785" s="107" t="s">
        <v>72</v>
      </c>
      <c r="Z785" s="103">
        <f t="shared" si="330"/>
        <v>0</v>
      </c>
      <c r="AA785" s="103">
        <f t="shared" si="331"/>
        <v>0</v>
      </c>
      <c r="AB785" s="128" t="str">
        <f t="shared" si="335"/>
        <v/>
      </c>
      <c r="AC785" s="128" t="e">
        <f t="shared" si="336"/>
        <v>#REF!</v>
      </c>
    </row>
    <row r="786" spans="1:29" ht="50.1" customHeight="1">
      <c r="A786" s="171"/>
      <c r="B786" s="171"/>
      <c r="C786" s="174"/>
      <c r="D786" s="174"/>
      <c r="E786" s="131"/>
      <c r="F786" s="177"/>
      <c r="G786" s="180"/>
      <c r="H786" s="163"/>
      <c r="I786" s="165"/>
      <c r="J786" s="168"/>
      <c r="K786" s="62"/>
      <c r="L786" s="63"/>
      <c r="M786" s="63"/>
      <c r="N786" s="143"/>
      <c r="O786" s="127"/>
      <c r="P786" s="100"/>
      <c r="Q786" s="63">
        <f t="shared" si="332"/>
        <v>0</v>
      </c>
      <c r="R786" s="65"/>
      <c r="S786" s="67"/>
      <c r="T786" s="40"/>
      <c r="U786" s="106">
        <f>IF(EXACT(O786,Y786),M786,M786*(1-'Расчет ПРЕДЗАКАЗ'!$D$10))</f>
        <v>0</v>
      </c>
      <c r="V786" s="106">
        <f t="shared" si="333"/>
        <v>0</v>
      </c>
      <c r="W786" s="106" t="e">
        <f>IF(EXACT(O786,Y786),M786,M786*(1-#REF!))</f>
        <v>#REF!</v>
      </c>
      <c r="X786" s="106" t="e">
        <f t="shared" si="334"/>
        <v>#REF!</v>
      </c>
      <c r="Y786" s="107" t="s">
        <v>72</v>
      </c>
      <c r="Z786" s="103">
        <f t="shared" si="330"/>
        <v>0</v>
      </c>
      <c r="AA786" s="103">
        <f t="shared" si="331"/>
        <v>0</v>
      </c>
      <c r="AB786" s="128" t="str">
        <f t="shared" si="335"/>
        <v/>
      </c>
      <c r="AC786" s="128" t="e">
        <f t="shared" si="336"/>
        <v>#REF!</v>
      </c>
    </row>
    <row r="787" spans="1:29" ht="50.1" customHeight="1">
      <c r="A787" s="171"/>
      <c r="B787" s="171"/>
      <c r="C787" s="174"/>
      <c r="D787" s="174"/>
      <c r="E787" s="131"/>
      <c r="F787" s="177"/>
      <c r="G787" s="180"/>
      <c r="H787" s="163"/>
      <c r="I787" s="165"/>
      <c r="J787" s="168"/>
      <c r="K787" s="62"/>
      <c r="L787" s="63"/>
      <c r="M787" s="63"/>
      <c r="N787" s="121"/>
      <c r="O787" s="127"/>
      <c r="P787" s="100"/>
      <c r="Q787" s="63">
        <f t="shared" si="332"/>
        <v>0</v>
      </c>
      <c r="R787" s="65"/>
      <c r="S787" s="67"/>
      <c r="T787" s="40"/>
      <c r="U787" s="106">
        <f>IF(EXACT(O787,Y787),M787,M787*(1-'Расчет ПРЕДЗАКАЗ'!$D$10))</f>
        <v>0</v>
      </c>
      <c r="V787" s="106">
        <f t="shared" si="333"/>
        <v>0</v>
      </c>
      <c r="W787" s="106" t="e">
        <f>IF(EXACT(O787,Y787),M787,M787*(1-#REF!))</f>
        <v>#REF!</v>
      </c>
      <c r="X787" s="106" t="e">
        <f t="shared" si="334"/>
        <v>#REF!</v>
      </c>
      <c r="Y787" s="107" t="s">
        <v>72</v>
      </c>
      <c r="Z787" s="103">
        <f t="shared" si="330"/>
        <v>0</v>
      </c>
      <c r="AA787" s="103">
        <f t="shared" si="331"/>
        <v>0</v>
      </c>
      <c r="AB787" s="128" t="str">
        <f t="shared" si="335"/>
        <v/>
      </c>
      <c r="AC787" s="128" t="e">
        <f t="shared" si="336"/>
        <v>#REF!</v>
      </c>
    </row>
    <row r="788" spans="1:29" ht="50.1" customHeight="1">
      <c r="A788" s="171"/>
      <c r="B788" s="171"/>
      <c r="C788" s="174"/>
      <c r="D788" s="174"/>
      <c r="E788" s="131"/>
      <c r="F788" s="177"/>
      <c r="G788" s="180"/>
      <c r="H788" s="163"/>
      <c r="I788" s="165"/>
      <c r="J788" s="168"/>
      <c r="K788" s="62"/>
      <c r="L788" s="63"/>
      <c r="M788" s="63"/>
      <c r="N788" s="121"/>
      <c r="O788" s="127"/>
      <c r="P788" s="100"/>
      <c r="Q788" s="63">
        <f t="shared" si="332"/>
        <v>0</v>
      </c>
      <c r="R788" s="65"/>
      <c r="S788" s="67"/>
      <c r="T788" s="40"/>
      <c r="U788" s="106">
        <f>IF(EXACT(O788,Y788),M788,M788*(1-'Расчет ПРЕДЗАКАЗ'!$D$10))</f>
        <v>0</v>
      </c>
      <c r="V788" s="106">
        <f t="shared" si="333"/>
        <v>0</v>
      </c>
      <c r="W788" s="106" t="e">
        <f>IF(EXACT(O788,Y788),M788,M788*(1-#REF!))</f>
        <v>#REF!</v>
      </c>
      <c r="X788" s="106" t="e">
        <f t="shared" si="334"/>
        <v>#REF!</v>
      </c>
      <c r="Y788" s="107" t="s">
        <v>72</v>
      </c>
      <c r="Z788" s="103">
        <f t="shared" si="330"/>
        <v>0</v>
      </c>
      <c r="AA788" s="103">
        <f t="shared" si="331"/>
        <v>0</v>
      </c>
      <c r="AB788" s="128" t="str">
        <f t="shared" si="335"/>
        <v/>
      </c>
      <c r="AC788" s="128" t="e">
        <f t="shared" si="336"/>
        <v>#REF!</v>
      </c>
    </row>
    <row r="789" spans="1:29" ht="50.1" customHeight="1">
      <c r="A789" s="171"/>
      <c r="B789" s="171"/>
      <c r="C789" s="174"/>
      <c r="D789" s="174"/>
      <c r="E789" s="131"/>
      <c r="F789" s="177"/>
      <c r="G789" s="180"/>
      <c r="H789" s="163"/>
      <c r="I789" s="165"/>
      <c r="J789" s="168"/>
      <c r="K789" s="62"/>
      <c r="L789" s="63"/>
      <c r="M789" s="63"/>
      <c r="N789" s="121"/>
      <c r="O789" s="127"/>
      <c r="P789" s="100"/>
      <c r="Q789" s="63">
        <f t="shared" si="332"/>
        <v>0</v>
      </c>
      <c r="R789" s="65"/>
      <c r="S789" s="67"/>
      <c r="T789" s="40"/>
      <c r="U789" s="106">
        <f>IF(EXACT(O789,Y789),M789,M789*(1-'Расчет ПРЕДЗАКАЗ'!$D$10))</f>
        <v>0</v>
      </c>
      <c r="V789" s="106">
        <f t="shared" si="333"/>
        <v>0</v>
      </c>
      <c r="W789" s="106" t="e">
        <f>IF(EXACT(O789,Y789),M789,M789*(1-#REF!))</f>
        <v>#REF!</v>
      </c>
      <c r="X789" s="106" t="e">
        <f t="shared" si="334"/>
        <v>#REF!</v>
      </c>
      <c r="Y789" s="107" t="s">
        <v>72</v>
      </c>
      <c r="Z789" s="103">
        <f t="shared" si="330"/>
        <v>0</v>
      </c>
      <c r="AA789" s="103">
        <f t="shared" si="331"/>
        <v>0</v>
      </c>
      <c r="AB789" s="128" t="str">
        <f t="shared" si="335"/>
        <v/>
      </c>
      <c r="AC789" s="128" t="e">
        <f t="shared" si="336"/>
        <v>#REF!</v>
      </c>
    </row>
    <row r="790" spans="1:29" ht="50.1" customHeight="1">
      <c r="A790" s="172"/>
      <c r="B790" s="172"/>
      <c r="C790" s="175"/>
      <c r="D790" s="175"/>
      <c r="E790" s="132"/>
      <c r="F790" s="178"/>
      <c r="G790" s="181"/>
      <c r="H790" s="164"/>
      <c r="I790" s="166"/>
      <c r="J790" s="169"/>
      <c r="K790" s="62"/>
      <c r="L790" s="63"/>
      <c r="M790" s="63"/>
      <c r="N790" s="121"/>
      <c r="O790" s="127"/>
      <c r="P790" s="100"/>
      <c r="Q790" s="63">
        <f t="shared" si="332"/>
        <v>0</v>
      </c>
      <c r="R790" s="65"/>
      <c r="S790" s="64"/>
      <c r="T790" s="40"/>
      <c r="U790" s="106">
        <f>IF(EXACT(O790,Y790),M790,M790*(1-'Расчет ПРЕДЗАКАЗ'!$D$10))</f>
        <v>0</v>
      </c>
      <c r="V790" s="106">
        <f t="shared" si="333"/>
        <v>0</v>
      </c>
      <c r="W790" s="106" t="e">
        <f>IF(EXACT(O790,Y790),M790,M790*(1-#REF!))</f>
        <v>#REF!</v>
      </c>
      <c r="X790" s="106" t="e">
        <f t="shared" si="334"/>
        <v>#REF!</v>
      </c>
      <c r="Y790" s="107" t="s">
        <v>72</v>
      </c>
      <c r="Z790" s="103">
        <f t="shared" si="330"/>
        <v>0</v>
      </c>
      <c r="AA790" s="103">
        <f t="shared" si="331"/>
        <v>0</v>
      </c>
      <c r="AB790" s="128" t="str">
        <f t="shared" si="335"/>
        <v/>
      </c>
      <c r="AC790" s="128" t="e">
        <f t="shared" si="336"/>
        <v>#REF!</v>
      </c>
    </row>
    <row r="791" spans="1:29" ht="11.25" customHeight="1" thickBot="1"/>
    <row r="792" spans="1:29" ht="50.1" customHeight="1">
      <c r="A792" s="170">
        <v>431</v>
      </c>
      <c r="B792" s="170" t="s">
        <v>3516</v>
      </c>
      <c r="C792" s="173" t="s">
        <v>3525</v>
      </c>
      <c r="D792" s="173" t="s">
        <v>77</v>
      </c>
      <c r="E792" s="131"/>
      <c r="F792" s="193" t="s">
        <v>3526</v>
      </c>
      <c r="G792" s="179" t="s">
        <v>3112</v>
      </c>
      <c r="H792" s="162" t="s">
        <v>3527</v>
      </c>
      <c r="I792" s="194" t="s">
        <v>3528</v>
      </c>
      <c r="J792" s="167" t="s">
        <v>19</v>
      </c>
      <c r="K792" s="62" t="s">
        <v>82</v>
      </c>
      <c r="L792" s="63">
        <v>22890</v>
      </c>
      <c r="M792" s="63">
        <v>12712</v>
      </c>
      <c r="N792" s="142" t="s">
        <v>3529</v>
      </c>
      <c r="O792" s="127" t="s">
        <v>72</v>
      </c>
      <c r="P792" s="100"/>
      <c r="Q792" s="63">
        <f>P792*M792</f>
        <v>0</v>
      </c>
      <c r="R792" s="64"/>
      <c r="S792" s="67">
        <v>49</v>
      </c>
      <c r="T792" s="46"/>
      <c r="U792" s="106">
        <f>IF(EXACT(O792,Y792),M792,M792*(1-'Расчет ПРЕДЗАКАЗ'!$D$10))</f>
        <v>12712</v>
      </c>
      <c r="V792" s="106">
        <f>P792*U792</f>
        <v>0</v>
      </c>
      <c r="W792" s="106">
        <f>IF(EXACT(O792,Y792),M792,M792*(1-#REF!))</f>
        <v>12712</v>
      </c>
      <c r="X792" s="106">
        <f>P792*W792</f>
        <v>0</v>
      </c>
      <c r="Y792" s="107" t="s">
        <v>72</v>
      </c>
      <c r="Z792" s="103">
        <f t="shared" ref="Z792:Z806" si="337">IF(EXACT(O792,Y792),Q792,0)</f>
        <v>0</v>
      </c>
      <c r="AA792" s="103">
        <f t="shared" ref="AA792:AA806" si="338">IF(Z792=0,Q792,0)</f>
        <v>0</v>
      </c>
      <c r="AB792" s="128">
        <f>IF(U792=0,"",L792/U792-1)</f>
        <v>0.80066079295154191</v>
      </c>
      <c r="AC792" s="128">
        <f>IF(W792=0,"",L792/W792-1)</f>
        <v>0.80066079295154191</v>
      </c>
    </row>
    <row r="793" spans="1:29" ht="50.1" customHeight="1">
      <c r="A793" s="171"/>
      <c r="B793" s="171"/>
      <c r="C793" s="174"/>
      <c r="D793" s="174"/>
      <c r="E793" s="131"/>
      <c r="F793" s="177"/>
      <c r="G793" s="180"/>
      <c r="H793" s="163"/>
      <c r="I793" s="165"/>
      <c r="J793" s="168"/>
      <c r="K793" s="62" t="s">
        <v>96</v>
      </c>
      <c r="L793" s="63">
        <v>22890</v>
      </c>
      <c r="M793" s="63">
        <v>12712</v>
      </c>
      <c r="N793" s="142" t="s">
        <v>3530</v>
      </c>
      <c r="O793" s="127" t="s">
        <v>72</v>
      </c>
      <c r="P793" s="100"/>
      <c r="Q793" s="63">
        <f t="shared" ref="Q793:Q806" si="339">P793*M793</f>
        <v>0</v>
      </c>
      <c r="R793" s="64"/>
      <c r="S793" s="67">
        <v>57</v>
      </c>
      <c r="T793" s="46"/>
      <c r="U793" s="106">
        <f>IF(EXACT(O793,Y793),M793,M793*(1-'Расчет ПРЕДЗАКАЗ'!$D$10))</f>
        <v>12712</v>
      </c>
      <c r="V793" s="106">
        <f t="shared" ref="V793:V806" si="340">P793*U793</f>
        <v>0</v>
      </c>
      <c r="W793" s="106">
        <f>IF(EXACT(O793,Y793),M793,M793*(1-#REF!))</f>
        <v>12712</v>
      </c>
      <c r="X793" s="106">
        <f t="shared" ref="X793:X806" si="341">P793*W793</f>
        <v>0</v>
      </c>
      <c r="Y793" s="107" t="s">
        <v>72</v>
      </c>
      <c r="Z793" s="103">
        <f t="shared" si="337"/>
        <v>0</v>
      </c>
      <c r="AA793" s="103">
        <f t="shared" si="338"/>
        <v>0</v>
      </c>
      <c r="AB793" s="128">
        <f t="shared" ref="AB793:AB806" si="342">IF(U793=0,"",L793/U793-1)</f>
        <v>0.80066079295154191</v>
      </c>
      <c r="AC793" s="128">
        <f t="shared" ref="AC793:AC806" si="343">IF(W793=0,"",L793/W793-1)</f>
        <v>0.80066079295154191</v>
      </c>
    </row>
    <row r="794" spans="1:29" ht="50.1" customHeight="1">
      <c r="A794" s="171"/>
      <c r="B794" s="171"/>
      <c r="C794" s="174"/>
      <c r="D794" s="174"/>
      <c r="E794" s="131"/>
      <c r="F794" s="177"/>
      <c r="G794" s="180"/>
      <c r="H794" s="163"/>
      <c r="I794" s="165"/>
      <c r="J794" s="168"/>
      <c r="K794" s="62" t="s">
        <v>84</v>
      </c>
      <c r="L794" s="63">
        <v>22890</v>
      </c>
      <c r="M794" s="63">
        <v>12712</v>
      </c>
      <c r="N794" s="142" t="s">
        <v>3531</v>
      </c>
      <c r="O794" s="127" t="s">
        <v>72</v>
      </c>
      <c r="P794" s="100"/>
      <c r="Q794" s="63">
        <f t="shared" si="339"/>
        <v>0</v>
      </c>
      <c r="R794" s="64"/>
      <c r="S794" s="67">
        <v>26</v>
      </c>
      <c r="T794" s="46"/>
      <c r="U794" s="106">
        <f>IF(EXACT(O794,Y794),M794,M794*(1-'Расчет ПРЕДЗАКАЗ'!$D$10))</f>
        <v>12712</v>
      </c>
      <c r="V794" s="106">
        <f t="shared" si="340"/>
        <v>0</v>
      </c>
      <c r="W794" s="106">
        <f>IF(EXACT(O794,Y794),M794,M794*(1-#REF!))</f>
        <v>12712</v>
      </c>
      <c r="X794" s="106">
        <f t="shared" si="341"/>
        <v>0</v>
      </c>
      <c r="Y794" s="107" t="s">
        <v>72</v>
      </c>
      <c r="Z794" s="103">
        <f t="shared" si="337"/>
        <v>0</v>
      </c>
      <c r="AA794" s="103">
        <f t="shared" si="338"/>
        <v>0</v>
      </c>
      <c r="AB794" s="128">
        <f t="shared" si="342"/>
        <v>0.80066079295154191</v>
      </c>
      <c r="AC794" s="128">
        <f t="shared" si="343"/>
        <v>0.80066079295154191</v>
      </c>
    </row>
    <row r="795" spans="1:29" ht="50.1" customHeight="1">
      <c r="A795" s="171"/>
      <c r="B795" s="171"/>
      <c r="C795" s="174"/>
      <c r="D795" s="174"/>
      <c r="E795" s="131"/>
      <c r="F795" s="177"/>
      <c r="G795" s="180"/>
      <c r="H795" s="163"/>
      <c r="I795" s="165"/>
      <c r="J795" s="168"/>
      <c r="K795" s="62" t="s">
        <v>86</v>
      </c>
      <c r="L795" s="63">
        <v>22890</v>
      </c>
      <c r="M795" s="63">
        <v>12712</v>
      </c>
      <c r="N795" s="142" t="s">
        <v>3532</v>
      </c>
      <c r="O795" s="127" t="s">
        <v>72</v>
      </c>
      <c r="P795" s="100"/>
      <c r="Q795" s="63">
        <f t="shared" si="339"/>
        <v>0</v>
      </c>
      <c r="R795" s="64"/>
      <c r="S795" s="67">
        <v>20</v>
      </c>
      <c r="T795" s="46"/>
      <c r="U795" s="106">
        <f>IF(EXACT(O795,Y795),M795,M795*(1-'Расчет ПРЕДЗАКАЗ'!$D$10))</f>
        <v>12712</v>
      </c>
      <c r="V795" s="106">
        <f t="shared" si="340"/>
        <v>0</v>
      </c>
      <c r="W795" s="106">
        <f>IF(EXACT(O795,Y795),M795,M795*(1-#REF!))</f>
        <v>12712</v>
      </c>
      <c r="X795" s="106">
        <f t="shared" si="341"/>
        <v>0</v>
      </c>
      <c r="Y795" s="107" t="s">
        <v>72</v>
      </c>
      <c r="Z795" s="103">
        <f t="shared" si="337"/>
        <v>0</v>
      </c>
      <c r="AA795" s="103">
        <f t="shared" si="338"/>
        <v>0</v>
      </c>
      <c r="AB795" s="128">
        <f t="shared" si="342"/>
        <v>0.80066079295154191</v>
      </c>
      <c r="AC795" s="128">
        <f t="shared" si="343"/>
        <v>0.80066079295154191</v>
      </c>
    </row>
    <row r="796" spans="1:29" ht="50.1" customHeight="1">
      <c r="A796" s="171"/>
      <c r="B796" s="171"/>
      <c r="C796" s="174"/>
      <c r="D796" s="174"/>
      <c r="E796" s="131"/>
      <c r="F796" s="177"/>
      <c r="G796" s="180"/>
      <c r="H796" s="163"/>
      <c r="I796" s="165"/>
      <c r="J796" s="168"/>
      <c r="K796" s="62" t="s">
        <v>105</v>
      </c>
      <c r="L796" s="63">
        <v>22890</v>
      </c>
      <c r="M796" s="63">
        <v>12712</v>
      </c>
      <c r="N796" s="142" t="s">
        <v>3533</v>
      </c>
      <c r="O796" s="127" t="s">
        <v>72</v>
      </c>
      <c r="P796" s="100"/>
      <c r="Q796" s="63">
        <f t="shared" si="339"/>
        <v>0</v>
      </c>
      <c r="R796" s="64"/>
      <c r="S796" s="67">
        <v>5</v>
      </c>
      <c r="T796" s="46"/>
      <c r="U796" s="106">
        <f>IF(EXACT(O796,Y796),M796,M796*(1-'Расчет ПРЕДЗАКАЗ'!$D$10))</f>
        <v>12712</v>
      </c>
      <c r="V796" s="106">
        <f t="shared" si="340"/>
        <v>0</v>
      </c>
      <c r="W796" s="106">
        <f>IF(EXACT(O796,Y796),M796,M796*(1-#REF!))</f>
        <v>12712</v>
      </c>
      <c r="X796" s="106">
        <f t="shared" si="341"/>
        <v>0</v>
      </c>
      <c r="Y796" s="107" t="s">
        <v>72</v>
      </c>
      <c r="Z796" s="103">
        <f t="shared" si="337"/>
        <v>0</v>
      </c>
      <c r="AA796" s="103">
        <f t="shared" si="338"/>
        <v>0</v>
      </c>
      <c r="AB796" s="128">
        <f t="shared" si="342"/>
        <v>0.80066079295154191</v>
      </c>
      <c r="AC796" s="128">
        <f t="shared" si="343"/>
        <v>0.80066079295154191</v>
      </c>
    </row>
    <row r="797" spans="1:29" ht="50.1" customHeight="1">
      <c r="A797" s="171"/>
      <c r="B797" s="171"/>
      <c r="C797" s="174"/>
      <c r="D797" s="174"/>
      <c r="E797" s="131"/>
      <c r="F797" s="177"/>
      <c r="G797" s="180"/>
      <c r="H797" s="163"/>
      <c r="I797" s="165"/>
      <c r="J797" s="168"/>
      <c r="K797" s="62"/>
      <c r="L797" s="63"/>
      <c r="M797" s="63"/>
      <c r="N797" s="142"/>
      <c r="O797" s="127"/>
      <c r="P797" s="100"/>
      <c r="Q797" s="63">
        <f t="shared" si="339"/>
        <v>0</v>
      </c>
      <c r="R797" s="64"/>
      <c r="S797" s="67"/>
      <c r="T797" s="46"/>
      <c r="U797" s="106">
        <f>IF(EXACT(O797,Y797),M797,M797*(1-'Расчет ПРЕДЗАКАЗ'!$D$10))</f>
        <v>0</v>
      </c>
      <c r="V797" s="106">
        <f t="shared" si="340"/>
        <v>0</v>
      </c>
      <c r="W797" s="106" t="e">
        <f>IF(EXACT(O797,Y797),M797,M797*(1-#REF!))</f>
        <v>#REF!</v>
      </c>
      <c r="X797" s="106" t="e">
        <f t="shared" si="341"/>
        <v>#REF!</v>
      </c>
      <c r="Y797" s="107" t="s">
        <v>72</v>
      </c>
      <c r="Z797" s="103">
        <f t="shared" si="337"/>
        <v>0</v>
      </c>
      <c r="AA797" s="103">
        <f t="shared" si="338"/>
        <v>0</v>
      </c>
      <c r="AB797" s="128" t="str">
        <f t="shared" si="342"/>
        <v/>
      </c>
      <c r="AC797" s="128" t="e">
        <f t="shared" si="343"/>
        <v>#REF!</v>
      </c>
    </row>
    <row r="798" spans="1:29" ht="50.1" customHeight="1">
      <c r="A798" s="171"/>
      <c r="B798" s="171"/>
      <c r="C798" s="174"/>
      <c r="D798" s="174"/>
      <c r="E798" s="131"/>
      <c r="F798" s="177"/>
      <c r="G798" s="180"/>
      <c r="H798" s="163"/>
      <c r="I798" s="165"/>
      <c r="J798" s="168"/>
      <c r="K798" s="62"/>
      <c r="L798" s="63"/>
      <c r="M798" s="63"/>
      <c r="N798" s="142"/>
      <c r="O798" s="127"/>
      <c r="P798" s="100"/>
      <c r="Q798" s="63">
        <f t="shared" si="339"/>
        <v>0</v>
      </c>
      <c r="R798" s="64"/>
      <c r="S798" s="67"/>
      <c r="T798" s="46"/>
      <c r="U798" s="106">
        <f>IF(EXACT(O798,Y798),M798,M798*(1-'Расчет ПРЕДЗАКАЗ'!$D$10))</f>
        <v>0</v>
      </c>
      <c r="V798" s="106">
        <f t="shared" si="340"/>
        <v>0</v>
      </c>
      <c r="W798" s="106" t="e">
        <f>IF(EXACT(O798,Y798),M798,M798*(1-#REF!))</f>
        <v>#REF!</v>
      </c>
      <c r="X798" s="106" t="e">
        <f t="shared" si="341"/>
        <v>#REF!</v>
      </c>
      <c r="Y798" s="107" t="s">
        <v>72</v>
      </c>
      <c r="Z798" s="103">
        <f t="shared" si="337"/>
        <v>0</v>
      </c>
      <c r="AA798" s="103">
        <f t="shared" si="338"/>
        <v>0</v>
      </c>
      <c r="AB798" s="128" t="str">
        <f t="shared" si="342"/>
        <v/>
      </c>
      <c r="AC798" s="128" t="e">
        <f t="shared" si="343"/>
        <v>#REF!</v>
      </c>
    </row>
    <row r="799" spans="1:29" ht="50.1" customHeight="1">
      <c r="A799" s="171"/>
      <c r="B799" s="171"/>
      <c r="C799" s="174"/>
      <c r="D799" s="174"/>
      <c r="E799" s="131"/>
      <c r="F799" s="177"/>
      <c r="G799" s="180"/>
      <c r="H799" s="163"/>
      <c r="I799" s="165"/>
      <c r="J799" s="168"/>
      <c r="K799" s="62"/>
      <c r="L799" s="63"/>
      <c r="M799" s="63"/>
      <c r="N799" s="142"/>
      <c r="O799" s="127"/>
      <c r="P799" s="100"/>
      <c r="Q799" s="63">
        <f t="shared" si="339"/>
        <v>0</v>
      </c>
      <c r="R799" s="64"/>
      <c r="S799" s="67"/>
      <c r="T799" s="46"/>
      <c r="U799" s="106">
        <f>IF(EXACT(O799,Y799),M799,M799*(1-'Расчет ПРЕДЗАКАЗ'!$D$10))</f>
        <v>0</v>
      </c>
      <c r="V799" s="106">
        <f t="shared" si="340"/>
        <v>0</v>
      </c>
      <c r="W799" s="106" t="e">
        <f>IF(EXACT(O799,Y799),M799,M799*(1-#REF!))</f>
        <v>#REF!</v>
      </c>
      <c r="X799" s="106" t="e">
        <f t="shared" si="341"/>
        <v>#REF!</v>
      </c>
      <c r="Y799" s="107" t="s">
        <v>72</v>
      </c>
      <c r="Z799" s="103">
        <f t="shared" si="337"/>
        <v>0</v>
      </c>
      <c r="AA799" s="103">
        <f t="shared" si="338"/>
        <v>0</v>
      </c>
      <c r="AB799" s="128" t="str">
        <f t="shared" si="342"/>
        <v/>
      </c>
      <c r="AC799" s="128" t="e">
        <f t="shared" si="343"/>
        <v>#REF!</v>
      </c>
    </row>
    <row r="800" spans="1:29" ht="50.1" customHeight="1">
      <c r="A800" s="171"/>
      <c r="B800" s="171"/>
      <c r="C800" s="174"/>
      <c r="D800" s="174"/>
      <c r="E800" s="131"/>
      <c r="F800" s="177"/>
      <c r="G800" s="180"/>
      <c r="H800" s="163"/>
      <c r="I800" s="165"/>
      <c r="J800" s="168"/>
      <c r="K800" s="62"/>
      <c r="L800" s="63"/>
      <c r="M800" s="63"/>
      <c r="N800" s="142"/>
      <c r="O800" s="127"/>
      <c r="P800" s="100"/>
      <c r="Q800" s="63">
        <f t="shared" si="339"/>
        <v>0</v>
      </c>
      <c r="R800" s="64"/>
      <c r="S800" s="67"/>
      <c r="T800" s="46"/>
      <c r="U800" s="106">
        <f>IF(EXACT(O800,Y800),M800,M800*(1-'Расчет ПРЕДЗАКАЗ'!$D$10))</f>
        <v>0</v>
      </c>
      <c r="V800" s="106">
        <f t="shared" si="340"/>
        <v>0</v>
      </c>
      <c r="W800" s="106" t="e">
        <f>IF(EXACT(O800,Y800),M800,M800*(1-#REF!))</f>
        <v>#REF!</v>
      </c>
      <c r="X800" s="106" t="e">
        <f t="shared" si="341"/>
        <v>#REF!</v>
      </c>
      <c r="Y800" s="107" t="s">
        <v>72</v>
      </c>
      <c r="Z800" s="103">
        <f t="shared" si="337"/>
        <v>0</v>
      </c>
      <c r="AA800" s="103">
        <f t="shared" si="338"/>
        <v>0</v>
      </c>
      <c r="AB800" s="128" t="str">
        <f t="shared" si="342"/>
        <v/>
      </c>
      <c r="AC800" s="128" t="e">
        <f t="shared" si="343"/>
        <v>#REF!</v>
      </c>
    </row>
    <row r="801" spans="1:29" ht="50.1" customHeight="1">
      <c r="A801" s="171"/>
      <c r="B801" s="171"/>
      <c r="C801" s="174"/>
      <c r="D801" s="174"/>
      <c r="E801" s="131"/>
      <c r="F801" s="177"/>
      <c r="G801" s="180"/>
      <c r="H801" s="163"/>
      <c r="I801" s="165"/>
      <c r="J801" s="168"/>
      <c r="K801" s="62"/>
      <c r="L801" s="63"/>
      <c r="M801" s="63"/>
      <c r="N801" s="143"/>
      <c r="O801" s="127"/>
      <c r="P801" s="100"/>
      <c r="Q801" s="63">
        <f t="shared" si="339"/>
        <v>0</v>
      </c>
      <c r="R801" s="65"/>
      <c r="S801" s="67"/>
      <c r="T801" s="40"/>
      <c r="U801" s="106">
        <f>IF(EXACT(O801,Y801),M801,M801*(1-'Расчет ПРЕДЗАКАЗ'!$D$10))</f>
        <v>0</v>
      </c>
      <c r="V801" s="106">
        <f t="shared" si="340"/>
        <v>0</v>
      </c>
      <c r="W801" s="106" t="e">
        <f>IF(EXACT(O801,Y801),M801,M801*(1-#REF!))</f>
        <v>#REF!</v>
      </c>
      <c r="X801" s="106" t="e">
        <f t="shared" si="341"/>
        <v>#REF!</v>
      </c>
      <c r="Y801" s="107" t="s">
        <v>72</v>
      </c>
      <c r="Z801" s="103">
        <f t="shared" si="337"/>
        <v>0</v>
      </c>
      <c r="AA801" s="103">
        <f t="shared" si="338"/>
        <v>0</v>
      </c>
      <c r="AB801" s="128" t="str">
        <f t="shared" si="342"/>
        <v/>
      </c>
      <c r="AC801" s="128" t="e">
        <f t="shared" si="343"/>
        <v>#REF!</v>
      </c>
    </row>
    <row r="802" spans="1:29" ht="50.1" customHeight="1">
      <c r="A802" s="171"/>
      <c r="B802" s="171"/>
      <c r="C802" s="174"/>
      <c r="D802" s="174"/>
      <c r="E802" s="131"/>
      <c r="F802" s="177"/>
      <c r="G802" s="180"/>
      <c r="H802" s="163"/>
      <c r="I802" s="165"/>
      <c r="J802" s="168"/>
      <c r="K802" s="62"/>
      <c r="L802" s="63"/>
      <c r="M802" s="63"/>
      <c r="N802" s="143"/>
      <c r="O802" s="127"/>
      <c r="P802" s="100"/>
      <c r="Q802" s="63">
        <f t="shared" si="339"/>
        <v>0</v>
      </c>
      <c r="R802" s="65"/>
      <c r="S802" s="67"/>
      <c r="T802" s="40"/>
      <c r="U802" s="106">
        <f>IF(EXACT(O802,Y802),M802,M802*(1-'Расчет ПРЕДЗАКАЗ'!$D$10))</f>
        <v>0</v>
      </c>
      <c r="V802" s="106">
        <f t="shared" si="340"/>
        <v>0</v>
      </c>
      <c r="W802" s="106" t="e">
        <f>IF(EXACT(O802,Y802),M802,M802*(1-#REF!))</f>
        <v>#REF!</v>
      </c>
      <c r="X802" s="106" t="e">
        <f t="shared" si="341"/>
        <v>#REF!</v>
      </c>
      <c r="Y802" s="107" t="s">
        <v>72</v>
      </c>
      <c r="Z802" s="103">
        <f t="shared" si="337"/>
        <v>0</v>
      </c>
      <c r="AA802" s="103">
        <f t="shared" si="338"/>
        <v>0</v>
      </c>
      <c r="AB802" s="128" t="str">
        <f t="shared" si="342"/>
        <v/>
      </c>
      <c r="AC802" s="128" t="e">
        <f t="shared" si="343"/>
        <v>#REF!</v>
      </c>
    </row>
    <row r="803" spans="1:29" ht="50.1" customHeight="1">
      <c r="A803" s="171"/>
      <c r="B803" s="171"/>
      <c r="C803" s="174"/>
      <c r="D803" s="174"/>
      <c r="E803" s="131"/>
      <c r="F803" s="177"/>
      <c r="G803" s="180"/>
      <c r="H803" s="163"/>
      <c r="I803" s="165"/>
      <c r="J803" s="168"/>
      <c r="K803" s="62"/>
      <c r="L803" s="63"/>
      <c r="M803" s="63"/>
      <c r="N803" s="121"/>
      <c r="O803" s="127"/>
      <c r="P803" s="100"/>
      <c r="Q803" s="63">
        <f t="shared" si="339"/>
        <v>0</v>
      </c>
      <c r="R803" s="65"/>
      <c r="S803" s="67"/>
      <c r="T803" s="40"/>
      <c r="U803" s="106">
        <f>IF(EXACT(O803,Y803),M803,M803*(1-'Расчет ПРЕДЗАКАЗ'!$D$10))</f>
        <v>0</v>
      </c>
      <c r="V803" s="106">
        <f t="shared" si="340"/>
        <v>0</v>
      </c>
      <c r="W803" s="106" t="e">
        <f>IF(EXACT(O803,Y803),M803,M803*(1-#REF!))</f>
        <v>#REF!</v>
      </c>
      <c r="X803" s="106" t="e">
        <f t="shared" si="341"/>
        <v>#REF!</v>
      </c>
      <c r="Y803" s="107" t="s">
        <v>72</v>
      </c>
      <c r="Z803" s="103">
        <f t="shared" si="337"/>
        <v>0</v>
      </c>
      <c r="AA803" s="103">
        <f t="shared" si="338"/>
        <v>0</v>
      </c>
      <c r="AB803" s="128" t="str">
        <f t="shared" si="342"/>
        <v/>
      </c>
      <c r="AC803" s="128" t="e">
        <f t="shared" si="343"/>
        <v>#REF!</v>
      </c>
    </row>
    <row r="804" spans="1:29" ht="50.1" customHeight="1">
      <c r="A804" s="171"/>
      <c r="B804" s="171"/>
      <c r="C804" s="174"/>
      <c r="D804" s="174"/>
      <c r="E804" s="131"/>
      <c r="F804" s="177"/>
      <c r="G804" s="180"/>
      <c r="H804" s="163"/>
      <c r="I804" s="165"/>
      <c r="J804" s="168"/>
      <c r="K804" s="62"/>
      <c r="L804" s="63"/>
      <c r="M804" s="63"/>
      <c r="N804" s="121"/>
      <c r="O804" s="127"/>
      <c r="P804" s="100"/>
      <c r="Q804" s="63">
        <f t="shared" si="339"/>
        <v>0</v>
      </c>
      <c r="R804" s="65"/>
      <c r="S804" s="67"/>
      <c r="T804" s="40"/>
      <c r="U804" s="106">
        <f>IF(EXACT(O804,Y804),M804,M804*(1-'Расчет ПРЕДЗАКАЗ'!$D$10))</f>
        <v>0</v>
      </c>
      <c r="V804" s="106">
        <f t="shared" si="340"/>
        <v>0</v>
      </c>
      <c r="W804" s="106" t="e">
        <f>IF(EXACT(O804,Y804),M804,M804*(1-#REF!))</f>
        <v>#REF!</v>
      </c>
      <c r="X804" s="106" t="e">
        <f t="shared" si="341"/>
        <v>#REF!</v>
      </c>
      <c r="Y804" s="107" t="s">
        <v>72</v>
      </c>
      <c r="Z804" s="103">
        <f t="shared" si="337"/>
        <v>0</v>
      </c>
      <c r="AA804" s="103">
        <f t="shared" si="338"/>
        <v>0</v>
      </c>
      <c r="AB804" s="128" t="str">
        <f t="shared" si="342"/>
        <v/>
      </c>
      <c r="AC804" s="128" t="e">
        <f t="shared" si="343"/>
        <v>#REF!</v>
      </c>
    </row>
    <row r="805" spans="1:29" ht="50.1" customHeight="1">
      <c r="A805" s="171"/>
      <c r="B805" s="171"/>
      <c r="C805" s="174"/>
      <c r="D805" s="174"/>
      <c r="E805" s="131"/>
      <c r="F805" s="177"/>
      <c r="G805" s="180"/>
      <c r="H805" s="163"/>
      <c r="I805" s="165"/>
      <c r="J805" s="168"/>
      <c r="K805" s="62"/>
      <c r="L805" s="63"/>
      <c r="M805" s="63"/>
      <c r="N805" s="121"/>
      <c r="O805" s="127"/>
      <c r="P805" s="100"/>
      <c r="Q805" s="63">
        <f t="shared" si="339"/>
        <v>0</v>
      </c>
      <c r="R805" s="65"/>
      <c r="S805" s="67"/>
      <c r="T805" s="40"/>
      <c r="U805" s="106">
        <f>IF(EXACT(O805,Y805),M805,M805*(1-'Расчет ПРЕДЗАКАЗ'!$D$10))</f>
        <v>0</v>
      </c>
      <c r="V805" s="106">
        <f t="shared" si="340"/>
        <v>0</v>
      </c>
      <c r="W805" s="106" t="e">
        <f>IF(EXACT(O805,Y805),M805,M805*(1-#REF!))</f>
        <v>#REF!</v>
      </c>
      <c r="X805" s="106" t="e">
        <f t="shared" si="341"/>
        <v>#REF!</v>
      </c>
      <c r="Y805" s="107" t="s">
        <v>72</v>
      </c>
      <c r="Z805" s="103">
        <f t="shared" si="337"/>
        <v>0</v>
      </c>
      <c r="AA805" s="103">
        <f t="shared" si="338"/>
        <v>0</v>
      </c>
      <c r="AB805" s="128" t="str">
        <f t="shared" si="342"/>
        <v/>
      </c>
      <c r="AC805" s="128" t="e">
        <f t="shared" si="343"/>
        <v>#REF!</v>
      </c>
    </row>
    <row r="806" spans="1:29" ht="50.1" customHeight="1">
      <c r="A806" s="172"/>
      <c r="B806" s="172"/>
      <c r="C806" s="175"/>
      <c r="D806" s="175"/>
      <c r="E806" s="132"/>
      <c r="F806" s="178"/>
      <c r="G806" s="181"/>
      <c r="H806" s="164"/>
      <c r="I806" s="166"/>
      <c r="J806" s="169"/>
      <c r="K806" s="62"/>
      <c r="L806" s="63"/>
      <c r="M806" s="63"/>
      <c r="N806" s="121"/>
      <c r="O806" s="127"/>
      <c r="P806" s="100"/>
      <c r="Q806" s="63">
        <f t="shared" si="339"/>
        <v>0</v>
      </c>
      <c r="R806" s="65"/>
      <c r="S806" s="64"/>
      <c r="T806" s="40"/>
      <c r="U806" s="106">
        <f>IF(EXACT(O806,Y806),M806,M806*(1-'Расчет ПРЕДЗАКАЗ'!$D$10))</f>
        <v>0</v>
      </c>
      <c r="V806" s="106">
        <f t="shared" si="340"/>
        <v>0</v>
      </c>
      <c r="W806" s="106" t="e">
        <f>IF(EXACT(O806,Y806),M806,M806*(1-#REF!))</f>
        <v>#REF!</v>
      </c>
      <c r="X806" s="106" t="e">
        <f t="shared" si="341"/>
        <v>#REF!</v>
      </c>
      <c r="Y806" s="107" t="s">
        <v>72</v>
      </c>
      <c r="Z806" s="103">
        <f t="shared" si="337"/>
        <v>0</v>
      </c>
      <c r="AA806" s="103">
        <f t="shared" si="338"/>
        <v>0</v>
      </c>
      <c r="AB806" s="128" t="str">
        <f t="shared" si="342"/>
        <v/>
      </c>
      <c r="AC806" s="128" t="e">
        <f t="shared" si="343"/>
        <v>#REF!</v>
      </c>
    </row>
    <row r="807" spans="1:29" ht="11.25" customHeight="1" thickBot="1"/>
    <row r="808" spans="1:29" ht="50.1" customHeight="1">
      <c r="A808" s="170">
        <v>432</v>
      </c>
      <c r="B808" s="170" t="s">
        <v>3534</v>
      </c>
      <c r="C808" s="173" t="s">
        <v>3535</v>
      </c>
      <c r="D808" s="173" t="s">
        <v>77</v>
      </c>
      <c r="E808" s="131"/>
      <c r="F808" s="193" t="s">
        <v>3536</v>
      </c>
      <c r="G808" s="179" t="s">
        <v>3099</v>
      </c>
      <c r="H808" s="162" t="s">
        <v>3537</v>
      </c>
      <c r="I808" s="194" t="s">
        <v>3538</v>
      </c>
      <c r="J808" s="167" t="s">
        <v>19</v>
      </c>
      <c r="K808" s="62" t="s">
        <v>82</v>
      </c>
      <c r="L808" s="63">
        <v>7540</v>
      </c>
      <c r="M808" s="63">
        <v>4187</v>
      </c>
      <c r="N808" s="142" t="s">
        <v>3539</v>
      </c>
      <c r="O808" s="127" t="s">
        <v>72</v>
      </c>
      <c r="P808" s="100"/>
      <c r="Q808" s="63">
        <f>P808*M808</f>
        <v>0</v>
      </c>
      <c r="R808" s="64"/>
      <c r="S808" s="67">
        <v>6</v>
      </c>
      <c r="T808" s="46"/>
      <c r="U808" s="106">
        <f>IF(EXACT(O808,Y808),M808,M808*(1-'Расчет ПРЕДЗАКАЗ'!$D$10))</f>
        <v>4187</v>
      </c>
      <c r="V808" s="106">
        <f>P808*U808</f>
        <v>0</v>
      </c>
      <c r="W808" s="106">
        <f>IF(EXACT(O808,Y808),M808,M808*(1-#REF!))</f>
        <v>4187</v>
      </c>
      <c r="X808" s="106">
        <f>P808*W808</f>
        <v>0</v>
      </c>
      <c r="Y808" s="107" t="s">
        <v>72</v>
      </c>
      <c r="Z808" s="103">
        <f t="shared" ref="Z808:Z822" si="344">IF(EXACT(O808,Y808),Q808,0)</f>
        <v>0</v>
      </c>
      <c r="AA808" s="103">
        <f t="shared" ref="AA808:AA822" si="345">IF(Z808=0,Q808,0)</f>
        <v>0</v>
      </c>
      <c r="AB808" s="128">
        <f>IF(U808=0,"",L808/U808-1)</f>
        <v>0.80081203725818018</v>
      </c>
      <c r="AC808" s="128">
        <f>IF(W808=0,"",L808/W808-1)</f>
        <v>0.80081203725818018</v>
      </c>
    </row>
    <row r="809" spans="1:29" ht="50.1" customHeight="1">
      <c r="A809" s="171"/>
      <c r="B809" s="171"/>
      <c r="C809" s="174"/>
      <c r="D809" s="174"/>
      <c r="E809" s="131"/>
      <c r="F809" s="177"/>
      <c r="G809" s="180"/>
      <c r="H809" s="163"/>
      <c r="I809" s="165"/>
      <c r="J809" s="168"/>
      <c r="K809" s="62" t="s">
        <v>96</v>
      </c>
      <c r="L809" s="63">
        <v>7540</v>
      </c>
      <c r="M809" s="63">
        <v>4187</v>
      </c>
      <c r="N809" s="142" t="s">
        <v>3540</v>
      </c>
      <c r="O809" s="127" t="s">
        <v>72</v>
      </c>
      <c r="P809" s="100"/>
      <c r="Q809" s="63">
        <f t="shared" ref="Q809:Q822" si="346">P809*M809</f>
        <v>0</v>
      </c>
      <c r="R809" s="64"/>
      <c r="S809" s="67">
        <v>52</v>
      </c>
      <c r="T809" s="46"/>
      <c r="U809" s="106">
        <f>IF(EXACT(O809,Y809),M809,M809*(1-'Расчет ПРЕДЗАКАЗ'!$D$10))</f>
        <v>4187</v>
      </c>
      <c r="V809" s="106">
        <f t="shared" ref="V809:V822" si="347">P809*U809</f>
        <v>0</v>
      </c>
      <c r="W809" s="106">
        <f>IF(EXACT(O809,Y809),M809,M809*(1-#REF!))</f>
        <v>4187</v>
      </c>
      <c r="X809" s="106">
        <f t="shared" ref="X809:X822" si="348">P809*W809</f>
        <v>0</v>
      </c>
      <c r="Y809" s="107" t="s">
        <v>72</v>
      </c>
      <c r="Z809" s="103">
        <f t="shared" si="344"/>
        <v>0</v>
      </c>
      <c r="AA809" s="103">
        <f t="shared" si="345"/>
        <v>0</v>
      </c>
      <c r="AB809" s="128">
        <f t="shared" ref="AB809:AB822" si="349">IF(U809=0,"",L809/U809-1)</f>
        <v>0.80081203725818018</v>
      </c>
      <c r="AC809" s="128">
        <f t="shared" ref="AC809:AC822" si="350">IF(W809=0,"",L809/W809-1)</f>
        <v>0.80081203725818018</v>
      </c>
    </row>
    <row r="810" spans="1:29" ht="50.1" customHeight="1">
      <c r="A810" s="171"/>
      <c r="B810" s="171"/>
      <c r="C810" s="174"/>
      <c r="D810" s="174"/>
      <c r="E810" s="131"/>
      <c r="F810" s="177"/>
      <c r="G810" s="180"/>
      <c r="H810" s="163"/>
      <c r="I810" s="165"/>
      <c r="J810" s="168"/>
      <c r="K810" s="62" t="s">
        <v>98</v>
      </c>
      <c r="L810" s="63">
        <v>7540</v>
      </c>
      <c r="M810" s="63">
        <v>4187</v>
      </c>
      <c r="N810" s="142" t="s">
        <v>3541</v>
      </c>
      <c r="O810" s="127" t="s">
        <v>72</v>
      </c>
      <c r="P810" s="100"/>
      <c r="Q810" s="63">
        <f t="shared" si="346"/>
        <v>0</v>
      </c>
      <c r="R810" s="64"/>
      <c r="S810" s="67">
        <v>2</v>
      </c>
      <c r="T810" s="46"/>
      <c r="U810" s="106">
        <f>IF(EXACT(O810,Y810),M810,M810*(1-'Расчет ПРЕДЗАКАЗ'!$D$10))</f>
        <v>4187</v>
      </c>
      <c r="V810" s="106">
        <f t="shared" si="347"/>
        <v>0</v>
      </c>
      <c r="W810" s="106">
        <f>IF(EXACT(O810,Y810),M810,M810*(1-#REF!))</f>
        <v>4187</v>
      </c>
      <c r="X810" s="106">
        <f t="shared" si="348"/>
        <v>0</v>
      </c>
      <c r="Y810" s="107" t="s">
        <v>72</v>
      </c>
      <c r="Z810" s="103">
        <f t="shared" si="344"/>
        <v>0</v>
      </c>
      <c r="AA810" s="103">
        <f t="shared" si="345"/>
        <v>0</v>
      </c>
      <c r="AB810" s="128">
        <f t="shared" si="349"/>
        <v>0.80081203725818018</v>
      </c>
      <c r="AC810" s="128">
        <f t="shared" si="350"/>
        <v>0.80081203725818018</v>
      </c>
    </row>
    <row r="811" spans="1:29" ht="50.1" customHeight="1">
      <c r="A811" s="171"/>
      <c r="B811" s="171"/>
      <c r="C811" s="174"/>
      <c r="D811" s="174"/>
      <c r="E811" s="131"/>
      <c r="F811" s="177"/>
      <c r="G811" s="180"/>
      <c r="H811" s="163"/>
      <c r="I811" s="165"/>
      <c r="J811" s="168"/>
      <c r="K811" s="62" t="s">
        <v>84</v>
      </c>
      <c r="L811" s="63">
        <v>7540</v>
      </c>
      <c r="M811" s="63">
        <v>4187</v>
      </c>
      <c r="N811" s="142" t="s">
        <v>3542</v>
      </c>
      <c r="O811" s="127" t="s">
        <v>72</v>
      </c>
      <c r="P811" s="100"/>
      <c r="Q811" s="63">
        <f t="shared" si="346"/>
        <v>0</v>
      </c>
      <c r="R811" s="64"/>
      <c r="S811" s="67">
        <v>44</v>
      </c>
      <c r="T811" s="46"/>
      <c r="U811" s="106">
        <f>IF(EXACT(O811,Y811),M811,M811*(1-'Расчет ПРЕДЗАКАЗ'!$D$10))</f>
        <v>4187</v>
      </c>
      <c r="V811" s="106">
        <f t="shared" si="347"/>
        <v>0</v>
      </c>
      <c r="W811" s="106">
        <f>IF(EXACT(O811,Y811),M811,M811*(1-#REF!))</f>
        <v>4187</v>
      </c>
      <c r="X811" s="106">
        <f t="shared" si="348"/>
        <v>0</v>
      </c>
      <c r="Y811" s="107" t="s">
        <v>72</v>
      </c>
      <c r="Z811" s="103">
        <f t="shared" si="344"/>
        <v>0</v>
      </c>
      <c r="AA811" s="103">
        <f t="shared" si="345"/>
        <v>0</v>
      </c>
      <c r="AB811" s="128">
        <f t="shared" si="349"/>
        <v>0.80081203725818018</v>
      </c>
      <c r="AC811" s="128">
        <f t="shared" si="350"/>
        <v>0.80081203725818018</v>
      </c>
    </row>
    <row r="812" spans="1:29" ht="50.1" customHeight="1">
      <c r="A812" s="171"/>
      <c r="B812" s="171"/>
      <c r="C812" s="174"/>
      <c r="D812" s="174"/>
      <c r="E812" s="131"/>
      <c r="F812" s="177"/>
      <c r="G812" s="180"/>
      <c r="H812" s="163"/>
      <c r="I812" s="165"/>
      <c r="J812" s="168"/>
      <c r="K812" s="62" t="s">
        <v>101</v>
      </c>
      <c r="L812" s="63">
        <v>7540</v>
      </c>
      <c r="M812" s="63">
        <v>4187</v>
      </c>
      <c r="N812" s="142" t="s">
        <v>3543</v>
      </c>
      <c r="O812" s="127" t="s">
        <v>72</v>
      </c>
      <c r="P812" s="100"/>
      <c r="Q812" s="63">
        <f t="shared" si="346"/>
        <v>0</v>
      </c>
      <c r="R812" s="64"/>
      <c r="S812" s="67">
        <v>32</v>
      </c>
      <c r="T812" s="46"/>
      <c r="U812" s="106">
        <f>IF(EXACT(O812,Y812),M812,M812*(1-'Расчет ПРЕДЗАКАЗ'!$D$10))</f>
        <v>4187</v>
      </c>
      <c r="V812" s="106">
        <f t="shared" si="347"/>
        <v>0</v>
      </c>
      <c r="W812" s="106">
        <f>IF(EXACT(O812,Y812),M812,M812*(1-#REF!))</f>
        <v>4187</v>
      </c>
      <c r="X812" s="106">
        <f t="shared" si="348"/>
        <v>0</v>
      </c>
      <c r="Y812" s="107" t="s">
        <v>72</v>
      </c>
      <c r="Z812" s="103">
        <f t="shared" si="344"/>
        <v>0</v>
      </c>
      <c r="AA812" s="103">
        <f t="shared" si="345"/>
        <v>0</v>
      </c>
      <c r="AB812" s="128">
        <f t="shared" si="349"/>
        <v>0.80081203725818018</v>
      </c>
      <c r="AC812" s="128">
        <f t="shared" si="350"/>
        <v>0.80081203725818018</v>
      </c>
    </row>
    <row r="813" spans="1:29" ht="50.1" customHeight="1">
      <c r="A813" s="171"/>
      <c r="B813" s="171"/>
      <c r="C813" s="174"/>
      <c r="D813" s="174"/>
      <c r="E813" s="131"/>
      <c r="F813" s="177"/>
      <c r="G813" s="180"/>
      <c r="H813" s="163"/>
      <c r="I813" s="165"/>
      <c r="J813" s="168"/>
      <c r="K813" s="62" t="s">
        <v>86</v>
      </c>
      <c r="L813" s="63">
        <v>7540</v>
      </c>
      <c r="M813" s="63">
        <v>4187</v>
      </c>
      <c r="N813" s="142" t="s">
        <v>3544</v>
      </c>
      <c r="O813" s="127" t="s">
        <v>72</v>
      </c>
      <c r="P813" s="100"/>
      <c r="Q813" s="63">
        <f t="shared" si="346"/>
        <v>0</v>
      </c>
      <c r="R813" s="64"/>
      <c r="S813" s="67">
        <v>4</v>
      </c>
      <c r="T813" s="46"/>
      <c r="U813" s="106">
        <f>IF(EXACT(O813,Y813),M813,M813*(1-'Расчет ПРЕДЗАКАЗ'!$D$10))</f>
        <v>4187</v>
      </c>
      <c r="V813" s="106">
        <f t="shared" si="347"/>
        <v>0</v>
      </c>
      <c r="W813" s="106">
        <f>IF(EXACT(O813,Y813),M813,M813*(1-#REF!))</f>
        <v>4187</v>
      </c>
      <c r="X813" s="106">
        <f t="shared" si="348"/>
        <v>0</v>
      </c>
      <c r="Y813" s="107" t="s">
        <v>72</v>
      </c>
      <c r="Z813" s="103">
        <f t="shared" si="344"/>
        <v>0</v>
      </c>
      <c r="AA813" s="103">
        <f t="shared" si="345"/>
        <v>0</v>
      </c>
      <c r="AB813" s="128">
        <f t="shared" si="349"/>
        <v>0.80081203725818018</v>
      </c>
      <c r="AC813" s="128">
        <f t="shared" si="350"/>
        <v>0.80081203725818018</v>
      </c>
    </row>
    <row r="814" spans="1:29" ht="50.1" customHeight="1">
      <c r="A814" s="171"/>
      <c r="B814" s="171"/>
      <c r="C814" s="174"/>
      <c r="D814" s="174"/>
      <c r="E814" s="131"/>
      <c r="F814" s="177"/>
      <c r="G814" s="180"/>
      <c r="H814" s="163"/>
      <c r="I814" s="165"/>
      <c r="J814" s="168"/>
      <c r="K814" s="62" t="s">
        <v>88</v>
      </c>
      <c r="L814" s="63">
        <v>7540</v>
      </c>
      <c r="M814" s="63">
        <v>4187</v>
      </c>
      <c r="N814" s="142" t="s">
        <v>3545</v>
      </c>
      <c r="O814" s="127" t="s">
        <v>72</v>
      </c>
      <c r="P814" s="100"/>
      <c r="Q814" s="63">
        <f t="shared" si="346"/>
        <v>0</v>
      </c>
      <c r="R814" s="64"/>
      <c r="S814" s="67">
        <v>25</v>
      </c>
      <c r="T814" s="46"/>
      <c r="U814" s="106">
        <f>IF(EXACT(O814,Y814),M814,M814*(1-'Расчет ПРЕДЗАКАЗ'!$D$10))</f>
        <v>4187</v>
      </c>
      <c r="V814" s="106">
        <f t="shared" si="347"/>
        <v>0</v>
      </c>
      <c r="W814" s="106">
        <f>IF(EXACT(O814,Y814),M814,M814*(1-#REF!))</f>
        <v>4187</v>
      </c>
      <c r="X814" s="106">
        <f t="shared" si="348"/>
        <v>0</v>
      </c>
      <c r="Y814" s="107" t="s">
        <v>72</v>
      </c>
      <c r="Z814" s="103">
        <f t="shared" si="344"/>
        <v>0</v>
      </c>
      <c r="AA814" s="103">
        <f t="shared" si="345"/>
        <v>0</v>
      </c>
      <c r="AB814" s="128">
        <f t="shared" si="349"/>
        <v>0.80081203725818018</v>
      </c>
      <c r="AC814" s="128">
        <f t="shared" si="350"/>
        <v>0.80081203725818018</v>
      </c>
    </row>
    <row r="815" spans="1:29" ht="50.1" customHeight="1">
      <c r="A815" s="171"/>
      <c r="B815" s="171"/>
      <c r="C815" s="174"/>
      <c r="D815" s="174"/>
      <c r="E815" s="131"/>
      <c r="F815" s="177"/>
      <c r="G815" s="180"/>
      <c r="H815" s="163"/>
      <c r="I815" s="165"/>
      <c r="J815" s="168"/>
      <c r="K815" s="62" t="s">
        <v>107</v>
      </c>
      <c r="L815" s="63">
        <v>7540</v>
      </c>
      <c r="M815" s="63">
        <v>4187</v>
      </c>
      <c r="N815" s="142" t="s">
        <v>3546</v>
      </c>
      <c r="O815" s="127" t="s">
        <v>72</v>
      </c>
      <c r="P815" s="100"/>
      <c r="Q815" s="63">
        <f t="shared" si="346"/>
        <v>0</v>
      </c>
      <c r="R815" s="64"/>
      <c r="S815" s="67">
        <v>11</v>
      </c>
      <c r="T815" s="46"/>
      <c r="U815" s="106">
        <f>IF(EXACT(O815,Y815),M815,M815*(1-'Расчет ПРЕДЗАКАЗ'!$D$10))</f>
        <v>4187</v>
      </c>
      <c r="V815" s="106">
        <f t="shared" si="347"/>
        <v>0</v>
      </c>
      <c r="W815" s="106">
        <f>IF(EXACT(O815,Y815),M815,M815*(1-#REF!))</f>
        <v>4187</v>
      </c>
      <c r="X815" s="106">
        <f t="shared" si="348"/>
        <v>0</v>
      </c>
      <c r="Y815" s="107" t="s">
        <v>72</v>
      </c>
      <c r="Z815" s="103">
        <f t="shared" si="344"/>
        <v>0</v>
      </c>
      <c r="AA815" s="103">
        <f t="shared" si="345"/>
        <v>0</v>
      </c>
      <c r="AB815" s="128">
        <f t="shared" si="349"/>
        <v>0.80081203725818018</v>
      </c>
      <c r="AC815" s="128">
        <f t="shared" si="350"/>
        <v>0.80081203725818018</v>
      </c>
    </row>
    <row r="816" spans="1:29" ht="50.1" customHeight="1">
      <c r="A816" s="171"/>
      <c r="B816" s="171"/>
      <c r="C816" s="174"/>
      <c r="D816" s="174"/>
      <c r="E816" s="131"/>
      <c r="F816" s="177"/>
      <c r="G816" s="180"/>
      <c r="H816" s="163"/>
      <c r="I816" s="165"/>
      <c r="J816" s="168"/>
      <c r="K816" s="62"/>
      <c r="L816" s="63"/>
      <c r="M816" s="63"/>
      <c r="N816" s="142"/>
      <c r="O816" s="127"/>
      <c r="P816" s="100"/>
      <c r="Q816" s="63">
        <f t="shared" si="346"/>
        <v>0</v>
      </c>
      <c r="R816" s="64"/>
      <c r="S816" s="67"/>
      <c r="T816" s="46"/>
      <c r="U816" s="106">
        <f>IF(EXACT(O816,Y816),M816,M816*(1-'Расчет ПРЕДЗАКАЗ'!$D$10))</f>
        <v>0</v>
      </c>
      <c r="V816" s="106">
        <f t="shared" si="347"/>
        <v>0</v>
      </c>
      <c r="W816" s="106" t="e">
        <f>IF(EXACT(O816,Y816),M816,M816*(1-#REF!))</f>
        <v>#REF!</v>
      </c>
      <c r="X816" s="106" t="e">
        <f t="shared" si="348"/>
        <v>#REF!</v>
      </c>
      <c r="Y816" s="107" t="s">
        <v>72</v>
      </c>
      <c r="Z816" s="103">
        <f t="shared" si="344"/>
        <v>0</v>
      </c>
      <c r="AA816" s="103">
        <f t="shared" si="345"/>
        <v>0</v>
      </c>
      <c r="AB816" s="128" t="str">
        <f t="shared" si="349"/>
        <v/>
      </c>
      <c r="AC816" s="128" t="e">
        <f t="shared" si="350"/>
        <v>#REF!</v>
      </c>
    </row>
    <row r="817" spans="1:29" ht="50.1" customHeight="1">
      <c r="A817" s="171"/>
      <c r="B817" s="171"/>
      <c r="C817" s="174"/>
      <c r="D817" s="174"/>
      <c r="E817" s="131"/>
      <c r="F817" s="177"/>
      <c r="G817" s="180"/>
      <c r="H817" s="163"/>
      <c r="I817" s="165"/>
      <c r="J817" s="168"/>
      <c r="K817" s="62"/>
      <c r="L817" s="63"/>
      <c r="M817" s="63"/>
      <c r="N817" s="143"/>
      <c r="O817" s="127"/>
      <c r="P817" s="100"/>
      <c r="Q817" s="63">
        <f t="shared" si="346"/>
        <v>0</v>
      </c>
      <c r="R817" s="65"/>
      <c r="S817" s="67"/>
      <c r="T817" s="40"/>
      <c r="U817" s="106">
        <f>IF(EXACT(O817,Y817),M817,M817*(1-'Расчет ПРЕДЗАКАЗ'!$D$10))</f>
        <v>0</v>
      </c>
      <c r="V817" s="106">
        <f t="shared" si="347"/>
        <v>0</v>
      </c>
      <c r="W817" s="106" t="e">
        <f>IF(EXACT(O817,Y817),M817,M817*(1-#REF!))</f>
        <v>#REF!</v>
      </c>
      <c r="X817" s="106" t="e">
        <f t="shared" si="348"/>
        <v>#REF!</v>
      </c>
      <c r="Y817" s="107" t="s">
        <v>72</v>
      </c>
      <c r="Z817" s="103">
        <f t="shared" si="344"/>
        <v>0</v>
      </c>
      <c r="AA817" s="103">
        <f t="shared" si="345"/>
        <v>0</v>
      </c>
      <c r="AB817" s="128" t="str">
        <f t="shared" si="349"/>
        <v/>
      </c>
      <c r="AC817" s="128" t="e">
        <f t="shared" si="350"/>
        <v>#REF!</v>
      </c>
    </row>
    <row r="818" spans="1:29" ht="50.1" customHeight="1">
      <c r="A818" s="171"/>
      <c r="B818" s="171"/>
      <c r="C818" s="174"/>
      <c r="D818" s="174"/>
      <c r="E818" s="131"/>
      <c r="F818" s="177"/>
      <c r="G818" s="180"/>
      <c r="H818" s="163"/>
      <c r="I818" s="165"/>
      <c r="J818" s="168"/>
      <c r="K818" s="62"/>
      <c r="L818" s="63"/>
      <c r="M818" s="63"/>
      <c r="N818" s="143"/>
      <c r="O818" s="127"/>
      <c r="P818" s="100"/>
      <c r="Q818" s="63">
        <f t="shared" si="346"/>
        <v>0</v>
      </c>
      <c r="R818" s="65"/>
      <c r="S818" s="67"/>
      <c r="T818" s="40"/>
      <c r="U818" s="106">
        <f>IF(EXACT(O818,Y818),M818,M818*(1-'Расчет ПРЕДЗАКАЗ'!$D$10))</f>
        <v>0</v>
      </c>
      <c r="V818" s="106">
        <f t="shared" si="347"/>
        <v>0</v>
      </c>
      <c r="W818" s="106" t="e">
        <f>IF(EXACT(O818,Y818),M818,M818*(1-#REF!))</f>
        <v>#REF!</v>
      </c>
      <c r="X818" s="106" t="e">
        <f t="shared" si="348"/>
        <v>#REF!</v>
      </c>
      <c r="Y818" s="107" t="s">
        <v>72</v>
      </c>
      <c r="Z818" s="103">
        <f t="shared" si="344"/>
        <v>0</v>
      </c>
      <c r="AA818" s="103">
        <f t="shared" si="345"/>
        <v>0</v>
      </c>
      <c r="AB818" s="128" t="str">
        <f t="shared" si="349"/>
        <v/>
      </c>
      <c r="AC818" s="128" t="e">
        <f t="shared" si="350"/>
        <v>#REF!</v>
      </c>
    </row>
    <row r="819" spans="1:29" ht="50.1" customHeight="1">
      <c r="A819" s="171"/>
      <c r="B819" s="171"/>
      <c r="C819" s="174"/>
      <c r="D819" s="174"/>
      <c r="E819" s="131"/>
      <c r="F819" s="177"/>
      <c r="G819" s="180"/>
      <c r="H819" s="163"/>
      <c r="I819" s="165"/>
      <c r="J819" s="168"/>
      <c r="K819" s="62"/>
      <c r="L819" s="63"/>
      <c r="M819" s="63"/>
      <c r="N819" s="121"/>
      <c r="O819" s="127"/>
      <c r="P819" s="100"/>
      <c r="Q819" s="63">
        <f t="shared" si="346"/>
        <v>0</v>
      </c>
      <c r="R819" s="65"/>
      <c r="S819" s="67"/>
      <c r="T819" s="40"/>
      <c r="U819" s="106">
        <f>IF(EXACT(O819,Y819),M819,M819*(1-'Расчет ПРЕДЗАКАЗ'!$D$10))</f>
        <v>0</v>
      </c>
      <c r="V819" s="106">
        <f t="shared" si="347"/>
        <v>0</v>
      </c>
      <c r="W819" s="106" t="e">
        <f>IF(EXACT(O819,Y819),M819,M819*(1-#REF!))</f>
        <v>#REF!</v>
      </c>
      <c r="X819" s="106" t="e">
        <f t="shared" si="348"/>
        <v>#REF!</v>
      </c>
      <c r="Y819" s="107" t="s">
        <v>72</v>
      </c>
      <c r="Z819" s="103">
        <f t="shared" si="344"/>
        <v>0</v>
      </c>
      <c r="AA819" s="103">
        <f t="shared" si="345"/>
        <v>0</v>
      </c>
      <c r="AB819" s="128" t="str">
        <f t="shared" si="349"/>
        <v/>
      </c>
      <c r="AC819" s="128" t="e">
        <f t="shared" si="350"/>
        <v>#REF!</v>
      </c>
    </row>
    <row r="820" spans="1:29" ht="50.1" customHeight="1">
      <c r="A820" s="171"/>
      <c r="B820" s="171"/>
      <c r="C820" s="174"/>
      <c r="D820" s="174"/>
      <c r="E820" s="131"/>
      <c r="F820" s="177"/>
      <c r="G820" s="180"/>
      <c r="H820" s="163"/>
      <c r="I820" s="165"/>
      <c r="J820" s="168"/>
      <c r="K820" s="62"/>
      <c r="L820" s="63"/>
      <c r="M820" s="63"/>
      <c r="N820" s="121"/>
      <c r="O820" s="127"/>
      <c r="P820" s="100"/>
      <c r="Q820" s="63">
        <f t="shared" si="346"/>
        <v>0</v>
      </c>
      <c r="R820" s="65"/>
      <c r="S820" s="67"/>
      <c r="T820" s="40"/>
      <c r="U820" s="106">
        <f>IF(EXACT(O820,Y820),M820,M820*(1-'Расчет ПРЕДЗАКАЗ'!$D$10))</f>
        <v>0</v>
      </c>
      <c r="V820" s="106">
        <f t="shared" si="347"/>
        <v>0</v>
      </c>
      <c r="W820" s="106" t="e">
        <f>IF(EXACT(O820,Y820),M820,M820*(1-#REF!))</f>
        <v>#REF!</v>
      </c>
      <c r="X820" s="106" t="e">
        <f t="shared" si="348"/>
        <v>#REF!</v>
      </c>
      <c r="Y820" s="107" t="s">
        <v>72</v>
      </c>
      <c r="Z820" s="103">
        <f t="shared" si="344"/>
        <v>0</v>
      </c>
      <c r="AA820" s="103">
        <f t="shared" si="345"/>
        <v>0</v>
      </c>
      <c r="AB820" s="128" t="str">
        <f t="shared" si="349"/>
        <v/>
      </c>
      <c r="AC820" s="128" t="e">
        <f t="shared" si="350"/>
        <v>#REF!</v>
      </c>
    </row>
    <row r="821" spans="1:29" ht="50.1" customHeight="1">
      <c r="A821" s="171"/>
      <c r="B821" s="171"/>
      <c r="C821" s="174"/>
      <c r="D821" s="174"/>
      <c r="E821" s="131"/>
      <c r="F821" s="177"/>
      <c r="G821" s="180"/>
      <c r="H821" s="163"/>
      <c r="I821" s="165"/>
      <c r="J821" s="168"/>
      <c r="K821" s="62"/>
      <c r="L821" s="63"/>
      <c r="M821" s="63"/>
      <c r="N821" s="121"/>
      <c r="O821" s="127"/>
      <c r="P821" s="100"/>
      <c r="Q821" s="63">
        <f t="shared" si="346"/>
        <v>0</v>
      </c>
      <c r="R821" s="65"/>
      <c r="S821" s="67"/>
      <c r="T821" s="40"/>
      <c r="U821" s="106">
        <f>IF(EXACT(O821,Y821),M821,M821*(1-'Расчет ПРЕДЗАКАЗ'!$D$10))</f>
        <v>0</v>
      </c>
      <c r="V821" s="106">
        <f t="shared" si="347"/>
        <v>0</v>
      </c>
      <c r="W821" s="106" t="e">
        <f>IF(EXACT(O821,Y821),M821,M821*(1-#REF!))</f>
        <v>#REF!</v>
      </c>
      <c r="X821" s="106" t="e">
        <f t="shared" si="348"/>
        <v>#REF!</v>
      </c>
      <c r="Y821" s="107" t="s">
        <v>72</v>
      </c>
      <c r="Z821" s="103">
        <f t="shared" si="344"/>
        <v>0</v>
      </c>
      <c r="AA821" s="103">
        <f t="shared" si="345"/>
        <v>0</v>
      </c>
      <c r="AB821" s="128" t="str">
        <f t="shared" si="349"/>
        <v/>
      </c>
      <c r="AC821" s="128" t="e">
        <f t="shared" si="350"/>
        <v>#REF!</v>
      </c>
    </row>
    <row r="822" spans="1:29" ht="50.1" customHeight="1">
      <c r="A822" s="172"/>
      <c r="B822" s="172"/>
      <c r="C822" s="175"/>
      <c r="D822" s="175"/>
      <c r="E822" s="132"/>
      <c r="F822" s="178"/>
      <c r="G822" s="181"/>
      <c r="H822" s="164"/>
      <c r="I822" s="166"/>
      <c r="J822" s="169"/>
      <c r="K822" s="62"/>
      <c r="L822" s="63"/>
      <c r="M822" s="63"/>
      <c r="N822" s="121"/>
      <c r="O822" s="127"/>
      <c r="P822" s="100"/>
      <c r="Q822" s="63">
        <f t="shared" si="346"/>
        <v>0</v>
      </c>
      <c r="R822" s="65"/>
      <c r="S822" s="64"/>
      <c r="T822" s="40"/>
      <c r="U822" s="106">
        <f>IF(EXACT(O822,Y822),M822,M822*(1-'Расчет ПРЕДЗАКАЗ'!$D$10))</f>
        <v>0</v>
      </c>
      <c r="V822" s="106">
        <f t="shared" si="347"/>
        <v>0</v>
      </c>
      <c r="W822" s="106" t="e">
        <f>IF(EXACT(O822,Y822),M822,M822*(1-#REF!))</f>
        <v>#REF!</v>
      </c>
      <c r="X822" s="106" t="e">
        <f t="shared" si="348"/>
        <v>#REF!</v>
      </c>
      <c r="Y822" s="107" t="s">
        <v>72</v>
      </c>
      <c r="Z822" s="103">
        <f t="shared" si="344"/>
        <v>0</v>
      </c>
      <c r="AA822" s="103">
        <f t="shared" si="345"/>
        <v>0</v>
      </c>
      <c r="AB822" s="128" t="str">
        <f t="shared" si="349"/>
        <v/>
      </c>
      <c r="AC822" s="128" t="e">
        <f t="shared" si="350"/>
        <v>#REF!</v>
      </c>
    </row>
    <row r="823" spans="1:29" ht="11.25" customHeight="1" thickBot="1"/>
    <row r="824" spans="1:29" ht="50.1" customHeight="1">
      <c r="A824" s="170">
        <v>433</v>
      </c>
      <c r="B824" s="170" t="s">
        <v>3547</v>
      </c>
      <c r="C824" s="173" t="s">
        <v>3548</v>
      </c>
      <c r="D824" s="173" t="s">
        <v>77</v>
      </c>
      <c r="E824" s="131"/>
      <c r="F824" s="193" t="s">
        <v>3536</v>
      </c>
      <c r="G824" s="179" t="s">
        <v>3112</v>
      </c>
      <c r="H824" s="162" t="s">
        <v>3537</v>
      </c>
      <c r="I824" s="194" t="s">
        <v>3549</v>
      </c>
      <c r="J824" s="167" t="s">
        <v>19</v>
      </c>
      <c r="K824" s="62" t="s">
        <v>96</v>
      </c>
      <c r="L824" s="63">
        <v>7370</v>
      </c>
      <c r="M824" s="63">
        <v>4092</v>
      </c>
      <c r="N824" s="142" t="s">
        <v>3550</v>
      </c>
      <c r="O824" s="127" t="s">
        <v>72</v>
      </c>
      <c r="P824" s="100"/>
      <c r="Q824" s="63">
        <f>P824*M824</f>
        <v>0</v>
      </c>
      <c r="R824" s="64"/>
      <c r="S824" s="67">
        <v>39</v>
      </c>
      <c r="T824" s="46"/>
      <c r="U824" s="106">
        <f>IF(EXACT(O824,Y824),M824,M824*(1-'Расчет ПРЕДЗАКАЗ'!$D$10))</f>
        <v>4092</v>
      </c>
      <c r="V824" s="106">
        <f>P824*U824</f>
        <v>0</v>
      </c>
      <c r="W824" s="106">
        <f>IF(EXACT(O824,Y824),M824,M824*(1-#REF!))</f>
        <v>4092</v>
      </c>
      <c r="X824" s="106">
        <f>P824*W824</f>
        <v>0</v>
      </c>
      <c r="Y824" s="107" t="s">
        <v>72</v>
      </c>
      <c r="Z824" s="103">
        <f t="shared" ref="Z824:Z838" si="351">IF(EXACT(O824,Y824),Q824,0)</f>
        <v>0</v>
      </c>
      <c r="AA824" s="103">
        <f t="shared" ref="AA824:AA838" si="352">IF(Z824=0,Q824,0)</f>
        <v>0</v>
      </c>
      <c r="AB824" s="128">
        <f>IF(U824=0,"",L824/U824-1)</f>
        <v>0.80107526881720426</v>
      </c>
      <c r="AC824" s="128">
        <f>IF(W824=0,"",L824/W824-1)</f>
        <v>0.80107526881720426</v>
      </c>
    </row>
    <row r="825" spans="1:29" ht="50.1" customHeight="1">
      <c r="A825" s="171"/>
      <c r="B825" s="171"/>
      <c r="C825" s="174"/>
      <c r="D825" s="174"/>
      <c r="E825" s="131"/>
      <c r="F825" s="177"/>
      <c r="G825" s="180"/>
      <c r="H825" s="163"/>
      <c r="I825" s="165"/>
      <c r="J825" s="168"/>
      <c r="K825" s="62" t="s">
        <v>84</v>
      </c>
      <c r="L825" s="63">
        <v>7370</v>
      </c>
      <c r="M825" s="63">
        <v>4092</v>
      </c>
      <c r="N825" s="142" t="s">
        <v>3551</v>
      </c>
      <c r="O825" s="127" t="s">
        <v>72</v>
      </c>
      <c r="P825" s="100"/>
      <c r="Q825" s="63">
        <f t="shared" ref="Q825:Q838" si="353">P825*M825</f>
        <v>0</v>
      </c>
      <c r="R825" s="64"/>
      <c r="S825" s="67">
        <v>58</v>
      </c>
      <c r="T825" s="46"/>
      <c r="U825" s="106">
        <f>IF(EXACT(O825,Y825),M825,M825*(1-'Расчет ПРЕДЗАКАЗ'!$D$10))</f>
        <v>4092</v>
      </c>
      <c r="V825" s="106">
        <f t="shared" ref="V825:V838" si="354">P825*U825</f>
        <v>0</v>
      </c>
      <c r="W825" s="106">
        <f>IF(EXACT(O825,Y825),M825,M825*(1-#REF!))</f>
        <v>4092</v>
      </c>
      <c r="X825" s="106">
        <f t="shared" ref="X825:X838" si="355">P825*W825</f>
        <v>0</v>
      </c>
      <c r="Y825" s="107" t="s">
        <v>72</v>
      </c>
      <c r="Z825" s="103">
        <f t="shared" si="351"/>
        <v>0</v>
      </c>
      <c r="AA825" s="103">
        <f t="shared" si="352"/>
        <v>0</v>
      </c>
      <c r="AB825" s="128">
        <f t="shared" ref="AB825:AB838" si="356">IF(U825=0,"",L825/U825-1)</f>
        <v>0.80107526881720426</v>
      </c>
      <c r="AC825" s="128">
        <f t="shared" ref="AC825:AC838" si="357">IF(W825=0,"",L825/W825-1)</f>
        <v>0.80107526881720426</v>
      </c>
    </row>
    <row r="826" spans="1:29" ht="50.1" customHeight="1">
      <c r="A826" s="171"/>
      <c r="B826" s="171"/>
      <c r="C826" s="174"/>
      <c r="D826" s="174"/>
      <c r="E826" s="131"/>
      <c r="F826" s="177"/>
      <c r="G826" s="180"/>
      <c r="H826" s="163"/>
      <c r="I826" s="165"/>
      <c r="J826" s="168"/>
      <c r="K826" s="62" t="s">
        <v>101</v>
      </c>
      <c r="L826" s="63">
        <v>7370</v>
      </c>
      <c r="M826" s="63">
        <v>4092</v>
      </c>
      <c r="N826" s="142" t="s">
        <v>3552</v>
      </c>
      <c r="O826" s="127" t="s">
        <v>72</v>
      </c>
      <c r="P826" s="100"/>
      <c r="Q826" s="63">
        <f t="shared" si="353"/>
        <v>0</v>
      </c>
      <c r="R826" s="64"/>
      <c r="S826" s="67">
        <v>43</v>
      </c>
      <c r="T826" s="46"/>
      <c r="U826" s="106">
        <f>IF(EXACT(O826,Y826),M826,M826*(1-'Расчет ПРЕДЗАКАЗ'!$D$10))</f>
        <v>4092</v>
      </c>
      <c r="V826" s="106">
        <f t="shared" si="354"/>
        <v>0</v>
      </c>
      <c r="W826" s="106">
        <f>IF(EXACT(O826,Y826),M826,M826*(1-#REF!))</f>
        <v>4092</v>
      </c>
      <c r="X826" s="106">
        <f t="shared" si="355"/>
        <v>0</v>
      </c>
      <c r="Y826" s="107" t="s">
        <v>72</v>
      </c>
      <c r="Z826" s="103">
        <f t="shared" si="351"/>
        <v>0</v>
      </c>
      <c r="AA826" s="103">
        <f t="shared" si="352"/>
        <v>0</v>
      </c>
      <c r="AB826" s="128">
        <f t="shared" si="356"/>
        <v>0.80107526881720426</v>
      </c>
      <c r="AC826" s="128">
        <f t="shared" si="357"/>
        <v>0.80107526881720426</v>
      </c>
    </row>
    <row r="827" spans="1:29" ht="50.1" customHeight="1">
      <c r="A827" s="171"/>
      <c r="B827" s="171"/>
      <c r="C827" s="174"/>
      <c r="D827" s="174"/>
      <c r="E827" s="131"/>
      <c r="F827" s="177"/>
      <c r="G827" s="180"/>
      <c r="H827" s="163"/>
      <c r="I827" s="165"/>
      <c r="J827" s="168"/>
      <c r="K827" s="62" t="s">
        <v>86</v>
      </c>
      <c r="L827" s="63">
        <v>7370</v>
      </c>
      <c r="M827" s="63">
        <v>4092</v>
      </c>
      <c r="N827" s="142" t="s">
        <v>3553</v>
      </c>
      <c r="O827" s="127" t="s">
        <v>72</v>
      </c>
      <c r="P827" s="100"/>
      <c r="Q827" s="63">
        <f t="shared" si="353"/>
        <v>0</v>
      </c>
      <c r="R827" s="64"/>
      <c r="S827" s="67">
        <v>16</v>
      </c>
      <c r="T827" s="46"/>
      <c r="U827" s="106">
        <f>IF(EXACT(O827,Y827),M827,M827*(1-'Расчет ПРЕДЗАКАЗ'!$D$10))</f>
        <v>4092</v>
      </c>
      <c r="V827" s="106">
        <f t="shared" si="354"/>
        <v>0</v>
      </c>
      <c r="W827" s="106">
        <f>IF(EXACT(O827,Y827),M827,M827*(1-#REF!))</f>
        <v>4092</v>
      </c>
      <c r="X827" s="106">
        <f t="shared" si="355"/>
        <v>0</v>
      </c>
      <c r="Y827" s="107" t="s">
        <v>72</v>
      </c>
      <c r="Z827" s="103">
        <f t="shared" si="351"/>
        <v>0</v>
      </c>
      <c r="AA827" s="103">
        <f t="shared" si="352"/>
        <v>0</v>
      </c>
      <c r="AB827" s="128">
        <f t="shared" si="356"/>
        <v>0.80107526881720426</v>
      </c>
      <c r="AC827" s="128">
        <f t="shared" si="357"/>
        <v>0.80107526881720426</v>
      </c>
    </row>
    <row r="828" spans="1:29" ht="50.1" customHeight="1">
      <c r="A828" s="171"/>
      <c r="B828" s="171"/>
      <c r="C828" s="174"/>
      <c r="D828" s="174"/>
      <c r="E828" s="131"/>
      <c r="F828" s="177"/>
      <c r="G828" s="180"/>
      <c r="H828" s="163"/>
      <c r="I828" s="165"/>
      <c r="J828" s="168"/>
      <c r="K828" s="62" t="s">
        <v>88</v>
      </c>
      <c r="L828" s="63">
        <v>7370</v>
      </c>
      <c r="M828" s="63">
        <v>4092</v>
      </c>
      <c r="N828" s="142" t="s">
        <v>3554</v>
      </c>
      <c r="O828" s="127" t="s">
        <v>72</v>
      </c>
      <c r="P828" s="100"/>
      <c r="Q828" s="63">
        <f t="shared" si="353"/>
        <v>0</v>
      </c>
      <c r="R828" s="64"/>
      <c r="S828" s="67">
        <v>29</v>
      </c>
      <c r="T828" s="46"/>
      <c r="U828" s="106">
        <f>IF(EXACT(O828,Y828),M828,M828*(1-'Расчет ПРЕДЗАКАЗ'!$D$10))</f>
        <v>4092</v>
      </c>
      <c r="V828" s="106">
        <f t="shared" si="354"/>
        <v>0</v>
      </c>
      <c r="W828" s="106">
        <f>IF(EXACT(O828,Y828),M828,M828*(1-#REF!))</f>
        <v>4092</v>
      </c>
      <c r="X828" s="106">
        <f t="shared" si="355"/>
        <v>0</v>
      </c>
      <c r="Y828" s="107" t="s">
        <v>72</v>
      </c>
      <c r="Z828" s="103">
        <f t="shared" si="351"/>
        <v>0</v>
      </c>
      <c r="AA828" s="103">
        <f t="shared" si="352"/>
        <v>0</v>
      </c>
      <c r="AB828" s="128">
        <f t="shared" si="356"/>
        <v>0.80107526881720426</v>
      </c>
      <c r="AC828" s="128">
        <f t="shared" si="357"/>
        <v>0.80107526881720426</v>
      </c>
    </row>
    <row r="829" spans="1:29" ht="50.1" customHeight="1">
      <c r="A829" s="171"/>
      <c r="B829" s="171"/>
      <c r="C829" s="174"/>
      <c r="D829" s="174"/>
      <c r="E829" s="131"/>
      <c r="F829" s="177"/>
      <c r="G829" s="180"/>
      <c r="H829" s="163"/>
      <c r="I829" s="165"/>
      <c r="J829" s="168"/>
      <c r="K829" s="62" t="s">
        <v>107</v>
      </c>
      <c r="L829" s="63">
        <v>7370</v>
      </c>
      <c r="M829" s="63">
        <v>4092</v>
      </c>
      <c r="N829" s="142" t="s">
        <v>3555</v>
      </c>
      <c r="O829" s="127" t="s">
        <v>72</v>
      </c>
      <c r="P829" s="100"/>
      <c r="Q829" s="63">
        <f t="shared" si="353"/>
        <v>0</v>
      </c>
      <c r="R829" s="64"/>
      <c r="S829" s="67">
        <v>3</v>
      </c>
      <c r="T829" s="46"/>
      <c r="U829" s="106">
        <f>IF(EXACT(O829,Y829),M829,M829*(1-'Расчет ПРЕДЗАКАЗ'!$D$10))</f>
        <v>4092</v>
      </c>
      <c r="V829" s="106">
        <f t="shared" si="354"/>
        <v>0</v>
      </c>
      <c r="W829" s="106">
        <f>IF(EXACT(O829,Y829),M829,M829*(1-#REF!))</f>
        <v>4092</v>
      </c>
      <c r="X829" s="106">
        <f t="shared" si="355"/>
        <v>0</v>
      </c>
      <c r="Y829" s="107" t="s">
        <v>72</v>
      </c>
      <c r="Z829" s="103">
        <f t="shared" si="351"/>
        <v>0</v>
      </c>
      <c r="AA829" s="103">
        <f t="shared" si="352"/>
        <v>0</v>
      </c>
      <c r="AB829" s="128">
        <f t="shared" si="356"/>
        <v>0.80107526881720426</v>
      </c>
      <c r="AC829" s="128">
        <f t="shared" si="357"/>
        <v>0.80107526881720426</v>
      </c>
    </row>
    <row r="830" spans="1:29" ht="50.1" customHeight="1">
      <c r="A830" s="171"/>
      <c r="B830" s="171"/>
      <c r="C830" s="174"/>
      <c r="D830" s="174"/>
      <c r="E830" s="131"/>
      <c r="F830" s="177"/>
      <c r="G830" s="180"/>
      <c r="H830" s="163"/>
      <c r="I830" s="165"/>
      <c r="J830" s="168"/>
      <c r="K830" s="62"/>
      <c r="L830" s="63"/>
      <c r="M830" s="63"/>
      <c r="N830" s="142"/>
      <c r="O830" s="127"/>
      <c r="P830" s="100"/>
      <c r="Q830" s="63">
        <f t="shared" si="353"/>
        <v>0</v>
      </c>
      <c r="R830" s="64"/>
      <c r="S830" s="67"/>
      <c r="T830" s="46"/>
      <c r="U830" s="106">
        <f>IF(EXACT(O830,Y830),M830,M830*(1-'Расчет ПРЕДЗАКАЗ'!$D$10))</f>
        <v>0</v>
      </c>
      <c r="V830" s="106">
        <f t="shared" si="354"/>
        <v>0</v>
      </c>
      <c r="W830" s="106" t="e">
        <f>IF(EXACT(O830,Y830),M830,M830*(1-#REF!))</f>
        <v>#REF!</v>
      </c>
      <c r="X830" s="106" t="e">
        <f t="shared" si="355"/>
        <v>#REF!</v>
      </c>
      <c r="Y830" s="107" t="s">
        <v>72</v>
      </c>
      <c r="Z830" s="103">
        <f t="shared" si="351"/>
        <v>0</v>
      </c>
      <c r="AA830" s="103">
        <f t="shared" si="352"/>
        <v>0</v>
      </c>
      <c r="AB830" s="128" t="str">
        <f t="shared" si="356"/>
        <v/>
      </c>
      <c r="AC830" s="128" t="e">
        <f t="shared" si="357"/>
        <v>#REF!</v>
      </c>
    </row>
    <row r="831" spans="1:29" ht="50.1" customHeight="1">
      <c r="A831" s="171"/>
      <c r="B831" s="171"/>
      <c r="C831" s="174"/>
      <c r="D831" s="174"/>
      <c r="E831" s="131"/>
      <c r="F831" s="177"/>
      <c r="G831" s="180"/>
      <c r="H831" s="163"/>
      <c r="I831" s="165"/>
      <c r="J831" s="168"/>
      <c r="K831" s="62"/>
      <c r="L831" s="63"/>
      <c r="M831" s="63"/>
      <c r="N831" s="142"/>
      <c r="O831" s="127"/>
      <c r="P831" s="100"/>
      <c r="Q831" s="63">
        <f t="shared" si="353"/>
        <v>0</v>
      </c>
      <c r="R831" s="64"/>
      <c r="S831" s="67"/>
      <c r="T831" s="46"/>
      <c r="U831" s="106">
        <f>IF(EXACT(O831,Y831),M831,M831*(1-'Расчет ПРЕДЗАКАЗ'!$D$10))</f>
        <v>0</v>
      </c>
      <c r="V831" s="106">
        <f t="shared" si="354"/>
        <v>0</v>
      </c>
      <c r="W831" s="106" t="e">
        <f>IF(EXACT(O831,Y831),M831,M831*(1-#REF!))</f>
        <v>#REF!</v>
      </c>
      <c r="X831" s="106" t="e">
        <f t="shared" si="355"/>
        <v>#REF!</v>
      </c>
      <c r="Y831" s="107" t="s">
        <v>72</v>
      </c>
      <c r="Z831" s="103">
        <f t="shared" si="351"/>
        <v>0</v>
      </c>
      <c r="AA831" s="103">
        <f t="shared" si="352"/>
        <v>0</v>
      </c>
      <c r="AB831" s="128" t="str">
        <f t="shared" si="356"/>
        <v/>
      </c>
      <c r="AC831" s="128" t="e">
        <f t="shared" si="357"/>
        <v>#REF!</v>
      </c>
    </row>
    <row r="832" spans="1:29" ht="50.1" customHeight="1">
      <c r="A832" s="171"/>
      <c r="B832" s="171"/>
      <c r="C832" s="174"/>
      <c r="D832" s="174"/>
      <c r="E832" s="131"/>
      <c r="F832" s="177"/>
      <c r="G832" s="180"/>
      <c r="H832" s="163"/>
      <c r="I832" s="165"/>
      <c r="J832" s="168"/>
      <c r="K832" s="62"/>
      <c r="L832" s="63"/>
      <c r="M832" s="63"/>
      <c r="N832" s="142"/>
      <c r="O832" s="127"/>
      <c r="P832" s="100"/>
      <c r="Q832" s="63">
        <f t="shared" si="353"/>
        <v>0</v>
      </c>
      <c r="R832" s="64"/>
      <c r="S832" s="67"/>
      <c r="T832" s="46"/>
      <c r="U832" s="106">
        <f>IF(EXACT(O832,Y832),M832,M832*(1-'Расчет ПРЕДЗАКАЗ'!$D$10))</f>
        <v>0</v>
      </c>
      <c r="V832" s="106">
        <f t="shared" si="354"/>
        <v>0</v>
      </c>
      <c r="W832" s="106" t="e">
        <f>IF(EXACT(O832,Y832),M832,M832*(1-#REF!))</f>
        <v>#REF!</v>
      </c>
      <c r="X832" s="106" t="e">
        <f t="shared" si="355"/>
        <v>#REF!</v>
      </c>
      <c r="Y832" s="107" t="s">
        <v>72</v>
      </c>
      <c r="Z832" s="103">
        <f t="shared" si="351"/>
        <v>0</v>
      </c>
      <c r="AA832" s="103">
        <f t="shared" si="352"/>
        <v>0</v>
      </c>
      <c r="AB832" s="128" t="str">
        <f t="shared" si="356"/>
        <v/>
      </c>
      <c r="AC832" s="128" t="e">
        <f t="shared" si="357"/>
        <v>#REF!</v>
      </c>
    </row>
    <row r="833" spans="1:29" ht="50.1" customHeight="1">
      <c r="A833" s="171"/>
      <c r="B833" s="171"/>
      <c r="C833" s="174"/>
      <c r="D833" s="174"/>
      <c r="E833" s="131"/>
      <c r="F833" s="177"/>
      <c r="G833" s="180"/>
      <c r="H833" s="163"/>
      <c r="I833" s="165"/>
      <c r="J833" s="168"/>
      <c r="K833" s="62"/>
      <c r="L833" s="63"/>
      <c r="M833" s="63"/>
      <c r="N833" s="143"/>
      <c r="O833" s="127"/>
      <c r="P833" s="100"/>
      <c r="Q833" s="63">
        <f t="shared" si="353"/>
        <v>0</v>
      </c>
      <c r="R833" s="65"/>
      <c r="S833" s="67"/>
      <c r="T833" s="40"/>
      <c r="U833" s="106">
        <f>IF(EXACT(O833,Y833),M833,M833*(1-'Расчет ПРЕДЗАКАЗ'!$D$10))</f>
        <v>0</v>
      </c>
      <c r="V833" s="106">
        <f t="shared" si="354"/>
        <v>0</v>
      </c>
      <c r="W833" s="106" t="e">
        <f>IF(EXACT(O833,Y833),M833,M833*(1-#REF!))</f>
        <v>#REF!</v>
      </c>
      <c r="X833" s="106" t="e">
        <f t="shared" si="355"/>
        <v>#REF!</v>
      </c>
      <c r="Y833" s="107" t="s">
        <v>72</v>
      </c>
      <c r="Z833" s="103">
        <f t="shared" si="351"/>
        <v>0</v>
      </c>
      <c r="AA833" s="103">
        <f t="shared" si="352"/>
        <v>0</v>
      </c>
      <c r="AB833" s="128" t="str">
        <f t="shared" si="356"/>
        <v/>
      </c>
      <c r="AC833" s="128" t="e">
        <f t="shared" si="357"/>
        <v>#REF!</v>
      </c>
    </row>
    <row r="834" spans="1:29" ht="50.1" customHeight="1">
      <c r="A834" s="171"/>
      <c r="B834" s="171"/>
      <c r="C834" s="174"/>
      <c r="D834" s="174"/>
      <c r="E834" s="131"/>
      <c r="F834" s="177"/>
      <c r="G834" s="180"/>
      <c r="H834" s="163"/>
      <c r="I834" s="165"/>
      <c r="J834" s="168"/>
      <c r="K834" s="62"/>
      <c r="L834" s="63"/>
      <c r="M834" s="63"/>
      <c r="N834" s="143"/>
      <c r="O834" s="127"/>
      <c r="P834" s="100"/>
      <c r="Q834" s="63">
        <f t="shared" si="353"/>
        <v>0</v>
      </c>
      <c r="R834" s="65"/>
      <c r="S834" s="67"/>
      <c r="T834" s="40"/>
      <c r="U834" s="106">
        <f>IF(EXACT(O834,Y834),M834,M834*(1-'Расчет ПРЕДЗАКАЗ'!$D$10))</f>
        <v>0</v>
      </c>
      <c r="V834" s="106">
        <f t="shared" si="354"/>
        <v>0</v>
      </c>
      <c r="W834" s="106" t="e">
        <f>IF(EXACT(O834,Y834),M834,M834*(1-#REF!))</f>
        <v>#REF!</v>
      </c>
      <c r="X834" s="106" t="e">
        <f t="shared" si="355"/>
        <v>#REF!</v>
      </c>
      <c r="Y834" s="107" t="s">
        <v>72</v>
      </c>
      <c r="Z834" s="103">
        <f t="shared" si="351"/>
        <v>0</v>
      </c>
      <c r="AA834" s="103">
        <f t="shared" si="352"/>
        <v>0</v>
      </c>
      <c r="AB834" s="128" t="str">
        <f t="shared" si="356"/>
        <v/>
      </c>
      <c r="AC834" s="128" t="e">
        <f t="shared" si="357"/>
        <v>#REF!</v>
      </c>
    </row>
    <row r="835" spans="1:29" ht="50.1" customHeight="1">
      <c r="A835" s="171"/>
      <c r="B835" s="171"/>
      <c r="C835" s="174"/>
      <c r="D835" s="174"/>
      <c r="E835" s="131"/>
      <c r="F835" s="177"/>
      <c r="G835" s="180"/>
      <c r="H835" s="163"/>
      <c r="I835" s="165"/>
      <c r="J835" s="168"/>
      <c r="K835" s="62"/>
      <c r="L835" s="63"/>
      <c r="M835" s="63"/>
      <c r="N835" s="121"/>
      <c r="O835" s="127"/>
      <c r="P835" s="100"/>
      <c r="Q835" s="63">
        <f t="shared" si="353"/>
        <v>0</v>
      </c>
      <c r="R835" s="65"/>
      <c r="S835" s="67"/>
      <c r="T835" s="40"/>
      <c r="U835" s="106">
        <f>IF(EXACT(O835,Y835),M835,M835*(1-'Расчет ПРЕДЗАКАЗ'!$D$10))</f>
        <v>0</v>
      </c>
      <c r="V835" s="106">
        <f t="shared" si="354"/>
        <v>0</v>
      </c>
      <c r="W835" s="106" t="e">
        <f>IF(EXACT(O835,Y835),M835,M835*(1-#REF!))</f>
        <v>#REF!</v>
      </c>
      <c r="X835" s="106" t="e">
        <f t="shared" si="355"/>
        <v>#REF!</v>
      </c>
      <c r="Y835" s="107" t="s">
        <v>72</v>
      </c>
      <c r="Z835" s="103">
        <f t="shared" si="351"/>
        <v>0</v>
      </c>
      <c r="AA835" s="103">
        <f t="shared" si="352"/>
        <v>0</v>
      </c>
      <c r="AB835" s="128" t="str">
        <f t="shared" si="356"/>
        <v/>
      </c>
      <c r="AC835" s="128" t="e">
        <f t="shared" si="357"/>
        <v>#REF!</v>
      </c>
    </row>
    <row r="836" spans="1:29" ht="50.1" customHeight="1">
      <c r="A836" s="171"/>
      <c r="B836" s="171"/>
      <c r="C836" s="174"/>
      <c r="D836" s="174"/>
      <c r="E836" s="131"/>
      <c r="F836" s="177"/>
      <c r="G836" s="180"/>
      <c r="H836" s="163"/>
      <c r="I836" s="165"/>
      <c r="J836" s="168"/>
      <c r="K836" s="62"/>
      <c r="L836" s="63"/>
      <c r="M836" s="63"/>
      <c r="N836" s="121"/>
      <c r="O836" s="127"/>
      <c r="P836" s="100"/>
      <c r="Q836" s="63">
        <f t="shared" si="353"/>
        <v>0</v>
      </c>
      <c r="R836" s="65"/>
      <c r="S836" s="67"/>
      <c r="T836" s="40"/>
      <c r="U836" s="106">
        <f>IF(EXACT(O836,Y836),M836,M836*(1-'Расчет ПРЕДЗАКАЗ'!$D$10))</f>
        <v>0</v>
      </c>
      <c r="V836" s="106">
        <f t="shared" si="354"/>
        <v>0</v>
      </c>
      <c r="W836" s="106" t="e">
        <f>IF(EXACT(O836,Y836),M836,M836*(1-#REF!))</f>
        <v>#REF!</v>
      </c>
      <c r="X836" s="106" t="e">
        <f t="shared" si="355"/>
        <v>#REF!</v>
      </c>
      <c r="Y836" s="107" t="s">
        <v>72</v>
      </c>
      <c r="Z836" s="103">
        <f t="shared" si="351"/>
        <v>0</v>
      </c>
      <c r="AA836" s="103">
        <f t="shared" si="352"/>
        <v>0</v>
      </c>
      <c r="AB836" s="128" t="str">
        <f t="shared" si="356"/>
        <v/>
      </c>
      <c r="AC836" s="128" t="e">
        <f t="shared" si="357"/>
        <v>#REF!</v>
      </c>
    </row>
    <row r="837" spans="1:29" ht="50.1" customHeight="1">
      <c r="A837" s="171"/>
      <c r="B837" s="171"/>
      <c r="C837" s="174"/>
      <c r="D837" s="174"/>
      <c r="E837" s="131"/>
      <c r="F837" s="177"/>
      <c r="G837" s="180"/>
      <c r="H837" s="163"/>
      <c r="I837" s="165"/>
      <c r="J837" s="168"/>
      <c r="K837" s="62"/>
      <c r="L837" s="63"/>
      <c r="M837" s="63"/>
      <c r="N837" s="121"/>
      <c r="O837" s="127"/>
      <c r="P837" s="100"/>
      <c r="Q837" s="63">
        <f t="shared" si="353"/>
        <v>0</v>
      </c>
      <c r="R837" s="65"/>
      <c r="S837" s="67"/>
      <c r="T837" s="40"/>
      <c r="U837" s="106">
        <f>IF(EXACT(O837,Y837),M837,M837*(1-'Расчет ПРЕДЗАКАЗ'!$D$10))</f>
        <v>0</v>
      </c>
      <c r="V837" s="106">
        <f t="shared" si="354"/>
        <v>0</v>
      </c>
      <c r="W837" s="106" t="e">
        <f>IF(EXACT(O837,Y837),M837,M837*(1-#REF!))</f>
        <v>#REF!</v>
      </c>
      <c r="X837" s="106" t="e">
        <f t="shared" si="355"/>
        <v>#REF!</v>
      </c>
      <c r="Y837" s="107" t="s">
        <v>72</v>
      </c>
      <c r="Z837" s="103">
        <f t="shared" si="351"/>
        <v>0</v>
      </c>
      <c r="AA837" s="103">
        <f t="shared" si="352"/>
        <v>0</v>
      </c>
      <c r="AB837" s="128" t="str">
        <f t="shared" si="356"/>
        <v/>
      </c>
      <c r="AC837" s="128" t="e">
        <f t="shared" si="357"/>
        <v>#REF!</v>
      </c>
    </row>
    <row r="838" spans="1:29" ht="50.1" customHeight="1">
      <c r="A838" s="172"/>
      <c r="B838" s="172"/>
      <c r="C838" s="175"/>
      <c r="D838" s="175"/>
      <c r="E838" s="132"/>
      <c r="F838" s="178"/>
      <c r="G838" s="181"/>
      <c r="H838" s="164"/>
      <c r="I838" s="166"/>
      <c r="J838" s="169"/>
      <c r="K838" s="62"/>
      <c r="L838" s="63"/>
      <c r="M838" s="63"/>
      <c r="N838" s="121"/>
      <c r="O838" s="127"/>
      <c r="P838" s="100"/>
      <c r="Q838" s="63">
        <f t="shared" si="353"/>
        <v>0</v>
      </c>
      <c r="R838" s="65"/>
      <c r="S838" s="64"/>
      <c r="T838" s="40"/>
      <c r="U838" s="106">
        <f>IF(EXACT(O838,Y838),M838,M838*(1-'Расчет ПРЕДЗАКАЗ'!$D$10))</f>
        <v>0</v>
      </c>
      <c r="V838" s="106">
        <f t="shared" si="354"/>
        <v>0</v>
      </c>
      <c r="W838" s="106" t="e">
        <f>IF(EXACT(O838,Y838),M838,M838*(1-#REF!))</f>
        <v>#REF!</v>
      </c>
      <c r="X838" s="106" t="e">
        <f t="shared" si="355"/>
        <v>#REF!</v>
      </c>
      <c r="Y838" s="107" t="s">
        <v>72</v>
      </c>
      <c r="Z838" s="103">
        <f t="shared" si="351"/>
        <v>0</v>
      </c>
      <c r="AA838" s="103">
        <f t="shared" si="352"/>
        <v>0</v>
      </c>
      <c r="AB838" s="128" t="str">
        <f t="shared" si="356"/>
        <v/>
      </c>
      <c r="AC838" s="128" t="e">
        <f t="shared" si="357"/>
        <v>#REF!</v>
      </c>
    </row>
    <row r="839" spans="1:29" ht="11.25" customHeight="1" thickBot="1"/>
    <row r="840" spans="1:29" ht="50.1" customHeight="1">
      <c r="A840" s="170">
        <v>434</v>
      </c>
      <c r="B840" s="170" t="s">
        <v>3556</v>
      </c>
      <c r="C840" s="173" t="s">
        <v>3557</v>
      </c>
      <c r="D840" s="173" t="s">
        <v>77</v>
      </c>
      <c r="E840" s="131"/>
      <c r="F840" s="193" t="s">
        <v>3558</v>
      </c>
      <c r="G840" s="179" t="s">
        <v>92</v>
      </c>
      <c r="H840" s="162" t="s">
        <v>3559</v>
      </c>
      <c r="I840" s="194" t="s">
        <v>3560</v>
      </c>
      <c r="J840" s="167" t="s">
        <v>19</v>
      </c>
      <c r="K840" s="62" t="s">
        <v>82</v>
      </c>
      <c r="L840" s="63">
        <v>19000</v>
      </c>
      <c r="M840" s="63">
        <v>11871</v>
      </c>
      <c r="N840" s="142" t="s">
        <v>3561</v>
      </c>
      <c r="O840" s="127"/>
      <c r="P840" s="100"/>
      <c r="Q840" s="63">
        <f>P840*M840</f>
        <v>0</v>
      </c>
      <c r="R840" s="64"/>
      <c r="S840" s="67">
        <v>30</v>
      </c>
      <c r="T840" s="46"/>
      <c r="U840" s="106">
        <f>IF(EXACT(O840,Y840),M840,M840*(1-'Расчет ПРЕДЗАКАЗ'!$D$10))</f>
        <v>11633.58</v>
      </c>
      <c r="V840" s="106">
        <f>P840*U840</f>
        <v>0</v>
      </c>
      <c r="W840" s="106" t="e">
        <f>IF(EXACT(O840,Y840),M840,M840*(1-#REF!))</f>
        <v>#REF!</v>
      </c>
      <c r="X840" s="106" t="e">
        <f>P840*W840</f>
        <v>#REF!</v>
      </c>
      <c r="Y840" s="107" t="s">
        <v>72</v>
      </c>
      <c r="Z840" s="103">
        <f t="shared" ref="Z840:Z854" si="358">IF(EXACT(O840,Y840),Q840,0)</f>
        <v>0</v>
      </c>
      <c r="AA840" s="103">
        <f t="shared" ref="AA840:AA854" si="359">IF(Z840=0,Q840,0)</f>
        <v>0</v>
      </c>
      <c r="AB840" s="128">
        <f>IF(U840=0,"",L840/U840-1)</f>
        <v>0.63320319282628401</v>
      </c>
      <c r="AC840" s="128" t="e">
        <f>IF(W840=0,"",L840/W840-1)</f>
        <v>#REF!</v>
      </c>
    </row>
    <row r="841" spans="1:29" ht="50.1" customHeight="1">
      <c r="A841" s="171"/>
      <c r="B841" s="171"/>
      <c r="C841" s="174"/>
      <c r="D841" s="174"/>
      <c r="E841" s="131"/>
      <c r="F841" s="177"/>
      <c r="G841" s="180"/>
      <c r="H841" s="163"/>
      <c r="I841" s="165"/>
      <c r="J841" s="168"/>
      <c r="K841" s="62" t="s">
        <v>96</v>
      </c>
      <c r="L841" s="63">
        <v>19000</v>
      </c>
      <c r="M841" s="63">
        <v>11871</v>
      </c>
      <c r="N841" s="142" t="s">
        <v>3562</v>
      </c>
      <c r="O841" s="127"/>
      <c r="P841" s="100"/>
      <c r="Q841" s="63">
        <f t="shared" ref="Q841:Q854" si="360">P841*M841</f>
        <v>0</v>
      </c>
      <c r="R841" s="64"/>
      <c r="S841" s="67">
        <v>26</v>
      </c>
      <c r="T841" s="46"/>
      <c r="U841" s="106">
        <f>IF(EXACT(O841,Y841),M841,M841*(1-'Расчет ПРЕДЗАКАЗ'!$D$10))</f>
        <v>11633.58</v>
      </c>
      <c r="V841" s="106">
        <f t="shared" ref="V841:V854" si="361">P841*U841</f>
        <v>0</v>
      </c>
      <c r="W841" s="106" t="e">
        <f>IF(EXACT(O841,Y841),M841,M841*(1-#REF!))</f>
        <v>#REF!</v>
      </c>
      <c r="X841" s="106" t="e">
        <f t="shared" ref="X841:X854" si="362">P841*W841</f>
        <v>#REF!</v>
      </c>
      <c r="Y841" s="107" t="s">
        <v>72</v>
      </c>
      <c r="Z841" s="103">
        <f t="shared" si="358"/>
        <v>0</v>
      </c>
      <c r="AA841" s="103">
        <f t="shared" si="359"/>
        <v>0</v>
      </c>
      <c r="AB841" s="128">
        <f t="shared" ref="AB841:AB854" si="363">IF(U841=0,"",L841/U841-1)</f>
        <v>0.63320319282628401</v>
      </c>
      <c r="AC841" s="128" t="e">
        <f t="shared" ref="AC841:AC854" si="364">IF(W841=0,"",L841/W841-1)</f>
        <v>#REF!</v>
      </c>
    </row>
    <row r="842" spans="1:29" ht="50.1" customHeight="1">
      <c r="A842" s="171"/>
      <c r="B842" s="171"/>
      <c r="C842" s="174"/>
      <c r="D842" s="174"/>
      <c r="E842" s="131"/>
      <c r="F842" s="177"/>
      <c r="G842" s="180"/>
      <c r="H842" s="163"/>
      <c r="I842" s="165"/>
      <c r="J842" s="168"/>
      <c r="K842" s="62"/>
      <c r="L842" s="63"/>
      <c r="M842" s="63"/>
      <c r="N842" s="142"/>
      <c r="O842" s="127"/>
      <c r="P842" s="100"/>
      <c r="Q842" s="63">
        <f t="shared" si="360"/>
        <v>0</v>
      </c>
      <c r="R842" s="64"/>
      <c r="S842" s="67"/>
      <c r="T842" s="46"/>
      <c r="U842" s="106">
        <f>IF(EXACT(O842,Y842),M842,M842*(1-'Расчет ПРЕДЗАКАЗ'!$D$10))</f>
        <v>0</v>
      </c>
      <c r="V842" s="106">
        <f t="shared" si="361"/>
        <v>0</v>
      </c>
      <c r="W842" s="106" t="e">
        <f>IF(EXACT(O842,Y842),M842,M842*(1-#REF!))</f>
        <v>#REF!</v>
      </c>
      <c r="X842" s="106" t="e">
        <f t="shared" si="362"/>
        <v>#REF!</v>
      </c>
      <c r="Y842" s="107" t="s">
        <v>72</v>
      </c>
      <c r="Z842" s="103">
        <f t="shared" si="358"/>
        <v>0</v>
      </c>
      <c r="AA842" s="103">
        <f t="shared" si="359"/>
        <v>0</v>
      </c>
      <c r="AB842" s="128" t="str">
        <f t="shared" si="363"/>
        <v/>
      </c>
      <c r="AC842" s="128" t="e">
        <f t="shared" si="364"/>
        <v>#REF!</v>
      </c>
    </row>
    <row r="843" spans="1:29" ht="50.1" customHeight="1">
      <c r="A843" s="171"/>
      <c r="B843" s="171"/>
      <c r="C843" s="174"/>
      <c r="D843" s="174"/>
      <c r="E843" s="131"/>
      <c r="F843" s="177"/>
      <c r="G843" s="180"/>
      <c r="H843" s="163"/>
      <c r="I843" s="165"/>
      <c r="J843" s="168"/>
      <c r="K843" s="62"/>
      <c r="L843" s="63"/>
      <c r="M843" s="63"/>
      <c r="N843" s="142"/>
      <c r="O843" s="127"/>
      <c r="P843" s="100"/>
      <c r="Q843" s="63">
        <f t="shared" si="360"/>
        <v>0</v>
      </c>
      <c r="R843" s="64"/>
      <c r="S843" s="67"/>
      <c r="T843" s="46"/>
      <c r="U843" s="106">
        <f>IF(EXACT(O843,Y843),M843,M843*(1-'Расчет ПРЕДЗАКАЗ'!$D$10))</f>
        <v>0</v>
      </c>
      <c r="V843" s="106">
        <f t="shared" si="361"/>
        <v>0</v>
      </c>
      <c r="W843" s="106" t="e">
        <f>IF(EXACT(O843,Y843),M843,M843*(1-#REF!))</f>
        <v>#REF!</v>
      </c>
      <c r="X843" s="106" t="e">
        <f t="shared" si="362"/>
        <v>#REF!</v>
      </c>
      <c r="Y843" s="107" t="s">
        <v>72</v>
      </c>
      <c r="Z843" s="103">
        <f t="shared" si="358"/>
        <v>0</v>
      </c>
      <c r="AA843" s="103">
        <f t="shared" si="359"/>
        <v>0</v>
      </c>
      <c r="AB843" s="128" t="str">
        <f t="shared" si="363"/>
        <v/>
      </c>
      <c r="AC843" s="128" t="e">
        <f t="shared" si="364"/>
        <v>#REF!</v>
      </c>
    </row>
    <row r="844" spans="1:29" ht="50.1" customHeight="1">
      <c r="A844" s="171"/>
      <c r="B844" s="171"/>
      <c r="C844" s="174"/>
      <c r="D844" s="174"/>
      <c r="E844" s="131"/>
      <c r="F844" s="177"/>
      <c r="G844" s="180"/>
      <c r="H844" s="163"/>
      <c r="I844" s="165"/>
      <c r="J844" s="168"/>
      <c r="K844" s="62"/>
      <c r="L844" s="63"/>
      <c r="M844" s="63"/>
      <c r="N844" s="142"/>
      <c r="O844" s="127"/>
      <c r="P844" s="100"/>
      <c r="Q844" s="63">
        <f t="shared" si="360"/>
        <v>0</v>
      </c>
      <c r="R844" s="64"/>
      <c r="S844" s="67"/>
      <c r="T844" s="46"/>
      <c r="U844" s="106">
        <f>IF(EXACT(O844,Y844),M844,M844*(1-'Расчет ПРЕДЗАКАЗ'!$D$10))</f>
        <v>0</v>
      </c>
      <c r="V844" s="106">
        <f t="shared" si="361"/>
        <v>0</v>
      </c>
      <c r="W844" s="106" t="e">
        <f>IF(EXACT(O844,Y844),M844,M844*(1-#REF!))</f>
        <v>#REF!</v>
      </c>
      <c r="X844" s="106" t="e">
        <f t="shared" si="362"/>
        <v>#REF!</v>
      </c>
      <c r="Y844" s="107" t="s">
        <v>72</v>
      </c>
      <c r="Z844" s="103">
        <f t="shared" si="358"/>
        <v>0</v>
      </c>
      <c r="AA844" s="103">
        <f t="shared" si="359"/>
        <v>0</v>
      </c>
      <c r="AB844" s="128" t="str">
        <f t="shared" si="363"/>
        <v/>
      </c>
      <c r="AC844" s="128" t="e">
        <f t="shared" si="364"/>
        <v>#REF!</v>
      </c>
    </row>
    <row r="845" spans="1:29" ht="50.1" customHeight="1">
      <c r="A845" s="171"/>
      <c r="B845" s="171"/>
      <c r="C845" s="174"/>
      <c r="D845" s="174"/>
      <c r="E845" s="131"/>
      <c r="F845" s="177"/>
      <c r="G845" s="180"/>
      <c r="H845" s="163"/>
      <c r="I845" s="165"/>
      <c r="J845" s="168"/>
      <c r="K845" s="62"/>
      <c r="L845" s="63"/>
      <c r="M845" s="63"/>
      <c r="N845" s="142"/>
      <c r="O845" s="127"/>
      <c r="P845" s="100"/>
      <c r="Q845" s="63">
        <f t="shared" si="360"/>
        <v>0</v>
      </c>
      <c r="R845" s="64"/>
      <c r="S845" s="67"/>
      <c r="T845" s="46"/>
      <c r="U845" s="106">
        <f>IF(EXACT(O845,Y845),M845,M845*(1-'Расчет ПРЕДЗАКАЗ'!$D$10))</f>
        <v>0</v>
      </c>
      <c r="V845" s="106">
        <f t="shared" si="361"/>
        <v>0</v>
      </c>
      <c r="W845" s="106" t="e">
        <f>IF(EXACT(O845,Y845),M845,M845*(1-#REF!))</f>
        <v>#REF!</v>
      </c>
      <c r="X845" s="106" t="e">
        <f t="shared" si="362"/>
        <v>#REF!</v>
      </c>
      <c r="Y845" s="107" t="s">
        <v>72</v>
      </c>
      <c r="Z845" s="103">
        <f t="shared" si="358"/>
        <v>0</v>
      </c>
      <c r="AA845" s="103">
        <f t="shared" si="359"/>
        <v>0</v>
      </c>
      <c r="AB845" s="128" t="str">
        <f t="shared" si="363"/>
        <v/>
      </c>
      <c r="AC845" s="128" t="e">
        <f t="shared" si="364"/>
        <v>#REF!</v>
      </c>
    </row>
    <row r="846" spans="1:29" ht="50.1" customHeight="1">
      <c r="A846" s="171"/>
      <c r="B846" s="171"/>
      <c r="C846" s="174"/>
      <c r="D846" s="174"/>
      <c r="E846" s="131"/>
      <c r="F846" s="177"/>
      <c r="G846" s="180"/>
      <c r="H846" s="163"/>
      <c r="I846" s="165"/>
      <c r="J846" s="168"/>
      <c r="K846" s="62"/>
      <c r="L846" s="63"/>
      <c r="M846" s="63"/>
      <c r="N846" s="142"/>
      <c r="O846" s="127"/>
      <c r="P846" s="100"/>
      <c r="Q846" s="63">
        <f t="shared" si="360"/>
        <v>0</v>
      </c>
      <c r="R846" s="64"/>
      <c r="S846" s="67"/>
      <c r="T846" s="46"/>
      <c r="U846" s="106">
        <f>IF(EXACT(O846,Y846),M846,M846*(1-'Расчет ПРЕДЗАКАЗ'!$D$10))</f>
        <v>0</v>
      </c>
      <c r="V846" s="106">
        <f t="shared" si="361"/>
        <v>0</v>
      </c>
      <c r="W846" s="106" t="e">
        <f>IF(EXACT(O846,Y846),M846,M846*(1-#REF!))</f>
        <v>#REF!</v>
      </c>
      <c r="X846" s="106" t="e">
        <f t="shared" si="362"/>
        <v>#REF!</v>
      </c>
      <c r="Y846" s="107" t="s">
        <v>72</v>
      </c>
      <c r="Z846" s="103">
        <f t="shared" si="358"/>
        <v>0</v>
      </c>
      <c r="AA846" s="103">
        <f t="shared" si="359"/>
        <v>0</v>
      </c>
      <c r="AB846" s="128" t="str">
        <f t="shared" si="363"/>
        <v/>
      </c>
      <c r="AC846" s="128" t="e">
        <f t="shared" si="364"/>
        <v>#REF!</v>
      </c>
    </row>
    <row r="847" spans="1:29" ht="50.1" customHeight="1">
      <c r="A847" s="171"/>
      <c r="B847" s="171"/>
      <c r="C847" s="174"/>
      <c r="D847" s="174"/>
      <c r="E847" s="131"/>
      <c r="F847" s="177"/>
      <c r="G847" s="180"/>
      <c r="H847" s="163"/>
      <c r="I847" s="165"/>
      <c r="J847" s="168"/>
      <c r="K847" s="62"/>
      <c r="L847" s="63"/>
      <c r="M847" s="63"/>
      <c r="N847" s="142"/>
      <c r="O847" s="127"/>
      <c r="P847" s="100"/>
      <c r="Q847" s="63">
        <f t="shared" si="360"/>
        <v>0</v>
      </c>
      <c r="R847" s="64"/>
      <c r="S847" s="67"/>
      <c r="T847" s="46"/>
      <c r="U847" s="106">
        <f>IF(EXACT(O847,Y847),M847,M847*(1-'Расчет ПРЕДЗАКАЗ'!$D$10))</f>
        <v>0</v>
      </c>
      <c r="V847" s="106">
        <f t="shared" si="361"/>
        <v>0</v>
      </c>
      <c r="W847" s="106" t="e">
        <f>IF(EXACT(O847,Y847),M847,M847*(1-#REF!))</f>
        <v>#REF!</v>
      </c>
      <c r="X847" s="106" t="e">
        <f t="shared" si="362"/>
        <v>#REF!</v>
      </c>
      <c r="Y847" s="107" t="s">
        <v>72</v>
      </c>
      <c r="Z847" s="103">
        <f t="shared" si="358"/>
        <v>0</v>
      </c>
      <c r="AA847" s="103">
        <f t="shared" si="359"/>
        <v>0</v>
      </c>
      <c r="AB847" s="128" t="str">
        <f t="shared" si="363"/>
        <v/>
      </c>
      <c r="AC847" s="128" t="e">
        <f t="shared" si="364"/>
        <v>#REF!</v>
      </c>
    </row>
    <row r="848" spans="1:29" ht="50.1" customHeight="1">
      <c r="A848" s="171"/>
      <c r="B848" s="171"/>
      <c r="C848" s="174"/>
      <c r="D848" s="174"/>
      <c r="E848" s="131"/>
      <c r="F848" s="177"/>
      <c r="G848" s="180"/>
      <c r="H848" s="163"/>
      <c r="I848" s="165"/>
      <c r="J848" s="168"/>
      <c r="K848" s="62"/>
      <c r="L848" s="63"/>
      <c r="M848" s="63"/>
      <c r="N848" s="142"/>
      <c r="O848" s="127"/>
      <c r="P848" s="100"/>
      <c r="Q848" s="63">
        <f t="shared" si="360"/>
        <v>0</v>
      </c>
      <c r="R848" s="64"/>
      <c r="S848" s="67"/>
      <c r="T848" s="46"/>
      <c r="U848" s="106">
        <f>IF(EXACT(O848,Y848),M848,M848*(1-'Расчет ПРЕДЗАКАЗ'!$D$10))</f>
        <v>0</v>
      </c>
      <c r="V848" s="106">
        <f t="shared" si="361"/>
        <v>0</v>
      </c>
      <c r="W848" s="106" t="e">
        <f>IF(EXACT(O848,Y848),M848,M848*(1-#REF!))</f>
        <v>#REF!</v>
      </c>
      <c r="X848" s="106" t="e">
        <f t="shared" si="362"/>
        <v>#REF!</v>
      </c>
      <c r="Y848" s="107" t="s">
        <v>72</v>
      </c>
      <c r="Z848" s="103">
        <f t="shared" si="358"/>
        <v>0</v>
      </c>
      <c r="AA848" s="103">
        <f t="shared" si="359"/>
        <v>0</v>
      </c>
      <c r="AB848" s="128" t="str">
        <f t="shared" si="363"/>
        <v/>
      </c>
      <c r="AC848" s="128" t="e">
        <f t="shared" si="364"/>
        <v>#REF!</v>
      </c>
    </row>
    <row r="849" spans="1:29" ht="50.1" customHeight="1">
      <c r="A849" s="171"/>
      <c r="B849" s="171"/>
      <c r="C849" s="174"/>
      <c r="D849" s="174"/>
      <c r="E849" s="131"/>
      <c r="F849" s="177"/>
      <c r="G849" s="180"/>
      <c r="H849" s="163"/>
      <c r="I849" s="165"/>
      <c r="J849" s="168"/>
      <c r="K849" s="62"/>
      <c r="L849" s="63"/>
      <c r="M849" s="63"/>
      <c r="N849" s="143"/>
      <c r="O849" s="127"/>
      <c r="P849" s="100"/>
      <c r="Q849" s="63">
        <f t="shared" si="360"/>
        <v>0</v>
      </c>
      <c r="R849" s="65"/>
      <c r="S849" s="67"/>
      <c r="T849" s="40"/>
      <c r="U849" s="106">
        <f>IF(EXACT(O849,Y849),M849,M849*(1-'Расчет ПРЕДЗАКАЗ'!$D$10))</f>
        <v>0</v>
      </c>
      <c r="V849" s="106">
        <f t="shared" si="361"/>
        <v>0</v>
      </c>
      <c r="W849" s="106" t="e">
        <f>IF(EXACT(O849,Y849),M849,M849*(1-#REF!))</f>
        <v>#REF!</v>
      </c>
      <c r="X849" s="106" t="e">
        <f t="shared" si="362"/>
        <v>#REF!</v>
      </c>
      <c r="Y849" s="107" t="s">
        <v>72</v>
      </c>
      <c r="Z849" s="103">
        <f t="shared" si="358"/>
        <v>0</v>
      </c>
      <c r="AA849" s="103">
        <f t="shared" si="359"/>
        <v>0</v>
      </c>
      <c r="AB849" s="128" t="str">
        <f t="shared" si="363"/>
        <v/>
      </c>
      <c r="AC849" s="128" t="e">
        <f t="shared" si="364"/>
        <v>#REF!</v>
      </c>
    </row>
    <row r="850" spans="1:29" ht="50.1" customHeight="1">
      <c r="A850" s="171"/>
      <c r="B850" s="171"/>
      <c r="C850" s="174"/>
      <c r="D850" s="174"/>
      <c r="E850" s="131"/>
      <c r="F850" s="177"/>
      <c r="G850" s="180"/>
      <c r="H850" s="163"/>
      <c r="I850" s="165"/>
      <c r="J850" s="168"/>
      <c r="K850" s="62"/>
      <c r="L850" s="63"/>
      <c r="M850" s="63"/>
      <c r="N850" s="143"/>
      <c r="O850" s="127"/>
      <c r="P850" s="100"/>
      <c r="Q850" s="63">
        <f t="shared" si="360"/>
        <v>0</v>
      </c>
      <c r="R850" s="65"/>
      <c r="S850" s="67"/>
      <c r="T850" s="40"/>
      <c r="U850" s="106">
        <f>IF(EXACT(O850,Y850),M850,M850*(1-'Расчет ПРЕДЗАКАЗ'!$D$10))</f>
        <v>0</v>
      </c>
      <c r="V850" s="106">
        <f t="shared" si="361"/>
        <v>0</v>
      </c>
      <c r="W850" s="106" t="e">
        <f>IF(EXACT(O850,Y850),M850,M850*(1-#REF!))</f>
        <v>#REF!</v>
      </c>
      <c r="X850" s="106" t="e">
        <f t="shared" si="362"/>
        <v>#REF!</v>
      </c>
      <c r="Y850" s="107" t="s">
        <v>72</v>
      </c>
      <c r="Z850" s="103">
        <f t="shared" si="358"/>
        <v>0</v>
      </c>
      <c r="AA850" s="103">
        <f t="shared" si="359"/>
        <v>0</v>
      </c>
      <c r="AB850" s="128" t="str">
        <f t="shared" si="363"/>
        <v/>
      </c>
      <c r="AC850" s="128" t="e">
        <f t="shared" si="364"/>
        <v>#REF!</v>
      </c>
    </row>
    <row r="851" spans="1:29" ht="50.1" customHeight="1">
      <c r="A851" s="171"/>
      <c r="B851" s="171"/>
      <c r="C851" s="174"/>
      <c r="D851" s="174"/>
      <c r="E851" s="131"/>
      <c r="F851" s="177"/>
      <c r="G851" s="180"/>
      <c r="H851" s="163"/>
      <c r="I851" s="165"/>
      <c r="J851" s="168"/>
      <c r="K851" s="62"/>
      <c r="L851" s="63"/>
      <c r="M851" s="63"/>
      <c r="N851" s="121"/>
      <c r="O851" s="127"/>
      <c r="P851" s="100"/>
      <c r="Q851" s="63">
        <f t="shared" si="360"/>
        <v>0</v>
      </c>
      <c r="R851" s="65"/>
      <c r="S851" s="67"/>
      <c r="T851" s="40"/>
      <c r="U851" s="106">
        <f>IF(EXACT(O851,Y851),M851,M851*(1-'Расчет ПРЕДЗАКАЗ'!$D$10))</f>
        <v>0</v>
      </c>
      <c r="V851" s="106">
        <f t="shared" si="361"/>
        <v>0</v>
      </c>
      <c r="W851" s="106" t="e">
        <f>IF(EXACT(O851,Y851),M851,M851*(1-#REF!))</f>
        <v>#REF!</v>
      </c>
      <c r="X851" s="106" t="e">
        <f t="shared" si="362"/>
        <v>#REF!</v>
      </c>
      <c r="Y851" s="107" t="s">
        <v>72</v>
      </c>
      <c r="Z851" s="103">
        <f t="shared" si="358"/>
        <v>0</v>
      </c>
      <c r="AA851" s="103">
        <f t="shared" si="359"/>
        <v>0</v>
      </c>
      <c r="AB851" s="128" t="str">
        <f t="shared" si="363"/>
        <v/>
      </c>
      <c r="AC851" s="128" t="e">
        <f t="shared" si="364"/>
        <v>#REF!</v>
      </c>
    </row>
    <row r="852" spans="1:29" ht="50.1" customHeight="1">
      <c r="A852" s="171"/>
      <c r="B852" s="171"/>
      <c r="C852" s="174"/>
      <c r="D852" s="174"/>
      <c r="E852" s="131"/>
      <c r="F852" s="177"/>
      <c r="G852" s="180"/>
      <c r="H852" s="163"/>
      <c r="I852" s="165"/>
      <c r="J852" s="168"/>
      <c r="K852" s="62"/>
      <c r="L852" s="63"/>
      <c r="M852" s="63"/>
      <c r="N852" s="121"/>
      <c r="O852" s="127"/>
      <c r="P852" s="100"/>
      <c r="Q852" s="63">
        <f t="shared" si="360"/>
        <v>0</v>
      </c>
      <c r="R852" s="65"/>
      <c r="S852" s="67"/>
      <c r="T852" s="40"/>
      <c r="U852" s="106">
        <f>IF(EXACT(O852,Y852),M852,M852*(1-'Расчет ПРЕДЗАКАЗ'!$D$10))</f>
        <v>0</v>
      </c>
      <c r="V852" s="106">
        <f t="shared" si="361"/>
        <v>0</v>
      </c>
      <c r="W852" s="106" t="e">
        <f>IF(EXACT(O852,Y852),M852,M852*(1-#REF!))</f>
        <v>#REF!</v>
      </c>
      <c r="X852" s="106" t="e">
        <f t="shared" si="362"/>
        <v>#REF!</v>
      </c>
      <c r="Y852" s="107" t="s">
        <v>72</v>
      </c>
      <c r="Z852" s="103">
        <f t="shared" si="358"/>
        <v>0</v>
      </c>
      <c r="AA852" s="103">
        <f t="shared" si="359"/>
        <v>0</v>
      </c>
      <c r="AB852" s="128" t="str">
        <f t="shared" si="363"/>
        <v/>
      </c>
      <c r="AC852" s="128" t="e">
        <f t="shared" si="364"/>
        <v>#REF!</v>
      </c>
    </row>
    <row r="853" spans="1:29" ht="50.1" customHeight="1">
      <c r="A853" s="171"/>
      <c r="B853" s="171"/>
      <c r="C853" s="174"/>
      <c r="D853" s="174"/>
      <c r="E853" s="131"/>
      <c r="F853" s="177"/>
      <c r="G853" s="180"/>
      <c r="H853" s="163"/>
      <c r="I853" s="165"/>
      <c r="J853" s="168"/>
      <c r="K853" s="62"/>
      <c r="L853" s="63"/>
      <c r="M853" s="63"/>
      <c r="N853" s="121"/>
      <c r="O853" s="127"/>
      <c r="P853" s="100"/>
      <c r="Q853" s="63">
        <f t="shared" si="360"/>
        <v>0</v>
      </c>
      <c r="R853" s="65"/>
      <c r="S853" s="67"/>
      <c r="T853" s="40"/>
      <c r="U853" s="106">
        <f>IF(EXACT(O853,Y853),M853,M853*(1-'Расчет ПРЕДЗАКАЗ'!$D$10))</f>
        <v>0</v>
      </c>
      <c r="V853" s="106">
        <f t="shared" si="361"/>
        <v>0</v>
      </c>
      <c r="W853" s="106" t="e">
        <f>IF(EXACT(O853,Y853),M853,M853*(1-#REF!))</f>
        <v>#REF!</v>
      </c>
      <c r="X853" s="106" t="e">
        <f t="shared" si="362"/>
        <v>#REF!</v>
      </c>
      <c r="Y853" s="107" t="s">
        <v>72</v>
      </c>
      <c r="Z853" s="103">
        <f t="shared" si="358"/>
        <v>0</v>
      </c>
      <c r="AA853" s="103">
        <f t="shared" si="359"/>
        <v>0</v>
      </c>
      <c r="AB853" s="128" t="str">
        <f t="shared" si="363"/>
        <v/>
      </c>
      <c r="AC853" s="128" t="e">
        <f t="shared" si="364"/>
        <v>#REF!</v>
      </c>
    </row>
    <row r="854" spans="1:29" ht="50.1" customHeight="1">
      <c r="A854" s="172"/>
      <c r="B854" s="172"/>
      <c r="C854" s="175"/>
      <c r="D854" s="175"/>
      <c r="E854" s="132"/>
      <c r="F854" s="178"/>
      <c r="G854" s="181"/>
      <c r="H854" s="164"/>
      <c r="I854" s="166"/>
      <c r="J854" s="169"/>
      <c r="K854" s="62"/>
      <c r="L854" s="63"/>
      <c r="M854" s="63"/>
      <c r="N854" s="121"/>
      <c r="O854" s="127"/>
      <c r="P854" s="100"/>
      <c r="Q854" s="63">
        <f t="shared" si="360"/>
        <v>0</v>
      </c>
      <c r="R854" s="65"/>
      <c r="S854" s="64"/>
      <c r="T854" s="40"/>
      <c r="U854" s="106">
        <f>IF(EXACT(O854,Y854),M854,M854*(1-'Расчет ПРЕДЗАКАЗ'!$D$10))</f>
        <v>0</v>
      </c>
      <c r="V854" s="106">
        <f t="shared" si="361"/>
        <v>0</v>
      </c>
      <c r="W854" s="106" t="e">
        <f>IF(EXACT(O854,Y854),M854,M854*(1-#REF!))</f>
        <v>#REF!</v>
      </c>
      <c r="X854" s="106" t="e">
        <f t="shared" si="362"/>
        <v>#REF!</v>
      </c>
      <c r="Y854" s="107" t="s">
        <v>72</v>
      </c>
      <c r="Z854" s="103">
        <f t="shared" si="358"/>
        <v>0</v>
      </c>
      <c r="AA854" s="103">
        <f t="shared" si="359"/>
        <v>0</v>
      </c>
      <c r="AB854" s="128" t="str">
        <f t="shared" si="363"/>
        <v/>
      </c>
      <c r="AC854" s="128" t="e">
        <f t="shared" si="364"/>
        <v>#REF!</v>
      </c>
    </row>
    <row r="855" spans="1:29" ht="11.25" customHeight="1" thickBot="1"/>
    <row r="856" spans="1:29" ht="50.1" customHeight="1">
      <c r="A856" s="170">
        <v>435</v>
      </c>
      <c r="B856" s="170" t="s">
        <v>3563</v>
      </c>
      <c r="C856" s="173" t="s">
        <v>3564</v>
      </c>
      <c r="D856" s="173" t="s">
        <v>77</v>
      </c>
      <c r="E856" s="131"/>
      <c r="F856" s="193" t="s">
        <v>3565</v>
      </c>
      <c r="G856" s="179" t="s">
        <v>3112</v>
      </c>
      <c r="H856" s="162" t="s">
        <v>3566</v>
      </c>
      <c r="I856" s="194" t="s">
        <v>3567</v>
      </c>
      <c r="J856" s="167" t="s">
        <v>19</v>
      </c>
      <c r="K856" s="62" t="s">
        <v>82</v>
      </c>
      <c r="L856" s="63">
        <v>14150</v>
      </c>
      <c r="M856" s="63">
        <v>8840</v>
      </c>
      <c r="N856" s="142" t="s">
        <v>3568</v>
      </c>
      <c r="O856" s="127" t="s">
        <v>72</v>
      </c>
      <c r="P856" s="100"/>
      <c r="Q856" s="63">
        <f>P856*M856</f>
        <v>0</v>
      </c>
      <c r="R856" s="64"/>
      <c r="S856" s="67">
        <v>111</v>
      </c>
      <c r="T856" s="46"/>
      <c r="U856" s="106">
        <f>IF(EXACT(O856,Y856),M856,M856*(1-'Расчет ПРЕДЗАКАЗ'!$D$10))</f>
        <v>8840</v>
      </c>
      <c r="V856" s="106">
        <f>P856*U856</f>
        <v>0</v>
      </c>
      <c r="W856" s="106">
        <f>IF(EXACT(O856,Y856),M856,M856*(1-#REF!))</f>
        <v>8840</v>
      </c>
      <c r="X856" s="106">
        <f>P856*W856</f>
        <v>0</v>
      </c>
      <c r="Y856" s="107" t="s">
        <v>72</v>
      </c>
      <c r="Z856" s="103">
        <f t="shared" ref="Z856:Z870" si="365">IF(EXACT(O856,Y856),Q856,0)</f>
        <v>0</v>
      </c>
      <c r="AA856" s="103">
        <f t="shared" ref="AA856:AA870" si="366">IF(Z856=0,Q856,0)</f>
        <v>0</v>
      </c>
      <c r="AB856" s="128">
        <f>IF(U856=0,"",L856/U856-1)</f>
        <v>0.60067873303167429</v>
      </c>
      <c r="AC856" s="128">
        <f>IF(W856=0,"",L856/W856-1)</f>
        <v>0.60067873303167429</v>
      </c>
    </row>
    <row r="857" spans="1:29" ht="50.1" customHeight="1">
      <c r="A857" s="171"/>
      <c r="B857" s="171"/>
      <c r="C857" s="174"/>
      <c r="D857" s="174"/>
      <c r="E857" s="131"/>
      <c r="F857" s="177"/>
      <c r="G857" s="180"/>
      <c r="H857" s="163"/>
      <c r="I857" s="165"/>
      <c r="J857" s="168"/>
      <c r="K857" s="62" t="s">
        <v>96</v>
      </c>
      <c r="L857" s="63">
        <v>14150</v>
      </c>
      <c r="M857" s="63">
        <v>8840</v>
      </c>
      <c r="N857" s="142" t="s">
        <v>3569</v>
      </c>
      <c r="O857" s="127" t="s">
        <v>72</v>
      </c>
      <c r="P857" s="100"/>
      <c r="Q857" s="63">
        <f t="shared" ref="Q857:Q870" si="367">P857*M857</f>
        <v>0</v>
      </c>
      <c r="R857" s="64"/>
      <c r="S857" s="67">
        <v>277</v>
      </c>
      <c r="T857" s="46"/>
      <c r="U857" s="106">
        <f>IF(EXACT(O857,Y857),M857,M857*(1-'Расчет ПРЕДЗАКАЗ'!$D$10))</f>
        <v>8840</v>
      </c>
      <c r="V857" s="106">
        <f t="shared" ref="V857:V870" si="368">P857*U857</f>
        <v>0</v>
      </c>
      <c r="W857" s="106">
        <f>IF(EXACT(O857,Y857),M857,M857*(1-#REF!))</f>
        <v>8840</v>
      </c>
      <c r="X857" s="106">
        <f t="shared" ref="X857:X870" si="369">P857*W857</f>
        <v>0</v>
      </c>
      <c r="Y857" s="107" t="s">
        <v>72</v>
      </c>
      <c r="Z857" s="103">
        <f t="shared" si="365"/>
        <v>0</v>
      </c>
      <c r="AA857" s="103">
        <f t="shared" si="366"/>
        <v>0</v>
      </c>
      <c r="AB857" s="128">
        <f t="shared" ref="AB857:AB870" si="370">IF(U857=0,"",L857/U857-1)</f>
        <v>0.60067873303167429</v>
      </c>
      <c r="AC857" s="128">
        <f t="shared" ref="AC857:AC870" si="371">IF(W857=0,"",L857/W857-1)</f>
        <v>0.60067873303167429</v>
      </c>
    </row>
    <row r="858" spans="1:29" ht="50.1" customHeight="1">
      <c r="A858" s="171"/>
      <c r="B858" s="171"/>
      <c r="C858" s="174"/>
      <c r="D858" s="174"/>
      <c r="E858" s="131"/>
      <c r="F858" s="177"/>
      <c r="G858" s="180"/>
      <c r="H858" s="163"/>
      <c r="I858" s="165"/>
      <c r="J858" s="168"/>
      <c r="K858" s="62" t="s">
        <v>98</v>
      </c>
      <c r="L858" s="63">
        <v>14150</v>
      </c>
      <c r="M858" s="63">
        <v>8840</v>
      </c>
      <c r="N858" s="142" t="s">
        <v>3570</v>
      </c>
      <c r="O858" s="127" t="s">
        <v>72</v>
      </c>
      <c r="P858" s="100"/>
      <c r="Q858" s="63">
        <f t="shared" si="367"/>
        <v>0</v>
      </c>
      <c r="R858" s="64"/>
      <c r="S858" s="67">
        <v>87</v>
      </c>
      <c r="T858" s="46"/>
      <c r="U858" s="106">
        <f>IF(EXACT(O858,Y858),M858,M858*(1-'Расчет ПРЕДЗАКАЗ'!$D$10))</f>
        <v>8840</v>
      </c>
      <c r="V858" s="106">
        <f t="shared" si="368"/>
        <v>0</v>
      </c>
      <c r="W858" s="106">
        <f>IF(EXACT(O858,Y858),M858,M858*(1-#REF!))</f>
        <v>8840</v>
      </c>
      <c r="X858" s="106">
        <f t="shared" si="369"/>
        <v>0</v>
      </c>
      <c r="Y858" s="107" t="s">
        <v>72</v>
      </c>
      <c r="Z858" s="103">
        <f t="shared" si="365"/>
        <v>0</v>
      </c>
      <c r="AA858" s="103">
        <f t="shared" si="366"/>
        <v>0</v>
      </c>
      <c r="AB858" s="128">
        <f t="shared" si="370"/>
        <v>0.60067873303167429</v>
      </c>
      <c r="AC858" s="128">
        <f t="shared" si="371"/>
        <v>0.60067873303167429</v>
      </c>
    </row>
    <row r="859" spans="1:29" ht="50.1" customHeight="1">
      <c r="A859" s="171"/>
      <c r="B859" s="171"/>
      <c r="C859" s="174"/>
      <c r="D859" s="174"/>
      <c r="E859" s="131"/>
      <c r="F859" s="177"/>
      <c r="G859" s="180"/>
      <c r="H859" s="163"/>
      <c r="I859" s="165"/>
      <c r="J859" s="168"/>
      <c r="K859" s="62" t="s">
        <v>84</v>
      </c>
      <c r="L859" s="63">
        <v>14150</v>
      </c>
      <c r="M859" s="63">
        <v>8840</v>
      </c>
      <c r="N859" s="142" t="s">
        <v>3571</v>
      </c>
      <c r="O859" s="127" t="s">
        <v>72</v>
      </c>
      <c r="P859" s="100"/>
      <c r="Q859" s="63">
        <f t="shared" si="367"/>
        <v>0</v>
      </c>
      <c r="R859" s="64"/>
      <c r="S859" s="67">
        <v>234</v>
      </c>
      <c r="T859" s="46"/>
      <c r="U859" s="106">
        <f>IF(EXACT(O859,Y859),M859,M859*(1-'Расчет ПРЕДЗАКАЗ'!$D$10))</f>
        <v>8840</v>
      </c>
      <c r="V859" s="106">
        <f t="shared" si="368"/>
        <v>0</v>
      </c>
      <c r="W859" s="106">
        <f>IF(EXACT(O859,Y859),M859,M859*(1-#REF!))</f>
        <v>8840</v>
      </c>
      <c r="X859" s="106">
        <f t="shared" si="369"/>
        <v>0</v>
      </c>
      <c r="Y859" s="107" t="s">
        <v>72</v>
      </c>
      <c r="Z859" s="103">
        <f t="shared" si="365"/>
        <v>0</v>
      </c>
      <c r="AA859" s="103">
        <f t="shared" si="366"/>
        <v>0</v>
      </c>
      <c r="AB859" s="128">
        <f t="shared" si="370"/>
        <v>0.60067873303167429</v>
      </c>
      <c r="AC859" s="128">
        <f t="shared" si="371"/>
        <v>0.60067873303167429</v>
      </c>
    </row>
    <row r="860" spans="1:29" ht="50.1" customHeight="1">
      <c r="A860" s="171"/>
      <c r="B860" s="171"/>
      <c r="C860" s="174"/>
      <c r="D860" s="174"/>
      <c r="E860" s="131"/>
      <c r="F860" s="177"/>
      <c r="G860" s="180"/>
      <c r="H860" s="163"/>
      <c r="I860" s="165"/>
      <c r="J860" s="168"/>
      <c r="K860" s="62" t="s">
        <v>101</v>
      </c>
      <c r="L860" s="63">
        <v>14150</v>
      </c>
      <c r="M860" s="63">
        <v>8840</v>
      </c>
      <c r="N860" s="142" t="s">
        <v>3572</v>
      </c>
      <c r="O860" s="127" t="s">
        <v>72</v>
      </c>
      <c r="P860" s="100"/>
      <c r="Q860" s="63">
        <f t="shared" si="367"/>
        <v>0</v>
      </c>
      <c r="R860" s="64"/>
      <c r="S860" s="67">
        <v>112</v>
      </c>
      <c r="T860" s="46"/>
      <c r="U860" s="106">
        <f>IF(EXACT(O860,Y860),M860,M860*(1-'Расчет ПРЕДЗАКАЗ'!$D$10))</f>
        <v>8840</v>
      </c>
      <c r="V860" s="106">
        <f t="shared" si="368"/>
        <v>0</v>
      </c>
      <c r="W860" s="106">
        <f>IF(EXACT(O860,Y860),M860,M860*(1-#REF!))</f>
        <v>8840</v>
      </c>
      <c r="X860" s="106">
        <f t="shared" si="369"/>
        <v>0</v>
      </c>
      <c r="Y860" s="107" t="s">
        <v>72</v>
      </c>
      <c r="Z860" s="103">
        <f t="shared" si="365"/>
        <v>0</v>
      </c>
      <c r="AA860" s="103">
        <f t="shared" si="366"/>
        <v>0</v>
      </c>
      <c r="AB860" s="128">
        <f t="shared" si="370"/>
        <v>0.60067873303167429</v>
      </c>
      <c r="AC860" s="128">
        <f t="shared" si="371"/>
        <v>0.60067873303167429</v>
      </c>
    </row>
    <row r="861" spans="1:29" ht="50.1" customHeight="1">
      <c r="A861" s="171"/>
      <c r="B861" s="171"/>
      <c r="C861" s="174"/>
      <c r="D861" s="174"/>
      <c r="E861" s="131"/>
      <c r="F861" s="177"/>
      <c r="G861" s="180"/>
      <c r="H861" s="163"/>
      <c r="I861" s="165"/>
      <c r="J861" s="168"/>
      <c r="K861" s="62" t="s">
        <v>86</v>
      </c>
      <c r="L861" s="63">
        <v>14150</v>
      </c>
      <c r="M861" s="63">
        <v>8840</v>
      </c>
      <c r="N861" s="142" t="s">
        <v>3573</v>
      </c>
      <c r="O861" s="127" t="s">
        <v>72</v>
      </c>
      <c r="P861" s="100"/>
      <c r="Q861" s="63">
        <f t="shared" si="367"/>
        <v>0</v>
      </c>
      <c r="R861" s="64"/>
      <c r="S861" s="67">
        <v>157</v>
      </c>
      <c r="T861" s="46"/>
      <c r="U861" s="106">
        <f>IF(EXACT(O861,Y861),M861,M861*(1-'Расчет ПРЕДЗАКАЗ'!$D$10))</f>
        <v>8840</v>
      </c>
      <c r="V861" s="106">
        <f t="shared" si="368"/>
        <v>0</v>
      </c>
      <c r="W861" s="106">
        <f>IF(EXACT(O861,Y861),M861,M861*(1-#REF!))</f>
        <v>8840</v>
      </c>
      <c r="X861" s="106">
        <f t="shared" si="369"/>
        <v>0</v>
      </c>
      <c r="Y861" s="107" t="s">
        <v>72</v>
      </c>
      <c r="Z861" s="103">
        <f t="shared" si="365"/>
        <v>0</v>
      </c>
      <c r="AA861" s="103">
        <f t="shared" si="366"/>
        <v>0</v>
      </c>
      <c r="AB861" s="128">
        <f t="shared" si="370"/>
        <v>0.60067873303167429</v>
      </c>
      <c r="AC861" s="128">
        <f t="shared" si="371"/>
        <v>0.60067873303167429</v>
      </c>
    </row>
    <row r="862" spans="1:29" ht="50.1" customHeight="1">
      <c r="A862" s="171"/>
      <c r="B862" s="171"/>
      <c r="C862" s="174"/>
      <c r="D862" s="174"/>
      <c r="E862" s="131"/>
      <c r="F862" s="177"/>
      <c r="G862" s="180"/>
      <c r="H862" s="163"/>
      <c r="I862" s="165"/>
      <c r="J862" s="168"/>
      <c r="K862" s="62" t="s">
        <v>88</v>
      </c>
      <c r="L862" s="63">
        <v>14150</v>
      </c>
      <c r="M862" s="63">
        <v>8840</v>
      </c>
      <c r="N862" s="142" t="s">
        <v>3574</v>
      </c>
      <c r="O862" s="127" t="s">
        <v>72</v>
      </c>
      <c r="P862" s="100"/>
      <c r="Q862" s="63">
        <f t="shared" si="367"/>
        <v>0</v>
      </c>
      <c r="R862" s="64"/>
      <c r="S862" s="67">
        <v>45</v>
      </c>
      <c r="T862" s="46"/>
      <c r="U862" s="106">
        <f>IF(EXACT(O862,Y862),M862,M862*(1-'Расчет ПРЕДЗАКАЗ'!$D$10))</f>
        <v>8840</v>
      </c>
      <c r="V862" s="106">
        <f t="shared" si="368"/>
        <v>0</v>
      </c>
      <c r="W862" s="106">
        <f>IF(EXACT(O862,Y862),M862,M862*(1-#REF!))</f>
        <v>8840</v>
      </c>
      <c r="X862" s="106">
        <f t="shared" si="369"/>
        <v>0</v>
      </c>
      <c r="Y862" s="107" t="s">
        <v>72</v>
      </c>
      <c r="Z862" s="103">
        <f t="shared" si="365"/>
        <v>0</v>
      </c>
      <c r="AA862" s="103">
        <f t="shared" si="366"/>
        <v>0</v>
      </c>
      <c r="AB862" s="128">
        <f t="shared" si="370"/>
        <v>0.60067873303167429</v>
      </c>
      <c r="AC862" s="128">
        <f t="shared" si="371"/>
        <v>0.60067873303167429</v>
      </c>
    </row>
    <row r="863" spans="1:29" ht="50.1" customHeight="1">
      <c r="A863" s="171"/>
      <c r="B863" s="171"/>
      <c r="C863" s="174"/>
      <c r="D863" s="174"/>
      <c r="E863" s="131"/>
      <c r="F863" s="177"/>
      <c r="G863" s="180"/>
      <c r="H863" s="163"/>
      <c r="I863" s="165"/>
      <c r="J863" s="168"/>
      <c r="K863" s="62" t="s">
        <v>105</v>
      </c>
      <c r="L863" s="63">
        <v>14150</v>
      </c>
      <c r="M863" s="63">
        <v>8840</v>
      </c>
      <c r="N863" s="142" t="s">
        <v>3575</v>
      </c>
      <c r="O863" s="127" t="s">
        <v>72</v>
      </c>
      <c r="P863" s="100"/>
      <c r="Q863" s="63">
        <f t="shared" si="367"/>
        <v>0</v>
      </c>
      <c r="R863" s="64"/>
      <c r="S863" s="67">
        <v>36</v>
      </c>
      <c r="T863" s="46"/>
      <c r="U863" s="106">
        <f>IF(EXACT(O863,Y863),M863,M863*(1-'Расчет ПРЕДЗАКАЗ'!$D$10))</f>
        <v>8840</v>
      </c>
      <c r="V863" s="106">
        <f t="shared" si="368"/>
        <v>0</v>
      </c>
      <c r="W863" s="106">
        <f>IF(EXACT(O863,Y863),M863,M863*(1-#REF!))</f>
        <v>8840</v>
      </c>
      <c r="X863" s="106">
        <f t="shared" si="369"/>
        <v>0</v>
      </c>
      <c r="Y863" s="107" t="s">
        <v>72</v>
      </c>
      <c r="Z863" s="103">
        <f t="shared" si="365"/>
        <v>0</v>
      </c>
      <c r="AA863" s="103">
        <f t="shared" si="366"/>
        <v>0</v>
      </c>
      <c r="AB863" s="128">
        <f t="shared" si="370"/>
        <v>0.60067873303167429</v>
      </c>
      <c r="AC863" s="128">
        <f t="shared" si="371"/>
        <v>0.60067873303167429</v>
      </c>
    </row>
    <row r="864" spans="1:29" ht="50.1" customHeight="1">
      <c r="A864" s="171"/>
      <c r="B864" s="171"/>
      <c r="C864" s="174"/>
      <c r="D864" s="174"/>
      <c r="E864" s="131"/>
      <c r="F864" s="177"/>
      <c r="G864" s="180"/>
      <c r="H864" s="163"/>
      <c r="I864" s="165"/>
      <c r="J864" s="168"/>
      <c r="K864" s="62" t="s">
        <v>107</v>
      </c>
      <c r="L864" s="63">
        <v>14150</v>
      </c>
      <c r="M864" s="63">
        <v>8840</v>
      </c>
      <c r="N864" s="142" t="s">
        <v>3576</v>
      </c>
      <c r="O864" s="127" t="s">
        <v>72</v>
      </c>
      <c r="P864" s="100"/>
      <c r="Q864" s="63">
        <f t="shared" si="367"/>
        <v>0</v>
      </c>
      <c r="R864" s="64"/>
      <c r="S864" s="67">
        <v>28</v>
      </c>
      <c r="T864" s="46"/>
      <c r="U864" s="106">
        <f>IF(EXACT(O864,Y864),M864,M864*(1-'Расчет ПРЕДЗАКАЗ'!$D$10))</f>
        <v>8840</v>
      </c>
      <c r="V864" s="106">
        <f t="shared" si="368"/>
        <v>0</v>
      </c>
      <c r="W864" s="106">
        <f>IF(EXACT(O864,Y864),M864,M864*(1-#REF!))</f>
        <v>8840</v>
      </c>
      <c r="X864" s="106">
        <f t="shared" si="369"/>
        <v>0</v>
      </c>
      <c r="Y864" s="107" t="s">
        <v>72</v>
      </c>
      <c r="Z864" s="103">
        <f t="shared" si="365"/>
        <v>0</v>
      </c>
      <c r="AA864" s="103">
        <f t="shared" si="366"/>
        <v>0</v>
      </c>
      <c r="AB864" s="128">
        <f t="shared" si="370"/>
        <v>0.60067873303167429</v>
      </c>
      <c r="AC864" s="128">
        <f t="shared" si="371"/>
        <v>0.60067873303167429</v>
      </c>
    </row>
    <row r="865" spans="1:29" ht="50.1" customHeight="1">
      <c r="A865" s="171"/>
      <c r="B865" s="171"/>
      <c r="C865" s="174"/>
      <c r="D865" s="174"/>
      <c r="E865" s="131"/>
      <c r="F865" s="177"/>
      <c r="G865" s="180"/>
      <c r="H865" s="163"/>
      <c r="I865" s="165"/>
      <c r="J865" s="168"/>
      <c r="K865" s="62"/>
      <c r="L865" s="63"/>
      <c r="M865" s="63"/>
      <c r="N865" s="143"/>
      <c r="O865" s="127"/>
      <c r="P865" s="100"/>
      <c r="Q865" s="63">
        <f t="shared" si="367"/>
        <v>0</v>
      </c>
      <c r="R865" s="65"/>
      <c r="S865" s="67"/>
      <c r="T865" s="40"/>
      <c r="U865" s="106">
        <f>IF(EXACT(O865,Y865),M865,M865*(1-'Расчет ПРЕДЗАКАЗ'!$D$10))</f>
        <v>0</v>
      </c>
      <c r="V865" s="106">
        <f t="shared" si="368"/>
        <v>0</v>
      </c>
      <c r="W865" s="106" t="e">
        <f>IF(EXACT(O865,Y865),M865,M865*(1-#REF!))</f>
        <v>#REF!</v>
      </c>
      <c r="X865" s="106" t="e">
        <f t="shared" si="369"/>
        <v>#REF!</v>
      </c>
      <c r="Y865" s="107" t="s">
        <v>72</v>
      </c>
      <c r="Z865" s="103">
        <f t="shared" si="365"/>
        <v>0</v>
      </c>
      <c r="AA865" s="103">
        <f t="shared" si="366"/>
        <v>0</v>
      </c>
      <c r="AB865" s="128" t="str">
        <f t="shared" si="370"/>
        <v/>
      </c>
      <c r="AC865" s="128" t="e">
        <f t="shared" si="371"/>
        <v>#REF!</v>
      </c>
    </row>
    <row r="866" spans="1:29" ht="50.1" customHeight="1">
      <c r="A866" s="171"/>
      <c r="B866" s="171"/>
      <c r="C866" s="174"/>
      <c r="D866" s="174"/>
      <c r="E866" s="131"/>
      <c r="F866" s="177"/>
      <c r="G866" s="180"/>
      <c r="H866" s="163"/>
      <c r="I866" s="165"/>
      <c r="J866" s="168"/>
      <c r="K866" s="62"/>
      <c r="L866" s="63"/>
      <c r="M866" s="63"/>
      <c r="N866" s="143"/>
      <c r="O866" s="127"/>
      <c r="P866" s="100"/>
      <c r="Q866" s="63">
        <f t="shared" si="367"/>
        <v>0</v>
      </c>
      <c r="R866" s="65"/>
      <c r="S866" s="67"/>
      <c r="T866" s="40"/>
      <c r="U866" s="106">
        <f>IF(EXACT(O866,Y866),M866,M866*(1-'Расчет ПРЕДЗАКАЗ'!$D$10))</f>
        <v>0</v>
      </c>
      <c r="V866" s="106">
        <f t="shared" si="368"/>
        <v>0</v>
      </c>
      <c r="W866" s="106" t="e">
        <f>IF(EXACT(O866,Y866),M866,M866*(1-#REF!))</f>
        <v>#REF!</v>
      </c>
      <c r="X866" s="106" t="e">
        <f t="shared" si="369"/>
        <v>#REF!</v>
      </c>
      <c r="Y866" s="107" t="s">
        <v>72</v>
      </c>
      <c r="Z866" s="103">
        <f t="shared" si="365"/>
        <v>0</v>
      </c>
      <c r="AA866" s="103">
        <f t="shared" si="366"/>
        <v>0</v>
      </c>
      <c r="AB866" s="128" t="str">
        <f t="shared" si="370"/>
        <v/>
      </c>
      <c r="AC866" s="128" t="e">
        <f t="shared" si="371"/>
        <v>#REF!</v>
      </c>
    </row>
    <row r="867" spans="1:29" ht="50.1" customHeight="1">
      <c r="A867" s="171"/>
      <c r="B867" s="171"/>
      <c r="C867" s="174"/>
      <c r="D867" s="174"/>
      <c r="E867" s="131"/>
      <c r="F867" s="177"/>
      <c r="G867" s="180"/>
      <c r="H867" s="163"/>
      <c r="I867" s="165"/>
      <c r="J867" s="168"/>
      <c r="K867" s="62"/>
      <c r="L867" s="63"/>
      <c r="M867" s="63"/>
      <c r="N867" s="121"/>
      <c r="O867" s="127"/>
      <c r="P867" s="100"/>
      <c r="Q867" s="63">
        <f t="shared" si="367"/>
        <v>0</v>
      </c>
      <c r="R867" s="65"/>
      <c r="S867" s="67"/>
      <c r="T867" s="40"/>
      <c r="U867" s="106">
        <f>IF(EXACT(O867,Y867),M867,M867*(1-'Расчет ПРЕДЗАКАЗ'!$D$10))</f>
        <v>0</v>
      </c>
      <c r="V867" s="106">
        <f t="shared" si="368"/>
        <v>0</v>
      </c>
      <c r="W867" s="106" t="e">
        <f>IF(EXACT(O867,Y867),M867,M867*(1-#REF!))</f>
        <v>#REF!</v>
      </c>
      <c r="X867" s="106" t="e">
        <f t="shared" si="369"/>
        <v>#REF!</v>
      </c>
      <c r="Y867" s="107" t="s">
        <v>72</v>
      </c>
      <c r="Z867" s="103">
        <f t="shared" si="365"/>
        <v>0</v>
      </c>
      <c r="AA867" s="103">
        <f t="shared" si="366"/>
        <v>0</v>
      </c>
      <c r="AB867" s="128" t="str">
        <f t="shared" si="370"/>
        <v/>
      </c>
      <c r="AC867" s="128" t="e">
        <f t="shared" si="371"/>
        <v>#REF!</v>
      </c>
    </row>
    <row r="868" spans="1:29" ht="50.1" customHeight="1">
      <c r="A868" s="171"/>
      <c r="B868" s="171"/>
      <c r="C868" s="174"/>
      <c r="D868" s="174"/>
      <c r="E868" s="131"/>
      <c r="F868" s="177"/>
      <c r="G868" s="180"/>
      <c r="H868" s="163"/>
      <c r="I868" s="165"/>
      <c r="J868" s="168"/>
      <c r="K868" s="62"/>
      <c r="L868" s="63"/>
      <c r="M868" s="63"/>
      <c r="N868" s="121"/>
      <c r="O868" s="127"/>
      <c r="P868" s="100"/>
      <c r="Q868" s="63">
        <f t="shared" si="367"/>
        <v>0</v>
      </c>
      <c r="R868" s="65"/>
      <c r="S868" s="67"/>
      <c r="T868" s="40"/>
      <c r="U868" s="106">
        <f>IF(EXACT(O868,Y868),M868,M868*(1-'Расчет ПРЕДЗАКАЗ'!$D$10))</f>
        <v>0</v>
      </c>
      <c r="V868" s="106">
        <f t="shared" si="368"/>
        <v>0</v>
      </c>
      <c r="W868" s="106" t="e">
        <f>IF(EXACT(O868,Y868),M868,M868*(1-#REF!))</f>
        <v>#REF!</v>
      </c>
      <c r="X868" s="106" t="e">
        <f t="shared" si="369"/>
        <v>#REF!</v>
      </c>
      <c r="Y868" s="107" t="s">
        <v>72</v>
      </c>
      <c r="Z868" s="103">
        <f t="shared" si="365"/>
        <v>0</v>
      </c>
      <c r="AA868" s="103">
        <f t="shared" si="366"/>
        <v>0</v>
      </c>
      <c r="AB868" s="128" t="str">
        <f t="shared" si="370"/>
        <v/>
      </c>
      <c r="AC868" s="128" t="e">
        <f t="shared" si="371"/>
        <v>#REF!</v>
      </c>
    </row>
    <row r="869" spans="1:29" ht="50.1" customHeight="1">
      <c r="A869" s="171"/>
      <c r="B869" s="171"/>
      <c r="C869" s="174"/>
      <c r="D869" s="174"/>
      <c r="E869" s="131"/>
      <c r="F869" s="177"/>
      <c r="G869" s="180"/>
      <c r="H869" s="163"/>
      <c r="I869" s="165"/>
      <c r="J869" s="168"/>
      <c r="K869" s="62"/>
      <c r="L869" s="63"/>
      <c r="M869" s="63"/>
      <c r="N869" s="121"/>
      <c r="O869" s="127"/>
      <c r="P869" s="100"/>
      <c r="Q869" s="63">
        <f t="shared" si="367"/>
        <v>0</v>
      </c>
      <c r="R869" s="65"/>
      <c r="S869" s="67"/>
      <c r="T869" s="40"/>
      <c r="U869" s="106">
        <f>IF(EXACT(O869,Y869),M869,M869*(1-'Расчет ПРЕДЗАКАЗ'!$D$10))</f>
        <v>0</v>
      </c>
      <c r="V869" s="106">
        <f t="shared" si="368"/>
        <v>0</v>
      </c>
      <c r="W869" s="106" t="e">
        <f>IF(EXACT(O869,Y869),M869,M869*(1-#REF!))</f>
        <v>#REF!</v>
      </c>
      <c r="X869" s="106" t="e">
        <f t="shared" si="369"/>
        <v>#REF!</v>
      </c>
      <c r="Y869" s="107" t="s">
        <v>72</v>
      </c>
      <c r="Z869" s="103">
        <f t="shared" si="365"/>
        <v>0</v>
      </c>
      <c r="AA869" s="103">
        <f t="shared" si="366"/>
        <v>0</v>
      </c>
      <c r="AB869" s="128" t="str">
        <f t="shared" si="370"/>
        <v/>
      </c>
      <c r="AC869" s="128" t="e">
        <f t="shared" si="371"/>
        <v>#REF!</v>
      </c>
    </row>
    <row r="870" spans="1:29" ht="50.1" customHeight="1">
      <c r="A870" s="172"/>
      <c r="B870" s="172"/>
      <c r="C870" s="175"/>
      <c r="D870" s="175"/>
      <c r="E870" s="132"/>
      <c r="F870" s="178"/>
      <c r="G870" s="181"/>
      <c r="H870" s="164"/>
      <c r="I870" s="166"/>
      <c r="J870" s="169"/>
      <c r="K870" s="62"/>
      <c r="L870" s="63"/>
      <c r="M870" s="63"/>
      <c r="N870" s="121"/>
      <c r="O870" s="127"/>
      <c r="P870" s="100"/>
      <c r="Q870" s="63">
        <f t="shared" si="367"/>
        <v>0</v>
      </c>
      <c r="R870" s="65"/>
      <c r="S870" s="64"/>
      <c r="T870" s="40"/>
      <c r="U870" s="106">
        <f>IF(EXACT(O870,Y870),M870,M870*(1-'Расчет ПРЕДЗАКАЗ'!$D$10))</f>
        <v>0</v>
      </c>
      <c r="V870" s="106">
        <f t="shared" si="368"/>
        <v>0</v>
      </c>
      <c r="W870" s="106" t="e">
        <f>IF(EXACT(O870,Y870),M870,M870*(1-#REF!))</f>
        <v>#REF!</v>
      </c>
      <c r="X870" s="106" t="e">
        <f t="shared" si="369"/>
        <v>#REF!</v>
      </c>
      <c r="Y870" s="107" t="s">
        <v>72</v>
      </c>
      <c r="Z870" s="103">
        <f t="shared" si="365"/>
        <v>0</v>
      </c>
      <c r="AA870" s="103">
        <f t="shared" si="366"/>
        <v>0</v>
      </c>
      <c r="AB870" s="128" t="str">
        <f t="shared" si="370"/>
        <v/>
      </c>
      <c r="AC870" s="128" t="e">
        <f t="shared" si="371"/>
        <v>#REF!</v>
      </c>
    </row>
    <row r="871" spans="1:29" ht="11.25" customHeight="1" thickBot="1"/>
    <row r="872" spans="1:29" ht="50.1" customHeight="1">
      <c r="A872" s="170">
        <v>436</v>
      </c>
      <c r="B872" s="170" t="s">
        <v>3577</v>
      </c>
      <c r="C872" s="173" t="s">
        <v>3578</v>
      </c>
      <c r="D872" s="173" t="s">
        <v>77</v>
      </c>
      <c r="E872" s="131"/>
      <c r="F872" s="193" t="s">
        <v>3565</v>
      </c>
      <c r="G872" s="179" t="s">
        <v>3099</v>
      </c>
      <c r="H872" s="162" t="s">
        <v>3566</v>
      </c>
      <c r="I872" s="194" t="s">
        <v>3567</v>
      </c>
      <c r="J872" s="167" t="s">
        <v>19</v>
      </c>
      <c r="K872" s="62" t="s">
        <v>82</v>
      </c>
      <c r="L872" s="63">
        <v>14610</v>
      </c>
      <c r="M872" s="63">
        <v>9130</v>
      </c>
      <c r="N872" s="142" t="s">
        <v>3579</v>
      </c>
      <c r="O872" s="127" t="s">
        <v>72</v>
      </c>
      <c r="P872" s="100"/>
      <c r="Q872" s="63">
        <f>P872*M872</f>
        <v>0</v>
      </c>
      <c r="R872" s="64"/>
      <c r="S872" s="67">
        <v>44</v>
      </c>
      <c r="T872" s="46"/>
      <c r="U872" s="106">
        <f>IF(EXACT(O872,Y872),M872,M872*(1-'Расчет ПРЕДЗАКАЗ'!$D$10))</f>
        <v>9130</v>
      </c>
      <c r="V872" s="106">
        <f>P872*U872</f>
        <v>0</v>
      </c>
      <c r="W872" s="106">
        <f>IF(EXACT(O872,Y872),M872,M872*(1-#REF!))</f>
        <v>9130</v>
      </c>
      <c r="X872" s="106">
        <f>P872*W872</f>
        <v>0</v>
      </c>
      <c r="Y872" s="107" t="s">
        <v>72</v>
      </c>
      <c r="Z872" s="103">
        <f t="shared" ref="Z872:Z886" si="372">IF(EXACT(O872,Y872),Q872,0)</f>
        <v>0</v>
      </c>
      <c r="AA872" s="103">
        <f t="shared" ref="AA872:AA886" si="373">IF(Z872=0,Q872,0)</f>
        <v>0</v>
      </c>
      <c r="AB872" s="128">
        <f>IF(U872=0,"",L872/U872-1)</f>
        <v>0.60021905805038345</v>
      </c>
      <c r="AC872" s="128">
        <f>IF(W872=0,"",L872/W872-1)</f>
        <v>0.60021905805038345</v>
      </c>
    </row>
    <row r="873" spans="1:29" ht="50.1" customHeight="1">
      <c r="A873" s="171"/>
      <c r="B873" s="171"/>
      <c r="C873" s="174"/>
      <c r="D873" s="174"/>
      <c r="E873" s="131"/>
      <c r="F873" s="177"/>
      <c r="G873" s="180"/>
      <c r="H873" s="163"/>
      <c r="I873" s="165"/>
      <c r="J873" s="168"/>
      <c r="K873" s="62" t="s">
        <v>96</v>
      </c>
      <c r="L873" s="63">
        <v>14610</v>
      </c>
      <c r="M873" s="63">
        <v>9130</v>
      </c>
      <c r="N873" s="142" t="s">
        <v>3580</v>
      </c>
      <c r="O873" s="127" t="s">
        <v>72</v>
      </c>
      <c r="P873" s="100"/>
      <c r="Q873" s="63">
        <f t="shared" ref="Q873:Q886" si="374">P873*M873</f>
        <v>0</v>
      </c>
      <c r="R873" s="64"/>
      <c r="S873" s="67">
        <v>90</v>
      </c>
      <c r="T873" s="46"/>
      <c r="U873" s="106">
        <f>IF(EXACT(O873,Y873),M873,M873*(1-'Расчет ПРЕДЗАКАЗ'!$D$10))</f>
        <v>9130</v>
      </c>
      <c r="V873" s="106">
        <f t="shared" ref="V873:V886" si="375">P873*U873</f>
        <v>0</v>
      </c>
      <c r="W873" s="106">
        <f>IF(EXACT(O873,Y873),M873,M873*(1-#REF!))</f>
        <v>9130</v>
      </c>
      <c r="X873" s="106">
        <f t="shared" ref="X873:X886" si="376">P873*W873</f>
        <v>0</v>
      </c>
      <c r="Y873" s="107" t="s">
        <v>72</v>
      </c>
      <c r="Z873" s="103">
        <f t="shared" si="372"/>
        <v>0</v>
      </c>
      <c r="AA873" s="103">
        <f t="shared" si="373"/>
        <v>0</v>
      </c>
      <c r="AB873" s="128">
        <f t="shared" ref="AB873:AB886" si="377">IF(U873=0,"",L873/U873-1)</f>
        <v>0.60021905805038345</v>
      </c>
      <c r="AC873" s="128">
        <f t="shared" ref="AC873:AC886" si="378">IF(W873=0,"",L873/W873-1)</f>
        <v>0.60021905805038345</v>
      </c>
    </row>
    <row r="874" spans="1:29" ht="50.1" customHeight="1">
      <c r="A874" s="171"/>
      <c r="B874" s="171"/>
      <c r="C874" s="174"/>
      <c r="D874" s="174"/>
      <c r="E874" s="131"/>
      <c r="F874" s="177"/>
      <c r="G874" s="180"/>
      <c r="H874" s="163"/>
      <c r="I874" s="165"/>
      <c r="J874" s="168"/>
      <c r="K874" s="62" t="s">
        <v>98</v>
      </c>
      <c r="L874" s="63">
        <v>14610</v>
      </c>
      <c r="M874" s="63">
        <v>9130</v>
      </c>
      <c r="N874" s="142" t="s">
        <v>3581</v>
      </c>
      <c r="O874" s="127" t="s">
        <v>72</v>
      </c>
      <c r="P874" s="100"/>
      <c r="Q874" s="63">
        <f t="shared" si="374"/>
        <v>0</v>
      </c>
      <c r="R874" s="64"/>
      <c r="S874" s="67">
        <v>29</v>
      </c>
      <c r="T874" s="46"/>
      <c r="U874" s="106">
        <f>IF(EXACT(O874,Y874),M874,M874*(1-'Расчет ПРЕДЗАКАЗ'!$D$10))</f>
        <v>9130</v>
      </c>
      <c r="V874" s="106">
        <f t="shared" si="375"/>
        <v>0</v>
      </c>
      <c r="W874" s="106">
        <f>IF(EXACT(O874,Y874),M874,M874*(1-#REF!))</f>
        <v>9130</v>
      </c>
      <c r="X874" s="106">
        <f t="shared" si="376"/>
        <v>0</v>
      </c>
      <c r="Y874" s="107" t="s">
        <v>72</v>
      </c>
      <c r="Z874" s="103">
        <f t="shared" si="372"/>
        <v>0</v>
      </c>
      <c r="AA874" s="103">
        <f t="shared" si="373"/>
        <v>0</v>
      </c>
      <c r="AB874" s="128">
        <f t="shared" si="377"/>
        <v>0.60021905805038345</v>
      </c>
      <c r="AC874" s="128">
        <f t="shared" si="378"/>
        <v>0.60021905805038345</v>
      </c>
    </row>
    <row r="875" spans="1:29" ht="50.1" customHeight="1">
      <c r="A875" s="171"/>
      <c r="B875" s="171"/>
      <c r="C875" s="174"/>
      <c r="D875" s="174"/>
      <c r="E875" s="131"/>
      <c r="F875" s="177"/>
      <c r="G875" s="180"/>
      <c r="H875" s="163"/>
      <c r="I875" s="165"/>
      <c r="J875" s="168"/>
      <c r="K875" s="62" t="s">
        <v>84</v>
      </c>
      <c r="L875" s="63">
        <v>14610</v>
      </c>
      <c r="M875" s="63">
        <v>9130</v>
      </c>
      <c r="N875" s="142" t="s">
        <v>3582</v>
      </c>
      <c r="O875" s="127" t="s">
        <v>72</v>
      </c>
      <c r="P875" s="100"/>
      <c r="Q875" s="63">
        <f t="shared" si="374"/>
        <v>0</v>
      </c>
      <c r="R875" s="64"/>
      <c r="S875" s="67">
        <v>60</v>
      </c>
      <c r="T875" s="46"/>
      <c r="U875" s="106">
        <f>IF(EXACT(O875,Y875),M875,M875*(1-'Расчет ПРЕДЗАКАЗ'!$D$10))</f>
        <v>9130</v>
      </c>
      <c r="V875" s="106">
        <f t="shared" si="375"/>
        <v>0</v>
      </c>
      <c r="W875" s="106">
        <f>IF(EXACT(O875,Y875),M875,M875*(1-#REF!))</f>
        <v>9130</v>
      </c>
      <c r="X875" s="106">
        <f t="shared" si="376"/>
        <v>0</v>
      </c>
      <c r="Y875" s="107" t="s">
        <v>72</v>
      </c>
      <c r="Z875" s="103">
        <f t="shared" si="372"/>
        <v>0</v>
      </c>
      <c r="AA875" s="103">
        <f t="shared" si="373"/>
        <v>0</v>
      </c>
      <c r="AB875" s="128">
        <f t="shared" si="377"/>
        <v>0.60021905805038345</v>
      </c>
      <c r="AC875" s="128">
        <f t="shared" si="378"/>
        <v>0.60021905805038345</v>
      </c>
    </row>
    <row r="876" spans="1:29" ht="50.1" customHeight="1">
      <c r="A876" s="171"/>
      <c r="B876" s="171"/>
      <c r="C876" s="174"/>
      <c r="D876" s="174"/>
      <c r="E876" s="131"/>
      <c r="F876" s="177"/>
      <c r="G876" s="180"/>
      <c r="H876" s="163"/>
      <c r="I876" s="165"/>
      <c r="J876" s="168"/>
      <c r="K876" s="62" t="s">
        <v>101</v>
      </c>
      <c r="L876" s="63">
        <v>14610</v>
      </c>
      <c r="M876" s="63">
        <v>9130</v>
      </c>
      <c r="N876" s="142" t="s">
        <v>3583</v>
      </c>
      <c r="O876" s="127" t="s">
        <v>72</v>
      </c>
      <c r="P876" s="100"/>
      <c r="Q876" s="63">
        <f t="shared" si="374"/>
        <v>0</v>
      </c>
      <c r="R876" s="64"/>
      <c r="S876" s="67">
        <v>29</v>
      </c>
      <c r="T876" s="46"/>
      <c r="U876" s="106">
        <f>IF(EXACT(O876,Y876),M876,M876*(1-'Расчет ПРЕДЗАКАЗ'!$D$10))</f>
        <v>9130</v>
      </c>
      <c r="V876" s="106">
        <f t="shared" si="375"/>
        <v>0</v>
      </c>
      <c r="W876" s="106">
        <f>IF(EXACT(O876,Y876),M876,M876*(1-#REF!))</f>
        <v>9130</v>
      </c>
      <c r="X876" s="106">
        <f t="shared" si="376"/>
        <v>0</v>
      </c>
      <c r="Y876" s="107" t="s">
        <v>72</v>
      </c>
      <c r="Z876" s="103">
        <f t="shared" si="372"/>
        <v>0</v>
      </c>
      <c r="AA876" s="103">
        <f t="shared" si="373"/>
        <v>0</v>
      </c>
      <c r="AB876" s="128">
        <f t="shared" si="377"/>
        <v>0.60021905805038345</v>
      </c>
      <c r="AC876" s="128">
        <f t="shared" si="378"/>
        <v>0.60021905805038345</v>
      </c>
    </row>
    <row r="877" spans="1:29" ht="50.1" customHeight="1">
      <c r="A877" s="171"/>
      <c r="B877" s="171"/>
      <c r="C877" s="174"/>
      <c r="D877" s="174"/>
      <c r="E877" s="131"/>
      <c r="F877" s="177"/>
      <c r="G877" s="180"/>
      <c r="H877" s="163"/>
      <c r="I877" s="165"/>
      <c r="J877" s="168"/>
      <c r="K877" s="62" t="s">
        <v>86</v>
      </c>
      <c r="L877" s="63">
        <v>14610</v>
      </c>
      <c r="M877" s="63">
        <v>9130</v>
      </c>
      <c r="N877" s="142" t="s">
        <v>3584</v>
      </c>
      <c r="O877" s="127" t="s">
        <v>72</v>
      </c>
      <c r="P877" s="100"/>
      <c r="Q877" s="63">
        <f t="shared" si="374"/>
        <v>0</v>
      </c>
      <c r="R877" s="64"/>
      <c r="S877" s="67">
        <v>22</v>
      </c>
      <c r="T877" s="46"/>
      <c r="U877" s="106">
        <f>IF(EXACT(O877,Y877),M877,M877*(1-'Расчет ПРЕДЗАКАЗ'!$D$10))</f>
        <v>9130</v>
      </c>
      <c r="V877" s="106">
        <f t="shared" si="375"/>
        <v>0</v>
      </c>
      <c r="W877" s="106">
        <f>IF(EXACT(O877,Y877),M877,M877*(1-#REF!))</f>
        <v>9130</v>
      </c>
      <c r="X877" s="106">
        <f t="shared" si="376"/>
        <v>0</v>
      </c>
      <c r="Y877" s="107" t="s">
        <v>72</v>
      </c>
      <c r="Z877" s="103">
        <f t="shared" si="372"/>
        <v>0</v>
      </c>
      <c r="AA877" s="103">
        <f t="shared" si="373"/>
        <v>0</v>
      </c>
      <c r="AB877" s="128">
        <f t="shared" si="377"/>
        <v>0.60021905805038345</v>
      </c>
      <c r="AC877" s="128">
        <f t="shared" si="378"/>
        <v>0.60021905805038345</v>
      </c>
    </row>
    <row r="878" spans="1:29" ht="50.1" customHeight="1">
      <c r="A878" s="171"/>
      <c r="B878" s="171"/>
      <c r="C878" s="174"/>
      <c r="D878" s="174"/>
      <c r="E878" s="131"/>
      <c r="F878" s="177"/>
      <c r="G878" s="180"/>
      <c r="H878" s="163"/>
      <c r="I878" s="165"/>
      <c r="J878" s="168"/>
      <c r="K878" s="62" t="s">
        <v>88</v>
      </c>
      <c r="L878" s="63">
        <v>14610</v>
      </c>
      <c r="M878" s="63">
        <v>9130</v>
      </c>
      <c r="N878" s="142" t="s">
        <v>3585</v>
      </c>
      <c r="O878" s="127" t="s">
        <v>72</v>
      </c>
      <c r="P878" s="100"/>
      <c r="Q878" s="63">
        <f t="shared" si="374"/>
        <v>0</v>
      </c>
      <c r="R878" s="64"/>
      <c r="S878" s="67">
        <v>15</v>
      </c>
      <c r="T878" s="46"/>
      <c r="U878" s="106">
        <f>IF(EXACT(O878,Y878),M878,M878*(1-'Расчет ПРЕДЗАКАЗ'!$D$10))</f>
        <v>9130</v>
      </c>
      <c r="V878" s="106">
        <f t="shared" si="375"/>
        <v>0</v>
      </c>
      <c r="W878" s="106">
        <f>IF(EXACT(O878,Y878),M878,M878*(1-#REF!))</f>
        <v>9130</v>
      </c>
      <c r="X878" s="106">
        <f t="shared" si="376"/>
        <v>0</v>
      </c>
      <c r="Y878" s="107" t="s">
        <v>72</v>
      </c>
      <c r="Z878" s="103">
        <f t="shared" si="372"/>
        <v>0</v>
      </c>
      <c r="AA878" s="103">
        <f t="shared" si="373"/>
        <v>0</v>
      </c>
      <c r="AB878" s="128">
        <f t="shared" si="377"/>
        <v>0.60021905805038345</v>
      </c>
      <c r="AC878" s="128">
        <f t="shared" si="378"/>
        <v>0.60021905805038345</v>
      </c>
    </row>
    <row r="879" spans="1:29" ht="50.1" customHeight="1">
      <c r="A879" s="171"/>
      <c r="B879" s="171"/>
      <c r="C879" s="174"/>
      <c r="D879" s="174"/>
      <c r="E879" s="131"/>
      <c r="F879" s="177"/>
      <c r="G879" s="180"/>
      <c r="H879" s="163"/>
      <c r="I879" s="165"/>
      <c r="J879" s="168"/>
      <c r="K879" s="62"/>
      <c r="L879" s="63"/>
      <c r="M879" s="63"/>
      <c r="N879" s="142"/>
      <c r="O879" s="127"/>
      <c r="P879" s="100"/>
      <c r="Q879" s="63">
        <f t="shared" si="374"/>
        <v>0</v>
      </c>
      <c r="R879" s="64"/>
      <c r="S879" s="67"/>
      <c r="T879" s="46"/>
      <c r="U879" s="106">
        <f>IF(EXACT(O879,Y879),M879,M879*(1-'Расчет ПРЕДЗАКАЗ'!$D$10))</f>
        <v>0</v>
      </c>
      <c r="V879" s="106">
        <f t="shared" si="375"/>
        <v>0</v>
      </c>
      <c r="W879" s="106" t="e">
        <f>IF(EXACT(O879,Y879),M879,M879*(1-#REF!))</f>
        <v>#REF!</v>
      </c>
      <c r="X879" s="106" t="e">
        <f t="shared" si="376"/>
        <v>#REF!</v>
      </c>
      <c r="Y879" s="107" t="s">
        <v>72</v>
      </c>
      <c r="Z879" s="103">
        <f t="shared" si="372"/>
        <v>0</v>
      </c>
      <c r="AA879" s="103">
        <f t="shared" si="373"/>
        <v>0</v>
      </c>
      <c r="AB879" s="128" t="str">
        <f t="shared" si="377"/>
        <v/>
      </c>
      <c r="AC879" s="128" t="e">
        <f t="shared" si="378"/>
        <v>#REF!</v>
      </c>
    </row>
    <row r="880" spans="1:29" ht="50.1" customHeight="1">
      <c r="A880" s="171"/>
      <c r="B880" s="171"/>
      <c r="C880" s="174"/>
      <c r="D880" s="174"/>
      <c r="E880" s="131"/>
      <c r="F880" s="177"/>
      <c r="G880" s="180"/>
      <c r="H880" s="163"/>
      <c r="I880" s="165"/>
      <c r="J880" s="168"/>
      <c r="K880" s="62"/>
      <c r="L880" s="63"/>
      <c r="M880" s="63"/>
      <c r="N880" s="142"/>
      <c r="O880" s="127"/>
      <c r="P880" s="100"/>
      <c r="Q880" s="63">
        <f t="shared" si="374"/>
        <v>0</v>
      </c>
      <c r="R880" s="64"/>
      <c r="S880" s="67"/>
      <c r="T880" s="46"/>
      <c r="U880" s="106">
        <f>IF(EXACT(O880,Y880),M880,M880*(1-'Расчет ПРЕДЗАКАЗ'!$D$10))</f>
        <v>0</v>
      </c>
      <c r="V880" s="106">
        <f t="shared" si="375"/>
        <v>0</v>
      </c>
      <c r="W880" s="106" t="e">
        <f>IF(EXACT(O880,Y880),M880,M880*(1-#REF!))</f>
        <v>#REF!</v>
      </c>
      <c r="X880" s="106" t="e">
        <f t="shared" si="376"/>
        <v>#REF!</v>
      </c>
      <c r="Y880" s="107" t="s">
        <v>72</v>
      </c>
      <c r="Z880" s="103">
        <f t="shared" si="372"/>
        <v>0</v>
      </c>
      <c r="AA880" s="103">
        <f t="shared" si="373"/>
        <v>0</v>
      </c>
      <c r="AB880" s="128" t="str">
        <f t="shared" si="377"/>
        <v/>
      </c>
      <c r="AC880" s="128" t="e">
        <f t="shared" si="378"/>
        <v>#REF!</v>
      </c>
    </row>
    <row r="881" spans="1:29" ht="50.1" customHeight="1">
      <c r="A881" s="171"/>
      <c r="B881" s="171"/>
      <c r="C881" s="174"/>
      <c r="D881" s="174"/>
      <c r="E881" s="131"/>
      <c r="F881" s="177"/>
      <c r="G881" s="180"/>
      <c r="H881" s="163"/>
      <c r="I881" s="165"/>
      <c r="J881" s="168"/>
      <c r="K881" s="62"/>
      <c r="L881" s="63"/>
      <c r="M881" s="63"/>
      <c r="N881" s="143"/>
      <c r="O881" s="127"/>
      <c r="P881" s="100"/>
      <c r="Q881" s="63">
        <f t="shared" si="374"/>
        <v>0</v>
      </c>
      <c r="R881" s="65"/>
      <c r="S881" s="67"/>
      <c r="T881" s="40"/>
      <c r="U881" s="106">
        <f>IF(EXACT(O881,Y881),M881,M881*(1-'Расчет ПРЕДЗАКАЗ'!$D$10))</f>
        <v>0</v>
      </c>
      <c r="V881" s="106">
        <f t="shared" si="375"/>
        <v>0</v>
      </c>
      <c r="W881" s="106" t="e">
        <f>IF(EXACT(O881,Y881),M881,M881*(1-#REF!))</f>
        <v>#REF!</v>
      </c>
      <c r="X881" s="106" t="e">
        <f t="shared" si="376"/>
        <v>#REF!</v>
      </c>
      <c r="Y881" s="107" t="s">
        <v>72</v>
      </c>
      <c r="Z881" s="103">
        <f t="shared" si="372"/>
        <v>0</v>
      </c>
      <c r="AA881" s="103">
        <f t="shared" si="373"/>
        <v>0</v>
      </c>
      <c r="AB881" s="128" t="str">
        <f t="shared" si="377"/>
        <v/>
      </c>
      <c r="AC881" s="128" t="e">
        <f t="shared" si="378"/>
        <v>#REF!</v>
      </c>
    </row>
    <row r="882" spans="1:29" ht="50.1" customHeight="1">
      <c r="A882" s="171"/>
      <c r="B882" s="171"/>
      <c r="C882" s="174"/>
      <c r="D882" s="174"/>
      <c r="E882" s="131"/>
      <c r="F882" s="177"/>
      <c r="G882" s="180"/>
      <c r="H882" s="163"/>
      <c r="I882" s="165"/>
      <c r="J882" s="168"/>
      <c r="K882" s="62"/>
      <c r="L882" s="63"/>
      <c r="M882" s="63"/>
      <c r="N882" s="143"/>
      <c r="O882" s="127"/>
      <c r="P882" s="100"/>
      <c r="Q882" s="63">
        <f t="shared" si="374"/>
        <v>0</v>
      </c>
      <c r="R882" s="65"/>
      <c r="S882" s="67"/>
      <c r="T882" s="40"/>
      <c r="U882" s="106">
        <f>IF(EXACT(O882,Y882),M882,M882*(1-'Расчет ПРЕДЗАКАЗ'!$D$10))</f>
        <v>0</v>
      </c>
      <c r="V882" s="106">
        <f t="shared" si="375"/>
        <v>0</v>
      </c>
      <c r="W882" s="106" t="e">
        <f>IF(EXACT(O882,Y882),M882,M882*(1-#REF!))</f>
        <v>#REF!</v>
      </c>
      <c r="X882" s="106" t="e">
        <f t="shared" si="376"/>
        <v>#REF!</v>
      </c>
      <c r="Y882" s="107" t="s">
        <v>72</v>
      </c>
      <c r="Z882" s="103">
        <f t="shared" si="372"/>
        <v>0</v>
      </c>
      <c r="AA882" s="103">
        <f t="shared" si="373"/>
        <v>0</v>
      </c>
      <c r="AB882" s="128" t="str">
        <f t="shared" si="377"/>
        <v/>
      </c>
      <c r="AC882" s="128" t="e">
        <f t="shared" si="378"/>
        <v>#REF!</v>
      </c>
    </row>
    <row r="883" spans="1:29" ht="50.1" customHeight="1">
      <c r="A883" s="171"/>
      <c r="B883" s="171"/>
      <c r="C883" s="174"/>
      <c r="D883" s="174"/>
      <c r="E883" s="131"/>
      <c r="F883" s="177"/>
      <c r="G883" s="180"/>
      <c r="H883" s="163"/>
      <c r="I883" s="165"/>
      <c r="J883" s="168"/>
      <c r="K883" s="62"/>
      <c r="L883" s="63"/>
      <c r="M883" s="63"/>
      <c r="N883" s="121"/>
      <c r="O883" s="127"/>
      <c r="P883" s="100"/>
      <c r="Q883" s="63">
        <f t="shared" si="374"/>
        <v>0</v>
      </c>
      <c r="R883" s="65"/>
      <c r="S883" s="67"/>
      <c r="T883" s="40"/>
      <c r="U883" s="106">
        <f>IF(EXACT(O883,Y883),M883,M883*(1-'Расчет ПРЕДЗАКАЗ'!$D$10))</f>
        <v>0</v>
      </c>
      <c r="V883" s="106">
        <f t="shared" si="375"/>
        <v>0</v>
      </c>
      <c r="W883" s="106" t="e">
        <f>IF(EXACT(O883,Y883),M883,M883*(1-#REF!))</f>
        <v>#REF!</v>
      </c>
      <c r="X883" s="106" t="e">
        <f t="shared" si="376"/>
        <v>#REF!</v>
      </c>
      <c r="Y883" s="107" t="s">
        <v>72</v>
      </c>
      <c r="Z883" s="103">
        <f t="shared" si="372"/>
        <v>0</v>
      </c>
      <c r="AA883" s="103">
        <f t="shared" si="373"/>
        <v>0</v>
      </c>
      <c r="AB883" s="128" t="str">
        <f t="shared" si="377"/>
        <v/>
      </c>
      <c r="AC883" s="128" t="e">
        <f t="shared" si="378"/>
        <v>#REF!</v>
      </c>
    </row>
    <row r="884" spans="1:29" ht="50.1" customHeight="1">
      <c r="A884" s="171"/>
      <c r="B884" s="171"/>
      <c r="C884" s="174"/>
      <c r="D884" s="174"/>
      <c r="E884" s="131"/>
      <c r="F884" s="177"/>
      <c r="G884" s="180"/>
      <c r="H884" s="163"/>
      <c r="I884" s="165"/>
      <c r="J884" s="168"/>
      <c r="K884" s="62"/>
      <c r="L884" s="63"/>
      <c r="M884" s="63"/>
      <c r="N884" s="121"/>
      <c r="O884" s="127"/>
      <c r="P884" s="100"/>
      <c r="Q884" s="63">
        <f t="shared" si="374"/>
        <v>0</v>
      </c>
      <c r="R884" s="65"/>
      <c r="S884" s="67"/>
      <c r="T884" s="40"/>
      <c r="U884" s="106">
        <f>IF(EXACT(O884,Y884),M884,M884*(1-'Расчет ПРЕДЗАКАЗ'!$D$10))</f>
        <v>0</v>
      </c>
      <c r="V884" s="106">
        <f t="shared" si="375"/>
        <v>0</v>
      </c>
      <c r="W884" s="106" t="e">
        <f>IF(EXACT(O884,Y884),M884,M884*(1-#REF!))</f>
        <v>#REF!</v>
      </c>
      <c r="X884" s="106" t="e">
        <f t="shared" si="376"/>
        <v>#REF!</v>
      </c>
      <c r="Y884" s="107" t="s">
        <v>72</v>
      </c>
      <c r="Z884" s="103">
        <f t="shared" si="372"/>
        <v>0</v>
      </c>
      <c r="AA884" s="103">
        <f t="shared" si="373"/>
        <v>0</v>
      </c>
      <c r="AB884" s="128" t="str">
        <f t="shared" si="377"/>
        <v/>
      </c>
      <c r="AC884" s="128" t="e">
        <f t="shared" si="378"/>
        <v>#REF!</v>
      </c>
    </row>
    <row r="885" spans="1:29" ht="50.1" customHeight="1">
      <c r="A885" s="171"/>
      <c r="B885" s="171"/>
      <c r="C885" s="174"/>
      <c r="D885" s="174"/>
      <c r="E885" s="131"/>
      <c r="F885" s="177"/>
      <c r="G885" s="180"/>
      <c r="H885" s="163"/>
      <c r="I885" s="165"/>
      <c r="J885" s="168"/>
      <c r="K885" s="62"/>
      <c r="L885" s="63"/>
      <c r="M885" s="63"/>
      <c r="N885" s="121"/>
      <c r="O885" s="127"/>
      <c r="P885" s="100"/>
      <c r="Q885" s="63">
        <f t="shared" si="374"/>
        <v>0</v>
      </c>
      <c r="R885" s="65"/>
      <c r="S885" s="67"/>
      <c r="T885" s="40"/>
      <c r="U885" s="106">
        <f>IF(EXACT(O885,Y885),M885,M885*(1-'Расчет ПРЕДЗАКАЗ'!$D$10))</f>
        <v>0</v>
      </c>
      <c r="V885" s="106">
        <f t="shared" si="375"/>
        <v>0</v>
      </c>
      <c r="W885" s="106" t="e">
        <f>IF(EXACT(O885,Y885),M885,M885*(1-#REF!))</f>
        <v>#REF!</v>
      </c>
      <c r="X885" s="106" t="e">
        <f t="shared" si="376"/>
        <v>#REF!</v>
      </c>
      <c r="Y885" s="107" t="s">
        <v>72</v>
      </c>
      <c r="Z885" s="103">
        <f t="shared" si="372"/>
        <v>0</v>
      </c>
      <c r="AA885" s="103">
        <f t="shared" si="373"/>
        <v>0</v>
      </c>
      <c r="AB885" s="128" t="str">
        <f t="shared" si="377"/>
        <v/>
      </c>
      <c r="AC885" s="128" t="e">
        <f t="shared" si="378"/>
        <v>#REF!</v>
      </c>
    </row>
    <row r="886" spans="1:29" ht="50.1" customHeight="1">
      <c r="A886" s="172"/>
      <c r="B886" s="172"/>
      <c r="C886" s="175"/>
      <c r="D886" s="175"/>
      <c r="E886" s="132"/>
      <c r="F886" s="178"/>
      <c r="G886" s="181"/>
      <c r="H886" s="164"/>
      <c r="I886" s="166"/>
      <c r="J886" s="169"/>
      <c r="K886" s="62"/>
      <c r="L886" s="63"/>
      <c r="M886" s="63"/>
      <c r="N886" s="121"/>
      <c r="O886" s="127"/>
      <c r="P886" s="100"/>
      <c r="Q886" s="63">
        <f t="shared" si="374"/>
        <v>0</v>
      </c>
      <c r="R886" s="65"/>
      <c r="S886" s="64"/>
      <c r="T886" s="40"/>
      <c r="U886" s="106">
        <f>IF(EXACT(O886,Y886),M886,M886*(1-'Расчет ПРЕДЗАКАЗ'!$D$10))</f>
        <v>0</v>
      </c>
      <c r="V886" s="106">
        <f t="shared" si="375"/>
        <v>0</v>
      </c>
      <c r="W886" s="106" t="e">
        <f>IF(EXACT(O886,Y886),M886,M886*(1-#REF!))</f>
        <v>#REF!</v>
      </c>
      <c r="X886" s="106" t="e">
        <f t="shared" si="376"/>
        <v>#REF!</v>
      </c>
      <c r="Y886" s="107" t="s">
        <v>72</v>
      </c>
      <c r="Z886" s="103">
        <f t="shared" si="372"/>
        <v>0</v>
      </c>
      <c r="AA886" s="103">
        <f t="shared" si="373"/>
        <v>0</v>
      </c>
      <c r="AB886" s="128" t="str">
        <f t="shared" si="377"/>
        <v/>
      </c>
      <c r="AC886" s="128" t="e">
        <f t="shared" si="378"/>
        <v>#REF!</v>
      </c>
    </row>
    <row r="887" spans="1:29" ht="11.25" customHeight="1" thickBot="1"/>
    <row r="888" spans="1:29" ht="50.1" customHeight="1">
      <c r="A888" s="170">
        <v>437</v>
      </c>
      <c r="B888" s="170" t="s">
        <v>3586</v>
      </c>
      <c r="C888" s="173" t="s">
        <v>3587</v>
      </c>
      <c r="D888" s="173" t="s">
        <v>77</v>
      </c>
      <c r="E888" s="131"/>
      <c r="F888" s="193" t="s">
        <v>3565</v>
      </c>
      <c r="G888" s="179" t="s">
        <v>3106</v>
      </c>
      <c r="H888" s="162" t="s">
        <v>3457</v>
      </c>
      <c r="I888" s="194" t="s">
        <v>3567</v>
      </c>
      <c r="J888" s="167" t="s">
        <v>19</v>
      </c>
      <c r="K888" s="62" t="s">
        <v>82</v>
      </c>
      <c r="L888" s="63">
        <v>17750</v>
      </c>
      <c r="M888" s="63">
        <v>11090</v>
      </c>
      <c r="N888" s="142" t="s">
        <v>3588</v>
      </c>
      <c r="O888" s="127"/>
      <c r="P888" s="100"/>
      <c r="Q888" s="63">
        <f>P888*M888</f>
        <v>0</v>
      </c>
      <c r="R888" s="64"/>
      <c r="S888" s="67">
        <v>33</v>
      </c>
      <c r="T888" s="46"/>
      <c r="U888" s="106">
        <f>IF(EXACT(O888,Y888),M888,M888*(1-'Расчет ПРЕДЗАКАЗ'!$D$10))</f>
        <v>10868.199999999999</v>
      </c>
      <c r="V888" s="106">
        <f>P888*U888</f>
        <v>0</v>
      </c>
      <c r="W888" s="106" t="e">
        <f>IF(EXACT(O888,Y888),M888,M888*(1-#REF!))</f>
        <v>#REF!</v>
      </c>
      <c r="X888" s="106" t="e">
        <f>P888*W888</f>
        <v>#REF!</v>
      </c>
      <c r="Y888" s="107" t="s">
        <v>72</v>
      </c>
      <c r="Z888" s="103">
        <f t="shared" ref="Z888:Z902" si="379">IF(EXACT(O888,Y888),Q888,0)</f>
        <v>0</v>
      </c>
      <c r="AA888" s="103">
        <f t="shared" ref="AA888:AA902" si="380">IF(Z888=0,Q888,0)</f>
        <v>0</v>
      </c>
      <c r="AB888" s="128">
        <f>IF(U888=0,"",L888/U888-1)</f>
        <v>0.63320513056439909</v>
      </c>
      <c r="AC888" s="128" t="e">
        <f>IF(W888=0,"",L888/W888-1)</f>
        <v>#REF!</v>
      </c>
    </row>
    <row r="889" spans="1:29" ht="50.1" customHeight="1">
      <c r="A889" s="171"/>
      <c r="B889" s="171"/>
      <c r="C889" s="174"/>
      <c r="D889" s="174"/>
      <c r="E889" s="131"/>
      <c r="F889" s="177"/>
      <c r="G889" s="180"/>
      <c r="H889" s="163"/>
      <c r="I889" s="165"/>
      <c r="J889" s="168"/>
      <c r="K889" s="62" t="s">
        <v>96</v>
      </c>
      <c r="L889" s="63">
        <v>17750</v>
      </c>
      <c r="M889" s="63">
        <v>11090</v>
      </c>
      <c r="N889" s="142" t="s">
        <v>3589</v>
      </c>
      <c r="O889" s="127"/>
      <c r="P889" s="100"/>
      <c r="Q889" s="63">
        <f t="shared" ref="Q889:Q902" si="381">P889*M889</f>
        <v>0</v>
      </c>
      <c r="R889" s="64"/>
      <c r="S889" s="67">
        <v>94</v>
      </c>
      <c r="T889" s="46"/>
      <c r="U889" s="106">
        <f>IF(EXACT(O889,Y889),M889,M889*(1-'Расчет ПРЕДЗАКАЗ'!$D$10))</f>
        <v>10868.199999999999</v>
      </c>
      <c r="V889" s="106">
        <f t="shared" ref="V889:V902" si="382">P889*U889</f>
        <v>0</v>
      </c>
      <c r="W889" s="106" t="e">
        <f>IF(EXACT(O889,Y889),M889,M889*(1-#REF!))</f>
        <v>#REF!</v>
      </c>
      <c r="X889" s="106" t="e">
        <f t="shared" ref="X889:X902" si="383">P889*W889</f>
        <v>#REF!</v>
      </c>
      <c r="Y889" s="107" t="s">
        <v>72</v>
      </c>
      <c r="Z889" s="103">
        <f t="shared" si="379"/>
        <v>0</v>
      </c>
      <c r="AA889" s="103">
        <f t="shared" si="380"/>
        <v>0</v>
      </c>
      <c r="AB889" s="128">
        <f t="shared" ref="AB889:AB902" si="384">IF(U889=0,"",L889/U889-1)</f>
        <v>0.63320513056439909</v>
      </c>
      <c r="AC889" s="128" t="e">
        <f t="shared" ref="AC889:AC902" si="385">IF(W889=0,"",L889/W889-1)</f>
        <v>#REF!</v>
      </c>
    </row>
    <row r="890" spans="1:29" ht="50.1" customHeight="1">
      <c r="A890" s="171"/>
      <c r="B890" s="171"/>
      <c r="C890" s="174"/>
      <c r="D890" s="174"/>
      <c r="E890" s="131"/>
      <c r="F890" s="177"/>
      <c r="G890" s="180"/>
      <c r="H890" s="163"/>
      <c r="I890" s="165"/>
      <c r="J890" s="168"/>
      <c r="K890" s="62" t="s">
        <v>98</v>
      </c>
      <c r="L890" s="63">
        <v>17750</v>
      </c>
      <c r="M890" s="63">
        <v>11090</v>
      </c>
      <c r="N890" s="142" t="s">
        <v>3590</v>
      </c>
      <c r="O890" s="127"/>
      <c r="P890" s="100"/>
      <c r="Q890" s="63">
        <f t="shared" si="381"/>
        <v>0</v>
      </c>
      <c r="R890" s="64"/>
      <c r="S890" s="67">
        <v>51</v>
      </c>
      <c r="T890" s="46"/>
      <c r="U890" s="106">
        <f>IF(EXACT(O890,Y890),M890,M890*(1-'Расчет ПРЕДЗАКАЗ'!$D$10))</f>
        <v>10868.199999999999</v>
      </c>
      <c r="V890" s="106">
        <f t="shared" si="382"/>
        <v>0</v>
      </c>
      <c r="W890" s="106" t="e">
        <f>IF(EXACT(O890,Y890),M890,M890*(1-#REF!))</f>
        <v>#REF!</v>
      </c>
      <c r="X890" s="106" t="e">
        <f t="shared" si="383"/>
        <v>#REF!</v>
      </c>
      <c r="Y890" s="107" t="s">
        <v>72</v>
      </c>
      <c r="Z890" s="103">
        <f t="shared" si="379"/>
        <v>0</v>
      </c>
      <c r="AA890" s="103">
        <f t="shared" si="380"/>
        <v>0</v>
      </c>
      <c r="AB890" s="128">
        <f t="shared" si="384"/>
        <v>0.63320513056439909</v>
      </c>
      <c r="AC890" s="128" t="e">
        <f t="shared" si="385"/>
        <v>#REF!</v>
      </c>
    </row>
    <row r="891" spans="1:29" ht="50.1" customHeight="1">
      <c r="A891" s="171"/>
      <c r="B891" s="171"/>
      <c r="C891" s="174"/>
      <c r="D891" s="174"/>
      <c r="E891" s="131"/>
      <c r="F891" s="177"/>
      <c r="G891" s="180"/>
      <c r="H891" s="163"/>
      <c r="I891" s="165"/>
      <c r="J891" s="168"/>
      <c r="K891" s="62" t="s">
        <v>84</v>
      </c>
      <c r="L891" s="63">
        <v>17750</v>
      </c>
      <c r="M891" s="63">
        <v>11090</v>
      </c>
      <c r="N891" s="142" t="s">
        <v>3591</v>
      </c>
      <c r="O891" s="127"/>
      <c r="P891" s="100"/>
      <c r="Q891" s="63">
        <f t="shared" si="381"/>
        <v>0</v>
      </c>
      <c r="R891" s="64"/>
      <c r="S891" s="67">
        <v>75</v>
      </c>
      <c r="T891" s="46"/>
      <c r="U891" s="106">
        <f>IF(EXACT(O891,Y891),M891,M891*(1-'Расчет ПРЕДЗАКАЗ'!$D$10))</f>
        <v>10868.199999999999</v>
      </c>
      <c r="V891" s="106">
        <f t="shared" si="382"/>
        <v>0</v>
      </c>
      <c r="W891" s="106" t="e">
        <f>IF(EXACT(O891,Y891),M891,M891*(1-#REF!))</f>
        <v>#REF!</v>
      </c>
      <c r="X891" s="106" t="e">
        <f t="shared" si="383"/>
        <v>#REF!</v>
      </c>
      <c r="Y891" s="107" t="s">
        <v>72</v>
      </c>
      <c r="Z891" s="103">
        <f t="shared" si="379"/>
        <v>0</v>
      </c>
      <c r="AA891" s="103">
        <f t="shared" si="380"/>
        <v>0</v>
      </c>
      <c r="AB891" s="128">
        <f t="shared" si="384"/>
        <v>0.63320513056439909</v>
      </c>
      <c r="AC891" s="128" t="e">
        <f t="shared" si="385"/>
        <v>#REF!</v>
      </c>
    </row>
    <row r="892" spans="1:29" ht="50.1" customHeight="1">
      <c r="A892" s="171"/>
      <c r="B892" s="171"/>
      <c r="C892" s="174"/>
      <c r="D892" s="174"/>
      <c r="E892" s="131"/>
      <c r="F892" s="177"/>
      <c r="G892" s="180"/>
      <c r="H892" s="163"/>
      <c r="I892" s="165"/>
      <c r="J892" s="168"/>
      <c r="K892" s="62" t="s">
        <v>101</v>
      </c>
      <c r="L892" s="63">
        <v>17750</v>
      </c>
      <c r="M892" s="63">
        <v>11090</v>
      </c>
      <c r="N892" s="142" t="s">
        <v>3592</v>
      </c>
      <c r="O892" s="127"/>
      <c r="P892" s="100"/>
      <c r="Q892" s="63">
        <f t="shared" si="381"/>
        <v>0</v>
      </c>
      <c r="R892" s="64"/>
      <c r="S892" s="67">
        <v>34</v>
      </c>
      <c r="T892" s="46"/>
      <c r="U892" s="106">
        <f>IF(EXACT(O892,Y892),M892,M892*(1-'Расчет ПРЕДЗАКАЗ'!$D$10))</f>
        <v>10868.199999999999</v>
      </c>
      <c r="V892" s="106">
        <f t="shared" si="382"/>
        <v>0</v>
      </c>
      <c r="W892" s="106" t="e">
        <f>IF(EXACT(O892,Y892),M892,M892*(1-#REF!))</f>
        <v>#REF!</v>
      </c>
      <c r="X892" s="106" t="e">
        <f t="shared" si="383"/>
        <v>#REF!</v>
      </c>
      <c r="Y892" s="107" t="s">
        <v>72</v>
      </c>
      <c r="Z892" s="103">
        <f t="shared" si="379"/>
        <v>0</v>
      </c>
      <c r="AA892" s="103">
        <f t="shared" si="380"/>
        <v>0</v>
      </c>
      <c r="AB892" s="128">
        <f t="shared" si="384"/>
        <v>0.63320513056439909</v>
      </c>
      <c r="AC892" s="128" t="e">
        <f t="shared" si="385"/>
        <v>#REF!</v>
      </c>
    </row>
    <row r="893" spans="1:29" ht="50.1" customHeight="1">
      <c r="A893" s="171"/>
      <c r="B893" s="171"/>
      <c r="C893" s="174"/>
      <c r="D893" s="174"/>
      <c r="E893" s="131"/>
      <c r="F893" s="177"/>
      <c r="G893" s="180"/>
      <c r="H893" s="163"/>
      <c r="I893" s="165"/>
      <c r="J893" s="168"/>
      <c r="K893" s="62" t="s">
        <v>86</v>
      </c>
      <c r="L893" s="63">
        <v>17750</v>
      </c>
      <c r="M893" s="63">
        <v>11090</v>
      </c>
      <c r="N893" s="142" t="s">
        <v>3593</v>
      </c>
      <c r="O893" s="127"/>
      <c r="P893" s="100"/>
      <c r="Q893" s="63">
        <f t="shared" si="381"/>
        <v>0</v>
      </c>
      <c r="R893" s="64"/>
      <c r="S893" s="67">
        <v>51</v>
      </c>
      <c r="T893" s="46"/>
      <c r="U893" s="106">
        <f>IF(EXACT(O893,Y893),M893,M893*(1-'Расчет ПРЕДЗАКАЗ'!$D$10))</f>
        <v>10868.199999999999</v>
      </c>
      <c r="V893" s="106">
        <f t="shared" si="382"/>
        <v>0</v>
      </c>
      <c r="W893" s="106" t="e">
        <f>IF(EXACT(O893,Y893),M893,M893*(1-#REF!))</f>
        <v>#REF!</v>
      </c>
      <c r="X893" s="106" t="e">
        <f t="shared" si="383"/>
        <v>#REF!</v>
      </c>
      <c r="Y893" s="107" t="s">
        <v>72</v>
      </c>
      <c r="Z893" s="103">
        <f t="shared" si="379"/>
        <v>0</v>
      </c>
      <c r="AA893" s="103">
        <f t="shared" si="380"/>
        <v>0</v>
      </c>
      <c r="AB893" s="128">
        <f t="shared" si="384"/>
        <v>0.63320513056439909</v>
      </c>
      <c r="AC893" s="128" t="e">
        <f t="shared" si="385"/>
        <v>#REF!</v>
      </c>
    </row>
    <row r="894" spans="1:29" ht="50.1" customHeight="1">
      <c r="A894" s="171"/>
      <c r="B894" s="171"/>
      <c r="C894" s="174"/>
      <c r="D894" s="174"/>
      <c r="E894" s="131"/>
      <c r="F894" s="177"/>
      <c r="G894" s="180"/>
      <c r="H894" s="163"/>
      <c r="I894" s="165"/>
      <c r="J894" s="168"/>
      <c r="K894" s="62" t="s">
        <v>88</v>
      </c>
      <c r="L894" s="63">
        <v>17750</v>
      </c>
      <c r="M894" s="63">
        <v>11090</v>
      </c>
      <c r="N894" s="142" t="s">
        <v>3594</v>
      </c>
      <c r="O894" s="127"/>
      <c r="P894" s="100"/>
      <c r="Q894" s="63">
        <f t="shared" si="381"/>
        <v>0</v>
      </c>
      <c r="R894" s="64"/>
      <c r="S894" s="67">
        <v>24</v>
      </c>
      <c r="T894" s="46"/>
      <c r="U894" s="106">
        <f>IF(EXACT(O894,Y894),M894,M894*(1-'Расчет ПРЕДЗАКАЗ'!$D$10))</f>
        <v>10868.199999999999</v>
      </c>
      <c r="V894" s="106">
        <f t="shared" si="382"/>
        <v>0</v>
      </c>
      <c r="W894" s="106" t="e">
        <f>IF(EXACT(O894,Y894),M894,M894*(1-#REF!))</f>
        <v>#REF!</v>
      </c>
      <c r="X894" s="106" t="e">
        <f t="shared" si="383"/>
        <v>#REF!</v>
      </c>
      <c r="Y894" s="107" t="s">
        <v>72</v>
      </c>
      <c r="Z894" s="103">
        <f t="shared" si="379"/>
        <v>0</v>
      </c>
      <c r="AA894" s="103">
        <f t="shared" si="380"/>
        <v>0</v>
      </c>
      <c r="AB894" s="128">
        <f t="shared" si="384"/>
        <v>0.63320513056439909</v>
      </c>
      <c r="AC894" s="128" t="e">
        <f t="shared" si="385"/>
        <v>#REF!</v>
      </c>
    </row>
    <row r="895" spans="1:29" ht="50.1" customHeight="1">
      <c r="A895" s="171"/>
      <c r="B895" s="171"/>
      <c r="C895" s="174"/>
      <c r="D895" s="174"/>
      <c r="E895" s="131"/>
      <c r="F895" s="177"/>
      <c r="G895" s="180"/>
      <c r="H895" s="163"/>
      <c r="I895" s="165"/>
      <c r="J895" s="168"/>
      <c r="K895" s="62" t="s">
        <v>107</v>
      </c>
      <c r="L895" s="63">
        <v>17750</v>
      </c>
      <c r="M895" s="63">
        <v>11090</v>
      </c>
      <c r="N895" s="142" t="s">
        <v>3595</v>
      </c>
      <c r="O895" s="127"/>
      <c r="P895" s="100"/>
      <c r="Q895" s="63">
        <f t="shared" si="381"/>
        <v>0</v>
      </c>
      <c r="R895" s="64"/>
      <c r="S895" s="67">
        <v>10</v>
      </c>
      <c r="T895" s="46"/>
      <c r="U895" s="106">
        <f>IF(EXACT(O895,Y895),M895,M895*(1-'Расчет ПРЕДЗАКАЗ'!$D$10))</f>
        <v>10868.199999999999</v>
      </c>
      <c r="V895" s="106">
        <f t="shared" si="382"/>
        <v>0</v>
      </c>
      <c r="W895" s="106" t="e">
        <f>IF(EXACT(O895,Y895),M895,M895*(1-#REF!))</f>
        <v>#REF!</v>
      </c>
      <c r="X895" s="106" t="e">
        <f t="shared" si="383"/>
        <v>#REF!</v>
      </c>
      <c r="Y895" s="107" t="s">
        <v>72</v>
      </c>
      <c r="Z895" s="103">
        <f t="shared" si="379"/>
        <v>0</v>
      </c>
      <c r="AA895" s="103">
        <f t="shared" si="380"/>
        <v>0</v>
      </c>
      <c r="AB895" s="128">
        <f t="shared" si="384"/>
        <v>0.63320513056439909</v>
      </c>
      <c r="AC895" s="128" t="e">
        <f t="shared" si="385"/>
        <v>#REF!</v>
      </c>
    </row>
    <row r="896" spans="1:29" ht="50.1" customHeight="1">
      <c r="A896" s="171"/>
      <c r="B896" s="171"/>
      <c r="C896" s="174"/>
      <c r="D896" s="174"/>
      <c r="E896" s="131"/>
      <c r="F896" s="177"/>
      <c r="G896" s="180"/>
      <c r="H896" s="163"/>
      <c r="I896" s="165"/>
      <c r="J896" s="168"/>
      <c r="K896" s="62"/>
      <c r="L896" s="63"/>
      <c r="M896" s="63"/>
      <c r="N896" s="142"/>
      <c r="O896" s="127"/>
      <c r="P896" s="100"/>
      <c r="Q896" s="63">
        <f t="shared" si="381"/>
        <v>0</v>
      </c>
      <c r="R896" s="64"/>
      <c r="S896" s="67"/>
      <c r="T896" s="46"/>
      <c r="U896" s="106">
        <f>IF(EXACT(O896,Y896),M896,M896*(1-'Расчет ПРЕДЗАКАЗ'!$D$10))</f>
        <v>0</v>
      </c>
      <c r="V896" s="106">
        <f t="shared" si="382"/>
        <v>0</v>
      </c>
      <c r="W896" s="106" t="e">
        <f>IF(EXACT(O896,Y896),M896,M896*(1-#REF!))</f>
        <v>#REF!</v>
      </c>
      <c r="X896" s="106" t="e">
        <f t="shared" si="383"/>
        <v>#REF!</v>
      </c>
      <c r="Y896" s="107" t="s">
        <v>72</v>
      </c>
      <c r="Z896" s="103">
        <f t="shared" si="379"/>
        <v>0</v>
      </c>
      <c r="AA896" s="103">
        <f t="shared" si="380"/>
        <v>0</v>
      </c>
      <c r="AB896" s="128" t="str">
        <f t="shared" si="384"/>
        <v/>
      </c>
      <c r="AC896" s="128" t="e">
        <f t="shared" si="385"/>
        <v>#REF!</v>
      </c>
    </row>
    <row r="897" spans="1:29" ht="50.1" customHeight="1">
      <c r="A897" s="171"/>
      <c r="B897" s="171"/>
      <c r="C897" s="174"/>
      <c r="D897" s="174"/>
      <c r="E897" s="131"/>
      <c r="F897" s="177"/>
      <c r="G897" s="180"/>
      <c r="H897" s="163"/>
      <c r="I897" s="165"/>
      <c r="J897" s="168"/>
      <c r="K897" s="62"/>
      <c r="L897" s="63"/>
      <c r="M897" s="63"/>
      <c r="N897" s="143"/>
      <c r="O897" s="127"/>
      <c r="P897" s="100"/>
      <c r="Q897" s="63">
        <f t="shared" si="381"/>
        <v>0</v>
      </c>
      <c r="R897" s="65"/>
      <c r="S897" s="67"/>
      <c r="T897" s="40"/>
      <c r="U897" s="106">
        <f>IF(EXACT(O897,Y897),M897,M897*(1-'Расчет ПРЕДЗАКАЗ'!$D$10))</f>
        <v>0</v>
      </c>
      <c r="V897" s="106">
        <f t="shared" si="382"/>
        <v>0</v>
      </c>
      <c r="W897" s="106" t="e">
        <f>IF(EXACT(O897,Y897),M897,M897*(1-#REF!))</f>
        <v>#REF!</v>
      </c>
      <c r="X897" s="106" t="e">
        <f t="shared" si="383"/>
        <v>#REF!</v>
      </c>
      <c r="Y897" s="107" t="s">
        <v>72</v>
      </c>
      <c r="Z897" s="103">
        <f t="shared" si="379"/>
        <v>0</v>
      </c>
      <c r="AA897" s="103">
        <f t="shared" si="380"/>
        <v>0</v>
      </c>
      <c r="AB897" s="128" t="str">
        <f t="shared" si="384"/>
        <v/>
      </c>
      <c r="AC897" s="128" t="e">
        <f t="shared" si="385"/>
        <v>#REF!</v>
      </c>
    </row>
    <row r="898" spans="1:29" ht="50.1" customHeight="1">
      <c r="A898" s="171"/>
      <c r="B898" s="171"/>
      <c r="C898" s="174"/>
      <c r="D898" s="174"/>
      <c r="E898" s="131"/>
      <c r="F898" s="177"/>
      <c r="G898" s="180"/>
      <c r="H898" s="163"/>
      <c r="I898" s="165"/>
      <c r="J898" s="168"/>
      <c r="K898" s="62"/>
      <c r="L898" s="63"/>
      <c r="M898" s="63"/>
      <c r="N898" s="143"/>
      <c r="O898" s="127"/>
      <c r="P898" s="100"/>
      <c r="Q898" s="63">
        <f t="shared" si="381"/>
        <v>0</v>
      </c>
      <c r="R898" s="65"/>
      <c r="S898" s="67"/>
      <c r="T898" s="40"/>
      <c r="U898" s="106">
        <f>IF(EXACT(O898,Y898),M898,M898*(1-'Расчет ПРЕДЗАКАЗ'!$D$10))</f>
        <v>0</v>
      </c>
      <c r="V898" s="106">
        <f t="shared" si="382"/>
        <v>0</v>
      </c>
      <c r="W898" s="106" t="e">
        <f>IF(EXACT(O898,Y898),M898,M898*(1-#REF!))</f>
        <v>#REF!</v>
      </c>
      <c r="X898" s="106" t="e">
        <f t="shared" si="383"/>
        <v>#REF!</v>
      </c>
      <c r="Y898" s="107" t="s">
        <v>72</v>
      </c>
      <c r="Z898" s="103">
        <f t="shared" si="379"/>
        <v>0</v>
      </c>
      <c r="AA898" s="103">
        <f t="shared" si="380"/>
        <v>0</v>
      </c>
      <c r="AB898" s="128" t="str">
        <f t="shared" si="384"/>
        <v/>
      </c>
      <c r="AC898" s="128" t="e">
        <f t="shared" si="385"/>
        <v>#REF!</v>
      </c>
    </row>
    <row r="899" spans="1:29" ht="50.1" customHeight="1">
      <c r="A899" s="171"/>
      <c r="B899" s="171"/>
      <c r="C899" s="174"/>
      <c r="D899" s="174"/>
      <c r="E899" s="131"/>
      <c r="F899" s="177"/>
      <c r="G899" s="180"/>
      <c r="H899" s="163"/>
      <c r="I899" s="165"/>
      <c r="J899" s="168"/>
      <c r="K899" s="62"/>
      <c r="L899" s="63"/>
      <c r="M899" s="63"/>
      <c r="N899" s="121"/>
      <c r="O899" s="127"/>
      <c r="P899" s="100"/>
      <c r="Q899" s="63">
        <f t="shared" si="381"/>
        <v>0</v>
      </c>
      <c r="R899" s="65"/>
      <c r="S899" s="67"/>
      <c r="T899" s="40"/>
      <c r="U899" s="106">
        <f>IF(EXACT(O899,Y899),M899,M899*(1-'Расчет ПРЕДЗАКАЗ'!$D$10))</f>
        <v>0</v>
      </c>
      <c r="V899" s="106">
        <f t="shared" si="382"/>
        <v>0</v>
      </c>
      <c r="W899" s="106" t="e">
        <f>IF(EXACT(O899,Y899),M899,M899*(1-#REF!))</f>
        <v>#REF!</v>
      </c>
      <c r="X899" s="106" t="e">
        <f t="shared" si="383"/>
        <v>#REF!</v>
      </c>
      <c r="Y899" s="107" t="s">
        <v>72</v>
      </c>
      <c r="Z899" s="103">
        <f t="shared" si="379"/>
        <v>0</v>
      </c>
      <c r="AA899" s="103">
        <f t="shared" si="380"/>
        <v>0</v>
      </c>
      <c r="AB899" s="128" t="str">
        <f t="shared" si="384"/>
        <v/>
      </c>
      <c r="AC899" s="128" t="e">
        <f t="shared" si="385"/>
        <v>#REF!</v>
      </c>
    </row>
    <row r="900" spans="1:29" ht="50.1" customHeight="1">
      <c r="A900" s="171"/>
      <c r="B900" s="171"/>
      <c r="C900" s="174"/>
      <c r="D900" s="174"/>
      <c r="E900" s="131"/>
      <c r="F900" s="177"/>
      <c r="G900" s="180"/>
      <c r="H900" s="163"/>
      <c r="I900" s="165"/>
      <c r="J900" s="168"/>
      <c r="K900" s="62"/>
      <c r="L900" s="63"/>
      <c r="M900" s="63"/>
      <c r="N900" s="121"/>
      <c r="O900" s="127"/>
      <c r="P900" s="100"/>
      <c r="Q900" s="63">
        <f t="shared" si="381"/>
        <v>0</v>
      </c>
      <c r="R900" s="65"/>
      <c r="S900" s="67"/>
      <c r="T900" s="40"/>
      <c r="U900" s="106">
        <f>IF(EXACT(O900,Y900),M900,M900*(1-'Расчет ПРЕДЗАКАЗ'!$D$10))</f>
        <v>0</v>
      </c>
      <c r="V900" s="106">
        <f t="shared" si="382"/>
        <v>0</v>
      </c>
      <c r="W900" s="106" t="e">
        <f>IF(EXACT(O900,Y900),M900,M900*(1-#REF!))</f>
        <v>#REF!</v>
      </c>
      <c r="X900" s="106" t="e">
        <f t="shared" si="383"/>
        <v>#REF!</v>
      </c>
      <c r="Y900" s="107" t="s">
        <v>72</v>
      </c>
      <c r="Z900" s="103">
        <f t="shared" si="379"/>
        <v>0</v>
      </c>
      <c r="AA900" s="103">
        <f t="shared" si="380"/>
        <v>0</v>
      </c>
      <c r="AB900" s="128" t="str">
        <f t="shared" si="384"/>
        <v/>
      </c>
      <c r="AC900" s="128" t="e">
        <f t="shared" si="385"/>
        <v>#REF!</v>
      </c>
    </row>
    <row r="901" spans="1:29" ht="50.1" customHeight="1">
      <c r="A901" s="171"/>
      <c r="B901" s="171"/>
      <c r="C901" s="174"/>
      <c r="D901" s="174"/>
      <c r="E901" s="131"/>
      <c r="F901" s="177"/>
      <c r="G901" s="180"/>
      <c r="H901" s="163"/>
      <c r="I901" s="165"/>
      <c r="J901" s="168"/>
      <c r="K901" s="62"/>
      <c r="L901" s="63"/>
      <c r="M901" s="63"/>
      <c r="N901" s="121"/>
      <c r="O901" s="127"/>
      <c r="P901" s="100"/>
      <c r="Q901" s="63">
        <f t="shared" si="381"/>
        <v>0</v>
      </c>
      <c r="R901" s="65"/>
      <c r="S901" s="67"/>
      <c r="T901" s="40"/>
      <c r="U901" s="106">
        <f>IF(EXACT(O901,Y901),M901,M901*(1-'Расчет ПРЕДЗАКАЗ'!$D$10))</f>
        <v>0</v>
      </c>
      <c r="V901" s="106">
        <f t="shared" si="382"/>
        <v>0</v>
      </c>
      <c r="W901" s="106" t="e">
        <f>IF(EXACT(O901,Y901),M901,M901*(1-#REF!))</f>
        <v>#REF!</v>
      </c>
      <c r="X901" s="106" t="e">
        <f t="shared" si="383"/>
        <v>#REF!</v>
      </c>
      <c r="Y901" s="107" t="s">
        <v>72</v>
      </c>
      <c r="Z901" s="103">
        <f t="shared" si="379"/>
        <v>0</v>
      </c>
      <c r="AA901" s="103">
        <f t="shared" si="380"/>
        <v>0</v>
      </c>
      <c r="AB901" s="128" t="str">
        <f t="shared" si="384"/>
        <v/>
      </c>
      <c r="AC901" s="128" t="e">
        <f t="shared" si="385"/>
        <v>#REF!</v>
      </c>
    </row>
    <row r="902" spans="1:29" ht="50.1" customHeight="1">
      <c r="A902" s="172"/>
      <c r="B902" s="172"/>
      <c r="C902" s="175"/>
      <c r="D902" s="175"/>
      <c r="E902" s="132"/>
      <c r="F902" s="178"/>
      <c r="G902" s="181"/>
      <c r="H902" s="164"/>
      <c r="I902" s="166"/>
      <c r="J902" s="169"/>
      <c r="K902" s="62"/>
      <c r="L902" s="63"/>
      <c r="M902" s="63"/>
      <c r="N902" s="121"/>
      <c r="O902" s="127"/>
      <c r="P902" s="100"/>
      <c r="Q902" s="63">
        <f t="shared" si="381"/>
        <v>0</v>
      </c>
      <c r="R902" s="65"/>
      <c r="S902" s="64"/>
      <c r="T902" s="40"/>
      <c r="U902" s="106">
        <f>IF(EXACT(O902,Y902),M902,M902*(1-'Расчет ПРЕДЗАКАЗ'!$D$10))</f>
        <v>0</v>
      </c>
      <c r="V902" s="106">
        <f t="shared" si="382"/>
        <v>0</v>
      </c>
      <c r="W902" s="106" t="e">
        <f>IF(EXACT(O902,Y902),M902,M902*(1-#REF!))</f>
        <v>#REF!</v>
      </c>
      <c r="X902" s="106" t="e">
        <f t="shared" si="383"/>
        <v>#REF!</v>
      </c>
      <c r="Y902" s="107" t="s">
        <v>72</v>
      </c>
      <c r="Z902" s="103">
        <f t="shared" si="379"/>
        <v>0</v>
      </c>
      <c r="AA902" s="103">
        <f t="shared" si="380"/>
        <v>0</v>
      </c>
      <c r="AB902" s="128" t="str">
        <f t="shared" si="384"/>
        <v/>
      </c>
      <c r="AC902" s="128" t="e">
        <f t="shared" si="385"/>
        <v>#REF!</v>
      </c>
    </row>
    <row r="903" spans="1:29" ht="11.25" customHeight="1" thickBot="1"/>
    <row r="904" spans="1:29" ht="50.1" customHeight="1">
      <c r="A904" s="170">
        <v>438</v>
      </c>
      <c r="B904" s="170" t="s">
        <v>3596</v>
      </c>
      <c r="C904" s="173" t="s">
        <v>3597</v>
      </c>
      <c r="D904" s="173" t="s">
        <v>77</v>
      </c>
      <c r="E904" s="131"/>
      <c r="F904" s="193" t="s">
        <v>3598</v>
      </c>
      <c r="G904" s="179" t="s">
        <v>92</v>
      </c>
      <c r="H904" s="162" t="s">
        <v>3599</v>
      </c>
      <c r="I904" s="194" t="s">
        <v>3600</v>
      </c>
      <c r="J904" s="167" t="s">
        <v>19</v>
      </c>
      <c r="K904" s="62" t="s">
        <v>82</v>
      </c>
      <c r="L904" s="63">
        <v>26680</v>
      </c>
      <c r="M904" s="63">
        <v>16672</v>
      </c>
      <c r="N904" s="142" t="s">
        <v>3601</v>
      </c>
      <c r="O904" s="127"/>
      <c r="P904" s="100"/>
      <c r="Q904" s="63">
        <f>P904*M904</f>
        <v>0</v>
      </c>
      <c r="R904" s="64"/>
      <c r="S904" s="67">
        <v>44</v>
      </c>
      <c r="T904" s="46"/>
      <c r="U904" s="106">
        <f>IF(EXACT(O904,Y904),M904,M904*(1-'Расчет ПРЕДЗАКАЗ'!$D$10))</f>
        <v>16338.56</v>
      </c>
      <c r="V904" s="106">
        <f>P904*U904</f>
        <v>0</v>
      </c>
      <c r="W904" s="106" t="e">
        <f>IF(EXACT(O904,Y904),M904,M904*(1-#REF!))</f>
        <v>#REF!</v>
      </c>
      <c r="X904" s="106" t="e">
        <f>P904*W904</f>
        <v>#REF!</v>
      </c>
      <c r="Y904" s="107" t="s">
        <v>72</v>
      </c>
      <c r="Z904" s="103">
        <f t="shared" ref="Z904:Z918" si="386">IF(EXACT(O904,Y904),Q904,0)</f>
        <v>0</v>
      </c>
      <c r="AA904" s="103">
        <f t="shared" ref="AA904:AA918" si="387">IF(Z904=0,Q904,0)</f>
        <v>0</v>
      </c>
      <c r="AB904" s="128">
        <f>IF(U904=0,"",L904/U904-1)</f>
        <v>0.63294684476477747</v>
      </c>
      <c r="AC904" s="128" t="e">
        <f>IF(W904=0,"",L904/W904-1)</f>
        <v>#REF!</v>
      </c>
    </row>
    <row r="905" spans="1:29" ht="50.1" customHeight="1">
      <c r="A905" s="171"/>
      <c r="B905" s="171"/>
      <c r="C905" s="174"/>
      <c r="D905" s="174"/>
      <c r="E905" s="131"/>
      <c r="F905" s="177"/>
      <c r="G905" s="180"/>
      <c r="H905" s="163"/>
      <c r="I905" s="165"/>
      <c r="J905" s="168"/>
      <c r="K905" s="62" t="s">
        <v>98</v>
      </c>
      <c r="L905" s="63">
        <v>26680</v>
      </c>
      <c r="M905" s="63">
        <v>16672</v>
      </c>
      <c r="N905" s="142" t="s">
        <v>3602</v>
      </c>
      <c r="O905" s="127"/>
      <c r="P905" s="100"/>
      <c r="Q905" s="63">
        <f t="shared" ref="Q905:Q918" si="388">P905*M905</f>
        <v>0</v>
      </c>
      <c r="R905" s="64"/>
      <c r="S905" s="67">
        <v>10</v>
      </c>
      <c r="T905" s="46"/>
      <c r="U905" s="106">
        <f>IF(EXACT(O905,Y905),M905,M905*(1-'Расчет ПРЕДЗАКАЗ'!$D$10))</f>
        <v>16338.56</v>
      </c>
      <c r="V905" s="106">
        <f t="shared" ref="V905:V918" si="389">P905*U905</f>
        <v>0</v>
      </c>
      <c r="W905" s="106" t="e">
        <f>IF(EXACT(O905,Y905),M905,M905*(1-#REF!))</f>
        <v>#REF!</v>
      </c>
      <c r="X905" s="106" t="e">
        <f t="shared" ref="X905:X918" si="390">P905*W905</f>
        <v>#REF!</v>
      </c>
      <c r="Y905" s="107" t="s">
        <v>72</v>
      </c>
      <c r="Z905" s="103">
        <f t="shared" si="386"/>
        <v>0</v>
      </c>
      <c r="AA905" s="103">
        <f t="shared" si="387"/>
        <v>0</v>
      </c>
      <c r="AB905" s="128">
        <f t="shared" ref="AB905:AB918" si="391">IF(U905=0,"",L905/U905-1)</f>
        <v>0.63294684476477747</v>
      </c>
      <c r="AC905" s="128" t="e">
        <f t="shared" ref="AC905:AC918" si="392">IF(W905=0,"",L905/W905-1)</f>
        <v>#REF!</v>
      </c>
    </row>
    <row r="906" spans="1:29" ht="50.1" customHeight="1">
      <c r="A906" s="171"/>
      <c r="B906" s="171"/>
      <c r="C906" s="174"/>
      <c r="D906" s="174"/>
      <c r="E906" s="131"/>
      <c r="F906" s="177"/>
      <c r="G906" s="180"/>
      <c r="H906" s="163"/>
      <c r="I906" s="165"/>
      <c r="J906" s="168"/>
      <c r="K906" s="62" t="s">
        <v>86</v>
      </c>
      <c r="L906" s="63">
        <v>26680</v>
      </c>
      <c r="M906" s="63">
        <v>16672</v>
      </c>
      <c r="N906" s="142" t="s">
        <v>3603</v>
      </c>
      <c r="O906" s="127"/>
      <c r="P906" s="100"/>
      <c r="Q906" s="63">
        <f t="shared" si="388"/>
        <v>0</v>
      </c>
      <c r="R906" s="64"/>
      <c r="S906" s="67">
        <v>19</v>
      </c>
      <c r="T906" s="46"/>
      <c r="U906" s="106">
        <f>IF(EXACT(O906,Y906),M906,M906*(1-'Расчет ПРЕДЗАКАЗ'!$D$10))</f>
        <v>16338.56</v>
      </c>
      <c r="V906" s="106">
        <f t="shared" si="389"/>
        <v>0</v>
      </c>
      <c r="W906" s="106" t="e">
        <f>IF(EXACT(O906,Y906),M906,M906*(1-#REF!))</f>
        <v>#REF!</v>
      </c>
      <c r="X906" s="106" t="e">
        <f t="shared" si="390"/>
        <v>#REF!</v>
      </c>
      <c r="Y906" s="107" t="s">
        <v>72</v>
      </c>
      <c r="Z906" s="103">
        <f t="shared" si="386"/>
        <v>0</v>
      </c>
      <c r="AA906" s="103">
        <f t="shared" si="387"/>
        <v>0</v>
      </c>
      <c r="AB906" s="128">
        <f t="shared" si="391"/>
        <v>0.63294684476477747</v>
      </c>
      <c r="AC906" s="128" t="e">
        <f t="shared" si="392"/>
        <v>#REF!</v>
      </c>
    </row>
    <row r="907" spans="1:29" ht="50.1" customHeight="1">
      <c r="A907" s="171"/>
      <c r="B907" s="171"/>
      <c r="C907" s="174"/>
      <c r="D907" s="174"/>
      <c r="E907" s="131"/>
      <c r="F907" s="177"/>
      <c r="G907" s="180"/>
      <c r="H907" s="163"/>
      <c r="I907" s="165"/>
      <c r="J907" s="168"/>
      <c r="K907" s="62" t="s">
        <v>105</v>
      </c>
      <c r="L907" s="63">
        <v>26680</v>
      </c>
      <c r="M907" s="63">
        <v>16672</v>
      </c>
      <c r="N907" s="142" t="s">
        <v>3604</v>
      </c>
      <c r="O907" s="127"/>
      <c r="P907" s="100"/>
      <c r="Q907" s="63">
        <f t="shared" si="388"/>
        <v>0</v>
      </c>
      <c r="R907" s="64"/>
      <c r="S907" s="67">
        <v>14</v>
      </c>
      <c r="T907" s="46"/>
      <c r="U907" s="106">
        <f>IF(EXACT(O907,Y907),M907,M907*(1-'Расчет ПРЕДЗАКАЗ'!$D$10))</f>
        <v>16338.56</v>
      </c>
      <c r="V907" s="106">
        <f t="shared" si="389"/>
        <v>0</v>
      </c>
      <c r="W907" s="106" t="e">
        <f>IF(EXACT(O907,Y907),M907,M907*(1-#REF!))</f>
        <v>#REF!</v>
      </c>
      <c r="X907" s="106" t="e">
        <f t="shared" si="390"/>
        <v>#REF!</v>
      </c>
      <c r="Y907" s="107" t="s">
        <v>72</v>
      </c>
      <c r="Z907" s="103">
        <f t="shared" si="386"/>
        <v>0</v>
      </c>
      <c r="AA907" s="103">
        <f t="shared" si="387"/>
        <v>0</v>
      </c>
      <c r="AB907" s="128">
        <f t="shared" si="391"/>
        <v>0.63294684476477747</v>
      </c>
      <c r="AC907" s="128" t="e">
        <f t="shared" si="392"/>
        <v>#REF!</v>
      </c>
    </row>
    <row r="908" spans="1:29" ht="50.1" customHeight="1">
      <c r="A908" s="171"/>
      <c r="B908" s="171"/>
      <c r="C908" s="174"/>
      <c r="D908" s="174"/>
      <c r="E908" s="131"/>
      <c r="F908" s="177"/>
      <c r="G908" s="180"/>
      <c r="H908" s="163"/>
      <c r="I908" s="165"/>
      <c r="J908" s="168"/>
      <c r="K908" s="62"/>
      <c r="L908" s="63"/>
      <c r="M908" s="63"/>
      <c r="N908" s="142"/>
      <c r="O908" s="127"/>
      <c r="P908" s="100"/>
      <c r="Q908" s="63">
        <f t="shared" si="388"/>
        <v>0</v>
      </c>
      <c r="R908" s="64"/>
      <c r="S908" s="67"/>
      <c r="T908" s="46"/>
      <c r="U908" s="106">
        <f>IF(EXACT(O908,Y908),M908,M908*(1-'Расчет ПРЕДЗАКАЗ'!$D$10))</f>
        <v>0</v>
      </c>
      <c r="V908" s="106">
        <f t="shared" si="389"/>
        <v>0</v>
      </c>
      <c r="W908" s="106" t="e">
        <f>IF(EXACT(O908,Y908),M908,M908*(1-#REF!))</f>
        <v>#REF!</v>
      </c>
      <c r="X908" s="106" t="e">
        <f t="shared" si="390"/>
        <v>#REF!</v>
      </c>
      <c r="Y908" s="107" t="s">
        <v>72</v>
      </c>
      <c r="Z908" s="103">
        <f t="shared" si="386"/>
        <v>0</v>
      </c>
      <c r="AA908" s="103">
        <f t="shared" si="387"/>
        <v>0</v>
      </c>
      <c r="AB908" s="128" t="str">
        <f t="shared" si="391"/>
        <v/>
      </c>
      <c r="AC908" s="128" t="e">
        <f t="shared" si="392"/>
        <v>#REF!</v>
      </c>
    </row>
    <row r="909" spans="1:29" ht="50.1" customHeight="1">
      <c r="A909" s="171"/>
      <c r="B909" s="171"/>
      <c r="C909" s="174"/>
      <c r="D909" s="174"/>
      <c r="E909" s="131"/>
      <c r="F909" s="177"/>
      <c r="G909" s="180"/>
      <c r="H909" s="163"/>
      <c r="I909" s="165"/>
      <c r="J909" s="168"/>
      <c r="K909" s="62"/>
      <c r="L909" s="63"/>
      <c r="M909" s="63"/>
      <c r="N909" s="142"/>
      <c r="O909" s="127"/>
      <c r="P909" s="100"/>
      <c r="Q909" s="63">
        <f t="shared" si="388"/>
        <v>0</v>
      </c>
      <c r="R909" s="64"/>
      <c r="S909" s="67"/>
      <c r="T909" s="46"/>
      <c r="U909" s="106">
        <f>IF(EXACT(O909,Y909),M909,M909*(1-'Расчет ПРЕДЗАКАЗ'!$D$10))</f>
        <v>0</v>
      </c>
      <c r="V909" s="106">
        <f t="shared" si="389"/>
        <v>0</v>
      </c>
      <c r="W909" s="106" t="e">
        <f>IF(EXACT(O909,Y909),M909,M909*(1-#REF!))</f>
        <v>#REF!</v>
      </c>
      <c r="X909" s="106" t="e">
        <f t="shared" si="390"/>
        <v>#REF!</v>
      </c>
      <c r="Y909" s="107" t="s">
        <v>72</v>
      </c>
      <c r="Z909" s="103">
        <f t="shared" si="386"/>
        <v>0</v>
      </c>
      <c r="AA909" s="103">
        <f t="shared" si="387"/>
        <v>0</v>
      </c>
      <c r="AB909" s="128" t="str">
        <f t="shared" si="391"/>
        <v/>
      </c>
      <c r="AC909" s="128" t="e">
        <f t="shared" si="392"/>
        <v>#REF!</v>
      </c>
    </row>
    <row r="910" spans="1:29" ht="50.1" customHeight="1">
      <c r="A910" s="171"/>
      <c r="B910" s="171"/>
      <c r="C910" s="174"/>
      <c r="D910" s="174"/>
      <c r="E910" s="131"/>
      <c r="F910" s="177"/>
      <c r="G910" s="180"/>
      <c r="H910" s="163"/>
      <c r="I910" s="165"/>
      <c r="J910" s="168"/>
      <c r="K910" s="62"/>
      <c r="L910" s="63"/>
      <c r="M910" s="63"/>
      <c r="N910" s="142"/>
      <c r="O910" s="127"/>
      <c r="P910" s="100"/>
      <c r="Q910" s="63">
        <f t="shared" si="388"/>
        <v>0</v>
      </c>
      <c r="R910" s="64"/>
      <c r="S910" s="67"/>
      <c r="T910" s="46"/>
      <c r="U910" s="106">
        <f>IF(EXACT(O910,Y910),M910,M910*(1-'Расчет ПРЕДЗАКАЗ'!$D$10))</f>
        <v>0</v>
      </c>
      <c r="V910" s="106">
        <f t="shared" si="389"/>
        <v>0</v>
      </c>
      <c r="W910" s="106" t="e">
        <f>IF(EXACT(O910,Y910),M910,M910*(1-#REF!))</f>
        <v>#REF!</v>
      </c>
      <c r="X910" s="106" t="e">
        <f t="shared" si="390"/>
        <v>#REF!</v>
      </c>
      <c r="Y910" s="107" t="s">
        <v>72</v>
      </c>
      <c r="Z910" s="103">
        <f t="shared" si="386"/>
        <v>0</v>
      </c>
      <c r="AA910" s="103">
        <f t="shared" si="387"/>
        <v>0</v>
      </c>
      <c r="AB910" s="128" t="str">
        <f t="shared" si="391"/>
        <v/>
      </c>
      <c r="AC910" s="128" t="e">
        <f t="shared" si="392"/>
        <v>#REF!</v>
      </c>
    </row>
    <row r="911" spans="1:29" ht="50.1" customHeight="1">
      <c r="A911" s="171"/>
      <c r="B911" s="171"/>
      <c r="C911" s="174"/>
      <c r="D911" s="174"/>
      <c r="E911" s="131"/>
      <c r="F911" s="177"/>
      <c r="G911" s="180"/>
      <c r="H911" s="163"/>
      <c r="I911" s="165"/>
      <c r="J911" s="168"/>
      <c r="K911" s="62"/>
      <c r="L911" s="63"/>
      <c r="M911" s="63"/>
      <c r="N911" s="142"/>
      <c r="O911" s="127"/>
      <c r="P911" s="100"/>
      <c r="Q911" s="63">
        <f t="shared" si="388"/>
        <v>0</v>
      </c>
      <c r="R911" s="64"/>
      <c r="S911" s="67"/>
      <c r="T911" s="46"/>
      <c r="U911" s="106">
        <f>IF(EXACT(O911,Y911),M911,M911*(1-'Расчет ПРЕДЗАКАЗ'!$D$10))</f>
        <v>0</v>
      </c>
      <c r="V911" s="106">
        <f t="shared" si="389"/>
        <v>0</v>
      </c>
      <c r="W911" s="106" t="e">
        <f>IF(EXACT(O911,Y911),M911,M911*(1-#REF!))</f>
        <v>#REF!</v>
      </c>
      <c r="X911" s="106" t="e">
        <f t="shared" si="390"/>
        <v>#REF!</v>
      </c>
      <c r="Y911" s="107" t="s">
        <v>72</v>
      </c>
      <c r="Z911" s="103">
        <f t="shared" si="386"/>
        <v>0</v>
      </c>
      <c r="AA911" s="103">
        <f t="shared" si="387"/>
        <v>0</v>
      </c>
      <c r="AB911" s="128" t="str">
        <f t="shared" si="391"/>
        <v/>
      </c>
      <c r="AC911" s="128" t="e">
        <f t="shared" si="392"/>
        <v>#REF!</v>
      </c>
    </row>
    <row r="912" spans="1:29" ht="50.1" customHeight="1">
      <c r="A912" s="171"/>
      <c r="B912" s="171"/>
      <c r="C912" s="174"/>
      <c r="D912" s="174"/>
      <c r="E912" s="131"/>
      <c r="F912" s="177"/>
      <c r="G912" s="180"/>
      <c r="H912" s="163"/>
      <c r="I912" s="165"/>
      <c r="J912" s="168"/>
      <c r="K912" s="62"/>
      <c r="L912" s="63"/>
      <c r="M912" s="63"/>
      <c r="N912" s="142"/>
      <c r="O912" s="127"/>
      <c r="P912" s="100"/>
      <c r="Q912" s="63">
        <f t="shared" si="388"/>
        <v>0</v>
      </c>
      <c r="R912" s="64"/>
      <c r="S912" s="67"/>
      <c r="T912" s="46"/>
      <c r="U912" s="106">
        <f>IF(EXACT(O912,Y912),M912,M912*(1-'Расчет ПРЕДЗАКАЗ'!$D$10))</f>
        <v>0</v>
      </c>
      <c r="V912" s="106">
        <f t="shared" si="389"/>
        <v>0</v>
      </c>
      <c r="W912" s="106" t="e">
        <f>IF(EXACT(O912,Y912),M912,M912*(1-#REF!))</f>
        <v>#REF!</v>
      </c>
      <c r="X912" s="106" t="e">
        <f t="shared" si="390"/>
        <v>#REF!</v>
      </c>
      <c r="Y912" s="107" t="s">
        <v>72</v>
      </c>
      <c r="Z912" s="103">
        <f t="shared" si="386"/>
        <v>0</v>
      </c>
      <c r="AA912" s="103">
        <f t="shared" si="387"/>
        <v>0</v>
      </c>
      <c r="AB912" s="128" t="str">
        <f t="shared" si="391"/>
        <v/>
      </c>
      <c r="AC912" s="128" t="e">
        <f t="shared" si="392"/>
        <v>#REF!</v>
      </c>
    </row>
    <row r="913" spans="1:29" ht="50.1" customHeight="1">
      <c r="A913" s="171"/>
      <c r="B913" s="171"/>
      <c r="C913" s="174"/>
      <c r="D913" s="174"/>
      <c r="E913" s="131"/>
      <c r="F913" s="177"/>
      <c r="G913" s="180"/>
      <c r="H913" s="163"/>
      <c r="I913" s="165"/>
      <c r="J913" s="168"/>
      <c r="K913" s="62"/>
      <c r="L913" s="63"/>
      <c r="M913" s="63"/>
      <c r="N913" s="143"/>
      <c r="O913" s="127"/>
      <c r="P913" s="100"/>
      <c r="Q913" s="63">
        <f t="shared" si="388"/>
        <v>0</v>
      </c>
      <c r="R913" s="65"/>
      <c r="S913" s="67"/>
      <c r="T913" s="40"/>
      <c r="U913" s="106">
        <f>IF(EXACT(O913,Y913),M913,M913*(1-'Расчет ПРЕДЗАКАЗ'!$D$10))</f>
        <v>0</v>
      </c>
      <c r="V913" s="106">
        <f t="shared" si="389"/>
        <v>0</v>
      </c>
      <c r="W913" s="106" t="e">
        <f>IF(EXACT(O913,Y913),M913,M913*(1-#REF!))</f>
        <v>#REF!</v>
      </c>
      <c r="X913" s="106" t="e">
        <f t="shared" si="390"/>
        <v>#REF!</v>
      </c>
      <c r="Y913" s="107" t="s">
        <v>72</v>
      </c>
      <c r="Z913" s="103">
        <f t="shared" si="386"/>
        <v>0</v>
      </c>
      <c r="AA913" s="103">
        <f t="shared" si="387"/>
        <v>0</v>
      </c>
      <c r="AB913" s="128" t="str">
        <f t="shared" si="391"/>
        <v/>
      </c>
      <c r="AC913" s="128" t="e">
        <f t="shared" si="392"/>
        <v>#REF!</v>
      </c>
    </row>
    <row r="914" spans="1:29" ht="50.1" customHeight="1">
      <c r="A914" s="171"/>
      <c r="B914" s="171"/>
      <c r="C914" s="174"/>
      <c r="D914" s="174"/>
      <c r="E914" s="131"/>
      <c r="F914" s="177"/>
      <c r="G914" s="180"/>
      <c r="H914" s="163"/>
      <c r="I914" s="165"/>
      <c r="J914" s="168"/>
      <c r="K914" s="62"/>
      <c r="L914" s="63"/>
      <c r="M914" s="63"/>
      <c r="N914" s="143"/>
      <c r="O914" s="127"/>
      <c r="P914" s="100"/>
      <c r="Q914" s="63">
        <f t="shared" si="388"/>
        <v>0</v>
      </c>
      <c r="R914" s="65"/>
      <c r="S914" s="67"/>
      <c r="T914" s="40"/>
      <c r="U914" s="106">
        <f>IF(EXACT(O914,Y914),M914,M914*(1-'Расчет ПРЕДЗАКАЗ'!$D$10))</f>
        <v>0</v>
      </c>
      <c r="V914" s="106">
        <f t="shared" si="389"/>
        <v>0</v>
      </c>
      <c r="W914" s="106" t="e">
        <f>IF(EXACT(O914,Y914),M914,M914*(1-#REF!))</f>
        <v>#REF!</v>
      </c>
      <c r="X914" s="106" t="e">
        <f t="shared" si="390"/>
        <v>#REF!</v>
      </c>
      <c r="Y914" s="107" t="s">
        <v>72</v>
      </c>
      <c r="Z914" s="103">
        <f t="shared" si="386"/>
        <v>0</v>
      </c>
      <c r="AA914" s="103">
        <f t="shared" si="387"/>
        <v>0</v>
      </c>
      <c r="AB914" s="128" t="str">
        <f t="shared" si="391"/>
        <v/>
      </c>
      <c r="AC914" s="128" t="e">
        <f t="shared" si="392"/>
        <v>#REF!</v>
      </c>
    </row>
    <row r="915" spans="1:29" ht="50.1" customHeight="1">
      <c r="A915" s="171"/>
      <c r="B915" s="171"/>
      <c r="C915" s="174"/>
      <c r="D915" s="174"/>
      <c r="E915" s="131"/>
      <c r="F915" s="177"/>
      <c r="G915" s="180"/>
      <c r="H915" s="163"/>
      <c r="I915" s="165"/>
      <c r="J915" s="168"/>
      <c r="K915" s="62"/>
      <c r="L915" s="63"/>
      <c r="M915" s="63"/>
      <c r="N915" s="121"/>
      <c r="O915" s="127"/>
      <c r="P915" s="100"/>
      <c r="Q915" s="63">
        <f t="shared" si="388"/>
        <v>0</v>
      </c>
      <c r="R915" s="65"/>
      <c r="S915" s="67"/>
      <c r="T915" s="40"/>
      <c r="U915" s="106">
        <f>IF(EXACT(O915,Y915),M915,M915*(1-'Расчет ПРЕДЗАКАЗ'!$D$10))</f>
        <v>0</v>
      </c>
      <c r="V915" s="106">
        <f t="shared" si="389"/>
        <v>0</v>
      </c>
      <c r="W915" s="106" t="e">
        <f>IF(EXACT(O915,Y915),M915,M915*(1-#REF!))</f>
        <v>#REF!</v>
      </c>
      <c r="X915" s="106" t="e">
        <f t="shared" si="390"/>
        <v>#REF!</v>
      </c>
      <c r="Y915" s="107" t="s">
        <v>72</v>
      </c>
      <c r="Z915" s="103">
        <f t="shared" si="386"/>
        <v>0</v>
      </c>
      <c r="AA915" s="103">
        <f t="shared" si="387"/>
        <v>0</v>
      </c>
      <c r="AB915" s="128" t="str">
        <f t="shared" si="391"/>
        <v/>
      </c>
      <c r="AC915" s="128" t="e">
        <f t="shared" si="392"/>
        <v>#REF!</v>
      </c>
    </row>
    <row r="916" spans="1:29" ht="50.1" customHeight="1">
      <c r="A916" s="171"/>
      <c r="B916" s="171"/>
      <c r="C916" s="174"/>
      <c r="D916" s="174"/>
      <c r="E916" s="131"/>
      <c r="F916" s="177"/>
      <c r="G916" s="180"/>
      <c r="H916" s="163"/>
      <c r="I916" s="165"/>
      <c r="J916" s="168"/>
      <c r="K916" s="62"/>
      <c r="L916" s="63"/>
      <c r="M916" s="63"/>
      <c r="N916" s="121"/>
      <c r="O916" s="127"/>
      <c r="P916" s="100"/>
      <c r="Q916" s="63">
        <f t="shared" si="388"/>
        <v>0</v>
      </c>
      <c r="R916" s="65"/>
      <c r="S916" s="67"/>
      <c r="T916" s="40"/>
      <c r="U916" s="106">
        <f>IF(EXACT(O916,Y916),M916,M916*(1-'Расчет ПРЕДЗАКАЗ'!$D$10))</f>
        <v>0</v>
      </c>
      <c r="V916" s="106">
        <f t="shared" si="389"/>
        <v>0</v>
      </c>
      <c r="W916" s="106" t="e">
        <f>IF(EXACT(O916,Y916),M916,M916*(1-#REF!))</f>
        <v>#REF!</v>
      </c>
      <c r="X916" s="106" t="e">
        <f t="shared" si="390"/>
        <v>#REF!</v>
      </c>
      <c r="Y916" s="107" t="s">
        <v>72</v>
      </c>
      <c r="Z916" s="103">
        <f t="shared" si="386"/>
        <v>0</v>
      </c>
      <c r="AA916" s="103">
        <f t="shared" si="387"/>
        <v>0</v>
      </c>
      <c r="AB916" s="128" t="str">
        <f t="shared" si="391"/>
        <v/>
      </c>
      <c r="AC916" s="128" t="e">
        <f t="shared" si="392"/>
        <v>#REF!</v>
      </c>
    </row>
    <row r="917" spans="1:29" ht="50.1" customHeight="1">
      <c r="A917" s="171"/>
      <c r="B917" s="171"/>
      <c r="C917" s="174"/>
      <c r="D917" s="174"/>
      <c r="E917" s="131"/>
      <c r="F917" s="177"/>
      <c r="G917" s="180"/>
      <c r="H917" s="163"/>
      <c r="I917" s="165"/>
      <c r="J917" s="168"/>
      <c r="K917" s="62"/>
      <c r="L917" s="63"/>
      <c r="M917" s="63"/>
      <c r="N917" s="121"/>
      <c r="O917" s="127"/>
      <c r="P917" s="100"/>
      <c r="Q917" s="63">
        <f t="shared" si="388"/>
        <v>0</v>
      </c>
      <c r="R917" s="65"/>
      <c r="S917" s="67"/>
      <c r="T917" s="40"/>
      <c r="U917" s="106">
        <f>IF(EXACT(O917,Y917),M917,M917*(1-'Расчет ПРЕДЗАКАЗ'!$D$10))</f>
        <v>0</v>
      </c>
      <c r="V917" s="106">
        <f t="shared" si="389"/>
        <v>0</v>
      </c>
      <c r="W917" s="106" t="e">
        <f>IF(EXACT(O917,Y917),M917,M917*(1-#REF!))</f>
        <v>#REF!</v>
      </c>
      <c r="X917" s="106" t="e">
        <f t="shared" si="390"/>
        <v>#REF!</v>
      </c>
      <c r="Y917" s="107" t="s">
        <v>72</v>
      </c>
      <c r="Z917" s="103">
        <f t="shared" si="386"/>
        <v>0</v>
      </c>
      <c r="AA917" s="103">
        <f t="shared" si="387"/>
        <v>0</v>
      </c>
      <c r="AB917" s="128" t="str">
        <f t="shared" si="391"/>
        <v/>
      </c>
      <c r="AC917" s="128" t="e">
        <f t="shared" si="392"/>
        <v>#REF!</v>
      </c>
    </row>
    <row r="918" spans="1:29" ht="50.1" customHeight="1">
      <c r="A918" s="172"/>
      <c r="B918" s="172"/>
      <c r="C918" s="175"/>
      <c r="D918" s="175"/>
      <c r="E918" s="132"/>
      <c r="F918" s="178"/>
      <c r="G918" s="181"/>
      <c r="H918" s="164"/>
      <c r="I918" s="166"/>
      <c r="J918" s="169"/>
      <c r="K918" s="62"/>
      <c r="L918" s="63"/>
      <c r="M918" s="63"/>
      <c r="N918" s="121"/>
      <c r="O918" s="127"/>
      <c r="P918" s="100"/>
      <c r="Q918" s="63">
        <f t="shared" si="388"/>
        <v>0</v>
      </c>
      <c r="R918" s="65"/>
      <c r="S918" s="64"/>
      <c r="T918" s="40"/>
      <c r="U918" s="106">
        <f>IF(EXACT(O918,Y918),M918,M918*(1-'Расчет ПРЕДЗАКАЗ'!$D$10))</f>
        <v>0</v>
      </c>
      <c r="V918" s="106">
        <f t="shared" si="389"/>
        <v>0</v>
      </c>
      <c r="W918" s="106" t="e">
        <f>IF(EXACT(O918,Y918),M918,M918*(1-#REF!))</f>
        <v>#REF!</v>
      </c>
      <c r="X918" s="106" t="e">
        <f t="shared" si="390"/>
        <v>#REF!</v>
      </c>
      <c r="Y918" s="107" t="s">
        <v>72</v>
      </c>
      <c r="Z918" s="103">
        <f t="shared" si="386"/>
        <v>0</v>
      </c>
      <c r="AA918" s="103">
        <f t="shared" si="387"/>
        <v>0</v>
      </c>
      <c r="AB918" s="128" t="str">
        <f t="shared" si="391"/>
        <v/>
      </c>
      <c r="AC918" s="128" t="e">
        <f t="shared" si="392"/>
        <v>#REF!</v>
      </c>
    </row>
    <row r="919" spans="1:29" ht="11.25" customHeight="1" thickBot="1"/>
    <row r="920" spans="1:29" ht="50.1" customHeight="1">
      <c r="A920" s="170">
        <v>439</v>
      </c>
      <c r="B920" s="170" t="s">
        <v>3605</v>
      </c>
      <c r="C920" s="173" t="s">
        <v>3606</v>
      </c>
      <c r="D920" s="173" t="s">
        <v>77</v>
      </c>
      <c r="E920" s="131"/>
      <c r="F920" s="193" t="s">
        <v>3607</v>
      </c>
      <c r="G920" s="179" t="s">
        <v>3112</v>
      </c>
      <c r="H920" s="162" t="s">
        <v>3608</v>
      </c>
      <c r="I920" s="194" t="s">
        <v>3609</v>
      </c>
      <c r="J920" s="167" t="s">
        <v>19</v>
      </c>
      <c r="K920" s="62" t="s">
        <v>188</v>
      </c>
      <c r="L920" s="63">
        <v>18050</v>
      </c>
      <c r="M920" s="63">
        <v>10029</v>
      </c>
      <c r="N920" s="142" t="s">
        <v>3610</v>
      </c>
      <c r="O920" s="127" t="s">
        <v>72</v>
      </c>
      <c r="P920" s="100"/>
      <c r="Q920" s="63">
        <f>P920*M920</f>
        <v>0</v>
      </c>
      <c r="R920" s="64"/>
      <c r="S920" s="67">
        <v>1</v>
      </c>
      <c r="T920" s="46"/>
      <c r="U920" s="106">
        <f>IF(EXACT(O920,Y920),M920,M920*(1-'Расчет ПРЕДЗАКАЗ'!$D$10))</f>
        <v>10029</v>
      </c>
      <c r="V920" s="106">
        <f>P920*U920</f>
        <v>0</v>
      </c>
      <c r="W920" s="106">
        <f>IF(EXACT(O920,Y920),M920,M920*(1-#REF!))</f>
        <v>10029</v>
      </c>
      <c r="X920" s="106">
        <f>P920*W920</f>
        <v>0</v>
      </c>
      <c r="Y920" s="107" t="s">
        <v>72</v>
      </c>
      <c r="Z920" s="103">
        <f t="shared" ref="Z920:Z934" si="393">IF(EXACT(O920,Y920),Q920,0)</f>
        <v>0</v>
      </c>
      <c r="AA920" s="103">
        <f t="shared" ref="AA920:AA934" si="394">IF(Z920=0,Q920,0)</f>
        <v>0</v>
      </c>
      <c r="AB920" s="128">
        <f>IF(U920=0,"",L920/U920-1)</f>
        <v>0.79978063615515005</v>
      </c>
      <c r="AC920" s="128">
        <f>IF(W920=0,"",L920/W920-1)</f>
        <v>0.79978063615515005</v>
      </c>
    </row>
    <row r="921" spans="1:29" ht="50.1" customHeight="1">
      <c r="A921" s="171"/>
      <c r="B921" s="171"/>
      <c r="C921" s="174"/>
      <c r="D921" s="174"/>
      <c r="E921" s="131"/>
      <c r="F921" s="177"/>
      <c r="G921" s="180"/>
      <c r="H921" s="163"/>
      <c r="I921" s="165"/>
      <c r="J921" s="168"/>
      <c r="K921" s="62" t="s">
        <v>82</v>
      </c>
      <c r="L921" s="63">
        <v>18050</v>
      </c>
      <c r="M921" s="63">
        <v>10029</v>
      </c>
      <c r="N921" s="142" t="s">
        <v>3611</v>
      </c>
      <c r="O921" s="127" t="s">
        <v>72</v>
      </c>
      <c r="P921" s="100"/>
      <c r="Q921" s="63">
        <f t="shared" ref="Q921:Q934" si="395">P921*M921</f>
        <v>0</v>
      </c>
      <c r="R921" s="64"/>
      <c r="S921" s="67">
        <v>1</v>
      </c>
      <c r="T921" s="46"/>
      <c r="U921" s="106">
        <f>IF(EXACT(O921,Y921),M921,M921*(1-'Расчет ПРЕДЗАКАЗ'!$D$10))</f>
        <v>10029</v>
      </c>
      <c r="V921" s="106">
        <f t="shared" ref="V921:V934" si="396">P921*U921</f>
        <v>0</v>
      </c>
      <c r="W921" s="106">
        <f>IF(EXACT(O921,Y921),M921,M921*(1-#REF!))</f>
        <v>10029</v>
      </c>
      <c r="X921" s="106">
        <f t="shared" ref="X921:X934" si="397">P921*W921</f>
        <v>0</v>
      </c>
      <c r="Y921" s="107" t="s">
        <v>72</v>
      </c>
      <c r="Z921" s="103">
        <f t="shared" si="393"/>
        <v>0</v>
      </c>
      <c r="AA921" s="103">
        <f t="shared" si="394"/>
        <v>0</v>
      </c>
      <c r="AB921" s="128">
        <f t="shared" ref="AB921:AB934" si="398">IF(U921=0,"",L921/U921-1)</f>
        <v>0.79978063615515005</v>
      </c>
      <c r="AC921" s="128">
        <f t="shared" ref="AC921:AC934" si="399">IF(W921=0,"",L921/W921-1)</f>
        <v>0.79978063615515005</v>
      </c>
    </row>
    <row r="922" spans="1:29" ht="50.1" customHeight="1">
      <c r="A922" s="171"/>
      <c r="B922" s="171"/>
      <c r="C922" s="174"/>
      <c r="D922" s="174"/>
      <c r="E922" s="131"/>
      <c r="F922" s="177"/>
      <c r="G922" s="180"/>
      <c r="H922" s="163"/>
      <c r="I922" s="165"/>
      <c r="J922" s="168"/>
      <c r="K922" s="62"/>
      <c r="L922" s="63"/>
      <c r="M922" s="63"/>
      <c r="N922" s="142"/>
      <c r="O922" s="127"/>
      <c r="P922" s="100"/>
      <c r="Q922" s="63">
        <f t="shared" si="395"/>
        <v>0</v>
      </c>
      <c r="R922" s="64"/>
      <c r="S922" s="67"/>
      <c r="T922" s="46"/>
      <c r="U922" s="106">
        <f>IF(EXACT(O922,Y922),M922,M922*(1-'Расчет ПРЕДЗАКАЗ'!$D$10))</f>
        <v>0</v>
      </c>
      <c r="V922" s="106">
        <f t="shared" si="396"/>
        <v>0</v>
      </c>
      <c r="W922" s="106" t="e">
        <f>IF(EXACT(O922,Y922),M922,M922*(1-#REF!))</f>
        <v>#REF!</v>
      </c>
      <c r="X922" s="106" t="e">
        <f t="shared" si="397"/>
        <v>#REF!</v>
      </c>
      <c r="Y922" s="107" t="s">
        <v>72</v>
      </c>
      <c r="Z922" s="103">
        <f t="shared" si="393"/>
        <v>0</v>
      </c>
      <c r="AA922" s="103">
        <f t="shared" si="394"/>
        <v>0</v>
      </c>
      <c r="AB922" s="128" t="str">
        <f t="shared" si="398"/>
        <v/>
      </c>
      <c r="AC922" s="128" t="e">
        <f t="shared" si="399"/>
        <v>#REF!</v>
      </c>
    </row>
    <row r="923" spans="1:29" ht="50.1" customHeight="1">
      <c r="A923" s="171"/>
      <c r="B923" s="171"/>
      <c r="C923" s="174"/>
      <c r="D923" s="174"/>
      <c r="E923" s="131"/>
      <c r="F923" s="177"/>
      <c r="G923" s="180"/>
      <c r="H923" s="163"/>
      <c r="I923" s="165"/>
      <c r="J923" s="168"/>
      <c r="K923" s="62"/>
      <c r="L923" s="63"/>
      <c r="M923" s="63"/>
      <c r="N923" s="142"/>
      <c r="O923" s="127"/>
      <c r="P923" s="100"/>
      <c r="Q923" s="63">
        <f t="shared" si="395"/>
        <v>0</v>
      </c>
      <c r="R923" s="64"/>
      <c r="S923" s="67"/>
      <c r="T923" s="46"/>
      <c r="U923" s="106">
        <f>IF(EXACT(O923,Y923),M923,M923*(1-'Расчет ПРЕДЗАКАЗ'!$D$10))</f>
        <v>0</v>
      </c>
      <c r="V923" s="106">
        <f t="shared" si="396"/>
        <v>0</v>
      </c>
      <c r="W923" s="106" t="e">
        <f>IF(EXACT(O923,Y923),M923,M923*(1-#REF!))</f>
        <v>#REF!</v>
      </c>
      <c r="X923" s="106" t="e">
        <f t="shared" si="397"/>
        <v>#REF!</v>
      </c>
      <c r="Y923" s="107" t="s">
        <v>72</v>
      </c>
      <c r="Z923" s="103">
        <f t="shared" si="393"/>
        <v>0</v>
      </c>
      <c r="AA923" s="103">
        <f t="shared" si="394"/>
        <v>0</v>
      </c>
      <c r="AB923" s="128" t="str">
        <f t="shared" si="398"/>
        <v/>
      </c>
      <c r="AC923" s="128" t="e">
        <f t="shared" si="399"/>
        <v>#REF!</v>
      </c>
    </row>
    <row r="924" spans="1:29" ht="50.1" customHeight="1">
      <c r="A924" s="171"/>
      <c r="B924" s="171"/>
      <c r="C924" s="174"/>
      <c r="D924" s="174"/>
      <c r="E924" s="131"/>
      <c r="F924" s="177"/>
      <c r="G924" s="180"/>
      <c r="H924" s="163"/>
      <c r="I924" s="165"/>
      <c r="J924" s="168"/>
      <c r="K924" s="62"/>
      <c r="L924" s="63"/>
      <c r="M924" s="63"/>
      <c r="N924" s="142"/>
      <c r="O924" s="127"/>
      <c r="P924" s="100"/>
      <c r="Q924" s="63">
        <f t="shared" si="395"/>
        <v>0</v>
      </c>
      <c r="R924" s="64"/>
      <c r="S924" s="67"/>
      <c r="T924" s="46"/>
      <c r="U924" s="106">
        <f>IF(EXACT(O924,Y924),M924,M924*(1-'Расчет ПРЕДЗАКАЗ'!$D$10))</f>
        <v>0</v>
      </c>
      <c r="V924" s="106">
        <f t="shared" si="396"/>
        <v>0</v>
      </c>
      <c r="W924" s="106" t="e">
        <f>IF(EXACT(O924,Y924),M924,M924*(1-#REF!))</f>
        <v>#REF!</v>
      </c>
      <c r="X924" s="106" t="e">
        <f t="shared" si="397"/>
        <v>#REF!</v>
      </c>
      <c r="Y924" s="107" t="s">
        <v>72</v>
      </c>
      <c r="Z924" s="103">
        <f t="shared" si="393"/>
        <v>0</v>
      </c>
      <c r="AA924" s="103">
        <f t="shared" si="394"/>
        <v>0</v>
      </c>
      <c r="AB924" s="128" t="str">
        <f t="shared" si="398"/>
        <v/>
      </c>
      <c r="AC924" s="128" t="e">
        <f t="shared" si="399"/>
        <v>#REF!</v>
      </c>
    </row>
    <row r="925" spans="1:29" ht="50.1" customHeight="1">
      <c r="A925" s="171"/>
      <c r="B925" s="171"/>
      <c r="C925" s="174"/>
      <c r="D925" s="174"/>
      <c r="E925" s="131"/>
      <c r="F925" s="177"/>
      <c r="G925" s="180"/>
      <c r="H925" s="163"/>
      <c r="I925" s="165"/>
      <c r="J925" s="168"/>
      <c r="K925" s="62"/>
      <c r="L925" s="63"/>
      <c r="M925" s="63"/>
      <c r="N925" s="142"/>
      <c r="O925" s="127"/>
      <c r="P925" s="100"/>
      <c r="Q925" s="63">
        <f t="shared" si="395"/>
        <v>0</v>
      </c>
      <c r="R925" s="64"/>
      <c r="S925" s="67"/>
      <c r="T925" s="46"/>
      <c r="U925" s="106">
        <f>IF(EXACT(O925,Y925),M925,M925*(1-'Расчет ПРЕДЗАКАЗ'!$D$10))</f>
        <v>0</v>
      </c>
      <c r="V925" s="106">
        <f t="shared" si="396"/>
        <v>0</v>
      </c>
      <c r="W925" s="106" t="e">
        <f>IF(EXACT(O925,Y925),M925,M925*(1-#REF!))</f>
        <v>#REF!</v>
      </c>
      <c r="X925" s="106" t="e">
        <f t="shared" si="397"/>
        <v>#REF!</v>
      </c>
      <c r="Y925" s="107" t="s">
        <v>72</v>
      </c>
      <c r="Z925" s="103">
        <f t="shared" si="393"/>
        <v>0</v>
      </c>
      <c r="AA925" s="103">
        <f t="shared" si="394"/>
        <v>0</v>
      </c>
      <c r="AB925" s="128" t="str">
        <f t="shared" si="398"/>
        <v/>
      </c>
      <c r="AC925" s="128" t="e">
        <f t="shared" si="399"/>
        <v>#REF!</v>
      </c>
    </row>
    <row r="926" spans="1:29" ht="50.1" customHeight="1">
      <c r="A926" s="171"/>
      <c r="B926" s="171"/>
      <c r="C926" s="174"/>
      <c r="D926" s="174"/>
      <c r="E926" s="131"/>
      <c r="F926" s="177"/>
      <c r="G926" s="180"/>
      <c r="H926" s="163"/>
      <c r="I926" s="165"/>
      <c r="J926" s="168"/>
      <c r="K926" s="62"/>
      <c r="L926" s="63"/>
      <c r="M926" s="63"/>
      <c r="N926" s="142"/>
      <c r="O926" s="127"/>
      <c r="P926" s="100"/>
      <c r="Q926" s="63">
        <f t="shared" si="395"/>
        <v>0</v>
      </c>
      <c r="R926" s="64"/>
      <c r="S926" s="67"/>
      <c r="T926" s="46"/>
      <c r="U926" s="106">
        <f>IF(EXACT(O926,Y926),M926,M926*(1-'Расчет ПРЕДЗАКАЗ'!$D$10))</f>
        <v>0</v>
      </c>
      <c r="V926" s="106">
        <f t="shared" si="396"/>
        <v>0</v>
      </c>
      <c r="W926" s="106" t="e">
        <f>IF(EXACT(O926,Y926),M926,M926*(1-#REF!))</f>
        <v>#REF!</v>
      </c>
      <c r="X926" s="106" t="e">
        <f t="shared" si="397"/>
        <v>#REF!</v>
      </c>
      <c r="Y926" s="107" t="s">
        <v>72</v>
      </c>
      <c r="Z926" s="103">
        <f t="shared" si="393"/>
        <v>0</v>
      </c>
      <c r="AA926" s="103">
        <f t="shared" si="394"/>
        <v>0</v>
      </c>
      <c r="AB926" s="128" t="str">
        <f t="shared" si="398"/>
        <v/>
      </c>
      <c r="AC926" s="128" t="e">
        <f t="shared" si="399"/>
        <v>#REF!</v>
      </c>
    </row>
    <row r="927" spans="1:29" ht="50.1" customHeight="1">
      <c r="A927" s="171"/>
      <c r="B927" s="171"/>
      <c r="C927" s="174"/>
      <c r="D927" s="174"/>
      <c r="E927" s="131"/>
      <c r="F927" s="177"/>
      <c r="G927" s="180"/>
      <c r="H927" s="163"/>
      <c r="I927" s="165"/>
      <c r="J927" s="168"/>
      <c r="K927" s="62"/>
      <c r="L927" s="63"/>
      <c r="M927" s="63"/>
      <c r="N927" s="142"/>
      <c r="O927" s="127"/>
      <c r="P927" s="100"/>
      <c r="Q927" s="63">
        <f t="shared" si="395"/>
        <v>0</v>
      </c>
      <c r="R927" s="64"/>
      <c r="S927" s="67"/>
      <c r="T927" s="46"/>
      <c r="U927" s="106">
        <f>IF(EXACT(O927,Y927),M927,M927*(1-'Расчет ПРЕДЗАКАЗ'!$D$10))</f>
        <v>0</v>
      </c>
      <c r="V927" s="106">
        <f t="shared" si="396"/>
        <v>0</v>
      </c>
      <c r="W927" s="106" t="e">
        <f>IF(EXACT(O927,Y927),M927,M927*(1-#REF!))</f>
        <v>#REF!</v>
      </c>
      <c r="X927" s="106" t="e">
        <f t="shared" si="397"/>
        <v>#REF!</v>
      </c>
      <c r="Y927" s="107" t="s">
        <v>72</v>
      </c>
      <c r="Z927" s="103">
        <f t="shared" si="393"/>
        <v>0</v>
      </c>
      <c r="AA927" s="103">
        <f t="shared" si="394"/>
        <v>0</v>
      </c>
      <c r="AB927" s="128" t="str">
        <f t="shared" si="398"/>
        <v/>
      </c>
      <c r="AC927" s="128" t="e">
        <f t="shared" si="399"/>
        <v>#REF!</v>
      </c>
    </row>
    <row r="928" spans="1:29" ht="50.1" customHeight="1">
      <c r="A928" s="171"/>
      <c r="B928" s="171"/>
      <c r="C928" s="174"/>
      <c r="D928" s="174"/>
      <c r="E928" s="131"/>
      <c r="F928" s="177"/>
      <c r="G928" s="180"/>
      <c r="H928" s="163"/>
      <c r="I928" s="165"/>
      <c r="J928" s="168"/>
      <c r="K928" s="62"/>
      <c r="L928" s="63"/>
      <c r="M928" s="63"/>
      <c r="N928" s="142"/>
      <c r="O928" s="127"/>
      <c r="P928" s="100"/>
      <c r="Q928" s="63">
        <f t="shared" si="395"/>
        <v>0</v>
      </c>
      <c r="R928" s="64"/>
      <c r="S928" s="67"/>
      <c r="T928" s="46"/>
      <c r="U928" s="106">
        <f>IF(EXACT(O928,Y928),M928,M928*(1-'Расчет ПРЕДЗАКАЗ'!$D$10))</f>
        <v>0</v>
      </c>
      <c r="V928" s="106">
        <f t="shared" si="396"/>
        <v>0</v>
      </c>
      <c r="W928" s="106" t="e">
        <f>IF(EXACT(O928,Y928),M928,M928*(1-#REF!))</f>
        <v>#REF!</v>
      </c>
      <c r="X928" s="106" t="e">
        <f t="shared" si="397"/>
        <v>#REF!</v>
      </c>
      <c r="Y928" s="107" t="s">
        <v>72</v>
      </c>
      <c r="Z928" s="103">
        <f t="shared" si="393"/>
        <v>0</v>
      </c>
      <c r="AA928" s="103">
        <f t="shared" si="394"/>
        <v>0</v>
      </c>
      <c r="AB928" s="128" t="str">
        <f t="shared" si="398"/>
        <v/>
      </c>
      <c r="AC928" s="128" t="e">
        <f t="shared" si="399"/>
        <v>#REF!</v>
      </c>
    </row>
    <row r="929" spans="1:29" ht="50.1" customHeight="1">
      <c r="A929" s="171"/>
      <c r="B929" s="171"/>
      <c r="C929" s="174"/>
      <c r="D929" s="174"/>
      <c r="E929" s="131"/>
      <c r="F929" s="177"/>
      <c r="G929" s="180"/>
      <c r="H929" s="163"/>
      <c r="I929" s="165"/>
      <c r="J929" s="168"/>
      <c r="K929" s="62"/>
      <c r="L929" s="63"/>
      <c r="M929" s="63"/>
      <c r="N929" s="143"/>
      <c r="O929" s="127"/>
      <c r="P929" s="100"/>
      <c r="Q929" s="63">
        <f t="shared" si="395"/>
        <v>0</v>
      </c>
      <c r="R929" s="65"/>
      <c r="S929" s="67"/>
      <c r="T929" s="40"/>
      <c r="U929" s="106">
        <f>IF(EXACT(O929,Y929),M929,M929*(1-'Расчет ПРЕДЗАКАЗ'!$D$10))</f>
        <v>0</v>
      </c>
      <c r="V929" s="106">
        <f t="shared" si="396"/>
        <v>0</v>
      </c>
      <c r="W929" s="106" t="e">
        <f>IF(EXACT(O929,Y929),M929,M929*(1-#REF!))</f>
        <v>#REF!</v>
      </c>
      <c r="X929" s="106" t="e">
        <f t="shared" si="397"/>
        <v>#REF!</v>
      </c>
      <c r="Y929" s="107" t="s">
        <v>72</v>
      </c>
      <c r="Z929" s="103">
        <f t="shared" si="393"/>
        <v>0</v>
      </c>
      <c r="AA929" s="103">
        <f t="shared" si="394"/>
        <v>0</v>
      </c>
      <c r="AB929" s="128" t="str">
        <f t="shared" si="398"/>
        <v/>
      </c>
      <c r="AC929" s="128" t="e">
        <f t="shared" si="399"/>
        <v>#REF!</v>
      </c>
    </row>
    <row r="930" spans="1:29" ht="50.1" customHeight="1">
      <c r="A930" s="171"/>
      <c r="B930" s="171"/>
      <c r="C930" s="174"/>
      <c r="D930" s="174"/>
      <c r="E930" s="131"/>
      <c r="F930" s="177"/>
      <c r="G930" s="180"/>
      <c r="H930" s="163"/>
      <c r="I930" s="165"/>
      <c r="J930" s="168"/>
      <c r="K930" s="62"/>
      <c r="L930" s="63"/>
      <c r="M930" s="63"/>
      <c r="N930" s="143"/>
      <c r="O930" s="127"/>
      <c r="P930" s="100"/>
      <c r="Q930" s="63">
        <f t="shared" si="395"/>
        <v>0</v>
      </c>
      <c r="R930" s="65"/>
      <c r="S930" s="67"/>
      <c r="T930" s="40"/>
      <c r="U930" s="106">
        <f>IF(EXACT(O930,Y930),M930,M930*(1-'Расчет ПРЕДЗАКАЗ'!$D$10))</f>
        <v>0</v>
      </c>
      <c r="V930" s="106">
        <f t="shared" si="396"/>
        <v>0</v>
      </c>
      <c r="W930" s="106" t="e">
        <f>IF(EXACT(O930,Y930),M930,M930*(1-#REF!))</f>
        <v>#REF!</v>
      </c>
      <c r="X930" s="106" t="e">
        <f t="shared" si="397"/>
        <v>#REF!</v>
      </c>
      <c r="Y930" s="107" t="s">
        <v>72</v>
      </c>
      <c r="Z930" s="103">
        <f t="shared" si="393"/>
        <v>0</v>
      </c>
      <c r="AA930" s="103">
        <f t="shared" si="394"/>
        <v>0</v>
      </c>
      <c r="AB930" s="128" t="str">
        <f t="shared" si="398"/>
        <v/>
      </c>
      <c r="AC930" s="128" t="e">
        <f t="shared" si="399"/>
        <v>#REF!</v>
      </c>
    </row>
    <row r="931" spans="1:29" ht="50.1" customHeight="1">
      <c r="A931" s="171"/>
      <c r="B931" s="171"/>
      <c r="C931" s="174"/>
      <c r="D931" s="174"/>
      <c r="E931" s="131"/>
      <c r="F931" s="177"/>
      <c r="G931" s="180"/>
      <c r="H931" s="163"/>
      <c r="I931" s="165"/>
      <c r="J931" s="168"/>
      <c r="K931" s="62"/>
      <c r="L931" s="63"/>
      <c r="M931" s="63"/>
      <c r="N931" s="121"/>
      <c r="O931" s="127"/>
      <c r="P931" s="100"/>
      <c r="Q931" s="63">
        <f t="shared" si="395"/>
        <v>0</v>
      </c>
      <c r="R931" s="65"/>
      <c r="S931" s="67"/>
      <c r="T931" s="40"/>
      <c r="U931" s="106">
        <f>IF(EXACT(O931,Y931),M931,M931*(1-'Расчет ПРЕДЗАКАЗ'!$D$10))</f>
        <v>0</v>
      </c>
      <c r="V931" s="106">
        <f t="shared" si="396"/>
        <v>0</v>
      </c>
      <c r="W931" s="106" t="e">
        <f>IF(EXACT(O931,Y931),M931,M931*(1-#REF!))</f>
        <v>#REF!</v>
      </c>
      <c r="X931" s="106" t="e">
        <f t="shared" si="397"/>
        <v>#REF!</v>
      </c>
      <c r="Y931" s="107" t="s">
        <v>72</v>
      </c>
      <c r="Z931" s="103">
        <f t="shared" si="393"/>
        <v>0</v>
      </c>
      <c r="AA931" s="103">
        <f t="shared" si="394"/>
        <v>0</v>
      </c>
      <c r="AB931" s="128" t="str">
        <f t="shared" si="398"/>
        <v/>
      </c>
      <c r="AC931" s="128" t="e">
        <f t="shared" si="399"/>
        <v>#REF!</v>
      </c>
    </row>
    <row r="932" spans="1:29" ht="50.1" customHeight="1">
      <c r="A932" s="171"/>
      <c r="B932" s="171"/>
      <c r="C932" s="174"/>
      <c r="D932" s="174"/>
      <c r="E932" s="131"/>
      <c r="F932" s="177"/>
      <c r="G932" s="180"/>
      <c r="H932" s="163"/>
      <c r="I932" s="165"/>
      <c r="J932" s="168"/>
      <c r="K932" s="62"/>
      <c r="L932" s="63"/>
      <c r="M932" s="63"/>
      <c r="N932" s="121"/>
      <c r="O932" s="127"/>
      <c r="P932" s="100"/>
      <c r="Q932" s="63">
        <f t="shared" si="395"/>
        <v>0</v>
      </c>
      <c r="R932" s="65"/>
      <c r="S932" s="67"/>
      <c r="T932" s="40"/>
      <c r="U932" s="106">
        <f>IF(EXACT(O932,Y932),M932,M932*(1-'Расчет ПРЕДЗАКАЗ'!$D$10))</f>
        <v>0</v>
      </c>
      <c r="V932" s="106">
        <f t="shared" si="396"/>
        <v>0</v>
      </c>
      <c r="W932" s="106" t="e">
        <f>IF(EXACT(O932,Y932),M932,M932*(1-#REF!))</f>
        <v>#REF!</v>
      </c>
      <c r="X932" s="106" t="e">
        <f t="shared" si="397"/>
        <v>#REF!</v>
      </c>
      <c r="Y932" s="107" t="s">
        <v>72</v>
      </c>
      <c r="Z932" s="103">
        <f t="shared" si="393"/>
        <v>0</v>
      </c>
      <c r="AA932" s="103">
        <f t="shared" si="394"/>
        <v>0</v>
      </c>
      <c r="AB932" s="128" t="str">
        <f t="shared" si="398"/>
        <v/>
      </c>
      <c r="AC932" s="128" t="e">
        <f t="shared" si="399"/>
        <v>#REF!</v>
      </c>
    </row>
    <row r="933" spans="1:29" ht="50.1" customHeight="1">
      <c r="A933" s="171"/>
      <c r="B933" s="171"/>
      <c r="C933" s="174"/>
      <c r="D933" s="174"/>
      <c r="E933" s="131"/>
      <c r="F933" s="177"/>
      <c r="G933" s="180"/>
      <c r="H933" s="163"/>
      <c r="I933" s="165"/>
      <c r="J933" s="168"/>
      <c r="K933" s="62"/>
      <c r="L933" s="63"/>
      <c r="M933" s="63"/>
      <c r="N933" s="121"/>
      <c r="O933" s="127"/>
      <c r="P933" s="100"/>
      <c r="Q933" s="63">
        <f t="shared" si="395"/>
        <v>0</v>
      </c>
      <c r="R933" s="65"/>
      <c r="S933" s="67"/>
      <c r="T933" s="40"/>
      <c r="U933" s="106">
        <f>IF(EXACT(O933,Y933),M933,M933*(1-'Расчет ПРЕДЗАКАЗ'!$D$10))</f>
        <v>0</v>
      </c>
      <c r="V933" s="106">
        <f t="shared" si="396"/>
        <v>0</v>
      </c>
      <c r="W933" s="106" t="e">
        <f>IF(EXACT(O933,Y933),M933,M933*(1-#REF!))</f>
        <v>#REF!</v>
      </c>
      <c r="X933" s="106" t="e">
        <f t="shared" si="397"/>
        <v>#REF!</v>
      </c>
      <c r="Y933" s="107" t="s">
        <v>72</v>
      </c>
      <c r="Z933" s="103">
        <f t="shared" si="393"/>
        <v>0</v>
      </c>
      <c r="AA933" s="103">
        <f t="shared" si="394"/>
        <v>0</v>
      </c>
      <c r="AB933" s="128" t="str">
        <f t="shared" si="398"/>
        <v/>
      </c>
      <c r="AC933" s="128" t="e">
        <f t="shared" si="399"/>
        <v>#REF!</v>
      </c>
    </row>
    <row r="934" spans="1:29" ht="50.1" customHeight="1">
      <c r="A934" s="172"/>
      <c r="B934" s="172"/>
      <c r="C934" s="175"/>
      <c r="D934" s="175"/>
      <c r="E934" s="132"/>
      <c r="F934" s="178"/>
      <c r="G934" s="181"/>
      <c r="H934" s="164"/>
      <c r="I934" s="166"/>
      <c r="J934" s="169"/>
      <c r="K934" s="62"/>
      <c r="L934" s="63"/>
      <c r="M934" s="63"/>
      <c r="N934" s="121"/>
      <c r="O934" s="127"/>
      <c r="P934" s="100"/>
      <c r="Q934" s="63">
        <f t="shared" si="395"/>
        <v>0</v>
      </c>
      <c r="R934" s="65"/>
      <c r="S934" s="64"/>
      <c r="T934" s="40"/>
      <c r="U934" s="106">
        <f>IF(EXACT(O934,Y934),M934,M934*(1-'Расчет ПРЕДЗАКАЗ'!$D$10))</f>
        <v>0</v>
      </c>
      <c r="V934" s="106">
        <f t="shared" si="396"/>
        <v>0</v>
      </c>
      <c r="W934" s="106" t="e">
        <f>IF(EXACT(O934,Y934),M934,M934*(1-#REF!))</f>
        <v>#REF!</v>
      </c>
      <c r="X934" s="106" t="e">
        <f t="shared" si="397"/>
        <v>#REF!</v>
      </c>
      <c r="Y934" s="107" t="s">
        <v>72</v>
      </c>
      <c r="Z934" s="103">
        <f t="shared" si="393"/>
        <v>0</v>
      </c>
      <c r="AA934" s="103">
        <f t="shared" si="394"/>
        <v>0</v>
      </c>
      <c r="AB934" s="128" t="str">
        <f t="shared" si="398"/>
        <v/>
      </c>
      <c r="AC934" s="128" t="e">
        <f t="shared" si="399"/>
        <v>#REF!</v>
      </c>
    </row>
    <row r="935" spans="1:29" ht="11.25" customHeight="1" thickBot="1"/>
    <row r="936" spans="1:29" ht="50.1" customHeight="1">
      <c r="A936" s="170">
        <v>440</v>
      </c>
      <c r="B936" s="170" t="s">
        <v>3612</v>
      </c>
      <c r="C936" s="173" t="s">
        <v>3613</v>
      </c>
      <c r="D936" s="173" t="s">
        <v>77</v>
      </c>
      <c r="E936" s="131"/>
      <c r="F936" s="193" t="s">
        <v>3614</v>
      </c>
      <c r="G936" s="179" t="s">
        <v>92</v>
      </c>
      <c r="H936" s="162" t="s">
        <v>3608</v>
      </c>
      <c r="I936" s="194" t="s">
        <v>3615</v>
      </c>
      <c r="J936" s="167" t="s">
        <v>19</v>
      </c>
      <c r="K936" s="62" t="s">
        <v>179</v>
      </c>
      <c r="L936" s="63">
        <v>30890</v>
      </c>
      <c r="M936" s="63">
        <v>19307</v>
      </c>
      <c r="N936" s="142" t="s">
        <v>3616</v>
      </c>
      <c r="O936" s="127"/>
      <c r="P936" s="100"/>
      <c r="Q936" s="63">
        <f>P936*M936</f>
        <v>0</v>
      </c>
      <c r="R936" s="64"/>
      <c r="S936" s="67">
        <v>12</v>
      </c>
      <c r="T936" s="46"/>
      <c r="U936" s="106">
        <f>IF(EXACT(O936,Y936),M936,M936*(1-'Расчет ПРЕДЗАКАЗ'!$D$10))</f>
        <v>18920.86</v>
      </c>
      <c r="V936" s="106">
        <f>P936*U936</f>
        <v>0</v>
      </c>
      <c r="W936" s="106" t="e">
        <f>IF(EXACT(O936,Y936),M936,M936*(1-#REF!))</f>
        <v>#REF!</v>
      </c>
      <c r="X936" s="106" t="e">
        <f>P936*W936</f>
        <v>#REF!</v>
      </c>
      <c r="Y936" s="107" t="s">
        <v>72</v>
      </c>
      <c r="Z936" s="103">
        <f t="shared" ref="Z936:Z950" si="400">IF(EXACT(O936,Y936),Q936,0)</f>
        <v>0</v>
      </c>
      <c r="AA936" s="103">
        <f t="shared" ref="AA936:AA950" si="401">IF(Z936=0,Q936,0)</f>
        <v>0</v>
      </c>
      <c r="AB936" s="128">
        <f>IF(U936=0,"",L936/U936-1)</f>
        <v>0.63258963916016508</v>
      </c>
      <c r="AC936" s="128" t="e">
        <f>IF(W936=0,"",L936/W936-1)</f>
        <v>#REF!</v>
      </c>
    </row>
    <row r="937" spans="1:29" ht="50.1" customHeight="1">
      <c r="A937" s="171"/>
      <c r="B937" s="171"/>
      <c r="C937" s="174"/>
      <c r="D937" s="174"/>
      <c r="E937" s="131"/>
      <c r="F937" s="177"/>
      <c r="G937" s="180"/>
      <c r="H937" s="163"/>
      <c r="I937" s="165"/>
      <c r="J937" s="168"/>
      <c r="K937" s="62" t="s">
        <v>188</v>
      </c>
      <c r="L937" s="63">
        <v>30890</v>
      </c>
      <c r="M937" s="63">
        <v>19307</v>
      </c>
      <c r="N937" s="142" t="s">
        <v>3617</v>
      </c>
      <c r="O937" s="127"/>
      <c r="P937" s="100"/>
      <c r="Q937" s="63">
        <f t="shared" ref="Q937:Q950" si="402">P937*M937</f>
        <v>0</v>
      </c>
      <c r="R937" s="64"/>
      <c r="S937" s="67">
        <v>19</v>
      </c>
      <c r="T937" s="46"/>
      <c r="U937" s="106">
        <f>IF(EXACT(O937,Y937),M937,M937*(1-'Расчет ПРЕДЗАКАЗ'!$D$10))</f>
        <v>18920.86</v>
      </c>
      <c r="V937" s="106">
        <f t="shared" ref="V937:V950" si="403">P937*U937</f>
        <v>0</v>
      </c>
      <c r="W937" s="106" t="e">
        <f>IF(EXACT(O937,Y937),M937,M937*(1-#REF!))</f>
        <v>#REF!</v>
      </c>
      <c r="X937" s="106" t="e">
        <f t="shared" ref="X937:X950" si="404">P937*W937</f>
        <v>#REF!</v>
      </c>
      <c r="Y937" s="107" t="s">
        <v>72</v>
      </c>
      <c r="Z937" s="103">
        <f t="shared" si="400"/>
        <v>0</v>
      </c>
      <c r="AA937" s="103">
        <f t="shared" si="401"/>
        <v>0</v>
      </c>
      <c r="AB937" s="128">
        <f t="shared" ref="AB937:AB950" si="405">IF(U937=0,"",L937/U937-1)</f>
        <v>0.63258963916016508</v>
      </c>
      <c r="AC937" s="128" t="e">
        <f t="shared" ref="AC937:AC950" si="406">IF(W937=0,"",L937/W937-1)</f>
        <v>#REF!</v>
      </c>
    </row>
    <row r="938" spans="1:29" ht="50.1" customHeight="1">
      <c r="A938" s="171"/>
      <c r="B938" s="171"/>
      <c r="C938" s="174"/>
      <c r="D938" s="174"/>
      <c r="E938" s="131"/>
      <c r="F938" s="177"/>
      <c r="G938" s="180"/>
      <c r="H938" s="163"/>
      <c r="I938" s="165"/>
      <c r="J938" s="168"/>
      <c r="K938" s="62" t="s">
        <v>181</v>
      </c>
      <c r="L938" s="63">
        <v>30890</v>
      </c>
      <c r="M938" s="63">
        <v>19307</v>
      </c>
      <c r="N938" s="142" t="s">
        <v>3618</v>
      </c>
      <c r="O938" s="127"/>
      <c r="P938" s="100"/>
      <c r="Q938" s="63">
        <f t="shared" si="402"/>
        <v>0</v>
      </c>
      <c r="R938" s="64"/>
      <c r="S938" s="67">
        <v>12</v>
      </c>
      <c r="T938" s="46"/>
      <c r="U938" s="106">
        <f>IF(EXACT(O938,Y938),M938,M938*(1-'Расчет ПРЕДЗАКАЗ'!$D$10))</f>
        <v>18920.86</v>
      </c>
      <c r="V938" s="106">
        <f t="shared" si="403"/>
        <v>0</v>
      </c>
      <c r="W938" s="106" t="e">
        <f>IF(EXACT(O938,Y938),M938,M938*(1-#REF!))</f>
        <v>#REF!</v>
      </c>
      <c r="X938" s="106" t="e">
        <f t="shared" si="404"/>
        <v>#REF!</v>
      </c>
      <c r="Y938" s="107" t="s">
        <v>72</v>
      </c>
      <c r="Z938" s="103">
        <f t="shared" si="400"/>
        <v>0</v>
      </c>
      <c r="AA938" s="103">
        <f t="shared" si="401"/>
        <v>0</v>
      </c>
      <c r="AB938" s="128">
        <f t="shared" si="405"/>
        <v>0.63258963916016508</v>
      </c>
      <c r="AC938" s="128" t="e">
        <f t="shared" si="406"/>
        <v>#REF!</v>
      </c>
    </row>
    <row r="939" spans="1:29" ht="50.1" customHeight="1">
      <c r="A939" s="171"/>
      <c r="B939" s="171"/>
      <c r="C939" s="174"/>
      <c r="D939" s="174"/>
      <c r="E939" s="131"/>
      <c r="F939" s="177"/>
      <c r="G939" s="180"/>
      <c r="H939" s="163"/>
      <c r="I939" s="165"/>
      <c r="J939" s="168"/>
      <c r="K939" s="62" t="s">
        <v>82</v>
      </c>
      <c r="L939" s="63">
        <v>30890</v>
      </c>
      <c r="M939" s="63">
        <v>19307</v>
      </c>
      <c r="N939" s="142" t="s">
        <v>3619</v>
      </c>
      <c r="O939" s="127"/>
      <c r="P939" s="100"/>
      <c r="Q939" s="63">
        <f t="shared" si="402"/>
        <v>0</v>
      </c>
      <c r="R939" s="64"/>
      <c r="S939" s="67">
        <v>8</v>
      </c>
      <c r="T939" s="46"/>
      <c r="U939" s="106">
        <f>IF(EXACT(O939,Y939),M939,M939*(1-'Расчет ПРЕДЗАКАЗ'!$D$10))</f>
        <v>18920.86</v>
      </c>
      <c r="V939" s="106">
        <f t="shared" si="403"/>
        <v>0</v>
      </c>
      <c r="W939" s="106" t="e">
        <f>IF(EXACT(O939,Y939),M939,M939*(1-#REF!))</f>
        <v>#REF!</v>
      </c>
      <c r="X939" s="106" t="e">
        <f t="shared" si="404"/>
        <v>#REF!</v>
      </c>
      <c r="Y939" s="107" t="s">
        <v>72</v>
      </c>
      <c r="Z939" s="103">
        <f t="shared" si="400"/>
        <v>0</v>
      </c>
      <c r="AA939" s="103">
        <f t="shared" si="401"/>
        <v>0</v>
      </c>
      <c r="AB939" s="128">
        <f t="shared" si="405"/>
        <v>0.63258963916016508</v>
      </c>
      <c r="AC939" s="128" t="e">
        <f t="shared" si="406"/>
        <v>#REF!</v>
      </c>
    </row>
    <row r="940" spans="1:29" ht="50.1" customHeight="1">
      <c r="A940" s="171"/>
      <c r="B940" s="171"/>
      <c r="C940" s="174"/>
      <c r="D940" s="174"/>
      <c r="E940" s="131"/>
      <c r="F940" s="177"/>
      <c r="G940" s="180"/>
      <c r="H940" s="163"/>
      <c r="I940" s="165"/>
      <c r="J940" s="168"/>
      <c r="K940" s="62" t="s">
        <v>270</v>
      </c>
      <c r="L940" s="63">
        <v>30890</v>
      </c>
      <c r="M940" s="63">
        <v>19307</v>
      </c>
      <c r="N940" s="142" t="s">
        <v>3620</v>
      </c>
      <c r="O940" s="127"/>
      <c r="P940" s="100"/>
      <c r="Q940" s="63">
        <f t="shared" si="402"/>
        <v>0</v>
      </c>
      <c r="R940" s="64"/>
      <c r="S940" s="67">
        <v>8</v>
      </c>
      <c r="T940" s="46"/>
      <c r="U940" s="106">
        <f>IF(EXACT(O940,Y940),M940,M940*(1-'Расчет ПРЕДЗАКАЗ'!$D$10))</f>
        <v>18920.86</v>
      </c>
      <c r="V940" s="106">
        <f t="shared" si="403"/>
        <v>0</v>
      </c>
      <c r="W940" s="106" t="e">
        <f>IF(EXACT(O940,Y940),M940,M940*(1-#REF!))</f>
        <v>#REF!</v>
      </c>
      <c r="X940" s="106" t="e">
        <f t="shared" si="404"/>
        <v>#REF!</v>
      </c>
      <c r="Y940" s="107" t="s">
        <v>72</v>
      </c>
      <c r="Z940" s="103">
        <f t="shared" si="400"/>
        <v>0</v>
      </c>
      <c r="AA940" s="103">
        <f t="shared" si="401"/>
        <v>0</v>
      </c>
      <c r="AB940" s="128">
        <f t="shared" si="405"/>
        <v>0.63258963916016508</v>
      </c>
      <c r="AC940" s="128" t="e">
        <f t="shared" si="406"/>
        <v>#REF!</v>
      </c>
    </row>
    <row r="941" spans="1:29" ht="50.1" customHeight="1">
      <c r="A941" s="171"/>
      <c r="B941" s="171"/>
      <c r="C941" s="174"/>
      <c r="D941" s="174"/>
      <c r="E941" s="131"/>
      <c r="F941" s="177"/>
      <c r="G941" s="180"/>
      <c r="H941" s="163"/>
      <c r="I941" s="165"/>
      <c r="J941" s="168"/>
      <c r="K941" s="62" t="s">
        <v>96</v>
      </c>
      <c r="L941" s="63">
        <v>30890</v>
      </c>
      <c r="M941" s="63">
        <v>19307</v>
      </c>
      <c r="N941" s="142" t="s">
        <v>3621</v>
      </c>
      <c r="O941" s="127"/>
      <c r="P941" s="100"/>
      <c r="Q941" s="63">
        <f t="shared" si="402"/>
        <v>0</v>
      </c>
      <c r="R941" s="64"/>
      <c r="S941" s="67">
        <v>5</v>
      </c>
      <c r="T941" s="46"/>
      <c r="U941" s="106">
        <f>IF(EXACT(O941,Y941),M941,M941*(1-'Расчет ПРЕДЗАКАЗ'!$D$10))</f>
        <v>18920.86</v>
      </c>
      <c r="V941" s="106">
        <f t="shared" si="403"/>
        <v>0</v>
      </c>
      <c r="W941" s="106" t="e">
        <f>IF(EXACT(O941,Y941),M941,M941*(1-#REF!))</f>
        <v>#REF!</v>
      </c>
      <c r="X941" s="106" t="e">
        <f t="shared" si="404"/>
        <v>#REF!</v>
      </c>
      <c r="Y941" s="107" t="s">
        <v>72</v>
      </c>
      <c r="Z941" s="103">
        <f t="shared" si="400"/>
        <v>0</v>
      </c>
      <c r="AA941" s="103">
        <f t="shared" si="401"/>
        <v>0</v>
      </c>
      <c r="AB941" s="128">
        <f t="shared" si="405"/>
        <v>0.63258963916016508</v>
      </c>
      <c r="AC941" s="128" t="e">
        <f t="shared" si="406"/>
        <v>#REF!</v>
      </c>
    </row>
    <row r="942" spans="1:29" ht="50.1" customHeight="1">
      <c r="A942" s="171"/>
      <c r="B942" s="171"/>
      <c r="C942" s="174"/>
      <c r="D942" s="174"/>
      <c r="E942" s="131"/>
      <c r="F942" s="177"/>
      <c r="G942" s="180"/>
      <c r="H942" s="163"/>
      <c r="I942" s="165"/>
      <c r="J942" s="168"/>
      <c r="K942" s="62" t="s">
        <v>84</v>
      </c>
      <c r="L942" s="63">
        <v>30890</v>
      </c>
      <c r="M942" s="63">
        <v>19307</v>
      </c>
      <c r="N942" s="142" t="s">
        <v>3622</v>
      </c>
      <c r="O942" s="127"/>
      <c r="P942" s="100"/>
      <c r="Q942" s="63">
        <f t="shared" si="402"/>
        <v>0</v>
      </c>
      <c r="R942" s="64"/>
      <c r="S942" s="67">
        <v>8</v>
      </c>
      <c r="T942" s="46"/>
      <c r="U942" s="106">
        <f>IF(EXACT(O942,Y942),M942,M942*(1-'Расчет ПРЕДЗАКАЗ'!$D$10))</f>
        <v>18920.86</v>
      </c>
      <c r="V942" s="106">
        <f t="shared" si="403"/>
        <v>0</v>
      </c>
      <c r="W942" s="106" t="e">
        <f>IF(EXACT(O942,Y942),M942,M942*(1-#REF!))</f>
        <v>#REF!</v>
      </c>
      <c r="X942" s="106" t="e">
        <f t="shared" si="404"/>
        <v>#REF!</v>
      </c>
      <c r="Y942" s="107" t="s">
        <v>72</v>
      </c>
      <c r="Z942" s="103">
        <f t="shared" si="400"/>
        <v>0</v>
      </c>
      <c r="AA942" s="103">
        <f t="shared" si="401"/>
        <v>0</v>
      </c>
      <c r="AB942" s="128">
        <f t="shared" si="405"/>
        <v>0.63258963916016508</v>
      </c>
      <c r="AC942" s="128" t="e">
        <f t="shared" si="406"/>
        <v>#REF!</v>
      </c>
    </row>
    <row r="943" spans="1:29" ht="50.1" customHeight="1">
      <c r="A943" s="171"/>
      <c r="B943" s="171"/>
      <c r="C943" s="174"/>
      <c r="D943" s="174"/>
      <c r="E943" s="131"/>
      <c r="F943" s="177"/>
      <c r="G943" s="180"/>
      <c r="H943" s="163"/>
      <c r="I943" s="165"/>
      <c r="J943" s="168"/>
      <c r="K943" s="62"/>
      <c r="L943" s="63"/>
      <c r="M943" s="63"/>
      <c r="N943" s="142"/>
      <c r="O943" s="127"/>
      <c r="P943" s="100"/>
      <c r="Q943" s="63">
        <f t="shared" si="402"/>
        <v>0</v>
      </c>
      <c r="R943" s="64"/>
      <c r="S943" s="67"/>
      <c r="T943" s="46"/>
      <c r="U943" s="106">
        <f>IF(EXACT(O943,Y943),M943,M943*(1-'Расчет ПРЕДЗАКАЗ'!$D$10))</f>
        <v>0</v>
      </c>
      <c r="V943" s="106">
        <f t="shared" si="403"/>
        <v>0</v>
      </c>
      <c r="W943" s="106" t="e">
        <f>IF(EXACT(O943,Y943),M943,M943*(1-#REF!))</f>
        <v>#REF!</v>
      </c>
      <c r="X943" s="106" t="e">
        <f t="shared" si="404"/>
        <v>#REF!</v>
      </c>
      <c r="Y943" s="107" t="s">
        <v>72</v>
      </c>
      <c r="Z943" s="103">
        <f t="shared" si="400"/>
        <v>0</v>
      </c>
      <c r="AA943" s="103">
        <f t="shared" si="401"/>
        <v>0</v>
      </c>
      <c r="AB943" s="128" t="str">
        <f t="shared" si="405"/>
        <v/>
      </c>
      <c r="AC943" s="128" t="e">
        <f t="shared" si="406"/>
        <v>#REF!</v>
      </c>
    </row>
    <row r="944" spans="1:29" ht="50.1" customHeight="1">
      <c r="A944" s="171"/>
      <c r="B944" s="171"/>
      <c r="C944" s="174"/>
      <c r="D944" s="174"/>
      <c r="E944" s="131"/>
      <c r="F944" s="177"/>
      <c r="G944" s="180"/>
      <c r="H944" s="163"/>
      <c r="I944" s="165"/>
      <c r="J944" s="168"/>
      <c r="K944" s="62"/>
      <c r="L944" s="63"/>
      <c r="M944" s="63"/>
      <c r="N944" s="142"/>
      <c r="O944" s="127"/>
      <c r="P944" s="100"/>
      <c r="Q944" s="63">
        <f t="shared" si="402"/>
        <v>0</v>
      </c>
      <c r="R944" s="64"/>
      <c r="S944" s="67"/>
      <c r="T944" s="46"/>
      <c r="U944" s="106">
        <f>IF(EXACT(O944,Y944),M944,M944*(1-'Расчет ПРЕДЗАКАЗ'!$D$10))</f>
        <v>0</v>
      </c>
      <c r="V944" s="106">
        <f t="shared" si="403"/>
        <v>0</v>
      </c>
      <c r="W944" s="106" t="e">
        <f>IF(EXACT(O944,Y944),M944,M944*(1-#REF!))</f>
        <v>#REF!</v>
      </c>
      <c r="X944" s="106" t="e">
        <f t="shared" si="404"/>
        <v>#REF!</v>
      </c>
      <c r="Y944" s="107" t="s">
        <v>72</v>
      </c>
      <c r="Z944" s="103">
        <f t="shared" si="400"/>
        <v>0</v>
      </c>
      <c r="AA944" s="103">
        <f t="shared" si="401"/>
        <v>0</v>
      </c>
      <c r="AB944" s="128" t="str">
        <f t="shared" si="405"/>
        <v/>
      </c>
      <c r="AC944" s="128" t="e">
        <f t="shared" si="406"/>
        <v>#REF!</v>
      </c>
    </row>
    <row r="945" spans="1:29" ht="50.1" customHeight="1">
      <c r="A945" s="171"/>
      <c r="B945" s="171"/>
      <c r="C945" s="174"/>
      <c r="D945" s="174"/>
      <c r="E945" s="131"/>
      <c r="F945" s="177"/>
      <c r="G945" s="180"/>
      <c r="H945" s="163"/>
      <c r="I945" s="165"/>
      <c r="J945" s="168"/>
      <c r="K945" s="62"/>
      <c r="L945" s="63"/>
      <c r="M945" s="63"/>
      <c r="N945" s="143"/>
      <c r="O945" s="127"/>
      <c r="P945" s="100"/>
      <c r="Q945" s="63">
        <f t="shared" si="402"/>
        <v>0</v>
      </c>
      <c r="R945" s="65"/>
      <c r="S945" s="67"/>
      <c r="T945" s="40"/>
      <c r="U945" s="106">
        <f>IF(EXACT(O945,Y945),M945,M945*(1-'Расчет ПРЕДЗАКАЗ'!$D$10))</f>
        <v>0</v>
      </c>
      <c r="V945" s="106">
        <f t="shared" si="403"/>
        <v>0</v>
      </c>
      <c r="W945" s="106" t="e">
        <f>IF(EXACT(O945,Y945),M945,M945*(1-#REF!))</f>
        <v>#REF!</v>
      </c>
      <c r="X945" s="106" t="e">
        <f t="shared" si="404"/>
        <v>#REF!</v>
      </c>
      <c r="Y945" s="107" t="s">
        <v>72</v>
      </c>
      <c r="Z945" s="103">
        <f t="shared" si="400"/>
        <v>0</v>
      </c>
      <c r="AA945" s="103">
        <f t="shared" si="401"/>
        <v>0</v>
      </c>
      <c r="AB945" s="128" t="str">
        <f t="shared" si="405"/>
        <v/>
      </c>
      <c r="AC945" s="128" t="e">
        <f t="shared" si="406"/>
        <v>#REF!</v>
      </c>
    </row>
    <row r="946" spans="1:29" ht="50.1" customHeight="1">
      <c r="A946" s="171"/>
      <c r="B946" s="171"/>
      <c r="C946" s="174"/>
      <c r="D946" s="174"/>
      <c r="E946" s="131"/>
      <c r="F946" s="177"/>
      <c r="G946" s="180"/>
      <c r="H946" s="163"/>
      <c r="I946" s="165"/>
      <c r="J946" s="168"/>
      <c r="K946" s="62"/>
      <c r="L946" s="63"/>
      <c r="M946" s="63"/>
      <c r="N946" s="143"/>
      <c r="O946" s="127"/>
      <c r="P946" s="100"/>
      <c r="Q946" s="63">
        <f t="shared" si="402"/>
        <v>0</v>
      </c>
      <c r="R946" s="65"/>
      <c r="S946" s="67"/>
      <c r="T946" s="40"/>
      <c r="U946" s="106">
        <f>IF(EXACT(O946,Y946),M946,M946*(1-'Расчет ПРЕДЗАКАЗ'!$D$10))</f>
        <v>0</v>
      </c>
      <c r="V946" s="106">
        <f t="shared" si="403"/>
        <v>0</v>
      </c>
      <c r="W946" s="106" t="e">
        <f>IF(EXACT(O946,Y946),M946,M946*(1-#REF!))</f>
        <v>#REF!</v>
      </c>
      <c r="X946" s="106" t="e">
        <f t="shared" si="404"/>
        <v>#REF!</v>
      </c>
      <c r="Y946" s="107" t="s">
        <v>72</v>
      </c>
      <c r="Z946" s="103">
        <f t="shared" si="400"/>
        <v>0</v>
      </c>
      <c r="AA946" s="103">
        <f t="shared" si="401"/>
        <v>0</v>
      </c>
      <c r="AB946" s="128" t="str">
        <f t="shared" si="405"/>
        <v/>
      </c>
      <c r="AC946" s="128" t="e">
        <f t="shared" si="406"/>
        <v>#REF!</v>
      </c>
    </row>
    <row r="947" spans="1:29" ht="50.1" customHeight="1">
      <c r="A947" s="171"/>
      <c r="B947" s="171"/>
      <c r="C947" s="174"/>
      <c r="D947" s="174"/>
      <c r="E947" s="131"/>
      <c r="F947" s="177"/>
      <c r="G947" s="180"/>
      <c r="H947" s="163"/>
      <c r="I947" s="165"/>
      <c r="J947" s="168"/>
      <c r="K947" s="62"/>
      <c r="L947" s="63"/>
      <c r="M947" s="63"/>
      <c r="N947" s="121"/>
      <c r="O947" s="127"/>
      <c r="P947" s="100"/>
      <c r="Q947" s="63">
        <f t="shared" si="402"/>
        <v>0</v>
      </c>
      <c r="R947" s="65"/>
      <c r="S947" s="67"/>
      <c r="T947" s="40"/>
      <c r="U947" s="106">
        <f>IF(EXACT(O947,Y947),M947,M947*(1-'Расчет ПРЕДЗАКАЗ'!$D$10))</f>
        <v>0</v>
      </c>
      <c r="V947" s="106">
        <f t="shared" si="403"/>
        <v>0</v>
      </c>
      <c r="W947" s="106" t="e">
        <f>IF(EXACT(O947,Y947),M947,M947*(1-#REF!))</f>
        <v>#REF!</v>
      </c>
      <c r="X947" s="106" t="e">
        <f t="shared" si="404"/>
        <v>#REF!</v>
      </c>
      <c r="Y947" s="107" t="s">
        <v>72</v>
      </c>
      <c r="Z947" s="103">
        <f t="shared" si="400"/>
        <v>0</v>
      </c>
      <c r="AA947" s="103">
        <f t="shared" si="401"/>
        <v>0</v>
      </c>
      <c r="AB947" s="128" t="str">
        <f t="shared" si="405"/>
        <v/>
      </c>
      <c r="AC947" s="128" t="e">
        <f t="shared" si="406"/>
        <v>#REF!</v>
      </c>
    </row>
    <row r="948" spans="1:29" ht="50.1" customHeight="1">
      <c r="A948" s="171"/>
      <c r="B948" s="171"/>
      <c r="C948" s="174"/>
      <c r="D948" s="174"/>
      <c r="E948" s="131"/>
      <c r="F948" s="177"/>
      <c r="G948" s="180"/>
      <c r="H948" s="163"/>
      <c r="I948" s="165"/>
      <c r="J948" s="168"/>
      <c r="K948" s="62"/>
      <c r="L948" s="63"/>
      <c r="M948" s="63"/>
      <c r="N948" s="121"/>
      <c r="O948" s="127"/>
      <c r="P948" s="100"/>
      <c r="Q948" s="63">
        <f t="shared" si="402"/>
        <v>0</v>
      </c>
      <c r="R948" s="65"/>
      <c r="S948" s="67"/>
      <c r="T948" s="40"/>
      <c r="U948" s="106">
        <f>IF(EXACT(O948,Y948),M948,M948*(1-'Расчет ПРЕДЗАКАЗ'!$D$10))</f>
        <v>0</v>
      </c>
      <c r="V948" s="106">
        <f t="shared" si="403"/>
        <v>0</v>
      </c>
      <c r="W948" s="106" t="e">
        <f>IF(EXACT(O948,Y948),M948,M948*(1-#REF!))</f>
        <v>#REF!</v>
      </c>
      <c r="X948" s="106" t="e">
        <f t="shared" si="404"/>
        <v>#REF!</v>
      </c>
      <c r="Y948" s="107" t="s">
        <v>72</v>
      </c>
      <c r="Z948" s="103">
        <f t="shared" si="400"/>
        <v>0</v>
      </c>
      <c r="AA948" s="103">
        <f t="shared" si="401"/>
        <v>0</v>
      </c>
      <c r="AB948" s="128" t="str">
        <f t="shared" si="405"/>
        <v/>
      </c>
      <c r="AC948" s="128" t="e">
        <f t="shared" si="406"/>
        <v>#REF!</v>
      </c>
    </row>
    <row r="949" spans="1:29" ht="50.1" customHeight="1">
      <c r="A949" s="171"/>
      <c r="B949" s="171"/>
      <c r="C949" s="174"/>
      <c r="D949" s="174"/>
      <c r="E949" s="131"/>
      <c r="F949" s="177"/>
      <c r="G949" s="180"/>
      <c r="H949" s="163"/>
      <c r="I949" s="165"/>
      <c r="J949" s="168"/>
      <c r="K949" s="62"/>
      <c r="L949" s="63"/>
      <c r="M949" s="63"/>
      <c r="N949" s="121"/>
      <c r="O949" s="127"/>
      <c r="P949" s="100"/>
      <c r="Q949" s="63">
        <f t="shared" si="402"/>
        <v>0</v>
      </c>
      <c r="R949" s="65"/>
      <c r="S949" s="67"/>
      <c r="T949" s="40"/>
      <c r="U949" s="106">
        <f>IF(EXACT(O949,Y949),M949,M949*(1-'Расчет ПРЕДЗАКАЗ'!$D$10))</f>
        <v>0</v>
      </c>
      <c r="V949" s="106">
        <f t="shared" si="403"/>
        <v>0</v>
      </c>
      <c r="W949" s="106" t="e">
        <f>IF(EXACT(O949,Y949),M949,M949*(1-#REF!))</f>
        <v>#REF!</v>
      </c>
      <c r="X949" s="106" t="e">
        <f t="shared" si="404"/>
        <v>#REF!</v>
      </c>
      <c r="Y949" s="107" t="s">
        <v>72</v>
      </c>
      <c r="Z949" s="103">
        <f t="shared" si="400"/>
        <v>0</v>
      </c>
      <c r="AA949" s="103">
        <f t="shared" si="401"/>
        <v>0</v>
      </c>
      <c r="AB949" s="128" t="str">
        <f t="shared" si="405"/>
        <v/>
      </c>
      <c r="AC949" s="128" t="e">
        <f t="shared" si="406"/>
        <v>#REF!</v>
      </c>
    </row>
    <row r="950" spans="1:29" ht="50.1" customHeight="1">
      <c r="A950" s="172"/>
      <c r="B950" s="172"/>
      <c r="C950" s="175"/>
      <c r="D950" s="175"/>
      <c r="E950" s="132"/>
      <c r="F950" s="178"/>
      <c r="G950" s="181"/>
      <c r="H950" s="164"/>
      <c r="I950" s="166"/>
      <c r="J950" s="169"/>
      <c r="K950" s="62"/>
      <c r="L950" s="63"/>
      <c r="M950" s="63"/>
      <c r="N950" s="121"/>
      <c r="O950" s="127"/>
      <c r="P950" s="100"/>
      <c r="Q950" s="63">
        <f t="shared" si="402"/>
        <v>0</v>
      </c>
      <c r="R950" s="65"/>
      <c r="S950" s="64"/>
      <c r="T950" s="40"/>
      <c r="U950" s="106">
        <f>IF(EXACT(O950,Y950),M950,M950*(1-'Расчет ПРЕДЗАКАЗ'!$D$10))</f>
        <v>0</v>
      </c>
      <c r="V950" s="106">
        <f t="shared" si="403"/>
        <v>0</v>
      </c>
      <c r="W950" s="106" t="e">
        <f>IF(EXACT(O950,Y950),M950,M950*(1-#REF!))</f>
        <v>#REF!</v>
      </c>
      <c r="X950" s="106" t="e">
        <f t="shared" si="404"/>
        <v>#REF!</v>
      </c>
      <c r="Y950" s="107" t="s">
        <v>72</v>
      </c>
      <c r="Z950" s="103">
        <f t="shared" si="400"/>
        <v>0</v>
      </c>
      <c r="AA950" s="103">
        <f t="shared" si="401"/>
        <v>0</v>
      </c>
      <c r="AB950" s="128" t="str">
        <f t="shared" si="405"/>
        <v/>
      </c>
      <c r="AC950" s="128" t="e">
        <f t="shared" si="406"/>
        <v>#REF!</v>
      </c>
    </row>
    <row r="951" spans="1:29" ht="11.25" customHeight="1" thickBot="1"/>
    <row r="952" spans="1:29" ht="50.1" customHeight="1">
      <c r="A952" s="170">
        <v>441</v>
      </c>
      <c r="B952" s="170" t="s">
        <v>3623</v>
      </c>
      <c r="C952" s="173" t="s">
        <v>3624</v>
      </c>
      <c r="D952" s="173" t="s">
        <v>77</v>
      </c>
      <c r="E952" s="131"/>
      <c r="F952" s="193" t="s">
        <v>3607</v>
      </c>
      <c r="G952" s="179" t="s">
        <v>3272</v>
      </c>
      <c r="H952" s="162" t="s">
        <v>3608</v>
      </c>
      <c r="I952" s="194" t="s">
        <v>3625</v>
      </c>
      <c r="J952" s="167" t="s">
        <v>19</v>
      </c>
      <c r="K952" s="62" t="s">
        <v>188</v>
      </c>
      <c r="L952" s="63">
        <v>23090</v>
      </c>
      <c r="M952" s="63">
        <v>12827</v>
      </c>
      <c r="N952" s="142" t="s">
        <v>3626</v>
      </c>
      <c r="O952" s="127" t="s">
        <v>72</v>
      </c>
      <c r="P952" s="100"/>
      <c r="Q952" s="63">
        <f>P952*M952</f>
        <v>0</v>
      </c>
      <c r="R952" s="64"/>
      <c r="S952" s="67">
        <v>11</v>
      </c>
      <c r="T952" s="46"/>
      <c r="U952" s="106">
        <f>IF(EXACT(O952,Y952),M952,M952*(1-'Расчет ПРЕДЗАКАЗ'!$D$10))</f>
        <v>12827</v>
      </c>
      <c r="V952" s="106">
        <f>P952*U952</f>
        <v>0</v>
      </c>
      <c r="W952" s="106">
        <f>IF(EXACT(O952,Y952),M952,M952*(1-#REF!))</f>
        <v>12827</v>
      </c>
      <c r="X952" s="106">
        <f>P952*W952</f>
        <v>0</v>
      </c>
      <c r="Y952" s="107" t="s">
        <v>72</v>
      </c>
      <c r="Z952" s="103">
        <f t="shared" ref="Z952:Z966" si="407">IF(EXACT(O952,Y952),Q952,0)</f>
        <v>0</v>
      </c>
      <c r="AA952" s="103">
        <f t="shared" ref="AA952:AA966" si="408">IF(Z952=0,Q952,0)</f>
        <v>0</v>
      </c>
      <c r="AB952" s="128">
        <f>IF(U952=0,"",L952/U952-1)</f>
        <v>0.80010914477274508</v>
      </c>
      <c r="AC952" s="128">
        <f>IF(W952=0,"",L952/W952-1)</f>
        <v>0.80010914477274508</v>
      </c>
    </row>
    <row r="953" spans="1:29" ht="50.1" customHeight="1">
      <c r="A953" s="171"/>
      <c r="B953" s="171"/>
      <c r="C953" s="174"/>
      <c r="D953" s="174"/>
      <c r="E953" s="131"/>
      <c r="F953" s="177"/>
      <c r="G953" s="180"/>
      <c r="H953" s="163"/>
      <c r="I953" s="165"/>
      <c r="J953" s="168"/>
      <c r="K953" s="62" t="s">
        <v>181</v>
      </c>
      <c r="L953" s="63">
        <v>23090</v>
      </c>
      <c r="M953" s="63">
        <v>12827</v>
      </c>
      <c r="N953" s="142" t="s">
        <v>3627</v>
      </c>
      <c r="O953" s="127" t="s">
        <v>72</v>
      </c>
      <c r="P953" s="100"/>
      <c r="Q953" s="63">
        <f t="shared" ref="Q953:Q966" si="409">P953*M953</f>
        <v>0</v>
      </c>
      <c r="R953" s="64"/>
      <c r="S953" s="67">
        <v>9</v>
      </c>
      <c r="T953" s="46"/>
      <c r="U953" s="106">
        <f>IF(EXACT(O953,Y953),M953,M953*(1-'Расчет ПРЕДЗАКАЗ'!$D$10))</f>
        <v>12827</v>
      </c>
      <c r="V953" s="106">
        <f t="shared" ref="V953:V966" si="410">P953*U953</f>
        <v>0</v>
      </c>
      <c r="W953" s="106">
        <f>IF(EXACT(O953,Y953),M953,M953*(1-#REF!))</f>
        <v>12827</v>
      </c>
      <c r="X953" s="106">
        <f t="shared" ref="X953:X966" si="411">P953*W953</f>
        <v>0</v>
      </c>
      <c r="Y953" s="107" t="s">
        <v>72</v>
      </c>
      <c r="Z953" s="103">
        <f t="shared" si="407"/>
        <v>0</v>
      </c>
      <c r="AA953" s="103">
        <f t="shared" si="408"/>
        <v>0</v>
      </c>
      <c r="AB953" s="128">
        <f t="shared" ref="AB953:AB966" si="412">IF(U953=0,"",L953/U953-1)</f>
        <v>0.80010914477274508</v>
      </c>
      <c r="AC953" s="128">
        <f t="shared" ref="AC953:AC966" si="413">IF(W953=0,"",L953/W953-1)</f>
        <v>0.80010914477274508</v>
      </c>
    </row>
    <row r="954" spans="1:29" ht="50.1" customHeight="1">
      <c r="A954" s="171"/>
      <c r="B954" s="171"/>
      <c r="C954" s="174"/>
      <c r="D954" s="174"/>
      <c r="E954" s="131"/>
      <c r="F954" s="177"/>
      <c r="G954" s="180"/>
      <c r="H954" s="163"/>
      <c r="I954" s="165"/>
      <c r="J954" s="168"/>
      <c r="K954" s="62" t="s">
        <v>82</v>
      </c>
      <c r="L954" s="63">
        <v>23090</v>
      </c>
      <c r="M954" s="63">
        <v>12827</v>
      </c>
      <c r="N954" s="142" t="s">
        <v>3628</v>
      </c>
      <c r="O954" s="127" t="s">
        <v>72</v>
      </c>
      <c r="P954" s="100"/>
      <c r="Q954" s="63">
        <f t="shared" si="409"/>
        <v>0</v>
      </c>
      <c r="R954" s="64"/>
      <c r="S954" s="67">
        <v>1</v>
      </c>
      <c r="T954" s="46"/>
      <c r="U954" s="106">
        <f>IF(EXACT(O954,Y954),M954,M954*(1-'Расчет ПРЕДЗАКАЗ'!$D$10))</f>
        <v>12827</v>
      </c>
      <c r="V954" s="106">
        <f t="shared" si="410"/>
        <v>0</v>
      </c>
      <c r="W954" s="106">
        <f>IF(EXACT(O954,Y954),M954,M954*(1-#REF!))</f>
        <v>12827</v>
      </c>
      <c r="X954" s="106">
        <f t="shared" si="411"/>
        <v>0</v>
      </c>
      <c r="Y954" s="107" t="s">
        <v>72</v>
      </c>
      <c r="Z954" s="103">
        <f t="shared" si="407"/>
        <v>0</v>
      </c>
      <c r="AA954" s="103">
        <f t="shared" si="408"/>
        <v>0</v>
      </c>
      <c r="AB954" s="128">
        <f t="shared" si="412"/>
        <v>0.80010914477274508</v>
      </c>
      <c r="AC954" s="128">
        <f t="shared" si="413"/>
        <v>0.80010914477274508</v>
      </c>
    </row>
    <row r="955" spans="1:29" ht="50.1" customHeight="1">
      <c r="A955" s="171"/>
      <c r="B955" s="171"/>
      <c r="C955" s="174"/>
      <c r="D955" s="174"/>
      <c r="E955" s="131"/>
      <c r="F955" s="177"/>
      <c r="G955" s="180"/>
      <c r="H955" s="163"/>
      <c r="I955" s="165"/>
      <c r="J955" s="168"/>
      <c r="K955" s="62" t="s">
        <v>270</v>
      </c>
      <c r="L955" s="63">
        <v>23090</v>
      </c>
      <c r="M955" s="63">
        <v>12827</v>
      </c>
      <c r="N955" s="142" t="s">
        <v>3629</v>
      </c>
      <c r="O955" s="127" t="s">
        <v>72</v>
      </c>
      <c r="P955" s="100"/>
      <c r="Q955" s="63">
        <f t="shared" si="409"/>
        <v>0</v>
      </c>
      <c r="R955" s="64"/>
      <c r="S955" s="67">
        <v>1</v>
      </c>
      <c r="T955" s="46"/>
      <c r="U955" s="106">
        <f>IF(EXACT(O955,Y955),M955,M955*(1-'Расчет ПРЕДЗАКАЗ'!$D$10))</f>
        <v>12827</v>
      </c>
      <c r="V955" s="106">
        <f t="shared" si="410"/>
        <v>0</v>
      </c>
      <c r="W955" s="106">
        <f>IF(EXACT(O955,Y955),M955,M955*(1-#REF!))</f>
        <v>12827</v>
      </c>
      <c r="X955" s="106">
        <f t="shared" si="411"/>
        <v>0</v>
      </c>
      <c r="Y955" s="107" t="s">
        <v>72</v>
      </c>
      <c r="Z955" s="103">
        <f t="shared" si="407"/>
        <v>0</v>
      </c>
      <c r="AA955" s="103">
        <f t="shared" si="408"/>
        <v>0</v>
      </c>
      <c r="AB955" s="128">
        <f t="shared" si="412"/>
        <v>0.80010914477274508</v>
      </c>
      <c r="AC955" s="128">
        <f t="shared" si="413"/>
        <v>0.80010914477274508</v>
      </c>
    </row>
    <row r="956" spans="1:29" ht="50.1" customHeight="1">
      <c r="A956" s="171"/>
      <c r="B956" s="171"/>
      <c r="C956" s="174"/>
      <c r="D956" s="174"/>
      <c r="E956" s="131"/>
      <c r="F956" s="177"/>
      <c r="G956" s="180"/>
      <c r="H956" s="163"/>
      <c r="I956" s="165"/>
      <c r="J956" s="168"/>
      <c r="K956" s="62" t="s">
        <v>96</v>
      </c>
      <c r="L956" s="63">
        <v>23090</v>
      </c>
      <c r="M956" s="63">
        <v>12827</v>
      </c>
      <c r="N956" s="142" t="s">
        <v>3630</v>
      </c>
      <c r="O956" s="127" t="s">
        <v>72</v>
      </c>
      <c r="P956" s="100"/>
      <c r="Q956" s="63">
        <f t="shared" si="409"/>
        <v>0</v>
      </c>
      <c r="R956" s="64"/>
      <c r="S956" s="67">
        <v>3</v>
      </c>
      <c r="T956" s="46"/>
      <c r="U956" s="106">
        <f>IF(EXACT(O956,Y956),M956,M956*(1-'Расчет ПРЕДЗАКАЗ'!$D$10))</f>
        <v>12827</v>
      </c>
      <c r="V956" s="106">
        <f t="shared" si="410"/>
        <v>0</v>
      </c>
      <c r="W956" s="106">
        <f>IF(EXACT(O956,Y956),M956,M956*(1-#REF!))</f>
        <v>12827</v>
      </c>
      <c r="X956" s="106">
        <f t="shared" si="411"/>
        <v>0</v>
      </c>
      <c r="Y956" s="107" t="s">
        <v>72</v>
      </c>
      <c r="Z956" s="103">
        <f t="shared" si="407"/>
        <v>0</v>
      </c>
      <c r="AA956" s="103">
        <f t="shared" si="408"/>
        <v>0</v>
      </c>
      <c r="AB956" s="128">
        <f t="shared" si="412"/>
        <v>0.80010914477274508</v>
      </c>
      <c r="AC956" s="128">
        <f t="shared" si="413"/>
        <v>0.80010914477274508</v>
      </c>
    </row>
    <row r="957" spans="1:29" ht="50.1" customHeight="1">
      <c r="A957" s="171"/>
      <c r="B957" s="171"/>
      <c r="C957" s="174"/>
      <c r="D957" s="174"/>
      <c r="E957" s="131"/>
      <c r="F957" s="177"/>
      <c r="G957" s="180"/>
      <c r="H957" s="163"/>
      <c r="I957" s="165"/>
      <c r="J957" s="168"/>
      <c r="K957" s="62" t="s">
        <v>86</v>
      </c>
      <c r="L957" s="63">
        <v>23090</v>
      </c>
      <c r="M957" s="63">
        <v>12827</v>
      </c>
      <c r="N957" s="142" t="s">
        <v>3631</v>
      </c>
      <c r="O957" s="127" t="s">
        <v>72</v>
      </c>
      <c r="P957" s="100"/>
      <c r="Q957" s="63">
        <f t="shared" si="409"/>
        <v>0</v>
      </c>
      <c r="R957" s="64"/>
      <c r="S957" s="67">
        <v>1</v>
      </c>
      <c r="T957" s="46"/>
      <c r="U957" s="106">
        <f>IF(EXACT(O957,Y957),M957,M957*(1-'Расчет ПРЕДЗАКАЗ'!$D$10))</f>
        <v>12827</v>
      </c>
      <c r="V957" s="106">
        <f t="shared" si="410"/>
        <v>0</v>
      </c>
      <c r="W957" s="106">
        <f>IF(EXACT(O957,Y957),M957,M957*(1-#REF!))</f>
        <v>12827</v>
      </c>
      <c r="X957" s="106">
        <f t="shared" si="411"/>
        <v>0</v>
      </c>
      <c r="Y957" s="107" t="s">
        <v>72</v>
      </c>
      <c r="Z957" s="103">
        <f t="shared" si="407"/>
        <v>0</v>
      </c>
      <c r="AA957" s="103">
        <f t="shared" si="408"/>
        <v>0</v>
      </c>
      <c r="AB957" s="128">
        <f t="shared" si="412"/>
        <v>0.80010914477274508</v>
      </c>
      <c r="AC957" s="128">
        <f t="shared" si="413"/>
        <v>0.80010914477274508</v>
      </c>
    </row>
    <row r="958" spans="1:29" ht="50.1" customHeight="1">
      <c r="A958" s="171"/>
      <c r="B958" s="171"/>
      <c r="C958" s="174"/>
      <c r="D958" s="174"/>
      <c r="E958" s="131"/>
      <c r="F958" s="177"/>
      <c r="G958" s="180"/>
      <c r="H958" s="163"/>
      <c r="I958" s="165"/>
      <c r="J958" s="168"/>
      <c r="K958" s="62"/>
      <c r="L958" s="63"/>
      <c r="M958" s="63"/>
      <c r="N958" s="142"/>
      <c r="O958" s="127"/>
      <c r="P958" s="100"/>
      <c r="Q958" s="63">
        <f t="shared" si="409"/>
        <v>0</v>
      </c>
      <c r="R958" s="64"/>
      <c r="S958" s="67"/>
      <c r="T958" s="46"/>
      <c r="U958" s="106">
        <f>IF(EXACT(O958,Y958),M958,M958*(1-'Расчет ПРЕДЗАКАЗ'!$D$10))</f>
        <v>0</v>
      </c>
      <c r="V958" s="106">
        <f t="shared" si="410"/>
        <v>0</v>
      </c>
      <c r="W958" s="106" t="e">
        <f>IF(EXACT(O958,Y958),M958,M958*(1-#REF!))</f>
        <v>#REF!</v>
      </c>
      <c r="X958" s="106" t="e">
        <f t="shared" si="411"/>
        <v>#REF!</v>
      </c>
      <c r="Y958" s="107" t="s">
        <v>72</v>
      </c>
      <c r="Z958" s="103">
        <f t="shared" si="407"/>
        <v>0</v>
      </c>
      <c r="AA958" s="103">
        <f t="shared" si="408"/>
        <v>0</v>
      </c>
      <c r="AB958" s="128" t="str">
        <f t="shared" si="412"/>
        <v/>
      </c>
      <c r="AC958" s="128" t="e">
        <f t="shared" si="413"/>
        <v>#REF!</v>
      </c>
    </row>
    <row r="959" spans="1:29" ht="50.1" customHeight="1">
      <c r="A959" s="171"/>
      <c r="B959" s="171"/>
      <c r="C959" s="174"/>
      <c r="D959" s="174"/>
      <c r="E959" s="131"/>
      <c r="F959" s="177"/>
      <c r="G959" s="180"/>
      <c r="H959" s="163"/>
      <c r="I959" s="165"/>
      <c r="J959" s="168"/>
      <c r="K959" s="62"/>
      <c r="L959" s="63"/>
      <c r="M959" s="63"/>
      <c r="N959" s="142"/>
      <c r="O959" s="127"/>
      <c r="P959" s="100"/>
      <c r="Q959" s="63">
        <f t="shared" si="409"/>
        <v>0</v>
      </c>
      <c r="R959" s="64"/>
      <c r="S959" s="67"/>
      <c r="T959" s="46"/>
      <c r="U959" s="106">
        <f>IF(EXACT(O959,Y959),M959,M959*(1-'Расчет ПРЕДЗАКАЗ'!$D$10))</f>
        <v>0</v>
      </c>
      <c r="V959" s="106">
        <f t="shared" si="410"/>
        <v>0</v>
      </c>
      <c r="W959" s="106" t="e">
        <f>IF(EXACT(O959,Y959),M959,M959*(1-#REF!))</f>
        <v>#REF!</v>
      </c>
      <c r="X959" s="106" t="e">
        <f t="shared" si="411"/>
        <v>#REF!</v>
      </c>
      <c r="Y959" s="107" t="s">
        <v>72</v>
      </c>
      <c r="Z959" s="103">
        <f t="shared" si="407"/>
        <v>0</v>
      </c>
      <c r="AA959" s="103">
        <f t="shared" si="408"/>
        <v>0</v>
      </c>
      <c r="AB959" s="128" t="str">
        <f t="shared" si="412"/>
        <v/>
      </c>
      <c r="AC959" s="128" t="e">
        <f t="shared" si="413"/>
        <v>#REF!</v>
      </c>
    </row>
    <row r="960" spans="1:29" ht="50.1" customHeight="1">
      <c r="A960" s="171"/>
      <c r="B960" s="171"/>
      <c r="C960" s="174"/>
      <c r="D960" s="174"/>
      <c r="E960" s="131"/>
      <c r="F960" s="177"/>
      <c r="G960" s="180"/>
      <c r="H960" s="163"/>
      <c r="I960" s="165"/>
      <c r="J960" s="168"/>
      <c r="K960" s="62"/>
      <c r="L960" s="63"/>
      <c r="M960" s="63"/>
      <c r="N960" s="142"/>
      <c r="O960" s="127"/>
      <c r="P960" s="100"/>
      <c r="Q960" s="63">
        <f t="shared" si="409"/>
        <v>0</v>
      </c>
      <c r="R960" s="64"/>
      <c r="S960" s="67"/>
      <c r="T960" s="46"/>
      <c r="U960" s="106">
        <f>IF(EXACT(O960,Y960),M960,M960*(1-'Расчет ПРЕДЗАКАЗ'!$D$10))</f>
        <v>0</v>
      </c>
      <c r="V960" s="106">
        <f t="shared" si="410"/>
        <v>0</v>
      </c>
      <c r="W960" s="106" t="e">
        <f>IF(EXACT(O960,Y960),M960,M960*(1-#REF!))</f>
        <v>#REF!</v>
      </c>
      <c r="X960" s="106" t="e">
        <f t="shared" si="411"/>
        <v>#REF!</v>
      </c>
      <c r="Y960" s="107" t="s">
        <v>72</v>
      </c>
      <c r="Z960" s="103">
        <f t="shared" si="407"/>
        <v>0</v>
      </c>
      <c r="AA960" s="103">
        <f t="shared" si="408"/>
        <v>0</v>
      </c>
      <c r="AB960" s="128" t="str">
        <f t="shared" si="412"/>
        <v/>
      </c>
      <c r="AC960" s="128" t="e">
        <f t="shared" si="413"/>
        <v>#REF!</v>
      </c>
    </row>
    <row r="961" spans="1:29" ht="50.1" customHeight="1">
      <c r="A961" s="171"/>
      <c r="B961" s="171"/>
      <c r="C961" s="174"/>
      <c r="D961" s="174"/>
      <c r="E961" s="131"/>
      <c r="F961" s="177"/>
      <c r="G961" s="180"/>
      <c r="H961" s="163"/>
      <c r="I961" s="165"/>
      <c r="J961" s="168"/>
      <c r="K961" s="62"/>
      <c r="L961" s="63"/>
      <c r="M961" s="63"/>
      <c r="N961" s="143"/>
      <c r="O961" s="127"/>
      <c r="P961" s="100"/>
      <c r="Q961" s="63">
        <f t="shared" si="409"/>
        <v>0</v>
      </c>
      <c r="R961" s="65"/>
      <c r="S961" s="67"/>
      <c r="T961" s="40"/>
      <c r="U961" s="106">
        <f>IF(EXACT(O961,Y961),M961,M961*(1-'Расчет ПРЕДЗАКАЗ'!$D$10))</f>
        <v>0</v>
      </c>
      <c r="V961" s="106">
        <f t="shared" si="410"/>
        <v>0</v>
      </c>
      <c r="W961" s="106" t="e">
        <f>IF(EXACT(O961,Y961),M961,M961*(1-#REF!))</f>
        <v>#REF!</v>
      </c>
      <c r="X961" s="106" t="e">
        <f t="shared" si="411"/>
        <v>#REF!</v>
      </c>
      <c r="Y961" s="107" t="s">
        <v>72</v>
      </c>
      <c r="Z961" s="103">
        <f t="shared" si="407"/>
        <v>0</v>
      </c>
      <c r="AA961" s="103">
        <f t="shared" si="408"/>
        <v>0</v>
      </c>
      <c r="AB961" s="128" t="str">
        <f t="shared" si="412"/>
        <v/>
      </c>
      <c r="AC961" s="128" t="e">
        <f t="shared" si="413"/>
        <v>#REF!</v>
      </c>
    </row>
    <row r="962" spans="1:29" ht="50.1" customHeight="1">
      <c r="A962" s="171"/>
      <c r="B962" s="171"/>
      <c r="C962" s="174"/>
      <c r="D962" s="174"/>
      <c r="E962" s="131"/>
      <c r="F962" s="177"/>
      <c r="G962" s="180"/>
      <c r="H962" s="163"/>
      <c r="I962" s="165"/>
      <c r="J962" s="168"/>
      <c r="K962" s="62"/>
      <c r="L962" s="63"/>
      <c r="M962" s="63"/>
      <c r="N962" s="143"/>
      <c r="O962" s="127"/>
      <c r="P962" s="100"/>
      <c r="Q962" s="63">
        <f t="shared" si="409"/>
        <v>0</v>
      </c>
      <c r="R962" s="65"/>
      <c r="S962" s="67"/>
      <c r="T962" s="40"/>
      <c r="U962" s="106">
        <f>IF(EXACT(O962,Y962),M962,M962*(1-'Расчет ПРЕДЗАКАЗ'!$D$10))</f>
        <v>0</v>
      </c>
      <c r="V962" s="106">
        <f t="shared" si="410"/>
        <v>0</v>
      </c>
      <c r="W962" s="106" t="e">
        <f>IF(EXACT(O962,Y962),M962,M962*(1-#REF!))</f>
        <v>#REF!</v>
      </c>
      <c r="X962" s="106" t="e">
        <f t="shared" si="411"/>
        <v>#REF!</v>
      </c>
      <c r="Y962" s="107" t="s">
        <v>72</v>
      </c>
      <c r="Z962" s="103">
        <f t="shared" si="407"/>
        <v>0</v>
      </c>
      <c r="AA962" s="103">
        <f t="shared" si="408"/>
        <v>0</v>
      </c>
      <c r="AB962" s="128" t="str">
        <f t="shared" si="412"/>
        <v/>
      </c>
      <c r="AC962" s="128" t="e">
        <f t="shared" si="413"/>
        <v>#REF!</v>
      </c>
    </row>
    <row r="963" spans="1:29" ht="50.1" customHeight="1">
      <c r="A963" s="171"/>
      <c r="B963" s="171"/>
      <c r="C963" s="174"/>
      <c r="D963" s="174"/>
      <c r="E963" s="131"/>
      <c r="F963" s="177"/>
      <c r="G963" s="180"/>
      <c r="H963" s="163"/>
      <c r="I963" s="165"/>
      <c r="J963" s="168"/>
      <c r="K963" s="62"/>
      <c r="L963" s="63"/>
      <c r="M963" s="63"/>
      <c r="N963" s="121"/>
      <c r="O963" s="127"/>
      <c r="P963" s="100"/>
      <c r="Q963" s="63">
        <f t="shared" si="409"/>
        <v>0</v>
      </c>
      <c r="R963" s="65"/>
      <c r="S963" s="67"/>
      <c r="T963" s="40"/>
      <c r="U963" s="106">
        <f>IF(EXACT(O963,Y963),M963,M963*(1-'Расчет ПРЕДЗАКАЗ'!$D$10))</f>
        <v>0</v>
      </c>
      <c r="V963" s="106">
        <f t="shared" si="410"/>
        <v>0</v>
      </c>
      <c r="W963" s="106" t="e">
        <f>IF(EXACT(O963,Y963),M963,M963*(1-#REF!))</f>
        <v>#REF!</v>
      </c>
      <c r="X963" s="106" t="e">
        <f t="shared" si="411"/>
        <v>#REF!</v>
      </c>
      <c r="Y963" s="107" t="s">
        <v>72</v>
      </c>
      <c r="Z963" s="103">
        <f t="shared" si="407"/>
        <v>0</v>
      </c>
      <c r="AA963" s="103">
        <f t="shared" si="408"/>
        <v>0</v>
      </c>
      <c r="AB963" s="128" t="str">
        <f t="shared" si="412"/>
        <v/>
      </c>
      <c r="AC963" s="128" t="e">
        <f t="shared" si="413"/>
        <v>#REF!</v>
      </c>
    </row>
    <row r="964" spans="1:29" ht="50.1" customHeight="1">
      <c r="A964" s="171"/>
      <c r="B964" s="171"/>
      <c r="C964" s="174"/>
      <c r="D964" s="174"/>
      <c r="E964" s="131"/>
      <c r="F964" s="177"/>
      <c r="G964" s="180"/>
      <c r="H964" s="163"/>
      <c r="I964" s="165"/>
      <c r="J964" s="168"/>
      <c r="K964" s="62"/>
      <c r="L964" s="63"/>
      <c r="M964" s="63"/>
      <c r="N964" s="121"/>
      <c r="O964" s="127"/>
      <c r="P964" s="100"/>
      <c r="Q964" s="63">
        <f t="shared" si="409"/>
        <v>0</v>
      </c>
      <c r="R964" s="65"/>
      <c r="S964" s="67"/>
      <c r="T964" s="40"/>
      <c r="U964" s="106">
        <f>IF(EXACT(O964,Y964),M964,M964*(1-'Расчет ПРЕДЗАКАЗ'!$D$10))</f>
        <v>0</v>
      </c>
      <c r="V964" s="106">
        <f t="shared" si="410"/>
        <v>0</v>
      </c>
      <c r="W964" s="106" t="e">
        <f>IF(EXACT(O964,Y964),M964,M964*(1-#REF!))</f>
        <v>#REF!</v>
      </c>
      <c r="X964" s="106" t="e">
        <f t="shared" si="411"/>
        <v>#REF!</v>
      </c>
      <c r="Y964" s="107" t="s">
        <v>72</v>
      </c>
      <c r="Z964" s="103">
        <f t="shared" si="407"/>
        <v>0</v>
      </c>
      <c r="AA964" s="103">
        <f t="shared" si="408"/>
        <v>0</v>
      </c>
      <c r="AB964" s="128" t="str">
        <f t="shared" si="412"/>
        <v/>
      </c>
      <c r="AC964" s="128" t="e">
        <f t="shared" si="413"/>
        <v>#REF!</v>
      </c>
    </row>
    <row r="965" spans="1:29" ht="50.1" customHeight="1">
      <c r="A965" s="171"/>
      <c r="B965" s="171"/>
      <c r="C965" s="174"/>
      <c r="D965" s="174"/>
      <c r="E965" s="131"/>
      <c r="F965" s="177"/>
      <c r="G965" s="180"/>
      <c r="H965" s="163"/>
      <c r="I965" s="165"/>
      <c r="J965" s="168"/>
      <c r="K965" s="62"/>
      <c r="L965" s="63"/>
      <c r="M965" s="63"/>
      <c r="N965" s="121"/>
      <c r="O965" s="127"/>
      <c r="P965" s="100"/>
      <c r="Q965" s="63">
        <f t="shared" si="409"/>
        <v>0</v>
      </c>
      <c r="R965" s="65"/>
      <c r="S965" s="67"/>
      <c r="T965" s="40"/>
      <c r="U965" s="106">
        <f>IF(EXACT(O965,Y965),M965,M965*(1-'Расчет ПРЕДЗАКАЗ'!$D$10))</f>
        <v>0</v>
      </c>
      <c r="V965" s="106">
        <f t="shared" si="410"/>
        <v>0</v>
      </c>
      <c r="W965" s="106" t="e">
        <f>IF(EXACT(O965,Y965),M965,M965*(1-#REF!))</f>
        <v>#REF!</v>
      </c>
      <c r="X965" s="106" t="e">
        <f t="shared" si="411"/>
        <v>#REF!</v>
      </c>
      <c r="Y965" s="107" t="s">
        <v>72</v>
      </c>
      <c r="Z965" s="103">
        <f t="shared" si="407"/>
        <v>0</v>
      </c>
      <c r="AA965" s="103">
        <f t="shared" si="408"/>
        <v>0</v>
      </c>
      <c r="AB965" s="128" t="str">
        <f t="shared" si="412"/>
        <v/>
      </c>
      <c r="AC965" s="128" t="e">
        <f t="shared" si="413"/>
        <v>#REF!</v>
      </c>
    </row>
    <row r="966" spans="1:29" ht="50.1" customHeight="1">
      <c r="A966" s="172"/>
      <c r="B966" s="172"/>
      <c r="C966" s="175"/>
      <c r="D966" s="175"/>
      <c r="E966" s="132"/>
      <c r="F966" s="178"/>
      <c r="G966" s="181"/>
      <c r="H966" s="164"/>
      <c r="I966" s="166"/>
      <c r="J966" s="169"/>
      <c r="K966" s="62"/>
      <c r="L966" s="63"/>
      <c r="M966" s="63"/>
      <c r="N966" s="121"/>
      <c r="O966" s="127"/>
      <c r="P966" s="100"/>
      <c r="Q966" s="63">
        <f t="shared" si="409"/>
        <v>0</v>
      </c>
      <c r="R966" s="65"/>
      <c r="S966" s="64"/>
      <c r="T966" s="40"/>
      <c r="U966" s="106">
        <f>IF(EXACT(O966,Y966),M966,M966*(1-'Расчет ПРЕДЗАКАЗ'!$D$10))</f>
        <v>0</v>
      </c>
      <c r="V966" s="106">
        <f t="shared" si="410"/>
        <v>0</v>
      </c>
      <c r="W966" s="106" t="e">
        <f>IF(EXACT(O966,Y966),M966,M966*(1-#REF!))</f>
        <v>#REF!</v>
      </c>
      <c r="X966" s="106" t="e">
        <f t="shared" si="411"/>
        <v>#REF!</v>
      </c>
      <c r="Y966" s="107" t="s">
        <v>72</v>
      </c>
      <c r="Z966" s="103">
        <f t="shared" si="407"/>
        <v>0</v>
      </c>
      <c r="AA966" s="103">
        <f t="shared" si="408"/>
        <v>0</v>
      </c>
      <c r="AB966" s="128" t="str">
        <f t="shared" si="412"/>
        <v/>
      </c>
      <c r="AC966" s="128" t="e">
        <f t="shared" si="413"/>
        <v>#REF!</v>
      </c>
    </row>
    <row r="967" spans="1:29" ht="11.25" customHeight="1" thickBot="1"/>
    <row r="968" spans="1:29" ht="50.1" customHeight="1">
      <c r="A968" s="170">
        <v>442</v>
      </c>
      <c r="B968" s="170" t="s">
        <v>3632</v>
      </c>
      <c r="C968" s="173" t="s">
        <v>3633</v>
      </c>
      <c r="D968" s="173" t="s">
        <v>77</v>
      </c>
      <c r="E968" s="131"/>
      <c r="F968" s="193" t="s">
        <v>978</v>
      </c>
      <c r="G968" s="179" t="s">
        <v>3112</v>
      </c>
      <c r="H968" s="162" t="s">
        <v>3634</v>
      </c>
      <c r="I968" s="194" t="s">
        <v>3635</v>
      </c>
      <c r="J968" s="167" t="s">
        <v>19</v>
      </c>
      <c r="K968" s="62" t="s">
        <v>181</v>
      </c>
      <c r="L968" s="63">
        <v>4160</v>
      </c>
      <c r="M968" s="63">
        <v>2600</v>
      </c>
      <c r="N968" s="142" t="s">
        <v>3636</v>
      </c>
      <c r="O968" s="127"/>
      <c r="P968" s="100"/>
      <c r="Q968" s="63">
        <f>P968*M968</f>
        <v>0</v>
      </c>
      <c r="R968" s="64"/>
      <c r="S968" s="67">
        <v>1</v>
      </c>
      <c r="T968" s="46"/>
      <c r="U968" s="106">
        <f>IF(EXACT(O968,Y968),M968,M968*(1-'Расчет ПРЕДЗАКАЗ'!$D$10))</f>
        <v>2548</v>
      </c>
      <c r="V968" s="106">
        <f>P968*U968</f>
        <v>0</v>
      </c>
      <c r="W968" s="106" t="e">
        <f>IF(EXACT(O968,Y968),M968,M968*(1-#REF!))</f>
        <v>#REF!</v>
      </c>
      <c r="X968" s="106" t="e">
        <f>P968*W968</f>
        <v>#REF!</v>
      </c>
      <c r="Y968" s="107" t="s">
        <v>72</v>
      </c>
      <c r="Z968" s="103">
        <f t="shared" ref="Z968:Z982" si="414">IF(EXACT(O968,Y968),Q968,0)</f>
        <v>0</v>
      </c>
      <c r="AA968" s="103">
        <f t="shared" ref="AA968:AA982" si="415">IF(Z968=0,Q968,0)</f>
        <v>0</v>
      </c>
      <c r="AB968" s="128">
        <f>IF(U968=0,"",L968/U968-1)</f>
        <v>0.63265306122448983</v>
      </c>
      <c r="AC968" s="128" t="e">
        <f>IF(W968=0,"",L968/W968-1)</f>
        <v>#REF!</v>
      </c>
    </row>
    <row r="969" spans="1:29" ht="50.1" customHeight="1">
      <c r="A969" s="171"/>
      <c r="B969" s="171"/>
      <c r="C969" s="174"/>
      <c r="D969" s="174"/>
      <c r="E969" s="131"/>
      <c r="F969" s="177"/>
      <c r="G969" s="180"/>
      <c r="H969" s="163"/>
      <c r="I969" s="165"/>
      <c r="J969" s="168"/>
      <c r="K969" s="62"/>
      <c r="L969" s="63"/>
      <c r="M969" s="63"/>
      <c r="N969" s="142"/>
      <c r="O969" s="127"/>
      <c r="P969" s="100"/>
      <c r="Q969" s="63">
        <f t="shared" ref="Q969:Q982" si="416">P969*M969</f>
        <v>0</v>
      </c>
      <c r="R969" s="64"/>
      <c r="S969" s="67"/>
      <c r="T969" s="46"/>
      <c r="U969" s="106">
        <f>IF(EXACT(O969,Y969),M969,M969*(1-'Расчет ПРЕДЗАКАЗ'!$D$10))</f>
        <v>0</v>
      </c>
      <c r="V969" s="106">
        <f t="shared" ref="V969:V982" si="417">P969*U969</f>
        <v>0</v>
      </c>
      <c r="W969" s="106" t="e">
        <f>IF(EXACT(O969,Y969),M969,M969*(1-#REF!))</f>
        <v>#REF!</v>
      </c>
      <c r="X969" s="106" t="e">
        <f t="shared" ref="X969:X982" si="418">P969*W969</f>
        <v>#REF!</v>
      </c>
      <c r="Y969" s="107" t="s">
        <v>72</v>
      </c>
      <c r="Z969" s="103">
        <f t="shared" si="414"/>
        <v>0</v>
      </c>
      <c r="AA969" s="103">
        <f t="shared" si="415"/>
        <v>0</v>
      </c>
      <c r="AB969" s="128" t="str">
        <f t="shared" ref="AB969:AB982" si="419">IF(U969=0,"",L969/U969-1)</f>
        <v/>
      </c>
      <c r="AC969" s="128" t="e">
        <f t="shared" ref="AC969:AC982" si="420">IF(W969=0,"",L969/W969-1)</f>
        <v>#REF!</v>
      </c>
    </row>
    <row r="970" spans="1:29" ht="50.1" customHeight="1">
      <c r="A970" s="171"/>
      <c r="B970" s="171"/>
      <c r="C970" s="174"/>
      <c r="D970" s="174"/>
      <c r="E970" s="131"/>
      <c r="F970" s="177"/>
      <c r="G970" s="180"/>
      <c r="H970" s="163"/>
      <c r="I970" s="165"/>
      <c r="J970" s="168"/>
      <c r="K970" s="62"/>
      <c r="L970" s="63"/>
      <c r="M970" s="63"/>
      <c r="N970" s="142"/>
      <c r="O970" s="127"/>
      <c r="P970" s="100"/>
      <c r="Q970" s="63">
        <f t="shared" si="416"/>
        <v>0</v>
      </c>
      <c r="R970" s="64"/>
      <c r="S970" s="67"/>
      <c r="T970" s="46"/>
      <c r="U970" s="106">
        <f>IF(EXACT(O970,Y970),M970,M970*(1-'Расчет ПРЕДЗАКАЗ'!$D$10))</f>
        <v>0</v>
      </c>
      <c r="V970" s="106">
        <f t="shared" si="417"/>
        <v>0</v>
      </c>
      <c r="W970" s="106" t="e">
        <f>IF(EXACT(O970,Y970),M970,M970*(1-#REF!))</f>
        <v>#REF!</v>
      </c>
      <c r="X970" s="106" t="e">
        <f t="shared" si="418"/>
        <v>#REF!</v>
      </c>
      <c r="Y970" s="107" t="s">
        <v>72</v>
      </c>
      <c r="Z970" s="103">
        <f t="shared" si="414"/>
        <v>0</v>
      </c>
      <c r="AA970" s="103">
        <f t="shared" si="415"/>
        <v>0</v>
      </c>
      <c r="AB970" s="128" t="str">
        <f t="shared" si="419"/>
        <v/>
      </c>
      <c r="AC970" s="128" t="e">
        <f t="shared" si="420"/>
        <v>#REF!</v>
      </c>
    </row>
    <row r="971" spans="1:29" ht="50.1" customHeight="1">
      <c r="A971" s="171"/>
      <c r="B971" s="171"/>
      <c r="C971" s="174"/>
      <c r="D971" s="174"/>
      <c r="E971" s="131"/>
      <c r="F971" s="177"/>
      <c r="G971" s="180"/>
      <c r="H971" s="163"/>
      <c r="I971" s="165"/>
      <c r="J971" s="168"/>
      <c r="K971" s="62"/>
      <c r="L971" s="63"/>
      <c r="M971" s="63"/>
      <c r="N971" s="142"/>
      <c r="O971" s="127"/>
      <c r="P971" s="100"/>
      <c r="Q971" s="63">
        <f t="shared" si="416"/>
        <v>0</v>
      </c>
      <c r="R971" s="64"/>
      <c r="S971" s="67"/>
      <c r="T971" s="46"/>
      <c r="U971" s="106">
        <f>IF(EXACT(O971,Y971),M971,M971*(1-'Расчет ПРЕДЗАКАЗ'!$D$10))</f>
        <v>0</v>
      </c>
      <c r="V971" s="106">
        <f t="shared" si="417"/>
        <v>0</v>
      </c>
      <c r="W971" s="106" t="e">
        <f>IF(EXACT(O971,Y971),M971,M971*(1-#REF!))</f>
        <v>#REF!</v>
      </c>
      <c r="X971" s="106" t="e">
        <f t="shared" si="418"/>
        <v>#REF!</v>
      </c>
      <c r="Y971" s="107" t="s">
        <v>72</v>
      </c>
      <c r="Z971" s="103">
        <f t="shared" si="414"/>
        <v>0</v>
      </c>
      <c r="AA971" s="103">
        <f t="shared" si="415"/>
        <v>0</v>
      </c>
      <c r="AB971" s="128" t="str">
        <f t="shared" si="419"/>
        <v/>
      </c>
      <c r="AC971" s="128" t="e">
        <f t="shared" si="420"/>
        <v>#REF!</v>
      </c>
    </row>
    <row r="972" spans="1:29" ht="50.1" customHeight="1">
      <c r="A972" s="171"/>
      <c r="B972" s="171"/>
      <c r="C972" s="174"/>
      <c r="D972" s="174"/>
      <c r="E972" s="131"/>
      <c r="F972" s="177"/>
      <c r="G972" s="180"/>
      <c r="H972" s="163"/>
      <c r="I972" s="165"/>
      <c r="J972" s="168"/>
      <c r="K972" s="62"/>
      <c r="L972" s="63"/>
      <c r="M972" s="63"/>
      <c r="N972" s="142"/>
      <c r="O972" s="127"/>
      <c r="P972" s="100"/>
      <c r="Q972" s="63">
        <f t="shared" si="416"/>
        <v>0</v>
      </c>
      <c r="R972" s="64"/>
      <c r="S972" s="67"/>
      <c r="T972" s="46"/>
      <c r="U972" s="106">
        <f>IF(EXACT(O972,Y972),M972,M972*(1-'Расчет ПРЕДЗАКАЗ'!$D$10))</f>
        <v>0</v>
      </c>
      <c r="V972" s="106">
        <f t="shared" si="417"/>
        <v>0</v>
      </c>
      <c r="W972" s="106" t="e">
        <f>IF(EXACT(O972,Y972),M972,M972*(1-#REF!))</f>
        <v>#REF!</v>
      </c>
      <c r="X972" s="106" t="e">
        <f t="shared" si="418"/>
        <v>#REF!</v>
      </c>
      <c r="Y972" s="107" t="s">
        <v>72</v>
      </c>
      <c r="Z972" s="103">
        <f t="shared" si="414"/>
        <v>0</v>
      </c>
      <c r="AA972" s="103">
        <f t="shared" si="415"/>
        <v>0</v>
      </c>
      <c r="AB972" s="128" t="str">
        <f t="shared" si="419"/>
        <v/>
      </c>
      <c r="AC972" s="128" t="e">
        <f t="shared" si="420"/>
        <v>#REF!</v>
      </c>
    </row>
    <row r="973" spans="1:29" ht="50.1" customHeight="1">
      <c r="A973" s="171"/>
      <c r="B973" s="171"/>
      <c r="C973" s="174"/>
      <c r="D973" s="174"/>
      <c r="E973" s="131"/>
      <c r="F973" s="177"/>
      <c r="G973" s="180"/>
      <c r="H973" s="163"/>
      <c r="I973" s="165"/>
      <c r="J973" s="168"/>
      <c r="K973" s="62"/>
      <c r="L973" s="63"/>
      <c r="M973" s="63"/>
      <c r="N973" s="142"/>
      <c r="O973" s="127"/>
      <c r="P973" s="100"/>
      <c r="Q973" s="63">
        <f t="shared" si="416"/>
        <v>0</v>
      </c>
      <c r="R973" s="64"/>
      <c r="S973" s="67"/>
      <c r="T973" s="46"/>
      <c r="U973" s="106">
        <f>IF(EXACT(O973,Y973),M973,M973*(1-'Расчет ПРЕДЗАКАЗ'!$D$10))</f>
        <v>0</v>
      </c>
      <c r="V973" s="106">
        <f t="shared" si="417"/>
        <v>0</v>
      </c>
      <c r="W973" s="106" t="e">
        <f>IF(EXACT(O973,Y973),M973,M973*(1-#REF!))</f>
        <v>#REF!</v>
      </c>
      <c r="X973" s="106" t="e">
        <f t="shared" si="418"/>
        <v>#REF!</v>
      </c>
      <c r="Y973" s="107" t="s">
        <v>72</v>
      </c>
      <c r="Z973" s="103">
        <f t="shared" si="414"/>
        <v>0</v>
      </c>
      <c r="AA973" s="103">
        <f t="shared" si="415"/>
        <v>0</v>
      </c>
      <c r="AB973" s="128" t="str">
        <f t="shared" si="419"/>
        <v/>
      </c>
      <c r="AC973" s="128" t="e">
        <f t="shared" si="420"/>
        <v>#REF!</v>
      </c>
    </row>
    <row r="974" spans="1:29" ht="50.1" customHeight="1">
      <c r="A974" s="171"/>
      <c r="B974" s="171"/>
      <c r="C974" s="174"/>
      <c r="D974" s="174"/>
      <c r="E974" s="131"/>
      <c r="F974" s="177"/>
      <c r="G974" s="180"/>
      <c r="H974" s="163"/>
      <c r="I974" s="165"/>
      <c r="J974" s="168"/>
      <c r="K974" s="62"/>
      <c r="L974" s="63"/>
      <c r="M974" s="63"/>
      <c r="N974" s="142"/>
      <c r="O974" s="127"/>
      <c r="P974" s="100"/>
      <c r="Q974" s="63">
        <f t="shared" si="416"/>
        <v>0</v>
      </c>
      <c r="R974" s="64"/>
      <c r="S974" s="67"/>
      <c r="T974" s="46"/>
      <c r="U974" s="106">
        <f>IF(EXACT(O974,Y974),M974,M974*(1-'Расчет ПРЕДЗАКАЗ'!$D$10))</f>
        <v>0</v>
      </c>
      <c r="V974" s="106">
        <f t="shared" si="417"/>
        <v>0</v>
      </c>
      <c r="W974" s="106" t="e">
        <f>IF(EXACT(O974,Y974),M974,M974*(1-#REF!))</f>
        <v>#REF!</v>
      </c>
      <c r="X974" s="106" t="e">
        <f t="shared" si="418"/>
        <v>#REF!</v>
      </c>
      <c r="Y974" s="107" t="s">
        <v>72</v>
      </c>
      <c r="Z974" s="103">
        <f t="shared" si="414"/>
        <v>0</v>
      </c>
      <c r="AA974" s="103">
        <f t="shared" si="415"/>
        <v>0</v>
      </c>
      <c r="AB974" s="128" t="str">
        <f t="shared" si="419"/>
        <v/>
      </c>
      <c r="AC974" s="128" t="e">
        <f t="shared" si="420"/>
        <v>#REF!</v>
      </c>
    </row>
    <row r="975" spans="1:29" ht="50.1" customHeight="1">
      <c r="A975" s="171"/>
      <c r="B975" s="171"/>
      <c r="C975" s="174"/>
      <c r="D975" s="174"/>
      <c r="E975" s="131"/>
      <c r="F975" s="177"/>
      <c r="G975" s="180"/>
      <c r="H975" s="163"/>
      <c r="I975" s="165"/>
      <c r="J975" s="168"/>
      <c r="K975" s="62"/>
      <c r="L975" s="63"/>
      <c r="M975" s="63"/>
      <c r="N975" s="142"/>
      <c r="O975" s="127"/>
      <c r="P975" s="100"/>
      <c r="Q975" s="63">
        <f t="shared" si="416"/>
        <v>0</v>
      </c>
      <c r="R975" s="64"/>
      <c r="S975" s="67"/>
      <c r="T975" s="46"/>
      <c r="U975" s="106">
        <f>IF(EXACT(O975,Y975),M975,M975*(1-'Расчет ПРЕДЗАКАЗ'!$D$10))</f>
        <v>0</v>
      </c>
      <c r="V975" s="106">
        <f t="shared" si="417"/>
        <v>0</v>
      </c>
      <c r="W975" s="106" t="e">
        <f>IF(EXACT(O975,Y975),M975,M975*(1-#REF!))</f>
        <v>#REF!</v>
      </c>
      <c r="X975" s="106" t="e">
        <f t="shared" si="418"/>
        <v>#REF!</v>
      </c>
      <c r="Y975" s="107" t="s">
        <v>72</v>
      </c>
      <c r="Z975" s="103">
        <f t="shared" si="414"/>
        <v>0</v>
      </c>
      <c r="AA975" s="103">
        <f t="shared" si="415"/>
        <v>0</v>
      </c>
      <c r="AB975" s="128" t="str">
        <f t="shared" si="419"/>
        <v/>
      </c>
      <c r="AC975" s="128" t="e">
        <f t="shared" si="420"/>
        <v>#REF!</v>
      </c>
    </row>
    <row r="976" spans="1:29" ht="50.1" customHeight="1">
      <c r="A976" s="171"/>
      <c r="B976" s="171"/>
      <c r="C976" s="174"/>
      <c r="D976" s="174"/>
      <c r="E976" s="131"/>
      <c r="F976" s="177"/>
      <c r="G976" s="180"/>
      <c r="H976" s="163"/>
      <c r="I976" s="165"/>
      <c r="J976" s="168"/>
      <c r="K976" s="62"/>
      <c r="L976" s="63"/>
      <c r="M976" s="63"/>
      <c r="N976" s="142"/>
      <c r="O976" s="127"/>
      <c r="P976" s="100"/>
      <c r="Q976" s="63">
        <f t="shared" si="416"/>
        <v>0</v>
      </c>
      <c r="R976" s="64"/>
      <c r="S976" s="67"/>
      <c r="T976" s="46"/>
      <c r="U976" s="106">
        <f>IF(EXACT(O976,Y976),M976,M976*(1-'Расчет ПРЕДЗАКАЗ'!$D$10))</f>
        <v>0</v>
      </c>
      <c r="V976" s="106">
        <f t="shared" si="417"/>
        <v>0</v>
      </c>
      <c r="W976" s="106" t="e">
        <f>IF(EXACT(O976,Y976),M976,M976*(1-#REF!))</f>
        <v>#REF!</v>
      </c>
      <c r="X976" s="106" t="e">
        <f t="shared" si="418"/>
        <v>#REF!</v>
      </c>
      <c r="Y976" s="107" t="s">
        <v>72</v>
      </c>
      <c r="Z976" s="103">
        <f t="shared" si="414"/>
        <v>0</v>
      </c>
      <c r="AA976" s="103">
        <f t="shared" si="415"/>
        <v>0</v>
      </c>
      <c r="AB976" s="128" t="str">
        <f t="shared" si="419"/>
        <v/>
      </c>
      <c r="AC976" s="128" t="e">
        <f t="shared" si="420"/>
        <v>#REF!</v>
      </c>
    </row>
    <row r="977" spans="1:29" ht="50.1" customHeight="1">
      <c r="A977" s="171"/>
      <c r="B977" s="171"/>
      <c r="C977" s="174"/>
      <c r="D977" s="174"/>
      <c r="E977" s="131"/>
      <c r="F977" s="177"/>
      <c r="G977" s="180"/>
      <c r="H977" s="163"/>
      <c r="I977" s="165"/>
      <c r="J977" s="168"/>
      <c r="K977" s="62"/>
      <c r="L977" s="63"/>
      <c r="M977" s="63"/>
      <c r="N977" s="143"/>
      <c r="O977" s="127"/>
      <c r="P977" s="100"/>
      <c r="Q977" s="63">
        <f t="shared" si="416"/>
        <v>0</v>
      </c>
      <c r="R977" s="65"/>
      <c r="S977" s="67"/>
      <c r="T977" s="40"/>
      <c r="U977" s="106">
        <f>IF(EXACT(O977,Y977),M977,M977*(1-'Расчет ПРЕДЗАКАЗ'!$D$10))</f>
        <v>0</v>
      </c>
      <c r="V977" s="106">
        <f t="shared" si="417"/>
        <v>0</v>
      </c>
      <c r="W977" s="106" t="e">
        <f>IF(EXACT(O977,Y977),M977,M977*(1-#REF!))</f>
        <v>#REF!</v>
      </c>
      <c r="X977" s="106" t="e">
        <f t="shared" si="418"/>
        <v>#REF!</v>
      </c>
      <c r="Y977" s="107" t="s">
        <v>72</v>
      </c>
      <c r="Z977" s="103">
        <f t="shared" si="414"/>
        <v>0</v>
      </c>
      <c r="AA977" s="103">
        <f t="shared" si="415"/>
        <v>0</v>
      </c>
      <c r="AB977" s="128" t="str">
        <f t="shared" si="419"/>
        <v/>
      </c>
      <c r="AC977" s="128" t="e">
        <f t="shared" si="420"/>
        <v>#REF!</v>
      </c>
    </row>
    <row r="978" spans="1:29" ht="50.1" customHeight="1">
      <c r="A978" s="171"/>
      <c r="B978" s="171"/>
      <c r="C978" s="174"/>
      <c r="D978" s="174"/>
      <c r="E978" s="131"/>
      <c r="F978" s="177"/>
      <c r="G978" s="180"/>
      <c r="H978" s="163"/>
      <c r="I978" s="165"/>
      <c r="J978" s="168"/>
      <c r="K978" s="62"/>
      <c r="L978" s="63"/>
      <c r="M978" s="63"/>
      <c r="N978" s="143"/>
      <c r="O978" s="127"/>
      <c r="P978" s="100"/>
      <c r="Q978" s="63">
        <f t="shared" si="416"/>
        <v>0</v>
      </c>
      <c r="R978" s="65"/>
      <c r="S978" s="67"/>
      <c r="T978" s="40"/>
      <c r="U978" s="106">
        <f>IF(EXACT(O978,Y978),M978,M978*(1-'Расчет ПРЕДЗАКАЗ'!$D$10))</f>
        <v>0</v>
      </c>
      <c r="V978" s="106">
        <f t="shared" si="417"/>
        <v>0</v>
      </c>
      <c r="W978" s="106" t="e">
        <f>IF(EXACT(O978,Y978),M978,M978*(1-#REF!))</f>
        <v>#REF!</v>
      </c>
      <c r="X978" s="106" t="e">
        <f t="shared" si="418"/>
        <v>#REF!</v>
      </c>
      <c r="Y978" s="107" t="s">
        <v>72</v>
      </c>
      <c r="Z978" s="103">
        <f t="shared" si="414"/>
        <v>0</v>
      </c>
      <c r="AA978" s="103">
        <f t="shared" si="415"/>
        <v>0</v>
      </c>
      <c r="AB978" s="128" t="str">
        <f t="shared" si="419"/>
        <v/>
      </c>
      <c r="AC978" s="128" t="e">
        <f t="shared" si="420"/>
        <v>#REF!</v>
      </c>
    </row>
    <row r="979" spans="1:29" ht="50.1" customHeight="1">
      <c r="A979" s="171"/>
      <c r="B979" s="171"/>
      <c r="C979" s="174"/>
      <c r="D979" s="174"/>
      <c r="E979" s="131"/>
      <c r="F979" s="177"/>
      <c r="G979" s="180"/>
      <c r="H979" s="163"/>
      <c r="I979" s="165"/>
      <c r="J979" s="168"/>
      <c r="K979" s="62"/>
      <c r="L979" s="63"/>
      <c r="M979" s="63"/>
      <c r="N979" s="121"/>
      <c r="O979" s="127"/>
      <c r="P979" s="100"/>
      <c r="Q979" s="63">
        <f t="shared" si="416"/>
        <v>0</v>
      </c>
      <c r="R979" s="65"/>
      <c r="S979" s="67"/>
      <c r="T979" s="40"/>
      <c r="U979" s="106">
        <f>IF(EXACT(O979,Y979),M979,M979*(1-'Расчет ПРЕДЗАКАЗ'!$D$10))</f>
        <v>0</v>
      </c>
      <c r="V979" s="106">
        <f t="shared" si="417"/>
        <v>0</v>
      </c>
      <c r="W979" s="106" t="e">
        <f>IF(EXACT(O979,Y979),M979,M979*(1-#REF!))</f>
        <v>#REF!</v>
      </c>
      <c r="X979" s="106" t="e">
        <f t="shared" si="418"/>
        <v>#REF!</v>
      </c>
      <c r="Y979" s="107" t="s">
        <v>72</v>
      </c>
      <c r="Z979" s="103">
        <f t="shared" si="414"/>
        <v>0</v>
      </c>
      <c r="AA979" s="103">
        <f t="shared" si="415"/>
        <v>0</v>
      </c>
      <c r="AB979" s="128" t="str">
        <f t="shared" si="419"/>
        <v/>
      </c>
      <c r="AC979" s="128" t="e">
        <f t="shared" si="420"/>
        <v>#REF!</v>
      </c>
    </row>
    <row r="980" spans="1:29" ht="50.1" customHeight="1">
      <c r="A980" s="171"/>
      <c r="B980" s="171"/>
      <c r="C980" s="174"/>
      <c r="D980" s="174"/>
      <c r="E980" s="131"/>
      <c r="F980" s="177"/>
      <c r="G980" s="180"/>
      <c r="H980" s="163"/>
      <c r="I980" s="165"/>
      <c r="J980" s="168"/>
      <c r="K980" s="62"/>
      <c r="L980" s="63"/>
      <c r="M980" s="63"/>
      <c r="N980" s="121"/>
      <c r="O980" s="127"/>
      <c r="P980" s="100"/>
      <c r="Q980" s="63">
        <f t="shared" si="416"/>
        <v>0</v>
      </c>
      <c r="R980" s="65"/>
      <c r="S980" s="67"/>
      <c r="T980" s="40"/>
      <c r="U980" s="106">
        <f>IF(EXACT(O980,Y980),M980,M980*(1-'Расчет ПРЕДЗАКАЗ'!$D$10))</f>
        <v>0</v>
      </c>
      <c r="V980" s="106">
        <f t="shared" si="417"/>
        <v>0</v>
      </c>
      <c r="W980" s="106" t="e">
        <f>IF(EXACT(O980,Y980),M980,M980*(1-#REF!))</f>
        <v>#REF!</v>
      </c>
      <c r="X980" s="106" t="e">
        <f t="shared" si="418"/>
        <v>#REF!</v>
      </c>
      <c r="Y980" s="107" t="s">
        <v>72</v>
      </c>
      <c r="Z980" s="103">
        <f t="shared" si="414"/>
        <v>0</v>
      </c>
      <c r="AA980" s="103">
        <f t="shared" si="415"/>
        <v>0</v>
      </c>
      <c r="AB980" s="128" t="str">
        <f t="shared" si="419"/>
        <v/>
      </c>
      <c r="AC980" s="128" t="e">
        <f t="shared" si="420"/>
        <v>#REF!</v>
      </c>
    </row>
    <row r="981" spans="1:29" ht="50.1" customHeight="1">
      <c r="A981" s="171"/>
      <c r="B981" s="171"/>
      <c r="C981" s="174"/>
      <c r="D981" s="174"/>
      <c r="E981" s="131"/>
      <c r="F981" s="177"/>
      <c r="G981" s="180"/>
      <c r="H981" s="163"/>
      <c r="I981" s="165"/>
      <c r="J981" s="168"/>
      <c r="K981" s="62"/>
      <c r="L981" s="63"/>
      <c r="M981" s="63"/>
      <c r="N981" s="121"/>
      <c r="O981" s="127"/>
      <c r="P981" s="100"/>
      <c r="Q981" s="63">
        <f t="shared" si="416"/>
        <v>0</v>
      </c>
      <c r="R981" s="65"/>
      <c r="S981" s="67"/>
      <c r="T981" s="40"/>
      <c r="U981" s="106">
        <f>IF(EXACT(O981,Y981),M981,M981*(1-'Расчет ПРЕДЗАКАЗ'!$D$10))</f>
        <v>0</v>
      </c>
      <c r="V981" s="106">
        <f t="shared" si="417"/>
        <v>0</v>
      </c>
      <c r="W981" s="106" t="e">
        <f>IF(EXACT(O981,Y981),M981,M981*(1-#REF!))</f>
        <v>#REF!</v>
      </c>
      <c r="X981" s="106" t="e">
        <f t="shared" si="418"/>
        <v>#REF!</v>
      </c>
      <c r="Y981" s="107" t="s">
        <v>72</v>
      </c>
      <c r="Z981" s="103">
        <f t="shared" si="414"/>
        <v>0</v>
      </c>
      <c r="AA981" s="103">
        <f t="shared" si="415"/>
        <v>0</v>
      </c>
      <c r="AB981" s="128" t="str">
        <f t="shared" si="419"/>
        <v/>
      </c>
      <c r="AC981" s="128" t="e">
        <f t="shared" si="420"/>
        <v>#REF!</v>
      </c>
    </row>
    <row r="982" spans="1:29" ht="50.1" customHeight="1">
      <c r="A982" s="172"/>
      <c r="B982" s="172"/>
      <c r="C982" s="175"/>
      <c r="D982" s="175"/>
      <c r="E982" s="132"/>
      <c r="F982" s="178"/>
      <c r="G982" s="181"/>
      <c r="H982" s="164"/>
      <c r="I982" s="166"/>
      <c r="J982" s="169"/>
      <c r="K982" s="62"/>
      <c r="L982" s="63"/>
      <c r="M982" s="63"/>
      <c r="N982" s="121"/>
      <c r="O982" s="127"/>
      <c r="P982" s="100"/>
      <c r="Q982" s="63">
        <f t="shared" si="416"/>
        <v>0</v>
      </c>
      <c r="R982" s="65"/>
      <c r="S982" s="64"/>
      <c r="T982" s="40"/>
      <c r="U982" s="106">
        <f>IF(EXACT(O982,Y982),M982,M982*(1-'Расчет ПРЕДЗАКАЗ'!$D$10))</f>
        <v>0</v>
      </c>
      <c r="V982" s="106">
        <f t="shared" si="417"/>
        <v>0</v>
      </c>
      <c r="W982" s="106" t="e">
        <f>IF(EXACT(O982,Y982),M982,M982*(1-#REF!))</f>
        <v>#REF!</v>
      </c>
      <c r="X982" s="106" t="e">
        <f t="shared" si="418"/>
        <v>#REF!</v>
      </c>
      <c r="Y982" s="107" t="s">
        <v>72</v>
      </c>
      <c r="Z982" s="103">
        <f t="shared" si="414"/>
        <v>0</v>
      </c>
      <c r="AA982" s="103">
        <f t="shared" si="415"/>
        <v>0</v>
      </c>
      <c r="AB982" s="128" t="str">
        <f t="shared" si="419"/>
        <v/>
      </c>
      <c r="AC982" s="128" t="e">
        <f t="shared" si="420"/>
        <v>#REF!</v>
      </c>
    </row>
    <row r="983" spans="1:29" ht="11.25" customHeight="1" thickBot="1"/>
    <row r="984" spans="1:29" ht="50.1" customHeight="1">
      <c r="A984" s="170">
        <v>443</v>
      </c>
      <c r="B984" s="170" t="s">
        <v>3637</v>
      </c>
      <c r="C984" s="173" t="s">
        <v>3638</v>
      </c>
      <c r="D984" s="173" t="s">
        <v>77</v>
      </c>
      <c r="E984" s="131"/>
      <c r="F984" s="193" t="s">
        <v>1385</v>
      </c>
      <c r="G984" s="179" t="s">
        <v>3112</v>
      </c>
      <c r="H984" s="162" t="s">
        <v>3639</v>
      </c>
      <c r="I984" s="194" t="s">
        <v>3640</v>
      </c>
      <c r="J984" s="167" t="s">
        <v>19</v>
      </c>
      <c r="K984" s="62" t="s">
        <v>188</v>
      </c>
      <c r="L984" s="63">
        <v>3120</v>
      </c>
      <c r="M984" s="63">
        <v>1950</v>
      </c>
      <c r="N984" s="142" t="s">
        <v>3641</v>
      </c>
      <c r="O984" s="127" t="s">
        <v>72</v>
      </c>
      <c r="P984" s="100"/>
      <c r="Q984" s="63">
        <f>P984*M984</f>
        <v>0</v>
      </c>
      <c r="R984" s="64"/>
      <c r="S984" s="67">
        <v>4</v>
      </c>
      <c r="T984" s="46"/>
      <c r="U984" s="106">
        <f>IF(EXACT(O984,Y984),M984,M984*(1-'Расчет ПРЕДЗАКАЗ'!$D$10))</f>
        <v>1950</v>
      </c>
      <c r="V984" s="106">
        <f>P984*U984</f>
        <v>0</v>
      </c>
      <c r="W984" s="106">
        <f>IF(EXACT(O984,Y984),M984,M984*(1-#REF!))</f>
        <v>1950</v>
      </c>
      <c r="X984" s="106">
        <f>P984*W984</f>
        <v>0</v>
      </c>
      <c r="Y984" s="107" t="s">
        <v>72</v>
      </c>
      <c r="Z984" s="103">
        <f t="shared" ref="Z984:Z998" si="421">IF(EXACT(O984,Y984),Q984,0)</f>
        <v>0</v>
      </c>
      <c r="AA984" s="103">
        <f t="shared" ref="AA984:AA998" si="422">IF(Z984=0,Q984,0)</f>
        <v>0</v>
      </c>
      <c r="AB984" s="128">
        <f>IF(U984=0,"",L984/U984-1)</f>
        <v>0.60000000000000009</v>
      </c>
      <c r="AC984" s="128">
        <f>IF(W984=0,"",L984/W984-1)</f>
        <v>0.60000000000000009</v>
      </c>
    </row>
    <row r="985" spans="1:29" ht="50.1" customHeight="1">
      <c r="A985" s="171"/>
      <c r="B985" s="171"/>
      <c r="C985" s="174"/>
      <c r="D985" s="174"/>
      <c r="E985" s="131"/>
      <c r="F985" s="177"/>
      <c r="G985" s="180"/>
      <c r="H985" s="163"/>
      <c r="I985" s="165"/>
      <c r="J985" s="168"/>
      <c r="K985" s="62"/>
      <c r="L985" s="63"/>
      <c r="M985" s="63"/>
      <c r="N985" s="142"/>
      <c r="O985" s="127"/>
      <c r="P985" s="100"/>
      <c r="Q985" s="63">
        <f t="shared" ref="Q985:Q998" si="423">P985*M985</f>
        <v>0</v>
      </c>
      <c r="R985" s="64"/>
      <c r="S985" s="67"/>
      <c r="T985" s="46"/>
      <c r="U985" s="106">
        <f>IF(EXACT(O985,Y985),M985,M985*(1-'Расчет ПРЕДЗАКАЗ'!$D$10))</f>
        <v>0</v>
      </c>
      <c r="V985" s="106">
        <f t="shared" ref="V985:V998" si="424">P985*U985</f>
        <v>0</v>
      </c>
      <c r="W985" s="106" t="e">
        <f>IF(EXACT(O985,Y985),M985,M985*(1-#REF!))</f>
        <v>#REF!</v>
      </c>
      <c r="X985" s="106" t="e">
        <f t="shared" ref="X985:X998" si="425">P985*W985</f>
        <v>#REF!</v>
      </c>
      <c r="Y985" s="107" t="s">
        <v>72</v>
      </c>
      <c r="Z985" s="103">
        <f t="shared" si="421"/>
        <v>0</v>
      </c>
      <c r="AA985" s="103">
        <f t="shared" si="422"/>
        <v>0</v>
      </c>
      <c r="AB985" s="128" t="str">
        <f t="shared" ref="AB985:AB998" si="426">IF(U985=0,"",L985/U985-1)</f>
        <v/>
      </c>
      <c r="AC985" s="128" t="e">
        <f t="shared" ref="AC985:AC998" si="427">IF(W985=0,"",L985/W985-1)</f>
        <v>#REF!</v>
      </c>
    </row>
    <row r="986" spans="1:29" ht="50.1" customHeight="1">
      <c r="A986" s="171"/>
      <c r="B986" s="171"/>
      <c r="C986" s="174"/>
      <c r="D986" s="174"/>
      <c r="E986" s="131"/>
      <c r="F986" s="177"/>
      <c r="G986" s="180"/>
      <c r="H986" s="163"/>
      <c r="I986" s="165"/>
      <c r="J986" s="168"/>
      <c r="K986" s="62"/>
      <c r="L986" s="63"/>
      <c r="M986" s="63"/>
      <c r="N986" s="142"/>
      <c r="O986" s="127"/>
      <c r="P986" s="100"/>
      <c r="Q986" s="63">
        <f t="shared" si="423"/>
        <v>0</v>
      </c>
      <c r="R986" s="64"/>
      <c r="S986" s="67"/>
      <c r="T986" s="46"/>
      <c r="U986" s="106">
        <f>IF(EXACT(O986,Y986),M986,M986*(1-'Расчет ПРЕДЗАКАЗ'!$D$10))</f>
        <v>0</v>
      </c>
      <c r="V986" s="106">
        <f t="shared" si="424"/>
        <v>0</v>
      </c>
      <c r="W986" s="106" t="e">
        <f>IF(EXACT(O986,Y986),M986,M986*(1-#REF!))</f>
        <v>#REF!</v>
      </c>
      <c r="X986" s="106" t="e">
        <f t="shared" si="425"/>
        <v>#REF!</v>
      </c>
      <c r="Y986" s="107" t="s">
        <v>72</v>
      </c>
      <c r="Z986" s="103">
        <f t="shared" si="421"/>
        <v>0</v>
      </c>
      <c r="AA986" s="103">
        <f t="shared" si="422"/>
        <v>0</v>
      </c>
      <c r="AB986" s="128" t="str">
        <f t="shared" si="426"/>
        <v/>
      </c>
      <c r="AC986" s="128" t="e">
        <f t="shared" si="427"/>
        <v>#REF!</v>
      </c>
    </row>
    <row r="987" spans="1:29" ht="50.1" customHeight="1">
      <c r="A987" s="171"/>
      <c r="B987" s="171"/>
      <c r="C987" s="174"/>
      <c r="D987" s="174"/>
      <c r="E987" s="131"/>
      <c r="F987" s="177"/>
      <c r="G987" s="180"/>
      <c r="H987" s="163"/>
      <c r="I987" s="165"/>
      <c r="J987" s="168"/>
      <c r="K987" s="62"/>
      <c r="L987" s="63"/>
      <c r="M987" s="63"/>
      <c r="N987" s="142"/>
      <c r="O987" s="127"/>
      <c r="P987" s="100"/>
      <c r="Q987" s="63">
        <f t="shared" si="423"/>
        <v>0</v>
      </c>
      <c r="R987" s="64"/>
      <c r="S987" s="67"/>
      <c r="T987" s="46"/>
      <c r="U987" s="106">
        <f>IF(EXACT(O987,Y987),M987,M987*(1-'Расчет ПРЕДЗАКАЗ'!$D$10))</f>
        <v>0</v>
      </c>
      <c r="V987" s="106">
        <f t="shared" si="424"/>
        <v>0</v>
      </c>
      <c r="W987" s="106" t="e">
        <f>IF(EXACT(O987,Y987),M987,M987*(1-#REF!))</f>
        <v>#REF!</v>
      </c>
      <c r="X987" s="106" t="e">
        <f t="shared" si="425"/>
        <v>#REF!</v>
      </c>
      <c r="Y987" s="107" t="s">
        <v>72</v>
      </c>
      <c r="Z987" s="103">
        <f t="shared" si="421"/>
        <v>0</v>
      </c>
      <c r="AA987" s="103">
        <f t="shared" si="422"/>
        <v>0</v>
      </c>
      <c r="AB987" s="128" t="str">
        <f t="shared" si="426"/>
        <v/>
      </c>
      <c r="AC987" s="128" t="e">
        <f t="shared" si="427"/>
        <v>#REF!</v>
      </c>
    </row>
    <row r="988" spans="1:29" ht="50.1" customHeight="1">
      <c r="A988" s="171"/>
      <c r="B988" s="171"/>
      <c r="C988" s="174"/>
      <c r="D988" s="174"/>
      <c r="E988" s="131"/>
      <c r="F988" s="177"/>
      <c r="G988" s="180"/>
      <c r="H988" s="163"/>
      <c r="I988" s="165"/>
      <c r="J988" s="168"/>
      <c r="K988" s="62"/>
      <c r="L988" s="63"/>
      <c r="M988" s="63"/>
      <c r="N988" s="142"/>
      <c r="O988" s="127"/>
      <c r="P988" s="100"/>
      <c r="Q988" s="63">
        <f t="shared" si="423"/>
        <v>0</v>
      </c>
      <c r="R988" s="64"/>
      <c r="S988" s="67"/>
      <c r="T988" s="46"/>
      <c r="U988" s="106">
        <f>IF(EXACT(O988,Y988),M988,M988*(1-'Расчет ПРЕДЗАКАЗ'!$D$10))</f>
        <v>0</v>
      </c>
      <c r="V988" s="106">
        <f t="shared" si="424"/>
        <v>0</v>
      </c>
      <c r="W988" s="106" t="e">
        <f>IF(EXACT(O988,Y988),M988,M988*(1-#REF!))</f>
        <v>#REF!</v>
      </c>
      <c r="X988" s="106" t="e">
        <f t="shared" si="425"/>
        <v>#REF!</v>
      </c>
      <c r="Y988" s="107" t="s">
        <v>72</v>
      </c>
      <c r="Z988" s="103">
        <f t="shared" si="421"/>
        <v>0</v>
      </c>
      <c r="AA988" s="103">
        <f t="shared" si="422"/>
        <v>0</v>
      </c>
      <c r="AB988" s="128" t="str">
        <f t="shared" si="426"/>
        <v/>
      </c>
      <c r="AC988" s="128" t="e">
        <f t="shared" si="427"/>
        <v>#REF!</v>
      </c>
    </row>
    <row r="989" spans="1:29" ht="50.1" customHeight="1">
      <c r="A989" s="171"/>
      <c r="B989" s="171"/>
      <c r="C989" s="174"/>
      <c r="D989" s="174"/>
      <c r="E989" s="131"/>
      <c r="F989" s="177"/>
      <c r="G989" s="180"/>
      <c r="H989" s="163"/>
      <c r="I989" s="165"/>
      <c r="J989" s="168"/>
      <c r="K989" s="62"/>
      <c r="L989" s="63"/>
      <c r="M989" s="63"/>
      <c r="N989" s="142"/>
      <c r="O989" s="127"/>
      <c r="P989" s="100"/>
      <c r="Q989" s="63">
        <f t="shared" si="423"/>
        <v>0</v>
      </c>
      <c r="R989" s="64"/>
      <c r="S989" s="67"/>
      <c r="T989" s="46"/>
      <c r="U989" s="106">
        <f>IF(EXACT(O989,Y989),M989,M989*(1-'Расчет ПРЕДЗАКАЗ'!$D$10))</f>
        <v>0</v>
      </c>
      <c r="V989" s="106">
        <f t="shared" si="424"/>
        <v>0</v>
      </c>
      <c r="W989" s="106" t="e">
        <f>IF(EXACT(O989,Y989),M989,M989*(1-#REF!))</f>
        <v>#REF!</v>
      </c>
      <c r="X989" s="106" t="e">
        <f t="shared" si="425"/>
        <v>#REF!</v>
      </c>
      <c r="Y989" s="107" t="s">
        <v>72</v>
      </c>
      <c r="Z989" s="103">
        <f t="shared" si="421"/>
        <v>0</v>
      </c>
      <c r="AA989" s="103">
        <f t="shared" si="422"/>
        <v>0</v>
      </c>
      <c r="AB989" s="128" t="str">
        <f t="shared" si="426"/>
        <v/>
      </c>
      <c r="AC989" s="128" t="e">
        <f t="shared" si="427"/>
        <v>#REF!</v>
      </c>
    </row>
    <row r="990" spans="1:29" ht="50.1" customHeight="1">
      <c r="A990" s="171"/>
      <c r="B990" s="171"/>
      <c r="C990" s="174"/>
      <c r="D990" s="174"/>
      <c r="E990" s="131"/>
      <c r="F990" s="177"/>
      <c r="G990" s="180"/>
      <c r="H990" s="163"/>
      <c r="I990" s="165"/>
      <c r="J990" s="168"/>
      <c r="K990" s="62"/>
      <c r="L990" s="63"/>
      <c r="M990" s="63"/>
      <c r="N990" s="142"/>
      <c r="O990" s="127"/>
      <c r="P990" s="100"/>
      <c r="Q990" s="63">
        <f t="shared" si="423"/>
        <v>0</v>
      </c>
      <c r="R990" s="64"/>
      <c r="S990" s="67"/>
      <c r="T990" s="46"/>
      <c r="U990" s="106">
        <f>IF(EXACT(O990,Y990),M990,M990*(1-'Расчет ПРЕДЗАКАЗ'!$D$10))</f>
        <v>0</v>
      </c>
      <c r="V990" s="106">
        <f t="shared" si="424"/>
        <v>0</v>
      </c>
      <c r="W990" s="106" t="e">
        <f>IF(EXACT(O990,Y990),M990,M990*(1-#REF!))</f>
        <v>#REF!</v>
      </c>
      <c r="X990" s="106" t="e">
        <f t="shared" si="425"/>
        <v>#REF!</v>
      </c>
      <c r="Y990" s="107" t="s">
        <v>72</v>
      </c>
      <c r="Z990" s="103">
        <f t="shared" si="421"/>
        <v>0</v>
      </c>
      <c r="AA990" s="103">
        <f t="shared" si="422"/>
        <v>0</v>
      </c>
      <c r="AB990" s="128" t="str">
        <f t="shared" si="426"/>
        <v/>
      </c>
      <c r="AC990" s="128" t="e">
        <f t="shared" si="427"/>
        <v>#REF!</v>
      </c>
    </row>
    <row r="991" spans="1:29" ht="50.1" customHeight="1">
      <c r="A991" s="171"/>
      <c r="B991" s="171"/>
      <c r="C991" s="174"/>
      <c r="D991" s="174"/>
      <c r="E991" s="131"/>
      <c r="F991" s="177"/>
      <c r="G991" s="180"/>
      <c r="H991" s="163"/>
      <c r="I991" s="165"/>
      <c r="J991" s="168"/>
      <c r="K991" s="62"/>
      <c r="L991" s="63"/>
      <c r="M991" s="63"/>
      <c r="N991" s="142"/>
      <c r="O991" s="127"/>
      <c r="P991" s="100"/>
      <c r="Q991" s="63">
        <f t="shared" si="423"/>
        <v>0</v>
      </c>
      <c r="R991" s="64"/>
      <c r="S991" s="67"/>
      <c r="T991" s="46"/>
      <c r="U991" s="106">
        <f>IF(EXACT(O991,Y991),M991,M991*(1-'Расчет ПРЕДЗАКАЗ'!$D$10))</f>
        <v>0</v>
      </c>
      <c r="V991" s="106">
        <f t="shared" si="424"/>
        <v>0</v>
      </c>
      <c r="W991" s="106" t="e">
        <f>IF(EXACT(O991,Y991),M991,M991*(1-#REF!))</f>
        <v>#REF!</v>
      </c>
      <c r="X991" s="106" t="e">
        <f t="shared" si="425"/>
        <v>#REF!</v>
      </c>
      <c r="Y991" s="107" t="s">
        <v>72</v>
      </c>
      <c r="Z991" s="103">
        <f t="shared" si="421"/>
        <v>0</v>
      </c>
      <c r="AA991" s="103">
        <f t="shared" si="422"/>
        <v>0</v>
      </c>
      <c r="AB991" s="128" t="str">
        <f t="shared" si="426"/>
        <v/>
      </c>
      <c r="AC991" s="128" t="e">
        <f t="shared" si="427"/>
        <v>#REF!</v>
      </c>
    </row>
    <row r="992" spans="1:29" ht="50.1" customHeight="1">
      <c r="A992" s="171"/>
      <c r="B992" s="171"/>
      <c r="C992" s="174"/>
      <c r="D992" s="174"/>
      <c r="E992" s="131"/>
      <c r="F992" s="177"/>
      <c r="G992" s="180"/>
      <c r="H992" s="163"/>
      <c r="I992" s="165"/>
      <c r="J992" s="168"/>
      <c r="K992" s="62"/>
      <c r="L992" s="63"/>
      <c r="M992" s="63"/>
      <c r="N992" s="142"/>
      <c r="O992" s="127"/>
      <c r="P992" s="100"/>
      <c r="Q992" s="63">
        <f t="shared" si="423"/>
        <v>0</v>
      </c>
      <c r="R992" s="64"/>
      <c r="S992" s="67"/>
      <c r="T992" s="46"/>
      <c r="U992" s="106">
        <f>IF(EXACT(O992,Y992),M992,M992*(1-'Расчет ПРЕДЗАКАЗ'!$D$10))</f>
        <v>0</v>
      </c>
      <c r="V992" s="106">
        <f t="shared" si="424"/>
        <v>0</v>
      </c>
      <c r="W992" s="106" t="e">
        <f>IF(EXACT(O992,Y992),M992,M992*(1-#REF!))</f>
        <v>#REF!</v>
      </c>
      <c r="X992" s="106" t="e">
        <f t="shared" si="425"/>
        <v>#REF!</v>
      </c>
      <c r="Y992" s="107" t="s">
        <v>72</v>
      </c>
      <c r="Z992" s="103">
        <f t="shared" si="421"/>
        <v>0</v>
      </c>
      <c r="AA992" s="103">
        <f t="shared" si="422"/>
        <v>0</v>
      </c>
      <c r="AB992" s="128" t="str">
        <f t="shared" si="426"/>
        <v/>
      </c>
      <c r="AC992" s="128" t="e">
        <f t="shared" si="427"/>
        <v>#REF!</v>
      </c>
    </row>
    <row r="993" spans="1:29" ht="50.1" customHeight="1">
      <c r="A993" s="171"/>
      <c r="B993" s="171"/>
      <c r="C993" s="174"/>
      <c r="D993" s="174"/>
      <c r="E993" s="131"/>
      <c r="F993" s="177"/>
      <c r="G993" s="180"/>
      <c r="H993" s="163"/>
      <c r="I993" s="165"/>
      <c r="J993" s="168"/>
      <c r="K993" s="62"/>
      <c r="L993" s="63"/>
      <c r="M993" s="63"/>
      <c r="N993" s="143"/>
      <c r="O993" s="127"/>
      <c r="P993" s="100"/>
      <c r="Q993" s="63">
        <f t="shared" si="423"/>
        <v>0</v>
      </c>
      <c r="R993" s="65"/>
      <c r="S993" s="67"/>
      <c r="T993" s="40"/>
      <c r="U993" s="106">
        <f>IF(EXACT(O993,Y993),M993,M993*(1-'Расчет ПРЕДЗАКАЗ'!$D$10))</f>
        <v>0</v>
      </c>
      <c r="V993" s="106">
        <f t="shared" si="424"/>
        <v>0</v>
      </c>
      <c r="W993" s="106" t="e">
        <f>IF(EXACT(O993,Y993),M993,M993*(1-#REF!))</f>
        <v>#REF!</v>
      </c>
      <c r="X993" s="106" t="e">
        <f t="shared" si="425"/>
        <v>#REF!</v>
      </c>
      <c r="Y993" s="107" t="s">
        <v>72</v>
      </c>
      <c r="Z993" s="103">
        <f t="shared" si="421"/>
        <v>0</v>
      </c>
      <c r="AA993" s="103">
        <f t="shared" si="422"/>
        <v>0</v>
      </c>
      <c r="AB993" s="128" t="str">
        <f t="shared" si="426"/>
        <v/>
      </c>
      <c r="AC993" s="128" t="e">
        <f t="shared" si="427"/>
        <v>#REF!</v>
      </c>
    </row>
    <row r="994" spans="1:29" ht="50.1" customHeight="1">
      <c r="A994" s="171"/>
      <c r="B994" s="171"/>
      <c r="C994" s="174"/>
      <c r="D994" s="174"/>
      <c r="E994" s="131"/>
      <c r="F994" s="177"/>
      <c r="G994" s="180"/>
      <c r="H994" s="163"/>
      <c r="I994" s="165"/>
      <c r="J994" s="168"/>
      <c r="K994" s="62"/>
      <c r="L994" s="63"/>
      <c r="M994" s="63"/>
      <c r="N994" s="143"/>
      <c r="O994" s="127"/>
      <c r="P994" s="100"/>
      <c r="Q994" s="63">
        <f t="shared" si="423"/>
        <v>0</v>
      </c>
      <c r="R994" s="65"/>
      <c r="S994" s="67"/>
      <c r="T994" s="40"/>
      <c r="U994" s="106">
        <f>IF(EXACT(O994,Y994),M994,M994*(1-'Расчет ПРЕДЗАКАЗ'!$D$10))</f>
        <v>0</v>
      </c>
      <c r="V994" s="106">
        <f t="shared" si="424"/>
        <v>0</v>
      </c>
      <c r="W994" s="106" t="e">
        <f>IF(EXACT(O994,Y994),M994,M994*(1-#REF!))</f>
        <v>#REF!</v>
      </c>
      <c r="X994" s="106" t="e">
        <f t="shared" si="425"/>
        <v>#REF!</v>
      </c>
      <c r="Y994" s="107" t="s">
        <v>72</v>
      </c>
      <c r="Z994" s="103">
        <f t="shared" si="421"/>
        <v>0</v>
      </c>
      <c r="AA994" s="103">
        <f t="shared" si="422"/>
        <v>0</v>
      </c>
      <c r="AB994" s="128" t="str">
        <f t="shared" si="426"/>
        <v/>
      </c>
      <c r="AC994" s="128" t="e">
        <f t="shared" si="427"/>
        <v>#REF!</v>
      </c>
    </row>
    <row r="995" spans="1:29" ht="50.1" customHeight="1">
      <c r="A995" s="171"/>
      <c r="B995" s="171"/>
      <c r="C995" s="174"/>
      <c r="D995" s="174"/>
      <c r="E995" s="131"/>
      <c r="F995" s="177"/>
      <c r="G995" s="180"/>
      <c r="H995" s="163"/>
      <c r="I995" s="165"/>
      <c r="J995" s="168"/>
      <c r="K995" s="62"/>
      <c r="L995" s="63"/>
      <c r="M995" s="63"/>
      <c r="N995" s="121"/>
      <c r="O995" s="127"/>
      <c r="P995" s="100"/>
      <c r="Q995" s="63">
        <f t="shared" si="423"/>
        <v>0</v>
      </c>
      <c r="R995" s="65"/>
      <c r="S995" s="67"/>
      <c r="T995" s="40"/>
      <c r="U995" s="106">
        <f>IF(EXACT(O995,Y995),M995,M995*(1-'Расчет ПРЕДЗАКАЗ'!$D$10))</f>
        <v>0</v>
      </c>
      <c r="V995" s="106">
        <f t="shared" si="424"/>
        <v>0</v>
      </c>
      <c r="W995" s="106" t="e">
        <f>IF(EXACT(O995,Y995),M995,M995*(1-#REF!))</f>
        <v>#REF!</v>
      </c>
      <c r="X995" s="106" t="e">
        <f t="shared" si="425"/>
        <v>#REF!</v>
      </c>
      <c r="Y995" s="107" t="s">
        <v>72</v>
      </c>
      <c r="Z995" s="103">
        <f t="shared" si="421"/>
        <v>0</v>
      </c>
      <c r="AA995" s="103">
        <f t="shared" si="422"/>
        <v>0</v>
      </c>
      <c r="AB995" s="128" t="str">
        <f t="shared" si="426"/>
        <v/>
      </c>
      <c r="AC995" s="128" t="e">
        <f t="shared" si="427"/>
        <v>#REF!</v>
      </c>
    </row>
    <row r="996" spans="1:29" ht="50.1" customHeight="1">
      <c r="A996" s="171"/>
      <c r="B996" s="171"/>
      <c r="C996" s="174"/>
      <c r="D996" s="174"/>
      <c r="E996" s="131"/>
      <c r="F996" s="177"/>
      <c r="G996" s="180"/>
      <c r="H996" s="163"/>
      <c r="I996" s="165"/>
      <c r="J996" s="168"/>
      <c r="K996" s="62"/>
      <c r="L996" s="63"/>
      <c r="M996" s="63"/>
      <c r="N996" s="121"/>
      <c r="O996" s="127"/>
      <c r="P996" s="100"/>
      <c r="Q996" s="63">
        <f t="shared" si="423"/>
        <v>0</v>
      </c>
      <c r="R996" s="65"/>
      <c r="S996" s="67"/>
      <c r="T996" s="40"/>
      <c r="U996" s="106">
        <f>IF(EXACT(O996,Y996),M996,M996*(1-'Расчет ПРЕДЗАКАЗ'!$D$10))</f>
        <v>0</v>
      </c>
      <c r="V996" s="106">
        <f t="shared" si="424"/>
        <v>0</v>
      </c>
      <c r="W996" s="106" t="e">
        <f>IF(EXACT(O996,Y996),M996,M996*(1-#REF!))</f>
        <v>#REF!</v>
      </c>
      <c r="X996" s="106" t="e">
        <f t="shared" si="425"/>
        <v>#REF!</v>
      </c>
      <c r="Y996" s="107" t="s">
        <v>72</v>
      </c>
      <c r="Z996" s="103">
        <f t="shared" si="421"/>
        <v>0</v>
      </c>
      <c r="AA996" s="103">
        <f t="shared" si="422"/>
        <v>0</v>
      </c>
      <c r="AB996" s="128" t="str">
        <f t="shared" si="426"/>
        <v/>
      </c>
      <c r="AC996" s="128" t="e">
        <f t="shared" si="427"/>
        <v>#REF!</v>
      </c>
    </row>
    <row r="997" spans="1:29" ht="50.1" customHeight="1">
      <c r="A997" s="171"/>
      <c r="B997" s="171"/>
      <c r="C997" s="174"/>
      <c r="D997" s="174"/>
      <c r="E997" s="131"/>
      <c r="F997" s="177"/>
      <c r="G997" s="180"/>
      <c r="H997" s="163"/>
      <c r="I997" s="165"/>
      <c r="J997" s="168"/>
      <c r="K997" s="62"/>
      <c r="L997" s="63"/>
      <c r="M997" s="63"/>
      <c r="N997" s="121"/>
      <c r="O997" s="127"/>
      <c r="P997" s="100"/>
      <c r="Q997" s="63">
        <f t="shared" si="423"/>
        <v>0</v>
      </c>
      <c r="R997" s="65"/>
      <c r="S997" s="67"/>
      <c r="T997" s="40"/>
      <c r="U997" s="106">
        <f>IF(EXACT(O997,Y997),M997,M997*(1-'Расчет ПРЕДЗАКАЗ'!$D$10))</f>
        <v>0</v>
      </c>
      <c r="V997" s="106">
        <f t="shared" si="424"/>
        <v>0</v>
      </c>
      <c r="W997" s="106" t="e">
        <f>IF(EXACT(O997,Y997),M997,M997*(1-#REF!))</f>
        <v>#REF!</v>
      </c>
      <c r="X997" s="106" t="e">
        <f t="shared" si="425"/>
        <v>#REF!</v>
      </c>
      <c r="Y997" s="107" t="s">
        <v>72</v>
      </c>
      <c r="Z997" s="103">
        <f t="shared" si="421"/>
        <v>0</v>
      </c>
      <c r="AA997" s="103">
        <f t="shared" si="422"/>
        <v>0</v>
      </c>
      <c r="AB997" s="128" t="str">
        <f t="shared" si="426"/>
        <v/>
      </c>
      <c r="AC997" s="128" t="e">
        <f t="shared" si="427"/>
        <v>#REF!</v>
      </c>
    </row>
    <row r="998" spans="1:29" ht="50.1" customHeight="1">
      <c r="A998" s="172"/>
      <c r="B998" s="172"/>
      <c r="C998" s="175"/>
      <c r="D998" s="175"/>
      <c r="E998" s="132"/>
      <c r="F998" s="178"/>
      <c r="G998" s="181"/>
      <c r="H998" s="164"/>
      <c r="I998" s="166"/>
      <c r="J998" s="169"/>
      <c r="K998" s="62"/>
      <c r="L998" s="63"/>
      <c r="M998" s="63"/>
      <c r="N998" s="121"/>
      <c r="O998" s="127"/>
      <c r="P998" s="100"/>
      <c r="Q998" s="63">
        <f t="shared" si="423"/>
        <v>0</v>
      </c>
      <c r="R998" s="65"/>
      <c r="S998" s="64"/>
      <c r="T998" s="40"/>
      <c r="U998" s="106">
        <f>IF(EXACT(O998,Y998),M998,M998*(1-'Расчет ПРЕДЗАКАЗ'!$D$10))</f>
        <v>0</v>
      </c>
      <c r="V998" s="106">
        <f t="shared" si="424"/>
        <v>0</v>
      </c>
      <c r="W998" s="106" t="e">
        <f>IF(EXACT(O998,Y998),M998,M998*(1-#REF!))</f>
        <v>#REF!</v>
      </c>
      <c r="X998" s="106" t="e">
        <f t="shared" si="425"/>
        <v>#REF!</v>
      </c>
      <c r="Y998" s="107" t="s">
        <v>72</v>
      </c>
      <c r="Z998" s="103">
        <f t="shared" si="421"/>
        <v>0</v>
      </c>
      <c r="AA998" s="103">
        <f t="shared" si="422"/>
        <v>0</v>
      </c>
      <c r="AB998" s="128" t="str">
        <f t="shared" si="426"/>
        <v/>
      </c>
      <c r="AC998" s="128" t="e">
        <f t="shared" si="427"/>
        <v>#REF!</v>
      </c>
    </row>
    <row r="999" spans="1:29" ht="11.25" customHeight="1" thickBot="1"/>
    <row r="1000" spans="1:29" ht="50.1" customHeight="1">
      <c r="A1000" s="170">
        <v>444</v>
      </c>
      <c r="B1000" s="170" t="s">
        <v>3642</v>
      </c>
      <c r="C1000" s="173" t="s">
        <v>3643</v>
      </c>
      <c r="D1000" s="173" t="s">
        <v>77</v>
      </c>
      <c r="E1000" s="131"/>
      <c r="F1000" s="193" t="s">
        <v>978</v>
      </c>
      <c r="G1000" s="179" t="s">
        <v>3112</v>
      </c>
      <c r="H1000" s="162" t="s">
        <v>212</v>
      </c>
      <c r="I1000" s="194" t="s">
        <v>3644</v>
      </c>
      <c r="J1000" s="167" t="s">
        <v>19</v>
      </c>
      <c r="K1000" s="62" t="s">
        <v>179</v>
      </c>
      <c r="L1000" s="63">
        <v>7160</v>
      </c>
      <c r="M1000" s="63">
        <v>4470</v>
      </c>
      <c r="N1000" s="142" t="s">
        <v>3645</v>
      </c>
      <c r="O1000" s="127"/>
      <c r="P1000" s="100"/>
      <c r="Q1000" s="63">
        <f>P1000*M1000</f>
        <v>0</v>
      </c>
      <c r="R1000" s="64"/>
      <c r="S1000" s="67">
        <v>39</v>
      </c>
      <c r="T1000" s="46"/>
      <c r="U1000" s="106">
        <f>IF(EXACT(O1000,Y1000),M1000,M1000*(1-'Расчет ПРЕДЗАКАЗ'!$D$10))</f>
        <v>4380.6000000000004</v>
      </c>
      <c r="V1000" s="106">
        <f>P1000*U1000</f>
        <v>0</v>
      </c>
      <c r="W1000" s="106" t="e">
        <f>IF(EXACT(O1000,Y1000),M1000,M1000*(1-#REF!))</f>
        <v>#REF!</v>
      </c>
      <c r="X1000" s="106" t="e">
        <f>P1000*W1000</f>
        <v>#REF!</v>
      </c>
      <c r="Y1000" s="107" t="s">
        <v>72</v>
      </c>
      <c r="Z1000" s="103">
        <f t="shared" ref="Z1000:Z1014" si="428">IF(EXACT(O1000,Y1000),Q1000,0)</f>
        <v>0</v>
      </c>
      <c r="AA1000" s="103">
        <f t="shared" ref="AA1000:AA1014" si="429">IF(Z1000=0,Q1000,0)</f>
        <v>0</v>
      </c>
      <c r="AB1000" s="128">
        <f>IF(U1000=0,"",L1000/U1000-1)</f>
        <v>0.63447929507373413</v>
      </c>
      <c r="AC1000" s="128" t="e">
        <f>IF(W1000=0,"",L1000/W1000-1)</f>
        <v>#REF!</v>
      </c>
    </row>
    <row r="1001" spans="1:29" ht="50.1" customHeight="1">
      <c r="A1001" s="171"/>
      <c r="B1001" s="171"/>
      <c r="C1001" s="174"/>
      <c r="D1001" s="174"/>
      <c r="E1001" s="131"/>
      <c r="F1001" s="177"/>
      <c r="G1001" s="180"/>
      <c r="H1001" s="163"/>
      <c r="I1001" s="165"/>
      <c r="J1001" s="168"/>
      <c r="K1001" s="62" t="s">
        <v>188</v>
      </c>
      <c r="L1001" s="63">
        <v>7160</v>
      </c>
      <c r="M1001" s="63">
        <v>4470</v>
      </c>
      <c r="N1001" s="142" t="s">
        <v>3646</v>
      </c>
      <c r="O1001" s="127"/>
      <c r="P1001" s="100"/>
      <c r="Q1001" s="63">
        <f t="shared" ref="Q1001:Q1014" si="430">P1001*M1001</f>
        <v>0</v>
      </c>
      <c r="R1001" s="64"/>
      <c r="S1001" s="67">
        <v>56</v>
      </c>
      <c r="T1001" s="46"/>
      <c r="U1001" s="106">
        <f>IF(EXACT(O1001,Y1001),M1001,M1001*(1-'Расчет ПРЕДЗАКАЗ'!$D$10))</f>
        <v>4380.6000000000004</v>
      </c>
      <c r="V1001" s="106">
        <f t="shared" ref="V1001:V1014" si="431">P1001*U1001</f>
        <v>0</v>
      </c>
      <c r="W1001" s="106" t="e">
        <f>IF(EXACT(O1001,Y1001),M1001,M1001*(1-#REF!))</f>
        <v>#REF!</v>
      </c>
      <c r="X1001" s="106" t="e">
        <f t="shared" ref="X1001:X1014" si="432">P1001*W1001</f>
        <v>#REF!</v>
      </c>
      <c r="Y1001" s="107" t="s">
        <v>72</v>
      </c>
      <c r="Z1001" s="103">
        <f t="shared" si="428"/>
        <v>0</v>
      </c>
      <c r="AA1001" s="103">
        <f t="shared" si="429"/>
        <v>0</v>
      </c>
      <c r="AB1001" s="128">
        <f t="shared" ref="AB1001:AB1014" si="433">IF(U1001=0,"",L1001/U1001-1)</f>
        <v>0.63447929507373413</v>
      </c>
      <c r="AC1001" s="128" t="e">
        <f t="shared" ref="AC1001:AC1014" si="434">IF(W1001=0,"",L1001/W1001-1)</f>
        <v>#REF!</v>
      </c>
    </row>
    <row r="1002" spans="1:29" ht="50.1" customHeight="1">
      <c r="A1002" s="171"/>
      <c r="B1002" s="171"/>
      <c r="C1002" s="174"/>
      <c r="D1002" s="174"/>
      <c r="E1002" s="131"/>
      <c r="F1002" s="177"/>
      <c r="G1002" s="180"/>
      <c r="H1002" s="163"/>
      <c r="I1002" s="165"/>
      <c r="J1002" s="168"/>
      <c r="K1002" s="62" t="s">
        <v>181</v>
      </c>
      <c r="L1002" s="63">
        <v>7160</v>
      </c>
      <c r="M1002" s="63">
        <v>4470</v>
      </c>
      <c r="N1002" s="142" t="s">
        <v>3647</v>
      </c>
      <c r="O1002" s="127"/>
      <c r="P1002" s="100"/>
      <c r="Q1002" s="63">
        <f t="shared" si="430"/>
        <v>0</v>
      </c>
      <c r="R1002" s="64"/>
      <c r="S1002" s="67">
        <v>49</v>
      </c>
      <c r="T1002" s="46"/>
      <c r="U1002" s="106">
        <f>IF(EXACT(O1002,Y1002),M1002,M1002*(1-'Расчет ПРЕДЗАКАЗ'!$D$10))</f>
        <v>4380.6000000000004</v>
      </c>
      <c r="V1002" s="106">
        <f t="shared" si="431"/>
        <v>0</v>
      </c>
      <c r="W1002" s="106" t="e">
        <f>IF(EXACT(O1002,Y1002),M1002,M1002*(1-#REF!))</f>
        <v>#REF!</v>
      </c>
      <c r="X1002" s="106" t="e">
        <f t="shared" si="432"/>
        <v>#REF!</v>
      </c>
      <c r="Y1002" s="107" t="s">
        <v>72</v>
      </c>
      <c r="Z1002" s="103">
        <f t="shared" si="428"/>
        <v>0</v>
      </c>
      <c r="AA1002" s="103">
        <f t="shared" si="429"/>
        <v>0</v>
      </c>
      <c r="AB1002" s="128">
        <f t="shared" si="433"/>
        <v>0.63447929507373413</v>
      </c>
      <c r="AC1002" s="128" t="e">
        <f t="shared" si="434"/>
        <v>#REF!</v>
      </c>
    </row>
    <row r="1003" spans="1:29" ht="50.1" customHeight="1">
      <c r="A1003" s="171"/>
      <c r="B1003" s="171"/>
      <c r="C1003" s="174"/>
      <c r="D1003" s="174"/>
      <c r="E1003" s="131"/>
      <c r="F1003" s="177"/>
      <c r="G1003" s="180"/>
      <c r="H1003" s="163"/>
      <c r="I1003" s="165"/>
      <c r="J1003" s="168"/>
      <c r="K1003" s="62" t="s">
        <v>82</v>
      </c>
      <c r="L1003" s="63">
        <v>7160</v>
      </c>
      <c r="M1003" s="63">
        <v>4470</v>
      </c>
      <c r="N1003" s="142" t="s">
        <v>3648</v>
      </c>
      <c r="O1003" s="127"/>
      <c r="P1003" s="100"/>
      <c r="Q1003" s="63">
        <f t="shared" si="430"/>
        <v>0</v>
      </c>
      <c r="R1003" s="64"/>
      <c r="S1003" s="67">
        <v>98</v>
      </c>
      <c r="T1003" s="46"/>
      <c r="U1003" s="106">
        <f>IF(EXACT(O1003,Y1003),M1003,M1003*(1-'Расчет ПРЕДЗАКАЗ'!$D$10))</f>
        <v>4380.6000000000004</v>
      </c>
      <c r="V1003" s="106">
        <f t="shared" si="431"/>
        <v>0</v>
      </c>
      <c r="W1003" s="106" t="e">
        <f>IF(EXACT(O1003,Y1003),M1003,M1003*(1-#REF!))</f>
        <v>#REF!</v>
      </c>
      <c r="X1003" s="106" t="e">
        <f t="shared" si="432"/>
        <v>#REF!</v>
      </c>
      <c r="Y1003" s="107" t="s">
        <v>72</v>
      </c>
      <c r="Z1003" s="103">
        <f t="shared" si="428"/>
        <v>0</v>
      </c>
      <c r="AA1003" s="103">
        <f t="shared" si="429"/>
        <v>0</v>
      </c>
      <c r="AB1003" s="128">
        <f t="shared" si="433"/>
        <v>0.63447929507373413</v>
      </c>
      <c r="AC1003" s="128" t="e">
        <f t="shared" si="434"/>
        <v>#REF!</v>
      </c>
    </row>
    <row r="1004" spans="1:29" ht="50.1" customHeight="1">
      <c r="A1004" s="171"/>
      <c r="B1004" s="171"/>
      <c r="C1004" s="174"/>
      <c r="D1004" s="174"/>
      <c r="E1004" s="131"/>
      <c r="F1004" s="177"/>
      <c r="G1004" s="180"/>
      <c r="H1004" s="163"/>
      <c r="I1004" s="165"/>
      <c r="J1004" s="168"/>
      <c r="K1004" s="62" t="s">
        <v>270</v>
      </c>
      <c r="L1004" s="63">
        <v>7160</v>
      </c>
      <c r="M1004" s="63">
        <v>4470</v>
      </c>
      <c r="N1004" s="142" t="s">
        <v>3649</v>
      </c>
      <c r="O1004" s="127"/>
      <c r="P1004" s="100"/>
      <c r="Q1004" s="63">
        <f t="shared" si="430"/>
        <v>0</v>
      </c>
      <c r="R1004" s="64"/>
      <c r="S1004" s="67">
        <v>68</v>
      </c>
      <c r="T1004" s="46"/>
      <c r="U1004" s="106">
        <f>IF(EXACT(O1004,Y1004),M1004,M1004*(1-'Расчет ПРЕДЗАКАЗ'!$D$10))</f>
        <v>4380.6000000000004</v>
      </c>
      <c r="V1004" s="106">
        <f t="shared" si="431"/>
        <v>0</v>
      </c>
      <c r="W1004" s="106" t="e">
        <f>IF(EXACT(O1004,Y1004),M1004,M1004*(1-#REF!))</f>
        <v>#REF!</v>
      </c>
      <c r="X1004" s="106" t="e">
        <f t="shared" si="432"/>
        <v>#REF!</v>
      </c>
      <c r="Y1004" s="107" t="s">
        <v>72</v>
      </c>
      <c r="Z1004" s="103">
        <f t="shared" si="428"/>
        <v>0</v>
      </c>
      <c r="AA1004" s="103">
        <f t="shared" si="429"/>
        <v>0</v>
      </c>
      <c r="AB1004" s="128">
        <f t="shared" si="433"/>
        <v>0.63447929507373413</v>
      </c>
      <c r="AC1004" s="128" t="e">
        <f t="shared" si="434"/>
        <v>#REF!</v>
      </c>
    </row>
    <row r="1005" spans="1:29" ht="50.1" customHeight="1">
      <c r="A1005" s="171"/>
      <c r="B1005" s="171"/>
      <c r="C1005" s="174"/>
      <c r="D1005" s="174"/>
      <c r="E1005" s="131"/>
      <c r="F1005" s="177"/>
      <c r="G1005" s="180"/>
      <c r="H1005" s="163"/>
      <c r="I1005" s="165"/>
      <c r="J1005" s="168"/>
      <c r="K1005" s="62" t="s">
        <v>96</v>
      </c>
      <c r="L1005" s="63">
        <v>7160</v>
      </c>
      <c r="M1005" s="63">
        <v>4470</v>
      </c>
      <c r="N1005" s="142" t="s">
        <v>3650</v>
      </c>
      <c r="O1005" s="127"/>
      <c r="P1005" s="100"/>
      <c r="Q1005" s="63">
        <f t="shared" si="430"/>
        <v>0</v>
      </c>
      <c r="R1005" s="64"/>
      <c r="S1005" s="67">
        <v>95</v>
      </c>
      <c r="T1005" s="46"/>
      <c r="U1005" s="106">
        <f>IF(EXACT(O1005,Y1005),M1005,M1005*(1-'Расчет ПРЕДЗАКАЗ'!$D$10))</f>
        <v>4380.6000000000004</v>
      </c>
      <c r="V1005" s="106">
        <f t="shared" si="431"/>
        <v>0</v>
      </c>
      <c r="W1005" s="106" t="e">
        <f>IF(EXACT(O1005,Y1005),M1005,M1005*(1-#REF!))</f>
        <v>#REF!</v>
      </c>
      <c r="X1005" s="106" t="e">
        <f t="shared" si="432"/>
        <v>#REF!</v>
      </c>
      <c r="Y1005" s="107" t="s">
        <v>72</v>
      </c>
      <c r="Z1005" s="103">
        <f t="shared" si="428"/>
        <v>0</v>
      </c>
      <c r="AA1005" s="103">
        <f t="shared" si="429"/>
        <v>0</v>
      </c>
      <c r="AB1005" s="128">
        <f t="shared" si="433"/>
        <v>0.63447929507373413</v>
      </c>
      <c r="AC1005" s="128" t="e">
        <f t="shared" si="434"/>
        <v>#REF!</v>
      </c>
    </row>
    <row r="1006" spans="1:29" ht="50.1" customHeight="1">
      <c r="A1006" s="171"/>
      <c r="B1006" s="171"/>
      <c r="C1006" s="174"/>
      <c r="D1006" s="174"/>
      <c r="E1006" s="131"/>
      <c r="F1006" s="177"/>
      <c r="G1006" s="180"/>
      <c r="H1006" s="163"/>
      <c r="I1006" s="165"/>
      <c r="J1006" s="168"/>
      <c r="K1006" s="62" t="s">
        <v>273</v>
      </c>
      <c r="L1006" s="63">
        <v>7160</v>
      </c>
      <c r="M1006" s="63">
        <v>4470</v>
      </c>
      <c r="N1006" s="142" t="s">
        <v>3651</v>
      </c>
      <c r="O1006" s="127"/>
      <c r="P1006" s="100"/>
      <c r="Q1006" s="63">
        <f t="shared" si="430"/>
        <v>0</v>
      </c>
      <c r="R1006" s="64"/>
      <c r="S1006" s="67">
        <v>18</v>
      </c>
      <c r="T1006" s="46"/>
      <c r="U1006" s="106">
        <f>IF(EXACT(O1006,Y1006),M1006,M1006*(1-'Расчет ПРЕДЗАКАЗ'!$D$10))</f>
        <v>4380.6000000000004</v>
      </c>
      <c r="V1006" s="106">
        <f t="shared" si="431"/>
        <v>0</v>
      </c>
      <c r="W1006" s="106" t="e">
        <f>IF(EXACT(O1006,Y1006),M1006,M1006*(1-#REF!))</f>
        <v>#REF!</v>
      </c>
      <c r="X1006" s="106" t="e">
        <f t="shared" si="432"/>
        <v>#REF!</v>
      </c>
      <c r="Y1006" s="107" t="s">
        <v>72</v>
      </c>
      <c r="Z1006" s="103">
        <f t="shared" si="428"/>
        <v>0</v>
      </c>
      <c r="AA1006" s="103">
        <f t="shared" si="429"/>
        <v>0</v>
      </c>
      <c r="AB1006" s="128">
        <f t="shared" si="433"/>
        <v>0.63447929507373413</v>
      </c>
      <c r="AC1006" s="128" t="e">
        <f t="shared" si="434"/>
        <v>#REF!</v>
      </c>
    </row>
    <row r="1007" spans="1:29" ht="50.1" customHeight="1">
      <c r="A1007" s="171"/>
      <c r="B1007" s="171"/>
      <c r="C1007" s="174"/>
      <c r="D1007" s="174"/>
      <c r="E1007" s="131"/>
      <c r="F1007" s="177"/>
      <c r="G1007" s="180"/>
      <c r="H1007" s="163"/>
      <c r="I1007" s="165"/>
      <c r="J1007" s="168"/>
      <c r="K1007" s="62" t="s">
        <v>84</v>
      </c>
      <c r="L1007" s="63">
        <v>7160</v>
      </c>
      <c r="M1007" s="63">
        <v>4470</v>
      </c>
      <c r="N1007" s="142" t="s">
        <v>3652</v>
      </c>
      <c r="O1007" s="127"/>
      <c r="P1007" s="100"/>
      <c r="Q1007" s="63">
        <f t="shared" si="430"/>
        <v>0</v>
      </c>
      <c r="R1007" s="64"/>
      <c r="S1007" s="67">
        <v>66</v>
      </c>
      <c r="T1007" s="46"/>
      <c r="U1007" s="106">
        <f>IF(EXACT(O1007,Y1007),M1007,M1007*(1-'Расчет ПРЕДЗАКАЗ'!$D$10))</f>
        <v>4380.6000000000004</v>
      </c>
      <c r="V1007" s="106">
        <f t="shared" si="431"/>
        <v>0</v>
      </c>
      <c r="W1007" s="106" t="e">
        <f>IF(EXACT(O1007,Y1007),M1007,M1007*(1-#REF!))</f>
        <v>#REF!</v>
      </c>
      <c r="X1007" s="106" t="e">
        <f t="shared" si="432"/>
        <v>#REF!</v>
      </c>
      <c r="Y1007" s="107" t="s">
        <v>72</v>
      </c>
      <c r="Z1007" s="103">
        <f t="shared" si="428"/>
        <v>0</v>
      </c>
      <c r="AA1007" s="103">
        <f t="shared" si="429"/>
        <v>0</v>
      </c>
      <c r="AB1007" s="128">
        <f t="shared" si="433"/>
        <v>0.63447929507373413</v>
      </c>
      <c r="AC1007" s="128" t="e">
        <f t="shared" si="434"/>
        <v>#REF!</v>
      </c>
    </row>
    <row r="1008" spans="1:29" ht="50.1" customHeight="1">
      <c r="A1008" s="171"/>
      <c r="B1008" s="171"/>
      <c r="C1008" s="174"/>
      <c r="D1008" s="174"/>
      <c r="E1008" s="131"/>
      <c r="F1008" s="177"/>
      <c r="G1008" s="180"/>
      <c r="H1008" s="163"/>
      <c r="I1008" s="165"/>
      <c r="J1008" s="168"/>
      <c r="K1008" s="62" t="s">
        <v>86</v>
      </c>
      <c r="L1008" s="63">
        <v>7160</v>
      </c>
      <c r="M1008" s="63">
        <v>4470</v>
      </c>
      <c r="N1008" s="142" t="s">
        <v>3653</v>
      </c>
      <c r="O1008" s="127"/>
      <c r="P1008" s="100"/>
      <c r="Q1008" s="63">
        <f t="shared" si="430"/>
        <v>0</v>
      </c>
      <c r="R1008" s="64"/>
      <c r="S1008" s="67">
        <v>16</v>
      </c>
      <c r="T1008" s="46"/>
      <c r="U1008" s="106">
        <f>IF(EXACT(O1008,Y1008),M1008,M1008*(1-'Расчет ПРЕДЗАКАЗ'!$D$10))</f>
        <v>4380.6000000000004</v>
      </c>
      <c r="V1008" s="106">
        <f t="shared" si="431"/>
        <v>0</v>
      </c>
      <c r="W1008" s="106" t="e">
        <f>IF(EXACT(O1008,Y1008),M1008,M1008*(1-#REF!))</f>
        <v>#REF!</v>
      </c>
      <c r="X1008" s="106" t="e">
        <f t="shared" si="432"/>
        <v>#REF!</v>
      </c>
      <c r="Y1008" s="107" t="s">
        <v>72</v>
      </c>
      <c r="Z1008" s="103">
        <f t="shared" si="428"/>
        <v>0</v>
      </c>
      <c r="AA1008" s="103">
        <f t="shared" si="429"/>
        <v>0</v>
      </c>
      <c r="AB1008" s="128">
        <f t="shared" si="433"/>
        <v>0.63447929507373413</v>
      </c>
      <c r="AC1008" s="128" t="e">
        <f t="shared" si="434"/>
        <v>#REF!</v>
      </c>
    </row>
    <row r="1009" spans="1:29" ht="50.1" customHeight="1">
      <c r="A1009" s="171"/>
      <c r="B1009" s="171"/>
      <c r="C1009" s="174"/>
      <c r="D1009" s="174"/>
      <c r="E1009" s="131"/>
      <c r="F1009" s="177"/>
      <c r="G1009" s="180"/>
      <c r="H1009" s="163"/>
      <c r="I1009" s="165"/>
      <c r="J1009" s="168"/>
      <c r="K1009" s="62"/>
      <c r="L1009" s="63"/>
      <c r="M1009" s="63"/>
      <c r="N1009" s="143"/>
      <c r="O1009" s="127"/>
      <c r="P1009" s="100"/>
      <c r="Q1009" s="63">
        <f t="shared" si="430"/>
        <v>0</v>
      </c>
      <c r="R1009" s="65"/>
      <c r="S1009" s="67"/>
      <c r="T1009" s="40"/>
      <c r="U1009" s="106">
        <f>IF(EXACT(O1009,Y1009),M1009,M1009*(1-'Расчет ПРЕДЗАКАЗ'!$D$10))</f>
        <v>0</v>
      </c>
      <c r="V1009" s="106">
        <f t="shared" si="431"/>
        <v>0</v>
      </c>
      <c r="W1009" s="106" t="e">
        <f>IF(EXACT(O1009,Y1009),M1009,M1009*(1-#REF!))</f>
        <v>#REF!</v>
      </c>
      <c r="X1009" s="106" t="e">
        <f t="shared" si="432"/>
        <v>#REF!</v>
      </c>
      <c r="Y1009" s="107" t="s">
        <v>72</v>
      </c>
      <c r="Z1009" s="103">
        <f t="shared" si="428"/>
        <v>0</v>
      </c>
      <c r="AA1009" s="103">
        <f t="shared" si="429"/>
        <v>0</v>
      </c>
      <c r="AB1009" s="128" t="str">
        <f t="shared" si="433"/>
        <v/>
      </c>
      <c r="AC1009" s="128" t="e">
        <f t="shared" si="434"/>
        <v>#REF!</v>
      </c>
    </row>
    <row r="1010" spans="1:29" ht="50.1" customHeight="1">
      <c r="A1010" s="171"/>
      <c r="B1010" s="171"/>
      <c r="C1010" s="174"/>
      <c r="D1010" s="174"/>
      <c r="E1010" s="131"/>
      <c r="F1010" s="177"/>
      <c r="G1010" s="180"/>
      <c r="H1010" s="163"/>
      <c r="I1010" s="165"/>
      <c r="J1010" s="168"/>
      <c r="K1010" s="62"/>
      <c r="L1010" s="63"/>
      <c r="M1010" s="63"/>
      <c r="N1010" s="143"/>
      <c r="O1010" s="127"/>
      <c r="P1010" s="100"/>
      <c r="Q1010" s="63">
        <f t="shared" si="430"/>
        <v>0</v>
      </c>
      <c r="R1010" s="65"/>
      <c r="S1010" s="67"/>
      <c r="T1010" s="40"/>
      <c r="U1010" s="106">
        <f>IF(EXACT(O1010,Y1010),M1010,M1010*(1-'Расчет ПРЕДЗАКАЗ'!$D$10))</f>
        <v>0</v>
      </c>
      <c r="V1010" s="106">
        <f t="shared" si="431"/>
        <v>0</v>
      </c>
      <c r="W1010" s="106" t="e">
        <f>IF(EXACT(O1010,Y1010),M1010,M1010*(1-#REF!))</f>
        <v>#REF!</v>
      </c>
      <c r="X1010" s="106" t="e">
        <f t="shared" si="432"/>
        <v>#REF!</v>
      </c>
      <c r="Y1010" s="107" t="s">
        <v>72</v>
      </c>
      <c r="Z1010" s="103">
        <f t="shared" si="428"/>
        <v>0</v>
      </c>
      <c r="AA1010" s="103">
        <f t="shared" si="429"/>
        <v>0</v>
      </c>
      <c r="AB1010" s="128" t="str">
        <f t="shared" si="433"/>
        <v/>
      </c>
      <c r="AC1010" s="128" t="e">
        <f t="shared" si="434"/>
        <v>#REF!</v>
      </c>
    </row>
    <row r="1011" spans="1:29" ht="50.1" customHeight="1">
      <c r="A1011" s="171"/>
      <c r="B1011" s="171"/>
      <c r="C1011" s="174"/>
      <c r="D1011" s="174"/>
      <c r="E1011" s="131"/>
      <c r="F1011" s="177"/>
      <c r="G1011" s="180"/>
      <c r="H1011" s="163"/>
      <c r="I1011" s="165"/>
      <c r="J1011" s="168"/>
      <c r="K1011" s="62"/>
      <c r="L1011" s="63"/>
      <c r="M1011" s="63"/>
      <c r="N1011" s="121"/>
      <c r="O1011" s="127"/>
      <c r="P1011" s="100"/>
      <c r="Q1011" s="63">
        <f t="shared" si="430"/>
        <v>0</v>
      </c>
      <c r="R1011" s="65"/>
      <c r="S1011" s="67"/>
      <c r="T1011" s="40"/>
      <c r="U1011" s="106">
        <f>IF(EXACT(O1011,Y1011),M1011,M1011*(1-'Расчет ПРЕДЗАКАЗ'!$D$10))</f>
        <v>0</v>
      </c>
      <c r="V1011" s="106">
        <f t="shared" si="431"/>
        <v>0</v>
      </c>
      <c r="W1011" s="106" t="e">
        <f>IF(EXACT(O1011,Y1011),M1011,M1011*(1-#REF!))</f>
        <v>#REF!</v>
      </c>
      <c r="X1011" s="106" t="e">
        <f t="shared" si="432"/>
        <v>#REF!</v>
      </c>
      <c r="Y1011" s="107" t="s">
        <v>72</v>
      </c>
      <c r="Z1011" s="103">
        <f t="shared" si="428"/>
        <v>0</v>
      </c>
      <c r="AA1011" s="103">
        <f t="shared" si="429"/>
        <v>0</v>
      </c>
      <c r="AB1011" s="128" t="str">
        <f t="shared" si="433"/>
        <v/>
      </c>
      <c r="AC1011" s="128" t="e">
        <f t="shared" si="434"/>
        <v>#REF!</v>
      </c>
    </row>
    <row r="1012" spans="1:29" ht="50.1" customHeight="1">
      <c r="A1012" s="171"/>
      <c r="B1012" s="171"/>
      <c r="C1012" s="174"/>
      <c r="D1012" s="174"/>
      <c r="E1012" s="131"/>
      <c r="F1012" s="177"/>
      <c r="G1012" s="180"/>
      <c r="H1012" s="163"/>
      <c r="I1012" s="165"/>
      <c r="J1012" s="168"/>
      <c r="K1012" s="62"/>
      <c r="L1012" s="63"/>
      <c r="M1012" s="63"/>
      <c r="N1012" s="121"/>
      <c r="O1012" s="127"/>
      <c r="P1012" s="100"/>
      <c r="Q1012" s="63">
        <f t="shared" si="430"/>
        <v>0</v>
      </c>
      <c r="R1012" s="65"/>
      <c r="S1012" s="67"/>
      <c r="T1012" s="40"/>
      <c r="U1012" s="106">
        <f>IF(EXACT(O1012,Y1012),M1012,M1012*(1-'Расчет ПРЕДЗАКАЗ'!$D$10))</f>
        <v>0</v>
      </c>
      <c r="V1012" s="106">
        <f t="shared" si="431"/>
        <v>0</v>
      </c>
      <c r="W1012" s="106" t="e">
        <f>IF(EXACT(O1012,Y1012),M1012,M1012*(1-#REF!))</f>
        <v>#REF!</v>
      </c>
      <c r="X1012" s="106" t="e">
        <f t="shared" si="432"/>
        <v>#REF!</v>
      </c>
      <c r="Y1012" s="107" t="s">
        <v>72</v>
      </c>
      <c r="Z1012" s="103">
        <f t="shared" si="428"/>
        <v>0</v>
      </c>
      <c r="AA1012" s="103">
        <f t="shared" si="429"/>
        <v>0</v>
      </c>
      <c r="AB1012" s="128" t="str">
        <f t="shared" si="433"/>
        <v/>
      </c>
      <c r="AC1012" s="128" t="e">
        <f t="shared" si="434"/>
        <v>#REF!</v>
      </c>
    </row>
    <row r="1013" spans="1:29" ht="50.1" customHeight="1">
      <c r="A1013" s="171"/>
      <c r="B1013" s="171"/>
      <c r="C1013" s="174"/>
      <c r="D1013" s="174"/>
      <c r="E1013" s="131"/>
      <c r="F1013" s="177"/>
      <c r="G1013" s="180"/>
      <c r="H1013" s="163"/>
      <c r="I1013" s="165"/>
      <c r="J1013" s="168"/>
      <c r="K1013" s="62"/>
      <c r="L1013" s="63"/>
      <c r="M1013" s="63"/>
      <c r="N1013" s="121"/>
      <c r="O1013" s="127"/>
      <c r="P1013" s="100"/>
      <c r="Q1013" s="63">
        <f t="shared" si="430"/>
        <v>0</v>
      </c>
      <c r="R1013" s="65"/>
      <c r="S1013" s="67"/>
      <c r="T1013" s="40"/>
      <c r="U1013" s="106">
        <f>IF(EXACT(O1013,Y1013),M1013,M1013*(1-'Расчет ПРЕДЗАКАЗ'!$D$10))</f>
        <v>0</v>
      </c>
      <c r="V1013" s="106">
        <f t="shared" si="431"/>
        <v>0</v>
      </c>
      <c r="W1013" s="106" t="e">
        <f>IF(EXACT(O1013,Y1013),M1013,M1013*(1-#REF!))</f>
        <v>#REF!</v>
      </c>
      <c r="X1013" s="106" t="e">
        <f t="shared" si="432"/>
        <v>#REF!</v>
      </c>
      <c r="Y1013" s="107" t="s">
        <v>72</v>
      </c>
      <c r="Z1013" s="103">
        <f t="shared" si="428"/>
        <v>0</v>
      </c>
      <c r="AA1013" s="103">
        <f t="shared" si="429"/>
        <v>0</v>
      </c>
      <c r="AB1013" s="128" t="str">
        <f t="shared" si="433"/>
        <v/>
      </c>
      <c r="AC1013" s="128" t="e">
        <f t="shared" si="434"/>
        <v>#REF!</v>
      </c>
    </row>
    <row r="1014" spans="1:29" ht="50.1" customHeight="1">
      <c r="A1014" s="172"/>
      <c r="B1014" s="172"/>
      <c r="C1014" s="175"/>
      <c r="D1014" s="175"/>
      <c r="E1014" s="132"/>
      <c r="F1014" s="178"/>
      <c r="G1014" s="181"/>
      <c r="H1014" s="164"/>
      <c r="I1014" s="166"/>
      <c r="J1014" s="169"/>
      <c r="K1014" s="62"/>
      <c r="L1014" s="63"/>
      <c r="M1014" s="63"/>
      <c r="N1014" s="121"/>
      <c r="O1014" s="127"/>
      <c r="P1014" s="100"/>
      <c r="Q1014" s="63">
        <f t="shared" si="430"/>
        <v>0</v>
      </c>
      <c r="R1014" s="65"/>
      <c r="S1014" s="64"/>
      <c r="T1014" s="40"/>
      <c r="U1014" s="106">
        <f>IF(EXACT(O1014,Y1014),M1014,M1014*(1-'Расчет ПРЕДЗАКАЗ'!$D$10))</f>
        <v>0</v>
      </c>
      <c r="V1014" s="106">
        <f t="shared" si="431"/>
        <v>0</v>
      </c>
      <c r="W1014" s="106" t="e">
        <f>IF(EXACT(O1014,Y1014),M1014,M1014*(1-#REF!))</f>
        <v>#REF!</v>
      </c>
      <c r="X1014" s="106" t="e">
        <f t="shared" si="432"/>
        <v>#REF!</v>
      </c>
      <c r="Y1014" s="107" t="s">
        <v>72</v>
      </c>
      <c r="Z1014" s="103">
        <f t="shared" si="428"/>
        <v>0</v>
      </c>
      <c r="AA1014" s="103">
        <f t="shared" si="429"/>
        <v>0</v>
      </c>
      <c r="AB1014" s="128" t="str">
        <f t="shared" si="433"/>
        <v/>
      </c>
      <c r="AC1014" s="128" t="e">
        <f t="shared" si="434"/>
        <v>#REF!</v>
      </c>
    </row>
    <row r="1015" spans="1:29" ht="11.25" customHeight="1" thickBot="1"/>
    <row r="1016" spans="1:29" ht="50.1" customHeight="1">
      <c r="A1016" s="170">
        <v>445</v>
      </c>
      <c r="B1016" s="170" t="s">
        <v>3654</v>
      </c>
      <c r="C1016" s="173" t="s">
        <v>3655</v>
      </c>
      <c r="D1016" s="173" t="s">
        <v>77</v>
      </c>
      <c r="E1016" s="131"/>
      <c r="F1016" s="193" t="s">
        <v>1385</v>
      </c>
      <c r="G1016" s="179" t="s">
        <v>3106</v>
      </c>
      <c r="H1016" s="162" t="s">
        <v>3369</v>
      </c>
      <c r="I1016" s="194" t="s">
        <v>3656</v>
      </c>
      <c r="J1016" s="167" t="s">
        <v>19</v>
      </c>
      <c r="K1016" s="62" t="s">
        <v>96</v>
      </c>
      <c r="L1016" s="63">
        <v>8380</v>
      </c>
      <c r="M1016" s="63">
        <v>5238</v>
      </c>
      <c r="N1016" s="142" t="s">
        <v>3657</v>
      </c>
      <c r="O1016" s="127"/>
      <c r="P1016" s="100"/>
      <c r="Q1016" s="63">
        <f>P1016*M1016</f>
        <v>0</v>
      </c>
      <c r="R1016" s="64"/>
      <c r="S1016" s="67">
        <v>10</v>
      </c>
      <c r="T1016" s="46"/>
      <c r="U1016" s="106">
        <f>IF(EXACT(O1016,Y1016),M1016,M1016*(1-'Расчет ПРЕДЗАКАЗ'!$D$10))</f>
        <v>5133.24</v>
      </c>
      <c r="V1016" s="106">
        <f>P1016*U1016</f>
        <v>0</v>
      </c>
      <c r="W1016" s="106" t="e">
        <f>IF(EXACT(O1016,Y1016),M1016,M1016*(1-#REF!))</f>
        <v>#REF!</v>
      </c>
      <c r="X1016" s="106" t="e">
        <f>P1016*W1016</f>
        <v>#REF!</v>
      </c>
      <c r="Y1016" s="107" t="s">
        <v>72</v>
      </c>
      <c r="Z1016" s="103">
        <f t="shared" ref="Z1016:Z1030" si="435">IF(EXACT(O1016,Y1016),Q1016,0)</f>
        <v>0</v>
      </c>
      <c r="AA1016" s="103">
        <f t="shared" ref="AA1016:AA1030" si="436">IF(Z1016=0,Q1016,0)</f>
        <v>0</v>
      </c>
      <c r="AB1016" s="128">
        <f>IF(U1016=0,"",L1016/U1016-1)</f>
        <v>0.632497214235064</v>
      </c>
      <c r="AC1016" s="128" t="e">
        <f>IF(W1016=0,"",L1016/W1016-1)</f>
        <v>#REF!</v>
      </c>
    </row>
    <row r="1017" spans="1:29" ht="50.1" customHeight="1">
      <c r="A1017" s="171"/>
      <c r="B1017" s="171"/>
      <c r="C1017" s="174"/>
      <c r="D1017" s="174"/>
      <c r="E1017" s="131"/>
      <c r="F1017" s="177"/>
      <c r="G1017" s="180"/>
      <c r="H1017" s="163"/>
      <c r="I1017" s="165"/>
      <c r="J1017" s="168"/>
      <c r="K1017" s="62" t="s">
        <v>98</v>
      </c>
      <c r="L1017" s="63">
        <v>8380</v>
      </c>
      <c r="M1017" s="63">
        <v>5238</v>
      </c>
      <c r="N1017" s="142" t="s">
        <v>3658</v>
      </c>
      <c r="O1017" s="127"/>
      <c r="P1017" s="100"/>
      <c r="Q1017" s="63">
        <f t="shared" ref="Q1017:Q1030" si="437">P1017*M1017</f>
        <v>0</v>
      </c>
      <c r="R1017" s="64"/>
      <c r="S1017" s="67">
        <v>1</v>
      </c>
      <c r="T1017" s="46"/>
      <c r="U1017" s="106">
        <f>IF(EXACT(O1017,Y1017),M1017,M1017*(1-'Расчет ПРЕДЗАКАЗ'!$D$10))</f>
        <v>5133.24</v>
      </c>
      <c r="V1017" s="106">
        <f t="shared" ref="V1017:V1030" si="438">P1017*U1017</f>
        <v>0</v>
      </c>
      <c r="W1017" s="106" t="e">
        <f>IF(EXACT(O1017,Y1017),M1017,M1017*(1-#REF!))</f>
        <v>#REF!</v>
      </c>
      <c r="X1017" s="106" t="e">
        <f t="shared" ref="X1017:X1030" si="439">P1017*W1017</f>
        <v>#REF!</v>
      </c>
      <c r="Y1017" s="107" t="s">
        <v>72</v>
      </c>
      <c r="Z1017" s="103">
        <f t="shared" si="435"/>
        <v>0</v>
      </c>
      <c r="AA1017" s="103">
        <f t="shared" si="436"/>
        <v>0</v>
      </c>
      <c r="AB1017" s="128">
        <f t="shared" ref="AB1017:AB1030" si="440">IF(U1017=0,"",L1017/U1017-1)</f>
        <v>0.632497214235064</v>
      </c>
      <c r="AC1017" s="128" t="e">
        <f t="shared" ref="AC1017:AC1030" si="441">IF(W1017=0,"",L1017/W1017-1)</f>
        <v>#REF!</v>
      </c>
    </row>
    <row r="1018" spans="1:29" ht="50.1" customHeight="1">
      <c r="A1018" s="171"/>
      <c r="B1018" s="171"/>
      <c r="C1018" s="174"/>
      <c r="D1018" s="174"/>
      <c r="E1018" s="131"/>
      <c r="F1018" s="177"/>
      <c r="G1018" s="180"/>
      <c r="H1018" s="163"/>
      <c r="I1018" s="165"/>
      <c r="J1018" s="168"/>
      <c r="K1018" s="62" t="s">
        <v>84</v>
      </c>
      <c r="L1018" s="63">
        <v>8380</v>
      </c>
      <c r="M1018" s="63">
        <v>5238</v>
      </c>
      <c r="N1018" s="142" t="s">
        <v>3659</v>
      </c>
      <c r="O1018" s="127"/>
      <c r="P1018" s="100"/>
      <c r="Q1018" s="63">
        <f t="shared" si="437"/>
        <v>0</v>
      </c>
      <c r="R1018" s="64"/>
      <c r="S1018" s="67">
        <v>28</v>
      </c>
      <c r="T1018" s="46"/>
      <c r="U1018" s="106">
        <f>IF(EXACT(O1018,Y1018),M1018,M1018*(1-'Расчет ПРЕДЗАКАЗ'!$D$10))</f>
        <v>5133.24</v>
      </c>
      <c r="V1018" s="106">
        <f t="shared" si="438"/>
        <v>0</v>
      </c>
      <c r="W1018" s="106" t="e">
        <f>IF(EXACT(O1018,Y1018),M1018,M1018*(1-#REF!))</f>
        <v>#REF!</v>
      </c>
      <c r="X1018" s="106" t="e">
        <f t="shared" si="439"/>
        <v>#REF!</v>
      </c>
      <c r="Y1018" s="107" t="s">
        <v>72</v>
      </c>
      <c r="Z1018" s="103">
        <f t="shared" si="435"/>
        <v>0</v>
      </c>
      <c r="AA1018" s="103">
        <f t="shared" si="436"/>
        <v>0</v>
      </c>
      <c r="AB1018" s="128">
        <f t="shared" si="440"/>
        <v>0.632497214235064</v>
      </c>
      <c r="AC1018" s="128" t="e">
        <f t="shared" si="441"/>
        <v>#REF!</v>
      </c>
    </row>
    <row r="1019" spans="1:29" ht="50.1" customHeight="1">
      <c r="A1019" s="171"/>
      <c r="B1019" s="171"/>
      <c r="C1019" s="174"/>
      <c r="D1019" s="174"/>
      <c r="E1019" s="131"/>
      <c r="F1019" s="177"/>
      <c r="G1019" s="180"/>
      <c r="H1019" s="163"/>
      <c r="I1019" s="165"/>
      <c r="J1019" s="168"/>
      <c r="K1019" s="62" t="s">
        <v>101</v>
      </c>
      <c r="L1019" s="63">
        <v>8380</v>
      </c>
      <c r="M1019" s="63">
        <v>5238</v>
      </c>
      <c r="N1019" s="142" t="s">
        <v>3660</v>
      </c>
      <c r="O1019" s="127"/>
      <c r="P1019" s="100"/>
      <c r="Q1019" s="63">
        <f t="shared" si="437"/>
        <v>0</v>
      </c>
      <c r="R1019" s="64"/>
      <c r="S1019" s="67">
        <v>16</v>
      </c>
      <c r="T1019" s="46"/>
      <c r="U1019" s="106">
        <f>IF(EXACT(O1019,Y1019),M1019,M1019*(1-'Расчет ПРЕДЗАКАЗ'!$D$10))</f>
        <v>5133.24</v>
      </c>
      <c r="V1019" s="106">
        <f t="shared" si="438"/>
        <v>0</v>
      </c>
      <c r="W1019" s="106" t="e">
        <f>IF(EXACT(O1019,Y1019),M1019,M1019*(1-#REF!))</f>
        <v>#REF!</v>
      </c>
      <c r="X1019" s="106" t="e">
        <f t="shared" si="439"/>
        <v>#REF!</v>
      </c>
      <c r="Y1019" s="107" t="s">
        <v>72</v>
      </c>
      <c r="Z1019" s="103">
        <f t="shared" si="435"/>
        <v>0</v>
      </c>
      <c r="AA1019" s="103">
        <f t="shared" si="436"/>
        <v>0</v>
      </c>
      <c r="AB1019" s="128">
        <f t="shared" si="440"/>
        <v>0.632497214235064</v>
      </c>
      <c r="AC1019" s="128" t="e">
        <f t="shared" si="441"/>
        <v>#REF!</v>
      </c>
    </row>
    <row r="1020" spans="1:29" ht="50.1" customHeight="1">
      <c r="A1020" s="171"/>
      <c r="B1020" s="171"/>
      <c r="C1020" s="174"/>
      <c r="D1020" s="174"/>
      <c r="E1020" s="131"/>
      <c r="F1020" s="177"/>
      <c r="G1020" s="180"/>
      <c r="H1020" s="163"/>
      <c r="I1020" s="165"/>
      <c r="J1020" s="168"/>
      <c r="K1020" s="62" t="s">
        <v>86</v>
      </c>
      <c r="L1020" s="63">
        <v>8380</v>
      </c>
      <c r="M1020" s="63">
        <v>5238</v>
      </c>
      <c r="N1020" s="142" t="s">
        <v>3661</v>
      </c>
      <c r="O1020" s="127"/>
      <c r="P1020" s="100"/>
      <c r="Q1020" s="63">
        <f t="shared" si="437"/>
        <v>0</v>
      </c>
      <c r="R1020" s="64"/>
      <c r="S1020" s="67">
        <v>11</v>
      </c>
      <c r="T1020" s="46"/>
      <c r="U1020" s="106">
        <f>IF(EXACT(O1020,Y1020),M1020,M1020*(1-'Расчет ПРЕДЗАКАЗ'!$D$10))</f>
        <v>5133.24</v>
      </c>
      <c r="V1020" s="106">
        <f t="shared" si="438"/>
        <v>0</v>
      </c>
      <c r="W1020" s="106" t="e">
        <f>IF(EXACT(O1020,Y1020),M1020,M1020*(1-#REF!))</f>
        <v>#REF!</v>
      </c>
      <c r="X1020" s="106" t="e">
        <f t="shared" si="439"/>
        <v>#REF!</v>
      </c>
      <c r="Y1020" s="107" t="s">
        <v>72</v>
      </c>
      <c r="Z1020" s="103">
        <f t="shared" si="435"/>
        <v>0</v>
      </c>
      <c r="AA1020" s="103">
        <f t="shared" si="436"/>
        <v>0</v>
      </c>
      <c r="AB1020" s="128">
        <f t="shared" si="440"/>
        <v>0.632497214235064</v>
      </c>
      <c r="AC1020" s="128" t="e">
        <f t="shared" si="441"/>
        <v>#REF!</v>
      </c>
    </row>
    <row r="1021" spans="1:29" ht="50.1" customHeight="1">
      <c r="A1021" s="171"/>
      <c r="B1021" s="171"/>
      <c r="C1021" s="174"/>
      <c r="D1021" s="174"/>
      <c r="E1021" s="131"/>
      <c r="F1021" s="177"/>
      <c r="G1021" s="180"/>
      <c r="H1021" s="163"/>
      <c r="I1021" s="165"/>
      <c r="J1021" s="168"/>
      <c r="K1021" s="62" t="s">
        <v>88</v>
      </c>
      <c r="L1021" s="63">
        <v>8380</v>
      </c>
      <c r="M1021" s="63">
        <v>5238</v>
      </c>
      <c r="N1021" s="142" t="s">
        <v>3662</v>
      </c>
      <c r="O1021" s="127"/>
      <c r="P1021" s="100"/>
      <c r="Q1021" s="63">
        <f t="shared" si="437"/>
        <v>0</v>
      </c>
      <c r="R1021" s="64"/>
      <c r="S1021" s="67">
        <v>3</v>
      </c>
      <c r="T1021" s="46"/>
      <c r="U1021" s="106">
        <f>IF(EXACT(O1021,Y1021),M1021,M1021*(1-'Расчет ПРЕДЗАКАЗ'!$D$10))</f>
        <v>5133.24</v>
      </c>
      <c r="V1021" s="106">
        <f t="shared" si="438"/>
        <v>0</v>
      </c>
      <c r="W1021" s="106" t="e">
        <f>IF(EXACT(O1021,Y1021),M1021,M1021*(1-#REF!))</f>
        <v>#REF!</v>
      </c>
      <c r="X1021" s="106" t="e">
        <f t="shared" si="439"/>
        <v>#REF!</v>
      </c>
      <c r="Y1021" s="107" t="s">
        <v>72</v>
      </c>
      <c r="Z1021" s="103">
        <f t="shared" si="435"/>
        <v>0</v>
      </c>
      <c r="AA1021" s="103">
        <f t="shared" si="436"/>
        <v>0</v>
      </c>
      <c r="AB1021" s="128">
        <f t="shared" si="440"/>
        <v>0.632497214235064</v>
      </c>
      <c r="AC1021" s="128" t="e">
        <f t="shared" si="441"/>
        <v>#REF!</v>
      </c>
    </row>
    <row r="1022" spans="1:29" ht="50.1" customHeight="1">
      <c r="A1022" s="171"/>
      <c r="B1022" s="171"/>
      <c r="C1022" s="174"/>
      <c r="D1022" s="174"/>
      <c r="E1022" s="131"/>
      <c r="F1022" s="177"/>
      <c r="G1022" s="180"/>
      <c r="H1022" s="163"/>
      <c r="I1022" s="165"/>
      <c r="J1022" s="168"/>
      <c r="K1022" s="62"/>
      <c r="L1022" s="63"/>
      <c r="M1022" s="63"/>
      <c r="N1022" s="142"/>
      <c r="O1022" s="127"/>
      <c r="P1022" s="100"/>
      <c r="Q1022" s="63">
        <f t="shared" si="437"/>
        <v>0</v>
      </c>
      <c r="R1022" s="64"/>
      <c r="S1022" s="67"/>
      <c r="T1022" s="46"/>
      <c r="U1022" s="106">
        <f>IF(EXACT(O1022,Y1022),M1022,M1022*(1-'Расчет ПРЕДЗАКАЗ'!$D$10))</f>
        <v>0</v>
      </c>
      <c r="V1022" s="106">
        <f t="shared" si="438"/>
        <v>0</v>
      </c>
      <c r="W1022" s="106" t="e">
        <f>IF(EXACT(O1022,Y1022),M1022,M1022*(1-#REF!))</f>
        <v>#REF!</v>
      </c>
      <c r="X1022" s="106" t="e">
        <f t="shared" si="439"/>
        <v>#REF!</v>
      </c>
      <c r="Y1022" s="107" t="s">
        <v>72</v>
      </c>
      <c r="Z1022" s="103">
        <f t="shared" si="435"/>
        <v>0</v>
      </c>
      <c r="AA1022" s="103">
        <f t="shared" si="436"/>
        <v>0</v>
      </c>
      <c r="AB1022" s="128" t="str">
        <f t="shared" si="440"/>
        <v/>
      </c>
      <c r="AC1022" s="128" t="e">
        <f t="shared" si="441"/>
        <v>#REF!</v>
      </c>
    </row>
    <row r="1023" spans="1:29" ht="50.1" customHeight="1">
      <c r="A1023" s="171"/>
      <c r="B1023" s="171"/>
      <c r="C1023" s="174"/>
      <c r="D1023" s="174"/>
      <c r="E1023" s="131"/>
      <c r="F1023" s="177"/>
      <c r="G1023" s="180"/>
      <c r="H1023" s="163"/>
      <c r="I1023" s="165"/>
      <c r="J1023" s="168"/>
      <c r="K1023" s="62"/>
      <c r="L1023" s="63"/>
      <c r="M1023" s="63"/>
      <c r="N1023" s="142"/>
      <c r="O1023" s="127"/>
      <c r="P1023" s="100"/>
      <c r="Q1023" s="63">
        <f t="shared" si="437"/>
        <v>0</v>
      </c>
      <c r="R1023" s="64"/>
      <c r="S1023" s="67"/>
      <c r="T1023" s="46"/>
      <c r="U1023" s="106">
        <f>IF(EXACT(O1023,Y1023),M1023,M1023*(1-'Расчет ПРЕДЗАКАЗ'!$D$10))</f>
        <v>0</v>
      </c>
      <c r="V1023" s="106">
        <f t="shared" si="438"/>
        <v>0</v>
      </c>
      <c r="W1023" s="106" t="e">
        <f>IF(EXACT(O1023,Y1023),M1023,M1023*(1-#REF!))</f>
        <v>#REF!</v>
      </c>
      <c r="X1023" s="106" t="e">
        <f t="shared" si="439"/>
        <v>#REF!</v>
      </c>
      <c r="Y1023" s="107" t="s">
        <v>72</v>
      </c>
      <c r="Z1023" s="103">
        <f t="shared" si="435"/>
        <v>0</v>
      </c>
      <c r="AA1023" s="103">
        <f t="shared" si="436"/>
        <v>0</v>
      </c>
      <c r="AB1023" s="128" t="str">
        <f t="shared" si="440"/>
        <v/>
      </c>
      <c r="AC1023" s="128" t="e">
        <f t="shared" si="441"/>
        <v>#REF!</v>
      </c>
    </row>
    <row r="1024" spans="1:29" ht="50.1" customHeight="1">
      <c r="A1024" s="171"/>
      <c r="B1024" s="171"/>
      <c r="C1024" s="174"/>
      <c r="D1024" s="174"/>
      <c r="E1024" s="131"/>
      <c r="F1024" s="177"/>
      <c r="G1024" s="180"/>
      <c r="H1024" s="163"/>
      <c r="I1024" s="165"/>
      <c r="J1024" s="168"/>
      <c r="K1024" s="62"/>
      <c r="L1024" s="63"/>
      <c r="M1024" s="63"/>
      <c r="N1024" s="142"/>
      <c r="O1024" s="127"/>
      <c r="P1024" s="100"/>
      <c r="Q1024" s="63">
        <f t="shared" si="437"/>
        <v>0</v>
      </c>
      <c r="R1024" s="64"/>
      <c r="S1024" s="67"/>
      <c r="T1024" s="46"/>
      <c r="U1024" s="106">
        <f>IF(EXACT(O1024,Y1024),M1024,M1024*(1-'Расчет ПРЕДЗАКАЗ'!$D$10))</f>
        <v>0</v>
      </c>
      <c r="V1024" s="106">
        <f t="shared" si="438"/>
        <v>0</v>
      </c>
      <c r="W1024" s="106" t="e">
        <f>IF(EXACT(O1024,Y1024),M1024,M1024*(1-#REF!))</f>
        <v>#REF!</v>
      </c>
      <c r="X1024" s="106" t="e">
        <f t="shared" si="439"/>
        <v>#REF!</v>
      </c>
      <c r="Y1024" s="107" t="s">
        <v>72</v>
      </c>
      <c r="Z1024" s="103">
        <f t="shared" si="435"/>
        <v>0</v>
      </c>
      <c r="AA1024" s="103">
        <f t="shared" si="436"/>
        <v>0</v>
      </c>
      <c r="AB1024" s="128" t="str">
        <f t="shared" si="440"/>
        <v/>
      </c>
      <c r="AC1024" s="128" t="e">
        <f t="shared" si="441"/>
        <v>#REF!</v>
      </c>
    </row>
    <row r="1025" spans="1:29" ht="50.1" customHeight="1">
      <c r="A1025" s="171"/>
      <c r="B1025" s="171"/>
      <c r="C1025" s="174"/>
      <c r="D1025" s="174"/>
      <c r="E1025" s="131"/>
      <c r="F1025" s="177"/>
      <c r="G1025" s="180"/>
      <c r="H1025" s="163"/>
      <c r="I1025" s="165"/>
      <c r="J1025" s="168"/>
      <c r="K1025" s="62"/>
      <c r="L1025" s="63"/>
      <c r="M1025" s="63"/>
      <c r="N1025" s="143"/>
      <c r="O1025" s="127"/>
      <c r="P1025" s="100"/>
      <c r="Q1025" s="63">
        <f t="shared" si="437"/>
        <v>0</v>
      </c>
      <c r="R1025" s="65"/>
      <c r="S1025" s="67"/>
      <c r="T1025" s="40"/>
      <c r="U1025" s="106">
        <f>IF(EXACT(O1025,Y1025),M1025,M1025*(1-'Расчет ПРЕДЗАКАЗ'!$D$10))</f>
        <v>0</v>
      </c>
      <c r="V1025" s="106">
        <f t="shared" si="438"/>
        <v>0</v>
      </c>
      <c r="W1025" s="106" t="e">
        <f>IF(EXACT(O1025,Y1025),M1025,M1025*(1-#REF!))</f>
        <v>#REF!</v>
      </c>
      <c r="X1025" s="106" t="e">
        <f t="shared" si="439"/>
        <v>#REF!</v>
      </c>
      <c r="Y1025" s="107" t="s">
        <v>72</v>
      </c>
      <c r="Z1025" s="103">
        <f t="shared" si="435"/>
        <v>0</v>
      </c>
      <c r="AA1025" s="103">
        <f t="shared" si="436"/>
        <v>0</v>
      </c>
      <c r="AB1025" s="128" t="str">
        <f t="shared" si="440"/>
        <v/>
      </c>
      <c r="AC1025" s="128" t="e">
        <f t="shared" si="441"/>
        <v>#REF!</v>
      </c>
    </row>
    <row r="1026" spans="1:29" ht="50.1" customHeight="1">
      <c r="A1026" s="171"/>
      <c r="B1026" s="171"/>
      <c r="C1026" s="174"/>
      <c r="D1026" s="174"/>
      <c r="E1026" s="131"/>
      <c r="F1026" s="177"/>
      <c r="G1026" s="180"/>
      <c r="H1026" s="163"/>
      <c r="I1026" s="165"/>
      <c r="J1026" s="168"/>
      <c r="K1026" s="62"/>
      <c r="L1026" s="63"/>
      <c r="M1026" s="63"/>
      <c r="N1026" s="143"/>
      <c r="O1026" s="127"/>
      <c r="P1026" s="100"/>
      <c r="Q1026" s="63">
        <f t="shared" si="437"/>
        <v>0</v>
      </c>
      <c r="R1026" s="65"/>
      <c r="S1026" s="67"/>
      <c r="T1026" s="40"/>
      <c r="U1026" s="106">
        <f>IF(EXACT(O1026,Y1026),M1026,M1026*(1-'Расчет ПРЕДЗАКАЗ'!$D$10))</f>
        <v>0</v>
      </c>
      <c r="V1026" s="106">
        <f t="shared" si="438"/>
        <v>0</v>
      </c>
      <c r="W1026" s="106" t="e">
        <f>IF(EXACT(O1026,Y1026),M1026,M1026*(1-#REF!))</f>
        <v>#REF!</v>
      </c>
      <c r="X1026" s="106" t="e">
        <f t="shared" si="439"/>
        <v>#REF!</v>
      </c>
      <c r="Y1026" s="107" t="s">
        <v>72</v>
      </c>
      <c r="Z1026" s="103">
        <f t="shared" si="435"/>
        <v>0</v>
      </c>
      <c r="AA1026" s="103">
        <f t="shared" si="436"/>
        <v>0</v>
      </c>
      <c r="AB1026" s="128" t="str">
        <f t="shared" si="440"/>
        <v/>
      </c>
      <c r="AC1026" s="128" t="e">
        <f t="shared" si="441"/>
        <v>#REF!</v>
      </c>
    </row>
    <row r="1027" spans="1:29" ht="50.1" customHeight="1">
      <c r="A1027" s="171"/>
      <c r="B1027" s="171"/>
      <c r="C1027" s="174"/>
      <c r="D1027" s="174"/>
      <c r="E1027" s="131"/>
      <c r="F1027" s="177"/>
      <c r="G1027" s="180"/>
      <c r="H1027" s="163"/>
      <c r="I1027" s="165"/>
      <c r="J1027" s="168"/>
      <c r="K1027" s="62"/>
      <c r="L1027" s="63"/>
      <c r="M1027" s="63"/>
      <c r="N1027" s="121"/>
      <c r="O1027" s="127"/>
      <c r="P1027" s="100"/>
      <c r="Q1027" s="63">
        <f t="shared" si="437"/>
        <v>0</v>
      </c>
      <c r="R1027" s="65"/>
      <c r="S1027" s="67"/>
      <c r="T1027" s="40"/>
      <c r="U1027" s="106">
        <f>IF(EXACT(O1027,Y1027),M1027,M1027*(1-'Расчет ПРЕДЗАКАЗ'!$D$10))</f>
        <v>0</v>
      </c>
      <c r="V1027" s="106">
        <f t="shared" si="438"/>
        <v>0</v>
      </c>
      <c r="W1027" s="106" t="e">
        <f>IF(EXACT(O1027,Y1027),M1027,M1027*(1-#REF!))</f>
        <v>#REF!</v>
      </c>
      <c r="X1027" s="106" t="e">
        <f t="shared" si="439"/>
        <v>#REF!</v>
      </c>
      <c r="Y1027" s="107" t="s">
        <v>72</v>
      </c>
      <c r="Z1027" s="103">
        <f t="shared" si="435"/>
        <v>0</v>
      </c>
      <c r="AA1027" s="103">
        <f t="shared" si="436"/>
        <v>0</v>
      </c>
      <c r="AB1027" s="128" t="str">
        <f t="shared" si="440"/>
        <v/>
      </c>
      <c r="AC1027" s="128" t="e">
        <f t="shared" si="441"/>
        <v>#REF!</v>
      </c>
    </row>
    <row r="1028" spans="1:29" ht="50.1" customHeight="1">
      <c r="A1028" s="171"/>
      <c r="B1028" s="171"/>
      <c r="C1028" s="174"/>
      <c r="D1028" s="174"/>
      <c r="E1028" s="131"/>
      <c r="F1028" s="177"/>
      <c r="G1028" s="180"/>
      <c r="H1028" s="163"/>
      <c r="I1028" s="165"/>
      <c r="J1028" s="168"/>
      <c r="K1028" s="62"/>
      <c r="L1028" s="63"/>
      <c r="M1028" s="63"/>
      <c r="N1028" s="121"/>
      <c r="O1028" s="127"/>
      <c r="P1028" s="100"/>
      <c r="Q1028" s="63">
        <f t="shared" si="437"/>
        <v>0</v>
      </c>
      <c r="R1028" s="65"/>
      <c r="S1028" s="67"/>
      <c r="T1028" s="40"/>
      <c r="U1028" s="106">
        <f>IF(EXACT(O1028,Y1028),M1028,M1028*(1-'Расчет ПРЕДЗАКАЗ'!$D$10))</f>
        <v>0</v>
      </c>
      <c r="V1028" s="106">
        <f t="shared" si="438"/>
        <v>0</v>
      </c>
      <c r="W1028" s="106" t="e">
        <f>IF(EXACT(O1028,Y1028),M1028,M1028*(1-#REF!))</f>
        <v>#REF!</v>
      </c>
      <c r="X1028" s="106" t="e">
        <f t="shared" si="439"/>
        <v>#REF!</v>
      </c>
      <c r="Y1028" s="107" t="s">
        <v>72</v>
      </c>
      <c r="Z1028" s="103">
        <f t="shared" si="435"/>
        <v>0</v>
      </c>
      <c r="AA1028" s="103">
        <f t="shared" si="436"/>
        <v>0</v>
      </c>
      <c r="AB1028" s="128" t="str">
        <f t="shared" si="440"/>
        <v/>
      </c>
      <c r="AC1028" s="128" t="e">
        <f t="shared" si="441"/>
        <v>#REF!</v>
      </c>
    </row>
    <row r="1029" spans="1:29" ht="50.1" customHeight="1">
      <c r="A1029" s="171"/>
      <c r="B1029" s="171"/>
      <c r="C1029" s="174"/>
      <c r="D1029" s="174"/>
      <c r="E1029" s="131"/>
      <c r="F1029" s="177"/>
      <c r="G1029" s="180"/>
      <c r="H1029" s="163"/>
      <c r="I1029" s="165"/>
      <c r="J1029" s="168"/>
      <c r="K1029" s="62"/>
      <c r="L1029" s="63"/>
      <c r="M1029" s="63"/>
      <c r="N1029" s="121"/>
      <c r="O1029" s="127"/>
      <c r="P1029" s="100"/>
      <c r="Q1029" s="63">
        <f t="shared" si="437"/>
        <v>0</v>
      </c>
      <c r="R1029" s="65"/>
      <c r="S1029" s="67"/>
      <c r="T1029" s="40"/>
      <c r="U1029" s="106">
        <f>IF(EXACT(O1029,Y1029),M1029,M1029*(1-'Расчет ПРЕДЗАКАЗ'!$D$10))</f>
        <v>0</v>
      </c>
      <c r="V1029" s="106">
        <f t="shared" si="438"/>
        <v>0</v>
      </c>
      <c r="W1029" s="106" t="e">
        <f>IF(EXACT(O1029,Y1029),M1029,M1029*(1-#REF!))</f>
        <v>#REF!</v>
      </c>
      <c r="X1029" s="106" t="e">
        <f t="shared" si="439"/>
        <v>#REF!</v>
      </c>
      <c r="Y1029" s="107" t="s">
        <v>72</v>
      </c>
      <c r="Z1029" s="103">
        <f t="shared" si="435"/>
        <v>0</v>
      </c>
      <c r="AA1029" s="103">
        <f t="shared" si="436"/>
        <v>0</v>
      </c>
      <c r="AB1029" s="128" t="str">
        <f t="shared" si="440"/>
        <v/>
      </c>
      <c r="AC1029" s="128" t="e">
        <f t="shared" si="441"/>
        <v>#REF!</v>
      </c>
    </row>
    <row r="1030" spans="1:29" ht="50.1" customHeight="1">
      <c r="A1030" s="172"/>
      <c r="B1030" s="172"/>
      <c r="C1030" s="175"/>
      <c r="D1030" s="175"/>
      <c r="E1030" s="132"/>
      <c r="F1030" s="178"/>
      <c r="G1030" s="181"/>
      <c r="H1030" s="164"/>
      <c r="I1030" s="166"/>
      <c r="J1030" s="169"/>
      <c r="K1030" s="62"/>
      <c r="L1030" s="63"/>
      <c r="M1030" s="63"/>
      <c r="N1030" s="121"/>
      <c r="O1030" s="127"/>
      <c r="P1030" s="100"/>
      <c r="Q1030" s="63">
        <f t="shared" si="437"/>
        <v>0</v>
      </c>
      <c r="R1030" s="65"/>
      <c r="S1030" s="64"/>
      <c r="T1030" s="40"/>
      <c r="U1030" s="106">
        <f>IF(EXACT(O1030,Y1030),M1030,M1030*(1-'Расчет ПРЕДЗАКАЗ'!$D$10))</f>
        <v>0</v>
      </c>
      <c r="V1030" s="106">
        <f t="shared" si="438"/>
        <v>0</v>
      </c>
      <c r="W1030" s="106" t="e">
        <f>IF(EXACT(O1030,Y1030),M1030,M1030*(1-#REF!))</f>
        <v>#REF!</v>
      </c>
      <c r="X1030" s="106" t="e">
        <f t="shared" si="439"/>
        <v>#REF!</v>
      </c>
      <c r="Y1030" s="107" t="s">
        <v>72</v>
      </c>
      <c r="Z1030" s="103">
        <f t="shared" si="435"/>
        <v>0</v>
      </c>
      <c r="AA1030" s="103">
        <f t="shared" si="436"/>
        <v>0</v>
      </c>
      <c r="AB1030" s="128" t="str">
        <f t="shared" si="440"/>
        <v/>
      </c>
      <c r="AC1030" s="128" t="e">
        <f t="shared" si="441"/>
        <v>#REF!</v>
      </c>
    </row>
    <row r="1031" spans="1:29" ht="11.25" customHeight="1" thickBot="1"/>
    <row r="1032" spans="1:29" ht="50.1" customHeight="1">
      <c r="A1032" s="170">
        <v>446</v>
      </c>
      <c r="B1032" s="170" t="s">
        <v>3663</v>
      </c>
      <c r="C1032" s="173" t="s">
        <v>3664</v>
      </c>
      <c r="D1032" s="173" t="s">
        <v>77</v>
      </c>
      <c r="E1032" s="131"/>
      <c r="F1032" s="193" t="s">
        <v>1385</v>
      </c>
      <c r="G1032" s="179" t="s">
        <v>3099</v>
      </c>
      <c r="H1032" s="162" t="s">
        <v>3369</v>
      </c>
      <c r="I1032" s="194" t="s">
        <v>3656</v>
      </c>
      <c r="J1032" s="167" t="s">
        <v>19</v>
      </c>
      <c r="K1032" s="62" t="s">
        <v>96</v>
      </c>
      <c r="L1032" s="63">
        <v>8290</v>
      </c>
      <c r="M1032" s="63">
        <v>5180</v>
      </c>
      <c r="N1032" s="142" t="s">
        <v>3665</v>
      </c>
      <c r="O1032" s="127"/>
      <c r="P1032" s="100"/>
      <c r="Q1032" s="63">
        <f>P1032*M1032</f>
        <v>0</v>
      </c>
      <c r="R1032" s="64"/>
      <c r="S1032" s="67">
        <v>20</v>
      </c>
      <c r="T1032" s="46"/>
      <c r="U1032" s="106">
        <f>IF(EXACT(O1032,Y1032),M1032,M1032*(1-'Расчет ПРЕДЗАКАЗ'!$D$10))</f>
        <v>5076.3999999999996</v>
      </c>
      <c r="V1032" s="106">
        <f>P1032*U1032</f>
        <v>0</v>
      </c>
      <c r="W1032" s="106" t="e">
        <f>IF(EXACT(O1032,Y1032),M1032,M1032*(1-#REF!))</f>
        <v>#REF!</v>
      </c>
      <c r="X1032" s="106" t="e">
        <f>P1032*W1032</f>
        <v>#REF!</v>
      </c>
      <c r="Y1032" s="107" t="s">
        <v>72</v>
      </c>
      <c r="Z1032" s="103">
        <f t="shared" ref="Z1032:Z1046" si="442">IF(EXACT(O1032,Y1032),Q1032,0)</f>
        <v>0</v>
      </c>
      <c r="AA1032" s="103">
        <f t="shared" ref="AA1032:AA1046" si="443">IF(Z1032=0,Q1032,0)</f>
        <v>0</v>
      </c>
      <c r="AB1032" s="128">
        <f>IF(U1032=0,"",L1032/U1032-1)</f>
        <v>0.63304704121030664</v>
      </c>
      <c r="AC1032" s="128" t="e">
        <f>IF(W1032=0,"",L1032/W1032-1)</f>
        <v>#REF!</v>
      </c>
    </row>
    <row r="1033" spans="1:29" ht="50.1" customHeight="1">
      <c r="A1033" s="171"/>
      <c r="B1033" s="171"/>
      <c r="C1033" s="174"/>
      <c r="D1033" s="174"/>
      <c r="E1033" s="131"/>
      <c r="F1033" s="177"/>
      <c r="G1033" s="180"/>
      <c r="H1033" s="163"/>
      <c r="I1033" s="165"/>
      <c r="J1033" s="168"/>
      <c r="K1033" s="62" t="s">
        <v>98</v>
      </c>
      <c r="L1033" s="63">
        <v>8290</v>
      </c>
      <c r="M1033" s="63">
        <v>5180</v>
      </c>
      <c r="N1033" s="142" t="s">
        <v>3666</v>
      </c>
      <c r="O1033" s="127"/>
      <c r="P1033" s="100"/>
      <c r="Q1033" s="63">
        <f t="shared" ref="Q1033:Q1046" si="444">P1033*M1033</f>
        <v>0</v>
      </c>
      <c r="R1033" s="64"/>
      <c r="S1033" s="67">
        <v>5</v>
      </c>
      <c r="T1033" s="46"/>
      <c r="U1033" s="106">
        <f>IF(EXACT(O1033,Y1033),M1033,M1033*(1-'Расчет ПРЕДЗАКАЗ'!$D$10))</f>
        <v>5076.3999999999996</v>
      </c>
      <c r="V1033" s="106">
        <f t="shared" ref="V1033:V1046" si="445">P1033*U1033</f>
        <v>0</v>
      </c>
      <c r="W1033" s="106" t="e">
        <f>IF(EXACT(O1033,Y1033),M1033,M1033*(1-#REF!))</f>
        <v>#REF!</v>
      </c>
      <c r="X1033" s="106" t="e">
        <f t="shared" ref="X1033:X1046" si="446">P1033*W1033</f>
        <v>#REF!</v>
      </c>
      <c r="Y1033" s="107" t="s">
        <v>72</v>
      </c>
      <c r="Z1033" s="103">
        <f t="shared" si="442"/>
        <v>0</v>
      </c>
      <c r="AA1033" s="103">
        <f t="shared" si="443"/>
        <v>0</v>
      </c>
      <c r="AB1033" s="128">
        <f t="shared" ref="AB1033:AB1046" si="447">IF(U1033=0,"",L1033/U1033-1)</f>
        <v>0.63304704121030664</v>
      </c>
      <c r="AC1033" s="128" t="e">
        <f t="shared" ref="AC1033:AC1046" si="448">IF(W1033=0,"",L1033/W1033-1)</f>
        <v>#REF!</v>
      </c>
    </row>
    <row r="1034" spans="1:29" ht="50.1" customHeight="1">
      <c r="A1034" s="171"/>
      <c r="B1034" s="171"/>
      <c r="C1034" s="174"/>
      <c r="D1034" s="174"/>
      <c r="E1034" s="131"/>
      <c r="F1034" s="177"/>
      <c r="G1034" s="180"/>
      <c r="H1034" s="163"/>
      <c r="I1034" s="165"/>
      <c r="J1034" s="168"/>
      <c r="K1034" s="62" t="s">
        <v>84</v>
      </c>
      <c r="L1034" s="63">
        <v>8290</v>
      </c>
      <c r="M1034" s="63">
        <v>5180</v>
      </c>
      <c r="N1034" s="142" t="s">
        <v>3667</v>
      </c>
      <c r="O1034" s="127"/>
      <c r="P1034" s="100"/>
      <c r="Q1034" s="63">
        <f t="shared" si="444"/>
        <v>0</v>
      </c>
      <c r="R1034" s="64"/>
      <c r="S1034" s="67">
        <v>49</v>
      </c>
      <c r="T1034" s="46"/>
      <c r="U1034" s="106">
        <f>IF(EXACT(O1034,Y1034),M1034,M1034*(1-'Расчет ПРЕДЗАКАЗ'!$D$10))</f>
        <v>5076.3999999999996</v>
      </c>
      <c r="V1034" s="106">
        <f t="shared" si="445"/>
        <v>0</v>
      </c>
      <c r="W1034" s="106" t="e">
        <f>IF(EXACT(O1034,Y1034),M1034,M1034*(1-#REF!))</f>
        <v>#REF!</v>
      </c>
      <c r="X1034" s="106" t="e">
        <f t="shared" si="446"/>
        <v>#REF!</v>
      </c>
      <c r="Y1034" s="107" t="s">
        <v>72</v>
      </c>
      <c r="Z1034" s="103">
        <f t="shared" si="442"/>
        <v>0</v>
      </c>
      <c r="AA1034" s="103">
        <f t="shared" si="443"/>
        <v>0</v>
      </c>
      <c r="AB1034" s="128">
        <f t="shared" si="447"/>
        <v>0.63304704121030664</v>
      </c>
      <c r="AC1034" s="128" t="e">
        <f t="shared" si="448"/>
        <v>#REF!</v>
      </c>
    </row>
    <row r="1035" spans="1:29" ht="50.1" customHeight="1">
      <c r="A1035" s="171"/>
      <c r="B1035" s="171"/>
      <c r="C1035" s="174"/>
      <c r="D1035" s="174"/>
      <c r="E1035" s="131"/>
      <c r="F1035" s="177"/>
      <c r="G1035" s="180"/>
      <c r="H1035" s="163"/>
      <c r="I1035" s="165"/>
      <c r="J1035" s="168"/>
      <c r="K1035" s="62" t="s">
        <v>101</v>
      </c>
      <c r="L1035" s="63">
        <v>8290</v>
      </c>
      <c r="M1035" s="63">
        <v>5180</v>
      </c>
      <c r="N1035" s="142" t="s">
        <v>3668</v>
      </c>
      <c r="O1035" s="127"/>
      <c r="P1035" s="100"/>
      <c r="Q1035" s="63">
        <f t="shared" si="444"/>
        <v>0</v>
      </c>
      <c r="R1035" s="64"/>
      <c r="S1035" s="67">
        <v>30</v>
      </c>
      <c r="T1035" s="46"/>
      <c r="U1035" s="106">
        <f>IF(EXACT(O1035,Y1035),M1035,M1035*(1-'Расчет ПРЕДЗАКАЗ'!$D$10))</f>
        <v>5076.3999999999996</v>
      </c>
      <c r="V1035" s="106">
        <f t="shared" si="445"/>
        <v>0</v>
      </c>
      <c r="W1035" s="106" t="e">
        <f>IF(EXACT(O1035,Y1035),M1035,M1035*(1-#REF!))</f>
        <v>#REF!</v>
      </c>
      <c r="X1035" s="106" t="e">
        <f t="shared" si="446"/>
        <v>#REF!</v>
      </c>
      <c r="Y1035" s="107" t="s">
        <v>72</v>
      </c>
      <c r="Z1035" s="103">
        <f t="shared" si="442"/>
        <v>0</v>
      </c>
      <c r="AA1035" s="103">
        <f t="shared" si="443"/>
        <v>0</v>
      </c>
      <c r="AB1035" s="128">
        <f t="shared" si="447"/>
        <v>0.63304704121030664</v>
      </c>
      <c r="AC1035" s="128" t="e">
        <f t="shared" si="448"/>
        <v>#REF!</v>
      </c>
    </row>
    <row r="1036" spans="1:29" ht="50.1" customHeight="1">
      <c r="A1036" s="171"/>
      <c r="B1036" s="171"/>
      <c r="C1036" s="174"/>
      <c r="D1036" s="174"/>
      <c r="E1036" s="131"/>
      <c r="F1036" s="177"/>
      <c r="G1036" s="180"/>
      <c r="H1036" s="163"/>
      <c r="I1036" s="165"/>
      <c r="J1036" s="168"/>
      <c r="K1036" s="62" t="s">
        <v>86</v>
      </c>
      <c r="L1036" s="63">
        <v>8290</v>
      </c>
      <c r="M1036" s="63">
        <v>5180</v>
      </c>
      <c r="N1036" s="142" t="s">
        <v>3669</v>
      </c>
      <c r="O1036" s="127"/>
      <c r="P1036" s="100"/>
      <c r="Q1036" s="63">
        <f t="shared" si="444"/>
        <v>0</v>
      </c>
      <c r="R1036" s="64"/>
      <c r="S1036" s="67">
        <v>17</v>
      </c>
      <c r="T1036" s="46"/>
      <c r="U1036" s="106">
        <f>IF(EXACT(O1036,Y1036),M1036,M1036*(1-'Расчет ПРЕДЗАКАЗ'!$D$10))</f>
        <v>5076.3999999999996</v>
      </c>
      <c r="V1036" s="106">
        <f t="shared" si="445"/>
        <v>0</v>
      </c>
      <c r="W1036" s="106" t="e">
        <f>IF(EXACT(O1036,Y1036),M1036,M1036*(1-#REF!))</f>
        <v>#REF!</v>
      </c>
      <c r="X1036" s="106" t="e">
        <f t="shared" si="446"/>
        <v>#REF!</v>
      </c>
      <c r="Y1036" s="107" t="s">
        <v>72</v>
      </c>
      <c r="Z1036" s="103">
        <f t="shared" si="442"/>
        <v>0</v>
      </c>
      <c r="AA1036" s="103">
        <f t="shared" si="443"/>
        <v>0</v>
      </c>
      <c r="AB1036" s="128">
        <f t="shared" si="447"/>
        <v>0.63304704121030664</v>
      </c>
      <c r="AC1036" s="128" t="e">
        <f t="shared" si="448"/>
        <v>#REF!</v>
      </c>
    </row>
    <row r="1037" spans="1:29" ht="50.1" customHeight="1">
      <c r="A1037" s="171"/>
      <c r="B1037" s="171"/>
      <c r="C1037" s="174"/>
      <c r="D1037" s="174"/>
      <c r="E1037" s="131"/>
      <c r="F1037" s="177"/>
      <c r="G1037" s="180"/>
      <c r="H1037" s="163"/>
      <c r="I1037" s="165"/>
      <c r="J1037" s="168"/>
      <c r="K1037" s="62" t="s">
        <v>88</v>
      </c>
      <c r="L1037" s="63">
        <v>8290</v>
      </c>
      <c r="M1037" s="63">
        <v>5180</v>
      </c>
      <c r="N1037" s="142" t="s">
        <v>3670</v>
      </c>
      <c r="O1037" s="127"/>
      <c r="P1037" s="100"/>
      <c r="Q1037" s="63">
        <f t="shared" si="444"/>
        <v>0</v>
      </c>
      <c r="R1037" s="64"/>
      <c r="S1037" s="67">
        <v>12</v>
      </c>
      <c r="T1037" s="46"/>
      <c r="U1037" s="106">
        <f>IF(EXACT(O1037,Y1037),M1037,M1037*(1-'Расчет ПРЕДЗАКАЗ'!$D$10))</f>
        <v>5076.3999999999996</v>
      </c>
      <c r="V1037" s="106">
        <f t="shared" si="445"/>
        <v>0</v>
      </c>
      <c r="W1037" s="106" t="e">
        <f>IF(EXACT(O1037,Y1037),M1037,M1037*(1-#REF!))</f>
        <v>#REF!</v>
      </c>
      <c r="X1037" s="106" t="e">
        <f t="shared" si="446"/>
        <v>#REF!</v>
      </c>
      <c r="Y1037" s="107" t="s">
        <v>72</v>
      </c>
      <c r="Z1037" s="103">
        <f t="shared" si="442"/>
        <v>0</v>
      </c>
      <c r="AA1037" s="103">
        <f t="shared" si="443"/>
        <v>0</v>
      </c>
      <c r="AB1037" s="128">
        <f t="shared" si="447"/>
        <v>0.63304704121030664</v>
      </c>
      <c r="AC1037" s="128" t="e">
        <f t="shared" si="448"/>
        <v>#REF!</v>
      </c>
    </row>
    <row r="1038" spans="1:29" ht="50.1" customHeight="1">
      <c r="A1038" s="171"/>
      <c r="B1038" s="171"/>
      <c r="C1038" s="174"/>
      <c r="D1038" s="174"/>
      <c r="E1038" s="131"/>
      <c r="F1038" s="177"/>
      <c r="G1038" s="180"/>
      <c r="H1038" s="163"/>
      <c r="I1038" s="165"/>
      <c r="J1038" s="168"/>
      <c r="K1038" s="62"/>
      <c r="L1038" s="63"/>
      <c r="M1038" s="63"/>
      <c r="N1038" s="142"/>
      <c r="O1038" s="127"/>
      <c r="P1038" s="100"/>
      <c r="Q1038" s="63">
        <f t="shared" si="444"/>
        <v>0</v>
      </c>
      <c r="R1038" s="64"/>
      <c r="S1038" s="67"/>
      <c r="T1038" s="46"/>
      <c r="U1038" s="106">
        <f>IF(EXACT(O1038,Y1038),M1038,M1038*(1-'Расчет ПРЕДЗАКАЗ'!$D$10))</f>
        <v>0</v>
      </c>
      <c r="V1038" s="106">
        <f t="shared" si="445"/>
        <v>0</v>
      </c>
      <c r="W1038" s="106" t="e">
        <f>IF(EXACT(O1038,Y1038),M1038,M1038*(1-#REF!))</f>
        <v>#REF!</v>
      </c>
      <c r="X1038" s="106" t="e">
        <f t="shared" si="446"/>
        <v>#REF!</v>
      </c>
      <c r="Y1038" s="107" t="s">
        <v>72</v>
      </c>
      <c r="Z1038" s="103">
        <f t="shared" si="442"/>
        <v>0</v>
      </c>
      <c r="AA1038" s="103">
        <f t="shared" si="443"/>
        <v>0</v>
      </c>
      <c r="AB1038" s="128" t="str">
        <f t="shared" si="447"/>
        <v/>
      </c>
      <c r="AC1038" s="128" t="e">
        <f t="shared" si="448"/>
        <v>#REF!</v>
      </c>
    </row>
    <row r="1039" spans="1:29" ht="50.1" customHeight="1">
      <c r="A1039" s="171"/>
      <c r="B1039" s="171"/>
      <c r="C1039" s="174"/>
      <c r="D1039" s="174"/>
      <c r="E1039" s="131"/>
      <c r="F1039" s="177"/>
      <c r="G1039" s="180"/>
      <c r="H1039" s="163"/>
      <c r="I1039" s="165"/>
      <c r="J1039" s="168"/>
      <c r="K1039" s="62"/>
      <c r="L1039" s="63"/>
      <c r="M1039" s="63"/>
      <c r="N1039" s="142"/>
      <c r="O1039" s="127"/>
      <c r="P1039" s="100"/>
      <c r="Q1039" s="63">
        <f t="shared" si="444"/>
        <v>0</v>
      </c>
      <c r="R1039" s="64"/>
      <c r="S1039" s="67"/>
      <c r="T1039" s="46"/>
      <c r="U1039" s="106">
        <f>IF(EXACT(O1039,Y1039),M1039,M1039*(1-'Расчет ПРЕДЗАКАЗ'!$D$10))</f>
        <v>0</v>
      </c>
      <c r="V1039" s="106">
        <f t="shared" si="445"/>
        <v>0</v>
      </c>
      <c r="W1039" s="106" t="e">
        <f>IF(EXACT(O1039,Y1039),M1039,M1039*(1-#REF!))</f>
        <v>#REF!</v>
      </c>
      <c r="X1039" s="106" t="e">
        <f t="shared" si="446"/>
        <v>#REF!</v>
      </c>
      <c r="Y1039" s="107" t="s">
        <v>72</v>
      </c>
      <c r="Z1039" s="103">
        <f t="shared" si="442"/>
        <v>0</v>
      </c>
      <c r="AA1039" s="103">
        <f t="shared" si="443"/>
        <v>0</v>
      </c>
      <c r="AB1039" s="128" t="str">
        <f t="shared" si="447"/>
        <v/>
      </c>
      <c r="AC1039" s="128" t="e">
        <f t="shared" si="448"/>
        <v>#REF!</v>
      </c>
    </row>
    <row r="1040" spans="1:29" ht="50.1" customHeight="1">
      <c r="A1040" s="171"/>
      <c r="B1040" s="171"/>
      <c r="C1040" s="174"/>
      <c r="D1040" s="174"/>
      <c r="E1040" s="131"/>
      <c r="F1040" s="177"/>
      <c r="G1040" s="180"/>
      <c r="H1040" s="163"/>
      <c r="I1040" s="165"/>
      <c r="J1040" s="168"/>
      <c r="K1040" s="62"/>
      <c r="L1040" s="63"/>
      <c r="M1040" s="63"/>
      <c r="N1040" s="142"/>
      <c r="O1040" s="127"/>
      <c r="P1040" s="100"/>
      <c r="Q1040" s="63">
        <f t="shared" si="444"/>
        <v>0</v>
      </c>
      <c r="R1040" s="64"/>
      <c r="S1040" s="67"/>
      <c r="T1040" s="46"/>
      <c r="U1040" s="106">
        <f>IF(EXACT(O1040,Y1040),M1040,M1040*(1-'Расчет ПРЕДЗАКАЗ'!$D$10))</f>
        <v>0</v>
      </c>
      <c r="V1040" s="106">
        <f t="shared" si="445"/>
        <v>0</v>
      </c>
      <c r="W1040" s="106" t="e">
        <f>IF(EXACT(O1040,Y1040),M1040,M1040*(1-#REF!))</f>
        <v>#REF!</v>
      </c>
      <c r="X1040" s="106" t="e">
        <f t="shared" si="446"/>
        <v>#REF!</v>
      </c>
      <c r="Y1040" s="107" t="s">
        <v>72</v>
      </c>
      <c r="Z1040" s="103">
        <f t="shared" si="442"/>
        <v>0</v>
      </c>
      <c r="AA1040" s="103">
        <f t="shared" si="443"/>
        <v>0</v>
      </c>
      <c r="AB1040" s="128" t="str">
        <f t="shared" si="447"/>
        <v/>
      </c>
      <c r="AC1040" s="128" t="e">
        <f t="shared" si="448"/>
        <v>#REF!</v>
      </c>
    </row>
    <row r="1041" spans="1:29" ht="50.1" customHeight="1">
      <c r="A1041" s="171"/>
      <c r="B1041" s="171"/>
      <c r="C1041" s="174"/>
      <c r="D1041" s="174"/>
      <c r="E1041" s="131"/>
      <c r="F1041" s="177"/>
      <c r="G1041" s="180"/>
      <c r="H1041" s="163"/>
      <c r="I1041" s="165"/>
      <c r="J1041" s="168"/>
      <c r="K1041" s="62"/>
      <c r="L1041" s="63"/>
      <c r="M1041" s="63"/>
      <c r="N1041" s="143"/>
      <c r="O1041" s="127"/>
      <c r="P1041" s="100"/>
      <c r="Q1041" s="63">
        <f t="shared" si="444"/>
        <v>0</v>
      </c>
      <c r="R1041" s="65"/>
      <c r="S1041" s="67"/>
      <c r="T1041" s="40"/>
      <c r="U1041" s="106">
        <f>IF(EXACT(O1041,Y1041),M1041,M1041*(1-'Расчет ПРЕДЗАКАЗ'!$D$10))</f>
        <v>0</v>
      </c>
      <c r="V1041" s="106">
        <f t="shared" si="445"/>
        <v>0</v>
      </c>
      <c r="W1041" s="106" t="e">
        <f>IF(EXACT(O1041,Y1041),M1041,M1041*(1-#REF!))</f>
        <v>#REF!</v>
      </c>
      <c r="X1041" s="106" t="e">
        <f t="shared" si="446"/>
        <v>#REF!</v>
      </c>
      <c r="Y1041" s="107" t="s">
        <v>72</v>
      </c>
      <c r="Z1041" s="103">
        <f t="shared" si="442"/>
        <v>0</v>
      </c>
      <c r="AA1041" s="103">
        <f t="shared" si="443"/>
        <v>0</v>
      </c>
      <c r="AB1041" s="128" t="str">
        <f t="shared" si="447"/>
        <v/>
      </c>
      <c r="AC1041" s="128" t="e">
        <f t="shared" si="448"/>
        <v>#REF!</v>
      </c>
    </row>
    <row r="1042" spans="1:29" ht="50.1" customHeight="1">
      <c r="A1042" s="171"/>
      <c r="B1042" s="171"/>
      <c r="C1042" s="174"/>
      <c r="D1042" s="174"/>
      <c r="E1042" s="131"/>
      <c r="F1042" s="177"/>
      <c r="G1042" s="180"/>
      <c r="H1042" s="163"/>
      <c r="I1042" s="165"/>
      <c r="J1042" s="168"/>
      <c r="K1042" s="62"/>
      <c r="L1042" s="63"/>
      <c r="M1042" s="63"/>
      <c r="N1042" s="143"/>
      <c r="O1042" s="127"/>
      <c r="P1042" s="100"/>
      <c r="Q1042" s="63">
        <f t="shared" si="444"/>
        <v>0</v>
      </c>
      <c r="R1042" s="65"/>
      <c r="S1042" s="67"/>
      <c r="T1042" s="40"/>
      <c r="U1042" s="106">
        <f>IF(EXACT(O1042,Y1042),M1042,M1042*(1-'Расчет ПРЕДЗАКАЗ'!$D$10))</f>
        <v>0</v>
      </c>
      <c r="V1042" s="106">
        <f t="shared" si="445"/>
        <v>0</v>
      </c>
      <c r="W1042" s="106" t="e">
        <f>IF(EXACT(O1042,Y1042),M1042,M1042*(1-#REF!))</f>
        <v>#REF!</v>
      </c>
      <c r="X1042" s="106" t="e">
        <f t="shared" si="446"/>
        <v>#REF!</v>
      </c>
      <c r="Y1042" s="107" t="s">
        <v>72</v>
      </c>
      <c r="Z1042" s="103">
        <f t="shared" si="442"/>
        <v>0</v>
      </c>
      <c r="AA1042" s="103">
        <f t="shared" si="443"/>
        <v>0</v>
      </c>
      <c r="AB1042" s="128" t="str">
        <f t="shared" si="447"/>
        <v/>
      </c>
      <c r="AC1042" s="128" t="e">
        <f t="shared" si="448"/>
        <v>#REF!</v>
      </c>
    </row>
    <row r="1043" spans="1:29" ht="50.1" customHeight="1">
      <c r="A1043" s="171"/>
      <c r="B1043" s="171"/>
      <c r="C1043" s="174"/>
      <c r="D1043" s="174"/>
      <c r="E1043" s="131"/>
      <c r="F1043" s="177"/>
      <c r="G1043" s="180"/>
      <c r="H1043" s="163"/>
      <c r="I1043" s="165"/>
      <c r="J1043" s="168"/>
      <c r="K1043" s="62"/>
      <c r="L1043" s="63"/>
      <c r="M1043" s="63"/>
      <c r="N1043" s="121"/>
      <c r="O1043" s="127"/>
      <c r="P1043" s="100"/>
      <c r="Q1043" s="63">
        <f t="shared" si="444"/>
        <v>0</v>
      </c>
      <c r="R1043" s="65"/>
      <c r="S1043" s="67"/>
      <c r="T1043" s="40"/>
      <c r="U1043" s="106">
        <f>IF(EXACT(O1043,Y1043),M1043,M1043*(1-'Расчет ПРЕДЗАКАЗ'!$D$10))</f>
        <v>0</v>
      </c>
      <c r="V1043" s="106">
        <f t="shared" si="445"/>
        <v>0</v>
      </c>
      <c r="W1043" s="106" t="e">
        <f>IF(EXACT(O1043,Y1043),M1043,M1043*(1-#REF!))</f>
        <v>#REF!</v>
      </c>
      <c r="X1043" s="106" t="e">
        <f t="shared" si="446"/>
        <v>#REF!</v>
      </c>
      <c r="Y1043" s="107" t="s">
        <v>72</v>
      </c>
      <c r="Z1043" s="103">
        <f t="shared" si="442"/>
        <v>0</v>
      </c>
      <c r="AA1043" s="103">
        <f t="shared" si="443"/>
        <v>0</v>
      </c>
      <c r="AB1043" s="128" t="str">
        <f t="shared" si="447"/>
        <v/>
      </c>
      <c r="AC1043" s="128" t="e">
        <f t="shared" si="448"/>
        <v>#REF!</v>
      </c>
    </row>
    <row r="1044" spans="1:29" ht="50.1" customHeight="1">
      <c r="A1044" s="171"/>
      <c r="B1044" s="171"/>
      <c r="C1044" s="174"/>
      <c r="D1044" s="174"/>
      <c r="E1044" s="131"/>
      <c r="F1044" s="177"/>
      <c r="G1044" s="180"/>
      <c r="H1044" s="163"/>
      <c r="I1044" s="165"/>
      <c r="J1044" s="168"/>
      <c r="K1044" s="62"/>
      <c r="L1044" s="63"/>
      <c r="M1044" s="63"/>
      <c r="N1044" s="121"/>
      <c r="O1044" s="127"/>
      <c r="P1044" s="100"/>
      <c r="Q1044" s="63">
        <f t="shared" si="444"/>
        <v>0</v>
      </c>
      <c r="R1044" s="65"/>
      <c r="S1044" s="67"/>
      <c r="T1044" s="40"/>
      <c r="U1044" s="106">
        <f>IF(EXACT(O1044,Y1044),M1044,M1044*(1-'Расчет ПРЕДЗАКАЗ'!$D$10))</f>
        <v>0</v>
      </c>
      <c r="V1044" s="106">
        <f t="shared" si="445"/>
        <v>0</v>
      </c>
      <c r="W1044" s="106" t="e">
        <f>IF(EXACT(O1044,Y1044),M1044,M1044*(1-#REF!))</f>
        <v>#REF!</v>
      </c>
      <c r="X1044" s="106" t="e">
        <f t="shared" si="446"/>
        <v>#REF!</v>
      </c>
      <c r="Y1044" s="107" t="s">
        <v>72</v>
      </c>
      <c r="Z1044" s="103">
        <f t="shared" si="442"/>
        <v>0</v>
      </c>
      <c r="AA1044" s="103">
        <f t="shared" si="443"/>
        <v>0</v>
      </c>
      <c r="AB1044" s="128" t="str">
        <f t="shared" si="447"/>
        <v/>
      </c>
      <c r="AC1044" s="128" t="e">
        <f t="shared" si="448"/>
        <v>#REF!</v>
      </c>
    </row>
    <row r="1045" spans="1:29" ht="50.1" customHeight="1">
      <c r="A1045" s="171"/>
      <c r="B1045" s="171"/>
      <c r="C1045" s="174"/>
      <c r="D1045" s="174"/>
      <c r="E1045" s="131"/>
      <c r="F1045" s="177"/>
      <c r="G1045" s="180"/>
      <c r="H1045" s="163"/>
      <c r="I1045" s="165"/>
      <c r="J1045" s="168"/>
      <c r="K1045" s="62"/>
      <c r="L1045" s="63"/>
      <c r="M1045" s="63"/>
      <c r="N1045" s="121"/>
      <c r="O1045" s="127"/>
      <c r="P1045" s="100"/>
      <c r="Q1045" s="63">
        <f t="shared" si="444"/>
        <v>0</v>
      </c>
      <c r="R1045" s="65"/>
      <c r="S1045" s="67"/>
      <c r="T1045" s="40"/>
      <c r="U1045" s="106">
        <f>IF(EXACT(O1045,Y1045),M1045,M1045*(1-'Расчет ПРЕДЗАКАЗ'!$D$10))</f>
        <v>0</v>
      </c>
      <c r="V1045" s="106">
        <f t="shared" si="445"/>
        <v>0</v>
      </c>
      <c r="W1045" s="106" t="e">
        <f>IF(EXACT(O1045,Y1045),M1045,M1045*(1-#REF!))</f>
        <v>#REF!</v>
      </c>
      <c r="X1045" s="106" t="e">
        <f t="shared" si="446"/>
        <v>#REF!</v>
      </c>
      <c r="Y1045" s="107" t="s">
        <v>72</v>
      </c>
      <c r="Z1045" s="103">
        <f t="shared" si="442"/>
        <v>0</v>
      </c>
      <c r="AA1045" s="103">
        <f t="shared" si="443"/>
        <v>0</v>
      </c>
      <c r="AB1045" s="128" t="str">
        <f t="shared" si="447"/>
        <v/>
      </c>
      <c r="AC1045" s="128" t="e">
        <f t="shared" si="448"/>
        <v>#REF!</v>
      </c>
    </row>
    <row r="1046" spans="1:29" ht="50.1" customHeight="1">
      <c r="A1046" s="172"/>
      <c r="B1046" s="172"/>
      <c r="C1046" s="175"/>
      <c r="D1046" s="175"/>
      <c r="E1046" s="132"/>
      <c r="F1046" s="178"/>
      <c r="G1046" s="181"/>
      <c r="H1046" s="164"/>
      <c r="I1046" s="166"/>
      <c r="J1046" s="169"/>
      <c r="K1046" s="62"/>
      <c r="L1046" s="63"/>
      <c r="M1046" s="63"/>
      <c r="N1046" s="121"/>
      <c r="O1046" s="127"/>
      <c r="P1046" s="100"/>
      <c r="Q1046" s="63">
        <f t="shared" si="444"/>
        <v>0</v>
      </c>
      <c r="R1046" s="65"/>
      <c r="S1046" s="64"/>
      <c r="T1046" s="40"/>
      <c r="U1046" s="106">
        <f>IF(EXACT(O1046,Y1046),M1046,M1046*(1-'Расчет ПРЕДЗАКАЗ'!$D$10))</f>
        <v>0</v>
      </c>
      <c r="V1046" s="106">
        <f t="shared" si="445"/>
        <v>0</v>
      </c>
      <c r="W1046" s="106" t="e">
        <f>IF(EXACT(O1046,Y1046),M1046,M1046*(1-#REF!))</f>
        <v>#REF!</v>
      </c>
      <c r="X1046" s="106" t="e">
        <f t="shared" si="446"/>
        <v>#REF!</v>
      </c>
      <c r="Y1046" s="107" t="s">
        <v>72</v>
      </c>
      <c r="Z1046" s="103">
        <f t="shared" si="442"/>
        <v>0</v>
      </c>
      <c r="AA1046" s="103">
        <f t="shared" si="443"/>
        <v>0</v>
      </c>
      <c r="AB1046" s="128" t="str">
        <f t="shared" si="447"/>
        <v/>
      </c>
      <c r="AC1046" s="128" t="e">
        <f t="shared" si="448"/>
        <v>#REF!</v>
      </c>
    </row>
    <row r="1047" spans="1:29" ht="11.25" customHeight="1" thickBot="1"/>
    <row r="1048" spans="1:29" ht="50.1" customHeight="1">
      <c r="A1048" s="170">
        <v>447</v>
      </c>
      <c r="B1048" s="170" t="s">
        <v>3654</v>
      </c>
      <c r="C1048" s="173" t="s">
        <v>3671</v>
      </c>
      <c r="D1048" s="173" t="s">
        <v>77</v>
      </c>
      <c r="E1048" s="131"/>
      <c r="F1048" s="193" t="s">
        <v>3672</v>
      </c>
      <c r="G1048" s="179" t="s">
        <v>3106</v>
      </c>
      <c r="H1048" s="162" t="s">
        <v>3673</v>
      </c>
      <c r="I1048" s="194" t="s">
        <v>3674</v>
      </c>
      <c r="J1048" s="167" t="s">
        <v>19</v>
      </c>
      <c r="K1048" s="62" t="s">
        <v>96</v>
      </c>
      <c r="L1048" s="63">
        <v>10120</v>
      </c>
      <c r="M1048" s="63">
        <v>6320</v>
      </c>
      <c r="N1048" s="142" t="s">
        <v>3675</v>
      </c>
      <c r="O1048" s="127"/>
      <c r="P1048" s="100"/>
      <c r="Q1048" s="63">
        <f>P1048*M1048</f>
        <v>0</v>
      </c>
      <c r="R1048" s="64"/>
      <c r="S1048" s="67">
        <v>6</v>
      </c>
      <c r="T1048" s="46"/>
      <c r="U1048" s="106">
        <f>IF(EXACT(O1048,Y1048),M1048,M1048*(1-'Расчет ПРЕДЗАКАЗ'!$D$10))</f>
        <v>6193.5999999999995</v>
      </c>
      <c r="V1048" s="106">
        <f>P1048*U1048</f>
        <v>0</v>
      </c>
      <c r="W1048" s="106" t="e">
        <f>IF(EXACT(O1048,Y1048),M1048,M1048*(1-#REF!))</f>
        <v>#REF!</v>
      </c>
      <c r="X1048" s="106" t="e">
        <f>P1048*W1048</f>
        <v>#REF!</v>
      </c>
      <c r="Y1048" s="107" t="s">
        <v>72</v>
      </c>
      <c r="Z1048" s="103">
        <f t="shared" ref="Z1048:Z1062" si="449">IF(EXACT(O1048,Y1048),Q1048,0)</f>
        <v>0</v>
      </c>
      <c r="AA1048" s="103">
        <f t="shared" ref="AA1048:AA1062" si="450">IF(Z1048=0,Q1048,0)</f>
        <v>0</v>
      </c>
      <c r="AB1048" s="128">
        <f>IF(U1048=0,"",L1048/U1048-1)</f>
        <v>0.63394471712735734</v>
      </c>
      <c r="AC1048" s="128" t="e">
        <f>IF(W1048=0,"",L1048/W1048-1)</f>
        <v>#REF!</v>
      </c>
    </row>
    <row r="1049" spans="1:29" ht="50.1" customHeight="1">
      <c r="A1049" s="171"/>
      <c r="B1049" s="171"/>
      <c r="C1049" s="174"/>
      <c r="D1049" s="174"/>
      <c r="E1049" s="131"/>
      <c r="F1049" s="177"/>
      <c r="G1049" s="180"/>
      <c r="H1049" s="163"/>
      <c r="I1049" s="165"/>
      <c r="J1049" s="168"/>
      <c r="K1049" s="62" t="s">
        <v>98</v>
      </c>
      <c r="L1049" s="63">
        <v>10120</v>
      </c>
      <c r="M1049" s="63">
        <v>6320</v>
      </c>
      <c r="N1049" s="142" t="s">
        <v>3676</v>
      </c>
      <c r="O1049" s="127"/>
      <c r="P1049" s="100"/>
      <c r="Q1049" s="63">
        <f t="shared" ref="Q1049:Q1062" si="451">P1049*M1049</f>
        <v>0</v>
      </c>
      <c r="R1049" s="64"/>
      <c r="S1049" s="67">
        <v>6</v>
      </c>
      <c r="T1049" s="46"/>
      <c r="U1049" s="106">
        <f>IF(EXACT(O1049,Y1049),M1049,M1049*(1-'Расчет ПРЕДЗАКАЗ'!$D$10))</f>
        <v>6193.5999999999995</v>
      </c>
      <c r="V1049" s="106">
        <f t="shared" ref="V1049:V1062" si="452">P1049*U1049</f>
        <v>0</v>
      </c>
      <c r="W1049" s="106" t="e">
        <f>IF(EXACT(O1049,Y1049),M1049,M1049*(1-#REF!))</f>
        <v>#REF!</v>
      </c>
      <c r="X1049" s="106" t="e">
        <f t="shared" ref="X1049:X1062" si="453">P1049*W1049</f>
        <v>#REF!</v>
      </c>
      <c r="Y1049" s="107" t="s">
        <v>72</v>
      </c>
      <c r="Z1049" s="103">
        <f t="shared" si="449"/>
        <v>0</v>
      </c>
      <c r="AA1049" s="103">
        <f t="shared" si="450"/>
        <v>0</v>
      </c>
      <c r="AB1049" s="128">
        <f t="shared" ref="AB1049:AB1062" si="454">IF(U1049=0,"",L1049/U1049-1)</f>
        <v>0.63394471712735734</v>
      </c>
      <c r="AC1049" s="128" t="e">
        <f t="shared" ref="AC1049:AC1062" si="455">IF(W1049=0,"",L1049/W1049-1)</f>
        <v>#REF!</v>
      </c>
    </row>
    <row r="1050" spans="1:29" ht="50.1" customHeight="1">
      <c r="A1050" s="171"/>
      <c r="B1050" s="171"/>
      <c r="C1050" s="174"/>
      <c r="D1050" s="174"/>
      <c r="E1050" s="131"/>
      <c r="F1050" s="177"/>
      <c r="G1050" s="180"/>
      <c r="H1050" s="163"/>
      <c r="I1050" s="165"/>
      <c r="J1050" s="168"/>
      <c r="K1050" s="62" t="s">
        <v>84</v>
      </c>
      <c r="L1050" s="63">
        <v>10120</v>
      </c>
      <c r="M1050" s="63">
        <v>6320</v>
      </c>
      <c r="N1050" s="142" t="s">
        <v>3677</v>
      </c>
      <c r="O1050" s="127"/>
      <c r="P1050" s="100"/>
      <c r="Q1050" s="63">
        <f t="shared" si="451"/>
        <v>0</v>
      </c>
      <c r="R1050" s="64"/>
      <c r="S1050" s="67">
        <v>12</v>
      </c>
      <c r="T1050" s="46"/>
      <c r="U1050" s="106">
        <f>IF(EXACT(O1050,Y1050),M1050,M1050*(1-'Расчет ПРЕДЗАКАЗ'!$D$10))</f>
        <v>6193.5999999999995</v>
      </c>
      <c r="V1050" s="106">
        <f t="shared" si="452"/>
        <v>0</v>
      </c>
      <c r="W1050" s="106" t="e">
        <f>IF(EXACT(O1050,Y1050),M1050,M1050*(1-#REF!))</f>
        <v>#REF!</v>
      </c>
      <c r="X1050" s="106" t="e">
        <f t="shared" si="453"/>
        <v>#REF!</v>
      </c>
      <c r="Y1050" s="107" t="s">
        <v>72</v>
      </c>
      <c r="Z1050" s="103">
        <f t="shared" si="449"/>
        <v>0</v>
      </c>
      <c r="AA1050" s="103">
        <f t="shared" si="450"/>
        <v>0</v>
      </c>
      <c r="AB1050" s="128">
        <f t="shared" si="454"/>
        <v>0.63394471712735734</v>
      </c>
      <c r="AC1050" s="128" t="e">
        <f t="shared" si="455"/>
        <v>#REF!</v>
      </c>
    </row>
    <row r="1051" spans="1:29" ht="50.1" customHeight="1">
      <c r="A1051" s="171"/>
      <c r="B1051" s="171"/>
      <c r="C1051" s="174"/>
      <c r="D1051" s="174"/>
      <c r="E1051" s="131"/>
      <c r="F1051" s="177"/>
      <c r="G1051" s="180"/>
      <c r="H1051" s="163"/>
      <c r="I1051" s="165"/>
      <c r="J1051" s="168"/>
      <c r="K1051" s="62" t="s">
        <v>101</v>
      </c>
      <c r="L1051" s="63">
        <v>10120</v>
      </c>
      <c r="M1051" s="63">
        <v>6320</v>
      </c>
      <c r="N1051" s="142" t="s">
        <v>3678</v>
      </c>
      <c r="O1051" s="127"/>
      <c r="P1051" s="100"/>
      <c r="Q1051" s="63">
        <f t="shared" si="451"/>
        <v>0</v>
      </c>
      <c r="R1051" s="64"/>
      <c r="S1051" s="67">
        <v>11</v>
      </c>
      <c r="T1051" s="46"/>
      <c r="U1051" s="106">
        <f>IF(EXACT(O1051,Y1051),M1051,M1051*(1-'Расчет ПРЕДЗАКАЗ'!$D$10))</f>
        <v>6193.5999999999995</v>
      </c>
      <c r="V1051" s="106">
        <f t="shared" si="452"/>
        <v>0</v>
      </c>
      <c r="W1051" s="106" t="e">
        <f>IF(EXACT(O1051,Y1051),M1051,M1051*(1-#REF!))</f>
        <v>#REF!</v>
      </c>
      <c r="X1051" s="106" t="e">
        <f t="shared" si="453"/>
        <v>#REF!</v>
      </c>
      <c r="Y1051" s="107" t="s">
        <v>72</v>
      </c>
      <c r="Z1051" s="103">
        <f t="shared" si="449"/>
        <v>0</v>
      </c>
      <c r="AA1051" s="103">
        <f t="shared" si="450"/>
        <v>0</v>
      </c>
      <c r="AB1051" s="128">
        <f t="shared" si="454"/>
        <v>0.63394471712735734</v>
      </c>
      <c r="AC1051" s="128" t="e">
        <f t="shared" si="455"/>
        <v>#REF!</v>
      </c>
    </row>
    <row r="1052" spans="1:29" ht="50.1" customHeight="1">
      <c r="A1052" s="171"/>
      <c r="B1052" s="171"/>
      <c r="C1052" s="174"/>
      <c r="D1052" s="174"/>
      <c r="E1052" s="131"/>
      <c r="F1052" s="177"/>
      <c r="G1052" s="180"/>
      <c r="H1052" s="163"/>
      <c r="I1052" s="165"/>
      <c r="J1052" s="168"/>
      <c r="K1052" s="62" t="s">
        <v>86</v>
      </c>
      <c r="L1052" s="63">
        <v>10120</v>
      </c>
      <c r="M1052" s="63">
        <v>6320</v>
      </c>
      <c r="N1052" s="142" t="s">
        <v>3679</v>
      </c>
      <c r="O1052" s="127"/>
      <c r="P1052" s="100"/>
      <c r="Q1052" s="63">
        <f t="shared" si="451"/>
        <v>0</v>
      </c>
      <c r="R1052" s="64"/>
      <c r="S1052" s="67">
        <v>5</v>
      </c>
      <c r="T1052" s="46"/>
      <c r="U1052" s="106">
        <f>IF(EXACT(O1052,Y1052),M1052,M1052*(1-'Расчет ПРЕДЗАКАЗ'!$D$10))</f>
        <v>6193.5999999999995</v>
      </c>
      <c r="V1052" s="106">
        <f t="shared" si="452"/>
        <v>0</v>
      </c>
      <c r="W1052" s="106" t="e">
        <f>IF(EXACT(O1052,Y1052),M1052,M1052*(1-#REF!))</f>
        <v>#REF!</v>
      </c>
      <c r="X1052" s="106" t="e">
        <f t="shared" si="453"/>
        <v>#REF!</v>
      </c>
      <c r="Y1052" s="107" t="s">
        <v>72</v>
      </c>
      <c r="Z1052" s="103">
        <f t="shared" si="449"/>
        <v>0</v>
      </c>
      <c r="AA1052" s="103">
        <f t="shared" si="450"/>
        <v>0</v>
      </c>
      <c r="AB1052" s="128">
        <f t="shared" si="454"/>
        <v>0.63394471712735734</v>
      </c>
      <c r="AC1052" s="128" t="e">
        <f t="shared" si="455"/>
        <v>#REF!</v>
      </c>
    </row>
    <row r="1053" spans="1:29" ht="50.1" customHeight="1">
      <c r="A1053" s="171"/>
      <c r="B1053" s="171"/>
      <c r="C1053" s="174"/>
      <c r="D1053" s="174"/>
      <c r="E1053" s="131"/>
      <c r="F1053" s="177"/>
      <c r="G1053" s="180"/>
      <c r="H1053" s="163"/>
      <c r="I1053" s="165"/>
      <c r="J1053" s="168"/>
      <c r="K1053" s="62" t="s">
        <v>88</v>
      </c>
      <c r="L1053" s="63">
        <v>10120</v>
      </c>
      <c r="M1053" s="63">
        <v>6320</v>
      </c>
      <c r="N1053" s="142" t="s">
        <v>3680</v>
      </c>
      <c r="O1053" s="127"/>
      <c r="P1053" s="100"/>
      <c r="Q1053" s="63">
        <f t="shared" si="451"/>
        <v>0</v>
      </c>
      <c r="R1053" s="64"/>
      <c r="S1053" s="67">
        <v>3</v>
      </c>
      <c r="T1053" s="46"/>
      <c r="U1053" s="106">
        <f>IF(EXACT(O1053,Y1053),M1053,M1053*(1-'Расчет ПРЕДЗАКАЗ'!$D$10))</f>
        <v>6193.5999999999995</v>
      </c>
      <c r="V1053" s="106">
        <f t="shared" si="452"/>
        <v>0</v>
      </c>
      <c r="W1053" s="106" t="e">
        <f>IF(EXACT(O1053,Y1053),M1053,M1053*(1-#REF!))</f>
        <v>#REF!</v>
      </c>
      <c r="X1053" s="106" t="e">
        <f t="shared" si="453"/>
        <v>#REF!</v>
      </c>
      <c r="Y1053" s="107" t="s">
        <v>72</v>
      </c>
      <c r="Z1053" s="103">
        <f t="shared" si="449"/>
        <v>0</v>
      </c>
      <c r="AA1053" s="103">
        <f t="shared" si="450"/>
        <v>0</v>
      </c>
      <c r="AB1053" s="128">
        <f t="shared" si="454"/>
        <v>0.63394471712735734</v>
      </c>
      <c r="AC1053" s="128" t="e">
        <f t="shared" si="455"/>
        <v>#REF!</v>
      </c>
    </row>
    <row r="1054" spans="1:29" ht="50.1" customHeight="1">
      <c r="A1054" s="171"/>
      <c r="B1054" s="171"/>
      <c r="C1054" s="174"/>
      <c r="D1054" s="174"/>
      <c r="E1054" s="131"/>
      <c r="F1054" s="177"/>
      <c r="G1054" s="180"/>
      <c r="H1054" s="163"/>
      <c r="I1054" s="165"/>
      <c r="J1054" s="168"/>
      <c r="K1054" s="62"/>
      <c r="L1054" s="63"/>
      <c r="M1054" s="63"/>
      <c r="N1054" s="142"/>
      <c r="O1054" s="127"/>
      <c r="P1054" s="100"/>
      <c r="Q1054" s="63">
        <f t="shared" si="451"/>
        <v>0</v>
      </c>
      <c r="R1054" s="64"/>
      <c r="S1054" s="67"/>
      <c r="T1054" s="46"/>
      <c r="U1054" s="106">
        <f>IF(EXACT(O1054,Y1054),M1054,M1054*(1-'Расчет ПРЕДЗАКАЗ'!$D$10))</f>
        <v>0</v>
      </c>
      <c r="V1054" s="106">
        <f t="shared" si="452"/>
        <v>0</v>
      </c>
      <c r="W1054" s="106" t="e">
        <f>IF(EXACT(O1054,Y1054),M1054,M1054*(1-#REF!))</f>
        <v>#REF!</v>
      </c>
      <c r="X1054" s="106" t="e">
        <f t="shared" si="453"/>
        <v>#REF!</v>
      </c>
      <c r="Y1054" s="107" t="s">
        <v>72</v>
      </c>
      <c r="Z1054" s="103">
        <f t="shared" si="449"/>
        <v>0</v>
      </c>
      <c r="AA1054" s="103">
        <f t="shared" si="450"/>
        <v>0</v>
      </c>
      <c r="AB1054" s="128" t="str">
        <f t="shared" si="454"/>
        <v/>
      </c>
      <c r="AC1054" s="128" t="e">
        <f t="shared" si="455"/>
        <v>#REF!</v>
      </c>
    </row>
    <row r="1055" spans="1:29" ht="50.1" customHeight="1">
      <c r="A1055" s="171"/>
      <c r="B1055" s="171"/>
      <c r="C1055" s="174"/>
      <c r="D1055" s="174"/>
      <c r="E1055" s="131"/>
      <c r="F1055" s="177"/>
      <c r="G1055" s="180"/>
      <c r="H1055" s="163"/>
      <c r="I1055" s="165"/>
      <c r="J1055" s="168"/>
      <c r="K1055" s="62"/>
      <c r="L1055" s="63"/>
      <c r="M1055" s="63"/>
      <c r="N1055" s="142"/>
      <c r="O1055" s="127"/>
      <c r="P1055" s="100"/>
      <c r="Q1055" s="63">
        <f t="shared" si="451"/>
        <v>0</v>
      </c>
      <c r="R1055" s="64"/>
      <c r="S1055" s="67"/>
      <c r="T1055" s="46"/>
      <c r="U1055" s="106">
        <f>IF(EXACT(O1055,Y1055),M1055,M1055*(1-'Расчет ПРЕДЗАКАЗ'!$D$10))</f>
        <v>0</v>
      </c>
      <c r="V1055" s="106">
        <f t="shared" si="452"/>
        <v>0</v>
      </c>
      <c r="W1055" s="106" t="e">
        <f>IF(EXACT(O1055,Y1055),M1055,M1055*(1-#REF!))</f>
        <v>#REF!</v>
      </c>
      <c r="X1055" s="106" t="e">
        <f t="shared" si="453"/>
        <v>#REF!</v>
      </c>
      <c r="Y1055" s="107" t="s">
        <v>72</v>
      </c>
      <c r="Z1055" s="103">
        <f t="shared" si="449"/>
        <v>0</v>
      </c>
      <c r="AA1055" s="103">
        <f t="shared" si="450"/>
        <v>0</v>
      </c>
      <c r="AB1055" s="128" t="str">
        <f t="shared" si="454"/>
        <v/>
      </c>
      <c r="AC1055" s="128" t="e">
        <f t="shared" si="455"/>
        <v>#REF!</v>
      </c>
    </row>
    <row r="1056" spans="1:29" ht="50.1" customHeight="1">
      <c r="A1056" s="171"/>
      <c r="B1056" s="171"/>
      <c r="C1056" s="174"/>
      <c r="D1056" s="174"/>
      <c r="E1056" s="131"/>
      <c r="F1056" s="177"/>
      <c r="G1056" s="180"/>
      <c r="H1056" s="163"/>
      <c r="I1056" s="165"/>
      <c r="J1056" s="168"/>
      <c r="K1056" s="62"/>
      <c r="L1056" s="63"/>
      <c r="M1056" s="63"/>
      <c r="N1056" s="142"/>
      <c r="O1056" s="127"/>
      <c r="P1056" s="100"/>
      <c r="Q1056" s="63">
        <f t="shared" si="451"/>
        <v>0</v>
      </c>
      <c r="R1056" s="64"/>
      <c r="S1056" s="67"/>
      <c r="T1056" s="46"/>
      <c r="U1056" s="106">
        <f>IF(EXACT(O1056,Y1056),M1056,M1056*(1-'Расчет ПРЕДЗАКАЗ'!$D$10))</f>
        <v>0</v>
      </c>
      <c r="V1056" s="106">
        <f t="shared" si="452"/>
        <v>0</v>
      </c>
      <c r="W1056" s="106" t="e">
        <f>IF(EXACT(O1056,Y1056),M1056,M1056*(1-#REF!))</f>
        <v>#REF!</v>
      </c>
      <c r="X1056" s="106" t="e">
        <f t="shared" si="453"/>
        <v>#REF!</v>
      </c>
      <c r="Y1056" s="107" t="s">
        <v>72</v>
      </c>
      <c r="Z1056" s="103">
        <f t="shared" si="449"/>
        <v>0</v>
      </c>
      <c r="AA1056" s="103">
        <f t="shared" si="450"/>
        <v>0</v>
      </c>
      <c r="AB1056" s="128" t="str">
        <f t="shared" si="454"/>
        <v/>
      </c>
      <c r="AC1056" s="128" t="e">
        <f t="shared" si="455"/>
        <v>#REF!</v>
      </c>
    </row>
    <row r="1057" spans="1:29" ht="50.1" customHeight="1">
      <c r="A1057" s="171"/>
      <c r="B1057" s="171"/>
      <c r="C1057" s="174"/>
      <c r="D1057" s="174"/>
      <c r="E1057" s="131"/>
      <c r="F1057" s="177"/>
      <c r="G1057" s="180"/>
      <c r="H1057" s="163"/>
      <c r="I1057" s="165"/>
      <c r="J1057" s="168"/>
      <c r="K1057" s="62"/>
      <c r="L1057" s="63"/>
      <c r="M1057" s="63"/>
      <c r="N1057" s="143"/>
      <c r="O1057" s="127"/>
      <c r="P1057" s="100"/>
      <c r="Q1057" s="63">
        <f t="shared" si="451"/>
        <v>0</v>
      </c>
      <c r="R1057" s="65"/>
      <c r="S1057" s="67"/>
      <c r="T1057" s="40"/>
      <c r="U1057" s="106">
        <f>IF(EXACT(O1057,Y1057),M1057,M1057*(1-'Расчет ПРЕДЗАКАЗ'!$D$10))</f>
        <v>0</v>
      </c>
      <c r="V1057" s="106">
        <f t="shared" si="452"/>
        <v>0</v>
      </c>
      <c r="W1057" s="106" t="e">
        <f>IF(EXACT(O1057,Y1057),M1057,M1057*(1-#REF!))</f>
        <v>#REF!</v>
      </c>
      <c r="X1057" s="106" t="e">
        <f t="shared" si="453"/>
        <v>#REF!</v>
      </c>
      <c r="Y1057" s="107" t="s">
        <v>72</v>
      </c>
      <c r="Z1057" s="103">
        <f t="shared" si="449"/>
        <v>0</v>
      </c>
      <c r="AA1057" s="103">
        <f t="shared" si="450"/>
        <v>0</v>
      </c>
      <c r="AB1057" s="128" t="str">
        <f t="shared" si="454"/>
        <v/>
      </c>
      <c r="AC1057" s="128" t="e">
        <f t="shared" si="455"/>
        <v>#REF!</v>
      </c>
    </row>
    <row r="1058" spans="1:29" ht="50.1" customHeight="1">
      <c r="A1058" s="171"/>
      <c r="B1058" s="171"/>
      <c r="C1058" s="174"/>
      <c r="D1058" s="174"/>
      <c r="E1058" s="131"/>
      <c r="F1058" s="177"/>
      <c r="G1058" s="180"/>
      <c r="H1058" s="163"/>
      <c r="I1058" s="165"/>
      <c r="J1058" s="168"/>
      <c r="K1058" s="62"/>
      <c r="L1058" s="63"/>
      <c r="M1058" s="63"/>
      <c r="N1058" s="143"/>
      <c r="O1058" s="127"/>
      <c r="P1058" s="100"/>
      <c r="Q1058" s="63">
        <f t="shared" si="451"/>
        <v>0</v>
      </c>
      <c r="R1058" s="65"/>
      <c r="S1058" s="67"/>
      <c r="T1058" s="40"/>
      <c r="U1058" s="106">
        <f>IF(EXACT(O1058,Y1058),M1058,M1058*(1-'Расчет ПРЕДЗАКАЗ'!$D$10))</f>
        <v>0</v>
      </c>
      <c r="V1058" s="106">
        <f t="shared" si="452"/>
        <v>0</v>
      </c>
      <c r="W1058" s="106" t="e">
        <f>IF(EXACT(O1058,Y1058),M1058,M1058*(1-#REF!))</f>
        <v>#REF!</v>
      </c>
      <c r="X1058" s="106" t="e">
        <f t="shared" si="453"/>
        <v>#REF!</v>
      </c>
      <c r="Y1058" s="107" t="s">
        <v>72</v>
      </c>
      <c r="Z1058" s="103">
        <f t="shared" si="449"/>
        <v>0</v>
      </c>
      <c r="AA1058" s="103">
        <f t="shared" si="450"/>
        <v>0</v>
      </c>
      <c r="AB1058" s="128" t="str">
        <f t="shared" si="454"/>
        <v/>
      </c>
      <c r="AC1058" s="128" t="e">
        <f t="shared" si="455"/>
        <v>#REF!</v>
      </c>
    </row>
    <row r="1059" spans="1:29" ht="50.1" customHeight="1">
      <c r="A1059" s="171"/>
      <c r="B1059" s="171"/>
      <c r="C1059" s="174"/>
      <c r="D1059" s="174"/>
      <c r="E1059" s="131"/>
      <c r="F1059" s="177"/>
      <c r="G1059" s="180"/>
      <c r="H1059" s="163"/>
      <c r="I1059" s="165"/>
      <c r="J1059" s="168"/>
      <c r="K1059" s="62"/>
      <c r="L1059" s="63"/>
      <c r="M1059" s="63"/>
      <c r="N1059" s="121"/>
      <c r="O1059" s="127"/>
      <c r="P1059" s="100"/>
      <c r="Q1059" s="63">
        <f t="shared" si="451"/>
        <v>0</v>
      </c>
      <c r="R1059" s="65"/>
      <c r="S1059" s="67"/>
      <c r="T1059" s="40"/>
      <c r="U1059" s="106">
        <f>IF(EXACT(O1059,Y1059),M1059,M1059*(1-'Расчет ПРЕДЗАКАЗ'!$D$10))</f>
        <v>0</v>
      </c>
      <c r="V1059" s="106">
        <f t="shared" si="452"/>
        <v>0</v>
      </c>
      <c r="W1059" s="106" t="e">
        <f>IF(EXACT(O1059,Y1059),M1059,M1059*(1-#REF!))</f>
        <v>#REF!</v>
      </c>
      <c r="X1059" s="106" t="e">
        <f t="shared" si="453"/>
        <v>#REF!</v>
      </c>
      <c r="Y1059" s="107" t="s">
        <v>72</v>
      </c>
      <c r="Z1059" s="103">
        <f t="shared" si="449"/>
        <v>0</v>
      </c>
      <c r="AA1059" s="103">
        <f t="shared" si="450"/>
        <v>0</v>
      </c>
      <c r="AB1059" s="128" t="str">
        <f t="shared" si="454"/>
        <v/>
      </c>
      <c r="AC1059" s="128" t="e">
        <f t="shared" si="455"/>
        <v>#REF!</v>
      </c>
    </row>
    <row r="1060" spans="1:29" ht="50.1" customHeight="1">
      <c r="A1060" s="171"/>
      <c r="B1060" s="171"/>
      <c r="C1060" s="174"/>
      <c r="D1060" s="174"/>
      <c r="E1060" s="131"/>
      <c r="F1060" s="177"/>
      <c r="G1060" s="180"/>
      <c r="H1060" s="163"/>
      <c r="I1060" s="165"/>
      <c r="J1060" s="168"/>
      <c r="K1060" s="62"/>
      <c r="L1060" s="63"/>
      <c r="M1060" s="63"/>
      <c r="N1060" s="121"/>
      <c r="O1060" s="127"/>
      <c r="P1060" s="100"/>
      <c r="Q1060" s="63">
        <f t="shared" si="451"/>
        <v>0</v>
      </c>
      <c r="R1060" s="65"/>
      <c r="S1060" s="67"/>
      <c r="T1060" s="40"/>
      <c r="U1060" s="106">
        <f>IF(EXACT(O1060,Y1060),M1060,M1060*(1-'Расчет ПРЕДЗАКАЗ'!$D$10))</f>
        <v>0</v>
      </c>
      <c r="V1060" s="106">
        <f t="shared" si="452"/>
        <v>0</v>
      </c>
      <c r="W1060" s="106" t="e">
        <f>IF(EXACT(O1060,Y1060),M1060,M1060*(1-#REF!))</f>
        <v>#REF!</v>
      </c>
      <c r="X1060" s="106" t="e">
        <f t="shared" si="453"/>
        <v>#REF!</v>
      </c>
      <c r="Y1060" s="107" t="s">
        <v>72</v>
      </c>
      <c r="Z1060" s="103">
        <f t="shared" si="449"/>
        <v>0</v>
      </c>
      <c r="AA1060" s="103">
        <f t="shared" si="450"/>
        <v>0</v>
      </c>
      <c r="AB1060" s="128" t="str">
        <f t="shared" si="454"/>
        <v/>
      </c>
      <c r="AC1060" s="128" t="e">
        <f t="shared" si="455"/>
        <v>#REF!</v>
      </c>
    </row>
    <row r="1061" spans="1:29" ht="50.1" customHeight="1">
      <c r="A1061" s="171"/>
      <c r="B1061" s="171"/>
      <c r="C1061" s="174"/>
      <c r="D1061" s="174"/>
      <c r="E1061" s="131"/>
      <c r="F1061" s="177"/>
      <c r="G1061" s="180"/>
      <c r="H1061" s="163"/>
      <c r="I1061" s="165"/>
      <c r="J1061" s="168"/>
      <c r="K1061" s="62"/>
      <c r="L1061" s="63"/>
      <c r="M1061" s="63"/>
      <c r="N1061" s="121"/>
      <c r="O1061" s="127"/>
      <c r="P1061" s="100"/>
      <c r="Q1061" s="63">
        <f t="shared" si="451"/>
        <v>0</v>
      </c>
      <c r="R1061" s="65"/>
      <c r="S1061" s="67"/>
      <c r="T1061" s="40"/>
      <c r="U1061" s="106">
        <f>IF(EXACT(O1061,Y1061),M1061,M1061*(1-'Расчет ПРЕДЗАКАЗ'!$D$10))</f>
        <v>0</v>
      </c>
      <c r="V1061" s="106">
        <f t="shared" si="452"/>
        <v>0</v>
      </c>
      <c r="W1061" s="106" t="e">
        <f>IF(EXACT(O1061,Y1061),M1061,M1061*(1-#REF!))</f>
        <v>#REF!</v>
      </c>
      <c r="X1061" s="106" t="e">
        <f t="shared" si="453"/>
        <v>#REF!</v>
      </c>
      <c r="Y1061" s="107" t="s">
        <v>72</v>
      </c>
      <c r="Z1061" s="103">
        <f t="shared" si="449"/>
        <v>0</v>
      </c>
      <c r="AA1061" s="103">
        <f t="shared" si="450"/>
        <v>0</v>
      </c>
      <c r="AB1061" s="128" t="str">
        <f t="shared" si="454"/>
        <v/>
      </c>
      <c r="AC1061" s="128" t="e">
        <f t="shared" si="455"/>
        <v>#REF!</v>
      </c>
    </row>
    <row r="1062" spans="1:29" ht="50.1" customHeight="1">
      <c r="A1062" s="172"/>
      <c r="B1062" s="172"/>
      <c r="C1062" s="175"/>
      <c r="D1062" s="175"/>
      <c r="E1062" s="132"/>
      <c r="F1062" s="178"/>
      <c r="G1062" s="181"/>
      <c r="H1062" s="164"/>
      <c r="I1062" s="166"/>
      <c r="J1062" s="169"/>
      <c r="K1062" s="62"/>
      <c r="L1062" s="63"/>
      <c r="M1062" s="63"/>
      <c r="N1062" s="121"/>
      <c r="O1062" s="127"/>
      <c r="P1062" s="100"/>
      <c r="Q1062" s="63">
        <f t="shared" si="451"/>
        <v>0</v>
      </c>
      <c r="R1062" s="65"/>
      <c r="S1062" s="64"/>
      <c r="T1062" s="40"/>
      <c r="U1062" s="106">
        <f>IF(EXACT(O1062,Y1062),M1062,M1062*(1-'Расчет ПРЕДЗАКАЗ'!$D$10))</f>
        <v>0</v>
      </c>
      <c r="V1062" s="106">
        <f t="shared" si="452"/>
        <v>0</v>
      </c>
      <c r="W1062" s="106" t="e">
        <f>IF(EXACT(O1062,Y1062),M1062,M1062*(1-#REF!))</f>
        <v>#REF!</v>
      </c>
      <c r="X1062" s="106" t="e">
        <f t="shared" si="453"/>
        <v>#REF!</v>
      </c>
      <c r="Y1062" s="107" t="s">
        <v>72</v>
      </c>
      <c r="Z1062" s="103">
        <f t="shared" si="449"/>
        <v>0</v>
      </c>
      <c r="AA1062" s="103">
        <f t="shared" si="450"/>
        <v>0</v>
      </c>
      <c r="AB1062" s="128" t="str">
        <f t="shared" si="454"/>
        <v/>
      </c>
      <c r="AC1062" s="128" t="e">
        <f t="shared" si="455"/>
        <v>#REF!</v>
      </c>
    </row>
    <row r="1063" spans="1:29" ht="11.25" customHeight="1" thickBot="1"/>
    <row r="1064" spans="1:29" ht="50.1" customHeight="1">
      <c r="A1064" s="170">
        <v>448</v>
      </c>
      <c r="B1064" s="170" t="s">
        <v>3681</v>
      </c>
      <c r="C1064" s="173" t="s">
        <v>3682</v>
      </c>
      <c r="D1064" s="173" t="s">
        <v>77</v>
      </c>
      <c r="E1064" s="131"/>
      <c r="F1064" s="193" t="s">
        <v>3672</v>
      </c>
      <c r="G1064" s="179" t="s">
        <v>3112</v>
      </c>
      <c r="H1064" s="162" t="s">
        <v>3683</v>
      </c>
      <c r="I1064" s="194" t="s">
        <v>3684</v>
      </c>
      <c r="J1064" s="167" t="s">
        <v>19</v>
      </c>
      <c r="K1064" s="62" t="s">
        <v>98</v>
      </c>
      <c r="L1064" s="63">
        <v>10120</v>
      </c>
      <c r="M1064" s="63">
        <v>6320</v>
      </c>
      <c r="N1064" s="142" t="s">
        <v>3685</v>
      </c>
      <c r="O1064" s="127"/>
      <c r="P1064" s="100"/>
      <c r="Q1064" s="63">
        <f>P1064*M1064</f>
        <v>0</v>
      </c>
      <c r="R1064" s="64"/>
      <c r="S1064" s="67">
        <v>1</v>
      </c>
      <c r="T1064" s="46"/>
      <c r="U1064" s="106">
        <f>IF(EXACT(O1064,Y1064),M1064,M1064*(1-'Расчет ПРЕДЗАКАЗ'!$D$10))</f>
        <v>6193.5999999999995</v>
      </c>
      <c r="V1064" s="106">
        <f>P1064*U1064</f>
        <v>0</v>
      </c>
      <c r="W1064" s="106" t="e">
        <f>IF(EXACT(O1064,Y1064),M1064,M1064*(1-#REF!))</f>
        <v>#REF!</v>
      </c>
      <c r="X1064" s="106" t="e">
        <f>P1064*W1064</f>
        <v>#REF!</v>
      </c>
      <c r="Y1064" s="107" t="s">
        <v>72</v>
      </c>
      <c r="Z1064" s="103">
        <f t="shared" ref="Z1064:Z1078" si="456">IF(EXACT(O1064,Y1064),Q1064,0)</f>
        <v>0</v>
      </c>
      <c r="AA1064" s="103">
        <f t="shared" ref="AA1064:AA1078" si="457">IF(Z1064=0,Q1064,0)</f>
        <v>0</v>
      </c>
      <c r="AB1064" s="128">
        <f>IF(U1064=0,"",L1064/U1064-1)</f>
        <v>0.63394471712735734</v>
      </c>
      <c r="AC1064" s="128" t="e">
        <f>IF(W1064=0,"",L1064/W1064-1)</f>
        <v>#REF!</v>
      </c>
    </row>
    <row r="1065" spans="1:29" ht="50.1" customHeight="1">
      <c r="A1065" s="171"/>
      <c r="B1065" s="171"/>
      <c r="C1065" s="174"/>
      <c r="D1065" s="174"/>
      <c r="E1065" s="131"/>
      <c r="F1065" s="177"/>
      <c r="G1065" s="180"/>
      <c r="H1065" s="163"/>
      <c r="I1065" s="165"/>
      <c r="J1065" s="168"/>
      <c r="K1065" s="62" t="s">
        <v>84</v>
      </c>
      <c r="L1065" s="63">
        <v>10120</v>
      </c>
      <c r="M1065" s="63">
        <v>6320</v>
      </c>
      <c r="N1065" s="142" t="s">
        <v>3686</v>
      </c>
      <c r="O1065" s="127"/>
      <c r="P1065" s="100"/>
      <c r="Q1065" s="63">
        <f t="shared" ref="Q1065:Q1078" si="458">P1065*M1065</f>
        <v>0</v>
      </c>
      <c r="R1065" s="64"/>
      <c r="S1065" s="67">
        <v>13</v>
      </c>
      <c r="T1065" s="46"/>
      <c r="U1065" s="106">
        <f>IF(EXACT(O1065,Y1065),M1065,M1065*(1-'Расчет ПРЕДЗАКАЗ'!$D$10))</f>
        <v>6193.5999999999995</v>
      </c>
      <c r="V1065" s="106">
        <f t="shared" ref="V1065:V1078" si="459">P1065*U1065</f>
        <v>0</v>
      </c>
      <c r="W1065" s="106" t="e">
        <f>IF(EXACT(O1065,Y1065),M1065,M1065*(1-#REF!))</f>
        <v>#REF!</v>
      </c>
      <c r="X1065" s="106" t="e">
        <f t="shared" ref="X1065:X1078" si="460">P1065*W1065</f>
        <v>#REF!</v>
      </c>
      <c r="Y1065" s="107" t="s">
        <v>72</v>
      </c>
      <c r="Z1065" s="103">
        <f t="shared" si="456"/>
        <v>0</v>
      </c>
      <c r="AA1065" s="103">
        <f t="shared" si="457"/>
        <v>0</v>
      </c>
      <c r="AB1065" s="128">
        <f t="shared" ref="AB1065:AB1078" si="461">IF(U1065=0,"",L1065/U1065-1)</f>
        <v>0.63394471712735734</v>
      </c>
      <c r="AC1065" s="128" t="e">
        <f t="shared" ref="AC1065:AC1078" si="462">IF(W1065=0,"",L1065/W1065-1)</f>
        <v>#REF!</v>
      </c>
    </row>
    <row r="1066" spans="1:29" ht="50.1" customHeight="1">
      <c r="A1066" s="171"/>
      <c r="B1066" s="171"/>
      <c r="C1066" s="174"/>
      <c r="D1066" s="174"/>
      <c r="E1066" s="131"/>
      <c r="F1066" s="177"/>
      <c r="G1066" s="180"/>
      <c r="H1066" s="163"/>
      <c r="I1066" s="165"/>
      <c r="J1066" s="168"/>
      <c r="K1066" s="62" t="s">
        <v>101</v>
      </c>
      <c r="L1066" s="63">
        <v>10120</v>
      </c>
      <c r="M1066" s="63">
        <v>6320</v>
      </c>
      <c r="N1066" s="142" t="s">
        <v>3687</v>
      </c>
      <c r="O1066" s="127"/>
      <c r="P1066" s="100"/>
      <c r="Q1066" s="63">
        <f t="shared" si="458"/>
        <v>0</v>
      </c>
      <c r="R1066" s="64"/>
      <c r="S1066" s="67">
        <v>2</v>
      </c>
      <c r="T1066" s="46"/>
      <c r="U1066" s="106">
        <f>IF(EXACT(O1066,Y1066),M1066,M1066*(1-'Расчет ПРЕДЗАКАЗ'!$D$10))</f>
        <v>6193.5999999999995</v>
      </c>
      <c r="V1066" s="106">
        <f t="shared" si="459"/>
        <v>0</v>
      </c>
      <c r="W1066" s="106" t="e">
        <f>IF(EXACT(O1066,Y1066),M1066,M1066*(1-#REF!))</f>
        <v>#REF!</v>
      </c>
      <c r="X1066" s="106" t="e">
        <f t="shared" si="460"/>
        <v>#REF!</v>
      </c>
      <c r="Y1066" s="107" t="s">
        <v>72</v>
      </c>
      <c r="Z1066" s="103">
        <f t="shared" si="456"/>
        <v>0</v>
      </c>
      <c r="AA1066" s="103">
        <f t="shared" si="457"/>
        <v>0</v>
      </c>
      <c r="AB1066" s="128">
        <f t="shared" si="461"/>
        <v>0.63394471712735734</v>
      </c>
      <c r="AC1066" s="128" t="e">
        <f t="shared" si="462"/>
        <v>#REF!</v>
      </c>
    </row>
    <row r="1067" spans="1:29" ht="50.1" customHeight="1">
      <c r="A1067" s="171"/>
      <c r="B1067" s="171"/>
      <c r="C1067" s="174"/>
      <c r="D1067" s="174"/>
      <c r="E1067" s="131"/>
      <c r="F1067" s="177"/>
      <c r="G1067" s="180"/>
      <c r="H1067" s="163"/>
      <c r="I1067" s="165"/>
      <c r="J1067" s="168"/>
      <c r="K1067" s="62" t="s">
        <v>86</v>
      </c>
      <c r="L1067" s="63">
        <v>10120</v>
      </c>
      <c r="M1067" s="63">
        <v>6320</v>
      </c>
      <c r="N1067" s="142" t="s">
        <v>3688</v>
      </c>
      <c r="O1067" s="127"/>
      <c r="P1067" s="100"/>
      <c r="Q1067" s="63">
        <f t="shared" si="458"/>
        <v>0</v>
      </c>
      <c r="R1067" s="64"/>
      <c r="S1067" s="67">
        <v>1</v>
      </c>
      <c r="T1067" s="46"/>
      <c r="U1067" s="106">
        <f>IF(EXACT(O1067,Y1067),M1067,M1067*(1-'Расчет ПРЕДЗАКАЗ'!$D$10))</f>
        <v>6193.5999999999995</v>
      </c>
      <c r="V1067" s="106">
        <f t="shared" si="459"/>
        <v>0</v>
      </c>
      <c r="W1067" s="106" t="e">
        <f>IF(EXACT(O1067,Y1067),M1067,M1067*(1-#REF!))</f>
        <v>#REF!</v>
      </c>
      <c r="X1067" s="106" t="e">
        <f t="shared" si="460"/>
        <v>#REF!</v>
      </c>
      <c r="Y1067" s="107" t="s">
        <v>72</v>
      </c>
      <c r="Z1067" s="103">
        <f t="shared" si="456"/>
        <v>0</v>
      </c>
      <c r="AA1067" s="103">
        <f t="shared" si="457"/>
        <v>0</v>
      </c>
      <c r="AB1067" s="128">
        <f t="shared" si="461"/>
        <v>0.63394471712735734</v>
      </c>
      <c r="AC1067" s="128" t="e">
        <f t="shared" si="462"/>
        <v>#REF!</v>
      </c>
    </row>
    <row r="1068" spans="1:29" ht="50.1" customHeight="1">
      <c r="A1068" s="171"/>
      <c r="B1068" s="171"/>
      <c r="C1068" s="174"/>
      <c r="D1068" s="174"/>
      <c r="E1068" s="131"/>
      <c r="F1068" s="177"/>
      <c r="G1068" s="180"/>
      <c r="H1068" s="163"/>
      <c r="I1068" s="165"/>
      <c r="J1068" s="168"/>
      <c r="K1068" s="62"/>
      <c r="L1068" s="63"/>
      <c r="M1068" s="63"/>
      <c r="N1068" s="142"/>
      <c r="O1068" s="127"/>
      <c r="P1068" s="100"/>
      <c r="Q1068" s="63">
        <f t="shared" si="458"/>
        <v>0</v>
      </c>
      <c r="R1068" s="64"/>
      <c r="S1068" s="67"/>
      <c r="T1068" s="46"/>
      <c r="U1068" s="106">
        <f>IF(EXACT(O1068,Y1068),M1068,M1068*(1-'Расчет ПРЕДЗАКАЗ'!$D$10))</f>
        <v>0</v>
      </c>
      <c r="V1068" s="106">
        <f t="shared" si="459"/>
        <v>0</v>
      </c>
      <c r="W1068" s="106" t="e">
        <f>IF(EXACT(O1068,Y1068),M1068,M1068*(1-#REF!))</f>
        <v>#REF!</v>
      </c>
      <c r="X1068" s="106" t="e">
        <f t="shared" si="460"/>
        <v>#REF!</v>
      </c>
      <c r="Y1068" s="107" t="s">
        <v>72</v>
      </c>
      <c r="Z1068" s="103">
        <f t="shared" si="456"/>
        <v>0</v>
      </c>
      <c r="AA1068" s="103">
        <f t="shared" si="457"/>
        <v>0</v>
      </c>
      <c r="AB1068" s="128" t="str">
        <f t="shared" si="461"/>
        <v/>
      </c>
      <c r="AC1068" s="128" t="e">
        <f t="shared" si="462"/>
        <v>#REF!</v>
      </c>
    </row>
    <row r="1069" spans="1:29" ht="50.1" customHeight="1">
      <c r="A1069" s="171"/>
      <c r="B1069" s="171"/>
      <c r="C1069" s="174"/>
      <c r="D1069" s="174"/>
      <c r="E1069" s="131"/>
      <c r="F1069" s="177"/>
      <c r="G1069" s="180"/>
      <c r="H1069" s="163"/>
      <c r="I1069" s="165"/>
      <c r="J1069" s="168"/>
      <c r="K1069" s="62"/>
      <c r="L1069" s="63"/>
      <c r="M1069" s="63"/>
      <c r="N1069" s="142"/>
      <c r="O1069" s="127"/>
      <c r="P1069" s="100"/>
      <c r="Q1069" s="63">
        <f t="shared" si="458"/>
        <v>0</v>
      </c>
      <c r="R1069" s="64"/>
      <c r="S1069" s="67"/>
      <c r="T1069" s="46"/>
      <c r="U1069" s="106">
        <f>IF(EXACT(O1069,Y1069),M1069,M1069*(1-'Расчет ПРЕДЗАКАЗ'!$D$10))</f>
        <v>0</v>
      </c>
      <c r="V1069" s="106">
        <f t="shared" si="459"/>
        <v>0</v>
      </c>
      <c r="W1069" s="106" t="e">
        <f>IF(EXACT(O1069,Y1069),M1069,M1069*(1-#REF!))</f>
        <v>#REF!</v>
      </c>
      <c r="X1069" s="106" t="e">
        <f t="shared" si="460"/>
        <v>#REF!</v>
      </c>
      <c r="Y1069" s="107" t="s">
        <v>72</v>
      </c>
      <c r="Z1069" s="103">
        <f t="shared" si="456"/>
        <v>0</v>
      </c>
      <c r="AA1069" s="103">
        <f t="shared" si="457"/>
        <v>0</v>
      </c>
      <c r="AB1069" s="128" t="str">
        <f t="shared" si="461"/>
        <v/>
      </c>
      <c r="AC1069" s="128" t="e">
        <f t="shared" si="462"/>
        <v>#REF!</v>
      </c>
    </row>
    <row r="1070" spans="1:29" ht="50.1" customHeight="1">
      <c r="A1070" s="171"/>
      <c r="B1070" s="171"/>
      <c r="C1070" s="174"/>
      <c r="D1070" s="174"/>
      <c r="E1070" s="131"/>
      <c r="F1070" s="177"/>
      <c r="G1070" s="180"/>
      <c r="H1070" s="163"/>
      <c r="I1070" s="165"/>
      <c r="J1070" s="168"/>
      <c r="K1070" s="62"/>
      <c r="L1070" s="63"/>
      <c r="M1070" s="63"/>
      <c r="N1070" s="142"/>
      <c r="O1070" s="127"/>
      <c r="P1070" s="100"/>
      <c r="Q1070" s="63">
        <f t="shared" si="458"/>
        <v>0</v>
      </c>
      <c r="R1070" s="64"/>
      <c r="S1070" s="67"/>
      <c r="T1070" s="46"/>
      <c r="U1070" s="106">
        <f>IF(EXACT(O1070,Y1070),M1070,M1070*(1-'Расчет ПРЕДЗАКАЗ'!$D$10))</f>
        <v>0</v>
      </c>
      <c r="V1070" s="106">
        <f t="shared" si="459"/>
        <v>0</v>
      </c>
      <c r="W1070" s="106" t="e">
        <f>IF(EXACT(O1070,Y1070),M1070,M1070*(1-#REF!))</f>
        <v>#REF!</v>
      </c>
      <c r="X1070" s="106" t="e">
        <f t="shared" si="460"/>
        <v>#REF!</v>
      </c>
      <c r="Y1070" s="107" t="s">
        <v>72</v>
      </c>
      <c r="Z1070" s="103">
        <f t="shared" si="456"/>
        <v>0</v>
      </c>
      <c r="AA1070" s="103">
        <f t="shared" si="457"/>
        <v>0</v>
      </c>
      <c r="AB1070" s="128" t="str">
        <f t="shared" si="461"/>
        <v/>
      </c>
      <c r="AC1070" s="128" t="e">
        <f t="shared" si="462"/>
        <v>#REF!</v>
      </c>
    </row>
    <row r="1071" spans="1:29" ht="50.1" customHeight="1">
      <c r="A1071" s="171"/>
      <c r="B1071" s="171"/>
      <c r="C1071" s="174"/>
      <c r="D1071" s="174"/>
      <c r="E1071" s="131"/>
      <c r="F1071" s="177"/>
      <c r="G1071" s="180"/>
      <c r="H1071" s="163"/>
      <c r="I1071" s="165"/>
      <c r="J1071" s="168"/>
      <c r="K1071" s="62"/>
      <c r="L1071" s="63"/>
      <c r="M1071" s="63"/>
      <c r="N1071" s="142"/>
      <c r="O1071" s="127"/>
      <c r="P1071" s="100"/>
      <c r="Q1071" s="63">
        <f t="shared" si="458"/>
        <v>0</v>
      </c>
      <c r="R1071" s="64"/>
      <c r="S1071" s="67"/>
      <c r="T1071" s="46"/>
      <c r="U1071" s="106">
        <f>IF(EXACT(O1071,Y1071),M1071,M1071*(1-'Расчет ПРЕДЗАКАЗ'!$D$10))</f>
        <v>0</v>
      </c>
      <c r="V1071" s="106">
        <f t="shared" si="459"/>
        <v>0</v>
      </c>
      <c r="W1071" s="106" t="e">
        <f>IF(EXACT(O1071,Y1071),M1071,M1071*(1-#REF!))</f>
        <v>#REF!</v>
      </c>
      <c r="X1071" s="106" t="e">
        <f t="shared" si="460"/>
        <v>#REF!</v>
      </c>
      <c r="Y1071" s="107" t="s">
        <v>72</v>
      </c>
      <c r="Z1071" s="103">
        <f t="shared" si="456"/>
        <v>0</v>
      </c>
      <c r="AA1071" s="103">
        <f t="shared" si="457"/>
        <v>0</v>
      </c>
      <c r="AB1071" s="128" t="str">
        <f t="shared" si="461"/>
        <v/>
      </c>
      <c r="AC1071" s="128" t="e">
        <f t="shared" si="462"/>
        <v>#REF!</v>
      </c>
    </row>
    <row r="1072" spans="1:29" ht="50.1" customHeight="1">
      <c r="A1072" s="171"/>
      <c r="B1072" s="171"/>
      <c r="C1072" s="174"/>
      <c r="D1072" s="174"/>
      <c r="E1072" s="131"/>
      <c r="F1072" s="177"/>
      <c r="G1072" s="180"/>
      <c r="H1072" s="163"/>
      <c r="I1072" s="165"/>
      <c r="J1072" s="168"/>
      <c r="K1072" s="62"/>
      <c r="L1072" s="63"/>
      <c r="M1072" s="63"/>
      <c r="N1072" s="142"/>
      <c r="O1072" s="127"/>
      <c r="P1072" s="100"/>
      <c r="Q1072" s="63">
        <f t="shared" si="458"/>
        <v>0</v>
      </c>
      <c r="R1072" s="64"/>
      <c r="S1072" s="67"/>
      <c r="T1072" s="46"/>
      <c r="U1072" s="106">
        <f>IF(EXACT(O1072,Y1072),M1072,M1072*(1-'Расчет ПРЕДЗАКАЗ'!$D$10))</f>
        <v>0</v>
      </c>
      <c r="V1072" s="106">
        <f t="shared" si="459"/>
        <v>0</v>
      </c>
      <c r="W1072" s="106" t="e">
        <f>IF(EXACT(O1072,Y1072),M1072,M1072*(1-#REF!))</f>
        <v>#REF!</v>
      </c>
      <c r="X1072" s="106" t="e">
        <f t="shared" si="460"/>
        <v>#REF!</v>
      </c>
      <c r="Y1072" s="107" t="s">
        <v>72</v>
      </c>
      <c r="Z1072" s="103">
        <f t="shared" si="456"/>
        <v>0</v>
      </c>
      <c r="AA1072" s="103">
        <f t="shared" si="457"/>
        <v>0</v>
      </c>
      <c r="AB1072" s="128" t="str">
        <f t="shared" si="461"/>
        <v/>
      </c>
      <c r="AC1072" s="128" t="e">
        <f t="shared" si="462"/>
        <v>#REF!</v>
      </c>
    </row>
    <row r="1073" spans="1:29" ht="50.1" customHeight="1">
      <c r="A1073" s="171"/>
      <c r="B1073" s="171"/>
      <c r="C1073" s="174"/>
      <c r="D1073" s="174"/>
      <c r="E1073" s="131"/>
      <c r="F1073" s="177"/>
      <c r="G1073" s="180"/>
      <c r="H1073" s="163"/>
      <c r="I1073" s="165"/>
      <c r="J1073" s="168"/>
      <c r="K1073" s="62"/>
      <c r="L1073" s="63"/>
      <c r="M1073" s="63"/>
      <c r="N1073" s="143"/>
      <c r="O1073" s="127"/>
      <c r="P1073" s="100"/>
      <c r="Q1073" s="63">
        <f t="shared" si="458"/>
        <v>0</v>
      </c>
      <c r="R1073" s="65"/>
      <c r="S1073" s="67"/>
      <c r="T1073" s="40"/>
      <c r="U1073" s="106">
        <f>IF(EXACT(O1073,Y1073),M1073,M1073*(1-'Расчет ПРЕДЗАКАЗ'!$D$10))</f>
        <v>0</v>
      </c>
      <c r="V1073" s="106">
        <f t="shared" si="459"/>
        <v>0</v>
      </c>
      <c r="W1073" s="106" t="e">
        <f>IF(EXACT(O1073,Y1073),M1073,M1073*(1-#REF!))</f>
        <v>#REF!</v>
      </c>
      <c r="X1073" s="106" t="e">
        <f t="shared" si="460"/>
        <v>#REF!</v>
      </c>
      <c r="Y1073" s="107" t="s">
        <v>72</v>
      </c>
      <c r="Z1073" s="103">
        <f t="shared" si="456"/>
        <v>0</v>
      </c>
      <c r="AA1073" s="103">
        <f t="shared" si="457"/>
        <v>0</v>
      </c>
      <c r="AB1073" s="128" t="str">
        <f t="shared" si="461"/>
        <v/>
      </c>
      <c r="AC1073" s="128" t="e">
        <f t="shared" si="462"/>
        <v>#REF!</v>
      </c>
    </row>
    <row r="1074" spans="1:29" ht="50.1" customHeight="1">
      <c r="A1074" s="171"/>
      <c r="B1074" s="171"/>
      <c r="C1074" s="174"/>
      <c r="D1074" s="174"/>
      <c r="E1074" s="131"/>
      <c r="F1074" s="177"/>
      <c r="G1074" s="180"/>
      <c r="H1074" s="163"/>
      <c r="I1074" s="165"/>
      <c r="J1074" s="168"/>
      <c r="K1074" s="62"/>
      <c r="L1074" s="63"/>
      <c r="M1074" s="63"/>
      <c r="N1074" s="143"/>
      <c r="O1074" s="127"/>
      <c r="P1074" s="100"/>
      <c r="Q1074" s="63">
        <f t="shared" si="458"/>
        <v>0</v>
      </c>
      <c r="R1074" s="65"/>
      <c r="S1074" s="67"/>
      <c r="T1074" s="40"/>
      <c r="U1074" s="106">
        <f>IF(EXACT(O1074,Y1074),M1074,M1074*(1-'Расчет ПРЕДЗАКАЗ'!$D$10))</f>
        <v>0</v>
      </c>
      <c r="V1074" s="106">
        <f t="shared" si="459"/>
        <v>0</v>
      </c>
      <c r="W1074" s="106" t="e">
        <f>IF(EXACT(O1074,Y1074),M1074,M1074*(1-#REF!))</f>
        <v>#REF!</v>
      </c>
      <c r="X1074" s="106" t="e">
        <f t="shared" si="460"/>
        <v>#REF!</v>
      </c>
      <c r="Y1074" s="107" t="s">
        <v>72</v>
      </c>
      <c r="Z1074" s="103">
        <f t="shared" si="456"/>
        <v>0</v>
      </c>
      <c r="AA1074" s="103">
        <f t="shared" si="457"/>
        <v>0</v>
      </c>
      <c r="AB1074" s="128" t="str">
        <f t="shared" si="461"/>
        <v/>
      </c>
      <c r="AC1074" s="128" t="e">
        <f t="shared" si="462"/>
        <v>#REF!</v>
      </c>
    </row>
    <row r="1075" spans="1:29" ht="50.1" customHeight="1">
      <c r="A1075" s="171"/>
      <c r="B1075" s="171"/>
      <c r="C1075" s="174"/>
      <c r="D1075" s="174"/>
      <c r="E1075" s="131"/>
      <c r="F1075" s="177"/>
      <c r="G1075" s="180"/>
      <c r="H1075" s="163"/>
      <c r="I1075" s="165"/>
      <c r="J1075" s="168"/>
      <c r="K1075" s="62"/>
      <c r="L1075" s="63"/>
      <c r="M1075" s="63"/>
      <c r="N1075" s="121"/>
      <c r="O1075" s="127"/>
      <c r="P1075" s="100"/>
      <c r="Q1075" s="63">
        <f t="shared" si="458"/>
        <v>0</v>
      </c>
      <c r="R1075" s="65"/>
      <c r="S1075" s="67"/>
      <c r="T1075" s="40"/>
      <c r="U1075" s="106">
        <f>IF(EXACT(O1075,Y1075),M1075,M1075*(1-'Расчет ПРЕДЗАКАЗ'!$D$10))</f>
        <v>0</v>
      </c>
      <c r="V1075" s="106">
        <f t="shared" si="459"/>
        <v>0</v>
      </c>
      <c r="W1075" s="106" t="e">
        <f>IF(EXACT(O1075,Y1075),M1075,M1075*(1-#REF!))</f>
        <v>#REF!</v>
      </c>
      <c r="X1075" s="106" t="e">
        <f t="shared" si="460"/>
        <v>#REF!</v>
      </c>
      <c r="Y1075" s="107" t="s">
        <v>72</v>
      </c>
      <c r="Z1075" s="103">
        <f t="shared" si="456"/>
        <v>0</v>
      </c>
      <c r="AA1075" s="103">
        <f t="shared" si="457"/>
        <v>0</v>
      </c>
      <c r="AB1075" s="128" t="str">
        <f t="shared" si="461"/>
        <v/>
      </c>
      <c r="AC1075" s="128" t="e">
        <f t="shared" si="462"/>
        <v>#REF!</v>
      </c>
    </row>
    <row r="1076" spans="1:29" ht="50.1" customHeight="1">
      <c r="A1076" s="171"/>
      <c r="B1076" s="171"/>
      <c r="C1076" s="174"/>
      <c r="D1076" s="174"/>
      <c r="E1076" s="131"/>
      <c r="F1076" s="177"/>
      <c r="G1076" s="180"/>
      <c r="H1076" s="163"/>
      <c r="I1076" s="165"/>
      <c r="J1076" s="168"/>
      <c r="K1076" s="62"/>
      <c r="L1076" s="63"/>
      <c r="M1076" s="63"/>
      <c r="N1076" s="121"/>
      <c r="O1076" s="127"/>
      <c r="P1076" s="100"/>
      <c r="Q1076" s="63">
        <f t="shared" si="458"/>
        <v>0</v>
      </c>
      <c r="R1076" s="65"/>
      <c r="S1076" s="67"/>
      <c r="T1076" s="40"/>
      <c r="U1076" s="106">
        <f>IF(EXACT(O1076,Y1076),M1076,M1076*(1-'Расчет ПРЕДЗАКАЗ'!$D$10))</f>
        <v>0</v>
      </c>
      <c r="V1076" s="106">
        <f t="shared" si="459"/>
        <v>0</v>
      </c>
      <c r="W1076" s="106" t="e">
        <f>IF(EXACT(O1076,Y1076),M1076,M1076*(1-#REF!))</f>
        <v>#REF!</v>
      </c>
      <c r="X1076" s="106" t="e">
        <f t="shared" si="460"/>
        <v>#REF!</v>
      </c>
      <c r="Y1076" s="107" t="s">
        <v>72</v>
      </c>
      <c r="Z1076" s="103">
        <f t="shared" si="456"/>
        <v>0</v>
      </c>
      <c r="AA1076" s="103">
        <f t="shared" si="457"/>
        <v>0</v>
      </c>
      <c r="AB1076" s="128" t="str">
        <f t="shared" si="461"/>
        <v/>
      </c>
      <c r="AC1076" s="128" t="e">
        <f t="shared" si="462"/>
        <v>#REF!</v>
      </c>
    </row>
    <row r="1077" spans="1:29" ht="50.1" customHeight="1">
      <c r="A1077" s="171"/>
      <c r="B1077" s="171"/>
      <c r="C1077" s="174"/>
      <c r="D1077" s="174"/>
      <c r="E1077" s="131"/>
      <c r="F1077" s="177"/>
      <c r="G1077" s="180"/>
      <c r="H1077" s="163"/>
      <c r="I1077" s="165"/>
      <c r="J1077" s="168"/>
      <c r="K1077" s="62"/>
      <c r="L1077" s="63"/>
      <c r="M1077" s="63"/>
      <c r="N1077" s="121"/>
      <c r="O1077" s="127"/>
      <c r="P1077" s="100"/>
      <c r="Q1077" s="63">
        <f t="shared" si="458"/>
        <v>0</v>
      </c>
      <c r="R1077" s="65"/>
      <c r="S1077" s="67"/>
      <c r="T1077" s="40"/>
      <c r="U1077" s="106">
        <f>IF(EXACT(O1077,Y1077),M1077,M1077*(1-'Расчет ПРЕДЗАКАЗ'!$D$10))</f>
        <v>0</v>
      </c>
      <c r="V1077" s="106">
        <f t="shared" si="459"/>
        <v>0</v>
      </c>
      <c r="W1077" s="106" t="e">
        <f>IF(EXACT(O1077,Y1077),M1077,M1077*(1-#REF!))</f>
        <v>#REF!</v>
      </c>
      <c r="X1077" s="106" t="e">
        <f t="shared" si="460"/>
        <v>#REF!</v>
      </c>
      <c r="Y1077" s="107" t="s">
        <v>72</v>
      </c>
      <c r="Z1077" s="103">
        <f t="shared" si="456"/>
        <v>0</v>
      </c>
      <c r="AA1077" s="103">
        <f t="shared" si="457"/>
        <v>0</v>
      </c>
      <c r="AB1077" s="128" t="str">
        <f t="shared" si="461"/>
        <v/>
      </c>
      <c r="AC1077" s="128" t="e">
        <f t="shared" si="462"/>
        <v>#REF!</v>
      </c>
    </row>
    <row r="1078" spans="1:29" ht="50.1" customHeight="1">
      <c r="A1078" s="172"/>
      <c r="B1078" s="172"/>
      <c r="C1078" s="175"/>
      <c r="D1078" s="175"/>
      <c r="E1078" s="132"/>
      <c r="F1078" s="178"/>
      <c r="G1078" s="181"/>
      <c r="H1078" s="164"/>
      <c r="I1078" s="166"/>
      <c r="J1078" s="169"/>
      <c r="K1078" s="62"/>
      <c r="L1078" s="63"/>
      <c r="M1078" s="63"/>
      <c r="N1078" s="121"/>
      <c r="O1078" s="127"/>
      <c r="P1078" s="100"/>
      <c r="Q1078" s="63">
        <f t="shared" si="458"/>
        <v>0</v>
      </c>
      <c r="R1078" s="65"/>
      <c r="S1078" s="64"/>
      <c r="T1078" s="40"/>
      <c r="U1078" s="106">
        <f>IF(EXACT(O1078,Y1078),M1078,M1078*(1-'Расчет ПРЕДЗАКАЗ'!$D$10))</f>
        <v>0</v>
      </c>
      <c r="V1078" s="106">
        <f t="shared" si="459"/>
        <v>0</v>
      </c>
      <c r="W1078" s="106" t="e">
        <f>IF(EXACT(O1078,Y1078),M1078,M1078*(1-#REF!))</f>
        <v>#REF!</v>
      </c>
      <c r="X1078" s="106" t="e">
        <f t="shared" si="460"/>
        <v>#REF!</v>
      </c>
      <c r="Y1078" s="107" t="s">
        <v>72</v>
      </c>
      <c r="Z1078" s="103">
        <f t="shared" si="456"/>
        <v>0</v>
      </c>
      <c r="AA1078" s="103">
        <f t="shared" si="457"/>
        <v>0</v>
      </c>
      <c r="AB1078" s="128" t="str">
        <f t="shared" si="461"/>
        <v/>
      </c>
      <c r="AC1078" s="128" t="e">
        <f t="shared" si="462"/>
        <v>#REF!</v>
      </c>
    </row>
    <row r="1079" spans="1:29" ht="11.25" customHeight="1" thickBot="1"/>
    <row r="1080" spans="1:29" ht="50.1" customHeight="1">
      <c r="A1080" s="170">
        <v>449</v>
      </c>
      <c r="B1080" s="170" t="s">
        <v>3663</v>
      </c>
      <c r="C1080" s="173" t="s">
        <v>3689</v>
      </c>
      <c r="D1080" s="173" t="s">
        <v>77</v>
      </c>
      <c r="E1080" s="131"/>
      <c r="F1080" s="193" t="s">
        <v>3672</v>
      </c>
      <c r="G1080" s="179" t="s">
        <v>3099</v>
      </c>
      <c r="H1080" s="162" t="s">
        <v>3683</v>
      </c>
      <c r="I1080" s="194" t="s">
        <v>3684</v>
      </c>
      <c r="J1080" s="167" t="s">
        <v>19</v>
      </c>
      <c r="K1080" s="62" t="s">
        <v>96</v>
      </c>
      <c r="L1080" s="63">
        <v>10120</v>
      </c>
      <c r="M1080" s="63">
        <v>6320</v>
      </c>
      <c r="N1080" s="142" t="s">
        <v>3690</v>
      </c>
      <c r="O1080" s="127"/>
      <c r="P1080" s="100"/>
      <c r="Q1080" s="63">
        <f>P1080*M1080</f>
        <v>0</v>
      </c>
      <c r="R1080" s="64"/>
      <c r="S1080" s="67">
        <v>8</v>
      </c>
      <c r="T1080" s="46"/>
      <c r="U1080" s="106">
        <f>IF(EXACT(O1080,Y1080),M1080,M1080*(1-'Расчет ПРЕДЗАКАЗ'!$D$10))</f>
        <v>6193.5999999999995</v>
      </c>
      <c r="V1080" s="106">
        <f>P1080*U1080</f>
        <v>0</v>
      </c>
      <c r="W1080" s="106" t="e">
        <f>IF(EXACT(O1080,Y1080),M1080,M1080*(1-#REF!))</f>
        <v>#REF!</v>
      </c>
      <c r="X1080" s="106" t="e">
        <f>P1080*W1080</f>
        <v>#REF!</v>
      </c>
      <c r="Y1080" s="107" t="s">
        <v>72</v>
      </c>
      <c r="Z1080" s="103">
        <f t="shared" ref="Z1080:Z1094" si="463">IF(EXACT(O1080,Y1080),Q1080,0)</f>
        <v>0</v>
      </c>
      <c r="AA1080" s="103">
        <f t="shared" ref="AA1080:AA1094" si="464">IF(Z1080=0,Q1080,0)</f>
        <v>0</v>
      </c>
      <c r="AB1080" s="128">
        <f>IF(U1080=0,"",L1080/U1080-1)</f>
        <v>0.63394471712735734</v>
      </c>
      <c r="AC1080" s="128" t="e">
        <f>IF(W1080=0,"",L1080/W1080-1)</f>
        <v>#REF!</v>
      </c>
    </row>
    <row r="1081" spans="1:29" ht="50.1" customHeight="1">
      <c r="A1081" s="171"/>
      <c r="B1081" s="171"/>
      <c r="C1081" s="174"/>
      <c r="D1081" s="174"/>
      <c r="E1081" s="131"/>
      <c r="F1081" s="177"/>
      <c r="G1081" s="180"/>
      <c r="H1081" s="163"/>
      <c r="I1081" s="165"/>
      <c r="J1081" s="168"/>
      <c r="K1081" s="62" t="s">
        <v>98</v>
      </c>
      <c r="L1081" s="63">
        <v>10120</v>
      </c>
      <c r="M1081" s="63">
        <v>6320</v>
      </c>
      <c r="N1081" s="142" t="s">
        <v>3691</v>
      </c>
      <c r="O1081" s="127"/>
      <c r="P1081" s="100"/>
      <c r="Q1081" s="63">
        <f t="shared" ref="Q1081:Q1094" si="465">P1081*M1081</f>
        <v>0</v>
      </c>
      <c r="R1081" s="64"/>
      <c r="S1081" s="67">
        <v>3</v>
      </c>
      <c r="T1081" s="46"/>
      <c r="U1081" s="106">
        <f>IF(EXACT(O1081,Y1081),M1081,M1081*(1-'Расчет ПРЕДЗАКАЗ'!$D$10))</f>
        <v>6193.5999999999995</v>
      </c>
      <c r="V1081" s="106">
        <f t="shared" ref="V1081:V1094" si="466">P1081*U1081</f>
        <v>0</v>
      </c>
      <c r="W1081" s="106" t="e">
        <f>IF(EXACT(O1081,Y1081),M1081,M1081*(1-#REF!))</f>
        <v>#REF!</v>
      </c>
      <c r="X1081" s="106" t="e">
        <f t="shared" ref="X1081:X1094" si="467">P1081*W1081</f>
        <v>#REF!</v>
      </c>
      <c r="Y1081" s="107" t="s">
        <v>72</v>
      </c>
      <c r="Z1081" s="103">
        <f t="shared" si="463"/>
        <v>0</v>
      </c>
      <c r="AA1081" s="103">
        <f t="shared" si="464"/>
        <v>0</v>
      </c>
      <c r="AB1081" s="128">
        <f t="shared" ref="AB1081:AB1094" si="468">IF(U1081=0,"",L1081/U1081-1)</f>
        <v>0.63394471712735734</v>
      </c>
      <c r="AC1081" s="128" t="e">
        <f t="shared" ref="AC1081:AC1094" si="469">IF(W1081=0,"",L1081/W1081-1)</f>
        <v>#REF!</v>
      </c>
    </row>
    <row r="1082" spans="1:29" ht="50.1" customHeight="1">
      <c r="A1082" s="171"/>
      <c r="B1082" s="171"/>
      <c r="C1082" s="174"/>
      <c r="D1082" s="174"/>
      <c r="E1082" s="131"/>
      <c r="F1082" s="177"/>
      <c r="G1082" s="180"/>
      <c r="H1082" s="163"/>
      <c r="I1082" s="165"/>
      <c r="J1082" s="168"/>
      <c r="K1082" s="62" t="s">
        <v>84</v>
      </c>
      <c r="L1082" s="63">
        <v>10120</v>
      </c>
      <c r="M1082" s="63">
        <v>6320</v>
      </c>
      <c r="N1082" s="142" t="s">
        <v>3692</v>
      </c>
      <c r="O1082" s="127"/>
      <c r="P1082" s="100"/>
      <c r="Q1082" s="63">
        <f t="shared" si="465"/>
        <v>0</v>
      </c>
      <c r="R1082" s="64"/>
      <c r="S1082" s="67">
        <v>14</v>
      </c>
      <c r="T1082" s="46"/>
      <c r="U1082" s="106">
        <f>IF(EXACT(O1082,Y1082),M1082,M1082*(1-'Расчет ПРЕДЗАКАЗ'!$D$10))</f>
        <v>6193.5999999999995</v>
      </c>
      <c r="V1082" s="106">
        <f t="shared" si="466"/>
        <v>0</v>
      </c>
      <c r="W1082" s="106" t="e">
        <f>IF(EXACT(O1082,Y1082),M1082,M1082*(1-#REF!))</f>
        <v>#REF!</v>
      </c>
      <c r="X1082" s="106" t="e">
        <f t="shared" si="467"/>
        <v>#REF!</v>
      </c>
      <c r="Y1082" s="107" t="s">
        <v>72</v>
      </c>
      <c r="Z1082" s="103">
        <f t="shared" si="463"/>
        <v>0</v>
      </c>
      <c r="AA1082" s="103">
        <f t="shared" si="464"/>
        <v>0</v>
      </c>
      <c r="AB1082" s="128">
        <f t="shared" si="468"/>
        <v>0.63394471712735734</v>
      </c>
      <c r="AC1082" s="128" t="e">
        <f t="shared" si="469"/>
        <v>#REF!</v>
      </c>
    </row>
    <row r="1083" spans="1:29" ht="50.1" customHeight="1">
      <c r="A1083" s="171"/>
      <c r="B1083" s="171"/>
      <c r="C1083" s="174"/>
      <c r="D1083" s="174"/>
      <c r="E1083" s="131"/>
      <c r="F1083" s="177"/>
      <c r="G1083" s="180"/>
      <c r="H1083" s="163"/>
      <c r="I1083" s="165"/>
      <c r="J1083" s="168"/>
      <c r="K1083" s="62" t="s">
        <v>101</v>
      </c>
      <c r="L1083" s="63">
        <v>10120</v>
      </c>
      <c r="M1083" s="63">
        <v>6320</v>
      </c>
      <c r="N1083" s="142" t="s">
        <v>3693</v>
      </c>
      <c r="O1083" s="127"/>
      <c r="P1083" s="100"/>
      <c r="Q1083" s="63">
        <f t="shared" si="465"/>
        <v>0</v>
      </c>
      <c r="R1083" s="64"/>
      <c r="S1083" s="67">
        <v>5</v>
      </c>
      <c r="T1083" s="46"/>
      <c r="U1083" s="106">
        <f>IF(EXACT(O1083,Y1083),M1083,M1083*(1-'Расчет ПРЕДЗАКАЗ'!$D$10))</f>
        <v>6193.5999999999995</v>
      </c>
      <c r="V1083" s="106">
        <f t="shared" si="466"/>
        <v>0</v>
      </c>
      <c r="W1083" s="106" t="e">
        <f>IF(EXACT(O1083,Y1083),M1083,M1083*(1-#REF!))</f>
        <v>#REF!</v>
      </c>
      <c r="X1083" s="106" t="e">
        <f t="shared" si="467"/>
        <v>#REF!</v>
      </c>
      <c r="Y1083" s="107" t="s">
        <v>72</v>
      </c>
      <c r="Z1083" s="103">
        <f t="shared" si="463"/>
        <v>0</v>
      </c>
      <c r="AA1083" s="103">
        <f t="shared" si="464"/>
        <v>0</v>
      </c>
      <c r="AB1083" s="128">
        <f t="shared" si="468"/>
        <v>0.63394471712735734</v>
      </c>
      <c r="AC1083" s="128" t="e">
        <f t="shared" si="469"/>
        <v>#REF!</v>
      </c>
    </row>
    <row r="1084" spans="1:29" ht="50.1" customHeight="1">
      <c r="A1084" s="171"/>
      <c r="B1084" s="171"/>
      <c r="C1084" s="174"/>
      <c r="D1084" s="174"/>
      <c r="E1084" s="131"/>
      <c r="F1084" s="177"/>
      <c r="G1084" s="180"/>
      <c r="H1084" s="163"/>
      <c r="I1084" s="165"/>
      <c r="J1084" s="168"/>
      <c r="K1084" s="62" t="s">
        <v>86</v>
      </c>
      <c r="L1084" s="63">
        <v>10120</v>
      </c>
      <c r="M1084" s="63">
        <v>6320</v>
      </c>
      <c r="N1084" s="142" t="s">
        <v>3694</v>
      </c>
      <c r="O1084" s="127"/>
      <c r="P1084" s="100"/>
      <c r="Q1084" s="63">
        <f t="shared" si="465"/>
        <v>0</v>
      </c>
      <c r="R1084" s="64"/>
      <c r="S1084" s="67">
        <v>2</v>
      </c>
      <c r="T1084" s="46"/>
      <c r="U1084" s="106">
        <f>IF(EXACT(O1084,Y1084),M1084,M1084*(1-'Расчет ПРЕДЗАКАЗ'!$D$10))</f>
        <v>6193.5999999999995</v>
      </c>
      <c r="V1084" s="106">
        <f t="shared" si="466"/>
        <v>0</v>
      </c>
      <c r="W1084" s="106" t="e">
        <f>IF(EXACT(O1084,Y1084),M1084,M1084*(1-#REF!))</f>
        <v>#REF!</v>
      </c>
      <c r="X1084" s="106" t="e">
        <f t="shared" si="467"/>
        <v>#REF!</v>
      </c>
      <c r="Y1084" s="107" t="s">
        <v>72</v>
      </c>
      <c r="Z1084" s="103">
        <f t="shared" si="463"/>
        <v>0</v>
      </c>
      <c r="AA1084" s="103">
        <f t="shared" si="464"/>
        <v>0</v>
      </c>
      <c r="AB1084" s="128">
        <f t="shared" si="468"/>
        <v>0.63394471712735734</v>
      </c>
      <c r="AC1084" s="128" t="e">
        <f t="shared" si="469"/>
        <v>#REF!</v>
      </c>
    </row>
    <row r="1085" spans="1:29" ht="50.1" customHeight="1">
      <c r="A1085" s="171"/>
      <c r="B1085" s="171"/>
      <c r="C1085" s="174"/>
      <c r="D1085" s="174"/>
      <c r="E1085" s="131"/>
      <c r="F1085" s="177"/>
      <c r="G1085" s="180"/>
      <c r="H1085" s="163"/>
      <c r="I1085" s="165"/>
      <c r="J1085" s="168"/>
      <c r="K1085" s="62" t="s">
        <v>88</v>
      </c>
      <c r="L1085" s="63">
        <v>10120</v>
      </c>
      <c r="M1085" s="63">
        <v>6320</v>
      </c>
      <c r="N1085" s="142" t="s">
        <v>3695</v>
      </c>
      <c r="O1085" s="127"/>
      <c r="P1085" s="100"/>
      <c r="Q1085" s="63">
        <f t="shared" si="465"/>
        <v>0</v>
      </c>
      <c r="R1085" s="64"/>
      <c r="S1085" s="67">
        <v>4</v>
      </c>
      <c r="T1085" s="46"/>
      <c r="U1085" s="106">
        <f>IF(EXACT(O1085,Y1085),M1085,M1085*(1-'Расчет ПРЕДЗАКАЗ'!$D$10))</f>
        <v>6193.5999999999995</v>
      </c>
      <c r="V1085" s="106">
        <f t="shared" si="466"/>
        <v>0</v>
      </c>
      <c r="W1085" s="106" t="e">
        <f>IF(EXACT(O1085,Y1085),M1085,M1085*(1-#REF!))</f>
        <v>#REF!</v>
      </c>
      <c r="X1085" s="106" t="e">
        <f t="shared" si="467"/>
        <v>#REF!</v>
      </c>
      <c r="Y1085" s="107" t="s">
        <v>72</v>
      </c>
      <c r="Z1085" s="103">
        <f t="shared" si="463"/>
        <v>0</v>
      </c>
      <c r="AA1085" s="103">
        <f t="shared" si="464"/>
        <v>0</v>
      </c>
      <c r="AB1085" s="128">
        <f t="shared" si="468"/>
        <v>0.63394471712735734</v>
      </c>
      <c r="AC1085" s="128" t="e">
        <f t="shared" si="469"/>
        <v>#REF!</v>
      </c>
    </row>
    <row r="1086" spans="1:29" ht="50.1" customHeight="1">
      <c r="A1086" s="171"/>
      <c r="B1086" s="171"/>
      <c r="C1086" s="174"/>
      <c r="D1086" s="174"/>
      <c r="E1086" s="131"/>
      <c r="F1086" s="177"/>
      <c r="G1086" s="180"/>
      <c r="H1086" s="163"/>
      <c r="I1086" s="165"/>
      <c r="J1086" s="168"/>
      <c r="K1086" s="62"/>
      <c r="L1086" s="63"/>
      <c r="M1086" s="63"/>
      <c r="N1086" s="142"/>
      <c r="O1086" s="127"/>
      <c r="P1086" s="100"/>
      <c r="Q1086" s="63">
        <f t="shared" si="465"/>
        <v>0</v>
      </c>
      <c r="R1086" s="64"/>
      <c r="S1086" s="67"/>
      <c r="T1086" s="46"/>
      <c r="U1086" s="106">
        <f>IF(EXACT(O1086,Y1086),M1086,M1086*(1-'Расчет ПРЕДЗАКАЗ'!$D$10))</f>
        <v>0</v>
      </c>
      <c r="V1086" s="106">
        <f t="shared" si="466"/>
        <v>0</v>
      </c>
      <c r="W1086" s="106" t="e">
        <f>IF(EXACT(O1086,Y1086),M1086,M1086*(1-#REF!))</f>
        <v>#REF!</v>
      </c>
      <c r="X1086" s="106" t="e">
        <f t="shared" si="467"/>
        <v>#REF!</v>
      </c>
      <c r="Y1086" s="107" t="s">
        <v>72</v>
      </c>
      <c r="Z1086" s="103">
        <f t="shared" si="463"/>
        <v>0</v>
      </c>
      <c r="AA1086" s="103">
        <f t="shared" si="464"/>
        <v>0</v>
      </c>
      <c r="AB1086" s="128" t="str">
        <f t="shared" si="468"/>
        <v/>
      </c>
      <c r="AC1086" s="128" t="e">
        <f t="shared" si="469"/>
        <v>#REF!</v>
      </c>
    </row>
    <row r="1087" spans="1:29" ht="50.1" customHeight="1">
      <c r="A1087" s="171"/>
      <c r="B1087" s="171"/>
      <c r="C1087" s="174"/>
      <c r="D1087" s="174"/>
      <c r="E1087" s="131"/>
      <c r="F1087" s="177"/>
      <c r="G1087" s="180"/>
      <c r="H1087" s="163"/>
      <c r="I1087" s="165"/>
      <c r="J1087" s="168"/>
      <c r="K1087" s="62"/>
      <c r="L1087" s="63"/>
      <c r="M1087" s="63"/>
      <c r="N1087" s="142"/>
      <c r="O1087" s="127"/>
      <c r="P1087" s="100"/>
      <c r="Q1087" s="63">
        <f t="shared" si="465"/>
        <v>0</v>
      </c>
      <c r="R1087" s="64"/>
      <c r="S1087" s="67"/>
      <c r="T1087" s="46"/>
      <c r="U1087" s="106">
        <f>IF(EXACT(O1087,Y1087),M1087,M1087*(1-'Расчет ПРЕДЗАКАЗ'!$D$10))</f>
        <v>0</v>
      </c>
      <c r="V1087" s="106">
        <f t="shared" si="466"/>
        <v>0</v>
      </c>
      <c r="W1087" s="106" t="e">
        <f>IF(EXACT(O1087,Y1087),M1087,M1087*(1-#REF!))</f>
        <v>#REF!</v>
      </c>
      <c r="X1087" s="106" t="e">
        <f t="shared" si="467"/>
        <v>#REF!</v>
      </c>
      <c r="Y1087" s="107" t="s">
        <v>72</v>
      </c>
      <c r="Z1087" s="103">
        <f t="shared" si="463"/>
        <v>0</v>
      </c>
      <c r="AA1087" s="103">
        <f t="shared" si="464"/>
        <v>0</v>
      </c>
      <c r="AB1087" s="128" t="str">
        <f t="shared" si="468"/>
        <v/>
      </c>
      <c r="AC1087" s="128" t="e">
        <f t="shared" si="469"/>
        <v>#REF!</v>
      </c>
    </row>
    <row r="1088" spans="1:29" ht="50.1" customHeight="1">
      <c r="A1088" s="171"/>
      <c r="B1088" s="171"/>
      <c r="C1088" s="174"/>
      <c r="D1088" s="174"/>
      <c r="E1088" s="131"/>
      <c r="F1088" s="177"/>
      <c r="G1088" s="180"/>
      <c r="H1088" s="163"/>
      <c r="I1088" s="165"/>
      <c r="J1088" s="168"/>
      <c r="K1088" s="62"/>
      <c r="L1088" s="63"/>
      <c r="M1088" s="63"/>
      <c r="N1088" s="142"/>
      <c r="O1088" s="127"/>
      <c r="P1088" s="100"/>
      <c r="Q1088" s="63">
        <f t="shared" si="465"/>
        <v>0</v>
      </c>
      <c r="R1088" s="64"/>
      <c r="S1088" s="67"/>
      <c r="T1088" s="46"/>
      <c r="U1088" s="106">
        <f>IF(EXACT(O1088,Y1088),M1088,M1088*(1-'Расчет ПРЕДЗАКАЗ'!$D$10))</f>
        <v>0</v>
      </c>
      <c r="V1088" s="106">
        <f t="shared" si="466"/>
        <v>0</v>
      </c>
      <c r="W1088" s="106" t="e">
        <f>IF(EXACT(O1088,Y1088),M1088,M1088*(1-#REF!))</f>
        <v>#REF!</v>
      </c>
      <c r="X1088" s="106" t="e">
        <f t="shared" si="467"/>
        <v>#REF!</v>
      </c>
      <c r="Y1088" s="107" t="s">
        <v>72</v>
      </c>
      <c r="Z1088" s="103">
        <f t="shared" si="463"/>
        <v>0</v>
      </c>
      <c r="AA1088" s="103">
        <f t="shared" si="464"/>
        <v>0</v>
      </c>
      <c r="AB1088" s="128" t="str">
        <f t="shared" si="468"/>
        <v/>
      </c>
      <c r="AC1088" s="128" t="e">
        <f t="shared" si="469"/>
        <v>#REF!</v>
      </c>
    </row>
    <row r="1089" spans="1:29" ht="50.1" customHeight="1">
      <c r="A1089" s="171"/>
      <c r="B1089" s="171"/>
      <c r="C1089" s="174"/>
      <c r="D1089" s="174"/>
      <c r="E1089" s="131"/>
      <c r="F1089" s="177"/>
      <c r="G1089" s="180"/>
      <c r="H1089" s="163"/>
      <c r="I1089" s="165"/>
      <c r="J1089" s="168"/>
      <c r="K1089" s="62"/>
      <c r="L1089" s="63"/>
      <c r="M1089" s="63"/>
      <c r="N1089" s="143"/>
      <c r="O1089" s="127"/>
      <c r="P1089" s="100"/>
      <c r="Q1089" s="63">
        <f t="shared" si="465"/>
        <v>0</v>
      </c>
      <c r="R1089" s="65"/>
      <c r="S1089" s="67"/>
      <c r="T1089" s="40"/>
      <c r="U1089" s="106">
        <f>IF(EXACT(O1089,Y1089),M1089,M1089*(1-'Расчет ПРЕДЗАКАЗ'!$D$10))</f>
        <v>0</v>
      </c>
      <c r="V1089" s="106">
        <f t="shared" si="466"/>
        <v>0</v>
      </c>
      <c r="W1089" s="106" t="e">
        <f>IF(EXACT(O1089,Y1089),M1089,M1089*(1-#REF!))</f>
        <v>#REF!</v>
      </c>
      <c r="X1089" s="106" t="e">
        <f t="shared" si="467"/>
        <v>#REF!</v>
      </c>
      <c r="Y1089" s="107" t="s">
        <v>72</v>
      </c>
      <c r="Z1089" s="103">
        <f t="shared" si="463"/>
        <v>0</v>
      </c>
      <c r="AA1089" s="103">
        <f t="shared" si="464"/>
        <v>0</v>
      </c>
      <c r="AB1089" s="128" t="str">
        <f t="shared" si="468"/>
        <v/>
      </c>
      <c r="AC1089" s="128" t="e">
        <f t="shared" si="469"/>
        <v>#REF!</v>
      </c>
    </row>
    <row r="1090" spans="1:29" ht="50.1" customHeight="1">
      <c r="A1090" s="171"/>
      <c r="B1090" s="171"/>
      <c r="C1090" s="174"/>
      <c r="D1090" s="174"/>
      <c r="E1090" s="131"/>
      <c r="F1090" s="177"/>
      <c r="G1090" s="180"/>
      <c r="H1090" s="163"/>
      <c r="I1090" s="165"/>
      <c r="J1090" s="168"/>
      <c r="K1090" s="62"/>
      <c r="L1090" s="63"/>
      <c r="M1090" s="63"/>
      <c r="N1090" s="143"/>
      <c r="O1090" s="127"/>
      <c r="P1090" s="100"/>
      <c r="Q1090" s="63">
        <f t="shared" si="465"/>
        <v>0</v>
      </c>
      <c r="R1090" s="65"/>
      <c r="S1090" s="67"/>
      <c r="T1090" s="40"/>
      <c r="U1090" s="106">
        <f>IF(EXACT(O1090,Y1090),M1090,M1090*(1-'Расчет ПРЕДЗАКАЗ'!$D$10))</f>
        <v>0</v>
      </c>
      <c r="V1090" s="106">
        <f t="shared" si="466"/>
        <v>0</v>
      </c>
      <c r="W1090" s="106" t="e">
        <f>IF(EXACT(O1090,Y1090),M1090,M1090*(1-#REF!))</f>
        <v>#REF!</v>
      </c>
      <c r="X1090" s="106" t="e">
        <f t="shared" si="467"/>
        <v>#REF!</v>
      </c>
      <c r="Y1090" s="107" t="s">
        <v>72</v>
      </c>
      <c r="Z1090" s="103">
        <f t="shared" si="463"/>
        <v>0</v>
      </c>
      <c r="AA1090" s="103">
        <f t="shared" si="464"/>
        <v>0</v>
      </c>
      <c r="AB1090" s="128" t="str">
        <f t="shared" si="468"/>
        <v/>
      </c>
      <c r="AC1090" s="128" t="e">
        <f t="shared" si="469"/>
        <v>#REF!</v>
      </c>
    </row>
    <row r="1091" spans="1:29" ht="50.1" customHeight="1">
      <c r="A1091" s="171"/>
      <c r="B1091" s="171"/>
      <c r="C1091" s="174"/>
      <c r="D1091" s="174"/>
      <c r="E1091" s="131"/>
      <c r="F1091" s="177"/>
      <c r="G1091" s="180"/>
      <c r="H1091" s="163"/>
      <c r="I1091" s="165"/>
      <c r="J1091" s="168"/>
      <c r="K1091" s="62"/>
      <c r="L1091" s="63"/>
      <c r="M1091" s="63"/>
      <c r="N1091" s="121"/>
      <c r="O1091" s="127"/>
      <c r="P1091" s="100"/>
      <c r="Q1091" s="63">
        <f t="shared" si="465"/>
        <v>0</v>
      </c>
      <c r="R1091" s="65"/>
      <c r="S1091" s="67"/>
      <c r="T1091" s="40"/>
      <c r="U1091" s="106">
        <f>IF(EXACT(O1091,Y1091),M1091,M1091*(1-'Расчет ПРЕДЗАКАЗ'!$D$10))</f>
        <v>0</v>
      </c>
      <c r="V1091" s="106">
        <f t="shared" si="466"/>
        <v>0</v>
      </c>
      <c r="W1091" s="106" t="e">
        <f>IF(EXACT(O1091,Y1091),M1091,M1091*(1-#REF!))</f>
        <v>#REF!</v>
      </c>
      <c r="X1091" s="106" t="e">
        <f t="shared" si="467"/>
        <v>#REF!</v>
      </c>
      <c r="Y1091" s="107" t="s">
        <v>72</v>
      </c>
      <c r="Z1091" s="103">
        <f t="shared" si="463"/>
        <v>0</v>
      </c>
      <c r="AA1091" s="103">
        <f t="shared" si="464"/>
        <v>0</v>
      </c>
      <c r="AB1091" s="128" t="str">
        <f t="shared" si="468"/>
        <v/>
      </c>
      <c r="AC1091" s="128" t="e">
        <f t="shared" si="469"/>
        <v>#REF!</v>
      </c>
    </row>
    <row r="1092" spans="1:29" ht="50.1" customHeight="1">
      <c r="A1092" s="171"/>
      <c r="B1092" s="171"/>
      <c r="C1092" s="174"/>
      <c r="D1092" s="174"/>
      <c r="E1092" s="131"/>
      <c r="F1092" s="177"/>
      <c r="G1092" s="180"/>
      <c r="H1092" s="163"/>
      <c r="I1092" s="165"/>
      <c r="J1092" s="168"/>
      <c r="K1092" s="62"/>
      <c r="L1092" s="63"/>
      <c r="M1092" s="63"/>
      <c r="N1092" s="121"/>
      <c r="O1092" s="127"/>
      <c r="P1092" s="100"/>
      <c r="Q1092" s="63">
        <f t="shared" si="465"/>
        <v>0</v>
      </c>
      <c r="R1092" s="65"/>
      <c r="S1092" s="67"/>
      <c r="T1092" s="40"/>
      <c r="U1092" s="106">
        <f>IF(EXACT(O1092,Y1092),M1092,M1092*(1-'Расчет ПРЕДЗАКАЗ'!$D$10))</f>
        <v>0</v>
      </c>
      <c r="V1092" s="106">
        <f t="shared" si="466"/>
        <v>0</v>
      </c>
      <c r="W1092" s="106" t="e">
        <f>IF(EXACT(O1092,Y1092),M1092,M1092*(1-#REF!))</f>
        <v>#REF!</v>
      </c>
      <c r="X1092" s="106" t="e">
        <f t="shared" si="467"/>
        <v>#REF!</v>
      </c>
      <c r="Y1092" s="107" t="s">
        <v>72</v>
      </c>
      <c r="Z1092" s="103">
        <f t="shared" si="463"/>
        <v>0</v>
      </c>
      <c r="AA1092" s="103">
        <f t="shared" si="464"/>
        <v>0</v>
      </c>
      <c r="AB1092" s="128" t="str">
        <f t="shared" si="468"/>
        <v/>
      </c>
      <c r="AC1092" s="128" t="e">
        <f t="shared" si="469"/>
        <v>#REF!</v>
      </c>
    </row>
    <row r="1093" spans="1:29" ht="50.1" customHeight="1">
      <c r="A1093" s="171"/>
      <c r="B1093" s="171"/>
      <c r="C1093" s="174"/>
      <c r="D1093" s="174"/>
      <c r="E1093" s="131"/>
      <c r="F1093" s="177"/>
      <c r="G1093" s="180"/>
      <c r="H1093" s="163"/>
      <c r="I1093" s="165"/>
      <c r="J1093" s="168"/>
      <c r="K1093" s="62"/>
      <c r="L1093" s="63"/>
      <c r="M1093" s="63"/>
      <c r="N1093" s="121"/>
      <c r="O1093" s="127"/>
      <c r="P1093" s="100"/>
      <c r="Q1093" s="63">
        <f t="shared" si="465"/>
        <v>0</v>
      </c>
      <c r="R1093" s="65"/>
      <c r="S1093" s="67"/>
      <c r="T1093" s="40"/>
      <c r="U1093" s="106">
        <f>IF(EXACT(O1093,Y1093),M1093,M1093*(1-'Расчет ПРЕДЗАКАЗ'!$D$10))</f>
        <v>0</v>
      </c>
      <c r="V1093" s="106">
        <f t="shared" si="466"/>
        <v>0</v>
      </c>
      <c r="W1093" s="106" t="e">
        <f>IF(EXACT(O1093,Y1093),M1093,M1093*(1-#REF!))</f>
        <v>#REF!</v>
      </c>
      <c r="X1093" s="106" t="e">
        <f t="shared" si="467"/>
        <v>#REF!</v>
      </c>
      <c r="Y1093" s="107" t="s">
        <v>72</v>
      </c>
      <c r="Z1093" s="103">
        <f t="shared" si="463"/>
        <v>0</v>
      </c>
      <c r="AA1093" s="103">
        <f t="shared" si="464"/>
        <v>0</v>
      </c>
      <c r="AB1093" s="128" t="str">
        <f t="shared" si="468"/>
        <v/>
      </c>
      <c r="AC1093" s="128" t="e">
        <f t="shared" si="469"/>
        <v>#REF!</v>
      </c>
    </row>
    <row r="1094" spans="1:29" ht="50.1" customHeight="1">
      <c r="A1094" s="172"/>
      <c r="B1094" s="172"/>
      <c r="C1094" s="175"/>
      <c r="D1094" s="175"/>
      <c r="E1094" s="132"/>
      <c r="F1094" s="178"/>
      <c r="G1094" s="181"/>
      <c r="H1094" s="164"/>
      <c r="I1094" s="166"/>
      <c r="J1094" s="169"/>
      <c r="K1094" s="62"/>
      <c r="L1094" s="63"/>
      <c r="M1094" s="63"/>
      <c r="N1094" s="121"/>
      <c r="O1094" s="127"/>
      <c r="P1094" s="100"/>
      <c r="Q1094" s="63">
        <f t="shared" si="465"/>
        <v>0</v>
      </c>
      <c r="R1094" s="65"/>
      <c r="S1094" s="64"/>
      <c r="T1094" s="40"/>
      <c r="U1094" s="106">
        <f>IF(EXACT(O1094,Y1094),M1094,M1094*(1-'Расчет ПРЕДЗАКАЗ'!$D$10))</f>
        <v>0</v>
      </c>
      <c r="V1094" s="106">
        <f t="shared" si="466"/>
        <v>0</v>
      </c>
      <c r="W1094" s="106" t="e">
        <f>IF(EXACT(O1094,Y1094),M1094,M1094*(1-#REF!))</f>
        <v>#REF!</v>
      </c>
      <c r="X1094" s="106" t="e">
        <f t="shared" si="467"/>
        <v>#REF!</v>
      </c>
      <c r="Y1094" s="107" t="s">
        <v>72</v>
      </c>
      <c r="Z1094" s="103">
        <f t="shared" si="463"/>
        <v>0</v>
      </c>
      <c r="AA1094" s="103">
        <f t="shared" si="464"/>
        <v>0</v>
      </c>
      <c r="AB1094" s="128" t="str">
        <f t="shared" si="468"/>
        <v/>
      </c>
      <c r="AC1094" s="128" t="e">
        <f t="shared" si="469"/>
        <v>#REF!</v>
      </c>
    </row>
    <row r="1095" spans="1:29" ht="11.25" customHeight="1" thickBot="1"/>
    <row r="1096" spans="1:29" ht="50.1" customHeight="1">
      <c r="A1096" s="170">
        <v>450</v>
      </c>
      <c r="B1096" s="170" t="s">
        <v>3696</v>
      </c>
      <c r="C1096" s="173" t="s">
        <v>3697</v>
      </c>
      <c r="D1096" s="173" t="s">
        <v>77</v>
      </c>
      <c r="E1096" s="131"/>
      <c r="F1096" s="193" t="s">
        <v>1385</v>
      </c>
      <c r="G1096" s="179" t="s">
        <v>3698</v>
      </c>
      <c r="H1096" s="162" t="s">
        <v>3699</v>
      </c>
      <c r="I1096" s="194" t="s">
        <v>3700</v>
      </c>
      <c r="J1096" s="167" t="s">
        <v>19</v>
      </c>
      <c r="K1096" s="62" t="s">
        <v>82</v>
      </c>
      <c r="L1096" s="63">
        <v>9840</v>
      </c>
      <c r="M1096" s="63">
        <v>6145</v>
      </c>
      <c r="N1096" s="142" t="s">
        <v>3701</v>
      </c>
      <c r="O1096" s="127"/>
      <c r="P1096" s="100"/>
      <c r="Q1096" s="63">
        <f>P1096*M1096</f>
        <v>0</v>
      </c>
      <c r="R1096" s="64"/>
      <c r="S1096" s="67">
        <v>52</v>
      </c>
      <c r="T1096" s="46"/>
      <c r="U1096" s="106">
        <f>IF(EXACT(O1096,Y1096),M1096,M1096*(1-'Расчет ПРЕДЗАКАЗ'!$D$10))</f>
        <v>6022.0999999999995</v>
      </c>
      <c r="V1096" s="106">
        <f>P1096*U1096</f>
        <v>0</v>
      </c>
      <c r="W1096" s="106" t="e">
        <f>IF(EXACT(O1096,Y1096),M1096,M1096*(1-#REF!))</f>
        <v>#REF!</v>
      </c>
      <c r="X1096" s="106" t="e">
        <f>P1096*W1096</f>
        <v>#REF!</v>
      </c>
      <c r="Y1096" s="107" t="s">
        <v>72</v>
      </c>
      <c r="Z1096" s="103">
        <f t="shared" ref="Z1096:Z1110" si="470">IF(EXACT(O1096,Y1096),Q1096,0)</f>
        <v>0</v>
      </c>
      <c r="AA1096" s="103">
        <f t="shared" ref="AA1096:AA1110" si="471">IF(Z1096=0,Q1096,0)</f>
        <v>0</v>
      </c>
      <c r="AB1096" s="128">
        <f>IF(U1096=0,"",L1096/U1096-1)</f>
        <v>0.63398150146958709</v>
      </c>
      <c r="AC1096" s="128" t="e">
        <f>IF(W1096=0,"",L1096/W1096-1)</f>
        <v>#REF!</v>
      </c>
    </row>
    <row r="1097" spans="1:29" ht="50.1" customHeight="1">
      <c r="A1097" s="171"/>
      <c r="B1097" s="171"/>
      <c r="C1097" s="174"/>
      <c r="D1097" s="174"/>
      <c r="E1097" s="131"/>
      <c r="F1097" s="177"/>
      <c r="G1097" s="180"/>
      <c r="H1097" s="163"/>
      <c r="I1097" s="165"/>
      <c r="J1097" s="168"/>
      <c r="K1097" s="62" t="s">
        <v>96</v>
      </c>
      <c r="L1097" s="63">
        <v>9840</v>
      </c>
      <c r="M1097" s="63">
        <v>6145</v>
      </c>
      <c r="N1097" s="142" t="s">
        <v>3702</v>
      </c>
      <c r="O1097" s="127"/>
      <c r="P1097" s="100"/>
      <c r="Q1097" s="63">
        <f t="shared" ref="Q1097:Q1110" si="472">P1097*M1097</f>
        <v>0</v>
      </c>
      <c r="R1097" s="64"/>
      <c r="S1097" s="67">
        <v>100</v>
      </c>
      <c r="T1097" s="46"/>
      <c r="U1097" s="106">
        <f>IF(EXACT(O1097,Y1097),M1097,M1097*(1-'Расчет ПРЕДЗАКАЗ'!$D$10))</f>
        <v>6022.0999999999995</v>
      </c>
      <c r="V1097" s="106">
        <f t="shared" ref="V1097:V1110" si="473">P1097*U1097</f>
        <v>0</v>
      </c>
      <c r="W1097" s="106" t="e">
        <f>IF(EXACT(O1097,Y1097),M1097,M1097*(1-#REF!))</f>
        <v>#REF!</v>
      </c>
      <c r="X1097" s="106" t="e">
        <f t="shared" ref="X1097:X1110" si="474">P1097*W1097</f>
        <v>#REF!</v>
      </c>
      <c r="Y1097" s="107" t="s">
        <v>72</v>
      </c>
      <c r="Z1097" s="103">
        <f t="shared" si="470"/>
        <v>0</v>
      </c>
      <c r="AA1097" s="103">
        <f t="shared" si="471"/>
        <v>0</v>
      </c>
      <c r="AB1097" s="128">
        <f t="shared" ref="AB1097:AB1110" si="475">IF(U1097=0,"",L1097/U1097-1)</f>
        <v>0.63398150146958709</v>
      </c>
      <c r="AC1097" s="128" t="e">
        <f t="shared" ref="AC1097:AC1110" si="476">IF(W1097=0,"",L1097/W1097-1)</f>
        <v>#REF!</v>
      </c>
    </row>
    <row r="1098" spans="1:29" ht="50.1" customHeight="1">
      <c r="A1098" s="171"/>
      <c r="B1098" s="171"/>
      <c r="C1098" s="174"/>
      <c r="D1098" s="174"/>
      <c r="E1098" s="131"/>
      <c r="F1098" s="177"/>
      <c r="G1098" s="180"/>
      <c r="H1098" s="163"/>
      <c r="I1098" s="165"/>
      <c r="J1098" s="168"/>
      <c r="K1098" s="62" t="s">
        <v>98</v>
      </c>
      <c r="L1098" s="63">
        <v>9840</v>
      </c>
      <c r="M1098" s="63">
        <v>6145</v>
      </c>
      <c r="N1098" s="142" t="s">
        <v>3703</v>
      </c>
      <c r="O1098" s="127"/>
      <c r="P1098" s="100"/>
      <c r="Q1098" s="63">
        <f t="shared" si="472"/>
        <v>0</v>
      </c>
      <c r="R1098" s="64"/>
      <c r="S1098" s="67">
        <v>56</v>
      </c>
      <c r="T1098" s="46"/>
      <c r="U1098" s="106">
        <f>IF(EXACT(O1098,Y1098),M1098,M1098*(1-'Расчет ПРЕДЗАКАЗ'!$D$10))</f>
        <v>6022.0999999999995</v>
      </c>
      <c r="V1098" s="106">
        <f t="shared" si="473"/>
        <v>0</v>
      </c>
      <c r="W1098" s="106" t="e">
        <f>IF(EXACT(O1098,Y1098),M1098,M1098*(1-#REF!))</f>
        <v>#REF!</v>
      </c>
      <c r="X1098" s="106" t="e">
        <f t="shared" si="474"/>
        <v>#REF!</v>
      </c>
      <c r="Y1098" s="107" t="s">
        <v>72</v>
      </c>
      <c r="Z1098" s="103">
        <f t="shared" si="470"/>
        <v>0</v>
      </c>
      <c r="AA1098" s="103">
        <f t="shared" si="471"/>
        <v>0</v>
      </c>
      <c r="AB1098" s="128">
        <f t="shared" si="475"/>
        <v>0.63398150146958709</v>
      </c>
      <c r="AC1098" s="128" t="e">
        <f t="shared" si="476"/>
        <v>#REF!</v>
      </c>
    </row>
    <row r="1099" spans="1:29" ht="50.1" customHeight="1">
      <c r="A1099" s="171"/>
      <c r="B1099" s="171"/>
      <c r="C1099" s="174"/>
      <c r="D1099" s="174"/>
      <c r="E1099" s="131"/>
      <c r="F1099" s="177"/>
      <c r="G1099" s="180"/>
      <c r="H1099" s="163"/>
      <c r="I1099" s="165"/>
      <c r="J1099" s="168"/>
      <c r="K1099" s="62" t="s">
        <v>84</v>
      </c>
      <c r="L1099" s="63">
        <v>9840</v>
      </c>
      <c r="M1099" s="63">
        <v>6145</v>
      </c>
      <c r="N1099" s="142" t="s">
        <v>3704</v>
      </c>
      <c r="O1099" s="127"/>
      <c r="P1099" s="100"/>
      <c r="Q1099" s="63">
        <f t="shared" si="472"/>
        <v>0</v>
      </c>
      <c r="R1099" s="64"/>
      <c r="S1099" s="67">
        <v>68</v>
      </c>
      <c r="T1099" s="46"/>
      <c r="U1099" s="106">
        <f>IF(EXACT(O1099,Y1099),M1099,M1099*(1-'Расчет ПРЕДЗАКАЗ'!$D$10))</f>
        <v>6022.0999999999995</v>
      </c>
      <c r="V1099" s="106">
        <f t="shared" si="473"/>
        <v>0</v>
      </c>
      <c r="W1099" s="106" t="e">
        <f>IF(EXACT(O1099,Y1099),M1099,M1099*(1-#REF!))</f>
        <v>#REF!</v>
      </c>
      <c r="X1099" s="106" t="e">
        <f t="shared" si="474"/>
        <v>#REF!</v>
      </c>
      <c r="Y1099" s="107" t="s">
        <v>72</v>
      </c>
      <c r="Z1099" s="103">
        <f t="shared" si="470"/>
        <v>0</v>
      </c>
      <c r="AA1099" s="103">
        <f t="shared" si="471"/>
        <v>0</v>
      </c>
      <c r="AB1099" s="128">
        <f t="shared" si="475"/>
        <v>0.63398150146958709</v>
      </c>
      <c r="AC1099" s="128" t="e">
        <f t="shared" si="476"/>
        <v>#REF!</v>
      </c>
    </row>
    <row r="1100" spans="1:29" ht="50.1" customHeight="1">
      <c r="A1100" s="171"/>
      <c r="B1100" s="171"/>
      <c r="C1100" s="174"/>
      <c r="D1100" s="174"/>
      <c r="E1100" s="131"/>
      <c r="F1100" s="177"/>
      <c r="G1100" s="180"/>
      <c r="H1100" s="163"/>
      <c r="I1100" s="165"/>
      <c r="J1100" s="168"/>
      <c r="K1100" s="62" t="s">
        <v>101</v>
      </c>
      <c r="L1100" s="63">
        <v>9840</v>
      </c>
      <c r="M1100" s="63">
        <v>6145</v>
      </c>
      <c r="N1100" s="142" t="s">
        <v>3705</v>
      </c>
      <c r="O1100" s="127"/>
      <c r="P1100" s="100"/>
      <c r="Q1100" s="63">
        <f t="shared" si="472"/>
        <v>0</v>
      </c>
      <c r="R1100" s="64"/>
      <c r="S1100" s="67">
        <v>65</v>
      </c>
      <c r="T1100" s="46"/>
      <c r="U1100" s="106">
        <f>IF(EXACT(O1100,Y1100),M1100,M1100*(1-'Расчет ПРЕДЗАКАЗ'!$D$10))</f>
        <v>6022.0999999999995</v>
      </c>
      <c r="V1100" s="106">
        <f t="shared" si="473"/>
        <v>0</v>
      </c>
      <c r="W1100" s="106" t="e">
        <f>IF(EXACT(O1100,Y1100),M1100,M1100*(1-#REF!))</f>
        <v>#REF!</v>
      </c>
      <c r="X1100" s="106" t="e">
        <f t="shared" si="474"/>
        <v>#REF!</v>
      </c>
      <c r="Y1100" s="107" t="s">
        <v>72</v>
      </c>
      <c r="Z1100" s="103">
        <f t="shared" si="470"/>
        <v>0</v>
      </c>
      <c r="AA1100" s="103">
        <f t="shared" si="471"/>
        <v>0</v>
      </c>
      <c r="AB1100" s="128">
        <f t="shared" si="475"/>
        <v>0.63398150146958709</v>
      </c>
      <c r="AC1100" s="128" t="e">
        <f t="shared" si="476"/>
        <v>#REF!</v>
      </c>
    </row>
    <row r="1101" spans="1:29" ht="50.1" customHeight="1">
      <c r="A1101" s="171"/>
      <c r="B1101" s="171"/>
      <c r="C1101" s="174"/>
      <c r="D1101" s="174"/>
      <c r="E1101" s="131"/>
      <c r="F1101" s="177"/>
      <c r="G1101" s="180"/>
      <c r="H1101" s="163"/>
      <c r="I1101" s="165"/>
      <c r="J1101" s="168"/>
      <c r="K1101" s="62" t="s">
        <v>86</v>
      </c>
      <c r="L1101" s="63">
        <v>9840</v>
      </c>
      <c r="M1101" s="63">
        <v>6145</v>
      </c>
      <c r="N1101" s="142" t="s">
        <v>3706</v>
      </c>
      <c r="O1101" s="127"/>
      <c r="P1101" s="100"/>
      <c r="Q1101" s="63">
        <f t="shared" si="472"/>
        <v>0</v>
      </c>
      <c r="R1101" s="64"/>
      <c r="S1101" s="67">
        <v>67</v>
      </c>
      <c r="T1101" s="46"/>
      <c r="U1101" s="106">
        <f>IF(EXACT(O1101,Y1101),M1101,M1101*(1-'Расчет ПРЕДЗАКАЗ'!$D$10))</f>
        <v>6022.0999999999995</v>
      </c>
      <c r="V1101" s="106">
        <f t="shared" si="473"/>
        <v>0</v>
      </c>
      <c r="W1101" s="106" t="e">
        <f>IF(EXACT(O1101,Y1101),M1101,M1101*(1-#REF!))</f>
        <v>#REF!</v>
      </c>
      <c r="X1101" s="106" t="e">
        <f t="shared" si="474"/>
        <v>#REF!</v>
      </c>
      <c r="Y1101" s="107" t="s">
        <v>72</v>
      </c>
      <c r="Z1101" s="103">
        <f t="shared" si="470"/>
        <v>0</v>
      </c>
      <c r="AA1101" s="103">
        <f t="shared" si="471"/>
        <v>0</v>
      </c>
      <c r="AB1101" s="128">
        <f t="shared" si="475"/>
        <v>0.63398150146958709</v>
      </c>
      <c r="AC1101" s="128" t="e">
        <f t="shared" si="476"/>
        <v>#REF!</v>
      </c>
    </row>
    <row r="1102" spans="1:29" ht="50.1" customHeight="1">
      <c r="A1102" s="171"/>
      <c r="B1102" s="171"/>
      <c r="C1102" s="174"/>
      <c r="D1102" s="174"/>
      <c r="E1102" s="131"/>
      <c r="F1102" s="177"/>
      <c r="G1102" s="180"/>
      <c r="H1102" s="163"/>
      <c r="I1102" s="165"/>
      <c r="J1102" s="168"/>
      <c r="K1102" s="62" t="s">
        <v>88</v>
      </c>
      <c r="L1102" s="63">
        <v>9840</v>
      </c>
      <c r="M1102" s="63">
        <v>6145</v>
      </c>
      <c r="N1102" s="142" t="s">
        <v>3707</v>
      </c>
      <c r="O1102" s="127"/>
      <c r="P1102" s="100"/>
      <c r="Q1102" s="63">
        <f t="shared" si="472"/>
        <v>0</v>
      </c>
      <c r="R1102" s="64"/>
      <c r="S1102" s="67">
        <v>35</v>
      </c>
      <c r="T1102" s="46"/>
      <c r="U1102" s="106">
        <f>IF(EXACT(O1102,Y1102),M1102,M1102*(1-'Расчет ПРЕДЗАКАЗ'!$D$10))</f>
        <v>6022.0999999999995</v>
      </c>
      <c r="V1102" s="106">
        <f t="shared" si="473"/>
        <v>0</v>
      </c>
      <c r="W1102" s="106" t="e">
        <f>IF(EXACT(O1102,Y1102),M1102,M1102*(1-#REF!))</f>
        <v>#REF!</v>
      </c>
      <c r="X1102" s="106" t="e">
        <f t="shared" si="474"/>
        <v>#REF!</v>
      </c>
      <c r="Y1102" s="107" t="s">
        <v>72</v>
      </c>
      <c r="Z1102" s="103">
        <f t="shared" si="470"/>
        <v>0</v>
      </c>
      <c r="AA1102" s="103">
        <f t="shared" si="471"/>
        <v>0</v>
      </c>
      <c r="AB1102" s="128">
        <f t="shared" si="475"/>
        <v>0.63398150146958709</v>
      </c>
      <c r="AC1102" s="128" t="e">
        <f t="shared" si="476"/>
        <v>#REF!</v>
      </c>
    </row>
    <row r="1103" spans="1:29" ht="50.1" customHeight="1">
      <c r="A1103" s="171"/>
      <c r="B1103" s="171"/>
      <c r="C1103" s="174"/>
      <c r="D1103" s="174"/>
      <c r="E1103" s="131"/>
      <c r="F1103" s="177"/>
      <c r="G1103" s="180"/>
      <c r="H1103" s="163"/>
      <c r="I1103" s="165"/>
      <c r="J1103" s="168"/>
      <c r="K1103" s="62" t="s">
        <v>105</v>
      </c>
      <c r="L1103" s="63">
        <v>9840</v>
      </c>
      <c r="M1103" s="63">
        <v>6145</v>
      </c>
      <c r="N1103" s="142" t="s">
        <v>3708</v>
      </c>
      <c r="O1103" s="127"/>
      <c r="P1103" s="100"/>
      <c r="Q1103" s="63">
        <f t="shared" si="472"/>
        <v>0</v>
      </c>
      <c r="R1103" s="64"/>
      <c r="S1103" s="67">
        <v>11</v>
      </c>
      <c r="T1103" s="46"/>
      <c r="U1103" s="106">
        <f>IF(EXACT(O1103,Y1103),M1103,M1103*(1-'Расчет ПРЕДЗАКАЗ'!$D$10))</f>
        <v>6022.0999999999995</v>
      </c>
      <c r="V1103" s="106">
        <f t="shared" si="473"/>
        <v>0</v>
      </c>
      <c r="W1103" s="106" t="e">
        <f>IF(EXACT(O1103,Y1103),M1103,M1103*(1-#REF!))</f>
        <v>#REF!</v>
      </c>
      <c r="X1103" s="106" t="e">
        <f t="shared" si="474"/>
        <v>#REF!</v>
      </c>
      <c r="Y1103" s="107" t="s">
        <v>72</v>
      </c>
      <c r="Z1103" s="103">
        <f t="shared" si="470"/>
        <v>0</v>
      </c>
      <c r="AA1103" s="103">
        <f t="shared" si="471"/>
        <v>0</v>
      </c>
      <c r="AB1103" s="128">
        <f t="shared" si="475"/>
        <v>0.63398150146958709</v>
      </c>
      <c r="AC1103" s="128" t="e">
        <f t="shared" si="476"/>
        <v>#REF!</v>
      </c>
    </row>
    <row r="1104" spans="1:29" ht="50.1" customHeight="1">
      <c r="A1104" s="171"/>
      <c r="B1104" s="171"/>
      <c r="C1104" s="174"/>
      <c r="D1104" s="174"/>
      <c r="E1104" s="131"/>
      <c r="F1104" s="177"/>
      <c r="G1104" s="180"/>
      <c r="H1104" s="163"/>
      <c r="I1104" s="165"/>
      <c r="J1104" s="168"/>
      <c r="K1104" s="62" t="s">
        <v>107</v>
      </c>
      <c r="L1104" s="63">
        <v>9840</v>
      </c>
      <c r="M1104" s="63">
        <v>6145</v>
      </c>
      <c r="N1104" s="142" t="s">
        <v>3709</v>
      </c>
      <c r="O1104" s="127"/>
      <c r="P1104" s="100"/>
      <c r="Q1104" s="63">
        <f t="shared" si="472"/>
        <v>0</v>
      </c>
      <c r="R1104" s="64"/>
      <c r="S1104" s="67">
        <v>19</v>
      </c>
      <c r="T1104" s="46"/>
      <c r="U1104" s="106">
        <f>IF(EXACT(O1104,Y1104),M1104,M1104*(1-'Расчет ПРЕДЗАКАЗ'!$D$10))</f>
        <v>6022.0999999999995</v>
      </c>
      <c r="V1104" s="106">
        <f t="shared" si="473"/>
        <v>0</v>
      </c>
      <c r="W1104" s="106" t="e">
        <f>IF(EXACT(O1104,Y1104),M1104,M1104*(1-#REF!))</f>
        <v>#REF!</v>
      </c>
      <c r="X1104" s="106" t="e">
        <f t="shared" si="474"/>
        <v>#REF!</v>
      </c>
      <c r="Y1104" s="107" t="s">
        <v>72</v>
      </c>
      <c r="Z1104" s="103">
        <f t="shared" si="470"/>
        <v>0</v>
      </c>
      <c r="AA1104" s="103">
        <f t="shared" si="471"/>
        <v>0</v>
      </c>
      <c r="AB1104" s="128">
        <f t="shared" si="475"/>
        <v>0.63398150146958709</v>
      </c>
      <c r="AC1104" s="128" t="e">
        <f t="shared" si="476"/>
        <v>#REF!</v>
      </c>
    </row>
    <row r="1105" spans="1:29" ht="50.1" customHeight="1">
      <c r="A1105" s="171"/>
      <c r="B1105" s="171"/>
      <c r="C1105" s="174"/>
      <c r="D1105" s="174"/>
      <c r="E1105" s="131"/>
      <c r="F1105" s="177"/>
      <c r="G1105" s="180"/>
      <c r="H1105" s="163"/>
      <c r="I1105" s="165"/>
      <c r="J1105" s="168"/>
      <c r="K1105" s="62"/>
      <c r="L1105" s="63"/>
      <c r="M1105" s="63"/>
      <c r="N1105" s="143"/>
      <c r="O1105" s="127"/>
      <c r="P1105" s="100"/>
      <c r="Q1105" s="63">
        <f t="shared" si="472"/>
        <v>0</v>
      </c>
      <c r="R1105" s="65"/>
      <c r="S1105" s="67"/>
      <c r="T1105" s="40"/>
      <c r="U1105" s="106">
        <f>IF(EXACT(O1105,Y1105),M1105,M1105*(1-'Расчет ПРЕДЗАКАЗ'!$D$10))</f>
        <v>0</v>
      </c>
      <c r="V1105" s="106">
        <f t="shared" si="473"/>
        <v>0</v>
      </c>
      <c r="W1105" s="106" t="e">
        <f>IF(EXACT(O1105,Y1105),M1105,M1105*(1-#REF!))</f>
        <v>#REF!</v>
      </c>
      <c r="X1105" s="106" t="e">
        <f t="shared" si="474"/>
        <v>#REF!</v>
      </c>
      <c r="Y1105" s="107" t="s">
        <v>72</v>
      </c>
      <c r="Z1105" s="103">
        <f t="shared" si="470"/>
        <v>0</v>
      </c>
      <c r="AA1105" s="103">
        <f t="shared" si="471"/>
        <v>0</v>
      </c>
      <c r="AB1105" s="128" t="str">
        <f t="shared" si="475"/>
        <v/>
      </c>
      <c r="AC1105" s="128" t="e">
        <f t="shared" si="476"/>
        <v>#REF!</v>
      </c>
    </row>
    <row r="1106" spans="1:29" ht="50.1" customHeight="1">
      <c r="A1106" s="171"/>
      <c r="B1106" s="171"/>
      <c r="C1106" s="174"/>
      <c r="D1106" s="174"/>
      <c r="E1106" s="131"/>
      <c r="F1106" s="177"/>
      <c r="G1106" s="180"/>
      <c r="H1106" s="163"/>
      <c r="I1106" s="165"/>
      <c r="J1106" s="168"/>
      <c r="K1106" s="62"/>
      <c r="L1106" s="63"/>
      <c r="M1106" s="63"/>
      <c r="N1106" s="143"/>
      <c r="O1106" s="127"/>
      <c r="P1106" s="100"/>
      <c r="Q1106" s="63">
        <f t="shared" si="472"/>
        <v>0</v>
      </c>
      <c r="R1106" s="65"/>
      <c r="S1106" s="67"/>
      <c r="T1106" s="40"/>
      <c r="U1106" s="106">
        <f>IF(EXACT(O1106,Y1106),M1106,M1106*(1-'Расчет ПРЕДЗАКАЗ'!$D$10))</f>
        <v>0</v>
      </c>
      <c r="V1106" s="106">
        <f t="shared" si="473"/>
        <v>0</v>
      </c>
      <c r="W1106" s="106" t="e">
        <f>IF(EXACT(O1106,Y1106),M1106,M1106*(1-#REF!))</f>
        <v>#REF!</v>
      </c>
      <c r="X1106" s="106" t="e">
        <f t="shared" si="474"/>
        <v>#REF!</v>
      </c>
      <c r="Y1106" s="107" t="s">
        <v>72</v>
      </c>
      <c r="Z1106" s="103">
        <f t="shared" si="470"/>
        <v>0</v>
      </c>
      <c r="AA1106" s="103">
        <f t="shared" si="471"/>
        <v>0</v>
      </c>
      <c r="AB1106" s="128" t="str">
        <f t="shared" si="475"/>
        <v/>
      </c>
      <c r="AC1106" s="128" t="e">
        <f t="shared" si="476"/>
        <v>#REF!</v>
      </c>
    </row>
    <row r="1107" spans="1:29" ht="50.1" customHeight="1">
      <c r="A1107" s="171"/>
      <c r="B1107" s="171"/>
      <c r="C1107" s="174"/>
      <c r="D1107" s="174"/>
      <c r="E1107" s="131"/>
      <c r="F1107" s="177"/>
      <c r="G1107" s="180"/>
      <c r="H1107" s="163"/>
      <c r="I1107" s="165"/>
      <c r="J1107" s="168"/>
      <c r="K1107" s="62"/>
      <c r="L1107" s="63"/>
      <c r="M1107" s="63"/>
      <c r="N1107" s="121"/>
      <c r="O1107" s="127"/>
      <c r="P1107" s="100"/>
      <c r="Q1107" s="63">
        <f t="shared" si="472"/>
        <v>0</v>
      </c>
      <c r="R1107" s="65"/>
      <c r="S1107" s="67"/>
      <c r="T1107" s="40"/>
      <c r="U1107" s="106">
        <f>IF(EXACT(O1107,Y1107),M1107,M1107*(1-'Расчет ПРЕДЗАКАЗ'!$D$10))</f>
        <v>0</v>
      </c>
      <c r="V1107" s="106">
        <f t="shared" si="473"/>
        <v>0</v>
      </c>
      <c r="W1107" s="106" t="e">
        <f>IF(EXACT(O1107,Y1107),M1107,M1107*(1-#REF!))</f>
        <v>#REF!</v>
      </c>
      <c r="X1107" s="106" t="e">
        <f t="shared" si="474"/>
        <v>#REF!</v>
      </c>
      <c r="Y1107" s="107" t="s">
        <v>72</v>
      </c>
      <c r="Z1107" s="103">
        <f t="shared" si="470"/>
        <v>0</v>
      </c>
      <c r="AA1107" s="103">
        <f t="shared" si="471"/>
        <v>0</v>
      </c>
      <c r="AB1107" s="128" t="str">
        <f t="shared" si="475"/>
        <v/>
      </c>
      <c r="AC1107" s="128" t="e">
        <f t="shared" si="476"/>
        <v>#REF!</v>
      </c>
    </row>
    <row r="1108" spans="1:29" ht="50.1" customHeight="1">
      <c r="A1108" s="171"/>
      <c r="B1108" s="171"/>
      <c r="C1108" s="174"/>
      <c r="D1108" s="174"/>
      <c r="E1108" s="131"/>
      <c r="F1108" s="177"/>
      <c r="G1108" s="180"/>
      <c r="H1108" s="163"/>
      <c r="I1108" s="165"/>
      <c r="J1108" s="168"/>
      <c r="K1108" s="62"/>
      <c r="L1108" s="63"/>
      <c r="M1108" s="63"/>
      <c r="N1108" s="121"/>
      <c r="O1108" s="127"/>
      <c r="P1108" s="100"/>
      <c r="Q1108" s="63">
        <f t="shared" si="472"/>
        <v>0</v>
      </c>
      <c r="R1108" s="65"/>
      <c r="S1108" s="67"/>
      <c r="T1108" s="40"/>
      <c r="U1108" s="106">
        <f>IF(EXACT(O1108,Y1108),M1108,M1108*(1-'Расчет ПРЕДЗАКАЗ'!$D$10))</f>
        <v>0</v>
      </c>
      <c r="V1108" s="106">
        <f t="shared" si="473"/>
        <v>0</v>
      </c>
      <c r="W1108" s="106" t="e">
        <f>IF(EXACT(O1108,Y1108),M1108,M1108*(1-#REF!))</f>
        <v>#REF!</v>
      </c>
      <c r="X1108" s="106" t="e">
        <f t="shared" si="474"/>
        <v>#REF!</v>
      </c>
      <c r="Y1108" s="107" t="s">
        <v>72</v>
      </c>
      <c r="Z1108" s="103">
        <f t="shared" si="470"/>
        <v>0</v>
      </c>
      <c r="AA1108" s="103">
        <f t="shared" si="471"/>
        <v>0</v>
      </c>
      <c r="AB1108" s="128" t="str">
        <f t="shared" si="475"/>
        <v/>
      </c>
      <c r="AC1108" s="128" t="e">
        <f t="shared" si="476"/>
        <v>#REF!</v>
      </c>
    </row>
    <row r="1109" spans="1:29" ht="50.1" customHeight="1">
      <c r="A1109" s="171"/>
      <c r="B1109" s="171"/>
      <c r="C1109" s="174"/>
      <c r="D1109" s="174"/>
      <c r="E1109" s="131"/>
      <c r="F1109" s="177"/>
      <c r="G1109" s="180"/>
      <c r="H1109" s="163"/>
      <c r="I1109" s="165"/>
      <c r="J1109" s="168"/>
      <c r="K1109" s="62"/>
      <c r="L1109" s="63"/>
      <c r="M1109" s="63"/>
      <c r="N1109" s="121"/>
      <c r="O1109" s="127"/>
      <c r="P1109" s="100"/>
      <c r="Q1109" s="63">
        <f t="shared" si="472"/>
        <v>0</v>
      </c>
      <c r="R1109" s="65"/>
      <c r="S1109" s="67"/>
      <c r="T1109" s="40"/>
      <c r="U1109" s="106">
        <f>IF(EXACT(O1109,Y1109),M1109,M1109*(1-'Расчет ПРЕДЗАКАЗ'!$D$10))</f>
        <v>0</v>
      </c>
      <c r="V1109" s="106">
        <f t="shared" si="473"/>
        <v>0</v>
      </c>
      <c r="W1109" s="106" t="e">
        <f>IF(EXACT(O1109,Y1109),M1109,M1109*(1-#REF!))</f>
        <v>#REF!</v>
      </c>
      <c r="X1109" s="106" t="e">
        <f t="shared" si="474"/>
        <v>#REF!</v>
      </c>
      <c r="Y1109" s="107" t="s">
        <v>72</v>
      </c>
      <c r="Z1109" s="103">
        <f t="shared" si="470"/>
        <v>0</v>
      </c>
      <c r="AA1109" s="103">
        <f t="shared" si="471"/>
        <v>0</v>
      </c>
      <c r="AB1109" s="128" t="str">
        <f t="shared" si="475"/>
        <v/>
      </c>
      <c r="AC1109" s="128" t="e">
        <f t="shared" si="476"/>
        <v>#REF!</v>
      </c>
    </row>
    <row r="1110" spans="1:29" ht="50.1" customHeight="1">
      <c r="A1110" s="172"/>
      <c r="B1110" s="172"/>
      <c r="C1110" s="175"/>
      <c r="D1110" s="175"/>
      <c r="E1110" s="132"/>
      <c r="F1110" s="178"/>
      <c r="G1110" s="181"/>
      <c r="H1110" s="164"/>
      <c r="I1110" s="166"/>
      <c r="J1110" s="169"/>
      <c r="K1110" s="62"/>
      <c r="L1110" s="63"/>
      <c r="M1110" s="63"/>
      <c r="N1110" s="121"/>
      <c r="O1110" s="127"/>
      <c r="P1110" s="100"/>
      <c r="Q1110" s="63">
        <f t="shared" si="472"/>
        <v>0</v>
      </c>
      <c r="R1110" s="65"/>
      <c r="S1110" s="64"/>
      <c r="T1110" s="40"/>
      <c r="U1110" s="106">
        <f>IF(EXACT(O1110,Y1110),M1110,M1110*(1-'Расчет ПРЕДЗАКАЗ'!$D$10))</f>
        <v>0</v>
      </c>
      <c r="V1110" s="106">
        <f t="shared" si="473"/>
        <v>0</v>
      </c>
      <c r="W1110" s="106" t="e">
        <f>IF(EXACT(O1110,Y1110),M1110,M1110*(1-#REF!))</f>
        <v>#REF!</v>
      </c>
      <c r="X1110" s="106" t="e">
        <f t="shared" si="474"/>
        <v>#REF!</v>
      </c>
      <c r="Y1110" s="107" t="s">
        <v>72</v>
      </c>
      <c r="Z1110" s="103">
        <f t="shared" si="470"/>
        <v>0</v>
      </c>
      <c r="AA1110" s="103">
        <f t="shared" si="471"/>
        <v>0</v>
      </c>
      <c r="AB1110" s="128" t="str">
        <f t="shared" si="475"/>
        <v/>
      </c>
      <c r="AC1110" s="128" t="e">
        <f t="shared" si="476"/>
        <v>#REF!</v>
      </c>
    </row>
    <row r="1111" spans="1:29" ht="11.25" customHeight="1" thickBot="1"/>
    <row r="1112" spans="1:29" ht="50.1" customHeight="1">
      <c r="A1112" s="170">
        <v>451</v>
      </c>
      <c r="B1112" s="170" t="s">
        <v>3710</v>
      </c>
      <c r="C1112" s="173" t="s">
        <v>3711</v>
      </c>
      <c r="D1112" s="173" t="s">
        <v>77</v>
      </c>
      <c r="E1112" s="131"/>
      <c r="F1112" s="193" t="s">
        <v>3712</v>
      </c>
      <c r="G1112" s="179" t="s">
        <v>3713</v>
      </c>
      <c r="H1112" s="162" t="s">
        <v>3714</v>
      </c>
      <c r="I1112" s="194" t="s">
        <v>3715</v>
      </c>
      <c r="J1112" s="167" t="s">
        <v>19</v>
      </c>
      <c r="K1112" s="62" t="s">
        <v>188</v>
      </c>
      <c r="L1112" s="63">
        <v>4900</v>
      </c>
      <c r="M1112" s="63">
        <v>2721</v>
      </c>
      <c r="N1112" s="142" t="s">
        <v>3716</v>
      </c>
      <c r="O1112" s="127" t="s">
        <v>72</v>
      </c>
      <c r="P1112" s="100"/>
      <c r="Q1112" s="63">
        <f>P1112*M1112</f>
        <v>0</v>
      </c>
      <c r="R1112" s="64"/>
      <c r="S1112" s="67">
        <v>12</v>
      </c>
      <c r="T1112" s="46"/>
      <c r="U1112" s="106">
        <f>IF(EXACT(O1112,Y1112),M1112,M1112*(1-'Расчет ПРЕДЗАКАЗ'!$D$10))</f>
        <v>2721</v>
      </c>
      <c r="V1112" s="106">
        <f>P1112*U1112</f>
        <v>0</v>
      </c>
      <c r="W1112" s="106">
        <f>IF(EXACT(O1112,Y1112),M1112,M1112*(1-#REF!))</f>
        <v>2721</v>
      </c>
      <c r="X1112" s="106">
        <f>P1112*W1112</f>
        <v>0</v>
      </c>
      <c r="Y1112" s="107" t="s">
        <v>72</v>
      </c>
      <c r="Z1112" s="103">
        <f t="shared" ref="Z1112:Z1126" si="477">IF(EXACT(O1112,Y1112),Q1112,0)</f>
        <v>0</v>
      </c>
      <c r="AA1112" s="103">
        <f t="shared" ref="AA1112:AA1126" si="478">IF(Z1112=0,Q1112,0)</f>
        <v>0</v>
      </c>
      <c r="AB1112" s="128">
        <f>IF(U1112=0,"",L1112/U1112-1)</f>
        <v>0.80080852627710408</v>
      </c>
      <c r="AC1112" s="128">
        <f>IF(W1112=0,"",L1112/W1112-1)</f>
        <v>0.80080852627710408</v>
      </c>
    </row>
    <row r="1113" spans="1:29" ht="50.1" customHeight="1">
      <c r="A1113" s="171"/>
      <c r="B1113" s="171"/>
      <c r="C1113" s="174"/>
      <c r="D1113" s="174"/>
      <c r="E1113" s="131"/>
      <c r="F1113" s="177"/>
      <c r="G1113" s="180"/>
      <c r="H1113" s="163"/>
      <c r="I1113" s="165"/>
      <c r="J1113" s="168"/>
      <c r="K1113" s="62" t="s">
        <v>86</v>
      </c>
      <c r="L1113" s="63">
        <v>4900</v>
      </c>
      <c r="M1113" s="63">
        <v>2721</v>
      </c>
      <c r="N1113" s="142" t="s">
        <v>3717</v>
      </c>
      <c r="O1113" s="127" t="s">
        <v>72</v>
      </c>
      <c r="P1113" s="100"/>
      <c r="Q1113" s="63">
        <f t="shared" ref="Q1113:Q1126" si="479">P1113*M1113</f>
        <v>0</v>
      </c>
      <c r="R1113" s="64"/>
      <c r="S1113" s="67">
        <v>1</v>
      </c>
      <c r="T1113" s="46"/>
      <c r="U1113" s="106">
        <f>IF(EXACT(O1113,Y1113),M1113,M1113*(1-'Расчет ПРЕДЗАКАЗ'!$D$10))</f>
        <v>2721</v>
      </c>
      <c r="V1113" s="106">
        <f t="shared" ref="V1113:V1126" si="480">P1113*U1113</f>
        <v>0</v>
      </c>
      <c r="W1113" s="106">
        <f>IF(EXACT(O1113,Y1113),M1113,M1113*(1-#REF!))</f>
        <v>2721</v>
      </c>
      <c r="X1113" s="106">
        <f t="shared" ref="X1113:X1126" si="481">P1113*W1113</f>
        <v>0</v>
      </c>
      <c r="Y1113" s="107" t="s">
        <v>72</v>
      </c>
      <c r="Z1113" s="103">
        <f t="shared" si="477"/>
        <v>0</v>
      </c>
      <c r="AA1113" s="103">
        <f t="shared" si="478"/>
        <v>0</v>
      </c>
      <c r="AB1113" s="128">
        <f t="shared" ref="AB1113:AB1126" si="482">IF(U1113=0,"",L1113/U1113-1)</f>
        <v>0.80080852627710408</v>
      </c>
      <c r="AC1113" s="128">
        <f t="shared" ref="AC1113:AC1126" si="483">IF(W1113=0,"",L1113/W1113-1)</f>
        <v>0.80080852627710408</v>
      </c>
    </row>
    <row r="1114" spans="1:29" ht="50.1" customHeight="1">
      <c r="A1114" s="171"/>
      <c r="B1114" s="171"/>
      <c r="C1114" s="174"/>
      <c r="D1114" s="174"/>
      <c r="E1114" s="131"/>
      <c r="F1114" s="177"/>
      <c r="G1114" s="180"/>
      <c r="H1114" s="163"/>
      <c r="I1114" s="165"/>
      <c r="J1114" s="168"/>
      <c r="K1114" s="62"/>
      <c r="L1114" s="63"/>
      <c r="M1114" s="63"/>
      <c r="N1114" s="142"/>
      <c r="O1114" s="127"/>
      <c r="P1114" s="100"/>
      <c r="Q1114" s="63">
        <f t="shared" si="479"/>
        <v>0</v>
      </c>
      <c r="R1114" s="64"/>
      <c r="S1114" s="67"/>
      <c r="T1114" s="46"/>
      <c r="U1114" s="106">
        <f>IF(EXACT(O1114,Y1114),M1114,M1114*(1-'Расчет ПРЕДЗАКАЗ'!$D$10))</f>
        <v>0</v>
      </c>
      <c r="V1114" s="106">
        <f t="shared" si="480"/>
        <v>0</v>
      </c>
      <c r="W1114" s="106" t="e">
        <f>IF(EXACT(O1114,Y1114),M1114,M1114*(1-#REF!))</f>
        <v>#REF!</v>
      </c>
      <c r="X1114" s="106" t="e">
        <f t="shared" si="481"/>
        <v>#REF!</v>
      </c>
      <c r="Y1114" s="107" t="s">
        <v>72</v>
      </c>
      <c r="Z1114" s="103">
        <f t="shared" si="477"/>
        <v>0</v>
      </c>
      <c r="AA1114" s="103">
        <f t="shared" si="478"/>
        <v>0</v>
      </c>
      <c r="AB1114" s="128" t="str">
        <f t="shared" si="482"/>
        <v/>
      </c>
      <c r="AC1114" s="128" t="e">
        <f t="shared" si="483"/>
        <v>#REF!</v>
      </c>
    </row>
    <row r="1115" spans="1:29" ht="50.1" customHeight="1">
      <c r="A1115" s="171"/>
      <c r="B1115" s="171"/>
      <c r="C1115" s="174"/>
      <c r="D1115" s="174"/>
      <c r="E1115" s="131"/>
      <c r="F1115" s="177"/>
      <c r="G1115" s="180"/>
      <c r="H1115" s="163"/>
      <c r="I1115" s="165"/>
      <c r="J1115" s="168"/>
      <c r="K1115" s="62"/>
      <c r="L1115" s="63"/>
      <c r="M1115" s="63"/>
      <c r="N1115" s="142"/>
      <c r="O1115" s="127"/>
      <c r="P1115" s="100"/>
      <c r="Q1115" s="63">
        <f t="shared" si="479"/>
        <v>0</v>
      </c>
      <c r="R1115" s="64"/>
      <c r="S1115" s="67"/>
      <c r="T1115" s="46"/>
      <c r="U1115" s="106">
        <f>IF(EXACT(O1115,Y1115),M1115,M1115*(1-'Расчет ПРЕДЗАКАЗ'!$D$10))</f>
        <v>0</v>
      </c>
      <c r="V1115" s="106">
        <f t="shared" si="480"/>
        <v>0</v>
      </c>
      <c r="W1115" s="106" t="e">
        <f>IF(EXACT(O1115,Y1115),M1115,M1115*(1-#REF!))</f>
        <v>#REF!</v>
      </c>
      <c r="X1115" s="106" t="e">
        <f t="shared" si="481"/>
        <v>#REF!</v>
      </c>
      <c r="Y1115" s="107" t="s">
        <v>72</v>
      </c>
      <c r="Z1115" s="103">
        <f t="shared" si="477"/>
        <v>0</v>
      </c>
      <c r="AA1115" s="103">
        <f t="shared" si="478"/>
        <v>0</v>
      </c>
      <c r="AB1115" s="128" t="str">
        <f t="shared" si="482"/>
        <v/>
      </c>
      <c r="AC1115" s="128" t="e">
        <f t="shared" si="483"/>
        <v>#REF!</v>
      </c>
    </row>
    <row r="1116" spans="1:29" ht="50.1" customHeight="1">
      <c r="A1116" s="171"/>
      <c r="B1116" s="171"/>
      <c r="C1116" s="174"/>
      <c r="D1116" s="174"/>
      <c r="E1116" s="131"/>
      <c r="F1116" s="177"/>
      <c r="G1116" s="180"/>
      <c r="H1116" s="163"/>
      <c r="I1116" s="165"/>
      <c r="J1116" s="168"/>
      <c r="K1116" s="62"/>
      <c r="L1116" s="63"/>
      <c r="M1116" s="63"/>
      <c r="N1116" s="142"/>
      <c r="O1116" s="127"/>
      <c r="P1116" s="100"/>
      <c r="Q1116" s="63">
        <f t="shared" si="479"/>
        <v>0</v>
      </c>
      <c r="R1116" s="64"/>
      <c r="S1116" s="67"/>
      <c r="T1116" s="46"/>
      <c r="U1116" s="106">
        <f>IF(EXACT(O1116,Y1116),M1116,M1116*(1-'Расчет ПРЕДЗАКАЗ'!$D$10))</f>
        <v>0</v>
      </c>
      <c r="V1116" s="106">
        <f t="shared" si="480"/>
        <v>0</v>
      </c>
      <c r="W1116" s="106" t="e">
        <f>IF(EXACT(O1116,Y1116),M1116,M1116*(1-#REF!))</f>
        <v>#REF!</v>
      </c>
      <c r="X1116" s="106" t="e">
        <f t="shared" si="481"/>
        <v>#REF!</v>
      </c>
      <c r="Y1116" s="107" t="s">
        <v>72</v>
      </c>
      <c r="Z1116" s="103">
        <f t="shared" si="477"/>
        <v>0</v>
      </c>
      <c r="AA1116" s="103">
        <f t="shared" si="478"/>
        <v>0</v>
      </c>
      <c r="AB1116" s="128" t="str">
        <f t="shared" si="482"/>
        <v/>
      </c>
      <c r="AC1116" s="128" t="e">
        <f t="shared" si="483"/>
        <v>#REF!</v>
      </c>
    </row>
    <row r="1117" spans="1:29" ht="50.1" customHeight="1">
      <c r="A1117" s="171"/>
      <c r="B1117" s="171"/>
      <c r="C1117" s="174"/>
      <c r="D1117" s="174"/>
      <c r="E1117" s="131"/>
      <c r="F1117" s="177"/>
      <c r="G1117" s="180"/>
      <c r="H1117" s="163"/>
      <c r="I1117" s="165"/>
      <c r="J1117" s="168"/>
      <c r="K1117" s="62"/>
      <c r="L1117" s="63"/>
      <c r="M1117" s="63"/>
      <c r="N1117" s="142"/>
      <c r="O1117" s="127"/>
      <c r="P1117" s="100"/>
      <c r="Q1117" s="63">
        <f t="shared" si="479"/>
        <v>0</v>
      </c>
      <c r="R1117" s="64"/>
      <c r="S1117" s="67"/>
      <c r="T1117" s="46"/>
      <c r="U1117" s="106">
        <f>IF(EXACT(O1117,Y1117),M1117,M1117*(1-'Расчет ПРЕДЗАКАЗ'!$D$10))</f>
        <v>0</v>
      </c>
      <c r="V1117" s="106">
        <f t="shared" si="480"/>
        <v>0</v>
      </c>
      <c r="W1117" s="106" t="e">
        <f>IF(EXACT(O1117,Y1117),M1117,M1117*(1-#REF!))</f>
        <v>#REF!</v>
      </c>
      <c r="X1117" s="106" t="e">
        <f t="shared" si="481"/>
        <v>#REF!</v>
      </c>
      <c r="Y1117" s="107" t="s">
        <v>72</v>
      </c>
      <c r="Z1117" s="103">
        <f t="shared" si="477"/>
        <v>0</v>
      </c>
      <c r="AA1117" s="103">
        <f t="shared" si="478"/>
        <v>0</v>
      </c>
      <c r="AB1117" s="128" t="str">
        <f t="shared" si="482"/>
        <v/>
      </c>
      <c r="AC1117" s="128" t="e">
        <f t="shared" si="483"/>
        <v>#REF!</v>
      </c>
    </row>
    <row r="1118" spans="1:29" ht="50.1" customHeight="1">
      <c r="A1118" s="171"/>
      <c r="B1118" s="171"/>
      <c r="C1118" s="174"/>
      <c r="D1118" s="174"/>
      <c r="E1118" s="131"/>
      <c r="F1118" s="177"/>
      <c r="G1118" s="180"/>
      <c r="H1118" s="163"/>
      <c r="I1118" s="165"/>
      <c r="J1118" s="168"/>
      <c r="K1118" s="62"/>
      <c r="L1118" s="63"/>
      <c r="M1118" s="63"/>
      <c r="N1118" s="142"/>
      <c r="O1118" s="127"/>
      <c r="P1118" s="100"/>
      <c r="Q1118" s="63">
        <f t="shared" si="479"/>
        <v>0</v>
      </c>
      <c r="R1118" s="64"/>
      <c r="S1118" s="67"/>
      <c r="T1118" s="46"/>
      <c r="U1118" s="106">
        <f>IF(EXACT(O1118,Y1118),M1118,M1118*(1-'Расчет ПРЕДЗАКАЗ'!$D$10))</f>
        <v>0</v>
      </c>
      <c r="V1118" s="106">
        <f t="shared" si="480"/>
        <v>0</v>
      </c>
      <c r="W1118" s="106" t="e">
        <f>IF(EXACT(O1118,Y1118),M1118,M1118*(1-#REF!))</f>
        <v>#REF!</v>
      </c>
      <c r="X1118" s="106" t="e">
        <f t="shared" si="481"/>
        <v>#REF!</v>
      </c>
      <c r="Y1118" s="107" t="s">
        <v>72</v>
      </c>
      <c r="Z1118" s="103">
        <f t="shared" si="477"/>
        <v>0</v>
      </c>
      <c r="AA1118" s="103">
        <f t="shared" si="478"/>
        <v>0</v>
      </c>
      <c r="AB1118" s="128" t="str">
        <f t="shared" si="482"/>
        <v/>
      </c>
      <c r="AC1118" s="128" t="e">
        <f t="shared" si="483"/>
        <v>#REF!</v>
      </c>
    </row>
    <row r="1119" spans="1:29" ht="50.1" customHeight="1">
      <c r="A1119" s="171"/>
      <c r="B1119" s="171"/>
      <c r="C1119" s="174"/>
      <c r="D1119" s="174"/>
      <c r="E1119" s="131"/>
      <c r="F1119" s="177"/>
      <c r="G1119" s="180"/>
      <c r="H1119" s="163"/>
      <c r="I1119" s="165"/>
      <c r="J1119" s="168"/>
      <c r="K1119" s="62"/>
      <c r="L1119" s="63"/>
      <c r="M1119" s="63"/>
      <c r="N1119" s="142"/>
      <c r="O1119" s="127"/>
      <c r="P1119" s="100"/>
      <c r="Q1119" s="63">
        <f t="shared" si="479"/>
        <v>0</v>
      </c>
      <c r="R1119" s="64"/>
      <c r="S1119" s="67"/>
      <c r="T1119" s="46"/>
      <c r="U1119" s="106">
        <f>IF(EXACT(O1119,Y1119),M1119,M1119*(1-'Расчет ПРЕДЗАКАЗ'!$D$10))</f>
        <v>0</v>
      </c>
      <c r="V1119" s="106">
        <f t="shared" si="480"/>
        <v>0</v>
      </c>
      <c r="W1119" s="106" t="e">
        <f>IF(EXACT(O1119,Y1119),M1119,M1119*(1-#REF!))</f>
        <v>#REF!</v>
      </c>
      <c r="X1119" s="106" t="e">
        <f t="shared" si="481"/>
        <v>#REF!</v>
      </c>
      <c r="Y1119" s="107" t="s">
        <v>72</v>
      </c>
      <c r="Z1119" s="103">
        <f t="shared" si="477"/>
        <v>0</v>
      </c>
      <c r="AA1119" s="103">
        <f t="shared" si="478"/>
        <v>0</v>
      </c>
      <c r="AB1119" s="128" t="str">
        <f t="shared" si="482"/>
        <v/>
      </c>
      <c r="AC1119" s="128" t="e">
        <f t="shared" si="483"/>
        <v>#REF!</v>
      </c>
    </row>
    <row r="1120" spans="1:29" ht="50.1" customHeight="1">
      <c r="A1120" s="171"/>
      <c r="B1120" s="171"/>
      <c r="C1120" s="174"/>
      <c r="D1120" s="174"/>
      <c r="E1120" s="131"/>
      <c r="F1120" s="177"/>
      <c r="G1120" s="180"/>
      <c r="H1120" s="163"/>
      <c r="I1120" s="165"/>
      <c r="J1120" s="168"/>
      <c r="K1120" s="62"/>
      <c r="L1120" s="63"/>
      <c r="M1120" s="63"/>
      <c r="N1120" s="142"/>
      <c r="O1120" s="127"/>
      <c r="P1120" s="100"/>
      <c r="Q1120" s="63">
        <f t="shared" si="479"/>
        <v>0</v>
      </c>
      <c r="R1120" s="64"/>
      <c r="S1120" s="67"/>
      <c r="T1120" s="46"/>
      <c r="U1120" s="106">
        <f>IF(EXACT(O1120,Y1120),M1120,M1120*(1-'Расчет ПРЕДЗАКАЗ'!$D$10))</f>
        <v>0</v>
      </c>
      <c r="V1120" s="106">
        <f t="shared" si="480"/>
        <v>0</v>
      </c>
      <c r="W1120" s="106" t="e">
        <f>IF(EXACT(O1120,Y1120),M1120,M1120*(1-#REF!))</f>
        <v>#REF!</v>
      </c>
      <c r="X1120" s="106" t="e">
        <f t="shared" si="481"/>
        <v>#REF!</v>
      </c>
      <c r="Y1120" s="107" t="s">
        <v>72</v>
      </c>
      <c r="Z1120" s="103">
        <f t="shared" si="477"/>
        <v>0</v>
      </c>
      <c r="AA1120" s="103">
        <f t="shared" si="478"/>
        <v>0</v>
      </c>
      <c r="AB1120" s="128" t="str">
        <f t="shared" si="482"/>
        <v/>
      </c>
      <c r="AC1120" s="128" t="e">
        <f t="shared" si="483"/>
        <v>#REF!</v>
      </c>
    </row>
    <row r="1121" spans="1:29" ht="50.1" customHeight="1">
      <c r="A1121" s="171"/>
      <c r="B1121" s="171"/>
      <c r="C1121" s="174"/>
      <c r="D1121" s="174"/>
      <c r="E1121" s="131"/>
      <c r="F1121" s="177"/>
      <c r="G1121" s="180"/>
      <c r="H1121" s="163"/>
      <c r="I1121" s="165"/>
      <c r="J1121" s="168"/>
      <c r="K1121" s="62"/>
      <c r="L1121" s="63"/>
      <c r="M1121" s="63"/>
      <c r="N1121" s="143"/>
      <c r="O1121" s="127"/>
      <c r="P1121" s="100"/>
      <c r="Q1121" s="63">
        <f t="shared" si="479"/>
        <v>0</v>
      </c>
      <c r="R1121" s="65"/>
      <c r="S1121" s="67"/>
      <c r="T1121" s="40"/>
      <c r="U1121" s="106">
        <f>IF(EXACT(O1121,Y1121),M1121,M1121*(1-'Расчет ПРЕДЗАКАЗ'!$D$10))</f>
        <v>0</v>
      </c>
      <c r="V1121" s="106">
        <f t="shared" si="480"/>
        <v>0</v>
      </c>
      <c r="W1121" s="106" t="e">
        <f>IF(EXACT(O1121,Y1121),M1121,M1121*(1-#REF!))</f>
        <v>#REF!</v>
      </c>
      <c r="X1121" s="106" t="e">
        <f t="shared" si="481"/>
        <v>#REF!</v>
      </c>
      <c r="Y1121" s="107" t="s">
        <v>72</v>
      </c>
      <c r="Z1121" s="103">
        <f t="shared" si="477"/>
        <v>0</v>
      </c>
      <c r="AA1121" s="103">
        <f t="shared" si="478"/>
        <v>0</v>
      </c>
      <c r="AB1121" s="128" t="str">
        <f t="shared" si="482"/>
        <v/>
      </c>
      <c r="AC1121" s="128" t="e">
        <f t="shared" si="483"/>
        <v>#REF!</v>
      </c>
    </row>
    <row r="1122" spans="1:29" ht="50.1" customHeight="1">
      <c r="A1122" s="171"/>
      <c r="B1122" s="171"/>
      <c r="C1122" s="174"/>
      <c r="D1122" s="174"/>
      <c r="E1122" s="131"/>
      <c r="F1122" s="177"/>
      <c r="G1122" s="180"/>
      <c r="H1122" s="163"/>
      <c r="I1122" s="165"/>
      <c r="J1122" s="168"/>
      <c r="K1122" s="62"/>
      <c r="L1122" s="63"/>
      <c r="M1122" s="63"/>
      <c r="N1122" s="143"/>
      <c r="O1122" s="127"/>
      <c r="P1122" s="100"/>
      <c r="Q1122" s="63">
        <f t="shared" si="479"/>
        <v>0</v>
      </c>
      <c r="R1122" s="65"/>
      <c r="S1122" s="67"/>
      <c r="T1122" s="40"/>
      <c r="U1122" s="106">
        <f>IF(EXACT(O1122,Y1122),M1122,M1122*(1-'Расчет ПРЕДЗАКАЗ'!$D$10))</f>
        <v>0</v>
      </c>
      <c r="V1122" s="106">
        <f t="shared" si="480"/>
        <v>0</v>
      </c>
      <c r="W1122" s="106" t="e">
        <f>IF(EXACT(O1122,Y1122),M1122,M1122*(1-#REF!))</f>
        <v>#REF!</v>
      </c>
      <c r="X1122" s="106" t="e">
        <f t="shared" si="481"/>
        <v>#REF!</v>
      </c>
      <c r="Y1122" s="107" t="s">
        <v>72</v>
      </c>
      <c r="Z1122" s="103">
        <f t="shared" si="477"/>
        <v>0</v>
      </c>
      <c r="AA1122" s="103">
        <f t="shared" si="478"/>
        <v>0</v>
      </c>
      <c r="AB1122" s="128" t="str">
        <f t="shared" si="482"/>
        <v/>
      </c>
      <c r="AC1122" s="128" t="e">
        <f t="shared" si="483"/>
        <v>#REF!</v>
      </c>
    </row>
    <row r="1123" spans="1:29" ht="50.1" customHeight="1">
      <c r="A1123" s="171"/>
      <c r="B1123" s="171"/>
      <c r="C1123" s="174"/>
      <c r="D1123" s="174"/>
      <c r="E1123" s="131"/>
      <c r="F1123" s="177"/>
      <c r="G1123" s="180"/>
      <c r="H1123" s="163"/>
      <c r="I1123" s="165"/>
      <c r="J1123" s="168"/>
      <c r="K1123" s="62"/>
      <c r="L1123" s="63"/>
      <c r="M1123" s="63"/>
      <c r="N1123" s="121"/>
      <c r="O1123" s="127"/>
      <c r="P1123" s="100"/>
      <c r="Q1123" s="63">
        <f t="shared" si="479"/>
        <v>0</v>
      </c>
      <c r="R1123" s="65"/>
      <c r="S1123" s="67"/>
      <c r="T1123" s="40"/>
      <c r="U1123" s="106">
        <f>IF(EXACT(O1123,Y1123),M1123,M1123*(1-'Расчет ПРЕДЗАКАЗ'!$D$10))</f>
        <v>0</v>
      </c>
      <c r="V1123" s="106">
        <f t="shared" si="480"/>
        <v>0</v>
      </c>
      <c r="W1123" s="106" t="e">
        <f>IF(EXACT(O1123,Y1123),M1123,M1123*(1-#REF!))</f>
        <v>#REF!</v>
      </c>
      <c r="X1123" s="106" t="e">
        <f t="shared" si="481"/>
        <v>#REF!</v>
      </c>
      <c r="Y1123" s="107" t="s">
        <v>72</v>
      </c>
      <c r="Z1123" s="103">
        <f t="shared" si="477"/>
        <v>0</v>
      </c>
      <c r="AA1123" s="103">
        <f t="shared" si="478"/>
        <v>0</v>
      </c>
      <c r="AB1123" s="128" t="str">
        <f t="shared" si="482"/>
        <v/>
      </c>
      <c r="AC1123" s="128" t="e">
        <f t="shared" si="483"/>
        <v>#REF!</v>
      </c>
    </row>
    <row r="1124" spans="1:29" ht="50.1" customHeight="1">
      <c r="A1124" s="171"/>
      <c r="B1124" s="171"/>
      <c r="C1124" s="174"/>
      <c r="D1124" s="174"/>
      <c r="E1124" s="131"/>
      <c r="F1124" s="177"/>
      <c r="G1124" s="180"/>
      <c r="H1124" s="163"/>
      <c r="I1124" s="165"/>
      <c r="J1124" s="168"/>
      <c r="K1124" s="62"/>
      <c r="L1124" s="63"/>
      <c r="M1124" s="63"/>
      <c r="N1124" s="121"/>
      <c r="O1124" s="127"/>
      <c r="P1124" s="100"/>
      <c r="Q1124" s="63">
        <f t="shared" si="479"/>
        <v>0</v>
      </c>
      <c r="R1124" s="65"/>
      <c r="S1124" s="67"/>
      <c r="T1124" s="40"/>
      <c r="U1124" s="106">
        <f>IF(EXACT(O1124,Y1124),M1124,M1124*(1-'Расчет ПРЕДЗАКАЗ'!$D$10))</f>
        <v>0</v>
      </c>
      <c r="V1124" s="106">
        <f t="shared" si="480"/>
        <v>0</v>
      </c>
      <c r="W1124" s="106" t="e">
        <f>IF(EXACT(O1124,Y1124),M1124,M1124*(1-#REF!))</f>
        <v>#REF!</v>
      </c>
      <c r="X1124" s="106" t="e">
        <f t="shared" si="481"/>
        <v>#REF!</v>
      </c>
      <c r="Y1124" s="107" t="s">
        <v>72</v>
      </c>
      <c r="Z1124" s="103">
        <f t="shared" si="477"/>
        <v>0</v>
      </c>
      <c r="AA1124" s="103">
        <f t="shared" si="478"/>
        <v>0</v>
      </c>
      <c r="AB1124" s="128" t="str">
        <f t="shared" si="482"/>
        <v/>
      </c>
      <c r="AC1124" s="128" t="e">
        <f t="shared" si="483"/>
        <v>#REF!</v>
      </c>
    </row>
    <row r="1125" spans="1:29" ht="50.1" customHeight="1">
      <c r="A1125" s="171"/>
      <c r="B1125" s="171"/>
      <c r="C1125" s="174"/>
      <c r="D1125" s="174"/>
      <c r="E1125" s="131"/>
      <c r="F1125" s="177"/>
      <c r="G1125" s="180"/>
      <c r="H1125" s="163"/>
      <c r="I1125" s="165"/>
      <c r="J1125" s="168"/>
      <c r="K1125" s="62"/>
      <c r="L1125" s="63"/>
      <c r="M1125" s="63"/>
      <c r="N1125" s="121"/>
      <c r="O1125" s="127"/>
      <c r="P1125" s="100"/>
      <c r="Q1125" s="63">
        <f t="shared" si="479"/>
        <v>0</v>
      </c>
      <c r="R1125" s="65"/>
      <c r="S1125" s="67"/>
      <c r="T1125" s="40"/>
      <c r="U1125" s="106">
        <f>IF(EXACT(O1125,Y1125),M1125,M1125*(1-'Расчет ПРЕДЗАКАЗ'!$D$10))</f>
        <v>0</v>
      </c>
      <c r="V1125" s="106">
        <f t="shared" si="480"/>
        <v>0</v>
      </c>
      <c r="W1125" s="106" t="e">
        <f>IF(EXACT(O1125,Y1125),M1125,M1125*(1-#REF!))</f>
        <v>#REF!</v>
      </c>
      <c r="X1125" s="106" t="e">
        <f t="shared" si="481"/>
        <v>#REF!</v>
      </c>
      <c r="Y1125" s="107" t="s">
        <v>72</v>
      </c>
      <c r="Z1125" s="103">
        <f t="shared" si="477"/>
        <v>0</v>
      </c>
      <c r="AA1125" s="103">
        <f t="shared" si="478"/>
        <v>0</v>
      </c>
      <c r="AB1125" s="128" t="str">
        <f t="shared" si="482"/>
        <v/>
      </c>
      <c r="AC1125" s="128" t="e">
        <f t="shared" si="483"/>
        <v>#REF!</v>
      </c>
    </row>
    <row r="1126" spans="1:29" ht="50.1" customHeight="1">
      <c r="A1126" s="172"/>
      <c r="B1126" s="172"/>
      <c r="C1126" s="175"/>
      <c r="D1126" s="175"/>
      <c r="E1126" s="132"/>
      <c r="F1126" s="178"/>
      <c r="G1126" s="181"/>
      <c r="H1126" s="164"/>
      <c r="I1126" s="166"/>
      <c r="J1126" s="169"/>
      <c r="K1126" s="62"/>
      <c r="L1126" s="63"/>
      <c r="M1126" s="63"/>
      <c r="N1126" s="121"/>
      <c r="O1126" s="127"/>
      <c r="P1126" s="100"/>
      <c r="Q1126" s="63">
        <f t="shared" si="479"/>
        <v>0</v>
      </c>
      <c r="R1126" s="65"/>
      <c r="S1126" s="64"/>
      <c r="T1126" s="40"/>
      <c r="U1126" s="106">
        <f>IF(EXACT(O1126,Y1126),M1126,M1126*(1-'Расчет ПРЕДЗАКАЗ'!$D$10))</f>
        <v>0</v>
      </c>
      <c r="V1126" s="106">
        <f t="shared" si="480"/>
        <v>0</v>
      </c>
      <c r="W1126" s="106" t="e">
        <f>IF(EXACT(O1126,Y1126),M1126,M1126*(1-#REF!))</f>
        <v>#REF!</v>
      </c>
      <c r="X1126" s="106" t="e">
        <f t="shared" si="481"/>
        <v>#REF!</v>
      </c>
      <c r="Y1126" s="107" t="s">
        <v>72</v>
      </c>
      <c r="Z1126" s="103">
        <f t="shared" si="477"/>
        <v>0</v>
      </c>
      <c r="AA1126" s="103">
        <f t="shared" si="478"/>
        <v>0</v>
      </c>
      <c r="AB1126" s="128" t="str">
        <f t="shared" si="482"/>
        <v/>
      </c>
      <c r="AC1126" s="128" t="e">
        <f t="shared" si="483"/>
        <v>#REF!</v>
      </c>
    </row>
    <row r="1127" spans="1:29" ht="11.25" customHeight="1" thickBot="1"/>
    <row r="1128" spans="1:29" ht="50.1" customHeight="1">
      <c r="A1128" s="170">
        <v>452</v>
      </c>
      <c r="B1128" s="170" t="s">
        <v>3718</v>
      </c>
      <c r="C1128" s="173" t="s">
        <v>3719</v>
      </c>
      <c r="D1128" s="173" t="s">
        <v>77</v>
      </c>
      <c r="E1128" s="131"/>
      <c r="F1128" s="193" t="s">
        <v>3720</v>
      </c>
      <c r="G1128" s="179" t="s">
        <v>3112</v>
      </c>
      <c r="H1128" s="162" t="s">
        <v>3721</v>
      </c>
      <c r="I1128" s="194" t="s">
        <v>3722</v>
      </c>
      <c r="J1128" s="167" t="s">
        <v>19</v>
      </c>
      <c r="K1128" s="62" t="s">
        <v>82</v>
      </c>
      <c r="L1128" s="63">
        <v>16180</v>
      </c>
      <c r="M1128" s="63">
        <v>10112</v>
      </c>
      <c r="N1128" s="142" t="s">
        <v>3723</v>
      </c>
      <c r="O1128" s="127"/>
      <c r="P1128" s="100"/>
      <c r="Q1128" s="63">
        <f>P1128*M1128</f>
        <v>0</v>
      </c>
      <c r="R1128" s="64"/>
      <c r="S1128" s="67">
        <v>1</v>
      </c>
      <c r="T1128" s="46"/>
      <c r="U1128" s="106">
        <f>IF(EXACT(O1128,Y1128),M1128,M1128*(1-'Расчет ПРЕДЗАКАЗ'!$D$10))</f>
        <v>9909.76</v>
      </c>
      <c r="V1128" s="106">
        <f>P1128*U1128</f>
        <v>0</v>
      </c>
      <c r="W1128" s="106" t="e">
        <f>IF(EXACT(O1128,Y1128),M1128,M1128*(1-#REF!))</f>
        <v>#REF!</v>
      </c>
      <c r="X1128" s="106" t="e">
        <f>P1128*W1128</f>
        <v>#REF!</v>
      </c>
      <c r="Y1128" s="107" t="s">
        <v>72</v>
      </c>
      <c r="Z1128" s="103">
        <f t="shared" ref="Z1128:Z1142" si="484">IF(EXACT(O1128,Y1128),Q1128,0)</f>
        <v>0</v>
      </c>
      <c r="AA1128" s="103">
        <f t="shared" ref="AA1128:AA1142" si="485">IF(Z1128=0,Q1128,0)</f>
        <v>0</v>
      </c>
      <c r="AB1128" s="128">
        <f>IF(U1128=0,"",L1128/U1128-1)</f>
        <v>0.63273378971841887</v>
      </c>
      <c r="AC1128" s="128" t="e">
        <f>IF(W1128=0,"",L1128/W1128-1)</f>
        <v>#REF!</v>
      </c>
    </row>
    <row r="1129" spans="1:29" ht="50.1" customHeight="1">
      <c r="A1129" s="171"/>
      <c r="B1129" s="171"/>
      <c r="C1129" s="174"/>
      <c r="D1129" s="174"/>
      <c r="E1129" s="131"/>
      <c r="F1129" s="177"/>
      <c r="G1129" s="180"/>
      <c r="H1129" s="163"/>
      <c r="I1129" s="165"/>
      <c r="J1129" s="168"/>
      <c r="K1129" s="62" t="s">
        <v>96</v>
      </c>
      <c r="L1129" s="63">
        <v>16180</v>
      </c>
      <c r="M1129" s="63">
        <v>10112</v>
      </c>
      <c r="N1129" s="142" t="s">
        <v>3724</v>
      </c>
      <c r="O1129" s="127"/>
      <c r="P1129" s="100"/>
      <c r="Q1129" s="63">
        <f t="shared" ref="Q1129:Q1142" si="486">P1129*M1129</f>
        <v>0</v>
      </c>
      <c r="R1129" s="64"/>
      <c r="S1129" s="67">
        <v>1</v>
      </c>
      <c r="T1129" s="46"/>
      <c r="U1129" s="106">
        <f>IF(EXACT(O1129,Y1129),M1129,M1129*(1-'Расчет ПРЕДЗАКАЗ'!$D$10))</f>
        <v>9909.76</v>
      </c>
      <c r="V1129" s="106">
        <f t="shared" ref="V1129:V1142" si="487">P1129*U1129</f>
        <v>0</v>
      </c>
      <c r="W1129" s="106" t="e">
        <f>IF(EXACT(O1129,Y1129),M1129,M1129*(1-#REF!))</f>
        <v>#REF!</v>
      </c>
      <c r="X1129" s="106" t="e">
        <f t="shared" ref="X1129:X1142" si="488">P1129*W1129</f>
        <v>#REF!</v>
      </c>
      <c r="Y1129" s="107" t="s">
        <v>72</v>
      </c>
      <c r="Z1129" s="103">
        <f t="shared" si="484"/>
        <v>0</v>
      </c>
      <c r="AA1129" s="103">
        <f t="shared" si="485"/>
        <v>0</v>
      </c>
      <c r="AB1129" s="128">
        <f t="shared" ref="AB1129:AB1142" si="489">IF(U1129=0,"",L1129/U1129-1)</f>
        <v>0.63273378971841887</v>
      </c>
      <c r="AC1129" s="128" t="e">
        <f t="shared" ref="AC1129:AC1142" si="490">IF(W1129=0,"",L1129/W1129-1)</f>
        <v>#REF!</v>
      </c>
    </row>
    <row r="1130" spans="1:29" ht="50.1" customHeight="1">
      <c r="A1130" s="171"/>
      <c r="B1130" s="171"/>
      <c r="C1130" s="174"/>
      <c r="D1130" s="174"/>
      <c r="E1130" s="131"/>
      <c r="F1130" s="177"/>
      <c r="G1130" s="180"/>
      <c r="H1130" s="163"/>
      <c r="I1130" s="165"/>
      <c r="J1130" s="168"/>
      <c r="K1130" s="62" t="s">
        <v>98</v>
      </c>
      <c r="L1130" s="63">
        <v>16180</v>
      </c>
      <c r="M1130" s="63">
        <v>10112</v>
      </c>
      <c r="N1130" s="142" t="s">
        <v>3725</v>
      </c>
      <c r="O1130" s="127"/>
      <c r="P1130" s="100"/>
      <c r="Q1130" s="63">
        <f t="shared" si="486"/>
        <v>0</v>
      </c>
      <c r="R1130" s="64"/>
      <c r="S1130" s="67">
        <v>23</v>
      </c>
      <c r="T1130" s="46"/>
      <c r="U1130" s="106">
        <f>IF(EXACT(O1130,Y1130),M1130,M1130*(1-'Расчет ПРЕДЗАКАЗ'!$D$10))</f>
        <v>9909.76</v>
      </c>
      <c r="V1130" s="106">
        <f t="shared" si="487"/>
        <v>0</v>
      </c>
      <c r="W1130" s="106" t="e">
        <f>IF(EXACT(O1130,Y1130),M1130,M1130*(1-#REF!))</f>
        <v>#REF!</v>
      </c>
      <c r="X1130" s="106" t="e">
        <f t="shared" si="488"/>
        <v>#REF!</v>
      </c>
      <c r="Y1130" s="107" t="s">
        <v>72</v>
      </c>
      <c r="Z1130" s="103">
        <f t="shared" si="484"/>
        <v>0</v>
      </c>
      <c r="AA1130" s="103">
        <f t="shared" si="485"/>
        <v>0</v>
      </c>
      <c r="AB1130" s="128">
        <f t="shared" si="489"/>
        <v>0.63273378971841887</v>
      </c>
      <c r="AC1130" s="128" t="e">
        <f t="shared" si="490"/>
        <v>#REF!</v>
      </c>
    </row>
    <row r="1131" spans="1:29" ht="50.1" customHeight="1">
      <c r="A1131" s="171"/>
      <c r="B1131" s="171"/>
      <c r="C1131" s="174"/>
      <c r="D1131" s="174"/>
      <c r="E1131" s="131"/>
      <c r="F1131" s="177"/>
      <c r="G1131" s="180"/>
      <c r="H1131" s="163"/>
      <c r="I1131" s="165"/>
      <c r="J1131" s="168"/>
      <c r="K1131" s="62" t="s">
        <v>84</v>
      </c>
      <c r="L1131" s="63">
        <v>16180</v>
      </c>
      <c r="M1131" s="63">
        <v>10112</v>
      </c>
      <c r="N1131" s="142" t="s">
        <v>3726</v>
      </c>
      <c r="O1131" s="127"/>
      <c r="P1131" s="100"/>
      <c r="Q1131" s="63">
        <f t="shared" si="486"/>
        <v>0</v>
      </c>
      <c r="R1131" s="64"/>
      <c r="S1131" s="67">
        <v>7</v>
      </c>
      <c r="T1131" s="46"/>
      <c r="U1131" s="106">
        <f>IF(EXACT(O1131,Y1131),M1131,M1131*(1-'Расчет ПРЕДЗАКАЗ'!$D$10))</f>
        <v>9909.76</v>
      </c>
      <c r="V1131" s="106">
        <f t="shared" si="487"/>
        <v>0</v>
      </c>
      <c r="W1131" s="106" t="e">
        <f>IF(EXACT(O1131,Y1131),M1131,M1131*(1-#REF!))</f>
        <v>#REF!</v>
      </c>
      <c r="X1131" s="106" t="e">
        <f t="shared" si="488"/>
        <v>#REF!</v>
      </c>
      <c r="Y1131" s="107" t="s">
        <v>72</v>
      </c>
      <c r="Z1131" s="103">
        <f t="shared" si="484"/>
        <v>0</v>
      </c>
      <c r="AA1131" s="103">
        <f t="shared" si="485"/>
        <v>0</v>
      </c>
      <c r="AB1131" s="128">
        <f t="shared" si="489"/>
        <v>0.63273378971841887</v>
      </c>
      <c r="AC1131" s="128" t="e">
        <f t="shared" si="490"/>
        <v>#REF!</v>
      </c>
    </row>
    <row r="1132" spans="1:29" ht="50.1" customHeight="1">
      <c r="A1132" s="171"/>
      <c r="B1132" s="171"/>
      <c r="C1132" s="174"/>
      <c r="D1132" s="174"/>
      <c r="E1132" s="131"/>
      <c r="F1132" s="177"/>
      <c r="G1132" s="180"/>
      <c r="H1132" s="163"/>
      <c r="I1132" s="165"/>
      <c r="J1132" s="168"/>
      <c r="K1132" s="62" t="s">
        <v>86</v>
      </c>
      <c r="L1132" s="63">
        <v>16180</v>
      </c>
      <c r="M1132" s="63">
        <v>10112</v>
      </c>
      <c r="N1132" s="142" t="s">
        <v>3727</v>
      </c>
      <c r="O1132" s="127"/>
      <c r="P1132" s="100"/>
      <c r="Q1132" s="63">
        <f t="shared" si="486"/>
        <v>0</v>
      </c>
      <c r="R1132" s="64"/>
      <c r="S1132" s="67">
        <v>1</v>
      </c>
      <c r="T1132" s="46"/>
      <c r="U1132" s="106">
        <f>IF(EXACT(O1132,Y1132),M1132,M1132*(1-'Расчет ПРЕДЗАКАЗ'!$D$10))</f>
        <v>9909.76</v>
      </c>
      <c r="V1132" s="106">
        <f t="shared" si="487"/>
        <v>0</v>
      </c>
      <c r="W1132" s="106" t="e">
        <f>IF(EXACT(O1132,Y1132),M1132,M1132*(1-#REF!))</f>
        <v>#REF!</v>
      </c>
      <c r="X1132" s="106" t="e">
        <f t="shared" si="488"/>
        <v>#REF!</v>
      </c>
      <c r="Y1132" s="107" t="s">
        <v>72</v>
      </c>
      <c r="Z1132" s="103">
        <f t="shared" si="484"/>
        <v>0</v>
      </c>
      <c r="AA1132" s="103">
        <f t="shared" si="485"/>
        <v>0</v>
      </c>
      <c r="AB1132" s="128">
        <f t="shared" si="489"/>
        <v>0.63273378971841887</v>
      </c>
      <c r="AC1132" s="128" t="e">
        <f t="shared" si="490"/>
        <v>#REF!</v>
      </c>
    </row>
    <row r="1133" spans="1:29" ht="50.1" customHeight="1">
      <c r="A1133" s="171"/>
      <c r="B1133" s="171"/>
      <c r="C1133" s="174"/>
      <c r="D1133" s="174"/>
      <c r="E1133" s="131"/>
      <c r="F1133" s="177"/>
      <c r="G1133" s="180"/>
      <c r="H1133" s="163"/>
      <c r="I1133" s="165"/>
      <c r="J1133" s="168"/>
      <c r="K1133" s="62"/>
      <c r="L1133" s="63"/>
      <c r="M1133" s="63"/>
      <c r="N1133" s="142"/>
      <c r="O1133" s="127"/>
      <c r="P1133" s="100"/>
      <c r="Q1133" s="63">
        <f t="shared" si="486"/>
        <v>0</v>
      </c>
      <c r="R1133" s="64"/>
      <c r="S1133" s="67"/>
      <c r="T1133" s="46"/>
      <c r="U1133" s="106">
        <f>IF(EXACT(O1133,Y1133),M1133,M1133*(1-'Расчет ПРЕДЗАКАЗ'!$D$10))</f>
        <v>0</v>
      </c>
      <c r="V1133" s="106">
        <f t="shared" si="487"/>
        <v>0</v>
      </c>
      <c r="W1133" s="106" t="e">
        <f>IF(EXACT(O1133,Y1133),M1133,M1133*(1-#REF!))</f>
        <v>#REF!</v>
      </c>
      <c r="X1133" s="106" t="e">
        <f t="shared" si="488"/>
        <v>#REF!</v>
      </c>
      <c r="Y1133" s="107" t="s">
        <v>72</v>
      </c>
      <c r="Z1133" s="103">
        <f t="shared" si="484"/>
        <v>0</v>
      </c>
      <c r="AA1133" s="103">
        <f t="shared" si="485"/>
        <v>0</v>
      </c>
      <c r="AB1133" s="128" t="str">
        <f t="shared" si="489"/>
        <v/>
      </c>
      <c r="AC1133" s="128" t="e">
        <f t="shared" si="490"/>
        <v>#REF!</v>
      </c>
    </row>
    <row r="1134" spans="1:29" ht="50.1" customHeight="1">
      <c r="A1134" s="171"/>
      <c r="B1134" s="171"/>
      <c r="C1134" s="174"/>
      <c r="D1134" s="174"/>
      <c r="E1134" s="131"/>
      <c r="F1134" s="177"/>
      <c r="G1134" s="180"/>
      <c r="H1134" s="163"/>
      <c r="I1134" s="165"/>
      <c r="J1134" s="168"/>
      <c r="K1134" s="62"/>
      <c r="L1134" s="63"/>
      <c r="M1134" s="63"/>
      <c r="N1134" s="142"/>
      <c r="O1134" s="127"/>
      <c r="P1134" s="100"/>
      <c r="Q1134" s="63">
        <f t="shared" si="486"/>
        <v>0</v>
      </c>
      <c r="R1134" s="64"/>
      <c r="S1134" s="67"/>
      <c r="T1134" s="46"/>
      <c r="U1134" s="106">
        <f>IF(EXACT(O1134,Y1134),M1134,M1134*(1-'Расчет ПРЕДЗАКАЗ'!$D$10))</f>
        <v>0</v>
      </c>
      <c r="V1134" s="106">
        <f t="shared" si="487"/>
        <v>0</v>
      </c>
      <c r="W1134" s="106" t="e">
        <f>IF(EXACT(O1134,Y1134),M1134,M1134*(1-#REF!))</f>
        <v>#REF!</v>
      </c>
      <c r="X1134" s="106" t="e">
        <f t="shared" si="488"/>
        <v>#REF!</v>
      </c>
      <c r="Y1134" s="107" t="s">
        <v>72</v>
      </c>
      <c r="Z1134" s="103">
        <f t="shared" si="484"/>
        <v>0</v>
      </c>
      <c r="AA1134" s="103">
        <f t="shared" si="485"/>
        <v>0</v>
      </c>
      <c r="AB1134" s="128" t="str">
        <f t="shared" si="489"/>
        <v/>
      </c>
      <c r="AC1134" s="128" t="e">
        <f t="shared" si="490"/>
        <v>#REF!</v>
      </c>
    </row>
    <row r="1135" spans="1:29" ht="50.1" customHeight="1">
      <c r="A1135" s="171"/>
      <c r="B1135" s="171"/>
      <c r="C1135" s="174"/>
      <c r="D1135" s="174"/>
      <c r="E1135" s="131"/>
      <c r="F1135" s="177"/>
      <c r="G1135" s="180"/>
      <c r="H1135" s="163"/>
      <c r="I1135" s="165"/>
      <c r="J1135" s="168"/>
      <c r="K1135" s="62"/>
      <c r="L1135" s="63"/>
      <c r="M1135" s="63"/>
      <c r="N1135" s="142"/>
      <c r="O1135" s="127"/>
      <c r="P1135" s="100"/>
      <c r="Q1135" s="63">
        <f t="shared" si="486"/>
        <v>0</v>
      </c>
      <c r="R1135" s="64"/>
      <c r="S1135" s="67"/>
      <c r="T1135" s="46"/>
      <c r="U1135" s="106">
        <f>IF(EXACT(O1135,Y1135),M1135,M1135*(1-'Расчет ПРЕДЗАКАЗ'!$D$10))</f>
        <v>0</v>
      </c>
      <c r="V1135" s="106">
        <f t="shared" si="487"/>
        <v>0</v>
      </c>
      <c r="W1135" s="106" t="e">
        <f>IF(EXACT(O1135,Y1135),M1135,M1135*(1-#REF!))</f>
        <v>#REF!</v>
      </c>
      <c r="X1135" s="106" t="e">
        <f t="shared" si="488"/>
        <v>#REF!</v>
      </c>
      <c r="Y1135" s="107" t="s">
        <v>72</v>
      </c>
      <c r="Z1135" s="103">
        <f t="shared" si="484"/>
        <v>0</v>
      </c>
      <c r="AA1135" s="103">
        <f t="shared" si="485"/>
        <v>0</v>
      </c>
      <c r="AB1135" s="128" t="str">
        <f t="shared" si="489"/>
        <v/>
      </c>
      <c r="AC1135" s="128" t="e">
        <f t="shared" si="490"/>
        <v>#REF!</v>
      </c>
    </row>
    <row r="1136" spans="1:29" ht="50.1" customHeight="1">
      <c r="A1136" s="171"/>
      <c r="B1136" s="171"/>
      <c r="C1136" s="174"/>
      <c r="D1136" s="174"/>
      <c r="E1136" s="131"/>
      <c r="F1136" s="177"/>
      <c r="G1136" s="180"/>
      <c r="H1136" s="163"/>
      <c r="I1136" s="165"/>
      <c r="J1136" s="168"/>
      <c r="K1136" s="62"/>
      <c r="L1136" s="63"/>
      <c r="M1136" s="63"/>
      <c r="N1136" s="142"/>
      <c r="O1136" s="127"/>
      <c r="P1136" s="100"/>
      <c r="Q1136" s="63">
        <f t="shared" si="486"/>
        <v>0</v>
      </c>
      <c r="R1136" s="64"/>
      <c r="S1136" s="67"/>
      <c r="T1136" s="46"/>
      <c r="U1136" s="106">
        <f>IF(EXACT(O1136,Y1136),M1136,M1136*(1-'Расчет ПРЕДЗАКАЗ'!$D$10))</f>
        <v>0</v>
      </c>
      <c r="V1136" s="106">
        <f t="shared" si="487"/>
        <v>0</v>
      </c>
      <c r="W1136" s="106" t="e">
        <f>IF(EXACT(O1136,Y1136),M1136,M1136*(1-#REF!))</f>
        <v>#REF!</v>
      </c>
      <c r="X1136" s="106" t="e">
        <f t="shared" si="488"/>
        <v>#REF!</v>
      </c>
      <c r="Y1136" s="107" t="s">
        <v>72</v>
      </c>
      <c r="Z1136" s="103">
        <f t="shared" si="484"/>
        <v>0</v>
      </c>
      <c r="AA1136" s="103">
        <f t="shared" si="485"/>
        <v>0</v>
      </c>
      <c r="AB1136" s="128" t="str">
        <f t="shared" si="489"/>
        <v/>
      </c>
      <c r="AC1136" s="128" t="e">
        <f t="shared" si="490"/>
        <v>#REF!</v>
      </c>
    </row>
    <row r="1137" spans="1:29" ht="50.1" customHeight="1">
      <c r="A1137" s="171"/>
      <c r="B1137" s="171"/>
      <c r="C1137" s="174"/>
      <c r="D1137" s="174"/>
      <c r="E1137" s="131"/>
      <c r="F1137" s="177"/>
      <c r="G1137" s="180"/>
      <c r="H1137" s="163"/>
      <c r="I1137" s="165"/>
      <c r="J1137" s="168"/>
      <c r="K1137" s="62"/>
      <c r="L1137" s="63"/>
      <c r="M1137" s="63"/>
      <c r="N1137" s="143"/>
      <c r="O1137" s="127"/>
      <c r="P1137" s="100"/>
      <c r="Q1137" s="63">
        <f t="shared" si="486"/>
        <v>0</v>
      </c>
      <c r="R1137" s="65"/>
      <c r="S1137" s="67"/>
      <c r="T1137" s="40"/>
      <c r="U1137" s="106">
        <f>IF(EXACT(O1137,Y1137),M1137,M1137*(1-'Расчет ПРЕДЗАКАЗ'!$D$10))</f>
        <v>0</v>
      </c>
      <c r="V1137" s="106">
        <f t="shared" si="487"/>
        <v>0</v>
      </c>
      <c r="W1137" s="106" t="e">
        <f>IF(EXACT(O1137,Y1137),M1137,M1137*(1-#REF!))</f>
        <v>#REF!</v>
      </c>
      <c r="X1137" s="106" t="e">
        <f t="shared" si="488"/>
        <v>#REF!</v>
      </c>
      <c r="Y1137" s="107" t="s">
        <v>72</v>
      </c>
      <c r="Z1137" s="103">
        <f t="shared" si="484"/>
        <v>0</v>
      </c>
      <c r="AA1137" s="103">
        <f t="shared" si="485"/>
        <v>0</v>
      </c>
      <c r="AB1137" s="128" t="str">
        <f t="shared" si="489"/>
        <v/>
      </c>
      <c r="AC1137" s="128" t="e">
        <f t="shared" si="490"/>
        <v>#REF!</v>
      </c>
    </row>
    <row r="1138" spans="1:29" ht="50.1" customHeight="1">
      <c r="A1138" s="171"/>
      <c r="B1138" s="171"/>
      <c r="C1138" s="174"/>
      <c r="D1138" s="174"/>
      <c r="E1138" s="131"/>
      <c r="F1138" s="177"/>
      <c r="G1138" s="180"/>
      <c r="H1138" s="163"/>
      <c r="I1138" s="165"/>
      <c r="J1138" s="168"/>
      <c r="K1138" s="62"/>
      <c r="L1138" s="63"/>
      <c r="M1138" s="63"/>
      <c r="N1138" s="143"/>
      <c r="O1138" s="127"/>
      <c r="P1138" s="100"/>
      <c r="Q1138" s="63">
        <f t="shared" si="486"/>
        <v>0</v>
      </c>
      <c r="R1138" s="65"/>
      <c r="S1138" s="67"/>
      <c r="T1138" s="40"/>
      <c r="U1138" s="106">
        <f>IF(EXACT(O1138,Y1138),M1138,M1138*(1-'Расчет ПРЕДЗАКАЗ'!$D$10))</f>
        <v>0</v>
      </c>
      <c r="V1138" s="106">
        <f t="shared" si="487"/>
        <v>0</v>
      </c>
      <c r="W1138" s="106" t="e">
        <f>IF(EXACT(O1138,Y1138),M1138,M1138*(1-#REF!))</f>
        <v>#REF!</v>
      </c>
      <c r="X1138" s="106" t="e">
        <f t="shared" si="488"/>
        <v>#REF!</v>
      </c>
      <c r="Y1138" s="107" t="s">
        <v>72</v>
      </c>
      <c r="Z1138" s="103">
        <f t="shared" si="484"/>
        <v>0</v>
      </c>
      <c r="AA1138" s="103">
        <f t="shared" si="485"/>
        <v>0</v>
      </c>
      <c r="AB1138" s="128" t="str">
        <f t="shared" si="489"/>
        <v/>
      </c>
      <c r="AC1138" s="128" t="e">
        <f t="shared" si="490"/>
        <v>#REF!</v>
      </c>
    </row>
    <row r="1139" spans="1:29" ht="50.1" customHeight="1">
      <c r="A1139" s="171"/>
      <c r="B1139" s="171"/>
      <c r="C1139" s="174"/>
      <c r="D1139" s="174"/>
      <c r="E1139" s="131"/>
      <c r="F1139" s="177"/>
      <c r="G1139" s="180"/>
      <c r="H1139" s="163"/>
      <c r="I1139" s="165"/>
      <c r="J1139" s="168"/>
      <c r="K1139" s="62"/>
      <c r="L1139" s="63"/>
      <c r="M1139" s="63"/>
      <c r="N1139" s="121"/>
      <c r="O1139" s="127"/>
      <c r="P1139" s="100"/>
      <c r="Q1139" s="63">
        <f t="shared" si="486"/>
        <v>0</v>
      </c>
      <c r="R1139" s="65"/>
      <c r="S1139" s="67"/>
      <c r="T1139" s="40"/>
      <c r="U1139" s="106">
        <f>IF(EXACT(O1139,Y1139),M1139,M1139*(1-'Расчет ПРЕДЗАКАЗ'!$D$10))</f>
        <v>0</v>
      </c>
      <c r="V1139" s="106">
        <f t="shared" si="487"/>
        <v>0</v>
      </c>
      <c r="W1139" s="106" t="e">
        <f>IF(EXACT(O1139,Y1139),M1139,M1139*(1-#REF!))</f>
        <v>#REF!</v>
      </c>
      <c r="X1139" s="106" t="e">
        <f t="shared" si="488"/>
        <v>#REF!</v>
      </c>
      <c r="Y1139" s="107" t="s">
        <v>72</v>
      </c>
      <c r="Z1139" s="103">
        <f t="shared" si="484"/>
        <v>0</v>
      </c>
      <c r="AA1139" s="103">
        <f t="shared" si="485"/>
        <v>0</v>
      </c>
      <c r="AB1139" s="128" t="str">
        <f t="shared" si="489"/>
        <v/>
      </c>
      <c r="AC1139" s="128" t="e">
        <f t="shared" si="490"/>
        <v>#REF!</v>
      </c>
    </row>
    <row r="1140" spans="1:29" ht="50.1" customHeight="1">
      <c r="A1140" s="171"/>
      <c r="B1140" s="171"/>
      <c r="C1140" s="174"/>
      <c r="D1140" s="174"/>
      <c r="E1140" s="131"/>
      <c r="F1140" s="177"/>
      <c r="G1140" s="180"/>
      <c r="H1140" s="163"/>
      <c r="I1140" s="165"/>
      <c r="J1140" s="168"/>
      <c r="K1140" s="62"/>
      <c r="L1140" s="63"/>
      <c r="M1140" s="63"/>
      <c r="N1140" s="121"/>
      <c r="O1140" s="127"/>
      <c r="P1140" s="100"/>
      <c r="Q1140" s="63">
        <f t="shared" si="486"/>
        <v>0</v>
      </c>
      <c r="R1140" s="65"/>
      <c r="S1140" s="67"/>
      <c r="T1140" s="40"/>
      <c r="U1140" s="106">
        <f>IF(EXACT(O1140,Y1140),M1140,M1140*(1-'Расчет ПРЕДЗАКАЗ'!$D$10))</f>
        <v>0</v>
      </c>
      <c r="V1140" s="106">
        <f t="shared" si="487"/>
        <v>0</v>
      </c>
      <c r="W1140" s="106" t="e">
        <f>IF(EXACT(O1140,Y1140),M1140,M1140*(1-#REF!))</f>
        <v>#REF!</v>
      </c>
      <c r="X1140" s="106" t="e">
        <f t="shared" si="488"/>
        <v>#REF!</v>
      </c>
      <c r="Y1140" s="107" t="s">
        <v>72</v>
      </c>
      <c r="Z1140" s="103">
        <f t="shared" si="484"/>
        <v>0</v>
      </c>
      <c r="AA1140" s="103">
        <f t="shared" si="485"/>
        <v>0</v>
      </c>
      <c r="AB1140" s="128" t="str">
        <f t="shared" si="489"/>
        <v/>
      </c>
      <c r="AC1140" s="128" t="e">
        <f t="shared" si="490"/>
        <v>#REF!</v>
      </c>
    </row>
    <row r="1141" spans="1:29" ht="50.1" customHeight="1">
      <c r="A1141" s="171"/>
      <c r="B1141" s="171"/>
      <c r="C1141" s="174"/>
      <c r="D1141" s="174"/>
      <c r="E1141" s="131"/>
      <c r="F1141" s="177"/>
      <c r="G1141" s="180"/>
      <c r="H1141" s="163"/>
      <c r="I1141" s="165"/>
      <c r="J1141" s="168"/>
      <c r="K1141" s="62"/>
      <c r="L1141" s="63"/>
      <c r="M1141" s="63"/>
      <c r="N1141" s="121"/>
      <c r="O1141" s="127"/>
      <c r="P1141" s="100"/>
      <c r="Q1141" s="63">
        <f t="shared" si="486"/>
        <v>0</v>
      </c>
      <c r="R1141" s="65"/>
      <c r="S1141" s="67"/>
      <c r="T1141" s="40"/>
      <c r="U1141" s="106">
        <f>IF(EXACT(O1141,Y1141),M1141,M1141*(1-'Расчет ПРЕДЗАКАЗ'!$D$10))</f>
        <v>0</v>
      </c>
      <c r="V1141" s="106">
        <f t="shared" si="487"/>
        <v>0</v>
      </c>
      <c r="W1141" s="106" t="e">
        <f>IF(EXACT(O1141,Y1141),M1141,M1141*(1-#REF!))</f>
        <v>#REF!</v>
      </c>
      <c r="X1141" s="106" t="e">
        <f t="shared" si="488"/>
        <v>#REF!</v>
      </c>
      <c r="Y1141" s="107" t="s">
        <v>72</v>
      </c>
      <c r="Z1141" s="103">
        <f t="shared" si="484"/>
        <v>0</v>
      </c>
      <c r="AA1141" s="103">
        <f t="shared" si="485"/>
        <v>0</v>
      </c>
      <c r="AB1141" s="128" t="str">
        <f t="shared" si="489"/>
        <v/>
      </c>
      <c r="AC1141" s="128" t="e">
        <f t="shared" si="490"/>
        <v>#REF!</v>
      </c>
    </row>
    <row r="1142" spans="1:29" ht="50.1" customHeight="1">
      <c r="A1142" s="172"/>
      <c r="B1142" s="172"/>
      <c r="C1142" s="175"/>
      <c r="D1142" s="175"/>
      <c r="E1142" s="132"/>
      <c r="F1142" s="178"/>
      <c r="G1142" s="181"/>
      <c r="H1142" s="164"/>
      <c r="I1142" s="166"/>
      <c r="J1142" s="169"/>
      <c r="K1142" s="62"/>
      <c r="L1142" s="63"/>
      <c r="M1142" s="63"/>
      <c r="N1142" s="121"/>
      <c r="O1142" s="127"/>
      <c r="P1142" s="100"/>
      <c r="Q1142" s="63">
        <f t="shared" si="486"/>
        <v>0</v>
      </c>
      <c r="R1142" s="65"/>
      <c r="S1142" s="64"/>
      <c r="T1142" s="40"/>
      <c r="U1142" s="106">
        <f>IF(EXACT(O1142,Y1142),M1142,M1142*(1-'Расчет ПРЕДЗАКАЗ'!$D$10))</f>
        <v>0</v>
      </c>
      <c r="V1142" s="106">
        <f t="shared" si="487"/>
        <v>0</v>
      </c>
      <c r="W1142" s="106" t="e">
        <f>IF(EXACT(O1142,Y1142),M1142,M1142*(1-#REF!))</f>
        <v>#REF!</v>
      </c>
      <c r="X1142" s="106" t="e">
        <f t="shared" si="488"/>
        <v>#REF!</v>
      </c>
      <c r="Y1142" s="107" t="s">
        <v>72</v>
      </c>
      <c r="Z1142" s="103">
        <f t="shared" si="484"/>
        <v>0</v>
      </c>
      <c r="AA1142" s="103">
        <f t="shared" si="485"/>
        <v>0</v>
      </c>
      <c r="AB1142" s="128" t="str">
        <f t="shared" si="489"/>
        <v/>
      </c>
      <c r="AC1142" s="128" t="e">
        <f t="shared" si="490"/>
        <v>#REF!</v>
      </c>
    </row>
    <row r="1143" spans="1:29" ht="11.25" customHeight="1" thickBot="1"/>
    <row r="1144" spans="1:29" ht="50.1" customHeight="1">
      <c r="A1144" s="170">
        <v>453</v>
      </c>
      <c r="B1144" s="170" t="s">
        <v>3728</v>
      </c>
      <c r="C1144" s="173" t="s">
        <v>3729</v>
      </c>
      <c r="D1144" s="173" t="s">
        <v>77</v>
      </c>
      <c r="E1144" s="131"/>
      <c r="F1144" s="193" t="s">
        <v>2595</v>
      </c>
      <c r="G1144" s="179" t="s">
        <v>3112</v>
      </c>
      <c r="H1144" s="162" t="s">
        <v>3730</v>
      </c>
      <c r="I1144" s="194" t="s">
        <v>3731</v>
      </c>
      <c r="J1144" s="167" t="s">
        <v>19</v>
      </c>
      <c r="K1144" s="62" t="s">
        <v>273</v>
      </c>
      <c r="L1144" s="63">
        <v>4290</v>
      </c>
      <c r="M1144" s="63">
        <v>2384</v>
      </c>
      <c r="N1144" s="142" t="s">
        <v>3732</v>
      </c>
      <c r="O1144" s="127" t="s">
        <v>72</v>
      </c>
      <c r="P1144" s="100"/>
      <c r="Q1144" s="63">
        <f>P1144*M1144</f>
        <v>0</v>
      </c>
      <c r="R1144" s="64"/>
      <c r="S1144" s="67">
        <v>1</v>
      </c>
      <c r="T1144" s="46"/>
      <c r="U1144" s="106">
        <f>IF(EXACT(O1144,Y1144),M1144,M1144*(1-'Расчет ПРЕДЗАКАЗ'!$D$10))</f>
        <v>2384</v>
      </c>
      <c r="V1144" s="106">
        <f>P1144*U1144</f>
        <v>0</v>
      </c>
      <c r="W1144" s="106">
        <f>IF(EXACT(O1144,Y1144),M1144,M1144*(1-#REF!))</f>
        <v>2384</v>
      </c>
      <c r="X1144" s="106">
        <f>P1144*W1144</f>
        <v>0</v>
      </c>
      <c r="Y1144" s="107" t="s">
        <v>72</v>
      </c>
      <c r="Z1144" s="103">
        <f t="shared" ref="Z1144:Z1158" si="491">IF(EXACT(O1144,Y1144),Q1144,0)</f>
        <v>0</v>
      </c>
      <c r="AA1144" s="103">
        <f t="shared" ref="AA1144:AA1158" si="492">IF(Z1144=0,Q1144,0)</f>
        <v>0</v>
      </c>
      <c r="AB1144" s="128">
        <f>IF(U1144=0,"",L1144/U1144-1)</f>
        <v>0.79949664429530198</v>
      </c>
      <c r="AC1144" s="128">
        <f>IF(W1144=0,"",L1144/W1144-1)</f>
        <v>0.79949664429530198</v>
      </c>
    </row>
    <row r="1145" spans="1:29" ht="50.1" customHeight="1">
      <c r="A1145" s="171"/>
      <c r="B1145" s="171"/>
      <c r="C1145" s="174"/>
      <c r="D1145" s="174"/>
      <c r="E1145" s="131"/>
      <c r="F1145" s="177"/>
      <c r="G1145" s="180"/>
      <c r="H1145" s="163"/>
      <c r="I1145" s="165"/>
      <c r="J1145" s="168"/>
      <c r="K1145" s="62"/>
      <c r="L1145" s="63"/>
      <c r="M1145" s="63"/>
      <c r="N1145" s="142"/>
      <c r="O1145" s="127"/>
      <c r="P1145" s="100"/>
      <c r="Q1145" s="63">
        <f t="shared" ref="Q1145:Q1158" si="493">P1145*M1145</f>
        <v>0</v>
      </c>
      <c r="R1145" s="64"/>
      <c r="S1145" s="67"/>
      <c r="T1145" s="46"/>
      <c r="U1145" s="106">
        <f>IF(EXACT(O1145,Y1145),M1145,M1145*(1-'Расчет ПРЕДЗАКАЗ'!$D$10))</f>
        <v>0</v>
      </c>
      <c r="V1145" s="106">
        <f t="shared" ref="V1145:V1158" si="494">P1145*U1145</f>
        <v>0</v>
      </c>
      <c r="W1145" s="106" t="e">
        <f>IF(EXACT(O1145,Y1145),M1145,M1145*(1-#REF!))</f>
        <v>#REF!</v>
      </c>
      <c r="X1145" s="106" t="e">
        <f t="shared" ref="X1145:X1158" si="495">P1145*W1145</f>
        <v>#REF!</v>
      </c>
      <c r="Y1145" s="107" t="s">
        <v>72</v>
      </c>
      <c r="Z1145" s="103">
        <f t="shared" si="491"/>
        <v>0</v>
      </c>
      <c r="AA1145" s="103">
        <f t="shared" si="492"/>
        <v>0</v>
      </c>
      <c r="AB1145" s="128" t="str">
        <f t="shared" ref="AB1145:AB1158" si="496">IF(U1145=0,"",L1145/U1145-1)</f>
        <v/>
      </c>
      <c r="AC1145" s="128" t="e">
        <f t="shared" ref="AC1145:AC1158" si="497">IF(W1145=0,"",L1145/W1145-1)</f>
        <v>#REF!</v>
      </c>
    </row>
    <row r="1146" spans="1:29" ht="50.1" customHeight="1">
      <c r="A1146" s="171"/>
      <c r="B1146" s="171"/>
      <c r="C1146" s="174"/>
      <c r="D1146" s="174"/>
      <c r="E1146" s="131"/>
      <c r="F1146" s="177"/>
      <c r="G1146" s="180"/>
      <c r="H1146" s="163"/>
      <c r="I1146" s="165"/>
      <c r="J1146" s="168"/>
      <c r="K1146" s="62"/>
      <c r="L1146" s="63"/>
      <c r="M1146" s="63"/>
      <c r="N1146" s="142"/>
      <c r="O1146" s="127"/>
      <c r="P1146" s="100"/>
      <c r="Q1146" s="63">
        <f t="shared" si="493"/>
        <v>0</v>
      </c>
      <c r="R1146" s="64"/>
      <c r="S1146" s="67"/>
      <c r="T1146" s="46"/>
      <c r="U1146" s="106">
        <f>IF(EXACT(O1146,Y1146),M1146,M1146*(1-'Расчет ПРЕДЗАКАЗ'!$D$10))</f>
        <v>0</v>
      </c>
      <c r="V1146" s="106">
        <f t="shared" si="494"/>
        <v>0</v>
      </c>
      <c r="W1146" s="106" t="e">
        <f>IF(EXACT(O1146,Y1146),M1146,M1146*(1-#REF!))</f>
        <v>#REF!</v>
      </c>
      <c r="X1146" s="106" t="e">
        <f t="shared" si="495"/>
        <v>#REF!</v>
      </c>
      <c r="Y1146" s="107" t="s">
        <v>72</v>
      </c>
      <c r="Z1146" s="103">
        <f t="shared" si="491"/>
        <v>0</v>
      </c>
      <c r="AA1146" s="103">
        <f t="shared" si="492"/>
        <v>0</v>
      </c>
      <c r="AB1146" s="128" t="str">
        <f t="shared" si="496"/>
        <v/>
      </c>
      <c r="AC1146" s="128" t="e">
        <f t="shared" si="497"/>
        <v>#REF!</v>
      </c>
    </row>
    <row r="1147" spans="1:29" ht="50.1" customHeight="1">
      <c r="A1147" s="171"/>
      <c r="B1147" s="171"/>
      <c r="C1147" s="174"/>
      <c r="D1147" s="174"/>
      <c r="E1147" s="131"/>
      <c r="F1147" s="177"/>
      <c r="G1147" s="180"/>
      <c r="H1147" s="163"/>
      <c r="I1147" s="165"/>
      <c r="J1147" s="168"/>
      <c r="K1147" s="62"/>
      <c r="L1147" s="63"/>
      <c r="M1147" s="63"/>
      <c r="N1147" s="142"/>
      <c r="O1147" s="127"/>
      <c r="P1147" s="100"/>
      <c r="Q1147" s="63">
        <f t="shared" si="493"/>
        <v>0</v>
      </c>
      <c r="R1147" s="64"/>
      <c r="S1147" s="67"/>
      <c r="T1147" s="46"/>
      <c r="U1147" s="106">
        <f>IF(EXACT(O1147,Y1147),M1147,M1147*(1-'Расчет ПРЕДЗАКАЗ'!$D$10))</f>
        <v>0</v>
      </c>
      <c r="V1147" s="106">
        <f t="shared" si="494"/>
        <v>0</v>
      </c>
      <c r="W1147" s="106" t="e">
        <f>IF(EXACT(O1147,Y1147),M1147,M1147*(1-#REF!))</f>
        <v>#REF!</v>
      </c>
      <c r="X1147" s="106" t="e">
        <f t="shared" si="495"/>
        <v>#REF!</v>
      </c>
      <c r="Y1147" s="107" t="s">
        <v>72</v>
      </c>
      <c r="Z1147" s="103">
        <f t="shared" si="491"/>
        <v>0</v>
      </c>
      <c r="AA1147" s="103">
        <f t="shared" si="492"/>
        <v>0</v>
      </c>
      <c r="AB1147" s="128" t="str">
        <f t="shared" si="496"/>
        <v/>
      </c>
      <c r="AC1147" s="128" t="e">
        <f t="shared" si="497"/>
        <v>#REF!</v>
      </c>
    </row>
    <row r="1148" spans="1:29" ht="50.1" customHeight="1">
      <c r="A1148" s="171"/>
      <c r="B1148" s="171"/>
      <c r="C1148" s="174"/>
      <c r="D1148" s="174"/>
      <c r="E1148" s="131"/>
      <c r="F1148" s="177"/>
      <c r="G1148" s="180"/>
      <c r="H1148" s="163"/>
      <c r="I1148" s="165"/>
      <c r="J1148" s="168"/>
      <c r="K1148" s="62"/>
      <c r="L1148" s="63"/>
      <c r="M1148" s="63"/>
      <c r="N1148" s="142"/>
      <c r="O1148" s="127"/>
      <c r="P1148" s="100"/>
      <c r="Q1148" s="63">
        <f t="shared" si="493"/>
        <v>0</v>
      </c>
      <c r="R1148" s="64"/>
      <c r="S1148" s="67"/>
      <c r="T1148" s="46"/>
      <c r="U1148" s="106">
        <f>IF(EXACT(O1148,Y1148),M1148,M1148*(1-'Расчет ПРЕДЗАКАЗ'!$D$10))</f>
        <v>0</v>
      </c>
      <c r="V1148" s="106">
        <f t="shared" si="494"/>
        <v>0</v>
      </c>
      <c r="W1148" s="106" t="e">
        <f>IF(EXACT(O1148,Y1148),M1148,M1148*(1-#REF!))</f>
        <v>#REF!</v>
      </c>
      <c r="X1148" s="106" t="e">
        <f t="shared" si="495"/>
        <v>#REF!</v>
      </c>
      <c r="Y1148" s="107" t="s">
        <v>72</v>
      </c>
      <c r="Z1148" s="103">
        <f t="shared" si="491"/>
        <v>0</v>
      </c>
      <c r="AA1148" s="103">
        <f t="shared" si="492"/>
        <v>0</v>
      </c>
      <c r="AB1148" s="128" t="str">
        <f t="shared" si="496"/>
        <v/>
      </c>
      <c r="AC1148" s="128" t="e">
        <f t="shared" si="497"/>
        <v>#REF!</v>
      </c>
    </row>
    <row r="1149" spans="1:29" ht="50.1" customHeight="1">
      <c r="A1149" s="171"/>
      <c r="B1149" s="171"/>
      <c r="C1149" s="174"/>
      <c r="D1149" s="174"/>
      <c r="E1149" s="131"/>
      <c r="F1149" s="177"/>
      <c r="G1149" s="180"/>
      <c r="H1149" s="163"/>
      <c r="I1149" s="165"/>
      <c r="J1149" s="168"/>
      <c r="K1149" s="62"/>
      <c r="L1149" s="63"/>
      <c r="M1149" s="63"/>
      <c r="N1149" s="142"/>
      <c r="O1149" s="127"/>
      <c r="P1149" s="100"/>
      <c r="Q1149" s="63">
        <f t="shared" si="493"/>
        <v>0</v>
      </c>
      <c r="R1149" s="64"/>
      <c r="S1149" s="67"/>
      <c r="T1149" s="46"/>
      <c r="U1149" s="106">
        <f>IF(EXACT(O1149,Y1149),M1149,M1149*(1-'Расчет ПРЕДЗАКАЗ'!$D$10))</f>
        <v>0</v>
      </c>
      <c r="V1149" s="106">
        <f t="shared" si="494"/>
        <v>0</v>
      </c>
      <c r="W1149" s="106" t="e">
        <f>IF(EXACT(O1149,Y1149),M1149,M1149*(1-#REF!))</f>
        <v>#REF!</v>
      </c>
      <c r="X1149" s="106" t="e">
        <f t="shared" si="495"/>
        <v>#REF!</v>
      </c>
      <c r="Y1149" s="107" t="s">
        <v>72</v>
      </c>
      <c r="Z1149" s="103">
        <f t="shared" si="491"/>
        <v>0</v>
      </c>
      <c r="AA1149" s="103">
        <f t="shared" si="492"/>
        <v>0</v>
      </c>
      <c r="AB1149" s="128" t="str">
        <f t="shared" si="496"/>
        <v/>
      </c>
      <c r="AC1149" s="128" t="e">
        <f t="shared" si="497"/>
        <v>#REF!</v>
      </c>
    </row>
    <row r="1150" spans="1:29" ht="50.1" customHeight="1">
      <c r="A1150" s="171"/>
      <c r="B1150" s="171"/>
      <c r="C1150" s="174"/>
      <c r="D1150" s="174"/>
      <c r="E1150" s="131"/>
      <c r="F1150" s="177"/>
      <c r="G1150" s="180"/>
      <c r="H1150" s="163"/>
      <c r="I1150" s="165"/>
      <c r="J1150" s="168"/>
      <c r="K1150" s="62"/>
      <c r="L1150" s="63"/>
      <c r="M1150" s="63"/>
      <c r="N1150" s="142"/>
      <c r="O1150" s="127"/>
      <c r="P1150" s="100"/>
      <c r="Q1150" s="63">
        <f t="shared" si="493"/>
        <v>0</v>
      </c>
      <c r="R1150" s="64"/>
      <c r="S1150" s="67"/>
      <c r="T1150" s="46"/>
      <c r="U1150" s="106">
        <f>IF(EXACT(O1150,Y1150),M1150,M1150*(1-'Расчет ПРЕДЗАКАЗ'!$D$10))</f>
        <v>0</v>
      </c>
      <c r="V1150" s="106">
        <f t="shared" si="494"/>
        <v>0</v>
      </c>
      <c r="W1150" s="106" t="e">
        <f>IF(EXACT(O1150,Y1150),M1150,M1150*(1-#REF!))</f>
        <v>#REF!</v>
      </c>
      <c r="X1150" s="106" t="e">
        <f t="shared" si="495"/>
        <v>#REF!</v>
      </c>
      <c r="Y1150" s="107" t="s">
        <v>72</v>
      </c>
      <c r="Z1150" s="103">
        <f t="shared" si="491"/>
        <v>0</v>
      </c>
      <c r="AA1150" s="103">
        <f t="shared" si="492"/>
        <v>0</v>
      </c>
      <c r="AB1150" s="128" t="str">
        <f t="shared" si="496"/>
        <v/>
      </c>
      <c r="AC1150" s="128" t="e">
        <f t="shared" si="497"/>
        <v>#REF!</v>
      </c>
    </row>
    <row r="1151" spans="1:29" ht="50.1" customHeight="1">
      <c r="A1151" s="171"/>
      <c r="B1151" s="171"/>
      <c r="C1151" s="174"/>
      <c r="D1151" s="174"/>
      <c r="E1151" s="131"/>
      <c r="F1151" s="177"/>
      <c r="G1151" s="180"/>
      <c r="H1151" s="163"/>
      <c r="I1151" s="165"/>
      <c r="J1151" s="168"/>
      <c r="K1151" s="62"/>
      <c r="L1151" s="63"/>
      <c r="M1151" s="63"/>
      <c r="N1151" s="142"/>
      <c r="O1151" s="127"/>
      <c r="P1151" s="100"/>
      <c r="Q1151" s="63">
        <f t="shared" si="493"/>
        <v>0</v>
      </c>
      <c r="R1151" s="64"/>
      <c r="S1151" s="67"/>
      <c r="T1151" s="46"/>
      <c r="U1151" s="106">
        <f>IF(EXACT(O1151,Y1151),M1151,M1151*(1-'Расчет ПРЕДЗАКАЗ'!$D$10))</f>
        <v>0</v>
      </c>
      <c r="V1151" s="106">
        <f t="shared" si="494"/>
        <v>0</v>
      </c>
      <c r="W1151" s="106" t="e">
        <f>IF(EXACT(O1151,Y1151),M1151,M1151*(1-#REF!))</f>
        <v>#REF!</v>
      </c>
      <c r="X1151" s="106" t="e">
        <f t="shared" si="495"/>
        <v>#REF!</v>
      </c>
      <c r="Y1151" s="107" t="s">
        <v>72</v>
      </c>
      <c r="Z1151" s="103">
        <f t="shared" si="491"/>
        <v>0</v>
      </c>
      <c r="AA1151" s="103">
        <f t="shared" si="492"/>
        <v>0</v>
      </c>
      <c r="AB1151" s="128" t="str">
        <f t="shared" si="496"/>
        <v/>
      </c>
      <c r="AC1151" s="128" t="e">
        <f t="shared" si="497"/>
        <v>#REF!</v>
      </c>
    </row>
    <row r="1152" spans="1:29" ht="50.1" customHeight="1">
      <c r="A1152" s="171"/>
      <c r="B1152" s="171"/>
      <c r="C1152" s="174"/>
      <c r="D1152" s="174"/>
      <c r="E1152" s="131"/>
      <c r="F1152" s="177"/>
      <c r="G1152" s="180"/>
      <c r="H1152" s="163"/>
      <c r="I1152" s="165"/>
      <c r="J1152" s="168"/>
      <c r="K1152" s="62"/>
      <c r="L1152" s="63"/>
      <c r="M1152" s="63"/>
      <c r="N1152" s="142"/>
      <c r="O1152" s="127"/>
      <c r="P1152" s="100"/>
      <c r="Q1152" s="63">
        <f t="shared" si="493"/>
        <v>0</v>
      </c>
      <c r="R1152" s="64"/>
      <c r="S1152" s="67"/>
      <c r="T1152" s="46"/>
      <c r="U1152" s="106">
        <f>IF(EXACT(O1152,Y1152),M1152,M1152*(1-'Расчет ПРЕДЗАКАЗ'!$D$10))</f>
        <v>0</v>
      </c>
      <c r="V1152" s="106">
        <f t="shared" si="494"/>
        <v>0</v>
      </c>
      <c r="W1152" s="106" t="e">
        <f>IF(EXACT(O1152,Y1152),M1152,M1152*(1-#REF!))</f>
        <v>#REF!</v>
      </c>
      <c r="X1152" s="106" t="e">
        <f t="shared" si="495"/>
        <v>#REF!</v>
      </c>
      <c r="Y1152" s="107" t="s">
        <v>72</v>
      </c>
      <c r="Z1152" s="103">
        <f t="shared" si="491"/>
        <v>0</v>
      </c>
      <c r="AA1152" s="103">
        <f t="shared" si="492"/>
        <v>0</v>
      </c>
      <c r="AB1152" s="128" t="str">
        <f t="shared" si="496"/>
        <v/>
      </c>
      <c r="AC1152" s="128" t="e">
        <f t="shared" si="497"/>
        <v>#REF!</v>
      </c>
    </row>
    <row r="1153" spans="1:29" ht="50.1" customHeight="1">
      <c r="A1153" s="171"/>
      <c r="B1153" s="171"/>
      <c r="C1153" s="174"/>
      <c r="D1153" s="174"/>
      <c r="E1153" s="131"/>
      <c r="F1153" s="177"/>
      <c r="G1153" s="180"/>
      <c r="H1153" s="163"/>
      <c r="I1153" s="165"/>
      <c r="J1153" s="168"/>
      <c r="K1153" s="62"/>
      <c r="L1153" s="63"/>
      <c r="M1153" s="63"/>
      <c r="N1153" s="143"/>
      <c r="O1153" s="127"/>
      <c r="P1153" s="100"/>
      <c r="Q1153" s="63">
        <f t="shared" si="493"/>
        <v>0</v>
      </c>
      <c r="R1153" s="65"/>
      <c r="S1153" s="67"/>
      <c r="T1153" s="40"/>
      <c r="U1153" s="106">
        <f>IF(EXACT(O1153,Y1153),M1153,M1153*(1-'Расчет ПРЕДЗАКАЗ'!$D$10))</f>
        <v>0</v>
      </c>
      <c r="V1153" s="106">
        <f t="shared" si="494"/>
        <v>0</v>
      </c>
      <c r="W1153" s="106" t="e">
        <f>IF(EXACT(O1153,Y1153),M1153,M1153*(1-#REF!))</f>
        <v>#REF!</v>
      </c>
      <c r="X1153" s="106" t="e">
        <f t="shared" si="495"/>
        <v>#REF!</v>
      </c>
      <c r="Y1153" s="107" t="s">
        <v>72</v>
      </c>
      <c r="Z1153" s="103">
        <f t="shared" si="491"/>
        <v>0</v>
      </c>
      <c r="AA1153" s="103">
        <f t="shared" si="492"/>
        <v>0</v>
      </c>
      <c r="AB1153" s="128" t="str">
        <f t="shared" si="496"/>
        <v/>
      </c>
      <c r="AC1153" s="128" t="e">
        <f t="shared" si="497"/>
        <v>#REF!</v>
      </c>
    </row>
    <row r="1154" spans="1:29" ht="50.1" customHeight="1">
      <c r="A1154" s="171"/>
      <c r="B1154" s="171"/>
      <c r="C1154" s="174"/>
      <c r="D1154" s="174"/>
      <c r="E1154" s="131"/>
      <c r="F1154" s="177"/>
      <c r="G1154" s="180"/>
      <c r="H1154" s="163"/>
      <c r="I1154" s="165"/>
      <c r="J1154" s="168"/>
      <c r="K1154" s="62"/>
      <c r="L1154" s="63"/>
      <c r="M1154" s="63"/>
      <c r="N1154" s="143"/>
      <c r="O1154" s="127"/>
      <c r="P1154" s="100"/>
      <c r="Q1154" s="63">
        <f t="shared" si="493"/>
        <v>0</v>
      </c>
      <c r="R1154" s="65"/>
      <c r="S1154" s="67"/>
      <c r="T1154" s="40"/>
      <c r="U1154" s="106">
        <f>IF(EXACT(O1154,Y1154),M1154,M1154*(1-'Расчет ПРЕДЗАКАЗ'!$D$10))</f>
        <v>0</v>
      </c>
      <c r="V1154" s="106">
        <f t="shared" si="494"/>
        <v>0</v>
      </c>
      <c r="W1154" s="106" t="e">
        <f>IF(EXACT(O1154,Y1154),M1154,M1154*(1-#REF!))</f>
        <v>#REF!</v>
      </c>
      <c r="X1154" s="106" t="e">
        <f t="shared" si="495"/>
        <v>#REF!</v>
      </c>
      <c r="Y1154" s="107" t="s">
        <v>72</v>
      </c>
      <c r="Z1154" s="103">
        <f t="shared" si="491"/>
        <v>0</v>
      </c>
      <c r="AA1154" s="103">
        <f t="shared" si="492"/>
        <v>0</v>
      </c>
      <c r="AB1154" s="128" t="str">
        <f t="shared" si="496"/>
        <v/>
      </c>
      <c r="AC1154" s="128" t="e">
        <f t="shared" si="497"/>
        <v>#REF!</v>
      </c>
    </row>
    <row r="1155" spans="1:29" ht="50.1" customHeight="1">
      <c r="A1155" s="171"/>
      <c r="B1155" s="171"/>
      <c r="C1155" s="174"/>
      <c r="D1155" s="174"/>
      <c r="E1155" s="131"/>
      <c r="F1155" s="177"/>
      <c r="G1155" s="180"/>
      <c r="H1155" s="163"/>
      <c r="I1155" s="165"/>
      <c r="J1155" s="168"/>
      <c r="K1155" s="62"/>
      <c r="L1155" s="63"/>
      <c r="M1155" s="63"/>
      <c r="N1155" s="121"/>
      <c r="O1155" s="127"/>
      <c r="P1155" s="100"/>
      <c r="Q1155" s="63">
        <f t="shared" si="493"/>
        <v>0</v>
      </c>
      <c r="R1155" s="65"/>
      <c r="S1155" s="67"/>
      <c r="T1155" s="40"/>
      <c r="U1155" s="106">
        <f>IF(EXACT(O1155,Y1155),M1155,M1155*(1-'Расчет ПРЕДЗАКАЗ'!$D$10))</f>
        <v>0</v>
      </c>
      <c r="V1155" s="106">
        <f t="shared" si="494"/>
        <v>0</v>
      </c>
      <c r="W1155" s="106" t="e">
        <f>IF(EXACT(O1155,Y1155),M1155,M1155*(1-#REF!))</f>
        <v>#REF!</v>
      </c>
      <c r="X1155" s="106" t="e">
        <f t="shared" si="495"/>
        <v>#REF!</v>
      </c>
      <c r="Y1155" s="107" t="s">
        <v>72</v>
      </c>
      <c r="Z1155" s="103">
        <f t="shared" si="491"/>
        <v>0</v>
      </c>
      <c r="AA1155" s="103">
        <f t="shared" si="492"/>
        <v>0</v>
      </c>
      <c r="AB1155" s="128" t="str">
        <f t="shared" si="496"/>
        <v/>
      </c>
      <c r="AC1155" s="128" t="e">
        <f t="shared" si="497"/>
        <v>#REF!</v>
      </c>
    </row>
    <row r="1156" spans="1:29" ht="50.1" customHeight="1">
      <c r="A1156" s="171"/>
      <c r="B1156" s="171"/>
      <c r="C1156" s="174"/>
      <c r="D1156" s="174"/>
      <c r="E1156" s="131"/>
      <c r="F1156" s="177"/>
      <c r="G1156" s="180"/>
      <c r="H1156" s="163"/>
      <c r="I1156" s="165"/>
      <c r="J1156" s="168"/>
      <c r="K1156" s="62"/>
      <c r="L1156" s="63"/>
      <c r="M1156" s="63"/>
      <c r="N1156" s="121"/>
      <c r="O1156" s="127"/>
      <c r="P1156" s="100"/>
      <c r="Q1156" s="63">
        <f t="shared" si="493"/>
        <v>0</v>
      </c>
      <c r="R1156" s="65"/>
      <c r="S1156" s="67"/>
      <c r="T1156" s="40"/>
      <c r="U1156" s="106">
        <f>IF(EXACT(O1156,Y1156),M1156,M1156*(1-'Расчет ПРЕДЗАКАЗ'!$D$10))</f>
        <v>0</v>
      </c>
      <c r="V1156" s="106">
        <f t="shared" si="494"/>
        <v>0</v>
      </c>
      <c r="W1156" s="106" t="e">
        <f>IF(EXACT(O1156,Y1156),M1156,M1156*(1-#REF!))</f>
        <v>#REF!</v>
      </c>
      <c r="X1156" s="106" t="e">
        <f t="shared" si="495"/>
        <v>#REF!</v>
      </c>
      <c r="Y1156" s="107" t="s">
        <v>72</v>
      </c>
      <c r="Z1156" s="103">
        <f t="shared" si="491"/>
        <v>0</v>
      </c>
      <c r="AA1156" s="103">
        <f t="shared" si="492"/>
        <v>0</v>
      </c>
      <c r="AB1156" s="128" t="str">
        <f t="shared" si="496"/>
        <v/>
      </c>
      <c r="AC1156" s="128" t="e">
        <f t="shared" si="497"/>
        <v>#REF!</v>
      </c>
    </row>
    <row r="1157" spans="1:29" ht="50.1" customHeight="1">
      <c r="A1157" s="171"/>
      <c r="B1157" s="171"/>
      <c r="C1157" s="174"/>
      <c r="D1157" s="174"/>
      <c r="E1157" s="131"/>
      <c r="F1157" s="177"/>
      <c r="G1157" s="180"/>
      <c r="H1157" s="163"/>
      <c r="I1157" s="165"/>
      <c r="J1157" s="168"/>
      <c r="K1157" s="62"/>
      <c r="L1157" s="63"/>
      <c r="M1157" s="63"/>
      <c r="N1157" s="121"/>
      <c r="O1157" s="127"/>
      <c r="P1157" s="100"/>
      <c r="Q1157" s="63">
        <f t="shared" si="493"/>
        <v>0</v>
      </c>
      <c r="R1157" s="65"/>
      <c r="S1157" s="67"/>
      <c r="T1157" s="40"/>
      <c r="U1157" s="106">
        <f>IF(EXACT(O1157,Y1157),M1157,M1157*(1-'Расчет ПРЕДЗАКАЗ'!$D$10))</f>
        <v>0</v>
      </c>
      <c r="V1157" s="106">
        <f t="shared" si="494"/>
        <v>0</v>
      </c>
      <c r="W1157" s="106" t="e">
        <f>IF(EXACT(O1157,Y1157),M1157,M1157*(1-#REF!))</f>
        <v>#REF!</v>
      </c>
      <c r="X1157" s="106" t="e">
        <f t="shared" si="495"/>
        <v>#REF!</v>
      </c>
      <c r="Y1157" s="107" t="s">
        <v>72</v>
      </c>
      <c r="Z1157" s="103">
        <f t="shared" si="491"/>
        <v>0</v>
      </c>
      <c r="AA1157" s="103">
        <f t="shared" si="492"/>
        <v>0</v>
      </c>
      <c r="AB1157" s="128" t="str">
        <f t="shared" si="496"/>
        <v/>
      </c>
      <c r="AC1157" s="128" t="e">
        <f t="shared" si="497"/>
        <v>#REF!</v>
      </c>
    </row>
    <row r="1158" spans="1:29" ht="50.1" customHeight="1">
      <c r="A1158" s="172"/>
      <c r="B1158" s="172"/>
      <c r="C1158" s="175"/>
      <c r="D1158" s="175"/>
      <c r="E1158" s="132"/>
      <c r="F1158" s="178"/>
      <c r="G1158" s="181"/>
      <c r="H1158" s="164"/>
      <c r="I1158" s="166"/>
      <c r="J1158" s="169"/>
      <c r="K1158" s="62"/>
      <c r="L1158" s="63"/>
      <c r="M1158" s="63"/>
      <c r="N1158" s="121"/>
      <c r="O1158" s="127"/>
      <c r="P1158" s="100"/>
      <c r="Q1158" s="63">
        <f t="shared" si="493"/>
        <v>0</v>
      </c>
      <c r="R1158" s="65"/>
      <c r="S1158" s="64"/>
      <c r="T1158" s="40"/>
      <c r="U1158" s="106">
        <f>IF(EXACT(O1158,Y1158),M1158,M1158*(1-'Расчет ПРЕДЗАКАЗ'!$D$10))</f>
        <v>0</v>
      </c>
      <c r="V1158" s="106">
        <f t="shared" si="494"/>
        <v>0</v>
      </c>
      <c r="W1158" s="106" t="e">
        <f>IF(EXACT(O1158,Y1158),M1158,M1158*(1-#REF!))</f>
        <v>#REF!</v>
      </c>
      <c r="X1158" s="106" t="e">
        <f t="shared" si="495"/>
        <v>#REF!</v>
      </c>
      <c r="Y1158" s="107" t="s">
        <v>72</v>
      </c>
      <c r="Z1158" s="103">
        <f t="shared" si="491"/>
        <v>0</v>
      </c>
      <c r="AA1158" s="103">
        <f t="shared" si="492"/>
        <v>0</v>
      </c>
      <c r="AB1158" s="128" t="str">
        <f t="shared" si="496"/>
        <v/>
      </c>
      <c r="AC1158" s="128" t="e">
        <f t="shared" si="497"/>
        <v>#REF!</v>
      </c>
    </row>
    <row r="1159" spans="1:29" ht="11.25" customHeight="1" thickBot="1"/>
    <row r="1160" spans="1:29" ht="50.1" customHeight="1">
      <c r="A1160" s="170">
        <v>454</v>
      </c>
      <c r="B1160" s="170" t="s">
        <v>3733</v>
      </c>
      <c r="C1160" s="173" t="s">
        <v>3734</v>
      </c>
      <c r="D1160" s="173" t="s">
        <v>77</v>
      </c>
      <c r="E1160" s="131"/>
      <c r="F1160" s="193" t="s">
        <v>1799</v>
      </c>
      <c r="G1160" s="179" t="s">
        <v>92</v>
      </c>
      <c r="H1160" s="162" t="s">
        <v>3735</v>
      </c>
      <c r="I1160" s="194" t="s">
        <v>3736</v>
      </c>
      <c r="J1160" s="167" t="s">
        <v>19</v>
      </c>
      <c r="K1160" s="62" t="s">
        <v>843</v>
      </c>
      <c r="L1160" s="63">
        <v>8800</v>
      </c>
      <c r="M1160" s="63">
        <v>5500</v>
      </c>
      <c r="N1160" s="142" t="s">
        <v>3737</v>
      </c>
      <c r="O1160" s="127"/>
      <c r="P1160" s="100"/>
      <c r="Q1160" s="63">
        <f>P1160*M1160</f>
        <v>0</v>
      </c>
      <c r="R1160" s="64"/>
      <c r="S1160" s="67">
        <v>36</v>
      </c>
      <c r="T1160" s="46"/>
      <c r="U1160" s="106">
        <f>IF(EXACT(O1160,Y1160),M1160,M1160*(1-'Расчет ПРЕДЗАКАЗ'!$D$10))</f>
        <v>5390</v>
      </c>
      <c r="V1160" s="106">
        <f>P1160*U1160</f>
        <v>0</v>
      </c>
      <c r="W1160" s="106" t="e">
        <f>IF(EXACT(O1160,Y1160),M1160,M1160*(1-#REF!))</f>
        <v>#REF!</v>
      </c>
      <c r="X1160" s="106" t="e">
        <f>P1160*W1160</f>
        <v>#REF!</v>
      </c>
      <c r="Y1160" s="107" t="s">
        <v>72</v>
      </c>
      <c r="Z1160" s="103">
        <f t="shared" ref="Z1160:Z1174" si="498">IF(EXACT(O1160,Y1160),Q1160,0)</f>
        <v>0</v>
      </c>
      <c r="AA1160" s="103">
        <f t="shared" ref="AA1160:AA1174" si="499">IF(Z1160=0,Q1160,0)</f>
        <v>0</v>
      </c>
      <c r="AB1160" s="128">
        <f>IF(U1160=0,"",L1160/U1160-1)</f>
        <v>0.63265306122448983</v>
      </c>
      <c r="AC1160" s="128" t="e">
        <f>IF(W1160=0,"",L1160/W1160-1)</f>
        <v>#REF!</v>
      </c>
    </row>
    <row r="1161" spans="1:29" ht="50.1" customHeight="1">
      <c r="A1161" s="171"/>
      <c r="B1161" s="171"/>
      <c r="C1161" s="174"/>
      <c r="D1161" s="174"/>
      <c r="E1161" s="131"/>
      <c r="F1161" s="177"/>
      <c r="G1161" s="180"/>
      <c r="H1161" s="163"/>
      <c r="I1161" s="165"/>
      <c r="J1161" s="168"/>
      <c r="K1161" s="62" t="s">
        <v>845</v>
      </c>
      <c r="L1161" s="63">
        <v>8800</v>
      </c>
      <c r="M1161" s="63">
        <v>5500</v>
      </c>
      <c r="N1161" s="142" t="s">
        <v>3738</v>
      </c>
      <c r="O1161" s="127"/>
      <c r="P1161" s="100"/>
      <c r="Q1161" s="63">
        <f t="shared" ref="Q1161:Q1174" si="500">P1161*M1161</f>
        <v>0</v>
      </c>
      <c r="R1161" s="64"/>
      <c r="S1161" s="67">
        <v>77</v>
      </c>
      <c r="T1161" s="46"/>
      <c r="U1161" s="106">
        <f>IF(EXACT(O1161,Y1161),M1161,M1161*(1-'Расчет ПРЕДЗАКАЗ'!$D$10))</f>
        <v>5390</v>
      </c>
      <c r="V1161" s="106">
        <f t="shared" ref="V1161:V1174" si="501">P1161*U1161</f>
        <v>0</v>
      </c>
      <c r="W1161" s="106" t="e">
        <f>IF(EXACT(O1161,Y1161),M1161,M1161*(1-#REF!))</f>
        <v>#REF!</v>
      </c>
      <c r="X1161" s="106" t="e">
        <f t="shared" ref="X1161:X1174" si="502">P1161*W1161</f>
        <v>#REF!</v>
      </c>
      <c r="Y1161" s="107" t="s">
        <v>72</v>
      </c>
      <c r="Z1161" s="103">
        <f t="shared" si="498"/>
        <v>0</v>
      </c>
      <c r="AA1161" s="103">
        <f t="shared" si="499"/>
        <v>0</v>
      </c>
      <c r="AB1161" s="128">
        <f t="shared" ref="AB1161:AB1174" si="503">IF(U1161=0,"",L1161/U1161-1)</f>
        <v>0.63265306122448983</v>
      </c>
      <c r="AC1161" s="128" t="e">
        <f t="shared" ref="AC1161:AC1174" si="504">IF(W1161=0,"",L1161/W1161-1)</f>
        <v>#REF!</v>
      </c>
    </row>
    <row r="1162" spans="1:29" ht="50.1" customHeight="1">
      <c r="A1162" s="171"/>
      <c r="B1162" s="171"/>
      <c r="C1162" s="174"/>
      <c r="D1162" s="174"/>
      <c r="E1162" s="131"/>
      <c r="F1162" s="177"/>
      <c r="G1162" s="180"/>
      <c r="H1162" s="163"/>
      <c r="I1162" s="165"/>
      <c r="J1162" s="168"/>
      <c r="K1162" s="62" t="s">
        <v>826</v>
      </c>
      <c r="L1162" s="63">
        <v>8800</v>
      </c>
      <c r="M1162" s="63">
        <v>5500</v>
      </c>
      <c r="N1162" s="142" t="s">
        <v>3739</v>
      </c>
      <c r="O1162" s="127"/>
      <c r="P1162" s="100"/>
      <c r="Q1162" s="63">
        <f t="shared" si="500"/>
        <v>0</v>
      </c>
      <c r="R1162" s="64"/>
      <c r="S1162" s="67">
        <v>70</v>
      </c>
      <c r="T1162" s="46"/>
      <c r="U1162" s="106">
        <f>IF(EXACT(O1162,Y1162),M1162,M1162*(1-'Расчет ПРЕДЗАКАЗ'!$D$10))</f>
        <v>5390</v>
      </c>
      <c r="V1162" s="106">
        <f t="shared" si="501"/>
        <v>0</v>
      </c>
      <c r="W1162" s="106" t="e">
        <f>IF(EXACT(O1162,Y1162),M1162,M1162*(1-#REF!))</f>
        <v>#REF!</v>
      </c>
      <c r="X1162" s="106" t="e">
        <f t="shared" si="502"/>
        <v>#REF!</v>
      </c>
      <c r="Y1162" s="107" t="s">
        <v>72</v>
      </c>
      <c r="Z1162" s="103">
        <f t="shared" si="498"/>
        <v>0</v>
      </c>
      <c r="AA1162" s="103">
        <f t="shared" si="499"/>
        <v>0</v>
      </c>
      <c r="AB1162" s="128">
        <f t="shared" si="503"/>
        <v>0.63265306122448983</v>
      </c>
      <c r="AC1162" s="128" t="e">
        <f t="shared" si="504"/>
        <v>#REF!</v>
      </c>
    </row>
    <row r="1163" spans="1:29" ht="50.1" customHeight="1">
      <c r="A1163" s="171"/>
      <c r="B1163" s="171"/>
      <c r="C1163" s="174"/>
      <c r="D1163" s="174"/>
      <c r="E1163" s="131"/>
      <c r="F1163" s="177"/>
      <c r="G1163" s="180"/>
      <c r="H1163" s="163"/>
      <c r="I1163" s="165"/>
      <c r="J1163" s="168"/>
      <c r="K1163" s="62" t="s">
        <v>828</v>
      </c>
      <c r="L1163" s="63">
        <v>8800</v>
      </c>
      <c r="M1163" s="63">
        <v>5500</v>
      </c>
      <c r="N1163" s="142" t="s">
        <v>3740</v>
      </c>
      <c r="O1163" s="127"/>
      <c r="P1163" s="100"/>
      <c r="Q1163" s="63">
        <f t="shared" si="500"/>
        <v>0</v>
      </c>
      <c r="R1163" s="64"/>
      <c r="S1163" s="67">
        <v>50</v>
      </c>
      <c r="T1163" s="46"/>
      <c r="U1163" s="106">
        <f>IF(EXACT(O1163,Y1163),M1163,M1163*(1-'Расчет ПРЕДЗАКАЗ'!$D$10))</f>
        <v>5390</v>
      </c>
      <c r="V1163" s="106">
        <f t="shared" si="501"/>
        <v>0</v>
      </c>
      <c r="W1163" s="106" t="e">
        <f>IF(EXACT(O1163,Y1163),M1163,M1163*(1-#REF!))</f>
        <v>#REF!</v>
      </c>
      <c r="X1163" s="106" t="e">
        <f t="shared" si="502"/>
        <v>#REF!</v>
      </c>
      <c r="Y1163" s="107" t="s">
        <v>72</v>
      </c>
      <c r="Z1163" s="103">
        <f t="shared" si="498"/>
        <v>0</v>
      </c>
      <c r="AA1163" s="103">
        <f t="shared" si="499"/>
        <v>0</v>
      </c>
      <c r="AB1163" s="128">
        <f t="shared" si="503"/>
        <v>0.63265306122448983</v>
      </c>
      <c r="AC1163" s="128" t="e">
        <f t="shared" si="504"/>
        <v>#REF!</v>
      </c>
    </row>
    <row r="1164" spans="1:29" ht="50.1" customHeight="1">
      <c r="A1164" s="171"/>
      <c r="B1164" s="171"/>
      <c r="C1164" s="174"/>
      <c r="D1164" s="174"/>
      <c r="E1164" s="131"/>
      <c r="F1164" s="177"/>
      <c r="G1164" s="180"/>
      <c r="H1164" s="163"/>
      <c r="I1164" s="165"/>
      <c r="J1164" s="168"/>
      <c r="K1164" s="62" t="s">
        <v>1467</v>
      </c>
      <c r="L1164" s="63">
        <v>8800</v>
      </c>
      <c r="M1164" s="63">
        <v>5500</v>
      </c>
      <c r="N1164" s="142" t="s">
        <v>3741</v>
      </c>
      <c r="O1164" s="127"/>
      <c r="P1164" s="100"/>
      <c r="Q1164" s="63">
        <f t="shared" si="500"/>
        <v>0</v>
      </c>
      <c r="R1164" s="64"/>
      <c r="S1164" s="67">
        <v>76</v>
      </c>
      <c r="T1164" s="46"/>
      <c r="U1164" s="106">
        <f>IF(EXACT(O1164,Y1164),M1164,M1164*(1-'Расчет ПРЕДЗАКАЗ'!$D$10))</f>
        <v>5390</v>
      </c>
      <c r="V1164" s="106">
        <f t="shared" si="501"/>
        <v>0</v>
      </c>
      <c r="W1164" s="106" t="e">
        <f>IF(EXACT(O1164,Y1164),M1164,M1164*(1-#REF!))</f>
        <v>#REF!</v>
      </c>
      <c r="X1164" s="106" t="e">
        <f t="shared" si="502"/>
        <v>#REF!</v>
      </c>
      <c r="Y1164" s="107" t="s">
        <v>72</v>
      </c>
      <c r="Z1164" s="103">
        <f t="shared" si="498"/>
        <v>0</v>
      </c>
      <c r="AA1164" s="103">
        <f t="shared" si="499"/>
        <v>0</v>
      </c>
      <c r="AB1164" s="128">
        <f t="shared" si="503"/>
        <v>0.63265306122448983</v>
      </c>
      <c r="AC1164" s="128" t="e">
        <f t="shared" si="504"/>
        <v>#REF!</v>
      </c>
    </row>
    <row r="1165" spans="1:29" ht="50.1" customHeight="1">
      <c r="A1165" s="171"/>
      <c r="B1165" s="171"/>
      <c r="C1165" s="174"/>
      <c r="D1165" s="174"/>
      <c r="E1165" s="131"/>
      <c r="F1165" s="177"/>
      <c r="G1165" s="180"/>
      <c r="H1165" s="163"/>
      <c r="I1165" s="165"/>
      <c r="J1165" s="168"/>
      <c r="K1165" s="62" t="s">
        <v>1469</v>
      </c>
      <c r="L1165" s="63">
        <v>8800</v>
      </c>
      <c r="M1165" s="63">
        <v>5500</v>
      </c>
      <c r="N1165" s="142" t="s">
        <v>3742</v>
      </c>
      <c r="O1165" s="127"/>
      <c r="P1165" s="100"/>
      <c r="Q1165" s="63">
        <f t="shared" si="500"/>
        <v>0</v>
      </c>
      <c r="R1165" s="64"/>
      <c r="S1165" s="67">
        <v>24</v>
      </c>
      <c r="T1165" s="46"/>
      <c r="U1165" s="106">
        <f>IF(EXACT(O1165,Y1165),M1165,M1165*(1-'Расчет ПРЕДЗАКАЗ'!$D$10))</f>
        <v>5390</v>
      </c>
      <c r="V1165" s="106">
        <f t="shared" si="501"/>
        <v>0</v>
      </c>
      <c r="W1165" s="106" t="e">
        <f>IF(EXACT(O1165,Y1165),M1165,M1165*(1-#REF!))</f>
        <v>#REF!</v>
      </c>
      <c r="X1165" s="106" t="e">
        <f t="shared" si="502"/>
        <v>#REF!</v>
      </c>
      <c r="Y1165" s="107" t="s">
        <v>72</v>
      </c>
      <c r="Z1165" s="103">
        <f t="shared" si="498"/>
        <v>0</v>
      </c>
      <c r="AA1165" s="103">
        <f t="shared" si="499"/>
        <v>0</v>
      </c>
      <c r="AB1165" s="128">
        <f t="shared" si="503"/>
        <v>0.63265306122448983</v>
      </c>
      <c r="AC1165" s="128" t="e">
        <f t="shared" si="504"/>
        <v>#REF!</v>
      </c>
    </row>
    <row r="1166" spans="1:29" ht="50.1" customHeight="1">
      <c r="A1166" s="171"/>
      <c r="B1166" s="171"/>
      <c r="C1166" s="174"/>
      <c r="D1166" s="174"/>
      <c r="E1166" s="131"/>
      <c r="F1166" s="177"/>
      <c r="G1166" s="180"/>
      <c r="H1166" s="163"/>
      <c r="I1166" s="165"/>
      <c r="J1166" s="168"/>
      <c r="K1166" s="62" t="s">
        <v>1119</v>
      </c>
      <c r="L1166" s="63">
        <v>8800</v>
      </c>
      <c r="M1166" s="63">
        <v>5500</v>
      </c>
      <c r="N1166" s="142" t="s">
        <v>3743</v>
      </c>
      <c r="O1166" s="127"/>
      <c r="P1166" s="100"/>
      <c r="Q1166" s="63">
        <f t="shared" si="500"/>
        <v>0</v>
      </c>
      <c r="R1166" s="64"/>
      <c r="S1166" s="67">
        <v>12</v>
      </c>
      <c r="T1166" s="46"/>
      <c r="U1166" s="106">
        <f>IF(EXACT(O1166,Y1166),M1166,M1166*(1-'Расчет ПРЕДЗАКАЗ'!$D$10))</f>
        <v>5390</v>
      </c>
      <c r="V1166" s="106">
        <f t="shared" si="501"/>
        <v>0</v>
      </c>
      <c r="W1166" s="106" t="e">
        <f>IF(EXACT(O1166,Y1166),M1166,M1166*(1-#REF!))</f>
        <v>#REF!</v>
      </c>
      <c r="X1166" s="106" t="e">
        <f t="shared" si="502"/>
        <v>#REF!</v>
      </c>
      <c r="Y1166" s="107" t="s">
        <v>72</v>
      </c>
      <c r="Z1166" s="103">
        <f t="shared" si="498"/>
        <v>0</v>
      </c>
      <c r="AA1166" s="103">
        <f t="shared" si="499"/>
        <v>0</v>
      </c>
      <c r="AB1166" s="128">
        <f t="shared" si="503"/>
        <v>0.63265306122448983</v>
      </c>
      <c r="AC1166" s="128" t="e">
        <f t="shared" si="504"/>
        <v>#REF!</v>
      </c>
    </row>
    <row r="1167" spans="1:29" ht="50.1" customHeight="1">
      <c r="A1167" s="171"/>
      <c r="B1167" s="171"/>
      <c r="C1167" s="174"/>
      <c r="D1167" s="174"/>
      <c r="E1167" s="131"/>
      <c r="F1167" s="177"/>
      <c r="G1167" s="180"/>
      <c r="H1167" s="163"/>
      <c r="I1167" s="165"/>
      <c r="J1167" s="168"/>
      <c r="K1167" s="62"/>
      <c r="L1167" s="63"/>
      <c r="M1167" s="63"/>
      <c r="N1167" s="142"/>
      <c r="O1167" s="127"/>
      <c r="P1167" s="100"/>
      <c r="Q1167" s="63">
        <f t="shared" si="500"/>
        <v>0</v>
      </c>
      <c r="R1167" s="64"/>
      <c r="S1167" s="67"/>
      <c r="T1167" s="46"/>
      <c r="U1167" s="106">
        <f>IF(EXACT(O1167,Y1167),M1167,M1167*(1-'Расчет ПРЕДЗАКАЗ'!$D$10))</f>
        <v>0</v>
      </c>
      <c r="V1167" s="106">
        <f t="shared" si="501"/>
        <v>0</v>
      </c>
      <c r="W1167" s="106" t="e">
        <f>IF(EXACT(O1167,Y1167),M1167,M1167*(1-#REF!))</f>
        <v>#REF!</v>
      </c>
      <c r="X1167" s="106" t="e">
        <f t="shared" si="502"/>
        <v>#REF!</v>
      </c>
      <c r="Y1167" s="107" t="s">
        <v>72</v>
      </c>
      <c r="Z1167" s="103">
        <f t="shared" si="498"/>
        <v>0</v>
      </c>
      <c r="AA1167" s="103">
        <f t="shared" si="499"/>
        <v>0</v>
      </c>
      <c r="AB1167" s="128" t="str">
        <f t="shared" si="503"/>
        <v/>
      </c>
      <c r="AC1167" s="128" t="e">
        <f t="shared" si="504"/>
        <v>#REF!</v>
      </c>
    </row>
    <row r="1168" spans="1:29" ht="50.1" customHeight="1">
      <c r="A1168" s="171"/>
      <c r="B1168" s="171"/>
      <c r="C1168" s="174"/>
      <c r="D1168" s="174"/>
      <c r="E1168" s="131"/>
      <c r="F1168" s="177"/>
      <c r="G1168" s="180"/>
      <c r="H1168" s="163"/>
      <c r="I1168" s="165"/>
      <c r="J1168" s="168"/>
      <c r="K1168" s="62"/>
      <c r="L1168" s="63"/>
      <c r="M1168" s="63"/>
      <c r="N1168" s="142"/>
      <c r="O1168" s="127"/>
      <c r="P1168" s="100"/>
      <c r="Q1168" s="63">
        <f t="shared" si="500"/>
        <v>0</v>
      </c>
      <c r="R1168" s="64"/>
      <c r="S1168" s="67"/>
      <c r="T1168" s="46"/>
      <c r="U1168" s="106">
        <f>IF(EXACT(O1168,Y1168),M1168,M1168*(1-'Расчет ПРЕДЗАКАЗ'!$D$10))</f>
        <v>0</v>
      </c>
      <c r="V1168" s="106">
        <f t="shared" si="501"/>
        <v>0</v>
      </c>
      <c r="W1168" s="106" t="e">
        <f>IF(EXACT(O1168,Y1168),M1168,M1168*(1-#REF!))</f>
        <v>#REF!</v>
      </c>
      <c r="X1168" s="106" t="e">
        <f t="shared" si="502"/>
        <v>#REF!</v>
      </c>
      <c r="Y1168" s="107" t="s">
        <v>72</v>
      </c>
      <c r="Z1168" s="103">
        <f t="shared" si="498"/>
        <v>0</v>
      </c>
      <c r="AA1168" s="103">
        <f t="shared" si="499"/>
        <v>0</v>
      </c>
      <c r="AB1168" s="128" t="str">
        <f t="shared" si="503"/>
        <v/>
      </c>
      <c r="AC1168" s="128" t="e">
        <f t="shared" si="504"/>
        <v>#REF!</v>
      </c>
    </row>
    <row r="1169" spans="1:29" ht="50.1" customHeight="1">
      <c r="A1169" s="171"/>
      <c r="B1169" s="171"/>
      <c r="C1169" s="174"/>
      <c r="D1169" s="174"/>
      <c r="E1169" s="131"/>
      <c r="F1169" s="177"/>
      <c r="G1169" s="180"/>
      <c r="H1169" s="163"/>
      <c r="I1169" s="165"/>
      <c r="J1169" s="168"/>
      <c r="K1169" s="62"/>
      <c r="L1169" s="63"/>
      <c r="M1169" s="63"/>
      <c r="N1169" s="143"/>
      <c r="O1169" s="127"/>
      <c r="P1169" s="100"/>
      <c r="Q1169" s="63">
        <f t="shared" si="500"/>
        <v>0</v>
      </c>
      <c r="R1169" s="65"/>
      <c r="S1169" s="67"/>
      <c r="T1169" s="40"/>
      <c r="U1169" s="106">
        <f>IF(EXACT(O1169,Y1169),M1169,M1169*(1-'Расчет ПРЕДЗАКАЗ'!$D$10))</f>
        <v>0</v>
      </c>
      <c r="V1169" s="106">
        <f t="shared" si="501"/>
        <v>0</v>
      </c>
      <c r="W1169" s="106" t="e">
        <f>IF(EXACT(O1169,Y1169),M1169,M1169*(1-#REF!))</f>
        <v>#REF!</v>
      </c>
      <c r="X1169" s="106" t="e">
        <f t="shared" si="502"/>
        <v>#REF!</v>
      </c>
      <c r="Y1169" s="107" t="s">
        <v>72</v>
      </c>
      <c r="Z1169" s="103">
        <f t="shared" si="498"/>
        <v>0</v>
      </c>
      <c r="AA1169" s="103">
        <f t="shared" si="499"/>
        <v>0</v>
      </c>
      <c r="AB1169" s="128" t="str">
        <f t="shared" si="503"/>
        <v/>
      </c>
      <c r="AC1169" s="128" t="e">
        <f t="shared" si="504"/>
        <v>#REF!</v>
      </c>
    </row>
    <row r="1170" spans="1:29" ht="50.1" customHeight="1">
      <c r="A1170" s="171"/>
      <c r="B1170" s="171"/>
      <c r="C1170" s="174"/>
      <c r="D1170" s="174"/>
      <c r="E1170" s="131"/>
      <c r="F1170" s="177"/>
      <c r="G1170" s="180"/>
      <c r="H1170" s="163"/>
      <c r="I1170" s="165"/>
      <c r="J1170" s="168"/>
      <c r="K1170" s="62"/>
      <c r="L1170" s="63"/>
      <c r="M1170" s="63"/>
      <c r="N1170" s="143"/>
      <c r="O1170" s="127"/>
      <c r="P1170" s="100"/>
      <c r="Q1170" s="63">
        <f t="shared" si="500"/>
        <v>0</v>
      </c>
      <c r="R1170" s="65"/>
      <c r="S1170" s="67"/>
      <c r="T1170" s="40"/>
      <c r="U1170" s="106">
        <f>IF(EXACT(O1170,Y1170),M1170,M1170*(1-'Расчет ПРЕДЗАКАЗ'!$D$10))</f>
        <v>0</v>
      </c>
      <c r="V1170" s="106">
        <f t="shared" si="501"/>
        <v>0</v>
      </c>
      <c r="W1170" s="106" t="e">
        <f>IF(EXACT(O1170,Y1170),M1170,M1170*(1-#REF!))</f>
        <v>#REF!</v>
      </c>
      <c r="X1170" s="106" t="e">
        <f t="shared" si="502"/>
        <v>#REF!</v>
      </c>
      <c r="Y1170" s="107" t="s">
        <v>72</v>
      </c>
      <c r="Z1170" s="103">
        <f t="shared" si="498"/>
        <v>0</v>
      </c>
      <c r="AA1170" s="103">
        <f t="shared" si="499"/>
        <v>0</v>
      </c>
      <c r="AB1170" s="128" t="str">
        <f t="shared" si="503"/>
        <v/>
      </c>
      <c r="AC1170" s="128" t="e">
        <f t="shared" si="504"/>
        <v>#REF!</v>
      </c>
    </row>
    <row r="1171" spans="1:29" ht="50.1" customHeight="1">
      <c r="A1171" s="171"/>
      <c r="B1171" s="171"/>
      <c r="C1171" s="174"/>
      <c r="D1171" s="174"/>
      <c r="E1171" s="131"/>
      <c r="F1171" s="177"/>
      <c r="G1171" s="180"/>
      <c r="H1171" s="163"/>
      <c r="I1171" s="165"/>
      <c r="J1171" s="168"/>
      <c r="K1171" s="62"/>
      <c r="L1171" s="63"/>
      <c r="M1171" s="63"/>
      <c r="N1171" s="121"/>
      <c r="O1171" s="127"/>
      <c r="P1171" s="100"/>
      <c r="Q1171" s="63">
        <f t="shared" si="500"/>
        <v>0</v>
      </c>
      <c r="R1171" s="65"/>
      <c r="S1171" s="67"/>
      <c r="T1171" s="40"/>
      <c r="U1171" s="106">
        <f>IF(EXACT(O1171,Y1171),M1171,M1171*(1-'Расчет ПРЕДЗАКАЗ'!$D$10))</f>
        <v>0</v>
      </c>
      <c r="V1171" s="106">
        <f t="shared" si="501"/>
        <v>0</v>
      </c>
      <c r="W1171" s="106" t="e">
        <f>IF(EXACT(O1171,Y1171),M1171,M1171*(1-#REF!))</f>
        <v>#REF!</v>
      </c>
      <c r="X1171" s="106" t="e">
        <f t="shared" si="502"/>
        <v>#REF!</v>
      </c>
      <c r="Y1171" s="107" t="s">
        <v>72</v>
      </c>
      <c r="Z1171" s="103">
        <f t="shared" si="498"/>
        <v>0</v>
      </c>
      <c r="AA1171" s="103">
        <f t="shared" si="499"/>
        <v>0</v>
      </c>
      <c r="AB1171" s="128" t="str">
        <f t="shared" si="503"/>
        <v/>
      </c>
      <c r="AC1171" s="128" t="e">
        <f t="shared" si="504"/>
        <v>#REF!</v>
      </c>
    </row>
    <row r="1172" spans="1:29" ht="50.1" customHeight="1">
      <c r="A1172" s="171"/>
      <c r="B1172" s="171"/>
      <c r="C1172" s="174"/>
      <c r="D1172" s="174"/>
      <c r="E1172" s="131"/>
      <c r="F1172" s="177"/>
      <c r="G1172" s="180"/>
      <c r="H1172" s="163"/>
      <c r="I1172" s="165"/>
      <c r="J1172" s="168"/>
      <c r="K1172" s="62"/>
      <c r="L1172" s="63"/>
      <c r="M1172" s="63"/>
      <c r="N1172" s="121"/>
      <c r="O1172" s="127"/>
      <c r="P1172" s="100"/>
      <c r="Q1172" s="63">
        <f t="shared" si="500"/>
        <v>0</v>
      </c>
      <c r="R1172" s="65"/>
      <c r="S1172" s="67"/>
      <c r="T1172" s="40"/>
      <c r="U1172" s="106">
        <f>IF(EXACT(O1172,Y1172),M1172,M1172*(1-'Расчет ПРЕДЗАКАЗ'!$D$10))</f>
        <v>0</v>
      </c>
      <c r="V1172" s="106">
        <f t="shared" si="501"/>
        <v>0</v>
      </c>
      <c r="W1172" s="106" t="e">
        <f>IF(EXACT(O1172,Y1172),M1172,M1172*(1-#REF!))</f>
        <v>#REF!</v>
      </c>
      <c r="X1172" s="106" t="e">
        <f t="shared" si="502"/>
        <v>#REF!</v>
      </c>
      <c r="Y1172" s="107" t="s">
        <v>72</v>
      </c>
      <c r="Z1172" s="103">
        <f t="shared" si="498"/>
        <v>0</v>
      </c>
      <c r="AA1172" s="103">
        <f t="shared" si="499"/>
        <v>0</v>
      </c>
      <c r="AB1172" s="128" t="str">
        <f t="shared" si="503"/>
        <v/>
      </c>
      <c r="AC1172" s="128" t="e">
        <f t="shared" si="504"/>
        <v>#REF!</v>
      </c>
    </row>
    <row r="1173" spans="1:29" ht="50.1" customHeight="1">
      <c r="A1173" s="171"/>
      <c r="B1173" s="171"/>
      <c r="C1173" s="174"/>
      <c r="D1173" s="174"/>
      <c r="E1173" s="131"/>
      <c r="F1173" s="177"/>
      <c r="G1173" s="180"/>
      <c r="H1173" s="163"/>
      <c r="I1173" s="165"/>
      <c r="J1173" s="168"/>
      <c r="K1173" s="62"/>
      <c r="L1173" s="63"/>
      <c r="M1173" s="63"/>
      <c r="N1173" s="121"/>
      <c r="O1173" s="127"/>
      <c r="P1173" s="100"/>
      <c r="Q1173" s="63">
        <f t="shared" si="500"/>
        <v>0</v>
      </c>
      <c r="R1173" s="65"/>
      <c r="S1173" s="67"/>
      <c r="T1173" s="40"/>
      <c r="U1173" s="106">
        <f>IF(EXACT(O1173,Y1173),M1173,M1173*(1-'Расчет ПРЕДЗАКАЗ'!$D$10))</f>
        <v>0</v>
      </c>
      <c r="V1173" s="106">
        <f t="shared" si="501"/>
        <v>0</v>
      </c>
      <c r="W1173" s="106" t="e">
        <f>IF(EXACT(O1173,Y1173),M1173,M1173*(1-#REF!))</f>
        <v>#REF!</v>
      </c>
      <c r="X1173" s="106" t="e">
        <f t="shared" si="502"/>
        <v>#REF!</v>
      </c>
      <c r="Y1173" s="107" t="s">
        <v>72</v>
      </c>
      <c r="Z1173" s="103">
        <f t="shared" si="498"/>
        <v>0</v>
      </c>
      <c r="AA1173" s="103">
        <f t="shared" si="499"/>
        <v>0</v>
      </c>
      <c r="AB1173" s="128" t="str">
        <f t="shared" si="503"/>
        <v/>
      </c>
      <c r="AC1173" s="128" t="e">
        <f t="shared" si="504"/>
        <v>#REF!</v>
      </c>
    </row>
    <row r="1174" spans="1:29" ht="50.1" customHeight="1">
      <c r="A1174" s="172"/>
      <c r="B1174" s="172"/>
      <c r="C1174" s="175"/>
      <c r="D1174" s="175"/>
      <c r="E1174" s="132"/>
      <c r="F1174" s="178"/>
      <c r="G1174" s="181"/>
      <c r="H1174" s="164"/>
      <c r="I1174" s="166"/>
      <c r="J1174" s="169"/>
      <c r="K1174" s="62"/>
      <c r="L1174" s="63"/>
      <c r="M1174" s="63"/>
      <c r="N1174" s="121"/>
      <c r="O1174" s="127"/>
      <c r="P1174" s="100"/>
      <c r="Q1174" s="63">
        <f t="shared" si="500"/>
        <v>0</v>
      </c>
      <c r="R1174" s="65"/>
      <c r="S1174" s="64"/>
      <c r="T1174" s="40"/>
      <c r="U1174" s="106">
        <f>IF(EXACT(O1174,Y1174),M1174,M1174*(1-'Расчет ПРЕДЗАКАЗ'!$D$10))</f>
        <v>0</v>
      </c>
      <c r="V1174" s="106">
        <f t="shared" si="501"/>
        <v>0</v>
      </c>
      <c r="W1174" s="106" t="e">
        <f>IF(EXACT(O1174,Y1174),M1174,M1174*(1-#REF!))</f>
        <v>#REF!</v>
      </c>
      <c r="X1174" s="106" t="e">
        <f t="shared" si="502"/>
        <v>#REF!</v>
      </c>
      <c r="Y1174" s="107" t="s">
        <v>72</v>
      </c>
      <c r="Z1174" s="103">
        <f t="shared" si="498"/>
        <v>0</v>
      </c>
      <c r="AA1174" s="103">
        <f t="shared" si="499"/>
        <v>0</v>
      </c>
      <c r="AB1174" s="128" t="str">
        <f t="shared" si="503"/>
        <v/>
      </c>
      <c r="AC1174" s="128" t="e">
        <f t="shared" si="504"/>
        <v>#REF!</v>
      </c>
    </row>
    <row r="1175" spans="1:29" ht="11.25" customHeight="1" thickBot="1"/>
    <row r="1176" spans="1:29" ht="50.1" customHeight="1">
      <c r="A1176" s="170">
        <v>455</v>
      </c>
      <c r="B1176" s="170" t="s">
        <v>3744</v>
      </c>
      <c r="C1176" s="173" t="s">
        <v>3745</v>
      </c>
      <c r="D1176" s="173" t="s">
        <v>77</v>
      </c>
      <c r="E1176" s="131"/>
      <c r="F1176" s="193" t="s">
        <v>1799</v>
      </c>
      <c r="G1176" s="179" t="s">
        <v>832</v>
      </c>
      <c r="H1176" s="162" t="s">
        <v>3746</v>
      </c>
      <c r="I1176" s="194" t="s">
        <v>3747</v>
      </c>
      <c r="J1176" s="167" t="s">
        <v>19</v>
      </c>
      <c r="K1176" s="62" t="s">
        <v>843</v>
      </c>
      <c r="L1176" s="63">
        <v>8800</v>
      </c>
      <c r="M1176" s="63">
        <v>5500</v>
      </c>
      <c r="N1176" s="142" t="s">
        <v>3748</v>
      </c>
      <c r="O1176" s="127"/>
      <c r="P1176" s="100"/>
      <c r="Q1176" s="63">
        <f>P1176*M1176</f>
        <v>0</v>
      </c>
      <c r="R1176" s="64"/>
      <c r="S1176" s="67">
        <v>29</v>
      </c>
      <c r="T1176" s="46"/>
      <c r="U1176" s="106">
        <f>IF(EXACT(O1176,Y1176),M1176,M1176*(1-'Расчет ПРЕДЗАКАЗ'!$D$10))</f>
        <v>5390</v>
      </c>
      <c r="V1176" s="106">
        <f>P1176*U1176</f>
        <v>0</v>
      </c>
      <c r="W1176" s="106" t="e">
        <f>IF(EXACT(O1176,Y1176),M1176,M1176*(1-#REF!))</f>
        <v>#REF!</v>
      </c>
      <c r="X1176" s="106" t="e">
        <f>P1176*W1176</f>
        <v>#REF!</v>
      </c>
      <c r="Y1176" s="107" t="s">
        <v>72</v>
      </c>
      <c r="Z1176" s="103">
        <f t="shared" ref="Z1176:Z1190" si="505">IF(EXACT(O1176,Y1176),Q1176,0)</f>
        <v>0</v>
      </c>
      <c r="AA1176" s="103">
        <f t="shared" ref="AA1176:AA1190" si="506">IF(Z1176=0,Q1176,0)</f>
        <v>0</v>
      </c>
      <c r="AB1176" s="128">
        <f>IF(U1176=0,"",L1176/U1176-1)</f>
        <v>0.63265306122448983</v>
      </c>
      <c r="AC1176" s="128" t="e">
        <f>IF(W1176=0,"",L1176/W1176-1)</f>
        <v>#REF!</v>
      </c>
    </row>
    <row r="1177" spans="1:29" ht="50.1" customHeight="1">
      <c r="A1177" s="171"/>
      <c r="B1177" s="171"/>
      <c r="C1177" s="174"/>
      <c r="D1177" s="174"/>
      <c r="E1177" s="131"/>
      <c r="F1177" s="177"/>
      <c r="G1177" s="180"/>
      <c r="H1177" s="163"/>
      <c r="I1177" s="165"/>
      <c r="J1177" s="168"/>
      <c r="K1177" s="62" t="s">
        <v>845</v>
      </c>
      <c r="L1177" s="63">
        <v>8800</v>
      </c>
      <c r="M1177" s="63">
        <v>5500</v>
      </c>
      <c r="N1177" s="142" t="s">
        <v>3749</v>
      </c>
      <c r="O1177" s="127"/>
      <c r="P1177" s="100"/>
      <c r="Q1177" s="63">
        <f t="shared" ref="Q1177:Q1190" si="507">P1177*M1177</f>
        <v>0</v>
      </c>
      <c r="R1177" s="64"/>
      <c r="S1177" s="67">
        <v>32</v>
      </c>
      <c r="T1177" s="46"/>
      <c r="U1177" s="106">
        <f>IF(EXACT(O1177,Y1177),M1177,M1177*(1-'Расчет ПРЕДЗАКАЗ'!$D$10))</f>
        <v>5390</v>
      </c>
      <c r="V1177" s="106">
        <f t="shared" ref="V1177:V1190" si="508">P1177*U1177</f>
        <v>0</v>
      </c>
      <c r="W1177" s="106" t="e">
        <f>IF(EXACT(O1177,Y1177),M1177,M1177*(1-#REF!))</f>
        <v>#REF!</v>
      </c>
      <c r="X1177" s="106" t="e">
        <f t="shared" ref="X1177:X1190" si="509">P1177*W1177</f>
        <v>#REF!</v>
      </c>
      <c r="Y1177" s="107" t="s">
        <v>72</v>
      </c>
      <c r="Z1177" s="103">
        <f t="shared" si="505"/>
        <v>0</v>
      </c>
      <c r="AA1177" s="103">
        <f t="shared" si="506"/>
        <v>0</v>
      </c>
      <c r="AB1177" s="128">
        <f t="shared" ref="AB1177:AB1190" si="510">IF(U1177=0,"",L1177/U1177-1)</f>
        <v>0.63265306122448983</v>
      </c>
      <c r="AC1177" s="128" t="e">
        <f t="shared" ref="AC1177:AC1190" si="511">IF(W1177=0,"",L1177/W1177-1)</f>
        <v>#REF!</v>
      </c>
    </row>
    <row r="1178" spans="1:29" ht="50.1" customHeight="1">
      <c r="A1178" s="171"/>
      <c r="B1178" s="171"/>
      <c r="C1178" s="174"/>
      <c r="D1178" s="174"/>
      <c r="E1178" s="131"/>
      <c r="F1178" s="177"/>
      <c r="G1178" s="180"/>
      <c r="H1178" s="163"/>
      <c r="I1178" s="165"/>
      <c r="J1178" s="168"/>
      <c r="K1178" s="62" t="s">
        <v>826</v>
      </c>
      <c r="L1178" s="63">
        <v>8800</v>
      </c>
      <c r="M1178" s="63">
        <v>5500</v>
      </c>
      <c r="N1178" s="142" t="s">
        <v>3750</v>
      </c>
      <c r="O1178" s="127"/>
      <c r="P1178" s="100"/>
      <c r="Q1178" s="63">
        <f t="shared" si="507"/>
        <v>0</v>
      </c>
      <c r="R1178" s="64"/>
      <c r="S1178" s="67">
        <v>31</v>
      </c>
      <c r="T1178" s="46"/>
      <c r="U1178" s="106">
        <f>IF(EXACT(O1178,Y1178),M1178,M1178*(1-'Расчет ПРЕДЗАКАЗ'!$D$10))</f>
        <v>5390</v>
      </c>
      <c r="V1178" s="106">
        <f t="shared" si="508"/>
        <v>0</v>
      </c>
      <c r="W1178" s="106" t="e">
        <f>IF(EXACT(O1178,Y1178),M1178,M1178*(1-#REF!))</f>
        <v>#REF!</v>
      </c>
      <c r="X1178" s="106" t="e">
        <f t="shared" si="509"/>
        <v>#REF!</v>
      </c>
      <c r="Y1178" s="107" t="s">
        <v>72</v>
      </c>
      <c r="Z1178" s="103">
        <f t="shared" si="505"/>
        <v>0</v>
      </c>
      <c r="AA1178" s="103">
        <f t="shared" si="506"/>
        <v>0</v>
      </c>
      <c r="AB1178" s="128">
        <f t="shared" si="510"/>
        <v>0.63265306122448983</v>
      </c>
      <c r="AC1178" s="128" t="e">
        <f t="shared" si="511"/>
        <v>#REF!</v>
      </c>
    </row>
    <row r="1179" spans="1:29" ht="50.1" customHeight="1">
      <c r="A1179" s="171"/>
      <c r="B1179" s="171"/>
      <c r="C1179" s="174"/>
      <c r="D1179" s="174"/>
      <c r="E1179" s="131"/>
      <c r="F1179" s="177"/>
      <c r="G1179" s="180"/>
      <c r="H1179" s="163"/>
      <c r="I1179" s="165"/>
      <c r="J1179" s="168"/>
      <c r="K1179" s="62" t="s">
        <v>828</v>
      </c>
      <c r="L1179" s="63">
        <v>8800</v>
      </c>
      <c r="M1179" s="63">
        <v>5500</v>
      </c>
      <c r="N1179" s="142" t="s">
        <v>3751</v>
      </c>
      <c r="O1179" s="127"/>
      <c r="P1179" s="100"/>
      <c r="Q1179" s="63">
        <f t="shared" si="507"/>
        <v>0</v>
      </c>
      <c r="R1179" s="64"/>
      <c r="S1179" s="67">
        <v>13</v>
      </c>
      <c r="T1179" s="46"/>
      <c r="U1179" s="106">
        <f>IF(EXACT(O1179,Y1179),M1179,M1179*(1-'Расчет ПРЕДЗАКАЗ'!$D$10))</f>
        <v>5390</v>
      </c>
      <c r="V1179" s="106">
        <f t="shared" si="508"/>
        <v>0</v>
      </c>
      <c r="W1179" s="106" t="e">
        <f>IF(EXACT(O1179,Y1179),M1179,M1179*(1-#REF!))</f>
        <v>#REF!</v>
      </c>
      <c r="X1179" s="106" t="e">
        <f t="shared" si="509"/>
        <v>#REF!</v>
      </c>
      <c r="Y1179" s="107" t="s">
        <v>72</v>
      </c>
      <c r="Z1179" s="103">
        <f t="shared" si="505"/>
        <v>0</v>
      </c>
      <c r="AA1179" s="103">
        <f t="shared" si="506"/>
        <v>0</v>
      </c>
      <c r="AB1179" s="128">
        <f t="shared" si="510"/>
        <v>0.63265306122448983</v>
      </c>
      <c r="AC1179" s="128" t="e">
        <f t="shared" si="511"/>
        <v>#REF!</v>
      </c>
    </row>
    <row r="1180" spans="1:29" ht="50.1" customHeight="1">
      <c r="A1180" s="171"/>
      <c r="B1180" s="171"/>
      <c r="C1180" s="174"/>
      <c r="D1180" s="174"/>
      <c r="E1180" s="131"/>
      <c r="F1180" s="177"/>
      <c r="G1180" s="180"/>
      <c r="H1180" s="163"/>
      <c r="I1180" s="165"/>
      <c r="J1180" s="168"/>
      <c r="K1180" s="62" t="s">
        <v>1467</v>
      </c>
      <c r="L1180" s="63">
        <v>8800</v>
      </c>
      <c r="M1180" s="63">
        <v>5500</v>
      </c>
      <c r="N1180" s="142" t="s">
        <v>3752</v>
      </c>
      <c r="O1180" s="127"/>
      <c r="P1180" s="100"/>
      <c r="Q1180" s="63">
        <f t="shared" si="507"/>
        <v>0</v>
      </c>
      <c r="R1180" s="64"/>
      <c r="S1180" s="67">
        <v>28</v>
      </c>
      <c r="T1180" s="46"/>
      <c r="U1180" s="106">
        <f>IF(EXACT(O1180,Y1180),M1180,M1180*(1-'Расчет ПРЕДЗАКАЗ'!$D$10))</f>
        <v>5390</v>
      </c>
      <c r="V1180" s="106">
        <f t="shared" si="508"/>
        <v>0</v>
      </c>
      <c r="W1180" s="106" t="e">
        <f>IF(EXACT(O1180,Y1180),M1180,M1180*(1-#REF!))</f>
        <v>#REF!</v>
      </c>
      <c r="X1180" s="106" t="e">
        <f t="shared" si="509"/>
        <v>#REF!</v>
      </c>
      <c r="Y1180" s="107" t="s">
        <v>72</v>
      </c>
      <c r="Z1180" s="103">
        <f t="shared" si="505"/>
        <v>0</v>
      </c>
      <c r="AA1180" s="103">
        <f t="shared" si="506"/>
        <v>0</v>
      </c>
      <c r="AB1180" s="128">
        <f t="shared" si="510"/>
        <v>0.63265306122448983</v>
      </c>
      <c r="AC1180" s="128" t="e">
        <f t="shared" si="511"/>
        <v>#REF!</v>
      </c>
    </row>
    <row r="1181" spans="1:29" ht="50.1" customHeight="1">
      <c r="A1181" s="171"/>
      <c r="B1181" s="171"/>
      <c r="C1181" s="174"/>
      <c r="D1181" s="174"/>
      <c r="E1181" s="131"/>
      <c r="F1181" s="177"/>
      <c r="G1181" s="180"/>
      <c r="H1181" s="163"/>
      <c r="I1181" s="165"/>
      <c r="J1181" s="168"/>
      <c r="K1181" s="62" t="s">
        <v>1469</v>
      </c>
      <c r="L1181" s="63">
        <v>8800</v>
      </c>
      <c r="M1181" s="63">
        <v>5500</v>
      </c>
      <c r="N1181" s="142" t="s">
        <v>3753</v>
      </c>
      <c r="O1181" s="127"/>
      <c r="P1181" s="100"/>
      <c r="Q1181" s="63">
        <f t="shared" si="507"/>
        <v>0</v>
      </c>
      <c r="R1181" s="64"/>
      <c r="S1181" s="67">
        <v>34</v>
      </c>
      <c r="T1181" s="46"/>
      <c r="U1181" s="106">
        <f>IF(EXACT(O1181,Y1181),M1181,M1181*(1-'Расчет ПРЕДЗАКАЗ'!$D$10))</f>
        <v>5390</v>
      </c>
      <c r="V1181" s="106">
        <f t="shared" si="508"/>
        <v>0</v>
      </c>
      <c r="W1181" s="106" t="e">
        <f>IF(EXACT(O1181,Y1181),M1181,M1181*(1-#REF!))</f>
        <v>#REF!</v>
      </c>
      <c r="X1181" s="106" t="e">
        <f t="shared" si="509"/>
        <v>#REF!</v>
      </c>
      <c r="Y1181" s="107" t="s">
        <v>72</v>
      </c>
      <c r="Z1181" s="103">
        <f t="shared" si="505"/>
        <v>0</v>
      </c>
      <c r="AA1181" s="103">
        <f t="shared" si="506"/>
        <v>0</v>
      </c>
      <c r="AB1181" s="128">
        <f t="shared" si="510"/>
        <v>0.63265306122448983</v>
      </c>
      <c r="AC1181" s="128" t="e">
        <f t="shared" si="511"/>
        <v>#REF!</v>
      </c>
    </row>
    <row r="1182" spans="1:29" ht="50.1" customHeight="1">
      <c r="A1182" s="171"/>
      <c r="B1182" s="171"/>
      <c r="C1182" s="174"/>
      <c r="D1182" s="174"/>
      <c r="E1182" s="131"/>
      <c r="F1182" s="177"/>
      <c r="G1182" s="180"/>
      <c r="H1182" s="163"/>
      <c r="I1182" s="165"/>
      <c r="J1182" s="168"/>
      <c r="K1182" s="62" t="s">
        <v>1119</v>
      </c>
      <c r="L1182" s="63">
        <v>8800</v>
      </c>
      <c r="M1182" s="63">
        <v>5500</v>
      </c>
      <c r="N1182" s="142" t="s">
        <v>3754</v>
      </c>
      <c r="O1182" s="127"/>
      <c r="P1182" s="100"/>
      <c r="Q1182" s="63">
        <f t="shared" si="507"/>
        <v>0</v>
      </c>
      <c r="R1182" s="64"/>
      <c r="S1182" s="67">
        <v>24</v>
      </c>
      <c r="T1182" s="46"/>
      <c r="U1182" s="106">
        <f>IF(EXACT(O1182,Y1182),M1182,M1182*(1-'Расчет ПРЕДЗАКАЗ'!$D$10))</f>
        <v>5390</v>
      </c>
      <c r="V1182" s="106">
        <f t="shared" si="508"/>
        <v>0</v>
      </c>
      <c r="W1182" s="106" t="e">
        <f>IF(EXACT(O1182,Y1182),M1182,M1182*(1-#REF!))</f>
        <v>#REF!</v>
      </c>
      <c r="X1182" s="106" t="e">
        <f t="shared" si="509"/>
        <v>#REF!</v>
      </c>
      <c r="Y1182" s="107" t="s">
        <v>72</v>
      </c>
      <c r="Z1182" s="103">
        <f t="shared" si="505"/>
        <v>0</v>
      </c>
      <c r="AA1182" s="103">
        <f t="shared" si="506"/>
        <v>0</v>
      </c>
      <c r="AB1182" s="128">
        <f t="shared" si="510"/>
        <v>0.63265306122448983</v>
      </c>
      <c r="AC1182" s="128" t="e">
        <f t="shared" si="511"/>
        <v>#REF!</v>
      </c>
    </row>
    <row r="1183" spans="1:29" ht="50.1" customHeight="1">
      <c r="A1183" s="171"/>
      <c r="B1183" s="171"/>
      <c r="C1183" s="174"/>
      <c r="D1183" s="174"/>
      <c r="E1183" s="131"/>
      <c r="F1183" s="177"/>
      <c r="G1183" s="180"/>
      <c r="H1183" s="163"/>
      <c r="I1183" s="165"/>
      <c r="J1183" s="168"/>
      <c r="K1183" s="62"/>
      <c r="L1183" s="63"/>
      <c r="M1183" s="63"/>
      <c r="N1183" s="142"/>
      <c r="O1183" s="127"/>
      <c r="P1183" s="100"/>
      <c r="Q1183" s="63">
        <f t="shared" si="507"/>
        <v>0</v>
      </c>
      <c r="R1183" s="64"/>
      <c r="S1183" s="67"/>
      <c r="T1183" s="46"/>
      <c r="U1183" s="106">
        <f>IF(EXACT(O1183,Y1183),M1183,M1183*(1-'Расчет ПРЕДЗАКАЗ'!$D$10))</f>
        <v>0</v>
      </c>
      <c r="V1183" s="106">
        <f t="shared" si="508"/>
        <v>0</v>
      </c>
      <c r="W1183" s="106" t="e">
        <f>IF(EXACT(O1183,Y1183),M1183,M1183*(1-#REF!))</f>
        <v>#REF!</v>
      </c>
      <c r="X1183" s="106" t="e">
        <f t="shared" si="509"/>
        <v>#REF!</v>
      </c>
      <c r="Y1183" s="107" t="s">
        <v>72</v>
      </c>
      <c r="Z1183" s="103">
        <f t="shared" si="505"/>
        <v>0</v>
      </c>
      <c r="AA1183" s="103">
        <f t="shared" si="506"/>
        <v>0</v>
      </c>
      <c r="AB1183" s="128" t="str">
        <f t="shared" si="510"/>
        <v/>
      </c>
      <c r="AC1183" s="128" t="e">
        <f t="shared" si="511"/>
        <v>#REF!</v>
      </c>
    </row>
    <row r="1184" spans="1:29" ht="50.1" customHeight="1">
      <c r="A1184" s="171"/>
      <c r="B1184" s="171"/>
      <c r="C1184" s="174"/>
      <c r="D1184" s="174"/>
      <c r="E1184" s="131"/>
      <c r="F1184" s="177"/>
      <c r="G1184" s="180"/>
      <c r="H1184" s="163"/>
      <c r="I1184" s="165"/>
      <c r="J1184" s="168"/>
      <c r="K1184" s="62"/>
      <c r="L1184" s="63"/>
      <c r="M1184" s="63"/>
      <c r="N1184" s="142"/>
      <c r="O1184" s="127"/>
      <c r="P1184" s="100"/>
      <c r="Q1184" s="63">
        <f t="shared" si="507"/>
        <v>0</v>
      </c>
      <c r="R1184" s="64"/>
      <c r="S1184" s="67"/>
      <c r="T1184" s="46"/>
      <c r="U1184" s="106">
        <f>IF(EXACT(O1184,Y1184),M1184,M1184*(1-'Расчет ПРЕДЗАКАЗ'!$D$10))</f>
        <v>0</v>
      </c>
      <c r="V1184" s="106">
        <f t="shared" si="508"/>
        <v>0</v>
      </c>
      <c r="W1184" s="106" t="e">
        <f>IF(EXACT(O1184,Y1184),M1184,M1184*(1-#REF!))</f>
        <v>#REF!</v>
      </c>
      <c r="X1184" s="106" t="e">
        <f t="shared" si="509"/>
        <v>#REF!</v>
      </c>
      <c r="Y1184" s="107" t="s">
        <v>72</v>
      </c>
      <c r="Z1184" s="103">
        <f t="shared" si="505"/>
        <v>0</v>
      </c>
      <c r="AA1184" s="103">
        <f t="shared" si="506"/>
        <v>0</v>
      </c>
      <c r="AB1184" s="128" t="str">
        <f t="shared" si="510"/>
        <v/>
      </c>
      <c r="AC1184" s="128" t="e">
        <f t="shared" si="511"/>
        <v>#REF!</v>
      </c>
    </row>
    <row r="1185" spans="1:29" ht="50.1" customHeight="1">
      <c r="A1185" s="171"/>
      <c r="B1185" s="171"/>
      <c r="C1185" s="174"/>
      <c r="D1185" s="174"/>
      <c r="E1185" s="131"/>
      <c r="F1185" s="177"/>
      <c r="G1185" s="180"/>
      <c r="H1185" s="163"/>
      <c r="I1185" s="165"/>
      <c r="J1185" s="168"/>
      <c r="K1185" s="62"/>
      <c r="L1185" s="63"/>
      <c r="M1185" s="63"/>
      <c r="N1185" s="143"/>
      <c r="O1185" s="127"/>
      <c r="P1185" s="100"/>
      <c r="Q1185" s="63">
        <f t="shared" si="507"/>
        <v>0</v>
      </c>
      <c r="R1185" s="65"/>
      <c r="S1185" s="67"/>
      <c r="T1185" s="40"/>
      <c r="U1185" s="106">
        <f>IF(EXACT(O1185,Y1185),M1185,M1185*(1-'Расчет ПРЕДЗАКАЗ'!$D$10))</f>
        <v>0</v>
      </c>
      <c r="V1185" s="106">
        <f t="shared" si="508"/>
        <v>0</v>
      </c>
      <c r="W1185" s="106" t="e">
        <f>IF(EXACT(O1185,Y1185),M1185,M1185*(1-#REF!))</f>
        <v>#REF!</v>
      </c>
      <c r="X1185" s="106" t="e">
        <f t="shared" si="509"/>
        <v>#REF!</v>
      </c>
      <c r="Y1185" s="107" t="s">
        <v>72</v>
      </c>
      <c r="Z1185" s="103">
        <f t="shared" si="505"/>
        <v>0</v>
      </c>
      <c r="AA1185" s="103">
        <f t="shared" si="506"/>
        <v>0</v>
      </c>
      <c r="AB1185" s="128" t="str">
        <f t="shared" si="510"/>
        <v/>
      </c>
      <c r="AC1185" s="128" t="e">
        <f t="shared" si="511"/>
        <v>#REF!</v>
      </c>
    </row>
    <row r="1186" spans="1:29" ht="50.1" customHeight="1">
      <c r="A1186" s="171"/>
      <c r="B1186" s="171"/>
      <c r="C1186" s="174"/>
      <c r="D1186" s="174"/>
      <c r="E1186" s="131"/>
      <c r="F1186" s="177"/>
      <c r="G1186" s="180"/>
      <c r="H1186" s="163"/>
      <c r="I1186" s="165"/>
      <c r="J1186" s="168"/>
      <c r="K1186" s="62"/>
      <c r="L1186" s="63"/>
      <c r="M1186" s="63"/>
      <c r="N1186" s="143"/>
      <c r="O1186" s="127"/>
      <c r="P1186" s="100"/>
      <c r="Q1186" s="63">
        <f t="shared" si="507"/>
        <v>0</v>
      </c>
      <c r="R1186" s="65"/>
      <c r="S1186" s="67"/>
      <c r="T1186" s="40"/>
      <c r="U1186" s="106">
        <f>IF(EXACT(O1186,Y1186),M1186,M1186*(1-'Расчет ПРЕДЗАКАЗ'!$D$10))</f>
        <v>0</v>
      </c>
      <c r="V1186" s="106">
        <f t="shared" si="508"/>
        <v>0</v>
      </c>
      <c r="W1186" s="106" t="e">
        <f>IF(EXACT(O1186,Y1186),M1186,M1186*(1-#REF!))</f>
        <v>#REF!</v>
      </c>
      <c r="X1186" s="106" t="e">
        <f t="shared" si="509"/>
        <v>#REF!</v>
      </c>
      <c r="Y1186" s="107" t="s">
        <v>72</v>
      </c>
      <c r="Z1186" s="103">
        <f t="shared" si="505"/>
        <v>0</v>
      </c>
      <c r="AA1186" s="103">
        <f t="shared" si="506"/>
        <v>0</v>
      </c>
      <c r="AB1186" s="128" t="str">
        <f t="shared" si="510"/>
        <v/>
      </c>
      <c r="AC1186" s="128" t="e">
        <f t="shared" si="511"/>
        <v>#REF!</v>
      </c>
    </row>
    <row r="1187" spans="1:29" ht="50.1" customHeight="1">
      <c r="A1187" s="171"/>
      <c r="B1187" s="171"/>
      <c r="C1187" s="174"/>
      <c r="D1187" s="174"/>
      <c r="E1187" s="131"/>
      <c r="F1187" s="177"/>
      <c r="G1187" s="180"/>
      <c r="H1187" s="163"/>
      <c r="I1187" s="165"/>
      <c r="J1187" s="168"/>
      <c r="K1187" s="62"/>
      <c r="L1187" s="63"/>
      <c r="M1187" s="63"/>
      <c r="N1187" s="121"/>
      <c r="O1187" s="127"/>
      <c r="P1187" s="100"/>
      <c r="Q1187" s="63">
        <f t="shared" si="507"/>
        <v>0</v>
      </c>
      <c r="R1187" s="65"/>
      <c r="S1187" s="67"/>
      <c r="T1187" s="40"/>
      <c r="U1187" s="106">
        <f>IF(EXACT(O1187,Y1187),M1187,M1187*(1-'Расчет ПРЕДЗАКАЗ'!$D$10))</f>
        <v>0</v>
      </c>
      <c r="V1187" s="106">
        <f t="shared" si="508"/>
        <v>0</v>
      </c>
      <c r="W1187" s="106" t="e">
        <f>IF(EXACT(O1187,Y1187),M1187,M1187*(1-#REF!))</f>
        <v>#REF!</v>
      </c>
      <c r="X1187" s="106" t="e">
        <f t="shared" si="509"/>
        <v>#REF!</v>
      </c>
      <c r="Y1187" s="107" t="s">
        <v>72</v>
      </c>
      <c r="Z1187" s="103">
        <f t="shared" si="505"/>
        <v>0</v>
      </c>
      <c r="AA1187" s="103">
        <f t="shared" si="506"/>
        <v>0</v>
      </c>
      <c r="AB1187" s="128" t="str">
        <f t="shared" si="510"/>
        <v/>
      </c>
      <c r="AC1187" s="128" t="e">
        <f t="shared" si="511"/>
        <v>#REF!</v>
      </c>
    </row>
    <row r="1188" spans="1:29" ht="50.1" customHeight="1">
      <c r="A1188" s="171"/>
      <c r="B1188" s="171"/>
      <c r="C1188" s="174"/>
      <c r="D1188" s="174"/>
      <c r="E1188" s="131"/>
      <c r="F1188" s="177"/>
      <c r="G1188" s="180"/>
      <c r="H1188" s="163"/>
      <c r="I1188" s="165"/>
      <c r="J1188" s="168"/>
      <c r="K1188" s="62"/>
      <c r="L1188" s="63"/>
      <c r="M1188" s="63"/>
      <c r="N1188" s="121"/>
      <c r="O1188" s="127"/>
      <c r="P1188" s="100"/>
      <c r="Q1188" s="63">
        <f t="shared" si="507"/>
        <v>0</v>
      </c>
      <c r="R1188" s="65"/>
      <c r="S1188" s="67"/>
      <c r="T1188" s="40"/>
      <c r="U1188" s="106">
        <f>IF(EXACT(O1188,Y1188),M1188,M1188*(1-'Расчет ПРЕДЗАКАЗ'!$D$10))</f>
        <v>0</v>
      </c>
      <c r="V1188" s="106">
        <f t="shared" si="508"/>
        <v>0</v>
      </c>
      <c r="W1188" s="106" t="e">
        <f>IF(EXACT(O1188,Y1188),M1188,M1188*(1-#REF!))</f>
        <v>#REF!</v>
      </c>
      <c r="X1188" s="106" t="e">
        <f t="shared" si="509"/>
        <v>#REF!</v>
      </c>
      <c r="Y1188" s="107" t="s">
        <v>72</v>
      </c>
      <c r="Z1188" s="103">
        <f t="shared" si="505"/>
        <v>0</v>
      </c>
      <c r="AA1188" s="103">
        <f t="shared" si="506"/>
        <v>0</v>
      </c>
      <c r="AB1188" s="128" t="str">
        <f t="shared" si="510"/>
        <v/>
      </c>
      <c r="AC1188" s="128" t="e">
        <f t="shared" si="511"/>
        <v>#REF!</v>
      </c>
    </row>
    <row r="1189" spans="1:29" ht="50.1" customHeight="1">
      <c r="A1189" s="171"/>
      <c r="B1189" s="171"/>
      <c r="C1189" s="174"/>
      <c r="D1189" s="174"/>
      <c r="E1189" s="131"/>
      <c r="F1189" s="177"/>
      <c r="G1189" s="180"/>
      <c r="H1189" s="163"/>
      <c r="I1189" s="165"/>
      <c r="J1189" s="168"/>
      <c r="K1189" s="62"/>
      <c r="L1189" s="63"/>
      <c r="M1189" s="63"/>
      <c r="N1189" s="121"/>
      <c r="O1189" s="127"/>
      <c r="P1189" s="100"/>
      <c r="Q1189" s="63">
        <f t="shared" si="507"/>
        <v>0</v>
      </c>
      <c r="R1189" s="65"/>
      <c r="S1189" s="67"/>
      <c r="T1189" s="40"/>
      <c r="U1189" s="106">
        <f>IF(EXACT(O1189,Y1189),M1189,M1189*(1-'Расчет ПРЕДЗАКАЗ'!$D$10))</f>
        <v>0</v>
      </c>
      <c r="V1189" s="106">
        <f t="shared" si="508"/>
        <v>0</v>
      </c>
      <c r="W1189" s="106" t="e">
        <f>IF(EXACT(O1189,Y1189),M1189,M1189*(1-#REF!))</f>
        <v>#REF!</v>
      </c>
      <c r="X1189" s="106" t="e">
        <f t="shared" si="509"/>
        <v>#REF!</v>
      </c>
      <c r="Y1189" s="107" t="s">
        <v>72</v>
      </c>
      <c r="Z1189" s="103">
        <f t="shared" si="505"/>
        <v>0</v>
      </c>
      <c r="AA1189" s="103">
        <f t="shared" si="506"/>
        <v>0</v>
      </c>
      <c r="AB1189" s="128" t="str">
        <f t="shared" si="510"/>
        <v/>
      </c>
      <c r="AC1189" s="128" t="e">
        <f t="shared" si="511"/>
        <v>#REF!</v>
      </c>
    </row>
    <row r="1190" spans="1:29" ht="50.1" customHeight="1">
      <c r="A1190" s="172"/>
      <c r="B1190" s="172"/>
      <c r="C1190" s="175"/>
      <c r="D1190" s="175"/>
      <c r="E1190" s="132"/>
      <c r="F1190" s="178"/>
      <c r="G1190" s="181"/>
      <c r="H1190" s="164"/>
      <c r="I1190" s="166"/>
      <c r="J1190" s="169"/>
      <c r="K1190" s="62"/>
      <c r="L1190" s="63"/>
      <c r="M1190" s="63"/>
      <c r="N1190" s="121"/>
      <c r="O1190" s="127"/>
      <c r="P1190" s="100"/>
      <c r="Q1190" s="63">
        <f t="shared" si="507"/>
        <v>0</v>
      </c>
      <c r="R1190" s="65"/>
      <c r="S1190" s="64"/>
      <c r="T1190" s="40"/>
      <c r="U1190" s="106">
        <f>IF(EXACT(O1190,Y1190),M1190,M1190*(1-'Расчет ПРЕДЗАКАЗ'!$D$10))</f>
        <v>0</v>
      </c>
      <c r="V1190" s="106">
        <f t="shared" si="508"/>
        <v>0</v>
      </c>
      <c r="W1190" s="106" t="e">
        <f>IF(EXACT(O1190,Y1190),M1190,M1190*(1-#REF!))</f>
        <v>#REF!</v>
      </c>
      <c r="X1190" s="106" t="e">
        <f t="shared" si="509"/>
        <v>#REF!</v>
      </c>
      <c r="Y1190" s="107" t="s">
        <v>72</v>
      </c>
      <c r="Z1190" s="103">
        <f t="shared" si="505"/>
        <v>0</v>
      </c>
      <c r="AA1190" s="103">
        <f t="shared" si="506"/>
        <v>0</v>
      </c>
      <c r="AB1190" s="128" t="str">
        <f t="shared" si="510"/>
        <v/>
      </c>
      <c r="AC1190" s="128" t="e">
        <f t="shared" si="511"/>
        <v>#REF!</v>
      </c>
    </row>
    <row r="1191" spans="1:29" ht="11.25" customHeight="1" thickBot="1"/>
    <row r="1192" spans="1:29" ht="50.1" customHeight="1">
      <c r="A1192" s="170">
        <v>456</v>
      </c>
      <c r="B1192" s="170" t="s">
        <v>3744</v>
      </c>
      <c r="C1192" s="173" t="s">
        <v>3755</v>
      </c>
      <c r="D1192" s="173" t="s">
        <v>77</v>
      </c>
      <c r="E1192" s="131"/>
      <c r="F1192" s="193" t="s">
        <v>1799</v>
      </c>
      <c r="G1192" s="179" t="s">
        <v>832</v>
      </c>
      <c r="H1192" s="162" t="s">
        <v>3756</v>
      </c>
      <c r="I1192" s="194" t="s">
        <v>3757</v>
      </c>
      <c r="J1192" s="167" t="s">
        <v>19</v>
      </c>
      <c r="K1192" s="62" t="s">
        <v>843</v>
      </c>
      <c r="L1192" s="63">
        <v>7970</v>
      </c>
      <c r="M1192" s="63">
        <v>4980</v>
      </c>
      <c r="N1192" s="142" t="s">
        <v>3758</v>
      </c>
      <c r="O1192" s="127"/>
      <c r="P1192" s="100"/>
      <c r="Q1192" s="63">
        <f>P1192*M1192</f>
        <v>0</v>
      </c>
      <c r="R1192" s="64"/>
      <c r="S1192" s="67">
        <v>18</v>
      </c>
      <c r="T1192" s="46"/>
      <c r="U1192" s="106">
        <f>IF(EXACT(O1192,Y1192),M1192,M1192*(1-'Расчет ПРЕДЗАКАЗ'!$D$10))</f>
        <v>4880.3999999999996</v>
      </c>
      <c r="V1192" s="106">
        <f>P1192*U1192</f>
        <v>0</v>
      </c>
      <c r="W1192" s="106" t="e">
        <f>IF(EXACT(O1192,Y1192),M1192,M1192*(1-#REF!))</f>
        <v>#REF!</v>
      </c>
      <c r="X1192" s="106" t="e">
        <f>P1192*W1192</f>
        <v>#REF!</v>
      </c>
      <c r="Y1192" s="107" t="s">
        <v>72</v>
      </c>
      <c r="Z1192" s="103">
        <f t="shared" ref="Z1192:Z1206" si="512">IF(EXACT(O1192,Y1192),Q1192,0)</f>
        <v>0</v>
      </c>
      <c r="AA1192" s="103">
        <f t="shared" ref="AA1192:AA1206" si="513">IF(Z1192=0,Q1192,0)</f>
        <v>0</v>
      </c>
      <c r="AB1192" s="128">
        <f>IF(U1192=0,"",L1192/U1192-1)</f>
        <v>0.63306286369969689</v>
      </c>
      <c r="AC1192" s="128" t="e">
        <f>IF(W1192=0,"",L1192/W1192-1)</f>
        <v>#REF!</v>
      </c>
    </row>
    <row r="1193" spans="1:29" ht="50.1" customHeight="1">
      <c r="A1193" s="171"/>
      <c r="B1193" s="171"/>
      <c r="C1193" s="174"/>
      <c r="D1193" s="174"/>
      <c r="E1193" s="131"/>
      <c r="F1193" s="177"/>
      <c r="G1193" s="180"/>
      <c r="H1193" s="163"/>
      <c r="I1193" s="165"/>
      <c r="J1193" s="168"/>
      <c r="K1193" s="62" t="s">
        <v>845</v>
      </c>
      <c r="L1193" s="63">
        <v>7970</v>
      </c>
      <c r="M1193" s="63">
        <v>4980</v>
      </c>
      <c r="N1193" s="142" t="s">
        <v>3759</v>
      </c>
      <c r="O1193" s="127"/>
      <c r="P1193" s="100"/>
      <c r="Q1193" s="63">
        <f t="shared" ref="Q1193:Q1206" si="514">P1193*M1193</f>
        <v>0</v>
      </c>
      <c r="R1193" s="64"/>
      <c r="S1193" s="67">
        <v>9</v>
      </c>
      <c r="T1193" s="46"/>
      <c r="U1193" s="106">
        <f>IF(EXACT(O1193,Y1193),M1193,M1193*(1-'Расчет ПРЕДЗАКАЗ'!$D$10))</f>
        <v>4880.3999999999996</v>
      </c>
      <c r="V1193" s="106">
        <f t="shared" ref="V1193:V1206" si="515">P1193*U1193</f>
        <v>0</v>
      </c>
      <c r="W1193" s="106" t="e">
        <f>IF(EXACT(O1193,Y1193),M1193,M1193*(1-#REF!))</f>
        <v>#REF!</v>
      </c>
      <c r="X1193" s="106" t="e">
        <f t="shared" ref="X1193:X1206" si="516">P1193*W1193</f>
        <v>#REF!</v>
      </c>
      <c r="Y1193" s="107" t="s">
        <v>72</v>
      </c>
      <c r="Z1193" s="103">
        <f t="shared" si="512"/>
        <v>0</v>
      </c>
      <c r="AA1193" s="103">
        <f t="shared" si="513"/>
        <v>0</v>
      </c>
      <c r="AB1193" s="128">
        <f t="shared" ref="AB1193:AB1206" si="517">IF(U1193=0,"",L1193/U1193-1)</f>
        <v>0.63306286369969689</v>
      </c>
      <c r="AC1193" s="128" t="e">
        <f t="shared" ref="AC1193:AC1206" si="518">IF(W1193=0,"",L1193/W1193-1)</f>
        <v>#REF!</v>
      </c>
    </row>
    <row r="1194" spans="1:29" ht="50.1" customHeight="1">
      <c r="A1194" s="171"/>
      <c r="B1194" s="171"/>
      <c r="C1194" s="174"/>
      <c r="D1194" s="174"/>
      <c r="E1194" s="131"/>
      <c r="F1194" s="177"/>
      <c r="G1194" s="180"/>
      <c r="H1194" s="163"/>
      <c r="I1194" s="165"/>
      <c r="J1194" s="168"/>
      <c r="K1194" s="62" t="s">
        <v>826</v>
      </c>
      <c r="L1194" s="63">
        <v>7970</v>
      </c>
      <c r="M1194" s="63">
        <v>4980</v>
      </c>
      <c r="N1194" s="142" t="s">
        <v>3760</v>
      </c>
      <c r="O1194" s="127"/>
      <c r="P1194" s="100"/>
      <c r="Q1194" s="63">
        <f t="shared" si="514"/>
        <v>0</v>
      </c>
      <c r="R1194" s="64"/>
      <c r="S1194" s="67">
        <v>1</v>
      </c>
      <c r="T1194" s="46"/>
      <c r="U1194" s="106">
        <f>IF(EXACT(O1194,Y1194),M1194,M1194*(1-'Расчет ПРЕДЗАКАЗ'!$D$10))</f>
        <v>4880.3999999999996</v>
      </c>
      <c r="V1194" s="106">
        <f t="shared" si="515"/>
        <v>0</v>
      </c>
      <c r="W1194" s="106" t="e">
        <f>IF(EXACT(O1194,Y1194),M1194,M1194*(1-#REF!))</f>
        <v>#REF!</v>
      </c>
      <c r="X1194" s="106" t="e">
        <f t="shared" si="516"/>
        <v>#REF!</v>
      </c>
      <c r="Y1194" s="107" t="s">
        <v>72</v>
      </c>
      <c r="Z1194" s="103">
        <f t="shared" si="512"/>
        <v>0</v>
      </c>
      <c r="AA1194" s="103">
        <f t="shared" si="513"/>
        <v>0</v>
      </c>
      <c r="AB1194" s="128">
        <f t="shared" si="517"/>
        <v>0.63306286369969689</v>
      </c>
      <c r="AC1194" s="128" t="e">
        <f t="shared" si="518"/>
        <v>#REF!</v>
      </c>
    </row>
    <row r="1195" spans="1:29" ht="50.1" customHeight="1">
      <c r="A1195" s="171"/>
      <c r="B1195" s="171"/>
      <c r="C1195" s="174"/>
      <c r="D1195" s="174"/>
      <c r="E1195" s="131"/>
      <c r="F1195" s="177"/>
      <c r="G1195" s="180"/>
      <c r="H1195" s="163"/>
      <c r="I1195" s="165"/>
      <c r="J1195" s="168"/>
      <c r="K1195" s="62" t="s">
        <v>1467</v>
      </c>
      <c r="L1195" s="63">
        <v>7970</v>
      </c>
      <c r="M1195" s="63">
        <v>4980</v>
      </c>
      <c r="N1195" s="142" t="s">
        <v>3761</v>
      </c>
      <c r="O1195" s="127"/>
      <c r="P1195" s="100"/>
      <c r="Q1195" s="63">
        <f t="shared" si="514"/>
        <v>0</v>
      </c>
      <c r="R1195" s="64"/>
      <c r="S1195" s="67">
        <v>2</v>
      </c>
      <c r="T1195" s="46"/>
      <c r="U1195" s="106">
        <f>IF(EXACT(O1195,Y1195),M1195,M1195*(1-'Расчет ПРЕДЗАКАЗ'!$D$10))</f>
        <v>4880.3999999999996</v>
      </c>
      <c r="V1195" s="106">
        <f t="shared" si="515"/>
        <v>0</v>
      </c>
      <c r="W1195" s="106" t="e">
        <f>IF(EXACT(O1195,Y1195),M1195,M1195*(1-#REF!))</f>
        <v>#REF!</v>
      </c>
      <c r="X1195" s="106" t="e">
        <f t="shared" si="516"/>
        <v>#REF!</v>
      </c>
      <c r="Y1195" s="107" t="s">
        <v>72</v>
      </c>
      <c r="Z1195" s="103">
        <f t="shared" si="512"/>
        <v>0</v>
      </c>
      <c r="AA1195" s="103">
        <f t="shared" si="513"/>
        <v>0</v>
      </c>
      <c r="AB1195" s="128">
        <f t="shared" si="517"/>
        <v>0.63306286369969689</v>
      </c>
      <c r="AC1195" s="128" t="e">
        <f t="shared" si="518"/>
        <v>#REF!</v>
      </c>
    </row>
    <row r="1196" spans="1:29" ht="50.1" customHeight="1">
      <c r="A1196" s="171"/>
      <c r="B1196" s="171"/>
      <c r="C1196" s="174"/>
      <c r="D1196" s="174"/>
      <c r="E1196" s="131"/>
      <c r="F1196" s="177"/>
      <c r="G1196" s="180"/>
      <c r="H1196" s="163"/>
      <c r="I1196" s="165"/>
      <c r="J1196" s="168"/>
      <c r="K1196" s="62" t="s">
        <v>1469</v>
      </c>
      <c r="L1196" s="63">
        <v>7970</v>
      </c>
      <c r="M1196" s="63">
        <v>4980</v>
      </c>
      <c r="N1196" s="142" t="s">
        <v>3762</v>
      </c>
      <c r="O1196" s="127"/>
      <c r="P1196" s="100"/>
      <c r="Q1196" s="63">
        <f t="shared" si="514"/>
        <v>0</v>
      </c>
      <c r="R1196" s="64"/>
      <c r="S1196" s="67">
        <v>4</v>
      </c>
      <c r="T1196" s="46"/>
      <c r="U1196" s="106">
        <f>IF(EXACT(O1196,Y1196),M1196,M1196*(1-'Расчет ПРЕДЗАКАЗ'!$D$10))</f>
        <v>4880.3999999999996</v>
      </c>
      <c r="V1196" s="106">
        <f t="shared" si="515"/>
        <v>0</v>
      </c>
      <c r="W1196" s="106" t="e">
        <f>IF(EXACT(O1196,Y1196),M1196,M1196*(1-#REF!))</f>
        <v>#REF!</v>
      </c>
      <c r="X1196" s="106" t="e">
        <f t="shared" si="516"/>
        <v>#REF!</v>
      </c>
      <c r="Y1196" s="107" t="s">
        <v>72</v>
      </c>
      <c r="Z1196" s="103">
        <f t="shared" si="512"/>
        <v>0</v>
      </c>
      <c r="AA1196" s="103">
        <f t="shared" si="513"/>
        <v>0</v>
      </c>
      <c r="AB1196" s="128">
        <f t="shared" si="517"/>
        <v>0.63306286369969689</v>
      </c>
      <c r="AC1196" s="128" t="e">
        <f t="shared" si="518"/>
        <v>#REF!</v>
      </c>
    </row>
    <row r="1197" spans="1:29" ht="50.1" customHeight="1">
      <c r="A1197" s="171"/>
      <c r="B1197" s="171"/>
      <c r="C1197" s="174"/>
      <c r="D1197" s="174"/>
      <c r="E1197" s="131"/>
      <c r="F1197" s="177"/>
      <c r="G1197" s="180"/>
      <c r="H1197" s="163"/>
      <c r="I1197" s="165"/>
      <c r="J1197" s="168"/>
      <c r="K1197" s="62"/>
      <c r="L1197" s="63"/>
      <c r="M1197" s="63"/>
      <c r="N1197" s="142"/>
      <c r="O1197" s="127"/>
      <c r="P1197" s="100"/>
      <c r="Q1197" s="63">
        <f t="shared" si="514"/>
        <v>0</v>
      </c>
      <c r="R1197" s="64"/>
      <c r="S1197" s="67"/>
      <c r="T1197" s="46"/>
      <c r="U1197" s="106">
        <f>IF(EXACT(O1197,Y1197),M1197,M1197*(1-'Расчет ПРЕДЗАКАЗ'!$D$10))</f>
        <v>0</v>
      </c>
      <c r="V1197" s="106">
        <f t="shared" si="515"/>
        <v>0</v>
      </c>
      <c r="W1197" s="106" t="e">
        <f>IF(EXACT(O1197,Y1197),M1197,M1197*(1-#REF!))</f>
        <v>#REF!</v>
      </c>
      <c r="X1197" s="106" t="e">
        <f t="shared" si="516"/>
        <v>#REF!</v>
      </c>
      <c r="Y1197" s="107" t="s">
        <v>72</v>
      </c>
      <c r="Z1197" s="103">
        <f t="shared" si="512"/>
        <v>0</v>
      </c>
      <c r="AA1197" s="103">
        <f t="shared" si="513"/>
        <v>0</v>
      </c>
      <c r="AB1197" s="128" t="str">
        <f t="shared" si="517"/>
        <v/>
      </c>
      <c r="AC1197" s="128" t="e">
        <f t="shared" si="518"/>
        <v>#REF!</v>
      </c>
    </row>
    <row r="1198" spans="1:29" ht="50.1" customHeight="1">
      <c r="A1198" s="171"/>
      <c r="B1198" s="171"/>
      <c r="C1198" s="174"/>
      <c r="D1198" s="174"/>
      <c r="E1198" s="131"/>
      <c r="F1198" s="177"/>
      <c r="G1198" s="180"/>
      <c r="H1198" s="163"/>
      <c r="I1198" s="165"/>
      <c r="J1198" s="168"/>
      <c r="K1198" s="62"/>
      <c r="L1198" s="63"/>
      <c r="M1198" s="63"/>
      <c r="N1198" s="142"/>
      <c r="O1198" s="127"/>
      <c r="P1198" s="100"/>
      <c r="Q1198" s="63">
        <f t="shared" si="514"/>
        <v>0</v>
      </c>
      <c r="R1198" s="64"/>
      <c r="S1198" s="67"/>
      <c r="T1198" s="46"/>
      <c r="U1198" s="106">
        <f>IF(EXACT(O1198,Y1198),M1198,M1198*(1-'Расчет ПРЕДЗАКАЗ'!$D$10))</f>
        <v>0</v>
      </c>
      <c r="V1198" s="106">
        <f t="shared" si="515"/>
        <v>0</v>
      </c>
      <c r="W1198" s="106" t="e">
        <f>IF(EXACT(O1198,Y1198),M1198,M1198*(1-#REF!))</f>
        <v>#REF!</v>
      </c>
      <c r="X1198" s="106" t="e">
        <f t="shared" si="516"/>
        <v>#REF!</v>
      </c>
      <c r="Y1198" s="107" t="s">
        <v>72</v>
      </c>
      <c r="Z1198" s="103">
        <f t="shared" si="512"/>
        <v>0</v>
      </c>
      <c r="AA1198" s="103">
        <f t="shared" si="513"/>
        <v>0</v>
      </c>
      <c r="AB1198" s="128" t="str">
        <f t="shared" si="517"/>
        <v/>
      </c>
      <c r="AC1198" s="128" t="e">
        <f t="shared" si="518"/>
        <v>#REF!</v>
      </c>
    </row>
    <row r="1199" spans="1:29" ht="50.1" customHeight="1">
      <c r="A1199" s="171"/>
      <c r="B1199" s="171"/>
      <c r="C1199" s="174"/>
      <c r="D1199" s="174"/>
      <c r="E1199" s="131"/>
      <c r="F1199" s="177"/>
      <c r="G1199" s="180"/>
      <c r="H1199" s="163"/>
      <c r="I1199" s="165"/>
      <c r="J1199" s="168"/>
      <c r="K1199" s="62"/>
      <c r="L1199" s="63"/>
      <c r="M1199" s="63"/>
      <c r="N1199" s="142"/>
      <c r="O1199" s="127"/>
      <c r="P1199" s="100"/>
      <c r="Q1199" s="63">
        <f t="shared" si="514"/>
        <v>0</v>
      </c>
      <c r="R1199" s="64"/>
      <c r="S1199" s="67"/>
      <c r="T1199" s="46"/>
      <c r="U1199" s="106">
        <f>IF(EXACT(O1199,Y1199),M1199,M1199*(1-'Расчет ПРЕДЗАКАЗ'!$D$10))</f>
        <v>0</v>
      </c>
      <c r="V1199" s="106">
        <f t="shared" si="515"/>
        <v>0</v>
      </c>
      <c r="W1199" s="106" t="e">
        <f>IF(EXACT(O1199,Y1199),M1199,M1199*(1-#REF!))</f>
        <v>#REF!</v>
      </c>
      <c r="X1199" s="106" t="e">
        <f t="shared" si="516"/>
        <v>#REF!</v>
      </c>
      <c r="Y1199" s="107" t="s">
        <v>72</v>
      </c>
      <c r="Z1199" s="103">
        <f t="shared" si="512"/>
        <v>0</v>
      </c>
      <c r="AA1199" s="103">
        <f t="shared" si="513"/>
        <v>0</v>
      </c>
      <c r="AB1199" s="128" t="str">
        <f t="shared" si="517"/>
        <v/>
      </c>
      <c r="AC1199" s="128" t="e">
        <f t="shared" si="518"/>
        <v>#REF!</v>
      </c>
    </row>
    <row r="1200" spans="1:29" ht="50.1" customHeight="1">
      <c r="A1200" s="171"/>
      <c r="B1200" s="171"/>
      <c r="C1200" s="174"/>
      <c r="D1200" s="174"/>
      <c r="E1200" s="131"/>
      <c r="F1200" s="177"/>
      <c r="G1200" s="180"/>
      <c r="H1200" s="163"/>
      <c r="I1200" s="165"/>
      <c r="J1200" s="168"/>
      <c r="K1200" s="62"/>
      <c r="L1200" s="63"/>
      <c r="M1200" s="63"/>
      <c r="N1200" s="142"/>
      <c r="O1200" s="127"/>
      <c r="P1200" s="100"/>
      <c r="Q1200" s="63">
        <f t="shared" si="514"/>
        <v>0</v>
      </c>
      <c r="R1200" s="64"/>
      <c r="S1200" s="67"/>
      <c r="T1200" s="46"/>
      <c r="U1200" s="106">
        <f>IF(EXACT(O1200,Y1200),M1200,M1200*(1-'Расчет ПРЕДЗАКАЗ'!$D$10))</f>
        <v>0</v>
      </c>
      <c r="V1200" s="106">
        <f t="shared" si="515"/>
        <v>0</v>
      </c>
      <c r="W1200" s="106" t="e">
        <f>IF(EXACT(O1200,Y1200),M1200,M1200*(1-#REF!))</f>
        <v>#REF!</v>
      </c>
      <c r="X1200" s="106" t="e">
        <f t="shared" si="516"/>
        <v>#REF!</v>
      </c>
      <c r="Y1200" s="107" t="s">
        <v>72</v>
      </c>
      <c r="Z1200" s="103">
        <f t="shared" si="512"/>
        <v>0</v>
      </c>
      <c r="AA1200" s="103">
        <f t="shared" si="513"/>
        <v>0</v>
      </c>
      <c r="AB1200" s="128" t="str">
        <f t="shared" si="517"/>
        <v/>
      </c>
      <c r="AC1200" s="128" t="e">
        <f t="shared" si="518"/>
        <v>#REF!</v>
      </c>
    </row>
    <row r="1201" spans="1:29" ht="50.1" customHeight="1">
      <c r="A1201" s="171"/>
      <c r="B1201" s="171"/>
      <c r="C1201" s="174"/>
      <c r="D1201" s="174"/>
      <c r="E1201" s="131"/>
      <c r="F1201" s="177"/>
      <c r="G1201" s="180"/>
      <c r="H1201" s="163"/>
      <c r="I1201" s="165"/>
      <c r="J1201" s="168"/>
      <c r="K1201" s="62"/>
      <c r="L1201" s="63"/>
      <c r="M1201" s="63"/>
      <c r="N1201" s="143"/>
      <c r="O1201" s="127"/>
      <c r="P1201" s="100"/>
      <c r="Q1201" s="63">
        <f t="shared" si="514"/>
        <v>0</v>
      </c>
      <c r="R1201" s="65"/>
      <c r="S1201" s="67"/>
      <c r="T1201" s="40"/>
      <c r="U1201" s="106">
        <f>IF(EXACT(O1201,Y1201),M1201,M1201*(1-'Расчет ПРЕДЗАКАЗ'!$D$10))</f>
        <v>0</v>
      </c>
      <c r="V1201" s="106">
        <f t="shared" si="515"/>
        <v>0</v>
      </c>
      <c r="W1201" s="106" t="e">
        <f>IF(EXACT(O1201,Y1201),M1201,M1201*(1-#REF!))</f>
        <v>#REF!</v>
      </c>
      <c r="X1201" s="106" t="e">
        <f t="shared" si="516"/>
        <v>#REF!</v>
      </c>
      <c r="Y1201" s="107" t="s">
        <v>72</v>
      </c>
      <c r="Z1201" s="103">
        <f t="shared" si="512"/>
        <v>0</v>
      </c>
      <c r="AA1201" s="103">
        <f t="shared" si="513"/>
        <v>0</v>
      </c>
      <c r="AB1201" s="128" t="str">
        <f t="shared" si="517"/>
        <v/>
      </c>
      <c r="AC1201" s="128" t="e">
        <f t="shared" si="518"/>
        <v>#REF!</v>
      </c>
    </row>
    <row r="1202" spans="1:29" ht="50.1" customHeight="1">
      <c r="A1202" s="171"/>
      <c r="B1202" s="171"/>
      <c r="C1202" s="174"/>
      <c r="D1202" s="174"/>
      <c r="E1202" s="131"/>
      <c r="F1202" s="177"/>
      <c r="G1202" s="180"/>
      <c r="H1202" s="163"/>
      <c r="I1202" s="165"/>
      <c r="J1202" s="168"/>
      <c r="K1202" s="62"/>
      <c r="L1202" s="63"/>
      <c r="M1202" s="63"/>
      <c r="N1202" s="143"/>
      <c r="O1202" s="127"/>
      <c r="P1202" s="100"/>
      <c r="Q1202" s="63">
        <f t="shared" si="514"/>
        <v>0</v>
      </c>
      <c r="R1202" s="65"/>
      <c r="S1202" s="67"/>
      <c r="T1202" s="40"/>
      <c r="U1202" s="106">
        <f>IF(EXACT(O1202,Y1202),M1202,M1202*(1-'Расчет ПРЕДЗАКАЗ'!$D$10))</f>
        <v>0</v>
      </c>
      <c r="V1202" s="106">
        <f t="shared" si="515"/>
        <v>0</v>
      </c>
      <c r="W1202" s="106" t="e">
        <f>IF(EXACT(O1202,Y1202),M1202,M1202*(1-#REF!))</f>
        <v>#REF!</v>
      </c>
      <c r="X1202" s="106" t="e">
        <f t="shared" si="516"/>
        <v>#REF!</v>
      </c>
      <c r="Y1202" s="107" t="s">
        <v>72</v>
      </c>
      <c r="Z1202" s="103">
        <f t="shared" si="512"/>
        <v>0</v>
      </c>
      <c r="AA1202" s="103">
        <f t="shared" si="513"/>
        <v>0</v>
      </c>
      <c r="AB1202" s="128" t="str">
        <f t="shared" si="517"/>
        <v/>
      </c>
      <c r="AC1202" s="128" t="e">
        <f t="shared" si="518"/>
        <v>#REF!</v>
      </c>
    </row>
    <row r="1203" spans="1:29" ht="50.1" customHeight="1">
      <c r="A1203" s="171"/>
      <c r="B1203" s="171"/>
      <c r="C1203" s="174"/>
      <c r="D1203" s="174"/>
      <c r="E1203" s="131"/>
      <c r="F1203" s="177"/>
      <c r="G1203" s="180"/>
      <c r="H1203" s="163"/>
      <c r="I1203" s="165"/>
      <c r="J1203" s="168"/>
      <c r="K1203" s="62"/>
      <c r="L1203" s="63"/>
      <c r="M1203" s="63"/>
      <c r="N1203" s="121"/>
      <c r="O1203" s="127"/>
      <c r="P1203" s="100"/>
      <c r="Q1203" s="63">
        <f t="shared" si="514"/>
        <v>0</v>
      </c>
      <c r="R1203" s="65"/>
      <c r="S1203" s="67"/>
      <c r="T1203" s="40"/>
      <c r="U1203" s="106">
        <f>IF(EXACT(O1203,Y1203),M1203,M1203*(1-'Расчет ПРЕДЗАКАЗ'!$D$10))</f>
        <v>0</v>
      </c>
      <c r="V1203" s="106">
        <f t="shared" si="515"/>
        <v>0</v>
      </c>
      <c r="W1203" s="106" t="e">
        <f>IF(EXACT(O1203,Y1203),M1203,M1203*(1-#REF!))</f>
        <v>#REF!</v>
      </c>
      <c r="X1203" s="106" t="e">
        <f t="shared" si="516"/>
        <v>#REF!</v>
      </c>
      <c r="Y1203" s="107" t="s">
        <v>72</v>
      </c>
      <c r="Z1203" s="103">
        <f t="shared" si="512"/>
        <v>0</v>
      </c>
      <c r="AA1203" s="103">
        <f t="shared" si="513"/>
        <v>0</v>
      </c>
      <c r="AB1203" s="128" t="str">
        <f t="shared" si="517"/>
        <v/>
      </c>
      <c r="AC1203" s="128" t="e">
        <f t="shared" si="518"/>
        <v>#REF!</v>
      </c>
    </row>
    <row r="1204" spans="1:29" ht="50.1" customHeight="1">
      <c r="A1204" s="171"/>
      <c r="B1204" s="171"/>
      <c r="C1204" s="174"/>
      <c r="D1204" s="174"/>
      <c r="E1204" s="131"/>
      <c r="F1204" s="177"/>
      <c r="G1204" s="180"/>
      <c r="H1204" s="163"/>
      <c r="I1204" s="165"/>
      <c r="J1204" s="168"/>
      <c r="K1204" s="62"/>
      <c r="L1204" s="63"/>
      <c r="M1204" s="63"/>
      <c r="N1204" s="121"/>
      <c r="O1204" s="127"/>
      <c r="P1204" s="100"/>
      <c r="Q1204" s="63">
        <f t="shared" si="514"/>
        <v>0</v>
      </c>
      <c r="R1204" s="65"/>
      <c r="S1204" s="67"/>
      <c r="T1204" s="40"/>
      <c r="U1204" s="106">
        <f>IF(EXACT(O1204,Y1204),M1204,M1204*(1-'Расчет ПРЕДЗАКАЗ'!$D$10))</f>
        <v>0</v>
      </c>
      <c r="V1204" s="106">
        <f t="shared" si="515"/>
        <v>0</v>
      </c>
      <c r="W1204" s="106" t="e">
        <f>IF(EXACT(O1204,Y1204),M1204,M1204*(1-#REF!))</f>
        <v>#REF!</v>
      </c>
      <c r="X1204" s="106" t="e">
        <f t="shared" si="516"/>
        <v>#REF!</v>
      </c>
      <c r="Y1204" s="107" t="s">
        <v>72</v>
      </c>
      <c r="Z1204" s="103">
        <f t="shared" si="512"/>
        <v>0</v>
      </c>
      <c r="AA1204" s="103">
        <f t="shared" si="513"/>
        <v>0</v>
      </c>
      <c r="AB1204" s="128" t="str">
        <f t="shared" si="517"/>
        <v/>
      </c>
      <c r="AC1204" s="128" t="e">
        <f t="shared" si="518"/>
        <v>#REF!</v>
      </c>
    </row>
    <row r="1205" spans="1:29" ht="50.1" customHeight="1">
      <c r="A1205" s="171"/>
      <c r="B1205" s="171"/>
      <c r="C1205" s="174"/>
      <c r="D1205" s="174"/>
      <c r="E1205" s="131"/>
      <c r="F1205" s="177"/>
      <c r="G1205" s="180"/>
      <c r="H1205" s="163"/>
      <c r="I1205" s="165"/>
      <c r="J1205" s="168"/>
      <c r="K1205" s="62"/>
      <c r="L1205" s="63"/>
      <c r="M1205" s="63"/>
      <c r="N1205" s="121"/>
      <c r="O1205" s="127"/>
      <c r="P1205" s="100"/>
      <c r="Q1205" s="63">
        <f t="shared" si="514"/>
        <v>0</v>
      </c>
      <c r="R1205" s="65"/>
      <c r="S1205" s="67"/>
      <c r="T1205" s="40"/>
      <c r="U1205" s="106">
        <f>IF(EXACT(O1205,Y1205),M1205,M1205*(1-'Расчет ПРЕДЗАКАЗ'!$D$10))</f>
        <v>0</v>
      </c>
      <c r="V1205" s="106">
        <f t="shared" si="515"/>
        <v>0</v>
      </c>
      <c r="W1205" s="106" t="e">
        <f>IF(EXACT(O1205,Y1205),M1205,M1205*(1-#REF!))</f>
        <v>#REF!</v>
      </c>
      <c r="X1205" s="106" t="e">
        <f t="shared" si="516"/>
        <v>#REF!</v>
      </c>
      <c r="Y1205" s="107" t="s">
        <v>72</v>
      </c>
      <c r="Z1205" s="103">
        <f t="shared" si="512"/>
        <v>0</v>
      </c>
      <c r="AA1205" s="103">
        <f t="shared" si="513"/>
        <v>0</v>
      </c>
      <c r="AB1205" s="128" t="str">
        <f t="shared" si="517"/>
        <v/>
      </c>
      <c r="AC1205" s="128" t="e">
        <f t="shared" si="518"/>
        <v>#REF!</v>
      </c>
    </row>
    <row r="1206" spans="1:29" ht="50.1" customHeight="1">
      <c r="A1206" s="172"/>
      <c r="B1206" s="172"/>
      <c r="C1206" s="175"/>
      <c r="D1206" s="175"/>
      <c r="E1206" s="132"/>
      <c r="F1206" s="178"/>
      <c r="G1206" s="181"/>
      <c r="H1206" s="164"/>
      <c r="I1206" s="166"/>
      <c r="J1206" s="169"/>
      <c r="K1206" s="62"/>
      <c r="L1206" s="63"/>
      <c r="M1206" s="63"/>
      <c r="N1206" s="121"/>
      <c r="O1206" s="127"/>
      <c r="P1206" s="100"/>
      <c r="Q1206" s="63">
        <f t="shared" si="514"/>
        <v>0</v>
      </c>
      <c r="R1206" s="65"/>
      <c r="S1206" s="64"/>
      <c r="T1206" s="40"/>
      <c r="U1206" s="106">
        <f>IF(EXACT(O1206,Y1206),M1206,M1206*(1-'Расчет ПРЕДЗАКАЗ'!$D$10))</f>
        <v>0</v>
      </c>
      <c r="V1206" s="106">
        <f t="shared" si="515"/>
        <v>0</v>
      </c>
      <c r="W1206" s="106" t="e">
        <f>IF(EXACT(O1206,Y1206),M1206,M1206*(1-#REF!))</f>
        <v>#REF!</v>
      </c>
      <c r="X1206" s="106" t="e">
        <f t="shared" si="516"/>
        <v>#REF!</v>
      </c>
      <c r="Y1206" s="107" t="s">
        <v>72</v>
      </c>
      <c r="Z1206" s="103">
        <f t="shared" si="512"/>
        <v>0</v>
      </c>
      <c r="AA1206" s="103">
        <f t="shared" si="513"/>
        <v>0</v>
      </c>
      <c r="AB1206" s="128" t="str">
        <f t="shared" si="517"/>
        <v/>
      </c>
      <c r="AC1206" s="128" t="e">
        <f t="shared" si="518"/>
        <v>#REF!</v>
      </c>
    </row>
    <row r="1207" spans="1:29" ht="11.25" customHeight="1" thickBot="1"/>
    <row r="1208" spans="1:29" ht="50.1" customHeight="1">
      <c r="A1208" s="170">
        <v>457</v>
      </c>
      <c r="B1208" s="170" t="s">
        <v>3744</v>
      </c>
      <c r="C1208" s="173" t="s">
        <v>3763</v>
      </c>
      <c r="D1208" s="173" t="s">
        <v>77</v>
      </c>
      <c r="E1208" s="131"/>
      <c r="F1208" s="193" t="s">
        <v>2614</v>
      </c>
      <c r="G1208" s="179" t="s">
        <v>832</v>
      </c>
      <c r="H1208" s="162" t="s">
        <v>3764</v>
      </c>
      <c r="I1208" s="194" t="s">
        <v>3765</v>
      </c>
      <c r="J1208" s="167" t="s">
        <v>19</v>
      </c>
      <c r="K1208" s="62" t="s">
        <v>843</v>
      </c>
      <c r="L1208" s="63">
        <v>6000</v>
      </c>
      <c r="M1208" s="63">
        <v>3750</v>
      </c>
      <c r="N1208" s="142" t="s">
        <v>3766</v>
      </c>
      <c r="O1208" s="127"/>
      <c r="P1208" s="100"/>
      <c r="Q1208" s="63">
        <f>P1208*M1208</f>
        <v>0</v>
      </c>
      <c r="R1208" s="64"/>
      <c r="S1208" s="67">
        <v>7</v>
      </c>
      <c r="T1208" s="46"/>
      <c r="U1208" s="106">
        <f>IF(EXACT(O1208,Y1208),M1208,M1208*(1-'Расчет ПРЕДЗАКАЗ'!$D$10))</f>
        <v>3675</v>
      </c>
      <c r="V1208" s="106">
        <f>P1208*U1208</f>
        <v>0</v>
      </c>
      <c r="W1208" s="106" t="e">
        <f>IF(EXACT(O1208,Y1208),M1208,M1208*(1-#REF!))</f>
        <v>#REF!</v>
      </c>
      <c r="X1208" s="106" t="e">
        <f>P1208*W1208</f>
        <v>#REF!</v>
      </c>
      <c r="Y1208" s="107" t="s">
        <v>72</v>
      </c>
      <c r="Z1208" s="103">
        <f t="shared" ref="Z1208:Z1222" si="519">IF(EXACT(O1208,Y1208),Q1208,0)</f>
        <v>0</v>
      </c>
      <c r="AA1208" s="103">
        <f t="shared" ref="AA1208:AA1222" si="520">IF(Z1208=0,Q1208,0)</f>
        <v>0</v>
      </c>
      <c r="AB1208" s="128">
        <f>IF(U1208=0,"",L1208/U1208-1)</f>
        <v>0.63265306122448983</v>
      </c>
      <c r="AC1208" s="128" t="e">
        <f>IF(W1208=0,"",L1208/W1208-1)</f>
        <v>#REF!</v>
      </c>
    </row>
    <row r="1209" spans="1:29" ht="50.1" customHeight="1">
      <c r="A1209" s="171"/>
      <c r="B1209" s="171"/>
      <c r="C1209" s="174"/>
      <c r="D1209" s="174"/>
      <c r="E1209" s="131"/>
      <c r="F1209" s="177"/>
      <c r="G1209" s="180"/>
      <c r="H1209" s="163"/>
      <c r="I1209" s="165"/>
      <c r="J1209" s="168"/>
      <c r="K1209" s="62" t="s">
        <v>845</v>
      </c>
      <c r="L1209" s="63">
        <v>6000</v>
      </c>
      <c r="M1209" s="63">
        <v>3750</v>
      </c>
      <c r="N1209" s="142" t="s">
        <v>3767</v>
      </c>
      <c r="O1209" s="127"/>
      <c r="P1209" s="100"/>
      <c r="Q1209" s="63">
        <f t="shared" ref="Q1209:Q1222" si="521">P1209*M1209</f>
        <v>0</v>
      </c>
      <c r="R1209" s="64"/>
      <c r="S1209" s="67">
        <v>40</v>
      </c>
      <c r="T1209" s="46"/>
      <c r="U1209" s="106">
        <f>IF(EXACT(O1209,Y1209),M1209,M1209*(1-'Расчет ПРЕДЗАКАЗ'!$D$10))</f>
        <v>3675</v>
      </c>
      <c r="V1209" s="106">
        <f t="shared" ref="V1209:V1222" si="522">P1209*U1209</f>
        <v>0</v>
      </c>
      <c r="W1209" s="106" t="e">
        <f>IF(EXACT(O1209,Y1209),M1209,M1209*(1-#REF!))</f>
        <v>#REF!</v>
      </c>
      <c r="X1209" s="106" t="e">
        <f t="shared" ref="X1209:X1222" si="523">P1209*W1209</f>
        <v>#REF!</v>
      </c>
      <c r="Y1209" s="107" t="s">
        <v>72</v>
      </c>
      <c r="Z1209" s="103">
        <f t="shared" si="519"/>
        <v>0</v>
      </c>
      <c r="AA1209" s="103">
        <f t="shared" si="520"/>
        <v>0</v>
      </c>
      <c r="AB1209" s="128">
        <f t="shared" ref="AB1209:AB1222" si="524">IF(U1209=0,"",L1209/U1209-1)</f>
        <v>0.63265306122448983</v>
      </c>
      <c r="AC1209" s="128" t="e">
        <f t="shared" ref="AC1209:AC1222" si="525">IF(W1209=0,"",L1209/W1209-1)</f>
        <v>#REF!</v>
      </c>
    </row>
    <row r="1210" spans="1:29" ht="50.1" customHeight="1">
      <c r="A1210" s="171"/>
      <c r="B1210" s="171"/>
      <c r="C1210" s="174"/>
      <c r="D1210" s="174"/>
      <c r="E1210" s="131"/>
      <c r="F1210" s="177"/>
      <c r="G1210" s="180"/>
      <c r="H1210" s="163"/>
      <c r="I1210" s="165"/>
      <c r="J1210" s="168"/>
      <c r="K1210" s="62" t="s">
        <v>826</v>
      </c>
      <c r="L1210" s="63">
        <v>6000</v>
      </c>
      <c r="M1210" s="63">
        <v>3750</v>
      </c>
      <c r="N1210" s="142" t="s">
        <v>3768</v>
      </c>
      <c r="O1210" s="127"/>
      <c r="P1210" s="100"/>
      <c r="Q1210" s="63">
        <f t="shared" si="521"/>
        <v>0</v>
      </c>
      <c r="R1210" s="64"/>
      <c r="S1210" s="67">
        <v>79</v>
      </c>
      <c r="T1210" s="46"/>
      <c r="U1210" s="106">
        <f>IF(EXACT(O1210,Y1210),M1210,M1210*(1-'Расчет ПРЕДЗАКАЗ'!$D$10))</f>
        <v>3675</v>
      </c>
      <c r="V1210" s="106">
        <f t="shared" si="522"/>
        <v>0</v>
      </c>
      <c r="W1210" s="106" t="e">
        <f>IF(EXACT(O1210,Y1210),M1210,M1210*(1-#REF!))</f>
        <v>#REF!</v>
      </c>
      <c r="X1210" s="106" t="e">
        <f t="shared" si="523"/>
        <v>#REF!</v>
      </c>
      <c r="Y1210" s="107" t="s">
        <v>72</v>
      </c>
      <c r="Z1210" s="103">
        <f t="shared" si="519"/>
        <v>0</v>
      </c>
      <c r="AA1210" s="103">
        <f t="shared" si="520"/>
        <v>0</v>
      </c>
      <c r="AB1210" s="128">
        <f t="shared" si="524"/>
        <v>0.63265306122448983</v>
      </c>
      <c r="AC1210" s="128" t="e">
        <f t="shared" si="525"/>
        <v>#REF!</v>
      </c>
    </row>
    <row r="1211" spans="1:29" ht="50.1" customHeight="1">
      <c r="A1211" s="171"/>
      <c r="B1211" s="171"/>
      <c r="C1211" s="174"/>
      <c r="D1211" s="174"/>
      <c r="E1211" s="131"/>
      <c r="F1211" s="177"/>
      <c r="G1211" s="180"/>
      <c r="H1211" s="163"/>
      <c r="I1211" s="165"/>
      <c r="J1211" s="168"/>
      <c r="K1211" s="62" t="s">
        <v>828</v>
      </c>
      <c r="L1211" s="63">
        <v>6000</v>
      </c>
      <c r="M1211" s="63">
        <v>3750</v>
      </c>
      <c r="N1211" s="142" t="s">
        <v>3769</v>
      </c>
      <c r="O1211" s="127"/>
      <c r="P1211" s="100"/>
      <c r="Q1211" s="63">
        <f t="shared" si="521"/>
        <v>0</v>
      </c>
      <c r="R1211" s="64"/>
      <c r="S1211" s="67">
        <v>38</v>
      </c>
      <c r="T1211" s="46"/>
      <c r="U1211" s="106">
        <f>IF(EXACT(O1211,Y1211),M1211,M1211*(1-'Расчет ПРЕДЗАКАЗ'!$D$10))</f>
        <v>3675</v>
      </c>
      <c r="V1211" s="106">
        <f t="shared" si="522"/>
        <v>0</v>
      </c>
      <c r="W1211" s="106" t="e">
        <f>IF(EXACT(O1211,Y1211),M1211,M1211*(1-#REF!))</f>
        <v>#REF!</v>
      </c>
      <c r="X1211" s="106" t="e">
        <f t="shared" si="523"/>
        <v>#REF!</v>
      </c>
      <c r="Y1211" s="107" t="s">
        <v>72</v>
      </c>
      <c r="Z1211" s="103">
        <f t="shared" si="519"/>
        <v>0</v>
      </c>
      <c r="AA1211" s="103">
        <f t="shared" si="520"/>
        <v>0</v>
      </c>
      <c r="AB1211" s="128">
        <f t="shared" si="524"/>
        <v>0.63265306122448983</v>
      </c>
      <c r="AC1211" s="128" t="e">
        <f t="shared" si="525"/>
        <v>#REF!</v>
      </c>
    </row>
    <row r="1212" spans="1:29" ht="50.1" customHeight="1">
      <c r="A1212" s="171"/>
      <c r="B1212" s="171"/>
      <c r="C1212" s="174"/>
      <c r="D1212" s="174"/>
      <c r="E1212" s="131"/>
      <c r="F1212" s="177"/>
      <c r="G1212" s="180"/>
      <c r="H1212" s="163"/>
      <c r="I1212" s="165"/>
      <c r="J1212" s="168"/>
      <c r="K1212" s="62" t="s">
        <v>1467</v>
      </c>
      <c r="L1212" s="63">
        <v>6000</v>
      </c>
      <c r="M1212" s="63">
        <v>3750</v>
      </c>
      <c r="N1212" s="142" t="s">
        <v>3770</v>
      </c>
      <c r="O1212" s="127"/>
      <c r="P1212" s="100"/>
      <c r="Q1212" s="63">
        <f t="shared" si="521"/>
        <v>0</v>
      </c>
      <c r="R1212" s="64"/>
      <c r="S1212" s="67">
        <v>22</v>
      </c>
      <c r="T1212" s="46"/>
      <c r="U1212" s="106">
        <f>IF(EXACT(O1212,Y1212),M1212,M1212*(1-'Расчет ПРЕДЗАКАЗ'!$D$10))</f>
        <v>3675</v>
      </c>
      <c r="V1212" s="106">
        <f t="shared" si="522"/>
        <v>0</v>
      </c>
      <c r="W1212" s="106" t="e">
        <f>IF(EXACT(O1212,Y1212),M1212,M1212*(1-#REF!))</f>
        <v>#REF!</v>
      </c>
      <c r="X1212" s="106" t="e">
        <f t="shared" si="523"/>
        <v>#REF!</v>
      </c>
      <c r="Y1212" s="107" t="s">
        <v>72</v>
      </c>
      <c r="Z1212" s="103">
        <f t="shared" si="519"/>
        <v>0</v>
      </c>
      <c r="AA1212" s="103">
        <f t="shared" si="520"/>
        <v>0</v>
      </c>
      <c r="AB1212" s="128">
        <f t="shared" si="524"/>
        <v>0.63265306122448983</v>
      </c>
      <c r="AC1212" s="128" t="e">
        <f t="shared" si="525"/>
        <v>#REF!</v>
      </c>
    </row>
    <row r="1213" spans="1:29" ht="50.1" customHeight="1">
      <c r="A1213" s="171"/>
      <c r="B1213" s="171"/>
      <c r="C1213" s="174"/>
      <c r="D1213" s="174"/>
      <c r="E1213" s="131"/>
      <c r="F1213" s="177"/>
      <c r="G1213" s="180"/>
      <c r="H1213" s="163"/>
      <c r="I1213" s="165"/>
      <c r="J1213" s="168"/>
      <c r="K1213" s="62" t="s">
        <v>1469</v>
      </c>
      <c r="L1213" s="63">
        <v>6000</v>
      </c>
      <c r="M1213" s="63">
        <v>3750</v>
      </c>
      <c r="N1213" s="142" t="s">
        <v>3771</v>
      </c>
      <c r="O1213" s="127"/>
      <c r="P1213" s="100"/>
      <c r="Q1213" s="63">
        <f t="shared" si="521"/>
        <v>0</v>
      </c>
      <c r="R1213" s="64"/>
      <c r="S1213" s="67">
        <v>5</v>
      </c>
      <c r="T1213" s="46"/>
      <c r="U1213" s="106">
        <f>IF(EXACT(O1213,Y1213),M1213,M1213*(1-'Расчет ПРЕДЗАКАЗ'!$D$10))</f>
        <v>3675</v>
      </c>
      <c r="V1213" s="106">
        <f t="shared" si="522"/>
        <v>0</v>
      </c>
      <c r="W1213" s="106" t="e">
        <f>IF(EXACT(O1213,Y1213),M1213,M1213*(1-#REF!))</f>
        <v>#REF!</v>
      </c>
      <c r="X1213" s="106" t="e">
        <f t="shared" si="523"/>
        <v>#REF!</v>
      </c>
      <c r="Y1213" s="107" t="s">
        <v>72</v>
      </c>
      <c r="Z1213" s="103">
        <f t="shared" si="519"/>
        <v>0</v>
      </c>
      <c r="AA1213" s="103">
        <f t="shared" si="520"/>
        <v>0</v>
      </c>
      <c r="AB1213" s="128">
        <f t="shared" si="524"/>
        <v>0.63265306122448983</v>
      </c>
      <c r="AC1213" s="128" t="e">
        <f t="shared" si="525"/>
        <v>#REF!</v>
      </c>
    </row>
    <row r="1214" spans="1:29" ht="50.1" customHeight="1">
      <c r="A1214" s="171"/>
      <c r="B1214" s="171"/>
      <c r="C1214" s="174"/>
      <c r="D1214" s="174"/>
      <c r="E1214" s="131"/>
      <c r="F1214" s="177"/>
      <c r="G1214" s="180"/>
      <c r="H1214" s="163"/>
      <c r="I1214" s="165"/>
      <c r="J1214" s="168"/>
      <c r="K1214" s="62" t="s">
        <v>1119</v>
      </c>
      <c r="L1214" s="63">
        <v>6000</v>
      </c>
      <c r="M1214" s="63">
        <v>3750</v>
      </c>
      <c r="N1214" s="142" t="s">
        <v>3772</v>
      </c>
      <c r="O1214" s="127"/>
      <c r="P1214" s="100"/>
      <c r="Q1214" s="63">
        <f t="shared" si="521"/>
        <v>0</v>
      </c>
      <c r="R1214" s="64"/>
      <c r="S1214" s="67">
        <v>3</v>
      </c>
      <c r="T1214" s="46"/>
      <c r="U1214" s="106">
        <f>IF(EXACT(O1214,Y1214),M1214,M1214*(1-'Расчет ПРЕДЗАКАЗ'!$D$10))</f>
        <v>3675</v>
      </c>
      <c r="V1214" s="106">
        <f t="shared" si="522"/>
        <v>0</v>
      </c>
      <c r="W1214" s="106" t="e">
        <f>IF(EXACT(O1214,Y1214),M1214,M1214*(1-#REF!))</f>
        <v>#REF!</v>
      </c>
      <c r="X1214" s="106" t="e">
        <f t="shared" si="523"/>
        <v>#REF!</v>
      </c>
      <c r="Y1214" s="107" t="s">
        <v>72</v>
      </c>
      <c r="Z1214" s="103">
        <f t="shared" si="519"/>
        <v>0</v>
      </c>
      <c r="AA1214" s="103">
        <f t="shared" si="520"/>
        <v>0</v>
      </c>
      <c r="AB1214" s="128">
        <f t="shared" si="524"/>
        <v>0.63265306122448983</v>
      </c>
      <c r="AC1214" s="128" t="e">
        <f t="shared" si="525"/>
        <v>#REF!</v>
      </c>
    </row>
    <row r="1215" spans="1:29" ht="50.1" customHeight="1">
      <c r="A1215" s="171"/>
      <c r="B1215" s="171"/>
      <c r="C1215" s="174"/>
      <c r="D1215" s="174"/>
      <c r="E1215" s="131"/>
      <c r="F1215" s="177"/>
      <c r="G1215" s="180"/>
      <c r="H1215" s="163"/>
      <c r="I1215" s="165"/>
      <c r="J1215" s="168"/>
      <c r="K1215" s="62"/>
      <c r="L1215" s="63"/>
      <c r="M1215" s="63"/>
      <c r="N1215" s="142"/>
      <c r="O1215" s="127"/>
      <c r="P1215" s="100"/>
      <c r="Q1215" s="63">
        <f t="shared" si="521"/>
        <v>0</v>
      </c>
      <c r="R1215" s="64"/>
      <c r="S1215" s="67"/>
      <c r="T1215" s="46"/>
      <c r="U1215" s="106">
        <f>IF(EXACT(O1215,Y1215),M1215,M1215*(1-'Расчет ПРЕДЗАКАЗ'!$D$10))</f>
        <v>0</v>
      </c>
      <c r="V1215" s="106">
        <f t="shared" si="522"/>
        <v>0</v>
      </c>
      <c r="W1215" s="106" t="e">
        <f>IF(EXACT(O1215,Y1215),M1215,M1215*(1-#REF!))</f>
        <v>#REF!</v>
      </c>
      <c r="X1215" s="106" t="e">
        <f t="shared" si="523"/>
        <v>#REF!</v>
      </c>
      <c r="Y1215" s="107" t="s">
        <v>72</v>
      </c>
      <c r="Z1215" s="103">
        <f t="shared" si="519"/>
        <v>0</v>
      </c>
      <c r="AA1215" s="103">
        <f t="shared" si="520"/>
        <v>0</v>
      </c>
      <c r="AB1215" s="128" t="str">
        <f t="shared" si="524"/>
        <v/>
      </c>
      <c r="AC1215" s="128" t="e">
        <f t="shared" si="525"/>
        <v>#REF!</v>
      </c>
    </row>
    <row r="1216" spans="1:29" ht="50.1" customHeight="1">
      <c r="A1216" s="171"/>
      <c r="B1216" s="171"/>
      <c r="C1216" s="174"/>
      <c r="D1216" s="174"/>
      <c r="E1216" s="131"/>
      <c r="F1216" s="177"/>
      <c r="G1216" s="180"/>
      <c r="H1216" s="163"/>
      <c r="I1216" s="165"/>
      <c r="J1216" s="168"/>
      <c r="K1216" s="62"/>
      <c r="L1216" s="63"/>
      <c r="M1216" s="63"/>
      <c r="N1216" s="142"/>
      <c r="O1216" s="127"/>
      <c r="P1216" s="100"/>
      <c r="Q1216" s="63">
        <f t="shared" si="521"/>
        <v>0</v>
      </c>
      <c r="R1216" s="64"/>
      <c r="S1216" s="67"/>
      <c r="T1216" s="46"/>
      <c r="U1216" s="106">
        <f>IF(EXACT(O1216,Y1216),M1216,M1216*(1-'Расчет ПРЕДЗАКАЗ'!$D$10))</f>
        <v>0</v>
      </c>
      <c r="V1216" s="106">
        <f t="shared" si="522"/>
        <v>0</v>
      </c>
      <c r="W1216" s="106" t="e">
        <f>IF(EXACT(O1216,Y1216),M1216,M1216*(1-#REF!))</f>
        <v>#REF!</v>
      </c>
      <c r="X1216" s="106" t="e">
        <f t="shared" si="523"/>
        <v>#REF!</v>
      </c>
      <c r="Y1216" s="107" t="s">
        <v>72</v>
      </c>
      <c r="Z1216" s="103">
        <f t="shared" si="519"/>
        <v>0</v>
      </c>
      <c r="AA1216" s="103">
        <f t="shared" si="520"/>
        <v>0</v>
      </c>
      <c r="AB1216" s="128" t="str">
        <f t="shared" si="524"/>
        <v/>
      </c>
      <c r="AC1216" s="128" t="e">
        <f t="shared" si="525"/>
        <v>#REF!</v>
      </c>
    </row>
    <row r="1217" spans="1:29" ht="50.1" customHeight="1">
      <c r="A1217" s="171"/>
      <c r="B1217" s="171"/>
      <c r="C1217" s="174"/>
      <c r="D1217" s="174"/>
      <c r="E1217" s="131"/>
      <c r="F1217" s="177"/>
      <c r="G1217" s="180"/>
      <c r="H1217" s="163"/>
      <c r="I1217" s="165"/>
      <c r="J1217" s="168"/>
      <c r="K1217" s="62"/>
      <c r="L1217" s="63"/>
      <c r="M1217" s="63"/>
      <c r="N1217" s="143"/>
      <c r="O1217" s="127"/>
      <c r="P1217" s="100"/>
      <c r="Q1217" s="63">
        <f t="shared" si="521"/>
        <v>0</v>
      </c>
      <c r="R1217" s="65"/>
      <c r="S1217" s="67"/>
      <c r="T1217" s="40"/>
      <c r="U1217" s="106">
        <f>IF(EXACT(O1217,Y1217),M1217,M1217*(1-'Расчет ПРЕДЗАКАЗ'!$D$10))</f>
        <v>0</v>
      </c>
      <c r="V1217" s="106">
        <f t="shared" si="522"/>
        <v>0</v>
      </c>
      <c r="W1217" s="106" t="e">
        <f>IF(EXACT(O1217,Y1217),M1217,M1217*(1-#REF!))</f>
        <v>#REF!</v>
      </c>
      <c r="X1217" s="106" t="e">
        <f t="shared" si="523"/>
        <v>#REF!</v>
      </c>
      <c r="Y1217" s="107" t="s">
        <v>72</v>
      </c>
      <c r="Z1217" s="103">
        <f t="shared" si="519"/>
        <v>0</v>
      </c>
      <c r="AA1217" s="103">
        <f t="shared" si="520"/>
        <v>0</v>
      </c>
      <c r="AB1217" s="128" t="str">
        <f t="shared" si="524"/>
        <v/>
      </c>
      <c r="AC1217" s="128" t="e">
        <f t="shared" si="525"/>
        <v>#REF!</v>
      </c>
    </row>
    <row r="1218" spans="1:29" ht="50.1" customHeight="1">
      <c r="A1218" s="171"/>
      <c r="B1218" s="171"/>
      <c r="C1218" s="174"/>
      <c r="D1218" s="174"/>
      <c r="E1218" s="131"/>
      <c r="F1218" s="177"/>
      <c r="G1218" s="180"/>
      <c r="H1218" s="163"/>
      <c r="I1218" s="165"/>
      <c r="J1218" s="168"/>
      <c r="K1218" s="62"/>
      <c r="L1218" s="63"/>
      <c r="M1218" s="63"/>
      <c r="N1218" s="143"/>
      <c r="O1218" s="127"/>
      <c r="P1218" s="100"/>
      <c r="Q1218" s="63">
        <f t="shared" si="521"/>
        <v>0</v>
      </c>
      <c r="R1218" s="65"/>
      <c r="S1218" s="67"/>
      <c r="T1218" s="40"/>
      <c r="U1218" s="106">
        <f>IF(EXACT(O1218,Y1218),M1218,M1218*(1-'Расчет ПРЕДЗАКАЗ'!$D$10))</f>
        <v>0</v>
      </c>
      <c r="V1218" s="106">
        <f t="shared" si="522"/>
        <v>0</v>
      </c>
      <c r="W1218" s="106" t="e">
        <f>IF(EXACT(O1218,Y1218),M1218,M1218*(1-#REF!))</f>
        <v>#REF!</v>
      </c>
      <c r="X1218" s="106" t="e">
        <f t="shared" si="523"/>
        <v>#REF!</v>
      </c>
      <c r="Y1218" s="107" t="s">
        <v>72</v>
      </c>
      <c r="Z1218" s="103">
        <f t="shared" si="519"/>
        <v>0</v>
      </c>
      <c r="AA1218" s="103">
        <f t="shared" si="520"/>
        <v>0</v>
      </c>
      <c r="AB1218" s="128" t="str">
        <f t="shared" si="524"/>
        <v/>
      </c>
      <c r="AC1218" s="128" t="e">
        <f t="shared" si="525"/>
        <v>#REF!</v>
      </c>
    </row>
    <row r="1219" spans="1:29" ht="50.1" customHeight="1">
      <c r="A1219" s="171"/>
      <c r="B1219" s="171"/>
      <c r="C1219" s="174"/>
      <c r="D1219" s="174"/>
      <c r="E1219" s="131"/>
      <c r="F1219" s="177"/>
      <c r="G1219" s="180"/>
      <c r="H1219" s="163"/>
      <c r="I1219" s="165"/>
      <c r="J1219" s="168"/>
      <c r="K1219" s="62"/>
      <c r="L1219" s="63"/>
      <c r="M1219" s="63"/>
      <c r="N1219" s="121"/>
      <c r="O1219" s="127"/>
      <c r="P1219" s="100"/>
      <c r="Q1219" s="63">
        <f t="shared" si="521"/>
        <v>0</v>
      </c>
      <c r="R1219" s="65"/>
      <c r="S1219" s="67"/>
      <c r="T1219" s="40"/>
      <c r="U1219" s="106">
        <f>IF(EXACT(O1219,Y1219),M1219,M1219*(1-'Расчет ПРЕДЗАКАЗ'!$D$10))</f>
        <v>0</v>
      </c>
      <c r="V1219" s="106">
        <f t="shared" si="522"/>
        <v>0</v>
      </c>
      <c r="W1219" s="106" t="e">
        <f>IF(EXACT(O1219,Y1219),M1219,M1219*(1-#REF!))</f>
        <v>#REF!</v>
      </c>
      <c r="X1219" s="106" t="e">
        <f t="shared" si="523"/>
        <v>#REF!</v>
      </c>
      <c r="Y1219" s="107" t="s">
        <v>72</v>
      </c>
      <c r="Z1219" s="103">
        <f t="shared" si="519"/>
        <v>0</v>
      </c>
      <c r="AA1219" s="103">
        <f t="shared" si="520"/>
        <v>0</v>
      </c>
      <c r="AB1219" s="128" t="str">
        <f t="shared" si="524"/>
        <v/>
      </c>
      <c r="AC1219" s="128" t="e">
        <f t="shared" si="525"/>
        <v>#REF!</v>
      </c>
    </row>
    <row r="1220" spans="1:29" ht="50.1" customHeight="1">
      <c r="A1220" s="171"/>
      <c r="B1220" s="171"/>
      <c r="C1220" s="174"/>
      <c r="D1220" s="174"/>
      <c r="E1220" s="131"/>
      <c r="F1220" s="177"/>
      <c r="G1220" s="180"/>
      <c r="H1220" s="163"/>
      <c r="I1220" s="165"/>
      <c r="J1220" s="168"/>
      <c r="K1220" s="62"/>
      <c r="L1220" s="63"/>
      <c r="M1220" s="63"/>
      <c r="N1220" s="121"/>
      <c r="O1220" s="127"/>
      <c r="P1220" s="100"/>
      <c r="Q1220" s="63">
        <f t="shared" si="521"/>
        <v>0</v>
      </c>
      <c r="R1220" s="65"/>
      <c r="S1220" s="67"/>
      <c r="T1220" s="40"/>
      <c r="U1220" s="106">
        <f>IF(EXACT(O1220,Y1220),M1220,M1220*(1-'Расчет ПРЕДЗАКАЗ'!$D$10))</f>
        <v>0</v>
      </c>
      <c r="V1220" s="106">
        <f t="shared" si="522"/>
        <v>0</v>
      </c>
      <c r="W1220" s="106" t="e">
        <f>IF(EXACT(O1220,Y1220),M1220,M1220*(1-#REF!))</f>
        <v>#REF!</v>
      </c>
      <c r="X1220" s="106" t="e">
        <f t="shared" si="523"/>
        <v>#REF!</v>
      </c>
      <c r="Y1220" s="107" t="s">
        <v>72</v>
      </c>
      <c r="Z1220" s="103">
        <f t="shared" si="519"/>
        <v>0</v>
      </c>
      <c r="AA1220" s="103">
        <f t="shared" si="520"/>
        <v>0</v>
      </c>
      <c r="AB1220" s="128" t="str">
        <f t="shared" si="524"/>
        <v/>
      </c>
      <c r="AC1220" s="128" t="e">
        <f t="shared" si="525"/>
        <v>#REF!</v>
      </c>
    </row>
    <row r="1221" spans="1:29" ht="50.1" customHeight="1">
      <c r="A1221" s="171"/>
      <c r="B1221" s="171"/>
      <c r="C1221" s="174"/>
      <c r="D1221" s="174"/>
      <c r="E1221" s="131"/>
      <c r="F1221" s="177"/>
      <c r="G1221" s="180"/>
      <c r="H1221" s="163"/>
      <c r="I1221" s="165"/>
      <c r="J1221" s="168"/>
      <c r="K1221" s="62"/>
      <c r="L1221" s="63"/>
      <c r="M1221" s="63"/>
      <c r="N1221" s="121"/>
      <c r="O1221" s="127"/>
      <c r="P1221" s="100"/>
      <c r="Q1221" s="63">
        <f t="shared" si="521"/>
        <v>0</v>
      </c>
      <c r="R1221" s="65"/>
      <c r="S1221" s="67"/>
      <c r="T1221" s="40"/>
      <c r="U1221" s="106">
        <f>IF(EXACT(O1221,Y1221),M1221,M1221*(1-'Расчет ПРЕДЗАКАЗ'!$D$10))</f>
        <v>0</v>
      </c>
      <c r="V1221" s="106">
        <f t="shared" si="522"/>
        <v>0</v>
      </c>
      <c r="W1221" s="106" t="e">
        <f>IF(EXACT(O1221,Y1221),M1221,M1221*(1-#REF!))</f>
        <v>#REF!</v>
      </c>
      <c r="X1221" s="106" t="e">
        <f t="shared" si="523"/>
        <v>#REF!</v>
      </c>
      <c r="Y1221" s="107" t="s">
        <v>72</v>
      </c>
      <c r="Z1221" s="103">
        <f t="shared" si="519"/>
        <v>0</v>
      </c>
      <c r="AA1221" s="103">
        <f t="shared" si="520"/>
        <v>0</v>
      </c>
      <c r="AB1221" s="128" t="str">
        <f t="shared" si="524"/>
        <v/>
      </c>
      <c r="AC1221" s="128" t="e">
        <f t="shared" si="525"/>
        <v>#REF!</v>
      </c>
    </row>
    <row r="1222" spans="1:29" ht="50.1" customHeight="1">
      <c r="A1222" s="172"/>
      <c r="B1222" s="172"/>
      <c r="C1222" s="175"/>
      <c r="D1222" s="175"/>
      <c r="E1222" s="132"/>
      <c r="F1222" s="178"/>
      <c r="G1222" s="181"/>
      <c r="H1222" s="164"/>
      <c r="I1222" s="166"/>
      <c r="J1222" s="169"/>
      <c r="K1222" s="62"/>
      <c r="L1222" s="63"/>
      <c r="M1222" s="63"/>
      <c r="N1222" s="121"/>
      <c r="O1222" s="127"/>
      <c r="P1222" s="100"/>
      <c r="Q1222" s="63">
        <f t="shared" si="521"/>
        <v>0</v>
      </c>
      <c r="R1222" s="65"/>
      <c r="S1222" s="64"/>
      <c r="T1222" s="40"/>
      <c r="U1222" s="106">
        <f>IF(EXACT(O1222,Y1222),M1222,M1222*(1-'Расчет ПРЕДЗАКАЗ'!$D$10))</f>
        <v>0</v>
      </c>
      <c r="V1222" s="106">
        <f t="shared" si="522"/>
        <v>0</v>
      </c>
      <c r="W1222" s="106" t="e">
        <f>IF(EXACT(O1222,Y1222),M1222,M1222*(1-#REF!))</f>
        <v>#REF!</v>
      </c>
      <c r="X1222" s="106" t="e">
        <f t="shared" si="523"/>
        <v>#REF!</v>
      </c>
      <c r="Y1222" s="107" t="s">
        <v>72</v>
      </c>
      <c r="Z1222" s="103">
        <f t="shared" si="519"/>
        <v>0</v>
      </c>
      <c r="AA1222" s="103">
        <f t="shared" si="520"/>
        <v>0</v>
      </c>
      <c r="AB1222" s="128" t="str">
        <f t="shared" si="524"/>
        <v/>
      </c>
      <c r="AC1222" s="128" t="e">
        <f t="shared" si="525"/>
        <v>#REF!</v>
      </c>
    </row>
    <row r="1223" spans="1:29" ht="11.25" customHeight="1" thickBot="1"/>
    <row r="1224" spans="1:29" ht="50.1" customHeight="1">
      <c r="A1224" s="170">
        <v>458</v>
      </c>
      <c r="B1224" s="170" t="s">
        <v>3733</v>
      </c>
      <c r="C1224" s="173" t="s">
        <v>3773</v>
      </c>
      <c r="D1224" s="173" t="s">
        <v>77</v>
      </c>
      <c r="E1224" s="131"/>
      <c r="F1224" s="193" t="s">
        <v>1799</v>
      </c>
      <c r="G1224" s="179" t="s">
        <v>92</v>
      </c>
      <c r="H1224" s="162" t="s">
        <v>3774</v>
      </c>
      <c r="I1224" s="194" t="s">
        <v>3775</v>
      </c>
      <c r="J1224" s="167" t="s">
        <v>19</v>
      </c>
      <c r="K1224" s="62" t="s">
        <v>843</v>
      </c>
      <c r="L1224" s="63">
        <v>7970</v>
      </c>
      <c r="M1224" s="63">
        <v>4980</v>
      </c>
      <c r="N1224" s="142" t="s">
        <v>3776</v>
      </c>
      <c r="O1224" s="127"/>
      <c r="P1224" s="100"/>
      <c r="Q1224" s="63">
        <f>P1224*M1224</f>
        <v>0</v>
      </c>
      <c r="R1224" s="64"/>
      <c r="S1224" s="67">
        <v>8</v>
      </c>
      <c r="T1224" s="46"/>
      <c r="U1224" s="106">
        <f>IF(EXACT(O1224,Y1224),M1224,M1224*(1-'Расчет ПРЕДЗАКАЗ'!$D$10))</f>
        <v>4880.3999999999996</v>
      </c>
      <c r="V1224" s="106">
        <f>P1224*U1224</f>
        <v>0</v>
      </c>
      <c r="W1224" s="106" t="e">
        <f>IF(EXACT(O1224,Y1224),M1224,M1224*(1-#REF!))</f>
        <v>#REF!</v>
      </c>
      <c r="X1224" s="106" t="e">
        <f>P1224*W1224</f>
        <v>#REF!</v>
      </c>
      <c r="Y1224" s="107" t="s">
        <v>72</v>
      </c>
      <c r="Z1224" s="103">
        <f t="shared" ref="Z1224:Z1238" si="526">IF(EXACT(O1224,Y1224),Q1224,0)</f>
        <v>0</v>
      </c>
      <c r="AA1224" s="103">
        <f t="shared" ref="AA1224:AA1238" si="527">IF(Z1224=0,Q1224,0)</f>
        <v>0</v>
      </c>
      <c r="AB1224" s="128">
        <f>IF(U1224=0,"",L1224/U1224-1)</f>
        <v>0.63306286369969689</v>
      </c>
      <c r="AC1224" s="128" t="e">
        <f>IF(W1224=0,"",L1224/W1224-1)</f>
        <v>#REF!</v>
      </c>
    </row>
    <row r="1225" spans="1:29" ht="50.1" customHeight="1">
      <c r="A1225" s="171"/>
      <c r="B1225" s="171"/>
      <c r="C1225" s="174"/>
      <c r="D1225" s="174"/>
      <c r="E1225" s="131"/>
      <c r="F1225" s="177"/>
      <c r="G1225" s="180"/>
      <c r="H1225" s="163"/>
      <c r="I1225" s="165"/>
      <c r="J1225" s="168"/>
      <c r="K1225" s="62"/>
      <c r="L1225" s="63"/>
      <c r="M1225" s="63"/>
      <c r="N1225" s="142"/>
      <c r="O1225" s="127"/>
      <c r="P1225" s="100"/>
      <c r="Q1225" s="63">
        <f t="shared" ref="Q1225:Q1238" si="528">P1225*M1225</f>
        <v>0</v>
      </c>
      <c r="R1225" s="64"/>
      <c r="S1225" s="67"/>
      <c r="T1225" s="46"/>
      <c r="U1225" s="106">
        <f>IF(EXACT(O1225,Y1225),M1225,M1225*(1-'Расчет ПРЕДЗАКАЗ'!$D$10))</f>
        <v>0</v>
      </c>
      <c r="V1225" s="106">
        <f t="shared" ref="V1225:V1238" si="529">P1225*U1225</f>
        <v>0</v>
      </c>
      <c r="W1225" s="106" t="e">
        <f>IF(EXACT(O1225,Y1225),M1225,M1225*(1-#REF!))</f>
        <v>#REF!</v>
      </c>
      <c r="X1225" s="106" t="e">
        <f t="shared" ref="X1225:X1238" si="530">P1225*W1225</f>
        <v>#REF!</v>
      </c>
      <c r="Y1225" s="107" t="s">
        <v>72</v>
      </c>
      <c r="Z1225" s="103">
        <f t="shared" si="526"/>
        <v>0</v>
      </c>
      <c r="AA1225" s="103">
        <f t="shared" si="527"/>
        <v>0</v>
      </c>
      <c r="AB1225" s="128" t="str">
        <f t="shared" ref="AB1225:AB1238" si="531">IF(U1225=0,"",L1225/U1225-1)</f>
        <v/>
      </c>
      <c r="AC1225" s="128" t="e">
        <f t="shared" ref="AC1225:AC1238" si="532">IF(W1225=0,"",L1225/W1225-1)</f>
        <v>#REF!</v>
      </c>
    </row>
    <row r="1226" spans="1:29" ht="50.1" customHeight="1">
      <c r="A1226" s="171"/>
      <c r="B1226" s="171"/>
      <c r="C1226" s="174"/>
      <c r="D1226" s="174"/>
      <c r="E1226" s="131"/>
      <c r="F1226" s="177"/>
      <c r="G1226" s="180"/>
      <c r="H1226" s="163"/>
      <c r="I1226" s="165"/>
      <c r="J1226" s="168"/>
      <c r="K1226" s="62"/>
      <c r="L1226" s="63"/>
      <c r="M1226" s="63"/>
      <c r="N1226" s="142"/>
      <c r="O1226" s="127"/>
      <c r="P1226" s="100"/>
      <c r="Q1226" s="63">
        <f t="shared" si="528"/>
        <v>0</v>
      </c>
      <c r="R1226" s="64"/>
      <c r="S1226" s="67"/>
      <c r="T1226" s="46"/>
      <c r="U1226" s="106">
        <f>IF(EXACT(O1226,Y1226),M1226,M1226*(1-'Расчет ПРЕДЗАКАЗ'!$D$10))</f>
        <v>0</v>
      </c>
      <c r="V1226" s="106">
        <f t="shared" si="529"/>
        <v>0</v>
      </c>
      <c r="W1226" s="106" t="e">
        <f>IF(EXACT(O1226,Y1226),M1226,M1226*(1-#REF!))</f>
        <v>#REF!</v>
      </c>
      <c r="X1226" s="106" t="e">
        <f t="shared" si="530"/>
        <v>#REF!</v>
      </c>
      <c r="Y1226" s="107" t="s">
        <v>72</v>
      </c>
      <c r="Z1226" s="103">
        <f t="shared" si="526"/>
        <v>0</v>
      </c>
      <c r="AA1226" s="103">
        <f t="shared" si="527"/>
        <v>0</v>
      </c>
      <c r="AB1226" s="128" t="str">
        <f t="shared" si="531"/>
        <v/>
      </c>
      <c r="AC1226" s="128" t="e">
        <f t="shared" si="532"/>
        <v>#REF!</v>
      </c>
    </row>
    <row r="1227" spans="1:29" ht="50.1" customHeight="1">
      <c r="A1227" s="171"/>
      <c r="B1227" s="171"/>
      <c r="C1227" s="174"/>
      <c r="D1227" s="174"/>
      <c r="E1227" s="131"/>
      <c r="F1227" s="177"/>
      <c r="G1227" s="180"/>
      <c r="H1227" s="163"/>
      <c r="I1227" s="165"/>
      <c r="J1227" s="168"/>
      <c r="K1227" s="62"/>
      <c r="L1227" s="63"/>
      <c r="M1227" s="63"/>
      <c r="N1227" s="142"/>
      <c r="O1227" s="127"/>
      <c r="P1227" s="100"/>
      <c r="Q1227" s="63">
        <f t="shared" si="528"/>
        <v>0</v>
      </c>
      <c r="R1227" s="64"/>
      <c r="S1227" s="67"/>
      <c r="T1227" s="46"/>
      <c r="U1227" s="106">
        <f>IF(EXACT(O1227,Y1227),M1227,M1227*(1-'Расчет ПРЕДЗАКАЗ'!$D$10))</f>
        <v>0</v>
      </c>
      <c r="V1227" s="106">
        <f t="shared" si="529"/>
        <v>0</v>
      </c>
      <c r="W1227" s="106" t="e">
        <f>IF(EXACT(O1227,Y1227),M1227,M1227*(1-#REF!))</f>
        <v>#REF!</v>
      </c>
      <c r="X1227" s="106" t="e">
        <f t="shared" si="530"/>
        <v>#REF!</v>
      </c>
      <c r="Y1227" s="107" t="s">
        <v>72</v>
      </c>
      <c r="Z1227" s="103">
        <f t="shared" si="526"/>
        <v>0</v>
      </c>
      <c r="AA1227" s="103">
        <f t="shared" si="527"/>
        <v>0</v>
      </c>
      <c r="AB1227" s="128" t="str">
        <f t="shared" si="531"/>
        <v/>
      </c>
      <c r="AC1227" s="128" t="e">
        <f t="shared" si="532"/>
        <v>#REF!</v>
      </c>
    </row>
    <row r="1228" spans="1:29" ht="50.1" customHeight="1">
      <c r="A1228" s="171"/>
      <c r="B1228" s="171"/>
      <c r="C1228" s="174"/>
      <c r="D1228" s="174"/>
      <c r="E1228" s="131"/>
      <c r="F1228" s="177"/>
      <c r="G1228" s="180"/>
      <c r="H1228" s="163"/>
      <c r="I1228" s="165"/>
      <c r="J1228" s="168"/>
      <c r="K1228" s="62"/>
      <c r="L1228" s="63"/>
      <c r="M1228" s="63"/>
      <c r="N1228" s="142"/>
      <c r="O1228" s="127"/>
      <c r="P1228" s="100"/>
      <c r="Q1228" s="63">
        <f t="shared" si="528"/>
        <v>0</v>
      </c>
      <c r="R1228" s="64"/>
      <c r="S1228" s="67"/>
      <c r="T1228" s="46"/>
      <c r="U1228" s="106">
        <f>IF(EXACT(O1228,Y1228),M1228,M1228*(1-'Расчет ПРЕДЗАКАЗ'!$D$10))</f>
        <v>0</v>
      </c>
      <c r="V1228" s="106">
        <f t="shared" si="529"/>
        <v>0</v>
      </c>
      <c r="W1228" s="106" t="e">
        <f>IF(EXACT(O1228,Y1228),M1228,M1228*(1-#REF!))</f>
        <v>#REF!</v>
      </c>
      <c r="X1228" s="106" t="e">
        <f t="shared" si="530"/>
        <v>#REF!</v>
      </c>
      <c r="Y1228" s="107" t="s">
        <v>72</v>
      </c>
      <c r="Z1228" s="103">
        <f t="shared" si="526"/>
        <v>0</v>
      </c>
      <c r="AA1228" s="103">
        <f t="shared" si="527"/>
        <v>0</v>
      </c>
      <c r="AB1228" s="128" t="str">
        <f t="shared" si="531"/>
        <v/>
      </c>
      <c r="AC1228" s="128" t="e">
        <f t="shared" si="532"/>
        <v>#REF!</v>
      </c>
    </row>
    <row r="1229" spans="1:29" ht="50.1" customHeight="1">
      <c r="A1229" s="171"/>
      <c r="B1229" s="171"/>
      <c r="C1229" s="174"/>
      <c r="D1229" s="174"/>
      <c r="E1229" s="131"/>
      <c r="F1229" s="177"/>
      <c r="G1229" s="180"/>
      <c r="H1229" s="163"/>
      <c r="I1229" s="165"/>
      <c r="J1229" s="168"/>
      <c r="K1229" s="62"/>
      <c r="L1229" s="63"/>
      <c r="M1229" s="63"/>
      <c r="N1229" s="142"/>
      <c r="O1229" s="127"/>
      <c r="P1229" s="100"/>
      <c r="Q1229" s="63">
        <f t="shared" si="528"/>
        <v>0</v>
      </c>
      <c r="R1229" s="64"/>
      <c r="S1229" s="67"/>
      <c r="T1229" s="46"/>
      <c r="U1229" s="106">
        <f>IF(EXACT(O1229,Y1229),M1229,M1229*(1-'Расчет ПРЕДЗАКАЗ'!$D$10))</f>
        <v>0</v>
      </c>
      <c r="V1229" s="106">
        <f t="shared" si="529"/>
        <v>0</v>
      </c>
      <c r="W1229" s="106" t="e">
        <f>IF(EXACT(O1229,Y1229),M1229,M1229*(1-#REF!))</f>
        <v>#REF!</v>
      </c>
      <c r="X1229" s="106" t="e">
        <f t="shared" si="530"/>
        <v>#REF!</v>
      </c>
      <c r="Y1229" s="107" t="s">
        <v>72</v>
      </c>
      <c r="Z1229" s="103">
        <f t="shared" si="526"/>
        <v>0</v>
      </c>
      <c r="AA1229" s="103">
        <f t="shared" si="527"/>
        <v>0</v>
      </c>
      <c r="AB1229" s="128" t="str">
        <f t="shared" si="531"/>
        <v/>
      </c>
      <c r="AC1229" s="128" t="e">
        <f t="shared" si="532"/>
        <v>#REF!</v>
      </c>
    </row>
    <row r="1230" spans="1:29" ht="50.1" customHeight="1">
      <c r="A1230" s="171"/>
      <c r="B1230" s="171"/>
      <c r="C1230" s="174"/>
      <c r="D1230" s="174"/>
      <c r="E1230" s="131"/>
      <c r="F1230" s="177"/>
      <c r="G1230" s="180"/>
      <c r="H1230" s="163"/>
      <c r="I1230" s="165"/>
      <c r="J1230" s="168"/>
      <c r="K1230" s="62"/>
      <c r="L1230" s="63"/>
      <c r="M1230" s="63"/>
      <c r="N1230" s="142"/>
      <c r="O1230" s="127"/>
      <c r="P1230" s="100"/>
      <c r="Q1230" s="63">
        <f t="shared" si="528"/>
        <v>0</v>
      </c>
      <c r="R1230" s="64"/>
      <c r="S1230" s="67"/>
      <c r="T1230" s="46"/>
      <c r="U1230" s="106">
        <f>IF(EXACT(O1230,Y1230),M1230,M1230*(1-'Расчет ПРЕДЗАКАЗ'!$D$10))</f>
        <v>0</v>
      </c>
      <c r="V1230" s="106">
        <f t="shared" si="529"/>
        <v>0</v>
      </c>
      <c r="W1230" s="106" t="e">
        <f>IF(EXACT(O1230,Y1230),M1230,M1230*(1-#REF!))</f>
        <v>#REF!</v>
      </c>
      <c r="X1230" s="106" t="e">
        <f t="shared" si="530"/>
        <v>#REF!</v>
      </c>
      <c r="Y1230" s="107" t="s">
        <v>72</v>
      </c>
      <c r="Z1230" s="103">
        <f t="shared" si="526"/>
        <v>0</v>
      </c>
      <c r="AA1230" s="103">
        <f t="shared" si="527"/>
        <v>0</v>
      </c>
      <c r="AB1230" s="128" t="str">
        <f t="shared" si="531"/>
        <v/>
      </c>
      <c r="AC1230" s="128" t="e">
        <f t="shared" si="532"/>
        <v>#REF!</v>
      </c>
    </row>
    <row r="1231" spans="1:29" ht="50.1" customHeight="1">
      <c r="A1231" s="171"/>
      <c r="B1231" s="171"/>
      <c r="C1231" s="174"/>
      <c r="D1231" s="174"/>
      <c r="E1231" s="131"/>
      <c r="F1231" s="177"/>
      <c r="G1231" s="180"/>
      <c r="H1231" s="163"/>
      <c r="I1231" s="165"/>
      <c r="J1231" s="168"/>
      <c r="K1231" s="62"/>
      <c r="L1231" s="63"/>
      <c r="M1231" s="63"/>
      <c r="N1231" s="142"/>
      <c r="O1231" s="127"/>
      <c r="P1231" s="100"/>
      <c r="Q1231" s="63">
        <f t="shared" si="528"/>
        <v>0</v>
      </c>
      <c r="R1231" s="64"/>
      <c r="S1231" s="67"/>
      <c r="T1231" s="46"/>
      <c r="U1231" s="106">
        <f>IF(EXACT(O1231,Y1231),M1231,M1231*(1-'Расчет ПРЕДЗАКАЗ'!$D$10))</f>
        <v>0</v>
      </c>
      <c r="V1231" s="106">
        <f t="shared" si="529"/>
        <v>0</v>
      </c>
      <c r="W1231" s="106" t="e">
        <f>IF(EXACT(O1231,Y1231),M1231,M1231*(1-#REF!))</f>
        <v>#REF!</v>
      </c>
      <c r="X1231" s="106" t="e">
        <f t="shared" si="530"/>
        <v>#REF!</v>
      </c>
      <c r="Y1231" s="107" t="s">
        <v>72</v>
      </c>
      <c r="Z1231" s="103">
        <f t="shared" si="526"/>
        <v>0</v>
      </c>
      <c r="AA1231" s="103">
        <f t="shared" si="527"/>
        <v>0</v>
      </c>
      <c r="AB1231" s="128" t="str">
        <f t="shared" si="531"/>
        <v/>
      </c>
      <c r="AC1231" s="128" t="e">
        <f t="shared" si="532"/>
        <v>#REF!</v>
      </c>
    </row>
    <row r="1232" spans="1:29" ht="50.1" customHeight="1">
      <c r="A1232" s="171"/>
      <c r="B1232" s="171"/>
      <c r="C1232" s="174"/>
      <c r="D1232" s="174"/>
      <c r="E1232" s="131"/>
      <c r="F1232" s="177"/>
      <c r="G1232" s="180"/>
      <c r="H1232" s="163"/>
      <c r="I1232" s="165"/>
      <c r="J1232" s="168"/>
      <c r="K1232" s="62"/>
      <c r="L1232" s="63"/>
      <c r="M1232" s="63"/>
      <c r="N1232" s="142"/>
      <c r="O1232" s="127"/>
      <c r="P1232" s="100"/>
      <c r="Q1232" s="63">
        <f t="shared" si="528"/>
        <v>0</v>
      </c>
      <c r="R1232" s="64"/>
      <c r="S1232" s="67"/>
      <c r="T1232" s="46"/>
      <c r="U1232" s="106">
        <f>IF(EXACT(O1232,Y1232),M1232,M1232*(1-'Расчет ПРЕДЗАКАЗ'!$D$10))</f>
        <v>0</v>
      </c>
      <c r="V1232" s="106">
        <f t="shared" si="529"/>
        <v>0</v>
      </c>
      <c r="W1232" s="106" t="e">
        <f>IF(EXACT(O1232,Y1232),M1232,M1232*(1-#REF!))</f>
        <v>#REF!</v>
      </c>
      <c r="X1232" s="106" t="e">
        <f t="shared" si="530"/>
        <v>#REF!</v>
      </c>
      <c r="Y1232" s="107" t="s">
        <v>72</v>
      </c>
      <c r="Z1232" s="103">
        <f t="shared" si="526"/>
        <v>0</v>
      </c>
      <c r="AA1232" s="103">
        <f t="shared" si="527"/>
        <v>0</v>
      </c>
      <c r="AB1232" s="128" t="str">
        <f t="shared" si="531"/>
        <v/>
      </c>
      <c r="AC1232" s="128" t="e">
        <f t="shared" si="532"/>
        <v>#REF!</v>
      </c>
    </row>
    <row r="1233" spans="1:29" ht="50.1" customHeight="1">
      <c r="A1233" s="171"/>
      <c r="B1233" s="171"/>
      <c r="C1233" s="174"/>
      <c r="D1233" s="174"/>
      <c r="E1233" s="131"/>
      <c r="F1233" s="177"/>
      <c r="G1233" s="180"/>
      <c r="H1233" s="163"/>
      <c r="I1233" s="165"/>
      <c r="J1233" s="168"/>
      <c r="K1233" s="62"/>
      <c r="L1233" s="63"/>
      <c r="M1233" s="63"/>
      <c r="N1233" s="143"/>
      <c r="O1233" s="127"/>
      <c r="P1233" s="100"/>
      <c r="Q1233" s="63">
        <f t="shared" si="528"/>
        <v>0</v>
      </c>
      <c r="R1233" s="65"/>
      <c r="S1233" s="67"/>
      <c r="T1233" s="40"/>
      <c r="U1233" s="106">
        <f>IF(EXACT(O1233,Y1233),M1233,M1233*(1-'Расчет ПРЕДЗАКАЗ'!$D$10))</f>
        <v>0</v>
      </c>
      <c r="V1233" s="106">
        <f t="shared" si="529"/>
        <v>0</v>
      </c>
      <c r="W1233" s="106" t="e">
        <f>IF(EXACT(O1233,Y1233),M1233,M1233*(1-#REF!))</f>
        <v>#REF!</v>
      </c>
      <c r="X1233" s="106" t="e">
        <f t="shared" si="530"/>
        <v>#REF!</v>
      </c>
      <c r="Y1233" s="107" t="s">
        <v>72</v>
      </c>
      <c r="Z1233" s="103">
        <f t="shared" si="526"/>
        <v>0</v>
      </c>
      <c r="AA1233" s="103">
        <f t="shared" si="527"/>
        <v>0</v>
      </c>
      <c r="AB1233" s="128" t="str">
        <f t="shared" si="531"/>
        <v/>
      </c>
      <c r="AC1233" s="128" t="e">
        <f t="shared" si="532"/>
        <v>#REF!</v>
      </c>
    </row>
    <row r="1234" spans="1:29" ht="50.1" customHeight="1">
      <c r="A1234" s="171"/>
      <c r="B1234" s="171"/>
      <c r="C1234" s="174"/>
      <c r="D1234" s="174"/>
      <c r="E1234" s="131"/>
      <c r="F1234" s="177"/>
      <c r="G1234" s="180"/>
      <c r="H1234" s="163"/>
      <c r="I1234" s="165"/>
      <c r="J1234" s="168"/>
      <c r="K1234" s="62"/>
      <c r="L1234" s="63"/>
      <c r="M1234" s="63"/>
      <c r="N1234" s="143"/>
      <c r="O1234" s="127"/>
      <c r="P1234" s="100"/>
      <c r="Q1234" s="63">
        <f t="shared" si="528"/>
        <v>0</v>
      </c>
      <c r="R1234" s="65"/>
      <c r="S1234" s="67"/>
      <c r="T1234" s="40"/>
      <c r="U1234" s="106">
        <f>IF(EXACT(O1234,Y1234),M1234,M1234*(1-'Расчет ПРЕДЗАКАЗ'!$D$10))</f>
        <v>0</v>
      </c>
      <c r="V1234" s="106">
        <f t="shared" si="529"/>
        <v>0</v>
      </c>
      <c r="W1234" s="106" t="e">
        <f>IF(EXACT(O1234,Y1234),M1234,M1234*(1-#REF!))</f>
        <v>#REF!</v>
      </c>
      <c r="X1234" s="106" t="e">
        <f t="shared" si="530"/>
        <v>#REF!</v>
      </c>
      <c r="Y1234" s="107" t="s">
        <v>72</v>
      </c>
      <c r="Z1234" s="103">
        <f t="shared" si="526"/>
        <v>0</v>
      </c>
      <c r="AA1234" s="103">
        <f t="shared" si="527"/>
        <v>0</v>
      </c>
      <c r="AB1234" s="128" t="str">
        <f t="shared" si="531"/>
        <v/>
      </c>
      <c r="AC1234" s="128" t="e">
        <f t="shared" si="532"/>
        <v>#REF!</v>
      </c>
    </row>
    <row r="1235" spans="1:29" ht="50.1" customHeight="1">
      <c r="A1235" s="171"/>
      <c r="B1235" s="171"/>
      <c r="C1235" s="174"/>
      <c r="D1235" s="174"/>
      <c r="E1235" s="131"/>
      <c r="F1235" s="177"/>
      <c r="G1235" s="180"/>
      <c r="H1235" s="163"/>
      <c r="I1235" s="165"/>
      <c r="J1235" s="168"/>
      <c r="K1235" s="62"/>
      <c r="L1235" s="63"/>
      <c r="M1235" s="63"/>
      <c r="N1235" s="121"/>
      <c r="O1235" s="127"/>
      <c r="P1235" s="100"/>
      <c r="Q1235" s="63">
        <f t="shared" si="528"/>
        <v>0</v>
      </c>
      <c r="R1235" s="65"/>
      <c r="S1235" s="67"/>
      <c r="T1235" s="40"/>
      <c r="U1235" s="106">
        <f>IF(EXACT(O1235,Y1235),M1235,M1235*(1-'Расчет ПРЕДЗАКАЗ'!$D$10))</f>
        <v>0</v>
      </c>
      <c r="V1235" s="106">
        <f t="shared" si="529"/>
        <v>0</v>
      </c>
      <c r="W1235" s="106" t="e">
        <f>IF(EXACT(O1235,Y1235),M1235,M1235*(1-#REF!))</f>
        <v>#REF!</v>
      </c>
      <c r="X1235" s="106" t="e">
        <f t="shared" si="530"/>
        <v>#REF!</v>
      </c>
      <c r="Y1235" s="107" t="s">
        <v>72</v>
      </c>
      <c r="Z1235" s="103">
        <f t="shared" si="526"/>
        <v>0</v>
      </c>
      <c r="AA1235" s="103">
        <f t="shared" si="527"/>
        <v>0</v>
      </c>
      <c r="AB1235" s="128" t="str">
        <f t="shared" si="531"/>
        <v/>
      </c>
      <c r="AC1235" s="128" t="e">
        <f t="shared" si="532"/>
        <v>#REF!</v>
      </c>
    </row>
    <row r="1236" spans="1:29" ht="50.1" customHeight="1">
      <c r="A1236" s="171"/>
      <c r="B1236" s="171"/>
      <c r="C1236" s="174"/>
      <c r="D1236" s="174"/>
      <c r="E1236" s="131"/>
      <c r="F1236" s="177"/>
      <c r="G1236" s="180"/>
      <c r="H1236" s="163"/>
      <c r="I1236" s="165"/>
      <c r="J1236" s="168"/>
      <c r="K1236" s="62"/>
      <c r="L1236" s="63"/>
      <c r="M1236" s="63"/>
      <c r="N1236" s="121"/>
      <c r="O1236" s="127"/>
      <c r="P1236" s="100"/>
      <c r="Q1236" s="63">
        <f t="shared" si="528"/>
        <v>0</v>
      </c>
      <c r="R1236" s="65"/>
      <c r="S1236" s="67"/>
      <c r="T1236" s="40"/>
      <c r="U1236" s="106">
        <f>IF(EXACT(O1236,Y1236),M1236,M1236*(1-'Расчет ПРЕДЗАКАЗ'!$D$10))</f>
        <v>0</v>
      </c>
      <c r="V1236" s="106">
        <f t="shared" si="529"/>
        <v>0</v>
      </c>
      <c r="W1236" s="106" t="e">
        <f>IF(EXACT(O1236,Y1236),M1236,M1236*(1-#REF!))</f>
        <v>#REF!</v>
      </c>
      <c r="X1236" s="106" t="e">
        <f t="shared" si="530"/>
        <v>#REF!</v>
      </c>
      <c r="Y1236" s="107" t="s">
        <v>72</v>
      </c>
      <c r="Z1236" s="103">
        <f t="shared" si="526"/>
        <v>0</v>
      </c>
      <c r="AA1236" s="103">
        <f t="shared" si="527"/>
        <v>0</v>
      </c>
      <c r="AB1236" s="128" t="str">
        <f t="shared" si="531"/>
        <v/>
      </c>
      <c r="AC1236" s="128" t="e">
        <f t="shared" si="532"/>
        <v>#REF!</v>
      </c>
    </row>
    <row r="1237" spans="1:29" ht="50.1" customHeight="1">
      <c r="A1237" s="171"/>
      <c r="B1237" s="171"/>
      <c r="C1237" s="174"/>
      <c r="D1237" s="174"/>
      <c r="E1237" s="131"/>
      <c r="F1237" s="177"/>
      <c r="G1237" s="180"/>
      <c r="H1237" s="163"/>
      <c r="I1237" s="165"/>
      <c r="J1237" s="168"/>
      <c r="K1237" s="62"/>
      <c r="L1237" s="63"/>
      <c r="M1237" s="63"/>
      <c r="N1237" s="121"/>
      <c r="O1237" s="127"/>
      <c r="P1237" s="100"/>
      <c r="Q1237" s="63">
        <f t="shared" si="528"/>
        <v>0</v>
      </c>
      <c r="R1237" s="65"/>
      <c r="S1237" s="67"/>
      <c r="T1237" s="40"/>
      <c r="U1237" s="106">
        <f>IF(EXACT(O1237,Y1237),M1237,M1237*(1-'Расчет ПРЕДЗАКАЗ'!$D$10))</f>
        <v>0</v>
      </c>
      <c r="V1237" s="106">
        <f t="shared" si="529"/>
        <v>0</v>
      </c>
      <c r="W1237" s="106" t="e">
        <f>IF(EXACT(O1237,Y1237),M1237,M1237*(1-#REF!))</f>
        <v>#REF!</v>
      </c>
      <c r="X1237" s="106" t="e">
        <f t="shared" si="530"/>
        <v>#REF!</v>
      </c>
      <c r="Y1237" s="107" t="s">
        <v>72</v>
      </c>
      <c r="Z1237" s="103">
        <f t="shared" si="526"/>
        <v>0</v>
      </c>
      <c r="AA1237" s="103">
        <f t="shared" si="527"/>
        <v>0</v>
      </c>
      <c r="AB1237" s="128" t="str">
        <f t="shared" si="531"/>
        <v/>
      </c>
      <c r="AC1237" s="128" t="e">
        <f t="shared" si="532"/>
        <v>#REF!</v>
      </c>
    </row>
    <row r="1238" spans="1:29" ht="50.1" customHeight="1">
      <c r="A1238" s="172"/>
      <c r="B1238" s="172"/>
      <c r="C1238" s="175"/>
      <c r="D1238" s="175"/>
      <c r="E1238" s="132"/>
      <c r="F1238" s="178"/>
      <c r="G1238" s="181"/>
      <c r="H1238" s="164"/>
      <c r="I1238" s="166"/>
      <c r="J1238" s="169"/>
      <c r="K1238" s="62"/>
      <c r="L1238" s="63"/>
      <c r="M1238" s="63"/>
      <c r="N1238" s="121"/>
      <c r="O1238" s="127"/>
      <c r="P1238" s="100"/>
      <c r="Q1238" s="63">
        <f t="shared" si="528"/>
        <v>0</v>
      </c>
      <c r="R1238" s="65"/>
      <c r="S1238" s="64"/>
      <c r="T1238" s="40"/>
      <c r="U1238" s="106">
        <f>IF(EXACT(O1238,Y1238),M1238,M1238*(1-'Расчет ПРЕДЗАКАЗ'!$D$10))</f>
        <v>0</v>
      </c>
      <c r="V1238" s="106">
        <f t="shared" si="529"/>
        <v>0</v>
      </c>
      <c r="W1238" s="106" t="e">
        <f>IF(EXACT(O1238,Y1238),M1238,M1238*(1-#REF!))</f>
        <v>#REF!</v>
      </c>
      <c r="X1238" s="106" t="e">
        <f t="shared" si="530"/>
        <v>#REF!</v>
      </c>
      <c r="Y1238" s="107" t="s">
        <v>72</v>
      </c>
      <c r="Z1238" s="103">
        <f t="shared" si="526"/>
        <v>0</v>
      </c>
      <c r="AA1238" s="103">
        <f t="shared" si="527"/>
        <v>0</v>
      </c>
      <c r="AB1238" s="128" t="str">
        <f t="shared" si="531"/>
        <v/>
      </c>
      <c r="AC1238" s="128" t="e">
        <f t="shared" si="532"/>
        <v>#REF!</v>
      </c>
    </row>
    <row r="1239" spans="1:29" ht="11.25" customHeight="1" thickBot="1"/>
    <row r="1240" spans="1:29" ht="50.1" customHeight="1">
      <c r="A1240" s="170">
        <v>459</v>
      </c>
      <c r="B1240" s="170" t="s">
        <v>3777</v>
      </c>
      <c r="C1240" s="173" t="s">
        <v>3778</v>
      </c>
      <c r="D1240" s="173" t="s">
        <v>77</v>
      </c>
      <c r="E1240" s="131"/>
      <c r="F1240" s="193" t="s">
        <v>3779</v>
      </c>
      <c r="G1240" s="179" t="s">
        <v>3112</v>
      </c>
      <c r="H1240" s="162"/>
      <c r="I1240" s="194" t="s">
        <v>3780</v>
      </c>
      <c r="J1240" s="167" t="s">
        <v>19</v>
      </c>
      <c r="K1240" s="62" t="s">
        <v>843</v>
      </c>
      <c r="L1240" s="63">
        <v>12000</v>
      </c>
      <c r="M1240" s="63">
        <v>7500</v>
      </c>
      <c r="N1240" s="142" t="s">
        <v>3781</v>
      </c>
      <c r="O1240" s="127"/>
      <c r="P1240" s="100"/>
      <c r="Q1240" s="63">
        <f>P1240*M1240</f>
        <v>0</v>
      </c>
      <c r="R1240" s="64"/>
      <c r="S1240" s="67">
        <v>60</v>
      </c>
      <c r="T1240" s="46"/>
      <c r="U1240" s="106">
        <f>IF(EXACT(O1240,Y1240),M1240,M1240*(1-'Расчет ПРЕДЗАКАЗ'!$D$10))</f>
        <v>7350</v>
      </c>
      <c r="V1240" s="106">
        <f>P1240*U1240</f>
        <v>0</v>
      </c>
      <c r="W1240" s="106" t="e">
        <f>IF(EXACT(O1240,Y1240),M1240,M1240*(1-#REF!))</f>
        <v>#REF!</v>
      </c>
      <c r="X1240" s="106" t="e">
        <f>P1240*W1240</f>
        <v>#REF!</v>
      </c>
      <c r="Y1240" s="107" t="s">
        <v>72</v>
      </c>
      <c r="Z1240" s="103">
        <f t="shared" ref="Z1240:Z1254" si="533">IF(EXACT(O1240,Y1240),Q1240,0)</f>
        <v>0</v>
      </c>
      <c r="AA1240" s="103">
        <f t="shared" ref="AA1240:AA1254" si="534">IF(Z1240=0,Q1240,0)</f>
        <v>0</v>
      </c>
      <c r="AB1240" s="128">
        <f>IF(U1240=0,"",L1240/U1240-1)</f>
        <v>0.63265306122448983</v>
      </c>
      <c r="AC1240" s="128" t="e">
        <f>IF(W1240=0,"",L1240/W1240-1)</f>
        <v>#REF!</v>
      </c>
    </row>
    <row r="1241" spans="1:29" ht="50.1" customHeight="1">
      <c r="A1241" s="171"/>
      <c r="B1241" s="171"/>
      <c r="C1241" s="174"/>
      <c r="D1241" s="174"/>
      <c r="E1241" s="131"/>
      <c r="F1241" s="177"/>
      <c r="G1241" s="180"/>
      <c r="H1241" s="163"/>
      <c r="I1241" s="165"/>
      <c r="J1241" s="168"/>
      <c r="K1241" s="62" t="s">
        <v>845</v>
      </c>
      <c r="L1241" s="63">
        <v>12000</v>
      </c>
      <c r="M1241" s="63">
        <v>7500</v>
      </c>
      <c r="N1241" s="142" t="s">
        <v>3782</v>
      </c>
      <c r="O1241" s="127"/>
      <c r="P1241" s="100"/>
      <c r="Q1241" s="63">
        <f t="shared" ref="Q1241:Q1254" si="535">P1241*M1241</f>
        <v>0</v>
      </c>
      <c r="R1241" s="64"/>
      <c r="S1241" s="67">
        <v>98</v>
      </c>
      <c r="T1241" s="46"/>
      <c r="U1241" s="106">
        <f>IF(EXACT(O1241,Y1241),M1241,M1241*(1-'Расчет ПРЕДЗАКАЗ'!$D$10))</f>
        <v>7350</v>
      </c>
      <c r="V1241" s="106">
        <f t="shared" ref="V1241:V1254" si="536">P1241*U1241</f>
        <v>0</v>
      </c>
      <c r="W1241" s="106" t="e">
        <f>IF(EXACT(O1241,Y1241),M1241,M1241*(1-#REF!))</f>
        <v>#REF!</v>
      </c>
      <c r="X1241" s="106" t="e">
        <f t="shared" ref="X1241:X1254" si="537">P1241*W1241</f>
        <v>#REF!</v>
      </c>
      <c r="Y1241" s="107" t="s">
        <v>72</v>
      </c>
      <c r="Z1241" s="103">
        <f t="shared" si="533"/>
        <v>0</v>
      </c>
      <c r="AA1241" s="103">
        <f t="shared" si="534"/>
        <v>0</v>
      </c>
      <c r="AB1241" s="128">
        <f t="shared" ref="AB1241:AB1254" si="538">IF(U1241=0,"",L1241/U1241-1)</f>
        <v>0.63265306122448983</v>
      </c>
      <c r="AC1241" s="128" t="e">
        <f t="shared" ref="AC1241:AC1254" si="539">IF(W1241=0,"",L1241/W1241-1)</f>
        <v>#REF!</v>
      </c>
    </row>
    <row r="1242" spans="1:29" ht="50.1" customHeight="1">
      <c r="A1242" s="171"/>
      <c r="B1242" s="171"/>
      <c r="C1242" s="174"/>
      <c r="D1242" s="174"/>
      <c r="E1242" s="131"/>
      <c r="F1242" s="177"/>
      <c r="G1242" s="180"/>
      <c r="H1242" s="163"/>
      <c r="I1242" s="165"/>
      <c r="J1242" s="168"/>
      <c r="K1242" s="62" t="s">
        <v>826</v>
      </c>
      <c r="L1242" s="63">
        <v>12000</v>
      </c>
      <c r="M1242" s="63">
        <v>7500</v>
      </c>
      <c r="N1242" s="142" t="s">
        <v>3783</v>
      </c>
      <c r="O1242" s="127"/>
      <c r="P1242" s="100"/>
      <c r="Q1242" s="63">
        <f t="shared" si="535"/>
        <v>0</v>
      </c>
      <c r="R1242" s="64"/>
      <c r="S1242" s="67">
        <v>103</v>
      </c>
      <c r="T1242" s="46"/>
      <c r="U1242" s="106">
        <f>IF(EXACT(O1242,Y1242),M1242,M1242*(1-'Расчет ПРЕДЗАКАЗ'!$D$10))</f>
        <v>7350</v>
      </c>
      <c r="V1242" s="106">
        <f t="shared" si="536"/>
        <v>0</v>
      </c>
      <c r="W1242" s="106" t="e">
        <f>IF(EXACT(O1242,Y1242),M1242,M1242*(1-#REF!))</f>
        <v>#REF!</v>
      </c>
      <c r="X1242" s="106" t="e">
        <f t="shared" si="537"/>
        <v>#REF!</v>
      </c>
      <c r="Y1242" s="107" t="s">
        <v>72</v>
      </c>
      <c r="Z1242" s="103">
        <f t="shared" si="533"/>
        <v>0</v>
      </c>
      <c r="AA1242" s="103">
        <f t="shared" si="534"/>
        <v>0</v>
      </c>
      <c r="AB1242" s="128">
        <f t="shared" si="538"/>
        <v>0.63265306122448983</v>
      </c>
      <c r="AC1242" s="128" t="e">
        <f t="shared" si="539"/>
        <v>#REF!</v>
      </c>
    </row>
    <row r="1243" spans="1:29" ht="50.1" customHeight="1">
      <c r="A1243" s="171"/>
      <c r="B1243" s="171"/>
      <c r="C1243" s="174"/>
      <c r="D1243" s="174"/>
      <c r="E1243" s="131"/>
      <c r="F1243" s="177"/>
      <c r="G1243" s="180"/>
      <c r="H1243" s="163"/>
      <c r="I1243" s="165"/>
      <c r="J1243" s="168"/>
      <c r="K1243" s="62" t="s">
        <v>828</v>
      </c>
      <c r="L1243" s="63">
        <v>12000</v>
      </c>
      <c r="M1243" s="63">
        <v>7500</v>
      </c>
      <c r="N1243" s="142" t="s">
        <v>3784</v>
      </c>
      <c r="O1243" s="127"/>
      <c r="P1243" s="100"/>
      <c r="Q1243" s="63">
        <f t="shared" si="535"/>
        <v>0</v>
      </c>
      <c r="R1243" s="64"/>
      <c r="S1243" s="67">
        <v>86</v>
      </c>
      <c r="T1243" s="46"/>
      <c r="U1243" s="106">
        <f>IF(EXACT(O1243,Y1243),M1243,M1243*(1-'Расчет ПРЕДЗАКАЗ'!$D$10))</f>
        <v>7350</v>
      </c>
      <c r="V1243" s="106">
        <f t="shared" si="536"/>
        <v>0</v>
      </c>
      <c r="W1243" s="106" t="e">
        <f>IF(EXACT(O1243,Y1243),M1243,M1243*(1-#REF!))</f>
        <v>#REF!</v>
      </c>
      <c r="X1243" s="106" t="e">
        <f t="shared" si="537"/>
        <v>#REF!</v>
      </c>
      <c r="Y1243" s="107" t="s">
        <v>72</v>
      </c>
      <c r="Z1243" s="103">
        <f t="shared" si="533"/>
        <v>0</v>
      </c>
      <c r="AA1243" s="103">
        <f t="shared" si="534"/>
        <v>0</v>
      </c>
      <c r="AB1243" s="128">
        <f t="shared" si="538"/>
        <v>0.63265306122448983</v>
      </c>
      <c r="AC1243" s="128" t="e">
        <f t="shared" si="539"/>
        <v>#REF!</v>
      </c>
    </row>
    <row r="1244" spans="1:29" ht="50.1" customHeight="1">
      <c r="A1244" s="171"/>
      <c r="B1244" s="171"/>
      <c r="C1244" s="174"/>
      <c r="D1244" s="174"/>
      <c r="E1244" s="131"/>
      <c r="F1244" s="177"/>
      <c r="G1244" s="180"/>
      <c r="H1244" s="163"/>
      <c r="I1244" s="165"/>
      <c r="J1244" s="168"/>
      <c r="K1244" s="62" t="s">
        <v>1467</v>
      </c>
      <c r="L1244" s="63">
        <v>12000</v>
      </c>
      <c r="M1244" s="63">
        <v>7500</v>
      </c>
      <c r="N1244" s="142" t="s">
        <v>3785</v>
      </c>
      <c r="O1244" s="127"/>
      <c r="P1244" s="100"/>
      <c r="Q1244" s="63">
        <f t="shared" si="535"/>
        <v>0</v>
      </c>
      <c r="R1244" s="64"/>
      <c r="S1244" s="67">
        <v>65</v>
      </c>
      <c r="T1244" s="46"/>
      <c r="U1244" s="106">
        <f>IF(EXACT(O1244,Y1244),M1244,M1244*(1-'Расчет ПРЕДЗАКАЗ'!$D$10))</f>
        <v>7350</v>
      </c>
      <c r="V1244" s="106">
        <f t="shared" si="536"/>
        <v>0</v>
      </c>
      <c r="W1244" s="106" t="e">
        <f>IF(EXACT(O1244,Y1244),M1244,M1244*(1-#REF!))</f>
        <v>#REF!</v>
      </c>
      <c r="X1244" s="106" t="e">
        <f t="shared" si="537"/>
        <v>#REF!</v>
      </c>
      <c r="Y1244" s="107" t="s">
        <v>72</v>
      </c>
      <c r="Z1244" s="103">
        <f t="shared" si="533"/>
        <v>0</v>
      </c>
      <c r="AA1244" s="103">
        <f t="shared" si="534"/>
        <v>0</v>
      </c>
      <c r="AB1244" s="128">
        <f t="shared" si="538"/>
        <v>0.63265306122448983</v>
      </c>
      <c r="AC1244" s="128" t="e">
        <f t="shared" si="539"/>
        <v>#REF!</v>
      </c>
    </row>
    <row r="1245" spans="1:29" ht="50.1" customHeight="1">
      <c r="A1245" s="171"/>
      <c r="B1245" s="171"/>
      <c r="C1245" s="174"/>
      <c r="D1245" s="174"/>
      <c r="E1245" s="131"/>
      <c r="F1245" s="177"/>
      <c r="G1245" s="180"/>
      <c r="H1245" s="163"/>
      <c r="I1245" s="165"/>
      <c r="J1245" s="168"/>
      <c r="K1245" s="62"/>
      <c r="L1245" s="63"/>
      <c r="M1245" s="63"/>
      <c r="N1245" s="142"/>
      <c r="O1245" s="127"/>
      <c r="P1245" s="100"/>
      <c r="Q1245" s="63">
        <f t="shared" si="535"/>
        <v>0</v>
      </c>
      <c r="R1245" s="64"/>
      <c r="S1245" s="67"/>
      <c r="T1245" s="46"/>
      <c r="U1245" s="106">
        <f>IF(EXACT(O1245,Y1245),M1245,M1245*(1-'Расчет ПРЕДЗАКАЗ'!$D$10))</f>
        <v>0</v>
      </c>
      <c r="V1245" s="106">
        <f t="shared" si="536"/>
        <v>0</v>
      </c>
      <c r="W1245" s="106" t="e">
        <f>IF(EXACT(O1245,Y1245),M1245,M1245*(1-#REF!))</f>
        <v>#REF!</v>
      </c>
      <c r="X1245" s="106" t="e">
        <f t="shared" si="537"/>
        <v>#REF!</v>
      </c>
      <c r="Y1245" s="107" t="s">
        <v>72</v>
      </c>
      <c r="Z1245" s="103">
        <f t="shared" si="533"/>
        <v>0</v>
      </c>
      <c r="AA1245" s="103">
        <f t="shared" si="534"/>
        <v>0</v>
      </c>
      <c r="AB1245" s="128" t="str">
        <f t="shared" si="538"/>
        <v/>
      </c>
      <c r="AC1245" s="128" t="e">
        <f t="shared" si="539"/>
        <v>#REF!</v>
      </c>
    </row>
    <row r="1246" spans="1:29" ht="50.1" customHeight="1">
      <c r="A1246" s="171"/>
      <c r="B1246" s="171"/>
      <c r="C1246" s="174"/>
      <c r="D1246" s="174"/>
      <c r="E1246" s="131"/>
      <c r="F1246" s="177"/>
      <c r="G1246" s="180"/>
      <c r="H1246" s="163"/>
      <c r="I1246" s="165"/>
      <c r="J1246" s="168"/>
      <c r="K1246" s="62"/>
      <c r="L1246" s="63"/>
      <c r="M1246" s="63"/>
      <c r="N1246" s="142"/>
      <c r="O1246" s="127"/>
      <c r="P1246" s="100"/>
      <c r="Q1246" s="63">
        <f t="shared" si="535"/>
        <v>0</v>
      </c>
      <c r="R1246" s="64"/>
      <c r="S1246" s="67"/>
      <c r="T1246" s="46"/>
      <c r="U1246" s="106">
        <f>IF(EXACT(O1246,Y1246),M1246,M1246*(1-'Расчет ПРЕДЗАКАЗ'!$D$10))</f>
        <v>0</v>
      </c>
      <c r="V1246" s="106">
        <f t="shared" si="536"/>
        <v>0</v>
      </c>
      <c r="W1246" s="106" t="e">
        <f>IF(EXACT(O1246,Y1246),M1246,M1246*(1-#REF!))</f>
        <v>#REF!</v>
      </c>
      <c r="X1246" s="106" t="e">
        <f t="shared" si="537"/>
        <v>#REF!</v>
      </c>
      <c r="Y1246" s="107" t="s">
        <v>72</v>
      </c>
      <c r="Z1246" s="103">
        <f t="shared" si="533"/>
        <v>0</v>
      </c>
      <c r="AA1246" s="103">
        <f t="shared" si="534"/>
        <v>0</v>
      </c>
      <c r="AB1246" s="128" t="str">
        <f t="shared" si="538"/>
        <v/>
      </c>
      <c r="AC1246" s="128" t="e">
        <f t="shared" si="539"/>
        <v>#REF!</v>
      </c>
    </row>
    <row r="1247" spans="1:29" ht="50.1" customHeight="1">
      <c r="A1247" s="171"/>
      <c r="B1247" s="171"/>
      <c r="C1247" s="174"/>
      <c r="D1247" s="174"/>
      <c r="E1247" s="131"/>
      <c r="F1247" s="177"/>
      <c r="G1247" s="180"/>
      <c r="H1247" s="163"/>
      <c r="I1247" s="165"/>
      <c r="J1247" s="168"/>
      <c r="K1247" s="62"/>
      <c r="L1247" s="63"/>
      <c r="M1247" s="63"/>
      <c r="N1247" s="142"/>
      <c r="O1247" s="127"/>
      <c r="P1247" s="100"/>
      <c r="Q1247" s="63">
        <f t="shared" si="535"/>
        <v>0</v>
      </c>
      <c r="R1247" s="64"/>
      <c r="S1247" s="67"/>
      <c r="T1247" s="46"/>
      <c r="U1247" s="106">
        <f>IF(EXACT(O1247,Y1247),M1247,M1247*(1-'Расчет ПРЕДЗАКАЗ'!$D$10))</f>
        <v>0</v>
      </c>
      <c r="V1247" s="106">
        <f t="shared" si="536"/>
        <v>0</v>
      </c>
      <c r="W1247" s="106" t="e">
        <f>IF(EXACT(O1247,Y1247),M1247,M1247*(1-#REF!))</f>
        <v>#REF!</v>
      </c>
      <c r="X1247" s="106" t="e">
        <f t="shared" si="537"/>
        <v>#REF!</v>
      </c>
      <c r="Y1247" s="107" t="s">
        <v>72</v>
      </c>
      <c r="Z1247" s="103">
        <f t="shared" si="533"/>
        <v>0</v>
      </c>
      <c r="AA1247" s="103">
        <f t="shared" si="534"/>
        <v>0</v>
      </c>
      <c r="AB1247" s="128" t="str">
        <f t="shared" si="538"/>
        <v/>
      </c>
      <c r="AC1247" s="128" t="e">
        <f t="shared" si="539"/>
        <v>#REF!</v>
      </c>
    </row>
    <row r="1248" spans="1:29" ht="50.1" customHeight="1">
      <c r="A1248" s="171"/>
      <c r="B1248" s="171"/>
      <c r="C1248" s="174"/>
      <c r="D1248" s="174"/>
      <c r="E1248" s="131"/>
      <c r="F1248" s="177"/>
      <c r="G1248" s="180"/>
      <c r="H1248" s="163"/>
      <c r="I1248" s="165"/>
      <c r="J1248" s="168"/>
      <c r="K1248" s="62"/>
      <c r="L1248" s="63"/>
      <c r="M1248" s="63"/>
      <c r="N1248" s="142"/>
      <c r="O1248" s="127"/>
      <c r="P1248" s="100"/>
      <c r="Q1248" s="63">
        <f t="shared" si="535"/>
        <v>0</v>
      </c>
      <c r="R1248" s="64"/>
      <c r="S1248" s="67"/>
      <c r="T1248" s="46"/>
      <c r="U1248" s="106">
        <f>IF(EXACT(O1248,Y1248),M1248,M1248*(1-'Расчет ПРЕДЗАКАЗ'!$D$10))</f>
        <v>0</v>
      </c>
      <c r="V1248" s="106">
        <f t="shared" si="536"/>
        <v>0</v>
      </c>
      <c r="W1248" s="106" t="e">
        <f>IF(EXACT(O1248,Y1248),M1248,M1248*(1-#REF!))</f>
        <v>#REF!</v>
      </c>
      <c r="X1248" s="106" t="e">
        <f t="shared" si="537"/>
        <v>#REF!</v>
      </c>
      <c r="Y1248" s="107" t="s">
        <v>72</v>
      </c>
      <c r="Z1248" s="103">
        <f t="shared" si="533"/>
        <v>0</v>
      </c>
      <c r="AA1248" s="103">
        <f t="shared" si="534"/>
        <v>0</v>
      </c>
      <c r="AB1248" s="128" t="str">
        <f t="shared" si="538"/>
        <v/>
      </c>
      <c r="AC1248" s="128" t="e">
        <f t="shared" si="539"/>
        <v>#REF!</v>
      </c>
    </row>
    <row r="1249" spans="1:29" ht="50.1" customHeight="1">
      <c r="A1249" s="171"/>
      <c r="B1249" s="171"/>
      <c r="C1249" s="174"/>
      <c r="D1249" s="174"/>
      <c r="E1249" s="131"/>
      <c r="F1249" s="177"/>
      <c r="G1249" s="180"/>
      <c r="H1249" s="163"/>
      <c r="I1249" s="165"/>
      <c r="J1249" s="168"/>
      <c r="K1249" s="62"/>
      <c r="L1249" s="63"/>
      <c r="M1249" s="63"/>
      <c r="N1249" s="143"/>
      <c r="O1249" s="127"/>
      <c r="P1249" s="100"/>
      <c r="Q1249" s="63">
        <f t="shared" si="535"/>
        <v>0</v>
      </c>
      <c r="R1249" s="65"/>
      <c r="S1249" s="67"/>
      <c r="T1249" s="40"/>
      <c r="U1249" s="106">
        <f>IF(EXACT(O1249,Y1249),M1249,M1249*(1-'Расчет ПРЕДЗАКАЗ'!$D$10))</f>
        <v>0</v>
      </c>
      <c r="V1249" s="106">
        <f t="shared" si="536"/>
        <v>0</v>
      </c>
      <c r="W1249" s="106" t="e">
        <f>IF(EXACT(O1249,Y1249),M1249,M1249*(1-#REF!))</f>
        <v>#REF!</v>
      </c>
      <c r="X1249" s="106" t="e">
        <f t="shared" si="537"/>
        <v>#REF!</v>
      </c>
      <c r="Y1249" s="107" t="s">
        <v>72</v>
      </c>
      <c r="Z1249" s="103">
        <f t="shared" si="533"/>
        <v>0</v>
      </c>
      <c r="AA1249" s="103">
        <f t="shared" si="534"/>
        <v>0</v>
      </c>
      <c r="AB1249" s="128" t="str">
        <f t="shared" si="538"/>
        <v/>
      </c>
      <c r="AC1249" s="128" t="e">
        <f t="shared" si="539"/>
        <v>#REF!</v>
      </c>
    </row>
    <row r="1250" spans="1:29" ht="50.1" customHeight="1">
      <c r="A1250" s="171"/>
      <c r="B1250" s="171"/>
      <c r="C1250" s="174"/>
      <c r="D1250" s="174"/>
      <c r="E1250" s="131"/>
      <c r="F1250" s="177"/>
      <c r="G1250" s="180"/>
      <c r="H1250" s="163"/>
      <c r="I1250" s="165"/>
      <c r="J1250" s="168"/>
      <c r="K1250" s="62"/>
      <c r="L1250" s="63"/>
      <c r="M1250" s="63"/>
      <c r="N1250" s="143"/>
      <c r="O1250" s="127"/>
      <c r="P1250" s="100"/>
      <c r="Q1250" s="63">
        <f t="shared" si="535"/>
        <v>0</v>
      </c>
      <c r="R1250" s="65"/>
      <c r="S1250" s="67"/>
      <c r="T1250" s="40"/>
      <c r="U1250" s="106">
        <f>IF(EXACT(O1250,Y1250),M1250,M1250*(1-'Расчет ПРЕДЗАКАЗ'!$D$10))</f>
        <v>0</v>
      </c>
      <c r="V1250" s="106">
        <f t="shared" si="536"/>
        <v>0</v>
      </c>
      <c r="W1250" s="106" t="e">
        <f>IF(EXACT(O1250,Y1250),M1250,M1250*(1-#REF!))</f>
        <v>#REF!</v>
      </c>
      <c r="X1250" s="106" t="e">
        <f t="shared" si="537"/>
        <v>#REF!</v>
      </c>
      <c r="Y1250" s="107" t="s">
        <v>72</v>
      </c>
      <c r="Z1250" s="103">
        <f t="shared" si="533"/>
        <v>0</v>
      </c>
      <c r="AA1250" s="103">
        <f t="shared" si="534"/>
        <v>0</v>
      </c>
      <c r="AB1250" s="128" t="str">
        <f t="shared" si="538"/>
        <v/>
      </c>
      <c r="AC1250" s="128" t="e">
        <f t="shared" si="539"/>
        <v>#REF!</v>
      </c>
    </row>
    <row r="1251" spans="1:29" ht="50.1" customHeight="1">
      <c r="A1251" s="171"/>
      <c r="B1251" s="171"/>
      <c r="C1251" s="174"/>
      <c r="D1251" s="174"/>
      <c r="E1251" s="131"/>
      <c r="F1251" s="177"/>
      <c r="G1251" s="180"/>
      <c r="H1251" s="163"/>
      <c r="I1251" s="165"/>
      <c r="J1251" s="168"/>
      <c r="K1251" s="62"/>
      <c r="L1251" s="63"/>
      <c r="M1251" s="63"/>
      <c r="N1251" s="121"/>
      <c r="O1251" s="127"/>
      <c r="P1251" s="100"/>
      <c r="Q1251" s="63">
        <f t="shared" si="535"/>
        <v>0</v>
      </c>
      <c r="R1251" s="65"/>
      <c r="S1251" s="67"/>
      <c r="T1251" s="40"/>
      <c r="U1251" s="106">
        <f>IF(EXACT(O1251,Y1251),M1251,M1251*(1-'Расчет ПРЕДЗАКАЗ'!$D$10))</f>
        <v>0</v>
      </c>
      <c r="V1251" s="106">
        <f t="shared" si="536"/>
        <v>0</v>
      </c>
      <c r="W1251" s="106" t="e">
        <f>IF(EXACT(O1251,Y1251),M1251,M1251*(1-#REF!))</f>
        <v>#REF!</v>
      </c>
      <c r="X1251" s="106" t="e">
        <f t="shared" si="537"/>
        <v>#REF!</v>
      </c>
      <c r="Y1251" s="107" t="s">
        <v>72</v>
      </c>
      <c r="Z1251" s="103">
        <f t="shared" si="533"/>
        <v>0</v>
      </c>
      <c r="AA1251" s="103">
        <f t="shared" si="534"/>
        <v>0</v>
      </c>
      <c r="AB1251" s="128" t="str">
        <f t="shared" si="538"/>
        <v/>
      </c>
      <c r="AC1251" s="128" t="e">
        <f t="shared" si="539"/>
        <v>#REF!</v>
      </c>
    </row>
    <row r="1252" spans="1:29" ht="50.1" customHeight="1">
      <c r="A1252" s="171"/>
      <c r="B1252" s="171"/>
      <c r="C1252" s="174"/>
      <c r="D1252" s="174"/>
      <c r="E1252" s="131"/>
      <c r="F1252" s="177"/>
      <c r="G1252" s="180"/>
      <c r="H1252" s="163"/>
      <c r="I1252" s="165"/>
      <c r="J1252" s="168"/>
      <c r="K1252" s="62"/>
      <c r="L1252" s="63"/>
      <c r="M1252" s="63"/>
      <c r="N1252" s="121"/>
      <c r="O1252" s="127"/>
      <c r="P1252" s="100"/>
      <c r="Q1252" s="63">
        <f t="shared" si="535"/>
        <v>0</v>
      </c>
      <c r="R1252" s="65"/>
      <c r="S1252" s="67"/>
      <c r="T1252" s="40"/>
      <c r="U1252" s="106">
        <f>IF(EXACT(O1252,Y1252),M1252,M1252*(1-'Расчет ПРЕДЗАКАЗ'!$D$10))</f>
        <v>0</v>
      </c>
      <c r="V1252" s="106">
        <f t="shared" si="536"/>
        <v>0</v>
      </c>
      <c r="W1252" s="106" t="e">
        <f>IF(EXACT(O1252,Y1252),M1252,M1252*(1-#REF!))</f>
        <v>#REF!</v>
      </c>
      <c r="X1252" s="106" t="e">
        <f t="shared" si="537"/>
        <v>#REF!</v>
      </c>
      <c r="Y1252" s="107" t="s">
        <v>72</v>
      </c>
      <c r="Z1252" s="103">
        <f t="shared" si="533"/>
        <v>0</v>
      </c>
      <c r="AA1252" s="103">
        <f t="shared" si="534"/>
        <v>0</v>
      </c>
      <c r="AB1252" s="128" t="str">
        <f t="shared" si="538"/>
        <v/>
      </c>
      <c r="AC1252" s="128" t="e">
        <f t="shared" si="539"/>
        <v>#REF!</v>
      </c>
    </row>
    <row r="1253" spans="1:29" ht="50.1" customHeight="1">
      <c r="A1253" s="171"/>
      <c r="B1253" s="171"/>
      <c r="C1253" s="174"/>
      <c r="D1253" s="174"/>
      <c r="E1253" s="131"/>
      <c r="F1253" s="177"/>
      <c r="G1253" s="180"/>
      <c r="H1253" s="163"/>
      <c r="I1253" s="165"/>
      <c r="J1253" s="168"/>
      <c r="K1253" s="62"/>
      <c r="L1253" s="63"/>
      <c r="M1253" s="63"/>
      <c r="N1253" s="121"/>
      <c r="O1253" s="127"/>
      <c r="P1253" s="100"/>
      <c r="Q1253" s="63">
        <f t="shared" si="535"/>
        <v>0</v>
      </c>
      <c r="R1253" s="65"/>
      <c r="S1253" s="67"/>
      <c r="T1253" s="40"/>
      <c r="U1253" s="106">
        <f>IF(EXACT(O1253,Y1253),M1253,M1253*(1-'Расчет ПРЕДЗАКАЗ'!$D$10))</f>
        <v>0</v>
      </c>
      <c r="V1253" s="106">
        <f t="shared" si="536"/>
        <v>0</v>
      </c>
      <c r="W1253" s="106" t="e">
        <f>IF(EXACT(O1253,Y1253),M1253,M1253*(1-#REF!))</f>
        <v>#REF!</v>
      </c>
      <c r="X1253" s="106" t="e">
        <f t="shared" si="537"/>
        <v>#REF!</v>
      </c>
      <c r="Y1253" s="107" t="s">
        <v>72</v>
      </c>
      <c r="Z1253" s="103">
        <f t="shared" si="533"/>
        <v>0</v>
      </c>
      <c r="AA1253" s="103">
        <f t="shared" si="534"/>
        <v>0</v>
      </c>
      <c r="AB1253" s="128" t="str">
        <f t="shared" si="538"/>
        <v/>
      </c>
      <c r="AC1253" s="128" t="e">
        <f t="shared" si="539"/>
        <v>#REF!</v>
      </c>
    </row>
    <row r="1254" spans="1:29" ht="50.1" customHeight="1">
      <c r="A1254" s="172"/>
      <c r="B1254" s="172"/>
      <c r="C1254" s="175"/>
      <c r="D1254" s="175"/>
      <c r="E1254" s="132"/>
      <c r="F1254" s="178"/>
      <c r="G1254" s="181"/>
      <c r="H1254" s="164"/>
      <c r="I1254" s="166"/>
      <c r="J1254" s="169"/>
      <c r="K1254" s="62"/>
      <c r="L1254" s="63"/>
      <c r="M1254" s="63"/>
      <c r="N1254" s="121"/>
      <c r="O1254" s="127"/>
      <c r="P1254" s="100"/>
      <c r="Q1254" s="63">
        <f t="shared" si="535"/>
        <v>0</v>
      </c>
      <c r="R1254" s="65"/>
      <c r="S1254" s="64"/>
      <c r="T1254" s="40"/>
      <c r="U1254" s="106">
        <f>IF(EXACT(O1254,Y1254),M1254,M1254*(1-'Расчет ПРЕДЗАКАЗ'!$D$10))</f>
        <v>0</v>
      </c>
      <c r="V1254" s="106">
        <f t="shared" si="536"/>
        <v>0</v>
      </c>
      <c r="W1254" s="106" t="e">
        <f>IF(EXACT(O1254,Y1254),M1254,M1254*(1-#REF!))</f>
        <v>#REF!</v>
      </c>
      <c r="X1254" s="106" t="e">
        <f t="shared" si="537"/>
        <v>#REF!</v>
      </c>
      <c r="Y1254" s="107" t="s">
        <v>72</v>
      </c>
      <c r="Z1254" s="103">
        <f t="shared" si="533"/>
        <v>0</v>
      </c>
      <c r="AA1254" s="103">
        <f t="shared" si="534"/>
        <v>0</v>
      </c>
      <c r="AB1254" s="128" t="str">
        <f t="shared" si="538"/>
        <v/>
      </c>
      <c r="AC1254" s="128" t="e">
        <f t="shared" si="539"/>
        <v>#REF!</v>
      </c>
    </row>
    <row r="1255" spans="1:29" ht="11.25" customHeight="1" thickBot="1"/>
    <row r="1256" spans="1:29" ht="50.1" customHeight="1">
      <c r="A1256" s="170">
        <v>460</v>
      </c>
      <c r="B1256" s="170" t="s">
        <v>3733</v>
      </c>
      <c r="C1256" s="173" t="s">
        <v>3786</v>
      </c>
      <c r="D1256" s="173" t="s">
        <v>77</v>
      </c>
      <c r="E1256" s="131"/>
      <c r="F1256" s="193" t="s">
        <v>2614</v>
      </c>
      <c r="G1256" s="179" t="s">
        <v>92</v>
      </c>
      <c r="H1256" s="162" t="s">
        <v>3787</v>
      </c>
      <c r="I1256" s="194" t="s">
        <v>3788</v>
      </c>
      <c r="J1256" s="167" t="s">
        <v>19</v>
      </c>
      <c r="K1256" s="62" t="s">
        <v>845</v>
      </c>
      <c r="L1256" s="63">
        <v>5730</v>
      </c>
      <c r="M1256" s="63">
        <v>3580</v>
      </c>
      <c r="N1256" s="142" t="s">
        <v>3789</v>
      </c>
      <c r="O1256" s="127"/>
      <c r="P1256" s="100"/>
      <c r="Q1256" s="63">
        <f>P1256*M1256</f>
        <v>0</v>
      </c>
      <c r="R1256" s="64"/>
      <c r="S1256" s="67">
        <v>31</v>
      </c>
      <c r="T1256" s="46"/>
      <c r="U1256" s="106">
        <f>IF(EXACT(O1256,Y1256),M1256,M1256*(1-'Расчет ПРЕДЗАКАЗ'!$D$10))</f>
        <v>3508.4</v>
      </c>
      <c r="V1256" s="106">
        <f>P1256*U1256</f>
        <v>0</v>
      </c>
      <c r="W1256" s="106" t="e">
        <f>IF(EXACT(O1256,Y1256),M1256,M1256*(1-#REF!))</f>
        <v>#REF!</v>
      </c>
      <c r="X1256" s="106" t="e">
        <f>P1256*W1256</f>
        <v>#REF!</v>
      </c>
      <c r="Y1256" s="107" t="s">
        <v>72</v>
      </c>
      <c r="Z1256" s="103">
        <f t="shared" ref="Z1256:Z1270" si="540">IF(EXACT(O1256,Y1256),Q1256,0)</f>
        <v>0</v>
      </c>
      <c r="AA1256" s="103">
        <f t="shared" ref="AA1256:AA1270" si="541">IF(Z1256=0,Q1256,0)</f>
        <v>0</v>
      </c>
      <c r="AB1256" s="128">
        <f>IF(U1256=0,"",L1256/U1256-1)</f>
        <v>0.633223121650895</v>
      </c>
      <c r="AC1256" s="128" t="e">
        <f>IF(W1256=0,"",L1256/W1256-1)</f>
        <v>#REF!</v>
      </c>
    </row>
    <row r="1257" spans="1:29" ht="50.1" customHeight="1">
      <c r="A1257" s="171"/>
      <c r="B1257" s="171"/>
      <c r="C1257" s="174"/>
      <c r="D1257" s="174"/>
      <c r="E1257" s="131"/>
      <c r="F1257" s="177"/>
      <c r="G1257" s="180"/>
      <c r="H1257" s="163"/>
      <c r="I1257" s="165"/>
      <c r="J1257" s="168"/>
      <c r="K1257" s="62" t="s">
        <v>826</v>
      </c>
      <c r="L1257" s="63">
        <v>5730</v>
      </c>
      <c r="M1257" s="63">
        <v>3580</v>
      </c>
      <c r="N1257" s="142" t="s">
        <v>3790</v>
      </c>
      <c r="O1257" s="127"/>
      <c r="P1257" s="100"/>
      <c r="Q1257" s="63">
        <f t="shared" ref="Q1257:Q1270" si="542">P1257*M1257</f>
        <v>0</v>
      </c>
      <c r="R1257" s="64"/>
      <c r="S1257" s="67">
        <v>104</v>
      </c>
      <c r="T1257" s="46"/>
      <c r="U1257" s="106">
        <f>IF(EXACT(O1257,Y1257),M1257,M1257*(1-'Расчет ПРЕДЗАКАЗ'!$D$10))</f>
        <v>3508.4</v>
      </c>
      <c r="V1257" s="106">
        <f t="shared" ref="V1257:V1270" si="543">P1257*U1257</f>
        <v>0</v>
      </c>
      <c r="W1257" s="106" t="e">
        <f>IF(EXACT(O1257,Y1257),M1257,M1257*(1-#REF!))</f>
        <v>#REF!</v>
      </c>
      <c r="X1257" s="106" t="e">
        <f t="shared" ref="X1257:X1270" si="544">P1257*W1257</f>
        <v>#REF!</v>
      </c>
      <c r="Y1257" s="107" t="s">
        <v>72</v>
      </c>
      <c r="Z1257" s="103">
        <f t="shared" si="540"/>
        <v>0</v>
      </c>
      <c r="AA1257" s="103">
        <f t="shared" si="541"/>
        <v>0</v>
      </c>
      <c r="AB1257" s="128">
        <f t="shared" ref="AB1257:AB1270" si="545">IF(U1257=0,"",L1257/U1257-1)</f>
        <v>0.633223121650895</v>
      </c>
      <c r="AC1257" s="128" t="e">
        <f t="shared" ref="AC1257:AC1270" si="546">IF(W1257=0,"",L1257/W1257-1)</f>
        <v>#REF!</v>
      </c>
    </row>
    <row r="1258" spans="1:29" ht="50.1" customHeight="1">
      <c r="A1258" s="171"/>
      <c r="B1258" s="171"/>
      <c r="C1258" s="174"/>
      <c r="D1258" s="174"/>
      <c r="E1258" s="131"/>
      <c r="F1258" s="177"/>
      <c r="G1258" s="180"/>
      <c r="H1258" s="163"/>
      <c r="I1258" s="165"/>
      <c r="J1258" s="168"/>
      <c r="K1258" s="62" t="s">
        <v>828</v>
      </c>
      <c r="L1258" s="63">
        <v>5730</v>
      </c>
      <c r="M1258" s="63">
        <v>3580</v>
      </c>
      <c r="N1258" s="142" t="s">
        <v>3791</v>
      </c>
      <c r="O1258" s="127"/>
      <c r="P1258" s="100"/>
      <c r="Q1258" s="63">
        <f t="shared" si="542"/>
        <v>0</v>
      </c>
      <c r="R1258" s="64"/>
      <c r="S1258" s="67">
        <v>61</v>
      </c>
      <c r="T1258" s="46"/>
      <c r="U1258" s="106">
        <f>IF(EXACT(O1258,Y1258),M1258,M1258*(1-'Расчет ПРЕДЗАКАЗ'!$D$10))</f>
        <v>3508.4</v>
      </c>
      <c r="V1258" s="106">
        <f t="shared" si="543"/>
        <v>0</v>
      </c>
      <c r="W1258" s="106" t="e">
        <f>IF(EXACT(O1258,Y1258),M1258,M1258*(1-#REF!))</f>
        <v>#REF!</v>
      </c>
      <c r="X1258" s="106" t="e">
        <f t="shared" si="544"/>
        <v>#REF!</v>
      </c>
      <c r="Y1258" s="107" t="s">
        <v>72</v>
      </c>
      <c r="Z1258" s="103">
        <f t="shared" si="540"/>
        <v>0</v>
      </c>
      <c r="AA1258" s="103">
        <f t="shared" si="541"/>
        <v>0</v>
      </c>
      <c r="AB1258" s="128">
        <f t="shared" si="545"/>
        <v>0.633223121650895</v>
      </c>
      <c r="AC1258" s="128" t="e">
        <f t="shared" si="546"/>
        <v>#REF!</v>
      </c>
    </row>
    <row r="1259" spans="1:29" ht="50.1" customHeight="1">
      <c r="A1259" s="171"/>
      <c r="B1259" s="171"/>
      <c r="C1259" s="174"/>
      <c r="D1259" s="174"/>
      <c r="E1259" s="131"/>
      <c r="F1259" s="177"/>
      <c r="G1259" s="180"/>
      <c r="H1259" s="163"/>
      <c r="I1259" s="165"/>
      <c r="J1259" s="168"/>
      <c r="K1259" s="62" t="s">
        <v>1467</v>
      </c>
      <c r="L1259" s="63">
        <v>5730</v>
      </c>
      <c r="M1259" s="63">
        <v>3580</v>
      </c>
      <c r="N1259" s="142" t="s">
        <v>3792</v>
      </c>
      <c r="O1259" s="127"/>
      <c r="P1259" s="100"/>
      <c r="Q1259" s="63">
        <f t="shared" si="542"/>
        <v>0</v>
      </c>
      <c r="R1259" s="64"/>
      <c r="S1259" s="67">
        <v>25</v>
      </c>
      <c r="T1259" s="46"/>
      <c r="U1259" s="106">
        <f>IF(EXACT(O1259,Y1259),M1259,M1259*(1-'Расчет ПРЕДЗАКАЗ'!$D$10))</f>
        <v>3508.4</v>
      </c>
      <c r="V1259" s="106">
        <f t="shared" si="543"/>
        <v>0</v>
      </c>
      <c r="W1259" s="106" t="e">
        <f>IF(EXACT(O1259,Y1259),M1259,M1259*(1-#REF!))</f>
        <v>#REF!</v>
      </c>
      <c r="X1259" s="106" t="e">
        <f t="shared" si="544"/>
        <v>#REF!</v>
      </c>
      <c r="Y1259" s="107" t="s">
        <v>72</v>
      </c>
      <c r="Z1259" s="103">
        <f t="shared" si="540"/>
        <v>0</v>
      </c>
      <c r="AA1259" s="103">
        <f t="shared" si="541"/>
        <v>0</v>
      </c>
      <c r="AB1259" s="128">
        <f t="shared" si="545"/>
        <v>0.633223121650895</v>
      </c>
      <c r="AC1259" s="128" t="e">
        <f t="shared" si="546"/>
        <v>#REF!</v>
      </c>
    </row>
    <row r="1260" spans="1:29" ht="50.1" customHeight="1">
      <c r="A1260" s="171"/>
      <c r="B1260" s="171"/>
      <c r="C1260" s="174"/>
      <c r="D1260" s="174"/>
      <c r="E1260" s="131"/>
      <c r="F1260" s="177"/>
      <c r="G1260" s="180"/>
      <c r="H1260" s="163"/>
      <c r="I1260" s="165"/>
      <c r="J1260" s="168"/>
      <c r="K1260" s="62"/>
      <c r="L1260" s="63"/>
      <c r="M1260" s="63"/>
      <c r="N1260" s="142"/>
      <c r="O1260" s="127"/>
      <c r="P1260" s="100"/>
      <c r="Q1260" s="63">
        <f t="shared" si="542"/>
        <v>0</v>
      </c>
      <c r="R1260" s="64"/>
      <c r="S1260" s="67"/>
      <c r="T1260" s="46"/>
      <c r="U1260" s="106">
        <f>IF(EXACT(O1260,Y1260),M1260,M1260*(1-'Расчет ПРЕДЗАКАЗ'!$D$10))</f>
        <v>0</v>
      </c>
      <c r="V1260" s="106">
        <f t="shared" si="543"/>
        <v>0</v>
      </c>
      <c r="W1260" s="106" t="e">
        <f>IF(EXACT(O1260,Y1260),M1260,M1260*(1-#REF!))</f>
        <v>#REF!</v>
      </c>
      <c r="X1260" s="106" t="e">
        <f t="shared" si="544"/>
        <v>#REF!</v>
      </c>
      <c r="Y1260" s="107" t="s">
        <v>72</v>
      </c>
      <c r="Z1260" s="103">
        <f t="shared" si="540"/>
        <v>0</v>
      </c>
      <c r="AA1260" s="103">
        <f t="shared" si="541"/>
        <v>0</v>
      </c>
      <c r="AB1260" s="128" t="str">
        <f t="shared" si="545"/>
        <v/>
      </c>
      <c r="AC1260" s="128" t="e">
        <f t="shared" si="546"/>
        <v>#REF!</v>
      </c>
    </row>
    <row r="1261" spans="1:29" ht="50.1" customHeight="1">
      <c r="A1261" s="171"/>
      <c r="B1261" s="171"/>
      <c r="C1261" s="174"/>
      <c r="D1261" s="174"/>
      <c r="E1261" s="131"/>
      <c r="F1261" s="177"/>
      <c r="G1261" s="180"/>
      <c r="H1261" s="163"/>
      <c r="I1261" s="165"/>
      <c r="J1261" s="168"/>
      <c r="K1261" s="62"/>
      <c r="L1261" s="63"/>
      <c r="M1261" s="63"/>
      <c r="N1261" s="142"/>
      <c r="O1261" s="127"/>
      <c r="P1261" s="100"/>
      <c r="Q1261" s="63">
        <f t="shared" si="542"/>
        <v>0</v>
      </c>
      <c r="R1261" s="64"/>
      <c r="S1261" s="67"/>
      <c r="T1261" s="46"/>
      <c r="U1261" s="106">
        <f>IF(EXACT(O1261,Y1261),M1261,M1261*(1-'Расчет ПРЕДЗАКАЗ'!$D$10))</f>
        <v>0</v>
      </c>
      <c r="V1261" s="106">
        <f t="shared" si="543"/>
        <v>0</v>
      </c>
      <c r="W1261" s="106" t="e">
        <f>IF(EXACT(O1261,Y1261),M1261,M1261*(1-#REF!))</f>
        <v>#REF!</v>
      </c>
      <c r="X1261" s="106" t="e">
        <f t="shared" si="544"/>
        <v>#REF!</v>
      </c>
      <c r="Y1261" s="107" t="s">
        <v>72</v>
      </c>
      <c r="Z1261" s="103">
        <f t="shared" si="540"/>
        <v>0</v>
      </c>
      <c r="AA1261" s="103">
        <f t="shared" si="541"/>
        <v>0</v>
      </c>
      <c r="AB1261" s="128" t="str">
        <f t="shared" si="545"/>
        <v/>
      </c>
      <c r="AC1261" s="128" t="e">
        <f t="shared" si="546"/>
        <v>#REF!</v>
      </c>
    </row>
    <row r="1262" spans="1:29" ht="50.1" customHeight="1">
      <c r="A1262" s="171"/>
      <c r="B1262" s="171"/>
      <c r="C1262" s="174"/>
      <c r="D1262" s="174"/>
      <c r="E1262" s="131"/>
      <c r="F1262" s="177"/>
      <c r="G1262" s="180"/>
      <c r="H1262" s="163"/>
      <c r="I1262" s="165"/>
      <c r="J1262" s="168"/>
      <c r="K1262" s="62"/>
      <c r="L1262" s="63"/>
      <c r="M1262" s="63"/>
      <c r="N1262" s="142"/>
      <c r="O1262" s="127"/>
      <c r="P1262" s="100"/>
      <c r="Q1262" s="63">
        <f t="shared" si="542"/>
        <v>0</v>
      </c>
      <c r="R1262" s="64"/>
      <c r="S1262" s="67"/>
      <c r="T1262" s="46"/>
      <c r="U1262" s="106">
        <f>IF(EXACT(O1262,Y1262),M1262,M1262*(1-'Расчет ПРЕДЗАКАЗ'!$D$10))</f>
        <v>0</v>
      </c>
      <c r="V1262" s="106">
        <f t="shared" si="543"/>
        <v>0</v>
      </c>
      <c r="W1262" s="106" t="e">
        <f>IF(EXACT(O1262,Y1262),M1262,M1262*(1-#REF!))</f>
        <v>#REF!</v>
      </c>
      <c r="X1262" s="106" t="e">
        <f t="shared" si="544"/>
        <v>#REF!</v>
      </c>
      <c r="Y1262" s="107" t="s">
        <v>72</v>
      </c>
      <c r="Z1262" s="103">
        <f t="shared" si="540"/>
        <v>0</v>
      </c>
      <c r="AA1262" s="103">
        <f t="shared" si="541"/>
        <v>0</v>
      </c>
      <c r="AB1262" s="128" t="str">
        <f t="shared" si="545"/>
        <v/>
      </c>
      <c r="AC1262" s="128" t="e">
        <f t="shared" si="546"/>
        <v>#REF!</v>
      </c>
    </row>
    <row r="1263" spans="1:29" ht="50.1" customHeight="1">
      <c r="A1263" s="171"/>
      <c r="B1263" s="171"/>
      <c r="C1263" s="174"/>
      <c r="D1263" s="174"/>
      <c r="E1263" s="131"/>
      <c r="F1263" s="177"/>
      <c r="G1263" s="180"/>
      <c r="H1263" s="163"/>
      <c r="I1263" s="165"/>
      <c r="J1263" s="168"/>
      <c r="K1263" s="62"/>
      <c r="L1263" s="63"/>
      <c r="M1263" s="63"/>
      <c r="N1263" s="142"/>
      <c r="O1263" s="127"/>
      <c r="P1263" s="100"/>
      <c r="Q1263" s="63">
        <f t="shared" si="542"/>
        <v>0</v>
      </c>
      <c r="R1263" s="64"/>
      <c r="S1263" s="67"/>
      <c r="T1263" s="46"/>
      <c r="U1263" s="106">
        <f>IF(EXACT(O1263,Y1263),M1263,M1263*(1-'Расчет ПРЕДЗАКАЗ'!$D$10))</f>
        <v>0</v>
      </c>
      <c r="V1263" s="106">
        <f t="shared" si="543"/>
        <v>0</v>
      </c>
      <c r="W1263" s="106" t="e">
        <f>IF(EXACT(O1263,Y1263),M1263,M1263*(1-#REF!))</f>
        <v>#REF!</v>
      </c>
      <c r="X1263" s="106" t="e">
        <f t="shared" si="544"/>
        <v>#REF!</v>
      </c>
      <c r="Y1263" s="107" t="s">
        <v>72</v>
      </c>
      <c r="Z1263" s="103">
        <f t="shared" si="540"/>
        <v>0</v>
      </c>
      <c r="AA1263" s="103">
        <f t="shared" si="541"/>
        <v>0</v>
      </c>
      <c r="AB1263" s="128" t="str">
        <f t="shared" si="545"/>
        <v/>
      </c>
      <c r="AC1263" s="128" t="e">
        <f t="shared" si="546"/>
        <v>#REF!</v>
      </c>
    </row>
    <row r="1264" spans="1:29" ht="50.1" customHeight="1">
      <c r="A1264" s="171"/>
      <c r="B1264" s="171"/>
      <c r="C1264" s="174"/>
      <c r="D1264" s="174"/>
      <c r="E1264" s="131"/>
      <c r="F1264" s="177"/>
      <c r="G1264" s="180"/>
      <c r="H1264" s="163"/>
      <c r="I1264" s="165"/>
      <c r="J1264" s="168"/>
      <c r="K1264" s="62"/>
      <c r="L1264" s="63"/>
      <c r="M1264" s="63"/>
      <c r="N1264" s="142"/>
      <c r="O1264" s="127"/>
      <c r="P1264" s="100"/>
      <c r="Q1264" s="63">
        <f t="shared" si="542"/>
        <v>0</v>
      </c>
      <c r="R1264" s="64"/>
      <c r="S1264" s="67"/>
      <c r="T1264" s="46"/>
      <c r="U1264" s="106">
        <f>IF(EXACT(O1264,Y1264),M1264,M1264*(1-'Расчет ПРЕДЗАКАЗ'!$D$10))</f>
        <v>0</v>
      </c>
      <c r="V1264" s="106">
        <f t="shared" si="543"/>
        <v>0</v>
      </c>
      <c r="W1264" s="106" t="e">
        <f>IF(EXACT(O1264,Y1264),M1264,M1264*(1-#REF!))</f>
        <v>#REF!</v>
      </c>
      <c r="X1264" s="106" t="e">
        <f t="shared" si="544"/>
        <v>#REF!</v>
      </c>
      <c r="Y1264" s="107" t="s">
        <v>72</v>
      </c>
      <c r="Z1264" s="103">
        <f t="shared" si="540"/>
        <v>0</v>
      </c>
      <c r="AA1264" s="103">
        <f t="shared" si="541"/>
        <v>0</v>
      </c>
      <c r="AB1264" s="128" t="str">
        <f t="shared" si="545"/>
        <v/>
      </c>
      <c r="AC1264" s="128" t="e">
        <f t="shared" si="546"/>
        <v>#REF!</v>
      </c>
    </row>
    <row r="1265" spans="1:29" ht="50.1" customHeight="1">
      <c r="A1265" s="171"/>
      <c r="B1265" s="171"/>
      <c r="C1265" s="174"/>
      <c r="D1265" s="174"/>
      <c r="E1265" s="131"/>
      <c r="F1265" s="177"/>
      <c r="G1265" s="180"/>
      <c r="H1265" s="163"/>
      <c r="I1265" s="165"/>
      <c r="J1265" s="168"/>
      <c r="K1265" s="62"/>
      <c r="L1265" s="63"/>
      <c r="M1265" s="63"/>
      <c r="N1265" s="143"/>
      <c r="O1265" s="127"/>
      <c r="P1265" s="100"/>
      <c r="Q1265" s="63">
        <f t="shared" si="542"/>
        <v>0</v>
      </c>
      <c r="R1265" s="65"/>
      <c r="S1265" s="67"/>
      <c r="T1265" s="40"/>
      <c r="U1265" s="106">
        <f>IF(EXACT(O1265,Y1265),M1265,M1265*(1-'Расчет ПРЕДЗАКАЗ'!$D$10))</f>
        <v>0</v>
      </c>
      <c r="V1265" s="106">
        <f t="shared" si="543"/>
        <v>0</v>
      </c>
      <c r="W1265" s="106" t="e">
        <f>IF(EXACT(O1265,Y1265),M1265,M1265*(1-#REF!))</f>
        <v>#REF!</v>
      </c>
      <c r="X1265" s="106" t="e">
        <f t="shared" si="544"/>
        <v>#REF!</v>
      </c>
      <c r="Y1265" s="107" t="s">
        <v>72</v>
      </c>
      <c r="Z1265" s="103">
        <f t="shared" si="540"/>
        <v>0</v>
      </c>
      <c r="AA1265" s="103">
        <f t="shared" si="541"/>
        <v>0</v>
      </c>
      <c r="AB1265" s="128" t="str">
        <f t="shared" si="545"/>
        <v/>
      </c>
      <c r="AC1265" s="128" t="e">
        <f t="shared" si="546"/>
        <v>#REF!</v>
      </c>
    </row>
    <row r="1266" spans="1:29" ht="50.1" customHeight="1">
      <c r="A1266" s="171"/>
      <c r="B1266" s="171"/>
      <c r="C1266" s="174"/>
      <c r="D1266" s="174"/>
      <c r="E1266" s="131"/>
      <c r="F1266" s="177"/>
      <c r="G1266" s="180"/>
      <c r="H1266" s="163"/>
      <c r="I1266" s="165"/>
      <c r="J1266" s="168"/>
      <c r="K1266" s="62"/>
      <c r="L1266" s="63"/>
      <c r="M1266" s="63"/>
      <c r="N1266" s="143"/>
      <c r="O1266" s="127"/>
      <c r="P1266" s="100"/>
      <c r="Q1266" s="63">
        <f t="shared" si="542"/>
        <v>0</v>
      </c>
      <c r="R1266" s="65"/>
      <c r="S1266" s="67"/>
      <c r="T1266" s="40"/>
      <c r="U1266" s="106">
        <f>IF(EXACT(O1266,Y1266),M1266,M1266*(1-'Расчет ПРЕДЗАКАЗ'!$D$10))</f>
        <v>0</v>
      </c>
      <c r="V1266" s="106">
        <f t="shared" si="543"/>
        <v>0</v>
      </c>
      <c r="W1266" s="106" t="e">
        <f>IF(EXACT(O1266,Y1266),M1266,M1266*(1-#REF!))</f>
        <v>#REF!</v>
      </c>
      <c r="X1266" s="106" t="e">
        <f t="shared" si="544"/>
        <v>#REF!</v>
      </c>
      <c r="Y1266" s="107" t="s">
        <v>72</v>
      </c>
      <c r="Z1266" s="103">
        <f t="shared" si="540"/>
        <v>0</v>
      </c>
      <c r="AA1266" s="103">
        <f t="shared" si="541"/>
        <v>0</v>
      </c>
      <c r="AB1266" s="128" t="str">
        <f t="shared" si="545"/>
        <v/>
      </c>
      <c r="AC1266" s="128" t="e">
        <f t="shared" si="546"/>
        <v>#REF!</v>
      </c>
    </row>
    <row r="1267" spans="1:29" ht="50.1" customHeight="1">
      <c r="A1267" s="171"/>
      <c r="B1267" s="171"/>
      <c r="C1267" s="174"/>
      <c r="D1267" s="174"/>
      <c r="E1267" s="131"/>
      <c r="F1267" s="177"/>
      <c r="G1267" s="180"/>
      <c r="H1267" s="163"/>
      <c r="I1267" s="165"/>
      <c r="J1267" s="168"/>
      <c r="K1267" s="62"/>
      <c r="L1267" s="63"/>
      <c r="M1267" s="63"/>
      <c r="N1267" s="121"/>
      <c r="O1267" s="127"/>
      <c r="P1267" s="100"/>
      <c r="Q1267" s="63">
        <f t="shared" si="542"/>
        <v>0</v>
      </c>
      <c r="R1267" s="65"/>
      <c r="S1267" s="67"/>
      <c r="T1267" s="40"/>
      <c r="U1267" s="106">
        <f>IF(EXACT(O1267,Y1267),M1267,M1267*(1-'Расчет ПРЕДЗАКАЗ'!$D$10))</f>
        <v>0</v>
      </c>
      <c r="V1267" s="106">
        <f t="shared" si="543"/>
        <v>0</v>
      </c>
      <c r="W1267" s="106" t="e">
        <f>IF(EXACT(O1267,Y1267),M1267,M1267*(1-#REF!))</f>
        <v>#REF!</v>
      </c>
      <c r="X1267" s="106" t="e">
        <f t="shared" si="544"/>
        <v>#REF!</v>
      </c>
      <c r="Y1267" s="107" t="s">
        <v>72</v>
      </c>
      <c r="Z1267" s="103">
        <f t="shared" si="540"/>
        <v>0</v>
      </c>
      <c r="AA1267" s="103">
        <f t="shared" si="541"/>
        <v>0</v>
      </c>
      <c r="AB1267" s="128" t="str">
        <f t="shared" si="545"/>
        <v/>
      </c>
      <c r="AC1267" s="128" t="e">
        <f t="shared" si="546"/>
        <v>#REF!</v>
      </c>
    </row>
    <row r="1268" spans="1:29" ht="50.1" customHeight="1">
      <c r="A1268" s="171"/>
      <c r="B1268" s="171"/>
      <c r="C1268" s="174"/>
      <c r="D1268" s="174"/>
      <c r="E1268" s="131"/>
      <c r="F1268" s="177"/>
      <c r="G1268" s="180"/>
      <c r="H1268" s="163"/>
      <c r="I1268" s="165"/>
      <c r="J1268" s="168"/>
      <c r="K1268" s="62"/>
      <c r="L1268" s="63"/>
      <c r="M1268" s="63"/>
      <c r="N1268" s="121"/>
      <c r="O1268" s="127"/>
      <c r="P1268" s="100"/>
      <c r="Q1268" s="63">
        <f t="shared" si="542"/>
        <v>0</v>
      </c>
      <c r="R1268" s="65"/>
      <c r="S1268" s="67"/>
      <c r="T1268" s="40"/>
      <c r="U1268" s="106">
        <f>IF(EXACT(O1268,Y1268),M1268,M1268*(1-'Расчет ПРЕДЗАКАЗ'!$D$10))</f>
        <v>0</v>
      </c>
      <c r="V1268" s="106">
        <f t="shared" si="543"/>
        <v>0</v>
      </c>
      <c r="W1268" s="106" t="e">
        <f>IF(EXACT(O1268,Y1268),M1268,M1268*(1-#REF!))</f>
        <v>#REF!</v>
      </c>
      <c r="X1268" s="106" t="e">
        <f t="shared" si="544"/>
        <v>#REF!</v>
      </c>
      <c r="Y1268" s="107" t="s">
        <v>72</v>
      </c>
      <c r="Z1268" s="103">
        <f t="shared" si="540"/>
        <v>0</v>
      </c>
      <c r="AA1268" s="103">
        <f t="shared" si="541"/>
        <v>0</v>
      </c>
      <c r="AB1268" s="128" t="str">
        <f t="shared" si="545"/>
        <v/>
      </c>
      <c r="AC1268" s="128" t="e">
        <f t="shared" si="546"/>
        <v>#REF!</v>
      </c>
    </row>
    <row r="1269" spans="1:29" ht="50.1" customHeight="1">
      <c r="A1269" s="171"/>
      <c r="B1269" s="171"/>
      <c r="C1269" s="174"/>
      <c r="D1269" s="174"/>
      <c r="E1269" s="131"/>
      <c r="F1269" s="177"/>
      <c r="G1269" s="180"/>
      <c r="H1269" s="163"/>
      <c r="I1269" s="165"/>
      <c r="J1269" s="168"/>
      <c r="K1269" s="62"/>
      <c r="L1269" s="63"/>
      <c r="M1269" s="63"/>
      <c r="N1269" s="121"/>
      <c r="O1269" s="127"/>
      <c r="P1269" s="100"/>
      <c r="Q1269" s="63">
        <f t="shared" si="542"/>
        <v>0</v>
      </c>
      <c r="R1269" s="65"/>
      <c r="S1269" s="67"/>
      <c r="T1269" s="40"/>
      <c r="U1269" s="106">
        <f>IF(EXACT(O1269,Y1269),M1269,M1269*(1-'Расчет ПРЕДЗАКАЗ'!$D$10))</f>
        <v>0</v>
      </c>
      <c r="V1269" s="106">
        <f t="shared" si="543"/>
        <v>0</v>
      </c>
      <c r="W1269" s="106" t="e">
        <f>IF(EXACT(O1269,Y1269),M1269,M1269*(1-#REF!))</f>
        <v>#REF!</v>
      </c>
      <c r="X1269" s="106" t="e">
        <f t="shared" si="544"/>
        <v>#REF!</v>
      </c>
      <c r="Y1269" s="107" t="s">
        <v>72</v>
      </c>
      <c r="Z1269" s="103">
        <f t="shared" si="540"/>
        <v>0</v>
      </c>
      <c r="AA1269" s="103">
        <f t="shared" si="541"/>
        <v>0</v>
      </c>
      <c r="AB1269" s="128" t="str">
        <f t="shared" si="545"/>
        <v/>
      </c>
      <c r="AC1269" s="128" t="e">
        <f t="shared" si="546"/>
        <v>#REF!</v>
      </c>
    </row>
    <row r="1270" spans="1:29" ht="50.1" customHeight="1">
      <c r="A1270" s="172"/>
      <c r="B1270" s="172"/>
      <c r="C1270" s="175"/>
      <c r="D1270" s="175"/>
      <c r="E1270" s="132"/>
      <c r="F1270" s="178"/>
      <c r="G1270" s="181"/>
      <c r="H1270" s="164"/>
      <c r="I1270" s="166"/>
      <c r="J1270" s="169"/>
      <c r="K1270" s="62"/>
      <c r="L1270" s="63"/>
      <c r="M1270" s="63"/>
      <c r="N1270" s="121"/>
      <c r="O1270" s="127"/>
      <c r="P1270" s="100"/>
      <c r="Q1270" s="63">
        <f t="shared" si="542"/>
        <v>0</v>
      </c>
      <c r="R1270" s="65"/>
      <c r="S1270" s="64"/>
      <c r="T1270" s="40"/>
      <c r="U1270" s="106">
        <f>IF(EXACT(O1270,Y1270),M1270,M1270*(1-'Расчет ПРЕДЗАКАЗ'!$D$10))</f>
        <v>0</v>
      </c>
      <c r="V1270" s="106">
        <f t="shared" si="543"/>
        <v>0</v>
      </c>
      <c r="W1270" s="106" t="e">
        <f>IF(EXACT(O1270,Y1270),M1270,M1270*(1-#REF!))</f>
        <v>#REF!</v>
      </c>
      <c r="X1270" s="106" t="e">
        <f t="shared" si="544"/>
        <v>#REF!</v>
      </c>
      <c r="Y1270" s="107" t="s">
        <v>72</v>
      </c>
      <c r="Z1270" s="103">
        <f t="shared" si="540"/>
        <v>0</v>
      </c>
      <c r="AA1270" s="103">
        <f t="shared" si="541"/>
        <v>0</v>
      </c>
      <c r="AB1270" s="128" t="str">
        <f t="shared" si="545"/>
        <v/>
      </c>
      <c r="AC1270" s="128" t="e">
        <f t="shared" si="546"/>
        <v>#REF!</v>
      </c>
    </row>
    <row r="1271" spans="1:29" ht="11.25" customHeight="1" thickBot="1"/>
    <row r="1272" spans="1:29" ht="50.1" customHeight="1">
      <c r="A1272" s="170">
        <v>461</v>
      </c>
      <c r="B1272" s="170" t="s">
        <v>3733</v>
      </c>
      <c r="C1272" s="173" t="s">
        <v>3793</v>
      </c>
      <c r="D1272" s="173" t="s">
        <v>77</v>
      </c>
      <c r="E1272" s="131"/>
      <c r="F1272" s="193" t="s">
        <v>2614</v>
      </c>
      <c r="G1272" s="179" t="s">
        <v>92</v>
      </c>
      <c r="H1272" s="162"/>
      <c r="I1272" s="194" t="s">
        <v>3794</v>
      </c>
      <c r="J1272" s="167" t="s">
        <v>19</v>
      </c>
      <c r="K1272" s="62" t="s">
        <v>843</v>
      </c>
      <c r="L1272" s="63">
        <v>7780</v>
      </c>
      <c r="M1272" s="63">
        <v>5011</v>
      </c>
      <c r="N1272" s="142" t="s">
        <v>3795</v>
      </c>
      <c r="O1272" s="127"/>
      <c r="P1272" s="100"/>
      <c r="Q1272" s="63">
        <f>P1272*M1272</f>
        <v>0</v>
      </c>
      <c r="R1272" s="64"/>
      <c r="S1272" s="67">
        <v>1</v>
      </c>
      <c r="T1272" s="46"/>
      <c r="U1272" s="106">
        <f>IF(EXACT(O1272,Y1272),M1272,M1272*(1-'Расчет ПРЕДЗАКАЗ'!$D$10))</f>
        <v>4910.78</v>
      </c>
      <c r="V1272" s="106">
        <f>P1272*U1272</f>
        <v>0</v>
      </c>
      <c r="W1272" s="106" t="e">
        <f>IF(EXACT(O1272,Y1272),M1272,M1272*(1-#REF!))</f>
        <v>#REF!</v>
      </c>
      <c r="X1272" s="106" t="e">
        <f>P1272*W1272</f>
        <v>#REF!</v>
      </c>
      <c r="Y1272" s="107" t="s">
        <v>72</v>
      </c>
      <c r="Z1272" s="103">
        <f t="shared" ref="Z1272:Z1286" si="547">IF(EXACT(O1272,Y1272),Q1272,0)</f>
        <v>0</v>
      </c>
      <c r="AA1272" s="103">
        <f t="shared" ref="AA1272:AA1286" si="548">IF(Z1272=0,Q1272,0)</f>
        <v>0</v>
      </c>
      <c r="AB1272" s="128">
        <f>IF(U1272=0,"",L1272/U1272-1)</f>
        <v>0.58426970868171657</v>
      </c>
      <c r="AC1272" s="128" t="e">
        <f>IF(W1272=0,"",L1272/W1272-1)</f>
        <v>#REF!</v>
      </c>
    </row>
    <row r="1273" spans="1:29" ht="50.1" customHeight="1">
      <c r="A1273" s="171"/>
      <c r="B1273" s="171"/>
      <c r="C1273" s="174"/>
      <c r="D1273" s="174"/>
      <c r="E1273" s="131"/>
      <c r="F1273" s="177"/>
      <c r="G1273" s="180"/>
      <c r="H1273" s="163"/>
      <c r="I1273" s="165"/>
      <c r="J1273" s="168"/>
      <c r="K1273" s="62" t="s">
        <v>845</v>
      </c>
      <c r="L1273" s="63">
        <v>7780</v>
      </c>
      <c r="M1273" s="63">
        <v>5011</v>
      </c>
      <c r="N1273" s="142" t="s">
        <v>3796</v>
      </c>
      <c r="O1273" s="127"/>
      <c r="P1273" s="100"/>
      <c r="Q1273" s="63">
        <f t="shared" ref="Q1273:Q1286" si="549">P1273*M1273</f>
        <v>0</v>
      </c>
      <c r="R1273" s="64"/>
      <c r="S1273" s="67">
        <v>21</v>
      </c>
      <c r="T1273" s="46"/>
      <c r="U1273" s="106">
        <f>IF(EXACT(O1273,Y1273),M1273,M1273*(1-'Расчет ПРЕДЗАКАЗ'!$D$10))</f>
        <v>4910.78</v>
      </c>
      <c r="V1273" s="106">
        <f t="shared" ref="V1273:V1286" si="550">P1273*U1273</f>
        <v>0</v>
      </c>
      <c r="W1273" s="106" t="e">
        <f>IF(EXACT(O1273,Y1273),M1273,M1273*(1-#REF!))</f>
        <v>#REF!</v>
      </c>
      <c r="X1273" s="106" t="e">
        <f t="shared" ref="X1273:X1286" si="551">P1273*W1273</f>
        <v>#REF!</v>
      </c>
      <c r="Y1273" s="107" t="s">
        <v>72</v>
      </c>
      <c r="Z1273" s="103">
        <f t="shared" si="547"/>
        <v>0</v>
      </c>
      <c r="AA1273" s="103">
        <f t="shared" si="548"/>
        <v>0</v>
      </c>
      <c r="AB1273" s="128">
        <f t="shared" ref="AB1273:AB1286" si="552">IF(U1273=0,"",L1273/U1273-1)</f>
        <v>0.58426970868171657</v>
      </c>
      <c r="AC1273" s="128" t="e">
        <f t="shared" ref="AC1273:AC1286" si="553">IF(W1273=0,"",L1273/W1273-1)</f>
        <v>#REF!</v>
      </c>
    </row>
    <row r="1274" spans="1:29" ht="50.1" customHeight="1">
      <c r="A1274" s="171"/>
      <c r="B1274" s="171"/>
      <c r="C1274" s="174"/>
      <c r="D1274" s="174"/>
      <c r="E1274" s="131"/>
      <c r="F1274" s="177"/>
      <c r="G1274" s="180"/>
      <c r="H1274" s="163"/>
      <c r="I1274" s="165"/>
      <c r="J1274" s="168"/>
      <c r="K1274" s="62" t="s">
        <v>826</v>
      </c>
      <c r="L1274" s="63">
        <v>7780</v>
      </c>
      <c r="M1274" s="63">
        <v>5011</v>
      </c>
      <c r="N1274" s="142" t="s">
        <v>3797</v>
      </c>
      <c r="O1274" s="127"/>
      <c r="P1274" s="100"/>
      <c r="Q1274" s="63">
        <f t="shared" si="549"/>
        <v>0</v>
      </c>
      <c r="R1274" s="64"/>
      <c r="S1274" s="67">
        <v>60</v>
      </c>
      <c r="T1274" s="46"/>
      <c r="U1274" s="106">
        <f>IF(EXACT(O1274,Y1274),M1274,M1274*(1-'Расчет ПРЕДЗАКАЗ'!$D$10))</f>
        <v>4910.78</v>
      </c>
      <c r="V1274" s="106">
        <f t="shared" si="550"/>
        <v>0</v>
      </c>
      <c r="W1274" s="106" t="e">
        <f>IF(EXACT(O1274,Y1274),M1274,M1274*(1-#REF!))</f>
        <v>#REF!</v>
      </c>
      <c r="X1274" s="106" t="e">
        <f t="shared" si="551"/>
        <v>#REF!</v>
      </c>
      <c r="Y1274" s="107" t="s">
        <v>72</v>
      </c>
      <c r="Z1274" s="103">
        <f t="shared" si="547"/>
        <v>0</v>
      </c>
      <c r="AA1274" s="103">
        <f t="shared" si="548"/>
        <v>0</v>
      </c>
      <c r="AB1274" s="128">
        <f t="shared" si="552"/>
        <v>0.58426970868171657</v>
      </c>
      <c r="AC1274" s="128" t="e">
        <f t="shared" si="553"/>
        <v>#REF!</v>
      </c>
    </row>
    <row r="1275" spans="1:29" ht="50.1" customHeight="1">
      <c r="A1275" s="171"/>
      <c r="B1275" s="171"/>
      <c r="C1275" s="174"/>
      <c r="D1275" s="174"/>
      <c r="E1275" s="131"/>
      <c r="F1275" s="177"/>
      <c r="G1275" s="180"/>
      <c r="H1275" s="163"/>
      <c r="I1275" s="165"/>
      <c r="J1275" s="168"/>
      <c r="K1275" s="62" t="s">
        <v>1469</v>
      </c>
      <c r="L1275" s="63">
        <v>7780</v>
      </c>
      <c r="M1275" s="63">
        <v>5011</v>
      </c>
      <c r="N1275" s="142" t="s">
        <v>3798</v>
      </c>
      <c r="O1275" s="127"/>
      <c r="P1275" s="100"/>
      <c r="Q1275" s="63">
        <f t="shared" si="549"/>
        <v>0</v>
      </c>
      <c r="R1275" s="64"/>
      <c r="S1275" s="67">
        <v>2</v>
      </c>
      <c r="T1275" s="46"/>
      <c r="U1275" s="106">
        <f>IF(EXACT(O1275,Y1275),M1275,M1275*(1-'Расчет ПРЕДЗАКАЗ'!$D$10))</f>
        <v>4910.78</v>
      </c>
      <c r="V1275" s="106">
        <f t="shared" si="550"/>
        <v>0</v>
      </c>
      <c r="W1275" s="106" t="e">
        <f>IF(EXACT(O1275,Y1275),M1275,M1275*(1-#REF!))</f>
        <v>#REF!</v>
      </c>
      <c r="X1275" s="106" t="e">
        <f t="shared" si="551"/>
        <v>#REF!</v>
      </c>
      <c r="Y1275" s="107" t="s">
        <v>72</v>
      </c>
      <c r="Z1275" s="103">
        <f t="shared" si="547"/>
        <v>0</v>
      </c>
      <c r="AA1275" s="103">
        <f t="shared" si="548"/>
        <v>0</v>
      </c>
      <c r="AB1275" s="128">
        <f t="shared" si="552"/>
        <v>0.58426970868171657</v>
      </c>
      <c r="AC1275" s="128" t="e">
        <f t="shared" si="553"/>
        <v>#REF!</v>
      </c>
    </row>
    <row r="1276" spans="1:29" ht="50.1" customHeight="1">
      <c r="A1276" s="171"/>
      <c r="B1276" s="171"/>
      <c r="C1276" s="174"/>
      <c r="D1276" s="174"/>
      <c r="E1276" s="131"/>
      <c r="F1276" s="177"/>
      <c r="G1276" s="180"/>
      <c r="H1276" s="163"/>
      <c r="I1276" s="165"/>
      <c r="J1276" s="168"/>
      <c r="K1276" s="62"/>
      <c r="L1276" s="63"/>
      <c r="M1276" s="63"/>
      <c r="N1276" s="142"/>
      <c r="O1276" s="127"/>
      <c r="P1276" s="100"/>
      <c r="Q1276" s="63">
        <f t="shared" si="549"/>
        <v>0</v>
      </c>
      <c r="R1276" s="64"/>
      <c r="S1276" s="67"/>
      <c r="T1276" s="46"/>
      <c r="U1276" s="106">
        <f>IF(EXACT(O1276,Y1276),M1276,M1276*(1-'Расчет ПРЕДЗАКАЗ'!$D$10))</f>
        <v>0</v>
      </c>
      <c r="V1276" s="106">
        <f t="shared" si="550"/>
        <v>0</v>
      </c>
      <c r="W1276" s="106" t="e">
        <f>IF(EXACT(O1276,Y1276),M1276,M1276*(1-#REF!))</f>
        <v>#REF!</v>
      </c>
      <c r="X1276" s="106" t="e">
        <f t="shared" si="551"/>
        <v>#REF!</v>
      </c>
      <c r="Y1276" s="107" t="s">
        <v>72</v>
      </c>
      <c r="Z1276" s="103">
        <f t="shared" si="547"/>
        <v>0</v>
      </c>
      <c r="AA1276" s="103">
        <f t="shared" si="548"/>
        <v>0</v>
      </c>
      <c r="AB1276" s="128" t="str">
        <f t="shared" si="552"/>
        <v/>
      </c>
      <c r="AC1276" s="128" t="e">
        <f t="shared" si="553"/>
        <v>#REF!</v>
      </c>
    </row>
    <row r="1277" spans="1:29" ht="50.1" customHeight="1">
      <c r="A1277" s="171"/>
      <c r="B1277" s="171"/>
      <c r="C1277" s="174"/>
      <c r="D1277" s="174"/>
      <c r="E1277" s="131"/>
      <c r="F1277" s="177"/>
      <c r="G1277" s="180"/>
      <c r="H1277" s="163"/>
      <c r="I1277" s="165"/>
      <c r="J1277" s="168"/>
      <c r="K1277" s="62"/>
      <c r="L1277" s="63"/>
      <c r="M1277" s="63"/>
      <c r="N1277" s="142"/>
      <c r="O1277" s="127"/>
      <c r="P1277" s="100"/>
      <c r="Q1277" s="63">
        <f t="shared" si="549"/>
        <v>0</v>
      </c>
      <c r="R1277" s="64"/>
      <c r="S1277" s="67"/>
      <c r="T1277" s="46"/>
      <c r="U1277" s="106">
        <f>IF(EXACT(O1277,Y1277),M1277,M1277*(1-'Расчет ПРЕДЗАКАЗ'!$D$10))</f>
        <v>0</v>
      </c>
      <c r="V1277" s="106">
        <f t="shared" si="550"/>
        <v>0</v>
      </c>
      <c r="W1277" s="106" t="e">
        <f>IF(EXACT(O1277,Y1277),M1277,M1277*(1-#REF!))</f>
        <v>#REF!</v>
      </c>
      <c r="X1277" s="106" t="e">
        <f t="shared" si="551"/>
        <v>#REF!</v>
      </c>
      <c r="Y1277" s="107" t="s">
        <v>72</v>
      </c>
      <c r="Z1277" s="103">
        <f t="shared" si="547"/>
        <v>0</v>
      </c>
      <c r="AA1277" s="103">
        <f t="shared" si="548"/>
        <v>0</v>
      </c>
      <c r="AB1277" s="128" t="str">
        <f t="shared" si="552"/>
        <v/>
      </c>
      <c r="AC1277" s="128" t="e">
        <f t="shared" si="553"/>
        <v>#REF!</v>
      </c>
    </row>
    <row r="1278" spans="1:29" ht="50.1" customHeight="1">
      <c r="A1278" s="171"/>
      <c r="B1278" s="171"/>
      <c r="C1278" s="174"/>
      <c r="D1278" s="174"/>
      <c r="E1278" s="131"/>
      <c r="F1278" s="177"/>
      <c r="G1278" s="180"/>
      <c r="H1278" s="163"/>
      <c r="I1278" s="165"/>
      <c r="J1278" s="168"/>
      <c r="K1278" s="62"/>
      <c r="L1278" s="63"/>
      <c r="M1278" s="63"/>
      <c r="N1278" s="142"/>
      <c r="O1278" s="127"/>
      <c r="P1278" s="100"/>
      <c r="Q1278" s="63">
        <f t="shared" si="549"/>
        <v>0</v>
      </c>
      <c r="R1278" s="64"/>
      <c r="S1278" s="67"/>
      <c r="T1278" s="46"/>
      <c r="U1278" s="106">
        <f>IF(EXACT(O1278,Y1278),M1278,M1278*(1-'Расчет ПРЕДЗАКАЗ'!$D$10))</f>
        <v>0</v>
      </c>
      <c r="V1278" s="106">
        <f t="shared" si="550"/>
        <v>0</v>
      </c>
      <c r="W1278" s="106" t="e">
        <f>IF(EXACT(O1278,Y1278),M1278,M1278*(1-#REF!))</f>
        <v>#REF!</v>
      </c>
      <c r="X1278" s="106" t="e">
        <f t="shared" si="551"/>
        <v>#REF!</v>
      </c>
      <c r="Y1278" s="107" t="s">
        <v>72</v>
      </c>
      <c r="Z1278" s="103">
        <f t="shared" si="547"/>
        <v>0</v>
      </c>
      <c r="AA1278" s="103">
        <f t="shared" si="548"/>
        <v>0</v>
      </c>
      <c r="AB1278" s="128" t="str">
        <f t="shared" si="552"/>
        <v/>
      </c>
      <c r="AC1278" s="128" t="e">
        <f t="shared" si="553"/>
        <v>#REF!</v>
      </c>
    </row>
    <row r="1279" spans="1:29" ht="50.1" customHeight="1">
      <c r="A1279" s="171"/>
      <c r="B1279" s="171"/>
      <c r="C1279" s="174"/>
      <c r="D1279" s="174"/>
      <c r="E1279" s="131"/>
      <c r="F1279" s="177"/>
      <c r="G1279" s="180"/>
      <c r="H1279" s="163"/>
      <c r="I1279" s="165"/>
      <c r="J1279" s="168"/>
      <c r="K1279" s="62"/>
      <c r="L1279" s="63"/>
      <c r="M1279" s="63"/>
      <c r="N1279" s="142"/>
      <c r="O1279" s="127"/>
      <c r="P1279" s="100"/>
      <c r="Q1279" s="63">
        <f t="shared" si="549"/>
        <v>0</v>
      </c>
      <c r="R1279" s="64"/>
      <c r="S1279" s="67"/>
      <c r="T1279" s="46"/>
      <c r="U1279" s="106">
        <f>IF(EXACT(O1279,Y1279),M1279,M1279*(1-'Расчет ПРЕДЗАКАЗ'!$D$10))</f>
        <v>0</v>
      </c>
      <c r="V1279" s="106">
        <f t="shared" si="550"/>
        <v>0</v>
      </c>
      <c r="W1279" s="106" t="e">
        <f>IF(EXACT(O1279,Y1279),M1279,M1279*(1-#REF!))</f>
        <v>#REF!</v>
      </c>
      <c r="X1279" s="106" t="e">
        <f t="shared" si="551"/>
        <v>#REF!</v>
      </c>
      <c r="Y1279" s="107" t="s">
        <v>72</v>
      </c>
      <c r="Z1279" s="103">
        <f t="shared" si="547"/>
        <v>0</v>
      </c>
      <c r="AA1279" s="103">
        <f t="shared" si="548"/>
        <v>0</v>
      </c>
      <c r="AB1279" s="128" t="str">
        <f t="shared" si="552"/>
        <v/>
      </c>
      <c r="AC1279" s="128" t="e">
        <f t="shared" si="553"/>
        <v>#REF!</v>
      </c>
    </row>
    <row r="1280" spans="1:29" ht="50.1" customHeight="1">
      <c r="A1280" s="171"/>
      <c r="B1280" s="171"/>
      <c r="C1280" s="174"/>
      <c r="D1280" s="174"/>
      <c r="E1280" s="131"/>
      <c r="F1280" s="177"/>
      <c r="G1280" s="180"/>
      <c r="H1280" s="163"/>
      <c r="I1280" s="165"/>
      <c r="J1280" s="168"/>
      <c r="K1280" s="62"/>
      <c r="L1280" s="63"/>
      <c r="M1280" s="63"/>
      <c r="N1280" s="142"/>
      <c r="O1280" s="127"/>
      <c r="P1280" s="100"/>
      <c r="Q1280" s="63">
        <f t="shared" si="549"/>
        <v>0</v>
      </c>
      <c r="R1280" s="64"/>
      <c r="S1280" s="67"/>
      <c r="T1280" s="46"/>
      <c r="U1280" s="106">
        <f>IF(EXACT(O1280,Y1280),M1280,M1280*(1-'Расчет ПРЕДЗАКАЗ'!$D$10))</f>
        <v>0</v>
      </c>
      <c r="V1280" s="106">
        <f t="shared" si="550"/>
        <v>0</v>
      </c>
      <c r="W1280" s="106" t="e">
        <f>IF(EXACT(O1280,Y1280),M1280,M1280*(1-#REF!))</f>
        <v>#REF!</v>
      </c>
      <c r="X1280" s="106" t="e">
        <f t="shared" si="551"/>
        <v>#REF!</v>
      </c>
      <c r="Y1280" s="107" t="s">
        <v>72</v>
      </c>
      <c r="Z1280" s="103">
        <f t="shared" si="547"/>
        <v>0</v>
      </c>
      <c r="AA1280" s="103">
        <f t="shared" si="548"/>
        <v>0</v>
      </c>
      <c r="AB1280" s="128" t="str">
        <f t="shared" si="552"/>
        <v/>
      </c>
      <c r="AC1280" s="128" t="e">
        <f t="shared" si="553"/>
        <v>#REF!</v>
      </c>
    </row>
    <row r="1281" spans="1:29" ht="50.1" customHeight="1">
      <c r="A1281" s="171"/>
      <c r="B1281" s="171"/>
      <c r="C1281" s="174"/>
      <c r="D1281" s="174"/>
      <c r="E1281" s="131"/>
      <c r="F1281" s="177"/>
      <c r="G1281" s="180"/>
      <c r="H1281" s="163"/>
      <c r="I1281" s="165"/>
      <c r="J1281" s="168"/>
      <c r="K1281" s="62"/>
      <c r="L1281" s="63"/>
      <c r="M1281" s="63"/>
      <c r="N1281" s="143"/>
      <c r="O1281" s="127"/>
      <c r="P1281" s="100"/>
      <c r="Q1281" s="63">
        <f t="shared" si="549"/>
        <v>0</v>
      </c>
      <c r="R1281" s="65"/>
      <c r="S1281" s="67"/>
      <c r="T1281" s="40"/>
      <c r="U1281" s="106">
        <f>IF(EXACT(O1281,Y1281),M1281,M1281*(1-'Расчет ПРЕДЗАКАЗ'!$D$10))</f>
        <v>0</v>
      </c>
      <c r="V1281" s="106">
        <f t="shared" si="550"/>
        <v>0</v>
      </c>
      <c r="W1281" s="106" t="e">
        <f>IF(EXACT(O1281,Y1281),M1281,M1281*(1-#REF!))</f>
        <v>#REF!</v>
      </c>
      <c r="X1281" s="106" t="e">
        <f t="shared" si="551"/>
        <v>#REF!</v>
      </c>
      <c r="Y1281" s="107" t="s">
        <v>72</v>
      </c>
      <c r="Z1281" s="103">
        <f t="shared" si="547"/>
        <v>0</v>
      </c>
      <c r="AA1281" s="103">
        <f t="shared" si="548"/>
        <v>0</v>
      </c>
      <c r="AB1281" s="128" t="str">
        <f t="shared" si="552"/>
        <v/>
      </c>
      <c r="AC1281" s="128" t="e">
        <f t="shared" si="553"/>
        <v>#REF!</v>
      </c>
    </row>
    <row r="1282" spans="1:29" ht="50.1" customHeight="1">
      <c r="A1282" s="171"/>
      <c r="B1282" s="171"/>
      <c r="C1282" s="174"/>
      <c r="D1282" s="174"/>
      <c r="E1282" s="131"/>
      <c r="F1282" s="177"/>
      <c r="G1282" s="180"/>
      <c r="H1282" s="163"/>
      <c r="I1282" s="165"/>
      <c r="J1282" s="168"/>
      <c r="K1282" s="62"/>
      <c r="L1282" s="63"/>
      <c r="M1282" s="63"/>
      <c r="N1282" s="143"/>
      <c r="O1282" s="127"/>
      <c r="P1282" s="100"/>
      <c r="Q1282" s="63">
        <f t="shared" si="549"/>
        <v>0</v>
      </c>
      <c r="R1282" s="65"/>
      <c r="S1282" s="67"/>
      <c r="T1282" s="40"/>
      <c r="U1282" s="106">
        <f>IF(EXACT(O1282,Y1282),M1282,M1282*(1-'Расчет ПРЕДЗАКАЗ'!$D$10))</f>
        <v>0</v>
      </c>
      <c r="V1282" s="106">
        <f t="shared" si="550"/>
        <v>0</v>
      </c>
      <c r="W1282" s="106" t="e">
        <f>IF(EXACT(O1282,Y1282),M1282,M1282*(1-#REF!))</f>
        <v>#REF!</v>
      </c>
      <c r="X1282" s="106" t="e">
        <f t="shared" si="551"/>
        <v>#REF!</v>
      </c>
      <c r="Y1282" s="107" t="s">
        <v>72</v>
      </c>
      <c r="Z1282" s="103">
        <f t="shared" si="547"/>
        <v>0</v>
      </c>
      <c r="AA1282" s="103">
        <f t="shared" si="548"/>
        <v>0</v>
      </c>
      <c r="AB1282" s="128" t="str">
        <f t="shared" si="552"/>
        <v/>
      </c>
      <c r="AC1282" s="128" t="e">
        <f t="shared" si="553"/>
        <v>#REF!</v>
      </c>
    </row>
    <row r="1283" spans="1:29" ht="50.1" customHeight="1">
      <c r="A1283" s="171"/>
      <c r="B1283" s="171"/>
      <c r="C1283" s="174"/>
      <c r="D1283" s="174"/>
      <c r="E1283" s="131"/>
      <c r="F1283" s="177"/>
      <c r="G1283" s="180"/>
      <c r="H1283" s="163"/>
      <c r="I1283" s="165"/>
      <c r="J1283" s="168"/>
      <c r="K1283" s="62"/>
      <c r="L1283" s="63"/>
      <c r="M1283" s="63"/>
      <c r="N1283" s="121"/>
      <c r="O1283" s="127"/>
      <c r="P1283" s="100"/>
      <c r="Q1283" s="63">
        <f t="shared" si="549"/>
        <v>0</v>
      </c>
      <c r="R1283" s="65"/>
      <c r="S1283" s="67"/>
      <c r="T1283" s="40"/>
      <c r="U1283" s="106">
        <f>IF(EXACT(O1283,Y1283),M1283,M1283*(1-'Расчет ПРЕДЗАКАЗ'!$D$10))</f>
        <v>0</v>
      </c>
      <c r="V1283" s="106">
        <f t="shared" si="550"/>
        <v>0</v>
      </c>
      <c r="W1283" s="106" t="e">
        <f>IF(EXACT(O1283,Y1283),M1283,M1283*(1-#REF!))</f>
        <v>#REF!</v>
      </c>
      <c r="X1283" s="106" t="e">
        <f t="shared" si="551"/>
        <v>#REF!</v>
      </c>
      <c r="Y1283" s="107" t="s">
        <v>72</v>
      </c>
      <c r="Z1283" s="103">
        <f t="shared" si="547"/>
        <v>0</v>
      </c>
      <c r="AA1283" s="103">
        <f t="shared" si="548"/>
        <v>0</v>
      </c>
      <c r="AB1283" s="128" t="str">
        <f t="shared" si="552"/>
        <v/>
      </c>
      <c r="AC1283" s="128" t="e">
        <f t="shared" si="553"/>
        <v>#REF!</v>
      </c>
    </row>
    <row r="1284" spans="1:29" ht="50.1" customHeight="1">
      <c r="A1284" s="171"/>
      <c r="B1284" s="171"/>
      <c r="C1284" s="174"/>
      <c r="D1284" s="174"/>
      <c r="E1284" s="131"/>
      <c r="F1284" s="177"/>
      <c r="G1284" s="180"/>
      <c r="H1284" s="163"/>
      <c r="I1284" s="165"/>
      <c r="J1284" s="168"/>
      <c r="K1284" s="62"/>
      <c r="L1284" s="63"/>
      <c r="M1284" s="63"/>
      <c r="N1284" s="121"/>
      <c r="O1284" s="127"/>
      <c r="P1284" s="100"/>
      <c r="Q1284" s="63">
        <f t="shared" si="549"/>
        <v>0</v>
      </c>
      <c r="R1284" s="65"/>
      <c r="S1284" s="67"/>
      <c r="T1284" s="40"/>
      <c r="U1284" s="106">
        <f>IF(EXACT(O1284,Y1284),M1284,M1284*(1-'Расчет ПРЕДЗАКАЗ'!$D$10))</f>
        <v>0</v>
      </c>
      <c r="V1284" s="106">
        <f t="shared" si="550"/>
        <v>0</v>
      </c>
      <c r="W1284" s="106" t="e">
        <f>IF(EXACT(O1284,Y1284),M1284,M1284*(1-#REF!))</f>
        <v>#REF!</v>
      </c>
      <c r="X1284" s="106" t="e">
        <f t="shared" si="551"/>
        <v>#REF!</v>
      </c>
      <c r="Y1284" s="107" t="s">
        <v>72</v>
      </c>
      <c r="Z1284" s="103">
        <f t="shared" si="547"/>
        <v>0</v>
      </c>
      <c r="AA1284" s="103">
        <f t="shared" si="548"/>
        <v>0</v>
      </c>
      <c r="AB1284" s="128" t="str">
        <f t="shared" si="552"/>
        <v/>
      </c>
      <c r="AC1284" s="128" t="e">
        <f t="shared" si="553"/>
        <v>#REF!</v>
      </c>
    </row>
    <row r="1285" spans="1:29" ht="50.1" customHeight="1">
      <c r="A1285" s="171"/>
      <c r="B1285" s="171"/>
      <c r="C1285" s="174"/>
      <c r="D1285" s="174"/>
      <c r="E1285" s="131"/>
      <c r="F1285" s="177"/>
      <c r="G1285" s="180"/>
      <c r="H1285" s="163"/>
      <c r="I1285" s="165"/>
      <c r="J1285" s="168"/>
      <c r="K1285" s="62"/>
      <c r="L1285" s="63"/>
      <c r="M1285" s="63"/>
      <c r="N1285" s="121"/>
      <c r="O1285" s="127"/>
      <c r="P1285" s="100"/>
      <c r="Q1285" s="63">
        <f t="shared" si="549"/>
        <v>0</v>
      </c>
      <c r="R1285" s="65"/>
      <c r="S1285" s="67"/>
      <c r="T1285" s="40"/>
      <c r="U1285" s="106">
        <f>IF(EXACT(O1285,Y1285),M1285,M1285*(1-'Расчет ПРЕДЗАКАЗ'!$D$10))</f>
        <v>0</v>
      </c>
      <c r="V1285" s="106">
        <f t="shared" si="550"/>
        <v>0</v>
      </c>
      <c r="W1285" s="106" t="e">
        <f>IF(EXACT(O1285,Y1285),M1285,M1285*(1-#REF!))</f>
        <v>#REF!</v>
      </c>
      <c r="X1285" s="106" t="e">
        <f t="shared" si="551"/>
        <v>#REF!</v>
      </c>
      <c r="Y1285" s="107" t="s">
        <v>72</v>
      </c>
      <c r="Z1285" s="103">
        <f t="shared" si="547"/>
        <v>0</v>
      </c>
      <c r="AA1285" s="103">
        <f t="shared" si="548"/>
        <v>0</v>
      </c>
      <c r="AB1285" s="128" t="str">
        <f t="shared" si="552"/>
        <v/>
      </c>
      <c r="AC1285" s="128" t="e">
        <f t="shared" si="553"/>
        <v>#REF!</v>
      </c>
    </row>
    <row r="1286" spans="1:29" ht="50.1" customHeight="1">
      <c r="A1286" s="172"/>
      <c r="B1286" s="172"/>
      <c r="C1286" s="175"/>
      <c r="D1286" s="175"/>
      <c r="E1286" s="132"/>
      <c r="F1286" s="178"/>
      <c r="G1286" s="181"/>
      <c r="H1286" s="164"/>
      <c r="I1286" s="166"/>
      <c r="J1286" s="169"/>
      <c r="K1286" s="62"/>
      <c r="L1286" s="63"/>
      <c r="M1286" s="63"/>
      <c r="N1286" s="121"/>
      <c r="O1286" s="127"/>
      <c r="P1286" s="100"/>
      <c r="Q1286" s="63">
        <f t="shared" si="549"/>
        <v>0</v>
      </c>
      <c r="R1286" s="65"/>
      <c r="S1286" s="64"/>
      <c r="T1286" s="40"/>
      <c r="U1286" s="106">
        <f>IF(EXACT(O1286,Y1286),M1286,M1286*(1-'Расчет ПРЕДЗАКАЗ'!$D$10))</f>
        <v>0</v>
      </c>
      <c r="V1286" s="106">
        <f t="shared" si="550"/>
        <v>0</v>
      </c>
      <c r="W1286" s="106" t="e">
        <f>IF(EXACT(O1286,Y1286),M1286,M1286*(1-#REF!))</f>
        <v>#REF!</v>
      </c>
      <c r="X1286" s="106" t="e">
        <f t="shared" si="551"/>
        <v>#REF!</v>
      </c>
      <c r="Y1286" s="107" t="s">
        <v>72</v>
      </c>
      <c r="Z1286" s="103">
        <f t="shared" si="547"/>
        <v>0</v>
      </c>
      <c r="AA1286" s="103">
        <f t="shared" si="548"/>
        <v>0</v>
      </c>
      <c r="AB1286" s="128" t="str">
        <f t="shared" si="552"/>
        <v/>
      </c>
      <c r="AC1286" s="128" t="e">
        <f t="shared" si="553"/>
        <v>#REF!</v>
      </c>
    </row>
    <row r="1287" spans="1:29" ht="11.25" customHeight="1" thickBot="1"/>
    <row r="1288" spans="1:29" ht="50.1" customHeight="1">
      <c r="A1288" s="170">
        <v>462</v>
      </c>
      <c r="B1288" s="170" t="s">
        <v>3744</v>
      </c>
      <c r="C1288" s="173" t="s">
        <v>3799</v>
      </c>
      <c r="D1288" s="173" t="s">
        <v>77</v>
      </c>
      <c r="E1288" s="131"/>
      <c r="F1288" s="193" t="s">
        <v>2614</v>
      </c>
      <c r="G1288" s="179" t="s">
        <v>832</v>
      </c>
      <c r="H1288" s="162" t="s">
        <v>3800</v>
      </c>
      <c r="I1288" s="194" t="s">
        <v>3801</v>
      </c>
      <c r="J1288" s="167" t="s">
        <v>19</v>
      </c>
      <c r="K1288" s="62" t="s">
        <v>843</v>
      </c>
      <c r="L1288" s="63">
        <v>6550</v>
      </c>
      <c r="M1288" s="63">
        <v>4090</v>
      </c>
      <c r="N1288" s="142" t="s">
        <v>3802</v>
      </c>
      <c r="O1288" s="127"/>
      <c r="P1288" s="100"/>
      <c r="Q1288" s="63">
        <f>P1288*M1288</f>
        <v>0</v>
      </c>
      <c r="R1288" s="64"/>
      <c r="S1288" s="67">
        <v>8</v>
      </c>
      <c r="T1288" s="46"/>
      <c r="U1288" s="106">
        <f>IF(EXACT(O1288,Y1288),M1288,M1288*(1-'Расчет ПРЕДЗАКАЗ'!$D$10))</f>
        <v>4008.2</v>
      </c>
      <c r="V1288" s="106">
        <f>P1288*U1288</f>
        <v>0</v>
      </c>
      <c r="W1288" s="106" t="e">
        <f>IF(EXACT(O1288,Y1288),M1288,M1288*(1-#REF!))</f>
        <v>#REF!</v>
      </c>
      <c r="X1288" s="106" t="e">
        <f>P1288*W1288</f>
        <v>#REF!</v>
      </c>
      <c r="Y1288" s="107" t="s">
        <v>72</v>
      </c>
      <c r="Z1288" s="103">
        <f t="shared" ref="Z1288:Z1302" si="554">IF(EXACT(O1288,Y1288),Q1288,0)</f>
        <v>0</v>
      </c>
      <c r="AA1288" s="103">
        <f t="shared" ref="AA1288:AA1302" si="555">IF(Z1288=0,Q1288,0)</f>
        <v>0</v>
      </c>
      <c r="AB1288" s="128">
        <f>IF(U1288=0,"",L1288/U1288-1)</f>
        <v>0.63414999251534354</v>
      </c>
      <c r="AC1288" s="128" t="e">
        <f>IF(W1288=0,"",L1288/W1288-1)</f>
        <v>#REF!</v>
      </c>
    </row>
    <row r="1289" spans="1:29" ht="50.1" customHeight="1">
      <c r="A1289" s="171"/>
      <c r="B1289" s="171"/>
      <c r="C1289" s="174"/>
      <c r="D1289" s="174"/>
      <c r="E1289" s="131"/>
      <c r="F1289" s="177"/>
      <c r="G1289" s="180"/>
      <c r="H1289" s="163"/>
      <c r="I1289" s="165"/>
      <c r="J1289" s="168"/>
      <c r="K1289" s="62" t="s">
        <v>845</v>
      </c>
      <c r="L1289" s="63">
        <v>6550</v>
      </c>
      <c r="M1289" s="63">
        <v>4090</v>
      </c>
      <c r="N1289" s="142" t="s">
        <v>3803</v>
      </c>
      <c r="O1289" s="127"/>
      <c r="P1289" s="100"/>
      <c r="Q1289" s="63">
        <f t="shared" ref="Q1289:Q1302" si="556">P1289*M1289</f>
        <v>0</v>
      </c>
      <c r="R1289" s="64"/>
      <c r="S1289" s="67">
        <v>36</v>
      </c>
      <c r="T1289" s="46"/>
      <c r="U1289" s="106">
        <f>IF(EXACT(O1289,Y1289),M1289,M1289*(1-'Расчет ПРЕДЗАКАЗ'!$D$10))</f>
        <v>4008.2</v>
      </c>
      <c r="V1289" s="106">
        <f t="shared" ref="V1289:V1302" si="557">P1289*U1289</f>
        <v>0</v>
      </c>
      <c r="W1289" s="106" t="e">
        <f>IF(EXACT(O1289,Y1289),M1289,M1289*(1-#REF!))</f>
        <v>#REF!</v>
      </c>
      <c r="X1289" s="106" t="e">
        <f t="shared" ref="X1289:X1302" si="558">P1289*W1289</f>
        <v>#REF!</v>
      </c>
      <c r="Y1289" s="107" t="s">
        <v>72</v>
      </c>
      <c r="Z1289" s="103">
        <f t="shared" si="554"/>
        <v>0</v>
      </c>
      <c r="AA1289" s="103">
        <f t="shared" si="555"/>
        <v>0</v>
      </c>
      <c r="AB1289" s="128">
        <f t="shared" ref="AB1289:AB1302" si="559">IF(U1289=0,"",L1289/U1289-1)</f>
        <v>0.63414999251534354</v>
      </c>
      <c r="AC1289" s="128" t="e">
        <f t="shared" ref="AC1289:AC1302" si="560">IF(W1289=0,"",L1289/W1289-1)</f>
        <v>#REF!</v>
      </c>
    </row>
    <row r="1290" spans="1:29" ht="50.1" customHeight="1">
      <c r="A1290" s="171"/>
      <c r="B1290" s="171"/>
      <c r="C1290" s="174"/>
      <c r="D1290" s="174"/>
      <c r="E1290" s="131"/>
      <c r="F1290" s="177"/>
      <c r="G1290" s="180"/>
      <c r="H1290" s="163"/>
      <c r="I1290" s="165"/>
      <c r="J1290" s="168"/>
      <c r="K1290" s="62" t="s">
        <v>826</v>
      </c>
      <c r="L1290" s="63">
        <v>6550</v>
      </c>
      <c r="M1290" s="63">
        <v>4090</v>
      </c>
      <c r="N1290" s="142" t="s">
        <v>3804</v>
      </c>
      <c r="O1290" s="127"/>
      <c r="P1290" s="100"/>
      <c r="Q1290" s="63">
        <f t="shared" si="556"/>
        <v>0</v>
      </c>
      <c r="R1290" s="64"/>
      <c r="S1290" s="67">
        <v>93</v>
      </c>
      <c r="T1290" s="46"/>
      <c r="U1290" s="106">
        <f>IF(EXACT(O1290,Y1290),M1290,M1290*(1-'Расчет ПРЕДЗАКАЗ'!$D$10))</f>
        <v>4008.2</v>
      </c>
      <c r="V1290" s="106">
        <f t="shared" si="557"/>
        <v>0</v>
      </c>
      <c r="W1290" s="106" t="e">
        <f>IF(EXACT(O1290,Y1290),M1290,M1290*(1-#REF!))</f>
        <v>#REF!</v>
      </c>
      <c r="X1290" s="106" t="e">
        <f t="shared" si="558"/>
        <v>#REF!</v>
      </c>
      <c r="Y1290" s="107" t="s">
        <v>72</v>
      </c>
      <c r="Z1290" s="103">
        <f t="shared" si="554"/>
        <v>0</v>
      </c>
      <c r="AA1290" s="103">
        <f t="shared" si="555"/>
        <v>0</v>
      </c>
      <c r="AB1290" s="128">
        <f t="shared" si="559"/>
        <v>0.63414999251534354</v>
      </c>
      <c r="AC1290" s="128" t="e">
        <f t="shared" si="560"/>
        <v>#REF!</v>
      </c>
    </row>
    <row r="1291" spans="1:29" ht="50.1" customHeight="1">
      <c r="A1291" s="171"/>
      <c r="B1291" s="171"/>
      <c r="C1291" s="174"/>
      <c r="D1291" s="174"/>
      <c r="E1291" s="131"/>
      <c r="F1291" s="177"/>
      <c r="G1291" s="180"/>
      <c r="H1291" s="163"/>
      <c r="I1291" s="165"/>
      <c r="J1291" s="168"/>
      <c r="K1291" s="62" t="s">
        <v>828</v>
      </c>
      <c r="L1291" s="63">
        <v>6550</v>
      </c>
      <c r="M1291" s="63">
        <v>4090</v>
      </c>
      <c r="N1291" s="142" t="s">
        <v>3805</v>
      </c>
      <c r="O1291" s="127"/>
      <c r="P1291" s="100"/>
      <c r="Q1291" s="63">
        <f t="shared" si="556"/>
        <v>0</v>
      </c>
      <c r="R1291" s="64"/>
      <c r="S1291" s="67">
        <v>69</v>
      </c>
      <c r="T1291" s="46"/>
      <c r="U1291" s="106">
        <f>IF(EXACT(O1291,Y1291),M1291,M1291*(1-'Расчет ПРЕДЗАКАЗ'!$D$10))</f>
        <v>4008.2</v>
      </c>
      <c r="V1291" s="106">
        <f t="shared" si="557"/>
        <v>0</v>
      </c>
      <c r="W1291" s="106" t="e">
        <f>IF(EXACT(O1291,Y1291),M1291,M1291*(1-#REF!))</f>
        <v>#REF!</v>
      </c>
      <c r="X1291" s="106" t="e">
        <f t="shared" si="558"/>
        <v>#REF!</v>
      </c>
      <c r="Y1291" s="107" t="s">
        <v>72</v>
      </c>
      <c r="Z1291" s="103">
        <f t="shared" si="554"/>
        <v>0</v>
      </c>
      <c r="AA1291" s="103">
        <f t="shared" si="555"/>
        <v>0</v>
      </c>
      <c r="AB1291" s="128">
        <f t="shared" si="559"/>
        <v>0.63414999251534354</v>
      </c>
      <c r="AC1291" s="128" t="e">
        <f t="shared" si="560"/>
        <v>#REF!</v>
      </c>
    </row>
    <row r="1292" spans="1:29" ht="50.1" customHeight="1">
      <c r="A1292" s="171"/>
      <c r="B1292" s="171"/>
      <c r="C1292" s="174"/>
      <c r="D1292" s="174"/>
      <c r="E1292" s="131"/>
      <c r="F1292" s="177"/>
      <c r="G1292" s="180"/>
      <c r="H1292" s="163"/>
      <c r="I1292" s="165"/>
      <c r="J1292" s="168"/>
      <c r="K1292" s="62" t="s">
        <v>1467</v>
      </c>
      <c r="L1292" s="63">
        <v>6550</v>
      </c>
      <c r="M1292" s="63">
        <v>4090</v>
      </c>
      <c r="N1292" s="142" t="s">
        <v>3806</v>
      </c>
      <c r="O1292" s="127"/>
      <c r="P1292" s="100"/>
      <c r="Q1292" s="63">
        <f t="shared" si="556"/>
        <v>0</v>
      </c>
      <c r="R1292" s="64"/>
      <c r="S1292" s="67">
        <v>2</v>
      </c>
      <c r="T1292" s="46"/>
      <c r="U1292" s="106">
        <f>IF(EXACT(O1292,Y1292),M1292,M1292*(1-'Расчет ПРЕДЗАКАЗ'!$D$10))</f>
        <v>4008.2</v>
      </c>
      <c r="V1292" s="106">
        <f t="shared" si="557"/>
        <v>0</v>
      </c>
      <c r="W1292" s="106" t="e">
        <f>IF(EXACT(O1292,Y1292),M1292,M1292*(1-#REF!))</f>
        <v>#REF!</v>
      </c>
      <c r="X1292" s="106" t="e">
        <f t="shared" si="558"/>
        <v>#REF!</v>
      </c>
      <c r="Y1292" s="107" t="s">
        <v>72</v>
      </c>
      <c r="Z1292" s="103">
        <f t="shared" si="554"/>
        <v>0</v>
      </c>
      <c r="AA1292" s="103">
        <f t="shared" si="555"/>
        <v>0</v>
      </c>
      <c r="AB1292" s="128">
        <f t="shared" si="559"/>
        <v>0.63414999251534354</v>
      </c>
      <c r="AC1292" s="128" t="e">
        <f t="shared" si="560"/>
        <v>#REF!</v>
      </c>
    </row>
    <row r="1293" spans="1:29" ht="50.1" customHeight="1">
      <c r="A1293" s="171"/>
      <c r="B1293" s="171"/>
      <c r="C1293" s="174"/>
      <c r="D1293" s="174"/>
      <c r="E1293" s="131"/>
      <c r="F1293" s="177"/>
      <c r="G1293" s="180"/>
      <c r="H1293" s="163"/>
      <c r="I1293" s="165"/>
      <c r="J1293" s="168"/>
      <c r="K1293" s="62" t="s">
        <v>1469</v>
      </c>
      <c r="L1293" s="63">
        <v>6550</v>
      </c>
      <c r="M1293" s="63">
        <v>4090</v>
      </c>
      <c r="N1293" s="142" t="s">
        <v>3807</v>
      </c>
      <c r="O1293" s="127"/>
      <c r="P1293" s="100"/>
      <c r="Q1293" s="63">
        <f t="shared" si="556"/>
        <v>0</v>
      </c>
      <c r="R1293" s="64"/>
      <c r="S1293" s="67">
        <v>2</v>
      </c>
      <c r="T1293" s="46"/>
      <c r="U1293" s="106">
        <f>IF(EXACT(O1293,Y1293),M1293,M1293*(1-'Расчет ПРЕДЗАКАЗ'!$D$10))</f>
        <v>4008.2</v>
      </c>
      <c r="V1293" s="106">
        <f t="shared" si="557"/>
        <v>0</v>
      </c>
      <c r="W1293" s="106" t="e">
        <f>IF(EXACT(O1293,Y1293),M1293,M1293*(1-#REF!))</f>
        <v>#REF!</v>
      </c>
      <c r="X1293" s="106" t="e">
        <f t="shared" si="558"/>
        <v>#REF!</v>
      </c>
      <c r="Y1293" s="107" t="s">
        <v>72</v>
      </c>
      <c r="Z1293" s="103">
        <f t="shared" si="554"/>
        <v>0</v>
      </c>
      <c r="AA1293" s="103">
        <f t="shared" si="555"/>
        <v>0</v>
      </c>
      <c r="AB1293" s="128">
        <f t="shared" si="559"/>
        <v>0.63414999251534354</v>
      </c>
      <c r="AC1293" s="128" t="e">
        <f t="shared" si="560"/>
        <v>#REF!</v>
      </c>
    </row>
    <row r="1294" spans="1:29" ht="50.1" customHeight="1">
      <c r="A1294" s="171"/>
      <c r="B1294" s="171"/>
      <c r="C1294" s="174"/>
      <c r="D1294" s="174"/>
      <c r="E1294" s="131"/>
      <c r="F1294" s="177"/>
      <c r="G1294" s="180"/>
      <c r="H1294" s="163"/>
      <c r="I1294" s="165"/>
      <c r="J1294" s="168"/>
      <c r="K1294" s="62" t="s">
        <v>1119</v>
      </c>
      <c r="L1294" s="63">
        <v>6550</v>
      </c>
      <c r="M1294" s="63">
        <v>4090</v>
      </c>
      <c r="N1294" s="142" t="s">
        <v>3808</v>
      </c>
      <c r="O1294" s="127"/>
      <c r="P1294" s="100"/>
      <c r="Q1294" s="63">
        <f t="shared" si="556"/>
        <v>0</v>
      </c>
      <c r="R1294" s="64"/>
      <c r="S1294" s="67">
        <v>2</v>
      </c>
      <c r="T1294" s="46"/>
      <c r="U1294" s="106">
        <f>IF(EXACT(O1294,Y1294),M1294,M1294*(1-'Расчет ПРЕДЗАКАЗ'!$D$10))</f>
        <v>4008.2</v>
      </c>
      <c r="V1294" s="106">
        <f t="shared" si="557"/>
        <v>0</v>
      </c>
      <c r="W1294" s="106" t="e">
        <f>IF(EXACT(O1294,Y1294),M1294,M1294*(1-#REF!))</f>
        <v>#REF!</v>
      </c>
      <c r="X1294" s="106" t="e">
        <f t="shared" si="558"/>
        <v>#REF!</v>
      </c>
      <c r="Y1294" s="107" t="s">
        <v>72</v>
      </c>
      <c r="Z1294" s="103">
        <f t="shared" si="554"/>
        <v>0</v>
      </c>
      <c r="AA1294" s="103">
        <f t="shared" si="555"/>
        <v>0</v>
      </c>
      <c r="AB1294" s="128">
        <f t="shared" si="559"/>
        <v>0.63414999251534354</v>
      </c>
      <c r="AC1294" s="128" t="e">
        <f t="shared" si="560"/>
        <v>#REF!</v>
      </c>
    </row>
    <row r="1295" spans="1:29" ht="50.1" customHeight="1">
      <c r="A1295" s="171"/>
      <c r="B1295" s="171"/>
      <c r="C1295" s="174"/>
      <c r="D1295" s="174"/>
      <c r="E1295" s="131"/>
      <c r="F1295" s="177"/>
      <c r="G1295" s="180"/>
      <c r="H1295" s="163"/>
      <c r="I1295" s="165"/>
      <c r="J1295" s="168"/>
      <c r="K1295" s="62"/>
      <c r="L1295" s="63"/>
      <c r="M1295" s="63"/>
      <c r="N1295" s="142"/>
      <c r="O1295" s="127"/>
      <c r="P1295" s="100"/>
      <c r="Q1295" s="63">
        <f t="shared" si="556"/>
        <v>0</v>
      </c>
      <c r="R1295" s="64"/>
      <c r="S1295" s="67"/>
      <c r="T1295" s="46"/>
      <c r="U1295" s="106">
        <f>IF(EXACT(O1295,Y1295),M1295,M1295*(1-'Расчет ПРЕДЗАКАЗ'!$D$10))</f>
        <v>0</v>
      </c>
      <c r="V1295" s="106">
        <f t="shared" si="557"/>
        <v>0</v>
      </c>
      <c r="W1295" s="106" t="e">
        <f>IF(EXACT(O1295,Y1295),M1295,M1295*(1-#REF!))</f>
        <v>#REF!</v>
      </c>
      <c r="X1295" s="106" t="e">
        <f t="shared" si="558"/>
        <v>#REF!</v>
      </c>
      <c r="Y1295" s="107" t="s">
        <v>72</v>
      </c>
      <c r="Z1295" s="103">
        <f t="shared" si="554"/>
        <v>0</v>
      </c>
      <c r="AA1295" s="103">
        <f t="shared" si="555"/>
        <v>0</v>
      </c>
      <c r="AB1295" s="128" t="str">
        <f t="shared" si="559"/>
        <v/>
      </c>
      <c r="AC1295" s="128" t="e">
        <f t="shared" si="560"/>
        <v>#REF!</v>
      </c>
    </row>
    <row r="1296" spans="1:29" ht="50.1" customHeight="1">
      <c r="A1296" s="171"/>
      <c r="B1296" s="171"/>
      <c r="C1296" s="174"/>
      <c r="D1296" s="174"/>
      <c r="E1296" s="131"/>
      <c r="F1296" s="177"/>
      <c r="G1296" s="180"/>
      <c r="H1296" s="163"/>
      <c r="I1296" s="165"/>
      <c r="J1296" s="168"/>
      <c r="K1296" s="62"/>
      <c r="L1296" s="63"/>
      <c r="M1296" s="63"/>
      <c r="N1296" s="142"/>
      <c r="O1296" s="127"/>
      <c r="P1296" s="100"/>
      <c r="Q1296" s="63">
        <f t="shared" si="556"/>
        <v>0</v>
      </c>
      <c r="R1296" s="64"/>
      <c r="S1296" s="67"/>
      <c r="T1296" s="46"/>
      <c r="U1296" s="106">
        <f>IF(EXACT(O1296,Y1296),M1296,M1296*(1-'Расчет ПРЕДЗАКАЗ'!$D$10))</f>
        <v>0</v>
      </c>
      <c r="V1296" s="106">
        <f t="shared" si="557"/>
        <v>0</v>
      </c>
      <c r="W1296" s="106" t="e">
        <f>IF(EXACT(O1296,Y1296),M1296,M1296*(1-#REF!))</f>
        <v>#REF!</v>
      </c>
      <c r="X1296" s="106" t="e">
        <f t="shared" si="558"/>
        <v>#REF!</v>
      </c>
      <c r="Y1296" s="107" t="s">
        <v>72</v>
      </c>
      <c r="Z1296" s="103">
        <f t="shared" si="554"/>
        <v>0</v>
      </c>
      <c r="AA1296" s="103">
        <f t="shared" si="555"/>
        <v>0</v>
      </c>
      <c r="AB1296" s="128" t="str">
        <f t="shared" si="559"/>
        <v/>
      </c>
      <c r="AC1296" s="128" t="e">
        <f t="shared" si="560"/>
        <v>#REF!</v>
      </c>
    </row>
    <row r="1297" spans="1:29" ht="50.1" customHeight="1">
      <c r="A1297" s="171"/>
      <c r="B1297" s="171"/>
      <c r="C1297" s="174"/>
      <c r="D1297" s="174"/>
      <c r="E1297" s="131"/>
      <c r="F1297" s="177"/>
      <c r="G1297" s="180"/>
      <c r="H1297" s="163"/>
      <c r="I1297" s="165"/>
      <c r="J1297" s="168"/>
      <c r="K1297" s="62"/>
      <c r="L1297" s="63"/>
      <c r="M1297" s="63"/>
      <c r="N1297" s="143"/>
      <c r="O1297" s="127"/>
      <c r="P1297" s="100"/>
      <c r="Q1297" s="63">
        <f t="shared" si="556"/>
        <v>0</v>
      </c>
      <c r="R1297" s="65"/>
      <c r="S1297" s="67"/>
      <c r="T1297" s="40"/>
      <c r="U1297" s="106">
        <f>IF(EXACT(O1297,Y1297),M1297,M1297*(1-'Расчет ПРЕДЗАКАЗ'!$D$10))</f>
        <v>0</v>
      </c>
      <c r="V1297" s="106">
        <f t="shared" si="557"/>
        <v>0</v>
      </c>
      <c r="W1297" s="106" t="e">
        <f>IF(EXACT(O1297,Y1297),M1297,M1297*(1-#REF!))</f>
        <v>#REF!</v>
      </c>
      <c r="X1297" s="106" t="e">
        <f t="shared" si="558"/>
        <v>#REF!</v>
      </c>
      <c r="Y1297" s="107" t="s">
        <v>72</v>
      </c>
      <c r="Z1297" s="103">
        <f t="shared" si="554"/>
        <v>0</v>
      </c>
      <c r="AA1297" s="103">
        <f t="shared" si="555"/>
        <v>0</v>
      </c>
      <c r="AB1297" s="128" t="str">
        <f t="shared" si="559"/>
        <v/>
      </c>
      <c r="AC1297" s="128" t="e">
        <f t="shared" si="560"/>
        <v>#REF!</v>
      </c>
    </row>
    <row r="1298" spans="1:29" ht="50.1" customHeight="1">
      <c r="A1298" s="171"/>
      <c r="B1298" s="171"/>
      <c r="C1298" s="174"/>
      <c r="D1298" s="174"/>
      <c r="E1298" s="131"/>
      <c r="F1298" s="177"/>
      <c r="G1298" s="180"/>
      <c r="H1298" s="163"/>
      <c r="I1298" s="165"/>
      <c r="J1298" s="168"/>
      <c r="K1298" s="62"/>
      <c r="L1298" s="63"/>
      <c r="M1298" s="63"/>
      <c r="N1298" s="143"/>
      <c r="O1298" s="127"/>
      <c r="P1298" s="100"/>
      <c r="Q1298" s="63">
        <f t="shared" si="556"/>
        <v>0</v>
      </c>
      <c r="R1298" s="65"/>
      <c r="S1298" s="67"/>
      <c r="T1298" s="40"/>
      <c r="U1298" s="106">
        <f>IF(EXACT(O1298,Y1298),M1298,M1298*(1-'Расчет ПРЕДЗАКАЗ'!$D$10))</f>
        <v>0</v>
      </c>
      <c r="V1298" s="106">
        <f t="shared" si="557"/>
        <v>0</v>
      </c>
      <c r="W1298" s="106" t="e">
        <f>IF(EXACT(O1298,Y1298),M1298,M1298*(1-#REF!))</f>
        <v>#REF!</v>
      </c>
      <c r="X1298" s="106" t="e">
        <f t="shared" si="558"/>
        <v>#REF!</v>
      </c>
      <c r="Y1298" s="107" t="s">
        <v>72</v>
      </c>
      <c r="Z1298" s="103">
        <f t="shared" si="554"/>
        <v>0</v>
      </c>
      <c r="AA1298" s="103">
        <f t="shared" si="555"/>
        <v>0</v>
      </c>
      <c r="AB1298" s="128" t="str">
        <f t="shared" si="559"/>
        <v/>
      </c>
      <c r="AC1298" s="128" t="e">
        <f t="shared" si="560"/>
        <v>#REF!</v>
      </c>
    </row>
    <row r="1299" spans="1:29" ht="50.1" customHeight="1">
      <c r="A1299" s="171"/>
      <c r="B1299" s="171"/>
      <c r="C1299" s="174"/>
      <c r="D1299" s="174"/>
      <c r="E1299" s="131"/>
      <c r="F1299" s="177"/>
      <c r="G1299" s="180"/>
      <c r="H1299" s="163"/>
      <c r="I1299" s="165"/>
      <c r="J1299" s="168"/>
      <c r="K1299" s="62"/>
      <c r="L1299" s="63"/>
      <c r="M1299" s="63"/>
      <c r="N1299" s="121"/>
      <c r="O1299" s="127"/>
      <c r="P1299" s="100"/>
      <c r="Q1299" s="63">
        <f t="shared" si="556"/>
        <v>0</v>
      </c>
      <c r="R1299" s="65"/>
      <c r="S1299" s="67"/>
      <c r="T1299" s="40"/>
      <c r="U1299" s="106">
        <f>IF(EXACT(O1299,Y1299),M1299,M1299*(1-'Расчет ПРЕДЗАКАЗ'!$D$10))</f>
        <v>0</v>
      </c>
      <c r="V1299" s="106">
        <f t="shared" si="557"/>
        <v>0</v>
      </c>
      <c r="W1299" s="106" t="e">
        <f>IF(EXACT(O1299,Y1299),M1299,M1299*(1-#REF!))</f>
        <v>#REF!</v>
      </c>
      <c r="X1299" s="106" t="e">
        <f t="shared" si="558"/>
        <v>#REF!</v>
      </c>
      <c r="Y1299" s="107" t="s">
        <v>72</v>
      </c>
      <c r="Z1299" s="103">
        <f t="shared" si="554"/>
        <v>0</v>
      </c>
      <c r="AA1299" s="103">
        <f t="shared" si="555"/>
        <v>0</v>
      </c>
      <c r="AB1299" s="128" t="str">
        <f t="shared" si="559"/>
        <v/>
      </c>
      <c r="AC1299" s="128" t="e">
        <f t="shared" si="560"/>
        <v>#REF!</v>
      </c>
    </row>
    <row r="1300" spans="1:29" ht="50.1" customHeight="1">
      <c r="A1300" s="171"/>
      <c r="B1300" s="171"/>
      <c r="C1300" s="174"/>
      <c r="D1300" s="174"/>
      <c r="E1300" s="131"/>
      <c r="F1300" s="177"/>
      <c r="G1300" s="180"/>
      <c r="H1300" s="163"/>
      <c r="I1300" s="165"/>
      <c r="J1300" s="168"/>
      <c r="K1300" s="62"/>
      <c r="L1300" s="63"/>
      <c r="M1300" s="63"/>
      <c r="N1300" s="121"/>
      <c r="O1300" s="127"/>
      <c r="P1300" s="100"/>
      <c r="Q1300" s="63">
        <f t="shared" si="556"/>
        <v>0</v>
      </c>
      <c r="R1300" s="65"/>
      <c r="S1300" s="67"/>
      <c r="T1300" s="40"/>
      <c r="U1300" s="106">
        <f>IF(EXACT(O1300,Y1300),M1300,M1300*(1-'Расчет ПРЕДЗАКАЗ'!$D$10))</f>
        <v>0</v>
      </c>
      <c r="V1300" s="106">
        <f t="shared" si="557"/>
        <v>0</v>
      </c>
      <c r="W1300" s="106" t="e">
        <f>IF(EXACT(O1300,Y1300),M1300,M1300*(1-#REF!))</f>
        <v>#REF!</v>
      </c>
      <c r="X1300" s="106" t="e">
        <f t="shared" si="558"/>
        <v>#REF!</v>
      </c>
      <c r="Y1300" s="107" t="s">
        <v>72</v>
      </c>
      <c r="Z1300" s="103">
        <f t="shared" si="554"/>
        <v>0</v>
      </c>
      <c r="AA1300" s="103">
        <f t="shared" si="555"/>
        <v>0</v>
      </c>
      <c r="AB1300" s="128" t="str">
        <f t="shared" si="559"/>
        <v/>
      </c>
      <c r="AC1300" s="128" t="e">
        <f t="shared" si="560"/>
        <v>#REF!</v>
      </c>
    </row>
    <row r="1301" spans="1:29" ht="50.1" customHeight="1">
      <c r="A1301" s="171"/>
      <c r="B1301" s="171"/>
      <c r="C1301" s="174"/>
      <c r="D1301" s="174"/>
      <c r="E1301" s="131"/>
      <c r="F1301" s="177"/>
      <c r="G1301" s="180"/>
      <c r="H1301" s="163"/>
      <c r="I1301" s="165"/>
      <c r="J1301" s="168"/>
      <c r="K1301" s="62"/>
      <c r="L1301" s="63"/>
      <c r="M1301" s="63"/>
      <c r="N1301" s="121"/>
      <c r="O1301" s="127"/>
      <c r="P1301" s="100"/>
      <c r="Q1301" s="63">
        <f t="shared" si="556"/>
        <v>0</v>
      </c>
      <c r="R1301" s="65"/>
      <c r="S1301" s="67"/>
      <c r="T1301" s="40"/>
      <c r="U1301" s="106">
        <f>IF(EXACT(O1301,Y1301),M1301,M1301*(1-'Расчет ПРЕДЗАКАЗ'!$D$10))</f>
        <v>0</v>
      </c>
      <c r="V1301" s="106">
        <f t="shared" si="557"/>
        <v>0</v>
      </c>
      <c r="W1301" s="106" t="e">
        <f>IF(EXACT(O1301,Y1301),M1301,M1301*(1-#REF!))</f>
        <v>#REF!</v>
      </c>
      <c r="X1301" s="106" t="e">
        <f t="shared" si="558"/>
        <v>#REF!</v>
      </c>
      <c r="Y1301" s="107" t="s">
        <v>72</v>
      </c>
      <c r="Z1301" s="103">
        <f t="shared" si="554"/>
        <v>0</v>
      </c>
      <c r="AA1301" s="103">
        <f t="shared" si="555"/>
        <v>0</v>
      </c>
      <c r="AB1301" s="128" t="str">
        <f t="shared" si="559"/>
        <v/>
      </c>
      <c r="AC1301" s="128" t="e">
        <f t="shared" si="560"/>
        <v>#REF!</v>
      </c>
    </row>
    <row r="1302" spans="1:29" ht="50.1" customHeight="1">
      <c r="A1302" s="172"/>
      <c r="B1302" s="172"/>
      <c r="C1302" s="175"/>
      <c r="D1302" s="175"/>
      <c r="E1302" s="132"/>
      <c r="F1302" s="178"/>
      <c r="G1302" s="181"/>
      <c r="H1302" s="164"/>
      <c r="I1302" s="166"/>
      <c r="J1302" s="169"/>
      <c r="K1302" s="62"/>
      <c r="L1302" s="63"/>
      <c r="M1302" s="63"/>
      <c r="N1302" s="121"/>
      <c r="O1302" s="127"/>
      <c r="P1302" s="100"/>
      <c r="Q1302" s="63">
        <f t="shared" si="556"/>
        <v>0</v>
      </c>
      <c r="R1302" s="65"/>
      <c r="S1302" s="64"/>
      <c r="T1302" s="40"/>
      <c r="U1302" s="106">
        <f>IF(EXACT(O1302,Y1302),M1302,M1302*(1-'Расчет ПРЕДЗАКАЗ'!$D$10))</f>
        <v>0</v>
      </c>
      <c r="V1302" s="106">
        <f t="shared" si="557"/>
        <v>0</v>
      </c>
      <c r="W1302" s="106" t="e">
        <f>IF(EXACT(O1302,Y1302),M1302,M1302*(1-#REF!))</f>
        <v>#REF!</v>
      </c>
      <c r="X1302" s="106" t="e">
        <f t="shared" si="558"/>
        <v>#REF!</v>
      </c>
      <c r="Y1302" s="107" t="s">
        <v>72</v>
      </c>
      <c r="Z1302" s="103">
        <f t="shared" si="554"/>
        <v>0</v>
      </c>
      <c r="AA1302" s="103">
        <f t="shared" si="555"/>
        <v>0</v>
      </c>
      <c r="AB1302" s="128" t="str">
        <f t="shared" si="559"/>
        <v/>
      </c>
      <c r="AC1302" s="128" t="e">
        <f t="shared" si="560"/>
        <v>#REF!</v>
      </c>
    </row>
    <row r="1303" spans="1:29" ht="11.25" customHeight="1" thickBot="1"/>
    <row r="1304" spans="1:29" ht="50.1" customHeight="1">
      <c r="A1304" s="170">
        <v>463</v>
      </c>
      <c r="B1304" s="170" t="s">
        <v>3733</v>
      </c>
      <c r="C1304" s="173" t="s">
        <v>3809</v>
      </c>
      <c r="D1304" s="173" t="s">
        <v>77</v>
      </c>
      <c r="E1304" s="131"/>
      <c r="F1304" s="193" t="s">
        <v>1799</v>
      </c>
      <c r="G1304" s="179" t="s">
        <v>92</v>
      </c>
      <c r="H1304" s="162" t="s">
        <v>3810</v>
      </c>
      <c r="I1304" s="194" t="s">
        <v>3811</v>
      </c>
      <c r="J1304" s="167" t="s">
        <v>19</v>
      </c>
      <c r="K1304" s="62" t="s">
        <v>843</v>
      </c>
      <c r="L1304" s="63">
        <v>11680</v>
      </c>
      <c r="M1304" s="63">
        <v>7300</v>
      </c>
      <c r="N1304" s="142" t="s">
        <v>3812</v>
      </c>
      <c r="O1304" s="127"/>
      <c r="P1304" s="100"/>
      <c r="Q1304" s="63">
        <f>P1304*M1304</f>
        <v>0</v>
      </c>
      <c r="R1304" s="64"/>
      <c r="S1304" s="67">
        <v>66</v>
      </c>
      <c r="T1304" s="46"/>
      <c r="U1304" s="106">
        <f>IF(EXACT(O1304,Y1304),M1304,M1304*(1-'Расчет ПРЕДЗАКАЗ'!$D$10))</f>
        <v>7154</v>
      </c>
      <c r="V1304" s="106">
        <f>P1304*U1304</f>
        <v>0</v>
      </c>
      <c r="W1304" s="106" t="e">
        <f>IF(EXACT(O1304,Y1304),M1304,M1304*(1-#REF!))</f>
        <v>#REF!</v>
      </c>
      <c r="X1304" s="106" t="e">
        <f>P1304*W1304</f>
        <v>#REF!</v>
      </c>
      <c r="Y1304" s="107" t="s">
        <v>72</v>
      </c>
      <c r="Z1304" s="103">
        <f t="shared" ref="Z1304:Z1318" si="561">IF(EXACT(O1304,Y1304),Q1304,0)</f>
        <v>0</v>
      </c>
      <c r="AA1304" s="103">
        <f t="shared" ref="AA1304:AA1318" si="562">IF(Z1304=0,Q1304,0)</f>
        <v>0</v>
      </c>
      <c r="AB1304" s="128">
        <f>IF(U1304=0,"",L1304/U1304-1)</f>
        <v>0.63265306122448983</v>
      </c>
      <c r="AC1304" s="128" t="e">
        <f>IF(W1304=0,"",L1304/W1304-1)</f>
        <v>#REF!</v>
      </c>
    </row>
    <row r="1305" spans="1:29" ht="50.1" customHeight="1">
      <c r="A1305" s="171"/>
      <c r="B1305" s="171"/>
      <c r="C1305" s="174"/>
      <c r="D1305" s="174"/>
      <c r="E1305" s="131"/>
      <c r="F1305" s="177"/>
      <c r="G1305" s="180"/>
      <c r="H1305" s="163"/>
      <c r="I1305" s="165"/>
      <c r="J1305" s="168"/>
      <c r="K1305" s="62" t="s">
        <v>845</v>
      </c>
      <c r="L1305" s="63">
        <v>11680</v>
      </c>
      <c r="M1305" s="63">
        <v>7300</v>
      </c>
      <c r="N1305" s="142" t="s">
        <v>3813</v>
      </c>
      <c r="O1305" s="127"/>
      <c r="P1305" s="100"/>
      <c r="Q1305" s="63">
        <f t="shared" ref="Q1305:Q1318" si="563">P1305*M1305</f>
        <v>0</v>
      </c>
      <c r="R1305" s="64"/>
      <c r="S1305" s="67">
        <v>135</v>
      </c>
      <c r="T1305" s="46"/>
      <c r="U1305" s="106">
        <f>IF(EXACT(O1305,Y1305),M1305,M1305*(1-'Расчет ПРЕДЗАКАЗ'!$D$10))</f>
        <v>7154</v>
      </c>
      <c r="V1305" s="106">
        <f t="shared" ref="V1305:V1318" si="564">P1305*U1305</f>
        <v>0</v>
      </c>
      <c r="W1305" s="106" t="e">
        <f>IF(EXACT(O1305,Y1305),M1305,M1305*(1-#REF!))</f>
        <v>#REF!</v>
      </c>
      <c r="X1305" s="106" t="e">
        <f t="shared" ref="X1305:X1318" si="565">P1305*W1305</f>
        <v>#REF!</v>
      </c>
      <c r="Y1305" s="107" t="s">
        <v>72</v>
      </c>
      <c r="Z1305" s="103">
        <f t="shared" si="561"/>
        <v>0</v>
      </c>
      <c r="AA1305" s="103">
        <f t="shared" si="562"/>
        <v>0</v>
      </c>
      <c r="AB1305" s="128">
        <f t="shared" ref="AB1305:AB1318" si="566">IF(U1305=0,"",L1305/U1305-1)</f>
        <v>0.63265306122448983</v>
      </c>
      <c r="AC1305" s="128" t="e">
        <f t="shared" ref="AC1305:AC1318" si="567">IF(W1305=0,"",L1305/W1305-1)</f>
        <v>#REF!</v>
      </c>
    </row>
    <row r="1306" spans="1:29" ht="50.1" customHeight="1">
      <c r="A1306" s="171"/>
      <c r="B1306" s="171"/>
      <c r="C1306" s="174"/>
      <c r="D1306" s="174"/>
      <c r="E1306" s="131"/>
      <c r="F1306" s="177"/>
      <c r="G1306" s="180"/>
      <c r="H1306" s="163"/>
      <c r="I1306" s="165"/>
      <c r="J1306" s="168"/>
      <c r="K1306" s="62" t="s">
        <v>826</v>
      </c>
      <c r="L1306" s="63">
        <v>11680</v>
      </c>
      <c r="M1306" s="63">
        <v>7300</v>
      </c>
      <c r="N1306" s="142" t="s">
        <v>3814</v>
      </c>
      <c r="O1306" s="127"/>
      <c r="P1306" s="100"/>
      <c r="Q1306" s="63">
        <f t="shared" si="563"/>
        <v>0</v>
      </c>
      <c r="R1306" s="64"/>
      <c r="S1306" s="67">
        <v>130</v>
      </c>
      <c r="T1306" s="46"/>
      <c r="U1306" s="106">
        <f>IF(EXACT(O1306,Y1306),M1306,M1306*(1-'Расчет ПРЕДЗАКАЗ'!$D$10))</f>
        <v>7154</v>
      </c>
      <c r="V1306" s="106">
        <f t="shared" si="564"/>
        <v>0</v>
      </c>
      <c r="W1306" s="106" t="e">
        <f>IF(EXACT(O1306,Y1306),M1306,M1306*(1-#REF!))</f>
        <v>#REF!</v>
      </c>
      <c r="X1306" s="106" t="e">
        <f t="shared" si="565"/>
        <v>#REF!</v>
      </c>
      <c r="Y1306" s="107" t="s">
        <v>72</v>
      </c>
      <c r="Z1306" s="103">
        <f t="shared" si="561"/>
        <v>0</v>
      </c>
      <c r="AA1306" s="103">
        <f t="shared" si="562"/>
        <v>0</v>
      </c>
      <c r="AB1306" s="128">
        <f t="shared" si="566"/>
        <v>0.63265306122448983</v>
      </c>
      <c r="AC1306" s="128" t="e">
        <f t="shared" si="567"/>
        <v>#REF!</v>
      </c>
    </row>
    <row r="1307" spans="1:29" ht="50.1" customHeight="1">
      <c r="A1307" s="171"/>
      <c r="B1307" s="171"/>
      <c r="C1307" s="174"/>
      <c r="D1307" s="174"/>
      <c r="E1307" s="131"/>
      <c r="F1307" s="177"/>
      <c r="G1307" s="180"/>
      <c r="H1307" s="163"/>
      <c r="I1307" s="165"/>
      <c r="J1307" s="168"/>
      <c r="K1307" s="62" t="s">
        <v>828</v>
      </c>
      <c r="L1307" s="63">
        <v>11680</v>
      </c>
      <c r="M1307" s="63">
        <v>7300</v>
      </c>
      <c r="N1307" s="142" t="s">
        <v>3815</v>
      </c>
      <c r="O1307" s="127"/>
      <c r="P1307" s="100"/>
      <c r="Q1307" s="63">
        <f t="shared" si="563"/>
        <v>0</v>
      </c>
      <c r="R1307" s="64"/>
      <c r="S1307" s="67">
        <v>93</v>
      </c>
      <c r="T1307" s="46"/>
      <c r="U1307" s="106">
        <f>IF(EXACT(O1307,Y1307),M1307,M1307*(1-'Расчет ПРЕДЗАКАЗ'!$D$10))</f>
        <v>7154</v>
      </c>
      <c r="V1307" s="106">
        <f t="shared" si="564"/>
        <v>0</v>
      </c>
      <c r="W1307" s="106" t="e">
        <f>IF(EXACT(O1307,Y1307),M1307,M1307*(1-#REF!))</f>
        <v>#REF!</v>
      </c>
      <c r="X1307" s="106" t="e">
        <f t="shared" si="565"/>
        <v>#REF!</v>
      </c>
      <c r="Y1307" s="107" t="s">
        <v>72</v>
      </c>
      <c r="Z1307" s="103">
        <f t="shared" si="561"/>
        <v>0</v>
      </c>
      <c r="AA1307" s="103">
        <f t="shared" si="562"/>
        <v>0</v>
      </c>
      <c r="AB1307" s="128">
        <f t="shared" si="566"/>
        <v>0.63265306122448983</v>
      </c>
      <c r="AC1307" s="128" t="e">
        <f t="shared" si="567"/>
        <v>#REF!</v>
      </c>
    </row>
    <row r="1308" spans="1:29" ht="50.1" customHeight="1">
      <c r="A1308" s="171"/>
      <c r="B1308" s="171"/>
      <c r="C1308" s="174"/>
      <c r="D1308" s="174"/>
      <c r="E1308" s="131"/>
      <c r="F1308" s="177"/>
      <c r="G1308" s="180"/>
      <c r="H1308" s="163"/>
      <c r="I1308" s="165"/>
      <c r="J1308" s="168"/>
      <c r="K1308" s="62" t="s">
        <v>1467</v>
      </c>
      <c r="L1308" s="63">
        <v>11680</v>
      </c>
      <c r="M1308" s="63">
        <v>7300</v>
      </c>
      <c r="N1308" s="142" t="s">
        <v>3816</v>
      </c>
      <c r="O1308" s="127"/>
      <c r="P1308" s="100"/>
      <c r="Q1308" s="63">
        <f t="shared" si="563"/>
        <v>0</v>
      </c>
      <c r="R1308" s="64"/>
      <c r="S1308" s="67">
        <v>97</v>
      </c>
      <c r="T1308" s="46"/>
      <c r="U1308" s="106">
        <f>IF(EXACT(O1308,Y1308),M1308,M1308*(1-'Расчет ПРЕДЗАКАЗ'!$D$10))</f>
        <v>7154</v>
      </c>
      <c r="V1308" s="106">
        <f t="shared" si="564"/>
        <v>0</v>
      </c>
      <c r="W1308" s="106" t="e">
        <f>IF(EXACT(O1308,Y1308),M1308,M1308*(1-#REF!))</f>
        <v>#REF!</v>
      </c>
      <c r="X1308" s="106" t="e">
        <f t="shared" si="565"/>
        <v>#REF!</v>
      </c>
      <c r="Y1308" s="107" t="s">
        <v>72</v>
      </c>
      <c r="Z1308" s="103">
        <f t="shared" si="561"/>
        <v>0</v>
      </c>
      <c r="AA1308" s="103">
        <f t="shared" si="562"/>
        <v>0</v>
      </c>
      <c r="AB1308" s="128">
        <f t="shared" si="566"/>
        <v>0.63265306122448983</v>
      </c>
      <c r="AC1308" s="128" t="e">
        <f t="shared" si="567"/>
        <v>#REF!</v>
      </c>
    </row>
    <row r="1309" spans="1:29" ht="50.1" customHeight="1">
      <c r="A1309" s="171"/>
      <c r="B1309" s="171"/>
      <c r="C1309" s="174"/>
      <c r="D1309" s="174"/>
      <c r="E1309" s="131"/>
      <c r="F1309" s="177"/>
      <c r="G1309" s="180"/>
      <c r="H1309" s="163"/>
      <c r="I1309" s="165"/>
      <c r="J1309" s="168"/>
      <c r="K1309" s="62" t="s">
        <v>1469</v>
      </c>
      <c r="L1309" s="63">
        <v>11680</v>
      </c>
      <c r="M1309" s="63">
        <v>7300</v>
      </c>
      <c r="N1309" s="142" t="s">
        <v>3817</v>
      </c>
      <c r="O1309" s="127"/>
      <c r="P1309" s="100"/>
      <c r="Q1309" s="63">
        <f t="shared" si="563"/>
        <v>0</v>
      </c>
      <c r="R1309" s="64"/>
      <c r="S1309" s="67">
        <v>47</v>
      </c>
      <c r="T1309" s="46"/>
      <c r="U1309" s="106">
        <f>IF(EXACT(O1309,Y1309),M1309,M1309*(1-'Расчет ПРЕДЗАКАЗ'!$D$10))</f>
        <v>7154</v>
      </c>
      <c r="V1309" s="106">
        <f t="shared" si="564"/>
        <v>0</v>
      </c>
      <c r="W1309" s="106" t="e">
        <f>IF(EXACT(O1309,Y1309),M1309,M1309*(1-#REF!))</f>
        <v>#REF!</v>
      </c>
      <c r="X1309" s="106" t="e">
        <f t="shared" si="565"/>
        <v>#REF!</v>
      </c>
      <c r="Y1309" s="107" t="s">
        <v>72</v>
      </c>
      <c r="Z1309" s="103">
        <f t="shared" si="561"/>
        <v>0</v>
      </c>
      <c r="AA1309" s="103">
        <f t="shared" si="562"/>
        <v>0</v>
      </c>
      <c r="AB1309" s="128">
        <f t="shared" si="566"/>
        <v>0.63265306122448983</v>
      </c>
      <c r="AC1309" s="128" t="e">
        <f t="shared" si="567"/>
        <v>#REF!</v>
      </c>
    </row>
    <row r="1310" spans="1:29" ht="50.1" customHeight="1">
      <c r="A1310" s="171"/>
      <c r="B1310" s="171"/>
      <c r="C1310" s="174"/>
      <c r="D1310" s="174"/>
      <c r="E1310" s="131"/>
      <c r="F1310" s="177"/>
      <c r="G1310" s="180"/>
      <c r="H1310" s="163"/>
      <c r="I1310" s="165"/>
      <c r="J1310" s="168"/>
      <c r="K1310" s="62" t="s">
        <v>1119</v>
      </c>
      <c r="L1310" s="63">
        <v>11680</v>
      </c>
      <c r="M1310" s="63">
        <v>7300</v>
      </c>
      <c r="N1310" s="142" t="s">
        <v>3818</v>
      </c>
      <c r="O1310" s="127"/>
      <c r="P1310" s="100"/>
      <c r="Q1310" s="63">
        <f t="shared" si="563"/>
        <v>0</v>
      </c>
      <c r="R1310" s="64"/>
      <c r="S1310" s="67">
        <v>13</v>
      </c>
      <c r="T1310" s="46"/>
      <c r="U1310" s="106">
        <f>IF(EXACT(O1310,Y1310),M1310,M1310*(1-'Расчет ПРЕДЗАКАЗ'!$D$10))</f>
        <v>7154</v>
      </c>
      <c r="V1310" s="106">
        <f t="shared" si="564"/>
        <v>0</v>
      </c>
      <c r="W1310" s="106" t="e">
        <f>IF(EXACT(O1310,Y1310),M1310,M1310*(1-#REF!))</f>
        <v>#REF!</v>
      </c>
      <c r="X1310" s="106" t="e">
        <f t="shared" si="565"/>
        <v>#REF!</v>
      </c>
      <c r="Y1310" s="107" t="s">
        <v>72</v>
      </c>
      <c r="Z1310" s="103">
        <f t="shared" si="561"/>
        <v>0</v>
      </c>
      <c r="AA1310" s="103">
        <f t="shared" si="562"/>
        <v>0</v>
      </c>
      <c r="AB1310" s="128">
        <f t="shared" si="566"/>
        <v>0.63265306122448983</v>
      </c>
      <c r="AC1310" s="128" t="e">
        <f t="shared" si="567"/>
        <v>#REF!</v>
      </c>
    </row>
    <row r="1311" spans="1:29" ht="50.1" customHeight="1">
      <c r="A1311" s="171"/>
      <c r="B1311" s="171"/>
      <c r="C1311" s="174"/>
      <c r="D1311" s="174"/>
      <c r="E1311" s="131"/>
      <c r="F1311" s="177"/>
      <c r="G1311" s="180"/>
      <c r="H1311" s="163"/>
      <c r="I1311" s="165"/>
      <c r="J1311" s="168"/>
      <c r="K1311" s="62"/>
      <c r="L1311" s="63"/>
      <c r="M1311" s="63"/>
      <c r="N1311" s="142"/>
      <c r="O1311" s="127"/>
      <c r="P1311" s="100"/>
      <c r="Q1311" s="63">
        <f t="shared" si="563"/>
        <v>0</v>
      </c>
      <c r="R1311" s="64"/>
      <c r="S1311" s="67"/>
      <c r="T1311" s="46"/>
      <c r="U1311" s="106">
        <f>IF(EXACT(O1311,Y1311),M1311,M1311*(1-'Расчет ПРЕДЗАКАЗ'!$D$10))</f>
        <v>0</v>
      </c>
      <c r="V1311" s="106">
        <f t="shared" si="564"/>
        <v>0</v>
      </c>
      <c r="W1311" s="106" t="e">
        <f>IF(EXACT(O1311,Y1311),M1311,M1311*(1-#REF!))</f>
        <v>#REF!</v>
      </c>
      <c r="X1311" s="106" t="e">
        <f t="shared" si="565"/>
        <v>#REF!</v>
      </c>
      <c r="Y1311" s="107" t="s">
        <v>72</v>
      </c>
      <c r="Z1311" s="103">
        <f t="shared" si="561"/>
        <v>0</v>
      </c>
      <c r="AA1311" s="103">
        <f t="shared" si="562"/>
        <v>0</v>
      </c>
      <c r="AB1311" s="128" t="str">
        <f t="shared" si="566"/>
        <v/>
      </c>
      <c r="AC1311" s="128" t="e">
        <f t="shared" si="567"/>
        <v>#REF!</v>
      </c>
    </row>
    <row r="1312" spans="1:29" ht="50.1" customHeight="1">
      <c r="A1312" s="171"/>
      <c r="B1312" s="171"/>
      <c r="C1312" s="174"/>
      <c r="D1312" s="174"/>
      <c r="E1312" s="131"/>
      <c r="F1312" s="177"/>
      <c r="G1312" s="180"/>
      <c r="H1312" s="163"/>
      <c r="I1312" s="165"/>
      <c r="J1312" s="168"/>
      <c r="K1312" s="62"/>
      <c r="L1312" s="63"/>
      <c r="M1312" s="63"/>
      <c r="N1312" s="142"/>
      <c r="O1312" s="127"/>
      <c r="P1312" s="100"/>
      <c r="Q1312" s="63">
        <f t="shared" si="563"/>
        <v>0</v>
      </c>
      <c r="R1312" s="64"/>
      <c r="S1312" s="67"/>
      <c r="T1312" s="46"/>
      <c r="U1312" s="106">
        <f>IF(EXACT(O1312,Y1312),M1312,M1312*(1-'Расчет ПРЕДЗАКАЗ'!$D$10))</f>
        <v>0</v>
      </c>
      <c r="V1312" s="106">
        <f t="shared" si="564"/>
        <v>0</v>
      </c>
      <c r="W1312" s="106" t="e">
        <f>IF(EXACT(O1312,Y1312),M1312,M1312*(1-#REF!))</f>
        <v>#REF!</v>
      </c>
      <c r="X1312" s="106" t="e">
        <f t="shared" si="565"/>
        <v>#REF!</v>
      </c>
      <c r="Y1312" s="107" t="s">
        <v>72</v>
      </c>
      <c r="Z1312" s="103">
        <f t="shared" si="561"/>
        <v>0</v>
      </c>
      <c r="AA1312" s="103">
        <f t="shared" si="562"/>
        <v>0</v>
      </c>
      <c r="AB1312" s="128" t="str">
        <f t="shared" si="566"/>
        <v/>
      </c>
      <c r="AC1312" s="128" t="e">
        <f t="shared" si="567"/>
        <v>#REF!</v>
      </c>
    </row>
    <row r="1313" spans="1:29" ht="50.1" customHeight="1">
      <c r="A1313" s="171"/>
      <c r="B1313" s="171"/>
      <c r="C1313" s="174"/>
      <c r="D1313" s="174"/>
      <c r="E1313" s="131"/>
      <c r="F1313" s="177"/>
      <c r="G1313" s="180"/>
      <c r="H1313" s="163"/>
      <c r="I1313" s="165"/>
      <c r="J1313" s="168"/>
      <c r="K1313" s="62"/>
      <c r="L1313" s="63"/>
      <c r="M1313" s="63"/>
      <c r="N1313" s="143"/>
      <c r="O1313" s="127"/>
      <c r="P1313" s="100"/>
      <c r="Q1313" s="63">
        <f t="shared" si="563"/>
        <v>0</v>
      </c>
      <c r="R1313" s="65"/>
      <c r="S1313" s="67"/>
      <c r="T1313" s="40"/>
      <c r="U1313" s="106">
        <f>IF(EXACT(O1313,Y1313),M1313,M1313*(1-'Расчет ПРЕДЗАКАЗ'!$D$10))</f>
        <v>0</v>
      </c>
      <c r="V1313" s="106">
        <f t="shared" si="564"/>
        <v>0</v>
      </c>
      <c r="W1313" s="106" t="e">
        <f>IF(EXACT(O1313,Y1313),M1313,M1313*(1-#REF!))</f>
        <v>#REF!</v>
      </c>
      <c r="X1313" s="106" t="e">
        <f t="shared" si="565"/>
        <v>#REF!</v>
      </c>
      <c r="Y1313" s="107" t="s">
        <v>72</v>
      </c>
      <c r="Z1313" s="103">
        <f t="shared" si="561"/>
        <v>0</v>
      </c>
      <c r="AA1313" s="103">
        <f t="shared" si="562"/>
        <v>0</v>
      </c>
      <c r="AB1313" s="128" t="str">
        <f t="shared" si="566"/>
        <v/>
      </c>
      <c r="AC1313" s="128" t="e">
        <f t="shared" si="567"/>
        <v>#REF!</v>
      </c>
    </row>
    <row r="1314" spans="1:29" ht="50.1" customHeight="1">
      <c r="A1314" s="171"/>
      <c r="B1314" s="171"/>
      <c r="C1314" s="174"/>
      <c r="D1314" s="174"/>
      <c r="E1314" s="131"/>
      <c r="F1314" s="177"/>
      <c r="G1314" s="180"/>
      <c r="H1314" s="163"/>
      <c r="I1314" s="165"/>
      <c r="J1314" s="168"/>
      <c r="K1314" s="62"/>
      <c r="L1314" s="63"/>
      <c r="M1314" s="63"/>
      <c r="N1314" s="143"/>
      <c r="O1314" s="127"/>
      <c r="P1314" s="100"/>
      <c r="Q1314" s="63">
        <f t="shared" si="563"/>
        <v>0</v>
      </c>
      <c r="R1314" s="65"/>
      <c r="S1314" s="67"/>
      <c r="T1314" s="40"/>
      <c r="U1314" s="106">
        <f>IF(EXACT(O1314,Y1314),M1314,M1314*(1-'Расчет ПРЕДЗАКАЗ'!$D$10))</f>
        <v>0</v>
      </c>
      <c r="V1314" s="106">
        <f t="shared" si="564"/>
        <v>0</v>
      </c>
      <c r="W1314" s="106" t="e">
        <f>IF(EXACT(O1314,Y1314),M1314,M1314*(1-#REF!))</f>
        <v>#REF!</v>
      </c>
      <c r="X1314" s="106" t="e">
        <f t="shared" si="565"/>
        <v>#REF!</v>
      </c>
      <c r="Y1314" s="107" t="s">
        <v>72</v>
      </c>
      <c r="Z1314" s="103">
        <f t="shared" si="561"/>
        <v>0</v>
      </c>
      <c r="AA1314" s="103">
        <f t="shared" si="562"/>
        <v>0</v>
      </c>
      <c r="AB1314" s="128" t="str">
        <f t="shared" si="566"/>
        <v/>
      </c>
      <c r="AC1314" s="128" t="e">
        <f t="shared" si="567"/>
        <v>#REF!</v>
      </c>
    </row>
    <row r="1315" spans="1:29" ht="50.1" customHeight="1">
      <c r="A1315" s="171"/>
      <c r="B1315" s="171"/>
      <c r="C1315" s="174"/>
      <c r="D1315" s="174"/>
      <c r="E1315" s="131"/>
      <c r="F1315" s="177"/>
      <c r="G1315" s="180"/>
      <c r="H1315" s="163"/>
      <c r="I1315" s="165"/>
      <c r="J1315" s="168"/>
      <c r="K1315" s="62"/>
      <c r="L1315" s="63"/>
      <c r="M1315" s="63"/>
      <c r="N1315" s="121"/>
      <c r="O1315" s="127"/>
      <c r="P1315" s="100"/>
      <c r="Q1315" s="63">
        <f t="shared" si="563"/>
        <v>0</v>
      </c>
      <c r="R1315" s="65"/>
      <c r="S1315" s="67"/>
      <c r="T1315" s="40"/>
      <c r="U1315" s="106">
        <f>IF(EXACT(O1315,Y1315),M1315,M1315*(1-'Расчет ПРЕДЗАКАЗ'!$D$10))</f>
        <v>0</v>
      </c>
      <c r="V1315" s="106">
        <f t="shared" si="564"/>
        <v>0</v>
      </c>
      <c r="W1315" s="106" t="e">
        <f>IF(EXACT(O1315,Y1315),M1315,M1315*(1-#REF!))</f>
        <v>#REF!</v>
      </c>
      <c r="X1315" s="106" t="e">
        <f t="shared" si="565"/>
        <v>#REF!</v>
      </c>
      <c r="Y1315" s="107" t="s">
        <v>72</v>
      </c>
      <c r="Z1315" s="103">
        <f t="shared" si="561"/>
        <v>0</v>
      </c>
      <c r="AA1315" s="103">
        <f t="shared" si="562"/>
        <v>0</v>
      </c>
      <c r="AB1315" s="128" t="str">
        <f t="shared" si="566"/>
        <v/>
      </c>
      <c r="AC1315" s="128" t="e">
        <f t="shared" si="567"/>
        <v>#REF!</v>
      </c>
    </row>
    <row r="1316" spans="1:29" ht="50.1" customHeight="1">
      <c r="A1316" s="171"/>
      <c r="B1316" s="171"/>
      <c r="C1316" s="174"/>
      <c r="D1316" s="174"/>
      <c r="E1316" s="131"/>
      <c r="F1316" s="177"/>
      <c r="G1316" s="180"/>
      <c r="H1316" s="163"/>
      <c r="I1316" s="165"/>
      <c r="J1316" s="168"/>
      <c r="K1316" s="62"/>
      <c r="L1316" s="63"/>
      <c r="M1316" s="63"/>
      <c r="N1316" s="121"/>
      <c r="O1316" s="127"/>
      <c r="P1316" s="100"/>
      <c r="Q1316" s="63">
        <f t="shared" si="563"/>
        <v>0</v>
      </c>
      <c r="R1316" s="65"/>
      <c r="S1316" s="67"/>
      <c r="T1316" s="40"/>
      <c r="U1316" s="106">
        <f>IF(EXACT(O1316,Y1316),M1316,M1316*(1-'Расчет ПРЕДЗАКАЗ'!$D$10))</f>
        <v>0</v>
      </c>
      <c r="V1316" s="106">
        <f t="shared" si="564"/>
        <v>0</v>
      </c>
      <c r="W1316" s="106" t="e">
        <f>IF(EXACT(O1316,Y1316),M1316,M1316*(1-#REF!))</f>
        <v>#REF!</v>
      </c>
      <c r="X1316" s="106" t="e">
        <f t="shared" si="565"/>
        <v>#REF!</v>
      </c>
      <c r="Y1316" s="107" t="s">
        <v>72</v>
      </c>
      <c r="Z1316" s="103">
        <f t="shared" si="561"/>
        <v>0</v>
      </c>
      <c r="AA1316" s="103">
        <f t="shared" si="562"/>
        <v>0</v>
      </c>
      <c r="AB1316" s="128" t="str">
        <f t="shared" si="566"/>
        <v/>
      </c>
      <c r="AC1316" s="128" t="e">
        <f t="shared" si="567"/>
        <v>#REF!</v>
      </c>
    </row>
    <row r="1317" spans="1:29" ht="50.1" customHeight="1">
      <c r="A1317" s="171"/>
      <c r="B1317" s="171"/>
      <c r="C1317" s="174"/>
      <c r="D1317" s="174"/>
      <c r="E1317" s="131"/>
      <c r="F1317" s="177"/>
      <c r="G1317" s="180"/>
      <c r="H1317" s="163"/>
      <c r="I1317" s="165"/>
      <c r="J1317" s="168"/>
      <c r="K1317" s="62"/>
      <c r="L1317" s="63"/>
      <c r="M1317" s="63"/>
      <c r="N1317" s="121"/>
      <c r="O1317" s="127"/>
      <c r="P1317" s="100"/>
      <c r="Q1317" s="63">
        <f t="shared" si="563"/>
        <v>0</v>
      </c>
      <c r="R1317" s="65"/>
      <c r="S1317" s="67"/>
      <c r="T1317" s="40"/>
      <c r="U1317" s="106">
        <f>IF(EXACT(O1317,Y1317),M1317,M1317*(1-'Расчет ПРЕДЗАКАЗ'!$D$10))</f>
        <v>0</v>
      </c>
      <c r="V1317" s="106">
        <f t="shared" si="564"/>
        <v>0</v>
      </c>
      <c r="W1317" s="106" t="e">
        <f>IF(EXACT(O1317,Y1317),M1317,M1317*(1-#REF!))</f>
        <v>#REF!</v>
      </c>
      <c r="X1317" s="106" t="e">
        <f t="shared" si="565"/>
        <v>#REF!</v>
      </c>
      <c r="Y1317" s="107" t="s">
        <v>72</v>
      </c>
      <c r="Z1317" s="103">
        <f t="shared" si="561"/>
        <v>0</v>
      </c>
      <c r="AA1317" s="103">
        <f t="shared" si="562"/>
        <v>0</v>
      </c>
      <c r="AB1317" s="128" t="str">
        <f t="shared" si="566"/>
        <v/>
      </c>
      <c r="AC1317" s="128" t="e">
        <f t="shared" si="567"/>
        <v>#REF!</v>
      </c>
    </row>
    <row r="1318" spans="1:29" ht="50.1" customHeight="1">
      <c r="A1318" s="172"/>
      <c r="B1318" s="172"/>
      <c r="C1318" s="175"/>
      <c r="D1318" s="175"/>
      <c r="E1318" s="132"/>
      <c r="F1318" s="178"/>
      <c r="G1318" s="181"/>
      <c r="H1318" s="164"/>
      <c r="I1318" s="166"/>
      <c r="J1318" s="169"/>
      <c r="K1318" s="62"/>
      <c r="L1318" s="63"/>
      <c r="M1318" s="63"/>
      <c r="N1318" s="121"/>
      <c r="O1318" s="127"/>
      <c r="P1318" s="100"/>
      <c r="Q1318" s="63">
        <f t="shared" si="563"/>
        <v>0</v>
      </c>
      <c r="R1318" s="65"/>
      <c r="S1318" s="64"/>
      <c r="T1318" s="40"/>
      <c r="U1318" s="106">
        <f>IF(EXACT(O1318,Y1318),M1318,M1318*(1-'Расчет ПРЕДЗАКАЗ'!$D$10))</f>
        <v>0</v>
      </c>
      <c r="V1318" s="106">
        <f t="shared" si="564"/>
        <v>0</v>
      </c>
      <c r="W1318" s="106" t="e">
        <f>IF(EXACT(O1318,Y1318),M1318,M1318*(1-#REF!))</f>
        <v>#REF!</v>
      </c>
      <c r="X1318" s="106" t="e">
        <f t="shared" si="565"/>
        <v>#REF!</v>
      </c>
      <c r="Y1318" s="107" t="s">
        <v>72</v>
      </c>
      <c r="Z1318" s="103">
        <f t="shared" si="561"/>
        <v>0</v>
      </c>
      <c r="AA1318" s="103">
        <f t="shared" si="562"/>
        <v>0</v>
      </c>
      <c r="AB1318" s="128" t="str">
        <f t="shared" si="566"/>
        <v/>
      </c>
      <c r="AC1318" s="128" t="e">
        <f t="shared" si="567"/>
        <v>#REF!</v>
      </c>
    </row>
    <row r="1319" spans="1:29" ht="11.25" customHeight="1" thickBot="1"/>
    <row r="1320" spans="1:29" ht="50.1" customHeight="1">
      <c r="A1320" s="170">
        <v>464</v>
      </c>
      <c r="B1320" s="170"/>
      <c r="C1320" s="173" t="s">
        <v>3819</v>
      </c>
      <c r="D1320" s="173" t="s">
        <v>77</v>
      </c>
      <c r="E1320" s="131"/>
      <c r="F1320" s="193" t="s">
        <v>1799</v>
      </c>
      <c r="G1320" s="179"/>
      <c r="H1320" s="162" t="s">
        <v>3820</v>
      </c>
      <c r="I1320" s="194" t="s">
        <v>3821</v>
      </c>
      <c r="J1320" s="167" t="s">
        <v>19</v>
      </c>
      <c r="K1320" s="62" t="s">
        <v>843</v>
      </c>
      <c r="L1320" s="63">
        <v>11680</v>
      </c>
      <c r="M1320" s="63">
        <v>7300</v>
      </c>
      <c r="N1320" s="142" t="s">
        <v>3822</v>
      </c>
      <c r="O1320" s="127"/>
      <c r="P1320" s="100"/>
      <c r="Q1320" s="63">
        <f>P1320*M1320</f>
        <v>0</v>
      </c>
      <c r="R1320" s="64"/>
      <c r="S1320" s="67">
        <v>39</v>
      </c>
      <c r="T1320" s="46"/>
      <c r="U1320" s="106">
        <f>IF(EXACT(O1320,Y1320),M1320,M1320*(1-'Расчет ПРЕДЗАКАЗ'!$D$10))</f>
        <v>7154</v>
      </c>
      <c r="V1320" s="106">
        <f>P1320*U1320</f>
        <v>0</v>
      </c>
      <c r="W1320" s="106" t="e">
        <f>IF(EXACT(O1320,Y1320),M1320,M1320*(1-#REF!))</f>
        <v>#REF!</v>
      </c>
      <c r="X1320" s="106" t="e">
        <f>P1320*W1320</f>
        <v>#REF!</v>
      </c>
      <c r="Y1320" s="107" t="s">
        <v>72</v>
      </c>
      <c r="Z1320" s="103">
        <f t="shared" ref="Z1320:Z1334" si="568">IF(EXACT(O1320,Y1320),Q1320,0)</f>
        <v>0</v>
      </c>
      <c r="AA1320" s="103">
        <f t="shared" ref="AA1320:AA1334" si="569">IF(Z1320=0,Q1320,0)</f>
        <v>0</v>
      </c>
      <c r="AB1320" s="128">
        <f>IF(U1320=0,"",L1320/U1320-1)</f>
        <v>0.63265306122448983</v>
      </c>
      <c r="AC1320" s="128" t="e">
        <f>IF(W1320=0,"",L1320/W1320-1)</f>
        <v>#REF!</v>
      </c>
    </row>
    <row r="1321" spans="1:29" ht="50.1" customHeight="1">
      <c r="A1321" s="171"/>
      <c r="B1321" s="171"/>
      <c r="C1321" s="174"/>
      <c r="D1321" s="174"/>
      <c r="E1321" s="131"/>
      <c r="F1321" s="177"/>
      <c r="G1321" s="180"/>
      <c r="H1321" s="163"/>
      <c r="I1321" s="165"/>
      <c r="J1321" s="168"/>
      <c r="K1321" s="62" t="s">
        <v>845</v>
      </c>
      <c r="L1321" s="63">
        <v>11680</v>
      </c>
      <c r="M1321" s="63">
        <v>7300</v>
      </c>
      <c r="N1321" s="142" t="s">
        <v>3823</v>
      </c>
      <c r="O1321" s="127"/>
      <c r="P1321" s="100"/>
      <c r="Q1321" s="63">
        <f t="shared" ref="Q1321:Q1334" si="570">P1321*M1321</f>
        <v>0</v>
      </c>
      <c r="R1321" s="64"/>
      <c r="S1321" s="67">
        <v>61</v>
      </c>
      <c r="T1321" s="46"/>
      <c r="U1321" s="106">
        <f>IF(EXACT(O1321,Y1321),M1321,M1321*(1-'Расчет ПРЕДЗАКАЗ'!$D$10))</f>
        <v>7154</v>
      </c>
      <c r="V1321" s="106">
        <f t="shared" ref="V1321:V1334" si="571">P1321*U1321</f>
        <v>0</v>
      </c>
      <c r="W1321" s="106" t="e">
        <f>IF(EXACT(O1321,Y1321),M1321,M1321*(1-#REF!))</f>
        <v>#REF!</v>
      </c>
      <c r="X1321" s="106" t="e">
        <f t="shared" ref="X1321:X1334" si="572">P1321*W1321</f>
        <v>#REF!</v>
      </c>
      <c r="Y1321" s="107" t="s">
        <v>72</v>
      </c>
      <c r="Z1321" s="103">
        <f t="shared" si="568"/>
        <v>0</v>
      </c>
      <c r="AA1321" s="103">
        <f t="shared" si="569"/>
        <v>0</v>
      </c>
      <c r="AB1321" s="128">
        <f t="shared" ref="AB1321:AB1334" si="573">IF(U1321=0,"",L1321/U1321-1)</f>
        <v>0.63265306122448983</v>
      </c>
      <c r="AC1321" s="128" t="e">
        <f t="shared" ref="AC1321:AC1334" si="574">IF(W1321=0,"",L1321/W1321-1)</f>
        <v>#REF!</v>
      </c>
    </row>
    <row r="1322" spans="1:29" ht="50.1" customHeight="1">
      <c r="A1322" s="171"/>
      <c r="B1322" s="171"/>
      <c r="C1322" s="174"/>
      <c r="D1322" s="174"/>
      <c r="E1322" s="131"/>
      <c r="F1322" s="177"/>
      <c r="G1322" s="180"/>
      <c r="H1322" s="163"/>
      <c r="I1322" s="165"/>
      <c r="J1322" s="168"/>
      <c r="K1322" s="62" t="s">
        <v>826</v>
      </c>
      <c r="L1322" s="63">
        <v>11680</v>
      </c>
      <c r="M1322" s="63">
        <v>7300</v>
      </c>
      <c r="N1322" s="142" t="s">
        <v>3824</v>
      </c>
      <c r="O1322" s="127"/>
      <c r="P1322" s="100"/>
      <c r="Q1322" s="63">
        <f t="shared" si="570"/>
        <v>0</v>
      </c>
      <c r="R1322" s="64"/>
      <c r="S1322" s="67">
        <v>74</v>
      </c>
      <c r="T1322" s="46"/>
      <c r="U1322" s="106">
        <f>IF(EXACT(O1322,Y1322),M1322,M1322*(1-'Расчет ПРЕДЗАКАЗ'!$D$10))</f>
        <v>7154</v>
      </c>
      <c r="V1322" s="106">
        <f t="shared" si="571"/>
        <v>0</v>
      </c>
      <c r="W1322" s="106" t="e">
        <f>IF(EXACT(O1322,Y1322),M1322,M1322*(1-#REF!))</f>
        <v>#REF!</v>
      </c>
      <c r="X1322" s="106" t="e">
        <f t="shared" si="572"/>
        <v>#REF!</v>
      </c>
      <c r="Y1322" s="107" t="s">
        <v>72</v>
      </c>
      <c r="Z1322" s="103">
        <f t="shared" si="568"/>
        <v>0</v>
      </c>
      <c r="AA1322" s="103">
        <f t="shared" si="569"/>
        <v>0</v>
      </c>
      <c r="AB1322" s="128">
        <f t="shared" si="573"/>
        <v>0.63265306122448983</v>
      </c>
      <c r="AC1322" s="128" t="e">
        <f t="shared" si="574"/>
        <v>#REF!</v>
      </c>
    </row>
    <row r="1323" spans="1:29" ht="50.1" customHeight="1">
      <c r="A1323" s="171"/>
      <c r="B1323" s="171"/>
      <c r="C1323" s="174"/>
      <c r="D1323" s="174"/>
      <c r="E1323" s="131"/>
      <c r="F1323" s="177"/>
      <c r="G1323" s="180"/>
      <c r="H1323" s="163"/>
      <c r="I1323" s="165"/>
      <c r="J1323" s="168"/>
      <c r="K1323" s="62" t="s">
        <v>828</v>
      </c>
      <c r="L1323" s="63">
        <v>11680</v>
      </c>
      <c r="M1323" s="63">
        <v>7300</v>
      </c>
      <c r="N1323" s="142" t="s">
        <v>3825</v>
      </c>
      <c r="O1323" s="127"/>
      <c r="P1323" s="100"/>
      <c r="Q1323" s="63">
        <f t="shared" si="570"/>
        <v>0</v>
      </c>
      <c r="R1323" s="64"/>
      <c r="S1323" s="67">
        <v>69</v>
      </c>
      <c r="T1323" s="46"/>
      <c r="U1323" s="106">
        <f>IF(EXACT(O1323,Y1323),M1323,M1323*(1-'Расчет ПРЕДЗАКАЗ'!$D$10))</f>
        <v>7154</v>
      </c>
      <c r="V1323" s="106">
        <f t="shared" si="571"/>
        <v>0</v>
      </c>
      <c r="W1323" s="106" t="e">
        <f>IF(EXACT(O1323,Y1323),M1323,M1323*(1-#REF!))</f>
        <v>#REF!</v>
      </c>
      <c r="X1323" s="106" t="e">
        <f t="shared" si="572"/>
        <v>#REF!</v>
      </c>
      <c r="Y1323" s="107" t="s">
        <v>72</v>
      </c>
      <c r="Z1323" s="103">
        <f t="shared" si="568"/>
        <v>0</v>
      </c>
      <c r="AA1323" s="103">
        <f t="shared" si="569"/>
        <v>0</v>
      </c>
      <c r="AB1323" s="128">
        <f t="shared" si="573"/>
        <v>0.63265306122448983</v>
      </c>
      <c r="AC1323" s="128" t="e">
        <f t="shared" si="574"/>
        <v>#REF!</v>
      </c>
    </row>
    <row r="1324" spans="1:29" ht="50.1" customHeight="1">
      <c r="A1324" s="171"/>
      <c r="B1324" s="171"/>
      <c r="C1324" s="174"/>
      <c r="D1324" s="174"/>
      <c r="E1324" s="131"/>
      <c r="F1324" s="177"/>
      <c r="G1324" s="180"/>
      <c r="H1324" s="163"/>
      <c r="I1324" s="165"/>
      <c r="J1324" s="168"/>
      <c r="K1324" s="62" t="s">
        <v>1467</v>
      </c>
      <c r="L1324" s="63">
        <v>11680</v>
      </c>
      <c r="M1324" s="63">
        <v>7300</v>
      </c>
      <c r="N1324" s="142" t="s">
        <v>3826</v>
      </c>
      <c r="O1324" s="127"/>
      <c r="P1324" s="100"/>
      <c r="Q1324" s="63">
        <f t="shared" si="570"/>
        <v>0</v>
      </c>
      <c r="R1324" s="64"/>
      <c r="S1324" s="67">
        <v>60</v>
      </c>
      <c r="T1324" s="46"/>
      <c r="U1324" s="106">
        <f>IF(EXACT(O1324,Y1324),M1324,M1324*(1-'Расчет ПРЕДЗАКАЗ'!$D$10))</f>
        <v>7154</v>
      </c>
      <c r="V1324" s="106">
        <f t="shared" si="571"/>
        <v>0</v>
      </c>
      <c r="W1324" s="106" t="e">
        <f>IF(EXACT(O1324,Y1324),M1324,M1324*(1-#REF!))</f>
        <v>#REF!</v>
      </c>
      <c r="X1324" s="106" t="e">
        <f t="shared" si="572"/>
        <v>#REF!</v>
      </c>
      <c r="Y1324" s="107" t="s">
        <v>72</v>
      </c>
      <c r="Z1324" s="103">
        <f t="shared" si="568"/>
        <v>0</v>
      </c>
      <c r="AA1324" s="103">
        <f t="shared" si="569"/>
        <v>0</v>
      </c>
      <c r="AB1324" s="128">
        <f t="shared" si="573"/>
        <v>0.63265306122448983</v>
      </c>
      <c r="AC1324" s="128" t="e">
        <f t="shared" si="574"/>
        <v>#REF!</v>
      </c>
    </row>
    <row r="1325" spans="1:29" ht="50.1" customHeight="1">
      <c r="A1325" s="171"/>
      <c r="B1325" s="171"/>
      <c r="C1325" s="174"/>
      <c r="D1325" s="174"/>
      <c r="E1325" s="131"/>
      <c r="F1325" s="177"/>
      <c r="G1325" s="180"/>
      <c r="H1325" s="163"/>
      <c r="I1325" s="165"/>
      <c r="J1325" s="168"/>
      <c r="K1325" s="62" t="s">
        <v>1469</v>
      </c>
      <c r="L1325" s="63">
        <v>11680</v>
      </c>
      <c r="M1325" s="63">
        <v>7300</v>
      </c>
      <c r="N1325" s="142" t="s">
        <v>3827</v>
      </c>
      <c r="O1325" s="127"/>
      <c r="P1325" s="100"/>
      <c r="Q1325" s="63">
        <f t="shared" si="570"/>
        <v>0</v>
      </c>
      <c r="R1325" s="64"/>
      <c r="S1325" s="67">
        <v>56</v>
      </c>
      <c r="T1325" s="46"/>
      <c r="U1325" s="106">
        <f>IF(EXACT(O1325,Y1325),M1325,M1325*(1-'Расчет ПРЕДЗАКАЗ'!$D$10))</f>
        <v>7154</v>
      </c>
      <c r="V1325" s="106">
        <f t="shared" si="571"/>
        <v>0</v>
      </c>
      <c r="W1325" s="106" t="e">
        <f>IF(EXACT(O1325,Y1325),M1325,M1325*(1-#REF!))</f>
        <v>#REF!</v>
      </c>
      <c r="X1325" s="106" t="e">
        <f t="shared" si="572"/>
        <v>#REF!</v>
      </c>
      <c r="Y1325" s="107" t="s">
        <v>72</v>
      </c>
      <c r="Z1325" s="103">
        <f t="shared" si="568"/>
        <v>0</v>
      </c>
      <c r="AA1325" s="103">
        <f t="shared" si="569"/>
        <v>0</v>
      </c>
      <c r="AB1325" s="128">
        <f t="shared" si="573"/>
        <v>0.63265306122448983</v>
      </c>
      <c r="AC1325" s="128" t="e">
        <f t="shared" si="574"/>
        <v>#REF!</v>
      </c>
    </row>
    <row r="1326" spans="1:29" ht="50.1" customHeight="1">
      <c r="A1326" s="171"/>
      <c r="B1326" s="171"/>
      <c r="C1326" s="174"/>
      <c r="D1326" s="174"/>
      <c r="E1326" s="131"/>
      <c r="F1326" s="177"/>
      <c r="G1326" s="180"/>
      <c r="H1326" s="163"/>
      <c r="I1326" s="165"/>
      <c r="J1326" s="168"/>
      <c r="K1326" s="62" t="s">
        <v>1119</v>
      </c>
      <c r="L1326" s="63">
        <v>11680</v>
      </c>
      <c r="M1326" s="63">
        <v>7300</v>
      </c>
      <c r="N1326" s="142" t="s">
        <v>3828</v>
      </c>
      <c r="O1326" s="127"/>
      <c r="P1326" s="100"/>
      <c r="Q1326" s="63">
        <f t="shared" si="570"/>
        <v>0</v>
      </c>
      <c r="R1326" s="64"/>
      <c r="S1326" s="67">
        <v>44</v>
      </c>
      <c r="T1326" s="46"/>
      <c r="U1326" s="106">
        <f>IF(EXACT(O1326,Y1326),M1326,M1326*(1-'Расчет ПРЕДЗАКАЗ'!$D$10))</f>
        <v>7154</v>
      </c>
      <c r="V1326" s="106">
        <f t="shared" si="571"/>
        <v>0</v>
      </c>
      <c r="W1326" s="106" t="e">
        <f>IF(EXACT(O1326,Y1326),M1326,M1326*(1-#REF!))</f>
        <v>#REF!</v>
      </c>
      <c r="X1326" s="106" t="e">
        <f t="shared" si="572"/>
        <v>#REF!</v>
      </c>
      <c r="Y1326" s="107" t="s">
        <v>72</v>
      </c>
      <c r="Z1326" s="103">
        <f t="shared" si="568"/>
        <v>0</v>
      </c>
      <c r="AA1326" s="103">
        <f t="shared" si="569"/>
        <v>0</v>
      </c>
      <c r="AB1326" s="128">
        <f t="shared" si="573"/>
        <v>0.63265306122448983</v>
      </c>
      <c r="AC1326" s="128" t="e">
        <f t="shared" si="574"/>
        <v>#REF!</v>
      </c>
    </row>
    <row r="1327" spans="1:29" ht="50.1" customHeight="1">
      <c r="A1327" s="171"/>
      <c r="B1327" s="171"/>
      <c r="C1327" s="174"/>
      <c r="D1327" s="174"/>
      <c r="E1327" s="131"/>
      <c r="F1327" s="177"/>
      <c r="G1327" s="180"/>
      <c r="H1327" s="163"/>
      <c r="I1327" s="165"/>
      <c r="J1327" s="168"/>
      <c r="K1327" s="62"/>
      <c r="L1327" s="63"/>
      <c r="M1327" s="63"/>
      <c r="N1327" s="142"/>
      <c r="O1327" s="127"/>
      <c r="P1327" s="100"/>
      <c r="Q1327" s="63">
        <f t="shared" si="570"/>
        <v>0</v>
      </c>
      <c r="R1327" s="64"/>
      <c r="S1327" s="67"/>
      <c r="T1327" s="46"/>
      <c r="U1327" s="106">
        <f>IF(EXACT(O1327,Y1327),M1327,M1327*(1-'Расчет ПРЕДЗАКАЗ'!$D$10))</f>
        <v>0</v>
      </c>
      <c r="V1327" s="106">
        <f t="shared" si="571"/>
        <v>0</v>
      </c>
      <c r="W1327" s="106" t="e">
        <f>IF(EXACT(O1327,Y1327),M1327,M1327*(1-#REF!))</f>
        <v>#REF!</v>
      </c>
      <c r="X1327" s="106" t="e">
        <f t="shared" si="572"/>
        <v>#REF!</v>
      </c>
      <c r="Y1327" s="107" t="s">
        <v>72</v>
      </c>
      <c r="Z1327" s="103">
        <f t="shared" si="568"/>
        <v>0</v>
      </c>
      <c r="AA1327" s="103">
        <f t="shared" si="569"/>
        <v>0</v>
      </c>
      <c r="AB1327" s="128" t="str">
        <f t="shared" si="573"/>
        <v/>
      </c>
      <c r="AC1327" s="128" t="e">
        <f t="shared" si="574"/>
        <v>#REF!</v>
      </c>
    </row>
    <row r="1328" spans="1:29" ht="50.1" customHeight="1">
      <c r="A1328" s="171"/>
      <c r="B1328" s="171"/>
      <c r="C1328" s="174"/>
      <c r="D1328" s="174"/>
      <c r="E1328" s="131"/>
      <c r="F1328" s="177"/>
      <c r="G1328" s="180"/>
      <c r="H1328" s="163"/>
      <c r="I1328" s="165"/>
      <c r="J1328" s="168"/>
      <c r="K1328" s="62"/>
      <c r="L1328" s="63"/>
      <c r="M1328" s="63"/>
      <c r="N1328" s="142"/>
      <c r="O1328" s="127"/>
      <c r="P1328" s="100"/>
      <c r="Q1328" s="63">
        <f t="shared" si="570"/>
        <v>0</v>
      </c>
      <c r="R1328" s="64"/>
      <c r="S1328" s="67"/>
      <c r="T1328" s="46"/>
      <c r="U1328" s="106">
        <f>IF(EXACT(O1328,Y1328),M1328,M1328*(1-'Расчет ПРЕДЗАКАЗ'!$D$10))</f>
        <v>0</v>
      </c>
      <c r="V1328" s="106">
        <f t="shared" si="571"/>
        <v>0</v>
      </c>
      <c r="W1328" s="106" t="e">
        <f>IF(EXACT(O1328,Y1328),M1328,M1328*(1-#REF!))</f>
        <v>#REF!</v>
      </c>
      <c r="X1328" s="106" t="e">
        <f t="shared" si="572"/>
        <v>#REF!</v>
      </c>
      <c r="Y1328" s="107" t="s">
        <v>72</v>
      </c>
      <c r="Z1328" s="103">
        <f t="shared" si="568"/>
        <v>0</v>
      </c>
      <c r="AA1328" s="103">
        <f t="shared" si="569"/>
        <v>0</v>
      </c>
      <c r="AB1328" s="128" t="str">
        <f t="shared" si="573"/>
        <v/>
      </c>
      <c r="AC1328" s="128" t="e">
        <f t="shared" si="574"/>
        <v>#REF!</v>
      </c>
    </row>
    <row r="1329" spans="1:29" ht="50.1" customHeight="1">
      <c r="A1329" s="171"/>
      <c r="B1329" s="171"/>
      <c r="C1329" s="174"/>
      <c r="D1329" s="174"/>
      <c r="E1329" s="131"/>
      <c r="F1329" s="177"/>
      <c r="G1329" s="180"/>
      <c r="H1329" s="163"/>
      <c r="I1329" s="165"/>
      <c r="J1329" s="168"/>
      <c r="K1329" s="62"/>
      <c r="L1329" s="63"/>
      <c r="M1329" s="63"/>
      <c r="N1329" s="143"/>
      <c r="O1329" s="127"/>
      <c r="P1329" s="100"/>
      <c r="Q1329" s="63">
        <f t="shared" si="570"/>
        <v>0</v>
      </c>
      <c r="R1329" s="65"/>
      <c r="S1329" s="67"/>
      <c r="T1329" s="40"/>
      <c r="U1329" s="106">
        <f>IF(EXACT(O1329,Y1329),M1329,M1329*(1-'Расчет ПРЕДЗАКАЗ'!$D$10))</f>
        <v>0</v>
      </c>
      <c r="V1329" s="106">
        <f t="shared" si="571"/>
        <v>0</v>
      </c>
      <c r="W1329" s="106" t="e">
        <f>IF(EXACT(O1329,Y1329),M1329,M1329*(1-#REF!))</f>
        <v>#REF!</v>
      </c>
      <c r="X1329" s="106" t="e">
        <f t="shared" si="572"/>
        <v>#REF!</v>
      </c>
      <c r="Y1329" s="107" t="s">
        <v>72</v>
      </c>
      <c r="Z1329" s="103">
        <f t="shared" si="568"/>
        <v>0</v>
      </c>
      <c r="AA1329" s="103">
        <f t="shared" si="569"/>
        <v>0</v>
      </c>
      <c r="AB1329" s="128" t="str">
        <f t="shared" si="573"/>
        <v/>
      </c>
      <c r="AC1329" s="128" t="e">
        <f t="shared" si="574"/>
        <v>#REF!</v>
      </c>
    </row>
    <row r="1330" spans="1:29" ht="50.1" customHeight="1">
      <c r="A1330" s="171"/>
      <c r="B1330" s="171"/>
      <c r="C1330" s="174"/>
      <c r="D1330" s="174"/>
      <c r="E1330" s="131"/>
      <c r="F1330" s="177"/>
      <c r="G1330" s="180"/>
      <c r="H1330" s="163"/>
      <c r="I1330" s="165"/>
      <c r="J1330" s="168"/>
      <c r="K1330" s="62"/>
      <c r="L1330" s="63"/>
      <c r="M1330" s="63"/>
      <c r="N1330" s="143"/>
      <c r="O1330" s="127"/>
      <c r="P1330" s="100"/>
      <c r="Q1330" s="63">
        <f t="shared" si="570"/>
        <v>0</v>
      </c>
      <c r="R1330" s="65"/>
      <c r="S1330" s="67"/>
      <c r="T1330" s="40"/>
      <c r="U1330" s="106">
        <f>IF(EXACT(O1330,Y1330),M1330,M1330*(1-'Расчет ПРЕДЗАКАЗ'!$D$10))</f>
        <v>0</v>
      </c>
      <c r="V1330" s="106">
        <f t="shared" si="571"/>
        <v>0</v>
      </c>
      <c r="W1330" s="106" t="e">
        <f>IF(EXACT(O1330,Y1330),M1330,M1330*(1-#REF!))</f>
        <v>#REF!</v>
      </c>
      <c r="X1330" s="106" t="e">
        <f t="shared" si="572"/>
        <v>#REF!</v>
      </c>
      <c r="Y1330" s="107" t="s">
        <v>72</v>
      </c>
      <c r="Z1330" s="103">
        <f t="shared" si="568"/>
        <v>0</v>
      </c>
      <c r="AA1330" s="103">
        <f t="shared" si="569"/>
        <v>0</v>
      </c>
      <c r="AB1330" s="128" t="str">
        <f t="shared" si="573"/>
        <v/>
      </c>
      <c r="AC1330" s="128" t="e">
        <f t="shared" si="574"/>
        <v>#REF!</v>
      </c>
    </row>
    <row r="1331" spans="1:29" ht="50.1" customHeight="1">
      <c r="A1331" s="171"/>
      <c r="B1331" s="171"/>
      <c r="C1331" s="174"/>
      <c r="D1331" s="174"/>
      <c r="E1331" s="131"/>
      <c r="F1331" s="177"/>
      <c r="G1331" s="180"/>
      <c r="H1331" s="163"/>
      <c r="I1331" s="165"/>
      <c r="J1331" s="168"/>
      <c r="K1331" s="62"/>
      <c r="L1331" s="63"/>
      <c r="M1331" s="63"/>
      <c r="N1331" s="121"/>
      <c r="O1331" s="127"/>
      <c r="P1331" s="100"/>
      <c r="Q1331" s="63">
        <f t="shared" si="570"/>
        <v>0</v>
      </c>
      <c r="R1331" s="65"/>
      <c r="S1331" s="67"/>
      <c r="T1331" s="40"/>
      <c r="U1331" s="106">
        <f>IF(EXACT(O1331,Y1331),M1331,M1331*(1-'Расчет ПРЕДЗАКАЗ'!$D$10))</f>
        <v>0</v>
      </c>
      <c r="V1331" s="106">
        <f t="shared" si="571"/>
        <v>0</v>
      </c>
      <c r="W1331" s="106" t="e">
        <f>IF(EXACT(O1331,Y1331),M1331,M1331*(1-#REF!))</f>
        <v>#REF!</v>
      </c>
      <c r="X1331" s="106" t="e">
        <f t="shared" si="572"/>
        <v>#REF!</v>
      </c>
      <c r="Y1331" s="107" t="s">
        <v>72</v>
      </c>
      <c r="Z1331" s="103">
        <f t="shared" si="568"/>
        <v>0</v>
      </c>
      <c r="AA1331" s="103">
        <f t="shared" si="569"/>
        <v>0</v>
      </c>
      <c r="AB1331" s="128" t="str">
        <f t="shared" si="573"/>
        <v/>
      </c>
      <c r="AC1331" s="128" t="e">
        <f t="shared" si="574"/>
        <v>#REF!</v>
      </c>
    </row>
    <row r="1332" spans="1:29" ht="50.1" customHeight="1">
      <c r="A1332" s="171"/>
      <c r="B1332" s="171"/>
      <c r="C1332" s="174"/>
      <c r="D1332" s="174"/>
      <c r="E1332" s="131"/>
      <c r="F1332" s="177"/>
      <c r="G1332" s="180"/>
      <c r="H1332" s="163"/>
      <c r="I1332" s="165"/>
      <c r="J1332" s="168"/>
      <c r="K1332" s="62"/>
      <c r="L1332" s="63"/>
      <c r="M1332" s="63"/>
      <c r="N1332" s="121"/>
      <c r="O1332" s="127"/>
      <c r="P1332" s="100"/>
      <c r="Q1332" s="63">
        <f t="shared" si="570"/>
        <v>0</v>
      </c>
      <c r="R1332" s="65"/>
      <c r="S1332" s="67"/>
      <c r="T1332" s="40"/>
      <c r="U1332" s="106">
        <f>IF(EXACT(O1332,Y1332),M1332,M1332*(1-'Расчет ПРЕДЗАКАЗ'!$D$10))</f>
        <v>0</v>
      </c>
      <c r="V1332" s="106">
        <f t="shared" si="571"/>
        <v>0</v>
      </c>
      <c r="W1332" s="106" t="e">
        <f>IF(EXACT(O1332,Y1332),M1332,M1332*(1-#REF!))</f>
        <v>#REF!</v>
      </c>
      <c r="X1332" s="106" t="e">
        <f t="shared" si="572"/>
        <v>#REF!</v>
      </c>
      <c r="Y1332" s="107" t="s">
        <v>72</v>
      </c>
      <c r="Z1332" s="103">
        <f t="shared" si="568"/>
        <v>0</v>
      </c>
      <c r="AA1332" s="103">
        <f t="shared" si="569"/>
        <v>0</v>
      </c>
      <c r="AB1332" s="128" t="str">
        <f t="shared" si="573"/>
        <v/>
      </c>
      <c r="AC1332" s="128" t="e">
        <f t="shared" si="574"/>
        <v>#REF!</v>
      </c>
    </row>
    <row r="1333" spans="1:29" ht="50.1" customHeight="1">
      <c r="A1333" s="171"/>
      <c r="B1333" s="171"/>
      <c r="C1333" s="174"/>
      <c r="D1333" s="174"/>
      <c r="E1333" s="131"/>
      <c r="F1333" s="177"/>
      <c r="G1333" s="180"/>
      <c r="H1333" s="163"/>
      <c r="I1333" s="165"/>
      <c r="J1333" s="168"/>
      <c r="K1333" s="62"/>
      <c r="L1333" s="63"/>
      <c r="M1333" s="63"/>
      <c r="N1333" s="121"/>
      <c r="O1333" s="127"/>
      <c r="P1333" s="100"/>
      <c r="Q1333" s="63">
        <f t="shared" si="570"/>
        <v>0</v>
      </c>
      <c r="R1333" s="65"/>
      <c r="S1333" s="67"/>
      <c r="T1333" s="40"/>
      <c r="U1333" s="106">
        <f>IF(EXACT(O1333,Y1333),M1333,M1333*(1-'Расчет ПРЕДЗАКАЗ'!$D$10))</f>
        <v>0</v>
      </c>
      <c r="V1333" s="106">
        <f t="shared" si="571"/>
        <v>0</v>
      </c>
      <c r="W1333" s="106" t="e">
        <f>IF(EXACT(O1333,Y1333),M1333,M1333*(1-#REF!))</f>
        <v>#REF!</v>
      </c>
      <c r="X1333" s="106" t="e">
        <f t="shared" si="572"/>
        <v>#REF!</v>
      </c>
      <c r="Y1333" s="107" t="s">
        <v>72</v>
      </c>
      <c r="Z1333" s="103">
        <f t="shared" si="568"/>
        <v>0</v>
      </c>
      <c r="AA1333" s="103">
        <f t="shared" si="569"/>
        <v>0</v>
      </c>
      <c r="AB1333" s="128" t="str">
        <f t="shared" si="573"/>
        <v/>
      </c>
      <c r="AC1333" s="128" t="e">
        <f t="shared" si="574"/>
        <v>#REF!</v>
      </c>
    </row>
    <row r="1334" spans="1:29" ht="50.1" customHeight="1">
      <c r="A1334" s="172"/>
      <c r="B1334" s="172"/>
      <c r="C1334" s="175"/>
      <c r="D1334" s="175"/>
      <c r="E1334" s="132"/>
      <c r="F1334" s="178"/>
      <c r="G1334" s="181"/>
      <c r="H1334" s="164"/>
      <c r="I1334" s="166"/>
      <c r="J1334" s="169"/>
      <c r="K1334" s="62"/>
      <c r="L1334" s="63"/>
      <c r="M1334" s="63"/>
      <c r="N1334" s="121"/>
      <c r="O1334" s="127"/>
      <c r="P1334" s="100"/>
      <c r="Q1334" s="63">
        <f t="shared" si="570"/>
        <v>0</v>
      </c>
      <c r="R1334" s="65"/>
      <c r="S1334" s="64"/>
      <c r="T1334" s="40"/>
      <c r="U1334" s="106">
        <f>IF(EXACT(O1334,Y1334),M1334,M1334*(1-'Расчет ПРЕДЗАКАЗ'!$D$10))</f>
        <v>0</v>
      </c>
      <c r="V1334" s="106">
        <f t="shared" si="571"/>
        <v>0</v>
      </c>
      <c r="W1334" s="106" t="e">
        <f>IF(EXACT(O1334,Y1334),M1334,M1334*(1-#REF!))</f>
        <v>#REF!</v>
      </c>
      <c r="X1334" s="106" t="e">
        <f t="shared" si="572"/>
        <v>#REF!</v>
      </c>
      <c r="Y1334" s="107" t="s">
        <v>72</v>
      </c>
      <c r="Z1334" s="103">
        <f t="shared" si="568"/>
        <v>0</v>
      </c>
      <c r="AA1334" s="103">
        <f t="shared" si="569"/>
        <v>0</v>
      </c>
      <c r="AB1334" s="128" t="str">
        <f t="shared" si="573"/>
        <v/>
      </c>
      <c r="AC1334" s="128" t="e">
        <f t="shared" si="574"/>
        <v>#REF!</v>
      </c>
    </row>
    <row r="1335" spans="1:29" ht="11.25" customHeight="1" thickBot="1"/>
    <row r="1336" spans="1:29" ht="50.1" customHeight="1">
      <c r="A1336" s="170">
        <v>465</v>
      </c>
      <c r="B1336" s="170" t="s">
        <v>3829</v>
      </c>
      <c r="C1336" s="173" t="s">
        <v>3830</v>
      </c>
      <c r="D1336" s="173" t="s">
        <v>77</v>
      </c>
      <c r="E1336" s="131"/>
      <c r="F1336" s="193" t="s">
        <v>3831</v>
      </c>
      <c r="G1336" s="179" t="s">
        <v>3112</v>
      </c>
      <c r="H1336" s="162" t="s">
        <v>3832</v>
      </c>
      <c r="I1336" s="194" t="s">
        <v>3833</v>
      </c>
      <c r="J1336" s="167" t="s">
        <v>19</v>
      </c>
      <c r="K1336" s="62" t="s">
        <v>843</v>
      </c>
      <c r="L1336" s="63">
        <v>11750</v>
      </c>
      <c r="M1336" s="63">
        <v>7344</v>
      </c>
      <c r="N1336" s="142" t="s">
        <v>3834</v>
      </c>
      <c r="O1336" s="127" t="s">
        <v>72</v>
      </c>
      <c r="P1336" s="100"/>
      <c r="Q1336" s="63">
        <f>P1336*M1336</f>
        <v>0</v>
      </c>
      <c r="R1336" s="64"/>
      <c r="S1336" s="67">
        <v>3</v>
      </c>
      <c r="T1336" s="46"/>
      <c r="U1336" s="106">
        <f>IF(EXACT(O1336,Y1336),M1336,M1336*(1-'Расчет ПРЕДЗАКАЗ'!$D$10))</f>
        <v>7344</v>
      </c>
      <c r="V1336" s="106">
        <f>P1336*U1336</f>
        <v>0</v>
      </c>
      <c r="W1336" s="106">
        <f>IF(EXACT(O1336,Y1336),M1336,M1336*(1-#REF!))</f>
        <v>7344</v>
      </c>
      <c r="X1336" s="106">
        <f>P1336*W1336</f>
        <v>0</v>
      </c>
      <c r="Y1336" s="107" t="s">
        <v>72</v>
      </c>
      <c r="Z1336" s="103">
        <f t="shared" ref="Z1336:Z1350" si="575">IF(EXACT(O1336,Y1336),Q1336,0)</f>
        <v>0</v>
      </c>
      <c r="AA1336" s="103">
        <f t="shared" ref="AA1336:AA1350" si="576">IF(Z1336=0,Q1336,0)</f>
        <v>0</v>
      </c>
      <c r="AB1336" s="128">
        <f>IF(U1336=0,"",L1336/U1336-1)</f>
        <v>0.59994553376906312</v>
      </c>
      <c r="AC1336" s="128">
        <f>IF(W1336=0,"",L1336/W1336-1)</f>
        <v>0.59994553376906312</v>
      </c>
    </row>
    <row r="1337" spans="1:29" ht="50.1" customHeight="1">
      <c r="A1337" s="171"/>
      <c r="B1337" s="171"/>
      <c r="C1337" s="174"/>
      <c r="D1337" s="174"/>
      <c r="E1337" s="131"/>
      <c r="F1337" s="177"/>
      <c r="G1337" s="180"/>
      <c r="H1337" s="163"/>
      <c r="I1337" s="165"/>
      <c r="J1337" s="168"/>
      <c r="K1337" s="62" t="s">
        <v>826</v>
      </c>
      <c r="L1337" s="63">
        <v>11750</v>
      </c>
      <c r="M1337" s="63">
        <v>7344</v>
      </c>
      <c r="N1337" s="142" t="s">
        <v>3835</v>
      </c>
      <c r="O1337" s="127" t="s">
        <v>72</v>
      </c>
      <c r="P1337" s="100"/>
      <c r="Q1337" s="63">
        <f t="shared" ref="Q1337:Q1350" si="577">P1337*M1337</f>
        <v>0</v>
      </c>
      <c r="R1337" s="64"/>
      <c r="S1337" s="67">
        <v>32</v>
      </c>
      <c r="T1337" s="46"/>
      <c r="U1337" s="106">
        <f>IF(EXACT(O1337,Y1337),M1337,M1337*(1-'Расчет ПРЕДЗАКАЗ'!$D$10))</f>
        <v>7344</v>
      </c>
      <c r="V1337" s="106">
        <f t="shared" ref="V1337:V1350" si="578">P1337*U1337</f>
        <v>0</v>
      </c>
      <c r="W1337" s="106">
        <f>IF(EXACT(O1337,Y1337),M1337,M1337*(1-#REF!))</f>
        <v>7344</v>
      </c>
      <c r="X1337" s="106">
        <f t="shared" ref="X1337:X1350" si="579">P1337*W1337</f>
        <v>0</v>
      </c>
      <c r="Y1337" s="107" t="s">
        <v>72</v>
      </c>
      <c r="Z1337" s="103">
        <f t="shared" si="575"/>
        <v>0</v>
      </c>
      <c r="AA1337" s="103">
        <f t="shared" si="576"/>
        <v>0</v>
      </c>
      <c r="AB1337" s="128">
        <f t="shared" ref="AB1337:AB1350" si="580">IF(U1337=0,"",L1337/U1337-1)</f>
        <v>0.59994553376906312</v>
      </c>
      <c r="AC1337" s="128">
        <f t="shared" ref="AC1337:AC1350" si="581">IF(W1337=0,"",L1337/W1337-1)</f>
        <v>0.59994553376906312</v>
      </c>
    </row>
    <row r="1338" spans="1:29" ht="50.1" customHeight="1">
      <c r="A1338" s="171"/>
      <c r="B1338" s="171"/>
      <c r="C1338" s="174"/>
      <c r="D1338" s="174"/>
      <c r="E1338" s="131"/>
      <c r="F1338" s="177"/>
      <c r="G1338" s="180"/>
      <c r="H1338" s="163"/>
      <c r="I1338" s="165"/>
      <c r="J1338" s="168"/>
      <c r="K1338" s="62" t="s">
        <v>828</v>
      </c>
      <c r="L1338" s="63">
        <v>11750</v>
      </c>
      <c r="M1338" s="63">
        <v>7344</v>
      </c>
      <c r="N1338" s="142" t="s">
        <v>3836</v>
      </c>
      <c r="O1338" s="127" t="s">
        <v>72</v>
      </c>
      <c r="P1338" s="100"/>
      <c r="Q1338" s="63">
        <f t="shared" si="577"/>
        <v>0</v>
      </c>
      <c r="R1338" s="64"/>
      <c r="S1338" s="67">
        <v>23</v>
      </c>
      <c r="T1338" s="46"/>
      <c r="U1338" s="106">
        <f>IF(EXACT(O1338,Y1338),M1338,M1338*(1-'Расчет ПРЕДЗАКАЗ'!$D$10))</f>
        <v>7344</v>
      </c>
      <c r="V1338" s="106">
        <f t="shared" si="578"/>
        <v>0</v>
      </c>
      <c r="W1338" s="106">
        <f>IF(EXACT(O1338,Y1338),M1338,M1338*(1-#REF!))</f>
        <v>7344</v>
      </c>
      <c r="X1338" s="106">
        <f t="shared" si="579"/>
        <v>0</v>
      </c>
      <c r="Y1338" s="107" t="s">
        <v>72</v>
      </c>
      <c r="Z1338" s="103">
        <f t="shared" si="575"/>
        <v>0</v>
      </c>
      <c r="AA1338" s="103">
        <f t="shared" si="576"/>
        <v>0</v>
      </c>
      <c r="AB1338" s="128">
        <f t="shared" si="580"/>
        <v>0.59994553376906312</v>
      </c>
      <c r="AC1338" s="128">
        <f t="shared" si="581"/>
        <v>0.59994553376906312</v>
      </c>
    </row>
    <row r="1339" spans="1:29" ht="50.1" customHeight="1">
      <c r="A1339" s="171"/>
      <c r="B1339" s="171"/>
      <c r="C1339" s="174"/>
      <c r="D1339" s="174"/>
      <c r="E1339" s="131"/>
      <c r="F1339" s="177"/>
      <c r="G1339" s="180"/>
      <c r="H1339" s="163"/>
      <c r="I1339" s="165"/>
      <c r="J1339" s="168"/>
      <c r="K1339" s="62"/>
      <c r="L1339" s="63"/>
      <c r="M1339" s="63"/>
      <c r="N1339" s="142"/>
      <c r="O1339" s="127"/>
      <c r="P1339" s="100"/>
      <c r="Q1339" s="63">
        <f t="shared" si="577"/>
        <v>0</v>
      </c>
      <c r="R1339" s="64"/>
      <c r="S1339" s="67"/>
      <c r="T1339" s="46"/>
      <c r="U1339" s="106">
        <f>IF(EXACT(O1339,Y1339),M1339,M1339*(1-'Расчет ПРЕДЗАКАЗ'!$D$10))</f>
        <v>0</v>
      </c>
      <c r="V1339" s="106">
        <f t="shared" si="578"/>
        <v>0</v>
      </c>
      <c r="W1339" s="106" t="e">
        <f>IF(EXACT(O1339,Y1339),M1339,M1339*(1-#REF!))</f>
        <v>#REF!</v>
      </c>
      <c r="X1339" s="106" t="e">
        <f t="shared" si="579"/>
        <v>#REF!</v>
      </c>
      <c r="Y1339" s="107" t="s">
        <v>72</v>
      </c>
      <c r="Z1339" s="103">
        <f t="shared" si="575"/>
        <v>0</v>
      </c>
      <c r="AA1339" s="103">
        <f t="shared" si="576"/>
        <v>0</v>
      </c>
      <c r="AB1339" s="128" t="str">
        <f t="shared" si="580"/>
        <v/>
      </c>
      <c r="AC1339" s="128" t="e">
        <f t="shared" si="581"/>
        <v>#REF!</v>
      </c>
    </row>
    <row r="1340" spans="1:29" ht="50.1" customHeight="1">
      <c r="A1340" s="171"/>
      <c r="B1340" s="171"/>
      <c r="C1340" s="174"/>
      <c r="D1340" s="174"/>
      <c r="E1340" s="131"/>
      <c r="F1340" s="177"/>
      <c r="G1340" s="180"/>
      <c r="H1340" s="163"/>
      <c r="I1340" s="165"/>
      <c r="J1340" s="168"/>
      <c r="K1340" s="62"/>
      <c r="L1340" s="63"/>
      <c r="M1340" s="63"/>
      <c r="N1340" s="142"/>
      <c r="O1340" s="127"/>
      <c r="P1340" s="100"/>
      <c r="Q1340" s="63">
        <f t="shared" si="577"/>
        <v>0</v>
      </c>
      <c r="R1340" s="64"/>
      <c r="S1340" s="67"/>
      <c r="T1340" s="46"/>
      <c r="U1340" s="106">
        <f>IF(EXACT(O1340,Y1340),M1340,M1340*(1-'Расчет ПРЕДЗАКАЗ'!$D$10))</f>
        <v>0</v>
      </c>
      <c r="V1340" s="106">
        <f t="shared" si="578"/>
        <v>0</v>
      </c>
      <c r="W1340" s="106" t="e">
        <f>IF(EXACT(O1340,Y1340),M1340,M1340*(1-#REF!))</f>
        <v>#REF!</v>
      </c>
      <c r="X1340" s="106" t="e">
        <f t="shared" si="579"/>
        <v>#REF!</v>
      </c>
      <c r="Y1340" s="107" t="s">
        <v>72</v>
      </c>
      <c r="Z1340" s="103">
        <f t="shared" si="575"/>
        <v>0</v>
      </c>
      <c r="AA1340" s="103">
        <f t="shared" si="576"/>
        <v>0</v>
      </c>
      <c r="AB1340" s="128" t="str">
        <f t="shared" si="580"/>
        <v/>
      </c>
      <c r="AC1340" s="128" t="e">
        <f t="shared" si="581"/>
        <v>#REF!</v>
      </c>
    </row>
    <row r="1341" spans="1:29" ht="50.1" customHeight="1">
      <c r="A1341" s="171"/>
      <c r="B1341" s="171"/>
      <c r="C1341" s="174"/>
      <c r="D1341" s="174"/>
      <c r="E1341" s="131"/>
      <c r="F1341" s="177"/>
      <c r="G1341" s="180"/>
      <c r="H1341" s="163"/>
      <c r="I1341" s="165"/>
      <c r="J1341" s="168"/>
      <c r="K1341" s="62"/>
      <c r="L1341" s="63"/>
      <c r="M1341" s="63"/>
      <c r="N1341" s="142"/>
      <c r="O1341" s="127"/>
      <c r="P1341" s="100"/>
      <c r="Q1341" s="63">
        <f t="shared" si="577"/>
        <v>0</v>
      </c>
      <c r="R1341" s="64"/>
      <c r="S1341" s="67"/>
      <c r="T1341" s="46"/>
      <c r="U1341" s="106">
        <f>IF(EXACT(O1341,Y1341),M1341,M1341*(1-'Расчет ПРЕДЗАКАЗ'!$D$10))</f>
        <v>0</v>
      </c>
      <c r="V1341" s="106">
        <f t="shared" si="578"/>
        <v>0</v>
      </c>
      <c r="W1341" s="106" t="e">
        <f>IF(EXACT(O1341,Y1341),M1341,M1341*(1-#REF!))</f>
        <v>#REF!</v>
      </c>
      <c r="X1341" s="106" t="e">
        <f t="shared" si="579"/>
        <v>#REF!</v>
      </c>
      <c r="Y1341" s="107" t="s">
        <v>72</v>
      </c>
      <c r="Z1341" s="103">
        <f t="shared" si="575"/>
        <v>0</v>
      </c>
      <c r="AA1341" s="103">
        <f t="shared" si="576"/>
        <v>0</v>
      </c>
      <c r="AB1341" s="128" t="str">
        <f t="shared" si="580"/>
        <v/>
      </c>
      <c r="AC1341" s="128" t="e">
        <f t="shared" si="581"/>
        <v>#REF!</v>
      </c>
    </row>
    <row r="1342" spans="1:29" ht="50.1" customHeight="1">
      <c r="A1342" s="171"/>
      <c r="B1342" s="171"/>
      <c r="C1342" s="174"/>
      <c r="D1342" s="174"/>
      <c r="E1342" s="131"/>
      <c r="F1342" s="177"/>
      <c r="G1342" s="180"/>
      <c r="H1342" s="163"/>
      <c r="I1342" s="165"/>
      <c r="J1342" s="168"/>
      <c r="K1342" s="62"/>
      <c r="L1342" s="63"/>
      <c r="M1342" s="63"/>
      <c r="N1342" s="142"/>
      <c r="O1342" s="127"/>
      <c r="P1342" s="100"/>
      <c r="Q1342" s="63">
        <f t="shared" si="577"/>
        <v>0</v>
      </c>
      <c r="R1342" s="64"/>
      <c r="S1342" s="67"/>
      <c r="T1342" s="46"/>
      <c r="U1342" s="106">
        <f>IF(EXACT(O1342,Y1342),M1342,M1342*(1-'Расчет ПРЕДЗАКАЗ'!$D$10))</f>
        <v>0</v>
      </c>
      <c r="V1342" s="106">
        <f t="shared" si="578"/>
        <v>0</v>
      </c>
      <c r="W1342" s="106" t="e">
        <f>IF(EXACT(O1342,Y1342),M1342,M1342*(1-#REF!))</f>
        <v>#REF!</v>
      </c>
      <c r="X1342" s="106" t="e">
        <f t="shared" si="579"/>
        <v>#REF!</v>
      </c>
      <c r="Y1342" s="107" t="s">
        <v>72</v>
      </c>
      <c r="Z1342" s="103">
        <f t="shared" si="575"/>
        <v>0</v>
      </c>
      <c r="AA1342" s="103">
        <f t="shared" si="576"/>
        <v>0</v>
      </c>
      <c r="AB1342" s="128" t="str">
        <f t="shared" si="580"/>
        <v/>
      </c>
      <c r="AC1342" s="128" t="e">
        <f t="shared" si="581"/>
        <v>#REF!</v>
      </c>
    </row>
    <row r="1343" spans="1:29" ht="50.1" customHeight="1">
      <c r="A1343" s="171"/>
      <c r="B1343" s="171"/>
      <c r="C1343" s="174"/>
      <c r="D1343" s="174"/>
      <c r="E1343" s="131"/>
      <c r="F1343" s="177"/>
      <c r="G1343" s="180"/>
      <c r="H1343" s="163"/>
      <c r="I1343" s="165"/>
      <c r="J1343" s="168"/>
      <c r="K1343" s="62"/>
      <c r="L1343" s="63"/>
      <c r="M1343" s="63"/>
      <c r="N1343" s="142"/>
      <c r="O1343" s="127"/>
      <c r="P1343" s="100"/>
      <c r="Q1343" s="63">
        <f t="shared" si="577"/>
        <v>0</v>
      </c>
      <c r="R1343" s="64"/>
      <c r="S1343" s="67"/>
      <c r="T1343" s="46"/>
      <c r="U1343" s="106">
        <f>IF(EXACT(O1343,Y1343),M1343,M1343*(1-'Расчет ПРЕДЗАКАЗ'!$D$10))</f>
        <v>0</v>
      </c>
      <c r="V1343" s="106">
        <f t="shared" si="578"/>
        <v>0</v>
      </c>
      <c r="W1343" s="106" t="e">
        <f>IF(EXACT(O1343,Y1343),M1343,M1343*(1-#REF!))</f>
        <v>#REF!</v>
      </c>
      <c r="X1343" s="106" t="e">
        <f t="shared" si="579"/>
        <v>#REF!</v>
      </c>
      <c r="Y1343" s="107" t="s">
        <v>72</v>
      </c>
      <c r="Z1343" s="103">
        <f t="shared" si="575"/>
        <v>0</v>
      </c>
      <c r="AA1343" s="103">
        <f t="shared" si="576"/>
        <v>0</v>
      </c>
      <c r="AB1343" s="128" t="str">
        <f t="shared" si="580"/>
        <v/>
      </c>
      <c r="AC1343" s="128" t="e">
        <f t="shared" si="581"/>
        <v>#REF!</v>
      </c>
    </row>
    <row r="1344" spans="1:29" ht="50.1" customHeight="1">
      <c r="A1344" s="171"/>
      <c r="B1344" s="171"/>
      <c r="C1344" s="174"/>
      <c r="D1344" s="174"/>
      <c r="E1344" s="131"/>
      <c r="F1344" s="177"/>
      <c r="G1344" s="180"/>
      <c r="H1344" s="163"/>
      <c r="I1344" s="165"/>
      <c r="J1344" s="168"/>
      <c r="K1344" s="62"/>
      <c r="L1344" s="63"/>
      <c r="M1344" s="63"/>
      <c r="N1344" s="142"/>
      <c r="O1344" s="127"/>
      <c r="P1344" s="100"/>
      <c r="Q1344" s="63">
        <f t="shared" si="577"/>
        <v>0</v>
      </c>
      <c r="R1344" s="64"/>
      <c r="S1344" s="67"/>
      <c r="T1344" s="46"/>
      <c r="U1344" s="106">
        <f>IF(EXACT(O1344,Y1344),M1344,M1344*(1-'Расчет ПРЕДЗАКАЗ'!$D$10))</f>
        <v>0</v>
      </c>
      <c r="V1344" s="106">
        <f t="shared" si="578"/>
        <v>0</v>
      </c>
      <c r="W1344" s="106" t="e">
        <f>IF(EXACT(O1344,Y1344),M1344,M1344*(1-#REF!))</f>
        <v>#REF!</v>
      </c>
      <c r="X1344" s="106" t="e">
        <f t="shared" si="579"/>
        <v>#REF!</v>
      </c>
      <c r="Y1344" s="107" t="s">
        <v>72</v>
      </c>
      <c r="Z1344" s="103">
        <f t="shared" si="575"/>
        <v>0</v>
      </c>
      <c r="AA1344" s="103">
        <f t="shared" si="576"/>
        <v>0</v>
      </c>
      <c r="AB1344" s="128" t="str">
        <f t="shared" si="580"/>
        <v/>
      </c>
      <c r="AC1344" s="128" t="e">
        <f t="shared" si="581"/>
        <v>#REF!</v>
      </c>
    </row>
    <row r="1345" spans="1:29" ht="50.1" customHeight="1">
      <c r="A1345" s="171"/>
      <c r="B1345" s="171"/>
      <c r="C1345" s="174"/>
      <c r="D1345" s="174"/>
      <c r="E1345" s="131"/>
      <c r="F1345" s="177"/>
      <c r="G1345" s="180"/>
      <c r="H1345" s="163"/>
      <c r="I1345" s="165"/>
      <c r="J1345" s="168"/>
      <c r="K1345" s="62"/>
      <c r="L1345" s="63"/>
      <c r="M1345" s="63"/>
      <c r="N1345" s="143"/>
      <c r="O1345" s="127"/>
      <c r="P1345" s="100"/>
      <c r="Q1345" s="63">
        <f t="shared" si="577"/>
        <v>0</v>
      </c>
      <c r="R1345" s="65"/>
      <c r="S1345" s="67"/>
      <c r="T1345" s="40"/>
      <c r="U1345" s="106">
        <f>IF(EXACT(O1345,Y1345),M1345,M1345*(1-'Расчет ПРЕДЗАКАЗ'!$D$10))</f>
        <v>0</v>
      </c>
      <c r="V1345" s="106">
        <f t="shared" si="578"/>
        <v>0</v>
      </c>
      <c r="W1345" s="106" t="e">
        <f>IF(EXACT(O1345,Y1345),M1345,M1345*(1-#REF!))</f>
        <v>#REF!</v>
      </c>
      <c r="X1345" s="106" t="e">
        <f t="shared" si="579"/>
        <v>#REF!</v>
      </c>
      <c r="Y1345" s="107" t="s">
        <v>72</v>
      </c>
      <c r="Z1345" s="103">
        <f t="shared" si="575"/>
        <v>0</v>
      </c>
      <c r="AA1345" s="103">
        <f t="shared" si="576"/>
        <v>0</v>
      </c>
      <c r="AB1345" s="128" t="str">
        <f t="shared" si="580"/>
        <v/>
      </c>
      <c r="AC1345" s="128" t="e">
        <f t="shared" si="581"/>
        <v>#REF!</v>
      </c>
    </row>
    <row r="1346" spans="1:29" ht="50.1" customHeight="1">
      <c r="A1346" s="171"/>
      <c r="B1346" s="171"/>
      <c r="C1346" s="174"/>
      <c r="D1346" s="174"/>
      <c r="E1346" s="131"/>
      <c r="F1346" s="177"/>
      <c r="G1346" s="180"/>
      <c r="H1346" s="163"/>
      <c r="I1346" s="165"/>
      <c r="J1346" s="168"/>
      <c r="K1346" s="62"/>
      <c r="L1346" s="63"/>
      <c r="M1346" s="63"/>
      <c r="N1346" s="143"/>
      <c r="O1346" s="127"/>
      <c r="P1346" s="100"/>
      <c r="Q1346" s="63">
        <f t="shared" si="577"/>
        <v>0</v>
      </c>
      <c r="R1346" s="65"/>
      <c r="S1346" s="67"/>
      <c r="T1346" s="40"/>
      <c r="U1346" s="106">
        <f>IF(EXACT(O1346,Y1346),M1346,M1346*(1-'Расчет ПРЕДЗАКАЗ'!$D$10))</f>
        <v>0</v>
      </c>
      <c r="V1346" s="106">
        <f t="shared" si="578"/>
        <v>0</v>
      </c>
      <c r="W1346" s="106" t="e">
        <f>IF(EXACT(O1346,Y1346),M1346,M1346*(1-#REF!))</f>
        <v>#REF!</v>
      </c>
      <c r="X1346" s="106" t="e">
        <f t="shared" si="579"/>
        <v>#REF!</v>
      </c>
      <c r="Y1346" s="107" t="s">
        <v>72</v>
      </c>
      <c r="Z1346" s="103">
        <f t="shared" si="575"/>
        <v>0</v>
      </c>
      <c r="AA1346" s="103">
        <f t="shared" si="576"/>
        <v>0</v>
      </c>
      <c r="AB1346" s="128" t="str">
        <f t="shared" si="580"/>
        <v/>
      </c>
      <c r="AC1346" s="128" t="e">
        <f t="shared" si="581"/>
        <v>#REF!</v>
      </c>
    </row>
    <row r="1347" spans="1:29" ht="50.1" customHeight="1">
      <c r="A1347" s="171"/>
      <c r="B1347" s="171"/>
      <c r="C1347" s="174"/>
      <c r="D1347" s="174"/>
      <c r="E1347" s="131"/>
      <c r="F1347" s="177"/>
      <c r="G1347" s="180"/>
      <c r="H1347" s="163"/>
      <c r="I1347" s="165"/>
      <c r="J1347" s="168"/>
      <c r="K1347" s="62"/>
      <c r="L1347" s="63"/>
      <c r="M1347" s="63"/>
      <c r="N1347" s="121"/>
      <c r="O1347" s="127"/>
      <c r="P1347" s="100"/>
      <c r="Q1347" s="63">
        <f t="shared" si="577"/>
        <v>0</v>
      </c>
      <c r="R1347" s="65"/>
      <c r="S1347" s="67"/>
      <c r="T1347" s="40"/>
      <c r="U1347" s="106">
        <f>IF(EXACT(O1347,Y1347),M1347,M1347*(1-'Расчет ПРЕДЗАКАЗ'!$D$10))</f>
        <v>0</v>
      </c>
      <c r="V1347" s="106">
        <f t="shared" si="578"/>
        <v>0</v>
      </c>
      <c r="W1347" s="106" t="e">
        <f>IF(EXACT(O1347,Y1347),M1347,M1347*(1-#REF!))</f>
        <v>#REF!</v>
      </c>
      <c r="X1347" s="106" t="e">
        <f t="shared" si="579"/>
        <v>#REF!</v>
      </c>
      <c r="Y1347" s="107" t="s">
        <v>72</v>
      </c>
      <c r="Z1347" s="103">
        <f t="shared" si="575"/>
        <v>0</v>
      </c>
      <c r="AA1347" s="103">
        <f t="shared" si="576"/>
        <v>0</v>
      </c>
      <c r="AB1347" s="128" t="str">
        <f t="shared" si="580"/>
        <v/>
      </c>
      <c r="AC1347" s="128" t="e">
        <f t="shared" si="581"/>
        <v>#REF!</v>
      </c>
    </row>
    <row r="1348" spans="1:29" ht="50.1" customHeight="1">
      <c r="A1348" s="171"/>
      <c r="B1348" s="171"/>
      <c r="C1348" s="174"/>
      <c r="D1348" s="174"/>
      <c r="E1348" s="131"/>
      <c r="F1348" s="177"/>
      <c r="G1348" s="180"/>
      <c r="H1348" s="163"/>
      <c r="I1348" s="165"/>
      <c r="J1348" s="168"/>
      <c r="K1348" s="62"/>
      <c r="L1348" s="63"/>
      <c r="M1348" s="63"/>
      <c r="N1348" s="121"/>
      <c r="O1348" s="127"/>
      <c r="P1348" s="100"/>
      <c r="Q1348" s="63">
        <f t="shared" si="577"/>
        <v>0</v>
      </c>
      <c r="R1348" s="65"/>
      <c r="S1348" s="67"/>
      <c r="T1348" s="40"/>
      <c r="U1348" s="106">
        <f>IF(EXACT(O1348,Y1348),M1348,M1348*(1-'Расчет ПРЕДЗАКАЗ'!$D$10))</f>
        <v>0</v>
      </c>
      <c r="V1348" s="106">
        <f t="shared" si="578"/>
        <v>0</v>
      </c>
      <c r="W1348" s="106" t="e">
        <f>IF(EXACT(O1348,Y1348),M1348,M1348*(1-#REF!))</f>
        <v>#REF!</v>
      </c>
      <c r="X1348" s="106" t="e">
        <f t="shared" si="579"/>
        <v>#REF!</v>
      </c>
      <c r="Y1348" s="107" t="s">
        <v>72</v>
      </c>
      <c r="Z1348" s="103">
        <f t="shared" si="575"/>
        <v>0</v>
      </c>
      <c r="AA1348" s="103">
        <f t="shared" si="576"/>
        <v>0</v>
      </c>
      <c r="AB1348" s="128" t="str">
        <f t="shared" si="580"/>
        <v/>
      </c>
      <c r="AC1348" s="128" t="e">
        <f t="shared" si="581"/>
        <v>#REF!</v>
      </c>
    </row>
    <row r="1349" spans="1:29" ht="50.1" customHeight="1">
      <c r="A1349" s="171"/>
      <c r="B1349" s="171"/>
      <c r="C1349" s="174"/>
      <c r="D1349" s="174"/>
      <c r="E1349" s="131"/>
      <c r="F1349" s="177"/>
      <c r="G1349" s="180"/>
      <c r="H1349" s="163"/>
      <c r="I1349" s="165"/>
      <c r="J1349" s="168"/>
      <c r="K1349" s="62"/>
      <c r="L1349" s="63"/>
      <c r="M1349" s="63"/>
      <c r="N1349" s="121"/>
      <c r="O1349" s="127"/>
      <c r="P1349" s="100"/>
      <c r="Q1349" s="63">
        <f t="shared" si="577"/>
        <v>0</v>
      </c>
      <c r="R1349" s="65"/>
      <c r="S1349" s="67"/>
      <c r="T1349" s="40"/>
      <c r="U1349" s="106">
        <f>IF(EXACT(O1349,Y1349),M1349,M1349*(1-'Расчет ПРЕДЗАКАЗ'!$D$10))</f>
        <v>0</v>
      </c>
      <c r="V1349" s="106">
        <f t="shared" si="578"/>
        <v>0</v>
      </c>
      <c r="W1349" s="106" t="e">
        <f>IF(EXACT(O1349,Y1349),M1349,M1349*(1-#REF!))</f>
        <v>#REF!</v>
      </c>
      <c r="X1349" s="106" t="e">
        <f t="shared" si="579"/>
        <v>#REF!</v>
      </c>
      <c r="Y1349" s="107" t="s">
        <v>72</v>
      </c>
      <c r="Z1349" s="103">
        <f t="shared" si="575"/>
        <v>0</v>
      </c>
      <c r="AA1349" s="103">
        <f t="shared" si="576"/>
        <v>0</v>
      </c>
      <c r="AB1349" s="128" t="str">
        <f t="shared" si="580"/>
        <v/>
      </c>
      <c r="AC1349" s="128" t="e">
        <f t="shared" si="581"/>
        <v>#REF!</v>
      </c>
    </row>
    <row r="1350" spans="1:29" ht="50.1" customHeight="1">
      <c r="A1350" s="172"/>
      <c r="B1350" s="172"/>
      <c r="C1350" s="175"/>
      <c r="D1350" s="175"/>
      <c r="E1350" s="132"/>
      <c r="F1350" s="178"/>
      <c r="G1350" s="181"/>
      <c r="H1350" s="164"/>
      <c r="I1350" s="166"/>
      <c r="J1350" s="169"/>
      <c r="K1350" s="62"/>
      <c r="L1350" s="63"/>
      <c r="M1350" s="63"/>
      <c r="N1350" s="121"/>
      <c r="O1350" s="127"/>
      <c r="P1350" s="100"/>
      <c r="Q1350" s="63">
        <f t="shared" si="577"/>
        <v>0</v>
      </c>
      <c r="R1350" s="65"/>
      <c r="S1350" s="64"/>
      <c r="T1350" s="40"/>
      <c r="U1350" s="106">
        <f>IF(EXACT(O1350,Y1350),M1350,M1350*(1-'Расчет ПРЕДЗАКАЗ'!$D$10))</f>
        <v>0</v>
      </c>
      <c r="V1350" s="106">
        <f t="shared" si="578"/>
        <v>0</v>
      </c>
      <c r="W1350" s="106" t="e">
        <f>IF(EXACT(O1350,Y1350),M1350,M1350*(1-#REF!))</f>
        <v>#REF!</v>
      </c>
      <c r="X1350" s="106" t="e">
        <f t="shared" si="579"/>
        <v>#REF!</v>
      </c>
      <c r="Y1350" s="107" t="s">
        <v>72</v>
      </c>
      <c r="Z1350" s="103">
        <f t="shared" si="575"/>
        <v>0</v>
      </c>
      <c r="AA1350" s="103">
        <f t="shared" si="576"/>
        <v>0</v>
      </c>
      <c r="AB1350" s="128" t="str">
        <f t="shared" si="580"/>
        <v/>
      </c>
      <c r="AC1350" s="128" t="e">
        <f t="shared" si="581"/>
        <v>#REF!</v>
      </c>
    </row>
    <row r="1351" spans="1:29" ht="11.25" customHeight="1" thickBot="1"/>
    <row r="1352" spans="1:29" ht="50.1" customHeight="1">
      <c r="A1352" s="170">
        <v>466</v>
      </c>
      <c r="B1352" s="170" t="s">
        <v>3837</v>
      </c>
      <c r="C1352" s="173" t="s">
        <v>3838</v>
      </c>
      <c r="D1352" s="173" t="s">
        <v>77</v>
      </c>
      <c r="E1352" s="131"/>
      <c r="F1352" s="193"/>
      <c r="G1352" s="179" t="s">
        <v>92</v>
      </c>
      <c r="H1352" s="162" t="s">
        <v>3839</v>
      </c>
      <c r="I1352" s="194" t="s">
        <v>3840</v>
      </c>
      <c r="J1352" s="167" t="s">
        <v>19</v>
      </c>
      <c r="K1352" s="62" t="s">
        <v>845</v>
      </c>
      <c r="L1352" s="63">
        <v>4770</v>
      </c>
      <c r="M1352" s="63">
        <v>2981</v>
      </c>
      <c r="N1352" s="142" t="s">
        <v>3841</v>
      </c>
      <c r="O1352" s="127" t="s">
        <v>72</v>
      </c>
      <c r="P1352" s="100"/>
      <c r="Q1352" s="63">
        <f>P1352*M1352</f>
        <v>0</v>
      </c>
      <c r="R1352" s="64"/>
      <c r="S1352" s="67">
        <v>101</v>
      </c>
      <c r="T1352" s="46"/>
      <c r="U1352" s="106">
        <f>IF(EXACT(O1352,Y1352),M1352,M1352*(1-'Расчет ПРЕДЗАКАЗ'!$D$10))</f>
        <v>2981</v>
      </c>
      <c r="V1352" s="106">
        <f>P1352*U1352</f>
        <v>0</v>
      </c>
      <c r="W1352" s="106">
        <f>IF(EXACT(O1352,Y1352),M1352,M1352*(1-#REF!))</f>
        <v>2981</v>
      </c>
      <c r="X1352" s="106">
        <f>P1352*W1352</f>
        <v>0</v>
      </c>
      <c r="Y1352" s="107" t="s">
        <v>72</v>
      </c>
      <c r="Z1352" s="103">
        <f t="shared" ref="Z1352:Z1366" si="582">IF(EXACT(O1352,Y1352),Q1352,0)</f>
        <v>0</v>
      </c>
      <c r="AA1352" s="103">
        <f t="shared" ref="AA1352:AA1366" si="583">IF(Z1352=0,Q1352,0)</f>
        <v>0</v>
      </c>
      <c r="AB1352" s="128">
        <f>IF(U1352=0,"",L1352/U1352-1)</f>
        <v>0.60013418316001332</v>
      </c>
      <c r="AC1352" s="128">
        <f>IF(W1352=0,"",L1352/W1352-1)</f>
        <v>0.60013418316001332</v>
      </c>
    </row>
    <row r="1353" spans="1:29" ht="50.1" customHeight="1">
      <c r="A1353" s="171"/>
      <c r="B1353" s="171"/>
      <c r="C1353" s="174"/>
      <c r="D1353" s="174"/>
      <c r="E1353" s="131"/>
      <c r="F1353" s="177"/>
      <c r="G1353" s="180"/>
      <c r="H1353" s="163"/>
      <c r="I1353" s="165"/>
      <c r="J1353" s="168"/>
      <c r="K1353" s="62" t="s">
        <v>826</v>
      </c>
      <c r="L1353" s="63">
        <v>4770</v>
      </c>
      <c r="M1353" s="63">
        <v>2981</v>
      </c>
      <c r="N1353" s="142" t="s">
        <v>3842</v>
      </c>
      <c r="O1353" s="127" t="s">
        <v>72</v>
      </c>
      <c r="P1353" s="100"/>
      <c r="Q1353" s="63">
        <f t="shared" ref="Q1353:Q1366" si="584">P1353*M1353</f>
        <v>0</v>
      </c>
      <c r="R1353" s="64"/>
      <c r="S1353" s="67">
        <v>69</v>
      </c>
      <c r="T1353" s="46"/>
      <c r="U1353" s="106">
        <f>IF(EXACT(O1353,Y1353),M1353,M1353*(1-'Расчет ПРЕДЗАКАЗ'!$D$10))</f>
        <v>2981</v>
      </c>
      <c r="V1353" s="106">
        <f t="shared" ref="V1353:V1366" si="585">P1353*U1353</f>
        <v>0</v>
      </c>
      <c r="W1353" s="106">
        <f>IF(EXACT(O1353,Y1353),M1353,M1353*(1-#REF!))</f>
        <v>2981</v>
      </c>
      <c r="X1353" s="106">
        <f t="shared" ref="X1353:X1366" si="586">P1353*W1353</f>
        <v>0</v>
      </c>
      <c r="Y1353" s="107" t="s">
        <v>72</v>
      </c>
      <c r="Z1353" s="103">
        <f t="shared" si="582"/>
        <v>0</v>
      </c>
      <c r="AA1353" s="103">
        <f t="shared" si="583"/>
        <v>0</v>
      </c>
      <c r="AB1353" s="128">
        <f t="shared" ref="AB1353:AB1366" si="587">IF(U1353=0,"",L1353/U1353-1)</f>
        <v>0.60013418316001332</v>
      </c>
      <c r="AC1353" s="128">
        <f t="shared" ref="AC1353:AC1366" si="588">IF(W1353=0,"",L1353/W1353-1)</f>
        <v>0.60013418316001332</v>
      </c>
    </row>
    <row r="1354" spans="1:29" ht="50.1" customHeight="1">
      <c r="A1354" s="171"/>
      <c r="B1354" s="171"/>
      <c r="C1354" s="174"/>
      <c r="D1354" s="174"/>
      <c r="E1354" s="131"/>
      <c r="F1354" s="177"/>
      <c r="G1354" s="180"/>
      <c r="H1354" s="163"/>
      <c r="I1354" s="165"/>
      <c r="J1354" s="168"/>
      <c r="K1354" s="62"/>
      <c r="L1354" s="63"/>
      <c r="M1354" s="63"/>
      <c r="N1354" s="142"/>
      <c r="O1354" s="127"/>
      <c r="P1354" s="100"/>
      <c r="Q1354" s="63">
        <f t="shared" si="584"/>
        <v>0</v>
      </c>
      <c r="R1354" s="64"/>
      <c r="S1354" s="67"/>
      <c r="T1354" s="46"/>
      <c r="U1354" s="106">
        <f>IF(EXACT(O1354,Y1354),M1354,M1354*(1-'Расчет ПРЕДЗАКАЗ'!$D$10))</f>
        <v>0</v>
      </c>
      <c r="V1354" s="106">
        <f t="shared" si="585"/>
        <v>0</v>
      </c>
      <c r="W1354" s="106" t="e">
        <f>IF(EXACT(O1354,Y1354),M1354,M1354*(1-#REF!))</f>
        <v>#REF!</v>
      </c>
      <c r="X1354" s="106" t="e">
        <f t="shared" si="586"/>
        <v>#REF!</v>
      </c>
      <c r="Y1354" s="107" t="s">
        <v>72</v>
      </c>
      <c r="Z1354" s="103">
        <f t="shared" si="582"/>
        <v>0</v>
      </c>
      <c r="AA1354" s="103">
        <f t="shared" si="583"/>
        <v>0</v>
      </c>
      <c r="AB1354" s="128" t="str">
        <f t="shared" si="587"/>
        <v/>
      </c>
      <c r="AC1354" s="128" t="e">
        <f t="shared" si="588"/>
        <v>#REF!</v>
      </c>
    </row>
    <row r="1355" spans="1:29" ht="50.1" customHeight="1">
      <c r="A1355" s="171"/>
      <c r="B1355" s="171"/>
      <c r="C1355" s="174"/>
      <c r="D1355" s="174"/>
      <c r="E1355" s="131"/>
      <c r="F1355" s="177"/>
      <c r="G1355" s="180"/>
      <c r="H1355" s="163"/>
      <c r="I1355" s="165"/>
      <c r="J1355" s="168"/>
      <c r="K1355" s="62"/>
      <c r="L1355" s="63"/>
      <c r="M1355" s="63"/>
      <c r="N1355" s="142"/>
      <c r="O1355" s="127"/>
      <c r="P1355" s="100"/>
      <c r="Q1355" s="63">
        <f t="shared" si="584"/>
        <v>0</v>
      </c>
      <c r="R1355" s="64"/>
      <c r="S1355" s="67"/>
      <c r="T1355" s="46"/>
      <c r="U1355" s="106">
        <f>IF(EXACT(O1355,Y1355),M1355,M1355*(1-'Расчет ПРЕДЗАКАЗ'!$D$10))</f>
        <v>0</v>
      </c>
      <c r="V1355" s="106">
        <f t="shared" si="585"/>
        <v>0</v>
      </c>
      <c r="W1355" s="106" t="e">
        <f>IF(EXACT(O1355,Y1355),M1355,M1355*(1-#REF!))</f>
        <v>#REF!</v>
      </c>
      <c r="X1355" s="106" t="e">
        <f t="shared" si="586"/>
        <v>#REF!</v>
      </c>
      <c r="Y1355" s="107" t="s">
        <v>72</v>
      </c>
      <c r="Z1355" s="103">
        <f t="shared" si="582"/>
        <v>0</v>
      </c>
      <c r="AA1355" s="103">
        <f t="shared" si="583"/>
        <v>0</v>
      </c>
      <c r="AB1355" s="128" t="str">
        <f t="shared" si="587"/>
        <v/>
      </c>
      <c r="AC1355" s="128" t="e">
        <f t="shared" si="588"/>
        <v>#REF!</v>
      </c>
    </row>
    <row r="1356" spans="1:29" ht="50.1" customHeight="1">
      <c r="A1356" s="171"/>
      <c r="B1356" s="171"/>
      <c r="C1356" s="174"/>
      <c r="D1356" s="174"/>
      <c r="E1356" s="131"/>
      <c r="F1356" s="177"/>
      <c r="G1356" s="180"/>
      <c r="H1356" s="163"/>
      <c r="I1356" s="165"/>
      <c r="J1356" s="168"/>
      <c r="K1356" s="62"/>
      <c r="L1356" s="63"/>
      <c r="M1356" s="63"/>
      <c r="N1356" s="142"/>
      <c r="O1356" s="127"/>
      <c r="P1356" s="100"/>
      <c r="Q1356" s="63">
        <f t="shared" si="584"/>
        <v>0</v>
      </c>
      <c r="R1356" s="64"/>
      <c r="S1356" s="67"/>
      <c r="T1356" s="46"/>
      <c r="U1356" s="106">
        <f>IF(EXACT(O1356,Y1356),M1356,M1356*(1-'Расчет ПРЕДЗАКАЗ'!$D$10))</f>
        <v>0</v>
      </c>
      <c r="V1356" s="106">
        <f t="shared" si="585"/>
        <v>0</v>
      </c>
      <c r="W1356" s="106" t="e">
        <f>IF(EXACT(O1356,Y1356),M1356,M1356*(1-#REF!))</f>
        <v>#REF!</v>
      </c>
      <c r="X1356" s="106" t="e">
        <f t="shared" si="586"/>
        <v>#REF!</v>
      </c>
      <c r="Y1356" s="107" t="s">
        <v>72</v>
      </c>
      <c r="Z1356" s="103">
        <f t="shared" si="582"/>
        <v>0</v>
      </c>
      <c r="AA1356" s="103">
        <f t="shared" si="583"/>
        <v>0</v>
      </c>
      <c r="AB1356" s="128" t="str">
        <f t="shared" si="587"/>
        <v/>
      </c>
      <c r="AC1356" s="128" t="e">
        <f t="shared" si="588"/>
        <v>#REF!</v>
      </c>
    </row>
    <row r="1357" spans="1:29" ht="50.1" customHeight="1">
      <c r="A1357" s="171"/>
      <c r="B1357" s="171"/>
      <c r="C1357" s="174"/>
      <c r="D1357" s="174"/>
      <c r="E1357" s="131"/>
      <c r="F1357" s="177"/>
      <c r="G1357" s="180"/>
      <c r="H1357" s="163"/>
      <c r="I1357" s="165"/>
      <c r="J1357" s="168"/>
      <c r="K1357" s="62"/>
      <c r="L1357" s="63"/>
      <c r="M1357" s="63"/>
      <c r="N1357" s="142"/>
      <c r="O1357" s="127"/>
      <c r="P1357" s="100"/>
      <c r="Q1357" s="63">
        <f t="shared" si="584"/>
        <v>0</v>
      </c>
      <c r="R1357" s="64"/>
      <c r="S1357" s="67"/>
      <c r="T1357" s="46"/>
      <c r="U1357" s="106">
        <f>IF(EXACT(O1357,Y1357),M1357,M1357*(1-'Расчет ПРЕДЗАКАЗ'!$D$10))</f>
        <v>0</v>
      </c>
      <c r="V1357" s="106">
        <f t="shared" si="585"/>
        <v>0</v>
      </c>
      <c r="W1357" s="106" t="e">
        <f>IF(EXACT(O1357,Y1357),M1357,M1357*(1-#REF!))</f>
        <v>#REF!</v>
      </c>
      <c r="X1357" s="106" t="e">
        <f t="shared" si="586"/>
        <v>#REF!</v>
      </c>
      <c r="Y1357" s="107" t="s">
        <v>72</v>
      </c>
      <c r="Z1357" s="103">
        <f t="shared" si="582"/>
        <v>0</v>
      </c>
      <c r="AA1357" s="103">
        <f t="shared" si="583"/>
        <v>0</v>
      </c>
      <c r="AB1357" s="128" t="str">
        <f t="shared" si="587"/>
        <v/>
      </c>
      <c r="AC1357" s="128" t="e">
        <f t="shared" si="588"/>
        <v>#REF!</v>
      </c>
    </row>
    <row r="1358" spans="1:29" ht="50.1" customHeight="1">
      <c r="A1358" s="171"/>
      <c r="B1358" s="171"/>
      <c r="C1358" s="174"/>
      <c r="D1358" s="174"/>
      <c r="E1358" s="131"/>
      <c r="F1358" s="177"/>
      <c r="G1358" s="180"/>
      <c r="H1358" s="163"/>
      <c r="I1358" s="165"/>
      <c r="J1358" s="168"/>
      <c r="K1358" s="62"/>
      <c r="L1358" s="63"/>
      <c r="M1358" s="63"/>
      <c r="N1358" s="142"/>
      <c r="O1358" s="127"/>
      <c r="P1358" s="100"/>
      <c r="Q1358" s="63">
        <f t="shared" si="584"/>
        <v>0</v>
      </c>
      <c r="R1358" s="64"/>
      <c r="S1358" s="67"/>
      <c r="T1358" s="46"/>
      <c r="U1358" s="106">
        <f>IF(EXACT(O1358,Y1358),M1358,M1358*(1-'Расчет ПРЕДЗАКАЗ'!$D$10))</f>
        <v>0</v>
      </c>
      <c r="V1358" s="106">
        <f t="shared" si="585"/>
        <v>0</v>
      </c>
      <c r="W1358" s="106" t="e">
        <f>IF(EXACT(O1358,Y1358),M1358,M1358*(1-#REF!))</f>
        <v>#REF!</v>
      </c>
      <c r="X1358" s="106" t="e">
        <f t="shared" si="586"/>
        <v>#REF!</v>
      </c>
      <c r="Y1358" s="107" t="s">
        <v>72</v>
      </c>
      <c r="Z1358" s="103">
        <f t="shared" si="582"/>
        <v>0</v>
      </c>
      <c r="AA1358" s="103">
        <f t="shared" si="583"/>
        <v>0</v>
      </c>
      <c r="AB1358" s="128" t="str">
        <f t="shared" si="587"/>
        <v/>
      </c>
      <c r="AC1358" s="128" t="e">
        <f t="shared" si="588"/>
        <v>#REF!</v>
      </c>
    </row>
    <row r="1359" spans="1:29" ht="50.1" customHeight="1">
      <c r="A1359" s="171"/>
      <c r="B1359" s="171"/>
      <c r="C1359" s="174"/>
      <c r="D1359" s="174"/>
      <c r="E1359" s="131"/>
      <c r="F1359" s="177"/>
      <c r="G1359" s="180"/>
      <c r="H1359" s="163"/>
      <c r="I1359" s="165"/>
      <c r="J1359" s="168"/>
      <c r="K1359" s="62"/>
      <c r="L1359" s="63"/>
      <c r="M1359" s="63"/>
      <c r="N1359" s="142"/>
      <c r="O1359" s="127"/>
      <c r="P1359" s="100"/>
      <c r="Q1359" s="63">
        <f t="shared" si="584"/>
        <v>0</v>
      </c>
      <c r="R1359" s="64"/>
      <c r="S1359" s="67"/>
      <c r="T1359" s="46"/>
      <c r="U1359" s="106">
        <f>IF(EXACT(O1359,Y1359),M1359,M1359*(1-'Расчет ПРЕДЗАКАЗ'!$D$10))</f>
        <v>0</v>
      </c>
      <c r="V1359" s="106">
        <f t="shared" si="585"/>
        <v>0</v>
      </c>
      <c r="W1359" s="106" t="e">
        <f>IF(EXACT(O1359,Y1359),M1359,M1359*(1-#REF!))</f>
        <v>#REF!</v>
      </c>
      <c r="X1359" s="106" t="e">
        <f t="shared" si="586"/>
        <v>#REF!</v>
      </c>
      <c r="Y1359" s="107" t="s">
        <v>72</v>
      </c>
      <c r="Z1359" s="103">
        <f t="shared" si="582"/>
        <v>0</v>
      </c>
      <c r="AA1359" s="103">
        <f t="shared" si="583"/>
        <v>0</v>
      </c>
      <c r="AB1359" s="128" t="str">
        <f t="shared" si="587"/>
        <v/>
      </c>
      <c r="AC1359" s="128" t="e">
        <f t="shared" si="588"/>
        <v>#REF!</v>
      </c>
    </row>
    <row r="1360" spans="1:29" ht="50.1" customHeight="1">
      <c r="A1360" s="171"/>
      <c r="B1360" s="171"/>
      <c r="C1360" s="174"/>
      <c r="D1360" s="174"/>
      <c r="E1360" s="131"/>
      <c r="F1360" s="177"/>
      <c r="G1360" s="180"/>
      <c r="H1360" s="163"/>
      <c r="I1360" s="165"/>
      <c r="J1360" s="168"/>
      <c r="K1360" s="62"/>
      <c r="L1360" s="63"/>
      <c r="M1360" s="63"/>
      <c r="N1360" s="142"/>
      <c r="O1360" s="127"/>
      <c r="P1360" s="100"/>
      <c r="Q1360" s="63">
        <f t="shared" si="584"/>
        <v>0</v>
      </c>
      <c r="R1360" s="64"/>
      <c r="S1360" s="67"/>
      <c r="T1360" s="46"/>
      <c r="U1360" s="106">
        <f>IF(EXACT(O1360,Y1360),M1360,M1360*(1-'Расчет ПРЕДЗАКАЗ'!$D$10))</f>
        <v>0</v>
      </c>
      <c r="V1360" s="106">
        <f t="shared" si="585"/>
        <v>0</v>
      </c>
      <c r="W1360" s="106" t="e">
        <f>IF(EXACT(O1360,Y1360),M1360,M1360*(1-#REF!))</f>
        <v>#REF!</v>
      </c>
      <c r="X1360" s="106" t="e">
        <f t="shared" si="586"/>
        <v>#REF!</v>
      </c>
      <c r="Y1360" s="107" t="s">
        <v>72</v>
      </c>
      <c r="Z1360" s="103">
        <f t="shared" si="582"/>
        <v>0</v>
      </c>
      <c r="AA1360" s="103">
        <f t="shared" si="583"/>
        <v>0</v>
      </c>
      <c r="AB1360" s="128" t="str">
        <f t="shared" si="587"/>
        <v/>
      </c>
      <c r="AC1360" s="128" t="e">
        <f t="shared" si="588"/>
        <v>#REF!</v>
      </c>
    </row>
    <row r="1361" spans="1:29" ht="50.1" customHeight="1">
      <c r="A1361" s="171"/>
      <c r="B1361" s="171"/>
      <c r="C1361" s="174"/>
      <c r="D1361" s="174"/>
      <c r="E1361" s="131"/>
      <c r="F1361" s="177"/>
      <c r="G1361" s="180"/>
      <c r="H1361" s="163"/>
      <c r="I1361" s="165"/>
      <c r="J1361" s="168"/>
      <c r="K1361" s="62"/>
      <c r="L1361" s="63"/>
      <c r="M1361" s="63"/>
      <c r="N1361" s="143"/>
      <c r="O1361" s="127"/>
      <c r="P1361" s="100"/>
      <c r="Q1361" s="63">
        <f t="shared" si="584"/>
        <v>0</v>
      </c>
      <c r="R1361" s="65"/>
      <c r="S1361" s="67"/>
      <c r="T1361" s="40"/>
      <c r="U1361" s="106">
        <f>IF(EXACT(O1361,Y1361),M1361,M1361*(1-'Расчет ПРЕДЗАКАЗ'!$D$10))</f>
        <v>0</v>
      </c>
      <c r="V1361" s="106">
        <f t="shared" si="585"/>
        <v>0</v>
      </c>
      <c r="W1361" s="106" t="e">
        <f>IF(EXACT(O1361,Y1361),M1361,M1361*(1-#REF!))</f>
        <v>#REF!</v>
      </c>
      <c r="X1361" s="106" t="e">
        <f t="shared" si="586"/>
        <v>#REF!</v>
      </c>
      <c r="Y1361" s="107" t="s">
        <v>72</v>
      </c>
      <c r="Z1361" s="103">
        <f t="shared" si="582"/>
        <v>0</v>
      </c>
      <c r="AA1361" s="103">
        <f t="shared" si="583"/>
        <v>0</v>
      </c>
      <c r="AB1361" s="128" t="str">
        <f t="shared" si="587"/>
        <v/>
      </c>
      <c r="AC1361" s="128" t="e">
        <f t="shared" si="588"/>
        <v>#REF!</v>
      </c>
    </row>
    <row r="1362" spans="1:29" ht="50.1" customHeight="1">
      <c r="A1362" s="171"/>
      <c r="B1362" s="171"/>
      <c r="C1362" s="174"/>
      <c r="D1362" s="174"/>
      <c r="E1362" s="131"/>
      <c r="F1362" s="177"/>
      <c r="G1362" s="180"/>
      <c r="H1362" s="163"/>
      <c r="I1362" s="165"/>
      <c r="J1362" s="168"/>
      <c r="K1362" s="62"/>
      <c r="L1362" s="63"/>
      <c r="M1362" s="63"/>
      <c r="N1362" s="143"/>
      <c r="O1362" s="127"/>
      <c r="P1362" s="100"/>
      <c r="Q1362" s="63">
        <f t="shared" si="584"/>
        <v>0</v>
      </c>
      <c r="R1362" s="65"/>
      <c r="S1362" s="67"/>
      <c r="T1362" s="40"/>
      <c r="U1362" s="106">
        <f>IF(EXACT(O1362,Y1362),M1362,M1362*(1-'Расчет ПРЕДЗАКАЗ'!$D$10))</f>
        <v>0</v>
      </c>
      <c r="V1362" s="106">
        <f t="shared" si="585"/>
        <v>0</v>
      </c>
      <c r="W1362" s="106" t="e">
        <f>IF(EXACT(O1362,Y1362),M1362,M1362*(1-#REF!))</f>
        <v>#REF!</v>
      </c>
      <c r="X1362" s="106" t="e">
        <f t="shared" si="586"/>
        <v>#REF!</v>
      </c>
      <c r="Y1362" s="107" t="s">
        <v>72</v>
      </c>
      <c r="Z1362" s="103">
        <f t="shared" si="582"/>
        <v>0</v>
      </c>
      <c r="AA1362" s="103">
        <f t="shared" si="583"/>
        <v>0</v>
      </c>
      <c r="AB1362" s="128" t="str">
        <f t="shared" si="587"/>
        <v/>
      </c>
      <c r="AC1362" s="128" t="e">
        <f t="shared" si="588"/>
        <v>#REF!</v>
      </c>
    </row>
    <row r="1363" spans="1:29" ht="50.1" customHeight="1">
      <c r="A1363" s="171"/>
      <c r="B1363" s="171"/>
      <c r="C1363" s="174"/>
      <c r="D1363" s="174"/>
      <c r="E1363" s="131"/>
      <c r="F1363" s="177"/>
      <c r="G1363" s="180"/>
      <c r="H1363" s="163"/>
      <c r="I1363" s="165"/>
      <c r="J1363" s="168"/>
      <c r="K1363" s="62"/>
      <c r="L1363" s="63"/>
      <c r="M1363" s="63"/>
      <c r="N1363" s="121"/>
      <c r="O1363" s="127"/>
      <c r="P1363" s="100"/>
      <c r="Q1363" s="63">
        <f t="shared" si="584"/>
        <v>0</v>
      </c>
      <c r="R1363" s="65"/>
      <c r="S1363" s="67"/>
      <c r="T1363" s="40"/>
      <c r="U1363" s="106">
        <f>IF(EXACT(O1363,Y1363),M1363,M1363*(1-'Расчет ПРЕДЗАКАЗ'!$D$10))</f>
        <v>0</v>
      </c>
      <c r="V1363" s="106">
        <f t="shared" si="585"/>
        <v>0</v>
      </c>
      <c r="W1363" s="106" t="e">
        <f>IF(EXACT(O1363,Y1363),M1363,M1363*(1-#REF!))</f>
        <v>#REF!</v>
      </c>
      <c r="X1363" s="106" t="e">
        <f t="shared" si="586"/>
        <v>#REF!</v>
      </c>
      <c r="Y1363" s="107" t="s">
        <v>72</v>
      </c>
      <c r="Z1363" s="103">
        <f t="shared" si="582"/>
        <v>0</v>
      </c>
      <c r="AA1363" s="103">
        <f t="shared" si="583"/>
        <v>0</v>
      </c>
      <c r="AB1363" s="128" t="str">
        <f t="shared" si="587"/>
        <v/>
      </c>
      <c r="AC1363" s="128" t="e">
        <f t="shared" si="588"/>
        <v>#REF!</v>
      </c>
    </row>
    <row r="1364" spans="1:29" ht="50.1" customHeight="1">
      <c r="A1364" s="171"/>
      <c r="B1364" s="171"/>
      <c r="C1364" s="174"/>
      <c r="D1364" s="174"/>
      <c r="E1364" s="131"/>
      <c r="F1364" s="177"/>
      <c r="G1364" s="180"/>
      <c r="H1364" s="163"/>
      <c r="I1364" s="165"/>
      <c r="J1364" s="168"/>
      <c r="K1364" s="62"/>
      <c r="L1364" s="63"/>
      <c r="M1364" s="63"/>
      <c r="N1364" s="121"/>
      <c r="O1364" s="127"/>
      <c r="P1364" s="100"/>
      <c r="Q1364" s="63">
        <f t="shared" si="584"/>
        <v>0</v>
      </c>
      <c r="R1364" s="65"/>
      <c r="S1364" s="67"/>
      <c r="T1364" s="40"/>
      <c r="U1364" s="106">
        <f>IF(EXACT(O1364,Y1364),M1364,M1364*(1-'Расчет ПРЕДЗАКАЗ'!$D$10))</f>
        <v>0</v>
      </c>
      <c r="V1364" s="106">
        <f t="shared" si="585"/>
        <v>0</v>
      </c>
      <c r="W1364" s="106" t="e">
        <f>IF(EXACT(O1364,Y1364),M1364,M1364*(1-#REF!))</f>
        <v>#REF!</v>
      </c>
      <c r="X1364" s="106" t="e">
        <f t="shared" si="586"/>
        <v>#REF!</v>
      </c>
      <c r="Y1364" s="107" t="s">
        <v>72</v>
      </c>
      <c r="Z1364" s="103">
        <f t="shared" si="582"/>
        <v>0</v>
      </c>
      <c r="AA1364" s="103">
        <f t="shared" si="583"/>
        <v>0</v>
      </c>
      <c r="AB1364" s="128" t="str">
        <f t="shared" si="587"/>
        <v/>
      </c>
      <c r="AC1364" s="128" t="e">
        <f t="shared" si="588"/>
        <v>#REF!</v>
      </c>
    </row>
    <row r="1365" spans="1:29" ht="50.1" customHeight="1">
      <c r="A1365" s="171"/>
      <c r="B1365" s="171"/>
      <c r="C1365" s="174"/>
      <c r="D1365" s="174"/>
      <c r="E1365" s="131"/>
      <c r="F1365" s="177"/>
      <c r="G1365" s="180"/>
      <c r="H1365" s="163"/>
      <c r="I1365" s="165"/>
      <c r="J1365" s="168"/>
      <c r="K1365" s="62"/>
      <c r="L1365" s="63"/>
      <c r="M1365" s="63"/>
      <c r="N1365" s="121"/>
      <c r="O1365" s="127"/>
      <c r="P1365" s="100"/>
      <c r="Q1365" s="63">
        <f t="shared" si="584"/>
        <v>0</v>
      </c>
      <c r="R1365" s="65"/>
      <c r="S1365" s="67"/>
      <c r="T1365" s="40"/>
      <c r="U1365" s="106">
        <f>IF(EXACT(O1365,Y1365),M1365,M1365*(1-'Расчет ПРЕДЗАКАЗ'!$D$10))</f>
        <v>0</v>
      </c>
      <c r="V1365" s="106">
        <f t="shared" si="585"/>
        <v>0</v>
      </c>
      <c r="W1365" s="106" t="e">
        <f>IF(EXACT(O1365,Y1365),M1365,M1365*(1-#REF!))</f>
        <v>#REF!</v>
      </c>
      <c r="X1365" s="106" t="e">
        <f t="shared" si="586"/>
        <v>#REF!</v>
      </c>
      <c r="Y1365" s="107" t="s">
        <v>72</v>
      </c>
      <c r="Z1365" s="103">
        <f t="shared" si="582"/>
        <v>0</v>
      </c>
      <c r="AA1365" s="103">
        <f t="shared" si="583"/>
        <v>0</v>
      </c>
      <c r="AB1365" s="128" t="str">
        <f t="shared" si="587"/>
        <v/>
      </c>
      <c r="AC1365" s="128" t="e">
        <f t="shared" si="588"/>
        <v>#REF!</v>
      </c>
    </row>
    <row r="1366" spans="1:29" ht="50.1" customHeight="1">
      <c r="A1366" s="172"/>
      <c r="B1366" s="172"/>
      <c r="C1366" s="175"/>
      <c r="D1366" s="175"/>
      <c r="E1366" s="132"/>
      <c r="F1366" s="178"/>
      <c r="G1366" s="181"/>
      <c r="H1366" s="164"/>
      <c r="I1366" s="166"/>
      <c r="J1366" s="169"/>
      <c r="K1366" s="62"/>
      <c r="L1366" s="63"/>
      <c r="M1366" s="63"/>
      <c r="N1366" s="121"/>
      <c r="O1366" s="127"/>
      <c r="P1366" s="100"/>
      <c r="Q1366" s="63">
        <f t="shared" si="584"/>
        <v>0</v>
      </c>
      <c r="R1366" s="65"/>
      <c r="S1366" s="64"/>
      <c r="T1366" s="40"/>
      <c r="U1366" s="106">
        <f>IF(EXACT(O1366,Y1366),M1366,M1366*(1-'Расчет ПРЕДЗАКАЗ'!$D$10))</f>
        <v>0</v>
      </c>
      <c r="V1366" s="106">
        <f t="shared" si="585"/>
        <v>0</v>
      </c>
      <c r="W1366" s="106" t="e">
        <f>IF(EXACT(O1366,Y1366),M1366,M1366*(1-#REF!))</f>
        <v>#REF!</v>
      </c>
      <c r="X1366" s="106" t="e">
        <f t="shared" si="586"/>
        <v>#REF!</v>
      </c>
      <c r="Y1366" s="107" t="s">
        <v>72</v>
      </c>
      <c r="Z1366" s="103">
        <f t="shared" si="582"/>
        <v>0</v>
      </c>
      <c r="AA1366" s="103">
        <f t="shared" si="583"/>
        <v>0</v>
      </c>
      <c r="AB1366" s="128" t="str">
        <f t="shared" si="587"/>
        <v/>
      </c>
      <c r="AC1366" s="128" t="e">
        <f t="shared" si="588"/>
        <v>#REF!</v>
      </c>
    </row>
    <row r="1367" spans="1:29" ht="11.25" customHeight="1" thickBot="1"/>
    <row r="1368" spans="1:29" ht="50.1" customHeight="1">
      <c r="A1368" s="170">
        <v>467</v>
      </c>
      <c r="B1368" s="170" t="s">
        <v>3843</v>
      </c>
      <c r="C1368" s="173" t="s">
        <v>3844</v>
      </c>
      <c r="D1368" s="173" t="s">
        <v>77</v>
      </c>
      <c r="E1368" s="131"/>
      <c r="F1368" s="193"/>
      <c r="G1368" s="179" t="s">
        <v>92</v>
      </c>
      <c r="H1368" s="162"/>
      <c r="I1368" s="194" t="s">
        <v>3845</v>
      </c>
      <c r="J1368" s="167" t="s">
        <v>19</v>
      </c>
      <c r="K1368" s="62" t="s">
        <v>845</v>
      </c>
      <c r="L1368" s="63">
        <v>6650</v>
      </c>
      <c r="M1368" s="63">
        <v>3692</v>
      </c>
      <c r="N1368" s="142" t="s">
        <v>3846</v>
      </c>
      <c r="O1368" s="127" t="s">
        <v>72</v>
      </c>
      <c r="P1368" s="100"/>
      <c r="Q1368" s="63">
        <f>P1368*M1368</f>
        <v>0</v>
      </c>
      <c r="R1368" s="64"/>
      <c r="S1368" s="67">
        <v>7</v>
      </c>
      <c r="T1368" s="46"/>
      <c r="U1368" s="106">
        <f>IF(EXACT(O1368,Y1368),M1368,M1368*(1-'Расчет ПРЕДЗАКАЗ'!$D$10))</f>
        <v>3692</v>
      </c>
      <c r="V1368" s="106">
        <f>P1368*U1368</f>
        <v>0</v>
      </c>
      <c r="W1368" s="106">
        <f>IF(EXACT(O1368,Y1368),M1368,M1368*(1-#REF!))</f>
        <v>3692</v>
      </c>
      <c r="X1368" s="106">
        <f>P1368*W1368</f>
        <v>0</v>
      </c>
      <c r="Y1368" s="107" t="s">
        <v>72</v>
      </c>
      <c r="Z1368" s="103">
        <f t="shared" ref="Z1368:Z1382" si="589">IF(EXACT(O1368,Y1368),Q1368,0)</f>
        <v>0</v>
      </c>
      <c r="AA1368" s="103">
        <f t="shared" ref="AA1368:AA1382" si="590">IF(Z1368=0,Q1368,0)</f>
        <v>0</v>
      </c>
      <c r="AB1368" s="128">
        <f>IF(U1368=0,"",L1368/U1368-1)</f>
        <v>0.80119176598049835</v>
      </c>
      <c r="AC1368" s="128">
        <f>IF(W1368=0,"",L1368/W1368-1)</f>
        <v>0.80119176598049835</v>
      </c>
    </row>
    <row r="1369" spans="1:29" ht="50.1" customHeight="1">
      <c r="A1369" s="171"/>
      <c r="B1369" s="171"/>
      <c r="C1369" s="174"/>
      <c r="D1369" s="174"/>
      <c r="E1369" s="131"/>
      <c r="F1369" s="177"/>
      <c r="G1369" s="180"/>
      <c r="H1369" s="163"/>
      <c r="I1369" s="165"/>
      <c r="J1369" s="168"/>
      <c r="K1369" s="62"/>
      <c r="L1369" s="63"/>
      <c r="M1369" s="63"/>
      <c r="N1369" s="142"/>
      <c r="O1369" s="127"/>
      <c r="P1369" s="100"/>
      <c r="Q1369" s="63">
        <f t="shared" ref="Q1369:Q1382" si="591">P1369*M1369</f>
        <v>0</v>
      </c>
      <c r="R1369" s="64"/>
      <c r="S1369" s="67"/>
      <c r="T1369" s="46"/>
      <c r="U1369" s="106">
        <f>IF(EXACT(O1369,Y1369),M1369,M1369*(1-'Расчет ПРЕДЗАКАЗ'!$D$10))</f>
        <v>0</v>
      </c>
      <c r="V1369" s="106">
        <f t="shared" ref="V1369:V1382" si="592">P1369*U1369</f>
        <v>0</v>
      </c>
      <c r="W1369" s="106" t="e">
        <f>IF(EXACT(O1369,Y1369),M1369,M1369*(1-#REF!))</f>
        <v>#REF!</v>
      </c>
      <c r="X1369" s="106" t="e">
        <f t="shared" ref="X1369:X1382" si="593">P1369*W1369</f>
        <v>#REF!</v>
      </c>
      <c r="Y1369" s="107" t="s">
        <v>72</v>
      </c>
      <c r="Z1369" s="103">
        <f t="shared" si="589"/>
        <v>0</v>
      </c>
      <c r="AA1369" s="103">
        <f t="shared" si="590"/>
        <v>0</v>
      </c>
      <c r="AB1369" s="128" t="str">
        <f t="shared" ref="AB1369:AB1382" si="594">IF(U1369=0,"",L1369/U1369-1)</f>
        <v/>
      </c>
      <c r="AC1369" s="128" t="e">
        <f t="shared" ref="AC1369:AC1382" si="595">IF(W1369=0,"",L1369/W1369-1)</f>
        <v>#REF!</v>
      </c>
    </row>
    <row r="1370" spans="1:29" ht="50.1" customHeight="1">
      <c r="A1370" s="171"/>
      <c r="B1370" s="171"/>
      <c r="C1370" s="174"/>
      <c r="D1370" s="174"/>
      <c r="E1370" s="131"/>
      <c r="F1370" s="177"/>
      <c r="G1370" s="180"/>
      <c r="H1370" s="163"/>
      <c r="I1370" s="165"/>
      <c r="J1370" s="168"/>
      <c r="K1370" s="62"/>
      <c r="L1370" s="63"/>
      <c r="M1370" s="63"/>
      <c r="N1370" s="142"/>
      <c r="O1370" s="127"/>
      <c r="P1370" s="100"/>
      <c r="Q1370" s="63">
        <f t="shared" si="591"/>
        <v>0</v>
      </c>
      <c r="R1370" s="64"/>
      <c r="S1370" s="67"/>
      <c r="T1370" s="46"/>
      <c r="U1370" s="106">
        <f>IF(EXACT(O1370,Y1370),M1370,M1370*(1-'Расчет ПРЕДЗАКАЗ'!$D$10))</f>
        <v>0</v>
      </c>
      <c r="V1370" s="106">
        <f t="shared" si="592"/>
        <v>0</v>
      </c>
      <c r="W1370" s="106" t="e">
        <f>IF(EXACT(O1370,Y1370),M1370,M1370*(1-#REF!))</f>
        <v>#REF!</v>
      </c>
      <c r="X1370" s="106" t="e">
        <f t="shared" si="593"/>
        <v>#REF!</v>
      </c>
      <c r="Y1370" s="107" t="s">
        <v>72</v>
      </c>
      <c r="Z1370" s="103">
        <f t="shared" si="589"/>
        <v>0</v>
      </c>
      <c r="AA1370" s="103">
        <f t="shared" si="590"/>
        <v>0</v>
      </c>
      <c r="AB1370" s="128" t="str">
        <f t="shared" si="594"/>
        <v/>
      </c>
      <c r="AC1370" s="128" t="e">
        <f t="shared" si="595"/>
        <v>#REF!</v>
      </c>
    </row>
    <row r="1371" spans="1:29" ht="50.1" customHeight="1">
      <c r="A1371" s="171"/>
      <c r="B1371" s="171"/>
      <c r="C1371" s="174"/>
      <c r="D1371" s="174"/>
      <c r="E1371" s="131"/>
      <c r="F1371" s="177"/>
      <c r="G1371" s="180"/>
      <c r="H1371" s="163"/>
      <c r="I1371" s="165"/>
      <c r="J1371" s="168"/>
      <c r="K1371" s="62"/>
      <c r="L1371" s="63"/>
      <c r="M1371" s="63"/>
      <c r="N1371" s="142"/>
      <c r="O1371" s="127"/>
      <c r="P1371" s="100"/>
      <c r="Q1371" s="63">
        <f t="shared" si="591"/>
        <v>0</v>
      </c>
      <c r="R1371" s="64"/>
      <c r="S1371" s="67"/>
      <c r="T1371" s="46"/>
      <c r="U1371" s="106">
        <f>IF(EXACT(O1371,Y1371),M1371,M1371*(1-'Расчет ПРЕДЗАКАЗ'!$D$10))</f>
        <v>0</v>
      </c>
      <c r="V1371" s="106">
        <f t="shared" si="592"/>
        <v>0</v>
      </c>
      <c r="W1371" s="106" t="e">
        <f>IF(EXACT(O1371,Y1371),M1371,M1371*(1-#REF!))</f>
        <v>#REF!</v>
      </c>
      <c r="X1371" s="106" t="e">
        <f t="shared" si="593"/>
        <v>#REF!</v>
      </c>
      <c r="Y1371" s="107" t="s">
        <v>72</v>
      </c>
      <c r="Z1371" s="103">
        <f t="shared" si="589"/>
        <v>0</v>
      </c>
      <c r="AA1371" s="103">
        <f t="shared" si="590"/>
        <v>0</v>
      </c>
      <c r="AB1371" s="128" t="str">
        <f t="shared" si="594"/>
        <v/>
      </c>
      <c r="AC1371" s="128" t="e">
        <f t="shared" si="595"/>
        <v>#REF!</v>
      </c>
    </row>
    <row r="1372" spans="1:29" ht="50.1" customHeight="1">
      <c r="A1372" s="171"/>
      <c r="B1372" s="171"/>
      <c r="C1372" s="174"/>
      <c r="D1372" s="174"/>
      <c r="E1372" s="131"/>
      <c r="F1372" s="177"/>
      <c r="G1372" s="180"/>
      <c r="H1372" s="163"/>
      <c r="I1372" s="165"/>
      <c r="J1372" s="168"/>
      <c r="K1372" s="62"/>
      <c r="L1372" s="63"/>
      <c r="M1372" s="63"/>
      <c r="N1372" s="142"/>
      <c r="O1372" s="127"/>
      <c r="P1372" s="100"/>
      <c r="Q1372" s="63">
        <f t="shared" si="591"/>
        <v>0</v>
      </c>
      <c r="R1372" s="64"/>
      <c r="S1372" s="67"/>
      <c r="T1372" s="46"/>
      <c r="U1372" s="106">
        <f>IF(EXACT(O1372,Y1372),M1372,M1372*(1-'Расчет ПРЕДЗАКАЗ'!$D$10))</f>
        <v>0</v>
      </c>
      <c r="V1372" s="106">
        <f t="shared" si="592"/>
        <v>0</v>
      </c>
      <c r="W1372" s="106" t="e">
        <f>IF(EXACT(O1372,Y1372),M1372,M1372*(1-#REF!))</f>
        <v>#REF!</v>
      </c>
      <c r="X1372" s="106" t="e">
        <f t="shared" si="593"/>
        <v>#REF!</v>
      </c>
      <c r="Y1372" s="107" t="s">
        <v>72</v>
      </c>
      <c r="Z1372" s="103">
        <f t="shared" si="589"/>
        <v>0</v>
      </c>
      <c r="AA1372" s="103">
        <f t="shared" si="590"/>
        <v>0</v>
      </c>
      <c r="AB1372" s="128" t="str">
        <f t="shared" si="594"/>
        <v/>
      </c>
      <c r="AC1372" s="128" t="e">
        <f t="shared" si="595"/>
        <v>#REF!</v>
      </c>
    </row>
    <row r="1373" spans="1:29" ht="50.1" customHeight="1">
      <c r="A1373" s="171"/>
      <c r="B1373" s="171"/>
      <c r="C1373" s="174"/>
      <c r="D1373" s="174"/>
      <c r="E1373" s="131"/>
      <c r="F1373" s="177"/>
      <c r="G1373" s="180"/>
      <c r="H1373" s="163"/>
      <c r="I1373" s="165"/>
      <c r="J1373" s="168"/>
      <c r="K1373" s="62"/>
      <c r="L1373" s="63"/>
      <c r="M1373" s="63"/>
      <c r="N1373" s="142"/>
      <c r="O1373" s="127"/>
      <c r="P1373" s="100"/>
      <c r="Q1373" s="63">
        <f t="shared" si="591"/>
        <v>0</v>
      </c>
      <c r="R1373" s="64"/>
      <c r="S1373" s="67"/>
      <c r="T1373" s="46"/>
      <c r="U1373" s="106">
        <f>IF(EXACT(O1373,Y1373),M1373,M1373*(1-'Расчет ПРЕДЗАКАЗ'!$D$10))</f>
        <v>0</v>
      </c>
      <c r="V1373" s="106">
        <f t="shared" si="592"/>
        <v>0</v>
      </c>
      <c r="W1373" s="106" t="e">
        <f>IF(EXACT(O1373,Y1373),M1373,M1373*(1-#REF!))</f>
        <v>#REF!</v>
      </c>
      <c r="X1373" s="106" t="e">
        <f t="shared" si="593"/>
        <v>#REF!</v>
      </c>
      <c r="Y1373" s="107" t="s">
        <v>72</v>
      </c>
      <c r="Z1373" s="103">
        <f t="shared" si="589"/>
        <v>0</v>
      </c>
      <c r="AA1373" s="103">
        <f t="shared" si="590"/>
        <v>0</v>
      </c>
      <c r="AB1373" s="128" t="str">
        <f t="shared" si="594"/>
        <v/>
      </c>
      <c r="AC1373" s="128" t="e">
        <f t="shared" si="595"/>
        <v>#REF!</v>
      </c>
    </row>
    <row r="1374" spans="1:29" ht="50.1" customHeight="1">
      <c r="A1374" s="171"/>
      <c r="B1374" s="171"/>
      <c r="C1374" s="174"/>
      <c r="D1374" s="174"/>
      <c r="E1374" s="131"/>
      <c r="F1374" s="177"/>
      <c r="G1374" s="180"/>
      <c r="H1374" s="163"/>
      <c r="I1374" s="165"/>
      <c r="J1374" s="168"/>
      <c r="K1374" s="62"/>
      <c r="L1374" s="63"/>
      <c r="M1374" s="63"/>
      <c r="N1374" s="142"/>
      <c r="O1374" s="127"/>
      <c r="P1374" s="100"/>
      <c r="Q1374" s="63">
        <f t="shared" si="591"/>
        <v>0</v>
      </c>
      <c r="R1374" s="64"/>
      <c r="S1374" s="67"/>
      <c r="T1374" s="46"/>
      <c r="U1374" s="106">
        <f>IF(EXACT(O1374,Y1374),M1374,M1374*(1-'Расчет ПРЕДЗАКАЗ'!$D$10))</f>
        <v>0</v>
      </c>
      <c r="V1374" s="106">
        <f t="shared" si="592"/>
        <v>0</v>
      </c>
      <c r="W1374" s="106" t="e">
        <f>IF(EXACT(O1374,Y1374),M1374,M1374*(1-#REF!))</f>
        <v>#REF!</v>
      </c>
      <c r="X1374" s="106" t="e">
        <f t="shared" si="593"/>
        <v>#REF!</v>
      </c>
      <c r="Y1374" s="107" t="s">
        <v>72</v>
      </c>
      <c r="Z1374" s="103">
        <f t="shared" si="589"/>
        <v>0</v>
      </c>
      <c r="AA1374" s="103">
        <f t="shared" si="590"/>
        <v>0</v>
      </c>
      <c r="AB1374" s="128" t="str">
        <f t="shared" si="594"/>
        <v/>
      </c>
      <c r="AC1374" s="128" t="e">
        <f t="shared" si="595"/>
        <v>#REF!</v>
      </c>
    </row>
    <row r="1375" spans="1:29" ht="50.1" customHeight="1">
      <c r="A1375" s="171"/>
      <c r="B1375" s="171"/>
      <c r="C1375" s="174"/>
      <c r="D1375" s="174"/>
      <c r="E1375" s="131"/>
      <c r="F1375" s="177"/>
      <c r="G1375" s="180"/>
      <c r="H1375" s="163"/>
      <c r="I1375" s="165"/>
      <c r="J1375" s="168"/>
      <c r="K1375" s="62"/>
      <c r="L1375" s="63"/>
      <c r="M1375" s="63"/>
      <c r="N1375" s="142"/>
      <c r="O1375" s="127"/>
      <c r="P1375" s="100"/>
      <c r="Q1375" s="63">
        <f t="shared" si="591"/>
        <v>0</v>
      </c>
      <c r="R1375" s="64"/>
      <c r="S1375" s="67"/>
      <c r="T1375" s="46"/>
      <c r="U1375" s="106">
        <f>IF(EXACT(O1375,Y1375),M1375,M1375*(1-'Расчет ПРЕДЗАКАЗ'!$D$10))</f>
        <v>0</v>
      </c>
      <c r="V1375" s="106">
        <f t="shared" si="592"/>
        <v>0</v>
      </c>
      <c r="W1375" s="106" t="e">
        <f>IF(EXACT(O1375,Y1375),M1375,M1375*(1-#REF!))</f>
        <v>#REF!</v>
      </c>
      <c r="X1375" s="106" t="e">
        <f t="shared" si="593"/>
        <v>#REF!</v>
      </c>
      <c r="Y1375" s="107" t="s">
        <v>72</v>
      </c>
      <c r="Z1375" s="103">
        <f t="shared" si="589"/>
        <v>0</v>
      </c>
      <c r="AA1375" s="103">
        <f t="shared" si="590"/>
        <v>0</v>
      </c>
      <c r="AB1375" s="128" t="str">
        <f t="shared" si="594"/>
        <v/>
      </c>
      <c r="AC1375" s="128" t="e">
        <f t="shared" si="595"/>
        <v>#REF!</v>
      </c>
    </row>
    <row r="1376" spans="1:29" ht="50.1" customHeight="1">
      <c r="A1376" s="171"/>
      <c r="B1376" s="171"/>
      <c r="C1376" s="174"/>
      <c r="D1376" s="174"/>
      <c r="E1376" s="131"/>
      <c r="F1376" s="177"/>
      <c r="G1376" s="180"/>
      <c r="H1376" s="163"/>
      <c r="I1376" s="165"/>
      <c r="J1376" s="168"/>
      <c r="K1376" s="62"/>
      <c r="L1376" s="63"/>
      <c r="M1376" s="63"/>
      <c r="N1376" s="142"/>
      <c r="O1376" s="127"/>
      <c r="P1376" s="100"/>
      <c r="Q1376" s="63">
        <f t="shared" si="591"/>
        <v>0</v>
      </c>
      <c r="R1376" s="64"/>
      <c r="S1376" s="67"/>
      <c r="T1376" s="46"/>
      <c r="U1376" s="106">
        <f>IF(EXACT(O1376,Y1376),M1376,M1376*(1-'Расчет ПРЕДЗАКАЗ'!$D$10))</f>
        <v>0</v>
      </c>
      <c r="V1376" s="106">
        <f t="shared" si="592"/>
        <v>0</v>
      </c>
      <c r="W1376" s="106" t="e">
        <f>IF(EXACT(O1376,Y1376),M1376,M1376*(1-#REF!))</f>
        <v>#REF!</v>
      </c>
      <c r="X1376" s="106" t="e">
        <f t="shared" si="593"/>
        <v>#REF!</v>
      </c>
      <c r="Y1376" s="107" t="s">
        <v>72</v>
      </c>
      <c r="Z1376" s="103">
        <f t="shared" si="589"/>
        <v>0</v>
      </c>
      <c r="AA1376" s="103">
        <f t="shared" si="590"/>
        <v>0</v>
      </c>
      <c r="AB1376" s="128" t="str">
        <f t="shared" si="594"/>
        <v/>
      </c>
      <c r="AC1376" s="128" t="e">
        <f t="shared" si="595"/>
        <v>#REF!</v>
      </c>
    </row>
    <row r="1377" spans="1:29" ht="50.1" customHeight="1">
      <c r="A1377" s="171"/>
      <c r="B1377" s="171"/>
      <c r="C1377" s="174"/>
      <c r="D1377" s="174"/>
      <c r="E1377" s="131"/>
      <c r="F1377" s="177"/>
      <c r="G1377" s="180"/>
      <c r="H1377" s="163"/>
      <c r="I1377" s="165"/>
      <c r="J1377" s="168"/>
      <c r="K1377" s="62"/>
      <c r="L1377" s="63"/>
      <c r="M1377" s="63"/>
      <c r="N1377" s="143"/>
      <c r="O1377" s="127"/>
      <c r="P1377" s="100"/>
      <c r="Q1377" s="63">
        <f t="shared" si="591"/>
        <v>0</v>
      </c>
      <c r="R1377" s="65"/>
      <c r="S1377" s="67"/>
      <c r="T1377" s="40"/>
      <c r="U1377" s="106">
        <f>IF(EXACT(O1377,Y1377),M1377,M1377*(1-'Расчет ПРЕДЗАКАЗ'!$D$10))</f>
        <v>0</v>
      </c>
      <c r="V1377" s="106">
        <f t="shared" si="592"/>
        <v>0</v>
      </c>
      <c r="W1377" s="106" t="e">
        <f>IF(EXACT(O1377,Y1377),M1377,M1377*(1-#REF!))</f>
        <v>#REF!</v>
      </c>
      <c r="X1377" s="106" t="e">
        <f t="shared" si="593"/>
        <v>#REF!</v>
      </c>
      <c r="Y1377" s="107" t="s">
        <v>72</v>
      </c>
      <c r="Z1377" s="103">
        <f t="shared" si="589"/>
        <v>0</v>
      </c>
      <c r="AA1377" s="103">
        <f t="shared" si="590"/>
        <v>0</v>
      </c>
      <c r="AB1377" s="128" t="str">
        <f t="shared" si="594"/>
        <v/>
      </c>
      <c r="AC1377" s="128" t="e">
        <f t="shared" si="595"/>
        <v>#REF!</v>
      </c>
    </row>
    <row r="1378" spans="1:29" ht="50.1" customHeight="1">
      <c r="A1378" s="171"/>
      <c r="B1378" s="171"/>
      <c r="C1378" s="174"/>
      <c r="D1378" s="174"/>
      <c r="E1378" s="131"/>
      <c r="F1378" s="177"/>
      <c r="G1378" s="180"/>
      <c r="H1378" s="163"/>
      <c r="I1378" s="165"/>
      <c r="J1378" s="168"/>
      <c r="K1378" s="62"/>
      <c r="L1378" s="63"/>
      <c r="M1378" s="63"/>
      <c r="N1378" s="143"/>
      <c r="O1378" s="127"/>
      <c r="P1378" s="100"/>
      <c r="Q1378" s="63">
        <f t="shared" si="591"/>
        <v>0</v>
      </c>
      <c r="R1378" s="65"/>
      <c r="S1378" s="67"/>
      <c r="T1378" s="40"/>
      <c r="U1378" s="106">
        <f>IF(EXACT(O1378,Y1378),M1378,M1378*(1-'Расчет ПРЕДЗАКАЗ'!$D$10))</f>
        <v>0</v>
      </c>
      <c r="V1378" s="106">
        <f t="shared" si="592"/>
        <v>0</v>
      </c>
      <c r="W1378" s="106" t="e">
        <f>IF(EXACT(O1378,Y1378),M1378,M1378*(1-#REF!))</f>
        <v>#REF!</v>
      </c>
      <c r="X1378" s="106" t="e">
        <f t="shared" si="593"/>
        <v>#REF!</v>
      </c>
      <c r="Y1378" s="107" t="s">
        <v>72</v>
      </c>
      <c r="Z1378" s="103">
        <f t="shared" si="589"/>
        <v>0</v>
      </c>
      <c r="AA1378" s="103">
        <f t="shared" si="590"/>
        <v>0</v>
      </c>
      <c r="AB1378" s="128" t="str">
        <f t="shared" si="594"/>
        <v/>
      </c>
      <c r="AC1378" s="128" t="e">
        <f t="shared" si="595"/>
        <v>#REF!</v>
      </c>
    </row>
    <row r="1379" spans="1:29" ht="50.1" customHeight="1">
      <c r="A1379" s="171"/>
      <c r="B1379" s="171"/>
      <c r="C1379" s="174"/>
      <c r="D1379" s="174"/>
      <c r="E1379" s="131"/>
      <c r="F1379" s="177"/>
      <c r="G1379" s="180"/>
      <c r="H1379" s="163"/>
      <c r="I1379" s="165"/>
      <c r="J1379" s="168"/>
      <c r="K1379" s="62"/>
      <c r="L1379" s="63"/>
      <c r="M1379" s="63"/>
      <c r="N1379" s="121"/>
      <c r="O1379" s="127"/>
      <c r="P1379" s="100"/>
      <c r="Q1379" s="63">
        <f t="shared" si="591"/>
        <v>0</v>
      </c>
      <c r="R1379" s="65"/>
      <c r="S1379" s="67"/>
      <c r="T1379" s="40"/>
      <c r="U1379" s="106">
        <f>IF(EXACT(O1379,Y1379),M1379,M1379*(1-'Расчет ПРЕДЗАКАЗ'!$D$10))</f>
        <v>0</v>
      </c>
      <c r="V1379" s="106">
        <f t="shared" si="592"/>
        <v>0</v>
      </c>
      <c r="W1379" s="106" t="e">
        <f>IF(EXACT(O1379,Y1379),M1379,M1379*(1-#REF!))</f>
        <v>#REF!</v>
      </c>
      <c r="X1379" s="106" t="e">
        <f t="shared" si="593"/>
        <v>#REF!</v>
      </c>
      <c r="Y1379" s="107" t="s">
        <v>72</v>
      </c>
      <c r="Z1379" s="103">
        <f t="shared" si="589"/>
        <v>0</v>
      </c>
      <c r="AA1379" s="103">
        <f t="shared" si="590"/>
        <v>0</v>
      </c>
      <c r="AB1379" s="128" t="str">
        <f t="shared" si="594"/>
        <v/>
      </c>
      <c r="AC1379" s="128" t="e">
        <f t="shared" si="595"/>
        <v>#REF!</v>
      </c>
    </row>
    <row r="1380" spans="1:29" ht="50.1" customHeight="1">
      <c r="A1380" s="171"/>
      <c r="B1380" s="171"/>
      <c r="C1380" s="174"/>
      <c r="D1380" s="174"/>
      <c r="E1380" s="131"/>
      <c r="F1380" s="177"/>
      <c r="G1380" s="180"/>
      <c r="H1380" s="163"/>
      <c r="I1380" s="165"/>
      <c r="J1380" s="168"/>
      <c r="K1380" s="62"/>
      <c r="L1380" s="63"/>
      <c r="M1380" s="63"/>
      <c r="N1380" s="121"/>
      <c r="O1380" s="127"/>
      <c r="P1380" s="100"/>
      <c r="Q1380" s="63">
        <f t="shared" si="591"/>
        <v>0</v>
      </c>
      <c r="R1380" s="65"/>
      <c r="S1380" s="67"/>
      <c r="T1380" s="40"/>
      <c r="U1380" s="106">
        <f>IF(EXACT(O1380,Y1380),M1380,M1380*(1-'Расчет ПРЕДЗАКАЗ'!$D$10))</f>
        <v>0</v>
      </c>
      <c r="V1380" s="106">
        <f t="shared" si="592"/>
        <v>0</v>
      </c>
      <c r="W1380" s="106" t="e">
        <f>IF(EXACT(O1380,Y1380),M1380,M1380*(1-#REF!))</f>
        <v>#REF!</v>
      </c>
      <c r="X1380" s="106" t="e">
        <f t="shared" si="593"/>
        <v>#REF!</v>
      </c>
      <c r="Y1380" s="107" t="s">
        <v>72</v>
      </c>
      <c r="Z1380" s="103">
        <f t="shared" si="589"/>
        <v>0</v>
      </c>
      <c r="AA1380" s="103">
        <f t="shared" si="590"/>
        <v>0</v>
      </c>
      <c r="AB1380" s="128" t="str">
        <f t="shared" si="594"/>
        <v/>
      </c>
      <c r="AC1380" s="128" t="e">
        <f t="shared" si="595"/>
        <v>#REF!</v>
      </c>
    </row>
    <row r="1381" spans="1:29" ht="50.1" customHeight="1">
      <c r="A1381" s="171"/>
      <c r="B1381" s="171"/>
      <c r="C1381" s="174"/>
      <c r="D1381" s="174"/>
      <c r="E1381" s="131"/>
      <c r="F1381" s="177"/>
      <c r="G1381" s="180"/>
      <c r="H1381" s="163"/>
      <c r="I1381" s="165"/>
      <c r="J1381" s="168"/>
      <c r="K1381" s="62"/>
      <c r="L1381" s="63"/>
      <c r="M1381" s="63"/>
      <c r="N1381" s="121"/>
      <c r="O1381" s="127"/>
      <c r="P1381" s="100"/>
      <c r="Q1381" s="63">
        <f t="shared" si="591"/>
        <v>0</v>
      </c>
      <c r="R1381" s="65"/>
      <c r="S1381" s="67"/>
      <c r="T1381" s="40"/>
      <c r="U1381" s="106">
        <f>IF(EXACT(O1381,Y1381),M1381,M1381*(1-'Расчет ПРЕДЗАКАЗ'!$D$10))</f>
        <v>0</v>
      </c>
      <c r="V1381" s="106">
        <f t="shared" si="592"/>
        <v>0</v>
      </c>
      <c r="W1381" s="106" t="e">
        <f>IF(EXACT(O1381,Y1381),M1381,M1381*(1-#REF!))</f>
        <v>#REF!</v>
      </c>
      <c r="X1381" s="106" t="e">
        <f t="shared" si="593"/>
        <v>#REF!</v>
      </c>
      <c r="Y1381" s="107" t="s">
        <v>72</v>
      </c>
      <c r="Z1381" s="103">
        <f t="shared" si="589"/>
        <v>0</v>
      </c>
      <c r="AA1381" s="103">
        <f t="shared" si="590"/>
        <v>0</v>
      </c>
      <c r="AB1381" s="128" t="str">
        <f t="shared" si="594"/>
        <v/>
      </c>
      <c r="AC1381" s="128" t="e">
        <f t="shared" si="595"/>
        <v>#REF!</v>
      </c>
    </row>
    <row r="1382" spans="1:29" ht="50.1" customHeight="1">
      <c r="A1382" s="172"/>
      <c r="B1382" s="172"/>
      <c r="C1382" s="175"/>
      <c r="D1382" s="175"/>
      <c r="E1382" s="132"/>
      <c r="F1382" s="178"/>
      <c r="G1382" s="181"/>
      <c r="H1382" s="164"/>
      <c r="I1382" s="166"/>
      <c r="J1382" s="169"/>
      <c r="K1382" s="62"/>
      <c r="L1382" s="63"/>
      <c r="M1382" s="63"/>
      <c r="N1382" s="121"/>
      <c r="O1382" s="127"/>
      <c r="P1382" s="100"/>
      <c r="Q1382" s="63">
        <f t="shared" si="591"/>
        <v>0</v>
      </c>
      <c r="R1382" s="65"/>
      <c r="S1382" s="64"/>
      <c r="T1382" s="40"/>
      <c r="U1382" s="106">
        <f>IF(EXACT(O1382,Y1382),M1382,M1382*(1-'Расчет ПРЕДЗАКАЗ'!$D$10))</f>
        <v>0</v>
      </c>
      <c r="V1382" s="106">
        <f t="shared" si="592"/>
        <v>0</v>
      </c>
      <c r="W1382" s="106" t="e">
        <f>IF(EXACT(O1382,Y1382),M1382,M1382*(1-#REF!))</f>
        <v>#REF!</v>
      </c>
      <c r="X1382" s="106" t="e">
        <f t="shared" si="593"/>
        <v>#REF!</v>
      </c>
      <c r="Y1382" s="107" t="s">
        <v>72</v>
      </c>
      <c r="Z1382" s="103">
        <f t="shared" si="589"/>
        <v>0</v>
      </c>
      <c r="AA1382" s="103">
        <f t="shared" si="590"/>
        <v>0</v>
      </c>
      <c r="AB1382" s="128" t="str">
        <f t="shared" si="594"/>
        <v/>
      </c>
      <c r="AC1382" s="128" t="e">
        <f t="shared" si="595"/>
        <v>#REF!</v>
      </c>
    </row>
    <row r="1383" spans="1:29" ht="11.25" customHeight="1" thickBot="1"/>
    <row r="1384" spans="1:29" ht="50.1" customHeight="1">
      <c r="A1384" s="170">
        <v>468</v>
      </c>
      <c r="B1384" s="170" t="s">
        <v>3847</v>
      </c>
      <c r="C1384" s="173" t="s">
        <v>3848</v>
      </c>
      <c r="D1384" s="173" t="s">
        <v>77</v>
      </c>
      <c r="E1384" s="131"/>
      <c r="F1384" s="193"/>
      <c r="G1384" s="179" t="s">
        <v>3112</v>
      </c>
      <c r="H1384" s="162"/>
      <c r="I1384" s="194" t="s">
        <v>3849</v>
      </c>
      <c r="J1384" s="167" t="s">
        <v>19</v>
      </c>
      <c r="K1384" s="62" t="s">
        <v>845</v>
      </c>
      <c r="L1384" s="63">
        <v>6500</v>
      </c>
      <c r="M1384" s="63">
        <v>3610</v>
      </c>
      <c r="N1384" s="142" t="s">
        <v>3850</v>
      </c>
      <c r="O1384" s="127" t="s">
        <v>72</v>
      </c>
      <c r="P1384" s="100"/>
      <c r="Q1384" s="63">
        <f>P1384*M1384</f>
        <v>0</v>
      </c>
      <c r="R1384" s="64"/>
      <c r="S1384" s="67">
        <v>1</v>
      </c>
      <c r="T1384" s="46"/>
      <c r="U1384" s="106">
        <f>IF(EXACT(O1384,Y1384),M1384,M1384*(1-'Расчет ПРЕДЗАКАЗ'!$D$10))</f>
        <v>3610</v>
      </c>
      <c r="V1384" s="106">
        <f>P1384*U1384</f>
        <v>0</v>
      </c>
      <c r="W1384" s="106">
        <f>IF(EXACT(O1384,Y1384),M1384,M1384*(1-#REF!))</f>
        <v>3610</v>
      </c>
      <c r="X1384" s="106">
        <f>P1384*W1384</f>
        <v>0</v>
      </c>
      <c r="Y1384" s="107" t="s">
        <v>72</v>
      </c>
      <c r="Z1384" s="103">
        <f t="shared" ref="Z1384:Z1398" si="596">IF(EXACT(O1384,Y1384),Q1384,0)</f>
        <v>0</v>
      </c>
      <c r="AA1384" s="103">
        <f t="shared" ref="AA1384:AA1398" si="597">IF(Z1384=0,Q1384,0)</f>
        <v>0</v>
      </c>
      <c r="AB1384" s="128">
        <f>IF(U1384=0,"",L1384/U1384-1)</f>
        <v>0.80055401662049852</v>
      </c>
      <c r="AC1384" s="128">
        <f>IF(W1384=0,"",L1384/W1384-1)</f>
        <v>0.80055401662049852</v>
      </c>
    </row>
    <row r="1385" spans="1:29" ht="50.1" customHeight="1">
      <c r="A1385" s="171"/>
      <c r="B1385" s="171"/>
      <c r="C1385" s="174"/>
      <c r="D1385" s="174"/>
      <c r="E1385" s="131"/>
      <c r="F1385" s="177"/>
      <c r="G1385" s="180"/>
      <c r="H1385" s="163"/>
      <c r="I1385" s="165"/>
      <c r="J1385" s="168"/>
      <c r="K1385" s="62" t="s">
        <v>826</v>
      </c>
      <c r="L1385" s="63">
        <v>6500</v>
      </c>
      <c r="M1385" s="63">
        <v>3610</v>
      </c>
      <c r="N1385" s="142" t="s">
        <v>3851</v>
      </c>
      <c r="O1385" s="127" t="s">
        <v>72</v>
      </c>
      <c r="P1385" s="100"/>
      <c r="Q1385" s="63">
        <f t="shared" ref="Q1385:Q1398" si="598">P1385*M1385</f>
        <v>0</v>
      </c>
      <c r="R1385" s="64"/>
      <c r="S1385" s="67">
        <v>1</v>
      </c>
      <c r="T1385" s="46"/>
      <c r="U1385" s="106">
        <f>IF(EXACT(O1385,Y1385),M1385,M1385*(1-'Расчет ПРЕДЗАКАЗ'!$D$10))</f>
        <v>3610</v>
      </c>
      <c r="V1385" s="106">
        <f t="shared" ref="V1385:V1398" si="599">P1385*U1385</f>
        <v>0</v>
      </c>
      <c r="W1385" s="106">
        <f>IF(EXACT(O1385,Y1385),M1385,M1385*(1-#REF!))</f>
        <v>3610</v>
      </c>
      <c r="X1385" s="106">
        <f t="shared" ref="X1385:X1398" si="600">P1385*W1385</f>
        <v>0</v>
      </c>
      <c r="Y1385" s="107" t="s">
        <v>72</v>
      </c>
      <c r="Z1385" s="103">
        <f t="shared" si="596"/>
        <v>0</v>
      </c>
      <c r="AA1385" s="103">
        <f t="shared" si="597"/>
        <v>0</v>
      </c>
      <c r="AB1385" s="128">
        <f t="shared" ref="AB1385:AB1398" si="601">IF(U1385=0,"",L1385/U1385-1)</f>
        <v>0.80055401662049852</v>
      </c>
      <c r="AC1385" s="128">
        <f t="shared" ref="AC1385:AC1398" si="602">IF(W1385=0,"",L1385/W1385-1)</f>
        <v>0.80055401662049852</v>
      </c>
    </row>
    <row r="1386" spans="1:29" ht="50.1" customHeight="1">
      <c r="A1386" s="171"/>
      <c r="B1386" s="171"/>
      <c r="C1386" s="174"/>
      <c r="D1386" s="174"/>
      <c r="E1386" s="131"/>
      <c r="F1386" s="177"/>
      <c r="G1386" s="180"/>
      <c r="H1386" s="163"/>
      <c r="I1386" s="165"/>
      <c r="J1386" s="168"/>
      <c r="K1386" s="62"/>
      <c r="L1386" s="63"/>
      <c r="M1386" s="63"/>
      <c r="N1386" s="142"/>
      <c r="O1386" s="127"/>
      <c r="P1386" s="100"/>
      <c r="Q1386" s="63">
        <f t="shared" si="598"/>
        <v>0</v>
      </c>
      <c r="R1386" s="64"/>
      <c r="S1386" s="67"/>
      <c r="T1386" s="46"/>
      <c r="U1386" s="106">
        <f>IF(EXACT(O1386,Y1386),M1386,M1386*(1-'Расчет ПРЕДЗАКАЗ'!$D$10))</f>
        <v>0</v>
      </c>
      <c r="V1386" s="106">
        <f t="shared" si="599"/>
        <v>0</v>
      </c>
      <c r="W1386" s="106" t="e">
        <f>IF(EXACT(O1386,Y1386),M1386,M1386*(1-#REF!))</f>
        <v>#REF!</v>
      </c>
      <c r="X1386" s="106" t="e">
        <f t="shared" si="600"/>
        <v>#REF!</v>
      </c>
      <c r="Y1386" s="107" t="s">
        <v>72</v>
      </c>
      <c r="Z1386" s="103">
        <f t="shared" si="596"/>
        <v>0</v>
      </c>
      <c r="AA1386" s="103">
        <f t="shared" si="597"/>
        <v>0</v>
      </c>
      <c r="AB1386" s="128" t="str">
        <f t="shared" si="601"/>
        <v/>
      </c>
      <c r="AC1386" s="128" t="e">
        <f t="shared" si="602"/>
        <v>#REF!</v>
      </c>
    </row>
    <row r="1387" spans="1:29" ht="50.1" customHeight="1">
      <c r="A1387" s="171"/>
      <c r="B1387" s="171"/>
      <c r="C1387" s="174"/>
      <c r="D1387" s="174"/>
      <c r="E1387" s="131"/>
      <c r="F1387" s="177"/>
      <c r="G1387" s="180"/>
      <c r="H1387" s="163"/>
      <c r="I1387" s="165"/>
      <c r="J1387" s="168"/>
      <c r="K1387" s="62"/>
      <c r="L1387" s="63"/>
      <c r="M1387" s="63"/>
      <c r="N1387" s="142"/>
      <c r="O1387" s="127"/>
      <c r="P1387" s="100"/>
      <c r="Q1387" s="63">
        <f t="shared" si="598"/>
        <v>0</v>
      </c>
      <c r="R1387" s="64"/>
      <c r="S1387" s="67"/>
      <c r="T1387" s="46"/>
      <c r="U1387" s="106">
        <f>IF(EXACT(O1387,Y1387),M1387,M1387*(1-'Расчет ПРЕДЗАКАЗ'!$D$10))</f>
        <v>0</v>
      </c>
      <c r="V1387" s="106">
        <f t="shared" si="599"/>
        <v>0</v>
      </c>
      <c r="W1387" s="106" t="e">
        <f>IF(EXACT(O1387,Y1387),M1387,M1387*(1-#REF!))</f>
        <v>#REF!</v>
      </c>
      <c r="X1387" s="106" t="e">
        <f t="shared" si="600"/>
        <v>#REF!</v>
      </c>
      <c r="Y1387" s="107" t="s">
        <v>72</v>
      </c>
      <c r="Z1387" s="103">
        <f t="shared" si="596"/>
        <v>0</v>
      </c>
      <c r="AA1387" s="103">
        <f t="shared" si="597"/>
        <v>0</v>
      </c>
      <c r="AB1387" s="128" t="str">
        <f t="shared" si="601"/>
        <v/>
      </c>
      <c r="AC1387" s="128" t="e">
        <f t="shared" si="602"/>
        <v>#REF!</v>
      </c>
    </row>
    <row r="1388" spans="1:29" ht="50.1" customHeight="1">
      <c r="A1388" s="171"/>
      <c r="B1388" s="171"/>
      <c r="C1388" s="174"/>
      <c r="D1388" s="174"/>
      <c r="E1388" s="131"/>
      <c r="F1388" s="177"/>
      <c r="G1388" s="180"/>
      <c r="H1388" s="163"/>
      <c r="I1388" s="165"/>
      <c r="J1388" s="168"/>
      <c r="K1388" s="62"/>
      <c r="L1388" s="63"/>
      <c r="M1388" s="63"/>
      <c r="N1388" s="142"/>
      <c r="O1388" s="127"/>
      <c r="P1388" s="100"/>
      <c r="Q1388" s="63">
        <f t="shared" si="598"/>
        <v>0</v>
      </c>
      <c r="R1388" s="64"/>
      <c r="S1388" s="67"/>
      <c r="T1388" s="46"/>
      <c r="U1388" s="106">
        <f>IF(EXACT(O1388,Y1388),M1388,M1388*(1-'Расчет ПРЕДЗАКАЗ'!$D$10))</f>
        <v>0</v>
      </c>
      <c r="V1388" s="106">
        <f t="shared" si="599"/>
        <v>0</v>
      </c>
      <c r="W1388" s="106" t="e">
        <f>IF(EXACT(O1388,Y1388),M1388,M1388*(1-#REF!))</f>
        <v>#REF!</v>
      </c>
      <c r="X1388" s="106" t="e">
        <f t="shared" si="600"/>
        <v>#REF!</v>
      </c>
      <c r="Y1388" s="107" t="s">
        <v>72</v>
      </c>
      <c r="Z1388" s="103">
        <f t="shared" si="596"/>
        <v>0</v>
      </c>
      <c r="AA1388" s="103">
        <f t="shared" si="597"/>
        <v>0</v>
      </c>
      <c r="AB1388" s="128" t="str">
        <f t="shared" si="601"/>
        <v/>
      </c>
      <c r="AC1388" s="128" t="e">
        <f t="shared" si="602"/>
        <v>#REF!</v>
      </c>
    </row>
    <row r="1389" spans="1:29" ht="50.1" customHeight="1">
      <c r="A1389" s="171"/>
      <c r="B1389" s="171"/>
      <c r="C1389" s="174"/>
      <c r="D1389" s="174"/>
      <c r="E1389" s="131"/>
      <c r="F1389" s="177"/>
      <c r="G1389" s="180"/>
      <c r="H1389" s="163"/>
      <c r="I1389" s="165"/>
      <c r="J1389" s="168"/>
      <c r="K1389" s="62"/>
      <c r="L1389" s="63"/>
      <c r="M1389" s="63"/>
      <c r="N1389" s="142"/>
      <c r="O1389" s="127"/>
      <c r="P1389" s="100"/>
      <c r="Q1389" s="63">
        <f t="shared" si="598"/>
        <v>0</v>
      </c>
      <c r="R1389" s="64"/>
      <c r="S1389" s="67"/>
      <c r="T1389" s="46"/>
      <c r="U1389" s="106">
        <f>IF(EXACT(O1389,Y1389),M1389,M1389*(1-'Расчет ПРЕДЗАКАЗ'!$D$10))</f>
        <v>0</v>
      </c>
      <c r="V1389" s="106">
        <f t="shared" si="599"/>
        <v>0</v>
      </c>
      <c r="W1389" s="106" t="e">
        <f>IF(EXACT(O1389,Y1389),M1389,M1389*(1-#REF!))</f>
        <v>#REF!</v>
      </c>
      <c r="X1389" s="106" t="e">
        <f t="shared" si="600"/>
        <v>#REF!</v>
      </c>
      <c r="Y1389" s="107" t="s">
        <v>72</v>
      </c>
      <c r="Z1389" s="103">
        <f t="shared" si="596"/>
        <v>0</v>
      </c>
      <c r="AA1389" s="103">
        <f t="shared" si="597"/>
        <v>0</v>
      </c>
      <c r="AB1389" s="128" t="str">
        <f t="shared" si="601"/>
        <v/>
      </c>
      <c r="AC1389" s="128" t="e">
        <f t="shared" si="602"/>
        <v>#REF!</v>
      </c>
    </row>
    <row r="1390" spans="1:29" ht="50.1" customHeight="1">
      <c r="A1390" s="171"/>
      <c r="B1390" s="171"/>
      <c r="C1390" s="174"/>
      <c r="D1390" s="174"/>
      <c r="E1390" s="131"/>
      <c r="F1390" s="177"/>
      <c r="G1390" s="180"/>
      <c r="H1390" s="163"/>
      <c r="I1390" s="165"/>
      <c r="J1390" s="168"/>
      <c r="K1390" s="62"/>
      <c r="L1390" s="63"/>
      <c r="M1390" s="63"/>
      <c r="N1390" s="142"/>
      <c r="O1390" s="127"/>
      <c r="P1390" s="100"/>
      <c r="Q1390" s="63">
        <f t="shared" si="598"/>
        <v>0</v>
      </c>
      <c r="R1390" s="64"/>
      <c r="S1390" s="67"/>
      <c r="T1390" s="46"/>
      <c r="U1390" s="106">
        <f>IF(EXACT(O1390,Y1390),M1390,M1390*(1-'Расчет ПРЕДЗАКАЗ'!$D$10))</f>
        <v>0</v>
      </c>
      <c r="V1390" s="106">
        <f t="shared" si="599"/>
        <v>0</v>
      </c>
      <c r="W1390" s="106" t="e">
        <f>IF(EXACT(O1390,Y1390),M1390,M1390*(1-#REF!))</f>
        <v>#REF!</v>
      </c>
      <c r="X1390" s="106" t="e">
        <f t="shared" si="600"/>
        <v>#REF!</v>
      </c>
      <c r="Y1390" s="107" t="s">
        <v>72</v>
      </c>
      <c r="Z1390" s="103">
        <f t="shared" si="596"/>
        <v>0</v>
      </c>
      <c r="AA1390" s="103">
        <f t="shared" si="597"/>
        <v>0</v>
      </c>
      <c r="AB1390" s="128" t="str">
        <f t="shared" si="601"/>
        <v/>
      </c>
      <c r="AC1390" s="128" t="e">
        <f t="shared" si="602"/>
        <v>#REF!</v>
      </c>
    </row>
    <row r="1391" spans="1:29" ht="50.1" customHeight="1">
      <c r="A1391" s="171"/>
      <c r="B1391" s="171"/>
      <c r="C1391" s="174"/>
      <c r="D1391" s="174"/>
      <c r="E1391" s="131"/>
      <c r="F1391" s="177"/>
      <c r="G1391" s="180"/>
      <c r="H1391" s="163"/>
      <c r="I1391" s="165"/>
      <c r="J1391" s="168"/>
      <c r="K1391" s="62"/>
      <c r="L1391" s="63"/>
      <c r="M1391" s="63"/>
      <c r="N1391" s="142"/>
      <c r="O1391" s="127"/>
      <c r="P1391" s="100"/>
      <c r="Q1391" s="63">
        <f t="shared" si="598"/>
        <v>0</v>
      </c>
      <c r="R1391" s="64"/>
      <c r="S1391" s="67"/>
      <c r="T1391" s="46"/>
      <c r="U1391" s="106">
        <f>IF(EXACT(O1391,Y1391),M1391,M1391*(1-'Расчет ПРЕДЗАКАЗ'!$D$10))</f>
        <v>0</v>
      </c>
      <c r="V1391" s="106">
        <f t="shared" si="599"/>
        <v>0</v>
      </c>
      <c r="W1391" s="106" t="e">
        <f>IF(EXACT(O1391,Y1391),M1391,M1391*(1-#REF!))</f>
        <v>#REF!</v>
      </c>
      <c r="X1391" s="106" t="e">
        <f t="shared" si="600"/>
        <v>#REF!</v>
      </c>
      <c r="Y1391" s="107" t="s">
        <v>72</v>
      </c>
      <c r="Z1391" s="103">
        <f t="shared" si="596"/>
        <v>0</v>
      </c>
      <c r="AA1391" s="103">
        <f t="shared" si="597"/>
        <v>0</v>
      </c>
      <c r="AB1391" s="128" t="str">
        <f t="shared" si="601"/>
        <v/>
      </c>
      <c r="AC1391" s="128" t="e">
        <f t="shared" si="602"/>
        <v>#REF!</v>
      </c>
    </row>
    <row r="1392" spans="1:29" ht="50.1" customHeight="1">
      <c r="A1392" s="171"/>
      <c r="B1392" s="171"/>
      <c r="C1392" s="174"/>
      <c r="D1392" s="174"/>
      <c r="E1392" s="131"/>
      <c r="F1392" s="177"/>
      <c r="G1392" s="180"/>
      <c r="H1392" s="163"/>
      <c r="I1392" s="165"/>
      <c r="J1392" s="168"/>
      <c r="K1392" s="62"/>
      <c r="L1392" s="63"/>
      <c r="M1392" s="63"/>
      <c r="N1392" s="142"/>
      <c r="O1392" s="127"/>
      <c r="P1392" s="100"/>
      <c r="Q1392" s="63">
        <f t="shared" si="598"/>
        <v>0</v>
      </c>
      <c r="R1392" s="64"/>
      <c r="S1392" s="67"/>
      <c r="T1392" s="46"/>
      <c r="U1392" s="106">
        <f>IF(EXACT(O1392,Y1392),M1392,M1392*(1-'Расчет ПРЕДЗАКАЗ'!$D$10))</f>
        <v>0</v>
      </c>
      <c r="V1392" s="106">
        <f t="shared" si="599"/>
        <v>0</v>
      </c>
      <c r="W1392" s="106" t="e">
        <f>IF(EXACT(O1392,Y1392),M1392,M1392*(1-#REF!))</f>
        <v>#REF!</v>
      </c>
      <c r="X1392" s="106" t="e">
        <f t="shared" si="600"/>
        <v>#REF!</v>
      </c>
      <c r="Y1392" s="107" t="s">
        <v>72</v>
      </c>
      <c r="Z1392" s="103">
        <f t="shared" si="596"/>
        <v>0</v>
      </c>
      <c r="AA1392" s="103">
        <f t="shared" si="597"/>
        <v>0</v>
      </c>
      <c r="AB1392" s="128" t="str">
        <f t="shared" si="601"/>
        <v/>
      </c>
      <c r="AC1392" s="128" t="e">
        <f t="shared" si="602"/>
        <v>#REF!</v>
      </c>
    </row>
    <row r="1393" spans="1:29" ht="50.1" customHeight="1">
      <c r="A1393" s="171"/>
      <c r="B1393" s="171"/>
      <c r="C1393" s="174"/>
      <c r="D1393" s="174"/>
      <c r="E1393" s="131"/>
      <c r="F1393" s="177"/>
      <c r="G1393" s="180"/>
      <c r="H1393" s="163"/>
      <c r="I1393" s="165"/>
      <c r="J1393" s="168"/>
      <c r="K1393" s="62"/>
      <c r="L1393" s="63"/>
      <c r="M1393" s="63"/>
      <c r="N1393" s="143"/>
      <c r="O1393" s="127"/>
      <c r="P1393" s="100"/>
      <c r="Q1393" s="63">
        <f t="shared" si="598"/>
        <v>0</v>
      </c>
      <c r="R1393" s="65"/>
      <c r="S1393" s="67"/>
      <c r="T1393" s="40"/>
      <c r="U1393" s="106">
        <f>IF(EXACT(O1393,Y1393),M1393,M1393*(1-'Расчет ПРЕДЗАКАЗ'!$D$10))</f>
        <v>0</v>
      </c>
      <c r="V1393" s="106">
        <f t="shared" si="599"/>
        <v>0</v>
      </c>
      <c r="W1393" s="106" t="e">
        <f>IF(EXACT(O1393,Y1393),M1393,M1393*(1-#REF!))</f>
        <v>#REF!</v>
      </c>
      <c r="X1393" s="106" t="e">
        <f t="shared" si="600"/>
        <v>#REF!</v>
      </c>
      <c r="Y1393" s="107" t="s">
        <v>72</v>
      </c>
      <c r="Z1393" s="103">
        <f t="shared" si="596"/>
        <v>0</v>
      </c>
      <c r="AA1393" s="103">
        <f t="shared" si="597"/>
        <v>0</v>
      </c>
      <c r="AB1393" s="128" t="str">
        <f t="shared" si="601"/>
        <v/>
      </c>
      <c r="AC1393" s="128" t="e">
        <f t="shared" si="602"/>
        <v>#REF!</v>
      </c>
    </row>
    <row r="1394" spans="1:29" ht="50.1" customHeight="1">
      <c r="A1394" s="171"/>
      <c r="B1394" s="171"/>
      <c r="C1394" s="174"/>
      <c r="D1394" s="174"/>
      <c r="E1394" s="131"/>
      <c r="F1394" s="177"/>
      <c r="G1394" s="180"/>
      <c r="H1394" s="163"/>
      <c r="I1394" s="165"/>
      <c r="J1394" s="168"/>
      <c r="K1394" s="62"/>
      <c r="L1394" s="63"/>
      <c r="M1394" s="63"/>
      <c r="N1394" s="143"/>
      <c r="O1394" s="127"/>
      <c r="P1394" s="100"/>
      <c r="Q1394" s="63">
        <f t="shared" si="598"/>
        <v>0</v>
      </c>
      <c r="R1394" s="65"/>
      <c r="S1394" s="67"/>
      <c r="T1394" s="40"/>
      <c r="U1394" s="106">
        <f>IF(EXACT(O1394,Y1394),M1394,M1394*(1-'Расчет ПРЕДЗАКАЗ'!$D$10))</f>
        <v>0</v>
      </c>
      <c r="V1394" s="106">
        <f t="shared" si="599"/>
        <v>0</v>
      </c>
      <c r="W1394" s="106" t="e">
        <f>IF(EXACT(O1394,Y1394),M1394,M1394*(1-#REF!))</f>
        <v>#REF!</v>
      </c>
      <c r="X1394" s="106" t="e">
        <f t="shared" si="600"/>
        <v>#REF!</v>
      </c>
      <c r="Y1394" s="107" t="s">
        <v>72</v>
      </c>
      <c r="Z1394" s="103">
        <f t="shared" si="596"/>
        <v>0</v>
      </c>
      <c r="AA1394" s="103">
        <f t="shared" si="597"/>
        <v>0</v>
      </c>
      <c r="AB1394" s="128" t="str">
        <f t="shared" si="601"/>
        <v/>
      </c>
      <c r="AC1394" s="128" t="e">
        <f t="shared" si="602"/>
        <v>#REF!</v>
      </c>
    </row>
    <row r="1395" spans="1:29" ht="50.1" customHeight="1">
      <c r="A1395" s="171"/>
      <c r="B1395" s="171"/>
      <c r="C1395" s="174"/>
      <c r="D1395" s="174"/>
      <c r="E1395" s="131"/>
      <c r="F1395" s="177"/>
      <c r="G1395" s="180"/>
      <c r="H1395" s="163"/>
      <c r="I1395" s="165"/>
      <c r="J1395" s="168"/>
      <c r="K1395" s="62"/>
      <c r="L1395" s="63"/>
      <c r="M1395" s="63"/>
      <c r="N1395" s="121"/>
      <c r="O1395" s="127"/>
      <c r="P1395" s="100"/>
      <c r="Q1395" s="63">
        <f t="shared" si="598"/>
        <v>0</v>
      </c>
      <c r="R1395" s="65"/>
      <c r="S1395" s="67"/>
      <c r="T1395" s="40"/>
      <c r="U1395" s="106">
        <f>IF(EXACT(O1395,Y1395),M1395,M1395*(1-'Расчет ПРЕДЗАКАЗ'!$D$10))</f>
        <v>0</v>
      </c>
      <c r="V1395" s="106">
        <f t="shared" si="599"/>
        <v>0</v>
      </c>
      <c r="W1395" s="106" t="e">
        <f>IF(EXACT(O1395,Y1395),M1395,M1395*(1-#REF!))</f>
        <v>#REF!</v>
      </c>
      <c r="X1395" s="106" t="e">
        <f t="shared" si="600"/>
        <v>#REF!</v>
      </c>
      <c r="Y1395" s="107" t="s">
        <v>72</v>
      </c>
      <c r="Z1395" s="103">
        <f t="shared" si="596"/>
        <v>0</v>
      </c>
      <c r="AA1395" s="103">
        <f t="shared" si="597"/>
        <v>0</v>
      </c>
      <c r="AB1395" s="128" t="str">
        <f t="shared" si="601"/>
        <v/>
      </c>
      <c r="AC1395" s="128" t="e">
        <f t="shared" si="602"/>
        <v>#REF!</v>
      </c>
    </row>
    <row r="1396" spans="1:29" ht="50.1" customHeight="1">
      <c r="A1396" s="171"/>
      <c r="B1396" s="171"/>
      <c r="C1396" s="174"/>
      <c r="D1396" s="174"/>
      <c r="E1396" s="131"/>
      <c r="F1396" s="177"/>
      <c r="G1396" s="180"/>
      <c r="H1396" s="163"/>
      <c r="I1396" s="165"/>
      <c r="J1396" s="168"/>
      <c r="K1396" s="62"/>
      <c r="L1396" s="63"/>
      <c r="M1396" s="63"/>
      <c r="N1396" s="121"/>
      <c r="O1396" s="127"/>
      <c r="P1396" s="100"/>
      <c r="Q1396" s="63">
        <f t="shared" si="598"/>
        <v>0</v>
      </c>
      <c r="R1396" s="65"/>
      <c r="S1396" s="67"/>
      <c r="T1396" s="40"/>
      <c r="U1396" s="106">
        <f>IF(EXACT(O1396,Y1396),M1396,M1396*(1-'Расчет ПРЕДЗАКАЗ'!$D$10))</f>
        <v>0</v>
      </c>
      <c r="V1396" s="106">
        <f t="shared" si="599"/>
        <v>0</v>
      </c>
      <c r="W1396" s="106" t="e">
        <f>IF(EXACT(O1396,Y1396),M1396,M1396*(1-#REF!))</f>
        <v>#REF!</v>
      </c>
      <c r="X1396" s="106" t="e">
        <f t="shared" si="600"/>
        <v>#REF!</v>
      </c>
      <c r="Y1396" s="107" t="s">
        <v>72</v>
      </c>
      <c r="Z1396" s="103">
        <f t="shared" si="596"/>
        <v>0</v>
      </c>
      <c r="AA1396" s="103">
        <f t="shared" si="597"/>
        <v>0</v>
      </c>
      <c r="AB1396" s="128" t="str">
        <f t="shared" si="601"/>
        <v/>
      </c>
      <c r="AC1396" s="128" t="e">
        <f t="shared" si="602"/>
        <v>#REF!</v>
      </c>
    </row>
    <row r="1397" spans="1:29" ht="50.1" customHeight="1">
      <c r="A1397" s="171"/>
      <c r="B1397" s="171"/>
      <c r="C1397" s="174"/>
      <c r="D1397" s="174"/>
      <c r="E1397" s="131"/>
      <c r="F1397" s="177"/>
      <c r="G1397" s="180"/>
      <c r="H1397" s="163"/>
      <c r="I1397" s="165"/>
      <c r="J1397" s="168"/>
      <c r="K1397" s="62"/>
      <c r="L1397" s="63"/>
      <c r="M1397" s="63"/>
      <c r="N1397" s="121"/>
      <c r="O1397" s="127"/>
      <c r="P1397" s="100"/>
      <c r="Q1397" s="63">
        <f t="shared" si="598"/>
        <v>0</v>
      </c>
      <c r="R1397" s="65"/>
      <c r="S1397" s="67"/>
      <c r="T1397" s="40"/>
      <c r="U1397" s="106">
        <f>IF(EXACT(O1397,Y1397),M1397,M1397*(1-'Расчет ПРЕДЗАКАЗ'!$D$10))</f>
        <v>0</v>
      </c>
      <c r="V1397" s="106">
        <f t="shared" si="599"/>
        <v>0</v>
      </c>
      <c r="W1397" s="106" t="e">
        <f>IF(EXACT(O1397,Y1397),M1397,M1397*(1-#REF!))</f>
        <v>#REF!</v>
      </c>
      <c r="X1397" s="106" t="e">
        <f t="shared" si="600"/>
        <v>#REF!</v>
      </c>
      <c r="Y1397" s="107" t="s">
        <v>72</v>
      </c>
      <c r="Z1397" s="103">
        <f t="shared" si="596"/>
        <v>0</v>
      </c>
      <c r="AA1397" s="103">
        <f t="shared" si="597"/>
        <v>0</v>
      </c>
      <c r="AB1397" s="128" t="str">
        <f t="shared" si="601"/>
        <v/>
      </c>
      <c r="AC1397" s="128" t="e">
        <f t="shared" si="602"/>
        <v>#REF!</v>
      </c>
    </row>
    <row r="1398" spans="1:29" ht="50.1" customHeight="1">
      <c r="A1398" s="172"/>
      <c r="B1398" s="172"/>
      <c r="C1398" s="175"/>
      <c r="D1398" s="175"/>
      <c r="E1398" s="132"/>
      <c r="F1398" s="178"/>
      <c r="G1398" s="181"/>
      <c r="H1398" s="164"/>
      <c r="I1398" s="166"/>
      <c r="J1398" s="169"/>
      <c r="K1398" s="62"/>
      <c r="L1398" s="63"/>
      <c r="M1398" s="63"/>
      <c r="N1398" s="121"/>
      <c r="O1398" s="127"/>
      <c r="P1398" s="100"/>
      <c r="Q1398" s="63">
        <f t="shared" si="598"/>
        <v>0</v>
      </c>
      <c r="R1398" s="65"/>
      <c r="S1398" s="64"/>
      <c r="T1398" s="40"/>
      <c r="U1398" s="106">
        <f>IF(EXACT(O1398,Y1398),M1398,M1398*(1-'Расчет ПРЕДЗАКАЗ'!$D$10))</f>
        <v>0</v>
      </c>
      <c r="V1398" s="106">
        <f t="shared" si="599"/>
        <v>0</v>
      </c>
      <c r="W1398" s="106" t="e">
        <f>IF(EXACT(O1398,Y1398),M1398,M1398*(1-#REF!))</f>
        <v>#REF!</v>
      </c>
      <c r="X1398" s="106" t="e">
        <f t="shared" si="600"/>
        <v>#REF!</v>
      </c>
      <c r="Y1398" s="107" t="s">
        <v>72</v>
      </c>
      <c r="Z1398" s="103">
        <f t="shared" si="596"/>
        <v>0</v>
      </c>
      <c r="AA1398" s="103">
        <f t="shared" si="597"/>
        <v>0</v>
      </c>
      <c r="AB1398" s="128" t="str">
        <f t="shared" si="601"/>
        <v/>
      </c>
      <c r="AC1398" s="128" t="e">
        <f t="shared" si="602"/>
        <v>#REF!</v>
      </c>
    </row>
    <row r="1399" spans="1:29" ht="11.25" customHeight="1" thickBot="1"/>
    <row r="1400" spans="1:29" ht="50.1" customHeight="1">
      <c r="A1400" s="170">
        <v>469</v>
      </c>
      <c r="B1400" s="170" t="s">
        <v>3852</v>
      </c>
      <c r="C1400" s="173" t="s">
        <v>3853</v>
      </c>
      <c r="D1400" s="173" t="s">
        <v>77</v>
      </c>
      <c r="E1400" s="131"/>
      <c r="F1400" s="193" t="s">
        <v>2661</v>
      </c>
      <c r="G1400" s="179" t="s">
        <v>3112</v>
      </c>
      <c r="H1400" s="162"/>
      <c r="I1400" s="194" t="s">
        <v>3854</v>
      </c>
      <c r="J1400" s="167" t="s">
        <v>19</v>
      </c>
      <c r="K1400" s="62" t="s">
        <v>1119</v>
      </c>
      <c r="L1400" s="63">
        <v>9300</v>
      </c>
      <c r="M1400" s="63">
        <v>0</v>
      </c>
      <c r="N1400" s="142" t="s">
        <v>3855</v>
      </c>
      <c r="O1400" s="127"/>
      <c r="P1400" s="100"/>
      <c r="Q1400" s="63">
        <f>P1400*M1400</f>
        <v>0</v>
      </c>
      <c r="R1400" s="64"/>
      <c r="S1400" s="67">
        <v>1</v>
      </c>
      <c r="T1400" s="46"/>
      <c r="U1400" s="106">
        <f>IF(EXACT(O1400,Y1400),M1400,M1400*(1-'Расчет ПРЕДЗАКАЗ'!$D$10))</f>
        <v>0</v>
      </c>
      <c r="V1400" s="106">
        <f>P1400*U1400</f>
        <v>0</v>
      </c>
      <c r="W1400" s="106" t="e">
        <f>IF(EXACT(O1400,Y1400),M1400,M1400*(1-#REF!))</f>
        <v>#REF!</v>
      </c>
      <c r="X1400" s="106" t="e">
        <f>P1400*W1400</f>
        <v>#REF!</v>
      </c>
      <c r="Y1400" s="107" t="s">
        <v>72</v>
      </c>
      <c r="Z1400" s="103">
        <f t="shared" ref="Z1400:Z1414" si="603">IF(EXACT(O1400,Y1400),Q1400,0)</f>
        <v>0</v>
      </c>
      <c r="AA1400" s="103">
        <f t="shared" ref="AA1400:AA1414" si="604">IF(Z1400=0,Q1400,0)</f>
        <v>0</v>
      </c>
      <c r="AB1400" s="128" t="str">
        <f>IF(U1400=0,"",L1400/U1400-1)</f>
        <v/>
      </c>
      <c r="AC1400" s="128" t="e">
        <f>IF(W1400=0,"",L1400/W1400-1)</f>
        <v>#REF!</v>
      </c>
    </row>
    <row r="1401" spans="1:29" ht="50.1" customHeight="1">
      <c r="A1401" s="171"/>
      <c r="B1401" s="171"/>
      <c r="C1401" s="174"/>
      <c r="D1401" s="174"/>
      <c r="E1401" s="131"/>
      <c r="F1401" s="177"/>
      <c r="G1401" s="180"/>
      <c r="H1401" s="163"/>
      <c r="I1401" s="165"/>
      <c r="J1401" s="168"/>
      <c r="K1401" s="62"/>
      <c r="L1401" s="63"/>
      <c r="M1401" s="63"/>
      <c r="N1401" s="142"/>
      <c r="O1401" s="127"/>
      <c r="P1401" s="100"/>
      <c r="Q1401" s="63">
        <f t="shared" ref="Q1401:Q1414" si="605">P1401*M1401</f>
        <v>0</v>
      </c>
      <c r="R1401" s="64"/>
      <c r="S1401" s="67"/>
      <c r="T1401" s="46"/>
      <c r="U1401" s="106">
        <f>IF(EXACT(O1401,Y1401),M1401,M1401*(1-'Расчет ПРЕДЗАКАЗ'!$D$10))</f>
        <v>0</v>
      </c>
      <c r="V1401" s="106">
        <f t="shared" ref="V1401:V1414" si="606">P1401*U1401</f>
        <v>0</v>
      </c>
      <c r="W1401" s="106" t="e">
        <f>IF(EXACT(O1401,Y1401),M1401,M1401*(1-#REF!))</f>
        <v>#REF!</v>
      </c>
      <c r="X1401" s="106" t="e">
        <f t="shared" ref="X1401:X1414" si="607">P1401*W1401</f>
        <v>#REF!</v>
      </c>
      <c r="Y1401" s="107" t="s">
        <v>72</v>
      </c>
      <c r="Z1401" s="103">
        <f t="shared" si="603"/>
        <v>0</v>
      </c>
      <c r="AA1401" s="103">
        <f t="shared" si="604"/>
        <v>0</v>
      </c>
      <c r="AB1401" s="128" t="str">
        <f t="shared" ref="AB1401:AB1414" si="608">IF(U1401=0,"",L1401/U1401-1)</f>
        <v/>
      </c>
      <c r="AC1401" s="128" t="e">
        <f t="shared" ref="AC1401:AC1414" si="609">IF(W1401=0,"",L1401/W1401-1)</f>
        <v>#REF!</v>
      </c>
    </row>
    <row r="1402" spans="1:29" ht="50.1" customHeight="1">
      <c r="A1402" s="171"/>
      <c r="B1402" s="171"/>
      <c r="C1402" s="174"/>
      <c r="D1402" s="174"/>
      <c r="E1402" s="131"/>
      <c r="F1402" s="177"/>
      <c r="G1402" s="180"/>
      <c r="H1402" s="163"/>
      <c r="I1402" s="165"/>
      <c r="J1402" s="168"/>
      <c r="K1402" s="62"/>
      <c r="L1402" s="63"/>
      <c r="M1402" s="63"/>
      <c r="N1402" s="142"/>
      <c r="O1402" s="127"/>
      <c r="P1402" s="100"/>
      <c r="Q1402" s="63">
        <f t="shared" si="605"/>
        <v>0</v>
      </c>
      <c r="R1402" s="64"/>
      <c r="S1402" s="67"/>
      <c r="T1402" s="46"/>
      <c r="U1402" s="106">
        <f>IF(EXACT(O1402,Y1402),M1402,M1402*(1-'Расчет ПРЕДЗАКАЗ'!$D$10))</f>
        <v>0</v>
      </c>
      <c r="V1402" s="106">
        <f t="shared" si="606"/>
        <v>0</v>
      </c>
      <c r="W1402" s="106" t="e">
        <f>IF(EXACT(O1402,Y1402),M1402,M1402*(1-#REF!))</f>
        <v>#REF!</v>
      </c>
      <c r="X1402" s="106" t="e">
        <f t="shared" si="607"/>
        <v>#REF!</v>
      </c>
      <c r="Y1402" s="107" t="s">
        <v>72</v>
      </c>
      <c r="Z1402" s="103">
        <f t="shared" si="603"/>
        <v>0</v>
      </c>
      <c r="AA1402" s="103">
        <f t="shared" si="604"/>
        <v>0</v>
      </c>
      <c r="AB1402" s="128" t="str">
        <f t="shared" si="608"/>
        <v/>
      </c>
      <c r="AC1402" s="128" t="e">
        <f t="shared" si="609"/>
        <v>#REF!</v>
      </c>
    </row>
    <row r="1403" spans="1:29" ht="50.1" customHeight="1">
      <c r="A1403" s="171"/>
      <c r="B1403" s="171"/>
      <c r="C1403" s="174"/>
      <c r="D1403" s="174"/>
      <c r="E1403" s="131"/>
      <c r="F1403" s="177"/>
      <c r="G1403" s="180"/>
      <c r="H1403" s="163"/>
      <c r="I1403" s="165"/>
      <c r="J1403" s="168"/>
      <c r="K1403" s="62"/>
      <c r="L1403" s="63"/>
      <c r="M1403" s="63"/>
      <c r="N1403" s="142"/>
      <c r="O1403" s="127"/>
      <c r="P1403" s="100"/>
      <c r="Q1403" s="63">
        <f t="shared" si="605"/>
        <v>0</v>
      </c>
      <c r="R1403" s="64"/>
      <c r="S1403" s="67"/>
      <c r="T1403" s="46"/>
      <c r="U1403" s="106">
        <f>IF(EXACT(O1403,Y1403),M1403,M1403*(1-'Расчет ПРЕДЗАКАЗ'!$D$10))</f>
        <v>0</v>
      </c>
      <c r="V1403" s="106">
        <f t="shared" si="606"/>
        <v>0</v>
      </c>
      <c r="W1403" s="106" t="e">
        <f>IF(EXACT(O1403,Y1403),M1403,M1403*(1-#REF!))</f>
        <v>#REF!</v>
      </c>
      <c r="X1403" s="106" t="e">
        <f t="shared" si="607"/>
        <v>#REF!</v>
      </c>
      <c r="Y1403" s="107" t="s">
        <v>72</v>
      </c>
      <c r="Z1403" s="103">
        <f t="shared" si="603"/>
        <v>0</v>
      </c>
      <c r="AA1403" s="103">
        <f t="shared" si="604"/>
        <v>0</v>
      </c>
      <c r="AB1403" s="128" t="str">
        <f t="shared" si="608"/>
        <v/>
      </c>
      <c r="AC1403" s="128" t="e">
        <f t="shared" si="609"/>
        <v>#REF!</v>
      </c>
    </row>
    <row r="1404" spans="1:29" ht="50.1" customHeight="1">
      <c r="A1404" s="171"/>
      <c r="B1404" s="171"/>
      <c r="C1404" s="174"/>
      <c r="D1404" s="174"/>
      <c r="E1404" s="131"/>
      <c r="F1404" s="177"/>
      <c r="G1404" s="180"/>
      <c r="H1404" s="163"/>
      <c r="I1404" s="165"/>
      <c r="J1404" s="168"/>
      <c r="K1404" s="62"/>
      <c r="L1404" s="63"/>
      <c r="M1404" s="63"/>
      <c r="N1404" s="142"/>
      <c r="O1404" s="127"/>
      <c r="P1404" s="100"/>
      <c r="Q1404" s="63">
        <f t="shared" si="605"/>
        <v>0</v>
      </c>
      <c r="R1404" s="64"/>
      <c r="S1404" s="67"/>
      <c r="T1404" s="46"/>
      <c r="U1404" s="106">
        <f>IF(EXACT(O1404,Y1404),M1404,M1404*(1-'Расчет ПРЕДЗАКАЗ'!$D$10))</f>
        <v>0</v>
      </c>
      <c r="V1404" s="106">
        <f t="shared" si="606"/>
        <v>0</v>
      </c>
      <c r="W1404" s="106" t="e">
        <f>IF(EXACT(O1404,Y1404),M1404,M1404*(1-#REF!))</f>
        <v>#REF!</v>
      </c>
      <c r="X1404" s="106" t="e">
        <f t="shared" si="607"/>
        <v>#REF!</v>
      </c>
      <c r="Y1404" s="107" t="s">
        <v>72</v>
      </c>
      <c r="Z1404" s="103">
        <f t="shared" si="603"/>
        <v>0</v>
      </c>
      <c r="AA1404" s="103">
        <f t="shared" si="604"/>
        <v>0</v>
      </c>
      <c r="AB1404" s="128" t="str">
        <f t="shared" si="608"/>
        <v/>
      </c>
      <c r="AC1404" s="128" t="e">
        <f t="shared" si="609"/>
        <v>#REF!</v>
      </c>
    </row>
    <row r="1405" spans="1:29" ht="50.1" customHeight="1">
      <c r="A1405" s="171"/>
      <c r="B1405" s="171"/>
      <c r="C1405" s="174"/>
      <c r="D1405" s="174"/>
      <c r="E1405" s="131"/>
      <c r="F1405" s="177"/>
      <c r="G1405" s="180"/>
      <c r="H1405" s="163"/>
      <c r="I1405" s="165"/>
      <c r="J1405" s="168"/>
      <c r="K1405" s="62"/>
      <c r="L1405" s="63"/>
      <c r="M1405" s="63"/>
      <c r="N1405" s="142"/>
      <c r="O1405" s="127"/>
      <c r="P1405" s="100"/>
      <c r="Q1405" s="63">
        <f t="shared" si="605"/>
        <v>0</v>
      </c>
      <c r="R1405" s="64"/>
      <c r="S1405" s="67"/>
      <c r="T1405" s="46"/>
      <c r="U1405" s="106">
        <f>IF(EXACT(O1405,Y1405),M1405,M1405*(1-'Расчет ПРЕДЗАКАЗ'!$D$10))</f>
        <v>0</v>
      </c>
      <c r="V1405" s="106">
        <f t="shared" si="606"/>
        <v>0</v>
      </c>
      <c r="W1405" s="106" t="e">
        <f>IF(EXACT(O1405,Y1405),M1405,M1405*(1-#REF!))</f>
        <v>#REF!</v>
      </c>
      <c r="X1405" s="106" t="e">
        <f t="shared" si="607"/>
        <v>#REF!</v>
      </c>
      <c r="Y1405" s="107" t="s">
        <v>72</v>
      </c>
      <c r="Z1405" s="103">
        <f t="shared" si="603"/>
        <v>0</v>
      </c>
      <c r="AA1405" s="103">
        <f t="shared" si="604"/>
        <v>0</v>
      </c>
      <c r="AB1405" s="128" t="str">
        <f t="shared" si="608"/>
        <v/>
      </c>
      <c r="AC1405" s="128" t="e">
        <f t="shared" si="609"/>
        <v>#REF!</v>
      </c>
    </row>
    <row r="1406" spans="1:29" ht="50.1" customHeight="1">
      <c r="A1406" s="171"/>
      <c r="B1406" s="171"/>
      <c r="C1406" s="174"/>
      <c r="D1406" s="174"/>
      <c r="E1406" s="131"/>
      <c r="F1406" s="177"/>
      <c r="G1406" s="180"/>
      <c r="H1406" s="163"/>
      <c r="I1406" s="165"/>
      <c r="J1406" s="168"/>
      <c r="K1406" s="62"/>
      <c r="L1406" s="63"/>
      <c r="M1406" s="63"/>
      <c r="N1406" s="142"/>
      <c r="O1406" s="127"/>
      <c r="P1406" s="100"/>
      <c r="Q1406" s="63">
        <f t="shared" si="605"/>
        <v>0</v>
      </c>
      <c r="R1406" s="64"/>
      <c r="S1406" s="67"/>
      <c r="T1406" s="46"/>
      <c r="U1406" s="106">
        <f>IF(EXACT(O1406,Y1406),M1406,M1406*(1-'Расчет ПРЕДЗАКАЗ'!$D$10))</f>
        <v>0</v>
      </c>
      <c r="V1406" s="106">
        <f t="shared" si="606"/>
        <v>0</v>
      </c>
      <c r="W1406" s="106" t="e">
        <f>IF(EXACT(O1406,Y1406),M1406,M1406*(1-#REF!))</f>
        <v>#REF!</v>
      </c>
      <c r="X1406" s="106" t="e">
        <f t="shared" si="607"/>
        <v>#REF!</v>
      </c>
      <c r="Y1406" s="107" t="s">
        <v>72</v>
      </c>
      <c r="Z1406" s="103">
        <f t="shared" si="603"/>
        <v>0</v>
      </c>
      <c r="AA1406" s="103">
        <f t="shared" si="604"/>
        <v>0</v>
      </c>
      <c r="AB1406" s="128" t="str">
        <f t="shared" si="608"/>
        <v/>
      </c>
      <c r="AC1406" s="128" t="e">
        <f t="shared" si="609"/>
        <v>#REF!</v>
      </c>
    </row>
    <row r="1407" spans="1:29" ht="50.1" customHeight="1">
      <c r="A1407" s="171"/>
      <c r="B1407" s="171"/>
      <c r="C1407" s="174"/>
      <c r="D1407" s="174"/>
      <c r="E1407" s="131"/>
      <c r="F1407" s="177"/>
      <c r="G1407" s="180"/>
      <c r="H1407" s="163"/>
      <c r="I1407" s="165"/>
      <c r="J1407" s="168"/>
      <c r="K1407" s="62"/>
      <c r="L1407" s="63"/>
      <c r="M1407" s="63"/>
      <c r="N1407" s="142"/>
      <c r="O1407" s="127"/>
      <c r="P1407" s="100"/>
      <c r="Q1407" s="63">
        <f t="shared" si="605"/>
        <v>0</v>
      </c>
      <c r="R1407" s="64"/>
      <c r="S1407" s="67"/>
      <c r="T1407" s="46"/>
      <c r="U1407" s="106">
        <f>IF(EXACT(O1407,Y1407),M1407,M1407*(1-'Расчет ПРЕДЗАКАЗ'!$D$10))</f>
        <v>0</v>
      </c>
      <c r="V1407" s="106">
        <f t="shared" si="606"/>
        <v>0</v>
      </c>
      <c r="W1407" s="106" t="e">
        <f>IF(EXACT(O1407,Y1407),M1407,M1407*(1-#REF!))</f>
        <v>#REF!</v>
      </c>
      <c r="X1407" s="106" t="e">
        <f t="shared" si="607"/>
        <v>#REF!</v>
      </c>
      <c r="Y1407" s="107" t="s">
        <v>72</v>
      </c>
      <c r="Z1407" s="103">
        <f t="shared" si="603"/>
        <v>0</v>
      </c>
      <c r="AA1407" s="103">
        <f t="shared" si="604"/>
        <v>0</v>
      </c>
      <c r="AB1407" s="128" t="str">
        <f t="shared" si="608"/>
        <v/>
      </c>
      <c r="AC1407" s="128" t="e">
        <f t="shared" si="609"/>
        <v>#REF!</v>
      </c>
    </row>
    <row r="1408" spans="1:29" ht="50.1" customHeight="1">
      <c r="A1408" s="171"/>
      <c r="B1408" s="171"/>
      <c r="C1408" s="174"/>
      <c r="D1408" s="174"/>
      <c r="E1408" s="131"/>
      <c r="F1408" s="177"/>
      <c r="G1408" s="180"/>
      <c r="H1408" s="163"/>
      <c r="I1408" s="165"/>
      <c r="J1408" s="168"/>
      <c r="K1408" s="62"/>
      <c r="L1408" s="63"/>
      <c r="M1408" s="63"/>
      <c r="N1408" s="142"/>
      <c r="O1408" s="127"/>
      <c r="P1408" s="100"/>
      <c r="Q1408" s="63">
        <f t="shared" si="605"/>
        <v>0</v>
      </c>
      <c r="R1408" s="64"/>
      <c r="S1408" s="67"/>
      <c r="T1408" s="46"/>
      <c r="U1408" s="106">
        <f>IF(EXACT(O1408,Y1408),M1408,M1408*(1-'Расчет ПРЕДЗАКАЗ'!$D$10))</f>
        <v>0</v>
      </c>
      <c r="V1408" s="106">
        <f t="shared" si="606"/>
        <v>0</v>
      </c>
      <c r="W1408" s="106" t="e">
        <f>IF(EXACT(O1408,Y1408),M1408,M1408*(1-#REF!))</f>
        <v>#REF!</v>
      </c>
      <c r="X1408" s="106" t="e">
        <f t="shared" si="607"/>
        <v>#REF!</v>
      </c>
      <c r="Y1408" s="107" t="s">
        <v>72</v>
      </c>
      <c r="Z1408" s="103">
        <f t="shared" si="603"/>
        <v>0</v>
      </c>
      <c r="AA1408" s="103">
        <f t="shared" si="604"/>
        <v>0</v>
      </c>
      <c r="AB1408" s="128" t="str">
        <f t="shared" si="608"/>
        <v/>
      </c>
      <c r="AC1408" s="128" t="e">
        <f t="shared" si="609"/>
        <v>#REF!</v>
      </c>
    </row>
    <row r="1409" spans="1:29" ht="50.1" customHeight="1">
      <c r="A1409" s="171"/>
      <c r="B1409" s="171"/>
      <c r="C1409" s="174"/>
      <c r="D1409" s="174"/>
      <c r="E1409" s="131"/>
      <c r="F1409" s="177"/>
      <c r="G1409" s="180"/>
      <c r="H1409" s="163"/>
      <c r="I1409" s="165"/>
      <c r="J1409" s="168"/>
      <c r="K1409" s="62"/>
      <c r="L1409" s="63"/>
      <c r="M1409" s="63"/>
      <c r="N1409" s="143"/>
      <c r="O1409" s="127"/>
      <c r="P1409" s="100"/>
      <c r="Q1409" s="63">
        <f t="shared" si="605"/>
        <v>0</v>
      </c>
      <c r="R1409" s="65"/>
      <c r="S1409" s="67"/>
      <c r="T1409" s="40"/>
      <c r="U1409" s="106">
        <f>IF(EXACT(O1409,Y1409),M1409,M1409*(1-'Расчет ПРЕДЗАКАЗ'!$D$10))</f>
        <v>0</v>
      </c>
      <c r="V1409" s="106">
        <f t="shared" si="606"/>
        <v>0</v>
      </c>
      <c r="W1409" s="106" t="e">
        <f>IF(EXACT(O1409,Y1409),M1409,M1409*(1-#REF!))</f>
        <v>#REF!</v>
      </c>
      <c r="X1409" s="106" t="e">
        <f t="shared" si="607"/>
        <v>#REF!</v>
      </c>
      <c r="Y1409" s="107" t="s">
        <v>72</v>
      </c>
      <c r="Z1409" s="103">
        <f t="shared" si="603"/>
        <v>0</v>
      </c>
      <c r="AA1409" s="103">
        <f t="shared" si="604"/>
        <v>0</v>
      </c>
      <c r="AB1409" s="128" t="str">
        <f t="shared" si="608"/>
        <v/>
      </c>
      <c r="AC1409" s="128" t="e">
        <f t="shared" si="609"/>
        <v>#REF!</v>
      </c>
    </row>
    <row r="1410" spans="1:29" ht="50.1" customHeight="1">
      <c r="A1410" s="171"/>
      <c r="B1410" s="171"/>
      <c r="C1410" s="174"/>
      <c r="D1410" s="174"/>
      <c r="E1410" s="131"/>
      <c r="F1410" s="177"/>
      <c r="G1410" s="180"/>
      <c r="H1410" s="163"/>
      <c r="I1410" s="165"/>
      <c r="J1410" s="168"/>
      <c r="K1410" s="62"/>
      <c r="L1410" s="63"/>
      <c r="M1410" s="63"/>
      <c r="N1410" s="143"/>
      <c r="O1410" s="127"/>
      <c r="P1410" s="100"/>
      <c r="Q1410" s="63">
        <f t="shared" si="605"/>
        <v>0</v>
      </c>
      <c r="R1410" s="65"/>
      <c r="S1410" s="67"/>
      <c r="T1410" s="40"/>
      <c r="U1410" s="106">
        <f>IF(EXACT(O1410,Y1410),M1410,M1410*(1-'Расчет ПРЕДЗАКАЗ'!$D$10))</f>
        <v>0</v>
      </c>
      <c r="V1410" s="106">
        <f t="shared" si="606"/>
        <v>0</v>
      </c>
      <c r="W1410" s="106" t="e">
        <f>IF(EXACT(O1410,Y1410),M1410,M1410*(1-#REF!))</f>
        <v>#REF!</v>
      </c>
      <c r="X1410" s="106" t="e">
        <f t="shared" si="607"/>
        <v>#REF!</v>
      </c>
      <c r="Y1410" s="107" t="s">
        <v>72</v>
      </c>
      <c r="Z1410" s="103">
        <f t="shared" si="603"/>
        <v>0</v>
      </c>
      <c r="AA1410" s="103">
        <f t="shared" si="604"/>
        <v>0</v>
      </c>
      <c r="AB1410" s="128" t="str">
        <f t="shared" si="608"/>
        <v/>
      </c>
      <c r="AC1410" s="128" t="e">
        <f t="shared" si="609"/>
        <v>#REF!</v>
      </c>
    </row>
    <row r="1411" spans="1:29" ht="50.1" customHeight="1">
      <c r="A1411" s="171"/>
      <c r="B1411" s="171"/>
      <c r="C1411" s="174"/>
      <c r="D1411" s="174"/>
      <c r="E1411" s="131"/>
      <c r="F1411" s="177"/>
      <c r="G1411" s="180"/>
      <c r="H1411" s="163"/>
      <c r="I1411" s="165"/>
      <c r="J1411" s="168"/>
      <c r="K1411" s="62"/>
      <c r="L1411" s="63"/>
      <c r="M1411" s="63"/>
      <c r="N1411" s="121"/>
      <c r="O1411" s="127"/>
      <c r="P1411" s="100"/>
      <c r="Q1411" s="63">
        <f t="shared" si="605"/>
        <v>0</v>
      </c>
      <c r="R1411" s="65"/>
      <c r="S1411" s="67"/>
      <c r="T1411" s="40"/>
      <c r="U1411" s="106">
        <f>IF(EXACT(O1411,Y1411),M1411,M1411*(1-'Расчет ПРЕДЗАКАЗ'!$D$10))</f>
        <v>0</v>
      </c>
      <c r="V1411" s="106">
        <f t="shared" si="606"/>
        <v>0</v>
      </c>
      <c r="W1411" s="106" t="e">
        <f>IF(EXACT(O1411,Y1411),M1411,M1411*(1-#REF!))</f>
        <v>#REF!</v>
      </c>
      <c r="X1411" s="106" t="e">
        <f t="shared" si="607"/>
        <v>#REF!</v>
      </c>
      <c r="Y1411" s="107" t="s">
        <v>72</v>
      </c>
      <c r="Z1411" s="103">
        <f t="shared" si="603"/>
        <v>0</v>
      </c>
      <c r="AA1411" s="103">
        <f t="shared" si="604"/>
        <v>0</v>
      </c>
      <c r="AB1411" s="128" t="str">
        <f t="shared" si="608"/>
        <v/>
      </c>
      <c r="AC1411" s="128" t="e">
        <f t="shared" si="609"/>
        <v>#REF!</v>
      </c>
    </row>
    <row r="1412" spans="1:29" ht="50.1" customHeight="1">
      <c r="A1412" s="171"/>
      <c r="B1412" s="171"/>
      <c r="C1412" s="174"/>
      <c r="D1412" s="174"/>
      <c r="E1412" s="131"/>
      <c r="F1412" s="177"/>
      <c r="G1412" s="180"/>
      <c r="H1412" s="163"/>
      <c r="I1412" s="165"/>
      <c r="J1412" s="168"/>
      <c r="K1412" s="62"/>
      <c r="L1412" s="63"/>
      <c r="M1412" s="63"/>
      <c r="N1412" s="121"/>
      <c r="O1412" s="127"/>
      <c r="P1412" s="100"/>
      <c r="Q1412" s="63">
        <f t="shared" si="605"/>
        <v>0</v>
      </c>
      <c r="R1412" s="65"/>
      <c r="S1412" s="67"/>
      <c r="T1412" s="40"/>
      <c r="U1412" s="106">
        <f>IF(EXACT(O1412,Y1412),M1412,M1412*(1-'Расчет ПРЕДЗАКАЗ'!$D$10))</f>
        <v>0</v>
      </c>
      <c r="V1412" s="106">
        <f t="shared" si="606"/>
        <v>0</v>
      </c>
      <c r="W1412" s="106" t="e">
        <f>IF(EXACT(O1412,Y1412),M1412,M1412*(1-#REF!))</f>
        <v>#REF!</v>
      </c>
      <c r="X1412" s="106" t="e">
        <f t="shared" si="607"/>
        <v>#REF!</v>
      </c>
      <c r="Y1412" s="107" t="s">
        <v>72</v>
      </c>
      <c r="Z1412" s="103">
        <f t="shared" si="603"/>
        <v>0</v>
      </c>
      <c r="AA1412" s="103">
        <f t="shared" si="604"/>
        <v>0</v>
      </c>
      <c r="AB1412" s="128" t="str">
        <f t="shared" si="608"/>
        <v/>
      </c>
      <c r="AC1412" s="128" t="e">
        <f t="shared" si="609"/>
        <v>#REF!</v>
      </c>
    </row>
    <row r="1413" spans="1:29" ht="50.1" customHeight="1">
      <c r="A1413" s="171"/>
      <c r="B1413" s="171"/>
      <c r="C1413" s="174"/>
      <c r="D1413" s="174"/>
      <c r="E1413" s="131"/>
      <c r="F1413" s="177"/>
      <c r="G1413" s="180"/>
      <c r="H1413" s="163"/>
      <c r="I1413" s="165"/>
      <c r="J1413" s="168"/>
      <c r="K1413" s="62"/>
      <c r="L1413" s="63"/>
      <c r="M1413" s="63"/>
      <c r="N1413" s="121"/>
      <c r="O1413" s="127"/>
      <c r="P1413" s="100"/>
      <c r="Q1413" s="63">
        <f t="shared" si="605"/>
        <v>0</v>
      </c>
      <c r="R1413" s="65"/>
      <c r="S1413" s="67"/>
      <c r="T1413" s="40"/>
      <c r="U1413" s="106">
        <f>IF(EXACT(O1413,Y1413),M1413,M1413*(1-'Расчет ПРЕДЗАКАЗ'!$D$10))</f>
        <v>0</v>
      </c>
      <c r="V1413" s="106">
        <f t="shared" si="606"/>
        <v>0</v>
      </c>
      <c r="W1413" s="106" t="e">
        <f>IF(EXACT(O1413,Y1413),M1413,M1413*(1-#REF!))</f>
        <v>#REF!</v>
      </c>
      <c r="X1413" s="106" t="e">
        <f t="shared" si="607"/>
        <v>#REF!</v>
      </c>
      <c r="Y1413" s="107" t="s">
        <v>72</v>
      </c>
      <c r="Z1413" s="103">
        <f t="shared" si="603"/>
        <v>0</v>
      </c>
      <c r="AA1413" s="103">
        <f t="shared" si="604"/>
        <v>0</v>
      </c>
      <c r="AB1413" s="128" t="str">
        <f t="shared" si="608"/>
        <v/>
      </c>
      <c r="AC1413" s="128" t="e">
        <f t="shared" si="609"/>
        <v>#REF!</v>
      </c>
    </row>
    <row r="1414" spans="1:29" ht="50.1" customHeight="1">
      <c r="A1414" s="172"/>
      <c r="B1414" s="172"/>
      <c r="C1414" s="175"/>
      <c r="D1414" s="175"/>
      <c r="E1414" s="132"/>
      <c r="F1414" s="178"/>
      <c r="G1414" s="181"/>
      <c r="H1414" s="164"/>
      <c r="I1414" s="166"/>
      <c r="J1414" s="169"/>
      <c r="K1414" s="62"/>
      <c r="L1414" s="63"/>
      <c r="M1414" s="63"/>
      <c r="N1414" s="121"/>
      <c r="O1414" s="127"/>
      <c r="P1414" s="100"/>
      <c r="Q1414" s="63">
        <f t="shared" si="605"/>
        <v>0</v>
      </c>
      <c r="R1414" s="65"/>
      <c r="S1414" s="64"/>
      <c r="T1414" s="40"/>
      <c r="U1414" s="106">
        <f>IF(EXACT(O1414,Y1414),M1414,M1414*(1-'Расчет ПРЕДЗАКАЗ'!$D$10))</f>
        <v>0</v>
      </c>
      <c r="V1414" s="106">
        <f t="shared" si="606"/>
        <v>0</v>
      </c>
      <c r="W1414" s="106" t="e">
        <f>IF(EXACT(O1414,Y1414),M1414,M1414*(1-#REF!))</f>
        <v>#REF!</v>
      </c>
      <c r="X1414" s="106" t="e">
        <f t="shared" si="607"/>
        <v>#REF!</v>
      </c>
      <c r="Y1414" s="107" t="s">
        <v>72</v>
      </c>
      <c r="Z1414" s="103">
        <f t="shared" si="603"/>
        <v>0</v>
      </c>
      <c r="AA1414" s="103">
        <f t="shared" si="604"/>
        <v>0</v>
      </c>
      <c r="AB1414" s="128" t="str">
        <f t="shared" si="608"/>
        <v/>
      </c>
      <c r="AC1414" s="128" t="e">
        <f t="shared" si="609"/>
        <v>#REF!</v>
      </c>
    </row>
    <row r="1415" spans="1:29" ht="11.25" customHeight="1" thickBot="1"/>
    <row r="1416" spans="1:29" ht="50.1" customHeight="1">
      <c r="A1416" s="170">
        <v>470</v>
      </c>
      <c r="B1416" s="170" t="s">
        <v>3856</v>
      </c>
      <c r="C1416" s="173" t="s">
        <v>3857</v>
      </c>
      <c r="D1416" s="173" t="s">
        <v>77</v>
      </c>
      <c r="E1416" s="131"/>
      <c r="F1416" s="193" t="s">
        <v>1622</v>
      </c>
      <c r="G1416" s="179" t="s">
        <v>832</v>
      </c>
      <c r="H1416" s="162" t="s">
        <v>3858</v>
      </c>
      <c r="I1416" s="194" t="s">
        <v>3859</v>
      </c>
      <c r="J1416" s="167" t="s">
        <v>19</v>
      </c>
      <c r="K1416" s="62" t="s">
        <v>1625</v>
      </c>
      <c r="L1416" s="63">
        <v>950</v>
      </c>
      <c r="M1416" s="63">
        <v>590</v>
      </c>
      <c r="N1416" s="142" t="s">
        <v>3860</v>
      </c>
      <c r="O1416" s="127"/>
      <c r="P1416" s="100"/>
      <c r="Q1416" s="63">
        <f>P1416*M1416</f>
        <v>0</v>
      </c>
      <c r="R1416" s="64"/>
      <c r="S1416" s="67">
        <v>120</v>
      </c>
      <c r="T1416" s="46"/>
      <c r="U1416" s="106">
        <f>IF(EXACT(O1416,Y1416),M1416,M1416*(1-'Расчет ПРЕДЗАКАЗ'!$D$10))</f>
        <v>578.20000000000005</v>
      </c>
      <c r="V1416" s="106">
        <f>P1416*U1416</f>
        <v>0</v>
      </c>
      <c r="W1416" s="106" t="e">
        <f>IF(EXACT(O1416,Y1416),M1416,M1416*(1-#REF!))</f>
        <v>#REF!</v>
      </c>
      <c r="X1416" s="106" t="e">
        <f>P1416*W1416</f>
        <v>#REF!</v>
      </c>
      <c r="Y1416" s="107" t="s">
        <v>72</v>
      </c>
      <c r="Z1416" s="103">
        <f t="shared" ref="Z1416:Z1430" si="610">IF(EXACT(O1416,Y1416),Q1416,0)</f>
        <v>0</v>
      </c>
      <c r="AA1416" s="103">
        <f t="shared" ref="AA1416:AA1430" si="611">IF(Z1416=0,Q1416,0)</f>
        <v>0</v>
      </c>
      <c r="AB1416" s="128">
        <f>IF(U1416=0,"",L1416/U1416-1)</f>
        <v>0.64303009339328931</v>
      </c>
      <c r="AC1416" s="128" t="e">
        <f>IF(W1416=0,"",L1416/W1416-1)</f>
        <v>#REF!</v>
      </c>
    </row>
    <row r="1417" spans="1:29" ht="50.1" customHeight="1">
      <c r="A1417" s="171"/>
      <c r="B1417" s="171"/>
      <c r="C1417" s="174"/>
      <c r="D1417" s="174"/>
      <c r="E1417" s="131"/>
      <c r="F1417" s="177"/>
      <c r="G1417" s="180"/>
      <c r="H1417" s="163"/>
      <c r="I1417" s="165"/>
      <c r="J1417" s="168"/>
      <c r="K1417" s="62" t="s">
        <v>1627</v>
      </c>
      <c r="L1417" s="63">
        <v>950</v>
      </c>
      <c r="M1417" s="63">
        <v>590</v>
      </c>
      <c r="N1417" s="142" t="s">
        <v>3861</v>
      </c>
      <c r="O1417" s="127"/>
      <c r="P1417" s="100"/>
      <c r="Q1417" s="63">
        <f t="shared" ref="Q1417:Q1430" si="612">P1417*M1417</f>
        <v>0</v>
      </c>
      <c r="R1417" s="64"/>
      <c r="S1417" s="67">
        <v>9</v>
      </c>
      <c r="T1417" s="46"/>
      <c r="U1417" s="106">
        <f>IF(EXACT(O1417,Y1417),M1417,M1417*(1-'Расчет ПРЕДЗАКАЗ'!$D$10))</f>
        <v>578.20000000000005</v>
      </c>
      <c r="V1417" s="106">
        <f t="shared" ref="V1417:V1430" si="613">P1417*U1417</f>
        <v>0</v>
      </c>
      <c r="W1417" s="106" t="e">
        <f>IF(EXACT(O1417,Y1417),M1417,M1417*(1-#REF!))</f>
        <v>#REF!</v>
      </c>
      <c r="X1417" s="106" t="e">
        <f t="shared" ref="X1417:X1430" si="614">P1417*W1417</f>
        <v>#REF!</v>
      </c>
      <c r="Y1417" s="107" t="s">
        <v>72</v>
      </c>
      <c r="Z1417" s="103">
        <f t="shared" si="610"/>
        <v>0</v>
      </c>
      <c r="AA1417" s="103">
        <f t="shared" si="611"/>
        <v>0</v>
      </c>
      <c r="AB1417" s="128">
        <f t="shared" ref="AB1417:AB1430" si="615">IF(U1417=0,"",L1417/U1417-1)</f>
        <v>0.64303009339328931</v>
      </c>
      <c r="AC1417" s="128" t="e">
        <f t="shared" ref="AC1417:AC1430" si="616">IF(W1417=0,"",L1417/W1417-1)</f>
        <v>#REF!</v>
      </c>
    </row>
    <row r="1418" spans="1:29" ht="50.1" customHeight="1">
      <c r="A1418" s="171"/>
      <c r="B1418" s="171"/>
      <c r="C1418" s="174"/>
      <c r="D1418" s="174"/>
      <c r="E1418" s="131"/>
      <c r="F1418" s="177"/>
      <c r="G1418" s="180"/>
      <c r="H1418" s="163"/>
      <c r="I1418" s="165"/>
      <c r="J1418" s="168"/>
      <c r="K1418" s="62"/>
      <c r="L1418" s="63"/>
      <c r="M1418" s="63"/>
      <c r="N1418" s="142"/>
      <c r="O1418" s="127"/>
      <c r="P1418" s="100"/>
      <c r="Q1418" s="63">
        <f t="shared" si="612"/>
        <v>0</v>
      </c>
      <c r="R1418" s="64"/>
      <c r="S1418" s="67"/>
      <c r="T1418" s="46"/>
      <c r="U1418" s="106">
        <f>IF(EXACT(O1418,Y1418),M1418,M1418*(1-'Расчет ПРЕДЗАКАЗ'!$D$10))</f>
        <v>0</v>
      </c>
      <c r="V1418" s="106">
        <f t="shared" si="613"/>
        <v>0</v>
      </c>
      <c r="W1418" s="106" t="e">
        <f>IF(EXACT(O1418,Y1418),M1418,M1418*(1-#REF!))</f>
        <v>#REF!</v>
      </c>
      <c r="X1418" s="106" t="e">
        <f t="shared" si="614"/>
        <v>#REF!</v>
      </c>
      <c r="Y1418" s="107" t="s">
        <v>72</v>
      </c>
      <c r="Z1418" s="103">
        <f t="shared" si="610"/>
        <v>0</v>
      </c>
      <c r="AA1418" s="103">
        <f t="shared" si="611"/>
        <v>0</v>
      </c>
      <c r="AB1418" s="128" t="str">
        <f t="shared" si="615"/>
        <v/>
      </c>
      <c r="AC1418" s="128" t="e">
        <f t="shared" si="616"/>
        <v>#REF!</v>
      </c>
    </row>
    <row r="1419" spans="1:29" ht="50.1" customHeight="1">
      <c r="A1419" s="171"/>
      <c r="B1419" s="171"/>
      <c r="C1419" s="174"/>
      <c r="D1419" s="174"/>
      <c r="E1419" s="131"/>
      <c r="F1419" s="177"/>
      <c r="G1419" s="180"/>
      <c r="H1419" s="163"/>
      <c r="I1419" s="165"/>
      <c r="J1419" s="168"/>
      <c r="K1419" s="62"/>
      <c r="L1419" s="63"/>
      <c r="M1419" s="63"/>
      <c r="N1419" s="142"/>
      <c r="O1419" s="127"/>
      <c r="P1419" s="100"/>
      <c r="Q1419" s="63">
        <f t="shared" si="612"/>
        <v>0</v>
      </c>
      <c r="R1419" s="64"/>
      <c r="S1419" s="67"/>
      <c r="T1419" s="46"/>
      <c r="U1419" s="106">
        <f>IF(EXACT(O1419,Y1419),M1419,M1419*(1-'Расчет ПРЕДЗАКАЗ'!$D$10))</f>
        <v>0</v>
      </c>
      <c r="V1419" s="106">
        <f t="shared" si="613"/>
        <v>0</v>
      </c>
      <c r="W1419" s="106" t="e">
        <f>IF(EXACT(O1419,Y1419),M1419,M1419*(1-#REF!))</f>
        <v>#REF!</v>
      </c>
      <c r="X1419" s="106" t="e">
        <f t="shared" si="614"/>
        <v>#REF!</v>
      </c>
      <c r="Y1419" s="107" t="s">
        <v>72</v>
      </c>
      <c r="Z1419" s="103">
        <f t="shared" si="610"/>
        <v>0</v>
      </c>
      <c r="AA1419" s="103">
        <f t="shared" si="611"/>
        <v>0</v>
      </c>
      <c r="AB1419" s="128" t="str">
        <f t="shared" si="615"/>
        <v/>
      </c>
      <c r="AC1419" s="128" t="e">
        <f t="shared" si="616"/>
        <v>#REF!</v>
      </c>
    </row>
    <row r="1420" spans="1:29" ht="50.1" customHeight="1">
      <c r="A1420" s="171"/>
      <c r="B1420" s="171"/>
      <c r="C1420" s="174"/>
      <c r="D1420" s="174"/>
      <c r="E1420" s="131"/>
      <c r="F1420" s="177"/>
      <c r="G1420" s="180"/>
      <c r="H1420" s="163"/>
      <c r="I1420" s="165"/>
      <c r="J1420" s="168"/>
      <c r="K1420" s="62"/>
      <c r="L1420" s="63"/>
      <c r="M1420" s="63"/>
      <c r="N1420" s="142"/>
      <c r="O1420" s="127"/>
      <c r="P1420" s="100"/>
      <c r="Q1420" s="63">
        <f t="shared" si="612"/>
        <v>0</v>
      </c>
      <c r="R1420" s="64"/>
      <c r="S1420" s="67"/>
      <c r="T1420" s="46"/>
      <c r="U1420" s="106">
        <f>IF(EXACT(O1420,Y1420),M1420,M1420*(1-'Расчет ПРЕДЗАКАЗ'!$D$10))</f>
        <v>0</v>
      </c>
      <c r="V1420" s="106">
        <f t="shared" si="613"/>
        <v>0</v>
      </c>
      <c r="W1420" s="106" t="e">
        <f>IF(EXACT(O1420,Y1420),M1420,M1420*(1-#REF!))</f>
        <v>#REF!</v>
      </c>
      <c r="X1420" s="106" t="e">
        <f t="shared" si="614"/>
        <v>#REF!</v>
      </c>
      <c r="Y1420" s="107" t="s">
        <v>72</v>
      </c>
      <c r="Z1420" s="103">
        <f t="shared" si="610"/>
        <v>0</v>
      </c>
      <c r="AA1420" s="103">
        <f t="shared" si="611"/>
        <v>0</v>
      </c>
      <c r="AB1420" s="128" t="str">
        <f t="shared" si="615"/>
        <v/>
      </c>
      <c r="AC1420" s="128" t="e">
        <f t="shared" si="616"/>
        <v>#REF!</v>
      </c>
    </row>
    <row r="1421" spans="1:29" ht="50.1" customHeight="1">
      <c r="A1421" s="171"/>
      <c r="B1421" s="171"/>
      <c r="C1421" s="174"/>
      <c r="D1421" s="174"/>
      <c r="E1421" s="131"/>
      <c r="F1421" s="177"/>
      <c r="G1421" s="180"/>
      <c r="H1421" s="163"/>
      <c r="I1421" s="165"/>
      <c r="J1421" s="168"/>
      <c r="K1421" s="62"/>
      <c r="L1421" s="63"/>
      <c r="M1421" s="63"/>
      <c r="N1421" s="142"/>
      <c r="O1421" s="127"/>
      <c r="P1421" s="100"/>
      <c r="Q1421" s="63">
        <f t="shared" si="612"/>
        <v>0</v>
      </c>
      <c r="R1421" s="64"/>
      <c r="S1421" s="67"/>
      <c r="T1421" s="46"/>
      <c r="U1421" s="106">
        <f>IF(EXACT(O1421,Y1421),M1421,M1421*(1-'Расчет ПРЕДЗАКАЗ'!$D$10))</f>
        <v>0</v>
      </c>
      <c r="V1421" s="106">
        <f t="shared" si="613"/>
        <v>0</v>
      </c>
      <c r="W1421" s="106" t="e">
        <f>IF(EXACT(O1421,Y1421),M1421,M1421*(1-#REF!))</f>
        <v>#REF!</v>
      </c>
      <c r="X1421" s="106" t="e">
        <f t="shared" si="614"/>
        <v>#REF!</v>
      </c>
      <c r="Y1421" s="107" t="s">
        <v>72</v>
      </c>
      <c r="Z1421" s="103">
        <f t="shared" si="610"/>
        <v>0</v>
      </c>
      <c r="AA1421" s="103">
        <f t="shared" si="611"/>
        <v>0</v>
      </c>
      <c r="AB1421" s="128" t="str">
        <f t="shared" si="615"/>
        <v/>
      </c>
      <c r="AC1421" s="128" t="e">
        <f t="shared" si="616"/>
        <v>#REF!</v>
      </c>
    </row>
    <row r="1422" spans="1:29" ht="50.1" customHeight="1">
      <c r="A1422" s="171"/>
      <c r="B1422" s="171"/>
      <c r="C1422" s="174"/>
      <c r="D1422" s="174"/>
      <c r="E1422" s="131"/>
      <c r="F1422" s="177"/>
      <c r="G1422" s="180"/>
      <c r="H1422" s="163"/>
      <c r="I1422" s="165"/>
      <c r="J1422" s="168"/>
      <c r="K1422" s="62"/>
      <c r="L1422" s="63"/>
      <c r="M1422" s="63"/>
      <c r="N1422" s="142"/>
      <c r="O1422" s="127"/>
      <c r="P1422" s="100"/>
      <c r="Q1422" s="63">
        <f t="shared" si="612"/>
        <v>0</v>
      </c>
      <c r="R1422" s="64"/>
      <c r="S1422" s="67"/>
      <c r="T1422" s="46"/>
      <c r="U1422" s="106">
        <f>IF(EXACT(O1422,Y1422),M1422,M1422*(1-'Расчет ПРЕДЗАКАЗ'!$D$10))</f>
        <v>0</v>
      </c>
      <c r="V1422" s="106">
        <f t="shared" si="613"/>
        <v>0</v>
      </c>
      <c r="W1422" s="106" t="e">
        <f>IF(EXACT(O1422,Y1422),M1422,M1422*(1-#REF!))</f>
        <v>#REF!</v>
      </c>
      <c r="X1422" s="106" t="e">
        <f t="shared" si="614"/>
        <v>#REF!</v>
      </c>
      <c r="Y1422" s="107" t="s">
        <v>72</v>
      </c>
      <c r="Z1422" s="103">
        <f t="shared" si="610"/>
        <v>0</v>
      </c>
      <c r="AA1422" s="103">
        <f t="shared" si="611"/>
        <v>0</v>
      </c>
      <c r="AB1422" s="128" t="str">
        <f t="shared" si="615"/>
        <v/>
      </c>
      <c r="AC1422" s="128" t="e">
        <f t="shared" si="616"/>
        <v>#REF!</v>
      </c>
    </row>
    <row r="1423" spans="1:29" ht="50.1" customHeight="1">
      <c r="A1423" s="171"/>
      <c r="B1423" s="171"/>
      <c r="C1423" s="174"/>
      <c r="D1423" s="174"/>
      <c r="E1423" s="131"/>
      <c r="F1423" s="177"/>
      <c r="G1423" s="180"/>
      <c r="H1423" s="163"/>
      <c r="I1423" s="165"/>
      <c r="J1423" s="168"/>
      <c r="K1423" s="62"/>
      <c r="L1423" s="63"/>
      <c r="M1423" s="63"/>
      <c r="N1423" s="142"/>
      <c r="O1423" s="127"/>
      <c r="P1423" s="100"/>
      <c r="Q1423" s="63">
        <f t="shared" si="612"/>
        <v>0</v>
      </c>
      <c r="R1423" s="64"/>
      <c r="S1423" s="67"/>
      <c r="T1423" s="46"/>
      <c r="U1423" s="106">
        <f>IF(EXACT(O1423,Y1423),M1423,M1423*(1-'Расчет ПРЕДЗАКАЗ'!$D$10))</f>
        <v>0</v>
      </c>
      <c r="V1423" s="106">
        <f t="shared" si="613"/>
        <v>0</v>
      </c>
      <c r="W1423" s="106" t="e">
        <f>IF(EXACT(O1423,Y1423),M1423,M1423*(1-#REF!))</f>
        <v>#REF!</v>
      </c>
      <c r="X1423" s="106" t="e">
        <f t="shared" si="614"/>
        <v>#REF!</v>
      </c>
      <c r="Y1423" s="107" t="s">
        <v>72</v>
      </c>
      <c r="Z1423" s="103">
        <f t="shared" si="610"/>
        <v>0</v>
      </c>
      <c r="AA1423" s="103">
        <f t="shared" si="611"/>
        <v>0</v>
      </c>
      <c r="AB1423" s="128" t="str">
        <f t="shared" si="615"/>
        <v/>
      </c>
      <c r="AC1423" s="128" t="e">
        <f t="shared" si="616"/>
        <v>#REF!</v>
      </c>
    </row>
    <row r="1424" spans="1:29" ht="50.1" customHeight="1">
      <c r="A1424" s="171"/>
      <c r="B1424" s="171"/>
      <c r="C1424" s="174"/>
      <c r="D1424" s="174"/>
      <c r="E1424" s="131"/>
      <c r="F1424" s="177"/>
      <c r="G1424" s="180"/>
      <c r="H1424" s="163"/>
      <c r="I1424" s="165"/>
      <c r="J1424" s="168"/>
      <c r="K1424" s="62"/>
      <c r="L1424" s="63"/>
      <c r="M1424" s="63"/>
      <c r="N1424" s="142"/>
      <c r="O1424" s="127"/>
      <c r="P1424" s="100"/>
      <c r="Q1424" s="63">
        <f t="shared" si="612"/>
        <v>0</v>
      </c>
      <c r="R1424" s="64"/>
      <c r="S1424" s="67"/>
      <c r="T1424" s="46"/>
      <c r="U1424" s="106">
        <f>IF(EXACT(O1424,Y1424),M1424,M1424*(1-'Расчет ПРЕДЗАКАЗ'!$D$10))</f>
        <v>0</v>
      </c>
      <c r="V1424" s="106">
        <f t="shared" si="613"/>
        <v>0</v>
      </c>
      <c r="W1424" s="106" t="e">
        <f>IF(EXACT(O1424,Y1424),M1424,M1424*(1-#REF!))</f>
        <v>#REF!</v>
      </c>
      <c r="X1424" s="106" t="e">
        <f t="shared" si="614"/>
        <v>#REF!</v>
      </c>
      <c r="Y1424" s="107" t="s">
        <v>72</v>
      </c>
      <c r="Z1424" s="103">
        <f t="shared" si="610"/>
        <v>0</v>
      </c>
      <c r="AA1424" s="103">
        <f t="shared" si="611"/>
        <v>0</v>
      </c>
      <c r="AB1424" s="128" t="str">
        <f t="shared" si="615"/>
        <v/>
      </c>
      <c r="AC1424" s="128" t="e">
        <f t="shared" si="616"/>
        <v>#REF!</v>
      </c>
    </row>
    <row r="1425" spans="1:29" ht="50.1" customHeight="1">
      <c r="A1425" s="171"/>
      <c r="B1425" s="171"/>
      <c r="C1425" s="174"/>
      <c r="D1425" s="174"/>
      <c r="E1425" s="131"/>
      <c r="F1425" s="177"/>
      <c r="G1425" s="180"/>
      <c r="H1425" s="163"/>
      <c r="I1425" s="165"/>
      <c r="J1425" s="168"/>
      <c r="K1425" s="62"/>
      <c r="L1425" s="63"/>
      <c r="M1425" s="63"/>
      <c r="N1425" s="143"/>
      <c r="O1425" s="127"/>
      <c r="P1425" s="100"/>
      <c r="Q1425" s="63">
        <f t="shared" si="612"/>
        <v>0</v>
      </c>
      <c r="R1425" s="65"/>
      <c r="S1425" s="67"/>
      <c r="T1425" s="40"/>
      <c r="U1425" s="106">
        <f>IF(EXACT(O1425,Y1425),M1425,M1425*(1-'Расчет ПРЕДЗАКАЗ'!$D$10))</f>
        <v>0</v>
      </c>
      <c r="V1425" s="106">
        <f t="shared" si="613"/>
        <v>0</v>
      </c>
      <c r="W1425" s="106" t="e">
        <f>IF(EXACT(O1425,Y1425),M1425,M1425*(1-#REF!))</f>
        <v>#REF!</v>
      </c>
      <c r="X1425" s="106" t="e">
        <f t="shared" si="614"/>
        <v>#REF!</v>
      </c>
      <c r="Y1425" s="107" t="s">
        <v>72</v>
      </c>
      <c r="Z1425" s="103">
        <f t="shared" si="610"/>
        <v>0</v>
      </c>
      <c r="AA1425" s="103">
        <f t="shared" si="611"/>
        <v>0</v>
      </c>
      <c r="AB1425" s="128" t="str">
        <f t="shared" si="615"/>
        <v/>
      </c>
      <c r="AC1425" s="128" t="e">
        <f t="shared" si="616"/>
        <v>#REF!</v>
      </c>
    </row>
    <row r="1426" spans="1:29" ht="50.1" customHeight="1">
      <c r="A1426" s="171"/>
      <c r="B1426" s="171"/>
      <c r="C1426" s="174"/>
      <c r="D1426" s="174"/>
      <c r="E1426" s="131"/>
      <c r="F1426" s="177"/>
      <c r="G1426" s="180"/>
      <c r="H1426" s="163"/>
      <c r="I1426" s="165"/>
      <c r="J1426" s="168"/>
      <c r="K1426" s="62"/>
      <c r="L1426" s="63"/>
      <c r="M1426" s="63"/>
      <c r="N1426" s="143"/>
      <c r="O1426" s="127"/>
      <c r="P1426" s="100"/>
      <c r="Q1426" s="63">
        <f t="shared" si="612"/>
        <v>0</v>
      </c>
      <c r="R1426" s="65"/>
      <c r="S1426" s="67"/>
      <c r="T1426" s="40"/>
      <c r="U1426" s="106">
        <f>IF(EXACT(O1426,Y1426),M1426,M1426*(1-'Расчет ПРЕДЗАКАЗ'!$D$10))</f>
        <v>0</v>
      </c>
      <c r="V1426" s="106">
        <f t="shared" si="613"/>
        <v>0</v>
      </c>
      <c r="W1426" s="106" t="e">
        <f>IF(EXACT(O1426,Y1426),M1426,M1426*(1-#REF!))</f>
        <v>#REF!</v>
      </c>
      <c r="X1426" s="106" t="e">
        <f t="shared" si="614"/>
        <v>#REF!</v>
      </c>
      <c r="Y1426" s="107" t="s">
        <v>72</v>
      </c>
      <c r="Z1426" s="103">
        <f t="shared" si="610"/>
        <v>0</v>
      </c>
      <c r="AA1426" s="103">
        <f t="shared" si="611"/>
        <v>0</v>
      </c>
      <c r="AB1426" s="128" t="str">
        <f t="shared" si="615"/>
        <v/>
      </c>
      <c r="AC1426" s="128" t="e">
        <f t="shared" si="616"/>
        <v>#REF!</v>
      </c>
    </row>
    <row r="1427" spans="1:29" ht="50.1" customHeight="1">
      <c r="A1427" s="171"/>
      <c r="B1427" s="171"/>
      <c r="C1427" s="174"/>
      <c r="D1427" s="174"/>
      <c r="E1427" s="131"/>
      <c r="F1427" s="177"/>
      <c r="G1427" s="180"/>
      <c r="H1427" s="163"/>
      <c r="I1427" s="165"/>
      <c r="J1427" s="168"/>
      <c r="K1427" s="62"/>
      <c r="L1427" s="63"/>
      <c r="M1427" s="63"/>
      <c r="N1427" s="121"/>
      <c r="O1427" s="127"/>
      <c r="P1427" s="100"/>
      <c r="Q1427" s="63">
        <f t="shared" si="612"/>
        <v>0</v>
      </c>
      <c r="R1427" s="65"/>
      <c r="S1427" s="67"/>
      <c r="T1427" s="40"/>
      <c r="U1427" s="106">
        <f>IF(EXACT(O1427,Y1427),M1427,M1427*(1-'Расчет ПРЕДЗАКАЗ'!$D$10))</f>
        <v>0</v>
      </c>
      <c r="V1427" s="106">
        <f t="shared" si="613"/>
        <v>0</v>
      </c>
      <c r="W1427" s="106" t="e">
        <f>IF(EXACT(O1427,Y1427),M1427,M1427*(1-#REF!))</f>
        <v>#REF!</v>
      </c>
      <c r="X1427" s="106" t="e">
        <f t="shared" si="614"/>
        <v>#REF!</v>
      </c>
      <c r="Y1427" s="107" t="s">
        <v>72</v>
      </c>
      <c r="Z1427" s="103">
        <f t="shared" si="610"/>
        <v>0</v>
      </c>
      <c r="AA1427" s="103">
        <f t="shared" si="611"/>
        <v>0</v>
      </c>
      <c r="AB1427" s="128" t="str">
        <f t="shared" si="615"/>
        <v/>
      </c>
      <c r="AC1427" s="128" t="e">
        <f t="shared" si="616"/>
        <v>#REF!</v>
      </c>
    </row>
    <row r="1428" spans="1:29" ht="50.1" customHeight="1">
      <c r="A1428" s="171"/>
      <c r="B1428" s="171"/>
      <c r="C1428" s="174"/>
      <c r="D1428" s="174"/>
      <c r="E1428" s="131"/>
      <c r="F1428" s="177"/>
      <c r="G1428" s="180"/>
      <c r="H1428" s="163"/>
      <c r="I1428" s="165"/>
      <c r="J1428" s="168"/>
      <c r="K1428" s="62"/>
      <c r="L1428" s="63"/>
      <c r="M1428" s="63"/>
      <c r="N1428" s="121"/>
      <c r="O1428" s="127"/>
      <c r="P1428" s="100"/>
      <c r="Q1428" s="63">
        <f t="shared" si="612"/>
        <v>0</v>
      </c>
      <c r="R1428" s="65"/>
      <c r="S1428" s="67"/>
      <c r="T1428" s="40"/>
      <c r="U1428" s="106">
        <f>IF(EXACT(O1428,Y1428),M1428,M1428*(1-'Расчет ПРЕДЗАКАЗ'!$D$10))</f>
        <v>0</v>
      </c>
      <c r="V1428" s="106">
        <f t="shared" si="613"/>
        <v>0</v>
      </c>
      <c r="W1428" s="106" t="e">
        <f>IF(EXACT(O1428,Y1428),M1428,M1428*(1-#REF!))</f>
        <v>#REF!</v>
      </c>
      <c r="X1428" s="106" t="e">
        <f t="shared" si="614"/>
        <v>#REF!</v>
      </c>
      <c r="Y1428" s="107" t="s">
        <v>72</v>
      </c>
      <c r="Z1428" s="103">
        <f t="shared" si="610"/>
        <v>0</v>
      </c>
      <c r="AA1428" s="103">
        <f t="shared" si="611"/>
        <v>0</v>
      </c>
      <c r="AB1428" s="128" t="str">
        <f t="shared" si="615"/>
        <v/>
      </c>
      <c r="AC1428" s="128" t="e">
        <f t="shared" si="616"/>
        <v>#REF!</v>
      </c>
    </row>
    <row r="1429" spans="1:29" ht="50.1" customHeight="1">
      <c r="A1429" s="171"/>
      <c r="B1429" s="171"/>
      <c r="C1429" s="174"/>
      <c r="D1429" s="174"/>
      <c r="E1429" s="131"/>
      <c r="F1429" s="177"/>
      <c r="G1429" s="180"/>
      <c r="H1429" s="163"/>
      <c r="I1429" s="165"/>
      <c r="J1429" s="168"/>
      <c r="K1429" s="62"/>
      <c r="L1429" s="63"/>
      <c r="M1429" s="63"/>
      <c r="N1429" s="121"/>
      <c r="O1429" s="127"/>
      <c r="P1429" s="100"/>
      <c r="Q1429" s="63">
        <f t="shared" si="612"/>
        <v>0</v>
      </c>
      <c r="R1429" s="65"/>
      <c r="S1429" s="67"/>
      <c r="T1429" s="40"/>
      <c r="U1429" s="106">
        <f>IF(EXACT(O1429,Y1429),M1429,M1429*(1-'Расчет ПРЕДЗАКАЗ'!$D$10))</f>
        <v>0</v>
      </c>
      <c r="V1429" s="106">
        <f t="shared" si="613"/>
        <v>0</v>
      </c>
      <c r="W1429" s="106" t="e">
        <f>IF(EXACT(O1429,Y1429),M1429,M1429*(1-#REF!))</f>
        <v>#REF!</v>
      </c>
      <c r="X1429" s="106" t="e">
        <f t="shared" si="614"/>
        <v>#REF!</v>
      </c>
      <c r="Y1429" s="107" t="s">
        <v>72</v>
      </c>
      <c r="Z1429" s="103">
        <f t="shared" si="610"/>
        <v>0</v>
      </c>
      <c r="AA1429" s="103">
        <f t="shared" si="611"/>
        <v>0</v>
      </c>
      <c r="AB1429" s="128" t="str">
        <f t="shared" si="615"/>
        <v/>
      </c>
      <c r="AC1429" s="128" t="e">
        <f t="shared" si="616"/>
        <v>#REF!</v>
      </c>
    </row>
    <row r="1430" spans="1:29" ht="50.1" customHeight="1">
      <c r="A1430" s="172"/>
      <c r="B1430" s="172"/>
      <c r="C1430" s="175"/>
      <c r="D1430" s="175"/>
      <c r="E1430" s="132"/>
      <c r="F1430" s="178"/>
      <c r="G1430" s="181"/>
      <c r="H1430" s="164"/>
      <c r="I1430" s="166"/>
      <c r="J1430" s="169"/>
      <c r="K1430" s="62"/>
      <c r="L1430" s="63"/>
      <c r="M1430" s="63"/>
      <c r="N1430" s="121"/>
      <c r="O1430" s="127"/>
      <c r="P1430" s="100"/>
      <c r="Q1430" s="63">
        <f t="shared" si="612"/>
        <v>0</v>
      </c>
      <c r="R1430" s="65"/>
      <c r="S1430" s="64"/>
      <c r="T1430" s="40"/>
      <c r="U1430" s="106">
        <f>IF(EXACT(O1430,Y1430),M1430,M1430*(1-'Расчет ПРЕДЗАКАЗ'!$D$10))</f>
        <v>0</v>
      </c>
      <c r="V1430" s="106">
        <f t="shared" si="613"/>
        <v>0</v>
      </c>
      <c r="W1430" s="106" t="e">
        <f>IF(EXACT(O1430,Y1430),M1430,M1430*(1-#REF!))</f>
        <v>#REF!</v>
      </c>
      <c r="X1430" s="106" t="e">
        <f t="shared" si="614"/>
        <v>#REF!</v>
      </c>
      <c r="Y1430" s="107" t="s">
        <v>72</v>
      </c>
      <c r="Z1430" s="103">
        <f t="shared" si="610"/>
        <v>0</v>
      </c>
      <c r="AA1430" s="103">
        <f t="shared" si="611"/>
        <v>0</v>
      </c>
      <c r="AB1430" s="128" t="str">
        <f t="shared" si="615"/>
        <v/>
      </c>
      <c r="AC1430" s="128" t="e">
        <f t="shared" si="616"/>
        <v>#REF!</v>
      </c>
    </row>
    <row r="1431" spans="1:29" ht="11.25" customHeight="1" thickBot="1"/>
    <row r="1432" spans="1:29" ht="50.1" customHeight="1">
      <c r="A1432" s="170">
        <v>471</v>
      </c>
      <c r="B1432" s="170" t="s">
        <v>3862</v>
      </c>
      <c r="C1432" s="173" t="s">
        <v>3863</v>
      </c>
      <c r="D1432" s="173" t="s">
        <v>77</v>
      </c>
      <c r="E1432" s="131"/>
      <c r="F1432" s="193" t="s">
        <v>3864</v>
      </c>
      <c r="G1432" s="179" t="s">
        <v>832</v>
      </c>
      <c r="H1432" s="162" t="s">
        <v>979</v>
      </c>
      <c r="I1432" s="194" t="s">
        <v>3865</v>
      </c>
      <c r="J1432" s="167" t="s">
        <v>19</v>
      </c>
      <c r="K1432" s="62" t="s">
        <v>859</v>
      </c>
      <c r="L1432" s="63">
        <v>2150</v>
      </c>
      <c r="M1432" s="63">
        <v>1340</v>
      </c>
      <c r="N1432" s="142" t="s">
        <v>3866</v>
      </c>
      <c r="O1432" s="127"/>
      <c r="P1432" s="100"/>
      <c r="Q1432" s="63">
        <f>P1432*M1432</f>
        <v>0</v>
      </c>
      <c r="R1432" s="64"/>
      <c r="S1432" s="67">
        <v>145</v>
      </c>
      <c r="T1432" s="46"/>
      <c r="U1432" s="106">
        <f>IF(EXACT(O1432,Y1432),M1432,M1432*(1-'Расчет ПРЕДЗАКАЗ'!$D$10))</f>
        <v>1313.2</v>
      </c>
      <c r="V1432" s="106">
        <f>P1432*U1432</f>
        <v>0</v>
      </c>
      <c r="W1432" s="106" t="e">
        <f>IF(EXACT(O1432,Y1432),M1432,M1432*(1-#REF!))</f>
        <v>#REF!</v>
      </c>
      <c r="X1432" s="106" t="e">
        <f>P1432*W1432</f>
        <v>#REF!</v>
      </c>
      <c r="Y1432" s="107" t="s">
        <v>72</v>
      </c>
      <c r="Z1432" s="103">
        <f t="shared" ref="Z1432:Z1446" si="617">IF(EXACT(O1432,Y1432),Q1432,0)</f>
        <v>0</v>
      </c>
      <c r="AA1432" s="103">
        <f t="shared" ref="AA1432:AA1446" si="618">IF(Z1432=0,Q1432,0)</f>
        <v>0</v>
      </c>
      <c r="AB1432" s="128">
        <f>IF(U1432=0,"",L1432/U1432-1)</f>
        <v>0.63722205300030454</v>
      </c>
      <c r="AC1432" s="128" t="e">
        <f>IF(W1432=0,"",L1432/W1432-1)</f>
        <v>#REF!</v>
      </c>
    </row>
    <row r="1433" spans="1:29" ht="50.1" customHeight="1">
      <c r="A1433" s="171"/>
      <c r="B1433" s="171"/>
      <c r="C1433" s="174"/>
      <c r="D1433" s="174"/>
      <c r="E1433" s="131"/>
      <c r="F1433" s="177"/>
      <c r="G1433" s="180"/>
      <c r="H1433" s="163"/>
      <c r="I1433" s="165"/>
      <c r="J1433" s="168"/>
      <c r="K1433" s="62" t="s">
        <v>861</v>
      </c>
      <c r="L1433" s="63">
        <v>2150</v>
      </c>
      <c r="M1433" s="63">
        <v>1340</v>
      </c>
      <c r="N1433" s="142" t="s">
        <v>3867</v>
      </c>
      <c r="O1433" s="127"/>
      <c r="P1433" s="100"/>
      <c r="Q1433" s="63">
        <f t="shared" ref="Q1433:Q1446" si="619">P1433*M1433</f>
        <v>0</v>
      </c>
      <c r="R1433" s="64"/>
      <c r="S1433" s="67">
        <v>139</v>
      </c>
      <c r="T1433" s="46"/>
      <c r="U1433" s="106">
        <f>IF(EXACT(O1433,Y1433),M1433,M1433*(1-'Расчет ПРЕДЗАКАЗ'!$D$10))</f>
        <v>1313.2</v>
      </c>
      <c r="V1433" s="106">
        <f t="shared" ref="V1433:V1446" si="620">P1433*U1433</f>
        <v>0</v>
      </c>
      <c r="W1433" s="106" t="e">
        <f>IF(EXACT(O1433,Y1433),M1433,M1433*(1-#REF!))</f>
        <v>#REF!</v>
      </c>
      <c r="X1433" s="106" t="e">
        <f t="shared" ref="X1433:X1446" si="621">P1433*W1433</f>
        <v>#REF!</v>
      </c>
      <c r="Y1433" s="107" t="s">
        <v>72</v>
      </c>
      <c r="Z1433" s="103">
        <f t="shared" si="617"/>
        <v>0</v>
      </c>
      <c r="AA1433" s="103">
        <f t="shared" si="618"/>
        <v>0</v>
      </c>
      <c r="AB1433" s="128">
        <f t="shared" ref="AB1433:AB1446" si="622">IF(U1433=0,"",L1433/U1433-1)</f>
        <v>0.63722205300030454</v>
      </c>
      <c r="AC1433" s="128" t="e">
        <f t="shared" ref="AC1433:AC1446" si="623">IF(W1433=0,"",L1433/W1433-1)</f>
        <v>#REF!</v>
      </c>
    </row>
    <row r="1434" spans="1:29" ht="50.1" customHeight="1">
      <c r="A1434" s="171"/>
      <c r="B1434" s="171"/>
      <c r="C1434" s="174"/>
      <c r="D1434" s="174"/>
      <c r="E1434" s="131"/>
      <c r="F1434" s="177"/>
      <c r="G1434" s="180"/>
      <c r="H1434" s="163"/>
      <c r="I1434" s="165"/>
      <c r="J1434" s="168"/>
      <c r="K1434" s="62"/>
      <c r="L1434" s="63"/>
      <c r="M1434" s="63"/>
      <c r="N1434" s="142"/>
      <c r="O1434" s="127"/>
      <c r="P1434" s="100"/>
      <c r="Q1434" s="63">
        <f t="shared" si="619"/>
        <v>0</v>
      </c>
      <c r="R1434" s="64"/>
      <c r="S1434" s="67"/>
      <c r="T1434" s="46"/>
      <c r="U1434" s="106">
        <f>IF(EXACT(O1434,Y1434),M1434,M1434*(1-'Расчет ПРЕДЗАКАЗ'!$D$10))</f>
        <v>0</v>
      </c>
      <c r="V1434" s="106">
        <f t="shared" si="620"/>
        <v>0</v>
      </c>
      <c r="W1434" s="106" t="e">
        <f>IF(EXACT(O1434,Y1434),M1434,M1434*(1-#REF!))</f>
        <v>#REF!</v>
      </c>
      <c r="X1434" s="106" t="e">
        <f t="shared" si="621"/>
        <v>#REF!</v>
      </c>
      <c r="Y1434" s="107" t="s">
        <v>72</v>
      </c>
      <c r="Z1434" s="103">
        <f t="shared" si="617"/>
        <v>0</v>
      </c>
      <c r="AA1434" s="103">
        <f t="shared" si="618"/>
        <v>0</v>
      </c>
      <c r="AB1434" s="128" t="str">
        <f t="shared" si="622"/>
        <v/>
      </c>
      <c r="AC1434" s="128" t="e">
        <f t="shared" si="623"/>
        <v>#REF!</v>
      </c>
    </row>
    <row r="1435" spans="1:29" ht="50.1" customHeight="1">
      <c r="A1435" s="171"/>
      <c r="B1435" s="171"/>
      <c r="C1435" s="174"/>
      <c r="D1435" s="174"/>
      <c r="E1435" s="131"/>
      <c r="F1435" s="177"/>
      <c r="G1435" s="180"/>
      <c r="H1435" s="163"/>
      <c r="I1435" s="165"/>
      <c r="J1435" s="168"/>
      <c r="K1435" s="62"/>
      <c r="L1435" s="63"/>
      <c r="M1435" s="63"/>
      <c r="N1435" s="142"/>
      <c r="O1435" s="127"/>
      <c r="P1435" s="100"/>
      <c r="Q1435" s="63">
        <f t="shared" si="619"/>
        <v>0</v>
      </c>
      <c r="R1435" s="64"/>
      <c r="S1435" s="67"/>
      <c r="T1435" s="46"/>
      <c r="U1435" s="106">
        <f>IF(EXACT(O1435,Y1435),M1435,M1435*(1-'Расчет ПРЕДЗАКАЗ'!$D$10))</f>
        <v>0</v>
      </c>
      <c r="V1435" s="106">
        <f t="shared" si="620"/>
        <v>0</v>
      </c>
      <c r="W1435" s="106" t="e">
        <f>IF(EXACT(O1435,Y1435),M1435,M1435*(1-#REF!))</f>
        <v>#REF!</v>
      </c>
      <c r="X1435" s="106" t="e">
        <f t="shared" si="621"/>
        <v>#REF!</v>
      </c>
      <c r="Y1435" s="107" t="s">
        <v>72</v>
      </c>
      <c r="Z1435" s="103">
        <f t="shared" si="617"/>
        <v>0</v>
      </c>
      <c r="AA1435" s="103">
        <f t="shared" si="618"/>
        <v>0</v>
      </c>
      <c r="AB1435" s="128" t="str">
        <f t="shared" si="622"/>
        <v/>
      </c>
      <c r="AC1435" s="128" t="e">
        <f t="shared" si="623"/>
        <v>#REF!</v>
      </c>
    </row>
    <row r="1436" spans="1:29" ht="50.1" customHeight="1">
      <c r="A1436" s="171"/>
      <c r="B1436" s="171"/>
      <c r="C1436" s="174"/>
      <c r="D1436" s="174"/>
      <c r="E1436" s="131"/>
      <c r="F1436" s="177"/>
      <c r="G1436" s="180"/>
      <c r="H1436" s="163"/>
      <c r="I1436" s="165"/>
      <c r="J1436" s="168"/>
      <c r="K1436" s="62"/>
      <c r="L1436" s="63"/>
      <c r="M1436" s="63"/>
      <c r="N1436" s="142"/>
      <c r="O1436" s="127"/>
      <c r="P1436" s="100"/>
      <c r="Q1436" s="63">
        <f t="shared" si="619"/>
        <v>0</v>
      </c>
      <c r="R1436" s="64"/>
      <c r="S1436" s="67"/>
      <c r="T1436" s="46"/>
      <c r="U1436" s="106">
        <f>IF(EXACT(O1436,Y1436),M1436,M1436*(1-'Расчет ПРЕДЗАКАЗ'!$D$10))</f>
        <v>0</v>
      </c>
      <c r="V1436" s="106">
        <f t="shared" si="620"/>
        <v>0</v>
      </c>
      <c r="W1436" s="106" t="e">
        <f>IF(EXACT(O1436,Y1436),M1436,M1436*(1-#REF!))</f>
        <v>#REF!</v>
      </c>
      <c r="X1436" s="106" t="e">
        <f t="shared" si="621"/>
        <v>#REF!</v>
      </c>
      <c r="Y1436" s="107" t="s">
        <v>72</v>
      </c>
      <c r="Z1436" s="103">
        <f t="shared" si="617"/>
        <v>0</v>
      </c>
      <c r="AA1436" s="103">
        <f t="shared" si="618"/>
        <v>0</v>
      </c>
      <c r="AB1436" s="128" t="str">
        <f t="shared" si="622"/>
        <v/>
      </c>
      <c r="AC1436" s="128" t="e">
        <f t="shared" si="623"/>
        <v>#REF!</v>
      </c>
    </row>
    <row r="1437" spans="1:29" ht="50.1" customHeight="1">
      <c r="A1437" s="171"/>
      <c r="B1437" s="171"/>
      <c r="C1437" s="174"/>
      <c r="D1437" s="174"/>
      <c r="E1437" s="131"/>
      <c r="F1437" s="177"/>
      <c r="G1437" s="180"/>
      <c r="H1437" s="163"/>
      <c r="I1437" s="165"/>
      <c r="J1437" s="168"/>
      <c r="K1437" s="62"/>
      <c r="L1437" s="63"/>
      <c r="M1437" s="63"/>
      <c r="N1437" s="142"/>
      <c r="O1437" s="127"/>
      <c r="P1437" s="100"/>
      <c r="Q1437" s="63">
        <f t="shared" si="619"/>
        <v>0</v>
      </c>
      <c r="R1437" s="64"/>
      <c r="S1437" s="67"/>
      <c r="T1437" s="46"/>
      <c r="U1437" s="106">
        <f>IF(EXACT(O1437,Y1437),M1437,M1437*(1-'Расчет ПРЕДЗАКАЗ'!$D$10))</f>
        <v>0</v>
      </c>
      <c r="V1437" s="106">
        <f t="shared" si="620"/>
        <v>0</v>
      </c>
      <c r="W1437" s="106" t="e">
        <f>IF(EXACT(O1437,Y1437),M1437,M1437*(1-#REF!))</f>
        <v>#REF!</v>
      </c>
      <c r="X1437" s="106" t="e">
        <f t="shared" si="621"/>
        <v>#REF!</v>
      </c>
      <c r="Y1437" s="107" t="s">
        <v>72</v>
      </c>
      <c r="Z1437" s="103">
        <f t="shared" si="617"/>
        <v>0</v>
      </c>
      <c r="AA1437" s="103">
        <f t="shared" si="618"/>
        <v>0</v>
      </c>
      <c r="AB1437" s="128" t="str">
        <f t="shared" si="622"/>
        <v/>
      </c>
      <c r="AC1437" s="128" t="e">
        <f t="shared" si="623"/>
        <v>#REF!</v>
      </c>
    </row>
    <row r="1438" spans="1:29" ht="50.1" customHeight="1">
      <c r="A1438" s="171"/>
      <c r="B1438" s="171"/>
      <c r="C1438" s="174"/>
      <c r="D1438" s="174"/>
      <c r="E1438" s="131"/>
      <c r="F1438" s="177"/>
      <c r="G1438" s="180"/>
      <c r="H1438" s="163"/>
      <c r="I1438" s="165"/>
      <c r="J1438" s="168"/>
      <c r="K1438" s="62"/>
      <c r="L1438" s="63"/>
      <c r="M1438" s="63"/>
      <c r="N1438" s="142"/>
      <c r="O1438" s="127"/>
      <c r="P1438" s="100"/>
      <c r="Q1438" s="63">
        <f t="shared" si="619"/>
        <v>0</v>
      </c>
      <c r="R1438" s="64"/>
      <c r="S1438" s="67"/>
      <c r="T1438" s="46"/>
      <c r="U1438" s="106">
        <f>IF(EXACT(O1438,Y1438),M1438,M1438*(1-'Расчет ПРЕДЗАКАЗ'!$D$10))</f>
        <v>0</v>
      </c>
      <c r="V1438" s="106">
        <f t="shared" si="620"/>
        <v>0</v>
      </c>
      <c r="W1438" s="106" t="e">
        <f>IF(EXACT(O1438,Y1438),M1438,M1438*(1-#REF!))</f>
        <v>#REF!</v>
      </c>
      <c r="X1438" s="106" t="e">
        <f t="shared" si="621"/>
        <v>#REF!</v>
      </c>
      <c r="Y1438" s="107" t="s">
        <v>72</v>
      </c>
      <c r="Z1438" s="103">
        <f t="shared" si="617"/>
        <v>0</v>
      </c>
      <c r="AA1438" s="103">
        <f t="shared" si="618"/>
        <v>0</v>
      </c>
      <c r="AB1438" s="128" t="str">
        <f t="shared" si="622"/>
        <v/>
      </c>
      <c r="AC1438" s="128" t="e">
        <f t="shared" si="623"/>
        <v>#REF!</v>
      </c>
    </row>
    <row r="1439" spans="1:29" ht="50.1" customHeight="1">
      <c r="A1439" s="171"/>
      <c r="B1439" s="171"/>
      <c r="C1439" s="174"/>
      <c r="D1439" s="174"/>
      <c r="E1439" s="131"/>
      <c r="F1439" s="177"/>
      <c r="G1439" s="180"/>
      <c r="H1439" s="163"/>
      <c r="I1439" s="165"/>
      <c r="J1439" s="168"/>
      <c r="K1439" s="62"/>
      <c r="L1439" s="63"/>
      <c r="M1439" s="63"/>
      <c r="N1439" s="142"/>
      <c r="O1439" s="127"/>
      <c r="P1439" s="100"/>
      <c r="Q1439" s="63">
        <f t="shared" si="619"/>
        <v>0</v>
      </c>
      <c r="R1439" s="64"/>
      <c r="S1439" s="67"/>
      <c r="T1439" s="46"/>
      <c r="U1439" s="106">
        <f>IF(EXACT(O1439,Y1439),M1439,M1439*(1-'Расчет ПРЕДЗАКАЗ'!$D$10))</f>
        <v>0</v>
      </c>
      <c r="V1439" s="106">
        <f t="shared" si="620"/>
        <v>0</v>
      </c>
      <c r="W1439" s="106" t="e">
        <f>IF(EXACT(O1439,Y1439),M1439,M1439*(1-#REF!))</f>
        <v>#REF!</v>
      </c>
      <c r="X1439" s="106" t="e">
        <f t="shared" si="621"/>
        <v>#REF!</v>
      </c>
      <c r="Y1439" s="107" t="s">
        <v>72</v>
      </c>
      <c r="Z1439" s="103">
        <f t="shared" si="617"/>
        <v>0</v>
      </c>
      <c r="AA1439" s="103">
        <f t="shared" si="618"/>
        <v>0</v>
      </c>
      <c r="AB1439" s="128" t="str">
        <f t="shared" si="622"/>
        <v/>
      </c>
      <c r="AC1439" s="128" t="e">
        <f t="shared" si="623"/>
        <v>#REF!</v>
      </c>
    </row>
    <row r="1440" spans="1:29" ht="50.1" customHeight="1">
      <c r="A1440" s="171"/>
      <c r="B1440" s="171"/>
      <c r="C1440" s="174"/>
      <c r="D1440" s="174"/>
      <c r="E1440" s="131"/>
      <c r="F1440" s="177"/>
      <c r="G1440" s="180"/>
      <c r="H1440" s="163"/>
      <c r="I1440" s="165"/>
      <c r="J1440" s="168"/>
      <c r="K1440" s="62"/>
      <c r="L1440" s="63"/>
      <c r="M1440" s="63"/>
      <c r="N1440" s="142"/>
      <c r="O1440" s="127"/>
      <c r="P1440" s="100"/>
      <c r="Q1440" s="63">
        <f t="shared" si="619"/>
        <v>0</v>
      </c>
      <c r="R1440" s="64"/>
      <c r="S1440" s="67"/>
      <c r="T1440" s="46"/>
      <c r="U1440" s="106">
        <f>IF(EXACT(O1440,Y1440),M1440,M1440*(1-'Расчет ПРЕДЗАКАЗ'!$D$10))</f>
        <v>0</v>
      </c>
      <c r="V1440" s="106">
        <f t="shared" si="620"/>
        <v>0</v>
      </c>
      <c r="W1440" s="106" t="e">
        <f>IF(EXACT(O1440,Y1440),M1440,M1440*(1-#REF!))</f>
        <v>#REF!</v>
      </c>
      <c r="X1440" s="106" t="e">
        <f t="shared" si="621"/>
        <v>#REF!</v>
      </c>
      <c r="Y1440" s="107" t="s">
        <v>72</v>
      </c>
      <c r="Z1440" s="103">
        <f t="shared" si="617"/>
        <v>0</v>
      </c>
      <c r="AA1440" s="103">
        <f t="shared" si="618"/>
        <v>0</v>
      </c>
      <c r="AB1440" s="128" t="str">
        <f t="shared" si="622"/>
        <v/>
      </c>
      <c r="AC1440" s="128" t="e">
        <f t="shared" si="623"/>
        <v>#REF!</v>
      </c>
    </row>
    <row r="1441" spans="1:29" ht="50.1" customHeight="1">
      <c r="A1441" s="171"/>
      <c r="B1441" s="171"/>
      <c r="C1441" s="174"/>
      <c r="D1441" s="174"/>
      <c r="E1441" s="131"/>
      <c r="F1441" s="177"/>
      <c r="G1441" s="180"/>
      <c r="H1441" s="163"/>
      <c r="I1441" s="165"/>
      <c r="J1441" s="168"/>
      <c r="K1441" s="62"/>
      <c r="L1441" s="63"/>
      <c r="M1441" s="63"/>
      <c r="N1441" s="143"/>
      <c r="O1441" s="127"/>
      <c r="P1441" s="100"/>
      <c r="Q1441" s="63">
        <f t="shared" si="619"/>
        <v>0</v>
      </c>
      <c r="R1441" s="65"/>
      <c r="S1441" s="67"/>
      <c r="T1441" s="40"/>
      <c r="U1441" s="106">
        <f>IF(EXACT(O1441,Y1441),M1441,M1441*(1-'Расчет ПРЕДЗАКАЗ'!$D$10))</f>
        <v>0</v>
      </c>
      <c r="V1441" s="106">
        <f t="shared" si="620"/>
        <v>0</v>
      </c>
      <c r="W1441" s="106" t="e">
        <f>IF(EXACT(O1441,Y1441),M1441,M1441*(1-#REF!))</f>
        <v>#REF!</v>
      </c>
      <c r="X1441" s="106" t="e">
        <f t="shared" si="621"/>
        <v>#REF!</v>
      </c>
      <c r="Y1441" s="107" t="s">
        <v>72</v>
      </c>
      <c r="Z1441" s="103">
        <f t="shared" si="617"/>
        <v>0</v>
      </c>
      <c r="AA1441" s="103">
        <f t="shared" si="618"/>
        <v>0</v>
      </c>
      <c r="AB1441" s="128" t="str">
        <f t="shared" si="622"/>
        <v/>
      </c>
      <c r="AC1441" s="128" t="e">
        <f t="shared" si="623"/>
        <v>#REF!</v>
      </c>
    </row>
    <row r="1442" spans="1:29" ht="50.1" customHeight="1">
      <c r="A1442" s="171"/>
      <c r="B1442" s="171"/>
      <c r="C1442" s="174"/>
      <c r="D1442" s="174"/>
      <c r="E1442" s="131"/>
      <c r="F1442" s="177"/>
      <c r="G1442" s="180"/>
      <c r="H1442" s="163"/>
      <c r="I1442" s="165"/>
      <c r="J1442" s="168"/>
      <c r="K1442" s="62"/>
      <c r="L1442" s="63"/>
      <c r="M1442" s="63"/>
      <c r="N1442" s="143"/>
      <c r="O1442" s="127"/>
      <c r="P1442" s="100"/>
      <c r="Q1442" s="63">
        <f t="shared" si="619"/>
        <v>0</v>
      </c>
      <c r="R1442" s="65"/>
      <c r="S1442" s="67"/>
      <c r="T1442" s="40"/>
      <c r="U1442" s="106">
        <f>IF(EXACT(O1442,Y1442),M1442,M1442*(1-'Расчет ПРЕДЗАКАЗ'!$D$10))</f>
        <v>0</v>
      </c>
      <c r="V1442" s="106">
        <f t="shared" si="620"/>
        <v>0</v>
      </c>
      <c r="W1442" s="106" t="e">
        <f>IF(EXACT(O1442,Y1442),M1442,M1442*(1-#REF!))</f>
        <v>#REF!</v>
      </c>
      <c r="X1442" s="106" t="e">
        <f t="shared" si="621"/>
        <v>#REF!</v>
      </c>
      <c r="Y1442" s="107" t="s">
        <v>72</v>
      </c>
      <c r="Z1442" s="103">
        <f t="shared" si="617"/>
        <v>0</v>
      </c>
      <c r="AA1442" s="103">
        <f t="shared" si="618"/>
        <v>0</v>
      </c>
      <c r="AB1442" s="128" t="str">
        <f t="shared" si="622"/>
        <v/>
      </c>
      <c r="AC1442" s="128" t="e">
        <f t="shared" si="623"/>
        <v>#REF!</v>
      </c>
    </row>
    <row r="1443" spans="1:29" ht="50.1" customHeight="1">
      <c r="A1443" s="171"/>
      <c r="B1443" s="171"/>
      <c r="C1443" s="174"/>
      <c r="D1443" s="174"/>
      <c r="E1443" s="131"/>
      <c r="F1443" s="177"/>
      <c r="G1443" s="180"/>
      <c r="H1443" s="163"/>
      <c r="I1443" s="165"/>
      <c r="J1443" s="168"/>
      <c r="K1443" s="62"/>
      <c r="L1443" s="63"/>
      <c r="M1443" s="63"/>
      <c r="N1443" s="121"/>
      <c r="O1443" s="127"/>
      <c r="P1443" s="100"/>
      <c r="Q1443" s="63">
        <f t="shared" si="619"/>
        <v>0</v>
      </c>
      <c r="R1443" s="65"/>
      <c r="S1443" s="67"/>
      <c r="T1443" s="40"/>
      <c r="U1443" s="106">
        <f>IF(EXACT(O1443,Y1443),M1443,M1443*(1-'Расчет ПРЕДЗАКАЗ'!$D$10))</f>
        <v>0</v>
      </c>
      <c r="V1443" s="106">
        <f t="shared" si="620"/>
        <v>0</v>
      </c>
      <c r="W1443" s="106" t="e">
        <f>IF(EXACT(O1443,Y1443),M1443,M1443*(1-#REF!))</f>
        <v>#REF!</v>
      </c>
      <c r="X1443" s="106" t="e">
        <f t="shared" si="621"/>
        <v>#REF!</v>
      </c>
      <c r="Y1443" s="107" t="s">
        <v>72</v>
      </c>
      <c r="Z1443" s="103">
        <f t="shared" si="617"/>
        <v>0</v>
      </c>
      <c r="AA1443" s="103">
        <f t="shared" si="618"/>
        <v>0</v>
      </c>
      <c r="AB1443" s="128" t="str">
        <f t="shared" si="622"/>
        <v/>
      </c>
      <c r="AC1443" s="128" t="e">
        <f t="shared" si="623"/>
        <v>#REF!</v>
      </c>
    </row>
    <row r="1444" spans="1:29" ht="50.1" customHeight="1">
      <c r="A1444" s="171"/>
      <c r="B1444" s="171"/>
      <c r="C1444" s="174"/>
      <c r="D1444" s="174"/>
      <c r="E1444" s="131"/>
      <c r="F1444" s="177"/>
      <c r="G1444" s="180"/>
      <c r="H1444" s="163"/>
      <c r="I1444" s="165"/>
      <c r="J1444" s="168"/>
      <c r="K1444" s="62"/>
      <c r="L1444" s="63"/>
      <c r="M1444" s="63"/>
      <c r="N1444" s="121"/>
      <c r="O1444" s="127"/>
      <c r="P1444" s="100"/>
      <c r="Q1444" s="63">
        <f t="shared" si="619"/>
        <v>0</v>
      </c>
      <c r="R1444" s="65"/>
      <c r="S1444" s="67"/>
      <c r="T1444" s="40"/>
      <c r="U1444" s="106">
        <f>IF(EXACT(O1444,Y1444),M1444,M1444*(1-'Расчет ПРЕДЗАКАЗ'!$D$10))</f>
        <v>0</v>
      </c>
      <c r="V1444" s="106">
        <f t="shared" si="620"/>
        <v>0</v>
      </c>
      <c r="W1444" s="106" t="e">
        <f>IF(EXACT(O1444,Y1444),M1444,M1444*(1-#REF!))</f>
        <v>#REF!</v>
      </c>
      <c r="X1444" s="106" t="e">
        <f t="shared" si="621"/>
        <v>#REF!</v>
      </c>
      <c r="Y1444" s="107" t="s">
        <v>72</v>
      </c>
      <c r="Z1444" s="103">
        <f t="shared" si="617"/>
        <v>0</v>
      </c>
      <c r="AA1444" s="103">
        <f t="shared" si="618"/>
        <v>0</v>
      </c>
      <c r="AB1444" s="128" t="str">
        <f t="shared" si="622"/>
        <v/>
      </c>
      <c r="AC1444" s="128" t="e">
        <f t="shared" si="623"/>
        <v>#REF!</v>
      </c>
    </row>
    <row r="1445" spans="1:29" ht="50.1" customHeight="1">
      <c r="A1445" s="171"/>
      <c r="B1445" s="171"/>
      <c r="C1445" s="174"/>
      <c r="D1445" s="174"/>
      <c r="E1445" s="131"/>
      <c r="F1445" s="177"/>
      <c r="G1445" s="180"/>
      <c r="H1445" s="163"/>
      <c r="I1445" s="165"/>
      <c r="J1445" s="168"/>
      <c r="K1445" s="62"/>
      <c r="L1445" s="63"/>
      <c r="M1445" s="63"/>
      <c r="N1445" s="121"/>
      <c r="O1445" s="127"/>
      <c r="P1445" s="100"/>
      <c r="Q1445" s="63">
        <f t="shared" si="619"/>
        <v>0</v>
      </c>
      <c r="R1445" s="65"/>
      <c r="S1445" s="67"/>
      <c r="T1445" s="40"/>
      <c r="U1445" s="106">
        <f>IF(EXACT(O1445,Y1445),M1445,M1445*(1-'Расчет ПРЕДЗАКАЗ'!$D$10))</f>
        <v>0</v>
      </c>
      <c r="V1445" s="106">
        <f t="shared" si="620"/>
        <v>0</v>
      </c>
      <c r="W1445" s="106" t="e">
        <f>IF(EXACT(O1445,Y1445),M1445,M1445*(1-#REF!))</f>
        <v>#REF!</v>
      </c>
      <c r="X1445" s="106" t="e">
        <f t="shared" si="621"/>
        <v>#REF!</v>
      </c>
      <c r="Y1445" s="107" t="s">
        <v>72</v>
      </c>
      <c r="Z1445" s="103">
        <f t="shared" si="617"/>
        <v>0</v>
      </c>
      <c r="AA1445" s="103">
        <f t="shared" si="618"/>
        <v>0</v>
      </c>
      <c r="AB1445" s="128" t="str">
        <f t="shared" si="622"/>
        <v/>
      </c>
      <c r="AC1445" s="128" t="e">
        <f t="shared" si="623"/>
        <v>#REF!</v>
      </c>
    </row>
    <row r="1446" spans="1:29" ht="50.1" customHeight="1">
      <c r="A1446" s="172"/>
      <c r="B1446" s="172"/>
      <c r="C1446" s="175"/>
      <c r="D1446" s="175"/>
      <c r="E1446" s="132"/>
      <c r="F1446" s="178"/>
      <c r="G1446" s="181"/>
      <c r="H1446" s="164"/>
      <c r="I1446" s="166"/>
      <c r="J1446" s="169"/>
      <c r="K1446" s="62"/>
      <c r="L1446" s="63"/>
      <c r="M1446" s="63"/>
      <c r="N1446" s="121"/>
      <c r="O1446" s="127"/>
      <c r="P1446" s="100"/>
      <c r="Q1446" s="63">
        <f t="shared" si="619"/>
        <v>0</v>
      </c>
      <c r="R1446" s="65"/>
      <c r="S1446" s="64"/>
      <c r="T1446" s="40"/>
      <c r="U1446" s="106">
        <f>IF(EXACT(O1446,Y1446),M1446,M1446*(1-'Расчет ПРЕДЗАКАЗ'!$D$10))</f>
        <v>0</v>
      </c>
      <c r="V1446" s="106">
        <f t="shared" si="620"/>
        <v>0</v>
      </c>
      <c r="W1446" s="106" t="e">
        <f>IF(EXACT(O1446,Y1446),M1446,M1446*(1-#REF!))</f>
        <v>#REF!</v>
      </c>
      <c r="X1446" s="106" t="e">
        <f t="shared" si="621"/>
        <v>#REF!</v>
      </c>
      <c r="Y1446" s="107" t="s">
        <v>72</v>
      </c>
      <c r="Z1446" s="103">
        <f t="shared" si="617"/>
        <v>0</v>
      </c>
      <c r="AA1446" s="103">
        <f t="shared" si="618"/>
        <v>0</v>
      </c>
      <c r="AB1446" s="128" t="str">
        <f t="shared" si="622"/>
        <v/>
      </c>
      <c r="AC1446" s="128" t="e">
        <f t="shared" si="623"/>
        <v>#REF!</v>
      </c>
    </row>
    <row r="1447" spans="1:29" ht="11.25" customHeight="1" thickBot="1"/>
    <row r="1448" spans="1:29" ht="50.1" customHeight="1">
      <c r="A1448" s="170">
        <v>472</v>
      </c>
      <c r="B1448" s="170" t="s">
        <v>3862</v>
      </c>
      <c r="C1448" s="173" t="s">
        <v>3868</v>
      </c>
      <c r="D1448" s="173" t="s">
        <v>77</v>
      </c>
      <c r="E1448" s="131"/>
      <c r="F1448" s="193" t="s">
        <v>3864</v>
      </c>
      <c r="G1448" s="179" t="s">
        <v>832</v>
      </c>
      <c r="H1448" s="162" t="s">
        <v>979</v>
      </c>
      <c r="I1448" s="194" t="s">
        <v>3869</v>
      </c>
      <c r="J1448" s="167" t="s">
        <v>19</v>
      </c>
      <c r="K1448" s="62" t="s">
        <v>859</v>
      </c>
      <c r="L1448" s="63">
        <v>2150</v>
      </c>
      <c r="M1448" s="63">
        <v>1340</v>
      </c>
      <c r="N1448" s="142" t="s">
        <v>3870</v>
      </c>
      <c r="O1448" s="127"/>
      <c r="P1448" s="100"/>
      <c r="Q1448" s="63">
        <f>P1448*M1448</f>
        <v>0</v>
      </c>
      <c r="R1448" s="64"/>
      <c r="S1448" s="67">
        <v>162</v>
      </c>
      <c r="T1448" s="46"/>
      <c r="U1448" s="106">
        <f>IF(EXACT(O1448,Y1448),M1448,M1448*(1-'Расчет ПРЕДЗАКАЗ'!$D$10))</f>
        <v>1313.2</v>
      </c>
      <c r="V1448" s="106">
        <f>P1448*U1448</f>
        <v>0</v>
      </c>
      <c r="W1448" s="106" t="e">
        <f>IF(EXACT(O1448,Y1448),M1448,M1448*(1-#REF!))</f>
        <v>#REF!</v>
      </c>
      <c r="X1448" s="106" t="e">
        <f>P1448*W1448</f>
        <v>#REF!</v>
      </c>
      <c r="Y1448" s="107" t="s">
        <v>72</v>
      </c>
      <c r="Z1448" s="103">
        <f t="shared" ref="Z1448:Z1462" si="624">IF(EXACT(O1448,Y1448),Q1448,0)</f>
        <v>0</v>
      </c>
      <c r="AA1448" s="103">
        <f t="shared" ref="AA1448:AA1462" si="625">IF(Z1448=0,Q1448,0)</f>
        <v>0</v>
      </c>
      <c r="AB1448" s="128">
        <f>IF(U1448=0,"",L1448/U1448-1)</f>
        <v>0.63722205300030454</v>
      </c>
      <c r="AC1448" s="128" t="e">
        <f>IF(W1448=0,"",L1448/W1448-1)</f>
        <v>#REF!</v>
      </c>
    </row>
    <row r="1449" spans="1:29" ht="50.1" customHeight="1">
      <c r="A1449" s="171"/>
      <c r="B1449" s="171"/>
      <c r="C1449" s="174"/>
      <c r="D1449" s="174"/>
      <c r="E1449" s="131"/>
      <c r="F1449" s="177"/>
      <c r="G1449" s="180"/>
      <c r="H1449" s="163"/>
      <c r="I1449" s="165"/>
      <c r="J1449" s="168"/>
      <c r="K1449" s="62" t="s">
        <v>861</v>
      </c>
      <c r="L1449" s="63">
        <v>2150</v>
      </c>
      <c r="M1449" s="63">
        <v>1340</v>
      </c>
      <c r="N1449" s="142" t="s">
        <v>3871</v>
      </c>
      <c r="O1449" s="127"/>
      <c r="P1449" s="100"/>
      <c r="Q1449" s="63">
        <f t="shared" ref="Q1449:Q1462" si="626">P1449*M1449</f>
        <v>0</v>
      </c>
      <c r="R1449" s="64"/>
      <c r="S1449" s="67">
        <v>159</v>
      </c>
      <c r="T1449" s="46"/>
      <c r="U1449" s="106">
        <f>IF(EXACT(O1449,Y1449),M1449,M1449*(1-'Расчет ПРЕДЗАКАЗ'!$D$10))</f>
        <v>1313.2</v>
      </c>
      <c r="V1449" s="106">
        <f t="shared" ref="V1449:V1462" si="627">P1449*U1449</f>
        <v>0</v>
      </c>
      <c r="W1449" s="106" t="e">
        <f>IF(EXACT(O1449,Y1449),M1449,M1449*(1-#REF!))</f>
        <v>#REF!</v>
      </c>
      <c r="X1449" s="106" t="e">
        <f t="shared" ref="X1449:X1462" si="628">P1449*W1449</f>
        <v>#REF!</v>
      </c>
      <c r="Y1449" s="107" t="s">
        <v>72</v>
      </c>
      <c r="Z1449" s="103">
        <f t="shared" si="624"/>
        <v>0</v>
      </c>
      <c r="AA1449" s="103">
        <f t="shared" si="625"/>
        <v>0</v>
      </c>
      <c r="AB1449" s="128">
        <f t="shared" ref="AB1449:AB1462" si="629">IF(U1449=0,"",L1449/U1449-1)</f>
        <v>0.63722205300030454</v>
      </c>
      <c r="AC1449" s="128" t="e">
        <f t="shared" ref="AC1449:AC1462" si="630">IF(W1449=0,"",L1449/W1449-1)</f>
        <v>#REF!</v>
      </c>
    </row>
    <row r="1450" spans="1:29" ht="50.1" customHeight="1">
      <c r="A1450" s="171"/>
      <c r="B1450" s="171"/>
      <c r="C1450" s="174"/>
      <c r="D1450" s="174"/>
      <c r="E1450" s="131"/>
      <c r="F1450" s="177"/>
      <c r="G1450" s="180"/>
      <c r="H1450" s="163"/>
      <c r="I1450" s="165"/>
      <c r="J1450" s="168"/>
      <c r="K1450" s="62"/>
      <c r="L1450" s="63"/>
      <c r="M1450" s="63"/>
      <c r="N1450" s="142"/>
      <c r="O1450" s="127"/>
      <c r="P1450" s="100"/>
      <c r="Q1450" s="63">
        <f t="shared" si="626"/>
        <v>0</v>
      </c>
      <c r="R1450" s="64"/>
      <c r="S1450" s="67"/>
      <c r="T1450" s="46"/>
      <c r="U1450" s="106">
        <f>IF(EXACT(O1450,Y1450),M1450,M1450*(1-'Расчет ПРЕДЗАКАЗ'!$D$10))</f>
        <v>0</v>
      </c>
      <c r="V1450" s="106">
        <f t="shared" si="627"/>
        <v>0</v>
      </c>
      <c r="W1450" s="106" t="e">
        <f>IF(EXACT(O1450,Y1450),M1450,M1450*(1-#REF!))</f>
        <v>#REF!</v>
      </c>
      <c r="X1450" s="106" t="e">
        <f t="shared" si="628"/>
        <v>#REF!</v>
      </c>
      <c r="Y1450" s="107" t="s">
        <v>72</v>
      </c>
      <c r="Z1450" s="103">
        <f t="shared" si="624"/>
        <v>0</v>
      </c>
      <c r="AA1450" s="103">
        <f t="shared" si="625"/>
        <v>0</v>
      </c>
      <c r="AB1450" s="128" t="str">
        <f t="shared" si="629"/>
        <v/>
      </c>
      <c r="AC1450" s="128" t="e">
        <f t="shared" si="630"/>
        <v>#REF!</v>
      </c>
    </row>
    <row r="1451" spans="1:29" ht="50.1" customHeight="1">
      <c r="A1451" s="171"/>
      <c r="B1451" s="171"/>
      <c r="C1451" s="174"/>
      <c r="D1451" s="174"/>
      <c r="E1451" s="131"/>
      <c r="F1451" s="177"/>
      <c r="G1451" s="180"/>
      <c r="H1451" s="163"/>
      <c r="I1451" s="165"/>
      <c r="J1451" s="168"/>
      <c r="K1451" s="62"/>
      <c r="L1451" s="63"/>
      <c r="M1451" s="63"/>
      <c r="N1451" s="142"/>
      <c r="O1451" s="127"/>
      <c r="P1451" s="100"/>
      <c r="Q1451" s="63">
        <f t="shared" si="626"/>
        <v>0</v>
      </c>
      <c r="R1451" s="64"/>
      <c r="S1451" s="67"/>
      <c r="T1451" s="46"/>
      <c r="U1451" s="106">
        <f>IF(EXACT(O1451,Y1451),M1451,M1451*(1-'Расчет ПРЕДЗАКАЗ'!$D$10))</f>
        <v>0</v>
      </c>
      <c r="V1451" s="106">
        <f t="shared" si="627"/>
        <v>0</v>
      </c>
      <c r="W1451" s="106" t="e">
        <f>IF(EXACT(O1451,Y1451),M1451,M1451*(1-#REF!))</f>
        <v>#REF!</v>
      </c>
      <c r="X1451" s="106" t="e">
        <f t="shared" si="628"/>
        <v>#REF!</v>
      </c>
      <c r="Y1451" s="107" t="s">
        <v>72</v>
      </c>
      <c r="Z1451" s="103">
        <f t="shared" si="624"/>
        <v>0</v>
      </c>
      <c r="AA1451" s="103">
        <f t="shared" si="625"/>
        <v>0</v>
      </c>
      <c r="AB1451" s="128" t="str">
        <f t="shared" si="629"/>
        <v/>
      </c>
      <c r="AC1451" s="128" t="e">
        <f t="shared" si="630"/>
        <v>#REF!</v>
      </c>
    </row>
    <row r="1452" spans="1:29" ht="50.1" customHeight="1">
      <c r="A1452" s="171"/>
      <c r="B1452" s="171"/>
      <c r="C1452" s="174"/>
      <c r="D1452" s="174"/>
      <c r="E1452" s="131"/>
      <c r="F1452" s="177"/>
      <c r="G1452" s="180"/>
      <c r="H1452" s="163"/>
      <c r="I1452" s="165"/>
      <c r="J1452" s="168"/>
      <c r="K1452" s="62"/>
      <c r="L1452" s="63"/>
      <c r="M1452" s="63"/>
      <c r="N1452" s="142"/>
      <c r="O1452" s="127"/>
      <c r="P1452" s="100"/>
      <c r="Q1452" s="63">
        <f t="shared" si="626"/>
        <v>0</v>
      </c>
      <c r="R1452" s="64"/>
      <c r="S1452" s="67"/>
      <c r="T1452" s="46"/>
      <c r="U1452" s="106">
        <f>IF(EXACT(O1452,Y1452),M1452,M1452*(1-'Расчет ПРЕДЗАКАЗ'!$D$10))</f>
        <v>0</v>
      </c>
      <c r="V1452" s="106">
        <f t="shared" si="627"/>
        <v>0</v>
      </c>
      <c r="W1452" s="106" t="e">
        <f>IF(EXACT(O1452,Y1452),M1452,M1452*(1-#REF!))</f>
        <v>#REF!</v>
      </c>
      <c r="X1452" s="106" t="e">
        <f t="shared" si="628"/>
        <v>#REF!</v>
      </c>
      <c r="Y1452" s="107" t="s">
        <v>72</v>
      </c>
      <c r="Z1452" s="103">
        <f t="shared" si="624"/>
        <v>0</v>
      </c>
      <c r="AA1452" s="103">
        <f t="shared" si="625"/>
        <v>0</v>
      </c>
      <c r="AB1452" s="128" t="str">
        <f t="shared" si="629"/>
        <v/>
      </c>
      <c r="AC1452" s="128" t="e">
        <f t="shared" si="630"/>
        <v>#REF!</v>
      </c>
    </row>
    <row r="1453" spans="1:29" ht="50.1" customHeight="1">
      <c r="A1453" s="171"/>
      <c r="B1453" s="171"/>
      <c r="C1453" s="174"/>
      <c r="D1453" s="174"/>
      <c r="E1453" s="131"/>
      <c r="F1453" s="177"/>
      <c r="G1453" s="180"/>
      <c r="H1453" s="163"/>
      <c r="I1453" s="165"/>
      <c r="J1453" s="168"/>
      <c r="K1453" s="62"/>
      <c r="L1453" s="63"/>
      <c r="M1453" s="63"/>
      <c r="N1453" s="142"/>
      <c r="O1453" s="127"/>
      <c r="P1453" s="100"/>
      <c r="Q1453" s="63">
        <f t="shared" si="626"/>
        <v>0</v>
      </c>
      <c r="R1453" s="64"/>
      <c r="S1453" s="67"/>
      <c r="T1453" s="46"/>
      <c r="U1453" s="106">
        <f>IF(EXACT(O1453,Y1453),M1453,M1453*(1-'Расчет ПРЕДЗАКАЗ'!$D$10))</f>
        <v>0</v>
      </c>
      <c r="V1453" s="106">
        <f t="shared" si="627"/>
        <v>0</v>
      </c>
      <c r="W1453" s="106" t="e">
        <f>IF(EXACT(O1453,Y1453),M1453,M1453*(1-#REF!))</f>
        <v>#REF!</v>
      </c>
      <c r="X1453" s="106" t="e">
        <f t="shared" si="628"/>
        <v>#REF!</v>
      </c>
      <c r="Y1453" s="107" t="s">
        <v>72</v>
      </c>
      <c r="Z1453" s="103">
        <f t="shared" si="624"/>
        <v>0</v>
      </c>
      <c r="AA1453" s="103">
        <f t="shared" si="625"/>
        <v>0</v>
      </c>
      <c r="AB1453" s="128" t="str">
        <f t="shared" si="629"/>
        <v/>
      </c>
      <c r="AC1453" s="128" t="e">
        <f t="shared" si="630"/>
        <v>#REF!</v>
      </c>
    </row>
    <row r="1454" spans="1:29" ht="50.1" customHeight="1">
      <c r="A1454" s="171"/>
      <c r="B1454" s="171"/>
      <c r="C1454" s="174"/>
      <c r="D1454" s="174"/>
      <c r="E1454" s="131"/>
      <c r="F1454" s="177"/>
      <c r="G1454" s="180"/>
      <c r="H1454" s="163"/>
      <c r="I1454" s="165"/>
      <c r="J1454" s="168"/>
      <c r="K1454" s="62"/>
      <c r="L1454" s="63"/>
      <c r="M1454" s="63"/>
      <c r="N1454" s="142"/>
      <c r="O1454" s="127"/>
      <c r="P1454" s="100"/>
      <c r="Q1454" s="63">
        <f t="shared" si="626"/>
        <v>0</v>
      </c>
      <c r="R1454" s="64"/>
      <c r="S1454" s="67"/>
      <c r="T1454" s="46"/>
      <c r="U1454" s="106">
        <f>IF(EXACT(O1454,Y1454),M1454,M1454*(1-'Расчет ПРЕДЗАКАЗ'!$D$10))</f>
        <v>0</v>
      </c>
      <c r="V1454" s="106">
        <f t="shared" si="627"/>
        <v>0</v>
      </c>
      <c r="W1454" s="106" t="e">
        <f>IF(EXACT(O1454,Y1454),M1454,M1454*(1-#REF!))</f>
        <v>#REF!</v>
      </c>
      <c r="X1454" s="106" t="e">
        <f t="shared" si="628"/>
        <v>#REF!</v>
      </c>
      <c r="Y1454" s="107" t="s">
        <v>72</v>
      </c>
      <c r="Z1454" s="103">
        <f t="shared" si="624"/>
        <v>0</v>
      </c>
      <c r="AA1454" s="103">
        <f t="shared" si="625"/>
        <v>0</v>
      </c>
      <c r="AB1454" s="128" t="str">
        <f t="shared" si="629"/>
        <v/>
      </c>
      <c r="AC1454" s="128" t="e">
        <f t="shared" si="630"/>
        <v>#REF!</v>
      </c>
    </row>
    <row r="1455" spans="1:29" ht="50.1" customHeight="1">
      <c r="A1455" s="171"/>
      <c r="B1455" s="171"/>
      <c r="C1455" s="174"/>
      <c r="D1455" s="174"/>
      <c r="E1455" s="131"/>
      <c r="F1455" s="177"/>
      <c r="G1455" s="180"/>
      <c r="H1455" s="163"/>
      <c r="I1455" s="165"/>
      <c r="J1455" s="168"/>
      <c r="K1455" s="62"/>
      <c r="L1455" s="63"/>
      <c r="M1455" s="63"/>
      <c r="N1455" s="142"/>
      <c r="O1455" s="127"/>
      <c r="P1455" s="100"/>
      <c r="Q1455" s="63">
        <f t="shared" si="626"/>
        <v>0</v>
      </c>
      <c r="R1455" s="64"/>
      <c r="S1455" s="67"/>
      <c r="T1455" s="46"/>
      <c r="U1455" s="106">
        <f>IF(EXACT(O1455,Y1455),M1455,M1455*(1-'Расчет ПРЕДЗАКАЗ'!$D$10))</f>
        <v>0</v>
      </c>
      <c r="V1455" s="106">
        <f t="shared" si="627"/>
        <v>0</v>
      </c>
      <c r="W1455" s="106" t="e">
        <f>IF(EXACT(O1455,Y1455),M1455,M1455*(1-#REF!))</f>
        <v>#REF!</v>
      </c>
      <c r="X1455" s="106" t="e">
        <f t="shared" si="628"/>
        <v>#REF!</v>
      </c>
      <c r="Y1455" s="107" t="s">
        <v>72</v>
      </c>
      <c r="Z1455" s="103">
        <f t="shared" si="624"/>
        <v>0</v>
      </c>
      <c r="AA1455" s="103">
        <f t="shared" si="625"/>
        <v>0</v>
      </c>
      <c r="AB1455" s="128" t="str">
        <f t="shared" si="629"/>
        <v/>
      </c>
      <c r="AC1455" s="128" t="e">
        <f t="shared" si="630"/>
        <v>#REF!</v>
      </c>
    </row>
    <row r="1456" spans="1:29" ht="50.1" customHeight="1">
      <c r="A1456" s="171"/>
      <c r="B1456" s="171"/>
      <c r="C1456" s="174"/>
      <c r="D1456" s="174"/>
      <c r="E1456" s="131"/>
      <c r="F1456" s="177"/>
      <c r="G1456" s="180"/>
      <c r="H1456" s="163"/>
      <c r="I1456" s="165"/>
      <c r="J1456" s="168"/>
      <c r="K1456" s="62"/>
      <c r="L1456" s="63"/>
      <c r="M1456" s="63"/>
      <c r="N1456" s="142"/>
      <c r="O1456" s="127"/>
      <c r="P1456" s="100"/>
      <c r="Q1456" s="63">
        <f t="shared" si="626"/>
        <v>0</v>
      </c>
      <c r="R1456" s="64"/>
      <c r="S1456" s="67"/>
      <c r="T1456" s="46"/>
      <c r="U1456" s="106">
        <f>IF(EXACT(O1456,Y1456),M1456,M1456*(1-'Расчет ПРЕДЗАКАЗ'!$D$10))</f>
        <v>0</v>
      </c>
      <c r="V1456" s="106">
        <f t="shared" si="627"/>
        <v>0</v>
      </c>
      <c r="W1456" s="106" t="e">
        <f>IF(EXACT(O1456,Y1456),M1456,M1456*(1-#REF!))</f>
        <v>#REF!</v>
      </c>
      <c r="X1456" s="106" t="e">
        <f t="shared" si="628"/>
        <v>#REF!</v>
      </c>
      <c r="Y1456" s="107" t="s">
        <v>72</v>
      </c>
      <c r="Z1456" s="103">
        <f t="shared" si="624"/>
        <v>0</v>
      </c>
      <c r="AA1456" s="103">
        <f t="shared" si="625"/>
        <v>0</v>
      </c>
      <c r="AB1456" s="128" t="str">
        <f t="shared" si="629"/>
        <v/>
      </c>
      <c r="AC1456" s="128" t="e">
        <f t="shared" si="630"/>
        <v>#REF!</v>
      </c>
    </row>
    <row r="1457" spans="1:29" ht="50.1" customHeight="1">
      <c r="A1457" s="171"/>
      <c r="B1457" s="171"/>
      <c r="C1457" s="174"/>
      <c r="D1457" s="174"/>
      <c r="E1457" s="131"/>
      <c r="F1457" s="177"/>
      <c r="G1457" s="180"/>
      <c r="H1457" s="163"/>
      <c r="I1457" s="165"/>
      <c r="J1457" s="168"/>
      <c r="K1457" s="62"/>
      <c r="L1457" s="63"/>
      <c r="M1457" s="63"/>
      <c r="N1457" s="143"/>
      <c r="O1457" s="127"/>
      <c r="P1457" s="100"/>
      <c r="Q1457" s="63">
        <f t="shared" si="626"/>
        <v>0</v>
      </c>
      <c r="R1457" s="65"/>
      <c r="S1457" s="67"/>
      <c r="T1457" s="40"/>
      <c r="U1457" s="106">
        <f>IF(EXACT(O1457,Y1457),M1457,M1457*(1-'Расчет ПРЕДЗАКАЗ'!$D$10))</f>
        <v>0</v>
      </c>
      <c r="V1457" s="106">
        <f t="shared" si="627"/>
        <v>0</v>
      </c>
      <c r="W1457" s="106" t="e">
        <f>IF(EXACT(O1457,Y1457),M1457,M1457*(1-#REF!))</f>
        <v>#REF!</v>
      </c>
      <c r="X1457" s="106" t="e">
        <f t="shared" si="628"/>
        <v>#REF!</v>
      </c>
      <c r="Y1457" s="107" t="s">
        <v>72</v>
      </c>
      <c r="Z1457" s="103">
        <f t="shared" si="624"/>
        <v>0</v>
      </c>
      <c r="AA1457" s="103">
        <f t="shared" si="625"/>
        <v>0</v>
      </c>
      <c r="AB1457" s="128" t="str">
        <f t="shared" si="629"/>
        <v/>
      </c>
      <c r="AC1457" s="128" t="e">
        <f t="shared" si="630"/>
        <v>#REF!</v>
      </c>
    </row>
    <row r="1458" spans="1:29" ht="50.1" customHeight="1">
      <c r="A1458" s="171"/>
      <c r="B1458" s="171"/>
      <c r="C1458" s="174"/>
      <c r="D1458" s="174"/>
      <c r="E1458" s="131"/>
      <c r="F1458" s="177"/>
      <c r="G1458" s="180"/>
      <c r="H1458" s="163"/>
      <c r="I1458" s="165"/>
      <c r="J1458" s="168"/>
      <c r="K1458" s="62"/>
      <c r="L1458" s="63"/>
      <c r="M1458" s="63"/>
      <c r="N1458" s="143"/>
      <c r="O1458" s="127"/>
      <c r="P1458" s="100"/>
      <c r="Q1458" s="63">
        <f t="shared" si="626"/>
        <v>0</v>
      </c>
      <c r="R1458" s="65"/>
      <c r="S1458" s="67"/>
      <c r="T1458" s="40"/>
      <c r="U1458" s="106">
        <f>IF(EXACT(O1458,Y1458),M1458,M1458*(1-'Расчет ПРЕДЗАКАЗ'!$D$10))</f>
        <v>0</v>
      </c>
      <c r="V1458" s="106">
        <f t="shared" si="627"/>
        <v>0</v>
      </c>
      <c r="W1458" s="106" t="e">
        <f>IF(EXACT(O1458,Y1458),M1458,M1458*(1-#REF!))</f>
        <v>#REF!</v>
      </c>
      <c r="X1458" s="106" t="e">
        <f t="shared" si="628"/>
        <v>#REF!</v>
      </c>
      <c r="Y1458" s="107" t="s">
        <v>72</v>
      </c>
      <c r="Z1458" s="103">
        <f t="shared" si="624"/>
        <v>0</v>
      </c>
      <c r="AA1458" s="103">
        <f t="shared" si="625"/>
        <v>0</v>
      </c>
      <c r="AB1458" s="128" t="str">
        <f t="shared" si="629"/>
        <v/>
      </c>
      <c r="AC1458" s="128" t="e">
        <f t="shared" si="630"/>
        <v>#REF!</v>
      </c>
    </row>
    <row r="1459" spans="1:29" ht="50.1" customHeight="1">
      <c r="A1459" s="171"/>
      <c r="B1459" s="171"/>
      <c r="C1459" s="174"/>
      <c r="D1459" s="174"/>
      <c r="E1459" s="131"/>
      <c r="F1459" s="177"/>
      <c r="G1459" s="180"/>
      <c r="H1459" s="163"/>
      <c r="I1459" s="165"/>
      <c r="J1459" s="168"/>
      <c r="K1459" s="62"/>
      <c r="L1459" s="63"/>
      <c r="M1459" s="63"/>
      <c r="N1459" s="121"/>
      <c r="O1459" s="127"/>
      <c r="P1459" s="100"/>
      <c r="Q1459" s="63">
        <f t="shared" si="626"/>
        <v>0</v>
      </c>
      <c r="R1459" s="65"/>
      <c r="S1459" s="67"/>
      <c r="T1459" s="40"/>
      <c r="U1459" s="106">
        <f>IF(EXACT(O1459,Y1459),M1459,M1459*(1-'Расчет ПРЕДЗАКАЗ'!$D$10))</f>
        <v>0</v>
      </c>
      <c r="V1459" s="106">
        <f t="shared" si="627"/>
        <v>0</v>
      </c>
      <c r="W1459" s="106" t="e">
        <f>IF(EXACT(O1459,Y1459),M1459,M1459*(1-#REF!))</f>
        <v>#REF!</v>
      </c>
      <c r="X1459" s="106" t="e">
        <f t="shared" si="628"/>
        <v>#REF!</v>
      </c>
      <c r="Y1459" s="107" t="s">
        <v>72</v>
      </c>
      <c r="Z1459" s="103">
        <f t="shared" si="624"/>
        <v>0</v>
      </c>
      <c r="AA1459" s="103">
        <f t="shared" si="625"/>
        <v>0</v>
      </c>
      <c r="AB1459" s="128" t="str">
        <f t="shared" si="629"/>
        <v/>
      </c>
      <c r="AC1459" s="128" t="e">
        <f t="shared" si="630"/>
        <v>#REF!</v>
      </c>
    </row>
    <row r="1460" spans="1:29" ht="50.1" customHeight="1">
      <c r="A1460" s="171"/>
      <c r="B1460" s="171"/>
      <c r="C1460" s="174"/>
      <c r="D1460" s="174"/>
      <c r="E1460" s="131"/>
      <c r="F1460" s="177"/>
      <c r="G1460" s="180"/>
      <c r="H1460" s="163"/>
      <c r="I1460" s="165"/>
      <c r="J1460" s="168"/>
      <c r="K1460" s="62"/>
      <c r="L1460" s="63"/>
      <c r="M1460" s="63"/>
      <c r="N1460" s="121"/>
      <c r="O1460" s="127"/>
      <c r="P1460" s="100"/>
      <c r="Q1460" s="63">
        <f t="shared" si="626"/>
        <v>0</v>
      </c>
      <c r="R1460" s="65"/>
      <c r="S1460" s="67"/>
      <c r="T1460" s="40"/>
      <c r="U1460" s="106">
        <f>IF(EXACT(O1460,Y1460),M1460,M1460*(1-'Расчет ПРЕДЗАКАЗ'!$D$10))</f>
        <v>0</v>
      </c>
      <c r="V1460" s="106">
        <f t="shared" si="627"/>
        <v>0</v>
      </c>
      <c r="W1460" s="106" t="e">
        <f>IF(EXACT(O1460,Y1460),M1460,M1460*(1-#REF!))</f>
        <v>#REF!</v>
      </c>
      <c r="X1460" s="106" t="e">
        <f t="shared" si="628"/>
        <v>#REF!</v>
      </c>
      <c r="Y1460" s="107" t="s">
        <v>72</v>
      </c>
      <c r="Z1460" s="103">
        <f t="shared" si="624"/>
        <v>0</v>
      </c>
      <c r="AA1460" s="103">
        <f t="shared" si="625"/>
        <v>0</v>
      </c>
      <c r="AB1460" s="128" t="str">
        <f t="shared" si="629"/>
        <v/>
      </c>
      <c r="AC1460" s="128" t="e">
        <f t="shared" si="630"/>
        <v>#REF!</v>
      </c>
    </row>
    <row r="1461" spans="1:29" ht="50.1" customHeight="1">
      <c r="A1461" s="171"/>
      <c r="B1461" s="171"/>
      <c r="C1461" s="174"/>
      <c r="D1461" s="174"/>
      <c r="E1461" s="131"/>
      <c r="F1461" s="177"/>
      <c r="G1461" s="180"/>
      <c r="H1461" s="163"/>
      <c r="I1461" s="165"/>
      <c r="J1461" s="168"/>
      <c r="K1461" s="62"/>
      <c r="L1461" s="63"/>
      <c r="M1461" s="63"/>
      <c r="N1461" s="121"/>
      <c r="O1461" s="127"/>
      <c r="P1461" s="100"/>
      <c r="Q1461" s="63">
        <f t="shared" si="626"/>
        <v>0</v>
      </c>
      <c r="R1461" s="65"/>
      <c r="S1461" s="67"/>
      <c r="T1461" s="40"/>
      <c r="U1461" s="106">
        <f>IF(EXACT(O1461,Y1461),M1461,M1461*(1-'Расчет ПРЕДЗАКАЗ'!$D$10))</f>
        <v>0</v>
      </c>
      <c r="V1461" s="106">
        <f t="shared" si="627"/>
        <v>0</v>
      </c>
      <c r="W1461" s="106" t="e">
        <f>IF(EXACT(O1461,Y1461),M1461,M1461*(1-#REF!))</f>
        <v>#REF!</v>
      </c>
      <c r="X1461" s="106" t="e">
        <f t="shared" si="628"/>
        <v>#REF!</v>
      </c>
      <c r="Y1461" s="107" t="s">
        <v>72</v>
      </c>
      <c r="Z1461" s="103">
        <f t="shared" si="624"/>
        <v>0</v>
      </c>
      <c r="AA1461" s="103">
        <f t="shared" si="625"/>
        <v>0</v>
      </c>
      <c r="AB1461" s="128" t="str">
        <f t="shared" si="629"/>
        <v/>
      </c>
      <c r="AC1461" s="128" t="e">
        <f t="shared" si="630"/>
        <v>#REF!</v>
      </c>
    </row>
    <row r="1462" spans="1:29" ht="50.1" customHeight="1">
      <c r="A1462" s="172"/>
      <c r="B1462" s="172"/>
      <c r="C1462" s="175"/>
      <c r="D1462" s="175"/>
      <c r="E1462" s="132"/>
      <c r="F1462" s="178"/>
      <c r="G1462" s="181"/>
      <c r="H1462" s="164"/>
      <c r="I1462" s="166"/>
      <c r="J1462" s="169"/>
      <c r="K1462" s="62"/>
      <c r="L1462" s="63"/>
      <c r="M1462" s="63"/>
      <c r="N1462" s="121"/>
      <c r="O1462" s="127"/>
      <c r="P1462" s="100"/>
      <c r="Q1462" s="63">
        <f t="shared" si="626"/>
        <v>0</v>
      </c>
      <c r="R1462" s="65"/>
      <c r="S1462" s="64"/>
      <c r="T1462" s="40"/>
      <c r="U1462" s="106">
        <f>IF(EXACT(O1462,Y1462),M1462,M1462*(1-'Расчет ПРЕДЗАКАЗ'!$D$10))</f>
        <v>0</v>
      </c>
      <c r="V1462" s="106">
        <f t="shared" si="627"/>
        <v>0</v>
      </c>
      <c r="W1462" s="106" t="e">
        <f>IF(EXACT(O1462,Y1462),M1462,M1462*(1-#REF!))</f>
        <v>#REF!</v>
      </c>
      <c r="X1462" s="106" t="e">
        <f t="shared" si="628"/>
        <v>#REF!</v>
      </c>
      <c r="Y1462" s="107" t="s">
        <v>72</v>
      </c>
      <c r="Z1462" s="103">
        <f t="shared" si="624"/>
        <v>0</v>
      </c>
      <c r="AA1462" s="103">
        <f t="shared" si="625"/>
        <v>0</v>
      </c>
      <c r="AB1462" s="128" t="str">
        <f t="shared" si="629"/>
        <v/>
      </c>
      <c r="AC1462" s="128" t="e">
        <f t="shared" si="630"/>
        <v>#REF!</v>
      </c>
    </row>
    <row r="1463" spans="1:29" ht="11.25" customHeight="1" thickBot="1"/>
    <row r="1464" spans="1:29" ht="50.1" customHeight="1">
      <c r="A1464" s="170">
        <v>473</v>
      </c>
      <c r="B1464" s="170" t="s">
        <v>3872</v>
      </c>
      <c r="C1464" s="173" t="s">
        <v>3873</v>
      </c>
      <c r="D1464" s="173" t="s">
        <v>77</v>
      </c>
      <c r="E1464" s="131"/>
      <c r="F1464" s="193" t="s">
        <v>2681</v>
      </c>
      <c r="G1464" s="179" t="s">
        <v>92</v>
      </c>
      <c r="H1464" s="162" t="s">
        <v>979</v>
      </c>
      <c r="I1464" s="194" t="s">
        <v>3874</v>
      </c>
      <c r="J1464" s="167" t="s">
        <v>19</v>
      </c>
      <c r="K1464" s="62" t="s">
        <v>859</v>
      </c>
      <c r="L1464" s="63">
        <v>1970</v>
      </c>
      <c r="M1464" s="63">
        <v>1230</v>
      </c>
      <c r="N1464" s="142" t="s">
        <v>3875</v>
      </c>
      <c r="O1464" s="127"/>
      <c r="P1464" s="100"/>
      <c r="Q1464" s="63">
        <f>P1464*M1464</f>
        <v>0</v>
      </c>
      <c r="R1464" s="64"/>
      <c r="S1464" s="67">
        <v>2</v>
      </c>
      <c r="T1464" s="46"/>
      <c r="U1464" s="106">
        <f>IF(EXACT(O1464,Y1464),M1464,M1464*(1-'Расчет ПРЕДЗАКАЗ'!$D$10))</f>
        <v>1205.4000000000001</v>
      </c>
      <c r="V1464" s="106">
        <f>P1464*U1464</f>
        <v>0</v>
      </c>
      <c r="W1464" s="106" t="e">
        <f>IF(EXACT(O1464,Y1464),M1464,M1464*(1-#REF!))</f>
        <v>#REF!</v>
      </c>
      <c r="X1464" s="106" t="e">
        <f>P1464*W1464</f>
        <v>#REF!</v>
      </c>
      <c r="Y1464" s="107" t="s">
        <v>72</v>
      </c>
      <c r="Z1464" s="103">
        <f t="shared" ref="Z1464:Z1478" si="631">IF(EXACT(O1464,Y1464),Q1464,0)</f>
        <v>0</v>
      </c>
      <c r="AA1464" s="103">
        <f t="shared" ref="AA1464:AA1478" si="632">IF(Z1464=0,Q1464,0)</f>
        <v>0</v>
      </c>
      <c r="AB1464" s="128">
        <f>IF(U1464=0,"",L1464/U1464-1)</f>
        <v>0.63431226148996167</v>
      </c>
      <c r="AC1464" s="128" t="e">
        <f>IF(W1464=0,"",L1464/W1464-1)</f>
        <v>#REF!</v>
      </c>
    </row>
    <row r="1465" spans="1:29" ht="50.1" customHeight="1">
      <c r="A1465" s="171"/>
      <c r="B1465" s="171"/>
      <c r="C1465" s="174"/>
      <c r="D1465" s="174"/>
      <c r="E1465" s="131"/>
      <c r="F1465" s="177"/>
      <c r="G1465" s="180"/>
      <c r="H1465" s="163"/>
      <c r="I1465" s="165"/>
      <c r="J1465" s="168"/>
      <c r="K1465" s="62" t="s">
        <v>861</v>
      </c>
      <c r="L1465" s="63">
        <v>1970</v>
      </c>
      <c r="M1465" s="63">
        <v>1230</v>
      </c>
      <c r="N1465" s="142" t="s">
        <v>3876</v>
      </c>
      <c r="O1465" s="127"/>
      <c r="P1465" s="100"/>
      <c r="Q1465" s="63">
        <f t="shared" ref="Q1465:Q1478" si="633">P1465*M1465</f>
        <v>0</v>
      </c>
      <c r="R1465" s="64"/>
      <c r="S1465" s="67">
        <v>33</v>
      </c>
      <c r="T1465" s="46"/>
      <c r="U1465" s="106">
        <f>IF(EXACT(O1465,Y1465),M1465,M1465*(1-'Расчет ПРЕДЗАКАЗ'!$D$10))</f>
        <v>1205.4000000000001</v>
      </c>
      <c r="V1465" s="106">
        <f t="shared" ref="V1465:V1478" si="634">P1465*U1465</f>
        <v>0</v>
      </c>
      <c r="W1465" s="106" t="e">
        <f>IF(EXACT(O1465,Y1465),M1465,M1465*(1-#REF!))</f>
        <v>#REF!</v>
      </c>
      <c r="X1465" s="106" t="e">
        <f t="shared" ref="X1465:X1478" si="635">P1465*W1465</f>
        <v>#REF!</v>
      </c>
      <c r="Y1465" s="107" t="s">
        <v>72</v>
      </c>
      <c r="Z1465" s="103">
        <f t="shared" si="631"/>
        <v>0</v>
      </c>
      <c r="AA1465" s="103">
        <f t="shared" si="632"/>
        <v>0</v>
      </c>
      <c r="AB1465" s="128">
        <f t="shared" ref="AB1465:AB1478" si="636">IF(U1465=0,"",L1465/U1465-1)</f>
        <v>0.63431226148996167</v>
      </c>
      <c r="AC1465" s="128" t="e">
        <f t="shared" ref="AC1465:AC1478" si="637">IF(W1465=0,"",L1465/W1465-1)</f>
        <v>#REF!</v>
      </c>
    </row>
    <row r="1466" spans="1:29" ht="50.1" customHeight="1">
      <c r="A1466" s="171"/>
      <c r="B1466" s="171"/>
      <c r="C1466" s="174"/>
      <c r="D1466" s="174"/>
      <c r="E1466" s="131"/>
      <c r="F1466" s="177"/>
      <c r="G1466" s="180"/>
      <c r="H1466" s="163"/>
      <c r="I1466" s="165"/>
      <c r="J1466" s="168"/>
      <c r="K1466" s="62"/>
      <c r="L1466" s="63"/>
      <c r="M1466" s="63"/>
      <c r="N1466" s="142"/>
      <c r="O1466" s="127"/>
      <c r="P1466" s="100"/>
      <c r="Q1466" s="63">
        <f t="shared" si="633"/>
        <v>0</v>
      </c>
      <c r="R1466" s="64"/>
      <c r="S1466" s="67"/>
      <c r="T1466" s="46"/>
      <c r="U1466" s="106">
        <f>IF(EXACT(O1466,Y1466),M1466,M1466*(1-'Расчет ПРЕДЗАКАЗ'!$D$10))</f>
        <v>0</v>
      </c>
      <c r="V1466" s="106">
        <f t="shared" si="634"/>
        <v>0</v>
      </c>
      <c r="W1466" s="106" t="e">
        <f>IF(EXACT(O1466,Y1466),M1466,M1466*(1-#REF!))</f>
        <v>#REF!</v>
      </c>
      <c r="X1466" s="106" t="e">
        <f t="shared" si="635"/>
        <v>#REF!</v>
      </c>
      <c r="Y1466" s="107" t="s">
        <v>72</v>
      </c>
      <c r="Z1466" s="103">
        <f t="shared" si="631"/>
        <v>0</v>
      </c>
      <c r="AA1466" s="103">
        <f t="shared" si="632"/>
        <v>0</v>
      </c>
      <c r="AB1466" s="128" t="str">
        <f t="shared" si="636"/>
        <v/>
      </c>
      <c r="AC1466" s="128" t="e">
        <f t="shared" si="637"/>
        <v>#REF!</v>
      </c>
    </row>
    <row r="1467" spans="1:29" ht="50.1" customHeight="1">
      <c r="A1467" s="171"/>
      <c r="B1467" s="171"/>
      <c r="C1467" s="174"/>
      <c r="D1467" s="174"/>
      <c r="E1467" s="131"/>
      <c r="F1467" s="177"/>
      <c r="G1467" s="180"/>
      <c r="H1467" s="163"/>
      <c r="I1467" s="165"/>
      <c r="J1467" s="168"/>
      <c r="K1467" s="62"/>
      <c r="L1467" s="63"/>
      <c r="M1467" s="63"/>
      <c r="N1467" s="142"/>
      <c r="O1467" s="127"/>
      <c r="P1467" s="100"/>
      <c r="Q1467" s="63">
        <f t="shared" si="633"/>
        <v>0</v>
      </c>
      <c r="R1467" s="64"/>
      <c r="S1467" s="67"/>
      <c r="T1467" s="46"/>
      <c r="U1467" s="106">
        <f>IF(EXACT(O1467,Y1467),M1467,M1467*(1-'Расчет ПРЕДЗАКАЗ'!$D$10))</f>
        <v>0</v>
      </c>
      <c r="V1467" s="106">
        <f t="shared" si="634"/>
        <v>0</v>
      </c>
      <c r="W1467" s="106" t="e">
        <f>IF(EXACT(O1467,Y1467),M1467,M1467*(1-#REF!))</f>
        <v>#REF!</v>
      </c>
      <c r="X1467" s="106" t="e">
        <f t="shared" si="635"/>
        <v>#REF!</v>
      </c>
      <c r="Y1467" s="107" t="s">
        <v>72</v>
      </c>
      <c r="Z1467" s="103">
        <f t="shared" si="631"/>
        <v>0</v>
      </c>
      <c r="AA1467" s="103">
        <f t="shared" si="632"/>
        <v>0</v>
      </c>
      <c r="AB1467" s="128" t="str">
        <f t="shared" si="636"/>
        <v/>
      </c>
      <c r="AC1467" s="128" t="e">
        <f t="shared" si="637"/>
        <v>#REF!</v>
      </c>
    </row>
    <row r="1468" spans="1:29" ht="50.1" customHeight="1">
      <c r="A1468" s="171"/>
      <c r="B1468" s="171"/>
      <c r="C1468" s="174"/>
      <c r="D1468" s="174"/>
      <c r="E1468" s="131"/>
      <c r="F1468" s="177"/>
      <c r="G1468" s="180"/>
      <c r="H1468" s="163"/>
      <c r="I1468" s="165"/>
      <c r="J1468" s="168"/>
      <c r="K1468" s="62"/>
      <c r="L1468" s="63"/>
      <c r="M1468" s="63"/>
      <c r="N1468" s="142"/>
      <c r="O1468" s="127"/>
      <c r="P1468" s="100"/>
      <c r="Q1468" s="63">
        <f t="shared" si="633"/>
        <v>0</v>
      </c>
      <c r="R1468" s="64"/>
      <c r="S1468" s="67"/>
      <c r="T1468" s="46"/>
      <c r="U1468" s="106">
        <f>IF(EXACT(O1468,Y1468),M1468,M1468*(1-'Расчет ПРЕДЗАКАЗ'!$D$10))</f>
        <v>0</v>
      </c>
      <c r="V1468" s="106">
        <f t="shared" si="634"/>
        <v>0</v>
      </c>
      <c r="W1468" s="106" t="e">
        <f>IF(EXACT(O1468,Y1468),M1468,M1468*(1-#REF!))</f>
        <v>#REF!</v>
      </c>
      <c r="X1468" s="106" t="e">
        <f t="shared" si="635"/>
        <v>#REF!</v>
      </c>
      <c r="Y1468" s="107" t="s">
        <v>72</v>
      </c>
      <c r="Z1468" s="103">
        <f t="shared" si="631"/>
        <v>0</v>
      </c>
      <c r="AA1468" s="103">
        <f t="shared" si="632"/>
        <v>0</v>
      </c>
      <c r="AB1468" s="128" t="str">
        <f t="shared" si="636"/>
        <v/>
      </c>
      <c r="AC1468" s="128" t="e">
        <f t="shared" si="637"/>
        <v>#REF!</v>
      </c>
    </row>
    <row r="1469" spans="1:29" ht="50.1" customHeight="1">
      <c r="A1469" s="171"/>
      <c r="B1469" s="171"/>
      <c r="C1469" s="174"/>
      <c r="D1469" s="174"/>
      <c r="E1469" s="131"/>
      <c r="F1469" s="177"/>
      <c r="G1469" s="180"/>
      <c r="H1469" s="163"/>
      <c r="I1469" s="165"/>
      <c r="J1469" s="168"/>
      <c r="K1469" s="62"/>
      <c r="L1469" s="63"/>
      <c r="M1469" s="63"/>
      <c r="N1469" s="142"/>
      <c r="O1469" s="127"/>
      <c r="P1469" s="100"/>
      <c r="Q1469" s="63">
        <f t="shared" si="633"/>
        <v>0</v>
      </c>
      <c r="R1469" s="64"/>
      <c r="S1469" s="67"/>
      <c r="T1469" s="46"/>
      <c r="U1469" s="106">
        <f>IF(EXACT(O1469,Y1469),M1469,M1469*(1-'Расчет ПРЕДЗАКАЗ'!$D$10))</f>
        <v>0</v>
      </c>
      <c r="V1469" s="106">
        <f t="shared" si="634"/>
        <v>0</v>
      </c>
      <c r="W1469" s="106" t="e">
        <f>IF(EXACT(O1469,Y1469),M1469,M1469*(1-#REF!))</f>
        <v>#REF!</v>
      </c>
      <c r="X1469" s="106" t="e">
        <f t="shared" si="635"/>
        <v>#REF!</v>
      </c>
      <c r="Y1469" s="107" t="s">
        <v>72</v>
      </c>
      <c r="Z1469" s="103">
        <f t="shared" si="631"/>
        <v>0</v>
      </c>
      <c r="AA1469" s="103">
        <f t="shared" si="632"/>
        <v>0</v>
      </c>
      <c r="AB1469" s="128" t="str">
        <f t="shared" si="636"/>
        <v/>
      </c>
      <c r="AC1469" s="128" t="e">
        <f t="shared" si="637"/>
        <v>#REF!</v>
      </c>
    </row>
    <row r="1470" spans="1:29" ht="50.1" customHeight="1">
      <c r="A1470" s="171"/>
      <c r="B1470" s="171"/>
      <c r="C1470" s="174"/>
      <c r="D1470" s="174"/>
      <c r="E1470" s="131"/>
      <c r="F1470" s="177"/>
      <c r="G1470" s="180"/>
      <c r="H1470" s="163"/>
      <c r="I1470" s="165"/>
      <c r="J1470" s="168"/>
      <c r="K1470" s="62"/>
      <c r="L1470" s="63"/>
      <c r="M1470" s="63"/>
      <c r="N1470" s="142"/>
      <c r="O1470" s="127"/>
      <c r="P1470" s="100"/>
      <c r="Q1470" s="63">
        <f t="shared" si="633"/>
        <v>0</v>
      </c>
      <c r="R1470" s="64"/>
      <c r="S1470" s="67"/>
      <c r="T1470" s="46"/>
      <c r="U1470" s="106">
        <f>IF(EXACT(O1470,Y1470),M1470,M1470*(1-'Расчет ПРЕДЗАКАЗ'!$D$10))</f>
        <v>0</v>
      </c>
      <c r="V1470" s="106">
        <f t="shared" si="634"/>
        <v>0</v>
      </c>
      <c r="W1470" s="106" t="e">
        <f>IF(EXACT(O1470,Y1470),M1470,M1470*(1-#REF!))</f>
        <v>#REF!</v>
      </c>
      <c r="X1470" s="106" t="e">
        <f t="shared" si="635"/>
        <v>#REF!</v>
      </c>
      <c r="Y1470" s="107" t="s">
        <v>72</v>
      </c>
      <c r="Z1470" s="103">
        <f t="shared" si="631"/>
        <v>0</v>
      </c>
      <c r="AA1470" s="103">
        <f t="shared" si="632"/>
        <v>0</v>
      </c>
      <c r="AB1470" s="128" t="str">
        <f t="shared" si="636"/>
        <v/>
      </c>
      <c r="AC1470" s="128" t="e">
        <f t="shared" si="637"/>
        <v>#REF!</v>
      </c>
    </row>
    <row r="1471" spans="1:29" ht="50.1" customHeight="1">
      <c r="A1471" s="171"/>
      <c r="B1471" s="171"/>
      <c r="C1471" s="174"/>
      <c r="D1471" s="174"/>
      <c r="E1471" s="131"/>
      <c r="F1471" s="177"/>
      <c r="G1471" s="180"/>
      <c r="H1471" s="163"/>
      <c r="I1471" s="165"/>
      <c r="J1471" s="168"/>
      <c r="K1471" s="62"/>
      <c r="L1471" s="63"/>
      <c r="M1471" s="63"/>
      <c r="N1471" s="142"/>
      <c r="O1471" s="127"/>
      <c r="P1471" s="100"/>
      <c r="Q1471" s="63">
        <f t="shared" si="633"/>
        <v>0</v>
      </c>
      <c r="R1471" s="64"/>
      <c r="S1471" s="67"/>
      <c r="T1471" s="46"/>
      <c r="U1471" s="106">
        <f>IF(EXACT(O1471,Y1471),M1471,M1471*(1-'Расчет ПРЕДЗАКАЗ'!$D$10))</f>
        <v>0</v>
      </c>
      <c r="V1471" s="106">
        <f t="shared" si="634"/>
        <v>0</v>
      </c>
      <c r="W1471" s="106" t="e">
        <f>IF(EXACT(O1471,Y1471),M1471,M1471*(1-#REF!))</f>
        <v>#REF!</v>
      </c>
      <c r="X1471" s="106" t="e">
        <f t="shared" si="635"/>
        <v>#REF!</v>
      </c>
      <c r="Y1471" s="107" t="s">
        <v>72</v>
      </c>
      <c r="Z1471" s="103">
        <f t="shared" si="631"/>
        <v>0</v>
      </c>
      <c r="AA1471" s="103">
        <f t="shared" si="632"/>
        <v>0</v>
      </c>
      <c r="AB1471" s="128" t="str">
        <f t="shared" si="636"/>
        <v/>
      </c>
      <c r="AC1471" s="128" t="e">
        <f t="shared" si="637"/>
        <v>#REF!</v>
      </c>
    </row>
    <row r="1472" spans="1:29" ht="50.1" customHeight="1">
      <c r="A1472" s="171"/>
      <c r="B1472" s="171"/>
      <c r="C1472" s="174"/>
      <c r="D1472" s="174"/>
      <c r="E1472" s="131"/>
      <c r="F1472" s="177"/>
      <c r="G1472" s="180"/>
      <c r="H1472" s="163"/>
      <c r="I1472" s="165"/>
      <c r="J1472" s="168"/>
      <c r="K1472" s="62"/>
      <c r="L1472" s="63"/>
      <c r="M1472" s="63"/>
      <c r="N1472" s="142"/>
      <c r="O1472" s="127"/>
      <c r="P1472" s="100"/>
      <c r="Q1472" s="63">
        <f t="shared" si="633"/>
        <v>0</v>
      </c>
      <c r="R1472" s="64"/>
      <c r="S1472" s="67"/>
      <c r="T1472" s="46"/>
      <c r="U1472" s="106">
        <f>IF(EXACT(O1472,Y1472),M1472,M1472*(1-'Расчет ПРЕДЗАКАЗ'!$D$10))</f>
        <v>0</v>
      </c>
      <c r="V1472" s="106">
        <f t="shared" si="634"/>
        <v>0</v>
      </c>
      <c r="W1472" s="106" t="e">
        <f>IF(EXACT(O1472,Y1472),M1472,M1472*(1-#REF!))</f>
        <v>#REF!</v>
      </c>
      <c r="X1472" s="106" t="e">
        <f t="shared" si="635"/>
        <v>#REF!</v>
      </c>
      <c r="Y1472" s="107" t="s">
        <v>72</v>
      </c>
      <c r="Z1472" s="103">
        <f t="shared" si="631"/>
        <v>0</v>
      </c>
      <c r="AA1472" s="103">
        <f t="shared" si="632"/>
        <v>0</v>
      </c>
      <c r="AB1472" s="128" t="str">
        <f t="shared" si="636"/>
        <v/>
      </c>
      <c r="AC1472" s="128" t="e">
        <f t="shared" si="637"/>
        <v>#REF!</v>
      </c>
    </row>
    <row r="1473" spans="1:29" ht="50.1" customHeight="1">
      <c r="A1473" s="171"/>
      <c r="B1473" s="171"/>
      <c r="C1473" s="174"/>
      <c r="D1473" s="174"/>
      <c r="E1473" s="131"/>
      <c r="F1473" s="177"/>
      <c r="G1473" s="180"/>
      <c r="H1473" s="163"/>
      <c r="I1473" s="165"/>
      <c r="J1473" s="168"/>
      <c r="K1473" s="62"/>
      <c r="L1473" s="63"/>
      <c r="M1473" s="63"/>
      <c r="N1473" s="143"/>
      <c r="O1473" s="127"/>
      <c r="P1473" s="100"/>
      <c r="Q1473" s="63">
        <f t="shared" si="633"/>
        <v>0</v>
      </c>
      <c r="R1473" s="65"/>
      <c r="S1473" s="67"/>
      <c r="T1473" s="40"/>
      <c r="U1473" s="106">
        <f>IF(EXACT(O1473,Y1473),M1473,M1473*(1-'Расчет ПРЕДЗАКАЗ'!$D$10))</f>
        <v>0</v>
      </c>
      <c r="V1473" s="106">
        <f t="shared" si="634"/>
        <v>0</v>
      </c>
      <c r="W1473" s="106" t="e">
        <f>IF(EXACT(O1473,Y1473),M1473,M1473*(1-#REF!))</f>
        <v>#REF!</v>
      </c>
      <c r="X1473" s="106" t="e">
        <f t="shared" si="635"/>
        <v>#REF!</v>
      </c>
      <c r="Y1473" s="107" t="s">
        <v>72</v>
      </c>
      <c r="Z1473" s="103">
        <f t="shared" si="631"/>
        <v>0</v>
      </c>
      <c r="AA1473" s="103">
        <f t="shared" si="632"/>
        <v>0</v>
      </c>
      <c r="AB1473" s="128" t="str">
        <f t="shared" si="636"/>
        <v/>
      </c>
      <c r="AC1473" s="128" t="e">
        <f t="shared" si="637"/>
        <v>#REF!</v>
      </c>
    </row>
    <row r="1474" spans="1:29" ht="50.1" customHeight="1">
      <c r="A1474" s="171"/>
      <c r="B1474" s="171"/>
      <c r="C1474" s="174"/>
      <c r="D1474" s="174"/>
      <c r="E1474" s="131"/>
      <c r="F1474" s="177"/>
      <c r="G1474" s="180"/>
      <c r="H1474" s="163"/>
      <c r="I1474" s="165"/>
      <c r="J1474" s="168"/>
      <c r="K1474" s="62"/>
      <c r="L1474" s="63"/>
      <c r="M1474" s="63"/>
      <c r="N1474" s="143"/>
      <c r="O1474" s="127"/>
      <c r="P1474" s="100"/>
      <c r="Q1474" s="63">
        <f t="shared" si="633"/>
        <v>0</v>
      </c>
      <c r="R1474" s="65"/>
      <c r="S1474" s="67"/>
      <c r="T1474" s="40"/>
      <c r="U1474" s="106">
        <f>IF(EXACT(O1474,Y1474),M1474,M1474*(1-'Расчет ПРЕДЗАКАЗ'!$D$10))</f>
        <v>0</v>
      </c>
      <c r="V1474" s="106">
        <f t="shared" si="634"/>
        <v>0</v>
      </c>
      <c r="W1474" s="106" t="e">
        <f>IF(EXACT(O1474,Y1474),M1474,M1474*(1-#REF!))</f>
        <v>#REF!</v>
      </c>
      <c r="X1474" s="106" t="e">
        <f t="shared" si="635"/>
        <v>#REF!</v>
      </c>
      <c r="Y1474" s="107" t="s">
        <v>72</v>
      </c>
      <c r="Z1474" s="103">
        <f t="shared" si="631"/>
        <v>0</v>
      </c>
      <c r="AA1474" s="103">
        <f t="shared" si="632"/>
        <v>0</v>
      </c>
      <c r="AB1474" s="128" t="str">
        <f t="shared" si="636"/>
        <v/>
      </c>
      <c r="AC1474" s="128" t="e">
        <f t="shared" si="637"/>
        <v>#REF!</v>
      </c>
    </row>
    <row r="1475" spans="1:29" ht="50.1" customHeight="1">
      <c r="A1475" s="171"/>
      <c r="B1475" s="171"/>
      <c r="C1475" s="174"/>
      <c r="D1475" s="174"/>
      <c r="E1475" s="131"/>
      <c r="F1475" s="177"/>
      <c r="G1475" s="180"/>
      <c r="H1475" s="163"/>
      <c r="I1475" s="165"/>
      <c r="J1475" s="168"/>
      <c r="K1475" s="62"/>
      <c r="L1475" s="63"/>
      <c r="M1475" s="63"/>
      <c r="N1475" s="121"/>
      <c r="O1475" s="127"/>
      <c r="P1475" s="100"/>
      <c r="Q1475" s="63">
        <f t="shared" si="633"/>
        <v>0</v>
      </c>
      <c r="R1475" s="65"/>
      <c r="S1475" s="67"/>
      <c r="T1475" s="40"/>
      <c r="U1475" s="106">
        <f>IF(EXACT(O1475,Y1475),M1475,M1475*(1-'Расчет ПРЕДЗАКАЗ'!$D$10))</f>
        <v>0</v>
      </c>
      <c r="V1475" s="106">
        <f t="shared" si="634"/>
        <v>0</v>
      </c>
      <c r="W1475" s="106" t="e">
        <f>IF(EXACT(O1475,Y1475),M1475,M1475*(1-#REF!))</f>
        <v>#REF!</v>
      </c>
      <c r="X1475" s="106" t="e">
        <f t="shared" si="635"/>
        <v>#REF!</v>
      </c>
      <c r="Y1475" s="107" t="s">
        <v>72</v>
      </c>
      <c r="Z1475" s="103">
        <f t="shared" si="631"/>
        <v>0</v>
      </c>
      <c r="AA1475" s="103">
        <f t="shared" si="632"/>
        <v>0</v>
      </c>
      <c r="AB1475" s="128" t="str">
        <f t="shared" si="636"/>
        <v/>
      </c>
      <c r="AC1475" s="128" t="e">
        <f t="shared" si="637"/>
        <v>#REF!</v>
      </c>
    </row>
    <row r="1476" spans="1:29" ht="50.1" customHeight="1">
      <c r="A1476" s="171"/>
      <c r="B1476" s="171"/>
      <c r="C1476" s="174"/>
      <c r="D1476" s="174"/>
      <c r="E1476" s="131"/>
      <c r="F1476" s="177"/>
      <c r="G1476" s="180"/>
      <c r="H1476" s="163"/>
      <c r="I1476" s="165"/>
      <c r="J1476" s="168"/>
      <c r="K1476" s="62"/>
      <c r="L1476" s="63"/>
      <c r="M1476" s="63"/>
      <c r="N1476" s="121"/>
      <c r="O1476" s="127"/>
      <c r="P1476" s="100"/>
      <c r="Q1476" s="63">
        <f t="shared" si="633"/>
        <v>0</v>
      </c>
      <c r="R1476" s="65"/>
      <c r="S1476" s="67"/>
      <c r="T1476" s="40"/>
      <c r="U1476" s="106">
        <f>IF(EXACT(O1476,Y1476),M1476,M1476*(1-'Расчет ПРЕДЗАКАЗ'!$D$10))</f>
        <v>0</v>
      </c>
      <c r="V1476" s="106">
        <f t="shared" si="634"/>
        <v>0</v>
      </c>
      <c r="W1476" s="106" t="e">
        <f>IF(EXACT(O1476,Y1476),M1476,M1476*(1-#REF!))</f>
        <v>#REF!</v>
      </c>
      <c r="X1476" s="106" t="e">
        <f t="shared" si="635"/>
        <v>#REF!</v>
      </c>
      <c r="Y1476" s="107" t="s">
        <v>72</v>
      </c>
      <c r="Z1476" s="103">
        <f t="shared" si="631"/>
        <v>0</v>
      </c>
      <c r="AA1476" s="103">
        <f t="shared" si="632"/>
        <v>0</v>
      </c>
      <c r="AB1476" s="128" t="str">
        <f t="shared" si="636"/>
        <v/>
      </c>
      <c r="AC1476" s="128" t="e">
        <f t="shared" si="637"/>
        <v>#REF!</v>
      </c>
    </row>
    <row r="1477" spans="1:29" ht="50.1" customHeight="1">
      <c r="A1477" s="171"/>
      <c r="B1477" s="171"/>
      <c r="C1477" s="174"/>
      <c r="D1477" s="174"/>
      <c r="E1477" s="131"/>
      <c r="F1477" s="177"/>
      <c r="G1477" s="180"/>
      <c r="H1477" s="163"/>
      <c r="I1477" s="165"/>
      <c r="J1477" s="168"/>
      <c r="K1477" s="62"/>
      <c r="L1477" s="63"/>
      <c r="M1477" s="63"/>
      <c r="N1477" s="121"/>
      <c r="O1477" s="127"/>
      <c r="P1477" s="100"/>
      <c r="Q1477" s="63">
        <f t="shared" si="633"/>
        <v>0</v>
      </c>
      <c r="R1477" s="65"/>
      <c r="S1477" s="67"/>
      <c r="T1477" s="40"/>
      <c r="U1477" s="106">
        <f>IF(EXACT(O1477,Y1477),M1477,M1477*(1-'Расчет ПРЕДЗАКАЗ'!$D$10))</f>
        <v>0</v>
      </c>
      <c r="V1477" s="106">
        <f t="shared" si="634"/>
        <v>0</v>
      </c>
      <c r="W1477" s="106" t="e">
        <f>IF(EXACT(O1477,Y1477),M1477,M1477*(1-#REF!))</f>
        <v>#REF!</v>
      </c>
      <c r="X1477" s="106" t="e">
        <f t="shared" si="635"/>
        <v>#REF!</v>
      </c>
      <c r="Y1477" s="107" t="s">
        <v>72</v>
      </c>
      <c r="Z1477" s="103">
        <f t="shared" si="631"/>
        <v>0</v>
      </c>
      <c r="AA1477" s="103">
        <f t="shared" si="632"/>
        <v>0</v>
      </c>
      <c r="AB1477" s="128" t="str">
        <f t="shared" si="636"/>
        <v/>
      </c>
      <c r="AC1477" s="128" t="e">
        <f t="shared" si="637"/>
        <v>#REF!</v>
      </c>
    </row>
    <row r="1478" spans="1:29" ht="50.1" customHeight="1">
      <c r="A1478" s="172"/>
      <c r="B1478" s="172"/>
      <c r="C1478" s="175"/>
      <c r="D1478" s="175"/>
      <c r="E1478" s="132"/>
      <c r="F1478" s="178"/>
      <c r="G1478" s="181"/>
      <c r="H1478" s="164"/>
      <c r="I1478" s="166"/>
      <c r="J1478" s="169"/>
      <c r="K1478" s="62"/>
      <c r="L1478" s="63"/>
      <c r="M1478" s="63"/>
      <c r="N1478" s="121"/>
      <c r="O1478" s="127"/>
      <c r="P1478" s="100"/>
      <c r="Q1478" s="63">
        <f t="shared" si="633"/>
        <v>0</v>
      </c>
      <c r="R1478" s="65"/>
      <c r="S1478" s="64"/>
      <c r="T1478" s="40"/>
      <c r="U1478" s="106">
        <f>IF(EXACT(O1478,Y1478),M1478,M1478*(1-'Расчет ПРЕДЗАКАЗ'!$D$10))</f>
        <v>0</v>
      </c>
      <c r="V1478" s="106">
        <f t="shared" si="634"/>
        <v>0</v>
      </c>
      <c r="W1478" s="106" t="e">
        <f>IF(EXACT(O1478,Y1478),M1478,M1478*(1-#REF!))</f>
        <v>#REF!</v>
      </c>
      <c r="X1478" s="106" t="e">
        <f t="shared" si="635"/>
        <v>#REF!</v>
      </c>
      <c r="Y1478" s="107" t="s">
        <v>72</v>
      </c>
      <c r="Z1478" s="103">
        <f t="shared" si="631"/>
        <v>0</v>
      </c>
      <c r="AA1478" s="103">
        <f t="shared" si="632"/>
        <v>0</v>
      </c>
      <c r="AB1478" s="128" t="str">
        <f t="shared" si="636"/>
        <v/>
      </c>
      <c r="AC1478" s="128" t="e">
        <f t="shared" si="637"/>
        <v>#REF!</v>
      </c>
    </row>
    <row r="1479" spans="1:29" ht="11.25" customHeight="1" thickBot="1"/>
    <row r="1480" spans="1:29" ht="50.1" customHeight="1">
      <c r="A1480" s="170">
        <v>474</v>
      </c>
      <c r="B1480" s="170" t="s">
        <v>3877</v>
      </c>
      <c r="C1480" s="173" t="s">
        <v>3878</v>
      </c>
      <c r="D1480" s="173" t="s">
        <v>77</v>
      </c>
      <c r="E1480" s="131"/>
      <c r="F1480" s="193" t="s">
        <v>3879</v>
      </c>
      <c r="G1480" s="179" t="s">
        <v>3099</v>
      </c>
      <c r="H1480" s="162" t="s">
        <v>3880</v>
      </c>
      <c r="I1480" s="194" t="s">
        <v>3881</v>
      </c>
      <c r="J1480" s="167" t="s">
        <v>19</v>
      </c>
      <c r="K1480" s="62" t="s">
        <v>587</v>
      </c>
      <c r="L1480" s="63">
        <v>2010</v>
      </c>
      <c r="M1480" s="63">
        <v>1258</v>
      </c>
      <c r="N1480" s="142" t="s">
        <v>3882</v>
      </c>
      <c r="O1480" s="127"/>
      <c r="P1480" s="100"/>
      <c r="Q1480" s="63">
        <f>P1480*M1480</f>
        <v>0</v>
      </c>
      <c r="R1480" s="64"/>
      <c r="S1480" s="67">
        <v>48</v>
      </c>
      <c r="T1480" s="46"/>
      <c r="U1480" s="106">
        <f>IF(EXACT(O1480,Y1480),M1480,M1480*(1-'Расчет ПРЕДЗАКАЗ'!$D$10))</f>
        <v>1232.8399999999999</v>
      </c>
      <c r="V1480" s="106">
        <f>P1480*U1480</f>
        <v>0</v>
      </c>
      <c r="W1480" s="106" t="e">
        <f>IF(EXACT(O1480,Y1480),M1480,M1480*(1-#REF!))</f>
        <v>#REF!</v>
      </c>
      <c r="X1480" s="106" t="e">
        <f>P1480*W1480</f>
        <v>#REF!</v>
      </c>
      <c r="Y1480" s="107" t="s">
        <v>72</v>
      </c>
      <c r="Z1480" s="103">
        <f t="shared" ref="Z1480:Z1494" si="638">IF(EXACT(O1480,Y1480),Q1480,0)</f>
        <v>0</v>
      </c>
      <c r="AA1480" s="103">
        <f t="shared" ref="AA1480:AA1494" si="639">IF(Z1480=0,Q1480,0)</f>
        <v>0</v>
      </c>
      <c r="AB1480" s="128">
        <f>IF(U1480=0,"",L1480/U1480-1)</f>
        <v>0.63038188248272298</v>
      </c>
      <c r="AC1480" s="128" t="e">
        <f>IF(W1480=0,"",L1480/W1480-1)</f>
        <v>#REF!</v>
      </c>
    </row>
    <row r="1481" spans="1:29" ht="50.1" customHeight="1">
      <c r="A1481" s="171"/>
      <c r="B1481" s="171"/>
      <c r="C1481" s="174"/>
      <c r="D1481" s="174"/>
      <c r="E1481" s="131"/>
      <c r="F1481" s="177"/>
      <c r="G1481" s="180"/>
      <c r="H1481" s="163"/>
      <c r="I1481" s="165"/>
      <c r="J1481" s="168"/>
      <c r="K1481" s="62"/>
      <c r="L1481" s="63"/>
      <c r="M1481" s="63"/>
      <c r="N1481" s="142"/>
      <c r="O1481" s="127"/>
      <c r="P1481" s="100"/>
      <c r="Q1481" s="63">
        <f t="shared" ref="Q1481:Q1494" si="640">P1481*M1481</f>
        <v>0</v>
      </c>
      <c r="R1481" s="64"/>
      <c r="S1481" s="67"/>
      <c r="T1481" s="46"/>
      <c r="U1481" s="106">
        <f>IF(EXACT(O1481,Y1481),M1481,M1481*(1-'Расчет ПРЕДЗАКАЗ'!$D$10))</f>
        <v>0</v>
      </c>
      <c r="V1481" s="106">
        <f t="shared" ref="V1481:V1494" si="641">P1481*U1481</f>
        <v>0</v>
      </c>
      <c r="W1481" s="106" t="e">
        <f>IF(EXACT(O1481,Y1481),M1481,M1481*(1-#REF!))</f>
        <v>#REF!</v>
      </c>
      <c r="X1481" s="106" t="e">
        <f t="shared" ref="X1481:X1494" si="642">P1481*W1481</f>
        <v>#REF!</v>
      </c>
      <c r="Y1481" s="107" t="s">
        <v>72</v>
      </c>
      <c r="Z1481" s="103">
        <f t="shared" si="638"/>
        <v>0</v>
      </c>
      <c r="AA1481" s="103">
        <f t="shared" si="639"/>
        <v>0</v>
      </c>
      <c r="AB1481" s="128" t="str">
        <f t="shared" ref="AB1481:AB1494" si="643">IF(U1481=0,"",L1481/U1481-1)</f>
        <v/>
      </c>
      <c r="AC1481" s="128" t="e">
        <f t="shared" ref="AC1481:AC1494" si="644">IF(W1481=0,"",L1481/W1481-1)</f>
        <v>#REF!</v>
      </c>
    </row>
    <row r="1482" spans="1:29" ht="50.1" customHeight="1">
      <c r="A1482" s="171"/>
      <c r="B1482" s="171"/>
      <c r="C1482" s="174"/>
      <c r="D1482" s="174"/>
      <c r="E1482" s="131"/>
      <c r="F1482" s="177"/>
      <c r="G1482" s="180"/>
      <c r="H1482" s="163"/>
      <c r="I1482" s="165"/>
      <c r="J1482" s="168"/>
      <c r="K1482" s="62"/>
      <c r="L1482" s="63"/>
      <c r="M1482" s="63"/>
      <c r="N1482" s="142"/>
      <c r="O1482" s="127"/>
      <c r="P1482" s="100"/>
      <c r="Q1482" s="63">
        <f t="shared" si="640"/>
        <v>0</v>
      </c>
      <c r="R1482" s="64"/>
      <c r="S1482" s="67"/>
      <c r="T1482" s="46"/>
      <c r="U1482" s="106">
        <f>IF(EXACT(O1482,Y1482),M1482,M1482*(1-'Расчет ПРЕДЗАКАЗ'!$D$10))</f>
        <v>0</v>
      </c>
      <c r="V1482" s="106">
        <f t="shared" si="641"/>
        <v>0</v>
      </c>
      <c r="W1482" s="106" t="e">
        <f>IF(EXACT(O1482,Y1482),M1482,M1482*(1-#REF!))</f>
        <v>#REF!</v>
      </c>
      <c r="X1482" s="106" t="e">
        <f t="shared" si="642"/>
        <v>#REF!</v>
      </c>
      <c r="Y1482" s="107" t="s">
        <v>72</v>
      </c>
      <c r="Z1482" s="103">
        <f t="shared" si="638"/>
        <v>0</v>
      </c>
      <c r="AA1482" s="103">
        <f t="shared" si="639"/>
        <v>0</v>
      </c>
      <c r="AB1482" s="128" t="str">
        <f t="shared" si="643"/>
        <v/>
      </c>
      <c r="AC1482" s="128" t="e">
        <f t="shared" si="644"/>
        <v>#REF!</v>
      </c>
    </row>
    <row r="1483" spans="1:29" ht="50.1" customHeight="1">
      <c r="A1483" s="171"/>
      <c r="B1483" s="171"/>
      <c r="C1483" s="174"/>
      <c r="D1483" s="174"/>
      <c r="E1483" s="131"/>
      <c r="F1483" s="177"/>
      <c r="G1483" s="180"/>
      <c r="H1483" s="163"/>
      <c r="I1483" s="165"/>
      <c r="J1483" s="168"/>
      <c r="K1483" s="62"/>
      <c r="L1483" s="63"/>
      <c r="M1483" s="63"/>
      <c r="N1483" s="142"/>
      <c r="O1483" s="127"/>
      <c r="P1483" s="100"/>
      <c r="Q1483" s="63">
        <f t="shared" si="640"/>
        <v>0</v>
      </c>
      <c r="R1483" s="64"/>
      <c r="S1483" s="67"/>
      <c r="T1483" s="46"/>
      <c r="U1483" s="106">
        <f>IF(EXACT(O1483,Y1483),M1483,M1483*(1-'Расчет ПРЕДЗАКАЗ'!$D$10))</f>
        <v>0</v>
      </c>
      <c r="V1483" s="106">
        <f t="shared" si="641"/>
        <v>0</v>
      </c>
      <c r="W1483" s="106" t="e">
        <f>IF(EXACT(O1483,Y1483),M1483,M1483*(1-#REF!))</f>
        <v>#REF!</v>
      </c>
      <c r="X1483" s="106" t="e">
        <f t="shared" si="642"/>
        <v>#REF!</v>
      </c>
      <c r="Y1483" s="107" t="s">
        <v>72</v>
      </c>
      <c r="Z1483" s="103">
        <f t="shared" si="638"/>
        <v>0</v>
      </c>
      <c r="AA1483" s="103">
        <f t="shared" si="639"/>
        <v>0</v>
      </c>
      <c r="AB1483" s="128" t="str">
        <f t="shared" si="643"/>
        <v/>
      </c>
      <c r="AC1483" s="128" t="e">
        <f t="shared" si="644"/>
        <v>#REF!</v>
      </c>
    </row>
    <row r="1484" spans="1:29" ht="50.1" customHeight="1">
      <c r="A1484" s="171"/>
      <c r="B1484" s="171"/>
      <c r="C1484" s="174"/>
      <c r="D1484" s="174"/>
      <c r="E1484" s="131"/>
      <c r="F1484" s="177"/>
      <c r="G1484" s="180"/>
      <c r="H1484" s="163"/>
      <c r="I1484" s="165"/>
      <c r="J1484" s="168"/>
      <c r="K1484" s="62"/>
      <c r="L1484" s="63"/>
      <c r="M1484" s="63"/>
      <c r="N1484" s="142"/>
      <c r="O1484" s="127"/>
      <c r="P1484" s="100"/>
      <c r="Q1484" s="63">
        <f t="shared" si="640"/>
        <v>0</v>
      </c>
      <c r="R1484" s="64"/>
      <c r="S1484" s="67"/>
      <c r="T1484" s="46"/>
      <c r="U1484" s="106">
        <f>IF(EXACT(O1484,Y1484),M1484,M1484*(1-'Расчет ПРЕДЗАКАЗ'!$D$10))</f>
        <v>0</v>
      </c>
      <c r="V1484" s="106">
        <f t="shared" si="641"/>
        <v>0</v>
      </c>
      <c r="W1484" s="106" t="e">
        <f>IF(EXACT(O1484,Y1484),M1484,M1484*(1-#REF!))</f>
        <v>#REF!</v>
      </c>
      <c r="X1484" s="106" t="e">
        <f t="shared" si="642"/>
        <v>#REF!</v>
      </c>
      <c r="Y1484" s="107" t="s">
        <v>72</v>
      </c>
      <c r="Z1484" s="103">
        <f t="shared" si="638"/>
        <v>0</v>
      </c>
      <c r="AA1484" s="103">
        <f t="shared" si="639"/>
        <v>0</v>
      </c>
      <c r="AB1484" s="128" t="str">
        <f t="shared" si="643"/>
        <v/>
      </c>
      <c r="AC1484" s="128" t="e">
        <f t="shared" si="644"/>
        <v>#REF!</v>
      </c>
    </row>
    <row r="1485" spans="1:29" ht="50.1" customHeight="1">
      <c r="A1485" s="171"/>
      <c r="B1485" s="171"/>
      <c r="C1485" s="174"/>
      <c r="D1485" s="174"/>
      <c r="E1485" s="131"/>
      <c r="F1485" s="177"/>
      <c r="G1485" s="180"/>
      <c r="H1485" s="163"/>
      <c r="I1485" s="165"/>
      <c r="J1485" s="168"/>
      <c r="K1485" s="62"/>
      <c r="L1485" s="63"/>
      <c r="M1485" s="63"/>
      <c r="N1485" s="142"/>
      <c r="O1485" s="127"/>
      <c r="P1485" s="100"/>
      <c r="Q1485" s="63">
        <f t="shared" si="640"/>
        <v>0</v>
      </c>
      <c r="R1485" s="64"/>
      <c r="S1485" s="67"/>
      <c r="T1485" s="46"/>
      <c r="U1485" s="106">
        <f>IF(EXACT(O1485,Y1485),M1485,M1485*(1-'Расчет ПРЕДЗАКАЗ'!$D$10))</f>
        <v>0</v>
      </c>
      <c r="V1485" s="106">
        <f t="shared" si="641"/>
        <v>0</v>
      </c>
      <c r="W1485" s="106" t="e">
        <f>IF(EXACT(O1485,Y1485),M1485,M1485*(1-#REF!))</f>
        <v>#REF!</v>
      </c>
      <c r="X1485" s="106" t="e">
        <f t="shared" si="642"/>
        <v>#REF!</v>
      </c>
      <c r="Y1485" s="107" t="s">
        <v>72</v>
      </c>
      <c r="Z1485" s="103">
        <f t="shared" si="638"/>
        <v>0</v>
      </c>
      <c r="AA1485" s="103">
        <f t="shared" si="639"/>
        <v>0</v>
      </c>
      <c r="AB1485" s="128" t="str">
        <f t="shared" si="643"/>
        <v/>
      </c>
      <c r="AC1485" s="128" t="e">
        <f t="shared" si="644"/>
        <v>#REF!</v>
      </c>
    </row>
    <row r="1486" spans="1:29" ht="50.1" customHeight="1">
      <c r="A1486" s="171"/>
      <c r="B1486" s="171"/>
      <c r="C1486" s="174"/>
      <c r="D1486" s="174"/>
      <c r="E1486" s="131"/>
      <c r="F1486" s="177"/>
      <c r="G1486" s="180"/>
      <c r="H1486" s="163"/>
      <c r="I1486" s="165"/>
      <c r="J1486" s="168"/>
      <c r="K1486" s="62"/>
      <c r="L1486" s="63"/>
      <c r="M1486" s="63"/>
      <c r="N1486" s="142"/>
      <c r="O1486" s="127"/>
      <c r="P1486" s="100"/>
      <c r="Q1486" s="63">
        <f t="shared" si="640"/>
        <v>0</v>
      </c>
      <c r="R1486" s="64"/>
      <c r="S1486" s="67"/>
      <c r="T1486" s="46"/>
      <c r="U1486" s="106">
        <f>IF(EXACT(O1486,Y1486),M1486,M1486*(1-'Расчет ПРЕДЗАКАЗ'!$D$10))</f>
        <v>0</v>
      </c>
      <c r="V1486" s="106">
        <f t="shared" si="641"/>
        <v>0</v>
      </c>
      <c r="W1486" s="106" t="e">
        <f>IF(EXACT(O1486,Y1486),M1486,M1486*(1-#REF!))</f>
        <v>#REF!</v>
      </c>
      <c r="X1486" s="106" t="e">
        <f t="shared" si="642"/>
        <v>#REF!</v>
      </c>
      <c r="Y1486" s="107" t="s">
        <v>72</v>
      </c>
      <c r="Z1486" s="103">
        <f t="shared" si="638"/>
        <v>0</v>
      </c>
      <c r="AA1486" s="103">
        <f t="shared" si="639"/>
        <v>0</v>
      </c>
      <c r="AB1486" s="128" t="str">
        <f t="shared" si="643"/>
        <v/>
      </c>
      <c r="AC1486" s="128" t="e">
        <f t="shared" si="644"/>
        <v>#REF!</v>
      </c>
    </row>
    <row r="1487" spans="1:29" ht="50.1" customHeight="1">
      <c r="A1487" s="171"/>
      <c r="B1487" s="171"/>
      <c r="C1487" s="174"/>
      <c r="D1487" s="174"/>
      <c r="E1487" s="131"/>
      <c r="F1487" s="177"/>
      <c r="G1487" s="180"/>
      <c r="H1487" s="163"/>
      <c r="I1487" s="165"/>
      <c r="J1487" s="168"/>
      <c r="K1487" s="62"/>
      <c r="L1487" s="63"/>
      <c r="M1487" s="63"/>
      <c r="N1487" s="142"/>
      <c r="O1487" s="127"/>
      <c r="P1487" s="100"/>
      <c r="Q1487" s="63">
        <f t="shared" si="640"/>
        <v>0</v>
      </c>
      <c r="R1487" s="64"/>
      <c r="S1487" s="67"/>
      <c r="T1487" s="46"/>
      <c r="U1487" s="106">
        <f>IF(EXACT(O1487,Y1487),M1487,M1487*(1-'Расчет ПРЕДЗАКАЗ'!$D$10))</f>
        <v>0</v>
      </c>
      <c r="V1487" s="106">
        <f t="shared" si="641"/>
        <v>0</v>
      </c>
      <c r="W1487" s="106" t="e">
        <f>IF(EXACT(O1487,Y1487),M1487,M1487*(1-#REF!))</f>
        <v>#REF!</v>
      </c>
      <c r="X1487" s="106" t="e">
        <f t="shared" si="642"/>
        <v>#REF!</v>
      </c>
      <c r="Y1487" s="107" t="s">
        <v>72</v>
      </c>
      <c r="Z1487" s="103">
        <f t="shared" si="638"/>
        <v>0</v>
      </c>
      <c r="AA1487" s="103">
        <f t="shared" si="639"/>
        <v>0</v>
      </c>
      <c r="AB1487" s="128" t="str">
        <f t="shared" si="643"/>
        <v/>
      </c>
      <c r="AC1487" s="128" t="e">
        <f t="shared" si="644"/>
        <v>#REF!</v>
      </c>
    </row>
    <row r="1488" spans="1:29" ht="50.1" customHeight="1">
      <c r="A1488" s="171"/>
      <c r="B1488" s="171"/>
      <c r="C1488" s="174"/>
      <c r="D1488" s="174"/>
      <c r="E1488" s="131"/>
      <c r="F1488" s="177"/>
      <c r="G1488" s="180"/>
      <c r="H1488" s="163"/>
      <c r="I1488" s="165"/>
      <c r="J1488" s="168"/>
      <c r="K1488" s="62"/>
      <c r="L1488" s="63"/>
      <c r="M1488" s="63"/>
      <c r="N1488" s="142"/>
      <c r="O1488" s="127"/>
      <c r="P1488" s="100"/>
      <c r="Q1488" s="63">
        <f t="shared" si="640"/>
        <v>0</v>
      </c>
      <c r="R1488" s="64"/>
      <c r="S1488" s="67"/>
      <c r="T1488" s="46"/>
      <c r="U1488" s="106">
        <f>IF(EXACT(O1488,Y1488),M1488,M1488*(1-'Расчет ПРЕДЗАКАЗ'!$D$10))</f>
        <v>0</v>
      </c>
      <c r="V1488" s="106">
        <f t="shared" si="641"/>
        <v>0</v>
      </c>
      <c r="W1488" s="106" t="e">
        <f>IF(EXACT(O1488,Y1488),M1488,M1488*(1-#REF!))</f>
        <v>#REF!</v>
      </c>
      <c r="X1488" s="106" t="e">
        <f t="shared" si="642"/>
        <v>#REF!</v>
      </c>
      <c r="Y1488" s="107" t="s">
        <v>72</v>
      </c>
      <c r="Z1488" s="103">
        <f t="shared" si="638"/>
        <v>0</v>
      </c>
      <c r="AA1488" s="103">
        <f t="shared" si="639"/>
        <v>0</v>
      </c>
      <c r="AB1488" s="128" t="str">
        <f t="shared" si="643"/>
        <v/>
      </c>
      <c r="AC1488" s="128" t="e">
        <f t="shared" si="644"/>
        <v>#REF!</v>
      </c>
    </row>
    <row r="1489" spans="1:29" ht="50.1" customHeight="1">
      <c r="A1489" s="171"/>
      <c r="B1489" s="171"/>
      <c r="C1489" s="174"/>
      <c r="D1489" s="174"/>
      <c r="E1489" s="131"/>
      <c r="F1489" s="177"/>
      <c r="G1489" s="180"/>
      <c r="H1489" s="163"/>
      <c r="I1489" s="165"/>
      <c r="J1489" s="168"/>
      <c r="K1489" s="62"/>
      <c r="L1489" s="63"/>
      <c r="M1489" s="63"/>
      <c r="N1489" s="143"/>
      <c r="O1489" s="127"/>
      <c r="P1489" s="100"/>
      <c r="Q1489" s="63">
        <f t="shared" si="640"/>
        <v>0</v>
      </c>
      <c r="R1489" s="65"/>
      <c r="S1489" s="67"/>
      <c r="T1489" s="40"/>
      <c r="U1489" s="106">
        <f>IF(EXACT(O1489,Y1489),M1489,M1489*(1-'Расчет ПРЕДЗАКАЗ'!$D$10))</f>
        <v>0</v>
      </c>
      <c r="V1489" s="106">
        <f t="shared" si="641"/>
        <v>0</v>
      </c>
      <c r="W1489" s="106" t="e">
        <f>IF(EXACT(O1489,Y1489),M1489,M1489*(1-#REF!))</f>
        <v>#REF!</v>
      </c>
      <c r="X1489" s="106" t="e">
        <f t="shared" si="642"/>
        <v>#REF!</v>
      </c>
      <c r="Y1489" s="107" t="s">
        <v>72</v>
      </c>
      <c r="Z1489" s="103">
        <f t="shared" si="638"/>
        <v>0</v>
      </c>
      <c r="AA1489" s="103">
        <f t="shared" si="639"/>
        <v>0</v>
      </c>
      <c r="AB1489" s="128" t="str">
        <f t="shared" si="643"/>
        <v/>
      </c>
      <c r="AC1489" s="128" t="e">
        <f t="shared" si="644"/>
        <v>#REF!</v>
      </c>
    </row>
    <row r="1490" spans="1:29" ht="50.1" customHeight="1">
      <c r="A1490" s="171"/>
      <c r="B1490" s="171"/>
      <c r="C1490" s="174"/>
      <c r="D1490" s="174"/>
      <c r="E1490" s="131"/>
      <c r="F1490" s="177"/>
      <c r="G1490" s="180"/>
      <c r="H1490" s="163"/>
      <c r="I1490" s="165"/>
      <c r="J1490" s="168"/>
      <c r="K1490" s="62"/>
      <c r="L1490" s="63"/>
      <c r="M1490" s="63"/>
      <c r="N1490" s="143"/>
      <c r="O1490" s="127"/>
      <c r="P1490" s="100"/>
      <c r="Q1490" s="63">
        <f t="shared" si="640"/>
        <v>0</v>
      </c>
      <c r="R1490" s="65"/>
      <c r="S1490" s="67"/>
      <c r="T1490" s="40"/>
      <c r="U1490" s="106">
        <f>IF(EXACT(O1490,Y1490),M1490,M1490*(1-'Расчет ПРЕДЗАКАЗ'!$D$10))</f>
        <v>0</v>
      </c>
      <c r="V1490" s="106">
        <f t="shared" si="641"/>
        <v>0</v>
      </c>
      <c r="W1490" s="106" t="e">
        <f>IF(EXACT(O1490,Y1490),M1490,M1490*(1-#REF!))</f>
        <v>#REF!</v>
      </c>
      <c r="X1490" s="106" t="e">
        <f t="shared" si="642"/>
        <v>#REF!</v>
      </c>
      <c r="Y1490" s="107" t="s">
        <v>72</v>
      </c>
      <c r="Z1490" s="103">
        <f t="shared" si="638"/>
        <v>0</v>
      </c>
      <c r="AA1490" s="103">
        <f t="shared" si="639"/>
        <v>0</v>
      </c>
      <c r="AB1490" s="128" t="str">
        <f t="shared" si="643"/>
        <v/>
      </c>
      <c r="AC1490" s="128" t="e">
        <f t="shared" si="644"/>
        <v>#REF!</v>
      </c>
    </row>
    <row r="1491" spans="1:29" ht="50.1" customHeight="1">
      <c r="A1491" s="171"/>
      <c r="B1491" s="171"/>
      <c r="C1491" s="174"/>
      <c r="D1491" s="174"/>
      <c r="E1491" s="131"/>
      <c r="F1491" s="177"/>
      <c r="G1491" s="180"/>
      <c r="H1491" s="163"/>
      <c r="I1491" s="165"/>
      <c r="J1491" s="168"/>
      <c r="K1491" s="62"/>
      <c r="L1491" s="63"/>
      <c r="M1491" s="63"/>
      <c r="N1491" s="121"/>
      <c r="O1491" s="127"/>
      <c r="P1491" s="100"/>
      <c r="Q1491" s="63">
        <f t="shared" si="640"/>
        <v>0</v>
      </c>
      <c r="R1491" s="65"/>
      <c r="S1491" s="67"/>
      <c r="T1491" s="40"/>
      <c r="U1491" s="106">
        <f>IF(EXACT(O1491,Y1491),M1491,M1491*(1-'Расчет ПРЕДЗАКАЗ'!$D$10))</f>
        <v>0</v>
      </c>
      <c r="V1491" s="106">
        <f t="shared" si="641"/>
        <v>0</v>
      </c>
      <c r="W1491" s="106" t="e">
        <f>IF(EXACT(O1491,Y1491),M1491,M1491*(1-#REF!))</f>
        <v>#REF!</v>
      </c>
      <c r="X1491" s="106" t="e">
        <f t="shared" si="642"/>
        <v>#REF!</v>
      </c>
      <c r="Y1491" s="107" t="s">
        <v>72</v>
      </c>
      <c r="Z1491" s="103">
        <f t="shared" si="638"/>
        <v>0</v>
      </c>
      <c r="AA1491" s="103">
        <f t="shared" si="639"/>
        <v>0</v>
      </c>
      <c r="AB1491" s="128" t="str">
        <f t="shared" si="643"/>
        <v/>
      </c>
      <c r="AC1491" s="128" t="e">
        <f t="shared" si="644"/>
        <v>#REF!</v>
      </c>
    </row>
    <row r="1492" spans="1:29" ht="50.1" customHeight="1">
      <c r="A1492" s="171"/>
      <c r="B1492" s="171"/>
      <c r="C1492" s="174"/>
      <c r="D1492" s="174"/>
      <c r="E1492" s="131"/>
      <c r="F1492" s="177"/>
      <c r="G1492" s="180"/>
      <c r="H1492" s="163"/>
      <c r="I1492" s="165"/>
      <c r="J1492" s="168"/>
      <c r="K1492" s="62"/>
      <c r="L1492" s="63"/>
      <c r="M1492" s="63"/>
      <c r="N1492" s="121"/>
      <c r="O1492" s="127"/>
      <c r="P1492" s="100"/>
      <c r="Q1492" s="63">
        <f t="shared" si="640"/>
        <v>0</v>
      </c>
      <c r="R1492" s="65"/>
      <c r="S1492" s="67"/>
      <c r="T1492" s="40"/>
      <c r="U1492" s="106">
        <f>IF(EXACT(O1492,Y1492),M1492,M1492*(1-'Расчет ПРЕДЗАКАЗ'!$D$10))</f>
        <v>0</v>
      </c>
      <c r="V1492" s="106">
        <f t="shared" si="641"/>
        <v>0</v>
      </c>
      <c r="W1492" s="106" t="e">
        <f>IF(EXACT(O1492,Y1492),M1492,M1492*(1-#REF!))</f>
        <v>#REF!</v>
      </c>
      <c r="X1492" s="106" t="e">
        <f t="shared" si="642"/>
        <v>#REF!</v>
      </c>
      <c r="Y1492" s="107" t="s">
        <v>72</v>
      </c>
      <c r="Z1492" s="103">
        <f t="shared" si="638"/>
        <v>0</v>
      </c>
      <c r="AA1492" s="103">
        <f t="shared" si="639"/>
        <v>0</v>
      </c>
      <c r="AB1492" s="128" t="str">
        <f t="shared" si="643"/>
        <v/>
      </c>
      <c r="AC1492" s="128" t="e">
        <f t="shared" si="644"/>
        <v>#REF!</v>
      </c>
    </row>
    <row r="1493" spans="1:29" ht="50.1" customHeight="1">
      <c r="A1493" s="171"/>
      <c r="B1493" s="171"/>
      <c r="C1493" s="174"/>
      <c r="D1493" s="174"/>
      <c r="E1493" s="131"/>
      <c r="F1493" s="177"/>
      <c r="G1493" s="180"/>
      <c r="H1493" s="163"/>
      <c r="I1493" s="165"/>
      <c r="J1493" s="168"/>
      <c r="K1493" s="62"/>
      <c r="L1493" s="63"/>
      <c r="M1493" s="63"/>
      <c r="N1493" s="121"/>
      <c r="O1493" s="127"/>
      <c r="P1493" s="100"/>
      <c r="Q1493" s="63">
        <f t="shared" si="640"/>
        <v>0</v>
      </c>
      <c r="R1493" s="65"/>
      <c r="S1493" s="67"/>
      <c r="T1493" s="40"/>
      <c r="U1493" s="106">
        <f>IF(EXACT(O1493,Y1493),M1493,M1493*(1-'Расчет ПРЕДЗАКАЗ'!$D$10))</f>
        <v>0</v>
      </c>
      <c r="V1493" s="106">
        <f t="shared" si="641"/>
        <v>0</v>
      </c>
      <c r="W1493" s="106" t="e">
        <f>IF(EXACT(O1493,Y1493),M1493,M1493*(1-#REF!))</f>
        <v>#REF!</v>
      </c>
      <c r="X1493" s="106" t="e">
        <f t="shared" si="642"/>
        <v>#REF!</v>
      </c>
      <c r="Y1493" s="107" t="s">
        <v>72</v>
      </c>
      <c r="Z1493" s="103">
        <f t="shared" si="638"/>
        <v>0</v>
      </c>
      <c r="AA1493" s="103">
        <f t="shared" si="639"/>
        <v>0</v>
      </c>
      <c r="AB1493" s="128" t="str">
        <f t="shared" si="643"/>
        <v/>
      </c>
      <c r="AC1493" s="128" t="e">
        <f t="shared" si="644"/>
        <v>#REF!</v>
      </c>
    </row>
    <row r="1494" spans="1:29" ht="50.1" customHeight="1">
      <c r="A1494" s="172"/>
      <c r="B1494" s="172"/>
      <c r="C1494" s="175"/>
      <c r="D1494" s="175"/>
      <c r="E1494" s="132"/>
      <c r="F1494" s="178"/>
      <c r="G1494" s="181"/>
      <c r="H1494" s="164"/>
      <c r="I1494" s="166"/>
      <c r="J1494" s="169"/>
      <c r="K1494" s="62"/>
      <c r="L1494" s="63"/>
      <c r="M1494" s="63"/>
      <c r="N1494" s="121"/>
      <c r="O1494" s="127"/>
      <c r="P1494" s="100"/>
      <c r="Q1494" s="63">
        <f t="shared" si="640"/>
        <v>0</v>
      </c>
      <c r="R1494" s="65"/>
      <c r="S1494" s="64"/>
      <c r="T1494" s="40"/>
      <c r="U1494" s="106">
        <f>IF(EXACT(O1494,Y1494),M1494,M1494*(1-'Расчет ПРЕДЗАКАЗ'!$D$10))</f>
        <v>0</v>
      </c>
      <c r="V1494" s="106">
        <f t="shared" si="641"/>
        <v>0</v>
      </c>
      <c r="W1494" s="106" t="e">
        <f>IF(EXACT(O1494,Y1494),M1494,M1494*(1-#REF!))</f>
        <v>#REF!</v>
      </c>
      <c r="X1494" s="106" t="e">
        <f t="shared" si="642"/>
        <v>#REF!</v>
      </c>
      <c r="Y1494" s="107" t="s">
        <v>72</v>
      </c>
      <c r="Z1494" s="103">
        <f t="shared" si="638"/>
        <v>0</v>
      </c>
      <c r="AA1494" s="103">
        <f t="shared" si="639"/>
        <v>0</v>
      </c>
      <c r="AB1494" s="128" t="str">
        <f t="shared" si="643"/>
        <v/>
      </c>
      <c r="AC1494" s="128" t="e">
        <f t="shared" si="644"/>
        <v>#REF!</v>
      </c>
    </row>
    <row r="1495" spans="1:29" ht="11.25" customHeight="1" thickBot="1"/>
    <row r="1496" spans="1:29" ht="50.1" customHeight="1">
      <c r="A1496" s="170">
        <v>475</v>
      </c>
      <c r="B1496" s="170" t="s">
        <v>3883</v>
      </c>
      <c r="C1496" s="173" t="s">
        <v>3884</v>
      </c>
      <c r="D1496" s="173" t="s">
        <v>77</v>
      </c>
      <c r="E1496" s="131"/>
      <c r="F1496" s="193" t="s">
        <v>3879</v>
      </c>
      <c r="G1496" s="179" t="s">
        <v>3106</v>
      </c>
      <c r="H1496" s="162" t="s">
        <v>3885</v>
      </c>
      <c r="I1496" s="194" t="s">
        <v>3886</v>
      </c>
      <c r="J1496" s="167" t="s">
        <v>19</v>
      </c>
      <c r="K1496" s="62" t="s">
        <v>587</v>
      </c>
      <c r="L1496" s="63">
        <v>2210</v>
      </c>
      <c r="M1496" s="63">
        <v>1382</v>
      </c>
      <c r="N1496" s="142" t="s">
        <v>3887</v>
      </c>
      <c r="O1496" s="127"/>
      <c r="P1496" s="100"/>
      <c r="Q1496" s="63">
        <f>P1496*M1496</f>
        <v>0</v>
      </c>
      <c r="R1496" s="64"/>
      <c r="S1496" s="67">
        <v>81</v>
      </c>
      <c r="T1496" s="46"/>
      <c r="U1496" s="106">
        <f>IF(EXACT(O1496,Y1496),M1496,M1496*(1-'Расчет ПРЕДЗАКАЗ'!$D$10))</f>
        <v>1354.36</v>
      </c>
      <c r="V1496" s="106">
        <f>P1496*U1496</f>
        <v>0</v>
      </c>
      <c r="W1496" s="106" t="e">
        <f>IF(EXACT(O1496,Y1496),M1496,M1496*(1-#REF!))</f>
        <v>#REF!</v>
      </c>
      <c r="X1496" s="106" t="e">
        <f>P1496*W1496</f>
        <v>#REF!</v>
      </c>
      <c r="Y1496" s="107" t="s">
        <v>72</v>
      </c>
      <c r="Z1496" s="103">
        <f t="shared" ref="Z1496:Z1510" si="645">IF(EXACT(O1496,Y1496),Q1496,0)</f>
        <v>0</v>
      </c>
      <c r="AA1496" s="103">
        <f t="shared" ref="AA1496:AA1510" si="646">IF(Z1496=0,Q1496,0)</f>
        <v>0</v>
      </c>
      <c r="AB1496" s="128">
        <f>IF(U1496=0,"",L1496/U1496-1)</f>
        <v>0.63176703387577904</v>
      </c>
      <c r="AC1496" s="128" t="e">
        <f>IF(W1496=0,"",L1496/W1496-1)</f>
        <v>#REF!</v>
      </c>
    </row>
    <row r="1497" spans="1:29" ht="50.1" customHeight="1">
      <c r="A1497" s="171"/>
      <c r="B1497" s="171"/>
      <c r="C1497" s="174"/>
      <c r="D1497" s="174"/>
      <c r="E1497" s="131"/>
      <c r="F1497" s="177"/>
      <c r="G1497" s="180"/>
      <c r="H1497" s="163"/>
      <c r="I1497" s="165"/>
      <c r="J1497" s="168"/>
      <c r="K1497" s="62"/>
      <c r="L1497" s="63"/>
      <c r="M1497" s="63"/>
      <c r="N1497" s="142"/>
      <c r="O1497" s="127"/>
      <c r="P1497" s="100"/>
      <c r="Q1497" s="63">
        <f t="shared" ref="Q1497:Q1510" si="647">P1497*M1497</f>
        <v>0</v>
      </c>
      <c r="R1497" s="64"/>
      <c r="S1497" s="67"/>
      <c r="T1497" s="46"/>
      <c r="U1497" s="106">
        <f>IF(EXACT(O1497,Y1497),M1497,M1497*(1-'Расчет ПРЕДЗАКАЗ'!$D$10))</f>
        <v>0</v>
      </c>
      <c r="V1497" s="106">
        <f t="shared" ref="V1497:V1510" si="648">P1497*U1497</f>
        <v>0</v>
      </c>
      <c r="W1497" s="106" t="e">
        <f>IF(EXACT(O1497,Y1497),M1497,M1497*(1-#REF!))</f>
        <v>#REF!</v>
      </c>
      <c r="X1497" s="106" t="e">
        <f t="shared" ref="X1497:X1510" si="649">P1497*W1497</f>
        <v>#REF!</v>
      </c>
      <c r="Y1497" s="107" t="s">
        <v>72</v>
      </c>
      <c r="Z1497" s="103">
        <f t="shared" si="645"/>
        <v>0</v>
      </c>
      <c r="AA1497" s="103">
        <f t="shared" si="646"/>
        <v>0</v>
      </c>
      <c r="AB1497" s="128" t="str">
        <f t="shared" ref="AB1497:AB1510" si="650">IF(U1497=0,"",L1497/U1497-1)</f>
        <v/>
      </c>
      <c r="AC1497" s="128" t="e">
        <f t="shared" ref="AC1497:AC1510" si="651">IF(W1497=0,"",L1497/W1497-1)</f>
        <v>#REF!</v>
      </c>
    </row>
    <row r="1498" spans="1:29" ht="50.1" customHeight="1">
      <c r="A1498" s="171"/>
      <c r="B1498" s="171"/>
      <c r="C1498" s="174"/>
      <c r="D1498" s="174"/>
      <c r="E1498" s="131"/>
      <c r="F1498" s="177"/>
      <c r="G1498" s="180"/>
      <c r="H1498" s="163"/>
      <c r="I1498" s="165"/>
      <c r="J1498" s="168"/>
      <c r="K1498" s="62"/>
      <c r="L1498" s="63"/>
      <c r="M1498" s="63"/>
      <c r="N1498" s="142"/>
      <c r="O1498" s="127"/>
      <c r="P1498" s="100"/>
      <c r="Q1498" s="63">
        <f t="shared" si="647"/>
        <v>0</v>
      </c>
      <c r="R1498" s="64"/>
      <c r="S1498" s="67"/>
      <c r="T1498" s="46"/>
      <c r="U1498" s="106">
        <f>IF(EXACT(O1498,Y1498),M1498,M1498*(1-'Расчет ПРЕДЗАКАЗ'!$D$10))</f>
        <v>0</v>
      </c>
      <c r="V1498" s="106">
        <f t="shared" si="648"/>
        <v>0</v>
      </c>
      <c r="W1498" s="106" t="e">
        <f>IF(EXACT(O1498,Y1498),M1498,M1498*(1-#REF!))</f>
        <v>#REF!</v>
      </c>
      <c r="X1498" s="106" t="e">
        <f t="shared" si="649"/>
        <v>#REF!</v>
      </c>
      <c r="Y1498" s="107" t="s">
        <v>72</v>
      </c>
      <c r="Z1498" s="103">
        <f t="shared" si="645"/>
        <v>0</v>
      </c>
      <c r="AA1498" s="103">
        <f t="shared" si="646"/>
        <v>0</v>
      </c>
      <c r="AB1498" s="128" t="str">
        <f t="shared" si="650"/>
        <v/>
      </c>
      <c r="AC1498" s="128" t="e">
        <f t="shared" si="651"/>
        <v>#REF!</v>
      </c>
    </row>
    <row r="1499" spans="1:29" ht="50.1" customHeight="1">
      <c r="A1499" s="171"/>
      <c r="B1499" s="171"/>
      <c r="C1499" s="174"/>
      <c r="D1499" s="174"/>
      <c r="E1499" s="131"/>
      <c r="F1499" s="177"/>
      <c r="G1499" s="180"/>
      <c r="H1499" s="163"/>
      <c r="I1499" s="165"/>
      <c r="J1499" s="168"/>
      <c r="K1499" s="62"/>
      <c r="L1499" s="63"/>
      <c r="M1499" s="63"/>
      <c r="N1499" s="142"/>
      <c r="O1499" s="127"/>
      <c r="P1499" s="100"/>
      <c r="Q1499" s="63">
        <f t="shared" si="647"/>
        <v>0</v>
      </c>
      <c r="R1499" s="64"/>
      <c r="S1499" s="67"/>
      <c r="T1499" s="46"/>
      <c r="U1499" s="106">
        <f>IF(EXACT(O1499,Y1499),M1499,M1499*(1-'Расчет ПРЕДЗАКАЗ'!$D$10))</f>
        <v>0</v>
      </c>
      <c r="V1499" s="106">
        <f t="shared" si="648"/>
        <v>0</v>
      </c>
      <c r="W1499" s="106" t="e">
        <f>IF(EXACT(O1499,Y1499),M1499,M1499*(1-#REF!))</f>
        <v>#REF!</v>
      </c>
      <c r="X1499" s="106" t="e">
        <f t="shared" si="649"/>
        <v>#REF!</v>
      </c>
      <c r="Y1499" s="107" t="s">
        <v>72</v>
      </c>
      <c r="Z1499" s="103">
        <f t="shared" si="645"/>
        <v>0</v>
      </c>
      <c r="AA1499" s="103">
        <f t="shared" si="646"/>
        <v>0</v>
      </c>
      <c r="AB1499" s="128" t="str">
        <f t="shared" si="650"/>
        <v/>
      </c>
      <c r="AC1499" s="128" t="e">
        <f t="shared" si="651"/>
        <v>#REF!</v>
      </c>
    </row>
    <row r="1500" spans="1:29" ht="50.1" customHeight="1">
      <c r="A1500" s="171"/>
      <c r="B1500" s="171"/>
      <c r="C1500" s="174"/>
      <c r="D1500" s="174"/>
      <c r="E1500" s="131"/>
      <c r="F1500" s="177"/>
      <c r="G1500" s="180"/>
      <c r="H1500" s="163"/>
      <c r="I1500" s="165"/>
      <c r="J1500" s="168"/>
      <c r="K1500" s="62"/>
      <c r="L1500" s="63"/>
      <c r="M1500" s="63"/>
      <c r="N1500" s="142"/>
      <c r="O1500" s="127"/>
      <c r="P1500" s="100"/>
      <c r="Q1500" s="63">
        <f t="shared" si="647"/>
        <v>0</v>
      </c>
      <c r="R1500" s="64"/>
      <c r="S1500" s="67"/>
      <c r="T1500" s="46"/>
      <c r="U1500" s="106">
        <f>IF(EXACT(O1500,Y1500),M1500,M1500*(1-'Расчет ПРЕДЗАКАЗ'!$D$10))</f>
        <v>0</v>
      </c>
      <c r="V1500" s="106">
        <f t="shared" si="648"/>
        <v>0</v>
      </c>
      <c r="W1500" s="106" t="e">
        <f>IF(EXACT(O1500,Y1500),M1500,M1500*(1-#REF!))</f>
        <v>#REF!</v>
      </c>
      <c r="X1500" s="106" t="e">
        <f t="shared" si="649"/>
        <v>#REF!</v>
      </c>
      <c r="Y1500" s="107" t="s">
        <v>72</v>
      </c>
      <c r="Z1500" s="103">
        <f t="shared" si="645"/>
        <v>0</v>
      </c>
      <c r="AA1500" s="103">
        <f t="shared" si="646"/>
        <v>0</v>
      </c>
      <c r="AB1500" s="128" t="str">
        <f t="shared" si="650"/>
        <v/>
      </c>
      <c r="AC1500" s="128" t="e">
        <f t="shared" si="651"/>
        <v>#REF!</v>
      </c>
    </row>
    <row r="1501" spans="1:29" ht="50.1" customHeight="1">
      <c r="A1501" s="171"/>
      <c r="B1501" s="171"/>
      <c r="C1501" s="174"/>
      <c r="D1501" s="174"/>
      <c r="E1501" s="131"/>
      <c r="F1501" s="177"/>
      <c r="G1501" s="180"/>
      <c r="H1501" s="163"/>
      <c r="I1501" s="165"/>
      <c r="J1501" s="168"/>
      <c r="K1501" s="62"/>
      <c r="L1501" s="63"/>
      <c r="M1501" s="63"/>
      <c r="N1501" s="142"/>
      <c r="O1501" s="127"/>
      <c r="P1501" s="100"/>
      <c r="Q1501" s="63">
        <f t="shared" si="647"/>
        <v>0</v>
      </c>
      <c r="R1501" s="64"/>
      <c r="S1501" s="67"/>
      <c r="T1501" s="46"/>
      <c r="U1501" s="106">
        <f>IF(EXACT(O1501,Y1501),M1501,M1501*(1-'Расчет ПРЕДЗАКАЗ'!$D$10))</f>
        <v>0</v>
      </c>
      <c r="V1501" s="106">
        <f t="shared" si="648"/>
        <v>0</v>
      </c>
      <c r="W1501" s="106" t="e">
        <f>IF(EXACT(O1501,Y1501),M1501,M1501*(1-#REF!))</f>
        <v>#REF!</v>
      </c>
      <c r="X1501" s="106" t="e">
        <f t="shared" si="649"/>
        <v>#REF!</v>
      </c>
      <c r="Y1501" s="107" t="s">
        <v>72</v>
      </c>
      <c r="Z1501" s="103">
        <f t="shared" si="645"/>
        <v>0</v>
      </c>
      <c r="AA1501" s="103">
        <f t="shared" si="646"/>
        <v>0</v>
      </c>
      <c r="AB1501" s="128" t="str">
        <f t="shared" si="650"/>
        <v/>
      </c>
      <c r="AC1501" s="128" t="e">
        <f t="shared" si="651"/>
        <v>#REF!</v>
      </c>
    </row>
    <row r="1502" spans="1:29" ht="50.1" customHeight="1">
      <c r="A1502" s="171"/>
      <c r="B1502" s="171"/>
      <c r="C1502" s="174"/>
      <c r="D1502" s="174"/>
      <c r="E1502" s="131"/>
      <c r="F1502" s="177"/>
      <c r="G1502" s="180"/>
      <c r="H1502" s="163"/>
      <c r="I1502" s="165"/>
      <c r="J1502" s="168"/>
      <c r="K1502" s="62"/>
      <c r="L1502" s="63"/>
      <c r="M1502" s="63"/>
      <c r="N1502" s="142"/>
      <c r="O1502" s="127"/>
      <c r="P1502" s="100"/>
      <c r="Q1502" s="63">
        <f t="shared" si="647"/>
        <v>0</v>
      </c>
      <c r="R1502" s="64"/>
      <c r="S1502" s="67"/>
      <c r="T1502" s="46"/>
      <c r="U1502" s="106">
        <f>IF(EXACT(O1502,Y1502),M1502,M1502*(1-'Расчет ПРЕДЗАКАЗ'!$D$10))</f>
        <v>0</v>
      </c>
      <c r="V1502" s="106">
        <f t="shared" si="648"/>
        <v>0</v>
      </c>
      <c r="W1502" s="106" t="e">
        <f>IF(EXACT(O1502,Y1502),M1502,M1502*(1-#REF!))</f>
        <v>#REF!</v>
      </c>
      <c r="X1502" s="106" t="e">
        <f t="shared" si="649"/>
        <v>#REF!</v>
      </c>
      <c r="Y1502" s="107" t="s">
        <v>72</v>
      </c>
      <c r="Z1502" s="103">
        <f t="shared" si="645"/>
        <v>0</v>
      </c>
      <c r="AA1502" s="103">
        <f t="shared" si="646"/>
        <v>0</v>
      </c>
      <c r="AB1502" s="128" t="str">
        <f t="shared" si="650"/>
        <v/>
      </c>
      <c r="AC1502" s="128" t="e">
        <f t="shared" si="651"/>
        <v>#REF!</v>
      </c>
    </row>
    <row r="1503" spans="1:29" ht="50.1" customHeight="1">
      <c r="A1503" s="171"/>
      <c r="B1503" s="171"/>
      <c r="C1503" s="174"/>
      <c r="D1503" s="174"/>
      <c r="E1503" s="131"/>
      <c r="F1503" s="177"/>
      <c r="G1503" s="180"/>
      <c r="H1503" s="163"/>
      <c r="I1503" s="165"/>
      <c r="J1503" s="168"/>
      <c r="K1503" s="62"/>
      <c r="L1503" s="63"/>
      <c r="M1503" s="63"/>
      <c r="N1503" s="142"/>
      <c r="O1503" s="127"/>
      <c r="P1503" s="100"/>
      <c r="Q1503" s="63">
        <f t="shared" si="647"/>
        <v>0</v>
      </c>
      <c r="R1503" s="64"/>
      <c r="S1503" s="67"/>
      <c r="T1503" s="46"/>
      <c r="U1503" s="106">
        <f>IF(EXACT(O1503,Y1503),M1503,M1503*(1-'Расчет ПРЕДЗАКАЗ'!$D$10))</f>
        <v>0</v>
      </c>
      <c r="V1503" s="106">
        <f t="shared" si="648"/>
        <v>0</v>
      </c>
      <c r="W1503" s="106" t="e">
        <f>IF(EXACT(O1503,Y1503),M1503,M1503*(1-#REF!))</f>
        <v>#REF!</v>
      </c>
      <c r="X1503" s="106" t="e">
        <f t="shared" si="649"/>
        <v>#REF!</v>
      </c>
      <c r="Y1503" s="107" t="s">
        <v>72</v>
      </c>
      <c r="Z1503" s="103">
        <f t="shared" si="645"/>
        <v>0</v>
      </c>
      <c r="AA1503" s="103">
        <f t="shared" si="646"/>
        <v>0</v>
      </c>
      <c r="AB1503" s="128" t="str">
        <f t="shared" si="650"/>
        <v/>
      </c>
      <c r="AC1503" s="128" t="e">
        <f t="shared" si="651"/>
        <v>#REF!</v>
      </c>
    </row>
    <row r="1504" spans="1:29" ht="50.1" customHeight="1">
      <c r="A1504" s="171"/>
      <c r="B1504" s="171"/>
      <c r="C1504" s="174"/>
      <c r="D1504" s="174"/>
      <c r="E1504" s="131"/>
      <c r="F1504" s="177"/>
      <c r="G1504" s="180"/>
      <c r="H1504" s="163"/>
      <c r="I1504" s="165"/>
      <c r="J1504" s="168"/>
      <c r="K1504" s="62"/>
      <c r="L1504" s="63"/>
      <c r="M1504" s="63"/>
      <c r="N1504" s="142"/>
      <c r="O1504" s="127"/>
      <c r="P1504" s="100"/>
      <c r="Q1504" s="63">
        <f t="shared" si="647"/>
        <v>0</v>
      </c>
      <c r="R1504" s="64"/>
      <c r="S1504" s="67"/>
      <c r="T1504" s="46"/>
      <c r="U1504" s="106">
        <f>IF(EXACT(O1504,Y1504),M1504,M1504*(1-'Расчет ПРЕДЗАКАЗ'!$D$10))</f>
        <v>0</v>
      </c>
      <c r="V1504" s="106">
        <f t="shared" si="648"/>
        <v>0</v>
      </c>
      <c r="W1504" s="106" t="e">
        <f>IF(EXACT(O1504,Y1504),M1504,M1504*(1-#REF!))</f>
        <v>#REF!</v>
      </c>
      <c r="X1504" s="106" t="e">
        <f t="shared" si="649"/>
        <v>#REF!</v>
      </c>
      <c r="Y1504" s="107" t="s">
        <v>72</v>
      </c>
      <c r="Z1504" s="103">
        <f t="shared" si="645"/>
        <v>0</v>
      </c>
      <c r="AA1504" s="103">
        <f t="shared" si="646"/>
        <v>0</v>
      </c>
      <c r="AB1504" s="128" t="str">
        <f t="shared" si="650"/>
        <v/>
      </c>
      <c r="AC1504" s="128" t="e">
        <f t="shared" si="651"/>
        <v>#REF!</v>
      </c>
    </row>
    <row r="1505" spans="1:29" ht="50.1" customHeight="1">
      <c r="A1505" s="171"/>
      <c r="B1505" s="171"/>
      <c r="C1505" s="174"/>
      <c r="D1505" s="174"/>
      <c r="E1505" s="131"/>
      <c r="F1505" s="177"/>
      <c r="G1505" s="180"/>
      <c r="H1505" s="163"/>
      <c r="I1505" s="165"/>
      <c r="J1505" s="168"/>
      <c r="K1505" s="62"/>
      <c r="L1505" s="63"/>
      <c r="M1505" s="63"/>
      <c r="N1505" s="143"/>
      <c r="O1505" s="127"/>
      <c r="P1505" s="100"/>
      <c r="Q1505" s="63">
        <f t="shared" si="647"/>
        <v>0</v>
      </c>
      <c r="R1505" s="65"/>
      <c r="S1505" s="67"/>
      <c r="T1505" s="40"/>
      <c r="U1505" s="106">
        <f>IF(EXACT(O1505,Y1505),M1505,M1505*(1-'Расчет ПРЕДЗАКАЗ'!$D$10))</f>
        <v>0</v>
      </c>
      <c r="V1505" s="106">
        <f t="shared" si="648"/>
        <v>0</v>
      </c>
      <c r="W1505" s="106" t="e">
        <f>IF(EXACT(O1505,Y1505),M1505,M1505*(1-#REF!))</f>
        <v>#REF!</v>
      </c>
      <c r="X1505" s="106" t="e">
        <f t="shared" si="649"/>
        <v>#REF!</v>
      </c>
      <c r="Y1505" s="107" t="s">
        <v>72</v>
      </c>
      <c r="Z1505" s="103">
        <f t="shared" si="645"/>
        <v>0</v>
      </c>
      <c r="AA1505" s="103">
        <f t="shared" si="646"/>
        <v>0</v>
      </c>
      <c r="AB1505" s="128" t="str">
        <f t="shared" si="650"/>
        <v/>
      </c>
      <c r="AC1505" s="128" t="e">
        <f t="shared" si="651"/>
        <v>#REF!</v>
      </c>
    </row>
    <row r="1506" spans="1:29" ht="50.1" customHeight="1">
      <c r="A1506" s="171"/>
      <c r="B1506" s="171"/>
      <c r="C1506" s="174"/>
      <c r="D1506" s="174"/>
      <c r="E1506" s="131"/>
      <c r="F1506" s="177"/>
      <c r="G1506" s="180"/>
      <c r="H1506" s="163"/>
      <c r="I1506" s="165"/>
      <c r="J1506" s="168"/>
      <c r="K1506" s="62"/>
      <c r="L1506" s="63"/>
      <c r="M1506" s="63"/>
      <c r="N1506" s="143"/>
      <c r="O1506" s="127"/>
      <c r="P1506" s="100"/>
      <c r="Q1506" s="63">
        <f t="shared" si="647"/>
        <v>0</v>
      </c>
      <c r="R1506" s="65"/>
      <c r="S1506" s="67"/>
      <c r="T1506" s="40"/>
      <c r="U1506" s="106">
        <f>IF(EXACT(O1506,Y1506),M1506,M1506*(1-'Расчет ПРЕДЗАКАЗ'!$D$10))</f>
        <v>0</v>
      </c>
      <c r="V1506" s="106">
        <f t="shared" si="648"/>
        <v>0</v>
      </c>
      <c r="W1506" s="106" t="e">
        <f>IF(EXACT(O1506,Y1506),M1506,M1506*(1-#REF!))</f>
        <v>#REF!</v>
      </c>
      <c r="X1506" s="106" t="e">
        <f t="shared" si="649"/>
        <v>#REF!</v>
      </c>
      <c r="Y1506" s="107" t="s">
        <v>72</v>
      </c>
      <c r="Z1506" s="103">
        <f t="shared" si="645"/>
        <v>0</v>
      </c>
      <c r="AA1506" s="103">
        <f t="shared" si="646"/>
        <v>0</v>
      </c>
      <c r="AB1506" s="128" t="str">
        <f t="shared" si="650"/>
        <v/>
      </c>
      <c r="AC1506" s="128" t="e">
        <f t="shared" si="651"/>
        <v>#REF!</v>
      </c>
    </row>
    <row r="1507" spans="1:29" ht="50.1" customHeight="1">
      <c r="A1507" s="171"/>
      <c r="B1507" s="171"/>
      <c r="C1507" s="174"/>
      <c r="D1507" s="174"/>
      <c r="E1507" s="131"/>
      <c r="F1507" s="177"/>
      <c r="G1507" s="180"/>
      <c r="H1507" s="163"/>
      <c r="I1507" s="165"/>
      <c r="J1507" s="168"/>
      <c r="K1507" s="62"/>
      <c r="L1507" s="63"/>
      <c r="M1507" s="63"/>
      <c r="N1507" s="121"/>
      <c r="O1507" s="127"/>
      <c r="P1507" s="100"/>
      <c r="Q1507" s="63">
        <f t="shared" si="647"/>
        <v>0</v>
      </c>
      <c r="R1507" s="65"/>
      <c r="S1507" s="67"/>
      <c r="T1507" s="40"/>
      <c r="U1507" s="106">
        <f>IF(EXACT(O1507,Y1507),M1507,M1507*(1-'Расчет ПРЕДЗАКАЗ'!$D$10))</f>
        <v>0</v>
      </c>
      <c r="V1507" s="106">
        <f t="shared" si="648"/>
        <v>0</v>
      </c>
      <c r="W1507" s="106" t="e">
        <f>IF(EXACT(O1507,Y1507),M1507,M1507*(1-#REF!))</f>
        <v>#REF!</v>
      </c>
      <c r="X1507" s="106" t="e">
        <f t="shared" si="649"/>
        <v>#REF!</v>
      </c>
      <c r="Y1507" s="107" t="s">
        <v>72</v>
      </c>
      <c r="Z1507" s="103">
        <f t="shared" si="645"/>
        <v>0</v>
      </c>
      <c r="AA1507" s="103">
        <f t="shared" si="646"/>
        <v>0</v>
      </c>
      <c r="AB1507" s="128" t="str">
        <f t="shared" si="650"/>
        <v/>
      </c>
      <c r="AC1507" s="128" t="e">
        <f t="shared" si="651"/>
        <v>#REF!</v>
      </c>
    </row>
    <row r="1508" spans="1:29" ht="50.1" customHeight="1">
      <c r="A1508" s="171"/>
      <c r="B1508" s="171"/>
      <c r="C1508" s="174"/>
      <c r="D1508" s="174"/>
      <c r="E1508" s="131"/>
      <c r="F1508" s="177"/>
      <c r="G1508" s="180"/>
      <c r="H1508" s="163"/>
      <c r="I1508" s="165"/>
      <c r="J1508" s="168"/>
      <c r="K1508" s="62"/>
      <c r="L1508" s="63"/>
      <c r="M1508" s="63"/>
      <c r="N1508" s="121"/>
      <c r="O1508" s="127"/>
      <c r="P1508" s="100"/>
      <c r="Q1508" s="63">
        <f t="shared" si="647"/>
        <v>0</v>
      </c>
      <c r="R1508" s="65"/>
      <c r="S1508" s="67"/>
      <c r="T1508" s="40"/>
      <c r="U1508" s="106">
        <f>IF(EXACT(O1508,Y1508),M1508,M1508*(1-'Расчет ПРЕДЗАКАЗ'!$D$10))</f>
        <v>0</v>
      </c>
      <c r="V1508" s="106">
        <f t="shared" si="648"/>
        <v>0</v>
      </c>
      <c r="W1508" s="106" t="e">
        <f>IF(EXACT(O1508,Y1508),M1508,M1508*(1-#REF!))</f>
        <v>#REF!</v>
      </c>
      <c r="X1508" s="106" t="e">
        <f t="shared" si="649"/>
        <v>#REF!</v>
      </c>
      <c r="Y1508" s="107" t="s">
        <v>72</v>
      </c>
      <c r="Z1508" s="103">
        <f t="shared" si="645"/>
        <v>0</v>
      </c>
      <c r="AA1508" s="103">
        <f t="shared" si="646"/>
        <v>0</v>
      </c>
      <c r="AB1508" s="128" t="str">
        <f t="shared" si="650"/>
        <v/>
      </c>
      <c r="AC1508" s="128" t="e">
        <f t="shared" si="651"/>
        <v>#REF!</v>
      </c>
    </row>
    <row r="1509" spans="1:29" ht="50.1" customHeight="1">
      <c r="A1509" s="171"/>
      <c r="B1509" s="171"/>
      <c r="C1509" s="174"/>
      <c r="D1509" s="174"/>
      <c r="E1509" s="131"/>
      <c r="F1509" s="177"/>
      <c r="G1509" s="180"/>
      <c r="H1509" s="163"/>
      <c r="I1509" s="165"/>
      <c r="J1509" s="168"/>
      <c r="K1509" s="62"/>
      <c r="L1509" s="63"/>
      <c r="M1509" s="63"/>
      <c r="N1509" s="121"/>
      <c r="O1509" s="127"/>
      <c r="P1509" s="100"/>
      <c r="Q1509" s="63">
        <f t="shared" si="647"/>
        <v>0</v>
      </c>
      <c r="R1509" s="65"/>
      <c r="S1509" s="67"/>
      <c r="T1509" s="40"/>
      <c r="U1509" s="106">
        <f>IF(EXACT(O1509,Y1509),M1509,M1509*(1-'Расчет ПРЕДЗАКАЗ'!$D$10))</f>
        <v>0</v>
      </c>
      <c r="V1509" s="106">
        <f t="shared" si="648"/>
        <v>0</v>
      </c>
      <c r="W1509" s="106" t="e">
        <f>IF(EXACT(O1509,Y1509),M1509,M1509*(1-#REF!))</f>
        <v>#REF!</v>
      </c>
      <c r="X1509" s="106" t="e">
        <f t="shared" si="649"/>
        <v>#REF!</v>
      </c>
      <c r="Y1509" s="107" t="s">
        <v>72</v>
      </c>
      <c r="Z1509" s="103">
        <f t="shared" si="645"/>
        <v>0</v>
      </c>
      <c r="AA1509" s="103">
        <f t="shared" si="646"/>
        <v>0</v>
      </c>
      <c r="AB1509" s="128" t="str">
        <f t="shared" si="650"/>
        <v/>
      </c>
      <c r="AC1509" s="128" t="e">
        <f t="shared" si="651"/>
        <v>#REF!</v>
      </c>
    </row>
    <row r="1510" spans="1:29" ht="50.1" customHeight="1">
      <c r="A1510" s="172"/>
      <c r="B1510" s="172"/>
      <c r="C1510" s="175"/>
      <c r="D1510" s="175"/>
      <c r="E1510" s="132"/>
      <c r="F1510" s="178"/>
      <c r="G1510" s="181"/>
      <c r="H1510" s="164"/>
      <c r="I1510" s="166"/>
      <c r="J1510" s="169"/>
      <c r="K1510" s="62"/>
      <c r="L1510" s="63"/>
      <c r="M1510" s="63"/>
      <c r="N1510" s="121"/>
      <c r="O1510" s="127"/>
      <c r="P1510" s="100"/>
      <c r="Q1510" s="63">
        <f t="shared" si="647"/>
        <v>0</v>
      </c>
      <c r="R1510" s="65"/>
      <c r="S1510" s="64"/>
      <c r="T1510" s="40"/>
      <c r="U1510" s="106">
        <f>IF(EXACT(O1510,Y1510),M1510,M1510*(1-'Расчет ПРЕДЗАКАЗ'!$D$10))</f>
        <v>0</v>
      </c>
      <c r="V1510" s="106">
        <f t="shared" si="648"/>
        <v>0</v>
      </c>
      <c r="W1510" s="106" t="e">
        <f>IF(EXACT(O1510,Y1510),M1510,M1510*(1-#REF!))</f>
        <v>#REF!</v>
      </c>
      <c r="X1510" s="106" t="e">
        <f t="shared" si="649"/>
        <v>#REF!</v>
      </c>
      <c r="Y1510" s="107" t="s">
        <v>72</v>
      </c>
      <c r="Z1510" s="103">
        <f t="shared" si="645"/>
        <v>0</v>
      </c>
      <c r="AA1510" s="103">
        <f t="shared" si="646"/>
        <v>0</v>
      </c>
      <c r="AB1510" s="128" t="str">
        <f t="shared" si="650"/>
        <v/>
      </c>
      <c r="AC1510" s="128" t="e">
        <f t="shared" si="651"/>
        <v>#REF!</v>
      </c>
    </row>
    <row r="1511" spans="1:29" ht="11.25" customHeight="1" thickBot="1"/>
    <row r="1512" spans="1:29" ht="50.1" customHeight="1">
      <c r="A1512" s="170">
        <v>476</v>
      </c>
      <c r="B1512" s="170" t="s">
        <v>3888</v>
      </c>
      <c r="C1512" s="173" t="s">
        <v>3889</v>
      </c>
      <c r="D1512" s="173" t="s">
        <v>77</v>
      </c>
      <c r="E1512" s="131"/>
      <c r="F1512" s="193" t="s">
        <v>3890</v>
      </c>
      <c r="G1512" s="179" t="s">
        <v>92</v>
      </c>
      <c r="H1512" s="162" t="s">
        <v>3891</v>
      </c>
      <c r="I1512" s="194" t="s">
        <v>3892</v>
      </c>
      <c r="J1512" s="167" t="s">
        <v>19</v>
      </c>
      <c r="K1512" s="62" t="s">
        <v>587</v>
      </c>
      <c r="L1512" s="63">
        <v>1620</v>
      </c>
      <c r="M1512" s="63">
        <v>1013</v>
      </c>
      <c r="N1512" s="142" t="s">
        <v>3893</v>
      </c>
      <c r="O1512" s="127"/>
      <c r="P1512" s="100"/>
      <c r="Q1512" s="63">
        <f>P1512*M1512</f>
        <v>0</v>
      </c>
      <c r="R1512" s="64"/>
      <c r="S1512" s="67">
        <v>1523</v>
      </c>
      <c r="T1512" s="46"/>
      <c r="U1512" s="106">
        <f>IF(EXACT(O1512,Y1512),M1512,M1512*(1-'Расчет ПРЕДЗАКАЗ'!$D$10))</f>
        <v>992.74</v>
      </c>
      <c r="V1512" s="106">
        <f>P1512*U1512</f>
        <v>0</v>
      </c>
      <c r="W1512" s="106" t="e">
        <f>IF(EXACT(O1512,Y1512),M1512,M1512*(1-#REF!))</f>
        <v>#REF!</v>
      </c>
      <c r="X1512" s="106" t="e">
        <f>P1512*W1512</f>
        <v>#REF!</v>
      </c>
      <c r="Y1512" s="107" t="s">
        <v>72</v>
      </c>
      <c r="Z1512" s="103">
        <f t="shared" ref="Z1512:Z1526" si="652">IF(EXACT(O1512,Y1512),Q1512,0)</f>
        <v>0</v>
      </c>
      <c r="AA1512" s="103">
        <f t="shared" ref="AA1512:AA1526" si="653">IF(Z1512=0,Q1512,0)</f>
        <v>0</v>
      </c>
      <c r="AB1512" s="128">
        <f>IF(U1512=0,"",L1512/U1512-1)</f>
        <v>0.63184721075004524</v>
      </c>
      <c r="AC1512" s="128" t="e">
        <f>IF(W1512=0,"",L1512/W1512-1)</f>
        <v>#REF!</v>
      </c>
    </row>
    <row r="1513" spans="1:29" ht="50.1" customHeight="1">
      <c r="A1513" s="171"/>
      <c r="B1513" s="171"/>
      <c r="C1513" s="174"/>
      <c r="D1513" s="174"/>
      <c r="E1513" s="131"/>
      <c r="F1513" s="177"/>
      <c r="G1513" s="180"/>
      <c r="H1513" s="163"/>
      <c r="I1513" s="165"/>
      <c r="J1513" s="168"/>
      <c r="K1513" s="62"/>
      <c r="L1513" s="63"/>
      <c r="M1513" s="63"/>
      <c r="N1513" s="142"/>
      <c r="O1513" s="127"/>
      <c r="P1513" s="100"/>
      <c r="Q1513" s="63">
        <f t="shared" ref="Q1513:Q1526" si="654">P1513*M1513</f>
        <v>0</v>
      </c>
      <c r="R1513" s="64"/>
      <c r="S1513" s="67"/>
      <c r="T1513" s="46"/>
      <c r="U1513" s="106">
        <f>IF(EXACT(O1513,Y1513),M1513,M1513*(1-'Расчет ПРЕДЗАКАЗ'!$D$10))</f>
        <v>0</v>
      </c>
      <c r="V1513" s="106">
        <f t="shared" ref="V1513:V1526" si="655">P1513*U1513</f>
        <v>0</v>
      </c>
      <c r="W1513" s="106" t="e">
        <f>IF(EXACT(O1513,Y1513),M1513,M1513*(1-#REF!))</f>
        <v>#REF!</v>
      </c>
      <c r="X1513" s="106" t="e">
        <f t="shared" ref="X1513:X1526" si="656">P1513*W1513</f>
        <v>#REF!</v>
      </c>
      <c r="Y1513" s="107" t="s">
        <v>72</v>
      </c>
      <c r="Z1513" s="103">
        <f t="shared" si="652"/>
        <v>0</v>
      </c>
      <c r="AA1513" s="103">
        <f t="shared" si="653"/>
        <v>0</v>
      </c>
      <c r="AB1513" s="128" t="str">
        <f t="shared" ref="AB1513:AB1526" si="657">IF(U1513=0,"",L1513/U1513-1)</f>
        <v/>
      </c>
      <c r="AC1513" s="128" t="e">
        <f t="shared" ref="AC1513:AC1526" si="658">IF(W1513=0,"",L1513/W1513-1)</f>
        <v>#REF!</v>
      </c>
    </row>
    <row r="1514" spans="1:29" ht="50.1" customHeight="1">
      <c r="A1514" s="171"/>
      <c r="B1514" s="171"/>
      <c r="C1514" s="174"/>
      <c r="D1514" s="174"/>
      <c r="E1514" s="131"/>
      <c r="F1514" s="177"/>
      <c r="G1514" s="180"/>
      <c r="H1514" s="163"/>
      <c r="I1514" s="165"/>
      <c r="J1514" s="168"/>
      <c r="K1514" s="62"/>
      <c r="L1514" s="63"/>
      <c r="M1514" s="63"/>
      <c r="N1514" s="142"/>
      <c r="O1514" s="127"/>
      <c r="P1514" s="100"/>
      <c r="Q1514" s="63">
        <f t="shared" si="654"/>
        <v>0</v>
      </c>
      <c r="R1514" s="64"/>
      <c r="S1514" s="67"/>
      <c r="T1514" s="46"/>
      <c r="U1514" s="106">
        <f>IF(EXACT(O1514,Y1514),M1514,M1514*(1-'Расчет ПРЕДЗАКАЗ'!$D$10))</f>
        <v>0</v>
      </c>
      <c r="V1514" s="106">
        <f t="shared" si="655"/>
        <v>0</v>
      </c>
      <c r="W1514" s="106" t="e">
        <f>IF(EXACT(O1514,Y1514),M1514,M1514*(1-#REF!))</f>
        <v>#REF!</v>
      </c>
      <c r="X1514" s="106" t="e">
        <f t="shared" si="656"/>
        <v>#REF!</v>
      </c>
      <c r="Y1514" s="107" t="s">
        <v>72</v>
      </c>
      <c r="Z1514" s="103">
        <f t="shared" si="652"/>
        <v>0</v>
      </c>
      <c r="AA1514" s="103">
        <f t="shared" si="653"/>
        <v>0</v>
      </c>
      <c r="AB1514" s="128" t="str">
        <f t="shared" si="657"/>
        <v/>
      </c>
      <c r="AC1514" s="128" t="e">
        <f t="shared" si="658"/>
        <v>#REF!</v>
      </c>
    </row>
    <row r="1515" spans="1:29" ht="50.1" customHeight="1">
      <c r="A1515" s="171"/>
      <c r="B1515" s="171"/>
      <c r="C1515" s="174"/>
      <c r="D1515" s="174"/>
      <c r="E1515" s="131"/>
      <c r="F1515" s="177"/>
      <c r="G1515" s="180"/>
      <c r="H1515" s="163"/>
      <c r="I1515" s="165"/>
      <c r="J1515" s="168"/>
      <c r="K1515" s="62"/>
      <c r="L1515" s="63"/>
      <c r="M1515" s="63"/>
      <c r="N1515" s="142"/>
      <c r="O1515" s="127"/>
      <c r="P1515" s="100"/>
      <c r="Q1515" s="63">
        <f t="shared" si="654"/>
        <v>0</v>
      </c>
      <c r="R1515" s="64"/>
      <c r="S1515" s="67"/>
      <c r="T1515" s="46"/>
      <c r="U1515" s="106">
        <f>IF(EXACT(O1515,Y1515),M1515,M1515*(1-'Расчет ПРЕДЗАКАЗ'!$D$10))</f>
        <v>0</v>
      </c>
      <c r="V1515" s="106">
        <f t="shared" si="655"/>
        <v>0</v>
      </c>
      <c r="W1515" s="106" t="e">
        <f>IF(EXACT(O1515,Y1515),M1515,M1515*(1-#REF!))</f>
        <v>#REF!</v>
      </c>
      <c r="X1515" s="106" t="e">
        <f t="shared" si="656"/>
        <v>#REF!</v>
      </c>
      <c r="Y1515" s="107" t="s">
        <v>72</v>
      </c>
      <c r="Z1515" s="103">
        <f t="shared" si="652"/>
        <v>0</v>
      </c>
      <c r="AA1515" s="103">
        <f t="shared" si="653"/>
        <v>0</v>
      </c>
      <c r="AB1515" s="128" t="str">
        <f t="shared" si="657"/>
        <v/>
      </c>
      <c r="AC1515" s="128" t="e">
        <f t="shared" si="658"/>
        <v>#REF!</v>
      </c>
    </row>
    <row r="1516" spans="1:29" ht="50.1" customHeight="1">
      <c r="A1516" s="171"/>
      <c r="B1516" s="171"/>
      <c r="C1516" s="174"/>
      <c r="D1516" s="174"/>
      <c r="E1516" s="131"/>
      <c r="F1516" s="177"/>
      <c r="G1516" s="180"/>
      <c r="H1516" s="163"/>
      <c r="I1516" s="165"/>
      <c r="J1516" s="168"/>
      <c r="K1516" s="62"/>
      <c r="L1516" s="63"/>
      <c r="M1516" s="63"/>
      <c r="N1516" s="142"/>
      <c r="O1516" s="127"/>
      <c r="P1516" s="100"/>
      <c r="Q1516" s="63">
        <f t="shared" si="654"/>
        <v>0</v>
      </c>
      <c r="R1516" s="64"/>
      <c r="S1516" s="67"/>
      <c r="T1516" s="46"/>
      <c r="U1516" s="106">
        <f>IF(EXACT(O1516,Y1516),M1516,M1516*(1-'Расчет ПРЕДЗАКАЗ'!$D$10))</f>
        <v>0</v>
      </c>
      <c r="V1516" s="106">
        <f t="shared" si="655"/>
        <v>0</v>
      </c>
      <c r="W1516" s="106" t="e">
        <f>IF(EXACT(O1516,Y1516),M1516,M1516*(1-#REF!))</f>
        <v>#REF!</v>
      </c>
      <c r="X1516" s="106" t="e">
        <f t="shared" si="656"/>
        <v>#REF!</v>
      </c>
      <c r="Y1516" s="107" t="s">
        <v>72</v>
      </c>
      <c r="Z1516" s="103">
        <f t="shared" si="652"/>
        <v>0</v>
      </c>
      <c r="AA1516" s="103">
        <f t="shared" si="653"/>
        <v>0</v>
      </c>
      <c r="AB1516" s="128" t="str">
        <f t="shared" si="657"/>
        <v/>
      </c>
      <c r="AC1516" s="128" t="e">
        <f t="shared" si="658"/>
        <v>#REF!</v>
      </c>
    </row>
    <row r="1517" spans="1:29" ht="50.1" customHeight="1">
      <c r="A1517" s="171"/>
      <c r="B1517" s="171"/>
      <c r="C1517" s="174"/>
      <c r="D1517" s="174"/>
      <c r="E1517" s="131"/>
      <c r="F1517" s="177"/>
      <c r="G1517" s="180"/>
      <c r="H1517" s="163"/>
      <c r="I1517" s="165"/>
      <c r="J1517" s="168"/>
      <c r="K1517" s="62"/>
      <c r="L1517" s="63"/>
      <c r="M1517" s="63"/>
      <c r="N1517" s="142"/>
      <c r="O1517" s="127"/>
      <c r="P1517" s="100"/>
      <c r="Q1517" s="63">
        <f t="shared" si="654"/>
        <v>0</v>
      </c>
      <c r="R1517" s="64"/>
      <c r="S1517" s="67"/>
      <c r="T1517" s="46"/>
      <c r="U1517" s="106">
        <f>IF(EXACT(O1517,Y1517),M1517,M1517*(1-'Расчет ПРЕДЗАКАЗ'!$D$10))</f>
        <v>0</v>
      </c>
      <c r="V1517" s="106">
        <f t="shared" si="655"/>
        <v>0</v>
      </c>
      <c r="W1517" s="106" t="e">
        <f>IF(EXACT(O1517,Y1517),M1517,M1517*(1-#REF!))</f>
        <v>#REF!</v>
      </c>
      <c r="X1517" s="106" t="e">
        <f t="shared" si="656"/>
        <v>#REF!</v>
      </c>
      <c r="Y1517" s="107" t="s">
        <v>72</v>
      </c>
      <c r="Z1517" s="103">
        <f t="shared" si="652"/>
        <v>0</v>
      </c>
      <c r="AA1517" s="103">
        <f t="shared" si="653"/>
        <v>0</v>
      </c>
      <c r="AB1517" s="128" t="str">
        <f t="shared" si="657"/>
        <v/>
      </c>
      <c r="AC1517" s="128" t="e">
        <f t="shared" si="658"/>
        <v>#REF!</v>
      </c>
    </row>
    <row r="1518" spans="1:29" ht="50.1" customHeight="1">
      <c r="A1518" s="171"/>
      <c r="B1518" s="171"/>
      <c r="C1518" s="174"/>
      <c r="D1518" s="174"/>
      <c r="E1518" s="131"/>
      <c r="F1518" s="177"/>
      <c r="G1518" s="180"/>
      <c r="H1518" s="163"/>
      <c r="I1518" s="165"/>
      <c r="J1518" s="168"/>
      <c r="K1518" s="62"/>
      <c r="L1518" s="63"/>
      <c r="M1518" s="63"/>
      <c r="N1518" s="142"/>
      <c r="O1518" s="127"/>
      <c r="P1518" s="100"/>
      <c r="Q1518" s="63">
        <f t="shared" si="654"/>
        <v>0</v>
      </c>
      <c r="R1518" s="64"/>
      <c r="S1518" s="67"/>
      <c r="T1518" s="46"/>
      <c r="U1518" s="106">
        <f>IF(EXACT(O1518,Y1518),M1518,M1518*(1-'Расчет ПРЕДЗАКАЗ'!$D$10))</f>
        <v>0</v>
      </c>
      <c r="V1518" s="106">
        <f t="shared" si="655"/>
        <v>0</v>
      </c>
      <c r="W1518" s="106" t="e">
        <f>IF(EXACT(O1518,Y1518),M1518,M1518*(1-#REF!))</f>
        <v>#REF!</v>
      </c>
      <c r="X1518" s="106" t="e">
        <f t="shared" si="656"/>
        <v>#REF!</v>
      </c>
      <c r="Y1518" s="107" t="s">
        <v>72</v>
      </c>
      <c r="Z1518" s="103">
        <f t="shared" si="652"/>
        <v>0</v>
      </c>
      <c r="AA1518" s="103">
        <f t="shared" si="653"/>
        <v>0</v>
      </c>
      <c r="AB1518" s="128" t="str">
        <f t="shared" si="657"/>
        <v/>
      </c>
      <c r="AC1518" s="128" t="e">
        <f t="shared" si="658"/>
        <v>#REF!</v>
      </c>
    </row>
    <row r="1519" spans="1:29" ht="50.1" customHeight="1">
      <c r="A1519" s="171"/>
      <c r="B1519" s="171"/>
      <c r="C1519" s="174"/>
      <c r="D1519" s="174"/>
      <c r="E1519" s="131"/>
      <c r="F1519" s="177"/>
      <c r="G1519" s="180"/>
      <c r="H1519" s="163"/>
      <c r="I1519" s="165"/>
      <c r="J1519" s="168"/>
      <c r="K1519" s="62"/>
      <c r="L1519" s="63"/>
      <c r="M1519" s="63"/>
      <c r="N1519" s="142"/>
      <c r="O1519" s="127"/>
      <c r="P1519" s="100"/>
      <c r="Q1519" s="63">
        <f t="shared" si="654"/>
        <v>0</v>
      </c>
      <c r="R1519" s="64"/>
      <c r="S1519" s="67"/>
      <c r="T1519" s="46"/>
      <c r="U1519" s="106">
        <f>IF(EXACT(O1519,Y1519),M1519,M1519*(1-'Расчет ПРЕДЗАКАЗ'!$D$10))</f>
        <v>0</v>
      </c>
      <c r="V1519" s="106">
        <f t="shared" si="655"/>
        <v>0</v>
      </c>
      <c r="W1519" s="106" t="e">
        <f>IF(EXACT(O1519,Y1519),M1519,M1519*(1-#REF!))</f>
        <v>#REF!</v>
      </c>
      <c r="X1519" s="106" t="e">
        <f t="shared" si="656"/>
        <v>#REF!</v>
      </c>
      <c r="Y1519" s="107" t="s">
        <v>72</v>
      </c>
      <c r="Z1519" s="103">
        <f t="shared" si="652"/>
        <v>0</v>
      </c>
      <c r="AA1519" s="103">
        <f t="shared" si="653"/>
        <v>0</v>
      </c>
      <c r="AB1519" s="128" t="str">
        <f t="shared" si="657"/>
        <v/>
      </c>
      <c r="AC1519" s="128" t="e">
        <f t="shared" si="658"/>
        <v>#REF!</v>
      </c>
    </row>
    <row r="1520" spans="1:29" ht="50.1" customHeight="1">
      <c r="A1520" s="171"/>
      <c r="B1520" s="171"/>
      <c r="C1520" s="174"/>
      <c r="D1520" s="174"/>
      <c r="E1520" s="131"/>
      <c r="F1520" s="177"/>
      <c r="G1520" s="180"/>
      <c r="H1520" s="163"/>
      <c r="I1520" s="165"/>
      <c r="J1520" s="168"/>
      <c r="K1520" s="62"/>
      <c r="L1520" s="63"/>
      <c r="M1520" s="63"/>
      <c r="N1520" s="142"/>
      <c r="O1520" s="127"/>
      <c r="P1520" s="100"/>
      <c r="Q1520" s="63">
        <f t="shared" si="654"/>
        <v>0</v>
      </c>
      <c r="R1520" s="64"/>
      <c r="S1520" s="67"/>
      <c r="T1520" s="46"/>
      <c r="U1520" s="106">
        <f>IF(EXACT(O1520,Y1520),M1520,M1520*(1-'Расчет ПРЕДЗАКАЗ'!$D$10))</f>
        <v>0</v>
      </c>
      <c r="V1520" s="106">
        <f t="shared" si="655"/>
        <v>0</v>
      </c>
      <c r="W1520" s="106" t="e">
        <f>IF(EXACT(O1520,Y1520),M1520,M1520*(1-#REF!))</f>
        <v>#REF!</v>
      </c>
      <c r="X1520" s="106" t="e">
        <f t="shared" si="656"/>
        <v>#REF!</v>
      </c>
      <c r="Y1520" s="107" t="s">
        <v>72</v>
      </c>
      <c r="Z1520" s="103">
        <f t="shared" si="652"/>
        <v>0</v>
      </c>
      <c r="AA1520" s="103">
        <f t="shared" si="653"/>
        <v>0</v>
      </c>
      <c r="AB1520" s="128" t="str">
        <f t="shared" si="657"/>
        <v/>
      </c>
      <c r="AC1520" s="128" t="e">
        <f t="shared" si="658"/>
        <v>#REF!</v>
      </c>
    </row>
    <row r="1521" spans="1:29" ht="50.1" customHeight="1">
      <c r="A1521" s="171"/>
      <c r="B1521" s="171"/>
      <c r="C1521" s="174"/>
      <c r="D1521" s="174"/>
      <c r="E1521" s="131"/>
      <c r="F1521" s="177"/>
      <c r="G1521" s="180"/>
      <c r="H1521" s="163"/>
      <c r="I1521" s="165"/>
      <c r="J1521" s="168"/>
      <c r="K1521" s="62"/>
      <c r="L1521" s="63"/>
      <c r="M1521" s="63"/>
      <c r="N1521" s="143"/>
      <c r="O1521" s="127"/>
      <c r="P1521" s="100"/>
      <c r="Q1521" s="63">
        <f t="shared" si="654"/>
        <v>0</v>
      </c>
      <c r="R1521" s="65"/>
      <c r="S1521" s="67"/>
      <c r="T1521" s="40"/>
      <c r="U1521" s="106">
        <f>IF(EXACT(O1521,Y1521),M1521,M1521*(1-'Расчет ПРЕДЗАКАЗ'!$D$10))</f>
        <v>0</v>
      </c>
      <c r="V1521" s="106">
        <f t="shared" si="655"/>
        <v>0</v>
      </c>
      <c r="W1521" s="106" t="e">
        <f>IF(EXACT(O1521,Y1521),M1521,M1521*(1-#REF!))</f>
        <v>#REF!</v>
      </c>
      <c r="X1521" s="106" t="e">
        <f t="shared" si="656"/>
        <v>#REF!</v>
      </c>
      <c r="Y1521" s="107" t="s">
        <v>72</v>
      </c>
      <c r="Z1521" s="103">
        <f t="shared" si="652"/>
        <v>0</v>
      </c>
      <c r="AA1521" s="103">
        <f t="shared" si="653"/>
        <v>0</v>
      </c>
      <c r="AB1521" s="128" t="str">
        <f t="shared" si="657"/>
        <v/>
      </c>
      <c r="AC1521" s="128" t="e">
        <f t="shared" si="658"/>
        <v>#REF!</v>
      </c>
    </row>
    <row r="1522" spans="1:29" ht="50.1" customHeight="1">
      <c r="A1522" s="171"/>
      <c r="B1522" s="171"/>
      <c r="C1522" s="174"/>
      <c r="D1522" s="174"/>
      <c r="E1522" s="131"/>
      <c r="F1522" s="177"/>
      <c r="G1522" s="180"/>
      <c r="H1522" s="163"/>
      <c r="I1522" s="165"/>
      <c r="J1522" s="168"/>
      <c r="K1522" s="62"/>
      <c r="L1522" s="63"/>
      <c r="M1522" s="63"/>
      <c r="N1522" s="143"/>
      <c r="O1522" s="127"/>
      <c r="P1522" s="100"/>
      <c r="Q1522" s="63">
        <f t="shared" si="654"/>
        <v>0</v>
      </c>
      <c r="R1522" s="65"/>
      <c r="S1522" s="67"/>
      <c r="T1522" s="40"/>
      <c r="U1522" s="106">
        <f>IF(EXACT(O1522,Y1522),M1522,M1522*(1-'Расчет ПРЕДЗАКАЗ'!$D$10))</f>
        <v>0</v>
      </c>
      <c r="V1522" s="106">
        <f t="shared" si="655"/>
        <v>0</v>
      </c>
      <c r="W1522" s="106" t="e">
        <f>IF(EXACT(O1522,Y1522),M1522,M1522*(1-#REF!))</f>
        <v>#REF!</v>
      </c>
      <c r="X1522" s="106" t="e">
        <f t="shared" si="656"/>
        <v>#REF!</v>
      </c>
      <c r="Y1522" s="107" t="s">
        <v>72</v>
      </c>
      <c r="Z1522" s="103">
        <f t="shared" si="652"/>
        <v>0</v>
      </c>
      <c r="AA1522" s="103">
        <f t="shared" si="653"/>
        <v>0</v>
      </c>
      <c r="AB1522" s="128" t="str">
        <f t="shared" si="657"/>
        <v/>
      </c>
      <c r="AC1522" s="128" t="e">
        <f t="shared" si="658"/>
        <v>#REF!</v>
      </c>
    </row>
    <row r="1523" spans="1:29" ht="50.1" customHeight="1">
      <c r="A1523" s="171"/>
      <c r="B1523" s="171"/>
      <c r="C1523" s="174"/>
      <c r="D1523" s="174"/>
      <c r="E1523" s="131"/>
      <c r="F1523" s="177"/>
      <c r="G1523" s="180"/>
      <c r="H1523" s="163"/>
      <c r="I1523" s="165"/>
      <c r="J1523" s="168"/>
      <c r="K1523" s="62"/>
      <c r="L1523" s="63"/>
      <c r="M1523" s="63"/>
      <c r="N1523" s="121"/>
      <c r="O1523" s="127"/>
      <c r="P1523" s="100"/>
      <c r="Q1523" s="63">
        <f t="shared" si="654"/>
        <v>0</v>
      </c>
      <c r="R1523" s="65"/>
      <c r="S1523" s="67"/>
      <c r="T1523" s="40"/>
      <c r="U1523" s="106">
        <f>IF(EXACT(O1523,Y1523),M1523,M1523*(1-'Расчет ПРЕДЗАКАЗ'!$D$10))</f>
        <v>0</v>
      </c>
      <c r="V1523" s="106">
        <f t="shared" si="655"/>
        <v>0</v>
      </c>
      <c r="W1523" s="106" t="e">
        <f>IF(EXACT(O1523,Y1523),M1523,M1523*(1-#REF!))</f>
        <v>#REF!</v>
      </c>
      <c r="X1523" s="106" t="e">
        <f t="shared" si="656"/>
        <v>#REF!</v>
      </c>
      <c r="Y1523" s="107" t="s">
        <v>72</v>
      </c>
      <c r="Z1523" s="103">
        <f t="shared" si="652"/>
        <v>0</v>
      </c>
      <c r="AA1523" s="103">
        <f t="shared" si="653"/>
        <v>0</v>
      </c>
      <c r="AB1523" s="128" t="str">
        <f t="shared" si="657"/>
        <v/>
      </c>
      <c r="AC1523" s="128" t="e">
        <f t="shared" si="658"/>
        <v>#REF!</v>
      </c>
    </row>
    <row r="1524" spans="1:29" ht="50.1" customHeight="1">
      <c r="A1524" s="171"/>
      <c r="B1524" s="171"/>
      <c r="C1524" s="174"/>
      <c r="D1524" s="174"/>
      <c r="E1524" s="131"/>
      <c r="F1524" s="177"/>
      <c r="G1524" s="180"/>
      <c r="H1524" s="163"/>
      <c r="I1524" s="165"/>
      <c r="J1524" s="168"/>
      <c r="K1524" s="62"/>
      <c r="L1524" s="63"/>
      <c r="M1524" s="63"/>
      <c r="N1524" s="121"/>
      <c r="O1524" s="127"/>
      <c r="P1524" s="100"/>
      <c r="Q1524" s="63">
        <f t="shared" si="654"/>
        <v>0</v>
      </c>
      <c r="R1524" s="65"/>
      <c r="S1524" s="67"/>
      <c r="T1524" s="40"/>
      <c r="U1524" s="106">
        <f>IF(EXACT(O1524,Y1524),M1524,M1524*(1-'Расчет ПРЕДЗАКАЗ'!$D$10))</f>
        <v>0</v>
      </c>
      <c r="V1524" s="106">
        <f t="shared" si="655"/>
        <v>0</v>
      </c>
      <c r="W1524" s="106" t="e">
        <f>IF(EXACT(O1524,Y1524),M1524,M1524*(1-#REF!))</f>
        <v>#REF!</v>
      </c>
      <c r="X1524" s="106" t="e">
        <f t="shared" si="656"/>
        <v>#REF!</v>
      </c>
      <c r="Y1524" s="107" t="s">
        <v>72</v>
      </c>
      <c r="Z1524" s="103">
        <f t="shared" si="652"/>
        <v>0</v>
      </c>
      <c r="AA1524" s="103">
        <f t="shared" si="653"/>
        <v>0</v>
      </c>
      <c r="AB1524" s="128" t="str">
        <f t="shared" si="657"/>
        <v/>
      </c>
      <c r="AC1524" s="128" t="e">
        <f t="shared" si="658"/>
        <v>#REF!</v>
      </c>
    </row>
    <row r="1525" spans="1:29" ht="50.1" customHeight="1">
      <c r="A1525" s="171"/>
      <c r="B1525" s="171"/>
      <c r="C1525" s="174"/>
      <c r="D1525" s="174"/>
      <c r="E1525" s="131"/>
      <c r="F1525" s="177"/>
      <c r="G1525" s="180"/>
      <c r="H1525" s="163"/>
      <c r="I1525" s="165"/>
      <c r="J1525" s="168"/>
      <c r="K1525" s="62"/>
      <c r="L1525" s="63"/>
      <c r="M1525" s="63"/>
      <c r="N1525" s="121"/>
      <c r="O1525" s="127"/>
      <c r="P1525" s="100"/>
      <c r="Q1525" s="63">
        <f t="shared" si="654"/>
        <v>0</v>
      </c>
      <c r="R1525" s="65"/>
      <c r="S1525" s="67"/>
      <c r="T1525" s="40"/>
      <c r="U1525" s="106">
        <f>IF(EXACT(O1525,Y1525),M1525,M1525*(1-'Расчет ПРЕДЗАКАЗ'!$D$10))</f>
        <v>0</v>
      </c>
      <c r="V1525" s="106">
        <f t="shared" si="655"/>
        <v>0</v>
      </c>
      <c r="W1525" s="106" t="e">
        <f>IF(EXACT(O1525,Y1525),M1525,M1525*(1-#REF!))</f>
        <v>#REF!</v>
      </c>
      <c r="X1525" s="106" t="e">
        <f t="shared" si="656"/>
        <v>#REF!</v>
      </c>
      <c r="Y1525" s="107" t="s">
        <v>72</v>
      </c>
      <c r="Z1525" s="103">
        <f t="shared" si="652"/>
        <v>0</v>
      </c>
      <c r="AA1525" s="103">
        <f t="shared" si="653"/>
        <v>0</v>
      </c>
      <c r="AB1525" s="128" t="str">
        <f t="shared" si="657"/>
        <v/>
      </c>
      <c r="AC1525" s="128" t="e">
        <f t="shared" si="658"/>
        <v>#REF!</v>
      </c>
    </row>
    <row r="1526" spans="1:29" ht="50.1" customHeight="1">
      <c r="A1526" s="172"/>
      <c r="B1526" s="172"/>
      <c r="C1526" s="175"/>
      <c r="D1526" s="175"/>
      <c r="E1526" s="132"/>
      <c r="F1526" s="178"/>
      <c r="G1526" s="181"/>
      <c r="H1526" s="164"/>
      <c r="I1526" s="166"/>
      <c r="J1526" s="169"/>
      <c r="K1526" s="62"/>
      <c r="L1526" s="63"/>
      <c r="M1526" s="63"/>
      <c r="N1526" s="121"/>
      <c r="O1526" s="127"/>
      <c r="P1526" s="100"/>
      <c r="Q1526" s="63">
        <f t="shared" si="654"/>
        <v>0</v>
      </c>
      <c r="R1526" s="65"/>
      <c r="S1526" s="64"/>
      <c r="T1526" s="40"/>
      <c r="U1526" s="106">
        <f>IF(EXACT(O1526,Y1526),M1526,M1526*(1-'Расчет ПРЕДЗАКАЗ'!$D$10))</f>
        <v>0</v>
      </c>
      <c r="V1526" s="106">
        <f t="shared" si="655"/>
        <v>0</v>
      </c>
      <c r="W1526" s="106" t="e">
        <f>IF(EXACT(O1526,Y1526),M1526,M1526*(1-#REF!))</f>
        <v>#REF!</v>
      </c>
      <c r="X1526" s="106" t="e">
        <f t="shared" si="656"/>
        <v>#REF!</v>
      </c>
      <c r="Y1526" s="107" t="s">
        <v>72</v>
      </c>
      <c r="Z1526" s="103">
        <f t="shared" si="652"/>
        <v>0</v>
      </c>
      <c r="AA1526" s="103">
        <f t="shared" si="653"/>
        <v>0</v>
      </c>
      <c r="AB1526" s="128" t="str">
        <f t="shared" si="657"/>
        <v/>
      </c>
      <c r="AC1526" s="128" t="e">
        <f t="shared" si="658"/>
        <v>#REF!</v>
      </c>
    </row>
    <row r="1527" spans="1:29" ht="11.25" customHeight="1" thickBot="1"/>
    <row r="1528" spans="1:29" ht="50.1" customHeight="1">
      <c r="A1528" s="170">
        <v>477</v>
      </c>
      <c r="B1528" s="170" t="s">
        <v>3894</v>
      </c>
      <c r="C1528" s="173" t="s">
        <v>3895</v>
      </c>
      <c r="D1528" s="173" t="s">
        <v>77</v>
      </c>
      <c r="E1528" s="131"/>
      <c r="F1528" s="193" t="s">
        <v>3896</v>
      </c>
      <c r="G1528" s="179" t="s">
        <v>3099</v>
      </c>
      <c r="H1528" s="162" t="s">
        <v>3897</v>
      </c>
      <c r="I1528" s="194" t="s">
        <v>3898</v>
      </c>
      <c r="J1528" s="167" t="s">
        <v>19</v>
      </c>
      <c r="K1528" s="62" t="s">
        <v>587</v>
      </c>
      <c r="L1528" s="63">
        <v>1650</v>
      </c>
      <c r="M1528" s="63">
        <v>1030</v>
      </c>
      <c r="N1528" s="142" t="s">
        <v>3899</v>
      </c>
      <c r="O1528" s="127"/>
      <c r="P1528" s="100"/>
      <c r="Q1528" s="63">
        <f>P1528*M1528</f>
        <v>0</v>
      </c>
      <c r="R1528" s="64"/>
      <c r="S1528" s="67">
        <v>155</v>
      </c>
      <c r="T1528" s="46"/>
      <c r="U1528" s="106">
        <f>IF(EXACT(O1528,Y1528),M1528,M1528*(1-'Расчет ПРЕДЗАКАЗ'!$D$10))</f>
        <v>1009.4</v>
      </c>
      <c r="V1528" s="106">
        <f>P1528*U1528</f>
        <v>0</v>
      </c>
      <c r="W1528" s="106" t="e">
        <f>IF(EXACT(O1528,Y1528),M1528,M1528*(1-#REF!))</f>
        <v>#REF!</v>
      </c>
      <c r="X1528" s="106" t="e">
        <f>P1528*W1528</f>
        <v>#REF!</v>
      </c>
      <c r="Y1528" s="107" t="s">
        <v>72</v>
      </c>
      <c r="Z1528" s="103">
        <f t="shared" ref="Z1528:Z1542" si="659">IF(EXACT(O1528,Y1528),Q1528,0)</f>
        <v>0</v>
      </c>
      <c r="AA1528" s="103">
        <f t="shared" ref="AA1528:AA1542" si="660">IF(Z1528=0,Q1528,0)</f>
        <v>0</v>
      </c>
      <c r="AB1528" s="128">
        <f>IF(U1528=0,"",L1528/U1528-1)</f>
        <v>0.63463443629879146</v>
      </c>
      <c r="AC1528" s="128" t="e">
        <f>IF(W1528=0,"",L1528/W1528-1)</f>
        <v>#REF!</v>
      </c>
    </row>
    <row r="1529" spans="1:29" ht="50.1" customHeight="1">
      <c r="A1529" s="171"/>
      <c r="B1529" s="171"/>
      <c r="C1529" s="174"/>
      <c r="D1529" s="174"/>
      <c r="E1529" s="131"/>
      <c r="F1529" s="177"/>
      <c r="G1529" s="180"/>
      <c r="H1529" s="163"/>
      <c r="I1529" s="165"/>
      <c r="J1529" s="168"/>
      <c r="K1529" s="62"/>
      <c r="L1529" s="63"/>
      <c r="M1529" s="63"/>
      <c r="N1529" s="142"/>
      <c r="O1529" s="127"/>
      <c r="P1529" s="100"/>
      <c r="Q1529" s="63">
        <f t="shared" ref="Q1529:Q1542" si="661">P1529*M1529</f>
        <v>0</v>
      </c>
      <c r="R1529" s="64"/>
      <c r="S1529" s="67"/>
      <c r="T1529" s="46"/>
      <c r="U1529" s="106">
        <f>IF(EXACT(O1529,Y1529),M1529,M1529*(1-'Расчет ПРЕДЗАКАЗ'!$D$10))</f>
        <v>0</v>
      </c>
      <c r="V1529" s="106">
        <f t="shared" ref="V1529:V1542" si="662">P1529*U1529</f>
        <v>0</v>
      </c>
      <c r="W1529" s="106" t="e">
        <f>IF(EXACT(O1529,Y1529),M1529,M1529*(1-#REF!))</f>
        <v>#REF!</v>
      </c>
      <c r="X1529" s="106" t="e">
        <f t="shared" ref="X1529:X1542" si="663">P1529*W1529</f>
        <v>#REF!</v>
      </c>
      <c r="Y1529" s="107" t="s">
        <v>72</v>
      </c>
      <c r="Z1529" s="103">
        <f t="shared" si="659"/>
        <v>0</v>
      </c>
      <c r="AA1529" s="103">
        <f t="shared" si="660"/>
        <v>0</v>
      </c>
      <c r="AB1529" s="128" t="str">
        <f t="shared" ref="AB1529:AB1542" si="664">IF(U1529=0,"",L1529/U1529-1)</f>
        <v/>
      </c>
      <c r="AC1529" s="128" t="e">
        <f t="shared" ref="AC1529:AC1542" si="665">IF(W1529=0,"",L1529/W1529-1)</f>
        <v>#REF!</v>
      </c>
    </row>
    <row r="1530" spans="1:29" ht="50.1" customHeight="1">
      <c r="A1530" s="171"/>
      <c r="B1530" s="171"/>
      <c r="C1530" s="174"/>
      <c r="D1530" s="174"/>
      <c r="E1530" s="131"/>
      <c r="F1530" s="177"/>
      <c r="G1530" s="180"/>
      <c r="H1530" s="163"/>
      <c r="I1530" s="165"/>
      <c r="J1530" s="168"/>
      <c r="K1530" s="62"/>
      <c r="L1530" s="63"/>
      <c r="M1530" s="63"/>
      <c r="N1530" s="142"/>
      <c r="O1530" s="127"/>
      <c r="P1530" s="100"/>
      <c r="Q1530" s="63">
        <f t="shared" si="661"/>
        <v>0</v>
      </c>
      <c r="R1530" s="64"/>
      <c r="S1530" s="67"/>
      <c r="T1530" s="46"/>
      <c r="U1530" s="106">
        <f>IF(EXACT(O1530,Y1530),M1530,M1530*(1-'Расчет ПРЕДЗАКАЗ'!$D$10))</f>
        <v>0</v>
      </c>
      <c r="V1530" s="106">
        <f t="shared" si="662"/>
        <v>0</v>
      </c>
      <c r="W1530" s="106" t="e">
        <f>IF(EXACT(O1530,Y1530),M1530,M1530*(1-#REF!))</f>
        <v>#REF!</v>
      </c>
      <c r="X1530" s="106" t="e">
        <f t="shared" si="663"/>
        <v>#REF!</v>
      </c>
      <c r="Y1530" s="107" t="s">
        <v>72</v>
      </c>
      <c r="Z1530" s="103">
        <f t="shared" si="659"/>
        <v>0</v>
      </c>
      <c r="AA1530" s="103">
        <f t="shared" si="660"/>
        <v>0</v>
      </c>
      <c r="AB1530" s="128" t="str">
        <f t="shared" si="664"/>
        <v/>
      </c>
      <c r="AC1530" s="128" t="e">
        <f t="shared" si="665"/>
        <v>#REF!</v>
      </c>
    </row>
    <row r="1531" spans="1:29" ht="50.1" customHeight="1">
      <c r="A1531" s="171"/>
      <c r="B1531" s="171"/>
      <c r="C1531" s="174"/>
      <c r="D1531" s="174"/>
      <c r="E1531" s="131"/>
      <c r="F1531" s="177"/>
      <c r="G1531" s="180"/>
      <c r="H1531" s="163"/>
      <c r="I1531" s="165"/>
      <c r="J1531" s="168"/>
      <c r="K1531" s="62"/>
      <c r="L1531" s="63"/>
      <c r="M1531" s="63"/>
      <c r="N1531" s="142"/>
      <c r="O1531" s="127"/>
      <c r="P1531" s="100"/>
      <c r="Q1531" s="63">
        <f t="shared" si="661"/>
        <v>0</v>
      </c>
      <c r="R1531" s="64"/>
      <c r="S1531" s="67"/>
      <c r="T1531" s="46"/>
      <c r="U1531" s="106">
        <f>IF(EXACT(O1531,Y1531),M1531,M1531*(1-'Расчет ПРЕДЗАКАЗ'!$D$10))</f>
        <v>0</v>
      </c>
      <c r="V1531" s="106">
        <f t="shared" si="662"/>
        <v>0</v>
      </c>
      <c r="W1531" s="106" t="e">
        <f>IF(EXACT(O1531,Y1531),M1531,M1531*(1-#REF!))</f>
        <v>#REF!</v>
      </c>
      <c r="X1531" s="106" t="e">
        <f t="shared" si="663"/>
        <v>#REF!</v>
      </c>
      <c r="Y1531" s="107" t="s">
        <v>72</v>
      </c>
      <c r="Z1531" s="103">
        <f t="shared" si="659"/>
        <v>0</v>
      </c>
      <c r="AA1531" s="103">
        <f t="shared" si="660"/>
        <v>0</v>
      </c>
      <c r="AB1531" s="128" t="str">
        <f t="shared" si="664"/>
        <v/>
      </c>
      <c r="AC1531" s="128" t="e">
        <f t="shared" si="665"/>
        <v>#REF!</v>
      </c>
    </row>
    <row r="1532" spans="1:29" ht="50.1" customHeight="1">
      <c r="A1532" s="171"/>
      <c r="B1532" s="171"/>
      <c r="C1532" s="174"/>
      <c r="D1532" s="174"/>
      <c r="E1532" s="131"/>
      <c r="F1532" s="177"/>
      <c r="G1532" s="180"/>
      <c r="H1532" s="163"/>
      <c r="I1532" s="165"/>
      <c r="J1532" s="168"/>
      <c r="K1532" s="62"/>
      <c r="L1532" s="63"/>
      <c r="M1532" s="63"/>
      <c r="N1532" s="142"/>
      <c r="O1532" s="127"/>
      <c r="P1532" s="100"/>
      <c r="Q1532" s="63">
        <f t="shared" si="661"/>
        <v>0</v>
      </c>
      <c r="R1532" s="64"/>
      <c r="S1532" s="67"/>
      <c r="T1532" s="46"/>
      <c r="U1532" s="106">
        <f>IF(EXACT(O1532,Y1532),M1532,M1532*(1-'Расчет ПРЕДЗАКАЗ'!$D$10))</f>
        <v>0</v>
      </c>
      <c r="V1532" s="106">
        <f t="shared" si="662"/>
        <v>0</v>
      </c>
      <c r="W1532" s="106" t="e">
        <f>IF(EXACT(O1532,Y1532),M1532,M1532*(1-#REF!))</f>
        <v>#REF!</v>
      </c>
      <c r="X1532" s="106" t="e">
        <f t="shared" si="663"/>
        <v>#REF!</v>
      </c>
      <c r="Y1532" s="107" t="s">
        <v>72</v>
      </c>
      <c r="Z1532" s="103">
        <f t="shared" si="659"/>
        <v>0</v>
      </c>
      <c r="AA1532" s="103">
        <f t="shared" si="660"/>
        <v>0</v>
      </c>
      <c r="AB1532" s="128" t="str">
        <f t="shared" si="664"/>
        <v/>
      </c>
      <c r="AC1532" s="128" t="e">
        <f t="shared" si="665"/>
        <v>#REF!</v>
      </c>
    </row>
    <row r="1533" spans="1:29" ht="50.1" customHeight="1">
      <c r="A1533" s="171"/>
      <c r="B1533" s="171"/>
      <c r="C1533" s="174"/>
      <c r="D1533" s="174"/>
      <c r="E1533" s="131"/>
      <c r="F1533" s="177"/>
      <c r="G1533" s="180"/>
      <c r="H1533" s="163"/>
      <c r="I1533" s="165"/>
      <c r="J1533" s="168"/>
      <c r="K1533" s="62"/>
      <c r="L1533" s="63"/>
      <c r="M1533" s="63"/>
      <c r="N1533" s="142"/>
      <c r="O1533" s="127"/>
      <c r="P1533" s="100"/>
      <c r="Q1533" s="63">
        <f t="shared" si="661"/>
        <v>0</v>
      </c>
      <c r="R1533" s="64"/>
      <c r="S1533" s="67"/>
      <c r="T1533" s="46"/>
      <c r="U1533" s="106">
        <f>IF(EXACT(O1533,Y1533),M1533,M1533*(1-'Расчет ПРЕДЗАКАЗ'!$D$10))</f>
        <v>0</v>
      </c>
      <c r="V1533" s="106">
        <f t="shared" si="662"/>
        <v>0</v>
      </c>
      <c r="W1533" s="106" t="e">
        <f>IF(EXACT(O1533,Y1533),M1533,M1533*(1-#REF!))</f>
        <v>#REF!</v>
      </c>
      <c r="X1533" s="106" t="e">
        <f t="shared" si="663"/>
        <v>#REF!</v>
      </c>
      <c r="Y1533" s="107" t="s">
        <v>72</v>
      </c>
      <c r="Z1533" s="103">
        <f t="shared" si="659"/>
        <v>0</v>
      </c>
      <c r="AA1533" s="103">
        <f t="shared" si="660"/>
        <v>0</v>
      </c>
      <c r="AB1533" s="128" t="str">
        <f t="shared" si="664"/>
        <v/>
      </c>
      <c r="AC1533" s="128" t="e">
        <f t="shared" si="665"/>
        <v>#REF!</v>
      </c>
    </row>
    <row r="1534" spans="1:29" ht="50.1" customHeight="1">
      <c r="A1534" s="171"/>
      <c r="B1534" s="171"/>
      <c r="C1534" s="174"/>
      <c r="D1534" s="174"/>
      <c r="E1534" s="131"/>
      <c r="F1534" s="177"/>
      <c r="G1534" s="180"/>
      <c r="H1534" s="163"/>
      <c r="I1534" s="165"/>
      <c r="J1534" s="168"/>
      <c r="K1534" s="62"/>
      <c r="L1534" s="63"/>
      <c r="M1534" s="63"/>
      <c r="N1534" s="142"/>
      <c r="O1534" s="127"/>
      <c r="P1534" s="100"/>
      <c r="Q1534" s="63">
        <f t="shared" si="661"/>
        <v>0</v>
      </c>
      <c r="R1534" s="64"/>
      <c r="S1534" s="67"/>
      <c r="T1534" s="46"/>
      <c r="U1534" s="106">
        <f>IF(EXACT(O1534,Y1534),M1534,M1534*(1-'Расчет ПРЕДЗАКАЗ'!$D$10))</f>
        <v>0</v>
      </c>
      <c r="V1534" s="106">
        <f t="shared" si="662"/>
        <v>0</v>
      </c>
      <c r="W1534" s="106" t="e">
        <f>IF(EXACT(O1534,Y1534),M1534,M1534*(1-#REF!))</f>
        <v>#REF!</v>
      </c>
      <c r="X1534" s="106" t="e">
        <f t="shared" si="663"/>
        <v>#REF!</v>
      </c>
      <c r="Y1534" s="107" t="s">
        <v>72</v>
      </c>
      <c r="Z1534" s="103">
        <f t="shared" si="659"/>
        <v>0</v>
      </c>
      <c r="AA1534" s="103">
        <f t="shared" si="660"/>
        <v>0</v>
      </c>
      <c r="AB1534" s="128" t="str">
        <f t="shared" si="664"/>
        <v/>
      </c>
      <c r="AC1534" s="128" t="e">
        <f t="shared" si="665"/>
        <v>#REF!</v>
      </c>
    </row>
    <row r="1535" spans="1:29" ht="50.1" customHeight="1">
      <c r="A1535" s="171"/>
      <c r="B1535" s="171"/>
      <c r="C1535" s="174"/>
      <c r="D1535" s="174"/>
      <c r="E1535" s="131"/>
      <c r="F1535" s="177"/>
      <c r="G1535" s="180"/>
      <c r="H1535" s="163"/>
      <c r="I1535" s="165"/>
      <c r="J1535" s="168"/>
      <c r="K1535" s="62"/>
      <c r="L1535" s="63"/>
      <c r="M1535" s="63"/>
      <c r="N1535" s="142"/>
      <c r="O1535" s="127"/>
      <c r="P1535" s="100"/>
      <c r="Q1535" s="63">
        <f t="shared" si="661"/>
        <v>0</v>
      </c>
      <c r="R1535" s="64"/>
      <c r="S1535" s="67"/>
      <c r="T1535" s="46"/>
      <c r="U1535" s="106">
        <f>IF(EXACT(O1535,Y1535),M1535,M1535*(1-'Расчет ПРЕДЗАКАЗ'!$D$10))</f>
        <v>0</v>
      </c>
      <c r="V1535" s="106">
        <f t="shared" si="662"/>
        <v>0</v>
      </c>
      <c r="W1535" s="106" t="e">
        <f>IF(EXACT(O1535,Y1535),M1535,M1535*(1-#REF!))</f>
        <v>#REF!</v>
      </c>
      <c r="X1535" s="106" t="e">
        <f t="shared" si="663"/>
        <v>#REF!</v>
      </c>
      <c r="Y1535" s="107" t="s">
        <v>72</v>
      </c>
      <c r="Z1535" s="103">
        <f t="shared" si="659"/>
        <v>0</v>
      </c>
      <c r="AA1535" s="103">
        <f t="shared" si="660"/>
        <v>0</v>
      </c>
      <c r="AB1535" s="128" t="str">
        <f t="shared" si="664"/>
        <v/>
      </c>
      <c r="AC1535" s="128" t="e">
        <f t="shared" si="665"/>
        <v>#REF!</v>
      </c>
    </row>
    <row r="1536" spans="1:29" ht="50.1" customHeight="1">
      <c r="A1536" s="171"/>
      <c r="B1536" s="171"/>
      <c r="C1536" s="174"/>
      <c r="D1536" s="174"/>
      <c r="E1536" s="131"/>
      <c r="F1536" s="177"/>
      <c r="G1536" s="180"/>
      <c r="H1536" s="163"/>
      <c r="I1536" s="165"/>
      <c r="J1536" s="168"/>
      <c r="K1536" s="62"/>
      <c r="L1536" s="63"/>
      <c r="M1536" s="63"/>
      <c r="N1536" s="142"/>
      <c r="O1536" s="127"/>
      <c r="P1536" s="100"/>
      <c r="Q1536" s="63">
        <f t="shared" si="661"/>
        <v>0</v>
      </c>
      <c r="R1536" s="64"/>
      <c r="S1536" s="67"/>
      <c r="T1536" s="46"/>
      <c r="U1536" s="106">
        <f>IF(EXACT(O1536,Y1536),M1536,M1536*(1-'Расчет ПРЕДЗАКАЗ'!$D$10))</f>
        <v>0</v>
      </c>
      <c r="V1536" s="106">
        <f t="shared" si="662"/>
        <v>0</v>
      </c>
      <c r="W1536" s="106" t="e">
        <f>IF(EXACT(O1536,Y1536),M1536,M1536*(1-#REF!))</f>
        <v>#REF!</v>
      </c>
      <c r="X1536" s="106" t="e">
        <f t="shared" si="663"/>
        <v>#REF!</v>
      </c>
      <c r="Y1536" s="107" t="s">
        <v>72</v>
      </c>
      <c r="Z1536" s="103">
        <f t="shared" si="659"/>
        <v>0</v>
      </c>
      <c r="AA1536" s="103">
        <f t="shared" si="660"/>
        <v>0</v>
      </c>
      <c r="AB1536" s="128" t="str">
        <f t="shared" si="664"/>
        <v/>
      </c>
      <c r="AC1536" s="128" t="e">
        <f t="shared" si="665"/>
        <v>#REF!</v>
      </c>
    </row>
    <row r="1537" spans="1:29" ht="50.1" customHeight="1">
      <c r="A1537" s="171"/>
      <c r="B1537" s="171"/>
      <c r="C1537" s="174"/>
      <c r="D1537" s="174"/>
      <c r="E1537" s="131"/>
      <c r="F1537" s="177"/>
      <c r="G1537" s="180"/>
      <c r="H1537" s="163"/>
      <c r="I1537" s="165"/>
      <c r="J1537" s="168"/>
      <c r="K1537" s="62"/>
      <c r="L1537" s="63"/>
      <c r="M1537" s="63"/>
      <c r="N1537" s="143"/>
      <c r="O1537" s="127"/>
      <c r="P1537" s="100"/>
      <c r="Q1537" s="63">
        <f t="shared" si="661"/>
        <v>0</v>
      </c>
      <c r="R1537" s="65"/>
      <c r="S1537" s="67"/>
      <c r="T1537" s="40"/>
      <c r="U1537" s="106">
        <f>IF(EXACT(O1537,Y1537),M1537,M1537*(1-'Расчет ПРЕДЗАКАЗ'!$D$10))</f>
        <v>0</v>
      </c>
      <c r="V1537" s="106">
        <f t="shared" si="662"/>
        <v>0</v>
      </c>
      <c r="W1537" s="106" t="e">
        <f>IF(EXACT(O1537,Y1537),M1537,M1537*(1-#REF!))</f>
        <v>#REF!</v>
      </c>
      <c r="X1537" s="106" t="e">
        <f t="shared" si="663"/>
        <v>#REF!</v>
      </c>
      <c r="Y1537" s="107" t="s">
        <v>72</v>
      </c>
      <c r="Z1537" s="103">
        <f t="shared" si="659"/>
        <v>0</v>
      </c>
      <c r="AA1537" s="103">
        <f t="shared" si="660"/>
        <v>0</v>
      </c>
      <c r="AB1537" s="128" t="str">
        <f t="shared" si="664"/>
        <v/>
      </c>
      <c r="AC1537" s="128" t="e">
        <f t="shared" si="665"/>
        <v>#REF!</v>
      </c>
    </row>
    <row r="1538" spans="1:29" ht="50.1" customHeight="1">
      <c r="A1538" s="171"/>
      <c r="B1538" s="171"/>
      <c r="C1538" s="174"/>
      <c r="D1538" s="174"/>
      <c r="E1538" s="131"/>
      <c r="F1538" s="177"/>
      <c r="G1538" s="180"/>
      <c r="H1538" s="163"/>
      <c r="I1538" s="165"/>
      <c r="J1538" s="168"/>
      <c r="K1538" s="62"/>
      <c r="L1538" s="63"/>
      <c r="M1538" s="63"/>
      <c r="N1538" s="143"/>
      <c r="O1538" s="127"/>
      <c r="P1538" s="100"/>
      <c r="Q1538" s="63">
        <f t="shared" si="661"/>
        <v>0</v>
      </c>
      <c r="R1538" s="65"/>
      <c r="S1538" s="67"/>
      <c r="T1538" s="40"/>
      <c r="U1538" s="106">
        <f>IF(EXACT(O1538,Y1538),M1538,M1538*(1-'Расчет ПРЕДЗАКАЗ'!$D$10))</f>
        <v>0</v>
      </c>
      <c r="V1538" s="106">
        <f t="shared" si="662"/>
        <v>0</v>
      </c>
      <c r="W1538" s="106" t="e">
        <f>IF(EXACT(O1538,Y1538),M1538,M1538*(1-#REF!))</f>
        <v>#REF!</v>
      </c>
      <c r="X1538" s="106" t="e">
        <f t="shared" si="663"/>
        <v>#REF!</v>
      </c>
      <c r="Y1538" s="107" t="s">
        <v>72</v>
      </c>
      <c r="Z1538" s="103">
        <f t="shared" si="659"/>
        <v>0</v>
      </c>
      <c r="AA1538" s="103">
        <f t="shared" si="660"/>
        <v>0</v>
      </c>
      <c r="AB1538" s="128" t="str">
        <f t="shared" si="664"/>
        <v/>
      </c>
      <c r="AC1538" s="128" t="e">
        <f t="shared" si="665"/>
        <v>#REF!</v>
      </c>
    </row>
    <row r="1539" spans="1:29" ht="50.1" customHeight="1">
      <c r="A1539" s="171"/>
      <c r="B1539" s="171"/>
      <c r="C1539" s="174"/>
      <c r="D1539" s="174"/>
      <c r="E1539" s="131"/>
      <c r="F1539" s="177"/>
      <c r="G1539" s="180"/>
      <c r="H1539" s="163"/>
      <c r="I1539" s="165"/>
      <c r="J1539" s="168"/>
      <c r="K1539" s="62"/>
      <c r="L1539" s="63"/>
      <c r="M1539" s="63"/>
      <c r="N1539" s="121"/>
      <c r="O1539" s="127"/>
      <c r="P1539" s="100"/>
      <c r="Q1539" s="63">
        <f t="shared" si="661"/>
        <v>0</v>
      </c>
      <c r="R1539" s="65"/>
      <c r="S1539" s="67"/>
      <c r="T1539" s="40"/>
      <c r="U1539" s="106">
        <f>IF(EXACT(O1539,Y1539),M1539,M1539*(1-'Расчет ПРЕДЗАКАЗ'!$D$10))</f>
        <v>0</v>
      </c>
      <c r="V1539" s="106">
        <f t="shared" si="662"/>
        <v>0</v>
      </c>
      <c r="W1539" s="106" t="e">
        <f>IF(EXACT(O1539,Y1539),M1539,M1539*(1-#REF!))</f>
        <v>#REF!</v>
      </c>
      <c r="X1539" s="106" t="e">
        <f t="shared" si="663"/>
        <v>#REF!</v>
      </c>
      <c r="Y1539" s="107" t="s">
        <v>72</v>
      </c>
      <c r="Z1539" s="103">
        <f t="shared" si="659"/>
        <v>0</v>
      </c>
      <c r="AA1539" s="103">
        <f t="shared" si="660"/>
        <v>0</v>
      </c>
      <c r="AB1539" s="128" t="str">
        <f t="shared" si="664"/>
        <v/>
      </c>
      <c r="AC1539" s="128" t="e">
        <f t="shared" si="665"/>
        <v>#REF!</v>
      </c>
    </row>
    <row r="1540" spans="1:29" ht="50.1" customHeight="1">
      <c r="A1540" s="171"/>
      <c r="B1540" s="171"/>
      <c r="C1540" s="174"/>
      <c r="D1540" s="174"/>
      <c r="E1540" s="131"/>
      <c r="F1540" s="177"/>
      <c r="G1540" s="180"/>
      <c r="H1540" s="163"/>
      <c r="I1540" s="165"/>
      <c r="J1540" s="168"/>
      <c r="K1540" s="62"/>
      <c r="L1540" s="63"/>
      <c r="M1540" s="63"/>
      <c r="N1540" s="121"/>
      <c r="O1540" s="127"/>
      <c r="P1540" s="100"/>
      <c r="Q1540" s="63">
        <f t="shared" si="661"/>
        <v>0</v>
      </c>
      <c r="R1540" s="65"/>
      <c r="S1540" s="67"/>
      <c r="T1540" s="40"/>
      <c r="U1540" s="106">
        <f>IF(EXACT(O1540,Y1540),M1540,M1540*(1-'Расчет ПРЕДЗАКАЗ'!$D$10))</f>
        <v>0</v>
      </c>
      <c r="V1540" s="106">
        <f t="shared" si="662"/>
        <v>0</v>
      </c>
      <c r="W1540" s="106" t="e">
        <f>IF(EXACT(O1540,Y1540),M1540,M1540*(1-#REF!))</f>
        <v>#REF!</v>
      </c>
      <c r="X1540" s="106" t="e">
        <f t="shared" si="663"/>
        <v>#REF!</v>
      </c>
      <c r="Y1540" s="107" t="s">
        <v>72</v>
      </c>
      <c r="Z1540" s="103">
        <f t="shared" si="659"/>
        <v>0</v>
      </c>
      <c r="AA1540" s="103">
        <f t="shared" si="660"/>
        <v>0</v>
      </c>
      <c r="AB1540" s="128" t="str">
        <f t="shared" si="664"/>
        <v/>
      </c>
      <c r="AC1540" s="128" t="e">
        <f t="shared" si="665"/>
        <v>#REF!</v>
      </c>
    </row>
    <row r="1541" spans="1:29" ht="50.1" customHeight="1">
      <c r="A1541" s="171"/>
      <c r="B1541" s="171"/>
      <c r="C1541" s="174"/>
      <c r="D1541" s="174"/>
      <c r="E1541" s="131"/>
      <c r="F1541" s="177"/>
      <c r="G1541" s="180"/>
      <c r="H1541" s="163"/>
      <c r="I1541" s="165"/>
      <c r="J1541" s="168"/>
      <c r="K1541" s="62"/>
      <c r="L1541" s="63"/>
      <c r="M1541" s="63"/>
      <c r="N1541" s="121"/>
      <c r="O1541" s="127"/>
      <c r="P1541" s="100"/>
      <c r="Q1541" s="63">
        <f t="shared" si="661"/>
        <v>0</v>
      </c>
      <c r="R1541" s="65"/>
      <c r="S1541" s="67"/>
      <c r="T1541" s="40"/>
      <c r="U1541" s="106">
        <f>IF(EXACT(O1541,Y1541),M1541,M1541*(1-'Расчет ПРЕДЗАКАЗ'!$D$10))</f>
        <v>0</v>
      </c>
      <c r="V1541" s="106">
        <f t="shared" si="662"/>
        <v>0</v>
      </c>
      <c r="W1541" s="106" t="e">
        <f>IF(EXACT(O1541,Y1541),M1541,M1541*(1-#REF!))</f>
        <v>#REF!</v>
      </c>
      <c r="X1541" s="106" t="e">
        <f t="shared" si="663"/>
        <v>#REF!</v>
      </c>
      <c r="Y1541" s="107" t="s">
        <v>72</v>
      </c>
      <c r="Z1541" s="103">
        <f t="shared" si="659"/>
        <v>0</v>
      </c>
      <c r="AA1541" s="103">
        <f t="shared" si="660"/>
        <v>0</v>
      </c>
      <c r="AB1541" s="128" t="str">
        <f t="shared" si="664"/>
        <v/>
      </c>
      <c r="AC1541" s="128" t="e">
        <f t="shared" si="665"/>
        <v>#REF!</v>
      </c>
    </row>
    <row r="1542" spans="1:29" ht="50.1" customHeight="1">
      <c r="A1542" s="172"/>
      <c r="B1542" s="172"/>
      <c r="C1542" s="175"/>
      <c r="D1542" s="175"/>
      <c r="E1542" s="132"/>
      <c r="F1542" s="178"/>
      <c r="G1542" s="181"/>
      <c r="H1542" s="164"/>
      <c r="I1542" s="166"/>
      <c r="J1542" s="169"/>
      <c r="K1542" s="62"/>
      <c r="L1542" s="63"/>
      <c r="M1542" s="63"/>
      <c r="N1542" s="121"/>
      <c r="O1542" s="127"/>
      <c r="P1542" s="100"/>
      <c r="Q1542" s="63">
        <f t="shared" si="661"/>
        <v>0</v>
      </c>
      <c r="R1542" s="65"/>
      <c r="S1542" s="64"/>
      <c r="T1542" s="40"/>
      <c r="U1542" s="106">
        <f>IF(EXACT(O1542,Y1542),M1542,M1542*(1-'Расчет ПРЕДЗАКАЗ'!$D$10))</f>
        <v>0</v>
      </c>
      <c r="V1542" s="106">
        <f t="shared" si="662"/>
        <v>0</v>
      </c>
      <c r="W1542" s="106" t="e">
        <f>IF(EXACT(O1542,Y1542),M1542,M1542*(1-#REF!))</f>
        <v>#REF!</v>
      </c>
      <c r="X1542" s="106" t="e">
        <f t="shared" si="663"/>
        <v>#REF!</v>
      </c>
      <c r="Y1542" s="107" t="s">
        <v>72</v>
      </c>
      <c r="Z1542" s="103">
        <f t="shared" si="659"/>
        <v>0</v>
      </c>
      <c r="AA1542" s="103">
        <f t="shared" si="660"/>
        <v>0</v>
      </c>
      <c r="AB1542" s="128" t="str">
        <f t="shared" si="664"/>
        <v/>
      </c>
      <c r="AC1542" s="128" t="e">
        <f t="shared" si="665"/>
        <v>#REF!</v>
      </c>
    </row>
    <row r="1543" spans="1:29" ht="11.25" customHeight="1" thickBot="1"/>
    <row r="1544" spans="1:29" ht="50.1" customHeight="1">
      <c r="A1544" s="170">
        <v>478</v>
      </c>
      <c r="B1544" s="170" t="s">
        <v>3900</v>
      </c>
      <c r="C1544" s="173" t="s">
        <v>3901</v>
      </c>
      <c r="D1544" s="173" t="s">
        <v>77</v>
      </c>
      <c r="E1544" s="131"/>
      <c r="F1544" s="193" t="s">
        <v>3896</v>
      </c>
      <c r="G1544" s="179" t="s">
        <v>3112</v>
      </c>
      <c r="H1544" s="162" t="s">
        <v>3897</v>
      </c>
      <c r="I1544" s="194" t="s">
        <v>3902</v>
      </c>
      <c r="J1544" s="167" t="s">
        <v>19</v>
      </c>
      <c r="K1544" s="62" t="s">
        <v>587</v>
      </c>
      <c r="L1544" s="63">
        <v>1670</v>
      </c>
      <c r="M1544" s="63">
        <v>1040</v>
      </c>
      <c r="N1544" s="142" t="s">
        <v>3903</v>
      </c>
      <c r="O1544" s="127"/>
      <c r="P1544" s="100"/>
      <c r="Q1544" s="63">
        <f>P1544*M1544</f>
        <v>0</v>
      </c>
      <c r="R1544" s="64"/>
      <c r="S1544" s="67">
        <v>139</v>
      </c>
      <c r="T1544" s="46"/>
      <c r="U1544" s="106">
        <f>IF(EXACT(O1544,Y1544),M1544,M1544*(1-'Расчет ПРЕДЗАКАЗ'!$D$10))</f>
        <v>1019.1999999999999</v>
      </c>
      <c r="V1544" s="106">
        <f>P1544*U1544</f>
        <v>0</v>
      </c>
      <c r="W1544" s="106" t="e">
        <f>IF(EXACT(O1544,Y1544),M1544,M1544*(1-#REF!))</f>
        <v>#REF!</v>
      </c>
      <c r="X1544" s="106" t="e">
        <f>P1544*W1544</f>
        <v>#REF!</v>
      </c>
      <c r="Y1544" s="107" t="s">
        <v>72</v>
      </c>
      <c r="Z1544" s="103">
        <f t="shared" ref="Z1544:Z1558" si="666">IF(EXACT(O1544,Y1544),Q1544,0)</f>
        <v>0</v>
      </c>
      <c r="AA1544" s="103">
        <f t="shared" ref="AA1544:AA1558" si="667">IF(Z1544=0,Q1544,0)</f>
        <v>0</v>
      </c>
      <c r="AB1544" s="128">
        <f>IF(U1544=0,"",L1544/U1544-1)</f>
        <v>0.6385400313971743</v>
      </c>
      <c r="AC1544" s="128" t="e">
        <f>IF(W1544=0,"",L1544/W1544-1)</f>
        <v>#REF!</v>
      </c>
    </row>
    <row r="1545" spans="1:29" ht="50.1" customHeight="1">
      <c r="A1545" s="171"/>
      <c r="B1545" s="171"/>
      <c r="C1545" s="174"/>
      <c r="D1545" s="174"/>
      <c r="E1545" s="131"/>
      <c r="F1545" s="177"/>
      <c r="G1545" s="180"/>
      <c r="H1545" s="163"/>
      <c r="I1545" s="165"/>
      <c r="J1545" s="168"/>
      <c r="K1545" s="62"/>
      <c r="L1545" s="63"/>
      <c r="M1545" s="63"/>
      <c r="N1545" s="142"/>
      <c r="O1545" s="127"/>
      <c r="P1545" s="100"/>
      <c r="Q1545" s="63">
        <f t="shared" ref="Q1545:Q1558" si="668">P1545*M1545</f>
        <v>0</v>
      </c>
      <c r="R1545" s="64"/>
      <c r="S1545" s="67"/>
      <c r="T1545" s="46"/>
      <c r="U1545" s="106">
        <f>IF(EXACT(O1545,Y1545),M1545,M1545*(1-'Расчет ПРЕДЗАКАЗ'!$D$10))</f>
        <v>0</v>
      </c>
      <c r="V1545" s="106">
        <f t="shared" ref="V1545:V1558" si="669">P1545*U1545</f>
        <v>0</v>
      </c>
      <c r="W1545" s="106" t="e">
        <f>IF(EXACT(O1545,Y1545),M1545,M1545*(1-#REF!))</f>
        <v>#REF!</v>
      </c>
      <c r="X1545" s="106" t="e">
        <f t="shared" ref="X1545:X1558" si="670">P1545*W1545</f>
        <v>#REF!</v>
      </c>
      <c r="Y1545" s="107" t="s">
        <v>72</v>
      </c>
      <c r="Z1545" s="103">
        <f t="shared" si="666"/>
        <v>0</v>
      </c>
      <c r="AA1545" s="103">
        <f t="shared" si="667"/>
        <v>0</v>
      </c>
      <c r="AB1545" s="128" t="str">
        <f t="shared" ref="AB1545:AB1558" si="671">IF(U1545=0,"",L1545/U1545-1)</f>
        <v/>
      </c>
      <c r="AC1545" s="128" t="e">
        <f t="shared" ref="AC1545:AC1558" si="672">IF(W1545=0,"",L1545/W1545-1)</f>
        <v>#REF!</v>
      </c>
    </row>
    <row r="1546" spans="1:29" ht="50.1" customHeight="1">
      <c r="A1546" s="171"/>
      <c r="B1546" s="171"/>
      <c r="C1546" s="174"/>
      <c r="D1546" s="174"/>
      <c r="E1546" s="131"/>
      <c r="F1546" s="177"/>
      <c r="G1546" s="180"/>
      <c r="H1546" s="163"/>
      <c r="I1546" s="165"/>
      <c r="J1546" s="168"/>
      <c r="K1546" s="62"/>
      <c r="L1546" s="63"/>
      <c r="M1546" s="63"/>
      <c r="N1546" s="142"/>
      <c r="O1546" s="127"/>
      <c r="P1546" s="100"/>
      <c r="Q1546" s="63">
        <f t="shared" si="668"/>
        <v>0</v>
      </c>
      <c r="R1546" s="64"/>
      <c r="S1546" s="67"/>
      <c r="T1546" s="46"/>
      <c r="U1546" s="106">
        <f>IF(EXACT(O1546,Y1546),M1546,M1546*(1-'Расчет ПРЕДЗАКАЗ'!$D$10))</f>
        <v>0</v>
      </c>
      <c r="V1546" s="106">
        <f t="shared" si="669"/>
        <v>0</v>
      </c>
      <c r="W1546" s="106" t="e">
        <f>IF(EXACT(O1546,Y1546),M1546,M1546*(1-#REF!))</f>
        <v>#REF!</v>
      </c>
      <c r="X1546" s="106" t="e">
        <f t="shared" si="670"/>
        <v>#REF!</v>
      </c>
      <c r="Y1546" s="107" t="s">
        <v>72</v>
      </c>
      <c r="Z1546" s="103">
        <f t="shared" si="666"/>
        <v>0</v>
      </c>
      <c r="AA1546" s="103">
        <f t="shared" si="667"/>
        <v>0</v>
      </c>
      <c r="AB1546" s="128" t="str">
        <f t="shared" si="671"/>
        <v/>
      </c>
      <c r="AC1546" s="128" t="e">
        <f t="shared" si="672"/>
        <v>#REF!</v>
      </c>
    </row>
    <row r="1547" spans="1:29" ht="50.1" customHeight="1">
      <c r="A1547" s="171"/>
      <c r="B1547" s="171"/>
      <c r="C1547" s="174"/>
      <c r="D1547" s="174"/>
      <c r="E1547" s="131"/>
      <c r="F1547" s="177"/>
      <c r="G1547" s="180"/>
      <c r="H1547" s="163"/>
      <c r="I1547" s="165"/>
      <c r="J1547" s="168"/>
      <c r="K1547" s="62"/>
      <c r="L1547" s="63"/>
      <c r="M1547" s="63"/>
      <c r="N1547" s="142"/>
      <c r="O1547" s="127"/>
      <c r="P1547" s="100"/>
      <c r="Q1547" s="63">
        <f t="shared" si="668"/>
        <v>0</v>
      </c>
      <c r="R1547" s="64"/>
      <c r="S1547" s="67"/>
      <c r="T1547" s="46"/>
      <c r="U1547" s="106">
        <f>IF(EXACT(O1547,Y1547),M1547,M1547*(1-'Расчет ПРЕДЗАКАЗ'!$D$10))</f>
        <v>0</v>
      </c>
      <c r="V1547" s="106">
        <f t="shared" si="669"/>
        <v>0</v>
      </c>
      <c r="W1547" s="106" t="e">
        <f>IF(EXACT(O1547,Y1547),M1547,M1547*(1-#REF!))</f>
        <v>#REF!</v>
      </c>
      <c r="X1547" s="106" t="e">
        <f t="shared" si="670"/>
        <v>#REF!</v>
      </c>
      <c r="Y1547" s="107" t="s">
        <v>72</v>
      </c>
      <c r="Z1547" s="103">
        <f t="shared" si="666"/>
        <v>0</v>
      </c>
      <c r="AA1547" s="103">
        <f t="shared" si="667"/>
        <v>0</v>
      </c>
      <c r="AB1547" s="128" t="str">
        <f t="shared" si="671"/>
        <v/>
      </c>
      <c r="AC1547" s="128" t="e">
        <f t="shared" si="672"/>
        <v>#REF!</v>
      </c>
    </row>
    <row r="1548" spans="1:29" ht="50.1" customHeight="1">
      <c r="A1548" s="171"/>
      <c r="B1548" s="171"/>
      <c r="C1548" s="174"/>
      <c r="D1548" s="174"/>
      <c r="E1548" s="131"/>
      <c r="F1548" s="177"/>
      <c r="G1548" s="180"/>
      <c r="H1548" s="163"/>
      <c r="I1548" s="165"/>
      <c r="J1548" s="168"/>
      <c r="K1548" s="62"/>
      <c r="L1548" s="63"/>
      <c r="M1548" s="63"/>
      <c r="N1548" s="142"/>
      <c r="O1548" s="127"/>
      <c r="P1548" s="100"/>
      <c r="Q1548" s="63">
        <f t="shared" si="668"/>
        <v>0</v>
      </c>
      <c r="R1548" s="64"/>
      <c r="S1548" s="67"/>
      <c r="T1548" s="46"/>
      <c r="U1548" s="106">
        <f>IF(EXACT(O1548,Y1548),M1548,M1548*(1-'Расчет ПРЕДЗАКАЗ'!$D$10))</f>
        <v>0</v>
      </c>
      <c r="V1548" s="106">
        <f t="shared" si="669"/>
        <v>0</v>
      </c>
      <c r="W1548" s="106" t="e">
        <f>IF(EXACT(O1548,Y1548),M1548,M1548*(1-#REF!))</f>
        <v>#REF!</v>
      </c>
      <c r="X1548" s="106" t="e">
        <f t="shared" si="670"/>
        <v>#REF!</v>
      </c>
      <c r="Y1548" s="107" t="s">
        <v>72</v>
      </c>
      <c r="Z1548" s="103">
        <f t="shared" si="666"/>
        <v>0</v>
      </c>
      <c r="AA1548" s="103">
        <f t="shared" si="667"/>
        <v>0</v>
      </c>
      <c r="AB1548" s="128" t="str">
        <f t="shared" si="671"/>
        <v/>
      </c>
      <c r="AC1548" s="128" t="e">
        <f t="shared" si="672"/>
        <v>#REF!</v>
      </c>
    </row>
    <row r="1549" spans="1:29" ht="50.1" customHeight="1">
      <c r="A1549" s="171"/>
      <c r="B1549" s="171"/>
      <c r="C1549" s="174"/>
      <c r="D1549" s="174"/>
      <c r="E1549" s="131"/>
      <c r="F1549" s="177"/>
      <c r="G1549" s="180"/>
      <c r="H1549" s="163"/>
      <c r="I1549" s="165"/>
      <c r="J1549" s="168"/>
      <c r="K1549" s="62"/>
      <c r="L1549" s="63"/>
      <c r="M1549" s="63"/>
      <c r="N1549" s="142"/>
      <c r="O1549" s="127"/>
      <c r="P1549" s="100"/>
      <c r="Q1549" s="63">
        <f t="shared" si="668"/>
        <v>0</v>
      </c>
      <c r="R1549" s="64"/>
      <c r="S1549" s="67"/>
      <c r="T1549" s="46"/>
      <c r="U1549" s="106">
        <f>IF(EXACT(O1549,Y1549),M1549,M1549*(1-'Расчет ПРЕДЗАКАЗ'!$D$10))</f>
        <v>0</v>
      </c>
      <c r="V1549" s="106">
        <f t="shared" si="669"/>
        <v>0</v>
      </c>
      <c r="W1549" s="106" t="e">
        <f>IF(EXACT(O1549,Y1549),M1549,M1549*(1-#REF!))</f>
        <v>#REF!</v>
      </c>
      <c r="X1549" s="106" t="e">
        <f t="shared" si="670"/>
        <v>#REF!</v>
      </c>
      <c r="Y1549" s="107" t="s">
        <v>72</v>
      </c>
      <c r="Z1549" s="103">
        <f t="shared" si="666"/>
        <v>0</v>
      </c>
      <c r="AA1549" s="103">
        <f t="shared" si="667"/>
        <v>0</v>
      </c>
      <c r="AB1549" s="128" t="str">
        <f t="shared" si="671"/>
        <v/>
      </c>
      <c r="AC1549" s="128" t="e">
        <f t="shared" si="672"/>
        <v>#REF!</v>
      </c>
    </row>
    <row r="1550" spans="1:29" ht="50.1" customHeight="1">
      <c r="A1550" s="171"/>
      <c r="B1550" s="171"/>
      <c r="C1550" s="174"/>
      <c r="D1550" s="174"/>
      <c r="E1550" s="131"/>
      <c r="F1550" s="177"/>
      <c r="G1550" s="180"/>
      <c r="H1550" s="163"/>
      <c r="I1550" s="165"/>
      <c r="J1550" s="168"/>
      <c r="K1550" s="62"/>
      <c r="L1550" s="63"/>
      <c r="M1550" s="63"/>
      <c r="N1550" s="142"/>
      <c r="O1550" s="127"/>
      <c r="P1550" s="100"/>
      <c r="Q1550" s="63">
        <f t="shared" si="668"/>
        <v>0</v>
      </c>
      <c r="R1550" s="64"/>
      <c r="S1550" s="67"/>
      <c r="T1550" s="46"/>
      <c r="U1550" s="106">
        <f>IF(EXACT(O1550,Y1550),M1550,M1550*(1-'Расчет ПРЕДЗАКАЗ'!$D$10))</f>
        <v>0</v>
      </c>
      <c r="V1550" s="106">
        <f t="shared" si="669"/>
        <v>0</v>
      </c>
      <c r="W1550" s="106" t="e">
        <f>IF(EXACT(O1550,Y1550),M1550,M1550*(1-#REF!))</f>
        <v>#REF!</v>
      </c>
      <c r="X1550" s="106" t="e">
        <f t="shared" si="670"/>
        <v>#REF!</v>
      </c>
      <c r="Y1550" s="107" t="s">
        <v>72</v>
      </c>
      <c r="Z1550" s="103">
        <f t="shared" si="666"/>
        <v>0</v>
      </c>
      <c r="AA1550" s="103">
        <f t="shared" si="667"/>
        <v>0</v>
      </c>
      <c r="AB1550" s="128" t="str">
        <f t="shared" si="671"/>
        <v/>
      </c>
      <c r="AC1550" s="128" t="e">
        <f t="shared" si="672"/>
        <v>#REF!</v>
      </c>
    </row>
    <row r="1551" spans="1:29" ht="50.1" customHeight="1">
      <c r="A1551" s="171"/>
      <c r="B1551" s="171"/>
      <c r="C1551" s="174"/>
      <c r="D1551" s="174"/>
      <c r="E1551" s="131"/>
      <c r="F1551" s="177"/>
      <c r="G1551" s="180"/>
      <c r="H1551" s="163"/>
      <c r="I1551" s="165"/>
      <c r="J1551" s="168"/>
      <c r="K1551" s="62"/>
      <c r="L1551" s="63"/>
      <c r="M1551" s="63"/>
      <c r="N1551" s="142"/>
      <c r="O1551" s="127"/>
      <c r="P1551" s="100"/>
      <c r="Q1551" s="63">
        <f t="shared" si="668"/>
        <v>0</v>
      </c>
      <c r="R1551" s="64"/>
      <c r="S1551" s="67"/>
      <c r="T1551" s="46"/>
      <c r="U1551" s="106">
        <f>IF(EXACT(O1551,Y1551),M1551,M1551*(1-'Расчет ПРЕДЗАКАЗ'!$D$10))</f>
        <v>0</v>
      </c>
      <c r="V1551" s="106">
        <f t="shared" si="669"/>
        <v>0</v>
      </c>
      <c r="W1551" s="106" t="e">
        <f>IF(EXACT(O1551,Y1551),M1551,M1551*(1-#REF!))</f>
        <v>#REF!</v>
      </c>
      <c r="X1551" s="106" t="e">
        <f t="shared" si="670"/>
        <v>#REF!</v>
      </c>
      <c r="Y1551" s="107" t="s">
        <v>72</v>
      </c>
      <c r="Z1551" s="103">
        <f t="shared" si="666"/>
        <v>0</v>
      </c>
      <c r="AA1551" s="103">
        <f t="shared" si="667"/>
        <v>0</v>
      </c>
      <c r="AB1551" s="128" t="str">
        <f t="shared" si="671"/>
        <v/>
      </c>
      <c r="AC1551" s="128" t="e">
        <f t="shared" si="672"/>
        <v>#REF!</v>
      </c>
    </row>
    <row r="1552" spans="1:29" ht="50.1" customHeight="1">
      <c r="A1552" s="171"/>
      <c r="B1552" s="171"/>
      <c r="C1552" s="174"/>
      <c r="D1552" s="174"/>
      <c r="E1552" s="131"/>
      <c r="F1552" s="177"/>
      <c r="G1552" s="180"/>
      <c r="H1552" s="163"/>
      <c r="I1552" s="165"/>
      <c r="J1552" s="168"/>
      <c r="K1552" s="62"/>
      <c r="L1552" s="63"/>
      <c r="M1552" s="63"/>
      <c r="N1552" s="142"/>
      <c r="O1552" s="127"/>
      <c r="P1552" s="100"/>
      <c r="Q1552" s="63">
        <f t="shared" si="668"/>
        <v>0</v>
      </c>
      <c r="R1552" s="64"/>
      <c r="S1552" s="67"/>
      <c r="T1552" s="46"/>
      <c r="U1552" s="106">
        <f>IF(EXACT(O1552,Y1552),M1552,M1552*(1-'Расчет ПРЕДЗАКАЗ'!$D$10))</f>
        <v>0</v>
      </c>
      <c r="V1552" s="106">
        <f t="shared" si="669"/>
        <v>0</v>
      </c>
      <c r="W1552" s="106" t="e">
        <f>IF(EXACT(O1552,Y1552),M1552,M1552*(1-#REF!))</f>
        <v>#REF!</v>
      </c>
      <c r="X1552" s="106" t="e">
        <f t="shared" si="670"/>
        <v>#REF!</v>
      </c>
      <c r="Y1552" s="107" t="s">
        <v>72</v>
      </c>
      <c r="Z1552" s="103">
        <f t="shared" si="666"/>
        <v>0</v>
      </c>
      <c r="AA1552" s="103">
        <f t="shared" si="667"/>
        <v>0</v>
      </c>
      <c r="AB1552" s="128" t="str">
        <f t="shared" si="671"/>
        <v/>
      </c>
      <c r="AC1552" s="128" t="e">
        <f t="shared" si="672"/>
        <v>#REF!</v>
      </c>
    </row>
    <row r="1553" spans="1:29" ht="50.1" customHeight="1">
      <c r="A1553" s="171"/>
      <c r="B1553" s="171"/>
      <c r="C1553" s="174"/>
      <c r="D1553" s="174"/>
      <c r="E1553" s="131"/>
      <c r="F1553" s="177"/>
      <c r="G1553" s="180"/>
      <c r="H1553" s="163"/>
      <c r="I1553" s="165"/>
      <c r="J1553" s="168"/>
      <c r="K1553" s="62"/>
      <c r="L1553" s="63"/>
      <c r="M1553" s="63"/>
      <c r="N1553" s="143"/>
      <c r="O1553" s="127"/>
      <c r="P1553" s="100"/>
      <c r="Q1553" s="63">
        <f t="shared" si="668"/>
        <v>0</v>
      </c>
      <c r="R1553" s="65"/>
      <c r="S1553" s="67"/>
      <c r="T1553" s="40"/>
      <c r="U1553" s="106">
        <f>IF(EXACT(O1553,Y1553),M1553,M1553*(1-'Расчет ПРЕДЗАКАЗ'!$D$10))</f>
        <v>0</v>
      </c>
      <c r="V1553" s="106">
        <f t="shared" si="669"/>
        <v>0</v>
      </c>
      <c r="W1553" s="106" t="e">
        <f>IF(EXACT(O1553,Y1553),M1553,M1553*(1-#REF!))</f>
        <v>#REF!</v>
      </c>
      <c r="X1553" s="106" t="e">
        <f t="shared" si="670"/>
        <v>#REF!</v>
      </c>
      <c r="Y1553" s="107" t="s">
        <v>72</v>
      </c>
      <c r="Z1553" s="103">
        <f t="shared" si="666"/>
        <v>0</v>
      </c>
      <c r="AA1553" s="103">
        <f t="shared" si="667"/>
        <v>0</v>
      </c>
      <c r="AB1553" s="128" t="str">
        <f t="shared" si="671"/>
        <v/>
      </c>
      <c r="AC1553" s="128" t="e">
        <f t="shared" si="672"/>
        <v>#REF!</v>
      </c>
    </row>
    <row r="1554" spans="1:29" ht="50.1" customHeight="1">
      <c r="A1554" s="171"/>
      <c r="B1554" s="171"/>
      <c r="C1554" s="174"/>
      <c r="D1554" s="174"/>
      <c r="E1554" s="131"/>
      <c r="F1554" s="177"/>
      <c r="G1554" s="180"/>
      <c r="H1554" s="163"/>
      <c r="I1554" s="165"/>
      <c r="J1554" s="168"/>
      <c r="K1554" s="62"/>
      <c r="L1554" s="63"/>
      <c r="M1554" s="63"/>
      <c r="N1554" s="143"/>
      <c r="O1554" s="127"/>
      <c r="P1554" s="100"/>
      <c r="Q1554" s="63">
        <f t="shared" si="668"/>
        <v>0</v>
      </c>
      <c r="R1554" s="65"/>
      <c r="S1554" s="67"/>
      <c r="T1554" s="40"/>
      <c r="U1554" s="106">
        <f>IF(EXACT(O1554,Y1554),M1554,M1554*(1-'Расчет ПРЕДЗАКАЗ'!$D$10))</f>
        <v>0</v>
      </c>
      <c r="V1554" s="106">
        <f t="shared" si="669"/>
        <v>0</v>
      </c>
      <c r="W1554" s="106" t="e">
        <f>IF(EXACT(O1554,Y1554),M1554,M1554*(1-#REF!))</f>
        <v>#REF!</v>
      </c>
      <c r="X1554" s="106" t="e">
        <f t="shared" si="670"/>
        <v>#REF!</v>
      </c>
      <c r="Y1554" s="107" t="s">
        <v>72</v>
      </c>
      <c r="Z1554" s="103">
        <f t="shared" si="666"/>
        <v>0</v>
      </c>
      <c r="AA1554" s="103">
        <f t="shared" si="667"/>
        <v>0</v>
      </c>
      <c r="AB1554" s="128" t="str">
        <f t="shared" si="671"/>
        <v/>
      </c>
      <c r="AC1554" s="128" t="e">
        <f t="shared" si="672"/>
        <v>#REF!</v>
      </c>
    </row>
    <row r="1555" spans="1:29" ht="50.1" customHeight="1">
      <c r="A1555" s="171"/>
      <c r="B1555" s="171"/>
      <c r="C1555" s="174"/>
      <c r="D1555" s="174"/>
      <c r="E1555" s="131"/>
      <c r="F1555" s="177"/>
      <c r="G1555" s="180"/>
      <c r="H1555" s="163"/>
      <c r="I1555" s="165"/>
      <c r="J1555" s="168"/>
      <c r="K1555" s="62"/>
      <c r="L1555" s="63"/>
      <c r="M1555" s="63"/>
      <c r="N1555" s="121"/>
      <c r="O1555" s="127"/>
      <c r="P1555" s="100"/>
      <c r="Q1555" s="63">
        <f t="shared" si="668"/>
        <v>0</v>
      </c>
      <c r="R1555" s="65"/>
      <c r="S1555" s="67"/>
      <c r="T1555" s="40"/>
      <c r="U1555" s="106">
        <f>IF(EXACT(O1555,Y1555),M1555,M1555*(1-'Расчет ПРЕДЗАКАЗ'!$D$10))</f>
        <v>0</v>
      </c>
      <c r="V1555" s="106">
        <f t="shared" si="669"/>
        <v>0</v>
      </c>
      <c r="W1555" s="106" t="e">
        <f>IF(EXACT(O1555,Y1555),M1555,M1555*(1-#REF!))</f>
        <v>#REF!</v>
      </c>
      <c r="X1555" s="106" t="e">
        <f t="shared" si="670"/>
        <v>#REF!</v>
      </c>
      <c r="Y1555" s="107" t="s">
        <v>72</v>
      </c>
      <c r="Z1555" s="103">
        <f t="shared" si="666"/>
        <v>0</v>
      </c>
      <c r="AA1555" s="103">
        <f t="shared" si="667"/>
        <v>0</v>
      </c>
      <c r="AB1555" s="128" t="str">
        <f t="shared" si="671"/>
        <v/>
      </c>
      <c r="AC1555" s="128" t="e">
        <f t="shared" si="672"/>
        <v>#REF!</v>
      </c>
    </row>
    <row r="1556" spans="1:29" ht="50.1" customHeight="1">
      <c r="A1556" s="171"/>
      <c r="B1556" s="171"/>
      <c r="C1556" s="174"/>
      <c r="D1556" s="174"/>
      <c r="E1556" s="131"/>
      <c r="F1556" s="177"/>
      <c r="G1556" s="180"/>
      <c r="H1556" s="163"/>
      <c r="I1556" s="165"/>
      <c r="J1556" s="168"/>
      <c r="K1556" s="62"/>
      <c r="L1556" s="63"/>
      <c r="M1556" s="63"/>
      <c r="N1556" s="121"/>
      <c r="O1556" s="127"/>
      <c r="P1556" s="100"/>
      <c r="Q1556" s="63">
        <f t="shared" si="668"/>
        <v>0</v>
      </c>
      <c r="R1556" s="65"/>
      <c r="S1556" s="67"/>
      <c r="T1556" s="40"/>
      <c r="U1556" s="106">
        <f>IF(EXACT(O1556,Y1556),M1556,M1556*(1-'Расчет ПРЕДЗАКАЗ'!$D$10))</f>
        <v>0</v>
      </c>
      <c r="V1556" s="106">
        <f t="shared" si="669"/>
        <v>0</v>
      </c>
      <c r="W1556" s="106" t="e">
        <f>IF(EXACT(O1556,Y1556),M1556,M1556*(1-#REF!))</f>
        <v>#REF!</v>
      </c>
      <c r="X1556" s="106" t="e">
        <f t="shared" si="670"/>
        <v>#REF!</v>
      </c>
      <c r="Y1556" s="107" t="s">
        <v>72</v>
      </c>
      <c r="Z1556" s="103">
        <f t="shared" si="666"/>
        <v>0</v>
      </c>
      <c r="AA1556" s="103">
        <f t="shared" si="667"/>
        <v>0</v>
      </c>
      <c r="AB1556" s="128" t="str">
        <f t="shared" si="671"/>
        <v/>
      </c>
      <c r="AC1556" s="128" t="e">
        <f t="shared" si="672"/>
        <v>#REF!</v>
      </c>
    </row>
    <row r="1557" spans="1:29" ht="50.1" customHeight="1">
      <c r="A1557" s="171"/>
      <c r="B1557" s="171"/>
      <c r="C1557" s="174"/>
      <c r="D1557" s="174"/>
      <c r="E1557" s="131"/>
      <c r="F1557" s="177"/>
      <c r="G1557" s="180"/>
      <c r="H1557" s="163"/>
      <c r="I1557" s="165"/>
      <c r="J1557" s="168"/>
      <c r="K1557" s="62"/>
      <c r="L1557" s="63"/>
      <c r="M1557" s="63"/>
      <c r="N1557" s="121"/>
      <c r="O1557" s="127"/>
      <c r="P1557" s="100"/>
      <c r="Q1557" s="63">
        <f t="shared" si="668"/>
        <v>0</v>
      </c>
      <c r="R1557" s="65"/>
      <c r="S1557" s="67"/>
      <c r="T1557" s="40"/>
      <c r="U1557" s="106">
        <f>IF(EXACT(O1557,Y1557),M1557,M1557*(1-'Расчет ПРЕДЗАКАЗ'!$D$10))</f>
        <v>0</v>
      </c>
      <c r="V1557" s="106">
        <f t="shared" si="669"/>
        <v>0</v>
      </c>
      <c r="W1557" s="106" t="e">
        <f>IF(EXACT(O1557,Y1557),M1557,M1557*(1-#REF!))</f>
        <v>#REF!</v>
      </c>
      <c r="X1557" s="106" t="e">
        <f t="shared" si="670"/>
        <v>#REF!</v>
      </c>
      <c r="Y1557" s="107" t="s">
        <v>72</v>
      </c>
      <c r="Z1557" s="103">
        <f t="shared" si="666"/>
        <v>0</v>
      </c>
      <c r="AA1557" s="103">
        <f t="shared" si="667"/>
        <v>0</v>
      </c>
      <c r="AB1557" s="128" t="str">
        <f t="shared" si="671"/>
        <v/>
      </c>
      <c r="AC1557" s="128" t="e">
        <f t="shared" si="672"/>
        <v>#REF!</v>
      </c>
    </row>
    <row r="1558" spans="1:29" ht="50.1" customHeight="1">
      <c r="A1558" s="172"/>
      <c r="B1558" s="172"/>
      <c r="C1558" s="175"/>
      <c r="D1558" s="175"/>
      <c r="E1558" s="132"/>
      <c r="F1558" s="178"/>
      <c r="G1558" s="181"/>
      <c r="H1558" s="164"/>
      <c r="I1558" s="166"/>
      <c r="J1558" s="169"/>
      <c r="K1558" s="62"/>
      <c r="L1558" s="63"/>
      <c r="M1558" s="63"/>
      <c r="N1558" s="121"/>
      <c r="O1558" s="127"/>
      <c r="P1558" s="100"/>
      <c r="Q1558" s="63">
        <f t="shared" si="668"/>
        <v>0</v>
      </c>
      <c r="R1558" s="65"/>
      <c r="S1558" s="64"/>
      <c r="T1558" s="40"/>
      <c r="U1558" s="106">
        <f>IF(EXACT(O1558,Y1558),M1558,M1558*(1-'Расчет ПРЕДЗАКАЗ'!$D$10))</f>
        <v>0</v>
      </c>
      <c r="V1558" s="106">
        <f t="shared" si="669"/>
        <v>0</v>
      </c>
      <c r="W1558" s="106" t="e">
        <f>IF(EXACT(O1558,Y1558),M1558,M1558*(1-#REF!))</f>
        <v>#REF!</v>
      </c>
      <c r="X1558" s="106" t="e">
        <f t="shared" si="670"/>
        <v>#REF!</v>
      </c>
      <c r="Y1558" s="107" t="s">
        <v>72</v>
      </c>
      <c r="Z1558" s="103">
        <f t="shared" si="666"/>
        <v>0</v>
      </c>
      <c r="AA1558" s="103">
        <f t="shared" si="667"/>
        <v>0</v>
      </c>
      <c r="AB1558" s="128" t="str">
        <f t="shared" si="671"/>
        <v/>
      </c>
      <c r="AC1558" s="128" t="e">
        <f t="shared" si="672"/>
        <v>#REF!</v>
      </c>
    </row>
    <row r="1559" spans="1:29" ht="11.25" customHeight="1" thickBot="1"/>
    <row r="1560" spans="1:29" ht="50.1" customHeight="1">
      <c r="A1560" s="170">
        <v>479</v>
      </c>
      <c r="B1560" s="170" t="s">
        <v>3904</v>
      </c>
      <c r="C1560" s="173" t="s">
        <v>3905</v>
      </c>
      <c r="D1560" s="173" t="s">
        <v>77</v>
      </c>
      <c r="E1560" s="131"/>
      <c r="F1560" s="193" t="s">
        <v>1895</v>
      </c>
      <c r="G1560" s="179" t="s">
        <v>3335</v>
      </c>
      <c r="H1560" s="162" t="s">
        <v>3906</v>
      </c>
      <c r="I1560" s="194" t="s">
        <v>3907</v>
      </c>
      <c r="J1560" s="167" t="s">
        <v>19</v>
      </c>
      <c r="K1560" s="62" t="s">
        <v>587</v>
      </c>
      <c r="L1560" s="63">
        <v>850</v>
      </c>
      <c r="M1560" s="63">
        <v>530</v>
      </c>
      <c r="N1560" s="142" t="s">
        <v>3908</v>
      </c>
      <c r="O1560" s="127"/>
      <c r="P1560" s="100"/>
      <c r="Q1560" s="63">
        <f>P1560*M1560</f>
        <v>0</v>
      </c>
      <c r="R1560" s="64"/>
      <c r="S1560" s="67">
        <v>1220</v>
      </c>
      <c r="T1560" s="46"/>
      <c r="U1560" s="106">
        <f>IF(EXACT(O1560,Y1560),M1560,M1560*(1-'Расчет ПРЕДЗАКАЗ'!$D$10))</f>
        <v>519.4</v>
      </c>
      <c r="V1560" s="106">
        <f>P1560*U1560</f>
        <v>0</v>
      </c>
      <c r="W1560" s="106" t="e">
        <f>IF(EXACT(O1560,Y1560),M1560,M1560*(1-#REF!))</f>
        <v>#REF!</v>
      </c>
      <c r="X1560" s="106" t="e">
        <f>P1560*W1560</f>
        <v>#REF!</v>
      </c>
      <c r="Y1560" s="107" t="s">
        <v>72</v>
      </c>
      <c r="Z1560" s="103">
        <f t="shared" ref="Z1560:Z1574" si="673">IF(EXACT(O1560,Y1560),Q1560,0)</f>
        <v>0</v>
      </c>
      <c r="AA1560" s="103">
        <f t="shared" ref="AA1560:AA1574" si="674">IF(Z1560=0,Q1560,0)</f>
        <v>0</v>
      </c>
      <c r="AB1560" s="128">
        <f>IF(U1560=0,"",L1560/U1560-1)</f>
        <v>0.63650365806700049</v>
      </c>
      <c r="AC1560" s="128" t="e">
        <f>IF(W1560=0,"",L1560/W1560-1)</f>
        <v>#REF!</v>
      </c>
    </row>
    <row r="1561" spans="1:29" ht="50.1" customHeight="1">
      <c r="A1561" s="171"/>
      <c r="B1561" s="171"/>
      <c r="C1561" s="174"/>
      <c r="D1561" s="174"/>
      <c r="E1561" s="131"/>
      <c r="F1561" s="177"/>
      <c r="G1561" s="180"/>
      <c r="H1561" s="163"/>
      <c r="I1561" s="165"/>
      <c r="J1561" s="168"/>
      <c r="K1561" s="62"/>
      <c r="L1561" s="63"/>
      <c r="M1561" s="63"/>
      <c r="N1561" s="142"/>
      <c r="O1561" s="127"/>
      <c r="P1561" s="100"/>
      <c r="Q1561" s="63">
        <f t="shared" ref="Q1561:Q1574" si="675">P1561*M1561</f>
        <v>0</v>
      </c>
      <c r="R1561" s="64"/>
      <c r="S1561" s="67"/>
      <c r="T1561" s="46"/>
      <c r="U1561" s="106">
        <f>IF(EXACT(O1561,Y1561),M1561,M1561*(1-'Расчет ПРЕДЗАКАЗ'!$D$10))</f>
        <v>0</v>
      </c>
      <c r="V1561" s="106">
        <f t="shared" ref="V1561:V1574" si="676">P1561*U1561</f>
        <v>0</v>
      </c>
      <c r="W1561" s="106" t="e">
        <f>IF(EXACT(O1561,Y1561),M1561,M1561*(1-#REF!))</f>
        <v>#REF!</v>
      </c>
      <c r="X1561" s="106" t="e">
        <f t="shared" ref="X1561:X1574" si="677">P1561*W1561</f>
        <v>#REF!</v>
      </c>
      <c r="Y1561" s="107" t="s">
        <v>72</v>
      </c>
      <c r="Z1561" s="103">
        <f t="shared" si="673"/>
        <v>0</v>
      </c>
      <c r="AA1561" s="103">
        <f t="shared" si="674"/>
        <v>0</v>
      </c>
      <c r="AB1561" s="128" t="str">
        <f t="shared" ref="AB1561:AB1574" si="678">IF(U1561=0,"",L1561/U1561-1)</f>
        <v/>
      </c>
      <c r="AC1561" s="128" t="e">
        <f t="shared" ref="AC1561:AC1574" si="679">IF(W1561=0,"",L1561/W1561-1)</f>
        <v>#REF!</v>
      </c>
    </row>
    <row r="1562" spans="1:29" ht="50.1" customHeight="1">
      <c r="A1562" s="171"/>
      <c r="B1562" s="171"/>
      <c r="C1562" s="174"/>
      <c r="D1562" s="174"/>
      <c r="E1562" s="131"/>
      <c r="F1562" s="177"/>
      <c r="G1562" s="180"/>
      <c r="H1562" s="163"/>
      <c r="I1562" s="165"/>
      <c r="J1562" s="168"/>
      <c r="K1562" s="62"/>
      <c r="L1562" s="63"/>
      <c r="M1562" s="63"/>
      <c r="N1562" s="142"/>
      <c r="O1562" s="127"/>
      <c r="P1562" s="100"/>
      <c r="Q1562" s="63">
        <f t="shared" si="675"/>
        <v>0</v>
      </c>
      <c r="R1562" s="64"/>
      <c r="S1562" s="67"/>
      <c r="T1562" s="46"/>
      <c r="U1562" s="106">
        <f>IF(EXACT(O1562,Y1562),M1562,M1562*(1-'Расчет ПРЕДЗАКАЗ'!$D$10))</f>
        <v>0</v>
      </c>
      <c r="V1562" s="106">
        <f t="shared" si="676"/>
        <v>0</v>
      </c>
      <c r="W1562" s="106" t="e">
        <f>IF(EXACT(O1562,Y1562),M1562,M1562*(1-#REF!))</f>
        <v>#REF!</v>
      </c>
      <c r="X1562" s="106" t="e">
        <f t="shared" si="677"/>
        <v>#REF!</v>
      </c>
      <c r="Y1562" s="107" t="s">
        <v>72</v>
      </c>
      <c r="Z1562" s="103">
        <f t="shared" si="673"/>
        <v>0</v>
      </c>
      <c r="AA1562" s="103">
        <f t="shared" si="674"/>
        <v>0</v>
      </c>
      <c r="AB1562" s="128" t="str">
        <f t="shared" si="678"/>
        <v/>
      </c>
      <c r="AC1562" s="128" t="e">
        <f t="shared" si="679"/>
        <v>#REF!</v>
      </c>
    </row>
    <row r="1563" spans="1:29" ht="50.1" customHeight="1">
      <c r="A1563" s="171"/>
      <c r="B1563" s="171"/>
      <c r="C1563" s="174"/>
      <c r="D1563" s="174"/>
      <c r="E1563" s="131"/>
      <c r="F1563" s="177"/>
      <c r="G1563" s="180"/>
      <c r="H1563" s="163"/>
      <c r="I1563" s="165"/>
      <c r="J1563" s="168"/>
      <c r="K1563" s="62"/>
      <c r="L1563" s="63"/>
      <c r="M1563" s="63"/>
      <c r="N1563" s="142"/>
      <c r="O1563" s="127"/>
      <c r="P1563" s="100"/>
      <c r="Q1563" s="63">
        <f t="shared" si="675"/>
        <v>0</v>
      </c>
      <c r="R1563" s="64"/>
      <c r="S1563" s="67"/>
      <c r="T1563" s="46"/>
      <c r="U1563" s="106">
        <f>IF(EXACT(O1563,Y1563),M1563,M1563*(1-'Расчет ПРЕДЗАКАЗ'!$D$10))</f>
        <v>0</v>
      </c>
      <c r="V1563" s="106">
        <f t="shared" si="676"/>
        <v>0</v>
      </c>
      <c r="W1563" s="106" t="e">
        <f>IF(EXACT(O1563,Y1563),M1563,M1563*(1-#REF!))</f>
        <v>#REF!</v>
      </c>
      <c r="X1563" s="106" t="e">
        <f t="shared" si="677"/>
        <v>#REF!</v>
      </c>
      <c r="Y1563" s="107" t="s">
        <v>72</v>
      </c>
      <c r="Z1563" s="103">
        <f t="shared" si="673"/>
        <v>0</v>
      </c>
      <c r="AA1563" s="103">
        <f t="shared" si="674"/>
        <v>0</v>
      </c>
      <c r="AB1563" s="128" t="str">
        <f t="shared" si="678"/>
        <v/>
      </c>
      <c r="AC1563" s="128" t="e">
        <f t="shared" si="679"/>
        <v>#REF!</v>
      </c>
    </row>
    <row r="1564" spans="1:29" ht="50.1" customHeight="1">
      <c r="A1564" s="171"/>
      <c r="B1564" s="171"/>
      <c r="C1564" s="174"/>
      <c r="D1564" s="174"/>
      <c r="E1564" s="131"/>
      <c r="F1564" s="177"/>
      <c r="G1564" s="180"/>
      <c r="H1564" s="163"/>
      <c r="I1564" s="165"/>
      <c r="J1564" s="168"/>
      <c r="K1564" s="62"/>
      <c r="L1564" s="63"/>
      <c r="M1564" s="63"/>
      <c r="N1564" s="142"/>
      <c r="O1564" s="127"/>
      <c r="P1564" s="100"/>
      <c r="Q1564" s="63">
        <f t="shared" si="675"/>
        <v>0</v>
      </c>
      <c r="R1564" s="64"/>
      <c r="S1564" s="67"/>
      <c r="T1564" s="46"/>
      <c r="U1564" s="106">
        <f>IF(EXACT(O1564,Y1564),M1564,M1564*(1-'Расчет ПРЕДЗАКАЗ'!$D$10))</f>
        <v>0</v>
      </c>
      <c r="V1564" s="106">
        <f t="shared" si="676"/>
        <v>0</v>
      </c>
      <c r="W1564" s="106" t="e">
        <f>IF(EXACT(O1564,Y1564),M1564,M1564*(1-#REF!))</f>
        <v>#REF!</v>
      </c>
      <c r="X1564" s="106" t="e">
        <f t="shared" si="677"/>
        <v>#REF!</v>
      </c>
      <c r="Y1564" s="107" t="s">
        <v>72</v>
      </c>
      <c r="Z1564" s="103">
        <f t="shared" si="673"/>
        <v>0</v>
      </c>
      <c r="AA1564" s="103">
        <f t="shared" si="674"/>
        <v>0</v>
      </c>
      <c r="AB1564" s="128" t="str">
        <f t="shared" si="678"/>
        <v/>
      </c>
      <c r="AC1564" s="128" t="e">
        <f t="shared" si="679"/>
        <v>#REF!</v>
      </c>
    </row>
    <row r="1565" spans="1:29" ht="50.1" customHeight="1">
      <c r="A1565" s="171"/>
      <c r="B1565" s="171"/>
      <c r="C1565" s="174"/>
      <c r="D1565" s="174"/>
      <c r="E1565" s="131"/>
      <c r="F1565" s="177"/>
      <c r="G1565" s="180"/>
      <c r="H1565" s="163"/>
      <c r="I1565" s="165"/>
      <c r="J1565" s="168"/>
      <c r="K1565" s="62"/>
      <c r="L1565" s="63"/>
      <c r="M1565" s="63"/>
      <c r="N1565" s="142"/>
      <c r="O1565" s="127"/>
      <c r="P1565" s="100"/>
      <c r="Q1565" s="63">
        <f t="shared" si="675"/>
        <v>0</v>
      </c>
      <c r="R1565" s="64"/>
      <c r="S1565" s="67"/>
      <c r="T1565" s="46"/>
      <c r="U1565" s="106">
        <f>IF(EXACT(O1565,Y1565),M1565,M1565*(1-'Расчет ПРЕДЗАКАЗ'!$D$10))</f>
        <v>0</v>
      </c>
      <c r="V1565" s="106">
        <f t="shared" si="676"/>
        <v>0</v>
      </c>
      <c r="W1565" s="106" t="e">
        <f>IF(EXACT(O1565,Y1565),M1565,M1565*(1-#REF!))</f>
        <v>#REF!</v>
      </c>
      <c r="X1565" s="106" t="e">
        <f t="shared" si="677"/>
        <v>#REF!</v>
      </c>
      <c r="Y1565" s="107" t="s">
        <v>72</v>
      </c>
      <c r="Z1565" s="103">
        <f t="shared" si="673"/>
        <v>0</v>
      </c>
      <c r="AA1565" s="103">
        <f t="shared" si="674"/>
        <v>0</v>
      </c>
      <c r="AB1565" s="128" t="str">
        <f t="shared" si="678"/>
        <v/>
      </c>
      <c r="AC1565" s="128" t="e">
        <f t="shared" si="679"/>
        <v>#REF!</v>
      </c>
    </row>
    <row r="1566" spans="1:29" ht="50.1" customHeight="1">
      <c r="A1566" s="171"/>
      <c r="B1566" s="171"/>
      <c r="C1566" s="174"/>
      <c r="D1566" s="174"/>
      <c r="E1566" s="131"/>
      <c r="F1566" s="177"/>
      <c r="G1566" s="180"/>
      <c r="H1566" s="163"/>
      <c r="I1566" s="165"/>
      <c r="J1566" s="168"/>
      <c r="K1566" s="62"/>
      <c r="L1566" s="63"/>
      <c r="M1566" s="63"/>
      <c r="N1566" s="142"/>
      <c r="O1566" s="127"/>
      <c r="P1566" s="100"/>
      <c r="Q1566" s="63">
        <f t="shared" si="675"/>
        <v>0</v>
      </c>
      <c r="R1566" s="64"/>
      <c r="S1566" s="67"/>
      <c r="T1566" s="46"/>
      <c r="U1566" s="106">
        <f>IF(EXACT(O1566,Y1566),M1566,M1566*(1-'Расчет ПРЕДЗАКАЗ'!$D$10))</f>
        <v>0</v>
      </c>
      <c r="V1566" s="106">
        <f t="shared" si="676"/>
        <v>0</v>
      </c>
      <c r="W1566" s="106" t="e">
        <f>IF(EXACT(O1566,Y1566),M1566,M1566*(1-#REF!))</f>
        <v>#REF!</v>
      </c>
      <c r="X1566" s="106" t="e">
        <f t="shared" si="677"/>
        <v>#REF!</v>
      </c>
      <c r="Y1566" s="107" t="s">
        <v>72</v>
      </c>
      <c r="Z1566" s="103">
        <f t="shared" si="673"/>
        <v>0</v>
      </c>
      <c r="AA1566" s="103">
        <f t="shared" si="674"/>
        <v>0</v>
      </c>
      <c r="AB1566" s="128" t="str">
        <f t="shared" si="678"/>
        <v/>
      </c>
      <c r="AC1566" s="128" t="e">
        <f t="shared" si="679"/>
        <v>#REF!</v>
      </c>
    </row>
    <row r="1567" spans="1:29" ht="50.1" customHeight="1">
      <c r="A1567" s="171"/>
      <c r="B1567" s="171"/>
      <c r="C1567" s="174"/>
      <c r="D1567" s="174"/>
      <c r="E1567" s="131"/>
      <c r="F1567" s="177"/>
      <c r="G1567" s="180"/>
      <c r="H1567" s="163"/>
      <c r="I1567" s="165"/>
      <c r="J1567" s="168"/>
      <c r="K1567" s="62"/>
      <c r="L1567" s="63"/>
      <c r="M1567" s="63"/>
      <c r="N1567" s="142"/>
      <c r="O1567" s="127"/>
      <c r="P1567" s="100"/>
      <c r="Q1567" s="63">
        <f t="shared" si="675"/>
        <v>0</v>
      </c>
      <c r="R1567" s="64"/>
      <c r="S1567" s="67"/>
      <c r="T1567" s="46"/>
      <c r="U1567" s="106">
        <f>IF(EXACT(O1567,Y1567),M1567,M1567*(1-'Расчет ПРЕДЗАКАЗ'!$D$10))</f>
        <v>0</v>
      </c>
      <c r="V1567" s="106">
        <f t="shared" si="676"/>
        <v>0</v>
      </c>
      <c r="W1567" s="106" t="e">
        <f>IF(EXACT(O1567,Y1567),M1567,M1567*(1-#REF!))</f>
        <v>#REF!</v>
      </c>
      <c r="X1567" s="106" t="e">
        <f t="shared" si="677"/>
        <v>#REF!</v>
      </c>
      <c r="Y1567" s="107" t="s">
        <v>72</v>
      </c>
      <c r="Z1567" s="103">
        <f t="shared" si="673"/>
        <v>0</v>
      </c>
      <c r="AA1567" s="103">
        <f t="shared" si="674"/>
        <v>0</v>
      </c>
      <c r="AB1567" s="128" t="str">
        <f t="shared" si="678"/>
        <v/>
      </c>
      <c r="AC1567" s="128" t="e">
        <f t="shared" si="679"/>
        <v>#REF!</v>
      </c>
    </row>
    <row r="1568" spans="1:29" ht="50.1" customHeight="1">
      <c r="A1568" s="171"/>
      <c r="B1568" s="171"/>
      <c r="C1568" s="174"/>
      <c r="D1568" s="174"/>
      <c r="E1568" s="131"/>
      <c r="F1568" s="177"/>
      <c r="G1568" s="180"/>
      <c r="H1568" s="163"/>
      <c r="I1568" s="165"/>
      <c r="J1568" s="168"/>
      <c r="K1568" s="62"/>
      <c r="L1568" s="63"/>
      <c r="M1568" s="63"/>
      <c r="N1568" s="142"/>
      <c r="O1568" s="127"/>
      <c r="P1568" s="100"/>
      <c r="Q1568" s="63">
        <f t="shared" si="675"/>
        <v>0</v>
      </c>
      <c r="R1568" s="64"/>
      <c r="S1568" s="67"/>
      <c r="T1568" s="46"/>
      <c r="U1568" s="106">
        <f>IF(EXACT(O1568,Y1568),M1568,M1568*(1-'Расчет ПРЕДЗАКАЗ'!$D$10))</f>
        <v>0</v>
      </c>
      <c r="V1568" s="106">
        <f t="shared" si="676"/>
        <v>0</v>
      </c>
      <c r="W1568" s="106" t="e">
        <f>IF(EXACT(O1568,Y1568),M1568,M1568*(1-#REF!))</f>
        <v>#REF!</v>
      </c>
      <c r="X1568" s="106" t="e">
        <f t="shared" si="677"/>
        <v>#REF!</v>
      </c>
      <c r="Y1568" s="107" t="s">
        <v>72</v>
      </c>
      <c r="Z1568" s="103">
        <f t="shared" si="673"/>
        <v>0</v>
      </c>
      <c r="AA1568" s="103">
        <f t="shared" si="674"/>
        <v>0</v>
      </c>
      <c r="AB1568" s="128" t="str">
        <f t="shared" si="678"/>
        <v/>
      </c>
      <c r="AC1568" s="128" t="e">
        <f t="shared" si="679"/>
        <v>#REF!</v>
      </c>
    </row>
    <row r="1569" spans="1:29" ht="50.1" customHeight="1">
      <c r="A1569" s="171"/>
      <c r="B1569" s="171"/>
      <c r="C1569" s="174"/>
      <c r="D1569" s="174"/>
      <c r="E1569" s="131"/>
      <c r="F1569" s="177"/>
      <c r="G1569" s="180"/>
      <c r="H1569" s="163"/>
      <c r="I1569" s="165"/>
      <c r="J1569" s="168"/>
      <c r="K1569" s="62"/>
      <c r="L1569" s="63"/>
      <c r="M1569" s="63"/>
      <c r="N1569" s="143"/>
      <c r="O1569" s="127"/>
      <c r="P1569" s="100"/>
      <c r="Q1569" s="63">
        <f t="shared" si="675"/>
        <v>0</v>
      </c>
      <c r="R1569" s="65"/>
      <c r="S1569" s="67"/>
      <c r="T1569" s="40"/>
      <c r="U1569" s="106">
        <f>IF(EXACT(O1569,Y1569),M1569,M1569*(1-'Расчет ПРЕДЗАКАЗ'!$D$10))</f>
        <v>0</v>
      </c>
      <c r="V1569" s="106">
        <f t="shared" si="676"/>
        <v>0</v>
      </c>
      <c r="W1569" s="106" t="e">
        <f>IF(EXACT(O1569,Y1569),M1569,M1569*(1-#REF!))</f>
        <v>#REF!</v>
      </c>
      <c r="X1569" s="106" t="e">
        <f t="shared" si="677"/>
        <v>#REF!</v>
      </c>
      <c r="Y1569" s="107" t="s">
        <v>72</v>
      </c>
      <c r="Z1569" s="103">
        <f t="shared" si="673"/>
        <v>0</v>
      </c>
      <c r="AA1569" s="103">
        <f t="shared" si="674"/>
        <v>0</v>
      </c>
      <c r="AB1569" s="128" t="str">
        <f t="shared" si="678"/>
        <v/>
      </c>
      <c r="AC1569" s="128" t="e">
        <f t="shared" si="679"/>
        <v>#REF!</v>
      </c>
    </row>
    <row r="1570" spans="1:29" ht="50.1" customHeight="1">
      <c r="A1570" s="171"/>
      <c r="B1570" s="171"/>
      <c r="C1570" s="174"/>
      <c r="D1570" s="174"/>
      <c r="E1570" s="131"/>
      <c r="F1570" s="177"/>
      <c r="G1570" s="180"/>
      <c r="H1570" s="163"/>
      <c r="I1570" s="165"/>
      <c r="J1570" s="168"/>
      <c r="K1570" s="62"/>
      <c r="L1570" s="63"/>
      <c r="M1570" s="63"/>
      <c r="N1570" s="143"/>
      <c r="O1570" s="127"/>
      <c r="P1570" s="100"/>
      <c r="Q1570" s="63">
        <f t="shared" si="675"/>
        <v>0</v>
      </c>
      <c r="R1570" s="65"/>
      <c r="S1570" s="67"/>
      <c r="T1570" s="40"/>
      <c r="U1570" s="106">
        <f>IF(EXACT(O1570,Y1570),M1570,M1570*(1-'Расчет ПРЕДЗАКАЗ'!$D$10))</f>
        <v>0</v>
      </c>
      <c r="V1570" s="106">
        <f t="shared" si="676"/>
        <v>0</v>
      </c>
      <c r="W1570" s="106" t="e">
        <f>IF(EXACT(O1570,Y1570),M1570,M1570*(1-#REF!))</f>
        <v>#REF!</v>
      </c>
      <c r="X1570" s="106" t="e">
        <f t="shared" si="677"/>
        <v>#REF!</v>
      </c>
      <c r="Y1570" s="107" t="s">
        <v>72</v>
      </c>
      <c r="Z1570" s="103">
        <f t="shared" si="673"/>
        <v>0</v>
      </c>
      <c r="AA1570" s="103">
        <f t="shared" si="674"/>
        <v>0</v>
      </c>
      <c r="AB1570" s="128" t="str">
        <f t="shared" si="678"/>
        <v/>
      </c>
      <c r="AC1570" s="128" t="e">
        <f t="shared" si="679"/>
        <v>#REF!</v>
      </c>
    </row>
    <row r="1571" spans="1:29" ht="50.1" customHeight="1">
      <c r="A1571" s="171"/>
      <c r="B1571" s="171"/>
      <c r="C1571" s="174"/>
      <c r="D1571" s="174"/>
      <c r="E1571" s="131"/>
      <c r="F1571" s="177"/>
      <c r="G1571" s="180"/>
      <c r="H1571" s="163"/>
      <c r="I1571" s="165"/>
      <c r="J1571" s="168"/>
      <c r="K1571" s="62"/>
      <c r="L1571" s="63"/>
      <c r="M1571" s="63"/>
      <c r="N1571" s="121"/>
      <c r="O1571" s="127"/>
      <c r="P1571" s="100"/>
      <c r="Q1571" s="63">
        <f t="shared" si="675"/>
        <v>0</v>
      </c>
      <c r="R1571" s="65"/>
      <c r="S1571" s="67"/>
      <c r="T1571" s="40"/>
      <c r="U1571" s="106">
        <f>IF(EXACT(O1571,Y1571),M1571,M1571*(1-'Расчет ПРЕДЗАКАЗ'!$D$10))</f>
        <v>0</v>
      </c>
      <c r="V1571" s="106">
        <f t="shared" si="676"/>
        <v>0</v>
      </c>
      <c r="W1571" s="106" t="e">
        <f>IF(EXACT(O1571,Y1571),M1571,M1571*(1-#REF!))</f>
        <v>#REF!</v>
      </c>
      <c r="X1571" s="106" t="e">
        <f t="shared" si="677"/>
        <v>#REF!</v>
      </c>
      <c r="Y1571" s="107" t="s">
        <v>72</v>
      </c>
      <c r="Z1571" s="103">
        <f t="shared" si="673"/>
        <v>0</v>
      </c>
      <c r="AA1571" s="103">
        <f t="shared" si="674"/>
        <v>0</v>
      </c>
      <c r="AB1571" s="128" t="str">
        <f t="shared" si="678"/>
        <v/>
      </c>
      <c r="AC1571" s="128" t="e">
        <f t="shared" si="679"/>
        <v>#REF!</v>
      </c>
    </row>
    <row r="1572" spans="1:29" ht="50.1" customHeight="1">
      <c r="A1572" s="171"/>
      <c r="B1572" s="171"/>
      <c r="C1572" s="174"/>
      <c r="D1572" s="174"/>
      <c r="E1572" s="131"/>
      <c r="F1572" s="177"/>
      <c r="G1572" s="180"/>
      <c r="H1572" s="163"/>
      <c r="I1572" s="165"/>
      <c r="J1572" s="168"/>
      <c r="K1572" s="62"/>
      <c r="L1572" s="63"/>
      <c r="M1572" s="63"/>
      <c r="N1572" s="121"/>
      <c r="O1572" s="127"/>
      <c r="P1572" s="100"/>
      <c r="Q1572" s="63">
        <f t="shared" si="675"/>
        <v>0</v>
      </c>
      <c r="R1572" s="65"/>
      <c r="S1572" s="67"/>
      <c r="T1572" s="40"/>
      <c r="U1572" s="106">
        <f>IF(EXACT(O1572,Y1572),M1572,M1572*(1-'Расчет ПРЕДЗАКАЗ'!$D$10))</f>
        <v>0</v>
      </c>
      <c r="V1572" s="106">
        <f t="shared" si="676"/>
        <v>0</v>
      </c>
      <c r="W1572" s="106" t="e">
        <f>IF(EXACT(O1572,Y1572),M1572,M1572*(1-#REF!))</f>
        <v>#REF!</v>
      </c>
      <c r="X1572" s="106" t="e">
        <f t="shared" si="677"/>
        <v>#REF!</v>
      </c>
      <c r="Y1572" s="107" t="s">
        <v>72</v>
      </c>
      <c r="Z1572" s="103">
        <f t="shared" si="673"/>
        <v>0</v>
      </c>
      <c r="AA1572" s="103">
        <f t="shared" si="674"/>
        <v>0</v>
      </c>
      <c r="AB1572" s="128" t="str">
        <f t="shared" si="678"/>
        <v/>
      </c>
      <c r="AC1572" s="128" t="e">
        <f t="shared" si="679"/>
        <v>#REF!</v>
      </c>
    </row>
    <row r="1573" spans="1:29" ht="50.1" customHeight="1">
      <c r="A1573" s="171"/>
      <c r="B1573" s="171"/>
      <c r="C1573" s="174"/>
      <c r="D1573" s="174"/>
      <c r="E1573" s="131"/>
      <c r="F1573" s="177"/>
      <c r="G1573" s="180"/>
      <c r="H1573" s="163"/>
      <c r="I1573" s="165"/>
      <c r="J1573" s="168"/>
      <c r="K1573" s="62"/>
      <c r="L1573" s="63"/>
      <c r="M1573" s="63"/>
      <c r="N1573" s="121"/>
      <c r="O1573" s="127"/>
      <c r="P1573" s="100"/>
      <c r="Q1573" s="63">
        <f t="shared" si="675"/>
        <v>0</v>
      </c>
      <c r="R1573" s="65"/>
      <c r="S1573" s="67"/>
      <c r="T1573" s="40"/>
      <c r="U1573" s="106">
        <f>IF(EXACT(O1573,Y1573),M1573,M1573*(1-'Расчет ПРЕДЗАКАЗ'!$D$10))</f>
        <v>0</v>
      </c>
      <c r="V1573" s="106">
        <f t="shared" si="676"/>
        <v>0</v>
      </c>
      <c r="W1573" s="106" t="e">
        <f>IF(EXACT(O1573,Y1573),M1573,M1573*(1-#REF!))</f>
        <v>#REF!</v>
      </c>
      <c r="X1573" s="106" t="e">
        <f t="shared" si="677"/>
        <v>#REF!</v>
      </c>
      <c r="Y1573" s="107" t="s">
        <v>72</v>
      </c>
      <c r="Z1573" s="103">
        <f t="shared" si="673"/>
        <v>0</v>
      </c>
      <c r="AA1573" s="103">
        <f t="shared" si="674"/>
        <v>0</v>
      </c>
      <c r="AB1573" s="128" t="str">
        <f t="shared" si="678"/>
        <v/>
      </c>
      <c r="AC1573" s="128" t="e">
        <f t="shared" si="679"/>
        <v>#REF!</v>
      </c>
    </row>
    <row r="1574" spans="1:29" ht="50.1" customHeight="1">
      <c r="A1574" s="172"/>
      <c r="B1574" s="172"/>
      <c r="C1574" s="175"/>
      <c r="D1574" s="175"/>
      <c r="E1574" s="132"/>
      <c r="F1574" s="178"/>
      <c r="G1574" s="181"/>
      <c r="H1574" s="164"/>
      <c r="I1574" s="166"/>
      <c r="J1574" s="169"/>
      <c r="K1574" s="62"/>
      <c r="L1574" s="63"/>
      <c r="M1574" s="63"/>
      <c r="N1574" s="121"/>
      <c r="O1574" s="127"/>
      <c r="P1574" s="100"/>
      <c r="Q1574" s="63">
        <f t="shared" si="675"/>
        <v>0</v>
      </c>
      <c r="R1574" s="65"/>
      <c r="S1574" s="64"/>
      <c r="T1574" s="40"/>
      <c r="U1574" s="106">
        <f>IF(EXACT(O1574,Y1574),M1574,M1574*(1-'Расчет ПРЕДЗАКАЗ'!$D$10))</f>
        <v>0</v>
      </c>
      <c r="V1574" s="106">
        <f t="shared" si="676"/>
        <v>0</v>
      </c>
      <c r="W1574" s="106" t="e">
        <f>IF(EXACT(O1574,Y1574),M1574,M1574*(1-#REF!))</f>
        <v>#REF!</v>
      </c>
      <c r="X1574" s="106" t="e">
        <f t="shared" si="677"/>
        <v>#REF!</v>
      </c>
      <c r="Y1574" s="107" t="s">
        <v>72</v>
      </c>
      <c r="Z1574" s="103">
        <f t="shared" si="673"/>
        <v>0</v>
      </c>
      <c r="AA1574" s="103">
        <f t="shared" si="674"/>
        <v>0</v>
      </c>
      <c r="AB1574" s="128" t="str">
        <f t="shared" si="678"/>
        <v/>
      </c>
      <c r="AC1574" s="128" t="e">
        <f t="shared" si="679"/>
        <v>#REF!</v>
      </c>
    </row>
    <row r="1575" spans="1:29" ht="11.25" customHeight="1" thickBot="1"/>
    <row r="1576" spans="1:29" ht="50.1" customHeight="1">
      <c r="A1576" s="170">
        <v>480</v>
      </c>
      <c r="B1576" s="170" t="s">
        <v>3909</v>
      </c>
      <c r="C1576" s="173" t="s">
        <v>3910</v>
      </c>
      <c r="D1576" s="173" t="s">
        <v>77</v>
      </c>
      <c r="E1576" s="131"/>
      <c r="F1576" s="193" t="s">
        <v>3911</v>
      </c>
      <c r="G1576" s="179" t="s">
        <v>3112</v>
      </c>
      <c r="H1576" s="162"/>
      <c r="I1576" s="194"/>
      <c r="J1576" s="167" t="s">
        <v>19</v>
      </c>
      <c r="K1576" s="62" t="s">
        <v>859</v>
      </c>
      <c r="L1576" s="63">
        <v>1950</v>
      </c>
      <c r="M1576" s="63">
        <v>1217</v>
      </c>
      <c r="N1576" s="142" t="s">
        <v>3912</v>
      </c>
      <c r="O1576" s="127"/>
      <c r="P1576" s="100"/>
      <c r="Q1576" s="63">
        <f>P1576*M1576</f>
        <v>0</v>
      </c>
      <c r="R1576" s="64"/>
      <c r="S1576" s="67">
        <v>194</v>
      </c>
      <c r="T1576" s="46"/>
      <c r="U1576" s="106">
        <f>IF(EXACT(O1576,Y1576),M1576,M1576*(1-'Расчет ПРЕДЗАКАЗ'!$D$10))</f>
        <v>1192.6600000000001</v>
      </c>
      <c r="V1576" s="106">
        <f>P1576*U1576</f>
        <v>0</v>
      </c>
      <c r="W1576" s="106" t="e">
        <f>IF(EXACT(O1576,Y1576),M1576,M1576*(1-#REF!))</f>
        <v>#REF!</v>
      </c>
      <c r="X1576" s="106" t="e">
        <f>P1576*W1576</f>
        <v>#REF!</v>
      </c>
      <c r="Y1576" s="107" t="s">
        <v>72</v>
      </c>
      <c r="Z1576" s="103">
        <f t="shared" ref="Z1576:Z1590" si="680">IF(EXACT(O1576,Y1576),Q1576,0)</f>
        <v>0</v>
      </c>
      <c r="AA1576" s="103">
        <f t="shared" ref="AA1576:AA1590" si="681">IF(Z1576=0,Q1576,0)</f>
        <v>0</v>
      </c>
      <c r="AB1576" s="128">
        <f>IF(U1576=0,"",L1576/U1576-1)</f>
        <v>0.6350007546157328</v>
      </c>
      <c r="AC1576" s="128" t="e">
        <f>IF(W1576=0,"",L1576/W1576-1)</f>
        <v>#REF!</v>
      </c>
    </row>
    <row r="1577" spans="1:29" ht="50.1" customHeight="1">
      <c r="A1577" s="171"/>
      <c r="B1577" s="171"/>
      <c r="C1577" s="174"/>
      <c r="D1577" s="174"/>
      <c r="E1577" s="131"/>
      <c r="F1577" s="177"/>
      <c r="G1577" s="180"/>
      <c r="H1577" s="163"/>
      <c r="I1577" s="165"/>
      <c r="J1577" s="168"/>
      <c r="K1577" s="62" t="s">
        <v>861</v>
      </c>
      <c r="L1577" s="63">
        <v>1950</v>
      </c>
      <c r="M1577" s="63">
        <v>1217</v>
      </c>
      <c r="N1577" s="142" t="s">
        <v>3913</v>
      </c>
      <c r="O1577" s="127"/>
      <c r="P1577" s="100"/>
      <c r="Q1577" s="63">
        <f t="shared" ref="Q1577:Q1590" si="682">P1577*M1577</f>
        <v>0</v>
      </c>
      <c r="R1577" s="64"/>
      <c r="S1577" s="67">
        <v>218</v>
      </c>
      <c r="T1577" s="46"/>
      <c r="U1577" s="106">
        <f>IF(EXACT(O1577,Y1577),M1577,M1577*(1-'Расчет ПРЕДЗАКАЗ'!$D$10))</f>
        <v>1192.6600000000001</v>
      </c>
      <c r="V1577" s="106">
        <f t="shared" ref="V1577:V1590" si="683">P1577*U1577</f>
        <v>0</v>
      </c>
      <c r="W1577" s="106" t="e">
        <f>IF(EXACT(O1577,Y1577),M1577,M1577*(1-#REF!))</f>
        <v>#REF!</v>
      </c>
      <c r="X1577" s="106" t="e">
        <f t="shared" ref="X1577:X1590" si="684">P1577*W1577</f>
        <v>#REF!</v>
      </c>
      <c r="Y1577" s="107" t="s">
        <v>72</v>
      </c>
      <c r="Z1577" s="103">
        <f t="shared" si="680"/>
        <v>0</v>
      </c>
      <c r="AA1577" s="103">
        <f t="shared" si="681"/>
        <v>0</v>
      </c>
      <c r="AB1577" s="128">
        <f t="shared" ref="AB1577:AB1590" si="685">IF(U1577=0,"",L1577/U1577-1)</f>
        <v>0.6350007546157328</v>
      </c>
      <c r="AC1577" s="128" t="e">
        <f t="shared" ref="AC1577:AC1590" si="686">IF(W1577=0,"",L1577/W1577-1)</f>
        <v>#REF!</v>
      </c>
    </row>
    <row r="1578" spans="1:29" ht="50.1" customHeight="1">
      <c r="A1578" s="171"/>
      <c r="B1578" s="171"/>
      <c r="C1578" s="174"/>
      <c r="D1578" s="174"/>
      <c r="E1578" s="131"/>
      <c r="F1578" s="177"/>
      <c r="G1578" s="180"/>
      <c r="H1578" s="163"/>
      <c r="I1578" s="165"/>
      <c r="J1578" s="168"/>
      <c r="K1578" s="62"/>
      <c r="L1578" s="63"/>
      <c r="M1578" s="63"/>
      <c r="N1578" s="142"/>
      <c r="O1578" s="127"/>
      <c r="P1578" s="100"/>
      <c r="Q1578" s="63">
        <f t="shared" si="682"/>
        <v>0</v>
      </c>
      <c r="R1578" s="64"/>
      <c r="S1578" s="67"/>
      <c r="T1578" s="46"/>
      <c r="U1578" s="106">
        <f>IF(EXACT(O1578,Y1578),M1578,M1578*(1-'Расчет ПРЕДЗАКАЗ'!$D$10))</f>
        <v>0</v>
      </c>
      <c r="V1578" s="106">
        <f t="shared" si="683"/>
        <v>0</v>
      </c>
      <c r="W1578" s="106" t="e">
        <f>IF(EXACT(O1578,Y1578),M1578,M1578*(1-#REF!))</f>
        <v>#REF!</v>
      </c>
      <c r="X1578" s="106" t="e">
        <f t="shared" si="684"/>
        <v>#REF!</v>
      </c>
      <c r="Y1578" s="107" t="s">
        <v>72</v>
      </c>
      <c r="Z1578" s="103">
        <f t="shared" si="680"/>
        <v>0</v>
      </c>
      <c r="AA1578" s="103">
        <f t="shared" si="681"/>
        <v>0</v>
      </c>
      <c r="AB1578" s="128" t="str">
        <f t="shared" si="685"/>
        <v/>
      </c>
      <c r="AC1578" s="128" t="e">
        <f t="shared" si="686"/>
        <v>#REF!</v>
      </c>
    </row>
    <row r="1579" spans="1:29" ht="50.1" customHeight="1">
      <c r="A1579" s="171"/>
      <c r="B1579" s="171"/>
      <c r="C1579" s="174"/>
      <c r="D1579" s="174"/>
      <c r="E1579" s="131"/>
      <c r="F1579" s="177"/>
      <c r="G1579" s="180"/>
      <c r="H1579" s="163"/>
      <c r="I1579" s="165"/>
      <c r="J1579" s="168"/>
      <c r="K1579" s="62"/>
      <c r="L1579" s="63"/>
      <c r="M1579" s="63"/>
      <c r="N1579" s="142"/>
      <c r="O1579" s="127"/>
      <c r="P1579" s="100"/>
      <c r="Q1579" s="63">
        <f t="shared" si="682"/>
        <v>0</v>
      </c>
      <c r="R1579" s="64"/>
      <c r="S1579" s="67"/>
      <c r="T1579" s="46"/>
      <c r="U1579" s="106">
        <f>IF(EXACT(O1579,Y1579),M1579,M1579*(1-'Расчет ПРЕДЗАКАЗ'!$D$10))</f>
        <v>0</v>
      </c>
      <c r="V1579" s="106">
        <f t="shared" si="683"/>
        <v>0</v>
      </c>
      <c r="W1579" s="106" t="e">
        <f>IF(EXACT(O1579,Y1579),M1579,M1579*(1-#REF!))</f>
        <v>#REF!</v>
      </c>
      <c r="X1579" s="106" t="e">
        <f t="shared" si="684"/>
        <v>#REF!</v>
      </c>
      <c r="Y1579" s="107" t="s">
        <v>72</v>
      </c>
      <c r="Z1579" s="103">
        <f t="shared" si="680"/>
        <v>0</v>
      </c>
      <c r="AA1579" s="103">
        <f t="shared" si="681"/>
        <v>0</v>
      </c>
      <c r="AB1579" s="128" t="str">
        <f t="shared" si="685"/>
        <v/>
      </c>
      <c r="AC1579" s="128" t="e">
        <f t="shared" si="686"/>
        <v>#REF!</v>
      </c>
    </row>
    <row r="1580" spans="1:29" ht="50.1" customHeight="1">
      <c r="A1580" s="171"/>
      <c r="B1580" s="171"/>
      <c r="C1580" s="174"/>
      <c r="D1580" s="174"/>
      <c r="E1580" s="131"/>
      <c r="F1580" s="177"/>
      <c r="G1580" s="180"/>
      <c r="H1580" s="163"/>
      <c r="I1580" s="165"/>
      <c r="J1580" s="168"/>
      <c r="K1580" s="62"/>
      <c r="L1580" s="63"/>
      <c r="M1580" s="63"/>
      <c r="N1580" s="142"/>
      <c r="O1580" s="127"/>
      <c r="P1580" s="100"/>
      <c r="Q1580" s="63">
        <f t="shared" si="682"/>
        <v>0</v>
      </c>
      <c r="R1580" s="64"/>
      <c r="S1580" s="67"/>
      <c r="T1580" s="46"/>
      <c r="U1580" s="106">
        <f>IF(EXACT(O1580,Y1580),M1580,M1580*(1-'Расчет ПРЕДЗАКАЗ'!$D$10))</f>
        <v>0</v>
      </c>
      <c r="V1580" s="106">
        <f t="shared" si="683"/>
        <v>0</v>
      </c>
      <c r="W1580" s="106" t="e">
        <f>IF(EXACT(O1580,Y1580),M1580,M1580*(1-#REF!))</f>
        <v>#REF!</v>
      </c>
      <c r="X1580" s="106" t="e">
        <f t="shared" si="684"/>
        <v>#REF!</v>
      </c>
      <c r="Y1580" s="107" t="s">
        <v>72</v>
      </c>
      <c r="Z1580" s="103">
        <f t="shared" si="680"/>
        <v>0</v>
      </c>
      <c r="AA1580" s="103">
        <f t="shared" si="681"/>
        <v>0</v>
      </c>
      <c r="AB1580" s="128" t="str">
        <f t="shared" si="685"/>
        <v/>
      </c>
      <c r="AC1580" s="128" t="e">
        <f t="shared" si="686"/>
        <v>#REF!</v>
      </c>
    </row>
    <row r="1581" spans="1:29" ht="50.1" customHeight="1">
      <c r="A1581" s="171"/>
      <c r="B1581" s="171"/>
      <c r="C1581" s="174"/>
      <c r="D1581" s="174"/>
      <c r="E1581" s="131"/>
      <c r="F1581" s="177"/>
      <c r="G1581" s="180"/>
      <c r="H1581" s="163"/>
      <c r="I1581" s="165"/>
      <c r="J1581" s="168"/>
      <c r="K1581" s="62"/>
      <c r="L1581" s="63"/>
      <c r="M1581" s="63"/>
      <c r="N1581" s="142"/>
      <c r="O1581" s="127"/>
      <c r="P1581" s="100"/>
      <c r="Q1581" s="63">
        <f t="shared" si="682"/>
        <v>0</v>
      </c>
      <c r="R1581" s="64"/>
      <c r="S1581" s="67"/>
      <c r="T1581" s="46"/>
      <c r="U1581" s="106">
        <f>IF(EXACT(O1581,Y1581),M1581,M1581*(1-'Расчет ПРЕДЗАКАЗ'!$D$10))</f>
        <v>0</v>
      </c>
      <c r="V1581" s="106">
        <f t="shared" si="683"/>
        <v>0</v>
      </c>
      <c r="W1581" s="106" t="e">
        <f>IF(EXACT(O1581,Y1581),M1581,M1581*(1-#REF!))</f>
        <v>#REF!</v>
      </c>
      <c r="X1581" s="106" t="e">
        <f t="shared" si="684"/>
        <v>#REF!</v>
      </c>
      <c r="Y1581" s="107" t="s">
        <v>72</v>
      </c>
      <c r="Z1581" s="103">
        <f t="shared" si="680"/>
        <v>0</v>
      </c>
      <c r="AA1581" s="103">
        <f t="shared" si="681"/>
        <v>0</v>
      </c>
      <c r="AB1581" s="128" t="str">
        <f t="shared" si="685"/>
        <v/>
      </c>
      <c r="AC1581" s="128" t="e">
        <f t="shared" si="686"/>
        <v>#REF!</v>
      </c>
    </row>
    <row r="1582" spans="1:29" ht="50.1" customHeight="1">
      <c r="A1582" s="171"/>
      <c r="B1582" s="171"/>
      <c r="C1582" s="174"/>
      <c r="D1582" s="174"/>
      <c r="E1582" s="131"/>
      <c r="F1582" s="177"/>
      <c r="G1582" s="180"/>
      <c r="H1582" s="163"/>
      <c r="I1582" s="165"/>
      <c r="J1582" s="168"/>
      <c r="K1582" s="62"/>
      <c r="L1582" s="63"/>
      <c r="M1582" s="63"/>
      <c r="N1582" s="142"/>
      <c r="O1582" s="127"/>
      <c r="P1582" s="100"/>
      <c r="Q1582" s="63">
        <f t="shared" si="682"/>
        <v>0</v>
      </c>
      <c r="R1582" s="64"/>
      <c r="S1582" s="67"/>
      <c r="T1582" s="46"/>
      <c r="U1582" s="106">
        <f>IF(EXACT(O1582,Y1582),M1582,M1582*(1-'Расчет ПРЕДЗАКАЗ'!$D$10))</f>
        <v>0</v>
      </c>
      <c r="V1582" s="106">
        <f t="shared" si="683"/>
        <v>0</v>
      </c>
      <c r="W1582" s="106" t="e">
        <f>IF(EXACT(O1582,Y1582),M1582,M1582*(1-#REF!))</f>
        <v>#REF!</v>
      </c>
      <c r="X1582" s="106" t="e">
        <f t="shared" si="684"/>
        <v>#REF!</v>
      </c>
      <c r="Y1582" s="107" t="s">
        <v>72</v>
      </c>
      <c r="Z1582" s="103">
        <f t="shared" si="680"/>
        <v>0</v>
      </c>
      <c r="AA1582" s="103">
        <f t="shared" si="681"/>
        <v>0</v>
      </c>
      <c r="AB1582" s="128" t="str">
        <f t="shared" si="685"/>
        <v/>
      </c>
      <c r="AC1582" s="128" t="e">
        <f t="shared" si="686"/>
        <v>#REF!</v>
      </c>
    </row>
    <row r="1583" spans="1:29" ht="50.1" customHeight="1">
      <c r="A1583" s="171"/>
      <c r="B1583" s="171"/>
      <c r="C1583" s="174"/>
      <c r="D1583" s="174"/>
      <c r="E1583" s="131"/>
      <c r="F1583" s="177"/>
      <c r="G1583" s="180"/>
      <c r="H1583" s="163"/>
      <c r="I1583" s="165"/>
      <c r="J1583" s="168"/>
      <c r="K1583" s="62"/>
      <c r="L1583" s="63"/>
      <c r="M1583" s="63"/>
      <c r="N1583" s="142"/>
      <c r="O1583" s="127"/>
      <c r="P1583" s="100"/>
      <c r="Q1583" s="63">
        <f t="shared" si="682"/>
        <v>0</v>
      </c>
      <c r="R1583" s="64"/>
      <c r="S1583" s="67"/>
      <c r="T1583" s="46"/>
      <c r="U1583" s="106">
        <f>IF(EXACT(O1583,Y1583),M1583,M1583*(1-'Расчет ПРЕДЗАКАЗ'!$D$10))</f>
        <v>0</v>
      </c>
      <c r="V1583" s="106">
        <f t="shared" si="683"/>
        <v>0</v>
      </c>
      <c r="W1583" s="106" t="e">
        <f>IF(EXACT(O1583,Y1583),M1583,M1583*(1-#REF!))</f>
        <v>#REF!</v>
      </c>
      <c r="X1583" s="106" t="e">
        <f t="shared" si="684"/>
        <v>#REF!</v>
      </c>
      <c r="Y1583" s="107" t="s">
        <v>72</v>
      </c>
      <c r="Z1583" s="103">
        <f t="shared" si="680"/>
        <v>0</v>
      </c>
      <c r="AA1583" s="103">
        <f t="shared" si="681"/>
        <v>0</v>
      </c>
      <c r="AB1583" s="128" t="str">
        <f t="shared" si="685"/>
        <v/>
      </c>
      <c r="AC1583" s="128" t="e">
        <f t="shared" si="686"/>
        <v>#REF!</v>
      </c>
    </row>
    <row r="1584" spans="1:29" ht="50.1" customHeight="1">
      <c r="A1584" s="171"/>
      <c r="B1584" s="171"/>
      <c r="C1584" s="174"/>
      <c r="D1584" s="174"/>
      <c r="E1584" s="131"/>
      <c r="F1584" s="177"/>
      <c r="G1584" s="180"/>
      <c r="H1584" s="163"/>
      <c r="I1584" s="165"/>
      <c r="J1584" s="168"/>
      <c r="K1584" s="62"/>
      <c r="L1584" s="63"/>
      <c r="M1584" s="63"/>
      <c r="N1584" s="142"/>
      <c r="O1584" s="127"/>
      <c r="P1584" s="100"/>
      <c r="Q1584" s="63">
        <f t="shared" si="682"/>
        <v>0</v>
      </c>
      <c r="R1584" s="64"/>
      <c r="S1584" s="67"/>
      <c r="T1584" s="46"/>
      <c r="U1584" s="106">
        <f>IF(EXACT(O1584,Y1584),M1584,M1584*(1-'Расчет ПРЕДЗАКАЗ'!$D$10))</f>
        <v>0</v>
      </c>
      <c r="V1584" s="106">
        <f t="shared" si="683"/>
        <v>0</v>
      </c>
      <c r="W1584" s="106" t="e">
        <f>IF(EXACT(O1584,Y1584),M1584,M1584*(1-#REF!))</f>
        <v>#REF!</v>
      </c>
      <c r="X1584" s="106" t="e">
        <f t="shared" si="684"/>
        <v>#REF!</v>
      </c>
      <c r="Y1584" s="107" t="s">
        <v>72</v>
      </c>
      <c r="Z1584" s="103">
        <f t="shared" si="680"/>
        <v>0</v>
      </c>
      <c r="AA1584" s="103">
        <f t="shared" si="681"/>
        <v>0</v>
      </c>
      <c r="AB1584" s="128" t="str">
        <f t="shared" si="685"/>
        <v/>
      </c>
      <c r="AC1584" s="128" t="e">
        <f t="shared" si="686"/>
        <v>#REF!</v>
      </c>
    </row>
    <row r="1585" spans="1:29" ht="50.1" customHeight="1">
      <c r="A1585" s="171"/>
      <c r="B1585" s="171"/>
      <c r="C1585" s="174"/>
      <c r="D1585" s="174"/>
      <c r="E1585" s="131"/>
      <c r="F1585" s="177"/>
      <c r="G1585" s="180"/>
      <c r="H1585" s="163"/>
      <c r="I1585" s="165"/>
      <c r="J1585" s="168"/>
      <c r="K1585" s="62"/>
      <c r="L1585" s="63"/>
      <c r="M1585" s="63"/>
      <c r="N1585" s="143"/>
      <c r="O1585" s="127"/>
      <c r="P1585" s="100"/>
      <c r="Q1585" s="63">
        <f t="shared" si="682"/>
        <v>0</v>
      </c>
      <c r="R1585" s="65"/>
      <c r="S1585" s="67"/>
      <c r="T1585" s="40"/>
      <c r="U1585" s="106">
        <f>IF(EXACT(O1585,Y1585),M1585,M1585*(1-'Расчет ПРЕДЗАКАЗ'!$D$10))</f>
        <v>0</v>
      </c>
      <c r="V1585" s="106">
        <f t="shared" si="683"/>
        <v>0</v>
      </c>
      <c r="W1585" s="106" t="e">
        <f>IF(EXACT(O1585,Y1585),M1585,M1585*(1-#REF!))</f>
        <v>#REF!</v>
      </c>
      <c r="X1585" s="106" t="e">
        <f t="shared" si="684"/>
        <v>#REF!</v>
      </c>
      <c r="Y1585" s="107" t="s">
        <v>72</v>
      </c>
      <c r="Z1585" s="103">
        <f t="shared" si="680"/>
        <v>0</v>
      </c>
      <c r="AA1585" s="103">
        <f t="shared" si="681"/>
        <v>0</v>
      </c>
      <c r="AB1585" s="128" t="str">
        <f t="shared" si="685"/>
        <v/>
      </c>
      <c r="AC1585" s="128" t="e">
        <f t="shared" si="686"/>
        <v>#REF!</v>
      </c>
    </row>
    <row r="1586" spans="1:29" ht="50.1" customHeight="1">
      <c r="A1586" s="171"/>
      <c r="B1586" s="171"/>
      <c r="C1586" s="174"/>
      <c r="D1586" s="174"/>
      <c r="E1586" s="131"/>
      <c r="F1586" s="177"/>
      <c r="G1586" s="180"/>
      <c r="H1586" s="163"/>
      <c r="I1586" s="165"/>
      <c r="J1586" s="168"/>
      <c r="K1586" s="62"/>
      <c r="L1586" s="63"/>
      <c r="M1586" s="63"/>
      <c r="N1586" s="143"/>
      <c r="O1586" s="127"/>
      <c r="P1586" s="100"/>
      <c r="Q1586" s="63">
        <f t="shared" si="682"/>
        <v>0</v>
      </c>
      <c r="R1586" s="65"/>
      <c r="S1586" s="67"/>
      <c r="T1586" s="40"/>
      <c r="U1586" s="106">
        <f>IF(EXACT(O1586,Y1586),M1586,M1586*(1-'Расчет ПРЕДЗАКАЗ'!$D$10))</f>
        <v>0</v>
      </c>
      <c r="V1586" s="106">
        <f t="shared" si="683"/>
        <v>0</v>
      </c>
      <c r="W1586" s="106" t="e">
        <f>IF(EXACT(O1586,Y1586),M1586,M1586*(1-#REF!))</f>
        <v>#REF!</v>
      </c>
      <c r="X1586" s="106" t="e">
        <f t="shared" si="684"/>
        <v>#REF!</v>
      </c>
      <c r="Y1586" s="107" t="s">
        <v>72</v>
      </c>
      <c r="Z1586" s="103">
        <f t="shared" si="680"/>
        <v>0</v>
      </c>
      <c r="AA1586" s="103">
        <f t="shared" si="681"/>
        <v>0</v>
      </c>
      <c r="AB1586" s="128" t="str">
        <f t="shared" si="685"/>
        <v/>
      </c>
      <c r="AC1586" s="128" t="e">
        <f t="shared" si="686"/>
        <v>#REF!</v>
      </c>
    </row>
    <row r="1587" spans="1:29" ht="50.1" customHeight="1">
      <c r="A1587" s="171"/>
      <c r="B1587" s="171"/>
      <c r="C1587" s="174"/>
      <c r="D1587" s="174"/>
      <c r="E1587" s="131"/>
      <c r="F1587" s="177"/>
      <c r="G1587" s="180"/>
      <c r="H1587" s="163"/>
      <c r="I1587" s="165"/>
      <c r="J1587" s="168"/>
      <c r="K1587" s="62"/>
      <c r="L1587" s="63"/>
      <c r="M1587" s="63"/>
      <c r="N1587" s="121"/>
      <c r="O1587" s="127"/>
      <c r="P1587" s="100"/>
      <c r="Q1587" s="63">
        <f t="shared" si="682"/>
        <v>0</v>
      </c>
      <c r="R1587" s="65"/>
      <c r="S1587" s="67"/>
      <c r="T1587" s="40"/>
      <c r="U1587" s="106">
        <f>IF(EXACT(O1587,Y1587),M1587,M1587*(1-'Расчет ПРЕДЗАКАЗ'!$D$10))</f>
        <v>0</v>
      </c>
      <c r="V1587" s="106">
        <f t="shared" si="683"/>
        <v>0</v>
      </c>
      <c r="W1587" s="106" t="e">
        <f>IF(EXACT(O1587,Y1587),M1587,M1587*(1-#REF!))</f>
        <v>#REF!</v>
      </c>
      <c r="X1587" s="106" t="e">
        <f t="shared" si="684"/>
        <v>#REF!</v>
      </c>
      <c r="Y1587" s="107" t="s">
        <v>72</v>
      </c>
      <c r="Z1587" s="103">
        <f t="shared" si="680"/>
        <v>0</v>
      </c>
      <c r="AA1587" s="103">
        <f t="shared" si="681"/>
        <v>0</v>
      </c>
      <c r="AB1587" s="128" t="str">
        <f t="shared" si="685"/>
        <v/>
      </c>
      <c r="AC1587" s="128" t="e">
        <f t="shared" si="686"/>
        <v>#REF!</v>
      </c>
    </row>
    <row r="1588" spans="1:29" ht="50.1" customHeight="1">
      <c r="A1588" s="171"/>
      <c r="B1588" s="171"/>
      <c r="C1588" s="174"/>
      <c r="D1588" s="174"/>
      <c r="E1588" s="131"/>
      <c r="F1588" s="177"/>
      <c r="G1588" s="180"/>
      <c r="H1588" s="163"/>
      <c r="I1588" s="165"/>
      <c r="J1588" s="168"/>
      <c r="K1588" s="62"/>
      <c r="L1588" s="63"/>
      <c r="M1588" s="63"/>
      <c r="N1588" s="121"/>
      <c r="O1588" s="127"/>
      <c r="P1588" s="100"/>
      <c r="Q1588" s="63">
        <f t="shared" si="682"/>
        <v>0</v>
      </c>
      <c r="R1588" s="65"/>
      <c r="S1588" s="67"/>
      <c r="T1588" s="40"/>
      <c r="U1588" s="106">
        <f>IF(EXACT(O1588,Y1588),M1588,M1588*(1-'Расчет ПРЕДЗАКАЗ'!$D$10))</f>
        <v>0</v>
      </c>
      <c r="V1588" s="106">
        <f t="shared" si="683"/>
        <v>0</v>
      </c>
      <c r="W1588" s="106" t="e">
        <f>IF(EXACT(O1588,Y1588),M1588,M1588*(1-#REF!))</f>
        <v>#REF!</v>
      </c>
      <c r="X1588" s="106" t="e">
        <f t="shared" si="684"/>
        <v>#REF!</v>
      </c>
      <c r="Y1588" s="107" t="s">
        <v>72</v>
      </c>
      <c r="Z1588" s="103">
        <f t="shared" si="680"/>
        <v>0</v>
      </c>
      <c r="AA1588" s="103">
        <f t="shared" si="681"/>
        <v>0</v>
      </c>
      <c r="AB1588" s="128" t="str">
        <f t="shared" si="685"/>
        <v/>
      </c>
      <c r="AC1588" s="128" t="e">
        <f t="shared" si="686"/>
        <v>#REF!</v>
      </c>
    </row>
    <row r="1589" spans="1:29" ht="50.1" customHeight="1">
      <c r="A1589" s="171"/>
      <c r="B1589" s="171"/>
      <c r="C1589" s="174"/>
      <c r="D1589" s="174"/>
      <c r="E1589" s="131"/>
      <c r="F1589" s="177"/>
      <c r="G1589" s="180"/>
      <c r="H1589" s="163"/>
      <c r="I1589" s="165"/>
      <c r="J1589" s="168"/>
      <c r="K1589" s="62"/>
      <c r="L1589" s="63"/>
      <c r="M1589" s="63"/>
      <c r="N1589" s="121"/>
      <c r="O1589" s="127"/>
      <c r="P1589" s="100"/>
      <c r="Q1589" s="63">
        <f t="shared" si="682"/>
        <v>0</v>
      </c>
      <c r="R1589" s="65"/>
      <c r="S1589" s="67"/>
      <c r="T1589" s="40"/>
      <c r="U1589" s="106">
        <f>IF(EXACT(O1589,Y1589),M1589,M1589*(1-'Расчет ПРЕДЗАКАЗ'!$D$10))</f>
        <v>0</v>
      </c>
      <c r="V1589" s="106">
        <f t="shared" si="683"/>
        <v>0</v>
      </c>
      <c r="W1589" s="106" t="e">
        <f>IF(EXACT(O1589,Y1589),M1589,M1589*(1-#REF!))</f>
        <v>#REF!</v>
      </c>
      <c r="X1589" s="106" t="e">
        <f t="shared" si="684"/>
        <v>#REF!</v>
      </c>
      <c r="Y1589" s="107" t="s">
        <v>72</v>
      </c>
      <c r="Z1589" s="103">
        <f t="shared" si="680"/>
        <v>0</v>
      </c>
      <c r="AA1589" s="103">
        <f t="shared" si="681"/>
        <v>0</v>
      </c>
      <c r="AB1589" s="128" t="str">
        <f t="shared" si="685"/>
        <v/>
      </c>
      <c r="AC1589" s="128" t="e">
        <f t="shared" si="686"/>
        <v>#REF!</v>
      </c>
    </row>
    <row r="1590" spans="1:29" ht="50.1" customHeight="1">
      <c r="A1590" s="172"/>
      <c r="B1590" s="172"/>
      <c r="C1590" s="175"/>
      <c r="D1590" s="175"/>
      <c r="E1590" s="132"/>
      <c r="F1590" s="178"/>
      <c r="G1590" s="181"/>
      <c r="H1590" s="164"/>
      <c r="I1590" s="166"/>
      <c r="J1590" s="169"/>
      <c r="K1590" s="62"/>
      <c r="L1590" s="63"/>
      <c r="M1590" s="63"/>
      <c r="N1590" s="121"/>
      <c r="O1590" s="127"/>
      <c r="P1590" s="100"/>
      <c r="Q1590" s="63">
        <f t="shared" si="682"/>
        <v>0</v>
      </c>
      <c r="R1590" s="65"/>
      <c r="S1590" s="64"/>
      <c r="T1590" s="40"/>
      <c r="U1590" s="106">
        <f>IF(EXACT(O1590,Y1590),M1590,M1590*(1-'Расчет ПРЕДЗАКАЗ'!$D$10))</f>
        <v>0</v>
      </c>
      <c r="V1590" s="106">
        <f t="shared" si="683"/>
        <v>0</v>
      </c>
      <c r="W1590" s="106" t="e">
        <f>IF(EXACT(O1590,Y1590),M1590,M1590*(1-#REF!))</f>
        <v>#REF!</v>
      </c>
      <c r="X1590" s="106" t="e">
        <f t="shared" si="684"/>
        <v>#REF!</v>
      </c>
      <c r="Y1590" s="107" t="s">
        <v>72</v>
      </c>
      <c r="Z1590" s="103">
        <f t="shared" si="680"/>
        <v>0</v>
      </c>
      <c r="AA1590" s="103">
        <f t="shared" si="681"/>
        <v>0</v>
      </c>
      <c r="AB1590" s="128" t="str">
        <f t="shared" si="685"/>
        <v/>
      </c>
      <c r="AC1590" s="128" t="e">
        <f t="shared" si="686"/>
        <v>#REF!</v>
      </c>
    </row>
    <row r="1591" spans="1:29" ht="11.25" customHeight="1" thickBot="1"/>
    <row r="1592" spans="1:29" ht="50.1" customHeight="1">
      <c r="A1592" s="170">
        <v>481</v>
      </c>
      <c r="B1592" s="170" t="s">
        <v>3914</v>
      </c>
      <c r="C1592" s="173" t="s">
        <v>3915</v>
      </c>
      <c r="D1592" s="173" t="s">
        <v>77</v>
      </c>
      <c r="E1592" s="131"/>
      <c r="F1592" s="193" t="s">
        <v>3916</v>
      </c>
      <c r="G1592" s="179" t="s">
        <v>92</v>
      </c>
      <c r="H1592" s="162" t="s">
        <v>3917</v>
      </c>
      <c r="I1592" s="194" t="s">
        <v>3918</v>
      </c>
      <c r="J1592" s="167" t="s">
        <v>19</v>
      </c>
      <c r="K1592" s="62" t="s">
        <v>861</v>
      </c>
      <c r="L1592" s="63">
        <v>1700</v>
      </c>
      <c r="M1592" s="63">
        <v>1058</v>
      </c>
      <c r="N1592" s="142" t="s">
        <v>3919</v>
      </c>
      <c r="O1592" s="127"/>
      <c r="P1592" s="100"/>
      <c r="Q1592" s="63">
        <f>P1592*M1592</f>
        <v>0</v>
      </c>
      <c r="R1592" s="64"/>
      <c r="S1592" s="67">
        <v>33</v>
      </c>
      <c r="T1592" s="46"/>
      <c r="U1592" s="106">
        <f>IF(EXACT(O1592,Y1592),M1592,M1592*(1-'Расчет ПРЕДЗАКАЗ'!$D$10))</f>
        <v>1036.8399999999999</v>
      </c>
      <c r="V1592" s="106">
        <f>P1592*U1592</f>
        <v>0</v>
      </c>
      <c r="W1592" s="106" t="e">
        <f>IF(EXACT(O1592,Y1592),M1592,M1592*(1-#REF!))</f>
        <v>#REF!</v>
      </c>
      <c r="X1592" s="106" t="e">
        <f>P1592*W1592</f>
        <v>#REF!</v>
      </c>
      <c r="Y1592" s="107" t="s">
        <v>72</v>
      </c>
      <c r="Z1592" s="103">
        <f t="shared" ref="Z1592:Z1606" si="687">IF(EXACT(O1592,Y1592),Q1592,0)</f>
        <v>0</v>
      </c>
      <c r="AA1592" s="103">
        <f t="shared" ref="AA1592:AA1606" si="688">IF(Z1592=0,Q1592,0)</f>
        <v>0</v>
      </c>
      <c r="AB1592" s="128">
        <f>IF(U1592=0,"",L1592/U1592-1)</f>
        <v>0.63959723776088895</v>
      </c>
      <c r="AC1592" s="128" t="e">
        <f>IF(W1592=0,"",L1592/W1592-1)</f>
        <v>#REF!</v>
      </c>
    </row>
    <row r="1593" spans="1:29" ht="50.1" customHeight="1">
      <c r="A1593" s="171"/>
      <c r="B1593" s="171"/>
      <c r="C1593" s="174"/>
      <c r="D1593" s="174"/>
      <c r="E1593" s="131"/>
      <c r="F1593" s="177"/>
      <c r="G1593" s="180"/>
      <c r="H1593" s="163"/>
      <c r="I1593" s="165"/>
      <c r="J1593" s="168"/>
      <c r="K1593" s="62"/>
      <c r="L1593" s="63"/>
      <c r="M1593" s="63"/>
      <c r="N1593" s="142"/>
      <c r="O1593" s="127"/>
      <c r="P1593" s="100"/>
      <c r="Q1593" s="63">
        <f t="shared" ref="Q1593:Q1606" si="689">P1593*M1593</f>
        <v>0</v>
      </c>
      <c r="R1593" s="64"/>
      <c r="S1593" s="67"/>
      <c r="T1593" s="46"/>
      <c r="U1593" s="106">
        <f>IF(EXACT(O1593,Y1593),M1593,M1593*(1-'Расчет ПРЕДЗАКАЗ'!$D$10))</f>
        <v>0</v>
      </c>
      <c r="V1593" s="106">
        <f t="shared" ref="V1593:V1606" si="690">P1593*U1593</f>
        <v>0</v>
      </c>
      <c r="W1593" s="106" t="e">
        <f>IF(EXACT(O1593,Y1593),M1593,M1593*(1-#REF!))</f>
        <v>#REF!</v>
      </c>
      <c r="X1593" s="106" t="e">
        <f t="shared" ref="X1593:X1606" si="691">P1593*W1593</f>
        <v>#REF!</v>
      </c>
      <c r="Y1593" s="107" t="s">
        <v>72</v>
      </c>
      <c r="Z1593" s="103">
        <f t="shared" si="687"/>
        <v>0</v>
      </c>
      <c r="AA1593" s="103">
        <f t="shared" si="688"/>
        <v>0</v>
      </c>
      <c r="AB1593" s="128" t="str">
        <f t="shared" ref="AB1593:AB1606" si="692">IF(U1593=0,"",L1593/U1593-1)</f>
        <v/>
      </c>
      <c r="AC1593" s="128" t="e">
        <f t="shared" ref="AC1593:AC1606" si="693">IF(W1593=0,"",L1593/W1593-1)</f>
        <v>#REF!</v>
      </c>
    </row>
    <row r="1594" spans="1:29" ht="50.1" customHeight="1">
      <c r="A1594" s="171"/>
      <c r="B1594" s="171"/>
      <c r="C1594" s="174"/>
      <c r="D1594" s="174"/>
      <c r="E1594" s="131"/>
      <c r="F1594" s="177"/>
      <c r="G1594" s="180"/>
      <c r="H1594" s="163"/>
      <c r="I1594" s="165"/>
      <c r="J1594" s="168"/>
      <c r="K1594" s="62"/>
      <c r="L1594" s="63"/>
      <c r="M1594" s="63"/>
      <c r="N1594" s="142"/>
      <c r="O1594" s="127"/>
      <c r="P1594" s="100"/>
      <c r="Q1594" s="63">
        <f t="shared" si="689"/>
        <v>0</v>
      </c>
      <c r="R1594" s="64"/>
      <c r="S1594" s="67"/>
      <c r="T1594" s="46"/>
      <c r="U1594" s="106">
        <f>IF(EXACT(O1594,Y1594),M1594,M1594*(1-'Расчет ПРЕДЗАКАЗ'!$D$10))</f>
        <v>0</v>
      </c>
      <c r="V1594" s="106">
        <f t="shared" si="690"/>
        <v>0</v>
      </c>
      <c r="W1594" s="106" t="e">
        <f>IF(EXACT(O1594,Y1594),M1594,M1594*(1-#REF!))</f>
        <v>#REF!</v>
      </c>
      <c r="X1594" s="106" t="e">
        <f t="shared" si="691"/>
        <v>#REF!</v>
      </c>
      <c r="Y1594" s="107" t="s">
        <v>72</v>
      </c>
      <c r="Z1594" s="103">
        <f t="shared" si="687"/>
        <v>0</v>
      </c>
      <c r="AA1594" s="103">
        <f t="shared" si="688"/>
        <v>0</v>
      </c>
      <c r="AB1594" s="128" t="str">
        <f t="shared" si="692"/>
        <v/>
      </c>
      <c r="AC1594" s="128" t="e">
        <f t="shared" si="693"/>
        <v>#REF!</v>
      </c>
    </row>
    <row r="1595" spans="1:29" ht="50.1" customHeight="1">
      <c r="A1595" s="171"/>
      <c r="B1595" s="171"/>
      <c r="C1595" s="174"/>
      <c r="D1595" s="174"/>
      <c r="E1595" s="131"/>
      <c r="F1595" s="177"/>
      <c r="G1595" s="180"/>
      <c r="H1595" s="163"/>
      <c r="I1595" s="165"/>
      <c r="J1595" s="168"/>
      <c r="K1595" s="62"/>
      <c r="L1595" s="63"/>
      <c r="M1595" s="63"/>
      <c r="N1595" s="142"/>
      <c r="O1595" s="127"/>
      <c r="P1595" s="100"/>
      <c r="Q1595" s="63">
        <f t="shared" si="689"/>
        <v>0</v>
      </c>
      <c r="R1595" s="64"/>
      <c r="S1595" s="67"/>
      <c r="T1595" s="46"/>
      <c r="U1595" s="106">
        <f>IF(EXACT(O1595,Y1595),M1595,M1595*(1-'Расчет ПРЕДЗАКАЗ'!$D$10))</f>
        <v>0</v>
      </c>
      <c r="V1595" s="106">
        <f t="shared" si="690"/>
        <v>0</v>
      </c>
      <c r="W1595" s="106" t="e">
        <f>IF(EXACT(O1595,Y1595),M1595,M1595*(1-#REF!))</f>
        <v>#REF!</v>
      </c>
      <c r="X1595" s="106" t="e">
        <f t="shared" si="691"/>
        <v>#REF!</v>
      </c>
      <c r="Y1595" s="107" t="s">
        <v>72</v>
      </c>
      <c r="Z1595" s="103">
        <f t="shared" si="687"/>
        <v>0</v>
      </c>
      <c r="AA1595" s="103">
        <f t="shared" si="688"/>
        <v>0</v>
      </c>
      <c r="AB1595" s="128" t="str">
        <f t="shared" si="692"/>
        <v/>
      </c>
      <c r="AC1595" s="128" t="e">
        <f t="shared" si="693"/>
        <v>#REF!</v>
      </c>
    </row>
    <row r="1596" spans="1:29" ht="50.1" customHeight="1">
      <c r="A1596" s="171"/>
      <c r="B1596" s="171"/>
      <c r="C1596" s="174"/>
      <c r="D1596" s="174"/>
      <c r="E1596" s="131"/>
      <c r="F1596" s="177"/>
      <c r="G1596" s="180"/>
      <c r="H1596" s="163"/>
      <c r="I1596" s="165"/>
      <c r="J1596" s="168"/>
      <c r="K1596" s="62"/>
      <c r="L1596" s="63"/>
      <c r="M1596" s="63"/>
      <c r="N1596" s="142"/>
      <c r="O1596" s="127"/>
      <c r="P1596" s="100"/>
      <c r="Q1596" s="63">
        <f t="shared" si="689"/>
        <v>0</v>
      </c>
      <c r="R1596" s="64"/>
      <c r="S1596" s="67"/>
      <c r="T1596" s="46"/>
      <c r="U1596" s="106">
        <f>IF(EXACT(O1596,Y1596),M1596,M1596*(1-'Расчет ПРЕДЗАКАЗ'!$D$10))</f>
        <v>0</v>
      </c>
      <c r="V1596" s="106">
        <f t="shared" si="690"/>
        <v>0</v>
      </c>
      <c r="W1596" s="106" t="e">
        <f>IF(EXACT(O1596,Y1596),M1596,M1596*(1-#REF!))</f>
        <v>#REF!</v>
      </c>
      <c r="X1596" s="106" t="e">
        <f t="shared" si="691"/>
        <v>#REF!</v>
      </c>
      <c r="Y1596" s="107" t="s">
        <v>72</v>
      </c>
      <c r="Z1596" s="103">
        <f t="shared" si="687"/>
        <v>0</v>
      </c>
      <c r="AA1596" s="103">
        <f t="shared" si="688"/>
        <v>0</v>
      </c>
      <c r="AB1596" s="128" t="str">
        <f t="shared" si="692"/>
        <v/>
      </c>
      <c r="AC1596" s="128" t="e">
        <f t="shared" si="693"/>
        <v>#REF!</v>
      </c>
    </row>
    <row r="1597" spans="1:29" ht="50.1" customHeight="1">
      <c r="A1597" s="171"/>
      <c r="B1597" s="171"/>
      <c r="C1597" s="174"/>
      <c r="D1597" s="174"/>
      <c r="E1597" s="131"/>
      <c r="F1597" s="177"/>
      <c r="G1597" s="180"/>
      <c r="H1597" s="163"/>
      <c r="I1597" s="165"/>
      <c r="J1597" s="168"/>
      <c r="K1597" s="62"/>
      <c r="L1597" s="63"/>
      <c r="M1597" s="63"/>
      <c r="N1597" s="142"/>
      <c r="O1597" s="127"/>
      <c r="P1597" s="100"/>
      <c r="Q1597" s="63">
        <f t="shared" si="689"/>
        <v>0</v>
      </c>
      <c r="R1597" s="64"/>
      <c r="S1597" s="67"/>
      <c r="T1597" s="46"/>
      <c r="U1597" s="106">
        <f>IF(EXACT(O1597,Y1597),M1597,M1597*(1-'Расчет ПРЕДЗАКАЗ'!$D$10))</f>
        <v>0</v>
      </c>
      <c r="V1597" s="106">
        <f t="shared" si="690"/>
        <v>0</v>
      </c>
      <c r="W1597" s="106" t="e">
        <f>IF(EXACT(O1597,Y1597),M1597,M1597*(1-#REF!))</f>
        <v>#REF!</v>
      </c>
      <c r="X1597" s="106" t="e">
        <f t="shared" si="691"/>
        <v>#REF!</v>
      </c>
      <c r="Y1597" s="107" t="s">
        <v>72</v>
      </c>
      <c r="Z1597" s="103">
        <f t="shared" si="687"/>
        <v>0</v>
      </c>
      <c r="AA1597" s="103">
        <f t="shared" si="688"/>
        <v>0</v>
      </c>
      <c r="AB1597" s="128" t="str">
        <f t="shared" si="692"/>
        <v/>
      </c>
      <c r="AC1597" s="128" t="e">
        <f t="shared" si="693"/>
        <v>#REF!</v>
      </c>
    </row>
    <row r="1598" spans="1:29" ht="50.1" customHeight="1">
      <c r="A1598" s="171"/>
      <c r="B1598" s="171"/>
      <c r="C1598" s="174"/>
      <c r="D1598" s="174"/>
      <c r="E1598" s="131"/>
      <c r="F1598" s="177"/>
      <c r="G1598" s="180"/>
      <c r="H1598" s="163"/>
      <c r="I1598" s="165"/>
      <c r="J1598" s="168"/>
      <c r="K1598" s="62"/>
      <c r="L1598" s="63"/>
      <c r="M1598" s="63"/>
      <c r="N1598" s="142"/>
      <c r="O1598" s="127"/>
      <c r="P1598" s="100"/>
      <c r="Q1598" s="63">
        <f t="shared" si="689"/>
        <v>0</v>
      </c>
      <c r="R1598" s="64"/>
      <c r="S1598" s="67"/>
      <c r="T1598" s="46"/>
      <c r="U1598" s="106">
        <f>IF(EXACT(O1598,Y1598),M1598,M1598*(1-'Расчет ПРЕДЗАКАЗ'!$D$10))</f>
        <v>0</v>
      </c>
      <c r="V1598" s="106">
        <f t="shared" si="690"/>
        <v>0</v>
      </c>
      <c r="W1598" s="106" t="e">
        <f>IF(EXACT(O1598,Y1598),M1598,M1598*(1-#REF!))</f>
        <v>#REF!</v>
      </c>
      <c r="X1598" s="106" t="e">
        <f t="shared" si="691"/>
        <v>#REF!</v>
      </c>
      <c r="Y1598" s="107" t="s">
        <v>72</v>
      </c>
      <c r="Z1598" s="103">
        <f t="shared" si="687"/>
        <v>0</v>
      </c>
      <c r="AA1598" s="103">
        <f t="shared" si="688"/>
        <v>0</v>
      </c>
      <c r="AB1598" s="128" t="str">
        <f t="shared" si="692"/>
        <v/>
      </c>
      <c r="AC1598" s="128" t="e">
        <f t="shared" si="693"/>
        <v>#REF!</v>
      </c>
    </row>
    <row r="1599" spans="1:29" ht="50.1" customHeight="1">
      <c r="A1599" s="171"/>
      <c r="B1599" s="171"/>
      <c r="C1599" s="174"/>
      <c r="D1599" s="174"/>
      <c r="E1599" s="131"/>
      <c r="F1599" s="177"/>
      <c r="G1599" s="180"/>
      <c r="H1599" s="163"/>
      <c r="I1599" s="165"/>
      <c r="J1599" s="168"/>
      <c r="K1599" s="62"/>
      <c r="L1599" s="63"/>
      <c r="M1599" s="63"/>
      <c r="N1599" s="142"/>
      <c r="O1599" s="127"/>
      <c r="P1599" s="100"/>
      <c r="Q1599" s="63">
        <f t="shared" si="689"/>
        <v>0</v>
      </c>
      <c r="R1599" s="64"/>
      <c r="S1599" s="67"/>
      <c r="T1599" s="46"/>
      <c r="U1599" s="106">
        <f>IF(EXACT(O1599,Y1599),M1599,M1599*(1-'Расчет ПРЕДЗАКАЗ'!$D$10))</f>
        <v>0</v>
      </c>
      <c r="V1599" s="106">
        <f t="shared" si="690"/>
        <v>0</v>
      </c>
      <c r="W1599" s="106" t="e">
        <f>IF(EXACT(O1599,Y1599),M1599,M1599*(1-#REF!))</f>
        <v>#REF!</v>
      </c>
      <c r="X1599" s="106" t="e">
        <f t="shared" si="691"/>
        <v>#REF!</v>
      </c>
      <c r="Y1599" s="107" t="s">
        <v>72</v>
      </c>
      <c r="Z1599" s="103">
        <f t="shared" si="687"/>
        <v>0</v>
      </c>
      <c r="AA1599" s="103">
        <f t="shared" si="688"/>
        <v>0</v>
      </c>
      <c r="AB1599" s="128" t="str">
        <f t="shared" si="692"/>
        <v/>
      </c>
      <c r="AC1599" s="128" t="e">
        <f t="shared" si="693"/>
        <v>#REF!</v>
      </c>
    </row>
    <row r="1600" spans="1:29" ht="50.1" customHeight="1">
      <c r="A1600" s="171"/>
      <c r="B1600" s="171"/>
      <c r="C1600" s="174"/>
      <c r="D1600" s="174"/>
      <c r="E1600" s="131"/>
      <c r="F1600" s="177"/>
      <c r="G1600" s="180"/>
      <c r="H1600" s="163"/>
      <c r="I1600" s="165"/>
      <c r="J1600" s="168"/>
      <c r="K1600" s="62"/>
      <c r="L1600" s="63"/>
      <c r="M1600" s="63"/>
      <c r="N1600" s="142"/>
      <c r="O1600" s="127"/>
      <c r="P1600" s="100"/>
      <c r="Q1600" s="63">
        <f t="shared" si="689"/>
        <v>0</v>
      </c>
      <c r="R1600" s="64"/>
      <c r="S1600" s="67"/>
      <c r="T1600" s="46"/>
      <c r="U1600" s="106">
        <f>IF(EXACT(O1600,Y1600),M1600,M1600*(1-'Расчет ПРЕДЗАКАЗ'!$D$10))</f>
        <v>0</v>
      </c>
      <c r="V1600" s="106">
        <f t="shared" si="690"/>
        <v>0</v>
      </c>
      <c r="W1600" s="106" t="e">
        <f>IF(EXACT(O1600,Y1600),M1600,M1600*(1-#REF!))</f>
        <v>#REF!</v>
      </c>
      <c r="X1600" s="106" t="e">
        <f t="shared" si="691"/>
        <v>#REF!</v>
      </c>
      <c r="Y1600" s="107" t="s">
        <v>72</v>
      </c>
      <c r="Z1600" s="103">
        <f t="shared" si="687"/>
        <v>0</v>
      </c>
      <c r="AA1600" s="103">
        <f t="shared" si="688"/>
        <v>0</v>
      </c>
      <c r="AB1600" s="128" t="str">
        <f t="shared" si="692"/>
        <v/>
      </c>
      <c r="AC1600" s="128" t="e">
        <f t="shared" si="693"/>
        <v>#REF!</v>
      </c>
    </row>
    <row r="1601" spans="1:29" ht="50.1" customHeight="1">
      <c r="A1601" s="171"/>
      <c r="B1601" s="171"/>
      <c r="C1601" s="174"/>
      <c r="D1601" s="174"/>
      <c r="E1601" s="131"/>
      <c r="F1601" s="177"/>
      <c r="G1601" s="180"/>
      <c r="H1601" s="163"/>
      <c r="I1601" s="165"/>
      <c r="J1601" s="168"/>
      <c r="K1601" s="62"/>
      <c r="L1601" s="63"/>
      <c r="M1601" s="63"/>
      <c r="N1601" s="143"/>
      <c r="O1601" s="127"/>
      <c r="P1601" s="100"/>
      <c r="Q1601" s="63">
        <f t="shared" si="689"/>
        <v>0</v>
      </c>
      <c r="R1601" s="65"/>
      <c r="S1601" s="67"/>
      <c r="T1601" s="40"/>
      <c r="U1601" s="106">
        <f>IF(EXACT(O1601,Y1601),M1601,M1601*(1-'Расчет ПРЕДЗАКАЗ'!$D$10))</f>
        <v>0</v>
      </c>
      <c r="V1601" s="106">
        <f t="shared" si="690"/>
        <v>0</v>
      </c>
      <c r="W1601" s="106" t="e">
        <f>IF(EXACT(O1601,Y1601),M1601,M1601*(1-#REF!))</f>
        <v>#REF!</v>
      </c>
      <c r="X1601" s="106" t="e">
        <f t="shared" si="691"/>
        <v>#REF!</v>
      </c>
      <c r="Y1601" s="107" t="s">
        <v>72</v>
      </c>
      <c r="Z1601" s="103">
        <f t="shared" si="687"/>
        <v>0</v>
      </c>
      <c r="AA1601" s="103">
        <f t="shared" si="688"/>
        <v>0</v>
      </c>
      <c r="AB1601" s="128" t="str">
        <f t="shared" si="692"/>
        <v/>
      </c>
      <c r="AC1601" s="128" t="e">
        <f t="shared" si="693"/>
        <v>#REF!</v>
      </c>
    </row>
    <row r="1602" spans="1:29" ht="50.1" customHeight="1">
      <c r="A1602" s="171"/>
      <c r="B1602" s="171"/>
      <c r="C1602" s="174"/>
      <c r="D1602" s="174"/>
      <c r="E1602" s="131"/>
      <c r="F1602" s="177"/>
      <c r="G1602" s="180"/>
      <c r="H1602" s="163"/>
      <c r="I1602" s="165"/>
      <c r="J1602" s="168"/>
      <c r="K1602" s="62"/>
      <c r="L1602" s="63"/>
      <c r="M1602" s="63"/>
      <c r="N1602" s="143"/>
      <c r="O1602" s="127"/>
      <c r="P1602" s="100"/>
      <c r="Q1602" s="63">
        <f t="shared" si="689"/>
        <v>0</v>
      </c>
      <c r="R1602" s="65"/>
      <c r="S1602" s="67"/>
      <c r="T1602" s="40"/>
      <c r="U1602" s="106">
        <f>IF(EXACT(O1602,Y1602),M1602,M1602*(1-'Расчет ПРЕДЗАКАЗ'!$D$10))</f>
        <v>0</v>
      </c>
      <c r="V1602" s="106">
        <f t="shared" si="690"/>
        <v>0</v>
      </c>
      <c r="W1602" s="106" t="e">
        <f>IF(EXACT(O1602,Y1602),M1602,M1602*(1-#REF!))</f>
        <v>#REF!</v>
      </c>
      <c r="X1602" s="106" t="e">
        <f t="shared" si="691"/>
        <v>#REF!</v>
      </c>
      <c r="Y1602" s="107" t="s">
        <v>72</v>
      </c>
      <c r="Z1602" s="103">
        <f t="shared" si="687"/>
        <v>0</v>
      </c>
      <c r="AA1602" s="103">
        <f t="shared" si="688"/>
        <v>0</v>
      </c>
      <c r="AB1602" s="128" t="str">
        <f t="shared" si="692"/>
        <v/>
      </c>
      <c r="AC1602" s="128" t="e">
        <f t="shared" si="693"/>
        <v>#REF!</v>
      </c>
    </row>
    <row r="1603" spans="1:29" ht="50.1" customHeight="1">
      <c r="A1603" s="171"/>
      <c r="B1603" s="171"/>
      <c r="C1603" s="174"/>
      <c r="D1603" s="174"/>
      <c r="E1603" s="131"/>
      <c r="F1603" s="177"/>
      <c r="G1603" s="180"/>
      <c r="H1603" s="163"/>
      <c r="I1603" s="165"/>
      <c r="J1603" s="168"/>
      <c r="K1603" s="62"/>
      <c r="L1603" s="63"/>
      <c r="M1603" s="63"/>
      <c r="N1603" s="121"/>
      <c r="O1603" s="127"/>
      <c r="P1603" s="100"/>
      <c r="Q1603" s="63">
        <f t="shared" si="689"/>
        <v>0</v>
      </c>
      <c r="R1603" s="65"/>
      <c r="S1603" s="67"/>
      <c r="T1603" s="40"/>
      <c r="U1603" s="106">
        <f>IF(EXACT(O1603,Y1603),M1603,M1603*(1-'Расчет ПРЕДЗАКАЗ'!$D$10))</f>
        <v>0</v>
      </c>
      <c r="V1603" s="106">
        <f t="shared" si="690"/>
        <v>0</v>
      </c>
      <c r="W1603" s="106" t="e">
        <f>IF(EXACT(O1603,Y1603),M1603,M1603*(1-#REF!))</f>
        <v>#REF!</v>
      </c>
      <c r="X1603" s="106" t="e">
        <f t="shared" si="691"/>
        <v>#REF!</v>
      </c>
      <c r="Y1603" s="107" t="s">
        <v>72</v>
      </c>
      <c r="Z1603" s="103">
        <f t="shared" si="687"/>
        <v>0</v>
      </c>
      <c r="AA1603" s="103">
        <f t="shared" si="688"/>
        <v>0</v>
      </c>
      <c r="AB1603" s="128" t="str">
        <f t="shared" si="692"/>
        <v/>
      </c>
      <c r="AC1603" s="128" t="e">
        <f t="shared" si="693"/>
        <v>#REF!</v>
      </c>
    </row>
    <row r="1604" spans="1:29" ht="50.1" customHeight="1">
      <c r="A1604" s="171"/>
      <c r="B1604" s="171"/>
      <c r="C1604" s="174"/>
      <c r="D1604" s="174"/>
      <c r="E1604" s="131"/>
      <c r="F1604" s="177"/>
      <c r="G1604" s="180"/>
      <c r="H1604" s="163"/>
      <c r="I1604" s="165"/>
      <c r="J1604" s="168"/>
      <c r="K1604" s="62"/>
      <c r="L1604" s="63"/>
      <c r="M1604" s="63"/>
      <c r="N1604" s="121"/>
      <c r="O1604" s="127"/>
      <c r="P1604" s="100"/>
      <c r="Q1604" s="63">
        <f t="shared" si="689"/>
        <v>0</v>
      </c>
      <c r="R1604" s="65"/>
      <c r="S1604" s="67"/>
      <c r="T1604" s="40"/>
      <c r="U1604" s="106">
        <f>IF(EXACT(O1604,Y1604),M1604,M1604*(1-'Расчет ПРЕДЗАКАЗ'!$D$10))</f>
        <v>0</v>
      </c>
      <c r="V1604" s="106">
        <f t="shared" si="690"/>
        <v>0</v>
      </c>
      <c r="W1604" s="106" t="e">
        <f>IF(EXACT(O1604,Y1604),M1604,M1604*(1-#REF!))</f>
        <v>#REF!</v>
      </c>
      <c r="X1604" s="106" t="e">
        <f t="shared" si="691"/>
        <v>#REF!</v>
      </c>
      <c r="Y1604" s="107" t="s">
        <v>72</v>
      </c>
      <c r="Z1604" s="103">
        <f t="shared" si="687"/>
        <v>0</v>
      </c>
      <c r="AA1604" s="103">
        <f t="shared" si="688"/>
        <v>0</v>
      </c>
      <c r="AB1604" s="128" t="str">
        <f t="shared" si="692"/>
        <v/>
      </c>
      <c r="AC1604" s="128" t="e">
        <f t="shared" si="693"/>
        <v>#REF!</v>
      </c>
    </row>
    <row r="1605" spans="1:29" ht="50.1" customHeight="1">
      <c r="A1605" s="171"/>
      <c r="B1605" s="171"/>
      <c r="C1605" s="174"/>
      <c r="D1605" s="174"/>
      <c r="E1605" s="131"/>
      <c r="F1605" s="177"/>
      <c r="G1605" s="180"/>
      <c r="H1605" s="163"/>
      <c r="I1605" s="165"/>
      <c r="J1605" s="168"/>
      <c r="K1605" s="62"/>
      <c r="L1605" s="63"/>
      <c r="M1605" s="63"/>
      <c r="N1605" s="121"/>
      <c r="O1605" s="127"/>
      <c r="P1605" s="100"/>
      <c r="Q1605" s="63">
        <f t="shared" si="689"/>
        <v>0</v>
      </c>
      <c r="R1605" s="65"/>
      <c r="S1605" s="67"/>
      <c r="T1605" s="40"/>
      <c r="U1605" s="106">
        <f>IF(EXACT(O1605,Y1605),M1605,M1605*(1-'Расчет ПРЕДЗАКАЗ'!$D$10))</f>
        <v>0</v>
      </c>
      <c r="V1605" s="106">
        <f t="shared" si="690"/>
        <v>0</v>
      </c>
      <c r="W1605" s="106" t="e">
        <f>IF(EXACT(O1605,Y1605),M1605,M1605*(1-#REF!))</f>
        <v>#REF!</v>
      </c>
      <c r="X1605" s="106" t="e">
        <f t="shared" si="691"/>
        <v>#REF!</v>
      </c>
      <c r="Y1605" s="107" t="s">
        <v>72</v>
      </c>
      <c r="Z1605" s="103">
        <f t="shared" si="687"/>
        <v>0</v>
      </c>
      <c r="AA1605" s="103">
        <f t="shared" si="688"/>
        <v>0</v>
      </c>
      <c r="AB1605" s="128" t="str">
        <f t="shared" si="692"/>
        <v/>
      </c>
      <c r="AC1605" s="128" t="e">
        <f t="shared" si="693"/>
        <v>#REF!</v>
      </c>
    </row>
    <row r="1606" spans="1:29" ht="50.1" customHeight="1">
      <c r="A1606" s="172"/>
      <c r="B1606" s="172"/>
      <c r="C1606" s="175"/>
      <c r="D1606" s="175"/>
      <c r="E1606" s="132"/>
      <c r="F1606" s="178"/>
      <c r="G1606" s="181"/>
      <c r="H1606" s="164"/>
      <c r="I1606" s="166"/>
      <c r="J1606" s="169"/>
      <c r="K1606" s="62"/>
      <c r="L1606" s="63"/>
      <c r="M1606" s="63"/>
      <c r="N1606" s="121"/>
      <c r="O1606" s="127"/>
      <c r="P1606" s="100"/>
      <c r="Q1606" s="63">
        <f t="shared" si="689"/>
        <v>0</v>
      </c>
      <c r="R1606" s="65"/>
      <c r="S1606" s="64"/>
      <c r="T1606" s="40"/>
      <c r="U1606" s="106">
        <f>IF(EXACT(O1606,Y1606),M1606,M1606*(1-'Расчет ПРЕДЗАКАЗ'!$D$10))</f>
        <v>0</v>
      </c>
      <c r="V1606" s="106">
        <f t="shared" si="690"/>
        <v>0</v>
      </c>
      <c r="W1606" s="106" t="e">
        <f>IF(EXACT(O1606,Y1606),M1606,M1606*(1-#REF!))</f>
        <v>#REF!</v>
      </c>
      <c r="X1606" s="106" t="e">
        <f t="shared" si="691"/>
        <v>#REF!</v>
      </c>
      <c r="Y1606" s="107" t="s">
        <v>72</v>
      </c>
      <c r="Z1606" s="103">
        <f t="shared" si="687"/>
        <v>0</v>
      </c>
      <c r="AA1606" s="103">
        <f t="shared" si="688"/>
        <v>0</v>
      </c>
      <c r="AB1606" s="128" t="str">
        <f t="shared" si="692"/>
        <v/>
      </c>
      <c r="AC1606" s="128" t="e">
        <f t="shared" si="693"/>
        <v>#REF!</v>
      </c>
    </row>
    <row r="1607" spans="1:29" ht="11.25" customHeight="1" thickBot="1"/>
    <row r="1608" spans="1:29" ht="50.1" customHeight="1">
      <c r="A1608" s="170">
        <v>482</v>
      </c>
      <c r="B1608" s="170" t="s">
        <v>3920</v>
      </c>
      <c r="C1608" s="173" t="s">
        <v>3921</v>
      </c>
      <c r="D1608" s="173" t="s">
        <v>77</v>
      </c>
      <c r="E1608" s="131"/>
      <c r="F1608" s="193" t="s">
        <v>1641</v>
      </c>
      <c r="G1608" s="179" t="s">
        <v>832</v>
      </c>
      <c r="H1608" s="162" t="s">
        <v>3922</v>
      </c>
      <c r="I1608" s="194" t="s">
        <v>3923</v>
      </c>
      <c r="J1608" s="167" t="s">
        <v>19</v>
      </c>
      <c r="K1608" s="62" t="s">
        <v>587</v>
      </c>
      <c r="L1608" s="63">
        <v>1480</v>
      </c>
      <c r="M1608" s="63">
        <v>920</v>
      </c>
      <c r="N1608" s="142" t="s">
        <v>3924</v>
      </c>
      <c r="O1608" s="127"/>
      <c r="P1608" s="100"/>
      <c r="Q1608" s="63">
        <f>P1608*M1608</f>
        <v>0</v>
      </c>
      <c r="R1608" s="64"/>
      <c r="S1608" s="67">
        <v>365</v>
      </c>
      <c r="T1608" s="46"/>
      <c r="U1608" s="106">
        <f>IF(EXACT(O1608,Y1608),M1608,M1608*(1-'Расчет ПРЕДЗАКАЗ'!$D$10))</f>
        <v>901.6</v>
      </c>
      <c r="V1608" s="106">
        <f>P1608*U1608</f>
        <v>0</v>
      </c>
      <c r="W1608" s="106" t="e">
        <f>IF(EXACT(O1608,Y1608),M1608,M1608*(1-#REF!))</f>
        <v>#REF!</v>
      </c>
      <c r="X1608" s="106" t="e">
        <f>P1608*W1608</f>
        <v>#REF!</v>
      </c>
      <c r="Y1608" s="107" t="s">
        <v>72</v>
      </c>
      <c r="Z1608" s="103">
        <f t="shared" ref="Z1608:Z1622" si="694">IF(EXACT(O1608,Y1608),Q1608,0)</f>
        <v>0</v>
      </c>
      <c r="AA1608" s="103">
        <f t="shared" ref="AA1608:AA1622" si="695">IF(Z1608=0,Q1608,0)</f>
        <v>0</v>
      </c>
      <c r="AB1608" s="128">
        <f>IF(U1608=0,"",L1608/U1608-1)</f>
        <v>0.64152617568766623</v>
      </c>
      <c r="AC1608" s="128" t="e">
        <f>IF(W1608=0,"",L1608/W1608-1)</f>
        <v>#REF!</v>
      </c>
    </row>
    <row r="1609" spans="1:29" ht="50.1" customHeight="1">
      <c r="A1609" s="171"/>
      <c r="B1609" s="171"/>
      <c r="C1609" s="174"/>
      <c r="D1609" s="174"/>
      <c r="E1609" s="131"/>
      <c r="F1609" s="177"/>
      <c r="G1609" s="180"/>
      <c r="H1609" s="163"/>
      <c r="I1609" s="165"/>
      <c r="J1609" s="168"/>
      <c r="K1609" s="62"/>
      <c r="L1609" s="63"/>
      <c r="M1609" s="63"/>
      <c r="N1609" s="142"/>
      <c r="O1609" s="127"/>
      <c r="P1609" s="100"/>
      <c r="Q1609" s="63">
        <f t="shared" ref="Q1609:Q1622" si="696">P1609*M1609</f>
        <v>0</v>
      </c>
      <c r="R1609" s="64"/>
      <c r="S1609" s="67"/>
      <c r="T1609" s="46"/>
      <c r="U1609" s="106">
        <f>IF(EXACT(O1609,Y1609),M1609,M1609*(1-'Расчет ПРЕДЗАКАЗ'!$D$10))</f>
        <v>0</v>
      </c>
      <c r="V1609" s="106">
        <f t="shared" ref="V1609:V1622" si="697">P1609*U1609</f>
        <v>0</v>
      </c>
      <c r="W1609" s="106" t="e">
        <f>IF(EXACT(O1609,Y1609),M1609,M1609*(1-#REF!))</f>
        <v>#REF!</v>
      </c>
      <c r="X1609" s="106" t="e">
        <f t="shared" ref="X1609:X1622" si="698">P1609*W1609</f>
        <v>#REF!</v>
      </c>
      <c r="Y1609" s="107" t="s">
        <v>72</v>
      </c>
      <c r="Z1609" s="103">
        <f t="shared" si="694"/>
        <v>0</v>
      </c>
      <c r="AA1609" s="103">
        <f t="shared" si="695"/>
        <v>0</v>
      </c>
      <c r="AB1609" s="128" t="str">
        <f t="shared" ref="AB1609:AB1622" si="699">IF(U1609=0,"",L1609/U1609-1)</f>
        <v/>
      </c>
      <c r="AC1609" s="128" t="e">
        <f t="shared" ref="AC1609:AC1622" si="700">IF(W1609=0,"",L1609/W1609-1)</f>
        <v>#REF!</v>
      </c>
    </row>
    <row r="1610" spans="1:29" ht="50.1" customHeight="1">
      <c r="A1610" s="171"/>
      <c r="B1610" s="171"/>
      <c r="C1610" s="174"/>
      <c r="D1610" s="174"/>
      <c r="E1610" s="131"/>
      <c r="F1610" s="177"/>
      <c r="G1610" s="180"/>
      <c r="H1610" s="163"/>
      <c r="I1610" s="165"/>
      <c r="J1610" s="168"/>
      <c r="K1610" s="62"/>
      <c r="L1610" s="63"/>
      <c r="M1610" s="63"/>
      <c r="N1610" s="142"/>
      <c r="O1610" s="127"/>
      <c r="P1610" s="100"/>
      <c r="Q1610" s="63">
        <f t="shared" si="696"/>
        <v>0</v>
      </c>
      <c r="R1610" s="64"/>
      <c r="S1610" s="67"/>
      <c r="T1610" s="46"/>
      <c r="U1610" s="106">
        <f>IF(EXACT(O1610,Y1610),M1610,M1610*(1-'Расчет ПРЕДЗАКАЗ'!$D$10))</f>
        <v>0</v>
      </c>
      <c r="V1610" s="106">
        <f t="shared" si="697"/>
        <v>0</v>
      </c>
      <c r="W1610" s="106" t="e">
        <f>IF(EXACT(O1610,Y1610),M1610,M1610*(1-#REF!))</f>
        <v>#REF!</v>
      </c>
      <c r="X1610" s="106" t="e">
        <f t="shared" si="698"/>
        <v>#REF!</v>
      </c>
      <c r="Y1610" s="107" t="s">
        <v>72</v>
      </c>
      <c r="Z1610" s="103">
        <f t="shared" si="694"/>
        <v>0</v>
      </c>
      <c r="AA1610" s="103">
        <f t="shared" si="695"/>
        <v>0</v>
      </c>
      <c r="AB1610" s="128" t="str">
        <f t="shared" si="699"/>
        <v/>
      </c>
      <c r="AC1610" s="128" t="e">
        <f t="shared" si="700"/>
        <v>#REF!</v>
      </c>
    </row>
    <row r="1611" spans="1:29" ht="50.1" customHeight="1">
      <c r="A1611" s="171"/>
      <c r="B1611" s="171"/>
      <c r="C1611" s="174"/>
      <c r="D1611" s="174"/>
      <c r="E1611" s="131"/>
      <c r="F1611" s="177"/>
      <c r="G1611" s="180"/>
      <c r="H1611" s="163"/>
      <c r="I1611" s="165"/>
      <c r="J1611" s="168"/>
      <c r="K1611" s="62"/>
      <c r="L1611" s="63"/>
      <c r="M1611" s="63"/>
      <c r="N1611" s="142"/>
      <c r="O1611" s="127"/>
      <c r="P1611" s="100"/>
      <c r="Q1611" s="63">
        <f t="shared" si="696"/>
        <v>0</v>
      </c>
      <c r="R1611" s="64"/>
      <c r="S1611" s="67"/>
      <c r="T1611" s="46"/>
      <c r="U1611" s="106">
        <f>IF(EXACT(O1611,Y1611),M1611,M1611*(1-'Расчет ПРЕДЗАКАЗ'!$D$10))</f>
        <v>0</v>
      </c>
      <c r="V1611" s="106">
        <f t="shared" si="697"/>
        <v>0</v>
      </c>
      <c r="W1611" s="106" t="e">
        <f>IF(EXACT(O1611,Y1611),M1611,M1611*(1-#REF!))</f>
        <v>#REF!</v>
      </c>
      <c r="X1611" s="106" t="e">
        <f t="shared" si="698"/>
        <v>#REF!</v>
      </c>
      <c r="Y1611" s="107" t="s">
        <v>72</v>
      </c>
      <c r="Z1611" s="103">
        <f t="shared" si="694"/>
        <v>0</v>
      </c>
      <c r="AA1611" s="103">
        <f t="shared" si="695"/>
        <v>0</v>
      </c>
      <c r="AB1611" s="128" t="str">
        <f t="shared" si="699"/>
        <v/>
      </c>
      <c r="AC1611" s="128" t="e">
        <f t="shared" si="700"/>
        <v>#REF!</v>
      </c>
    </row>
    <row r="1612" spans="1:29" ht="50.1" customHeight="1">
      <c r="A1612" s="171"/>
      <c r="B1612" s="171"/>
      <c r="C1612" s="174"/>
      <c r="D1612" s="174"/>
      <c r="E1612" s="131"/>
      <c r="F1612" s="177"/>
      <c r="G1612" s="180"/>
      <c r="H1612" s="163"/>
      <c r="I1612" s="165"/>
      <c r="J1612" s="168"/>
      <c r="K1612" s="62"/>
      <c r="L1612" s="63"/>
      <c r="M1612" s="63"/>
      <c r="N1612" s="142"/>
      <c r="O1612" s="127"/>
      <c r="P1612" s="100"/>
      <c r="Q1612" s="63">
        <f t="shared" si="696"/>
        <v>0</v>
      </c>
      <c r="R1612" s="64"/>
      <c r="S1612" s="67"/>
      <c r="T1612" s="46"/>
      <c r="U1612" s="106">
        <f>IF(EXACT(O1612,Y1612),M1612,M1612*(1-'Расчет ПРЕДЗАКАЗ'!$D$10))</f>
        <v>0</v>
      </c>
      <c r="V1612" s="106">
        <f t="shared" si="697"/>
        <v>0</v>
      </c>
      <c r="W1612" s="106" t="e">
        <f>IF(EXACT(O1612,Y1612),M1612,M1612*(1-#REF!))</f>
        <v>#REF!</v>
      </c>
      <c r="X1612" s="106" t="e">
        <f t="shared" si="698"/>
        <v>#REF!</v>
      </c>
      <c r="Y1612" s="107" t="s">
        <v>72</v>
      </c>
      <c r="Z1612" s="103">
        <f t="shared" si="694"/>
        <v>0</v>
      </c>
      <c r="AA1612" s="103">
        <f t="shared" si="695"/>
        <v>0</v>
      </c>
      <c r="AB1612" s="128" t="str">
        <f t="shared" si="699"/>
        <v/>
      </c>
      <c r="AC1612" s="128" t="e">
        <f t="shared" si="700"/>
        <v>#REF!</v>
      </c>
    </row>
    <row r="1613" spans="1:29" ht="50.1" customHeight="1">
      <c r="A1613" s="171"/>
      <c r="B1613" s="171"/>
      <c r="C1613" s="174"/>
      <c r="D1613" s="174"/>
      <c r="E1613" s="131"/>
      <c r="F1613" s="177"/>
      <c r="G1613" s="180"/>
      <c r="H1613" s="163"/>
      <c r="I1613" s="165"/>
      <c r="J1613" s="168"/>
      <c r="K1613" s="62"/>
      <c r="L1613" s="63"/>
      <c r="M1613" s="63"/>
      <c r="N1613" s="142"/>
      <c r="O1613" s="127"/>
      <c r="P1613" s="100"/>
      <c r="Q1613" s="63">
        <f t="shared" si="696"/>
        <v>0</v>
      </c>
      <c r="R1613" s="64"/>
      <c r="S1613" s="67"/>
      <c r="T1613" s="46"/>
      <c r="U1613" s="106">
        <f>IF(EXACT(O1613,Y1613),M1613,M1613*(1-'Расчет ПРЕДЗАКАЗ'!$D$10))</f>
        <v>0</v>
      </c>
      <c r="V1613" s="106">
        <f t="shared" si="697"/>
        <v>0</v>
      </c>
      <c r="W1613" s="106" t="e">
        <f>IF(EXACT(O1613,Y1613),M1613,M1613*(1-#REF!))</f>
        <v>#REF!</v>
      </c>
      <c r="X1613" s="106" t="e">
        <f t="shared" si="698"/>
        <v>#REF!</v>
      </c>
      <c r="Y1613" s="107" t="s">
        <v>72</v>
      </c>
      <c r="Z1613" s="103">
        <f t="shared" si="694"/>
        <v>0</v>
      </c>
      <c r="AA1613" s="103">
        <f t="shared" si="695"/>
        <v>0</v>
      </c>
      <c r="AB1613" s="128" t="str">
        <f t="shared" si="699"/>
        <v/>
      </c>
      <c r="AC1613" s="128" t="e">
        <f t="shared" si="700"/>
        <v>#REF!</v>
      </c>
    </row>
    <row r="1614" spans="1:29" ht="50.1" customHeight="1">
      <c r="A1614" s="171"/>
      <c r="B1614" s="171"/>
      <c r="C1614" s="174"/>
      <c r="D1614" s="174"/>
      <c r="E1614" s="131"/>
      <c r="F1614" s="177"/>
      <c r="G1614" s="180"/>
      <c r="H1614" s="163"/>
      <c r="I1614" s="165"/>
      <c r="J1614" s="168"/>
      <c r="K1614" s="62"/>
      <c r="L1614" s="63"/>
      <c r="M1614" s="63"/>
      <c r="N1614" s="142"/>
      <c r="O1614" s="127"/>
      <c r="P1614" s="100"/>
      <c r="Q1614" s="63">
        <f t="shared" si="696"/>
        <v>0</v>
      </c>
      <c r="R1614" s="64"/>
      <c r="S1614" s="67"/>
      <c r="T1614" s="46"/>
      <c r="U1614" s="106">
        <f>IF(EXACT(O1614,Y1614),M1614,M1614*(1-'Расчет ПРЕДЗАКАЗ'!$D$10))</f>
        <v>0</v>
      </c>
      <c r="V1614" s="106">
        <f t="shared" si="697"/>
        <v>0</v>
      </c>
      <c r="W1614" s="106" t="e">
        <f>IF(EXACT(O1614,Y1614),M1614,M1614*(1-#REF!))</f>
        <v>#REF!</v>
      </c>
      <c r="X1614" s="106" t="e">
        <f t="shared" si="698"/>
        <v>#REF!</v>
      </c>
      <c r="Y1614" s="107" t="s">
        <v>72</v>
      </c>
      <c r="Z1614" s="103">
        <f t="shared" si="694"/>
        <v>0</v>
      </c>
      <c r="AA1614" s="103">
        <f t="shared" si="695"/>
        <v>0</v>
      </c>
      <c r="AB1614" s="128" t="str">
        <f t="shared" si="699"/>
        <v/>
      </c>
      <c r="AC1614" s="128" t="e">
        <f t="shared" si="700"/>
        <v>#REF!</v>
      </c>
    </row>
    <row r="1615" spans="1:29" ht="50.1" customHeight="1">
      <c r="A1615" s="171"/>
      <c r="B1615" s="171"/>
      <c r="C1615" s="174"/>
      <c r="D1615" s="174"/>
      <c r="E1615" s="131"/>
      <c r="F1615" s="177"/>
      <c r="G1615" s="180"/>
      <c r="H1615" s="163"/>
      <c r="I1615" s="165"/>
      <c r="J1615" s="168"/>
      <c r="K1615" s="62"/>
      <c r="L1615" s="63"/>
      <c r="M1615" s="63"/>
      <c r="N1615" s="142"/>
      <c r="O1615" s="127"/>
      <c r="P1615" s="100"/>
      <c r="Q1615" s="63">
        <f t="shared" si="696"/>
        <v>0</v>
      </c>
      <c r="R1615" s="64"/>
      <c r="S1615" s="67"/>
      <c r="T1615" s="46"/>
      <c r="U1615" s="106">
        <f>IF(EXACT(O1615,Y1615),M1615,M1615*(1-'Расчет ПРЕДЗАКАЗ'!$D$10))</f>
        <v>0</v>
      </c>
      <c r="V1615" s="106">
        <f t="shared" si="697"/>
        <v>0</v>
      </c>
      <c r="W1615" s="106" t="e">
        <f>IF(EXACT(O1615,Y1615),M1615,M1615*(1-#REF!))</f>
        <v>#REF!</v>
      </c>
      <c r="X1615" s="106" t="e">
        <f t="shared" si="698"/>
        <v>#REF!</v>
      </c>
      <c r="Y1615" s="107" t="s">
        <v>72</v>
      </c>
      <c r="Z1615" s="103">
        <f t="shared" si="694"/>
        <v>0</v>
      </c>
      <c r="AA1615" s="103">
        <f t="shared" si="695"/>
        <v>0</v>
      </c>
      <c r="AB1615" s="128" t="str">
        <f t="shared" si="699"/>
        <v/>
      </c>
      <c r="AC1615" s="128" t="e">
        <f t="shared" si="700"/>
        <v>#REF!</v>
      </c>
    </row>
    <row r="1616" spans="1:29" ht="50.1" customHeight="1">
      <c r="A1616" s="171"/>
      <c r="B1616" s="171"/>
      <c r="C1616" s="174"/>
      <c r="D1616" s="174"/>
      <c r="E1616" s="131"/>
      <c r="F1616" s="177"/>
      <c r="G1616" s="180"/>
      <c r="H1616" s="163"/>
      <c r="I1616" s="165"/>
      <c r="J1616" s="168"/>
      <c r="K1616" s="62"/>
      <c r="L1616" s="63"/>
      <c r="M1616" s="63"/>
      <c r="N1616" s="142"/>
      <c r="O1616" s="127"/>
      <c r="P1616" s="100"/>
      <c r="Q1616" s="63">
        <f t="shared" si="696"/>
        <v>0</v>
      </c>
      <c r="R1616" s="64"/>
      <c r="S1616" s="67"/>
      <c r="T1616" s="46"/>
      <c r="U1616" s="106">
        <f>IF(EXACT(O1616,Y1616),M1616,M1616*(1-'Расчет ПРЕДЗАКАЗ'!$D$10))</f>
        <v>0</v>
      </c>
      <c r="V1616" s="106">
        <f t="shared" si="697"/>
        <v>0</v>
      </c>
      <c r="W1616" s="106" t="e">
        <f>IF(EXACT(O1616,Y1616),M1616,M1616*(1-#REF!))</f>
        <v>#REF!</v>
      </c>
      <c r="X1616" s="106" t="e">
        <f t="shared" si="698"/>
        <v>#REF!</v>
      </c>
      <c r="Y1616" s="107" t="s">
        <v>72</v>
      </c>
      <c r="Z1616" s="103">
        <f t="shared" si="694"/>
        <v>0</v>
      </c>
      <c r="AA1616" s="103">
        <f t="shared" si="695"/>
        <v>0</v>
      </c>
      <c r="AB1616" s="128" t="str">
        <f t="shared" si="699"/>
        <v/>
      </c>
      <c r="AC1616" s="128" t="e">
        <f t="shared" si="700"/>
        <v>#REF!</v>
      </c>
    </row>
    <row r="1617" spans="1:29" ht="50.1" customHeight="1">
      <c r="A1617" s="171"/>
      <c r="B1617" s="171"/>
      <c r="C1617" s="174"/>
      <c r="D1617" s="174"/>
      <c r="E1617" s="131"/>
      <c r="F1617" s="177"/>
      <c r="G1617" s="180"/>
      <c r="H1617" s="163"/>
      <c r="I1617" s="165"/>
      <c r="J1617" s="168"/>
      <c r="K1617" s="62"/>
      <c r="L1617" s="63"/>
      <c r="M1617" s="63"/>
      <c r="N1617" s="143"/>
      <c r="O1617" s="127"/>
      <c r="P1617" s="100"/>
      <c r="Q1617" s="63">
        <f t="shared" si="696"/>
        <v>0</v>
      </c>
      <c r="R1617" s="65"/>
      <c r="S1617" s="67"/>
      <c r="T1617" s="40"/>
      <c r="U1617" s="106">
        <f>IF(EXACT(O1617,Y1617),M1617,M1617*(1-'Расчет ПРЕДЗАКАЗ'!$D$10))</f>
        <v>0</v>
      </c>
      <c r="V1617" s="106">
        <f t="shared" si="697"/>
        <v>0</v>
      </c>
      <c r="W1617" s="106" t="e">
        <f>IF(EXACT(O1617,Y1617),M1617,M1617*(1-#REF!))</f>
        <v>#REF!</v>
      </c>
      <c r="X1617" s="106" t="e">
        <f t="shared" si="698"/>
        <v>#REF!</v>
      </c>
      <c r="Y1617" s="107" t="s">
        <v>72</v>
      </c>
      <c r="Z1617" s="103">
        <f t="shared" si="694"/>
        <v>0</v>
      </c>
      <c r="AA1617" s="103">
        <f t="shared" si="695"/>
        <v>0</v>
      </c>
      <c r="AB1617" s="128" t="str">
        <f t="shared" si="699"/>
        <v/>
      </c>
      <c r="AC1617" s="128" t="e">
        <f t="shared" si="700"/>
        <v>#REF!</v>
      </c>
    </row>
    <row r="1618" spans="1:29" ht="50.1" customHeight="1">
      <c r="A1618" s="171"/>
      <c r="B1618" s="171"/>
      <c r="C1618" s="174"/>
      <c r="D1618" s="174"/>
      <c r="E1618" s="131"/>
      <c r="F1618" s="177"/>
      <c r="G1618" s="180"/>
      <c r="H1618" s="163"/>
      <c r="I1618" s="165"/>
      <c r="J1618" s="168"/>
      <c r="K1618" s="62"/>
      <c r="L1618" s="63"/>
      <c r="M1618" s="63"/>
      <c r="N1618" s="143"/>
      <c r="O1618" s="127"/>
      <c r="P1618" s="100"/>
      <c r="Q1618" s="63">
        <f t="shared" si="696"/>
        <v>0</v>
      </c>
      <c r="R1618" s="65"/>
      <c r="S1618" s="67"/>
      <c r="T1618" s="40"/>
      <c r="U1618" s="106">
        <f>IF(EXACT(O1618,Y1618),M1618,M1618*(1-'Расчет ПРЕДЗАКАЗ'!$D$10))</f>
        <v>0</v>
      </c>
      <c r="V1618" s="106">
        <f t="shared" si="697"/>
        <v>0</v>
      </c>
      <c r="W1618" s="106" t="e">
        <f>IF(EXACT(O1618,Y1618),M1618,M1618*(1-#REF!))</f>
        <v>#REF!</v>
      </c>
      <c r="X1618" s="106" t="e">
        <f t="shared" si="698"/>
        <v>#REF!</v>
      </c>
      <c r="Y1618" s="107" t="s">
        <v>72</v>
      </c>
      <c r="Z1618" s="103">
        <f t="shared" si="694"/>
        <v>0</v>
      </c>
      <c r="AA1618" s="103">
        <f t="shared" si="695"/>
        <v>0</v>
      </c>
      <c r="AB1618" s="128" t="str">
        <f t="shared" si="699"/>
        <v/>
      </c>
      <c r="AC1618" s="128" t="e">
        <f t="shared" si="700"/>
        <v>#REF!</v>
      </c>
    </row>
    <row r="1619" spans="1:29" ht="50.1" customHeight="1">
      <c r="A1619" s="171"/>
      <c r="B1619" s="171"/>
      <c r="C1619" s="174"/>
      <c r="D1619" s="174"/>
      <c r="E1619" s="131"/>
      <c r="F1619" s="177"/>
      <c r="G1619" s="180"/>
      <c r="H1619" s="163"/>
      <c r="I1619" s="165"/>
      <c r="J1619" s="168"/>
      <c r="K1619" s="62"/>
      <c r="L1619" s="63"/>
      <c r="M1619" s="63"/>
      <c r="N1619" s="121"/>
      <c r="O1619" s="127"/>
      <c r="P1619" s="100"/>
      <c r="Q1619" s="63">
        <f t="shared" si="696"/>
        <v>0</v>
      </c>
      <c r="R1619" s="65"/>
      <c r="S1619" s="67"/>
      <c r="T1619" s="40"/>
      <c r="U1619" s="106">
        <f>IF(EXACT(O1619,Y1619),M1619,M1619*(1-'Расчет ПРЕДЗАКАЗ'!$D$10))</f>
        <v>0</v>
      </c>
      <c r="V1619" s="106">
        <f t="shared" si="697"/>
        <v>0</v>
      </c>
      <c r="W1619" s="106" t="e">
        <f>IF(EXACT(O1619,Y1619),M1619,M1619*(1-#REF!))</f>
        <v>#REF!</v>
      </c>
      <c r="X1619" s="106" t="e">
        <f t="shared" si="698"/>
        <v>#REF!</v>
      </c>
      <c r="Y1619" s="107" t="s">
        <v>72</v>
      </c>
      <c r="Z1619" s="103">
        <f t="shared" si="694"/>
        <v>0</v>
      </c>
      <c r="AA1619" s="103">
        <f t="shared" si="695"/>
        <v>0</v>
      </c>
      <c r="AB1619" s="128" t="str">
        <f t="shared" si="699"/>
        <v/>
      </c>
      <c r="AC1619" s="128" t="e">
        <f t="shared" si="700"/>
        <v>#REF!</v>
      </c>
    </row>
    <row r="1620" spans="1:29" ht="50.1" customHeight="1">
      <c r="A1620" s="171"/>
      <c r="B1620" s="171"/>
      <c r="C1620" s="174"/>
      <c r="D1620" s="174"/>
      <c r="E1620" s="131"/>
      <c r="F1620" s="177"/>
      <c r="G1620" s="180"/>
      <c r="H1620" s="163"/>
      <c r="I1620" s="165"/>
      <c r="J1620" s="168"/>
      <c r="K1620" s="62"/>
      <c r="L1620" s="63"/>
      <c r="M1620" s="63"/>
      <c r="N1620" s="121"/>
      <c r="O1620" s="127"/>
      <c r="P1620" s="100"/>
      <c r="Q1620" s="63">
        <f t="shared" si="696"/>
        <v>0</v>
      </c>
      <c r="R1620" s="65"/>
      <c r="S1620" s="67"/>
      <c r="T1620" s="40"/>
      <c r="U1620" s="106">
        <f>IF(EXACT(O1620,Y1620),M1620,M1620*(1-'Расчет ПРЕДЗАКАЗ'!$D$10))</f>
        <v>0</v>
      </c>
      <c r="V1620" s="106">
        <f t="shared" si="697"/>
        <v>0</v>
      </c>
      <c r="W1620" s="106" t="e">
        <f>IF(EXACT(O1620,Y1620),M1620,M1620*(1-#REF!))</f>
        <v>#REF!</v>
      </c>
      <c r="X1620" s="106" t="e">
        <f t="shared" si="698"/>
        <v>#REF!</v>
      </c>
      <c r="Y1620" s="107" t="s">
        <v>72</v>
      </c>
      <c r="Z1620" s="103">
        <f t="shared" si="694"/>
        <v>0</v>
      </c>
      <c r="AA1620" s="103">
        <f t="shared" si="695"/>
        <v>0</v>
      </c>
      <c r="AB1620" s="128" t="str">
        <f t="shared" si="699"/>
        <v/>
      </c>
      <c r="AC1620" s="128" t="e">
        <f t="shared" si="700"/>
        <v>#REF!</v>
      </c>
    </row>
    <row r="1621" spans="1:29" ht="50.1" customHeight="1">
      <c r="A1621" s="171"/>
      <c r="B1621" s="171"/>
      <c r="C1621" s="174"/>
      <c r="D1621" s="174"/>
      <c r="E1621" s="131"/>
      <c r="F1621" s="177"/>
      <c r="G1621" s="180"/>
      <c r="H1621" s="163"/>
      <c r="I1621" s="165"/>
      <c r="J1621" s="168"/>
      <c r="K1621" s="62"/>
      <c r="L1621" s="63"/>
      <c r="M1621" s="63"/>
      <c r="N1621" s="121"/>
      <c r="O1621" s="127"/>
      <c r="P1621" s="100"/>
      <c r="Q1621" s="63">
        <f t="shared" si="696"/>
        <v>0</v>
      </c>
      <c r="R1621" s="65"/>
      <c r="S1621" s="67"/>
      <c r="T1621" s="40"/>
      <c r="U1621" s="106">
        <f>IF(EXACT(O1621,Y1621),M1621,M1621*(1-'Расчет ПРЕДЗАКАЗ'!$D$10))</f>
        <v>0</v>
      </c>
      <c r="V1621" s="106">
        <f t="shared" si="697"/>
        <v>0</v>
      </c>
      <c r="W1621" s="106" t="e">
        <f>IF(EXACT(O1621,Y1621),M1621,M1621*(1-#REF!))</f>
        <v>#REF!</v>
      </c>
      <c r="X1621" s="106" t="e">
        <f t="shared" si="698"/>
        <v>#REF!</v>
      </c>
      <c r="Y1621" s="107" t="s">
        <v>72</v>
      </c>
      <c r="Z1621" s="103">
        <f t="shared" si="694"/>
        <v>0</v>
      </c>
      <c r="AA1621" s="103">
        <f t="shared" si="695"/>
        <v>0</v>
      </c>
      <c r="AB1621" s="128" t="str">
        <f t="shared" si="699"/>
        <v/>
      </c>
      <c r="AC1621" s="128" t="e">
        <f t="shared" si="700"/>
        <v>#REF!</v>
      </c>
    </row>
    <row r="1622" spans="1:29" ht="50.1" customHeight="1">
      <c r="A1622" s="172"/>
      <c r="B1622" s="172"/>
      <c r="C1622" s="175"/>
      <c r="D1622" s="175"/>
      <c r="E1622" s="132"/>
      <c r="F1622" s="178"/>
      <c r="G1622" s="181"/>
      <c r="H1622" s="164"/>
      <c r="I1622" s="166"/>
      <c r="J1622" s="169"/>
      <c r="K1622" s="62"/>
      <c r="L1622" s="63"/>
      <c r="M1622" s="63"/>
      <c r="N1622" s="121"/>
      <c r="O1622" s="127"/>
      <c r="P1622" s="100"/>
      <c r="Q1622" s="63">
        <f t="shared" si="696"/>
        <v>0</v>
      </c>
      <c r="R1622" s="65"/>
      <c r="S1622" s="64"/>
      <c r="T1622" s="40"/>
      <c r="U1622" s="106">
        <f>IF(EXACT(O1622,Y1622),M1622,M1622*(1-'Расчет ПРЕДЗАКАЗ'!$D$10))</f>
        <v>0</v>
      </c>
      <c r="V1622" s="106">
        <f t="shared" si="697"/>
        <v>0</v>
      </c>
      <c r="W1622" s="106" t="e">
        <f>IF(EXACT(O1622,Y1622),M1622,M1622*(1-#REF!))</f>
        <v>#REF!</v>
      </c>
      <c r="X1622" s="106" t="e">
        <f t="shared" si="698"/>
        <v>#REF!</v>
      </c>
      <c r="Y1622" s="107" t="s">
        <v>72</v>
      </c>
      <c r="Z1622" s="103">
        <f t="shared" si="694"/>
        <v>0</v>
      </c>
      <c r="AA1622" s="103">
        <f t="shared" si="695"/>
        <v>0</v>
      </c>
      <c r="AB1622" s="128" t="str">
        <f t="shared" si="699"/>
        <v/>
      </c>
      <c r="AC1622" s="128" t="e">
        <f t="shared" si="700"/>
        <v>#REF!</v>
      </c>
    </row>
    <row r="1623" spans="1:29" ht="11.25" customHeight="1" thickBot="1"/>
    <row r="1624" spans="1:29" ht="50.1" customHeight="1">
      <c r="A1624" s="170">
        <v>483</v>
      </c>
      <c r="B1624" s="170" t="s">
        <v>3925</v>
      </c>
      <c r="C1624" s="173" t="s">
        <v>3926</v>
      </c>
      <c r="D1624" s="173" t="s">
        <v>77</v>
      </c>
      <c r="E1624" s="131"/>
      <c r="F1624" s="193" t="s">
        <v>78</v>
      </c>
      <c r="G1624" s="179" t="s">
        <v>92</v>
      </c>
      <c r="H1624" s="162"/>
      <c r="I1624" s="194" t="s">
        <v>3927</v>
      </c>
      <c r="J1624" s="167" t="s">
        <v>19</v>
      </c>
      <c r="K1624" s="62" t="s">
        <v>859</v>
      </c>
      <c r="L1624" s="63">
        <v>360</v>
      </c>
      <c r="M1624" s="63">
        <v>220</v>
      </c>
      <c r="N1624" s="142" t="s">
        <v>3928</v>
      </c>
      <c r="O1624" s="127" t="s">
        <v>72</v>
      </c>
      <c r="P1624" s="100"/>
      <c r="Q1624" s="63">
        <f>P1624*M1624</f>
        <v>0</v>
      </c>
      <c r="R1624" s="64"/>
      <c r="S1624" s="67">
        <v>4080</v>
      </c>
      <c r="T1624" s="46"/>
      <c r="U1624" s="106">
        <f>IF(EXACT(O1624,Y1624),M1624,M1624*(1-'Расчет ПРЕДЗАКАЗ'!$D$10))</f>
        <v>220</v>
      </c>
      <c r="V1624" s="106">
        <f>P1624*U1624</f>
        <v>0</v>
      </c>
      <c r="W1624" s="106">
        <f>IF(EXACT(O1624,Y1624),M1624,M1624*(1-#REF!))</f>
        <v>220</v>
      </c>
      <c r="X1624" s="106">
        <f>P1624*W1624</f>
        <v>0</v>
      </c>
      <c r="Y1624" s="107" t="s">
        <v>72</v>
      </c>
      <c r="Z1624" s="103">
        <f t="shared" ref="Z1624:Z1638" si="701">IF(EXACT(O1624,Y1624),Q1624,0)</f>
        <v>0</v>
      </c>
      <c r="AA1624" s="103">
        <f t="shared" ref="AA1624:AA1638" si="702">IF(Z1624=0,Q1624,0)</f>
        <v>0</v>
      </c>
      <c r="AB1624" s="128">
        <f>IF(U1624=0,"",L1624/U1624-1)</f>
        <v>0.63636363636363646</v>
      </c>
      <c r="AC1624" s="128">
        <f>IF(W1624=0,"",L1624/W1624-1)</f>
        <v>0.63636363636363646</v>
      </c>
    </row>
    <row r="1625" spans="1:29" ht="50.1" customHeight="1">
      <c r="A1625" s="171"/>
      <c r="B1625" s="171"/>
      <c r="C1625" s="174"/>
      <c r="D1625" s="174"/>
      <c r="E1625" s="131"/>
      <c r="F1625" s="177"/>
      <c r="G1625" s="180"/>
      <c r="H1625" s="163"/>
      <c r="I1625" s="165"/>
      <c r="J1625" s="168"/>
      <c r="K1625" s="62" t="s">
        <v>861</v>
      </c>
      <c r="L1625" s="63">
        <v>360</v>
      </c>
      <c r="M1625" s="63">
        <v>220</v>
      </c>
      <c r="N1625" s="142" t="s">
        <v>3929</v>
      </c>
      <c r="O1625" s="127" t="s">
        <v>72</v>
      </c>
      <c r="P1625" s="100"/>
      <c r="Q1625" s="63">
        <f t="shared" ref="Q1625:Q1638" si="703">P1625*M1625</f>
        <v>0</v>
      </c>
      <c r="R1625" s="64"/>
      <c r="S1625" s="67">
        <v>4089</v>
      </c>
      <c r="T1625" s="46"/>
      <c r="U1625" s="106">
        <f>IF(EXACT(O1625,Y1625),M1625,M1625*(1-'Расчет ПРЕДЗАКАЗ'!$D$10))</f>
        <v>220</v>
      </c>
      <c r="V1625" s="106">
        <f t="shared" ref="V1625:V1638" si="704">P1625*U1625</f>
        <v>0</v>
      </c>
      <c r="W1625" s="106">
        <f>IF(EXACT(O1625,Y1625),M1625,M1625*(1-#REF!))</f>
        <v>220</v>
      </c>
      <c r="X1625" s="106">
        <f t="shared" ref="X1625:X1638" si="705">P1625*W1625</f>
        <v>0</v>
      </c>
      <c r="Y1625" s="107" t="s">
        <v>72</v>
      </c>
      <c r="Z1625" s="103">
        <f t="shared" si="701"/>
        <v>0</v>
      </c>
      <c r="AA1625" s="103">
        <f t="shared" si="702"/>
        <v>0</v>
      </c>
      <c r="AB1625" s="128">
        <f t="shared" ref="AB1625:AB1638" si="706">IF(U1625=0,"",L1625/U1625-1)</f>
        <v>0.63636363636363646</v>
      </c>
      <c r="AC1625" s="128">
        <f t="shared" ref="AC1625:AC1638" si="707">IF(W1625=0,"",L1625/W1625-1)</f>
        <v>0.63636363636363646</v>
      </c>
    </row>
    <row r="1626" spans="1:29" ht="50.1" customHeight="1">
      <c r="A1626" s="171"/>
      <c r="B1626" s="171"/>
      <c r="C1626" s="174"/>
      <c r="D1626" s="174"/>
      <c r="E1626" s="131"/>
      <c r="F1626" s="177"/>
      <c r="G1626" s="180"/>
      <c r="H1626" s="163"/>
      <c r="I1626" s="165"/>
      <c r="J1626" s="168"/>
      <c r="K1626" s="62"/>
      <c r="L1626" s="63"/>
      <c r="M1626" s="63"/>
      <c r="N1626" s="142"/>
      <c r="O1626" s="127"/>
      <c r="P1626" s="100"/>
      <c r="Q1626" s="63">
        <f t="shared" si="703"/>
        <v>0</v>
      </c>
      <c r="R1626" s="64"/>
      <c r="S1626" s="67"/>
      <c r="T1626" s="46"/>
      <c r="U1626" s="106">
        <f>IF(EXACT(O1626,Y1626),M1626,M1626*(1-'Расчет ПРЕДЗАКАЗ'!$D$10))</f>
        <v>0</v>
      </c>
      <c r="V1626" s="106">
        <f t="shared" si="704"/>
        <v>0</v>
      </c>
      <c r="W1626" s="106" t="e">
        <f>IF(EXACT(O1626,Y1626),M1626,M1626*(1-#REF!))</f>
        <v>#REF!</v>
      </c>
      <c r="X1626" s="106" t="e">
        <f t="shared" si="705"/>
        <v>#REF!</v>
      </c>
      <c r="Y1626" s="107" t="s">
        <v>72</v>
      </c>
      <c r="Z1626" s="103">
        <f t="shared" si="701"/>
        <v>0</v>
      </c>
      <c r="AA1626" s="103">
        <f t="shared" si="702"/>
        <v>0</v>
      </c>
      <c r="AB1626" s="128" t="str">
        <f t="shared" si="706"/>
        <v/>
      </c>
      <c r="AC1626" s="128" t="e">
        <f t="shared" si="707"/>
        <v>#REF!</v>
      </c>
    </row>
    <row r="1627" spans="1:29" ht="50.1" customHeight="1">
      <c r="A1627" s="171"/>
      <c r="B1627" s="171"/>
      <c r="C1627" s="174"/>
      <c r="D1627" s="174"/>
      <c r="E1627" s="131"/>
      <c r="F1627" s="177"/>
      <c r="G1627" s="180"/>
      <c r="H1627" s="163"/>
      <c r="I1627" s="165"/>
      <c r="J1627" s="168"/>
      <c r="K1627" s="62"/>
      <c r="L1627" s="63"/>
      <c r="M1627" s="63"/>
      <c r="N1627" s="142"/>
      <c r="O1627" s="127"/>
      <c r="P1627" s="100"/>
      <c r="Q1627" s="63">
        <f t="shared" si="703"/>
        <v>0</v>
      </c>
      <c r="R1627" s="64"/>
      <c r="S1627" s="67"/>
      <c r="T1627" s="46"/>
      <c r="U1627" s="106">
        <f>IF(EXACT(O1627,Y1627),M1627,M1627*(1-'Расчет ПРЕДЗАКАЗ'!$D$10))</f>
        <v>0</v>
      </c>
      <c r="V1627" s="106">
        <f t="shared" si="704"/>
        <v>0</v>
      </c>
      <c r="W1627" s="106" t="e">
        <f>IF(EXACT(O1627,Y1627),M1627,M1627*(1-#REF!))</f>
        <v>#REF!</v>
      </c>
      <c r="X1627" s="106" t="e">
        <f t="shared" si="705"/>
        <v>#REF!</v>
      </c>
      <c r="Y1627" s="107" t="s">
        <v>72</v>
      </c>
      <c r="Z1627" s="103">
        <f t="shared" si="701"/>
        <v>0</v>
      </c>
      <c r="AA1627" s="103">
        <f t="shared" si="702"/>
        <v>0</v>
      </c>
      <c r="AB1627" s="128" t="str">
        <f t="shared" si="706"/>
        <v/>
      </c>
      <c r="AC1627" s="128" t="e">
        <f t="shared" si="707"/>
        <v>#REF!</v>
      </c>
    </row>
    <row r="1628" spans="1:29" ht="50.1" customHeight="1">
      <c r="A1628" s="171"/>
      <c r="B1628" s="171"/>
      <c r="C1628" s="174"/>
      <c r="D1628" s="174"/>
      <c r="E1628" s="131"/>
      <c r="F1628" s="177"/>
      <c r="G1628" s="180"/>
      <c r="H1628" s="163"/>
      <c r="I1628" s="165"/>
      <c r="J1628" s="168"/>
      <c r="K1628" s="62"/>
      <c r="L1628" s="63"/>
      <c r="M1628" s="63"/>
      <c r="N1628" s="142"/>
      <c r="O1628" s="127"/>
      <c r="P1628" s="100"/>
      <c r="Q1628" s="63">
        <f t="shared" si="703"/>
        <v>0</v>
      </c>
      <c r="R1628" s="64"/>
      <c r="S1628" s="67"/>
      <c r="T1628" s="46"/>
      <c r="U1628" s="106">
        <f>IF(EXACT(O1628,Y1628),M1628,M1628*(1-'Расчет ПРЕДЗАКАЗ'!$D$10))</f>
        <v>0</v>
      </c>
      <c r="V1628" s="106">
        <f t="shared" si="704"/>
        <v>0</v>
      </c>
      <c r="W1628" s="106" t="e">
        <f>IF(EXACT(O1628,Y1628),M1628,M1628*(1-#REF!))</f>
        <v>#REF!</v>
      </c>
      <c r="X1628" s="106" t="e">
        <f t="shared" si="705"/>
        <v>#REF!</v>
      </c>
      <c r="Y1628" s="107" t="s">
        <v>72</v>
      </c>
      <c r="Z1628" s="103">
        <f t="shared" si="701"/>
        <v>0</v>
      </c>
      <c r="AA1628" s="103">
        <f t="shared" si="702"/>
        <v>0</v>
      </c>
      <c r="AB1628" s="128" t="str">
        <f t="shared" si="706"/>
        <v/>
      </c>
      <c r="AC1628" s="128" t="e">
        <f t="shared" si="707"/>
        <v>#REF!</v>
      </c>
    </row>
    <row r="1629" spans="1:29" ht="50.1" customHeight="1">
      <c r="A1629" s="171"/>
      <c r="B1629" s="171"/>
      <c r="C1629" s="174"/>
      <c r="D1629" s="174"/>
      <c r="E1629" s="131"/>
      <c r="F1629" s="177"/>
      <c r="G1629" s="180"/>
      <c r="H1629" s="163"/>
      <c r="I1629" s="165"/>
      <c r="J1629" s="168"/>
      <c r="K1629" s="62"/>
      <c r="L1629" s="63"/>
      <c r="M1629" s="63"/>
      <c r="N1629" s="142"/>
      <c r="O1629" s="127"/>
      <c r="P1629" s="100"/>
      <c r="Q1629" s="63">
        <f t="shared" si="703"/>
        <v>0</v>
      </c>
      <c r="R1629" s="64"/>
      <c r="S1629" s="67"/>
      <c r="T1629" s="46"/>
      <c r="U1629" s="106">
        <f>IF(EXACT(O1629,Y1629),M1629,M1629*(1-'Расчет ПРЕДЗАКАЗ'!$D$10))</f>
        <v>0</v>
      </c>
      <c r="V1629" s="106">
        <f t="shared" si="704"/>
        <v>0</v>
      </c>
      <c r="W1629" s="106" t="e">
        <f>IF(EXACT(O1629,Y1629),M1629,M1629*(1-#REF!))</f>
        <v>#REF!</v>
      </c>
      <c r="X1629" s="106" t="e">
        <f t="shared" si="705"/>
        <v>#REF!</v>
      </c>
      <c r="Y1629" s="107" t="s">
        <v>72</v>
      </c>
      <c r="Z1629" s="103">
        <f t="shared" si="701"/>
        <v>0</v>
      </c>
      <c r="AA1629" s="103">
        <f t="shared" si="702"/>
        <v>0</v>
      </c>
      <c r="AB1629" s="128" t="str">
        <f t="shared" si="706"/>
        <v/>
      </c>
      <c r="AC1629" s="128" t="e">
        <f t="shared" si="707"/>
        <v>#REF!</v>
      </c>
    </row>
    <row r="1630" spans="1:29" ht="50.1" customHeight="1">
      <c r="A1630" s="171"/>
      <c r="B1630" s="171"/>
      <c r="C1630" s="174"/>
      <c r="D1630" s="174"/>
      <c r="E1630" s="131"/>
      <c r="F1630" s="177"/>
      <c r="G1630" s="180"/>
      <c r="H1630" s="163"/>
      <c r="I1630" s="165"/>
      <c r="J1630" s="168"/>
      <c r="K1630" s="62"/>
      <c r="L1630" s="63"/>
      <c r="M1630" s="63"/>
      <c r="N1630" s="142"/>
      <c r="O1630" s="127"/>
      <c r="P1630" s="100"/>
      <c r="Q1630" s="63">
        <f t="shared" si="703"/>
        <v>0</v>
      </c>
      <c r="R1630" s="64"/>
      <c r="S1630" s="67"/>
      <c r="T1630" s="46"/>
      <c r="U1630" s="106">
        <f>IF(EXACT(O1630,Y1630),M1630,M1630*(1-'Расчет ПРЕДЗАКАЗ'!$D$10))</f>
        <v>0</v>
      </c>
      <c r="V1630" s="106">
        <f t="shared" si="704"/>
        <v>0</v>
      </c>
      <c r="W1630" s="106" t="e">
        <f>IF(EXACT(O1630,Y1630),M1630,M1630*(1-#REF!))</f>
        <v>#REF!</v>
      </c>
      <c r="X1630" s="106" t="e">
        <f t="shared" si="705"/>
        <v>#REF!</v>
      </c>
      <c r="Y1630" s="107" t="s">
        <v>72</v>
      </c>
      <c r="Z1630" s="103">
        <f t="shared" si="701"/>
        <v>0</v>
      </c>
      <c r="AA1630" s="103">
        <f t="shared" si="702"/>
        <v>0</v>
      </c>
      <c r="AB1630" s="128" t="str">
        <f t="shared" si="706"/>
        <v/>
      </c>
      <c r="AC1630" s="128" t="e">
        <f t="shared" si="707"/>
        <v>#REF!</v>
      </c>
    </row>
    <row r="1631" spans="1:29" ht="50.1" customHeight="1">
      <c r="A1631" s="171"/>
      <c r="B1631" s="171"/>
      <c r="C1631" s="174"/>
      <c r="D1631" s="174"/>
      <c r="E1631" s="131"/>
      <c r="F1631" s="177"/>
      <c r="G1631" s="180"/>
      <c r="H1631" s="163"/>
      <c r="I1631" s="165"/>
      <c r="J1631" s="168"/>
      <c r="K1631" s="62"/>
      <c r="L1631" s="63"/>
      <c r="M1631" s="63"/>
      <c r="N1631" s="142"/>
      <c r="O1631" s="127"/>
      <c r="P1631" s="100"/>
      <c r="Q1631" s="63">
        <f t="shared" si="703"/>
        <v>0</v>
      </c>
      <c r="R1631" s="64"/>
      <c r="S1631" s="67"/>
      <c r="T1631" s="46"/>
      <c r="U1631" s="106">
        <f>IF(EXACT(O1631,Y1631),M1631,M1631*(1-'Расчет ПРЕДЗАКАЗ'!$D$10))</f>
        <v>0</v>
      </c>
      <c r="V1631" s="106">
        <f t="shared" si="704"/>
        <v>0</v>
      </c>
      <c r="W1631" s="106" t="e">
        <f>IF(EXACT(O1631,Y1631),M1631,M1631*(1-#REF!))</f>
        <v>#REF!</v>
      </c>
      <c r="X1631" s="106" t="e">
        <f t="shared" si="705"/>
        <v>#REF!</v>
      </c>
      <c r="Y1631" s="107" t="s">
        <v>72</v>
      </c>
      <c r="Z1631" s="103">
        <f t="shared" si="701"/>
        <v>0</v>
      </c>
      <c r="AA1631" s="103">
        <f t="shared" si="702"/>
        <v>0</v>
      </c>
      <c r="AB1631" s="128" t="str">
        <f t="shared" si="706"/>
        <v/>
      </c>
      <c r="AC1631" s="128" t="e">
        <f t="shared" si="707"/>
        <v>#REF!</v>
      </c>
    </row>
    <row r="1632" spans="1:29" ht="50.1" customHeight="1">
      <c r="A1632" s="171"/>
      <c r="B1632" s="171"/>
      <c r="C1632" s="174"/>
      <c r="D1632" s="174"/>
      <c r="E1632" s="131"/>
      <c r="F1632" s="177"/>
      <c r="G1632" s="180"/>
      <c r="H1632" s="163"/>
      <c r="I1632" s="165"/>
      <c r="J1632" s="168"/>
      <c r="K1632" s="62"/>
      <c r="L1632" s="63"/>
      <c r="M1632" s="63"/>
      <c r="N1632" s="142"/>
      <c r="O1632" s="127"/>
      <c r="P1632" s="100"/>
      <c r="Q1632" s="63">
        <f t="shared" si="703"/>
        <v>0</v>
      </c>
      <c r="R1632" s="64"/>
      <c r="S1632" s="67"/>
      <c r="T1632" s="46"/>
      <c r="U1632" s="106">
        <f>IF(EXACT(O1632,Y1632),M1632,M1632*(1-'Расчет ПРЕДЗАКАЗ'!$D$10))</f>
        <v>0</v>
      </c>
      <c r="V1632" s="106">
        <f t="shared" si="704"/>
        <v>0</v>
      </c>
      <c r="W1632" s="106" t="e">
        <f>IF(EXACT(O1632,Y1632),M1632,M1632*(1-#REF!))</f>
        <v>#REF!</v>
      </c>
      <c r="X1632" s="106" t="e">
        <f t="shared" si="705"/>
        <v>#REF!</v>
      </c>
      <c r="Y1632" s="107" t="s">
        <v>72</v>
      </c>
      <c r="Z1632" s="103">
        <f t="shared" si="701"/>
        <v>0</v>
      </c>
      <c r="AA1632" s="103">
        <f t="shared" si="702"/>
        <v>0</v>
      </c>
      <c r="AB1632" s="128" t="str">
        <f t="shared" si="706"/>
        <v/>
      </c>
      <c r="AC1632" s="128" t="e">
        <f t="shared" si="707"/>
        <v>#REF!</v>
      </c>
    </row>
    <row r="1633" spans="1:29" ht="50.1" customHeight="1">
      <c r="A1633" s="171"/>
      <c r="B1633" s="171"/>
      <c r="C1633" s="174"/>
      <c r="D1633" s="174"/>
      <c r="E1633" s="131"/>
      <c r="F1633" s="177"/>
      <c r="G1633" s="180"/>
      <c r="H1633" s="163"/>
      <c r="I1633" s="165"/>
      <c r="J1633" s="168"/>
      <c r="K1633" s="62"/>
      <c r="L1633" s="63"/>
      <c r="M1633" s="63"/>
      <c r="N1633" s="143"/>
      <c r="O1633" s="127"/>
      <c r="P1633" s="100"/>
      <c r="Q1633" s="63">
        <f t="shared" si="703"/>
        <v>0</v>
      </c>
      <c r="R1633" s="65"/>
      <c r="S1633" s="67"/>
      <c r="T1633" s="40"/>
      <c r="U1633" s="106">
        <f>IF(EXACT(O1633,Y1633),M1633,M1633*(1-'Расчет ПРЕДЗАКАЗ'!$D$10))</f>
        <v>0</v>
      </c>
      <c r="V1633" s="106">
        <f t="shared" si="704"/>
        <v>0</v>
      </c>
      <c r="W1633" s="106" t="e">
        <f>IF(EXACT(O1633,Y1633),M1633,M1633*(1-#REF!))</f>
        <v>#REF!</v>
      </c>
      <c r="X1633" s="106" t="e">
        <f t="shared" si="705"/>
        <v>#REF!</v>
      </c>
      <c r="Y1633" s="107" t="s">
        <v>72</v>
      </c>
      <c r="Z1633" s="103">
        <f t="shared" si="701"/>
        <v>0</v>
      </c>
      <c r="AA1633" s="103">
        <f t="shared" si="702"/>
        <v>0</v>
      </c>
      <c r="AB1633" s="128" t="str">
        <f t="shared" si="706"/>
        <v/>
      </c>
      <c r="AC1633" s="128" t="e">
        <f t="shared" si="707"/>
        <v>#REF!</v>
      </c>
    </row>
    <row r="1634" spans="1:29" ht="50.1" customHeight="1">
      <c r="A1634" s="171"/>
      <c r="B1634" s="171"/>
      <c r="C1634" s="174"/>
      <c r="D1634" s="174"/>
      <c r="E1634" s="131"/>
      <c r="F1634" s="177"/>
      <c r="G1634" s="180"/>
      <c r="H1634" s="163"/>
      <c r="I1634" s="165"/>
      <c r="J1634" s="168"/>
      <c r="K1634" s="62"/>
      <c r="L1634" s="63"/>
      <c r="M1634" s="63"/>
      <c r="N1634" s="143"/>
      <c r="O1634" s="127"/>
      <c r="P1634" s="100"/>
      <c r="Q1634" s="63">
        <f t="shared" si="703"/>
        <v>0</v>
      </c>
      <c r="R1634" s="65"/>
      <c r="S1634" s="67"/>
      <c r="T1634" s="40"/>
      <c r="U1634" s="106">
        <f>IF(EXACT(O1634,Y1634),M1634,M1634*(1-'Расчет ПРЕДЗАКАЗ'!$D$10))</f>
        <v>0</v>
      </c>
      <c r="V1634" s="106">
        <f t="shared" si="704"/>
        <v>0</v>
      </c>
      <c r="W1634" s="106" t="e">
        <f>IF(EXACT(O1634,Y1634),M1634,M1634*(1-#REF!))</f>
        <v>#REF!</v>
      </c>
      <c r="X1634" s="106" t="e">
        <f t="shared" si="705"/>
        <v>#REF!</v>
      </c>
      <c r="Y1634" s="107" t="s">
        <v>72</v>
      </c>
      <c r="Z1634" s="103">
        <f t="shared" si="701"/>
        <v>0</v>
      </c>
      <c r="AA1634" s="103">
        <f t="shared" si="702"/>
        <v>0</v>
      </c>
      <c r="AB1634" s="128" t="str">
        <f t="shared" si="706"/>
        <v/>
      </c>
      <c r="AC1634" s="128" t="e">
        <f t="shared" si="707"/>
        <v>#REF!</v>
      </c>
    </row>
    <row r="1635" spans="1:29" ht="50.1" customHeight="1">
      <c r="A1635" s="171"/>
      <c r="B1635" s="171"/>
      <c r="C1635" s="174"/>
      <c r="D1635" s="174"/>
      <c r="E1635" s="131"/>
      <c r="F1635" s="177"/>
      <c r="G1635" s="180"/>
      <c r="H1635" s="163"/>
      <c r="I1635" s="165"/>
      <c r="J1635" s="168"/>
      <c r="K1635" s="62"/>
      <c r="L1635" s="63"/>
      <c r="M1635" s="63"/>
      <c r="N1635" s="121"/>
      <c r="O1635" s="127"/>
      <c r="P1635" s="100"/>
      <c r="Q1635" s="63">
        <f t="shared" si="703"/>
        <v>0</v>
      </c>
      <c r="R1635" s="65"/>
      <c r="S1635" s="67"/>
      <c r="T1635" s="40"/>
      <c r="U1635" s="106">
        <f>IF(EXACT(O1635,Y1635),M1635,M1635*(1-'Расчет ПРЕДЗАКАЗ'!$D$10))</f>
        <v>0</v>
      </c>
      <c r="V1635" s="106">
        <f t="shared" si="704"/>
        <v>0</v>
      </c>
      <c r="W1635" s="106" t="e">
        <f>IF(EXACT(O1635,Y1635),M1635,M1635*(1-#REF!))</f>
        <v>#REF!</v>
      </c>
      <c r="X1635" s="106" t="e">
        <f t="shared" si="705"/>
        <v>#REF!</v>
      </c>
      <c r="Y1635" s="107" t="s">
        <v>72</v>
      </c>
      <c r="Z1635" s="103">
        <f t="shared" si="701"/>
        <v>0</v>
      </c>
      <c r="AA1635" s="103">
        <f t="shared" si="702"/>
        <v>0</v>
      </c>
      <c r="AB1635" s="128" t="str">
        <f t="shared" si="706"/>
        <v/>
      </c>
      <c r="AC1635" s="128" t="e">
        <f t="shared" si="707"/>
        <v>#REF!</v>
      </c>
    </row>
    <row r="1636" spans="1:29" ht="50.1" customHeight="1">
      <c r="A1636" s="171"/>
      <c r="B1636" s="171"/>
      <c r="C1636" s="174"/>
      <c r="D1636" s="174"/>
      <c r="E1636" s="131"/>
      <c r="F1636" s="177"/>
      <c r="G1636" s="180"/>
      <c r="H1636" s="163"/>
      <c r="I1636" s="165"/>
      <c r="J1636" s="168"/>
      <c r="K1636" s="62"/>
      <c r="L1636" s="63"/>
      <c r="M1636" s="63"/>
      <c r="N1636" s="121"/>
      <c r="O1636" s="127"/>
      <c r="P1636" s="100"/>
      <c r="Q1636" s="63">
        <f t="shared" si="703"/>
        <v>0</v>
      </c>
      <c r="R1636" s="65"/>
      <c r="S1636" s="67"/>
      <c r="T1636" s="40"/>
      <c r="U1636" s="106">
        <f>IF(EXACT(O1636,Y1636),M1636,M1636*(1-'Расчет ПРЕДЗАКАЗ'!$D$10))</f>
        <v>0</v>
      </c>
      <c r="V1636" s="106">
        <f t="shared" si="704"/>
        <v>0</v>
      </c>
      <c r="W1636" s="106" t="e">
        <f>IF(EXACT(O1636,Y1636),M1636,M1636*(1-#REF!))</f>
        <v>#REF!</v>
      </c>
      <c r="X1636" s="106" t="e">
        <f t="shared" si="705"/>
        <v>#REF!</v>
      </c>
      <c r="Y1636" s="107" t="s">
        <v>72</v>
      </c>
      <c r="Z1636" s="103">
        <f t="shared" si="701"/>
        <v>0</v>
      </c>
      <c r="AA1636" s="103">
        <f t="shared" si="702"/>
        <v>0</v>
      </c>
      <c r="AB1636" s="128" t="str">
        <f t="shared" si="706"/>
        <v/>
      </c>
      <c r="AC1636" s="128" t="e">
        <f t="shared" si="707"/>
        <v>#REF!</v>
      </c>
    </row>
    <row r="1637" spans="1:29" ht="50.1" customHeight="1">
      <c r="A1637" s="171"/>
      <c r="B1637" s="171"/>
      <c r="C1637" s="174"/>
      <c r="D1637" s="174"/>
      <c r="E1637" s="131"/>
      <c r="F1637" s="177"/>
      <c r="G1637" s="180"/>
      <c r="H1637" s="163"/>
      <c r="I1637" s="165"/>
      <c r="J1637" s="168"/>
      <c r="K1637" s="62"/>
      <c r="L1637" s="63"/>
      <c r="M1637" s="63"/>
      <c r="N1637" s="121"/>
      <c r="O1637" s="127"/>
      <c r="P1637" s="100"/>
      <c r="Q1637" s="63">
        <f t="shared" si="703"/>
        <v>0</v>
      </c>
      <c r="R1637" s="65"/>
      <c r="S1637" s="67"/>
      <c r="T1637" s="40"/>
      <c r="U1637" s="106">
        <f>IF(EXACT(O1637,Y1637),M1637,M1637*(1-'Расчет ПРЕДЗАКАЗ'!$D$10))</f>
        <v>0</v>
      </c>
      <c r="V1637" s="106">
        <f t="shared" si="704"/>
        <v>0</v>
      </c>
      <c r="W1637" s="106" t="e">
        <f>IF(EXACT(O1637,Y1637),M1637,M1637*(1-#REF!))</f>
        <v>#REF!</v>
      </c>
      <c r="X1637" s="106" t="e">
        <f t="shared" si="705"/>
        <v>#REF!</v>
      </c>
      <c r="Y1637" s="107" t="s">
        <v>72</v>
      </c>
      <c r="Z1637" s="103">
        <f t="shared" si="701"/>
        <v>0</v>
      </c>
      <c r="AA1637" s="103">
        <f t="shared" si="702"/>
        <v>0</v>
      </c>
      <c r="AB1637" s="128" t="str">
        <f t="shared" si="706"/>
        <v/>
      </c>
      <c r="AC1637" s="128" t="e">
        <f t="shared" si="707"/>
        <v>#REF!</v>
      </c>
    </row>
    <row r="1638" spans="1:29" ht="50.1" customHeight="1">
      <c r="A1638" s="172"/>
      <c r="B1638" s="172"/>
      <c r="C1638" s="175"/>
      <c r="D1638" s="175"/>
      <c r="E1638" s="132"/>
      <c r="F1638" s="178"/>
      <c r="G1638" s="181"/>
      <c r="H1638" s="164"/>
      <c r="I1638" s="166"/>
      <c r="J1638" s="169"/>
      <c r="K1638" s="62"/>
      <c r="L1638" s="63"/>
      <c r="M1638" s="63"/>
      <c r="N1638" s="121"/>
      <c r="O1638" s="127"/>
      <c r="P1638" s="100"/>
      <c r="Q1638" s="63">
        <f t="shared" si="703"/>
        <v>0</v>
      </c>
      <c r="R1638" s="65"/>
      <c r="S1638" s="64"/>
      <c r="T1638" s="40"/>
      <c r="U1638" s="106">
        <f>IF(EXACT(O1638,Y1638),M1638,M1638*(1-'Расчет ПРЕДЗАКАЗ'!$D$10))</f>
        <v>0</v>
      </c>
      <c r="V1638" s="106">
        <f t="shared" si="704"/>
        <v>0</v>
      </c>
      <c r="W1638" s="106" t="e">
        <f>IF(EXACT(O1638,Y1638),M1638,M1638*(1-#REF!))</f>
        <v>#REF!</v>
      </c>
      <c r="X1638" s="106" t="e">
        <f t="shared" si="705"/>
        <v>#REF!</v>
      </c>
      <c r="Y1638" s="107" t="s">
        <v>72</v>
      </c>
      <c r="Z1638" s="103">
        <f t="shared" si="701"/>
        <v>0</v>
      </c>
      <c r="AA1638" s="103">
        <f t="shared" si="702"/>
        <v>0</v>
      </c>
      <c r="AB1638" s="128" t="str">
        <f t="shared" si="706"/>
        <v/>
      </c>
      <c r="AC1638" s="128" t="e">
        <f t="shared" si="707"/>
        <v>#REF!</v>
      </c>
    </row>
    <row r="1639" spans="1:29" ht="11.25" customHeight="1" thickBot="1"/>
    <row r="1640" spans="1:29" ht="50.1" customHeight="1">
      <c r="A1640" s="170">
        <v>484</v>
      </c>
      <c r="B1640" s="170" t="s">
        <v>3930</v>
      </c>
      <c r="C1640" s="173" t="s">
        <v>3931</v>
      </c>
      <c r="D1640" s="173" t="s">
        <v>77</v>
      </c>
      <c r="E1640" s="131"/>
      <c r="F1640" s="193" t="s">
        <v>978</v>
      </c>
      <c r="G1640" s="179" t="s">
        <v>3272</v>
      </c>
      <c r="H1640" s="162" t="s">
        <v>1052</v>
      </c>
      <c r="I1640" s="194" t="s">
        <v>1053</v>
      </c>
      <c r="J1640" s="167" t="s">
        <v>19</v>
      </c>
      <c r="K1640" s="62" t="s">
        <v>981</v>
      </c>
      <c r="L1640" s="63">
        <v>1220</v>
      </c>
      <c r="M1640" s="63">
        <v>760</v>
      </c>
      <c r="N1640" s="142" t="s">
        <v>3932</v>
      </c>
      <c r="O1640" s="127"/>
      <c r="P1640" s="100"/>
      <c r="Q1640" s="63">
        <f>P1640*M1640</f>
        <v>0</v>
      </c>
      <c r="R1640" s="64"/>
      <c r="S1640" s="67">
        <v>12</v>
      </c>
      <c r="T1640" s="46"/>
      <c r="U1640" s="106">
        <f>IF(EXACT(O1640,Y1640),M1640,M1640*(1-'Расчет ПРЕДЗАКАЗ'!$D$10))</f>
        <v>744.8</v>
      </c>
      <c r="V1640" s="106">
        <f>P1640*U1640</f>
        <v>0</v>
      </c>
      <c r="W1640" s="106" t="e">
        <f>IF(EXACT(O1640,Y1640),M1640,M1640*(1-#REF!))</f>
        <v>#REF!</v>
      </c>
      <c r="X1640" s="106" t="e">
        <f>P1640*W1640</f>
        <v>#REF!</v>
      </c>
      <c r="Y1640" s="107" t="s">
        <v>72</v>
      </c>
      <c r="Z1640" s="103">
        <f t="shared" ref="Z1640:Z1654" si="708">IF(EXACT(O1640,Y1640),Q1640,0)</f>
        <v>0</v>
      </c>
      <c r="AA1640" s="103">
        <f t="shared" ref="AA1640:AA1654" si="709">IF(Z1640=0,Q1640,0)</f>
        <v>0</v>
      </c>
      <c r="AB1640" s="128">
        <f>IF(U1640=0,"",L1640/U1640-1)</f>
        <v>0.63802363050483368</v>
      </c>
      <c r="AC1640" s="128" t="e">
        <f>IF(W1640=0,"",L1640/W1640-1)</f>
        <v>#REF!</v>
      </c>
    </row>
    <row r="1641" spans="1:29" ht="50.1" customHeight="1">
      <c r="A1641" s="171"/>
      <c r="B1641" s="171"/>
      <c r="C1641" s="174"/>
      <c r="D1641" s="174"/>
      <c r="E1641" s="131"/>
      <c r="F1641" s="177"/>
      <c r="G1641" s="180"/>
      <c r="H1641" s="163"/>
      <c r="I1641" s="165"/>
      <c r="J1641" s="168"/>
      <c r="K1641" s="62"/>
      <c r="L1641" s="63"/>
      <c r="M1641" s="63"/>
      <c r="N1641" s="142"/>
      <c r="O1641" s="127"/>
      <c r="P1641" s="100"/>
      <c r="Q1641" s="63">
        <f t="shared" ref="Q1641:Q1654" si="710">P1641*M1641</f>
        <v>0</v>
      </c>
      <c r="R1641" s="64"/>
      <c r="S1641" s="67"/>
      <c r="T1641" s="46"/>
      <c r="U1641" s="106">
        <f>IF(EXACT(O1641,Y1641),M1641,M1641*(1-'Расчет ПРЕДЗАКАЗ'!$D$10))</f>
        <v>0</v>
      </c>
      <c r="V1641" s="106">
        <f t="shared" ref="V1641:V1654" si="711">P1641*U1641</f>
        <v>0</v>
      </c>
      <c r="W1641" s="106" t="e">
        <f>IF(EXACT(O1641,Y1641),M1641,M1641*(1-#REF!))</f>
        <v>#REF!</v>
      </c>
      <c r="X1641" s="106" t="e">
        <f t="shared" ref="X1641:X1654" si="712">P1641*W1641</f>
        <v>#REF!</v>
      </c>
      <c r="Y1641" s="107" t="s">
        <v>72</v>
      </c>
      <c r="Z1641" s="103">
        <f t="shared" si="708"/>
        <v>0</v>
      </c>
      <c r="AA1641" s="103">
        <f t="shared" si="709"/>
        <v>0</v>
      </c>
      <c r="AB1641" s="128" t="str">
        <f t="shared" ref="AB1641:AB1654" si="713">IF(U1641=0,"",L1641/U1641-1)</f>
        <v/>
      </c>
      <c r="AC1641" s="128" t="e">
        <f t="shared" ref="AC1641:AC1654" si="714">IF(W1641=0,"",L1641/W1641-1)</f>
        <v>#REF!</v>
      </c>
    </row>
    <row r="1642" spans="1:29" ht="50.1" customHeight="1">
      <c r="A1642" s="171"/>
      <c r="B1642" s="171"/>
      <c r="C1642" s="174"/>
      <c r="D1642" s="174"/>
      <c r="E1642" s="131"/>
      <c r="F1642" s="177"/>
      <c r="G1642" s="180"/>
      <c r="H1642" s="163"/>
      <c r="I1642" s="165"/>
      <c r="J1642" s="168"/>
      <c r="K1642" s="62"/>
      <c r="L1642" s="63"/>
      <c r="M1642" s="63"/>
      <c r="N1642" s="142"/>
      <c r="O1642" s="127"/>
      <c r="P1642" s="100"/>
      <c r="Q1642" s="63">
        <f t="shared" si="710"/>
        <v>0</v>
      </c>
      <c r="R1642" s="64"/>
      <c r="S1642" s="67"/>
      <c r="T1642" s="46"/>
      <c r="U1642" s="106">
        <f>IF(EXACT(O1642,Y1642),M1642,M1642*(1-'Расчет ПРЕДЗАКАЗ'!$D$10))</f>
        <v>0</v>
      </c>
      <c r="V1642" s="106">
        <f t="shared" si="711"/>
        <v>0</v>
      </c>
      <c r="W1642" s="106" t="e">
        <f>IF(EXACT(O1642,Y1642),M1642,M1642*(1-#REF!))</f>
        <v>#REF!</v>
      </c>
      <c r="X1642" s="106" t="e">
        <f t="shared" si="712"/>
        <v>#REF!</v>
      </c>
      <c r="Y1642" s="107" t="s">
        <v>72</v>
      </c>
      <c r="Z1642" s="103">
        <f t="shared" si="708"/>
        <v>0</v>
      </c>
      <c r="AA1642" s="103">
        <f t="shared" si="709"/>
        <v>0</v>
      </c>
      <c r="AB1642" s="128" t="str">
        <f t="shared" si="713"/>
        <v/>
      </c>
      <c r="AC1642" s="128" t="e">
        <f t="shared" si="714"/>
        <v>#REF!</v>
      </c>
    </row>
    <row r="1643" spans="1:29" ht="50.1" customHeight="1">
      <c r="A1643" s="171"/>
      <c r="B1643" s="171"/>
      <c r="C1643" s="174"/>
      <c r="D1643" s="174"/>
      <c r="E1643" s="131"/>
      <c r="F1643" s="177"/>
      <c r="G1643" s="180"/>
      <c r="H1643" s="163"/>
      <c r="I1643" s="165"/>
      <c r="J1643" s="168"/>
      <c r="K1643" s="62"/>
      <c r="L1643" s="63"/>
      <c r="M1643" s="63"/>
      <c r="N1643" s="142"/>
      <c r="O1643" s="127"/>
      <c r="P1643" s="100"/>
      <c r="Q1643" s="63">
        <f t="shared" si="710"/>
        <v>0</v>
      </c>
      <c r="R1643" s="64"/>
      <c r="S1643" s="67"/>
      <c r="T1643" s="46"/>
      <c r="U1643" s="106">
        <f>IF(EXACT(O1643,Y1643),M1643,M1643*(1-'Расчет ПРЕДЗАКАЗ'!$D$10))</f>
        <v>0</v>
      </c>
      <c r="V1643" s="106">
        <f t="shared" si="711"/>
        <v>0</v>
      </c>
      <c r="W1643" s="106" t="e">
        <f>IF(EXACT(O1643,Y1643),M1643,M1643*(1-#REF!))</f>
        <v>#REF!</v>
      </c>
      <c r="X1643" s="106" t="e">
        <f t="shared" si="712"/>
        <v>#REF!</v>
      </c>
      <c r="Y1643" s="107" t="s">
        <v>72</v>
      </c>
      <c r="Z1643" s="103">
        <f t="shared" si="708"/>
        <v>0</v>
      </c>
      <c r="AA1643" s="103">
        <f t="shared" si="709"/>
        <v>0</v>
      </c>
      <c r="AB1643" s="128" t="str">
        <f t="shared" si="713"/>
        <v/>
      </c>
      <c r="AC1643" s="128" t="e">
        <f t="shared" si="714"/>
        <v>#REF!</v>
      </c>
    </row>
    <row r="1644" spans="1:29" ht="50.1" customHeight="1">
      <c r="A1644" s="171"/>
      <c r="B1644" s="171"/>
      <c r="C1644" s="174"/>
      <c r="D1644" s="174"/>
      <c r="E1644" s="131"/>
      <c r="F1644" s="177"/>
      <c r="G1644" s="180"/>
      <c r="H1644" s="163"/>
      <c r="I1644" s="165"/>
      <c r="J1644" s="168"/>
      <c r="K1644" s="62"/>
      <c r="L1644" s="63"/>
      <c r="M1644" s="63"/>
      <c r="N1644" s="142"/>
      <c r="O1644" s="127"/>
      <c r="P1644" s="100"/>
      <c r="Q1644" s="63">
        <f t="shared" si="710"/>
        <v>0</v>
      </c>
      <c r="R1644" s="64"/>
      <c r="S1644" s="67"/>
      <c r="T1644" s="46"/>
      <c r="U1644" s="106">
        <f>IF(EXACT(O1644,Y1644),M1644,M1644*(1-'Расчет ПРЕДЗАКАЗ'!$D$10))</f>
        <v>0</v>
      </c>
      <c r="V1644" s="106">
        <f t="shared" si="711"/>
        <v>0</v>
      </c>
      <c r="W1644" s="106" t="e">
        <f>IF(EXACT(O1644,Y1644),M1644,M1644*(1-#REF!))</f>
        <v>#REF!</v>
      </c>
      <c r="X1644" s="106" t="e">
        <f t="shared" si="712"/>
        <v>#REF!</v>
      </c>
      <c r="Y1644" s="107" t="s">
        <v>72</v>
      </c>
      <c r="Z1644" s="103">
        <f t="shared" si="708"/>
        <v>0</v>
      </c>
      <c r="AA1644" s="103">
        <f t="shared" si="709"/>
        <v>0</v>
      </c>
      <c r="AB1644" s="128" t="str">
        <f t="shared" si="713"/>
        <v/>
      </c>
      <c r="AC1644" s="128" t="e">
        <f t="shared" si="714"/>
        <v>#REF!</v>
      </c>
    </row>
    <row r="1645" spans="1:29" ht="50.1" customHeight="1">
      <c r="A1645" s="171"/>
      <c r="B1645" s="171"/>
      <c r="C1645" s="174"/>
      <c r="D1645" s="174"/>
      <c r="E1645" s="131"/>
      <c r="F1645" s="177"/>
      <c r="G1645" s="180"/>
      <c r="H1645" s="163"/>
      <c r="I1645" s="165"/>
      <c r="J1645" s="168"/>
      <c r="K1645" s="62"/>
      <c r="L1645" s="63"/>
      <c r="M1645" s="63"/>
      <c r="N1645" s="142"/>
      <c r="O1645" s="127"/>
      <c r="P1645" s="100"/>
      <c r="Q1645" s="63">
        <f t="shared" si="710"/>
        <v>0</v>
      </c>
      <c r="R1645" s="64"/>
      <c r="S1645" s="67"/>
      <c r="T1645" s="46"/>
      <c r="U1645" s="106">
        <f>IF(EXACT(O1645,Y1645),M1645,M1645*(1-'Расчет ПРЕДЗАКАЗ'!$D$10))</f>
        <v>0</v>
      </c>
      <c r="V1645" s="106">
        <f t="shared" si="711"/>
        <v>0</v>
      </c>
      <c r="W1645" s="106" t="e">
        <f>IF(EXACT(O1645,Y1645),M1645,M1645*(1-#REF!))</f>
        <v>#REF!</v>
      </c>
      <c r="X1645" s="106" t="e">
        <f t="shared" si="712"/>
        <v>#REF!</v>
      </c>
      <c r="Y1645" s="107" t="s">
        <v>72</v>
      </c>
      <c r="Z1645" s="103">
        <f t="shared" si="708"/>
        <v>0</v>
      </c>
      <c r="AA1645" s="103">
        <f t="shared" si="709"/>
        <v>0</v>
      </c>
      <c r="AB1645" s="128" t="str">
        <f t="shared" si="713"/>
        <v/>
      </c>
      <c r="AC1645" s="128" t="e">
        <f t="shared" si="714"/>
        <v>#REF!</v>
      </c>
    </row>
    <row r="1646" spans="1:29" ht="50.1" customHeight="1">
      <c r="A1646" s="171"/>
      <c r="B1646" s="171"/>
      <c r="C1646" s="174"/>
      <c r="D1646" s="174"/>
      <c r="E1646" s="131"/>
      <c r="F1646" s="177"/>
      <c r="G1646" s="180"/>
      <c r="H1646" s="163"/>
      <c r="I1646" s="165"/>
      <c r="J1646" s="168"/>
      <c r="K1646" s="62"/>
      <c r="L1646" s="63"/>
      <c r="M1646" s="63"/>
      <c r="N1646" s="142"/>
      <c r="O1646" s="127"/>
      <c r="P1646" s="100"/>
      <c r="Q1646" s="63">
        <f t="shared" si="710"/>
        <v>0</v>
      </c>
      <c r="R1646" s="64"/>
      <c r="S1646" s="67"/>
      <c r="T1646" s="46"/>
      <c r="U1646" s="106">
        <f>IF(EXACT(O1646,Y1646),M1646,M1646*(1-'Расчет ПРЕДЗАКАЗ'!$D$10))</f>
        <v>0</v>
      </c>
      <c r="V1646" s="106">
        <f t="shared" si="711"/>
        <v>0</v>
      </c>
      <c r="W1646" s="106" t="e">
        <f>IF(EXACT(O1646,Y1646),M1646,M1646*(1-#REF!))</f>
        <v>#REF!</v>
      </c>
      <c r="X1646" s="106" t="e">
        <f t="shared" si="712"/>
        <v>#REF!</v>
      </c>
      <c r="Y1646" s="107" t="s">
        <v>72</v>
      </c>
      <c r="Z1646" s="103">
        <f t="shared" si="708"/>
        <v>0</v>
      </c>
      <c r="AA1646" s="103">
        <f t="shared" si="709"/>
        <v>0</v>
      </c>
      <c r="AB1646" s="128" t="str">
        <f t="shared" si="713"/>
        <v/>
      </c>
      <c r="AC1646" s="128" t="e">
        <f t="shared" si="714"/>
        <v>#REF!</v>
      </c>
    </row>
    <row r="1647" spans="1:29" ht="50.1" customHeight="1">
      <c r="A1647" s="171"/>
      <c r="B1647" s="171"/>
      <c r="C1647" s="174"/>
      <c r="D1647" s="174"/>
      <c r="E1647" s="131"/>
      <c r="F1647" s="177"/>
      <c r="G1647" s="180"/>
      <c r="H1647" s="163"/>
      <c r="I1647" s="165"/>
      <c r="J1647" s="168"/>
      <c r="K1647" s="62"/>
      <c r="L1647" s="63"/>
      <c r="M1647" s="63"/>
      <c r="N1647" s="142"/>
      <c r="O1647" s="127"/>
      <c r="P1647" s="100"/>
      <c r="Q1647" s="63">
        <f t="shared" si="710"/>
        <v>0</v>
      </c>
      <c r="R1647" s="64"/>
      <c r="S1647" s="67"/>
      <c r="T1647" s="46"/>
      <c r="U1647" s="106">
        <f>IF(EXACT(O1647,Y1647),M1647,M1647*(1-'Расчет ПРЕДЗАКАЗ'!$D$10))</f>
        <v>0</v>
      </c>
      <c r="V1647" s="106">
        <f t="shared" si="711"/>
        <v>0</v>
      </c>
      <c r="W1647" s="106" t="e">
        <f>IF(EXACT(O1647,Y1647),M1647,M1647*(1-#REF!))</f>
        <v>#REF!</v>
      </c>
      <c r="X1647" s="106" t="e">
        <f t="shared" si="712"/>
        <v>#REF!</v>
      </c>
      <c r="Y1647" s="107" t="s">
        <v>72</v>
      </c>
      <c r="Z1647" s="103">
        <f t="shared" si="708"/>
        <v>0</v>
      </c>
      <c r="AA1647" s="103">
        <f t="shared" si="709"/>
        <v>0</v>
      </c>
      <c r="AB1647" s="128" t="str">
        <f t="shared" si="713"/>
        <v/>
      </c>
      <c r="AC1647" s="128" t="e">
        <f t="shared" si="714"/>
        <v>#REF!</v>
      </c>
    </row>
    <row r="1648" spans="1:29" ht="50.1" customHeight="1">
      <c r="A1648" s="171"/>
      <c r="B1648" s="171"/>
      <c r="C1648" s="174"/>
      <c r="D1648" s="174"/>
      <c r="E1648" s="131"/>
      <c r="F1648" s="177"/>
      <c r="G1648" s="180"/>
      <c r="H1648" s="163"/>
      <c r="I1648" s="165"/>
      <c r="J1648" s="168"/>
      <c r="K1648" s="62"/>
      <c r="L1648" s="63"/>
      <c r="M1648" s="63"/>
      <c r="N1648" s="142"/>
      <c r="O1648" s="127"/>
      <c r="P1648" s="100"/>
      <c r="Q1648" s="63">
        <f t="shared" si="710"/>
        <v>0</v>
      </c>
      <c r="R1648" s="64"/>
      <c r="S1648" s="67"/>
      <c r="T1648" s="46"/>
      <c r="U1648" s="106">
        <f>IF(EXACT(O1648,Y1648),M1648,M1648*(1-'Расчет ПРЕДЗАКАЗ'!$D$10))</f>
        <v>0</v>
      </c>
      <c r="V1648" s="106">
        <f t="shared" si="711"/>
        <v>0</v>
      </c>
      <c r="W1648" s="106" t="e">
        <f>IF(EXACT(O1648,Y1648),M1648,M1648*(1-#REF!))</f>
        <v>#REF!</v>
      </c>
      <c r="X1648" s="106" t="e">
        <f t="shared" si="712"/>
        <v>#REF!</v>
      </c>
      <c r="Y1648" s="107" t="s">
        <v>72</v>
      </c>
      <c r="Z1648" s="103">
        <f t="shared" si="708"/>
        <v>0</v>
      </c>
      <c r="AA1648" s="103">
        <f t="shared" si="709"/>
        <v>0</v>
      </c>
      <c r="AB1648" s="128" t="str">
        <f t="shared" si="713"/>
        <v/>
      </c>
      <c r="AC1648" s="128" t="e">
        <f t="shared" si="714"/>
        <v>#REF!</v>
      </c>
    </row>
    <row r="1649" spans="1:29" ht="50.1" customHeight="1">
      <c r="A1649" s="171"/>
      <c r="B1649" s="171"/>
      <c r="C1649" s="174"/>
      <c r="D1649" s="174"/>
      <c r="E1649" s="131"/>
      <c r="F1649" s="177"/>
      <c r="G1649" s="180"/>
      <c r="H1649" s="163"/>
      <c r="I1649" s="165"/>
      <c r="J1649" s="168"/>
      <c r="K1649" s="62"/>
      <c r="L1649" s="63"/>
      <c r="M1649" s="63"/>
      <c r="N1649" s="143"/>
      <c r="O1649" s="127"/>
      <c r="P1649" s="100"/>
      <c r="Q1649" s="63">
        <f t="shared" si="710"/>
        <v>0</v>
      </c>
      <c r="R1649" s="65"/>
      <c r="S1649" s="67"/>
      <c r="T1649" s="40"/>
      <c r="U1649" s="106">
        <f>IF(EXACT(O1649,Y1649),M1649,M1649*(1-'Расчет ПРЕДЗАКАЗ'!$D$10))</f>
        <v>0</v>
      </c>
      <c r="V1649" s="106">
        <f t="shared" si="711"/>
        <v>0</v>
      </c>
      <c r="W1649" s="106" t="e">
        <f>IF(EXACT(O1649,Y1649),M1649,M1649*(1-#REF!))</f>
        <v>#REF!</v>
      </c>
      <c r="X1649" s="106" t="e">
        <f t="shared" si="712"/>
        <v>#REF!</v>
      </c>
      <c r="Y1649" s="107" t="s">
        <v>72</v>
      </c>
      <c r="Z1649" s="103">
        <f t="shared" si="708"/>
        <v>0</v>
      </c>
      <c r="AA1649" s="103">
        <f t="shared" si="709"/>
        <v>0</v>
      </c>
      <c r="AB1649" s="128" t="str">
        <f t="shared" si="713"/>
        <v/>
      </c>
      <c r="AC1649" s="128" t="e">
        <f t="shared" si="714"/>
        <v>#REF!</v>
      </c>
    </row>
    <row r="1650" spans="1:29" ht="50.1" customHeight="1">
      <c r="A1650" s="171"/>
      <c r="B1650" s="171"/>
      <c r="C1650" s="174"/>
      <c r="D1650" s="174"/>
      <c r="E1650" s="131"/>
      <c r="F1650" s="177"/>
      <c r="G1650" s="180"/>
      <c r="H1650" s="163"/>
      <c r="I1650" s="165"/>
      <c r="J1650" s="168"/>
      <c r="K1650" s="62"/>
      <c r="L1650" s="63"/>
      <c r="M1650" s="63"/>
      <c r="N1650" s="143"/>
      <c r="O1650" s="127"/>
      <c r="P1650" s="100"/>
      <c r="Q1650" s="63">
        <f t="shared" si="710"/>
        <v>0</v>
      </c>
      <c r="R1650" s="65"/>
      <c r="S1650" s="67"/>
      <c r="T1650" s="40"/>
      <c r="U1650" s="106">
        <f>IF(EXACT(O1650,Y1650),M1650,M1650*(1-'Расчет ПРЕДЗАКАЗ'!$D$10))</f>
        <v>0</v>
      </c>
      <c r="V1650" s="106">
        <f t="shared" si="711"/>
        <v>0</v>
      </c>
      <c r="W1650" s="106" t="e">
        <f>IF(EXACT(O1650,Y1650),M1650,M1650*(1-#REF!))</f>
        <v>#REF!</v>
      </c>
      <c r="X1650" s="106" t="e">
        <f t="shared" si="712"/>
        <v>#REF!</v>
      </c>
      <c r="Y1650" s="107" t="s">
        <v>72</v>
      </c>
      <c r="Z1650" s="103">
        <f t="shared" si="708"/>
        <v>0</v>
      </c>
      <c r="AA1650" s="103">
        <f t="shared" si="709"/>
        <v>0</v>
      </c>
      <c r="AB1650" s="128" t="str">
        <f t="shared" si="713"/>
        <v/>
      </c>
      <c r="AC1650" s="128" t="e">
        <f t="shared" si="714"/>
        <v>#REF!</v>
      </c>
    </row>
    <row r="1651" spans="1:29" ht="50.1" customHeight="1">
      <c r="A1651" s="171"/>
      <c r="B1651" s="171"/>
      <c r="C1651" s="174"/>
      <c r="D1651" s="174"/>
      <c r="E1651" s="131"/>
      <c r="F1651" s="177"/>
      <c r="G1651" s="180"/>
      <c r="H1651" s="163"/>
      <c r="I1651" s="165"/>
      <c r="J1651" s="168"/>
      <c r="K1651" s="62"/>
      <c r="L1651" s="63"/>
      <c r="M1651" s="63"/>
      <c r="N1651" s="121"/>
      <c r="O1651" s="127"/>
      <c r="P1651" s="100"/>
      <c r="Q1651" s="63">
        <f t="shared" si="710"/>
        <v>0</v>
      </c>
      <c r="R1651" s="65"/>
      <c r="S1651" s="67"/>
      <c r="T1651" s="40"/>
      <c r="U1651" s="106">
        <f>IF(EXACT(O1651,Y1651),M1651,M1651*(1-'Расчет ПРЕДЗАКАЗ'!$D$10))</f>
        <v>0</v>
      </c>
      <c r="V1651" s="106">
        <f t="shared" si="711"/>
        <v>0</v>
      </c>
      <c r="W1651" s="106" t="e">
        <f>IF(EXACT(O1651,Y1651),M1651,M1651*(1-#REF!))</f>
        <v>#REF!</v>
      </c>
      <c r="X1651" s="106" t="e">
        <f t="shared" si="712"/>
        <v>#REF!</v>
      </c>
      <c r="Y1651" s="107" t="s">
        <v>72</v>
      </c>
      <c r="Z1651" s="103">
        <f t="shared" si="708"/>
        <v>0</v>
      </c>
      <c r="AA1651" s="103">
        <f t="shared" si="709"/>
        <v>0</v>
      </c>
      <c r="AB1651" s="128" t="str">
        <f t="shared" si="713"/>
        <v/>
      </c>
      <c r="AC1651" s="128" t="e">
        <f t="shared" si="714"/>
        <v>#REF!</v>
      </c>
    </row>
    <row r="1652" spans="1:29" ht="50.1" customHeight="1">
      <c r="A1652" s="171"/>
      <c r="B1652" s="171"/>
      <c r="C1652" s="174"/>
      <c r="D1652" s="174"/>
      <c r="E1652" s="131"/>
      <c r="F1652" s="177"/>
      <c r="G1652" s="180"/>
      <c r="H1652" s="163"/>
      <c r="I1652" s="165"/>
      <c r="J1652" s="168"/>
      <c r="K1652" s="62"/>
      <c r="L1652" s="63"/>
      <c r="M1652" s="63"/>
      <c r="N1652" s="121"/>
      <c r="O1652" s="127"/>
      <c r="P1652" s="100"/>
      <c r="Q1652" s="63">
        <f t="shared" si="710"/>
        <v>0</v>
      </c>
      <c r="R1652" s="65"/>
      <c r="S1652" s="67"/>
      <c r="T1652" s="40"/>
      <c r="U1652" s="106">
        <f>IF(EXACT(O1652,Y1652),M1652,M1652*(1-'Расчет ПРЕДЗАКАЗ'!$D$10))</f>
        <v>0</v>
      </c>
      <c r="V1652" s="106">
        <f t="shared" si="711"/>
        <v>0</v>
      </c>
      <c r="W1652" s="106" t="e">
        <f>IF(EXACT(O1652,Y1652),M1652,M1652*(1-#REF!))</f>
        <v>#REF!</v>
      </c>
      <c r="X1652" s="106" t="e">
        <f t="shared" si="712"/>
        <v>#REF!</v>
      </c>
      <c r="Y1652" s="107" t="s">
        <v>72</v>
      </c>
      <c r="Z1652" s="103">
        <f t="shared" si="708"/>
        <v>0</v>
      </c>
      <c r="AA1652" s="103">
        <f t="shared" si="709"/>
        <v>0</v>
      </c>
      <c r="AB1652" s="128" t="str">
        <f t="shared" si="713"/>
        <v/>
      </c>
      <c r="AC1652" s="128" t="e">
        <f t="shared" si="714"/>
        <v>#REF!</v>
      </c>
    </row>
    <row r="1653" spans="1:29" ht="50.1" customHeight="1">
      <c r="A1653" s="171"/>
      <c r="B1653" s="171"/>
      <c r="C1653" s="174"/>
      <c r="D1653" s="174"/>
      <c r="E1653" s="131"/>
      <c r="F1653" s="177"/>
      <c r="G1653" s="180"/>
      <c r="H1653" s="163"/>
      <c r="I1653" s="165"/>
      <c r="J1653" s="168"/>
      <c r="K1653" s="62"/>
      <c r="L1653" s="63"/>
      <c r="M1653" s="63"/>
      <c r="N1653" s="121"/>
      <c r="O1653" s="127"/>
      <c r="P1653" s="100"/>
      <c r="Q1653" s="63">
        <f t="shared" si="710"/>
        <v>0</v>
      </c>
      <c r="R1653" s="65"/>
      <c r="S1653" s="67"/>
      <c r="T1653" s="40"/>
      <c r="U1653" s="106">
        <f>IF(EXACT(O1653,Y1653),M1653,M1653*(1-'Расчет ПРЕДЗАКАЗ'!$D$10))</f>
        <v>0</v>
      </c>
      <c r="V1653" s="106">
        <f t="shared" si="711"/>
        <v>0</v>
      </c>
      <c r="W1653" s="106" t="e">
        <f>IF(EXACT(O1653,Y1653),M1653,M1653*(1-#REF!))</f>
        <v>#REF!</v>
      </c>
      <c r="X1653" s="106" t="e">
        <f t="shared" si="712"/>
        <v>#REF!</v>
      </c>
      <c r="Y1653" s="107" t="s">
        <v>72</v>
      </c>
      <c r="Z1653" s="103">
        <f t="shared" si="708"/>
        <v>0</v>
      </c>
      <c r="AA1653" s="103">
        <f t="shared" si="709"/>
        <v>0</v>
      </c>
      <c r="AB1653" s="128" t="str">
        <f t="shared" si="713"/>
        <v/>
      </c>
      <c r="AC1653" s="128" t="e">
        <f t="shared" si="714"/>
        <v>#REF!</v>
      </c>
    </row>
    <row r="1654" spans="1:29" ht="50.1" customHeight="1">
      <c r="A1654" s="172"/>
      <c r="B1654" s="172"/>
      <c r="C1654" s="175"/>
      <c r="D1654" s="175"/>
      <c r="E1654" s="132"/>
      <c r="F1654" s="178"/>
      <c r="G1654" s="181"/>
      <c r="H1654" s="164"/>
      <c r="I1654" s="166"/>
      <c r="J1654" s="169"/>
      <c r="K1654" s="62"/>
      <c r="L1654" s="63"/>
      <c r="M1654" s="63"/>
      <c r="N1654" s="121"/>
      <c r="O1654" s="127"/>
      <c r="P1654" s="100"/>
      <c r="Q1654" s="63">
        <f t="shared" si="710"/>
        <v>0</v>
      </c>
      <c r="R1654" s="65"/>
      <c r="S1654" s="64"/>
      <c r="T1654" s="40"/>
      <c r="U1654" s="106">
        <f>IF(EXACT(O1654,Y1654),M1654,M1654*(1-'Расчет ПРЕДЗАКАЗ'!$D$10))</f>
        <v>0</v>
      </c>
      <c r="V1654" s="106">
        <f t="shared" si="711"/>
        <v>0</v>
      </c>
      <c r="W1654" s="106" t="e">
        <f>IF(EXACT(O1654,Y1654),M1654,M1654*(1-#REF!))</f>
        <v>#REF!</v>
      </c>
      <c r="X1654" s="106" t="e">
        <f t="shared" si="712"/>
        <v>#REF!</v>
      </c>
      <c r="Y1654" s="107" t="s">
        <v>72</v>
      </c>
      <c r="Z1654" s="103">
        <f t="shared" si="708"/>
        <v>0</v>
      </c>
      <c r="AA1654" s="103">
        <f t="shared" si="709"/>
        <v>0</v>
      </c>
      <c r="AB1654" s="128" t="str">
        <f t="shared" si="713"/>
        <v/>
      </c>
      <c r="AC1654" s="128" t="e">
        <f t="shared" si="714"/>
        <v>#REF!</v>
      </c>
    </row>
    <row r="1655" spans="1:29" ht="11.25" customHeight="1" thickBot="1"/>
    <row r="1656" spans="1:29" ht="50.1" customHeight="1">
      <c r="A1656" s="170">
        <v>485</v>
      </c>
      <c r="B1656" s="170" t="s">
        <v>3933</v>
      </c>
      <c r="C1656" s="173" t="s">
        <v>3934</v>
      </c>
      <c r="D1656" s="173" t="s">
        <v>77</v>
      </c>
      <c r="E1656" s="131"/>
      <c r="F1656" s="193" t="s">
        <v>978</v>
      </c>
      <c r="G1656" s="179" t="s">
        <v>92</v>
      </c>
      <c r="H1656" s="162" t="s">
        <v>1052</v>
      </c>
      <c r="I1656" s="194" t="s">
        <v>1053</v>
      </c>
      <c r="J1656" s="167" t="s">
        <v>19</v>
      </c>
      <c r="K1656" s="62" t="s">
        <v>981</v>
      </c>
      <c r="L1656" s="63">
        <v>1040</v>
      </c>
      <c r="M1656" s="63">
        <v>648</v>
      </c>
      <c r="N1656" s="142" t="s">
        <v>3935</v>
      </c>
      <c r="O1656" s="127" t="s">
        <v>72</v>
      </c>
      <c r="P1656" s="100"/>
      <c r="Q1656" s="63">
        <f>P1656*M1656</f>
        <v>0</v>
      </c>
      <c r="R1656" s="64"/>
      <c r="S1656" s="67">
        <v>22</v>
      </c>
      <c r="T1656" s="46"/>
      <c r="U1656" s="106">
        <f>IF(EXACT(O1656,Y1656),M1656,M1656*(1-'Расчет ПРЕДЗАКАЗ'!$D$10))</f>
        <v>648</v>
      </c>
      <c r="V1656" s="106">
        <f>P1656*U1656</f>
        <v>0</v>
      </c>
      <c r="W1656" s="106">
        <f>IF(EXACT(O1656,Y1656),M1656,M1656*(1-#REF!))</f>
        <v>648</v>
      </c>
      <c r="X1656" s="106">
        <f>P1656*W1656</f>
        <v>0</v>
      </c>
      <c r="Y1656" s="107" t="s">
        <v>72</v>
      </c>
      <c r="Z1656" s="103">
        <f t="shared" ref="Z1656:Z1670" si="715">IF(EXACT(O1656,Y1656),Q1656,0)</f>
        <v>0</v>
      </c>
      <c r="AA1656" s="103">
        <f t="shared" ref="AA1656:AA1670" si="716">IF(Z1656=0,Q1656,0)</f>
        <v>0</v>
      </c>
      <c r="AB1656" s="128">
        <f>IF(U1656=0,"",L1656/U1656-1)</f>
        <v>0.60493827160493829</v>
      </c>
      <c r="AC1656" s="128">
        <f>IF(W1656=0,"",L1656/W1656-1)</f>
        <v>0.60493827160493829</v>
      </c>
    </row>
    <row r="1657" spans="1:29" ht="50.1" customHeight="1">
      <c r="A1657" s="171"/>
      <c r="B1657" s="171"/>
      <c r="C1657" s="174"/>
      <c r="D1657" s="174"/>
      <c r="E1657" s="131"/>
      <c r="F1657" s="177"/>
      <c r="G1657" s="180"/>
      <c r="H1657" s="163"/>
      <c r="I1657" s="165"/>
      <c r="J1657" s="168"/>
      <c r="K1657" s="62"/>
      <c r="L1657" s="63"/>
      <c r="M1657" s="63"/>
      <c r="N1657" s="142"/>
      <c r="O1657" s="127"/>
      <c r="P1657" s="100"/>
      <c r="Q1657" s="63">
        <f t="shared" ref="Q1657:Q1670" si="717">P1657*M1657</f>
        <v>0</v>
      </c>
      <c r="R1657" s="64"/>
      <c r="S1657" s="67"/>
      <c r="T1657" s="46"/>
      <c r="U1657" s="106">
        <f>IF(EXACT(O1657,Y1657),M1657,M1657*(1-'Расчет ПРЕДЗАКАЗ'!$D$10))</f>
        <v>0</v>
      </c>
      <c r="V1657" s="106">
        <f t="shared" ref="V1657:V1670" si="718">P1657*U1657</f>
        <v>0</v>
      </c>
      <c r="W1657" s="106" t="e">
        <f>IF(EXACT(O1657,Y1657),M1657,M1657*(1-#REF!))</f>
        <v>#REF!</v>
      </c>
      <c r="X1657" s="106" t="e">
        <f t="shared" ref="X1657:X1670" si="719">P1657*W1657</f>
        <v>#REF!</v>
      </c>
      <c r="Y1657" s="107" t="s">
        <v>72</v>
      </c>
      <c r="Z1657" s="103">
        <f t="shared" si="715"/>
        <v>0</v>
      </c>
      <c r="AA1657" s="103">
        <f t="shared" si="716"/>
        <v>0</v>
      </c>
      <c r="AB1657" s="128" t="str">
        <f t="shared" ref="AB1657:AB1670" si="720">IF(U1657=0,"",L1657/U1657-1)</f>
        <v/>
      </c>
      <c r="AC1657" s="128" t="e">
        <f t="shared" ref="AC1657:AC1670" si="721">IF(W1657=0,"",L1657/W1657-1)</f>
        <v>#REF!</v>
      </c>
    </row>
    <row r="1658" spans="1:29" ht="50.1" customHeight="1">
      <c r="A1658" s="171"/>
      <c r="B1658" s="171"/>
      <c r="C1658" s="174"/>
      <c r="D1658" s="174"/>
      <c r="E1658" s="131"/>
      <c r="F1658" s="177"/>
      <c r="G1658" s="180"/>
      <c r="H1658" s="163"/>
      <c r="I1658" s="165"/>
      <c r="J1658" s="168"/>
      <c r="K1658" s="62"/>
      <c r="L1658" s="63"/>
      <c r="M1658" s="63"/>
      <c r="N1658" s="142"/>
      <c r="O1658" s="127"/>
      <c r="P1658" s="100"/>
      <c r="Q1658" s="63">
        <f t="shared" si="717"/>
        <v>0</v>
      </c>
      <c r="R1658" s="64"/>
      <c r="S1658" s="67"/>
      <c r="T1658" s="46"/>
      <c r="U1658" s="106">
        <f>IF(EXACT(O1658,Y1658),M1658,M1658*(1-'Расчет ПРЕДЗАКАЗ'!$D$10))</f>
        <v>0</v>
      </c>
      <c r="V1658" s="106">
        <f t="shared" si="718"/>
        <v>0</v>
      </c>
      <c r="W1658" s="106" t="e">
        <f>IF(EXACT(O1658,Y1658),M1658,M1658*(1-#REF!))</f>
        <v>#REF!</v>
      </c>
      <c r="X1658" s="106" t="e">
        <f t="shared" si="719"/>
        <v>#REF!</v>
      </c>
      <c r="Y1658" s="107" t="s">
        <v>72</v>
      </c>
      <c r="Z1658" s="103">
        <f t="shared" si="715"/>
        <v>0</v>
      </c>
      <c r="AA1658" s="103">
        <f t="shared" si="716"/>
        <v>0</v>
      </c>
      <c r="AB1658" s="128" t="str">
        <f t="shared" si="720"/>
        <v/>
      </c>
      <c r="AC1658" s="128" t="e">
        <f t="shared" si="721"/>
        <v>#REF!</v>
      </c>
    </row>
    <row r="1659" spans="1:29" ht="50.1" customHeight="1">
      <c r="A1659" s="171"/>
      <c r="B1659" s="171"/>
      <c r="C1659" s="174"/>
      <c r="D1659" s="174"/>
      <c r="E1659" s="131"/>
      <c r="F1659" s="177"/>
      <c r="G1659" s="180"/>
      <c r="H1659" s="163"/>
      <c r="I1659" s="165"/>
      <c r="J1659" s="168"/>
      <c r="K1659" s="62"/>
      <c r="L1659" s="63"/>
      <c r="M1659" s="63"/>
      <c r="N1659" s="142"/>
      <c r="O1659" s="127"/>
      <c r="P1659" s="100"/>
      <c r="Q1659" s="63">
        <f t="shared" si="717"/>
        <v>0</v>
      </c>
      <c r="R1659" s="64"/>
      <c r="S1659" s="67"/>
      <c r="T1659" s="46"/>
      <c r="U1659" s="106">
        <f>IF(EXACT(O1659,Y1659),M1659,M1659*(1-'Расчет ПРЕДЗАКАЗ'!$D$10))</f>
        <v>0</v>
      </c>
      <c r="V1659" s="106">
        <f t="shared" si="718"/>
        <v>0</v>
      </c>
      <c r="W1659" s="106" t="e">
        <f>IF(EXACT(O1659,Y1659),M1659,M1659*(1-#REF!))</f>
        <v>#REF!</v>
      </c>
      <c r="X1659" s="106" t="e">
        <f t="shared" si="719"/>
        <v>#REF!</v>
      </c>
      <c r="Y1659" s="107" t="s">
        <v>72</v>
      </c>
      <c r="Z1659" s="103">
        <f t="shared" si="715"/>
        <v>0</v>
      </c>
      <c r="AA1659" s="103">
        <f t="shared" si="716"/>
        <v>0</v>
      </c>
      <c r="AB1659" s="128" t="str">
        <f t="shared" si="720"/>
        <v/>
      </c>
      <c r="AC1659" s="128" t="e">
        <f t="shared" si="721"/>
        <v>#REF!</v>
      </c>
    </row>
    <row r="1660" spans="1:29" ht="50.1" customHeight="1">
      <c r="A1660" s="171"/>
      <c r="B1660" s="171"/>
      <c r="C1660" s="174"/>
      <c r="D1660" s="174"/>
      <c r="E1660" s="131"/>
      <c r="F1660" s="177"/>
      <c r="G1660" s="180"/>
      <c r="H1660" s="163"/>
      <c r="I1660" s="165"/>
      <c r="J1660" s="168"/>
      <c r="K1660" s="62"/>
      <c r="L1660" s="63"/>
      <c r="M1660" s="63"/>
      <c r="N1660" s="142"/>
      <c r="O1660" s="127"/>
      <c r="P1660" s="100"/>
      <c r="Q1660" s="63">
        <f t="shared" si="717"/>
        <v>0</v>
      </c>
      <c r="R1660" s="64"/>
      <c r="S1660" s="67"/>
      <c r="T1660" s="46"/>
      <c r="U1660" s="106">
        <f>IF(EXACT(O1660,Y1660),M1660,M1660*(1-'Расчет ПРЕДЗАКАЗ'!$D$10))</f>
        <v>0</v>
      </c>
      <c r="V1660" s="106">
        <f t="shared" si="718"/>
        <v>0</v>
      </c>
      <c r="W1660" s="106" t="e">
        <f>IF(EXACT(O1660,Y1660),M1660,M1660*(1-#REF!))</f>
        <v>#REF!</v>
      </c>
      <c r="X1660" s="106" t="e">
        <f t="shared" si="719"/>
        <v>#REF!</v>
      </c>
      <c r="Y1660" s="107" t="s">
        <v>72</v>
      </c>
      <c r="Z1660" s="103">
        <f t="shared" si="715"/>
        <v>0</v>
      </c>
      <c r="AA1660" s="103">
        <f t="shared" si="716"/>
        <v>0</v>
      </c>
      <c r="AB1660" s="128" t="str">
        <f t="shared" si="720"/>
        <v/>
      </c>
      <c r="AC1660" s="128" t="e">
        <f t="shared" si="721"/>
        <v>#REF!</v>
      </c>
    </row>
    <row r="1661" spans="1:29" ht="50.1" customHeight="1">
      <c r="A1661" s="171"/>
      <c r="B1661" s="171"/>
      <c r="C1661" s="174"/>
      <c r="D1661" s="174"/>
      <c r="E1661" s="131"/>
      <c r="F1661" s="177"/>
      <c r="G1661" s="180"/>
      <c r="H1661" s="163"/>
      <c r="I1661" s="165"/>
      <c r="J1661" s="168"/>
      <c r="K1661" s="62"/>
      <c r="L1661" s="63"/>
      <c r="M1661" s="63"/>
      <c r="N1661" s="142"/>
      <c r="O1661" s="127"/>
      <c r="P1661" s="100"/>
      <c r="Q1661" s="63">
        <f t="shared" si="717"/>
        <v>0</v>
      </c>
      <c r="R1661" s="64"/>
      <c r="S1661" s="67"/>
      <c r="T1661" s="46"/>
      <c r="U1661" s="106">
        <f>IF(EXACT(O1661,Y1661),M1661,M1661*(1-'Расчет ПРЕДЗАКАЗ'!$D$10))</f>
        <v>0</v>
      </c>
      <c r="V1661" s="106">
        <f t="shared" si="718"/>
        <v>0</v>
      </c>
      <c r="W1661" s="106" t="e">
        <f>IF(EXACT(O1661,Y1661),M1661,M1661*(1-#REF!))</f>
        <v>#REF!</v>
      </c>
      <c r="X1661" s="106" t="e">
        <f t="shared" si="719"/>
        <v>#REF!</v>
      </c>
      <c r="Y1661" s="107" t="s">
        <v>72</v>
      </c>
      <c r="Z1661" s="103">
        <f t="shared" si="715"/>
        <v>0</v>
      </c>
      <c r="AA1661" s="103">
        <f t="shared" si="716"/>
        <v>0</v>
      </c>
      <c r="AB1661" s="128" t="str">
        <f t="shared" si="720"/>
        <v/>
      </c>
      <c r="AC1661" s="128" t="e">
        <f t="shared" si="721"/>
        <v>#REF!</v>
      </c>
    </row>
    <row r="1662" spans="1:29" ht="50.1" customHeight="1">
      <c r="A1662" s="171"/>
      <c r="B1662" s="171"/>
      <c r="C1662" s="174"/>
      <c r="D1662" s="174"/>
      <c r="E1662" s="131"/>
      <c r="F1662" s="177"/>
      <c r="G1662" s="180"/>
      <c r="H1662" s="163"/>
      <c r="I1662" s="165"/>
      <c r="J1662" s="168"/>
      <c r="K1662" s="62"/>
      <c r="L1662" s="63"/>
      <c r="M1662" s="63"/>
      <c r="N1662" s="142"/>
      <c r="O1662" s="127"/>
      <c r="P1662" s="100"/>
      <c r="Q1662" s="63">
        <f t="shared" si="717"/>
        <v>0</v>
      </c>
      <c r="R1662" s="64"/>
      <c r="S1662" s="67"/>
      <c r="T1662" s="46"/>
      <c r="U1662" s="106">
        <f>IF(EXACT(O1662,Y1662),M1662,M1662*(1-'Расчет ПРЕДЗАКАЗ'!$D$10))</f>
        <v>0</v>
      </c>
      <c r="V1662" s="106">
        <f t="shared" si="718"/>
        <v>0</v>
      </c>
      <c r="W1662" s="106" t="e">
        <f>IF(EXACT(O1662,Y1662),M1662,M1662*(1-#REF!))</f>
        <v>#REF!</v>
      </c>
      <c r="X1662" s="106" t="e">
        <f t="shared" si="719"/>
        <v>#REF!</v>
      </c>
      <c r="Y1662" s="107" t="s">
        <v>72</v>
      </c>
      <c r="Z1662" s="103">
        <f t="shared" si="715"/>
        <v>0</v>
      </c>
      <c r="AA1662" s="103">
        <f t="shared" si="716"/>
        <v>0</v>
      </c>
      <c r="AB1662" s="128" t="str">
        <f t="shared" si="720"/>
        <v/>
      </c>
      <c r="AC1662" s="128" t="e">
        <f t="shared" si="721"/>
        <v>#REF!</v>
      </c>
    </row>
    <row r="1663" spans="1:29" ht="50.1" customHeight="1">
      <c r="A1663" s="171"/>
      <c r="B1663" s="171"/>
      <c r="C1663" s="174"/>
      <c r="D1663" s="174"/>
      <c r="E1663" s="131"/>
      <c r="F1663" s="177"/>
      <c r="G1663" s="180"/>
      <c r="H1663" s="163"/>
      <c r="I1663" s="165"/>
      <c r="J1663" s="168"/>
      <c r="K1663" s="62"/>
      <c r="L1663" s="63"/>
      <c r="M1663" s="63"/>
      <c r="N1663" s="142"/>
      <c r="O1663" s="127"/>
      <c r="P1663" s="100"/>
      <c r="Q1663" s="63">
        <f t="shared" si="717"/>
        <v>0</v>
      </c>
      <c r="R1663" s="64"/>
      <c r="S1663" s="67"/>
      <c r="T1663" s="46"/>
      <c r="U1663" s="106">
        <f>IF(EXACT(O1663,Y1663),M1663,M1663*(1-'Расчет ПРЕДЗАКАЗ'!$D$10))</f>
        <v>0</v>
      </c>
      <c r="V1663" s="106">
        <f t="shared" si="718"/>
        <v>0</v>
      </c>
      <c r="W1663" s="106" t="e">
        <f>IF(EXACT(O1663,Y1663),M1663,M1663*(1-#REF!))</f>
        <v>#REF!</v>
      </c>
      <c r="X1663" s="106" t="e">
        <f t="shared" si="719"/>
        <v>#REF!</v>
      </c>
      <c r="Y1663" s="107" t="s">
        <v>72</v>
      </c>
      <c r="Z1663" s="103">
        <f t="shared" si="715"/>
        <v>0</v>
      </c>
      <c r="AA1663" s="103">
        <f t="shared" si="716"/>
        <v>0</v>
      </c>
      <c r="AB1663" s="128" t="str">
        <f t="shared" si="720"/>
        <v/>
      </c>
      <c r="AC1663" s="128" t="e">
        <f t="shared" si="721"/>
        <v>#REF!</v>
      </c>
    </row>
    <row r="1664" spans="1:29" ht="50.1" customHeight="1">
      <c r="A1664" s="171"/>
      <c r="B1664" s="171"/>
      <c r="C1664" s="174"/>
      <c r="D1664" s="174"/>
      <c r="E1664" s="131"/>
      <c r="F1664" s="177"/>
      <c r="G1664" s="180"/>
      <c r="H1664" s="163"/>
      <c r="I1664" s="165"/>
      <c r="J1664" s="168"/>
      <c r="K1664" s="62"/>
      <c r="L1664" s="63"/>
      <c r="M1664" s="63"/>
      <c r="N1664" s="142"/>
      <c r="O1664" s="127"/>
      <c r="P1664" s="100"/>
      <c r="Q1664" s="63">
        <f t="shared" si="717"/>
        <v>0</v>
      </c>
      <c r="R1664" s="64"/>
      <c r="S1664" s="67"/>
      <c r="T1664" s="46"/>
      <c r="U1664" s="106">
        <f>IF(EXACT(O1664,Y1664),M1664,M1664*(1-'Расчет ПРЕДЗАКАЗ'!$D$10))</f>
        <v>0</v>
      </c>
      <c r="V1664" s="106">
        <f t="shared" si="718"/>
        <v>0</v>
      </c>
      <c r="W1664" s="106" t="e">
        <f>IF(EXACT(O1664,Y1664),M1664,M1664*(1-#REF!))</f>
        <v>#REF!</v>
      </c>
      <c r="X1664" s="106" t="e">
        <f t="shared" si="719"/>
        <v>#REF!</v>
      </c>
      <c r="Y1664" s="107" t="s">
        <v>72</v>
      </c>
      <c r="Z1664" s="103">
        <f t="shared" si="715"/>
        <v>0</v>
      </c>
      <c r="AA1664" s="103">
        <f t="shared" si="716"/>
        <v>0</v>
      </c>
      <c r="AB1664" s="128" t="str">
        <f t="shared" si="720"/>
        <v/>
      </c>
      <c r="AC1664" s="128" t="e">
        <f t="shared" si="721"/>
        <v>#REF!</v>
      </c>
    </row>
    <row r="1665" spans="1:29" ht="50.1" customHeight="1">
      <c r="A1665" s="171"/>
      <c r="B1665" s="171"/>
      <c r="C1665" s="174"/>
      <c r="D1665" s="174"/>
      <c r="E1665" s="131"/>
      <c r="F1665" s="177"/>
      <c r="G1665" s="180"/>
      <c r="H1665" s="163"/>
      <c r="I1665" s="165"/>
      <c r="J1665" s="168"/>
      <c r="K1665" s="62"/>
      <c r="L1665" s="63"/>
      <c r="M1665" s="63"/>
      <c r="N1665" s="143"/>
      <c r="O1665" s="127"/>
      <c r="P1665" s="100"/>
      <c r="Q1665" s="63">
        <f t="shared" si="717"/>
        <v>0</v>
      </c>
      <c r="R1665" s="65"/>
      <c r="S1665" s="67"/>
      <c r="T1665" s="40"/>
      <c r="U1665" s="106">
        <f>IF(EXACT(O1665,Y1665),M1665,M1665*(1-'Расчет ПРЕДЗАКАЗ'!$D$10))</f>
        <v>0</v>
      </c>
      <c r="V1665" s="106">
        <f t="shared" si="718"/>
        <v>0</v>
      </c>
      <c r="W1665" s="106" t="e">
        <f>IF(EXACT(O1665,Y1665),M1665,M1665*(1-#REF!))</f>
        <v>#REF!</v>
      </c>
      <c r="X1665" s="106" t="e">
        <f t="shared" si="719"/>
        <v>#REF!</v>
      </c>
      <c r="Y1665" s="107" t="s">
        <v>72</v>
      </c>
      <c r="Z1665" s="103">
        <f t="shared" si="715"/>
        <v>0</v>
      </c>
      <c r="AA1665" s="103">
        <f t="shared" si="716"/>
        <v>0</v>
      </c>
      <c r="AB1665" s="128" t="str">
        <f t="shared" si="720"/>
        <v/>
      </c>
      <c r="AC1665" s="128" t="e">
        <f t="shared" si="721"/>
        <v>#REF!</v>
      </c>
    </row>
    <row r="1666" spans="1:29" ht="50.1" customHeight="1">
      <c r="A1666" s="171"/>
      <c r="B1666" s="171"/>
      <c r="C1666" s="174"/>
      <c r="D1666" s="174"/>
      <c r="E1666" s="131"/>
      <c r="F1666" s="177"/>
      <c r="G1666" s="180"/>
      <c r="H1666" s="163"/>
      <c r="I1666" s="165"/>
      <c r="J1666" s="168"/>
      <c r="K1666" s="62"/>
      <c r="L1666" s="63"/>
      <c r="M1666" s="63"/>
      <c r="N1666" s="143"/>
      <c r="O1666" s="127"/>
      <c r="P1666" s="100"/>
      <c r="Q1666" s="63">
        <f t="shared" si="717"/>
        <v>0</v>
      </c>
      <c r="R1666" s="65"/>
      <c r="S1666" s="67"/>
      <c r="T1666" s="40"/>
      <c r="U1666" s="106">
        <f>IF(EXACT(O1666,Y1666),M1666,M1666*(1-'Расчет ПРЕДЗАКАЗ'!$D$10))</f>
        <v>0</v>
      </c>
      <c r="V1666" s="106">
        <f t="shared" si="718"/>
        <v>0</v>
      </c>
      <c r="W1666" s="106" t="e">
        <f>IF(EXACT(O1666,Y1666),M1666,M1666*(1-#REF!))</f>
        <v>#REF!</v>
      </c>
      <c r="X1666" s="106" t="e">
        <f t="shared" si="719"/>
        <v>#REF!</v>
      </c>
      <c r="Y1666" s="107" t="s">
        <v>72</v>
      </c>
      <c r="Z1666" s="103">
        <f t="shared" si="715"/>
        <v>0</v>
      </c>
      <c r="AA1666" s="103">
        <f t="shared" si="716"/>
        <v>0</v>
      </c>
      <c r="AB1666" s="128" t="str">
        <f t="shared" si="720"/>
        <v/>
      </c>
      <c r="AC1666" s="128" t="e">
        <f t="shared" si="721"/>
        <v>#REF!</v>
      </c>
    </row>
    <row r="1667" spans="1:29" ht="50.1" customHeight="1">
      <c r="A1667" s="171"/>
      <c r="B1667" s="171"/>
      <c r="C1667" s="174"/>
      <c r="D1667" s="174"/>
      <c r="E1667" s="131"/>
      <c r="F1667" s="177"/>
      <c r="G1667" s="180"/>
      <c r="H1667" s="163"/>
      <c r="I1667" s="165"/>
      <c r="J1667" s="168"/>
      <c r="K1667" s="62"/>
      <c r="L1667" s="63"/>
      <c r="M1667" s="63"/>
      <c r="N1667" s="121"/>
      <c r="O1667" s="127"/>
      <c r="P1667" s="100"/>
      <c r="Q1667" s="63">
        <f t="shared" si="717"/>
        <v>0</v>
      </c>
      <c r="R1667" s="65"/>
      <c r="S1667" s="67"/>
      <c r="T1667" s="40"/>
      <c r="U1667" s="106">
        <f>IF(EXACT(O1667,Y1667),M1667,M1667*(1-'Расчет ПРЕДЗАКАЗ'!$D$10))</f>
        <v>0</v>
      </c>
      <c r="V1667" s="106">
        <f t="shared" si="718"/>
        <v>0</v>
      </c>
      <c r="W1667" s="106" t="e">
        <f>IF(EXACT(O1667,Y1667),M1667,M1667*(1-#REF!))</f>
        <v>#REF!</v>
      </c>
      <c r="X1667" s="106" t="e">
        <f t="shared" si="719"/>
        <v>#REF!</v>
      </c>
      <c r="Y1667" s="107" t="s">
        <v>72</v>
      </c>
      <c r="Z1667" s="103">
        <f t="shared" si="715"/>
        <v>0</v>
      </c>
      <c r="AA1667" s="103">
        <f t="shared" si="716"/>
        <v>0</v>
      </c>
      <c r="AB1667" s="128" t="str">
        <f t="shared" si="720"/>
        <v/>
      </c>
      <c r="AC1667" s="128" t="e">
        <f t="shared" si="721"/>
        <v>#REF!</v>
      </c>
    </row>
    <row r="1668" spans="1:29" ht="50.1" customHeight="1">
      <c r="A1668" s="171"/>
      <c r="B1668" s="171"/>
      <c r="C1668" s="174"/>
      <c r="D1668" s="174"/>
      <c r="E1668" s="131"/>
      <c r="F1668" s="177"/>
      <c r="G1668" s="180"/>
      <c r="H1668" s="163"/>
      <c r="I1668" s="165"/>
      <c r="J1668" s="168"/>
      <c r="K1668" s="62"/>
      <c r="L1668" s="63"/>
      <c r="M1668" s="63"/>
      <c r="N1668" s="121"/>
      <c r="O1668" s="127"/>
      <c r="P1668" s="100"/>
      <c r="Q1668" s="63">
        <f t="shared" si="717"/>
        <v>0</v>
      </c>
      <c r="R1668" s="65"/>
      <c r="S1668" s="67"/>
      <c r="T1668" s="40"/>
      <c r="U1668" s="106">
        <f>IF(EXACT(O1668,Y1668),M1668,M1668*(1-'Расчет ПРЕДЗАКАЗ'!$D$10))</f>
        <v>0</v>
      </c>
      <c r="V1668" s="106">
        <f t="shared" si="718"/>
        <v>0</v>
      </c>
      <c r="W1668" s="106" t="e">
        <f>IF(EXACT(O1668,Y1668),M1668,M1668*(1-#REF!))</f>
        <v>#REF!</v>
      </c>
      <c r="X1668" s="106" t="e">
        <f t="shared" si="719"/>
        <v>#REF!</v>
      </c>
      <c r="Y1668" s="107" t="s">
        <v>72</v>
      </c>
      <c r="Z1668" s="103">
        <f t="shared" si="715"/>
        <v>0</v>
      </c>
      <c r="AA1668" s="103">
        <f t="shared" si="716"/>
        <v>0</v>
      </c>
      <c r="AB1668" s="128" t="str">
        <f t="shared" si="720"/>
        <v/>
      </c>
      <c r="AC1668" s="128" t="e">
        <f t="shared" si="721"/>
        <v>#REF!</v>
      </c>
    </row>
    <row r="1669" spans="1:29" ht="50.1" customHeight="1">
      <c r="A1669" s="171"/>
      <c r="B1669" s="171"/>
      <c r="C1669" s="174"/>
      <c r="D1669" s="174"/>
      <c r="E1669" s="131"/>
      <c r="F1669" s="177"/>
      <c r="G1669" s="180"/>
      <c r="H1669" s="163"/>
      <c r="I1669" s="165"/>
      <c r="J1669" s="168"/>
      <c r="K1669" s="62"/>
      <c r="L1669" s="63"/>
      <c r="M1669" s="63"/>
      <c r="N1669" s="121"/>
      <c r="O1669" s="127"/>
      <c r="P1669" s="100"/>
      <c r="Q1669" s="63">
        <f t="shared" si="717"/>
        <v>0</v>
      </c>
      <c r="R1669" s="65"/>
      <c r="S1669" s="67"/>
      <c r="T1669" s="40"/>
      <c r="U1669" s="106">
        <f>IF(EXACT(O1669,Y1669),M1669,M1669*(1-'Расчет ПРЕДЗАКАЗ'!$D$10))</f>
        <v>0</v>
      </c>
      <c r="V1669" s="106">
        <f t="shared" si="718"/>
        <v>0</v>
      </c>
      <c r="W1669" s="106" t="e">
        <f>IF(EXACT(O1669,Y1669),M1669,M1669*(1-#REF!))</f>
        <v>#REF!</v>
      </c>
      <c r="X1669" s="106" t="e">
        <f t="shared" si="719"/>
        <v>#REF!</v>
      </c>
      <c r="Y1669" s="107" t="s">
        <v>72</v>
      </c>
      <c r="Z1669" s="103">
        <f t="shared" si="715"/>
        <v>0</v>
      </c>
      <c r="AA1669" s="103">
        <f t="shared" si="716"/>
        <v>0</v>
      </c>
      <c r="AB1669" s="128" t="str">
        <f t="shared" si="720"/>
        <v/>
      </c>
      <c r="AC1669" s="128" t="e">
        <f t="shared" si="721"/>
        <v>#REF!</v>
      </c>
    </row>
    <row r="1670" spans="1:29" ht="50.1" customHeight="1">
      <c r="A1670" s="172"/>
      <c r="B1670" s="172"/>
      <c r="C1670" s="175"/>
      <c r="D1670" s="175"/>
      <c r="E1670" s="132"/>
      <c r="F1670" s="178"/>
      <c r="G1670" s="181"/>
      <c r="H1670" s="164"/>
      <c r="I1670" s="166"/>
      <c r="J1670" s="169"/>
      <c r="K1670" s="62"/>
      <c r="L1670" s="63"/>
      <c r="M1670" s="63"/>
      <c r="N1670" s="121"/>
      <c r="O1670" s="127"/>
      <c r="P1670" s="100"/>
      <c r="Q1670" s="63">
        <f t="shared" si="717"/>
        <v>0</v>
      </c>
      <c r="R1670" s="65"/>
      <c r="S1670" s="64"/>
      <c r="T1670" s="40"/>
      <c r="U1670" s="106">
        <f>IF(EXACT(O1670,Y1670),M1670,M1670*(1-'Расчет ПРЕДЗАКАЗ'!$D$10))</f>
        <v>0</v>
      </c>
      <c r="V1670" s="106">
        <f t="shared" si="718"/>
        <v>0</v>
      </c>
      <c r="W1670" s="106" t="e">
        <f>IF(EXACT(O1670,Y1670),M1670,M1670*(1-#REF!))</f>
        <v>#REF!</v>
      </c>
      <c r="X1670" s="106" t="e">
        <f t="shared" si="719"/>
        <v>#REF!</v>
      </c>
      <c r="Y1670" s="107" t="s">
        <v>72</v>
      </c>
      <c r="Z1670" s="103">
        <f t="shared" si="715"/>
        <v>0</v>
      </c>
      <c r="AA1670" s="103">
        <f t="shared" si="716"/>
        <v>0</v>
      </c>
      <c r="AB1670" s="128" t="str">
        <f t="shared" si="720"/>
        <v/>
      </c>
      <c r="AC1670" s="128" t="e">
        <f t="shared" si="721"/>
        <v>#REF!</v>
      </c>
    </row>
    <row r="1671" spans="1:29" ht="11.25" customHeight="1" thickBot="1"/>
    <row r="1672" spans="1:29" ht="50.1" customHeight="1">
      <c r="A1672" s="170">
        <v>486</v>
      </c>
      <c r="B1672" s="170" t="s">
        <v>3936</v>
      </c>
      <c r="C1672" s="173" t="s">
        <v>3937</v>
      </c>
      <c r="D1672" s="173" t="s">
        <v>77</v>
      </c>
      <c r="E1672" s="131"/>
      <c r="F1672" s="193" t="s">
        <v>978</v>
      </c>
      <c r="G1672" s="179" t="s">
        <v>3335</v>
      </c>
      <c r="H1672" s="162" t="s">
        <v>1052</v>
      </c>
      <c r="I1672" s="194" t="s">
        <v>1053</v>
      </c>
      <c r="J1672" s="167" t="s">
        <v>19</v>
      </c>
      <c r="K1672" s="62" t="s">
        <v>859</v>
      </c>
      <c r="L1672" s="63">
        <v>830</v>
      </c>
      <c r="M1672" s="63">
        <v>518</v>
      </c>
      <c r="N1672" s="142" t="s">
        <v>3938</v>
      </c>
      <c r="O1672" s="127" t="s">
        <v>72</v>
      </c>
      <c r="P1672" s="100"/>
      <c r="Q1672" s="63">
        <f>P1672*M1672</f>
        <v>0</v>
      </c>
      <c r="R1672" s="64"/>
      <c r="S1672" s="67">
        <v>26</v>
      </c>
      <c r="T1672" s="46"/>
      <c r="U1672" s="106">
        <f>IF(EXACT(O1672,Y1672),M1672,M1672*(1-'Расчет ПРЕДЗАКАЗ'!$D$10))</f>
        <v>518</v>
      </c>
      <c r="V1672" s="106">
        <f>P1672*U1672</f>
        <v>0</v>
      </c>
      <c r="W1672" s="106">
        <f>IF(EXACT(O1672,Y1672),M1672,M1672*(1-#REF!))</f>
        <v>518</v>
      </c>
      <c r="X1672" s="106">
        <f>P1672*W1672</f>
        <v>0</v>
      </c>
      <c r="Y1672" s="107" t="s">
        <v>72</v>
      </c>
      <c r="Z1672" s="103">
        <f t="shared" ref="Z1672:Z1686" si="722">IF(EXACT(O1672,Y1672),Q1672,0)</f>
        <v>0</v>
      </c>
      <c r="AA1672" s="103">
        <f t="shared" ref="AA1672:AA1686" si="723">IF(Z1672=0,Q1672,0)</f>
        <v>0</v>
      </c>
      <c r="AB1672" s="128">
        <f>IF(U1672=0,"",L1672/U1672-1)</f>
        <v>0.60231660231660222</v>
      </c>
      <c r="AC1672" s="128">
        <f>IF(W1672=0,"",L1672/W1672-1)</f>
        <v>0.60231660231660222</v>
      </c>
    </row>
    <row r="1673" spans="1:29" ht="50.1" customHeight="1">
      <c r="A1673" s="171"/>
      <c r="B1673" s="171"/>
      <c r="C1673" s="174"/>
      <c r="D1673" s="174"/>
      <c r="E1673" s="131"/>
      <c r="F1673" s="177"/>
      <c r="G1673" s="180"/>
      <c r="H1673" s="163"/>
      <c r="I1673" s="165"/>
      <c r="J1673" s="168"/>
      <c r="K1673" s="62" t="s">
        <v>861</v>
      </c>
      <c r="L1673" s="63">
        <v>830</v>
      </c>
      <c r="M1673" s="63">
        <v>518</v>
      </c>
      <c r="N1673" s="142" t="s">
        <v>3939</v>
      </c>
      <c r="O1673" s="127" t="s">
        <v>72</v>
      </c>
      <c r="P1673" s="100"/>
      <c r="Q1673" s="63">
        <f t="shared" ref="Q1673:Q1686" si="724">P1673*M1673</f>
        <v>0</v>
      </c>
      <c r="R1673" s="64"/>
      <c r="S1673" s="67">
        <v>32</v>
      </c>
      <c r="T1673" s="46"/>
      <c r="U1673" s="106">
        <f>IF(EXACT(O1673,Y1673),M1673,M1673*(1-'Расчет ПРЕДЗАКАЗ'!$D$10))</f>
        <v>518</v>
      </c>
      <c r="V1673" s="106">
        <f t="shared" ref="V1673:V1686" si="725">P1673*U1673</f>
        <v>0</v>
      </c>
      <c r="W1673" s="106">
        <f>IF(EXACT(O1673,Y1673),M1673,M1673*(1-#REF!))</f>
        <v>518</v>
      </c>
      <c r="X1673" s="106">
        <f t="shared" ref="X1673:X1686" si="726">P1673*W1673</f>
        <v>0</v>
      </c>
      <c r="Y1673" s="107" t="s">
        <v>72</v>
      </c>
      <c r="Z1673" s="103">
        <f t="shared" si="722"/>
        <v>0</v>
      </c>
      <c r="AA1673" s="103">
        <f t="shared" si="723"/>
        <v>0</v>
      </c>
      <c r="AB1673" s="128">
        <f t="shared" ref="AB1673:AB1686" si="727">IF(U1673=0,"",L1673/U1673-1)</f>
        <v>0.60231660231660222</v>
      </c>
      <c r="AC1673" s="128">
        <f t="shared" ref="AC1673:AC1686" si="728">IF(W1673=0,"",L1673/W1673-1)</f>
        <v>0.60231660231660222</v>
      </c>
    </row>
    <row r="1674" spans="1:29" ht="50.1" customHeight="1">
      <c r="A1674" s="171"/>
      <c r="B1674" s="171"/>
      <c r="C1674" s="174"/>
      <c r="D1674" s="174"/>
      <c r="E1674" s="131"/>
      <c r="F1674" s="177"/>
      <c r="G1674" s="180"/>
      <c r="H1674" s="163"/>
      <c r="I1674" s="165"/>
      <c r="J1674" s="168"/>
      <c r="K1674" s="62" t="s">
        <v>1007</v>
      </c>
      <c r="L1674" s="63">
        <v>830</v>
      </c>
      <c r="M1674" s="63">
        <v>518</v>
      </c>
      <c r="N1674" s="142" t="s">
        <v>3940</v>
      </c>
      <c r="O1674" s="127" t="s">
        <v>72</v>
      </c>
      <c r="P1674" s="100"/>
      <c r="Q1674" s="63">
        <f t="shared" si="724"/>
        <v>0</v>
      </c>
      <c r="R1674" s="64"/>
      <c r="S1674" s="67">
        <v>45</v>
      </c>
      <c r="T1674" s="46"/>
      <c r="U1674" s="106">
        <f>IF(EXACT(O1674,Y1674),M1674,M1674*(1-'Расчет ПРЕДЗАКАЗ'!$D$10))</f>
        <v>518</v>
      </c>
      <c r="V1674" s="106">
        <f t="shared" si="725"/>
        <v>0</v>
      </c>
      <c r="W1674" s="106">
        <f>IF(EXACT(O1674,Y1674),M1674,M1674*(1-#REF!))</f>
        <v>518</v>
      </c>
      <c r="X1674" s="106">
        <f t="shared" si="726"/>
        <v>0</v>
      </c>
      <c r="Y1674" s="107" t="s">
        <v>72</v>
      </c>
      <c r="Z1674" s="103">
        <f t="shared" si="722"/>
        <v>0</v>
      </c>
      <c r="AA1674" s="103">
        <f t="shared" si="723"/>
        <v>0</v>
      </c>
      <c r="AB1674" s="128">
        <f t="shared" si="727"/>
        <v>0.60231660231660222</v>
      </c>
      <c r="AC1674" s="128">
        <f t="shared" si="728"/>
        <v>0.60231660231660222</v>
      </c>
    </row>
    <row r="1675" spans="1:29" ht="50.1" customHeight="1">
      <c r="A1675" s="171"/>
      <c r="B1675" s="171"/>
      <c r="C1675" s="174"/>
      <c r="D1675" s="174"/>
      <c r="E1675" s="131"/>
      <c r="F1675" s="177"/>
      <c r="G1675" s="180"/>
      <c r="H1675" s="163"/>
      <c r="I1675" s="165"/>
      <c r="J1675" s="168"/>
      <c r="K1675" s="62" t="s">
        <v>1040</v>
      </c>
      <c r="L1675" s="63">
        <v>830</v>
      </c>
      <c r="M1675" s="63">
        <v>518</v>
      </c>
      <c r="N1675" s="142" t="s">
        <v>3941</v>
      </c>
      <c r="O1675" s="127" t="s">
        <v>72</v>
      </c>
      <c r="P1675" s="100"/>
      <c r="Q1675" s="63">
        <f t="shared" si="724"/>
        <v>0</v>
      </c>
      <c r="R1675" s="64"/>
      <c r="S1675" s="67">
        <v>13</v>
      </c>
      <c r="T1675" s="46"/>
      <c r="U1675" s="106">
        <f>IF(EXACT(O1675,Y1675),M1675,M1675*(1-'Расчет ПРЕДЗАКАЗ'!$D$10))</f>
        <v>518</v>
      </c>
      <c r="V1675" s="106">
        <f t="shared" si="725"/>
        <v>0</v>
      </c>
      <c r="W1675" s="106">
        <f>IF(EXACT(O1675,Y1675),M1675,M1675*(1-#REF!))</f>
        <v>518</v>
      </c>
      <c r="X1675" s="106">
        <f t="shared" si="726"/>
        <v>0</v>
      </c>
      <c r="Y1675" s="107" t="s">
        <v>72</v>
      </c>
      <c r="Z1675" s="103">
        <f t="shared" si="722"/>
        <v>0</v>
      </c>
      <c r="AA1675" s="103">
        <f t="shared" si="723"/>
        <v>0</v>
      </c>
      <c r="AB1675" s="128">
        <f t="shared" si="727"/>
        <v>0.60231660231660222</v>
      </c>
      <c r="AC1675" s="128">
        <f t="shared" si="728"/>
        <v>0.60231660231660222</v>
      </c>
    </row>
    <row r="1676" spans="1:29" ht="50.1" customHeight="1">
      <c r="A1676" s="171"/>
      <c r="B1676" s="171"/>
      <c r="C1676" s="174"/>
      <c r="D1676" s="174"/>
      <c r="E1676" s="131"/>
      <c r="F1676" s="177"/>
      <c r="G1676" s="180"/>
      <c r="H1676" s="163"/>
      <c r="I1676" s="165"/>
      <c r="J1676" s="168"/>
      <c r="K1676" s="62" t="s">
        <v>981</v>
      </c>
      <c r="L1676" s="63">
        <v>830</v>
      </c>
      <c r="M1676" s="63">
        <v>518</v>
      </c>
      <c r="N1676" s="142" t="s">
        <v>3942</v>
      </c>
      <c r="O1676" s="127" t="s">
        <v>72</v>
      </c>
      <c r="P1676" s="100"/>
      <c r="Q1676" s="63">
        <f t="shared" si="724"/>
        <v>0</v>
      </c>
      <c r="R1676" s="64"/>
      <c r="S1676" s="67">
        <v>37</v>
      </c>
      <c r="T1676" s="46"/>
      <c r="U1676" s="106">
        <f>IF(EXACT(O1676,Y1676),M1676,M1676*(1-'Расчет ПРЕДЗАКАЗ'!$D$10))</f>
        <v>518</v>
      </c>
      <c r="V1676" s="106">
        <f t="shared" si="725"/>
        <v>0</v>
      </c>
      <c r="W1676" s="106">
        <f>IF(EXACT(O1676,Y1676),M1676,M1676*(1-#REF!))</f>
        <v>518</v>
      </c>
      <c r="X1676" s="106">
        <f t="shared" si="726"/>
        <v>0</v>
      </c>
      <c r="Y1676" s="107" t="s">
        <v>72</v>
      </c>
      <c r="Z1676" s="103">
        <f t="shared" si="722"/>
        <v>0</v>
      </c>
      <c r="AA1676" s="103">
        <f t="shared" si="723"/>
        <v>0</v>
      </c>
      <c r="AB1676" s="128">
        <f t="shared" si="727"/>
        <v>0.60231660231660222</v>
      </c>
      <c r="AC1676" s="128">
        <f t="shared" si="728"/>
        <v>0.60231660231660222</v>
      </c>
    </row>
    <row r="1677" spans="1:29" ht="50.1" customHeight="1">
      <c r="A1677" s="171"/>
      <c r="B1677" s="171"/>
      <c r="C1677" s="174"/>
      <c r="D1677" s="174"/>
      <c r="E1677" s="131"/>
      <c r="F1677" s="177"/>
      <c r="G1677" s="180"/>
      <c r="H1677" s="163"/>
      <c r="I1677" s="165"/>
      <c r="J1677" s="168"/>
      <c r="K1677" s="62" t="s">
        <v>1043</v>
      </c>
      <c r="L1677" s="63">
        <v>830</v>
      </c>
      <c r="M1677" s="63">
        <v>518</v>
      </c>
      <c r="N1677" s="142" t="s">
        <v>3943</v>
      </c>
      <c r="O1677" s="127" t="s">
        <v>72</v>
      </c>
      <c r="P1677" s="100"/>
      <c r="Q1677" s="63">
        <f t="shared" si="724"/>
        <v>0</v>
      </c>
      <c r="R1677" s="64"/>
      <c r="S1677" s="67">
        <v>9</v>
      </c>
      <c r="T1677" s="46"/>
      <c r="U1677" s="106">
        <f>IF(EXACT(O1677,Y1677),M1677,M1677*(1-'Расчет ПРЕДЗАКАЗ'!$D$10))</f>
        <v>518</v>
      </c>
      <c r="V1677" s="106">
        <f t="shared" si="725"/>
        <v>0</v>
      </c>
      <c r="W1677" s="106">
        <f>IF(EXACT(O1677,Y1677),M1677,M1677*(1-#REF!))</f>
        <v>518</v>
      </c>
      <c r="X1677" s="106">
        <f t="shared" si="726"/>
        <v>0</v>
      </c>
      <c r="Y1677" s="107" t="s">
        <v>72</v>
      </c>
      <c r="Z1677" s="103">
        <f t="shared" si="722"/>
        <v>0</v>
      </c>
      <c r="AA1677" s="103">
        <f t="shared" si="723"/>
        <v>0</v>
      </c>
      <c r="AB1677" s="128">
        <f t="shared" si="727"/>
        <v>0.60231660231660222</v>
      </c>
      <c r="AC1677" s="128">
        <f t="shared" si="728"/>
        <v>0.60231660231660222</v>
      </c>
    </row>
    <row r="1678" spans="1:29" ht="50.1" customHeight="1">
      <c r="A1678" s="171"/>
      <c r="B1678" s="171"/>
      <c r="C1678" s="174"/>
      <c r="D1678" s="174"/>
      <c r="E1678" s="131"/>
      <c r="F1678" s="177"/>
      <c r="G1678" s="180"/>
      <c r="H1678" s="163"/>
      <c r="I1678" s="165"/>
      <c r="J1678" s="168"/>
      <c r="K1678" s="62" t="s">
        <v>1741</v>
      </c>
      <c r="L1678" s="63">
        <v>830</v>
      </c>
      <c r="M1678" s="63">
        <v>518</v>
      </c>
      <c r="N1678" s="142" t="s">
        <v>3944</v>
      </c>
      <c r="O1678" s="127" t="s">
        <v>72</v>
      </c>
      <c r="P1678" s="100"/>
      <c r="Q1678" s="63">
        <f t="shared" si="724"/>
        <v>0</v>
      </c>
      <c r="R1678" s="64"/>
      <c r="S1678" s="67">
        <v>13</v>
      </c>
      <c r="T1678" s="46"/>
      <c r="U1678" s="106">
        <f>IF(EXACT(O1678,Y1678),M1678,M1678*(1-'Расчет ПРЕДЗАКАЗ'!$D$10))</f>
        <v>518</v>
      </c>
      <c r="V1678" s="106">
        <f t="shared" si="725"/>
        <v>0</v>
      </c>
      <c r="W1678" s="106">
        <f>IF(EXACT(O1678,Y1678),M1678,M1678*(1-#REF!))</f>
        <v>518</v>
      </c>
      <c r="X1678" s="106">
        <f t="shared" si="726"/>
        <v>0</v>
      </c>
      <c r="Y1678" s="107" t="s">
        <v>72</v>
      </c>
      <c r="Z1678" s="103">
        <f t="shared" si="722"/>
        <v>0</v>
      </c>
      <c r="AA1678" s="103">
        <f t="shared" si="723"/>
        <v>0</v>
      </c>
      <c r="AB1678" s="128">
        <f t="shared" si="727"/>
        <v>0.60231660231660222</v>
      </c>
      <c r="AC1678" s="128">
        <f t="shared" si="728"/>
        <v>0.60231660231660222</v>
      </c>
    </row>
    <row r="1679" spans="1:29" ht="50.1" customHeight="1">
      <c r="A1679" s="171"/>
      <c r="B1679" s="171"/>
      <c r="C1679" s="174"/>
      <c r="D1679" s="174"/>
      <c r="E1679" s="131"/>
      <c r="F1679" s="177"/>
      <c r="G1679" s="180"/>
      <c r="H1679" s="163"/>
      <c r="I1679" s="165"/>
      <c r="J1679" s="168"/>
      <c r="K1679" s="62"/>
      <c r="L1679" s="63"/>
      <c r="M1679" s="63"/>
      <c r="N1679" s="142"/>
      <c r="O1679" s="127"/>
      <c r="P1679" s="100"/>
      <c r="Q1679" s="63">
        <f t="shared" si="724"/>
        <v>0</v>
      </c>
      <c r="R1679" s="64"/>
      <c r="S1679" s="67"/>
      <c r="T1679" s="46"/>
      <c r="U1679" s="106">
        <f>IF(EXACT(O1679,Y1679),M1679,M1679*(1-'Расчет ПРЕДЗАКАЗ'!$D$10))</f>
        <v>0</v>
      </c>
      <c r="V1679" s="106">
        <f t="shared" si="725"/>
        <v>0</v>
      </c>
      <c r="W1679" s="106" t="e">
        <f>IF(EXACT(O1679,Y1679),M1679,M1679*(1-#REF!))</f>
        <v>#REF!</v>
      </c>
      <c r="X1679" s="106" t="e">
        <f t="shared" si="726"/>
        <v>#REF!</v>
      </c>
      <c r="Y1679" s="107" t="s">
        <v>72</v>
      </c>
      <c r="Z1679" s="103">
        <f t="shared" si="722"/>
        <v>0</v>
      </c>
      <c r="AA1679" s="103">
        <f t="shared" si="723"/>
        <v>0</v>
      </c>
      <c r="AB1679" s="128" t="str">
        <f t="shared" si="727"/>
        <v/>
      </c>
      <c r="AC1679" s="128" t="e">
        <f t="shared" si="728"/>
        <v>#REF!</v>
      </c>
    </row>
    <row r="1680" spans="1:29" ht="50.1" customHeight="1">
      <c r="A1680" s="171"/>
      <c r="B1680" s="171"/>
      <c r="C1680" s="174"/>
      <c r="D1680" s="174"/>
      <c r="E1680" s="131"/>
      <c r="F1680" s="177"/>
      <c r="G1680" s="180"/>
      <c r="H1680" s="163"/>
      <c r="I1680" s="165"/>
      <c r="J1680" s="168"/>
      <c r="K1680" s="62"/>
      <c r="L1680" s="63"/>
      <c r="M1680" s="63"/>
      <c r="N1680" s="142"/>
      <c r="O1680" s="127"/>
      <c r="P1680" s="100"/>
      <c r="Q1680" s="63">
        <f t="shared" si="724"/>
        <v>0</v>
      </c>
      <c r="R1680" s="64"/>
      <c r="S1680" s="67"/>
      <c r="T1680" s="46"/>
      <c r="U1680" s="106">
        <f>IF(EXACT(O1680,Y1680),M1680,M1680*(1-'Расчет ПРЕДЗАКАЗ'!$D$10))</f>
        <v>0</v>
      </c>
      <c r="V1680" s="106">
        <f t="shared" si="725"/>
        <v>0</v>
      </c>
      <c r="W1680" s="106" t="e">
        <f>IF(EXACT(O1680,Y1680),M1680,M1680*(1-#REF!))</f>
        <v>#REF!</v>
      </c>
      <c r="X1680" s="106" t="e">
        <f t="shared" si="726"/>
        <v>#REF!</v>
      </c>
      <c r="Y1680" s="107" t="s">
        <v>72</v>
      </c>
      <c r="Z1680" s="103">
        <f t="shared" si="722"/>
        <v>0</v>
      </c>
      <c r="AA1680" s="103">
        <f t="shared" si="723"/>
        <v>0</v>
      </c>
      <c r="AB1680" s="128" t="str">
        <f t="shared" si="727"/>
        <v/>
      </c>
      <c r="AC1680" s="128" t="e">
        <f t="shared" si="728"/>
        <v>#REF!</v>
      </c>
    </row>
    <row r="1681" spans="1:29" ht="50.1" customHeight="1">
      <c r="A1681" s="171"/>
      <c r="B1681" s="171"/>
      <c r="C1681" s="174"/>
      <c r="D1681" s="174"/>
      <c r="E1681" s="131"/>
      <c r="F1681" s="177"/>
      <c r="G1681" s="180"/>
      <c r="H1681" s="163"/>
      <c r="I1681" s="165"/>
      <c r="J1681" s="168"/>
      <c r="K1681" s="62"/>
      <c r="L1681" s="63"/>
      <c r="M1681" s="63"/>
      <c r="N1681" s="143"/>
      <c r="O1681" s="127"/>
      <c r="P1681" s="100"/>
      <c r="Q1681" s="63">
        <f t="shared" si="724"/>
        <v>0</v>
      </c>
      <c r="R1681" s="65"/>
      <c r="S1681" s="67"/>
      <c r="T1681" s="40"/>
      <c r="U1681" s="106">
        <f>IF(EXACT(O1681,Y1681),M1681,M1681*(1-'Расчет ПРЕДЗАКАЗ'!$D$10))</f>
        <v>0</v>
      </c>
      <c r="V1681" s="106">
        <f t="shared" si="725"/>
        <v>0</v>
      </c>
      <c r="W1681" s="106" t="e">
        <f>IF(EXACT(O1681,Y1681),M1681,M1681*(1-#REF!))</f>
        <v>#REF!</v>
      </c>
      <c r="X1681" s="106" t="e">
        <f t="shared" si="726"/>
        <v>#REF!</v>
      </c>
      <c r="Y1681" s="107" t="s">
        <v>72</v>
      </c>
      <c r="Z1681" s="103">
        <f t="shared" si="722"/>
        <v>0</v>
      </c>
      <c r="AA1681" s="103">
        <f t="shared" si="723"/>
        <v>0</v>
      </c>
      <c r="AB1681" s="128" t="str">
        <f t="shared" si="727"/>
        <v/>
      </c>
      <c r="AC1681" s="128" t="e">
        <f t="shared" si="728"/>
        <v>#REF!</v>
      </c>
    </row>
    <row r="1682" spans="1:29" ht="50.1" customHeight="1">
      <c r="A1682" s="171"/>
      <c r="B1682" s="171"/>
      <c r="C1682" s="174"/>
      <c r="D1682" s="174"/>
      <c r="E1682" s="131"/>
      <c r="F1682" s="177"/>
      <c r="G1682" s="180"/>
      <c r="H1682" s="163"/>
      <c r="I1682" s="165"/>
      <c r="J1682" s="168"/>
      <c r="K1682" s="62"/>
      <c r="L1682" s="63"/>
      <c r="M1682" s="63"/>
      <c r="N1682" s="143"/>
      <c r="O1682" s="127"/>
      <c r="P1682" s="100"/>
      <c r="Q1682" s="63">
        <f t="shared" si="724"/>
        <v>0</v>
      </c>
      <c r="R1682" s="65"/>
      <c r="S1682" s="67"/>
      <c r="T1682" s="40"/>
      <c r="U1682" s="106">
        <f>IF(EXACT(O1682,Y1682),M1682,M1682*(1-'Расчет ПРЕДЗАКАЗ'!$D$10))</f>
        <v>0</v>
      </c>
      <c r="V1682" s="106">
        <f t="shared" si="725"/>
        <v>0</v>
      </c>
      <c r="W1682" s="106" t="e">
        <f>IF(EXACT(O1682,Y1682),M1682,M1682*(1-#REF!))</f>
        <v>#REF!</v>
      </c>
      <c r="X1682" s="106" t="e">
        <f t="shared" si="726"/>
        <v>#REF!</v>
      </c>
      <c r="Y1682" s="107" t="s">
        <v>72</v>
      </c>
      <c r="Z1682" s="103">
        <f t="shared" si="722"/>
        <v>0</v>
      </c>
      <c r="AA1682" s="103">
        <f t="shared" si="723"/>
        <v>0</v>
      </c>
      <c r="AB1682" s="128" t="str">
        <f t="shared" si="727"/>
        <v/>
      </c>
      <c r="AC1682" s="128" t="e">
        <f t="shared" si="728"/>
        <v>#REF!</v>
      </c>
    </row>
    <row r="1683" spans="1:29" ht="50.1" customHeight="1">
      <c r="A1683" s="171"/>
      <c r="B1683" s="171"/>
      <c r="C1683" s="174"/>
      <c r="D1683" s="174"/>
      <c r="E1683" s="131"/>
      <c r="F1683" s="177"/>
      <c r="G1683" s="180"/>
      <c r="H1683" s="163"/>
      <c r="I1683" s="165"/>
      <c r="J1683" s="168"/>
      <c r="K1683" s="62"/>
      <c r="L1683" s="63"/>
      <c r="M1683" s="63"/>
      <c r="N1683" s="121"/>
      <c r="O1683" s="127"/>
      <c r="P1683" s="100"/>
      <c r="Q1683" s="63">
        <f t="shared" si="724"/>
        <v>0</v>
      </c>
      <c r="R1683" s="65"/>
      <c r="S1683" s="67"/>
      <c r="T1683" s="40"/>
      <c r="U1683" s="106">
        <f>IF(EXACT(O1683,Y1683),M1683,M1683*(1-'Расчет ПРЕДЗАКАЗ'!$D$10))</f>
        <v>0</v>
      </c>
      <c r="V1683" s="106">
        <f t="shared" si="725"/>
        <v>0</v>
      </c>
      <c r="W1683" s="106" t="e">
        <f>IF(EXACT(O1683,Y1683),M1683,M1683*(1-#REF!))</f>
        <v>#REF!</v>
      </c>
      <c r="X1683" s="106" t="e">
        <f t="shared" si="726"/>
        <v>#REF!</v>
      </c>
      <c r="Y1683" s="107" t="s">
        <v>72</v>
      </c>
      <c r="Z1683" s="103">
        <f t="shared" si="722"/>
        <v>0</v>
      </c>
      <c r="AA1683" s="103">
        <f t="shared" si="723"/>
        <v>0</v>
      </c>
      <c r="AB1683" s="128" t="str">
        <f t="shared" si="727"/>
        <v/>
      </c>
      <c r="AC1683" s="128" t="e">
        <f t="shared" si="728"/>
        <v>#REF!</v>
      </c>
    </row>
    <row r="1684" spans="1:29" ht="50.1" customHeight="1">
      <c r="A1684" s="171"/>
      <c r="B1684" s="171"/>
      <c r="C1684" s="174"/>
      <c r="D1684" s="174"/>
      <c r="E1684" s="131"/>
      <c r="F1684" s="177"/>
      <c r="G1684" s="180"/>
      <c r="H1684" s="163"/>
      <c r="I1684" s="165"/>
      <c r="J1684" s="168"/>
      <c r="K1684" s="62"/>
      <c r="L1684" s="63"/>
      <c r="M1684" s="63"/>
      <c r="N1684" s="121"/>
      <c r="O1684" s="127"/>
      <c r="P1684" s="100"/>
      <c r="Q1684" s="63">
        <f t="shared" si="724"/>
        <v>0</v>
      </c>
      <c r="R1684" s="65"/>
      <c r="S1684" s="67"/>
      <c r="T1684" s="40"/>
      <c r="U1684" s="106">
        <f>IF(EXACT(O1684,Y1684),M1684,M1684*(1-'Расчет ПРЕДЗАКАЗ'!$D$10))</f>
        <v>0</v>
      </c>
      <c r="V1684" s="106">
        <f t="shared" si="725"/>
        <v>0</v>
      </c>
      <c r="W1684" s="106" t="e">
        <f>IF(EXACT(O1684,Y1684),M1684,M1684*(1-#REF!))</f>
        <v>#REF!</v>
      </c>
      <c r="X1684" s="106" t="e">
        <f t="shared" si="726"/>
        <v>#REF!</v>
      </c>
      <c r="Y1684" s="107" t="s">
        <v>72</v>
      </c>
      <c r="Z1684" s="103">
        <f t="shared" si="722"/>
        <v>0</v>
      </c>
      <c r="AA1684" s="103">
        <f t="shared" si="723"/>
        <v>0</v>
      </c>
      <c r="AB1684" s="128" t="str">
        <f t="shared" si="727"/>
        <v/>
      </c>
      <c r="AC1684" s="128" t="e">
        <f t="shared" si="728"/>
        <v>#REF!</v>
      </c>
    </row>
    <row r="1685" spans="1:29" ht="50.1" customHeight="1">
      <c r="A1685" s="171"/>
      <c r="B1685" s="171"/>
      <c r="C1685" s="174"/>
      <c r="D1685" s="174"/>
      <c r="E1685" s="131"/>
      <c r="F1685" s="177"/>
      <c r="G1685" s="180"/>
      <c r="H1685" s="163"/>
      <c r="I1685" s="165"/>
      <c r="J1685" s="168"/>
      <c r="K1685" s="62"/>
      <c r="L1685" s="63"/>
      <c r="M1685" s="63"/>
      <c r="N1685" s="121"/>
      <c r="O1685" s="127"/>
      <c r="P1685" s="100"/>
      <c r="Q1685" s="63">
        <f t="shared" si="724"/>
        <v>0</v>
      </c>
      <c r="R1685" s="65"/>
      <c r="S1685" s="67"/>
      <c r="T1685" s="40"/>
      <c r="U1685" s="106">
        <f>IF(EXACT(O1685,Y1685),M1685,M1685*(1-'Расчет ПРЕДЗАКАЗ'!$D$10))</f>
        <v>0</v>
      </c>
      <c r="V1685" s="106">
        <f t="shared" si="725"/>
        <v>0</v>
      </c>
      <c r="W1685" s="106" t="e">
        <f>IF(EXACT(O1685,Y1685),M1685,M1685*(1-#REF!))</f>
        <v>#REF!</v>
      </c>
      <c r="X1685" s="106" t="e">
        <f t="shared" si="726"/>
        <v>#REF!</v>
      </c>
      <c r="Y1685" s="107" t="s">
        <v>72</v>
      </c>
      <c r="Z1685" s="103">
        <f t="shared" si="722"/>
        <v>0</v>
      </c>
      <c r="AA1685" s="103">
        <f t="shared" si="723"/>
        <v>0</v>
      </c>
      <c r="AB1685" s="128" t="str">
        <f t="shared" si="727"/>
        <v/>
      </c>
      <c r="AC1685" s="128" t="e">
        <f t="shared" si="728"/>
        <v>#REF!</v>
      </c>
    </row>
    <row r="1686" spans="1:29" ht="50.1" customHeight="1">
      <c r="A1686" s="172"/>
      <c r="B1686" s="172"/>
      <c r="C1686" s="175"/>
      <c r="D1686" s="175"/>
      <c r="E1686" s="132"/>
      <c r="F1686" s="178"/>
      <c r="G1686" s="181"/>
      <c r="H1686" s="164"/>
      <c r="I1686" s="166"/>
      <c r="J1686" s="169"/>
      <c r="K1686" s="62"/>
      <c r="L1686" s="63"/>
      <c r="M1686" s="63"/>
      <c r="N1686" s="121"/>
      <c r="O1686" s="127"/>
      <c r="P1686" s="100"/>
      <c r="Q1686" s="63">
        <f t="shared" si="724"/>
        <v>0</v>
      </c>
      <c r="R1686" s="65"/>
      <c r="S1686" s="64"/>
      <c r="T1686" s="40"/>
      <c r="U1686" s="106">
        <f>IF(EXACT(O1686,Y1686),M1686,M1686*(1-'Расчет ПРЕДЗАКАЗ'!$D$10))</f>
        <v>0</v>
      </c>
      <c r="V1686" s="106">
        <f t="shared" si="725"/>
        <v>0</v>
      </c>
      <c r="W1686" s="106" t="e">
        <f>IF(EXACT(O1686,Y1686),M1686,M1686*(1-#REF!))</f>
        <v>#REF!</v>
      </c>
      <c r="X1686" s="106" t="e">
        <f t="shared" si="726"/>
        <v>#REF!</v>
      </c>
      <c r="Y1686" s="107" t="s">
        <v>72</v>
      </c>
      <c r="Z1686" s="103">
        <f t="shared" si="722"/>
        <v>0</v>
      </c>
      <c r="AA1686" s="103">
        <f t="shared" si="723"/>
        <v>0</v>
      </c>
      <c r="AB1686" s="128" t="str">
        <f t="shared" si="727"/>
        <v/>
      </c>
      <c r="AC1686" s="128" t="e">
        <f t="shared" si="728"/>
        <v>#REF!</v>
      </c>
    </row>
    <row r="1687" spans="1:29" ht="11.25" customHeight="1" thickBot="1"/>
    <row r="1688" spans="1:29" ht="50.1" customHeight="1">
      <c r="A1688" s="170">
        <v>487</v>
      </c>
      <c r="B1688" s="170" t="s">
        <v>3945</v>
      </c>
      <c r="C1688" s="173" t="s">
        <v>3946</v>
      </c>
      <c r="D1688" s="173" t="s">
        <v>77</v>
      </c>
      <c r="E1688" s="131"/>
      <c r="F1688" s="193" t="s">
        <v>978</v>
      </c>
      <c r="G1688" s="179" t="s">
        <v>3281</v>
      </c>
      <c r="H1688" s="162" t="s">
        <v>1052</v>
      </c>
      <c r="I1688" s="194" t="s">
        <v>1053</v>
      </c>
      <c r="J1688" s="167" t="s">
        <v>19</v>
      </c>
      <c r="K1688" s="62" t="s">
        <v>981</v>
      </c>
      <c r="L1688" s="63">
        <v>840</v>
      </c>
      <c r="M1688" s="63">
        <v>469</v>
      </c>
      <c r="N1688" s="142" t="s">
        <v>3947</v>
      </c>
      <c r="O1688" s="127" t="s">
        <v>72</v>
      </c>
      <c r="P1688" s="100"/>
      <c r="Q1688" s="63">
        <f>P1688*M1688</f>
        <v>0</v>
      </c>
      <c r="R1688" s="64"/>
      <c r="S1688" s="67">
        <v>24</v>
      </c>
      <c r="T1688" s="46"/>
      <c r="U1688" s="106">
        <f>IF(EXACT(O1688,Y1688),M1688,M1688*(1-'Расчет ПРЕДЗАКАЗ'!$D$10))</f>
        <v>469</v>
      </c>
      <c r="V1688" s="106">
        <f>P1688*U1688</f>
        <v>0</v>
      </c>
      <c r="W1688" s="106">
        <f>IF(EXACT(O1688,Y1688),M1688,M1688*(1-#REF!))</f>
        <v>469</v>
      </c>
      <c r="X1688" s="106">
        <f>P1688*W1688</f>
        <v>0</v>
      </c>
      <c r="Y1688" s="107" t="s">
        <v>72</v>
      </c>
      <c r="Z1688" s="103">
        <f t="shared" ref="Z1688:Z1702" si="729">IF(EXACT(O1688,Y1688),Q1688,0)</f>
        <v>0</v>
      </c>
      <c r="AA1688" s="103">
        <f t="shared" ref="AA1688:AA1702" si="730">IF(Z1688=0,Q1688,0)</f>
        <v>0</v>
      </c>
      <c r="AB1688" s="128">
        <f>IF(U1688=0,"",L1688/U1688-1)</f>
        <v>0.79104477611940305</v>
      </c>
      <c r="AC1688" s="128">
        <f>IF(W1688=0,"",L1688/W1688-1)</f>
        <v>0.79104477611940305</v>
      </c>
    </row>
    <row r="1689" spans="1:29" ht="50.1" customHeight="1">
      <c r="A1689" s="171"/>
      <c r="B1689" s="171"/>
      <c r="C1689" s="174"/>
      <c r="D1689" s="174"/>
      <c r="E1689" s="131"/>
      <c r="F1689" s="177"/>
      <c r="G1689" s="180"/>
      <c r="H1689" s="163"/>
      <c r="I1689" s="165"/>
      <c r="J1689" s="168"/>
      <c r="K1689" s="62"/>
      <c r="L1689" s="63"/>
      <c r="M1689" s="63"/>
      <c r="N1689" s="142"/>
      <c r="O1689" s="127"/>
      <c r="P1689" s="100"/>
      <c r="Q1689" s="63">
        <f t="shared" ref="Q1689:Q1702" si="731">P1689*M1689</f>
        <v>0</v>
      </c>
      <c r="R1689" s="64"/>
      <c r="S1689" s="67"/>
      <c r="T1689" s="46"/>
      <c r="U1689" s="106">
        <f>IF(EXACT(O1689,Y1689),M1689,M1689*(1-'Расчет ПРЕДЗАКАЗ'!$D$10))</f>
        <v>0</v>
      </c>
      <c r="V1689" s="106">
        <f t="shared" ref="V1689:V1702" si="732">P1689*U1689</f>
        <v>0</v>
      </c>
      <c r="W1689" s="106" t="e">
        <f>IF(EXACT(O1689,Y1689),M1689,M1689*(1-#REF!))</f>
        <v>#REF!</v>
      </c>
      <c r="X1689" s="106" t="e">
        <f t="shared" ref="X1689:X1702" si="733">P1689*W1689</f>
        <v>#REF!</v>
      </c>
      <c r="Y1689" s="107" t="s">
        <v>72</v>
      </c>
      <c r="Z1689" s="103">
        <f t="shared" si="729"/>
        <v>0</v>
      </c>
      <c r="AA1689" s="103">
        <f t="shared" si="730"/>
        <v>0</v>
      </c>
      <c r="AB1689" s="128" t="str">
        <f t="shared" ref="AB1689:AB1702" si="734">IF(U1689=0,"",L1689/U1689-1)</f>
        <v/>
      </c>
      <c r="AC1689" s="128" t="e">
        <f t="shared" ref="AC1689:AC1702" si="735">IF(W1689=0,"",L1689/W1689-1)</f>
        <v>#REF!</v>
      </c>
    </row>
    <row r="1690" spans="1:29" ht="50.1" customHeight="1">
      <c r="A1690" s="171"/>
      <c r="B1690" s="171"/>
      <c r="C1690" s="174"/>
      <c r="D1690" s="174"/>
      <c r="E1690" s="131"/>
      <c r="F1690" s="177"/>
      <c r="G1690" s="180"/>
      <c r="H1690" s="163"/>
      <c r="I1690" s="165"/>
      <c r="J1690" s="168"/>
      <c r="K1690" s="62"/>
      <c r="L1690" s="63"/>
      <c r="M1690" s="63"/>
      <c r="N1690" s="142"/>
      <c r="O1690" s="127"/>
      <c r="P1690" s="100"/>
      <c r="Q1690" s="63">
        <f t="shared" si="731"/>
        <v>0</v>
      </c>
      <c r="R1690" s="64"/>
      <c r="S1690" s="67"/>
      <c r="T1690" s="46"/>
      <c r="U1690" s="106">
        <f>IF(EXACT(O1690,Y1690),M1690,M1690*(1-'Расчет ПРЕДЗАКАЗ'!$D$10))</f>
        <v>0</v>
      </c>
      <c r="V1690" s="106">
        <f t="shared" si="732"/>
        <v>0</v>
      </c>
      <c r="W1690" s="106" t="e">
        <f>IF(EXACT(O1690,Y1690),M1690,M1690*(1-#REF!))</f>
        <v>#REF!</v>
      </c>
      <c r="X1690" s="106" t="e">
        <f t="shared" si="733"/>
        <v>#REF!</v>
      </c>
      <c r="Y1690" s="107" t="s">
        <v>72</v>
      </c>
      <c r="Z1690" s="103">
        <f t="shared" si="729"/>
        <v>0</v>
      </c>
      <c r="AA1690" s="103">
        <f t="shared" si="730"/>
        <v>0</v>
      </c>
      <c r="AB1690" s="128" t="str">
        <f t="shared" si="734"/>
        <v/>
      </c>
      <c r="AC1690" s="128" t="e">
        <f t="shared" si="735"/>
        <v>#REF!</v>
      </c>
    </row>
    <row r="1691" spans="1:29" ht="50.1" customHeight="1">
      <c r="A1691" s="171"/>
      <c r="B1691" s="171"/>
      <c r="C1691" s="174"/>
      <c r="D1691" s="174"/>
      <c r="E1691" s="131"/>
      <c r="F1691" s="177"/>
      <c r="G1691" s="180"/>
      <c r="H1691" s="163"/>
      <c r="I1691" s="165"/>
      <c r="J1691" s="168"/>
      <c r="K1691" s="62"/>
      <c r="L1691" s="63"/>
      <c r="M1691" s="63"/>
      <c r="N1691" s="142"/>
      <c r="O1691" s="127"/>
      <c r="P1691" s="100"/>
      <c r="Q1691" s="63">
        <f t="shared" si="731"/>
        <v>0</v>
      </c>
      <c r="R1691" s="64"/>
      <c r="S1691" s="67"/>
      <c r="T1691" s="46"/>
      <c r="U1691" s="106">
        <f>IF(EXACT(O1691,Y1691),M1691,M1691*(1-'Расчет ПРЕДЗАКАЗ'!$D$10))</f>
        <v>0</v>
      </c>
      <c r="V1691" s="106">
        <f t="shared" si="732"/>
        <v>0</v>
      </c>
      <c r="W1691" s="106" t="e">
        <f>IF(EXACT(O1691,Y1691),M1691,M1691*(1-#REF!))</f>
        <v>#REF!</v>
      </c>
      <c r="X1691" s="106" t="e">
        <f t="shared" si="733"/>
        <v>#REF!</v>
      </c>
      <c r="Y1691" s="107" t="s">
        <v>72</v>
      </c>
      <c r="Z1691" s="103">
        <f t="shared" si="729"/>
        <v>0</v>
      </c>
      <c r="AA1691" s="103">
        <f t="shared" si="730"/>
        <v>0</v>
      </c>
      <c r="AB1691" s="128" t="str">
        <f t="shared" si="734"/>
        <v/>
      </c>
      <c r="AC1691" s="128" t="e">
        <f t="shared" si="735"/>
        <v>#REF!</v>
      </c>
    </row>
    <row r="1692" spans="1:29" ht="50.1" customHeight="1">
      <c r="A1692" s="171"/>
      <c r="B1692" s="171"/>
      <c r="C1692" s="174"/>
      <c r="D1692" s="174"/>
      <c r="E1692" s="131"/>
      <c r="F1692" s="177"/>
      <c r="G1692" s="180"/>
      <c r="H1692" s="163"/>
      <c r="I1692" s="165"/>
      <c r="J1692" s="168"/>
      <c r="K1692" s="62"/>
      <c r="L1692" s="63"/>
      <c r="M1692" s="63"/>
      <c r="N1692" s="142"/>
      <c r="O1692" s="127"/>
      <c r="P1692" s="100"/>
      <c r="Q1692" s="63">
        <f t="shared" si="731"/>
        <v>0</v>
      </c>
      <c r="R1692" s="64"/>
      <c r="S1692" s="67"/>
      <c r="T1692" s="46"/>
      <c r="U1692" s="106">
        <f>IF(EXACT(O1692,Y1692),M1692,M1692*(1-'Расчет ПРЕДЗАКАЗ'!$D$10))</f>
        <v>0</v>
      </c>
      <c r="V1692" s="106">
        <f t="shared" si="732"/>
        <v>0</v>
      </c>
      <c r="W1692" s="106" t="e">
        <f>IF(EXACT(O1692,Y1692),M1692,M1692*(1-#REF!))</f>
        <v>#REF!</v>
      </c>
      <c r="X1692" s="106" t="e">
        <f t="shared" si="733"/>
        <v>#REF!</v>
      </c>
      <c r="Y1692" s="107" t="s">
        <v>72</v>
      </c>
      <c r="Z1692" s="103">
        <f t="shared" si="729"/>
        <v>0</v>
      </c>
      <c r="AA1692" s="103">
        <f t="shared" si="730"/>
        <v>0</v>
      </c>
      <c r="AB1692" s="128" t="str">
        <f t="shared" si="734"/>
        <v/>
      </c>
      <c r="AC1692" s="128" t="e">
        <f t="shared" si="735"/>
        <v>#REF!</v>
      </c>
    </row>
    <row r="1693" spans="1:29" ht="50.1" customHeight="1">
      <c r="A1693" s="171"/>
      <c r="B1693" s="171"/>
      <c r="C1693" s="174"/>
      <c r="D1693" s="174"/>
      <c r="E1693" s="131"/>
      <c r="F1693" s="177"/>
      <c r="G1693" s="180"/>
      <c r="H1693" s="163"/>
      <c r="I1693" s="165"/>
      <c r="J1693" s="168"/>
      <c r="K1693" s="62"/>
      <c r="L1693" s="63"/>
      <c r="M1693" s="63"/>
      <c r="N1693" s="142"/>
      <c r="O1693" s="127"/>
      <c r="P1693" s="100"/>
      <c r="Q1693" s="63">
        <f t="shared" si="731"/>
        <v>0</v>
      </c>
      <c r="R1693" s="64"/>
      <c r="S1693" s="67"/>
      <c r="T1693" s="46"/>
      <c r="U1693" s="106">
        <f>IF(EXACT(O1693,Y1693),M1693,M1693*(1-'Расчет ПРЕДЗАКАЗ'!$D$10))</f>
        <v>0</v>
      </c>
      <c r="V1693" s="106">
        <f t="shared" si="732"/>
        <v>0</v>
      </c>
      <c r="W1693" s="106" t="e">
        <f>IF(EXACT(O1693,Y1693),M1693,M1693*(1-#REF!))</f>
        <v>#REF!</v>
      </c>
      <c r="X1693" s="106" t="e">
        <f t="shared" si="733"/>
        <v>#REF!</v>
      </c>
      <c r="Y1693" s="107" t="s">
        <v>72</v>
      </c>
      <c r="Z1693" s="103">
        <f t="shared" si="729"/>
        <v>0</v>
      </c>
      <c r="AA1693" s="103">
        <f t="shared" si="730"/>
        <v>0</v>
      </c>
      <c r="AB1693" s="128" t="str">
        <f t="shared" si="734"/>
        <v/>
      </c>
      <c r="AC1693" s="128" t="e">
        <f t="shared" si="735"/>
        <v>#REF!</v>
      </c>
    </row>
    <row r="1694" spans="1:29" ht="50.1" customHeight="1">
      <c r="A1694" s="171"/>
      <c r="B1694" s="171"/>
      <c r="C1694" s="174"/>
      <c r="D1694" s="174"/>
      <c r="E1694" s="131"/>
      <c r="F1694" s="177"/>
      <c r="G1694" s="180"/>
      <c r="H1694" s="163"/>
      <c r="I1694" s="165"/>
      <c r="J1694" s="168"/>
      <c r="K1694" s="62"/>
      <c r="L1694" s="63"/>
      <c r="M1694" s="63"/>
      <c r="N1694" s="142"/>
      <c r="O1694" s="127"/>
      <c r="P1694" s="100"/>
      <c r="Q1694" s="63">
        <f t="shared" si="731"/>
        <v>0</v>
      </c>
      <c r="R1694" s="64"/>
      <c r="S1694" s="67"/>
      <c r="T1694" s="46"/>
      <c r="U1694" s="106">
        <f>IF(EXACT(O1694,Y1694),M1694,M1694*(1-'Расчет ПРЕДЗАКАЗ'!$D$10))</f>
        <v>0</v>
      </c>
      <c r="V1694" s="106">
        <f t="shared" si="732"/>
        <v>0</v>
      </c>
      <c r="W1694" s="106" t="e">
        <f>IF(EXACT(O1694,Y1694),M1694,M1694*(1-#REF!))</f>
        <v>#REF!</v>
      </c>
      <c r="X1694" s="106" t="e">
        <f t="shared" si="733"/>
        <v>#REF!</v>
      </c>
      <c r="Y1694" s="107" t="s">
        <v>72</v>
      </c>
      <c r="Z1694" s="103">
        <f t="shared" si="729"/>
        <v>0</v>
      </c>
      <c r="AA1694" s="103">
        <f t="shared" si="730"/>
        <v>0</v>
      </c>
      <c r="AB1694" s="128" t="str">
        <f t="shared" si="734"/>
        <v/>
      </c>
      <c r="AC1694" s="128" t="e">
        <f t="shared" si="735"/>
        <v>#REF!</v>
      </c>
    </row>
    <row r="1695" spans="1:29" ht="50.1" customHeight="1">
      <c r="A1695" s="171"/>
      <c r="B1695" s="171"/>
      <c r="C1695" s="174"/>
      <c r="D1695" s="174"/>
      <c r="E1695" s="131"/>
      <c r="F1695" s="177"/>
      <c r="G1695" s="180"/>
      <c r="H1695" s="163"/>
      <c r="I1695" s="165"/>
      <c r="J1695" s="168"/>
      <c r="K1695" s="62"/>
      <c r="L1695" s="63"/>
      <c r="M1695" s="63"/>
      <c r="N1695" s="142"/>
      <c r="O1695" s="127"/>
      <c r="P1695" s="100"/>
      <c r="Q1695" s="63">
        <f t="shared" si="731"/>
        <v>0</v>
      </c>
      <c r="R1695" s="64"/>
      <c r="S1695" s="67"/>
      <c r="T1695" s="46"/>
      <c r="U1695" s="106">
        <f>IF(EXACT(O1695,Y1695),M1695,M1695*(1-'Расчет ПРЕДЗАКАЗ'!$D$10))</f>
        <v>0</v>
      </c>
      <c r="V1695" s="106">
        <f t="shared" si="732"/>
        <v>0</v>
      </c>
      <c r="W1695" s="106" t="e">
        <f>IF(EXACT(O1695,Y1695),M1695,M1695*(1-#REF!))</f>
        <v>#REF!</v>
      </c>
      <c r="X1695" s="106" t="e">
        <f t="shared" si="733"/>
        <v>#REF!</v>
      </c>
      <c r="Y1695" s="107" t="s">
        <v>72</v>
      </c>
      <c r="Z1695" s="103">
        <f t="shared" si="729"/>
        <v>0</v>
      </c>
      <c r="AA1695" s="103">
        <f t="shared" si="730"/>
        <v>0</v>
      </c>
      <c r="AB1695" s="128" t="str">
        <f t="shared" si="734"/>
        <v/>
      </c>
      <c r="AC1695" s="128" t="e">
        <f t="shared" si="735"/>
        <v>#REF!</v>
      </c>
    </row>
    <row r="1696" spans="1:29" ht="50.1" customHeight="1">
      <c r="A1696" s="171"/>
      <c r="B1696" s="171"/>
      <c r="C1696" s="174"/>
      <c r="D1696" s="174"/>
      <c r="E1696" s="131"/>
      <c r="F1696" s="177"/>
      <c r="G1696" s="180"/>
      <c r="H1696" s="163"/>
      <c r="I1696" s="165"/>
      <c r="J1696" s="168"/>
      <c r="K1696" s="62"/>
      <c r="L1696" s="63"/>
      <c r="M1696" s="63"/>
      <c r="N1696" s="142"/>
      <c r="O1696" s="127"/>
      <c r="P1696" s="100"/>
      <c r="Q1696" s="63">
        <f t="shared" si="731"/>
        <v>0</v>
      </c>
      <c r="R1696" s="64"/>
      <c r="S1696" s="67"/>
      <c r="T1696" s="46"/>
      <c r="U1696" s="106">
        <f>IF(EXACT(O1696,Y1696),M1696,M1696*(1-'Расчет ПРЕДЗАКАЗ'!$D$10))</f>
        <v>0</v>
      </c>
      <c r="V1696" s="106">
        <f t="shared" si="732"/>
        <v>0</v>
      </c>
      <c r="W1696" s="106" t="e">
        <f>IF(EXACT(O1696,Y1696),M1696,M1696*(1-#REF!))</f>
        <v>#REF!</v>
      </c>
      <c r="X1696" s="106" t="e">
        <f t="shared" si="733"/>
        <v>#REF!</v>
      </c>
      <c r="Y1696" s="107" t="s">
        <v>72</v>
      </c>
      <c r="Z1696" s="103">
        <f t="shared" si="729"/>
        <v>0</v>
      </c>
      <c r="AA1696" s="103">
        <f t="shared" si="730"/>
        <v>0</v>
      </c>
      <c r="AB1696" s="128" t="str">
        <f t="shared" si="734"/>
        <v/>
      </c>
      <c r="AC1696" s="128" t="e">
        <f t="shared" si="735"/>
        <v>#REF!</v>
      </c>
    </row>
    <row r="1697" spans="1:29" ht="50.1" customHeight="1">
      <c r="A1697" s="171"/>
      <c r="B1697" s="171"/>
      <c r="C1697" s="174"/>
      <c r="D1697" s="174"/>
      <c r="E1697" s="131"/>
      <c r="F1697" s="177"/>
      <c r="G1697" s="180"/>
      <c r="H1697" s="163"/>
      <c r="I1697" s="165"/>
      <c r="J1697" s="168"/>
      <c r="K1697" s="62"/>
      <c r="L1697" s="63"/>
      <c r="M1697" s="63"/>
      <c r="N1697" s="143"/>
      <c r="O1697" s="127"/>
      <c r="P1697" s="100"/>
      <c r="Q1697" s="63">
        <f t="shared" si="731"/>
        <v>0</v>
      </c>
      <c r="R1697" s="65"/>
      <c r="S1697" s="67"/>
      <c r="T1697" s="40"/>
      <c r="U1697" s="106">
        <f>IF(EXACT(O1697,Y1697),M1697,M1697*(1-'Расчет ПРЕДЗАКАЗ'!$D$10))</f>
        <v>0</v>
      </c>
      <c r="V1697" s="106">
        <f t="shared" si="732"/>
        <v>0</v>
      </c>
      <c r="W1697" s="106" t="e">
        <f>IF(EXACT(O1697,Y1697),M1697,M1697*(1-#REF!))</f>
        <v>#REF!</v>
      </c>
      <c r="X1697" s="106" t="e">
        <f t="shared" si="733"/>
        <v>#REF!</v>
      </c>
      <c r="Y1697" s="107" t="s">
        <v>72</v>
      </c>
      <c r="Z1697" s="103">
        <f t="shared" si="729"/>
        <v>0</v>
      </c>
      <c r="AA1697" s="103">
        <f t="shared" si="730"/>
        <v>0</v>
      </c>
      <c r="AB1697" s="128" t="str">
        <f t="shared" si="734"/>
        <v/>
      </c>
      <c r="AC1697" s="128" t="e">
        <f t="shared" si="735"/>
        <v>#REF!</v>
      </c>
    </row>
    <row r="1698" spans="1:29" ht="50.1" customHeight="1">
      <c r="A1698" s="171"/>
      <c r="B1698" s="171"/>
      <c r="C1698" s="174"/>
      <c r="D1698" s="174"/>
      <c r="E1698" s="131"/>
      <c r="F1698" s="177"/>
      <c r="G1698" s="180"/>
      <c r="H1698" s="163"/>
      <c r="I1698" s="165"/>
      <c r="J1698" s="168"/>
      <c r="K1698" s="62"/>
      <c r="L1698" s="63"/>
      <c r="M1698" s="63"/>
      <c r="N1698" s="143"/>
      <c r="O1698" s="127"/>
      <c r="P1698" s="100"/>
      <c r="Q1698" s="63">
        <f t="shared" si="731"/>
        <v>0</v>
      </c>
      <c r="R1698" s="65"/>
      <c r="S1698" s="67"/>
      <c r="T1698" s="40"/>
      <c r="U1698" s="106">
        <f>IF(EXACT(O1698,Y1698),M1698,M1698*(1-'Расчет ПРЕДЗАКАЗ'!$D$10))</f>
        <v>0</v>
      </c>
      <c r="V1698" s="106">
        <f t="shared" si="732"/>
        <v>0</v>
      </c>
      <c r="W1698" s="106" t="e">
        <f>IF(EXACT(O1698,Y1698),M1698,M1698*(1-#REF!))</f>
        <v>#REF!</v>
      </c>
      <c r="X1698" s="106" t="e">
        <f t="shared" si="733"/>
        <v>#REF!</v>
      </c>
      <c r="Y1698" s="107" t="s">
        <v>72</v>
      </c>
      <c r="Z1698" s="103">
        <f t="shared" si="729"/>
        <v>0</v>
      </c>
      <c r="AA1698" s="103">
        <f t="shared" si="730"/>
        <v>0</v>
      </c>
      <c r="AB1698" s="128" t="str">
        <f t="shared" si="734"/>
        <v/>
      </c>
      <c r="AC1698" s="128" t="e">
        <f t="shared" si="735"/>
        <v>#REF!</v>
      </c>
    </row>
    <row r="1699" spans="1:29" ht="50.1" customHeight="1">
      <c r="A1699" s="171"/>
      <c r="B1699" s="171"/>
      <c r="C1699" s="174"/>
      <c r="D1699" s="174"/>
      <c r="E1699" s="131"/>
      <c r="F1699" s="177"/>
      <c r="G1699" s="180"/>
      <c r="H1699" s="163"/>
      <c r="I1699" s="165"/>
      <c r="J1699" s="168"/>
      <c r="K1699" s="62"/>
      <c r="L1699" s="63"/>
      <c r="M1699" s="63"/>
      <c r="N1699" s="121"/>
      <c r="O1699" s="127"/>
      <c r="P1699" s="100"/>
      <c r="Q1699" s="63">
        <f t="shared" si="731"/>
        <v>0</v>
      </c>
      <c r="R1699" s="65"/>
      <c r="S1699" s="67"/>
      <c r="T1699" s="40"/>
      <c r="U1699" s="106">
        <f>IF(EXACT(O1699,Y1699),M1699,M1699*(1-'Расчет ПРЕДЗАКАЗ'!$D$10))</f>
        <v>0</v>
      </c>
      <c r="V1699" s="106">
        <f t="shared" si="732"/>
        <v>0</v>
      </c>
      <c r="W1699" s="106" t="e">
        <f>IF(EXACT(O1699,Y1699),M1699,M1699*(1-#REF!))</f>
        <v>#REF!</v>
      </c>
      <c r="X1699" s="106" t="e">
        <f t="shared" si="733"/>
        <v>#REF!</v>
      </c>
      <c r="Y1699" s="107" t="s">
        <v>72</v>
      </c>
      <c r="Z1699" s="103">
        <f t="shared" si="729"/>
        <v>0</v>
      </c>
      <c r="AA1699" s="103">
        <f t="shared" si="730"/>
        <v>0</v>
      </c>
      <c r="AB1699" s="128" t="str">
        <f t="shared" si="734"/>
        <v/>
      </c>
      <c r="AC1699" s="128" t="e">
        <f t="shared" si="735"/>
        <v>#REF!</v>
      </c>
    </row>
    <row r="1700" spans="1:29" ht="50.1" customHeight="1">
      <c r="A1700" s="171"/>
      <c r="B1700" s="171"/>
      <c r="C1700" s="174"/>
      <c r="D1700" s="174"/>
      <c r="E1700" s="131"/>
      <c r="F1700" s="177"/>
      <c r="G1700" s="180"/>
      <c r="H1700" s="163"/>
      <c r="I1700" s="165"/>
      <c r="J1700" s="168"/>
      <c r="K1700" s="62"/>
      <c r="L1700" s="63"/>
      <c r="M1700" s="63"/>
      <c r="N1700" s="121"/>
      <c r="O1700" s="127"/>
      <c r="P1700" s="100"/>
      <c r="Q1700" s="63">
        <f t="shared" si="731"/>
        <v>0</v>
      </c>
      <c r="R1700" s="65"/>
      <c r="S1700" s="67"/>
      <c r="T1700" s="40"/>
      <c r="U1700" s="106">
        <f>IF(EXACT(O1700,Y1700),M1700,M1700*(1-'Расчет ПРЕДЗАКАЗ'!$D$10))</f>
        <v>0</v>
      </c>
      <c r="V1700" s="106">
        <f t="shared" si="732"/>
        <v>0</v>
      </c>
      <c r="W1700" s="106" t="e">
        <f>IF(EXACT(O1700,Y1700),M1700,M1700*(1-#REF!))</f>
        <v>#REF!</v>
      </c>
      <c r="X1700" s="106" t="e">
        <f t="shared" si="733"/>
        <v>#REF!</v>
      </c>
      <c r="Y1700" s="107" t="s">
        <v>72</v>
      </c>
      <c r="Z1700" s="103">
        <f t="shared" si="729"/>
        <v>0</v>
      </c>
      <c r="AA1700" s="103">
        <f t="shared" si="730"/>
        <v>0</v>
      </c>
      <c r="AB1700" s="128" t="str">
        <f t="shared" si="734"/>
        <v/>
      </c>
      <c r="AC1700" s="128" t="e">
        <f t="shared" si="735"/>
        <v>#REF!</v>
      </c>
    </row>
    <row r="1701" spans="1:29" ht="50.1" customHeight="1">
      <c r="A1701" s="171"/>
      <c r="B1701" s="171"/>
      <c r="C1701" s="174"/>
      <c r="D1701" s="174"/>
      <c r="E1701" s="131"/>
      <c r="F1701" s="177"/>
      <c r="G1701" s="180"/>
      <c r="H1701" s="163"/>
      <c r="I1701" s="165"/>
      <c r="J1701" s="168"/>
      <c r="K1701" s="62"/>
      <c r="L1701" s="63"/>
      <c r="M1701" s="63"/>
      <c r="N1701" s="121"/>
      <c r="O1701" s="127"/>
      <c r="P1701" s="100"/>
      <c r="Q1701" s="63">
        <f t="shared" si="731"/>
        <v>0</v>
      </c>
      <c r="R1701" s="65"/>
      <c r="S1701" s="67"/>
      <c r="T1701" s="40"/>
      <c r="U1701" s="106">
        <f>IF(EXACT(O1701,Y1701),M1701,M1701*(1-'Расчет ПРЕДЗАКАЗ'!$D$10))</f>
        <v>0</v>
      </c>
      <c r="V1701" s="106">
        <f t="shared" si="732"/>
        <v>0</v>
      </c>
      <c r="W1701" s="106" t="e">
        <f>IF(EXACT(O1701,Y1701),M1701,M1701*(1-#REF!))</f>
        <v>#REF!</v>
      </c>
      <c r="X1701" s="106" t="e">
        <f t="shared" si="733"/>
        <v>#REF!</v>
      </c>
      <c r="Y1701" s="107" t="s">
        <v>72</v>
      </c>
      <c r="Z1701" s="103">
        <f t="shared" si="729"/>
        <v>0</v>
      </c>
      <c r="AA1701" s="103">
        <f t="shared" si="730"/>
        <v>0</v>
      </c>
      <c r="AB1701" s="128" t="str">
        <f t="shared" si="734"/>
        <v/>
      </c>
      <c r="AC1701" s="128" t="e">
        <f t="shared" si="735"/>
        <v>#REF!</v>
      </c>
    </row>
    <row r="1702" spans="1:29" ht="50.1" customHeight="1">
      <c r="A1702" s="172"/>
      <c r="B1702" s="172"/>
      <c r="C1702" s="175"/>
      <c r="D1702" s="175"/>
      <c r="E1702" s="132"/>
      <c r="F1702" s="178"/>
      <c r="G1702" s="181"/>
      <c r="H1702" s="164"/>
      <c r="I1702" s="166"/>
      <c r="J1702" s="169"/>
      <c r="K1702" s="62"/>
      <c r="L1702" s="63"/>
      <c r="M1702" s="63"/>
      <c r="N1702" s="121"/>
      <c r="O1702" s="127"/>
      <c r="P1702" s="100"/>
      <c r="Q1702" s="63">
        <f t="shared" si="731"/>
        <v>0</v>
      </c>
      <c r="R1702" s="65"/>
      <c r="S1702" s="64"/>
      <c r="T1702" s="40"/>
      <c r="U1702" s="106">
        <f>IF(EXACT(O1702,Y1702),M1702,M1702*(1-'Расчет ПРЕДЗАКАЗ'!$D$10))</f>
        <v>0</v>
      </c>
      <c r="V1702" s="106">
        <f t="shared" si="732"/>
        <v>0</v>
      </c>
      <c r="W1702" s="106" t="e">
        <f>IF(EXACT(O1702,Y1702),M1702,M1702*(1-#REF!))</f>
        <v>#REF!</v>
      </c>
      <c r="X1702" s="106" t="e">
        <f t="shared" si="733"/>
        <v>#REF!</v>
      </c>
      <c r="Y1702" s="107" t="s">
        <v>72</v>
      </c>
      <c r="Z1702" s="103">
        <f t="shared" si="729"/>
        <v>0</v>
      </c>
      <c r="AA1702" s="103">
        <f t="shared" si="730"/>
        <v>0</v>
      </c>
      <c r="AB1702" s="128" t="str">
        <f t="shared" si="734"/>
        <v/>
      </c>
      <c r="AC1702" s="128" t="e">
        <f t="shared" si="735"/>
        <v>#REF!</v>
      </c>
    </row>
    <row r="1703" spans="1:29" ht="11.25" customHeight="1" thickBot="1"/>
    <row r="1704" spans="1:29" ht="50.1" customHeight="1">
      <c r="A1704" s="170">
        <v>488</v>
      </c>
      <c r="B1704" s="170" t="s">
        <v>3948</v>
      </c>
      <c r="C1704" s="173" t="s">
        <v>3949</v>
      </c>
      <c r="D1704" s="173" t="s">
        <v>77</v>
      </c>
      <c r="E1704" s="131"/>
      <c r="F1704" s="193" t="s">
        <v>978</v>
      </c>
      <c r="G1704" s="179" t="s">
        <v>92</v>
      </c>
      <c r="H1704" s="162" t="s">
        <v>1052</v>
      </c>
      <c r="I1704" s="194" t="s">
        <v>1053</v>
      </c>
      <c r="J1704" s="167" t="s">
        <v>19</v>
      </c>
      <c r="K1704" s="62" t="s">
        <v>1007</v>
      </c>
      <c r="L1704" s="63">
        <v>840</v>
      </c>
      <c r="M1704" s="63">
        <v>469</v>
      </c>
      <c r="N1704" s="142" t="s">
        <v>3950</v>
      </c>
      <c r="O1704" s="127" t="s">
        <v>72</v>
      </c>
      <c r="P1704" s="100"/>
      <c r="Q1704" s="63">
        <f>P1704*M1704</f>
        <v>0</v>
      </c>
      <c r="R1704" s="64"/>
      <c r="S1704" s="67">
        <v>16</v>
      </c>
      <c r="T1704" s="46"/>
      <c r="U1704" s="106">
        <f>IF(EXACT(O1704,Y1704),M1704,M1704*(1-'Расчет ПРЕДЗАКАЗ'!$D$10))</f>
        <v>469</v>
      </c>
      <c r="V1704" s="106">
        <f>P1704*U1704</f>
        <v>0</v>
      </c>
      <c r="W1704" s="106">
        <f>IF(EXACT(O1704,Y1704),M1704,M1704*(1-#REF!))</f>
        <v>469</v>
      </c>
      <c r="X1704" s="106">
        <f>P1704*W1704</f>
        <v>0</v>
      </c>
      <c r="Y1704" s="107" t="s">
        <v>72</v>
      </c>
      <c r="Z1704" s="103">
        <f t="shared" ref="Z1704:Z1718" si="736">IF(EXACT(O1704,Y1704),Q1704,0)</f>
        <v>0</v>
      </c>
      <c r="AA1704" s="103">
        <f t="shared" ref="AA1704:AA1718" si="737">IF(Z1704=0,Q1704,0)</f>
        <v>0</v>
      </c>
      <c r="AB1704" s="128">
        <f>IF(U1704=0,"",L1704/U1704-1)</f>
        <v>0.79104477611940305</v>
      </c>
      <c r="AC1704" s="128">
        <f>IF(W1704=0,"",L1704/W1704-1)</f>
        <v>0.79104477611940305</v>
      </c>
    </row>
    <row r="1705" spans="1:29" ht="50.1" customHeight="1">
      <c r="A1705" s="171"/>
      <c r="B1705" s="171"/>
      <c r="C1705" s="174"/>
      <c r="D1705" s="174"/>
      <c r="E1705" s="131"/>
      <c r="F1705" s="177"/>
      <c r="G1705" s="180"/>
      <c r="H1705" s="163"/>
      <c r="I1705" s="165"/>
      <c r="J1705" s="168"/>
      <c r="K1705" s="62" t="s">
        <v>981</v>
      </c>
      <c r="L1705" s="63">
        <v>840</v>
      </c>
      <c r="M1705" s="63">
        <v>469</v>
      </c>
      <c r="N1705" s="142" t="s">
        <v>3951</v>
      </c>
      <c r="O1705" s="127" t="s">
        <v>72</v>
      </c>
      <c r="P1705" s="100"/>
      <c r="Q1705" s="63">
        <f t="shared" ref="Q1705:Q1718" si="738">P1705*M1705</f>
        <v>0</v>
      </c>
      <c r="R1705" s="64"/>
      <c r="S1705" s="67">
        <v>28</v>
      </c>
      <c r="T1705" s="46"/>
      <c r="U1705" s="106">
        <f>IF(EXACT(O1705,Y1705),M1705,M1705*(1-'Расчет ПРЕДЗАКАЗ'!$D$10))</f>
        <v>469</v>
      </c>
      <c r="V1705" s="106">
        <f t="shared" ref="V1705:V1718" si="739">P1705*U1705</f>
        <v>0</v>
      </c>
      <c r="W1705" s="106">
        <f>IF(EXACT(O1705,Y1705),M1705,M1705*(1-#REF!))</f>
        <v>469</v>
      </c>
      <c r="X1705" s="106">
        <f t="shared" ref="X1705:X1718" si="740">P1705*W1705</f>
        <v>0</v>
      </c>
      <c r="Y1705" s="107" t="s">
        <v>72</v>
      </c>
      <c r="Z1705" s="103">
        <f t="shared" si="736"/>
        <v>0</v>
      </c>
      <c r="AA1705" s="103">
        <f t="shared" si="737"/>
        <v>0</v>
      </c>
      <c r="AB1705" s="128">
        <f t="shared" ref="AB1705:AB1718" si="741">IF(U1705=0,"",L1705/U1705-1)</f>
        <v>0.79104477611940305</v>
      </c>
      <c r="AC1705" s="128">
        <f t="shared" ref="AC1705:AC1718" si="742">IF(W1705=0,"",L1705/W1705-1)</f>
        <v>0.79104477611940305</v>
      </c>
    </row>
    <row r="1706" spans="1:29" ht="50.1" customHeight="1">
      <c r="A1706" s="171"/>
      <c r="B1706" s="171"/>
      <c r="C1706" s="174"/>
      <c r="D1706" s="174"/>
      <c r="E1706" s="131"/>
      <c r="F1706" s="177"/>
      <c r="G1706" s="180"/>
      <c r="H1706" s="163"/>
      <c r="I1706" s="165"/>
      <c r="J1706" s="168"/>
      <c r="K1706" s="62"/>
      <c r="L1706" s="63"/>
      <c r="M1706" s="63"/>
      <c r="N1706" s="142"/>
      <c r="O1706" s="127"/>
      <c r="P1706" s="100"/>
      <c r="Q1706" s="63">
        <f t="shared" si="738"/>
        <v>0</v>
      </c>
      <c r="R1706" s="64"/>
      <c r="S1706" s="67"/>
      <c r="T1706" s="46"/>
      <c r="U1706" s="106">
        <f>IF(EXACT(O1706,Y1706),M1706,M1706*(1-'Расчет ПРЕДЗАКАЗ'!$D$10))</f>
        <v>0</v>
      </c>
      <c r="V1706" s="106">
        <f t="shared" si="739"/>
        <v>0</v>
      </c>
      <c r="W1706" s="106" t="e">
        <f>IF(EXACT(O1706,Y1706),M1706,M1706*(1-#REF!))</f>
        <v>#REF!</v>
      </c>
      <c r="X1706" s="106" t="e">
        <f t="shared" si="740"/>
        <v>#REF!</v>
      </c>
      <c r="Y1706" s="107" t="s">
        <v>72</v>
      </c>
      <c r="Z1706" s="103">
        <f t="shared" si="736"/>
        <v>0</v>
      </c>
      <c r="AA1706" s="103">
        <f t="shared" si="737"/>
        <v>0</v>
      </c>
      <c r="AB1706" s="128" t="str">
        <f t="shared" si="741"/>
        <v/>
      </c>
      <c r="AC1706" s="128" t="e">
        <f t="shared" si="742"/>
        <v>#REF!</v>
      </c>
    </row>
    <row r="1707" spans="1:29" ht="50.1" customHeight="1">
      <c r="A1707" s="171"/>
      <c r="B1707" s="171"/>
      <c r="C1707" s="174"/>
      <c r="D1707" s="174"/>
      <c r="E1707" s="131"/>
      <c r="F1707" s="177"/>
      <c r="G1707" s="180"/>
      <c r="H1707" s="163"/>
      <c r="I1707" s="165"/>
      <c r="J1707" s="168"/>
      <c r="K1707" s="62"/>
      <c r="L1707" s="63"/>
      <c r="M1707" s="63"/>
      <c r="N1707" s="142"/>
      <c r="O1707" s="127"/>
      <c r="P1707" s="100"/>
      <c r="Q1707" s="63">
        <f t="shared" si="738"/>
        <v>0</v>
      </c>
      <c r="R1707" s="64"/>
      <c r="S1707" s="67"/>
      <c r="T1707" s="46"/>
      <c r="U1707" s="106">
        <f>IF(EXACT(O1707,Y1707),M1707,M1707*(1-'Расчет ПРЕДЗАКАЗ'!$D$10))</f>
        <v>0</v>
      </c>
      <c r="V1707" s="106">
        <f t="shared" si="739"/>
        <v>0</v>
      </c>
      <c r="W1707" s="106" t="e">
        <f>IF(EXACT(O1707,Y1707),M1707,M1707*(1-#REF!))</f>
        <v>#REF!</v>
      </c>
      <c r="X1707" s="106" t="e">
        <f t="shared" si="740"/>
        <v>#REF!</v>
      </c>
      <c r="Y1707" s="107" t="s">
        <v>72</v>
      </c>
      <c r="Z1707" s="103">
        <f t="shared" si="736"/>
        <v>0</v>
      </c>
      <c r="AA1707" s="103">
        <f t="shared" si="737"/>
        <v>0</v>
      </c>
      <c r="AB1707" s="128" t="str">
        <f t="shared" si="741"/>
        <v/>
      </c>
      <c r="AC1707" s="128" t="e">
        <f t="shared" si="742"/>
        <v>#REF!</v>
      </c>
    </row>
    <row r="1708" spans="1:29" ht="50.1" customHeight="1">
      <c r="A1708" s="171"/>
      <c r="B1708" s="171"/>
      <c r="C1708" s="174"/>
      <c r="D1708" s="174"/>
      <c r="E1708" s="131"/>
      <c r="F1708" s="177"/>
      <c r="G1708" s="180"/>
      <c r="H1708" s="163"/>
      <c r="I1708" s="165"/>
      <c r="J1708" s="168"/>
      <c r="K1708" s="62"/>
      <c r="L1708" s="63"/>
      <c r="M1708" s="63"/>
      <c r="N1708" s="142"/>
      <c r="O1708" s="127"/>
      <c r="P1708" s="100"/>
      <c r="Q1708" s="63">
        <f t="shared" si="738"/>
        <v>0</v>
      </c>
      <c r="R1708" s="64"/>
      <c r="S1708" s="67"/>
      <c r="T1708" s="46"/>
      <c r="U1708" s="106">
        <f>IF(EXACT(O1708,Y1708),M1708,M1708*(1-'Расчет ПРЕДЗАКАЗ'!$D$10))</f>
        <v>0</v>
      </c>
      <c r="V1708" s="106">
        <f t="shared" si="739"/>
        <v>0</v>
      </c>
      <c r="W1708" s="106" t="e">
        <f>IF(EXACT(O1708,Y1708),M1708,M1708*(1-#REF!))</f>
        <v>#REF!</v>
      </c>
      <c r="X1708" s="106" t="e">
        <f t="shared" si="740"/>
        <v>#REF!</v>
      </c>
      <c r="Y1708" s="107" t="s">
        <v>72</v>
      </c>
      <c r="Z1708" s="103">
        <f t="shared" si="736"/>
        <v>0</v>
      </c>
      <c r="AA1708" s="103">
        <f t="shared" si="737"/>
        <v>0</v>
      </c>
      <c r="AB1708" s="128" t="str">
        <f t="shared" si="741"/>
        <v/>
      </c>
      <c r="AC1708" s="128" t="e">
        <f t="shared" si="742"/>
        <v>#REF!</v>
      </c>
    </row>
    <row r="1709" spans="1:29" ht="50.1" customHeight="1">
      <c r="A1709" s="171"/>
      <c r="B1709" s="171"/>
      <c r="C1709" s="174"/>
      <c r="D1709" s="174"/>
      <c r="E1709" s="131"/>
      <c r="F1709" s="177"/>
      <c r="G1709" s="180"/>
      <c r="H1709" s="163"/>
      <c r="I1709" s="165"/>
      <c r="J1709" s="168"/>
      <c r="K1709" s="62"/>
      <c r="L1709" s="63"/>
      <c r="M1709" s="63"/>
      <c r="N1709" s="142"/>
      <c r="O1709" s="127"/>
      <c r="P1709" s="100"/>
      <c r="Q1709" s="63">
        <f t="shared" si="738"/>
        <v>0</v>
      </c>
      <c r="R1709" s="64"/>
      <c r="S1709" s="67"/>
      <c r="T1709" s="46"/>
      <c r="U1709" s="106">
        <f>IF(EXACT(O1709,Y1709),M1709,M1709*(1-'Расчет ПРЕДЗАКАЗ'!$D$10))</f>
        <v>0</v>
      </c>
      <c r="V1709" s="106">
        <f t="shared" si="739"/>
        <v>0</v>
      </c>
      <c r="W1709" s="106" t="e">
        <f>IF(EXACT(O1709,Y1709),M1709,M1709*(1-#REF!))</f>
        <v>#REF!</v>
      </c>
      <c r="X1709" s="106" t="e">
        <f t="shared" si="740"/>
        <v>#REF!</v>
      </c>
      <c r="Y1709" s="107" t="s">
        <v>72</v>
      </c>
      <c r="Z1709" s="103">
        <f t="shared" si="736"/>
        <v>0</v>
      </c>
      <c r="AA1709" s="103">
        <f t="shared" si="737"/>
        <v>0</v>
      </c>
      <c r="AB1709" s="128" t="str">
        <f t="shared" si="741"/>
        <v/>
      </c>
      <c r="AC1709" s="128" t="e">
        <f t="shared" si="742"/>
        <v>#REF!</v>
      </c>
    </row>
    <row r="1710" spans="1:29" ht="50.1" customHeight="1">
      <c r="A1710" s="171"/>
      <c r="B1710" s="171"/>
      <c r="C1710" s="174"/>
      <c r="D1710" s="174"/>
      <c r="E1710" s="131"/>
      <c r="F1710" s="177"/>
      <c r="G1710" s="180"/>
      <c r="H1710" s="163"/>
      <c r="I1710" s="165"/>
      <c r="J1710" s="168"/>
      <c r="K1710" s="62"/>
      <c r="L1710" s="63"/>
      <c r="M1710" s="63"/>
      <c r="N1710" s="142"/>
      <c r="O1710" s="127"/>
      <c r="P1710" s="100"/>
      <c r="Q1710" s="63">
        <f t="shared" si="738"/>
        <v>0</v>
      </c>
      <c r="R1710" s="64"/>
      <c r="S1710" s="67"/>
      <c r="T1710" s="46"/>
      <c r="U1710" s="106">
        <f>IF(EXACT(O1710,Y1710),M1710,M1710*(1-'Расчет ПРЕДЗАКАЗ'!$D$10))</f>
        <v>0</v>
      </c>
      <c r="V1710" s="106">
        <f t="shared" si="739"/>
        <v>0</v>
      </c>
      <c r="W1710" s="106" t="e">
        <f>IF(EXACT(O1710,Y1710),M1710,M1710*(1-#REF!))</f>
        <v>#REF!</v>
      </c>
      <c r="X1710" s="106" t="e">
        <f t="shared" si="740"/>
        <v>#REF!</v>
      </c>
      <c r="Y1710" s="107" t="s">
        <v>72</v>
      </c>
      <c r="Z1710" s="103">
        <f t="shared" si="736"/>
        <v>0</v>
      </c>
      <c r="AA1710" s="103">
        <f t="shared" si="737"/>
        <v>0</v>
      </c>
      <c r="AB1710" s="128" t="str">
        <f t="shared" si="741"/>
        <v/>
      </c>
      <c r="AC1710" s="128" t="e">
        <f t="shared" si="742"/>
        <v>#REF!</v>
      </c>
    </row>
    <row r="1711" spans="1:29" ht="50.1" customHeight="1">
      <c r="A1711" s="171"/>
      <c r="B1711" s="171"/>
      <c r="C1711" s="174"/>
      <c r="D1711" s="174"/>
      <c r="E1711" s="131"/>
      <c r="F1711" s="177"/>
      <c r="G1711" s="180"/>
      <c r="H1711" s="163"/>
      <c r="I1711" s="165"/>
      <c r="J1711" s="168"/>
      <c r="K1711" s="62"/>
      <c r="L1711" s="63"/>
      <c r="M1711" s="63"/>
      <c r="N1711" s="142"/>
      <c r="O1711" s="127"/>
      <c r="P1711" s="100"/>
      <c r="Q1711" s="63">
        <f t="shared" si="738"/>
        <v>0</v>
      </c>
      <c r="R1711" s="64"/>
      <c r="S1711" s="67"/>
      <c r="T1711" s="46"/>
      <c r="U1711" s="106">
        <f>IF(EXACT(O1711,Y1711),M1711,M1711*(1-'Расчет ПРЕДЗАКАЗ'!$D$10))</f>
        <v>0</v>
      </c>
      <c r="V1711" s="106">
        <f t="shared" si="739"/>
        <v>0</v>
      </c>
      <c r="W1711" s="106" t="e">
        <f>IF(EXACT(O1711,Y1711),M1711,M1711*(1-#REF!))</f>
        <v>#REF!</v>
      </c>
      <c r="X1711" s="106" t="e">
        <f t="shared" si="740"/>
        <v>#REF!</v>
      </c>
      <c r="Y1711" s="107" t="s">
        <v>72</v>
      </c>
      <c r="Z1711" s="103">
        <f t="shared" si="736"/>
        <v>0</v>
      </c>
      <c r="AA1711" s="103">
        <f t="shared" si="737"/>
        <v>0</v>
      </c>
      <c r="AB1711" s="128" t="str">
        <f t="shared" si="741"/>
        <v/>
      </c>
      <c r="AC1711" s="128" t="e">
        <f t="shared" si="742"/>
        <v>#REF!</v>
      </c>
    </row>
    <row r="1712" spans="1:29" ht="50.1" customHeight="1">
      <c r="A1712" s="171"/>
      <c r="B1712" s="171"/>
      <c r="C1712" s="174"/>
      <c r="D1712" s="174"/>
      <c r="E1712" s="131"/>
      <c r="F1712" s="177"/>
      <c r="G1712" s="180"/>
      <c r="H1712" s="163"/>
      <c r="I1712" s="165"/>
      <c r="J1712" s="168"/>
      <c r="K1712" s="62"/>
      <c r="L1712" s="63"/>
      <c r="M1712" s="63"/>
      <c r="N1712" s="142"/>
      <c r="O1712" s="127"/>
      <c r="P1712" s="100"/>
      <c r="Q1712" s="63">
        <f t="shared" si="738"/>
        <v>0</v>
      </c>
      <c r="R1712" s="64"/>
      <c r="S1712" s="67"/>
      <c r="T1712" s="46"/>
      <c r="U1712" s="106">
        <f>IF(EXACT(O1712,Y1712),M1712,M1712*(1-'Расчет ПРЕДЗАКАЗ'!$D$10))</f>
        <v>0</v>
      </c>
      <c r="V1712" s="106">
        <f t="shared" si="739"/>
        <v>0</v>
      </c>
      <c r="W1712" s="106" t="e">
        <f>IF(EXACT(O1712,Y1712),M1712,M1712*(1-#REF!))</f>
        <v>#REF!</v>
      </c>
      <c r="X1712" s="106" t="e">
        <f t="shared" si="740"/>
        <v>#REF!</v>
      </c>
      <c r="Y1712" s="107" t="s">
        <v>72</v>
      </c>
      <c r="Z1712" s="103">
        <f t="shared" si="736"/>
        <v>0</v>
      </c>
      <c r="AA1712" s="103">
        <f t="shared" si="737"/>
        <v>0</v>
      </c>
      <c r="AB1712" s="128" t="str">
        <f t="shared" si="741"/>
        <v/>
      </c>
      <c r="AC1712" s="128" t="e">
        <f t="shared" si="742"/>
        <v>#REF!</v>
      </c>
    </row>
    <row r="1713" spans="1:29" ht="50.1" customHeight="1">
      <c r="A1713" s="171"/>
      <c r="B1713" s="171"/>
      <c r="C1713" s="174"/>
      <c r="D1713" s="174"/>
      <c r="E1713" s="131"/>
      <c r="F1713" s="177"/>
      <c r="G1713" s="180"/>
      <c r="H1713" s="163"/>
      <c r="I1713" s="165"/>
      <c r="J1713" s="168"/>
      <c r="K1713" s="62"/>
      <c r="L1713" s="63"/>
      <c r="M1713" s="63"/>
      <c r="N1713" s="143"/>
      <c r="O1713" s="127"/>
      <c r="P1713" s="100"/>
      <c r="Q1713" s="63">
        <f t="shared" si="738"/>
        <v>0</v>
      </c>
      <c r="R1713" s="65"/>
      <c r="S1713" s="67"/>
      <c r="T1713" s="40"/>
      <c r="U1713" s="106">
        <f>IF(EXACT(O1713,Y1713),M1713,M1713*(1-'Расчет ПРЕДЗАКАЗ'!$D$10))</f>
        <v>0</v>
      </c>
      <c r="V1713" s="106">
        <f t="shared" si="739"/>
        <v>0</v>
      </c>
      <c r="W1713" s="106" t="e">
        <f>IF(EXACT(O1713,Y1713),M1713,M1713*(1-#REF!))</f>
        <v>#REF!</v>
      </c>
      <c r="X1713" s="106" t="e">
        <f t="shared" si="740"/>
        <v>#REF!</v>
      </c>
      <c r="Y1713" s="107" t="s">
        <v>72</v>
      </c>
      <c r="Z1713" s="103">
        <f t="shared" si="736"/>
        <v>0</v>
      </c>
      <c r="AA1713" s="103">
        <f t="shared" si="737"/>
        <v>0</v>
      </c>
      <c r="AB1713" s="128" t="str">
        <f t="shared" si="741"/>
        <v/>
      </c>
      <c r="AC1713" s="128" t="e">
        <f t="shared" si="742"/>
        <v>#REF!</v>
      </c>
    </row>
    <row r="1714" spans="1:29" ht="50.1" customHeight="1">
      <c r="A1714" s="171"/>
      <c r="B1714" s="171"/>
      <c r="C1714" s="174"/>
      <c r="D1714" s="174"/>
      <c r="E1714" s="131"/>
      <c r="F1714" s="177"/>
      <c r="G1714" s="180"/>
      <c r="H1714" s="163"/>
      <c r="I1714" s="165"/>
      <c r="J1714" s="168"/>
      <c r="K1714" s="62"/>
      <c r="L1714" s="63"/>
      <c r="M1714" s="63"/>
      <c r="N1714" s="143"/>
      <c r="O1714" s="127"/>
      <c r="P1714" s="100"/>
      <c r="Q1714" s="63">
        <f t="shared" si="738"/>
        <v>0</v>
      </c>
      <c r="R1714" s="65"/>
      <c r="S1714" s="67"/>
      <c r="T1714" s="40"/>
      <c r="U1714" s="106">
        <f>IF(EXACT(O1714,Y1714),M1714,M1714*(1-'Расчет ПРЕДЗАКАЗ'!$D$10))</f>
        <v>0</v>
      </c>
      <c r="V1714" s="106">
        <f t="shared" si="739"/>
        <v>0</v>
      </c>
      <c r="W1714" s="106" t="e">
        <f>IF(EXACT(O1714,Y1714),M1714,M1714*(1-#REF!))</f>
        <v>#REF!</v>
      </c>
      <c r="X1714" s="106" t="e">
        <f t="shared" si="740"/>
        <v>#REF!</v>
      </c>
      <c r="Y1714" s="107" t="s">
        <v>72</v>
      </c>
      <c r="Z1714" s="103">
        <f t="shared" si="736"/>
        <v>0</v>
      </c>
      <c r="AA1714" s="103">
        <f t="shared" si="737"/>
        <v>0</v>
      </c>
      <c r="AB1714" s="128" t="str">
        <f t="shared" si="741"/>
        <v/>
      </c>
      <c r="AC1714" s="128" t="e">
        <f t="shared" si="742"/>
        <v>#REF!</v>
      </c>
    </row>
    <row r="1715" spans="1:29" ht="50.1" customHeight="1">
      <c r="A1715" s="171"/>
      <c r="B1715" s="171"/>
      <c r="C1715" s="174"/>
      <c r="D1715" s="174"/>
      <c r="E1715" s="131"/>
      <c r="F1715" s="177"/>
      <c r="G1715" s="180"/>
      <c r="H1715" s="163"/>
      <c r="I1715" s="165"/>
      <c r="J1715" s="168"/>
      <c r="K1715" s="62"/>
      <c r="L1715" s="63"/>
      <c r="M1715" s="63"/>
      <c r="N1715" s="121"/>
      <c r="O1715" s="127"/>
      <c r="P1715" s="100"/>
      <c r="Q1715" s="63">
        <f t="shared" si="738"/>
        <v>0</v>
      </c>
      <c r="R1715" s="65"/>
      <c r="S1715" s="67"/>
      <c r="T1715" s="40"/>
      <c r="U1715" s="106">
        <f>IF(EXACT(O1715,Y1715),M1715,M1715*(1-'Расчет ПРЕДЗАКАЗ'!$D$10))</f>
        <v>0</v>
      </c>
      <c r="V1715" s="106">
        <f t="shared" si="739"/>
        <v>0</v>
      </c>
      <c r="W1715" s="106" t="e">
        <f>IF(EXACT(O1715,Y1715),M1715,M1715*(1-#REF!))</f>
        <v>#REF!</v>
      </c>
      <c r="X1715" s="106" t="e">
        <f t="shared" si="740"/>
        <v>#REF!</v>
      </c>
      <c r="Y1715" s="107" t="s">
        <v>72</v>
      </c>
      <c r="Z1715" s="103">
        <f t="shared" si="736"/>
        <v>0</v>
      </c>
      <c r="AA1715" s="103">
        <f t="shared" si="737"/>
        <v>0</v>
      </c>
      <c r="AB1715" s="128" t="str">
        <f t="shared" si="741"/>
        <v/>
      </c>
      <c r="AC1715" s="128" t="e">
        <f t="shared" si="742"/>
        <v>#REF!</v>
      </c>
    </row>
    <row r="1716" spans="1:29" ht="50.1" customHeight="1">
      <c r="A1716" s="171"/>
      <c r="B1716" s="171"/>
      <c r="C1716" s="174"/>
      <c r="D1716" s="174"/>
      <c r="E1716" s="131"/>
      <c r="F1716" s="177"/>
      <c r="G1716" s="180"/>
      <c r="H1716" s="163"/>
      <c r="I1716" s="165"/>
      <c r="J1716" s="168"/>
      <c r="K1716" s="62"/>
      <c r="L1716" s="63"/>
      <c r="M1716" s="63"/>
      <c r="N1716" s="121"/>
      <c r="O1716" s="127"/>
      <c r="P1716" s="100"/>
      <c r="Q1716" s="63">
        <f t="shared" si="738"/>
        <v>0</v>
      </c>
      <c r="R1716" s="65"/>
      <c r="S1716" s="67"/>
      <c r="T1716" s="40"/>
      <c r="U1716" s="106">
        <f>IF(EXACT(O1716,Y1716),M1716,M1716*(1-'Расчет ПРЕДЗАКАЗ'!$D$10))</f>
        <v>0</v>
      </c>
      <c r="V1716" s="106">
        <f t="shared" si="739"/>
        <v>0</v>
      </c>
      <c r="W1716" s="106" t="e">
        <f>IF(EXACT(O1716,Y1716),M1716,M1716*(1-#REF!))</f>
        <v>#REF!</v>
      </c>
      <c r="X1716" s="106" t="e">
        <f t="shared" si="740"/>
        <v>#REF!</v>
      </c>
      <c r="Y1716" s="107" t="s">
        <v>72</v>
      </c>
      <c r="Z1716" s="103">
        <f t="shared" si="736"/>
        <v>0</v>
      </c>
      <c r="AA1716" s="103">
        <f t="shared" si="737"/>
        <v>0</v>
      </c>
      <c r="AB1716" s="128" t="str">
        <f t="shared" si="741"/>
        <v/>
      </c>
      <c r="AC1716" s="128" t="e">
        <f t="shared" si="742"/>
        <v>#REF!</v>
      </c>
    </row>
    <row r="1717" spans="1:29" ht="50.1" customHeight="1">
      <c r="A1717" s="171"/>
      <c r="B1717" s="171"/>
      <c r="C1717" s="174"/>
      <c r="D1717" s="174"/>
      <c r="E1717" s="131"/>
      <c r="F1717" s="177"/>
      <c r="G1717" s="180"/>
      <c r="H1717" s="163"/>
      <c r="I1717" s="165"/>
      <c r="J1717" s="168"/>
      <c r="K1717" s="62"/>
      <c r="L1717" s="63"/>
      <c r="M1717" s="63"/>
      <c r="N1717" s="121"/>
      <c r="O1717" s="127"/>
      <c r="P1717" s="100"/>
      <c r="Q1717" s="63">
        <f t="shared" si="738"/>
        <v>0</v>
      </c>
      <c r="R1717" s="65"/>
      <c r="S1717" s="67"/>
      <c r="T1717" s="40"/>
      <c r="U1717" s="106">
        <f>IF(EXACT(O1717,Y1717),M1717,M1717*(1-'Расчет ПРЕДЗАКАЗ'!$D$10))</f>
        <v>0</v>
      </c>
      <c r="V1717" s="106">
        <f t="shared" si="739"/>
        <v>0</v>
      </c>
      <c r="W1717" s="106" t="e">
        <f>IF(EXACT(O1717,Y1717),M1717,M1717*(1-#REF!))</f>
        <v>#REF!</v>
      </c>
      <c r="X1717" s="106" t="e">
        <f t="shared" si="740"/>
        <v>#REF!</v>
      </c>
      <c r="Y1717" s="107" t="s">
        <v>72</v>
      </c>
      <c r="Z1717" s="103">
        <f t="shared" si="736"/>
        <v>0</v>
      </c>
      <c r="AA1717" s="103">
        <f t="shared" si="737"/>
        <v>0</v>
      </c>
      <c r="AB1717" s="128" t="str">
        <f t="shared" si="741"/>
        <v/>
      </c>
      <c r="AC1717" s="128" t="e">
        <f t="shared" si="742"/>
        <v>#REF!</v>
      </c>
    </row>
    <row r="1718" spans="1:29" ht="50.1" customHeight="1">
      <c r="A1718" s="172"/>
      <c r="B1718" s="172"/>
      <c r="C1718" s="175"/>
      <c r="D1718" s="175"/>
      <c r="E1718" s="132"/>
      <c r="F1718" s="178"/>
      <c r="G1718" s="181"/>
      <c r="H1718" s="164"/>
      <c r="I1718" s="166"/>
      <c r="J1718" s="169"/>
      <c r="K1718" s="62"/>
      <c r="L1718" s="63"/>
      <c r="M1718" s="63"/>
      <c r="N1718" s="121"/>
      <c r="O1718" s="127"/>
      <c r="P1718" s="100"/>
      <c r="Q1718" s="63">
        <f t="shared" si="738"/>
        <v>0</v>
      </c>
      <c r="R1718" s="65"/>
      <c r="S1718" s="64"/>
      <c r="T1718" s="40"/>
      <c r="U1718" s="106">
        <f>IF(EXACT(O1718,Y1718),M1718,M1718*(1-'Расчет ПРЕДЗАКАЗ'!$D$10))</f>
        <v>0</v>
      </c>
      <c r="V1718" s="106">
        <f t="shared" si="739"/>
        <v>0</v>
      </c>
      <c r="W1718" s="106" t="e">
        <f>IF(EXACT(O1718,Y1718),M1718,M1718*(1-#REF!))</f>
        <v>#REF!</v>
      </c>
      <c r="X1718" s="106" t="e">
        <f t="shared" si="740"/>
        <v>#REF!</v>
      </c>
      <c r="Y1718" s="107" t="s">
        <v>72</v>
      </c>
      <c r="Z1718" s="103">
        <f t="shared" si="736"/>
        <v>0</v>
      </c>
      <c r="AA1718" s="103">
        <f t="shared" si="737"/>
        <v>0</v>
      </c>
      <c r="AB1718" s="128" t="str">
        <f t="shared" si="741"/>
        <v/>
      </c>
      <c r="AC1718" s="128" t="e">
        <f t="shared" si="742"/>
        <v>#REF!</v>
      </c>
    </row>
    <row r="1719" spans="1:29" ht="11.25" customHeight="1" thickBot="1"/>
    <row r="1720" spans="1:29" ht="50.1" customHeight="1">
      <c r="A1720" s="170">
        <v>489</v>
      </c>
      <c r="B1720" s="170" t="s">
        <v>3952</v>
      </c>
      <c r="C1720" s="173" t="s">
        <v>3953</v>
      </c>
      <c r="D1720" s="173" t="s">
        <v>77</v>
      </c>
      <c r="E1720" s="131"/>
      <c r="F1720" s="193" t="s">
        <v>978</v>
      </c>
      <c r="G1720" s="179" t="s">
        <v>3335</v>
      </c>
      <c r="H1720" s="162" t="s">
        <v>1052</v>
      </c>
      <c r="I1720" s="194" t="s">
        <v>1053</v>
      </c>
      <c r="J1720" s="167" t="s">
        <v>19</v>
      </c>
      <c r="K1720" s="62" t="s">
        <v>1007</v>
      </c>
      <c r="L1720" s="63">
        <v>840</v>
      </c>
      <c r="M1720" s="63">
        <v>469</v>
      </c>
      <c r="N1720" s="142" t="s">
        <v>3954</v>
      </c>
      <c r="O1720" s="127" t="s">
        <v>72</v>
      </c>
      <c r="P1720" s="100"/>
      <c r="Q1720" s="63">
        <f>P1720*M1720</f>
        <v>0</v>
      </c>
      <c r="R1720" s="64"/>
      <c r="S1720" s="67">
        <v>2</v>
      </c>
      <c r="T1720" s="46"/>
      <c r="U1720" s="106">
        <f>IF(EXACT(O1720,Y1720),M1720,M1720*(1-'Расчет ПРЕДЗАКАЗ'!$D$10))</f>
        <v>469</v>
      </c>
      <c r="V1720" s="106">
        <f>P1720*U1720</f>
        <v>0</v>
      </c>
      <c r="W1720" s="106">
        <f>IF(EXACT(O1720,Y1720),M1720,M1720*(1-#REF!))</f>
        <v>469</v>
      </c>
      <c r="X1720" s="106">
        <f>P1720*W1720</f>
        <v>0</v>
      </c>
      <c r="Y1720" s="107" t="s">
        <v>72</v>
      </c>
      <c r="Z1720" s="103">
        <f t="shared" ref="Z1720:Z1734" si="743">IF(EXACT(O1720,Y1720),Q1720,0)</f>
        <v>0</v>
      </c>
      <c r="AA1720" s="103">
        <f t="shared" ref="AA1720:AA1734" si="744">IF(Z1720=0,Q1720,0)</f>
        <v>0</v>
      </c>
      <c r="AB1720" s="128">
        <f>IF(U1720=0,"",L1720/U1720-1)</f>
        <v>0.79104477611940305</v>
      </c>
      <c r="AC1720" s="128">
        <f>IF(W1720=0,"",L1720/W1720-1)</f>
        <v>0.79104477611940305</v>
      </c>
    </row>
    <row r="1721" spans="1:29" ht="50.1" customHeight="1">
      <c r="A1721" s="171"/>
      <c r="B1721" s="171"/>
      <c r="C1721" s="174"/>
      <c r="D1721" s="174"/>
      <c r="E1721" s="131"/>
      <c r="F1721" s="177"/>
      <c r="G1721" s="180"/>
      <c r="H1721" s="163"/>
      <c r="I1721" s="165"/>
      <c r="J1721" s="168"/>
      <c r="K1721" s="62" t="s">
        <v>981</v>
      </c>
      <c r="L1721" s="63">
        <v>840</v>
      </c>
      <c r="M1721" s="63">
        <v>469</v>
      </c>
      <c r="N1721" s="142" t="s">
        <v>3955</v>
      </c>
      <c r="O1721" s="127" t="s">
        <v>72</v>
      </c>
      <c r="P1721" s="100"/>
      <c r="Q1721" s="63">
        <f t="shared" ref="Q1721:Q1734" si="745">P1721*M1721</f>
        <v>0</v>
      </c>
      <c r="R1721" s="64"/>
      <c r="S1721" s="67">
        <v>8</v>
      </c>
      <c r="T1721" s="46"/>
      <c r="U1721" s="106">
        <f>IF(EXACT(O1721,Y1721),M1721,M1721*(1-'Расчет ПРЕДЗАКАЗ'!$D$10))</f>
        <v>469</v>
      </c>
      <c r="V1721" s="106">
        <f t="shared" ref="V1721:V1734" si="746">P1721*U1721</f>
        <v>0</v>
      </c>
      <c r="W1721" s="106">
        <f>IF(EXACT(O1721,Y1721),M1721,M1721*(1-#REF!))</f>
        <v>469</v>
      </c>
      <c r="X1721" s="106">
        <f t="shared" ref="X1721:X1734" si="747">P1721*W1721</f>
        <v>0</v>
      </c>
      <c r="Y1721" s="107" t="s">
        <v>72</v>
      </c>
      <c r="Z1721" s="103">
        <f t="shared" si="743"/>
        <v>0</v>
      </c>
      <c r="AA1721" s="103">
        <f t="shared" si="744"/>
        <v>0</v>
      </c>
      <c r="AB1721" s="128">
        <f t="shared" ref="AB1721:AB1734" si="748">IF(U1721=0,"",L1721/U1721-1)</f>
        <v>0.79104477611940305</v>
      </c>
      <c r="AC1721" s="128">
        <f t="shared" ref="AC1721:AC1734" si="749">IF(W1721=0,"",L1721/W1721-1)</f>
        <v>0.79104477611940305</v>
      </c>
    </row>
    <row r="1722" spans="1:29" ht="50.1" customHeight="1">
      <c r="A1722" s="171"/>
      <c r="B1722" s="171"/>
      <c r="C1722" s="174"/>
      <c r="D1722" s="174"/>
      <c r="E1722" s="131"/>
      <c r="F1722" s="177"/>
      <c r="G1722" s="180"/>
      <c r="H1722" s="163"/>
      <c r="I1722" s="165"/>
      <c r="J1722" s="168"/>
      <c r="K1722" s="62"/>
      <c r="L1722" s="63"/>
      <c r="M1722" s="63"/>
      <c r="N1722" s="142"/>
      <c r="O1722" s="127"/>
      <c r="P1722" s="100"/>
      <c r="Q1722" s="63">
        <f t="shared" si="745"/>
        <v>0</v>
      </c>
      <c r="R1722" s="64"/>
      <c r="S1722" s="67"/>
      <c r="T1722" s="46"/>
      <c r="U1722" s="106">
        <f>IF(EXACT(O1722,Y1722),M1722,M1722*(1-'Расчет ПРЕДЗАКАЗ'!$D$10))</f>
        <v>0</v>
      </c>
      <c r="V1722" s="106">
        <f t="shared" si="746"/>
        <v>0</v>
      </c>
      <c r="W1722" s="106" t="e">
        <f>IF(EXACT(O1722,Y1722),M1722,M1722*(1-#REF!))</f>
        <v>#REF!</v>
      </c>
      <c r="X1722" s="106" t="e">
        <f t="shared" si="747"/>
        <v>#REF!</v>
      </c>
      <c r="Y1722" s="107" t="s">
        <v>72</v>
      </c>
      <c r="Z1722" s="103">
        <f t="shared" si="743"/>
        <v>0</v>
      </c>
      <c r="AA1722" s="103">
        <f t="shared" si="744"/>
        <v>0</v>
      </c>
      <c r="AB1722" s="128" t="str">
        <f t="shared" si="748"/>
        <v/>
      </c>
      <c r="AC1722" s="128" t="e">
        <f t="shared" si="749"/>
        <v>#REF!</v>
      </c>
    </row>
    <row r="1723" spans="1:29" ht="50.1" customHeight="1">
      <c r="A1723" s="171"/>
      <c r="B1723" s="171"/>
      <c r="C1723" s="174"/>
      <c r="D1723" s="174"/>
      <c r="E1723" s="131"/>
      <c r="F1723" s="177"/>
      <c r="G1723" s="180"/>
      <c r="H1723" s="163"/>
      <c r="I1723" s="165"/>
      <c r="J1723" s="168"/>
      <c r="K1723" s="62"/>
      <c r="L1723" s="63"/>
      <c r="M1723" s="63"/>
      <c r="N1723" s="142"/>
      <c r="O1723" s="127"/>
      <c r="P1723" s="100"/>
      <c r="Q1723" s="63">
        <f t="shared" si="745"/>
        <v>0</v>
      </c>
      <c r="R1723" s="64"/>
      <c r="S1723" s="67"/>
      <c r="T1723" s="46"/>
      <c r="U1723" s="106">
        <f>IF(EXACT(O1723,Y1723),M1723,M1723*(1-'Расчет ПРЕДЗАКАЗ'!$D$10))</f>
        <v>0</v>
      </c>
      <c r="V1723" s="106">
        <f t="shared" si="746"/>
        <v>0</v>
      </c>
      <c r="W1723" s="106" t="e">
        <f>IF(EXACT(O1723,Y1723),M1723,M1723*(1-#REF!))</f>
        <v>#REF!</v>
      </c>
      <c r="X1723" s="106" t="e">
        <f t="shared" si="747"/>
        <v>#REF!</v>
      </c>
      <c r="Y1723" s="107" t="s">
        <v>72</v>
      </c>
      <c r="Z1723" s="103">
        <f t="shared" si="743"/>
        <v>0</v>
      </c>
      <c r="AA1723" s="103">
        <f t="shared" si="744"/>
        <v>0</v>
      </c>
      <c r="AB1723" s="128" t="str">
        <f t="shared" si="748"/>
        <v/>
      </c>
      <c r="AC1723" s="128" t="e">
        <f t="shared" si="749"/>
        <v>#REF!</v>
      </c>
    </row>
    <row r="1724" spans="1:29" ht="50.1" customHeight="1">
      <c r="A1724" s="171"/>
      <c r="B1724" s="171"/>
      <c r="C1724" s="174"/>
      <c r="D1724" s="174"/>
      <c r="E1724" s="131"/>
      <c r="F1724" s="177"/>
      <c r="G1724" s="180"/>
      <c r="H1724" s="163"/>
      <c r="I1724" s="165"/>
      <c r="J1724" s="168"/>
      <c r="K1724" s="62"/>
      <c r="L1724" s="63"/>
      <c r="M1724" s="63"/>
      <c r="N1724" s="142"/>
      <c r="O1724" s="127"/>
      <c r="P1724" s="100"/>
      <c r="Q1724" s="63">
        <f t="shared" si="745"/>
        <v>0</v>
      </c>
      <c r="R1724" s="64"/>
      <c r="S1724" s="67"/>
      <c r="T1724" s="46"/>
      <c r="U1724" s="106">
        <f>IF(EXACT(O1724,Y1724),M1724,M1724*(1-'Расчет ПРЕДЗАКАЗ'!$D$10))</f>
        <v>0</v>
      </c>
      <c r="V1724" s="106">
        <f t="shared" si="746"/>
        <v>0</v>
      </c>
      <c r="W1724" s="106" t="e">
        <f>IF(EXACT(O1724,Y1724),M1724,M1724*(1-#REF!))</f>
        <v>#REF!</v>
      </c>
      <c r="X1724" s="106" t="e">
        <f t="shared" si="747"/>
        <v>#REF!</v>
      </c>
      <c r="Y1724" s="107" t="s">
        <v>72</v>
      </c>
      <c r="Z1724" s="103">
        <f t="shared" si="743"/>
        <v>0</v>
      </c>
      <c r="AA1724" s="103">
        <f t="shared" si="744"/>
        <v>0</v>
      </c>
      <c r="AB1724" s="128" t="str">
        <f t="shared" si="748"/>
        <v/>
      </c>
      <c r="AC1724" s="128" t="e">
        <f t="shared" si="749"/>
        <v>#REF!</v>
      </c>
    </row>
    <row r="1725" spans="1:29" ht="50.1" customHeight="1">
      <c r="A1725" s="171"/>
      <c r="B1725" s="171"/>
      <c r="C1725" s="174"/>
      <c r="D1725" s="174"/>
      <c r="E1725" s="131"/>
      <c r="F1725" s="177"/>
      <c r="G1725" s="180"/>
      <c r="H1725" s="163"/>
      <c r="I1725" s="165"/>
      <c r="J1725" s="168"/>
      <c r="K1725" s="62"/>
      <c r="L1725" s="63"/>
      <c r="M1725" s="63"/>
      <c r="N1725" s="142"/>
      <c r="O1725" s="127"/>
      <c r="P1725" s="100"/>
      <c r="Q1725" s="63">
        <f t="shared" si="745"/>
        <v>0</v>
      </c>
      <c r="R1725" s="64"/>
      <c r="S1725" s="67"/>
      <c r="T1725" s="46"/>
      <c r="U1725" s="106">
        <f>IF(EXACT(O1725,Y1725),M1725,M1725*(1-'Расчет ПРЕДЗАКАЗ'!$D$10))</f>
        <v>0</v>
      </c>
      <c r="V1725" s="106">
        <f t="shared" si="746"/>
        <v>0</v>
      </c>
      <c r="W1725" s="106" t="e">
        <f>IF(EXACT(O1725,Y1725),M1725,M1725*(1-#REF!))</f>
        <v>#REF!</v>
      </c>
      <c r="X1725" s="106" t="e">
        <f t="shared" si="747"/>
        <v>#REF!</v>
      </c>
      <c r="Y1725" s="107" t="s">
        <v>72</v>
      </c>
      <c r="Z1725" s="103">
        <f t="shared" si="743"/>
        <v>0</v>
      </c>
      <c r="AA1725" s="103">
        <f t="shared" si="744"/>
        <v>0</v>
      </c>
      <c r="AB1725" s="128" t="str">
        <f t="shared" si="748"/>
        <v/>
      </c>
      <c r="AC1725" s="128" t="e">
        <f t="shared" si="749"/>
        <v>#REF!</v>
      </c>
    </row>
    <row r="1726" spans="1:29" ht="50.1" customHeight="1">
      <c r="A1726" s="171"/>
      <c r="B1726" s="171"/>
      <c r="C1726" s="174"/>
      <c r="D1726" s="174"/>
      <c r="E1726" s="131"/>
      <c r="F1726" s="177"/>
      <c r="G1726" s="180"/>
      <c r="H1726" s="163"/>
      <c r="I1726" s="165"/>
      <c r="J1726" s="168"/>
      <c r="K1726" s="62"/>
      <c r="L1726" s="63"/>
      <c r="M1726" s="63"/>
      <c r="N1726" s="142"/>
      <c r="O1726" s="127"/>
      <c r="P1726" s="100"/>
      <c r="Q1726" s="63">
        <f t="shared" si="745"/>
        <v>0</v>
      </c>
      <c r="R1726" s="64"/>
      <c r="S1726" s="67"/>
      <c r="T1726" s="46"/>
      <c r="U1726" s="106">
        <f>IF(EXACT(O1726,Y1726),M1726,M1726*(1-'Расчет ПРЕДЗАКАЗ'!$D$10))</f>
        <v>0</v>
      </c>
      <c r="V1726" s="106">
        <f t="shared" si="746"/>
        <v>0</v>
      </c>
      <c r="W1726" s="106" t="e">
        <f>IF(EXACT(O1726,Y1726),M1726,M1726*(1-#REF!))</f>
        <v>#REF!</v>
      </c>
      <c r="X1726" s="106" t="e">
        <f t="shared" si="747"/>
        <v>#REF!</v>
      </c>
      <c r="Y1726" s="107" t="s">
        <v>72</v>
      </c>
      <c r="Z1726" s="103">
        <f t="shared" si="743"/>
        <v>0</v>
      </c>
      <c r="AA1726" s="103">
        <f t="shared" si="744"/>
        <v>0</v>
      </c>
      <c r="AB1726" s="128" t="str">
        <f t="shared" si="748"/>
        <v/>
      </c>
      <c r="AC1726" s="128" t="e">
        <f t="shared" si="749"/>
        <v>#REF!</v>
      </c>
    </row>
    <row r="1727" spans="1:29" ht="50.1" customHeight="1">
      <c r="A1727" s="171"/>
      <c r="B1727" s="171"/>
      <c r="C1727" s="174"/>
      <c r="D1727" s="174"/>
      <c r="E1727" s="131"/>
      <c r="F1727" s="177"/>
      <c r="G1727" s="180"/>
      <c r="H1727" s="163"/>
      <c r="I1727" s="165"/>
      <c r="J1727" s="168"/>
      <c r="K1727" s="62"/>
      <c r="L1727" s="63"/>
      <c r="M1727" s="63"/>
      <c r="N1727" s="142"/>
      <c r="O1727" s="127"/>
      <c r="P1727" s="100"/>
      <c r="Q1727" s="63">
        <f t="shared" si="745"/>
        <v>0</v>
      </c>
      <c r="R1727" s="64"/>
      <c r="S1727" s="67"/>
      <c r="T1727" s="46"/>
      <c r="U1727" s="106">
        <f>IF(EXACT(O1727,Y1727),M1727,M1727*(1-'Расчет ПРЕДЗАКАЗ'!$D$10))</f>
        <v>0</v>
      </c>
      <c r="V1727" s="106">
        <f t="shared" si="746"/>
        <v>0</v>
      </c>
      <c r="W1727" s="106" t="e">
        <f>IF(EXACT(O1727,Y1727),M1727,M1727*(1-#REF!))</f>
        <v>#REF!</v>
      </c>
      <c r="X1727" s="106" t="e">
        <f t="shared" si="747"/>
        <v>#REF!</v>
      </c>
      <c r="Y1727" s="107" t="s">
        <v>72</v>
      </c>
      <c r="Z1727" s="103">
        <f t="shared" si="743"/>
        <v>0</v>
      </c>
      <c r="AA1727" s="103">
        <f t="shared" si="744"/>
        <v>0</v>
      </c>
      <c r="AB1727" s="128" t="str">
        <f t="shared" si="748"/>
        <v/>
      </c>
      <c r="AC1727" s="128" t="e">
        <f t="shared" si="749"/>
        <v>#REF!</v>
      </c>
    </row>
    <row r="1728" spans="1:29" ht="50.1" customHeight="1">
      <c r="A1728" s="171"/>
      <c r="B1728" s="171"/>
      <c r="C1728" s="174"/>
      <c r="D1728" s="174"/>
      <c r="E1728" s="131"/>
      <c r="F1728" s="177"/>
      <c r="G1728" s="180"/>
      <c r="H1728" s="163"/>
      <c r="I1728" s="165"/>
      <c r="J1728" s="168"/>
      <c r="K1728" s="62"/>
      <c r="L1728" s="63"/>
      <c r="M1728" s="63"/>
      <c r="N1728" s="142"/>
      <c r="O1728" s="127"/>
      <c r="P1728" s="100"/>
      <c r="Q1728" s="63">
        <f t="shared" si="745"/>
        <v>0</v>
      </c>
      <c r="R1728" s="64"/>
      <c r="S1728" s="67"/>
      <c r="T1728" s="46"/>
      <c r="U1728" s="106">
        <f>IF(EXACT(O1728,Y1728),M1728,M1728*(1-'Расчет ПРЕДЗАКАЗ'!$D$10))</f>
        <v>0</v>
      </c>
      <c r="V1728" s="106">
        <f t="shared" si="746"/>
        <v>0</v>
      </c>
      <c r="W1728" s="106" t="e">
        <f>IF(EXACT(O1728,Y1728),M1728,M1728*(1-#REF!))</f>
        <v>#REF!</v>
      </c>
      <c r="X1728" s="106" t="e">
        <f t="shared" si="747"/>
        <v>#REF!</v>
      </c>
      <c r="Y1728" s="107" t="s">
        <v>72</v>
      </c>
      <c r="Z1728" s="103">
        <f t="shared" si="743"/>
        <v>0</v>
      </c>
      <c r="AA1728" s="103">
        <f t="shared" si="744"/>
        <v>0</v>
      </c>
      <c r="AB1728" s="128" t="str">
        <f t="shared" si="748"/>
        <v/>
      </c>
      <c r="AC1728" s="128" t="e">
        <f t="shared" si="749"/>
        <v>#REF!</v>
      </c>
    </row>
    <row r="1729" spans="1:29" ht="50.1" customHeight="1">
      <c r="A1729" s="171"/>
      <c r="B1729" s="171"/>
      <c r="C1729" s="174"/>
      <c r="D1729" s="174"/>
      <c r="E1729" s="131"/>
      <c r="F1729" s="177"/>
      <c r="G1729" s="180"/>
      <c r="H1729" s="163"/>
      <c r="I1729" s="165"/>
      <c r="J1729" s="168"/>
      <c r="K1729" s="62"/>
      <c r="L1729" s="63"/>
      <c r="M1729" s="63"/>
      <c r="N1729" s="143"/>
      <c r="O1729" s="127"/>
      <c r="P1729" s="100"/>
      <c r="Q1729" s="63">
        <f t="shared" si="745"/>
        <v>0</v>
      </c>
      <c r="R1729" s="65"/>
      <c r="S1729" s="67"/>
      <c r="T1729" s="40"/>
      <c r="U1729" s="106">
        <f>IF(EXACT(O1729,Y1729),M1729,M1729*(1-'Расчет ПРЕДЗАКАЗ'!$D$10))</f>
        <v>0</v>
      </c>
      <c r="V1729" s="106">
        <f t="shared" si="746"/>
        <v>0</v>
      </c>
      <c r="W1729" s="106" t="e">
        <f>IF(EXACT(O1729,Y1729),M1729,M1729*(1-#REF!))</f>
        <v>#REF!</v>
      </c>
      <c r="X1729" s="106" t="e">
        <f t="shared" si="747"/>
        <v>#REF!</v>
      </c>
      <c r="Y1729" s="107" t="s">
        <v>72</v>
      </c>
      <c r="Z1729" s="103">
        <f t="shared" si="743"/>
        <v>0</v>
      </c>
      <c r="AA1729" s="103">
        <f t="shared" si="744"/>
        <v>0</v>
      </c>
      <c r="AB1729" s="128" t="str">
        <f t="shared" si="748"/>
        <v/>
      </c>
      <c r="AC1729" s="128" t="e">
        <f t="shared" si="749"/>
        <v>#REF!</v>
      </c>
    </row>
    <row r="1730" spans="1:29" ht="50.1" customHeight="1">
      <c r="A1730" s="171"/>
      <c r="B1730" s="171"/>
      <c r="C1730" s="174"/>
      <c r="D1730" s="174"/>
      <c r="E1730" s="131"/>
      <c r="F1730" s="177"/>
      <c r="G1730" s="180"/>
      <c r="H1730" s="163"/>
      <c r="I1730" s="165"/>
      <c r="J1730" s="168"/>
      <c r="K1730" s="62"/>
      <c r="L1730" s="63"/>
      <c r="M1730" s="63"/>
      <c r="N1730" s="143"/>
      <c r="O1730" s="127"/>
      <c r="P1730" s="100"/>
      <c r="Q1730" s="63">
        <f t="shared" si="745"/>
        <v>0</v>
      </c>
      <c r="R1730" s="65"/>
      <c r="S1730" s="67"/>
      <c r="T1730" s="40"/>
      <c r="U1730" s="106">
        <f>IF(EXACT(O1730,Y1730),M1730,M1730*(1-'Расчет ПРЕДЗАКАЗ'!$D$10))</f>
        <v>0</v>
      </c>
      <c r="V1730" s="106">
        <f t="shared" si="746"/>
        <v>0</v>
      </c>
      <c r="W1730" s="106" t="e">
        <f>IF(EXACT(O1730,Y1730),M1730,M1730*(1-#REF!))</f>
        <v>#REF!</v>
      </c>
      <c r="X1730" s="106" t="e">
        <f t="shared" si="747"/>
        <v>#REF!</v>
      </c>
      <c r="Y1730" s="107" t="s">
        <v>72</v>
      </c>
      <c r="Z1730" s="103">
        <f t="shared" si="743"/>
        <v>0</v>
      </c>
      <c r="AA1730" s="103">
        <f t="shared" si="744"/>
        <v>0</v>
      </c>
      <c r="AB1730" s="128" t="str">
        <f t="shared" si="748"/>
        <v/>
      </c>
      <c r="AC1730" s="128" t="e">
        <f t="shared" si="749"/>
        <v>#REF!</v>
      </c>
    </row>
    <row r="1731" spans="1:29" ht="50.1" customHeight="1">
      <c r="A1731" s="171"/>
      <c r="B1731" s="171"/>
      <c r="C1731" s="174"/>
      <c r="D1731" s="174"/>
      <c r="E1731" s="131"/>
      <c r="F1731" s="177"/>
      <c r="G1731" s="180"/>
      <c r="H1731" s="163"/>
      <c r="I1731" s="165"/>
      <c r="J1731" s="168"/>
      <c r="K1731" s="62"/>
      <c r="L1731" s="63"/>
      <c r="M1731" s="63"/>
      <c r="N1731" s="121"/>
      <c r="O1731" s="127"/>
      <c r="P1731" s="100"/>
      <c r="Q1731" s="63">
        <f t="shared" si="745"/>
        <v>0</v>
      </c>
      <c r="R1731" s="65"/>
      <c r="S1731" s="67"/>
      <c r="T1731" s="40"/>
      <c r="U1731" s="106">
        <f>IF(EXACT(O1731,Y1731),M1731,M1731*(1-'Расчет ПРЕДЗАКАЗ'!$D$10))</f>
        <v>0</v>
      </c>
      <c r="V1731" s="106">
        <f t="shared" si="746"/>
        <v>0</v>
      </c>
      <c r="W1731" s="106" t="e">
        <f>IF(EXACT(O1731,Y1731),M1731,M1731*(1-#REF!))</f>
        <v>#REF!</v>
      </c>
      <c r="X1731" s="106" t="e">
        <f t="shared" si="747"/>
        <v>#REF!</v>
      </c>
      <c r="Y1731" s="107" t="s">
        <v>72</v>
      </c>
      <c r="Z1731" s="103">
        <f t="shared" si="743"/>
        <v>0</v>
      </c>
      <c r="AA1731" s="103">
        <f t="shared" si="744"/>
        <v>0</v>
      </c>
      <c r="AB1731" s="128" t="str">
        <f t="shared" si="748"/>
        <v/>
      </c>
      <c r="AC1731" s="128" t="e">
        <f t="shared" si="749"/>
        <v>#REF!</v>
      </c>
    </row>
    <row r="1732" spans="1:29" ht="50.1" customHeight="1">
      <c r="A1732" s="171"/>
      <c r="B1732" s="171"/>
      <c r="C1732" s="174"/>
      <c r="D1732" s="174"/>
      <c r="E1732" s="131"/>
      <c r="F1732" s="177"/>
      <c r="G1732" s="180"/>
      <c r="H1732" s="163"/>
      <c r="I1732" s="165"/>
      <c r="J1732" s="168"/>
      <c r="K1732" s="62"/>
      <c r="L1732" s="63"/>
      <c r="M1732" s="63"/>
      <c r="N1732" s="121"/>
      <c r="O1732" s="127"/>
      <c r="P1732" s="100"/>
      <c r="Q1732" s="63">
        <f t="shared" si="745"/>
        <v>0</v>
      </c>
      <c r="R1732" s="65"/>
      <c r="S1732" s="67"/>
      <c r="T1732" s="40"/>
      <c r="U1732" s="106">
        <f>IF(EXACT(O1732,Y1732),M1732,M1732*(1-'Расчет ПРЕДЗАКАЗ'!$D$10))</f>
        <v>0</v>
      </c>
      <c r="V1732" s="106">
        <f t="shared" si="746"/>
        <v>0</v>
      </c>
      <c r="W1732" s="106" t="e">
        <f>IF(EXACT(O1732,Y1732),M1732,M1732*(1-#REF!))</f>
        <v>#REF!</v>
      </c>
      <c r="X1732" s="106" t="e">
        <f t="shared" si="747"/>
        <v>#REF!</v>
      </c>
      <c r="Y1732" s="107" t="s">
        <v>72</v>
      </c>
      <c r="Z1732" s="103">
        <f t="shared" si="743"/>
        <v>0</v>
      </c>
      <c r="AA1732" s="103">
        <f t="shared" si="744"/>
        <v>0</v>
      </c>
      <c r="AB1732" s="128" t="str">
        <f t="shared" si="748"/>
        <v/>
      </c>
      <c r="AC1732" s="128" t="e">
        <f t="shared" si="749"/>
        <v>#REF!</v>
      </c>
    </row>
    <row r="1733" spans="1:29" ht="50.1" customHeight="1">
      <c r="A1733" s="171"/>
      <c r="B1733" s="171"/>
      <c r="C1733" s="174"/>
      <c r="D1733" s="174"/>
      <c r="E1733" s="131"/>
      <c r="F1733" s="177"/>
      <c r="G1733" s="180"/>
      <c r="H1733" s="163"/>
      <c r="I1733" s="165"/>
      <c r="J1733" s="168"/>
      <c r="K1733" s="62"/>
      <c r="L1733" s="63"/>
      <c r="M1733" s="63"/>
      <c r="N1733" s="121"/>
      <c r="O1733" s="127"/>
      <c r="P1733" s="100"/>
      <c r="Q1733" s="63">
        <f t="shared" si="745"/>
        <v>0</v>
      </c>
      <c r="R1733" s="65"/>
      <c r="S1733" s="67"/>
      <c r="T1733" s="40"/>
      <c r="U1733" s="106">
        <f>IF(EXACT(O1733,Y1733),M1733,M1733*(1-'Расчет ПРЕДЗАКАЗ'!$D$10))</f>
        <v>0</v>
      </c>
      <c r="V1733" s="106">
        <f t="shared" si="746"/>
        <v>0</v>
      </c>
      <c r="W1733" s="106" t="e">
        <f>IF(EXACT(O1733,Y1733),M1733,M1733*(1-#REF!))</f>
        <v>#REF!</v>
      </c>
      <c r="X1733" s="106" t="e">
        <f t="shared" si="747"/>
        <v>#REF!</v>
      </c>
      <c r="Y1733" s="107" t="s">
        <v>72</v>
      </c>
      <c r="Z1733" s="103">
        <f t="shared" si="743"/>
        <v>0</v>
      </c>
      <c r="AA1733" s="103">
        <f t="shared" si="744"/>
        <v>0</v>
      </c>
      <c r="AB1733" s="128" t="str">
        <f t="shared" si="748"/>
        <v/>
      </c>
      <c r="AC1733" s="128" t="e">
        <f t="shared" si="749"/>
        <v>#REF!</v>
      </c>
    </row>
    <row r="1734" spans="1:29" ht="50.1" customHeight="1">
      <c r="A1734" s="172"/>
      <c r="B1734" s="172"/>
      <c r="C1734" s="175"/>
      <c r="D1734" s="175"/>
      <c r="E1734" s="132"/>
      <c r="F1734" s="178"/>
      <c r="G1734" s="181"/>
      <c r="H1734" s="164"/>
      <c r="I1734" s="166"/>
      <c r="J1734" s="169"/>
      <c r="K1734" s="62"/>
      <c r="L1734" s="63"/>
      <c r="M1734" s="63"/>
      <c r="N1734" s="121"/>
      <c r="O1734" s="127"/>
      <c r="P1734" s="100"/>
      <c r="Q1734" s="63">
        <f t="shared" si="745"/>
        <v>0</v>
      </c>
      <c r="R1734" s="65"/>
      <c r="S1734" s="64"/>
      <c r="T1734" s="40"/>
      <c r="U1734" s="106">
        <f>IF(EXACT(O1734,Y1734),M1734,M1734*(1-'Расчет ПРЕДЗАКАЗ'!$D$10))</f>
        <v>0</v>
      </c>
      <c r="V1734" s="106">
        <f t="shared" si="746"/>
        <v>0</v>
      </c>
      <c r="W1734" s="106" t="e">
        <f>IF(EXACT(O1734,Y1734),M1734,M1734*(1-#REF!))</f>
        <v>#REF!</v>
      </c>
      <c r="X1734" s="106" t="e">
        <f t="shared" si="747"/>
        <v>#REF!</v>
      </c>
      <c r="Y1734" s="107" t="s">
        <v>72</v>
      </c>
      <c r="Z1734" s="103">
        <f t="shared" si="743"/>
        <v>0</v>
      </c>
      <c r="AA1734" s="103">
        <f t="shared" si="744"/>
        <v>0</v>
      </c>
      <c r="AB1734" s="128" t="str">
        <f t="shared" si="748"/>
        <v/>
      </c>
      <c r="AC1734" s="128" t="e">
        <f t="shared" si="749"/>
        <v>#REF!</v>
      </c>
    </row>
    <row r="1735" spans="1:29" ht="11.25" customHeight="1" thickBot="1"/>
    <row r="1736" spans="1:29" ht="50.1" customHeight="1">
      <c r="A1736" s="170">
        <v>490</v>
      </c>
      <c r="B1736" s="170" t="s">
        <v>3956</v>
      </c>
      <c r="C1736" s="173" t="s">
        <v>3957</v>
      </c>
      <c r="D1736" s="173" t="s">
        <v>77</v>
      </c>
      <c r="E1736" s="131"/>
      <c r="F1736" s="193" t="s">
        <v>978</v>
      </c>
      <c r="G1736" s="179" t="s">
        <v>3272</v>
      </c>
      <c r="H1736" s="162" t="s">
        <v>1052</v>
      </c>
      <c r="I1736" s="194" t="s">
        <v>1053</v>
      </c>
      <c r="J1736" s="167" t="s">
        <v>19</v>
      </c>
      <c r="K1736" s="62" t="s">
        <v>981</v>
      </c>
      <c r="L1736" s="63">
        <v>840</v>
      </c>
      <c r="M1736" s="63">
        <v>469</v>
      </c>
      <c r="N1736" s="142" t="s">
        <v>3958</v>
      </c>
      <c r="O1736" s="127" t="s">
        <v>72</v>
      </c>
      <c r="P1736" s="100"/>
      <c r="Q1736" s="63">
        <f>P1736*M1736</f>
        <v>0</v>
      </c>
      <c r="R1736" s="64"/>
      <c r="S1736" s="67">
        <v>24</v>
      </c>
      <c r="T1736" s="46"/>
      <c r="U1736" s="106">
        <f>IF(EXACT(O1736,Y1736),M1736,M1736*(1-'Расчет ПРЕДЗАКАЗ'!$D$10))</f>
        <v>469</v>
      </c>
      <c r="V1736" s="106">
        <f>P1736*U1736</f>
        <v>0</v>
      </c>
      <c r="W1736" s="106">
        <f>IF(EXACT(O1736,Y1736),M1736,M1736*(1-#REF!))</f>
        <v>469</v>
      </c>
      <c r="X1736" s="106">
        <f>P1736*W1736</f>
        <v>0</v>
      </c>
      <c r="Y1736" s="107" t="s">
        <v>72</v>
      </c>
      <c r="Z1736" s="103">
        <f t="shared" ref="Z1736:Z1750" si="750">IF(EXACT(O1736,Y1736),Q1736,0)</f>
        <v>0</v>
      </c>
      <c r="AA1736" s="103">
        <f t="shared" ref="AA1736:AA1750" si="751">IF(Z1736=0,Q1736,0)</f>
        <v>0</v>
      </c>
      <c r="AB1736" s="128">
        <f>IF(U1736=0,"",L1736/U1736-1)</f>
        <v>0.79104477611940305</v>
      </c>
      <c r="AC1736" s="128">
        <f>IF(W1736=0,"",L1736/W1736-1)</f>
        <v>0.79104477611940305</v>
      </c>
    </row>
    <row r="1737" spans="1:29" ht="50.1" customHeight="1">
      <c r="A1737" s="171"/>
      <c r="B1737" s="171"/>
      <c r="C1737" s="174"/>
      <c r="D1737" s="174"/>
      <c r="E1737" s="131"/>
      <c r="F1737" s="177"/>
      <c r="G1737" s="180"/>
      <c r="H1737" s="163"/>
      <c r="I1737" s="165"/>
      <c r="J1737" s="168"/>
      <c r="K1737" s="62"/>
      <c r="L1737" s="63"/>
      <c r="M1737" s="63"/>
      <c r="N1737" s="142"/>
      <c r="O1737" s="127"/>
      <c r="P1737" s="100"/>
      <c r="Q1737" s="63">
        <f t="shared" ref="Q1737:Q1750" si="752">P1737*M1737</f>
        <v>0</v>
      </c>
      <c r="R1737" s="64"/>
      <c r="S1737" s="67"/>
      <c r="T1737" s="46"/>
      <c r="U1737" s="106">
        <f>IF(EXACT(O1737,Y1737),M1737,M1737*(1-'Расчет ПРЕДЗАКАЗ'!$D$10))</f>
        <v>0</v>
      </c>
      <c r="V1737" s="106">
        <f t="shared" ref="V1737:V1750" si="753">P1737*U1737</f>
        <v>0</v>
      </c>
      <c r="W1737" s="106" t="e">
        <f>IF(EXACT(O1737,Y1737),M1737,M1737*(1-#REF!))</f>
        <v>#REF!</v>
      </c>
      <c r="X1737" s="106" t="e">
        <f t="shared" ref="X1737:X1750" si="754">P1737*W1737</f>
        <v>#REF!</v>
      </c>
      <c r="Y1737" s="107" t="s">
        <v>72</v>
      </c>
      <c r="Z1737" s="103">
        <f t="shared" si="750"/>
        <v>0</v>
      </c>
      <c r="AA1737" s="103">
        <f t="shared" si="751"/>
        <v>0</v>
      </c>
      <c r="AB1737" s="128" t="str">
        <f t="shared" ref="AB1737:AB1750" si="755">IF(U1737=0,"",L1737/U1737-1)</f>
        <v/>
      </c>
      <c r="AC1737" s="128" t="e">
        <f t="shared" ref="AC1737:AC1750" si="756">IF(W1737=0,"",L1737/W1737-1)</f>
        <v>#REF!</v>
      </c>
    </row>
    <row r="1738" spans="1:29" ht="50.1" customHeight="1">
      <c r="A1738" s="171"/>
      <c r="B1738" s="171"/>
      <c r="C1738" s="174"/>
      <c r="D1738" s="174"/>
      <c r="E1738" s="131"/>
      <c r="F1738" s="177"/>
      <c r="G1738" s="180"/>
      <c r="H1738" s="163"/>
      <c r="I1738" s="165"/>
      <c r="J1738" s="168"/>
      <c r="K1738" s="62"/>
      <c r="L1738" s="63"/>
      <c r="M1738" s="63"/>
      <c r="N1738" s="142"/>
      <c r="O1738" s="127"/>
      <c r="P1738" s="100"/>
      <c r="Q1738" s="63">
        <f t="shared" si="752"/>
        <v>0</v>
      </c>
      <c r="R1738" s="64"/>
      <c r="S1738" s="67"/>
      <c r="T1738" s="46"/>
      <c r="U1738" s="106">
        <f>IF(EXACT(O1738,Y1738),M1738,M1738*(1-'Расчет ПРЕДЗАКАЗ'!$D$10))</f>
        <v>0</v>
      </c>
      <c r="V1738" s="106">
        <f t="shared" si="753"/>
        <v>0</v>
      </c>
      <c r="W1738" s="106" t="e">
        <f>IF(EXACT(O1738,Y1738),M1738,M1738*(1-#REF!))</f>
        <v>#REF!</v>
      </c>
      <c r="X1738" s="106" t="e">
        <f t="shared" si="754"/>
        <v>#REF!</v>
      </c>
      <c r="Y1738" s="107" t="s">
        <v>72</v>
      </c>
      <c r="Z1738" s="103">
        <f t="shared" si="750"/>
        <v>0</v>
      </c>
      <c r="AA1738" s="103">
        <f t="shared" si="751"/>
        <v>0</v>
      </c>
      <c r="AB1738" s="128" t="str">
        <f t="shared" si="755"/>
        <v/>
      </c>
      <c r="AC1738" s="128" t="e">
        <f t="shared" si="756"/>
        <v>#REF!</v>
      </c>
    </row>
    <row r="1739" spans="1:29" ht="50.1" customHeight="1">
      <c r="A1739" s="171"/>
      <c r="B1739" s="171"/>
      <c r="C1739" s="174"/>
      <c r="D1739" s="174"/>
      <c r="E1739" s="131"/>
      <c r="F1739" s="177"/>
      <c r="G1739" s="180"/>
      <c r="H1739" s="163"/>
      <c r="I1739" s="165"/>
      <c r="J1739" s="168"/>
      <c r="K1739" s="62"/>
      <c r="L1739" s="63"/>
      <c r="M1739" s="63"/>
      <c r="N1739" s="142"/>
      <c r="O1739" s="127"/>
      <c r="P1739" s="100"/>
      <c r="Q1739" s="63">
        <f t="shared" si="752"/>
        <v>0</v>
      </c>
      <c r="R1739" s="64"/>
      <c r="S1739" s="67"/>
      <c r="T1739" s="46"/>
      <c r="U1739" s="106">
        <f>IF(EXACT(O1739,Y1739),M1739,M1739*(1-'Расчет ПРЕДЗАКАЗ'!$D$10))</f>
        <v>0</v>
      </c>
      <c r="V1739" s="106">
        <f t="shared" si="753"/>
        <v>0</v>
      </c>
      <c r="W1739" s="106" t="e">
        <f>IF(EXACT(O1739,Y1739),M1739,M1739*(1-#REF!))</f>
        <v>#REF!</v>
      </c>
      <c r="X1739" s="106" t="e">
        <f t="shared" si="754"/>
        <v>#REF!</v>
      </c>
      <c r="Y1739" s="107" t="s">
        <v>72</v>
      </c>
      <c r="Z1739" s="103">
        <f t="shared" si="750"/>
        <v>0</v>
      </c>
      <c r="AA1739" s="103">
        <f t="shared" si="751"/>
        <v>0</v>
      </c>
      <c r="AB1739" s="128" t="str">
        <f t="shared" si="755"/>
        <v/>
      </c>
      <c r="AC1739" s="128" t="e">
        <f t="shared" si="756"/>
        <v>#REF!</v>
      </c>
    </row>
    <row r="1740" spans="1:29" ht="50.1" customHeight="1">
      <c r="A1740" s="171"/>
      <c r="B1740" s="171"/>
      <c r="C1740" s="174"/>
      <c r="D1740" s="174"/>
      <c r="E1740" s="131"/>
      <c r="F1740" s="177"/>
      <c r="G1740" s="180"/>
      <c r="H1740" s="163"/>
      <c r="I1740" s="165"/>
      <c r="J1740" s="168"/>
      <c r="K1740" s="62"/>
      <c r="L1740" s="63"/>
      <c r="M1740" s="63"/>
      <c r="N1740" s="142"/>
      <c r="O1740" s="127"/>
      <c r="P1740" s="100"/>
      <c r="Q1740" s="63">
        <f t="shared" si="752"/>
        <v>0</v>
      </c>
      <c r="R1740" s="64"/>
      <c r="S1740" s="67"/>
      <c r="T1740" s="46"/>
      <c r="U1740" s="106">
        <f>IF(EXACT(O1740,Y1740),M1740,M1740*(1-'Расчет ПРЕДЗАКАЗ'!$D$10))</f>
        <v>0</v>
      </c>
      <c r="V1740" s="106">
        <f t="shared" si="753"/>
        <v>0</v>
      </c>
      <c r="W1740" s="106" t="e">
        <f>IF(EXACT(O1740,Y1740),M1740,M1740*(1-#REF!))</f>
        <v>#REF!</v>
      </c>
      <c r="X1740" s="106" t="e">
        <f t="shared" si="754"/>
        <v>#REF!</v>
      </c>
      <c r="Y1740" s="107" t="s">
        <v>72</v>
      </c>
      <c r="Z1740" s="103">
        <f t="shared" si="750"/>
        <v>0</v>
      </c>
      <c r="AA1740" s="103">
        <f t="shared" si="751"/>
        <v>0</v>
      </c>
      <c r="AB1740" s="128" t="str">
        <f t="shared" si="755"/>
        <v/>
      </c>
      <c r="AC1740" s="128" t="e">
        <f t="shared" si="756"/>
        <v>#REF!</v>
      </c>
    </row>
    <row r="1741" spans="1:29" ht="50.1" customHeight="1">
      <c r="A1741" s="171"/>
      <c r="B1741" s="171"/>
      <c r="C1741" s="174"/>
      <c r="D1741" s="174"/>
      <c r="E1741" s="131"/>
      <c r="F1741" s="177"/>
      <c r="G1741" s="180"/>
      <c r="H1741" s="163"/>
      <c r="I1741" s="165"/>
      <c r="J1741" s="168"/>
      <c r="K1741" s="62"/>
      <c r="L1741" s="63"/>
      <c r="M1741" s="63"/>
      <c r="N1741" s="142"/>
      <c r="O1741" s="127"/>
      <c r="P1741" s="100"/>
      <c r="Q1741" s="63">
        <f t="shared" si="752"/>
        <v>0</v>
      </c>
      <c r="R1741" s="64"/>
      <c r="S1741" s="67"/>
      <c r="T1741" s="46"/>
      <c r="U1741" s="106">
        <f>IF(EXACT(O1741,Y1741),M1741,M1741*(1-'Расчет ПРЕДЗАКАЗ'!$D$10))</f>
        <v>0</v>
      </c>
      <c r="V1741" s="106">
        <f t="shared" si="753"/>
        <v>0</v>
      </c>
      <c r="W1741" s="106" t="e">
        <f>IF(EXACT(O1741,Y1741),M1741,M1741*(1-#REF!))</f>
        <v>#REF!</v>
      </c>
      <c r="X1741" s="106" t="e">
        <f t="shared" si="754"/>
        <v>#REF!</v>
      </c>
      <c r="Y1741" s="107" t="s">
        <v>72</v>
      </c>
      <c r="Z1741" s="103">
        <f t="shared" si="750"/>
        <v>0</v>
      </c>
      <c r="AA1741" s="103">
        <f t="shared" si="751"/>
        <v>0</v>
      </c>
      <c r="AB1741" s="128" t="str">
        <f t="shared" si="755"/>
        <v/>
      </c>
      <c r="AC1741" s="128" t="e">
        <f t="shared" si="756"/>
        <v>#REF!</v>
      </c>
    </row>
    <row r="1742" spans="1:29" ht="50.1" customHeight="1">
      <c r="A1742" s="171"/>
      <c r="B1742" s="171"/>
      <c r="C1742" s="174"/>
      <c r="D1742" s="174"/>
      <c r="E1742" s="131"/>
      <c r="F1742" s="177"/>
      <c r="G1742" s="180"/>
      <c r="H1742" s="163"/>
      <c r="I1742" s="165"/>
      <c r="J1742" s="168"/>
      <c r="K1742" s="62"/>
      <c r="L1742" s="63"/>
      <c r="M1742" s="63"/>
      <c r="N1742" s="142"/>
      <c r="O1742" s="127"/>
      <c r="P1742" s="100"/>
      <c r="Q1742" s="63">
        <f t="shared" si="752"/>
        <v>0</v>
      </c>
      <c r="R1742" s="64"/>
      <c r="S1742" s="67"/>
      <c r="T1742" s="46"/>
      <c r="U1742" s="106">
        <f>IF(EXACT(O1742,Y1742),M1742,M1742*(1-'Расчет ПРЕДЗАКАЗ'!$D$10))</f>
        <v>0</v>
      </c>
      <c r="V1742" s="106">
        <f t="shared" si="753"/>
        <v>0</v>
      </c>
      <c r="W1742" s="106" t="e">
        <f>IF(EXACT(O1742,Y1742),M1742,M1742*(1-#REF!))</f>
        <v>#REF!</v>
      </c>
      <c r="X1742" s="106" t="e">
        <f t="shared" si="754"/>
        <v>#REF!</v>
      </c>
      <c r="Y1742" s="107" t="s">
        <v>72</v>
      </c>
      <c r="Z1742" s="103">
        <f t="shared" si="750"/>
        <v>0</v>
      </c>
      <c r="AA1742" s="103">
        <f t="shared" si="751"/>
        <v>0</v>
      </c>
      <c r="AB1742" s="128" t="str">
        <f t="shared" si="755"/>
        <v/>
      </c>
      <c r="AC1742" s="128" t="e">
        <f t="shared" si="756"/>
        <v>#REF!</v>
      </c>
    </row>
    <row r="1743" spans="1:29" ht="50.1" customHeight="1">
      <c r="A1743" s="171"/>
      <c r="B1743" s="171"/>
      <c r="C1743" s="174"/>
      <c r="D1743" s="174"/>
      <c r="E1743" s="131"/>
      <c r="F1743" s="177"/>
      <c r="G1743" s="180"/>
      <c r="H1743" s="163"/>
      <c r="I1743" s="165"/>
      <c r="J1743" s="168"/>
      <c r="K1743" s="62"/>
      <c r="L1743" s="63"/>
      <c r="M1743" s="63"/>
      <c r="N1743" s="142"/>
      <c r="O1743" s="127"/>
      <c r="P1743" s="100"/>
      <c r="Q1743" s="63">
        <f t="shared" si="752"/>
        <v>0</v>
      </c>
      <c r="R1743" s="64"/>
      <c r="S1743" s="67"/>
      <c r="T1743" s="46"/>
      <c r="U1743" s="106">
        <f>IF(EXACT(O1743,Y1743),M1743,M1743*(1-'Расчет ПРЕДЗАКАЗ'!$D$10))</f>
        <v>0</v>
      </c>
      <c r="V1743" s="106">
        <f t="shared" si="753"/>
        <v>0</v>
      </c>
      <c r="W1743" s="106" t="e">
        <f>IF(EXACT(O1743,Y1743),M1743,M1743*(1-#REF!))</f>
        <v>#REF!</v>
      </c>
      <c r="X1743" s="106" t="e">
        <f t="shared" si="754"/>
        <v>#REF!</v>
      </c>
      <c r="Y1743" s="107" t="s">
        <v>72</v>
      </c>
      <c r="Z1743" s="103">
        <f t="shared" si="750"/>
        <v>0</v>
      </c>
      <c r="AA1743" s="103">
        <f t="shared" si="751"/>
        <v>0</v>
      </c>
      <c r="AB1743" s="128" t="str">
        <f t="shared" si="755"/>
        <v/>
      </c>
      <c r="AC1743" s="128" t="e">
        <f t="shared" si="756"/>
        <v>#REF!</v>
      </c>
    </row>
    <row r="1744" spans="1:29" ht="50.1" customHeight="1">
      <c r="A1744" s="171"/>
      <c r="B1744" s="171"/>
      <c r="C1744" s="174"/>
      <c r="D1744" s="174"/>
      <c r="E1744" s="131"/>
      <c r="F1744" s="177"/>
      <c r="G1744" s="180"/>
      <c r="H1744" s="163"/>
      <c r="I1744" s="165"/>
      <c r="J1744" s="168"/>
      <c r="K1744" s="62"/>
      <c r="L1744" s="63"/>
      <c r="M1744" s="63"/>
      <c r="N1744" s="142"/>
      <c r="O1744" s="127"/>
      <c r="P1744" s="100"/>
      <c r="Q1744" s="63">
        <f t="shared" si="752"/>
        <v>0</v>
      </c>
      <c r="R1744" s="64"/>
      <c r="S1744" s="67"/>
      <c r="T1744" s="46"/>
      <c r="U1744" s="106">
        <f>IF(EXACT(O1744,Y1744),M1744,M1744*(1-'Расчет ПРЕДЗАКАЗ'!$D$10))</f>
        <v>0</v>
      </c>
      <c r="V1744" s="106">
        <f t="shared" si="753"/>
        <v>0</v>
      </c>
      <c r="W1744" s="106" t="e">
        <f>IF(EXACT(O1744,Y1744),M1744,M1744*(1-#REF!))</f>
        <v>#REF!</v>
      </c>
      <c r="X1744" s="106" t="e">
        <f t="shared" si="754"/>
        <v>#REF!</v>
      </c>
      <c r="Y1744" s="107" t="s">
        <v>72</v>
      </c>
      <c r="Z1744" s="103">
        <f t="shared" si="750"/>
        <v>0</v>
      </c>
      <c r="AA1744" s="103">
        <f t="shared" si="751"/>
        <v>0</v>
      </c>
      <c r="AB1744" s="128" t="str">
        <f t="shared" si="755"/>
        <v/>
      </c>
      <c r="AC1744" s="128" t="e">
        <f t="shared" si="756"/>
        <v>#REF!</v>
      </c>
    </row>
    <row r="1745" spans="1:29" ht="50.1" customHeight="1">
      <c r="A1745" s="171"/>
      <c r="B1745" s="171"/>
      <c r="C1745" s="174"/>
      <c r="D1745" s="174"/>
      <c r="E1745" s="131"/>
      <c r="F1745" s="177"/>
      <c r="G1745" s="180"/>
      <c r="H1745" s="163"/>
      <c r="I1745" s="165"/>
      <c r="J1745" s="168"/>
      <c r="K1745" s="62"/>
      <c r="L1745" s="63"/>
      <c r="M1745" s="63"/>
      <c r="N1745" s="143"/>
      <c r="O1745" s="127"/>
      <c r="P1745" s="100"/>
      <c r="Q1745" s="63">
        <f t="shared" si="752"/>
        <v>0</v>
      </c>
      <c r="R1745" s="65"/>
      <c r="S1745" s="67"/>
      <c r="T1745" s="40"/>
      <c r="U1745" s="106">
        <f>IF(EXACT(O1745,Y1745),M1745,M1745*(1-'Расчет ПРЕДЗАКАЗ'!$D$10))</f>
        <v>0</v>
      </c>
      <c r="V1745" s="106">
        <f t="shared" si="753"/>
        <v>0</v>
      </c>
      <c r="W1745" s="106" t="e">
        <f>IF(EXACT(O1745,Y1745),M1745,M1745*(1-#REF!))</f>
        <v>#REF!</v>
      </c>
      <c r="X1745" s="106" t="e">
        <f t="shared" si="754"/>
        <v>#REF!</v>
      </c>
      <c r="Y1745" s="107" t="s">
        <v>72</v>
      </c>
      <c r="Z1745" s="103">
        <f t="shared" si="750"/>
        <v>0</v>
      </c>
      <c r="AA1745" s="103">
        <f t="shared" si="751"/>
        <v>0</v>
      </c>
      <c r="AB1745" s="128" t="str">
        <f t="shared" si="755"/>
        <v/>
      </c>
      <c r="AC1745" s="128" t="e">
        <f t="shared" si="756"/>
        <v>#REF!</v>
      </c>
    </row>
    <row r="1746" spans="1:29" ht="50.1" customHeight="1">
      <c r="A1746" s="171"/>
      <c r="B1746" s="171"/>
      <c r="C1746" s="174"/>
      <c r="D1746" s="174"/>
      <c r="E1746" s="131"/>
      <c r="F1746" s="177"/>
      <c r="G1746" s="180"/>
      <c r="H1746" s="163"/>
      <c r="I1746" s="165"/>
      <c r="J1746" s="168"/>
      <c r="K1746" s="62"/>
      <c r="L1746" s="63"/>
      <c r="M1746" s="63"/>
      <c r="N1746" s="143"/>
      <c r="O1746" s="127"/>
      <c r="P1746" s="100"/>
      <c r="Q1746" s="63">
        <f t="shared" si="752"/>
        <v>0</v>
      </c>
      <c r="R1746" s="65"/>
      <c r="S1746" s="67"/>
      <c r="T1746" s="40"/>
      <c r="U1746" s="106">
        <f>IF(EXACT(O1746,Y1746),M1746,M1746*(1-'Расчет ПРЕДЗАКАЗ'!$D$10))</f>
        <v>0</v>
      </c>
      <c r="V1746" s="106">
        <f t="shared" si="753"/>
        <v>0</v>
      </c>
      <c r="W1746" s="106" t="e">
        <f>IF(EXACT(O1746,Y1746),M1746,M1746*(1-#REF!))</f>
        <v>#REF!</v>
      </c>
      <c r="X1746" s="106" t="e">
        <f t="shared" si="754"/>
        <v>#REF!</v>
      </c>
      <c r="Y1746" s="107" t="s">
        <v>72</v>
      </c>
      <c r="Z1746" s="103">
        <f t="shared" si="750"/>
        <v>0</v>
      </c>
      <c r="AA1746" s="103">
        <f t="shared" si="751"/>
        <v>0</v>
      </c>
      <c r="AB1746" s="128" t="str">
        <f t="shared" si="755"/>
        <v/>
      </c>
      <c r="AC1746" s="128" t="e">
        <f t="shared" si="756"/>
        <v>#REF!</v>
      </c>
    </row>
    <row r="1747" spans="1:29" ht="50.1" customHeight="1">
      <c r="A1747" s="171"/>
      <c r="B1747" s="171"/>
      <c r="C1747" s="174"/>
      <c r="D1747" s="174"/>
      <c r="E1747" s="131"/>
      <c r="F1747" s="177"/>
      <c r="G1747" s="180"/>
      <c r="H1747" s="163"/>
      <c r="I1747" s="165"/>
      <c r="J1747" s="168"/>
      <c r="K1747" s="62"/>
      <c r="L1747" s="63"/>
      <c r="M1747" s="63"/>
      <c r="N1747" s="121"/>
      <c r="O1747" s="127"/>
      <c r="P1747" s="100"/>
      <c r="Q1747" s="63">
        <f t="shared" si="752"/>
        <v>0</v>
      </c>
      <c r="R1747" s="65"/>
      <c r="S1747" s="67"/>
      <c r="T1747" s="40"/>
      <c r="U1747" s="106">
        <f>IF(EXACT(O1747,Y1747),M1747,M1747*(1-'Расчет ПРЕДЗАКАЗ'!$D$10))</f>
        <v>0</v>
      </c>
      <c r="V1747" s="106">
        <f t="shared" si="753"/>
        <v>0</v>
      </c>
      <c r="W1747" s="106" t="e">
        <f>IF(EXACT(O1747,Y1747),M1747,M1747*(1-#REF!))</f>
        <v>#REF!</v>
      </c>
      <c r="X1747" s="106" t="e">
        <f t="shared" si="754"/>
        <v>#REF!</v>
      </c>
      <c r="Y1747" s="107" t="s">
        <v>72</v>
      </c>
      <c r="Z1747" s="103">
        <f t="shared" si="750"/>
        <v>0</v>
      </c>
      <c r="AA1747" s="103">
        <f t="shared" si="751"/>
        <v>0</v>
      </c>
      <c r="AB1747" s="128" t="str">
        <f t="shared" si="755"/>
        <v/>
      </c>
      <c r="AC1747" s="128" t="e">
        <f t="shared" si="756"/>
        <v>#REF!</v>
      </c>
    </row>
    <row r="1748" spans="1:29" ht="50.1" customHeight="1">
      <c r="A1748" s="171"/>
      <c r="B1748" s="171"/>
      <c r="C1748" s="174"/>
      <c r="D1748" s="174"/>
      <c r="E1748" s="131"/>
      <c r="F1748" s="177"/>
      <c r="G1748" s="180"/>
      <c r="H1748" s="163"/>
      <c r="I1748" s="165"/>
      <c r="J1748" s="168"/>
      <c r="K1748" s="62"/>
      <c r="L1748" s="63"/>
      <c r="M1748" s="63"/>
      <c r="N1748" s="121"/>
      <c r="O1748" s="127"/>
      <c r="P1748" s="100"/>
      <c r="Q1748" s="63">
        <f t="shared" si="752"/>
        <v>0</v>
      </c>
      <c r="R1748" s="65"/>
      <c r="S1748" s="67"/>
      <c r="T1748" s="40"/>
      <c r="U1748" s="106">
        <f>IF(EXACT(O1748,Y1748),M1748,M1748*(1-'Расчет ПРЕДЗАКАЗ'!$D$10))</f>
        <v>0</v>
      </c>
      <c r="V1748" s="106">
        <f t="shared" si="753"/>
        <v>0</v>
      </c>
      <c r="W1748" s="106" t="e">
        <f>IF(EXACT(O1748,Y1748),M1748,M1748*(1-#REF!))</f>
        <v>#REF!</v>
      </c>
      <c r="X1748" s="106" t="e">
        <f t="shared" si="754"/>
        <v>#REF!</v>
      </c>
      <c r="Y1748" s="107" t="s">
        <v>72</v>
      </c>
      <c r="Z1748" s="103">
        <f t="shared" si="750"/>
        <v>0</v>
      </c>
      <c r="AA1748" s="103">
        <f t="shared" si="751"/>
        <v>0</v>
      </c>
      <c r="AB1748" s="128" t="str">
        <f t="shared" si="755"/>
        <v/>
      </c>
      <c r="AC1748" s="128" t="e">
        <f t="shared" si="756"/>
        <v>#REF!</v>
      </c>
    </row>
    <row r="1749" spans="1:29" ht="50.1" customHeight="1">
      <c r="A1749" s="171"/>
      <c r="B1749" s="171"/>
      <c r="C1749" s="174"/>
      <c r="D1749" s="174"/>
      <c r="E1749" s="131"/>
      <c r="F1749" s="177"/>
      <c r="G1749" s="180"/>
      <c r="H1749" s="163"/>
      <c r="I1749" s="165"/>
      <c r="J1749" s="168"/>
      <c r="K1749" s="62"/>
      <c r="L1749" s="63"/>
      <c r="M1749" s="63"/>
      <c r="N1749" s="121"/>
      <c r="O1749" s="127"/>
      <c r="P1749" s="100"/>
      <c r="Q1749" s="63">
        <f t="shared" si="752"/>
        <v>0</v>
      </c>
      <c r="R1749" s="65"/>
      <c r="S1749" s="67"/>
      <c r="T1749" s="40"/>
      <c r="U1749" s="106">
        <f>IF(EXACT(O1749,Y1749),M1749,M1749*(1-'Расчет ПРЕДЗАКАЗ'!$D$10))</f>
        <v>0</v>
      </c>
      <c r="V1749" s="106">
        <f t="shared" si="753"/>
        <v>0</v>
      </c>
      <c r="W1749" s="106" t="e">
        <f>IF(EXACT(O1749,Y1749),M1749,M1749*(1-#REF!))</f>
        <v>#REF!</v>
      </c>
      <c r="X1749" s="106" t="e">
        <f t="shared" si="754"/>
        <v>#REF!</v>
      </c>
      <c r="Y1749" s="107" t="s">
        <v>72</v>
      </c>
      <c r="Z1749" s="103">
        <f t="shared" si="750"/>
        <v>0</v>
      </c>
      <c r="AA1749" s="103">
        <f t="shared" si="751"/>
        <v>0</v>
      </c>
      <c r="AB1749" s="128" t="str">
        <f t="shared" si="755"/>
        <v/>
      </c>
      <c r="AC1749" s="128" t="e">
        <f t="shared" si="756"/>
        <v>#REF!</v>
      </c>
    </row>
    <row r="1750" spans="1:29" ht="50.1" customHeight="1">
      <c r="A1750" s="172"/>
      <c r="B1750" s="172"/>
      <c r="C1750" s="175"/>
      <c r="D1750" s="175"/>
      <c r="E1750" s="132"/>
      <c r="F1750" s="178"/>
      <c r="G1750" s="181"/>
      <c r="H1750" s="164"/>
      <c r="I1750" s="166"/>
      <c r="J1750" s="169"/>
      <c r="K1750" s="62"/>
      <c r="L1750" s="63"/>
      <c r="M1750" s="63"/>
      <c r="N1750" s="121"/>
      <c r="O1750" s="127"/>
      <c r="P1750" s="100"/>
      <c r="Q1750" s="63">
        <f t="shared" si="752"/>
        <v>0</v>
      </c>
      <c r="R1750" s="65"/>
      <c r="S1750" s="64"/>
      <c r="T1750" s="40"/>
      <c r="U1750" s="106">
        <f>IF(EXACT(O1750,Y1750),M1750,M1750*(1-'Расчет ПРЕДЗАКАЗ'!$D$10))</f>
        <v>0</v>
      </c>
      <c r="V1750" s="106">
        <f t="shared" si="753"/>
        <v>0</v>
      </c>
      <c r="W1750" s="106" t="e">
        <f>IF(EXACT(O1750,Y1750),M1750,M1750*(1-#REF!))</f>
        <v>#REF!</v>
      </c>
      <c r="X1750" s="106" t="e">
        <f t="shared" si="754"/>
        <v>#REF!</v>
      </c>
      <c r="Y1750" s="107" t="s">
        <v>72</v>
      </c>
      <c r="Z1750" s="103">
        <f t="shared" si="750"/>
        <v>0</v>
      </c>
      <c r="AA1750" s="103">
        <f t="shared" si="751"/>
        <v>0</v>
      </c>
      <c r="AB1750" s="128" t="str">
        <f t="shared" si="755"/>
        <v/>
      </c>
      <c r="AC1750" s="128" t="e">
        <f t="shared" si="756"/>
        <v>#REF!</v>
      </c>
    </row>
    <row r="1751" spans="1:29" ht="11.25" customHeight="1" thickBot="1"/>
    <row r="1752" spans="1:29" ht="50.1" customHeight="1">
      <c r="A1752" s="170">
        <v>491</v>
      </c>
      <c r="B1752" s="170" t="s">
        <v>3959</v>
      </c>
      <c r="C1752" s="173" t="s">
        <v>3960</v>
      </c>
      <c r="D1752" s="173" t="s">
        <v>77</v>
      </c>
      <c r="E1752" s="131"/>
      <c r="F1752" s="193" t="s">
        <v>978</v>
      </c>
      <c r="G1752" s="179" t="s">
        <v>3335</v>
      </c>
      <c r="H1752" s="162" t="s">
        <v>1052</v>
      </c>
      <c r="I1752" s="194" t="s">
        <v>1053</v>
      </c>
      <c r="J1752" s="167" t="s">
        <v>19</v>
      </c>
      <c r="K1752" s="62" t="s">
        <v>1007</v>
      </c>
      <c r="L1752" s="63">
        <v>840</v>
      </c>
      <c r="M1752" s="63">
        <v>469</v>
      </c>
      <c r="N1752" s="142" t="s">
        <v>3961</v>
      </c>
      <c r="O1752" s="127" t="s">
        <v>72</v>
      </c>
      <c r="P1752" s="100"/>
      <c r="Q1752" s="63">
        <f>P1752*M1752</f>
        <v>0</v>
      </c>
      <c r="R1752" s="64"/>
      <c r="S1752" s="67">
        <v>2</v>
      </c>
      <c r="T1752" s="46"/>
      <c r="U1752" s="106">
        <f>IF(EXACT(O1752,Y1752),M1752,M1752*(1-'Расчет ПРЕДЗАКАЗ'!$D$10))</f>
        <v>469</v>
      </c>
      <c r="V1752" s="106">
        <f>P1752*U1752</f>
        <v>0</v>
      </c>
      <c r="W1752" s="106">
        <f>IF(EXACT(O1752,Y1752),M1752,M1752*(1-#REF!))</f>
        <v>469</v>
      </c>
      <c r="X1752" s="106">
        <f>P1752*W1752</f>
        <v>0</v>
      </c>
      <c r="Y1752" s="107" t="s">
        <v>72</v>
      </c>
      <c r="Z1752" s="103">
        <f t="shared" ref="Z1752:Z1766" si="757">IF(EXACT(O1752,Y1752),Q1752,0)</f>
        <v>0</v>
      </c>
      <c r="AA1752" s="103">
        <f t="shared" ref="AA1752:AA1766" si="758">IF(Z1752=0,Q1752,0)</f>
        <v>0</v>
      </c>
      <c r="AB1752" s="128">
        <f>IF(U1752=0,"",L1752/U1752-1)</f>
        <v>0.79104477611940305</v>
      </c>
      <c r="AC1752" s="128">
        <f>IF(W1752=0,"",L1752/W1752-1)</f>
        <v>0.79104477611940305</v>
      </c>
    </row>
    <row r="1753" spans="1:29" ht="50.1" customHeight="1">
      <c r="A1753" s="171"/>
      <c r="B1753" s="171"/>
      <c r="C1753" s="174"/>
      <c r="D1753" s="174"/>
      <c r="E1753" s="131"/>
      <c r="F1753" s="177"/>
      <c r="G1753" s="180"/>
      <c r="H1753" s="163"/>
      <c r="I1753" s="165"/>
      <c r="J1753" s="168"/>
      <c r="K1753" s="62" t="s">
        <v>981</v>
      </c>
      <c r="L1753" s="63">
        <v>840</v>
      </c>
      <c r="M1753" s="63">
        <v>469</v>
      </c>
      <c r="N1753" s="142" t="s">
        <v>3962</v>
      </c>
      <c r="O1753" s="127" t="s">
        <v>72</v>
      </c>
      <c r="P1753" s="100"/>
      <c r="Q1753" s="63">
        <f t="shared" ref="Q1753:Q1766" si="759">P1753*M1753</f>
        <v>0</v>
      </c>
      <c r="R1753" s="64"/>
      <c r="S1753" s="67">
        <v>8</v>
      </c>
      <c r="T1753" s="46"/>
      <c r="U1753" s="106">
        <f>IF(EXACT(O1753,Y1753),M1753,M1753*(1-'Расчет ПРЕДЗАКАЗ'!$D$10))</f>
        <v>469</v>
      </c>
      <c r="V1753" s="106">
        <f t="shared" ref="V1753:V1766" si="760">P1753*U1753</f>
        <v>0</v>
      </c>
      <c r="W1753" s="106">
        <f>IF(EXACT(O1753,Y1753),M1753,M1753*(1-#REF!))</f>
        <v>469</v>
      </c>
      <c r="X1753" s="106">
        <f t="shared" ref="X1753:X1766" si="761">P1753*W1753</f>
        <v>0</v>
      </c>
      <c r="Y1753" s="107" t="s">
        <v>72</v>
      </c>
      <c r="Z1753" s="103">
        <f t="shared" si="757"/>
        <v>0</v>
      </c>
      <c r="AA1753" s="103">
        <f t="shared" si="758"/>
        <v>0</v>
      </c>
      <c r="AB1753" s="128">
        <f t="shared" ref="AB1753:AB1766" si="762">IF(U1753=0,"",L1753/U1753-1)</f>
        <v>0.79104477611940305</v>
      </c>
      <c r="AC1753" s="128">
        <f t="shared" ref="AC1753:AC1766" si="763">IF(W1753=0,"",L1753/W1753-1)</f>
        <v>0.79104477611940305</v>
      </c>
    </row>
    <row r="1754" spans="1:29" ht="50.1" customHeight="1">
      <c r="A1754" s="171"/>
      <c r="B1754" s="171"/>
      <c r="C1754" s="174"/>
      <c r="D1754" s="174"/>
      <c r="E1754" s="131"/>
      <c r="F1754" s="177"/>
      <c r="G1754" s="180"/>
      <c r="H1754" s="163"/>
      <c r="I1754" s="165"/>
      <c r="J1754" s="168"/>
      <c r="K1754" s="62"/>
      <c r="L1754" s="63"/>
      <c r="M1754" s="63"/>
      <c r="N1754" s="142"/>
      <c r="O1754" s="127"/>
      <c r="P1754" s="100"/>
      <c r="Q1754" s="63">
        <f t="shared" si="759"/>
        <v>0</v>
      </c>
      <c r="R1754" s="64"/>
      <c r="S1754" s="67"/>
      <c r="T1754" s="46"/>
      <c r="U1754" s="106">
        <f>IF(EXACT(O1754,Y1754),M1754,M1754*(1-'Расчет ПРЕДЗАКАЗ'!$D$10))</f>
        <v>0</v>
      </c>
      <c r="V1754" s="106">
        <f t="shared" si="760"/>
        <v>0</v>
      </c>
      <c r="W1754" s="106" t="e">
        <f>IF(EXACT(O1754,Y1754),M1754,M1754*(1-#REF!))</f>
        <v>#REF!</v>
      </c>
      <c r="X1754" s="106" t="e">
        <f t="shared" si="761"/>
        <v>#REF!</v>
      </c>
      <c r="Y1754" s="107" t="s">
        <v>72</v>
      </c>
      <c r="Z1754" s="103">
        <f t="shared" si="757"/>
        <v>0</v>
      </c>
      <c r="AA1754" s="103">
        <f t="shared" si="758"/>
        <v>0</v>
      </c>
      <c r="AB1754" s="128" t="str">
        <f t="shared" si="762"/>
        <v/>
      </c>
      <c r="AC1754" s="128" t="e">
        <f t="shared" si="763"/>
        <v>#REF!</v>
      </c>
    </row>
    <row r="1755" spans="1:29" ht="50.1" customHeight="1">
      <c r="A1755" s="171"/>
      <c r="B1755" s="171"/>
      <c r="C1755" s="174"/>
      <c r="D1755" s="174"/>
      <c r="E1755" s="131"/>
      <c r="F1755" s="177"/>
      <c r="G1755" s="180"/>
      <c r="H1755" s="163"/>
      <c r="I1755" s="165"/>
      <c r="J1755" s="168"/>
      <c r="K1755" s="62"/>
      <c r="L1755" s="63"/>
      <c r="M1755" s="63"/>
      <c r="N1755" s="142"/>
      <c r="O1755" s="127"/>
      <c r="P1755" s="100"/>
      <c r="Q1755" s="63">
        <f t="shared" si="759"/>
        <v>0</v>
      </c>
      <c r="R1755" s="64"/>
      <c r="S1755" s="67"/>
      <c r="T1755" s="46"/>
      <c r="U1755" s="106">
        <f>IF(EXACT(O1755,Y1755),M1755,M1755*(1-'Расчет ПРЕДЗАКАЗ'!$D$10))</f>
        <v>0</v>
      </c>
      <c r="V1755" s="106">
        <f t="shared" si="760"/>
        <v>0</v>
      </c>
      <c r="W1755" s="106" t="e">
        <f>IF(EXACT(O1755,Y1755),M1755,M1755*(1-#REF!))</f>
        <v>#REF!</v>
      </c>
      <c r="X1755" s="106" t="e">
        <f t="shared" si="761"/>
        <v>#REF!</v>
      </c>
      <c r="Y1755" s="107" t="s">
        <v>72</v>
      </c>
      <c r="Z1755" s="103">
        <f t="shared" si="757"/>
        <v>0</v>
      </c>
      <c r="AA1755" s="103">
        <f t="shared" si="758"/>
        <v>0</v>
      </c>
      <c r="AB1755" s="128" t="str">
        <f t="shared" si="762"/>
        <v/>
      </c>
      <c r="AC1755" s="128" t="e">
        <f t="shared" si="763"/>
        <v>#REF!</v>
      </c>
    </row>
    <row r="1756" spans="1:29" ht="50.1" customHeight="1">
      <c r="A1756" s="171"/>
      <c r="B1756" s="171"/>
      <c r="C1756" s="174"/>
      <c r="D1756" s="174"/>
      <c r="E1756" s="131"/>
      <c r="F1756" s="177"/>
      <c r="G1756" s="180"/>
      <c r="H1756" s="163"/>
      <c r="I1756" s="165"/>
      <c r="J1756" s="168"/>
      <c r="K1756" s="62"/>
      <c r="L1756" s="63"/>
      <c r="M1756" s="63"/>
      <c r="N1756" s="142"/>
      <c r="O1756" s="127"/>
      <c r="P1756" s="100"/>
      <c r="Q1756" s="63">
        <f t="shared" si="759"/>
        <v>0</v>
      </c>
      <c r="R1756" s="64"/>
      <c r="S1756" s="67"/>
      <c r="T1756" s="46"/>
      <c r="U1756" s="106">
        <f>IF(EXACT(O1756,Y1756),M1756,M1756*(1-'Расчет ПРЕДЗАКАЗ'!$D$10))</f>
        <v>0</v>
      </c>
      <c r="V1756" s="106">
        <f t="shared" si="760"/>
        <v>0</v>
      </c>
      <c r="W1756" s="106" t="e">
        <f>IF(EXACT(O1756,Y1756),M1756,M1756*(1-#REF!))</f>
        <v>#REF!</v>
      </c>
      <c r="X1756" s="106" t="e">
        <f t="shared" si="761"/>
        <v>#REF!</v>
      </c>
      <c r="Y1756" s="107" t="s">
        <v>72</v>
      </c>
      <c r="Z1756" s="103">
        <f t="shared" si="757"/>
        <v>0</v>
      </c>
      <c r="AA1756" s="103">
        <f t="shared" si="758"/>
        <v>0</v>
      </c>
      <c r="AB1756" s="128" t="str">
        <f t="shared" si="762"/>
        <v/>
      </c>
      <c r="AC1756" s="128" t="e">
        <f t="shared" si="763"/>
        <v>#REF!</v>
      </c>
    </row>
    <row r="1757" spans="1:29" ht="50.1" customHeight="1">
      <c r="A1757" s="171"/>
      <c r="B1757" s="171"/>
      <c r="C1757" s="174"/>
      <c r="D1757" s="174"/>
      <c r="E1757" s="131"/>
      <c r="F1757" s="177"/>
      <c r="G1757" s="180"/>
      <c r="H1757" s="163"/>
      <c r="I1757" s="165"/>
      <c r="J1757" s="168"/>
      <c r="K1757" s="62"/>
      <c r="L1757" s="63"/>
      <c r="M1757" s="63"/>
      <c r="N1757" s="142"/>
      <c r="O1757" s="127"/>
      <c r="P1757" s="100"/>
      <c r="Q1757" s="63">
        <f t="shared" si="759"/>
        <v>0</v>
      </c>
      <c r="R1757" s="64"/>
      <c r="S1757" s="67"/>
      <c r="T1757" s="46"/>
      <c r="U1757" s="106">
        <f>IF(EXACT(O1757,Y1757),M1757,M1757*(1-'Расчет ПРЕДЗАКАЗ'!$D$10))</f>
        <v>0</v>
      </c>
      <c r="V1757" s="106">
        <f t="shared" si="760"/>
        <v>0</v>
      </c>
      <c r="W1757" s="106" t="e">
        <f>IF(EXACT(O1757,Y1757),M1757,M1757*(1-#REF!))</f>
        <v>#REF!</v>
      </c>
      <c r="X1757" s="106" t="e">
        <f t="shared" si="761"/>
        <v>#REF!</v>
      </c>
      <c r="Y1757" s="107" t="s">
        <v>72</v>
      </c>
      <c r="Z1757" s="103">
        <f t="shared" si="757"/>
        <v>0</v>
      </c>
      <c r="AA1757" s="103">
        <f t="shared" si="758"/>
        <v>0</v>
      </c>
      <c r="AB1757" s="128" t="str">
        <f t="shared" si="762"/>
        <v/>
      </c>
      <c r="AC1757" s="128" t="e">
        <f t="shared" si="763"/>
        <v>#REF!</v>
      </c>
    </row>
    <row r="1758" spans="1:29" ht="50.1" customHeight="1">
      <c r="A1758" s="171"/>
      <c r="B1758" s="171"/>
      <c r="C1758" s="174"/>
      <c r="D1758" s="174"/>
      <c r="E1758" s="131"/>
      <c r="F1758" s="177"/>
      <c r="G1758" s="180"/>
      <c r="H1758" s="163"/>
      <c r="I1758" s="165"/>
      <c r="J1758" s="168"/>
      <c r="K1758" s="62"/>
      <c r="L1758" s="63"/>
      <c r="M1758" s="63"/>
      <c r="N1758" s="142"/>
      <c r="O1758" s="127"/>
      <c r="P1758" s="100"/>
      <c r="Q1758" s="63">
        <f t="shared" si="759"/>
        <v>0</v>
      </c>
      <c r="R1758" s="64"/>
      <c r="S1758" s="67"/>
      <c r="T1758" s="46"/>
      <c r="U1758" s="106">
        <f>IF(EXACT(O1758,Y1758),M1758,M1758*(1-'Расчет ПРЕДЗАКАЗ'!$D$10))</f>
        <v>0</v>
      </c>
      <c r="V1758" s="106">
        <f t="shared" si="760"/>
        <v>0</v>
      </c>
      <c r="W1758" s="106" t="e">
        <f>IF(EXACT(O1758,Y1758),M1758,M1758*(1-#REF!))</f>
        <v>#REF!</v>
      </c>
      <c r="X1758" s="106" t="e">
        <f t="shared" si="761"/>
        <v>#REF!</v>
      </c>
      <c r="Y1758" s="107" t="s">
        <v>72</v>
      </c>
      <c r="Z1758" s="103">
        <f t="shared" si="757"/>
        <v>0</v>
      </c>
      <c r="AA1758" s="103">
        <f t="shared" si="758"/>
        <v>0</v>
      </c>
      <c r="AB1758" s="128" t="str">
        <f t="shared" si="762"/>
        <v/>
      </c>
      <c r="AC1758" s="128" t="e">
        <f t="shared" si="763"/>
        <v>#REF!</v>
      </c>
    </row>
    <row r="1759" spans="1:29" ht="50.1" customHeight="1">
      <c r="A1759" s="171"/>
      <c r="B1759" s="171"/>
      <c r="C1759" s="174"/>
      <c r="D1759" s="174"/>
      <c r="E1759" s="131"/>
      <c r="F1759" s="177"/>
      <c r="G1759" s="180"/>
      <c r="H1759" s="163"/>
      <c r="I1759" s="165"/>
      <c r="J1759" s="168"/>
      <c r="K1759" s="62"/>
      <c r="L1759" s="63"/>
      <c r="M1759" s="63"/>
      <c r="N1759" s="142"/>
      <c r="O1759" s="127"/>
      <c r="P1759" s="100"/>
      <c r="Q1759" s="63">
        <f t="shared" si="759"/>
        <v>0</v>
      </c>
      <c r="R1759" s="64"/>
      <c r="S1759" s="67"/>
      <c r="T1759" s="46"/>
      <c r="U1759" s="106">
        <f>IF(EXACT(O1759,Y1759),M1759,M1759*(1-'Расчет ПРЕДЗАКАЗ'!$D$10))</f>
        <v>0</v>
      </c>
      <c r="V1759" s="106">
        <f t="shared" si="760"/>
        <v>0</v>
      </c>
      <c r="W1759" s="106" t="e">
        <f>IF(EXACT(O1759,Y1759),M1759,M1759*(1-#REF!))</f>
        <v>#REF!</v>
      </c>
      <c r="X1759" s="106" t="e">
        <f t="shared" si="761"/>
        <v>#REF!</v>
      </c>
      <c r="Y1759" s="107" t="s">
        <v>72</v>
      </c>
      <c r="Z1759" s="103">
        <f t="shared" si="757"/>
        <v>0</v>
      </c>
      <c r="AA1759" s="103">
        <f t="shared" si="758"/>
        <v>0</v>
      </c>
      <c r="AB1759" s="128" t="str">
        <f t="shared" si="762"/>
        <v/>
      </c>
      <c r="AC1759" s="128" t="e">
        <f t="shared" si="763"/>
        <v>#REF!</v>
      </c>
    </row>
    <row r="1760" spans="1:29" ht="50.1" customHeight="1">
      <c r="A1760" s="171"/>
      <c r="B1760" s="171"/>
      <c r="C1760" s="174"/>
      <c r="D1760" s="174"/>
      <c r="E1760" s="131"/>
      <c r="F1760" s="177"/>
      <c r="G1760" s="180"/>
      <c r="H1760" s="163"/>
      <c r="I1760" s="165"/>
      <c r="J1760" s="168"/>
      <c r="K1760" s="62"/>
      <c r="L1760" s="63"/>
      <c r="M1760" s="63"/>
      <c r="N1760" s="142"/>
      <c r="O1760" s="127"/>
      <c r="P1760" s="100"/>
      <c r="Q1760" s="63">
        <f t="shared" si="759"/>
        <v>0</v>
      </c>
      <c r="R1760" s="64"/>
      <c r="S1760" s="67"/>
      <c r="T1760" s="46"/>
      <c r="U1760" s="106">
        <f>IF(EXACT(O1760,Y1760),M1760,M1760*(1-'Расчет ПРЕДЗАКАЗ'!$D$10))</f>
        <v>0</v>
      </c>
      <c r="V1760" s="106">
        <f t="shared" si="760"/>
        <v>0</v>
      </c>
      <c r="W1760" s="106" t="e">
        <f>IF(EXACT(O1760,Y1760),M1760,M1760*(1-#REF!))</f>
        <v>#REF!</v>
      </c>
      <c r="X1760" s="106" t="e">
        <f t="shared" si="761"/>
        <v>#REF!</v>
      </c>
      <c r="Y1760" s="107" t="s">
        <v>72</v>
      </c>
      <c r="Z1760" s="103">
        <f t="shared" si="757"/>
        <v>0</v>
      </c>
      <c r="AA1760" s="103">
        <f t="shared" si="758"/>
        <v>0</v>
      </c>
      <c r="AB1760" s="128" t="str">
        <f t="shared" si="762"/>
        <v/>
      </c>
      <c r="AC1760" s="128" t="e">
        <f t="shared" si="763"/>
        <v>#REF!</v>
      </c>
    </row>
    <row r="1761" spans="1:29" ht="50.1" customHeight="1">
      <c r="A1761" s="171"/>
      <c r="B1761" s="171"/>
      <c r="C1761" s="174"/>
      <c r="D1761" s="174"/>
      <c r="E1761" s="131"/>
      <c r="F1761" s="177"/>
      <c r="G1761" s="180"/>
      <c r="H1761" s="163"/>
      <c r="I1761" s="165"/>
      <c r="J1761" s="168"/>
      <c r="K1761" s="62"/>
      <c r="L1761" s="63"/>
      <c r="M1761" s="63"/>
      <c r="N1761" s="143"/>
      <c r="O1761" s="127"/>
      <c r="P1761" s="100"/>
      <c r="Q1761" s="63">
        <f t="shared" si="759"/>
        <v>0</v>
      </c>
      <c r="R1761" s="65"/>
      <c r="S1761" s="67"/>
      <c r="T1761" s="40"/>
      <c r="U1761" s="106">
        <f>IF(EXACT(O1761,Y1761),M1761,M1761*(1-'Расчет ПРЕДЗАКАЗ'!$D$10))</f>
        <v>0</v>
      </c>
      <c r="V1761" s="106">
        <f t="shared" si="760"/>
        <v>0</v>
      </c>
      <c r="W1761" s="106" t="e">
        <f>IF(EXACT(O1761,Y1761),M1761,M1761*(1-#REF!))</f>
        <v>#REF!</v>
      </c>
      <c r="X1761" s="106" t="e">
        <f t="shared" si="761"/>
        <v>#REF!</v>
      </c>
      <c r="Y1761" s="107" t="s">
        <v>72</v>
      </c>
      <c r="Z1761" s="103">
        <f t="shared" si="757"/>
        <v>0</v>
      </c>
      <c r="AA1761" s="103">
        <f t="shared" si="758"/>
        <v>0</v>
      </c>
      <c r="AB1761" s="128" t="str">
        <f t="shared" si="762"/>
        <v/>
      </c>
      <c r="AC1761" s="128" t="e">
        <f t="shared" si="763"/>
        <v>#REF!</v>
      </c>
    </row>
    <row r="1762" spans="1:29" ht="50.1" customHeight="1">
      <c r="A1762" s="171"/>
      <c r="B1762" s="171"/>
      <c r="C1762" s="174"/>
      <c r="D1762" s="174"/>
      <c r="E1762" s="131"/>
      <c r="F1762" s="177"/>
      <c r="G1762" s="180"/>
      <c r="H1762" s="163"/>
      <c r="I1762" s="165"/>
      <c r="J1762" s="168"/>
      <c r="K1762" s="62"/>
      <c r="L1762" s="63"/>
      <c r="M1762" s="63"/>
      <c r="N1762" s="143"/>
      <c r="O1762" s="127"/>
      <c r="P1762" s="100"/>
      <c r="Q1762" s="63">
        <f t="shared" si="759"/>
        <v>0</v>
      </c>
      <c r="R1762" s="65"/>
      <c r="S1762" s="67"/>
      <c r="T1762" s="40"/>
      <c r="U1762" s="106">
        <f>IF(EXACT(O1762,Y1762),M1762,M1762*(1-'Расчет ПРЕДЗАКАЗ'!$D$10))</f>
        <v>0</v>
      </c>
      <c r="V1762" s="106">
        <f t="shared" si="760"/>
        <v>0</v>
      </c>
      <c r="W1762" s="106" t="e">
        <f>IF(EXACT(O1762,Y1762),M1762,M1762*(1-#REF!))</f>
        <v>#REF!</v>
      </c>
      <c r="X1762" s="106" t="e">
        <f t="shared" si="761"/>
        <v>#REF!</v>
      </c>
      <c r="Y1762" s="107" t="s">
        <v>72</v>
      </c>
      <c r="Z1762" s="103">
        <f t="shared" si="757"/>
        <v>0</v>
      </c>
      <c r="AA1762" s="103">
        <f t="shared" si="758"/>
        <v>0</v>
      </c>
      <c r="AB1762" s="128" t="str">
        <f t="shared" si="762"/>
        <v/>
      </c>
      <c r="AC1762" s="128" t="e">
        <f t="shared" si="763"/>
        <v>#REF!</v>
      </c>
    </row>
    <row r="1763" spans="1:29" ht="50.1" customHeight="1">
      <c r="A1763" s="171"/>
      <c r="B1763" s="171"/>
      <c r="C1763" s="174"/>
      <c r="D1763" s="174"/>
      <c r="E1763" s="131"/>
      <c r="F1763" s="177"/>
      <c r="G1763" s="180"/>
      <c r="H1763" s="163"/>
      <c r="I1763" s="165"/>
      <c r="J1763" s="168"/>
      <c r="K1763" s="62"/>
      <c r="L1763" s="63"/>
      <c r="M1763" s="63"/>
      <c r="N1763" s="121"/>
      <c r="O1763" s="127"/>
      <c r="P1763" s="100"/>
      <c r="Q1763" s="63">
        <f t="shared" si="759"/>
        <v>0</v>
      </c>
      <c r="R1763" s="65"/>
      <c r="S1763" s="67"/>
      <c r="T1763" s="40"/>
      <c r="U1763" s="106">
        <f>IF(EXACT(O1763,Y1763),M1763,M1763*(1-'Расчет ПРЕДЗАКАЗ'!$D$10))</f>
        <v>0</v>
      </c>
      <c r="V1763" s="106">
        <f t="shared" si="760"/>
        <v>0</v>
      </c>
      <c r="W1763" s="106" t="e">
        <f>IF(EXACT(O1763,Y1763),M1763,M1763*(1-#REF!))</f>
        <v>#REF!</v>
      </c>
      <c r="X1763" s="106" t="e">
        <f t="shared" si="761"/>
        <v>#REF!</v>
      </c>
      <c r="Y1763" s="107" t="s">
        <v>72</v>
      </c>
      <c r="Z1763" s="103">
        <f t="shared" si="757"/>
        <v>0</v>
      </c>
      <c r="AA1763" s="103">
        <f t="shared" si="758"/>
        <v>0</v>
      </c>
      <c r="AB1763" s="128" t="str">
        <f t="shared" si="762"/>
        <v/>
      </c>
      <c r="AC1763" s="128" t="e">
        <f t="shared" si="763"/>
        <v>#REF!</v>
      </c>
    </row>
    <row r="1764" spans="1:29" ht="50.1" customHeight="1">
      <c r="A1764" s="171"/>
      <c r="B1764" s="171"/>
      <c r="C1764" s="174"/>
      <c r="D1764" s="174"/>
      <c r="E1764" s="131"/>
      <c r="F1764" s="177"/>
      <c r="G1764" s="180"/>
      <c r="H1764" s="163"/>
      <c r="I1764" s="165"/>
      <c r="J1764" s="168"/>
      <c r="K1764" s="62"/>
      <c r="L1764" s="63"/>
      <c r="M1764" s="63"/>
      <c r="N1764" s="121"/>
      <c r="O1764" s="127"/>
      <c r="P1764" s="100"/>
      <c r="Q1764" s="63">
        <f t="shared" si="759"/>
        <v>0</v>
      </c>
      <c r="R1764" s="65"/>
      <c r="S1764" s="67"/>
      <c r="T1764" s="40"/>
      <c r="U1764" s="106">
        <f>IF(EXACT(O1764,Y1764),M1764,M1764*(1-'Расчет ПРЕДЗАКАЗ'!$D$10))</f>
        <v>0</v>
      </c>
      <c r="V1764" s="106">
        <f t="shared" si="760"/>
        <v>0</v>
      </c>
      <c r="W1764" s="106" t="e">
        <f>IF(EXACT(O1764,Y1764),M1764,M1764*(1-#REF!))</f>
        <v>#REF!</v>
      </c>
      <c r="X1764" s="106" t="e">
        <f t="shared" si="761"/>
        <v>#REF!</v>
      </c>
      <c r="Y1764" s="107" t="s">
        <v>72</v>
      </c>
      <c r="Z1764" s="103">
        <f t="shared" si="757"/>
        <v>0</v>
      </c>
      <c r="AA1764" s="103">
        <f t="shared" si="758"/>
        <v>0</v>
      </c>
      <c r="AB1764" s="128" t="str">
        <f t="shared" si="762"/>
        <v/>
      </c>
      <c r="AC1764" s="128" t="e">
        <f t="shared" si="763"/>
        <v>#REF!</v>
      </c>
    </row>
    <row r="1765" spans="1:29" ht="50.1" customHeight="1">
      <c r="A1765" s="171"/>
      <c r="B1765" s="171"/>
      <c r="C1765" s="174"/>
      <c r="D1765" s="174"/>
      <c r="E1765" s="131"/>
      <c r="F1765" s="177"/>
      <c r="G1765" s="180"/>
      <c r="H1765" s="163"/>
      <c r="I1765" s="165"/>
      <c r="J1765" s="168"/>
      <c r="K1765" s="62"/>
      <c r="L1765" s="63"/>
      <c r="M1765" s="63"/>
      <c r="N1765" s="121"/>
      <c r="O1765" s="127"/>
      <c r="P1765" s="100"/>
      <c r="Q1765" s="63">
        <f t="shared" si="759"/>
        <v>0</v>
      </c>
      <c r="R1765" s="65"/>
      <c r="S1765" s="67"/>
      <c r="T1765" s="40"/>
      <c r="U1765" s="106">
        <f>IF(EXACT(O1765,Y1765),M1765,M1765*(1-'Расчет ПРЕДЗАКАЗ'!$D$10))</f>
        <v>0</v>
      </c>
      <c r="V1765" s="106">
        <f t="shared" si="760"/>
        <v>0</v>
      </c>
      <c r="W1765" s="106" t="e">
        <f>IF(EXACT(O1765,Y1765),M1765,M1765*(1-#REF!))</f>
        <v>#REF!</v>
      </c>
      <c r="X1765" s="106" t="e">
        <f t="shared" si="761"/>
        <v>#REF!</v>
      </c>
      <c r="Y1765" s="107" t="s">
        <v>72</v>
      </c>
      <c r="Z1765" s="103">
        <f t="shared" si="757"/>
        <v>0</v>
      </c>
      <c r="AA1765" s="103">
        <f t="shared" si="758"/>
        <v>0</v>
      </c>
      <c r="AB1765" s="128" t="str">
        <f t="shared" si="762"/>
        <v/>
      </c>
      <c r="AC1765" s="128" t="e">
        <f t="shared" si="763"/>
        <v>#REF!</v>
      </c>
    </row>
    <row r="1766" spans="1:29" ht="50.1" customHeight="1">
      <c r="A1766" s="172"/>
      <c r="B1766" s="172"/>
      <c r="C1766" s="175"/>
      <c r="D1766" s="175"/>
      <c r="E1766" s="132"/>
      <c r="F1766" s="178"/>
      <c r="G1766" s="181"/>
      <c r="H1766" s="164"/>
      <c r="I1766" s="166"/>
      <c r="J1766" s="169"/>
      <c r="K1766" s="62"/>
      <c r="L1766" s="63"/>
      <c r="M1766" s="63"/>
      <c r="N1766" s="121"/>
      <c r="O1766" s="127"/>
      <c r="P1766" s="100"/>
      <c r="Q1766" s="63">
        <f t="shared" si="759"/>
        <v>0</v>
      </c>
      <c r="R1766" s="65"/>
      <c r="S1766" s="64"/>
      <c r="T1766" s="40"/>
      <c r="U1766" s="106">
        <f>IF(EXACT(O1766,Y1766),M1766,M1766*(1-'Расчет ПРЕДЗАКАЗ'!$D$10))</f>
        <v>0</v>
      </c>
      <c r="V1766" s="106">
        <f t="shared" si="760"/>
        <v>0</v>
      </c>
      <c r="W1766" s="106" t="e">
        <f>IF(EXACT(O1766,Y1766),M1766,M1766*(1-#REF!))</f>
        <v>#REF!</v>
      </c>
      <c r="X1766" s="106" t="e">
        <f t="shared" si="761"/>
        <v>#REF!</v>
      </c>
      <c r="Y1766" s="107" t="s">
        <v>72</v>
      </c>
      <c r="Z1766" s="103">
        <f t="shared" si="757"/>
        <v>0</v>
      </c>
      <c r="AA1766" s="103">
        <f t="shared" si="758"/>
        <v>0</v>
      </c>
      <c r="AB1766" s="128" t="str">
        <f t="shared" si="762"/>
        <v/>
      </c>
      <c r="AC1766" s="128" t="e">
        <f t="shared" si="763"/>
        <v>#REF!</v>
      </c>
    </row>
    <row r="1767" spans="1:29" ht="11.25" customHeight="1" thickBot="1"/>
    <row r="1768" spans="1:29" ht="50.1" customHeight="1">
      <c r="A1768" s="170">
        <v>492</v>
      </c>
      <c r="B1768" s="170" t="s">
        <v>3963</v>
      </c>
      <c r="C1768" s="173" t="s">
        <v>3964</v>
      </c>
      <c r="D1768" s="173" t="s">
        <v>77</v>
      </c>
      <c r="E1768" s="131"/>
      <c r="F1768" s="193" t="s">
        <v>978</v>
      </c>
      <c r="G1768" s="179" t="s">
        <v>3272</v>
      </c>
      <c r="H1768" s="162" t="s">
        <v>1052</v>
      </c>
      <c r="I1768" s="194" t="s">
        <v>1053</v>
      </c>
      <c r="J1768" s="167" t="s">
        <v>19</v>
      </c>
      <c r="K1768" s="62" t="s">
        <v>981</v>
      </c>
      <c r="L1768" s="63">
        <v>850</v>
      </c>
      <c r="M1768" s="63">
        <v>526</v>
      </c>
      <c r="N1768" s="142" t="s">
        <v>3965</v>
      </c>
      <c r="O1768" s="127" t="s">
        <v>72</v>
      </c>
      <c r="P1768" s="100"/>
      <c r="Q1768" s="63">
        <f>P1768*M1768</f>
        <v>0</v>
      </c>
      <c r="R1768" s="64"/>
      <c r="S1768" s="67">
        <v>12</v>
      </c>
      <c r="T1768" s="46"/>
      <c r="U1768" s="106">
        <f>IF(EXACT(O1768,Y1768),M1768,M1768*(1-'Расчет ПРЕДЗАКАЗ'!$D$10))</f>
        <v>526</v>
      </c>
      <c r="V1768" s="106">
        <f>P1768*U1768</f>
        <v>0</v>
      </c>
      <c r="W1768" s="106">
        <f>IF(EXACT(O1768,Y1768),M1768,M1768*(1-#REF!))</f>
        <v>526</v>
      </c>
      <c r="X1768" s="106">
        <f>P1768*W1768</f>
        <v>0</v>
      </c>
      <c r="Y1768" s="107" t="s">
        <v>72</v>
      </c>
      <c r="Z1768" s="103">
        <f t="shared" ref="Z1768:Z1782" si="764">IF(EXACT(O1768,Y1768),Q1768,0)</f>
        <v>0</v>
      </c>
      <c r="AA1768" s="103">
        <f t="shared" ref="AA1768:AA1782" si="765">IF(Z1768=0,Q1768,0)</f>
        <v>0</v>
      </c>
      <c r="AB1768" s="128">
        <f>IF(U1768=0,"",L1768/U1768-1)</f>
        <v>0.61596958174904937</v>
      </c>
      <c r="AC1768" s="128">
        <f>IF(W1768=0,"",L1768/W1768-1)</f>
        <v>0.61596958174904937</v>
      </c>
    </row>
    <row r="1769" spans="1:29" ht="50.1" customHeight="1">
      <c r="A1769" s="171"/>
      <c r="B1769" s="171"/>
      <c r="C1769" s="174"/>
      <c r="D1769" s="174"/>
      <c r="E1769" s="131"/>
      <c r="F1769" s="177"/>
      <c r="G1769" s="180"/>
      <c r="H1769" s="163"/>
      <c r="I1769" s="165"/>
      <c r="J1769" s="168"/>
      <c r="K1769" s="62"/>
      <c r="L1769" s="63"/>
      <c r="M1769" s="63"/>
      <c r="N1769" s="142"/>
      <c r="O1769" s="127"/>
      <c r="P1769" s="100"/>
      <c r="Q1769" s="63">
        <f t="shared" ref="Q1769:Q1782" si="766">P1769*M1769</f>
        <v>0</v>
      </c>
      <c r="R1769" s="64"/>
      <c r="S1769" s="67"/>
      <c r="T1769" s="46"/>
      <c r="U1769" s="106">
        <f>IF(EXACT(O1769,Y1769),M1769,M1769*(1-'Расчет ПРЕДЗАКАЗ'!$D$10))</f>
        <v>0</v>
      </c>
      <c r="V1769" s="106">
        <f t="shared" ref="V1769:V1782" si="767">P1769*U1769</f>
        <v>0</v>
      </c>
      <c r="W1769" s="106" t="e">
        <f>IF(EXACT(O1769,Y1769),M1769,M1769*(1-#REF!))</f>
        <v>#REF!</v>
      </c>
      <c r="X1769" s="106" t="e">
        <f t="shared" ref="X1769:X1782" si="768">P1769*W1769</f>
        <v>#REF!</v>
      </c>
      <c r="Y1769" s="107" t="s">
        <v>72</v>
      </c>
      <c r="Z1769" s="103">
        <f t="shared" si="764"/>
        <v>0</v>
      </c>
      <c r="AA1769" s="103">
        <f t="shared" si="765"/>
        <v>0</v>
      </c>
      <c r="AB1769" s="128" t="str">
        <f t="shared" ref="AB1769:AB1782" si="769">IF(U1769=0,"",L1769/U1769-1)</f>
        <v/>
      </c>
      <c r="AC1769" s="128" t="e">
        <f t="shared" ref="AC1769:AC1782" si="770">IF(W1769=0,"",L1769/W1769-1)</f>
        <v>#REF!</v>
      </c>
    </row>
    <row r="1770" spans="1:29" ht="50.1" customHeight="1">
      <c r="A1770" s="171"/>
      <c r="B1770" s="171"/>
      <c r="C1770" s="174"/>
      <c r="D1770" s="174"/>
      <c r="E1770" s="131"/>
      <c r="F1770" s="177"/>
      <c r="G1770" s="180"/>
      <c r="H1770" s="163"/>
      <c r="I1770" s="165"/>
      <c r="J1770" s="168"/>
      <c r="K1770" s="62"/>
      <c r="L1770" s="63"/>
      <c r="M1770" s="63"/>
      <c r="N1770" s="142"/>
      <c r="O1770" s="127"/>
      <c r="P1770" s="100"/>
      <c r="Q1770" s="63">
        <f t="shared" si="766"/>
        <v>0</v>
      </c>
      <c r="R1770" s="64"/>
      <c r="S1770" s="67"/>
      <c r="T1770" s="46"/>
      <c r="U1770" s="106">
        <f>IF(EXACT(O1770,Y1770),M1770,M1770*(1-'Расчет ПРЕДЗАКАЗ'!$D$10))</f>
        <v>0</v>
      </c>
      <c r="V1770" s="106">
        <f t="shared" si="767"/>
        <v>0</v>
      </c>
      <c r="W1770" s="106" t="e">
        <f>IF(EXACT(O1770,Y1770),M1770,M1770*(1-#REF!))</f>
        <v>#REF!</v>
      </c>
      <c r="X1770" s="106" t="e">
        <f t="shared" si="768"/>
        <v>#REF!</v>
      </c>
      <c r="Y1770" s="107" t="s">
        <v>72</v>
      </c>
      <c r="Z1770" s="103">
        <f t="shared" si="764"/>
        <v>0</v>
      </c>
      <c r="AA1770" s="103">
        <f t="shared" si="765"/>
        <v>0</v>
      </c>
      <c r="AB1770" s="128" t="str">
        <f t="shared" si="769"/>
        <v/>
      </c>
      <c r="AC1770" s="128" t="e">
        <f t="shared" si="770"/>
        <v>#REF!</v>
      </c>
    </row>
    <row r="1771" spans="1:29" ht="50.1" customHeight="1">
      <c r="A1771" s="171"/>
      <c r="B1771" s="171"/>
      <c r="C1771" s="174"/>
      <c r="D1771" s="174"/>
      <c r="E1771" s="131"/>
      <c r="F1771" s="177"/>
      <c r="G1771" s="180"/>
      <c r="H1771" s="163"/>
      <c r="I1771" s="165"/>
      <c r="J1771" s="168"/>
      <c r="K1771" s="62"/>
      <c r="L1771" s="63"/>
      <c r="M1771" s="63"/>
      <c r="N1771" s="142"/>
      <c r="O1771" s="127"/>
      <c r="P1771" s="100"/>
      <c r="Q1771" s="63">
        <f t="shared" si="766"/>
        <v>0</v>
      </c>
      <c r="R1771" s="64"/>
      <c r="S1771" s="67"/>
      <c r="T1771" s="46"/>
      <c r="U1771" s="106">
        <f>IF(EXACT(O1771,Y1771),M1771,M1771*(1-'Расчет ПРЕДЗАКАЗ'!$D$10))</f>
        <v>0</v>
      </c>
      <c r="V1771" s="106">
        <f t="shared" si="767"/>
        <v>0</v>
      </c>
      <c r="W1771" s="106" t="e">
        <f>IF(EXACT(O1771,Y1771),M1771,M1771*(1-#REF!))</f>
        <v>#REF!</v>
      </c>
      <c r="X1771" s="106" t="e">
        <f t="shared" si="768"/>
        <v>#REF!</v>
      </c>
      <c r="Y1771" s="107" t="s">
        <v>72</v>
      </c>
      <c r="Z1771" s="103">
        <f t="shared" si="764"/>
        <v>0</v>
      </c>
      <c r="AA1771" s="103">
        <f t="shared" si="765"/>
        <v>0</v>
      </c>
      <c r="AB1771" s="128" t="str">
        <f t="shared" si="769"/>
        <v/>
      </c>
      <c r="AC1771" s="128" t="e">
        <f t="shared" si="770"/>
        <v>#REF!</v>
      </c>
    </row>
    <row r="1772" spans="1:29" ht="50.1" customHeight="1">
      <c r="A1772" s="171"/>
      <c r="B1772" s="171"/>
      <c r="C1772" s="174"/>
      <c r="D1772" s="174"/>
      <c r="E1772" s="131"/>
      <c r="F1772" s="177"/>
      <c r="G1772" s="180"/>
      <c r="H1772" s="163"/>
      <c r="I1772" s="165"/>
      <c r="J1772" s="168"/>
      <c r="K1772" s="62"/>
      <c r="L1772" s="63"/>
      <c r="M1772" s="63"/>
      <c r="N1772" s="142"/>
      <c r="O1772" s="127"/>
      <c r="P1772" s="100"/>
      <c r="Q1772" s="63">
        <f t="shared" si="766"/>
        <v>0</v>
      </c>
      <c r="R1772" s="64"/>
      <c r="S1772" s="67"/>
      <c r="T1772" s="46"/>
      <c r="U1772" s="106">
        <f>IF(EXACT(O1772,Y1772),M1772,M1772*(1-'Расчет ПРЕДЗАКАЗ'!$D$10))</f>
        <v>0</v>
      </c>
      <c r="V1772" s="106">
        <f t="shared" si="767"/>
        <v>0</v>
      </c>
      <c r="W1772" s="106" t="e">
        <f>IF(EXACT(O1772,Y1772),M1772,M1772*(1-#REF!))</f>
        <v>#REF!</v>
      </c>
      <c r="X1772" s="106" t="e">
        <f t="shared" si="768"/>
        <v>#REF!</v>
      </c>
      <c r="Y1772" s="107" t="s">
        <v>72</v>
      </c>
      <c r="Z1772" s="103">
        <f t="shared" si="764"/>
        <v>0</v>
      </c>
      <c r="AA1772" s="103">
        <f t="shared" si="765"/>
        <v>0</v>
      </c>
      <c r="AB1772" s="128" t="str">
        <f t="shared" si="769"/>
        <v/>
      </c>
      <c r="AC1772" s="128" t="e">
        <f t="shared" si="770"/>
        <v>#REF!</v>
      </c>
    </row>
    <row r="1773" spans="1:29" ht="50.1" customHeight="1">
      <c r="A1773" s="171"/>
      <c r="B1773" s="171"/>
      <c r="C1773" s="174"/>
      <c r="D1773" s="174"/>
      <c r="E1773" s="131"/>
      <c r="F1773" s="177"/>
      <c r="G1773" s="180"/>
      <c r="H1773" s="163"/>
      <c r="I1773" s="165"/>
      <c r="J1773" s="168"/>
      <c r="K1773" s="62"/>
      <c r="L1773" s="63"/>
      <c r="M1773" s="63"/>
      <c r="N1773" s="142"/>
      <c r="O1773" s="127"/>
      <c r="P1773" s="100"/>
      <c r="Q1773" s="63">
        <f t="shared" si="766"/>
        <v>0</v>
      </c>
      <c r="R1773" s="64"/>
      <c r="S1773" s="67"/>
      <c r="T1773" s="46"/>
      <c r="U1773" s="106">
        <f>IF(EXACT(O1773,Y1773),M1773,M1773*(1-'Расчет ПРЕДЗАКАЗ'!$D$10))</f>
        <v>0</v>
      </c>
      <c r="V1773" s="106">
        <f t="shared" si="767"/>
        <v>0</v>
      </c>
      <c r="W1773" s="106" t="e">
        <f>IF(EXACT(O1773,Y1773),M1773,M1773*(1-#REF!))</f>
        <v>#REF!</v>
      </c>
      <c r="X1773" s="106" t="e">
        <f t="shared" si="768"/>
        <v>#REF!</v>
      </c>
      <c r="Y1773" s="107" t="s">
        <v>72</v>
      </c>
      <c r="Z1773" s="103">
        <f t="shared" si="764"/>
        <v>0</v>
      </c>
      <c r="AA1773" s="103">
        <f t="shared" si="765"/>
        <v>0</v>
      </c>
      <c r="AB1773" s="128" t="str">
        <f t="shared" si="769"/>
        <v/>
      </c>
      <c r="AC1773" s="128" t="e">
        <f t="shared" si="770"/>
        <v>#REF!</v>
      </c>
    </row>
    <row r="1774" spans="1:29" ht="50.1" customHeight="1">
      <c r="A1774" s="171"/>
      <c r="B1774" s="171"/>
      <c r="C1774" s="174"/>
      <c r="D1774" s="174"/>
      <c r="E1774" s="131"/>
      <c r="F1774" s="177"/>
      <c r="G1774" s="180"/>
      <c r="H1774" s="163"/>
      <c r="I1774" s="165"/>
      <c r="J1774" s="168"/>
      <c r="K1774" s="62"/>
      <c r="L1774" s="63"/>
      <c r="M1774" s="63"/>
      <c r="N1774" s="142"/>
      <c r="O1774" s="127"/>
      <c r="P1774" s="100"/>
      <c r="Q1774" s="63">
        <f t="shared" si="766"/>
        <v>0</v>
      </c>
      <c r="R1774" s="64"/>
      <c r="S1774" s="67"/>
      <c r="T1774" s="46"/>
      <c r="U1774" s="106">
        <f>IF(EXACT(O1774,Y1774),M1774,M1774*(1-'Расчет ПРЕДЗАКАЗ'!$D$10))</f>
        <v>0</v>
      </c>
      <c r="V1774" s="106">
        <f t="shared" si="767"/>
        <v>0</v>
      </c>
      <c r="W1774" s="106" t="e">
        <f>IF(EXACT(O1774,Y1774),M1774,M1774*(1-#REF!))</f>
        <v>#REF!</v>
      </c>
      <c r="X1774" s="106" t="e">
        <f t="shared" si="768"/>
        <v>#REF!</v>
      </c>
      <c r="Y1774" s="107" t="s">
        <v>72</v>
      </c>
      <c r="Z1774" s="103">
        <f t="shared" si="764"/>
        <v>0</v>
      </c>
      <c r="AA1774" s="103">
        <f t="shared" si="765"/>
        <v>0</v>
      </c>
      <c r="AB1774" s="128" t="str">
        <f t="shared" si="769"/>
        <v/>
      </c>
      <c r="AC1774" s="128" t="e">
        <f t="shared" si="770"/>
        <v>#REF!</v>
      </c>
    </row>
    <row r="1775" spans="1:29" ht="50.1" customHeight="1">
      <c r="A1775" s="171"/>
      <c r="B1775" s="171"/>
      <c r="C1775" s="174"/>
      <c r="D1775" s="174"/>
      <c r="E1775" s="131"/>
      <c r="F1775" s="177"/>
      <c r="G1775" s="180"/>
      <c r="H1775" s="163"/>
      <c r="I1775" s="165"/>
      <c r="J1775" s="168"/>
      <c r="K1775" s="62"/>
      <c r="L1775" s="63"/>
      <c r="M1775" s="63"/>
      <c r="N1775" s="142"/>
      <c r="O1775" s="127"/>
      <c r="P1775" s="100"/>
      <c r="Q1775" s="63">
        <f t="shared" si="766"/>
        <v>0</v>
      </c>
      <c r="R1775" s="64"/>
      <c r="S1775" s="67"/>
      <c r="T1775" s="46"/>
      <c r="U1775" s="106">
        <f>IF(EXACT(O1775,Y1775),M1775,M1775*(1-'Расчет ПРЕДЗАКАЗ'!$D$10))</f>
        <v>0</v>
      </c>
      <c r="V1775" s="106">
        <f t="shared" si="767"/>
        <v>0</v>
      </c>
      <c r="W1775" s="106" t="e">
        <f>IF(EXACT(O1775,Y1775),M1775,M1775*(1-#REF!))</f>
        <v>#REF!</v>
      </c>
      <c r="X1775" s="106" t="e">
        <f t="shared" si="768"/>
        <v>#REF!</v>
      </c>
      <c r="Y1775" s="107" t="s">
        <v>72</v>
      </c>
      <c r="Z1775" s="103">
        <f t="shared" si="764"/>
        <v>0</v>
      </c>
      <c r="AA1775" s="103">
        <f t="shared" si="765"/>
        <v>0</v>
      </c>
      <c r="AB1775" s="128" t="str">
        <f t="shared" si="769"/>
        <v/>
      </c>
      <c r="AC1775" s="128" t="e">
        <f t="shared" si="770"/>
        <v>#REF!</v>
      </c>
    </row>
    <row r="1776" spans="1:29" ht="50.1" customHeight="1">
      <c r="A1776" s="171"/>
      <c r="B1776" s="171"/>
      <c r="C1776" s="174"/>
      <c r="D1776" s="174"/>
      <c r="E1776" s="131"/>
      <c r="F1776" s="177"/>
      <c r="G1776" s="180"/>
      <c r="H1776" s="163"/>
      <c r="I1776" s="165"/>
      <c r="J1776" s="168"/>
      <c r="K1776" s="62"/>
      <c r="L1776" s="63"/>
      <c r="M1776" s="63"/>
      <c r="N1776" s="142"/>
      <c r="O1776" s="127"/>
      <c r="P1776" s="100"/>
      <c r="Q1776" s="63">
        <f t="shared" si="766"/>
        <v>0</v>
      </c>
      <c r="R1776" s="64"/>
      <c r="S1776" s="67"/>
      <c r="T1776" s="46"/>
      <c r="U1776" s="106">
        <f>IF(EXACT(O1776,Y1776),M1776,M1776*(1-'Расчет ПРЕДЗАКАЗ'!$D$10))</f>
        <v>0</v>
      </c>
      <c r="V1776" s="106">
        <f t="shared" si="767"/>
        <v>0</v>
      </c>
      <c r="W1776" s="106" t="e">
        <f>IF(EXACT(O1776,Y1776),M1776,M1776*(1-#REF!))</f>
        <v>#REF!</v>
      </c>
      <c r="X1776" s="106" t="e">
        <f t="shared" si="768"/>
        <v>#REF!</v>
      </c>
      <c r="Y1776" s="107" t="s">
        <v>72</v>
      </c>
      <c r="Z1776" s="103">
        <f t="shared" si="764"/>
        <v>0</v>
      </c>
      <c r="AA1776" s="103">
        <f t="shared" si="765"/>
        <v>0</v>
      </c>
      <c r="AB1776" s="128" t="str">
        <f t="shared" si="769"/>
        <v/>
      </c>
      <c r="AC1776" s="128" t="e">
        <f t="shared" si="770"/>
        <v>#REF!</v>
      </c>
    </row>
    <row r="1777" spans="1:29" ht="50.1" customHeight="1">
      <c r="A1777" s="171"/>
      <c r="B1777" s="171"/>
      <c r="C1777" s="174"/>
      <c r="D1777" s="174"/>
      <c r="E1777" s="131"/>
      <c r="F1777" s="177"/>
      <c r="G1777" s="180"/>
      <c r="H1777" s="163"/>
      <c r="I1777" s="165"/>
      <c r="J1777" s="168"/>
      <c r="K1777" s="62"/>
      <c r="L1777" s="63"/>
      <c r="M1777" s="63"/>
      <c r="N1777" s="143"/>
      <c r="O1777" s="127"/>
      <c r="P1777" s="100"/>
      <c r="Q1777" s="63">
        <f t="shared" si="766"/>
        <v>0</v>
      </c>
      <c r="R1777" s="65"/>
      <c r="S1777" s="67"/>
      <c r="T1777" s="40"/>
      <c r="U1777" s="106">
        <f>IF(EXACT(O1777,Y1777),M1777,M1777*(1-'Расчет ПРЕДЗАКАЗ'!$D$10))</f>
        <v>0</v>
      </c>
      <c r="V1777" s="106">
        <f t="shared" si="767"/>
        <v>0</v>
      </c>
      <c r="W1777" s="106" t="e">
        <f>IF(EXACT(O1777,Y1777),M1777,M1777*(1-#REF!))</f>
        <v>#REF!</v>
      </c>
      <c r="X1777" s="106" t="e">
        <f t="shared" si="768"/>
        <v>#REF!</v>
      </c>
      <c r="Y1777" s="107" t="s">
        <v>72</v>
      </c>
      <c r="Z1777" s="103">
        <f t="shared" si="764"/>
        <v>0</v>
      </c>
      <c r="AA1777" s="103">
        <f t="shared" si="765"/>
        <v>0</v>
      </c>
      <c r="AB1777" s="128" t="str">
        <f t="shared" si="769"/>
        <v/>
      </c>
      <c r="AC1777" s="128" t="e">
        <f t="shared" si="770"/>
        <v>#REF!</v>
      </c>
    </row>
    <row r="1778" spans="1:29" ht="50.1" customHeight="1">
      <c r="A1778" s="171"/>
      <c r="B1778" s="171"/>
      <c r="C1778" s="174"/>
      <c r="D1778" s="174"/>
      <c r="E1778" s="131"/>
      <c r="F1778" s="177"/>
      <c r="G1778" s="180"/>
      <c r="H1778" s="163"/>
      <c r="I1778" s="165"/>
      <c r="J1778" s="168"/>
      <c r="K1778" s="62"/>
      <c r="L1778" s="63"/>
      <c r="M1778" s="63"/>
      <c r="N1778" s="143"/>
      <c r="O1778" s="127"/>
      <c r="P1778" s="100"/>
      <c r="Q1778" s="63">
        <f t="shared" si="766"/>
        <v>0</v>
      </c>
      <c r="R1778" s="65"/>
      <c r="S1778" s="67"/>
      <c r="T1778" s="40"/>
      <c r="U1778" s="106">
        <f>IF(EXACT(O1778,Y1778),M1778,M1778*(1-'Расчет ПРЕДЗАКАЗ'!$D$10))</f>
        <v>0</v>
      </c>
      <c r="V1778" s="106">
        <f t="shared" si="767"/>
        <v>0</v>
      </c>
      <c r="W1778" s="106" t="e">
        <f>IF(EXACT(O1778,Y1778),M1778,M1778*(1-#REF!))</f>
        <v>#REF!</v>
      </c>
      <c r="X1778" s="106" t="e">
        <f t="shared" si="768"/>
        <v>#REF!</v>
      </c>
      <c r="Y1778" s="107" t="s">
        <v>72</v>
      </c>
      <c r="Z1778" s="103">
        <f t="shared" si="764"/>
        <v>0</v>
      </c>
      <c r="AA1778" s="103">
        <f t="shared" si="765"/>
        <v>0</v>
      </c>
      <c r="AB1778" s="128" t="str">
        <f t="shared" si="769"/>
        <v/>
      </c>
      <c r="AC1778" s="128" t="e">
        <f t="shared" si="770"/>
        <v>#REF!</v>
      </c>
    </row>
    <row r="1779" spans="1:29" ht="50.1" customHeight="1">
      <c r="A1779" s="171"/>
      <c r="B1779" s="171"/>
      <c r="C1779" s="174"/>
      <c r="D1779" s="174"/>
      <c r="E1779" s="131"/>
      <c r="F1779" s="177"/>
      <c r="G1779" s="180"/>
      <c r="H1779" s="163"/>
      <c r="I1779" s="165"/>
      <c r="J1779" s="168"/>
      <c r="K1779" s="62"/>
      <c r="L1779" s="63"/>
      <c r="M1779" s="63"/>
      <c r="N1779" s="121"/>
      <c r="O1779" s="127"/>
      <c r="P1779" s="100"/>
      <c r="Q1779" s="63">
        <f t="shared" si="766"/>
        <v>0</v>
      </c>
      <c r="R1779" s="65"/>
      <c r="S1779" s="67"/>
      <c r="T1779" s="40"/>
      <c r="U1779" s="106">
        <f>IF(EXACT(O1779,Y1779),M1779,M1779*(1-'Расчет ПРЕДЗАКАЗ'!$D$10))</f>
        <v>0</v>
      </c>
      <c r="V1779" s="106">
        <f t="shared" si="767"/>
        <v>0</v>
      </c>
      <c r="W1779" s="106" t="e">
        <f>IF(EXACT(O1779,Y1779),M1779,M1779*(1-#REF!))</f>
        <v>#REF!</v>
      </c>
      <c r="X1779" s="106" t="e">
        <f t="shared" si="768"/>
        <v>#REF!</v>
      </c>
      <c r="Y1779" s="107" t="s">
        <v>72</v>
      </c>
      <c r="Z1779" s="103">
        <f t="shared" si="764"/>
        <v>0</v>
      </c>
      <c r="AA1779" s="103">
        <f t="shared" si="765"/>
        <v>0</v>
      </c>
      <c r="AB1779" s="128" t="str">
        <f t="shared" si="769"/>
        <v/>
      </c>
      <c r="AC1779" s="128" t="e">
        <f t="shared" si="770"/>
        <v>#REF!</v>
      </c>
    </row>
    <row r="1780" spans="1:29" ht="50.1" customHeight="1">
      <c r="A1780" s="171"/>
      <c r="B1780" s="171"/>
      <c r="C1780" s="174"/>
      <c r="D1780" s="174"/>
      <c r="E1780" s="131"/>
      <c r="F1780" s="177"/>
      <c r="G1780" s="180"/>
      <c r="H1780" s="163"/>
      <c r="I1780" s="165"/>
      <c r="J1780" s="168"/>
      <c r="K1780" s="62"/>
      <c r="L1780" s="63"/>
      <c r="M1780" s="63"/>
      <c r="N1780" s="121"/>
      <c r="O1780" s="127"/>
      <c r="P1780" s="100"/>
      <c r="Q1780" s="63">
        <f t="shared" si="766"/>
        <v>0</v>
      </c>
      <c r="R1780" s="65"/>
      <c r="S1780" s="67"/>
      <c r="T1780" s="40"/>
      <c r="U1780" s="106">
        <f>IF(EXACT(O1780,Y1780),M1780,M1780*(1-'Расчет ПРЕДЗАКАЗ'!$D$10))</f>
        <v>0</v>
      </c>
      <c r="V1780" s="106">
        <f t="shared" si="767"/>
        <v>0</v>
      </c>
      <c r="W1780" s="106" t="e">
        <f>IF(EXACT(O1780,Y1780),M1780,M1780*(1-#REF!))</f>
        <v>#REF!</v>
      </c>
      <c r="X1780" s="106" t="e">
        <f t="shared" si="768"/>
        <v>#REF!</v>
      </c>
      <c r="Y1780" s="107" t="s">
        <v>72</v>
      </c>
      <c r="Z1780" s="103">
        <f t="shared" si="764"/>
        <v>0</v>
      </c>
      <c r="AA1780" s="103">
        <f t="shared" si="765"/>
        <v>0</v>
      </c>
      <c r="AB1780" s="128" t="str">
        <f t="shared" si="769"/>
        <v/>
      </c>
      <c r="AC1780" s="128" t="e">
        <f t="shared" si="770"/>
        <v>#REF!</v>
      </c>
    </row>
    <row r="1781" spans="1:29" ht="50.1" customHeight="1">
      <c r="A1781" s="171"/>
      <c r="B1781" s="171"/>
      <c r="C1781" s="174"/>
      <c r="D1781" s="174"/>
      <c r="E1781" s="131"/>
      <c r="F1781" s="177"/>
      <c r="G1781" s="180"/>
      <c r="H1781" s="163"/>
      <c r="I1781" s="165"/>
      <c r="J1781" s="168"/>
      <c r="K1781" s="62"/>
      <c r="L1781" s="63"/>
      <c r="M1781" s="63"/>
      <c r="N1781" s="121"/>
      <c r="O1781" s="127"/>
      <c r="P1781" s="100"/>
      <c r="Q1781" s="63">
        <f t="shared" si="766"/>
        <v>0</v>
      </c>
      <c r="R1781" s="65"/>
      <c r="S1781" s="67"/>
      <c r="T1781" s="40"/>
      <c r="U1781" s="106">
        <f>IF(EXACT(O1781,Y1781),M1781,M1781*(1-'Расчет ПРЕДЗАКАЗ'!$D$10))</f>
        <v>0</v>
      </c>
      <c r="V1781" s="106">
        <f t="shared" si="767"/>
        <v>0</v>
      </c>
      <c r="W1781" s="106" t="e">
        <f>IF(EXACT(O1781,Y1781),M1781,M1781*(1-#REF!))</f>
        <v>#REF!</v>
      </c>
      <c r="X1781" s="106" t="e">
        <f t="shared" si="768"/>
        <v>#REF!</v>
      </c>
      <c r="Y1781" s="107" t="s">
        <v>72</v>
      </c>
      <c r="Z1781" s="103">
        <f t="shared" si="764"/>
        <v>0</v>
      </c>
      <c r="AA1781" s="103">
        <f t="shared" si="765"/>
        <v>0</v>
      </c>
      <c r="AB1781" s="128" t="str">
        <f t="shared" si="769"/>
        <v/>
      </c>
      <c r="AC1781" s="128" t="e">
        <f t="shared" si="770"/>
        <v>#REF!</v>
      </c>
    </row>
    <row r="1782" spans="1:29" ht="50.1" customHeight="1">
      <c r="A1782" s="172"/>
      <c r="B1782" s="172"/>
      <c r="C1782" s="175"/>
      <c r="D1782" s="175"/>
      <c r="E1782" s="132"/>
      <c r="F1782" s="178"/>
      <c r="G1782" s="181"/>
      <c r="H1782" s="164"/>
      <c r="I1782" s="166"/>
      <c r="J1782" s="169"/>
      <c r="K1782" s="62"/>
      <c r="L1782" s="63"/>
      <c r="M1782" s="63"/>
      <c r="N1782" s="121"/>
      <c r="O1782" s="127"/>
      <c r="P1782" s="100"/>
      <c r="Q1782" s="63">
        <f t="shared" si="766"/>
        <v>0</v>
      </c>
      <c r="R1782" s="65"/>
      <c r="S1782" s="64"/>
      <c r="T1782" s="40"/>
      <c r="U1782" s="106">
        <f>IF(EXACT(O1782,Y1782),M1782,M1782*(1-'Расчет ПРЕДЗАКАЗ'!$D$10))</f>
        <v>0</v>
      </c>
      <c r="V1782" s="106">
        <f t="shared" si="767"/>
        <v>0</v>
      </c>
      <c r="W1782" s="106" t="e">
        <f>IF(EXACT(O1782,Y1782),M1782,M1782*(1-#REF!))</f>
        <v>#REF!</v>
      </c>
      <c r="X1782" s="106" t="e">
        <f t="shared" si="768"/>
        <v>#REF!</v>
      </c>
      <c r="Y1782" s="107" t="s">
        <v>72</v>
      </c>
      <c r="Z1782" s="103">
        <f t="shared" si="764"/>
        <v>0</v>
      </c>
      <c r="AA1782" s="103">
        <f t="shared" si="765"/>
        <v>0</v>
      </c>
      <c r="AB1782" s="128" t="str">
        <f t="shared" si="769"/>
        <v/>
      </c>
      <c r="AC1782" s="128" t="e">
        <f t="shared" si="770"/>
        <v>#REF!</v>
      </c>
    </row>
    <row r="1783" spans="1:29" ht="11.25" customHeight="1" thickBot="1"/>
    <row r="1784" spans="1:29" ht="50.1" customHeight="1">
      <c r="A1784" s="170">
        <v>493</v>
      </c>
      <c r="B1784" s="170" t="s">
        <v>3966</v>
      </c>
      <c r="C1784" s="173" t="s">
        <v>3967</v>
      </c>
      <c r="D1784" s="173" t="s">
        <v>77</v>
      </c>
      <c r="E1784" s="131"/>
      <c r="F1784" s="193" t="s">
        <v>978</v>
      </c>
      <c r="G1784" s="179" t="s">
        <v>3112</v>
      </c>
      <c r="H1784" s="162" t="s">
        <v>1052</v>
      </c>
      <c r="I1784" s="194" t="s">
        <v>1053</v>
      </c>
      <c r="J1784" s="167" t="s">
        <v>19</v>
      </c>
      <c r="K1784" s="62" t="s">
        <v>981</v>
      </c>
      <c r="L1784" s="63">
        <v>1220</v>
      </c>
      <c r="M1784" s="63">
        <v>760</v>
      </c>
      <c r="N1784" s="142" t="s">
        <v>3968</v>
      </c>
      <c r="O1784" s="127"/>
      <c r="P1784" s="100"/>
      <c r="Q1784" s="63">
        <f>P1784*M1784</f>
        <v>0</v>
      </c>
      <c r="R1784" s="64"/>
      <c r="S1784" s="67">
        <v>8</v>
      </c>
      <c r="T1784" s="46"/>
      <c r="U1784" s="106">
        <f>IF(EXACT(O1784,Y1784),M1784,M1784*(1-'Расчет ПРЕДЗАКАЗ'!$D$10))</f>
        <v>744.8</v>
      </c>
      <c r="V1784" s="106">
        <f>P1784*U1784</f>
        <v>0</v>
      </c>
      <c r="W1784" s="106" t="e">
        <f>IF(EXACT(O1784,Y1784),M1784,M1784*(1-#REF!))</f>
        <v>#REF!</v>
      </c>
      <c r="X1784" s="106" t="e">
        <f>P1784*W1784</f>
        <v>#REF!</v>
      </c>
      <c r="Y1784" s="107" t="s">
        <v>72</v>
      </c>
      <c r="Z1784" s="103">
        <f t="shared" ref="Z1784:Z1798" si="771">IF(EXACT(O1784,Y1784),Q1784,0)</f>
        <v>0</v>
      </c>
      <c r="AA1784" s="103">
        <f t="shared" ref="AA1784:AA1798" si="772">IF(Z1784=0,Q1784,0)</f>
        <v>0</v>
      </c>
      <c r="AB1784" s="128">
        <f>IF(U1784=0,"",L1784/U1784-1)</f>
        <v>0.63802363050483368</v>
      </c>
      <c r="AC1784" s="128" t="e">
        <f>IF(W1784=0,"",L1784/W1784-1)</f>
        <v>#REF!</v>
      </c>
    </row>
    <row r="1785" spans="1:29" ht="50.1" customHeight="1">
      <c r="A1785" s="171"/>
      <c r="B1785" s="171"/>
      <c r="C1785" s="174"/>
      <c r="D1785" s="174"/>
      <c r="E1785" s="131"/>
      <c r="F1785" s="177"/>
      <c r="G1785" s="180"/>
      <c r="H1785" s="163"/>
      <c r="I1785" s="165"/>
      <c r="J1785" s="168"/>
      <c r="K1785" s="62"/>
      <c r="L1785" s="63"/>
      <c r="M1785" s="63"/>
      <c r="N1785" s="142"/>
      <c r="O1785" s="127"/>
      <c r="P1785" s="100"/>
      <c r="Q1785" s="63">
        <f t="shared" ref="Q1785:Q1798" si="773">P1785*M1785</f>
        <v>0</v>
      </c>
      <c r="R1785" s="64"/>
      <c r="S1785" s="67"/>
      <c r="T1785" s="46"/>
      <c r="U1785" s="106">
        <f>IF(EXACT(O1785,Y1785),M1785,M1785*(1-'Расчет ПРЕДЗАКАЗ'!$D$10))</f>
        <v>0</v>
      </c>
      <c r="V1785" s="106">
        <f t="shared" ref="V1785:V1798" si="774">P1785*U1785</f>
        <v>0</v>
      </c>
      <c r="W1785" s="106" t="e">
        <f>IF(EXACT(O1785,Y1785),M1785,M1785*(1-#REF!))</f>
        <v>#REF!</v>
      </c>
      <c r="X1785" s="106" t="e">
        <f t="shared" ref="X1785:X1798" si="775">P1785*W1785</f>
        <v>#REF!</v>
      </c>
      <c r="Y1785" s="107" t="s">
        <v>72</v>
      </c>
      <c r="Z1785" s="103">
        <f t="shared" si="771"/>
        <v>0</v>
      </c>
      <c r="AA1785" s="103">
        <f t="shared" si="772"/>
        <v>0</v>
      </c>
      <c r="AB1785" s="128" t="str">
        <f t="shared" ref="AB1785:AB1798" si="776">IF(U1785=0,"",L1785/U1785-1)</f>
        <v/>
      </c>
      <c r="AC1785" s="128" t="e">
        <f t="shared" ref="AC1785:AC1798" si="777">IF(W1785=0,"",L1785/W1785-1)</f>
        <v>#REF!</v>
      </c>
    </row>
    <row r="1786" spans="1:29" ht="50.1" customHeight="1">
      <c r="A1786" s="171"/>
      <c r="B1786" s="171"/>
      <c r="C1786" s="174"/>
      <c r="D1786" s="174"/>
      <c r="E1786" s="131"/>
      <c r="F1786" s="177"/>
      <c r="G1786" s="180"/>
      <c r="H1786" s="163"/>
      <c r="I1786" s="165"/>
      <c r="J1786" s="168"/>
      <c r="K1786" s="62"/>
      <c r="L1786" s="63"/>
      <c r="M1786" s="63"/>
      <c r="N1786" s="142"/>
      <c r="O1786" s="127"/>
      <c r="P1786" s="100"/>
      <c r="Q1786" s="63">
        <f t="shared" si="773"/>
        <v>0</v>
      </c>
      <c r="R1786" s="64"/>
      <c r="S1786" s="67"/>
      <c r="T1786" s="46"/>
      <c r="U1786" s="106">
        <f>IF(EXACT(O1786,Y1786),M1786,M1786*(1-'Расчет ПРЕДЗАКАЗ'!$D$10))</f>
        <v>0</v>
      </c>
      <c r="V1786" s="106">
        <f t="shared" si="774"/>
        <v>0</v>
      </c>
      <c r="W1786" s="106" t="e">
        <f>IF(EXACT(O1786,Y1786),M1786,M1786*(1-#REF!))</f>
        <v>#REF!</v>
      </c>
      <c r="X1786" s="106" t="e">
        <f t="shared" si="775"/>
        <v>#REF!</v>
      </c>
      <c r="Y1786" s="107" t="s">
        <v>72</v>
      </c>
      <c r="Z1786" s="103">
        <f t="shared" si="771"/>
        <v>0</v>
      </c>
      <c r="AA1786" s="103">
        <f t="shared" si="772"/>
        <v>0</v>
      </c>
      <c r="AB1786" s="128" t="str">
        <f t="shared" si="776"/>
        <v/>
      </c>
      <c r="AC1786" s="128" t="e">
        <f t="shared" si="777"/>
        <v>#REF!</v>
      </c>
    </row>
    <row r="1787" spans="1:29" ht="50.1" customHeight="1">
      <c r="A1787" s="171"/>
      <c r="B1787" s="171"/>
      <c r="C1787" s="174"/>
      <c r="D1787" s="174"/>
      <c r="E1787" s="131"/>
      <c r="F1787" s="177"/>
      <c r="G1787" s="180"/>
      <c r="H1787" s="163"/>
      <c r="I1787" s="165"/>
      <c r="J1787" s="168"/>
      <c r="K1787" s="62"/>
      <c r="L1787" s="63"/>
      <c r="M1787" s="63"/>
      <c r="N1787" s="142"/>
      <c r="O1787" s="127"/>
      <c r="P1787" s="100"/>
      <c r="Q1787" s="63">
        <f t="shared" si="773"/>
        <v>0</v>
      </c>
      <c r="R1787" s="64"/>
      <c r="S1787" s="67"/>
      <c r="T1787" s="46"/>
      <c r="U1787" s="106">
        <f>IF(EXACT(O1787,Y1787),M1787,M1787*(1-'Расчет ПРЕДЗАКАЗ'!$D$10))</f>
        <v>0</v>
      </c>
      <c r="V1787" s="106">
        <f t="shared" si="774"/>
        <v>0</v>
      </c>
      <c r="W1787" s="106" t="e">
        <f>IF(EXACT(O1787,Y1787),M1787,M1787*(1-#REF!))</f>
        <v>#REF!</v>
      </c>
      <c r="X1787" s="106" t="e">
        <f t="shared" si="775"/>
        <v>#REF!</v>
      </c>
      <c r="Y1787" s="107" t="s">
        <v>72</v>
      </c>
      <c r="Z1787" s="103">
        <f t="shared" si="771"/>
        <v>0</v>
      </c>
      <c r="AA1787" s="103">
        <f t="shared" si="772"/>
        <v>0</v>
      </c>
      <c r="AB1787" s="128" t="str">
        <f t="shared" si="776"/>
        <v/>
      </c>
      <c r="AC1787" s="128" t="e">
        <f t="shared" si="777"/>
        <v>#REF!</v>
      </c>
    </row>
    <row r="1788" spans="1:29" ht="50.1" customHeight="1">
      <c r="A1788" s="171"/>
      <c r="B1788" s="171"/>
      <c r="C1788" s="174"/>
      <c r="D1788" s="174"/>
      <c r="E1788" s="131"/>
      <c r="F1788" s="177"/>
      <c r="G1788" s="180"/>
      <c r="H1788" s="163"/>
      <c r="I1788" s="165"/>
      <c r="J1788" s="168"/>
      <c r="K1788" s="62"/>
      <c r="L1788" s="63"/>
      <c r="M1788" s="63"/>
      <c r="N1788" s="142"/>
      <c r="O1788" s="127"/>
      <c r="P1788" s="100"/>
      <c r="Q1788" s="63">
        <f t="shared" si="773"/>
        <v>0</v>
      </c>
      <c r="R1788" s="64"/>
      <c r="S1788" s="67"/>
      <c r="T1788" s="46"/>
      <c r="U1788" s="106">
        <f>IF(EXACT(O1788,Y1788),M1788,M1788*(1-'Расчет ПРЕДЗАКАЗ'!$D$10))</f>
        <v>0</v>
      </c>
      <c r="V1788" s="106">
        <f t="shared" si="774"/>
        <v>0</v>
      </c>
      <c r="W1788" s="106" t="e">
        <f>IF(EXACT(O1788,Y1788),M1788,M1788*(1-#REF!))</f>
        <v>#REF!</v>
      </c>
      <c r="X1788" s="106" t="e">
        <f t="shared" si="775"/>
        <v>#REF!</v>
      </c>
      <c r="Y1788" s="107" t="s">
        <v>72</v>
      </c>
      <c r="Z1788" s="103">
        <f t="shared" si="771"/>
        <v>0</v>
      </c>
      <c r="AA1788" s="103">
        <f t="shared" si="772"/>
        <v>0</v>
      </c>
      <c r="AB1788" s="128" t="str">
        <f t="shared" si="776"/>
        <v/>
      </c>
      <c r="AC1788" s="128" t="e">
        <f t="shared" si="777"/>
        <v>#REF!</v>
      </c>
    </row>
    <row r="1789" spans="1:29" ht="50.1" customHeight="1">
      <c r="A1789" s="171"/>
      <c r="B1789" s="171"/>
      <c r="C1789" s="174"/>
      <c r="D1789" s="174"/>
      <c r="E1789" s="131"/>
      <c r="F1789" s="177"/>
      <c r="G1789" s="180"/>
      <c r="H1789" s="163"/>
      <c r="I1789" s="165"/>
      <c r="J1789" s="168"/>
      <c r="K1789" s="62"/>
      <c r="L1789" s="63"/>
      <c r="M1789" s="63"/>
      <c r="N1789" s="142"/>
      <c r="O1789" s="127"/>
      <c r="P1789" s="100"/>
      <c r="Q1789" s="63">
        <f t="shared" si="773"/>
        <v>0</v>
      </c>
      <c r="R1789" s="64"/>
      <c r="S1789" s="67"/>
      <c r="T1789" s="46"/>
      <c r="U1789" s="106">
        <f>IF(EXACT(O1789,Y1789),M1789,M1789*(1-'Расчет ПРЕДЗАКАЗ'!$D$10))</f>
        <v>0</v>
      </c>
      <c r="V1789" s="106">
        <f t="shared" si="774"/>
        <v>0</v>
      </c>
      <c r="W1789" s="106" t="e">
        <f>IF(EXACT(O1789,Y1789),M1789,M1789*(1-#REF!))</f>
        <v>#REF!</v>
      </c>
      <c r="X1789" s="106" t="e">
        <f t="shared" si="775"/>
        <v>#REF!</v>
      </c>
      <c r="Y1789" s="107" t="s">
        <v>72</v>
      </c>
      <c r="Z1789" s="103">
        <f t="shared" si="771"/>
        <v>0</v>
      </c>
      <c r="AA1789" s="103">
        <f t="shared" si="772"/>
        <v>0</v>
      </c>
      <c r="AB1789" s="128" t="str">
        <f t="shared" si="776"/>
        <v/>
      </c>
      <c r="AC1789" s="128" t="e">
        <f t="shared" si="777"/>
        <v>#REF!</v>
      </c>
    </row>
    <row r="1790" spans="1:29" ht="50.1" customHeight="1">
      <c r="A1790" s="171"/>
      <c r="B1790" s="171"/>
      <c r="C1790" s="174"/>
      <c r="D1790" s="174"/>
      <c r="E1790" s="131"/>
      <c r="F1790" s="177"/>
      <c r="G1790" s="180"/>
      <c r="H1790" s="163"/>
      <c r="I1790" s="165"/>
      <c r="J1790" s="168"/>
      <c r="K1790" s="62"/>
      <c r="L1790" s="63"/>
      <c r="M1790" s="63"/>
      <c r="N1790" s="142"/>
      <c r="O1790" s="127"/>
      <c r="P1790" s="100"/>
      <c r="Q1790" s="63">
        <f t="shared" si="773"/>
        <v>0</v>
      </c>
      <c r="R1790" s="64"/>
      <c r="S1790" s="67"/>
      <c r="T1790" s="46"/>
      <c r="U1790" s="106">
        <f>IF(EXACT(O1790,Y1790),M1790,M1790*(1-'Расчет ПРЕДЗАКАЗ'!$D$10))</f>
        <v>0</v>
      </c>
      <c r="V1790" s="106">
        <f t="shared" si="774"/>
        <v>0</v>
      </c>
      <c r="W1790" s="106" t="e">
        <f>IF(EXACT(O1790,Y1790),M1790,M1790*(1-#REF!))</f>
        <v>#REF!</v>
      </c>
      <c r="X1790" s="106" t="e">
        <f t="shared" si="775"/>
        <v>#REF!</v>
      </c>
      <c r="Y1790" s="107" t="s">
        <v>72</v>
      </c>
      <c r="Z1790" s="103">
        <f t="shared" si="771"/>
        <v>0</v>
      </c>
      <c r="AA1790" s="103">
        <f t="shared" si="772"/>
        <v>0</v>
      </c>
      <c r="AB1790" s="128" t="str">
        <f t="shared" si="776"/>
        <v/>
      </c>
      <c r="AC1790" s="128" t="e">
        <f t="shared" si="777"/>
        <v>#REF!</v>
      </c>
    </row>
    <row r="1791" spans="1:29" ht="50.1" customHeight="1">
      <c r="A1791" s="171"/>
      <c r="B1791" s="171"/>
      <c r="C1791" s="174"/>
      <c r="D1791" s="174"/>
      <c r="E1791" s="131"/>
      <c r="F1791" s="177"/>
      <c r="G1791" s="180"/>
      <c r="H1791" s="163"/>
      <c r="I1791" s="165"/>
      <c r="J1791" s="168"/>
      <c r="K1791" s="62"/>
      <c r="L1791" s="63"/>
      <c r="M1791" s="63"/>
      <c r="N1791" s="142"/>
      <c r="O1791" s="127"/>
      <c r="P1791" s="100"/>
      <c r="Q1791" s="63">
        <f t="shared" si="773"/>
        <v>0</v>
      </c>
      <c r="R1791" s="64"/>
      <c r="S1791" s="67"/>
      <c r="T1791" s="46"/>
      <c r="U1791" s="106">
        <f>IF(EXACT(O1791,Y1791),M1791,M1791*(1-'Расчет ПРЕДЗАКАЗ'!$D$10))</f>
        <v>0</v>
      </c>
      <c r="V1791" s="106">
        <f t="shared" si="774"/>
        <v>0</v>
      </c>
      <c r="W1791" s="106" t="e">
        <f>IF(EXACT(O1791,Y1791),M1791,M1791*(1-#REF!))</f>
        <v>#REF!</v>
      </c>
      <c r="X1791" s="106" t="e">
        <f t="shared" si="775"/>
        <v>#REF!</v>
      </c>
      <c r="Y1791" s="107" t="s">
        <v>72</v>
      </c>
      <c r="Z1791" s="103">
        <f t="shared" si="771"/>
        <v>0</v>
      </c>
      <c r="AA1791" s="103">
        <f t="shared" si="772"/>
        <v>0</v>
      </c>
      <c r="AB1791" s="128" t="str">
        <f t="shared" si="776"/>
        <v/>
      </c>
      <c r="AC1791" s="128" t="e">
        <f t="shared" si="777"/>
        <v>#REF!</v>
      </c>
    </row>
    <row r="1792" spans="1:29" ht="50.1" customHeight="1">
      <c r="A1792" s="171"/>
      <c r="B1792" s="171"/>
      <c r="C1792" s="174"/>
      <c r="D1792" s="174"/>
      <c r="E1792" s="131"/>
      <c r="F1792" s="177"/>
      <c r="G1792" s="180"/>
      <c r="H1792" s="163"/>
      <c r="I1792" s="165"/>
      <c r="J1792" s="168"/>
      <c r="K1792" s="62"/>
      <c r="L1792" s="63"/>
      <c r="M1792" s="63"/>
      <c r="N1792" s="142"/>
      <c r="O1792" s="127"/>
      <c r="P1792" s="100"/>
      <c r="Q1792" s="63">
        <f t="shared" si="773"/>
        <v>0</v>
      </c>
      <c r="R1792" s="64"/>
      <c r="S1792" s="67"/>
      <c r="T1792" s="46"/>
      <c r="U1792" s="106">
        <f>IF(EXACT(O1792,Y1792),M1792,M1792*(1-'Расчет ПРЕДЗАКАЗ'!$D$10))</f>
        <v>0</v>
      </c>
      <c r="V1792" s="106">
        <f t="shared" si="774"/>
        <v>0</v>
      </c>
      <c r="W1792" s="106" t="e">
        <f>IF(EXACT(O1792,Y1792),M1792,M1792*(1-#REF!))</f>
        <v>#REF!</v>
      </c>
      <c r="X1792" s="106" t="e">
        <f t="shared" si="775"/>
        <v>#REF!</v>
      </c>
      <c r="Y1792" s="107" t="s">
        <v>72</v>
      </c>
      <c r="Z1792" s="103">
        <f t="shared" si="771"/>
        <v>0</v>
      </c>
      <c r="AA1792" s="103">
        <f t="shared" si="772"/>
        <v>0</v>
      </c>
      <c r="AB1792" s="128" t="str">
        <f t="shared" si="776"/>
        <v/>
      </c>
      <c r="AC1792" s="128" t="e">
        <f t="shared" si="777"/>
        <v>#REF!</v>
      </c>
    </row>
    <row r="1793" spans="1:29" ht="50.1" customHeight="1">
      <c r="A1793" s="171"/>
      <c r="B1793" s="171"/>
      <c r="C1793" s="174"/>
      <c r="D1793" s="174"/>
      <c r="E1793" s="131"/>
      <c r="F1793" s="177"/>
      <c r="G1793" s="180"/>
      <c r="H1793" s="163"/>
      <c r="I1793" s="165"/>
      <c r="J1793" s="168"/>
      <c r="K1793" s="62"/>
      <c r="L1793" s="63"/>
      <c r="M1793" s="63"/>
      <c r="N1793" s="143"/>
      <c r="O1793" s="127"/>
      <c r="P1793" s="100"/>
      <c r="Q1793" s="63">
        <f t="shared" si="773"/>
        <v>0</v>
      </c>
      <c r="R1793" s="65"/>
      <c r="S1793" s="67"/>
      <c r="T1793" s="40"/>
      <c r="U1793" s="106">
        <f>IF(EXACT(O1793,Y1793),M1793,M1793*(1-'Расчет ПРЕДЗАКАЗ'!$D$10))</f>
        <v>0</v>
      </c>
      <c r="V1793" s="106">
        <f t="shared" si="774"/>
        <v>0</v>
      </c>
      <c r="W1793" s="106" t="e">
        <f>IF(EXACT(O1793,Y1793),M1793,M1793*(1-#REF!))</f>
        <v>#REF!</v>
      </c>
      <c r="X1793" s="106" t="e">
        <f t="shared" si="775"/>
        <v>#REF!</v>
      </c>
      <c r="Y1793" s="107" t="s">
        <v>72</v>
      </c>
      <c r="Z1793" s="103">
        <f t="shared" si="771"/>
        <v>0</v>
      </c>
      <c r="AA1793" s="103">
        <f t="shared" si="772"/>
        <v>0</v>
      </c>
      <c r="AB1793" s="128" t="str">
        <f t="shared" si="776"/>
        <v/>
      </c>
      <c r="AC1793" s="128" t="e">
        <f t="shared" si="777"/>
        <v>#REF!</v>
      </c>
    </row>
    <row r="1794" spans="1:29" ht="50.1" customHeight="1">
      <c r="A1794" s="171"/>
      <c r="B1794" s="171"/>
      <c r="C1794" s="174"/>
      <c r="D1794" s="174"/>
      <c r="E1794" s="131"/>
      <c r="F1794" s="177"/>
      <c r="G1794" s="180"/>
      <c r="H1794" s="163"/>
      <c r="I1794" s="165"/>
      <c r="J1794" s="168"/>
      <c r="K1794" s="62"/>
      <c r="L1794" s="63"/>
      <c r="M1794" s="63"/>
      <c r="N1794" s="143"/>
      <c r="O1794" s="127"/>
      <c r="P1794" s="100"/>
      <c r="Q1794" s="63">
        <f t="shared" si="773"/>
        <v>0</v>
      </c>
      <c r="R1794" s="65"/>
      <c r="S1794" s="67"/>
      <c r="T1794" s="40"/>
      <c r="U1794" s="106">
        <f>IF(EXACT(O1794,Y1794),M1794,M1794*(1-'Расчет ПРЕДЗАКАЗ'!$D$10))</f>
        <v>0</v>
      </c>
      <c r="V1794" s="106">
        <f t="shared" si="774"/>
        <v>0</v>
      </c>
      <c r="W1794" s="106" t="e">
        <f>IF(EXACT(O1794,Y1794),M1794,M1794*(1-#REF!))</f>
        <v>#REF!</v>
      </c>
      <c r="X1794" s="106" t="e">
        <f t="shared" si="775"/>
        <v>#REF!</v>
      </c>
      <c r="Y1794" s="107" t="s">
        <v>72</v>
      </c>
      <c r="Z1794" s="103">
        <f t="shared" si="771"/>
        <v>0</v>
      </c>
      <c r="AA1794" s="103">
        <f t="shared" si="772"/>
        <v>0</v>
      </c>
      <c r="AB1794" s="128" t="str">
        <f t="shared" si="776"/>
        <v/>
      </c>
      <c r="AC1794" s="128" t="e">
        <f t="shared" si="777"/>
        <v>#REF!</v>
      </c>
    </row>
    <row r="1795" spans="1:29" ht="50.1" customHeight="1">
      <c r="A1795" s="171"/>
      <c r="B1795" s="171"/>
      <c r="C1795" s="174"/>
      <c r="D1795" s="174"/>
      <c r="E1795" s="131"/>
      <c r="F1795" s="177"/>
      <c r="G1795" s="180"/>
      <c r="H1795" s="163"/>
      <c r="I1795" s="165"/>
      <c r="J1795" s="168"/>
      <c r="K1795" s="62"/>
      <c r="L1795" s="63"/>
      <c r="M1795" s="63"/>
      <c r="N1795" s="121"/>
      <c r="O1795" s="127"/>
      <c r="P1795" s="100"/>
      <c r="Q1795" s="63">
        <f t="shared" si="773"/>
        <v>0</v>
      </c>
      <c r="R1795" s="65"/>
      <c r="S1795" s="67"/>
      <c r="T1795" s="40"/>
      <c r="U1795" s="106">
        <f>IF(EXACT(O1795,Y1795),M1795,M1795*(1-'Расчет ПРЕДЗАКАЗ'!$D$10))</f>
        <v>0</v>
      </c>
      <c r="V1795" s="106">
        <f t="shared" si="774"/>
        <v>0</v>
      </c>
      <c r="W1795" s="106" t="e">
        <f>IF(EXACT(O1795,Y1795),M1795,M1795*(1-#REF!))</f>
        <v>#REF!</v>
      </c>
      <c r="X1795" s="106" t="e">
        <f t="shared" si="775"/>
        <v>#REF!</v>
      </c>
      <c r="Y1795" s="107" t="s">
        <v>72</v>
      </c>
      <c r="Z1795" s="103">
        <f t="shared" si="771"/>
        <v>0</v>
      </c>
      <c r="AA1795" s="103">
        <f t="shared" si="772"/>
        <v>0</v>
      </c>
      <c r="AB1795" s="128" t="str">
        <f t="shared" si="776"/>
        <v/>
      </c>
      <c r="AC1795" s="128" t="e">
        <f t="shared" si="777"/>
        <v>#REF!</v>
      </c>
    </row>
    <row r="1796" spans="1:29" ht="50.1" customHeight="1">
      <c r="A1796" s="171"/>
      <c r="B1796" s="171"/>
      <c r="C1796" s="174"/>
      <c r="D1796" s="174"/>
      <c r="E1796" s="131"/>
      <c r="F1796" s="177"/>
      <c r="G1796" s="180"/>
      <c r="H1796" s="163"/>
      <c r="I1796" s="165"/>
      <c r="J1796" s="168"/>
      <c r="K1796" s="62"/>
      <c r="L1796" s="63"/>
      <c r="M1796" s="63"/>
      <c r="N1796" s="121"/>
      <c r="O1796" s="127"/>
      <c r="P1796" s="100"/>
      <c r="Q1796" s="63">
        <f t="shared" si="773"/>
        <v>0</v>
      </c>
      <c r="R1796" s="65"/>
      <c r="S1796" s="67"/>
      <c r="T1796" s="40"/>
      <c r="U1796" s="106">
        <f>IF(EXACT(O1796,Y1796),M1796,M1796*(1-'Расчет ПРЕДЗАКАЗ'!$D$10))</f>
        <v>0</v>
      </c>
      <c r="V1796" s="106">
        <f t="shared" si="774"/>
        <v>0</v>
      </c>
      <c r="W1796" s="106" t="e">
        <f>IF(EXACT(O1796,Y1796),M1796,M1796*(1-#REF!))</f>
        <v>#REF!</v>
      </c>
      <c r="X1796" s="106" t="e">
        <f t="shared" si="775"/>
        <v>#REF!</v>
      </c>
      <c r="Y1796" s="107" t="s">
        <v>72</v>
      </c>
      <c r="Z1796" s="103">
        <f t="shared" si="771"/>
        <v>0</v>
      </c>
      <c r="AA1796" s="103">
        <f t="shared" si="772"/>
        <v>0</v>
      </c>
      <c r="AB1796" s="128" t="str">
        <f t="shared" si="776"/>
        <v/>
      </c>
      <c r="AC1796" s="128" t="e">
        <f t="shared" si="777"/>
        <v>#REF!</v>
      </c>
    </row>
    <row r="1797" spans="1:29" ht="50.1" customHeight="1">
      <c r="A1797" s="171"/>
      <c r="B1797" s="171"/>
      <c r="C1797" s="174"/>
      <c r="D1797" s="174"/>
      <c r="E1797" s="131"/>
      <c r="F1797" s="177"/>
      <c r="G1797" s="180"/>
      <c r="H1797" s="163"/>
      <c r="I1797" s="165"/>
      <c r="J1797" s="168"/>
      <c r="K1797" s="62"/>
      <c r="L1797" s="63"/>
      <c r="M1797" s="63"/>
      <c r="N1797" s="121"/>
      <c r="O1797" s="127"/>
      <c r="P1797" s="100"/>
      <c r="Q1797" s="63">
        <f t="shared" si="773"/>
        <v>0</v>
      </c>
      <c r="R1797" s="65"/>
      <c r="S1797" s="67"/>
      <c r="T1797" s="40"/>
      <c r="U1797" s="106">
        <f>IF(EXACT(O1797,Y1797),M1797,M1797*(1-'Расчет ПРЕДЗАКАЗ'!$D$10))</f>
        <v>0</v>
      </c>
      <c r="V1797" s="106">
        <f t="shared" si="774"/>
        <v>0</v>
      </c>
      <c r="W1797" s="106" t="e">
        <f>IF(EXACT(O1797,Y1797),M1797,M1797*(1-#REF!))</f>
        <v>#REF!</v>
      </c>
      <c r="X1797" s="106" t="e">
        <f t="shared" si="775"/>
        <v>#REF!</v>
      </c>
      <c r="Y1797" s="107" t="s">
        <v>72</v>
      </c>
      <c r="Z1797" s="103">
        <f t="shared" si="771"/>
        <v>0</v>
      </c>
      <c r="AA1797" s="103">
        <f t="shared" si="772"/>
        <v>0</v>
      </c>
      <c r="AB1797" s="128" t="str">
        <f t="shared" si="776"/>
        <v/>
      </c>
      <c r="AC1797" s="128" t="e">
        <f t="shared" si="777"/>
        <v>#REF!</v>
      </c>
    </row>
    <row r="1798" spans="1:29" ht="50.1" customHeight="1">
      <c r="A1798" s="172"/>
      <c r="B1798" s="172"/>
      <c r="C1798" s="175"/>
      <c r="D1798" s="175"/>
      <c r="E1798" s="132"/>
      <c r="F1798" s="178"/>
      <c r="G1798" s="181"/>
      <c r="H1798" s="164"/>
      <c r="I1798" s="166"/>
      <c r="J1798" s="169"/>
      <c r="K1798" s="62"/>
      <c r="L1798" s="63"/>
      <c r="M1798" s="63"/>
      <c r="N1798" s="121"/>
      <c r="O1798" s="127"/>
      <c r="P1798" s="100"/>
      <c r="Q1798" s="63">
        <f t="shared" si="773"/>
        <v>0</v>
      </c>
      <c r="R1798" s="65"/>
      <c r="S1798" s="64"/>
      <c r="T1798" s="40"/>
      <c r="U1798" s="106">
        <f>IF(EXACT(O1798,Y1798),M1798,M1798*(1-'Расчет ПРЕДЗАКАЗ'!$D$10))</f>
        <v>0</v>
      </c>
      <c r="V1798" s="106">
        <f t="shared" si="774"/>
        <v>0</v>
      </c>
      <c r="W1798" s="106" t="e">
        <f>IF(EXACT(O1798,Y1798),M1798,M1798*(1-#REF!))</f>
        <v>#REF!</v>
      </c>
      <c r="X1798" s="106" t="e">
        <f t="shared" si="775"/>
        <v>#REF!</v>
      </c>
      <c r="Y1798" s="107" t="s">
        <v>72</v>
      </c>
      <c r="Z1798" s="103">
        <f t="shared" si="771"/>
        <v>0</v>
      </c>
      <c r="AA1798" s="103">
        <f t="shared" si="772"/>
        <v>0</v>
      </c>
      <c r="AB1798" s="128" t="str">
        <f t="shared" si="776"/>
        <v/>
      </c>
      <c r="AC1798" s="128" t="e">
        <f t="shared" si="777"/>
        <v>#REF!</v>
      </c>
    </row>
    <row r="1799" spans="1:29" ht="11.25" customHeight="1" thickBot="1"/>
    <row r="1800" spans="1:29" ht="50.1" customHeight="1">
      <c r="A1800" s="170">
        <v>494</v>
      </c>
      <c r="B1800" s="170" t="s">
        <v>3969</v>
      </c>
      <c r="C1800" s="173" t="s">
        <v>3970</v>
      </c>
      <c r="D1800" s="173" t="s">
        <v>77</v>
      </c>
      <c r="E1800" s="131"/>
      <c r="F1800" s="193" t="s">
        <v>978</v>
      </c>
      <c r="G1800" s="179" t="s">
        <v>92</v>
      </c>
      <c r="H1800" s="162" t="s">
        <v>1052</v>
      </c>
      <c r="I1800" s="194" t="s">
        <v>1053</v>
      </c>
      <c r="J1800" s="167" t="s">
        <v>19</v>
      </c>
      <c r="K1800" s="62" t="s">
        <v>981</v>
      </c>
      <c r="L1800" s="63">
        <v>1220</v>
      </c>
      <c r="M1800" s="63">
        <v>760</v>
      </c>
      <c r="N1800" s="142" t="s">
        <v>3971</v>
      </c>
      <c r="O1800" s="127"/>
      <c r="P1800" s="100"/>
      <c r="Q1800" s="63">
        <f>P1800*M1800</f>
        <v>0</v>
      </c>
      <c r="R1800" s="64"/>
      <c r="S1800" s="67">
        <v>7</v>
      </c>
      <c r="T1800" s="46"/>
      <c r="U1800" s="106">
        <f>IF(EXACT(O1800,Y1800),M1800,M1800*(1-'Расчет ПРЕДЗАКАЗ'!$D$10))</f>
        <v>744.8</v>
      </c>
      <c r="V1800" s="106">
        <f>P1800*U1800</f>
        <v>0</v>
      </c>
      <c r="W1800" s="106" t="e">
        <f>IF(EXACT(O1800,Y1800),M1800,M1800*(1-#REF!))</f>
        <v>#REF!</v>
      </c>
      <c r="X1800" s="106" t="e">
        <f>P1800*W1800</f>
        <v>#REF!</v>
      </c>
      <c r="Y1800" s="107" t="s">
        <v>72</v>
      </c>
      <c r="Z1800" s="103">
        <f t="shared" ref="Z1800:Z1814" si="778">IF(EXACT(O1800,Y1800),Q1800,0)</f>
        <v>0</v>
      </c>
      <c r="AA1800" s="103">
        <f t="shared" ref="AA1800:AA1814" si="779">IF(Z1800=0,Q1800,0)</f>
        <v>0</v>
      </c>
      <c r="AB1800" s="128">
        <f>IF(U1800=0,"",L1800/U1800-1)</f>
        <v>0.63802363050483368</v>
      </c>
      <c r="AC1800" s="128" t="e">
        <f>IF(W1800=0,"",L1800/W1800-1)</f>
        <v>#REF!</v>
      </c>
    </row>
    <row r="1801" spans="1:29" ht="50.1" customHeight="1">
      <c r="A1801" s="171"/>
      <c r="B1801" s="171"/>
      <c r="C1801" s="174"/>
      <c r="D1801" s="174"/>
      <c r="E1801" s="131"/>
      <c r="F1801" s="177"/>
      <c r="G1801" s="180"/>
      <c r="H1801" s="163"/>
      <c r="I1801" s="165"/>
      <c r="J1801" s="168"/>
      <c r="K1801" s="62"/>
      <c r="L1801" s="63"/>
      <c r="M1801" s="63"/>
      <c r="N1801" s="142"/>
      <c r="O1801" s="127"/>
      <c r="P1801" s="100"/>
      <c r="Q1801" s="63">
        <f t="shared" ref="Q1801:Q1814" si="780">P1801*M1801</f>
        <v>0</v>
      </c>
      <c r="R1801" s="64"/>
      <c r="S1801" s="67"/>
      <c r="T1801" s="46"/>
      <c r="U1801" s="106">
        <f>IF(EXACT(O1801,Y1801),M1801,M1801*(1-'Расчет ПРЕДЗАКАЗ'!$D$10))</f>
        <v>0</v>
      </c>
      <c r="V1801" s="106">
        <f t="shared" ref="V1801:V1814" si="781">P1801*U1801</f>
        <v>0</v>
      </c>
      <c r="W1801" s="106" t="e">
        <f>IF(EXACT(O1801,Y1801),M1801,M1801*(1-#REF!))</f>
        <v>#REF!</v>
      </c>
      <c r="X1801" s="106" t="e">
        <f t="shared" ref="X1801:X1814" si="782">P1801*W1801</f>
        <v>#REF!</v>
      </c>
      <c r="Y1801" s="107" t="s">
        <v>72</v>
      </c>
      <c r="Z1801" s="103">
        <f t="shared" si="778"/>
        <v>0</v>
      </c>
      <c r="AA1801" s="103">
        <f t="shared" si="779"/>
        <v>0</v>
      </c>
      <c r="AB1801" s="128" t="str">
        <f t="shared" ref="AB1801:AB1814" si="783">IF(U1801=0,"",L1801/U1801-1)</f>
        <v/>
      </c>
      <c r="AC1801" s="128" t="e">
        <f t="shared" ref="AC1801:AC1814" si="784">IF(W1801=0,"",L1801/W1801-1)</f>
        <v>#REF!</v>
      </c>
    </row>
    <row r="1802" spans="1:29" ht="50.1" customHeight="1">
      <c r="A1802" s="171"/>
      <c r="B1802" s="171"/>
      <c r="C1802" s="174"/>
      <c r="D1802" s="174"/>
      <c r="E1802" s="131"/>
      <c r="F1802" s="177"/>
      <c r="G1802" s="180"/>
      <c r="H1802" s="163"/>
      <c r="I1802" s="165"/>
      <c r="J1802" s="168"/>
      <c r="K1802" s="62"/>
      <c r="L1802" s="63"/>
      <c r="M1802" s="63"/>
      <c r="N1802" s="142"/>
      <c r="O1802" s="127"/>
      <c r="P1802" s="100"/>
      <c r="Q1802" s="63">
        <f t="shared" si="780"/>
        <v>0</v>
      </c>
      <c r="R1802" s="64"/>
      <c r="S1802" s="67"/>
      <c r="T1802" s="46"/>
      <c r="U1802" s="106">
        <f>IF(EXACT(O1802,Y1802),M1802,M1802*(1-'Расчет ПРЕДЗАКАЗ'!$D$10))</f>
        <v>0</v>
      </c>
      <c r="V1802" s="106">
        <f t="shared" si="781"/>
        <v>0</v>
      </c>
      <c r="W1802" s="106" t="e">
        <f>IF(EXACT(O1802,Y1802),M1802,M1802*(1-#REF!))</f>
        <v>#REF!</v>
      </c>
      <c r="X1802" s="106" t="e">
        <f t="shared" si="782"/>
        <v>#REF!</v>
      </c>
      <c r="Y1802" s="107" t="s">
        <v>72</v>
      </c>
      <c r="Z1802" s="103">
        <f t="shared" si="778"/>
        <v>0</v>
      </c>
      <c r="AA1802" s="103">
        <f t="shared" si="779"/>
        <v>0</v>
      </c>
      <c r="AB1802" s="128" t="str">
        <f t="shared" si="783"/>
        <v/>
      </c>
      <c r="AC1802" s="128" t="e">
        <f t="shared" si="784"/>
        <v>#REF!</v>
      </c>
    </row>
    <row r="1803" spans="1:29" ht="50.1" customHeight="1">
      <c r="A1803" s="171"/>
      <c r="B1803" s="171"/>
      <c r="C1803" s="174"/>
      <c r="D1803" s="174"/>
      <c r="E1803" s="131"/>
      <c r="F1803" s="177"/>
      <c r="G1803" s="180"/>
      <c r="H1803" s="163"/>
      <c r="I1803" s="165"/>
      <c r="J1803" s="168"/>
      <c r="K1803" s="62"/>
      <c r="L1803" s="63"/>
      <c r="M1803" s="63"/>
      <c r="N1803" s="142"/>
      <c r="O1803" s="127"/>
      <c r="P1803" s="100"/>
      <c r="Q1803" s="63">
        <f t="shared" si="780"/>
        <v>0</v>
      </c>
      <c r="R1803" s="64"/>
      <c r="S1803" s="67"/>
      <c r="T1803" s="46"/>
      <c r="U1803" s="106">
        <f>IF(EXACT(O1803,Y1803),M1803,M1803*(1-'Расчет ПРЕДЗАКАЗ'!$D$10))</f>
        <v>0</v>
      </c>
      <c r="V1803" s="106">
        <f t="shared" si="781"/>
        <v>0</v>
      </c>
      <c r="W1803" s="106" t="e">
        <f>IF(EXACT(O1803,Y1803),M1803,M1803*(1-#REF!))</f>
        <v>#REF!</v>
      </c>
      <c r="X1803" s="106" t="e">
        <f t="shared" si="782"/>
        <v>#REF!</v>
      </c>
      <c r="Y1803" s="107" t="s">
        <v>72</v>
      </c>
      <c r="Z1803" s="103">
        <f t="shared" si="778"/>
        <v>0</v>
      </c>
      <c r="AA1803" s="103">
        <f t="shared" si="779"/>
        <v>0</v>
      </c>
      <c r="AB1803" s="128" t="str">
        <f t="shared" si="783"/>
        <v/>
      </c>
      <c r="AC1803" s="128" t="e">
        <f t="shared" si="784"/>
        <v>#REF!</v>
      </c>
    </row>
    <row r="1804" spans="1:29" ht="50.1" customHeight="1">
      <c r="A1804" s="171"/>
      <c r="B1804" s="171"/>
      <c r="C1804" s="174"/>
      <c r="D1804" s="174"/>
      <c r="E1804" s="131"/>
      <c r="F1804" s="177"/>
      <c r="G1804" s="180"/>
      <c r="H1804" s="163"/>
      <c r="I1804" s="165"/>
      <c r="J1804" s="168"/>
      <c r="K1804" s="62"/>
      <c r="L1804" s="63"/>
      <c r="M1804" s="63"/>
      <c r="N1804" s="142"/>
      <c r="O1804" s="127"/>
      <c r="P1804" s="100"/>
      <c r="Q1804" s="63">
        <f t="shared" si="780"/>
        <v>0</v>
      </c>
      <c r="R1804" s="64"/>
      <c r="S1804" s="67"/>
      <c r="T1804" s="46"/>
      <c r="U1804" s="106">
        <f>IF(EXACT(O1804,Y1804),M1804,M1804*(1-'Расчет ПРЕДЗАКАЗ'!$D$10))</f>
        <v>0</v>
      </c>
      <c r="V1804" s="106">
        <f t="shared" si="781"/>
        <v>0</v>
      </c>
      <c r="W1804" s="106" t="e">
        <f>IF(EXACT(O1804,Y1804),M1804,M1804*(1-#REF!))</f>
        <v>#REF!</v>
      </c>
      <c r="X1804" s="106" t="e">
        <f t="shared" si="782"/>
        <v>#REF!</v>
      </c>
      <c r="Y1804" s="107" t="s">
        <v>72</v>
      </c>
      <c r="Z1804" s="103">
        <f t="shared" si="778"/>
        <v>0</v>
      </c>
      <c r="AA1804" s="103">
        <f t="shared" si="779"/>
        <v>0</v>
      </c>
      <c r="AB1804" s="128" t="str">
        <f t="shared" si="783"/>
        <v/>
      </c>
      <c r="AC1804" s="128" t="e">
        <f t="shared" si="784"/>
        <v>#REF!</v>
      </c>
    </row>
    <row r="1805" spans="1:29" ht="50.1" customHeight="1">
      <c r="A1805" s="171"/>
      <c r="B1805" s="171"/>
      <c r="C1805" s="174"/>
      <c r="D1805" s="174"/>
      <c r="E1805" s="131"/>
      <c r="F1805" s="177"/>
      <c r="G1805" s="180"/>
      <c r="H1805" s="163"/>
      <c r="I1805" s="165"/>
      <c r="J1805" s="168"/>
      <c r="K1805" s="62"/>
      <c r="L1805" s="63"/>
      <c r="M1805" s="63"/>
      <c r="N1805" s="142"/>
      <c r="O1805" s="127"/>
      <c r="P1805" s="100"/>
      <c r="Q1805" s="63">
        <f t="shared" si="780"/>
        <v>0</v>
      </c>
      <c r="R1805" s="64"/>
      <c r="S1805" s="67"/>
      <c r="T1805" s="46"/>
      <c r="U1805" s="106">
        <f>IF(EXACT(O1805,Y1805),M1805,M1805*(1-'Расчет ПРЕДЗАКАЗ'!$D$10))</f>
        <v>0</v>
      </c>
      <c r="V1805" s="106">
        <f t="shared" si="781"/>
        <v>0</v>
      </c>
      <c r="W1805" s="106" t="e">
        <f>IF(EXACT(O1805,Y1805),M1805,M1805*(1-#REF!))</f>
        <v>#REF!</v>
      </c>
      <c r="X1805" s="106" t="e">
        <f t="shared" si="782"/>
        <v>#REF!</v>
      </c>
      <c r="Y1805" s="107" t="s">
        <v>72</v>
      </c>
      <c r="Z1805" s="103">
        <f t="shared" si="778"/>
        <v>0</v>
      </c>
      <c r="AA1805" s="103">
        <f t="shared" si="779"/>
        <v>0</v>
      </c>
      <c r="AB1805" s="128" t="str">
        <f t="shared" si="783"/>
        <v/>
      </c>
      <c r="AC1805" s="128" t="e">
        <f t="shared" si="784"/>
        <v>#REF!</v>
      </c>
    </row>
    <row r="1806" spans="1:29" ht="50.1" customHeight="1">
      <c r="A1806" s="171"/>
      <c r="B1806" s="171"/>
      <c r="C1806" s="174"/>
      <c r="D1806" s="174"/>
      <c r="E1806" s="131"/>
      <c r="F1806" s="177"/>
      <c r="G1806" s="180"/>
      <c r="H1806" s="163"/>
      <c r="I1806" s="165"/>
      <c r="J1806" s="168"/>
      <c r="K1806" s="62"/>
      <c r="L1806" s="63"/>
      <c r="M1806" s="63"/>
      <c r="N1806" s="142"/>
      <c r="O1806" s="127"/>
      <c r="P1806" s="100"/>
      <c r="Q1806" s="63">
        <f t="shared" si="780"/>
        <v>0</v>
      </c>
      <c r="R1806" s="64"/>
      <c r="S1806" s="67"/>
      <c r="T1806" s="46"/>
      <c r="U1806" s="106">
        <f>IF(EXACT(O1806,Y1806),M1806,M1806*(1-'Расчет ПРЕДЗАКАЗ'!$D$10))</f>
        <v>0</v>
      </c>
      <c r="V1806" s="106">
        <f t="shared" si="781"/>
        <v>0</v>
      </c>
      <c r="W1806" s="106" t="e">
        <f>IF(EXACT(O1806,Y1806),M1806,M1806*(1-#REF!))</f>
        <v>#REF!</v>
      </c>
      <c r="X1806" s="106" t="e">
        <f t="shared" si="782"/>
        <v>#REF!</v>
      </c>
      <c r="Y1806" s="107" t="s">
        <v>72</v>
      </c>
      <c r="Z1806" s="103">
        <f t="shared" si="778"/>
        <v>0</v>
      </c>
      <c r="AA1806" s="103">
        <f t="shared" si="779"/>
        <v>0</v>
      </c>
      <c r="AB1806" s="128" t="str">
        <f t="shared" si="783"/>
        <v/>
      </c>
      <c r="AC1806" s="128" t="e">
        <f t="shared" si="784"/>
        <v>#REF!</v>
      </c>
    </row>
    <row r="1807" spans="1:29" ht="50.1" customHeight="1">
      <c r="A1807" s="171"/>
      <c r="B1807" s="171"/>
      <c r="C1807" s="174"/>
      <c r="D1807" s="174"/>
      <c r="E1807" s="131"/>
      <c r="F1807" s="177"/>
      <c r="G1807" s="180"/>
      <c r="H1807" s="163"/>
      <c r="I1807" s="165"/>
      <c r="J1807" s="168"/>
      <c r="K1807" s="62"/>
      <c r="L1807" s="63"/>
      <c r="M1807" s="63"/>
      <c r="N1807" s="142"/>
      <c r="O1807" s="127"/>
      <c r="P1807" s="100"/>
      <c r="Q1807" s="63">
        <f t="shared" si="780"/>
        <v>0</v>
      </c>
      <c r="R1807" s="64"/>
      <c r="S1807" s="67"/>
      <c r="T1807" s="46"/>
      <c r="U1807" s="106">
        <f>IF(EXACT(O1807,Y1807),M1807,M1807*(1-'Расчет ПРЕДЗАКАЗ'!$D$10))</f>
        <v>0</v>
      </c>
      <c r="V1807" s="106">
        <f t="shared" si="781"/>
        <v>0</v>
      </c>
      <c r="W1807" s="106" t="e">
        <f>IF(EXACT(O1807,Y1807),M1807,M1807*(1-#REF!))</f>
        <v>#REF!</v>
      </c>
      <c r="X1807" s="106" t="e">
        <f t="shared" si="782"/>
        <v>#REF!</v>
      </c>
      <c r="Y1807" s="107" t="s">
        <v>72</v>
      </c>
      <c r="Z1807" s="103">
        <f t="shared" si="778"/>
        <v>0</v>
      </c>
      <c r="AA1807" s="103">
        <f t="shared" si="779"/>
        <v>0</v>
      </c>
      <c r="AB1807" s="128" t="str">
        <f t="shared" si="783"/>
        <v/>
      </c>
      <c r="AC1807" s="128" t="e">
        <f t="shared" si="784"/>
        <v>#REF!</v>
      </c>
    </row>
    <row r="1808" spans="1:29" ht="50.1" customHeight="1">
      <c r="A1808" s="171"/>
      <c r="B1808" s="171"/>
      <c r="C1808" s="174"/>
      <c r="D1808" s="174"/>
      <c r="E1808" s="131"/>
      <c r="F1808" s="177"/>
      <c r="G1808" s="180"/>
      <c r="H1808" s="163"/>
      <c r="I1808" s="165"/>
      <c r="J1808" s="168"/>
      <c r="K1808" s="62"/>
      <c r="L1808" s="63"/>
      <c r="M1808" s="63"/>
      <c r="N1808" s="142"/>
      <c r="O1808" s="127"/>
      <c r="P1808" s="100"/>
      <c r="Q1808" s="63">
        <f t="shared" si="780"/>
        <v>0</v>
      </c>
      <c r="R1808" s="64"/>
      <c r="S1808" s="67"/>
      <c r="T1808" s="46"/>
      <c r="U1808" s="106">
        <f>IF(EXACT(O1808,Y1808),M1808,M1808*(1-'Расчет ПРЕДЗАКАЗ'!$D$10))</f>
        <v>0</v>
      </c>
      <c r="V1808" s="106">
        <f t="shared" si="781"/>
        <v>0</v>
      </c>
      <c r="W1808" s="106" t="e">
        <f>IF(EXACT(O1808,Y1808),M1808,M1808*(1-#REF!))</f>
        <v>#REF!</v>
      </c>
      <c r="X1808" s="106" t="e">
        <f t="shared" si="782"/>
        <v>#REF!</v>
      </c>
      <c r="Y1808" s="107" t="s">
        <v>72</v>
      </c>
      <c r="Z1808" s="103">
        <f t="shared" si="778"/>
        <v>0</v>
      </c>
      <c r="AA1808" s="103">
        <f t="shared" si="779"/>
        <v>0</v>
      </c>
      <c r="AB1808" s="128" t="str">
        <f t="shared" si="783"/>
        <v/>
      </c>
      <c r="AC1808" s="128" t="e">
        <f t="shared" si="784"/>
        <v>#REF!</v>
      </c>
    </row>
    <row r="1809" spans="1:29" ht="50.1" customHeight="1">
      <c r="A1809" s="171"/>
      <c r="B1809" s="171"/>
      <c r="C1809" s="174"/>
      <c r="D1809" s="174"/>
      <c r="E1809" s="131"/>
      <c r="F1809" s="177"/>
      <c r="G1809" s="180"/>
      <c r="H1809" s="163"/>
      <c r="I1809" s="165"/>
      <c r="J1809" s="168"/>
      <c r="K1809" s="62"/>
      <c r="L1809" s="63"/>
      <c r="M1809" s="63"/>
      <c r="N1809" s="143"/>
      <c r="O1809" s="127"/>
      <c r="P1809" s="100"/>
      <c r="Q1809" s="63">
        <f t="shared" si="780"/>
        <v>0</v>
      </c>
      <c r="R1809" s="65"/>
      <c r="S1809" s="67"/>
      <c r="T1809" s="40"/>
      <c r="U1809" s="106">
        <f>IF(EXACT(O1809,Y1809),M1809,M1809*(1-'Расчет ПРЕДЗАКАЗ'!$D$10))</f>
        <v>0</v>
      </c>
      <c r="V1809" s="106">
        <f t="shared" si="781"/>
        <v>0</v>
      </c>
      <c r="W1809" s="106" t="e">
        <f>IF(EXACT(O1809,Y1809),M1809,M1809*(1-#REF!))</f>
        <v>#REF!</v>
      </c>
      <c r="X1809" s="106" t="e">
        <f t="shared" si="782"/>
        <v>#REF!</v>
      </c>
      <c r="Y1809" s="107" t="s">
        <v>72</v>
      </c>
      <c r="Z1809" s="103">
        <f t="shared" si="778"/>
        <v>0</v>
      </c>
      <c r="AA1809" s="103">
        <f t="shared" si="779"/>
        <v>0</v>
      </c>
      <c r="AB1809" s="128" t="str">
        <f t="shared" si="783"/>
        <v/>
      </c>
      <c r="AC1809" s="128" t="e">
        <f t="shared" si="784"/>
        <v>#REF!</v>
      </c>
    </row>
    <row r="1810" spans="1:29" ht="50.1" customHeight="1">
      <c r="A1810" s="171"/>
      <c r="B1810" s="171"/>
      <c r="C1810" s="174"/>
      <c r="D1810" s="174"/>
      <c r="E1810" s="131"/>
      <c r="F1810" s="177"/>
      <c r="G1810" s="180"/>
      <c r="H1810" s="163"/>
      <c r="I1810" s="165"/>
      <c r="J1810" s="168"/>
      <c r="K1810" s="62"/>
      <c r="L1810" s="63"/>
      <c r="M1810" s="63"/>
      <c r="N1810" s="143"/>
      <c r="O1810" s="127"/>
      <c r="P1810" s="100"/>
      <c r="Q1810" s="63">
        <f t="shared" si="780"/>
        <v>0</v>
      </c>
      <c r="R1810" s="65"/>
      <c r="S1810" s="67"/>
      <c r="T1810" s="40"/>
      <c r="U1810" s="106">
        <f>IF(EXACT(O1810,Y1810),M1810,M1810*(1-'Расчет ПРЕДЗАКАЗ'!$D$10))</f>
        <v>0</v>
      </c>
      <c r="V1810" s="106">
        <f t="shared" si="781"/>
        <v>0</v>
      </c>
      <c r="W1810" s="106" t="e">
        <f>IF(EXACT(O1810,Y1810),M1810,M1810*(1-#REF!))</f>
        <v>#REF!</v>
      </c>
      <c r="X1810" s="106" t="e">
        <f t="shared" si="782"/>
        <v>#REF!</v>
      </c>
      <c r="Y1810" s="107" t="s">
        <v>72</v>
      </c>
      <c r="Z1810" s="103">
        <f t="shared" si="778"/>
        <v>0</v>
      </c>
      <c r="AA1810" s="103">
        <f t="shared" si="779"/>
        <v>0</v>
      </c>
      <c r="AB1810" s="128" t="str">
        <f t="shared" si="783"/>
        <v/>
      </c>
      <c r="AC1810" s="128" t="e">
        <f t="shared" si="784"/>
        <v>#REF!</v>
      </c>
    </row>
    <row r="1811" spans="1:29" ht="50.1" customHeight="1">
      <c r="A1811" s="171"/>
      <c r="B1811" s="171"/>
      <c r="C1811" s="174"/>
      <c r="D1811" s="174"/>
      <c r="E1811" s="131"/>
      <c r="F1811" s="177"/>
      <c r="G1811" s="180"/>
      <c r="H1811" s="163"/>
      <c r="I1811" s="165"/>
      <c r="J1811" s="168"/>
      <c r="K1811" s="62"/>
      <c r="L1811" s="63"/>
      <c r="M1811" s="63"/>
      <c r="N1811" s="121"/>
      <c r="O1811" s="127"/>
      <c r="P1811" s="100"/>
      <c r="Q1811" s="63">
        <f t="shared" si="780"/>
        <v>0</v>
      </c>
      <c r="R1811" s="65"/>
      <c r="S1811" s="67"/>
      <c r="T1811" s="40"/>
      <c r="U1811" s="106">
        <f>IF(EXACT(O1811,Y1811),M1811,M1811*(1-'Расчет ПРЕДЗАКАЗ'!$D$10))</f>
        <v>0</v>
      </c>
      <c r="V1811" s="106">
        <f t="shared" si="781"/>
        <v>0</v>
      </c>
      <c r="W1811" s="106" t="e">
        <f>IF(EXACT(O1811,Y1811),M1811,M1811*(1-#REF!))</f>
        <v>#REF!</v>
      </c>
      <c r="X1811" s="106" t="e">
        <f t="shared" si="782"/>
        <v>#REF!</v>
      </c>
      <c r="Y1811" s="107" t="s">
        <v>72</v>
      </c>
      <c r="Z1811" s="103">
        <f t="shared" si="778"/>
        <v>0</v>
      </c>
      <c r="AA1811" s="103">
        <f t="shared" si="779"/>
        <v>0</v>
      </c>
      <c r="AB1811" s="128" t="str">
        <f t="shared" si="783"/>
        <v/>
      </c>
      <c r="AC1811" s="128" t="e">
        <f t="shared" si="784"/>
        <v>#REF!</v>
      </c>
    </row>
    <row r="1812" spans="1:29" ht="50.1" customHeight="1">
      <c r="A1812" s="171"/>
      <c r="B1812" s="171"/>
      <c r="C1812" s="174"/>
      <c r="D1812" s="174"/>
      <c r="E1812" s="131"/>
      <c r="F1812" s="177"/>
      <c r="G1812" s="180"/>
      <c r="H1812" s="163"/>
      <c r="I1812" s="165"/>
      <c r="J1812" s="168"/>
      <c r="K1812" s="62"/>
      <c r="L1812" s="63"/>
      <c r="M1812" s="63"/>
      <c r="N1812" s="121"/>
      <c r="O1812" s="127"/>
      <c r="P1812" s="100"/>
      <c r="Q1812" s="63">
        <f t="shared" si="780"/>
        <v>0</v>
      </c>
      <c r="R1812" s="65"/>
      <c r="S1812" s="67"/>
      <c r="T1812" s="40"/>
      <c r="U1812" s="106">
        <f>IF(EXACT(O1812,Y1812),M1812,M1812*(1-'Расчет ПРЕДЗАКАЗ'!$D$10))</f>
        <v>0</v>
      </c>
      <c r="V1812" s="106">
        <f t="shared" si="781"/>
        <v>0</v>
      </c>
      <c r="W1812" s="106" t="e">
        <f>IF(EXACT(O1812,Y1812),M1812,M1812*(1-#REF!))</f>
        <v>#REF!</v>
      </c>
      <c r="X1812" s="106" t="e">
        <f t="shared" si="782"/>
        <v>#REF!</v>
      </c>
      <c r="Y1812" s="107" t="s">
        <v>72</v>
      </c>
      <c r="Z1812" s="103">
        <f t="shared" si="778"/>
        <v>0</v>
      </c>
      <c r="AA1812" s="103">
        <f t="shared" si="779"/>
        <v>0</v>
      </c>
      <c r="AB1812" s="128" t="str">
        <f t="shared" si="783"/>
        <v/>
      </c>
      <c r="AC1812" s="128" t="e">
        <f t="shared" si="784"/>
        <v>#REF!</v>
      </c>
    </row>
    <row r="1813" spans="1:29" ht="50.1" customHeight="1">
      <c r="A1813" s="171"/>
      <c r="B1813" s="171"/>
      <c r="C1813" s="174"/>
      <c r="D1813" s="174"/>
      <c r="E1813" s="131"/>
      <c r="F1813" s="177"/>
      <c r="G1813" s="180"/>
      <c r="H1813" s="163"/>
      <c r="I1813" s="165"/>
      <c r="J1813" s="168"/>
      <c r="K1813" s="62"/>
      <c r="L1813" s="63"/>
      <c r="M1813" s="63"/>
      <c r="N1813" s="121"/>
      <c r="O1813" s="127"/>
      <c r="P1813" s="100"/>
      <c r="Q1813" s="63">
        <f t="shared" si="780"/>
        <v>0</v>
      </c>
      <c r="R1813" s="65"/>
      <c r="S1813" s="67"/>
      <c r="T1813" s="40"/>
      <c r="U1813" s="106">
        <f>IF(EXACT(O1813,Y1813),M1813,M1813*(1-'Расчет ПРЕДЗАКАЗ'!$D$10))</f>
        <v>0</v>
      </c>
      <c r="V1813" s="106">
        <f t="shared" si="781"/>
        <v>0</v>
      </c>
      <c r="W1813" s="106" t="e">
        <f>IF(EXACT(O1813,Y1813),M1813,M1813*(1-#REF!))</f>
        <v>#REF!</v>
      </c>
      <c r="X1813" s="106" t="e">
        <f t="shared" si="782"/>
        <v>#REF!</v>
      </c>
      <c r="Y1813" s="107" t="s">
        <v>72</v>
      </c>
      <c r="Z1813" s="103">
        <f t="shared" si="778"/>
        <v>0</v>
      </c>
      <c r="AA1813" s="103">
        <f t="shared" si="779"/>
        <v>0</v>
      </c>
      <c r="AB1813" s="128" t="str">
        <f t="shared" si="783"/>
        <v/>
      </c>
      <c r="AC1813" s="128" t="e">
        <f t="shared" si="784"/>
        <v>#REF!</v>
      </c>
    </row>
    <row r="1814" spans="1:29" ht="50.1" customHeight="1">
      <c r="A1814" s="172"/>
      <c r="B1814" s="172"/>
      <c r="C1814" s="175"/>
      <c r="D1814" s="175"/>
      <c r="E1814" s="132"/>
      <c r="F1814" s="178"/>
      <c r="G1814" s="181"/>
      <c r="H1814" s="164"/>
      <c r="I1814" s="166"/>
      <c r="J1814" s="169"/>
      <c r="K1814" s="62"/>
      <c r="L1814" s="63"/>
      <c r="M1814" s="63"/>
      <c r="N1814" s="121"/>
      <c r="O1814" s="127"/>
      <c r="P1814" s="100"/>
      <c r="Q1814" s="63">
        <f t="shared" si="780"/>
        <v>0</v>
      </c>
      <c r="R1814" s="65"/>
      <c r="S1814" s="64"/>
      <c r="T1814" s="40"/>
      <c r="U1814" s="106">
        <f>IF(EXACT(O1814,Y1814),M1814,M1814*(1-'Расчет ПРЕДЗАКАЗ'!$D$10))</f>
        <v>0</v>
      </c>
      <c r="V1814" s="106">
        <f t="shared" si="781"/>
        <v>0</v>
      </c>
      <c r="W1814" s="106" t="e">
        <f>IF(EXACT(O1814,Y1814),M1814,M1814*(1-#REF!))</f>
        <v>#REF!</v>
      </c>
      <c r="X1814" s="106" t="e">
        <f t="shared" si="782"/>
        <v>#REF!</v>
      </c>
      <c r="Y1814" s="107" t="s">
        <v>72</v>
      </c>
      <c r="Z1814" s="103">
        <f t="shared" si="778"/>
        <v>0</v>
      </c>
      <c r="AA1814" s="103">
        <f t="shared" si="779"/>
        <v>0</v>
      </c>
      <c r="AB1814" s="128" t="str">
        <f t="shared" si="783"/>
        <v/>
      </c>
      <c r="AC1814" s="128" t="e">
        <f t="shared" si="784"/>
        <v>#REF!</v>
      </c>
    </row>
    <row r="1815" spans="1:29" ht="11.25" customHeight="1" thickBot="1"/>
    <row r="1816" spans="1:29" ht="50.1" customHeight="1">
      <c r="A1816" s="170">
        <v>495</v>
      </c>
      <c r="B1816" s="170" t="s">
        <v>3972</v>
      </c>
      <c r="C1816" s="173" t="s">
        <v>3973</v>
      </c>
      <c r="D1816" s="173" t="s">
        <v>77</v>
      </c>
      <c r="E1816" s="131"/>
      <c r="F1816" s="193" t="s">
        <v>978</v>
      </c>
      <c r="G1816" s="179" t="s">
        <v>92</v>
      </c>
      <c r="H1816" s="162" t="s">
        <v>1052</v>
      </c>
      <c r="I1816" s="194" t="s">
        <v>1053</v>
      </c>
      <c r="J1816" s="167" t="s">
        <v>19</v>
      </c>
      <c r="K1816" s="62" t="s">
        <v>1007</v>
      </c>
      <c r="L1816" s="63">
        <v>840</v>
      </c>
      <c r="M1816" s="63">
        <v>469</v>
      </c>
      <c r="N1816" s="142" t="s">
        <v>3974</v>
      </c>
      <c r="O1816" s="127" t="s">
        <v>72</v>
      </c>
      <c r="P1816" s="100"/>
      <c r="Q1816" s="63">
        <f>P1816*M1816</f>
        <v>0</v>
      </c>
      <c r="R1816" s="64"/>
      <c r="S1816" s="67">
        <v>2</v>
      </c>
      <c r="T1816" s="46"/>
      <c r="U1816" s="106">
        <f>IF(EXACT(O1816,Y1816),M1816,M1816*(1-'Расчет ПРЕДЗАКАЗ'!$D$10))</f>
        <v>469</v>
      </c>
      <c r="V1816" s="106">
        <f>P1816*U1816</f>
        <v>0</v>
      </c>
      <c r="W1816" s="106">
        <f>IF(EXACT(O1816,Y1816),M1816,M1816*(1-#REF!))</f>
        <v>469</v>
      </c>
      <c r="X1816" s="106">
        <f>P1816*W1816</f>
        <v>0</v>
      </c>
      <c r="Y1816" s="107" t="s">
        <v>72</v>
      </c>
      <c r="Z1816" s="103">
        <f t="shared" ref="Z1816:Z1830" si="785">IF(EXACT(O1816,Y1816),Q1816,0)</f>
        <v>0</v>
      </c>
      <c r="AA1816" s="103">
        <f t="shared" ref="AA1816:AA1830" si="786">IF(Z1816=0,Q1816,0)</f>
        <v>0</v>
      </c>
      <c r="AB1816" s="128">
        <f>IF(U1816=0,"",L1816/U1816-1)</f>
        <v>0.79104477611940305</v>
      </c>
      <c r="AC1816" s="128">
        <f>IF(W1816=0,"",L1816/W1816-1)</f>
        <v>0.79104477611940305</v>
      </c>
    </row>
    <row r="1817" spans="1:29" ht="50.1" customHeight="1">
      <c r="A1817" s="171"/>
      <c r="B1817" s="171"/>
      <c r="C1817" s="174"/>
      <c r="D1817" s="174"/>
      <c r="E1817" s="131"/>
      <c r="F1817" s="177"/>
      <c r="G1817" s="180"/>
      <c r="H1817" s="163"/>
      <c r="I1817" s="165"/>
      <c r="J1817" s="168"/>
      <c r="K1817" s="62" t="s">
        <v>981</v>
      </c>
      <c r="L1817" s="63">
        <v>840</v>
      </c>
      <c r="M1817" s="63">
        <v>469</v>
      </c>
      <c r="N1817" s="142" t="s">
        <v>3975</v>
      </c>
      <c r="O1817" s="127" t="s">
        <v>72</v>
      </c>
      <c r="P1817" s="100"/>
      <c r="Q1817" s="63">
        <f t="shared" ref="Q1817:Q1830" si="787">P1817*M1817</f>
        <v>0</v>
      </c>
      <c r="R1817" s="64"/>
      <c r="S1817" s="67">
        <v>19</v>
      </c>
      <c r="T1817" s="46"/>
      <c r="U1817" s="106">
        <f>IF(EXACT(O1817,Y1817),M1817,M1817*(1-'Расчет ПРЕДЗАКАЗ'!$D$10))</f>
        <v>469</v>
      </c>
      <c r="V1817" s="106">
        <f t="shared" ref="V1817:V1830" si="788">P1817*U1817</f>
        <v>0</v>
      </c>
      <c r="W1817" s="106">
        <f>IF(EXACT(O1817,Y1817),M1817,M1817*(1-#REF!))</f>
        <v>469</v>
      </c>
      <c r="X1817" s="106">
        <f t="shared" ref="X1817:X1830" si="789">P1817*W1817</f>
        <v>0</v>
      </c>
      <c r="Y1817" s="107" t="s">
        <v>72</v>
      </c>
      <c r="Z1817" s="103">
        <f t="shared" si="785"/>
        <v>0</v>
      </c>
      <c r="AA1817" s="103">
        <f t="shared" si="786"/>
        <v>0</v>
      </c>
      <c r="AB1817" s="128">
        <f t="shared" ref="AB1817:AB1830" si="790">IF(U1817=0,"",L1817/U1817-1)</f>
        <v>0.79104477611940305</v>
      </c>
      <c r="AC1817" s="128">
        <f t="shared" ref="AC1817:AC1830" si="791">IF(W1817=0,"",L1817/W1817-1)</f>
        <v>0.79104477611940305</v>
      </c>
    </row>
    <row r="1818" spans="1:29" ht="50.1" customHeight="1">
      <c r="A1818" s="171"/>
      <c r="B1818" s="171"/>
      <c r="C1818" s="174"/>
      <c r="D1818" s="174"/>
      <c r="E1818" s="131"/>
      <c r="F1818" s="177"/>
      <c r="G1818" s="180"/>
      <c r="H1818" s="163"/>
      <c r="I1818" s="165"/>
      <c r="J1818" s="168"/>
      <c r="K1818" s="62"/>
      <c r="L1818" s="63"/>
      <c r="M1818" s="63"/>
      <c r="N1818" s="142"/>
      <c r="O1818" s="127"/>
      <c r="P1818" s="100"/>
      <c r="Q1818" s="63">
        <f t="shared" si="787"/>
        <v>0</v>
      </c>
      <c r="R1818" s="64"/>
      <c r="S1818" s="67"/>
      <c r="T1818" s="46"/>
      <c r="U1818" s="106">
        <f>IF(EXACT(O1818,Y1818),M1818,M1818*(1-'Расчет ПРЕДЗАКАЗ'!$D$10))</f>
        <v>0</v>
      </c>
      <c r="V1818" s="106">
        <f t="shared" si="788"/>
        <v>0</v>
      </c>
      <c r="W1818" s="106" t="e">
        <f>IF(EXACT(O1818,Y1818),M1818,M1818*(1-#REF!))</f>
        <v>#REF!</v>
      </c>
      <c r="X1818" s="106" t="e">
        <f t="shared" si="789"/>
        <v>#REF!</v>
      </c>
      <c r="Y1818" s="107" t="s">
        <v>72</v>
      </c>
      <c r="Z1818" s="103">
        <f t="shared" si="785"/>
        <v>0</v>
      </c>
      <c r="AA1818" s="103">
        <f t="shared" si="786"/>
        <v>0</v>
      </c>
      <c r="AB1818" s="128" t="str">
        <f t="shared" si="790"/>
        <v/>
      </c>
      <c r="AC1818" s="128" t="e">
        <f t="shared" si="791"/>
        <v>#REF!</v>
      </c>
    </row>
    <row r="1819" spans="1:29" ht="50.1" customHeight="1">
      <c r="A1819" s="171"/>
      <c r="B1819" s="171"/>
      <c r="C1819" s="174"/>
      <c r="D1819" s="174"/>
      <c r="E1819" s="131"/>
      <c r="F1819" s="177"/>
      <c r="G1819" s="180"/>
      <c r="H1819" s="163"/>
      <c r="I1819" s="165"/>
      <c r="J1819" s="168"/>
      <c r="K1819" s="62"/>
      <c r="L1819" s="63"/>
      <c r="M1819" s="63"/>
      <c r="N1819" s="142"/>
      <c r="O1819" s="127"/>
      <c r="P1819" s="100"/>
      <c r="Q1819" s="63">
        <f t="shared" si="787"/>
        <v>0</v>
      </c>
      <c r="R1819" s="64"/>
      <c r="S1819" s="67"/>
      <c r="T1819" s="46"/>
      <c r="U1819" s="106">
        <f>IF(EXACT(O1819,Y1819),M1819,M1819*(1-'Расчет ПРЕДЗАКАЗ'!$D$10))</f>
        <v>0</v>
      </c>
      <c r="V1819" s="106">
        <f t="shared" si="788"/>
        <v>0</v>
      </c>
      <c r="W1819" s="106" t="e">
        <f>IF(EXACT(O1819,Y1819),M1819,M1819*(1-#REF!))</f>
        <v>#REF!</v>
      </c>
      <c r="X1819" s="106" t="e">
        <f t="shared" si="789"/>
        <v>#REF!</v>
      </c>
      <c r="Y1819" s="107" t="s">
        <v>72</v>
      </c>
      <c r="Z1819" s="103">
        <f t="shared" si="785"/>
        <v>0</v>
      </c>
      <c r="AA1819" s="103">
        <f t="shared" si="786"/>
        <v>0</v>
      </c>
      <c r="AB1819" s="128" t="str">
        <f t="shared" si="790"/>
        <v/>
      </c>
      <c r="AC1819" s="128" t="e">
        <f t="shared" si="791"/>
        <v>#REF!</v>
      </c>
    </row>
    <row r="1820" spans="1:29" ht="50.1" customHeight="1">
      <c r="A1820" s="171"/>
      <c r="B1820" s="171"/>
      <c r="C1820" s="174"/>
      <c r="D1820" s="174"/>
      <c r="E1820" s="131"/>
      <c r="F1820" s="177"/>
      <c r="G1820" s="180"/>
      <c r="H1820" s="163"/>
      <c r="I1820" s="165"/>
      <c r="J1820" s="168"/>
      <c r="K1820" s="62"/>
      <c r="L1820" s="63"/>
      <c r="M1820" s="63"/>
      <c r="N1820" s="142"/>
      <c r="O1820" s="127"/>
      <c r="P1820" s="100"/>
      <c r="Q1820" s="63">
        <f t="shared" si="787"/>
        <v>0</v>
      </c>
      <c r="R1820" s="64"/>
      <c r="S1820" s="67"/>
      <c r="T1820" s="46"/>
      <c r="U1820" s="106">
        <f>IF(EXACT(O1820,Y1820),M1820,M1820*(1-'Расчет ПРЕДЗАКАЗ'!$D$10))</f>
        <v>0</v>
      </c>
      <c r="V1820" s="106">
        <f t="shared" si="788"/>
        <v>0</v>
      </c>
      <c r="W1820" s="106" t="e">
        <f>IF(EXACT(O1820,Y1820),M1820,M1820*(1-#REF!))</f>
        <v>#REF!</v>
      </c>
      <c r="X1820" s="106" t="e">
        <f t="shared" si="789"/>
        <v>#REF!</v>
      </c>
      <c r="Y1820" s="107" t="s">
        <v>72</v>
      </c>
      <c r="Z1820" s="103">
        <f t="shared" si="785"/>
        <v>0</v>
      </c>
      <c r="AA1820" s="103">
        <f t="shared" si="786"/>
        <v>0</v>
      </c>
      <c r="AB1820" s="128" t="str">
        <f t="shared" si="790"/>
        <v/>
      </c>
      <c r="AC1820" s="128" t="e">
        <f t="shared" si="791"/>
        <v>#REF!</v>
      </c>
    </row>
    <row r="1821" spans="1:29" ht="50.1" customHeight="1">
      <c r="A1821" s="171"/>
      <c r="B1821" s="171"/>
      <c r="C1821" s="174"/>
      <c r="D1821" s="174"/>
      <c r="E1821" s="131"/>
      <c r="F1821" s="177"/>
      <c r="G1821" s="180"/>
      <c r="H1821" s="163"/>
      <c r="I1821" s="165"/>
      <c r="J1821" s="168"/>
      <c r="K1821" s="62"/>
      <c r="L1821" s="63"/>
      <c r="M1821" s="63"/>
      <c r="N1821" s="142"/>
      <c r="O1821" s="127"/>
      <c r="P1821" s="100"/>
      <c r="Q1821" s="63">
        <f t="shared" si="787"/>
        <v>0</v>
      </c>
      <c r="R1821" s="64"/>
      <c r="S1821" s="67"/>
      <c r="T1821" s="46"/>
      <c r="U1821" s="106">
        <f>IF(EXACT(O1821,Y1821),M1821,M1821*(1-'Расчет ПРЕДЗАКАЗ'!$D$10))</f>
        <v>0</v>
      </c>
      <c r="V1821" s="106">
        <f t="shared" si="788"/>
        <v>0</v>
      </c>
      <c r="W1821" s="106" t="e">
        <f>IF(EXACT(O1821,Y1821),M1821,M1821*(1-#REF!))</f>
        <v>#REF!</v>
      </c>
      <c r="X1821" s="106" t="e">
        <f t="shared" si="789"/>
        <v>#REF!</v>
      </c>
      <c r="Y1821" s="107" t="s">
        <v>72</v>
      </c>
      <c r="Z1821" s="103">
        <f t="shared" si="785"/>
        <v>0</v>
      </c>
      <c r="AA1821" s="103">
        <f t="shared" si="786"/>
        <v>0</v>
      </c>
      <c r="AB1821" s="128" t="str">
        <f t="shared" si="790"/>
        <v/>
      </c>
      <c r="AC1821" s="128" t="e">
        <f t="shared" si="791"/>
        <v>#REF!</v>
      </c>
    </row>
    <row r="1822" spans="1:29" ht="50.1" customHeight="1">
      <c r="A1822" s="171"/>
      <c r="B1822" s="171"/>
      <c r="C1822" s="174"/>
      <c r="D1822" s="174"/>
      <c r="E1822" s="131"/>
      <c r="F1822" s="177"/>
      <c r="G1822" s="180"/>
      <c r="H1822" s="163"/>
      <c r="I1822" s="165"/>
      <c r="J1822" s="168"/>
      <c r="K1822" s="62"/>
      <c r="L1822" s="63"/>
      <c r="M1822" s="63"/>
      <c r="N1822" s="142"/>
      <c r="O1822" s="127"/>
      <c r="P1822" s="100"/>
      <c r="Q1822" s="63">
        <f t="shared" si="787"/>
        <v>0</v>
      </c>
      <c r="R1822" s="64"/>
      <c r="S1822" s="67"/>
      <c r="T1822" s="46"/>
      <c r="U1822" s="106">
        <f>IF(EXACT(O1822,Y1822),M1822,M1822*(1-'Расчет ПРЕДЗАКАЗ'!$D$10))</f>
        <v>0</v>
      </c>
      <c r="V1822" s="106">
        <f t="shared" si="788"/>
        <v>0</v>
      </c>
      <c r="W1822" s="106" t="e">
        <f>IF(EXACT(O1822,Y1822),M1822,M1822*(1-#REF!))</f>
        <v>#REF!</v>
      </c>
      <c r="X1822" s="106" t="e">
        <f t="shared" si="789"/>
        <v>#REF!</v>
      </c>
      <c r="Y1822" s="107" t="s">
        <v>72</v>
      </c>
      <c r="Z1822" s="103">
        <f t="shared" si="785"/>
        <v>0</v>
      </c>
      <c r="AA1822" s="103">
        <f t="shared" si="786"/>
        <v>0</v>
      </c>
      <c r="AB1822" s="128" t="str">
        <f t="shared" si="790"/>
        <v/>
      </c>
      <c r="AC1822" s="128" t="e">
        <f t="shared" si="791"/>
        <v>#REF!</v>
      </c>
    </row>
    <row r="1823" spans="1:29" ht="50.1" customHeight="1">
      <c r="A1823" s="171"/>
      <c r="B1823" s="171"/>
      <c r="C1823" s="174"/>
      <c r="D1823" s="174"/>
      <c r="E1823" s="131"/>
      <c r="F1823" s="177"/>
      <c r="G1823" s="180"/>
      <c r="H1823" s="163"/>
      <c r="I1823" s="165"/>
      <c r="J1823" s="168"/>
      <c r="K1823" s="62"/>
      <c r="L1823" s="63"/>
      <c r="M1823" s="63"/>
      <c r="N1823" s="142"/>
      <c r="O1823" s="127"/>
      <c r="P1823" s="100"/>
      <c r="Q1823" s="63">
        <f t="shared" si="787"/>
        <v>0</v>
      </c>
      <c r="R1823" s="64"/>
      <c r="S1823" s="67"/>
      <c r="T1823" s="46"/>
      <c r="U1823" s="106">
        <f>IF(EXACT(O1823,Y1823),M1823,M1823*(1-'Расчет ПРЕДЗАКАЗ'!$D$10))</f>
        <v>0</v>
      </c>
      <c r="V1823" s="106">
        <f t="shared" si="788"/>
        <v>0</v>
      </c>
      <c r="W1823" s="106" t="e">
        <f>IF(EXACT(O1823,Y1823),M1823,M1823*(1-#REF!))</f>
        <v>#REF!</v>
      </c>
      <c r="X1823" s="106" t="e">
        <f t="shared" si="789"/>
        <v>#REF!</v>
      </c>
      <c r="Y1823" s="107" t="s">
        <v>72</v>
      </c>
      <c r="Z1823" s="103">
        <f t="shared" si="785"/>
        <v>0</v>
      </c>
      <c r="AA1823" s="103">
        <f t="shared" si="786"/>
        <v>0</v>
      </c>
      <c r="AB1823" s="128" t="str">
        <f t="shared" si="790"/>
        <v/>
      </c>
      <c r="AC1823" s="128" t="e">
        <f t="shared" si="791"/>
        <v>#REF!</v>
      </c>
    </row>
    <row r="1824" spans="1:29" ht="50.1" customHeight="1">
      <c r="A1824" s="171"/>
      <c r="B1824" s="171"/>
      <c r="C1824" s="174"/>
      <c r="D1824" s="174"/>
      <c r="E1824" s="131"/>
      <c r="F1824" s="177"/>
      <c r="G1824" s="180"/>
      <c r="H1824" s="163"/>
      <c r="I1824" s="165"/>
      <c r="J1824" s="168"/>
      <c r="K1824" s="62"/>
      <c r="L1824" s="63"/>
      <c r="M1824" s="63"/>
      <c r="N1824" s="142"/>
      <c r="O1824" s="127"/>
      <c r="P1824" s="100"/>
      <c r="Q1824" s="63">
        <f t="shared" si="787"/>
        <v>0</v>
      </c>
      <c r="R1824" s="64"/>
      <c r="S1824" s="67"/>
      <c r="T1824" s="46"/>
      <c r="U1824" s="106">
        <f>IF(EXACT(O1824,Y1824),M1824,M1824*(1-'Расчет ПРЕДЗАКАЗ'!$D$10))</f>
        <v>0</v>
      </c>
      <c r="V1824" s="106">
        <f t="shared" si="788"/>
        <v>0</v>
      </c>
      <c r="W1824" s="106" t="e">
        <f>IF(EXACT(O1824,Y1824),M1824,M1824*(1-#REF!))</f>
        <v>#REF!</v>
      </c>
      <c r="X1824" s="106" t="e">
        <f t="shared" si="789"/>
        <v>#REF!</v>
      </c>
      <c r="Y1824" s="107" t="s">
        <v>72</v>
      </c>
      <c r="Z1824" s="103">
        <f t="shared" si="785"/>
        <v>0</v>
      </c>
      <c r="AA1824" s="103">
        <f t="shared" si="786"/>
        <v>0</v>
      </c>
      <c r="AB1824" s="128" t="str">
        <f t="shared" si="790"/>
        <v/>
      </c>
      <c r="AC1824" s="128" t="e">
        <f t="shared" si="791"/>
        <v>#REF!</v>
      </c>
    </row>
    <row r="1825" spans="1:29" ht="50.1" customHeight="1">
      <c r="A1825" s="171"/>
      <c r="B1825" s="171"/>
      <c r="C1825" s="174"/>
      <c r="D1825" s="174"/>
      <c r="E1825" s="131"/>
      <c r="F1825" s="177"/>
      <c r="G1825" s="180"/>
      <c r="H1825" s="163"/>
      <c r="I1825" s="165"/>
      <c r="J1825" s="168"/>
      <c r="K1825" s="62"/>
      <c r="L1825" s="63"/>
      <c r="M1825" s="63"/>
      <c r="N1825" s="143"/>
      <c r="O1825" s="127"/>
      <c r="P1825" s="100"/>
      <c r="Q1825" s="63">
        <f t="shared" si="787"/>
        <v>0</v>
      </c>
      <c r="R1825" s="65"/>
      <c r="S1825" s="67"/>
      <c r="T1825" s="40"/>
      <c r="U1825" s="106">
        <f>IF(EXACT(O1825,Y1825),M1825,M1825*(1-'Расчет ПРЕДЗАКАЗ'!$D$10))</f>
        <v>0</v>
      </c>
      <c r="V1825" s="106">
        <f t="shared" si="788"/>
        <v>0</v>
      </c>
      <c r="W1825" s="106" t="e">
        <f>IF(EXACT(O1825,Y1825),M1825,M1825*(1-#REF!))</f>
        <v>#REF!</v>
      </c>
      <c r="X1825" s="106" t="e">
        <f t="shared" si="789"/>
        <v>#REF!</v>
      </c>
      <c r="Y1825" s="107" t="s">
        <v>72</v>
      </c>
      <c r="Z1825" s="103">
        <f t="shared" si="785"/>
        <v>0</v>
      </c>
      <c r="AA1825" s="103">
        <f t="shared" si="786"/>
        <v>0</v>
      </c>
      <c r="AB1825" s="128" t="str">
        <f t="shared" si="790"/>
        <v/>
      </c>
      <c r="AC1825" s="128" t="e">
        <f t="shared" si="791"/>
        <v>#REF!</v>
      </c>
    </row>
    <row r="1826" spans="1:29" ht="50.1" customHeight="1">
      <c r="A1826" s="171"/>
      <c r="B1826" s="171"/>
      <c r="C1826" s="174"/>
      <c r="D1826" s="174"/>
      <c r="E1826" s="131"/>
      <c r="F1826" s="177"/>
      <c r="G1826" s="180"/>
      <c r="H1826" s="163"/>
      <c r="I1826" s="165"/>
      <c r="J1826" s="168"/>
      <c r="K1826" s="62"/>
      <c r="L1826" s="63"/>
      <c r="M1826" s="63"/>
      <c r="N1826" s="143"/>
      <c r="O1826" s="127"/>
      <c r="P1826" s="100"/>
      <c r="Q1826" s="63">
        <f t="shared" si="787"/>
        <v>0</v>
      </c>
      <c r="R1826" s="65"/>
      <c r="S1826" s="67"/>
      <c r="T1826" s="40"/>
      <c r="U1826" s="106">
        <f>IF(EXACT(O1826,Y1826),M1826,M1826*(1-'Расчет ПРЕДЗАКАЗ'!$D$10))</f>
        <v>0</v>
      </c>
      <c r="V1826" s="106">
        <f t="shared" si="788"/>
        <v>0</v>
      </c>
      <c r="W1826" s="106" t="e">
        <f>IF(EXACT(O1826,Y1826),M1826,M1826*(1-#REF!))</f>
        <v>#REF!</v>
      </c>
      <c r="X1826" s="106" t="e">
        <f t="shared" si="789"/>
        <v>#REF!</v>
      </c>
      <c r="Y1826" s="107" t="s">
        <v>72</v>
      </c>
      <c r="Z1826" s="103">
        <f t="shared" si="785"/>
        <v>0</v>
      </c>
      <c r="AA1826" s="103">
        <f t="shared" si="786"/>
        <v>0</v>
      </c>
      <c r="AB1826" s="128" t="str">
        <f t="shared" si="790"/>
        <v/>
      </c>
      <c r="AC1826" s="128" t="e">
        <f t="shared" si="791"/>
        <v>#REF!</v>
      </c>
    </row>
    <row r="1827" spans="1:29" ht="50.1" customHeight="1">
      <c r="A1827" s="171"/>
      <c r="B1827" s="171"/>
      <c r="C1827" s="174"/>
      <c r="D1827" s="174"/>
      <c r="E1827" s="131"/>
      <c r="F1827" s="177"/>
      <c r="G1827" s="180"/>
      <c r="H1827" s="163"/>
      <c r="I1827" s="165"/>
      <c r="J1827" s="168"/>
      <c r="K1827" s="62"/>
      <c r="L1827" s="63"/>
      <c r="M1827" s="63"/>
      <c r="N1827" s="121"/>
      <c r="O1827" s="127"/>
      <c r="P1827" s="100"/>
      <c r="Q1827" s="63">
        <f t="shared" si="787"/>
        <v>0</v>
      </c>
      <c r="R1827" s="65"/>
      <c r="S1827" s="67"/>
      <c r="T1827" s="40"/>
      <c r="U1827" s="106">
        <f>IF(EXACT(O1827,Y1827),M1827,M1827*(1-'Расчет ПРЕДЗАКАЗ'!$D$10))</f>
        <v>0</v>
      </c>
      <c r="V1827" s="106">
        <f t="shared" si="788"/>
        <v>0</v>
      </c>
      <c r="W1827" s="106" t="e">
        <f>IF(EXACT(O1827,Y1827),M1827,M1827*(1-#REF!))</f>
        <v>#REF!</v>
      </c>
      <c r="X1827" s="106" t="e">
        <f t="shared" si="789"/>
        <v>#REF!</v>
      </c>
      <c r="Y1827" s="107" t="s">
        <v>72</v>
      </c>
      <c r="Z1827" s="103">
        <f t="shared" si="785"/>
        <v>0</v>
      </c>
      <c r="AA1827" s="103">
        <f t="shared" si="786"/>
        <v>0</v>
      </c>
      <c r="AB1827" s="128" t="str">
        <f t="shared" si="790"/>
        <v/>
      </c>
      <c r="AC1827" s="128" t="e">
        <f t="shared" si="791"/>
        <v>#REF!</v>
      </c>
    </row>
    <row r="1828" spans="1:29" ht="50.1" customHeight="1">
      <c r="A1828" s="171"/>
      <c r="B1828" s="171"/>
      <c r="C1828" s="174"/>
      <c r="D1828" s="174"/>
      <c r="E1828" s="131"/>
      <c r="F1828" s="177"/>
      <c r="G1828" s="180"/>
      <c r="H1828" s="163"/>
      <c r="I1828" s="165"/>
      <c r="J1828" s="168"/>
      <c r="K1828" s="62"/>
      <c r="L1828" s="63"/>
      <c r="M1828" s="63"/>
      <c r="N1828" s="121"/>
      <c r="O1828" s="127"/>
      <c r="P1828" s="100"/>
      <c r="Q1828" s="63">
        <f t="shared" si="787"/>
        <v>0</v>
      </c>
      <c r="R1828" s="65"/>
      <c r="S1828" s="67"/>
      <c r="T1828" s="40"/>
      <c r="U1828" s="106">
        <f>IF(EXACT(O1828,Y1828),M1828,M1828*(1-'Расчет ПРЕДЗАКАЗ'!$D$10))</f>
        <v>0</v>
      </c>
      <c r="V1828" s="106">
        <f t="shared" si="788"/>
        <v>0</v>
      </c>
      <c r="W1828" s="106" t="e">
        <f>IF(EXACT(O1828,Y1828),M1828,M1828*(1-#REF!))</f>
        <v>#REF!</v>
      </c>
      <c r="X1828" s="106" t="e">
        <f t="shared" si="789"/>
        <v>#REF!</v>
      </c>
      <c r="Y1828" s="107" t="s">
        <v>72</v>
      </c>
      <c r="Z1828" s="103">
        <f t="shared" si="785"/>
        <v>0</v>
      </c>
      <c r="AA1828" s="103">
        <f t="shared" si="786"/>
        <v>0</v>
      </c>
      <c r="AB1828" s="128" t="str">
        <f t="shared" si="790"/>
        <v/>
      </c>
      <c r="AC1828" s="128" t="e">
        <f t="shared" si="791"/>
        <v>#REF!</v>
      </c>
    </row>
    <row r="1829" spans="1:29" ht="50.1" customHeight="1">
      <c r="A1829" s="171"/>
      <c r="B1829" s="171"/>
      <c r="C1829" s="174"/>
      <c r="D1829" s="174"/>
      <c r="E1829" s="131"/>
      <c r="F1829" s="177"/>
      <c r="G1829" s="180"/>
      <c r="H1829" s="163"/>
      <c r="I1829" s="165"/>
      <c r="J1829" s="168"/>
      <c r="K1829" s="62"/>
      <c r="L1829" s="63"/>
      <c r="M1829" s="63"/>
      <c r="N1829" s="121"/>
      <c r="O1829" s="127"/>
      <c r="P1829" s="100"/>
      <c r="Q1829" s="63">
        <f t="shared" si="787"/>
        <v>0</v>
      </c>
      <c r="R1829" s="65"/>
      <c r="S1829" s="67"/>
      <c r="T1829" s="40"/>
      <c r="U1829" s="106">
        <f>IF(EXACT(O1829,Y1829),M1829,M1829*(1-'Расчет ПРЕДЗАКАЗ'!$D$10))</f>
        <v>0</v>
      </c>
      <c r="V1829" s="106">
        <f t="shared" si="788"/>
        <v>0</v>
      </c>
      <c r="W1829" s="106" t="e">
        <f>IF(EXACT(O1829,Y1829),M1829,M1829*(1-#REF!))</f>
        <v>#REF!</v>
      </c>
      <c r="X1829" s="106" t="e">
        <f t="shared" si="789"/>
        <v>#REF!</v>
      </c>
      <c r="Y1829" s="107" t="s">
        <v>72</v>
      </c>
      <c r="Z1829" s="103">
        <f t="shared" si="785"/>
        <v>0</v>
      </c>
      <c r="AA1829" s="103">
        <f t="shared" si="786"/>
        <v>0</v>
      </c>
      <c r="AB1829" s="128" t="str">
        <f t="shared" si="790"/>
        <v/>
      </c>
      <c r="AC1829" s="128" t="e">
        <f t="shared" si="791"/>
        <v>#REF!</v>
      </c>
    </row>
    <row r="1830" spans="1:29" ht="50.1" customHeight="1">
      <c r="A1830" s="172"/>
      <c r="B1830" s="172"/>
      <c r="C1830" s="175"/>
      <c r="D1830" s="175"/>
      <c r="E1830" s="132"/>
      <c r="F1830" s="178"/>
      <c r="G1830" s="181"/>
      <c r="H1830" s="164"/>
      <c r="I1830" s="166"/>
      <c r="J1830" s="169"/>
      <c r="K1830" s="62"/>
      <c r="L1830" s="63"/>
      <c r="M1830" s="63"/>
      <c r="N1830" s="121"/>
      <c r="O1830" s="127"/>
      <c r="P1830" s="100"/>
      <c r="Q1830" s="63">
        <f t="shared" si="787"/>
        <v>0</v>
      </c>
      <c r="R1830" s="65"/>
      <c r="S1830" s="64"/>
      <c r="T1830" s="40"/>
      <c r="U1830" s="106">
        <f>IF(EXACT(O1830,Y1830),M1830,M1830*(1-'Расчет ПРЕДЗАКАЗ'!$D$10))</f>
        <v>0</v>
      </c>
      <c r="V1830" s="106">
        <f t="shared" si="788"/>
        <v>0</v>
      </c>
      <c r="W1830" s="106" t="e">
        <f>IF(EXACT(O1830,Y1830),M1830,M1830*(1-#REF!))</f>
        <v>#REF!</v>
      </c>
      <c r="X1830" s="106" t="e">
        <f t="shared" si="789"/>
        <v>#REF!</v>
      </c>
      <c r="Y1830" s="107" t="s">
        <v>72</v>
      </c>
      <c r="Z1830" s="103">
        <f t="shared" si="785"/>
        <v>0</v>
      </c>
      <c r="AA1830" s="103">
        <f t="shared" si="786"/>
        <v>0</v>
      </c>
      <c r="AB1830" s="128" t="str">
        <f t="shared" si="790"/>
        <v/>
      </c>
      <c r="AC1830" s="128" t="e">
        <f t="shared" si="791"/>
        <v>#REF!</v>
      </c>
    </row>
    <row r="1831" spans="1:29" ht="11.25" customHeight="1" thickBot="1"/>
    <row r="1832" spans="1:29" ht="50.1" customHeight="1">
      <c r="A1832" s="170">
        <v>496</v>
      </c>
      <c r="B1832" s="170" t="s">
        <v>3976</v>
      </c>
      <c r="C1832" s="173" t="s">
        <v>3977</v>
      </c>
      <c r="D1832" s="173" t="s">
        <v>77</v>
      </c>
      <c r="E1832" s="131"/>
      <c r="F1832" s="193" t="s">
        <v>978</v>
      </c>
      <c r="G1832" s="179" t="s">
        <v>991</v>
      </c>
      <c r="H1832" s="162" t="s">
        <v>1052</v>
      </c>
      <c r="I1832" s="194" t="s">
        <v>1053</v>
      </c>
      <c r="J1832" s="167" t="s">
        <v>19</v>
      </c>
      <c r="K1832" s="62" t="s">
        <v>1007</v>
      </c>
      <c r="L1832" s="63">
        <v>840</v>
      </c>
      <c r="M1832" s="63">
        <v>469</v>
      </c>
      <c r="N1832" s="142" t="s">
        <v>3978</v>
      </c>
      <c r="O1832" s="127" t="s">
        <v>72</v>
      </c>
      <c r="P1832" s="100"/>
      <c r="Q1832" s="63">
        <f>P1832*M1832</f>
        <v>0</v>
      </c>
      <c r="R1832" s="64"/>
      <c r="S1832" s="67">
        <v>11</v>
      </c>
      <c r="T1832" s="46"/>
      <c r="U1832" s="106">
        <f>IF(EXACT(O1832,Y1832),M1832,M1832*(1-'Расчет ПРЕДЗАКАЗ'!$D$10))</f>
        <v>469</v>
      </c>
      <c r="V1832" s="106">
        <f>P1832*U1832</f>
        <v>0</v>
      </c>
      <c r="W1832" s="106">
        <f>IF(EXACT(O1832,Y1832),M1832,M1832*(1-#REF!))</f>
        <v>469</v>
      </c>
      <c r="X1832" s="106">
        <f>P1832*W1832</f>
        <v>0</v>
      </c>
      <c r="Y1832" s="107" t="s">
        <v>72</v>
      </c>
      <c r="Z1832" s="103">
        <f t="shared" ref="Z1832:Z1846" si="792">IF(EXACT(O1832,Y1832),Q1832,0)</f>
        <v>0</v>
      </c>
      <c r="AA1832" s="103">
        <f t="shared" ref="AA1832:AA1846" si="793">IF(Z1832=0,Q1832,0)</f>
        <v>0</v>
      </c>
      <c r="AB1832" s="128">
        <f>IF(U1832=0,"",L1832/U1832-1)</f>
        <v>0.79104477611940305</v>
      </c>
      <c r="AC1832" s="128">
        <f>IF(W1832=0,"",L1832/W1832-1)</f>
        <v>0.79104477611940305</v>
      </c>
    </row>
    <row r="1833" spans="1:29" ht="50.1" customHeight="1">
      <c r="A1833" s="171"/>
      <c r="B1833" s="171"/>
      <c r="C1833" s="174"/>
      <c r="D1833" s="174"/>
      <c r="E1833" s="131"/>
      <c r="F1833" s="177"/>
      <c r="G1833" s="180"/>
      <c r="H1833" s="163"/>
      <c r="I1833" s="165"/>
      <c r="J1833" s="168"/>
      <c r="K1833" s="62" t="s">
        <v>981</v>
      </c>
      <c r="L1833" s="63">
        <v>840</v>
      </c>
      <c r="M1833" s="63">
        <v>469</v>
      </c>
      <c r="N1833" s="142" t="s">
        <v>3979</v>
      </c>
      <c r="O1833" s="127" t="s">
        <v>72</v>
      </c>
      <c r="P1833" s="100"/>
      <c r="Q1833" s="63">
        <f t="shared" ref="Q1833:Q1846" si="794">P1833*M1833</f>
        <v>0</v>
      </c>
      <c r="R1833" s="64"/>
      <c r="S1833" s="67">
        <v>11</v>
      </c>
      <c r="T1833" s="46"/>
      <c r="U1833" s="106">
        <f>IF(EXACT(O1833,Y1833),M1833,M1833*(1-'Расчет ПРЕДЗАКАЗ'!$D$10))</f>
        <v>469</v>
      </c>
      <c r="V1833" s="106">
        <f t="shared" ref="V1833:V1846" si="795">P1833*U1833</f>
        <v>0</v>
      </c>
      <c r="W1833" s="106">
        <f>IF(EXACT(O1833,Y1833),M1833,M1833*(1-#REF!))</f>
        <v>469</v>
      </c>
      <c r="X1833" s="106">
        <f t="shared" ref="X1833:X1846" si="796">P1833*W1833</f>
        <v>0</v>
      </c>
      <c r="Y1833" s="107" t="s">
        <v>72</v>
      </c>
      <c r="Z1833" s="103">
        <f t="shared" si="792"/>
        <v>0</v>
      </c>
      <c r="AA1833" s="103">
        <f t="shared" si="793"/>
        <v>0</v>
      </c>
      <c r="AB1833" s="128">
        <f t="shared" ref="AB1833:AB1846" si="797">IF(U1833=0,"",L1833/U1833-1)</f>
        <v>0.79104477611940305</v>
      </c>
      <c r="AC1833" s="128">
        <f t="shared" ref="AC1833:AC1846" si="798">IF(W1833=0,"",L1833/W1833-1)</f>
        <v>0.79104477611940305</v>
      </c>
    </row>
    <row r="1834" spans="1:29" ht="50.1" customHeight="1">
      <c r="A1834" s="171"/>
      <c r="B1834" s="171"/>
      <c r="C1834" s="174"/>
      <c r="D1834" s="174"/>
      <c r="E1834" s="131"/>
      <c r="F1834" s="177"/>
      <c r="G1834" s="180"/>
      <c r="H1834" s="163"/>
      <c r="I1834" s="165"/>
      <c r="J1834" s="168"/>
      <c r="K1834" s="62"/>
      <c r="L1834" s="63"/>
      <c r="M1834" s="63"/>
      <c r="N1834" s="142"/>
      <c r="O1834" s="127"/>
      <c r="P1834" s="100"/>
      <c r="Q1834" s="63">
        <f t="shared" si="794"/>
        <v>0</v>
      </c>
      <c r="R1834" s="64"/>
      <c r="S1834" s="67"/>
      <c r="T1834" s="46"/>
      <c r="U1834" s="106">
        <f>IF(EXACT(O1834,Y1834),M1834,M1834*(1-'Расчет ПРЕДЗАКАЗ'!$D$10))</f>
        <v>0</v>
      </c>
      <c r="V1834" s="106">
        <f t="shared" si="795"/>
        <v>0</v>
      </c>
      <c r="W1834" s="106" t="e">
        <f>IF(EXACT(O1834,Y1834),M1834,M1834*(1-#REF!))</f>
        <v>#REF!</v>
      </c>
      <c r="X1834" s="106" t="e">
        <f t="shared" si="796"/>
        <v>#REF!</v>
      </c>
      <c r="Y1834" s="107" t="s">
        <v>72</v>
      </c>
      <c r="Z1834" s="103">
        <f t="shared" si="792"/>
        <v>0</v>
      </c>
      <c r="AA1834" s="103">
        <f t="shared" si="793"/>
        <v>0</v>
      </c>
      <c r="AB1834" s="128" t="str">
        <f t="shared" si="797"/>
        <v/>
      </c>
      <c r="AC1834" s="128" t="e">
        <f t="shared" si="798"/>
        <v>#REF!</v>
      </c>
    </row>
    <row r="1835" spans="1:29" ht="50.1" customHeight="1">
      <c r="A1835" s="171"/>
      <c r="B1835" s="171"/>
      <c r="C1835" s="174"/>
      <c r="D1835" s="174"/>
      <c r="E1835" s="131"/>
      <c r="F1835" s="177"/>
      <c r="G1835" s="180"/>
      <c r="H1835" s="163"/>
      <c r="I1835" s="165"/>
      <c r="J1835" s="168"/>
      <c r="K1835" s="62"/>
      <c r="L1835" s="63"/>
      <c r="M1835" s="63"/>
      <c r="N1835" s="142"/>
      <c r="O1835" s="127"/>
      <c r="P1835" s="100"/>
      <c r="Q1835" s="63">
        <f t="shared" si="794"/>
        <v>0</v>
      </c>
      <c r="R1835" s="64"/>
      <c r="S1835" s="67"/>
      <c r="T1835" s="46"/>
      <c r="U1835" s="106">
        <f>IF(EXACT(O1835,Y1835),M1835,M1835*(1-'Расчет ПРЕДЗАКАЗ'!$D$10))</f>
        <v>0</v>
      </c>
      <c r="V1835" s="106">
        <f t="shared" si="795"/>
        <v>0</v>
      </c>
      <c r="W1835" s="106" t="e">
        <f>IF(EXACT(O1835,Y1835),M1835,M1835*(1-#REF!))</f>
        <v>#REF!</v>
      </c>
      <c r="X1835" s="106" t="e">
        <f t="shared" si="796"/>
        <v>#REF!</v>
      </c>
      <c r="Y1835" s="107" t="s">
        <v>72</v>
      </c>
      <c r="Z1835" s="103">
        <f t="shared" si="792"/>
        <v>0</v>
      </c>
      <c r="AA1835" s="103">
        <f t="shared" si="793"/>
        <v>0</v>
      </c>
      <c r="AB1835" s="128" t="str">
        <f t="shared" si="797"/>
        <v/>
      </c>
      <c r="AC1835" s="128" t="e">
        <f t="shared" si="798"/>
        <v>#REF!</v>
      </c>
    </row>
    <row r="1836" spans="1:29" ht="50.1" customHeight="1">
      <c r="A1836" s="171"/>
      <c r="B1836" s="171"/>
      <c r="C1836" s="174"/>
      <c r="D1836" s="174"/>
      <c r="E1836" s="131"/>
      <c r="F1836" s="177"/>
      <c r="G1836" s="180"/>
      <c r="H1836" s="163"/>
      <c r="I1836" s="165"/>
      <c r="J1836" s="168"/>
      <c r="K1836" s="62"/>
      <c r="L1836" s="63"/>
      <c r="M1836" s="63"/>
      <c r="N1836" s="142"/>
      <c r="O1836" s="127"/>
      <c r="P1836" s="100"/>
      <c r="Q1836" s="63">
        <f t="shared" si="794"/>
        <v>0</v>
      </c>
      <c r="R1836" s="64"/>
      <c r="S1836" s="67"/>
      <c r="T1836" s="46"/>
      <c r="U1836" s="106">
        <f>IF(EXACT(O1836,Y1836),M1836,M1836*(1-'Расчет ПРЕДЗАКАЗ'!$D$10))</f>
        <v>0</v>
      </c>
      <c r="V1836" s="106">
        <f t="shared" si="795"/>
        <v>0</v>
      </c>
      <c r="W1836" s="106" t="e">
        <f>IF(EXACT(O1836,Y1836),M1836,M1836*(1-#REF!))</f>
        <v>#REF!</v>
      </c>
      <c r="X1836" s="106" t="e">
        <f t="shared" si="796"/>
        <v>#REF!</v>
      </c>
      <c r="Y1836" s="107" t="s">
        <v>72</v>
      </c>
      <c r="Z1836" s="103">
        <f t="shared" si="792"/>
        <v>0</v>
      </c>
      <c r="AA1836" s="103">
        <f t="shared" si="793"/>
        <v>0</v>
      </c>
      <c r="AB1836" s="128" t="str">
        <f t="shared" si="797"/>
        <v/>
      </c>
      <c r="AC1836" s="128" t="e">
        <f t="shared" si="798"/>
        <v>#REF!</v>
      </c>
    </row>
    <row r="1837" spans="1:29" ht="50.1" customHeight="1">
      <c r="A1837" s="171"/>
      <c r="B1837" s="171"/>
      <c r="C1837" s="174"/>
      <c r="D1837" s="174"/>
      <c r="E1837" s="131"/>
      <c r="F1837" s="177"/>
      <c r="G1837" s="180"/>
      <c r="H1837" s="163"/>
      <c r="I1837" s="165"/>
      <c r="J1837" s="168"/>
      <c r="K1837" s="62"/>
      <c r="L1837" s="63"/>
      <c r="M1837" s="63"/>
      <c r="N1837" s="142"/>
      <c r="O1837" s="127"/>
      <c r="P1837" s="100"/>
      <c r="Q1837" s="63">
        <f t="shared" si="794"/>
        <v>0</v>
      </c>
      <c r="R1837" s="64"/>
      <c r="S1837" s="67"/>
      <c r="T1837" s="46"/>
      <c r="U1837" s="106">
        <f>IF(EXACT(O1837,Y1837),M1837,M1837*(1-'Расчет ПРЕДЗАКАЗ'!$D$10))</f>
        <v>0</v>
      </c>
      <c r="V1837" s="106">
        <f t="shared" si="795"/>
        <v>0</v>
      </c>
      <c r="W1837" s="106" t="e">
        <f>IF(EXACT(O1837,Y1837),M1837,M1837*(1-#REF!))</f>
        <v>#REF!</v>
      </c>
      <c r="X1837" s="106" t="e">
        <f t="shared" si="796"/>
        <v>#REF!</v>
      </c>
      <c r="Y1837" s="107" t="s">
        <v>72</v>
      </c>
      <c r="Z1837" s="103">
        <f t="shared" si="792"/>
        <v>0</v>
      </c>
      <c r="AA1837" s="103">
        <f t="shared" si="793"/>
        <v>0</v>
      </c>
      <c r="AB1837" s="128" t="str">
        <f t="shared" si="797"/>
        <v/>
      </c>
      <c r="AC1837" s="128" t="e">
        <f t="shared" si="798"/>
        <v>#REF!</v>
      </c>
    </row>
    <row r="1838" spans="1:29" ht="50.1" customHeight="1">
      <c r="A1838" s="171"/>
      <c r="B1838" s="171"/>
      <c r="C1838" s="174"/>
      <c r="D1838" s="174"/>
      <c r="E1838" s="131"/>
      <c r="F1838" s="177"/>
      <c r="G1838" s="180"/>
      <c r="H1838" s="163"/>
      <c r="I1838" s="165"/>
      <c r="J1838" s="168"/>
      <c r="K1838" s="62"/>
      <c r="L1838" s="63"/>
      <c r="M1838" s="63"/>
      <c r="N1838" s="142"/>
      <c r="O1838" s="127"/>
      <c r="P1838" s="100"/>
      <c r="Q1838" s="63">
        <f t="shared" si="794"/>
        <v>0</v>
      </c>
      <c r="R1838" s="64"/>
      <c r="S1838" s="67"/>
      <c r="T1838" s="46"/>
      <c r="U1838" s="106">
        <f>IF(EXACT(O1838,Y1838),M1838,M1838*(1-'Расчет ПРЕДЗАКАЗ'!$D$10))</f>
        <v>0</v>
      </c>
      <c r="V1838" s="106">
        <f t="shared" si="795"/>
        <v>0</v>
      </c>
      <c r="W1838" s="106" t="e">
        <f>IF(EXACT(O1838,Y1838),M1838,M1838*(1-#REF!))</f>
        <v>#REF!</v>
      </c>
      <c r="X1838" s="106" t="e">
        <f t="shared" si="796"/>
        <v>#REF!</v>
      </c>
      <c r="Y1838" s="107" t="s">
        <v>72</v>
      </c>
      <c r="Z1838" s="103">
        <f t="shared" si="792"/>
        <v>0</v>
      </c>
      <c r="AA1838" s="103">
        <f t="shared" si="793"/>
        <v>0</v>
      </c>
      <c r="AB1838" s="128" t="str">
        <f t="shared" si="797"/>
        <v/>
      </c>
      <c r="AC1838" s="128" t="e">
        <f t="shared" si="798"/>
        <v>#REF!</v>
      </c>
    </row>
    <row r="1839" spans="1:29" ht="50.1" customHeight="1">
      <c r="A1839" s="171"/>
      <c r="B1839" s="171"/>
      <c r="C1839" s="174"/>
      <c r="D1839" s="174"/>
      <c r="E1839" s="131"/>
      <c r="F1839" s="177"/>
      <c r="G1839" s="180"/>
      <c r="H1839" s="163"/>
      <c r="I1839" s="165"/>
      <c r="J1839" s="168"/>
      <c r="K1839" s="62"/>
      <c r="L1839" s="63"/>
      <c r="M1839" s="63"/>
      <c r="N1839" s="142"/>
      <c r="O1839" s="127"/>
      <c r="P1839" s="100"/>
      <c r="Q1839" s="63">
        <f t="shared" si="794"/>
        <v>0</v>
      </c>
      <c r="R1839" s="64"/>
      <c r="S1839" s="67"/>
      <c r="T1839" s="46"/>
      <c r="U1839" s="106">
        <f>IF(EXACT(O1839,Y1839),M1839,M1839*(1-'Расчет ПРЕДЗАКАЗ'!$D$10))</f>
        <v>0</v>
      </c>
      <c r="V1839" s="106">
        <f t="shared" si="795"/>
        <v>0</v>
      </c>
      <c r="W1839" s="106" t="e">
        <f>IF(EXACT(O1839,Y1839),M1839,M1839*(1-#REF!))</f>
        <v>#REF!</v>
      </c>
      <c r="X1839" s="106" t="e">
        <f t="shared" si="796"/>
        <v>#REF!</v>
      </c>
      <c r="Y1839" s="107" t="s">
        <v>72</v>
      </c>
      <c r="Z1839" s="103">
        <f t="shared" si="792"/>
        <v>0</v>
      </c>
      <c r="AA1839" s="103">
        <f t="shared" si="793"/>
        <v>0</v>
      </c>
      <c r="AB1839" s="128" t="str">
        <f t="shared" si="797"/>
        <v/>
      </c>
      <c r="AC1839" s="128" t="e">
        <f t="shared" si="798"/>
        <v>#REF!</v>
      </c>
    </row>
    <row r="1840" spans="1:29" ht="50.1" customHeight="1">
      <c r="A1840" s="171"/>
      <c r="B1840" s="171"/>
      <c r="C1840" s="174"/>
      <c r="D1840" s="174"/>
      <c r="E1840" s="131"/>
      <c r="F1840" s="177"/>
      <c r="G1840" s="180"/>
      <c r="H1840" s="163"/>
      <c r="I1840" s="165"/>
      <c r="J1840" s="168"/>
      <c r="K1840" s="62"/>
      <c r="L1840" s="63"/>
      <c r="M1840" s="63"/>
      <c r="N1840" s="142"/>
      <c r="O1840" s="127"/>
      <c r="P1840" s="100"/>
      <c r="Q1840" s="63">
        <f t="shared" si="794"/>
        <v>0</v>
      </c>
      <c r="R1840" s="64"/>
      <c r="S1840" s="67"/>
      <c r="T1840" s="46"/>
      <c r="U1840" s="106">
        <f>IF(EXACT(O1840,Y1840),M1840,M1840*(1-'Расчет ПРЕДЗАКАЗ'!$D$10))</f>
        <v>0</v>
      </c>
      <c r="V1840" s="106">
        <f t="shared" si="795"/>
        <v>0</v>
      </c>
      <c r="W1840" s="106" t="e">
        <f>IF(EXACT(O1840,Y1840),M1840,M1840*(1-#REF!))</f>
        <v>#REF!</v>
      </c>
      <c r="X1840" s="106" t="e">
        <f t="shared" si="796"/>
        <v>#REF!</v>
      </c>
      <c r="Y1840" s="107" t="s">
        <v>72</v>
      </c>
      <c r="Z1840" s="103">
        <f t="shared" si="792"/>
        <v>0</v>
      </c>
      <c r="AA1840" s="103">
        <f t="shared" si="793"/>
        <v>0</v>
      </c>
      <c r="AB1840" s="128" t="str">
        <f t="shared" si="797"/>
        <v/>
      </c>
      <c r="AC1840" s="128" t="e">
        <f t="shared" si="798"/>
        <v>#REF!</v>
      </c>
    </row>
    <row r="1841" spans="1:29" ht="50.1" customHeight="1">
      <c r="A1841" s="171"/>
      <c r="B1841" s="171"/>
      <c r="C1841" s="174"/>
      <c r="D1841" s="174"/>
      <c r="E1841" s="131"/>
      <c r="F1841" s="177"/>
      <c r="G1841" s="180"/>
      <c r="H1841" s="163"/>
      <c r="I1841" s="165"/>
      <c r="J1841" s="168"/>
      <c r="K1841" s="62"/>
      <c r="L1841" s="63"/>
      <c r="M1841" s="63"/>
      <c r="N1841" s="143"/>
      <c r="O1841" s="127"/>
      <c r="P1841" s="100"/>
      <c r="Q1841" s="63">
        <f t="shared" si="794"/>
        <v>0</v>
      </c>
      <c r="R1841" s="65"/>
      <c r="S1841" s="67"/>
      <c r="T1841" s="40"/>
      <c r="U1841" s="106">
        <f>IF(EXACT(O1841,Y1841),M1841,M1841*(1-'Расчет ПРЕДЗАКАЗ'!$D$10))</f>
        <v>0</v>
      </c>
      <c r="V1841" s="106">
        <f t="shared" si="795"/>
        <v>0</v>
      </c>
      <c r="W1841" s="106" t="e">
        <f>IF(EXACT(O1841,Y1841),M1841,M1841*(1-#REF!))</f>
        <v>#REF!</v>
      </c>
      <c r="X1841" s="106" t="e">
        <f t="shared" si="796"/>
        <v>#REF!</v>
      </c>
      <c r="Y1841" s="107" t="s">
        <v>72</v>
      </c>
      <c r="Z1841" s="103">
        <f t="shared" si="792"/>
        <v>0</v>
      </c>
      <c r="AA1841" s="103">
        <f t="shared" si="793"/>
        <v>0</v>
      </c>
      <c r="AB1841" s="128" t="str">
        <f t="shared" si="797"/>
        <v/>
      </c>
      <c r="AC1841" s="128" t="e">
        <f t="shared" si="798"/>
        <v>#REF!</v>
      </c>
    </row>
    <row r="1842" spans="1:29" ht="50.1" customHeight="1">
      <c r="A1842" s="171"/>
      <c r="B1842" s="171"/>
      <c r="C1842" s="174"/>
      <c r="D1842" s="174"/>
      <c r="E1842" s="131"/>
      <c r="F1842" s="177"/>
      <c r="G1842" s="180"/>
      <c r="H1842" s="163"/>
      <c r="I1842" s="165"/>
      <c r="J1842" s="168"/>
      <c r="K1842" s="62"/>
      <c r="L1842" s="63"/>
      <c r="M1842" s="63"/>
      <c r="N1842" s="143"/>
      <c r="O1842" s="127"/>
      <c r="P1842" s="100"/>
      <c r="Q1842" s="63">
        <f t="shared" si="794"/>
        <v>0</v>
      </c>
      <c r="R1842" s="65"/>
      <c r="S1842" s="67"/>
      <c r="T1842" s="40"/>
      <c r="U1842" s="106">
        <f>IF(EXACT(O1842,Y1842),M1842,M1842*(1-'Расчет ПРЕДЗАКАЗ'!$D$10))</f>
        <v>0</v>
      </c>
      <c r="V1842" s="106">
        <f t="shared" si="795"/>
        <v>0</v>
      </c>
      <c r="W1842" s="106" t="e">
        <f>IF(EXACT(O1842,Y1842),M1842,M1842*(1-#REF!))</f>
        <v>#REF!</v>
      </c>
      <c r="X1842" s="106" t="e">
        <f t="shared" si="796"/>
        <v>#REF!</v>
      </c>
      <c r="Y1842" s="107" t="s">
        <v>72</v>
      </c>
      <c r="Z1842" s="103">
        <f t="shared" si="792"/>
        <v>0</v>
      </c>
      <c r="AA1842" s="103">
        <f t="shared" si="793"/>
        <v>0</v>
      </c>
      <c r="AB1842" s="128" t="str">
        <f t="shared" si="797"/>
        <v/>
      </c>
      <c r="AC1842" s="128" t="e">
        <f t="shared" si="798"/>
        <v>#REF!</v>
      </c>
    </row>
    <row r="1843" spans="1:29" ht="50.1" customHeight="1">
      <c r="A1843" s="171"/>
      <c r="B1843" s="171"/>
      <c r="C1843" s="174"/>
      <c r="D1843" s="174"/>
      <c r="E1843" s="131"/>
      <c r="F1843" s="177"/>
      <c r="G1843" s="180"/>
      <c r="H1843" s="163"/>
      <c r="I1843" s="165"/>
      <c r="J1843" s="168"/>
      <c r="K1843" s="62"/>
      <c r="L1843" s="63"/>
      <c r="M1843" s="63"/>
      <c r="N1843" s="121"/>
      <c r="O1843" s="127"/>
      <c r="P1843" s="100"/>
      <c r="Q1843" s="63">
        <f t="shared" si="794"/>
        <v>0</v>
      </c>
      <c r="R1843" s="65"/>
      <c r="S1843" s="67"/>
      <c r="T1843" s="40"/>
      <c r="U1843" s="106">
        <f>IF(EXACT(O1843,Y1843),M1843,M1843*(1-'Расчет ПРЕДЗАКАЗ'!$D$10))</f>
        <v>0</v>
      </c>
      <c r="V1843" s="106">
        <f t="shared" si="795"/>
        <v>0</v>
      </c>
      <c r="W1843" s="106" t="e">
        <f>IF(EXACT(O1843,Y1843),M1843,M1843*(1-#REF!))</f>
        <v>#REF!</v>
      </c>
      <c r="X1843" s="106" t="e">
        <f t="shared" si="796"/>
        <v>#REF!</v>
      </c>
      <c r="Y1843" s="107" t="s">
        <v>72</v>
      </c>
      <c r="Z1843" s="103">
        <f t="shared" si="792"/>
        <v>0</v>
      </c>
      <c r="AA1843" s="103">
        <f t="shared" si="793"/>
        <v>0</v>
      </c>
      <c r="AB1843" s="128" t="str">
        <f t="shared" si="797"/>
        <v/>
      </c>
      <c r="AC1843" s="128" t="e">
        <f t="shared" si="798"/>
        <v>#REF!</v>
      </c>
    </row>
    <row r="1844" spans="1:29" ht="50.1" customHeight="1">
      <c r="A1844" s="171"/>
      <c r="B1844" s="171"/>
      <c r="C1844" s="174"/>
      <c r="D1844" s="174"/>
      <c r="E1844" s="131"/>
      <c r="F1844" s="177"/>
      <c r="G1844" s="180"/>
      <c r="H1844" s="163"/>
      <c r="I1844" s="165"/>
      <c r="J1844" s="168"/>
      <c r="K1844" s="62"/>
      <c r="L1844" s="63"/>
      <c r="M1844" s="63"/>
      <c r="N1844" s="121"/>
      <c r="O1844" s="127"/>
      <c r="P1844" s="100"/>
      <c r="Q1844" s="63">
        <f t="shared" si="794"/>
        <v>0</v>
      </c>
      <c r="R1844" s="65"/>
      <c r="S1844" s="67"/>
      <c r="T1844" s="40"/>
      <c r="U1844" s="106">
        <f>IF(EXACT(O1844,Y1844),M1844,M1844*(1-'Расчет ПРЕДЗАКАЗ'!$D$10))</f>
        <v>0</v>
      </c>
      <c r="V1844" s="106">
        <f t="shared" si="795"/>
        <v>0</v>
      </c>
      <c r="W1844" s="106" t="e">
        <f>IF(EXACT(O1844,Y1844),M1844,M1844*(1-#REF!))</f>
        <v>#REF!</v>
      </c>
      <c r="X1844" s="106" t="e">
        <f t="shared" si="796"/>
        <v>#REF!</v>
      </c>
      <c r="Y1844" s="107" t="s">
        <v>72</v>
      </c>
      <c r="Z1844" s="103">
        <f t="shared" si="792"/>
        <v>0</v>
      </c>
      <c r="AA1844" s="103">
        <f t="shared" si="793"/>
        <v>0</v>
      </c>
      <c r="AB1844" s="128" t="str">
        <f t="shared" si="797"/>
        <v/>
      </c>
      <c r="AC1844" s="128" t="e">
        <f t="shared" si="798"/>
        <v>#REF!</v>
      </c>
    </row>
    <row r="1845" spans="1:29" ht="50.1" customHeight="1">
      <c r="A1845" s="171"/>
      <c r="B1845" s="171"/>
      <c r="C1845" s="174"/>
      <c r="D1845" s="174"/>
      <c r="E1845" s="131"/>
      <c r="F1845" s="177"/>
      <c r="G1845" s="180"/>
      <c r="H1845" s="163"/>
      <c r="I1845" s="165"/>
      <c r="J1845" s="168"/>
      <c r="K1845" s="62"/>
      <c r="L1845" s="63"/>
      <c r="M1845" s="63"/>
      <c r="N1845" s="121"/>
      <c r="O1845" s="127"/>
      <c r="P1845" s="100"/>
      <c r="Q1845" s="63">
        <f t="shared" si="794"/>
        <v>0</v>
      </c>
      <c r="R1845" s="65"/>
      <c r="S1845" s="67"/>
      <c r="T1845" s="40"/>
      <c r="U1845" s="106">
        <f>IF(EXACT(O1845,Y1845),M1845,M1845*(1-'Расчет ПРЕДЗАКАЗ'!$D$10))</f>
        <v>0</v>
      </c>
      <c r="V1845" s="106">
        <f t="shared" si="795"/>
        <v>0</v>
      </c>
      <c r="W1845" s="106" t="e">
        <f>IF(EXACT(O1845,Y1845),M1845,M1845*(1-#REF!))</f>
        <v>#REF!</v>
      </c>
      <c r="X1845" s="106" t="e">
        <f t="shared" si="796"/>
        <v>#REF!</v>
      </c>
      <c r="Y1845" s="107" t="s">
        <v>72</v>
      </c>
      <c r="Z1845" s="103">
        <f t="shared" si="792"/>
        <v>0</v>
      </c>
      <c r="AA1845" s="103">
        <f t="shared" si="793"/>
        <v>0</v>
      </c>
      <c r="AB1845" s="128" t="str">
        <f t="shared" si="797"/>
        <v/>
      </c>
      <c r="AC1845" s="128" t="e">
        <f t="shared" si="798"/>
        <v>#REF!</v>
      </c>
    </row>
    <row r="1846" spans="1:29" ht="50.1" customHeight="1">
      <c r="A1846" s="172"/>
      <c r="B1846" s="172"/>
      <c r="C1846" s="175"/>
      <c r="D1846" s="175"/>
      <c r="E1846" s="132"/>
      <c r="F1846" s="178"/>
      <c r="G1846" s="181"/>
      <c r="H1846" s="164"/>
      <c r="I1846" s="166"/>
      <c r="J1846" s="169"/>
      <c r="K1846" s="62"/>
      <c r="L1846" s="63"/>
      <c r="M1846" s="63"/>
      <c r="N1846" s="121"/>
      <c r="O1846" s="127"/>
      <c r="P1846" s="100"/>
      <c r="Q1846" s="63">
        <f t="shared" si="794"/>
        <v>0</v>
      </c>
      <c r="R1846" s="65"/>
      <c r="S1846" s="64"/>
      <c r="T1846" s="40"/>
      <c r="U1846" s="106">
        <f>IF(EXACT(O1846,Y1846),M1846,M1846*(1-'Расчет ПРЕДЗАКАЗ'!$D$10))</f>
        <v>0</v>
      </c>
      <c r="V1846" s="106">
        <f t="shared" si="795"/>
        <v>0</v>
      </c>
      <c r="W1846" s="106" t="e">
        <f>IF(EXACT(O1846,Y1846),M1846,M1846*(1-#REF!))</f>
        <v>#REF!</v>
      </c>
      <c r="X1846" s="106" t="e">
        <f t="shared" si="796"/>
        <v>#REF!</v>
      </c>
      <c r="Y1846" s="107" t="s">
        <v>72</v>
      </c>
      <c r="Z1846" s="103">
        <f t="shared" si="792"/>
        <v>0</v>
      </c>
      <c r="AA1846" s="103">
        <f t="shared" si="793"/>
        <v>0</v>
      </c>
      <c r="AB1846" s="128" t="str">
        <f t="shared" si="797"/>
        <v/>
      </c>
      <c r="AC1846" s="128" t="e">
        <f t="shared" si="798"/>
        <v>#REF!</v>
      </c>
    </row>
    <row r="1847" spans="1:29" ht="11.25" customHeight="1" thickBot="1"/>
    <row r="1848" spans="1:29" ht="50.1" customHeight="1">
      <c r="A1848" s="170">
        <v>497</v>
      </c>
      <c r="B1848" s="170" t="s">
        <v>3980</v>
      </c>
      <c r="C1848" s="173" t="s">
        <v>3981</v>
      </c>
      <c r="D1848" s="173" t="s">
        <v>77</v>
      </c>
      <c r="E1848" s="131"/>
      <c r="F1848" s="193" t="s">
        <v>978</v>
      </c>
      <c r="G1848" s="179" t="s">
        <v>3982</v>
      </c>
      <c r="H1848" s="162" t="s">
        <v>1052</v>
      </c>
      <c r="I1848" s="194" t="s">
        <v>3983</v>
      </c>
      <c r="J1848" s="167" t="s">
        <v>19</v>
      </c>
      <c r="K1848" s="62" t="s">
        <v>981</v>
      </c>
      <c r="L1848" s="63">
        <v>840</v>
      </c>
      <c r="M1848" s="63">
        <v>469</v>
      </c>
      <c r="N1848" s="142" t="s">
        <v>3984</v>
      </c>
      <c r="O1848" s="127" t="s">
        <v>72</v>
      </c>
      <c r="P1848" s="100"/>
      <c r="Q1848" s="63">
        <f>P1848*M1848</f>
        <v>0</v>
      </c>
      <c r="R1848" s="64"/>
      <c r="S1848" s="67">
        <v>5</v>
      </c>
      <c r="T1848" s="46"/>
      <c r="U1848" s="106">
        <f>IF(EXACT(O1848,Y1848),M1848,M1848*(1-'Расчет ПРЕДЗАКАЗ'!$D$10))</f>
        <v>469</v>
      </c>
      <c r="V1848" s="106">
        <f>P1848*U1848</f>
        <v>0</v>
      </c>
      <c r="W1848" s="106">
        <f>IF(EXACT(O1848,Y1848),M1848,M1848*(1-#REF!))</f>
        <v>469</v>
      </c>
      <c r="X1848" s="106">
        <f>P1848*W1848</f>
        <v>0</v>
      </c>
      <c r="Y1848" s="107" t="s">
        <v>72</v>
      </c>
      <c r="Z1848" s="103">
        <f t="shared" ref="Z1848:Z1862" si="799">IF(EXACT(O1848,Y1848),Q1848,0)</f>
        <v>0</v>
      </c>
      <c r="AA1848" s="103">
        <f t="shared" ref="AA1848:AA1862" si="800">IF(Z1848=0,Q1848,0)</f>
        <v>0</v>
      </c>
      <c r="AB1848" s="128">
        <f>IF(U1848=0,"",L1848/U1848-1)</f>
        <v>0.79104477611940305</v>
      </c>
      <c r="AC1848" s="128">
        <f>IF(W1848=0,"",L1848/W1848-1)</f>
        <v>0.79104477611940305</v>
      </c>
    </row>
    <row r="1849" spans="1:29" ht="50.1" customHeight="1">
      <c r="A1849" s="171"/>
      <c r="B1849" s="171"/>
      <c r="C1849" s="174"/>
      <c r="D1849" s="174"/>
      <c r="E1849" s="131"/>
      <c r="F1849" s="177"/>
      <c r="G1849" s="180"/>
      <c r="H1849" s="163"/>
      <c r="I1849" s="165"/>
      <c r="J1849" s="168"/>
      <c r="K1849" s="62"/>
      <c r="L1849" s="63"/>
      <c r="M1849" s="63"/>
      <c r="N1849" s="142"/>
      <c r="O1849" s="127"/>
      <c r="P1849" s="100"/>
      <c r="Q1849" s="63">
        <f t="shared" ref="Q1849:Q1862" si="801">P1849*M1849</f>
        <v>0</v>
      </c>
      <c r="R1849" s="64"/>
      <c r="S1849" s="67"/>
      <c r="T1849" s="46"/>
      <c r="U1849" s="106">
        <f>IF(EXACT(O1849,Y1849),M1849,M1849*(1-'Расчет ПРЕДЗАКАЗ'!$D$10))</f>
        <v>0</v>
      </c>
      <c r="V1849" s="106">
        <f t="shared" ref="V1849:V1862" si="802">P1849*U1849</f>
        <v>0</v>
      </c>
      <c r="W1849" s="106" t="e">
        <f>IF(EXACT(O1849,Y1849),M1849,M1849*(1-#REF!))</f>
        <v>#REF!</v>
      </c>
      <c r="X1849" s="106" t="e">
        <f t="shared" ref="X1849:X1862" si="803">P1849*W1849</f>
        <v>#REF!</v>
      </c>
      <c r="Y1849" s="107" t="s">
        <v>72</v>
      </c>
      <c r="Z1849" s="103">
        <f t="shared" si="799"/>
        <v>0</v>
      </c>
      <c r="AA1849" s="103">
        <f t="shared" si="800"/>
        <v>0</v>
      </c>
      <c r="AB1849" s="128" t="str">
        <f t="shared" ref="AB1849:AB1862" si="804">IF(U1849=0,"",L1849/U1849-1)</f>
        <v/>
      </c>
      <c r="AC1849" s="128" t="e">
        <f t="shared" ref="AC1849:AC1862" si="805">IF(W1849=0,"",L1849/W1849-1)</f>
        <v>#REF!</v>
      </c>
    </row>
    <row r="1850" spans="1:29" ht="50.1" customHeight="1">
      <c r="A1850" s="171"/>
      <c r="B1850" s="171"/>
      <c r="C1850" s="174"/>
      <c r="D1850" s="174"/>
      <c r="E1850" s="131"/>
      <c r="F1850" s="177"/>
      <c r="G1850" s="180"/>
      <c r="H1850" s="163"/>
      <c r="I1850" s="165"/>
      <c r="J1850" s="168"/>
      <c r="K1850" s="62"/>
      <c r="L1850" s="63"/>
      <c r="M1850" s="63"/>
      <c r="N1850" s="142"/>
      <c r="O1850" s="127"/>
      <c r="P1850" s="100"/>
      <c r="Q1850" s="63">
        <f t="shared" si="801"/>
        <v>0</v>
      </c>
      <c r="R1850" s="64"/>
      <c r="S1850" s="67"/>
      <c r="T1850" s="46"/>
      <c r="U1850" s="106">
        <f>IF(EXACT(O1850,Y1850),M1850,M1850*(1-'Расчет ПРЕДЗАКАЗ'!$D$10))</f>
        <v>0</v>
      </c>
      <c r="V1850" s="106">
        <f t="shared" si="802"/>
        <v>0</v>
      </c>
      <c r="W1850" s="106" t="e">
        <f>IF(EXACT(O1850,Y1850),M1850,M1850*(1-#REF!))</f>
        <v>#REF!</v>
      </c>
      <c r="X1850" s="106" t="e">
        <f t="shared" si="803"/>
        <v>#REF!</v>
      </c>
      <c r="Y1850" s="107" t="s">
        <v>72</v>
      </c>
      <c r="Z1850" s="103">
        <f t="shared" si="799"/>
        <v>0</v>
      </c>
      <c r="AA1850" s="103">
        <f t="shared" si="800"/>
        <v>0</v>
      </c>
      <c r="AB1850" s="128" t="str">
        <f t="shared" si="804"/>
        <v/>
      </c>
      <c r="AC1850" s="128" t="e">
        <f t="shared" si="805"/>
        <v>#REF!</v>
      </c>
    </row>
    <row r="1851" spans="1:29" ht="50.1" customHeight="1">
      <c r="A1851" s="171"/>
      <c r="B1851" s="171"/>
      <c r="C1851" s="174"/>
      <c r="D1851" s="174"/>
      <c r="E1851" s="131"/>
      <c r="F1851" s="177"/>
      <c r="G1851" s="180"/>
      <c r="H1851" s="163"/>
      <c r="I1851" s="165"/>
      <c r="J1851" s="168"/>
      <c r="K1851" s="62"/>
      <c r="L1851" s="63"/>
      <c r="M1851" s="63"/>
      <c r="N1851" s="142"/>
      <c r="O1851" s="127"/>
      <c r="P1851" s="100"/>
      <c r="Q1851" s="63">
        <f t="shared" si="801"/>
        <v>0</v>
      </c>
      <c r="R1851" s="64"/>
      <c r="S1851" s="67"/>
      <c r="T1851" s="46"/>
      <c r="U1851" s="106">
        <f>IF(EXACT(O1851,Y1851),M1851,M1851*(1-'Расчет ПРЕДЗАКАЗ'!$D$10))</f>
        <v>0</v>
      </c>
      <c r="V1851" s="106">
        <f t="shared" si="802"/>
        <v>0</v>
      </c>
      <c r="W1851" s="106" t="e">
        <f>IF(EXACT(O1851,Y1851),M1851,M1851*(1-#REF!))</f>
        <v>#REF!</v>
      </c>
      <c r="X1851" s="106" t="e">
        <f t="shared" si="803"/>
        <v>#REF!</v>
      </c>
      <c r="Y1851" s="107" t="s">
        <v>72</v>
      </c>
      <c r="Z1851" s="103">
        <f t="shared" si="799"/>
        <v>0</v>
      </c>
      <c r="AA1851" s="103">
        <f t="shared" si="800"/>
        <v>0</v>
      </c>
      <c r="AB1851" s="128" t="str">
        <f t="shared" si="804"/>
        <v/>
      </c>
      <c r="AC1851" s="128" t="e">
        <f t="shared" si="805"/>
        <v>#REF!</v>
      </c>
    </row>
    <row r="1852" spans="1:29" ht="50.1" customHeight="1">
      <c r="A1852" s="171"/>
      <c r="B1852" s="171"/>
      <c r="C1852" s="174"/>
      <c r="D1852" s="174"/>
      <c r="E1852" s="131"/>
      <c r="F1852" s="177"/>
      <c r="G1852" s="180"/>
      <c r="H1852" s="163"/>
      <c r="I1852" s="165"/>
      <c r="J1852" s="168"/>
      <c r="K1852" s="62"/>
      <c r="L1852" s="63"/>
      <c r="M1852" s="63"/>
      <c r="N1852" s="142"/>
      <c r="O1852" s="127"/>
      <c r="P1852" s="100"/>
      <c r="Q1852" s="63">
        <f t="shared" si="801"/>
        <v>0</v>
      </c>
      <c r="R1852" s="64"/>
      <c r="S1852" s="67"/>
      <c r="T1852" s="46"/>
      <c r="U1852" s="106">
        <f>IF(EXACT(O1852,Y1852),M1852,M1852*(1-'Расчет ПРЕДЗАКАЗ'!$D$10))</f>
        <v>0</v>
      </c>
      <c r="V1852" s="106">
        <f t="shared" si="802"/>
        <v>0</v>
      </c>
      <c r="W1852" s="106" t="e">
        <f>IF(EXACT(O1852,Y1852),M1852,M1852*(1-#REF!))</f>
        <v>#REF!</v>
      </c>
      <c r="X1852" s="106" t="e">
        <f t="shared" si="803"/>
        <v>#REF!</v>
      </c>
      <c r="Y1852" s="107" t="s">
        <v>72</v>
      </c>
      <c r="Z1852" s="103">
        <f t="shared" si="799"/>
        <v>0</v>
      </c>
      <c r="AA1852" s="103">
        <f t="shared" si="800"/>
        <v>0</v>
      </c>
      <c r="AB1852" s="128" t="str">
        <f t="shared" si="804"/>
        <v/>
      </c>
      <c r="AC1852" s="128" t="e">
        <f t="shared" si="805"/>
        <v>#REF!</v>
      </c>
    </row>
    <row r="1853" spans="1:29" ht="50.1" customHeight="1">
      <c r="A1853" s="171"/>
      <c r="B1853" s="171"/>
      <c r="C1853" s="174"/>
      <c r="D1853" s="174"/>
      <c r="E1853" s="131"/>
      <c r="F1853" s="177"/>
      <c r="G1853" s="180"/>
      <c r="H1853" s="163"/>
      <c r="I1853" s="165"/>
      <c r="J1853" s="168"/>
      <c r="K1853" s="62"/>
      <c r="L1853" s="63"/>
      <c r="M1853" s="63"/>
      <c r="N1853" s="142"/>
      <c r="O1853" s="127"/>
      <c r="P1853" s="100"/>
      <c r="Q1853" s="63">
        <f t="shared" si="801"/>
        <v>0</v>
      </c>
      <c r="R1853" s="64"/>
      <c r="S1853" s="67"/>
      <c r="T1853" s="46"/>
      <c r="U1853" s="106">
        <f>IF(EXACT(O1853,Y1853),M1853,M1853*(1-'Расчет ПРЕДЗАКАЗ'!$D$10))</f>
        <v>0</v>
      </c>
      <c r="V1853" s="106">
        <f t="shared" si="802"/>
        <v>0</v>
      </c>
      <c r="W1853" s="106" t="e">
        <f>IF(EXACT(O1853,Y1853),M1853,M1853*(1-#REF!))</f>
        <v>#REF!</v>
      </c>
      <c r="X1853" s="106" t="e">
        <f t="shared" si="803"/>
        <v>#REF!</v>
      </c>
      <c r="Y1853" s="107" t="s">
        <v>72</v>
      </c>
      <c r="Z1853" s="103">
        <f t="shared" si="799"/>
        <v>0</v>
      </c>
      <c r="AA1853" s="103">
        <f t="shared" si="800"/>
        <v>0</v>
      </c>
      <c r="AB1853" s="128" t="str">
        <f t="shared" si="804"/>
        <v/>
      </c>
      <c r="AC1853" s="128" t="e">
        <f t="shared" si="805"/>
        <v>#REF!</v>
      </c>
    </row>
    <row r="1854" spans="1:29" ht="50.1" customHeight="1">
      <c r="A1854" s="171"/>
      <c r="B1854" s="171"/>
      <c r="C1854" s="174"/>
      <c r="D1854" s="174"/>
      <c r="E1854" s="131"/>
      <c r="F1854" s="177"/>
      <c r="G1854" s="180"/>
      <c r="H1854" s="163"/>
      <c r="I1854" s="165"/>
      <c r="J1854" s="168"/>
      <c r="K1854" s="62"/>
      <c r="L1854" s="63"/>
      <c r="M1854" s="63"/>
      <c r="N1854" s="142"/>
      <c r="O1854" s="127"/>
      <c r="P1854" s="100"/>
      <c r="Q1854" s="63">
        <f t="shared" si="801"/>
        <v>0</v>
      </c>
      <c r="R1854" s="64"/>
      <c r="S1854" s="67"/>
      <c r="T1854" s="46"/>
      <c r="U1854" s="106">
        <f>IF(EXACT(O1854,Y1854),M1854,M1854*(1-'Расчет ПРЕДЗАКАЗ'!$D$10))</f>
        <v>0</v>
      </c>
      <c r="V1854" s="106">
        <f t="shared" si="802"/>
        <v>0</v>
      </c>
      <c r="W1854" s="106" t="e">
        <f>IF(EXACT(O1854,Y1854),M1854,M1854*(1-#REF!))</f>
        <v>#REF!</v>
      </c>
      <c r="X1854" s="106" t="e">
        <f t="shared" si="803"/>
        <v>#REF!</v>
      </c>
      <c r="Y1854" s="107" t="s">
        <v>72</v>
      </c>
      <c r="Z1854" s="103">
        <f t="shared" si="799"/>
        <v>0</v>
      </c>
      <c r="AA1854" s="103">
        <f t="shared" si="800"/>
        <v>0</v>
      </c>
      <c r="AB1854" s="128" t="str">
        <f t="shared" si="804"/>
        <v/>
      </c>
      <c r="AC1854" s="128" t="e">
        <f t="shared" si="805"/>
        <v>#REF!</v>
      </c>
    </row>
    <row r="1855" spans="1:29" ht="50.1" customHeight="1">
      <c r="A1855" s="171"/>
      <c r="B1855" s="171"/>
      <c r="C1855" s="174"/>
      <c r="D1855" s="174"/>
      <c r="E1855" s="131"/>
      <c r="F1855" s="177"/>
      <c r="G1855" s="180"/>
      <c r="H1855" s="163"/>
      <c r="I1855" s="165"/>
      <c r="J1855" s="168"/>
      <c r="K1855" s="62"/>
      <c r="L1855" s="63"/>
      <c r="M1855" s="63"/>
      <c r="N1855" s="142"/>
      <c r="O1855" s="127"/>
      <c r="P1855" s="100"/>
      <c r="Q1855" s="63">
        <f t="shared" si="801"/>
        <v>0</v>
      </c>
      <c r="R1855" s="64"/>
      <c r="S1855" s="67"/>
      <c r="T1855" s="46"/>
      <c r="U1855" s="106">
        <f>IF(EXACT(O1855,Y1855),M1855,M1855*(1-'Расчет ПРЕДЗАКАЗ'!$D$10))</f>
        <v>0</v>
      </c>
      <c r="V1855" s="106">
        <f t="shared" si="802"/>
        <v>0</v>
      </c>
      <c r="W1855" s="106" t="e">
        <f>IF(EXACT(O1855,Y1855),M1855,M1855*(1-#REF!))</f>
        <v>#REF!</v>
      </c>
      <c r="X1855" s="106" t="e">
        <f t="shared" si="803"/>
        <v>#REF!</v>
      </c>
      <c r="Y1855" s="107" t="s">
        <v>72</v>
      </c>
      <c r="Z1855" s="103">
        <f t="shared" si="799"/>
        <v>0</v>
      </c>
      <c r="AA1855" s="103">
        <f t="shared" si="800"/>
        <v>0</v>
      </c>
      <c r="AB1855" s="128" t="str">
        <f t="shared" si="804"/>
        <v/>
      </c>
      <c r="AC1855" s="128" t="e">
        <f t="shared" si="805"/>
        <v>#REF!</v>
      </c>
    </row>
    <row r="1856" spans="1:29" ht="50.1" customHeight="1">
      <c r="A1856" s="171"/>
      <c r="B1856" s="171"/>
      <c r="C1856" s="174"/>
      <c r="D1856" s="174"/>
      <c r="E1856" s="131"/>
      <c r="F1856" s="177"/>
      <c r="G1856" s="180"/>
      <c r="H1856" s="163"/>
      <c r="I1856" s="165"/>
      <c r="J1856" s="168"/>
      <c r="K1856" s="62"/>
      <c r="L1856" s="63"/>
      <c r="M1856" s="63"/>
      <c r="N1856" s="142"/>
      <c r="O1856" s="127"/>
      <c r="P1856" s="100"/>
      <c r="Q1856" s="63">
        <f t="shared" si="801"/>
        <v>0</v>
      </c>
      <c r="R1856" s="64"/>
      <c r="S1856" s="67"/>
      <c r="T1856" s="46"/>
      <c r="U1856" s="106">
        <f>IF(EXACT(O1856,Y1856),M1856,M1856*(1-'Расчет ПРЕДЗАКАЗ'!$D$10))</f>
        <v>0</v>
      </c>
      <c r="V1856" s="106">
        <f t="shared" si="802"/>
        <v>0</v>
      </c>
      <c r="W1856" s="106" t="e">
        <f>IF(EXACT(O1856,Y1856),M1856,M1856*(1-#REF!))</f>
        <v>#REF!</v>
      </c>
      <c r="X1856" s="106" t="e">
        <f t="shared" si="803"/>
        <v>#REF!</v>
      </c>
      <c r="Y1856" s="107" t="s">
        <v>72</v>
      </c>
      <c r="Z1856" s="103">
        <f t="shared" si="799"/>
        <v>0</v>
      </c>
      <c r="AA1856" s="103">
        <f t="shared" si="800"/>
        <v>0</v>
      </c>
      <c r="AB1856" s="128" t="str">
        <f t="shared" si="804"/>
        <v/>
      </c>
      <c r="AC1856" s="128" t="e">
        <f t="shared" si="805"/>
        <v>#REF!</v>
      </c>
    </row>
    <row r="1857" spans="1:29" ht="50.1" customHeight="1">
      <c r="A1857" s="171"/>
      <c r="B1857" s="171"/>
      <c r="C1857" s="174"/>
      <c r="D1857" s="174"/>
      <c r="E1857" s="131"/>
      <c r="F1857" s="177"/>
      <c r="G1857" s="180"/>
      <c r="H1857" s="163"/>
      <c r="I1857" s="165"/>
      <c r="J1857" s="168"/>
      <c r="K1857" s="62"/>
      <c r="L1857" s="63"/>
      <c r="M1857" s="63"/>
      <c r="N1857" s="143"/>
      <c r="O1857" s="127"/>
      <c r="P1857" s="100"/>
      <c r="Q1857" s="63">
        <f t="shared" si="801"/>
        <v>0</v>
      </c>
      <c r="R1857" s="65"/>
      <c r="S1857" s="67"/>
      <c r="T1857" s="40"/>
      <c r="U1857" s="106">
        <f>IF(EXACT(O1857,Y1857),M1857,M1857*(1-'Расчет ПРЕДЗАКАЗ'!$D$10))</f>
        <v>0</v>
      </c>
      <c r="V1857" s="106">
        <f t="shared" si="802"/>
        <v>0</v>
      </c>
      <c r="W1857" s="106" t="e">
        <f>IF(EXACT(O1857,Y1857),M1857,M1857*(1-#REF!))</f>
        <v>#REF!</v>
      </c>
      <c r="X1857" s="106" t="e">
        <f t="shared" si="803"/>
        <v>#REF!</v>
      </c>
      <c r="Y1857" s="107" t="s">
        <v>72</v>
      </c>
      <c r="Z1857" s="103">
        <f t="shared" si="799"/>
        <v>0</v>
      </c>
      <c r="AA1857" s="103">
        <f t="shared" si="800"/>
        <v>0</v>
      </c>
      <c r="AB1857" s="128" t="str">
        <f t="shared" si="804"/>
        <v/>
      </c>
      <c r="AC1857" s="128" t="e">
        <f t="shared" si="805"/>
        <v>#REF!</v>
      </c>
    </row>
    <row r="1858" spans="1:29" ht="50.1" customHeight="1">
      <c r="A1858" s="171"/>
      <c r="B1858" s="171"/>
      <c r="C1858" s="174"/>
      <c r="D1858" s="174"/>
      <c r="E1858" s="131"/>
      <c r="F1858" s="177"/>
      <c r="G1858" s="180"/>
      <c r="H1858" s="163"/>
      <c r="I1858" s="165"/>
      <c r="J1858" s="168"/>
      <c r="K1858" s="62"/>
      <c r="L1858" s="63"/>
      <c r="M1858" s="63"/>
      <c r="N1858" s="143"/>
      <c r="O1858" s="127"/>
      <c r="P1858" s="100"/>
      <c r="Q1858" s="63">
        <f t="shared" si="801"/>
        <v>0</v>
      </c>
      <c r="R1858" s="65"/>
      <c r="S1858" s="67"/>
      <c r="T1858" s="40"/>
      <c r="U1858" s="106">
        <f>IF(EXACT(O1858,Y1858),M1858,M1858*(1-'Расчет ПРЕДЗАКАЗ'!$D$10))</f>
        <v>0</v>
      </c>
      <c r="V1858" s="106">
        <f t="shared" si="802"/>
        <v>0</v>
      </c>
      <c r="W1858" s="106" t="e">
        <f>IF(EXACT(O1858,Y1858),M1858,M1858*(1-#REF!))</f>
        <v>#REF!</v>
      </c>
      <c r="X1858" s="106" t="e">
        <f t="shared" si="803"/>
        <v>#REF!</v>
      </c>
      <c r="Y1858" s="107" t="s">
        <v>72</v>
      </c>
      <c r="Z1858" s="103">
        <f t="shared" si="799"/>
        <v>0</v>
      </c>
      <c r="AA1858" s="103">
        <f t="shared" si="800"/>
        <v>0</v>
      </c>
      <c r="AB1858" s="128" t="str">
        <f t="shared" si="804"/>
        <v/>
      </c>
      <c r="AC1858" s="128" t="e">
        <f t="shared" si="805"/>
        <v>#REF!</v>
      </c>
    </row>
    <row r="1859" spans="1:29" ht="50.1" customHeight="1">
      <c r="A1859" s="171"/>
      <c r="B1859" s="171"/>
      <c r="C1859" s="174"/>
      <c r="D1859" s="174"/>
      <c r="E1859" s="131"/>
      <c r="F1859" s="177"/>
      <c r="G1859" s="180"/>
      <c r="H1859" s="163"/>
      <c r="I1859" s="165"/>
      <c r="J1859" s="168"/>
      <c r="K1859" s="62"/>
      <c r="L1859" s="63"/>
      <c r="M1859" s="63"/>
      <c r="N1859" s="121"/>
      <c r="O1859" s="127"/>
      <c r="P1859" s="100"/>
      <c r="Q1859" s="63">
        <f t="shared" si="801"/>
        <v>0</v>
      </c>
      <c r="R1859" s="65"/>
      <c r="S1859" s="67"/>
      <c r="T1859" s="40"/>
      <c r="U1859" s="106">
        <f>IF(EXACT(O1859,Y1859),M1859,M1859*(1-'Расчет ПРЕДЗАКАЗ'!$D$10))</f>
        <v>0</v>
      </c>
      <c r="V1859" s="106">
        <f t="shared" si="802"/>
        <v>0</v>
      </c>
      <c r="W1859" s="106" t="e">
        <f>IF(EXACT(O1859,Y1859),M1859,M1859*(1-#REF!))</f>
        <v>#REF!</v>
      </c>
      <c r="X1859" s="106" t="e">
        <f t="shared" si="803"/>
        <v>#REF!</v>
      </c>
      <c r="Y1859" s="107" t="s">
        <v>72</v>
      </c>
      <c r="Z1859" s="103">
        <f t="shared" si="799"/>
        <v>0</v>
      </c>
      <c r="AA1859" s="103">
        <f t="shared" si="800"/>
        <v>0</v>
      </c>
      <c r="AB1859" s="128" t="str">
        <f t="shared" si="804"/>
        <v/>
      </c>
      <c r="AC1859" s="128" t="e">
        <f t="shared" si="805"/>
        <v>#REF!</v>
      </c>
    </row>
    <row r="1860" spans="1:29" ht="50.1" customHeight="1">
      <c r="A1860" s="171"/>
      <c r="B1860" s="171"/>
      <c r="C1860" s="174"/>
      <c r="D1860" s="174"/>
      <c r="E1860" s="131"/>
      <c r="F1860" s="177"/>
      <c r="G1860" s="180"/>
      <c r="H1860" s="163"/>
      <c r="I1860" s="165"/>
      <c r="J1860" s="168"/>
      <c r="K1860" s="62"/>
      <c r="L1860" s="63"/>
      <c r="M1860" s="63"/>
      <c r="N1860" s="121"/>
      <c r="O1860" s="127"/>
      <c r="P1860" s="100"/>
      <c r="Q1860" s="63">
        <f t="shared" si="801"/>
        <v>0</v>
      </c>
      <c r="R1860" s="65"/>
      <c r="S1860" s="67"/>
      <c r="T1860" s="40"/>
      <c r="U1860" s="106">
        <f>IF(EXACT(O1860,Y1860),M1860,M1860*(1-'Расчет ПРЕДЗАКАЗ'!$D$10))</f>
        <v>0</v>
      </c>
      <c r="V1860" s="106">
        <f t="shared" si="802"/>
        <v>0</v>
      </c>
      <c r="W1860" s="106" t="e">
        <f>IF(EXACT(O1860,Y1860),M1860,M1860*(1-#REF!))</f>
        <v>#REF!</v>
      </c>
      <c r="X1860" s="106" t="e">
        <f t="shared" si="803"/>
        <v>#REF!</v>
      </c>
      <c r="Y1860" s="107" t="s">
        <v>72</v>
      </c>
      <c r="Z1860" s="103">
        <f t="shared" si="799"/>
        <v>0</v>
      </c>
      <c r="AA1860" s="103">
        <f t="shared" si="800"/>
        <v>0</v>
      </c>
      <c r="AB1860" s="128" t="str">
        <f t="shared" si="804"/>
        <v/>
      </c>
      <c r="AC1860" s="128" t="e">
        <f t="shared" si="805"/>
        <v>#REF!</v>
      </c>
    </row>
    <row r="1861" spans="1:29" ht="50.1" customHeight="1">
      <c r="A1861" s="171"/>
      <c r="B1861" s="171"/>
      <c r="C1861" s="174"/>
      <c r="D1861" s="174"/>
      <c r="E1861" s="131"/>
      <c r="F1861" s="177"/>
      <c r="G1861" s="180"/>
      <c r="H1861" s="163"/>
      <c r="I1861" s="165"/>
      <c r="J1861" s="168"/>
      <c r="K1861" s="62"/>
      <c r="L1861" s="63"/>
      <c r="M1861" s="63"/>
      <c r="N1861" s="121"/>
      <c r="O1861" s="127"/>
      <c r="P1861" s="100"/>
      <c r="Q1861" s="63">
        <f t="shared" si="801"/>
        <v>0</v>
      </c>
      <c r="R1861" s="65"/>
      <c r="S1861" s="67"/>
      <c r="T1861" s="40"/>
      <c r="U1861" s="106">
        <f>IF(EXACT(O1861,Y1861),M1861,M1861*(1-'Расчет ПРЕДЗАКАЗ'!$D$10))</f>
        <v>0</v>
      </c>
      <c r="V1861" s="106">
        <f t="shared" si="802"/>
        <v>0</v>
      </c>
      <c r="W1861" s="106" t="e">
        <f>IF(EXACT(O1861,Y1861),M1861,M1861*(1-#REF!))</f>
        <v>#REF!</v>
      </c>
      <c r="X1861" s="106" t="e">
        <f t="shared" si="803"/>
        <v>#REF!</v>
      </c>
      <c r="Y1861" s="107" t="s">
        <v>72</v>
      </c>
      <c r="Z1861" s="103">
        <f t="shared" si="799"/>
        <v>0</v>
      </c>
      <c r="AA1861" s="103">
        <f t="shared" si="800"/>
        <v>0</v>
      </c>
      <c r="AB1861" s="128" t="str">
        <f t="shared" si="804"/>
        <v/>
      </c>
      <c r="AC1861" s="128" t="e">
        <f t="shared" si="805"/>
        <v>#REF!</v>
      </c>
    </row>
    <row r="1862" spans="1:29" ht="50.1" customHeight="1">
      <c r="A1862" s="172"/>
      <c r="B1862" s="172"/>
      <c r="C1862" s="175"/>
      <c r="D1862" s="175"/>
      <c r="E1862" s="132"/>
      <c r="F1862" s="178"/>
      <c r="G1862" s="181"/>
      <c r="H1862" s="164"/>
      <c r="I1862" s="166"/>
      <c r="J1862" s="169"/>
      <c r="K1862" s="62"/>
      <c r="L1862" s="63"/>
      <c r="M1862" s="63"/>
      <c r="N1862" s="121"/>
      <c r="O1862" s="127"/>
      <c r="P1862" s="100"/>
      <c r="Q1862" s="63">
        <f t="shared" si="801"/>
        <v>0</v>
      </c>
      <c r="R1862" s="65"/>
      <c r="S1862" s="64"/>
      <c r="T1862" s="40"/>
      <c r="U1862" s="106">
        <f>IF(EXACT(O1862,Y1862),M1862,M1862*(1-'Расчет ПРЕДЗАКАЗ'!$D$10))</f>
        <v>0</v>
      </c>
      <c r="V1862" s="106">
        <f t="shared" si="802"/>
        <v>0</v>
      </c>
      <c r="W1862" s="106" t="e">
        <f>IF(EXACT(O1862,Y1862),M1862,M1862*(1-#REF!))</f>
        <v>#REF!</v>
      </c>
      <c r="X1862" s="106" t="e">
        <f t="shared" si="803"/>
        <v>#REF!</v>
      </c>
      <c r="Y1862" s="107" t="s">
        <v>72</v>
      </c>
      <c r="Z1862" s="103">
        <f t="shared" si="799"/>
        <v>0</v>
      </c>
      <c r="AA1862" s="103">
        <f t="shared" si="800"/>
        <v>0</v>
      </c>
      <c r="AB1862" s="128" t="str">
        <f t="shared" si="804"/>
        <v/>
      </c>
      <c r="AC1862" s="128" t="e">
        <f t="shared" si="805"/>
        <v>#REF!</v>
      </c>
    </row>
    <row r="1863" spans="1:29" ht="11.25" customHeight="1" thickBot="1"/>
    <row r="1864" spans="1:29" ht="50.1" customHeight="1">
      <c r="A1864" s="170">
        <v>498</v>
      </c>
      <c r="B1864" s="170" t="s">
        <v>3985</v>
      </c>
      <c r="C1864" s="173" t="s">
        <v>3986</v>
      </c>
      <c r="D1864" s="173" t="s">
        <v>77</v>
      </c>
      <c r="E1864" s="131"/>
      <c r="F1864" s="193" t="s">
        <v>978</v>
      </c>
      <c r="G1864" s="179" t="s">
        <v>92</v>
      </c>
      <c r="H1864" s="162" t="s">
        <v>1052</v>
      </c>
      <c r="I1864" s="194" t="s">
        <v>1053</v>
      </c>
      <c r="J1864" s="167" t="s">
        <v>19</v>
      </c>
      <c r="K1864" s="62" t="s">
        <v>859</v>
      </c>
      <c r="L1864" s="63">
        <v>840</v>
      </c>
      <c r="M1864" s="63">
        <v>469</v>
      </c>
      <c r="N1864" s="142" t="s">
        <v>3987</v>
      </c>
      <c r="O1864" s="127" t="s">
        <v>72</v>
      </c>
      <c r="P1864" s="100"/>
      <c r="Q1864" s="63">
        <f>P1864*M1864</f>
        <v>0</v>
      </c>
      <c r="R1864" s="64"/>
      <c r="S1864" s="67">
        <v>10</v>
      </c>
      <c r="T1864" s="46"/>
      <c r="U1864" s="106">
        <f>IF(EXACT(O1864,Y1864),M1864,M1864*(1-'Расчет ПРЕДЗАКАЗ'!$D$10))</f>
        <v>469</v>
      </c>
      <c r="V1864" s="106">
        <f>P1864*U1864</f>
        <v>0</v>
      </c>
      <c r="W1864" s="106">
        <f>IF(EXACT(O1864,Y1864),M1864,M1864*(1-#REF!))</f>
        <v>469</v>
      </c>
      <c r="X1864" s="106">
        <f>P1864*W1864</f>
        <v>0</v>
      </c>
      <c r="Y1864" s="107" t="s">
        <v>72</v>
      </c>
      <c r="Z1864" s="103">
        <f t="shared" ref="Z1864:Z1878" si="806">IF(EXACT(O1864,Y1864),Q1864,0)</f>
        <v>0</v>
      </c>
      <c r="AA1864" s="103">
        <f t="shared" ref="AA1864:AA1878" si="807">IF(Z1864=0,Q1864,0)</f>
        <v>0</v>
      </c>
      <c r="AB1864" s="128">
        <f>IF(U1864=0,"",L1864/U1864-1)</f>
        <v>0.79104477611940305</v>
      </c>
      <c r="AC1864" s="128">
        <f>IF(W1864=0,"",L1864/W1864-1)</f>
        <v>0.79104477611940305</v>
      </c>
    </row>
    <row r="1865" spans="1:29" ht="50.1" customHeight="1">
      <c r="A1865" s="171"/>
      <c r="B1865" s="171"/>
      <c r="C1865" s="174"/>
      <c r="D1865" s="174"/>
      <c r="E1865" s="131"/>
      <c r="F1865" s="177"/>
      <c r="G1865" s="180"/>
      <c r="H1865" s="163"/>
      <c r="I1865" s="165"/>
      <c r="J1865" s="168"/>
      <c r="K1865" s="62" t="s">
        <v>861</v>
      </c>
      <c r="L1865" s="63">
        <v>840</v>
      </c>
      <c r="M1865" s="63">
        <v>469</v>
      </c>
      <c r="N1865" s="142" t="s">
        <v>3988</v>
      </c>
      <c r="O1865" s="127" t="s">
        <v>72</v>
      </c>
      <c r="P1865" s="100"/>
      <c r="Q1865" s="63">
        <f t="shared" ref="Q1865:Q1878" si="808">P1865*M1865</f>
        <v>0</v>
      </c>
      <c r="R1865" s="64"/>
      <c r="S1865" s="67">
        <v>2</v>
      </c>
      <c r="T1865" s="46"/>
      <c r="U1865" s="106">
        <f>IF(EXACT(O1865,Y1865),M1865,M1865*(1-'Расчет ПРЕДЗАКАЗ'!$D$10))</f>
        <v>469</v>
      </c>
      <c r="V1865" s="106">
        <f t="shared" ref="V1865:V1878" si="809">P1865*U1865</f>
        <v>0</v>
      </c>
      <c r="W1865" s="106">
        <f>IF(EXACT(O1865,Y1865),M1865,M1865*(1-#REF!))</f>
        <v>469</v>
      </c>
      <c r="X1865" s="106">
        <f t="shared" ref="X1865:X1878" si="810">P1865*W1865</f>
        <v>0</v>
      </c>
      <c r="Y1865" s="107" t="s">
        <v>72</v>
      </c>
      <c r="Z1865" s="103">
        <f t="shared" si="806"/>
        <v>0</v>
      </c>
      <c r="AA1865" s="103">
        <f t="shared" si="807"/>
        <v>0</v>
      </c>
      <c r="AB1865" s="128">
        <f t="shared" ref="AB1865:AB1878" si="811">IF(U1865=0,"",L1865/U1865-1)</f>
        <v>0.79104477611940305</v>
      </c>
      <c r="AC1865" s="128">
        <f t="shared" ref="AC1865:AC1878" si="812">IF(W1865=0,"",L1865/W1865-1)</f>
        <v>0.79104477611940305</v>
      </c>
    </row>
    <row r="1866" spans="1:29" ht="50.1" customHeight="1">
      <c r="A1866" s="171"/>
      <c r="B1866" s="171"/>
      <c r="C1866" s="174"/>
      <c r="D1866" s="174"/>
      <c r="E1866" s="131"/>
      <c r="F1866" s="177"/>
      <c r="G1866" s="180"/>
      <c r="H1866" s="163"/>
      <c r="I1866" s="165"/>
      <c r="J1866" s="168"/>
      <c r="K1866" s="62" t="s">
        <v>981</v>
      </c>
      <c r="L1866" s="63">
        <v>840</v>
      </c>
      <c r="M1866" s="63">
        <v>469</v>
      </c>
      <c r="N1866" s="142" t="s">
        <v>3989</v>
      </c>
      <c r="O1866" s="127" t="s">
        <v>72</v>
      </c>
      <c r="P1866" s="100"/>
      <c r="Q1866" s="63">
        <f t="shared" si="808"/>
        <v>0</v>
      </c>
      <c r="R1866" s="64"/>
      <c r="S1866" s="67">
        <v>38</v>
      </c>
      <c r="T1866" s="46"/>
      <c r="U1866" s="106">
        <f>IF(EXACT(O1866,Y1866),M1866,M1866*(1-'Расчет ПРЕДЗАКАЗ'!$D$10))</f>
        <v>469</v>
      </c>
      <c r="V1866" s="106">
        <f t="shared" si="809"/>
        <v>0</v>
      </c>
      <c r="W1866" s="106">
        <f>IF(EXACT(O1866,Y1866),M1866,M1866*(1-#REF!))</f>
        <v>469</v>
      </c>
      <c r="X1866" s="106">
        <f t="shared" si="810"/>
        <v>0</v>
      </c>
      <c r="Y1866" s="107" t="s">
        <v>72</v>
      </c>
      <c r="Z1866" s="103">
        <f t="shared" si="806"/>
        <v>0</v>
      </c>
      <c r="AA1866" s="103">
        <f t="shared" si="807"/>
        <v>0</v>
      </c>
      <c r="AB1866" s="128">
        <f t="shared" si="811"/>
        <v>0.79104477611940305</v>
      </c>
      <c r="AC1866" s="128">
        <f t="shared" si="812"/>
        <v>0.79104477611940305</v>
      </c>
    </row>
    <row r="1867" spans="1:29" ht="50.1" customHeight="1">
      <c r="A1867" s="171"/>
      <c r="B1867" s="171"/>
      <c r="C1867" s="174"/>
      <c r="D1867" s="174"/>
      <c r="E1867" s="131"/>
      <c r="F1867" s="177"/>
      <c r="G1867" s="180"/>
      <c r="H1867" s="163"/>
      <c r="I1867" s="165"/>
      <c r="J1867" s="168"/>
      <c r="K1867" s="62"/>
      <c r="L1867" s="63"/>
      <c r="M1867" s="63"/>
      <c r="N1867" s="142"/>
      <c r="O1867" s="127"/>
      <c r="P1867" s="100"/>
      <c r="Q1867" s="63">
        <f t="shared" si="808"/>
        <v>0</v>
      </c>
      <c r="R1867" s="64"/>
      <c r="S1867" s="67"/>
      <c r="T1867" s="46"/>
      <c r="U1867" s="106">
        <f>IF(EXACT(O1867,Y1867),M1867,M1867*(1-'Расчет ПРЕДЗАКАЗ'!$D$10))</f>
        <v>0</v>
      </c>
      <c r="V1867" s="106">
        <f t="shared" si="809"/>
        <v>0</v>
      </c>
      <c r="W1867" s="106" t="e">
        <f>IF(EXACT(O1867,Y1867),M1867,M1867*(1-#REF!))</f>
        <v>#REF!</v>
      </c>
      <c r="X1867" s="106" t="e">
        <f t="shared" si="810"/>
        <v>#REF!</v>
      </c>
      <c r="Y1867" s="107" t="s">
        <v>72</v>
      </c>
      <c r="Z1867" s="103">
        <f t="shared" si="806"/>
        <v>0</v>
      </c>
      <c r="AA1867" s="103">
        <f t="shared" si="807"/>
        <v>0</v>
      </c>
      <c r="AB1867" s="128" t="str">
        <f t="shared" si="811"/>
        <v/>
      </c>
      <c r="AC1867" s="128" t="e">
        <f t="shared" si="812"/>
        <v>#REF!</v>
      </c>
    </row>
    <row r="1868" spans="1:29" ht="50.1" customHeight="1">
      <c r="A1868" s="171"/>
      <c r="B1868" s="171"/>
      <c r="C1868" s="174"/>
      <c r="D1868" s="174"/>
      <c r="E1868" s="131"/>
      <c r="F1868" s="177"/>
      <c r="G1868" s="180"/>
      <c r="H1868" s="163"/>
      <c r="I1868" s="165"/>
      <c r="J1868" s="168"/>
      <c r="K1868" s="62"/>
      <c r="L1868" s="63"/>
      <c r="M1868" s="63"/>
      <c r="N1868" s="142"/>
      <c r="O1868" s="127"/>
      <c r="P1868" s="100"/>
      <c r="Q1868" s="63">
        <f t="shared" si="808"/>
        <v>0</v>
      </c>
      <c r="R1868" s="64"/>
      <c r="S1868" s="67"/>
      <c r="T1868" s="46"/>
      <c r="U1868" s="106">
        <f>IF(EXACT(O1868,Y1868),M1868,M1868*(1-'Расчет ПРЕДЗАКАЗ'!$D$10))</f>
        <v>0</v>
      </c>
      <c r="V1868" s="106">
        <f t="shared" si="809"/>
        <v>0</v>
      </c>
      <c r="W1868" s="106" t="e">
        <f>IF(EXACT(O1868,Y1868),M1868,M1868*(1-#REF!))</f>
        <v>#REF!</v>
      </c>
      <c r="X1868" s="106" t="e">
        <f t="shared" si="810"/>
        <v>#REF!</v>
      </c>
      <c r="Y1868" s="107" t="s">
        <v>72</v>
      </c>
      <c r="Z1868" s="103">
        <f t="shared" si="806"/>
        <v>0</v>
      </c>
      <c r="AA1868" s="103">
        <f t="shared" si="807"/>
        <v>0</v>
      </c>
      <c r="AB1868" s="128" t="str">
        <f t="shared" si="811"/>
        <v/>
      </c>
      <c r="AC1868" s="128" t="e">
        <f t="shared" si="812"/>
        <v>#REF!</v>
      </c>
    </row>
    <row r="1869" spans="1:29" ht="50.1" customHeight="1">
      <c r="A1869" s="171"/>
      <c r="B1869" s="171"/>
      <c r="C1869" s="174"/>
      <c r="D1869" s="174"/>
      <c r="E1869" s="131"/>
      <c r="F1869" s="177"/>
      <c r="G1869" s="180"/>
      <c r="H1869" s="163"/>
      <c r="I1869" s="165"/>
      <c r="J1869" s="168"/>
      <c r="K1869" s="62"/>
      <c r="L1869" s="63"/>
      <c r="M1869" s="63"/>
      <c r="N1869" s="142"/>
      <c r="O1869" s="127"/>
      <c r="P1869" s="100"/>
      <c r="Q1869" s="63">
        <f t="shared" si="808"/>
        <v>0</v>
      </c>
      <c r="R1869" s="64"/>
      <c r="S1869" s="67"/>
      <c r="T1869" s="46"/>
      <c r="U1869" s="106">
        <f>IF(EXACT(O1869,Y1869),M1869,M1869*(1-'Расчет ПРЕДЗАКАЗ'!$D$10))</f>
        <v>0</v>
      </c>
      <c r="V1869" s="106">
        <f t="shared" si="809"/>
        <v>0</v>
      </c>
      <c r="W1869" s="106" t="e">
        <f>IF(EXACT(O1869,Y1869),M1869,M1869*(1-#REF!))</f>
        <v>#REF!</v>
      </c>
      <c r="X1869" s="106" t="e">
        <f t="shared" si="810"/>
        <v>#REF!</v>
      </c>
      <c r="Y1869" s="107" t="s">
        <v>72</v>
      </c>
      <c r="Z1869" s="103">
        <f t="shared" si="806"/>
        <v>0</v>
      </c>
      <c r="AA1869" s="103">
        <f t="shared" si="807"/>
        <v>0</v>
      </c>
      <c r="AB1869" s="128" t="str">
        <f t="shared" si="811"/>
        <v/>
      </c>
      <c r="AC1869" s="128" t="e">
        <f t="shared" si="812"/>
        <v>#REF!</v>
      </c>
    </row>
    <row r="1870" spans="1:29" ht="50.1" customHeight="1">
      <c r="A1870" s="171"/>
      <c r="B1870" s="171"/>
      <c r="C1870" s="174"/>
      <c r="D1870" s="174"/>
      <c r="E1870" s="131"/>
      <c r="F1870" s="177"/>
      <c r="G1870" s="180"/>
      <c r="H1870" s="163"/>
      <c r="I1870" s="165"/>
      <c r="J1870" s="168"/>
      <c r="K1870" s="62"/>
      <c r="L1870" s="63"/>
      <c r="M1870" s="63"/>
      <c r="N1870" s="142"/>
      <c r="O1870" s="127"/>
      <c r="P1870" s="100"/>
      <c r="Q1870" s="63">
        <f t="shared" si="808"/>
        <v>0</v>
      </c>
      <c r="R1870" s="64"/>
      <c r="S1870" s="67"/>
      <c r="T1870" s="46"/>
      <c r="U1870" s="106">
        <f>IF(EXACT(O1870,Y1870),M1870,M1870*(1-'Расчет ПРЕДЗАКАЗ'!$D$10))</f>
        <v>0</v>
      </c>
      <c r="V1870" s="106">
        <f t="shared" si="809"/>
        <v>0</v>
      </c>
      <c r="W1870" s="106" t="e">
        <f>IF(EXACT(O1870,Y1870),M1870,M1870*(1-#REF!))</f>
        <v>#REF!</v>
      </c>
      <c r="X1870" s="106" t="e">
        <f t="shared" si="810"/>
        <v>#REF!</v>
      </c>
      <c r="Y1870" s="107" t="s">
        <v>72</v>
      </c>
      <c r="Z1870" s="103">
        <f t="shared" si="806"/>
        <v>0</v>
      </c>
      <c r="AA1870" s="103">
        <f t="shared" si="807"/>
        <v>0</v>
      </c>
      <c r="AB1870" s="128" t="str">
        <f t="shared" si="811"/>
        <v/>
      </c>
      <c r="AC1870" s="128" t="e">
        <f t="shared" si="812"/>
        <v>#REF!</v>
      </c>
    </row>
    <row r="1871" spans="1:29" ht="50.1" customHeight="1">
      <c r="A1871" s="171"/>
      <c r="B1871" s="171"/>
      <c r="C1871" s="174"/>
      <c r="D1871" s="174"/>
      <c r="E1871" s="131"/>
      <c r="F1871" s="177"/>
      <c r="G1871" s="180"/>
      <c r="H1871" s="163"/>
      <c r="I1871" s="165"/>
      <c r="J1871" s="168"/>
      <c r="K1871" s="62"/>
      <c r="L1871" s="63"/>
      <c r="M1871" s="63"/>
      <c r="N1871" s="142"/>
      <c r="O1871" s="127"/>
      <c r="P1871" s="100"/>
      <c r="Q1871" s="63">
        <f t="shared" si="808"/>
        <v>0</v>
      </c>
      <c r="R1871" s="64"/>
      <c r="S1871" s="67"/>
      <c r="T1871" s="46"/>
      <c r="U1871" s="106">
        <f>IF(EXACT(O1871,Y1871),M1871,M1871*(1-'Расчет ПРЕДЗАКАЗ'!$D$10))</f>
        <v>0</v>
      </c>
      <c r="V1871" s="106">
        <f t="shared" si="809"/>
        <v>0</v>
      </c>
      <c r="W1871" s="106" t="e">
        <f>IF(EXACT(O1871,Y1871),M1871,M1871*(1-#REF!))</f>
        <v>#REF!</v>
      </c>
      <c r="X1871" s="106" t="e">
        <f t="shared" si="810"/>
        <v>#REF!</v>
      </c>
      <c r="Y1871" s="107" t="s">
        <v>72</v>
      </c>
      <c r="Z1871" s="103">
        <f t="shared" si="806"/>
        <v>0</v>
      </c>
      <c r="AA1871" s="103">
        <f t="shared" si="807"/>
        <v>0</v>
      </c>
      <c r="AB1871" s="128" t="str">
        <f t="shared" si="811"/>
        <v/>
      </c>
      <c r="AC1871" s="128" t="e">
        <f t="shared" si="812"/>
        <v>#REF!</v>
      </c>
    </row>
    <row r="1872" spans="1:29" ht="50.1" customHeight="1">
      <c r="A1872" s="171"/>
      <c r="B1872" s="171"/>
      <c r="C1872" s="174"/>
      <c r="D1872" s="174"/>
      <c r="E1872" s="131"/>
      <c r="F1872" s="177"/>
      <c r="G1872" s="180"/>
      <c r="H1872" s="163"/>
      <c r="I1872" s="165"/>
      <c r="J1872" s="168"/>
      <c r="K1872" s="62"/>
      <c r="L1872" s="63"/>
      <c r="M1872" s="63"/>
      <c r="N1872" s="142"/>
      <c r="O1872" s="127"/>
      <c r="P1872" s="100"/>
      <c r="Q1872" s="63">
        <f t="shared" si="808"/>
        <v>0</v>
      </c>
      <c r="R1872" s="64"/>
      <c r="S1872" s="67"/>
      <c r="T1872" s="46"/>
      <c r="U1872" s="106">
        <f>IF(EXACT(O1872,Y1872),M1872,M1872*(1-'Расчет ПРЕДЗАКАЗ'!$D$10))</f>
        <v>0</v>
      </c>
      <c r="V1872" s="106">
        <f t="shared" si="809"/>
        <v>0</v>
      </c>
      <c r="W1872" s="106" t="e">
        <f>IF(EXACT(O1872,Y1872),M1872,M1872*(1-#REF!))</f>
        <v>#REF!</v>
      </c>
      <c r="X1872" s="106" t="e">
        <f t="shared" si="810"/>
        <v>#REF!</v>
      </c>
      <c r="Y1872" s="107" t="s">
        <v>72</v>
      </c>
      <c r="Z1872" s="103">
        <f t="shared" si="806"/>
        <v>0</v>
      </c>
      <c r="AA1872" s="103">
        <f t="shared" si="807"/>
        <v>0</v>
      </c>
      <c r="AB1872" s="128" t="str">
        <f t="shared" si="811"/>
        <v/>
      </c>
      <c r="AC1872" s="128" t="e">
        <f t="shared" si="812"/>
        <v>#REF!</v>
      </c>
    </row>
    <row r="1873" spans="1:29" ht="50.1" customHeight="1">
      <c r="A1873" s="171"/>
      <c r="B1873" s="171"/>
      <c r="C1873" s="174"/>
      <c r="D1873" s="174"/>
      <c r="E1873" s="131"/>
      <c r="F1873" s="177"/>
      <c r="G1873" s="180"/>
      <c r="H1873" s="163"/>
      <c r="I1873" s="165"/>
      <c r="J1873" s="168"/>
      <c r="K1873" s="62"/>
      <c r="L1873" s="63"/>
      <c r="M1873" s="63"/>
      <c r="N1873" s="143"/>
      <c r="O1873" s="127"/>
      <c r="P1873" s="100"/>
      <c r="Q1873" s="63">
        <f t="shared" si="808"/>
        <v>0</v>
      </c>
      <c r="R1873" s="65"/>
      <c r="S1873" s="67"/>
      <c r="T1873" s="40"/>
      <c r="U1873" s="106">
        <f>IF(EXACT(O1873,Y1873),M1873,M1873*(1-'Расчет ПРЕДЗАКАЗ'!$D$10))</f>
        <v>0</v>
      </c>
      <c r="V1873" s="106">
        <f t="shared" si="809"/>
        <v>0</v>
      </c>
      <c r="W1873" s="106" t="e">
        <f>IF(EXACT(O1873,Y1873),M1873,M1873*(1-#REF!))</f>
        <v>#REF!</v>
      </c>
      <c r="X1873" s="106" t="e">
        <f t="shared" si="810"/>
        <v>#REF!</v>
      </c>
      <c r="Y1873" s="107" t="s">
        <v>72</v>
      </c>
      <c r="Z1873" s="103">
        <f t="shared" si="806"/>
        <v>0</v>
      </c>
      <c r="AA1873" s="103">
        <f t="shared" si="807"/>
        <v>0</v>
      </c>
      <c r="AB1873" s="128" t="str">
        <f t="shared" si="811"/>
        <v/>
      </c>
      <c r="AC1873" s="128" t="e">
        <f t="shared" si="812"/>
        <v>#REF!</v>
      </c>
    </row>
    <row r="1874" spans="1:29" ht="50.1" customHeight="1">
      <c r="A1874" s="171"/>
      <c r="B1874" s="171"/>
      <c r="C1874" s="174"/>
      <c r="D1874" s="174"/>
      <c r="E1874" s="131"/>
      <c r="F1874" s="177"/>
      <c r="G1874" s="180"/>
      <c r="H1874" s="163"/>
      <c r="I1874" s="165"/>
      <c r="J1874" s="168"/>
      <c r="K1874" s="62"/>
      <c r="L1874" s="63"/>
      <c r="M1874" s="63"/>
      <c r="N1874" s="143"/>
      <c r="O1874" s="127"/>
      <c r="P1874" s="100"/>
      <c r="Q1874" s="63">
        <f t="shared" si="808"/>
        <v>0</v>
      </c>
      <c r="R1874" s="65"/>
      <c r="S1874" s="67"/>
      <c r="T1874" s="40"/>
      <c r="U1874" s="106">
        <f>IF(EXACT(O1874,Y1874),M1874,M1874*(1-'Расчет ПРЕДЗАКАЗ'!$D$10))</f>
        <v>0</v>
      </c>
      <c r="V1874" s="106">
        <f t="shared" si="809"/>
        <v>0</v>
      </c>
      <c r="W1874" s="106" t="e">
        <f>IF(EXACT(O1874,Y1874),M1874,M1874*(1-#REF!))</f>
        <v>#REF!</v>
      </c>
      <c r="X1874" s="106" t="e">
        <f t="shared" si="810"/>
        <v>#REF!</v>
      </c>
      <c r="Y1874" s="107" t="s">
        <v>72</v>
      </c>
      <c r="Z1874" s="103">
        <f t="shared" si="806"/>
        <v>0</v>
      </c>
      <c r="AA1874" s="103">
        <f t="shared" si="807"/>
        <v>0</v>
      </c>
      <c r="AB1874" s="128" t="str">
        <f t="shared" si="811"/>
        <v/>
      </c>
      <c r="AC1874" s="128" t="e">
        <f t="shared" si="812"/>
        <v>#REF!</v>
      </c>
    </row>
    <row r="1875" spans="1:29" ht="50.1" customHeight="1">
      <c r="A1875" s="171"/>
      <c r="B1875" s="171"/>
      <c r="C1875" s="174"/>
      <c r="D1875" s="174"/>
      <c r="E1875" s="131"/>
      <c r="F1875" s="177"/>
      <c r="G1875" s="180"/>
      <c r="H1875" s="163"/>
      <c r="I1875" s="165"/>
      <c r="J1875" s="168"/>
      <c r="K1875" s="62"/>
      <c r="L1875" s="63"/>
      <c r="M1875" s="63"/>
      <c r="N1875" s="121"/>
      <c r="O1875" s="127"/>
      <c r="P1875" s="100"/>
      <c r="Q1875" s="63">
        <f t="shared" si="808"/>
        <v>0</v>
      </c>
      <c r="R1875" s="65"/>
      <c r="S1875" s="67"/>
      <c r="T1875" s="40"/>
      <c r="U1875" s="106">
        <f>IF(EXACT(O1875,Y1875),M1875,M1875*(1-'Расчет ПРЕДЗАКАЗ'!$D$10))</f>
        <v>0</v>
      </c>
      <c r="V1875" s="106">
        <f t="shared" si="809"/>
        <v>0</v>
      </c>
      <c r="W1875" s="106" t="e">
        <f>IF(EXACT(O1875,Y1875),M1875,M1875*(1-#REF!))</f>
        <v>#REF!</v>
      </c>
      <c r="X1875" s="106" t="e">
        <f t="shared" si="810"/>
        <v>#REF!</v>
      </c>
      <c r="Y1875" s="107" t="s">
        <v>72</v>
      </c>
      <c r="Z1875" s="103">
        <f t="shared" si="806"/>
        <v>0</v>
      </c>
      <c r="AA1875" s="103">
        <f t="shared" si="807"/>
        <v>0</v>
      </c>
      <c r="AB1875" s="128" t="str">
        <f t="shared" si="811"/>
        <v/>
      </c>
      <c r="AC1875" s="128" t="e">
        <f t="shared" si="812"/>
        <v>#REF!</v>
      </c>
    </row>
    <row r="1876" spans="1:29" ht="50.1" customHeight="1">
      <c r="A1876" s="171"/>
      <c r="B1876" s="171"/>
      <c r="C1876" s="174"/>
      <c r="D1876" s="174"/>
      <c r="E1876" s="131"/>
      <c r="F1876" s="177"/>
      <c r="G1876" s="180"/>
      <c r="H1876" s="163"/>
      <c r="I1876" s="165"/>
      <c r="J1876" s="168"/>
      <c r="K1876" s="62"/>
      <c r="L1876" s="63"/>
      <c r="M1876" s="63"/>
      <c r="N1876" s="121"/>
      <c r="O1876" s="127"/>
      <c r="P1876" s="100"/>
      <c r="Q1876" s="63">
        <f t="shared" si="808"/>
        <v>0</v>
      </c>
      <c r="R1876" s="65"/>
      <c r="S1876" s="67"/>
      <c r="T1876" s="40"/>
      <c r="U1876" s="106">
        <f>IF(EXACT(O1876,Y1876),M1876,M1876*(1-'Расчет ПРЕДЗАКАЗ'!$D$10))</f>
        <v>0</v>
      </c>
      <c r="V1876" s="106">
        <f t="shared" si="809"/>
        <v>0</v>
      </c>
      <c r="W1876" s="106" t="e">
        <f>IF(EXACT(O1876,Y1876),M1876,M1876*(1-#REF!))</f>
        <v>#REF!</v>
      </c>
      <c r="X1876" s="106" t="e">
        <f t="shared" si="810"/>
        <v>#REF!</v>
      </c>
      <c r="Y1876" s="107" t="s">
        <v>72</v>
      </c>
      <c r="Z1876" s="103">
        <f t="shared" si="806"/>
        <v>0</v>
      </c>
      <c r="AA1876" s="103">
        <f t="shared" si="807"/>
        <v>0</v>
      </c>
      <c r="AB1876" s="128" t="str">
        <f t="shared" si="811"/>
        <v/>
      </c>
      <c r="AC1876" s="128" t="e">
        <f t="shared" si="812"/>
        <v>#REF!</v>
      </c>
    </row>
    <row r="1877" spans="1:29" ht="50.1" customHeight="1">
      <c r="A1877" s="171"/>
      <c r="B1877" s="171"/>
      <c r="C1877" s="174"/>
      <c r="D1877" s="174"/>
      <c r="E1877" s="131"/>
      <c r="F1877" s="177"/>
      <c r="G1877" s="180"/>
      <c r="H1877" s="163"/>
      <c r="I1877" s="165"/>
      <c r="J1877" s="168"/>
      <c r="K1877" s="62"/>
      <c r="L1877" s="63"/>
      <c r="M1877" s="63"/>
      <c r="N1877" s="121"/>
      <c r="O1877" s="127"/>
      <c r="P1877" s="100"/>
      <c r="Q1877" s="63">
        <f t="shared" si="808"/>
        <v>0</v>
      </c>
      <c r="R1877" s="65"/>
      <c r="S1877" s="67"/>
      <c r="T1877" s="40"/>
      <c r="U1877" s="106">
        <f>IF(EXACT(O1877,Y1877),M1877,M1877*(1-'Расчет ПРЕДЗАКАЗ'!$D$10))</f>
        <v>0</v>
      </c>
      <c r="V1877" s="106">
        <f t="shared" si="809"/>
        <v>0</v>
      </c>
      <c r="W1877" s="106" t="e">
        <f>IF(EXACT(O1877,Y1877),M1877,M1877*(1-#REF!))</f>
        <v>#REF!</v>
      </c>
      <c r="X1877" s="106" t="e">
        <f t="shared" si="810"/>
        <v>#REF!</v>
      </c>
      <c r="Y1877" s="107" t="s">
        <v>72</v>
      </c>
      <c r="Z1877" s="103">
        <f t="shared" si="806"/>
        <v>0</v>
      </c>
      <c r="AA1877" s="103">
        <f t="shared" si="807"/>
        <v>0</v>
      </c>
      <c r="AB1877" s="128" t="str">
        <f t="shared" si="811"/>
        <v/>
      </c>
      <c r="AC1877" s="128" t="e">
        <f t="shared" si="812"/>
        <v>#REF!</v>
      </c>
    </row>
    <row r="1878" spans="1:29" ht="50.1" customHeight="1">
      <c r="A1878" s="172"/>
      <c r="B1878" s="172"/>
      <c r="C1878" s="175"/>
      <c r="D1878" s="175"/>
      <c r="E1878" s="132"/>
      <c r="F1878" s="178"/>
      <c r="G1878" s="181"/>
      <c r="H1878" s="164"/>
      <c r="I1878" s="166"/>
      <c r="J1878" s="169"/>
      <c r="K1878" s="62"/>
      <c r="L1878" s="63"/>
      <c r="M1878" s="63"/>
      <c r="N1878" s="121"/>
      <c r="O1878" s="127"/>
      <c r="P1878" s="100"/>
      <c r="Q1878" s="63">
        <f t="shared" si="808"/>
        <v>0</v>
      </c>
      <c r="R1878" s="65"/>
      <c r="S1878" s="64"/>
      <c r="T1878" s="40"/>
      <c r="U1878" s="106">
        <f>IF(EXACT(O1878,Y1878),M1878,M1878*(1-'Расчет ПРЕДЗАКАЗ'!$D$10))</f>
        <v>0</v>
      </c>
      <c r="V1878" s="106">
        <f t="shared" si="809"/>
        <v>0</v>
      </c>
      <c r="W1878" s="106" t="e">
        <f>IF(EXACT(O1878,Y1878),M1878,M1878*(1-#REF!))</f>
        <v>#REF!</v>
      </c>
      <c r="X1878" s="106" t="e">
        <f t="shared" si="810"/>
        <v>#REF!</v>
      </c>
      <c r="Y1878" s="107" t="s">
        <v>72</v>
      </c>
      <c r="Z1878" s="103">
        <f t="shared" si="806"/>
        <v>0</v>
      </c>
      <c r="AA1878" s="103">
        <f t="shared" si="807"/>
        <v>0</v>
      </c>
      <c r="AB1878" s="128" t="str">
        <f t="shared" si="811"/>
        <v/>
      </c>
      <c r="AC1878" s="128" t="e">
        <f t="shared" si="812"/>
        <v>#REF!</v>
      </c>
    </row>
    <row r="1879" spans="1:29" ht="11.25" customHeight="1" thickBot="1"/>
    <row r="1880" spans="1:29" ht="50.1" customHeight="1">
      <c r="A1880" s="170">
        <v>499</v>
      </c>
      <c r="B1880" s="170" t="s">
        <v>3990</v>
      </c>
      <c r="C1880" s="173" t="s">
        <v>3991</v>
      </c>
      <c r="D1880" s="173" t="s">
        <v>77</v>
      </c>
      <c r="E1880" s="131"/>
      <c r="F1880" s="193" t="s">
        <v>978</v>
      </c>
      <c r="G1880" s="179" t="s">
        <v>3281</v>
      </c>
      <c r="H1880" s="162" t="s">
        <v>1052</v>
      </c>
      <c r="I1880" s="194" t="s">
        <v>1053</v>
      </c>
      <c r="J1880" s="167" t="s">
        <v>19</v>
      </c>
      <c r="K1880" s="62" t="s">
        <v>859</v>
      </c>
      <c r="L1880" s="63">
        <v>840</v>
      </c>
      <c r="M1880" s="63">
        <v>469</v>
      </c>
      <c r="N1880" s="142" t="s">
        <v>3992</v>
      </c>
      <c r="O1880" s="127" t="s">
        <v>72</v>
      </c>
      <c r="P1880" s="100"/>
      <c r="Q1880" s="63">
        <f>P1880*M1880</f>
        <v>0</v>
      </c>
      <c r="R1880" s="64"/>
      <c r="S1880" s="67">
        <v>33</v>
      </c>
      <c r="T1880" s="46"/>
      <c r="U1880" s="106">
        <f>IF(EXACT(O1880,Y1880),M1880,M1880*(1-'Расчет ПРЕДЗАКАЗ'!$D$10))</f>
        <v>469</v>
      </c>
      <c r="V1880" s="106">
        <f>P1880*U1880</f>
        <v>0</v>
      </c>
      <c r="W1880" s="106">
        <f>IF(EXACT(O1880,Y1880),M1880,M1880*(1-#REF!))</f>
        <v>469</v>
      </c>
      <c r="X1880" s="106">
        <f>P1880*W1880</f>
        <v>0</v>
      </c>
      <c r="Y1880" s="107" t="s">
        <v>72</v>
      </c>
      <c r="Z1880" s="103">
        <f t="shared" ref="Z1880:Z1894" si="813">IF(EXACT(O1880,Y1880),Q1880,0)</f>
        <v>0</v>
      </c>
      <c r="AA1880" s="103">
        <f t="shared" ref="AA1880:AA1894" si="814">IF(Z1880=0,Q1880,0)</f>
        <v>0</v>
      </c>
      <c r="AB1880" s="128">
        <f>IF(U1880=0,"",L1880/U1880-1)</f>
        <v>0.79104477611940305</v>
      </c>
      <c r="AC1880" s="128">
        <f>IF(W1880=0,"",L1880/W1880-1)</f>
        <v>0.79104477611940305</v>
      </c>
    </row>
    <row r="1881" spans="1:29" ht="50.1" customHeight="1">
      <c r="A1881" s="171"/>
      <c r="B1881" s="171"/>
      <c r="C1881" s="174"/>
      <c r="D1881" s="174"/>
      <c r="E1881" s="131"/>
      <c r="F1881" s="177"/>
      <c r="G1881" s="180"/>
      <c r="H1881" s="163"/>
      <c r="I1881" s="165"/>
      <c r="J1881" s="168"/>
      <c r="K1881" s="62" t="s">
        <v>861</v>
      </c>
      <c r="L1881" s="63">
        <v>840</v>
      </c>
      <c r="M1881" s="63">
        <v>469</v>
      </c>
      <c r="N1881" s="142" t="s">
        <v>3993</v>
      </c>
      <c r="O1881" s="127" t="s">
        <v>72</v>
      </c>
      <c r="P1881" s="100"/>
      <c r="Q1881" s="63">
        <f t="shared" ref="Q1881:Q1894" si="815">P1881*M1881</f>
        <v>0</v>
      </c>
      <c r="R1881" s="64"/>
      <c r="S1881" s="67">
        <v>16</v>
      </c>
      <c r="T1881" s="46"/>
      <c r="U1881" s="106">
        <f>IF(EXACT(O1881,Y1881),M1881,M1881*(1-'Расчет ПРЕДЗАКАЗ'!$D$10))</f>
        <v>469</v>
      </c>
      <c r="V1881" s="106">
        <f t="shared" ref="V1881:V1894" si="816">P1881*U1881</f>
        <v>0</v>
      </c>
      <c r="W1881" s="106">
        <f>IF(EXACT(O1881,Y1881),M1881,M1881*(1-#REF!))</f>
        <v>469</v>
      </c>
      <c r="X1881" s="106">
        <f t="shared" ref="X1881:X1894" si="817">P1881*W1881</f>
        <v>0</v>
      </c>
      <c r="Y1881" s="107" t="s">
        <v>72</v>
      </c>
      <c r="Z1881" s="103">
        <f t="shared" si="813"/>
        <v>0</v>
      </c>
      <c r="AA1881" s="103">
        <f t="shared" si="814"/>
        <v>0</v>
      </c>
      <c r="AB1881" s="128">
        <f t="shared" ref="AB1881:AB1894" si="818">IF(U1881=0,"",L1881/U1881-1)</f>
        <v>0.79104477611940305</v>
      </c>
      <c r="AC1881" s="128">
        <f t="shared" ref="AC1881:AC1894" si="819">IF(W1881=0,"",L1881/W1881-1)</f>
        <v>0.79104477611940305</v>
      </c>
    </row>
    <row r="1882" spans="1:29" ht="50.1" customHeight="1">
      <c r="A1882" s="171"/>
      <c r="B1882" s="171"/>
      <c r="C1882" s="174"/>
      <c r="D1882" s="174"/>
      <c r="E1882" s="131"/>
      <c r="F1882" s="177"/>
      <c r="G1882" s="180"/>
      <c r="H1882" s="163"/>
      <c r="I1882" s="165"/>
      <c r="J1882" s="168"/>
      <c r="K1882" s="62" t="s">
        <v>1040</v>
      </c>
      <c r="L1882" s="63">
        <v>840</v>
      </c>
      <c r="M1882" s="63">
        <v>469</v>
      </c>
      <c r="N1882" s="142" t="s">
        <v>3994</v>
      </c>
      <c r="O1882" s="127" t="s">
        <v>72</v>
      </c>
      <c r="P1882" s="100"/>
      <c r="Q1882" s="63">
        <f t="shared" si="815"/>
        <v>0</v>
      </c>
      <c r="R1882" s="64"/>
      <c r="S1882" s="67">
        <v>8</v>
      </c>
      <c r="T1882" s="46"/>
      <c r="U1882" s="106">
        <f>IF(EXACT(O1882,Y1882),M1882,M1882*(1-'Расчет ПРЕДЗАКАЗ'!$D$10))</f>
        <v>469</v>
      </c>
      <c r="V1882" s="106">
        <f t="shared" si="816"/>
        <v>0</v>
      </c>
      <c r="W1882" s="106">
        <f>IF(EXACT(O1882,Y1882),M1882,M1882*(1-#REF!))</f>
        <v>469</v>
      </c>
      <c r="X1882" s="106">
        <f t="shared" si="817"/>
        <v>0</v>
      </c>
      <c r="Y1882" s="107" t="s">
        <v>72</v>
      </c>
      <c r="Z1882" s="103">
        <f t="shared" si="813"/>
        <v>0</v>
      </c>
      <c r="AA1882" s="103">
        <f t="shared" si="814"/>
        <v>0</v>
      </c>
      <c r="AB1882" s="128">
        <f t="shared" si="818"/>
        <v>0.79104477611940305</v>
      </c>
      <c r="AC1882" s="128">
        <f t="shared" si="819"/>
        <v>0.79104477611940305</v>
      </c>
    </row>
    <row r="1883" spans="1:29" ht="50.1" customHeight="1">
      <c r="A1883" s="171"/>
      <c r="B1883" s="171"/>
      <c r="C1883" s="174"/>
      <c r="D1883" s="174"/>
      <c r="E1883" s="131"/>
      <c r="F1883" s="177"/>
      <c r="G1883" s="180"/>
      <c r="H1883" s="163"/>
      <c r="I1883" s="165"/>
      <c r="J1883" s="168"/>
      <c r="K1883" s="62" t="s">
        <v>981</v>
      </c>
      <c r="L1883" s="63">
        <v>840</v>
      </c>
      <c r="M1883" s="63">
        <v>469</v>
      </c>
      <c r="N1883" s="142" t="s">
        <v>3995</v>
      </c>
      <c r="O1883" s="127" t="s">
        <v>72</v>
      </c>
      <c r="P1883" s="100"/>
      <c r="Q1883" s="63">
        <f t="shared" si="815"/>
        <v>0</v>
      </c>
      <c r="R1883" s="64"/>
      <c r="S1883" s="67">
        <v>41</v>
      </c>
      <c r="T1883" s="46"/>
      <c r="U1883" s="106">
        <f>IF(EXACT(O1883,Y1883),M1883,M1883*(1-'Расчет ПРЕДЗАКАЗ'!$D$10))</f>
        <v>469</v>
      </c>
      <c r="V1883" s="106">
        <f t="shared" si="816"/>
        <v>0</v>
      </c>
      <c r="W1883" s="106">
        <f>IF(EXACT(O1883,Y1883),M1883,M1883*(1-#REF!))</f>
        <v>469</v>
      </c>
      <c r="X1883" s="106">
        <f t="shared" si="817"/>
        <v>0</v>
      </c>
      <c r="Y1883" s="107" t="s">
        <v>72</v>
      </c>
      <c r="Z1883" s="103">
        <f t="shared" si="813"/>
        <v>0</v>
      </c>
      <c r="AA1883" s="103">
        <f t="shared" si="814"/>
        <v>0</v>
      </c>
      <c r="AB1883" s="128">
        <f t="shared" si="818"/>
        <v>0.79104477611940305</v>
      </c>
      <c r="AC1883" s="128">
        <f t="shared" si="819"/>
        <v>0.79104477611940305</v>
      </c>
    </row>
    <row r="1884" spans="1:29" ht="50.1" customHeight="1">
      <c r="A1884" s="171"/>
      <c r="B1884" s="171"/>
      <c r="C1884" s="174"/>
      <c r="D1884" s="174"/>
      <c r="E1884" s="131"/>
      <c r="F1884" s="177"/>
      <c r="G1884" s="180"/>
      <c r="H1884" s="163"/>
      <c r="I1884" s="165"/>
      <c r="J1884" s="168"/>
      <c r="K1884" s="62"/>
      <c r="L1884" s="63"/>
      <c r="M1884" s="63"/>
      <c r="N1884" s="142"/>
      <c r="O1884" s="127"/>
      <c r="P1884" s="100"/>
      <c r="Q1884" s="63">
        <f t="shared" si="815"/>
        <v>0</v>
      </c>
      <c r="R1884" s="64"/>
      <c r="S1884" s="67"/>
      <c r="T1884" s="46"/>
      <c r="U1884" s="106">
        <f>IF(EXACT(O1884,Y1884),M1884,M1884*(1-'Расчет ПРЕДЗАКАЗ'!$D$10))</f>
        <v>0</v>
      </c>
      <c r="V1884" s="106">
        <f t="shared" si="816"/>
        <v>0</v>
      </c>
      <c r="W1884" s="106" t="e">
        <f>IF(EXACT(O1884,Y1884),M1884,M1884*(1-#REF!))</f>
        <v>#REF!</v>
      </c>
      <c r="X1884" s="106" t="e">
        <f t="shared" si="817"/>
        <v>#REF!</v>
      </c>
      <c r="Y1884" s="107" t="s">
        <v>72</v>
      </c>
      <c r="Z1884" s="103">
        <f t="shared" si="813"/>
        <v>0</v>
      </c>
      <c r="AA1884" s="103">
        <f t="shared" si="814"/>
        <v>0</v>
      </c>
      <c r="AB1884" s="128" t="str">
        <f t="shared" si="818"/>
        <v/>
      </c>
      <c r="AC1884" s="128" t="e">
        <f t="shared" si="819"/>
        <v>#REF!</v>
      </c>
    </row>
    <row r="1885" spans="1:29" ht="50.1" customHeight="1">
      <c r="A1885" s="171"/>
      <c r="B1885" s="171"/>
      <c r="C1885" s="174"/>
      <c r="D1885" s="174"/>
      <c r="E1885" s="131"/>
      <c r="F1885" s="177"/>
      <c r="G1885" s="180"/>
      <c r="H1885" s="163"/>
      <c r="I1885" s="165"/>
      <c r="J1885" s="168"/>
      <c r="K1885" s="62"/>
      <c r="L1885" s="63"/>
      <c r="M1885" s="63"/>
      <c r="N1885" s="142"/>
      <c r="O1885" s="127"/>
      <c r="P1885" s="100"/>
      <c r="Q1885" s="63">
        <f t="shared" si="815"/>
        <v>0</v>
      </c>
      <c r="R1885" s="64"/>
      <c r="S1885" s="67"/>
      <c r="T1885" s="46"/>
      <c r="U1885" s="106">
        <f>IF(EXACT(O1885,Y1885),M1885,M1885*(1-'Расчет ПРЕДЗАКАЗ'!$D$10))</f>
        <v>0</v>
      </c>
      <c r="V1885" s="106">
        <f t="shared" si="816"/>
        <v>0</v>
      </c>
      <c r="W1885" s="106" t="e">
        <f>IF(EXACT(O1885,Y1885),M1885,M1885*(1-#REF!))</f>
        <v>#REF!</v>
      </c>
      <c r="X1885" s="106" t="e">
        <f t="shared" si="817"/>
        <v>#REF!</v>
      </c>
      <c r="Y1885" s="107" t="s">
        <v>72</v>
      </c>
      <c r="Z1885" s="103">
        <f t="shared" si="813"/>
        <v>0</v>
      </c>
      <c r="AA1885" s="103">
        <f t="shared" si="814"/>
        <v>0</v>
      </c>
      <c r="AB1885" s="128" t="str">
        <f t="shared" si="818"/>
        <v/>
      </c>
      <c r="AC1885" s="128" t="e">
        <f t="shared" si="819"/>
        <v>#REF!</v>
      </c>
    </row>
    <row r="1886" spans="1:29" ht="50.1" customHeight="1">
      <c r="A1886" s="171"/>
      <c r="B1886" s="171"/>
      <c r="C1886" s="174"/>
      <c r="D1886" s="174"/>
      <c r="E1886" s="131"/>
      <c r="F1886" s="177"/>
      <c r="G1886" s="180"/>
      <c r="H1886" s="163"/>
      <c r="I1886" s="165"/>
      <c r="J1886" s="168"/>
      <c r="K1886" s="62"/>
      <c r="L1886" s="63"/>
      <c r="M1886" s="63"/>
      <c r="N1886" s="142"/>
      <c r="O1886" s="127"/>
      <c r="P1886" s="100"/>
      <c r="Q1886" s="63">
        <f t="shared" si="815"/>
        <v>0</v>
      </c>
      <c r="R1886" s="64"/>
      <c r="S1886" s="67"/>
      <c r="T1886" s="46"/>
      <c r="U1886" s="106">
        <f>IF(EXACT(O1886,Y1886),M1886,M1886*(1-'Расчет ПРЕДЗАКАЗ'!$D$10))</f>
        <v>0</v>
      </c>
      <c r="V1886" s="106">
        <f t="shared" si="816"/>
        <v>0</v>
      </c>
      <c r="W1886" s="106" t="e">
        <f>IF(EXACT(O1886,Y1886),M1886,M1886*(1-#REF!))</f>
        <v>#REF!</v>
      </c>
      <c r="X1886" s="106" t="e">
        <f t="shared" si="817"/>
        <v>#REF!</v>
      </c>
      <c r="Y1886" s="107" t="s">
        <v>72</v>
      </c>
      <c r="Z1886" s="103">
        <f t="shared" si="813"/>
        <v>0</v>
      </c>
      <c r="AA1886" s="103">
        <f t="shared" si="814"/>
        <v>0</v>
      </c>
      <c r="AB1886" s="128" t="str">
        <f t="shared" si="818"/>
        <v/>
      </c>
      <c r="AC1886" s="128" t="e">
        <f t="shared" si="819"/>
        <v>#REF!</v>
      </c>
    </row>
    <row r="1887" spans="1:29" ht="50.1" customHeight="1">
      <c r="A1887" s="171"/>
      <c r="B1887" s="171"/>
      <c r="C1887" s="174"/>
      <c r="D1887" s="174"/>
      <c r="E1887" s="131"/>
      <c r="F1887" s="177"/>
      <c r="G1887" s="180"/>
      <c r="H1887" s="163"/>
      <c r="I1887" s="165"/>
      <c r="J1887" s="168"/>
      <c r="K1887" s="62"/>
      <c r="L1887" s="63"/>
      <c r="M1887" s="63"/>
      <c r="N1887" s="142"/>
      <c r="O1887" s="127"/>
      <c r="P1887" s="100"/>
      <c r="Q1887" s="63">
        <f t="shared" si="815"/>
        <v>0</v>
      </c>
      <c r="R1887" s="64"/>
      <c r="S1887" s="67"/>
      <c r="T1887" s="46"/>
      <c r="U1887" s="106">
        <f>IF(EXACT(O1887,Y1887),M1887,M1887*(1-'Расчет ПРЕДЗАКАЗ'!$D$10))</f>
        <v>0</v>
      </c>
      <c r="V1887" s="106">
        <f t="shared" si="816"/>
        <v>0</v>
      </c>
      <c r="W1887" s="106" t="e">
        <f>IF(EXACT(O1887,Y1887),M1887,M1887*(1-#REF!))</f>
        <v>#REF!</v>
      </c>
      <c r="X1887" s="106" t="e">
        <f t="shared" si="817"/>
        <v>#REF!</v>
      </c>
      <c r="Y1887" s="107" t="s">
        <v>72</v>
      </c>
      <c r="Z1887" s="103">
        <f t="shared" si="813"/>
        <v>0</v>
      </c>
      <c r="AA1887" s="103">
        <f t="shared" si="814"/>
        <v>0</v>
      </c>
      <c r="AB1887" s="128" t="str">
        <f t="shared" si="818"/>
        <v/>
      </c>
      <c r="AC1887" s="128" t="e">
        <f t="shared" si="819"/>
        <v>#REF!</v>
      </c>
    </row>
    <row r="1888" spans="1:29" ht="50.1" customHeight="1">
      <c r="A1888" s="171"/>
      <c r="B1888" s="171"/>
      <c r="C1888" s="174"/>
      <c r="D1888" s="174"/>
      <c r="E1888" s="131"/>
      <c r="F1888" s="177"/>
      <c r="G1888" s="180"/>
      <c r="H1888" s="163"/>
      <c r="I1888" s="165"/>
      <c r="J1888" s="168"/>
      <c r="K1888" s="62"/>
      <c r="L1888" s="63"/>
      <c r="M1888" s="63"/>
      <c r="N1888" s="142"/>
      <c r="O1888" s="127"/>
      <c r="P1888" s="100"/>
      <c r="Q1888" s="63">
        <f t="shared" si="815"/>
        <v>0</v>
      </c>
      <c r="R1888" s="64"/>
      <c r="S1888" s="67"/>
      <c r="T1888" s="46"/>
      <c r="U1888" s="106">
        <f>IF(EXACT(O1888,Y1888),M1888,M1888*(1-'Расчет ПРЕДЗАКАЗ'!$D$10))</f>
        <v>0</v>
      </c>
      <c r="V1888" s="106">
        <f t="shared" si="816"/>
        <v>0</v>
      </c>
      <c r="W1888" s="106" t="e">
        <f>IF(EXACT(O1888,Y1888),M1888,M1888*(1-#REF!))</f>
        <v>#REF!</v>
      </c>
      <c r="X1888" s="106" t="e">
        <f t="shared" si="817"/>
        <v>#REF!</v>
      </c>
      <c r="Y1888" s="107" t="s">
        <v>72</v>
      </c>
      <c r="Z1888" s="103">
        <f t="shared" si="813"/>
        <v>0</v>
      </c>
      <c r="AA1888" s="103">
        <f t="shared" si="814"/>
        <v>0</v>
      </c>
      <c r="AB1888" s="128" t="str">
        <f t="shared" si="818"/>
        <v/>
      </c>
      <c r="AC1888" s="128" t="e">
        <f t="shared" si="819"/>
        <v>#REF!</v>
      </c>
    </row>
    <row r="1889" spans="1:29" ht="50.1" customHeight="1">
      <c r="A1889" s="171"/>
      <c r="B1889" s="171"/>
      <c r="C1889" s="174"/>
      <c r="D1889" s="174"/>
      <c r="E1889" s="131"/>
      <c r="F1889" s="177"/>
      <c r="G1889" s="180"/>
      <c r="H1889" s="163"/>
      <c r="I1889" s="165"/>
      <c r="J1889" s="168"/>
      <c r="K1889" s="62"/>
      <c r="L1889" s="63"/>
      <c r="M1889" s="63"/>
      <c r="N1889" s="143"/>
      <c r="O1889" s="127"/>
      <c r="P1889" s="100"/>
      <c r="Q1889" s="63">
        <f t="shared" si="815"/>
        <v>0</v>
      </c>
      <c r="R1889" s="65"/>
      <c r="S1889" s="67"/>
      <c r="T1889" s="40"/>
      <c r="U1889" s="106">
        <f>IF(EXACT(O1889,Y1889),M1889,M1889*(1-'Расчет ПРЕДЗАКАЗ'!$D$10))</f>
        <v>0</v>
      </c>
      <c r="V1889" s="106">
        <f t="shared" si="816"/>
        <v>0</v>
      </c>
      <c r="W1889" s="106" t="e">
        <f>IF(EXACT(O1889,Y1889),M1889,M1889*(1-#REF!))</f>
        <v>#REF!</v>
      </c>
      <c r="X1889" s="106" t="e">
        <f t="shared" si="817"/>
        <v>#REF!</v>
      </c>
      <c r="Y1889" s="107" t="s">
        <v>72</v>
      </c>
      <c r="Z1889" s="103">
        <f t="shared" si="813"/>
        <v>0</v>
      </c>
      <c r="AA1889" s="103">
        <f t="shared" si="814"/>
        <v>0</v>
      </c>
      <c r="AB1889" s="128" t="str">
        <f t="shared" si="818"/>
        <v/>
      </c>
      <c r="AC1889" s="128" t="e">
        <f t="shared" si="819"/>
        <v>#REF!</v>
      </c>
    </row>
    <row r="1890" spans="1:29" ht="50.1" customHeight="1">
      <c r="A1890" s="171"/>
      <c r="B1890" s="171"/>
      <c r="C1890" s="174"/>
      <c r="D1890" s="174"/>
      <c r="E1890" s="131"/>
      <c r="F1890" s="177"/>
      <c r="G1890" s="180"/>
      <c r="H1890" s="163"/>
      <c r="I1890" s="165"/>
      <c r="J1890" s="168"/>
      <c r="K1890" s="62"/>
      <c r="L1890" s="63"/>
      <c r="M1890" s="63"/>
      <c r="N1890" s="143"/>
      <c r="O1890" s="127"/>
      <c r="P1890" s="100"/>
      <c r="Q1890" s="63">
        <f t="shared" si="815"/>
        <v>0</v>
      </c>
      <c r="R1890" s="65"/>
      <c r="S1890" s="67"/>
      <c r="T1890" s="40"/>
      <c r="U1890" s="106">
        <f>IF(EXACT(O1890,Y1890),M1890,M1890*(1-'Расчет ПРЕДЗАКАЗ'!$D$10))</f>
        <v>0</v>
      </c>
      <c r="V1890" s="106">
        <f t="shared" si="816"/>
        <v>0</v>
      </c>
      <c r="W1890" s="106" t="e">
        <f>IF(EXACT(O1890,Y1890),M1890,M1890*(1-#REF!))</f>
        <v>#REF!</v>
      </c>
      <c r="X1890" s="106" t="e">
        <f t="shared" si="817"/>
        <v>#REF!</v>
      </c>
      <c r="Y1890" s="107" t="s">
        <v>72</v>
      </c>
      <c r="Z1890" s="103">
        <f t="shared" si="813"/>
        <v>0</v>
      </c>
      <c r="AA1890" s="103">
        <f t="shared" si="814"/>
        <v>0</v>
      </c>
      <c r="AB1890" s="128" t="str">
        <f t="shared" si="818"/>
        <v/>
      </c>
      <c r="AC1890" s="128" t="e">
        <f t="shared" si="819"/>
        <v>#REF!</v>
      </c>
    </row>
    <row r="1891" spans="1:29" ht="50.1" customHeight="1">
      <c r="A1891" s="171"/>
      <c r="B1891" s="171"/>
      <c r="C1891" s="174"/>
      <c r="D1891" s="174"/>
      <c r="E1891" s="131"/>
      <c r="F1891" s="177"/>
      <c r="G1891" s="180"/>
      <c r="H1891" s="163"/>
      <c r="I1891" s="165"/>
      <c r="J1891" s="168"/>
      <c r="K1891" s="62"/>
      <c r="L1891" s="63"/>
      <c r="M1891" s="63"/>
      <c r="N1891" s="121"/>
      <c r="O1891" s="127"/>
      <c r="P1891" s="100"/>
      <c r="Q1891" s="63">
        <f t="shared" si="815"/>
        <v>0</v>
      </c>
      <c r="R1891" s="65"/>
      <c r="S1891" s="67"/>
      <c r="T1891" s="40"/>
      <c r="U1891" s="106">
        <f>IF(EXACT(O1891,Y1891),M1891,M1891*(1-'Расчет ПРЕДЗАКАЗ'!$D$10))</f>
        <v>0</v>
      </c>
      <c r="V1891" s="106">
        <f t="shared" si="816"/>
        <v>0</v>
      </c>
      <c r="W1891" s="106" t="e">
        <f>IF(EXACT(O1891,Y1891),M1891,M1891*(1-#REF!))</f>
        <v>#REF!</v>
      </c>
      <c r="X1891" s="106" t="e">
        <f t="shared" si="817"/>
        <v>#REF!</v>
      </c>
      <c r="Y1891" s="107" t="s">
        <v>72</v>
      </c>
      <c r="Z1891" s="103">
        <f t="shared" si="813"/>
        <v>0</v>
      </c>
      <c r="AA1891" s="103">
        <f t="shared" si="814"/>
        <v>0</v>
      </c>
      <c r="AB1891" s="128" t="str">
        <f t="shared" si="818"/>
        <v/>
      </c>
      <c r="AC1891" s="128" t="e">
        <f t="shared" si="819"/>
        <v>#REF!</v>
      </c>
    </row>
    <row r="1892" spans="1:29" ht="50.1" customHeight="1">
      <c r="A1892" s="171"/>
      <c r="B1892" s="171"/>
      <c r="C1892" s="174"/>
      <c r="D1892" s="174"/>
      <c r="E1892" s="131"/>
      <c r="F1892" s="177"/>
      <c r="G1892" s="180"/>
      <c r="H1892" s="163"/>
      <c r="I1892" s="165"/>
      <c r="J1892" s="168"/>
      <c r="K1892" s="62"/>
      <c r="L1892" s="63"/>
      <c r="M1892" s="63"/>
      <c r="N1892" s="121"/>
      <c r="O1892" s="127"/>
      <c r="P1892" s="100"/>
      <c r="Q1892" s="63">
        <f t="shared" si="815"/>
        <v>0</v>
      </c>
      <c r="R1892" s="65"/>
      <c r="S1892" s="67"/>
      <c r="T1892" s="40"/>
      <c r="U1892" s="106">
        <f>IF(EXACT(O1892,Y1892),M1892,M1892*(1-'Расчет ПРЕДЗАКАЗ'!$D$10))</f>
        <v>0</v>
      </c>
      <c r="V1892" s="106">
        <f t="shared" si="816"/>
        <v>0</v>
      </c>
      <c r="W1892" s="106" t="e">
        <f>IF(EXACT(O1892,Y1892),M1892,M1892*(1-#REF!))</f>
        <v>#REF!</v>
      </c>
      <c r="X1892" s="106" t="e">
        <f t="shared" si="817"/>
        <v>#REF!</v>
      </c>
      <c r="Y1892" s="107" t="s">
        <v>72</v>
      </c>
      <c r="Z1892" s="103">
        <f t="shared" si="813"/>
        <v>0</v>
      </c>
      <c r="AA1892" s="103">
        <f t="shared" si="814"/>
        <v>0</v>
      </c>
      <c r="AB1892" s="128" t="str">
        <f t="shared" si="818"/>
        <v/>
      </c>
      <c r="AC1892" s="128" t="e">
        <f t="shared" si="819"/>
        <v>#REF!</v>
      </c>
    </row>
    <row r="1893" spans="1:29" ht="50.1" customHeight="1">
      <c r="A1893" s="171"/>
      <c r="B1893" s="171"/>
      <c r="C1893" s="174"/>
      <c r="D1893" s="174"/>
      <c r="E1893" s="131"/>
      <c r="F1893" s="177"/>
      <c r="G1893" s="180"/>
      <c r="H1893" s="163"/>
      <c r="I1893" s="165"/>
      <c r="J1893" s="168"/>
      <c r="K1893" s="62"/>
      <c r="L1893" s="63"/>
      <c r="M1893" s="63"/>
      <c r="N1893" s="121"/>
      <c r="O1893" s="127"/>
      <c r="P1893" s="100"/>
      <c r="Q1893" s="63">
        <f t="shared" si="815"/>
        <v>0</v>
      </c>
      <c r="R1893" s="65"/>
      <c r="S1893" s="67"/>
      <c r="T1893" s="40"/>
      <c r="U1893" s="106">
        <f>IF(EXACT(O1893,Y1893),M1893,M1893*(1-'Расчет ПРЕДЗАКАЗ'!$D$10))</f>
        <v>0</v>
      </c>
      <c r="V1893" s="106">
        <f t="shared" si="816"/>
        <v>0</v>
      </c>
      <c r="W1893" s="106" t="e">
        <f>IF(EXACT(O1893,Y1893),M1893,M1893*(1-#REF!))</f>
        <v>#REF!</v>
      </c>
      <c r="X1893" s="106" t="e">
        <f t="shared" si="817"/>
        <v>#REF!</v>
      </c>
      <c r="Y1893" s="107" t="s">
        <v>72</v>
      </c>
      <c r="Z1893" s="103">
        <f t="shared" si="813"/>
        <v>0</v>
      </c>
      <c r="AA1893" s="103">
        <f t="shared" si="814"/>
        <v>0</v>
      </c>
      <c r="AB1893" s="128" t="str">
        <f t="shared" si="818"/>
        <v/>
      </c>
      <c r="AC1893" s="128" t="e">
        <f t="shared" si="819"/>
        <v>#REF!</v>
      </c>
    </row>
    <row r="1894" spans="1:29" ht="50.1" customHeight="1">
      <c r="A1894" s="172"/>
      <c r="B1894" s="172"/>
      <c r="C1894" s="175"/>
      <c r="D1894" s="175"/>
      <c r="E1894" s="132"/>
      <c r="F1894" s="178"/>
      <c r="G1894" s="181"/>
      <c r="H1894" s="164"/>
      <c r="I1894" s="166"/>
      <c r="J1894" s="169"/>
      <c r="K1894" s="62"/>
      <c r="L1894" s="63"/>
      <c r="M1894" s="63"/>
      <c r="N1894" s="121"/>
      <c r="O1894" s="127"/>
      <c r="P1894" s="100"/>
      <c r="Q1894" s="63">
        <f t="shared" si="815"/>
        <v>0</v>
      </c>
      <c r="R1894" s="65"/>
      <c r="S1894" s="64"/>
      <c r="T1894" s="40"/>
      <c r="U1894" s="106">
        <f>IF(EXACT(O1894,Y1894),M1894,M1894*(1-'Расчет ПРЕДЗАКАЗ'!$D$10))</f>
        <v>0</v>
      </c>
      <c r="V1894" s="106">
        <f t="shared" si="816"/>
        <v>0</v>
      </c>
      <c r="W1894" s="106" t="e">
        <f>IF(EXACT(O1894,Y1894),M1894,M1894*(1-#REF!))</f>
        <v>#REF!</v>
      </c>
      <c r="X1894" s="106" t="e">
        <f t="shared" si="817"/>
        <v>#REF!</v>
      </c>
      <c r="Y1894" s="107" t="s">
        <v>72</v>
      </c>
      <c r="Z1894" s="103">
        <f t="shared" si="813"/>
        <v>0</v>
      </c>
      <c r="AA1894" s="103">
        <f t="shared" si="814"/>
        <v>0</v>
      </c>
      <c r="AB1894" s="128" t="str">
        <f t="shared" si="818"/>
        <v/>
      </c>
      <c r="AC1894" s="128" t="e">
        <f t="shared" si="819"/>
        <v>#REF!</v>
      </c>
    </row>
    <row r="1895" spans="1:29" ht="11.25" customHeight="1" thickBot="1"/>
    <row r="1896" spans="1:29" ht="50.1" customHeight="1">
      <c r="A1896" s="170">
        <v>500</v>
      </c>
      <c r="B1896" s="170" t="s">
        <v>3996</v>
      </c>
      <c r="C1896" s="173" t="s">
        <v>3997</v>
      </c>
      <c r="D1896" s="173" t="s">
        <v>77</v>
      </c>
      <c r="E1896" s="131"/>
      <c r="F1896" s="193" t="s">
        <v>978</v>
      </c>
      <c r="G1896" s="179" t="s">
        <v>3272</v>
      </c>
      <c r="H1896" s="162" t="s">
        <v>1052</v>
      </c>
      <c r="I1896" s="194" t="s">
        <v>1053</v>
      </c>
      <c r="J1896" s="167" t="s">
        <v>19</v>
      </c>
      <c r="K1896" s="62" t="s">
        <v>981</v>
      </c>
      <c r="L1896" s="63">
        <v>830</v>
      </c>
      <c r="M1896" s="63">
        <v>518</v>
      </c>
      <c r="N1896" s="142" t="s">
        <v>3998</v>
      </c>
      <c r="O1896" s="127" t="s">
        <v>72</v>
      </c>
      <c r="P1896" s="100"/>
      <c r="Q1896" s="63">
        <f>P1896*M1896</f>
        <v>0</v>
      </c>
      <c r="R1896" s="64"/>
      <c r="S1896" s="67">
        <v>52</v>
      </c>
      <c r="T1896" s="46"/>
      <c r="U1896" s="106">
        <f>IF(EXACT(O1896,Y1896),M1896,M1896*(1-'Расчет ПРЕДЗАКАЗ'!$D$10))</f>
        <v>518</v>
      </c>
      <c r="V1896" s="106">
        <f>P1896*U1896</f>
        <v>0</v>
      </c>
      <c r="W1896" s="106">
        <f>IF(EXACT(O1896,Y1896),M1896,M1896*(1-#REF!))</f>
        <v>518</v>
      </c>
      <c r="X1896" s="106">
        <f>P1896*W1896</f>
        <v>0</v>
      </c>
      <c r="Y1896" s="107" t="s">
        <v>72</v>
      </c>
      <c r="Z1896" s="103">
        <f t="shared" ref="Z1896:Z1910" si="820">IF(EXACT(O1896,Y1896),Q1896,0)</f>
        <v>0</v>
      </c>
      <c r="AA1896" s="103">
        <f t="shared" ref="AA1896:AA1910" si="821">IF(Z1896=0,Q1896,0)</f>
        <v>0</v>
      </c>
      <c r="AB1896" s="128">
        <f>IF(U1896=0,"",L1896/U1896-1)</f>
        <v>0.60231660231660222</v>
      </c>
      <c r="AC1896" s="128">
        <f>IF(W1896=0,"",L1896/W1896-1)</f>
        <v>0.60231660231660222</v>
      </c>
    </row>
    <row r="1897" spans="1:29" ht="50.1" customHeight="1">
      <c r="A1897" s="171"/>
      <c r="B1897" s="171"/>
      <c r="C1897" s="174"/>
      <c r="D1897" s="174"/>
      <c r="E1897" s="131"/>
      <c r="F1897" s="177"/>
      <c r="G1897" s="180"/>
      <c r="H1897" s="163"/>
      <c r="I1897" s="165"/>
      <c r="J1897" s="168"/>
      <c r="K1897" s="62"/>
      <c r="L1897" s="63"/>
      <c r="M1897" s="63"/>
      <c r="N1897" s="142"/>
      <c r="O1897" s="127"/>
      <c r="P1897" s="100"/>
      <c r="Q1897" s="63">
        <f t="shared" ref="Q1897:Q1910" si="822">P1897*M1897</f>
        <v>0</v>
      </c>
      <c r="R1897" s="64"/>
      <c r="S1897" s="67"/>
      <c r="T1897" s="46"/>
      <c r="U1897" s="106">
        <f>IF(EXACT(O1897,Y1897),M1897,M1897*(1-'Расчет ПРЕДЗАКАЗ'!$D$10))</f>
        <v>0</v>
      </c>
      <c r="V1897" s="106">
        <f t="shared" ref="V1897:V1910" si="823">P1897*U1897</f>
        <v>0</v>
      </c>
      <c r="W1897" s="106" t="e">
        <f>IF(EXACT(O1897,Y1897),M1897,M1897*(1-#REF!))</f>
        <v>#REF!</v>
      </c>
      <c r="X1897" s="106" t="e">
        <f t="shared" ref="X1897:X1910" si="824">P1897*W1897</f>
        <v>#REF!</v>
      </c>
      <c r="Y1897" s="107" t="s">
        <v>72</v>
      </c>
      <c r="Z1897" s="103">
        <f t="shared" si="820"/>
        <v>0</v>
      </c>
      <c r="AA1897" s="103">
        <f t="shared" si="821"/>
        <v>0</v>
      </c>
      <c r="AB1897" s="128" t="str">
        <f t="shared" ref="AB1897:AB1910" si="825">IF(U1897=0,"",L1897/U1897-1)</f>
        <v/>
      </c>
      <c r="AC1897" s="128" t="e">
        <f t="shared" ref="AC1897:AC1910" si="826">IF(W1897=0,"",L1897/W1897-1)</f>
        <v>#REF!</v>
      </c>
    </row>
    <row r="1898" spans="1:29" ht="50.1" customHeight="1">
      <c r="A1898" s="171"/>
      <c r="B1898" s="171"/>
      <c r="C1898" s="174"/>
      <c r="D1898" s="174"/>
      <c r="E1898" s="131"/>
      <c r="F1898" s="177"/>
      <c r="G1898" s="180"/>
      <c r="H1898" s="163"/>
      <c r="I1898" s="165"/>
      <c r="J1898" s="168"/>
      <c r="K1898" s="62"/>
      <c r="L1898" s="63"/>
      <c r="M1898" s="63"/>
      <c r="N1898" s="142"/>
      <c r="O1898" s="127"/>
      <c r="P1898" s="100"/>
      <c r="Q1898" s="63">
        <f t="shared" si="822"/>
        <v>0</v>
      </c>
      <c r="R1898" s="64"/>
      <c r="S1898" s="67"/>
      <c r="T1898" s="46"/>
      <c r="U1898" s="106">
        <f>IF(EXACT(O1898,Y1898),M1898,M1898*(1-'Расчет ПРЕДЗАКАЗ'!$D$10))</f>
        <v>0</v>
      </c>
      <c r="V1898" s="106">
        <f t="shared" si="823"/>
        <v>0</v>
      </c>
      <c r="W1898" s="106" t="e">
        <f>IF(EXACT(O1898,Y1898),M1898,M1898*(1-#REF!))</f>
        <v>#REF!</v>
      </c>
      <c r="X1898" s="106" t="e">
        <f t="shared" si="824"/>
        <v>#REF!</v>
      </c>
      <c r="Y1898" s="107" t="s">
        <v>72</v>
      </c>
      <c r="Z1898" s="103">
        <f t="shared" si="820"/>
        <v>0</v>
      </c>
      <c r="AA1898" s="103">
        <f t="shared" si="821"/>
        <v>0</v>
      </c>
      <c r="AB1898" s="128" t="str">
        <f t="shared" si="825"/>
        <v/>
      </c>
      <c r="AC1898" s="128" t="e">
        <f t="shared" si="826"/>
        <v>#REF!</v>
      </c>
    </row>
    <row r="1899" spans="1:29" ht="50.1" customHeight="1">
      <c r="A1899" s="171"/>
      <c r="B1899" s="171"/>
      <c r="C1899" s="174"/>
      <c r="D1899" s="174"/>
      <c r="E1899" s="131"/>
      <c r="F1899" s="177"/>
      <c r="G1899" s="180"/>
      <c r="H1899" s="163"/>
      <c r="I1899" s="165"/>
      <c r="J1899" s="168"/>
      <c r="K1899" s="62"/>
      <c r="L1899" s="63"/>
      <c r="M1899" s="63"/>
      <c r="N1899" s="142"/>
      <c r="O1899" s="127"/>
      <c r="P1899" s="100"/>
      <c r="Q1899" s="63">
        <f t="shared" si="822"/>
        <v>0</v>
      </c>
      <c r="R1899" s="64"/>
      <c r="S1899" s="67"/>
      <c r="T1899" s="46"/>
      <c r="U1899" s="106">
        <f>IF(EXACT(O1899,Y1899),M1899,M1899*(1-'Расчет ПРЕДЗАКАЗ'!$D$10))</f>
        <v>0</v>
      </c>
      <c r="V1899" s="106">
        <f t="shared" si="823"/>
        <v>0</v>
      </c>
      <c r="W1899" s="106" t="e">
        <f>IF(EXACT(O1899,Y1899),M1899,M1899*(1-#REF!))</f>
        <v>#REF!</v>
      </c>
      <c r="X1899" s="106" t="e">
        <f t="shared" si="824"/>
        <v>#REF!</v>
      </c>
      <c r="Y1899" s="107" t="s">
        <v>72</v>
      </c>
      <c r="Z1899" s="103">
        <f t="shared" si="820"/>
        <v>0</v>
      </c>
      <c r="AA1899" s="103">
        <f t="shared" si="821"/>
        <v>0</v>
      </c>
      <c r="AB1899" s="128" t="str">
        <f t="shared" si="825"/>
        <v/>
      </c>
      <c r="AC1899" s="128" t="e">
        <f t="shared" si="826"/>
        <v>#REF!</v>
      </c>
    </row>
    <row r="1900" spans="1:29" ht="50.1" customHeight="1">
      <c r="A1900" s="171"/>
      <c r="B1900" s="171"/>
      <c r="C1900" s="174"/>
      <c r="D1900" s="174"/>
      <c r="E1900" s="131"/>
      <c r="F1900" s="177"/>
      <c r="G1900" s="180"/>
      <c r="H1900" s="163"/>
      <c r="I1900" s="165"/>
      <c r="J1900" s="168"/>
      <c r="K1900" s="62"/>
      <c r="L1900" s="63"/>
      <c r="M1900" s="63"/>
      <c r="N1900" s="142"/>
      <c r="O1900" s="127"/>
      <c r="P1900" s="100"/>
      <c r="Q1900" s="63">
        <f t="shared" si="822"/>
        <v>0</v>
      </c>
      <c r="R1900" s="64"/>
      <c r="S1900" s="67"/>
      <c r="T1900" s="46"/>
      <c r="U1900" s="106">
        <f>IF(EXACT(O1900,Y1900),M1900,M1900*(1-'Расчет ПРЕДЗАКАЗ'!$D$10))</f>
        <v>0</v>
      </c>
      <c r="V1900" s="106">
        <f t="shared" si="823"/>
        <v>0</v>
      </c>
      <c r="W1900" s="106" t="e">
        <f>IF(EXACT(O1900,Y1900),M1900,M1900*(1-#REF!))</f>
        <v>#REF!</v>
      </c>
      <c r="X1900" s="106" t="e">
        <f t="shared" si="824"/>
        <v>#REF!</v>
      </c>
      <c r="Y1900" s="107" t="s">
        <v>72</v>
      </c>
      <c r="Z1900" s="103">
        <f t="shared" si="820"/>
        <v>0</v>
      </c>
      <c r="AA1900" s="103">
        <f t="shared" si="821"/>
        <v>0</v>
      </c>
      <c r="AB1900" s="128" t="str">
        <f t="shared" si="825"/>
        <v/>
      </c>
      <c r="AC1900" s="128" t="e">
        <f t="shared" si="826"/>
        <v>#REF!</v>
      </c>
    </row>
    <row r="1901" spans="1:29" ht="50.1" customHeight="1">
      <c r="A1901" s="171"/>
      <c r="B1901" s="171"/>
      <c r="C1901" s="174"/>
      <c r="D1901" s="174"/>
      <c r="E1901" s="131"/>
      <c r="F1901" s="177"/>
      <c r="G1901" s="180"/>
      <c r="H1901" s="163"/>
      <c r="I1901" s="165"/>
      <c r="J1901" s="168"/>
      <c r="K1901" s="62"/>
      <c r="L1901" s="63"/>
      <c r="M1901" s="63"/>
      <c r="N1901" s="142"/>
      <c r="O1901" s="127"/>
      <c r="P1901" s="100"/>
      <c r="Q1901" s="63">
        <f t="shared" si="822"/>
        <v>0</v>
      </c>
      <c r="R1901" s="64"/>
      <c r="S1901" s="67"/>
      <c r="T1901" s="46"/>
      <c r="U1901" s="106">
        <f>IF(EXACT(O1901,Y1901),M1901,M1901*(1-'Расчет ПРЕДЗАКАЗ'!$D$10))</f>
        <v>0</v>
      </c>
      <c r="V1901" s="106">
        <f t="shared" si="823"/>
        <v>0</v>
      </c>
      <c r="W1901" s="106" t="e">
        <f>IF(EXACT(O1901,Y1901),M1901,M1901*(1-#REF!))</f>
        <v>#REF!</v>
      </c>
      <c r="X1901" s="106" t="e">
        <f t="shared" si="824"/>
        <v>#REF!</v>
      </c>
      <c r="Y1901" s="107" t="s">
        <v>72</v>
      </c>
      <c r="Z1901" s="103">
        <f t="shared" si="820"/>
        <v>0</v>
      </c>
      <c r="AA1901" s="103">
        <f t="shared" si="821"/>
        <v>0</v>
      </c>
      <c r="AB1901" s="128" t="str">
        <f t="shared" si="825"/>
        <v/>
      </c>
      <c r="AC1901" s="128" t="e">
        <f t="shared" si="826"/>
        <v>#REF!</v>
      </c>
    </row>
    <row r="1902" spans="1:29" ht="50.1" customHeight="1">
      <c r="A1902" s="171"/>
      <c r="B1902" s="171"/>
      <c r="C1902" s="174"/>
      <c r="D1902" s="174"/>
      <c r="E1902" s="131"/>
      <c r="F1902" s="177"/>
      <c r="G1902" s="180"/>
      <c r="H1902" s="163"/>
      <c r="I1902" s="165"/>
      <c r="J1902" s="168"/>
      <c r="K1902" s="62"/>
      <c r="L1902" s="63"/>
      <c r="M1902" s="63"/>
      <c r="N1902" s="142"/>
      <c r="O1902" s="127"/>
      <c r="P1902" s="100"/>
      <c r="Q1902" s="63">
        <f t="shared" si="822"/>
        <v>0</v>
      </c>
      <c r="R1902" s="64"/>
      <c r="S1902" s="67"/>
      <c r="T1902" s="46"/>
      <c r="U1902" s="106">
        <f>IF(EXACT(O1902,Y1902),M1902,M1902*(1-'Расчет ПРЕДЗАКАЗ'!$D$10))</f>
        <v>0</v>
      </c>
      <c r="V1902" s="106">
        <f t="shared" si="823"/>
        <v>0</v>
      </c>
      <c r="W1902" s="106" t="e">
        <f>IF(EXACT(O1902,Y1902),M1902,M1902*(1-#REF!))</f>
        <v>#REF!</v>
      </c>
      <c r="X1902" s="106" t="e">
        <f t="shared" si="824"/>
        <v>#REF!</v>
      </c>
      <c r="Y1902" s="107" t="s">
        <v>72</v>
      </c>
      <c r="Z1902" s="103">
        <f t="shared" si="820"/>
        <v>0</v>
      </c>
      <c r="AA1902" s="103">
        <f t="shared" si="821"/>
        <v>0</v>
      </c>
      <c r="AB1902" s="128" t="str">
        <f t="shared" si="825"/>
        <v/>
      </c>
      <c r="AC1902" s="128" t="e">
        <f t="shared" si="826"/>
        <v>#REF!</v>
      </c>
    </row>
    <row r="1903" spans="1:29" ht="50.1" customHeight="1">
      <c r="A1903" s="171"/>
      <c r="B1903" s="171"/>
      <c r="C1903" s="174"/>
      <c r="D1903" s="174"/>
      <c r="E1903" s="131"/>
      <c r="F1903" s="177"/>
      <c r="G1903" s="180"/>
      <c r="H1903" s="163"/>
      <c r="I1903" s="165"/>
      <c r="J1903" s="168"/>
      <c r="K1903" s="62"/>
      <c r="L1903" s="63"/>
      <c r="M1903" s="63"/>
      <c r="N1903" s="142"/>
      <c r="O1903" s="127"/>
      <c r="P1903" s="100"/>
      <c r="Q1903" s="63">
        <f t="shared" si="822"/>
        <v>0</v>
      </c>
      <c r="R1903" s="64"/>
      <c r="S1903" s="67"/>
      <c r="T1903" s="46"/>
      <c r="U1903" s="106">
        <f>IF(EXACT(O1903,Y1903),M1903,M1903*(1-'Расчет ПРЕДЗАКАЗ'!$D$10))</f>
        <v>0</v>
      </c>
      <c r="V1903" s="106">
        <f t="shared" si="823"/>
        <v>0</v>
      </c>
      <c r="W1903" s="106" t="e">
        <f>IF(EXACT(O1903,Y1903),M1903,M1903*(1-#REF!))</f>
        <v>#REF!</v>
      </c>
      <c r="X1903" s="106" t="e">
        <f t="shared" si="824"/>
        <v>#REF!</v>
      </c>
      <c r="Y1903" s="107" t="s">
        <v>72</v>
      </c>
      <c r="Z1903" s="103">
        <f t="shared" si="820"/>
        <v>0</v>
      </c>
      <c r="AA1903" s="103">
        <f t="shared" si="821"/>
        <v>0</v>
      </c>
      <c r="AB1903" s="128" t="str">
        <f t="shared" si="825"/>
        <v/>
      </c>
      <c r="AC1903" s="128" t="e">
        <f t="shared" si="826"/>
        <v>#REF!</v>
      </c>
    </row>
    <row r="1904" spans="1:29" ht="50.1" customHeight="1">
      <c r="A1904" s="171"/>
      <c r="B1904" s="171"/>
      <c r="C1904" s="174"/>
      <c r="D1904" s="174"/>
      <c r="E1904" s="131"/>
      <c r="F1904" s="177"/>
      <c r="G1904" s="180"/>
      <c r="H1904" s="163"/>
      <c r="I1904" s="165"/>
      <c r="J1904" s="168"/>
      <c r="K1904" s="62"/>
      <c r="L1904" s="63"/>
      <c r="M1904" s="63"/>
      <c r="N1904" s="142"/>
      <c r="O1904" s="127"/>
      <c r="P1904" s="100"/>
      <c r="Q1904" s="63">
        <f t="shared" si="822"/>
        <v>0</v>
      </c>
      <c r="R1904" s="64"/>
      <c r="S1904" s="67"/>
      <c r="T1904" s="46"/>
      <c r="U1904" s="106">
        <f>IF(EXACT(O1904,Y1904),M1904,M1904*(1-'Расчет ПРЕДЗАКАЗ'!$D$10))</f>
        <v>0</v>
      </c>
      <c r="V1904" s="106">
        <f t="shared" si="823"/>
        <v>0</v>
      </c>
      <c r="W1904" s="106" t="e">
        <f>IF(EXACT(O1904,Y1904),M1904,M1904*(1-#REF!))</f>
        <v>#REF!</v>
      </c>
      <c r="X1904" s="106" t="e">
        <f t="shared" si="824"/>
        <v>#REF!</v>
      </c>
      <c r="Y1904" s="107" t="s">
        <v>72</v>
      </c>
      <c r="Z1904" s="103">
        <f t="shared" si="820"/>
        <v>0</v>
      </c>
      <c r="AA1904" s="103">
        <f t="shared" si="821"/>
        <v>0</v>
      </c>
      <c r="AB1904" s="128" t="str">
        <f t="shared" si="825"/>
        <v/>
      </c>
      <c r="AC1904" s="128" t="e">
        <f t="shared" si="826"/>
        <v>#REF!</v>
      </c>
    </row>
    <row r="1905" spans="1:29" ht="50.1" customHeight="1">
      <c r="A1905" s="171"/>
      <c r="B1905" s="171"/>
      <c r="C1905" s="174"/>
      <c r="D1905" s="174"/>
      <c r="E1905" s="131"/>
      <c r="F1905" s="177"/>
      <c r="G1905" s="180"/>
      <c r="H1905" s="163"/>
      <c r="I1905" s="165"/>
      <c r="J1905" s="168"/>
      <c r="K1905" s="62"/>
      <c r="L1905" s="63"/>
      <c r="M1905" s="63"/>
      <c r="N1905" s="143"/>
      <c r="O1905" s="127"/>
      <c r="P1905" s="100"/>
      <c r="Q1905" s="63">
        <f t="shared" si="822"/>
        <v>0</v>
      </c>
      <c r="R1905" s="65"/>
      <c r="S1905" s="67"/>
      <c r="T1905" s="40"/>
      <c r="U1905" s="106">
        <f>IF(EXACT(O1905,Y1905),M1905,M1905*(1-'Расчет ПРЕДЗАКАЗ'!$D$10))</f>
        <v>0</v>
      </c>
      <c r="V1905" s="106">
        <f t="shared" si="823"/>
        <v>0</v>
      </c>
      <c r="W1905" s="106" t="e">
        <f>IF(EXACT(O1905,Y1905),M1905,M1905*(1-#REF!))</f>
        <v>#REF!</v>
      </c>
      <c r="X1905" s="106" t="e">
        <f t="shared" si="824"/>
        <v>#REF!</v>
      </c>
      <c r="Y1905" s="107" t="s">
        <v>72</v>
      </c>
      <c r="Z1905" s="103">
        <f t="shared" si="820"/>
        <v>0</v>
      </c>
      <c r="AA1905" s="103">
        <f t="shared" si="821"/>
        <v>0</v>
      </c>
      <c r="AB1905" s="128" t="str">
        <f t="shared" si="825"/>
        <v/>
      </c>
      <c r="AC1905" s="128" t="e">
        <f t="shared" si="826"/>
        <v>#REF!</v>
      </c>
    </row>
    <row r="1906" spans="1:29" ht="50.1" customHeight="1">
      <c r="A1906" s="171"/>
      <c r="B1906" s="171"/>
      <c r="C1906" s="174"/>
      <c r="D1906" s="174"/>
      <c r="E1906" s="131"/>
      <c r="F1906" s="177"/>
      <c r="G1906" s="180"/>
      <c r="H1906" s="163"/>
      <c r="I1906" s="165"/>
      <c r="J1906" s="168"/>
      <c r="K1906" s="62"/>
      <c r="L1906" s="63"/>
      <c r="M1906" s="63"/>
      <c r="N1906" s="143"/>
      <c r="O1906" s="127"/>
      <c r="P1906" s="100"/>
      <c r="Q1906" s="63">
        <f t="shared" si="822"/>
        <v>0</v>
      </c>
      <c r="R1906" s="65"/>
      <c r="S1906" s="67"/>
      <c r="T1906" s="40"/>
      <c r="U1906" s="106">
        <f>IF(EXACT(O1906,Y1906),M1906,M1906*(1-'Расчет ПРЕДЗАКАЗ'!$D$10))</f>
        <v>0</v>
      </c>
      <c r="V1906" s="106">
        <f t="shared" si="823"/>
        <v>0</v>
      </c>
      <c r="W1906" s="106" t="e">
        <f>IF(EXACT(O1906,Y1906),M1906,M1906*(1-#REF!))</f>
        <v>#REF!</v>
      </c>
      <c r="X1906" s="106" t="e">
        <f t="shared" si="824"/>
        <v>#REF!</v>
      </c>
      <c r="Y1906" s="107" t="s">
        <v>72</v>
      </c>
      <c r="Z1906" s="103">
        <f t="shared" si="820"/>
        <v>0</v>
      </c>
      <c r="AA1906" s="103">
        <f t="shared" si="821"/>
        <v>0</v>
      </c>
      <c r="AB1906" s="128" t="str">
        <f t="shared" si="825"/>
        <v/>
      </c>
      <c r="AC1906" s="128" t="e">
        <f t="shared" si="826"/>
        <v>#REF!</v>
      </c>
    </row>
    <row r="1907" spans="1:29" ht="50.1" customHeight="1">
      <c r="A1907" s="171"/>
      <c r="B1907" s="171"/>
      <c r="C1907" s="174"/>
      <c r="D1907" s="174"/>
      <c r="E1907" s="131"/>
      <c r="F1907" s="177"/>
      <c r="G1907" s="180"/>
      <c r="H1907" s="163"/>
      <c r="I1907" s="165"/>
      <c r="J1907" s="168"/>
      <c r="K1907" s="62"/>
      <c r="L1907" s="63"/>
      <c r="M1907" s="63"/>
      <c r="N1907" s="121"/>
      <c r="O1907" s="127"/>
      <c r="P1907" s="100"/>
      <c r="Q1907" s="63">
        <f t="shared" si="822"/>
        <v>0</v>
      </c>
      <c r="R1907" s="65"/>
      <c r="S1907" s="67"/>
      <c r="T1907" s="40"/>
      <c r="U1907" s="106">
        <f>IF(EXACT(O1907,Y1907),M1907,M1907*(1-'Расчет ПРЕДЗАКАЗ'!$D$10))</f>
        <v>0</v>
      </c>
      <c r="V1907" s="106">
        <f t="shared" si="823"/>
        <v>0</v>
      </c>
      <c r="W1907" s="106" t="e">
        <f>IF(EXACT(O1907,Y1907),M1907,M1907*(1-#REF!))</f>
        <v>#REF!</v>
      </c>
      <c r="X1907" s="106" t="e">
        <f t="shared" si="824"/>
        <v>#REF!</v>
      </c>
      <c r="Y1907" s="107" t="s">
        <v>72</v>
      </c>
      <c r="Z1907" s="103">
        <f t="shared" si="820"/>
        <v>0</v>
      </c>
      <c r="AA1907" s="103">
        <f t="shared" si="821"/>
        <v>0</v>
      </c>
      <c r="AB1907" s="128" t="str">
        <f t="shared" si="825"/>
        <v/>
      </c>
      <c r="AC1907" s="128" t="e">
        <f t="shared" si="826"/>
        <v>#REF!</v>
      </c>
    </row>
    <row r="1908" spans="1:29" ht="50.1" customHeight="1">
      <c r="A1908" s="171"/>
      <c r="B1908" s="171"/>
      <c r="C1908" s="174"/>
      <c r="D1908" s="174"/>
      <c r="E1908" s="131"/>
      <c r="F1908" s="177"/>
      <c r="G1908" s="180"/>
      <c r="H1908" s="163"/>
      <c r="I1908" s="165"/>
      <c r="J1908" s="168"/>
      <c r="K1908" s="62"/>
      <c r="L1908" s="63"/>
      <c r="M1908" s="63"/>
      <c r="N1908" s="121"/>
      <c r="O1908" s="127"/>
      <c r="P1908" s="100"/>
      <c r="Q1908" s="63">
        <f t="shared" si="822"/>
        <v>0</v>
      </c>
      <c r="R1908" s="65"/>
      <c r="S1908" s="67"/>
      <c r="T1908" s="40"/>
      <c r="U1908" s="106">
        <f>IF(EXACT(O1908,Y1908),M1908,M1908*(1-'Расчет ПРЕДЗАКАЗ'!$D$10))</f>
        <v>0</v>
      </c>
      <c r="V1908" s="106">
        <f t="shared" si="823"/>
        <v>0</v>
      </c>
      <c r="W1908" s="106" t="e">
        <f>IF(EXACT(O1908,Y1908),M1908,M1908*(1-#REF!))</f>
        <v>#REF!</v>
      </c>
      <c r="X1908" s="106" t="e">
        <f t="shared" si="824"/>
        <v>#REF!</v>
      </c>
      <c r="Y1908" s="107" t="s">
        <v>72</v>
      </c>
      <c r="Z1908" s="103">
        <f t="shared" si="820"/>
        <v>0</v>
      </c>
      <c r="AA1908" s="103">
        <f t="shared" si="821"/>
        <v>0</v>
      </c>
      <c r="AB1908" s="128" t="str">
        <f t="shared" si="825"/>
        <v/>
      </c>
      <c r="AC1908" s="128" t="e">
        <f t="shared" si="826"/>
        <v>#REF!</v>
      </c>
    </row>
    <row r="1909" spans="1:29" ht="50.1" customHeight="1">
      <c r="A1909" s="171"/>
      <c r="B1909" s="171"/>
      <c r="C1909" s="174"/>
      <c r="D1909" s="174"/>
      <c r="E1909" s="131"/>
      <c r="F1909" s="177"/>
      <c r="G1909" s="180"/>
      <c r="H1909" s="163"/>
      <c r="I1909" s="165"/>
      <c r="J1909" s="168"/>
      <c r="K1909" s="62"/>
      <c r="L1909" s="63"/>
      <c r="M1909" s="63"/>
      <c r="N1909" s="121"/>
      <c r="O1909" s="127"/>
      <c r="P1909" s="100"/>
      <c r="Q1909" s="63">
        <f t="shared" si="822"/>
        <v>0</v>
      </c>
      <c r="R1909" s="65"/>
      <c r="S1909" s="67"/>
      <c r="T1909" s="40"/>
      <c r="U1909" s="106">
        <f>IF(EXACT(O1909,Y1909),M1909,M1909*(1-'Расчет ПРЕДЗАКАЗ'!$D$10))</f>
        <v>0</v>
      </c>
      <c r="V1909" s="106">
        <f t="shared" si="823"/>
        <v>0</v>
      </c>
      <c r="W1909" s="106" t="e">
        <f>IF(EXACT(O1909,Y1909),M1909,M1909*(1-#REF!))</f>
        <v>#REF!</v>
      </c>
      <c r="X1909" s="106" t="e">
        <f t="shared" si="824"/>
        <v>#REF!</v>
      </c>
      <c r="Y1909" s="107" t="s">
        <v>72</v>
      </c>
      <c r="Z1909" s="103">
        <f t="shared" si="820"/>
        <v>0</v>
      </c>
      <c r="AA1909" s="103">
        <f t="shared" si="821"/>
        <v>0</v>
      </c>
      <c r="AB1909" s="128" t="str">
        <f t="shared" si="825"/>
        <v/>
      </c>
      <c r="AC1909" s="128" t="e">
        <f t="shared" si="826"/>
        <v>#REF!</v>
      </c>
    </row>
    <row r="1910" spans="1:29" ht="50.1" customHeight="1">
      <c r="A1910" s="172"/>
      <c r="B1910" s="172"/>
      <c r="C1910" s="175"/>
      <c r="D1910" s="175"/>
      <c r="E1910" s="132"/>
      <c r="F1910" s="178"/>
      <c r="G1910" s="181"/>
      <c r="H1910" s="164"/>
      <c r="I1910" s="166"/>
      <c r="J1910" s="169"/>
      <c r="K1910" s="62"/>
      <c r="L1910" s="63"/>
      <c r="M1910" s="63"/>
      <c r="N1910" s="121"/>
      <c r="O1910" s="127"/>
      <c r="P1910" s="100"/>
      <c r="Q1910" s="63">
        <f t="shared" si="822"/>
        <v>0</v>
      </c>
      <c r="R1910" s="65"/>
      <c r="S1910" s="64"/>
      <c r="T1910" s="40"/>
      <c r="U1910" s="106">
        <f>IF(EXACT(O1910,Y1910),M1910,M1910*(1-'Расчет ПРЕДЗАКАЗ'!$D$10))</f>
        <v>0</v>
      </c>
      <c r="V1910" s="106">
        <f t="shared" si="823"/>
        <v>0</v>
      </c>
      <c r="W1910" s="106" t="e">
        <f>IF(EXACT(O1910,Y1910),M1910,M1910*(1-#REF!))</f>
        <v>#REF!</v>
      </c>
      <c r="X1910" s="106" t="e">
        <f t="shared" si="824"/>
        <v>#REF!</v>
      </c>
      <c r="Y1910" s="107" t="s">
        <v>72</v>
      </c>
      <c r="Z1910" s="103">
        <f t="shared" si="820"/>
        <v>0</v>
      </c>
      <c r="AA1910" s="103">
        <f t="shared" si="821"/>
        <v>0</v>
      </c>
      <c r="AB1910" s="128" t="str">
        <f t="shared" si="825"/>
        <v/>
      </c>
      <c r="AC1910" s="128" t="e">
        <f t="shared" si="826"/>
        <v>#REF!</v>
      </c>
    </row>
    <row r="1911" spans="1:29" ht="11.25" customHeight="1" thickBot="1"/>
    <row r="1912" spans="1:29" ht="50.1" customHeight="1">
      <c r="A1912" s="170">
        <v>501</v>
      </c>
      <c r="B1912" s="170" t="s">
        <v>3999</v>
      </c>
      <c r="C1912" s="173" t="s">
        <v>4000</v>
      </c>
      <c r="D1912" s="173" t="s">
        <v>77</v>
      </c>
      <c r="E1912" s="131"/>
      <c r="F1912" s="193" t="s">
        <v>978</v>
      </c>
      <c r="G1912" s="179" t="s">
        <v>3335</v>
      </c>
      <c r="H1912" s="162" t="s">
        <v>1052</v>
      </c>
      <c r="I1912" s="194" t="s">
        <v>1053</v>
      </c>
      <c r="J1912" s="167" t="s">
        <v>19</v>
      </c>
      <c r="K1912" s="62" t="s">
        <v>859</v>
      </c>
      <c r="L1912" s="63">
        <v>830</v>
      </c>
      <c r="M1912" s="63">
        <v>518</v>
      </c>
      <c r="N1912" s="142" t="s">
        <v>4001</v>
      </c>
      <c r="O1912" s="127" t="s">
        <v>72</v>
      </c>
      <c r="P1912" s="100"/>
      <c r="Q1912" s="63">
        <f>P1912*M1912</f>
        <v>0</v>
      </c>
      <c r="R1912" s="64"/>
      <c r="S1912" s="67">
        <v>42</v>
      </c>
      <c r="T1912" s="46"/>
      <c r="U1912" s="106">
        <f>IF(EXACT(O1912,Y1912),M1912,M1912*(1-'Расчет ПРЕДЗАКАЗ'!$D$10))</f>
        <v>518</v>
      </c>
      <c r="V1912" s="106">
        <f>P1912*U1912</f>
        <v>0</v>
      </c>
      <c r="W1912" s="106">
        <f>IF(EXACT(O1912,Y1912),M1912,M1912*(1-#REF!))</f>
        <v>518</v>
      </c>
      <c r="X1912" s="106">
        <f>P1912*W1912</f>
        <v>0</v>
      </c>
      <c r="Y1912" s="107" t="s">
        <v>72</v>
      </c>
      <c r="Z1912" s="103">
        <f t="shared" ref="Z1912:Z1926" si="827">IF(EXACT(O1912,Y1912),Q1912,0)</f>
        <v>0</v>
      </c>
      <c r="AA1912" s="103">
        <f t="shared" ref="AA1912:AA1926" si="828">IF(Z1912=0,Q1912,0)</f>
        <v>0</v>
      </c>
      <c r="AB1912" s="128">
        <f>IF(U1912=0,"",L1912/U1912-1)</f>
        <v>0.60231660231660222</v>
      </c>
      <c r="AC1912" s="128">
        <f>IF(W1912=0,"",L1912/W1912-1)</f>
        <v>0.60231660231660222</v>
      </c>
    </row>
    <row r="1913" spans="1:29" ht="50.1" customHeight="1">
      <c r="A1913" s="171"/>
      <c r="B1913" s="171"/>
      <c r="C1913" s="174"/>
      <c r="D1913" s="174"/>
      <c r="E1913" s="131"/>
      <c r="F1913" s="177"/>
      <c r="G1913" s="180"/>
      <c r="H1913" s="163"/>
      <c r="I1913" s="165"/>
      <c r="J1913" s="168"/>
      <c r="K1913" s="62" t="s">
        <v>861</v>
      </c>
      <c r="L1913" s="63">
        <v>830</v>
      </c>
      <c r="M1913" s="63">
        <v>518</v>
      </c>
      <c r="N1913" s="142" t="s">
        <v>4002</v>
      </c>
      <c r="O1913" s="127" t="s">
        <v>72</v>
      </c>
      <c r="P1913" s="100"/>
      <c r="Q1913" s="63">
        <f t="shared" ref="Q1913:Q1926" si="829">P1913*M1913</f>
        <v>0</v>
      </c>
      <c r="R1913" s="64"/>
      <c r="S1913" s="67">
        <v>27</v>
      </c>
      <c r="T1913" s="46"/>
      <c r="U1913" s="106">
        <f>IF(EXACT(O1913,Y1913),M1913,M1913*(1-'Расчет ПРЕДЗАКАЗ'!$D$10))</f>
        <v>518</v>
      </c>
      <c r="V1913" s="106">
        <f t="shared" ref="V1913:V1926" si="830">P1913*U1913</f>
        <v>0</v>
      </c>
      <c r="W1913" s="106">
        <f>IF(EXACT(O1913,Y1913),M1913,M1913*(1-#REF!))</f>
        <v>518</v>
      </c>
      <c r="X1913" s="106">
        <f t="shared" ref="X1913:X1926" si="831">P1913*W1913</f>
        <v>0</v>
      </c>
      <c r="Y1913" s="107" t="s">
        <v>72</v>
      </c>
      <c r="Z1913" s="103">
        <f t="shared" si="827"/>
        <v>0</v>
      </c>
      <c r="AA1913" s="103">
        <f t="shared" si="828"/>
        <v>0</v>
      </c>
      <c r="AB1913" s="128">
        <f t="shared" ref="AB1913:AB1926" si="832">IF(U1913=0,"",L1913/U1913-1)</f>
        <v>0.60231660231660222</v>
      </c>
      <c r="AC1913" s="128">
        <f t="shared" ref="AC1913:AC1926" si="833">IF(W1913=0,"",L1913/W1913-1)</f>
        <v>0.60231660231660222</v>
      </c>
    </row>
    <row r="1914" spans="1:29" ht="50.1" customHeight="1">
      <c r="A1914" s="171"/>
      <c r="B1914" s="171"/>
      <c r="C1914" s="174"/>
      <c r="D1914" s="174"/>
      <c r="E1914" s="131"/>
      <c r="F1914" s="177"/>
      <c r="G1914" s="180"/>
      <c r="H1914" s="163"/>
      <c r="I1914" s="165"/>
      <c r="J1914" s="168"/>
      <c r="K1914" s="62" t="s">
        <v>1007</v>
      </c>
      <c r="L1914" s="63">
        <v>830</v>
      </c>
      <c r="M1914" s="63">
        <v>518</v>
      </c>
      <c r="N1914" s="142" t="s">
        <v>4003</v>
      </c>
      <c r="O1914" s="127" t="s">
        <v>72</v>
      </c>
      <c r="P1914" s="100"/>
      <c r="Q1914" s="63">
        <f t="shared" si="829"/>
        <v>0</v>
      </c>
      <c r="R1914" s="64"/>
      <c r="S1914" s="67">
        <v>23</v>
      </c>
      <c r="T1914" s="46"/>
      <c r="U1914" s="106">
        <f>IF(EXACT(O1914,Y1914),M1914,M1914*(1-'Расчет ПРЕДЗАКАЗ'!$D$10))</f>
        <v>518</v>
      </c>
      <c r="V1914" s="106">
        <f t="shared" si="830"/>
        <v>0</v>
      </c>
      <c r="W1914" s="106">
        <f>IF(EXACT(O1914,Y1914),M1914,M1914*(1-#REF!))</f>
        <v>518</v>
      </c>
      <c r="X1914" s="106">
        <f t="shared" si="831"/>
        <v>0</v>
      </c>
      <c r="Y1914" s="107" t="s">
        <v>72</v>
      </c>
      <c r="Z1914" s="103">
        <f t="shared" si="827"/>
        <v>0</v>
      </c>
      <c r="AA1914" s="103">
        <f t="shared" si="828"/>
        <v>0</v>
      </c>
      <c r="AB1914" s="128">
        <f t="shared" si="832"/>
        <v>0.60231660231660222</v>
      </c>
      <c r="AC1914" s="128">
        <f t="shared" si="833"/>
        <v>0.60231660231660222</v>
      </c>
    </row>
    <row r="1915" spans="1:29" ht="50.1" customHeight="1">
      <c r="A1915" s="171"/>
      <c r="B1915" s="171"/>
      <c r="C1915" s="174"/>
      <c r="D1915" s="174"/>
      <c r="E1915" s="131"/>
      <c r="F1915" s="177"/>
      <c r="G1915" s="180"/>
      <c r="H1915" s="163"/>
      <c r="I1915" s="165"/>
      <c r="J1915" s="168"/>
      <c r="K1915" s="62" t="s">
        <v>1040</v>
      </c>
      <c r="L1915" s="63">
        <v>830</v>
      </c>
      <c r="M1915" s="63">
        <v>518</v>
      </c>
      <c r="N1915" s="142" t="s">
        <v>4004</v>
      </c>
      <c r="O1915" s="127" t="s">
        <v>72</v>
      </c>
      <c r="P1915" s="100"/>
      <c r="Q1915" s="63">
        <f t="shared" si="829"/>
        <v>0</v>
      </c>
      <c r="R1915" s="64"/>
      <c r="S1915" s="67">
        <v>11</v>
      </c>
      <c r="T1915" s="46"/>
      <c r="U1915" s="106">
        <f>IF(EXACT(O1915,Y1915),M1915,M1915*(1-'Расчет ПРЕДЗАКАЗ'!$D$10))</f>
        <v>518</v>
      </c>
      <c r="V1915" s="106">
        <f t="shared" si="830"/>
        <v>0</v>
      </c>
      <c r="W1915" s="106">
        <f>IF(EXACT(O1915,Y1915),M1915,M1915*(1-#REF!))</f>
        <v>518</v>
      </c>
      <c r="X1915" s="106">
        <f t="shared" si="831"/>
        <v>0</v>
      </c>
      <c r="Y1915" s="107" t="s">
        <v>72</v>
      </c>
      <c r="Z1915" s="103">
        <f t="shared" si="827"/>
        <v>0</v>
      </c>
      <c r="AA1915" s="103">
        <f t="shared" si="828"/>
        <v>0</v>
      </c>
      <c r="AB1915" s="128">
        <f t="shared" si="832"/>
        <v>0.60231660231660222</v>
      </c>
      <c r="AC1915" s="128">
        <f t="shared" si="833"/>
        <v>0.60231660231660222</v>
      </c>
    </row>
    <row r="1916" spans="1:29" ht="50.1" customHeight="1">
      <c r="A1916" s="171"/>
      <c r="B1916" s="171"/>
      <c r="C1916" s="174"/>
      <c r="D1916" s="174"/>
      <c r="E1916" s="131"/>
      <c r="F1916" s="177"/>
      <c r="G1916" s="180"/>
      <c r="H1916" s="163"/>
      <c r="I1916" s="165"/>
      <c r="J1916" s="168"/>
      <c r="K1916" s="62" t="s">
        <v>981</v>
      </c>
      <c r="L1916" s="63">
        <v>830</v>
      </c>
      <c r="M1916" s="63">
        <v>518</v>
      </c>
      <c r="N1916" s="142" t="s">
        <v>4005</v>
      </c>
      <c r="O1916" s="127" t="s">
        <v>72</v>
      </c>
      <c r="P1916" s="100"/>
      <c r="Q1916" s="63">
        <f t="shared" si="829"/>
        <v>0</v>
      </c>
      <c r="R1916" s="64"/>
      <c r="S1916" s="67">
        <v>30</v>
      </c>
      <c r="T1916" s="46"/>
      <c r="U1916" s="106">
        <f>IF(EXACT(O1916,Y1916),M1916,M1916*(1-'Расчет ПРЕДЗАКАЗ'!$D$10))</f>
        <v>518</v>
      </c>
      <c r="V1916" s="106">
        <f t="shared" si="830"/>
        <v>0</v>
      </c>
      <c r="W1916" s="106">
        <f>IF(EXACT(O1916,Y1916),M1916,M1916*(1-#REF!))</f>
        <v>518</v>
      </c>
      <c r="X1916" s="106">
        <f t="shared" si="831"/>
        <v>0</v>
      </c>
      <c r="Y1916" s="107" t="s">
        <v>72</v>
      </c>
      <c r="Z1916" s="103">
        <f t="shared" si="827"/>
        <v>0</v>
      </c>
      <c r="AA1916" s="103">
        <f t="shared" si="828"/>
        <v>0</v>
      </c>
      <c r="AB1916" s="128">
        <f t="shared" si="832"/>
        <v>0.60231660231660222</v>
      </c>
      <c r="AC1916" s="128">
        <f t="shared" si="833"/>
        <v>0.60231660231660222</v>
      </c>
    </row>
    <row r="1917" spans="1:29" ht="50.1" customHeight="1">
      <c r="A1917" s="171"/>
      <c r="B1917" s="171"/>
      <c r="C1917" s="174"/>
      <c r="D1917" s="174"/>
      <c r="E1917" s="131"/>
      <c r="F1917" s="177"/>
      <c r="G1917" s="180"/>
      <c r="H1917" s="163"/>
      <c r="I1917" s="165"/>
      <c r="J1917" s="168"/>
      <c r="K1917" s="62" t="s">
        <v>1043</v>
      </c>
      <c r="L1917" s="63">
        <v>830</v>
      </c>
      <c r="M1917" s="63">
        <v>518</v>
      </c>
      <c r="N1917" s="142" t="s">
        <v>4006</v>
      </c>
      <c r="O1917" s="127" t="s">
        <v>72</v>
      </c>
      <c r="P1917" s="100"/>
      <c r="Q1917" s="63">
        <f t="shared" si="829"/>
        <v>0</v>
      </c>
      <c r="R1917" s="64"/>
      <c r="S1917" s="67">
        <v>15</v>
      </c>
      <c r="T1917" s="46"/>
      <c r="U1917" s="106">
        <f>IF(EXACT(O1917,Y1917),M1917,M1917*(1-'Расчет ПРЕДЗАКАЗ'!$D$10))</f>
        <v>518</v>
      </c>
      <c r="V1917" s="106">
        <f t="shared" si="830"/>
        <v>0</v>
      </c>
      <c r="W1917" s="106">
        <f>IF(EXACT(O1917,Y1917),M1917,M1917*(1-#REF!))</f>
        <v>518</v>
      </c>
      <c r="X1917" s="106">
        <f t="shared" si="831"/>
        <v>0</v>
      </c>
      <c r="Y1917" s="107" t="s">
        <v>72</v>
      </c>
      <c r="Z1917" s="103">
        <f t="shared" si="827"/>
        <v>0</v>
      </c>
      <c r="AA1917" s="103">
        <f t="shared" si="828"/>
        <v>0</v>
      </c>
      <c r="AB1917" s="128">
        <f t="shared" si="832"/>
        <v>0.60231660231660222</v>
      </c>
      <c r="AC1917" s="128">
        <f t="shared" si="833"/>
        <v>0.60231660231660222</v>
      </c>
    </row>
    <row r="1918" spans="1:29" ht="50.1" customHeight="1">
      <c r="A1918" s="171"/>
      <c r="B1918" s="171"/>
      <c r="C1918" s="174"/>
      <c r="D1918" s="174"/>
      <c r="E1918" s="131"/>
      <c r="F1918" s="177"/>
      <c r="G1918" s="180"/>
      <c r="H1918" s="163"/>
      <c r="I1918" s="165"/>
      <c r="J1918" s="168"/>
      <c r="K1918" s="62" t="s">
        <v>1741</v>
      </c>
      <c r="L1918" s="63">
        <v>830</v>
      </c>
      <c r="M1918" s="63">
        <v>518</v>
      </c>
      <c r="N1918" s="142" t="s">
        <v>4007</v>
      </c>
      <c r="O1918" s="127" t="s">
        <v>72</v>
      </c>
      <c r="P1918" s="100"/>
      <c r="Q1918" s="63">
        <f t="shared" si="829"/>
        <v>0</v>
      </c>
      <c r="R1918" s="64"/>
      <c r="S1918" s="67">
        <v>11</v>
      </c>
      <c r="T1918" s="46"/>
      <c r="U1918" s="106">
        <f>IF(EXACT(O1918,Y1918),M1918,M1918*(1-'Расчет ПРЕДЗАКАЗ'!$D$10))</f>
        <v>518</v>
      </c>
      <c r="V1918" s="106">
        <f t="shared" si="830"/>
        <v>0</v>
      </c>
      <c r="W1918" s="106">
        <f>IF(EXACT(O1918,Y1918),M1918,M1918*(1-#REF!))</f>
        <v>518</v>
      </c>
      <c r="X1918" s="106">
        <f t="shared" si="831"/>
        <v>0</v>
      </c>
      <c r="Y1918" s="107" t="s">
        <v>72</v>
      </c>
      <c r="Z1918" s="103">
        <f t="shared" si="827"/>
        <v>0</v>
      </c>
      <c r="AA1918" s="103">
        <f t="shared" si="828"/>
        <v>0</v>
      </c>
      <c r="AB1918" s="128">
        <f t="shared" si="832"/>
        <v>0.60231660231660222</v>
      </c>
      <c r="AC1918" s="128">
        <f t="shared" si="833"/>
        <v>0.60231660231660222</v>
      </c>
    </row>
    <row r="1919" spans="1:29" ht="50.1" customHeight="1">
      <c r="A1919" s="171"/>
      <c r="B1919" s="171"/>
      <c r="C1919" s="174"/>
      <c r="D1919" s="174"/>
      <c r="E1919" s="131"/>
      <c r="F1919" s="177"/>
      <c r="G1919" s="180"/>
      <c r="H1919" s="163"/>
      <c r="I1919" s="165"/>
      <c r="J1919" s="168"/>
      <c r="K1919" s="62"/>
      <c r="L1919" s="63"/>
      <c r="M1919" s="63"/>
      <c r="N1919" s="142"/>
      <c r="O1919" s="127"/>
      <c r="P1919" s="100"/>
      <c r="Q1919" s="63">
        <f t="shared" si="829"/>
        <v>0</v>
      </c>
      <c r="R1919" s="64"/>
      <c r="S1919" s="67"/>
      <c r="T1919" s="46"/>
      <c r="U1919" s="106">
        <f>IF(EXACT(O1919,Y1919),M1919,M1919*(1-'Расчет ПРЕДЗАКАЗ'!$D$10))</f>
        <v>0</v>
      </c>
      <c r="V1919" s="106">
        <f t="shared" si="830"/>
        <v>0</v>
      </c>
      <c r="W1919" s="106" t="e">
        <f>IF(EXACT(O1919,Y1919),M1919,M1919*(1-#REF!))</f>
        <v>#REF!</v>
      </c>
      <c r="X1919" s="106" t="e">
        <f t="shared" si="831"/>
        <v>#REF!</v>
      </c>
      <c r="Y1919" s="107" t="s">
        <v>72</v>
      </c>
      <c r="Z1919" s="103">
        <f t="shared" si="827"/>
        <v>0</v>
      </c>
      <c r="AA1919" s="103">
        <f t="shared" si="828"/>
        <v>0</v>
      </c>
      <c r="AB1919" s="128" t="str">
        <f t="shared" si="832"/>
        <v/>
      </c>
      <c r="AC1919" s="128" t="e">
        <f t="shared" si="833"/>
        <v>#REF!</v>
      </c>
    </row>
    <row r="1920" spans="1:29" ht="50.1" customHeight="1">
      <c r="A1920" s="171"/>
      <c r="B1920" s="171"/>
      <c r="C1920" s="174"/>
      <c r="D1920" s="174"/>
      <c r="E1920" s="131"/>
      <c r="F1920" s="177"/>
      <c r="G1920" s="180"/>
      <c r="H1920" s="163"/>
      <c r="I1920" s="165"/>
      <c r="J1920" s="168"/>
      <c r="K1920" s="62"/>
      <c r="L1920" s="63"/>
      <c r="M1920" s="63"/>
      <c r="N1920" s="142"/>
      <c r="O1920" s="127"/>
      <c r="P1920" s="100"/>
      <c r="Q1920" s="63">
        <f t="shared" si="829"/>
        <v>0</v>
      </c>
      <c r="R1920" s="64"/>
      <c r="S1920" s="67"/>
      <c r="T1920" s="46"/>
      <c r="U1920" s="106">
        <f>IF(EXACT(O1920,Y1920),M1920,M1920*(1-'Расчет ПРЕДЗАКАЗ'!$D$10))</f>
        <v>0</v>
      </c>
      <c r="V1920" s="106">
        <f t="shared" si="830"/>
        <v>0</v>
      </c>
      <c r="W1920" s="106" t="e">
        <f>IF(EXACT(O1920,Y1920),M1920,M1920*(1-#REF!))</f>
        <v>#REF!</v>
      </c>
      <c r="X1920" s="106" t="e">
        <f t="shared" si="831"/>
        <v>#REF!</v>
      </c>
      <c r="Y1920" s="107" t="s">
        <v>72</v>
      </c>
      <c r="Z1920" s="103">
        <f t="shared" si="827"/>
        <v>0</v>
      </c>
      <c r="AA1920" s="103">
        <f t="shared" si="828"/>
        <v>0</v>
      </c>
      <c r="AB1920" s="128" t="str">
        <f t="shared" si="832"/>
        <v/>
      </c>
      <c r="AC1920" s="128" t="e">
        <f t="shared" si="833"/>
        <v>#REF!</v>
      </c>
    </row>
    <row r="1921" spans="1:29" ht="50.1" customHeight="1">
      <c r="A1921" s="171"/>
      <c r="B1921" s="171"/>
      <c r="C1921" s="174"/>
      <c r="D1921" s="174"/>
      <c r="E1921" s="131"/>
      <c r="F1921" s="177"/>
      <c r="G1921" s="180"/>
      <c r="H1921" s="163"/>
      <c r="I1921" s="165"/>
      <c r="J1921" s="168"/>
      <c r="K1921" s="62"/>
      <c r="L1921" s="63"/>
      <c r="M1921" s="63"/>
      <c r="N1921" s="143"/>
      <c r="O1921" s="127"/>
      <c r="P1921" s="100"/>
      <c r="Q1921" s="63">
        <f t="shared" si="829"/>
        <v>0</v>
      </c>
      <c r="R1921" s="65"/>
      <c r="S1921" s="67"/>
      <c r="T1921" s="40"/>
      <c r="U1921" s="106">
        <f>IF(EXACT(O1921,Y1921),M1921,M1921*(1-'Расчет ПРЕДЗАКАЗ'!$D$10))</f>
        <v>0</v>
      </c>
      <c r="V1921" s="106">
        <f t="shared" si="830"/>
        <v>0</v>
      </c>
      <c r="W1921" s="106" t="e">
        <f>IF(EXACT(O1921,Y1921),M1921,M1921*(1-#REF!))</f>
        <v>#REF!</v>
      </c>
      <c r="X1921" s="106" t="e">
        <f t="shared" si="831"/>
        <v>#REF!</v>
      </c>
      <c r="Y1921" s="107" t="s">
        <v>72</v>
      </c>
      <c r="Z1921" s="103">
        <f t="shared" si="827"/>
        <v>0</v>
      </c>
      <c r="AA1921" s="103">
        <f t="shared" si="828"/>
        <v>0</v>
      </c>
      <c r="AB1921" s="128" t="str">
        <f t="shared" si="832"/>
        <v/>
      </c>
      <c r="AC1921" s="128" t="e">
        <f t="shared" si="833"/>
        <v>#REF!</v>
      </c>
    </row>
    <row r="1922" spans="1:29" ht="50.1" customHeight="1">
      <c r="A1922" s="171"/>
      <c r="B1922" s="171"/>
      <c r="C1922" s="174"/>
      <c r="D1922" s="174"/>
      <c r="E1922" s="131"/>
      <c r="F1922" s="177"/>
      <c r="G1922" s="180"/>
      <c r="H1922" s="163"/>
      <c r="I1922" s="165"/>
      <c r="J1922" s="168"/>
      <c r="K1922" s="62"/>
      <c r="L1922" s="63"/>
      <c r="M1922" s="63"/>
      <c r="N1922" s="143"/>
      <c r="O1922" s="127"/>
      <c r="P1922" s="100"/>
      <c r="Q1922" s="63">
        <f t="shared" si="829"/>
        <v>0</v>
      </c>
      <c r="R1922" s="65"/>
      <c r="S1922" s="67"/>
      <c r="T1922" s="40"/>
      <c r="U1922" s="106">
        <f>IF(EXACT(O1922,Y1922),M1922,M1922*(1-'Расчет ПРЕДЗАКАЗ'!$D$10))</f>
        <v>0</v>
      </c>
      <c r="V1922" s="106">
        <f t="shared" si="830"/>
        <v>0</v>
      </c>
      <c r="W1922" s="106" t="e">
        <f>IF(EXACT(O1922,Y1922),M1922,M1922*(1-#REF!))</f>
        <v>#REF!</v>
      </c>
      <c r="X1922" s="106" t="e">
        <f t="shared" si="831"/>
        <v>#REF!</v>
      </c>
      <c r="Y1922" s="107" t="s">
        <v>72</v>
      </c>
      <c r="Z1922" s="103">
        <f t="shared" si="827"/>
        <v>0</v>
      </c>
      <c r="AA1922" s="103">
        <f t="shared" si="828"/>
        <v>0</v>
      </c>
      <c r="AB1922" s="128" t="str">
        <f t="shared" si="832"/>
        <v/>
      </c>
      <c r="AC1922" s="128" t="e">
        <f t="shared" si="833"/>
        <v>#REF!</v>
      </c>
    </row>
    <row r="1923" spans="1:29" ht="50.1" customHeight="1">
      <c r="A1923" s="171"/>
      <c r="B1923" s="171"/>
      <c r="C1923" s="174"/>
      <c r="D1923" s="174"/>
      <c r="E1923" s="131"/>
      <c r="F1923" s="177"/>
      <c r="G1923" s="180"/>
      <c r="H1923" s="163"/>
      <c r="I1923" s="165"/>
      <c r="J1923" s="168"/>
      <c r="K1923" s="62"/>
      <c r="L1923" s="63"/>
      <c r="M1923" s="63"/>
      <c r="N1923" s="121"/>
      <c r="O1923" s="127"/>
      <c r="P1923" s="100"/>
      <c r="Q1923" s="63">
        <f t="shared" si="829"/>
        <v>0</v>
      </c>
      <c r="R1923" s="65"/>
      <c r="S1923" s="67"/>
      <c r="T1923" s="40"/>
      <c r="U1923" s="106">
        <f>IF(EXACT(O1923,Y1923),M1923,M1923*(1-'Расчет ПРЕДЗАКАЗ'!$D$10))</f>
        <v>0</v>
      </c>
      <c r="V1923" s="106">
        <f t="shared" si="830"/>
        <v>0</v>
      </c>
      <c r="W1923" s="106" t="e">
        <f>IF(EXACT(O1923,Y1923),M1923,M1923*(1-#REF!))</f>
        <v>#REF!</v>
      </c>
      <c r="X1923" s="106" t="e">
        <f t="shared" si="831"/>
        <v>#REF!</v>
      </c>
      <c r="Y1923" s="107" t="s">
        <v>72</v>
      </c>
      <c r="Z1923" s="103">
        <f t="shared" si="827"/>
        <v>0</v>
      </c>
      <c r="AA1923" s="103">
        <f t="shared" si="828"/>
        <v>0</v>
      </c>
      <c r="AB1923" s="128" t="str">
        <f t="shared" si="832"/>
        <v/>
      </c>
      <c r="AC1923" s="128" t="e">
        <f t="shared" si="833"/>
        <v>#REF!</v>
      </c>
    </row>
    <row r="1924" spans="1:29" ht="50.1" customHeight="1">
      <c r="A1924" s="171"/>
      <c r="B1924" s="171"/>
      <c r="C1924" s="174"/>
      <c r="D1924" s="174"/>
      <c r="E1924" s="131"/>
      <c r="F1924" s="177"/>
      <c r="G1924" s="180"/>
      <c r="H1924" s="163"/>
      <c r="I1924" s="165"/>
      <c r="J1924" s="168"/>
      <c r="K1924" s="62"/>
      <c r="L1924" s="63"/>
      <c r="M1924" s="63"/>
      <c r="N1924" s="121"/>
      <c r="O1924" s="127"/>
      <c r="P1924" s="100"/>
      <c r="Q1924" s="63">
        <f t="shared" si="829"/>
        <v>0</v>
      </c>
      <c r="R1924" s="65"/>
      <c r="S1924" s="67"/>
      <c r="T1924" s="40"/>
      <c r="U1924" s="106">
        <f>IF(EXACT(O1924,Y1924),M1924,M1924*(1-'Расчет ПРЕДЗАКАЗ'!$D$10))</f>
        <v>0</v>
      </c>
      <c r="V1924" s="106">
        <f t="shared" si="830"/>
        <v>0</v>
      </c>
      <c r="W1924" s="106" t="e">
        <f>IF(EXACT(O1924,Y1924),M1924,M1924*(1-#REF!))</f>
        <v>#REF!</v>
      </c>
      <c r="X1924" s="106" t="e">
        <f t="shared" si="831"/>
        <v>#REF!</v>
      </c>
      <c r="Y1924" s="107" t="s">
        <v>72</v>
      </c>
      <c r="Z1924" s="103">
        <f t="shared" si="827"/>
        <v>0</v>
      </c>
      <c r="AA1924" s="103">
        <f t="shared" si="828"/>
        <v>0</v>
      </c>
      <c r="AB1924" s="128" t="str">
        <f t="shared" si="832"/>
        <v/>
      </c>
      <c r="AC1924" s="128" t="e">
        <f t="shared" si="833"/>
        <v>#REF!</v>
      </c>
    </row>
    <row r="1925" spans="1:29" ht="50.1" customHeight="1">
      <c r="A1925" s="171"/>
      <c r="B1925" s="171"/>
      <c r="C1925" s="174"/>
      <c r="D1925" s="174"/>
      <c r="E1925" s="131"/>
      <c r="F1925" s="177"/>
      <c r="G1925" s="180"/>
      <c r="H1925" s="163"/>
      <c r="I1925" s="165"/>
      <c r="J1925" s="168"/>
      <c r="K1925" s="62"/>
      <c r="L1925" s="63"/>
      <c r="M1925" s="63"/>
      <c r="N1925" s="121"/>
      <c r="O1925" s="127"/>
      <c r="P1925" s="100"/>
      <c r="Q1925" s="63">
        <f t="shared" si="829"/>
        <v>0</v>
      </c>
      <c r="R1925" s="65"/>
      <c r="S1925" s="67"/>
      <c r="T1925" s="40"/>
      <c r="U1925" s="106">
        <f>IF(EXACT(O1925,Y1925),M1925,M1925*(1-'Расчет ПРЕДЗАКАЗ'!$D$10))</f>
        <v>0</v>
      </c>
      <c r="V1925" s="106">
        <f t="shared" si="830"/>
        <v>0</v>
      </c>
      <c r="W1925" s="106" t="e">
        <f>IF(EXACT(O1925,Y1925),M1925,M1925*(1-#REF!))</f>
        <v>#REF!</v>
      </c>
      <c r="X1925" s="106" t="e">
        <f t="shared" si="831"/>
        <v>#REF!</v>
      </c>
      <c r="Y1925" s="107" t="s">
        <v>72</v>
      </c>
      <c r="Z1925" s="103">
        <f t="shared" si="827"/>
        <v>0</v>
      </c>
      <c r="AA1925" s="103">
        <f t="shared" si="828"/>
        <v>0</v>
      </c>
      <c r="AB1925" s="128" t="str">
        <f t="shared" si="832"/>
        <v/>
      </c>
      <c r="AC1925" s="128" t="e">
        <f t="shared" si="833"/>
        <v>#REF!</v>
      </c>
    </row>
    <row r="1926" spans="1:29" ht="50.1" customHeight="1">
      <c r="A1926" s="172"/>
      <c r="B1926" s="172"/>
      <c r="C1926" s="175"/>
      <c r="D1926" s="175"/>
      <c r="E1926" s="132"/>
      <c r="F1926" s="178"/>
      <c r="G1926" s="181"/>
      <c r="H1926" s="164"/>
      <c r="I1926" s="166"/>
      <c r="J1926" s="169"/>
      <c r="K1926" s="62"/>
      <c r="L1926" s="63"/>
      <c r="M1926" s="63"/>
      <c r="N1926" s="121"/>
      <c r="O1926" s="127"/>
      <c r="P1926" s="100"/>
      <c r="Q1926" s="63">
        <f t="shared" si="829"/>
        <v>0</v>
      </c>
      <c r="R1926" s="65"/>
      <c r="S1926" s="64"/>
      <c r="T1926" s="40"/>
      <c r="U1926" s="106">
        <f>IF(EXACT(O1926,Y1926),M1926,M1926*(1-'Расчет ПРЕДЗАКАЗ'!$D$10))</f>
        <v>0</v>
      </c>
      <c r="V1926" s="106">
        <f t="shared" si="830"/>
        <v>0</v>
      </c>
      <c r="W1926" s="106" t="e">
        <f>IF(EXACT(O1926,Y1926),M1926,M1926*(1-#REF!))</f>
        <v>#REF!</v>
      </c>
      <c r="X1926" s="106" t="e">
        <f t="shared" si="831"/>
        <v>#REF!</v>
      </c>
      <c r="Y1926" s="107" t="s">
        <v>72</v>
      </c>
      <c r="Z1926" s="103">
        <f t="shared" si="827"/>
        <v>0</v>
      </c>
      <c r="AA1926" s="103">
        <f t="shared" si="828"/>
        <v>0</v>
      </c>
      <c r="AB1926" s="128" t="str">
        <f t="shared" si="832"/>
        <v/>
      </c>
      <c r="AC1926" s="128" t="e">
        <f t="shared" si="833"/>
        <v>#REF!</v>
      </c>
    </row>
    <row r="1927" spans="1:29" ht="11.25" customHeight="1" thickBot="1"/>
    <row r="1928" spans="1:29" ht="50.1" customHeight="1">
      <c r="A1928" s="170">
        <v>502</v>
      </c>
      <c r="B1928" s="170" t="s">
        <v>4008</v>
      </c>
      <c r="C1928" s="173" t="s">
        <v>4009</v>
      </c>
      <c r="D1928" s="173" t="s">
        <v>77</v>
      </c>
      <c r="E1928" s="131"/>
      <c r="F1928" s="193" t="s">
        <v>978</v>
      </c>
      <c r="G1928" s="179" t="s">
        <v>991</v>
      </c>
      <c r="H1928" s="162" t="s">
        <v>1052</v>
      </c>
      <c r="I1928" s="194" t="s">
        <v>1053</v>
      </c>
      <c r="J1928" s="167" t="s">
        <v>19</v>
      </c>
      <c r="K1928" s="62" t="s">
        <v>1007</v>
      </c>
      <c r="L1928" s="63">
        <v>840</v>
      </c>
      <c r="M1928" s="63">
        <v>469</v>
      </c>
      <c r="N1928" s="142" t="s">
        <v>4010</v>
      </c>
      <c r="O1928" s="127" t="s">
        <v>72</v>
      </c>
      <c r="P1928" s="100"/>
      <c r="Q1928" s="63">
        <f>P1928*M1928</f>
        <v>0</v>
      </c>
      <c r="R1928" s="64"/>
      <c r="S1928" s="67">
        <v>10</v>
      </c>
      <c r="T1928" s="46"/>
      <c r="U1928" s="106">
        <f>IF(EXACT(O1928,Y1928),M1928,M1928*(1-'Расчет ПРЕДЗАКАЗ'!$D$10))</f>
        <v>469</v>
      </c>
      <c r="V1928" s="106">
        <f>P1928*U1928</f>
        <v>0</v>
      </c>
      <c r="W1928" s="106">
        <f>IF(EXACT(O1928,Y1928),M1928,M1928*(1-#REF!))</f>
        <v>469</v>
      </c>
      <c r="X1928" s="106">
        <f>P1928*W1928</f>
        <v>0</v>
      </c>
      <c r="Y1928" s="107" t="s">
        <v>72</v>
      </c>
      <c r="Z1928" s="103">
        <f t="shared" ref="Z1928:Z1942" si="834">IF(EXACT(O1928,Y1928),Q1928,0)</f>
        <v>0</v>
      </c>
      <c r="AA1928" s="103">
        <f t="shared" ref="AA1928:AA1942" si="835">IF(Z1928=0,Q1928,0)</f>
        <v>0</v>
      </c>
      <c r="AB1928" s="128">
        <f>IF(U1928=0,"",L1928/U1928-1)</f>
        <v>0.79104477611940305</v>
      </c>
      <c r="AC1928" s="128">
        <f>IF(W1928=0,"",L1928/W1928-1)</f>
        <v>0.79104477611940305</v>
      </c>
    </row>
    <row r="1929" spans="1:29" ht="50.1" customHeight="1">
      <c r="A1929" s="171"/>
      <c r="B1929" s="171"/>
      <c r="C1929" s="174"/>
      <c r="D1929" s="174"/>
      <c r="E1929" s="131"/>
      <c r="F1929" s="177"/>
      <c r="G1929" s="180"/>
      <c r="H1929" s="163"/>
      <c r="I1929" s="165"/>
      <c r="J1929" s="168"/>
      <c r="K1929" s="62" t="s">
        <v>981</v>
      </c>
      <c r="L1929" s="63">
        <v>840</v>
      </c>
      <c r="M1929" s="63">
        <v>469</v>
      </c>
      <c r="N1929" s="142" t="s">
        <v>4011</v>
      </c>
      <c r="O1929" s="127" t="s">
        <v>72</v>
      </c>
      <c r="P1929" s="100"/>
      <c r="Q1929" s="63">
        <f t="shared" ref="Q1929:Q1942" si="836">P1929*M1929</f>
        <v>0</v>
      </c>
      <c r="R1929" s="64"/>
      <c r="S1929" s="67">
        <v>8</v>
      </c>
      <c r="T1929" s="46"/>
      <c r="U1929" s="106">
        <f>IF(EXACT(O1929,Y1929),M1929,M1929*(1-'Расчет ПРЕДЗАКАЗ'!$D$10))</f>
        <v>469</v>
      </c>
      <c r="V1929" s="106">
        <f t="shared" ref="V1929:V1942" si="837">P1929*U1929</f>
        <v>0</v>
      </c>
      <c r="W1929" s="106">
        <f>IF(EXACT(O1929,Y1929),M1929,M1929*(1-#REF!))</f>
        <v>469</v>
      </c>
      <c r="X1929" s="106">
        <f t="shared" ref="X1929:X1942" si="838">P1929*W1929</f>
        <v>0</v>
      </c>
      <c r="Y1929" s="107" t="s">
        <v>72</v>
      </c>
      <c r="Z1929" s="103">
        <f t="shared" si="834"/>
        <v>0</v>
      </c>
      <c r="AA1929" s="103">
        <f t="shared" si="835"/>
        <v>0</v>
      </c>
      <c r="AB1929" s="128">
        <f t="shared" ref="AB1929:AB1942" si="839">IF(U1929=0,"",L1929/U1929-1)</f>
        <v>0.79104477611940305</v>
      </c>
      <c r="AC1929" s="128">
        <f t="shared" ref="AC1929:AC1942" si="840">IF(W1929=0,"",L1929/W1929-1)</f>
        <v>0.79104477611940305</v>
      </c>
    </row>
    <row r="1930" spans="1:29" ht="50.1" customHeight="1">
      <c r="A1930" s="171"/>
      <c r="B1930" s="171"/>
      <c r="C1930" s="174"/>
      <c r="D1930" s="174"/>
      <c r="E1930" s="131"/>
      <c r="F1930" s="177"/>
      <c r="G1930" s="180"/>
      <c r="H1930" s="163"/>
      <c r="I1930" s="165"/>
      <c r="J1930" s="168"/>
      <c r="K1930" s="62"/>
      <c r="L1930" s="63"/>
      <c r="M1930" s="63"/>
      <c r="N1930" s="142"/>
      <c r="O1930" s="127"/>
      <c r="P1930" s="100"/>
      <c r="Q1930" s="63">
        <f t="shared" si="836"/>
        <v>0</v>
      </c>
      <c r="R1930" s="64"/>
      <c r="S1930" s="67"/>
      <c r="T1930" s="46"/>
      <c r="U1930" s="106">
        <f>IF(EXACT(O1930,Y1930),M1930,M1930*(1-'Расчет ПРЕДЗАКАЗ'!$D$10))</f>
        <v>0</v>
      </c>
      <c r="V1930" s="106">
        <f t="shared" si="837"/>
        <v>0</v>
      </c>
      <c r="W1930" s="106" t="e">
        <f>IF(EXACT(O1930,Y1930),M1930,M1930*(1-#REF!))</f>
        <v>#REF!</v>
      </c>
      <c r="X1930" s="106" t="e">
        <f t="shared" si="838"/>
        <v>#REF!</v>
      </c>
      <c r="Y1930" s="107" t="s">
        <v>72</v>
      </c>
      <c r="Z1930" s="103">
        <f t="shared" si="834"/>
        <v>0</v>
      </c>
      <c r="AA1930" s="103">
        <f t="shared" si="835"/>
        <v>0</v>
      </c>
      <c r="AB1930" s="128" t="str">
        <f t="shared" si="839"/>
        <v/>
      </c>
      <c r="AC1930" s="128" t="e">
        <f t="shared" si="840"/>
        <v>#REF!</v>
      </c>
    </row>
    <row r="1931" spans="1:29" ht="50.1" customHeight="1">
      <c r="A1931" s="171"/>
      <c r="B1931" s="171"/>
      <c r="C1931" s="174"/>
      <c r="D1931" s="174"/>
      <c r="E1931" s="131"/>
      <c r="F1931" s="177"/>
      <c r="G1931" s="180"/>
      <c r="H1931" s="163"/>
      <c r="I1931" s="165"/>
      <c r="J1931" s="168"/>
      <c r="K1931" s="62"/>
      <c r="L1931" s="63"/>
      <c r="M1931" s="63"/>
      <c r="N1931" s="142"/>
      <c r="O1931" s="127"/>
      <c r="P1931" s="100"/>
      <c r="Q1931" s="63">
        <f t="shared" si="836"/>
        <v>0</v>
      </c>
      <c r="R1931" s="64"/>
      <c r="S1931" s="67"/>
      <c r="T1931" s="46"/>
      <c r="U1931" s="106">
        <f>IF(EXACT(O1931,Y1931),M1931,M1931*(1-'Расчет ПРЕДЗАКАЗ'!$D$10))</f>
        <v>0</v>
      </c>
      <c r="V1931" s="106">
        <f t="shared" si="837"/>
        <v>0</v>
      </c>
      <c r="W1931" s="106" t="e">
        <f>IF(EXACT(O1931,Y1931),M1931,M1931*(1-#REF!))</f>
        <v>#REF!</v>
      </c>
      <c r="X1931" s="106" t="e">
        <f t="shared" si="838"/>
        <v>#REF!</v>
      </c>
      <c r="Y1931" s="107" t="s">
        <v>72</v>
      </c>
      <c r="Z1931" s="103">
        <f t="shared" si="834"/>
        <v>0</v>
      </c>
      <c r="AA1931" s="103">
        <f t="shared" si="835"/>
        <v>0</v>
      </c>
      <c r="AB1931" s="128" t="str">
        <f t="shared" si="839"/>
        <v/>
      </c>
      <c r="AC1931" s="128" t="e">
        <f t="shared" si="840"/>
        <v>#REF!</v>
      </c>
    </row>
    <row r="1932" spans="1:29" ht="50.1" customHeight="1">
      <c r="A1932" s="171"/>
      <c r="B1932" s="171"/>
      <c r="C1932" s="174"/>
      <c r="D1932" s="174"/>
      <c r="E1932" s="131"/>
      <c r="F1932" s="177"/>
      <c r="G1932" s="180"/>
      <c r="H1932" s="163"/>
      <c r="I1932" s="165"/>
      <c r="J1932" s="168"/>
      <c r="K1932" s="62"/>
      <c r="L1932" s="63"/>
      <c r="M1932" s="63"/>
      <c r="N1932" s="142"/>
      <c r="O1932" s="127"/>
      <c r="P1932" s="100"/>
      <c r="Q1932" s="63">
        <f t="shared" si="836"/>
        <v>0</v>
      </c>
      <c r="R1932" s="64"/>
      <c r="S1932" s="67"/>
      <c r="T1932" s="46"/>
      <c r="U1932" s="106">
        <f>IF(EXACT(O1932,Y1932),M1932,M1932*(1-'Расчет ПРЕДЗАКАЗ'!$D$10))</f>
        <v>0</v>
      </c>
      <c r="V1932" s="106">
        <f t="shared" si="837"/>
        <v>0</v>
      </c>
      <c r="W1932" s="106" t="e">
        <f>IF(EXACT(O1932,Y1932),M1932,M1932*(1-#REF!))</f>
        <v>#REF!</v>
      </c>
      <c r="X1932" s="106" t="e">
        <f t="shared" si="838"/>
        <v>#REF!</v>
      </c>
      <c r="Y1932" s="107" t="s">
        <v>72</v>
      </c>
      <c r="Z1932" s="103">
        <f t="shared" si="834"/>
        <v>0</v>
      </c>
      <c r="AA1932" s="103">
        <f t="shared" si="835"/>
        <v>0</v>
      </c>
      <c r="AB1932" s="128" t="str">
        <f t="shared" si="839"/>
        <v/>
      </c>
      <c r="AC1932" s="128" t="e">
        <f t="shared" si="840"/>
        <v>#REF!</v>
      </c>
    </row>
    <row r="1933" spans="1:29" ht="50.1" customHeight="1">
      <c r="A1933" s="171"/>
      <c r="B1933" s="171"/>
      <c r="C1933" s="174"/>
      <c r="D1933" s="174"/>
      <c r="E1933" s="131"/>
      <c r="F1933" s="177"/>
      <c r="G1933" s="180"/>
      <c r="H1933" s="163"/>
      <c r="I1933" s="165"/>
      <c r="J1933" s="168"/>
      <c r="K1933" s="62"/>
      <c r="L1933" s="63"/>
      <c r="M1933" s="63"/>
      <c r="N1933" s="142"/>
      <c r="O1933" s="127"/>
      <c r="P1933" s="100"/>
      <c r="Q1933" s="63">
        <f t="shared" si="836"/>
        <v>0</v>
      </c>
      <c r="R1933" s="64"/>
      <c r="S1933" s="67"/>
      <c r="T1933" s="46"/>
      <c r="U1933" s="106">
        <f>IF(EXACT(O1933,Y1933),M1933,M1933*(1-'Расчет ПРЕДЗАКАЗ'!$D$10))</f>
        <v>0</v>
      </c>
      <c r="V1933" s="106">
        <f t="shared" si="837"/>
        <v>0</v>
      </c>
      <c r="W1933" s="106" t="e">
        <f>IF(EXACT(O1933,Y1933),M1933,M1933*(1-#REF!))</f>
        <v>#REF!</v>
      </c>
      <c r="X1933" s="106" t="e">
        <f t="shared" si="838"/>
        <v>#REF!</v>
      </c>
      <c r="Y1933" s="107" t="s">
        <v>72</v>
      </c>
      <c r="Z1933" s="103">
        <f t="shared" si="834"/>
        <v>0</v>
      </c>
      <c r="AA1933" s="103">
        <f t="shared" si="835"/>
        <v>0</v>
      </c>
      <c r="AB1933" s="128" t="str">
        <f t="shared" si="839"/>
        <v/>
      </c>
      <c r="AC1933" s="128" t="e">
        <f t="shared" si="840"/>
        <v>#REF!</v>
      </c>
    </row>
    <row r="1934" spans="1:29" ht="50.1" customHeight="1">
      <c r="A1934" s="171"/>
      <c r="B1934" s="171"/>
      <c r="C1934" s="174"/>
      <c r="D1934" s="174"/>
      <c r="E1934" s="131"/>
      <c r="F1934" s="177"/>
      <c r="G1934" s="180"/>
      <c r="H1934" s="163"/>
      <c r="I1934" s="165"/>
      <c r="J1934" s="168"/>
      <c r="K1934" s="62"/>
      <c r="L1934" s="63"/>
      <c r="M1934" s="63"/>
      <c r="N1934" s="142"/>
      <c r="O1934" s="127"/>
      <c r="P1934" s="100"/>
      <c r="Q1934" s="63">
        <f t="shared" si="836"/>
        <v>0</v>
      </c>
      <c r="R1934" s="64"/>
      <c r="S1934" s="67"/>
      <c r="T1934" s="46"/>
      <c r="U1934" s="106">
        <f>IF(EXACT(O1934,Y1934),M1934,M1934*(1-'Расчет ПРЕДЗАКАЗ'!$D$10))</f>
        <v>0</v>
      </c>
      <c r="V1934" s="106">
        <f t="shared" si="837"/>
        <v>0</v>
      </c>
      <c r="W1934" s="106" t="e">
        <f>IF(EXACT(O1934,Y1934),M1934,M1934*(1-#REF!))</f>
        <v>#REF!</v>
      </c>
      <c r="X1934" s="106" t="e">
        <f t="shared" si="838"/>
        <v>#REF!</v>
      </c>
      <c r="Y1934" s="107" t="s">
        <v>72</v>
      </c>
      <c r="Z1934" s="103">
        <f t="shared" si="834"/>
        <v>0</v>
      </c>
      <c r="AA1934" s="103">
        <f t="shared" si="835"/>
        <v>0</v>
      </c>
      <c r="AB1934" s="128" t="str">
        <f t="shared" si="839"/>
        <v/>
      </c>
      <c r="AC1934" s="128" t="e">
        <f t="shared" si="840"/>
        <v>#REF!</v>
      </c>
    </row>
    <row r="1935" spans="1:29" ht="50.1" customHeight="1">
      <c r="A1935" s="171"/>
      <c r="B1935" s="171"/>
      <c r="C1935" s="174"/>
      <c r="D1935" s="174"/>
      <c r="E1935" s="131"/>
      <c r="F1935" s="177"/>
      <c r="G1935" s="180"/>
      <c r="H1935" s="163"/>
      <c r="I1935" s="165"/>
      <c r="J1935" s="168"/>
      <c r="K1935" s="62"/>
      <c r="L1935" s="63"/>
      <c r="M1935" s="63"/>
      <c r="N1935" s="142"/>
      <c r="O1935" s="127"/>
      <c r="P1935" s="100"/>
      <c r="Q1935" s="63">
        <f t="shared" si="836"/>
        <v>0</v>
      </c>
      <c r="R1935" s="64"/>
      <c r="S1935" s="67"/>
      <c r="T1935" s="46"/>
      <c r="U1935" s="106">
        <f>IF(EXACT(O1935,Y1935),M1935,M1935*(1-'Расчет ПРЕДЗАКАЗ'!$D$10))</f>
        <v>0</v>
      </c>
      <c r="V1935" s="106">
        <f t="shared" si="837"/>
        <v>0</v>
      </c>
      <c r="W1935" s="106" t="e">
        <f>IF(EXACT(O1935,Y1935),M1935,M1935*(1-#REF!))</f>
        <v>#REF!</v>
      </c>
      <c r="X1935" s="106" t="e">
        <f t="shared" si="838"/>
        <v>#REF!</v>
      </c>
      <c r="Y1935" s="107" t="s">
        <v>72</v>
      </c>
      <c r="Z1935" s="103">
        <f t="shared" si="834"/>
        <v>0</v>
      </c>
      <c r="AA1935" s="103">
        <f t="shared" si="835"/>
        <v>0</v>
      </c>
      <c r="AB1935" s="128" t="str">
        <f t="shared" si="839"/>
        <v/>
      </c>
      <c r="AC1935" s="128" t="e">
        <f t="shared" si="840"/>
        <v>#REF!</v>
      </c>
    </row>
    <row r="1936" spans="1:29" ht="50.1" customHeight="1">
      <c r="A1936" s="171"/>
      <c r="B1936" s="171"/>
      <c r="C1936" s="174"/>
      <c r="D1936" s="174"/>
      <c r="E1936" s="131"/>
      <c r="F1936" s="177"/>
      <c r="G1936" s="180"/>
      <c r="H1936" s="163"/>
      <c r="I1936" s="165"/>
      <c r="J1936" s="168"/>
      <c r="K1936" s="62"/>
      <c r="L1936" s="63"/>
      <c r="M1936" s="63"/>
      <c r="N1936" s="142"/>
      <c r="O1936" s="127"/>
      <c r="P1936" s="100"/>
      <c r="Q1936" s="63">
        <f t="shared" si="836"/>
        <v>0</v>
      </c>
      <c r="R1936" s="64"/>
      <c r="S1936" s="67"/>
      <c r="T1936" s="46"/>
      <c r="U1936" s="106">
        <f>IF(EXACT(O1936,Y1936),M1936,M1936*(1-'Расчет ПРЕДЗАКАЗ'!$D$10))</f>
        <v>0</v>
      </c>
      <c r="V1936" s="106">
        <f t="shared" si="837"/>
        <v>0</v>
      </c>
      <c r="W1936" s="106" t="e">
        <f>IF(EXACT(O1936,Y1936),M1936,M1936*(1-#REF!))</f>
        <v>#REF!</v>
      </c>
      <c r="X1936" s="106" t="e">
        <f t="shared" si="838"/>
        <v>#REF!</v>
      </c>
      <c r="Y1936" s="107" t="s">
        <v>72</v>
      </c>
      <c r="Z1936" s="103">
        <f t="shared" si="834"/>
        <v>0</v>
      </c>
      <c r="AA1936" s="103">
        <f t="shared" si="835"/>
        <v>0</v>
      </c>
      <c r="AB1936" s="128" t="str">
        <f t="shared" si="839"/>
        <v/>
      </c>
      <c r="AC1936" s="128" t="e">
        <f t="shared" si="840"/>
        <v>#REF!</v>
      </c>
    </row>
    <row r="1937" spans="1:29" ht="50.1" customHeight="1">
      <c r="A1937" s="171"/>
      <c r="B1937" s="171"/>
      <c r="C1937" s="174"/>
      <c r="D1937" s="174"/>
      <c r="E1937" s="131"/>
      <c r="F1937" s="177"/>
      <c r="G1937" s="180"/>
      <c r="H1937" s="163"/>
      <c r="I1937" s="165"/>
      <c r="J1937" s="168"/>
      <c r="K1937" s="62"/>
      <c r="L1937" s="63"/>
      <c r="M1937" s="63"/>
      <c r="N1937" s="143"/>
      <c r="O1937" s="127"/>
      <c r="P1937" s="100"/>
      <c r="Q1937" s="63">
        <f t="shared" si="836"/>
        <v>0</v>
      </c>
      <c r="R1937" s="65"/>
      <c r="S1937" s="67"/>
      <c r="T1937" s="40"/>
      <c r="U1937" s="106">
        <f>IF(EXACT(O1937,Y1937),M1937,M1937*(1-'Расчет ПРЕДЗАКАЗ'!$D$10))</f>
        <v>0</v>
      </c>
      <c r="V1937" s="106">
        <f t="shared" si="837"/>
        <v>0</v>
      </c>
      <c r="W1937" s="106" t="e">
        <f>IF(EXACT(O1937,Y1937),M1937,M1937*(1-#REF!))</f>
        <v>#REF!</v>
      </c>
      <c r="X1937" s="106" t="e">
        <f t="shared" si="838"/>
        <v>#REF!</v>
      </c>
      <c r="Y1937" s="107" t="s">
        <v>72</v>
      </c>
      <c r="Z1937" s="103">
        <f t="shared" si="834"/>
        <v>0</v>
      </c>
      <c r="AA1937" s="103">
        <f t="shared" si="835"/>
        <v>0</v>
      </c>
      <c r="AB1937" s="128" t="str">
        <f t="shared" si="839"/>
        <v/>
      </c>
      <c r="AC1937" s="128" t="e">
        <f t="shared" si="840"/>
        <v>#REF!</v>
      </c>
    </row>
    <row r="1938" spans="1:29" ht="50.1" customHeight="1">
      <c r="A1938" s="171"/>
      <c r="B1938" s="171"/>
      <c r="C1938" s="174"/>
      <c r="D1938" s="174"/>
      <c r="E1938" s="131"/>
      <c r="F1938" s="177"/>
      <c r="G1938" s="180"/>
      <c r="H1938" s="163"/>
      <c r="I1938" s="165"/>
      <c r="J1938" s="168"/>
      <c r="K1938" s="62"/>
      <c r="L1938" s="63"/>
      <c r="M1938" s="63"/>
      <c r="N1938" s="143"/>
      <c r="O1938" s="127"/>
      <c r="P1938" s="100"/>
      <c r="Q1938" s="63">
        <f t="shared" si="836"/>
        <v>0</v>
      </c>
      <c r="R1938" s="65"/>
      <c r="S1938" s="67"/>
      <c r="T1938" s="40"/>
      <c r="U1938" s="106">
        <f>IF(EXACT(O1938,Y1938),M1938,M1938*(1-'Расчет ПРЕДЗАКАЗ'!$D$10))</f>
        <v>0</v>
      </c>
      <c r="V1938" s="106">
        <f t="shared" si="837"/>
        <v>0</v>
      </c>
      <c r="W1938" s="106" t="e">
        <f>IF(EXACT(O1938,Y1938),M1938,M1938*(1-#REF!))</f>
        <v>#REF!</v>
      </c>
      <c r="X1938" s="106" t="e">
        <f t="shared" si="838"/>
        <v>#REF!</v>
      </c>
      <c r="Y1938" s="107" t="s">
        <v>72</v>
      </c>
      <c r="Z1938" s="103">
        <f t="shared" si="834"/>
        <v>0</v>
      </c>
      <c r="AA1938" s="103">
        <f t="shared" si="835"/>
        <v>0</v>
      </c>
      <c r="AB1938" s="128" t="str">
        <f t="shared" si="839"/>
        <v/>
      </c>
      <c r="AC1938" s="128" t="e">
        <f t="shared" si="840"/>
        <v>#REF!</v>
      </c>
    </row>
    <row r="1939" spans="1:29" ht="50.1" customHeight="1">
      <c r="A1939" s="171"/>
      <c r="B1939" s="171"/>
      <c r="C1939" s="174"/>
      <c r="D1939" s="174"/>
      <c r="E1939" s="131"/>
      <c r="F1939" s="177"/>
      <c r="G1939" s="180"/>
      <c r="H1939" s="163"/>
      <c r="I1939" s="165"/>
      <c r="J1939" s="168"/>
      <c r="K1939" s="62"/>
      <c r="L1939" s="63"/>
      <c r="M1939" s="63"/>
      <c r="N1939" s="121"/>
      <c r="O1939" s="127"/>
      <c r="P1939" s="100"/>
      <c r="Q1939" s="63">
        <f t="shared" si="836"/>
        <v>0</v>
      </c>
      <c r="R1939" s="65"/>
      <c r="S1939" s="67"/>
      <c r="T1939" s="40"/>
      <c r="U1939" s="106">
        <f>IF(EXACT(O1939,Y1939),M1939,M1939*(1-'Расчет ПРЕДЗАКАЗ'!$D$10))</f>
        <v>0</v>
      </c>
      <c r="V1939" s="106">
        <f t="shared" si="837"/>
        <v>0</v>
      </c>
      <c r="W1939" s="106" t="e">
        <f>IF(EXACT(O1939,Y1939),M1939,M1939*(1-#REF!))</f>
        <v>#REF!</v>
      </c>
      <c r="X1939" s="106" t="e">
        <f t="shared" si="838"/>
        <v>#REF!</v>
      </c>
      <c r="Y1939" s="107" t="s">
        <v>72</v>
      </c>
      <c r="Z1939" s="103">
        <f t="shared" si="834"/>
        <v>0</v>
      </c>
      <c r="AA1939" s="103">
        <f t="shared" si="835"/>
        <v>0</v>
      </c>
      <c r="AB1939" s="128" t="str">
        <f t="shared" si="839"/>
        <v/>
      </c>
      <c r="AC1939" s="128" t="e">
        <f t="shared" si="840"/>
        <v>#REF!</v>
      </c>
    </row>
    <row r="1940" spans="1:29" ht="50.1" customHeight="1">
      <c r="A1940" s="171"/>
      <c r="B1940" s="171"/>
      <c r="C1940" s="174"/>
      <c r="D1940" s="174"/>
      <c r="E1940" s="131"/>
      <c r="F1940" s="177"/>
      <c r="G1940" s="180"/>
      <c r="H1940" s="163"/>
      <c r="I1940" s="165"/>
      <c r="J1940" s="168"/>
      <c r="K1940" s="62"/>
      <c r="L1940" s="63"/>
      <c r="M1940" s="63"/>
      <c r="N1940" s="121"/>
      <c r="O1940" s="127"/>
      <c r="P1940" s="100"/>
      <c r="Q1940" s="63">
        <f t="shared" si="836"/>
        <v>0</v>
      </c>
      <c r="R1940" s="65"/>
      <c r="S1940" s="67"/>
      <c r="T1940" s="40"/>
      <c r="U1940" s="106">
        <f>IF(EXACT(O1940,Y1940),M1940,M1940*(1-'Расчет ПРЕДЗАКАЗ'!$D$10))</f>
        <v>0</v>
      </c>
      <c r="V1940" s="106">
        <f t="shared" si="837"/>
        <v>0</v>
      </c>
      <c r="W1940" s="106" t="e">
        <f>IF(EXACT(O1940,Y1940),M1940,M1940*(1-#REF!))</f>
        <v>#REF!</v>
      </c>
      <c r="X1940" s="106" t="e">
        <f t="shared" si="838"/>
        <v>#REF!</v>
      </c>
      <c r="Y1940" s="107" t="s">
        <v>72</v>
      </c>
      <c r="Z1940" s="103">
        <f t="shared" si="834"/>
        <v>0</v>
      </c>
      <c r="AA1940" s="103">
        <f t="shared" si="835"/>
        <v>0</v>
      </c>
      <c r="AB1940" s="128" t="str">
        <f t="shared" si="839"/>
        <v/>
      </c>
      <c r="AC1940" s="128" t="e">
        <f t="shared" si="840"/>
        <v>#REF!</v>
      </c>
    </row>
    <row r="1941" spans="1:29" ht="50.1" customHeight="1">
      <c r="A1941" s="171"/>
      <c r="B1941" s="171"/>
      <c r="C1941" s="174"/>
      <c r="D1941" s="174"/>
      <c r="E1941" s="131"/>
      <c r="F1941" s="177"/>
      <c r="G1941" s="180"/>
      <c r="H1941" s="163"/>
      <c r="I1941" s="165"/>
      <c r="J1941" s="168"/>
      <c r="K1941" s="62"/>
      <c r="L1941" s="63"/>
      <c r="M1941" s="63"/>
      <c r="N1941" s="121"/>
      <c r="O1941" s="127"/>
      <c r="P1941" s="100"/>
      <c r="Q1941" s="63">
        <f t="shared" si="836"/>
        <v>0</v>
      </c>
      <c r="R1941" s="65"/>
      <c r="S1941" s="67"/>
      <c r="T1941" s="40"/>
      <c r="U1941" s="106">
        <f>IF(EXACT(O1941,Y1941),M1941,M1941*(1-'Расчет ПРЕДЗАКАЗ'!$D$10))</f>
        <v>0</v>
      </c>
      <c r="V1941" s="106">
        <f t="shared" si="837"/>
        <v>0</v>
      </c>
      <c r="W1941" s="106" t="e">
        <f>IF(EXACT(O1941,Y1941),M1941,M1941*(1-#REF!))</f>
        <v>#REF!</v>
      </c>
      <c r="X1941" s="106" t="e">
        <f t="shared" si="838"/>
        <v>#REF!</v>
      </c>
      <c r="Y1941" s="107" t="s">
        <v>72</v>
      </c>
      <c r="Z1941" s="103">
        <f t="shared" si="834"/>
        <v>0</v>
      </c>
      <c r="AA1941" s="103">
        <f t="shared" si="835"/>
        <v>0</v>
      </c>
      <c r="AB1941" s="128" t="str">
        <f t="shared" si="839"/>
        <v/>
      </c>
      <c r="AC1941" s="128" t="e">
        <f t="shared" si="840"/>
        <v>#REF!</v>
      </c>
    </row>
    <row r="1942" spans="1:29" ht="50.1" customHeight="1">
      <c r="A1942" s="172"/>
      <c r="B1942" s="172"/>
      <c r="C1942" s="175"/>
      <c r="D1942" s="175"/>
      <c r="E1942" s="132"/>
      <c r="F1942" s="178"/>
      <c r="G1942" s="181"/>
      <c r="H1942" s="164"/>
      <c r="I1942" s="166"/>
      <c r="J1942" s="169"/>
      <c r="K1942" s="62"/>
      <c r="L1942" s="63"/>
      <c r="M1942" s="63"/>
      <c r="N1942" s="121"/>
      <c r="O1942" s="127"/>
      <c r="P1942" s="100"/>
      <c r="Q1942" s="63">
        <f t="shared" si="836"/>
        <v>0</v>
      </c>
      <c r="R1942" s="65"/>
      <c r="S1942" s="64"/>
      <c r="T1942" s="40"/>
      <c r="U1942" s="106">
        <f>IF(EXACT(O1942,Y1942),M1942,M1942*(1-'Расчет ПРЕДЗАКАЗ'!$D$10))</f>
        <v>0</v>
      </c>
      <c r="V1942" s="106">
        <f t="shared" si="837"/>
        <v>0</v>
      </c>
      <c r="W1942" s="106" t="e">
        <f>IF(EXACT(O1942,Y1942),M1942,M1942*(1-#REF!))</f>
        <v>#REF!</v>
      </c>
      <c r="X1942" s="106" t="e">
        <f t="shared" si="838"/>
        <v>#REF!</v>
      </c>
      <c r="Y1942" s="107" t="s">
        <v>72</v>
      </c>
      <c r="Z1942" s="103">
        <f t="shared" si="834"/>
        <v>0</v>
      </c>
      <c r="AA1942" s="103">
        <f t="shared" si="835"/>
        <v>0</v>
      </c>
      <c r="AB1942" s="128" t="str">
        <f t="shared" si="839"/>
        <v/>
      </c>
      <c r="AC1942" s="128" t="e">
        <f t="shared" si="840"/>
        <v>#REF!</v>
      </c>
    </row>
    <row r="1943" spans="1:29" ht="11.25" customHeight="1" thickBot="1"/>
    <row r="1944" spans="1:29" ht="50.1" customHeight="1">
      <c r="A1944" s="170">
        <v>503</v>
      </c>
      <c r="B1944" s="170" t="s">
        <v>4012</v>
      </c>
      <c r="C1944" s="173" t="s">
        <v>4013</v>
      </c>
      <c r="D1944" s="173" t="s">
        <v>77</v>
      </c>
      <c r="E1944" s="131"/>
      <c r="F1944" s="193"/>
      <c r="G1944" s="179" t="s">
        <v>3106</v>
      </c>
      <c r="H1944" s="162" t="s">
        <v>4014</v>
      </c>
      <c r="I1944" s="194" t="s">
        <v>4015</v>
      </c>
      <c r="J1944" s="167" t="s">
        <v>19</v>
      </c>
      <c r="K1944" s="62" t="s">
        <v>587</v>
      </c>
      <c r="L1944" s="63">
        <v>6760</v>
      </c>
      <c r="M1944" s="63">
        <v>4223</v>
      </c>
      <c r="N1944" s="142" t="s">
        <v>4016</v>
      </c>
      <c r="O1944" s="127" t="s">
        <v>72</v>
      </c>
      <c r="P1944" s="100"/>
      <c r="Q1944" s="63">
        <f>P1944*M1944</f>
        <v>0</v>
      </c>
      <c r="R1944" s="64"/>
      <c r="S1944" s="67">
        <v>75</v>
      </c>
      <c r="T1944" s="46"/>
      <c r="U1944" s="106">
        <f>IF(EXACT(O1944,Y1944),M1944,M1944*(1-'Расчет ПРЕДЗАКАЗ'!$D$10))</f>
        <v>4223</v>
      </c>
      <c r="V1944" s="106">
        <f>P1944*U1944</f>
        <v>0</v>
      </c>
      <c r="W1944" s="106">
        <f>IF(EXACT(O1944,Y1944),M1944,M1944*(1-#REF!))</f>
        <v>4223</v>
      </c>
      <c r="X1944" s="106">
        <f>P1944*W1944</f>
        <v>0</v>
      </c>
      <c r="Y1944" s="107" t="s">
        <v>72</v>
      </c>
      <c r="Z1944" s="103">
        <f t="shared" ref="Z1944:Z1958" si="841">IF(EXACT(O1944,Y1944),Q1944,0)</f>
        <v>0</v>
      </c>
      <c r="AA1944" s="103">
        <f t="shared" ref="AA1944:AA1958" si="842">IF(Z1944=0,Q1944,0)</f>
        <v>0</v>
      </c>
      <c r="AB1944" s="128">
        <f>IF(U1944=0,"",L1944/U1944-1)</f>
        <v>0.60075775515036711</v>
      </c>
      <c r="AC1944" s="128">
        <f>IF(W1944=0,"",L1944/W1944-1)</f>
        <v>0.60075775515036711</v>
      </c>
    </row>
    <row r="1945" spans="1:29" ht="50.1" customHeight="1">
      <c r="A1945" s="171"/>
      <c r="B1945" s="171"/>
      <c r="C1945" s="174"/>
      <c r="D1945" s="174"/>
      <c r="E1945" s="131"/>
      <c r="F1945" s="177"/>
      <c r="G1945" s="180"/>
      <c r="H1945" s="163"/>
      <c r="I1945" s="165"/>
      <c r="J1945" s="168"/>
      <c r="K1945" s="62"/>
      <c r="L1945" s="63"/>
      <c r="M1945" s="63"/>
      <c r="N1945" s="142"/>
      <c r="O1945" s="127"/>
      <c r="P1945" s="100"/>
      <c r="Q1945" s="63">
        <f t="shared" ref="Q1945:Q1958" si="843">P1945*M1945</f>
        <v>0</v>
      </c>
      <c r="R1945" s="64"/>
      <c r="S1945" s="67"/>
      <c r="T1945" s="46"/>
      <c r="U1945" s="106">
        <f>IF(EXACT(O1945,Y1945),M1945,M1945*(1-'Расчет ПРЕДЗАКАЗ'!$D$10))</f>
        <v>0</v>
      </c>
      <c r="V1945" s="106">
        <f t="shared" ref="V1945:V1958" si="844">P1945*U1945</f>
        <v>0</v>
      </c>
      <c r="W1945" s="106" t="e">
        <f>IF(EXACT(O1945,Y1945),M1945,M1945*(1-#REF!))</f>
        <v>#REF!</v>
      </c>
      <c r="X1945" s="106" t="e">
        <f t="shared" ref="X1945:X1958" si="845">P1945*W1945</f>
        <v>#REF!</v>
      </c>
      <c r="Y1945" s="107" t="s">
        <v>72</v>
      </c>
      <c r="Z1945" s="103">
        <f t="shared" si="841"/>
        <v>0</v>
      </c>
      <c r="AA1945" s="103">
        <f t="shared" si="842"/>
        <v>0</v>
      </c>
      <c r="AB1945" s="128" t="str">
        <f t="shared" ref="AB1945:AB1958" si="846">IF(U1945=0,"",L1945/U1945-1)</f>
        <v/>
      </c>
      <c r="AC1945" s="128" t="e">
        <f t="shared" ref="AC1945:AC1958" si="847">IF(W1945=0,"",L1945/W1945-1)</f>
        <v>#REF!</v>
      </c>
    </row>
    <row r="1946" spans="1:29" ht="50.1" customHeight="1">
      <c r="A1946" s="171"/>
      <c r="B1946" s="171"/>
      <c r="C1946" s="174"/>
      <c r="D1946" s="174"/>
      <c r="E1946" s="131"/>
      <c r="F1946" s="177"/>
      <c r="G1946" s="180"/>
      <c r="H1946" s="163"/>
      <c r="I1946" s="165"/>
      <c r="J1946" s="168"/>
      <c r="K1946" s="62"/>
      <c r="L1946" s="63"/>
      <c r="M1946" s="63"/>
      <c r="N1946" s="142"/>
      <c r="O1946" s="127"/>
      <c r="P1946" s="100"/>
      <c r="Q1946" s="63">
        <f t="shared" si="843"/>
        <v>0</v>
      </c>
      <c r="R1946" s="64"/>
      <c r="S1946" s="67"/>
      <c r="T1946" s="46"/>
      <c r="U1946" s="106">
        <f>IF(EXACT(O1946,Y1946),M1946,M1946*(1-'Расчет ПРЕДЗАКАЗ'!$D$10))</f>
        <v>0</v>
      </c>
      <c r="V1946" s="106">
        <f t="shared" si="844"/>
        <v>0</v>
      </c>
      <c r="W1946" s="106" t="e">
        <f>IF(EXACT(O1946,Y1946),M1946,M1946*(1-#REF!))</f>
        <v>#REF!</v>
      </c>
      <c r="X1946" s="106" t="e">
        <f t="shared" si="845"/>
        <v>#REF!</v>
      </c>
      <c r="Y1946" s="107" t="s">
        <v>72</v>
      </c>
      <c r="Z1946" s="103">
        <f t="shared" si="841"/>
        <v>0</v>
      </c>
      <c r="AA1946" s="103">
        <f t="shared" si="842"/>
        <v>0</v>
      </c>
      <c r="AB1946" s="128" t="str">
        <f t="shared" si="846"/>
        <v/>
      </c>
      <c r="AC1946" s="128" t="e">
        <f t="shared" si="847"/>
        <v>#REF!</v>
      </c>
    </row>
    <row r="1947" spans="1:29" ht="50.1" customHeight="1">
      <c r="A1947" s="171"/>
      <c r="B1947" s="171"/>
      <c r="C1947" s="174"/>
      <c r="D1947" s="174"/>
      <c r="E1947" s="131"/>
      <c r="F1947" s="177"/>
      <c r="G1947" s="180"/>
      <c r="H1947" s="163"/>
      <c r="I1947" s="165"/>
      <c r="J1947" s="168"/>
      <c r="K1947" s="62"/>
      <c r="L1947" s="63"/>
      <c r="M1947" s="63"/>
      <c r="N1947" s="142"/>
      <c r="O1947" s="127"/>
      <c r="P1947" s="100"/>
      <c r="Q1947" s="63">
        <f t="shared" si="843"/>
        <v>0</v>
      </c>
      <c r="R1947" s="64"/>
      <c r="S1947" s="67"/>
      <c r="T1947" s="46"/>
      <c r="U1947" s="106">
        <f>IF(EXACT(O1947,Y1947),M1947,M1947*(1-'Расчет ПРЕДЗАКАЗ'!$D$10))</f>
        <v>0</v>
      </c>
      <c r="V1947" s="106">
        <f t="shared" si="844"/>
        <v>0</v>
      </c>
      <c r="W1947" s="106" t="e">
        <f>IF(EXACT(O1947,Y1947),M1947,M1947*(1-#REF!))</f>
        <v>#REF!</v>
      </c>
      <c r="X1947" s="106" t="e">
        <f t="shared" si="845"/>
        <v>#REF!</v>
      </c>
      <c r="Y1947" s="107" t="s">
        <v>72</v>
      </c>
      <c r="Z1947" s="103">
        <f t="shared" si="841"/>
        <v>0</v>
      </c>
      <c r="AA1947" s="103">
        <f t="shared" si="842"/>
        <v>0</v>
      </c>
      <c r="AB1947" s="128" t="str">
        <f t="shared" si="846"/>
        <v/>
      </c>
      <c r="AC1947" s="128" t="e">
        <f t="shared" si="847"/>
        <v>#REF!</v>
      </c>
    </row>
    <row r="1948" spans="1:29" ht="50.1" customHeight="1">
      <c r="A1948" s="171"/>
      <c r="B1948" s="171"/>
      <c r="C1948" s="174"/>
      <c r="D1948" s="174"/>
      <c r="E1948" s="131"/>
      <c r="F1948" s="177"/>
      <c r="G1948" s="180"/>
      <c r="H1948" s="163"/>
      <c r="I1948" s="165"/>
      <c r="J1948" s="168"/>
      <c r="K1948" s="62"/>
      <c r="L1948" s="63"/>
      <c r="M1948" s="63"/>
      <c r="N1948" s="142"/>
      <c r="O1948" s="127"/>
      <c r="P1948" s="100"/>
      <c r="Q1948" s="63">
        <f t="shared" si="843"/>
        <v>0</v>
      </c>
      <c r="R1948" s="64"/>
      <c r="S1948" s="67"/>
      <c r="T1948" s="46"/>
      <c r="U1948" s="106">
        <f>IF(EXACT(O1948,Y1948),M1948,M1948*(1-'Расчет ПРЕДЗАКАЗ'!$D$10))</f>
        <v>0</v>
      </c>
      <c r="V1948" s="106">
        <f t="shared" si="844"/>
        <v>0</v>
      </c>
      <c r="W1948" s="106" t="e">
        <f>IF(EXACT(O1948,Y1948),M1948,M1948*(1-#REF!))</f>
        <v>#REF!</v>
      </c>
      <c r="X1948" s="106" t="e">
        <f t="shared" si="845"/>
        <v>#REF!</v>
      </c>
      <c r="Y1948" s="107" t="s">
        <v>72</v>
      </c>
      <c r="Z1948" s="103">
        <f t="shared" si="841"/>
        <v>0</v>
      </c>
      <c r="AA1948" s="103">
        <f t="shared" si="842"/>
        <v>0</v>
      </c>
      <c r="AB1948" s="128" t="str">
        <f t="shared" si="846"/>
        <v/>
      </c>
      <c r="AC1948" s="128" t="e">
        <f t="shared" si="847"/>
        <v>#REF!</v>
      </c>
    </row>
    <row r="1949" spans="1:29" ht="50.1" customHeight="1">
      <c r="A1949" s="171"/>
      <c r="B1949" s="171"/>
      <c r="C1949" s="174"/>
      <c r="D1949" s="174"/>
      <c r="E1949" s="131"/>
      <c r="F1949" s="177"/>
      <c r="G1949" s="180"/>
      <c r="H1949" s="163"/>
      <c r="I1949" s="165"/>
      <c r="J1949" s="168"/>
      <c r="K1949" s="62"/>
      <c r="L1949" s="63"/>
      <c r="M1949" s="63"/>
      <c r="N1949" s="142"/>
      <c r="O1949" s="127"/>
      <c r="P1949" s="100"/>
      <c r="Q1949" s="63">
        <f t="shared" si="843"/>
        <v>0</v>
      </c>
      <c r="R1949" s="64"/>
      <c r="S1949" s="67"/>
      <c r="T1949" s="46"/>
      <c r="U1949" s="106">
        <f>IF(EXACT(O1949,Y1949),M1949,M1949*(1-'Расчет ПРЕДЗАКАЗ'!$D$10))</f>
        <v>0</v>
      </c>
      <c r="V1949" s="106">
        <f t="shared" si="844"/>
        <v>0</v>
      </c>
      <c r="W1949" s="106" t="e">
        <f>IF(EXACT(O1949,Y1949),M1949,M1949*(1-#REF!))</f>
        <v>#REF!</v>
      </c>
      <c r="X1949" s="106" t="e">
        <f t="shared" si="845"/>
        <v>#REF!</v>
      </c>
      <c r="Y1949" s="107" t="s">
        <v>72</v>
      </c>
      <c r="Z1949" s="103">
        <f t="shared" si="841"/>
        <v>0</v>
      </c>
      <c r="AA1949" s="103">
        <f t="shared" si="842"/>
        <v>0</v>
      </c>
      <c r="AB1949" s="128" t="str">
        <f t="shared" si="846"/>
        <v/>
      </c>
      <c r="AC1949" s="128" t="e">
        <f t="shared" si="847"/>
        <v>#REF!</v>
      </c>
    </row>
    <row r="1950" spans="1:29" ht="50.1" customHeight="1">
      <c r="A1950" s="171"/>
      <c r="B1950" s="171"/>
      <c r="C1950" s="174"/>
      <c r="D1950" s="174"/>
      <c r="E1950" s="131"/>
      <c r="F1950" s="177"/>
      <c r="G1950" s="180"/>
      <c r="H1950" s="163"/>
      <c r="I1950" s="165"/>
      <c r="J1950" s="168"/>
      <c r="K1950" s="62"/>
      <c r="L1950" s="63"/>
      <c r="M1950" s="63"/>
      <c r="N1950" s="142"/>
      <c r="O1950" s="127"/>
      <c r="P1950" s="100"/>
      <c r="Q1950" s="63">
        <f t="shared" si="843"/>
        <v>0</v>
      </c>
      <c r="R1950" s="64"/>
      <c r="S1950" s="67"/>
      <c r="T1950" s="46"/>
      <c r="U1950" s="106">
        <f>IF(EXACT(O1950,Y1950),M1950,M1950*(1-'Расчет ПРЕДЗАКАЗ'!$D$10))</f>
        <v>0</v>
      </c>
      <c r="V1950" s="106">
        <f t="shared" si="844"/>
        <v>0</v>
      </c>
      <c r="W1950" s="106" t="e">
        <f>IF(EXACT(O1950,Y1950),M1950,M1950*(1-#REF!))</f>
        <v>#REF!</v>
      </c>
      <c r="X1950" s="106" t="e">
        <f t="shared" si="845"/>
        <v>#REF!</v>
      </c>
      <c r="Y1950" s="107" t="s">
        <v>72</v>
      </c>
      <c r="Z1950" s="103">
        <f t="shared" si="841"/>
        <v>0</v>
      </c>
      <c r="AA1950" s="103">
        <f t="shared" si="842"/>
        <v>0</v>
      </c>
      <c r="AB1950" s="128" t="str">
        <f t="shared" si="846"/>
        <v/>
      </c>
      <c r="AC1950" s="128" t="e">
        <f t="shared" si="847"/>
        <v>#REF!</v>
      </c>
    </row>
    <row r="1951" spans="1:29" ht="50.1" customHeight="1">
      <c r="A1951" s="171"/>
      <c r="B1951" s="171"/>
      <c r="C1951" s="174"/>
      <c r="D1951" s="174"/>
      <c r="E1951" s="131"/>
      <c r="F1951" s="177"/>
      <c r="G1951" s="180"/>
      <c r="H1951" s="163"/>
      <c r="I1951" s="165"/>
      <c r="J1951" s="168"/>
      <c r="K1951" s="62"/>
      <c r="L1951" s="63"/>
      <c r="M1951" s="63"/>
      <c r="N1951" s="142"/>
      <c r="O1951" s="127"/>
      <c r="P1951" s="100"/>
      <c r="Q1951" s="63">
        <f t="shared" si="843"/>
        <v>0</v>
      </c>
      <c r="R1951" s="64"/>
      <c r="S1951" s="67"/>
      <c r="T1951" s="46"/>
      <c r="U1951" s="106">
        <f>IF(EXACT(O1951,Y1951),M1951,M1951*(1-'Расчет ПРЕДЗАКАЗ'!$D$10))</f>
        <v>0</v>
      </c>
      <c r="V1951" s="106">
        <f t="shared" si="844"/>
        <v>0</v>
      </c>
      <c r="W1951" s="106" t="e">
        <f>IF(EXACT(O1951,Y1951),M1951,M1951*(1-#REF!))</f>
        <v>#REF!</v>
      </c>
      <c r="X1951" s="106" t="e">
        <f t="shared" si="845"/>
        <v>#REF!</v>
      </c>
      <c r="Y1951" s="107" t="s">
        <v>72</v>
      </c>
      <c r="Z1951" s="103">
        <f t="shared" si="841"/>
        <v>0</v>
      </c>
      <c r="AA1951" s="103">
        <f t="shared" si="842"/>
        <v>0</v>
      </c>
      <c r="AB1951" s="128" t="str">
        <f t="shared" si="846"/>
        <v/>
      </c>
      <c r="AC1951" s="128" t="e">
        <f t="shared" si="847"/>
        <v>#REF!</v>
      </c>
    </row>
    <row r="1952" spans="1:29" ht="50.1" customHeight="1">
      <c r="A1952" s="171"/>
      <c r="B1952" s="171"/>
      <c r="C1952" s="174"/>
      <c r="D1952" s="174"/>
      <c r="E1952" s="131"/>
      <c r="F1952" s="177"/>
      <c r="G1952" s="180"/>
      <c r="H1952" s="163"/>
      <c r="I1952" s="165"/>
      <c r="J1952" s="168"/>
      <c r="K1952" s="62"/>
      <c r="L1952" s="63"/>
      <c r="M1952" s="63"/>
      <c r="N1952" s="142"/>
      <c r="O1952" s="127"/>
      <c r="P1952" s="100"/>
      <c r="Q1952" s="63">
        <f t="shared" si="843"/>
        <v>0</v>
      </c>
      <c r="R1952" s="64"/>
      <c r="S1952" s="67"/>
      <c r="T1952" s="46"/>
      <c r="U1952" s="106">
        <f>IF(EXACT(O1952,Y1952),M1952,M1952*(1-'Расчет ПРЕДЗАКАЗ'!$D$10))</f>
        <v>0</v>
      </c>
      <c r="V1952" s="106">
        <f t="shared" si="844"/>
        <v>0</v>
      </c>
      <c r="W1952" s="106" t="e">
        <f>IF(EXACT(O1952,Y1952),M1952,M1952*(1-#REF!))</f>
        <v>#REF!</v>
      </c>
      <c r="X1952" s="106" t="e">
        <f t="shared" si="845"/>
        <v>#REF!</v>
      </c>
      <c r="Y1952" s="107" t="s">
        <v>72</v>
      </c>
      <c r="Z1952" s="103">
        <f t="shared" si="841"/>
        <v>0</v>
      </c>
      <c r="AA1952" s="103">
        <f t="shared" si="842"/>
        <v>0</v>
      </c>
      <c r="AB1952" s="128" t="str">
        <f t="shared" si="846"/>
        <v/>
      </c>
      <c r="AC1952" s="128" t="e">
        <f t="shared" si="847"/>
        <v>#REF!</v>
      </c>
    </row>
    <row r="1953" spans="1:29" ht="50.1" customHeight="1">
      <c r="A1953" s="171"/>
      <c r="B1953" s="171"/>
      <c r="C1953" s="174"/>
      <c r="D1953" s="174"/>
      <c r="E1953" s="131"/>
      <c r="F1953" s="177"/>
      <c r="G1953" s="180"/>
      <c r="H1953" s="163"/>
      <c r="I1953" s="165"/>
      <c r="J1953" s="168"/>
      <c r="K1953" s="62"/>
      <c r="L1953" s="63"/>
      <c r="M1953" s="63"/>
      <c r="N1953" s="143"/>
      <c r="O1953" s="127"/>
      <c r="P1953" s="100"/>
      <c r="Q1953" s="63">
        <f t="shared" si="843"/>
        <v>0</v>
      </c>
      <c r="R1953" s="65"/>
      <c r="S1953" s="67"/>
      <c r="T1953" s="40"/>
      <c r="U1953" s="106">
        <f>IF(EXACT(O1953,Y1953),M1953,M1953*(1-'Расчет ПРЕДЗАКАЗ'!$D$10))</f>
        <v>0</v>
      </c>
      <c r="V1953" s="106">
        <f t="shared" si="844"/>
        <v>0</v>
      </c>
      <c r="W1953" s="106" t="e">
        <f>IF(EXACT(O1953,Y1953),M1953,M1953*(1-#REF!))</f>
        <v>#REF!</v>
      </c>
      <c r="X1953" s="106" t="e">
        <f t="shared" si="845"/>
        <v>#REF!</v>
      </c>
      <c r="Y1953" s="107" t="s">
        <v>72</v>
      </c>
      <c r="Z1953" s="103">
        <f t="shared" si="841"/>
        <v>0</v>
      </c>
      <c r="AA1953" s="103">
        <f t="shared" si="842"/>
        <v>0</v>
      </c>
      <c r="AB1953" s="128" t="str">
        <f t="shared" si="846"/>
        <v/>
      </c>
      <c r="AC1953" s="128" t="e">
        <f t="shared" si="847"/>
        <v>#REF!</v>
      </c>
    </row>
    <row r="1954" spans="1:29" ht="50.1" customHeight="1">
      <c r="A1954" s="171"/>
      <c r="B1954" s="171"/>
      <c r="C1954" s="174"/>
      <c r="D1954" s="174"/>
      <c r="E1954" s="131"/>
      <c r="F1954" s="177"/>
      <c r="G1954" s="180"/>
      <c r="H1954" s="163"/>
      <c r="I1954" s="165"/>
      <c r="J1954" s="168"/>
      <c r="K1954" s="62"/>
      <c r="L1954" s="63"/>
      <c r="M1954" s="63"/>
      <c r="N1954" s="143"/>
      <c r="O1954" s="127"/>
      <c r="P1954" s="100"/>
      <c r="Q1954" s="63">
        <f t="shared" si="843"/>
        <v>0</v>
      </c>
      <c r="R1954" s="65"/>
      <c r="S1954" s="67"/>
      <c r="T1954" s="40"/>
      <c r="U1954" s="106">
        <f>IF(EXACT(O1954,Y1954),M1954,M1954*(1-'Расчет ПРЕДЗАКАЗ'!$D$10))</f>
        <v>0</v>
      </c>
      <c r="V1954" s="106">
        <f t="shared" si="844"/>
        <v>0</v>
      </c>
      <c r="W1954" s="106" t="e">
        <f>IF(EXACT(O1954,Y1954),M1954,M1954*(1-#REF!))</f>
        <v>#REF!</v>
      </c>
      <c r="X1954" s="106" t="e">
        <f t="shared" si="845"/>
        <v>#REF!</v>
      </c>
      <c r="Y1954" s="107" t="s">
        <v>72</v>
      </c>
      <c r="Z1954" s="103">
        <f t="shared" si="841"/>
        <v>0</v>
      </c>
      <c r="AA1954" s="103">
        <f t="shared" si="842"/>
        <v>0</v>
      </c>
      <c r="AB1954" s="128" t="str">
        <f t="shared" si="846"/>
        <v/>
      </c>
      <c r="AC1954" s="128" t="e">
        <f t="shared" si="847"/>
        <v>#REF!</v>
      </c>
    </row>
    <row r="1955" spans="1:29" ht="50.1" customHeight="1">
      <c r="A1955" s="171"/>
      <c r="B1955" s="171"/>
      <c r="C1955" s="174"/>
      <c r="D1955" s="174"/>
      <c r="E1955" s="131"/>
      <c r="F1955" s="177"/>
      <c r="G1955" s="180"/>
      <c r="H1955" s="163"/>
      <c r="I1955" s="165"/>
      <c r="J1955" s="168"/>
      <c r="K1955" s="62"/>
      <c r="L1955" s="63"/>
      <c r="M1955" s="63"/>
      <c r="N1955" s="121"/>
      <c r="O1955" s="127"/>
      <c r="P1955" s="100"/>
      <c r="Q1955" s="63">
        <f t="shared" si="843"/>
        <v>0</v>
      </c>
      <c r="R1955" s="65"/>
      <c r="S1955" s="67"/>
      <c r="T1955" s="40"/>
      <c r="U1955" s="106">
        <f>IF(EXACT(O1955,Y1955),M1955,M1955*(1-'Расчет ПРЕДЗАКАЗ'!$D$10))</f>
        <v>0</v>
      </c>
      <c r="V1955" s="106">
        <f t="shared" si="844"/>
        <v>0</v>
      </c>
      <c r="W1955" s="106" t="e">
        <f>IF(EXACT(O1955,Y1955),M1955,M1955*(1-#REF!))</f>
        <v>#REF!</v>
      </c>
      <c r="X1955" s="106" t="e">
        <f t="shared" si="845"/>
        <v>#REF!</v>
      </c>
      <c r="Y1955" s="107" t="s">
        <v>72</v>
      </c>
      <c r="Z1955" s="103">
        <f t="shared" si="841"/>
        <v>0</v>
      </c>
      <c r="AA1955" s="103">
        <f t="shared" si="842"/>
        <v>0</v>
      </c>
      <c r="AB1955" s="128" t="str">
        <f t="shared" si="846"/>
        <v/>
      </c>
      <c r="AC1955" s="128" t="e">
        <f t="shared" si="847"/>
        <v>#REF!</v>
      </c>
    </row>
    <row r="1956" spans="1:29" ht="50.1" customHeight="1">
      <c r="A1956" s="171"/>
      <c r="B1956" s="171"/>
      <c r="C1956" s="174"/>
      <c r="D1956" s="174"/>
      <c r="E1956" s="131"/>
      <c r="F1956" s="177"/>
      <c r="G1956" s="180"/>
      <c r="H1956" s="163"/>
      <c r="I1956" s="165"/>
      <c r="J1956" s="168"/>
      <c r="K1956" s="62"/>
      <c r="L1956" s="63"/>
      <c r="M1956" s="63"/>
      <c r="N1956" s="121"/>
      <c r="O1956" s="127"/>
      <c r="P1956" s="100"/>
      <c r="Q1956" s="63">
        <f t="shared" si="843"/>
        <v>0</v>
      </c>
      <c r="R1956" s="65"/>
      <c r="S1956" s="67"/>
      <c r="T1956" s="40"/>
      <c r="U1956" s="106">
        <f>IF(EXACT(O1956,Y1956),M1956,M1956*(1-'Расчет ПРЕДЗАКАЗ'!$D$10))</f>
        <v>0</v>
      </c>
      <c r="V1956" s="106">
        <f t="shared" si="844"/>
        <v>0</v>
      </c>
      <c r="W1956" s="106" t="e">
        <f>IF(EXACT(O1956,Y1956),M1956,M1956*(1-#REF!))</f>
        <v>#REF!</v>
      </c>
      <c r="X1956" s="106" t="e">
        <f t="shared" si="845"/>
        <v>#REF!</v>
      </c>
      <c r="Y1956" s="107" t="s">
        <v>72</v>
      </c>
      <c r="Z1956" s="103">
        <f t="shared" si="841"/>
        <v>0</v>
      </c>
      <c r="AA1956" s="103">
        <f t="shared" si="842"/>
        <v>0</v>
      </c>
      <c r="AB1956" s="128" t="str">
        <f t="shared" si="846"/>
        <v/>
      </c>
      <c r="AC1956" s="128" t="e">
        <f t="shared" si="847"/>
        <v>#REF!</v>
      </c>
    </row>
    <row r="1957" spans="1:29" ht="50.1" customHeight="1">
      <c r="A1957" s="171"/>
      <c r="B1957" s="171"/>
      <c r="C1957" s="174"/>
      <c r="D1957" s="174"/>
      <c r="E1957" s="131"/>
      <c r="F1957" s="177"/>
      <c r="G1957" s="180"/>
      <c r="H1957" s="163"/>
      <c r="I1957" s="165"/>
      <c r="J1957" s="168"/>
      <c r="K1957" s="62"/>
      <c r="L1957" s="63"/>
      <c r="M1957" s="63"/>
      <c r="N1957" s="121"/>
      <c r="O1957" s="127"/>
      <c r="P1957" s="100"/>
      <c r="Q1957" s="63">
        <f t="shared" si="843"/>
        <v>0</v>
      </c>
      <c r="R1957" s="65"/>
      <c r="S1957" s="67"/>
      <c r="T1957" s="40"/>
      <c r="U1957" s="106">
        <f>IF(EXACT(O1957,Y1957),M1957,M1957*(1-'Расчет ПРЕДЗАКАЗ'!$D$10))</f>
        <v>0</v>
      </c>
      <c r="V1957" s="106">
        <f t="shared" si="844"/>
        <v>0</v>
      </c>
      <c r="W1957" s="106" t="e">
        <f>IF(EXACT(O1957,Y1957),M1957,M1957*(1-#REF!))</f>
        <v>#REF!</v>
      </c>
      <c r="X1957" s="106" t="e">
        <f t="shared" si="845"/>
        <v>#REF!</v>
      </c>
      <c r="Y1957" s="107" t="s">
        <v>72</v>
      </c>
      <c r="Z1957" s="103">
        <f t="shared" si="841"/>
        <v>0</v>
      </c>
      <c r="AA1957" s="103">
        <f t="shared" si="842"/>
        <v>0</v>
      </c>
      <c r="AB1957" s="128" t="str">
        <f t="shared" si="846"/>
        <v/>
      </c>
      <c r="AC1957" s="128" t="e">
        <f t="shared" si="847"/>
        <v>#REF!</v>
      </c>
    </row>
    <row r="1958" spans="1:29" ht="50.1" customHeight="1">
      <c r="A1958" s="172"/>
      <c r="B1958" s="172"/>
      <c r="C1958" s="175"/>
      <c r="D1958" s="175"/>
      <c r="E1958" s="132"/>
      <c r="F1958" s="178"/>
      <c r="G1958" s="181"/>
      <c r="H1958" s="164"/>
      <c r="I1958" s="166"/>
      <c r="J1958" s="169"/>
      <c r="K1958" s="62"/>
      <c r="L1958" s="63"/>
      <c r="M1958" s="63"/>
      <c r="N1958" s="121"/>
      <c r="O1958" s="127"/>
      <c r="P1958" s="100"/>
      <c r="Q1958" s="63">
        <f t="shared" si="843"/>
        <v>0</v>
      </c>
      <c r="R1958" s="65"/>
      <c r="S1958" s="64"/>
      <c r="T1958" s="40"/>
      <c r="U1958" s="106">
        <f>IF(EXACT(O1958,Y1958),M1958,M1958*(1-'Расчет ПРЕДЗАКАЗ'!$D$10))</f>
        <v>0</v>
      </c>
      <c r="V1958" s="106">
        <f t="shared" si="844"/>
        <v>0</v>
      </c>
      <c r="W1958" s="106" t="e">
        <f>IF(EXACT(O1958,Y1958),M1958,M1958*(1-#REF!))</f>
        <v>#REF!</v>
      </c>
      <c r="X1958" s="106" t="e">
        <f t="shared" si="845"/>
        <v>#REF!</v>
      </c>
      <c r="Y1958" s="107" t="s">
        <v>72</v>
      </c>
      <c r="Z1958" s="103">
        <f t="shared" si="841"/>
        <v>0</v>
      </c>
      <c r="AA1958" s="103">
        <f t="shared" si="842"/>
        <v>0</v>
      </c>
      <c r="AB1958" s="128" t="str">
        <f t="shared" si="846"/>
        <v/>
      </c>
      <c r="AC1958" s="128" t="e">
        <f t="shared" si="847"/>
        <v>#REF!</v>
      </c>
    </row>
    <row r="1959" spans="1:29" ht="11.25" customHeight="1" thickBot="1"/>
    <row r="1960" spans="1:29" ht="50.1" customHeight="1">
      <c r="A1960" s="170">
        <v>504</v>
      </c>
      <c r="B1960" s="170" t="s">
        <v>4017</v>
      </c>
      <c r="C1960" s="173" t="s">
        <v>4018</v>
      </c>
      <c r="D1960" s="173" t="s">
        <v>77</v>
      </c>
      <c r="E1960" s="131"/>
      <c r="F1960" s="193" t="s">
        <v>4019</v>
      </c>
      <c r="G1960" s="179" t="s">
        <v>3281</v>
      </c>
      <c r="H1960" s="162" t="s">
        <v>4020</v>
      </c>
      <c r="I1960" s="194" t="s">
        <v>4021</v>
      </c>
      <c r="J1960" s="167" t="s">
        <v>19</v>
      </c>
      <c r="K1960" s="62" t="s">
        <v>4022</v>
      </c>
      <c r="L1960" s="63">
        <v>950</v>
      </c>
      <c r="M1960" s="63">
        <v>594</v>
      </c>
      <c r="N1960" s="142" t="s">
        <v>4023</v>
      </c>
      <c r="O1960" s="127" t="s">
        <v>72</v>
      </c>
      <c r="P1960" s="100"/>
      <c r="Q1960" s="63">
        <f>P1960*M1960</f>
        <v>0</v>
      </c>
      <c r="R1960" s="64"/>
      <c r="S1960" s="67">
        <v>201</v>
      </c>
      <c r="T1960" s="46"/>
      <c r="U1960" s="106">
        <f>IF(EXACT(O1960,Y1960),M1960,M1960*(1-'Расчет ПРЕДЗАКАЗ'!$D$10))</f>
        <v>594</v>
      </c>
      <c r="V1960" s="106">
        <f>P1960*U1960</f>
        <v>0</v>
      </c>
      <c r="W1960" s="106">
        <f>IF(EXACT(O1960,Y1960),M1960,M1960*(1-#REF!))</f>
        <v>594</v>
      </c>
      <c r="X1960" s="106">
        <f>P1960*W1960</f>
        <v>0</v>
      </c>
      <c r="Y1960" s="107" t="s">
        <v>72</v>
      </c>
      <c r="Z1960" s="103">
        <f t="shared" ref="Z1960:Z1974" si="848">IF(EXACT(O1960,Y1960),Q1960,0)</f>
        <v>0</v>
      </c>
      <c r="AA1960" s="103">
        <f t="shared" ref="AA1960:AA1974" si="849">IF(Z1960=0,Q1960,0)</f>
        <v>0</v>
      </c>
      <c r="AB1960" s="128">
        <f>IF(U1960=0,"",L1960/U1960-1)</f>
        <v>0.59932659932659926</v>
      </c>
      <c r="AC1960" s="128">
        <f>IF(W1960=0,"",L1960/W1960-1)</f>
        <v>0.59932659932659926</v>
      </c>
    </row>
    <row r="1961" spans="1:29" ht="50.1" customHeight="1">
      <c r="A1961" s="171"/>
      <c r="B1961" s="171"/>
      <c r="C1961" s="174"/>
      <c r="D1961" s="174"/>
      <c r="E1961" s="131"/>
      <c r="F1961" s="177"/>
      <c r="G1961" s="180"/>
      <c r="H1961" s="163"/>
      <c r="I1961" s="165"/>
      <c r="J1961" s="168"/>
      <c r="K1961" s="62"/>
      <c r="L1961" s="63"/>
      <c r="M1961" s="63"/>
      <c r="N1961" s="142"/>
      <c r="O1961" s="127"/>
      <c r="P1961" s="100"/>
      <c r="Q1961" s="63">
        <f t="shared" ref="Q1961:Q1974" si="850">P1961*M1961</f>
        <v>0</v>
      </c>
      <c r="R1961" s="64"/>
      <c r="S1961" s="67"/>
      <c r="T1961" s="46"/>
      <c r="U1961" s="106">
        <f>IF(EXACT(O1961,Y1961),M1961,M1961*(1-'Расчет ПРЕДЗАКАЗ'!$D$10))</f>
        <v>0</v>
      </c>
      <c r="V1961" s="106">
        <f t="shared" ref="V1961:V1974" si="851">P1961*U1961</f>
        <v>0</v>
      </c>
      <c r="W1961" s="106" t="e">
        <f>IF(EXACT(O1961,Y1961),M1961,M1961*(1-#REF!))</f>
        <v>#REF!</v>
      </c>
      <c r="X1961" s="106" t="e">
        <f t="shared" ref="X1961:X1974" si="852">P1961*W1961</f>
        <v>#REF!</v>
      </c>
      <c r="Y1961" s="107" t="s">
        <v>72</v>
      </c>
      <c r="Z1961" s="103">
        <f t="shared" si="848"/>
        <v>0</v>
      </c>
      <c r="AA1961" s="103">
        <f t="shared" si="849"/>
        <v>0</v>
      </c>
      <c r="AB1961" s="128" t="str">
        <f t="shared" ref="AB1961:AB1974" si="853">IF(U1961=0,"",L1961/U1961-1)</f>
        <v/>
      </c>
      <c r="AC1961" s="128" t="e">
        <f t="shared" ref="AC1961:AC1974" si="854">IF(W1961=0,"",L1961/W1961-1)</f>
        <v>#REF!</v>
      </c>
    </row>
    <row r="1962" spans="1:29" ht="50.1" customHeight="1">
      <c r="A1962" s="171"/>
      <c r="B1962" s="171"/>
      <c r="C1962" s="174"/>
      <c r="D1962" s="174"/>
      <c r="E1962" s="131"/>
      <c r="F1962" s="177"/>
      <c r="G1962" s="180"/>
      <c r="H1962" s="163"/>
      <c r="I1962" s="165"/>
      <c r="J1962" s="168"/>
      <c r="K1962" s="62"/>
      <c r="L1962" s="63"/>
      <c r="M1962" s="63"/>
      <c r="N1962" s="142"/>
      <c r="O1962" s="127"/>
      <c r="P1962" s="100"/>
      <c r="Q1962" s="63">
        <f t="shared" si="850"/>
        <v>0</v>
      </c>
      <c r="R1962" s="64"/>
      <c r="S1962" s="67"/>
      <c r="T1962" s="46"/>
      <c r="U1962" s="106">
        <f>IF(EXACT(O1962,Y1962),M1962,M1962*(1-'Расчет ПРЕДЗАКАЗ'!$D$10))</f>
        <v>0</v>
      </c>
      <c r="V1962" s="106">
        <f t="shared" si="851"/>
        <v>0</v>
      </c>
      <c r="W1962" s="106" t="e">
        <f>IF(EXACT(O1962,Y1962),M1962,M1962*(1-#REF!))</f>
        <v>#REF!</v>
      </c>
      <c r="X1962" s="106" t="e">
        <f t="shared" si="852"/>
        <v>#REF!</v>
      </c>
      <c r="Y1962" s="107" t="s">
        <v>72</v>
      </c>
      <c r="Z1962" s="103">
        <f t="shared" si="848"/>
        <v>0</v>
      </c>
      <c r="AA1962" s="103">
        <f t="shared" si="849"/>
        <v>0</v>
      </c>
      <c r="AB1962" s="128" t="str">
        <f t="shared" si="853"/>
        <v/>
      </c>
      <c r="AC1962" s="128" t="e">
        <f t="shared" si="854"/>
        <v>#REF!</v>
      </c>
    </row>
    <row r="1963" spans="1:29" ht="50.1" customHeight="1">
      <c r="A1963" s="171"/>
      <c r="B1963" s="171"/>
      <c r="C1963" s="174"/>
      <c r="D1963" s="174"/>
      <c r="E1963" s="131"/>
      <c r="F1963" s="177"/>
      <c r="G1963" s="180"/>
      <c r="H1963" s="163"/>
      <c r="I1963" s="165"/>
      <c r="J1963" s="168"/>
      <c r="K1963" s="62"/>
      <c r="L1963" s="63"/>
      <c r="M1963" s="63"/>
      <c r="N1963" s="142"/>
      <c r="O1963" s="127"/>
      <c r="P1963" s="100"/>
      <c r="Q1963" s="63">
        <f t="shared" si="850"/>
        <v>0</v>
      </c>
      <c r="R1963" s="64"/>
      <c r="S1963" s="67"/>
      <c r="T1963" s="46"/>
      <c r="U1963" s="106">
        <f>IF(EXACT(O1963,Y1963),M1963,M1963*(1-'Расчет ПРЕДЗАКАЗ'!$D$10))</f>
        <v>0</v>
      </c>
      <c r="V1963" s="106">
        <f t="shared" si="851"/>
        <v>0</v>
      </c>
      <c r="W1963" s="106" t="e">
        <f>IF(EXACT(O1963,Y1963),M1963,M1963*(1-#REF!))</f>
        <v>#REF!</v>
      </c>
      <c r="X1963" s="106" t="e">
        <f t="shared" si="852"/>
        <v>#REF!</v>
      </c>
      <c r="Y1963" s="107" t="s">
        <v>72</v>
      </c>
      <c r="Z1963" s="103">
        <f t="shared" si="848"/>
        <v>0</v>
      </c>
      <c r="AA1963" s="103">
        <f t="shared" si="849"/>
        <v>0</v>
      </c>
      <c r="AB1963" s="128" t="str">
        <f t="shared" si="853"/>
        <v/>
      </c>
      <c r="AC1963" s="128" t="e">
        <f t="shared" si="854"/>
        <v>#REF!</v>
      </c>
    </row>
    <row r="1964" spans="1:29" ht="50.1" customHeight="1">
      <c r="A1964" s="171"/>
      <c r="B1964" s="171"/>
      <c r="C1964" s="174"/>
      <c r="D1964" s="174"/>
      <c r="E1964" s="131"/>
      <c r="F1964" s="177"/>
      <c r="G1964" s="180"/>
      <c r="H1964" s="163"/>
      <c r="I1964" s="165"/>
      <c r="J1964" s="168"/>
      <c r="K1964" s="62"/>
      <c r="L1964" s="63"/>
      <c r="M1964" s="63"/>
      <c r="N1964" s="142"/>
      <c r="O1964" s="127"/>
      <c r="P1964" s="100"/>
      <c r="Q1964" s="63">
        <f t="shared" si="850"/>
        <v>0</v>
      </c>
      <c r="R1964" s="64"/>
      <c r="S1964" s="67"/>
      <c r="T1964" s="46"/>
      <c r="U1964" s="106">
        <f>IF(EXACT(O1964,Y1964),M1964,M1964*(1-'Расчет ПРЕДЗАКАЗ'!$D$10))</f>
        <v>0</v>
      </c>
      <c r="V1964" s="106">
        <f t="shared" si="851"/>
        <v>0</v>
      </c>
      <c r="W1964" s="106" t="e">
        <f>IF(EXACT(O1964,Y1964),M1964,M1964*(1-#REF!))</f>
        <v>#REF!</v>
      </c>
      <c r="X1964" s="106" t="e">
        <f t="shared" si="852"/>
        <v>#REF!</v>
      </c>
      <c r="Y1964" s="107" t="s">
        <v>72</v>
      </c>
      <c r="Z1964" s="103">
        <f t="shared" si="848"/>
        <v>0</v>
      </c>
      <c r="AA1964" s="103">
        <f t="shared" si="849"/>
        <v>0</v>
      </c>
      <c r="AB1964" s="128" t="str">
        <f t="shared" si="853"/>
        <v/>
      </c>
      <c r="AC1964" s="128" t="e">
        <f t="shared" si="854"/>
        <v>#REF!</v>
      </c>
    </row>
    <row r="1965" spans="1:29" ht="50.1" customHeight="1">
      <c r="A1965" s="171"/>
      <c r="B1965" s="171"/>
      <c r="C1965" s="174"/>
      <c r="D1965" s="174"/>
      <c r="E1965" s="131"/>
      <c r="F1965" s="177"/>
      <c r="G1965" s="180"/>
      <c r="H1965" s="163"/>
      <c r="I1965" s="165"/>
      <c r="J1965" s="168"/>
      <c r="K1965" s="62"/>
      <c r="L1965" s="63"/>
      <c r="M1965" s="63"/>
      <c r="N1965" s="142"/>
      <c r="O1965" s="127"/>
      <c r="P1965" s="100"/>
      <c r="Q1965" s="63">
        <f t="shared" si="850"/>
        <v>0</v>
      </c>
      <c r="R1965" s="64"/>
      <c r="S1965" s="67"/>
      <c r="T1965" s="46"/>
      <c r="U1965" s="106">
        <f>IF(EXACT(O1965,Y1965),M1965,M1965*(1-'Расчет ПРЕДЗАКАЗ'!$D$10))</f>
        <v>0</v>
      </c>
      <c r="V1965" s="106">
        <f t="shared" si="851"/>
        <v>0</v>
      </c>
      <c r="W1965" s="106" t="e">
        <f>IF(EXACT(O1965,Y1965),M1965,M1965*(1-#REF!))</f>
        <v>#REF!</v>
      </c>
      <c r="X1965" s="106" t="e">
        <f t="shared" si="852"/>
        <v>#REF!</v>
      </c>
      <c r="Y1965" s="107" t="s">
        <v>72</v>
      </c>
      <c r="Z1965" s="103">
        <f t="shared" si="848"/>
        <v>0</v>
      </c>
      <c r="AA1965" s="103">
        <f t="shared" si="849"/>
        <v>0</v>
      </c>
      <c r="AB1965" s="128" t="str">
        <f t="shared" si="853"/>
        <v/>
      </c>
      <c r="AC1965" s="128" t="e">
        <f t="shared" si="854"/>
        <v>#REF!</v>
      </c>
    </row>
    <row r="1966" spans="1:29" ht="50.1" customHeight="1">
      <c r="A1966" s="171"/>
      <c r="B1966" s="171"/>
      <c r="C1966" s="174"/>
      <c r="D1966" s="174"/>
      <c r="E1966" s="131"/>
      <c r="F1966" s="177"/>
      <c r="G1966" s="180"/>
      <c r="H1966" s="163"/>
      <c r="I1966" s="165"/>
      <c r="J1966" s="168"/>
      <c r="K1966" s="62"/>
      <c r="L1966" s="63"/>
      <c r="M1966" s="63"/>
      <c r="N1966" s="142"/>
      <c r="O1966" s="127"/>
      <c r="P1966" s="100"/>
      <c r="Q1966" s="63">
        <f t="shared" si="850"/>
        <v>0</v>
      </c>
      <c r="R1966" s="64"/>
      <c r="S1966" s="67"/>
      <c r="T1966" s="46"/>
      <c r="U1966" s="106">
        <f>IF(EXACT(O1966,Y1966),M1966,M1966*(1-'Расчет ПРЕДЗАКАЗ'!$D$10))</f>
        <v>0</v>
      </c>
      <c r="V1966" s="106">
        <f t="shared" si="851"/>
        <v>0</v>
      </c>
      <c r="W1966" s="106" t="e">
        <f>IF(EXACT(O1966,Y1966),M1966,M1966*(1-#REF!))</f>
        <v>#REF!</v>
      </c>
      <c r="X1966" s="106" t="e">
        <f t="shared" si="852"/>
        <v>#REF!</v>
      </c>
      <c r="Y1966" s="107" t="s">
        <v>72</v>
      </c>
      <c r="Z1966" s="103">
        <f t="shared" si="848"/>
        <v>0</v>
      </c>
      <c r="AA1966" s="103">
        <f t="shared" si="849"/>
        <v>0</v>
      </c>
      <c r="AB1966" s="128" t="str">
        <f t="shared" si="853"/>
        <v/>
      </c>
      <c r="AC1966" s="128" t="e">
        <f t="shared" si="854"/>
        <v>#REF!</v>
      </c>
    </row>
    <row r="1967" spans="1:29" ht="50.1" customHeight="1">
      <c r="A1967" s="171"/>
      <c r="B1967" s="171"/>
      <c r="C1967" s="174"/>
      <c r="D1967" s="174"/>
      <c r="E1967" s="131"/>
      <c r="F1967" s="177"/>
      <c r="G1967" s="180"/>
      <c r="H1967" s="163"/>
      <c r="I1967" s="165"/>
      <c r="J1967" s="168"/>
      <c r="K1967" s="62"/>
      <c r="L1967" s="63"/>
      <c r="M1967" s="63"/>
      <c r="N1967" s="142"/>
      <c r="O1967" s="127"/>
      <c r="P1967" s="100"/>
      <c r="Q1967" s="63">
        <f t="shared" si="850"/>
        <v>0</v>
      </c>
      <c r="R1967" s="64"/>
      <c r="S1967" s="67"/>
      <c r="T1967" s="46"/>
      <c r="U1967" s="106">
        <f>IF(EXACT(O1967,Y1967),M1967,M1967*(1-'Расчет ПРЕДЗАКАЗ'!$D$10))</f>
        <v>0</v>
      </c>
      <c r="V1967" s="106">
        <f t="shared" si="851"/>
        <v>0</v>
      </c>
      <c r="W1967" s="106" t="e">
        <f>IF(EXACT(O1967,Y1967),M1967,M1967*(1-#REF!))</f>
        <v>#REF!</v>
      </c>
      <c r="X1967" s="106" t="e">
        <f t="shared" si="852"/>
        <v>#REF!</v>
      </c>
      <c r="Y1967" s="107" t="s">
        <v>72</v>
      </c>
      <c r="Z1967" s="103">
        <f t="shared" si="848"/>
        <v>0</v>
      </c>
      <c r="AA1967" s="103">
        <f t="shared" si="849"/>
        <v>0</v>
      </c>
      <c r="AB1967" s="128" t="str">
        <f t="shared" si="853"/>
        <v/>
      </c>
      <c r="AC1967" s="128" t="e">
        <f t="shared" si="854"/>
        <v>#REF!</v>
      </c>
    </row>
    <row r="1968" spans="1:29" ht="50.1" customHeight="1">
      <c r="A1968" s="171"/>
      <c r="B1968" s="171"/>
      <c r="C1968" s="174"/>
      <c r="D1968" s="174"/>
      <c r="E1968" s="131"/>
      <c r="F1968" s="177"/>
      <c r="G1968" s="180"/>
      <c r="H1968" s="163"/>
      <c r="I1968" s="165"/>
      <c r="J1968" s="168"/>
      <c r="K1968" s="62"/>
      <c r="L1968" s="63"/>
      <c r="M1968" s="63"/>
      <c r="N1968" s="142"/>
      <c r="O1968" s="127"/>
      <c r="P1968" s="100"/>
      <c r="Q1968" s="63">
        <f t="shared" si="850"/>
        <v>0</v>
      </c>
      <c r="R1968" s="64"/>
      <c r="S1968" s="67"/>
      <c r="T1968" s="46"/>
      <c r="U1968" s="106">
        <f>IF(EXACT(O1968,Y1968),M1968,M1968*(1-'Расчет ПРЕДЗАКАЗ'!$D$10))</f>
        <v>0</v>
      </c>
      <c r="V1968" s="106">
        <f t="shared" si="851"/>
        <v>0</v>
      </c>
      <c r="W1968" s="106" t="e">
        <f>IF(EXACT(O1968,Y1968),M1968,M1968*(1-#REF!))</f>
        <v>#REF!</v>
      </c>
      <c r="X1968" s="106" t="e">
        <f t="shared" si="852"/>
        <v>#REF!</v>
      </c>
      <c r="Y1968" s="107" t="s">
        <v>72</v>
      </c>
      <c r="Z1968" s="103">
        <f t="shared" si="848"/>
        <v>0</v>
      </c>
      <c r="AA1968" s="103">
        <f t="shared" si="849"/>
        <v>0</v>
      </c>
      <c r="AB1968" s="128" t="str">
        <f t="shared" si="853"/>
        <v/>
      </c>
      <c r="AC1968" s="128" t="e">
        <f t="shared" si="854"/>
        <v>#REF!</v>
      </c>
    </row>
    <row r="1969" spans="1:29" ht="50.1" customHeight="1">
      <c r="A1969" s="171"/>
      <c r="B1969" s="171"/>
      <c r="C1969" s="174"/>
      <c r="D1969" s="174"/>
      <c r="E1969" s="131"/>
      <c r="F1969" s="177"/>
      <c r="G1969" s="180"/>
      <c r="H1969" s="163"/>
      <c r="I1969" s="165"/>
      <c r="J1969" s="168"/>
      <c r="K1969" s="62"/>
      <c r="L1969" s="63"/>
      <c r="M1969" s="63"/>
      <c r="N1969" s="143"/>
      <c r="O1969" s="127"/>
      <c r="P1969" s="100"/>
      <c r="Q1969" s="63">
        <f t="shared" si="850"/>
        <v>0</v>
      </c>
      <c r="R1969" s="65"/>
      <c r="S1969" s="67"/>
      <c r="T1969" s="40"/>
      <c r="U1969" s="106">
        <f>IF(EXACT(O1969,Y1969),M1969,M1969*(1-'Расчет ПРЕДЗАКАЗ'!$D$10))</f>
        <v>0</v>
      </c>
      <c r="V1969" s="106">
        <f t="shared" si="851"/>
        <v>0</v>
      </c>
      <c r="W1969" s="106" t="e">
        <f>IF(EXACT(O1969,Y1969),M1969,M1969*(1-#REF!))</f>
        <v>#REF!</v>
      </c>
      <c r="X1969" s="106" t="e">
        <f t="shared" si="852"/>
        <v>#REF!</v>
      </c>
      <c r="Y1969" s="107" t="s">
        <v>72</v>
      </c>
      <c r="Z1969" s="103">
        <f t="shared" si="848"/>
        <v>0</v>
      </c>
      <c r="AA1969" s="103">
        <f t="shared" si="849"/>
        <v>0</v>
      </c>
      <c r="AB1969" s="128" t="str">
        <f t="shared" si="853"/>
        <v/>
      </c>
      <c r="AC1969" s="128" t="e">
        <f t="shared" si="854"/>
        <v>#REF!</v>
      </c>
    </row>
    <row r="1970" spans="1:29" ht="50.1" customHeight="1">
      <c r="A1970" s="171"/>
      <c r="B1970" s="171"/>
      <c r="C1970" s="174"/>
      <c r="D1970" s="174"/>
      <c r="E1970" s="131"/>
      <c r="F1970" s="177"/>
      <c r="G1970" s="180"/>
      <c r="H1970" s="163"/>
      <c r="I1970" s="165"/>
      <c r="J1970" s="168"/>
      <c r="K1970" s="62"/>
      <c r="L1970" s="63"/>
      <c r="M1970" s="63"/>
      <c r="N1970" s="143"/>
      <c r="O1970" s="127"/>
      <c r="P1970" s="100"/>
      <c r="Q1970" s="63">
        <f t="shared" si="850"/>
        <v>0</v>
      </c>
      <c r="R1970" s="65"/>
      <c r="S1970" s="67"/>
      <c r="T1970" s="40"/>
      <c r="U1970" s="106">
        <f>IF(EXACT(O1970,Y1970),M1970,M1970*(1-'Расчет ПРЕДЗАКАЗ'!$D$10))</f>
        <v>0</v>
      </c>
      <c r="V1970" s="106">
        <f t="shared" si="851"/>
        <v>0</v>
      </c>
      <c r="W1970" s="106" t="e">
        <f>IF(EXACT(O1970,Y1970),M1970,M1970*(1-#REF!))</f>
        <v>#REF!</v>
      </c>
      <c r="X1970" s="106" t="e">
        <f t="shared" si="852"/>
        <v>#REF!</v>
      </c>
      <c r="Y1970" s="107" t="s">
        <v>72</v>
      </c>
      <c r="Z1970" s="103">
        <f t="shared" si="848"/>
        <v>0</v>
      </c>
      <c r="AA1970" s="103">
        <f t="shared" si="849"/>
        <v>0</v>
      </c>
      <c r="AB1970" s="128" t="str">
        <f t="shared" si="853"/>
        <v/>
      </c>
      <c r="AC1970" s="128" t="e">
        <f t="shared" si="854"/>
        <v>#REF!</v>
      </c>
    </row>
    <row r="1971" spans="1:29" ht="50.1" customHeight="1">
      <c r="A1971" s="171"/>
      <c r="B1971" s="171"/>
      <c r="C1971" s="174"/>
      <c r="D1971" s="174"/>
      <c r="E1971" s="131"/>
      <c r="F1971" s="177"/>
      <c r="G1971" s="180"/>
      <c r="H1971" s="163"/>
      <c r="I1971" s="165"/>
      <c r="J1971" s="168"/>
      <c r="K1971" s="62"/>
      <c r="L1971" s="63"/>
      <c r="M1971" s="63"/>
      <c r="N1971" s="121"/>
      <c r="O1971" s="127"/>
      <c r="P1971" s="100"/>
      <c r="Q1971" s="63">
        <f t="shared" si="850"/>
        <v>0</v>
      </c>
      <c r="R1971" s="65"/>
      <c r="S1971" s="67"/>
      <c r="T1971" s="40"/>
      <c r="U1971" s="106">
        <f>IF(EXACT(O1971,Y1971),M1971,M1971*(1-'Расчет ПРЕДЗАКАЗ'!$D$10))</f>
        <v>0</v>
      </c>
      <c r="V1971" s="106">
        <f t="shared" si="851"/>
        <v>0</v>
      </c>
      <c r="W1971" s="106" t="e">
        <f>IF(EXACT(O1971,Y1971),M1971,M1971*(1-#REF!))</f>
        <v>#REF!</v>
      </c>
      <c r="X1971" s="106" t="e">
        <f t="shared" si="852"/>
        <v>#REF!</v>
      </c>
      <c r="Y1971" s="107" t="s">
        <v>72</v>
      </c>
      <c r="Z1971" s="103">
        <f t="shared" si="848"/>
        <v>0</v>
      </c>
      <c r="AA1971" s="103">
        <f t="shared" si="849"/>
        <v>0</v>
      </c>
      <c r="AB1971" s="128" t="str">
        <f t="shared" si="853"/>
        <v/>
      </c>
      <c r="AC1971" s="128" t="e">
        <f t="shared" si="854"/>
        <v>#REF!</v>
      </c>
    </row>
    <row r="1972" spans="1:29" ht="50.1" customHeight="1">
      <c r="A1972" s="171"/>
      <c r="B1972" s="171"/>
      <c r="C1972" s="174"/>
      <c r="D1972" s="174"/>
      <c r="E1972" s="131"/>
      <c r="F1972" s="177"/>
      <c r="G1972" s="180"/>
      <c r="H1972" s="163"/>
      <c r="I1972" s="165"/>
      <c r="J1972" s="168"/>
      <c r="K1972" s="62"/>
      <c r="L1972" s="63"/>
      <c r="M1972" s="63"/>
      <c r="N1972" s="121"/>
      <c r="O1972" s="127"/>
      <c r="P1972" s="100"/>
      <c r="Q1972" s="63">
        <f t="shared" si="850"/>
        <v>0</v>
      </c>
      <c r="R1972" s="65"/>
      <c r="S1972" s="67"/>
      <c r="T1972" s="40"/>
      <c r="U1972" s="106">
        <f>IF(EXACT(O1972,Y1972),M1972,M1972*(1-'Расчет ПРЕДЗАКАЗ'!$D$10))</f>
        <v>0</v>
      </c>
      <c r="V1972" s="106">
        <f t="shared" si="851"/>
        <v>0</v>
      </c>
      <c r="W1972" s="106" t="e">
        <f>IF(EXACT(O1972,Y1972),M1972,M1972*(1-#REF!))</f>
        <v>#REF!</v>
      </c>
      <c r="X1972" s="106" t="e">
        <f t="shared" si="852"/>
        <v>#REF!</v>
      </c>
      <c r="Y1972" s="107" t="s">
        <v>72</v>
      </c>
      <c r="Z1972" s="103">
        <f t="shared" si="848"/>
        <v>0</v>
      </c>
      <c r="AA1972" s="103">
        <f t="shared" si="849"/>
        <v>0</v>
      </c>
      <c r="AB1972" s="128" t="str">
        <f t="shared" si="853"/>
        <v/>
      </c>
      <c r="AC1972" s="128" t="e">
        <f t="shared" si="854"/>
        <v>#REF!</v>
      </c>
    </row>
    <row r="1973" spans="1:29" ht="50.1" customHeight="1">
      <c r="A1973" s="171"/>
      <c r="B1973" s="171"/>
      <c r="C1973" s="174"/>
      <c r="D1973" s="174"/>
      <c r="E1973" s="131"/>
      <c r="F1973" s="177"/>
      <c r="G1973" s="180"/>
      <c r="H1973" s="163"/>
      <c r="I1973" s="165"/>
      <c r="J1973" s="168"/>
      <c r="K1973" s="62"/>
      <c r="L1973" s="63"/>
      <c r="M1973" s="63"/>
      <c r="N1973" s="121"/>
      <c r="O1973" s="127"/>
      <c r="P1973" s="100"/>
      <c r="Q1973" s="63">
        <f t="shared" si="850"/>
        <v>0</v>
      </c>
      <c r="R1973" s="65"/>
      <c r="S1973" s="67"/>
      <c r="T1973" s="40"/>
      <c r="U1973" s="106">
        <f>IF(EXACT(O1973,Y1973),M1973,M1973*(1-'Расчет ПРЕДЗАКАЗ'!$D$10))</f>
        <v>0</v>
      </c>
      <c r="V1973" s="106">
        <f t="shared" si="851"/>
        <v>0</v>
      </c>
      <c r="W1973" s="106" t="e">
        <f>IF(EXACT(O1973,Y1973),M1973,M1973*(1-#REF!))</f>
        <v>#REF!</v>
      </c>
      <c r="X1973" s="106" t="e">
        <f t="shared" si="852"/>
        <v>#REF!</v>
      </c>
      <c r="Y1973" s="107" t="s">
        <v>72</v>
      </c>
      <c r="Z1973" s="103">
        <f t="shared" si="848"/>
        <v>0</v>
      </c>
      <c r="AA1973" s="103">
        <f t="shared" si="849"/>
        <v>0</v>
      </c>
      <c r="AB1973" s="128" t="str">
        <f t="shared" si="853"/>
        <v/>
      </c>
      <c r="AC1973" s="128" t="e">
        <f t="shared" si="854"/>
        <v>#REF!</v>
      </c>
    </row>
    <row r="1974" spans="1:29" ht="50.1" customHeight="1">
      <c r="A1974" s="172"/>
      <c r="B1974" s="172"/>
      <c r="C1974" s="175"/>
      <c r="D1974" s="175"/>
      <c r="E1974" s="132"/>
      <c r="F1974" s="178"/>
      <c r="G1974" s="181"/>
      <c r="H1974" s="164"/>
      <c r="I1974" s="166"/>
      <c r="J1974" s="169"/>
      <c r="K1974" s="62"/>
      <c r="L1974" s="63"/>
      <c r="M1974" s="63"/>
      <c r="N1974" s="121"/>
      <c r="O1974" s="127"/>
      <c r="P1974" s="100"/>
      <c r="Q1974" s="63">
        <f t="shared" si="850"/>
        <v>0</v>
      </c>
      <c r="R1974" s="65"/>
      <c r="S1974" s="64"/>
      <c r="T1974" s="40"/>
      <c r="U1974" s="106">
        <f>IF(EXACT(O1974,Y1974),M1974,M1974*(1-'Расчет ПРЕДЗАКАЗ'!$D$10))</f>
        <v>0</v>
      </c>
      <c r="V1974" s="106">
        <f t="shared" si="851"/>
        <v>0</v>
      </c>
      <c r="W1974" s="106" t="e">
        <f>IF(EXACT(O1974,Y1974),M1974,M1974*(1-#REF!))</f>
        <v>#REF!</v>
      </c>
      <c r="X1974" s="106" t="e">
        <f t="shared" si="852"/>
        <v>#REF!</v>
      </c>
      <c r="Y1974" s="107" t="s">
        <v>72</v>
      </c>
      <c r="Z1974" s="103">
        <f t="shared" si="848"/>
        <v>0</v>
      </c>
      <c r="AA1974" s="103">
        <f t="shared" si="849"/>
        <v>0</v>
      </c>
      <c r="AB1974" s="128" t="str">
        <f t="shared" si="853"/>
        <v/>
      </c>
      <c r="AC1974" s="128" t="e">
        <f t="shared" si="854"/>
        <v>#REF!</v>
      </c>
    </row>
    <row r="1975" spans="1:29" ht="11.25" customHeight="1" thickBot="1"/>
    <row r="1976" spans="1:29" ht="50.1" customHeight="1">
      <c r="A1976" s="170">
        <v>505</v>
      </c>
      <c r="B1976" s="170"/>
      <c r="C1976" s="173" t="s">
        <v>4024</v>
      </c>
      <c r="D1976" s="173" t="s">
        <v>77</v>
      </c>
      <c r="E1976" s="131"/>
      <c r="F1976" s="193"/>
      <c r="G1976" s="179"/>
      <c r="H1976" s="162"/>
      <c r="I1976" s="194" t="s">
        <v>4025</v>
      </c>
      <c r="J1976" s="167" t="s">
        <v>19</v>
      </c>
      <c r="K1976" s="62" t="s">
        <v>587</v>
      </c>
      <c r="L1976" s="63">
        <v>90</v>
      </c>
      <c r="M1976" s="63">
        <v>66</v>
      </c>
      <c r="N1976" s="142" t="s">
        <v>4026</v>
      </c>
      <c r="O1976" s="127"/>
      <c r="P1976" s="100"/>
      <c r="Q1976" s="63">
        <f>P1976*M1976</f>
        <v>0</v>
      </c>
      <c r="R1976" s="64"/>
      <c r="S1976" s="67">
        <v>4958</v>
      </c>
      <c r="T1976" s="46"/>
      <c r="U1976" s="106">
        <f>IF(EXACT(O1976,Y1976),M1976,M1976*(1-'Расчет ПРЕДЗАКАЗ'!$D$10))</f>
        <v>64.679999999999993</v>
      </c>
      <c r="V1976" s="106">
        <f>P1976*U1976</f>
        <v>0</v>
      </c>
      <c r="W1976" s="106" t="e">
        <f>IF(EXACT(O1976,Y1976),M1976,M1976*(1-#REF!))</f>
        <v>#REF!</v>
      </c>
      <c r="X1976" s="106" t="e">
        <f>P1976*W1976</f>
        <v>#REF!</v>
      </c>
      <c r="Y1976" s="107" t="s">
        <v>72</v>
      </c>
      <c r="Z1976" s="103">
        <f t="shared" ref="Z1976:Z1990" si="855">IF(EXACT(O1976,Y1976),Q1976,0)</f>
        <v>0</v>
      </c>
      <c r="AA1976" s="103">
        <f t="shared" ref="AA1976:AA1990" si="856">IF(Z1976=0,Q1976,0)</f>
        <v>0</v>
      </c>
      <c r="AB1976" s="128">
        <f>IF(U1976=0,"",L1976/U1976-1)</f>
        <v>0.39146567717996295</v>
      </c>
      <c r="AC1976" s="128" t="e">
        <f>IF(W1976=0,"",L1976/W1976-1)</f>
        <v>#REF!</v>
      </c>
    </row>
    <row r="1977" spans="1:29" ht="50.1" customHeight="1">
      <c r="A1977" s="171"/>
      <c r="B1977" s="171"/>
      <c r="C1977" s="174"/>
      <c r="D1977" s="174"/>
      <c r="E1977" s="131"/>
      <c r="F1977" s="177"/>
      <c r="G1977" s="180"/>
      <c r="H1977" s="163"/>
      <c r="I1977" s="165"/>
      <c r="J1977" s="168"/>
      <c r="K1977" s="62"/>
      <c r="L1977" s="63"/>
      <c r="M1977" s="63"/>
      <c r="N1977" s="142"/>
      <c r="O1977" s="127"/>
      <c r="P1977" s="100"/>
      <c r="Q1977" s="63">
        <f t="shared" ref="Q1977:Q1990" si="857">P1977*M1977</f>
        <v>0</v>
      </c>
      <c r="R1977" s="64"/>
      <c r="S1977" s="67"/>
      <c r="T1977" s="46"/>
      <c r="U1977" s="106">
        <f>IF(EXACT(O1977,Y1977),M1977,M1977*(1-'Расчет ПРЕДЗАКАЗ'!$D$10))</f>
        <v>0</v>
      </c>
      <c r="V1977" s="106">
        <f t="shared" ref="V1977:V1990" si="858">P1977*U1977</f>
        <v>0</v>
      </c>
      <c r="W1977" s="106" t="e">
        <f>IF(EXACT(O1977,Y1977),M1977,M1977*(1-#REF!))</f>
        <v>#REF!</v>
      </c>
      <c r="X1977" s="106" t="e">
        <f t="shared" ref="X1977:X1990" si="859">P1977*W1977</f>
        <v>#REF!</v>
      </c>
      <c r="Y1977" s="107" t="s">
        <v>72</v>
      </c>
      <c r="Z1977" s="103">
        <f t="shared" si="855"/>
        <v>0</v>
      </c>
      <c r="AA1977" s="103">
        <f t="shared" si="856"/>
        <v>0</v>
      </c>
      <c r="AB1977" s="128" t="str">
        <f t="shared" ref="AB1977:AB1990" si="860">IF(U1977=0,"",L1977/U1977-1)</f>
        <v/>
      </c>
      <c r="AC1977" s="128" t="e">
        <f t="shared" ref="AC1977:AC1990" si="861">IF(W1977=0,"",L1977/W1977-1)</f>
        <v>#REF!</v>
      </c>
    </row>
    <row r="1978" spans="1:29" ht="50.1" customHeight="1">
      <c r="A1978" s="171"/>
      <c r="B1978" s="171"/>
      <c r="C1978" s="174"/>
      <c r="D1978" s="174"/>
      <c r="E1978" s="131"/>
      <c r="F1978" s="177"/>
      <c r="G1978" s="180"/>
      <c r="H1978" s="163"/>
      <c r="I1978" s="165"/>
      <c r="J1978" s="168"/>
      <c r="K1978" s="62"/>
      <c r="L1978" s="63"/>
      <c r="M1978" s="63"/>
      <c r="N1978" s="142"/>
      <c r="O1978" s="127"/>
      <c r="P1978" s="100"/>
      <c r="Q1978" s="63">
        <f t="shared" si="857"/>
        <v>0</v>
      </c>
      <c r="R1978" s="64"/>
      <c r="S1978" s="67"/>
      <c r="T1978" s="46"/>
      <c r="U1978" s="106">
        <f>IF(EXACT(O1978,Y1978),M1978,M1978*(1-'Расчет ПРЕДЗАКАЗ'!$D$10))</f>
        <v>0</v>
      </c>
      <c r="V1978" s="106">
        <f t="shared" si="858"/>
        <v>0</v>
      </c>
      <c r="W1978" s="106" t="e">
        <f>IF(EXACT(O1978,Y1978),M1978,M1978*(1-#REF!))</f>
        <v>#REF!</v>
      </c>
      <c r="X1978" s="106" t="e">
        <f t="shared" si="859"/>
        <v>#REF!</v>
      </c>
      <c r="Y1978" s="107" t="s">
        <v>72</v>
      </c>
      <c r="Z1978" s="103">
        <f t="shared" si="855"/>
        <v>0</v>
      </c>
      <c r="AA1978" s="103">
        <f t="shared" si="856"/>
        <v>0</v>
      </c>
      <c r="AB1978" s="128" t="str">
        <f t="shared" si="860"/>
        <v/>
      </c>
      <c r="AC1978" s="128" t="e">
        <f t="shared" si="861"/>
        <v>#REF!</v>
      </c>
    </row>
    <row r="1979" spans="1:29" ht="50.1" customHeight="1">
      <c r="A1979" s="171"/>
      <c r="B1979" s="171"/>
      <c r="C1979" s="174"/>
      <c r="D1979" s="174"/>
      <c r="E1979" s="131"/>
      <c r="F1979" s="177"/>
      <c r="G1979" s="180"/>
      <c r="H1979" s="163"/>
      <c r="I1979" s="165"/>
      <c r="J1979" s="168"/>
      <c r="K1979" s="62"/>
      <c r="L1979" s="63"/>
      <c r="M1979" s="63"/>
      <c r="N1979" s="142"/>
      <c r="O1979" s="127"/>
      <c r="P1979" s="100"/>
      <c r="Q1979" s="63">
        <f t="shared" si="857"/>
        <v>0</v>
      </c>
      <c r="R1979" s="64"/>
      <c r="S1979" s="67"/>
      <c r="T1979" s="46"/>
      <c r="U1979" s="106">
        <f>IF(EXACT(O1979,Y1979),M1979,M1979*(1-'Расчет ПРЕДЗАКАЗ'!$D$10))</f>
        <v>0</v>
      </c>
      <c r="V1979" s="106">
        <f t="shared" si="858"/>
        <v>0</v>
      </c>
      <c r="W1979" s="106" t="e">
        <f>IF(EXACT(O1979,Y1979),M1979,M1979*(1-#REF!))</f>
        <v>#REF!</v>
      </c>
      <c r="X1979" s="106" t="e">
        <f t="shared" si="859"/>
        <v>#REF!</v>
      </c>
      <c r="Y1979" s="107" t="s">
        <v>72</v>
      </c>
      <c r="Z1979" s="103">
        <f t="shared" si="855"/>
        <v>0</v>
      </c>
      <c r="AA1979" s="103">
        <f t="shared" si="856"/>
        <v>0</v>
      </c>
      <c r="AB1979" s="128" t="str">
        <f t="shared" si="860"/>
        <v/>
      </c>
      <c r="AC1979" s="128" t="e">
        <f t="shared" si="861"/>
        <v>#REF!</v>
      </c>
    </row>
    <row r="1980" spans="1:29" ht="50.1" customHeight="1">
      <c r="A1980" s="171"/>
      <c r="B1980" s="171"/>
      <c r="C1980" s="174"/>
      <c r="D1980" s="174"/>
      <c r="E1980" s="131"/>
      <c r="F1980" s="177"/>
      <c r="G1980" s="180"/>
      <c r="H1980" s="163"/>
      <c r="I1980" s="165"/>
      <c r="J1980" s="168"/>
      <c r="K1980" s="62"/>
      <c r="L1980" s="63"/>
      <c r="M1980" s="63"/>
      <c r="N1980" s="142"/>
      <c r="O1980" s="127"/>
      <c r="P1980" s="100"/>
      <c r="Q1980" s="63">
        <f t="shared" si="857"/>
        <v>0</v>
      </c>
      <c r="R1980" s="64"/>
      <c r="S1980" s="67"/>
      <c r="T1980" s="46"/>
      <c r="U1980" s="106">
        <f>IF(EXACT(O1980,Y1980),M1980,M1980*(1-'Расчет ПРЕДЗАКАЗ'!$D$10))</f>
        <v>0</v>
      </c>
      <c r="V1980" s="106">
        <f t="shared" si="858"/>
        <v>0</v>
      </c>
      <c r="W1980" s="106" t="e">
        <f>IF(EXACT(O1980,Y1980),M1980,M1980*(1-#REF!))</f>
        <v>#REF!</v>
      </c>
      <c r="X1980" s="106" t="e">
        <f t="shared" si="859"/>
        <v>#REF!</v>
      </c>
      <c r="Y1980" s="107" t="s">
        <v>72</v>
      </c>
      <c r="Z1980" s="103">
        <f t="shared" si="855"/>
        <v>0</v>
      </c>
      <c r="AA1980" s="103">
        <f t="shared" si="856"/>
        <v>0</v>
      </c>
      <c r="AB1980" s="128" t="str">
        <f t="shared" si="860"/>
        <v/>
      </c>
      <c r="AC1980" s="128" t="e">
        <f t="shared" si="861"/>
        <v>#REF!</v>
      </c>
    </row>
    <row r="1981" spans="1:29" ht="50.1" customHeight="1">
      <c r="A1981" s="171"/>
      <c r="B1981" s="171"/>
      <c r="C1981" s="174"/>
      <c r="D1981" s="174"/>
      <c r="E1981" s="131"/>
      <c r="F1981" s="177"/>
      <c r="G1981" s="180"/>
      <c r="H1981" s="163"/>
      <c r="I1981" s="165"/>
      <c r="J1981" s="168"/>
      <c r="K1981" s="62"/>
      <c r="L1981" s="63"/>
      <c r="M1981" s="63"/>
      <c r="N1981" s="142"/>
      <c r="O1981" s="127"/>
      <c r="P1981" s="100"/>
      <c r="Q1981" s="63">
        <f t="shared" si="857"/>
        <v>0</v>
      </c>
      <c r="R1981" s="64"/>
      <c r="S1981" s="67"/>
      <c r="T1981" s="46"/>
      <c r="U1981" s="106">
        <f>IF(EXACT(O1981,Y1981),M1981,M1981*(1-'Расчет ПРЕДЗАКАЗ'!$D$10))</f>
        <v>0</v>
      </c>
      <c r="V1981" s="106">
        <f t="shared" si="858"/>
        <v>0</v>
      </c>
      <c r="W1981" s="106" t="e">
        <f>IF(EXACT(O1981,Y1981),M1981,M1981*(1-#REF!))</f>
        <v>#REF!</v>
      </c>
      <c r="X1981" s="106" t="e">
        <f t="shared" si="859"/>
        <v>#REF!</v>
      </c>
      <c r="Y1981" s="107" t="s">
        <v>72</v>
      </c>
      <c r="Z1981" s="103">
        <f t="shared" si="855"/>
        <v>0</v>
      </c>
      <c r="AA1981" s="103">
        <f t="shared" si="856"/>
        <v>0</v>
      </c>
      <c r="AB1981" s="128" t="str">
        <f t="shared" si="860"/>
        <v/>
      </c>
      <c r="AC1981" s="128" t="e">
        <f t="shared" si="861"/>
        <v>#REF!</v>
      </c>
    </row>
    <row r="1982" spans="1:29" ht="50.1" customHeight="1">
      <c r="A1982" s="171"/>
      <c r="B1982" s="171"/>
      <c r="C1982" s="174"/>
      <c r="D1982" s="174"/>
      <c r="E1982" s="131"/>
      <c r="F1982" s="177"/>
      <c r="G1982" s="180"/>
      <c r="H1982" s="163"/>
      <c r="I1982" s="165"/>
      <c r="J1982" s="168"/>
      <c r="K1982" s="62"/>
      <c r="L1982" s="63"/>
      <c r="M1982" s="63"/>
      <c r="N1982" s="142"/>
      <c r="O1982" s="127"/>
      <c r="P1982" s="100"/>
      <c r="Q1982" s="63">
        <f t="shared" si="857"/>
        <v>0</v>
      </c>
      <c r="R1982" s="64"/>
      <c r="S1982" s="67"/>
      <c r="T1982" s="46"/>
      <c r="U1982" s="106">
        <f>IF(EXACT(O1982,Y1982),M1982,M1982*(1-'Расчет ПРЕДЗАКАЗ'!$D$10))</f>
        <v>0</v>
      </c>
      <c r="V1982" s="106">
        <f t="shared" si="858"/>
        <v>0</v>
      </c>
      <c r="W1982" s="106" t="e">
        <f>IF(EXACT(O1982,Y1982),M1982,M1982*(1-#REF!))</f>
        <v>#REF!</v>
      </c>
      <c r="X1982" s="106" t="e">
        <f t="shared" si="859"/>
        <v>#REF!</v>
      </c>
      <c r="Y1982" s="107" t="s">
        <v>72</v>
      </c>
      <c r="Z1982" s="103">
        <f t="shared" si="855"/>
        <v>0</v>
      </c>
      <c r="AA1982" s="103">
        <f t="shared" si="856"/>
        <v>0</v>
      </c>
      <c r="AB1982" s="128" t="str">
        <f t="shared" si="860"/>
        <v/>
      </c>
      <c r="AC1982" s="128" t="e">
        <f t="shared" si="861"/>
        <v>#REF!</v>
      </c>
    </row>
    <row r="1983" spans="1:29" ht="50.1" customHeight="1">
      <c r="A1983" s="171"/>
      <c r="B1983" s="171"/>
      <c r="C1983" s="174"/>
      <c r="D1983" s="174"/>
      <c r="E1983" s="131"/>
      <c r="F1983" s="177"/>
      <c r="G1983" s="180"/>
      <c r="H1983" s="163"/>
      <c r="I1983" s="165"/>
      <c r="J1983" s="168"/>
      <c r="K1983" s="62"/>
      <c r="L1983" s="63"/>
      <c r="M1983" s="63"/>
      <c r="N1983" s="142"/>
      <c r="O1983" s="127"/>
      <c r="P1983" s="100"/>
      <c r="Q1983" s="63">
        <f t="shared" si="857"/>
        <v>0</v>
      </c>
      <c r="R1983" s="64"/>
      <c r="S1983" s="67"/>
      <c r="T1983" s="46"/>
      <c r="U1983" s="106">
        <f>IF(EXACT(O1983,Y1983),M1983,M1983*(1-'Расчет ПРЕДЗАКАЗ'!$D$10))</f>
        <v>0</v>
      </c>
      <c r="V1983" s="106">
        <f t="shared" si="858"/>
        <v>0</v>
      </c>
      <c r="W1983" s="106" t="e">
        <f>IF(EXACT(O1983,Y1983),M1983,M1983*(1-#REF!))</f>
        <v>#REF!</v>
      </c>
      <c r="X1983" s="106" t="e">
        <f t="shared" si="859"/>
        <v>#REF!</v>
      </c>
      <c r="Y1983" s="107" t="s">
        <v>72</v>
      </c>
      <c r="Z1983" s="103">
        <f t="shared" si="855"/>
        <v>0</v>
      </c>
      <c r="AA1983" s="103">
        <f t="shared" si="856"/>
        <v>0</v>
      </c>
      <c r="AB1983" s="128" t="str">
        <f t="shared" si="860"/>
        <v/>
      </c>
      <c r="AC1983" s="128" t="e">
        <f t="shared" si="861"/>
        <v>#REF!</v>
      </c>
    </row>
    <row r="1984" spans="1:29" ht="50.1" customHeight="1">
      <c r="A1984" s="171"/>
      <c r="B1984" s="171"/>
      <c r="C1984" s="174"/>
      <c r="D1984" s="174"/>
      <c r="E1984" s="131"/>
      <c r="F1984" s="177"/>
      <c r="G1984" s="180"/>
      <c r="H1984" s="163"/>
      <c r="I1984" s="165"/>
      <c r="J1984" s="168"/>
      <c r="K1984" s="62"/>
      <c r="L1984" s="63"/>
      <c r="M1984" s="63"/>
      <c r="N1984" s="142"/>
      <c r="O1984" s="127"/>
      <c r="P1984" s="100"/>
      <c r="Q1984" s="63">
        <f t="shared" si="857"/>
        <v>0</v>
      </c>
      <c r="R1984" s="64"/>
      <c r="S1984" s="67"/>
      <c r="T1984" s="46"/>
      <c r="U1984" s="106">
        <f>IF(EXACT(O1984,Y1984),M1984,M1984*(1-'Расчет ПРЕДЗАКАЗ'!$D$10))</f>
        <v>0</v>
      </c>
      <c r="V1984" s="106">
        <f t="shared" si="858"/>
        <v>0</v>
      </c>
      <c r="W1984" s="106" t="e">
        <f>IF(EXACT(O1984,Y1984),M1984,M1984*(1-#REF!))</f>
        <v>#REF!</v>
      </c>
      <c r="X1984" s="106" t="e">
        <f t="shared" si="859"/>
        <v>#REF!</v>
      </c>
      <c r="Y1984" s="107" t="s">
        <v>72</v>
      </c>
      <c r="Z1984" s="103">
        <f t="shared" si="855"/>
        <v>0</v>
      </c>
      <c r="AA1984" s="103">
        <f t="shared" si="856"/>
        <v>0</v>
      </c>
      <c r="AB1984" s="128" t="str">
        <f t="shared" si="860"/>
        <v/>
      </c>
      <c r="AC1984" s="128" t="e">
        <f t="shared" si="861"/>
        <v>#REF!</v>
      </c>
    </row>
    <row r="1985" spans="1:29" ht="50.1" customHeight="1">
      <c r="A1985" s="171"/>
      <c r="B1985" s="171"/>
      <c r="C1985" s="174"/>
      <c r="D1985" s="174"/>
      <c r="E1985" s="131"/>
      <c r="F1985" s="177"/>
      <c r="G1985" s="180"/>
      <c r="H1985" s="163"/>
      <c r="I1985" s="165"/>
      <c r="J1985" s="168"/>
      <c r="K1985" s="62"/>
      <c r="L1985" s="63"/>
      <c r="M1985" s="63"/>
      <c r="N1985" s="143"/>
      <c r="O1985" s="127"/>
      <c r="P1985" s="100"/>
      <c r="Q1985" s="63">
        <f t="shared" si="857"/>
        <v>0</v>
      </c>
      <c r="R1985" s="65"/>
      <c r="S1985" s="67"/>
      <c r="T1985" s="40"/>
      <c r="U1985" s="106">
        <f>IF(EXACT(O1985,Y1985),M1985,M1985*(1-'Расчет ПРЕДЗАКАЗ'!$D$10))</f>
        <v>0</v>
      </c>
      <c r="V1985" s="106">
        <f t="shared" si="858"/>
        <v>0</v>
      </c>
      <c r="W1985" s="106" t="e">
        <f>IF(EXACT(O1985,Y1985),M1985,M1985*(1-#REF!))</f>
        <v>#REF!</v>
      </c>
      <c r="X1985" s="106" t="e">
        <f t="shared" si="859"/>
        <v>#REF!</v>
      </c>
      <c r="Y1985" s="107" t="s">
        <v>72</v>
      </c>
      <c r="Z1985" s="103">
        <f t="shared" si="855"/>
        <v>0</v>
      </c>
      <c r="AA1985" s="103">
        <f t="shared" si="856"/>
        <v>0</v>
      </c>
      <c r="AB1985" s="128" t="str">
        <f t="shared" si="860"/>
        <v/>
      </c>
      <c r="AC1985" s="128" t="e">
        <f t="shared" si="861"/>
        <v>#REF!</v>
      </c>
    </row>
    <row r="1986" spans="1:29" ht="50.1" customHeight="1">
      <c r="A1986" s="171"/>
      <c r="B1986" s="171"/>
      <c r="C1986" s="174"/>
      <c r="D1986" s="174"/>
      <c r="E1986" s="131"/>
      <c r="F1986" s="177"/>
      <c r="G1986" s="180"/>
      <c r="H1986" s="163"/>
      <c r="I1986" s="165"/>
      <c r="J1986" s="168"/>
      <c r="K1986" s="62"/>
      <c r="L1986" s="63"/>
      <c r="M1986" s="63"/>
      <c r="N1986" s="143"/>
      <c r="O1986" s="127"/>
      <c r="P1986" s="100"/>
      <c r="Q1986" s="63">
        <f t="shared" si="857"/>
        <v>0</v>
      </c>
      <c r="R1986" s="65"/>
      <c r="S1986" s="67"/>
      <c r="T1986" s="40"/>
      <c r="U1986" s="106">
        <f>IF(EXACT(O1986,Y1986),M1986,M1986*(1-'Расчет ПРЕДЗАКАЗ'!$D$10))</f>
        <v>0</v>
      </c>
      <c r="V1986" s="106">
        <f t="shared" si="858"/>
        <v>0</v>
      </c>
      <c r="W1986" s="106" t="e">
        <f>IF(EXACT(O1986,Y1986),M1986,M1986*(1-#REF!))</f>
        <v>#REF!</v>
      </c>
      <c r="X1986" s="106" t="e">
        <f t="shared" si="859"/>
        <v>#REF!</v>
      </c>
      <c r="Y1986" s="107" t="s">
        <v>72</v>
      </c>
      <c r="Z1986" s="103">
        <f t="shared" si="855"/>
        <v>0</v>
      </c>
      <c r="AA1986" s="103">
        <f t="shared" si="856"/>
        <v>0</v>
      </c>
      <c r="AB1986" s="128" t="str">
        <f t="shared" si="860"/>
        <v/>
      </c>
      <c r="AC1986" s="128" t="e">
        <f t="shared" si="861"/>
        <v>#REF!</v>
      </c>
    </row>
    <row r="1987" spans="1:29" ht="50.1" customHeight="1">
      <c r="A1987" s="171"/>
      <c r="B1987" s="171"/>
      <c r="C1987" s="174"/>
      <c r="D1987" s="174"/>
      <c r="E1987" s="131"/>
      <c r="F1987" s="177"/>
      <c r="G1987" s="180"/>
      <c r="H1987" s="163"/>
      <c r="I1987" s="165"/>
      <c r="J1987" s="168"/>
      <c r="K1987" s="62"/>
      <c r="L1987" s="63"/>
      <c r="M1987" s="63"/>
      <c r="N1987" s="121"/>
      <c r="O1987" s="127"/>
      <c r="P1987" s="100"/>
      <c r="Q1987" s="63">
        <f t="shared" si="857"/>
        <v>0</v>
      </c>
      <c r="R1987" s="65"/>
      <c r="S1987" s="67"/>
      <c r="T1987" s="40"/>
      <c r="U1987" s="106">
        <f>IF(EXACT(O1987,Y1987),M1987,M1987*(1-'Расчет ПРЕДЗАКАЗ'!$D$10))</f>
        <v>0</v>
      </c>
      <c r="V1987" s="106">
        <f t="shared" si="858"/>
        <v>0</v>
      </c>
      <c r="W1987" s="106" t="e">
        <f>IF(EXACT(O1987,Y1987),M1987,M1987*(1-#REF!))</f>
        <v>#REF!</v>
      </c>
      <c r="X1987" s="106" t="e">
        <f t="shared" si="859"/>
        <v>#REF!</v>
      </c>
      <c r="Y1987" s="107" t="s">
        <v>72</v>
      </c>
      <c r="Z1987" s="103">
        <f t="shared" si="855"/>
        <v>0</v>
      </c>
      <c r="AA1987" s="103">
        <f t="shared" si="856"/>
        <v>0</v>
      </c>
      <c r="AB1987" s="128" t="str">
        <f t="shared" si="860"/>
        <v/>
      </c>
      <c r="AC1987" s="128" t="e">
        <f t="shared" si="861"/>
        <v>#REF!</v>
      </c>
    </row>
    <row r="1988" spans="1:29" ht="50.1" customHeight="1">
      <c r="A1988" s="171"/>
      <c r="B1988" s="171"/>
      <c r="C1988" s="174"/>
      <c r="D1988" s="174"/>
      <c r="E1988" s="131"/>
      <c r="F1988" s="177"/>
      <c r="G1988" s="180"/>
      <c r="H1988" s="163"/>
      <c r="I1988" s="165"/>
      <c r="J1988" s="168"/>
      <c r="K1988" s="62"/>
      <c r="L1988" s="63"/>
      <c r="M1988" s="63"/>
      <c r="N1988" s="121"/>
      <c r="O1988" s="127"/>
      <c r="P1988" s="100"/>
      <c r="Q1988" s="63">
        <f t="shared" si="857"/>
        <v>0</v>
      </c>
      <c r="R1988" s="65"/>
      <c r="S1988" s="67"/>
      <c r="T1988" s="40"/>
      <c r="U1988" s="106">
        <f>IF(EXACT(O1988,Y1988),M1988,M1988*(1-'Расчет ПРЕДЗАКАЗ'!$D$10))</f>
        <v>0</v>
      </c>
      <c r="V1988" s="106">
        <f t="shared" si="858"/>
        <v>0</v>
      </c>
      <c r="W1988" s="106" t="e">
        <f>IF(EXACT(O1988,Y1988),M1988,M1988*(1-#REF!))</f>
        <v>#REF!</v>
      </c>
      <c r="X1988" s="106" t="e">
        <f t="shared" si="859"/>
        <v>#REF!</v>
      </c>
      <c r="Y1988" s="107" t="s">
        <v>72</v>
      </c>
      <c r="Z1988" s="103">
        <f t="shared" si="855"/>
        <v>0</v>
      </c>
      <c r="AA1988" s="103">
        <f t="shared" si="856"/>
        <v>0</v>
      </c>
      <c r="AB1988" s="128" t="str">
        <f t="shared" si="860"/>
        <v/>
      </c>
      <c r="AC1988" s="128" t="e">
        <f t="shared" si="861"/>
        <v>#REF!</v>
      </c>
    </row>
    <row r="1989" spans="1:29" ht="50.1" customHeight="1">
      <c r="A1989" s="171"/>
      <c r="B1989" s="171"/>
      <c r="C1989" s="174"/>
      <c r="D1989" s="174"/>
      <c r="E1989" s="131"/>
      <c r="F1989" s="177"/>
      <c r="G1989" s="180"/>
      <c r="H1989" s="163"/>
      <c r="I1989" s="165"/>
      <c r="J1989" s="168"/>
      <c r="K1989" s="62"/>
      <c r="L1989" s="63"/>
      <c r="M1989" s="63"/>
      <c r="N1989" s="121"/>
      <c r="O1989" s="127"/>
      <c r="P1989" s="100"/>
      <c r="Q1989" s="63">
        <f t="shared" si="857"/>
        <v>0</v>
      </c>
      <c r="R1989" s="65"/>
      <c r="S1989" s="67"/>
      <c r="T1989" s="40"/>
      <c r="U1989" s="106">
        <f>IF(EXACT(O1989,Y1989),M1989,M1989*(1-'Расчет ПРЕДЗАКАЗ'!$D$10))</f>
        <v>0</v>
      </c>
      <c r="V1989" s="106">
        <f t="shared" si="858"/>
        <v>0</v>
      </c>
      <c r="W1989" s="106" t="e">
        <f>IF(EXACT(O1989,Y1989),M1989,M1989*(1-#REF!))</f>
        <v>#REF!</v>
      </c>
      <c r="X1989" s="106" t="e">
        <f t="shared" si="859"/>
        <v>#REF!</v>
      </c>
      <c r="Y1989" s="107" t="s">
        <v>72</v>
      </c>
      <c r="Z1989" s="103">
        <f t="shared" si="855"/>
        <v>0</v>
      </c>
      <c r="AA1989" s="103">
        <f t="shared" si="856"/>
        <v>0</v>
      </c>
      <c r="AB1989" s="128" t="str">
        <f t="shared" si="860"/>
        <v/>
      </c>
      <c r="AC1989" s="128" t="e">
        <f t="shared" si="861"/>
        <v>#REF!</v>
      </c>
    </row>
    <row r="1990" spans="1:29" ht="50.1" customHeight="1">
      <c r="A1990" s="172"/>
      <c r="B1990" s="172"/>
      <c r="C1990" s="175"/>
      <c r="D1990" s="175"/>
      <c r="E1990" s="132"/>
      <c r="F1990" s="178"/>
      <c r="G1990" s="181"/>
      <c r="H1990" s="164"/>
      <c r="I1990" s="166"/>
      <c r="J1990" s="169"/>
      <c r="K1990" s="62"/>
      <c r="L1990" s="63"/>
      <c r="M1990" s="63"/>
      <c r="N1990" s="121"/>
      <c r="O1990" s="127"/>
      <c r="P1990" s="100"/>
      <c r="Q1990" s="63">
        <f t="shared" si="857"/>
        <v>0</v>
      </c>
      <c r="R1990" s="65"/>
      <c r="S1990" s="64"/>
      <c r="T1990" s="40"/>
      <c r="U1990" s="106">
        <f>IF(EXACT(O1990,Y1990),M1990,M1990*(1-'Расчет ПРЕДЗАКАЗ'!$D$10))</f>
        <v>0</v>
      </c>
      <c r="V1990" s="106">
        <f t="shared" si="858"/>
        <v>0</v>
      </c>
      <c r="W1990" s="106" t="e">
        <f>IF(EXACT(O1990,Y1990),M1990,M1990*(1-#REF!))</f>
        <v>#REF!</v>
      </c>
      <c r="X1990" s="106" t="e">
        <f t="shared" si="859"/>
        <v>#REF!</v>
      </c>
      <c r="Y1990" s="107" t="s">
        <v>72</v>
      </c>
      <c r="Z1990" s="103">
        <f t="shared" si="855"/>
        <v>0</v>
      </c>
      <c r="AA1990" s="103">
        <f t="shared" si="856"/>
        <v>0</v>
      </c>
      <c r="AB1990" s="128" t="str">
        <f t="shared" si="860"/>
        <v/>
      </c>
      <c r="AC1990" s="128" t="e">
        <f t="shared" si="861"/>
        <v>#REF!</v>
      </c>
    </row>
    <row r="1991" spans="1:29" ht="11.25" customHeight="1"/>
  </sheetData>
  <mergeCells count="1115">
    <mergeCell ref="F1976:F1990"/>
    <mergeCell ref="G1976:G1990"/>
    <mergeCell ref="H1976:H1990"/>
    <mergeCell ref="I1976:I1990"/>
    <mergeCell ref="J1976:J1990"/>
    <mergeCell ref="A1976:A1990"/>
    <mergeCell ref="B1976:B1990"/>
    <mergeCell ref="C1976:C1990"/>
    <mergeCell ref="D1976:D1990"/>
    <mergeCell ref="F1960:F1974"/>
    <mergeCell ref="G1960:G1974"/>
    <mergeCell ref="H1960:H1974"/>
    <mergeCell ref="I1960:I1974"/>
    <mergeCell ref="J1960:J1974"/>
    <mergeCell ref="A1960:A1974"/>
    <mergeCell ref="B1960:B1974"/>
    <mergeCell ref="C1960:C1974"/>
    <mergeCell ref="D1960:D1974"/>
    <mergeCell ref="F1944:F1958"/>
    <mergeCell ref="G1944:G1958"/>
    <mergeCell ref="H1944:H1958"/>
    <mergeCell ref="I1944:I1958"/>
    <mergeCell ref="J1944:J1958"/>
    <mergeCell ref="A1944:A1958"/>
    <mergeCell ref="B1944:B1958"/>
    <mergeCell ref="C1944:C1958"/>
    <mergeCell ref="D1944:D1958"/>
    <mergeCell ref="F1928:F1942"/>
    <mergeCell ref="G1928:G1942"/>
    <mergeCell ref="H1928:H1942"/>
    <mergeCell ref="I1928:I1942"/>
    <mergeCell ref="J1928:J1942"/>
    <mergeCell ref="A1928:A1942"/>
    <mergeCell ref="B1928:B1942"/>
    <mergeCell ref="C1928:C1942"/>
    <mergeCell ref="D1928:D1942"/>
    <mergeCell ref="F1912:F1926"/>
    <mergeCell ref="G1912:G1926"/>
    <mergeCell ref="H1912:H1926"/>
    <mergeCell ref="I1912:I1926"/>
    <mergeCell ref="J1912:J1926"/>
    <mergeCell ref="A1912:A1926"/>
    <mergeCell ref="B1912:B1926"/>
    <mergeCell ref="C1912:C1926"/>
    <mergeCell ref="D1912:D1926"/>
    <mergeCell ref="F1896:F1910"/>
    <mergeCell ref="G1896:G1910"/>
    <mergeCell ref="H1896:H1910"/>
    <mergeCell ref="I1896:I1910"/>
    <mergeCell ref="J1896:J1910"/>
    <mergeCell ref="A1896:A1910"/>
    <mergeCell ref="B1896:B1910"/>
    <mergeCell ref="C1896:C1910"/>
    <mergeCell ref="D1896:D1910"/>
    <mergeCell ref="F1880:F1894"/>
    <mergeCell ref="G1880:G1894"/>
    <mergeCell ref="H1880:H1894"/>
    <mergeCell ref="I1880:I1894"/>
    <mergeCell ref="J1880:J1894"/>
    <mergeCell ref="A1880:A1894"/>
    <mergeCell ref="B1880:B1894"/>
    <mergeCell ref="C1880:C1894"/>
    <mergeCell ref="D1880:D1894"/>
    <mergeCell ref="F1864:F1878"/>
    <mergeCell ref="G1864:G1878"/>
    <mergeCell ref="H1864:H1878"/>
    <mergeCell ref="I1864:I1878"/>
    <mergeCell ref="J1864:J1878"/>
    <mergeCell ref="A1864:A1878"/>
    <mergeCell ref="B1864:B1878"/>
    <mergeCell ref="C1864:C1878"/>
    <mergeCell ref="D1864:D1878"/>
    <mergeCell ref="F1848:F1862"/>
    <mergeCell ref="G1848:G1862"/>
    <mergeCell ref="H1848:H1862"/>
    <mergeCell ref="I1848:I1862"/>
    <mergeCell ref="J1848:J1862"/>
    <mergeCell ref="A1848:A1862"/>
    <mergeCell ref="B1848:B1862"/>
    <mergeCell ref="C1848:C1862"/>
    <mergeCell ref="D1848:D1862"/>
    <mergeCell ref="F1832:F1846"/>
    <mergeCell ref="G1832:G1846"/>
    <mergeCell ref="H1832:H1846"/>
    <mergeCell ref="I1832:I1846"/>
    <mergeCell ref="J1832:J1846"/>
    <mergeCell ref="A1832:A1846"/>
    <mergeCell ref="B1832:B1846"/>
    <mergeCell ref="C1832:C1846"/>
    <mergeCell ref="D1832:D1846"/>
    <mergeCell ref="F1816:F1830"/>
    <mergeCell ref="G1816:G1830"/>
    <mergeCell ref="H1816:H1830"/>
    <mergeCell ref="I1816:I1830"/>
    <mergeCell ref="J1816:J1830"/>
    <mergeCell ref="A1816:A1830"/>
    <mergeCell ref="B1816:B1830"/>
    <mergeCell ref="C1816:C1830"/>
    <mergeCell ref="D1816:D1830"/>
    <mergeCell ref="F1800:F1814"/>
    <mergeCell ref="G1800:G1814"/>
    <mergeCell ref="H1800:H1814"/>
    <mergeCell ref="I1800:I1814"/>
    <mergeCell ref="J1800:J1814"/>
    <mergeCell ref="A1800:A1814"/>
    <mergeCell ref="B1800:B1814"/>
    <mergeCell ref="C1800:C1814"/>
    <mergeCell ref="D1800:D1814"/>
    <mergeCell ref="F1784:F1798"/>
    <mergeCell ref="G1784:G1798"/>
    <mergeCell ref="H1784:H1798"/>
    <mergeCell ref="I1784:I1798"/>
    <mergeCell ref="J1784:J1798"/>
    <mergeCell ref="A1784:A1798"/>
    <mergeCell ref="B1784:B1798"/>
    <mergeCell ref="C1784:C1798"/>
    <mergeCell ref="D1784:D1798"/>
    <mergeCell ref="F1768:F1782"/>
    <mergeCell ref="G1768:G1782"/>
    <mergeCell ref="H1768:H1782"/>
    <mergeCell ref="I1768:I1782"/>
    <mergeCell ref="J1768:J1782"/>
    <mergeCell ref="A1768:A1782"/>
    <mergeCell ref="B1768:B1782"/>
    <mergeCell ref="C1768:C1782"/>
    <mergeCell ref="D1768:D1782"/>
    <mergeCell ref="F1752:F1766"/>
    <mergeCell ref="G1752:G1766"/>
    <mergeCell ref="H1752:H1766"/>
    <mergeCell ref="I1752:I1766"/>
    <mergeCell ref="J1752:J1766"/>
    <mergeCell ref="A1752:A1766"/>
    <mergeCell ref="B1752:B1766"/>
    <mergeCell ref="C1752:C1766"/>
    <mergeCell ref="D1752:D1766"/>
    <mergeCell ref="F1736:F1750"/>
    <mergeCell ref="G1736:G1750"/>
    <mergeCell ref="H1736:H1750"/>
    <mergeCell ref="I1736:I1750"/>
    <mergeCell ref="J1736:J1750"/>
    <mergeCell ref="A1736:A1750"/>
    <mergeCell ref="B1736:B1750"/>
    <mergeCell ref="C1736:C1750"/>
    <mergeCell ref="D1736:D1750"/>
    <mergeCell ref="F1720:F1734"/>
    <mergeCell ref="G1720:G1734"/>
    <mergeCell ref="H1720:H1734"/>
    <mergeCell ref="I1720:I1734"/>
    <mergeCell ref="J1720:J1734"/>
    <mergeCell ref="A1720:A1734"/>
    <mergeCell ref="B1720:B1734"/>
    <mergeCell ref="C1720:C1734"/>
    <mergeCell ref="D1720:D1734"/>
    <mergeCell ref="F1704:F1718"/>
    <mergeCell ref="G1704:G1718"/>
    <mergeCell ref="H1704:H1718"/>
    <mergeCell ref="I1704:I1718"/>
    <mergeCell ref="J1704:J1718"/>
    <mergeCell ref="A1704:A1718"/>
    <mergeCell ref="B1704:B1718"/>
    <mergeCell ref="C1704:C1718"/>
    <mergeCell ref="D1704:D1718"/>
    <mergeCell ref="F1688:F1702"/>
    <mergeCell ref="G1688:G1702"/>
    <mergeCell ref="H1688:H1702"/>
    <mergeCell ref="I1688:I1702"/>
    <mergeCell ref="J1688:J1702"/>
    <mergeCell ref="A1688:A1702"/>
    <mergeCell ref="B1688:B1702"/>
    <mergeCell ref="C1688:C1702"/>
    <mergeCell ref="D1688:D1702"/>
    <mergeCell ref="F1672:F1686"/>
    <mergeCell ref="G1672:G1686"/>
    <mergeCell ref="H1672:H1686"/>
    <mergeCell ref="I1672:I1686"/>
    <mergeCell ref="J1672:J1686"/>
    <mergeCell ref="A1672:A1686"/>
    <mergeCell ref="B1672:B1686"/>
    <mergeCell ref="C1672:C1686"/>
    <mergeCell ref="D1672:D1686"/>
    <mergeCell ref="F1656:F1670"/>
    <mergeCell ref="G1656:G1670"/>
    <mergeCell ref="H1656:H1670"/>
    <mergeCell ref="I1656:I1670"/>
    <mergeCell ref="J1656:J1670"/>
    <mergeCell ref="A1656:A1670"/>
    <mergeCell ref="B1656:B1670"/>
    <mergeCell ref="C1656:C1670"/>
    <mergeCell ref="D1656:D1670"/>
    <mergeCell ref="F1640:F1654"/>
    <mergeCell ref="G1640:G1654"/>
    <mergeCell ref="H1640:H1654"/>
    <mergeCell ref="I1640:I1654"/>
    <mergeCell ref="J1640:J1654"/>
    <mergeCell ref="A1640:A1654"/>
    <mergeCell ref="B1640:B1654"/>
    <mergeCell ref="C1640:C1654"/>
    <mergeCell ref="D1640:D1654"/>
    <mergeCell ref="F1624:F1638"/>
    <mergeCell ref="G1624:G1638"/>
    <mergeCell ref="H1624:H1638"/>
    <mergeCell ref="I1624:I1638"/>
    <mergeCell ref="J1624:J1638"/>
    <mergeCell ref="A1624:A1638"/>
    <mergeCell ref="B1624:B1638"/>
    <mergeCell ref="C1624:C1638"/>
    <mergeCell ref="D1624:D1638"/>
    <mergeCell ref="F1608:F1622"/>
    <mergeCell ref="G1608:G1622"/>
    <mergeCell ref="H1608:H1622"/>
    <mergeCell ref="I1608:I1622"/>
    <mergeCell ref="J1608:J1622"/>
    <mergeCell ref="A1608:A1622"/>
    <mergeCell ref="B1608:B1622"/>
    <mergeCell ref="C1608:C1622"/>
    <mergeCell ref="D1608:D1622"/>
    <mergeCell ref="F1592:F1606"/>
    <mergeCell ref="G1592:G1606"/>
    <mergeCell ref="H1592:H1606"/>
    <mergeCell ref="I1592:I1606"/>
    <mergeCell ref="J1592:J1606"/>
    <mergeCell ref="A1592:A1606"/>
    <mergeCell ref="B1592:B1606"/>
    <mergeCell ref="C1592:C1606"/>
    <mergeCell ref="D1592:D1606"/>
    <mergeCell ref="F1576:F1590"/>
    <mergeCell ref="G1576:G1590"/>
    <mergeCell ref="H1576:H1590"/>
    <mergeCell ref="I1576:I1590"/>
    <mergeCell ref="J1576:J1590"/>
    <mergeCell ref="A1576:A1590"/>
    <mergeCell ref="B1576:B1590"/>
    <mergeCell ref="C1576:C1590"/>
    <mergeCell ref="D1576:D1590"/>
    <mergeCell ref="F1560:F1574"/>
    <mergeCell ref="G1560:G1574"/>
    <mergeCell ref="H1560:H1574"/>
    <mergeCell ref="I1560:I1574"/>
    <mergeCell ref="J1560:J1574"/>
    <mergeCell ref="A1560:A1574"/>
    <mergeCell ref="B1560:B1574"/>
    <mergeCell ref="C1560:C1574"/>
    <mergeCell ref="D1560:D1574"/>
    <mergeCell ref="F1544:F1558"/>
    <mergeCell ref="G1544:G1558"/>
    <mergeCell ref="H1544:H1558"/>
    <mergeCell ref="I1544:I1558"/>
    <mergeCell ref="J1544:J1558"/>
    <mergeCell ref="A1544:A1558"/>
    <mergeCell ref="B1544:B1558"/>
    <mergeCell ref="C1544:C1558"/>
    <mergeCell ref="D1544:D1558"/>
    <mergeCell ref="F1528:F1542"/>
    <mergeCell ref="G1528:G1542"/>
    <mergeCell ref="H1528:H1542"/>
    <mergeCell ref="I1528:I1542"/>
    <mergeCell ref="J1528:J1542"/>
    <mergeCell ref="A1528:A1542"/>
    <mergeCell ref="B1528:B1542"/>
    <mergeCell ref="C1528:C1542"/>
    <mergeCell ref="D1528:D1542"/>
    <mergeCell ref="F1512:F1526"/>
    <mergeCell ref="G1512:G1526"/>
    <mergeCell ref="H1512:H1526"/>
    <mergeCell ref="I1512:I1526"/>
    <mergeCell ref="J1512:J1526"/>
    <mergeCell ref="A1512:A1526"/>
    <mergeCell ref="B1512:B1526"/>
    <mergeCell ref="C1512:C1526"/>
    <mergeCell ref="D1512:D1526"/>
    <mergeCell ref="F1496:F1510"/>
    <mergeCell ref="G1496:G1510"/>
    <mergeCell ref="H1496:H1510"/>
    <mergeCell ref="I1496:I1510"/>
    <mergeCell ref="J1496:J1510"/>
    <mergeCell ref="A1496:A1510"/>
    <mergeCell ref="B1496:B1510"/>
    <mergeCell ref="C1496:C1510"/>
    <mergeCell ref="D1496:D1510"/>
    <mergeCell ref="F1480:F1494"/>
    <mergeCell ref="G1480:G1494"/>
    <mergeCell ref="H1480:H1494"/>
    <mergeCell ref="I1480:I1494"/>
    <mergeCell ref="J1480:J1494"/>
    <mergeCell ref="A1480:A1494"/>
    <mergeCell ref="B1480:B1494"/>
    <mergeCell ref="C1480:C1494"/>
    <mergeCell ref="D1480:D1494"/>
    <mergeCell ref="F1464:F1478"/>
    <mergeCell ref="G1464:G1478"/>
    <mergeCell ref="H1464:H1478"/>
    <mergeCell ref="I1464:I1478"/>
    <mergeCell ref="J1464:J1478"/>
    <mergeCell ref="A1464:A1478"/>
    <mergeCell ref="B1464:B1478"/>
    <mergeCell ref="C1464:C1478"/>
    <mergeCell ref="D1464:D1478"/>
    <mergeCell ref="F1448:F1462"/>
    <mergeCell ref="G1448:G1462"/>
    <mergeCell ref="H1448:H1462"/>
    <mergeCell ref="I1448:I1462"/>
    <mergeCell ref="J1448:J1462"/>
    <mergeCell ref="A1448:A1462"/>
    <mergeCell ref="B1448:B1462"/>
    <mergeCell ref="C1448:C1462"/>
    <mergeCell ref="D1448:D1462"/>
    <mergeCell ref="F1432:F1446"/>
    <mergeCell ref="G1432:G1446"/>
    <mergeCell ref="H1432:H1446"/>
    <mergeCell ref="I1432:I1446"/>
    <mergeCell ref="J1432:J1446"/>
    <mergeCell ref="A1432:A1446"/>
    <mergeCell ref="B1432:B1446"/>
    <mergeCell ref="C1432:C1446"/>
    <mergeCell ref="D1432:D1446"/>
    <mergeCell ref="F1416:F1430"/>
    <mergeCell ref="G1416:G1430"/>
    <mergeCell ref="H1416:H1430"/>
    <mergeCell ref="I1416:I1430"/>
    <mergeCell ref="J1416:J1430"/>
    <mergeCell ref="A1416:A1430"/>
    <mergeCell ref="B1416:B1430"/>
    <mergeCell ref="C1416:C1430"/>
    <mergeCell ref="D1416:D1430"/>
    <mergeCell ref="F1400:F1414"/>
    <mergeCell ref="G1400:G1414"/>
    <mergeCell ref="H1400:H1414"/>
    <mergeCell ref="I1400:I1414"/>
    <mergeCell ref="J1400:J1414"/>
    <mergeCell ref="A1400:A1414"/>
    <mergeCell ref="B1400:B1414"/>
    <mergeCell ref="C1400:C1414"/>
    <mergeCell ref="D1400:D1414"/>
    <mergeCell ref="F1384:F1398"/>
    <mergeCell ref="G1384:G1398"/>
    <mergeCell ref="H1384:H1398"/>
    <mergeCell ref="I1384:I1398"/>
    <mergeCell ref="J1384:J1398"/>
    <mergeCell ref="A1384:A1398"/>
    <mergeCell ref="B1384:B1398"/>
    <mergeCell ref="C1384:C1398"/>
    <mergeCell ref="D1384:D1398"/>
    <mergeCell ref="F1368:F1382"/>
    <mergeCell ref="G1368:G1382"/>
    <mergeCell ref="H1368:H1382"/>
    <mergeCell ref="I1368:I1382"/>
    <mergeCell ref="J1368:J1382"/>
    <mergeCell ref="A1368:A1382"/>
    <mergeCell ref="B1368:B1382"/>
    <mergeCell ref="C1368:C1382"/>
    <mergeCell ref="D1368:D1382"/>
    <mergeCell ref="F1352:F1366"/>
    <mergeCell ref="G1352:G1366"/>
    <mergeCell ref="H1352:H1366"/>
    <mergeCell ref="I1352:I1366"/>
    <mergeCell ref="J1352:J1366"/>
    <mergeCell ref="A1352:A1366"/>
    <mergeCell ref="B1352:B1366"/>
    <mergeCell ref="C1352:C1366"/>
    <mergeCell ref="D1352:D1366"/>
    <mergeCell ref="F1336:F1350"/>
    <mergeCell ref="G1336:G1350"/>
    <mergeCell ref="H1336:H1350"/>
    <mergeCell ref="I1336:I1350"/>
    <mergeCell ref="J1336:J1350"/>
    <mergeCell ref="A1336:A1350"/>
    <mergeCell ref="B1336:B1350"/>
    <mergeCell ref="C1336:C1350"/>
    <mergeCell ref="D1336:D1350"/>
    <mergeCell ref="F1320:F1334"/>
    <mergeCell ref="G1320:G1334"/>
    <mergeCell ref="H1320:H1334"/>
    <mergeCell ref="I1320:I1334"/>
    <mergeCell ref="J1320:J1334"/>
    <mergeCell ref="A1320:A1334"/>
    <mergeCell ref="B1320:B1334"/>
    <mergeCell ref="C1320:C1334"/>
    <mergeCell ref="D1320:D1334"/>
    <mergeCell ref="F1304:F1318"/>
    <mergeCell ref="G1304:G1318"/>
    <mergeCell ref="H1304:H1318"/>
    <mergeCell ref="I1304:I1318"/>
    <mergeCell ref="J1304:J1318"/>
    <mergeCell ref="A1304:A1318"/>
    <mergeCell ref="B1304:B1318"/>
    <mergeCell ref="C1304:C1318"/>
    <mergeCell ref="D1304:D1318"/>
    <mergeCell ref="F1288:F1302"/>
    <mergeCell ref="G1288:G1302"/>
    <mergeCell ref="H1288:H1302"/>
    <mergeCell ref="I1288:I1302"/>
    <mergeCell ref="J1288:J1302"/>
    <mergeCell ref="A1288:A1302"/>
    <mergeCell ref="B1288:B1302"/>
    <mergeCell ref="C1288:C1302"/>
    <mergeCell ref="D1288:D1302"/>
    <mergeCell ref="F1272:F1286"/>
    <mergeCell ref="G1272:G1286"/>
    <mergeCell ref="H1272:H1286"/>
    <mergeCell ref="I1272:I1286"/>
    <mergeCell ref="J1272:J1286"/>
    <mergeCell ref="A1272:A1286"/>
    <mergeCell ref="B1272:B1286"/>
    <mergeCell ref="C1272:C1286"/>
    <mergeCell ref="D1272:D1286"/>
    <mergeCell ref="F1256:F1270"/>
    <mergeCell ref="G1256:G1270"/>
    <mergeCell ref="H1256:H1270"/>
    <mergeCell ref="I1256:I1270"/>
    <mergeCell ref="J1256:J1270"/>
    <mergeCell ref="A1256:A1270"/>
    <mergeCell ref="B1256:B1270"/>
    <mergeCell ref="C1256:C1270"/>
    <mergeCell ref="D1256:D1270"/>
    <mergeCell ref="F1240:F1254"/>
    <mergeCell ref="G1240:G1254"/>
    <mergeCell ref="H1240:H1254"/>
    <mergeCell ref="I1240:I1254"/>
    <mergeCell ref="J1240:J1254"/>
    <mergeCell ref="A1240:A1254"/>
    <mergeCell ref="B1240:B1254"/>
    <mergeCell ref="C1240:C1254"/>
    <mergeCell ref="D1240:D1254"/>
    <mergeCell ref="F1224:F1238"/>
    <mergeCell ref="G1224:G1238"/>
    <mergeCell ref="H1224:H1238"/>
    <mergeCell ref="I1224:I1238"/>
    <mergeCell ref="J1224:J1238"/>
    <mergeCell ref="A1224:A1238"/>
    <mergeCell ref="B1224:B1238"/>
    <mergeCell ref="C1224:C1238"/>
    <mergeCell ref="D1224:D1238"/>
    <mergeCell ref="F1208:F1222"/>
    <mergeCell ref="G1208:G1222"/>
    <mergeCell ref="H1208:H1222"/>
    <mergeCell ref="I1208:I1222"/>
    <mergeCell ref="J1208:J1222"/>
    <mergeCell ref="A1208:A1222"/>
    <mergeCell ref="B1208:B1222"/>
    <mergeCell ref="C1208:C1222"/>
    <mergeCell ref="D1208:D1222"/>
    <mergeCell ref="F1192:F1206"/>
    <mergeCell ref="G1192:G1206"/>
    <mergeCell ref="H1192:H1206"/>
    <mergeCell ref="I1192:I1206"/>
    <mergeCell ref="J1192:J1206"/>
    <mergeCell ref="A1192:A1206"/>
    <mergeCell ref="B1192:B1206"/>
    <mergeCell ref="C1192:C1206"/>
    <mergeCell ref="D1192:D1206"/>
    <mergeCell ref="F1176:F1190"/>
    <mergeCell ref="G1176:G1190"/>
    <mergeCell ref="H1176:H1190"/>
    <mergeCell ref="I1176:I1190"/>
    <mergeCell ref="J1176:J1190"/>
    <mergeCell ref="A1176:A1190"/>
    <mergeCell ref="B1176:B1190"/>
    <mergeCell ref="C1176:C1190"/>
    <mergeCell ref="D1176:D1190"/>
    <mergeCell ref="F1160:F1174"/>
    <mergeCell ref="G1160:G1174"/>
    <mergeCell ref="H1160:H1174"/>
    <mergeCell ref="I1160:I1174"/>
    <mergeCell ref="J1160:J1174"/>
    <mergeCell ref="A1160:A1174"/>
    <mergeCell ref="B1160:B1174"/>
    <mergeCell ref="C1160:C1174"/>
    <mergeCell ref="D1160:D1174"/>
    <mergeCell ref="F1144:F1158"/>
    <mergeCell ref="G1144:G1158"/>
    <mergeCell ref="H1144:H1158"/>
    <mergeCell ref="I1144:I1158"/>
    <mergeCell ref="J1144:J1158"/>
    <mergeCell ref="A1144:A1158"/>
    <mergeCell ref="B1144:B1158"/>
    <mergeCell ref="C1144:C1158"/>
    <mergeCell ref="D1144:D1158"/>
    <mergeCell ref="F1128:F1142"/>
    <mergeCell ref="G1128:G1142"/>
    <mergeCell ref="H1128:H1142"/>
    <mergeCell ref="I1128:I1142"/>
    <mergeCell ref="J1128:J1142"/>
    <mergeCell ref="A1128:A1142"/>
    <mergeCell ref="B1128:B1142"/>
    <mergeCell ref="C1128:C1142"/>
    <mergeCell ref="D1128:D1142"/>
    <mergeCell ref="F1112:F1126"/>
    <mergeCell ref="G1112:G1126"/>
    <mergeCell ref="H1112:H1126"/>
    <mergeCell ref="I1112:I1126"/>
    <mergeCell ref="J1112:J1126"/>
    <mergeCell ref="A1112:A1126"/>
    <mergeCell ref="B1112:B1126"/>
    <mergeCell ref="C1112:C1126"/>
    <mergeCell ref="D1112:D1126"/>
    <mergeCell ref="F1096:F1110"/>
    <mergeCell ref="G1096:G1110"/>
    <mergeCell ref="H1096:H1110"/>
    <mergeCell ref="I1096:I1110"/>
    <mergeCell ref="J1096:J1110"/>
    <mergeCell ref="A1096:A1110"/>
    <mergeCell ref="B1096:B1110"/>
    <mergeCell ref="C1096:C1110"/>
    <mergeCell ref="D1096:D1110"/>
    <mergeCell ref="F1080:F1094"/>
    <mergeCell ref="G1080:G1094"/>
    <mergeCell ref="H1080:H1094"/>
    <mergeCell ref="I1080:I1094"/>
    <mergeCell ref="J1080:J1094"/>
    <mergeCell ref="A1080:A1094"/>
    <mergeCell ref="B1080:B1094"/>
    <mergeCell ref="C1080:C1094"/>
    <mergeCell ref="D1080:D1094"/>
    <mergeCell ref="F1064:F1078"/>
    <mergeCell ref="G1064:G1078"/>
    <mergeCell ref="H1064:H1078"/>
    <mergeCell ref="I1064:I1078"/>
    <mergeCell ref="J1064:J1078"/>
    <mergeCell ref="A1064:A1078"/>
    <mergeCell ref="B1064:B1078"/>
    <mergeCell ref="C1064:C1078"/>
    <mergeCell ref="D1064:D1078"/>
    <mergeCell ref="F1048:F1062"/>
    <mergeCell ref="G1048:G1062"/>
    <mergeCell ref="H1048:H1062"/>
    <mergeCell ref="I1048:I1062"/>
    <mergeCell ref="J1048:J1062"/>
    <mergeCell ref="A1048:A1062"/>
    <mergeCell ref="B1048:B1062"/>
    <mergeCell ref="C1048:C1062"/>
    <mergeCell ref="D1048:D1062"/>
    <mergeCell ref="F1032:F1046"/>
    <mergeCell ref="G1032:G1046"/>
    <mergeCell ref="H1032:H1046"/>
    <mergeCell ref="I1032:I1046"/>
    <mergeCell ref="J1032:J1046"/>
    <mergeCell ref="A1032:A1046"/>
    <mergeCell ref="B1032:B1046"/>
    <mergeCell ref="C1032:C1046"/>
    <mergeCell ref="D1032:D1046"/>
    <mergeCell ref="F1016:F1030"/>
    <mergeCell ref="G1016:G1030"/>
    <mergeCell ref="H1016:H1030"/>
    <mergeCell ref="I1016:I1030"/>
    <mergeCell ref="J1016:J1030"/>
    <mergeCell ref="A1016:A1030"/>
    <mergeCell ref="B1016:B1030"/>
    <mergeCell ref="C1016:C1030"/>
    <mergeCell ref="D1016:D1030"/>
    <mergeCell ref="F1000:F1014"/>
    <mergeCell ref="G1000:G1014"/>
    <mergeCell ref="H1000:H1014"/>
    <mergeCell ref="I1000:I1014"/>
    <mergeCell ref="J1000:J1014"/>
    <mergeCell ref="A1000:A1014"/>
    <mergeCell ref="B1000:B1014"/>
    <mergeCell ref="C1000:C1014"/>
    <mergeCell ref="D1000:D1014"/>
    <mergeCell ref="F984:F998"/>
    <mergeCell ref="G984:G998"/>
    <mergeCell ref="H984:H998"/>
    <mergeCell ref="I984:I998"/>
    <mergeCell ref="J984:J998"/>
    <mergeCell ref="A984:A998"/>
    <mergeCell ref="B984:B998"/>
    <mergeCell ref="C984:C998"/>
    <mergeCell ref="D984:D998"/>
    <mergeCell ref="F968:F982"/>
    <mergeCell ref="G968:G982"/>
    <mergeCell ref="H968:H982"/>
    <mergeCell ref="I968:I982"/>
    <mergeCell ref="J968:J982"/>
    <mergeCell ref="A968:A982"/>
    <mergeCell ref="B968:B982"/>
    <mergeCell ref="C968:C982"/>
    <mergeCell ref="D968:D982"/>
    <mergeCell ref="F952:F966"/>
    <mergeCell ref="G952:G966"/>
    <mergeCell ref="H952:H966"/>
    <mergeCell ref="I952:I966"/>
    <mergeCell ref="J952:J966"/>
    <mergeCell ref="A952:A966"/>
    <mergeCell ref="B952:B966"/>
    <mergeCell ref="C952:C966"/>
    <mergeCell ref="D952:D966"/>
    <mergeCell ref="F936:F950"/>
    <mergeCell ref="G936:G950"/>
    <mergeCell ref="H936:H950"/>
    <mergeCell ref="I936:I950"/>
    <mergeCell ref="J936:J950"/>
    <mergeCell ref="A936:A950"/>
    <mergeCell ref="B936:B950"/>
    <mergeCell ref="C936:C950"/>
    <mergeCell ref="D936:D950"/>
    <mergeCell ref="F920:F934"/>
    <mergeCell ref="G920:G934"/>
    <mergeCell ref="H920:H934"/>
    <mergeCell ref="I920:I934"/>
    <mergeCell ref="J920:J934"/>
    <mergeCell ref="A920:A934"/>
    <mergeCell ref="B920:B934"/>
    <mergeCell ref="C920:C934"/>
    <mergeCell ref="D920:D934"/>
    <mergeCell ref="F904:F918"/>
    <mergeCell ref="G904:G918"/>
    <mergeCell ref="H904:H918"/>
    <mergeCell ref="I904:I918"/>
    <mergeCell ref="J904:J918"/>
    <mergeCell ref="A904:A918"/>
    <mergeCell ref="B904:B918"/>
    <mergeCell ref="C904:C918"/>
    <mergeCell ref="D904:D918"/>
    <mergeCell ref="F888:F902"/>
    <mergeCell ref="G888:G902"/>
    <mergeCell ref="H888:H902"/>
    <mergeCell ref="I888:I902"/>
    <mergeCell ref="J888:J902"/>
    <mergeCell ref="A888:A902"/>
    <mergeCell ref="B888:B902"/>
    <mergeCell ref="C888:C902"/>
    <mergeCell ref="D888:D902"/>
    <mergeCell ref="F872:F886"/>
    <mergeCell ref="G872:G886"/>
    <mergeCell ref="H872:H886"/>
    <mergeCell ref="I872:I886"/>
    <mergeCell ref="J872:J886"/>
    <mergeCell ref="A872:A886"/>
    <mergeCell ref="B872:B886"/>
    <mergeCell ref="C872:C886"/>
    <mergeCell ref="D872:D886"/>
    <mergeCell ref="F856:F870"/>
    <mergeCell ref="G856:G870"/>
    <mergeCell ref="H856:H870"/>
    <mergeCell ref="I856:I870"/>
    <mergeCell ref="J856:J870"/>
    <mergeCell ref="A856:A870"/>
    <mergeCell ref="B856:B870"/>
    <mergeCell ref="C856:C870"/>
    <mergeCell ref="D856:D870"/>
    <mergeCell ref="F840:F854"/>
    <mergeCell ref="G840:G854"/>
    <mergeCell ref="H840:H854"/>
    <mergeCell ref="I840:I854"/>
    <mergeCell ref="J840:J854"/>
    <mergeCell ref="A840:A854"/>
    <mergeCell ref="B840:B854"/>
    <mergeCell ref="C840:C854"/>
    <mergeCell ref="D840:D854"/>
    <mergeCell ref="F824:F838"/>
    <mergeCell ref="G824:G838"/>
    <mergeCell ref="H824:H838"/>
    <mergeCell ref="I824:I838"/>
    <mergeCell ref="J824:J838"/>
    <mergeCell ref="A824:A838"/>
    <mergeCell ref="B824:B838"/>
    <mergeCell ref="C824:C838"/>
    <mergeCell ref="D824:D838"/>
    <mergeCell ref="F808:F822"/>
    <mergeCell ref="G808:G822"/>
    <mergeCell ref="H808:H822"/>
    <mergeCell ref="I808:I822"/>
    <mergeCell ref="J808:J822"/>
    <mergeCell ref="A808:A822"/>
    <mergeCell ref="B808:B822"/>
    <mergeCell ref="C808:C822"/>
    <mergeCell ref="D808:D822"/>
    <mergeCell ref="F792:F806"/>
    <mergeCell ref="G792:G806"/>
    <mergeCell ref="H792:H806"/>
    <mergeCell ref="I792:I806"/>
    <mergeCell ref="J792:J806"/>
    <mergeCell ref="A792:A806"/>
    <mergeCell ref="B792:B806"/>
    <mergeCell ref="C792:C806"/>
    <mergeCell ref="D792:D806"/>
    <mergeCell ref="F776:F790"/>
    <mergeCell ref="G776:G790"/>
    <mergeCell ref="H776:H790"/>
    <mergeCell ref="I776:I790"/>
    <mergeCell ref="J776:J790"/>
    <mergeCell ref="A776:A790"/>
    <mergeCell ref="B776:B790"/>
    <mergeCell ref="C776:C790"/>
    <mergeCell ref="D776:D790"/>
    <mergeCell ref="F760:F774"/>
    <mergeCell ref="G760:G774"/>
    <mergeCell ref="H760:H774"/>
    <mergeCell ref="I760:I774"/>
    <mergeCell ref="J760:J774"/>
    <mergeCell ref="A760:A774"/>
    <mergeCell ref="B760:B774"/>
    <mergeCell ref="C760:C774"/>
    <mergeCell ref="D760:D774"/>
    <mergeCell ref="F744:F758"/>
    <mergeCell ref="G744:G758"/>
    <mergeCell ref="H744:H758"/>
    <mergeCell ref="I744:I758"/>
    <mergeCell ref="J744:J758"/>
    <mergeCell ref="A744:A758"/>
    <mergeCell ref="B744:B758"/>
    <mergeCell ref="C744:C758"/>
    <mergeCell ref="D744:D758"/>
    <mergeCell ref="F728:F742"/>
    <mergeCell ref="G728:G742"/>
    <mergeCell ref="H728:H742"/>
    <mergeCell ref="I728:I742"/>
    <mergeCell ref="J728:J742"/>
    <mergeCell ref="A728:A742"/>
    <mergeCell ref="B728:B742"/>
    <mergeCell ref="C728:C742"/>
    <mergeCell ref="D728:D742"/>
    <mergeCell ref="F712:F726"/>
    <mergeCell ref="G712:G726"/>
    <mergeCell ref="H712:H726"/>
    <mergeCell ref="I712:I726"/>
    <mergeCell ref="J712:J726"/>
    <mergeCell ref="A712:A726"/>
    <mergeCell ref="B712:B726"/>
    <mergeCell ref="C712:C726"/>
    <mergeCell ref="D712:D726"/>
    <mergeCell ref="F696:F710"/>
    <mergeCell ref="G696:G710"/>
    <mergeCell ref="H696:H710"/>
    <mergeCell ref="I696:I710"/>
    <mergeCell ref="J696:J710"/>
    <mergeCell ref="A696:A710"/>
    <mergeCell ref="B696:B710"/>
    <mergeCell ref="C696:C710"/>
    <mergeCell ref="D696:D710"/>
    <mergeCell ref="F680:F694"/>
    <mergeCell ref="G680:G694"/>
    <mergeCell ref="H680:H694"/>
    <mergeCell ref="I680:I694"/>
    <mergeCell ref="J680:J694"/>
    <mergeCell ref="A680:A694"/>
    <mergeCell ref="B680:B694"/>
    <mergeCell ref="C680:C694"/>
    <mergeCell ref="D680:D694"/>
    <mergeCell ref="F664:F678"/>
    <mergeCell ref="G664:G678"/>
    <mergeCell ref="H664:H678"/>
    <mergeCell ref="I664:I678"/>
    <mergeCell ref="J664:J678"/>
    <mergeCell ref="A664:A678"/>
    <mergeCell ref="B664:B678"/>
    <mergeCell ref="C664:C678"/>
    <mergeCell ref="D664:D678"/>
    <mergeCell ref="F648:F662"/>
    <mergeCell ref="G648:G662"/>
    <mergeCell ref="H648:H662"/>
    <mergeCell ref="I648:I662"/>
    <mergeCell ref="J648:J662"/>
    <mergeCell ref="A648:A662"/>
    <mergeCell ref="B648:B662"/>
    <mergeCell ref="C648:C662"/>
    <mergeCell ref="D648:D662"/>
    <mergeCell ref="F632:F646"/>
    <mergeCell ref="G632:G646"/>
    <mergeCell ref="H632:H646"/>
    <mergeCell ref="I632:I646"/>
    <mergeCell ref="J632:J646"/>
    <mergeCell ref="A632:A646"/>
    <mergeCell ref="B632:B646"/>
    <mergeCell ref="C632:C646"/>
    <mergeCell ref="D632:D646"/>
    <mergeCell ref="F616:F630"/>
    <mergeCell ref="G616:G630"/>
    <mergeCell ref="H616:H630"/>
    <mergeCell ref="I616:I630"/>
    <mergeCell ref="J616:J630"/>
    <mergeCell ref="A616:A630"/>
    <mergeCell ref="B616:B630"/>
    <mergeCell ref="C616:C630"/>
    <mergeCell ref="D616:D630"/>
    <mergeCell ref="F600:F614"/>
    <mergeCell ref="G600:G614"/>
    <mergeCell ref="H600:H614"/>
    <mergeCell ref="I600:I614"/>
    <mergeCell ref="J600:J614"/>
    <mergeCell ref="A600:A614"/>
    <mergeCell ref="B600:B614"/>
    <mergeCell ref="C600:C614"/>
    <mergeCell ref="D600:D614"/>
    <mergeCell ref="F584:F598"/>
    <mergeCell ref="G584:G598"/>
    <mergeCell ref="H584:H598"/>
    <mergeCell ref="I584:I598"/>
    <mergeCell ref="J584:J598"/>
    <mergeCell ref="A584:A598"/>
    <mergeCell ref="B584:B598"/>
    <mergeCell ref="C584:C598"/>
    <mergeCell ref="D584:D598"/>
    <mergeCell ref="F568:F582"/>
    <mergeCell ref="G568:G582"/>
    <mergeCell ref="H568:H582"/>
    <mergeCell ref="I568:I582"/>
    <mergeCell ref="J568:J582"/>
    <mergeCell ref="A568:A582"/>
    <mergeCell ref="B568:B582"/>
    <mergeCell ref="C568:C582"/>
    <mergeCell ref="D568:D582"/>
    <mergeCell ref="F552:F566"/>
    <mergeCell ref="G552:G566"/>
    <mergeCell ref="H552:H566"/>
    <mergeCell ref="I552:I566"/>
    <mergeCell ref="J552:J566"/>
    <mergeCell ref="A552:A566"/>
    <mergeCell ref="B552:B566"/>
    <mergeCell ref="C552:C566"/>
    <mergeCell ref="D552:D566"/>
    <mergeCell ref="F536:F550"/>
    <mergeCell ref="G536:G550"/>
    <mergeCell ref="H536:H550"/>
    <mergeCell ref="I536:I550"/>
    <mergeCell ref="J536:J550"/>
    <mergeCell ref="A536:A550"/>
    <mergeCell ref="B536:B550"/>
    <mergeCell ref="C536:C550"/>
    <mergeCell ref="D536:D550"/>
    <mergeCell ref="F520:F534"/>
    <mergeCell ref="G520:G534"/>
    <mergeCell ref="H520:H534"/>
    <mergeCell ref="I520:I534"/>
    <mergeCell ref="J520:J534"/>
    <mergeCell ref="A520:A534"/>
    <mergeCell ref="B520:B534"/>
    <mergeCell ref="C520:C534"/>
    <mergeCell ref="D520:D534"/>
    <mergeCell ref="F504:F518"/>
    <mergeCell ref="G504:G518"/>
    <mergeCell ref="H504:H518"/>
    <mergeCell ref="I504:I518"/>
    <mergeCell ref="J504:J518"/>
    <mergeCell ref="A504:A518"/>
    <mergeCell ref="B504:B518"/>
    <mergeCell ref="C504:C518"/>
    <mergeCell ref="D504:D518"/>
    <mergeCell ref="F488:F502"/>
    <mergeCell ref="G488:G502"/>
    <mergeCell ref="H488:H502"/>
    <mergeCell ref="I488:I502"/>
    <mergeCell ref="J488:J502"/>
    <mergeCell ref="A488:A502"/>
    <mergeCell ref="B488:B502"/>
    <mergeCell ref="C488:C502"/>
    <mergeCell ref="D488:D502"/>
    <mergeCell ref="F472:F486"/>
    <mergeCell ref="G472:G486"/>
    <mergeCell ref="H472:H486"/>
    <mergeCell ref="I472:I486"/>
    <mergeCell ref="J472:J486"/>
    <mergeCell ref="A472:A486"/>
    <mergeCell ref="B472:B486"/>
    <mergeCell ref="C472:C486"/>
    <mergeCell ref="D472:D486"/>
    <mergeCell ref="F456:F470"/>
    <mergeCell ref="G456:G470"/>
    <mergeCell ref="H456:H470"/>
    <mergeCell ref="I456:I470"/>
    <mergeCell ref="J456:J470"/>
    <mergeCell ref="A456:A470"/>
    <mergeCell ref="B456:B470"/>
    <mergeCell ref="C456:C470"/>
    <mergeCell ref="D456:D470"/>
    <mergeCell ref="F440:F454"/>
    <mergeCell ref="G440:G454"/>
    <mergeCell ref="H440:H454"/>
    <mergeCell ref="I440:I454"/>
    <mergeCell ref="J440:J454"/>
    <mergeCell ref="A440:A454"/>
    <mergeCell ref="B440:B454"/>
    <mergeCell ref="C440:C454"/>
    <mergeCell ref="D440:D454"/>
    <mergeCell ref="F424:F438"/>
    <mergeCell ref="G424:G438"/>
    <mergeCell ref="H424:H438"/>
    <mergeCell ref="I424:I438"/>
    <mergeCell ref="J424:J438"/>
    <mergeCell ref="A424:A438"/>
    <mergeCell ref="B424:B438"/>
    <mergeCell ref="C424:C438"/>
    <mergeCell ref="D424:D438"/>
    <mergeCell ref="F408:F422"/>
    <mergeCell ref="G408:G422"/>
    <mergeCell ref="H408:H422"/>
    <mergeCell ref="I408:I422"/>
    <mergeCell ref="J408:J422"/>
    <mergeCell ref="A408:A422"/>
    <mergeCell ref="B408:B422"/>
    <mergeCell ref="C408:C422"/>
    <mergeCell ref="D408:D422"/>
    <mergeCell ref="F392:F406"/>
    <mergeCell ref="G392:G406"/>
    <mergeCell ref="H392:H406"/>
    <mergeCell ref="I392:I406"/>
    <mergeCell ref="J392:J406"/>
    <mergeCell ref="A392:A406"/>
    <mergeCell ref="B392:B406"/>
    <mergeCell ref="C392:C406"/>
    <mergeCell ref="D392:D406"/>
    <mergeCell ref="F376:F390"/>
    <mergeCell ref="G376:G390"/>
    <mergeCell ref="H376:H390"/>
    <mergeCell ref="I376:I390"/>
    <mergeCell ref="J376:J390"/>
    <mergeCell ref="A376:A390"/>
    <mergeCell ref="B376:B390"/>
    <mergeCell ref="C376:C390"/>
    <mergeCell ref="D376:D390"/>
    <mergeCell ref="F360:F374"/>
    <mergeCell ref="G360:G374"/>
    <mergeCell ref="H360:H374"/>
    <mergeCell ref="I360:I374"/>
    <mergeCell ref="J360:J374"/>
    <mergeCell ref="A360:A374"/>
    <mergeCell ref="B360:B374"/>
    <mergeCell ref="C360:C374"/>
    <mergeCell ref="D360:D374"/>
    <mergeCell ref="F344:F358"/>
    <mergeCell ref="G344:G358"/>
    <mergeCell ref="H344:H358"/>
    <mergeCell ref="I344:I358"/>
    <mergeCell ref="J344:J358"/>
    <mergeCell ref="A344:A358"/>
    <mergeCell ref="B344:B358"/>
    <mergeCell ref="C344:C358"/>
    <mergeCell ref="D344:D358"/>
    <mergeCell ref="F328:F342"/>
    <mergeCell ref="G328:G342"/>
    <mergeCell ref="H328:H342"/>
    <mergeCell ref="I328:I342"/>
    <mergeCell ref="J328:J342"/>
    <mergeCell ref="A328:A342"/>
    <mergeCell ref="B328:B342"/>
    <mergeCell ref="C328:C342"/>
    <mergeCell ref="D328:D342"/>
    <mergeCell ref="F312:F326"/>
    <mergeCell ref="G312:G326"/>
    <mergeCell ref="H312:H326"/>
    <mergeCell ref="I312:I326"/>
    <mergeCell ref="J312:J326"/>
    <mergeCell ref="A312:A326"/>
    <mergeCell ref="B312:B326"/>
    <mergeCell ref="C312:C326"/>
    <mergeCell ref="D312:D326"/>
    <mergeCell ref="F296:F310"/>
    <mergeCell ref="G296:G310"/>
    <mergeCell ref="H296:H310"/>
    <mergeCell ref="I296:I310"/>
    <mergeCell ref="J296:J310"/>
    <mergeCell ref="A296:A310"/>
    <mergeCell ref="B296:B310"/>
    <mergeCell ref="C296:C310"/>
    <mergeCell ref="D296:D310"/>
    <mergeCell ref="F280:F294"/>
    <mergeCell ref="G280:G294"/>
    <mergeCell ref="H280:H294"/>
    <mergeCell ref="I280:I294"/>
    <mergeCell ref="J280:J294"/>
    <mergeCell ref="A280:A294"/>
    <mergeCell ref="B280:B294"/>
    <mergeCell ref="C280:C294"/>
    <mergeCell ref="D280:D294"/>
    <mergeCell ref="F264:F278"/>
    <mergeCell ref="G264:G278"/>
    <mergeCell ref="H264:H278"/>
    <mergeCell ref="I264:I278"/>
    <mergeCell ref="J264:J278"/>
    <mergeCell ref="A264:A278"/>
    <mergeCell ref="B264:B278"/>
    <mergeCell ref="C264:C278"/>
    <mergeCell ref="D264:D278"/>
    <mergeCell ref="F248:F262"/>
    <mergeCell ref="G248:G262"/>
    <mergeCell ref="H248:H262"/>
    <mergeCell ref="I248:I262"/>
    <mergeCell ref="J248:J262"/>
    <mergeCell ref="A248:A262"/>
    <mergeCell ref="B248:B262"/>
    <mergeCell ref="C248:C262"/>
    <mergeCell ref="D248:D262"/>
    <mergeCell ref="F232:F246"/>
    <mergeCell ref="G232:G246"/>
    <mergeCell ref="H232:H246"/>
    <mergeCell ref="I232:I246"/>
    <mergeCell ref="J232:J246"/>
    <mergeCell ref="A232:A246"/>
    <mergeCell ref="B232:B246"/>
    <mergeCell ref="C232:C246"/>
    <mergeCell ref="D232:D246"/>
    <mergeCell ref="F216:F230"/>
    <mergeCell ref="G216:G230"/>
    <mergeCell ref="H216:H230"/>
    <mergeCell ref="I216:I230"/>
    <mergeCell ref="J216:J230"/>
    <mergeCell ref="A216:A230"/>
    <mergeCell ref="B216:B230"/>
    <mergeCell ref="C216:C230"/>
    <mergeCell ref="D216:D230"/>
    <mergeCell ref="F200:F214"/>
    <mergeCell ref="G200:G214"/>
    <mergeCell ref="H200:H214"/>
    <mergeCell ref="I200:I214"/>
    <mergeCell ref="J200:J214"/>
    <mergeCell ref="A200:A214"/>
    <mergeCell ref="B200:B214"/>
    <mergeCell ref="C200:C214"/>
    <mergeCell ref="D200:D214"/>
    <mergeCell ref="F184:F198"/>
    <mergeCell ref="G184:G198"/>
    <mergeCell ref="H184:H198"/>
    <mergeCell ref="I184:I198"/>
    <mergeCell ref="J184:J198"/>
    <mergeCell ref="A184:A198"/>
    <mergeCell ref="B184:B198"/>
    <mergeCell ref="C184:C198"/>
    <mergeCell ref="D184:D198"/>
    <mergeCell ref="F168:F182"/>
    <mergeCell ref="G168:G182"/>
    <mergeCell ref="H168:H182"/>
    <mergeCell ref="I168:I182"/>
    <mergeCell ref="J168:J182"/>
    <mergeCell ref="A168:A182"/>
    <mergeCell ref="B168:B182"/>
    <mergeCell ref="C168:C182"/>
    <mergeCell ref="D168:D182"/>
    <mergeCell ref="F152:F166"/>
    <mergeCell ref="G152:G166"/>
    <mergeCell ref="H152:H166"/>
    <mergeCell ref="I152:I166"/>
    <mergeCell ref="J152:J166"/>
    <mergeCell ref="A152:A166"/>
    <mergeCell ref="B152:B166"/>
    <mergeCell ref="C152:C166"/>
    <mergeCell ref="D152:D166"/>
    <mergeCell ref="F136:F150"/>
    <mergeCell ref="G136:G150"/>
    <mergeCell ref="H136:H150"/>
    <mergeCell ref="I136:I150"/>
    <mergeCell ref="J136:J150"/>
    <mergeCell ref="A136:A150"/>
    <mergeCell ref="B136:B150"/>
    <mergeCell ref="C136:C150"/>
    <mergeCell ref="D136:D150"/>
    <mergeCell ref="F120:F134"/>
    <mergeCell ref="G120:G134"/>
    <mergeCell ref="H120:H134"/>
    <mergeCell ref="I120:I134"/>
    <mergeCell ref="J120:J134"/>
    <mergeCell ref="A120:A134"/>
    <mergeCell ref="B120:B134"/>
    <mergeCell ref="C120:C134"/>
    <mergeCell ref="D120:D134"/>
    <mergeCell ref="F104:F118"/>
    <mergeCell ref="G104:G118"/>
    <mergeCell ref="H104:H118"/>
    <mergeCell ref="I104:I118"/>
    <mergeCell ref="J104:J118"/>
    <mergeCell ref="A104:A118"/>
    <mergeCell ref="B104:B118"/>
    <mergeCell ref="C104:C118"/>
    <mergeCell ref="D104:D118"/>
    <mergeCell ref="F88:F102"/>
    <mergeCell ref="G88:G102"/>
    <mergeCell ref="H88:H102"/>
    <mergeCell ref="I88:I102"/>
    <mergeCell ref="J88:J102"/>
    <mergeCell ref="A88:A102"/>
    <mergeCell ref="B88:B102"/>
    <mergeCell ref="C88:C102"/>
    <mergeCell ref="D88:D102"/>
    <mergeCell ref="F72:F86"/>
    <mergeCell ref="G72:G86"/>
    <mergeCell ref="H72:H86"/>
    <mergeCell ref="I72:I86"/>
    <mergeCell ref="J72:J86"/>
    <mergeCell ref="A72:A86"/>
    <mergeCell ref="B72:B86"/>
    <mergeCell ref="C72:C86"/>
    <mergeCell ref="D72:D86"/>
    <mergeCell ref="F56:F70"/>
    <mergeCell ref="G56:G70"/>
    <mergeCell ref="H56:H70"/>
    <mergeCell ref="I56:I70"/>
    <mergeCell ref="J56:J70"/>
    <mergeCell ref="A56:A70"/>
    <mergeCell ref="B56:B70"/>
    <mergeCell ref="C56:C70"/>
    <mergeCell ref="D56:D70"/>
    <mergeCell ref="F40:F54"/>
    <mergeCell ref="G40:G54"/>
    <mergeCell ref="H40:H54"/>
    <mergeCell ref="I40:I54"/>
    <mergeCell ref="J40:J54"/>
    <mergeCell ref="A40:A54"/>
    <mergeCell ref="B40:B54"/>
    <mergeCell ref="C40:C54"/>
    <mergeCell ref="D40:D54"/>
    <mergeCell ref="F24:F38"/>
    <mergeCell ref="H24:H38"/>
    <mergeCell ref="I24:I38"/>
    <mergeCell ref="J24:J38"/>
    <mergeCell ref="G24:G38"/>
    <mergeCell ref="A24:A38"/>
    <mergeCell ref="B24:B38"/>
    <mergeCell ref="C24:C38"/>
    <mergeCell ref="D24:D38"/>
    <mergeCell ref="B17:C17"/>
    <mergeCell ref="B18:C21"/>
    <mergeCell ref="B8:C8"/>
    <mergeCell ref="B9:C9"/>
    <mergeCell ref="B10:C10"/>
    <mergeCell ref="B13:C13"/>
    <mergeCell ref="B12:C12"/>
    <mergeCell ref="B11:C11"/>
  </mergeCells>
  <phoneticPr fontId="24" type="noConversion"/>
  <conditionalFormatting sqref="L24:L38">
    <cfRule type="cellIs" dxfId="1015" priority="248" operator="equal">
      <formula>0</formula>
    </cfRule>
  </conditionalFormatting>
  <conditionalFormatting sqref="L40:L54">
    <cfRule type="cellIs" dxfId="1014" priority="246" operator="equal">
      <formula>0</formula>
    </cfRule>
  </conditionalFormatting>
  <conditionalFormatting sqref="L56:L70">
    <cfRule type="cellIs" dxfId="1013" priority="244" operator="equal">
      <formula>0</formula>
    </cfRule>
  </conditionalFormatting>
  <conditionalFormatting sqref="L72:L86">
    <cfRule type="cellIs" dxfId="1012" priority="242" operator="equal">
      <formula>0</formula>
    </cfRule>
  </conditionalFormatting>
  <conditionalFormatting sqref="L88:L102">
    <cfRule type="cellIs" dxfId="1011" priority="240" operator="equal">
      <formula>0</formula>
    </cfRule>
  </conditionalFormatting>
  <conditionalFormatting sqref="L104:L118">
    <cfRule type="cellIs" dxfId="1010" priority="238" operator="equal">
      <formula>0</formula>
    </cfRule>
  </conditionalFormatting>
  <conditionalFormatting sqref="L120:L134">
    <cfRule type="cellIs" dxfId="1009" priority="236" operator="equal">
      <formula>0</formula>
    </cfRule>
  </conditionalFormatting>
  <conditionalFormatting sqref="L136:L150">
    <cfRule type="cellIs" dxfId="1008" priority="234" operator="equal">
      <formula>0</formula>
    </cfRule>
  </conditionalFormatting>
  <conditionalFormatting sqref="L152:L166">
    <cfRule type="cellIs" dxfId="1007" priority="232" operator="equal">
      <formula>0</formula>
    </cfRule>
  </conditionalFormatting>
  <conditionalFormatting sqref="L168:L182">
    <cfRule type="cellIs" dxfId="1006" priority="230" operator="equal">
      <formula>0</formula>
    </cfRule>
  </conditionalFormatting>
  <conditionalFormatting sqref="L184:L198">
    <cfRule type="cellIs" dxfId="1005" priority="228" operator="equal">
      <formula>0</formula>
    </cfRule>
  </conditionalFormatting>
  <conditionalFormatting sqref="L200:L214">
    <cfRule type="cellIs" dxfId="1004" priority="226" operator="equal">
      <formula>0</formula>
    </cfRule>
  </conditionalFormatting>
  <conditionalFormatting sqref="L216:L230">
    <cfRule type="cellIs" dxfId="1003" priority="224" operator="equal">
      <formula>0</formula>
    </cfRule>
  </conditionalFormatting>
  <conditionalFormatting sqref="L232:L246">
    <cfRule type="cellIs" dxfId="1002" priority="222" operator="equal">
      <formula>0</formula>
    </cfRule>
  </conditionalFormatting>
  <conditionalFormatting sqref="L248:L262">
    <cfRule type="cellIs" dxfId="1001" priority="220" operator="equal">
      <formula>0</formula>
    </cfRule>
  </conditionalFormatting>
  <conditionalFormatting sqref="L264:L278">
    <cfRule type="cellIs" dxfId="1000" priority="218" operator="equal">
      <formula>0</formula>
    </cfRule>
  </conditionalFormatting>
  <conditionalFormatting sqref="L280:L294">
    <cfRule type="cellIs" dxfId="999" priority="216" operator="equal">
      <formula>0</formula>
    </cfRule>
  </conditionalFormatting>
  <conditionalFormatting sqref="L296:L310">
    <cfRule type="cellIs" dxfId="998" priority="214" operator="equal">
      <formula>0</formula>
    </cfRule>
  </conditionalFormatting>
  <conditionalFormatting sqref="L312:L326">
    <cfRule type="cellIs" dxfId="997" priority="212" operator="equal">
      <formula>0</formula>
    </cfRule>
  </conditionalFormatting>
  <conditionalFormatting sqref="L328:L342">
    <cfRule type="cellIs" dxfId="996" priority="210" operator="equal">
      <formula>0</formula>
    </cfRule>
  </conditionalFormatting>
  <conditionalFormatting sqref="L344:L358">
    <cfRule type="cellIs" dxfId="995" priority="208" operator="equal">
      <formula>0</formula>
    </cfRule>
  </conditionalFormatting>
  <conditionalFormatting sqref="L360:L374">
    <cfRule type="cellIs" dxfId="994" priority="206" operator="equal">
      <formula>0</formula>
    </cfRule>
  </conditionalFormatting>
  <conditionalFormatting sqref="L376:L390">
    <cfRule type="cellIs" dxfId="993" priority="204" operator="equal">
      <formula>0</formula>
    </cfRule>
  </conditionalFormatting>
  <conditionalFormatting sqref="L392:L406">
    <cfRule type="cellIs" dxfId="992" priority="202" operator="equal">
      <formula>0</formula>
    </cfRule>
  </conditionalFormatting>
  <conditionalFormatting sqref="L408:L422">
    <cfRule type="cellIs" dxfId="991" priority="200" operator="equal">
      <formula>0</formula>
    </cfRule>
  </conditionalFormatting>
  <conditionalFormatting sqref="L424:L438">
    <cfRule type="cellIs" dxfId="990" priority="198" operator="equal">
      <formula>0</formula>
    </cfRule>
  </conditionalFormatting>
  <conditionalFormatting sqref="L440:L454">
    <cfRule type="cellIs" dxfId="989" priority="196" operator="equal">
      <formula>0</formula>
    </cfRule>
  </conditionalFormatting>
  <conditionalFormatting sqref="L456:L470">
    <cfRule type="cellIs" dxfId="988" priority="194" operator="equal">
      <formula>0</formula>
    </cfRule>
  </conditionalFormatting>
  <conditionalFormatting sqref="L472:L486">
    <cfRule type="cellIs" dxfId="987" priority="192" operator="equal">
      <formula>0</formula>
    </cfRule>
  </conditionalFormatting>
  <conditionalFormatting sqref="L488:L502">
    <cfRule type="cellIs" dxfId="986" priority="190" operator="equal">
      <formula>0</formula>
    </cfRule>
  </conditionalFormatting>
  <conditionalFormatting sqref="L504:L518">
    <cfRule type="cellIs" dxfId="985" priority="188" operator="equal">
      <formula>0</formula>
    </cfRule>
  </conditionalFormatting>
  <conditionalFormatting sqref="L520:L534">
    <cfRule type="cellIs" dxfId="984" priority="186" operator="equal">
      <formula>0</formula>
    </cfRule>
  </conditionalFormatting>
  <conditionalFormatting sqref="L536:L550">
    <cfRule type="cellIs" dxfId="983" priority="184" operator="equal">
      <formula>0</formula>
    </cfRule>
  </conditionalFormatting>
  <conditionalFormatting sqref="L552:L566">
    <cfRule type="cellIs" dxfId="982" priority="182" operator="equal">
      <formula>0</formula>
    </cfRule>
  </conditionalFormatting>
  <conditionalFormatting sqref="L568:L582">
    <cfRule type="cellIs" dxfId="981" priority="180" operator="equal">
      <formula>0</formula>
    </cfRule>
  </conditionalFormatting>
  <conditionalFormatting sqref="L584:L598">
    <cfRule type="cellIs" dxfId="980" priority="178" operator="equal">
      <formula>0</formula>
    </cfRule>
  </conditionalFormatting>
  <conditionalFormatting sqref="L600:L614">
    <cfRule type="cellIs" dxfId="979" priority="176" operator="equal">
      <formula>0</formula>
    </cfRule>
  </conditionalFormatting>
  <conditionalFormatting sqref="L616:L630">
    <cfRule type="cellIs" dxfId="978" priority="174" operator="equal">
      <formula>0</formula>
    </cfRule>
  </conditionalFormatting>
  <conditionalFormatting sqref="L632:L646">
    <cfRule type="cellIs" dxfId="977" priority="172" operator="equal">
      <formula>0</formula>
    </cfRule>
  </conditionalFormatting>
  <conditionalFormatting sqref="L648:L662">
    <cfRule type="cellIs" dxfId="976" priority="170" operator="equal">
      <formula>0</formula>
    </cfRule>
  </conditionalFormatting>
  <conditionalFormatting sqref="L664:L678">
    <cfRule type="cellIs" dxfId="975" priority="168" operator="equal">
      <formula>0</formula>
    </cfRule>
  </conditionalFormatting>
  <conditionalFormatting sqref="L680:L694">
    <cfRule type="cellIs" dxfId="974" priority="166" operator="equal">
      <formula>0</formula>
    </cfRule>
  </conditionalFormatting>
  <conditionalFormatting sqref="L696:L710">
    <cfRule type="cellIs" dxfId="973" priority="164" operator="equal">
      <formula>0</formula>
    </cfRule>
  </conditionalFormatting>
  <conditionalFormatting sqref="L712:L726">
    <cfRule type="cellIs" dxfId="972" priority="162" operator="equal">
      <formula>0</formula>
    </cfRule>
  </conditionalFormatting>
  <conditionalFormatting sqref="L728:L742">
    <cfRule type="cellIs" dxfId="971" priority="160" operator="equal">
      <formula>0</formula>
    </cfRule>
  </conditionalFormatting>
  <conditionalFormatting sqref="L744:L758">
    <cfRule type="cellIs" dxfId="970" priority="158" operator="equal">
      <formula>0</formula>
    </cfRule>
  </conditionalFormatting>
  <conditionalFormatting sqref="L760:L774">
    <cfRule type="cellIs" dxfId="969" priority="156" operator="equal">
      <formula>0</formula>
    </cfRule>
  </conditionalFormatting>
  <conditionalFormatting sqref="L776:L790">
    <cfRule type="cellIs" dxfId="968" priority="154" operator="equal">
      <formula>0</formula>
    </cfRule>
  </conditionalFormatting>
  <conditionalFormatting sqref="L792:L806">
    <cfRule type="cellIs" dxfId="967" priority="152" operator="equal">
      <formula>0</formula>
    </cfRule>
  </conditionalFormatting>
  <conditionalFormatting sqref="L808:L822">
    <cfRule type="cellIs" dxfId="966" priority="150" operator="equal">
      <formula>0</formula>
    </cfRule>
  </conditionalFormatting>
  <conditionalFormatting sqref="L824:L838">
    <cfRule type="cellIs" dxfId="965" priority="148" operator="equal">
      <formula>0</formula>
    </cfRule>
  </conditionalFormatting>
  <conditionalFormatting sqref="L840:L854">
    <cfRule type="cellIs" dxfId="964" priority="146" operator="equal">
      <formula>0</formula>
    </cfRule>
  </conditionalFormatting>
  <conditionalFormatting sqref="L856:L870">
    <cfRule type="cellIs" dxfId="963" priority="144" operator="equal">
      <formula>0</formula>
    </cfRule>
  </conditionalFormatting>
  <conditionalFormatting sqref="L872:L886">
    <cfRule type="cellIs" dxfId="962" priority="142" operator="equal">
      <formula>0</formula>
    </cfRule>
  </conditionalFormatting>
  <conditionalFormatting sqref="L888:L902">
    <cfRule type="cellIs" dxfId="961" priority="140" operator="equal">
      <formula>0</formula>
    </cfRule>
  </conditionalFormatting>
  <conditionalFormatting sqref="L904:L918">
    <cfRule type="cellIs" dxfId="960" priority="138" operator="equal">
      <formula>0</formula>
    </cfRule>
  </conditionalFormatting>
  <conditionalFormatting sqref="L920:L934">
    <cfRule type="cellIs" dxfId="959" priority="136" operator="equal">
      <formula>0</formula>
    </cfRule>
  </conditionalFormatting>
  <conditionalFormatting sqref="L936:L950">
    <cfRule type="cellIs" dxfId="958" priority="134" operator="equal">
      <formula>0</formula>
    </cfRule>
  </conditionalFormatting>
  <conditionalFormatting sqref="L952:L966">
    <cfRule type="cellIs" dxfId="957" priority="132" operator="equal">
      <formula>0</formula>
    </cfRule>
  </conditionalFormatting>
  <conditionalFormatting sqref="L968:L982">
    <cfRule type="cellIs" dxfId="956" priority="130" operator="equal">
      <formula>0</formula>
    </cfRule>
  </conditionalFormatting>
  <conditionalFormatting sqref="L984:L998">
    <cfRule type="cellIs" dxfId="955" priority="128" operator="equal">
      <formula>0</formula>
    </cfRule>
  </conditionalFormatting>
  <conditionalFormatting sqref="L1000:L1014">
    <cfRule type="cellIs" dxfId="954" priority="126" operator="equal">
      <formula>0</formula>
    </cfRule>
  </conditionalFormatting>
  <conditionalFormatting sqref="L1016:L1030">
    <cfRule type="cellIs" dxfId="953" priority="124" operator="equal">
      <formula>0</formula>
    </cfRule>
  </conditionalFormatting>
  <conditionalFormatting sqref="L1032:L1046">
    <cfRule type="cellIs" dxfId="952" priority="122" operator="equal">
      <formula>0</formula>
    </cfRule>
  </conditionalFormatting>
  <conditionalFormatting sqref="L1048:L1062">
    <cfRule type="cellIs" dxfId="951" priority="120" operator="equal">
      <formula>0</formula>
    </cfRule>
  </conditionalFormatting>
  <conditionalFormatting sqref="L1064:L1078">
    <cfRule type="cellIs" dxfId="950" priority="118" operator="equal">
      <formula>0</formula>
    </cfRule>
  </conditionalFormatting>
  <conditionalFormatting sqref="L1080:L1094">
    <cfRule type="cellIs" dxfId="949" priority="116" operator="equal">
      <formula>0</formula>
    </cfRule>
  </conditionalFormatting>
  <conditionalFormatting sqref="L1096:L1110">
    <cfRule type="cellIs" dxfId="948" priority="114" operator="equal">
      <formula>0</formula>
    </cfRule>
  </conditionalFormatting>
  <conditionalFormatting sqref="L1112:L1126">
    <cfRule type="cellIs" dxfId="947" priority="112" operator="equal">
      <formula>0</formula>
    </cfRule>
  </conditionalFormatting>
  <conditionalFormatting sqref="L1128:L1142">
    <cfRule type="cellIs" dxfId="946" priority="110" operator="equal">
      <formula>0</formula>
    </cfRule>
  </conditionalFormatting>
  <conditionalFormatting sqref="L1144:L1158">
    <cfRule type="cellIs" dxfId="945" priority="108" operator="equal">
      <formula>0</formula>
    </cfRule>
  </conditionalFormatting>
  <conditionalFormatting sqref="L1160:L1174">
    <cfRule type="cellIs" dxfId="944" priority="106" operator="equal">
      <formula>0</formula>
    </cfRule>
  </conditionalFormatting>
  <conditionalFormatting sqref="L1176:L1190">
    <cfRule type="cellIs" dxfId="943" priority="104" operator="equal">
      <formula>0</formula>
    </cfRule>
  </conditionalFormatting>
  <conditionalFormatting sqref="L1192:L1206">
    <cfRule type="cellIs" dxfId="942" priority="102" operator="equal">
      <formula>0</formula>
    </cfRule>
  </conditionalFormatting>
  <conditionalFormatting sqref="L1208:L1222">
    <cfRule type="cellIs" dxfId="941" priority="100" operator="equal">
      <formula>0</formula>
    </cfRule>
  </conditionalFormatting>
  <conditionalFormatting sqref="L1224:L1238">
    <cfRule type="cellIs" dxfId="940" priority="98" operator="equal">
      <formula>0</formula>
    </cfRule>
  </conditionalFormatting>
  <conditionalFormatting sqref="L1240:L1254">
    <cfRule type="cellIs" dxfId="939" priority="96" operator="equal">
      <formula>0</formula>
    </cfRule>
  </conditionalFormatting>
  <conditionalFormatting sqref="L1256:L1270">
    <cfRule type="cellIs" dxfId="938" priority="94" operator="equal">
      <formula>0</formula>
    </cfRule>
  </conditionalFormatting>
  <conditionalFormatting sqref="L1272:L1286">
    <cfRule type="cellIs" dxfId="937" priority="92" operator="equal">
      <formula>0</formula>
    </cfRule>
  </conditionalFormatting>
  <conditionalFormatting sqref="L1288:L1302">
    <cfRule type="cellIs" dxfId="936" priority="90" operator="equal">
      <formula>0</formula>
    </cfRule>
  </conditionalFormatting>
  <conditionalFormatting sqref="L1304:L1318">
    <cfRule type="cellIs" dxfId="935" priority="88" operator="equal">
      <formula>0</formula>
    </cfRule>
  </conditionalFormatting>
  <conditionalFormatting sqref="L1320:L1334">
    <cfRule type="cellIs" dxfId="934" priority="86" operator="equal">
      <formula>0</formula>
    </cfRule>
  </conditionalFormatting>
  <conditionalFormatting sqref="L1336:L1350">
    <cfRule type="cellIs" dxfId="933" priority="84" operator="equal">
      <formula>0</formula>
    </cfRule>
  </conditionalFormatting>
  <conditionalFormatting sqref="L1352:L1366">
    <cfRule type="cellIs" dxfId="932" priority="82" operator="equal">
      <formula>0</formula>
    </cfRule>
  </conditionalFormatting>
  <conditionalFormatting sqref="L1368:L1382">
    <cfRule type="cellIs" dxfId="931" priority="80" operator="equal">
      <formula>0</formula>
    </cfRule>
  </conditionalFormatting>
  <conditionalFormatting sqref="L1384:L1398">
    <cfRule type="cellIs" dxfId="930" priority="78" operator="equal">
      <formula>0</formula>
    </cfRule>
  </conditionalFormatting>
  <conditionalFormatting sqref="L1400:L1414">
    <cfRule type="cellIs" dxfId="929" priority="76" operator="equal">
      <formula>0</formula>
    </cfRule>
  </conditionalFormatting>
  <conditionalFormatting sqref="L1416:L1430">
    <cfRule type="cellIs" dxfId="928" priority="74" operator="equal">
      <formula>0</formula>
    </cfRule>
  </conditionalFormatting>
  <conditionalFormatting sqref="L1432:L1446">
    <cfRule type="cellIs" dxfId="927" priority="72" operator="equal">
      <formula>0</formula>
    </cfRule>
  </conditionalFormatting>
  <conditionalFormatting sqref="L1448:L1462">
    <cfRule type="cellIs" dxfId="926" priority="70" operator="equal">
      <formula>0</formula>
    </cfRule>
  </conditionalFormatting>
  <conditionalFormatting sqref="L1464:L1478">
    <cfRule type="cellIs" dxfId="925" priority="68" operator="equal">
      <formula>0</formula>
    </cfRule>
  </conditionalFormatting>
  <conditionalFormatting sqref="L1480:L1494">
    <cfRule type="cellIs" dxfId="924" priority="66" operator="equal">
      <formula>0</formula>
    </cfRule>
  </conditionalFormatting>
  <conditionalFormatting sqref="L1496:L1510">
    <cfRule type="cellIs" dxfId="923" priority="64" operator="equal">
      <formula>0</formula>
    </cfRule>
  </conditionalFormatting>
  <conditionalFormatting sqref="L1512:L1526">
    <cfRule type="cellIs" dxfId="922" priority="62" operator="equal">
      <formula>0</formula>
    </cfRule>
  </conditionalFormatting>
  <conditionalFormatting sqref="L1528:L1542">
    <cfRule type="cellIs" dxfId="921" priority="60" operator="equal">
      <formula>0</formula>
    </cfRule>
  </conditionalFormatting>
  <conditionalFormatting sqref="L1544:L1558">
    <cfRule type="cellIs" dxfId="920" priority="58" operator="equal">
      <formula>0</formula>
    </cfRule>
  </conditionalFormatting>
  <conditionalFormatting sqref="L1560:L1574">
    <cfRule type="cellIs" dxfId="919" priority="56" operator="equal">
      <formula>0</formula>
    </cfRule>
  </conditionalFormatting>
  <conditionalFormatting sqref="L1576:L1590">
    <cfRule type="cellIs" dxfId="918" priority="54" operator="equal">
      <formula>0</formula>
    </cfRule>
  </conditionalFormatting>
  <conditionalFormatting sqref="L1592:L1606">
    <cfRule type="cellIs" dxfId="917" priority="52" operator="equal">
      <formula>0</formula>
    </cfRule>
  </conditionalFormatting>
  <conditionalFormatting sqref="L1608:L1622">
    <cfRule type="cellIs" dxfId="916" priority="50" operator="equal">
      <formula>0</formula>
    </cfRule>
  </conditionalFormatting>
  <conditionalFormatting sqref="L1624:L1638">
    <cfRule type="cellIs" dxfId="915" priority="48" operator="equal">
      <formula>0</formula>
    </cfRule>
  </conditionalFormatting>
  <conditionalFormatting sqref="L1640:L1654">
    <cfRule type="cellIs" dxfId="914" priority="46" operator="equal">
      <formula>0</formula>
    </cfRule>
  </conditionalFormatting>
  <conditionalFormatting sqref="L1656:L1670">
    <cfRule type="cellIs" dxfId="913" priority="44" operator="equal">
      <formula>0</formula>
    </cfRule>
  </conditionalFormatting>
  <conditionalFormatting sqref="L1672:L1686">
    <cfRule type="cellIs" dxfId="912" priority="42" operator="equal">
      <formula>0</formula>
    </cfRule>
  </conditionalFormatting>
  <conditionalFormatting sqref="L1688:L1702">
    <cfRule type="cellIs" dxfId="911" priority="40" operator="equal">
      <formula>0</formula>
    </cfRule>
  </conditionalFormatting>
  <conditionalFormatting sqref="L1704:L1718">
    <cfRule type="cellIs" dxfId="910" priority="38" operator="equal">
      <formula>0</formula>
    </cfRule>
  </conditionalFormatting>
  <conditionalFormatting sqref="L1720:L1734">
    <cfRule type="cellIs" dxfId="909" priority="36" operator="equal">
      <formula>0</formula>
    </cfRule>
  </conditionalFormatting>
  <conditionalFormatting sqref="L1736:L1750">
    <cfRule type="cellIs" dxfId="908" priority="34" operator="equal">
      <formula>0</formula>
    </cfRule>
  </conditionalFormatting>
  <conditionalFormatting sqref="L1752:L1766">
    <cfRule type="cellIs" dxfId="907" priority="32" operator="equal">
      <formula>0</formula>
    </cfRule>
  </conditionalFormatting>
  <conditionalFormatting sqref="L1768:L1782">
    <cfRule type="cellIs" dxfId="906" priority="30" operator="equal">
      <formula>0</formula>
    </cfRule>
  </conditionalFormatting>
  <conditionalFormatting sqref="L1784:L1798">
    <cfRule type="cellIs" dxfId="905" priority="28" operator="equal">
      <formula>0</formula>
    </cfRule>
  </conditionalFormatting>
  <conditionalFormatting sqref="L1800:L1814">
    <cfRule type="cellIs" dxfId="904" priority="26" operator="equal">
      <formula>0</formula>
    </cfRule>
  </conditionalFormatting>
  <conditionalFormatting sqref="L1816:L1830">
    <cfRule type="cellIs" dxfId="903" priority="24" operator="equal">
      <formula>0</formula>
    </cfRule>
  </conditionalFormatting>
  <conditionalFormatting sqref="L1832:L1846">
    <cfRule type="cellIs" dxfId="902" priority="22" operator="equal">
      <formula>0</formula>
    </cfRule>
  </conditionalFormatting>
  <conditionalFormatting sqref="L1848:L1862">
    <cfRule type="cellIs" dxfId="901" priority="20" operator="equal">
      <formula>0</formula>
    </cfRule>
  </conditionalFormatting>
  <conditionalFormatting sqref="L1864:L1878">
    <cfRule type="cellIs" dxfId="900" priority="18" operator="equal">
      <formula>0</formula>
    </cfRule>
  </conditionalFormatting>
  <conditionalFormatting sqref="L1880:L1894">
    <cfRule type="cellIs" dxfId="899" priority="16" operator="equal">
      <formula>0</formula>
    </cfRule>
  </conditionalFormatting>
  <conditionalFormatting sqref="L1896:L1910">
    <cfRule type="cellIs" dxfId="898" priority="14" operator="equal">
      <formula>0</formula>
    </cfRule>
  </conditionalFormatting>
  <conditionalFormatting sqref="L1912:L1926">
    <cfRule type="cellIs" dxfId="897" priority="12" operator="equal">
      <formula>0</formula>
    </cfRule>
  </conditionalFormatting>
  <conditionalFormatting sqref="L1928:L1942">
    <cfRule type="cellIs" dxfId="896" priority="10" operator="equal">
      <formula>0</formula>
    </cfRule>
  </conditionalFormatting>
  <conditionalFormatting sqref="L1944:L1958">
    <cfRule type="cellIs" dxfId="895" priority="8" operator="equal">
      <formula>0</formula>
    </cfRule>
  </conditionalFormatting>
  <conditionalFormatting sqref="L1960:L1974">
    <cfRule type="cellIs" dxfId="894" priority="6" operator="equal">
      <formula>0</formula>
    </cfRule>
  </conditionalFormatting>
  <conditionalFormatting sqref="L1976:L1990">
    <cfRule type="cellIs" dxfId="893" priority="4" operator="equal">
      <formula>0</formula>
    </cfRule>
  </conditionalFormatting>
  <conditionalFormatting sqref="Q24:Q38">
    <cfRule type="cellIs" dxfId="892" priority="247" operator="equal">
      <formula>0</formula>
    </cfRule>
  </conditionalFormatting>
  <conditionalFormatting sqref="Q40:Q54">
    <cfRule type="cellIs" dxfId="891" priority="245" operator="equal">
      <formula>0</formula>
    </cfRule>
  </conditionalFormatting>
  <conditionalFormatting sqref="Q56:Q70">
    <cfRule type="cellIs" dxfId="890" priority="243" operator="equal">
      <formula>0</formula>
    </cfRule>
  </conditionalFormatting>
  <conditionalFormatting sqref="Q72:Q86">
    <cfRule type="cellIs" dxfId="889" priority="241" operator="equal">
      <formula>0</formula>
    </cfRule>
  </conditionalFormatting>
  <conditionalFormatting sqref="Q88:Q102">
    <cfRule type="cellIs" dxfId="888" priority="239" operator="equal">
      <formula>0</formula>
    </cfRule>
  </conditionalFormatting>
  <conditionalFormatting sqref="Q104:Q118">
    <cfRule type="cellIs" dxfId="887" priority="237" operator="equal">
      <formula>0</formula>
    </cfRule>
  </conditionalFormatting>
  <conditionalFormatting sqref="Q120:Q134">
    <cfRule type="cellIs" dxfId="886" priority="235" operator="equal">
      <formula>0</formula>
    </cfRule>
  </conditionalFormatting>
  <conditionalFormatting sqref="Q136:Q150">
    <cfRule type="cellIs" dxfId="885" priority="233" operator="equal">
      <formula>0</formula>
    </cfRule>
  </conditionalFormatting>
  <conditionalFormatting sqref="Q152:Q166">
    <cfRule type="cellIs" dxfId="884" priority="231" operator="equal">
      <formula>0</formula>
    </cfRule>
  </conditionalFormatting>
  <conditionalFormatting sqref="Q168:Q182">
    <cfRule type="cellIs" dxfId="883" priority="229" operator="equal">
      <formula>0</formula>
    </cfRule>
  </conditionalFormatting>
  <conditionalFormatting sqref="Q184:Q198">
    <cfRule type="cellIs" dxfId="882" priority="227" operator="equal">
      <formula>0</formula>
    </cfRule>
  </conditionalFormatting>
  <conditionalFormatting sqref="Q200:Q214">
    <cfRule type="cellIs" dxfId="881" priority="225" operator="equal">
      <formula>0</formula>
    </cfRule>
  </conditionalFormatting>
  <conditionalFormatting sqref="Q216:Q230">
    <cfRule type="cellIs" dxfId="880" priority="223" operator="equal">
      <formula>0</formula>
    </cfRule>
  </conditionalFormatting>
  <conditionalFormatting sqref="Q232:Q246">
    <cfRule type="cellIs" dxfId="879" priority="221" operator="equal">
      <formula>0</formula>
    </cfRule>
  </conditionalFormatting>
  <conditionalFormatting sqref="Q248:Q262">
    <cfRule type="cellIs" dxfId="878" priority="219" operator="equal">
      <formula>0</formula>
    </cfRule>
  </conditionalFormatting>
  <conditionalFormatting sqref="Q264:Q278">
    <cfRule type="cellIs" dxfId="877" priority="217" operator="equal">
      <formula>0</formula>
    </cfRule>
  </conditionalFormatting>
  <conditionalFormatting sqref="Q280:Q294">
    <cfRule type="cellIs" dxfId="876" priority="215" operator="equal">
      <formula>0</formula>
    </cfRule>
  </conditionalFormatting>
  <conditionalFormatting sqref="Q296:Q310">
    <cfRule type="cellIs" dxfId="875" priority="213" operator="equal">
      <formula>0</formula>
    </cfRule>
  </conditionalFormatting>
  <conditionalFormatting sqref="Q312:Q326">
    <cfRule type="cellIs" dxfId="874" priority="211" operator="equal">
      <formula>0</formula>
    </cfRule>
  </conditionalFormatting>
  <conditionalFormatting sqref="Q328:Q342">
    <cfRule type="cellIs" dxfId="873" priority="209" operator="equal">
      <formula>0</formula>
    </cfRule>
  </conditionalFormatting>
  <conditionalFormatting sqref="Q344:Q358">
    <cfRule type="cellIs" dxfId="872" priority="207" operator="equal">
      <formula>0</formula>
    </cfRule>
  </conditionalFormatting>
  <conditionalFormatting sqref="Q360:Q374">
    <cfRule type="cellIs" dxfId="871" priority="205" operator="equal">
      <formula>0</formula>
    </cfRule>
  </conditionalFormatting>
  <conditionalFormatting sqref="Q376:Q390">
    <cfRule type="cellIs" dxfId="870" priority="203" operator="equal">
      <formula>0</formula>
    </cfRule>
  </conditionalFormatting>
  <conditionalFormatting sqref="Q392:Q406">
    <cfRule type="cellIs" dxfId="869" priority="201" operator="equal">
      <formula>0</formula>
    </cfRule>
  </conditionalFormatting>
  <conditionalFormatting sqref="Q408:Q422">
    <cfRule type="cellIs" dxfId="868" priority="199" operator="equal">
      <formula>0</formula>
    </cfRule>
  </conditionalFormatting>
  <conditionalFormatting sqref="Q424:Q438">
    <cfRule type="cellIs" dxfId="867" priority="197" operator="equal">
      <formula>0</formula>
    </cfRule>
  </conditionalFormatting>
  <conditionalFormatting sqref="Q440:Q454">
    <cfRule type="cellIs" dxfId="866" priority="195" operator="equal">
      <formula>0</formula>
    </cfRule>
  </conditionalFormatting>
  <conditionalFormatting sqref="Q456:Q470">
    <cfRule type="cellIs" dxfId="865" priority="193" operator="equal">
      <formula>0</formula>
    </cfRule>
  </conditionalFormatting>
  <conditionalFormatting sqref="Q472:Q486">
    <cfRule type="cellIs" dxfId="864" priority="191" operator="equal">
      <formula>0</formula>
    </cfRule>
  </conditionalFormatting>
  <conditionalFormatting sqref="Q488:Q502">
    <cfRule type="cellIs" dxfId="863" priority="189" operator="equal">
      <formula>0</formula>
    </cfRule>
  </conditionalFormatting>
  <conditionalFormatting sqref="Q504:Q518">
    <cfRule type="cellIs" dxfId="862" priority="187" operator="equal">
      <formula>0</formula>
    </cfRule>
  </conditionalFormatting>
  <conditionalFormatting sqref="Q520:Q534">
    <cfRule type="cellIs" dxfId="861" priority="185" operator="equal">
      <formula>0</formula>
    </cfRule>
  </conditionalFormatting>
  <conditionalFormatting sqref="Q536:Q550">
    <cfRule type="cellIs" dxfId="860" priority="183" operator="equal">
      <formula>0</formula>
    </cfRule>
  </conditionalFormatting>
  <conditionalFormatting sqref="Q552:Q566">
    <cfRule type="cellIs" dxfId="859" priority="181" operator="equal">
      <formula>0</formula>
    </cfRule>
  </conditionalFormatting>
  <conditionalFormatting sqref="Q568:Q582">
    <cfRule type="cellIs" dxfId="858" priority="179" operator="equal">
      <formula>0</formula>
    </cfRule>
  </conditionalFormatting>
  <conditionalFormatting sqref="Q584:Q598">
    <cfRule type="cellIs" dxfId="857" priority="177" operator="equal">
      <formula>0</formula>
    </cfRule>
  </conditionalFormatting>
  <conditionalFormatting sqref="Q600:Q614">
    <cfRule type="cellIs" dxfId="856" priority="175" operator="equal">
      <formula>0</formula>
    </cfRule>
  </conditionalFormatting>
  <conditionalFormatting sqref="Q616:Q630">
    <cfRule type="cellIs" dxfId="855" priority="173" operator="equal">
      <formula>0</formula>
    </cfRule>
  </conditionalFormatting>
  <conditionalFormatting sqref="Q632:Q646">
    <cfRule type="cellIs" dxfId="854" priority="171" operator="equal">
      <formula>0</formula>
    </cfRule>
  </conditionalFormatting>
  <conditionalFormatting sqref="Q648:Q662">
    <cfRule type="cellIs" dxfId="853" priority="169" operator="equal">
      <formula>0</formula>
    </cfRule>
  </conditionalFormatting>
  <conditionalFormatting sqref="Q664:Q678">
    <cfRule type="cellIs" dxfId="852" priority="167" operator="equal">
      <formula>0</formula>
    </cfRule>
  </conditionalFormatting>
  <conditionalFormatting sqref="Q680:Q694">
    <cfRule type="cellIs" dxfId="851" priority="165" operator="equal">
      <formula>0</formula>
    </cfRule>
  </conditionalFormatting>
  <conditionalFormatting sqref="Q696:Q710">
    <cfRule type="cellIs" dxfId="850" priority="163" operator="equal">
      <formula>0</formula>
    </cfRule>
  </conditionalFormatting>
  <conditionalFormatting sqref="Q712:Q726">
    <cfRule type="cellIs" dxfId="849" priority="161" operator="equal">
      <formula>0</formula>
    </cfRule>
  </conditionalFormatting>
  <conditionalFormatting sqref="Q728:Q742">
    <cfRule type="cellIs" dxfId="848" priority="159" operator="equal">
      <formula>0</formula>
    </cfRule>
  </conditionalFormatting>
  <conditionalFormatting sqref="Q744:Q758">
    <cfRule type="cellIs" dxfId="847" priority="157" operator="equal">
      <formula>0</formula>
    </cfRule>
  </conditionalFormatting>
  <conditionalFormatting sqref="Q760:Q774">
    <cfRule type="cellIs" dxfId="846" priority="155" operator="equal">
      <formula>0</formula>
    </cfRule>
  </conditionalFormatting>
  <conditionalFormatting sqref="Q776:Q790">
    <cfRule type="cellIs" dxfId="845" priority="153" operator="equal">
      <formula>0</formula>
    </cfRule>
  </conditionalFormatting>
  <conditionalFormatting sqref="Q792:Q806">
    <cfRule type="cellIs" dxfId="844" priority="151" operator="equal">
      <formula>0</formula>
    </cfRule>
  </conditionalFormatting>
  <conditionalFormatting sqref="Q808:Q822">
    <cfRule type="cellIs" dxfId="843" priority="149" operator="equal">
      <formula>0</formula>
    </cfRule>
  </conditionalFormatting>
  <conditionalFormatting sqref="Q824:Q838">
    <cfRule type="cellIs" dxfId="842" priority="147" operator="equal">
      <formula>0</formula>
    </cfRule>
  </conditionalFormatting>
  <conditionalFormatting sqref="Q840:Q854">
    <cfRule type="cellIs" dxfId="841" priority="145" operator="equal">
      <formula>0</formula>
    </cfRule>
  </conditionalFormatting>
  <conditionalFormatting sqref="Q856:Q870">
    <cfRule type="cellIs" dxfId="840" priority="143" operator="equal">
      <formula>0</formula>
    </cfRule>
  </conditionalFormatting>
  <conditionalFormatting sqref="Q872:Q886">
    <cfRule type="cellIs" dxfId="839" priority="141" operator="equal">
      <formula>0</formula>
    </cfRule>
  </conditionalFormatting>
  <conditionalFormatting sqref="Q888:Q902">
    <cfRule type="cellIs" dxfId="838" priority="139" operator="equal">
      <formula>0</formula>
    </cfRule>
  </conditionalFormatting>
  <conditionalFormatting sqref="Q904:Q918">
    <cfRule type="cellIs" dxfId="837" priority="137" operator="equal">
      <formula>0</formula>
    </cfRule>
  </conditionalFormatting>
  <conditionalFormatting sqref="Q920:Q934">
    <cfRule type="cellIs" dxfId="836" priority="135" operator="equal">
      <formula>0</formula>
    </cfRule>
  </conditionalFormatting>
  <conditionalFormatting sqref="Q936:Q950">
    <cfRule type="cellIs" dxfId="835" priority="133" operator="equal">
      <formula>0</formula>
    </cfRule>
  </conditionalFormatting>
  <conditionalFormatting sqref="Q952:Q966">
    <cfRule type="cellIs" dxfId="834" priority="131" operator="equal">
      <formula>0</formula>
    </cfRule>
  </conditionalFormatting>
  <conditionalFormatting sqref="Q968:Q982">
    <cfRule type="cellIs" dxfId="833" priority="129" operator="equal">
      <formula>0</formula>
    </cfRule>
  </conditionalFormatting>
  <conditionalFormatting sqref="Q984:Q998">
    <cfRule type="cellIs" dxfId="832" priority="127" operator="equal">
      <formula>0</formula>
    </cfRule>
  </conditionalFormatting>
  <conditionalFormatting sqref="Q1000:Q1014">
    <cfRule type="cellIs" dxfId="831" priority="125" operator="equal">
      <formula>0</formula>
    </cfRule>
  </conditionalFormatting>
  <conditionalFormatting sqref="Q1016:Q1030">
    <cfRule type="cellIs" dxfId="830" priority="123" operator="equal">
      <formula>0</formula>
    </cfRule>
  </conditionalFormatting>
  <conditionalFormatting sqref="Q1032:Q1046">
    <cfRule type="cellIs" dxfId="829" priority="121" operator="equal">
      <formula>0</formula>
    </cfRule>
  </conditionalFormatting>
  <conditionalFormatting sqref="Q1048:Q1062">
    <cfRule type="cellIs" dxfId="828" priority="119" operator="equal">
      <formula>0</formula>
    </cfRule>
  </conditionalFormatting>
  <conditionalFormatting sqref="Q1064:Q1078">
    <cfRule type="cellIs" dxfId="827" priority="117" operator="equal">
      <formula>0</formula>
    </cfRule>
  </conditionalFormatting>
  <conditionalFormatting sqref="Q1080:Q1094">
    <cfRule type="cellIs" dxfId="826" priority="115" operator="equal">
      <formula>0</formula>
    </cfRule>
  </conditionalFormatting>
  <conditionalFormatting sqref="Q1096:Q1110">
    <cfRule type="cellIs" dxfId="825" priority="113" operator="equal">
      <formula>0</formula>
    </cfRule>
  </conditionalFormatting>
  <conditionalFormatting sqref="Q1112:Q1126">
    <cfRule type="cellIs" dxfId="824" priority="111" operator="equal">
      <formula>0</formula>
    </cfRule>
  </conditionalFormatting>
  <conditionalFormatting sqref="Q1128:Q1142">
    <cfRule type="cellIs" dxfId="823" priority="109" operator="equal">
      <formula>0</formula>
    </cfRule>
  </conditionalFormatting>
  <conditionalFormatting sqref="Q1144:Q1158">
    <cfRule type="cellIs" dxfId="822" priority="107" operator="equal">
      <formula>0</formula>
    </cfRule>
  </conditionalFormatting>
  <conditionalFormatting sqref="Q1160:Q1174">
    <cfRule type="cellIs" dxfId="821" priority="105" operator="equal">
      <formula>0</formula>
    </cfRule>
  </conditionalFormatting>
  <conditionalFormatting sqref="Q1176:Q1190">
    <cfRule type="cellIs" dxfId="820" priority="103" operator="equal">
      <formula>0</formula>
    </cfRule>
  </conditionalFormatting>
  <conditionalFormatting sqref="Q1192:Q1206">
    <cfRule type="cellIs" dxfId="819" priority="101" operator="equal">
      <formula>0</formula>
    </cfRule>
  </conditionalFormatting>
  <conditionalFormatting sqref="Q1208:Q1222">
    <cfRule type="cellIs" dxfId="818" priority="99" operator="equal">
      <formula>0</formula>
    </cfRule>
  </conditionalFormatting>
  <conditionalFormatting sqref="Q1224:Q1238">
    <cfRule type="cellIs" dxfId="817" priority="97" operator="equal">
      <formula>0</formula>
    </cfRule>
  </conditionalFormatting>
  <conditionalFormatting sqref="Q1240:Q1254">
    <cfRule type="cellIs" dxfId="816" priority="95" operator="equal">
      <formula>0</formula>
    </cfRule>
  </conditionalFormatting>
  <conditionalFormatting sqref="Q1256:Q1270">
    <cfRule type="cellIs" dxfId="815" priority="93" operator="equal">
      <formula>0</formula>
    </cfRule>
  </conditionalFormatting>
  <conditionalFormatting sqref="Q1272:Q1286">
    <cfRule type="cellIs" dxfId="814" priority="91" operator="equal">
      <formula>0</formula>
    </cfRule>
  </conditionalFormatting>
  <conditionalFormatting sqref="Q1288:Q1302">
    <cfRule type="cellIs" dxfId="813" priority="89" operator="equal">
      <formula>0</formula>
    </cfRule>
  </conditionalFormatting>
  <conditionalFormatting sqref="Q1304:Q1318">
    <cfRule type="cellIs" dxfId="812" priority="87" operator="equal">
      <formula>0</formula>
    </cfRule>
  </conditionalFormatting>
  <conditionalFormatting sqref="Q1320:Q1334">
    <cfRule type="cellIs" dxfId="811" priority="85" operator="equal">
      <formula>0</formula>
    </cfRule>
  </conditionalFormatting>
  <conditionalFormatting sqref="Q1336:Q1350">
    <cfRule type="cellIs" dxfId="810" priority="83" operator="equal">
      <formula>0</formula>
    </cfRule>
  </conditionalFormatting>
  <conditionalFormatting sqref="Q1352:Q1366">
    <cfRule type="cellIs" dxfId="809" priority="81" operator="equal">
      <formula>0</formula>
    </cfRule>
  </conditionalFormatting>
  <conditionalFormatting sqref="Q1368:Q1382">
    <cfRule type="cellIs" dxfId="808" priority="79" operator="equal">
      <formula>0</formula>
    </cfRule>
  </conditionalFormatting>
  <conditionalFormatting sqref="Q1384:Q1398">
    <cfRule type="cellIs" dxfId="807" priority="77" operator="equal">
      <formula>0</formula>
    </cfRule>
  </conditionalFormatting>
  <conditionalFormatting sqref="Q1400:Q1414">
    <cfRule type="cellIs" dxfId="806" priority="75" operator="equal">
      <formula>0</formula>
    </cfRule>
  </conditionalFormatting>
  <conditionalFormatting sqref="Q1416:Q1430">
    <cfRule type="cellIs" dxfId="805" priority="73" operator="equal">
      <formula>0</formula>
    </cfRule>
  </conditionalFormatting>
  <conditionalFormatting sqref="Q1432:Q1446">
    <cfRule type="cellIs" dxfId="804" priority="71" operator="equal">
      <formula>0</formula>
    </cfRule>
  </conditionalFormatting>
  <conditionalFormatting sqref="Q1448:Q1462">
    <cfRule type="cellIs" dxfId="803" priority="69" operator="equal">
      <formula>0</formula>
    </cfRule>
  </conditionalFormatting>
  <conditionalFormatting sqref="Q1464:Q1478">
    <cfRule type="cellIs" dxfId="802" priority="67" operator="equal">
      <formula>0</formula>
    </cfRule>
  </conditionalFormatting>
  <conditionalFormatting sqref="Q1480:Q1494">
    <cfRule type="cellIs" dxfId="801" priority="65" operator="equal">
      <formula>0</formula>
    </cfRule>
  </conditionalFormatting>
  <conditionalFormatting sqref="Q1496:Q1510">
    <cfRule type="cellIs" dxfId="800" priority="63" operator="equal">
      <formula>0</formula>
    </cfRule>
  </conditionalFormatting>
  <conditionalFormatting sqref="Q1512:Q1526">
    <cfRule type="cellIs" dxfId="799" priority="61" operator="equal">
      <formula>0</formula>
    </cfRule>
  </conditionalFormatting>
  <conditionalFormatting sqref="Q1528:Q1542">
    <cfRule type="cellIs" dxfId="798" priority="59" operator="equal">
      <formula>0</formula>
    </cfRule>
  </conditionalFormatting>
  <conditionalFormatting sqref="Q1544:Q1558">
    <cfRule type="cellIs" dxfId="797" priority="57" operator="equal">
      <formula>0</formula>
    </cfRule>
  </conditionalFormatting>
  <conditionalFormatting sqref="Q1560:Q1574">
    <cfRule type="cellIs" dxfId="796" priority="55" operator="equal">
      <formula>0</formula>
    </cfRule>
  </conditionalFormatting>
  <conditionalFormatting sqref="Q1576:Q1590">
    <cfRule type="cellIs" dxfId="795" priority="53" operator="equal">
      <formula>0</formula>
    </cfRule>
  </conditionalFormatting>
  <conditionalFormatting sqref="Q1592:Q1606">
    <cfRule type="cellIs" dxfId="794" priority="51" operator="equal">
      <formula>0</formula>
    </cfRule>
  </conditionalFormatting>
  <conditionalFormatting sqref="Q1608:Q1622">
    <cfRule type="cellIs" dxfId="793" priority="49" operator="equal">
      <formula>0</formula>
    </cfRule>
  </conditionalFormatting>
  <conditionalFormatting sqref="Q1624:Q1638">
    <cfRule type="cellIs" dxfId="792" priority="47" operator="equal">
      <formula>0</formula>
    </cfRule>
  </conditionalFormatting>
  <conditionalFormatting sqref="Q1640:Q1654">
    <cfRule type="cellIs" dxfId="791" priority="45" operator="equal">
      <formula>0</formula>
    </cfRule>
  </conditionalFormatting>
  <conditionalFormatting sqref="Q1656:Q1670">
    <cfRule type="cellIs" dxfId="790" priority="43" operator="equal">
      <formula>0</formula>
    </cfRule>
  </conditionalFormatting>
  <conditionalFormatting sqref="Q1672:Q1686">
    <cfRule type="cellIs" dxfId="789" priority="41" operator="equal">
      <formula>0</formula>
    </cfRule>
  </conditionalFormatting>
  <conditionalFormatting sqref="Q1688:Q1702">
    <cfRule type="cellIs" dxfId="788" priority="39" operator="equal">
      <formula>0</formula>
    </cfRule>
  </conditionalFormatting>
  <conditionalFormatting sqref="Q1704:Q1718">
    <cfRule type="cellIs" dxfId="787" priority="37" operator="equal">
      <formula>0</formula>
    </cfRule>
  </conditionalFormatting>
  <conditionalFormatting sqref="Q1720:Q1734">
    <cfRule type="cellIs" dxfId="786" priority="35" operator="equal">
      <formula>0</formula>
    </cfRule>
  </conditionalFormatting>
  <conditionalFormatting sqref="Q1736:Q1750">
    <cfRule type="cellIs" dxfId="785" priority="33" operator="equal">
      <formula>0</formula>
    </cfRule>
  </conditionalFormatting>
  <conditionalFormatting sqref="Q1752:Q1766">
    <cfRule type="cellIs" dxfId="784" priority="31" operator="equal">
      <formula>0</formula>
    </cfRule>
  </conditionalFormatting>
  <conditionalFormatting sqref="Q1768:Q1782">
    <cfRule type="cellIs" dxfId="783" priority="29" operator="equal">
      <formula>0</formula>
    </cfRule>
  </conditionalFormatting>
  <conditionalFormatting sqref="Q1784:Q1798">
    <cfRule type="cellIs" dxfId="782" priority="27" operator="equal">
      <formula>0</formula>
    </cfRule>
  </conditionalFormatting>
  <conditionalFormatting sqref="Q1800:Q1814">
    <cfRule type="cellIs" dxfId="781" priority="25" operator="equal">
      <formula>0</formula>
    </cfRule>
  </conditionalFormatting>
  <conditionalFormatting sqref="Q1816:Q1830">
    <cfRule type="cellIs" dxfId="780" priority="23" operator="equal">
      <formula>0</formula>
    </cfRule>
  </conditionalFormatting>
  <conditionalFormatting sqref="Q1832:Q1846">
    <cfRule type="cellIs" dxfId="779" priority="21" operator="equal">
      <formula>0</formula>
    </cfRule>
  </conditionalFormatting>
  <conditionalFormatting sqref="Q1848:Q1862">
    <cfRule type="cellIs" dxfId="778" priority="19" operator="equal">
      <formula>0</formula>
    </cfRule>
  </conditionalFormatting>
  <conditionalFormatting sqref="Q1864:Q1878">
    <cfRule type="cellIs" dxfId="777" priority="17" operator="equal">
      <formula>0</formula>
    </cfRule>
  </conditionalFormatting>
  <conditionalFormatting sqref="Q1880:Q1894">
    <cfRule type="cellIs" dxfId="776" priority="15" operator="equal">
      <formula>0</formula>
    </cfRule>
  </conditionalFormatting>
  <conditionalFormatting sqref="Q1896:Q1910">
    <cfRule type="cellIs" dxfId="775" priority="13" operator="equal">
      <formula>0</formula>
    </cfRule>
  </conditionalFormatting>
  <conditionalFormatting sqref="Q1912:Q1926">
    <cfRule type="cellIs" dxfId="774" priority="11" operator="equal">
      <formula>0</formula>
    </cfRule>
  </conditionalFormatting>
  <conditionalFormatting sqref="Q1928:Q1942">
    <cfRule type="cellIs" dxfId="773" priority="9" operator="equal">
      <formula>0</formula>
    </cfRule>
  </conditionalFormatting>
  <conditionalFormatting sqref="Q1944:Q1958">
    <cfRule type="cellIs" dxfId="772" priority="7" operator="equal">
      <formula>0</formula>
    </cfRule>
  </conditionalFormatting>
  <conditionalFormatting sqref="Q1960:Q1974">
    <cfRule type="cellIs" dxfId="771" priority="5" operator="equal">
      <formula>0</formula>
    </cfRule>
  </conditionalFormatting>
  <conditionalFormatting sqref="Q1976:Q1990">
    <cfRule type="cellIs" dxfId="770" priority="3" operator="equal">
      <formula>0</formula>
    </cfRule>
  </conditionalFormatting>
  <hyperlinks>
    <hyperlink ref="J24" r:id="rId1" display="https://nova-tex.ru/" xr:uid="{20870364-EB20-416A-8F1E-5009BAD7307A}"/>
    <hyperlink ref="J24:J38" r:id="rId2" display="WEB-Сайт" xr:uid="{80031AF9-E8CF-4CF0-AFC2-1B79E34E0CE1}"/>
    <hyperlink ref="J40" r:id="rId3" display="https://nova-tex.ru/" xr:uid="{2848928B-DC2B-4640-BCEA-833848A7CF51}"/>
    <hyperlink ref="J40:J54" r:id="rId4" display="WEB-Сайт" xr:uid="{BAA62914-7F7C-4596-9EEF-55147CA5103B}"/>
    <hyperlink ref="J56" r:id="rId5" display="https://nova-tex.ru/" xr:uid="{8584E397-CC85-46D7-93DA-34F6738B279F}"/>
    <hyperlink ref="J56:J70" r:id="rId6" display="WEB-Сайт" xr:uid="{DB5D935C-87AC-4CE6-ABAF-52C3293F2124}"/>
    <hyperlink ref="J72" r:id="rId7" display="https://nova-tex.ru/" xr:uid="{0D7AF7B9-3F6C-4BE3-A093-94CD7960CB7A}"/>
    <hyperlink ref="J72:J86" r:id="rId8" display="WEB-Сайт" xr:uid="{83008174-CD86-4E59-90A0-EA452AA67026}"/>
    <hyperlink ref="J88" r:id="rId9" display="https://nova-tex.ru/" xr:uid="{E28A8F3B-2BB3-426D-B4A6-2EF50030AD23}"/>
    <hyperlink ref="J88:J102" r:id="rId10" display="WEB-Сайт" xr:uid="{C38E7958-7243-4F4E-9A9A-C8682A15D07B}"/>
    <hyperlink ref="J104" r:id="rId11" display="https://nova-tex.ru/" xr:uid="{C9BF77FB-837C-40CC-B400-DFCC6F6614A1}"/>
    <hyperlink ref="J104:J118" r:id="rId12" display="WEB-Сайт" xr:uid="{806FF5BA-C3B8-49C1-846F-0589F1A96689}"/>
    <hyperlink ref="J120" r:id="rId13" display="https://nova-tex.ru/" xr:uid="{35314E50-BED7-4C80-A0D4-BFA56BA07FC7}"/>
    <hyperlink ref="J120:J134" r:id="rId14" display="WEB-Сайт" xr:uid="{93F4BE5D-3637-44E5-BD76-4494ACDED16A}"/>
    <hyperlink ref="J136" r:id="rId15" display="https://nova-tex.ru/" xr:uid="{EFE4CAF5-16D1-43F5-8620-1FAC30907E1F}"/>
    <hyperlink ref="J136:J150" r:id="rId16" display="WEB-Сайт" xr:uid="{49418B4B-B597-44A0-A730-315D5FCCC253}"/>
    <hyperlink ref="J152" r:id="rId17" display="https://nova-tex.ru/" xr:uid="{90E3D013-665E-4B22-8D99-F47B4C34865E}"/>
    <hyperlink ref="J152:J166" r:id="rId18" display="WEB-Сайт" xr:uid="{F6207673-BF63-4A9C-8E9A-B93EB6F86B5F}"/>
    <hyperlink ref="J168" r:id="rId19" display="https://nova-tex.ru/" xr:uid="{0156DAD5-858F-47BA-9E10-987B618B4ED3}"/>
    <hyperlink ref="J168:J182" r:id="rId20" display="WEB-Сайт" xr:uid="{3AE7104B-A683-41E2-B213-C4701448FE1A}"/>
    <hyperlink ref="J184" r:id="rId21" display="https://nova-tex.ru/" xr:uid="{E8F9DB34-87E3-43E3-A818-B4F02B2B18C5}"/>
    <hyperlink ref="J184:J198" r:id="rId22" display="WEB-Сайт" xr:uid="{FEFBC7C0-01C1-4670-A74B-368B2BF40309}"/>
    <hyperlink ref="J200" r:id="rId23" display="https://nova-tex.ru/" xr:uid="{F37C2A9B-F6DB-4401-9A74-39AE9B1B0532}"/>
    <hyperlink ref="J200:J214" r:id="rId24" display="WEB-Сайт" xr:uid="{A25C0B6E-F9B7-4D59-BCFB-A44588C26235}"/>
    <hyperlink ref="J216" r:id="rId25" display="https://nova-tex.ru/" xr:uid="{1007F934-BE03-4625-AC8B-89A36F98D049}"/>
    <hyperlink ref="J216:J230" r:id="rId26" display="WEB-Сайт" xr:uid="{9E8407B9-6685-4367-AC1C-2E825F74F6F7}"/>
    <hyperlink ref="J232" r:id="rId27" display="https://nova-tex.ru/" xr:uid="{D884384C-9D21-402B-9A2E-789E162D84DA}"/>
    <hyperlink ref="J232:J246" r:id="rId28" display="WEB-Сайт" xr:uid="{E7B12F3A-2AD1-475A-AC21-7850E419315E}"/>
    <hyperlink ref="J248" r:id="rId29" display="https://nova-tex.ru/" xr:uid="{E737B596-2D3D-4A98-BA0D-EAC32E910C67}"/>
    <hyperlink ref="J248:J262" r:id="rId30" display="WEB-Сайт" xr:uid="{791E7248-3CF9-4216-9831-357D5D28DEE4}"/>
    <hyperlink ref="J264" r:id="rId31" display="https://nova-tex.ru/" xr:uid="{2CA726FD-6149-495D-9CAA-A42740FB28AF}"/>
    <hyperlink ref="J264:J278" r:id="rId32" display="WEB-Сайт" xr:uid="{31EE132E-887F-406A-9B32-FECA2EC6EFD8}"/>
    <hyperlink ref="J280" r:id="rId33" display="https://nova-tex.ru/" xr:uid="{60B4A1E1-6B3C-465E-86AD-59A191F7942B}"/>
    <hyperlink ref="J280:J294" r:id="rId34" display="WEB-Сайт" xr:uid="{429E5189-E831-4E0F-987E-04B74115E737}"/>
    <hyperlink ref="J296" r:id="rId35" display="https://nova-tex.ru/" xr:uid="{262CDA53-8BA8-4972-99E0-AD2B8EDC3C17}"/>
    <hyperlink ref="J296:J310" r:id="rId36" display="WEB-Сайт" xr:uid="{7EF2D364-4BAE-4346-8327-077B2EF87653}"/>
    <hyperlink ref="J312" r:id="rId37" display="https://nova-tex.ru/" xr:uid="{432035F0-BEFC-43A2-9E0E-AD6FFE83301B}"/>
    <hyperlink ref="J312:J326" r:id="rId38" display="WEB-Сайт" xr:uid="{3CC8E538-A97E-49F4-BD51-4938BCD320B1}"/>
    <hyperlink ref="J328" r:id="rId39" display="https://nova-tex.ru/" xr:uid="{CC7CBC9F-50E0-4CCD-93E9-AC10AC55BCE6}"/>
    <hyperlink ref="J328:J342" r:id="rId40" display="WEB-Сайт" xr:uid="{ED98D915-FD44-43C0-912E-5A1260D4700A}"/>
    <hyperlink ref="J344" r:id="rId41" display="https://nova-tex.ru/" xr:uid="{A1A2FFBD-CDE0-45DB-8ECD-2BAF5EE71E02}"/>
    <hyperlink ref="J344:J358" r:id="rId42" display="WEB-Сайт" xr:uid="{D9938BD4-A6AF-4297-8205-B18747EBC047}"/>
    <hyperlink ref="J360" r:id="rId43" display="https://nova-tex.ru/" xr:uid="{0DC00ABC-5C56-4ED7-940E-1A01802EBBDE}"/>
    <hyperlink ref="J360:J374" r:id="rId44" display="WEB-Сайт" xr:uid="{F9526CAA-933C-4E46-9571-20C9D58161F1}"/>
    <hyperlink ref="J376" r:id="rId45" display="https://nova-tex.ru/" xr:uid="{05945357-CBFB-4279-80DF-6570FECD0949}"/>
    <hyperlink ref="J376:J390" r:id="rId46" display="WEB-Сайт" xr:uid="{B8D568A8-AC71-4C19-A223-DBD062872ACF}"/>
    <hyperlink ref="J392" r:id="rId47" display="https://nova-tex.ru/" xr:uid="{28751AD3-ADC8-4135-89F5-6741FDF666F0}"/>
    <hyperlink ref="J392:J406" r:id="rId48" display="WEB-Сайт" xr:uid="{51DB7D70-DC92-454B-851A-0976DD41D73B}"/>
    <hyperlink ref="J408" r:id="rId49" display="https://nova-tex.ru/" xr:uid="{EDA59658-67A0-463A-9F7D-8E21F24A7A96}"/>
    <hyperlink ref="J408:J422" r:id="rId50" display="WEB-Сайт" xr:uid="{F1E61E79-A62E-4611-91DE-BB9F2098ED10}"/>
    <hyperlink ref="J424" r:id="rId51" display="https://nova-tex.ru/" xr:uid="{618D4EC0-D973-4A17-808D-939F200073FC}"/>
    <hyperlink ref="J424:J438" r:id="rId52" display="WEB-Сайт" xr:uid="{61B998CD-FE09-479C-88E7-530BD656EC04}"/>
    <hyperlink ref="J440" r:id="rId53" display="https://nova-tex.ru/" xr:uid="{00E9C923-3013-4C55-AFE5-596C75BB8DBA}"/>
    <hyperlink ref="J440:J454" r:id="rId54" display="WEB-Сайт" xr:uid="{EA79ED3E-9DF6-41B8-9228-6B7008176D91}"/>
    <hyperlink ref="J456" r:id="rId55" display="https://nova-tex.ru/" xr:uid="{9155D045-E977-4655-8380-498CC408CD25}"/>
    <hyperlink ref="J456:J470" r:id="rId56" display="WEB-Сайт" xr:uid="{0C7E7077-3BC8-4903-8F91-A0E621BA8DBC}"/>
    <hyperlink ref="J472" r:id="rId57" display="https://nova-tex.ru/" xr:uid="{3575489C-62AF-40D6-BF14-7F7695C058F4}"/>
    <hyperlink ref="J472:J486" r:id="rId58" display="WEB-Сайт" xr:uid="{8A0CDBF6-BB2B-49D7-AE90-043FF03CEE97}"/>
    <hyperlink ref="J488" r:id="rId59" display="https://nova-tex.ru/" xr:uid="{3A05597E-6A65-4D2A-8840-147B02F7EB4A}"/>
    <hyperlink ref="J488:J502" r:id="rId60" display="WEB-Сайт" xr:uid="{C9C275F8-65D1-4674-9DD3-83E93DDCED20}"/>
    <hyperlink ref="J504" r:id="rId61" display="https://nova-tex.ru/" xr:uid="{A65C3C01-684F-4E6B-8998-D6F41F39B734}"/>
    <hyperlink ref="J504:J518" r:id="rId62" display="WEB-Сайт" xr:uid="{E734C6B4-E170-498E-966F-8A5C6AF760E0}"/>
    <hyperlink ref="J520" r:id="rId63" display="https://nova-tex.ru/" xr:uid="{5257D370-2283-4657-ACB6-DCB69F1D7CCB}"/>
    <hyperlink ref="J520:J534" r:id="rId64" display="WEB-Сайт" xr:uid="{63A368D9-9009-43AD-83B3-571A4923682D}"/>
    <hyperlink ref="J536" r:id="rId65" display="https://nova-tex.ru/" xr:uid="{18E3123E-F674-47D5-B148-38BEEF282DAE}"/>
    <hyperlink ref="J536:J550" r:id="rId66" display="WEB-Сайт" xr:uid="{1DF77C2D-B487-4937-B373-1FB4F2B759FD}"/>
    <hyperlink ref="J552" r:id="rId67" display="https://nova-tex.ru/" xr:uid="{641053C4-3BAC-43AC-B832-B4A5C88B3D99}"/>
    <hyperlink ref="J552:J566" r:id="rId68" display="WEB-Сайт" xr:uid="{B6EB7E42-1176-408F-B02B-2E2E667CCFDB}"/>
    <hyperlink ref="J568" r:id="rId69" display="https://nova-tex.ru/" xr:uid="{0C278E43-5B2F-46DF-8285-A83A65667566}"/>
    <hyperlink ref="J568:J582" r:id="rId70" display="WEB-Сайт" xr:uid="{DCD80502-C012-4B56-927B-08DC3387926D}"/>
    <hyperlink ref="J584" r:id="rId71" display="https://nova-tex.ru/" xr:uid="{C7AE1F78-D937-4FC2-86C9-7B8A9629BEB7}"/>
    <hyperlink ref="J584:J598" r:id="rId72" display="WEB-Сайт" xr:uid="{C09A13AF-9874-4353-86C0-25E3F713A8FA}"/>
    <hyperlink ref="J600" r:id="rId73" display="https://nova-tex.ru/" xr:uid="{296C1D49-AB76-419D-87B5-D79091F5CB7B}"/>
    <hyperlink ref="J600:J614" r:id="rId74" display="WEB-Сайт" xr:uid="{0ED3EEE3-FC51-49BF-9D1B-F27391579349}"/>
    <hyperlink ref="J616" r:id="rId75" display="https://nova-tex.ru/" xr:uid="{8AF92639-5E3A-4528-8578-3953418E26C4}"/>
    <hyperlink ref="J616:J630" r:id="rId76" display="WEB-Сайт" xr:uid="{5DF7B0A0-B6F5-4101-AB14-F78BEE8F1A99}"/>
    <hyperlink ref="J632" r:id="rId77" display="https://nova-tex.ru/" xr:uid="{86C09D82-B6E9-4479-83B4-4994665984D7}"/>
    <hyperlink ref="J632:J646" r:id="rId78" display="WEB-Сайт" xr:uid="{F4DADB60-A846-466E-96CB-CC4080F62B8C}"/>
    <hyperlink ref="J648" r:id="rId79" display="https://nova-tex.ru/" xr:uid="{C22AA593-7E7C-4B3E-ACE5-CB7C36B435FF}"/>
    <hyperlink ref="J648:J662" r:id="rId80" display="WEB-Сайт" xr:uid="{054B1FD1-D054-4850-B99F-1841D9AB118F}"/>
    <hyperlink ref="J664" r:id="rId81" display="https://nova-tex.ru/" xr:uid="{B8C4ECD6-2EED-4B2F-A85A-3B05DF409978}"/>
    <hyperlink ref="J664:J678" r:id="rId82" display="WEB-Сайт" xr:uid="{12AA3DD0-DFD6-42EC-9C57-C1FB23C4EA43}"/>
    <hyperlink ref="J680" r:id="rId83" display="https://nova-tex.ru/" xr:uid="{F0490E81-24E0-4856-872D-5291A2C24C99}"/>
    <hyperlink ref="J680:J694" r:id="rId84" display="WEB-Сайт" xr:uid="{DBC09A4B-2B6A-4F22-A293-ACF6920F5A3C}"/>
    <hyperlink ref="J696" r:id="rId85" display="https://nova-tex.ru/" xr:uid="{F9969822-16F5-4417-AC12-7E99C6685B1B}"/>
    <hyperlink ref="J696:J710" r:id="rId86" display="WEB-Сайт" xr:uid="{27DE7680-9F73-4B76-99C3-7A020528F55C}"/>
    <hyperlink ref="J712" r:id="rId87" display="https://nova-tex.ru/" xr:uid="{D5C8513F-3A09-411D-87C5-F5E89B274578}"/>
    <hyperlink ref="J712:J726" r:id="rId88" display="WEB-Сайт" xr:uid="{B1B8E608-FF87-456C-830C-F63B856AD09D}"/>
    <hyperlink ref="J728" r:id="rId89" display="https://nova-tex.ru/" xr:uid="{58B8F30D-3ED2-4299-B577-A6E39597469F}"/>
    <hyperlink ref="J728:J742" r:id="rId90" display="WEB-Сайт" xr:uid="{60E04974-0C9F-4DFB-B64D-22E057EF4397}"/>
    <hyperlink ref="J744" r:id="rId91" display="https://nova-tex.ru/" xr:uid="{274E8BDC-2B1A-4A7D-B7D9-1648B7690ED6}"/>
    <hyperlink ref="J744:J758" r:id="rId92" display="WEB-Сайт" xr:uid="{F1AA7893-64B0-45D0-AF7B-C6AB9768702C}"/>
    <hyperlink ref="J760" r:id="rId93" display="https://nova-tex.ru/" xr:uid="{40D38B74-ED80-4B87-B01C-B9340A84CB53}"/>
    <hyperlink ref="J760:J774" r:id="rId94" display="WEB-Сайт" xr:uid="{7B497125-F703-4488-BC72-7B44E4A314AC}"/>
    <hyperlink ref="J776" r:id="rId95" display="https://nova-tex.ru/" xr:uid="{83A16E45-09FA-4430-9140-E12D9ED3EFD6}"/>
    <hyperlink ref="J776:J790" r:id="rId96" display="WEB-Сайт" xr:uid="{930E1B3B-6B1D-45D2-AC52-ADB1A68E726D}"/>
    <hyperlink ref="J792" r:id="rId97" display="https://nova-tex.ru/" xr:uid="{FAEF5E29-99B6-474C-AE31-8739637F7903}"/>
    <hyperlink ref="J792:J806" r:id="rId98" display="WEB-Сайт" xr:uid="{CA07B8AB-323D-4602-B5A7-B3BE5E74FAB1}"/>
    <hyperlink ref="J808" r:id="rId99" display="https://nova-tex.ru/" xr:uid="{0854C66F-D1CE-44D9-9CE7-665A25D02664}"/>
    <hyperlink ref="J808:J822" r:id="rId100" display="WEB-Сайт" xr:uid="{7C767E51-C20A-45C2-914C-A0FE464C46BD}"/>
    <hyperlink ref="J824" r:id="rId101" display="https://nova-tex.ru/" xr:uid="{1E53B3DC-EEC2-4A96-85A4-BEFAD31E920B}"/>
    <hyperlink ref="J824:J838" r:id="rId102" display="WEB-Сайт" xr:uid="{3DB32F11-3B51-44CC-A5F6-E977465893E4}"/>
    <hyperlink ref="J840" r:id="rId103" display="https://nova-tex.ru/" xr:uid="{97228BEC-2F52-4C58-B949-6F94C8765D7F}"/>
    <hyperlink ref="J840:J854" r:id="rId104" display="WEB-Сайт" xr:uid="{DABBA3C1-9929-4785-90DD-79819267B843}"/>
    <hyperlink ref="J856" r:id="rId105" display="https://nova-tex.ru/" xr:uid="{0D840879-B193-4521-B558-12F302A89859}"/>
    <hyperlink ref="J856:J870" r:id="rId106" display="WEB-Сайт" xr:uid="{F6B26140-221D-4EFE-937A-A4DFF897BE39}"/>
    <hyperlink ref="J872" r:id="rId107" display="https://nova-tex.ru/" xr:uid="{50755B46-70EB-4425-9866-D3C7182E0FE6}"/>
    <hyperlink ref="J872:J886" r:id="rId108" display="WEB-Сайт" xr:uid="{AC448AE6-3A04-4A15-B5D7-E4C70FC1DFE5}"/>
    <hyperlink ref="J888" r:id="rId109" display="https://nova-tex.ru/" xr:uid="{B6EB6F8E-8DC2-4204-9B2A-3D5698610D14}"/>
    <hyperlink ref="J888:J902" r:id="rId110" display="WEB-Сайт" xr:uid="{BF38564A-A6DF-4462-9338-E4F766F9C420}"/>
    <hyperlink ref="J904" r:id="rId111" display="https://nova-tex.ru/" xr:uid="{317A7612-7E5A-4AA5-9784-A162B353C17E}"/>
    <hyperlink ref="J904:J918" r:id="rId112" display="WEB-Сайт" xr:uid="{DD9D2109-71DA-467B-A0A4-498C50592648}"/>
    <hyperlink ref="J920" r:id="rId113" display="https://nova-tex.ru/" xr:uid="{EE1FA410-3771-4E72-B2C1-56E226FD345C}"/>
    <hyperlink ref="J920:J934" r:id="rId114" display="WEB-Сайт" xr:uid="{67236271-4DCB-49EA-ACF4-72369113FAE5}"/>
    <hyperlink ref="J936" r:id="rId115" display="https://nova-tex.ru/" xr:uid="{132BD847-1DEA-4FA4-8091-16A9C7326052}"/>
    <hyperlink ref="J936:J950" r:id="rId116" display="WEB-Сайт" xr:uid="{6E4D3029-0C8E-4D9A-965A-51903EDFE8CF}"/>
    <hyperlink ref="J952" r:id="rId117" display="https://nova-tex.ru/" xr:uid="{071C492D-F90B-48C7-8282-112F05F4958B}"/>
    <hyperlink ref="J952:J966" r:id="rId118" display="WEB-Сайт" xr:uid="{82E6D4E9-6D86-4BBC-945B-5C63B27AFD26}"/>
    <hyperlink ref="J968" r:id="rId119" display="https://nova-tex.ru/" xr:uid="{F4965B1E-BCAB-4669-B5D1-58858C297ECF}"/>
    <hyperlink ref="J968:J982" r:id="rId120" display="WEB-Сайт" xr:uid="{07E8C043-81AF-4A98-A2C3-B0D53A5029C4}"/>
    <hyperlink ref="J984" r:id="rId121" display="https://nova-tex.ru/" xr:uid="{E32E0143-3795-40CD-BED6-4FEC2466B100}"/>
    <hyperlink ref="J984:J998" r:id="rId122" display="WEB-Сайт" xr:uid="{5287B8A5-6D27-44E5-A8DF-12573143BF0A}"/>
    <hyperlink ref="J1000" r:id="rId123" display="https://nova-tex.ru/" xr:uid="{FCD4FF18-8B1B-4452-A617-5A950D5F3CBE}"/>
    <hyperlink ref="J1000:J1014" r:id="rId124" display="WEB-Сайт" xr:uid="{86834E4B-FA5C-454D-B2F4-F0E2EF85EAE8}"/>
    <hyperlink ref="J1016" r:id="rId125" display="https://nova-tex.ru/" xr:uid="{DE005425-FCE2-4169-9EE7-F9A11153A440}"/>
    <hyperlink ref="J1016:J1030" r:id="rId126" display="WEB-Сайт" xr:uid="{E22F4FBE-8C1A-4BFD-A6FD-F5EB6C67B0E1}"/>
    <hyperlink ref="J1032" r:id="rId127" display="https://nova-tex.ru/" xr:uid="{7FEA9D06-62FB-4A69-B1C0-F1A8349EDA5A}"/>
    <hyperlink ref="J1032:J1046" r:id="rId128" display="WEB-Сайт" xr:uid="{78DE38B8-1B90-4E9E-87D4-5A7E4B39C3E2}"/>
    <hyperlink ref="J1048" r:id="rId129" display="https://nova-tex.ru/" xr:uid="{60CD6C5C-CCDE-4BBC-ACBD-C9E5D8E8C0F6}"/>
    <hyperlink ref="J1048:J1062" r:id="rId130" display="WEB-Сайт" xr:uid="{EEF5B459-C1CE-42CF-9B41-15AFF8033F27}"/>
    <hyperlink ref="J1064" r:id="rId131" display="https://nova-tex.ru/" xr:uid="{65EBCC70-7C21-40A3-BD3B-238389BC9B1B}"/>
    <hyperlink ref="J1064:J1078" r:id="rId132" display="WEB-Сайт" xr:uid="{4A4E2931-F25C-41F4-9208-A91D6FBFA6A7}"/>
    <hyperlink ref="J1080" r:id="rId133" display="https://nova-tex.ru/" xr:uid="{4BC4720A-8BE1-458C-88F0-7CD9E2C8FB83}"/>
    <hyperlink ref="J1080:J1094" r:id="rId134" display="WEB-Сайт" xr:uid="{2D66EBF3-5C83-4ADC-9D4B-BAF544C85770}"/>
    <hyperlink ref="J1096" r:id="rId135" display="https://nova-tex.ru/" xr:uid="{20A5AF2F-85A9-4853-819C-52EE78D838CA}"/>
    <hyperlink ref="J1096:J1110" r:id="rId136" display="WEB-Сайт" xr:uid="{EACD84D9-E966-4CC0-9609-24667CEDAF4E}"/>
    <hyperlink ref="J1112" r:id="rId137" display="https://nova-tex.ru/" xr:uid="{CFEFAB23-ADA9-49A3-9F35-4BF1D907F7C8}"/>
    <hyperlink ref="J1112:J1126" r:id="rId138" display="WEB-Сайт" xr:uid="{E4235FB2-112C-49BF-B526-00378AC9FC1A}"/>
    <hyperlink ref="J1128" r:id="rId139" display="https://nova-tex.ru/" xr:uid="{02F7C22E-F8A4-413A-A19A-D6E65C96AC37}"/>
    <hyperlink ref="J1128:J1142" r:id="rId140" display="WEB-Сайт" xr:uid="{A2AF02A2-F156-406D-8CDE-E56EBBB8F162}"/>
    <hyperlink ref="J1144" r:id="rId141" display="https://nova-tex.ru/" xr:uid="{733ED7A0-1CC3-40E0-9C9E-EC444D69CC5C}"/>
    <hyperlink ref="J1144:J1158" r:id="rId142" display="WEB-Сайт" xr:uid="{EB48294B-9754-4C1D-8ADF-E160BC938EFA}"/>
    <hyperlink ref="J1160" r:id="rId143" display="https://nova-tex.ru/" xr:uid="{BBE4F0F6-000A-4545-854F-B7C241DAA997}"/>
    <hyperlink ref="J1160:J1174" r:id="rId144" display="WEB-Сайт" xr:uid="{93B28C5E-1CFD-4D9F-95D0-E4D234030FEF}"/>
    <hyperlink ref="J1176" r:id="rId145" display="https://nova-tex.ru/" xr:uid="{4A7B39E5-45F5-45AD-9F07-339286AC6635}"/>
    <hyperlink ref="J1176:J1190" r:id="rId146" display="WEB-Сайт" xr:uid="{046FFBE3-3289-4AAF-8F62-E1BBF8AC5835}"/>
    <hyperlink ref="J1192" r:id="rId147" display="https://nova-tex.ru/" xr:uid="{0A0FE708-30DB-4D45-94FD-AEBD0A5BAF28}"/>
    <hyperlink ref="J1192:J1206" r:id="rId148" display="WEB-Сайт" xr:uid="{28BBA421-691E-42FF-9D82-E9B41C99AEB8}"/>
    <hyperlink ref="J1208" r:id="rId149" display="https://nova-tex.ru/" xr:uid="{B3ED41F3-C8D5-46F4-AD8C-10595620A3E9}"/>
    <hyperlink ref="J1208:J1222" r:id="rId150" display="WEB-Сайт" xr:uid="{CE7B49FE-B1B3-48A4-BA2D-81F98EBB9EA9}"/>
    <hyperlink ref="J1224" r:id="rId151" display="https://nova-tex.ru/" xr:uid="{E216C1AE-144F-46C1-B587-4B10A489951B}"/>
    <hyperlink ref="J1224:J1238" r:id="rId152" display="WEB-Сайт" xr:uid="{67D0299B-ECA1-4F1E-9887-DFAD0D458B5B}"/>
    <hyperlink ref="J1240" r:id="rId153" display="https://nova-tex.ru/" xr:uid="{D3A78240-01EC-4BDC-BE11-5C6F93A7976F}"/>
    <hyperlink ref="J1240:J1254" r:id="rId154" display="WEB-Сайт" xr:uid="{EDD0303F-04FE-43EA-8C4E-132251D26518}"/>
    <hyperlink ref="J1256" r:id="rId155" display="https://nova-tex.ru/" xr:uid="{1E5F01DE-3F48-4F00-8955-4B9CDBD1C8C1}"/>
    <hyperlink ref="J1256:J1270" r:id="rId156" display="WEB-Сайт" xr:uid="{1090244A-7DCB-4FE6-9838-238B1D36B486}"/>
    <hyperlink ref="J1272" r:id="rId157" display="https://nova-tex.ru/" xr:uid="{84609BF5-7D10-4B40-889C-827AD7768118}"/>
    <hyperlink ref="J1272:J1286" r:id="rId158" display="WEB-Сайт" xr:uid="{4CD42FC3-50FA-4414-A7E0-F747D0B1E4AC}"/>
    <hyperlink ref="J1288" r:id="rId159" display="https://nova-tex.ru/" xr:uid="{CE1A79E6-D1BC-427D-B856-D93B540538B6}"/>
    <hyperlink ref="J1288:J1302" r:id="rId160" display="WEB-Сайт" xr:uid="{BB717A8F-7FAB-432B-A379-49D8755BD953}"/>
    <hyperlink ref="J1304" r:id="rId161" display="https://nova-tex.ru/" xr:uid="{D83BCD3E-FE8B-41CB-A635-170D97327C5E}"/>
    <hyperlink ref="J1304:J1318" r:id="rId162" display="WEB-Сайт" xr:uid="{690B675A-4601-4B2F-BD0C-1AA3F1BC1920}"/>
    <hyperlink ref="J1320" r:id="rId163" display="https://nova-tex.ru/" xr:uid="{06B597D6-0CAF-487D-80E2-FCC241562480}"/>
    <hyperlink ref="J1320:J1334" r:id="rId164" display="WEB-Сайт" xr:uid="{9D1E8ADA-D358-4688-B559-86630CE60664}"/>
    <hyperlink ref="J1336" r:id="rId165" display="https://nova-tex.ru/" xr:uid="{368360E5-06B5-4954-8048-F2075EBE2455}"/>
    <hyperlink ref="J1336:J1350" r:id="rId166" display="WEB-Сайт" xr:uid="{E91926DB-F7FC-4BBC-8A26-B90B3852B669}"/>
    <hyperlink ref="J1352" r:id="rId167" display="https://nova-tex.ru/" xr:uid="{73C79B60-1948-4709-A97A-5B06BFE954CE}"/>
    <hyperlink ref="J1352:J1366" r:id="rId168" display="WEB-Сайт" xr:uid="{217BEF08-30FC-4A52-9C47-AD879A779533}"/>
    <hyperlink ref="J1368" r:id="rId169" display="https://nova-tex.ru/" xr:uid="{025340E1-BE9C-4CA8-A77F-0FCDFEB561F8}"/>
    <hyperlink ref="J1368:J1382" r:id="rId170" display="WEB-Сайт" xr:uid="{85050155-7862-4B93-A449-6B5A168775DC}"/>
    <hyperlink ref="J1384" r:id="rId171" display="https://nova-tex.ru/" xr:uid="{53CAC4C5-AACA-4A2A-8ECB-34FFE920E97B}"/>
    <hyperlink ref="J1384:J1398" r:id="rId172" display="WEB-Сайт" xr:uid="{668064DE-6015-4F7C-9030-A7BD1C78F4D7}"/>
    <hyperlink ref="J1400" r:id="rId173" display="https://nova-tex.ru/" xr:uid="{8B31E052-3E59-4C92-B66E-7B049D0C0D1F}"/>
    <hyperlink ref="J1400:J1414" r:id="rId174" display="WEB-Сайт" xr:uid="{DF0C16A5-D66B-4B0B-9990-BA6C32C1D1DF}"/>
    <hyperlink ref="J1416" r:id="rId175" display="https://nova-tex.ru/" xr:uid="{355C7091-0D51-485F-95E3-4C47AC3B7B0F}"/>
    <hyperlink ref="J1416:J1430" r:id="rId176" display="WEB-Сайт" xr:uid="{A23A21CC-C279-4966-9294-6C1E61A9B8B8}"/>
    <hyperlink ref="J1432" r:id="rId177" display="https://nova-tex.ru/" xr:uid="{2919A9D4-F3F2-48CB-BFA0-439836CAFBBC}"/>
    <hyperlink ref="J1432:J1446" r:id="rId178" display="WEB-Сайт" xr:uid="{E5796FF9-2CA4-48D5-835E-AB85C60EFDEB}"/>
    <hyperlink ref="J1448" r:id="rId179" display="https://nova-tex.ru/" xr:uid="{0C2B06C8-CD02-4364-8962-D703356D863C}"/>
    <hyperlink ref="J1448:J1462" r:id="rId180" display="WEB-Сайт" xr:uid="{A342F47A-0CF2-4F0B-8D22-BB0D62A758D1}"/>
    <hyperlink ref="J1464" r:id="rId181" display="https://nova-tex.ru/" xr:uid="{51BDA566-844D-441B-B715-C898060C2249}"/>
    <hyperlink ref="J1464:J1478" r:id="rId182" display="WEB-Сайт" xr:uid="{830A9C34-CC5E-440C-84E5-15803572629E}"/>
    <hyperlink ref="J1480" r:id="rId183" display="https://nova-tex.ru/" xr:uid="{BCE3F729-5506-49D8-9432-8D5CBBA5A67E}"/>
    <hyperlink ref="J1480:J1494" r:id="rId184" display="WEB-Сайт" xr:uid="{D7AC4479-5B6D-4434-9346-B81B06DCA0A6}"/>
    <hyperlink ref="J1496" r:id="rId185" display="https://nova-tex.ru/" xr:uid="{D09C2098-B72B-48A9-BED7-1B0465E1B9A2}"/>
    <hyperlink ref="J1496:J1510" r:id="rId186" display="WEB-Сайт" xr:uid="{6543A008-DC86-407B-A8D7-8FD45D4D9479}"/>
    <hyperlink ref="J1512" r:id="rId187" display="https://nova-tex.ru/" xr:uid="{02CE521A-C66A-432F-BF85-AABBA2872896}"/>
    <hyperlink ref="J1512:J1526" r:id="rId188" display="WEB-Сайт" xr:uid="{9CE6BA82-56E8-4F84-BE99-21F1DC4A519A}"/>
    <hyperlink ref="J1528" r:id="rId189" display="https://nova-tex.ru/" xr:uid="{C580181B-3A58-4A1B-AC89-1C6F687ED42C}"/>
    <hyperlink ref="J1528:J1542" r:id="rId190" display="WEB-Сайт" xr:uid="{8C961343-2E1F-4ED7-92AA-D2EE31EB7446}"/>
    <hyperlink ref="J1544" r:id="rId191" display="https://nova-tex.ru/" xr:uid="{DEC96E4E-E2CF-4466-A018-403E2C91C2A7}"/>
    <hyperlink ref="J1544:J1558" r:id="rId192" display="WEB-Сайт" xr:uid="{8E2EA159-5500-49E6-A05D-263FB191582F}"/>
    <hyperlink ref="J1560" r:id="rId193" display="https://nova-tex.ru/" xr:uid="{051B98ED-BB02-417B-BAAE-C0B47A139912}"/>
    <hyperlink ref="J1560:J1574" r:id="rId194" display="WEB-Сайт" xr:uid="{C5A44F0B-F766-4064-81FD-61616D0AB79A}"/>
    <hyperlink ref="J1576" r:id="rId195" display="https://nova-tex.ru/" xr:uid="{60254BD8-7CB0-4832-86B0-3720E7773C37}"/>
    <hyperlink ref="J1576:J1590" r:id="rId196" display="WEB-Сайт" xr:uid="{C43FC0B4-2D6C-496B-8AA8-8E46DED028F3}"/>
    <hyperlink ref="J1592" r:id="rId197" display="https://nova-tex.ru/" xr:uid="{657B0A94-3DF0-4534-9372-FA092CB838D6}"/>
    <hyperlink ref="J1592:J1606" r:id="rId198" display="WEB-Сайт" xr:uid="{64BD79DB-2206-40F1-82C8-431DC442B53F}"/>
    <hyperlink ref="J1608" r:id="rId199" display="https://nova-tex.ru/" xr:uid="{54B7D12E-2C90-4279-B210-6672D1F07CDE}"/>
    <hyperlink ref="J1608:J1622" r:id="rId200" display="WEB-Сайт" xr:uid="{54D2740C-B5DB-489E-9977-F04B23D42E74}"/>
    <hyperlink ref="J1624" r:id="rId201" display="https://nova-tex.ru/" xr:uid="{E7609344-09F0-414E-9CF4-50118621F591}"/>
    <hyperlink ref="J1624:J1638" r:id="rId202" display="WEB-Сайт" xr:uid="{6AD0BFE5-396E-4E8F-8B43-16E3ECA25FEF}"/>
    <hyperlink ref="J1640" r:id="rId203" display="https://nova-tex.ru/" xr:uid="{6367029F-2F79-40DA-B05A-9B6CB9600746}"/>
    <hyperlink ref="J1640:J1654" r:id="rId204" display="WEB-Сайт" xr:uid="{D264BB68-2310-4F69-8D9D-1F0FDCFA2FD0}"/>
    <hyperlink ref="J1656" r:id="rId205" display="https://nova-tex.ru/" xr:uid="{EA2FB578-2EA4-4E75-8C04-DF195FB86E43}"/>
    <hyperlink ref="J1656:J1670" r:id="rId206" display="WEB-Сайт" xr:uid="{037B9E93-0417-4E4E-9F59-E9B9C9516AAE}"/>
    <hyperlink ref="J1672" r:id="rId207" display="https://nova-tex.ru/" xr:uid="{EF3ED003-2AAD-4DD5-9A9E-D5F4851687A0}"/>
    <hyperlink ref="J1672:J1686" r:id="rId208" display="WEB-Сайт" xr:uid="{68585A86-62B2-4B47-825A-255EEC0B0B98}"/>
    <hyperlink ref="J1688" r:id="rId209" display="https://nova-tex.ru/" xr:uid="{88347E74-F346-42BD-9370-3D8D8A4FAF20}"/>
    <hyperlink ref="J1688:J1702" r:id="rId210" display="WEB-Сайт" xr:uid="{309A10D1-5FB5-4CCE-8C66-00B2BA9AE612}"/>
    <hyperlink ref="J1704" r:id="rId211" display="https://nova-tex.ru/" xr:uid="{8010202F-D30D-4840-8275-1F0CF6589639}"/>
    <hyperlink ref="J1704:J1718" r:id="rId212" display="WEB-Сайт" xr:uid="{CDB61894-47D4-4511-BB03-C24BD8A5996A}"/>
    <hyperlink ref="J1720" r:id="rId213" display="https://nova-tex.ru/" xr:uid="{F41EA929-4321-43D0-8D19-C4587EF8AB6C}"/>
    <hyperlink ref="J1720:J1734" r:id="rId214" display="WEB-Сайт" xr:uid="{AED971C2-FD03-4393-A7EF-B8F1EA224EEF}"/>
    <hyperlink ref="J1736" r:id="rId215" display="https://nova-tex.ru/" xr:uid="{0D578968-41BF-45B9-8D77-802F9859E0C7}"/>
    <hyperlink ref="J1736:J1750" r:id="rId216" display="WEB-Сайт" xr:uid="{F21E3868-9EBA-40A9-BCBF-A34D5DF9ECD9}"/>
    <hyperlink ref="J1752" r:id="rId217" display="https://nova-tex.ru/" xr:uid="{D15A6131-910F-43DA-B31B-86EDFF31390E}"/>
    <hyperlink ref="J1752:J1766" r:id="rId218" display="WEB-Сайт" xr:uid="{0E9EBEBC-0172-4BE8-8AAC-4748B8EC0425}"/>
    <hyperlink ref="J1768" r:id="rId219" display="https://nova-tex.ru/" xr:uid="{424E133F-F570-4983-9C8A-6E440826FB6B}"/>
    <hyperlink ref="J1768:J1782" r:id="rId220" display="WEB-Сайт" xr:uid="{C9BFB9FC-3AFC-49F4-BCE3-C98E41EC5697}"/>
    <hyperlink ref="J1784" r:id="rId221" display="https://nova-tex.ru/" xr:uid="{58F005A7-1758-49A0-88BD-8D08BA9E1B18}"/>
    <hyperlink ref="J1784:J1798" r:id="rId222" display="WEB-Сайт" xr:uid="{8C3B49E2-9B34-4512-9736-C5669C034E18}"/>
    <hyperlink ref="J1800" r:id="rId223" display="https://nova-tex.ru/" xr:uid="{77B086F9-9CD8-4280-8DF0-9FD38286BE0D}"/>
    <hyperlink ref="J1800:J1814" r:id="rId224" display="WEB-Сайт" xr:uid="{C85A4F83-ADF3-4F94-8DE9-54B333CB5866}"/>
    <hyperlink ref="J1816" r:id="rId225" display="https://nova-tex.ru/" xr:uid="{E73CA3B0-7EE0-4190-B96B-8049C25626C3}"/>
    <hyperlink ref="J1816:J1830" r:id="rId226" display="WEB-Сайт" xr:uid="{CA19417E-85EF-4CD1-8E82-823EE348EA09}"/>
    <hyperlink ref="J1832" r:id="rId227" display="https://nova-tex.ru/" xr:uid="{F7CF856C-9D0B-457F-BE53-F3BA221F2165}"/>
    <hyperlink ref="J1832:J1846" r:id="rId228" display="WEB-Сайт" xr:uid="{1921E881-EC82-4E1E-8CE0-E32D4A5E63E5}"/>
    <hyperlink ref="J1848" r:id="rId229" display="https://nova-tex.ru/" xr:uid="{428E3BC5-FD5D-4F9B-B227-2B33957465E9}"/>
    <hyperlink ref="J1848:J1862" r:id="rId230" display="WEB-Сайт" xr:uid="{B7B333F2-8C4F-478F-AEAA-869F3D61EA95}"/>
    <hyperlink ref="J1864" r:id="rId231" display="https://nova-tex.ru/" xr:uid="{66240237-843D-49D6-BDCE-0CA746DB0418}"/>
    <hyperlink ref="J1864:J1878" r:id="rId232" display="WEB-Сайт" xr:uid="{EC17ADF5-A720-4162-81F2-7A7C9F6F117F}"/>
    <hyperlink ref="J1880" r:id="rId233" display="https://nova-tex.ru/" xr:uid="{B5794605-7E0D-4563-995B-BCDF88DD182F}"/>
    <hyperlink ref="J1880:J1894" r:id="rId234" display="WEB-Сайт" xr:uid="{55339DA0-A9F1-4536-B4BF-98892C51622E}"/>
    <hyperlink ref="J1896" r:id="rId235" display="https://nova-tex.ru/" xr:uid="{3F01CD12-D87E-4F53-B49E-6EDCCAEB8AC2}"/>
    <hyperlink ref="J1896:J1910" r:id="rId236" display="WEB-Сайт" xr:uid="{425CF683-BCB1-4E60-9CAC-3CD9CF4A3FB1}"/>
    <hyperlink ref="J1912" r:id="rId237" display="https://nova-tex.ru/" xr:uid="{1191BD50-571E-4789-A496-D2A9741E746B}"/>
    <hyperlink ref="J1912:J1926" r:id="rId238" display="WEB-Сайт" xr:uid="{E83196D4-8C40-4F8E-ABC2-762D91B5573D}"/>
    <hyperlink ref="J1928" r:id="rId239" display="https://nova-tex.ru/" xr:uid="{99A3DD7C-228D-4252-839A-EF88B1C8550C}"/>
    <hyperlink ref="J1928:J1942" r:id="rId240" display="WEB-Сайт" xr:uid="{E7082419-EA09-4367-B89B-0884BBCCA4F0}"/>
    <hyperlink ref="J1944" r:id="rId241" display="https://nova-tex.ru/" xr:uid="{4FCF014D-A03D-4C12-9F78-1518F78CB015}"/>
    <hyperlink ref="J1944:J1958" r:id="rId242" display="WEB-Сайт" xr:uid="{B72E1DED-3B50-421A-B73A-BCE719E65A7F}"/>
    <hyperlink ref="J1960" r:id="rId243" display="https://nova-tex.ru/" xr:uid="{3CC366B0-2949-41FE-92E5-B2DF3441C02C}"/>
    <hyperlink ref="J1960:J1974" r:id="rId244" display="WEB-Сайт" xr:uid="{56AF38F9-D485-471A-B563-65F74BC73F02}"/>
    <hyperlink ref="J1976" r:id="rId245" display="https://nova-tex.ru/" xr:uid="{7CB6F107-D71F-43CC-BF70-F61836684826}"/>
    <hyperlink ref="J1976:J1990" r:id="rId246" display="WEB-Сайт" xr:uid="{3403729B-C68D-47C6-B3AC-C235206D5A15}"/>
  </hyperlinks>
  <pageMargins left="0.7" right="0.7" top="0.75" bottom="0.75" header="0.3" footer="0.3"/>
  <pageSetup paperSize="9" scale="18" orientation="landscape" r:id="rId247"/>
  <drawing r:id="rId248"/>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Лист4">
    <tabColor theme="0" tint="-4.9989318521683403E-2"/>
  </sheetPr>
  <dimension ref="A1:AC2279"/>
  <sheetViews>
    <sheetView topLeftCell="A25" zoomScale="25" zoomScaleNormal="25" zoomScaleSheetLayoutView="40" workbookViewId="0"/>
  </sheetViews>
  <sheetFormatPr defaultColWidth="25.83203125" defaultRowHeight="26.25"/>
  <cols>
    <col min="1" max="1" width="21.33203125" customWidth="1"/>
    <col min="2" max="3" width="50.83203125" customWidth="1"/>
    <col min="4" max="4" width="87.33203125" customWidth="1"/>
    <col min="5" max="5" width="87.33203125" hidden="1" customWidth="1"/>
    <col min="6" max="6" width="54.6640625" customWidth="1"/>
    <col min="7" max="7" width="50.83203125" customWidth="1"/>
    <col min="8" max="8" width="100.83203125" customWidth="1"/>
    <col min="9" max="9" width="200.83203125" customWidth="1"/>
    <col min="10" max="10" width="30.83203125" customWidth="1"/>
    <col min="11" max="11" width="72.5" customWidth="1"/>
    <col min="12" max="13" width="40.83203125" customWidth="1"/>
    <col min="14" max="14" width="40.83203125" hidden="1" customWidth="1"/>
    <col min="15" max="17" width="40.83203125" customWidth="1"/>
    <col min="18" max="18" width="40.83203125" hidden="1" customWidth="1"/>
    <col min="19" max="19" width="40.83203125" customWidth="1"/>
    <col min="20" max="20" width="40.83203125" hidden="1" customWidth="1"/>
    <col min="21" max="21" width="54.83203125" style="102" hidden="1" customWidth="1"/>
    <col min="22" max="22" width="57.83203125" style="102" hidden="1" customWidth="1"/>
    <col min="23" max="24" width="57.83203125" style="102" customWidth="1"/>
    <col min="25" max="25" width="28.1640625" style="103" hidden="1" customWidth="1"/>
    <col min="26" max="26" width="31" style="5" hidden="1" customWidth="1"/>
    <col min="27" max="27" width="40.5" style="5" hidden="1" customWidth="1"/>
    <col min="28" max="28" width="0" hidden="1" customWidth="1"/>
  </cols>
  <sheetData>
    <row r="1" spans="1:27" ht="408" customHeight="1">
      <c r="A1" s="3"/>
      <c r="B1" s="4"/>
      <c r="C1" s="4"/>
      <c r="D1" s="4"/>
      <c r="E1" s="4"/>
      <c r="F1" s="4"/>
      <c r="G1" s="4"/>
      <c r="I1" s="4"/>
      <c r="J1" s="4"/>
      <c r="K1" s="5"/>
    </row>
    <row r="2" spans="1:27" ht="83.25" customHeight="1">
      <c r="A2" s="6"/>
      <c r="B2" s="5"/>
      <c r="C2" s="5"/>
      <c r="D2" s="5"/>
      <c r="E2" s="5"/>
      <c r="F2" s="5"/>
      <c r="G2" s="5"/>
      <c r="H2" s="5"/>
      <c r="I2" s="5"/>
      <c r="J2" s="5"/>
      <c r="K2" s="5"/>
    </row>
    <row r="3" spans="1:27" ht="83.25" customHeight="1">
      <c r="A3" s="6"/>
      <c r="B3" s="5"/>
      <c r="C3" s="5"/>
      <c r="D3" s="5"/>
      <c r="E3" s="5"/>
      <c r="F3" s="5"/>
      <c r="G3" s="5"/>
      <c r="H3" s="5"/>
      <c r="I3" s="5"/>
      <c r="J3" s="5"/>
      <c r="K3" s="5"/>
      <c r="AA3" s="5" t="e">
        <f>IF(O24=СторЦена,M24*P24,)</f>
        <v>#NAME?</v>
      </c>
    </row>
    <row r="4" spans="1:27" ht="83.25" customHeight="1">
      <c r="A4" s="6"/>
      <c r="B4" s="5"/>
      <c r="C4" s="5"/>
      <c r="D4" s="5"/>
      <c r="E4" s="5"/>
      <c r="F4" s="5"/>
      <c r="G4" s="5"/>
      <c r="H4" s="5"/>
      <c r="I4" s="5"/>
      <c r="J4" s="5"/>
      <c r="K4" s="5"/>
    </row>
    <row r="5" spans="1:27" ht="83.25" customHeight="1">
      <c r="A5" s="6"/>
      <c r="B5" s="5"/>
      <c r="C5" s="5"/>
      <c r="D5" s="5"/>
      <c r="E5" s="5"/>
      <c r="F5" s="5"/>
      <c r="G5" s="5"/>
      <c r="H5" s="5"/>
      <c r="I5" s="5"/>
      <c r="J5" s="5"/>
      <c r="K5" s="5"/>
    </row>
    <row r="6" spans="1:27" ht="56.25" customHeight="1">
      <c r="A6" s="6"/>
      <c r="B6" s="5"/>
      <c r="C6" s="5"/>
      <c r="D6" s="5"/>
      <c r="E6" s="5"/>
      <c r="F6" s="5"/>
      <c r="G6" s="5"/>
      <c r="H6" s="5"/>
      <c r="I6" s="5"/>
      <c r="J6" s="5"/>
      <c r="K6" s="5"/>
    </row>
    <row r="7" spans="1:27" ht="60.75" customHeight="1">
      <c r="A7" s="6"/>
      <c r="B7" s="7"/>
      <c r="C7" s="7"/>
      <c r="D7" s="7"/>
      <c r="E7" s="7"/>
      <c r="F7" s="7"/>
      <c r="G7" s="5"/>
      <c r="H7" s="5"/>
      <c r="I7" s="7"/>
      <c r="J7" s="8"/>
      <c r="K7" s="5"/>
    </row>
    <row r="8" spans="1:27" ht="50.1" customHeight="1">
      <c r="A8" s="6"/>
      <c r="B8" s="182"/>
      <c r="C8" s="183"/>
      <c r="D8" s="1"/>
      <c r="E8" s="138"/>
      <c r="F8" s="138"/>
      <c r="G8" s="5"/>
      <c r="H8" s="5"/>
      <c r="I8" s="9"/>
      <c r="J8" s="10"/>
      <c r="K8" s="5"/>
    </row>
    <row r="9" spans="1:27" ht="50.1" customHeight="1">
      <c r="A9" s="6"/>
      <c r="B9" s="184"/>
      <c r="C9" s="185"/>
      <c r="D9" s="11"/>
      <c r="E9" s="136"/>
      <c r="F9" s="137"/>
      <c r="G9" s="5"/>
      <c r="H9" s="5"/>
      <c r="I9" s="9"/>
      <c r="J9" s="12"/>
      <c r="K9" s="5"/>
    </row>
    <row r="10" spans="1:27" ht="50.1" customHeight="1">
      <c r="A10" s="6"/>
      <c r="B10" s="184"/>
      <c r="C10" s="185"/>
      <c r="D10" s="11"/>
      <c r="E10" s="136"/>
      <c r="F10" s="137"/>
      <c r="G10" s="5"/>
      <c r="H10" s="5"/>
      <c r="I10" s="13"/>
      <c r="J10" s="14"/>
      <c r="K10" s="5"/>
    </row>
    <row r="11" spans="1:27" ht="50.1" customHeight="1">
      <c r="A11" s="6"/>
      <c r="B11" s="184"/>
      <c r="C11" s="185"/>
      <c r="D11" s="11"/>
      <c r="E11" s="136"/>
      <c r="F11" s="137"/>
      <c r="G11" s="5"/>
      <c r="H11" s="5"/>
      <c r="I11" s="9"/>
      <c r="J11" s="14"/>
      <c r="K11" s="5"/>
    </row>
    <row r="12" spans="1:27" ht="50.1" customHeight="1">
      <c r="A12" s="6"/>
      <c r="B12" s="184"/>
      <c r="C12" s="185"/>
      <c r="D12" s="11"/>
      <c r="E12" s="136"/>
      <c r="F12" s="137"/>
      <c r="G12" s="5"/>
      <c r="H12" s="5"/>
      <c r="I12" s="2"/>
      <c r="J12" s="14"/>
      <c r="K12" s="5"/>
    </row>
    <row r="13" spans="1:27" ht="50.1" customHeight="1">
      <c r="A13" s="6"/>
      <c r="B13" s="184"/>
      <c r="C13" s="185"/>
      <c r="D13" s="11"/>
      <c r="E13" s="136"/>
      <c r="F13" s="137"/>
      <c r="G13" s="5"/>
      <c r="H13" s="5"/>
      <c r="I13" s="2"/>
      <c r="J13" s="14"/>
      <c r="K13" s="5"/>
    </row>
    <row r="14" spans="1:27" ht="50.1" customHeight="1">
      <c r="A14" s="6"/>
      <c r="B14" s="5"/>
      <c r="C14" s="5"/>
      <c r="D14" s="5"/>
      <c r="E14" s="5"/>
      <c r="F14" s="5"/>
      <c r="G14" s="5"/>
      <c r="H14" s="5"/>
      <c r="I14" s="15"/>
      <c r="J14" s="12"/>
      <c r="K14" s="5"/>
    </row>
    <row r="15" spans="1:27" ht="409.5" customHeight="1">
      <c r="A15" s="6"/>
      <c r="B15" s="5"/>
      <c r="C15" s="5"/>
      <c r="D15" s="5"/>
      <c r="E15" s="5"/>
      <c r="F15" s="5"/>
      <c r="G15" s="5"/>
      <c r="H15" s="5"/>
      <c r="I15" s="15"/>
      <c r="J15" s="16"/>
      <c r="K15" s="5"/>
    </row>
    <row r="16" spans="1:27" ht="50.1" customHeight="1">
      <c r="A16" s="6"/>
      <c r="B16" s="5"/>
      <c r="C16" s="17"/>
      <c r="D16" s="17"/>
      <c r="E16" s="17"/>
      <c r="F16" s="17"/>
      <c r="G16" s="18"/>
      <c r="H16" s="19"/>
      <c r="I16" s="15"/>
      <c r="J16" s="20"/>
      <c r="K16" s="5"/>
    </row>
    <row r="17" spans="1:29" ht="409.5" customHeight="1">
      <c r="A17" s="6"/>
      <c r="B17" s="186"/>
      <c r="C17" s="186"/>
      <c r="D17" s="21"/>
      <c r="E17" s="21"/>
      <c r="F17" s="19"/>
      <c r="G17" s="5"/>
      <c r="H17" s="19"/>
      <c r="I17" s="7"/>
      <c r="J17" s="5"/>
      <c r="K17" s="5"/>
    </row>
    <row r="18" spans="1:29" ht="50.1" customHeight="1">
      <c r="A18" s="6"/>
      <c r="B18" s="187"/>
      <c r="C18" s="188"/>
      <c r="D18" s="23"/>
      <c r="E18" s="144"/>
      <c r="F18" s="140"/>
      <c r="G18" s="5"/>
      <c r="H18" s="5"/>
      <c r="I18" s="15"/>
      <c r="J18" s="24"/>
      <c r="K18" s="5"/>
    </row>
    <row r="19" spans="1:29" ht="162" customHeight="1">
      <c r="A19" s="6"/>
      <c r="B19" s="189"/>
      <c r="C19" s="190"/>
      <c r="D19" s="25"/>
      <c r="E19" s="145"/>
      <c r="F19" s="134"/>
      <c r="G19" s="5"/>
      <c r="H19" s="5"/>
      <c r="I19" s="15"/>
      <c r="J19" s="27"/>
      <c r="K19" s="5"/>
    </row>
    <row r="20" spans="1:29" ht="50.1" customHeight="1">
      <c r="A20" s="6"/>
      <c r="B20" s="189"/>
      <c r="C20" s="190"/>
      <c r="D20" s="25"/>
      <c r="E20" s="145"/>
      <c r="F20" s="134"/>
      <c r="G20" s="5"/>
      <c r="H20" s="5"/>
      <c r="I20" s="28"/>
      <c r="J20" s="42"/>
      <c r="K20" s="5"/>
    </row>
    <row r="21" spans="1:29" ht="50.1" customHeight="1">
      <c r="A21" s="6"/>
      <c r="B21" s="191"/>
      <c r="C21" s="192"/>
      <c r="D21" s="25"/>
      <c r="E21" s="145"/>
      <c r="F21" s="135"/>
      <c r="G21" s="5"/>
      <c r="H21" s="5"/>
      <c r="I21" s="15"/>
      <c r="J21" s="24"/>
      <c r="K21" s="5"/>
    </row>
    <row r="22" spans="1:29" ht="383.25" customHeight="1" thickBot="1">
      <c r="A22" s="6"/>
      <c r="B22" s="5"/>
      <c r="C22" s="17"/>
      <c r="D22" s="17"/>
      <c r="E22" s="17"/>
      <c r="F22" s="17"/>
      <c r="G22" s="18"/>
      <c r="H22" s="5"/>
      <c r="I22" s="30"/>
      <c r="J22" s="31"/>
      <c r="K22" s="5"/>
      <c r="Z22" s="5">
        <f>SUM(Z24:Z776519)</f>
        <v>0</v>
      </c>
      <c r="AA22" s="5">
        <f>SUM(AA24:AA776519)</f>
        <v>0</v>
      </c>
    </row>
    <row r="23" spans="1:29" s="32" customFormat="1" ht="129.75" customHeight="1" thickBot="1">
      <c r="A23" s="48" t="s">
        <v>10</v>
      </c>
      <c r="B23" s="48" t="s">
        <v>7</v>
      </c>
      <c r="C23" s="48" t="s">
        <v>11</v>
      </c>
      <c r="D23" s="48" t="s">
        <v>20</v>
      </c>
      <c r="E23" s="48"/>
      <c r="F23" s="48" t="s">
        <v>12</v>
      </c>
      <c r="G23" s="48" t="s">
        <v>13</v>
      </c>
      <c r="H23" s="48" t="s">
        <v>14</v>
      </c>
      <c r="I23" s="48" t="s">
        <v>8</v>
      </c>
      <c r="J23" s="48" t="s">
        <v>18</v>
      </c>
      <c r="K23" s="48" t="s">
        <v>9</v>
      </c>
      <c r="L23" s="69" t="s">
        <v>1081</v>
      </c>
      <c r="M23" s="69" t="s">
        <v>1082</v>
      </c>
      <c r="N23" s="69" t="s">
        <v>65</v>
      </c>
      <c r="O23" s="48" t="s">
        <v>66</v>
      </c>
      <c r="P23" s="112" t="s">
        <v>16</v>
      </c>
      <c r="Q23" s="48" t="s">
        <v>67</v>
      </c>
      <c r="R23" s="49"/>
      <c r="S23" s="48" t="s">
        <v>17</v>
      </c>
      <c r="T23" s="48"/>
      <c r="U23" s="113" t="s">
        <v>68</v>
      </c>
      <c r="V23" s="114" t="s">
        <v>69</v>
      </c>
      <c r="W23" s="113" t="s">
        <v>68</v>
      </c>
      <c r="X23" s="114" t="s">
        <v>69</v>
      </c>
      <c r="Y23" s="105"/>
      <c r="Z23" s="105" t="s">
        <v>70</v>
      </c>
      <c r="AA23" s="105" t="s">
        <v>71</v>
      </c>
      <c r="AB23" s="114" t="s">
        <v>73</v>
      </c>
      <c r="AC23" s="114" t="s">
        <v>73</v>
      </c>
    </row>
    <row r="24" spans="1:29" ht="50.1" customHeight="1">
      <c r="A24" s="170">
        <v>506</v>
      </c>
      <c r="B24" s="170" t="s">
        <v>4027</v>
      </c>
      <c r="C24" s="173" t="s">
        <v>4028</v>
      </c>
      <c r="D24" s="173" t="s">
        <v>77</v>
      </c>
      <c r="E24" s="131"/>
      <c r="F24" s="196" t="s">
        <v>1204</v>
      </c>
      <c r="G24" s="179" t="s">
        <v>124</v>
      </c>
      <c r="H24" s="162" t="s">
        <v>4029</v>
      </c>
      <c r="I24" s="195" t="s">
        <v>4030</v>
      </c>
      <c r="J24" s="167" t="s">
        <v>19</v>
      </c>
      <c r="K24" s="62" t="s">
        <v>82</v>
      </c>
      <c r="L24" s="63">
        <v>3650</v>
      </c>
      <c r="M24" s="63">
        <v>2284</v>
      </c>
      <c r="N24" s="142" t="s">
        <v>4031</v>
      </c>
      <c r="O24" s="127"/>
      <c r="P24" s="100"/>
      <c r="Q24" s="63">
        <f>P24*M24</f>
        <v>0</v>
      </c>
      <c r="R24" s="64"/>
      <c r="S24" s="67">
        <v>85</v>
      </c>
      <c r="T24" s="61"/>
      <c r="U24" s="106">
        <f>IF(EXACT(O24,Y24),M24,M24*(1-'Расчет ПРЕДЗАКАЗ'!$D$10))</f>
        <v>2238.3200000000002</v>
      </c>
      <c r="V24" s="106">
        <f>P24*U24</f>
        <v>0</v>
      </c>
      <c r="W24" s="106" t="e">
        <f>IF(EXACT(O24,Y24),M24,M24*(1-#REF!))</f>
        <v>#REF!</v>
      </c>
      <c r="X24" s="106" t="e">
        <f>P24*W24</f>
        <v>#REF!</v>
      </c>
      <c r="Y24" s="107" t="s">
        <v>72</v>
      </c>
      <c r="Z24" s="103">
        <f t="shared" ref="Z24:Z38" si="0">IF(EXACT(O24,Y24),Q24,0)</f>
        <v>0</v>
      </c>
      <c r="AA24" s="103">
        <f t="shared" ref="AA24:AA38" si="1">IF(Z24=0,Q24,0)</f>
        <v>0</v>
      </c>
      <c r="AB24" s="128">
        <f>IF(U24=0,"",L24/U24-1)</f>
        <v>0.63068730119017813</v>
      </c>
      <c r="AC24" s="128" t="e">
        <f>IF(W24=0,"",L24/W24-1)</f>
        <v>#REF!</v>
      </c>
    </row>
    <row r="25" spans="1:29" ht="50.1" customHeight="1">
      <c r="A25" s="171"/>
      <c r="B25" s="171"/>
      <c r="C25" s="174"/>
      <c r="D25" s="174"/>
      <c r="E25" s="131"/>
      <c r="F25" s="177"/>
      <c r="G25" s="180"/>
      <c r="H25" s="163"/>
      <c r="I25" s="165"/>
      <c r="J25" s="168"/>
      <c r="K25" s="62" t="s">
        <v>96</v>
      </c>
      <c r="L25" s="63">
        <v>3650</v>
      </c>
      <c r="M25" s="63">
        <v>2284</v>
      </c>
      <c r="N25" s="142" t="s">
        <v>4032</v>
      </c>
      <c r="O25" s="127"/>
      <c r="P25" s="100"/>
      <c r="Q25" s="63">
        <f t="shared" ref="Q25:Q38" si="2">P25*M25</f>
        <v>0</v>
      </c>
      <c r="R25" s="64"/>
      <c r="S25" s="67">
        <v>228</v>
      </c>
      <c r="T25" s="46"/>
      <c r="U25" s="106">
        <f>IF(EXACT(O25,Y25),M25,M25*(1-'Расчет ПРЕДЗАКАЗ'!$D$10))</f>
        <v>2238.3200000000002</v>
      </c>
      <c r="V25" s="106">
        <f t="shared" ref="V25:V38" si="3">P25*U25</f>
        <v>0</v>
      </c>
      <c r="W25" s="106" t="e">
        <f>IF(EXACT(O25,Y25),M25,M25*(1-#REF!))</f>
        <v>#REF!</v>
      </c>
      <c r="X25" s="106" t="e">
        <f t="shared" ref="X25:X38" si="4">P25*W25</f>
        <v>#REF!</v>
      </c>
      <c r="Y25" s="107" t="s">
        <v>72</v>
      </c>
      <c r="Z25" s="103">
        <f t="shared" si="0"/>
        <v>0</v>
      </c>
      <c r="AA25" s="103">
        <f t="shared" si="1"/>
        <v>0</v>
      </c>
      <c r="AB25" s="128">
        <f t="shared" ref="AB25:AB38" si="5">IF(U25=0,"",L25/U25-1)</f>
        <v>0.63068730119017813</v>
      </c>
      <c r="AC25" s="128" t="e">
        <f t="shared" ref="AC25:AC38" si="6">IF(W25=0,"",L25/W25-1)</f>
        <v>#REF!</v>
      </c>
    </row>
    <row r="26" spans="1:29" ht="50.1" customHeight="1">
      <c r="A26" s="171"/>
      <c r="B26" s="171"/>
      <c r="C26" s="174"/>
      <c r="D26" s="174"/>
      <c r="E26" s="131"/>
      <c r="F26" s="177"/>
      <c r="G26" s="180"/>
      <c r="H26" s="163"/>
      <c r="I26" s="165"/>
      <c r="J26" s="168"/>
      <c r="K26" s="62" t="s">
        <v>98</v>
      </c>
      <c r="L26" s="63">
        <v>3650</v>
      </c>
      <c r="M26" s="63">
        <v>2284</v>
      </c>
      <c r="N26" s="142" t="s">
        <v>4033</v>
      </c>
      <c r="O26" s="127"/>
      <c r="P26" s="100"/>
      <c r="Q26" s="63">
        <f t="shared" si="2"/>
        <v>0</v>
      </c>
      <c r="R26" s="64"/>
      <c r="S26" s="67">
        <v>68</v>
      </c>
      <c r="T26" s="46"/>
      <c r="U26" s="106">
        <f>IF(EXACT(O26,Y26),M26,M26*(1-'Расчет ПРЕДЗАКАЗ'!$D$10))</f>
        <v>2238.3200000000002</v>
      </c>
      <c r="V26" s="106">
        <f t="shared" si="3"/>
        <v>0</v>
      </c>
      <c r="W26" s="106" t="e">
        <f>IF(EXACT(O26,Y26),M26,M26*(1-#REF!))</f>
        <v>#REF!</v>
      </c>
      <c r="X26" s="106" t="e">
        <f t="shared" si="4"/>
        <v>#REF!</v>
      </c>
      <c r="Y26" s="107" t="s">
        <v>72</v>
      </c>
      <c r="Z26" s="103">
        <f t="shared" si="0"/>
        <v>0</v>
      </c>
      <c r="AA26" s="103">
        <f t="shared" si="1"/>
        <v>0</v>
      </c>
      <c r="AB26" s="128">
        <f t="shared" si="5"/>
        <v>0.63068730119017813</v>
      </c>
      <c r="AC26" s="128" t="e">
        <f t="shared" si="6"/>
        <v>#REF!</v>
      </c>
    </row>
    <row r="27" spans="1:29" ht="50.1" customHeight="1">
      <c r="A27" s="171"/>
      <c r="B27" s="171"/>
      <c r="C27" s="174"/>
      <c r="D27" s="174"/>
      <c r="E27" s="131"/>
      <c r="F27" s="177"/>
      <c r="G27" s="180"/>
      <c r="H27" s="163"/>
      <c r="I27" s="165"/>
      <c r="J27" s="168"/>
      <c r="K27" s="62" t="s">
        <v>84</v>
      </c>
      <c r="L27" s="63">
        <v>3650</v>
      </c>
      <c r="M27" s="63">
        <v>2284</v>
      </c>
      <c r="N27" s="142" t="s">
        <v>4034</v>
      </c>
      <c r="O27" s="127"/>
      <c r="P27" s="100"/>
      <c r="Q27" s="63">
        <f t="shared" si="2"/>
        <v>0</v>
      </c>
      <c r="R27" s="64"/>
      <c r="S27" s="67">
        <v>171</v>
      </c>
      <c r="T27" s="46"/>
      <c r="U27" s="106">
        <f>IF(EXACT(O27,Y27),M27,M27*(1-'Расчет ПРЕДЗАКАЗ'!$D$10))</f>
        <v>2238.3200000000002</v>
      </c>
      <c r="V27" s="106">
        <f t="shared" si="3"/>
        <v>0</v>
      </c>
      <c r="W27" s="106" t="e">
        <f>IF(EXACT(O27,Y27),M27,M27*(1-#REF!))</f>
        <v>#REF!</v>
      </c>
      <c r="X27" s="106" t="e">
        <f t="shared" si="4"/>
        <v>#REF!</v>
      </c>
      <c r="Y27" s="107" t="s">
        <v>72</v>
      </c>
      <c r="Z27" s="103">
        <f t="shared" si="0"/>
        <v>0</v>
      </c>
      <c r="AA27" s="103">
        <f t="shared" si="1"/>
        <v>0</v>
      </c>
      <c r="AB27" s="128">
        <f t="shared" si="5"/>
        <v>0.63068730119017813</v>
      </c>
      <c r="AC27" s="128" t="e">
        <f t="shared" si="6"/>
        <v>#REF!</v>
      </c>
    </row>
    <row r="28" spans="1:29" ht="50.1" customHeight="1">
      <c r="A28" s="171"/>
      <c r="B28" s="171"/>
      <c r="C28" s="174"/>
      <c r="D28" s="174"/>
      <c r="E28" s="131"/>
      <c r="F28" s="177"/>
      <c r="G28" s="180"/>
      <c r="H28" s="163"/>
      <c r="I28" s="165"/>
      <c r="J28" s="168"/>
      <c r="K28" s="62" t="s">
        <v>101</v>
      </c>
      <c r="L28" s="63">
        <v>3650</v>
      </c>
      <c r="M28" s="63">
        <v>2284</v>
      </c>
      <c r="N28" s="142" t="s">
        <v>4035</v>
      </c>
      <c r="O28" s="127"/>
      <c r="P28" s="100"/>
      <c r="Q28" s="63">
        <f t="shared" si="2"/>
        <v>0</v>
      </c>
      <c r="R28" s="64"/>
      <c r="S28" s="67">
        <v>152</v>
      </c>
      <c r="T28" s="46"/>
      <c r="U28" s="106">
        <f>IF(EXACT(O28,Y28),M28,M28*(1-'Расчет ПРЕДЗАКАЗ'!$D$10))</f>
        <v>2238.3200000000002</v>
      </c>
      <c r="V28" s="106">
        <f t="shared" si="3"/>
        <v>0</v>
      </c>
      <c r="W28" s="106" t="e">
        <f>IF(EXACT(O28,Y28),M28,M28*(1-#REF!))</f>
        <v>#REF!</v>
      </c>
      <c r="X28" s="106" t="e">
        <f t="shared" si="4"/>
        <v>#REF!</v>
      </c>
      <c r="Y28" s="107" t="s">
        <v>72</v>
      </c>
      <c r="Z28" s="103">
        <f t="shared" si="0"/>
        <v>0</v>
      </c>
      <c r="AA28" s="103">
        <f t="shared" si="1"/>
        <v>0</v>
      </c>
      <c r="AB28" s="128">
        <f t="shared" si="5"/>
        <v>0.63068730119017813</v>
      </c>
      <c r="AC28" s="128" t="e">
        <f t="shared" si="6"/>
        <v>#REF!</v>
      </c>
    </row>
    <row r="29" spans="1:29" ht="50.1" customHeight="1">
      <c r="A29" s="171"/>
      <c r="B29" s="171"/>
      <c r="C29" s="174"/>
      <c r="D29" s="174"/>
      <c r="E29" s="131"/>
      <c r="F29" s="177"/>
      <c r="G29" s="180"/>
      <c r="H29" s="163"/>
      <c r="I29" s="165"/>
      <c r="J29" s="168"/>
      <c r="K29" s="62" t="s">
        <v>86</v>
      </c>
      <c r="L29" s="63">
        <v>3650</v>
      </c>
      <c r="M29" s="63">
        <v>2284</v>
      </c>
      <c r="N29" s="142" t="s">
        <v>4036</v>
      </c>
      <c r="O29" s="127"/>
      <c r="P29" s="100"/>
      <c r="Q29" s="63">
        <f t="shared" si="2"/>
        <v>0</v>
      </c>
      <c r="R29" s="64"/>
      <c r="S29" s="67">
        <v>89</v>
      </c>
      <c r="T29" s="46"/>
      <c r="U29" s="106">
        <f>IF(EXACT(O29,Y29),M29,M29*(1-'Расчет ПРЕДЗАКАЗ'!$D$10))</f>
        <v>2238.3200000000002</v>
      </c>
      <c r="V29" s="106">
        <f t="shared" si="3"/>
        <v>0</v>
      </c>
      <c r="W29" s="106" t="e">
        <f>IF(EXACT(O29,Y29),M29,M29*(1-#REF!))</f>
        <v>#REF!</v>
      </c>
      <c r="X29" s="106" t="e">
        <f t="shared" si="4"/>
        <v>#REF!</v>
      </c>
      <c r="Y29" s="107" t="s">
        <v>72</v>
      </c>
      <c r="Z29" s="103">
        <f t="shared" si="0"/>
        <v>0</v>
      </c>
      <c r="AA29" s="103">
        <f t="shared" si="1"/>
        <v>0</v>
      </c>
      <c r="AB29" s="128">
        <f t="shared" si="5"/>
        <v>0.63068730119017813</v>
      </c>
      <c r="AC29" s="128" t="e">
        <f t="shared" si="6"/>
        <v>#REF!</v>
      </c>
    </row>
    <row r="30" spans="1:29" ht="50.1" customHeight="1">
      <c r="A30" s="171"/>
      <c r="B30" s="171"/>
      <c r="C30" s="174"/>
      <c r="D30" s="174"/>
      <c r="E30" s="131"/>
      <c r="F30" s="177"/>
      <c r="G30" s="180"/>
      <c r="H30" s="163"/>
      <c r="I30" s="165"/>
      <c r="J30" s="168"/>
      <c r="K30" s="62" t="s">
        <v>88</v>
      </c>
      <c r="L30" s="63">
        <v>3650</v>
      </c>
      <c r="M30" s="63">
        <v>2284</v>
      </c>
      <c r="N30" s="142" t="s">
        <v>4037</v>
      </c>
      <c r="O30" s="127"/>
      <c r="P30" s="100"/>
      <c r="Q30" s="63">
        <f t="shared" si="2"/>
        <v>0</v>
      </c>
      <c r="R30" s="64"/>
      <c r="S30" s="67">
        <v>60</v>
      </c>
      <c r="T30" s="46"/>
      <c r="U30" s="106">
        <f>IF(EXACT(O30,Y30),M30,M30*(1-'Расчет ПРЕДЗАКАЗ'!$D$10))</f>
        <v>2238.3200000000002</v>
      </c>
      <c r="V30" s="106">
        <f t="shared" si="3"/>
        <v>0</v>
      </c>
      <c r="W30" s="106" t="e">
        <f>IF(EXACT(O30,Y30),M30,M30*(1-#REF!))</f>
        <v>#REF!</v>
      </c>
      <c r="X30" s="106" t="e">
        <f t="shared" si="4"/>
        <v>#REF!</v>
      </c>
      <c r="Y30" s="107" t="s">
        <v>72</v>
      </c>
      <c r="Z30" s="103">
        <f t="shared" si="0"/>
        <v>0</v>
      </c>
      <c r="AA30" s="103">
        <f t="shared" si="1"/>
        <v>0</v>
      </c>
      <c r="AB30" s="128">
        <f t="shared" si="5"/>
        <v>0.63068730119017813</v>
      </c>
      <c r="AC30" s="128" t="e">
        <f t="shared" si="6"/>
        <v>#REF!</v>
      </c>
    </row>
    <row r="31" spans="1:29" ht="50.1" customHeight="1">
      <c r="A31" s="171"/>
      <c r="B31" s="171"/>
      <c r="C31" s="174"/>
      <c r="D31" s="174"/>
      <c r="E31" s="131"/>
      <c r="F31" s="177"/>
      <c r="G31" s="180"/>
      <c r="H31" s="163"/>
      <c r="I31" s="165"/>
      <c r="J31" s="168"/>
      <c r="K31" s="62" t="s">
        <v>105</v>
      </c>
      <c r="L31" s="63">
        <v>3650</v>
      </c>
      <c r="M31" s="63">
        <v>2284</v>
      </c>
      <c r="N31" s="142" t="s">
        <v>4038</v>
      </c>
      <c r="O31" s="127"/>
      <c r="P31" s="100"/>
      <c r="Q31" s="63">
        <f t="shared" si="2"/>
        <v>0</v>
      </c>
      <c r="R31" s="64"/>
      <c r="S31" s="67">
        <v>18</v>
      </c>
      <c r="T31" s="46"/>
      <c r="U31" s="106">
        <f>IF(EXACT(O31,Y31),M31,M31*(1-'Расчет ПРЕДЗАКАЗ'!$D$10))</f>
        <v>2238.3200000000002</v>
      </c>
      <c r="V31" s="106">
        <f t="shared" si="3"/>
        <v>0</v>
      </c>
      <c r="W31" s="106" t="e">
        <f>IF(EXACT(O31,Y31),M31,M31*(1-#REF!))</f>
        <v>#REF!</v>
      </c>
      <c r="X31" s="106" t="e">
        <f t="shared" si="4"/>
        <v>#REF!</v>
      </c>
      <c r="Y31" s="107" t="s">
        <v>72</v>
      </c>
      <c r="Z31" s="103">
        <f t="shared" si="0"/>
        <v>0</v>
      </c>
      <c r="AA31" s="103">
        <f t="shared" si="1"/>
        <v>0</v>
      </c>
      <c r="AB31" s="128">
        <f t="shared" si="5"/>
        <v>0.63068730119017813</v>
      </c>
      <c r="AC31" s="128" t="e">
        <f t="shared" si="6"/>
        <v>#REF!</v>
      </c>
    </row>
    <row r="32" spans="1:29" ht="50.1" customHeight="1">
      <c r="A32" s="171"/>
      <c r="B32" s="171"/>
      <c r="C32" s="174"/>
      <c r="D32" s="174"/>
      <c r="E32" s="131"/>
      <c r="F32" s="177"/>
      <c r="G32" s="180"/>
      <c r="H32" s="163"/>
      <c r="I32" s="165"/>
      <c r="J32" s="168"/>
      <c r="K32" s="62" t="s">
        <v>107</v>
      </c>
      <c r="L32" s="63">
        <v>3650</v>
      </c>
      <c r="M32" s="63">
        <v>2284</v>
      </c>
      <c r="N32" s="142" t="s">
        <v>4039</v>
      </c>
      <c r="O32" s="127"/>
      <c r="P32" s="100"/>
      <c r="Q32" s="63">
        <f t="shared" si="2"/>
        <v>0</v>
      </c>
      <c r="R32" s="64"/>
      <c r="S32" s="67">
        <v>50</v>
      </c>
      <c r="T32" s="46"/>
      <c r="U32" s="106">
        <f>IF(EXACT(O32,Y32),M32,M32*(1-'Расчет ПРЕДЗАКАЗ'!$D$10))</f>
        <v>2238.3200000000002</v>
      </c>
      <c r="V32" s="106">
        <f t="shared" si="3"/>
        <v>0</v>
      </c>
      <c r="W32" s="106" t="e">
        <f>IF(EXACT(O32,Y32),M32,M32*(1-#REF!))</f>
        <v>#REF!</v>
      </c>
      <c r="X32" s="106" t="e">
        <f t="shared" si="4"/>
        <v>#REF!</v>
      </c>
      <c r="Y32" s="107" t="s">
        <v>72</v>
      </c>
      <c r="Z32" s="103">
        <f t="shared" si="0"/>
        <v>0</v>
      </c>
      <c r="AA32" s="103">
        <f t="shared" si="1"/>
        <v>0</v>
      </c>
      <c r="AB32" s="128">
        <f t="shared" si="5"/>
        <v>0.63068730119017813</v>
      </c>
      <c r="AC32" s="128" t="e">
        <f t="shared" si="6"/>
        <v>#REF!</v>
      </c>
    </row>
    <row r="33" spans="1:29" ht="50.1" customHeight="1">
      <c r="A33" s="171"/>
      <c r="B33" s="171"/>
      <c r="C33" s="174"/>
      <c r="D33" s="174"/>
      <c r="E33" s="131"/>
      <c r="F33" s="177"/>
      <c r="G33" s="180"/>
      <c r="H33" s="163"/>
      <c r="I33" s="165"/>
      <c r="J33" s="168"/>
      <c r="K33" s="62"/>
      <c r="L33" s="63">
        <f t="shared" ref="L33:L38" si="7">M33-M33*30%</f>
        <v>0</v>
      </c>
      <c r="M33" s="63"/>
      <c r="N33" s="65"/>
      <c r="O33" s="127"/>
      <c r="P33" s="100"/>
      <c r="Q33" s="63">
        <f t="shared" si="2"/>
        <v>0</v>
      </c>
      <c r="R33" s="65"/>
      <c r="S33" s="67"/>
      <c r="T33" s="40"/>
      <c r="U33" s="106">
        <f>IF(EXACT(O33,Y33),M33,M33*(1-'Расчет ПРЕДЗАКАЗ'!$D$10))</f>
        <v>0</v>
      </c>
      <c r="V33" s="106">
        <f t="shared" si="3"/>
        <v>0</v>
      </c>
      <c r="W33" s="106" t="e">
        <f>IF(EXACT(O33,Y33),M33,M33*(1-#REF!))</f>
        <v>#REF!</v>
      </c>
      <c r="X33" s="106" t="e">
        <f t="shared" si="4"/>
        <v>#REF!</v>
      </c>
      <c r="Y33" s="107" t="s">
        <v>72</v>
      </c>
      <c r="Z33" s="103">
        <f t="shared" si="0"/>
        <v>0</v>
      </c>
      <c r="AA33" s="103">
        <f t="shared" si="1"/>
        <v>0</v>
      </c>
      <c r="AB33" s="128" t="str">
        <f t="shared" si="5"/>
        <v/>
      </c>
      <c r="AC33" s="128" t="e">
        <f t="shared" si="6"/>
        <v>#REF!</v>
      </c>
    </row>
    <row r="34" spans="1:29" ht="50.1" customHeight="1">
      <c r="A34" s="171"/>
      <c r="B34" s="171"/>
      <c r="C34" s="174"/>
      <c r="D34" s="174"/>
      <c r="E34" s="131"/>
      <c r="F34" s="177"/>
      <c r="G34" s="180"/>
      <c r="H34" s="163"/>
      <c r="I34" s="165"/>
      <c r="J34" s="168"/>
      <c r="K34" s="62"/>
      <c r="L34" s="63">
        <f t="shared" si="7"/>
        <v>0</v>
      </c>
      <c r="M34" s="63"/>
      <c r="N34" s="65"/>
      <c r="O34" s="127"/>
      <c r="P34" s="100"/>
      <c r="Q34" s="63">
        <f t="shared" si="2"/>
        <v>0</v>
      </c>
      <c r="R34" s="65"/>
      <c r="S34" s="67"/>
      <c r="T34" s="40"/>
      <c r="U34" s="106">
        <f>IF(EXACT(O34,Y34),M34,M34*(1-'Расчет ПРЕДЗАКАЗ'!$D$10))</f>
        <v>0</v>
      </c>
      <c r="V34" s="106">
        <f t="shared" si="3"/>
        <v>0</v>
      </c>
      <c r="W34" s="106" t="e">
        <f>IF(EXACT(O34,Y34),M34,M34*(1-#REF!))</f>
        <v>#REF!</v>
      </c>
      <c r="X34" s="106" t="e">
        <f t="shared" si="4"/>
        <v>#REF!</v>
      </c>
      <c r="Y34" s="107" t="s">
        <v>72</v>
      </c>
      <c r="Z34" s="103">
        <f t="shared" si="0"/>
        <v>0</v>
      </c>
      <c r="AA34" s="103">
        <f t="shared" si="1"/>
        <v>0</v>
      </c>
      <c r="AB34" s="128" t="str">
        <f t="shared" si="5"/>
        <v/>
      </c>
      <c r="AC34" s="128" t="e">
        <f t="shared" si="6"/>
        <v>#REF!</v>
      </c>
    </row>
    <row r="35" spans="1:29" ht="50.1" customHeight="1">
      <c r="A35" s="171"/>
      <c r="B35" s="171"/>
      <c r="C35" s="174"/>
      <c r="D35" s="174"/>
      <c r="E35" s="131"/>
      <c r="F35" s="177"/>
      <c r="G35" s="180"/>
      <c r="H35" s="163"/>
      <c r="I35" s="165"/>
      <c r="J35" s="168"/>
      <c r="K35" s="62"/>
      <c r="L35" s="63">
        <f t="shared" si="7"/>
        <v>0</v>
      </c>
      <c r="M35" s="63"/>
      <c r="N35" s="65"/>
      <c r="O35" s="127"/>
      <c r="P35" s="100"/>
      <c r="Q35" s="63">
        <f t="shared" si="2"/>
        <v>0</v>
      </c>
      <c r="R35" s="65"/>
      <c r="S35" s="67"/>
      <c r="T35" s="40"/>
      <c r="U35" s="106">
        <f>IF(EXACT(O35,Y35),M35,M35*(1-'Расчет ПРЕДЗАКАЗ'!$D$10))</f>
        <v>0</v>
      </c>
      <c r="V35" s="106">
        <f t="shared" si="3"/>
        <v>0</v>
      </c>
      <c r="W35" s="106" t="e">
        <f>IF(EXACT(O35,Y35),M35,M35*(1-#REF!))</f>
        <v>#REF!</v>
      </c>
      <c r="X35" s="106" t="e">
        <f t="shared" si="4"/>
        <v>#REF!</v>
      </c>
      <c r="Y35" s="107" t="s">
        <v>72</v>
      </c>
      <c r="Z35" s="103">
        <f t="shared" si="0"/>
        <v>0</v>
      </c>
      <c r="AA35" s="103">
        <f t="shared" si="1"/>
        <v>0</v>
      </c>
      <c r="AB35" s="128" t="str">
        <f t="shared" si="5"/>
        <v/>
      </c>
      <c r="AC35" s="128" t="e">
        <f t="shared" si="6"/>
        <v>#REF!</v>
      </c>
    </row>
    <row r="36" spans="1:29" ht="50.1" customHeight="1">
      <c r="A36" s="171"/>
      <c r="B36" s="171"/>
      <c r="C36" s="174"/>
      <c r="D36" s="174"/>
      <c r="E36" s="131"/>
      <c r="F36" s="177"/>
      <c r="G36" s="180"/>
      <c r="H36" s="163"/>
      <c r="I36" s="165"/>
      <c r="J36" s="168"/>
      <c r="K36" s="62"/>
      <c r="L36" s="63">
        <f t="shared" si="7"/>
        <v>0</v>
      </c>
      <c r="M36" s="63"/>
      <c r="N36" s="65"/>
      <c r="O36" s="127"/>
      <c r="P36" s="100"/>
      <c r="Q36" s="63">
        <f t="shared" si="2"/>
        <v>0</v>
      </c>
      <c r="R36" s="65"/>
      <c r="S36" s="67"/>
      <c r="T36" s="40"/>
      <c r="U36" s="106">
        <f>IF(EXACT(O36,Y36),M36,M36*(1-'Расчет ПРЕДЗАКАЗ'!$D$10))</f>
        <v>0</v>
      </c>
      <c r="V36" s="106">
        <f t="shared" si="3"/>
        <v>0</v>
      </c>
      <c r="W36" s="106" t="e">
        <f>IF(EXACT(O36,Y36),M36,M36*(1-#REF!))</f>
        <v>#REF!</v>
      </c>
      <c r="X36" s="106" t="e">
        <f t="shared" si="4"/>
        <v>#REF!</v>
      </c>
      <c r="Y36" s="107" t="s">
        <v>72</v>
      </c>
      <c r="Z36" s="103">
        <f t="shared" si="0"/>
        <v>0</v>
      </c>
      <c r="AA36" s="103">
        <f t="shared" si="1"/>
        <v>0</v>
      </c>
      <c r="AB36" s="128" t="str">
        <f t="shared" si="5"/>
        <v/>
      </c>
      <c r="AC36" s="128" t="e">
        <f t="shared" si="6"/>
        <v>#REF!</v>
      </c>
    </row>
    <row r="37" spans="1:29" ht="50.1" customHeight="1">
      <c r="A37" s="171"/>
      <c r="B37" s="171"/>
      <c r="C37" s="174"/>
      <c r="D37" s="174"/>
      <c r="E37" s="131"/>
      <c r="F37" s="177"/>
      <c r="G37" s="180"/>
      <c r="H37" s="163"/>
      <c r="I37" s="165"/>
      <c r="J37" s="168"/>
      <c r="K37" s="62"/>
      <c r="L37" s="63">
        <f t="shared" si="7"/>
        <v>0</v>
      </c>
      <c r="M37" s="63"/>
      <c r="N37" s="65"/>
      <c r="O37" s="127"/>
      <c r="P37" s="100"/>
      <c r="Q37" s="63">
        <f t="shared" si="2"/>
        <v>0</v>
      </c>
      <c r="R37" s="65"/>
      <c r="S37" s="67"/>
      <c r="T37" s="40"/>
      <c r="U37" s="106">
        <f>IF(EXACT(O37,Y37),M37,M37*(1-'Расчет ПРЕДЗАКАЗ'!$D$10))</f>
        <v>0</v>
      </c>
      <c r="V37" s="106">
        <f t="shared" si="3"/>
        <v>0</v>
      </c>
      <c r="W37" s="106" t="e">
        <f>IF(EXACT(O37,Y37),M37,M37*(1-#REF!))</f>
        <v>#REF!</v>
      </c>
      <c r="X37" s="106" t="e">
        <f t="shared" si="4"/>
        <v>#REF!</v>
      </c>
      <c r="Y37" s="107" t="s">
        <v>72</v>
      </c>
      <c r="Z37" s="103">
        <f t="shared" si="0"/>
        <v>0</v>
      </c>
      <c r="AA37" s="103">
        <f t="shared" si="1"/>
        <v>0</v>
      </c>
      <c r="AB37" s="128" t="str">
        <f t="shared" si="5"/>
        <v/>
      </c>
      <c r="AC37" s="128" t="e">
        <f t="shared" si="6"/>
        <v>#REF!</v>
      </c>
    </row>
    <row r="38" spans="1:29" ht="50.1" customHeight="1">
      <c r="A38" s="172"/>
      <c r="B38" s="172"/>
      <c r="C38" s="175"/>
      <c r="D38" s="175"/>
      <c r="E38" s="132"/>
      <c r="F38" s="178"/>
      <c r="G38" s="181"/>
      <c r="H38" s="164"/>
      <c r="I38" s="166"/>
      <c r="J38" s="169"/>
      <c r="K38" s="62"/>
      <c r="L38" s="63">
        <f t="shared" si="7"/>
        <v>0</v>
      </c>
      <c r="M38" s="63"/>
      <c r="N38" s="65"/>
      <c r="O38" s="127"/>
      <c r="P38" s="100"/>
      <c r="Q38" s="63">
        <f t="shared" si="2"/>
        <v>0</v>
      </c>
      <c r="R38" s="65"/>
      <c r="S38" s="64"/>
      <c r="T38" s="40"/>
      <c r="U38" s="106">
        <f>IF(EXACT(O38,Y38),M38,M38*(1-'Расчет ПРЕДЗАКАЗ'!$D$10))</f>
        <v>0</v>
      </c>
      <c r="V38" s="106">
        <f t="shared" si="3"/>
        <v>0</v>
      </c>
      <c r="W38" s="106" t="e">
        <f>IF(EXACT(O38,Y38),M38,M38*(1-#REF!))</f>
        <v>#REF!</v>
      </c>
      <c r="X38" s="106" t="e">
        <f t="shared" si="4"/>
        <v>#REF!</v>
      </c>
      <c r="Y38" s="107" t="s">
        <v>72</v>
      </c>
      <c r="Z38" s="103">
        <f t="shared" si="0"/>
        <v>0</v>
      </c>
      <c r="AA38" s="103">
        <f t="shared" si="1"/>
        <v>0</v>
      </c>
      <c r="AB38" s="128" t="str">
        <f t="shared" si="5"/>
        <v/>
      </c>
      <c r="AC38" s="128" t="e">
        <f t="shared" si="6"/>
        <v>#REF!</v>
      </c>
    </row>
    <row r="39" spans="1:29" ht="11.25" customHeight="1" thickBot="1"/>
    <row r="40" spans="1:29" ht="50.1" customHeight="1">
      <c r="A40" s="170">
        <v>507</v>
      </c>
      <c r="B40" s="170" t="s">
        <v>4040</v>
      </c>
      <c r="C40" s="173" t="s">
        <v>4041</v>
      </c>
      <c r="D40" s="173" t="s">
        <v>77</v>
      </c>
      <c r="E40" s="131"/>
      <c r="F40" s="196" t="s">
        <v>1895</v>
      </c>
      <c r="G40" s="179" t="s">
        <v>4042</v>
      </c>
      <c r="H40" s="162"/>
      <c r="I40" s="195" t="s">
        <v>3129</v>
      </c>
      <c r="J40" s="167" t="s">
        <v>19</v>
      </c>
      <c r="K40" s="62" t="s">
        <v>1899</v>
      </c>
      <c r="L40" s="63">
        <v>2830</v>
      </c>
      <c r="M40" s="63">
        <v>1764</v>
      </c>
      <c r="N40" s="142" t="s">
        <v>4043</v>
      </c>
      <c r="O40" s="127"/>
      <c r="P40" s="100"/>
      <c r="Q40" s="63">
        <f>P40*M40</f>
        <v>0</v>
      </c>
      <c r="R40" s="64"/>
      <c r="S40" s="67">
        <v>6</v>
      </c>
      <c r="T40" s="61"/>
      <c r="U40" s="106">
        <f>IF(EXACT(O40,Y40),M40,M40*(1-'Расчет ПРЕДЗАКАЗ'!$D$10))</f>
        <v>1728.72</v>
      </c>
      <c r="V40" s="106">
        <f>P40*U40</f>
        <v>0</v>
      </c>
      <c r="W40" s="106" t="e">
        <f>IF(EXACT(O40,Y40),M40,M40*(1-#REF!))</f>
        <v>#REF!</v>
      </c>
      <c r="X40" s="106" t="e">
        <f>P40*W40</f>
        <v>#REF!</v>
      </c>
      <c r="Y40" s="107" t="s">
        <v>72</v>
      </c>
      <c r="Z40" s="103">
        <f t="shared" ref="Z40:Z54" si="8">IF(EXACT(O40,Y40),Q40,0)</f>
        <v>0</v>
      </c>
      <c r="AA40" s="103">
        <f t="shared" ref="AA40:AA54" si="9">IF(Z40=0,Q40,0)</f>
        <v>0</v>
      </c>
      <c r="AB40" s="128">
        <f>IF(U40=0,"",L40/U40-1)</f>
        <v>0.6370493775741588</v>
      </c>
      <c r="AC40" s="128" t="e">
        <f>IF(W40=0,"",L40/W40-1)</f>
        <v>#REF!</v>
      </c>
    </row>
    <row r="41" spans="1:29" ht="50.1" customHeight="1">
      <c r="A41" s="171"/>
      <c r="B41" s="171"/>
      <c r="C41" s="174"/>
      <c r="D41" s="174"/>
      <c r="E41" s="131"/>
      <c r="F41" s="177"/>
      <c r="G41" s="180"/>
      <c r="H41" s="163"/>
      <c r="I41" s="165"/>
      <c r="J41" s="168"/>
      <c r="K41" s="62" t="s">
        <v>96</v>
      </c>
      <c r="L41" s="63">
        <v>2830</v>
      </c>
      <c r="M41" s="63">
        <v>1764</v>
      </c>
      <c r="N41" s="142" t="s">
        <v>4044</v>
      </c>
      <c r="O41" s="127"/>
      <c r="P41" s="100"/>
      <c r="Q41" s="63">
        <f t="shared" ref="Q41:Q54" si="10">P41*M41</f>
        <v>0</v>
      </c>
      <c r="R41" s="64"/>
      <c r="S41" s="67">
        <v>9</v>
      </c>
      <c r="T41" s="46"/>
      <c r="U41" s="106">
        <f>IF(EXACT(O41,Y41),M41,M41*(1-'Расчет ПРЕДЗАКАЗ'!$D$10))</f>
        <v>1728.72</v>
      </c>
      <c r="V41" s="106">
        <f t="shared" ref="V41:V54" si="11">P41*U41</f>
        <v>0</v>
      </c>
      <c r="W41" s="106" t="e">
        <f>IF(EXACT(O41,Y41),M41,M41*(1-#REF!))</f>
        <v>#REF!</v>
      </c>
      <c r="X41" s="106" t="e">
        <f t="shared" ref="X41:X54" si="12">P41*W41</f>
        <v>#REF!</v>
      </c>
      <c r="Y41" s="107" t="s">
        <v>72</v>
      </c>
      <c r="Z41" s="103">
        <f t="shared" si="8"/>
        <v>0</v>
      </c>
      <c r="AA41" s="103">
        <f t="shared" si="9"/>
        <v>0</v>
      </c>
      <c r="AB41" s="128">
        <f t="shared" ref="AB41:AB54" si="13">IF(U41=0,"",L41/U41-1)</f>
        <v>0.6370493775741588</v>
      </c>
      <c r="AC41" s="128" t="e">
        <f t="shared" ref="AC41:AC54" si="14">IF(W41=0,"",L41/W41-1)</f>
        <v>#REF!</v>
      </c>
    </row>
    <row r="42" spans="1:29" ht="50.1" customHeight="1">
      <c r="A42" s="171"/>
      <c r="B42" s="171"/>
      <c r="C42" s="174"/>
      <c r="D42" s="174"/>
      <c r="E42" s="131"/>
      <c r="F42" s="177"/>
      <c r="G42" s="180"/>
      <c r="H42" s="163"/>
      <c r="I42" s="165"/>
      <c r="J42" s="168"/>
      <c r="K42" s="62"/>
      <c r="L42" s="63"/>
      <c r="M42" s="63"/>
      <c r="N42" s="142"/>
      <c r="O42" s="127"/>
      <c r="P42" s="100"/>
      <c r="Q42" s="63">
        <f t="shared" si="10"/>
        <v>0</v>
      </c>
      <c r="R42" s="64"/>
      <c r="S42" s="67"/>
      <c r="T42" s="46"/>
      <c r="U42" s="106">
        <f>IF(EXACT(O42,Y42),M42,M42*(1-'Расчет ПРЕДЗАКАЗ'!$D$10))</f>
        <v>0</v>
      </c>
      <c r="V42" s="106">
        <f t="shared" si="11"/>
        <v>0</v>
      </c>
      <c r="W42" s="106" t="e">
        <f>IF(EXACT(O42,Y42),M42,M42*(1-#REF!))</f>
        <v>#REF!</v>
      </c>
      <c r="X42" s="106" t="e">
        <f t="shared" si="12"/>
        <v>#REF!</v>
      </c>
      <c r="Y42" s="107" t="s">
        <v>72</v>
      </c>
      <c r="Z42" s="103">
        <f t="shared" si="8"/>
        <v>0</v>
      </c>
      <c r="AA42" s="103">
        <f t="shared" si="9"/>
        <v>0</v>
      </c>
      <c r="AB42" s="128" t="str">
        <f t="shared" si="13"/>
        <v/>
      </c>
      <c r="AC42" s="128" t="e">
        <f t="shared" si="14"/>
        <v>#REF!</v>
      </c>
    </row>
    <row r="43" spans="1:29" ht="50.1" customHeight="1">
      <c r="A43" s="171"/>
      <c r="B43" s="171"/>
      <c r="C43" s="174"/>
      <c r="D43" s="174"/>
      <c r="E43" s="131"/>
      <c r="F43" s="177"/>
      <c r="G43" s="180"/>
      <c r="H43" s="163"/>
      <c r="I43" s="165"/>
      <c r="J43" s="168"/>
      <c r="K43" s="62"/>
      <c r="L43" s="63"/>
      <c r="M43" s="63"/>
      <c r="N43" s="142"/>
      <c r="O43" s="127"/>
      <c r="P43" s="100"/>
      <c r="Q43" s="63">
        <f t="shared" si="10"/>
        <v>0</v>
      </c>
      <c r="R43" s="64"/>
      <c r="S43" s="67"/>
      <c r="T43" s="46"/>
      <c r="U43" s="106">
        <f>IF(EXACT(O43,Y43),M43,M43*(1-'Расчет ПРЕДЗАКАЗ'!$D$10))</f>
        <v>0</v>
      </c>
      <c r="V43" s="106">
        <f t="shared" si="11"/>
        <v>0</v>
      </c>
      <c r="W43" s="106" t="e">
        <f>IF(EXACT(O43,Y43),M43,M43*(1-#REF!))</f>
        <v>#REF!</v>
      </c>
      <c r="X43" s="106" t="e">
        <f t="shared" si="12"/>
        <v>#REF!</v>
      </c>
      <c r="Y43" s="107" t="s">
        <v>72</v>
      </c>
      <c r="Z43" s="103">
        <f t="shared" si="8"/>
        <v>0</v>
      </c>
      <c r="AA43" s="103">
        <f t="shared" si="9"/>
        <v>0</v>
      </c>
      <c r="AB43" s="128" t="str">
        <f t="shared" si="13"/>
        <v/>
      </c>
      <c r="AC43" s="128" t="e">
        <f t="shared" si="14"/>
        <v>#REF!</v>
      </c>
    </row>
    <row r="44" spans="1:29" ht="50.1" customHeight="1">
      <c r="A44" s="171"/>
      <c r="B44" s="171"/>
      <c r="C44" s="174"/>
      <c r="D44" s="174"/>
      <c r="E44" s="131"/>
      <c r="F44" s="177"/>
      <c r="G44" s="180"/>
      <c r="H44" s="163"/>
      <c r="I44" s="165"/>
      <c r="J44" s="168"/>
      <c r="K44" s="62"/>
      <c r="L44" s="63"/>
      <c r="M44" s="63"/>
      <c r="N44" s="142"/>
      <c r="O44" s="127"/>
      <c r="P44" s="100"/>
      <c r="Q44" s="63">
        <f t="shared" si="10"/>
        <v>0</v>
      </c>
      <c r="R44" s="64"/>
      <c r="S44" s="67"/>
      <c r="T44" s="46"/>
      <c r="U44" s="106">
        <f>IF(EXACT(O44,Y44),M44,M44*(1-'Расчет ПРЕДЗАКАЗ'!$D$10))</f>
        <v>0</v>
      </c>
      <c r="V44" s="106">
        <f t="shared" si="11"/>
        <v>0</v>
      </c>
      <c r="W44" s="106" t="e">
        <f>IF(EXACT(O44,Y44),M44,M44*(1-#REF!))</f>
        <v>#REF!</v>
      </c>
      <c r="X44" s="106" t="e">
        <f t="shared" si="12"/>
        <v>#REF!</v>
      </c>
      <c r="Y44" s="107" t="s">
        <v>72</v>
      </c>
      <c r="Z44" s="103">
        <f t="shared" si="8"/>
        <v>0</v>
      </c>
      <c r="AA44" s="103">
        <f t="shared" si="9"/>
        <v>0</v>
      </c>
      <c r="AB44" s="128" t="str">
        <f t="shared" si="13"/>
        <v/>
      </c>
      <c r="AC44" s="128" t="e">
        <f t="shared" si="14"/>
        <v>#REF!</v>
      </c>
    </row>
    <row r="45" spans="1:29" ht="50.1" customHeight="1">
      <c r="A45" s="171"/>
      <c r="B45" s="171"/>
      <c r="C45" s="174"/>
      <c r="D45" s="174"/>
      <c r="E45" s="131"/>
      <c r="F45" s="177"/>
      <c r="G45" s="180"/>
      <c r="H45" s="163"/>
      <c r="I45" s="165"/>
      <c r="J45" s="168"/>
      <c r="K45" s="62"/>
      <c r="L45" s="63"/>
      <c r="M45" s="63"/>
      <c r="N45" s="142"/>
      <c r="O45" s="127"/>
      <c r="P45" s="100"/>
      <c r="Q45" s="63">
        <f t="shared" si="10"/>
        <v>0</v>
      </c>
      <c r="R45" s="64"/>
      <c r="S45" s="67"/>
      <c r="T45" s="46"/>
      <c r="U45" s="106">
        <f>IF(EXACT(O45,Y45),M45,M45*(1-'Расчет ПРЕДЗАКАЗ'!$D$10))</f>
        <v>0</v>
      </c>
      <c r="V45" s="106">
        <f t="shared" si="11"/>
        <v>0</v>
      </c>
      <c r="W45" s="106" t="e">
        <f>IF(EXACT(O45,Y45),M45,M45*(1-#REF!))</f>
        <v>#REF!</v>
      </c>
      <c r="X45" s="106" t="e">
        <f t="shared" si="12"/>
        <v>#REF!</v>
      </c>
      <c r="Y45" s="107" t="s">
        <v>72</v>
      </c>
      <c r="Z45" s="103">
        <f t="shared" si="8"/>
        <v>0</v>
      </c>
      <c r="AA45" s="103">
        <f t="shared" si="9"/>
        <v>0</v>
      </c>
      <c r="AB45" s="128" t="str">
        <f t="shared" si="13"/>
        <v/>
      </c>
      <c r="AC45" s="128" t="e">
        <f t="shared" si="14"/>
        <v>#REF!</v>
      </c>
    </row>
    <row r="46" spans="1:29" ht="50.1" customHeight="1">
      <c r="A46" s="171"/>
      <c r="B46" s="171"/>
      <c r="C46" s="174"/>
      <c r="D46" s="174"/>
      <c r="E46" s="131"/>
      <c r="F46" s="177"/>
      <c r="G46" s="180"/>
      <c r="H46" s="163"/>
      <c r="I46" s="165"/>
      <c r="J46" s="168"/>
      <c r="K46" s="62"/>
      <c r="L46" s="63"/>
      <c r="M46" s="63"/>
      <c r="N46" s="142"/>
      <c r="O46" s="127"/>
      <c r="P46" s="100"/>
      <c r="Q46" s="63">
        <f t="shared" si="10"/>
        <v>0</v>
      </c>
      <c r="R46" s="64"/>
      <c r="S46" s="67"/>
      <c r="T46" s="46"/>
      <c r="U46" s="106">
        <f>IF(EXACT(O46,Y46),M46,M46*(1-'Расчет ПРЕДЗАКАЗ'!$D$10))</f>
        <v>0</v>
      </c>
      <c r="V46" s="106">
        <f t="shared" si="11"/>
        <v>0</v>
      </c>
      <c r="W46" s="106" t="e">
        <f>IF(EXACT(O46,Y46),M46,M46*(1-#REF!))</f>
        <v>#REF!</v>
      </c>
      <c r="X46" s="106" t="e">
        <f t="shared" si="12"/>
        <v>#REF!</v>
      </c>
      <c r="Y46" s="107" t="s">
        <v>72</v>
      </c>
      <c r="Z46" s="103">
        <f t="shared" si="8"/>
        <v>0</v>
      </c>
      <c r="AA46" s="103">
        <f t="shared" si="9"/>
        <v>0</v>
      </c>
      <c r="AB46" s="128" t="str">
        <f t="shared" si="13"/>
        <v/>
      </c>
      <c r="AC46" s="128" t="e">
        <f t="shared" si="14"/>
        <v>#REF!</v>
      </c>
    </row>
    <row r="47" spans="1:29" ht="50.1" customHeight="1">
      <c r="A47" s="171"/>
      <c r="B47" s="171"/>
      <c r="C47" s="174"/>
      <c r="D47" s="174"/>
      <c r="E47" s="131"/>
      <c r="F47" s="177"/>
      <c r="G47" s="180"/>
      <c r="H47" s="163"/>
      <c r="I47" s="165"/>
      <c r="J47" s="168"/>
      <c r="K47" s="62"/>
      <c r="L47" s="63"/>
      <c r="M47" s="63"/>
      <c r="N47" s="142"/>
      <c r="O47" s="127"/>
      <c r="P47" s="100"/>
      <c r="Q47" s="63">
        <f t="shared" si="10"/>
        <v>0</v>
      </c>
      <c r="R47" s="64"/>
      <c r="S47" s="67"/>
      <c r="T47" s="46"/>
      <c r="U47" s="106">
        <f>IF(EXACT(O47,Y47),M47,M47*(1-'Расчет ПРЕДЗАКАЗ'!$D$10))</f>
        <v>0</v>
      </c>
      <c r="V47" s="106">
        <f t="shared" si="11"/>
        <v>0</v>
      </c>
      <c r="W47" s="106" t="e">
        <f>IF(EXACT(O47,Y47),M47,M47*(1-#REF!))</f>
        <v>#REF!</v>
      </c>
      <c r="X47" s="106" t="e">
        <f t="shared" si="12"/>
        <v>#REF!</v>
      </c>
      <c r="Y47" s="107" t="s">
        <v>72</v>
      </c>
      <c r="Z47" s="103">
        <f t="shared" si="8"/>
        <v>0</v>
      </c>
      <c r="AA47" s="103">
        <f t="shared" si="9"/>
        <v>0</v>
      </c>
      <c r="AB47" s="128" t="str">
        <f t="shared" si="13"/>
        <v/>
      </c>
      <c r="AC47" s="128" t="e">
        <f t="shared" si="14"/>
        <v>#REF!</v>
      </c>
    </row>
    <row r="48" spans="1:29" ht="50.1" customHeight="1">
      <c r="A48" s="171"/>
      <c r="B48" s="171"/>
      <c r="C48" s="174"/>
      <c r="D48" s="174"/>
      <c r="E48" s="131"/>
      <c r="F48" s="177"/>
      <c r="G48" s="180"/>
      <c r="H48" s="163"/>
      <c r="I48" s="165"/>
      <c r="J48" s="168"/>
      <c r="K48" s="62"/>
      <c r="L48" s="63"/>
      <c r="M48" s="63"/>
      <c r="N48" s="142"/>
      <c r="O48" s="127"/>
      <c r="P48" s="100"/>
      <c r="Q48" s="63">
        <f t="shared" si="10"/>
        <v>0</v>
      </c>
      <c r="R48" s="64"/>
      <c r="S48" s="67"/>
      <c r="T48" s="46"/>
      <c r="U48" s="106">
        <f>IF(EXACT(O48,Y48),M48,M48*(1-'Расчет ПРЕДЗАКАЗ'!$D$10))</f>
        <v>0</v>
      </c>
      <c r="V48" s="106">
        <f t="shared" si="11"/>
        <v>0</v>
      </c>
      <c r="W48" s="106" t="e">
        <f>IF(EXACT(O48,Y48),M48,M48*(1-#REF!))</f>
        <v>#REF!</v>
      </c>
      <c r="X48" s="106" t="e">
        <f t="shared" si="12"/>
        <v>#REF!</v>
      </c>
      <c r="Y48" s="107" t="s">
        <v>72</v>
      </c>
      <c r="Z48" s="103">
        <f t="shared" si="8"/>
        <v>0</v>
      </c>
      <c r="AA48" s="103">
        <f t="shared" si="9"/>
        <v>0</v>
      </c>
      <c r="AB48" s="128" t="str">
        <f t="shared" si="13"/>
        <v/>
      </c>
      <c r="AC48" s="128" t="e">
        <f t="shared" si="14"/>
        <v>#REF!</v>
      </c>
    </row>
    <row r="49" spans="1:29" ht="50.1" customHeight="1">
      <c r="A49" s="171"/>
      <c r="B49" s="171"/>
      <c r="C49" s="174"/>
      <c r="D49" s="174"/>
      <c r="E49" s="131"/>
      <c r="F49" s="177"/>
      <c r="G49" s="180"/>
      <c r="H49" s="163"/>
      <c r="I49" s="165"/>
      <c r="J49" s="168"/>
      <c r="K49" s="62"/>
      <c r="L49" s="63"/>
      <c r="M49" s="63"/>
      <c r="N49" s="65"/>
      <c r="O49" s="127"/>
      <c r="P49" s="100"/>
      <c r="Q49" s="63">
        <f t="shared" si="10"/>
        <v>0</v>
      </c>
      <c r="R49" s="65"/>
      <c r="S49" s="67"/>
      <c r="T49" s="40"/>
      <c r="U49" s="106">
        <f>IF(EXACT(O49,Y49),M49,M49*(1-'Расчет ПРЕДЗАКАЗ'!$D$10))</f>
        <v>0</v>
      </c>
      <c r="V49" s="106">
        <f t="shared" si="11"/>
        <v>0</v>
      </c>
      <c r="W49" s="106" t="e">
        <f>IF(EXACT(O49,Y49),M49,M49*(1-#REF!))</f>
        <v>#REF!</v>
      </c>
      <c r="X49" s="106" t="e">
        <f t="shared" si="12"/>
        <v>#REF!</v>
      </c>
      <c r="Y49" s="107" t="s">
        <v>72</v>
      </c>
      <c r="Z49" s="103">
        <f t="shared" si="8"/>
        <v>0</v>
      </c>
      <c r="AA49" s="103">
        <f t="shared" si="9"/>
        <v>0</v>
      </c>
      <c r="AB49" s="128" t="str">
        <f t="shared" si="13"/>
        <v/>
      </c>
      <c r="AC49" s="128" t="e">
        <f t="shared" si="14"/>
        <v>#REF!</v>
      </c>
    </row>
    <row r="50" spans="1:29" ht="50.1" customHeight="1">
      <c r="A50" s="171"/>
      <c r="B50" s="171"/>
      <c r="C50" s="174"/>
      <c r="D50" s="174"/>
      <c r="E50" s="131"/>
      <c r="F50" s="177"/>
      <c r="G50" s="180"/>
      <c r="H50" s="163"/>
      <c r="I50" s="165"/>
      <c r="J50" s="168"/>
      <c r="K50" s="62"/>
      <c r="L50" s="63"/>
      <c r="M50" s="63"/>
      <c r="N50" s="65"/>
      <c r="O50" s="127"/>
      <c r="P50" s="100"/>
      <c r="Q50" s="63">
        <f t="shared" si="10"/>
        <v>0</v>
      </c>
      <c r="R50" s="65"/>
      <c r="S50" s="67"/>
      <c r="T50" s="40"/>
      <c r="U50" s="106">
        <f>IF(EXACT(O50,Y50),M50,M50*(1-'Расчет ПРЕДЗАКАЗ'!$D$10))</f>
        <v>0</v>
      </c>
      <c r="V50" s="106">
        <f t="shared" si="11"/>
        <v>0</v>
      </c>
      <c r="W50" s="106" t="e">
        <f>IF(EXACT(O50,Y50),M50,M50*(1-#REF!))</f>
        <v>#REF!</v>
      </c>
      <c r="X50" s="106" t="e">
        <f t="shared" si="12"/>
        <v>#REF!</v>
      </c>
      <c r="Y50" s="107" t="s">
        <v>72</v>
      </c>
      <c r="Z50" s="103">
        <f t="shared" si="8"/>
        <v>0</v>
      </c>
      <c r="AA50" s="103">
        <f t="shared" si="9"/>
        <v>0</v>
      </c>
      <c r="AB50" s="128" t="str">
        <f t="shared" si="13"/>
        <v/>
      </c>
      <c r="AC50" s="128" t="e">
        <f t="shared" si="14"/>
        <v>#REF!</v>
      </c>
    </row>
    <row r="51" spans="1:29" ht="50.1" customHeight="1">
      <c r="A51" s="171"/>
      <c r="B51" s="171"/>
      <c r="C51" s="174"/>
      <c r="D51" s="174"/>
      <c r="E51" s="131"/>
      <c r="F51" s="177"/>
      <c r="G51" s="180"/>
      <c r="H51" s="163"/>
      <c r="I51" s="165"/>
      <c r="J51" s="168"/>
      <c r="K51" s="62"/>
      <c r="L51" s="63"/>
      <c r="M51" s="63"/>
      <c r="N51" s="65"/>
      <c r="O51" s="127"/>
      <c r="P51" s="100"/>
      <c r="Q51" s="63">
        <f t="shared" si="10"/>
        <v>0</v>
      </c>
      <c r="R51" s="65"/>
      <c r="S51" s="67"/>
      <c r="T51" s="40"/>
      <c r="U51" s="106">
        <f>IF(EXACT(O51,Y51),M51,M51*(1-'Расчет ПРЕДЗАКАЗ'!$D$10))</f>
        <v>0</v>
      </c>
      <c r="V51" s="106">
        <f t="shared" si="11"/>
        <v>0</v>
      </c>
      <c r="W51" s="106" t="e">
        <f>IF(EXACT(O51,Y51),M51,M51*(1-#REF!))</f>
        <v>#REF!</v>
      </c>
      <c r="X51" s="106" t="e">
        <f t="shared" si="12"/>
        <v>#REF!</v>
      </c>
      <c r="Y51" s="107" t="s">
        <v>72</v>
      </c>
      <c r="Z51" s="103">
        <f t="shared" si="8"/>
        <v>0</v>
      </c>
      <c r="AA51" s="103">
        <f t="shared" si="9"/>
        <v>0</v>
      </c>
      <c r="AB51" s="128" t="str">
        <f t="shared" si="13"/>
        <v/>
      </c>
      <c r="AC51" s="128" t="e">
        <f t="shared" si="14"/>
        <v>#REF!</v>
      </c>
    </row>
    <row r="52" spans="1:29" ht="50.1" customHeight="1">
      <c r="A52" s="171"/>
      <c r="B52" s="171"/>
      <c r="C52" s="174"/>
      <c r="D52" s="174"/>
      <c r="E52" s="131"/>
      <c r="F52" s="177"/>
      <c r="G52" s="180"/>
      <c r="H52" s="163"/>
      <c r="I52" s="165"/>
      <c r="J52" s="168"/>
      <c r="K52" s="62"/>
      <c r="L52" s="63"/>
      <c r="M52" s="63"/>
      <c r="N52" s="65"/>
      <c r="O52" s="127"/>
      <c r="P52" s="100"/>
      <c r="Q52" s="63">
        <f t="shared" si="10"/>
        <v>0</v>
      </c>
      <c r="R52" s="65"/>
      <c r="S52" s="67"/>
      <c r="T52" s="40"/>
      <c r="U52" s="106">
        <f>IF(EXACT(O52,Y52),M52,M52*(1-'Расчет ПРЕДЗАКАЗ'!$D$10))</f>
        <v>0</v>
      </c>
      <c r="V52" s="106">
        <f t="shared" si="11"/>
        <v>0</v>
      </c>
      <c r="W52" s="106" t="e">
        <f>IF(EXACT(O52,Y52),M52,M52*(1-#REF!))</f>
        <v>#REF!</v>
      </c>
      <c r="X52" s="106" t="e">
        <f t="shared" si="12"/>
        <v>#REF!</v>
      </c>
      <c r="Y52" s="107" t="s">
        <v>72</v>
      </c>
      <c r="Z52" s="103">
        <f t="shared" si="8"/>
        <v>0</v>
      </c>
      <c r="AA52" s="103">
        <f t="shared" si="9"/>
        <v>0</v>
      </c>
      <c r="AB52" s="128" t="str">
        <f t="shared" si="13"/>
        <v/>
      </c>
      <c r="AC52" s="128" t="e">
        <f t="shared" si="14"/>
        <v>#REF!</v>
      </c>
    </row>
    <row r="53" spans="1:29" ht="50.1" customHeight="1">
      <c r="A53" s="171"/>
      <c r="B53" s="171"/>
      <c r="C53" s="174"/>
      <c r="D53" s="174"/>
      <c r="E53" s="131"/>
      <c r="F53" s="177"/>
      <c r="G53" s="180"/>
      <c r="H53" s="163"/>
      <c r="I53" s="165"/>
      <c r="J53" s="168"/>
      <c r="K53" s="62"/>
      <c r="L53" s="63"/>
      <c r="M53" s="63"/>
      <c r="N53" s="65"/>
      <c r="O53" s="127"/>
      <c r="P53" s="100"/>
      <c r="Q53" s="63">
        <f t="shared" si="10"/>
        <v>0</v>
      </c>
      <c r="R53" s="65"/>
      <c r="S53" s="67"/>
      <c r="T53" s="40"/>
      <c r="U53" s="106">
        <f>IF(EXACT(O53,Y53),M53,M53*(1-'Расчет ПРЕДЗАКАЗ'!$D$10))</f>
        <v>0</v>
      </c>
      <c r="V53" s="106">
        <f t="shared" si="11"/>
        <v>0</v>
      </c>
      <c r="W53" s="106" t="e">
        <f>IF(EXACT(O53,Y53),M53,M53*(1-#REF!))</f>
        <v>#REF!</v>
      </c>
      <c r="X53" s="106" t="e">
        <f t="shared" si="12"/>
        <v>#REF!</v>
      </c>
      <c r="Y53" s="107" t="s">
        <v>72</v>
      </c>
      <c r="Z53" s="103">
        <f t="shared" si="8"/>
        <v>0</v>
      </c>
      <c r="AA53" s="103">
        <f t="shared" si="9"/>
        <v>0</v>
      </c>
      <c r="AB53" s="128" t="str">
        <f t="shared" si="13"/>
        <v/>
      </c>
      <c r="AC53" s="128" t="e">
        <f t="shared" si="14"/>
        <v>#REF!</v>
      </c>
    </row>
    <row r="54" spans="1:29" ht="50.1" customHeight="1">
      <c r="A54" s="172"/>
      <c r="B54" s="172"/>
      <c r="C54" s="175"/>
      <c r="D54" s="175"/>
      <c r="E54" s="132"/>
      <c r="F54" s="178"/>
      <c r="G54" s="181"/>
      <c r="H54" s="164"/>
      <c r="I54" s="166"/>
      <c r="J54" s="169"/>
      <c r="K54" s="62"/>
      <c r="L54" s="63"/>
      <c r="M54" s="63"/>
      <c r="N54" s="65"/>
      <c r="O54" s="127"/>
      <c r="P54" s="100"/>
      <c r="Q54" s="63">
        <f t="shared" si="10"/>
        <v>0</v>
      </c>
      <c r="R54" s="65"/>
      <c r="S54" s="64"/>
      <c r="T54" s="40"/>
      <c r="U54" s="106">
        <f>IF(EXACT(O54,Y54),M54,M54*(1-'Расчет ПРЕДЗАКАЗ'!$D$10))</f>
        <v>0</v>
      </c>
      <c r="V54" s="106">
        <f t="shared" si="11"/>
        <v>0</v>
      </c>
      <c r="W54" s="106" t="e">
        <f>IF(EXACT(O54,Y54),M54,M54*(1-#REF!))</f>
        <v>#REF!</v>
      </c>
      <c r="X54" s="106" t="e">
        <f t="shared" si="12"/>
        <v>#REF!</v>
      </c>
      <c r="Y54" s="107" t="s">
        <v>72</v>
      </c>
      <c r="Z54" s="103">
        <f t="shared" si="8"/>
        <v>0</v>
      </c>
      <c r="AA54" s="103">
        <f t="shared" si="9"/>
        <v>0</v>
      </c>
      <c r="AB54" s="128" t="str">
        <f t="shared" si="13"/>
        <v/>
      </c>
      <c r="AC54" s="128" t="e">
        <f t="shared" si="14"/>
        <v>#REF!</v>
      </c>
    </row>
    <row r="55" spans="1:29" ht="11.25" customHeight="1" thickBot="1"/>
    <row r="56" spans="1:29" ht="50.1" customHeight="1">
      <c r="A56" s="170">
        <v>508</v>
      </c>
      <c r="B56" s="170" t="s">
        <v>4045</v>
      </c>
      <c r="C56" s="173" t="s">
        <v>4046</v>
      </c>
      <c r="D56" s="173" t="s">
        <v>77</v>
      </c>
      <c r="E56" s="131"/>
      <c r="F56" s="196" t="s">
        <v>1895</v>
      </c>
      <c r="G56" s="179" t="s">
        <v>4047</v>
      </c>
      <c r="H56" s="162"/>
      <c r="I56" s="195" t="s">
        <v>3129</v>
      </c>
      <c r="J56" s="167" t="s">
        <v>19</v>
      </c>
      <c r="K56" s="62" t="s">
        <v>1899</v>
      </c>
      <c r="L56" s="63">
        <v>2820</v>
      </c>
      <c r="M56" s="63">
        <v>1760</v>
      </c>
      <c r="N56" s="142" t="s">
        <v>4048</v>
      </c>
      <c r="O56" s="127"/>
      <c r="P56" s="100"/>
      <c r="Q56" s="63">
        <f>P56*M56</f>
        <v>0</v>
      </c>
      <c r="R56" s="64"/>
      <c r="S56" s="67">
        <v>24</v>
      </c>
      <c r="T56" s="61"/>
      <c r="U56" s="106">
        <f>IF(EXACT(O56,Y56),M56,M56*(1-'Расчет ПРЕДЗАКАЗ'!$D$10))</f>
        <v>1724.8</v>
      </c>
      <c r="V56" s="106">
        <f>P56*U56</f>
        <v>0</v>
      </c>
      <c r="W56" s="106" t="e">
        <f>IF(EXACT(O56,Y56),M56,M56*(1-#REF!))</f>
        <v>#REF!</v>
      </c>
      <c r="X56" s="106" t="e">
        <f>P56*W56</f>
        <v>#REF!</v>
      </c>
      <c r="Y56" s="107" t="s">
        <v>72</v>
      </c>
      <c r="Z56" s="103">
        <f t="shared" ref="Z56:Z70" si="15">IF(EXACT(O56,Y56),Q56,0)</f>
        <v>0</v>
      </c>
      <c r="AA56" s="103">
        <f t="shared" ref="AA56:AA70" si="16">IF(Z56=0,Q56,0)</f>
        <v>0</v>
      </c>
      <c r="AB56" s="128">
        <f>IF(U56=0,"",L56/U56-1)</f>
        <v>0.63497217068645639</v>
      </c>
      <c r="AC56" s="128" t="e">
        <f>IF(W56=0,"",L56/W56-1)</f>
        <v>#REF!</v>
      </c>
    </row>
    <row r="57" spans="1:29" ht="50.1" customHeight="1">
      <c r="A57" s="171"/>
      <c r="B57" s="171"/>
      <c r="C57" s="174"/>
      <c r="D57" s="174"/>
      <c r="E57" s="131"/>
      <c r="F57" s="177"/>
      <c r="G57" s="180"/>
      <c r="H57" s="163"/>
      <c r="I57" s="165"/>
      <c r="J57" s="168"/>
      <c r="K57" s="62" t="s">
        <v>96</v>
      </c>
      <c r="L57" s="63">
        <v>2820</v>
      </c>
      <c r="M57" s="63">
        <v>1760</v>
      </c>
      <c r="N57" s="142" t="s">
        <v>4049</v>
      </c>
      <c r="O57" s="127"/>
      <c r="P57" s="100"/>
      <c r="Q57" s="63">
        <f t="shared" ref="Q57:Q70" si="17">P57*M57</f>
        <v>0</v>
      </c>
      <c r="R57" s="64"/>
      <c r="S57" s="67">
        <v>37</v>
      </c>
      <c r="T57" s="46"/>
      <c r="U57" s="106">
        <f>IF(EXACT(O57,Y57),M57,M57*(1-'Расчет ПРЕДЗАКАЗ'!$D$10))</f>
        <v>1724.8</v>
      </c>
      <c r="V57" s="106">
        <f t="shared" ref="V57:V70" si="18">P57*U57</f>
        <v>0</v>
      </c>
      <c r="W57" s="106" t="e">
        <f>IF(EXACT(O57,Y57),M57,M57*(1-#REF!))</f>
        <v>#REF!</v>
      </c>
      <c r="X57" s="106" t="e">
        <f t="shared" ref="X57:X70" si="19">P57*W57</f>
        <v>#REF!</v>
      </c>
      <c r="Y57" s="107" t="s">
        <v>72</v>
      </c>
      <c r="Z57" s="103">
        <f t="shared" si="15"/>
        <v>0</v>
      </c>
      <c r="AA57" s="103">
        <f t="shared" si="16"/>
        <v>0</v>
      </c>
      <c r="AB57" s="128">
        <f t="shared" ref="AB57:AB70" si="20">IF(U57=0,"",L57/U57-1)</f>
        <v>0.63497217068645639</v>
      </c>
      <c r="AC57" s="128" t="e">
        <f t="shared" ref="AC57:AC70" si="21">IF(W57=0,"",L57/W57-1)</f>
        <v>#REF!</v>
      </c>
    </row>
    <row r="58" spans="1:29" ht="50.1" customHeight="1">
      <c r="A58" s="171"/>
      <c r="B58" s="171"/>
      <c r="C58" s="174"/>
      <c r="D58" s="174"/>
      <c r="E58" s="131"/>
      <c r="F58" s="177"/>
      <c r="G58" s="180"/>
      <c r="H58" s="163"/>
      <c r="I58" s="165"/>
      <c r="J58" s="168"/>
      <c r="K58" s="62" t="s">
        <v>101</v>
      </c>
      <c r="L58" s="63">
        <v>2820</v>
      </c>
      <c r="M58" s="63">
        <v>1760</v>
      </c>
      <c r="N58" s="142" t="s">
        <v>4050</v>
      </c>
      <c r="O58" s="127"/>
      <c r="P58" s="100"/>
      <c r="Q58" s="63">
        <f t="shared" si="17"/>
        <v>0</v>
      </c>
      <c r="R58" s="64"/>
      <c r="S58" s="67">
        <v>33</v>
      </c>
      <c r="T58" s="46"/>
      <c r="U58" s="106">
        <f>IF(EXACT(O58,Y58),M58,M58*(1-'Расчет ПРЕДЗАКАЗ'!$D$10))</f>
        <v>1724.8</v>
      </c>
      <c r="V58" s="106">
        <f t="shared" si="18"/>
        <v>0</v>
      </c>
      <c r="W58" s="106" t="e">
        <f>IF(EXACT(O58,Y58),M58,M58*(1-#REF!))</f>
        <v>#REF!</v>
      </c>
      <c r="X58" s="106" t="e">
        <f t="shared" si="19"/>
        <v>#REF!</v>
      </c>
      <c r="Y58" s="107" t="s">
        <v>72</v>
      </c>
      <c r="Z58" s="103">
        <f t="shared" si="15"/>
        <v>0</v>
      </c>
      <c r="AA58" s="103">
        <f t="shared" si="16"/>
        <v>0</v>
      </c>
      <c r="AB58" s="128">
        <f t="shared" si="20"/>
        <v>0.63497217068645639</v>
      </c>
      <c r="AC58" s="128" t="e">
        <f t="shared" si="21"/>
        <v>#REF!</v>
      </c>
    </row>
    <row r="59" spans="1:29" ht="50.1" customHeight="1">
      <c r="A59" s="171"/>
      <c r="B59" s="171"/>
      <c r="C59" s="174"/>
      <c r="D59" s="174"/>
      <c r="E59" s="131"/>
      <c r="F59" s="177"/>
      <c r="G59" s="180"/>
      <c r="H59" s="163"/>
      <c r="I59" s="165"/>
      <c r="J59" s="168"/>
      <c r="K59" s="62" t="s">
        <v>88</v>
      </c>
      <c r="L59" s="63">
        <v>2820</v>
      </c>
      <c r="M59" s="63">
        <v>1760</v>
      </c>
      <c r="N59" s="142" t="s">
        <v>4051</v>
      </c>
      <c r="O59" s="127"/>
      <c r="P59" s="100"/>
      <c r="Q59" s="63">
        <f t="shared" si="17"/>
        <v>0</v>
      </c>
      <c r="R59" s="64"/>
      <c r="S59" s="67">
        <v>30</v>
      </c>
      <c r="T59" s="46"/>
      <c r="U59" s="106">
        <f>IF(EXACT(O59,Y59),M59,M59*(1-'Расчет ПРЕДЗАКАЗ'!$D$10))</f>
        <v>1724.8</v>
      </c>
      <c r="V59" s="106">
        <f t="shared" si="18"/>
        <v>0</v>
      </c>
      <c r="W59" s="106" t="e">
        <f>IF(EXACT(O59,Y59),M59,M59*(1-#REF!))</f>
        <v>#REF!</v>
      </c>
      <c r="X59" s="106" t="e">
        <f t="shared" si="19"/>
        <v>#REF!</v>
      </c>
      <c r="Y59" s="107" t="s">
        <v>72</v>
      </c>
      <c r="Z59" s="103">
        <f t="shared" si="15"/>
        <v>0</v>
      </c>
      <c r="AA59" s="103">
        <f t="shared" si="16"/>
        <v>0</v>
      </c>
      <c r="AB59" s="128">
        <f t="shared" si="20"/>
        <v>0.63497217068645639</v>
      </c>
      <c r="AC59" s="128" t="e">
        <f t="shared" si="21"/>
        <v>#REF!</v>
      </c>
    </row>
    <row r="60" spans="1:29" ht="50.1" customHeight="1">
      <c r="A60" s="171"/>
      <c r="B60" s="171"/>
      <c r="C60" s="174"/>
      <c r="D60" s="174"/>
      <c r="E60" s="131"/>
      <c r="F60" s="177"/>
      <c r="G60" s="180"/>
      <c r="H60" s="163"/>
      <c r="I60" s="165"/>
      <c r="J60" s="168"/>
      <c r="K60" s="62" t="s">
        <v>107</v>
      </c>
      <c r="L60" s="63">
        <v>2820</v>
      </c>
      <c r="M60" s="63">
        <v>1760</v>
      </c>
      <c r="N60" s="142" t="s">
        <v>4052</v>
      </c>
      <c r="O60" s="127"/>
      <c r="P60" s="100"/>
      <c r="Q60" s="63">
        <f t="shared" si="17"/>
        <v>0</v>
      </c>
      <c r="R60" s="64"/>
      <c r="S60" s="67">
        <v>20</v>
      </c>
      <c r="T60" s="46"/>
      <c r="U60" s="106">
        <f>IF(EXACT(O60,Y60),M60,M60*(1-'Расчет ПРЕДЗАКАЗ'!$D$10))</f>
        <v>1724.8</v>
      </c>
      <c r="V60" s="106">
        <f t="shared" si="18"/>
        <v>0</v>
      </c>
      <c r="W60" s="106" t="e">
        <f>IF(EXACT(O60,Y60),M60,M60*(1-#REF!))</f>
        <v>#REF!</v>
      </c>
      <c r="X60" s="106" t="e">
        <f t="shared" si="19"/>
        <v>#REF!</v>
      </c>
      <c r="Y60" s="107" t="s">
        <v>72</v>
      </c>
      <c r="Z60" s="103">
        <f t="shared" si="15"/>
        <v>0</v>
      </c>
      <c r="AA60" s="103">
        <f t="shared" si="16"/>
        <v>0</v>
      </c>
      <c r="AB60" s="128">
        <f t="shared" si="20"/>
        <v>0.63497217068645639</v>
      </c>
      <c r="AC60" s="128" t="e">
        <f t="shared" si="21"/>
        <v>#REF!</v>
      </c>
    </row>
    <row r="61" spans="1:29" ht="50.1" customHeight="1">
      <c r="A61" s="171"/>
      <c r="B61" s="171"/>
      <c r="C61" s="174"/>
      <c r="D61" s="174"/>
      <c r="E61" s="131"/>
      <c r="F61" s="177"/>
      <c r="G61" s="180"/>
      <c r="H61" s="163"/>
      <c r="I61" s="165"/>
      <c r="J61" s="168"/>
      <c r="K61" s="62"/>
      <c r="L61" s="63"/>
      <c r="M61" s="63"/>
      <c r="N61" s="142"/>
      <c r="O61" s="127"/>
      <c r="P61" s="100"/>
      <c r="Q61" s="63">
        <f t="shared" si="17"/>
        <v>0</v>
      </c>
      <c r="R61" s="64"/>
      <c r="S61" s="67"/>
      <c r="T61" s="46"/>
      <c r="U61" s="106">
        <f>IF(EXACT(O61,Y61),M61,M61*(1-'Расчет ПРЕДЗАКАЗ'!$D$10))</f>
        <v>0</v>
      </c>
      <c r="V61" s="106">
        <f t="shared" si="18"/>
        <v>0</v>
      </c>
      <c r="W61" s="106" t="e">
        <f>IF(EXACT(O61,Y61),M61,M61*(1-#REF!))</f>
        <v>#REF!</v>
      </c>
      <c r="X61" s="106" t="e">
        <f t="shared" si="19"/>
        <v>#REF!</v>
      </c>
      <c r="Y61" s="107" t="s">
        <v>72</v>
      </c>
      <c r="Z61" s="103">
        <f t="shared" si="15"/>
        <v>0</v>
      </c>
      <c r="AA61" s="103">
        <f t="shared" si="16"/>
        <v>0</v>
      </c>
      <c r="AB61" s="128" t="str">
        <f t="shared" si="20"/>
        <v/>
      </c>
      <c r="AC61" s="128" t="e">
        <f t="shared" si="21"/>
        <v>#REF!</v>
      </c>
    </row>
    <row r="62" spans="1:29" ht="50.1" customHeight="1">
      <c r="A62" s="171"/>
      <c r="B62" s="171"/>
      <c r="C62" s="174"/>
      <c r="D62" s="174"/>
      <c r="E62" s="131"/>
      <c r="F62" s="177"/>
      <c r="G62" s="180"/>
      <c r="H62" s="163"/>
      <c r="I62" s="165"/>
      <c r="J62" s="168"/>
      <c r="K62" s="62"/>
      <c r="L62" s="63"/>
      <c r="M62" s="63"/>
      <c r="N62" s="142"/>
      <c r="O62" s="127"/>
      <c r="P62" s="100"/>
      <c r="Q62" s="63">
        <f t="shared" si="17"/>
        <v>0</v>
      </c>
      <c r="R62" s="64"/>
      <c r="S62" s="67"/>
      <c r="T62" s="46"/>
      <c r="U62" s="106">
        <f>IF(EXACT(O62,Y62),M62,M62*(1-'Расчет ПРЕДЗАКАЗ'!$D$10))</f>
        <v>0</v>
      </c>
      <c r="V62" s="106">
        <f t="shared" si="18"/>
        <v>0</v>
      </c>
      <c r="W62" s="106" t="e">
        <f>IF(EXACT(O62,Y62),M62,M62*(1-#REF!))</f>
        <v>#REF!</v>
      </c>
      <c r="X62" s="106" t="e">
        <f t="shared" si="19"/>
        <v>#REF!</v>
      </c>
      <c r="Y62" s="107" t="s">
        <v>72</v>
      </c>
      <c r="Z62" s="103">
        <f t="shared" si="15"/>
        <v>0</v>
      </c>
      <c r="AA62" s="103">
        <f t="shared" si="16"/>
        <v>0</v>
      </c>
      <c r="AB62" s="128" t="str">
        <f t="shared" si="20"/>
        <v/>
      </c>
      <c r="AC62" s="128" t="e">
        <f t="shared" si="21"/>
        <v>#REF!</v>
      </c>
    </row>
    <row r="63" spans="1:29" ht="50.1" customHeight="1">
      <c r="A63" s="171"/>
      <c r="B63" s="171"/>
      <c r="C63" s="174"/>
      <c r="D63" s="174"/>
      <c r="E63" s="131"/>
      <c r="F63" s="177"/>
      <c r="G63" s="180"/>
      <c r="H63" s="163"/>
      <c r="I63" s="165"/>
      <c r="J63" s="168"/>
      <c r="K63" s="62"/>
      <c r="L63" s="63"/>
      <c r="M63" s="63"/>
      <c r="N63" s="142"/>
      <c r="O63" s="127"/>
      <c r="P63" s="100"/>
      <c r="Q63" s="63">
        <f t="shared" si="17"/>
        <v>0</v>
      </c>
      <c r="R63" s="64"/>
      <c r="S63" s="67"/>
      <c r="T63" s="46"/>
      <c r="U63" s="106">
        <f>IF(EXACT(O63,Y63),M63,M63*(1-'Расчет ПРЕДЗАКАЗ'!$D$10))</f>
        <v>0</v>
      </c>
      <c r="V63" s="106">
        <f t="shared" si="18"/>
        <v>0</v>
      </c>
      <c r="W63" s="106" t="e">
        <f>IF(EXACT(O63,Y63),M63,M63*(1-#REF!))</f>
        <v>#REF!</v>
      </c>
      <c r="X63" s="106" t="e">
        <f t="shared" si="19"/>
        <v>#REF!</v>
      </c>
      <c r="Y63" s="107" t="s">
        <v>72</v>
      </c>
      <c r="Z63" s="103">
        <f t="shared" si="15"/>
        <v>0</v>
      </c>
      <c r="AA63" s="103">
        <f t="shared" si="16"/>
        <v>0</v>
      </c>
      <c r="AB63" s="128" t="str">
        <f t="shared" si="20"/>
        <v/>
      </c>
      <c r="AC63" s="128" t="e">
        <f t="shared" si="21"/>
        <v>#REF!</v>
      </c>
    </row>
    <row r="64" spans="1:29" ht="50.1" customHeight="1">
      <c r="A64" s="171"/>
      <c r="B64" s="171"/>
      <c r="C64" s="174"/>
      <c r="D64" s="174"/>
      <c r="E64" s="131"/>
      <c r="F64" s="177"/>
      <c r="G64" s="180"/>
      <c r="H64" s="163"/>
      <c r="I64" s="165"/>
      <c r="J64" s="168"/>
      <c r="K64" s="62"/>
      <c r="L64" s="63"/>
      <c r="M64" s="63"/>
      <c r="N64" s="142"/>
      <c r="O64" s="127"/>
      <c r="P64" s="100"/>
      <c r="Q64" s="63">
        <f t="shared" si="17"/>
        <v>0</v>
      </c>
      <c r="R64" s="64"/>
      <c r="S64" s="67"/>
      <c r="T64" s="46"/>
      <c r="U64" s="106">
        <f>IF(EXACT(O64,Y64),M64,M64*(1-'Расчет ПРЕДЗАКАЗ'!$D$10))</f>
        <v>0</v>
      </c>
      <c r="V64" s="106">
        <f t="shared" si="18"/>
        <v>0</v>
      </c>
      <c r="W64" s="106" t="e">
        <f>IF(EXACT(O64,Y64),M64,M64*(1-#REF!))</f>
        <v>#REF!</v>
      </c>
      <c r="X64" s="106" t="e">
        <f t="shared" si="19"/>
        <v>#REF!</v>
      </c>
      <c r="Y64" s="107" t="s">
        <v>72</v>
      </c>
      <c r="Z64" s="103">
        <f t="shared" si="15"/>
        <v>0</v>
      </c>
      <c r="AA64" s="103">
        <f t="shared" si="16"/>
        <v>0</v>
      </c>
      <c r="AB64" s="128" t="str">
        <f t="shared" si="20"/>
        <v/>
      </c>
      <c r="AC64" s="128" t="e">
        <f t="shared" si="21"/>
        <v>#REF!</v>
      </c>
    </row>
    <row r="65" spans="1:29" ht="50.1" customHeight="1">
      <c r="A65" s="171"/>
      <c r="B65" s="171"/>
      <c r="C65" s="174"/>
      <c r="D65" s="174"/>
      <c r="E65" s="131"/>
      <c r="F65" s="177"/>
      <c r="G65" s="180"/>
      <c r="H65" s="163"/>
      <c r="I65" s="165"/>
      <c r="J65" s="168"/>
      <c r="K65" s="62"/>
      <c r="L65" s="63"/>
      <c r="M65" s="63"/>
      <c r="N65" s="65"/>
      <c r="O65" s="127"/>
      <c r="P65" s="100"/>
      <c r="Q65" s="63">
        <f t="shared" si="17"/>
        <v>0</v>
      </c>
      <c r="R65" s="65"/>
      <c r="S65" s="67"/>
      <c r="T65" s="40"/>
      <c r="U65" s="106">
        <f>IF(EXACT(O65,Y65),M65,M65*(1-'Расчет ПРЕДЗАКАЗ'!$D$10))</f>
        <v>0</v>
      </c>
      <c r="V65" s="106">
        <f t="shared" si="18"/>
        <v>0</v>
      </c>
      <c r="W65" s="106" t="e">
        <f>IF(EXACT(O65,Y65),M65,M65*(1-#REF!))</f>
        <v>#REF!</v>
      </c>
      <c r="X65" s="106" t="e">
        <f t="shared" si="19"/>
        <v>#REF!</v>
      </c>
      <c r="Y65" s="107" t="s">
        <v>72</v>
      </c>
      <c r="Z65" s="103">
        <f t="shared" si="15"/>
        <v>0</v>
      </c>
      <c r="AA65" s="103">
        <f t="shared" si="16"/>
        <v>0</v>
      </c>
      <c r="AB65" s="128" t="str">
        <f t="shared" si="20"/>
        <v/>
      </c>
      <c r="AC65" s="128" t="e">
        <f t="shared" si="21"/>
        <v>#REF!</v>
      </c>
    </row>
    <row r="66" spans="1:29" ht="50.1" customHeight="1">
      <c r="A66" s="171"/>
      <c r="B66" s="171"/>
      <c r="C66" s="174"/>
      <c r="D66" s="174"/>
      <c r="E66" s="131"/>
      <c r="F66" s="177"/>
      <c r="G66" s="180"/>
      <c r="H66" s="163"/>
      <c r="I66" s="165"/>
      <c r="J66" s="168"/>
      <c r="K66" s="62"/>
      <c r="L66" s="63"/>
      <c r="M66" s="63"/>
      <c r="N66" s="65"/>
      <c r="O66" s="127"/>
      <c r="P66" s="100"/>
      <c r="Q66" s="63">
        <f t="shared" si="17"/>
        <v>0</v>
      </c>
      <c r="R66" s="65"/>
      <c r="S66" s="67"/>
      <c r="T66" s="40"/>
      <c r="U66" s="106">
        <f>IF(EXACT(O66,Y66),M66,M66*(1-'Расчет ПРЕДЗАКАЗ'!$D$10))</f>
        <v>0</v>
      </c>
      <c r="V66" s="106">
        <f t="shared" si="18"/>
        <v>0</v>
      </c>
      <c r="W66" s="106" t="e">
        <f>IF(EXACT(O66,Y66),M66,M66*(1-#REF!))</f>
        <v>#REF!</v>
      </c>
      <c r="X66" s="106" t="e">
        <f t="shared" si="19"/>
        <v>#REF!</v>
      </c>
      <c r="Y66" s="107" t="s">
        <v>72</v>
      </c>
      <c r="Z66" s="103">
        <f t="shared" si="15"/>
        <v>0</v>
      </c>
      <c r="AA66" s="103">
        <f t="shared" si="16"/>
        <v>0</v>
      </c>
      <c r="AB66" s="128" t="str">
        <f t="shared" si="20"/>
        <v/>
      </c>
      <c r="AC66" s="128" t="e">
        <f t="shared" si="21"/>
        <v>#REF!</v>
      </c>
    </row>
    <row r="67" spans="1:29" ht="50.1" customHeight="1">
      <c r="A67" s="171"/>
      <c r="B67" s="171"/>
      <c r="C67" s="174"/>
      <c r="D67" s="174"/>
      <c r="E67" s="131"/>
      <c r="F67" s="177"/>
      <c r="G67" s="180"/>
      <c r="H67" s="163"/>
      <c r="I67" s="165"/>
      <c r="J67" s="168"/>
      <c r="K67" s="62"/>
      <c r="L67" s="63"/>
      <c r="M67" s="63"/>
      <c r="N67" s="65"/>
      <c r="O67" s="127"/>
      <c r="P67" s="100"/>
      <c r="Q67" s="63">
        <f t="shared" si="17"/>
        <v>0</v>
      </c>
      <c r="R67" s="65"/>
      <c r="S67" s="67"/>
      <c r="T67" s="40"/>
      <c r="U67" s="106">
        <f>IF(EXACT(O67,Y67),M67,M67*(1-'Расчет ПРЕДЗАКАЗ'!$D$10))</f>
        <v>0</v>
      </c>
      <c r="V67" s="106">
        <f t="shared" si="18"/>
        <v>0</v>
      </c>
      <c r="W67" s="106" t="e">
        <f>IF(EXACT(O67,Y67),M67,M67*(1-#REF!))</f>
        <v>#REF!</v>
      </c>
      <c r="X67" s="106" t="e">
        <f t="shared" si="19"/>
        <v>#REF!</v>
      </c>
      <c r="Y67" s="107" t="s">
        <v>72</v>
      </c>
      <c r="Z67" s="103">
        <f t="shared" si="15"/>
        <v>0</v>
      </c>
      <c r="AA67" s="103">
        <f t="shared" si="16"/>
        <v>0</v>
      </c>
      <c r="AB67" s="128" t="str">
        <f t="shared" si="20"/>
        <v/>
      </c>
      <c r="AC67" s="128" t="e">
        <f t="shared" si="21"/>
        <v>#REF!</v>
      </c>
    </row>
    <row r="68" spans="1:29" ht="50.1" customHeight="1">
      <c r="A68" s="171"/>
      <c r="B68" s="171"/>
      <c r="C68" s="174"/>
      <c r="D68" s="174"/>
      <c r="E68" s="131"/>
      <c r="F68" s="177"/>
      <c r="G68" s="180"/>
      <c r="H68" s="163"/>
      <c r="I68" s="165"/>
      <c r="J68" s="168"/>
      <c r="K68" s="62"/>
      <c r="L68" s="63"/>
      <c r="M68" s="63"/>
      <c r="N68" s="65"/>
      <c r="O68" s="127"/>
      <c r="P68" s="100"/>
      <c r="Q68" s="63">
        <f t="shared" si="17"/>
        <v>0</v>
      </c>
      <c r="R68" s="65"/>
      <c r="S68" s="67"/>
      <c r="T68" s="40"/>
      <c r="U68" s="106">
        <f>IF(EXACT(O68,Y68),M68,M68*(1-'Расчет ПРЕДЗАКАЗ'!$D$10))</f>
        <v>0</v>
      </c>
      <c r="V68" s="106">
        <f t="shared" si="18"/>
        <v>0</v>
      </c>
      <c r="W68" s="106" t="e">
        <f>IF(EXACT(O68,Y68),M68,M68*(1-#REF!))</f>
        <v>#REF!</v>
      </c>
      <c r="X68" s="106" t="e">
        <f t="shared" si="19"/>
        <v>#REF!</v>
      </c>
      <c r="Y68" s="107" t="s">
        <v>72</v>
      </c>
      <c r="Z68" s="103">
        <f t="shared" si="15"/>
        <v>0</v>
      </c>
      <c r="AA68" s="103">
        <f t="shared" si="16"/>
        <v>0</v>
      </c>
      <c r="AB68" s="128" t="str">
        <f t="shared" si="20"/>
        <v/>
      </c>
      <c r="AC68" s="128" t="e">
        <f t="shared" si="21"/>
        <v>#REF!</v>
      </c>
    </row>
    <row r="69" spans="1:29" ht="50.1" customHeight="1">
      <c r="A69" s="171"/>
      <c r="B69" s="171"/>
      <c r="C69" s="174"/>
      <c r="D69" s="174"/>
      <c r="E69" s="131"/>
      <c r="F69" s="177"/>
      <c r="G69" s="180"/>
      <c r="H69" s="163"/>
      <c r="I69" s="165"/>
      <c r="J69" s="168"/>
      <c r="K69" s="62"/>
      <c r="L69" s="63"/>
      <c r="M69" s="63"/>
      <c r="N69" s="65"/>
      <c r="O69" s="127"/>
      <c r="P69" s="100"/>
      <c r="Q69" s="63">
        <f t="shared" si="17"/>
        <v>0</v>
      </c>
      <c r="R69" s="65"/>
      <c r="S69" s="67"/>
      <c r="T69" s="40"/>
      <c r="U69" s="106">
        <f>IF(EXACT(O69,Y69),M69,M69*(1-'Расчет ПРЕДЗАКАЗ'!$D$10))</f>
        <v>0</v>
      </c>
      <c r="V69" s="106">
        <f t="shared" si="18"/>
        <v>0</v>
      </c>
      <c r="W69" s="106" t="e">
        <f>IF(EXACT(O69,Y69),M69,M69*(1-#REF!))</f>
        <v>#REF!</v>
      </c>
      <c r="X69" s="106" t="e">
        <f t="shared" si="19"/>
        <v>#REF!</v>
      </c>
      <c r="Y69" s="107" t="s">
        <v>72</v>
      </c>
      <c r="Z69" s="103">
        <f t="shared" si="15"/>
        <v>0</v>
      </c>
      <c r="AA69" s="103">
        <f t="shared" si="16"/>
        <v>0</v>
      </c>
      <c r="AB69" s="128" t="str">
        <f t="shared" si="20"/>
        <v/>
      </c>
      <c r="AC69" s="128" t="e">
        <f t="shared" si="21"/>
        <v>#REF!</v>
      </c>
    </row>
    <row r="70" spans="1:29" ht="50.1" customHeight="1">
      <c r="A70" s="172"/>
      <c r="B70" s="172"/>
      <c r="C70" s="175"/>
      <c r="D70" s="175"/>
      <c r="E70" s="132"/>
      <c r="F70" s="178"/>
      <c r="G70" s="181"/>
      <c r="H70" s="164"/>
      <c r="I70" s="166"/>
      <c r="J70" s="169"/>
      <c r="K70" s="62"/>
      <c r="L70" s="63"/>
      <c r="M70" s="63"/>
      <c r="N70" s="65"/>
      <c r="O70" s="127"/>
      <c r="P70" s="100"/>
      <c r="Q70" s="63">
        <f t="shared" si="17"/>
        <v>0</v>
      </c>
      <c r="R70" s="65"/>
      <c r="S70" s="64"/>
      <c r="T70" s="40"/>
      <c r="U70" s="106">
        <f>IF(EXACT(O70,Y70),M70,M70*(1-'Расчет ПРЕДЗАКАЗ'!$D$10))</f>
        <v>0</v>
      </c>
      <c r="V70" s="106">
        <f t="shared" si="18"/>
        <v>0</v>
      </c>
      <c r="W70" s="106" t="e">
        <f>IF(EXACT(O70,Y70),M70,M70*(1-#REF!))</f>
        <v>#REF!</v>
      </c>
      <c r="X70" s="106" t="e">
        <f t="shared" si="19"/>
        <v>#REF!</v>
      </c>
      <c r="Y70" s="107" t="s">
        <v>72</v>
      </c>
      <c r="Z70" s="103">
        <f t="shared" si="15"/>
        <v>0</v>
      </c>
      <c r="AA70" s="103">
        <f t="shared" si="16"/>
        <v>0</v>
      </c>
      <c r="AB70" s="128" t="str">
        <f t="shared" si="20"/>
        <v/>
      </c>
      <c r="AC70" s="128" t="e">
        <f t="shared" si="21"/>
        <v>#REF!</v>
      </c>
    </row>
    <row r="71" spans="1:29" ht="11.25" customHeight="1" thickBot="1"/>
    <row r="72" spans="1:29" ht="50.1" customHeight="1">
      <c r="A72" s="170">
        <v>509</v>
      </c>
      <c r="B72" s="170" t="s">
        <v>4053</v>
      </c>
      <c r="C72" s="173" t="s">
        <v>4054</v>
      </c>
      <c r="D72" s="173" t="s">
        <v>77</v>
      </c>
      <c r="E72" s="131"/>
      <c r="F72" s="196" t="s">
        <v>4055</v>
      </c>
      <c r="G72" s="179" t="s">
        <v>3259</v>
      </c>
      <c r="H72" s="162" t="s">
        <v>1373</v>
      </c>
      <c r="I72" s="195" t="s">
        <v>4056</v>
      </c>
      <c r="J72" s="167" t="s">
        <v>19</v>
      </c>
      <c r="K72" s="62" t="s">
        <v>96</v>
      </c>
      <c r="L72" s="63">
        <v>4230</v>
      </c>
      <c r="M72" s="63">
        <v>2640</v>
      </c>
      <c r="N72" s="142" t="s">
        <v>4057</v>
      </c>
      <c r="O72" s="127" t="s">
        <v>72</v>
      </c>
      <c r="P72" s="100"/>
      <c r="Q72" s="63">
        <f>P72*M72</f>
        <v>0</v>
      </c>
      <c r="R72" s="64"/>
      <c r="S72" s="67">
        <v>6</v>
      </c>
      <c r="T72" s="61"/>
      <c r="U72" s="106">
        <f>IF(EXACT(O72,Y72),M72,M72*(1-'Расчет ПРЕДЗАКАЗ'!$D$10))</f>
        <v>2640</v>
      </c>
      <c r="V72" s="106">
        <f>P72*U72</f>
        <v>0</v>
      </c>
      <c r="W72" s="106">
        <f>IF(EXACT(O72,Y72),M72,M72*(1-#REF!))</f>
        <v>2640</v>
      </c>
      <c r="X72" s="106">
        <f>P72*W72</f>
        <v>0</v>
      </c>
      <c r="Y72" s="107" t="s">
        <v>72</v>
      </c>
      <c r="Z72" s="103">
        <f t="shared" ref="Z72:Z86" si="22">IF(EXACT(O72,Y72),Q72,0)</f>
        <v>0</v>
      </c>
      <c r="AA72" s="103">
        <f t="shared" ref="AA72:AA86" si="23">IF(Z72=0,Q72,0)</f>
        <v>0</v>
      </c>
      <c r="AB72" s="128">
        <f>IF(U72=0,"",L72/U72-1)</f>
        <v>0.60227272727272729</v>
      </c>
      <c r="AC72" s="128">
        <f>IF(W72=0,"",L72/W72-1)</f>
        <v>0.60227272727272729</v>
      </c>
    </row>
    <row r="73" spans="1:29" ht="50.1" customHeight="1">
      <c r="A73" s="171"/>
      <c r="B73" s="171"/>
      <c r="C73" s="174"/>
      <c r="D73" s="174"/>
      <c r="E73" s="131"/>
      <c r="F73" s="177"/>
      <c r="G73" s="180"/>
      <c r="H73" s="163"/>
      <c r="I73" s="165"/>
      <c r="J73" s="168"/>
      <c r="K73" s="62" t="s">
        <v>101</v>
      </c>
      <c r="L73" s="63">
        <v>4230</v>
      </c>
      <c r="M73" s="63">
        <v>2640</v>
      </c>
      <c r="N73" s="142" t="s">
        <v>4058</v>
      </c>
      <c r="O73" s="127" t="s">
        <v>72</v>
      </c>
      <c r="P73" s="100"/>
      <c r="Q73" s="63">
        <f t="shared" ref="Q73:Q86" si="24">P73*M73</f>
        <v>0</v>
      </c>
      <c r="R73" s="64"/>
      <c r="S73" s="67">
        <v>7</v>
      </c>
      <c r="T73" s="46"/>
      <c r="U73" s="106">
        <f>IF(EXACT(O73,Y73),M73,M73*(1-'Расчет ПРЕДЗАКАЗ'!$D$10))</f>
        <v>2640</v>
      </c>
      <c r="V73" s="106">
        <f t="shared" ref="V73:V86" si="25">P73*U73</f>
        <v>0</v>
      </c>
      <c r="W73" s="106">
        <f>IF(EXACT(O73,Y73),M73,M73*(1-#REF!))</f>
        <v>2640</v>
      </c>
      <c r="X73" s="106">
        <f t="shared" ref="X73:X86" si="26">P73*W73</f>
        <v>0</v>
      </c>
      <c r="Y73" s="107" t="s">
        <v>72</v>
      </c>
      <c r="Z73" s="103">
        <f t="shared" si="22"/>
        <v>0</v>
      </c>
      <c r="AA73" s="103">
        <f t="shared" si="23"/>
        <v>0</v>
      </c>
      <c r="AB73" s="128">
        <f t="shared" ref="AB73:AB86" si="27">IF(U73=0,"",L73/U73-1)</f>
        <v>0.60227272727272729</v>
      </c>
      <c r="AC73" s="128">
        <f t="shared" ref="AC73:AC86" si="28">IF(W73=0,"",L73/W73-1)</f>
        <v>0.60227272727272729</v>
      </c>
    </row>
    <row r="74" spans="1:29" ht="50.1" customHeight="1">
      <c r="A74" s="171"/>
      <c r="B74" s="171"/>
      <c r="C74" s="174"/>
      <c r="D74" s="174"/>
      <c r="E74" s="131"/>
      <c r="F74" s="177"/>
      <c r="G74" s="180"/>
      <c r="H74" s="163"/>
      <c r="I74" s="165"/>
      <c r="J74" s="168"/>
      <c r="K74" s="62" t="s">
        <v>88</v>
      </c>
      <c r="L74" s="63">
        <v>4230</v>
      </c>
      <c r="M74" s="63">
        <v>2640</v>
      </c>
      <c r="N74" s="142" t="s">
        <v>4059</v>
      </c>
      <c r="O74" s="127" t="s">
        <v>72</v>
      </c>
      <c r="P74" s="100"/>
      <c r="Q74" s="63">
        <f t="shared" si="24"/>
        <v>0</v>
      </c>
      <c r="R74" s="64"/>
      <c r="S74" s="67">
        <v>7</v>
      </c>
      <c r="T74" s="46"/>
      <c r="U74" s="106">
        <f>IF(EXACT(O74,Y74),M74,M74*(1-'Расчет ПРЕДЗАКАЗ'!$D$10))</f>
        <v>2640</v>
      </c>
      <c r="V74" s="106">
        <f t="shared" si="25"/>
        <v>0</v>
      </c>
      <c r="W74" s="106">
        <f>IF(EXACT(O74,Y74),M74,M74*(1-#REF!))</f>
        <v>2640</v>
      </c>
      <c r="X74" s="106">
        <f t="shared" si="26"/>
        <v>0</v>
      </c>
      <c r="Y74" s="107" t="s">
        <v>72</v>
      </c>
      <c r="Z74" s="103">
        <f t="shared" si="22"/>
        <v>0</v>
      </c>
      <c r="AA74" s="103">
        <f t="shared" si="23"/>
        <v>0</v>
      </c>
      <c r="AB74" s="128">
        <f t="shared" si="27"/>
        <v>0.60227272727272729</v>
      </c>
      <c r="AC74" s="128">
        <f t="shared" si="28"/>
        <v>0.60227272727272729</v>
      </c>
    </row>
    <row r="75" spans="1:29" ht="50.1" customHeight="1">
      <c r="A75" s="171"/>
      <c r="B75" s="171"/>
      <c r="C75" s="174"/>
      <c r="D75" s="174"/>
      <c r="E75" s="131"/>
      <c r="F75" s="177"/>
      <c r="G75" s="180"/>
      <c r="H75" s="163"/>
      <c r="I75" s="165"/>
      <c r="J75" s="168"/>
      <c r="K75" s="62"/>
      <c r="L75" s="63"/>
      <c r="M75" s="63"/>
      <c r="N75" s="142"/>
      <c r="O75" s="127"/>
      <c r="P75" s="100"/>
      <c r="Q75" s="63">
        <f t="shared" si="24"/>
        <v>0</v>
      </c>
      <c r="R75" s="64"/>
      <c r="S75" s="67"/>
      <c r="T75" s="46"/>
      <c r="U75" s="106">
        <f>IF(EXACT(O75,Y75),M75,M75*(1-'Расчет ПРЕДЗАКАЗ'!$D$10))</f>
        <v>0</v>
      </c>
      <c r="V75" s="106">
        <f t="shared" si="25"/>
        <v>0</v>
      </c>
      <c r="W75" s="106" t="e">
        <f>IF(EXACT(O75,Y75),M75,M75*(1-#REF!))</f>
        <v>#REF!</v>
      </c>
      <c r="X75" s="106" t="e">
        <f t="shared" si="26"/>
        <v>#REF!</v>
      </c>
      <c r="Y75" s="107" t="s">
        <v>72</v>
      </c>
      <c r="Z75" s="103">
        <f t="shared" si="22"/>
        <v>0</v>
      </c>
      <c r="AA75" s="103">
        <f t="shared" si="23"/>
        <v>0</v>
      </c>
      <c r="AB75" s="128" t="str">
        <f t="shared" si="27"/>
        <v/>
      </c>
      <c r="AC75" s="128" t="e">
        <f t="shared" si="28"/>
        <v>#REF!</v>
      </c>
    </row>
    <row r="76" spans="1:29" ht="50.1" customHeight="1">
      <c r="A76" s="171"/>
      <c r="B76" s="171"/>
      <c r="C76" s="174"/>
      <c r="D76" s="174"/>
      <c r="E76" s="131"/>
      <c r="F76" s="177"/>
      <c r="G76" s="180"/>
      <c r="H76" s="163"/>
      <c r="I76" s="165"/>
      <c r="J76" s="168"/>
      <c r="K76" s="62"/>
      <c r="L76" s="63"/>
      <c r="M76" s="63"/>
      <c r="N76" s="142"/>
      <c r="O76" s="127"/>
      <c r="P76" s="100"/>
      <c r="Q76" s="63">
        <f t="shared" si="24"/>
        <v>0</v>
      </c>
      <c r="R76" s="64"/>
      <c r="S76" s="67"/>
      <c r="T76" s="46"/>
      <c r="U76" s="106">
        <f>IF(EXACT(O76,Y76),M76,M76*(1-'Расчет ПРЕДЗАКАЗ'!$D$10))</f>
        <v>0</v>
      </c>
      <c r="V76" s="106">
        <f t="shared" si="25"/>
        <v>0</v>
      </c>
      <c r="W76" s="106" t="e">
        <f>IF(EXACT(O76,Y76),M76,M76*(1-#REF!))</f>
        <v>#REF!</v>
      </c>
      <c r="X76" s="106" t="e">
        <f t="shared" si="26"/>
        <v>#REF!</v>
      </c>
      <c r="Y76" s="107" t="s">
        <v>72</v>
      </c>
      <c r="Z76" s="103">
        <f t="shared" si="22"/>
        <v>0</v>
      </c>
      <c r="AA76" s="103">
        <f t="shared" si="23"/>
        <v>0</v>
      </c>
      <c r="AB76" s="128" t="str">
        <f t="shared" si="27"/>
        <v/>
      </c>
      <c r="AC76" s="128" t="e">
        <f t="shared" si="28"/>
        <v>#REF!</v>
      </c>
    </row>
    <row r="77" spans="1:29" ht="50.1" customHeight="1">
      <c r="A77" s="171"/>
      <c r="B77" s="171"/>
      <c r="C77" s="174"/>
      <c r="D77" s="174"/>
      <c r="E77" s="131"/>
      <c r="F77" s="177"/>
      <c r="G77" s="180"/>
      <c r="H77" s="163"/>
      <c r="I77" s="165"/>
      <c r="J77" s="168"/>
      <c r="K77" s="62"/>
      <c r="L77" s="63"/>
      <c r="M77" s="63"/>
      <c r="N77" s="142"/>
      <c r="O77" s="127"/>
      <c r="P77" s="100"/>
      <c r="Q77" s="63">
        <f t="shared" si="24"/>
        <v>0</v>
      </c>
      <c r="R77" s="64"/>
      <c r="S77" s="67"/>
      <c r="T77" s="46"/>
      <c r="U77" s="106">
        <f>IF(EXACT(O77,Y77),M77,M77*(1-'Расчет ПРЕДЗАКАЗ'!$D$10))</f>
        <v>0</v>
      </c>
      <c r="V77" s="106">
        <f t="shared" si="25"/>
        <v>0</v>
      </c>
      <c r="W77" s="106" t="e">
        <f>IF(EXACT(O77,Y77),M77,M77*(1-#REF!))</f>
        <v>#REF!</v>
      </c>
      <c r="X77" s="106" t="e">
        <f t="shared" si="26"/>
        <v>#REF!</v>
      </c>
      <c r="Y77" s="107" t="s">
        <v>72</v>
      </c>
      <c r="Z77" s="103">
        <f t="shared" si="22"/>
        <v>0</v>
      </c>
      <c r="AA77" s="103">
        <f t="shared" si="23"/>
        <v>0</v>
      </c>
      <c r="AB77" s="128" t="str">
        <f t="shared" si="27"/>
        <v/>
      </c>
      <c r="AC77" s="128" t="e">
        <f t="shared" si="28"/>
        <v>#REF!</v>
      </c>
    </row>
    <row r="78" spans="1:29" ht="50.1" customHeight="1">
      <c r="A78" s="171"/>
      <c r="B78" s="171"/>
      <c r="C78" s="174"/>
      <c r="D78" s="174"/>
      <c r="E78" s="131"/>
      <c r="F78" s="177"/>
      <c r="G78" s="180"/>
      <c r="H78" s="163"/>
      <c r="I78" s="165"/>
      <c r="J78" s="168"/>
      <c r="K78" s="62"/>
      <c r="L78" s="63"/>
      <c r="M78" s="63"/>
      <c r="N78" s="142"/>
      <c r="O78" s="127"/>
      <c r="P78" s="100"/>
      <c r="Q78" s="63">
        <f t="shared" si="24"/>
        <v>0</v>
      </c>
      <c r="R78" s="64"/>
      <c r="S78" s="67"/>
      <c r="T78" s="46"/>
      <c r="U78" s="106">
        <f>IF(EXACT(O78,Y78),M78,M78*(1-'Расчет ПРЕДЗАКАЗ'!$D$10))</f>
        <v>0</v>
      </c>
      <c r="V78" s="106">
        <f t="shared" si="25"/>
        <v>0</v>
      </c>
      <c r="W78" s="106" t="e">
        <f>IF(EXACT(O78,Y78),M78,M78*(1-#REF!))</f>
        <v>#REF!</v>
      </c>
      <c r="X78" s="106" t="e">
        <f t="shared" si="26"/>
        <v>#REF!</v>
      </c>
      <c r="Y78" s="107" t="s">
        <v>72</v>
      </c>
      <c r="Z78" s="103">
        <f t="shared" si="22"/>
        <v>0</v>
      </c>
      <c r="AA78" s="103">
        <f t="shared" si="23"/>
        <v>0</v>
      </c>
      <c r="AB78" s="128" t="str">
        <f t="shared" si="27"/>
        <v/>
      </c>
      <c r="AC78" s="128" t="e">
        <f t="shared" si="28"/>
        <v>#REF!</v>
      </c>
    </row>
    <row r="79" spans="1:29" ht="50.1" customHeight="1">
      <c r="A79" s="171"/>
      <c r="B79" s="171"/>
      <c r="C79" s="174"/>
      <c r="D79" s="174"/>
      <c r="E79" s="131"/>
      <c r="F79" s="177"/>
      <c r="G79" s="180"/>
      <c r="H79" s="163"/>
      <c r="I79" s="165"/>
      <c r="J79" s="168"/>
      <c r="K79" s="62"/>
      <c r="L79" s="63"/>
      <c r="M79" s="63"/>
      <c r="N79" s="142"/>
      <c r="O79" s="127"/>
      <c r="P79" s="100"/>
      <c r="Q79" s="63">
        <f t="shared" si="24"/>
        <v>0</v>
      </c>
      <c r="R79" s="64"/>
      <c r="S79" s="67"/>
      <c r="T79" s="46"/>
      <c r="U79" s="106">
        <f>IF(EXACT(O79,Y79),M79,M79*(1-'Расчет ПРЕДЗАКАЗ'!$D$10))</f>
        <v>0</v>
      </c>
      <c r="V79" s="106">
        <f t="shared" si="25"/>
        <v>0</v>
      </c>
      <c r="W79" s="106" t="e">
        <f>IF(EXACT(O79,Y79),M79,M79*(1-#REF!))</f>
        <v>#REF!</v>
      </c>
      <c r="X79" s="106" t="e">
        <f t="shared" si="26"/>
        <v>#REF!</v>
      </c>
      <c r="Y79" s="107" t="s">
        <v>72</v>
      </c>
      <c r="Z79" s="103">
        <f t="shared" si="22"/>
        <v>0</v>
      </c>
      <c r="AA79" s="103">
        <f t="shared" si="23"/>
        <v>0</v>
      </c>
      <c r="AB79" s="128" t="str">
        <f t="shared" si="27"/>
        <v/>
      </c>
      <c r="AC79" s="128" t="e">
        <f t="shared" si="28"/>
        <v>#REF!</v>
      </c>
    </row>
    <row r="80" spans="1:29" ht="50.1" customHeight="1">
      <c r="A80" s="171"/>
      <c r="B80" s="171"/>
      <c r="C80" s="174"/>
      <c r="D80" s="174"/>
      <c r="E80" s="131"/>
      <c r="F80" s="177"/>
      <c r="G80" s="180"/>
      <c r="H80" s="163"/>
      <c r="I80" s="165"/>
      <c r="J80" s="168"/>
      <c r="K80" s="62"/>
      <c r="L80" s="63"/>
      <c r="M80" s="63"/>
      <c r="N80" s="142"/>
      <c r="O80" s="127"/>
      <c r="P80" s="100"/>
      <c r="Q80" s="63">
        <f t="shared" si="24"/>
        <v>0</v>
      </c>
      <c r="R80" s="64"/>
      <c r="S80" s="67"/>
      <c r="T80" s="46"/>
      <c r="U80" s="106">
        <f>IF(EXACT(O80,Y80),M80,M80*(1-'Расчет ПРЕДЗАКАЗ'!$D$10))</f>
        <v>0</v>
      </c>
      <c r="V80" s="106">
        <f t="shared" si="25"/>
        <v>0</v>
      </c>
      <c r="W80" s="106" t="e">
        <f>IF(EXACT(O80,Y80),M80,M80*(1-#REF!))</f>
        <v>#REF!</v>
      </c>
      <c r="X80" s="106" t="e">
        <f t="shared" si="26"/>
        <v>#REF!</v>
      </c>
      <c r="Y80" s="107" t="s">
        <v>72</v>
      </c>
      <c r="Z80" s="103">
        <f t="shared" si="22"/>
        <v>0</v>
      </c>
      <c r="AA80" s="103">
        <f t="shared" si="23"/>
        <v>0</v>
      </c>
      <c r="AB80" s="128" t="str">
        <f t="shared" si="27"/>
        <v/>
      </c>
      <c r="AC80" s="128" t="e">
        <f t="shared" si="28"/>
        <v>#REF!</v>
      </c>
    </row>
    <row r="81" spans="1:29" ht="50.1" customHeight="1">
      <c r="A81" s="171"/>
      <c r="B81" s="171"/>
      <c r="C81" s="174"/>
      <c r="D81" s="174"/>
      <c r="E81" s="131"/>
      <c r="F81" s="177"/>
      <c r="G81" s="180"/>
      <c r="H81" s="163"/>
      <c r="I81" s="165"/>
      <c r="J81" s="168"/>
      <c r="K81" s="62"/>
      <c r="L81" s="63"/>
      <c r="M81" s="63"/>
      <c r="N81" s="65"/>
      <c r="O81" s="127"/>
      <c r="P81" s="100"/>
      <c r="Q81" s="63">
        <f t="shared" si="24"/>
        <v>0</v>
      </c>
      <c r="R81" s="65"/>
      <c r="S81" s="67"/>
      <c r="T81" s="40"/>
      <c r="U81" s="106">
        <f>IF(EXACT(O81,Y81),M81,M81*(1-'Расчет ПРЕДЗАКАЗ'!$D$10))</f>
        <v>0</v>
      </c>
      <c r="V81" s="106">
        <f t="shared" si="25"/>
        <v>0</v>
      </c>
      <c r="W81" s="106" t="e">
        <f>IF(EXACT(O81,Y81),M81,M81*(1-#REF!))</f>
        <v>#REF!</v>
      </c>
      <c r="X81" s="106" t="e">
        <f t="shared" si="26"/>
        <v>#REF!</v>
      </c>
      <c r="Y81" s="107" t="s">
        <v>72</v>
      </c>
      <c r="Z81" s="103">
        <f t="shared" si="22"/>
        <v>0</v>
      </c>
      <c r="AA81" s="103">
        <f t="shared" si="23"/>
        <v>0</v>
      </c>
      <c r="AB81" s="128" t="str">
        <f t="shared" si="27"/>
        <v/>
      </c>
      <c r="AC81" s="128" t="e">
        <f t="shared" si="28"/>
        <v>#REF!</v>
      </c>
    </row>
    <row r="82" spans="1:29" ht="50.1" customHeight="1">
      <c r="A82" s="171"/>
      <c r="B82" s="171"/>
      <c r="C82" s="174"/>
      <c r="D82" s="174"/>
      <c r="E82" s="131"/>
      <c r="F82" s="177"/>
      <c r="G82" s="180"/>
      <c r="H82" s="163"/>
      <c r="I82" s="165"/>
      <c r="J82" s="168"/>
      <c r="K82" s="62"/>
      <c r="L82" s="63"/>
      <c r="M82" s="63"/>
      <c r="N82" s="65"/>
      <c r="O82" s="127"/>
      <c r="P82" s="100"/>
      <c r="Q82" s="63">
        <f t="shared" si="24"/>
        <v>0</v>
      </c>
      <c r="R82" s="65"/>
      <c r="S82" s="67"/>
      <c r="T82" s="40"/>
      <c r="U82" s="106">
        <f>IF(EXACT(O82,Y82),M82,M82*(1-'Расчет ПРЕДЗАКАЗ'!$D$10))</f>
        <v>0</v>
      </c>
      <c r="V82" s="106">
        <f t="shared" si="25"/>
        <v>0</v>
      </c>
      <c r="W82" s="106" t="e">
        <f>IF(EXACT(O82,Y82),M82,M82*(1-#REF!))</f>
        <v>#REF!</v>
      </c>
      <c r="X82" s="106" t="e">
        <f t="shared" si="26"/>
        <v>#REF!</v>
      </c>
      <c r="Y82" s="107" t="s">
        <v>72</v>
      </c>
      <c r="Z82" s="103">
        <f t="shared" si="22"/>
        <v>0</v>
      </c>
      <c r="AA82" s="103">
        <f t="shared" si="23"/>
        <v>0</v>
      </c>
      <c r="AB82" s="128" t="str">
        <f t="shared" si="27"/>
        <v/>
      </c>
      <c r="AC82" s="128" t="e">
        <f t="shared" si="28"/>
        <v>#REF!</v>
      </c>
    </row>
    <row r="83" spans="1:29" ht="50.1" customHeight="1">
      <c r="A83" s="171"/>
      <c r="B83" s="171"/>
      <c r="C83" s="174"/>
      <c r="D83" s="174"/>
      <c r="E83" s="131"/>
      <c r="F83" s="177"/>
      <c r="G83" s="180"/>
      <c r="H83" s="163"/>
      <c r="I83" s="165"/>
      <c r="J83" s="168"/>
      <c r="K83" s="62"/>
      <c r="L83" s="63"/>
      <c r="M83" s="63"/>
      <c r="N83" s="65"/>
      <c r="O83" s="127"/>
      <c r="P83" s="100"/>
      <c r="Q83" s="63">
        <f t="shared" si="24"/>
        <v>0</v>
      </c>
      <c r="R83" s="65"/>
      <c r="S83" s="67"/>
      <c r="T83" s="40"/>
      <c r="U83" s="106">
        <f>IF(EXACT(O83,Y83),M83,M83*(1-'Расчет ПРЕДЗАКАЗ'!$D$10))</f>
        <v>0</v>
      </c>
      <c r="V83" s="106">
        <f t="shared" si="25"/>
        <v>0</v>
      </c>
      <c r="W83" s="106" t="e">
        <f>IF(EXACT(O83,Y83),M83,M83*(1-#REF!))</f>
        <v>#REF!</v>
      </c>
      <c r="X83" s="106" t="e">
        <f t="shared" si="26"/>
        <v>#REF!</v>
      </c>
      <c r="Y83" s="107" t="s">
        <v>72</v>
      </c>
      <c r="Z83" s="103">
        <f t="shared" si="22"/>
        <v>0</v>
      </c>
      <c r="AA83" s="103">
        <f t="shared" si="23"/>
        <v>0</v>
      </c>
      <c r="AB83" s="128" t="str">
        <f t="shared" si="27"/>
        <v/>
      </c>
      <c r="AC83" s="128" t="e">
        <f t="shared" si="28"/>
        <v>#REF!</v>
      </c>
    </row>
    <row r="84" spans="1:29" ht="50.1" customHeight="1">
      <c r="A84" s="171"/>
      <c r="B84" s="171"/>
      <c r="C84" s="174"/>
      <c r="D84" s="174"/>
      <c r="E84" s="131"/>
      <c r="F84" s="177"/>
      <c r="G84" s="180"/>
      <c r="H84" s="163"/>
      <c r="I84" s="165"/>
      <c r="J84" s="168"/>
      <c r="K84" s="62"/>
      <c r="L84" s="63"/>
      <c r="M84" s="63"/>
      <c r="N84" s="65"/>
      <c r="O84" s="127"/>
      <c r="P84" s="100"/>
      <c r="Q84" s="63">
        <f t="shared" si="24"/>
        <v>0</v>
      </c>
      <c r="R84" s="65"/>
      <c r="S84" s="67"/>
      <c r="T84" s="40"/>
      <c r="U84" s="106">
        <f>IF(EXACT(O84,Y84),M84,M84*(1-'Расчет ПРЕДЗАКАЗ'!$D$10))</f>
        <v>0</v>
      </c>
      <c r="V84" s="106">
        <f t="shared" si="25"/>
        <v>0</v>
      </c>
      <c r="W84" s="106" t="e">
        <f>IF(EXACT(O84,Y84),M84,M84*(1-#REF!))</f>
        <v>#REF!</v>
      </c>
      <c r="X84" s="106" t="e">
        <f t="shared" si="26"/>
        <v>#REF!</v>
      </c>
      <c r="Y84" s="107" t="s">
        <v>72</v>
      </c>
      <c r="Z84" s="103">
        <f t="shared" si="22"/>
        <v>0</v>
      </c>
      <c r="AA84" s="103">
        <f t="shared" si="23"/>
        <v>0</v>
      </c>
      <c r="AB84" s="128" t="str">
        <f t="shared" si="27"/>
        <v/>
      </c>
      <c r="AC84" s="128" t="e">
        <f t="shared" si="28"/>
        <v>#REF!</v>
      </c>
    </row>
    <row r="85" spans="1:29" ht="50.1" customHeight="1">
      <c r="A85" s="171"/>
      <c r="B85" s="171"/>
      <c r="C85" s="174"/>
      <c r="D85" s="174"/>
      <c r="E85" s="131"/>
      <c r="F85" s="177"/>
      <c r="G85" s="180"/>
      <c r="H85" s="163"/>
      <c r="I85" s="165"/>
      <c r="J85" s="168"/>
      <c r="K85" s="62"/>
      <c r="L85" s="63"/>
      <c r="M85" s="63"/>
      <c r="N85" s="65"/>
      <c r="O85" s="127"/>
      <c r="P85" s="100"/>
      <c r="Q85" s="63">
        <f t="shared" si="24"/>
        <v>0</v>
      </c>
      <c r="R85" s="65"/>
      <c r="S85" s="67"/>
      <c r="T85" s="40"/>
      <c r="U85" s="106">
        <f>IF(EXACT(O85,Y85),M85,M85*(1-'Расчет ПРЕДЗАКАЗ'!$D$10))</f>
        <v>0</v>
      </c>
      <c r="V85" s="106">
        <f t="shared" si="25"/>
        <v>0</v>
      </c>
      <c r="W85" s="106" t="e">
        <f>IF(EXACT(O85,Y85),M85,M85*(1-#REF!))</f>
        <v>#REF!</v>
      </c>
      <c r="X85" s="106" t="e">
        <f t="shared" si="26"/>
        <v>#REF!</v>
      </c>
      <c r="Y85" s="107" t="s">
        <v>72</v>
      </c>
      <c r="Z85" s="103">
        <f t="shared" si="22"/>
        <v>0</v>
      </c>
      <c r="AA85" s="103">
        <f t="shared" si="23"/>
        <v>0</v>
      </c>
      <c r="AB85" s="128" t="str">
        <f t="shared" si="27"/>
        <v/>
      </c>
      <c r="AC85" s="128" t="e">
        <f t="shared" si="28"/>
        <v>#REF!</v>
      </c>
    </row>
    <row r="86" spans="1:29" ht="50.1" customHeight="1">
      <c r="A86" s="172"/>
      <c r="B86" s="172"/>
      <c r="C86" s="175"/>
      <c r="D86" s="175"/>
      <c r="E86" s="132"/>
      <c r="F86" s="178"/>
      <c r="G86" s="181"/>
      <c r="H86" s="164"/>
      <c r="I86" s="166"/>
      <c r="J86" s="169"/>
      <c r="K86" s="62"/>
      <c r="L86" s="63"/>
      <c r="M86" s="63"/>
      <c r="N86" s="65"/>
      <c r="O86" s="127"/>
      <c r="P86" s="100"/>
      <c r="Q86" s="63">
        <f t="shared" si="24"/>
        <v>0</v>
      </c>
      <c r="R86" s="65"/>
      <c r="S86" s="64"/>
      <c r="T86" s="40"/>
      <c r="U86" s="106">
        <f>IF(EXACT(O86,Y86),M86,M86*(1-'Расчет ПРЕДЗАКАЗ'!$D$10))</f>
        <v>0</v>
      </c>
      <c r="V86" s="106">
        <f t="shared" si="25"/>
        <v>0</v>
      </c>
      <c r="W86" s="106" t="e">
        <f>IF(EXACT(O86,Y86),M86,M86*(1-#REF!))</f>
        <v>#REF!</v>
      </c>
      <c r="X86" s="106" t="e">
        <f t="shared" si="26"/>
        <v>#REF!</v>
      </c>
      <c r="Y86" s="107" t="s">
        <v>72</v>
      </c>
      <c r="Z86" s="103">
        <f t="shared" si="22"/>
        <v>0</v>
      </c>
      <c r="AA86" s="103">
        <f t="shared" si="23"/>
        <v>0</v>
      </c>
      <c r="AB86" s="128" t="str">
        <f t="shared" si="27"/>
        <v/>
      </c>
      <c r="AC86" s="128" t="e">
        <f t="shared" si="28"/>
        <v>#REF!</v>
      </c>
    </row>
    <row r="87" spans="1:29" ht="11.25" customHeight="1" thickBot="1"/>
    <row r="88" spans="1:29" ht="50.1" customHeight="1">
      <c r="A88" s="170">
        <v>510</v>
      </c>
      <c r="B88" s="170" t="s">
        <v>4060</v>
      </c>
      <c r="C88" s="173" t="s">
        <v>4061</v>
      </c>
      <c r="D88" s="173" t="s">
        <v>77</v>
      </c>
      <c r="E88" s="131"/>
      <c r="F88" s="196" t="s">
        <v>4055</v>
      </c>
      <c r="G88" s="179" t="s">
        <v>1735</v>
      </c>
      <c r="H88" s="162"/>
      <c r="I88" s="195"/>
      <c r="J88" s="167" t="s">
        <v>19</v>
      </c>
      <c r="K88" s="62" t="s">
        <v>96</v>
      </c>
      <c r="L88" s="63">
        <v>4230</v>
      </c>
      <c r="M88" s="63">
        <v>2640</v>
      </c>
      <c r="N88" s="142" t="s">
        <v>4062</v>
      </c>
      <c r="O88" s="127" t="s">
        <v>72</v>
      </c>
      <c r="P88" s="100"/>
      <c r="Q88" s="63">
        <f>P88*M88</f>
        <v>0</v>
      </c>
      <c r="R88" s="64"/>
      <c r="S88" s="67">
        <v>14</v>
      </c>
      <c r="T88" s="61"/>
      <c r="U88" s="106">
        <f>IF(EXACT(O88,Y88),M88,M88*(1-'Расчет ПРЕДЗАКАЗ'!$D$10))</f>
        <v>2640</v>
      </c>
      <c r="V88" s="106">
        <f>P88*U88</f>
        <v>0</v>
      </c>
      <c r="W88" s="106">
        <f>IF(EXACT(O88,Y88),M88,M88*(1-#REF!))</f>
        <v>2640</v>
      </c>
      <c r="X88" s="106">
        <f>P88*W88</f>
        <v>0</v>
      </c>
      <c r="Y88" s="107" t="s">
        <v>72</v>
      </c>
      <c r="Z88" s="103">
        <f t="shared" ref="Z88:Z102" si="29">IF(EXACT(O88,Y88),Q88,0)</f>
        <v>0</v>
      </c>
      <c r="AA88" s="103">
        <f t="shared" ref="AA88:AA102" si="30">IF(Z88=0,Q88,0)</f>
        <v>0</v>
      </c>
      <c r="AB88" s="128">
        <f>IF(U88=0,"",L88/U88-1)</f>
        <v>0.60227272727272729</v>
      </c>
      <c r="AC88" s="128">
        <f>IF(W88=0,"",L88/W88-1)</f>
        <v>0.60227272727272729</v>
      </c>
    </row>
    <row r="89" spans="1:29" ht="50.1" customHeight="1">
      <c r="A89" s="171"/>
      <c r="B89" s="171"/>
      <c r="C89" s="174"/>
      <c r="D89" s="174"/>
      <c r="E89" s="131"/>
      <c r="F89" s="177"/>
      <c r="G89" s="180"/>
      <c r="H89" s="163"/>
      <c r="I89" s="165"/>
      <c r="J89" s="168"/>
      <c r="K89" s="62" t="s">
        <v>101</v>
      </c>
      <c r="L89" s="63">
        <v>4230</v>
      </c>
      <c r="M89" s="63">
        <v>2640</v>
      </c>
      <c r="N89" s="142" t="s">
        <v>4063</v>
      </c>
      <c r="O89" s="127" t="s">
        <v>72</v>
      </c>
      <c r="P89" s="100"/>
      <c r="Q89" s="63">
        <f t="shared" ref="Q89:Q102" si="31">P89*M89</f>
        <v>0</v>
      </c>
      <c r="R89" s="64"/>
      <c r="S89" s="67">
        <v>15</v>
      </c>
      <c r="T89" s="46"/>
      <c r="U89" s="106">
        <f>IF(EXACT(O89,Y89),M89,M89*(1-'Расчет ПРЕДЗАКАЗ'!$D$10))</f>
        <v>2640</v>
      </c>
      <c r="V89" s="106">
        <f t="shared" ref="V89:V102" si="32">P89*U89</f>
        <v>0</v>
      </c>
      <c r="W89" s="106">
        <f>IF(EXACT(O89,Y89),M89,M89*(1-#REF!))</f>
        <v>2640</v>
      </c>
      <c r="X89" s="106">
        <f t="shared" ref="X89:X102" si="33">P89*W89</f>
        <v>0</v>
      </c>
      <c r="Y89" s="107" t="s">
        <v>72</v>
      </c>
      <c r="Z89" s="103">
        <f t="shared" si="29"/>
        <v>0</v>
      </c>
      <c r="AA89" s="103">
        <f t="shared" si="30"/>
        <v>0</v>
      </c>
      <c r="AB89" s="128">
        <f t="shared" ref="AB89:AB102" si="34">IF(U89=0,"",L89/U89-1)</f>
        <v>0.60227272727272729</v>
      </c>
      <c r="AC89" s="128">
        <f t="shared" ref="AC89:AC102" si="35">IF(W89=0,"",L89/W89-1)</f>
        <v>0.60227272727272729</v>
      </c>
    </row>
    <row r="90" spans="1:29" ht="50.1" customHeight="1">
      <c r="A90" s="171"/>
      <c r="B90" s="171"/>
      <c r="C90" s="174"/>
      <c r="D90" s="174"/>
      <c r="E90" s="131"/>
      <c r="F90" s="177"/>
      <c r="G90" s="180"/>
      <c r="H90" s="163"/>
      <c r="I90" s="165"/>
      <c r="J90" s="168"/>
      <c r="K90" s="62" t="s">
        <v>88</v>
      </c>
      <c r="L90" s="63">
        <v>4230</v>
      </c>
      <c r="M90" s="63">
        <v>2640</v>
      </c>
      <c r="N90" s="142" t="s">
        <v>4064</v>
      </c>
      <c r="O90" s="127" t="s">
        <v>72</v>
      </c>
      <c r="P90" s="100"/>
      <c r="Q90" s="63">
        <f t="shared" si="31"/>
        <v>0</v>
      </c>
      <c r="R90" s="64"/>
      <c r="S90" s="67">
        <v>14</v>
      </c>
      <c r="T90" s="46"/>
      <c r="U90" s="106">
        <f>IF(EXACT(O90,Y90),M90,M90*(1-'Расчет ПРЕДЗАКАЗ'!$D$10))</f>
        <v>2640</v>
      </c>
      <c r="V90" s="106">
        <f t="shared" si="32"/>
        <v>0</v>
      </c>
      <c r="W90" s="106">
        <f>IF(EXACT(O90,Y90),M90,M90*(1-#REF!))</f>
        <v>2640</v>
      </c>
      <c r="X90" s="106">
        <f t="shared" si="33"/>
        <v>0</v>
      </c>
      <c r="Y90" s="107" t="s">
        <v>72</v>
      </c>
      <c r="Z90" s="103">
        <f t="shared" si="29"/>
        <v>0</v>
      </c>
      <c r="AA90" s="103">
        <f t="shared" si="30"/>
        <v>0</v>
      </c>
      <c r="AB90" s="128">
        <f t="shared" si="34"/>
        <v>0.60227272727272729</v>
      </c>
      <c r="AC90" s="128">
        <f t="shared" si="35"/>
        <v>0.60227272727272729</v>
      </c>
    </row>
    <row r="91" spans="1:29" ht="50.1" customHeight="1">
      <c r="A91" s="171"/>
      <c r="B91" s="171"/>
      <c r="C91" s="174"/>
      <c r="D91" s="174"/>
      <c r="E91" s="131"/>
      <c r="F91" s="177"/>
      <c r="G91" s="180"/>
      <c r="H91" s="163"/>
      <c r="I91" s="165"/>
      <c r="J91" s="168"/>
      <c r="K91" s="62"/>
      <c r="L91" s="63"/>
      <c r="M91" s="63"/>
      <c r="N91" s="142"/>
      <c r="O91" s="127"/>
      <c r="P91" s="100"/>
      <c r="Q91" s="63">
        <f t="shared" si="31"/>
        <v>0</v>
      </c>
      <c r="R91" s="64"/>
      <c r="S91" s="67"/>
      <c r="T91" s="46"/>
      <c r="U91" s="106">
        <f>IF(EXACT(O91,Y91),M91,M91*(1-'Расчет ПРЕДЗАКАЗ'!$D$10))</f>
        <v>0</v>
      </c>
      <c r="V91" s="106">
        <f t="shared" si="32"/>
        <v>0</v>
      </c>
      <c r="W91" s="106" t="e">
        <f>IF(EXACT(O91,Y91),M91,M91*(1-#REF!))</f>
        <v>#REF!</v>
      </c>
      <c r="X91" s="106" t="e">
        <f t="shared" si="33"/>
        <v>#REF!</v>
      </c>
      <c r="Y91" s="107" t="s">
        <v>72</v>
      </c>
      <c r="Z91" s="103">
        <f t="shared" si="29"/>
        <v>0</v>
      </c>
      <c r="AA91" s="103">
        <f t="shared" si="30"/>
        <v>0</v>
      </c>
      <c r="AB91" s="128" t="str">
        <f t="shared" si="34"/>
        <v/>
      </c>
      <c r="AC91" s="128" t="e">
        <f t="shared" si="35"/>
        <v>#REF!</v>
      </c>
    </row>
    <row r="92" spans="1:29" ht="50.1" customHeight="1">
      <c r="A92" s="171"/>
      <c r="B92" s="171"/>
      <c r="C92" s="174"/>
      <c r="D92" s="174"/>
      <c r="E92" s="131"/>
      <c r="F92" s="177"/>
      <c r="G92" s="180"/>
      <c r="H92" s="163"/>
      <c r="I92" s="165"/>
      <c r="J92" s="168"/>
      <c r="K92" s="62"/>
      <c r="L92" s="63"/>
      <c r="M92" s="63"/>
      <c r="N92" s="142"/>
      <c r="O92" s="127"/>
      <c r="P92" s="100"/>
      <c r="Q92" s="63">
        <f t="shared" si="31"/>
        <v>0</v>
      </c>
      <c r="R92" s="64"/>
      <c r="S92" s="67"/>
      <c r="T92" s="46"/>
      <c r="U92" s="106">
        <f>IF(EXACT(O92,Y92),M92,M92*(1-'Расчет ПРЕДЗАКАЗ'!$D$10))</f>
        <v>0</v>
      </c>
      <c r="V92" s="106">
        <f t="shared" si="32"/>
        <v>0</v>
      </c>
      <c r="W92" s="106" t="e">
        <f>IF(EXACT(O92,Y92),M92,M92*(1-#REF!))</f>
        <v>#REF!</v>
      </c>
      <c r="X92" s="106" t="e">
        <f t="shared" si="33"/>
        <v>#REF!</v>
      </c>
      <c r="Y92" s="107" t="s">
        <v>72</v>
      </c>
      <c r="Z92" s="103">
        <f t="shared" si="29"/>
        <v>0</v>
      </c>
      <c r="AA92" s="103">
        <f t="shared" si="30"/>
        <v>0</v>
      </c>
      <c r="AB92" s="128" t="str">
        <f t="shared" si="34"/>
        <v/>
      </c>
      <c r="AC92" s="128" t="e">
        <f t="shared" si="35"/>
        <v>#REF!</v>
      </c>
    </row>
    <row r="93" spans="1:29" ht="50.1" customHeight="1">
      <c r="A93" s="171"/>
      <c r="B93" s="171"/>
      <c r="C93" s="174"/>
      <c r="D93" s="174"/>
      <c r="E93" s="131"/>
      <c r="F93" s="177"/>
      <c r="G93" s="180"/>
      <c r="H93" s="163"/>
      <c r="I93" s="165"/>
      <c r="J93" s="168"/>
      <c r="K93" s="62"/>
      <c r="L93" s="63"/>
      <c r="M93" s="63"/>
      <c r="N93" s="142"/>
      <c r="O93" s="127"/>
      <c r="P93" s="100"/>
      <c r="Q93" s="63">
        <f t="shared" si="31"/>
        <v>0</v>
      </c>
      <c r="R93" s="64"/>
      <c r="S93" s="67"/>
      <c r="T93" s="46"/>
      <c r="U93" s="106">
        <f>IF(EXACT(O93,Y93),M93,M93*(1-'Расчет ПРЕДЗАКАЗ'!$D$10))</f>
        <v>0</v>
      </c>
      <c r="V93" s="106">
        <f t="shared" si="32"/>
        <v>0</v>
      </c>
      <c r="W93" s="106" t="e">
        <f>IF(EXACT(O93,Y93),M93,M93*(1-#REF!))</f>
        <v>#REF!</v>
      </c>
      <c r="X93" s="106" t="e">
        <f t="shared" si="33"/>
        <v>#REF!</v>
      </c>
      <c r="Y93" s="107" t="s">
        <v>72</v>
      </c>
      <c r="Z93" s="103">
        <f t="shared" si="29"/>
        <v>0</v>
      </c>
      <c r="AA93" s="103">
        <f t="shared" si="30"/>
        <v>0</v>
      </c>
      <c r="AB93" s="128" t="str">
        <f t="shared" si="34"/>
        <v/>
      </c>
      <c r="AC93" s="128" t="e">
        <f t="shared" si="35"/>
        <v>#REF!</v>
      </c>
    </row>
    <row r="94" spans="1:29" ht="50.1" customHeight="1">
      <c r="A94" s="171"/>
      <c r="B94" s="171"/>
      <c r="C94" s="174"/>
      <c r="D94" s="174"/>
      <c r="E94" s="131"/>
      <c r="F94" s="177"/>
      <c r="G94" s="180"/>
      <c r="H94" s="163"/>
      <c r="I94" s="165"/>
      <c r="J94" s="168"/>
      <c r="K94" s="62"/>
      <c r="L94" s="63"/>
      <c r="M94" s="63"/>
      <c r="N94" s="142"/>
      <c r="O94" s="127"/>
      <c r="P94" s="100"/>
      <c r="Q94" s="63">
        <f t="shared" si="31"/>
        <v>0</v>
      </c>
      <c r="R94" s="64"/>
      <c r="S94" s="67"/>
      <c r="T94" s="46"/>
      <c r="U94" s="106">
        <f>IF(EXACT(O94,Y94),M94,M94*(1-'Расчет ПРЕДЗАКАЗ'!$D$10))</f>
        <v>0</v>
      </c>
      <c r="V94" s="106">
        <f t="shared" si="32"/>
        <v>0</v>
      </c>
      <c r="W94" s="106" t="e">
        <f>IF(EXACT(O94,Y94),M94,M94*(1-#REF!))</f>
        <v>#REF!</v>
      </c>
      <c r="X94" s="106" t="e">
        <f t="shared" si="33"/>
        <v>#REF!</v>
      </c>
      <c r="Y94" s="107" t="s">
        <v>72</v>
      </c>
      <c r="Z94" s="103">
        <f t="shared" si="29"/>
        <v>0</v>
      </c>
      <c r="AA94" s="103">
        <f t="shared" si="30"/>
        <v>0</v>
      </c>
      <c r="AB94" s="128" t="str">
        <f t="shared" si="34"/>
        <v/>
      </c>
      <c r="AC94" s="128" t="e">
        <f t="shared" si="35"/>
        <v>#REF!</v>
      </c>
    </row>
    <row r="95" spans="1:29" ht="50.1" customHeight="1">
      <c r="A95" s="171"/>
      <c r="B95" s="171"/>
      <c r="C95" s="174"/>
      <c r="D95" s="174"/>
      <c r="E95" s="131"/>
      <c r="F95" s="177"/>
      <c r="G95" s="180"/>
      <c r="H95" s="163"/>
      <c r="I95" s="165"/>
      <c r="J95" s="168"/>
      <c r="K95" s="62"/>
      <c r="L95" s="63"/>
      <c r="M95" s="63"/>
      <c r="N95" s="142"/>
      <c r="O95" s="127"/>
      <c r="P95" s="100"/>
      <c r="Q95" s="63">
        <f t="shared" si="31"/>
        <v>0</v>
      </c>
      <c r="R95" s="64"/>
      <c r="S95" s="67"/>
      <c r="T95" s="46"/>
      <c r="U95" s="106">
        <f>IF(EXACT(O95,Y95),M95,M95*(1-'Расчет ПРЕДЗАКАЗ'!$D$10))</f>
        <v>0</v>
      </c>
      <c r="V95" s="106">
        <f t="shared" si="32"/>
        <v>0</v>
      </c>
      <c r="W95" s="106" t="e">
        <f>IF(EXACT(O95,Y95),M95,M95*(1-#REF!))</f>
        <v>#REF!</v>
      </c>
      <c r="X95" s="106" t="e">
        <f t="shared" si="33"/>
        <v>#REF!</v>
      </c>
      <c r="Y95" s="107" t="s">
        <v>72</v>
      </c>
      <c r="Z95" s="103">
        <f t="shared" si="29"/>
        <v>0</v>
      </c>
      <c r="AA95" s="103">
        <f t="shared" si="30"/>
        <v>0</v>
      </c>
      <c r="AB95" s="128" t="str">
        <f t="shared" si="34"/>
        <v/>
      </c>
      <c r="AC95" s="128" t="e">
        <f t="shared" si="35"/>
        <v>#REF!</v>
      </c>
    </row>
    <row r="96" spans="1:29" ht="50.1" customHeight="1">
      <c r="A96" s="171"/>
      <c r="B96" s="171"/>
      <c r="C96" s="174"/>
      <c r="D96" s="174"/>
      <c r="E96" s="131"/>
      <c r="F96" s="177"/>
      <c r="G96" s="180"/>
      <c r="H96" s="163"/>
      <c r="I96" s="165"/>
      <c r="J96" s="168"/>
      <c r="K96" s="62"/>
      <c r="L96" s="63"/>
      <c r="M96" s="63"/>
      <c r="N96" s="142"/>
      <c r="O96" s="127"/>
      <c r="P96" s="100"/>
      <c r="Q96" s="63">
        <f t="shared" si="31"/>
        <v>0</v>
      </c>
      <c r="R96" s="64"/>
      <c r="S96" s="67"/>
      <c r="T96" s="46"/>
      <c r="U96" s="106">
        <f>IF(EXACT(O96,Y96),M96,M96*(1-'Расчет ПРЕДЗАКАЗ'!$D$10))</f>
        <v>0</v>
      </c>
      <c r="V96" s="106">
        <f t="shared" si="32"/>
        <v>0</v>
      </c>
      <c r="W96" s="106" t="e">
        <f>IF(EXACT(O96,Y96),M96,M96*(1-#REF!))</f>
        <v>#REF!</v>
      </c>
      <c r="X96" s="106" t="e">
        <f t="shared" si="33"/>
        <v>#REF!</v>
      </c>
      <c r="Y96" s="107" t="s">
        <v>72</v>
      </c>
      <c r="Z96" s="103">
        <f t="shared" si="29"/>
        <v>0</v>
      </c>
      <c r="AA96" s="103">
        <f t="shared" si="30"/>
        <v>0</v>
      </c>
      <c r="AB96" s="128" t="str">
        <f t="shared" si="34"/>
        <v/>
      </c>
      <c r="AC96" s="128" t="e">
        <f t="shared" si="35"/>
        <v>#REF!</v>
      </c>
    </row>
    <row r="97" spans="1:29" ht="50.1" customHeight="1">
      <c r="A97" s="171"/>
      <c r="B97" s="171"/>
      <c r="C97" s="174"/>
      <c r="D97" s="174"/>
      <c r="E97" s="131"/>
      <c r="F97" s="177"/>
      <c r="G97" s="180"/>
      <c r="H97" s="163"/>
      <c r="I97" s="165"/>
      <c r="J97" s="168"/>
      <c r="K97" s="62"/>
      <c r="L97" s="63"/>
      <c r="M97" s="63"/>
      <c r="N97" s="65"/>
      <c r="O97" s="127"/>
      <c r="P97" s="100"/>
      <c r="Q97" s="63">
        <f t="shared" si="31"/>
        <v>0</v>
      </c>
      <c r="R97" s="65"/>
      <c r="S97" s="67"/>
      <c r="T97" s="40"/>
      <c r="U97" s="106">
        <f>IF(EXACT(O97,Y97),M97,M97*(1-'Расчет ПРЕДЗАКАЗ'!$D$10))</f>
        <v>0</v>
      </c>
      <c r="V97" s="106">
        <f t="shared" si="32"/>
        <v>0</v>
      </c>
      <c r="W97" s="106" t="e">
        <f>IF(EXACT(O97,Y97),M97,M97*(1-#REF!))</f>
        <v>#REF!</v>
      </c>
      <c r="X97" s="106" t="e">
        <f t="shared" si="33"/>
        <v>#REF!</v>
      </c>
      <c r="Y97" s="107" t="s">
        <v>72</v>
      </c>
      <c r="Z97" s="103">
        <f t="shared" si="29"/>
        <v>0</v>
      </c>
      <c r="AA97" s="103">
        <f t="shared" si="30"/>
        <v>0</v>
      </c>
      <c r="AB97" s="128" t="str">
        <f t="shared" si="34"/>
        <v/>
      </c>
      <c r="AC97" s="128" t="e">
        <f t="shared" si="35"/>
        <v>#REF!</v>
      </c>
    </row>
    <row r="98" spans="1:29" ht="50.1" customHeight="1">
      <c r="A98" s="171"/>
      <c r="B98" s="171"/>
      <c r="C98" s="174"/>
      <c r="D98" s="174"/>
      <c r="E98" s="131"/>
      <c r="F98" s="177"/>
      <c r="G98" s="180"/>
      <c r="H98" s="163"/>
      <c r="I98" s="165"/>
      <c r="J98" s="168"/>
      <c r="K98" s="62"/>
      <c r="L98" s="63"/>
      <c r="M98" s="63"/>
      <c r="N98" s="65"/>
      <c r="O98" s="127"/>
      <c r="P98" s="100"/>
      <c r="Q98" s="63">
        <f t="shared" si="31"/>
        <v>0</v>
      </c>
      <c r="R98" s="65"/>
      <c r="S98" s="67"/>
      <c r="T98" s="40"/>
      <c r="U98" s="106">
        <f>IF(EXACT(O98,Y98),M98,M98*(1-'Расчет ПРЕДЗАКАЗ'!$D$10))</f>
        <v>0</v>
      </c>
      <c r="V98" s="106">
        <f t="shared" si="32"/>
        <v>0</v>
      </c>
      <c r="W98" s="106" t="e">
        <f>IF(EXACT(O98,Y98),M98,M98*(1-#REF!))</f>
        <v>#REF!</v>
      </c>
      <c r="X98" s="106" t="e">
        <f t="shared" si="33"/>
        <v>#REF!</v>
      </c>
      <c r="Y98" s="107" t="s">
        <v>72</v>
      </c>
      <c r="Z98" s="103">
        <f t="shared" si="29"/>
        <v>0</v>
      </c>
      <c r="AA98" s="103">
        <f t="shared" si="30"/>
        <v>0</v>
      </c>
      <c r="AB98" s="128" t="str">
        <f t="shared" si="34"/>
        <v/>
      </c>
      <c r="AC98" s="128" t="e">
        <f t="shared" si="35"/>
        <v>#REF!</v>
      </c>
    </row>
    <row r="99" spans="1:29" ht="50.1" customHeight="1">
      <c r="A99" s="171"/>
      <c r="B99" s="171"/>
      <c r="C99" s="174"/>
      <c r="D99" s="174"/>
      <c r="E99" s="131"/>
      <c r="F99" s="177"/>
      <c r="G99" s="180"/>
      <c r="H99" s="163"/>
      <c r="I99" s="165"/>
      <c r="J99" s="168"/>
      <c r="K99" s="62"/>
      <c r="L99" s="63"/>
      <c r="M99" s="63"/>
      <c r="N99" s="65"/>
      <c r="O99" s="127"/>
      <c r="P99" s="100"/>
      <c r="Q99" s="63">
        <f t="shared" si="31"/>
        <v>0</v>
      </c>
      <c r="R99" s="65"/>
      <c r="S99" s="67"/>
      <c r="T99" s="40"/>
      <c r="U99" s="106">
        <f>IF(EXACT(O99,Y99),M99,M99*(1-'Расчет ПРЕДЗАКАЗ'!$D$10))</f>
        <v>0</v>
      </c>
      <c r="V99" s="106">
        <f t="shared" si="32"/>
        <v>0</v>
      </c>
      <c r="W99" s="106" t="e">
        <f>IF(EXACT(O99,Y99),M99,M99*(1-#REF!))</f>
        <v>#REF!</v>
      </c>
      <c r="X99" s="106" t="e">
        <f t="shared" si="33"/>
        <v>#REF!</v>
      </c>
      <c r="Y99" s="107" t="s">
        <v>72</v>
      </c>
      <c r="Z99" s="103">
        <f t="shared" si="29"/>
        <v>0</v>
      </c>
      <c r="AA99" s="103">
        <f t="shared" si="30"/>
        <v>0</v>
      </c>
      <c r="AB99" s="128" t="str">
        <f t="shared" si="34"/>
        <v/>
      </c>
      <c r="AC99" s="128" t="e">
        <f t="shared" si="35"/>
        <v>#REF!</v>
      </c>
    </row>
    <row r="100" spans="1:29" ht="50.1" customHeight="1">
      <c r="A100" s="171"/>
      <c r="B100" s="171"/>
      <c r="C100" s="174"/>
      <c r="D100" s="174"/>
      <c r="E100" s="131"/>
      <c r="F100" s="177"/>
      <c r="G100" s="180"/>
      <c r="H100" s="163"/>
      <c r="I100" s="165"/>
      <c r="J100" s="168"/>
      <c r="K100" s="62"/>
      <c r="L100" s="63"/>
      <c r="M100" s="63"/>
      <c r="N100" s="65"/>
      <c r="O100" s="127"/>
      <c r="P100" s="100"/>
      <c r="Q100" s="63">
        <f t="shared" si="31"/>
        <v>0</v>
      </c>
      <c r="R100" s="65"/>
      <c r="S100" s="67"/>
      <c r="T100" s="40"/>
      <c r="U100" s="106">
        <f>IF(EXACT(O100,Y100),M100,M100*(1-'Расчет ПРЕДЗАКАЗ'!$D$10))</f>
        <v>0</v>
      </c>
      <c r="V100" s="106">
        <f t="shared" si="32"/>
        <v>0</v>
      </c>
      <c r="W100" s="106" t="e">
        <f>IF(EXACT(O100,Y100),M100,M100*(1-#REF!))</f>
        <v>#REF!</v>
      </c>
      <c r="X100" s="106" t="e">
        <f t="shared" si="33"/>
        <v>#REF!</v>
      </c>
      <c r="Y100" s="107" t="s">
        <v>72</v>
      </c>
      <c r="Z100" s="103">
        <f t="shared" si="29"/>
        <v>0</v>
      </c>
      <c r="AA100" s="103">
        <f t="shared" si="30"/>
        <v>0</v>
      </c>
      <c r="AB100" s="128" t="str">
        <f t="shared" si="34"/>
        <v/>
      </c>
      <c r="AC100" s="128" t="e">
        <f t="shared" si="35"/>
        <v>#REF!</v>
      </c>
    </row>
    <row r="101" spans="1:29" ht="50.1" customHeight="1">
      <c r="A101" s="171"/>
      <c r="B101" s="171"/>
      <c r="C101" s="174"/>
      <c r="D101" s="174"/>
      <c r="E101" s="131"/>
      <c r="F101" s="177"/>
      <c r="G101" s="180"/>
      <c r="H101" s="163"/>
      <c r="I101" s="165"/>
      <c r="J101" s="168"/>
      <c r="K101" s="62"/>
      <c r="L101" s="63"/>
      <c r="M101" s="63"/>
      <c r="N101" s="65"/>
      <c r="O101" s="127"/>
      <c r="P101" s="100"/>
      <c r="Q101" s="63">
        <f t="shared" si="31"/>
        <v>0</v>
      </c>
      <c r="R101" s="65"/>
      <c r="S101" s="67"/>
      <c r="T101" s="40"/>
      <c r="U101" s="106">
        <f>IF(EXACT(O101,Y101),M101,M101*(1-'Расчет ПРЕДЗАКАЗ'!$D$10))</f>
        <v>0</v>
      </c>
      <c r="V101" s="106">
        <f t="shared" si="32"/>
        <v>0</v>
      </c>
      <c r="W101" s="106" t="e">
        <f>IF(EXACT(O101,Y101),M101,M101*(1-#REF!))</f>
        <v>#REF!</v>
      </c>
      <c r="X101" s="106" t="e">
        <f t="shared" si="33"/>
        <v>#REF!</v>
      </c>
      <c r="Y101" s="107" t="s">
        <v>72</v>
      </c>
      <c r="Z101" s="103">
        <f t="shared" si="29"/>
        <v>0</v>
      </c>
      <c r="AA101" s="103">
        <f t="shared" si="30"/>
        <v>0</v>
      </c>
      <c r="AB101" s="128" t="str">
        <f t="shared" si="34"/>
        <v/>
      </c>
      <c r="AC101" s="128" t="e">
        <f t="shared" si="35"/>
        <v>#REF!</v>
      </c>
    </row>
    <row r="102" spans="1:29" ht="50.1" customHeight="1">
      <c r="A102" s="172"/>
      <c r="B102" s="172"/>
      <c r="C102" s="175"/>
      <c r="D102" s="175"/>
      <c r="E102" s="132"/>
      <c r="F102" s="178"/>
      <c r="G102" s="181"/>
      <c r="H102" s="164"/>
      <c r="I102" s="166"/>
      <c r="J102" s="169"/>
      <c r="K102" s="62"/>
      <c r="L102" s="63"/>
      <c r="M102" s="63"/>
      <c r="N102" s="65"/>
      <c r="O102" s="127"/>
      <c r="P102" s="100"/>
      <c r="Q102" s="63">
        <f t="shared" si="31"/>
        <v>0</v>
      </c>
      <c r="R102" s="65"/>
      <c r="S102" s="64"/>
      <c r="T102" s="40"/>
      <c r="U102" s="106">
        <f>IF(EXACT(O102,Y102),M102,M102*(1-'Расчет ПРЕДЗАКАЗ'!$D$10))</f>
        <v>0</v>
      </c>
      <c r="V102" s="106">
        <f t="shared" si="32"/>
        <v>0</v>
      </c>
      <c r="W102" s="106" t="e">
        <f>IF(EXACT(O102,Y102),M102,M102*(1-#REF!))</f>
        <v>#REF!</v>
      </c>
      <c r="X102" s="106" t="e">
        <f t="shared" si="33"/>
        <v>#REF!</v>
      </c>
      <c r="Y102" s="107" t="s">
        <v>72</v>
      </c>
      <c r="Z102" s="103">
        <f t="shared" si="29"/>
        <v>0</v>
      </c>
      <c r="AA102" s="103">
        <f t="shared" si="30"/>
        <v>0</v>
      </c>
      <c r="AB102" s="128" t="str">
        <f t="shared" si="34"/>
        <v/>
      </c>
      <c r="AC102" s="128" t="e">
        <f t="shared" si="35"/>
        <v>#REF!</v>
      </c>
    </row>
    <row r="103" spans="1:29" ht="11.25" customHeight="1" thickBot="1"/>
    <row r="104" spans="1:29" ht="50.1" customHeight="1">
      <c r="A104" s="170">
        <v>511</v>
      </c>
      <c r="B104" s="170" t="s">
        <v>4065</v>
      </c>
      <c r="C104" s="173" t="s">
        <v>4066</v>
      </c>
      <c r="D104" s="173" t="s">
        <v>77</v>
      </c>
      <c r="E104" s="131"/>
      <c r="F104" s="196" t="s">
        <v>78</v>
      </c>
      <c r="G104" s="179" t="s">
        <v>111</v>
      </c>
      <c r="H104" s="162" t="s">
        <v>4067</v>
      </c>
      <c r="I104" s="195" t="s">
        <v>4068</v>
      </c>
      <c r="J104" s="167" t="s">
        <v>19</v>
      </c>
      <c r="K104" s="62" t="s">
        <v>179</v>
      </c>
      <c r="L104" s="63">
        <v>1200</v>
      </c>
      <c r="M104" s="63">
        <v>665</v>
      </c>
      <c r="N104" s="142" t="s">
        <v>4069</v>
      </c>
      <c r="O104" s="127" t="s">
        <v>72</v>
      </c>
      <c r="P104" s="100"/>
      <c r="Q104" s="63">
        <f>P104*M104</f>
        <v>0</v>
      </c>
      <c r="R104" s="64"/>
      <c r="S104" s="67">
        <v>10</v>
      </c>
      <c r="T104" s="61"/>
      <c r="U104" s="106">
        <f>IF(EXACT(O104,Y104),M104,M104*(1-'Расчет ПРЕДЗАКАЗ'!$D$10))</f>
        <v>665</v>
      </c>
      <c r="V104" s="106">
        <f>P104*U104</f>
        <v>0</v>
      </c>
      <c r="W104" s="106">
        <f>IF(EXACT(O104,Y104),M104,M104*(1-#REF!))</f>
        <v>665</v>
      </c>
      <c r="X104" s="106">
        <f>P104*W104</f>
        <v>0</v>
      </c>
      <c r="Y104" s="107" t="s">
        <v>72</v>
      </c>
      <c r="Z104" s="103">
        <f t="shared" ref="Z104:Z118" si="36">IF(EXACT(O104,Y104),Q104,0)</f>
        <v>0</v>
      </c>
      <c r="AA104" s="103">
        <f t="shared" ref="AA104:AA118" si="37">IF(Z104=0,Q104,0)</f>
        <v>0</v>
      </c>
      <c r="AB104" s="128">
        <f>IF(U104=0,"",L104/U104-1)</f>
        <v>0.80451127819548862</v>
      </c>
      <c r="AC104" s="128">
        <f>IF(W104=0,"",L104/W104-1)</f>
        <v>0.80451127819548862</v>
      </c>
    </row>
    <row r="105" spans="1:29" ht="50.1" customHeight="1">
      <c r="A105" s="171"/>
      <c r="B105" s="171"/>
      <c r="C105" s="174"/>
      <c r="D105" s="174"/>
      <c r="E105" s="131"/>
      <c r="F105" s="177"/>
      <c r="G105" s="180"/>
      <c r="H105" s="163"/>
      <c r="I105" s="165"/>
      <c r="J105" s="168"/>
      <c r="K105" s="62" t="s">
        <v>188</v>
      </c>
      <c r="L105" s="63">
        <v>1200</v>
      </c>
      <c r="M105" s="63">
        <v>665</v>
      </c>
      <c r="N105" s="142" t="s">
        <v>4070</v>
      </c>
      <c r="O105" s="127" t="s">
        <v>72</v>
      </c>
      <c r="P105" s="100"/>
      <c r="Q105" s="63">
        <f t="shared" ref="Q105:Q118" si="38">P105*M105</f>
        <v>0</v>
      </c>
      <c r="R105" s="64"/>
      <c r="S105" s="67">
        <v>1</v>
      </c>
      <c r="T105" s="46"/>
      <c r="U105" s="106">
        <f>IF(EXACT(O105,Y105),M105,M105*(1-'Расчет ПРЕДЗАКАЗ'!$D$10))</f>
        <v>665</v>
      </c>
      <c r="V105" s="106">
        <f t="shared" ref="V105:V118" si="39">P105*U105</f>
        <v>0</v>
      </c>
      <c r="W105" s="106">
        <f>IF(EXACT(O105,Y105),M105,M105*(1-#REF!))</f>
        <v>665</v>
      </c>
      <c r="X105" s="106">
        <f t="shared" ref="X105:X118" si="40">P105*W105</f>
        <v>0</v>
      </c>
      <c r="Y105" s="107" t="s">
        <v>72</v>
      </c>
      <c r="Z105" s="103">
        <f t="shared" si="36"/>
        <v>0</v>
      </c>
      <c r="AA105" s="103">
        <f t="shared" si="37"/>
        <v>0</v>
      </c>
      <c r="AB105" s="128">
        <f t="shared" ref="AB105:AB118" si="41">IF(U105=0,"",L105/U105-1)</f>
        <v>0.80451127819548862</v>
      </c>
      <c r="AC105" s="128">
        <f t="shared" ref="AC105:AC118" si="42">IF(W105=0,"",L105/W105-1)</f>
        <v>0.80451127819548862</v>
      </c>
    </row>
    <row r="106" spans="1:29" ht="50.1" customHeight="1">
      <c r="A106" s="171"/>
      <c r="B106" s="171"/>
      <c r="C106" s="174"/>
      <c r="D106" s="174"/>
      <c r="E106" s="131"/>
      <c r="F106" s="177"/>
      <c r="G106" s="180"/>
      <c r="H106" s="163"/>
      <c r="I106" s="165"/>
      <c r="J106" s="168"/>
      <c r="K106" s="62"/>
      <c r="L106" s="63"/>
      <c r="M106" s="63"/>
      <c r="N106" s="142"/>
      <c r="O106" s="127"/>
      <c r="P106" s="100"/>
      <c r="Q106" s="63">
        <f t="shared" si="38"/>
        <v>0</v>
      </c>
      <c r="R106" s="64"/>
      <c r="S106" s="67"/>
      <c r="T106" s="46"/>
      <c r="U106" s="106">
        <f>IF(EXACT(O106,Y106),M106,M106*(1-'Расчет ПРЕДЗАКАЗ'!$D$10))</f>
        <v>0</v>
      </c>
      <c r="V106" s="106">
        <f t="shared" si="39"/>
        <v>0</v>
      </c>
      <c r="W106" s="106" t="e">
        <f>IF(EXACT(O106,Y106),M106,M106*(1-#REF!))</f>
        <v>#REF!</v>
      </c>
      <c r="X106" s="106" t="e">
        <f t="shared" si="40"/>
        <v>#REF!</v>
      </c>
      <c r="Y106" s="107" t="s">
        <v>72</v>
      </c>
      <c r="Z106" s="103">
        <f t="shared" si="36"/>
        <v>0</v>
      </c>
      <c r="AA106" s="103">
        <f t="shared" si="37"/>
        <v>0</v>
      </c>
      <c r="AB106" s="128" t="str">
        <f t="shared" si="41"/>
        <v/>
      </c>
      <c r="AC106" s="128" t="e">
        <f t="shared" si="42"/>
        <v>#REF!</v>
      </c>
    </row>
    <row r="107" spans="1:29" ht="50.1" customHeight="1">
      <c r="A107" s="171"/>
      <c r="B107" s="171"/>
      <c r="C107" s="174"/>
      <c r="D107" s="174"/>
      <c r="E107" s="131"/>
      <c r="F107" s="177"/>
      <c r="G107" s="180"/>
      <c r="H107" s="163"/>
      <c r="I107" s="165"/>
      <c r="J107" s="168"/>
      <c r="K107" s="62"/>
      <c r="L107" s="63"/>
      <c r="M107" s="63"/>
      <c r="N107" s="142"/>
      <c r="O107" s="127"/>
      <c r="P107" s="100"/>
      <c r="Q107" s="63">
        <f t="shared" si="38"/>
        <v>0</v>
      </c>
      <c r="R107" s="64"/>
      <c r="S107" s="67"/>
      <c r="T107" s="46"/>
      <c r="U107" s="106">
        <f>IF(EXACT(O107,Y107),M107,M107*(1-'Расчет ПРЕДЗАКАЗ'!$D$10))</f>
        <v>0</v>
      </c>
      <c r="V107" s="106">
        <f t="shared" si="39"/>
        <v>0</v>
      </c>
      <c r="W107" s="106" t="e">
        <f>IF(EXACT(O107,Y107),M107,M107*(1-#REF!))</f>
        <v>#REF!</v>
      </c>
      <c r="X107" s="106" t="e">
        <f t="shared" si="40"/>
        <v>#REF!</v>
      </c>
      <c r="Y107" s="107" t="s">
        <v>72</v>
      </c>
      <c r="Z107" s="103">
        <f t="shared" si="36"/>
        <v>0</v>
      </c>
      <c r="AA107" s="103">
        <f t="shared" si="37"/>
        <v>0</v>
      </c>
      <c r="AB107" s="128" t="str">
        <f t="shared" si="41"/>
        <v/>
      </c>
      <c r="AC107" s="128" t="e">
        <f t="shared" si="42"/>
        <v>#REF!</v>
      </c>
    </row>
    <row r="108" spans="1:29" ht="50.1" customHeight="1">
      <c r="A108" s="171"/>
      <c r="B108" s="171"/>
      <c r="C108" s="174"/>
      <c r="D108" s="174"/>
      <c r="E108" s="131"/>
      <c r="F108" s="177"/>
      <c r="G108" s="180"/>
      <c r="H108" s="163"/>
      <c r="I108" s="165"/>
      <c r="J108" s="168"/>
      <c r="K108" s="62"/>
      <c r="L108" s="63"/>
      <c r="M108" s="63"/>
      <c r="N108" s="142"/>
      <c r="O108" s="127"/>
      <c r="P108" s="100"/>
      <c r="Q108" s="63">
        <f t="shared" si="38"/>
        <v>0</v>
      </c>
      <c r="R108" s="64"/>
      <c r="S108" s="67"/>
      <c r="T108" s="46"/>
      <c r="U108" s="106">
        <f>IF(EXACT(O108,Y108),M108,M108*(1-'Расчет ПРЕДЗАКАЗ'!$D$10))</f>
        <v>0</v>
      </c>
      <c r="V108" s="106">
        <f t="shared" si="39"/>
        <v>0</v>
      </c>
      <c r="W108" s="106" t="e">
        <f>IF(EXACT(O108,Y108),M108,M108*(1-#REF!))</f>
        <v>#REF!</v>
      </c>
      <c r="X108" s="106" t="e">
        <f t="shared" si="40"/>
        <v>#REF!</v>
      </c>
      <c r="Y108" s="107" t="s">
        <v>72</v>
      </c>
      <c r="Z108" s="103">
        <f t="shared" si="36"/>
        <v>0</v>
      </c>
      <c r="AA108" s="103">
        <f t="shared" si="37"/>
        <v>0</v>
      </c>
      <c r="AB108" s="128" t="str">
        <f t="shared" si="41"/>
        <v/>
      </c>
      <c r="AC108" s="128" t="e">
        <f t="shared" si="42"/>
        <v>#REF!</v>
      </c>
    </row>
    <row r="109" spans="1:29" ht="50.1" customHeight="1">
      <c r="A109" s="171"/>
      <c r="B109" s="171"/>
      <c r="C109" s="174"/>
      <c r="D109" s="174"/>
      <c r="E109" s="131"/>
      <c r="F109" s="177"/>
      <c r="G109" s="180"/>
      <c r="H109" s="163"/>
      <c r="I109" s="165"/>
      <c r="J109" s="168"/>
      <c r="K109" s="62"/>
      <c r="L109" s="63"/>
      <c r="M109" s="63"/>
      <c r="N109" s="142"/>
      <c r="O109" s="127"/>
      <c r="P109" s="100"/>
      <c r="Q109" s="63">
        <f t="shared" si="38"/>
        <v>0</v>
      </c>
      <c r="R109" s="64"/>
      <c r="S109" s="67"/>
      <c r="T109" s="46"/>
      <c r="U109" s="106">
        <f>IF(EXACT(O109,Y109),M109,M109*(1-'Расчет ПРЕДЗАКАЗ'!$D$10))</f>
        <v>0</v>
      </c>
      <c r="V109" s="106">
        <f t="shared" si="39"/>
        <v>0</v>
      </c>
      <c r="W109" s="106" t="e">
        <f>IF(EXACT(O109,Y109),M109,M109*(1-#REF!))</f>
        <v>#REF!</v>
      </c>
      <c r="X109" s="106" t="e">
        <f t="shared" si="40"/>
        <v>#REF!</v>
      </c>
      <c r="Y109" s="107" t="s">
        <v>72</v>
      </c>
      <c r="Z109" s="103">
        <f t="shared" si="36"/>
        <v>0</v>
      </c>
      <c r="AA109" s="103">
        <f t="shared" si="37"/>
        <v>0</v>
      </c>
      <c r="AB109" s="128" t="str">
        <f t="shared" si="41"/>
        <v/>
      </c>
      <c r="AC109" s="128" t="e">
        <f t="shared" si="42"/>
        <v>#REF!</v>
      </c>
    </row>
    <row r="110" spans="1:29" ht="50.1" customHeight="1">
      <c r="A110" s="171"/>
      <c r="B110" s="171"/>
      <c r="C110" s="174"/>
      <c r="D110" s="174"/>
      <c r="E110" s="131"/>
      <c r="F110" s="177"/>
      <c r="G110" s="180"/>
      <c r="H110" s="163"/>
      <c r="I110" s="165"/>
      <c r="J110" s="168"/>
      <c r="K110" s="62"/>
      <c r="L110" s="63"/>
      <c r="M110" s="63"/>
      <c r="N110" s="142"/>
      <c r="O110" s="127"/>
      <c r="P110" s="100"/>
      <c r="Q110" s="63">
        <f t="shared" si="38"/>
        <v>0</v>
      </c>
      <c r="R110" s="64"/>
      <c r="S110" s="67"/>
      <c r="T110" s="46"/>
      <c r="U110" s="106">
        <f>IF(EXACT(O110,Y110),M110,M110*(1-'Расчет ПРЕДЗАКАЗ'!$D$10))</f>
        <v>0</v>
      </c>
      <c r="V110" s="106">
        <f t="shared" si="39"/>
        <v>0</v>
      </c>
      <c r="W110" s="106" t="e">
        <f>IF(EXACT(O110,Y110),M110,M110*(1-#REF!))</f>
        <v>#REF!</v>
      </c>
      <c r="X110" s="106" t="e">
        <f t="shared" si="40"/>
        <v>#REF!</v>
      </c>
      <c r="Y110" s="107" t="s">
        <v>72</v>
      </c>
      <c r="Z110" s="103">
        <f t="shared" si="36"/>
        <v>0</v>
      </c>
      <c r="AA110" s="103">
        <f t="shared" si="37"/>
        <v>0</v>
      </c>
      <c r="AB110" s="128" t="str">
        <f t="shared" si="41"/>
        <v/>
      </c>
      <c r="AC110" s="128" t="e">
        <f t="shared" si="42"/>
        <v>#REF!</v>
      </c>
    </row>
    <row r="111" spans="1:29" ht="50.1" customHeight="1">
      <c r="A111" s="171"/>
      <c r="B111" s="171"/>
      <c r="C111" s="174"/>
      <c r="D111" s="174"/>
      <c r="E111" s="131"/>
      <c r="F111" s="177"/>
      <c r="G111" s="180"/>
      <c r="H111" s="163"/>
      <c r="I111" s="165"/>
      <c r="J111" s="168"/>
      <c r="K111" s="62"/>
      <c r="L111" s="63"/>
      <c r="M111" s="63"/>
      <c r="N111" s="142"/>
      <c r="O111" s="127"/>
      <c r="P111" s="100"/>
      <c r="Q111" s="63">
        <f t="shared" si="38"/>
        <v>0</v>
      </c>
      <c r="R111" s="64"/>
      <c r="S111" s="67"/>
      <c r="T111" s="46"/>
      <c r="U111" s="106">
        <f>IF(EXACT(O111,Y111),M111,M111*(1-'Расчет ПРЕДЗАКАЗ'!$D$10))</f>
        <v>0</v>
      </c>
      <c r="V111" s="106">
        <f t="shared" si="39"/>
        <v>0</v>
      </c>
      <c r="W111" s="106" t="e">
        <f>IF(EXACT(O111,Y111),M111,M111*(1-#REF!))</f>
        <v>#REF!</v>
      </c>
      <c r="X111" s="106" t="e">
        <f t="shared" si="40"/>
        <v>#REF!</v>
      </c>
      <c r="Y111" s="107" t="s">
        <v>72</v>
      </c>
      <c r="Z111" s="103">
        <f t="shared" si="36"/>
        <v>0</v>
      </c>
      <c r="AA111" s="103">
        <f t="shared" si="37"/>
        <v>0</v>
      </c>
      <c r="AB111" s="128" t="str">
        <f t="shared" si="41"/>
        <v/>
      </c>
      <c r="AC111" s="128" t="e">
        <f t="shared" si="42"/>
        <v>#REF!</v>
      </c>
    </row>
    <row r="112" spans="1:29" ht="50.1" customHeight="1">
      <c r="A112" s="171"/>
      <c r="B112" s="171"/>
      <c r="C112" s="174"/>
      <c r="D112" s="174"/>
      <c r="E112" s="131"/>
      <c r="F112" s="177"/>
      <c r="G112" s="180"/>
      <c r="H112" s="163"/>
      <c r="I112" s="165"/>
      <c r="J112" s="168"/>
      <c r="K112" s="62"/>
      <c r="L112" s="63"/>
      <c r="M112" s="63"/>
      <c r="N112" s="142"/>
      <c r="O112" s="127"/>
      <c r="P112" s="100"/>
      <c r="Q112" s="63">
        <f t="shared" si="38"/>
        <v>0</v>
      </c>
      <c r="R112" s="64"/>
      <c r="S112" s="67"/>
      <c r="T112" s="46"/>
      <c r="U112" s="106">
        <f>IF(EXACT(O112,Y112),M112,M112*(1-'Расчет ПРЕДЗАКАЗ'!$D$10))</f>
        <v>0</v>
      </c>
      <c r="V112" s="106">
        <f t="shared" si="39"/>
        <v>0</v>
      </c>
      <c r="W112" s="106" t="e">
        <f>IF(EXACT(O112,Y112),M112,M112*(1-#REF!))</f>
        <v>#REF!</v>
      </c>
      <c r="X112" s="106" t="e">
        <f t="shared" si="40"/>
        <v>#REF!</v>
      </c>
      <c r="Y112" s="107" t="s">
        <v>72</v>
      </c>
      <c r="Z112" s="103">
        <f t="shared" si="36"/>
        <v>0</v>
      </c>
      <c r="AA112" s="103">
        <f t="shared" si="37"/>
        <v>0</v>
      </c>
      <c r="AB112" s="128" t="str">
        <f t="shared" si="41"/>
        <v/>
      </c>
      <c r="AC112" s="128" t="e">
        <f t="shared" si="42"/>
        <v>#REF!</v>
      </c>
    </row>
    <row r="113" spans="1:29" ht="50.1" customHeight="1">
      <c r="A113" s="171"/>
      <c r="B113" s="171"/>
      <c r="C113" s="174"/>
      <c r="D113" s="174"/>
      <c r="E113" s="131"/>
      <c r="F113" s="177"/>
      <c r="G113" s="180"/>
      <c r="H113" s="163"/>
      <c r="I113" s="165"/>
      <c r="J113" s="168"/>
      <c r="K113" s="62"/>
      <c r="L113" s="63"/>
      <c r="M113" s="63"/>
      <c r="N113" s="65"/>
      <c r="O113" s="127"/>
      <c r="P113" s="100"/>
      <c r="Q113" s="63">
        <f t="shared" si="38"/>
        <v>0</v>
      </c>
      <c r="R113" s="65"/>
      <c r="S113" s="67"/>
      <c r="T113" s="40"/>
      <c r="U113" s="106">
        <f>IF(EXACT(O113,Y113),M113,M113*(1-'Расчет ПРЕДЗАКАЗ'!$D$10))</f>
        <v>0</v>
      </c>
      <c r="V113" s="106">
        <f t="shared" si="39"/>
        <v>0</v>
      </c>
      <c r="W113" s="106" t="e">
        <f>IF(EXACT(O113,Y113),M113,M113*(1-#REF!))</f>
        <v>#REF!</v>
      </c>
      <c r="X113" s="106" t="e">
        <f t="shared" si="40"/>
        <v>#REF!</v>
      </c>
      <c r="Y113" s="107" t="s">
        <v>72</v>
      </c>
      <c r="Z113" s="103">
        <f t="shared" si="36"/>
        <v>0</v>
      </c>
      <c r="AA113" s="103">
        <f t="shared" si="37"/>
        <v>0</v>
      </c>
      <c r="AB113" s="128" t="str">
        <f t="shared" si="41"/>
        <v/>
      </c>
      <c r="AC113" s="128" t="e">
        <f t="shared" si="42"/>
        <v>#REF!</v>
      </c>
    </row>
    <row r="114" spans="1:29" ht="50.1" customHeight="1">
      <c r="A114" s="171"/>
      <c r="B114" s="171"/>
      <c r="C114" s="174"/>
      <c r="D114" s="174"/>
      <c r="E114" s="131"/>
      <c r="F114" s="177"/>
      <c r="G114" s="180"/>
      <c r="H114" s="163"/>
      <c r="I114" s="165"/>
      <c r="J114" s="168"/>
      <c r="K114" s="62"/>
      <c r="L114" s="63"/>
      <c r="M114" s="63"/>
      <c r="N114" s="65"/>
      <c r="O114" s="127"/>
      <c r="P114" s="100"/>
      <c r="Q114" s="63">
        <f t="shared" si="38"/>
        <v>0</v>
      </c>
      <c r="R114" s="65"/>
      <c r="S114" s="67"/>
      <c r="T114" s="40"/>
      <c r="U114" s="106">
        <f>IF(EXACT(O114,Y114),M114,M114*(1-'Расчет ПРЕДЗАКАЗ'!$D$10))</f>
        <v>0</v>
      </c>
      <c r="V114" s="106">
        <f t="shared" si="39"/>
        <v>0</v>
      </c>
      <c r="W114" s="106" t="e">
        <f>IF(EXACT(O114,Y114),M114,M114*(1-#REF!))</f>
        <v>#REF!</v>
      </c>
      <c r="X114" s="106" t="e">
        <f t="shared" si="40"/>
        <v>#REF!</v>
      </c>
      <c r="Y114" s="107" t="s">
        <v>72</v>
      </c>
      <c r="Z114" s="103">
        <f t="shared" si="36"/>
        <v>0</v>
      </c>
      <c r="AA114" s="103">
        <f t="shared" si="37"/>
        <v>0</v>
      </c>
      <c r="AB114" s="128" t="str">
        <f t="shared" si="41"/>
        <v/>
      </c>
      <c r="AC114" s="128" t="e">
        <f t="shared" si="42"/>
        <v>#REF!</v>
      </c>
    </row>
    <row r="115" spans="1:29" ht="50.1" customHeight="1">
      <c r="A115" s="171"/>
      <c r="B115" s="171"/>
      <c r="C115" s="174"/>
      <c r="D115" s="174"/>
      <c r="E115" s="131"/>
      <c r="F115" s="177"/>
      <c r="G115" s="180"/>
      <c r="H115" s="163"/>
      <c r="I115" s="165"/>
      <c r="J115" s="168"/>
      <c r="K115" s="62"/>
      <c r="L115" s="63"/>
      <c r="M115" s="63"/>
      <c r="N115" s="65"/>
      <c r="O115" s="127"/>
      <c r="P115" s="100"/>
      <c r="Q115" s="63">
        <f t="shared" si="38"/>
        <v>0</v>
      </c>
      <c r="R115" s="65"/>
      <c r="S115" s="67"/>
      <c r="T115" s="40"/>
      <c r="U115" s="106">
        <f>IF(EXACT(O115,Y115),M115,M115*(1-'Расчет ПРЕДЗАКАЗ'!$D$10))</f>
        <v>0</v>
      </c>
      <c r="V115" s="106">
        <f t="shared" si="39"/>
        <v>0</v>
      </c>
      <c r="W115" s="106" t="e">
        <f>IF(EXACT(O115,Y115),M115,M115*(1-#REF!))</f>
        <v>#REF!</v>
      </c>
      <c r="X115" s="106" t="e">
        <f t="shared" si="40"/>
        <v>#REF!</v>
      </c>
      <c r="Y115" s="107" t="s">
        <v>72</v>
      </c>
      <c r="Z115" s="103">
        <f t="shared" si="36"/>
        <v>0</v>
      </c>
      <c r="AA115" s="103">
        <f t="shared" si="37"/>
        <v>0</v>
      </c>
      <c r="AB115" s="128" t="str">
        <f t="shared" si="41"/>
        <v/>
      </c>
      <c r="AC115" s="128" t="e">
        <f t="shared" si="42"/>
        <v>#REF!</v>
      </c>
    </row>
    <row r="116" spans="1:29" ht="50.1" customHeight="1">
      <c r="A116" s="171"/>
      <c r="B116" s="171"/>
      <c r="C116" s="174"/>
      <c r="D116" s="174"/>
      <c r="E116" s="131"/>
      <c r="F116" s="177"/>
      <c r="G116" s="180"/>
      <c r="H116" s="163"/>
      <c r="I116" s="165"/>
      <c r="J116" s="168"/>
      <c r="K116" s="62"/>
      <c r="L116" s="63"/>
      <c r="M116" s="63"/>
      <c r="N116" s="65"/>
      <c r="O116" s="127"/>
      <c r="P116" s="100"/>
      <c r="Q116" s="63">
        <f t="shared" si="38"/>
        <v>0</v>
      </c>
      <c r="R116" s="65"/>
      <c r="S116" s="67"/>
      <c r="T116" s="40"/>
      <c r="U116" s="106">
        <f>IF(EXACT(O116,Y116),M116,M116*(1-'Расчет ПРЕДЗАКАЗ'!$D$10))</f>
        <v>0</v>
      </c>
      <c r="V116" s="106">
        <f t="shared" si="39"/>
        <v>0</v>
      </c>
      <c r="W116" s="106" t="e">
        <f>IF(EXACT(O116,Y116),M116,M116*(1-#REF!))</f>
        <v>#REF!</v>
      </c>
      <c r="X116" s="106" t="e">
        <f t="shared" si="40"/>
        <v>#REF!</v>
      </c>
      <c r="Y116" s="107" t="s">
        <v>72</v>
      </c>
      <c r="Z116" s="103">
        <f t="shared" si="36"/>
        <v>0</v>
      </c>
      <c r="AA116" s="103">
        <f t="shared" si="37"/>
        <v>0</v>
      </c>
      <c r="AB116" s="128" t="str">
        <f t="shared" si="41"/>
        <v/>
      </c>
      <c r="AC116" s="128" t="e">
        <f t="shared" si="42"/>
        <v>#REF!</v>
      </c>
    </row>
    <row r="117" spans="1:29" ht="50.1" customHeight="1">
      <c r="A117" s="171"/>
      <c r="B117" s="171"/>
      <c r="C117" s="174"/>
      <c r="D117" s="174"/>
      <c r="E117" s="131"/>
      <c r="F117" s="177"/>
      <c r="G117" s="180"/>
      <c r="H117" s="163"/>
      <c r="I117" s="165"/>
      <c r="J117" s="168"/>
      <c r="K117" s="62"/>
      <c r="L117" s="63"/>
      <c r="M117" s="63"/>
      <c r="N117" s="65"/>
      <c r="O117" s="127"/>
      <c r="P117" s="100"/>
      <c r="Q117" s="63">
        <f t="shared" si="38"/>
        <v>0</v>
      </c>
      <c r="R117" s="65"/>
      <c r="S117" s="67"/>
      <c r="T117" s="40"/>
      <c r="U117" s="106">
        <f>IF(EXACT(O117,Y117),M117,M117*(1-'Расчет ПРЕДЗАКАЗ'!$D$10))</f>
        <v>0</v>
      </c>
      <c r="V117" s="106">
        <f t="shared" si="39"/>
        <v>0</v>
      </c>
      <c r="W117" s="106" t="e">
        <f>IF(EXACT(O117,Y117),M117,M117*(1-#REF!))</f>
        <v>#REF!</v>
      </c>
      <c r="X117" s="106" t="e">
        <f t="shared" si="40"/>
        <v>#REF!</v>
      </c>
      <c r="Y117" s="107" t="s">
        <v>72</v>
      </c>
      <c r="Z117" s="103">
        <f t="shared" si="36"/>
        <v>0</v>
      </c>
      <c r="AA117" s="103">
        <f t="shared" si="37"/>
        <v>0</v>
      </c>
      <c r="AB117" s="128" t="str">
        <f t="shared" si="41"/>
        <v/>
      </c>
      <c r="AC117" s="128" t="e">
        <f t="shared" si="42"/>
        <v>#REF!</v>
      </c>
    </row>
    <row r="118" spans="1:29" ht="50.1" customHeight="1">
      <c r="A118" s="172"/>
      <c r="B118" s="172"/>
      <c r="C118" s="175"/>
      <c r="D118" s="175"/>
      <c r="E118" s="132"/>
      <c r="F118" s="178"/>
      <c r="G118" s="181"/>
      <c r="H118" s="164"/>
      <c r="I118" s="166"/>
      <c r="J118" s="169"/>
      <c r="K118" s="62"/>
      <c r="L118" s="63"/>
      <c r="M118" s="63"/>
      <c r="N118" s="65"/>
      <c r="O118" s="127"/>
      <c r="P118" s="100"/>
      <c r="Q118" s="63">
        <f t="shared" si="38"/>
        <v>0</v>
      </c>
      <c r="R118" s="65"/>
      <c r="S118" s="64"/>
      <c r="T118" s="40"/>
      <c r="U118" s="106">
        <f>IF(EXACT(O118,Y118),M118,M118*(1-'Расчет ПРЕДЗАКАЗ'!$D$10))</f>
        <v>0</v>
      </c>
      <c r="V118" s="106">
        <f t="shared" si="39"/>
        <v>0</v>
      </c>
      <c r="W118" s="106" t="e">
        <f>IF(EXACT(O118,Y118),M118,M118*(1-#REF!))</f>
        <v>#REF!</v>
      </c>
      <c r="X118" s="106" t="e">
        <f t="shared" si="40"/>
        <v>#REF!</v>
      </c>
      <c r="Y118" s="107" t="s">
        <v>72</v>
      </c>
      <c r="Z118" s="103">
        <f t="shared" si="36"/>
        <v>0</v>
      </c>
      <c r="AA118" s="103">
        <f t="shared" si="37"/>
        <v>0</v>
      </c>
      <c r="AB118" s="128" t="str">
        <f t="shared" si="41"/>
        <v/>
      </c>
      <c r="AC118" s="128" t="e">
        <f t="shared" si="42"/>
        <v>#REF!</v>
      </c>
    </row>
    <row r="119" spans="1:29" ht="11.25" customHeight="1" thickBot="1"/>
    <row r="120" spans="1:29" ht="50.1" customHeight="1">
      <c r="A120" s="170">
        <v>512</v>
      </c>
      <c r="B120" s="170" t="s">
        <v>4071</v>
      </c>
      <c r="C120" s="173" t="s">
        <v>4072</v>
      </c>
      <c r="D120" s="173" t="s">
        <v>77</v>
      </c>
      <c r="E120" s="131"/>
      <c r="F120" s="196" t="s">
        <v>78</v>
      </c>
      <c r="G120" s="179" t="s">
        <v>1896</v>
      </c>
      <c r="H120" s="162" t="s">
        <v>4073</v>
      </c>
      <c r="I120" s="195" t="s">
        <v>4074</v>
      </c>
      <c r="J120" s="167" t="s">
        <v>19</v>
      </c>
      <c r="K120" s="62" t="s">
        <v>188</v>
      </c>
      <c r="L120" s="63">
        <v>1040</v>
      </c>
      <c r="M120" s="63">
        <v>890</v>
      </c>
      <c r="N120" s="142" t="s">
        <v>4075</v>
      </c>
      <c r="O120" s="127"/>
      <c r="P120" s="100"/>
      <c r="Q120" s="63">
        <f>P120*M120</f>
        <v>0</v>
      </c>
      <c r="R120" s="64"/>
      <c r="S120" s="67">
        <v>3</v>
      </c>
      <c r="T120" s="61"/>
      <c r="U120" s="106">
        <f>IF(EXACT(O120,Y120),M120,M120*(1-'Расчет ПРЕДЗАКАЗ'!$D$10))</f>
        <v>872.19999999999993</v>
      </c>
      <c r="V120" s="106">
        <f>P120*U120</f>
        <v>0</v>
      </c>
      <c r="W120" s="106" t="e">
        <f>IF(EXACT(O120,Y120),M120,M120*(1-#REF!))</f>
        <v>#REF!</v>
      </c>
      <c r="X120" s="106" t="e">
        <f>P120*W120</f>
        <v>#REF!</v>
      </c>
      <c r="Y120" s="107" t="s">
        <v>72</v>
      </c>
      <c r="Z120" s="103">
        <f t="shared" ref="Z120:Z134" si="43">IF(EXACT(O120,Y120),Q120,0)</f>
        <v>0</v>
      </c>
      <c r="AA120" s="103">
        <f t="shared" ref="AA120:AA134" si="44">IF(Z120=0,Q120,0)</f>
        <v>0</v>
      </c>
      <c r="AB120" s="128">
        <f>IF(U120=0,"",L120/U120-1)</f>
        <v>0.19238706718642518</v>
      </c>
      <c r="AC120" s="128" t="e">
        <f>IF(W120=0,"",L120/W120-1)</f>
        <v>#REF!</v>
      </c>
    </row>
    <row r="121" spans="1:29" ht="50.1" customHeight="1">
      <c r="A121" s="171"/>
      <c r="B121" s="171"/>
      <c r="C121" s="174"/>
      <c r="D121" s="174"/>
      <c r="E121" s="131"/>
      <c r="F121" s="177"/>
      <c r="G121" s="180"/>
      <c r="H121" s="163"/>
      <c r="I121" s="165"/>
      <c r="J121" s="168"/>
      <c r="K121" s="62" t="s">
        <v>82</v>
      </c>
      <c r="L121" s="63">
        <v>1040</v>
      </c>
      <c r="M121" s="63">
        <v>890</v>
      </c>
      <c r="N121" s="142" t="s">
        <v>4076</v>
      </c>
      <c r="O121" s="127"/>
      <c r="P121" s="100"/>
      <c r="Q121" s="63">
        <f t="shared" ref="Q121:Q134" si="45">P121*M121</f>
        <v>0</v>
      </c>
      <c r="R121" s="64"/>
      <c r="S121" s="67">
        <v>1</v>
      </c>
      <c r="T121" s="46"/>
      <c r="U121" s="106">
        <f>IF(EXACT(O121,Y121),M121,M121*(1-'Расчет ПРЕДЗАКАЗ'!$D$10))</f>
        <v>872.19999999999993</v>
      </c>
      <c r="V121" s="106">
        <f t="shared" ref="V121:V134" si="46">P121*U121</f>
        <v>0</v>
      </c>
      <c r="W121" s="106" t="e">
        <f>IF(EXACT(O121,Y121),M121,M121*(1-#REF!))</f>
        <v>#REF!</v>
      </c>
      <c r="X121" s="106" t="e">
        <f t="shared" ref="X121:X134" si="47">P121*W121</f>
        <v>#REF!</v>
      </c>
      <c r="Y121" s="107" t="s">
        <v>72</v>
      </c>
      <c r="Z121" s="103">
        <f t="shared" si="43"/>
        <v>0</v>
      </c>
      <c r="AA121" s="103">
        <f t="shared" si="44"/>
        <v>0</v>
      </c>
      <c r="AB121" s="128">
        <f t="shared" ref="AB121:AB134" si="48">IF(U121=0,"",L121/U121-1)</f>
        <v>0.19238706718642518</v>
      </c>
      <c r="AC121" s="128" t="e">
        <f t="shared" ref="AC121:AC134" si="49">IF(W121=0,"",L121/W121-1)</f>
        <v>#REF!</v>
      </c>
    </row>
    <row r="122" spans="1:29" ht="50.1" customHeight="1">
      <c r="A122" s="171"/>
      <c r="B122" s="171"/>
      <c r="C122" s="174"/>
      <c r="D122" s="174"/>
      <c r="E122" s="131"/>
      <c r="F122" s="177"/>
      <c r="G122" s="180"/>
      <c r="H122" s="163"/>
      <c r="I122" s="165"/>
      <c r="J122" s="168"/>
      <c r="K122" s="62"/>
      <c r="L122" s="63"/>
      <c r="M122" s="63"/>
      <c r="N122" s="142"/>
      <c r="O122" s="127"/>
      <c r="P122" s="100"/>
      <c r="Q122" s="63">
        <f t="shared" si="45"/>
        <v>0</v>
      </c>
      <c r="R122" s="64"/>
      <c r="S122" s="67"/>
      <c r="T122" s="46"/>
      <c r="U122" s="106">
        <f>IF(EXACT(O122,Y122),M122,M122*(1-'Расчет ПРЕДЗАКАЗ'!$D$10))</f>
        <v>0</v>
      </c>
      <c r="V122" s="106">
        <f t="shared" si="46"/>
        <v>0</v>
      </c>
      <c r="W122" s="106" t="e">
        <f>IF(EXACT(O122,Y122),M122,M122*(1-#REF!))</f>
        <v>#REF!</v>
      </c>
      <c r="X122" s="106" t="e">
        <f t="shared" si="47"/>
        <v>#REF!</v>
      </c>
      <c r="Y122" s="107" t="s">
        <v>72</v>
      </c>
      <c r="Z122" s="103">
        <f t="shared" si="43"/>
        <v>0</v>
      </c>
      <c r="AA122" s="103">
        <f t="shared" si="44"/>
        <v>0</v>
      </c>
      <c r="AB122" s="128" t="str">
        <f t="shared" si="48"/>
        <v/>
      </c>
      <c r="AC122" s="128" t="e">
        <f t="shared" si="49"/>
        <v>#REF!</v>
      </c>
    </row>
    <row r="123" spans="1:29" ht="50.1" customHeight="1">
      <c r="A123" s="171"/>
      <c r="B123" s="171"/>
      <c r="C123" s="174"/>
      <c r="D123" s="174"/>
      <c r="E123" s="131"/>
      <c r="F123" s="177"/>
      <c r="G123" s="180"/>
      <c r="H123" s="163"/>
      <c r="I123" s="165"/>
      <c r="J123" s="168"/>
      <c r="K123" s="62"/>
      <c r="L123" s="63"/>
      <c r="M123" s="63"/>
      <c r="N123" s="142"/>
      <c r="O123" s="127"/>
      <c r="P123" s="100"/>
      <c r="Q123" s="63">
        <f t="shared" si="45"/>
        <v>0</v>
      </c>
      <c r="R123" s="64"/>
      <c r="S123" s="67"/>
      <c r="T123" s="46"/>
      <c r="U123" s="106">
        <f>IF(EXACT(O123,Y123),M123,M123*(1-'Расчет ПРЕДЗАКАЗ'!$D$10))</f>
        <v>0</v>
      </c>
      <c r="V123" s="106">
        <f t="shared" si="46"/>
        <v>0</v>
      </c>
      <c r="W123" s="106" t="e">
        <f>IF(EXACT(O123,Y123),M123,M123*(1-#REF!))</f>
        <v>#REF!</v>
      </c>
      <c r="X123" s="106" t="e">
        <f t="shared" si="47"/>
        <v>#REF!</v>
      </c>
      <c r="Y123" s="107" t="s">
        <v>72</v>
      </c>
      <c r="Z123" s="103">
        <f t="shared" si="43"/>
        <v>0</v>
      </c>
      <c r="AA123" s="103">
        <f t="shared" si="44"/>
        <v>0</v>
      </c>
      <c r="AB123" s="128" t="str">
        <f t="shared" si="48"/>
        <v/>
      </c>
      <c r="AC123" s="128" t="e">
        <f t="shared" si="49"/>
        <v>#REF!</v>
      </c>
    </row>
    <row r="124" spans="1:29" ht="50.1" customHeight="1">
      <c r="A124" s="171"/>
      <c r="B124" s="171"/>
      <c r="C124" s="174"/>
      <c r="D124" s="174"/>
      <c r="E124" s="131"/>
      <c r="F124" s="177"/>
      <c r="G124" s="180"/>
      <c r="H124" s="163"/>
      <c r="I124" s="165"/>
      <c r="J124" s="168"/>
      <c r="K124" s="62"/>
      <c r="L124" s="63"/>
      <c r="M124" s="63"/>
      <c r="N124" s="142"/>
      <c r="O124" s="127"/>
      <c r="P124" s="100"/>
      <c r="Q124" s="63">
        <f t="shared" si="45"/>
        <v>0</v>
      </c>
      <c r="R124" s="64"/>
      <c r="S124" s="67"/>
      <c r="T124" s="46"/>
      <c r="U124" s="106">
        <f>IF(EXACT(O124,Y124),M124,M124*(1-'Расчет ПРЕДЗАКАЗ'!$D$10))</f>
        <v>0</v>
      </c>
      <c r="V124" s="106">
        <f t="shared" si="46"/>
        <v>0</v>
      </c>
      <c r="W124" s="106" t="e">
        <f>IF(EXACT(O124,Y124),M124,M124*(1-#REF!))</f>
        <v>#REF!</v>
      </c>
      <c r="X124" s="106" t="e">
        <f t="shared" si="47"/>
        <v>#REF!</v>
      </c>
      <c r="Y124" s="107" t="s">
        <v>72</v>
      </c>
      <c r="Z124" s="103">
        <f t="shared" si="43"/>
        <v>0</v>
      </c>
      <c r="AA124" s="103">
        <f t="shared" si="44"/>
        <v>0</v>
      </c>
      <c r="AB124" s="128" t="str">
        <f t="shared" si="48"/>
        <v/>
      </c>
      <c r="AC124" s="128" t="e">
        <f t="shared" si="49"/>
        <v>#REF!</v>
      </c>
    </row>
    <row r="125" spans="1:29" ht="50.1" customHeight="1">
      <c r="A125" s="171"/>
      <c r="B125" s="171"/>
      <c r="C125" s="174"/>
      <c r="D125" s="174"/>
      <c r="E125" s="131"/>
      <c r="F125" s="177"/>
      <c r="G125" s="180"/>
      <c r="H125" s="163"/>
      <c r="I125" s="165"/>
      <c r="J125" s="168"/>
      <c r="K125" s="62"/>
      <c r="L125" s="63"/>
      <c r="M125" s="63"/>
      <c r="N125" s="142"/>
      <c r="O125" s="127"/>
      <c r="P125" s="100"/>
      <c r="Q125" s="63">
        <f t="shared" si="45"/>
        <v>0</v>
      </c>
      <c r="R125" s="64"/>
      <c r="S125" s="67"/>
      <c r="T125" s="46"/>
      <c r="U125" s="106">
        <f>IF(EXACT(O125,Y125),M125,M125*(1-'Расчет ПРЕДЗАКАЗ'!$D$10))</f>
        <v>0</v>
      </c>
      <c r="V125" s="106">
        <f t="shared" si="46"/>
        <v>0</v>
      </c>
      <c r="W125" s="106" t="e">
        <f>IF(EXACT(O125,Y125),M125,M125*(1-#REF!))</f>
        <v>#REF!</v>
      </c>
      <c r="X125" s="106" t="e">
        <f t="shared" si="47"/>
        <v>#REF!</v>
      </c>
      <c r="Y125" s="107" t="s">
        <v>72</v>
      </c>
      <c r="Z125" s="103">
        <f t="shared" si="43"/>
        <v>0</v>
      </c>
      <c r="AA125" s="103">
        <f t="shared" si="44"/>
        <v>0</v>
      </c>
      <c r="AB125" s="128" t="str">
        <f t="shared" si="48"/>
        <v/>
      </c>
      <c r="AC125" s="128" t="e">
        <f t="shared" si="49"/>
        <v>#REF!</v>
      </c>
    </row>
    <row r="126" spans="1:29" ht="50.1" customHeight="1">
      <c r="A126" s="171"/>
      <c r="B126" s="171"/>
      <c r="C126" s="174"/>
      <c r="D126" s="174"/>
      <c r="E126" s="131"/>
      <c r="F126" s="177"/>
      <c r="G126" s="180"/>
      <c r="H126" s="163"/>
      <c r="I126" s="165"/>
      <c r="J126" s="168"/>
      <c r="K126" s="62"/>
      <c r="L126" s="63"/>
      <c r="M126" s="63"/>
      <c r="N126" s="142"/>
      <c r="O126" s="127"/>
      <c r="P126" s="100"/>
      <c r="Q126" s="63">
        <f t="shared" si="45"/>
        <v>0</v>
      </c>
      <c r="R126" s="64"/>
      <c r="S126" s="67"/>
      <c r="T126" s="46"/>
      <c r="U126" s="106">
        <f>IF(EXACT(O126,Y126),M126,M126*(1-'Расчет ПРЕДЗАКАЗ'!$D$10))</f>
        <v>0</v>
      </c>
      <c r="V126" s="106">
        <f t="shared" si="46"/>
        <v>0</v>
      </c>
      <c r="W126" s="106" t="e">
        <f>IF(EXACT(O126,Y126),M126,M126*(1-#REF!))</f>
        <v>#REF!</v>
      </c>
      <c r="X126" s="106" t="e">
        <f t="shared" si="47"/>
        <v>#REF!</v>
      </c>
      <c r="Y126" s="107" t="s">
        <v>72</v>
      </c>
      <c r="Z126" s="103">
        <f t="shared" si="43"/>
        <v>0</v>
      </c>
      <c r="AA126" s="103">
        <f t="shared" si="44"/>
        <v>0</v>
      </c>
      <c r="AB126" s="128" t="str">
        <f t="shared" si="48"/>
        <v/>
      </c>
      <c r="AC126" s="128" t="e">
        <f t="shared" si="49"/>
        <v>#REF!</v>
      </c>
    </row>
    <row r="127" spans="1:29" ht="50.1" customHeight="1">
      <c r="A127" s="171"/>
      <c r="B127" s="171"/>
      <c r="C127" s="174"/>
      <c r="D127" s="174"/>
      <c r="E127" s="131"/>
      <c r="F127" s="177"/>
      <c r="G127" s="180"/>
      <c r="H127" s="163"/>
      <c r="I127" s="165"/>
      <c r="J127" s="168"/>
      <c r="K127" s="62"/>
      <c r="L127" s="63"/>
      <c r="M127" s="63"/>
      <c r="N127" s="142"/>
      <c r="O127" s="127"/>
      <c r="P127" s="100"/>
      <c r="Q127" s="63">
        <f t="shared" si="45"/>
        <v>0</v>
      </c>
      <c r="R127" s="64"/>
      <c r="S127" s="67"/>
      <c r="T127" s="46"/>
      <c r="U127" s="106">
        <f>IF(EXACT(O127,Y127),M127,M127*(1-'Расчет ПРЕДЗАКАЗ'!$D$10))</f>
        <v>0</v>
      </c>
      <c r="V127" s="106">
        <f t="shared" si="46"/>
        <v>0</v>
      </c>
      <c r="W127" s="106" t="e">
        <f>IF(EXACT(O127,Y127),M127,M127*(1-#REF!))</f>
        <v>#REF!</v>
      </c>
      <c r="X127" s="106" t="e">
        <f t="shared" si="47"/>
        <v>#REF!</v>
      </c>
      <c r="Y127" s="107" t="s">
        <v>72</v>
      </c>
      <c r="Z127" s="103">
        <f t="shared" si="43"/>
        <v>0</v>
      </c>
      <c r="AA127" s="103">
        <f t="shared" si="44"/>
        <v>0</v>
      </c>
      <c r="AB127" s="128" t="str">
        <f t="shared" si="48"/>
        <v/>
      </c>
      <c r="AC127" s="128" t="e">
        <f t="shared" si="49"/>
        <v>#REF!</v>
      </c>
    </row>
    <row r="128" spans="1:29" ht="50.1" customHeight="1">
      <c r="A128" s="171"/>
      <c r="B128" s="171"/>
      <c r="C128" s="174"/>
      <c r="D128" s="174"/>
      <c r="E128" s="131"/>
      <c r="F128" s="177"/>
      <c r="G128" s="180"/>
      <c r="H128" s="163"/>
      <c r="I128" s="165"/>
      <c r="J128" s="168"/>
      <c r="K128" s="62"/>
      <c r="L128" s="63"/>
      <c r="M128" s="63"/>
      <c r="N128" s="142"/>
      <c r="O128" s="127"/>
      <c r="P128" s="100"/>
      <c r="Q128" s="63">
        <f t="shared" si="45"/>
        <v>0</v>
      </c>
      <c r="R128" s="64"/>
      <c r="S128" s="67"/>
      <c r="T128" s="46"/>
      <c r="U128" s="106">
        <f>IF(EXACT(O128,Y128),M128,M128*(1-'Расчет ПРЕДЗАКАЗ'!$D$10))</f>
        <v>0</v>
      </c>
      <c r="V128" s="106">
        <f t="shared" si="46"/>
        <v>0</v>
      </c>
      <c r="W128" s="106" t="e">
        <f>IF(EXACT(O128,Y128),M128,M128*(1-#REF!))</f>
        <v>#REF!</v>
      </c>
      <c r="X128" s="106" t="e">
        <f t="shared" si="47"/>
        <v>#REF!</v>
      </c>
      <c r="Y128" s="107" t="s">
        <v>72</v>
      </c>
      <c r="Z128" s="103">
        <f t="shared" si="43"/>
        <v>0</v>
      </c>
      <c r="AA128" s="103">
        <f t="shared" si="44"/>
        <v>0</v>
      </c>
      <c r="AB128" s="128" t="str">
        <f t="shared" si="48"/>
        <v/>
      </c>
      <c r="AC128" s="128" t="e">
        <f t="shared" si="49"/>
        <v>#REF!</v>
      </c>
    </row>
    <row r="129" spans="1:29" ht="50.1" customHeight="1">
      <c r="A129" s="171"/>
      <c r="B129" s="171"/>
      <c r="C129" s="174"/>
      <c r="D129" s="174"/>
      <c r="E129" s="131"/>
      <c r="F129" s="177"/>
      <c r="G129" s="180"/>
      <c r="H129" s="163"/>
      <c r="I129" s="165"/>
      <c r="J129" s="168"/>
      <c r="K129" s="62"/>
      <c r="L129" s="63"/>
      <c r="M129" s="63"/>
      <c r="N129" s="65"/>
      <c r="O129" s="127"/>
      <c r="P129" s="100"/>
      <c r="Q129" s="63">
        <f t="shared" si="45"/>
        <v>0</v>
      </c>
      <c r="R129" s="65"/>
      <c r="S129" s="67"/>
      <c r="T129" s="40"/>
      <c r="U129" s="106">
        <f>IF(EXACT(O129,Y129),M129,M129*(1-'Расчет ПРЕДЗАКАЗ'!$D$10))</f>
        <v>0</v>
      </c>
      <c r="V129" s="106">
        <f t="shared" si="46"/>
        <v>0</v>
      </c>
      <c r="W129" s="106" t="e">
        <f>IF(EXACT(O129,Y129),M129,M129*(1-#REF!))</f>
        <v>#REF!</v>
      </c>
      <c r="X129" s="106" t="e">
        <f t="shared" si="47"/>
        <v>#REF!</v>
      </c>
      <c r="Y129" s="107" t="s">
        <v>72</v>
      </c>
      <c r="Z129" s="103">
        <f t="shared" si="43"/>
        <v>0</v>
      </c>
      <c r="AA129" s="103">
        <f t="shared" si="44"/>
        <v>0</v>
      </c>
      <c r="AB129" s="128" t="str">
        <f t="shared" si="48"/>
        <v/>
      </c>
      <c r="AC129" s="128" t="e">
        <f t="shared" si="49"/>
        <v>#REF!</v>
      </c>
    </row>
    <row r="130" spans="1:29" ht="50.1" customHeight="1">
      <c r="A130" s="171"/>
      <c r="B130" s="171"/>
      <c r="C130" s="174"/>
      <c r="D130" s="174"/>
      <c r="E130" s="131"/>
      <c r="F130" s="177"/>
      <c r="G130" s="180"/>
      <c r="H130" s="163"/>
      <c r="I130" s="165"/>
      <c r="J130" s="168"/>
      <c r="K130" s="62"/>
      <c r="L130" s="63"/>
      <c r="M130" s="63"/>
      <c r="N130" s="65"/>
      <c r="O130" s="127"/>
      <c r="P130" s="100"/>
      <c r="Q130" s="63">
        <f t="shared" si="45"/>
        <v>0</v>
      </c>
      <c r="R130" s="65"/>
      <c r="S130" s="67"/>
      <c r="T130" s="40"/>
      <c r="U130" s="106">
        <f>IF(EXACT(O130,Y130),M130,M130*(1-'Расчет ПРЕДЗАКАЗ'!$D$10))</f>
        <v>0</v>
      </c>
      <c r="V130" s="106">
        <f t="shared" si="46"/>
        <v>0</v>
      </c>
      <c r="W130" s="106" t="e">
        <f>IF(EXACT(O130,Y130),M130,M130*(1-#REF!))</f>
        <v>#REF!</v>
      </c>
      <c r="X130" s="106" t="e">
        <f t="shared" si="47"/>
        <v>#REF!</v>
      </c>
      <c r="Y130" s="107" t="s">
        <v>72</v>
      </c>
      <c r="Z130" s="103">
        <f t="shared" si="43"/>
        <v>0</v>
      </c>
      <c r="AA130" s="103">
        <f t="shared" si="44"/>
        <v>0</v>
      </c>
      <c r="AB130" s="128" t="str">
        <f t="shared" si="48"/>
        <v/>
      </c>
      <c r="AC130" s="128" t="e">
        <f t="shared" si="49"/>
        <v>#REF!</v>
      </c>
    </row>
    <row r="131" spans="1:29" ht="50.1" customHeight="1">
      <c r="A131" s="171"/>
      <c r="B131" s="171"/>
      <c r="C131" s="174"/>
      <c r="D131" s="174"/>
      <c r="E131" s="131"/>
      <c r="F131" s="177"/>
      <c r="G131" s="180"/>
      <c r="H131" s="163"/>
      <c r="I131" s="165"/>
      <c r="J131" s="168"/>
      <c r="K131" s="62"/>
      <c r="L131" s="63"/>
      <c r="M131" s="63"/>
      <c r="N131" s="65"/>
      <c r="O131" s="127"/>
      <c r="P131" s="100"/>
      <c r="Q131" s="63">
        <f t="shared" si="45"/>
        <v>0</v>
      </c>
      <c r="R131" s="65"/>
      <c r="S131" s="67"/>
      <c r="T131" s="40"/>
      <c r="U131" s="106">
        <f>IF(EXACT(O131,Y131),M131,M131*(1-'Расчет ПРЕДЗАКАЗ'!$D$10))</f>
        <v>0</v>
      </c>
      <c r="V131" s="106">
        <f t="shared" si="46"/>
        <v>0</v>
      </c>
      <c r="W131" s="106" t="e">
        <f>IF(EXACT(O131,Y131),M131,M131*(1-#REF!))</f>
        <v>#REF!</v>
      </c>
      <c r="X131" s="106" t="e">
        <f t="shared" si="47"/>
        <v>#REF!</v>
      </c>
      <c r="Y131" s="107" t="s">
        <v>72</v>
      </c>
      <c r="Z131" s="103">
        <f t="shared" si="43"/>
        <v>0</v>
      </c>
      <c r="AA131" s="103">
        <f t="shared" si="44"/>
        <v>0</v>
      </c>
      <c r="AB131" s="128" t="str">
        <f t="shared" si="48"/>
        <v/>
      </c>
      <c r="AC131" s="128" t="e">
        <f t="shared" si="49"/>
        <v>#REF!</v>
      </c>
    </row>
    <row r="132" spans="1:29" ht="50.1" customHeight="1">
      <c r="A132" s="171"/>
      <c r="B132" s="171"/>
      <c r="C132" s="174"/>
      <c r="D132" s="174"/>
      <c r="E132" s="131"/>
      <c r="F132" s="177"/>
      <c r="G132" s="180"/>
      <c r="H132" s="163"/>
      <c r="I132" s="165"/>
      <c r="J132" s="168"/>
      <c r="K132" s="62"/>
      <c r="L132" s="63"/>
      <c r="M132" s="63"/>
      <c r="N132" s="65"/>
      <c r="O132" s="127"/>
      <c r="P132" s="100"/>
      <c r="Q132" s="63">
        <f t="shared" si="45"/>
        <v>0</v>
      </c>
      <c r="R132" s="65"/>
      <c r="S132" s="67"/>
      <c r="T132" s="40"/>
      <c r="U132" s="106">
        <f>IF(EXACT(O132,Y132),M132,M132*(1-'Расчет ПРЕДЗАКАЗ'!$D$10))</f>
        <v>0</v>
      </c>
      <c r="V132" s="106">
        <f t="shared" si="46"/>
        <v>0</v>
      </c>
      <c r="W132" s="106" t="e">
        <f>IF(EXACT(O132,Y132),M132,M132*(1-#REF!))</f>
        <v>#REF!</v>
      </c>
      <c r="X132" s="106" t="e">
        <f t="shared" si="47"/>
        <v>#REF!</v>
      </c>
      <c r="Y132" s="107" t="s">
        <v>72</v>
      </c>
      <c r="Z132" s="103">
        <f t="shared" si="43"/>
        <v>0</v>
      </c>
      <c r="AA132" s="103">
        <f t="shared" si="44"/>
        <v>0</v>
      </c>
      <c r="AB132" s="128" t="str">
        <f t="shared" si="48"/>
        <v/>
      </c>
      <c r="AC132" s="128" t="e">
        <f t="shared" si="49"/>
        <v>#REF!</v>
      </c>
    </row>
    <row r="133" spans="1:29" ht="50.1" customHeight="1">
      <c r="A133" s="171"/>
      <c r="B133" s="171"/>
      <c r="C133" s="174"/>
      <c r="D133" s="174"/>
      <c r="E133" s="131"/>
      <c r="F133" s="177"/>
      <c r="G133" s="180"/>
      <c r="H133" s="163"/>
      <c r="I133" s="165"/>
      <c r="J133" s="168"/>
      <c r="K133" s="62"/>
      <c r="L133" s="63"/>
      <c r="M133" s="63"/>
      <c r="N133" s="65"/>
      <c r="O133" s="127"/>
      <c r="P133" s="100"/>
      <c r="Q133" s="63">
        <f t="shared" si="45"/>
        <v>0</v>
      </c>
      <c r="R133" s="65"/>
      <c r="S133" s="67"/>
      <c r="T133" s="40"/>
      <c r="U133" s="106">
        <f>IF(EXACT(O133,Y133),M133,M133*(1-'Расчет ПРЕДЗАКАЗ'!$D$10))</f>
        <v>0</v>
      </c>
      <c r="V133" s="106">
        <f t="shared" si="46"/>
        <v>0</v>
      </c>
      <c r="W133" s="106" t="e">
        <f>IF(EXACT(O133,Y133),M133,M133*(1-#REF!))</f>
        <v>#REF!</v>
      </c>
      <c r="X133" s="106" t="e">
        <f t="shared" si="47"/>
        <v>#REF!</v>
      </c>
      <c r="Y133" s="107" t="s">
        <v>72</v>
      </c>
      <c r="Z133" s="103">
        <f t="shared" si="43"/>
        <v>0</v>
      </c>
      <c r="AA133" s="103">
        <f t="shared" si="44"/>
        <v>0</v>
      </c>
      <c r="AB133" s="128" t="str">
        <f t="shared" si="48"/>
        <v/>
      </c>
      <c r="AC133" s="128" t="e">
        <f t="shared" si="49"/>
        <v>#REF!</v>
      </c>
    </row>
    <row r="134" spans="1:29" ht="50.1" customHeight="1">
      <c r="A134" s="172"/>
      <c r="B134" s="172"/>
      <c r="C134" s="175"/>
      <c r="D134" s="175"/>
      <c r="E134" s="132"/>
      <c r="F134" s="178"/>
      <c r="G134" s="181"/>
      <c r="H134" s="164"/>
      <c r="I134" s="166"/>
      <c r="J134" s="169"/>
      <c r="K134" s="62"/>
      <c r="L134" s="63"/>
      <c r="M134" s="63"/>
      <c r="N134" s="65"/>
      <c r="O134" s="127"/>
      <c r="P134" s="100"/>
      <c r="Q134" s="63">
        <f t="shared" si="45"/>
        <v>0</v>
      </c>
      <c r="R134" s="65"/>
      <c r="S134" s="64"/>
      <c r="T134" s="40"/>
      <c r="U134" s="106">
        <f>IF(EXACT(O134,Y134),M134,M134*(1-'Расчет ПРЕДЗАКАЗ'!$D$10))</f>
        <v>0</v>
      </c>
      <c r="V134" s="106">
        <f t="shared" si="46"/>
        <v>0</v>
      </c>
      <c r="W134" s="106" t="e">
        <f>IF(EXACT(O134,Y134),M134,M134*(1-#REF!))</f>
        <v>#REF!</v>
      </c>
      <c r="X134" s="106" t="e">
        <f t="shared" si="47"/>
        <v>#REF!</v>
      </c>
      <c r="Y134" s="107" t="s">
        <v>72</v>
      </c>
      <c r="Z134" s="103">
        <f t="shared" si="43"/>
        <v>0</v>
      </c>
      <c r="AA134" s="103">
        <f t="shared" si="44"/>
        <v>0</v>
      </c>
      <c r="AB134" s="128" t="str">
        <f t="shared" si="48"/>
        <v/>
      </c>
      <c r="AC134" s="128" t="e">
        <f t="shared" si="49"/>
        <v>#REF!</v>
      </c>
    </row>
    <row r="135" spans="1:29" ht="11.25" customHeight="1" thickBot="1"/>
    <row r="136" spans="1:29" ht="50.1" customHeight="1">
      <c r="A136" s="170">
        <v>513</v>
      </c>
      <c r="B136" s="170" t="s">
        <v>4077</v>
      </c>
      <c r="C136" s="173" t="s">
        <v>4078</v>
      </c>
      <c r="D136" s="173" t="s">
        <v>77</v>
      </c>
      <c r="E136" s="131"/>
      <c r="F136" s="196" t="s">
        <v>1238</v>
      </c>
      <c r="G136" s="179" t="s">
        <v>4079</v>
      </c>
      <c r="H136" s="162" t="s">
        <v>1373</v>
      </c>
      <c r="I136" s="195" t="s">
        <v>4080</v>
      </c>
      <c r="J136" s="167" t="s">
        <v>19</v>
      </c>
      <c r="K136" s="62" t="s">
        <v>82</v>
      </c>
      <c r="L136" s="63">
        <v>4760</v>
      </c>
      <c r="M136" s="63">
        <v>2970</v>
      </c>
      <c r="N136" s="142" t="s">
        <v>4081</v>
      </c>
      <c r="O136" s="127" t="s">
        <v>72</v>
      </c>
      <c r="P136" s="100"/>
      <c r="Q136" s="63">
        <f>P136*M136</f>
        <v>0</v>
      </c>
      <c r="R136" s="64"/>
      <c r="S136" s="67">
        <v>34</v>
      </c>
      <c r="T136" s="61"/>
      <c r="U136" s="106">
        <f>IF(EXACT(O136,Y136),M136,M136*(1-'Расчет ПРЕДЗАКАЗ'!$D$10))</f>
        <v>2970</v>
      </c>
      <c r="V136" s="106">
        <f>P136*U136</f>
        <v>0</v>
      </c>
      <c r="W136" s="106">
        <f>IF(EXACT(O136,Y136),M136,M136*(1-#REF!))</f>
        <v>2970</v>
      </c>
      <c r="X136" s="106">
        <f>P136*W136</f>
        <v>0</v>
      </c>
      <c r="Y136" s="107" t="s">
        <v>72</v>
      </c>
      <c r="Z136" s="103">
        <f t="shared" ref="Z136:Z150" si="50">IF(EXACT(O136,Y136),Q136,0)</f>
        <v>0</v>
      </c>
      <c r="AA136" s="103">
        <f t="shared" ref="AA136:AA150" si="51">IF(Z136=0,Q136,0)</f>
        <v>0</v>
      </c>
      <c r="AB136" s="128">
        <f>IF(U136=0,"",L136/U136-1)</f>
        <v>0.60269360269360273</v>
      </c>
      <c r="AC136" s="128">
        <f>IF(W136=0,"",L136/W136-1)</f>
        <v>0.60269360269360273</v>
      </c>
    </row>
    <row r="137" spans="1:29" ht="50.1" customHeight="1">
      <c r="A137" s="171"/>
      <c r="B137" s="171"/>
      <c r="C137" s="174"/>
      <c r="D137" s="174"/>
      <c r="E137" s="131"/>
      <c r="F137" s="177"/>
      <c r="G137" s="180"/>
      <c r="H137" s="163"/>
      <c r="I137" s="165"/>
      <c r="J137" s="168"/>
      <c r="K137" s="62" t="s">
        <v>96</v>
      </c>
      <c r="L137" s="63">
        <v>4760</v>
      </c>
      <c r="M137" s="63">
        <v>2970</v>
      </c>
      <c r="N137" s="142" t="s">
        <v>4082</v>
      </c>
      <c r="O137" s="127" t="s">
        <v>72</v>
      </c>
      <c r="P137" s="100"/>
      <c r="Q137" s="63">
        <f t="shared" ref="Q137:Q150" si="52">P137*M137</f>
        <v>0</v>
      </c>
      <c r="R137" s="64"/>
      <c r="S137" s="67">
        <v>1</v>
      </c>
      <c r="T137" s="46"/>
      <c r="U137" s="106">
        <f>IF(EXACT(O137,Y137),M137,M137*(1-'Расчет ПРЕДЗАКАЗ'!$D$10))</f>
        <v>2970</v>
      </c>
      <c r="V137" s="106">
        <f t="shared" ref="V137:V150" si="53">P137*U137</f>
        <v>0</v>
      </c>
      <c r="W137" s="106">
        <f>IF(EXACT(O137,Y137),M137,M137*(1-#REF!))</f>
        <v>2970</v>
      </c>
      <c r="X137" s="106">
        <f t="shared" ref="X137:X150" si="54">P137*W137</f>
        <v>0</v>
      </c>
      <c r="Y137" s="107" t="s">
        <v>72</v>
      </c>
      <c r="Z137" s="103">
        <f t="shared" si="50"/>
        <v>0</v>
      </c>
      <c r="AA137" s="103">
        <f t="shared" si="51"/>
        <v>0</v>
      </c>
      <c r="AB137" s="128">
        <f t="shared" ref="AB137:AB150" si="55">IF(U137=0,"",L137/U137-1)</f>
        <v>0.60269360269360273</v>
      </c>
      <c r="AC137" s="128">
        <f t="shared" ref="AC137:AC150" si="56">IF(W137=0,"",L137/W137-1)</f>
        <v>0.60269360269360273</v>
      </c>
    </row>
    <row r="138" spans="1:29" ht="50.1" customHeight="1">
      <c r="A138" s="171"/>
      <c r="B138" s="171"/>
      <c r="C138" s="174"/>
      <c r="D138" s="174"/>
      <c r="E138" s="131"/>
      <c r="F138" s="177"/>
      <c r="G138" s="180"/>
      <c r="H138" s="163"/>
      <c r="I138" s="165"/>
      <c r="J138" s="168"/>
      <c r="K138" s="62" t="s">
        <v>101</v>
      </c>
      <c r="L138" s="63">
        <v>4760</v>
      </c>
      <c r="M138" s="63">
        <v>2970</v>
      </c>
      <c r="N138" s="142" t="s">
        <v>4083</v>
      </c>
      <c r="O138" s="127" t="s">
        <v>72</v>
      </c>
      <c r="P138" s="100"/>
      <c r="Q138" s="63">
        <f t="shared" si="52"/>
        <v>0</v>
      </c>
      <c r="R138" s="64"/>
      <c r="S138" s="67">
        <v>1</v>
      </c>
      <c r="T138" s="46"/>
      <c r="U138" s="106">
        <f>IF(EXACT(O138,Y138),M138,M138*(1-'Расчет ПРЕДЗАКАЗ'!$D$10))</f>
        <v>2970</v>
      </c>
      <c r="V138" s="106">
        <f t="shared" si="53"/>
        <v>0</v>
      </c>
      <c r="W138" s="106">
        <f>IF(EXACT(O138,Y138),M138,M138*(1-#REF!))</f>
        <v>2970</v>
      </c>
      <c r="X138" s="106">
        <f t="shared" si="54"/>
        <v>0</v>
      </c>
      <c r="Y138" s="107" t="s">
        <v>72</v>
      </c>
      <c r="Z138" s="103">
        <f t="shared" si="50"/>
        <v>0</v>
      </c>
      <c r="AA138" s="103">
        <f t="shared" si="51"/>
        <v>0</v>
      </c>
      <c r="AB138" s="128">
        <f t="shared" si="55"/>
        <v>0.60269360269360273</v>
      </c>
      <c r="AC138" s="128">
        <f t="shared" si="56"/>
        <v>0.60269360269360273</v>
      </c>
    </row>
    <row r="139" spans="1:29" ht="50.1" customHeight="1">
      <c r="A139" s="171"/>
      <c r="B139" s="171"/>
      <c r="C139" s="174"/>
      <c r="D139" s="174"/>
      <c r="E139" s="131"/>
      <c r="F139" s="177"/>
      <c r="G139" s="180"/>
      <c r="H139" s="163"/>
      <c r="I139" s="165"/>
      <c r="J139" s="168"/>
      <c r="K139" s="62" t="s">
        <v>105</v>
      </c>
      <c r="L139" s="63">
        <v>4760</v>
      </c>
      <c r="M139" s="63">
        <v>2970</v>
      </c>
      <c r="N139" s="142" t="s">
        <v>4084</v>
      </c>
      <c r="O139" s="127" t="s">
        <v>72</v>
      </c>
      <c r="P139" s="100"/>
      <c r="Q139" s="63">
        <f t="shared" si="52"/>
        <v>0</v>
      </c>
      <c r="R139" s="64"/>
      <c r="S139" s="67">
        <v>1</v>
      </c>
      <c r="T139" s="46"/>
      <c r="U139" s="106">
        <f>IF(EXACT(O139,Y139),M139,M139*(1-'Расчет ПРЕДЗАКАЗ'!$D$10))</f>
        <v>2970</v>
      </c>
      <c r="V139" s="106">
        <f t="shared" si="53"/>
        <v>0</v>
      </c>
      <c r="W139" s="106">
        <f>IF(EXACT(O139,Y139),M139,M139*(1-#REF!))</f>
        <v>2970</v>
      </c>
      <c r="X139" s="106">
        <f t="shared" si="54"/>
        <v>0</v>
      </c>
      <c r="Y139" s="107" t="s">
        <v>72</v>
      </c>
      <c r="Z139" s="103">
        <f t="shared" si="50"/>
        <v>0</v>
      </c>
      <c r="AA139" s="103">
        <f t="shared" si="51"/>
        <v>0</v>
      </c>
      <c r="AB139" s="128">
        <f t="shared" si="55"/>
        <v>0.60269360269360273</v>
      </c>
      <c r="AC139" s="128">
        <f t="shared" si="56"/>
        <v>0.60269360269360273</v>
      </c>
    </row>
    <row r="140" spans="1:29" ht="50.1" customHeight="1">
      <c r="A140" s="171"/>
      <c r="B140" s="171"/>
      <c r="C140" s="174"/>
      <c r="D140" s="174"/>
      <c r="E140" s="131"/>
      <c r="F140" s="177"/>
      <c r="G140" s="180"/>
      <c r="H140" s="163"/>
      <c r="I140" s="165"/>
      <c r="J140" s="168"/>
      <c r="K140" s="62"/>
      <c r="L140" s="63"/>
      <c r="M140" s="63"/>
      <c r="N140" s="142"/>
      <c r="O140" s="127"/>
      <c r="P140" s="100"/>
      <c r="Q140" s="63">
        <f t="shared" si="52"/>
        <v>0</v>
      </c>
      <c r="R140" s="64"/>
      <c r="S140" s="67"/>
      <c r="T140" s="46"/>
      <c r="U140" s="106">
        <f>IF(EXACT(O140,Y140),M140,M140*(1-'Расчет ПРЕДЗАКАЗ'!$D$10))</f>
        <v>0</v>
      </c>
      <c r="V140" s="106">
        <f t="shared" si="53"/>
        <v>0</v>
      </c>
      <c r="W140" s="106" t="e">
        <f>IF(EXACT(O140,Y140),M140,M140*(1-#REF!))</f>
        <v>#REF!</v>
      </c>
      <c r="X140" s="106" t="e">
        <f t="shared" si="54"/>
        <v>#REF!</v>
      </c>
      <c r="Y140" s="107" t="s">
        <v>72</v>
      </c>
      <c r="Z140" s="103">
        <f t="shared" si="50"/>
        <v>0</v>
      </c>
      <c r="AA140" s="103">
        <f t="shared" si="51"/>
        <v>0</v>
      </c>
      <c r="AB140" s="128" t="str">
        <f t="shared" si="55"/>
        <v/>
      </c>
      <c r="AC140" s="128" t="e">
        <f t="shared" si="56"/>
        <v>#REF!</v>
      </c>
    </row>
    <row r="141" spans="1:29" ht="50.1" customHeight="1">
      <c r="A141" s="171"/>
      <c r="B141" s="171"/>
      <c r="C141" s="174"/>
      <c r="D141" s="174"/>
      <c r="E141" s="131"/>
      <c r="F141" s="177"/>
      <c r="G141" s="180"/>
      <c r="H141" s="163"/>
      <c r="I141" s="165"/>
      <c r="J141" s="168"/>
      <c r="K141" s="62"/>
      <c r="L141" s="63"/>
      <c r="M141" s="63"/>
      <c r="N141" s="142"/>
      <c r="O141" s="127"/>
      <c r="P141" s="100"/>
      <c r="Q141" s="63">
        <f t="shared" si="52"/>
        <v>0</v>
      </c>
      <c r="R141" s="64"/>
      <c r="S141" s="67"/>
      <c r="T141" s="46"/>
      <c r="U141" s="106">
        <f>IF(EXACT(O141,Y141),M141,M141*(1-'Расчет ПРЕДЗАКАЗ'!$D$10))</f>
        <v>0</v>
      </c>
      <c r="V141" s="106">
        <f t="shared" si="53"/>
        <v>0</v>
      </c>
      <c r="W141" s="106" t="e">
        <f>IF(EXACT(O141,Y141),M141,M141*(1-#REF!))</f>
        <v>#REF!</v>
      </c>
      <c r="X141" s="106" t="e">
        <f t="shared" si="54"/>
        <v>#REF!</v>
      </c>
      <c r="Y141" s="107" t="s">
        <v>72</v>
      </c>
      <c r="Z141" s="103">
        <f t="shared" si="50"/>
        <v>0</v>
      </c>
      <c r="AA141" s="103">
        <f t="shared" si="51"/>
        <v>0</v>
      </c>
      <c r="AB141" s="128" t="str">
        <f t="shared" si="55"/>
        <v/>
      </c>
      <c r="AC141" s="128" t="e">
        <f t="shared" si="56"/>
        <v>#REF!</v>
      </c>
    </row>
    <row r="142" spans="1:29" ht="50.1" customHeight="1">
      <c r="A142" s="171"/>
      <c r="B142" s="171"/>
      <c r="C142" s="174"/>
      <c r="D142" s="174"/>
      <c r="E142" s="131"/>
      <c r="F142" s="177"/>
      <c r="G142" s="180"/>
      <c r="H142" s="163"/>
      <c r="I142" s="165"/>
      <c r="J142" s="168"/>
      <c r="K142" s="62"/>
      <c r="L142" s="63"/>
      <c r="M142" s="63"/>
      <c r="N142" s="142"/>
      <c r="O142" s="127"/>
      <c r="P142" s="100"/>
      <c r="Q142" s="63">
        <f t="shared" si="52"/>
        <v>0</v>
      </c>
      <c r="R142" s="64"/>
      <c r="S142" s="67"/>
      <c r="T142" s="46"/>
      <c r="U142" s="106">
        <f>IF(EXACT(O142,Y142),M142,M142*(1-'Расчет ПРЕДЗАКАЗ'!$D$10))</f>
        <v>0</v>
      </c>
      <c r="V142" s="106">
        <f t="shared" si="53"/>
        <v>0</v>
      </c>
      <c r="W142" s="106" t="e">
        <f>IF(EXACT(O142,Y142),M142,M142*(1-#REF!))</f>
        <v>#REF!</v>
      </c>
      <c r="X142" s="106" t="e">
        <f t="shared" si="54"/>
        <v>#REF!</v>
      </c>
      <c r="Y142" s="107" t="s">
        <v>72</v>
      </c>
      <c r="Z142" s="103">
        <f t="shared" si="50"/>
        <v>0</v>
      </c>
      <c r="AA142" s="103">
        <f t="shared" si="51"/>
        <v>0</v>
      </c>
      <c r="AB142" s="128" t="str">
        <f t="shared" si="55"/>
        <v/>
      </c>
      <c r="AC142" s="128" t="e">
        <f t="shared" si="56"/>
        <v>#REF!</v>
      </c>
    </row>
    <row r="143" spans="1:29" ht="50.1" customHeight="1">
      <c r="A143" s="171"/>
      <c r="B143" s="171"/>
      <c r="C143" s="174"/>
      <c r="D143" s="174"/>
      <c r="E143" s="131"/>
      <c r="F143" s="177"/>
      <c r="G143" s="180"/>
      <c r="H143" s="163"/>
      <c r="I143" s="165"/>
      <c r="J143" s="168"/>
      <c r="K143" s="62"/>
      <c r="L143" s="63"/>
      <c r="M143" s="63"/>
      <c r="N143" s="142"/>
      <c r="O143" s="127"/>
      <c r="P143" s="100"/>
      <c r="Q143" s="63">
        <f t="shared" si="52"/>
        <v>0</v>
      </c>
      <c r="R143" s="64"/>
      <c r="S143" s="67"/>
      <c r="T143" s="46"/>
      <c r="U143" s="106">
        <f>IF(EXACT(O143,Y143),M143,M143*(1-'Расчет ПРЕДЗАКАЗ'!$D$10))</f>
        <v>0</v>
      </c>
      <c r="V143" s="106">
        <f t="shared" si="53"/>
        <v>0</v>
      </c>
      <c r="W143" s="106" t="e">
        <f>IF(EXACT(O143,Y143),M143,M143*(1-#REF!))</f>
        <v>#REF!</v>
      </c>
      <c r="X143" s="106" t="e">
        <f t="shared" si="54"/>
        <v>#REF!</v>
      </c>
      <c r="Y143" s="107" t="s">
        <v>72</v>
      </c>
      <c r="Z143" s="103">
        <f t="shared" si="50"/>
        <v>0</v>
      </c>
      <c r="AA143" s="103">
        <f t="shared" si="51"/>
        <v>0</v>
      </c>
      <c r="AB143" s="128" t="str">
        <f t="shared" si="55"/>
        <v/>
      </c>
      <c r="AC143" s="128" t="e">
        <f t="shared" si="56"/>
        <v>#REF!</v>
      </c>
    </row>
    <row r="144" spans="1:29" ht="50.1" customHeight="1">
      <c r="A144" s="171"/>
      <c r="B144" s="171"/>
      <c r="C144" s="174"/>
      <c r="D144" s="174"/>
      <c r="E144" s="131"/>
      <c r="F144" s="177"/>
      <c r="G144" s="180"/>
      <c r="H144" s="163"/>
      <c r="I144" s="165"/>
      <c r="J144" s="168"/>
      <c r="K144" s="62"/>
      <c r="L144" s="63"/>
      <c r="M144" s="63"/>
      <c r="N144" s="142"/>
      <c r="O144" s="127"/>
      <c r="P144" s="100"/>
      <c r="Q144" s="63">
        <f t="shared" si="52"/>
        <v>0</v>
      </c>
      <c r="R144" s="64"/>
      <c r="S144" s="67"/>
      <c r="T144" s="46"/>
      <c r="U144" s="106">
        <f>IF(EXACT(O144,Y144),M144,M144*(1-'Расчет ПРЕДЗАКАЗ'!$D$10))</f>
        <v>0</v>
      </c>
      <c r="V144" s="106">
        <f t="shared" si="53"/>
        <v>0</v>
      </c>
      <c r="W144" s="106" t="e">
        <f>IF(EXACT(O144,Y144),M144,M144*(1-#REF!))</f>
        <v>#REF!</v>
      </c>
      <c r="X144" s="106" t="e">
        <f t="shared" si="54"/>
        <v>#REF!</v>
      </c>
      <c r="Y144" s="107" t="s">
        <v>72</v>
      </c>
      <c r="Z144" s="103">
        <f t="shared" si="50"/>
        <v>0</v>
      </c>
      <c r="AA144" s="103">
        <f t="shared" si="51"/>
        <v>0</v>
      </c>
      <c r="AB144" s="128" t="str">
        <f t="shared" si="55"/>
        <v/>
      </c>
      <c r="AC144" s="128" t="e">
        <f t="shared" si="56"/>
        <v>#REF!</v>
      </c>
    </row>
    <row r="145" spans="1:29" ht="50.1" customHeight="1">
      <c r="A145" s="171"/>
      <c r="B145" s="171"/>
      <c r="C145" s="174"/>
      <c r="D145" s="174"/>
      <c r="E145" s="131"/>
      <c r="F145" s="177"/>
      <c r="G145" s="180"/>
      <c r="H145" s="163"/>
      <c r="I145" s="165"/>
      <c r="J145" s="168"/>
      <c r="K145" s="62"/>
      <c r="L145" s="63"/>
      <c r="M145" s="63"/>
      <c r="N145" s="65"/>
      <c r="O145" s="127"/>
      <c r="P145" s="100"/>
      <c r="Q145" s="63">
        <f t="shared" si="52"/>
        <v>0</v>
      </c>
      <c r="R145" s="65"/>
      <c r="S145" s="67"/>
      <c r="T145" s="40"/>
      <c r="U145" s="106">
        <f>IF(EXACT(O145,Y145),M145,M145*(1-'Расчет ПРЕДЗАКАЗ'!$D$10))</f>
        <v>0</v>
      </c>
      <c r="V145" s="106">
        <f t="shared" si="53"/>
        <v>0</v>
      </c>
      <c r="W145" s="106" t="e">
        <f>IF(EXACT(O145,Y145),M145,M145*(1-#REF!))</f>
        <v>#REF!</v>
      </c>
      <c r="X145" s="106" t="e">
        <f t="shared" si="54"/>
        <v>#REF!</v>
      </c>
      <c r="Y145" s="107" t="s">
        <v>72</v>
      </c>
      <c r="Z145" s="103">
        <f t="shared" si="50"/>
        <v>0</v>
      </c>
      <c r="AA145" s="103">
        <f t="shared" si="51"/>
        <v>0</v>
      </c>
      <c r="AB145" s="128" t="str">
        <f t="shared" si="55"/>
        <v/>
      </c>
      <c r="AC145" s="128" t="e">
        <f t="shared" si="56"/>
        <v>#REF!</v>
      </c>
    </row>
    <row r="146" spans="1:29" ht="50.1" customHeight="1">
      <c r="A146" s="171"/>
      <c r="B146" s="171"/>
      <c r="C146" s="174"/>
      <c r="D146" s="174"/>
      <c r="E146" s="131"/>
      <c r="F146" s="177"/>
      <c r="G146" s="180"/>
      <c r="H146" s="163"/>
      <c r="I146" s="165"/>
      <c r="J146" s="168"/>
      <c r="K146" s="62"/>
      <c r="L146" s="63"/>
      <c r="M146" s="63"/>
      <c r="N146" s="65"/>
      <c r="O146" s="127"/>
      <c r="P146" s="100"/>
      <c r="Q146" s="63">
        <f t="shared" si="52"/>
        <v>0</v>
      </c>
      <c r="R146" s="65"/>
      <c r="S146" s="67"/>
      <c r="T146" s="40"/>
      <c r="U146" s="106">
        <f>IF(EXACT(O146,Y146),M146,M146*(1-'Расчет ПРЕДЗАКАЗ'!$D$10))</f>
        <v>0</v>
      </c>
      <c r="V146" s="106">
        <f t="shared" si="53"/>
        <v>0</v>
      </c>
      <c r="W146" s="106" t="e">
        <f>IF(EXACT(O146,Y146),M146,M146*(1-#REF!))</f>
        <v>#REF!</v>
      </c>
      <c r="X146" s="106" t="e">
        <f t="shared" si="54"/>
        <v>#REF!</v>
      </c>
      <c r="Y146" s="107" t="s">
        <v>72</v>
      </c>
      <c r="Z146" s="103">
        <f t="shared" si="50"/>
        <v>0</v>
      </c>
      <c r="AA146" s="103">
        <f t="shared" si="51"/>
        <v>0</v>
      </c>
      <c r="AB146" s="128" t="str">
        <f t="shared" si="55"/>
        <v/>
      </c>
      <c r="AC146" s="128" t="e">
        <f t="shared" si="56"/>
        <v>#REF!</v>
      </c>
    </row>
    <row r="147" spans="1:29" ht="50.1" customHeight="1">
      <c r="A147" s="171"/>
      <c r="B147" s="171"/>
      <c r="C147" s="174"/>
      <c r="D147" s="174"/>
      <c r="E147" s="131"/>
      <c r="F147" s="177"/>
      <c r="G147" s="180"/>
      <c r="H147" s="163"/>
      <c r="I147" s="165"/>
      <c r="J147" s="168"/>
      <c r="K147" s="62"/>
      <c r="L147" s="63"/>
      <c r="M147" s="63"/>
      <c r="N147" s="65"/>
      <c r="O147" s="127"/>
      <c r="P147" s="100"/>
      <c r="Q147" s="63">
        <f t="shared" si="52"/>
        <v>0</v>
      </c>
      <c r="R147" s="65"/>
      <c r="S147" s="67"/>
      <c r="T147" s="40"/>
      <c r="U147" s="106">
        <f>IF(EXACT(O147,Y147),M147,M147*(1-'Расчет ПРЕДЗАКАЗ'!$D$10))</f>
        <v>0</v>
      </c>
      <c r="V147" s="106">
        <f t="shared" si="53"/>
        <v>0</v>
      </c>
      <c r="W147" s="106" t="e">
        <f>IF(EXACT(O147,Y147),M147,M147*(1-#REF!))</f>
        <v>#REF!</v>
      </c>
      <c r="X147" s="106" t="e">
        <f t="shared" si="54"/>
        <v>#REF!</v>
      </c>
      <c r="Y147" s="107" t="s">
        <v>72</v>
      </c>
      <c r="Z147" s="103">
        <f t="shared" si="50"/>
        <v>0</v>
      </c>
      <c r="AA147" s="103">
        <f t="shared" si="51"/>
        <v>0</v>
      </c>
      <c r="AB147" s="128" t="str">
        <f t="shared" si="55"/>
        <v/>
      </c>
      <c r="AC147" s="128" t="e">
        <f t="shared" si="56"/>
        <v>#REF!</v>
      </c>
    </row>
    <row r="148" spans="1:29" ht="50.1" customHeight="1">
      <c r="A148" s="171"/>
      <c r="B148" s="171"/>
      <c r="C148" s="174"/>
      <c r="D148" s="174"/>
      <c r="E148" s="131"/>
      <c r="F148" s="177"/>
      <c r="G148" s="180"/>
      <c r="H148" s="163"/>
      <c r="I148" s="165"/>
      <c r="J148" s="168"/>
      <c r="K148" s="62"/>
      <c r="L148" s="63"/>
      <c r="M148" s="63"/>
      <c r="N148" s="65"/>
      <c r="O148" s="127"/>
      <c r="P148" s="100"/>
      <c r="Q148" s="63">
        <f t="shared" si="52"/>
        <v>0</v>
      </c>
      <c r="R148" s="65"/>
      <c r="S148" s="67"/>
      <c r="T148" s="40"/>
      <c r="U148" s="106">
        <f>IF(EXACT(O148,Y148),M148,M148*(1-'Расчет ПРЕДЗАКАЗ'!$D$10))</f>
        <v>0</v>
      </c>
      <c r="V148" s="106">
        <f t="shared" si="53"/>
        <v>0</v>
      </c>
      <c r="W148" s="106" t="e">
        <f>IF(EXACT(O148,Y148),M148,M148*(1-#REF!))</f>
        <v>#REF!</v>
      </c>
      <c r="X148" s="106" t="e">
        <f t="shared" si="54"/>
        <v>#REF!</v>
      </c>
      <c r="Y148" s="107" t="s">
        <v>72</v>
      </c>
      <c r="Z148" s="103">
        <f t="shared" si="50"/>
        <v>0</v>
      </c>
      <c r="AA148" s="103">
        <f t="shared" si="51"/>
        <v>0</v>
      </c>
      <c r="AB148" s="128" t="str">
        <f t="shared" si="55"/>
        <v/>
      </c>
      <c r="AC148" s="128" t="e">
        <f t="shared" si="56"/>
        <v>#REF!</v>
      </c>
    </row>
    <row r="149" spans="1:29" ht="50.1" customHeight="1">
      <c r="A149" s="171"/>
      <c r="B149" s="171"/>
      <c r="C149" s="174"/>
      <c r="D149" s="174"/>
      <c r="E149" s="131"/>
      <c r="F149" s="177"/>
      <c r="G149" s="180"/>
      <c r="H149" s="163"/>
      <c r="I149" s="165"/>
      <c r="J149" s="168"/>
      <c r="K149" s="62"/>
      <c r="L149" s="63"/>
      <c r="M149" s="63"/>
      <c r="N149" s="65"/>
      <c r="O149" s="127"/>
      <c r="P149" s="100"/>
      <c r="Q149" s="63">
        <f t="shared" si="52"/>
        <v>0</v>
      </c>
      <c r="R149" s="65"/>
      <c r="S149" s="67"/>
      <c r="T149" s="40"/>
      <c r="U149" s="106">
        <f>IF(EXACT(O149,Y149),M149,M149*(1-'Расчет ПРЕДЗАКАЗ'!$D$10))</f>
        <v>0</v>
      </c>
      <c r="V149" s="106">
        <f t="shared" si="53"/>
        <v>0</v>
      </c>
      <c r="W149" s="106" t="e">
        <f>IF(EXACT(O149,Y149),M149,M149*(1-#REF!))</f>
        <v>#REF!</v>
      </c>
      <c r="X149" s="106" t="e">
        <f t="shared" si="54"/>
        <v>#REF!</v>
      </c>
      <c r="Y149" s="107" t="s">
        <v>72</v>
      </c>
      <c r="Z149" s="103">
        <f t="shared" si="50"/>
        <v>0</v>
      </c>
      <c r="AA149" s="103">
        <f t="shared" si="51"/>
        <v>0</v>
      </c>
      <c r="AB149" s="128" t="str">
        <f t="shared" si="55"/>
        <v/>
      </c>
      <c r="AC149" s="128" t="e">
        <f t="shared" si="56"/>
        <v>#REF!</v>
      </c>
    </row>
    <row r="150" spans="1:29" ht="50.1" customHeight="1">
      <c r="A150" s="172"/>
      <c r="B150" s="172"/>
      <c r="C150" s="175"/>
      <c r="D150" s="175"/>
      <c r="E150" s="132"/>
      <c r="F150" s="178"/>
      <c r="G150" s="181"/>
      <c r="H150" s="164"/>
      <c r="I150" s="166"/>
      <c r="J150" s="169"/>
      <c r="K150" s="62"/>
      <c r="L150" s="63"/>
      <c r="M150" s="63"/>
      <c r="N150" s="65"/>
      <c r="O150" s="127"/>
      <c r="P150" s="100"/>
      <c r="Q150" s="63">
        <f t="shared" si="52"/>
        <v>0</v>
      </c>
      <c r="R150" s="65"/>
      <c r="S150" s="64"/>
      <c r="T150" s="40"/>
      <c r="U150" s="106">
        <f>IF(EXACT(O150,Y150),M150,M150*(1-'Расчет ПРЕДЗАКАЗ'!$D$10))</f>
        <v>0</v>
      </c>
      <c r="V150" s="106">
        <f t="shared" si="53"/>
        <v>0</v>
      </c>
      <c r="W150" s="106" t="e">
        <f>IF(EXACT(O150,Y150),M150,M150*(1-#REF!))</f>
        <v>#REF!</v>
      </c>
      <c r="X150" s="106" t="e">
        <f t="shared" si="54"/>
        <v>#REF!</v>
      </c>
      <c r="Y150" s="107" t="s">
        <v>72</v>
      </c>
      <c r="Z150" s="103">
        <f t="shared" si="50"/>
        <v>0</v>
      </c>
      <c r="AA150" s="103">
        <f t="shared" si="51"/>
        <v>0</v>
      </c>
      <c r="AB150" s="128" t="str">
        <f t="shared" si="55"/>
        <v/>
      </c>
      <c r="AC150" s="128" t="e">
        <f t="shared" si="56"/>
        <v>#REF!</v>
      </c>
    </row>
    <row r="151" spans="1:29" ht="11.25" customHeight="1" thickBot="1"/>
    <row r="152" spans="1:29" ht="50.1" customHeight="1">
      <c r="A152" s="170">
        <v>514</v>
      </c>
      <c r="B152" s="170" t="s">
        <v>4085</v>
      </c>
      <c r="C152" s="173" t="s">
        <v>4086</v>
      </c>
      <c r="D152" s="173" t="s">
        <v>77</v>
      </c>
      <c r="E152" s="131"/>
      <c r="F152" s="196" t="s">
        <v>1238</v>
      </c>
      <c r="G152" s="179" t="s">
        <v>1735</v>
      </c>
      <c r="H152" s="162" t="s">
        <v>1373</v>
      </c>
      <c r="I152" s="195" t="s">
        <v>4080</v>
      </c>
      <c r="J152" s="167" t="s">
        <v>19</v>
      </c>
      <c r="K152" s="62" t="s">
        <v>96</v>
      </c>
      <c r="L152" s="63">
        <v>4520</v>
      </c>
      <c r="M152" s="63">
        <v>2820</v>
      </c>
      <c r="N152" s="142" t="s">
        <v>4087</v>
      </c>
      <c r="O152" s="127" t="s">
        <v>72</v>
      </c>
      <c r="P152" s="100"/>
      <c r="Q152" s="63">
        <f>P152*M152</f>
        <v>0</v>
      </c>
      <c r="R152" s="64"/>
      <c r="S152" s="67">
        <v>30</v>
      </c>
      <c r="T152" s="61"/>
      <c r="U152" s="106">
        <f>IF(EXACT(O152,Y152),M152,M152*(1-'Расчет ПРЕДЗАКАЗ'!$D$10))</f>
        <v>2820</v>
      </c>
      <c r="V152" s="106">
        <f>P152*U152</f>
        <v>0</v>
      </c>
      <c r="W152" s="106">
        <f>IF(EXACT(O152,Y152),M152,M152*(1-#REF!))</f>
        <v>2820</v>
      </c>
      <c r="X152" s="106">
        <f>P152*W152</f>
        <v>0</v>
      </c>
      <c r="Y152" s="107" t="s">
        <v>72</v>
      </c>
      <c r="Z152" s="103">
        <f t="shared" ref="Z152:Z166" si="57">IF(EXACT(O152,Y152),Q152,0)</f>
        <v>0</v>
      </c>
      <c r="AA152" s="103">
        <f t="shared" ref="AA152:AA166" si="58">IF(Z152=0,Q152,0)</f>
        <v>0</v>
      </c>
      <c r="AB152" s="128">
        <f>IF(U152=0,"",L152/U152-1)</f>
        <v>0.60283687943262421</v>
      </c>
      <c r="AC152" s="128">
        <f>IF(W152=0,"",L152/W152-1)</f>
        <v>0.60283687943262421</v>
      </c>
    </row>
    <row r="153" spans="1:29" ht="50.1" customHeight="1">
      <c r="A153" s="171"/>
      <c r="B153" s="171"/>
      <c r="C153" s="174"/>
      <c r="D153" s="174"/>
      <c r="E153" s="131"/>
      <c r="F153" s="177"/>
      <c r="G153" s="180"/>
      <c r="H153" s="163"/>
      <c r="I153" s="165"/>
      <c r="J153" s="168"/>
      <c r="K153" s="62" t="s">
        <v>98</v>
      </c>
      <c r="L153" s="63">
        <v>4520</v>
      </c>
      <c r="M153" s="63">
        <v>2820</v>
      </c>
      <c r="N153" s="142" t="s">
        <v>4088</v>
      </c>
      <c r="O153" s="127" t="s">
        <v>72</v>
      </c>
      <c r="P153" s="100"/>
      <c r="Q153" s="63">
        <f t="shared" ref="Q153:Q166" si="59">P153*M153</f>
        <v>0</v>
      </c>
      <c r="R153" s="64"/>
      <c r="S153" s="67">
        <v>31</v>
      </c>
      <c r="T153" s="46"/>
      <c r="U153" s="106">
        <f>IF(EXACT(O153,Y153),M153,M153*(1-'Расчет ПРЕДЗАКАЗ'!$D$10))</f>
        <v>2820</v>
      </c>
      <c r="V153" s="106">
        <f t="shared" ref="V153:V166" si="60">P153*U153</f>
        <v>0</v>
      </c>
      <c r="W153" s="106">
        <f>IF(EXACT(O153,Y153),M153,M153*(1-#REF!))</f>
        <v>2820</v>
      </c>
      <c r="X153" s="106">
        <f t="shared" ref="X153:X166" si="61">P153*W153</f>
        <v>0</v>
      </c>
      <c r="Y153" s="107" t="s">
        <v>72</v>
      </c>
      <c r="Z153" s="103">
        <f t="shared" si="57"/>
        <v>0</v>
      </c>
      <c r="AA153" s="103">
        <f t="shared" si="58"/>
        <v>0</v>
      </c>
      <c r="AB153" s="128">
        <f t="shared" ref="AB153:AB166" si="62">IF(U153=0,"",L153/U153-1)</f>
        <v>0.60283687943262421</v>
      </c>
      <c r="AC153" s="128">
        <f t="shared" ref="AC153:AC166" si="63">IF(W153=0,"",L153/W153-1)</f>
        <v>0.60283687943262421</v>
      </c>
    </row>
    <row r="154" spans="1:29" ht="50.1" customHeight="1">
      <c r="A154" s="171"/>
      <c r="B154" s="171"/>
      <c r="C154" s="174"/>
      <c r="D154" s="174"/>
      <c r="E154" s="131"/>
      <c r="F154" s="177"/>
      <c r="G154" s="180"/>
      <c r="H154" s="163"/>
      <c r="I154" s="165"/>
      <c r="J154" s="168"/>
      <c r="K154" s="62" t="s">
        <v>84</v>
      </c>
      <c r="L154" s="63">
        <v>4520</v>
      </c>
      <c r="M154" s="63">
        <v>2820</v>
      </c>
      <c r="N154" s="142" t="s">
        <v>4089</v>
      </c>
      <c r="O154" s="127" t="s">
        <v>72</v>
      </c>
      <c r="P154" s="100"/>
      <c r="Q154" s="63">
        <f t="shared" si="59"/>
        <v>0</v>
      </c>
      <c r="R154" s="64"/>
      <c r="S154" s="67">
        <v>15</v>
      </c>
      <c r="T154" s="46"/>
      <c r="U154" s="106">
        <f>IF(EXACT(O154,Y154),M154,M154*(1-'Расчет ПРЕДЗАКАЗ'!$D$10))</f>
        <v>2820</v>
      </c>
      <c r="V154" s="106">
        <f t="shared" si="60"/>
        <v>0</v>
      </c>
      <c r="W154" s="106">
        <f>IF(EXACT(O154,Y154),M154,M154*(1-#REF!))</f>
        <v>2820</v>
      </c>
      <c r="X154" s="106">
        <f t="shared" si="61"/>
        <v>0</v>
      </c>
      <c r="Y154" s="107" t="s">
        <v>72</v>
      </c>
      <c r="Z154" s="103">
        <f t="shared" si="57"/>
        <v>0</v>
      </c>
      <c r="AA154" s="103">
        <f t="shared" si="58"/>
        <v>0</v>
      </c>
      <c r="AB154" s="128">
        <f t="shared" si="62"/>
        <v>0.60283687943262421</v>
      </c>
      <c r="AC154" s="128">
        <f t="shared" si="63"/>
        <v>0.60283687943262421</v>
      </c>
    </row>
    <row r="155" spans="1:29" ht="50.1" customHeight="1">
      <c r="A155" s="171"/>
      <c r="B155" s="171"/>
      <c r="C155" s="174"/>
      <c r="D155" s="174"/>
      <c r="E155" s="131"/>
      <c r="F155" s="177"/>
      <c r="G155" s="180"/>
      <c r="H155" s="163"/>
      <c r="I155" s="165"/>
      <c r="J155" s="168"/>
      <c r="K155" s="62" t="s">
        <v>86</v>
      </c>
      <c r="L155" s="63">
        <v>4520</v>
      </c>
      <c r="M155" s="63">
        <v>2820</v>
      </c>
      <c r="N155" s="142" t="s">
        <v>4090</v>
      </c>
      <c r="O155" s="127" t="s">
        <v>72</v>
      </c>
      <c r="P155" s="100"/>
      <c r="Q155" s="63">
        <f t="shared" si="59"/>
        <v>0</v>
      </c>
      <c r="R155" s="64"/>
      <c r="S155" s="67">
        <v>18</v>
      </c>
      <c r="T155" s="46"/>
      <c r="U155" s="106">
        <f>IF(EXACT(O155,Y155),M155,M155*(1-'Расчет ПРЕДЗАКАЗ'!$D$10))</f>
        <v>2820</v>
      </c>
      <c r="V155" s="106">
        <f t="shared" si="60"/>
        <v>0</v>
      </c>
      <c r="W155" s="106">
        <f>IF(EXACT(O155,Y155),M155,M155*(1-#REF!))</f>
        <v>2820</v>
      </c>
      <c r="X155" s="106">
        <f t="shared" si="61"/>
        <v>0</v>
      </c>
      <c r="Y155" s="107" t="s">
        <v>72</v>
      </c>
      <c r="Z155" s="103">
        <f t="shared" si="57"/>
        <v>0</v>
      </c>
      <c r="AA155" s="103">
        <f t="shared" si="58"/>
        <v>0</v>
      </c>
      <c r="AB155" s="128">
        <f t="shared" si="62"/>
        <v>0.60283687943262421</v>
      </c>
      <c r="AC155" s="128">
        <f t="shared" si="63"/>
        <v>0.60283687943262421</v>
      </c>
    </row>
    <row r="156" spans="1:29" ht="50.1" customHeight="1">
      <c r="A156" s="171"/>
      <c r="B156" s="171"/>
      <c r="C156" s="174"/>
      <c r="D156" s="174"/>
      <c r="E156" s="131"/>
      <c r="F156" s="177"/>
      <c r="G156" s="180"/>
      <c r="H156" s="163"/>
      <c r="I156" s="165"/>
      <c r="J156" s="168"/>
      <c r="K156" s="62" t="s">
        <v>88</v>
      </c>
      <c r="L156" s="63">
        <v>4520</v>
      </c>
      <c r="M156" s="63">
        <v>2820</v>
      </c>
      <c r="N156" s="142" t="s">
        <v>4091</v>
      </c>
      <c r="O156" s="127" t="s">
        <v>72</v>
      </c>
      <c r="P156" s="100"/>
      <c r="Q156" s="63">
        <f t="shared" si="59"/>
        <v>0</v>
      </c>
      <c r="R156" s="64"/>
      <c r="S156" s="67">
        <v>32</v>
      </c>
      <c r="T156" s="46"/>
      <c r="U156" s="106">
        <f>IF(EXACT(O156,Y156),M156,M156*(1-'Расчет ПРЕДЗАКАЗ'!$D$10))</f>
        <v>2820</v>
      </c>
      <c r="V156" s="106">
        <f t="shared" si="60"/>
        <v>0</v>
      </c>
      <c r="W156" s="106">
        <f>IF(EXACT(O156,Y156),M156,M156*(1-#REF!))</f>
        <v>2820</v>
      </c>
      <c r="X156" s="106">
        <f t="shared" si="61"/>
        <v>0</v>
      </c>
      <c r="Y156" s="107" t="s">
        <v>72</v>
      </c>
      <c r="Z156" s="103">
        <f t="shared" si="57"/>
        <v>0</v>
      </c>
      <c r="AA156" s="103">
        <f t="shared" si="58"/>
        <v>0</v>
      </c>
      <c r="AB156" s="128">
        <f t="shared" si="62"/>
        <v>0.60283687943262421</v>
      </c>
      <c r="AC156" s="128">
        <f t="shared" si="63"/>
        <v>0.60283687943262421</v>
      </c>
    </row>
    <row r="157" spans="1:29" ht="50.1" customHeight="1">
      <c r="A157" s="171"/>
      <c r="B157" s="171"/>
      <c r="C157" s="174"/>
      <c r="D157" s="174"/>
      <c r="E157" s="131"/>
      <c r="F157" s="177"/>
      <c r="G157" s="180"/>
      <c r="H157" s="163"/>
      <c r="I157" s="165"/>
      <c r="J157" s="168"/>
      <c r="K157" s="62" t="s">
        <v>107</v>
      </c>
      <c r="L157" s="63">
        <v>4520</v>
      </c>
      <c r="M157" s="63">
        <v>2820</v>
      </c>
      <c r="N157" s="142" t="s">
        <v>4092</v>
      </c>
      <c r="O157" s="127" t="s">
        <v>72</v>
      </c>
      <c r="P157" s="100"/>
      <c r="Q157" s="63">
        <f t="shared" si="59"/>
        <v>0</v>
      </c>
      <c r="R157" s="64"/>
      <c r="S157" s="67">
        <v>16</v>
      </c>
      <c r="T157" s="46"/>
      <c r="U157" s="106">
        <f>IF(EXACT(O157,Y157),M157,M157*(1-'Расчет ПРЕДЗАКАЗ'!$D$10))</f>
        <v>2820</v>
      </c>
      <c r="V157" s="106">
        <f t="shared" si="60"/>
        <v>0</v>
      </c>
      <c r="W157" s="106">
        <f>IF(EXACT(O157,Y157),M157,M157*(1-#REF!))</f>
        <v>2820</v>
      </c>
      <c r="X157" s="106">
        <f t="shared" si="61"/>
        <v>0</v>
      </c>
      <c r="Y157" s="107" t="s">
        <v>72</v>
      </c>
      <c r="Z157" s="103">
        <f t="shared" si="57"/>
        <v>0</v>
      </c>
      <c r="AA157" s="103">
        <f t="shared" si="58"/>
        <v>0</v>
      </c>
      <c r="AB157" s="128">
        <f t="shared" si="62"/>
        <v>0.60283687943262421</v>
      </c>
      <c r="AC157" s="128">
        <f t="shared" si="63"/>
        <v>0.60283687943262421</v>
      </c>
    </row>
    <row r="158" spans="1:29" ht="50.1" customHeight="1">
      <c r="A158" s="171"/>
      <c r="B158" s="171"/>
      <c r="C158" s="174"/>
      <c r="D158" s="174"/>
      <c r="E158" s="131"/>
      <c r="F158" s="177"/>
      <c r="G158" s="180"/>
      <c r="H158" s="163"/>
      <c r="I158" s="165"/>
      <c r="J158" s="168"/>
      <c r="K158" s="62"/>
      <c r="L158" s="63"/>
      <c r="M158" s="63"/>
      <c r="N158" s="142"/>
      <c r="O158" s="127"/>
      <c r="P158" s="100"/>
      <c r="Q158" s="63">
        <f t="shared" si="59"/>
        <v>0</v>
      </c>
      <c r="R158" s="64"/>
      <c r="S158" s="67"/>
      <c r="T158" s="46"/>
      <c r="U158" s="106">
        <f>IF(EXACT(O158,Y158),M158,M158*(1-'Расчет ПРЕДЗАКАЗ'!$D$10))</f>
        <v>0</v>
      </c>
      <c r="V158" s="106">
        <f t="shared" si="60"/>
        <v>0</v>
      </c>
      <c r="W158" s="106" t="e">
        <f>IF(EXACT(O158,Y158),M158,M158*(1-#REF!))</f>
        <v>#REF!</v>
      </c>
      <c r="X158" s="106" t="e">
        <f t="shared" si="61"/>
        <v>#REF!</v>
      </c>
      <c r="Y158" s="107" t="s">
        <v>72</v>
      </c>
      <c r="Z158" s="103">
        <f t="shared" si="57"/>
        <v>0</v>
      </c>
      <c r="AA158" s="103">
        <f t="shared" si="58"/>
        <v>0</v>
      </c>
      <c r="AB158" s="128" t="str">
        <f t="shared" si="62"/>
        <v/>
      </c>
      <c r="AC158" s="128" t="e">
        <f t="shared" si="63"/>
        <v>#REF!</v>
      </c>
    </row>
    <row r="159" spans="1:29" ht="50.1" customHeight="1">
      <c r="A159" s="171"/>
      <c r="B159" s="171"/>
      <c r="C159" s="174"/>
      <c r="D159" s="174"/>
      <c r="E159" s="131"/>
      <c r="F159" s="177"/>
      <c r="G159" s="180"/>
      <c r="H159" s="163"/>
      <c r="I159" s="165"/>
      <c r="J159" s="168"/>
      <c r="K159" s="62"/>
      <c r="L159" s="63"/>
      <c r="M159" s="63"/>
      <c r="N159" s="142"/>
      <c r="O159" s="127"/>
      <c r="P159" s="100"/>
      <c r="Q159" s="63">
        <f t="shared" si="59"/>
        <v>0</v>
      </c>
      <c r="R159" s="64"/>
      <c r="S159" s="67"/>
      <c r="T159" s="46"/>
      <c r="U159" s="106">
        <f>IF(EXACT(O159,Y159),M159,M159*(1-'Расчет ПРЕДЗАКАЗ'!$D$10))</f>
        <v>0</v>
      </c>
      <c r="V159" s="106">
        <f t="shared" si="60"/>
        <v>0</v>
      </c>
      <c r="W159" s="106" t="e">
        <f>IF(EXACT(O159,Y159),M159,M159*(1-#REF!))</f>
        <v>#REF!</v>
      </c>
      <c r="X159" s="106" t="e">
        <f t="shared" si="61"/>
        <v>#REF!</v>
      </c>
      <c r="Y159" s="107" t="s">
        <v>72</v>
      </c>
      <c r="Z159" s="103">
        <f t="shared" si="57"/>
        <v>0</v>
      </c>
      <c r="AA159" s="103">
        <f t="shared" si="58"/>
        <v>0</v>
      </c>
      <c r="AB159" s="128" t="str">
        <f t="shared" si="62"/>
        <v/>
      </c>
      <c r="AC159" s="128" t="e">
        <f t="shared" si="63"/>
        <v>#REF!</v>
      </c>
    </row>
    <row r="160" spans="1:29" ht="50.1" customHeight="1">
      <c r="A160" s="171"/>
      <c r="B160" s="171"/>
      <c r="C160" s="174"/>
      <c r="D160" s="174"/>
      <c r="E160" s="131"/>
      <c r="F160" s="177"/>
      <c r="G160" s="180"/>
      <c r="H160" s="163"/>
      <c r="I160" s="165"/>
      <c r="J160" s="168"/>
      <c r="K160" s="62"/>
      <c r="L160" s="63"/>
      <c r="M160" s="63"/>
      <c r="N160" s="142"/>
      <c r="O160" s="127"/>
      <c r="P160" s="100"/>
      <c r="Q160" s="63">
        <f t="shared" si="59"/>
        <v>0</v>
      </c>
      <c r="R160" s="64"/>
      <c r="S160" s="67"/>
      <c r="T160" s="46"/>
      <c r="U160" s="106">
        <f>IF(EXACT(O160,Y160),M160,M160*(1-'Расчет ПРЕДЗАКАЗ'!$D$10))</f>
        <v>0</v>
      </c>
      <c r="V160" s="106">
        <f t="shared" si="60"/>
        <v>0</v>
      </c>
      <c r="W160" s="106" t="e">
        <f>IF(EXACT(O160,Y160),M160,M160*(1-#REF!))</f>
        <v>#REF!</v>
      </c>
      <c r="X160" s="106" t="e">
        <f t="shared" si="61"/>
        <v>#REF!</v>
      </c>
      <c r="Y160" s="107" t="s">
        <v>72</v>
      </c>
      <c r="Z160" s="103">
        <f t="shared" si="57"/>
        <v>0</v>
      </c>
      <c r="AA160" s="103">
        <f t="shared" si="58"/>
        <v>0</v>
      </c>
      <c r="AB160" s="128" t="str">
        <f t="shared" si="62"/>
        <v/>
      </c>
      <c r="AC160" s="128" t="e">
        <f t="shared" si="63"/>
        <v>#REF!</v>
      </c>
    </row>
    <row r="161" spans="1:29" ht="50.1" customHeight="1">
      <c r="A161" s="171"/>
      <c r="B161" s="171"/>
      <c r="C161" s="174"/>
      <c r="D161" s="174"/>
      <c r="E161" s="131"/>
      <c r="F161" s="177"/>
      <c r="G161" s="180"/>
      <c r="H161" s="163"/>
      <c r="I161" s="165"/>
      <c r="J161" s="168"/>
      <c r="K161" s="62"/>
      <c r="L161" s="63"/>
      <c r="M161" s="63"/>
      <c r="N161" s="65"/>
      <c r="O161" s="127"/>
      <c r="P161" s="100"/>
      <c r="Q161" s="63">
        <f t="shared" si="59"/>
        <v>0</v>
      </c>
      <c r="R161" s="65"/>
      <c r="S161" s="67"/>
      <c r="T161" s="40"/>
      <c r="U161" s="106">
        <f>IF(EXACT(O161,Y161),M161,M161*(1-'Расчет ПРЕДЗАКАЗ'!$D$10))</f>
        <v>0</v>
      </c>
      <c r="V161" s="106">
        <f t="shared" si="60"/>
        <v>0</v>
      </c>
      <c r="W161" s="106" t="e">
        <f>IF(EXACT(O161,Y161),M161,M161*(1-#REF!))</f>
        <v>#REF!</v>
      </c>
      <c r="X161" s="106" t="e">
        <f t="shared" si="61"/>
        <v>#REF!</v>
      </c>
      <c r="Y161" s="107" t="s">
        <v>72</v>
      </c>
      <c r="Z161" s="103">
        <f t="shared" si="57"/>
        <v>0</v>
      </c>
      <c r="AA161" s="103">
        <f t="shared" si="58"/>
        <v>0</v>
      </c>
      <c r="AB161" s="128" t="str">
        <f t="shared" si="62"/>
        <v/>
      </c>
      <c r="AC161" s="128" t="e">
        <f t="shared" si="63"/>
        <v>#REF!</v>
      </c>
    </row>
    <row r="162" spans="1:29" ht="50.1" customHeight="1">
      <c r="A162" s="171"/>
      <c r="B162" s="171"/>
      <c r="C162" s="174"/>
      <c r="D162" s="174"/>
      <c r="E162" s="131"/>
      <c r="F162" s="177"/>
      <c r="G162" s="180"/>
      <c r="H162" s="163"/>
      <c r="I162" s="165"/>
      <c r="J162" s="168"/>
      <c r="K162" s="62"/>
      <c r="L162" s="63"/>
      <c r="M162" s="63"/>
      <c r="N162" s="65"/>
      <c r="O162" s="127"/>
      <c r="P162" s="100"/>
      <c r="Q162" s="63">
        <f t="shared" si="59"/>
        <v>0</v>
      </c>
      <c r="R162" s="65"/>
      <c r="S162" s="67"/>
      <c r="T162" s="40"/>
      <c r="U162" s="106">
        <f>IF(EXACT(O162,Y162),M162,M162*(1-'Расчет ПРЕДЗАКАЗ'!$D$10))</f>
        <v>0</v>
      </c>
      <c r="V162" s="106">
        <f t="shared" si="60"/>
        <v>0</v>
      </c>
      <c r="W162" s="106" t="e">
        <f>IF(EXACT(O162,Y162),M162,M162*(1-#REF!))</f>
        <v>#REF!</v>
      </c>
      <c r="X162" s="106" t="e">
        <f t="shared" si="61"/>
        <v>#REF!</v>
      </c>
      <c r="Y162" s="107" t="s">
        <v>72</v>
      </c>
      <c r="Z162" s="103">
        <f t="shared" si="57"/>
        <v>0</v>
      </c>
      <c r="AA162" s="103">
        <f t="shared" si="58"/>
        <v>0</v>
      </c>
      <c r="AB162" s="128" t="str">
        <f t="shared" si="62"/>
        <v/>
      </c>
      <c r="AC162" s="128" t="e">
        <f t="shared" si="63"/>
        <v>#REF!</v>
      </c>
    </row>
    <row r="163" spans="1:29" ht="50.1" customHeight="1">
      <c r="A163" s="171"/>
      <c r="B163" s="171"/>
      <c r="C163" s="174"/>
      <c r="D163" s="174"/>
      <c r="E163" s="131"/>
      <c r="F163" s="177"/>
      <c r="G163" s="180"/>
      <c r="H163" s="163"/>
      <c r="I163" s="165"/>
      <c r="J163" s="168"/>
      <c r="K163" s="62"/>
      <c r="L163" s="63"/>
      <c r="M163" s="63"/>
      <c r="N163" s="65"/>
      <c r="O163" s="127"/>
      <c r="P163" s="100"/>
      <c r="Q163" s="63">
        <f t="shared" si="59"/>
        <v>0</v>
      </c>
      <c r="R163" s="65"/>
      <c r="S163" s="67"/>
      <c r="T163" s="40"/>
      <c r="U163" s="106">
        <f>IF(EXACT(O163,Y163),M163,M163*(1-'Расчет ПРЕДЗАКАЗ'!$D$10))</f>
        <v>0</v>
      </c>
      <c r="V163" s="106">
        <f t="shared" si="60"/>
        <v>0</v>
      </c>
      <c r="W163" s="106" t="e">
        <f>IF(EXACT(O163,Y163),M163,M163*(1-#REF!))</f>
        <v>#REF!</v>
      </c>
      <c r="X163" s="106" t="e">
        <f t="shared" si="61"/>
        <v>#REF!</v>
      </c>
      <c r="Y163" s="107" t="s">
        <v>72</v>
      </c>
      <c r="Z163" s="103">
        <f t="shared" si="57"/>
        <v>0</v>
      </c>
      <c r="AA163" s="103">
        <f t="shared" si="58"/>
        <v>0</v>
      </c>
      <c r="AB163" s="128" t="str">
        <f t="shared" si="62"/>
        <v/>
      </c>
      <c r="AC163" s="128" t="e">
        <f t="shared" si="63"/>
        <v>#REF!</v>
      </c>
    </row>
    <row r="164" spans="1:29" ht="50.1" customHeight="1">
      <c r="A164" s="171"/>
      <c r="B164" s="171"/>
      <c r="C164" s="174"/>
      <c r="D164" s="174"/>
      <c r="E164" s="131"/>
      <c r="F164" s="177"/>
      <c r="G164" s="180"/>
      <c r="H164" s="163"/>
      <c r="I164" s="165"/>
      <c r="J164" s="168"/>
      <c r="K164" s="62"/>
      <c r="L164" s="63"/>
      <c r="M164" s="63"/>
      <c r="N164" s="65"/>
      <c r="O164" s="127"/>
      <c r="P164" s="100"/>
      <c r="Q164" s="63">
        <f t="shared" si="59"/>
        <v>0</v>
      </c>
      <c r="R164" s="65"/>
      <c r="S164" s="67"/>
      <c r="T164" s="40"/>
      <c r="U164" s="106">
        <f>IF(EXACT(O164,Y164),M164,M164*(1-'Расчет ПРЕДЗАКАЗ'!$D$10))</f>
        <v>0</v>
      </c>
      <c r="V164" s="106">
        <f t="shared" si="60"/>
        <v>0</v>
      </c>
      <c r="W164" s="106" t="e">
        <f>IF(EXACT(O164,Y164),M164,M164*(1-#REF!))</f>
        <v>#REF!</v>
      </c>
      <c r="X164" s="106" t="e">
        <f t="shared" si="61"/>
        <v>#REF!</v>
      </c>
      <c r="Y164" s="107" t="s">
        <v>72</v>
      </c>
      <c r="Z164" s="103">
        <f t="shared" si="57"/>
        <v>0</v>
      </c>
      <c r="AA164" s="103">
        <f t="shared" si="58"/>
        <v>0</v>
      </c>
      <c r="AB164" s="128" t="str">
        <f t="shared" si="62"/>
        <v/>
      </c>
      <c r="AC164" s="128" t="e">
        <f t="shared" si="63"/>
        <v>#REF!</v>
      </c>
    </row>
    <row r="165" spans="1:29" ht="50.1" customHeight="1">
      <c r="A165" s="171"/>
      <c r="B165" s="171"/>
      <c r="C165" s="174"/>
      <c r="D165" s="174"/>
      <c r="E165" s="131"/>
      <c r="F165" s="177"/>
      <c r="G165" s="180"/>
      <c r="H165" s="163"/>
      <c r="I165" s="165"/>
      <c r="J165" s="168"/>
      <c r="K165" s="62"/>
      <c r="L165" s="63"/>
      <c r="M165" s="63"/>
      <c r="N165" s="65"/>
      <c r="O165" s="127"/>
      <c r="P165" s="100"/>
      <c r="Q165" s="63">
        <f t="shared" si="59"/>
        <v>0</v>
      </c>
      <c r="R165" s="65"/>
      <c r="S165" s="67"/>
      <c r="T165" s="40"/>
      <c r="U165" s="106">
        <f>IF(EXACT(O165,Y165),M165,M165*(1-'Расчет ПРЕДЗАКАЗ'!$D$10))</f>
        <v>0</v>
      </c>
      <c r="V165" s="106">
        <f t="shared" si="60"/>
        <v>0</v>
      </c>
      <c r="W165" s="106" t="e">
        <f>IF(EXACT(O165,Y165),M165,M165*(1-#REF!))</f>
        <v>#REF!</v>
      </c>
      <c r="X165" s="106" t="e">
        <f t="shared" si="61"/>
        <v>#REF!</v>
      </c>
      <c r="Y165" s="107" t="s">
        <v>72</v>
      </c>
      <c r="Z165" s="103">
        <f t="shared" si="57"/>
        <v>0</v>
      </c>
      <c r="AA165" s="103">
        <f t="shared" si="58"/>
        <v>0</v>
      </c>
      <c r="AB165" s="128" t="str">
        <f t="shared" si="62"/>
        <v/>
      </c>
      <c r="AC165" s="128" t="e">
        <f t="shared" si="63"/>
        <v>#REF!</v>
      </c>
    </row>
    <row r="166" spans="1:29" ht="50.1" customHeight="1">
      <c r="A166" s="172"/>
      <c r="B166" s="172"/>
      <c r="C166" s="175"/>
      <c r="D166" s="175"/>
      <c r="E166" s="132"/>
      <c r="F166" s="178"/>
      <c r="G166" s="181"/>
      <c r="H166" s="164"/>
      <c r="I166" s="166"/>
      <c r="J166" s="169"/>
      <c r="K166" s="62"/>
      <c r="L166" s="63"/>
      <c r="M166" s="63"/>
      <c r="N166" s="65"/>
      <c r="O166" s="127"/>
      <c r="P166" s="100"/>
      <c r="Q166" s="63">
        <f t="shared" si="59"/>
        <v>0</v>
      </c>
      <c r="R166" s="65"/>
      <c r="S166" s="64"/>
      <c r="T166" s="40"/>
      <c r="U166" s="106">
        <f>IF(EXACT(O166,Y166),M166,M166*(1-'Расчет ПРЕДЗАКАЗ'!$D$10))</f>
        <v>0</v>
      </c>
      <c r="V166" s="106">
        <f t="shared" si="60"/>
        <v>0</v>
      </c>
      <c r="W166" s="106" t="e">
        <f>IF(EXACT(O166,Y166),M166,M166*(1-#REF!))</f>
        <v>#REF!</v>
      </c>
      <c r="X166" s="106" t="e">
        <f t="shared" si="61"/>
        <v>#REF!</v>
      </c>
      <c r="Y166" s="107" t="s">
        <v>72</v>
      </c>
      <c r="Z166" s="103">
        <f t="shared" si="57"/>
        <v>0</v>
      </c>
      <c r="AA166" s="103">
        <f t="shared" si="58"/>
        <v>0</v>
      </c>
      <c r="AB166" s="128" t="str">
        <f t="shared" si="62"/>
        <v/>
      </c>
      <c r="AC166" s="128" t="e">
        <f t="shared" si="63"/>
        <v>#REF!</v>
      </c>
    </row>
    <row r="167" spans="1:29" ht="11.25" customHeight="1" thickBot="1"/>
    <row r="168" spans="1:29" ht="50.1" customHeight="1">
      <c r="A168" s="170">
        <v>515</v>
      </c>
      <c r="B168" s="170" t="s">
        <v>4093</v>
      </c>
      <c r="C168" s="173" t="s">
        <v>4094</v>
      </c>
      <c r="D168" s="173" t="s">
        <v>77</v>
      </c>
      <c r="E168" s="131"/>
      <c r="F168" s="196" t="s">
        <v>1238</v>
      </c>
      <c r="G168" s="179" t="s">
        <v>792</v>
      </c>
      <c r="H168" s="162" t="s">
        <v>1373</v>
      </c>
      <c r="I168" s="195" t="s">
        <v>4080</v>
      </c>
      <c r="J168" s="167" t="s">
        <v>19</v>
      </c>
      <c r="K168" s="62" t="s">
        <v>82</v>
      </c>
      <c r="L168" s="63">
        <v>3760</v>
      </c>
      <c r="M168" s="63">
        <v>2350</v>
      </c>
      <c r="N168" s="142" t="s">
        <v>4095</v>
      </c>
      <c r="O168" s="127" t="s">
        <v>72</v>
      </c>
      <c r="P168" s="100"/>
      <c r="Q168" s="63">
        <f>P168*M168</f>
        <v>0</v>
      </c>
      <c r="R168" s="64"/>
      <c r="S168" s="67">
        <v>88</v>
      </c>
      <c r="T168" s="61"/>
      <c r="U168" s="106">
        <f>IF(EXACT(O168,Y168),M168,M168*(1-'Расчет ПРЕДЗАКАЗ'!$D$10))</f>
        <v>2350</v>
      </c>
      <c r="V168" s="106">
        <f>P168*U168</f>
        <v>0</v>
      </c>
      <c r="W168" s="106">
        <f>IF(EXACT(O168,Y168),M168,M168*(1-#REF!))</f>
        <v>2350</v>
      </c>
      <c r="X168" s="106">
        <f>P168*W168</f>
        <v>0</v>
      </c>
      <c r="Y168" s="107" t="s">
        <v>72</v>
      </c>
      <c r="Z168" s="103">
        <f t="shared" ref="Z168:Z182" si="64">IF(EXACT(O168,Y168),Q168,0)</f>
        <v>0</v>
      </c>
      <c r="AA168" s="103">
        <f t="shared" ref="AA168:AA182" si="65">IF(Z168=0,Q168,0)</f>
        <v>0</v>
      </c>
      <c r="AB168" s="128">
        <f>IF(U168=0,"",L168/U168-1)</f>
        <v>0.60000000000000009</v>
      </c>
      <c r="AC168" s="128">
        <f>IF(W168=0,"",L168/W168-1)</f>
        <v>0.60000000000000009</v>
      </c>
    </row>
    <row r="169" spans="1:29" ht="50.1" customHeight="1">
      <c r="A169" s="171"/>
      <c r="B169" s="171"/>
      <c r="C169" s="174"/>
      <c r="D169" s="174"/>
      <c r="E169" s="131"/>
      <c r="F169" s="177"/>
      <c r="G169" s="180"/>
      <c r="H169" s="163"/>
      <c r="I169" s="165"/>
      <c r="J169" s="168"/>
      <c r="K169" s="62" t="s">
        <v>96</v>
      </c>
      <c r="L169" s="63">
        <v>3760</v>
      </c>
      <c r="M169" s="63">
        <v>2350</v>
      </c>
      <c r="N169" s="142" t="s">
        <v>4096</v>
      </c>
      <c r="O169" s="127" t="s">
        <v>72</v>
      </c>
      <c r="P169" s="100"/>
      <c r="Q169" s="63">
        <f t="shared" ref="Q169:Q182" si="66">P169*M169</f>
        <v>0</v>
      </c>
      <c r="R169" s="64"/>
      <c r="S169" s="67">
        <v>159</v>
      </c>
      <c r="T169" s="46"/>
      <c r="U169" s="106">
        <f>IF(EXACT(O169,Y169),M169,M169*(1-'Расчет ПРЕДЗАКАЗ'!$D$10))</f>
        <v>2350</v>
      </c>
      <c r="V169" s="106">
        <f t="shared" ref="V169:V182" si="67">P169*U169</f>
        <v>0</v>
      </c>
      <c r="W169" s="106">
        <f>IF(EXACT(O169,Y169),M169,M169*(1-#REF!))</f>
        <v>2350</v>
      </c>
      <c r="X169" s="106">
        <f t="shared" ref="X169:X182" si="68">P169*W169</f>
        <v>0</v>
      </c>
      <c r="Y169" s="107" t="s">
        <v>72</v>
      </c>
      <c r="Z169" s="103">
        <f t="shared" si="64"/>
        <v>0</v>
      </c>
      <c r="AA169" s="103">
        <f t="shared" si="65"/>
        <v>0</v>
      </c>
      <c r="AB169" s="128">
        <f t="shared" ref="AB169:AB182" si="69">IF(U169=0,"",L169/U169-1)</f>
        <v>0.60000000000000009</v>
      </c>
      <c r="AC169" s="128">
        <f t="shared" ref="AC169:AC182" si="70">IF(W169=0,"",L169/W169-1)</f>
        <v>0.60000000000000009</v>
      </c>
    </row>
    <row r="170" spans="1:29" ht="50.1" customHeight="1">
      <c r="A170" s="171"/>
      <c r="B170" s="171"/>
      <c r="C170" s="174"/>
      <c r="D170" s="174"/>
      <c r="E170" s="131"/>
      <c r="F170" s="177"/>
      <c r="G170" s="180"/>
      <c r="H170" s="163"/>
      <c r="I170" s="165"/>
      <c r="J170" s="168"/>
      <c r="K170" s="62" t="s">
        <v>98</v>
      </c>
      <c r="L170" s="63">
        <v>3760</v>
      </c>
      <c r="M170" s="63">
        <v>2350</v>
      </c>
      <c r="N170" s="142" t="s">
        <v>4097</v>
      </c>
      <c r="O170" s="127" t="s">
        <v>72</v>
      </c>
      <c r="P170" s="100"/>
      <c r="Q170" s="63">
        <f t="shared" si="66"/>
        <v>0</v>
      </c>
      <c r="R170" s="64"/>
      <c r="S170" s="67">
        <v>81</v>
      </c>
      <c r="T170" s="46"/>
      <c r="U170" s="106">
        <f>IF(EXACT(O170,Y170),M170,M170*(1-'Расчет ПРЕДЗАКАЗ'!$D$10))</f>
        <v>2350</v>
      </c>
      <c r="V170" s="106">
        <f t="shared" si="67"/>
        <v>0</v>
      </c>
      <c r="W170" s="106">
        <f>IF(EXACT(O170,Y170),M170,M170*(1-#REF!))</f>
        <v>2350</v>
      </c>
      <c r="X170" s="106">
        <f t="shared" si="68"/>
        <v>0</v>
      </c>
      <c r="Y170" s="107" t="s">
        <v>72</v>
      </c>
      <c r="Z170" s="103">
        <f t="shared" si="64"/>
        <v>0</v>
      </c>
      <c r="AA170" s="103">
        <f t="shared" si="65"/>
        <v>0</v>
      </c>
      <c r="AB170" s="128">
        <f t="shared" si="69"/>
        <v>0.60000000000000009</v>
      </c>
      <c r="AC170" s="128">
        <f t="shared" si="70"/>
        <v>0.60000000000000009</v>
      </c>
    </row>
    <row r="171" spans="1:29" ht="50.1" customHeight="1">
      <c r="A171" s="171"/>
      <c r="B171" s="171"/>
      <c r="C171" s="174"/>
      <c r="D171" s="174"/>
      <c r="E171" s="131"/>
      <c r="F171" s="177"/>
      <c r="G171" s="180"/>
      <c r="H171" s="163"/>
      <c r="I171" s="165"/>
      <c r="J171" s="168"/>
      <c r="K171" s="62" t="s">
        <v>84</v>
      </c>
      <c r="L171" s="63">
        <v>3760</v>
      </c>
      <c r="M171" s="63">
        <v>2350</v>
      </c>
      <c r="N171" s="142" t="s">
        <v>4098</v>
      </c>
      <c r="O171" s="127" t="s">
        <v>72</v>
      </c>
      <c r="P171" s="100"/>
      <c r="Q171" s="63">
        <f t="shared" si="66"/>
        <v>0</v>
      </c>
      <c r="R171" s="64"/>
      <c r="S171" s="67">
        <v>139</v>
      </c>
      <c r="T171" s="46"/>
      <c r="U171" s="106">
        <f>IF(EXACT(O171,Y171),M171,M171*(1-'Расчет ПРЕДЗАКАЗ'!$D$10))</f>
        <v>2350</v>
      </c>
      <c r="V171" s="106">
        <f t="shared" si="67"/>
        <v>0</v>
      </c>
      <c r="W171" s="106">
        <f>IF(EXACT(O171,Y171),M171,M171*(1-#REF!))</f>
        <v>2350</v>
      </c>
      <c r="X171" s="106">
        <f t="shared" si="68"/>
        <v>0</v>
      </c>
      <c r="Y171" s="107" t="s">
        <v>72</v>
      </c>
      <c r="Z171" s="103">
        <f t="shared" si="64"/>
        <v>0</v>
      </c>
      <c r="AA171" s="103">
        <f t="shared" si="65"/>
        <v>0</v>
      </c>
      <c r="AB171" s="128">
        <f t="shared" si="69"/>
        <v>0.60000000000000009</v>
      </c>
      <c r="AC171" s="128">
        <f t="shared" si="70"/>
        <v>0.60000000000000009</v>
      </c>
    </row>
    <row r="172" spans="1:29" ht="50.1" customHeight="1">
      <c r="A172" s="171"/>
      <c r="B172" s="171"/>
      <c r="C172" s="174"/>
      <c r="D172" s="174"/>
      <c r="E172" s="131"/>
      <c r="F172" s="177"/>
      <c r="G172" s="180"/>
      <c r="H172" s="163"/>
      <c r="I172" s="165"/>
      <c r="J172" s="168"/>
      <c r="K172" s="62" t="s">
        <v>101</v>
      </c>
      <c r="L172" s="63">
        <v>3760</v>
      </c>
      <c r="M172" s="63">
        <v>2350</v>
      </c>
      <c r="N172" s="142" t="s">
        <v>4099</v>
      </c>
      <c r="O172" s="127" t="s">
        <v>72</v>
      </c>
      <c r="P172" s="100"/>
      <c r="Q172" s="63">
        <f t="shared" si="66"/>
        <v>0</v>
      </c>
      <c r="R172" s="64"/>
      <c r="S172" s="67">
        <v>131</v>
      </c>
      <c r="T172" s="46"/>
      <c r="U172" s="106">
        <f>IF(EXACT(O172,Y172),M172,M172*(1-'Расчет ПРЕДЗАКАЗ'!$D$10))</f>
        <v>2350</v>
      </c>
      <c r="V172" s="106">
        <f t="shared" si="67"/>
        <v>0</v>
      </c>
      <c r="W172" s="106">
        <f>IF(EXACT(O172,Y172),M172,M172*(1-#REF!))</f>
        <v>2350</v>
      </c>
      <c r="X172" s="106">
        <f t="shared" si="68"/>
        <v>0</v>
      </c>
      <c r="Y172" s="107" t="s">
        <v>72</v>
      </c>
      <c r="Z172" s="103">
        <f t="shared" si="64"/>
        <v>0</v>
      </c>
      <c r="AA172" s="103">
        <f t="shared" si="65"/>
        <v>0</v>
      </c>
      <c r="AB172" s="128">
        <f t="shared" si="69"/>
        <v>0.60000000000000009</v>
      </c>
      <c r="AC172" s="128">
        <f t="shared" si="70"/>
        <v>0.60000000000000009</v>
      </c>
    </row>
    <row r="173" spans="1:29" ht="50.1" customHeight="1">
      <c r="A173" s="171"/>
      <c r="B173" s="171"/>
      <c r="C173" s="174"/>
      <c r="D173" s="174"/>
      <c r="E173" s="131"/>
      <c r="F173" s="177"/>
      <c r="G173" s="180"/>
      <c r="H173" s="163"/>
      <c r="I173" s="165"/>
      <c r="J173" s="168"/>
      <c r="K173" s="62" t="s">
        <v>86</v>
      </c>
      <c r="L173" s="63">
        <v>3760</v>
      </c>
      <c r="M173" s="63">
        <v>2350</v>
      </c>
      <c r="N173" s="142" t="s">
        <v>4100</v>
      </c>
      <c r="O173" s="127" t="s">
        <v>72</v>
      </c>
      <c r="P173" s="100"/>
      <c r="Q173" s="63">
        <f t="shared" si="66"/>
        <v>0</v>
      </c>
      <c r="R173" s="64"/>
      <c r="S173" s="67">
        <v>42</v>
      </c>
      <c r="T173" s="46"/>
      <c r="U173" s="106">
        <f>IF(EXACT(O173,Y173),M173,M173*(1-'Расчет ПРЕДЗАКАЗ'!$D$10))</f>
        <v>2350</v>
      </c>
      <c r="V173" s="106">
        <f t="shared" si="67"/>
        <v>0</v>
      </c>
      <c r="W173" s="106">
        <f>IF(EXACT(O173,Y173),M173,M173*(1-#REF!))</f>
        <v>2350</v>
      </c>
      <c r="X173" s="106">
        <f t="shared" si="68"/>
        <v>0</v>
      </c>
      <c r="Y173" s="107" t="s">
        <v>72</v>
      </c>
      <c r="Z173" s="103">
        <f t="shared" si="64"/>
        <v>0</v>
      </c>
      <c r="AA173" s="103">
        <f t="shared" si="65"/>
        <v>0</v>
      </c>
      <c r="AB173" s="128">
        <f t="shared" si="69"/>
        <v>0.60000000000000009</v>
      </c>
      <c r="AC173" s="128">
        <f t="shared" si="70"/>
        <v>0.60000000000000009</v>
      </c>
    </row>
    <row r="174" spans="1:29" ht="50.1" customHeight="1">
      <c r="A174" s="171"/>
      <c r="B174" s="171"/>
      <c r="C174" s="174"/>
      <c r="D174" s="174"/>
      <c r="E174" s="131"/>
      <c r="F174" s="177"/>
      <c r="G174" s="180"/>
      <c r="H174" s="163"/>
      <c r="I174" s="165"/>
      <c r="J174" s="168"/>
      <c r="K174" s="62" t="s">
        <v>88</v>
      </c>
      <c r="L174" s="63">
        <v>3760</v>
      </c>
      <c r="M174" s="63">
        <v>2350</v>
      </c>
      <c r="N174" s="142" t="s">
        <v>4101</v>
      </c>
      <c r="O174" s="127" t="s">
        <v>72</v>
      </c>
      <c r="P174" s="100"/>
      <c r="Q174" s="63">
        <f t="shared" si="66"/>
        <v>0</v>
      </c>
      <c r="R174" s="64"/>
      <c r="S174" s="67">
        <v>56</v>
      </c>
      <c r="T174" s="46"/>
      <c r="U174" s="106">
        <f>IF(EXACT(O174,Y174),M174,M174*(1-'Расчет ПРЕДЗАКАЗ'!$D$10))</f>
        <v>2350</v>
      </c>
      <c r="V174" s="106">
        <f t="shared" si="67"/>
        <v>0</v>
      </c>
      <c r="W174" s="106">
        <f>IF(EXACT(O174,Y174),M174,M174*(1-#REF!))</f>
        <v>2350</v>
      </c>
      <c r="X174" s="106">
        <f t="shared" si="68"/>
        <v>0</v>
      </c>
      <c r="Y174" s="107" t="s">
        <v>72</v>
      </c>
      <c r="Z174" s="103">
        <f t="shared" si="64"/>
        <v>0</v>
      </c>
      <c r="AA174" s="103">
        <f t="shared" si="65"/>
        <v>0</v>
      </c>
      <c r="AB174" s="128">
        <f t="shared" si="69"/>
        <v>0.60000000000000009</v>
      </c>
      <c r="AC174" s="128">
        <f t="shared" si="70"/>
        <v>0.60000000000000009</v>
      </c>
    </row>
    <row r="175" spans="1:29" ht="50.1" customHeight="1">
      <c r="A175" s="171"/>
      <c r="B175" s="171"/>
      <c r="C175" s="174"/>
      <c r="D175" s="174"/>
      <c r="E175" s="131"/>
      <c r="F175" s="177"/>
      <c r="G175" s="180"/>
      <c r="H175" s="163"/>
      <c r="I175" s="165"/>
      <c r="J175" s="168"/>
      <c r="K175" s="62" t="s">
        <v>1430</v>
      </c>
      <c r="L175" s="63">
        <v>3760</v>
      </c>
      <c r="M175" s="63">
        <v>2350</v>
      </c>
      <c r="N175" s="142" t="s">
        <v>4102</v>
      </c>
      <c r="O175" s="127" t="s">
        <v>72</v>
      </c>
      <c r="P175" s="100"/>
      <c r="Q175" s="63">
        <f t="shared" si="66"/>
        <v>0</v>
      </c>
      <c r="R175" s="64"/>
      <c r="S175" s="67">
        <v>41</v>
      </c>
      <c r="T175" s="46"/>
      <c r="U175" s="106">
        <f>IF(EXACT(O175,Y175),M175,M175*(1-'Расчет ПРЕДЗАКАЗ'!$D$10))</f>
        <v>2350</v>
      </c>
      <c r="V175" s="106">
        <f t="shared" si="67"/>
        <v>0</v>
      </c>
      <c r="W175" s="106">
        <f>IF(EXACT(O175,Y175),M175,M175*(1-#REF!))</f>
        <v>2350</v>
      </c>
      <c r="X175" s="106">
        <f t="shared" si="68"/>
        <v>0</v>
      </c>
      <c r="Y175" s="107" t="s">
        <v>72</v>
      </c>
      <c r="Z175" s="103">
        <f t="shared" si="64"/>
        <v>0</v>
      </c>
      <c r="AA175" s="103">
        <f t="shared" si="65"/>
        <v>0</v>
      </c>
      <c r="AB175" s="128">
        <f t="shared" si="69"/>
        <v>0.60000000000000009</v>
      </c>
      <c r="AC175" s="128">
        <f t="shared" si="70"/>
        <v>0.60000000000000009</v>
      </c>
    </row>
    <row r="176" spans="1:29" ht="50.1" customHeight="1">
      <c r="A176" s="171"/>
      <c r="B176" s="171"/>
      <c r="C176" s="174"/>
      <c r="D176" s="174"/>
      <c r="E176" s="131"/>
      <c r="F176" s="177"/>
      <c r="G176" s="180"/>
      <c r="H176" s="163"/>
      <c r="I176" s="165"/>
      <c r="J176" s="168"/>
      <c r="K176" s="62" t="s">
        <v>107</v>
      </c>
      <c r="L176" s="63">
        <v>3760</v>
      </c>
      <c r="M176" s="63">
        <v>2350</v>
      </c>
      <c r="N176" s="142" t="s">
        <v>4103</v>
      </c>
      <c r="O176" s="127" t="s">
        <v>72</v>
      </c>
      <c r="P176" s="100"/>
      <c r="Q176" s="63">
        <f t="shared" si="66"/>
        <v>0</v>
      </c>
      <c r="R176" s="64"/>
      <c r="S176" s="67">
        <v>30</v>
      </c>
      <c r="T176" s="46"/>
      <c r="U176" s="106">
        <f>IF(EXACT(O176,Y176),M176,M176*(1-'Расчет ПРЕДЗАКАЗ'!$D$10))</f>
        <v>2350</v>
      </c>
      <c r="V176" s="106">
        <f t="shared" si="67"/>
        <v>0</v>
      </c>
      <c r="W176" s="106">
        <f>IF(EXACT(O176,Y176),M176,M176*(1-#REF!))</f>
        <v>2350</v>
      </c>
      <c r="X176" s="106">
        <f t="shared" si="68"/>
        <v>0</v>
      </c>
      <c r="Y176" s="107" t="s">
        <v>72</v>
      </c>
      <c r="Z176" s="103">
        <f t="shared" si="64"/>
        <v>0</v>
      </c>
      <c r="AA176" s="103">
        <f t="shared" si="65"/>
        <v>0</v>
      </c>
      <c r="AB176" s="128">
        <f t="shared" si="69"/>
        <v>0.60000000000000009</v>
      </c>
      <c r="AC176" s="128">
        <f t="shared" si="70"/>
        <v>0.60000000000000009</v>
      </c>
    </row>
    <row r="177" spans="1:29" ht="50.1" customHeight="1">
      <c r="A177" s="171"/>
      <c r="B177" s="171"/>
      <c r="C177" s="174"/>
      <c r="D177" s="174"/>
      <c r="E177" s="131"/>
      <c r="F177" s="177"/>
      <c r="G177" s="180"/>
      <c r="H177" s="163"/>
      <c r="I177" s="165"/>
      <c r="J177" s="168"/>
      <c r="K177" s="62"/>
      <c r="L177" s="63"/>
      <c r="M177" s="63"/>
      <c r="N177" s="65"/>
      <c r="O177" s="127"/>
      <c r="P177" s="100"/>
      <c r="Q177" s="63">
        <f t="shared" si="66"/>
        <v>0</v>
      </c>
      <c r="R177" s="65"/>
      <c r="S177" s="67"/>
      <c r="T177" s="40"/>
      <c r="U177" s="106">
        <f>IF(EXACT(O177,Y177),M177,M177*(1-'Расчет ПРЕДЗАКАЗ'!$D$10))</f>
        <v>0</v>
      </c>
      <c r="V177" s="106">
        <f t="shared" si="67"/>
        <v>0</v>
      </c>
      <c r="W177" s="106" t="e">
        <f>IF(EXACT(O177,Y177),M177,M177*(1-#REF!))</f>
        <v>#REF!</v>
      </c>
      <c r="X177" s="106" t="e">
        <f t="shared" si="68"/>
        <v>#REF!</v>
      </c>
      <c r="Y177" s="107" t="s">
        <v>72</v>
      </c>
      <c r="Z177" s="103">
        <f t="shared" si="64"/>
        <v>0</v>
      </c>
      <c r="AA177" s="103">
        <f t="shared" si="65"/>
        <v>0</v>
      </c>
      <c r="AB177" s="128" t="str">
        <f t="shared" si="69"/>
        <v/>
      </c>
      <c r="AC177" s="128" t="e">
        <f t="shared" si="70"/>
        <v>#REF!</v>
      </c>
    </row>
    <row r="178" spans="1:29" ht="50.1" customHeight="1">
      <c r="A178" s="171"/>
      <c r="B178" s="171"/>
      <c r="C178" s="174"/>
      <c r="D178" s="174"/>
      <c r="E178" s="131"/>
      <c r="F178" s="177"/>
      <c r="G178" s="180"/>
      <c r="H178" s="163"/>
      <c r="I178" s="165"/>
      <c r="J178" s="168"/>
      <c r="K178" s="62"/>
      <c r="L178" s="63"/>
      <c r="M178" s="63"/>
      <c r="N178" s="65"/>
      <c r="O178" s="127"/>
      <c r="P178" s="100"/>
      <c r="Q178" s="63">
        <f t="shared" si="66"/>
        <v>0</v>
      </c>
      <c r="R178" s="65"/>
      <c r="S178" s="67"/>
      <c r="T178" s="40"/>
      <c r="U178" s="106">
        <f>IF(EXACT(O178,Y178),M178,M178*(1-'Расчет ПРЕДЗАКАЗ'!$D$10))</f>
        <v>0</v>
      </c>
      <c r="V178" s="106">
        <f t="shared" si="67"/>
        <v>0</v>
      </c>
      <c r="W178" s="106" t="e">
        <f>IF(EXACT(O178,Y178),M178,M178*(1-#REF!))</f>
        <v>#REF!</v>
      </c>
      <c r="X178" s="106" t="e">
        <f t="shared" si="68"/>
        <v>#REF!</v>
      </c>
      <c r="Y178" s="107" t="s">
        <v>72</v>
      </c>
      <c r="Z178" s="103">
        <f t="shared" si="64"/>
        <v>0</v>
      </c>
      <c r="AA178" s="103">
        <f t="shared" si="65"/>
        <v>0</v>
      </c>
      <c r="AB178" s="128" t="str">
        <f t="shared" si="69"/>
        <v/>
      </c>
      <c r="AC178" s="128" t="e">
        <f t="shared" si="70"/>
        <v>#REF!</v>
      </c>
    </row>
    <row r="179" spans="1:29" ht="50.1" customHeight="1">
      <c r="A179" s="171"/>
      <c r="B179" s="171"/>
      <c r="C179" s="174"/>
      <c r="D179" s="174"/>
      <c r="E179" s="131"/>
      <c r="F179" s="177"/>
      <c r="G179" s="180"/>
      <c r="H179" s="163"/>
      <c r="I179" s="165"/>
      <c r="J179" s="168"/>
      <c r="K179" s="62"/>
      <c r="L179" s="63"/>
      <c r="M179" s="63"/>
      <c r="N179" s="65"/>
      <c r="O179" s="127"/>
      <c r="P179" s="100"/>
      <c r="Q179" s="63">
        <f t="shared" si="66"/>
        <v>0</v>
      </c>
      <c r="R179" s="65"/>
      <c r="S179" s="67"/>
      <c r="T179" s="40"/>
      <c r="U179" s="106">
        <f>IF(EXACT(O179,Y179),M179,M179*(1-'Расчет ПРЕДЗАКАЗ'!$D$10))</f>
        <v>0</v>
      </c>
      <c r="V179" s="106">
        <f t="shared" si="67"/>
        <v>0</v>
      </c>
      <c r="W179" s="106" t="e">
        <f>IF(EXACT(O179,Y179),M179,M179*(1-#REF!))</f>
        <v>#REF!</v>
      </c>
      <c r="X179" s="106" t="e">
        <f t="shared" si="68"/>
        <v>#REF!</v>
      </c>
      <c r="Y179" s="107" t="s">
        <v>72</v>
      </c>
      <c r="Z179" s="103">
        <f t="shared" si="64"/>
        <v>0</v>
      </c>
      <c r="AA179" s="103">
        <f t="shared" si="65"/>
        <v>0</v>
      </c>
      <c r="AB179" s="128" t="str">
        <f t="shared" si="69"/>
        <v/>
      </c>
      <c r="AC179" s="128" t="e">
        <f t="shared" si="70"/>
        <v>#REF!</v>
      </c>
    </row>
    <row r="180" spans="1:29" ht="50.1" customHeight="1">
      <c r="A180" s="171"/>
      <c r="B180" s="171"/>
      <c r="C180" s="174"/>
      <c r="D180" s="174"/>
      <c r="E180" s="131"/>
      <c r="F180" s="177"/>
      <c r="G180" s="180"/>
      <c r="H180" s="163"/>
      <c r="I180" s="165"/>
      <c r="J180" s="168"/>
      <c r="K180" s="62"/>
      <c r="L180" s="63"/>
      <c r="M180" s="63"/>
      <c r="N180" s="65"/>
      <c r="O180" s="127"/>
      <c r="P180" s="100"/>
      <c r="Q180" s="63">
        <f t="shared" si="66"/>
        <v>0</v>
      </c>
      <c r="R180" s="65"/>
      <c r="S180" s="67"/>
      <c r="T180" s="40"/>
      <c r="U180" s="106">
        <f>IF(EXACT(O180,Y180),M180,M180*(1-'Расчет ПРЕДЗАКАЗ'!$D$10))</f>
        <v>0</v>
      </c>
      <c r="V180" s="106">
        <f t="shared" si="67"/>
        <v>0</v>
      </c>
      <c r="W180" s="106" t="e">
        <f>IF(EXACT(O180,Y180),M180,M180*(1-#REF!))</f>
        <v>#REF!</v>
      </c>
      <c r="X180" s="106" t="e">
        <f t="shared" si="68"/>
        <v>#REF!</v>
      </c>
      <c r="Y180" s="107" t="s">
        <v>72</v>
      </c>
      <c r="Z180" s="103">
        <f t="shared" si="64"/>
        <v>0</v>
      </c>
      <c r="AA180" s="103">
        <f t="shared" si="65"/>
        <v>0</v>
      </c>
      <c r="AB180" s="128" t="str">
        <f t="shared" si="69"/>
        <v/>
      </c>
      <c r="AC180" s="128" t="e">
        <f t="shared" si="70"/>
        <v>#REF!</v>
      </c>
    </row>
    <row r="181" spans="1:29" ht="50.1" customHeight="1">
      <c r="A181" s="171"/>
      <c r="B181" s="171"/>
      <c r="C181" s="174"/>
      <c r="D181" s="174"/>
      <c r="E181" s="131"/>
      <c r="F181" s="177"/>
      <c r="G181" s="180"/>
      <c r="H181" s="163"/>
      <c r="I181" s="165"/>
      <c r="J181" s="168"/>
      <c r="K181" s="62"/>
      <c r="L181" s="63"/>
      <c r="M181" s="63"/>
      <c r="N181" s="65"/>
      <c r="O181" s="127"/>
      <c r="P181" s="100"/>
      <c r="Q181" s="63">
        <f t="shared" si="66"/>
        <v>0</v>
      </c>
      <c r="R181" s="65"/>
      <c r="S181" s="67"/>
      <c r="T181" s="40"/>
      <c r="U181" s="106">
        <f>IF(EXACT(O181,Y181),M181,M181*(1-'Расчет ПРЕДЗАКАЗ'!$D$10))</f>
        <v>0</v>
      </c>
      <c r="V181" s="106">
        <f t="shared" si="67"/>
        <v>0</v>
      </c>
      <c r="W181" s="106" t="e">
        <f>IF(EXACT(O181,Y181),M181,M181*(1-#REF!))</f>
        <v>#REF!</v>
      </c>
      <c r="X181" s="106" t="e">
        <f t="shared" si="68"/>
        <v>#REF!</v>
      </c>
      <c r="Y181" s="107" t="s">
        <v>72</v>
      </c>
      <c r="Z181" s="103">
        <f t="shared" si="64"/>
        <v>0</v>
      </c>
      <c r="AA181" s="103">
        <f t="shared" si="65"/>
        <v>0</v>
      </c>
      <c r="AB181" s="128" t="str">
        <f t="shared" si="69"/>
        <v/>
      </c>
      <c r="AC181" s="128" t="e">
        <f t="shared" si="70"/>
        <v>#REF!</v>
      </c>
    </row>
    <row r="182" spans="1:29" ht="50.1" customHeight="1">
      <c r="A182" s="172"/>
      <c r="B182" s="172"/>
      <c r="C182" s="175"/>
      <c r="D182" s="175"/>
      <c r="E182" s="132"/>
      <c r="F182" s="178"/>
      <c r="G182" s="181"/>
      <c r="H182" s="164"/>
      <c r="I182" s="166"/>
      <c r="J182" s="169"/>
      <c r="K182" s="62"/>
      <c r="L182" s="63"/>
      <c r="M182" s="63"/>
      <c r="N182" s="65"/>
      <c r="O182" s="127"/>
      <c r="P182" s="100"/>
      <c r="Q182" s="63">
        <f t="shared" si="66"/>
        <v>0</v>
      </c>
      <c r="R182" s="65"/>
      <c r="S182" s="64"/>
      <c r="T182" s="40"/>
      <c r="U182" s="106">
        <f>IF(EXACT(O182,Y182),M182,M182*(1-'Расчет ПРЕДЗАКАЗ'!$D$10))</f>
        <v>0</v>
      </c>
      <c r="V182" s="106">
        <f t="shared" si="67"/>
        <v>0</v>
      </c>
      <c r="W182" s="106" t="e">
        <f>IF(EXACT(O182,Y182),M182,M182*(1-#REF!))</f>
        <v>#REF!</v>
      </c>
      <c r="X182" s="106" t="e">
        <f t="shared" si="68"/>
        <v>#REF!</v>
      </c>
      <c r="Y182" s="107" t="s">
        <v>72</v>
      </c>
      <c r="Z182" s="103">
        <f t="shared" si="64"/>
        <v>0</v>
      </c>
      <c r="AA182" s="103">
        <f t="shared" si="65"/>
        <v>0</v>
      </c>
      <c r="AB182" s="128" t="str">
        <f t="shared" si="69"/>
        <v/>
      </c>
      <c r="AC182" s="128" t="e">
        <f t="shared" si="70"/>
        <v>#REF!</v>
      </c>
    </row>
    <row r="183" spans="1:29" ht="11.25" customHeight="1" thickBot="1"/>
    <row r="184" spans="1:29" ht="50.1" customHeight="1">
      <c r="A184" s="170">
        <v>516</v>
      </c>
      <c r="B184" s="170" t="s">
        <v>4104</v>
      </c>
      <c r="C184" s="173" t="s">
        <v>4105</v>
      </c>
      <c r="D184" s="173" t="s">
        <v>77</v>
      </c>
      <c r="E184" s="131"/>
      <c r="F184" s="196" t="s">
        <v>78</v>
      </c>
      <c r="G184" s="179" t="s">
        <v>4047</v>
      </c>
      <c r="H184" s="162" t="s">
        <v>4106</v>
      </c>
      <c r="I184" s="195" t="s">
        <v>4107</v>
      </c>
      <c r="J184" s="167" t="s">
        <v>19</v>
      </c>
      <c r="K184" s="62" t="s">
        <v>82</v>
      </c>
      <c r="L184" s="63">
        <v>2210</v>
      </c>
      <c r="M184" s="63">
        <v>1382</v>
      </c>
      <c r="N184" s="142" t="s">
        <v>4108</v>
      </c>
      <c r="O184" s="127"/>
      <c r="P184" s="100"/>
      <c r="Q184" s="63">
        <f>P184*M184</f>
        <v>0</v>
      </c>
      <c r="R184" s="64"/>
      <c r="S184" s="67">
        <v>1</v>
      </c>
      <c r="T184" s="61"/>
      <c r="U184" s="106">
        <f>IF(EXACT(O184,Y184),M184,M184*(1-'Расчет ПРЕДЗАКАЗ'!$D$10))</f>
        <v>1354.36</v>
      </c>
      <c r="V184" s="106">
        <f>P184*U184</f>
        <v>0</v>
      </c>
      <c r="W184" s="106" t="e">
        <f>IF(EXACT(O184,Y184),M184,M184*(1-#REF!))</f>
        <v>#REF!</v>
      </c>
      <c r="X184" s="106" t="e">
        <f>P184*W184</f>
        <v>#REF!</v>
      </c>
      <c r="Y184" s="107" t="s">
        <v>72</v>
      </c>
      <c r="Z184" s="103">
        <f t="shared" ref="Z184:Z198" si="71">IF(EXACT(O184,Y184),Q184,0)</f>
        <v>0</v>
      </c>
      <c r="AA184" s="103">
        <f t="shared" ref="AA184:AA198" si="72">IF(Z184=0,Q184,0)</f>
        <v>0</v>
      </c>
      <c r="AB184" s="128">
        <f>IF(U184=0,"",L184/U184-1)</f>
        <v>0.63176703387577904</v>
      </c>
      <c r="AC184" s="128" t="e">
        <f>IF(W184=0,"",L184/W184-1)</f>
        <v>#REF!</v>
      </c>
    </row>
    <row r="185" spans="1:29" ht="50.1" customHeight="1">
      <c r="A185" s="171"/>
      <c r="B185" s="171"/>
      <c r="C185" s="174"/>
      <c r="D185" s="174"/>
      <c r="E185" s="131"/>
      <c r="F185" s="177"/>
      <c r="G185" s="180"/>
      <c r="H185" s="163"/>
      <c r="I185" s="165"/>
      <c r="J185" s="168"/>
      <c r="K185" s="62"/>
      <c r="L185" s="63"/>
      <c r="M185" s="63"/>
      <c r="N185" s="142"/>
      <c r="O185" s="127"/>
      <c r="P185" s="100"/>
      <c r="Q185" s="63">
        <f t="shared" ref="Q185:Q198" si="73">P185*M185</f>
        <v>0</v>
      </c>
      <c r="R185" s="64"/>
      <c r="S185" s="67"/>
      <c r="T185" s="46"/>
      <c r="U185" s="106">
        <f>IF(EXACT(O185,Y185),M185,M185*(1-'Расчет ПРЕДЗАКАЗ'!$D$10))</f>
        <v>0</v>
      </c>
      <c r="V185" s="106">
        <f t="shared" ref="V185:V198" si="74">P185*U185</f>
        <v>0</v>
      </c>
      <c r="W185" s="106" t="e">
        <f>IF(EXACT(O185,Y185),M185,M185*(1-#REF!))</f>
        <v>#REF!</v>
      </c>
      <c r="X185" s="106" t="e">
        <f t="shared" ref="X185:X198" si="75">P185*W185</f>
        <v>#REF!</v>
      </c>
      <c r="Y185" s="107" t="s">
        <v>72</v>
      </c>
      <c r="Z185" s="103">
        <f t="shared" si="71"/>
        <v>0</v>
      </c>
      <c r="AA185" s="103">
        <f t="shared" si="72"/>
        <v>0</v>
      </c>
      <c r="AB185" s="128" t="str">
        <f t="shared" ref="AB185:AB198" si="76">IF(U185=0,"",L185/U185-1)</f>
        <v/>
      </c>
      <c r="AC185" s="128" t="e">
        <f t="shared" ref="AC185:AC198" si="77">IF(W185=0,"",L185/W185-1)</f>
        <v>#REF!</v>
      </c>
    </row>
    <row r="186" spans="1:29" ht="50.1" customHeight="1">
      <c r="A186" s="171"/>
      <c r="B186" s="171"/>
      <c r="C186" s="174"/>
      <c r="D186" s="174"/>
      <c r="E186" s="131"/>
      <c r="F186" s="177"/>
      <c r="G186" s="180"/>
      <c r="H186" s="163"/>
      <c r="I186" s="165"/>
      <c r="J186" s="168"/>
      <c r="K186" s="62"/>
      <c r="L186" s="63"/>
      <c r="M186" s="63"/>
      <c r="N186" s="142"/>
      <c r="O186" s="127"/>
      <c r="P186" s="100"/>
      <c r="Q186" s="63">
        <f t="shared" si="73"/>
        <v>0</v>
      </c>
      <c r="R186" s="64"/>
      <c r="S186" s="67"/>
      <c r="T186" s="46"/>
      <c r="U186" s="106">
        <f>IF(EXACT(O186,Y186),M186,M186*(1-'Расчет ПРЕДЗАКАЗ'!$D$10))</f>
        <v>0</v>
      </c>
      <c r="V186" s="106">
        <f t="shared" si="74"/>
        <v>0</v>
      </c>
      <c r="W186" s="106" t="e">
        <f>IF(EXACT(O186,Y186),M186,M186*(1-#REF!))</f>
        <v>#REF!</v>
      </c>
      <c r="X186" s="106" t="e">
        <f t="shared" si="75"/>
        <v>#REF!</v>
      </c>
      <c r="Y186" s="107" t="s">
        <v>72</v>
      </c>
      <c r="Z186" s="103">
        <f t="shared" si="71"/>
        <v>0</v>
      </c>
      <c r="AA186" s="103">
        <f t="shared" si="72"/>
        <v>0</v>
      </c>
      <c r="AB186" s="128" t="str">
        <f t="shared" si="76"/>
        <v/>
      </c>
      <c r="AC186" s="128" t="e">
        <f t="shared" si="77"/>
        <v>#REF!</v>
      </c>
    </row>
    <row r="187" spans="1:29" ht="50.1" customHeight="1">
      <c r="A187" s="171"/>
      <c r="B187" s="171"/>
      <c r="C187" s="174"/>
      <c r="D187" s="174"/>
      <c r="E187" s="131"/>
      <c r="F187" s="177"/>
      <c r="G187" s="180"/>
      <c r="H187" s="163"/>
      <c r="I187" s="165"/>
      <c r="J187" s="168"/>
      <c r="K187" s="62"/>
      <c r="L187" s="63"/>
      <c r="M187" s="63"/>
      <c r="N187" s="142"/>
      <c r="O187" s="127"/>
      <c r="P187" s="100"/>
      <c r="Q187" s="63">
        <f t="shared" si="73"/>
        <v>0</v>
      </c>
      <c r="R187" s="64"/>
      <c r="S187" s="67"/>
      <c r="T187" s="46"/>
      <c r="U187" s="106">
        <f>IF(EXACT(O187,Y187),M187,M187*(1-'Расчет ПРЕДЗАКАЗ'!$D$10))</f>
        <v>0</v>
      </c>
      <c r="V187" s="106">
        <f t="shared" si="74"/>
        <v>0</v>
      </c>
      <c r="W187" s="106" t="e">
        <f>IF(EXACT(O187,Y187),M187,M187*(1-#REF!))</f>
        <v>#REF!</v>
      </c>
      <c r="X187" s="106" t="e">
        <f t="shared" si="75"/>
        <v>#REF!</v>
      </c>
      <c r="Y187" s="107" t="s">
        <v>72</v>
      </c>
      <c r="Z187" s="103">
        <f t="shared" si="71"/>
        <v>0</v>
      </c>
      <c r="AA187" s="103">
        <f t="shared" si="72"/>
        <v>0</v>
      </c>
      <c r="AB187" s="128" t="str">
        <f t="shared" si="76"/>
        <v/>
      </c>
      <c r="AC187" s="128" t="e">
        <f t="shared" si="77"/>
        <v>#REF!</v>
      </c>
    </row>
    <row r="188" spans="1:29" ht="50.1" customHeight="1">
      <c r="A188" s="171"/>
      <c r="B188" s="171"/>
      <c r="C188" s="174"/>
      <c r="D188" s="174"/>
      <c r="E188" s="131"/>
      <c r="F188" s="177"/>
      <c r="G188" s="180"/>
      <c r="H188" s="163"/>
      <c r="I188" s="165"/>
      <c r="J188" s="168"/>
      <c r="K188" s="62"/>
      <c r="L188" s="63"/>
      <c r="M188" s="63"/>
      <c r="N188" s="142"/>
      <c r="O188" s="127"/>
      <c r="P188" s="100"/>
      <c r="Q188" s="63">
        <f t="shared" si="73"/>
        <v>0</v>
      </c>
      <c r="R188" s="64"/>
      <c r="S188" s="67"/>
      <c r="T188" s="46"/>
      <c r="U188" s="106">
        <f>IF(EXACT(O188,Y188),M188,M188*(1-'Расчет ПРЕДЗАКАЗ'!$D$10))</f>
        <v>0</v>
      </c>
      <c r="V188" s="106">
        <f t="shared" si="74"/>
        <v>0</v>
      </c>
      <c r="W188" s="106" t="e">
        <f>IF(EXACT(O188,Y188),M188,M188*(1-#REF!))</f>
        <v>#REF!</v>
      </c>
      <c r="X188" s="106" t="e">
        <f t="shared" si="75"/>
        <v>#REF!</v>
      </c>
      <c r="Y188" s="107" t="s">
        <v>72</v>
      </c>
      <c r="Z188" s="103">
        <f t="shared" si="71"/>
        <v>0</v>
      </c>
      <c r="AA188" s="103">
        <f t="shared" si="72"/>
        <v>0</v>
      </c>
      <c r="AB188" s="128" t="str">
        <f t="shared" si="76"/>
        <v/>
      </c>
      <c r="AC188" s="128" t="e">
        <f t="shared" si="77"/>
        <v>#REF!</v>
      </c>
    </row>
    <row r="189" spans="1:29" ht="50.1" customHeight="1">
      <c r="A189" s="171"/>
      <c r="B189" s="171"/>
      <c r="C189" s="174"/>
      <c r="D189" s="174"/>
      <c r="E189" s="131"/>
      <c r="F189" s="177"/>
      <c r="G189" s="180"/>
      <c r="H189" s="163"/>
      <c r="I189" s="165"/>
      <c r="J189" s="168"/>
      <c r="K189" s="62"/>
      <c r="L189" s="63"/>
      <c r="M189" s="63"/>
      <c r="N189" s="142"/>
      <c r="O189" s="127"/>
      <c r="P189" s="100"/>
      <c r="Q189" s="63">
        <f t="shared" si="73"/>
        <v>0</v>
      </c>
      <c r="R189" s="64"/>
      <c r="S189" s="67"/>
      <c r="T189" s="46"/>
      <c r="U189" s="106">
        <f>IF(EXACT(O189,Y189),M189,M189*(1-'Расчет ПРЕДЗАКАЗ'!$D$10))</f>
        <v>0</v>
      </c>
      <c r="V189" s="106">
        <f t="shared" si="74"/>
        <v>0</v>
      </c>
      <c r="W189" s="106" t="e">
        <f>IF(EXACT(O189,Y189),M189,M189*(1-#REF!))</f>
        <v>#REF!</v>
      </c>
      <c r="X189" s="106" t="e">
        <f t="shared" si="75"/>
        <v>#REF!</v>
      </c>
      <c r="Y189" s="107" t="s">
        <v>72</v>
      </c>
      <c r="Z189" s="103">
        <f t="shared" si="71"/>
        <v>0</v>
      </c>
      <c r="AA189" s="103">
        <f t="shared" si="72"/>
        <v>0</v>
      </c>
      <c r="AB189" s="128" t="str">
        <f t="shared" si="76"/>
        <v/>
      </c>
      <c r="AC189" s="128" t="e">
        <f t="shared" si="77"/>
        <v>#REF!</v>
      </c>
    </row>
    <row r="190" spans="1:29" ht="50.1" customHeight="1">
      <c r="A190" s="171"/>
      <c r="B190" s="171"/>
      <c r="C190" s="174"/>
      <c r="D190" s="174"/>
      <c r="E190" s="131"/>
      <c r="F190" s="177"/>
      <c r="G190" s="180"/>
      <c r="H190" s="163"/>
      <c r="I190" s="165"/>
      <c r="J190" s="168"/>
      <c r="K190" s="62"/>
      <c r="L190" s="63"/>
      <c r="M190" s="63"/>
      <c r="N190" s="142"/>
      <c r="O190" s="127"/>
      <c r="P190" s="100"/>
      <c r="Q190" s="63">
        <f t="shared" si="73"/>
        <v>0</v>
      </c>
      <c r="R190" s="64"/>
      <c r="S190" s="67"/>
      <c r="T190" s="46"/>
      <c r="U190" s="106">
        <f>IF(EXACT(O190,Y190),M190,M190*(1-'Расчет ПРЕДЗАКАЗ'!$D$10))</f>
        <v>0</v>
      </c>
      <c r="V190" s="106">
        <f t="shared" si="74"/>
        <v>0</v>
      </c>
      <c r="W190" s="106" t="e">
        <f>IF(EXACT(O190,Y190),M190,M190*(1-#REF!))</f>
        <v>#REF!</v>
      </c>
      <c r="X190" s="106" t="e">
        <f t="shared" si="75"/>
        <v>#REF!</v>
      </c>
      <c r="Y190" s="107" t="s">
        <v>72</v>
      </c>
      <c r="Z190" s="103">
        <f t="shared" si="71"/>
        <v>0</v>
      </c>
      <c r="AA190" s="103">
        <f t="shared" si="72"/>
        <v>0</v>
      </c>
      <c r="AB190" s="128" t="str">
        <f t="shared" si="76"/>
        <v/>
      </c>
      <c r="AC190" s="128" t="e">
        <f t="shared" si="77"/>
        <v>#REF!</v>
      </c>
    </row>
    <row r="191" spans="1:29" ht="50.1" customHeight="1">
      <c r="A191" s="171"/>
      <c r="B191" s="171"/>
      <c r="C191" s="174"/>
      <c r="D191" s="174"/>
      <c r="E191" s="131"/>
      <c r="F191" s="177"/>
      <c r="G191" s="180"/>
      <c r="H191" s="163"/>
      <c r="I191" s="165"/>
      <c r="J191" s="168"/>
      <c r="K191" s="62"/>
      <c r="L191" s="63"/>
      <c r="M191" s="63"/>
      <c r="N191" s="142"/>
      <c r="O191" s="127"/>
      <c r="P191" s="100"/>
      <c r="Q191" s="63">
        <f t="shared" si="73"/>
        <v>0</v>
      </c>
      <c r="R191" s="64"/>
      <c r="S191" s="67"/>
      <c r="T191" s="46"/>
      <c r="U191" s="106">
        <f>IF(EXACT(O191,Y191),M191,M191*(1-'Расчет ПРЕДЗАКАЗ'!$D$10))</f>
        <v>0</v>
      </c>
      <c r="V191" s="106">
        <f t="shared" si="74"/>
        <v>0</v>
      </c>
      <c r="W191" s="106" t="e">
        <f>IF(EXACT(O191,Y191),M191,M191*(1-#REF!))</f>
        <v>#REF!</v>
      </c>
      <c r="X191" s="106" t="e">
        <f t="shared" si="75"/>
        <v>#REF!</v>
      </c>
      <c r="Y191" s="107" t="s">
        <v>72</v>
      </c>
      <c r="Z191" s="103">
        <f t="shared" si="71"/>
        <v>0</v>
      </c>
      <c r="AA191" s="103">
        <f t="shared" si="72"/>
        <v>0</v>
      </c>
      <c r="AB191" s="128" t="str">
        <f t="shared" si="76"/>
        <v/>
      </c>
      <c r="AC191" s="128" t="e">
        <f t="shared" si="77"/>
        <v>#REF!</v>
      </c>
    </row>
    <row r="192" spans="1:29" ht="50.1" customHeight="1">
      <c r="A192" s="171"/>
      <c r="B192" s="171"/>
      <c r="C192" s="174"/>
      <c r="D192" s="174"/>
      <c r="E192" s="131"/>
      <c r="F192" s="177"/>
      <c r="G192" s="180"/>
      <c r="H192" s="163"/>
      <c r="I192" s="165"/>
      <c r="J192" s="168"/>
      <c r="K192" s="62"/>
      <c r="L192" s="63"/>
      <c r="M192" s="63"/>
      <c r="N192" s="142"/>
      <c r="O192" s="127"/>
      <c r="P192" s="100"/>
      <c r="Q192" s="63">
        <f t="shared" si="73"/>
        <v>0</v>
      </c>
      <c r="R192" s="64"/>
      <c r="S192" s="67"/>
      <c r="T192" s="46"/>
      <c r="U192" s="106">
        <f>IF(EXACT(O192,Y192),M192,M192*(1-'Расчет ПРЕДЗАКАЗ'!$D$10))</f>
        <v>0</v>
      </c>
      <c r="V192" s="106">
        <f t="shared" si="74"/>
        <v>0</v>
      </c>
      <c r="W192" s="106" t="e">
        <f>IF(EXACT(O192,Y192),M192,M192*(1-#REF!))</f>
        <v>#REF!</v>
      </c>
      <c r="X192" s="106" t="e">
        <f t="shared" si="75"/>
        <v>#REF!</v>
      </c>
      <c r="Y192" s="107" t="s">
        <v>72</v>
      </c>
      <c r="Z192" s="103">
        <f t="shared" si="71"/>
        <v>0</v>
      </c>
      <c r="AA192" s="103">
        <f t="shared" si="72"/>
        <v>0</v>
      </c>
      <c r="AB192" s="128" t="str">
        <f t="shared" si="76"/>
        <v/>
      </c>
      <c r="AC192" s="128" t="e">
        <f t="shared" si="77"/>
        <v>#REF!</v>
      </c>
    </row>
    <row r="193" spans="1:29" ht="50.1" customHeight="1">
      <c r="A193" s="171"/>
      <c r="B193" s="171"/>
      <c r="C193" s="174"/>
      <c r="D193" s="174"/>
      <c r="E193" s="131"/>
      <c r="F193" s="177"/>
      <c r="G193" s="180"/>
      <c r="H193" s="163"/>
      <c r="I193" s="165"/>
      <c r="J193" s="168"/>
      <c r="K193" s="62"/>
      <c r="L193" s="63"/>
      <c r="M193" s="63"/>
      <c r="N193" s="65"/>
      <c r="O193" s="127"/>
      <c r="P193" s="100"/>
      <c r="Q193" s="63">
        <f t="shared" si="73"/>
        <v>0</v>
      </c>
      <c r="R193" s="65"/>
      <c r="S193" s="67"/>
      <c r="T193" s="40"/>
      <c r="U193" s="106">
        <f>IF(EXACT(O193,Y193),M193,M193*(1-'Расчет ПРЕДЗАКАЗ'!$D$10))</f>
        <v>0</v>
      </c>
      <c r="V193" s="106">
        <f t="shared" si="74"/>
        <v>0</v>
      </c>
      <c r="W193" s="106" t="e">
        <f>IF(EXACT(O193,Y193),M193,M193*(1-#REF!))</f>
        <v>#REF!</v>
      </c>
      <c r="X193" s="106" t="e">
        <f t="shared" si="75"/>
        <v>#REF!</v>
      </c>
      <c r="Y193" s="107" t="s">
        <v>72</v>
      </c>
      <c r="Z193" s="103">
        <f t="shared" si="71"/>
        <v>0</v>
      </c>
      <c r="AA193" s="103">
        <f t="shared" si="72"/>
        <v>0</v>
      </c>
      <c r="AB193" s="128" t="str">
        <f t="shared" si="76"/>
        <v/>
      </c>
      <c r="AC193" s="128" t="e">
        <f t="shared" si="77"/>
        <v>#REF!</v>
      </c>
    </row>
    <row r="194" spans="1:29" ht="50.1" customHeight="1">
      <c r="A194" s="171"/>
      <c r="B194" s="171"/>
      <c r="C194" s="174"/>
      <c r="D194" s="174"/>
      <c r="E194" s="131"/>
      <c r="F194" s="177"/>
      <c r="G194" s="180"/>
      <c r="H194" s="163"/>
      <c r="I194" s="165"/>
      <c r="J194" s="168"/>
      <c r="K194" s="62"/>
      <c r="L194" s="63"/>
      <c r="M194" s="63"/>
      <c r="N194" s="65"/>
      <c r="O194" s="127"/>
      <c r="P194" s="100"/>
      <c r="Q194" s="63">
        <f t="shared" si="73"/>
        <v>0</v>
      </c>
      <c r="R194" s="65"/>
      <c r="S194" s="67"/>
      <c r="T194" s="40"/>
      <c r="U194" s="106">
        <f>IF(EXACT(O194,Y194),M194,M194*(1-'Расчет ПРЕДЗАКАЗ'!$D$10))</f>
        <v>0</v>
      </c>
      <c r="V194" s="106">
        <f t="shared" si="74"/>
        <v>0</v>
      </c>
      <c r="W194" s="106" t="e">
        <f>IF(EXACT(O194,Y194),M194,M194*(1-#REF!))</f>
        <v>#REF!</v>
      </c>
      <c r="X194" s="106" t="e">
        <f t="shared" si="75"/>
        <v>#REF!</v>
      </c>
      <c r="Y194" s="107" t="s">
        <v>72</v>
      </c>
      <c r="Z194" s="103">
        <f t="shared" si="71"/>
        <v>0</v>
      </c>
      <c r="AA194" s="103">
        <f t="shared" si="72"/>
        <v>0</v>
      </c>
      <c r="AB194" s="128" t="str">
        <f t="shared" si="76"/>
        <v/>
      </c>
      <c r="AC194" s="128" t="e">
        <f t="shared" si="77"/>
        <v>#REF!</v>
      </c>
    </row>
    <row r="195" spans="1:29" ht="50.1" customHeight="1">
      <c r="A195" s="171"/>
      <c r="B195" s="171"/>
      <c r="C195" s="174"/>
      <c r="D195" s="174"/>
      <c r="E195" s="131"/>
      <c r="F195" s="177"/>
      <c r="G195" s="180"/>
      <c r="H195" s="163"/>
      <c r="I195" s="165"/>
      <c r="J195" s="168"/>
      <c r="K195" s="62"/>
      <c r="L195" s="63"/>
      <c r="M195" s="63"/>
      <c r="N195" s="65"/>
      <c r="O195" s="127"/>
      <c r="P195" s="100"/>
      <c r="Q195" s="63">
        <f t="shared" si="73"/>
        <v>0</v>
      </c>
      <c r="R195" s="65"/>
      <c r="S195" s="67"/>
      <c r="T195" s="40"/>
      <c r="U195" s="106">
        <f>IF(EXACT(O195,Y195),M195,M195*(1-'Расчет ПРЕДЗАКАЗ'!$D$10))</f>
        <v>0</v>
      </c>
      <c r="V195" s="106">
        <f t="shared" si="74"/>
        <v>0</v>
      </c>
      <c r="W195" s="106" t="e">
        <f>IF(EXACT(O195,Y195),M195,M195*(1-#REF!))</f>
        <v>#REF!</v>
      </c>
      <c r="X195" s="106" t="e">
        <f t="shared" si="75"/>
        <v>#REF!</v>
      </c>
      <c r="Y195" s="107" t="s">
        <v>72</v>
      </c>
      <c r="Z195" s="103">
        <f t="shared" si="71"/>
        <v>0</v>
      </c>
      <c r="AA195" s="103">
        <f t="shared" si="72"/>
        <v>0</v>
      </c>
      <c r="AB195" s="128" t="str">
        <f t="shared" si="76"/>
        <v/>
      </c>
      <c r="AC195" s="128" t="e">
        <f t="shared" si="77"/>
        <v>#REF!</v>
      </c>
    </row>
    <row r="196" spans="1:29" ht="50.1" customHeight="1">
      <c r="A196" s="171"/>
      <c r="B196" s="171"/>
      <c r="C196" s="174"/>
      <c r="D196" s="174"/>
      <c r="E196" s="131"/>
      <c r="F196" s="177"/>
      <c r="G196" s="180"/>
      <c r="H196" s="163"/>
      <c r="I196" s="165"/>
      <c r="J196" s="168"/>
      <c r="K196" s="62"/>
      <c r="L196" s="63"/>
      <c r="M196" s="63"/>
      <c r="N196" s="65"/>
      <c r="O196" s="127"/>
      <c r="P196" s="100"/>
      <c r="Q196" s="63">
        <f t="shared" si="73"/>
        <v>0</v>
      </c>
      <c r="R196" s="65"/>
      <c r="S196" s="67"/>
      <c r="T196" s="40"/>
      <c r="U196" s="106">
        <f>IF(EXACT(O196,Y196),M196,M196*(1-'Расчет ПРЕДЗАКАЗ'!$D$10))</f>
        <v>0</v>
      </c>
      <c r="V196" s="106">
        <f t="shared" si="74"/>
        <v>0</v>
      </c>
      <c r="W196" s="106" t="e">
        <f>IF(EXACT(O196,Y196),M196,M196*(1-#REF!))</f>
        <v>#REF!</v>
      </c>
      <c r="X196" s="106" t="e">
        <f t="shared" si="75"/>
        <v>#REF!</v>
      </c>
      <c r="Y196" s="107" t="s">
        <v>72</v>
      </c>
      <c r="Z196" s="103">
        <f t="shared" si="71"/>
        <v>0</v>
      </c>
      <c r="AA196" s="103">
        <f t="shared" si="72"/>
        <v>0</v>
      </c>
      <c r="AB196" s="128" t="str">
        <f t="shared" si="76"/>
        <v/>
      </c>
      <c r="AC196" s="128" t="e">
        <f t="shared" si="77"/>
        <v>#REF!</v>
      </c>
    </row>
    <row r="197" spans="1:29" ht="50.1" customHeight="1">
      <c r="A197" s="171"/>
      <c r="B197" s="171"/>
      <c r="C197" s="174"/>
      <c r="D197" s="174"/>
      <c r="E197" s="131"/>
      <c r="F197" s="177"/>
      <c r="G197" s="180"/>
      <c r="H197" s="163"/>
      <c r="I197" s="165"/>
      <c r="J197" s="168"/>
      <c r="K197" s="62"/>
      <c r="L197" s="63"/>
      <c r="M197" s="63"/>
      <c r="N197" s="65"/>
      <c r="O197" s="127"/>
      <c r="P197" s="100"/>
      <c r="Q197" s="63">
        <f t="shared" si="73"/>
        <v>0</v>
      </c>
      <c r="R197" s="65"/>
      <c r="S197" s="67"/>
      <c r="T197" s="40"/>
      <c r="U197" s="106">
        <f>IF(EXACT(O197,Y197),M197,M197*(1-'Расчет ПРЕДЗАКАЗ'!$D$10))</f>
        <v>0</v>
      </c>
      <c r="V197" s="106">
        <f t="shared" si="74"/>
        <v>0</v>
      </c>
      <c r="W197" s="106" t="e">
        <f>IF(EXACT(O197,Y197),M197,M197*(1-#REF!))</f>
        <v>#REF!</v>
      </c>
      <c r="X197" s="106" t="e">
        <f t="shared" si="75"/>
        <v>#REF!</v>
      </c>
      <c r="Y197" s="107" t="s">
        <v>72</v>
      </c>
      <c r="Z197" s="103">
        <f t="shared" si="71"/>
        <v>0</v>
      </c>
      <c r="AA197" s="103">
        <f t="shared" si="72"/>
        <v>0</v>
      </c>
      <c r="AB197" s="128" t="str">
        <f t="shared" si="76"/>
        <v/>
      </c>
      <c r="AC197" s="128" t="e">
        <f t="shared" si="77"/>
        <v>#REF!</v>
      </c>
    </row>
    <row r="198" spans="1:29" ht="50.1" customHeight="1">
      <c r="A198" s="172"/>
      <c r="B198" s="172"/>
      <c r="C198" s="175"/>
      <c r="D198" s="175"/>
      <c r="E198" s="132"/>
      <c r="F198" s="178"/>
      <c r="G198" s="181"/>
      <c r="H198" s="164"/>
      <c r="I198" s="166"/>
      <c r="J198" s="169"/>
      <c r="K198" s="62"/>
      <c r="L198" s="63"/>
      <c r="M198" s="63"/>
      <c r="N198" s="65"/>
      <c r="O198" s="127"/>
      <c r="P198" s="100"/>
      <c r="Q198" s="63">
        <f t="shared" si="73"/>
        <v>0</v>
      </c>
      <c r="R198" s="65"/>
      <c r="S198" s="64"/>
      <c r="T198" s="40"/>
      <c r="U198" s="106">
        <f>IF(EXACT(O198,Y198),M198,M198*(1-'Расчет ПРЕДЗАКАЗ'!$D$10))</f>
        <v>0</v>
      </c>
      <c r="V198" s="106">
        <f t="shared" si="74"/>
        <v>0</v>
      </c>
      <c r="W198" s="106" t="e">
        <f>IF(EXACT(O198,Y198),M198,M198*(1-#REF!))</f>
        <v>#REF!</v>
      </c>
      <c r="X198" s="106" t="e">
        <f t="shared" si="75"/>
        <v>#REF!</v>
      </c>
      <c r="Y198" s="107" t="s">
        <v>72</v>
      </c>
      <c r="Z198" s="103">
        <f t="shared" si="71"/>
        <v>0</v>
      </c>
      <c r="AA198" s="103">
        <f t="shared" si="72"/>
        <v>0</v>
      </c>
      <c r="AB198" s="128" t="str">
        <f t="shared" si="76"/>
        <v/>
      </c>
      <c r="AC198" s="128" t="e">
        <f t="shared" si="77"/>
        <v>#REF!</v>
      </c>
    </row>
    <row r="199" spans="1:29" ht="11.25" customHeight="1" thickBot="1"/>
    <row r="200" spans="1:29" ht="50.1" customHeight="1">
      <c r="A200" s="170">
        <v>517</v>
      </c>
      <c r="B200" s="170" t="s">
        <v>4109</v>
      </c>
      <c r="C200" s="173" t="s">
        <v>4110</v>
      </c>
      <c r="D200" s="173" t="s">
        <v>77</v>
      </c>
      <c r="E200" s="131"/>
      <c r="F200" s="196" t="s">
        <v>78</v>
      </c>
      <c r="G200" s="179" t="s">
        <v>4111</v>
      </c>
      <c r="H200" s="162" t="s">
        <v>4106</v>
      </c>
      <c r="I200" s="195" t="s">
        <v>4112</v>
      </c>
      <c r="J200" s="167" t="s">
        <v>19</v>
      </c>
      <c r="K200" s="62" t="s">
        <v>179</v>
      </c>
      <c r="L200" s="63">
        <v>1920</v>
      </c>
      <c r="M200" s="63">
        <v>1200</v>
      </c>
      <c r="N200" s="142" t="s">
        <v>4113</v>
      </c>
      <c r="O200" s="127"/>
      <c r="P200" s="100"/>
      <c r="Q200" s="63">
        <f>P200*M200</f>
        <v>0</v>
      </c>
      <c r="R200" s="64"/>
      <c r="S200" s="67">
        <v>42</v>
      </c>
      <c r="T200" s="61"/>
      <c r="U200" s="106">
        <f>IF(EXACT(O200,Y200),M200,M200*(1-'Расчет ПРЕДЗАКАЗ'!$D$10))</f>
        <v>1176</v>
      </c>
      <c r="V200" s="106">
        <f>P200*U200</f>
        <v>0</v>
      </c>
      <c r="W200" s="106" t="e">
        <f>IF(EXACT(O200,Y200),M200,M200*(1-#REF!))</f>
        <v>#REF!</v>
      </c>
      <c r="X200" s="106" t="e">
        <f>P200*W200</f>
        <v>#REF!</v>
      </c>
      <c r="Y200" s="107" t="s">
        <v>72</v>
      </c>
      <c r="Z200" s="103">
        <f t="shared" ref="Z200:Z214" si="78">IF(EXACT(O200,Y200),Q200,0)</f>
        <v>0</v>
      </c>
      <c r="AA200" s="103">
        <f t="shared" ref="AA200:AA214" si="79">IF(Z200=0,Q200,0)</f>
        <v>0</v>
      </c>
      <c r="AB200" s="128">
        <f>IF(U200=0,"",L200/U200-1)</f>
        <v>0.63265306122448983</v>
      </c>
      <c r="AC200" s="128" t="e">
        <f>IF(W200=0,"",L200/W200-1)</f>
        <v>#REF!</v>
      </c>
    </row>
    <row r="201" spans="1:29" ht="50.1" customHeight="1">
      <c r="A201" s="171"/>
      <c r="B201" s="171"/>
      <c r="C201" s="174"/>
      <c r="D201" s="174"/>
      <c r="E201" s="131"/>
      <c r="F201" s="177"/>
      <c r="G201" s="180"/>
      <c r="H201" s="163"/>
      <c r="I201" s="165"/>
      <c r="J201" s="168"/>
      <c r="K201" s="62" t="s">
        <v>4114</v>
      </c>
      <c r="L201" s="63">
        <v>1920</v>
      </c>
      <c r="M201" s="63">
        <v>1200</v>
      </c>
      <c r="N201" s="142" t="s">
        <v>4115</v>
      </c>
      <c r="O201" s="127"/>
      <c r="P201" s="100"/>
      <c r="Q201" s="63">
        <f t="shared" ref="Q201:Q214" si="80">P201*M201</f>
        <v>0</v>
      </c>
      <c r="R201" s="64"/>
      <c r="S201" s="67">
        <v>53</v>
      </c>
      <c r="T201" s="46"/>
      <c r="U201" s="106">
        <f>IF(EXACT(O201,Y201),M201,M201*(1-'Расчет ПРЕДЗАКАЗ'!$D$10))</f>
        <v>1176</v>
      </c>
      <c r="V201" s="106">
        <f t="shared" ref="V201:V214" si="81">P201*U201</f>
        <v>0</v>
      </c>
      <c r="W201" s="106" t="e">
        <f>IF(EXACT(O201,Y201),M201,M201*(1-#REF!))</f>
        <v>#REF!</v>
      </c>
      <c r="X201" s="106" t="e">
        <f t="shared" ref="X201:X214" si="82">P201*W201</f>
        <v>#REF!</v>
      </c>
      <c r="Y201" s="107" t="s">
        <v>72</v>
      </c>
      <c r="Z201" s="103">
        <f t="shared" si="78"/>
        <v>0</v>
      </c>
      <c r="AA201" s="103">
        <f t="shared" si="79"/>
        <v>0</v>
      </c>
      <c r="AB201" s="128">
        <f t="shared" ref="AB201:AB214" si="83">IF(U201=0,"",L201/U201-1)</f>
        <v>0.63265306122448983</v>
      </c>
      <c r="AC201" s="128" t="e">
        <f t="shared" ref="AC201:AC214" si="84">IF(W201=0,"",L201/W201-1)</f>
        <v>#REF!</v>
      </c>
    </row>
    <row r="202" spans="1:29" ht="50.1" customHeight="1">
      <c r="A202" s="171"/>
      <c r="B202" s="171"/>
      <c r="C202" s="174"/>
      <c r="D202" s="174"/>
      <c r="E202" s="131"/>
      <c r="F202" s="177"/>
      <c r="G202" s="180"/>
      <c r="H202" s="163"/>
      <c r="I202" s="165"/>
      <c r="J202" s="168"/>
      <c r="K202" s="62" t="s">
        <v>4116</v>
      </c>
      <c r="L202" s="63">
        <v>1920</v>
      </c>
      <c r="M202" s="63">
        <v>1200</v>
      </c>
      <c r="N202" s="142" t="s">
        <v>4117</v>
      </c>
      <c r="O202" s="127"/>
      <c r="P202" s="100"/>
      <c r="Q202" s="63">
        <f t="shared" si="80"/>
        <v>0</v>
      </c>
      <c r="R202" s="64"/>
      <c r="S202" s="67">
        <v>68</v>
      </c>
      <c r="T202" s="46"/>
      <c r="U202" s="106">
        <f>IF(EXACT(O202,Y202),M202,M202*(1-'Расчет ПРЕДЗАКАЗ'!$D$10))</f>
        <v>1176</v>
      </c>
      <c r="V202" s="106">
        <f t="shared" si="81"/>
        <v>0</v>
      </c>
      <c r="W202" s="106" t="e">
        <f>IF(EXACT(O202,Y202),M202,M202*(1-#REF!))</f>
        <v>#REF!</v>
      </c>
      <c r="X202" s="106" t="e">
        <f t="shared" si="82"/>
        <v>#REF!</v>
      </c>
      <c r="Y202" s="107" t="s">
        <v>72</v>
      </c>
      <c r="Z202" s="103">
        <f t="shared" si="78"/>
        <v>0</v>
      </c>
      <c r="AA202" s="103">
        <f t="shared" si="79"/>
        <v>0</v>
      </c>
      <c r="AB202" s="128">
        <f t="shared" si="83"/>
        <v>0.63265306122448983</v>
      </c>
      <c r="AC202" s="128" t="e">
        <f t="shared" si="84"/>
        <v>#REF!</v>
      </c>
    </row>
    <row r="203" spans="1:29" ht="50.1" customHeight="1">
      <c r="A203" s="171"/>
      <c r="B203" s="171"/>
      <c r="C203" s="174"/>
      <c r="D203" s="174"/>
      <c r="E203" s="131"/>
      <c r="F203" s="177"/>
      <c r="G203" s="180"/>
      <c r="H203" s="163"/>
      <c r="I203" s="165"/>
      <c r="J203" s="168"/>
      <c r="K203" s="62" t="s">
        <v>82</v>
      </c>
      <c r="L203" s="63">
        <v>1920</v>
      </c>
      <c r="M203" s="63">
        <v>1200</v>
      </c>
      <c r="N203" s="142" t="s">
        <v>4118</v>
      </c>
      <c r="O203" s="127"/>
      <c r="P203" s="100"/>
      <c r="Q203" s="63">
        <f t="shared" si="80"/>
        <v>0</v>
      </c>
      <c r="R203" s="64"/>
      <c r="S203" s="67">
        <v>76</v>
      </c>
      <c r="T203" s="46"/>
      <c r="U203" s="106">
        <f>IF(EXACT(O203,Y203),M203,M203*(1-'Расчет ПРЕДЗАКАЗ'!$D$10))</f>
        <v>1176</v>
      </c>
      <c r="V203" s="106">
        <f t="shared" si="81"/>
        <v>0</v>
      </c>
      <c r="W203" s="106" t="e">
        <f>IF(EXACT(O203,Y203),M203,M203*(1-#REF!))</f>
        <v>#REF!</v>
      </c>
      <c r="X203" s="106" t="e">
        <f t="shared" si="82"/>
        <v>#REF!</v>
      </c>
      <c r="Y203" s="107" t="s">
        <v>72</v>
      </c>
      <c r="Z203" s="103">
        <f t="shared" si="78"/>
        <v>0</v>
      </c>
      <c r="AA203" s="103">
        <f t="shared" si="79"/>
        <v>0</v>
      </c>
      <c r="AB203" s="128">
        <f t="shared" si="83"/>
        <v>0.63265306122448983</v>
      </c>
      <c r="AC203" s="128" t="e">
        <f t="shared" si="84"/>
        <v>#REF!</v>
      </c>
    </row>
    <row r="204" spans="1:29" ht="50.1" customHeight="1">
      <c r="A204" s="171"/>
      <c r="B204" s="171"/>
      <c r="C204" s="174"/>
      <c r="D204" s="174"/>
      <c r="E204" s="131"/>
      <c r="F204" s="177"/>
      <c r="G204" s="180"/>
      <c r="H204" s="163"/>
      <c r="I204" s="165"/>
      <c r="J204" s="168"/>
      <c r="K204" s="62" t="s">
        <v>270</v>
      </c>
      <c r="L204" s="63">
        <v>1920</v>
      </c>
      <c r="M204" s="63">
        <v>1200</v>
      </c>
      <c r="N204" s="142" t="s">
        <v>4119</v>
      </c>
      <c r="O204" s="127"/>
      <c r="P204" s="100"/>
      <c r="Q204" s="63">
        <f t="shared" si="80"/>
        <v>0</v>
      </c>
      <c r="R204" s="64"/>
      <c r="S204" s="67">
        <v>86</v>
      </c>
      <c r="T204" s="46"/>
      <c r="U204" s="106">
        <f>IF(EXACT(O204,Y204),M204,M204*(1-'Расчет ПРЕДЗАКАЗ'!$D$10))</f>
        <v>1176</v>
      </c>
      <c r="V204" s="106">
        <f t="shared" si="81"/>
        <v>0</v>
      </c>
      <c r="W204" s="106" t="e">
        <f>IF(EXACT(O204,Y204),M204,M204*(1-#REF!))</f>
        <v>#REF!</v>
      </c>
      <c r="X204" s="106" t="e">
        <f t="shared" si="82"/>
        <v>#REF!</v>
      </c>
      <c r="Y204" s="107" t="s">
        <v>72</v>
      </c>
      <c r="Z204" s="103">
        <f t="shared" si="78"/>
        <v>0</v>
      </c>
      <c r="AA204" s="103">
        <f t="shared" si="79"/>
        <v>0</v>
      </c>
      <c r="AB204" s="128">
        <f t="shared" si="83"/>
        <v>0.63265306122448983</v>
      </c>
      <c r="AC204" s="128" t="e">
        <f t="shared" si="84"/>
        <v>#REF!</v>
      </c>
    </row>
    <row r="205" spans="1:29" ht="50.1" customHeight="1">
      <c r="A205" s="171"/>
      <c r="B205" s="171"/>
      <c r="C205" s="174"/>
      <c r="D205" s="174"/>
      <c r="E205" s="131"/>
      <c r="F205" s="177"/>
      <c r="G205" s="180"/>
      <c r="H205" s="163"/>
      <c r="I205" s="165"/>
      <c r="J205" s="168"/>
      <c r="K205" s="62" t="s">
        <v>96</v>
      </c>
      <c r="L205" s="63">
        <v>1920</v>
      </c>
      <c r="M205" s="63">
        <v>1200</v>
      </c>
      <c r="N205" s="142" t="s">
        <v>4120</v>
      </c>
      <c r="O205" s="127"/>
      <c r="P205" s="100"/>
      <c r="Q205" s="63">
        <f t="shared" si="80"/>
        <v>0</v>
      </c>
      <c r="R205" s="64"/>
      <c r="S205" s="67">
        <v>81</v>
      </c>
      <c r="T205" s="46"/>
      <c r="U205" s="106">
        <f>IF(EXACT(O205,Y205),M205,M205*(1-'Расчет ПРЕДЗАКАЗ'!$D$10))</f>
        <v>1176</v>
      </c>
      <c r="V205" s="106">
        <f t="shared" si="81"/>
        <v>0</v>
      </c>
      <c r="W205" s="106" t="e">
        <f>IF(EXACT(O205,Y205),M205,M205*(1-#REF!))</f>
        <v>#REF!</v>
      </c>
      <c r="X205" s="106" t="e">
        <f t="shared" si="82"/>
        <v>#REF!</v>
      </c>
      <c r="Y205" s="107" t="s">
        <v>72</v>
      </c>
      <c r="Z205" s="103">
        <f t="shared" si="78"/>
        <v>0</v>
      </c>
      <c r="AA205" s="103">
        <f t="shared" si="79"/>
        <v>0</v>
      </c>
      <c r="AB205" s="128">
        <f t="shared" si="83"/>
        <v>0.63265306122448983</v>
      </c>
      <c r="AC205" s="128" t="e">
        <f t="shared" si="84"/>
        <v>#REF!</v>
      </c>
    </row>
    <row r="206" spans="1:29" ht="50.1" customHeight="1">
      <c r="A206" s="171"/>
      <c r="B206" s="171"/>
      <c r="C206" s="174"/>
      <c r="D206" s="174"/>
      <c r="E206" s="131"/>
      <c r="F206" s="177"/>
      <c r="G206" s="180"/>
      <c r="H206" s="163"/>
      <c r="I206" s="165"/>
      <c r="J206" s="168"/>
      <c r="K206" s="62" t="s">
        <v>273</v>
      </c>
      <c r="L206" s="63">
        <v>1920</v>
      </c>
      <c r="M206" s="63">
        <v>1200</v>
      </c>
      <c r="N206" s="142" t="s">
        <v>4121</v>
      </c>
      <c r="O206" s="127"/>
      <c r="P206" s="100"/>
      <c r="Q206" s="63">
        <f t="shared" si="80"/>
        <v>0</v>
      </c>
      <c r="R206" s="64"/>
      <c r="S206" s="67">
        <v>40</v>
      </c>
      <c r="T206" s="46"/>
      <c r="U206" s="106">
        <f>IF(EXACT(O206,Y206),M206,M206*(1-'Расчет ПРЕДЗАКАЗ'!$D$10))</f>
        <v>1176</v>
      </c>
      <c r="V206" s="106">
        <f t="shared" si="81"/>
        <v>0</v>
      </c>
      <c r="W206" s="106" t="e">
        <f>IF(EXACT(O206,Y206),M206,M206*(1-#REF!))</f>
        <v>#REF!</v>
      </c>
      <c r="X206" s="106" t="e">
        <f t="shared" si="82"/>
        <v>#REF!</v>
      </c>
      <c r="Y206" s="107" t="s">
        <v>72</v>
      </c>
      <c r="Z206" s="103">
        <f t="shared" si="78"/>
        <v>0</v>
      </c>
      <c r="AA206" s="103">
        <f t="shared" si="79"/>
        <v>0</v>
      </c>
      <c r="AB206" s="128">
        <f t="shared" si="83"/>
        <v>0.63265306122448983</v>
      </c>
      <c r="AC206" s="128" t="e">
        <f t="shared" si="84"/>
        <v>#REF!</v>
      </c>
    </row>
    <row r="207" spans="1:29" ht="50.1" customHeight="1">
      <c r="A207" s="171"/>
      <c r="B207" s="171"/>
      <c r="C207" s="174"/>
      <c r="D207" s="174"/>
      <c r="E207" s="131"/>
      <c r="F207" s="177"/>
      <c r="G207" s="180"/>
      <c r="H207" s="163"/>
      <c r="I207" s="165"/>
      <c r="J207" s="168"/>
      <c r="K207" s="62" t="s">
        <v>84</v>
      </c>
      <c r="L207" s="63">
        <v>1920</v>
      </c>
      <c r="M207" s="63">
        <v>1200</v>
      </c>
      <c r="N207" s="142" t="s">
        <v>4122</v>
      </c>
      <c r="O207" s="127"/>
      <c r="P207" s="100"/>
      <c r="Q207" s="63">
        <f t="shared" si="80"/>
        <v>0</v>
      </c>
      <c r="R207" s="64"/>
      <c r="S207" s="67">
        <v>40</v>
      </c>
      <c r="T207" s="46"/>
      <c r="U207" s="106">
        <f>IF(EXACT(O207,Y207),M207,M207*(1-'Расчет ПРЕДЗАКАЗ'!$D$10))</f>
        <v>1176</v>
      </c>
      <c r="V207" s="106">
        <f t="shared" si="81"/>
        <v>0</v>
      </c>
      <c r="W207" s="106" t="e">
        <f>IF(EXACT(O207,Y207),M207,M207*(1-#REF!))</f>
        <v>#REF!</v>
      </c>
      <c r="X207" s="106" t="e">
        <f t="shared" si="82"/>
        <v>#REF!</v>
      </c>
      <c r="Y207" s="107" t="s">
        <v>72</v>
      </c>
      <c r="Z207" s="103">
        <f t="shared" si="78"/>
        <v>0</v>
      </c>
      <c r="AA207" s="103">
        <f t="shared" si="79"/>
        <v>0</v>
      </c>
      <c r="AB207" s="128">
        <f t="shared" si="83"/>
        <v>0.63265306122448983</v>
      </c>
      <c r="AC207" s="128" t="e">
        <f t="shared" si="84"/>
        <v>#REF!</v>
      </c>
    </row>
    <row r="208" spans="1:29" ht="50.1" customHeight="1">
      <c r="A208" s="171"/>
      <c r="B208" s="171"/>
      <c r="C208" s="174"/>
      <c r="D208" s="174"/>
      <c r="E208" s="131"/>
      <c r="F208" s="177"/>
      <c r="G208" s="180"/>
      <c r="H208" s="163"/>
      <c r="I208" s="165"/>
      <c r="J208" s="168"/>
      <c r="K208" s="62" t="s">
        <v>86</v>
      </c>
      <c r="L208" s="63">
        <v>1920</v>
      </c>
      <c r="M208" s="63">
        <v>1200</v>
      </c>
      <c r="N208" s="142" t="s">
        <v>4123</v>
      </c>
      <c r="O208" s="127"/>
      <c r="P208" s="100"/>
      <c r="Q208" s="63">
        <f t="shared" si="80"/>
        <v>0</v>
      </c>
      <c r="R208" s="64"/>
      <c r="S208" s="67">
        <v>8</v>
      </c>
      <c r="T208" s="46"/>
      <c r="U208" s="106">
        <f>IF(EXACT(O208,Y208),M208,M208*(1-'Расчет ПРЕДЗАКАЗ'!$D$10))</f>
        <v>1176</v>
      </c>
      <c r="V208" s="106">
        <f t="shared" si="81"/>
        <v>0</v>
      </c>
      <c r="W208" s="106" t="e">
        <f>IF(EXACT(O208,Y208),M208,M208*(1-#REF!))</f>
        <v>#REF!</v>
      </c>
      <c r="X208" s="106" t="e">
        <f t="shared" si="82"/>
        <v>#REF!</v>
      </c>
      <c r="Y208" s="107" t="s">
        <v>72</v>
      </c>
      <c r="Z208" s="103">
        <f t="shared" si="78"/>
        <v>0</v>
      </c>
      <c r="AA208" s="103">
        <f t="shared" si="79"/>
        <v>0</v>
      </c>
      <c r="AB208" s="128">
        <f t="shared" si="83"/>
        <v>0.63265306122448983</v>
      </c>
      <c r="AC208" s="128" t="e">
        <f t="shared" si="84"/>
        <v>#REF!</v>
      </c>
    </row>
    <row r="209" spans="1:29" ht="50.1" customHeight="1">
      <c r="A209" s="171"/>
      <c r="B209" s="171"/>
      <c r="C209" s="174"/>
      <c r="D209" s="174"/>
      <c r="E209" s="131"/>
      <c r="F209" s="177"/>
      <c r="G209" s="180"/>
      <c r="H209" s="163"/>
      <c r="I209" s="165"/>
      <c r="J209" s="168"/>
      <c r="K209" s="62"/>
      <c r="L209" s="63"/>
      <c r="M209" s="63"/>
      <c r="N209" s="65"/>
      <c r="O209" s="127"/>
      <c r="P209" s="100"/>
      <c r="Q209" s="63">
        <f t="shared" si="80"/>
        <v>0</v>
      </c>
      <c r="R209" s="65"/>
      <c r="S209" s="67"/>
      <c r="T209" s="40"/>
      <c r="U209" s="106">
        <f>IF(EXACT(O209,Y209),M209,M209*(1-'Расчет ПРЕДЗАКАЗ'!$D$10))</f>
        <v>0</v>
      </c>
      <c r="V209" s="106">
        <f t="shared" si="81"/>
        <v>0</v>
      </c>
      <c r="W209" s="106" t="e">
        <f>IF(EXACT(O209,Y209),M209,M209*(1-#REF!))</f>
        <v>#REF!</v>
      </c>
      <c r="X209" s="106" t="e">
        <f t="shared" si="82"/>
        <v>#REF!</v>
      </c>
      <c r="Y209" s="107" t="s">
        <v>72</v>
      </c>
      <c r="Z209" s="103">
        <f t="shared" si="78"/>
        <v>0</v>
      </c>
      <c r="AA209" s="103">
        <f t="shared" si="79"/>
        <v>0</v>
      </c>
      <c r="AB209" s="128" t="str">
        <f t="shared" si="83"/>
        <v/>
      </c>
      <c r="AC209" s="128" t="e">
        <f t="shared" si="84"/>
        <v>#REF!</v>
      </c>
    </row>
    <row r="210" spans="1:29" ht="50.1" customHeight="1">
      <c r="A210" s="171"/>
      <c r="B210" s="171"/>
      <c r="C210" s="174"/>
      <c r="D210" s="174"/>
      <c r="E210" s="131"/>
      <c r="F210" s="177"/>
      <c r="G210" s="180"/>
      <c r="H210" s="163"/>
      <c r="I210" s="165"/>
      <c r="J210" s="168"/>
      <c r="K210" s="62"/>
      <c r="L210" s="63"/>
      <c r="M210" s="63"/>
      <c r="N210" s="65"/>
      <c r="O210" s="127"/>
      <c r="P210" s="100"/>
      <c r="Q210" s="63">
        <f t="shared" si="80"/>
        <v>0</v>
      </c>
      <c r="R210" s="65"/>
      <c r="S210" s="67"/>
      <c r="T210" s="40"/>
      <c r="U210" s="106">
        <f>IF(EXACT(O210,Y210),M210,M210*(1-'Расчет ПРЕДЗАКАЗ'!$D$10))</f>
        <v>0</v>
      </c>
      <c r="V210" s="106">
        <f t="shared" si="81"/>
        <v>0</v>
      </c>
      <c r="W210" s="106" t="e">
        <f>IF(EXACT(O210,Y210),M210,M210*(1-#REF!))</f>
        <v>#REF!</v>
      </c>
      <c r="X210" s="106" t="e">
        <f t="shared" si="82"/>
        <v>#REF!</v>
      </c>
      <c r="Y210" s="107" t="s">
        <v>72</v>
      </c>
      <c r="Z210" s="103">
        <f t="shared" si="78"/>
        <v>0</v>
      </c>
      <c r="AA210" s="103">
        <f t="shared" si="79"/>
        <v>0</v>
      </c>
      <c r="AB210" s="128" t="str">
        <f t="shared" si="83"/>
        <v/>
      </c>
      <c r="AC210" s="128" t="e">
        <f t="shared" si="84"/>
        <v>#REF!</v>
      </c>
    </row>
    <row r="211" spans="1:29" ht="50.1" customHeight="1">
      <c r="A211" s="171"/>
      <c r="B211" s="171"/>
      <c r="C211" s="174"/>
      <c r="D211" s="174"/>
      <c r="E211" s="131"/>
      <c r="F211" s="177"/>
      <c r="G211" s="180"/>
      <c r="H211" s="163"/>
      <c r="I211" s="165"/>
      <c r="J211" s="168"/>
      <c r="K211" s="62"/>
      <c r="L211" s="63"/>
      <c r="M211" s="63"/>
      <c r="N211" s="65"/>
      <c r="O211" s="127"/>
      <c r="P211" s="100"/>
      <c r="Q211" s="63">
        <f t="shared" si="80"/>
        <v>0</v>
      </c>
      <c r="R211" s="65"/>
      <c r="S211" s="67"/>
      <c r="T211" s="40"/>
      <c r="U211" s="106">
        <f>IF(EXACT(O211,Y211),M211,M211*(1-'Расчет ПРЕДЗАКАЗ'!$D$10))</f>
        <v>0</v>
      </c>
      <c r="V211" s="106">
        <f t="shared" si="81"/>
        <v>0</v>
      </c>
      <c r="W211" s="106" t="e">
        <f>IF(EXACT(O211,Y211),M211,M211*(1-#REF!))</f>
        <v>#REF!</v>
      </c>
      <c r="X211" s="106" t="e">
        <f t="shared" si="82"/>
        <v>#REF!</v>
      </c>
      <c r="Y211" s="107" t="s">
        <v>72</v>
      </c>
      <c r="Z211" s="103">
        <f t="shared" si="78"/>
        <v>0</v>
      </c>
      <c r="AA211" s="103">
        <f t="shared" si="79"/>
        <v>0</v>
      </c>
      <c r="AB211" s="128" t="str">
        <f t="shared" si="83"/>
        <v/>
      </c>
      <c r="AC211" s="128" t="e">
        <f t="shared" si="84"/>
        <v>#REF!</v>
      </c>
    </row>
    <row r="212" spans="1:29" ht="50.1" customHeight="1">
      <c r="A212" s="171"/>
      <c r="B212" s="171"/>
      <c r="C212" s="174"/>
      <c r="D212" s="174"/>
      <c r="E212" s="131"/>
      <c r="F212" s="177"/>
      <c r="G212" s="180"/>
      <c r="H212" s="163"/>
      <c r="I212" s="165"/>
      <c r="J212" s="168"/>
      <c r="K212" s="62"/>
      <c r="L212" s="63"/>
      <c r="M212" s="63"/>
      <c r="N212" s="65"/>
      <c r="O212" s="127"/>
      <c r="P212" s="100"/>
      <c r="Q212" s="63">
        <f t="shared" si="80"/>
        <v>0</v>
      </c>
      <c r="R212" s="65"/>
      <c r="S212" s="67"/>
      <c r="T212" s="40"/>
      <c r="U212" s="106">
        <f>IF(EXACT(O212,Y212),M212,M212*(1-'Расчет ПРЕДЗАКАЗ'!$D$10))</f>
        <v>0</v>
      </c>
      <c r="V212" s="106">
        <f t="shared" si="81"/>
        <v>0</v>
      </c>
      <c r="W212" s="106" t="e">
        <f>IF(EXACT(O212,Y212),M212,M212*(1-#REF!))</f>
        <v>#REF!</v>
      </c>
      <c r="X212" s="106" t="e">
        <f t="shared" si="82"/>
        <v>#REF!</v>
      </c>
      <c r="Y212" s="107" t="s">
        <v>72</v>
      </c>
      <c r="Z212" s="103">
        <f t="shared" si="78"/>
        <v>0</v>
      </c>
      <c r="AA212" s="103">
        <f t="shared" si="79"/>
        <v>0</v>
      </c>
      <c r="AB212" s="128" t="str">
        <f t="shared" si="83"/>
        <v/>
      </c>
      <c r="AC212" s="128" t="e">
        <f t="shared" si="84"/>
        <v>#REF!</v>
      </c>
    </row>
    <row r="213" spans="1:29" ht="50.1" customHeight="1">
      <c r="A213" s="171"/>
      <c r="B213" s="171"/>
      <c r="C213" s="174"/>
      <c r="D213" s="174"/>
      <c r="E213" s="131"/>
      <c r="F213" s="177"/>
      <c r="G213" s="180"/>
      <c r="H213" s="163"/>
      <c r="I213" s="165"/>
      <c r="J213" s="168"/>
      <c r="K213" s="62"/>
      <c r="L213" s="63"/>
      <c r="M213" s="63"/>
      <c r="N213" s="65"/>
      <c r="O213" s="127"/>
      <c r="P213" s="100"/>
      <c r="Q213" s="63">
        <f t="shared" si="80"/>
        <v>0</v>
      </c>
      <c r="R213" s="65"/>
      <c r="S213" s="67"/>
      <c r="T213" s="40"/>
      <c r="U213" s="106">
        <f>IF(EXACT(O213,Y213),M213,M213*(1-'Расчет ПРЕДЗАКАЗ'!$D$10))</f>
        <v>0</v>
      </c>
      <c r="V213" s="106">
        <f t="shared" si="81"/>
        <v>0</v>
      </c>
      <c r="W213" s="106" t="e">
        <f>IF(EXACT(O213,Y213),M213,M213*(1-#REF!))</f>
        <v>#REF!</v>
      </c>
      <c r="X213" s="106" t="e">
        <f t="shared" si="82"/>
        <v>#REF!</v>
      </c>
      <c r="Y213" s="107" t="s">
        <v>72</v>
      </c>
      <c r="Z213" s="103">
        <f t="shared" si="78"/>
        <v>0</v>
      </c>
      <c r="AA213" s="103">
        <f t="shared" si="79"/>
        <v>0</v>
      </c>
      <c r="AB213" s="128" t="str">
        <f t="shared" si="83"/>
        <v/>
      </c>
      <c r="AC213" s="128" t="e">
        <f t="shared" si="84"/>
        <v>#REF!</v>
      </c>
    </row>
    <row r="214" spans="1:29" ht="50.1" customHeight="1">
      <c r="A214" s="172"/>
      <c r="B214" s="172"/>
      <c r="C214" s="175"/>
      <c r="D214" s="175"/>
      <c r="E214" s="132"/>
      <c r="F214" s="178"/>
      <c r="G214" s="181"/>
      <c r="H214" s="164"/>
      <c r="I214" s="166"/>
      <c r="J214" s="169"/>
      <c r="K214" s="62"/>
      <c r="L214" s="63"/>
      <c r="M214" s="63"/>
      <c r="N214" s="65"/>
      <c r="O214" s="127"/>
      <c r="P214" s="100"/>
      <c r="Q214" s="63">
        <f t="shared" si="80"/>
        <v>0</v>
      </c>
      <c r="R214" s="65"/>
      <c r="S214" s="64"/>
      <c r="T214" s="40"/>
      <c r="U214" s="106">
        <f>IF(EXACT(O214,Y214),M214,M214*(1-'Расчет ПРЕДЗАКАЗ'!$D$10))</f>
        <v>0</v>
      </c>
      <c r="V214" s="106">
        <f t="shared" si="81"/>
        <v>0</v>
      </c>
      <c r="W214" s="106" t="e">
        <f>IF(EXACT(O214,Y214),M214,M214*(1-#REF!))</f>
        <v>#REF!</v>
      </c>
      <c r="X214" s="106" t="e">
        <f t="shared" si="82"/>
        <v>#REF!</v>
      </c>
      <c r="Y214" s="107" t="s">
        <v>72</v>
      </c>
      <c r="Z214" s="103">
        <f t="shared" si="78"/>
        <v>0</v>
      </c>
      <c r="AA214" s="103">
        <f t="shared" si="79"/>
        <v>0</v>
      </c>
      <c r="AB214" s="128" t="str">
        <f t="shared" si="83"/>
        <v/>
      </c>
      <c r="AC214" s="128" t="e">
        <f t="shared" si="84"/>
        <v>#REF!</v>
      </c>
    </row>
    <row r="215" spans="1:29" ht="11.25" customHeight="1" thickBot="1"/>
    <row r="216" spans="1:29" ht="50.1" customHeight="1">
      <c r="A216" s="170">
        <v>518</v>
      </c>
      <c r="B216" s="170" t="s">
        <v>4124</v>
      </c>
      <c r="C216" s="173" t="s">
        <v>4125</v>
      </c>
      <c r="D216" s="173" t="s">
        <v>77</v>
      </c>
      <c r="E216" s="131"/>
      <c r="F216" s="196" t="s">
        <v>4126</v>
      </c>
      <c r="G216" s="179" t="s">
        <v>4127</v>
      </c>
      <c r="H216" s="162" t="s">
        <v>4128</v>
      </c>
      <c r="I216" s="195" t="s">
        <v>4129</v>
      </c>
      <c r="J216" s="167" t="s">
        <v>19</v>
      </c>
      <c r="K216" s="62" t="s">
        <v>82</v>
      </c>
      <c r="L216" s="63">
        <v>3820</v>
      </c>
      <c r="M216" s="63">
        <v>2387</v>
      </c>
      <c r="N216" s="142" t="s">
        <v>4130</v>
      </c>
      <c r="O216" s="127" t="s">
        <v>72</v>
      </c>
      <c r="P216" s="100"/>
      <c r="Q216" s="63">
        <f>P216*M216</f>
        <v>0</v>
      </c>
      <c r="R216" s="64"/>
      <c r="S216" s="67">
        <v>43</v>
      </c>
      <c r="T216" s="61"/>
      <c r="U216" s="106">
        <f>IF(EXACT(O216,Y216),M216,M216*(1-'Расчет ПРЕДЗАКАЗ'!$D$10))</f>
        <v>2387</v>
      </c>
      <c r="V216" s="106">
        <f>P216*U216</f>
        <v>0</v>
      </c>
      <c r="W216" s="106">
        <f>IF(EXACT(O216,Y216),M216,M216*(1-#REF!))</f>
        <v>2387</v>
      </c>
      <c r="X216" s="106">
        <f>P216*W216</f>
        <v>0</v>
      </c>
      <c r="Y216" s="107" t="s">
        <v>72</v>
      </c>
      <c r="Z216" s="103">
        <f t="shared" ref="Z216:Z230" si="85">IF(EXACT(O216,Y216),Q216,0)</f>
        <v>0</v>
      </c>
      <c r="AA216" s="103">
        <f t="shared" ref="AA216:AA230" si="86">IF(Z216=0,Q216,0)</f>
        <v>0</v>
      </c>
      <c r="AB216" s="128">
        <f>IF(U216=0,"",L216/U216-1)</f>
        <v>0.60033514872224547</v>
      </c>
      <c r="AC216" s="128">
        <f>IF(W216=0,"",L216/W216-1)</f>
        <v>0.60033514872224547</v>
      </c>
    </row>
    <row r="217" spans="1:29" ht="50.1" customHeight="1">
      <c r="A217" s="171"/>
      <c r="B217" s="171"/>
      <c r="C217" s="174"/>
      <c r="D217" s="174"/>
      <c r="E217" s="131"/>
      <c r="F217" s="177"/>
      <c r="G217" s="180"/>
      <c r="H217" s="163"/>
      <c r="I217" s="165"/>
      <c r="J217" s="168"/>
      <c r="K217" s="62" t="s">
        <v>96</v>
      </c>
      <c r="L217" s="63">
        <v>3820</v>
      </c>
      <c r="M217" s="63">
        <v>2387</v>
      </c>
      <c r="N217" s="142" t="s">
        <v>4131</v>
      </c>
      <c r="O217" s="127" t="s">
        <v>72</v>
      </c>
      <c r="P217" s="100"/>
      <c r="Q217" s="63">
        <f t="shared" ref="Q217:Q230" si="87">P217*M217</f>
        <v>0</v>
      </c>
      <c r="R217" s="64"/>
      <c r="S217" s="67">
        <v>40</v>
      </c>
      <c r="T217" s="46"/>
      <c r="U217" s="106">
        <f>IF(EXACT(O217,Y217),M217,M217*(1-'Расчет ПРЕДЗАКАЗ'!$D$10))</f>
        <v>2387</v>
      </c>
      <c r="V217" s="106">
        <f t="shared" ref="V217:V230" si="88">P217*U217</f>
        <v>0</v>
      </c>
      <c r="W217" s="106">
        <f>IF(EXACT(O217,Y217),M217,M217*(1-#REF!))</f>
        <v>2387</v>
      </c>
      <c r="X217" s="106">
        <f t="shared" ref="X217:X230" si="89">P217*W217</f>
        <v>0</v>
      </c>
      <c r="Y217" s="107" t="s">
        <v>72</v>
      </c>
      <c r="Z217" s="103">
        <f t="shared" si="85"/>
        <v>0</v>
      </c>
      <c r="AA217" s="103">
        <f t="shared" si="86"/>
        <v>0</v>
      </c>
      <c r="AB217" s="128">
        <f t="shared" ref="AB217:AB230" si="90">IF(U217=0,"",L217/U217-1)</f>
        <v>0.60033514872224547</v>
      </c>
      <c r="AC217" s="128">
        <f t="shared" ref="AC217:AC230" si="91">IF(W217=0,"",L217/W217-1)</f>
        <v>0.60033514872224547</v>
      </c>
    </row>
    <row r="218" spans="1:29" ht="50.1" customHeight="1">
      <c r="A218" s="171"/>
      <c r="B218" s="171"/>
      <c r="C218" s="174"/>
      <c r="D218" s="174"/>
      <c r="E218" s="131"/>
      <c r="F218" s="177"/>
      <c r="G218" s="180"/>
      <c r="H218" s="163"/>
      <c r="I218" s="165"/>
      <c r="J218" s="168"/>
      <c r="K218" s="62" t="s">
        <v>98</v>
      </c>
      <c r="L218" s="63">
        <v>3820</v>
      </c>
      <c r="M218" s="63">
        <v>2387</v>
      </c>
      <c r="N218" s="142" t="s">
        <v>4132</v>
      </c>
      <c r="O218" s="127" t="s">
        <v>72</v>
      </c>
      <c r="P218" s="100"/>
      <c r="Q218" s="63">
        <f t="shared" si="87"/>
        <v>0</v>
      </c>
      <c r="R218" s="64"/>
      <c r="S218" s="67">
        <v>5</v>
      </c>
      <c r="T218" s="46"/>
      <c r="U218" s="106">
        <f>IF(EXACT(O218,Y218),M218,M218*(1-'Расчет ПРЕДЗАКАЗ'!$D$10))</f>
        <v>2387</v>
      </c>
      <c r="V218" s="106">
        <f t="shared" si="88"/>
        <v>0</v>
      </c>
      <c r="W218" s="106">
        <f>IF(EXACT(O218,Y218),M218,M218*(1-#REF!))</f>
        <v>2387</v>
      </c>
      <c r="X218" s="106">
        <f t="shared" si="89"/>
        <v>0</v>
      </c>
      <c r="Y218" s="107" t="s">
        <v>72</v>
      </c>
      <c r="Z218" s="103">
        <f t="shared" si="85"/>
        <v>0</v>
      </c>
      <c r="AA218" s="103">
        <f t="shared" si="86"/>
        <v>0</v>
      </c>
      <c r="AB218" s="128">
        <f t="shared" si="90"/>
        <v>0.60033514872224547</v>
      </c>
      <c r="AC218" s="128">
        <f t="shared" si="91"/>
        <v>0.60033514872224547</v>
      </c>
    </row>
    <row r="219" spans="1:29" ht="50.1" customHeight="1">
      <c r="A219" s="171"/>
      <c r="B219" s="171"/>
      <c r="C219" s="174"/>
      <c r="D219" s="174"/>
      <c r="E219" s="131"/>
      <c r="F219" s="177"/>
      <c r="G219" s="180"/>
      <c r="H219" s="163"/>
      <c r="I219" s="165"/>
      <c r="J219" s="168"/>
      <c r="K219" s="62" t="s">
        <v>84</v>
      </c>
      <c r="L219" s="63">
        <v>3820</v>
      </c>
      <c r="M219" s="63">
        <v>2387</v>
      </c>
      <c r="N219" s="142" t="s">
        <v>4133</v>
      </c>
      <c r="O219" s="127" t="s">
        <v>72</v>
      </c>
      <c r="P219" s="100"/>
      <c r="Q219" s="63">
        <f t="shared" si="87"/>
        <v>0</v>
      </c>
      <c r="R219" s="64"/>
      <c r="S219" s="67">
        <v>38</v>
      </c>
      <c r="T219" s="46"/>
      <c r="U219" s="106">
        <f>IF(EXACT(O219,Y219),M219,M219*(1-'Расчет ПРЕДЗАКАЗ'!$D$10))</f>
        <v>2387</v>
      </c>
      <c r="V219" s="106">
        <f t="shared" si="88"/>
        <v>0</v>
      </c>
      <c r="W219" s="106">
        <f>IF(EXACT(O219,Y219),M219,M219*(1-#REF!))</f>
        <v>2387</v>
      </c>
      <c r="X219" s="106">
        <f t="shared" si="89"/>
        <v>0</v>
      </c>
      <c r="Y219" s="107" t="s">
        <v>72</v>
      </c>
      <c r="Z219" s="103">
        <f t="shared" si="85"/>
        <v>0</v>
      </c>
      <c r="AA219" s="103">
        <f t="shared" si="86"/>
        <v>0</v>
      </c>
      <c r="AB219" s="128">
        <f t="shared" si="90"/>
        <v>0.60033514872224547</v>
      </c>
      <c r="AC219" s="128">
        <f t="shared" si="91"/>
        <v>0.60033514872224547</v>
      </c>
    </row>
    <row r="220" spans="1:29" ht="50.1" customHeight="1">
      <c r="A220" s="171"/>
      <c r="B220" s="171"/>
      <c r="C220" s="174"/>
      <c r="D220" s="174"/>
      <c r="E220" s="131"/>
      <c r="F220" s="177"/>
      <c r="G220" s="180"/>
      <c r="H220" s="163"/>
      <c r="I220" s="165"/>
      <c r="J220" s="168"/>
      <c r="K220" s="62" t="s">
        <v>86</v>
      </c>
      <c r="L220" s="63">
        <v>3820</v>
      </c>
      <c r="M220" s="63">
        <v>2387</v>
      </c>
      <c r="N220" s="142" t="s">
        <v>4134</v>
      </c>
      <c r="O220" s="127" t="s">
        <v>72</v>
      </c>
      <c r="P220" s="100"/>
      <c r="Q220" s="63">
        <f t="shared" si="87"/>
        <v>0</v>
      </c>
      <c r="R220" s="64"/>
      <c r="S220" s="67">
        <v>18</v>
      </c>
      <c r="T220" s="46"/>
      <c r="U220" s="106">
        <f>IF(EXACT(O220,Y220),M220,M220*(1-'Расчет ПРЕДЗАКАЗ'!$D$10))</f>
        <v>2387</v>
      </c>
      <c r="V220" s="106">
        <f t="shared" si="88"/>
        <v>0</v>
      </c>
      <c r="W220" s="106">
        <f>IF(EXACT(O220,Y220),M220,M220*(1-#REF!))</f>
        <v>2387</v>
      </c>
      <c r="X220" s="106">
        <f t="shared" si="89"/>
        <v>0</v>
      </c>
      <c r="Y220" s="107" t="s">
        <v>72</v>
      </c>
      <c r="Z220" s="103">
        <f t="shared" si="85"/>
        <v>0</v>
      </c>
      <c r="AA220" s="103">
        <f t="shared" si="86"/>
        <v>0</v>
      </c>
      <c r="AB220" s="128">
        <f t="shared" si="90"/>
        <v>0.60033514872224547</v>
      </c>
      <c r="AC220" s="128">
        <f t="shared" si="91"/>
        <v>0.60033514872224547</v>
      </c>
    </row>
    <row r="221" spans="1:29" ht="50.1" customHeight="1">
      <c r="A221" s="171"/>
      <c r="B221" s="171"/>
      <c r="C221" s="174"/>
      <c r="D221" s="174"/>
      <c r="E221" s="131"/>
      <c r="F221" s="177"/>
      <c r="G221" s="180"/>
      <c r="H221" s="163"/>
      <c r="I221" s="165"/>
      <c r="J221" s="168"/>
      <c r="K221" s="62" t="s">
        <v>88</v>
      </c>
      <c r="L221" s="63">
        <v>3820</v>
      </c>
      <c r="M221" s="63">
        <v>2387</v>
      </c>
      <c r="N221" s="142" t="s">
        <v>4135</v>
      </c>
      <c r="O221" s="127" t="s">
        <v>72</v>
      </c>
      <c r="P221" s="100"/>
      <c r="Q221" s="63">
        <f t="shared" si="87"/>
        <v>0</v>
      </c>
      <c r="R221" s="64"/>
      <c r="S221" s="67">
        <v>16</v>
      </c>
      <c r="T221" s="46"/>
      <c r="U221" s="106">
        <f>IF(EXACT(O221,Y221),M221,M221*(1-'Расчет ПРЕДЗАКАЗ'!$D$10))</f>
        <v>2387</v>
      </c>
      <c r="V221" s="106">
        <f t="shared" si="88"/>
        <v>0</v>
      </c>
      <c r="W221" s="106">
        <f>IF(EXACT(O221,Y221),M221,M221*(1-#REF!))</f>
        <v>2387</v>
      </c>
      <c r="X221" s="106">
        <f t="shared" si="89"/>
        <v>0</v>
      </c>
      <c r="Y221" s="107" t="s">
        <v>72</v>
      </c>
      <c r="Z221" s="103">
        <f t="shared" si="85"/>
        <v>0</v>
      </c>
      <c r="AA221" s="103">
        <f t="shared" si="86"/>
        <v>0</v>
      </c>
      <c r="AB221" s="128">
        <f t="shared" si="90"/>
        <v>0.60033514872224547</v>
      </c>
      <c r="AC221" s="128">
        <f t="shared" si="91"/>
        <v>0.60033514872224547</v>
      </c>
    </row>
    <row r="222" spans="1:29" ht="50.1" customHeight="1">
      <c r="A222" s="171"/>
      <c r="B222" s="171"/>
      <c r="C222" s="174"/>
      <c r="D222" s="174"/>
      <c r="E222" s="131"/>
      <c r="F222" s="177"/>
      <c r="G222" s="180"/>
      <c r="H222" s="163"/>
      <c r="I222" s="165"/>
      <c r="J222" s="168"/>
      <c r="K222" s="62" t="s">
        <v>105</v>
      </c>
      <c r="L222" s="63">
        <v>3820</v>
      </c>
      <c r="M222" s="63">
        <v>2387</v>
      </c>
      <c r="N222" s="142" t="s">
        <v>4136</v>
      </c>
      <c r="O222" s="127" t="s">
        <v>72</v>
      </c>
      <c r="P222" s="100"/>
      <c r="Q222" s="63">
        <f t="shared" si="87"/>
        <v>0</v>
      </c>
      <c r="R222" s="64"/>
      <c r="S222" s="67">
        <v>5</v>
      </c>
      <c r="T222" s="46"/>
      <c r="U222" s="106">
        <f>IF(EXACT(O222,Y222),M222,M222*(1-'Расчет ПРЕДЗАКАЗ'!$D$10))</f>
        <v>2387</v>
      </c>
      <c r="V222" s="106">
        <f t="shared" si="88"/>
        <v>0</v>
      </c>
      <c r="W222" s="106">
        <f>IF(EXACT(O222,Y222),M222,M222*(1-#REF!))</f>
        <v>2387</v>
      </c>
      <c r="X222" s="106">
        <f t="shared" si="89"/>
        <v>0</v>
      </c>
      <c r="Y222" s="107" t="s">
        <v>72</v>
      </c>
      <c r="Z222" s="103">
        <f t="shared" si="85"/>
        <v>0</v>
      </c>
      <c r="AA222" s="103">
        <f t="shared" si="86"/>
        <v>0</v>
      </c>
      <c r="AB222" s="128">
        <f t="shared" si="90"/>
        <v>0.60033514872224547</v>
      </c>
      <c r="AC222" s="128">
        <f t="shared" si="91"/>
        <v>0.60033514872224547</v>
      </c>
    </row>
    <row r="223" spans="1:29" ht="50.1" customHeight="1">
      <c r="A223" s="171"/>
      <c r="B223" s="171"/>
      <c r="C223" s="174"/>
      <c r="D223" s="174"/>
      <c r="E223" s="131"/>
      <c r="F223" s="177"/>
      <c r="G223" s="180"/>
      <c r="H223" s="163"/>
      <c r="I223" s="165"/>
      <c r="J223" s="168"/>
      <c r="K223" s="62" t="s">
        <v>107</v>
      </c>
      <c r="L223" s="63">
        <v>3820</v>
      </c>
      <c r="M223" s="63">
        <v>2387</v>
      </c>
      <c r="N223" s="142" t="s">
        <v>4137</v>
      </c>
      <c r="O223" s="127" t="s">
        <v>72</v>
      </c>
      <c r="P223" s="100"/>
      <c r="Q223" s="63">
        <f t="shared" si="87"/>
        <v>0</v>
      </c>
      <c r="R223" s="64"/>
      <c r="S223" s="67">
        <v>2</v>
      </c>
      <c r="T223" s="46"/>
      <c r="U223" s="106">
        <f>IF(EXACT(O223,Y223),M223,M223*(1-'Расчет ПРЕДЗАКАЗ'!$D$10))</f>
        <v>2387</v>
      </c>
      <c r="V223" s="106">
        <f t="shared" si="88"/>
        <v>0</v>
      </c>
      <c r="W223" s="106">
        <f>IF(EXACT(O223,Y223),M223,M223*(1-#REF!))</f>
        <v>2387</v>
      </c>
      <c r="X223" s="106">
        <f t="shared" si="89"/>
        <v>0</v>
      </c>
      <c r="Y223" s="107" t="s">
        <v>72</v>
      </c>
      <c r="Z223" s="103">
        <f t="shared" si="85"/>
        <v>0</v>
      </c>
      <c r="AA223" s="103">
        <f t="shared" si="86"/>
        <v>0</v>
      </c>
      <c r="AB223" s="128">
        <f t="shared" si="90"/>
        <v>0.60033514872224547</v>
      </c>
      <c r="AC223" s="128">
        <f t="shared" si="91"/>
        <v>0.60033514872224547</v>
      </c>
    </row>
    <row r="224" spans="1:29" ht="50.1" customHeight="1">
      <c r="A224" s="171"/>
      <c r="B224" s="171"/>
      <c r="C224" s="174"/>
      <c r="D224" s="174"/>
      <c r="E224" s="131"/>
      <c r="F224" s="177"/>
      <c r="G224" s="180"/>
      <c r="H224" s="163"/>
      <c r="I224" s="165"/>
      <c r="J224" s="168"/>
      <c r="K224" s="62"/>
      <c r="L224" s="63"/>
      <c r="M224" s="63"/>
      <c r="N224" s="142"/>
      <c r="O224" s="127"/>
      <c r="P224" s="100"/>
      <c r="Q224" s="63">
        <f t="shared" si="87"/>
        <v>0</v>
      </c>
      <c r="R224" s="64"/>
      <c r="S224" s="67"/>
      <c r="T224" s="46"/>
      <c r="U224" s="106">
        <f>IF(EXACT(O224,Y224),M224,M224*(1-'Расчет ПРЕДЗАКАЗ'!$D$10))</f>
        <v>0</v>
      </c>
      <c r="V224" s="106">
        <f t="shared" si="88"/>
        <v>0</v>
      </c>
      <c r="W224" s="106" t="e">
        <f>IF(EXACT(O224,Y224),M224,M224*(1-#REF!))</f>
        <v>#REF!</v>
      </c>
      <c r="X224" s="106" t="e">
        <f t="shared" si="89"/>
        <v>#REF!</v>
      </c>
      <c r="Y224" s="107" t="s">
        <v>72</v>
      </c>
      <c r="Z224" s="103">
        <f t="shared" si="85"/>
        <v>0</v>
      </c>
      <c r="AA224" s="103">
        <f t="shared" si="86"/>
        <v>0</v>
      </c>
      <c r="AB224" s="128" t="str">
        <f t="shared" si="90"/>
        <v/>
      </c>
      <c r="AC224" s="128" t="e">
        <f t="shared" si="91"/>
        <v>#REF!</v>
      </c>
    </row>
    <row r="225" spans="1:29" ht="50.1" customHeight="1">
      <c r="A225" s="171"/>
      <c r="B225" s="171"/>
      <c r="C225" s="174"/>
      <c r="D225" s="174"/>
      <c r="E225" s="131"/>
      <c r="F225" s="177"/>
      <c r="G225" s="180"/>
      <c r="H225" s="163"/>
      <c r="I225" s="165"/>
      <c r="J225" s="168"/>
      <c r="K225" s="62"/>
      <c r="L225" s="63"/>
      <c r="M225" s="63"/>
      <c r="N225" s="65"/>
      <c r="O225" s="127"/>
      <c r="P225" s="100"/>
      <c r="Q225" s="63">
        <f t="shared" si="87"/>
        <v>0</v>
      </c>
      <c r="R225" s="65"/>
      <c r="S225" s="67"/>
      <c r="T225" s="40"/>
      <c r="U225" s="106">
        <f>IF(EXACT(O225,Y225),M225,M225*(1-'Расчет ПРЕДЗАКАЗ'!$D$10))</f>
        <v>0</v>
      </c>
      <c r="V225" s="106">
        <f t="shared" si="88"/>
        <v>0</v>
      </c>
      <c r="W225" s="106" t="e">
        <f>IF(EXACT(O225,Y225),M225,M225*(1-#REF!))</f>
        <v>#REF!</v>
      </c>
      <c r="X225" s="106" t="e">
        <f t="shared" si="89"/>
        <v>#REF!</v>
      </c>
      <c r="Y225" s="107" t="s">
        <v>72</v>
      </c>
      <c r="Z225" s="103">
        <f t="shared" si="85"/>
        <v>0</v>
      </c>
      <c r="AA225" s="103">
        <f t="shared" si="86"/>
        <v>0</v>
      </c>
      <c r="AB225" s="128" t="str">
        <f t="shared" si="90"/>
        <v/>
      </c>
      <c r="AC225" s="128" t="e">
        <f t="shared" si="91"/>
        <v>#REF!</v>
      </c>
    </row>
    <row r="226" spans="1:29" ht="50.1" customHeight="1">
      <c r="A226" s="171"/>
      <c r="B226" s="171"/>
      <c r="C226" s="174"/>
      <c r="D226" s="174"/>
      <c r="E226" s="131"/>
      <c r="F226" s="177"/>
      <c r="G226" s="180"/>
      <c r="H226" s="163"/>
      <c r="I226" s="165"/>
      <c r="J226" s="168"/>
      <c r="K226" s="62"/>
      <c r="L226" s="63"/>
      <c r="M226" s="63"/>
      <c r="N226" s="65"/>
      <c r="O226" s="127"/>
      <c r="P226" s="100"/>
      <c r="Q226" s="63">
        <f t="shared" si="87"/>
        <v>0</v>
      </c>
      <c r="R226" s="65"/>
      <c r="S226" s="67"/>
      <c r="T226" s="40"/>
      <c r="U226" s="106">
        <f>IF(EXACT(O226,Y226),M226,M226*(1-'Расчет ПРЕДЗАКАЗ'!$D$10))</f>
        <v>0</v>
      </c>
      <c r="V226" s="106">
        <f t="shared" si="88"/>
        <v>0</v>
      </c>
      <c r="W226" s="106" t="e">
        <f>IF(EXACT(O226,Y226),M226,M226*(1-#REF!))</f>
        <v>#REF!</v>
      </c>
      <c r="X226" s="106" t="e">
        <f t="shared" si="89"/>
        <v>#REF!</v>
      </c>
      <c r="Y226" s="107" t="s">
        <v>72</v>
      </c>
      <c r="Z226" s="103">
        <f t="shared" si="85"/>
        <v>0</v>
      </c>
      <c r="AA226" s="103">
        <f t="shared" si="86"/>
        <v>0</v>
      </c>
      <c r="AB226" s="128" t="str">
        <f t="shared" si="90"/>
        <v/>
      </c>
      <c r="AC226" s="128" t="e">
        <f t="shared" si="91"/>
        <v>#REF!</v>
      </c>
    </row>
    <row r="227" spans="1:29" ht="50.1" customHeight="1">
      <c r="A227" s="171"/>
      <c r="B227" s="171"/>
      <c r="C227" s="174"/>
      <c r="D227" s="174"/>
      <c r="E227" s="131"/>
      <c r="F227" s="177"/>
      <c r="G227" s="180"/>
      <c r="H227" s="163"/>
      <c r="I227" s="165"/>
      <c r="J227" s="168"/>
      <c r="K227" s="62"/>
      <c r="L227" s="63"/>
      <c r="M227" s="63"/>
      <c r="N227" s="65"/>
      <c r="O227" s="127"/>
      <c r="P227" s="100"/>
      <c r="Q227" s="63">
        <f t="shared" si="87"/>
        <v>0</v>
      </c>
      <c r="R227" s="65"/>
      <c r="S227" s="67"/>
      <c r="T227" s="40"/>
      <c r="U227" s="106">
        <f>IF(EXACT(O227,Y227),M227,M227*(1-'Расчет ПРЕДЗАКАЗ'!$D$10))</f>
        <v>0</v>
      </c>
      <c r="V227" s="106">
        <f t="shared" si="88"/>
        <v>0</v>
      </c>
      <c r="W227" s="106" t="e">
        <f>IF(EXACT(O227,Y227),M227,M227*(1-#REF!))</f>
        <v>#REF!</v>
      </c>
      <c r="X227" s="106" t="e">
        <f t="shared" si="89"/>
        <v>#REF!</v>
      </c>
      <c r="Y227" s="107" t="s">
        <v>72</v>
      </c>
      <c r="Z227" s="103">
        <f t="shared" si="85"/>
        <v>0</v>
      </c>
      <c r="AA227" s="103">
        <f t="shared" si="86"/>
        <v>0</v>
      </c>
      <c r="AB227" s="128" t="str">
        <f t="shared" si="90"/>
        <v/>
      </c>
      <c r="AC227" s="128" t="e">
        <f t="shared" si="91"/>
        <v>#REF!</v>
      </c>
    </row>
    <row r="228" spans="1:29" ht="50.1" customHeight="1">
      <c r="A228" s="171"/>
      <c r="B228" s="171"/>
      <c r="C228" s="174"/>
      <c r="D228" s="174"/>
      <c r="E228" s="131"/>
      <c r="F228" s="177"/>
      <c r="G228" s="180"/>
      <c r="H228" s="163"/>
      <c r="I228" s="165"/>
      <c r="J228" s="168"/>
      <c r="K228" s="62"/>
      <c r="L228" s="63"/>
      <c r="M228" s="63"/>
      <c r="N228" s="65"/>
      <c r="O228" s="127"/>
      <c r="P228" s="100"/>
      <c r="Q228" s="63">
        <f t="shared" si="87"/>
        <v>0</v>
      </c>
      <c r="R228" s="65"/>
      <c r="S228" s="67"/>
      <c r="T228" s="40"/>
      <c r="U228" s="106">
        <f>IF(EXACT(O228,Y228),M228,M228*(1-'Расчет ПРЕДЗАКАЗ'!$D$10))</f>
        <v>0</v>
      </c>
      <c r="V228" s="106">
        <f t="shared" si="88"/>
        <v>0</v>
      </c>
      <c r="W228" s="106" t="e">
        <f>IF(EXACT(O228,Y228),M228,M228*(1-#REF!))</f>
        <v>#REF!</v>
      </c>
      <c r="X228" s="106" t="e">
        <f t="shared" si="89"/>
        <v>#REF!</v>
      </c>
      <c r="Y228" s="107" t="s">
        <v>72</v>
      </c>
      <c r="Z228" s="103">
        <f t="shared" si="85"/>
        <v>0</v>
      </c>
      <c r="AA228" s="103">
        <f t="shared" si="86"/>
        <v>0</v>
      </c>
      <c r="AB228" s="128" t="str">
        <f t="shared" si="90"/>
        <v/>
      </c>
      <c r="AC228" s="128" t="e">
        <f t="shared" si="91"/>
        <v>#REF!</v>
      </c>
    </row>
    <row r="229" spans="1:29" ht="50.1" customHeight="1">
      <c r="A229" s="171"/>
      <c r="B229" s="171"/>
      <c r="C229" s="174"/>
      <c r="D229" s="174"/>
      <c r="E229" s="131"/>
      <c r="F229" s="177"/>
      <c r="G229" s="180"/>
      <c r="H229" s="163"/>
      <c r="I229" s="165"/>
      <c r="J229" s="168"/>
      <c r="K229" s="62"/>
      <c r="L229" s="63"/>
      <c r="M229" s="63"/>
      <c r="N229" s="65"/>
      <c r="O229" s="127"/>
      <c r="P229" s="100"/>
      <c r="Q229" s="63">
        <f t="shared" si="87"/>
        <v>0</v>
      </c>
      <c r="R229" s="65"/>
      <c r="S229" s="67"/>
      <c r="T229" s="40"/>
      <c r="U229" s="106">
        <f>IF(EXACT(O229,Y229),M229,M229*(1-'Расчет ПРЕДЗАКАЗ'!$D$10))</f>
        <v>0</v>
      </c>
      <c r="V229" s="106">
        <f t="shared" si="88"/>
        <v>0</v>
      </c>
      <c r="W229" s="106" t="e">
        <f>IF(EXACT(O229,Y229),M229,M229*(1-#REF!))</f>
        <v>#REF!</v>
      </c>
      <c r="X229" s="106" t="e">
        <f t="shared" si="89"/>
        <v>#REF!</v>
      </c>
      <c r="Y229" s="107" t="s">
        <v>72</v>
      </c>
      <c r="Z229" s="103">
        <f t="shared" si="85"/>
        <v>0</v>
      </c>
      <c r="AA229" s="103">
        <f t="shared" si="86"/>
        <v>0</v>
      </c>
      <c r="AB229" s="128" t="str">
        <f t="shared" si="90"/>
        <v/>
      </c>
      <c r="AC229" s="128" t="e">
        <f t="shared" si="91"/>
        <v>#REF!</v>
      </c>
    </row>
    <row r="230" spans="1:29" ht="50.1" customHeight="1">
      <c r="A230" s="172"/>
      <c r="B230" s="172"/>
      <c r="C230" s="175"/>
      <c r="D230" s="175"/>
      <c r="E230" s="132"/>
      <c r="F230" s="178"/>
      <c r="G230" s="181"/>
      <c r="H230" s="164"/>
      <c r="I230" s="166"/>
      <c r="J230" s="169"/>
      <c r="K230" s="62"/>
      <c r="L230" s="63"/>
      <c r="M230" s="63"/>
      <c r="N230" s="65"/>
      <c r="O230" s="127"/>
      <c r="P230" s="100"/>
      <c r="Q230" s="63">
        <f t="shared" si="87"/>
        <v>0</v>
      </c>
      <c r="R230" s="65"/>
      <c r="S230" s="64"/>
      <c r="T230" s="40"/>
      <c r="U230" s="106">
        <f>IF(EXACT(O230,Y230),M230,M230*(1-'Расчет ПРЕДЗАКАЗ'!$D$10))</f>
        <v>0</v>
      </c>
      <c r="V230" s="106">
        <f t="shared" si="88"/>
        <v>0</v>
      </c>
      <c r="W230" s="106" t="e">
        <f>IF(EXACT(O230,Y230),M230,M230*(1-#REF!))</f>
        <v>#REF!</v>
      </c>
      <c r="X230" s="106" t="e">
        <f t="shared" si="89"/>
        <v>#REF!</v>
      </c>
      <c r="Y230" s="107" t="s">
        <v>72</v>
      </c>
      <c r="Z230" s="103">
        <f t="shared" si="85"/>
        <v>0</v>
      </c>
      <c r="AA230" s="103">
        <f t="shared" si="86"/>
        <v>0</v>
      </c>
      <c r="AB230" s="128" t="str">
        <f t="shared" si="90"/>
        <v/>
      </c>
      <c r="AC230" s="128" t="e">
        <f t="shared" si="91"/>
        <v>#REF!</v>
      </c>
    </row>
    <row r="231" spans="1:29" ht="11.25" customHeight="1" thickBot="1"/>
    <row r="232" spans="1:29" ht="50.1" customHeight="1">
      <c r="A232" s="170">
        <v>519</v>
      </c>
      <c r="B232" s="170" t="s">
        <v>4138</v>
      </c>
      <c r="C232" s="173" t="s">
        <v>4139</v>
      </c>
      <c r="D232" s="173" t="s">
        <v>77</v>
      </c>
      <c r="E232" s="131"/>
      <c r="F232" s="196" t="s">
        <v>4140</v>
      </c>
      <c r="G232" s="179" t="s">
        <v>4141</v>
      </c>
      <c r="H232" s="162" t="s">
        <v>4142</v>
      </c>
      <c r="I232" s="195" t="s">
        <v>4143</v>
      </c>
      <c r="J232" s="167" t="s">
        <v>19</v>
      </c>
      <c r="K232" s="62" t="s">
        <v>179</v>
      </c>
      <c r="L232" s="63">
        <v>2930</v>
      </c>
      <c r="M232" s="63">
        <v>1830</v>
      </c>
      <c r="N232" s="142" t="s">
        <v>4144</v>
      </c>
      <c r="O232" s="127" t="s">
        <v>72</v>
      </c>
      <c r="P232" s="100"/>
      <c r="Q232" s="63">
        <f>P232*M232</f>
        <v>0</v>
      </c>
      <c r="R232" s="64"/>
      <c r="S232" s="67">
        <v>15</v>
      </c>
      <c r="T232" s="61"/>
      <c r="U232" s="106">
        <f>IF(EXACT(O232,Y232),M232,M232*(1-'Расчет ПРЕДЗАКАЗ'!$D$10))</f>
        <v>1830</v>
      </c>
      <c r="V232" s="106">
        <f>P232*U232</f>
        <v>0</v>
      </c>
      <c r="W232" s="106">
        <f>IF(EXACT(O232,Y232),M232,M232*(1-#REF!))</f>
        <v>1830</v>
      </c>
      <c r="X232" s="106">
        <f>P232*W232</f>
        <v>0</v>
      </c>
      <c r="Y232" s="107" t="s">
        <v>72</v>
      </c>
      <c r="Z232" s="103">
        <f t="shared" ref="Z232:Z246" si="92">IF(EXACT(O232,Y232),Q232,0)</f>
        <v>0</v>
      </c>
      <c r="AA232" s="103">
        <f t="shared" ref="AA232:AA246" si="93">IF(Z232=0,Q232,0)</f>
        <v>0</v>
      </c>
      <c r="AB232" s="128">
        <f>IF(U232=0,"",L232/U232-1)</f>
        <v>0.60109289617486339</v>
      </c>
      <c r="AC232" s="128">
        <f>IF(W232=0,"",L232/W232-1)</f>
        <v>0.60109289617486339</v>
      </c>
    </row>
    <row r="233" spans="1:29" ht="50.1" customHeight="1">
      <c r="A233" s="171"/>
      <c r="B233" s="171"/>
      <c r="C233" s="174"/>
      <c r="D233" s="174"/>
      <c r="E233" s="131"/>
      <c r="F233" s="177"/>
      <c r="G233" s="180"/>
      <c r="H233" s="163"/>
      <c r="I233" s="165"/>
      <c r="J233" s="168"/>
      <c r="K233" s="62" t="s">
        <v>188</v>
      </c>
      <c r="L233" s="63">
        <v>2930</v>
      </c>
      <c r="M233" s="63">
        <v>1830</v>
      </c>
      <c r="N233" s="142" t="s">
        <v>4145</v>
      </c>
      <c r="O233" s="127" t="s">
        <v>72</v>
      </c>
      <c r="P233" s="100"/>
      <c r="Q233" s="63">
        <f t="shared" ref="Q233:Q246" si="94">P233*M233</f>
        <v>0</v>
      </c>
      <c r="R233" s="64"/>
      <c r="S233" s="67">
        <v>11</v>
      </c>
      <c r="T233" s="46"/>
      <c r="U233" s="106">
        <f>IF(EXACT(O233,Y233),M233,M233*(1-'Расчет ПРЕДЗАКАЗ'!$D$10))</f>
        <v>1830</v>
      </c>
      <c r="V233" s="106">
        <f t="shared" ref="V233:V246" si="95">P233*U233</f>
        <v>0</v>
      </c>
      <c r="W233" s="106">
        <f>IF(EXACT(O233,Y233),M233,M233*(1-#REF!))</f>
        <v>1830</v>
      </c>
      <c r="X233" s="106">
        <f t="shared" ref="X233:X246" si="96">P233*W233</f>
        <v>0</v>
      </c>
      <c r="Y233" s="107" t="s">
        <v>72</v>
      </c>
      <c r="Z233" s="103">
        <f t="shared" si="92"/>
        <v>0</v>
      </c>
      <c r="AA233" s="103">
        <f t="shared" si="93"/>
        <v>0</v>
      </c>
      <c r="AB233" s="128">
        <f t="shared" ref="AB233:AB246" si="97">IF(U233=0,"",L233/U233-1)</f>
        <v>0.60109289617486339</v>
      </c>
      <c r="AC233" s="128">
        <f t="shared" ref="AC233:AC246" si="98">IF(W233=0,"",L233/W233-1)</f>
        <v>0.60109289617486339</v>
      </c>
    </row>
    <row r="234" spans="1:29" ht="50.1" customHeight="1">
      <c r="A234" s="171"/>
      <c r="B234" s="171"/>
      <c r="C234" s="174"/>
      <c r="D234" s="174"/>
      <c r="E234" s="131"/>
      <c r="F234" s="177"/>
      <c r="G234" s="180"/>
      <c r="H234" s="163"/>
      <c r="I234" s="165"/>
      <c r="J234" s="168"/>
      <c r="K234" s="62"/>
      <c r="L234" s="63"/>
      <c r="M234" s="63"/>
      <c r="N234" s="142"/>
      <c r="O234" s="127"/>
      <c r="P234" s="100"/>
      <c r="Q234" s="63">
        <f t="shared" si="94"/>
        <v>0</v>
      </c>
      <c r="R234" s="64"/>
      <c r="S234" s="67"/>
      <c r="T234" s="46"/>
      <c r="U234" s="106">
        <f>IF(EXACT(O234,Y234),M234,M234*(1-'Расчет ПРЕДЗАКАЗ'!$D$10))</f>
        <v>0</v>
      </c>
      <c r="V234" s="106">
        <f t="shared" si="95"/>
        <v>0</v>
      </c>
      <c r="W234" s="106" t="e">
        <f>IF(EXACT(O234,Y234),M234,M234*(1-#REF!))</f>
        <v>#REF!</v>
      </c>
      <c r="X234" s="106" t="e">
        <f t="shared" si="96"/>
        <v>#REF!</v>
      </c>
      <c r="Y234" s="107" t="s">
        <v>72</v>
      </c>
      <c r="Z234" s="103">
        <f t="shared" si="92"/>
        <v>0</v>
      </c>
      <c r="AA234" s="103">
        <f t="shared" si="93"/>
        <v>0</v>
      </c>
      <c r="AB234" s="128" t="str">
        <f t="shared" si="97"/>
        <v/>
      </c>
      <c r="AC234" s="128" t="e">
        <f t="shared" si="98"/>
        <v>#REF!</v>
      </c>
    </row>
    <row r="235" spans="1:29" ht="50.1" customHeight="1">
      <c r="A235" s="171"/>
      <c r="B235" s="171"/>
      <c r="C235" s="174"/>
      <c r="D235" s="174"/>
      <c r="E235" s="131"/>
      <c r="F235" s="177"/>
      <c r="G235" s="180"/>
      <c r="H235" s="163"/>
      <c r="I235" s="165"/>
      <c r="J235" s="168"/>
      <c r="K235" s="62"/>
      <c r="L235" s="63"/>
      <c r="M235" s="63"/>
      <c r="N235" s="142"/>
      <c r="O235" s="127"/>
      <c r="P235" s="100"/>
      <c r="Q235" s="63">
        <f t="shared" si="94"/>
        <v>0</v>
      </c>
      <c r="R235" s="64"/>
      <c r="S235" s="67"/>
      <c r="T235" s="46"/>
      <c r="U235" s="106">
        <f>IF(EXACT(O235,Y235),M235,M235*(1-'Расчет ПРЕДЗАКАЗ'!$D$10))</f>
        <v>0</v>
      </c>
      <c r="V235" s="106">
        <f t="shared" si="95"/>
        <v>0</v>
      </c>
      <c r="W235" s="106" t="e">
        <f>IF(EXACT(O235,Y235),M235,M235*(1-#REF!))</f>
        <v>#REF!</v>
      </c>
      <c r="X235" s="106" t="e">
        <f t="shared" si="96"/>
        <v>#REF!</v>
      </c>
      <c r="Y235" s="107" t="s">
        <v>72</v>
      </c>
      <c r="Z235" s="103">
        <f t="shared" si="92"/>
        <v>0</v>
      </c>
      <c r="AA235" s="103">
        <f t="shared" si="93"/>
        <v>0</v>
      </c>
      <c r="AB235" s="128" t="str">
        <f t="shared" si="97"/>
        <v/>
      </c>
      <c r="AC235" s="128" t="e">
        <f t="shared" si="98"/>
        <v>#REF!</v>
      </c>
    </row>
    <row r="236" spans="1:29" ht="50.1" customHeight="1">
      <c r="A236" s="171"/>
      <c r="B236" s="171"/>
      <c r="C236" s="174"/>
      <c r="D236" s="174"/>
      <c r="E236" s="131"/>
      <c r="F236" s="177"/>
      <c r="G236" s="180"/>
      <c r="H236" s="163"/>
      <c r="I236" s="165"/>
      <c r="J236" s="168"/>
      <c r="K236" s="62"/>
      <c r="L236" s="63"/>
      <c r="M236" s="63"/>
      <c r="N236" s="142"/>
      <c r="O236" s="127"/>
      <c r="P236" s="100"/>
      <c r="Q236" s="63">
        <f t="shared" si="94"/>
        <v>0</v>
      </c>
      <c r="R236" s="64"/>
      <c r="S236" s="67"/>
      <c r="T236" s="46"/>
      <c r="U236" s="106">
        <f>IF(EXACT(O236,Y236),M236,M236*(1-'Расчет ПРЕДЗАКАЗ'!$D$10))</f>
        <v>0</v>
      </c>
      <c r="V236" s="106">
        <f t="shared" si="95"/>
        <v>0</v>
      </c>
      <c r="W236" s="106" t="e">
        <f>IF(EXACT(O236,Y236),M236,M236*(1-#REF!))</f>
        <v>#REF!</v>
      </c>
      <c r="X236" s="106" t="e">
        <f t="shared" si="96"/>
        <v>#REF!</v>
      </c>
      <c r="Y236" s="107" t="s">
        <v>72</v>
      </c>
      <c r="Z236" s="103">
        <f t="shared" si="92"/>
        <v>0</v>
      </c>
      <c r="AA236" s="103">
        <f t="shared" si="93"/>
        <v>0</v>
      </c>
      <c r="AB236" s="128" t="str">
        <f t="shared" si="97"/>
        <v/>
      </c>
      <c r="AC236" s="128" t="e">
        <f t="shared" si="98"/>
        <v>#REF!</v>
      </c>
    </row>
    <row r="237" spans="1:29" ht="50.1" customHeight="1">
      <c r="A237" s="171"/>
      <c r="B237" s="171"/>
      <c r="C237" s="174"/>
      <c r="D237" s="174"/>
      <c r="E237" s="131"/>
      <c r="F237" s="177"/>
      <c r="G237" s="180"/>
      <c r="H237" s="163"/>
      <c r="I237" s="165"/>
      <c r="J237" s="168"/>
      <c r="K237" s="62"/>
      <c r="L237" s="63"/>
      <c r="M237" s="63"/>
      <c r="N237" s="142"/>
      <c r="O237" s="127"/>
      <c r="P237" s="100"/>
      <c r="Q237" s="63">
        <f t="shared" si="94"/>
        <v>0</v>
      </c>
      <c r="R237" s="64"/>
      <c r="S237" s="67"/>
      <c r="T237" s="46"/>
      <c r="U237" s="106">
        <f>IF(EXACT(O237,Y237),M237,M237*(1-'Расчет ПРЕДЗАКАЗ'!$D$10))</f>
        <v>0</v>
      </c>
      <c r="V237" s="106">
        <f t="shared" si="95"/>
        <v>0</v>
      </c>
      <c r="W237" s="106" t="e">
        <f>IF(EXACT(O237,Y237),M237,M237*(1-#REF!))</f>
        <v>#REF!</v>
      </c>
      <c r="X237" s="106" t="e">
        <f t="shared" si="96"/>
        <v>#REF!</v>
      </c>
      <c r="Y237" s="107" t="s">
        <v>72</v>
      </c>
      <c r="Z237" s="103">
        <f t="shared" si="92"/>
        <v>0</v>
      </c>
      <c r="AA237" s="103">
        <f t="shared" si="93"/>
        <v>0</v>
      </c>
      <c r="AB237" s="128" t="str">
        <f t="shared" si="97"/>
        <v/>
      </c>
      <c r="AC237" s="128" t="e">
        <f t="shared" si="98"/>
        <v>#REF!</v>
      </c>
    </row>
    <row r="238" spans="1:29" ht="50.1" customHeight="1">
      <c r="A238" s="171"/>
      <c r="B238" s="171"/>
      <c r="C238" s="174"/>
      <c r="D238" s="174"/>
      <c r="E238" s="131"/>
      <c r="F238" s="177"/>
      <c r="G238" s="180"/>
      <c r="H238" s="163"/>
      <c r="I238" s="165"/>
      <c r="J238" s="168"/>
      <c r="K238" s="62"/>
      <c r="L238" s="63"/>
      <c r="M238" s="63"/>
      <c r="N238" s="142"/>
      <c r="O238" s="127"/>
      <c r="P238" s="100"/>
      <c r="Q238" s="63">
        <f t="shared" si="94"/>
        <v>0</v>
      </c>
      <c r="R238" s="64"/>
      <c r="S238" s="67"/>
      <c r="T238" s="46"/>
      <c r="U238" s="106">
        <f>IF(EXACT(O238,Y238),M238,M238*(1-'Расчет ПРЕДЗАКАЗ'!$D$10))</f>
        <v>0</v>
      </c>
      <c r="V238" s="106">
        <f t="shared" si="95"/>
        <v>0</v>
      </c>
      <c r="W238" s="106" t="e">
        <f>IF(EXACT(O238,Y238),M238,M238*(1-#REF!))</f>
        <v>#REF!</v>
      </c>
      <c r="X238" s="106" t="e">
        <f t="shared" si="96"/>
        <v>#REF!</v>
      </c>
      <c r="Y238" s="107" t="s">
        <v>72</v>
      </c>
      <c r="Z238" s="103">
        <f t="shared" si="92"/>
        <v>0</v>
      </c>
      <c r="AA238" s="103">
        <f t="shared" si="93"/>
        <v>0</v>
      </c>
      <c r="AB238" s="128" t="str">
        <f t="shared" si="97"/>
        <v/>
      </c>
      <c r="AC238" s="128" t="e">
        <f t="shared" si="98"/>
        <v>#REF!</v>
      </c>
    </row>
    <row r="239" spans="1:29" ht="50.1" customHeight="1">
      <c r="A239" s="171"/>
      <c r="B239" s="171"/>
      <c r="C239" s="174"/>
      <c r="D239" s="174"/>
      <c r="E239" s="131"/>
      <c r="F239" s="177"/>
      <c r="G239" s="180"/>
      <c r="H239" s="163"/>
      <c r="I239" s="165"/>
      <c r="J239" s="168"/>
      <c r="K239" s="62"/>
      <c r="L239" s="63"/>
      <c r="M239" s="63"/>
      <c r="N239" s="142"/>
      <c r="O239" s="127"/>
      <c r="P239" s="100"/>
      <c r="Q239" s="63">
        <f t="shared" si="94"/>
        <v>0</v>
      </c>
      <c r="R239" s="64"/>
      <c r="S239" s="67"/>
      <c r="T239" s="46"/>
      <c r="U239" s="106">
        <f>IF(EXACT(O239,Y239),M239,M239*(1-'Расчет ПРЕДЗАКАЗ'!$D$10))</f>
        <v>0</v>
      </c>
      <c r="V239" s="106">
        <f t="shared" si="95"/>
        <v>0</v>
      </c>
      <c r="W239" s="106" t="e">
        <f>IF(EXACT(O239,Y239),M239,M239*(1-#REF!))</f>
        <v>#REF!</v>
      </c>
      <c r="X239" s="106" t="e">
        <f t="shared" si="96"/>
        <v>#REF!</v>
      </c>
      <c r="Y239" s="107" t="s">
        <v>72</v>
      </c>
      <c r="Z239" s="103">
        <f t="shared" si="92"/>
        <v>0</v>
      </c>
      <c r="AA239" s="103">
        <f t="shared" si="93"/>
        <v>0</v>
      </c>
      <c r="AB239" s="128" t="str">
        <f t="shared" si="97"/>
        <v/>
      </c>
      <c r="AC239" s="128" t="e">
        <f t="shared" si="98"/>
        <v>#REF!</v>
      </c>
    </row>
    <row r="240" spans="1:29" ht="50.1" customHeight="1">
      <c r="A240" s="171"/>
      <c r="B240" s="171"/>
      <c r="C240" s="174"/>
      <c r="D240" s="174"/>
      <c r="E240" s="131"/>
      <c r="F240" s="177"/>
      <c r="G240" s="180"/>
      <c r="H240" s="163"/>
      <c r="I240" s="165"/>
      <c r="J240" s="168"/>
      <c r="K240" s="62"/>
      <c r="L240" s="63"/>
      <c r="M240" s="63"/>
      <c r="N240" s="142"/>
      <c r="O240" s="127"/>
      <c r="P240" s="100"/>
      <c r="Q240" s="63">
        <f t="shared" si="94"/>
        <v>0</v>
      </c>
      <c r="R240" s="64"/>
      <c r="S240" s="67"/>
      <c r="T240" s="46"/>
      <c r="U240" s="106">
        <f>IF(EXACT(O240,Y240),M240,M240*(1-'Расчет ПРЕДЗАКАЗ'!$D$10))</f>
        <v>0</v>
      </c>
      <c r="V240" s="106">
        <f t="shared" si="95"/>
        <v>0</v>
      </c>
      <c r="W240" s="106" t="e">
        <f>IF(EXACT(O240,Y240),M240,M240*(1-#REF!))</f>
        <v>#REF!</v>
      </c>
      <c r="X240" s="106" t="e">
        <f t="shared" si="96"/>
        <v>#REF!</v>
      </c>
      <c r="Y240" s="107" t="s">
        <v>72</v>
      </c>
      <c r="Z240" s="103">
        <f t="shared" si="92"/>
        <v>0</v>
      </c>
      <c r="AA240" s="103">
        <f t="shared" si="93"/>
        <v>0</v>
      </c>
      <c r="AB240" s="128" t="str">
        <f t="shared" si="97"/>
        <v/>
      </c>
      <c r="AC240" s="128" t="e">
        <f t="shared" si="98"/>
        <v>#REF!</v>
      </c>
    </row>
    <row r="241" spans="1:29" ht="50.1" customHeight="1">
      <c r="A241" s="171"/>
      <c r="B241" s="171"/>
      <c r="C241" s="174"/>
      <c r="D241" s="174"/>
      <c r="E241" s="131"/>
      <c r="F241" s="177"/>
      <c r="G241" s="180"/>
      <c r="H241" s="163"/>
      <c r="I241" s="165"/>
      <c r="J241" s="168"/>
      <c r="K241" s="62"/>
      <c r="L241" s="63"/>
      <c r="M241" s="63"/>
      <c r="N241" s="65"/>
      <c r="O241" s="127"/>
      <c r="P241" s="100"/>
      <c r="Q241" s="63">
        <f t="shared" si="94"/>
        <v>0</v>
      </c>
      <c r="R241" s="65"/>
      <c r="S241" s="67"/>
      <c r="T241" s="40"/>
      <c r="U241" s="106">
        <f>IF(EXACT(O241,Y241),M241,M241*(1-'Расчет ПРЕДЗАКАЗ'!$D$10))</f>
        <v>0</v>
      </c>
      <c r="V241" s="106">
        <f t="shared" si="95"/>
        <v>0</v>
      </c>
      <c r="W241" s="106" t="e">
        <f>IF(EXACT(O241,Y241),M241,M241*(1-#REF!))</f>
        <v>#REF!</v>
      </c>
      <c r="X241" s="106" t="e">
        <f t="shared" si="96"/>
        <v>#REF!</v>
      </c>
      <c r="Y241" s="107" t="s">
        <v>72</v>
      </c>
      <c r="Z241" s="103">
        <f t="shared" si="92"/>
        <v>0</v>
      </c>
      <c r="AA241" s="103">
        <f t="shared" si="93"/>
        <v>0</v>
      </c>
      <c r="AB241" s="128" t="str">
        <f t="shared" si="97"/>
        <v/>
      </c>
      <c r="AC241" s="128" t="e">
        <f t="shared" si="98"/>
        <v>#REF!</v>
      </c>
    </row>
    <row r="242" spans="1:29" ht="50.1" customHeight="1">
      <c r="A242" s="171"/>
      <c r="B242" s="171"/>
      <c r="C242" s="174"/>
      <c r="D242" s="174"/>
      <c r="E242" s="131"/>
      <c r="F242" s="177"/>
      <c r="G242" s="180"/>
      <c r="H242" s="163"/>
      <c r="I242" s="165"/>
      <c r="J242" s="168"/>
      <c r="K242" s="62"/>
      <c r="L242" s="63"/>
      <c r="M242" s="63"/>
      <c r="N242" s="65"/>
      <c r="O242" s="127"/>
      <c r="P242" s="100"/>
      <c r="Q242" s="63">
        <f t="shared" si="94"/>
        <v>0</v>
      </c>
      <c r="R242" s="65"/>
      <c r="S242" s="67"/>
      <c r="T242" s="40"/>
      <c r="U242" s="106">
        <f>IF(EXACT(O242,Y242),M242,M242*(1-'Расчет ПРЕДЗАКАЗ'!$D$10))</f>
        <v>0</v>
      </c>
      <c r="V242" s="106">
        <f t="shared" si="95"/>
        <v>0</v>
      </c>
      <c r="W242" s="106" t="e">
        <f>IF(EXACT(O242,Y242),M242,M242*(1-#REF!))</f>
        <v>#REF!</v>
      </c>
      <c r="X242" s="106" t="e">
        <f t="shared" si="96"/>
        <v>#REF!</v>
      </c>
      <c r="Y242" s="107" t="s">
        <v>72</v>
      </c>
      <c r="Z242" s="103">
        <f t="shared" si="92"/>
        <v>0</v>
      </c>
      <c r="AA242" s="103">
        <f t="shared" si="93"/>
        <v>0</v>
      </c>
      <c r="AB242" s="128" t="str">
        <f t="shared" si="97"/>
        <v/>
      </c>
      <c r="AC242" s="128" t="e">
        <f t="shared" si="98"/>
        <v>#REF!</v>
      </c>
    </row>
    <row r="243" spans="1:29" ht="50.1" customHeight="1">
      <c r="A243" s="171"/>
      <c r="B243" s="171"/>
      <c r="C243" s="174"/>
      <c r="D243" s="174"/>
      <c r="E243" s="131"/>
      <c r="F243" s="177"/>
      <c r="G243" s="180"/>
      <c r="H243" s="163"/>
      <c r="I243" s="165"/>
      <c r="J243" s="168"/>
      <c r="K243" s="62"/>
      <c r="L243" s="63"/>
      <c r="M243" s="63"/>
      <c r="N243" s="65"/>
      <c r="O243" s="127"/>
      <c r="P243" s="100"/>
      <c r="Q243" s="63">
        <f t="shared" si="94"/>
        <v>0</v>
      </c>
      <c r="R243" s="65"/>
      <c r="S243" s="67"/>
      <c r="T243" s="40"/>
      <c r="U243" s="106">
        <f>IF(EXACT(O243,Y243),M243,M243*(1-'Расчет ПРЕДЗАКАЗ'!$D$10))</f>
        <v>0</v>
      </c>
      <c r="V243" s="106">
        <f t="shared" si="95"/>
        <v>0</v>
      </c>
      <c r="W243" s="106" t="e">
        <f>IF(EXACT(O243,Y243),M243,M243*(1-#REF!))</f>
        <v>#REF!</v>
      </c>
      <c r="X243" s="106" t="e">
        <f t="shared" si="96"/>
        <v>#REF!</v>
      </c>
      <c r="Y243" s="107" t="s">
        <v>72</v>
      </c>
      <c r="Z243" s="103">
        <f t="shared" si="92"/>
        <v>0</v>
      </c>
      <c r="AA243" s="103">
        <f t="shared" si="93"/>
        <v>0</v>
      </c>
      <c r="AB243" s="128" t="str">
        <f t="shared" si="97"/>
        <v/>
      </c>
      <c r="AC243" s="128" t="e">
        <f t="shared" si="98"/>
        <v>#REF!</v>
      </c>
    </row>
    <row r="244" spans="1:29" ht="50.1" customHeight="1">
      <c r="A244" s="171"/>
      <c r="B244" s="171"/>
      <c r="C244" s="174"/>
      <c r="D244" s="174"/>
      <c r="E244" s="131"/>
      <c r="F244" s="177"/>
      <c r="G244" s="180"/>
      <c r="H244" s="163"/>
      <c r="I244" s="165"/>
      <c r="J244" s="168"/>
      <c r="K244" s="62"/>
      <c r="L244" s="63"/>
      <c r="M244" s="63"/>
      <c r="N244" s="65"/>
      <c r="O244" s="127"/>
      <c r="P244" s="100"/>
      <c r="Q244" s="63">
        <f t="shared" si="94"/>
        <v>0</v>
      </c>
      <c r="R244" s="65"/>
      <c r="S244" s="67"/>
      <c r="T244" s="40"/>
      <c r="U244" s="106">
        <f>IF(EXACT(O244,Y244),M244,M244*(1-'Расчет ПРЕДЗАКАЗ'!$D$10))</f>
        <v>0</v>
      </c>
      <c r="V244" s="106">
        <f t="shared" si="95"/>
        <v>0</v>
      </c>
      <c r="W244" s="106" t="e">
        <f>IF(EXACT(O244,Y244),M244,M244*(1-#REF!))</f>
        <v>#REF!</v>
      </c>
      <c r="X244" s="106" t="e">
        <f t="shared" si="96"/>
        <v>#REF!</v>
      </c>
      <c r="Y244" s="107" t="s">
        <v>72</v>
      </c>
      <c r="Z244" s="103">
        <f t="shared" si="92"/>
        <v>0</v>
      </c>
      <c r="AA244" s="103">
        <f t="shared" si="93"/>
        <v>0</v>
      </c>
      <c r="AB244" s="128" t="str">
        <f t="shared" si="97"/>
        <v/>
      </c>
      <c r="AC244" s="128" t="e">
        <f t="shared" si="98"/>
        <v>#REF!</v>
      </c>
    </row>
    <row r="245" spans="1:29" ht="50.1" customHeight="1">
      <c r="A245" s="171"/>
      <c r="B245" s="171"/>
      <c r="C245" s="174"/>
      <c r="D245" s="174"/>
      <c r="E245" s="131"/>
      <c r="F245" s="177"/>
      <c r="G245" s="180"/>
      <c r="H245" s="163"/>
      <c r="I245" s="165"/>
      <c r="J245" s="168"/>
      <c r="K245" s="62"/>
      <c r="L245" s="63"/>
      <c r="M245" s="63"/>
      <c r="N245" s="65"/>
      <c r="O245" s="127"/>
      <c r="P245" s="100"/>
      <c r="Q245" s="63">
        <f t="shared" si="94"/>
        <v>0</v>
      </c>
      <c r="R245" s="65"/>
      <c r="S245" s="67"/>
      <c r="T245" s="40"/>
      <c r="U245" s="106">
        <f>IF(EXACT(O245,Y245),M245,M245*(1-'Расчет ПРЕДЗАКАЗ'!$D$10))</f>
        <v>0</v>
      </c>
      <c r="V245" s="106">
        <f t="shared" si="95"/>
        <v>0</v>
      </c>
      <c r="W245" s="106" t="e">
        <f>IF(EXACT(O245,Y245),M245,M245*(1-#REF!))</f>
        <v>#REF!</v>
      </c>
      <c r="X245" s="106" t="e">
        <f t="shared" si="96"/>
        <v>#REF!</v>
      </c>
      <c r="Y245" s="107" t="s">
        <v>72</v>
      </c>
      <c r="Z245" s="103">
        <f t="shared" si="92"/>
        <v>0</v>
      </c>
      <c r="AA245" s="103">
        <f t="shared" si="93"/>
        <v>0</v>
      </c>
      <c r="AB245" s="128" t="str">
        <f t="shared" si="97"/>
        <v/>
      </c>
      <c r="AC245" s="128" t="e">
        <f t="shared" si="98"/>
        <v>#REF!</v>
      </c>
    </row>
    <row r="246" spans="1:29" ht="50.1" customHeight="1">
      <c r="A246" s="172"/>
      <c r="B246" s="172"/>
      <c r="C246" s="175"/>
      <c r="D246" s="175"/>
      <c r="E246" s="132"/>
      <c r="F246" s="178"/>
      <c r="G246" s="181"/>
      <c r="H246" s="164"/>
      <c r="I246" s="166"/>
      <c r="J246" s="169"/>
      <c r="K246" s="62"/>
      <c r="L246" s="63"/>
      <c r="M246" s="63"/>
      <c r="N246" s="65"/>
      <c r="O246" s="127"/>
      <c r="P246" s="100"/>
      <c r="Q246" s="63">
        <f t="shared" si="94"/>
        <v>0</v>
      </c>
      <c r="R246" s="65"/>
      <c r="S246" s="64"/>
      <c r="T246" s="40"/>
      <c r="U246" s="106">
        <f>IF(EXACT(O246,Y246),M246,M246*(1-'Расчет ПРЕДЗАКАЗ'!$D$10))</f>
        <v>0</v>
      </c>
      <c r="V246" s="106">
        <f t="shared" si="95"/>
        <v>0</v>
      </c>
      <c r="W246" s="106" t="e">
        <f>IF(EXACT(O246,Y246),M246,M246*(1-#REF!))</f>
        <v>#REF!</v>
      </c>
      <c r="X246" s="106" t="e">
        <f t="shared" si="96"/>
        <v>#REF!</v>
      </c>
      <c r="Y246" s="107" t="s">
        <v>72</v>
      </c>
      <c r="Z246" s="103">
        <f t="shared" si="92"/>
        <v>0</v>
      </c>
      <c r="AA246" s="103">
        <f t="shared" si="93"/>
        <v>0</v>
      </c>
      <c r="AB246" s="128" t="str">
        <f t="shared" si="97"/>
        <v/>
      </c>
      <c r="AC246" s="128" t="e">
        <f t="shared" si="98"/>
        <v>#REF!</v>
      </c>
    </row>
    <row r="247" spans="1:29" ht="11.25" customHeight="1" thickBot="1"/>
    <row r="248" spans="1:29" ht="50.1" customHeight="1">
      <c r="A248" s="170">
        <v>520</v>
      </c>
      <c r="B248" s="170" t="s">
        <v>4146</v>
      </c>
      <c r="C248" s="173" t="s">
        <v>4147</v>
      </c>
      <c r="D248" s="173" t="s">
        <v>77</v>
      </c>
      <c r="E248" s="131"/>
      <c r="F248" s="196" t="s">
        <v>4126</v>
      </c>
      <c r="G248" s="179" t="s">
        <v>4148</v>
      </c>
      <c r="H248" s="162" t="s">
        <v>4149</v>
      </c>
      <c r="I248" s="195" t="s">
        <v>4150</v>
      </c>
      <c r="J248" s="167" t="s">
        <v>19</v>
      </c>
      <c r="K248" s="62" t="s">
        <v>179</v>
      </c>
      <c r="L248" s="63">
        <v>4360</v>
      </c>
      <c r="M248" s="63">
        <v>2720</v>
      </c>
      <c r="N248" s="142" t="s">
        <v>4151</v>
      </c>
      <c r="O248" s="127" t="s">
        <v>72</v>
      </c>
      <c r="P248" s="100"/>
      <c r="Q248" s="63">
        <f>P248*M248</f>
        <v>0</v>
      </c>
      <c r="R248" s="64"/>
      <c r="S248" s="67">
        <v>53</v>
      </c>
      <c r="T248" s="61"/>
      <c r="U248" s="106">
        <f>IF(EXACT(O248,Y248),M248,M248*(1-'Расчет ПРЕДЗАКАЗ'!$D$10))</f>
        <v>2720</v>
      </c>
      <c r="V248" s="106">
        <f>P248*U248</f>
        <v>0</v>
      </c>
      <c r="W248" s="106">
        <f>IF(EXACT(O248,Y248),M248,M248*(1-#REF!))</f>
        <v>2720</v>
      </c>
      <c r="X248" s="106">
        <f>P248*W248</f>
        <v>0</v>
      </c>
      <c r="Y248" s="107" t="s">
        <v>72</v>
      </c>
      <c r="Z248" s="103">
        <f t="shared" ref="Z248:Z262" si="99">IF(EXACT(O248,Y248),Q248,0)</f>
        <v>0</v>
      </c>
      <c r="AA248" s="103">
        <f t="shared" ref="AA248:AA262" si="100">IF(Z248=0,Q248,0)</f>
        <v>0</v>
      </c>
      <c r="AB248" s="128">
        <f>IF(U248=0,"",L248/U248-1)</f>
        <v>0.60294117647058831</v>
      </c>
      <c r="AC248" s="128">
        <f>IF(W248=0,"",L248/W248-1)</f>
        <v>0.60294117647058831</v>
      </c>
    </row>
    <row r="249" spans="1:29" ht="50.1" customHeight="1">
      <c r="A249" s="171"/>
      <c r="B249" s="171"/>
      <c r="C249" s="174"/>
      <c r="D249" s="174"/>
      <c r="E249" s="131"/>
      <c r="F249" s="177"/>
      <c r="G249" s="180"/>
      <c r="H249" s="163"/>
      <c r="I249" s="165"/>
      <c r="J249" s="168"/>
      <c r="K249" s="62" t="s">
        <v>188</v>
      </c>
      <c r="L249" s="63">
        <v>4360</v>
      </c>
      <c r="M249" s="63">
        <v>2720</v>
      </c>
      <c r="N249" s="142" t="s">
        <v>4152</v>
      </c>
      <c r="O249" s="127" t="s">
        <v>72</v>
      </c>
      <c r="P249" s="100"/>
      <c r="Q249" s="63">
        <f t="shared" ref="Q249:Q262" si="101">P249*M249</f>
        <v>0</v>
      </c>
      <c r="R249" s="64"/>
      <c r="S249" s="67">
        <v>48</v>
      </c>
      <c r="T249" s="46"/>
      <c r="U249" s="106">
        <f>IF(EXACT(O249,Y249),M249,M249*(1-'Расчет ПРЕДЗАКАЗ'!$D$10))</f>
        <v>2720</v>
      </c>
      <c r="V249" s="106">
        <f t="shared" ref="V249:V262" si="102">P249*U249</f>
        <v>0</v>
      </c>
      <c r="W249" s="106">
        <f>IF(EXACT(O249,Y249),M249,M249*(1-#REF!))</f>
        <v>2720</v>
      </c>
      <c r="X249" s="106">
        <f t="shared" ref="X249:X262" si="103">P249*W249</f>
        <v>0</v>
      </c>
      <c r="Y249" s="107" t="s">
        <v>72</v>
      </c>
      <c r="Z249" s="103">
        <f t="shared" si="99"/>
        <v>0</v>
      </c>
      <c r="AA249" s="103">
        <f t="shared" si="100"/>
        <v>0</v>
      </c>
      <c r="AB249" s="128">
        <f t="shared" ref="AB249:AB262" si="104">IF(U249=0,"",L249/U249-1)</f>
        <v>0.60294117647058831</v>
      </c>
      <c r="AC249" s="128">
        <f t="shared" ref="AC249:AC262" si="105">IF(W249=0,"",L249/W249-1)</f>
        <v>0.60294117647058831</v>
      </c>
    </row>
    <row r="250" spans="1:29" ht="50.1" customHeight="1">
      <c r="A250" s="171"/>
      <c r="B250" s="171"/>
      <c r="C250" s="174"/>
      <c r="D250" s="174"/>
      <c r="E250" s="131"/>
      <c r="F250" s="177"/>
      <c r="G250" s="180"/>
      <c r="H250" s="163"/>
      <c r="I250" s="165"/>
      <c r="J250" s="168"/>
      <c r="K250" s="62" t="s">
        <v>86</v>
      </c>
      <c r="L250" s="63">
        <v>4360</v>
      </c>
      <c r="M250" s="63">
        <v>2720</v>
      </c>
      <c r="N250" s="142" t="s">
        <v>4153</v>
      </c>
      <c r="O250" s="127" t="s">
        <v>72</v>
      </c>
      <c r="P250" s="100"/>
      <c r="Q250" s="63">
        <f t="shared" si="101"/>
        <v>0</v>
      </c>
      <c r="R250" s="64"/>
      <c r="S250" s="67">
        <v>9</v>
      </c>
      <c r="T250" s="46"/>
      <c r="U250" s="106">
        <f>IF(EXACT(O250,Y250),M250,M250*(1-'Расчет ПРЕДЗАКАЗ'!$D$10))</f>
        <v>2720</v>
      </c>
      <c r="V250" s="106">
        <f t="shared" si="102"/>
        <v>0</v>
      </c>
      <c r="W250" s="106">
        <f>IF(EXACT(O250,Y250),M250,M250*(1-#REF!))</f>
        <v>2720</v>
      </c>
      <c r="X250" s="106">
        <f t="shared" si="103"/>
        <v>0</v>
      </c>
      <c r="Y250" s="107" t="s">
        <v>72</v>
      </c>
      <c r="Z250" s="103">
        <f t="shared" si="99"/>
        <v>0</v>
      </c>
      <c r="AA250" s="103">
        <f t="shared" si="100"/>
        <v>0</v>
      </c>
      <c r="AB250" s="128">
        <f t="shared" si="104"/>
        <v>0.60294117647058831</v>
      </c>
      <c r="AC250" s="128">
        <f t="shared" si="105"/>
        <v>0.60294117647058831</v>
      </c>
    </row>
    <row r="251" spans="1:29" ht="50.1" customHeight="1">
      <c r="A251" s="171"/>
      <c r="B251" s="171"/>
      <c r="C251" s="174"/>
      <c r="D251" s="174"/>
      <c r="E251" s="131"/>
      <c r="F251" s="177"/>
      <c r="G251" s="180"/>
      <c r="H251" s="163"/>
      <c r="I251" s="165"/>
      <c r="J251" s="168"/>
      <c r="K251" s="62"/>
      <c r="L251" s="63"/>
      <c r="M251" s="63"/>
      <c r="N251" s="142"/>
      <c r="O251" s="127"/>
      <c r="P251" s="100"/>
      <c r="Q251" s="63">
        <f t="shared" si="101"/>
        <v>0</v>
      </c>
      <c r="R251" s="64"/>
      <c r="S251" s="67"/>
      <c r="T251" s="46"/>
      <c r="U251" s="106">
        <f>IF(EXACT(O251,Y251),M251,M251*(1-'Расчет ПРЕДЗАКАЗ'!$D$10))</f>
        <v>0</v>
      </c>
      <c r="V251" s="106">
        <f t="shared" si="102"/>
        <v>0</v>
      </c>
      <c r="W251" s="106" t="e">
        <f>IF(EXACT(O251,Y251),M251,M251*(1-#REF!))</f>
        <v>#REF!</v>
      </c>
      <c r="X251" s="106" t="e">
        <f t="shared" si="103"/>
        <v>#REF!</v>
      </c>
      <c r="Y251" s="107" t="s">
        <v>72</v>
      </c>
      <c r="Z251" s="103">
        <f t="shared" si="99"/>
        <v>0</v>
      </c>
      <c r="AA251" s="103">
        <f t="shared" si="100"/>
        <v>0</v>
      </c>
      <c r="AB251" s="128" t="str">
        <f t="shared" si="104"/>
        <v/>
      </c>
      <c r="AC251" s="128" t="e">
        <f t="shared" si="105"/>
        <v>#REF!</v>
      </c>
    </row>
    <row r="252" spans="1:29" ht="50.1" customHeight="1">
      <c r="A252" s="171"/>
      <c r="B252" s="171"/>
      <c r="C252" s="174"/>
      <c r="D252" s="174"/>
      <c r="E252" s="131"/>
      <c r="F252" s="177"/>
      <c r="G252" s="180"/>
      <c r="H252" s="163"/>
      <c r="I252" s="165"/>
      <c r="J252" s="168"/>
      <c r="K252" s="62"/>
      <c r="L252" s="63"/>
      <c r="M252" s="63"/>
      <c r="N252" s="142"/>
      <c r="O252" s="127"/>
      <c r="P252" s="100"/>
      <c r="Q252" s="63">
        <f t="shared" si="101"/>
        <v>0</v>
      </c>
      <c r="R252" s="64"/>
      <c r="S252" s="67"/>
      <c r="T252" s="46"/>
      <c r="U252" s="106">
        <f>IF(EXACT(O252,Y252),M252,M252*(1-'Расчет ПРЕДЗАКАЗ'!$D$10))</f>
        <v>0</v>
      </c>
      <c r="V252" s="106">
        <f t="shared" si="102"/>
        <v>0</v>
      </c>
      <c r="W252" s="106" t="e">
        <f>IF(EXACT(O252,Y252),M252,M252*(1-#REF!))</f>
        <v>#REF!</v>
      </c>
      <c r="X252" s="106" t="e">
        <f t="shared" si="103"/>
        <v>#REF!</v>
      </c>
      <c r="Y252" s="107" t="s">
        <v>72</v>
      </c>
      <c r="Z252" s="103">
        <f t="shared" si="99"/>
        <v>0</v>
      </c>
      <c r="AA252" s="103">
        <f t="shared" si="100"/>
        <v>0</v>
      </c>
      <c r="AB252" s="128" t="str">
        <f t="shared" si="104"/>
        <v/>
      </c>
      <c r="AC252" s="128" t="e">
        <f t="shared" si="105"/>
        <v>#REF!</v>
      </c>
    </row>
    <row r="253" spans="1:29" ht="50.1" customHeight="1">
      <c r="A253" s="171"/>
      <c r="B253" s="171"/>
      <c r="C253" s="174"/>
      <c r="D253" s="174"/>
      <c r="E253" s="131"/>
      <c r="F253" s="177"/>
      <c r="G253" s="180"/>
      <c r="H253" s="163"/>
      <c r="I253" s="165"/>
      <c r="J253" s="168"/>
      <c r="K253" s="62"/>
      <c r="L253" s="63"/>
      <c r="M253" s="63"/>
      <c r="N253" s="142"/>
      <c r="O253" s="127"/>
      <c r="P253" s="100"/>
      <c r="Q253" s="63">
        <f t="shared" si="101"/>
        <v>0</v>
      </c>
      <c r="R253" s="64"/>
      <c r="S253" s="67"/>
      <c r="T253" s="46"/>
      <c r="U253" s="106">
        <f>IF(EXACT(O253,Y253),M253,M253*(1-'Расчет ПРЕДЗАКАЗ'!$D$10))</f>
        <v>0</v>
      </c>
      <c r="V253" s="106">
        <f t="shared" si="102"/>
        <v>0</v>
      </c>
      <c r="W253" s="106" t="e">
        <f>IF(EXACT(O253,Y253),M253,M253*(1-#REF!))</f>
        <v>#REF!</v>
      </c>
      <c r="X253" s="106" t="e">
        <f t="shared" si="103"/>
        <v>#REF!</v>
      </c>
      <c r="Y253" s="107" t="s">
        <v>72</v>
      </c>
      <c r="Z253" s="103">
        <f t="shared" si="99"/>
        <v>0</v>
      </c>
      <c r="AA253" s="103">
        <f t="shared" si="100"/>
        <v>0</v>
      </c>
      <c r="AB253" s="128" t="str">
        <f t="shared" si="104"/>
        <v/>
      </c>
      <c r="AC253" s="128" t="e">
        <f t="shared" si="105"/>
        <v>#REF!</v>
      </c>
    </row>
    <row r="254" spans="1:29" ht="50.1" customHeight="1">
      <c r="A254" s="171"/>
      <c r="B254" s="171"/>
      <c r="C254" s="174"/>
      <c r="D254" s="174"/>
      <c r="E254" s="131"/>
      <c r="F254" s="177"/>
      <c r="G254" s="180"/>
      <c r="H254" s="163"/>
      <c r="I254" s="165"/>
      <c r="J254" s="168"/>
      <c r="K254" s="62"/>
      <c r="L254" s="63"/>
      <c r="M254" s="63"/>
      <c r="N254" s="142"/>
      <c r="O254" s="127"/>
      <c r="P254" s="100"/>
      <c r="Q254" s="63">
        <f t="shared" si="101"/>
        <v>0</v>
      </c>
      <c r="R254" s="64"/>
      <c r="S254" s="67"/>
      <c r="T254" s="46"/>
      <c r="U254" s="106">
        <f>IF(EXACT(O254,Y254),M254,M254*(1-'Расчет ПРЕДЗАКАЗ'!$D$10))</f>
        <v>0</v>
      </c>
      <c r="V254" s="106">
        <f t="shared" si="102"/>
        <v>0</v>
      </c>
      <c r="W254" s="106" t="e">
        <f>IF(EXACT(O254,Y254),M254,M254*(1-#REF!))</f>
        <v>#REF!</v>
      </c>
      <c r="X254" s="106" t="e">
        <f t="shared" si="103"/>
        <v>#REF!</v>
      </c>
      <c r="Y254" s="107" t="s">
        <v>72</v>
      </c>
      <c r="Z254" s="103">
        <f t="shared" si="99"/>
        <v>0</v>
      </c>
      <c r="AA254" s="103">
        <f t="shared" si="100"/>
        <v>0</v>
      </c>
      <c r="AB254" s="128" t="str">
        <f t="shared" si="104"/>
        <v/>
      </c>
      <c r="AC254" s="128" t="e">
        <f t="shared" si="105"/>
        <v>#REF!</v>
      </c>
    </row>
    <row r="255" spans="1:29" ht="50.1" customHeight="1">
      <c r="A255" s="171"/>
      <c r="B255" s="171"/>
      <c r="C255" s="174"/>
      <c r="D255" s="174"/>
      <c r="E255" s="131"/>
      <c r="F255" s="177"/>
      <c r="G255" s="180"/>
      <c r="H255" s="163"/>
      <c r="I255" s="165"/>
      <c r="J255" s="168"/>
      <c r="K255" s="62"/>
      <c r="L255" s="63"/>
      <c r="M255" s="63"/>
      <c r="N255" s="142"/>
      <c r="O255" s="127"/>
      <c r="P255" s="100"/>
      <c r="Q255" s="63">
        <f t="shared" si="101"/>
        <v>0</v>
      </c>
      <c r="R255" s="64"/>
      <c r="S255" s="67"/>
      <c r="T255" s="46"/>
      <c r="U255" s="106">
        <f>IF(EXACT(O255,Y255),M255,M255*(1-'Расчет ПРЕДЗАКАЗ'!$D$10))</f>
        <v>0</v>
      </c>
      <c r="V255" s="106">
        <f t="shared" si="102"/>
        <v>0</v>
      </c>
      <c r="W255" s="106" t="e">
        <f>IF(EXACT(O255,Y255),M255,M255*(1-#REF!))</f>
        <v>#REF!</v>
      </c>
      <c r="X255" s="106" t="e">
        <f t="shared" si="103"/>
        <v>#REF!</v>
      </c>
      <c r="Y255" s="107" t="s">
        <v>72</v>
      </c>
      <c r="Z255" s="103">
        <f t="shared" si="99"/>
        <v>0</v>
      </c>
      <c r="AA255" s="103">
        <f t="shared" si="100"/>
        <v>0</v>
      </c>
      <c r="AB255" s="128" t="str">
        <f t="shared" si="104"/>
        <v/>
      </c>
      <c r="AC255" s="128" t="e">
        <f t="shared" si="105"/>
        <v>#REF!</v>
      </c>
    </row>
    <row r="256" spans="1:29" ht="50.1" customHeight="1">
      <c r="A256" s="171"/>
      <c r="B256" s="171"/>
      <c r="C256" s="174"/>
      <c r="D256" s="174"/>
      <c r="E256" s="131"/>
      <c r="F256" s="177"/>
      <c r="G256" s="180"/>
      <c r="H256" s="163"/>
      <c r="I256" s="165"/>
      <c r="J256" s="168"/>
      <c r="K256" s="62"/>
      <c r="L256" s="63"/>
      <c r="M256" s="63"/>
      <c r="N256" s="142"/>
      <c r="O256" s="127"/>
      <c r="P256" s="100"/>
      <c r="Q256" s="63">
        <f t="shared" si="101"/>
        <v>0</v>
      </c>
      <c r="R256" s="64"/>
      <c r="S256" s="67"/>
      <c r="T256" s="46"/>
      <c r="U256" s="106">
        <f>IF(EXACT(O256,Y256),M256,M256*(1-'Расчет ПРЕДЗАКАЗ'!$D$10))</f>
        <v>0</v>
      </c>
      <c r="V256" s="106">
        <f t="shared" si="102"/>
        <v>0</v>
      </c>
      <c r="W256" s="106" t="e">
        <f>IF(EXACT(O256,Y256),M256,M256*(1-#REF!))</f>
        <v>#REF!</v>
      </c>
      <c r="X256" s="106" t="e">
        <f t="shared" si="103"/>
        <v>#REF!</v>
      </c>
      <c r="Y256" s="107" t="s">
        <v>72</v>
      </c>
      <c r="Z256" s="103">
        <f t="shared" si="99"/>
        <v>0</v>
      </c>
      <c r="AA256" s="103">
        <f t="shared" si="100"/>
        <v>0</v>
      </c>
      <c r="AB256" s="128" t="str">
        <f t="shared" si="104"/>
        <v/>
      </c>
      <c r="AC256" s="128" t="e">
        <f t="shared" si="105"/>
        <v>#REF!</v>
      </c>
    </row>
    <row r="257" spans="1:29" ht="50.1" customHeight="1">
      <c r="A257" s="171"/>
      <c r="B257" s="171"/>
      <c r="C257" s="174"/>
      <c r="D257" s="174"/>
      <c r="E257" s="131"/>
      <c r="F257" s="177"/>
      <c r="G257" s="180"/>
      <c r="H257" s="163"/>
      <c r="I257" s="165"/>
      <c r="J257" s="168"/>
      <c r="K257" s="62"/>
      <c r="L257" s="63"/>
      <c r="M257" s="63"/>
      <c r="N257" s="65"/>
      <c r="O257" s="127"/>
      <c r="P257" s="100"/>
      <c r="Q257" s="63">
        <f t="shared" si="101"/>
        <v>0</v>
      </c>
      <c r="R257" s="65"/>
      <c r="S257" s="67"/>
      <c r="T257" s="40"/>
      <c r="U257" s="106">
        <f>IF(EXACT(O257,Y257),M257,M257*(1-'Расчет ПРЕДЗАКАЗ'!$D$10))</f>
        <v>0</v>
      </c>
      <c r="V257" s="106">
        <f t="shared" si="102"/>
        <v>0</v>
      </c>
      <c r="W257" s="106" t="e">
        <f>IF(EXACT(O257,Y257),M257,M257*(1-#REF!))</f>
        <v>#REF!</v>
      </c>
      <c r="X257" s="106" t="e">
        <f t="shared" si="103"/>
        <v>#REF!</v>
      </c>
      <c r="Y257" s="107" t="s">
        <v>72</v>
      </c>
      <c r="Z257" s="103">
        <f t="shared" si="99"/>
        <v>0</v>
      </c>
      <c r="AA257" s="103">
        <f t="shared" si="100"/>
        <v>0</v>
      </c>
      <c r="AB257" s="128" t="str">
        <f t="shared" si="104"/>
        <v/>
      </c>
      <c r="AC257" s="128" t="e">
        <f t="shared" si="105"/>
        <v>#REF!</v>
      </c>
    </row>
    <row r="258" spans="1:29" ht="50.1" customHeight="1">
      <c r="A258" s="171"/>
      <c r="B258" s="171"/>
      <c r="C258" s="174"/>
      <c r="D258" s="174"/>
      <c r="E258" s="131"/>
      <c r="F258" s="177"/>
      <c r="G258" s="180"/>
      <c r="H258" s="163"/>
      <c r="I258" s="165"/>
      <c r="J258" s="168"/>
      <c r="K258" s="62"/>
      <c r="L258" s="63"/>
      <c r="M258" s="63"/>
      <c r="N258" s="65"/>
      <c r="O258" s="127"/>
      <c r="P258" s="100"/>
      <c r="Q258" s="63">
        <f t="shared" si="101"/>
        <v>0</v>
      </c>
      <c r="R258" s="65"/>
      <c r="S258" s="67"/>
      <c r="T258" s="40"/>
      <c r="U258" s="106">
        <f>IF(EXACT(O258,Y258),M258,M258*(1-'Расчет ПРЕДЗАКАЗ'!$D$10))</f>
        <v>0</v>
      </c>
      <c r="V258" s="106">
        <f t="shared" si="102"/>
        <v>0</v>
      </c>
      <c r="W258" s="106" t="e">
        <f>IF(EXACT(O258,Y258),M258,M258*(1-#REF!))</f>
        <v>#REF!</v>
      </c>
      <c r="X258" s="106" t="e">
        <f t="shared" si="103"/>
        <v>#REF!</v>
      </c>
      <c r="Y258" s="107" t="s">
        <v>72</v>
      </c>
      <c r="Z258" s="103">
        <f t="shared" si="99"/>
        <v>0</v>
      </c>
      <c r="AA258" s="103">
        <f t="shared" si="100"/>
        <v>0</v>
      </c>
      <c r="AB258" s="128" t="str">
        <f t="shared" si="104"/>
        <v/>
      </c>
      <c r="AC258" s="128" t="e">
        <f t="shared" si="105"/>
        <v>#REF!</v>
      </c>
    </row>
    <row r="259" spans="1:29" ht="50.1" customHeight="1">
      <c r="A259" s="171"/>
      <c r="B259" s="171"/>
      <c r="C259" s="174"/>
      <c r="D259" s="174"/>
      <c r="E259" s="131"/>
      <c r="F259" s="177"/>
      <c r="G259" s="180"/>
      <c r="H259" s="163"/>
      <c r="I259" s="165"/>
      <c r="J259" s="168"/>
      <c r="K259" s="62"/>
      <c r="L259" s="63"/>
      <c r="M259" s="63"/>
      <c r="N259" s="65"/>
      <c r="O259" s="127"/>
      <c r="P259" s="100"/>
      <c r="Q259" s="63">
        <f t="shared" si="101"/>
        <v>0</v>
      </c>
      <c r="R259" s="65"/>
      <c r="S259" s="67"/>
      <c r="T259" s="40"/>
      <c r="U259" s="106">
        <f>IF(EXACT(O259,Y259),M259,M259*(1-'Расчет ПРЕДЗАКАЗ'!$D$10))</f>
        <v>0</v>
      </c>
      <c r="V259" s="106">
        <f t="shared" si="102"/>
        <v>0</v>
      </c>
      <c r="W259" s="106" t="e">
        <f>IF(EXACT(O259,Y259),M259,M259*(1-#REF!))</f>
        <v>#REF!</v>
      </c>
      <c r="X259" s="106" t="e">
        <f t="shared" si="103"/>
        <v>#REF!</v>
      </c>
      <c r="Y259" s="107" t="s">
        <v>72</v>
      </c>
      <c r="Z259" s="103">
        <f t="shared" si="99"/>
        <v>0</v>
      </c>
      <c r="AA259" s="103">
        <f t="shared" si="100"/>
        <v>0</v>
      </c>
      <c r="AB259" s="128" t="str">
        <f t="shared" si="104"/>
        <v/>
      </c>
      <c r="AC259" s="128" t="e">
        <f t="shared" si="105"/>
        <v>#REF!</v>
      </c>
    </row>
    <row r="260" spans="1:29" ht="50.1" customHeight="1">
      <c r="A260" s="171"/>
      <c r="B260" s="171"/>
      <c r="C260" s="174"/>
      <c r="D260" s="174"/>
      <c r="E260" s="131"/>
      <c r="F260" s="177"/>
      <c r="G260" s="180"/>
      <c r="H260" s="163"/>
      <c r="I260" s="165"/>
      <c r="J260" s="168"/>
      <c r="K260" s="62"/>
      <c r="L260" s="63"/>
      <c r="M260" s="63"/>
      <c r="N260" s="65"/>
      <c r="O260" s="127"/>
      <c r="P260" s="100"/>
      <c r="Q260" s="63">
        <f t="shared" si="101"/>
        <v>0</v>
      </c>
      <c r="R260" s="65"/>
      <c r="S260" s="67"/>
      <c r="T260" s="40"/>
      <c r="U260" s="106">
        <f>IF(EXACT(O260,Y260),M260,M260*(1-'Расчет ПРЕДЗАКАЗ'!$D$10))</f>
        <v>0</v>
      </c>
      <c r="V260" s="106">
        <f t="shared" si="102"/>
        <v>0</v>
      </c>
      <c r="W260" s="106" t="e">
        <f>IF(EXACT(O260,Y260),M260,M260*(1-#REF!))</f>
        <v>#REF!</v>
      </c>
      <c r="X260" s="106" t="e">
        <f t="shared" si="103"/>
        <v>#REF!</v>
      </c>
      <c r="Y260" s="107" t="s">
        <v>72</v>
      </c>
      <c r="Z260" s="103">
        <f t="shared" si="99"/>
        <v>0</v>
      </c>
      <c r="AA260" s="103">
        <f t="shared" si="100"/>
        <v>0</v>
      </c>
      <c r="AB260" s="128" t="str">
        <f t="shared" si="104"/>
        <v/>
      </c>
      <c r="AC260" s="128" t="e">
        <f t="shared" si="105"/>
        <v>#REF!</v>
      </c>
    </row>
    <row r="261" spans="1:29" ht="50.1" customHeight="1">
      <c r="A261" s="171"/>
      <c r="B261" s="171"/>
      <c r="C261" s="174"/>
      <c r="D261" s="174"/>
      <c r="E261" s="131"/>
      <c r="F261" s="177"/>
      <c r="G261" s="180"/>
      <c r="H261" s="163"/>
      <c r="I261" s="165"/>
      <c r="J261" s="168"/>
      <c r="K261" s="62"/>
      <c r="L261" s="63"/>
      <c r="M261" s="63"/>
      <c r="N261" s="65"/>
      <c r="O261" s="127"/>
      <c r="P261" s="100"/>
      <c r="Q261" s="63">
        <f t="shared" si="101"/>
        <v>0</v>
      </c>
      <c r="R261" s="65"/>
      <c r="S261" s="67"/>
      <c r="T261" s="40"/>
      <c r="U261" s="106">
        <f>IF(EXACT(O261,Y261),M261,M261*(1-'Расчет ПРЕДЗАКАЗ'!$D$10))</f>
        <v>0</v>
      </c>
      <c r="V261" s="106">
        <f t="shared" si="102"/>
        <v>0</v>
      </c>
      <c r="W261" s="106" t="e">
        <f>IF(EXACT(O261,Y261),M261,M261*(1-#REF!))</f>
        <v>#REF!</v>
      </c>
      <c r="X261" s="106" t="e">
        <f t="shared" si="103"/>
        <v>#REF!</v>
      </c>
      <c r="Y261" s="107" t="s">
        <v>72</v>
      </c>
      <c r="Z261" s="103">
        <f t="shared" si="99"/>
        <v>0</v>
      </c>
      <c r="AA261" s="103">
        <f t="shared" si="100"/>
        <v>0</v>
      </c>
      <c r="AB261" s="128" t="str">
        <f t="shared" si="104"/>
        <v/>
      </c>
      <c r="AC261" s="128" t="e">
        <f t="shared" si="105"/>
        <v>#REF!</v>
      </c>
    </row>
    <row r="262" spans="1:29" ht="50.1" customHeight="1">
      <c r="A262" s="172"/>
      <c r="B262" s="172"/>
      <c r="C262" s="175"/>
      <c r="D262" s="175"/>
      <c r="E262" s="132"/>
      <c r="F262" s="178"/>
      <c r="G262" s="181"/>
      <c r="H262" s="164"/>
      <c r="I262" s="166"/>
      <c r="J262" s="169"/>
      <c r="K262" s="62"/>
      <c r="L262" s="63"/>
      <c r="M262" s="63"/>
      <c r="N262" s="65"/>
      <c r="O262" s="127"/>
      <c r="P262" s="100"/>
      <c r="Q262" s="63">
        <f t="shared" si="101"/>
        <v>0</v>
      </c>
      <c r="R262" s="65"/>
      <c r="S262" s="64"/>
      <c r="T262" s="40"/>
      <c r="U262" s="106">
        <f>IF(EXACT(O262,Y262),M262,M262*(1-'Расчет ПРЕДЗАКАЗ'!$D$10))</f>
        <v>0</v>
      </c>
      <c r="V262" s="106">
        <f t="shared" si="102"/>
        <v>0</v>
      </c>
      <c r="W262" s="106" t="e">
        <f>IF(EXACT(O262,Y262),M262,M262*(1-#REF!))</f>
        <v>#REF!</v>
      </c>
      <c r="X262" s="106" t="e">
        <f t="shared" si="103"/>
        <v>#REF!</v>
      </c>
      <c r="Y262" s="107" t="s">
        <v>72</v>
      </c>
      <c r="Z262" s="103">
        <f t="shared" si="99"/>
        <v>0</v>
      </c>
      <c r="AA262" s="103">
        <f t="shared" si="100"/>
        <v>0</v>
      </c>
      <c r="AB262" s="128" t="str">
        <f t="shared" si="104"/>
        <v/>
      </c>
      <c r="AC262" s="128" t="e">
        <f t="shared" si="105"/>
        <v>#REF!</v>
      </c>
    </row>
    <row r="263" spans="1:29" ht="11.25" customHeight="1" thickBot="1"/>
    <row r="264" spans="1:29" ht="50.1" customHeight="1">
      <c r="A264" s="170">
        <v>521</v>
      </c>
      <c r="B264" s="170" t="s">
        <v>4154</v>
      </c>
      <c r="C264" s="173" t="s">
        <v>4155</v>
      </c>
      <c r="D264" s="173" t="s">
        <v>77</v>
      </c>
      <c r="E264" s="131"/>
      <c r="F264" s="196" t="s">
        <v>78</v>
      </c>
      <c r="G264" s="179" t="s">
        <v>4042</v>
      </c>
      <c r="H264" s="162" t="s">
        <v>4156</v>
      </c>
      <c r="I264" s="195" t="s">
        <v>4157</v>
      </c>
      <c r="J264" s="167" t="s">
        <v>19</v>
      </c>
      <c r="K264" s="62" t="s">
        <v>82</v>
      </c>
      <c r="L264" s="63">
        <v>6780</v>
      </c>
      <c r="M264" s="63">
        <v>4234</v>
      </c>
      <c r="N264" s="142" t="s">
        <v>4158</v>
      </c>
      <c r="O264" s="127" t="s">
        <v>72</v>
      </c>
      <c r="P264" s="100"/>
      <c r="Q264" s="63">
        <f>P264*M264</f>
        <v>0</v>
      </c>
      <c r="R264" s="64"/>
      <c r="S264" s="67">
        <v>62</v>
      </c>
      <c r="T264" s="61"/>
      <c r="U264" s="106">
        <f>IF(EXACT(O264,Y264),M264,M264*(1-'Расчет ПРЕДЗАКАЗ'!$D$10))</f>
        <v>4234</v>
      </c>
      <c r="V264" s="106">
        <f>P264*U264</f>
        <v>0</v>
      </c>
      <c r="W264" s="106">
        <f>IF(EXACT(O264,Y264),M264,M264*(1-#REF!))</f>
        <v>4234</v>
      </c>
      <c r="X264" s="106">
        <f>P264*W264</f>
        <v>0</v>
      </c>
      <c r="Y264" s="107" t="s">
        <v>72</v>
      </c>
      <c r="Z264" s="103">
        <f t="shared" ref="Z264:Z278" si="106">IF(EXACT(O264,Y264),Q264,0)</f>
        <v>0</v>
      </c>
      <c r="AA264" s="103">
        <f t="shared" ref="AA264:AA278" si="107">IF(Z264=0,Q264,0)</f>
        <v>0</v>
      </c>
      <c r="AB264" s="128">
        <f>IF(U264=0,"",L264/U264-1)</f>
        <v>0.60132262635805378</v>
      </c>
      <c r="AC264" s="128">
        <f>IF(W264=0,"",L264/W264-1)</f>
        <v>0.60132262635805378</v>
      </c>
    </row>
    <row r="265" spans="1:29" ht="50.1" customHeight="1">
      <c r="A265" s="171"/>
      <c r="B265" s="171"/>
      <c r="C265" s="174"/>
      <c r="D265" s="174"/>
      <c r="E265" s="131"/>
      <c r="F265" s="177"/>
      <c r="G265" s="180"/>
      <c r="H265" s="163"/>
      <c r="I265" s="165"/>
      <c r="J265" s="168"/>
      <c r="K265" s="62" t="s">
        <v>1242</v>
      </c>
      <c r="L265" s="63">
        <v>6780</v>
      </c>
      <c r="M265" s="63">
        <v>4234</v>
      </c>
      <c r="N265" s="142" t="s">
        <v>4159</v>
      </c>
      <c r="O265" s="127" t="s">
        <v>72</v>
      </c>
      <c r="P265" s="100"/>
      <c r="Q265" s="63">
        <f t="shared" ref="Q265:Q278" si="108">P265*M265</f>
        <v>0</v>
      </c>
      <c r="R265" s="64"/>
      <c r="S265" s="67">
        <v>158</v>
      </c>
      <c r="T265" s="46"/>
      <c r="U265" s="106">
        <f>IF(EXACT(O265,Y265),M265,M265*(1-'Расчет ПРЕДЗАКАЗ'!$D$10))</f>
        <v>4234</v>
      </c>
      <c r="V265" s="106">
        <f t="shared" ref="V265:V278" si="109">P265*U265</f>
        <v>0</v>
      </c>
      <c r="W265" s="106">
        <f>IF(EXACT(O265,Y265),M265,M265*(1-#REF!))</f>
        <v>4234</v>
      </c>
      <c r="X265" s="106">
        <f t="shared" ref="X265:X278" si="110">P265*W265</f>
        <v>0</v>
      </c>
      <c r="Y265" s="107" t="s">
        <v>72</v>
      </c>
      <c r="Z265" s="103">
        <f t="shared" si="106"/>
        <v>0</v>
      </c>
      <c r="AA265" s="103">
        <f t="shared" si="107"/>
        <v>0</v>
      </c>
      <c r="AB265" s="128">
        <f t="shared" ref="AB265:AB278" si="111">IF(U265=0,"",L265/U265-1)</f>
        <v>0.60132262635805378</v>
      </c>
      <c r="AC265" s="128">
        <f t="shared" ref="AC265:AC278" si="112">IF(W265=0,"",L265/W265-1)</f>
        <v>0.60132262635805378</v>
      </c>
    </row>
    <row r="266" spans="1:29" ht="50.1" customHeight="1">
      <c r="A266" s="171"/>
      <c r="B266" s="171"/>
      <c r="C266" s="174"/>
      <c r="D266" s="174"/>
      <c r="E266" s="131"/>
      <c r="F266" s="177"/>
      <c r="G266" s="180"/>
      <c r="H266" s="163"/>
      <c r="I266" s="165"/>
      <c r="J266" s="168"/>
      <c r="K266" s="62" t="s">
        <v>98</v>
      </c>
      <c r="L266" s="63">
        <v>6780</v>
      </c>
      <c r="M266" s="63">
        <v>4234</v>
      </c>
      <c r="N266" s="142" t="s">
        <v>4160</v>
      </c>
      <c r="O266" s="127" t="s">
        <v>72</v>
      </c>
      <c r="P266" s="100"/>
      <c r="Q266" s="63">
        <f t="shared" si="108"/>
        <v>0</v>
      </c>
      <c r="R266" s="64"/>
      <c r="S266" s="67">
        <v>76</v>
      </c>
      <c r="T266" s="46"/>
      <c r="U266" s="106">
        <f>IF(EXACT(O266,Y266),M266,M266*(1-'Расчет ПРЕДЗАКАЗ'!$D$10))</f>
        <v>4234</v>
      </c>
      <c r="V266" s="106">
        <f t="shared" si="109"/>
        <v>0</v>
      </c>
      <c r="W266" s="106">
        <f>IF(EXACT(O266,Y266),M266,M266*(1-#REF!))</f>
        <v>4234</v>
      </c>
      <c r="X266" s="106">
        <f t="shared" si="110"/>
        <v>0</v>
      </c>
      <c r="Y266" s="107" t="s">
        <v>72</v>
      </c>
      <c r="Z266" s="103">
        <f t="shared" si="106"/>
        <v>0</v>
      </c>
      <c r="AA266" s="103">
        <f t="shared" si="107"/>
        <v>0</v>
      </c>
      <c r="AB266" s="128">
        <f t="shared" si="111"/>
        <v>0.60132262635805378</v>
      </c>
      <c r="AC266" s="128">
        <f t="shared" si="112"/>
        <v>0.60132262635805378</v>
      </c>
    </row>
    <row r="267" spans="1:29" ht="50.1" customHeight="1">
      <c r="A267" s="171"/>
      <c r="B267" s="171"/>
      <c r="C267" s="174"/>
      <c r="D267" s="174"/>
      <c r="E267" s="131"/>
      <c r="F267" s="177"/>
      <c r="G267" s="180"/>
      <c r="H267" s="163"/>
      <c r="I267" s="165"/>
      <c r="J267" s="168"/>
      <c r="K267" s="62" t="s">
        <v>84</v>
      </c>
      <c r="L267" s="63">
        <v>6780</v>
      </c>
      <c r="M267" s="63">
        <v>4234</v>
      </c>
      <c r="N267" s="142" t="s">
        <v>4161</v>
      </c>
      <c r="O267" s="127" t="s">
        <v>72</v>
      </c>
      <c r="P267" s="100"/>
      <c r="Q267" s="63">
        <f t="shared" si="108"/>
        <v>0</v>
      </c>
      <c r="R267" s="64"/>
      <c r="S267" s="67">
        <v>103</v>
      </c>
      <c r="T267" s="46"/>
      <c r="U267" s="106">
        <f>IF(EXACT(O267,Y267),M267,M267*(1-'Расчет ПРЕДЗАКАЗ'!$D$10))</f>
        <v>4234</v>
      </c>
      <c r="V267" s="106">
        <f t="shared" si="109"/>
        <v>0</v>
      </c>
      <c r="W267" s="106">
        <f>IF(EXACT(O267,Y267),M267,M267*(1-#REF!))</f>
        <v>4234</v>
      </c>
      <c r="X267" s="106">
        <f t="shared" si="110"/>
        <v>0</v>
      </c>
      <c r="Y267" s="107" t="s">
        <v>72</v>
      </c>
      <c r="Z267" s="103">
        <f t="shared" si="106"/>
        <v>0</v>
      </c>
      <c r="AA267" s="103">
        <f t="shared" si="107"/>
        <v>0</v>
      </c>
      <c r="AB267" s="128">
        <f t="shared" si="111"/>
        <v>0.60132262635805378</v>
      </c>
      <c r="AC267" s="128">
        <f t="shared" si="112"/>
        <v>0.60132262635805378</v>
      </c>
    </row>
    <row r="268" spans="1:29" ht="50.1" customHeight="1">
      <c r="A268" s="171"/>
      <c r="B268" s="171"/>
      <c r="C268" s="174"/>
      <c r="D268" s="174"/>
      <c r="E268" s="131"/>
      <c r="F268" s="177"/>
      <c r="G268" s="180"/>
      <c r="H268" s="163"/>
      <c r="I268" s="165"/>
      <c r="J268" s="168"/>
      <c r="K268" s="62" t="s">
        <v>101</v>
      </c>
      <c r="L268" s="63">
        <v>6780</v>
      </c>
      <c r="M268" s="63">
        <v>4234</v>
      </c>
      <c r="N268" s="142" t="s">
        <v>4162</v>
      </c>
      <c r="O268" s="127" t="s">
        <v>72</v>
      </c>
      <c r="P268" s="100"/>
      <c r="Q268" s="63">
        <f t="shared" si="108"/>
        <v>0</v>
      </c>
      <c r="R268" s="64"/>
      <c r="S268" s="67">
        <v>104</v>
      </c>
      <c r="T268" s="46"/>
      <c r="U268" s="106">
        <f>IF(EXACT(O268,Y268),M268,M268*(1-'Расчет ПРЕДЗАКАЗ'!$D$10))</f>
        <v>4234</v>
      </c>
      <c r="V268" s="106">
        <f t="shared" si="109"/>
        <v>0</v>
      </c>
      <c r="W268" s="106">
        <f>IF(EXACT(O268,Y268),M268,M268*(1-#REF!))</f>
        <v>4234</v>
      </c>
      <c r="X268" s="106">
        <f t="shared" si="110"/>
        <v>0</v>
      </c>
      <c r="Y268" s="107" t="s">
        <v>72</v>
      </c>
      <c r="Z268" s="103">
        <f t="shared" si="106"/>
        <v>0</v>
      </c>
      <c r="AA268" s="103">
        <f t="shared" si="107"/>
        <v>0</v>
      </c>
      <c r="AB268" s="128">
        <f t="shared" si="111"/>
        <v>0.60132262635805378</v>
      </c>
      <c r="AC268" s="128">
        <f t="shared" si="112"/>
        <v>0.60132262635805378</v>
      </c>
    </row>
    <row r="269" spans="1:29" ht="50.1" customHeight="1">
      <c r="A269" s="171"/>
      <c r="B269" s="171"/>
      <c r="C269" s="174"/>
      <c r="D269" s="174"/>
      <c r="E269" s="131"/>
      <c r="F269" s="177"/>
      <c r="G269" s="180"/>
      <c r="H269" s="163"/>
      <c r="I269" s="165"/>
      <c r="J269" s="168"/>
      <c r="K269" s="62" t="s">
        <v>86</v>
      </c>
      <c r="L269" s="63">
        <v>6780</v>
      </c>
      <c r="M269" s="63">
        <v>4234</v>
      </c>
      <c r="N269" s="142" t="s">
        <v>4163</v>
      </c>
      <c r="O269" s="127" t="s">
        <v>72</v>
      </c>
      <c r="P269" s="100"/>
      <c r="Q269" s="63">
        <f t="shared" si="108"/>
        <v>0</v>
      </c>
      <c r="R269" s="64"/>
      <c r="S269" s="67">
        <v>32</v>
      </c>
      <c r="T269" s="46"/>
      <c r="U269" s="106">
        <f>IF(EXACT(O269,Y269),M269,M269*(1-'Расчет ПРЕДЗАКАЗ'!$D$10))</f>
        <v>4234</v>
      </c>
      <c r="V269" s="106">
        <f t="shared" si="109"/>
        <v>0</v>
      </c>
      <c r="W269" s="106">
        <f>IF(EXACT(O269,Y269),M269,M269*(1-#REF!))</f>
        <v>4234</v>
      </c>
      <c r="X269" s="106">
        <f t="shared" si="110"/>
        <v>0</v>
      </c>
      <c r="Y269" s="107" t="s">
        <v>72</v>
      </c>
      <c r="Z269" s="103">
        <f t="shared" si="106"/>
        <v>0</v>
      </c>
      <c r="AA269" s="103">
        <f t="shared" si="107"/>
        <v>0</v>
      </c>
      <c r="AB269" s="128">
        <f t="shared" si="111"/>
        <v>0.60132262635805378</v>
      </c>
      <c r="AC269" s="128">
        <f t="shared" si="112"/>
        <v>0.60132262635805378</v>
      </c>
    </row>
    <row r="270" spans="1:29" ht="50.1" customHeight="1">
      <c r="A270" s="171"/>
      <c r="B270" s="171"/>
      <c r="C270" s="174"/>
      <c r="D270" s="174"/>
      <c r="E270" s="131"/>
      <c r="F270" s="177"/>
      <c r="G270" s="180"/>
      <c r="H270" s="163"/>
      <c r="I270" s="165"/>
      <c r="J270" s="168"/>
      <c r="K270" s="62" t="s">
        <v>88</v>
      </c>
      <c r="L270" s="63">
        <v>6780</v>
      </c>
      <c r="M270" s="63">
        <v>4234</v>
      </c>
      <c r="N270" s="142" t="s">
        <v>4164</v>
      </c>
      <c r="O270" s="127" t="s">
        <v>72</v>
      </c>
      <c r="P270" s="100"/>
      <c r="Q270" s="63">
        <f t="shared" si="108"/>
        <v>0</v>
      </c>
      <c r="R270" s="64"/>
      <c r="S270" s="67">
        <v>36</v>
      </c>
      <c r="T270" s="46"/>
      <c r="U270" s="106">
        <f>IF(EXACT(O270,Y270),M270,M270*(1-'Расчет ПРЕДЗАКАЗ'!$D$10))</f>
        <v>4234</v>
      </c>
      <c r="V270" s="106">
        <f t="shared" si="109"/>
        <v>0</v>
      </c>
      <c r="W270" s="106">
        <f>IF(EXACT(O270,Y270),M270,M270*(1-#REF!))</f>
        <v>4234</v>
      </c>
      <c r="X270" s="106">
        <f t="shared" si="110"/>
        <v>0</v>
      </c>
      <c r="Y270" s="107" t="s">
        <v>72</v>
      </c>
      <c r="Z270" s="103">
        <f t="shared" si="106"/>
        <v>0</v>
      </c>
      <c r="AA270" s="103">
        <f t="shared" si="107"/>
        <v>0</v>
      </c>
      <c r="AB270" s="128">
        <f t="shared" si="111"/>
        <v>0.60132262635805378</v>
      </c>
      <c r="AC270" s="128">
        <f t="shared" si="112"/>
        <v>0.60132262635805378</v>
      </c>
    </row>
    <row r="271" spans="1:29" ht="50.1" customHeight="1">
      <c r="A271" s="171"/>
      <c r="B271" s="171"/>
      <c r="C271" s="174"/>
      <c r="D271" s="174"/>
      <c r="E271" s="131"/>
      <c r="F271" s="177"/>
      <c r="G271" s="180"/>
      <c r="H271" s="163"/>
      <c r="I271" s="165"/>
      <c r="J271" s="168"/>
      <c r="K271" s="62" t="s">
        <v>105</v>
      </c>
      <c r="L271" s="63">
        <v>6780</v>
      </c>
      <c r="M271" s="63">
        <v>4234</v>
      </c>
      <c r="N271" s="142" t="s">
        <v>4165</v>
      </c>
      <c r="O271" s="127" t="s">
        <v>72</v>
      </c>
      <c r="P271" s="100"/>
      <c r="Q271" s="63">
        <f t="shared" si="108"/>
        <v>0</v>
      </c>
      <c r="R271" s="64"/>
      <c r="S271" s="67">
        <v>27</v>
      </c>
      <c r="T271" s="46"/>
      <c r="U271" s="106">
        <f>IF(EXACT(O271,Y271),M271,M271*(1-'Расчет ПРЕДЗАКАЗ'!$D$10))</f>
        <v>4234</v>
      </c>
      <c r="V271" s="106">
        <f t="shared" si="109"/>
        <v>0</v>
      </c>
      <c r="W271" s="106">
        <f>IF(EXACT(O271,Y271),M271,M271*(1-#REF!))</f>
        <v>4234</v>
      </c>
      <c r="X271" s="106">
        <f t="shared" si="110"/>
        <v>0</v>
      </c>
      <c r="Y271" s="107" t="s">
        <v>72</v>
      </c>
      <c r="Z271" s="103">
        <f t="shared" si="106"/>
        <v>0</v>
      </c>
      <c r="AA271" s="103">
        <f t="shared" si="107"/>
        <v>0</v>
      </c>
      <c r="AB271" s="128">
        <f t="shared" si="111"/>
        <v>0.60132262635805378</v>
      </c>
      <c r="AC271" s="128">
        <f t="shared" si="112"/>
        <v>0.60132262635805378</v>
      </c>
    </row>
    <row r="272" spans="1:29" ht="50.1" customHeight="1">
      <c r="A272" s="171"/>
      <c r="B272" s="171"/>
      <c r="C272" s="174"/>
      <c r="D272" s="174"/>
      <c r="E272" s="131"/>
      <c r="F272" s="177"/>
      <c r="G272" s="180"/>
      <c r="H272" s="163"/>
      <c r="I272" s="165"/>
      <c r="J272" s="168"/>
      <c r="K272" s="62" t="s">
        <v>107</v>
      </c>
      <c r="L272" s="63">
        <v>6780</v>
      </c>
      <c r="M272" s="63">
        <v>4234</v>
      </c>
      <c r="N272" s="142" t="s">
        <v>4166</v>
      </c>
      <c r="O272" s="127" t="s">
        <v>72</v>
      </c>
      <c r="P272" s="100"/>
      <c r="Q272" s="63">
        <f t="shared" si="108"/>
        <v>0</v>
      </c>
      <c r="R272" s="64"/>
      <c r="S272" s="67">
        <v>11</v>
      </c>
      <c r="T272" s="46"/>
      <c r="U272" s="106">
        <f>IF(EXACT(O272,Y272),M272,M272*(1-'Расчет ПРЕДЗАКАЗ'!$D$10))</f>
        <v>4234</v>
      </c>
      <c r="V272" s="106">
        <f t="shared" si="109"/>
        <v>0</v>
      </c>
      <c r="W272" s="106">
        <f>IF(EXACT(O272,Y272),M272,M272*(1-#REF!))</f>
        <v>4234</v>
      </c>
      <c r="X272" s="106">
        <f t="shared" si="110"/>
        <v>0</v>
      </c>
      <c r="Y272" s="107" t="s">
        <v>72</v>
      </c>
      <c r="Z272" s="103">
        <f t="shared" si="106"/>
        <v>0</v>
      </c>
      <c r="AA272" s="103">
        <f t="shared" si="107"/>
        <v>0</v>
      </c>
      <c r="AB272" s="128">
        <f t="shared" si="111"/>
        <v>0.60132262635805378</v>
      </c>
      <c r="AC272" s="128">
        <f t="shared" si="112"/>
        <v>0.60132262635805378</v>
      </c>
    </row>
    <row r="273" spans="1:29" ht="50.1" customHeight="1">
      <c r="A273" s="171"/>
      <c r="B273" s="171"/>
      <c r="C273" s="174"/>
      <c r="D273" s="174"/>
      <c r="E273" s="131"/>
      <c r="F273" s="177"/>
      <c r="G273" s="180"/>
      <c r="H273" s="163"/>
      <c r="I273" s="165"/>
      <c r="J273" s="168"/>
      <c r="K273" s="62"/>
      <c r="L273" s="63"/>
      <c r="M273" s="63"/>
      <c r="N273" s="65"/>
      <c r="O273" s="127"/>
      <c r="P273" s="100"/>
      <c r="Q273" s="63">
        <f t="shared" si="108"/>
        <v>0</v>
      </c>
      <c r="R273" s="65"/>
      <c r="S273" s="67"/>
      <c r="T273" s="40"/>
      <c r="U273" s="106">
        <f>IF(EXACT(O273,Y273),M273,M273*(1-'Расчет ПРЕДЗАКАЗ'!$D$10))</f>
        <v>0</v>
      </c>
      <c r="V273" s="106">
        <f t="shared" si="109"/>
        <v>0</v>
      </c>
      <c r="W273" s="106" t="e">
        <f>IF(EXACT(O273,Y273),M273,M273*(1-#REF!))</f>
        <v>#REF!</v>
      </c>
      <c r="X273" s="106" t="e">
        <f t="shared" si="110"/>
        <v>#REF!</v>
      </c>
      <c r="Y273" s="107" t="s">
        <v>72</v>
      </c>
      <c r="Z273" s="103">
        <f t="shared" si="106"/>
        <v>0</v>
      </c>
      <c r="AA273" s="103">
        <f t="shared" si="107"/>
        <v>0</v>
      </c>
      <c r="AB273" s="128" t="str">
        <f t="shared" si="111"/>
        <v/>
      </c>
      <c r="AC273" s="128" t="e">
        <f t="shared" si="112"/>
        <v>#REF!</v>
      </c>
    </row>
    <row r="274" spans="1:29" ht="50.1" customHeight="1">
      <c r="A274" s="171"/>
      <c r="B274" s="171"/>
      <c r="C274" s="174"/>
      <c r="D274" s="174"/>
      <c r="E274" s="131"/>
      <c r="F274" s="177"/>
      <c r="G274" s="180"/>
      <c r="H274" s="163"/>
      <c r="I274" s="165"/>
      <c r="J274" s="168"/>
      <c r="K274" s="62"/>
      <c r="L274" s="63"/>
      <c r="M274" s="63"/>
      <c r="N274" s="65"/>
      <c r="O274" s="127"/>
      <c r="P274" s="100"/>
      <c r="Q274" s="63">
        <f t="shared" si="108"/>
        <v>0</v>
      </c>
      <c r="R274" s="65"/>
      <c r="S274" s="67"/>
      <c r="T274" s="40"/>
      <c r="U274" s="106">
        <f>IF(EXACT(O274,Y274),M274,M274*(1-'Расчет ПРЕДЗАКАЗ'!$D$10))</f>
        <v>0</v>
      </c>
      <c r="V274" s="106">
        <f t="shared" si="109"/>
        <v>0</v>
      </c>
      <c r="W274" s="106" t="e">
        <f>IF(EXACT(O274,Y274),M274,M274*(1-#REF!))</f>
        <v>#REF!</v>
      </c>
      <c r="X274" s="106" t="e">
        <f t="shared" si="110"/>
        <v>#REF!</v>
      </c>
      <c r="Y274" s="107" t="s">
        <v>72</v>
      </c>
      <c r="Z274" s="103">
        <f t="shared" si="106"/>
        <v>0</v>
      </c>
      <c r="AA274" s="103">
        <f t="shared" si="107"/>
        <v>0</v>
      </c>
      <c r="AB274" s="128" t="str">
        <f t="shared" si="111"/>
        <v/>
      </c>
      <c r="AC274" s="128" t="e">
        <f t="shared" si="112"/>
        <v>#REF!</v>
      </c>
    </row>
    <row r="275" spans="1:29" ht="50.1" customHeight="1">
      <c r="A275" s="171"/>
      <c r="B275" s="171"/>
      <c r="C275" s="174"/>
      <c r="D275" s="174"/>
      <c r="E275" s="131"/>
      <c r="F275" s="177"/>
      <c r="G275" s="180"/>
      <c r="H275" s="163"/>
      <c r="I275" s="165"/>
      <c r="J275" s="168"/>
      <c r="K275" s="62"/>
      <c r="L275" s="63"/>
      <c r="M275" s="63"/>
      <c r="N275" s="65"/>
      <c r="O275" s="127"/>
      <c r="P275" s="100"/>
      <c r="Q275" s="63">
        <f t="shared" si="108"/>
        <v>0</v>
      </c>
      <c r="R275" s="65"/>
      <c r="S275" s="67"/>
      <c r="T275" s="40"/>
      <c r="U275" s="106">
        <f>IF(EXACT(O275,Y275),M275,M275*(1-'Расчет ПРЕДЗАКАЗ'!$D$10))</f>
        <v>0</v>
      </c>
      <c r="V275" s="106">
        <f t="shared" si="109"/>
        <v>0</v>
      </c>
      <c r="W275" s="106" t="e">
        <f>IF(EXACT(O275,Y275),M275,M275*(1-#REF!))</f>
        <v>#REF!</v>
      </c>
      <c r="X275" s="106" t="e">
        <f t="shared" si="110"/>
        <v>#REF!</v>
      </c>
      <c r="Y275" s="107" t="s">
        <v>72</v>
      </c>
      <c r="Z275" s="103">
        <f t="shared" si="106"/>
        <v>0</v>
      </c>
      <c r="AA275" s="103">
        <f t="shared" si="107"/>
        <v>0</v>
      </c>
      <c r="AB275" s="128" t="str">
        <f t="shared" si="111"/>
        <v/>
      </c>
      <c r="AC275" s="128" t="e">
        <f t="shared" si="112"/>
        <v>#REF!</v>
      </c>
    </row>
    <row r="276" spans="1:29" ht="50.1" customHeight="1">
      <c r="A276" s="171"/>
      <c r="B276" s="171"/>
      <c r="C276" s="174"/>
      <c r="D276" s="174"/>
      <c r="E276" s="131"/>
      <c r="F276" s="177"/>
      <c r="G276" s="180"/>
      <c r="H276" s="163"/>
      <c r="I276" s="165"/>
      <c r="J276" s="168"/>
      <c r="K276" s="62"/>
      <c r="L276" s="63"/>
      <c r="M276" s="63"/>
      <c r="N276" s="65"/>
      <c r="O276" s="127"/>
      <c r="P276" s="100"/>
      <c r="Q276" s="63">
        <f t="shared" si="108"/>
        <v>0</v>
      </c>
      <c r="R276" s="65"/>
      <c r="S276" s="67"/>
      <c r="T276" s="40"/>
      <c r="U276" s="106">
        <f>IF(EXACT(O276,Y276),M276,M276*(1-'Расчет ПРЕДЗАКАЗ'!$D$10))</f>
        <v>0</v>
      </c>
      <c r="V276" s="106">
        <f t="shared" si="109"/>
        <v>0</v>
      </c>
      <c r="W276" s="106" t="e">
        <f>IF(EXACT(O276,Y276),M276,M276*(1-#REF!))</f>
        <v>#REF!</v>
      </c>
      <c r="X276" s="106" t="e">
        <f t="shared" si="110"/>
        <v>#REF!</v>
      </c>
      <c r="Y276" s="107" t="s">
        <v>72</v>
      </c>
      <c r="Z276" s="103">
        <f t="shared" si="106"/>
        <v>0</v>
      </c>
      <c r="AA276" s="103">
        <f t="shared" si="107"/>
        <v>0</v>
      </c>
      <c r="AB276" s="128" t="str">
        <f t="shared" si="111"/>
        <v/>
      </c>
      <c r="AC276" s="128" t="e">
        <f t="shared" si="112"/>
        <v>#REF!</v>
      </c>
    </row>
    <row r="277" spans="1:29" ht="50.1" customHeight="1">
      <c r="A277" s="171"/>
      <c r="B277" s="171"/>
      <c r="C277" s="174"/>
      <c r="D277" s="174"/>
      <c r="E277" s="131"/>
      <c r="F277" s="177"/>
      <c r="G277" s="180"/>
      <c r="H277" s="163"/>
      <c r="I277" s="165"/>
      <c r="J277" s="168"/>
      <c r="K277" s="62"/>
      <c r="L277" s="63"/>
      <c r="M277" s="63"/>
      <c r="N277" s="65"/>
      <c r="O277" s="127"/>
      <c r="P277" s="100"/>
      <c r="Q277" s="63">
        <f t="shared" si="108"/>
        <v>0</v>
      </c>
      <c r="R277" s="65"/>
      <c r="S277" s="67"/>
      <c r="T277" s="40"/>
      <c r="U277" s="106">
        <f>IF(EXACT(O277,Y277),M277,M277*(1-'Расчет ПРЕДЗАКАЗ'!$D$10))</f>
        <v>0</v>
      </c>
      <c r="V277" s="106">
        <f t="shared" si="109"/>
        <v>0</v>
      </c>
      <c r="W277" s="106" t="e">
        <f>IF(EXACT(O277,Y277),M277,M277*(1-#REF!))</f>
        <v>#REF!</v>
      </c>
      <c r="X277" s="106" t="e">
        <f t="shared" si="110"/>
        <v>#REF!</v>
      </c>
      <c r="Y277" s="107" t="s">
        <v>72</v>
      </c>
      <c r="Z277" s="103">
        <f t="shared" si="106"/>
        <v>0</v>
      </c>
      <c r="AA277" s="103">
        <f t="shared" si="107"/>
        <v>0</v>
      </c>
      <c r="AB277" s="128" t="str">
        <f t="shared" si="111"/>
        <v/>
      </c>
      <c r="AC277" s="128" t="e">
        <f t="shared" si="112"/>
        <v>#REF!</v>
      </c>
    </row>
    <row r="278" spans="1:29" ht="50.1" customHeight="1">
      <c r="A278" s="172"/>
      <c r="B278" s="172"/>
      <c r="C278" s="175"/>
      <c r="D278" s="175"/>
      <c r="E278" s="132"/>
      <c r="F278" s="178"/>
      <c r="G278" s="181"/>
      <c r="H278" s="164"/>
      <c r="I278" s="166"/>
      <c r="J278" s="169"/>
      <c r="K278" s="62"/>
      <c r="L278" s="63"/>
      <c r="M278" s="63"/>
      <c r="N278" s="65"/>
      <c r="O278" s="127"/>
      <c r="P278" s="100"/>
      <c r="Q278" s="63">
        <f t="shared" si="108"/>
        <v>0</v>
      </c>
      <c r="R278" s="65"/>
      <c r="S278" s="64"/>
      <c r="T278" s="40"/>
      <c r="U278" s="106">
        <f>IF(EXACT(O278,Y278),M278,M278*(1-'Расчет ПРЕДЗАКАЗ'!$D$10))</f>
        <v>0</v>
      </c>
      <c r="V278" s="106">
        <f t="shared" si="109"/>
        <v>0</v>
      </c>
      <c r="W278" s="106" t="e">
        <f>IF(EXACT(O278,Y278),M278,M278*(1-#REF!))</f>
        <v>#REF!</v>
      </c>
      <c r="X278" s="106" t="e">
        <f t="shared" si="110"/>
        <v>#REF!</v>
      </c>
      <c r="Y278" s="107" t="s">
        <v>72</v>
      </c>
      <c r="Z278" s="103">
        <f t="shared" si="106"/>
        <v>0</v>
      </c>
      <c r="AA278" s="103">
        <f t="shared" si="107"/>
        <v>0</v>
      </c>
      <c r="AB278" s="128" t="str">
        <f t="shared" si="111"/>
        <v/>
      </c>
      <c r="AC278" s="128" t="e">
        <f t="shared" si="112"/>
        <v>#REF!</v>
      </c>
    </row>
    <row r="279" spans="1:29" ht="11.25" customHeight="1" thickBot="1"/>
    <row r="280" spans="1:29" ht="50.1" customHeight="1">
      <c r="A280" s="170">
        <v>522</v>
      </c>
      <c r="B280" s="170" t="s">
        <v>4167</v>
      </c>
      <c r="C280" s="173" t="s">
        <v>4168</v>
      </c>
      <c r="D280" s="173" t="s">
        <v>77</v>
      </c>
      <c r="E280" s="131"/>
      <c r="F280" s="196" t="s">
        <v>1238</v>
      </c>
      <c r="G280" s="179" t="s">
        <v>792</v>
      </c>
      <c r="H280" s="162" t="s">
        <v>4169</v>
      </c>
      <c r="I280" s="195" t="s">
        <v>4170</v>
      </c>
      <c r="J280" s="167" t="s">
        <v>19</v>
      </c>
      <c r="K280" s="62" t="s">
        <v>1242</v>
      </c>
      <c r="L280" s="63">
        <v>7690</v>
      </c>
      <c r="M280" s="63">
        <v>4806</v>
      </c>
      <c r="N280" s="142" t="s">
        <v>4171</v>
      </c>
      <c r="O280" s="127" t="s">
        <v>72</v>
      </c>
      <c r="P280" s="100"/>
      <c r="Q280" s="63">
        <f>P280*M280</f>
        <v>0</v>
      </c>
      <c r="R280" s="64"/>
      <c r="S280" s="67">
        <v>3</v>
      </c>
      <c r="T280" s="61"/>
      <c r="U280" s="106">
        <f>IF(EXACT(O280,Y280),M280,M280*(1-'Расчет ПРЕДЗАКАЗ'!$D$10))</f>
        <v>4806</v>
      </c>
      <c r="V280" s="106">
        <f>P280*U280</f>
        <v>0</v>
      </c>
      <c r="W280" s="106">
        <f>IF(EXACT(O280,Y280),M280,M280*(1-#REF!))</f>
        <v>4806</v>
      </c>
      <c r="X280" s="106">
        <f>P280*W280</f>
        <v>0</v>
      </c>
      <c r="Y280" s="107" t="s">
        <v>72</v>
      </c>
      <c r="Z280" s="103">
        <f t="shared" ref="Z280:Z294" si="113">IF(EXACT(O280,Y280),Q280,0)</f>
        <v>0</v>
      </c>
      <c r="AA280" s="103">
        <f t="shared" ref="AA280:AA294" si="114">IF(Z280=0,Q280,0)</f>
        <v>0</v>
      </c>
      <c r="AB280" s="128">
        <f>IF(U280=0,"",L280/U280-1)</f>
        <v>0.60008322929671243</v>
      </c>
      <c r="AC280" s="128">
        <f>IF(W280=0,"",L280/W280-1)</f>
        <v>0.60008322929671243</v>
      </c>
    </row>
    <row r="281" spans="1:29" ht="50.1" customHeight="1">
      <c r="A281" s="171"/>
      <c r="B281" s="171"/>
      <c r="C281" s="174"/>
      <c r="D281" s="174"/>
      <c r="E281" s="131"/>
      <c r="F281" s="177"/>
      <c r="G281" s="180"/>
      <c r="H281" s="163"/>
      <c r="I281" s="165"/>
      <c r="J281" s="168"/>
      <c r="K281" s="62" t="s">
        <v>84</v>
      </c>
      <c r="L281" s="63">
        <v>7690</v>
      </c>
      <c r="M281" s="63">
        <v>4806</v>
      </c>
      <c r="N281" s="142" t="s">
        <v>4172</v>
      </c>
      <c r="O281" s="127" t="s">
        <v>72</v>
      </c>
      <c r="P281" s="100"/>
      <c r="Q281" s="63">
        <f t="shared" ref="Q281:Q294" si="115">P281*M281</f>
        <v>0</v>
      </c>
      <c r="R281" s="64"/>
      <c r="S281" s="67">
        <v>1</v>
      </c>
      <c r="T281" s="46"/>
      <c r="U281" s="106">
        <f>IF(EXACT(O281,Y281),M281,M281*(1-'Расчет ПРЕДЗАКАЗ'!$D$10))</f>
        <v>4806</v>
      </c>
      <c r="V281" s="106">
        <f t="shared" ref="V281:V294" si="116">P281*U281</f>
        <v>0</v>
      </c>
      <c r="W281" s="106">
        <f>IF(EXACT(O281,Y281),M281,M281*(1-#REF!))</f>
        <v>4806</v>
      </c>
      <c r="X281" s="106">
        <f t="shared" ref="X281:X294" si="117">P281*W281</f>
        <v>0</v>
      </c>
      <c r="Y281" s="107" t="s">
        <v>72</v>
      </c>
      <c r="Z281" s="103">
        <f t="shared" si="113"/>
        <v>0</v>
      </c>
      <c r="AA281" s="103">
        <f t="shared" si="114"/>
        <v>0</v>
      </c>
      <c r="AB281" s="128">
        <f t="shared" ref="AB281:AB294" si="118">IF(U281=0,"",L281/U281-1)</f>
        <v>0.60008322929671243</v>
      </c>
      <c r="AC281" s="128">
        <f t="shared" ref="AC281:AC294" si="119">IF(W281=0,"",L281/W281-1)</f>
        <v>0.60008322929671243</v>
      </c>
    </row>
    <row r="282" spans="1:29" ht="50.1" customHeight="1">
      <c r="A282" s="171"/>
      <c r="B282" s="171"/>
      <c r="C282" s="174"/>
      <c r="D282" s="174"/>
      <c r="E282" s="131"/>
      <c r="F282" s="177"/>
      <c r="G282" s="180"/>
      <c r="H282" s="163"/>
      <c r="I282" s="165"/>
      <c r="J282" s="168"/>
      <c r="K282" s="62" t="s">
        <v>4173</v>
      </c>
      <c r="L282" s="63">
        <v>7690</v>
      </c>
      <c r="M282" s="63">
        <v>4806</v>
      </c>
      <c r="N282" s="142" t="s">
        <v>4174</v>
      </c>
      <c r="O282" s="127" t="s">
        <v>72</v>
      </c>
      <c r="P282" s="100"/>
      <c r="Q282" s="63">
        <f t="shared" si="115"/>
        <v>0</v>
      </c>
      <c r="R282" s="64"/>
      <c r="S282" s="67">
        <v>18</v>
      </c>
      <c r="T282" s="46"/>
      <c r="U282" s="106">
        <f>IF(EXACT(O282,Y282),M282,M282*(1-'Расчет ПРЕДЗАКАЗ'!$D$10))</f>
        <v>4806</v>
      </c>
      <c r="V282" s="106">
        <f t="shared" si="116"/>
        <v>0</v>
      </c>
      <c r="W282" s="106">
        <f>IF(EXACT(O282,Y282),M282,M282*(1-#REF!))</f>
        <v>4806</v>
      </c>
      <c r="X282" s="106">
        <f t="shared" si="117"/>
        <v>0</v>
      </c>
      <c r="Y282" s="107" t="s">
        <v>72</v>
      </c>
      <c r="Z282" s="103">
        <f t="shared" si="113"/>
        <v>0</v>
      </c>
      <c r="AA282" s="103">
        <f t="shared" si="114"/>
        <v>0</v>
      </c>
      <c r="AB282" s="128">
        <f t="shared" si="118"/>
        <v>0.60008322929671243</v>
      </c>
      <c r="AC282" s="128">
        <f t="shared" si="119"/>
        <v>0.60008322929671243</v>
      </c>
    </row>
    <row r="283" spans="1:29" ht="50.1" customHeight="1">
      <c r="A283" s="171"/>
      <c r="B283" s="171"/>
      <c r="C283" s="174"/>
      <c r="D283" s="174"/>
      <c r="E283" s="131"/>
      <c r="F283" s="177"/>
      <c r="G283" s="180"/>
      <c r="H283" s="163"/>
      <c r="I283" s="165"/>
      <c r="J283" s="168"/>
      <c r="K283" s="62" t="s">
        <v>88</v>
      </c>
      <c r="L283" s="63">
        <v>7690</v>
      </c>
      <c r="M283" s="63">
        <v>4806</v>
      </c>
      <c r="N283" s="142" t="s">
        <v>4175</v>
      </c>
      <c r="O283" s="127" t="s">
        <v>72</v>
      </c>
      <c r="P283" s="100"/>
      <c r="Q283" s="63">
        <f t="shared" si="115"/>
        <v>0</v>
      </c>
      <c r="R283" s="64"/>
      <c r="S283" s="67">
        <v>2</v>
      </c>
      <c r="T283" s="46"/>
      <c r="U283" s="106">
        <f>IF(EXACT(O283,Y283),M283,M283*(1-'Расчет ПРЕДЗАКАЗ'!$D$10))</f>
        <v>4806</v>
      </c>
      <c r="V283" s="106">
        <f t="shared" si="116"/>
        <v>0</v>
      </c>
      <c r="W283" s="106">
        <f>IF(EXACT(O283,Y283),M283,M283*(1-#REF!))</f>
        <v>4806</v>
      </c>
      <c r="X283" s="106">
        <f t="shared" si="117"/>
        <v>0</v>
      </c>
      <c r="Y283" s="107" t="s">
        <v>72</v>
      </c>
      <c r="Z283" s="103">
        <f t="shared" si="113"/>
        <v>0</v>
      </c>
      <c r="AA283" s="103">
        <f t="shared" si="114"/>
        <v>0</v>
      </c>
      <c r="AB283" s="128">
        <f t="shared" si="118"/>
        <v>0.60008322929671243</v>
      </c>
      <c r="AC283" s="128">
        <f t="shared" si="119"/>
        <v>0.60008322929671243</v>
      </c>
    </row>
    <row r="284" spans="1:29" ht="50.1" customHeight="1">
      <c r="A284" s="171"/>
      <c r="B284" s="171"/>
      <c r="C284" s="174"/>
      <c r="D284" s="174"/>
      <c r="E284" s="131"/>
      <c r="F284" s="177"/>
      <c r="G284" s="180"/>
      <c r="H284" s="163"/>
      <c r="I284" s="165"/>
      <c r="J284" s="168"/>
      <c r="K284" s="62"/>
      <c r="L284" s="63"/>
      <c r="M284" s="63"/>
      <c r="N284" s="142"/>
      <c r="O284" s="127"/>
      <c r="P284" s="100"/>
      <c r="Q284" s="63">
        <f t="shared" si="115"/>
        <v>0</v>
      </c>
      <c r="R284" s="64"/>
      <c r="S284" s="67"/>
      <c r="T284" s="46"/>
      <c r="U284" s="106">
        <f>IF(EXACT(O284,Y284),M284,M284*(1-'Расчет ПРЕДЗАКАЗ'!$D$10))</f>
        <v>0</v>
      </c>
      <c r="V284" s="106">
        <f t="shared" si="116"/>
        <v>0</v>
      </c>
      <c r="W284" s="106" t="e">
        <f>IF(EXACT(O284,Y284),M284,M284*(1-#REF!))</f>
        <v>#REF!</v>
      </c>
      <c r="X284" s="106" t="e">
        <f t="shared" si="117"/>
        <v>#REF!</v>
      </c>
      <c r="Y284" s="107" t="s">
        <v>72</v>
      </c>
      <c r="Z284" s="103">
        <f t="shared" si="113"/>
        <v>0</v>
      </c>
      <c r="AA284" s="103">
        <f t="shared" si="114"/>
        <v>0</v>
      </c>
      <c r="AB284" s="128" t="str">
        <f t="shared" si="118"/>
        <v/>
      </c>
      <c r="AC284" s="128" t="e">
        <f t="shared" si="119"/>
        <v>#REF!</v>
      </c>
    </row>
    <row r="285" spans="1:29" ht="50.1" customHeight="1">
      <c r="A285" s="171"/>
      <c r="B285" s="171"/>
      <c r="C285" s="174"/>
      <c r="D285" s="174"/>
      <c r="E285" s="131"/>
      <c r="F285" s="177"/>
      <c r="G285" s="180"/>
      <c r="H285" s="163"/>
      <c r="I285" s="165"/>
      <c r="J285" s="168"/>
      <c r="K285" s="62"/>
      <c r="L285" s="63"/>
      <c r="M285" s="63"/>
      <c r="N285" s="142"/>
      <c r="O285" s="127"/>
      <c r="P285" s="100"/>
      <c r="Q285" s="63">
        <f t="shared" si="115"/>
        <v>0</v>
      </c>
      <c r="R285" s="64"/>
      <c r="S285" s="67"/>
      <c r="T285" s="46"/>
      <c r="U285" s="106">
        <f>IF(EXACT(O285,Y285),M285,M285*(1-'Расчет ПРЕДЗАКАЗ'!$D$10))</f>
        <v>0</v>
      </c>
      <c r="V285" s="106">
        <f t="shared" si="116"/>
        <v>0</v>
      </c>
      <c r="W285" s="106" t="e">
        <f>IF(EXACT(O285,Y285),M285,M285*(1-#REF!))</f>
        <v>#REF!</v>
      </c>
      <c r="X285" s="106" t="e">
        <f t="shared" si="117"/>
        <v>#REF!</v>
      </c>
      <c r="Y285" s="107" t="s">
        <v>72</v>
      </c>
      <c r="Z285" s="103">
        <f t="shared" si="113"/>
        <v>0</v>
      </c>
      <c r="AA285" s="103">
        <f t="shared" si="114"/>
        <v>0</v>
      </c>
      <c r="AB285" s="128" t="str">
        <f t="shared" si="118"/>
        <v/>
      </c>
      <c r="AC285" s="128" t="e">
        <f t="shared" si="119"/>
        <v>#REF!</v>
      </c>
    </row>
    <row r="286" spans="1:29" ht="50.1" customHeight="1">
      <c r="A286" s="171"/>
      <c r="B286" s="171"/>
      <c r="C286" s="174"/>
      <c r="D286" s="174"/>
      <c r="E286" s="131"/>
      <c r="F286" s="177"/>
      <c r="G286" s="180"/>
      <c r="H286" s="163"/>
      <c r="I286" s="165"/>
      <c r="J286" s="168"/>
      <c r="K286" s="62"/>
      <c r="L286" s="63"/>
      <c r="M286" s="63"/>
      <c r="N286" s="142"/>
      <c r="O286" s="127"/>
      <c r="P286" s="100"/>
      <c r="Q286" s="63">
        <f t="shared" si="115"/>
        <v>0</v>
      </c>
      <c r="R286" s="64"/>
      <c r="S286" s="67"/>
      <c r="T286" s="46"/>
      <c r="U286" s="106">
        <f>IF(EXACT(O286,Y286),M286,M286*(1-'Расчет ПРЕДЗАКАЗ'!$D$10))</f>
        <v>0</v>
      </c>
      <c r="V286" s="106">
        <f t="shared" si="116"/>
        <v>0</v>
      </c>
      <c r="W286" s="106" t="e">
        <f>IF(EXACT(O286,Y286),M286,M286*(1-#REF!))</f>
        <v>#REF!</v>
      </c>
      <c r="X286" s="106" t="e">
        <f t="shared" si="117"/>
        <v>#REF!</v>
      </c>
      <c r="Y286" s="107" t="s">
        <v>72</v>
      </c>
      <c r="Z286" s="103">
        <f t="shared" si="113"/>
        <v>0</v>
      </c>
      <c r="AA286" s="103">
        <f t="shared" si="114"/>
        <v>0</v>
      </c>
      <c r="AB286" s="128" t="str">
        <f t="shared" si="118"/>
        <v/>
      </c>
      <c r="AC286" s="128" t="e">
        <f t="shared" si="119"/>
        <v>#REF!</v>
      </c>
    </row>
    <row r="287" spans="1:29" ht="50.1" customHeight="1">
      <c r="A287" s="171"/>
      <c r="B287" s="171"/>
      <c r="C287" s="174"/>
      <c r="D287" s="174"/>
      <c r="E287" s="131"/>
      <c r="F287" s="177"/>
      <c r="G287" s="180"/>
      <c r="H287" s="163"/>
      <c r="I287" s="165"/>
      <c r="J287" s="168"/>
      <c r="K287" s="62"/>
      <c r="L287" s="63"/>
      <c r="M287" s="63"/>
      <c r="N287" s="142"/>
      <c r="O287" s="127"/>
      <c r="P287" s="100"/>
      <c r="Q287" s="63">
        <f t="shared" si="115"/>
        <v>0</v>
      </c>
      <c r="R287" s="64"/>
      <c r="S287" s="67"/>
      <c r="T287" s="46"/>
      <c r="U287" s="106">
        <f>IF(EXACT(O287,Y287),M287,M287*(1-'Расчет ПРЕДЗАКАЗ'!$D$10))</f>
        <v>0</v>
      </c>
      <c r="V287" s="106">
        <f t="shared" si="116"/>
        <v>0</v>
      </c>
      <c r="W287" s="106" t="e">
        <f>IF(EXACT(O287,Y287),M287,M287*(1-#REF!))</f>
        <v>#REF!</v>
      </c>
      <c r="X287" s="106" t="e">
        <f t="shared" si="117"/>
        <v>#REF!</v>
      </c>
      <c r="Y287" s="107" t="s">
        <v>72</v>
      </c>
      <c r="Z287" s="103">
        <f t="shared" si="113"/>
        <v>0</v>
      </c>
      <c r="AA287" s="103">
        <f t="shared" si="114"/>
        <v>0</v>
      </c>
      <c r="AB287" s="128" t="str">
        <f t="shared" si="118"/>
        <v/>
      </c>
      <c r="AC287" s="128" t="e">
        <f t="shared" si="119"/>
        <v>#REF!</v>
      </c>
    </row>
    <row r="288" spans="1:29" ht="50.1" customHeight="1">
      <c r="A288" s="171"/>
      <c r="B288" s="171"/>
      <c r="C288" s="174"/>
      <c r="D288" s="174"/>
      <c r="E288" s="131"/>
      <c r="F288" s="177"/>
      <c r="G288" s="180"/>
      <c r="H288" s="163"/>
      <c r="I288" s="165"/>
      <c r="J288" s="168"/>
      <c r="K288" s="62"/>
      <c r="L288" s="63"/>
      <c r="M288" s="63"/>
      <c r="N288" s="142"/>
      <c r="O288" s="127"/>
      <c r="P288" s="100"/>
      <c r="Q288" s="63">
        <f t="shared" si="115"/>
        <v>0</v>
      </c>
      <c r="R288" s="64"/>
      <c r="S288" s="67"/>
      <c r="T288" s="46"/>
      <c r="U288" s="106">
        <f>IF(EXACT(O288,Y288),M288,M288*(1-'Расчет ПРЕДЗАКАЗ'!$D$10))</f>
        <v>0</v>
      </c>
      <c r="V288" s="106">
        <f t="shared" si="116"/>
        <v>0</v>
      </c>
      <c r="W288" s="106" t="e">
        <f>IF(EXACT(O288,Y288),M288,M288*(1-#REF!))</f>
        <v>#REF!</v>
      </c>
      <c r="X288" s="106" t="e">
        <f t="shared" si="117"/>
        <v>#REF!</v>
      </c>
      <c r="Y288" s="107" t="s">
        <v>72</v>
      </c>
      <c r="Z288" s="103">
        <f t="shared" si="113"/>
        <v>0</v>
      </c>
      <c r="AA288" s="103">
        <f t="shared" si="114"/>
        <v>0</v>
      </c>
      <c r="AB288" s="128" t="str">
        <f t="shared" si="118"/>
        <v/>
      </c>
      <c r="AC288" s="128" t="e">
        <f t="shared" si="119"/>
        <v>#REF!</v>
      </c>
    </row>
    <row r="289" spans="1:29" ht="50.1" customHeight="1">
      <c r="A289" s="171"/>
      <c r="B289" s="171"/>
      <c r="C289" s="174"/>
      <c r="D289" s="174"/>
      <c r="E289" s="131"/>
      <c r="F289" s="177"/>
      <c r="G289" s="180"/>
      <c r="H289" s="163"/>
      <c r="I289" s="165"/>
      <c r="J289" s="168"/>
      <c r="K289" s="62"/>
      <c r="L289" s="63"/>
      <c r="M289" s="63"/>
      <c r="N289" s="65"/>
      <c r="O289" s="127"/>
      <c r="P289" s="100"/>
      <c r="Q289" s="63">
        <f t="shared" si="115"/>
        <v>0</v>
      </c>
      <c r="R289" s="65"/>
      <c r="S289" s="67"/>
      <c r="T289" s="40"/>
      <c r="U289" s="106">
        <f>IF(EXACT(O289,Y289),M289,M289*(1-'Расчет ПРЕДЗАКАЗ'!$D$10))</f>
        <v>0</v>
      </c>
      <c r="V289" s="106">
        <f t="shared" si="116"/>
        <v>0</v>
      </c>
      <c r="W289" s="106" t="e">
        <f>IF(EXACT(O289,Y289),M289,M289*(1-#REF!))</f>
        <v>#REF!</v>
      </c>
      <c r="X289" s="106" t="e">
        <f t="shared" si="117"/>
        <v>#REF!</v>
      </c>
      <c r="Y289" s="107" t="s">
        <v>72</v>
      </c>
      <c r="Z289" s="103">
        <f t="shared" si="113"/>
        <v>0</v>
      </c>
      <c r="AA289" s="103">
        <f t="shared" si="114"/>
        <v>0</v>
      </c>
      <c r="AB289" s="128" t="str">
        <f t="shared" si="118"/>
        <v/>
      </c>
      <c r="AC289" s="128" t="e">
        <f t="shared" si="119"/>
        <v>#REF!</v>
      </c>
    </row>
    <row r="290" spans="1:29" ht="50.1" customHeight="1">
      <c r="A290" s="171"/>
      <c r="B290" s="171"/>
      <c r="C290" s="174"/>
      <c r="D290" s="174"/>
      <c r="E290" s="131"/>
      <c r="F290" s="177"/>
      <c r="G290" s="180"/>
      <c r="H290" s="163"/>
      <c r="I290" s="165"/>
      <c r="J290" s="168"/>
      <c r="K290" s="62"/>
      <c r="L290" s="63"/>
      <c r="M290" s="63"/>
      <c r="N290" s="65"/>
      <c r="O290" s="127"/>
      <c r="P290" s="100"/>
      <c r="Q290" s="63">
        <f t="shared" si="115"/>
        <v>0</v>
      </c>
      <c r="R290" s="65"/>
      <c r="S290" s="67"/>
      <c r="T290" s="40"/>
      <c r="U290" s="106">
        <f>IF(EXACT(O290,Y290),M290,M290*(1-'Расчет ПРЕДЗАКАЗ'!$D$10))</f>
        <v>0</v>
      </c>
      <c r="V290" s="106">
        <f t="shared" si="116"/>
        <v>0</v>
      </c>
      <c r="W290" s="106" t="e">
        <f>IF(EXACT(O290,Y290),M290,M290*(1-#REF!))</f>
        <v>#REF!</v>
      </c>
      <c r="X290" s="106" t="e">
        <f t="shared" si="117"/>
        <v>#REF!</v>
      </c>
      <c r="Y290" s="107" t="s">
        <v>72</v>
      </c>
      <c r="Z290" s="103">
        <f t="shared" si="113"/>
        <v>0</v>
      </c>
      <c r="AA290" s="103">
        <f t="shared" si="114"/>
        <v>0</v>
      </c>
      <c r="AB290" s="128" t="str">
        <f t="shared" si="118"/>
        <v/>
      </c>
      <c r="AC290" s="128" t="e">
        <f t="shared" si="119"/>
        <v>#REF!</v>
      </c>
    </row>
    <row r="291" spans="1:29" ht="50.1" customHeight="1">
      <c r="A291" s="171"/>
      <c r="B291" s="171"/>
      <c r="C291" s="174"/>
      <c r="D291" s="174"/>
      <c r="E291" s="131"/>
      <c r="F291" s="177"/>
      <c r="G291" s="180"/>
      <c r="H291" s="163"/>
      <c r="I291" s="165"/>
      <c r="J291" s="168"/>
      <c r="K291" s="62"/>
      <c r="L291" s="63"/>
      <c r="M291" s="63"/>
      <c r="N291" s="65"/>
      <c r="O291" s="127"/>
      <c r="P291" s="100"/>
      <c r="Q291" s="63">
        <f t="shared" si="115"/>
        <v>0</v>
      </c>
      <c r="R291" s="65"/>
      <c r="S291" s="67"/>
      <c r="T291" s="40"/>
      <c r="U291" s="106">
        <f>IF(EXACT(O291,Y291),M291,M291*(1-'Расчет ПРЕДЗАКАЗ'!$D$10))</f>
        <v>0</v>
      </c>
      <c r="V291" s="106">
        <f t="shared" si="116"/>
        <v>0</v>
      </c>
      <c r="W291" s="106" t="e">
        <f>IF(EXACT(O291,Y291),M291,M291*(1-#REF!))</f>
        <v>#REF!</v>
      </c>
      <c r="X291" s="106" t="e">
        <f t="shared" si="117"/>
        <v>#REF!</v>
      </c>
      <c r="Y291" s="107" t="s">
        <v>72</v>
      </c>
      <c r="Z291" s="103">
        <f t="shared" si="113"/>
        <v>0</v>
      </c>
      <c r="AA291" s="103">
        <f t="shared" si="114"/>
        <v>0</v>
      </c>
      <c r="AB291" s="128" t="str">
        <f t="shared" si="118"/>
        <v/>
      </c>
      <c r="AC291" s="128" t="e">
        <f t="shared" si="119"/>
        <v>#REF!</v>
      </c>
    </row>
    <row r="292" spans="1:29" ht="50.1" customHeight="1">
      <c r="A292" s="171"/>
      <c r="B292" s="171"/>
      <c r="C292" s="174"/>
      <c r="D292" s="174"/>
      <c r="E292" s="131"/>
      <c r="F292" s="177"/>
      <c r="G292" s="180"/>
      <c r="H292" s="163"/>
      <c r="I292" s="165"/>
      <c r="J292" s="168"/>
      <c r="K292" s="62"/>
      <c r="L292" s="63"/>
      <c r="M292" s="63"/>
      <c r="N292" s="65"/>
      <c r="O292" s="127"/>
      <c r="P292" s="100"/>
      <c r="Q292" s="63">
        <f t="shared" si="115"/>
        <v>0</v>
      </c>
      <c r="R292" s="65"/>
      <c r="S292" s="67"/>
      <c r="T292" s="40"/>
      <c r="U292" s="106">
        <f>IF(EXACT(O292,Y292),M292,M292*(1-'Расчет ПРЕДЗАКАЗ'!$D$10))</f>
        <v>0</v>
      </c>
      <c r="V292" s="106">
        <f t="shared" si="116"/>
        <v>0</v>
      </c>
      <c r="W292" s="106" t="e">
        <f>IF(EXACT(O292,Y292),M292,M292*(1-#REF!))</f>
        <v>#REF!</v>
      </c>
      <c r="X292" s="106" t="e">
        <f t="shared" si="117"/>
        <v>#REF!</v>
      </c>
      <c r="Y292" s="107" t="s">
        <v>72</v>
      </c>
      <c r="Z292" s="103">
        <f t="shared" si="113"/>
        <v>0</v>
      </c>
      <c r="AA292" s="103">
        <f t="shared" si="114"/>
        <v>0</v>
      </c>
      <c r="AB292" s="128" t="str">
        <f t="shared" si="118"/>
        <v/>
      </c>
      <c r="AC292" s="128" t="e">
        <f t="shared" si="119"/>
        <v>#REF!</v>
      </c>
    </row>
    <row r="293" spans="1:29" ht="50.1" customHeight="1">
      <c r="A293" s="171"/>
      <c r="B293" s="171"/>
      <c r="C293" s="174"/>
      <c r="D293" s="174"/>
      <c r="E293" s="131"/>
      <c r="F293" s="177"/>
      <c r="G293" s="180"/>
      <c r="H293" s="163"/>
      <c r="I293" s="165"/>
      <c r="J293" s="168"/>
      <c r="K293" s="62"/>
      <c r="L293" s="63"/>
      <c r="M293" s="63"/>
      <c r="N293" s="65"/>
      <c r="O293" s="127"/>
      <c r="P293" s="100"/>
      <c r="Q293" s="63">
        <f t="shared" si="115"/>
        <v>0</v>
      </c>
      <c r="R293" s="65"/>
      <c r="S293" s="67"/>
      <c r="T293" s="40"/>
      <c r="U293" s="106">
        <f>IF(EXACT(O293,Y293),M293,M293*(1-'Расчет ПРЕДЗАКАЗ'!$D$10))</f>
        <v>0</v>
      </c>
      <c r="V293" s="106">
        <f t="shared" si="116"/>
        <v>0</v>
      </c>
      <c r="W293" s="106" t="e">
        <f>IF(EXACT(O293,Y293),M293,M293*(1-#REF!))</f>
        <v>#REF!</v>
      </c>
      <c r="X293" s="106" t="e">
        <f t="shared" si="117"/>
        <v>#REF!</v>
      </c>
      <c r="Y293" s="107" t="s">
        <v>72</v>
      </c>
      <c r="Z293" s="103">
        <f t="shared" si="113"/>
        <v>0</v>
      </c>
      <c r="AA293" s="103">
        <f t="shared" si="114"/>
        <v>0</v>
      </c>
      <c r="AB293" s="128" t="str">
        <f t="shared" si="118"/>
        <v/>
      </c>
      <c r="AC293" s="128" t="e">
        <f t="shared" si="119"/>
        <v>#REF!</v>
      </c>
    </row>
    <row r="294" spans="1:29" ht="50.1" customHeight="1">
      <c r="A294" s="172"/>
      <c r="B294" s="172"/>
      <c r="C294" s="175"/>
      <c r="D294" s="175"/>
      <c r="E294" s="132"/>
      <c r="F294" s="178"/>
      <c r="G294" s="181"/>
      <c r="H294" s="164"/>
      <c r="I294" s="166"/>
      <c r="J294" s="169"/>
      <c r="K294" s="62"/>
      <c r="L294" s="63"/>
      <c r="M294" s="63"/>
      <c r="N294" s="65"/>
      <c r="O294" s="127"/>
      <c r="P294" s="100"/>
      <c r="Q294" s="63">
        <f t="shared" si="115"/>
        <v>0</v>
      </c>
      <c r="R294" s="65"/>
      <c r="S294" s="64"/>
      <c r="T294" s="40"/>
      <c r="U294" s="106">
        <f>IF(EXACT(O294,Y294),M294,M294*(1-'Расчет ПРЕДЗАКАЗ'!$D$10))</f>
        <v>0</v>
      </c>
      <c r="V294" s="106">
        <f t="shared" si="116"/>
        <v>0</v>
      </c>
      <c r="W294" s="106" t="e">
        <f>IF(EXACT(O294,Y294),M294,M294*(1-#REF!))</f>
        <v>#REF!</v>
      </c>
      <c r="X294" s="106" t="e">
        <f t="shared" si="117"/>
        <v>#REF!</v>
      </c>
      <c r="Y294" s="107" t="s">
        <v>72</v>
      </c>
      <c r="Z294" s="103">
        <f t="shared" si="113"/>
        <v>0</v>
      </c>
      <c r="AA294" s="103">
        <f t="shared" si="114"/>
        <v>0</v>
      </c>
      <c r="AB294" s="128" t="str">
        <f t="shared" si="118"/>
        <v/>
      </c>
      <c r="AC294" s="128" t="e">
        <f t="shared" si="119"/>
        <v>#REF!</v>
      </c>
    </row>
    <row r="295" spans="1:29" ht="11.25" customHeight="1" thickBot="1"/>
    <row r="296" spans="1:29" ht="50.1" customHeight="1">
      <c r="A296" s="170">
        <v>523</v>
      </c>
      <c r="B296" s="170" t="s">
        <v>4176</v>
      </c>
      <c r="C296" s="173" t="s">
        <v>4177</v>
      </c>
      <c r="D296" s="173" t="s">
        <v>77</v>
      </c>
      <c r="E296" s="131"/>
      <c r="F296" s="196" t="s">
        <v>4178</v>
      </c>
      <c r="G296" s="179" t="s">
        <v>4141</v>
      </c>
      <c r="H296" s="162"/>
      <c r="I296" s="195" t="s">
        <v>4179</v>
      </c>
      <c r="J296" s="167" t="s">
        <v>19</v>
      </c>
      <c r="K296" s="62" t="s">
        <v>4180</v>
      </c>
      <c r="L296" s="63">
        <v>2870</v>
      </c>
      <c r="M296" s="63">
        <v>1593</v>
      </c>
      <c r="N296" s="142" t="s">
        <v>4181</v>
      </c>
      <c r="O296" s="127" t="s">
        <v>72</v>
      </c>
      <c r="P296" s="100"/>
      <c r="Q296" s="63">
        <f>P296*M296</f>
        <v>0</v>
      </c>
      <c r="R296" s="64"/>
      <c r="S296" s="67">
        <v>8</v>
      </c>
      <c r="T296" s="61"/>
      <c r="U296" s="106">
        <f>IF(EXACT(O296,Y296),M296,M296*(1-'Расчет ПРЕДЗАКАЗ'!$D$10))</f>
        <v>1593</v>
      </c>
      <c r="V296" s="106">
        <f>P296*U296</f>
        <v>0</v>
      </c>
      <c r="W296" s="106">
        <f>IF(EXACT(O296,Y296),M296,M296*(1-#REF!))</f>
        <v>1593</v>
      </c>
      <c r="X296" s="106">
        <f>P296*W296</f>
        <v>0</v>
      </c>
      <c r="Y296" s="107" t="s">
        <v>72</v>
      </c>
      <c r="Z296" s="103">
        <f t="shared" ref="Z296:Z310" si="120">IF(EXACT(O296,Y296),Q296,0)</f>
        <v>0</v>
      </c>
      <c r="AA296" s="103">
        <f t="shared" ref="AA296:AA310" si="121">IF(Z296=0,Q296,0)</f>
        <v>0</v>
      </c>
      <c r="AB296" s="128">
        <f>IF(U296=0,"",L296/U296-1)</f>
        <v>0.80163214061519139</v>
      </c>
      <c r="AC296" s="128">
        <f>IF(W296=0,"",L296/W296-1)</f>
        <v>0.80163214061519139</v>
      </c>
    </row>
    <row r="297" spans="1:29" ht="50.1" customHeight="1">
      <c r="A297" s="171"/>
      <c r="B297" s="171"/>
      <c r="C297" s="174"/>
      <c r="D297" s="174"/>
      <c r="E297" s="131"/>
      <c r="F297" s="177"/>
      <c r="G297" s="180"/>
      <c r="H297" s="163"/>
      <c r="I297" s="165"/>
      <c r="J297" s="168"/>
      <c r="K297" s="62" t="s">
        <v>4182</v>
      </c>
      <c r="L297" s="63">
        <v>2870</v>
      </c>
      <c r="M297" s="63">
        <v>1593</v>
      </c>
      <c r="N297" s="142" t="s">
        <v>4183</v>
      </c>
      <c r="O297" s="127" t="s">
        <v>72</v>
      </c>
      <c r="P297" s="100"/>
      <c r="Q297" s="63">
        <f t="shared" ref="Q297:Q310" si="122">P297*M297</f>
        <v>0</v>
      </c>
      <c r="R297" s="64"/>
      <c r="S297" s="67">
        <v>1</v>
      </c>
      <c r="T297" s="46"/>
      <c r="U297" s="106">
        <f>IF(EXACT(O297,Y297),M297,M297*(1-'Расчет ПРЕДЗАКАЗ'!$D$10))</f>
        <v>1593</v>
      </c>
      <c r="V297" s="106">
        <f t="shared" ref="V297:V310" si="123">P297*U297</f>
        <v>0</v>
      </c>
      <c r="W297" s="106">
        <f>IF(EXACT(O297,Y297),M297,M297*(1-#REF!))</f>
        <v>1593</v>
      </c>
      <c r="X297" s="106">
        <f t="shared" ref="X297:X310" si="124">P297*W297</f>
        <v>0</v>
      </c>
      <c r="Y297" s="107" t="s">
        <v>72</v>
      </c>
      <c r="Z297" s="103">
        <f t="shared" si="120"/>
        <v>0</v>
      </c>
      <c r="AA297" s="103">
        <f t="shared" si="121"/>
        <v>0</v>
      </c>
      <c r="AB297" s="128">
        <f t="shared" ref="AB297:AB310" si="125">IF(U297=0,"",L297/U297-1)</f>
        <v>0.80163214061519139</v>
      </c>
      <c r="AC297" s="128">
        <f t="shared" ref="AC297:AC310" si="126">IF(W297=0,"",L297/W297-1)</f>
        <v>0.80163214061519139</v>
      </c>
    </row>
    <row r="298" spans="1:29" ht="50.1" customHeight="1">
      <c r="A298" s="171"/>
      <c r="B298" s="171"/>
      <c r="C298" s="174"/>
      <c r="D298" s="174"/>
      <c r="E298" s="131"/>
      <c r="F298" s="177"/>
      <c r="G298" s="180"/>
      <c r="H298" s="163"/>
      <c r="I298" s="165"/>
      <c r="J298" s="168"/>
      <c r="K298" s="62"/>
      <c r="L298" s="63"/>
      <c r="M298" s="63"/>
      <c r="N298" s="142"/>
      <c r="O298" s="127"/>
      <c r="P298" s="100"/>
      <c r="Q298" s="63">
        <f t="shared" si="122"/>
        <v>0</v>
      </c>
      <c r="R298" s="64"/>
      <c r="S298" s="67"/>
      <c r="T298" s="46"/>
      <c r="U298" s="106">
        <f>IF(EXACT(O298,Y298),M298,M298*(1-'Расчет ПРЕДЗАКАЗ'!$D$10))</f>
        <v>0</v>
      </c>
      <c r="V298" s="106">
        <f t="shared" si="123"/>
        <v>0</v>
      </c>
      <c r="W298" s="106" t="e">
        <f>IF(EXACT(O298,Y298),M298,M298*(1-#REF!))</f>
        <v>#REF!</v>
      </c>
      <c r="X298" s="106" t="e">
        <f t="shared" si="124"/>
        <v>#REF!</v>
      </c>
      <c r="Y298" s="107" t="s">
        <v>72</v>
      </c>
      <c r="Z298" s="103">
        <f t="shared" si="120"/>
        <v>0</v>
      </c>
      <c r="AA298" s="103">
        <f t="shared" si="121"/>
        <v>0</v>
      </c>
      <c r="AB298" s="128" t="str">
        <f t="shared" si="125"/>
        <v/>
      </c>
      <c r="AC298" s="128" t="e">
        <f t="shared" si="126"/>
        <v>#REF!</v>
      </c>
    </row>
    <row r="299" spans="1:29" ht="50.1" customHeight="1">
      <c r="A299" s="171"/>
      <c r="B299" s="171"/>
      <c r="C299" s="174"/>
      <c r="D299" s="174"/>
      <c r="E299" s="131"/>
      <c r="F299" s="177"/>
      <c r="G299" s="180"/>
      <c r="H299" s="163"/>
      <c r="I299" s="165"/>
      <c r="J299" s="168"/>
      <c r="K299" s="62"/>
      <c r="L299" s="63"/>
      <c r="M299" s="63"/>
      <c r="N299" s="142"/>
      <c r="O299" s="127"/>
      <c r="P299" s="100"/>
      <c r="Q299" s="63">
        <f t="shared" si="122"/>
        <v>0</v>
      </c>
      <c r="R299" s="64"/>
      <c r="S299" s="67"/>
      <c r="T299" s="46"/>
      <c r="U299" s="106">
        <f>IF(EXACT(O299,Y299),M299,M299*(1-'Расчет ПРЕДЗАКАЗ'!$D$10))</f>
        <v>0</v>
      </c>
      <c r="V299" s="106">
        <f t="shared" si="123"/>
        <v>0</v>
      </c>
      <c r="W299" s="106" t="e">
        <f>IF(EXACT(O299,Y299),M299,M299*(1-#REF!))</f>
        <v>#REF!</v>
      </c>
      <c r="X299" s="106" t="e">
        <f t="shared" si="124"/>
        <v>#REF!</v>
      </c>
      <c r="Y299" s="107" t="s">
        <v>72</v>
      </c>
      <c r="Z299" s="103">
        <f t="shared" si="120"/>
        <v>0</v>
      </c>
      <c r="AA299" s="103">
        <f t="shared" si="121"/>
        <v>0</v>
      </c>
      <c r="AB299" s="128" t="str">
        <f t="shared" si="125"/>
        <v/>
      </c>
      <c r="AC299" s="128" t="e">
        <f t="shared" si="126"/>
        <v>#REF!</v>
      </c>
    </row>
    <row r="300" spans="1:29" ht="50.1" customHeight="1">
      <c r="A300" s="171"/>
      <c r="B300" s="171"/>
      <c r="C300" s="174"/>
      <c r="D300" s="174"/>
      <c r="E300" s="131"/>
      <c r="F300" s="177"/>
      <c r="G300" s="180"/>
      <c r="H300" s="163"/>
      <c r="I300" s="165"/>
      <c r="J300" s="168"/>
      <c r="K300" s="62"/>
      <c r="L300" s="63"/>
      <c r="M300" s="63"/>
      <c r="N300" s="142"/>
      <c r="O300" s="127"/>
      <c r="P300" s="100"/>
      <c r="Q300" s="63">
        <f t="shared" si="122"/>
        <v>0</v>
      </c>
      <c r="R300" s="64"/>
      <c r="S300" s="67"/>
      <c r="T300" s="46"/>
      <c r="U300" s="106">
        <f>IF(EXACT(O300,Y300),M300,M300*(1-'Расчет ПРЕДЗАКАЗ'!$D$10))</f>
        <v>0</v>
      </c>
      <c r="V300" s="106">
        <f t="shared" si="123"/>
        <v>0</v>
      </c>
      <c r="W300" s="106" t="e">
        <f>IF(EXACT(O300,Y300),M300,M300*(1-#REF!))</f>
        <v>#REF!</v>
      </c>
      <c r="X300" s="106" t="e">
        <f t="shared" si="124"/>
        <v>#REF!</v>
      </c>
      <c r="Y300" s="107" t="s">
        <v>72</v>
      </c>
      <c r="Z300" s="103">
        <f t="shared" si="120"/>
        <v>0</v>
      </c>
      <c r="AA300" s="103">
        <f t="shared" si="121"/>
        <v>0</v>
      </c>
      <c r="AB300" s="128" t="str">
        <f t="shared" si="125"/>
        <v/>
      </c>
      <c r="AC300" s="128" t="e">
        <f t="shared" si="126"/>
        <v>#REF!</v>
      </c>
    </row>
    <row r="301" spans="1:29" ht="50.1" customHeight="1">
      <c r="A301" s="171"/>
      <c r="B301" s="171"/>
      <c r="C301" s="174"/>
      <c r="D301" s="174"/>
      <c r="E301" s="131"/>
      <c r="F301" s="177"/>
      <c r="G301" s="180"/>
      <c r="H301" s="163"/>
      <c r="I301" s="165"/>
      <c r="J301" s="168"/>
      <c r="K301" s="62"/>
      <c r="L301" s="63"/>
      <c r="M301" s="63"/>
      <c r="N301" s="142"/>
      <c r="O301" s="127"/>
      <c r="P301" s="100"/>
      <c r="Q301" s="63">
        <f t="shared" si="122"/>
        <v>0</v>
      </c>
      <c r="R301" s="64"/>
      <c r="S301" s="67"/>
      <c r="T301" s="46"/>
      <c r="U301" s="106">
        <f>IF(EXACT(O301,Y301),M301,M301*(1-'Расчет ПРЕДЗАКАЗ'!$D$10))</f>
        <v>0</v>
      </c>
      <c r="V301" s="106">
        <f t="shared" si="123"/>
        <v>0</v>
      </c>
      <c r="W301" s="106" t="e">
        <f>IF(EXACT(O301,Y301),M301,M301*(1-#REF!))</f>
        <v>#REF!</v>
      </c>
      <c r="X301" s="106" t="e">
        <f t="shared" si="124"/>
        <v>#REF!</v>
      </c>
      <c r="Y301" s="107" t="s">
        <v>72</v>
      </c>
      <c r="Z301" s="103">
        <f t="shared" si="120"/>
        <v>0</v>
      </c>
      <c r="AA301" s="103">
        <f t="shared" si="121"/>
        <v>0</v>
      </c>
      <c r="AB301" s="128" t="str">
        <f t="shared" si="125"/>
        <v/>
      </c>
      <c r="AC301" s="128" t="e">
        <f t="shared" si="126"/>
        <v>#REF!</v>
      </c>
    </row>
    <row r="302" spans="1:29" ht="50.1" customHeight="1">
      <c r="A302" s="171"/>
      <c r="B302" s="171"/>
      <c r="C302" s="174"/>
      <c r="D302" s="174"/>
      <c r="E302" s="131"/>
      <c r="F302" s="177"/>
      <c r="G302" s="180"/>
      <c r="H302" s="163"/>
      <c r="I302" s="165"/>
      <c r="J302" s="168"/>
      <c r="K302" s="62"/>
      <c r="L302" s="63"/>
      <c r="M302" s="63"/>
      <c r="N302" s="142"/>
      <c r="O302" s="127"/>
      <c r="P302" s="100"/>
      <c r="Q302" s="63">
        <f t="shared" si="122"/>
        <v>0</v>
      </c>
      <c r="R302" s="64"/>
      <c r="S302" s="67"/>
      <c r="T302" s="46"/>
      <c r="U302" s="106">
        <f>IF(EXACT(O302,Y302),M302,M302*(1-'Расчет ПРЕДЗАКАЗ'!$D$10))</f>
        <v>0</v>
      </c>
      <c r="V302" s="106">
        <f t="shared" si="123"/>
        <v>0</v>
      </c>
      <c r="W302" s="106" t="e">
        <f>IF(EXACT(O302,Y302),M302,M302*(1-#REF!))</f>
        <v>#REF!</v>
      </c>
      <c r="X302" s="106" t="e">
        <f t="shared" si="124"/>
        <v>#REF!</v>
      </c>
      <c r="Y302" s="107" t="s">
        <v>72</v>
      </c>
      <c r="Z302" s="103">
        <f t="shared" si="120"/>
        <v>0</v>
      </c>
      <c r="AA302" s="103">
        <f t="shared" si="121"/>
        <v>0</v>
      </c>
      <c r="AB302" s="128" t="str">
        <f t="shared" si="125"/>
        <v/>
      </c>
      <c r="AC302" s="128" t="e">
        <f t="shared" si="126"/>
        <v>#REF!</v>
      </c>
    </row>
    <row r="303" spans="1:29" ht="50.1" customHeight="1">
      <c r="A303" s="171"/>
      <c r="B303" s="171"/>
      <c r="C303" s="174"/>
      <c r="D303" s="174"/>
      <c r="E303" s="131"/>
      <c r="F303" s="177"/>
      <c r="G303" s="180"/>
      <c r="H303" s="163"/>
      <c r="I303" s="165"/>
      <c r="J303" s="168"/>
      <c r="K303" s="62"/>
      <c r="L303" s="63"/>
      <c r="M303" s="63"/>
      <c r="N303" s="142"/>
      <c r="O303" s="127"/>
      <c r="P303" s="100"/>
      <c r="Q303" s="63">
        <f t="shared" si="122"/>
        <v>0</v>
      </c>
      <c r="R303" s="64"/>
      <c r="S303" s="67"/>
      <c r="T303" s="46"/>
      <c r="U303" s="106">
        <f>IF(EXACT(O303,Y303),M303,M303*(1-'Расчет ПРЕДЗАКАЗ'!$D$10))</f>
        <v>0</v>
      </c>
      <c r="V303" s="106">
        <f t="shared" si="123"/>
        <v>0</v>
      </c>
      <c r="W303" s="106" t="e">
        <f>IF(EXACT(O303,Y303),M303,M303*(1-#REF!))</f>
        <v>#REF!</v>
      </c>
      <c r="X303" s="106" t="e">
        <f t="shared" si="124"/>
        <v>#REF!</v>
      </c>
      <c r="Y303" s="107" t="s">
        <v>72</v>
      </c>
      <c r="Z303" s="103">
        <f t="shared" si="120"/>
        <v>0</v>
      </c>
      <c r="AA303" s="103">
        <f t="shared" si="121"/>
        <v>0</v>
      </c>
      <c r="AB303" s="128" t="str">
        <f t="shared" si="125"/>
        <v/>
      </c>
      <c r="AC303" s="128" t="e">
        <f t="shared" si="126"/>
        <v>#REF!</v>
      </c>
    </row>
    <row r="304" spans="1:29" ht="50.1" customHeight="1">
      <c r="A304" s="171"/>
      <c r="B304" s="171"/>
      <c r="C304" s="174"/>
      <c r="D304" s="174"/>
      <c r="E304" s="131"/>
      <c r="F304" s="177"/>
      <c r="G304" s="180"/>
      <c r="H304" s="163"/>
      <c r="I304" s="165"/>
      <c r="J304" s="168"/>
      <c r="K304" s="62"/>
      <c r="L304" s="63"/>
      <c r="M304" s="63"/>
      <c r="N304" s="142"/>
      <c r="O304" s="127"/>
      <c r="P304" s="100"/>
      <c r="Q304" s="63">
        <f t="shared" si="122"/>
        <v>0</v>
      </c>
      <c r="R304" s="64"/>
      <c r="S304" s="67"/>
      <c r="T304" s="46"/>
      <c r="U304" s="106">
        <f>IF(EXACT(O304,Y304),M304,M304*(1-'Расчет ПРЕДЗАКАЗ'!$D$10))</f>
        <v>0</v>
      </c>
      <c r="V304" s="106">
        <f t="shared" si="123"/>
        <v>0</v>
      </c>
      <c r="W304" s="106" t="e">
        <f>IF(EXACT(O304,Y304),M304,M304*(1-#REF!))</f>
        <v>#REF!</v>
      </c>
      <c r="X304" s="106" t="e">
        <f t="shared" si="124"/>
        <v>#REF!</v>
      </c>
      <c r="Y304" s="107" t="s">
        <v>72</v>
      </c>
      <c r="Z304" s="103">
        <f t="shared" si="120"/>
        <v>0</v>
      </c>
      <c r="AA304" s="103">
        <f t="shared" si="121"/>
        <v>0</v>
      </c>
      <c r="AB304" s="128" t="str">
        <f t="shared" si="125"/>
        <v/>
      </c>
      <c r="AC304" s="128" t="e">
        <f t="shared" si="126"/>
        <v>#REF!</v>
      </c>
    </row>
    <row r="305" spans="1:29" ht="50.1" customHeight="1">
      <c r="A305" s="171"/>
      <c r="B305" s="171"/>
      <c r="C305" s="174"/>
      <c r="D305" s="174"/>
      <c r="E305" s="131"/>
      <c r="F305" s="177"/>
      <c r="G305" s="180"/>
      <c r="H305" s="163"/>
      <c r="I305" s="165"/>
      <c r="J305" s="168"/>
      <c r="K305" s="62"/>
      <c r="L305" s="63"/>
      <c r="M305" s="63"/>
      <c r="N305" s="65"/>
      <c r="O305" s="127"/>
      <c r="P305" s="100"/>
      <c r="Q305" s="63">
        <f t="shared" si="122"/>
        <v>0</v>
      </c>
      <c r="R305" s="65"/>
      <c r="S305" s="67"/>
      <c r="T305" s="40"/>
      <c r="U305" s="106">
        <f>IF(EXACT(O305,Y305),M305,M305*(1-'Расчет ПРЕДЗАКАЗ'!$D$10))</f>
        <v>0</v>
      </c>
      <c r="V305" s="106">
        <f t="shared" si="123"/>
        <v>0</v>
      </c>
      <c r="W305" s="106" t="e">
        <f>IF(EXACT(O305,Y305),M305,M305*(1-#REF!))</f>
        <v>#REF!</v>
      </c>
      <c r="X305" s="106" t="e">
        <f t="shared" si="124"/>
        <v>#REF!</v>
      </c>
      <c r="Y305" s="107" t="s">
        <v>72</v>
      </c>
      <c r="Z305" s="103">
        <f t="shared" si="120"/>
        <v>0</v>
      </c>
      <c r="AA305" s="103">
        <f t="shared" si="121"/>
        <v>0</v>
      </c>
      <c r="AB305" s="128" t="str">
        <f t="shared" si="125"/>
        <v/>
      </c>
      <c r="AC305" s="128" t="e">
        <f t="shared" si="126"/>
        <v>#REF!</v>
      </c>
    </row>
    <row r="306" spans="1:29" ht="50.1" customHeight="1">
      <c r="A306" s="171"/>
      <c r="B306" s="171"/>
      <c r="C306" s="174"/>
      <c r="D306" s="174"/>
      <c r="E306" s="131"/>
      <c r="F306" s="177"/>
      <c r="G306" s="180"/>
      <c r="H306" s="163"/>
      <c r="I306" s="165"/>
      <c r="J306" s="168"/>
      <c r="K306" s="62"/>
      <c r="L306" s="63"/>
      <c r="M306" s="63"/>
      <c r="N306" s="65"/>
      <c r="O306" s="127"/>
      <c r="P306" s="100"/>
      <c r="Q306" s="63">
        <f t="shared" si="122"/>
        <v>0</v>
      </c>
      <c r="R306" s="65"/>
      <c r="S306" s="67"/>
      <c r="T306" s="40"/>
      <c r="U306" s="106">
        <f>IF(EXACT(O306,Y306),M306,M306*(1-'Расчет ПРЕДЗАКАЗ'!$D$10))</f>
        <v>0</v>
      </c>
      <c r="V306" s="106">
        <f t="shared" si="123"/>
        <v>0</v>
      </c>
      <c r="W306" s="106" t="e">
        <f>IF(EXACT(O306,Y306),M306,M306*(1-#REF!))</f>
        <v>#REF!</v>
      </c>
      <c r="X306" s="106" t="e">
        <f t="shared" si="124"/>
        <v>#REF!</v>
      </c>
      <c r="Y306" s="107" t="s">
        <v>72</v>
      </c>
      <c r="Z306" s="103">
        <f t="shared" si="120"/>
        <v>0</v>
      </c>
      <c r="AA306" s="103">
        <f t="shared" si="121"/>
        <v>0</v>
      </c>
      <c r="AB306" s="128" t="str">
        <f t="shared" si="125"/>
        <v/>
      </c>
      <c r="AC306" s="128" t="e">
        <f t="shared" si="126"/>
        <v>#REF!</v>
      </c>
    </row>
    <row r="307" spans="1:29" ht="50.1" customHeight="1">
      <c r="A307" s="171"/>
      <c r="B307" s="171"/>
      <c r="C307" s="174"/>
      <c r="D307" s="174"/>
      <c r="E307" s="131"/>
      <c r="F307" s="177"/>
      <c r="G307" s="180"/>
      <c r="H307" s="163"/>
      <c r="I307" s="165"/>
      <c r="J307" s="168"/>
      <c r="K307" s="62"/>
      <c r="L307" s="63"/>
      <c r="M307" s="63"/>
      <c r="N307" s="65"/>
      <c r="O307" s="127"/>
      <c r="P307" s="100"/>
      <c r="Q307" s="63">
        <f t="shared" si="122"/>
        <v>0</v>
      </c>
      <c r="R307" s="65"/>
      <c r="S307" s="67"/>
      <c r="T307" s="40"/>
      <c r="U307" s="106">
        <f>IF(EXACT(O307,Y307),M307,M307*(1-'Расчет ПРЕДЗАКАЗ'!$D$10))</f>
        <v>0</v>
      </c>
      <c r="V307" s="106">
        <f t="shared" si="123"/>
        <v>0</v>
      </c>
      <c r="W307" s="106" t="e">
        <f>IF(EXACT(O307,Y307),M307,M307*(1-#REF!))</f>
        <v>#REF!</v>
      </c>
      <c r="X307" s="106" t="e">
        <f t="shared" si="124"/>
        <v>#REF!</v>
      </c>
      <c r="Y307" s="107" t="s">
        <v>72</v>
      </c>
      <c r="Z307" s="103">
        <f t="shared" si="120"/>
        <v>0</v>
      </c>
      <c r="AA307" s="103">
        <f t="shared" si="121"/>
        <v>0</v>
      </c>
      <c r="AB307" s="128" t="str">
        <f t="shared" si="125"/>
        <v/>
      </c>
      <c r="AC307" s="128" t="e">
        <f t="shared" si="126"/>
        <v>#REF!</v>
      </c>
    </row>
    <row r="308" spans="1:29" ht="50.1" customHeight="1">
      <c r="A308" s="171"/>
      <c r="B308" s="171"/>
      <c r="C308" s="174"/>
      <c r="D308" s="174"/>
      <c r="E308" s="131"/>
      <c r="F308" s="177"/>
      <c r="G308" s="180"/>
      <c r="H308" s="163"/>
      <c r="I308" s="165"/>
      <c r="J308" s="168"/>
      <c r="K308" s="62"/>
      <c r="L308" s="63"/>
      <c r="M308" s="63"/>
      <c r="N308" s="65"/>
      <c r="O308" s="127"/>
      <c r="P308" s="100"/>
      <c r="Q308" s="63">
        <f t="shared" si="122"/>
        <v>0</v>
      </c>
      <c r="R308" s="65"/>
      <c r="S308" s="67"/>
      <c r="T308" s="40"/>
      <c r="U308" s="106">
        <f>IF(EXACT(O308,Y308),M308,M308*(1-'Расчет ПРЕДЗАКАЗ'!$D$10))</f>
        <v>0</v>
      </c>
      <c r="V308" s="106">
        <f t="shared" si="123"/>
        <v>0</v>
      </c>
      <c r="W308" s="106" t="e">
        <f>IF(EXACT(O308,Y308),M308,M308*(1-#REF!))</f>
        <v>#REF!</v>
      </c>
      <c r="X308" s="106" t="e">
        <f t="shared" si="124"/>
        <v>#REF!</v>
      </c>
      <c r="Y308" s="107" t="s">
        <v>72</v>
      </c>
      <c r="Z308" s="103">
        <f t="shared" si="120"/>
        <v>0</v>
      </c>
      <c r="AA308" s="103">
        <f t="shared" si="121"/>
        <v>0</v>
      </c>
      <c r="AB308" s="128" t="str">
        <f t="shared" si="125"/>
        <v/>
      </c>
      <c r="AC308" s="128" t="e">
        <f t="shared" si="126"/>
        <v>#REF!</v>
      </c>
    </row>
    <row r="309" spans="1:29" ht="50.1" customHeight="1">
      <c r="A309" s="171"/>
      <c r="B309" s="171"/>
      <c r="C309" s="174"/>
      <c r="D309" s="174"/>
      <c r="E309" s="131"/>
      <c r="F309" s="177"/>
      <c r="G309" s="180"/>
      <c r="H309" s="163"/>
      <c r="I309" s="165"/>
      <c r="J309" s="168"/>
      <c r="K309" s="62"/>
      <c r="L309" s="63"/>
      <c r="M309" s="63"/>
      <c r="N309" s="65"/>
      <c r="O309" s="127"/>
      <c r="P309" s="100"/>
      <c r="Q309" s="63">
        <f t="shared" si="122"/>
        <v>0</v>
      </c>
      <c r="R309" s="65"/>
      <c r="S309" s="67"/>
      <c r="T309" s="40"/>
      <c r="U309" s="106">
        <f>IF(EXACT(O309,Y309),M309,M309*(1-'Расчет ПРЕДЗАКАЗ'!$D$10))</f>
        <v>0</v>
      </c>
      <c r="V309" s="106">
        <f t="shared" si="123"/>
        <v>0</v>
      </c>
      <c r="W309" s="106" t="e">
        <f>IF(EXACT(O309,Y309),M309,M309*(1-#REF!))</f>
        <v>#REF!</v>
      </c>
      <c r="X309" s="106" t="e">
        <f t="shared" si="124"/>
        <v>#REF!</v>
      </c>
      <c r="Y309" s="107" t="s">
        <v>72</v>
      </c>
      <c r="Z309" s="103">
        <f t="shared" si="120"/>
        <v>0</v>
      </c>
      <c r="AA309" s="103">
        <f t="shared" si="121"/>
        <v>0</v>
      </c>
      <c r="AB309" s="128" t="str">
        <f t="shared" si="125"/>
        <v/>
      </c>
      <c r="AC309" s="128" t="e">
        <f t="shared" si="126"/>
        <v>#REF!</v>
      </c>
    </row>
    <row r="310" spans="1:29" ht="50.1" customHeight="1">
      <c r="A310" s="172"/>
      <c r="B310" s="172"/>
      <c r="C310" s="175"/>
      <c r="D310" s="175"/>
      <c r="E310" s="132"/>
      <c r="F310" s="178"/>
      <c r="G310" s="181"/>
      <c r="H310" s="164"/>
      <c r="I310" s="166"/>
      <c r="J310" s="169"/>
      <c r="K310" s="62"/>
      <c r="L310" s="63"/>
      <c r="M310" s="63"/>
      <c r="N310" s="65"/>
      <c r="O310" s="127"/>
      <c r="P310" s="100"/>
      <c r="Q310" s="63">
        <f t="shared" si="122"/>
        <v>0</v>
      </c>
      <c r="R310" s="65"/>
      <c r="S310" s="64"/>
      <c r="T310" s="40"/>
      <c r="U310" s="106">
        <f>IF(EXACT(O310,Y310),M310,M310*(1-'Расчет ПРЕДЗАКАЗ'!$D$10))</f>
        <v>0</v>
      </c>
      <c r="V310" s="106">
        <f t="shared" si="123"/>
        <v>0</v>
      </c>
      <c r="W310" s="106" t="e">
        <f>IF(EXACT(O310,Y310),M310,M310*(1-#REF!))</f>
        <v>#REF!</v>
      </c>
      <c r="X310" s="106" t="e">
        <f t="shared" si="124"/>
        <v>#REF!</v>
      </c>
      <c r="Y310" s="107" t="s">
        <v>72</v>
      </c>
      <c r="Z310" s="103">
        <f t="shared" si="120"/>
        <v>0</v>
      </c>
      <c r="AA310" s="103">
        <f t="shared" si="121"/>
        <v>0</v>
      </c>
      <c r="AB310" s="128" t="str">
        <f t="shared" si="125"/>
        <v/>
      </c>
      <c r="AC310" s="128" t="e">
        <f t="shared" si="126"/>
        <v>#REF!</v>
      </c>
    </row>
    <row r="311" spans="1:29" ht="11.25" customHeight="1" thickBot="1"/>
    <row r="312" spans="1:29" ht="50.1" customHeight="1">
      <c r="A312" s="170">
        <v>524</v>
      </c>
      <c r="B312" s="170" t="s">
        <v>4184</v>
      </c>
      <c r="C312" s="173" t="s">
        <v>4185</v>
      </c>
      <c r="D312" s="173" t="s">
        <v>77</v>
      </c>
      <c r="E312" s="131"/>
      <c r="F312" s="196" t="s">
        <v>4186</v>
      </c>
      <c r="G312" s="179" t="s">
        <v>2373</v>
      </c>
      <c r="H312" s="162" t="s">
        <v>4187</v>
      </c>
      <c r="I312" s="195" t="s">
        <v>4188</v>
      </c>
      <c r="J312" s="167" t="s">
        <v>19</v>
      </c>
      <c r="K312" s="62" t="s">
        <v>4180</v>
      </c>
      <c r="L312" s="63">
        <v>2390</v>
      </c>
      <c r="M312" s="63">
        <v>1490</v>
      </c>
      <c r="N312" s="142" t="s">
        <v>4189</v>
      </c>
      <c r="O312" s="127" t="s">
        <v>72</v>
      </c>
      <c r="P312" s="100"/>
      <c r="Q312" s="63">
        <f>P312*M312</f>
        <v>0</v>
      </c>
      <c r="R312" s="64"/>
      <c r="S312" s="67">
        <v>3</v>
      </c>
      <c r="T312" s="61"/>
      <c r="U312" s="106">
        <f>IF(EXACT(O312,Y312),M312,M312*(1-'Расчет ПРЕДЗАКАЗ'!$D$10))</f>
        <v>1490</v>
      </c>
      <c r="V312" s="106">
        <f>P312*U312</f>
        <v>0</v>
      </c>
      <c r="W312" s="106">
        <f>IF(EXACT(O312,Y312),M312,M312*(1-#REF!))</f>
        <v>1490</v>
      </c>
      <c r="X312" s="106">
        <f>P312*W312</f>
        <v>0</v>
      </c>
      <c r="Y312" s="107" t="s">
        <v>72</v>
      </c>
      <c r="Z312" s="103">
        <f t="shared" ref="Z312:Z326" si="127">IF(EXACT(O312,Y312),Q312,0)</f>
        <v>0</v>
      </c>
      <c r="AA312" s="103">
        <f t="shared" ref="AA312:AA326" si="128">IF(Z312=0,Q312,0)</f>
        <v>0</v>
      </c>
      <c r="AB312" s="128">
        <f>IF(U312=0,"",L312/U312-1)</f>
        <v>0.60402684563758391</v>
      </c>
      <c r="AC312" s="128">
        <f>IF(W312=0,"",L312/W312-1)</f>
        <v>0.60402684563758391</v>
      </c>
    </row>
    <row r="313" spans="1:29" ht="50.1" customHeight="1">
      <c r="A313" s="171"/>
      <c r="B313" s="171"/>
      <c r="C313" s="174"/>
      <c r="D313" s="174"/>
      <c r="E313" s="131"/>
      <c r="F313" s="177"/>
      <c r="G313" s="180"/>
      <c r="H313" s="163"/>
      <c r="I313" s="165"/>
      <c r="J313" s="168"/>
      <c r="K313" s="62" t="s">
        <v>4182</v>
      </c>
      <c r="L313" s="63">
        <v>2390</v>
      </c>
      <c r="M313" s="63">
        <v>1490</v>
      </c>
      <c r="N313" s="142" t="s">
        <v>4190</v>
      </c>
      <c r="O313" s="127" t="s">
        <v>72</v>
      </c>
      <c r="P313" s="100"/>
      <c r="Q313" s="63">
        <f t="shared" ref="Q313:Q326" si="129">P313*M313</f>
        <v>0</v>
      </c>
      <c r="R313" s="64"/>
      <c r="S313" s="67">
        <v>3</v>
      </c>
      <c r="T313" s="46"/>
      <c r="U313" s="106">
        <f>IF(EXACT(O313,Y313),M313,M313*(1-'Расчет ПРЕДЗАКАЗ'!$D$10))</f>
        <v>1490</v>
      </c>
      <c r="V313" s="106">
        <f t="shared" ref="V313:V326" si="130">P313*U313</f>
        <v>0</v>
      </c>
      <c r="W313" s="106">
        <f>IF(EXACT(O313,Y313),M313,M313*(1-#REF!))</f>
        <v>1490</v>
      </c>
      <c r="X313" s="106">
        <f t="shared" ref="X313:X326" si="131">P313*W313</f>
        <v>0</v>
      </c>
      <c r="Y313" s="107" t="s">
        <v>72</v>
      </c>
      <c r="Z313" s="103">
        <f t="shared" si="127"/>
        <v>0</v>
      </c>
      <c r="AA313" s="103">
        <f t="shared" si="128"/>
        <v>0</v>
      </c>
      <c r="AB313" s="128">
        <f t="shared" ref="AB313:AB326" si="132">IF(U313=0,"",L313/U313-1)</f>
        <v>0.60402684563758391</v>
      </c>
      <c r="AC313" s="128">
        <f t="shared" ref="AC313:AC326" si="133">IF(W313=0,"",L313/W313-1)</f>
        <v>0.60402684563758391</v>
      </c>
    </row>
    <row r="314" spans="1:29" ht="50.1" customHeight="1">
      <c r="A314" s="171"/>
      <c r="B314" s="171"/>
      <c r="C314" s="174"/>
      <c r="D314" s="174"/>
      <c r="E314" s="131"/>
      <c r="F314" s="177"/>
      <c r="G314" s="180"/>
      <c r="H314" s="163"/>
      <c r="I314" s="165"/>
      <c r="J314" s="168"/>
      <c r="K314" s="62"/>
      <c r="L314" s="63"/>
      <c r="M314" s="63"/>
      <c r="N314" s="142"/>
      <c r="O314" s="127"/>
      <c r="P314" s="100"/>
      <c r="Q314" s="63">
        <f t="shared" si="129"/>
        <v>0</v>
      </c>
      <c r="R314" s="64"/>
      <c r="S314" s="67"/>
      <c r="T314" s="46"/>
      <c r="U314" s="106">
        <f>IF(EXACT(O314,Y314),M314,M314*(1-'Расчет ПРЕДЗАКАЗ'!$D$10))</f>
        <v>0</v>
      </c>
      <c r="V314" s="106">
        <f t="shared" si="130"/>
        <v>0</v>
      </c>
      <c r="W314" s="106" t="e">
        <f>IF(EXACT(O314,Y314),M314,M314*(1-#REF!))</f>
        <v>#REF!</v>
      </c>
      <c r="X314" s="106" t="e">
        <f t="shared" si="131"/>
        <v>#REF!</v>
      </c>
      <c r="Y314" s="107" t="s">
        <v>72</v>
      </c>
      <c r="Z314" s="103">
        <f t="shared" si="127"/>
        <v>0</v>
      </c>
      <c r="AA314" s="103">
        <f t="shared" si="128"/>
        <v>0</v>
      </c>
      <c r="AB314" s="128" t="str">
        <f t="shared" si="132"/>
        <v/>
      </c>
      <c r="AC314" s="128" t="e">
        <f t="shared" si="133"/>
        <v>#REF!</v>
      </c>
    </row>
    <row r="315" spans="1:29" ht="50.1" customHeight="1">
      <c r="A315" s="171"/>
      <c r="B315" s="171"/>
      <c r="C315" s="174"/>
      <c r="D315" s="174"/>
      <c r="E315" s="131"/>
      <c r="F315" s="177"/>
      <c r="G315" s="180"/>
      <c r="H315" s="163"/>
      <c r="I315" s="165"/>
      <c r="J315" s="168"/>
      <c r="K315" s="62"/>
      <c r="L315" s="63"/>
      <c r="M315" s="63"/>
      <c r="N315" s="142"/>
      <c r="O315" s="127"/>
      <c r="P315" s="100"/>
      <c r="Q315" s="63">
        <f t="shared" si="129"/>
        <v>0</v>
      </c>
      <c r="R315" s="64"/>
      <c r="S315" s="67"/>
      <c r="T315" s="46"/>
      <c r="U315" s="106">
        <f>IF(EXACT(O315,Y315),M315,M315*(1-'Расчет ПРЕДЗАКАЗ'!$D$10))</f>
        <v>0</v>
      </c>
      <c r="V315" s="106">
        <f t="shared" si="130"/>
        <v>0</v>
      </c>
      <c r="W315" s="106" t="e">
        <f>IF(EXACT(O315,Y315),M315,M315*(1-#REF!))</f>
        <v>#REF!</v>
      </c>
      <c r="X315" s="106" t="e">
        <f t="shared" si="131"/>
        <v>#REF!</v>
      </c>
      <c r="Y315" s="107" t="s">
        <v>72</v>
      </c>
      <c r="Z315" s="103">
        <f t="shared" si="127"/>
        <v>0</v>
      </c>
      <c r="AA315" s="103">
        <f t="shared" si="128"/>
        <v>0</v>
      </c>
      <c r="AB315" s="128" t="str">
        <f t="shared" si="132"/>
        <v/>
      </c>
      <c r="AC315" s="128" t="e">
        <f t="shared" si="133"/>
        <v>#REF!</v>
      </c>
    </row>
    <row r="316" spans="1:29" ht="50.1" customHeight="1">
      <c r="A316" s="171"/>
      <c r="B316" s="171"/>
      <c r="C316" s="174"/>
      <c r="D316" s="174"/>
      <c r="E316" s="131"/>
      <c r="F316" s="177"/>
      <c r="G316" s="180"/>
      <c r="H316" s="163"/>
      <c r="I316" s="165"/>
      <c r="J316" s="168"/>
      <c r="K316" s="62"/>
      <c r="L316" s="63"/>
      <c r="M316" s="63"/>
      <c r="N316" s="142"/>
      <c r="O316" s="127"/>
      <c r="P316" s="100"/>
      <c r="Q316" s="63">
        <f t="shared" si="129"/>
        <v>0</v>
      </c>
      <c r="R316" s="64"/>
      <c r="S316" s="67"/>
      <c r="T316" s="46"/>
      <c r="U316" s="106">
        <f>IF(EXACT(O316,Y316),M316,M316*(1-'Расчет ПРЕДЗАКАЗ'!$D$10))</f>
        <v>0</v>
      </c>
      <c r="V316" s="106">
        <f t="shared" si="130"/>
        <v>0</v>
      </c>
      <c r="W316" s="106" t="e">
        <f>IF(EXACT(O316,Y316),M316,M316*(1-#REF!))</f>
        <v>#REF!</v>
      </c>
      <c r="X316" s="106" t="e">
        <f t="shared" si="131"/>
        <v>#REF!</v>
      </c>
      <c r="Y316" s="107" t="s">
        <v>72</v>
      </c>
      <c r="Z316" s="103">
        <f t="shared" si="127"/>
        <v>0</v>
      </c>
      <c r="AA316" s="103">
        <f t="shared" si="128"/>
        <v>0</v>
      </c>
      <c r="AB316" s="128" t="str">
        <f t="shared" si="132"/>
        <v/>
      </c>
      <c r="AC316" s="128" t="e">
        <f t="shared" si="133"/>
        <v>#REF!</v>
      </c>
    </row>
    <row r="317" spans="1:29" ht="50.1" customHeight="1">
      <c r="A317" s="171"/>
      <c r="B317" s="171"/>
      <c r="C317" s="174"/>
      <c r="D317" s="174"/>
      <c r="E317" s="131"/>
      <c r="F317" s="177"/>
      <c r="G317" s="180"/>
      <c r="H317" s="163"/>
      <c r="I317" s="165"/>
      <c r="J317" s="168"/>
      <c r="K317" s="62"/>
      <c r="L317" s="63"/>
      <c r="M317" s="63"/>
      <c r="N317" s="142"/>
      <c r="O317" s="127"/>
      <c r="P317" s="100"/>
      <c r="Q317" s="63">
        <f t="shared" si="129"/>
        <v>0</v>
      </c>
      <c r="R317" s="64"/>
      <c r="S317" s="67"/>
      <c r="T317" s="46"/>
      <c r="U317" s="106">
        <f>IF(EXACT(O317,Y317),M317,M317*(1-'Расчет ПРЕДЗАКАЗ'!$D$10))</f>
        <v>0</v>
      </c>
      <c r="V317" s="106">
        <f t="shared" si="130"/>
        <v>0</v>
      </c>
      <c r="W317" s="106" t="e">
        <f>IF(EXACT(O317,Y317),M317,M317*(1-#REF!))</f>
        <v>#REF!</v>
      </c>
      <c r="X317" s="106" t="e">
        <f t="shared" si="131"/>
        <v>#REF!</v>
      </c>
      <c r="Y317" s="107" t="s">
        <v>72</v>
      </c>
      <c r="Z317" s="103">
        <f t="shared" si="127"/>
        <v>0</v>
      </c>
      <c r="AA317" s="103">
        <f t="shared" si="128"/>
        <v>0</v>
      </c>
      <c r="AB317" s="128" t="str">
        <f t="shared" si="132"/>
        <v/>
      </c>
      <c r="AC317" s="128" t="e">
        <f t="shared" si="133"/>
        <v>#REF!</v>
      </c>
    </row>
    <row r="318" spans="1:29" ht="50.1" customHeight="1">
      <c r="A318" s="171"/>
      <c r="B318" s="171"/>
      <c r="C318" s="174"/>
      <c r="D318" s="174"/>
      <c r="E318" s="131"/>
      <c r="F318" s="177"/>
      <c r="G318" s="180"/>
      <c r="H318" s="163"/>
      <c r="I318" s="165"/>
      <c r="J318" s="168"/>
      <c r="K318" s="62"/>
      <c r="L318" s="63"/>
      <c r="M318" s="63"/>
      <c r="N318" s="142"/>
      <c r="O318" s="127"/>
      <c r="P318" s="100"/>
      <c r="Q318" s="63">
        <f t="shared" si="129"/>
        <v>0</v>
      </c>
      <c r="R318" s="64"/>
      <c r="S318" s="67"/>
      <c r="T318" s="46"/>
      <c r="U318" s="106">
        <f>IF(EXACT(O318,Y318),M318,M318*(1-'Расчет ПРЕДЗАКАЗ'!$D$10))</f>
        <v>0</v>
      </c>
      <c r="V318" s="106">
        <f t="shared" si="130"/>
        <v>0</v>
      </c>
      <c r="W318" s="106" t="e">
        <f>IF(EXACT(O318,Y318),M318,M318*(1-#REF!))</f>
        <v>#REF!</v>
      </c>
      <c r="X318" s="106" t="e">
        <f t="shared" si="131"/>
        <v>#REF!</v>
      </c>
      <c r="Y318" s="107" t="s">
        <v>72</v>
      </c>
      <c r="Z318" s="103">
        <f t="shared" si="127"/>
        <v>0</v>
      </c>
      <c r="AA318" s="103">
        <f t="shared" si="128"/>
        <v>0</v>
      </c>
      <c r="AB318" s="128" t="str">
        <f t="shared" si="132"/>
        <v/>
      </c>
      <c r="AC318" s="128" t="e">
        <f t="shared" si="133"/>
        <v>#REF!</v>
      </c>
    </row>
    <row r="319" spans="1:29" ht="50.1" customHeight="1">
      <c r="A319" s="171"/>
      <c r="B319" s="171"/>
      <c r="C319" s="174"/>
      <c r="D319" s="174"/>
      <c r="E319" s="131"/>
      <c r="F319" s="177"/>
      <c r="G319" s="180"/>
      <c r="H319" s="163"/>
      <c r="I319" s="165"/>
      <c r="J319" s="168"/>
      <c r="K319" s="62"/>
      <c r="L319" s="63"/>
      <c r="M319" s="63"/>
      <c r="N319" s="142"/>
      <c r="O319" s="127"/>
      <c r="P319" s="100"/>
      <c r="Q319" s="63">
        <f t="shared" si="129"/>
        <v>0</v>
      </c>
      <c r="R319" s="64"/>
      <c r="S319" s="67"/>
      <c r="T319" s="46"/>
      <c r="U319" s="106">
        <f>IF(EXACT(O319,Y319),M319,M319*(1-'Расчет ПРЕДЗАКАЗ'!$D$10))</f>
        <v>0</v>
      </c>
      <c r="V319" s="106">
        <f t="shared" si="130"/>
        <v>0</v>
      </c>
      <c r="W319" s="106" t="e">
        <f>IF(EXACT(O319,Y319),M319,M319*(1-#REF!))</f>
        <v>#REF!</v>
      </c>
      <c r="X319" s="106" t="e">
        <f t="shared" si="131"/>
        <v>#REF!</v>
      </c>
      <c r="Y319" s="107" t="s">
        <v>72</v>
      </c>
      <c r="Z319" s="103">
        <f t="shared" si="127"/>
        <v>0</v>
      </c>
      <c r="AA319" s="103">
        <f t="shared" si="128"/>
        <v>0</v>
      </c>
      <c r="AB319" s="128" t="str">
        <f t="shared" si="132"/>
        <v/>
      </c>
      <c r="AC319" s="128" t="e">
        <f t="shared" si="133"/>
        <v>#REF!</v>
      </c>
    </row>
    <row r="320" spans="1:29" ht="50.1" customHeight="1">
      <c r="A320" s="171"/>
      <c r="B320" s="171"/>
      <c r="C320" s="174"/>
      <c r="D320" s="174"/>
      <c r="E320" s="131"/>
      <c r="F320" s="177"/>
      <c r="G320" s="180"/>
      <c r="H320" s="163"/>
      <c r="I320" s="165"/>
      <c r="J320" s="168"/>
      <c r="K320" s="62"/>
      <c r="L320" s="63"/>
      <c r="M320" s="63"/>
      <c r="N320" s="142"/>
      <c r="O320" s="127"/>
      <c r="P320" s="100"/>
      <c r="Q320" s="63">
        <f t="shared" si="129"/>
        <v>0</v>
      </c>
      <c r="R320" s="64"/>
      <c r="S320" s="67"/>
      <c r="T320" s="46"/>
      <c r="U320" s="106">
        <f>IF(EXACT(O320,Y320),M320,M320*(1-'Расчет ПРЕДЗАКАЗ'!$D$10))</f>
        <v>0</v>
      </c>
      <c r="V320" s="106">
        <f t="shared" si="130"/>
        <v>0</v>
      </c>
      <c r="W320" s="106" t="e">
        <f>IF(EXACT(O320,Y320),M320,M320*(1-#REF!))</f>
        <v>#REF!</v>
      </c>
      <c r="X320" s="106" t="e">
        <f t="shared" si="131"/>
        <v>#REF!</v>
      </c>
      <c r="Y320" s="107" t="s">
        <v>72</v>
      </c>
      <c r="Z320" s="103">
        <f t="shared" si="127"/>
        <v>0</v>
      </c>
      <c r="AA320" s="103">
        <f t="shared" si="128"/>
        <v>0</v>
      </c>
      <c r="AB320" s="128" t="str">
        <f t="shared" si="132"/>
        <v/>
      </c>
      <c r="AC320" s="128" t="e">
        <f t="shared" si="133"/>
        <v>#REF!</v>
      </c>
    </row>
    <row r="321" spans="1:29" ht="50.1" customHeight="1">
      <c r="A321" s="171"/>
      <c r="B321" s="171"/>
      <c r="C321" s="174"/>
      <c r="D321" s="174"/>
      <c r="E321" s="131"/>
      <c r="F321" s="177"/>
      <c r="G321" s="180"/>
      <c r="H321" s="163"/>
      <c r="I321" s="165"/>
      <c r="J321" s="168"/>
      <c r="K321" s="62"/>
      <c r="L321" s="63"/>
      <c r="M321" s="63"/>
      <c r="N321" s="65"/>
      <c r="O321" s="127"/>
      <c r="P321" s="100"/>
      <c r="Q321" s="63">
        <f t="shared" si="129"/>
        <v>0</v>
      </c>
      <c r="R321" s="65"/>
      <c r="S321" s="67"/>
      <c r="T321" s="40"/>
      <c r="U321" s="106">
        <f>IF(EXACT(O321,Y321),M321,M321*(1-'Расчет ПРЕДЗАКАЗ'!$D$10))</f>
        <v>0</v>
      </c>
      <c r="V321" s="106">
        <f t="shared" si="130"/>
        <v>0</v>
      </c>
      <c r="W321" s="106" t="e">
        <f>IF(EXACT(O321,Y321),M321,M321*(1-#REF!))</f>
        <v>#REF!</v>
      </c>
      <c r="X321" s="106" t="e">
        <f t="shared" si="131"/>
        <v>#REF!</v>
      </c>
      <c r="Y321" s="107" t="s">
        <v>72</v>
      </c>
      <c r="Z321" s="103">
        <f t="shared" si="127"/>
        <v>0</v>
      </c>
      <c r="AA321" s="103">
        <f t="shared" si="128"/>
        <v>0</v>
      </c>
      <c r="AB321" s="128" t="str">
        <f t="shared" si="132"/>
        <v/>
      </c>
      <c r="AC321" s="128" t="e">
        <f t="shared" si="133"/>
        <v>#REF!</v>
      </c>
    </row>
    <row r="322" spans="1:29" ht="50.1" customHeight="1">
      <c r="A322" s="171"/>
      <c r="B322" s="171"/>
      <c r="C322" s="174"/>
      <c r="D322" s="174"/>
      <c r="E322" s="131"/>
      <c r="F322" s="177"/>
      <c r="G322" s="180"/>
      <c r="H322" s="163"/>
      <c r="I322" s="165"/>
      <c r="J322" s="168"/>
      <c r="K322" s="62"/>
      <c r="L322" s="63"/>
      <c r="M322" s="63"/>
      <c r="N322" s="65"/>
      <c r="O322" s="127"/>
      <c r="P322" s="100"/>
      <c r="Q322" s="63">
        <f t="shared" si="129"/>
        <v>0</v>
      </c>
      <c r="R322" s="65"/>
      <c r="S322" s="67"/>
      <c r="T322" s="40"/>
      <c r="U322" s="106">
        <f>IF(EXACT(O322,Y322),M322,M322*(1-'Расчет ПРЕДЗАКАЗ'!$D$10))</f>
        <v>0</v>
      </c>
      <c r="V322" s="106">
        <f t="shared" si="130"/>
        <v>0</v>
      </c>
      <c r="W322" s="106" t="e">
        <f>IF(EXACT(O322,Y322),M322,M322*(1-#REF!))</f>
        <v>#REF!</v>
      </c>
      <c r="X322" s="106" t="e">
        <f t="shared" si="131"/>
        <v>#REF!</v>
      </c>
      <c r="Y322" s="107" t="s">
        <v>72</v>
      </c>
      <c r="Z322" s="103">
        <f t="shared" si="127"/>
        <v>0</v>
      </c>
      <c r="AA322" s="103">
        <f t="shared" si="128"/>
        <v>0</v>
      </c>
      <c r="AB322" s="128" t="str">
        <f t="shared" si="132"/>
        <v/>
      </c>
      <c r="AC322" s="128" t="e">
        <f t="shared" si="133"/>
        <v>#REF!</v>
      </c>
    </row>
    <row r="323" spans="1:29" ht="50.1" customHeight="1">
      <c r="A323" s="171"/>
      <c r="B323" s="171"/>
      <c r="C323" s="174"/>
      <c r="D323" s="174"/>
      <c r="E323" s="131"/>
      <c r="F323" s="177"/>
      <c r="G323" s="180"/>
      <c r="H323" s="163"/>
      <c r="I323" s="165"/>
      <c r="J323" s="168"/>
      <c r="K323" s="62"/>
      <c r="L323" s="63"/>
      <c r="M323" s="63"/>
      <c r="N323" s="65"/>
      <c r="O323" s="127"/>
      <c r="P323" s="100"/>
      <c r="Q323" s="63">
        <f t="shared" si="129"/>
        <v>0</v>
      </c>
      <c r="R323" s="65"/>
      <c r="S323" s="67"/>
      <c r="T323" s="40"/>
      <c r="U323" s="106">
        <f>IF(EXACT(O323,Y323),M323,M323*(1-'Расчет ПРЕДЗАКАЗ'!$D$10))</f>
        <v>0</v>
      </c>
      <c r="V323" s="106">
        <f t="shared" si="130"/>
        <v>0</v>
      </c>
      <c r="W323" s="106" t="e">
        <f>IF(EXACT(O323,Y323),M323,M323*(1-#REF!))</f>
        <v>#REF!</v>
      </c>
      <c r="X323" s="106" t="e">
        <f t="shared" si="131"/>
        <v>#REF!</v>
      </c>
      <c r="Y323" s="107" t="s">
        <v>72</v>
      </c>
      <c r="Z323" s="103">
        <f t="shared" si="127"/>
        <v>0</v>
      </c>
      <c r="AA323" s="103">
        <f t="shared" si="128"/>
        <v>0</v>
      </c>
      <c r="AB323" s="128" t="str">
        <f t="shared" si="132"/>
        <v/>
      </c>
      <c r="AC323" s="128" t="e">
        <f t="shared" si="133"/>
        <v>#REF!</v>
      </c>
    </row>
    <row r="324" spans="1:29" ht="50.1" customHeight="1">
      <c r="A324" s="171"/>
      <c r="B324" s="171"/>
      <c r="C324" s="174"/>
      <c r="D324" s="174"/>
      <c r="E324" s="131"/>
      <c r="F324" s="177"/>
      <c r="G324" s="180"/>
      <c r="H324" s="163"/>
      <c r="I324" s="165"/>
      <c r="J324" s="168"/>
      <c r="K324" s="62"/>
      <c r="L324" s="63"/>
      <c r="M324" s="63"/>
      <c r="N324" s="65"/>
      <c r="O324" s="127"/>
      <c r="P324" s="100"/>
      <c r="Q324" s="63">
        <f t="shared" si="129"/>
        <v>0</v>
      </c>
      <c r="R324" s="65"/>
      <c r="S324" s="67"/>
      <c r="T324" s="40"/>
      <c r="U324" s="106">
        <f>IF(EXACT(O324,Y324),M324,M324*(1-'Расчет ПРЕДЗАКАЗ'!$D$10))</f>
        <v>0</v>
      </c>
      <c r="V324" s="106">
        <f t="shared" si="130"/>
        <v>0</v>
      </c>
      <c r="W324" s="106" t="e">
        <f>IF(EXACT(O324,Y324),M324,M324*(1-#REF!))</f>
        <v>#REF!</v>
      </c>
      <c r="X324" s="106" t="e">
        <f t="shared" si="131"/>
        <v>#REF!</v>
      </c>
      <c r="Y324" s="107" t="s">
        <v>72</v>
      </c>
      <c r="Z324" s="103">
        <f t="shared" si="127"/>
        <v>0</v>
      </c>
      <c r="AA324" s="103">
        <f t="shared" si="128"/>
        <v>0</v>
      </c>
      <c r="AB324" s="128" t="str">
        <f t="shared" si="132"/>
        <v/>
      </c>
      <c r="AC324" s="128" t="e">
        <f t="shared" si="133"/>
        <v>#REF!</v>
      </c>
    </row>
    <row r="325" spans="1:29" ht="50.1" customHeight="1">
      <c r="A325" s="171"/>
      <c r="B325" s="171"/>
      <c r="C325" s="174"/>
      <c r="D325" s="174"/>
      <c r="E325" s="131"/>
      <c r="F325" s="177"/>
      <c r="G325" s="180"/>
      <c r="H325" s="163"/>
      <c r="I325" s="165"/>
      <c r="J325" s="168"/>
      <c r="K325" s="62"/>
      <c r="L325" s="63"/>
      <c r="M325" s="63"/>
      <c r="N325" s="65"/>
      <c r="O325" s="127"/>
      <c r="P325" s="100"/>
      <c r="Q325" s="63">
        <f t="shared" si="129"/>
        <v>0</v>
      </c>
      <c r="R325" s="65"/>
      <c r="S325" s="67"/>
      <c r="T325" s="40"/>
      <c r="U325" s="106">
        <f>IF(EXACT(O325,Y325),M325,M325*(1-'Расчет ПРЕДЗАКАЗ'!$D$10))</f>
        <v>0</v>
      </c>
      <c r="V325" s="106">
        <f t="shared" si="130"/>
        <v>0</v>
      </c>
      <c r="W325" s="106" t="e">
        <f>IF(EXACT(O325,Y325),M325,M325*(1-#REF!))</f>
        <v>#REF!</v>
      </c>
      <c r="X325" s="106" t="e">
        <f t="shared" si="131"/>
        <v>#REF!</v>
      </c>
      <c r="Y325" s="107" t="s">
        <v>72</v>
      </c>
      <c r="Z325" s="103">
        <f t="shared" si="127"/>
        <v>0</v>
      </c>
      <c r="AA325" s="103">
        <f t="shared" si="128"/>
        <v>0</v>
      </c>
      <c r="AB325" s="128" t="str">
        <f t="shared" si="132"/>
        <v/>
      </c>
      <c r="AC325" s="128" t="e">
        <f t="shared" si="133"/>
        <v>#REF!</v>
      </c>
    </row>
    <row r="326" spans="1:29" ht="50.1" customHeight="1">
      <c r="A326" s="172"/>
      <c r="B326" s="172"/>
      <c r="C326" s="175"/>
      <c r="D326" s="175"/>
      <c r="E326" s="132"/>
      <c r="F326" s="178"/>
      <c r="G326" s="181"/>
      <c r="H326" s="164"/>
      <c r="I326" s="166"/>
      <c r="J326" s="169"/>
      <c r="K326" s="62"/>
      <c r="L326" s="63"/>
      <c r="M326" s="63"/>
      <c r="N326" s="65"/>
      <c r="O326" s="127"/>
      <c r="P326" s="100"/>
      <c r="Q326" s="63">
        <f t="shared" si="129"/>
        <v>0</v>
      </c>
      <c r="R326" s="65"/>
      <c r="S326" s="64"/>
      <c r="T326" s="40"/>
      <c r="U326" s="106">
        <f>IF(EXACT(O326,Y326),M326,M326*(1-'Расчет ПРЕДЗАКАЗ'!$D$10))</f>
        <v>0</v>
      </c>
      <c r="V326" s="106">
        <f t="shared" si="130"/>
        <v>0</v>
      </c>
      <c r="W326" s="106" t="e">
        <f>IF(EXACT(O326,Y326),M326,M326*(1-#REF!))</f>
        <v>#REF!</v>
      </c>
      <c r="X326" s="106" t="e">
        <f t="shared" si="131"/>
        <v>#REF!</v>
      </c>
      <c r="Y326" s="107" t="s">
        <v>72</v>
      </c>
      <c r="Z326" s="103">
        <f t="shared" si="127"/>
        <v>0</v>
      </c>
      <c r="AA326" s="103">
        <f t="shared" si="128"/>
        <v>0</v>
      </c>
      <c r="AB326" s="128" t="str">
        <f t="shared" si="132"/>
        <v/>
      </c>
      <c r="AC326" s="128" t="e">
        <f t="shared" si="133"/>
        <v>#REF!</v>
      </c>
    </row>
    <row r="327" spans="1:29" ht="11.25" customHeight="1" thickBot="1"/>
    <row r="328" spans="1:29" ht="50.1" customHeight="1">
      <c r="A328" s="170">
        <v>525</v>
      </c>
      <c r="B328" s="170" t="s">
        <v>4191</v>
      </c>
      <c r="C328" s="173" t="s">
        <v>4192</v>
      </c>
      <c r="D328" s="173" t="s">
        <v>77</v>
      </c>
      <c r="E328" s="131"/>
      <c r="F328" s="196" t="s">
        <v>1232</v>
      </c>
      <c r="G328" s="179" t="s">
        <v>3335</v>
      </c>
      <c r="H328" s="162" t="s">
        <v>4193</v>
      </c>
      <c r="I328" s="195" t="s">
        <v>4194</v>
      </c>
      <c r="J328" s="167" t="s">
        <v>19</v>
      </c>
      <c r="K328" s="62" t="s">
        <v>82</v>
      </c>
      <c r="L328" s="63">
        <v>6310</v>
      </c>
      <c r="M328" s="63">
        <v>3942</v>
      </c>
      <c r="N328" s="142" t="s">
        <v>4195</v>
      </c>
      <c r="O328" s="127" t="s">
        <v>72</v>
      </c>
      <c r="P328" s="100"/>
      <c r="Q328" s="63">
        <f>P328*M328</f>
        <v>0</v>
      </c>
      <c r="R328" s="64"/>
      <c r="S328" s="67">
        <v>63</v>
      </c>
      <c r="T328" s="61"/>
      <c r="U328" s="106">
        <f>IF(EXACT(O328,Y328),M328,M328*(1-'Расчет ПРЕДЗАКАЗ'!$D$10))</f>
        <v>3942</v>
      </c>
      <c r="V328" s="106">
        <f>P328*U328</f>
        <v>0</v>
      </c>
      <c r="W328" s="106">
        <f>IF(EXACT(O328,Y328),M328,M328*(1-#REF!))</f>
        <v>3942</v>
      </c>
      <c r="X328" s="106">
        <f>P328*W328</f>
        <v>0</v>
      </c>
      <c r="Y328" s="107" t="s">
        <v>72</v>
      </c>
      <c r="Z328" s="103">
        <f t="shared" ref="Z328:Z342" si="134">IF(EXACT(O328,Y328),Q328,0)</f>
        <v>0</v>
      </c>
      <c r="AA328" s="103">
        <f t="shared" ref="AA328:AA342" si="135">IF(Z328=0,Q328,0)</f>
        <v>0</v>
      </c>
      <c r="AB328" s="128">
        <f>IF(U328=0,"",L328/U328-1)</f>
        <v>0.60071029934043629</v>
      </c>
      <c r="AC328" s="128">
        <f>IF(W328=0,"",L328/W328-1)</f>
        <v>0.60071029934043629</v>
      </c>
    </row>
    <row r="329" spans="1:29" ht="50.1" customHeight="1">
      <c r="A329" s="171"/>
      <c r="B329" s="171"/>
      <c r="C329" s="174"/>
      <c r="D329" s="174"/>
      <c r="E329" s="131"/>
      <c r="F329" s="177"/>
      <c r="G329" s="180"/>
      <c r="H329" s="163"/>
      <c r="I329" s="165"/>
      <c r="J329" s="168"/>
      <c r="K329" s="62" t="s">
        <v>96</v>
      </c>
      <c r="L329" s="63">
        <v>6310</v>
      </c>
      <c r="M329" s="63">
        <v>3942</v>
      </c>
      <c r="N329" s="142" t="s">
        <v>4196</v>
      </c>
      <c r="O329" s="127" t="s">
        <v>72</v>
      </c>
      <c r="P329" s="100"/>
      <c r="Q329" s="63">
        <f t="shared" ref="Q329:Q342" si="136">P329*M329</f>
        <v>0</v>
      </c>
      <c r="R329" s="64"/>
      <c r="S329" s="67">
        <v>150</v>
      </c>
      <c r="T329" s="46"/>
      <c r="U329" s="106">
        <f>IF(EXACT(O329,Y329),M329,M329*(1-'Расчет ПРЕДЗАКАЗ'!$D$10))</f>
        <v>3942</v>
      </c>
      <c r="V329" s="106">
        <f t="shared" ref="V329:V342" si="137">P329*U329</f>
        <v>0</v>
      </c>
      <c r="W329" s="106">
        <f>IF(EXACT(O329,Y329),M329,M329*(1-#REF!))</f>
        <v>3942</v>
      </c>
      <c r="X329" s="106">
        <f t="shared" ref="X329:X342" si="138">P329*W329</f>
        <v>0</v>
      </c>
      <c r="Y329" s="107" t="s">
        <v>72</v>
      </c>
      <c r="Z329" s="103">
        <f t="shared" si="134"/>
        <v>0</v>
      </c>
      <c r="AA329" s="103">
        <f t="shared" si="135"/>
        <v>0</v>
      </c>
      <c r="AB329" s="128">
        <f t="shared" ref="AB329:AB342" si="139">IF(U329=0,"",L329/U329-1)</f>
        <v>0.60071029934043629</v>
      </c>
      <c r="AC329" s="128">
        <f t="shared" ref="AC329:AC342" si="140">IF(W329=0,"",L329/W329-1)</f>
        <v>0.60071029934043629</v>
      </c>
    </row>
    <row r="330" spans="1:29" ht="50.1" customHeight="1">
      <c r="A330" s="171"/>
      <c r="B330" s="171"/>
      <c r="C330" s="174"/>
      <c r="D330" s="174"/>
      <c r="E330" s="131"/>
      <c r="F330" s="177"/>
      <c r="G330" s="180"/>
      <c r="H330" s="163"/>
      <c r="I330" s="165"/>
      <c r="J330" s="168"/>
      <c r="K330" s="62" t="s">
        <v>98</v>
      </c>
      <c r="L330" s="63">
        <v>6310</v>
      </c>
      <c r="M330" s="63">
        <v>3942</v>
      </c>
      <c r="N330" s="142" t="s">
        <v>4197</v>
      </c>
      <c r="O330" s="127" t="s">
        <v>72</v>
      </c>
      <c r="P330" s="100"/>
      <c r="Q330" s="63">
        <f t="shared" si="136"/>
        <v>0</v>
      </c>
      <c r="R330" s="64"/>
      <c r="S330" s="67">
        <v>60</v>
      </c>
      <c r="T330" s="46"/>
      <c r="U330" s="106">
        <f>IF(EXACT(O330,Y330),M330,M330*(1-'Расчет ПРЕДЗАКАЗ'!$D$10))</f>
        <v>3942</v>
      </c>
      <c r="V330" s="106">
        <f t="shared" si="137"/>
        <v>0</v>
      </c>
      <c r="W330" s="106">
        <f>IF(EXACT(O330,Y330),M330,M330*(1-#REF!))</f>
        <v>3942</v>
      </c>
      <c r="X330" s="106">
        <f t="shared" si="138"/>
        <v>0</v>
      </c>
      <c r="Y330" s="107" t="s">
        <v>72</v>
      </c>
      <c r="Z330" s="103">
        <f t="shared" si="134"/>
        <v>0</v>
      </c>
      <c r="AA330" s="103">
        <f t="shared" si="135"/>
        <v>0</v>
      </c>
      <c r="AB330" s="128">
        <f t="shared" si="139"/>
        <v>0.60071029934043629</v>
      </c>
      <c r="AC330" s="128">
        <f t="shared" si="140"/>
        <v>0.60071029934043629</v>
      </c>
    </row>
    <row r="331" spans="1:29" ht="50.1" customHeight="1">
      <c r="A331" s="171"/>
      <c r="B331" s="171"/>
      <c r="C331" s="174"/>
      <c r="D331" s="174"/>
      <c r="E331" s="131"/>
      <c r="F331" s="177"/>
      <c r="G331" s="180"/>
      <c r="H331" s="163"/>
      <c r="I331" s="165"/>
      <c r="J331" s="168"/>
      <c r="K331" s="62" t="s">
        <v>84</v>
      </c>
      <c r="L331" s="63">
        <v>6310</v>
      </c>
      <c r="M331" s="63">
        <v>3942</v>
      </c>
      <c r="N331" s="142" t="s">
        <v>4198</v>
      </c>
      <c r="O331" s="127" t="s">
        <v>72</v>
      </c>
      <c r="P331" s="100"/>
      <c r="Q331" s="63">
        <f t="shared" si="136"/>
        <v>0</v>
      </c>
      <c r="R331" s="64"/>
      <c r="S331" s="67">
        <v>101</v>
      </c>
      <c r="T331" s="46"/>
      <c r="U331" s="106">
        <f>IF(EXACT(O331,Y331),M331,M331*(1-'Расчет ПРЕДЗАКАЗ'!$D$10))</f>
        <v>3942</v>
      </c>
      <c r="V331" s="106">
        <f t="shared" si="137"/>
        <v>0</v>
      </c>
      <c r="W331" s="106">
        <f>IF(EXACT(O331,Y331),M331,M331*(1-#REF!))</f>
        <v>3942</v>
      </c>
      <c r="X331" s="106">
        <f t="shared" si="138"/>
        <v>0</v>
      </c>
      <c r="Y331" s="107" t="s">
        <v>72</v>
      </c>
      <c r="Z331" s="103">
        <f t="shared" si="134"/>
        <v>0</v>
      </c>
      <c r="AA331" s="103">
        <f t="shared" si="135"/>
        <v>0</v>
      </c>
      <c r="AB331" s="128">
        <f t="shared" si="139"/>
        <v>0.60071029934043629</v>
      </c>
      <c r="AC331" s="128">
        <f t="shared" si="140"/>
        <v>0.60071029934043629</v>
      </c>
    </row>
    <row r="332" spans="1:29" ht="50.1" customHeight="1">
      <c r="A332" s="171"/>
      <c r="B332" s="171"/>
      <c r="C332" s="174"/>
      <c r="D332" s="174"/>
      <c r="E332" s="131"/>
      <c r="F332" s="177"/>
      <c r="G332" s="180"/>
      <c r="H332" s="163"/>
      <c r="I332" s="165"/>
      <c r="J332" s="168"/>
      <c r="K332" s="62" t="s">
        <v>101</v>
      </c>
      <c r="L332" s="63">
        <v>6310</v>
      </c>
      <c r="M332" s="63">
        <v>3942</v>
      </c>
      <c r="N332" s="142" t="s">
        <v>4199</v>
      </c>
      <c r="O332" s="127" t="s">
        <v>72</v>
      </c>
      <c r="P332" s="100"/>
      <c r="Q332" s="63">
        <f t="shared" si="136"/>
        <v>0</v>
      </c>
      <c r="R332" s="64"/>
      <c r="S332" s="67">
        <v>99</v>
      </c>
      <c r="T332" s="46"/>
      <c r="U332" s="106">
        <f>IF(EXACT(O332,Y332),M332,M332*(1-'Расчет ПРЕДЗАКАЗ'!$D$10))</f>
        <v>3942</v>
      </c>
      <c r="V332" s="106">
        <f t="shared" si="137"/>
        <v>0</v>
      </c>
      <c r="W332" s="106">
        <f>IF(EXACT(O332,Y332),M332,M332*(1-#REF!))</f>
        <v>3942</v>
      </c>
      <c r="X332" s="106">
        <f t="shared" si="138"/>
        <v>0</v>
      </c>
      <c r="Y332" s="107" t="s">
        <v>72</v>
      </c>
      <c r="Z332" s="103">
        <f t="shared" si="134"/>
        <v>0</v>
      </c>
      <c r="AA332" s="103">
        <f t="shared" si="135"/>
        <v>0</v>
      </c>
      <c r="AB332" s="128">
        <f t="shared" si="139"/>
        <v>0.60071029934043629</v>
      </c>
      <c r="AC332" s="128">
        <f t="shared" si="140"/>
        <v>0.60071029934043629</v>
      </c>
    </row>
    <row r="333" spans="1:29" ht="50.1" customHeight="1">
      <c r="A333" s="171"/>
      <c r="B333" s="171"/>
      <c r="C333" s="174"/>
      <c r="D333" s="174"/>
      <c r="E333" s="131"/>
      <c r="F333" s="177"/>
      <c r="G333" s="180"/>
      <c r="H333" s="163"/>
      <c r="I333" s="165"/>
      <c r="J333" s="168"/>
      <c r="K333" s="62" t="s">
        <v>86</v>
      </c>
      <c r="L333" s="63">
        <v>6310</v>
      </c>
      <c r="M333" s="63">
        <v>3942</v>
      </c>
      <c r="N333" s="142" t="s">
        <v>4200</v>
      </c>
      <c r="O333" s="127" t="s">
        <v>72</v>
      </c>
      <c r="P333" s="100"/>
      <c r="Q333" s="63">
        <f t="shared" si="136"/>
        <v>0</v>
      </c>
      <c r="R333" s="64"/>
      <c r="S333" s="67">
        <v>41</v>
      </c>
      <c r="T333" s="46"/>
      <c r="U333" s="106">
        <f>IF(EXACT(O333,Y333),M333,M333*(1-'Расчет ПРЕДЗАКАЗ'!$D$10))</f>
        <v>3942</v>
      </c>
      <c r="V333" s="106">
        <f t="shared" si="137"/>
        <v>0</v>
      </c>
      <c r="W333" s="106">
        <f>IF(EXACT(O333,Y333),M333,M333*(1-#REF!))</f>
        <v>3942</v>
      </c>
      <c r="X333" s="106">
        <f t="shared" si="138"/>
        <v>0</v>
      </c>
      <c r="Y333" s="107" t="s">
        <v>72</v>
      </c>
      <c r="Z333" s="103">
        <f t="shared" si="134"/>
        <v>0</v>
      </c>
      <c r="AA333" s="103">
        <f t="shared" si="135"/>
        <v>0</v>
      </c>
      <c r="AB333" s="128">
        <f t="shared" si="139"/>
        <v>0.60071029934043629</v>
      </c>
      <c r="AC333" s="128">
        <f t="shared" si="140"/>
        <v>0.60071029934043629</v>
      </c>
    </row>
    <row r="334" spans="1:29" ht="50.1" customHeight="1">
      <c r="A334" s="171"/>
      <c r="B334" s="171"/>
      <c r="C334" s="174"/>
      <c r="D334" s="174"/>
      <c r="E334" s="131"/>
      <c r="F334" s="177"/>
      <c r="G334" s="180"/>
      <c r="H334" s="163"/>
      <c r="I334" s="165"/>
      <c r="J334" s="168"/>
      <c r="K334" s="62" t="s">
        <v>88</v>
      </c>
      <c r="L334" s="63">
        <v>6310</v>
      </c>
      <c r="M334" s="63">
        <v>3942</v>
      </c>
      <c r="N334" s="142" t="s">
        <v>4201</v>
      </c>
      <c r="O334" s="127" t="s">
        <v>72</v>
      </c>
      <c r="P334" s="100"/>
      <c r="Q334" s="63">
        <f t="shared" si="136"/>
        <v>0</v>
      </c>
      <c r="R334" s="64"/>
      <c r="S334" s="67">
        <v>19</v>
      </c>
      <c r="T334" s="46"/>
      <c r="U334" s="106">
        <f>IF(EXACT(O334,Y334),M334,M334*(1-'Расчет ПРЕДЗАКАЗ'!$D$10))</f>
        <v>3942</v>
      </c>
      <c r="V334" s="106">
        <f t="shared" si="137"/>
        <v>0</v>
      </c>
      <c r="W334" s="106">
        <f>IF(EXACT(O334,Y334),M334,M334*(1-#REF!))</f>
        <v>3942</v>
      </c>
      <c r="X334" s="106">
        <f t="shared" si="138"/>
        <v>0</v>
      </c>
      <c r="Y334" s="107" t="s">
        <v>72</v>
      </c>
      <c r="Z334" s="103">
        <f t="shared" si="134"/>
        <v>0</v>
      </c>
      <c r="AA334" s="103">
        <f t="shared" si="135"/>
        <v>0</v>
      </c>
      <c r="AB334" s="128">
        <f t="shared" si="139"/>
        <v>0.60071029934043629</v>
      </c>
      <c r="AC334" s="128">
        <f t="shared" si="140"/>
        <v>0.60071029934043629</v>
      </c>
    </row>
    <row r="335" spans="1:29" ht="50.1" customHeight="1">
      <c r="A335" s="171"/>
      <c r="B335" s="171"/>
      <c r="C335" s="174"/>
      <c r="D335" s="174"/>
      <c r="E335" s="131"/>
      <c r="F335" s="177"/>
      <c r="G335" s="180"/>
      <c r="H335" s="163"/>
      <c r="I335" s="165"/>
      <c r="J335" s="168"/>
      <c r="K335" s="62" t="s">
        <v>105</v>
      </c>
      <c r="L335" s="63">
        <v>6310</v>
      </c>
      <c r="M335" s="63">
        <v>3942</v>
      </c>
      <c r="N335" s="142" t="s">
        <v>4202</v>
      </c>
      <c r="O335" s="127" t="s">
        <v>72</v>
      </c>
      <c r="P335" s="100"/>
      <c r="Q335" s="63">
        <f t="shared" si="136"/>
        <v>0</v>
      </c>
      <c r="R335" s="64"/>
      <c r="S335" s="67">
        <v>35</v>
      </c>
      <c r="T335" s="46"/>
      <c r="U335" s="106">
        <f>IF(EXACT(O335,Y335),M335,M335*(1-'Расчет ПРЕДЗАКАЗ'!$D$10))</f>
        <v>3942</v>
      </c>
      <c r="V335" s="106">
        <f t="shared" si="137"/>
        <v>0</v>
      </c>
      <c r="W335" s="106">
        <f>IF(EXACT(O335,Y335),M335,M335*(1-#REF!))</f>
        <v>3942</v>
      </c>
      <c r="X335" s="106">
        <f t="shared" si="138"/>
        <v>0</v>
      </c>
      <c r="Y335" s="107" t="s">
        <v>72</v>
      </c>
      <c r="Z335" s="103">
        <f t="shared" si="134"/>
        <v>0</v>
      </c>
      <c r="AA335" s="103">
        <f t="shared" si="135"/>
        <v>0</v>
      </c>
      <c r="AB335" s="128">
        <f t="shared" si="139"/>
        <v>0.60071029934043629</v>
      </c>
      <c r="AC335" s="128">
        <f t="shared" si="140"/>
        <v>0.60071029934043629</v>
      </c>
    </row>
    <row r="336" spans="1:29" ht="50.1" customHeight="1">
      <c r="A336" s="171"/>
      <c r="B336" s="171"/>
      <c r="C336" s="174"/>
      <c r="D336" s="174"/>
      <c r="E336" s="131"/>
      <c r="F336" s="177"/>
      <c r="G336" s="180"/>
      <c r="H336" s="163"/>
      <c r="I336" s="165"/>
      <c r="J336" s="168"/>
      <c r="K336" s="62" t="s">
        <v>107</v>
      </c>
      <c r="L336" s="63">
        <v>6310</v>
      </c>
      <c r="M336" s="63">
        <v>3942</v>
      </c>
      <c r="N336" s="142" t="s">
        <v>4203</v>
      </c>
      <c r="O336" s="127" t="s">
        <v>72</v>
      </c>
      <c r="P336" s="100"/>
      <c r="Q336" s="63">
        <f t="shared" si="136"/>
        <v>0</v>
      </c>
      <c r="R336" s="64"/>
      <c r="S336" s="67">
        <v>7</v>
      </c>
      <c r="T336" s="46"/>
      <c r="U336" s="106">
        <f>IF(EXACT(O336,Y336),M336,M336*(1-'Расчет ПРЕДЗАКАЗ'!$D$10))</f>
        <v>3942</v>
      </c>
      <c r="V336" s="106">
        <f t="shared" si="137"/>
        <v>0</v>
      </c>
      <c r="W336" s="106">
        <f>IF(EXACT(O336,Y336),M336,M336*(1-#REF!))</f>
        <v>3942</v>
      </c>
      <c r="X336" s="106">
        <f t="shared" si="138"/>
        <v>0</v>
      </c>
      <c r="Y336" s="107" t="s">
        <v>72</v>
      </c>
      <c r="Z336" s="103">
        <f t="shared" si="134"/>
        <v>0</v>
      </c>
      <c r="AA336" s="103">
        <f t="shared" si="135"/>
        <v>0</v>
      </c>
      <c r="AB336" s="128">
        <f t="shared" si="139"/>
        <v>0.60071029934043629</v>
      </c>
      <c r="AC336" s="128">
        <f t="shared" si="140"/>
        <v>0.60071029934043629</v>
      </c>
    </row>
    <row r="337" spans="1:29" ht="50.1" customHeight="1">
      <c r="A337" s="171"/>
      <c r="B337" s="171"/>
      <c r="C337" s="174"/>
      <c r="D337" s="174"/>
      <c r="E337" s="131"/>
      <c r="F337" s="177"/>
      <c r="G337" s="180"/>
      <c r="H337" s="163"/>
      <c r="I337" s="165"/>
      <c r="J337" s="168"/>
      <c r="K337" s="62"/>
      <c r="L337" s="63"/>
      <c r="M337" s="63"/>
      <c r="N337" s="65"/>
      <c r="O337" s="127"/>
      <c r="P337" s="100"/>
      <c r="Q337" s="63">
        <f t="shared" si="136"/>
        <v>0</v>
      </c>
      <c r="R337" s="65"/>
      <c r="S337" s="67"/>
      <c r="T337" s="40"/>
      <c r="U337" s="106">
        <f>IF(EXACT(O337,Y337),M337,M337*(1-'Расчет ПРЕДЗАКАЗ'!$D$10))</f>
        <v>0</v>
      </c>
      <c r="V337" s="106">
        <f t="shared" si="137"/>
        <v>0</v>
      </c>
      <c r="W337" s="106" t="e">
        <f>IF(EXACT(O337,Y337),M337,M337*(1-#REF!))</f>
        <v>#REF!</v>
      </c>
      <c r="X337" s="106" t="e">
        <f t="shared" si="138"/>
        <v>#REF!</v>
      </c>
      <c r="Y337" s="107" t="s">
        <v>72</v>
      </c>
      <c r="Z337" s="103">
        <f t="shared" si="134"/>
        <v>0</v>
      </c>
      <c r="AA337" s="103">
        <f t="shared" si="135"/>
        <v>0</v>
      </c>
      <c r="AB337" s="128" t="str">
        <f t="shared" si="139"/>
        <v/>
      </c>
      <c r="AC337" s="128" t="e">
        <f t="shared" si="140"/>
        <v>#REF!</v>
      </c>
    </row>
    <row r="338" spans="1:29" ht="50.1" customHeight="1">
      <c r="A338" s="171"/>
      <c r="B338" s="171"/>
      <c r="C338" s="174"/>
      <c r="D338" s="174"/>
      <c r="E338" s="131"/>
      <c r="F338" s="177"/>
      <c r="G338" s="180"/>
      <c r="H338" s="163"/>
      <c r="I338" s="165"/>
      <c r="J338" s="168"/>
      <c r="K338" s="62"/>
      <c r="L338" s="63"/>
      <c r="M338" s="63"/>
      <c r="N338" s="65"/>
      <c r="O338" s="127"/>
      <c r="P338" s="100"/>
      <c r="Q338" s="63">
        <f t="shared" si="136"/>
        <v>0</v>
      </c>
      <c r="R338" s="65"/>
      <c r="S338" s="67"/>
      <c r="T338" s="40"/>
      <c r="U338" s="106">
        <f>IF(EXACT(O338,Y338),M338,M338*(1-'Расчет ПРЕДЗАКАЗ'!$D$10))</f>
        <v>0</v>
      </c>
      <c r="V338" s="106">
        <f t="shared" si="137"/>
        <v>0</v>
      </c>
      <c r="W338" s="106" t="e">
        <f>IF(EXACT(O338,Y338),M338,M338*(1-#REF!))</f>
        <v>#REF!</v>
      </c>
      <c r="X338" s="106" t="e">
        <f t="shared" si="138"/>
        <v>#REF!</v>
      </c>
      <c r="Y338" s="107" t="s">
        <v>72</v>
      </c>
      <c r="Z338" s="103">
        <f t="shared" si="134"/>
        <v>0</v>
      </c>
      <c r="AA338" s="103">
        <f t="shared" si="135"/>
        <v>0</v>
      </c>
      <c r="AB338" s="128" t="str">
        <f t="shared" si="139"/>
        <v/>
      </c>
      <c r="AC338" s="128" t="e">
        <f t="shared" si="140"/>
        <v>#REF!</v>
      </c>
    </row>
    <row r="339" spans="1:29" ht="50.1" customHeight="1">
      <c r="A339" s="171"/>
      <c r="B339" s="171"/>
      <c r="C339" s="174"/>
      <c r="D339" s="174"/>
      <c r="E339" s="131"/>
      <c r="F339" s="177"/>
      <c r="G339" s="180"/>
      <c r="H339" s="163"/>
      <c r="I339" s="165"/>
      <c r="J339" s="168"/>
      <c r="K339" s="62"/>
      <c r="L339" s="63"/>
      <c r="M339" s="63"/>
      <c r="N339" s="65"/>
      <c r="O339" s="127"/>
      <c r="P339" s="100"/>
      <c r="Q339" s="63">
        <f t="shared" si="136"/>
        <v>0</v>
      </c>
      <c r="R339" s="65"/>
      <c r="S339" s="67"/>
      <c r="T339" s="40"/>
      <c r="U339" s="106">
        <f>IF(EXACT(O339,Y339),M339,M339*(1-'Расчет ПРЕДЗАКАЗ'!$D$10))</f>
        <v>0</v>
      </c>
      <c r="V339" s="106">
        <f t="shared" si="137"/>
        <v>0</v>
      </c>
      <c r="W339" s="106" t="e">
        <f>IF(EXACT(O339,Y339),M339,M339*(1-#REF!))</f>
        <v>#REF!</v>
      </c>
      <c r="X339" s="106" t="e">
        <f t="shared" si="138"/>
        <v>#REF!</v>
      </c>
      <c r="Y339" s="107" t="s">
        <v>72</v>
      </c>
      <c r="Z339" s="103">
        <f t="shared" si="134"/>
        <v>0</v>
      </c>
      <c r="AA339" s="103">
        <f t="shared" si="135"/>
        <v>0</v>
      </c>
      <c r="AB339" s="128" t="str">
        <f t="shared" si="139"/>
        <v/>
      </c>
      <c r="AC339" s="128" t="e">
        <f t="shared" si="140"/>
        <v>#REF!</v>
      </c>
    </row>
    <row r="340" spans="1:29" ht="50.1" customHeight="1">
      <c r="A340" s="171"/>
      <c r="B340" s="171"/>
      <c r="C340" s="174"/>
      <c r="D340" s="174"/>
      <c r="E340" s="131"/>
      <c r="F340" s="177"/>
      <c r="G340" s="180"/>
      <c r="H340" s="163"/>
      <c r="I340" s="165"/>
      <c r="J340" s="168"/>
      <c r="K340" s="62"/>
      <c r="L340" s="63"/>
      <c r="M340" s="63"/>
      <c r="N340" s="65"/>
      <c r="O340" s="127"/>
      <c r="P340" s="100"/>
      <c r="Q340" s="63">
        <f t="shared" si="136"/>
        <v>0</v>
      </c>
      <c r="R340" s="65"/>
      <c r="S340" s="67"/>
      <c r="T340" s="40"/>
      <c r="U340" s="106">
        <f>IF(EXACT(O340,Y340),M340,M340*(1-'Расчет ПРЕДЗАКАЗ'!$D$10))</f>
        <v>0</v>
      </c>
      <c r="V340" s="106">
        <f t="shared" si="137"/>
        <v>0</v>
      </c>
      <c r="W340" s="106" t="e">
        <f>IF(EXACT(O340,Y340),M340,M340*(1-#REF!))</f>
        <v>#REF!</v>
      </c>
      <c r="X340" s="106" t="e">
        <f t="shared" si="138"/>
        <v>#REF!</v>
      </c>
      <c r="Y340" s="107" t="s">
        <v>72</v>
      </c>
      <c r="Z340" s="103">
        <f t="shared" si="134"/>
        <v>0</v>
      </c>
      <c r="AA340" s="103">
        <f t="shared" si="135"/>
        <v>0</v>
      </c>
      <c r="AB340" s="128" t="str">
        <f t="shared" si="139"/>
        <v/>
      </c>
      <c r="AC340" s="128" t="e">
        <f t="shared" si="140"/>
        <v>#REF!</v>
      </c>
    </row>
    <row r="341" spans="1:29" ht="50.1" customHeight="1">
      <c r="A341" s="171"/>
      <c r="B341" s="171"/>
      <c r="C341" s="174"/>
      <c r="D341" s="174"/>
      <c r="E341" s="131"/>
      <c r="F341" s="177"/>
      <c r="G341" s="180"/>
      <c r="H341" s="163"/>
      <c r="I341" s="165"/>
      <c r="J341" s="168"/>
      <c r="K341" s="62"/>
      <c r="L341" s="63"/>
      <c r="M341" s="63"/>
      <c r="N341" s="65"/>
      <c r="O341" s="127"/>
      <c r="P341" s="100"/>
      <c r="Q341" s="63">
        <f t="shared" si="136"/>
        <v>0</v>
      </c>
      <c r="R341" s="65"/>
      <c r="S341" s="67"/>
      <c r="T341" s="40"/>
      <c r="U341" s="106">
        <f>IF(EXACT(O341,Y341),M341,M341*(1-'Расчет ПРЕДЗАКАЗ'!$D$10))</f>
        <v>0</v>
      </c>
      <c r="V341" s="106">
        <f t="shared" si="137"/>
        <v>0</v>
      </c>
      <c r="W341" s="106" t="e">
        <f>IF(EXACT(O341,Y341),M341,M341*(1-#REF!))</f>
        <v>#REF!</v>
      </c>
      <c r="X341" s="106" t="e">
        <f t="shared" si="138"/>
        <v>#REF!</v>
      </c>
      <c r="Y341" s="107" t="s">
        <v>72</v>
      </c>
      <c r="Z341" s="103">
        <f t="shared" si="134"/>
        <v>0</v>
      </c>
      <c r="AA341" s="103">
        <f t="shared" si="135"/>
        <v>0</v>
      </c>
      <c r="AB341" s="128" t="str">
        <f t="shared" si="139"/>
        <v/>
      </c>
      <c r="AC341" s="128" t="e">
        <f t="shared" si="140"/>
        <v>#REF!</v>
      </c>
    </row>
    <row r="342" spans="1:29" ht="50.1" customHeight="1">
      <c r="A342" s="172"/>
      <c r="B342" s="172"/>
      <c r="C342" s="175"/>
      <c r="D342" s="175"/>
      <c r="E342" s="132"/>
      <c r="F342" s="178"/>
      <c r="G342" s="181"/>
      <c r="H342" s="164"/>
      <c r="I342" s="166"/>
      <c r="J342" s="169"/>
      <c r="K342" s="62"/>
      <c r="L342" s="63"/>
      <c r="M342" s="63"/>
      <c r="N342" s="65"/>
      <c r="O342" s="127"/>
      <c r="P342" s="100"/>
      <c r="Q342" s="63">
        <f t="shared" si="136"/>
        <v>0</v>
      </c>
      <c r="R342" s="65"/>
      <c r="S342" s="64"/>
      <c r="T342" s="40"/>
      <c r="U342" s="106">
        <f>IF(EXACT(O342,Y342),M342,M342*(1-'Расчет ПРЕДЗАКАЗ'!$D$10))</f>
        <v>0</v>
      </c>
      <c r="V342" s="106">
        <f t="shared" si="137"/>
        <v>0</v>
      </c>
      <c r="W342" s="106" t="e">
        <f>IF(EXACT(O342,Y342),M342,M342*(1-#REF!))</f>
        <v>#REF!</v>
      </c>
      <c r="X342" s="106" t="e">
        <f t="shared" si="138"/>
        <v>#REF!</v>
      </c>
      <c r="Y342" s="107" t="s">
        <v>72</v>
      </c>
      <c r="Z342" s="103">
        <f t="shared" si="134"/>
        <v>0</v>
      </c>
      <c r="AA342" s="103">
        <f t="shared" si="135"/>
        <v>0</v>
      </c>
      <c r="AB342" s="128" t="str">
        <f t="shared" si="139"/>
        <v/>
      </c>
      <c r="AC342" s="128" t="e">
        <f t="shared" si="140"/>
        <v>#REF!</v>
      </c>
    </row>
    <row r="343" spans="1:29" ht="11.25" customHeight="1" thickBot="1"/>
    <row r="344" spans="1:29" ht="50.1" customHeight="1">
      <c r="A344" s="170">
        <v>526</v>
      </c>
      <c r="B344" s="170" t="s">
        <v>4204</v>
      </c>
      <c r="C344" s="173" t="s">
        <v>4205</v>
      </c>
      <c r="D344" s="173" t="s">
        <v>77</v>
      </c>
      <c r="E344" s="131"/>
      <c r="F344" s="196" t="s">
        <v>4206</v>
      </c>
      <c r="G344" s="179" t="s">
        <v>4207</v>
      </c>
      <c r="H344" s="162" t="s">
        <v>4208</v>
      </c>
      <c r="I344" s="195" t="s">
        <v>4209</v>
      </c>
      <c r="J344" s="167" t="s">
        <v>19</v>
      </c>
      <c r="K344" s="62" t="s">
        <v>82</v>
      </c>
      <c r="L344" s="63">
        <v>16500</v>
      </c>
      <c r="M344" s="63">
        <v>10314</v>
      </c>
      <c r="N344" s="142" t="s">
        <v>4210</v>
      </c>
      <c r="O344" s="127" t="s">
        <v>72</v>
      </c>
      <c r="P344" s="100"/>
      <c r="Q344" s="63">
        <f>P344*M344</f>
        <v>0</v>
      </c>
      <c r="R344" s="64"/>
      <c r="S344" s="67">
        <v>37</v>
      </c>
      <c r="T344" s="61"/>
      <c r="U344" s="106">
        <f>IF(EXACT(O344,Y344),M344,M344*(1-'Расчет ПРЕДЗАКАЗ'!$D$10))</f>
        <v>10314</v>
      </c>
      <c r="V344" s="106">
        <f>P344*U344</f>
        <v>0</v>
      </c>
      <c r="W344" s="106">
        <f>IF(EXACT(O344,Y344),M344,M344*(1-#REF!))</f>
        <v>10314</v>
      </c>
      <c r="X344" s="106">
        <f>P344*W344</f>
        <v>0</v>
      </c>
      <c r="Y344" s="107" t="s">
        <v>72</v>
      </c>
      <c r="Z344" s="103">
        <f t="shared" ref="Z344:Z358" si="141">IF(EXACT(O344,Y344),Q344,0)</f>
        <v>0</v>
      </c>
      <c r="AA344" s="103">
        <f t="shared" ref="AA344:AA358" si="142">IF(Z344=0,Q344,0)</f>
        <v>0</v>
      </c>
      <c r="AB344" s="128">
        <f>IF(U344=0,"",L344/U344-1)</f>
        <v>0.59976730657358934</v>
      </c>
      <c r="AC344" s="128">
        <f>IF(W344=0,"",L344/W344-1)</f>
        <v>0.59976730657358934</v>
      </c>
    </row>
    <row r="345" spans="1:29" ht="50.1" customHeight="1">
      <c r="A345" s="171"/>
      <c r="B345" s="171"/>
      <c r="C345" s="174"/>
      <c r="D345" s="174"/>
      <c r="E345" s="131"/>
      <c r="F345" s="177"/>
      <c r="G345" s="180"/>
      <c r="H345" s="163"/>
      <c r="I345" s="165"/>
      <c r="J345" s="168"/>
      <c r="K345" s="62" t="s">
        <v>96</v>
      </c>
      <c r="L345" s="63">
        <v>16500</v>
      </c>
      <c r="M345" s="63">
        <v>10314</v>
      </c>
      <c r="N345" s="142" t="s">
        <v>4211</v>
      </c>
      <c r="O345" s="127" t="s">
        <v>72</v>
      </c>
      <c r="P345" s="100"/>
      <c r="Q345" s="63">
        <f t="shared" ref="Q345:Q358" si="143">P345*M345</f>
        <v>0</v>
      </c>
      <c r="R345" s="64"/>
      <c r="S345" s="67">
        <v>95</v>
      </c>
      <c r="T345" s="46"/>
      <c r="U345" s="106">
        <f>IF(EXACT(O345,Y345),M345,M345*(1-'Расчет ПРЕДЗАКАЗ'!$D$10))</f>
        <v>10314</v>
      </c>
      <c r="V345" s="106">
        <f t="shared" ref="V345:V358" si="144">P345*U345</f>
        <v>0</v>
      </c>
      <c r="W345" s="106">
        <f>IF(EXACT(O345,Y345),M345,M345*(1-#REF!))</f>
        <v>10314</v>
      </c>
      <c r="X345" s="106">
        <f t="shared" ref="X345:X358" si="145">P345*W345</f>
        <v>0</v>
      </c>
      <c r="Y345" s="107" t="s">
        <v>72</v>
      </c>
      <c r="Z345" s="103">
        <f t="shared" si="141"/>
        <v>0</v>
      </c>
      <c r="AA345" s="103">
        <f t="shared" si="142"/>
        <v>0</v>
      </c>
      <c r="AB345" s="128">
        <f t="shared" ref="AB345:AB358" si="146">IF(U345=0,"",L345/U345-1)</f>
        <v>0.59976730657358934</v>
      </c>
      <c r="AC345" s="128">
        <f t="shared" ref="AC345:AC358" si="147">IF(W345=0,"",L345/W345-1)</f>
        <v>0.59976730657358934</v>
      </c>
    </row>
    <row r="346" spans="1:29" ht="50.1" customHeight="1">
      <c r="A346" s="171"/>
      <c r="B346" s="171"/>
      <c r="C346" s="174"/>
      <c r="D346" s="174"/>
      <c r="E346" s="131"/>
      <c r="F346" s="177"/>
      <c r="G346" s="180"/>
      <c r="H346" s="163"/>
      <c r="I346" s="165"/>
      <c r="J346" s="168"/>
      <c r="K346" s="62" t="s">
        <v>98</v>
      </c>
      <c r="L346" s="63">
        <v>16500</v>
      </c>
      <c r="M346" s="63">
        <v>10314</v>
      </c>
      <c r="N346" s="142" t="s">
        <v>4212</v>
      </c>
      <c r="O346" s="127" t="s">
        <v>72</v>
      </c>
      <c r="P346" s="100"/>
      <c r="Q346" s="63">
        <f t="shared" si="143"/>
        <v>0</v>
      </c>
      <c r="R346" s="64"/>
      <c r="S346" s="67">
        <v>18</v>
      </c>
      <c r="T346" s="46"/>
      <c r="U346" s="106">
        <f>IF(EXACT(O346,Y346),M346,M346*(1-'Расчет ПРЕДЗАКАЗ'!$D$10))</f>
        <v>10314</v>
      </c>
      <c r="V346" s="106">
        <f t="shared" si="144"/>
        <v>0</v>
      </c>
      <c r="W346" s="106">
        <f>IF(EXACT(O346,Y346),M346,M346*(1-#REF!))</f>
        <v>10314</v>
      </c>
      <c r="X346" s="106">
        <f t="shared" si="145"/>
        <v>0</v>
      </c>
      <c r="Y346" s="107" t="s">
        <v>72</v>
      </c>
      <c r="Z346" s="103">
        <f t="shared" si="141"/>
        <v>0</v>
      </c>
      <c r="AA346" s="103">
        <f t="shared" si="142"/>
        <v>0</v>
      </c>
      <c r="AB346" s="128">
        <f t="shared" si="146"/>
        <v>0.59976730657358934</v>
      </c>
      <c r="AC346" s="128">
        <f t="shared" si="147"/>
        <v>0.59976730657358934</v>
      </c>
    </row>
    <row r="347" spans="1:29" ht="50.1" customHeight="1">
      <c r="A347" s="171"/>
      <c r="B347" s="171"/>
      <c r="C347" s="174"/>
      <c r="D347" s="174"/>
      <c r="E347" s="131"/>
      <c r="F347" s="177"/>
      <c r="G347" s="180"/>
      <c r="H347" s="163"/>
      <c r="I347" s="165"/>
      <c r="J347" s="168"/>
      <c r="K347" s="62" t="s">
        <v>84</v>
      </c>
      <c r="L347" s="63">
        <v>16500</v>
      </c>
      <c r="M347" s="63">
        <v>10314</v>
      </c>
      <c r="N347" s="142" t="s">
        <v>4213</v>
      </c>
      <c r="O347" s="127" t="s">
        <v>72</v>
      </c>
      <c r="P347" s="100"/>
      <c r="Q347" s="63">
        <f t="shared" si="143"/>
        <v>0</v>
      </c>
      <c r="R347" s="64"/>
      <c r="S347" s="67">
        <v>60</v>
      </c>
      <c r="T347" s="46"/>
      <c r="U347" s="106">
        <f>IF(EXACT(O347,Y347),M347,M347*(1-'Расчет ПРЕДЗАКАЗ'!$D$10))</f>
        <v>10314</v>
      </c>
      <c r="V347" s="106">
        <f t="shared" si="144"/>
        <v>0</v>
      </c>
      <c r="W347" s="106">
        <f>IF(EXACT(O347,Y347),M347,M347*(1-#REF!))</f>
        <v>10314</v>
      </c>
      <c r="X347" s="106">
        <f t="shared" si="145"/>
        <v>0</v>
      </c>
      <c r="Y347" s="107" t="s">
        <v>72</v>
      </c>
      <c r="Z347" s="103">
        <f t="shared" si="141"/>
        <v>0</v>
      </c>
      <c r="AA347" s="103">
        <f t="shared" si="142"/>
        <v>0</v>
      </c>
      <c r="AB347" s="128">
        <f t="shared" si="146"/>
        <v>0.59976730657358934</v>
      </c>
      <c r="AC347" s="128">
        <f t="shared" si="147"/>
        <v>0.59976730657358934</v>
      </c>
    </row>
    <row r="348" spans="1:29" ht="50.1" customHeight="1">
      <c r="A348" s="171"/>
      <c r="B348" s="171"/>
      <c r="C348" s="174"/>
      <c r="D348" s="174"/>
      <c r="E348" s="131"/>
      <c r="F348" s="177"/>
      <c r="G348" s="180"/>
      <c r="H348" s="163"/>
      <c r="I348" s="165"/>
      <c r="J348" s="168"/>
      <c r="K348" s="62" t="s">
        <v>101</v>
      </c>
      <c r="L348" s="63">
        <v>16500</v>
      </c>
      <c r="M348" s="63">
        <v>10314</v>
      </c>
      <c r="N348" s="142" t="s">
        <v>4214</v>
      </c>
      <c r="O348" s="127" t="s">
        <v>72</v>
      </c>
      <c r="P348" s="100"/>
      <c r="Q348" s="63">
        <f t="shared" si="143"/>
        <v>0</v>
      </c>
      <c r="R348" s="64"/>
      <c r="S348" s="67">
        <v>39</v>
      </c>
      <c r="T348" s="46"/>
      <c r="U348" s="106">
        <f>IF(EXACT(O348,Y348),M348,M348*(1-'Расчет ПРЕДЗАКАЗ'!$D$10))</f>
        <v>10314</v>
      </c>
      <c r="V348" s="106">
        <f t="shared" si="144"/>
        <v>0</v>
      </c>
      <c r="W348" s="106">
        <f>IF(EXACT(O348,Y348),M348,M348*(1-#REF!))</f>
        <v>10314</v>
      </c>
      <c r="X348" s="106">
        <f t="shared" si="145"/>
        <v>0</v>
      </c>
      <c r="Y348" s="107" t="s">
        <v>72</v>
      </c>
      <c r="Z348" s="103">
        <f t="shared" si="141"/>
        <v>0</v>
      </c>
      <c r="AA348" s="103">
        <f t="shared" si="142"/>
        <v>0</v>
      </c>
      <c r="AB348" s="128">
        <f t="shared" si="146"/>
        <v>0.59976730657358934</v>
      </c>
      <c r="AC348" s="128">
        <f t="shared" si="147"/>
        <v>0.59976730657358934</v>
      </c>
    </row>
    <row r="349" spans="1:29" ht="50.1" customHeight="1">
      <c r="A349" s="171"/>
      <c r="B349" s="171"/>
      <c r="C349" s="174"/>
      <c r="D349" s="174"/>
      <c r="E349" s="131"/>
      <c r="F349" s="177"/>
      <c r="G349" s="180"/>
      <c r="H349" s="163"/>
      <c r="I349" s="165"/>
      <c r="J349" s="168"/>
      <c r="K349" s="62" t="s">
        <v>86</v>
      </c>
      <c r="L349" s="63">
        <v>16500</v>
      </c>
      <c r="M349" s="63">
        <v>10314</v>
      </c>
      <c r="N349" s="142" t="s">
        <v>4215</v>
      </c>
      <c r="O349" s="127" t="s">
        <v>72</v>
      </c>
      <c r="P349" s="100"/>
      <c r="Q349" s="63">
        <f t="shared" si="143"/>
        <v>0</v>
      </c>
      <c r="R349" s="64"/>
      <c r="S349" s="67">
        <v>19</v>
      </c>
      <c r="T349" s="46"/>
      <c r="U349" s="106">
        <f>IF(EXACT(O349,Y349),M349,M349*(1-'Расчет ПРЕДЗАКАЗ'!$D$10))</f>
        <v>10314</v>
      </c>
      <c r="V349" s="106">
        <f t="shared" si="144"/>
        <v>0</v>
      </c>
      <c r="W349" s="106">
        <f>IF(EXACT(O349,Y349),M349,M349*(1-#REF!))</f>
        <v>10314</v>
      </c>
      <c r="X349" s="106">
        <f t="shared" si="145"/>
        <v>0</v>
      </c>
      <c r="Y349" s="107" t="s">
        <v>72</v>
      </c>
      <c r="Z349" s="103">
        <f t="shared" si="141"/>
        <v>0</v>
      </c>
      <c r="AA349" s="103">
        <f t="shared" si="142"/>
        <v>0</v>
      </c>
      <c r="AB349" s="128">
        <f t="shared" si="146"/>
        <v>0.59976730657358934</v>
      </c>
      <c r="AC349" s="128">
        <f t="shared" si="147"/>
        <v>0.59976730657358934</v>
      </c>
    </row>
    <row r="350" spans="1:29" ht="50.1" customHeight="1">
      <c r="A350" s="171"/>
      <c r="B350" s="171"/>
      <c r="C350" s="174"/>
      <c r="D350" s="174"/>
      <c r="E350" s="131"/>
      <c r="F350" s="177"/>
      <c r="G350" s="180"/>
      <c r="H350" s="163"/>
      <c r="I350" s="165"/>
      <c r="J350" s="168"/>
      <c r="K350" s="62" t="s">
        <v>88</v>
      </c>
      <c r="L350" s="63">
        <v>16500</v>
      </c>
      <c r="M350" s="63">
        <v>10314</v>
      </c>
      <c r="N350" s="142" t="s">
        <v>4216</v>
      </c>
      <c r="O350" s="127" t="s">
        <v>72</v>
      </c>
      <c r="P350" s="100"/>
      <c r="Q350" s="63">
        <f t="shared" si="143"/>
        <v>0</v>
      </c>
      <c r="R350" s="64"/>
      <c r="S350" s="67">
        <v>6</v>
      </c>
      <c r="T350" s="46"/>
      <c r="U350" s="106">
        <f>IF(EXACT(O350,Y350),M350,M350*(1-'Расчет ПРЕДЗАКАЗ'!$D$10))</f>
        <v>10314</v>
      </c>
      <c r="V350" s="106">
        <f t="shared" si="144"/>
        <v>0</v>
      </c>
      <c r="W350" s="106">
        <f>IF(EXACT(O350,Y350),M350,M350*(1-#REF!))</f>
        <v>10314</v>
      </c>
      <c r="X350" s="106">
        <f t="shared" si="145"/>
        <v>0</v>
      </c>
      <c r="Y350" s="107" t="s">
        <v>72</v>
      </c>
      <c r="Z350" s="103">
        <f t="shared" si="141"/>
        <v>0</v>
      </c>
      <c r="AA350" s="103">
        <f t="shared" si="142"/>
        <v>0</v>
      </c>
      <c r="AB350" s="128">
        <f t="shared" si="146"/>
        <v>0.59976730657358934</v>
      </c>
      <c r="AC350" s="128">
        <f t="shared" si="147"/>
        <v>0.59976730657358934</v>
      </c>
    </row>
    <row r="351" spans="1:29" ht="50.1" customHeight="1">
      <c r="A351" s="171"/>
      <c r="B351" s="171"/>
      <c r="C351" s="174"/>
      <c r="D351" s="174"/>
      <c r="E351" s="131"/>
      <c r="F351" s="177"/>
      <c r="G351" s="180"/>
      <c r="H351" s="163"/>
      <c r="I351" s="165"/>
      <c r="J351" s="168"/>
      <c r="K351" s="62" t="s">
        <v>105</v>
      </c>
      <c r="L351" s="63">
        <v>16500</v>
      </c>
      <c r="M351" s="63">
        <v>10314</v>
      </c>
      <c r="N351" s="142" t="s">
        <v>4217</v>
      </c>
      <c r="O351" s="127" t="s">
        <v>72</v>
      </c>
      <c r="P351" s="100"/>
      <c r="Q351" s="63">
        <f t="shared" si="143"/>
        <v>0</v>
      </c>
      <c r="R351" s="64"/>
      <c r="S351" s="67">
        <v>21</v>
      </c>
      <c r="T351" s="46"/>
      <c r="U351" s="106">
        <f>IF(EXACT(O351,Y351),M351,M351*(1-'Расчет ПРЕДЗАКАЗ'!$D$10))</f>
        <v>10314</v>
      </c>
      <c r="V351" s="106">
        <f t="shared" si="144"/>
        <v>0</v>
      </c>
      <c r="W351" s="106">
        <f>IF(EXACT(O351,Y351),M351,M351*(1-#REF!))</f>
        <v>10314</v>
      </c>
      <c r="X351" s="106">
        <f t="shared" si="145"/>
        <v>0</v>
      </c>
      <c r="Y351" s="107" t="s">
        <v>72</v>
      </c>
      <c r="Z351" s="103">
        <f t="shared" si="141"/>
        <v>0</v>
      </c>
      <c r="AA351" s="103">
        <f t="shared" si="142"/>
        <v>0</v>
      </c>
      <c r="AB351" s="128">
        <f t="shared" si="146"/>
        <v>0.59976730657358934</v>
      </c>
      <c r="AC351" s="128">
        <f t="shared" si="147"/>
        <v>0.59976730657358934</v>
      </c>
    </row>
    <row r="352" spans="1:29" ht="50.1" customHeight="1">
      <c r="A352" s="171"/>
      <c r="B352" s="171"/>
      <c r="C352" s="174"/>
      <c r="D352" s="174"/>
      <c r="E352" s="131"/>
      <c r="F352" s="177"/>
      <c r="G352" s="180"/>
      <c r="H352" s="163"/>
      <c r="I352" s="165"/>
      <c r="J352" s="168"/>
      <c r="K352" s="62" t="s">
        <v>107</v>
      </c>
      <c r="L352" s="63">
        <v>16500</v>
      </c>
      <c r="M352" s="63">
        <v>10314</v>
      </c>
      <c r="N352" s="142" t="s">
        <v>4218</v>
      </c>
      <c r="O352" s="127" t="s">
        <v>72</v>
      </c>
      <c r="P352" s="100"/>
      <c r="Q352" s="63">
        <f t="shared" si="143"/>
        <v>0</v>
      </c>
      <c r="R352" s="64"/>
      <c r="S352" s="67">
        <v>6</v>
      </c>
      <c r="T352" s="46"/>
      <c r="U352" s="106">
        <f>IF(EXACT(O352,Y352),M352,M352*(1-'Расчет ПРЕДЗАКАЗ'!$D$10))</f>
        <v>10314</v>
      </c>
      <c r="V352" s="106">
        <f t="shared" si="144"/>
        <v>0</v>
      </c>
      <c r="W352" s="106">
        <f>IF(EXACT(O352,Y352),M352,M352*(1-#REF!))</f>
        <v>10314</v>
      </c>
      <c r="X352" s="106">
        <f t="shared" si="145"/>
        <v>0</v>
      </c>
      <c r="Y352" s="107" t="s">
        <v>72</v>
      </c>
      <c r="Z352" s="103">
        <f t="shared" si="141"/>
        <v>0</v>
      </c>
      <c r="AA352" s="103">
        <f t="shared" si="142"/>
        <v>0</v>
      </c>
      <c r="AB352" s="128">
        <f t="shared" si="146"/>
        <v>0.59976730657358934</v>
      </c>
      <c r="AC352" s="128">
        <f t="shared" si="147"/>
        <v>0.59976730657358934</v>
      </c>
    </row>
    <row r="353" spans="1:29" ht="50.1" customHeight="1">
      <c r="A353" s="171"/>
      <c r="B353" s="171"/>
      <c r="C353" s="174"/>
      <c r="D353" s="174"/>
      <c r="E353" s="131"/>
      <c r="F353" s="177"/>
      <c r="G353" s="180"/>
      <c r="H353" s="163"/>
      <c r="I353" s="165"/>
      <c r="J353" s="168"/>
      <c r="K353" s="62"/>
      <c r="L353" s="63"/>
      <c r="M353" s="63"/>
      <c r="N353" s="65"/>
      <c r="O353" s="127"/>
      <c r="P353" s="100"/>
      <c r="Q353" s="63">
        <f t="shared" si="143"/>
        <v>0</v>
      </c>
      <c r="R353" s="65"/>
      <c r="S353" s="67"/>
      <c r="T353" s="40"/>
      <c r="U353" s="106">
        <f>IF(EXACT(O353,Y353),M353,M353*(1-'Расчет ПРЕДЗАКАЗ'!$D$10))</f>
        <v>0</v>
      </c>
      <c r="V353" s="106">
        <f t="shared" si="144"/>
        <v>0</v>
      </c>
      <c r="W353" s="106" t="e">
        <f>IF(EXACT(O353,Y353),M353,M353*(1-#REF!))</f>
        <v>#REF!</v>
      </c>
      <c r="X353" s="106" t="e">
        <f t="shared" si="145"/>
        <v>#REF!</v>
      </c>
      <c r="Y353" s="107" t="s">
        <v>72</v>
      </c>
      <c r="Z353" s="103">
        <f t="shared" si="141"/>
        <v>0</v>
      </c>
      <c r="AA353" s="103">
        <f t="shared" si="142"/>
        <v>0</v>
      </c>
      <c r="AB353" s="128" t="str">
        <f t="shared" si="146"/>
        <v/>
      </c>
      <c r="AC353" s="128" t="e">
        <f t="shared" si="147"/>
        <v>#REF!</v>
      </c>
    </row>
    <row r="354" spans="1:29" ht="50.1" customHeight="1">
      <c r="A354" s="171"/>
      <c r="B354" s="171"/>
      <c r="C354" s="174"/>
      <c r="D354" s="174"/>
      <c r="E354" s="131"/>
      <c r="F354" s="177"/>
      <c r="G354" s="180"/>
      <c r="H354" s="163"/>
      <c r="I354" s="165"/>
      <c r="J354" s="168"/>
      <c r="K354" s="62"/>
      <c r="L354" s="63"/>
      <c r="M354" s="63"/>
      <c r="N354" s="65"/>
      <c r="O354" s="127"/>
      <c r="P354" s="100"/>
      <c r="Q354" s="63">
        <f t="shared" si="143"/>
        <v>0</v>
      </c>
      <c r="R354" s="65"/>
      <c r="S354" s="67"/>
      <c r="T354" s="40"/>
      <c r="U354" s="106">
        <f>IF(EXACT(O354,Y354),M354,M354*(1-'Расчет ПРЕДЗАКАЗ'!$D$10))</f>
        <v>0</v>
      </c>
      <c r="V354" s="106">
        <f t="shared" si="144"/>
        <v>0</v>
      </c>
      <c r="W354" s="106" t="e">
        <f>IF(EXACT(O354,Y354),M354,M354*(1-#REF!))</f>
        <v>#REF!</v>
      </c>
      <c r="X354" s="106" t="e">
        <f t="shared" si="145"/>
        <v>#REF!</v>
      </c>
      <c r="Y354" s="107" t="s">
        <v>72</v>
      </c>
      <c r="Z354" s="103">
        <f t="shared" si="141"/>
        <v>0</v>
      </c>
      <c r="AA354" s="103">
        <f t="shared" si="142"/>
        <v>0</v>
      </c>
      <c r="AB354" s="128" t="str">
        <f t="shared" si="146"/>
        <v/>
      </c>
      <c r="AC354" s="128" t="e">
        <f t="shared" si="147"/>
        <v>#REF!</v>
      </c>
    </row>
    <row r="355" spans="1:29" ht="50.1" customHeight="1">
      <c r="A355" s="171"/>
      <c r="B355" s="171"/>
      <c r="C355" s="174"/>
      <c r="D355" s="174"/>
      <c r="E355" s="131"/>
      <c r="F355" s="177"/>
      <c r="G355" s="180"/>
      <c r="H355" s="163"/>
      <c r="I355" s="165"/>
      <c r="J355" s="168"/>
      <c r="K355" s="62"/>
      <c r="L355" s="63"/>
      <c r="M355" s="63"/>
      <c r="N355" s="65"/>
      <c r="O355" s="127"/>
      <c r="P355" s="100"/>
      <c r="Q355" s="63">
        <f t="shared" si="143"/>
        <v>0</v>
      </c>
      <c r="R355" s="65"/>
      <c r="S355" s="67"/>
      <c r="T355" s="40"/>
      <c r="U355" s="106">
        <f>IF(EXACT(O355,Y355),M355,M355*(1-'Расчет ПРЕДЗАКАЗ'!$D$10))</f>
        <v>0</v>
      </c>
      <c r="V355" s="106">
        <f t="shared" si="144"/>
        <v>0</v>
      </c>
      <c r="W355" s="106" t="e">
        <f>IF(EXACT(O355,Y355),M355,M355*(1-#REF!))</f>
        <v>#REF!</v>
      </c>
      <c r="X355" s="106" t="e">
        <f t="shared" si="145"/>
        <v>#REF!</v>
      </c>
      <c r="Y355" s="107" t="s">
        <v>72</v>
      </c>
      <c r="Z355" s="103">
        <f t="shared" si="141"/>
        <v>0</v>
      </c>
      <c r="AA355" s="103">
        <f t="shared" si="142"/>
        <v>0</v>
      </c>
      <c r="AB355" s="128" t="str">
        <f t="shared" si="146"/>
        <v/>
      </c>
      <c r="AC355" s="128" t="e">
        <f t="shared" si="147"/>
        <v>#REF!</v>
      </c>
    </row>
    <row r="356" spans="1:29" ht="50.1" customHeight="1">
      <c r="A356" s="171"/>
      <c r="B356" s="171"/>
      <c r="C356" s="174"/>
      <c r="D356" s="174"/>
      <c r="E356" s="131"/>
      <c r="F356" s="177"/>
      <c r="G356" s="180"/>
      <c r="H356" s="163"/>
      <c r="I356" s="165"/>
      <c r="J356" s="168"/>
      <c r="K356" s="62"/>
      <c r="L356" s="63"/>
      <c r="M356" s="63"/>
      <c r="N356" s="65"/>
      <c r="O356" s="127"/>
      <c r="P356" s="100"/>
      <c r="Q356" s="63">
        <f t="shared" si="143"/>
        <v>0</v>
      </c>
      <c r="R356" s="65"/>
      <c r="S356" s="67"/>
      <c r="T356" s="40"/>
      <c r="U356" s="106">
        <f>IF(EXACT(O356,Y356),M356,M356*(1-'Расчет ПРЕДЗАКАЗ'!$D$10))</f>
        <v>0</v>
      </c>
      <c r="V356" s="106">
        <f t="shared" si="144"/>
        <v>0</v>
      </c>
      <c r="W356" s="106" t="e">
        <f>IF(EXACT(O356,Y356),M356,M356*(1-#REF!))</f>
        <v>#REF!</v>
      </c>
      <c r="X356" s="106" t="e">
        <f t="shared" si="145"/>
        <v>#REF!</v>
      </c>
      <c r="Y356" s="107" t="s">
        <v>72</v>
      </c>
      <c r="Z356" s="103">
        <f t="shared" si="141"/>
        <v>0</v>
      </c>
      <c r="AA356" s="103">
        <f t="shared" si="142"/>
        <v>0</v>
      </c>
      <c r="AB356" s="128" t="str">
        <f t="shared" si="146"/>
        <v/>
      </c>
      <c r="AC356" s="128" t="e">
        <f t="shared" si="147"/>
        <v>#REF!</v>
      </c>
    </row>
    <row r="357" spans="1:29" ht="50.1" customHeight="1">
      <c r="A357" s="171"/>
      <c r="B357" s="171"/>
      <c r="C357" s="174"/>
      <c r="D357" s="174"/>
      <c r="E357" s="131"/>
      <c r="F357" s="177"/>
      <c r="G357" s="180"/>
      <c r="H357" s="163"/>
      <c r="I357" s="165"/>
      <c r="J357" s="168"/>
      <c r="K357" s="62"/>
      <c r="L357" s="63"/>
      <c r="M357" s="63"/>
      <c r="N357" s="65"/>
      <c r="O357" s="127"/>
      <c r="P357" s="100"/>
      <c r="Q357" s="63">
        <f t="shared" si="143"/>
        <v>0</v>
      </c>
      <c r="R357" s="65"/>
      <c r="S357" s="67"/>
      <c r="T357" s="40"/>
      <c r="U357" s="106">
        <f>IF(EXACT(O357,Y357),M357,M357*(1-'Расчет ПРЕДЗАКАЗ'!$D$10))</f>
        <v>0</v>
      </c>
      <c r="V357" s="106">
        <f t="shared" si="144"/>
        <v>0</v>
      </c>
      <c r="W357" s="106" t="e">
        <f>IF(EXACT(O357,Y357),M357,M357*(1-#REF!))</f>
        <v>#REF!</v>
      </c>
      <c r="X357" s="106" t="e">
        <f t="shared" si="145"/>
        <v>#REF!</v>
      </c>
      <c r="Y357" s="107" t="s">
        <v>72</v>
      </c>
      <c r="Z357" s="103">
        <f t="shared" si="141"/>
        <v>0</v>
      </c>
      <c r="AA357" s="103">
        <f t="shared" si="142"/>
        <v>0</v>
      </c>
      <c r="AB357" s="128" t="str">
        <f t="shared" si="146"/>
        <v/>
      </c>
      <c r="AC357" s="128" t="e">
        <f t="shared" si="147"/>
        <v>#REF!</v>
      </c>
    </row>
    <row r="358" spans="1:29" ht="50.1" customHeight="1">
      <c r="A358" s="172"/>
      <c r="B358" s="172"/>
      <c r="C358" s="175"/>
      <c r="D358" s="175"/>
      <c r="E358" s="132"/>
      <c r="F358" s="178"/>
      <c r="G358" s="181"/>
      <c r="H358" s="164"/>
      <c r="I358" s="166"/>
      <c r="J358" s="169"/>
      <c r="K358" s="62"/>
      <c r="L358" s="63"/>
      <c r="M358" s="63"/>
      <c r="N358" s="65"/>
      <c r="O358" s="127"/>
      <c r="P358" s="100"/>
      <c r="Q358" s="63">
        <f t="shared" si="143"/>
        <v>0</v>
      </c>
      <c r="R358" s="65"/>
      <c r="S358" s="64"/>
      <c r="T358" s="40"/>
      <c r="U358" s="106">
        <f>IF(EXACT(O358,Y358),M358,M358*(1-'Расчет ПРЕДЗАКАЗ'!$D$10))</f>
        <v>0</v>
      </c>
      <c r="V358" s="106">
        <f t="shared" si="144"/>
        <v>0</v>
      </c>
      <c r="W358" s="106" t="e">
        <f>IF(EXACT(O358,Y358),M358,M358*(1-#REF!))</f>
        <v>#REF!</v>
      </c>
      <c r="X358" s="106" t="e">
        <f t="shared" si="145"/>
        <v>#REF!</v>
      </c>
      <c r="Y358" s="107" t="s">
        <v>72</v>
      </c>
      <c r="Z358" s="103">
        <f t="shared" si="141"/>
        <v>0</v>
      </c>
      <c r="AA358" s="103">
        <f t="shared" si="142"/>
        <v>0</v>
      </c>
      <c r="AB358" s="128" t="str">
        <f t="shared" si="146"/>
        <v/>
      </c>
      <c r="AC358" s="128" t="e">
        <f t="shared" si="147"/>
        <v>#REF!</v>
      </c>
    </row>
    <row r="359" spans="1:29" ht="11.25" customHeight="1" thickBot="1"/>
    <row r="360" spans="1:29" ht="50.1" customHeight="1">
      <c r="A360" s="170">
        <v>527</v>
      </c>
      <c r="B360" s="170" t="s">
        <v>4219</v>
      </c>
      <c r="C360" s="173" t="s">
        <v>4220</v>
      </c>
      <c r="D360" s="173" t="s">
        <v>77</v>
      </c>
      <c r="E360" s="131"/>
      <c r="F360" s="196" t="s">
        <v>4206</v>
      </c>
      <c r="G360" s="179" t="s">
        <v>4221</v>
      </c>
      <c r="H360" s="162" t="s">
        <v>4222</v>
      </c>
      <c r="I360" s="195" t="s">
        <v>4223</v>
      </c>
      <c r="J360" s="167" t="s">
        <v>19</v>
      </c>
      <c r="K360" s="62" t="s">
        <v>179</v>
      </c>
      <c r="L360" s="63">
        <v>14840</v>
      </c>
      <c r="M360" s="63">
        <v>9270</v>
      </c>
      <c r="N360" s="142" t="s">
        <v>4224</v>
      </c>
      <c r="O360" s="127" t="s">
        <v>72</v>
      </c>
      <c r="P360" s="100"/>
      <c r="Q360" s="63">
        <f>P360*M360</f>
        <v>0</v>
      </c>
      <c r="R360" s="64"/>
      <c r="S360" s="67">
        <v>17</v>
      </c>
      <c r="T360" s="61"/>
      <c r="U360" s="106">
        <f>IF(EXACT(O360,Y360),M360,M360*(1-'Расчет ПРЕДЗАКАЗ'!$D$10))</f>
        <v>9270</v>
      </c>
      <c r="V360" s="106">
        <f>P360*U360</f>
        <v>0</v>
      </c>
      <c r="W360" s="106">
        <f>IF(EXACT(O360,Y360),M360,M360*(1-#REF!))</f>
        <v>9270</v>
      </c>
      <c r="X360" s="106">
        <f>P360*W360</f>
        <v>0</v>
      </c>
      <c r="Y360" s="107" t="s">
        <v>72</v>
      </c>
      <c r="Z360" s="103">
        <f t="shared" ref="Z360:Z374" si="148">IF(EXACT(O360,Y360),Q360,0)</f>
        <v>0</v>
      </c>
      <c r="AA360" s="103">
        <f t="shared" ref="AA360:AA374" si="149">IF(Z360=0,Q360,0)</f>
        <v>0</v>
      </c>
      <c r="AB360" s="128">
        <f>IF(U360=0,"",L360/U360-1)</f>
        <v>0.60086299892125128</v>
      </c>
      <c r="AC360" s="128">
        <f>IF(W360=0,"",L360/W360-1)</f>
        <v>0.60086299892125128</v>
      </c>
    </row>
    <row r="361" spans="1:29" ht="50.1" customHeight="1">
      <c r="A361" s="171"/>
      <c r="B361" s="171"/>
      <c r="C361" s="174"/>
      <c r="D361" s="174"/>
      <c r="E361" s="131"/>
      <c r="F361" s="177"/>
      <c r="G361" s="180"/>
      <c r="H361" s="163"/>
      <c r="I361" s="165"/>
      <c r="J361" s="168"/>
      <c r="K361" s="62" t="s">
        <v>188</v>
      </c>
      <c r="L361" s="63">
        <v>14840</v>
      </c>
      <c r="M361" s="63">
        <v>9270</v>
      </c>
      <c r="N361" s="142" t="s">
        <v>4225</v>
      </c>
      <c r="O361" s="127" t="s">
        <v>72</v>
      </c>
      <c r="P361" s="100"/>
      <c r="Q361" s="63">
        <f t="shared" ref="Q361:Q374" si="150">P361*M361</f>
        <v>0</v>
      </c>
      <c r="R361" s="64"/>
      <c r="S361" s="67">
        <v>13</v>
      </c>
      <c r="T361" s="46"/>
      <c r="U361" s="106">
        <f>IF(EXACT(O361,Y361),M361,M361*(1-'Расчет ПРЕДЗАКАЗ'!$D$10))</f>
        <v>9270</v>
      </c>
      <c r="V361" s="106">
        <f t="shared" ref="V361:V374" si="151">P361*U361</f>
        <v>0</v>
      </c>
      <c r="W361" s="106">
        <f>IF(EXACT(O361,Y361),M361,M361*(1-#REF!))</f>
        <v>9270</v>
      </c>
      <c r="X361" s="106">
        <f t="shared" ref="X361:X374" si="152">P361*W361</f>
        <v>0</v>
      </c>
      <c r="Y361" s="107" t="s">
        <v>72</v>
      </c>
      <c r="Z361" s="103">
        <f t="shared" si="148"/>
        <v>0</v>
      </c>
      <c r="AA361" s="103">
        <f t="shared" si="149"/>
        <v>0</v>
      </c>
      <c r="AB361" s="128">
        <f t="shared" ref="AB361:AB374" si="153">IF(U361=0,"",L361/U361-1)</f>
        <v>0.60086299892125128</v>
      </c>
      <c r="AC361" s="128">
        <f t="shared" ref="AC361:AC374" si="154">IF(W361=0,"",L361/W361-1)</f>
        <v>0.60086299892125128</v>
      </c>
    </row>
    <row r="362" spans="1:29" ht="50.1" customHeight="1">
      <c r="A362" s="171"/>
      <c r="B362" s="171"/>
      <c r="C362" s="174"/>
      <c r="D362" s="174"/>
      <c r="E362" s="131"/>
      <c r="F362" s="177"/>
      <c r="G362" s="180"/>
      <c r="H362" s="163"/>
      <c r="I362" s="165"/>
      <c r="J362" s="168"/>
      <c r="K362" s="62" t="s">
        <v>181</v>
      </c>
      <c r="L362" s="63">
        <v>14840</v>
      </c>
      <c r="M362" s="63">
        <v>9270</v>
      </c>
      <c r="N362" s="142" t="s">
        <v>4226</v>
      </c>
      <c r="O362" s="127" t="s">
        <v>72</v>
      </c>
      <c r="P362" s="100"/>
      <c r="Q362" s="63">
        <f t="shared" si="150"/>
        <v>0</v>
      </c>
      <c r="R362" s="64"/>
      <c r="S362" s="67">
        <v>30</v>
      </c>
      <c r="T362" s="46"/>
      <c r="U362" s="106">
        <f>IF(EXACT(O362,Y362),M362,M362*(1-'Расчет ПРЕДЗАКАЗ'!$D$10))</f>
        <v>9270</v>
      </c>
      <c r="V362" s="106">
        <f t="shared" si="151"/>
        <v>0</v>
      </c>
      <c r="W362" s="106">
        <f>IF(EXACT(O362,Y362),M362,M362*(1-#REF!))</f>
        <v>9270</v>
      </c>
      <c r="X362" s="106">
        <f t="shared" si="152"/>
        <v>0</v>
      </c>
      <c r="Y362" s="107" t="s">
        <v>72</v>
      </c>
      <c r="Z362" s="103">
        <f t="shared" si="148"/>
        <v>0</v>
      </c>
      <c r="AA362" s="103">
        <f t="shared" si="149"/>
        <v>0</v>
      </c>
      <c r="AB362" s="128">
        <f t="shared" si="153"/>
        <v>0.60086299892125128</v>
      </c>
      <c r="AC362" s="128">
        <f t="shared" si="154"/>
        <v>0.60086299892125128</v>
      </c>
    </row>
    <row r="363" spans="1:29" ht="50.1" customHeight="1">
      <c r="A363" s="171"/>
      <c r="B363" s="171"/>
      <c r="C363" s="174"/>
      <c r="D363" s="174"/>
      <c r="E363" s="131"/>
      <c r="F363" s="177"/>
      <c r="G363" s="180"/>
      <c r="H363" s="163"/>
      <c r="I363" s="165"/>
      <c r="J363" s="168"/>
      <c r="K363" s="62" t="s">
        <v>82</v>
      </c>
      <c r="L363" s="63">
        <v>14840</v>
      </c>
      <c r="M363" s="63">
        <v>9270</v>
      </c>
      <c r="N363" s="142" t="s">
        <v>4227</v>
      </c>
      <c r="O363" s="127" t="s">
        <v>72</v>
      </c>
      <c r="P363" s="100"/>
      <c r="Q363" s="63">
        <f t="shared" si="150"/>
        <v>0</v>
      </c>
      <c r="R363" s="64"/>
      <c r="S363" s="67">
        <v>30</v>
      </c>
      <c r="T363" s="46"/>
      <c r="U363" s="106">
        <f>IF(EXACT(O363,Y363),M363,M363*(1-'Расчет ПРЕДЗАКАЗ'!$D$10))</f>
        <v>9270</v>
      </c>
      <c r="V363" s="106">
        <f t="shared" si="151"/>
        <v>0</v>
      </c>
      <c r="W363" s="106">
        <f>IF(EXACT(O363,Y363),M363,M363*(1-#REF!))</f>
        <v>9270</v>
      </c>
      <c r="X363" s="106">
        <f t="shared" si="152"/>
        <v>0</v>
      </c>
      <c r="Y363" s="107" t="s">
        <v>72</v>
      </c>
      <c r="Z363" s="103">
        <f t="shared" si="148"/>
        <v>0</v>
      </c>
      <c r="AA363" s="103">
        <f t="shared" si="149"/>
        <v>0</v>
      </c>
      <c r="AB363" s="128">
        <f t="shared" si="153"/>
        <v>0.60086299892125128</v>
      </c>
      <c r="AC363" s="128">
        <f t="shared" si="154"/>
        <v>0.60086299892125128</v>
      </c>
    </row>
    <row r="364" spans="1:29" ht="50.1" customHeight="1">
      <c r="A364" s="171"/>
      <c r="B364" s="171"/>
      <c r="C364" s="174"/>
      <c r="D364" s="174"/>
      <c r="E364" s="131"/>
      <c r="F364" s="177"/>
      <c r="G364" s="180"/>
      <c r="H364" s="163"/>
      <c r="I364" s="165"/>
      <c r="J364" s="168"/>
      <c r="K364" s="62" t="s">
        <v>270</v>
      </c>
      <c r="L364" s="63">
        <v>14840</v>
      </c>
      <c r="M364" s="63">
        <v>9270</v>
      </c>
      <c r="N364" s="142" t="s">
        <v>4228</v>
      </c>
      <c r="O364" s="127" t="s">
        <v>72</v>
      </c>
      <c r="P364" s="100"/>
      <c r="Q364" s="63">
        <f t="shared" si="150"/>
        <v>0</v>
      </c>
      <c r="R364" s="64"/>
      <c r="S364" s="67">
        <v>36</v>
      </c>
      <c r="T364" s="46"/>
      <c r="U364" s="106">
        <f>IF(EXACT(O364,Y364),M364,M364*(1-'Расчет ПРЕДЗАКАЗ'!$D$10))</f>
        <v>9270</v>
      </c>
      <c r="V364" s="106">
        <f t="shared" si="151"/>
        <v>0</v>
      </c>
      <c r="W364" s="106">
        <f>IF(EXACT(O364,Y364),M364,M364*(1-#REF!))</f>
        <v>9270</v>
      </c>
      <c r="X364" s="106">
        <f t="shared" si="152"/>
        <v>0</v>
      </c>
      <c r="Y364" s="107" t="s">
        <v>72</v>
      </c>
      <c r="Z364" s="103">
        <f t="shared" si="148"/>
        <v>0</v>
      </c>
      <c r="AA364" s="103">
        <f t="shared" si="149"/>
        <v>0</v>
      </c>
      <c r="AB364" s="128">
        <f t="shared" si="153"/>
        <v>0.60086299892125128</v>
      </c>
      <c r="AC364" s="128">
        <f t="shared" si="154"/>
        <v>0.60086299892125128</v>
      </c>
    </row>
    <row r="365" spans="1:29" ht="50.1" customHeight="1">
      <c r="A365" s="171"/>
      <c r="B365" s="171"/>
      <c r="C365" s="174"/>
      <c r="D365" s="174"/>
      <c r="E365" s="131"/>
      <c r="F365" s="177"/>
      <c r="G365" s="180"/>
      <c r="H365" s="163"/>
      <c r="I365" s="165"/>
      <c r="J365" s="168"/>
      <c r="K365" s="62" t="s">
        <v>96</v>
      </c>
      <c r="L365" s="63">
        <v>14840</v>
      </c>
      <c r="M365" s="63">
        <v>9270</v>
      </c>
      <c r="N365" s="142" t="s">
        <v>4229</v>
      </c>
      <c r="O365" s="127" t="s">
        <v>72</v>
      </c>
      <c r="P365" s="100"/>
      <c r="Q365" s="63">
        <f t="shared" si="150"/>
        <v>0</v>
      </c>
      <c r="R365" s="64"/>
      <c r="S365" s="67">
        <v>46</v>
      </c>
      <c r="T365" s="46"/>
      <c r="U365" s="106">
        <f>IF(EXACT(O365,Y365),M365,M365*(1-'Расчет ПРЕДЗАКАЗ'!$D$10))</f>
        <v>9270</v>
      </c>
      <c r="V365" s="106">
        <f t="shared" si="151"/>
        <v>0</v>
      </c>
      <c r="W365" s="106">
        <f>IF(EXACT(O365,Y365),M365,M365*(1-#REF!))</f>
        <v>9270</v>
      </c>
      <c r="X365" s="106">
        <f t="shared" si="152"/>
        <v>0</v>
      </c>
      <c r="Y365" s="107" t="s">
        <v>72</v>
      </c>
      <c r="Z365" s="103">
        <f t="shared" si="148"/>
        <v>0</v>
      </c>
      <c r="AA365" s="103">
        <f t="shared" si="149"/>
        <v>0</v>
      </c>
      <c r="AB365" s="128">
        <f t="shared" si="153"/>
        <v>0.60086299892125128</v>
      </c>
      <c r="AC365" s="128">
        <f t="shared" si="154"/>
        <v>0.60086299892125128</v>
      </c>
    </row>
    <row r="366" spans="1:29" ht="50.1" customHeight="1">
      <c r="A366" s="171"/>
      <c r="B366" s="171"/>
      <c r="C366" s="174"/>
      <c r="D366" s="174"/>
      <c r="E366" s="131"/>
      <c r="F366" s="177"/>
      <c r="G366" s="180"/>
      <c r="H366" s="163"/>
      <c r="I366" s="165"/>
      <c r="J366" s="168"/>
      <c r="K366" s="62" t="s">
        <v>273</v>
      </c>
      <c r="L366" s="63">
        <v>14840</v>
      </c>
      <c r="M366" s="63">
        <v>9270</v>
      </c>
      <c r="N366" s="142" t="s">
        <v>4230</v>
      </c>
      <c r="O366" s="127" t="s">
        <v>72</v>
      </c>
      <c r="P366" s="100"/>
      <c r="Q366" s="63">
        <f t="shared" si="150"/>
        <v>0</v>
      </c>
      <c r="R366" s="64"/>
      <c r="S366" s="67">
        <v>5</v>
      </c>
      <c r="T366" s="46"/>
      <c r="U366" s="106">
        <f>IF(EXACT(O366,Y366),M366,M366*(1-'Расчет ПРЕДЗАКАЗ'!$D$10))</f>
        <v>9270</v>
      </c>
      <c r="V366" s="106">
        <f t="shared" si="151"/>
        <v>0</v>
      </c>
      <c r="W366" s="106">
        <f>IF(EXACT(O366,Y366),M366,M366*(1-#REF!))</f>
        <v>9270</v>
      </c>
      <c r="X366" s="106">
        <f t="shared" si="152"/>
        <v>0</v>
      </c>
      <c r="Y366" s="107" t="s">
        <v>72</v>
      </c>
      <c r="Z366" s="103">
        <f t="shared" si="148"/>
        <v>0</v>
      </c>
      <c r="AA366" s="103">
        <f t="shared" si="149"/>
        <v>0</v>
      </c>
      <c r="AB366" s="128">
        <f t="shared" si="153"/>
        <v>0.60086299892125128</v>
      </c>
      <c r="AC366" s="128">
        <f t="shared" si="154"/>
        <v>0.60086299892125128</v>
      </c>
    </row>
    <row r="367" spans="1:29" ht="50.1" customHeight="1">
      <c r="A367" s="171"/>
      <c r="B367" s="171"/>
      <c r="C367" s="174"/>
      <c r="D367" s="174"/>
      <c r="E367" s="131"/>
      <c r="F367" s="177"/>
      <c r="G367" s="180"/>
      <c r="H367" s="163"/>
      <c r="I367" s="165"/>
      <c r="J367" s="168"/>
      <c r="K367" s="62" t="s">
        <v>84</v>
      </c>
      <c r="L367" s="63">
        <v>14840</v>
      </c>
      <c r="M367" s="63">
        <v>9270</v>
      </c>
      <c r="N367" s="142" t="s">
        <v>4231</v>
      </c>
      <c r="O367" s="127" t="s">
        <v>72</v>
      </c>
      <c r="P367" s="100"/>
      <c r="Q367" s="63">
        <f t="shared" si="150"/>
        <v>0</v>
      </c>
      <c r="R367" s="64"/>
      <c r="S367" s="67">
        <v>14</v>
      </c>
      <c r="T367" s="46"/>
      <c r="U367" s="106">
        <f>IF(EXACT(O367,Y367),M367,M367*(1-'Расчет ПРЕДЗАКАЗ'!$D$10))</f>
        <v>9270</v>
      </c>
      <c r="V367" s="106">
        <f t="shared" si="151"/>
        <v>0</v>
      </c>
      <c r="W367" s="106">
        <f>IF(EXACT(O367,Y367),M367,M367*(1-#REF!))</f>
        <v>9270</v>
      </c>
      <c r="X367" s="106">
        <f t="shared" si="152"/>
        <v>0</v>
      </c>
      <c r="Y367" s="107" t="s">
        <v>72</v>
      </c>
      <c r="Z367" s="103">
        <f t="shared" si="148"/>
        <v>0</v>
      </c>
      <c r="AA367" s="103">
        <f t="shared" si="149"/>
        <v>0</v>
      </c>
      <c r="AB367" s="128">
        <f t="shared" si="153"/>
        <v>0.60086299892125128</v>
      </c>
      <c r="AC367" s="128">
        <f t="shared" si="154"/>
        <v>0.60086299892125128</v>
      </c>
    </row>
    <row r="368" spans="1:29" ht="50.1" customHeight="1">
      <c r="A368" s="171"/>
      <c r="B368" s="171"/>
      <c r="C368" s="174"/>
      <c r="D368" s="174"/>
      <c r="E368" s="131"/>
      <c r="F368" s="177"/>
      <c r="G368" s="180"/>
      <c r="H368" s="163"/>
      <c r="I368" s="165"/>
      <c r="J368" s="168"/>
      <c r="K368" s="62"/>
      <c r="L368" s="63"/>
      <c r="M368" s="63"/>
      <c r="N368" s="142"/>
      <c r="O368" s="127"/>
      <c r="P368" s="100"/>
      <c r="Q368" s="63">
        <f t="shared" si="150"/>
        <v>0</v>
      </c>
      <c r="R368" s="64"/>
      <c r="S368" s="67"/>
      <c r="T368" s="46"/>
      <c r="U368" s="106">
        <f>IF(EXACT(O368,Y368),M368,M368*(1-'Расчет ПРЕДЗАКАЗ'!$D$10))</f>
        <v>0</v>
      </c>
      <c r="V368" s="106">
        <f t="shared" si="151"/>
        <v>0</v>
      </c>
      <c r="W368" s="106" t="e">
        <f>IF(EXACT(O368,Y368),M368,M368*(1-#REF!))</f>
        <v>#REF!</v>
      </c>
      <c r="X368" s="106" t="e">
        <f t="shared" si="152"/>
        <v>#REF!</v>
      </c>
      <c r="Y368" s="107" t="s">
        <v>72</v>
      </c>
      <c r="Z368" s="103">
        <f t="shared" si="148"/>
        <v>0</v>
      </c>
      <c r="AA368" s="103">
        <f t="shared" si="149"/>
        <v>0</v>
      </c>
      <c r="AB368" s="128" t="str">
        <f t="shared" si="153"/>
        <v/>
      </c>
      <c r="AC368" s="128" t="e">
        <f t="shared" si="154"/>
        <v>#REF!</v>
      </c>
    </row>
    <row r="369" spans="1:29" ht="50.1" customHeight="1">
      <c r="A369" s="171"/>
      <c r="B369" s="171"/>
      <c r="C369" s="174"/>
      <c r="D369" s="174"/>
      <c r="E369" s="131"/>
      <c r="F369" s="177"/>
      <c r="G369" s="180"/>
      <c r="H369" s="163"/>
      <c r="I369" s="165"/>
      <c r="J369" s="168"/>
      <c r="K369" s="62"/>
      <c r="L369" s="63"/>
      <c r="M369" s="63"/>
      <c r="N369" s="65"/>
      <c r="O369" s="127"/>
      <c r="P369" s="100"/>
      <c r="Q369" s="63">
        <f t="shared" si="150"/>
        <v>0</v>
      </c>
      <c r="R369" s="65"/>
      <c r="S369" s="67"/>
      <c r="T369" s="40"/>
      <c r="U369" s="106">
        <f>IF(EXACT(O369,Y369),M369,M369*(1-'Расчет ПРЕДЗАКАЗ'!$D$10))</f>
        <v>0</v>
      </c>
      <c r="V369" s="106">
        <f t="shared" si="151"/>
        <v>0</v>
      </c>
      <c r="W369" s="106" t="e">
        <f>IF(EXACT(O369,Y369),M369,M369*(1-#REF!))</f>
        <v>#REF!</v>
      </c>
      <c r="X369" s="106" t="e">
        <f t="shared" si="152"/>
        <v>#REF!</v>
      </c>
      <c r="Y369" s="107" t="s">
        <v>72</v>
      </c>
      <c r="Z369" s="103">
        <f t="shared" si="148"/>
        <v>0</v>
      </c>
      <c r="AA369" s="103">
        <f t="shared" si="149"/>
        <v>0</v>
      </c>
      <c r="AB369" s="128" t="str">
        <f t="shared" si="153"/>
        <v/>
      </c>
      <c r="AC369" s="128" t="e">
        <f t="shared" si="154"/>
        <v>#REF!</v>
      </c>
    </row>
    <row r="370" spans="1:29" ht="50.1" customHeight="1">
      <c r="A370" s="171"/>
      <c r="B370" s="171"/>
      <c r="C370" s="174"/>
      <c r="D370" s="174"/>
      <c r="E370" s="131"/>
      <c r="F370" s="177"/>
      <c r="G370" s="180"/>
      <c r="H370" s="163"/>
      <c r="I370" s="165"/>
      <c r="J370" s="168"/>
      <c r="K370" s="62"/>
      <c r="L370" s="63"/>
      <c r="M370" s="63"/>
      <c r="N370" s="65"/>
      <c r="O370" s="127"/>
      <c r="P370" s="100"/>
      <c r="Q370" s="63">
        <f t="shared" si="150"/>
        <v>0</v>
      </c>
      <c r="R370" s="65"/>
      <c r="S370" s="67"/>
      <c r="T370" s="40"/>
      <c r="U370" s="106">
        <f>IF(EXACT(O370,Y370),M370,M370*(1-'Расчет ПРЕДЗАКАЗ'!$D$10))</f>
        <v>0</v>
      </c>
      <c r="V370" s="106">
        <f t="shared" si="151"/>
        <v>0</v>
      </c>
      <c r="W370" s="106" t="e">
        <f>IF(EXACT(O370,Y370),M370,M370*(1-#REF!))</f>
        <v>#REF!</v>
      </c>
      <c r="X370" s="106" t="e">
        <f t="shared" si="152"/>
        <v>#REF!</v>
      </c>
      <c r="Y370" s="107" t="s">
        <v>72</v>
      </c>
      <c r="Z370" s="103">
        <f t="shared" si="148"/>
        <v>0</v>
      </c>
      <c r="AA370" s="103">
        <f t="shared" si="149"/>
        <v>0</v>
      </c>
      <c r="AB370" s="128" t="str">
        <f t="shared" si="153"/>
        <v/>
      </c>
      <c r="AC370" s="128" t="e">
        <f t="shared" si="154"/>
        <v>#REF!</v>
      </c>
    </row>
    <row r="371" spans="1:29" ht="50.1" customHeight="1">
      <c r="A371" s="171"/>
      <c r="B371" s="171"/>
      <c r="C371" s="174"/>
      <c r="D371" s="174"/>
      <c r="E371" s="131"/>
      <c r="F371" s="177"/>
      <c r="G371" s="180"/>
      <c r="H371" s="163"/>
      <c r="I371" s="165"/>
      <c r="J371" s="168"/>
      <c r="K371" s="62"/>
      <c r="L371" s="63"/>
      <c r="M371" s="63"/>
      <c r="N371" s="65"/>
      <c r="O371" s="127"/>
      <c r="P371" s="100"/>
      <c r="Q371" s="63">
        <f t="shared" si="150"/>
        <v>0</v>
      </c>
      <c r="R371" s="65"/>
      <c r="S371" s="67"/>
      <c r="T371" s="40"/>
      <c r="U371" s="106">
        <f>IF(EXACT(O371,Y371),M371,M371*(1-'Расчет ПРЕДЗАКАЗ'!$D$10))</f>
        <v>0</v>
      </c>
      <c r="V371" s="106">
        <f t="shared" si="151"/>
        <v>0</v>
      </c>
      <c r="W371" s="106" t="e">
        <f>IF(EXACT(O371,Y371),M371,M371*(1-#REF!))</f>
        <v>#REF!</v>
      </c>
      <c r="X371" s="106" t="e">
        <f t="shared" si="152"/>
        <v>#REF!</v>
      </c>
      <c r="Y371" s="107" t="s">
        <v>72</v>
      </c>
      <c r="Z371" s="103">
        <f t="shared" si="148"/>
        <v>0</v>
      </c>
      <c r="AA371" s="103">
        <f t="shared" si="149"/>
        <v>0</v>
      </c>
      <c r="AB371" s="128" t="str">
        <f t="shared" si="153"/>
        <v/>
      </c>
      <c r="AC371" s="128" t="e">
        <f t="shared" si="154"/>
        <v>#REF!</v>
      </c>
    </row>
    <row r="372" spans="1:29" ht="50.1" customHeight="1">
      <c r="A372" s="171"/>
      <c r="B372" s="171"/>
      <c r="C372" s="174"/>
      <c r="D372" s="174"/>
      <c r="E372" s="131"/>
      <c r="F372" s="177"/>
      <c r="G372" s="180"/>
      <c r="H372" s="163"/>
      <c r="I372" s="165"/>
      <c r="J372" s="168"/>
      <c r="K372" s="62"/>
      <c r="L372" s="63"/>
      <c r="M372" s="63"/>
      <c r="N372" s="65"/>
      <c r="O372" s="127"/>
      <c r="P372" s="100"/>
      <c r="Q372" s="63">
        <f t="shared" si="150"/>
        <v>0</v>
      </c>
      <c r="R372" s="65"/>
      <c r="S372" s="67"/>
      <c r="T372" s="40"/>
      <c r="U372" s="106">
        <f>IF(EXACT(O372,Y372),M372,M372*(1-'Расчет ПРЕДЗАКАЗ'!$D$10))</f>
        <v>0</v>
      </c>
      <c r="V372" s="106">
        <f t="shared" si="151"/>
        <v>0</v>
      </c>
      <c r="W372" s="106" t="e">
        <f>IF(EXACT(O372,Y372),M372,M372*(1-#REF!))</f>
        <v>#REF!</v>
      </c>
      <c r="X372" s="106" t="e">
        <f t="shared" si="152"/>
        <v>#REF!</v>
      </c>
      <c r="Y372" s="107" t="s">
        <v>72</v>
      </c>
      <c r="Z372" s="103">
        <f t="shared" si="148"/>
        <v>0</v>
      </c>
      <c r="AA372" s="103">
        <f t="shared" si="149"/>
        <v>0</v>
      </c>
      <c r="AB372" s="128" t="str">
        <f t="shared" si="153"/>
        <v/>
      </c>
      <c r="AC372" s="128" t="e">
        <f t="shared" si="154"/>
        <v>#REF!</v>
      </c>
    </row>
    <row r="373" spans="1:29" ht="50.1" customHeight="1">
      <c r="A373" s="171"/>
      <c r="B373" s="171"/>
      <c r="C373" s="174"/>
      <c r="D373" s="174"/>
      <c r="E373" s="131"/>
      <c r="F373" s="177"/>
      <c r="G373" s="180"/>
      <c r="H373" s="163"/>
      <c r="I373" s="165"/>
      <c r="J373" s="168"/>
      <c r="K373" s="62"/>
      <c r="L373" s="63"/>
      <c r="M373" s="63"/>
      <c r="N373" s="65"/>
      <c r="O373" s="127"/>
      <c r="P373" s="100"/>
      <c r="Q373" s="63">
        <f t="shared" si="150"/>
        <v>0</v>
      </c>
      <c r="R373" s="65"/>
      <c r="S373" s="67"/>
      <c r="T373" s="40"/>
      <c r="U373" s="106">
        <f>IF(EXACT(O373,Y373),M373,M373*(1-'Расчет ПРЕДЗАКАЗ'!$D$10))</f>
        <v>0</v>
      </c>
      <c r="V373" s="106">
        <f t="shared" si="151"/>
        <v>0</v>
      </c>
      <c r="W373" s="106" t="e">
        <f>IF(EXACT(O373,Y373),M373,M373*(1-#REF!))</f>
        <v>#REF!</v>
      </c>
      <c r="X373" s="106" t="e">
        <f t="shared" si="152"/>
        <v>#REF!</v>
      </c>
      <c r="Y373" s="107" t="s">
        <v>72</v>
      </c>
      <c r="Z373" s="103">
        <f t="shared" si="148"/>
        <v>0</v>
      </c>
      <c r="AA373" s="103">
        <f t="shared" si="149"/>
        <v>0</v>
      </c>
      <c r="AB373" s="128" t="str">
        <f t="shared" si="153"/>
        <v/>
      </c>
      <c r="AC373" s="128" t="e">
        <f t="shared" si="154"/>
        <v>#REF!</v>
      </c>
    </row>
    <row r="374" spans="1:29" ht="50.1" customHeight="1">
      <c r="A374" s="172"/>
      <c r="B374" s="172"/>
      <c r="C374" s="175"/>
      <c r="D374" s="175"/>
      <c r="E374" s="132"/>
      <c r="F374" s="178"/>
      <c r="G374" s="181"/>
      <c r="H374" s="164"/>
      <c r="I374" s="166"/>
      <c r="J374" s="169"/>
      <c r="K374" s="62"/>
      <c r="L374" s="63"/>
      <c r="M374" s="63"/>
      <c r="N374" s="65"/>
      <c r="O374" s="127"/>
      <c r="P374" s="100"/>
      <c r="Q374" s="63">
        <f t="shared" si="150"/>
        <v>0</v>
      </c>
      <c r="R374" s="65"/>
      <c r="S374" s="64"/>
      <c r="T374" s="40"/>
      <c r="U374" s="106">
        <f>IF(EXACT(O374,Y374),M374,M374*(1-'Расчет ПРЕДЗАКАЗ'!$D$10))</f>
        <v>0</v>
      </c>
      <c r="V374" s="106">
        <f t="shared" si="151"/>
        <v>0</v>
      </c>
      <c r="W374" s="106" t="e">
        <f>IF(EXACT(O374,Y374),M374,M374*(1-#REF!))</f>
        <v>#REF!</v>
      </c>
      <c r="X374" s="106" t="e">
        <f t="shared" si="152"/>
        <v>#REF!</v>
      </c>
      <c r="Y374" s="107" t="s">
        <v>72</v>
      </c>
      <c r="Z374" s="103">
        <f t="shared" si="148"/>
        <v>0</v>
      </c>
      <c r="AA374" s="103">
        <f t="shared" si="149"/>
        <v>0</v>
      </c>
      <c r="AB374" s="128" t="str">
        <f t="shared" si="153"/>
        <v/>
      </c>
      <c r="AC374" s="128" t="e">
        <f t="shared" si="154"/>
        <v>#REF!</v>
      </c>
    </row>
    <row r="375" spans="1:29" ht="11.25" customHeight="1" thickBot="1"/>
    <row r="376" spans="1:29" ht="50.1" customHeight="1">
      <c r="A376" s="170">
        <v>528</v>
      </c>
      <c r="B376" s="170"/>
      <c r="C376" s="173" t="s">
        <v>4232</v>
      </c>
      <c r="D376" s="173" t="s">
        <v>77</v>
      </c>
      <c r="E376" s="131"/>
      <c r="F376" s="196" t="s">
        <v>4233</v>
      </c>
      <c r="G376" s="179"/>
      <c r="H376" s="162"/>
      <c r="I376" s="195" t="s">
        <v>4234</v>
      </c>
      <c r="J376" s="167" t="s">
        <v>19</v>
      </c>
      <c r="K376" s="62" t="s">
        <v>82</v>
      </c>
      <c r="L376" s="63">
        <v>25290</v>
      </c>
      <c r="M376" s="63">
        <v>15805</v>
      </c>
      <c r="N376" s="142" t="s">
        <v>4235</v>
      </c>
      <c r="O376" s="127"/>
      <c r="P376" s="100"/>
      <c r="Q376" s="63">
        <f>P376*M376</f>
        <v>0</v>
      </c>
      <c r="R376" s="64"/>
      <c r="S376" s="67">
        <v>24</v>
      </c>
      <c r="T376" s="61"/>
      <c r="U376" s="106">
        <f>IF(EXACT(O376,Y376),M376,M376*(1-'Расчет ПРЕДЗАКАЗ'!$D$10))</f>
        <v>15488.9</v>
      </c>
      <c r="V376" s="106">
        <f>P376*U376</f>
        <v>0</v>
      </c>
      <c r="W376" s="106" t="e">
        <f>IF(EXACT(O376,Y376),M376,M376*(1-#REF!))</f>
        <v>#REF!</v>
      </c>
      <c r="X376" s="106" t="e">
        <f>P376*W376</f>
        <v>#REF!</v>
      </c>
      <c r="Y376" s="107" t="s">
        <v>72</v>
      </c>
      <c r="Z376" s="103">
        <f t="shared" ref="Z376:Z390" si="155">IF(EXACT(O376,Y376),Q376,0)</f>
        <v>0</v>
      </c>
      <c r="AA376" s="103">
        <f t="shared" ref="AA376:AA390" si="156">IF(Z376=0,Q376,0)</f>
        <v>0</v>
      </c>
      <c r="AB376" s="128">
        <f>IF(U376=0,"",L376/U376-1)</f>
        <v>0.63278218595252089</v>
      </c>
      <c r="AC376" s="128" t="e">
        <f>IF(W376=0,"",L376/W376-1)</f>
        <v>#REF!</v>
      </c>
    </row>
    <row r="377" spans="1:29" ht="50.1" customHeight="1">
      <c r="A377" s="171"/>
      <c r="B377" s="171"/>
      <c r="C377" s="174"/>
      <c r="D377" s="174"/>
      <c r="E377" s="131"/>
      <c r="F377" s="177"/>
      <c r="G377" s="180"/>
      <c r="H377" s="163"/>
      <c r="I377" s="165"/>
      <c r="J377" s="168"/>
      <c r="K377" s="62" t="s">
        <v>96</v>
      </c>
      <c r="L377" s="63">
        <v>25290</v>
      </c>
      <c r="M377" s="63">
        <v>15805</v>
      </c>
      <c r="N377" s="142" t="s">
        <v>4236</v>
      </c>
      <c r="O377" s="127"/>
      <c r="P377" s="100"/>
      <c r="Q377" s="63">
        <f t="shared" ref="Q377:Q390" si="157">P377*M377</f>
        <v>0</v>
      </c>
      <c r="R377" s="64"/>
      <c r="S377" s="67">
        <v>68</v>
      </c>
      <c r="T377" s="46"/>
      <c r="U377" s="106">
        <f>IF(EXACT(O377,Y377),M377,M377*(1-'Расчет ПРЕДЗАКАЗ'!$D$10))</f>
        <v>15488.9</v>
      </c>
      <c r="V377" s="106">
        <f t="shared" ref="V377:V390" si="158">P377*U377</f>
        <v>0</v>
      </c>
      <c r="W377" s="106" t="e">
        <f>IF(EXACT(O377,Y377),M377,M377*(1-#REF!))</f>
        <v>#REF!</v>
      </c>
      <c r="X377" s="106" t="e">
        <f t="shared" ref="X377:X390" si="159">P377*W377</f>
        <v>#REF!</v>
      </c>
      <c r="Y377" s="107" t="s">
        <v>72</v>
      </c>
      <c r="Z377" s="103">
        <f t="shared" si="155"/>
        <v>0</v>
      </c>
      <c r="AA377" s="103">
        <f t="shared" si="156"/>
        <v>0</v>
      </c>
      <c r="AB377" s="128">
        <f t="shared" ref="AB377:AB390" si="160">IF(U377=0,"",L377/U377-1)</f>
        <v>0.63278218595252089</v>
      </c>
      <c r="AC377" s="128" t="e">
        <f t="shared" ref="AC377:AC390" si="161">IF(W377=0,"",L377/W377-1)</f>
        <v>#REF!</v>
      </c>
    </row>
    <row r="378" spans="1:29" ht="50.1" customHeight="1">
      <c r="A378" s="171"/>
      <c r="B378" s="171"/>
      <c r="C378" s="174"/>
      <c r="D378" s="174"/>
      <c r="E378" s="131"/>
      <c r="F378" s="177"/>
      <c r="G378" s="180"/>
      <c r="H378" s="163"/>
      <c r="I378" s="165"/>
      <c r="J378" s="168"/>
      <c r="K378" s="62" t="s">
        <v>98</v>
      </c>
      <c r="L378" s="63">
        <v>25290</v>
      </c>
      <c r="M378" s="63">
        <v>15805</v>
      </c>
      <c r="N378" s="142" t="s">
        <v>4237</v>
      </c>
      <c r="O378" s="127"/>
      <c r="P378" s="100"/>
      <c r="Q378" s="63">
        <f t="shared" si="157"/>
        <v>0</v>
      </c>
      <c r="R378" s="64"/>
      <c r="S378" s="67">
        <v>33</v>
      </c>
      <c r="T378" s="46"/>
      <c r="U378" s="106">
        <f>IF(EXACT(O378,Y378),M378,M378*(1-'Расчет ПРЕДЗАКАЗ'!$D$10))</f>
        <v>15488.9</v>
      </c>
      <c r="V378" s="106">
        <f t="shared" si="158"/>
        <v>0</v>
      </c>
      <c r="W378" s="106" t="e">
        <f>IF(EXACT(O378,Y378),M378,M378*(1-#REF!))</f>
        <v>#REF!</v>
      </c>
      <c r="X378" s="106" t="e">
        <f t="shared" si="159"/>
        <v>#REF!</v>
      </c>
      <c r="Y378" s="107" t="s">
        <v>72</v>
      </c>
      <c r="Z378" s="103">
        <f t="shared" si="155"/>
        <v>0</v>
      </c>
      <c r="AA378" s="103">
        <f t="shared" si="156"/>
        <v>0</v>
      </c>
      <c r="AB378" s="128">
        <f t="shared" si="160"/>
        <v>0.63278218595252089</v>
      </c>
      <c r="AC378" s="128" t="e">
        <f t="shared" si="161"/>
        <v>#REF!</v>
      </c>
    </row>
    <row r="379" spans="1:29" ht="50.1" customHeight="1">
      <c r="A379" s="171"/>
      <c r="B379" s="171"/>
      <c r="C379" s="174"/>
      <c r="D379" s="174"/>
      <c r="E379" s="131"/>
      <c r="F379" s="177"/>
      <c r="G379" s="180"/>
      <c r="H379" s="163"/>
      <c r="I379" s="165"/>
      <c r="J379" s="168"/>
      <c r="K379" s="62" t="s">
        <v>84</v>
      </c>
      <c r="L379" s="63">
        <v>25290</v>
      </c>
      <c r="M379" s="63">
        <v>15805</v>
      </c>
      <c r="N379" s="142" t="s">
        <v>4238</v>
      </c>
      <c r="O379" s="127"/>
      <c r="P379" s="100"/>
      <c r="Q379" s="63">
        <f t="shared" si="157"/>
        <v>0</v>
      </c>
      <c r="R379" s="64"/>
      <c r="S379" s="67">
        <v>55</v>
      </c>
      <c r="T379" s="46"/>
      <c r="U379" s="106">
        <f>IF(EXACT(O379,Y379),M379,M379*(1-'Расчет ПРЕДЗАКАЗ'!$D$10))</f>
        <v>15488.9</v>
      </c>
      <c r="V379" s="106">
        <f t="shared" si="158"/>
        <v>0</v>
      </c>
      <c r="W379" s="106" t="e">
        <f>IF(EXACT(O379,Y379),M379,M379*(1-#REF!))</f>
        <v>#REF!</v>
      </c>
      <c r="X379" s="106" t="e">
        <f t="shared" si="159"/>
        <v>#REF!</v>
      </c>
      <c r="Y379" s="107" t="s">
        <v>72</v>
      </c>
      <c r="Z379" s="103">
        <f t="shared" si="155"/>
        <v>0</v>
      </c>
      <c r="AA379" s="103">
        <f t="shared" si="156"/>
        <v>0</v>
      </c>
      <c r="AB379" s="128">
        <f t="shared" si="160"/>
        <v>0.63278218595252089</v>
      </c>
      <c r="AC379" s="128" t="e">
        <f t="shared" si="161"/>
        <v>#REF!</v>
      </c>
    </row>
    <row r="380" spans="1:29" ht="50.1" customHeight="1">
      <c r="A380" s="171"/>
      <c r="B380" s="171"/>
      <c r="C380" s="174"/>
      <c r="D380" s="174"/>
      <c r="E380" s="131"/>
      <c r="F380" s="177"/>
      <c r="G380" s="180"/>
      <c r="H380" s="163"/>
      <c r="I380" s="165"/>
      <c r="J380" s="168"/>
      <c r="K380" s="62" t="s">
        <v>101</v>
      </c>
      <c r="L380" s="63">
        <v>25290</v>
      </c>
      <c r="M380" s="63">
        <v>15805</v>
      </c>
      <c r="N380" s="142" t="s">
        <v>4239</v>
      </c>
      <c r="O380" s="127"/>
      <c r="P380" s="100"/>
      <c r="Q380" s="63">
        <f t="shared" si="157"/>
        <v>0</v>
      </c>
      <c r="R380" s="64"/>
      <c r="S380" s="67">
        <v>80</v>
      </c>
      <c r="T380" s="46"/>
      <c r="U380" s="106">
        <f>IF(EXACT(O380,Y380),M380,M380*(1-'Расчет ПРЕДЗАКАЗ'!$D$10))</f>
        <v>15488.9</v>
      </c>
      <c r="V380" s="106">
        <f t="shared" si="158"/>
        <v>0</v>
      </c>
      <c r="W380" s="106" t="e">
        <f>IF(EXACT(O380,Y380),M380,M380*(1-#REF!))</f>
        <v>#REF!</v>
      </c>
      <c r="X380" s="106" t="e">
        <f t="shared" si="159"/>
        <v>#REF!</v>
      </c>
      <c r="Y380" s="107" t="s">
        <v>72</v>
      </c>
      <c r="Z380" s="103">
        <f t="shared" si="155"/>
        <v>0</v>
      </c>
      <c r="AA380" s="103">
        <f t="shared" si="156"/>
        <v>0</v>
      </c>
      <c r="AB380" s="128">
        <f t="shared" si="160"/>
        <v>0.63278218595252089</v>
      </c>
      <c r="AC380" s="128" t="e">
        <f t="shared" si="161"/>
        <v>#REF!</v>
      </c>
    </row>
    <row r="381" spans="1:29" ht="50.1" customHeight="1">
      <c r="A381" s="171"/>
      <c r="B381" s="171"/>
      <c r="C381" s="174"/>
      <c r="D381" s="174"/>
      <c r="E381" s="131"/>
      <c r="F381" s="177"/>
      <c r="G381" s="180"/>
      <c r="H381" s="163"/>
      <c r="I381" s="165"/>
      <c r="J381" s="168"/>
      <c r="K381" s="62" t="s">
        <v>86</v>
      </c>
      <c r="L381" s="63">
        <v>25290</v>
      </c>
      <c r="M381" s="63">
        <v>15805</v>
      </c>
      <c r="N381" s="142" t="s">
        <v>4240</v>
      </c>
      <c r="O381" s="127"/>
      <c r="P381" s="100"/>
      <c r="Q381" s="63">
        <f t="shared" si="157"/>
        <v>0</v>
      </c>
      <c r="R381" s="64"/>
      <c r="S381" s="67">
        <v>41</v>
      </c>
      <c r="T381" s="46"/>
      <c r="U381" s="106">
        <f>IF(EXACT(O381,Y381),M381,M381*(1-'Расчет ПРЕДЗАКАЗ'!$D$10))</f>
        <v>15488.9</v>
      </c>
      <c r="V381" s="106">
        <f t="shared" si="158"/>
        <v>0</v>
      </c>
      <c r="W381" s="106" t="e">
        <f>IF(EXACT(O381,Y381),M381,M381*(1-#REF!))</f>
        <v>#REF!</v>
      </c>
      <c r="X381" s="106" t="e">
        <f t="shared" si="159"/>
        <v>#REF!</v>
      </c>
      <c r="Y381" s="107" t="s">
        <v>72</v>
      </c>
      <c r="Z381" s="103">
        <f t="shared" si="155"/>
        <v>0</v>
      </c>
      <c r="AA381" s="103">
        <f t="shared" si="156"/>
        <v>0</v>
      </c>
      <c r="AB381" s="128">
        <f t="shared" si="160"/>
        <v>0.63278218595252089</v>
      </c>
      <c r="AC381" s="128" t="e">
        <f t="shared" si="161"/>
        <v>#REF!</v>
      </c>
    </row>
    <row r="382" spans="1:29" ht="50.1" customHeight="1">
      <c r="A382" s="171"/>
      <c r="B382" s="171"/>
      <c r="C382" s="174"/>
      <c r="D382" s="174"/>
      <c r="E382" s="131"/>
      <c r="F382" s="177"/>
      <c r="G382" s="180"/>
      <c r="H382" s="163"/>
      <c r="I382" s="165"/>
      <c r="J382" s="168"/>
      <c r="K382" s="62" t="s">
        <v>88</v>
      </c>
      <c r="L382" s="63">
        <v>25290</v>
      </c>
      <c r="M382" s="63">
        <v>15805</v>
      </c>
      <c r="N382" s="142" t="s">
        <v>4241</v>
      </c>
      <c r="O382" s="127"/>
      <c r="P382" s="100"/>
      <c r="Q382" s="63">
        <f t="shared" si="157"/>
        <v>0</v>
      </c>
      <c r="R382" s="64"/>
      <c r="S382" s="67">
        <v>67</v>
      </c>
      <c r="T382" s="46"/>
      <c r="U382" s="106">
        <f>IF(EXACT(O382,Y382),M382,M382*(1-'Расчет ПРЕДЗАКАЗ'!$D$10))</f>
        <v>15488.9</v>
      </c>
      <c r="V382" s="106">
        <f t="shared" si="158"/>
        <v>0</v>
      </c>
      <c r="W382" s="106" t="e">
        <f>IF(EXACT(O382,Y382),M382,M382*(1-#REF!))</f>
        <v>#REF!</v>
      </c>
      <c r="X382" s="106" t="e">
        <f t="shared" si="159"/>
        <v>#REF!</v>
      </c>
      <c r="Y382" s="107" t="s">
        <v>72</v>
      </c>
      <c r="Z382" s="103">
        <f t="shared" si="155"/>
        <v>0</v>
      </c>
      <c r="AA382" s="103">
        <f t="shared" si="156"/>
        <v>0</v>
      </c>
      <c r="AB382" s="128">
        <f t="shared" si="160"/>
        <v>0.63278218595252089</v>
      </c>
      <c r="AC382" s="128" t="e">
        <f t="shared" si="161"/>
        <v>#REF!</v>
      </c>
    </row>
    <row r="383" spans="1:29" ht="50.1" customHeight="1">
      <c r="A383" s="171"/>
      <c r="B383" s="171"/>
      <c r="C383" s="174"/>
      <c r="D383" s="174"/>
      <c r="E383" s="131"/>
      <c r="F383" s="177"/>
      <c r="G383" s="180"/>
      <c r="H383" s="163"/>
      <c r="I383" s="165"/>
      <c r="J383" s="168"/>
      <c r="K383" s="62" t="s">
        <v>105</v>
      </c>
      <c r="L383" s="63">
        <v>25290</v>
      </c>
      <c r="M383" s="63">
        <v>15805</v>
      </c>
      <c r="N383" s="142" t="s">
        <v>4242</v>
      </c>
      <c r="O383" s="127"/>
      <c r="P383" s="100"/>
      <c r="Q383" s="63">
        <f t="shared" si="157"/>
        <v>0</v>
      </c>
      <c r="R383" s="64"/>
      <c r="S383" s="67">
        <v>12</v>
      </c>
      <c r="T383" s="46"/>
      <c r="U383" s="106">
        <f>IF(EXACT(O383,Y383),M383,M383*(1-'Расчет ПРЕДЗАКАЗ'!$D$10))</f>
        <v>15488.9</v>
      </c>
      <c r="V383" s="106">
        <f t="shared" si="158"/>
        <v>0</v>
      </c>
      <c r="W383" s="106" t="e">
        <f>IF(EXACT(O383,Y383),M383,M383*(1-#REF!))</f>
        <v>#REF!</v>
      </c>
      <c r="X383" s="106" t="e">
        <f t="shared" si="159"/>
        <v>#REF!</v>
      </c>
      <c r="Y383" s="107" t="s">
        <v>72</v>
      </c>
      <c r="Z383" s="103">
        <f t="shared" si="155"/>
        <v>0</v>
      </c>
      <c r="AA383" s="103">
        <f t="shared" si="156"/>
        <v>0</v>
      </c>
      <c r="AB383" s="128">
        <f t="shared" si="160"/>
        <v>0.63278218595252089</v>
      </c>
      <c r="AC383" s="128" t="e">
        <f t="shared" si="161"/>
        <v>#REF!</v>
      </c>
    </row>
    <row r="384" spans="1:29" ht="50.1" customHeight="1">
      <c r="A384" s="171"/>
      <c r="B384" s="171"/>
      <c r="C384" s="174"/>
      <c r="D384" s="174"/>
      <c r="E384" s="131"/>
      <c r="F384" s="177"/>
      <c r="G384" s="180"/>
      <c r="H384" s="163"/>
      <c r="I384" s="165"/>
      <c r="J384" s="168"/>
      <c r="K384" s="62" t="s">
        <v>107</v>
      </c>
      <c r="L384" s="63">
        <v>25290</v>
      </c>
      <c r="M384" s="63">
        <v>15805</v>
      </c>
      <c r="N384" s="142" t="s">
        <v>4243</v>
      </c>
      <c r="O384" s="127"/>
      <c r="P384" s="100"/>
      <c r="Q384" s="63">
        <f t="shared" si="157"/>
        <v>0</v>
      </c>
      <c r="R384" s="64"/>
      <c r="S384" s="67">
        <v>15</v>
      </c>
      <c r="T384" s="46"/>
      <c r="U384" s="106">
        <f>IF(EXACT(O384,Y384),M384,M384*(1-'Расчет ПРЕДЗАКАЗ'!$D$10))</f>
        <v>15488.9</v>
      </c>
      <c r="V384" s="106">
        <f t="shared" si="158"/>
        <v>0</v>
      </c>
      <c r="W384" s="106" t="e">
        <f>IF(EXACT(O384,Y384),M384,M384*(1-#REF!))</f>
        <v>#REF!</v>
      </c>
      <c r="X384" s="106" t="e">
        <f t="shared" si="159"/>
        <v>#REF!</v>
      </c>
      <c r="Y384" s="107" t="s">
        <v>72</v>
      </c>
      <c r="Z384" s="103">
        <f t="shared" si="155"/>
        <v>0</v>
      </c>
      <c r="AA384" s="103">
        <f t="shared" si="156"/>
        <v>0</v>
      </c>
      <c r="AB384" s="128">
        <f t="shared" si="160"/>
        <v>0.63278218595252089</v>
      </c>
      <c r="AC384" s="128" t="e">
        <f t="shared" si="161"/>
        <v>#REF!</v>
      </c>
    </row>
    <row r="385" spans="1:29" ht="50.1" customHeight="1">
      <c r="A385" s="171"/>
      <c r="B385" s="171"/>
      <c r="C385" s="174"/>
      <c r="D385" s="174"/>
      <c r="E385" s="131"/>
      <c r="F385" s="177"/>
      <c r="G385" s="180"/>
      <c r="H385" s="163"/>
      <c r="I385" s="165"/>
      <c r="J385" s="168"/>
      <c r="K385" s="62"/>
      <c r="L385" s="63"/>
      <c r="M385" s="63"/>
      <c r="N385" s="65"/>
      <c r="O385" s="127"/>
      <c r="P385" s="100"/>
      <c r="Q385" s="63">
        <f t="shared" si="157"/>
        <v>0</v>
      </c>
      <c r="R385" s="65"/>
      <c r="S385" s="67"/>
      <c r="T385" s="40"/>
      <c r="U385" s="106">
        <f>IF(EXACT(O385,Y385),M385,M385*(1-'Расчет ПРЕДЗАКАЗ'!$D$10))</f>
        <v>0</v>
      </c>
      <c r="V385" s="106">
        <f t="shared" si="158"/>
        <v>0</v>
      </c>
      <c r="W385" s="106" t="e">
        <f>IF(EXACT(O385,Y385),M385,M385*(1-#REF!))</f>
        <v>#REF!</v>
      </c>
      <c r="X385" s="106" t="e">
        <f t="shared" si="159"/>
        <v>#REF!</v>
      </c>
      <c r="Y385" s="107" t="s">
        <v>72</v>
      </c>
      <c r="Z385" s="103">
        <f t="shared" si="155"/>
        <v>0</v>
      </c>
      <c r="AA385" s="103">
        <f t="shared" si="156"/>
        <v>0</v>
      </c>
      <c r="AB385" s="128" t="str">
        <f t="shared" si="160"/>
        <v/>
      </c>
      <c r="AC385" s="128" t="e">
        <f t="shared" si="161"/>
        <v>#REF!</v>
      </c>
    </row>
    <row r="386" spans="1:29" ht="50.1" customHeight="1">
      <c r="A386" s="171"/>
      <c r="B386" s="171"/>
      <c r="C386" s="174"/>
      <c r="D386" s="174"/>
      <c r="E386" s="131"/>
      <c r="F386" s="177"/>
      <c r="G386" s="180"/>
      <c r="H386" s="163"/>
      <c r="I386" s="165"/>
      <c r="J386" s="168"/>
      <c r="K386" s="62"/>
      <c r="L386" s="63"/>
      <c r="M386" s="63"/>
      <c r="N386" s="65"/>
      <c r="O386" s="127"/>
      <c r="P386" s="100"/>
      <c r="Q386" s="63">
        <f t="shared" si="157"/>
        <v>0</v>
      </c>
      <c r="R386" s="65"/>
      <c r="S386" s="67"/>
      <c r="T386" s="40"/>
      <c r="U386" s="106">
        <f>IF(EXACT(O386,Y386),M386,M386*(1-'Расчет ПРЕДЗАКАЗ'!$D$10))</f>
        <v>0</v>
      </c>
      <c r="V386" s="106">
        <f t="shared" si="158"/>
        <v>0</v>
      </c>
      <c r="W386" s="106" t="e">
        <f>IF(EXACT(O386,Y386),M386,M386*(1-#REF!))</f>
        <v>#REF!</v>
      </c>
      <c r="X386" s="106" t="e">
        <f t="shared" si="159"/>
        <v>#REF!</v>
      </c>
      <c r="Y386" s="107" t="s">
        <v>72</v>
      </c>
      <c r="Z386" s="103">
        <f t="shared" si="155"/>
        <v>0</v>
      </c>
      <c r="AA386" s="103">
        <f t="shared" si="156"/>
        <v>0</v>
      </c>
      <c r="AB386" s="128" t="str">
        <f t="shared" si="160"/>
        <v/>
      </c>
      <c r="AC386" s="128" t="e">
        <f t="shared" si="161"/>
        <v>#REF!</v>
      </c>
    </row>
    <row r="387" spans="1:29" ht="50.1" customHeight="1">
      <c r="A387" s="171"/>
      <c r="B387" s="171"/>
      <c r="C387" s="174"/>
      <c r="D387" s="174"/>
      <c r="E387" s="131"/>
      <c r="F387" s="177"/>
      <c r="G387" s="180"/>
      <c r="H387" s="163"/>
      <c r="I387" s="165"/>
      <c r="J387" s="168"/>
      <c r="K387" s="62"/>
      <c r="L387" s="63"/>
      <c r="M387" s="63"/>
      <c r="N387" s="65"/>
      <c r="O387" s="127"/>
      <c r="P387" s="100"/>
      <c r="Q387" s="63">
        <f t="shared" si="157"/>
        <v>0</v>
      </c>
      <c r="R387" s="65"/>
      <c r="S387" s="67"/>
      <c r="T387" s="40"/>
      <c r="U387" s="106">
        <f>IF(EXACT(O387,Y387),M387,M387*(1-'Расчет ПРЕДЗАКАЗ'!$D$10))</f>
        <v>0</v>
      </c>
      <c r="V387" s="106">
        <f t="shared" si="158"/>
        <v>0</v>
      </c>
      <c r="W387" s="106" t="e">
        <f>IF(EXACT(O387,Y387),M387,M387*(1-#REF!))</f>
        <v>#REF!</v>
      </c>
      <c r="X387" s="106" t="e">
        <f t="shared" si="159"/>
        <v>#REF!</v>
      </c>
      <c r="Y387" s="107" t="s">
        <v>72</v>
      </c>
      <c r="Z387" s="103">
        <f t="shared" si="155"/>
        <v>0</v>
      </c>
      <c r="AA387" s="103">
        <f t="shared" si="156"/>
        <v>0</v>
      </c>
      <c r="AB387" s="128" t="str">
        <f t="shared" si="160"/>
        <v/>
      </c>
      <c r="AC387" s="128" t="e">
        <f t="shared" si="161"/>
        <v>#REF!</v>
      </c>
    </row>
    <row r="388" spans="1:29" ht="50.1" customHeight="1">
      <c r="A388" s="171"/>
      <c r="B388" s="171"/>
      <c r="C388" s="174"/>
      <c r="D388" s="174"/>
      <c r="E388" s="131"/>
      <c r="F388" s="177"/>
      <c r="G388" s="180"/>
      <c r="H388" s="163"/>
      <c r="I388" s="165"/>
      <c r="J388" s="168"/>
      <c r="K388" s="62"/>
      <c r="L388" s="63"/>
      <c r="M388" s="63"/>
      <c r="N388" s="65"/>
      <c r="O388" s="127"/>
      <c r="P388" s="100"/>
      <c r="Q388" s="63">
        <f t="shared" si="157"/>
        <v>0</v>
      </c>
      <c r="R388" s="65"/>
      <c r="S388" s="67"/>
      <c r="T388" s="40"/>
      <c r="U388" s="106">
        <f>IF(EXACT(O388,Y388),M388,M388*(1-'Расчет ПРЕДЗАКАЗ'!$D$10))</f>
        <v>0</v>
      </c>
      <c r="V388" s="106">
        <f t="shared" si="158"/>
        <v>0</v>
      </c>
      <c r="W388" s="106" t="e">
        <f>IF(EXACT(O388,Y388),M388,M388*(1-#REF!))</f>
        <v>#REF!</v>
      </c>
      <c r="X388" s="106" t="e">
        <f t="shared" si="159"/>
        <v>#REF!</v>
      </c>
      <c r="Y388" s="107" t="s">
        <v>72</v>
      </c>
      <c r="Z388" s="103">
        <f t="shared" si="155"/>
        <v>0</v>
      </c>
      <c r="AA388" s="103">
        <f t="shared" si="156"/>
        <v>0</v>
      </c>
      <c r="AB388" s="128" t="str">
        <f t="shared" si="160"/>
        <v/>
      </c>
      <c r="AC388" s="128" t="e">
        <f t="shared" si="161"/>
        <v>#REF!</v>
      </c>
    </row>
    <row r="389" spans="1:29" ht="50.1" customHeight="1">
      <c r="A389" s="171"/>
      <c r="B389" s="171"/>
      <c r="C389" s="174"/>
      <c r="D389" s="174"/>
      <c r="E389" s="131"/>
      <c r="F389" s="177"/>
      <c r="G389" s="180"/>
      <c r="H389" s="163"/>
      <c r="I389" s="165"/>
      <c r="J389" s="168"/>
      <c r="K389" s="62"/>
      <c r="L389" s="63"/>
      <c r="M389" s="63"/>
      <c r="N389" s="65"/>
      <c r="O389" s="127"/>
      <c r="P389" s="100"/>
      <c r="Q389" s="63">
        <f t="shared" si="157"/>
        <v>0</v>
      </c>
      <c r="R389" s="65"/>
      <c r="S389" s="67"/>
      <c r="T389" s="40"/>
      <c r="U389" s="106">
        <f>IF(EXACT(O389,Y389),M389,M389*(1-'Расчет ПРЕДЗАКАЗ'!$D$10))</f>
        <v>0</v>
      </c>
      <c r="V389" s="106">
        <f t="shared" si="158"/>
        <v>0</v>
      </c>
      <c r="W389" s="106" t="e">
        <f>IF(EXACT(O389,Y389),M389,M389*(1-#REF!))</f>
        <v>#REF!</v>
      </c>
      <c r="X389" s="106" t="e">
        <f t="shared" si="159"/>
        <v>#REF!</v>
      </c>
      <c r="Y389" s="107" t="s">
        <v>72</v>
      </c>
      <c r="Z389" s="103">
        <f t="shared" si="155"/>
        <v>0</v>
      </c>
      <c r="AA389" s="103">
        <f t="shared" si="156"/>
        <v>0</v>
      </c>
      <c r="AB389" s="128" t="str">
        <f t="shared" si="160"/>
        <v/>
      </c>
      <c r="AC389" s="128" t="e">
        <f t="shared" si="161"/>
        <v>#REF!</v>
      </c>
    </row>
    <row r="390" spans="1:29" ht="50.1" customHeight="1">
      <c r="A390" s="172"/>
      <c r="B390" s="172"/>
      <c r="C390" s="175"/>
      <c r="D390" s="175"/>
      <c r="E390" s="132"/>
      <c r="F390" s="178"/>
      <c r="G390" s="181"/>
      <c r="H390" s="164"/>
      <c r="I390" s="166"/>
      <c r="J390" s="169"/>
      <c r="K390" s="62"/>
      <c r="L390" s="63"/>
      <c r="M390" s="63"/>
      <c r="N390" s="65"/>
      <c r="O390" s="127"/>
      <c r="P390" s="100"/>
      <c r="Q390" s="63">
        <f t="shared" si="157"/>
        <v>0</v>
      </c>
      <c r="R390" s="65"/>
      <c r="S390" s="64"/>
      <c r="T390" s="40"/>
      <c r="U390" s="106">
        <f>IF(EXACT(O390,Y390),M390,M390*(1-'Расчет ПРЕДЗАКАЗ'!$D$10))</f>
        <v>0</v>
      </c>
      <c r="V390" s="106">
        <f t="shared" si="158"/>
        <v>0</v>
      </c>
      <c r="W390" s="106" t="e">
        <f>IF(EXACT(O390,Y390),M390,M390*(1-#REF!))</f>
        <v>#REF!</v>
      </c>
      <c r="X390" s="106" t="e">
        <f t="shared" si="159"/>
        <v>#REF!</v>
      </c>
      <c r="Y390" s="107" t="s">
        <v>72</v>
      </c>
      <c r="Z390" s="103">
        <f t="shared" si="155"/>
        <v>0</v>
      </c>
      <c r="AA390" s="103">
        <f t="shared" si="156"/>
        <v>0</v>
      </c>
      <c r="AB390" s="128" t="str">
        <f t="shared" si="160"/>
        <v/>
      </c>
      <c r="AC390" s="128" t="e">
        <f t="shared" si="161"/>
        <v>#REF!</v>
      </c>
    </row>
    <row r="391" spans="1:29" ht="11.25" customHeight="1" thickBot="1"/>
    <row r="392" spans="1:29" ht="50.1" customHeight="1">
      <c r="A392" s="170">
        <v>529</v>
      </c>
      <c r="B392" s="170" t="s">
        <v>4244</v>
      </c>
      <c r="C392" s="173" t="s">
        <v>4245</v>
      </c>
      <c r="D392" s="173" t="s">
        <v>77</v>
      </c>
      <c r="E392" s="131"/>
      <c r="F392" s="196" t="s">
        <v>4246</v>
      </c>
      <c r="G392" s="179" t="s">
        <v>4247</v>
      </c>
      <c r="H392" s="162" t="s">
        <v>4248</v>
      </c>
      <c r="I392" s="195" t="s">
        <v>4249</v>
      </c>
      <c r="J392" s="167" t="s">
        <v>19</v>
      </c>
      <c r="K392" s="62" t="s">
        <v>96</v>
      </c>
      <c r="L392" s="63">
        <v>36120</v>
      </c>
      <c r="M392" s="63">
        <v>20065</v>
      </c>
      <c r="N392" s="142" t="s">
        <v>4250</v>
      </c>
      <c r="O392" s="127" t="s">
        <v>72</v>
      </c>
      <c r="P392" s="100"/>
      <c r="Q392" s="63">
        <f>P392*M392</f>
        <v>0</v>
      </c>
      <c r="R392" s="64"/>
      <c r="S392" s="67">
        <v>1</v>
      </c>
      <c r="T392" s="61"/>
      <c r="U392" s="106">
        <f>IF(EXACT(O392,Y392),M392,M392*(1-'Расчет ПРЕДЗАКАЗ'!$D$10))</f>
        <v>20065</v>
      </c>
      <c r="V392" s="106">
        <f>P392*U392</f>
        <v>0</v>
      </c>
      <c r="W392" s="106">
        <f>IF(EXACT(O392,Y392),M392,M392*(1-#REF!))</f>
        <v>20065</v>
      </c>
      <c r="X392" s="106">
        <f>P392*W392</f>
        <v>0</v>
      </c>
      <c r="Y392" s="107" t="s">
        <v>72</v>
      </c>
      <c r="Z392" s="103">
        <f t="shared" ref="Z392:Z406" si="162">IF(EXACT(O392,Y392),Q392,0)</f>
        <v>0</v>
      </c>
      <c r="AA392" s="103">
        <f t="shared" ref="AA392:AA406" si="163">IF(Z392=0,Q392,0)</f>
        <v>0</v>
      </c>
      <c r="AB392" s="128">
        <f>IF(U392=0,"",L392/U392-1)</f>
        <v>0.80014951407924251</v>
      </c>
      <c r="AC392" s="128">
        <f>IF(W392=0,"",L392/W392-1)</f>
        <v>0.80014951407924251</v>
      </c>
    </row>
    <row r="393" spans="1:29" ht="50.1" customHeight="1">
      <c r="A393" s="171"/>
      <c r="B393" s="171"/>
      <c r="C393" s="174"/>
      <c r="D393" s="174"/>
      <c r="E393" s="131"/>
      <c r="F393" s="177"/>
      <c r="G393" s="180"/>
      <c r="H393" s="163"/>
      <c r="I393" s="165"/>
      <c r="J393" s="168"/>
      <c r="K393" s="62" t="s">
        <v>98</v>
      </c>
      <c r="L393" s="63">
        <v>36120</v>
      </c>
      <c r="M393" s="63">
        <v>20065</v>
      </c>
      <c r="N393" s="142" t="s">
        <v>4251</v>
      </c>
      <c r="O393" s="127" t="s">
        <v>72</v>
      </c>
      <c r="P393" s="100"/>
      <c r="Q393" s="63">
        <f t="shared" ref="Q393:Q406" si="164">P393*M393</f>
        <v>0</v>
      </c>
      <c r="R393" s="64"/>
      <c r="S393" s="67">
        <v>1</v>
      </c>
      <c r="T393" s="46"/>
      <c r="U393" s="106">
        <f>IF(EXACT(O393,Y393),M393,M393*(1-'Расчет ПРЕДЗАКАЗ'!$D$10))</f>
        <v>20065</v>
      </c>
      <c r="V393" s="106">
        <f t="shared" ref="V393:V406" si="165">P393*U393</f>
        <v>0</v>
      </c>
      <c r="W393" s="106">
        <f>IF(EXACT(O393,Y393),M393,M393*(1-#REF!))</f>
        <v>20065</v>
      </c>
      <c r="X393" s="106">
        <f t="shared" ref="X393:X406" si="166">P393*W393</f>
        <v>0</v>
      </c>
      <c r="Y393" s="107" t="s">
        <v>72</v>
      </c>
      <c r="Z393" s="103">
        <f t="shared" si="162"/>
        <v>0</v>
      </c>
      <c r="AA393" s="103">
        <f t="shared" si="163"/>
        <v>0</v>
      </c>
      <c r="AB393" s="128">
        <f t="shared" ref="AB393:AB406" si="167">IF(U393=0,"",L393/U393-1)</f>
        <v>0.80014951407924251</v>
      </c>
      <c r="AC393" s="128">
        <f t="shared" ref="AC393:AC406" si="168">IF(W393=0,"",L393/W393-1)</f>
        <v>0.80014951407924251</v>
      </c>
    </row>
    <row r="394" spans="1:29" ht="50.1" customHeight="1">
      <c r="A394" s="171"/>
      <c r="B394" s="171"/>
      <c r="C394" s="174"/>
      <c r="D394" s="174"/>
      <c r="E394" s="131"/>
      <c r="F394" s="177"/>
      <c r="G394" s="180"/>
      <c r="H394" s="163"/>
      <c r="I394" s="165"/>
      <c r="J394" s="168"/>
      <c r="K394" s="62" t="s">
        <v>84</v>
      </c>
      <c r="L394" s="63">
        <v>36120</v>
      </c>
      <c r="M394" s="63">
        <v>20065</v>
      </c>
      <c r="N394" s="142" t="s">
        <v>4252</v>
      </c>
      <c r="O394" s="127" t="s">
        <v>72</v>
      </c>
      <c r="P394" s="100"/>
      <c r="Q394" s="63">
        <f t="shared" si="164"/>
        <v>0</v>
      </c>
      <c r="R394" s="64"/>
      <c r="S394" s="67">
        <v>1</v>
      </c>
      <c r="T394" s="46"/>
      <c r="U394" s="106">
        <f>IF(EXACT(O394,Y394),M394,M394*(1-'Расчет ПРЕДЗАКАЗ'!$D$10))</f>
        <v>20065</v>
      </c>
      <c r="V394" s="106">
        <f t="shared" si="165"/>
        <v>0</v>
      </c>
      <c r="W394" s="106">
        <f>IF(EXACT(O394,Y394),M394,M394*(1-#REF!))</f>
        <v>20065</v>
      </c>
      <c r="X394" s="106">
        <f t="shared" si="166"/>
        <v>0</v>
      </c>
      <c r="Y394" s="107" t="s">
        <v>72</v>
      </c>
      <c r="Z394" s="103">
        <f t="shared" si="162"/>
        <v>0</v>
      </c>
      <c r="AA394" s="103">
        <f t="shared" si="163"/>
        <v>0</v>
      </c>
      <c r="AB394" s="128">
        <f t="shared" si="167"/>
        <v>0.80014951407924251</v>
      </c>
      <c r="AC394" s="128">
        <f t="shared" si="168"/>
        <v>0.80014951407924251</v>
      </c>
    </row>
    <row r="395" spans="1:29" ht="50.1" customHeight="1">
      <c r="A395" s="171"/>
      <c r="B395" s="171"/>
      <c r="C395" s="174"/>
      <c r="D395" s="174"/>
      <c r="E395" s="131"/>
      <c r="F395" s="177"/>
      <c r="G395" s="180"/>
      <c r="H395" s="163"/>
      <c r="I395" s="165"/>
      <c r="J395" s="168"/>
      <c r="K395" s="62" t="s">
        <v>101</v>
      </c>
      <c r="L395" s="63">
        <v>36120</v>
      </c>
      <c r="M395" s="63">
        <v>20065</v>
      </c>
      <c r="N395" s="142" t="s">
        <v>4253</v>
      </c>
      <c r="O395" s="127" t="s">
        <v>72</v>
      </c>
      <c r="P395" s="100"/>
      <c r="Q395" s="63">
        <f t="shared" si="164"/>
        <v>0</v>
      </c>
      <c r="R395" s="64"/>
      <c r="S395" s="67">
        <v>2</v>
      </c>
      <c r="T395" s="46"/>
      <c r="U395" s="106">
        <f>IF(EXACT(O395,Y395),M395,M395*(1-'Расчет ПРЕДЗАКАЗ'!$D$10))</f>
        <v>20065</v>
      </c>
      <c r="V395" s="106">
        <f t="shared" si="165"/>
        <v>0</v>
      </c>
      <c r="W395" s="106">
        <f>IF(EXACT(O395,Y395),M395,M395*(1-#REF!))</f>
        <v>20065</v>
      </c>
      <c r="X395" s="106">
        <f t="shared" si="166"/>
        <v>0</v>
      </c>
      <c r="Y395" s="107" t="s">
        <v>72</v>
      </c>
      <c r="Z395" s="103">
        <f t="shared" si="162"/>
        <v>0</v>
      </c>
      <c r="AA395" s="103">
        <f t="shared" si="163"/>
        <v>0</v>
      </c>
      <c r="AB395" s="128">
        <f t="shared" si="167"/>
        <v>0.80014951407924251</v>
      </c>
      <c r="AC395" s="128">
        <f t="shared" si="168"/>
        <v>0.80014951407924251</v>
      </c>
    </row>
    <row r="396" spans="1:29" ht="50.1" customHeight="1">
      <c r="A396" s="171"/>
      <c r="B396" s="171"/>
      <c r="C396" s="174"/>
      <c r="D396" s="174"/>
      <c r="E396" s="131"/>
      <c r="F396" s="177"/>
      <c r="G396" s="180"/>
      <c r="H396" s="163"/>
      <c r="I396" s="165"/>
      <c r="J396" s="168"/>
      <c r="K396" s="62" t="s">
        <v>86</v>
      </c>
      <c r="L396" s="63">
        <v>36120</v>
      </c>
      <c r="M396" s="63">
        <v>20065</v>
      </c>
      <c r="N396" s="142" t="s">
        <v>4254</v>
      </c>
      <c r="O396" s="127" t="s">
        <v>72</v>
      </c>
      <c r="P396" s="100"/>
      <c r="Q396" s="63">
        <f t="shared" si="164"/>
        <v>0</v>
      </c>
      <c r="R396" s="64"/>
      <c r="S396" s="67">
        <v>1</v>
      </c>
      <c r="T396" s="46"/>
      <c r="U396" s="106">
        <f>IF(EXACT(O396,Y396),M396,M396*(1-'Расчет ПРЕДЗАКАЗ'!$D$10))</f>
        <v>20065</v>
      </c>
      <c r="V396" s="106">
        <f t="shared" si="165"/>
        <v>0</v>
      </c>
      <c r="W396" s="106">
        <f>IF(EXACT(O396,Y396),M396,M396*(1-#REF!))</f>
        <v>20065</v>
      </c>
      <c r="X396" s="106">
        <f t="shared" si="166"/>
        <v>0</v>
      </c>
      <c r="Y396" s="107" t="s">
        <v>72</v>
      </c>
      <c r="Z396" s="103">
        <f t="shared" si="162"/>
        <v>0</v>
      </c>
      <c r="AA396" s="103">
        <f t="shared" si="163"/>
        <v>0</v>
      </c>
      <c r="AB396" s="128">
        <f t="shared" si="167"/>
        <v>0.80014951407924251</v>
      </c>
      <c r="AC396" s="128">
        <f t="shared" si="168"/>
        <v>0.80014951407924251</v>
      </c>
    </row>
    <row r="397" spans="1:29" ht="50.1" customHeight="1">
      <c r="A397" s="171"/>
      <c r="B397" s="171"/>
      <c r="C397" s="174"/>
      <c r="D397" s="174"/>
      <c r="E397" s="131"/>
      <c r="F397" s="177"/>
      <c r="G397" s="180"/>
      <c r="H397" s="163"/>
      <c r="I397" s="165"/>
      <c r="J397" s="168"/>
      <c r="K397" s="62" t="s">
        <v>88</v>
      </c>
      <c r="L397" s="63">
        <v>36120</v>
      </c>
      <c r="M397" s="63">
        <v>20065</v>
      </c>
      <c r="N397" s="142" t="s">
        <v>4255</v>
      </c>
      <c r="O397" s="127" t="s">
        <v>72</v>
      </c>
      <c r="P397" s="100"/>
      <c r="Q397" s="63">
        <f t="shared" si="164"/>
        <v>0</v>
      </c>
      <c r="R397" s="64"/>
      <c r="S397" s="67">
        <v>1</v>
      </c>
      <c r="T397" s="46"/>
      <c r="U397" s="106">
        <f>IF(EXACT(O397,Y397),M397,M397*(1-'Расчет ПРЕДЗАКАЗ'!$D$10))</f>
        <v>20065</v>
      </c>
      <c r="V397" s="106">
        <f t="shared" si="165"/>
        <v>0</v>
      </c>
      <c r="W397" s="106">
        <f>IF(EXACT(O397,Y397),M397,M397*(1-#REF!))</f>
        <v>20065</v>
      </c>
      <c r="X397" s="106">
        <f t="shared" si="166"/>
        <v>0</v>
      </c>
      <c r="Y397" s="107" t="s">
        <v>72</v>
      </c>
      <c r="Z397" s="103">
        <f t="shared" si="162"/>
        <v>0</v>
      </c>
      <c r="AA397" s="103">
        <f t="shared" si="163"/>
        <v>0</v>
      </c>
      <c r="AB397" s="128">
        <f t="shared" si="167"/>
        <v>0.80014951407924251</v>
      </c>
      <c r="AC397" s="128">
        <f t="shared" si="168"/>
        <v>0.80014951407924251</v>
      </c>
    </row>
    <row r="398" spans="1:29" ht="50.1" customHeight="1">
      <c r="A398" s="171"/>
      <c r="B398" s="171"/>
      <c r="C398" s="174"/>
      <c r="D398" s="174"/>
      <c r="E398" s="131"/>
      <c r="F398" s="177"/>
      <c r="G398" s="180"/>
      <c r="H398" s="163"/>
      <c r="I398" s="165"/>
      <c r="J398" s="168"/>
      <c r="K398" s="62" t="s">
        <v>105</v>
      </c>
      <c r="L398" s="63">
        <v>36120</v>
      </c>
      <c r="M398" s="63">
        <v>20065</v>
      </c>
      <c r="N398" s="142" t="s">
        <v>4256</v>
      </c>
      <c r="O398" s="127" t="s">
        <v>72</v>
      </c>
      <c r="P398" s="100"/>
      <c r="Q398" s="63">
        <f t="shared" si="164"/>
        <v>0</v>
      </c>
      <c r="R398" s="64"/>
      <c r="S398" s="67">
        <v>1</v>
      </c>
      <c r="T398" s="46"/>
      <c r="U398" s="106">
        <f>IF(EXACT(O398,Y398),M398,M398*(1-'Расчет ПРЕДЗАКАЗ'!$D$10))</f>
        <v>20065</v>
      </c>
      <c r="V398" s="106">
        <f t="shared" si="165"/>
        <v>0</v>
      </c>
      <c r="W398" s="106">
        <f>IF(EXACT(O398,Y398),M398,M398*(1-#REF!))</f>
        <v>20065</v>
      </c>
      <c r="X398" s="106">
        <f t="shared" si="166"/>
        <v>0</v>
      </c>
      <c r="Y398" s="107" t="s">
        <v>72</v>
      </c>
      <c r="Z398" s="103">
        <f t="shared" si="162"/>
        <v>0</v>
      </c>
      <c r="AA398" s="103">
        <f t="shared" si="163"/>
        <v>0</v>
      </c>
      <c r="AB398" s="128">
        <f t="shared" si="167"/>
        <v>0.80014951407924251</v>
      </c>
      <c r="AC398" s="128">
        <f t="shared" si="168"/>
        <v>0.80014951407924251</v>
      </c>
    </row>
    <row r="399" spans="1:29" ht="50.1" customHeight="1">
      <c r="A399" s="171"/>
      <c r="B399" s="171"/>
      <c r="C399" s="174"/>
      <c r="D399" s="174"/>
      <c r="E399" s="131"/>
      <c r="F399" s="177"/>
      <c r="G399" s="180"/>
      <c r="H399" s="163"/>
      <c r="I399" s="165"/>
      <c r="J399" s="168"/>
      <c r="K399" s="62" t="s">
        <v>107</v>
      </c>
      <c r="L399" s="63">
        <v>36120</v>
      </c>
      <c r="M399" s="63">
        <v>20065</v>
      </c>
      <c r="N399" s="142" t="s">
        <v>4257</v>
      </c>
      <c r="O399" s="127" t="s">
        <v>72</v>
      </c>
      <c r="P399" s="100"/>
      <c r="Q399" s="63">
        <f t="shared" si="164"/>
        <v>0</v>
      </c>
      <c r="R399" s="64"/>
      <c r="S399" s="67">
        <v>1</v>
      </c>
      <c r="T399" s="46"/>
      <c r="U399" s="106">
        <f>IF(EXACT(O399,Y399),M399,M399*(1-'Расчет ПРЕДЗАКАЗ'!$D$10))</f>
        <v>20065</v>
      </c>
      <c r="V399" s="106">
        <f t="shared" si="165"/>
        <v>0</v>
      </c>
      <c r="W399" s="106">
        <f>IF(EXACT(O399,Y399),M399,M399*(1-#REF!))</f>
        <v>20065</v>
      </c>
      <c r="X399" s="106">
        <f t="shared" si="166"/>
        <v>0</v>
      </c>
      <c r="Y399" s="107" t="s">
        <v>72</v>
      </c>
      <c r="Z399" s="103">
        <f t="shared" si="162"/>
        <v>0</v>
      </c>
      <c r="AA399" s="103">
        <f t="shared" si="163"/>
        <v>0</v>
      </c>
      <c r="AB399" s="128">
        <f t="shared" si="167"/>
        <v>0.80014951407924251</v>
      </c>
      <c r="AC399" s="128">
        <f t="shared" si="168"/>
        <v>0.80014951407924251</v>
      </c>
    </row>
    <row r="400" spans="1:29" ht="50.1" customHeight="1">
      <c r="A400" s="171"/>
      <c r="B400" s="171"/>
      <c r="C400" s="174"/>
      <c r="D400" s="174"/>
      <c r="E400" s="131"/>
      <c r="F400" s="177"/>
      <c r="G400" s="180"/>
      <c r="H400" s="163"/>
      <c r="I400" s="165"/>
      <c r="J400" s="168"/>
      <c r="K400" s="62"/>
      <c r="L400" s="63"/>
      <c r="M400" s="63"/>
      <c r="N400" s="142"/>
      <c r="O400" s="127"/>
      <c r="P400" s="100"/>
      <c r="Q400" s="63">
        <f t="shared" si="164"/>
        <v>0</v>
      </c>
      <c r="R400" s="64"/>
      <c r="S400" s="67"/>
      <c r="T400" s="46"/>
      <c r="U400" s="106">
        <f>IF(EXACT(O400,Y400),M400,M400*(1-'Расчет ПРЕДЗАКАЗ'!$D$10))</f>
        <v>0</v>
      </c>
      <c r="V400" s="106">
        <f t="shared" si="165"/>
        <v>0</v>
      </c>
      <c r="W400" s="106" t="e">
        <f>IF(EXACT(O400,Y400),M400,M400*(1-#REF!))</f>
        <v>#REF!</v>
      </c>
      <c r="X400" s="106" t="e">
        <f t="shared" si="166"/>
        <v>#REF!</v>
      </c>
      <c r="Y400" s="107" t="s">
        <v>72</v>
      </c>
      <c r="Z400" s="103">
        <f t="shared" si="162"/>
        <v>0</v>
      </c>
      <c r="AA400" s="103">
        <f t="shared" si="163"/>
        <v>0</v>
      </c>
      <c r="AB400" s="128" t="str">
        <f t="shared" si="167"/>
        <v/>
      </c>
      <c r="AC400" s="128" t="e">
        <f t="shared" si="168"/>
        <v>#REF!</v>
      </c>
    </row>
    <row r="401" spans="1:29" ht="50.1" customHeight="1">
      <c r="A401" s="171"/>
      <c r="B401" s="171"/>
      <c r="C401" s="174"/>
      <c r="D401" s="174"/>
      <c r="E401" s="131"/>
      <c r="F401" s="177"/>
      <c r="G401" s="180"/>
      <c r="H401" s="163"/>
      <c r="I401" s="165"/>
      <c r="J401" s="168"/>
      <c r="K401" s="62"/>
      <c r="L401" s="63"/>
      <c r="M401" s="63"/>
      <c r="N401" s="65"/>
      <c r="O401" s="127"/>
      <c r="P401" s="100"/>
      <c r="Q401" s="63">
        <f t="shared" si="164"/>
        <v>0</v>
      </c>
      <c r="R401" s="65"/>
      <c r="S401" s="67"/>
      <c r="T401" s="40"/>
      <c r="U401" s="106">
        <f>IF(EXACT(O401,Y401),M401,M401*(1-'Расчет ПРЕДЗАКАЗ'!$D$10))</f>
        <v>0</v>
      </c>
      <c r="V401" s="106">
        <f t="shared" si="165"/>
        <v>0</v>
      </c>
      <c r="W401" s="106" t="e">
        <f>IF(EXACT(O401,Y401),M401,M401*(1-#REF!))</f>
        <v>#REF!</v>
      </c>
      <c r="X401" s="106" t="e">
        <f t="shared" si="166"/>
        <v>#REF!</v>
      </c>
      <c r="Y401" s="107" t="s">
        <v>72</v>
      </c>
      <c r="Z401" s="103">
        <f t="shared" si="162"/>
        <v>0</v>
      </c>
      <c r="AA401" s="103">
        <f t="shared" si="163"/>
        <v>0</v>
      </c>
      <c r="AB401" s="128" t="str">
        <f t="shared" si="167"/>
        <v/>
      </c>
      <c r="AC401" s="128" t="e">
        <f t="shared" si="168"/>
        <v>#REF!</v>
      </c>
    </row>
    <row r="402" spans="1:29" ht="50.1" customHeight="1">
      <c r="A402" s="171"/>
      <c r="B402" s="171"/>
      <c r="C402" s="174"/>
      <c r="D402" s="174"/>
      <c r="E402" s="131"/>
      <c r="F402" s="177"/>
      <c r="G402" s="180"/>
      <c r="H402" s="163"/>
      <c r="I402" s="165"/>
      <c r="J402" s="168"/>
      <c r="K402" s="62"/>
      <c r="L402" s="63"/>
      <c r="M402" s="63"/>
      <c r="N402" s="65"/>
      <c r="O402" s="127"/>
      <c r="P402" s="100"/>
      <c r="Q402" s="63">
        <f t="shared" si="164"/>
        <v>0</v>
      </c>
      <c r="R402" s="65"/>
      <c r="S402" s="67"/>
      <c r="T402" s="40"/>
      <c r="U402" s="106">
        <f>IF(EXACT(O402,Y402),M402,M402*(1-'Расчет ПРЕДЗАКАЗ'!$D$10))</f>
        <v>0</v>
      </c>
      <c r="V402" s="106">
        <f t="shared" si="165"/>
        <v>0</v>
      </c>
      <c r="W402" s="106" t="e">
        <f>IF(EXACT(O402,Y402),M402,M402*(1-#REF!))</f>
        <v>#REF!</v>
      </c>
      <c r="X402" s="106" t="e">
        <f t="shared" si="166"/>
        <v>#REF!</v>
      </c>
      <c r="Y402" s="107" t="s">
        <v>72</v>
      </c>
      <c r="Z402" s="103">
        <f t="shared" si="162"/>
        <v>0</v>
      </c>
      <c r="AA402" s="103">
        <f t="shared" si="163"/>
        <v>0</v>
      </c>
      <c r="AB402" s="128" t="str">
        <f t="shared" si="167"/>
        <v/>
      </c>
      <c r="AC402" s="128" t="e">
        <f t="shared" si="168"/>
        <v>#REF!</v>
      </c>
    </row>
    <row r="403" spans="1:29" ht="50.1" customHeight="1">
      <c r="A403" s="171"/>
      <c r="B403" s="171"/>
      <c r="C403" s="174"/>
      <c r="D403" s="174"/>
      <c r="E403" s="131"/>
      <c r="F403" s="177"/>
      <c r="G403" s="180"/>
      <c r="H403" s="163"/>
      <c r="I403" s="165"/>
      <c r="J403" s="168"/>
      <c r="K403" s="62"/>
      <c r="L403" s="63"/>
      <c r="M403" s="63"/>
      <c r="N403" s="65"/>
      <c r="O403" s="127"/>
      <c r="P403" s="100"/>
      <c r="Q403" s="63">
        <f t="shared" si="164"/>
        <v>0</v>
      </c>
      <c r="R403" s="65"/>
      <c r="S403" s="67"/>
      <c r="T403" s="40"/>
      <c r="U403" s="106">
        <f>IF(EXACT(O403,Y403),M403,M403*(1-'Расчет ПРЕДЗАКАЗ'!$D$10))</f>
        <v>0</v>
      </c>
      <c r="V403" s="106">
        <f t="shared" si="165"/>
        <v>0</v>
      </c>
      <c r="W403" s="106" t="e">
        <f>IF(EXACT(O403,Y403),M403,M403*(1-#REF!))</f>
        <v>#REF!</v>
      </c>
      <c r="X403" s="106" t="e">
        <f t="shared" si="166"/>
        <v>#REF!</v>
      </c>
      <c r="Y403" s="107" t="s">
        <v>72</v>
      </c>
      <c r="Z403" s="103">
        <f t="shared" si="162"/>
        <v>0</v>
      </c>
      <c r="AA403" s="103">
        <f t="shared" si="163"/>
        <v>0</v>
      </c>
      <c r="AB403" s="128" t="str">
        <f t="shared" si="167"/>
        <v/>
      </c>
      <c r="AC403" s="128" t="e">
        <f t="shared" si="168"/>
        <v>#REF!</v>
      </c>
    </row>
    <row r="404" spans="1:29" ht="50.1" customHeight="1">
      <c r="A404" s="171"/>
      <c r="B404" s="171"/>
      <c r="C404" s="174"/>
      <c r="D404" s="174"/>
      <c r="E404" s="131"/>
      <c r="F404" s="177"/>
      <c r="G404" s="180"/>
      <c r="H404" s="163"/>
      <c r="I404" s="165"/>
      <c r="J404" s="168"/>
      <c r="K404" s="62"/>
      <c r="L404" s="63"/>
      <c r="M404" s="63"/>
      <c r="N404" s="65"/>
      <c r="O404" s="127"/>
      <c r="P404" s="100"/>
      <c r="Q404" s="63">
        <f t="shared" si="164"/>
        <v>0</v>
      </c>
      <c r="R404" s="65"/>
      <c r="S404" s="67"/>
      <c r="T404" s="40"/>
      <c r="U404" s="106">
        <f>IF(EXACT(O404,Y404),M404,M404*(1-'Расчет ПРЕДЗАКАЗ'!$D$10))</f>
        <v>0</v>
      </c>
      <c r="V404" s="106">
        <f t="shared" si="165"/>
        <v>0</v>
      </c>
      <c r="W404" s="106" t="e">
        <f>IF(EXACT(O404,Y404),M404,M404*(1-#REF!))</f>
        <v>#REF!</v>
      </c>
      <c r="X404" s="106" t="e">
        <f t="shared" si="166"/>
        <v>#REF!</v>
      </c>
      <c r="Y404" s="107" t="s">
        <v>72</v>
      </c>
      <c r="Z404" s="103">
        <f t="shared" si="162"/>
        <v>0</v>
      </c>
      <c r="AA404" s="103">
        <f t="shared" si="163"/>
        <v>0</v>
      </c>
      <c r="AB404" s="128" t="str">
        <f t="shared" si="167"/>
        <v/>
      </c>
      <c r="AC404" s="128" t="e">
        <f t="shared" si="168"/>
        <v>#REF!</v>
      </c>
    </row>
    <row r="405" spans="1:29" ht="50.1" customHeight="1">
      <c r="A405" s="171"/>
      <c r="B405" s="171"/>
      <c r="C405" s="174"/>
      <c r="D405" s="174"/>
      <c r="E405" s="131"/>
      <c r="F405" s="177"/>
      <c r="G405" s="180"/>
      <c r="H405" s="163"/>
      <c r="I405" s="165"/>
      <c r="J405" s="168"/>
      <c r="K405" s="62"/>
      <c r="L405" s="63"/>
      <c r="M405" s="63"/>
      <c r="N405" s="65"/>
      <c r="O405" s="127"/>
      <c r="P405" s="100"/>
      <c r="Q405" s="63">
        <f t="shared" si="164"/>
        <v>0</v>
      </c>
      <c r="R405" s="65"/>
      <c r="S405" s="67"/>
      <c r="T405" s="40"/>
      <c r="U405" s="106">
        <f>IF(EXACT(O405,Y405),M405,M405*(1-'Расчет ПРЕДЗАКАЗ'!$D$10))</f>
        <v>0</v>
      </c>
      <c r="V405" s="106">
        <f t="shared" si="165"/>
        <v>0</v>
      </c>
      <c r="W405" s="106" t="e">
        <f>IF(EXACT(O405,Y405),M405,M405*(1-#REF!))</f>
        <v>#REF!</v>
      </c>
      <c r="X405" s="106" t="e">
        <f t="shared" si="166"/>
        <v>#REF!</v>
      </c>
      <c r="Y405" s="107" t="s">
        <v>72</v>
      </c>
      <c r="Z405" s="103">
        <f t="shared" si="162"/>
        <v>0</v>
      </c>
      <c r="AA405" s="103">
        <f t="shared" si="163"/>
        <v>0</v>
      </c>
      <c r="AB405" s="128" t="str">
        <f t="shared" si="167"/>
        <v/>
      </c>
      <c r="AC405" s="128" t="e">
        <f t="shared" si="168"/>
        <v>#REF!</v>
      </c>
    </row>
    <row r="406" spans="1:29" ht="50.1" customHeight="1">
      <c r="A406" s="172"/>
      <c r="B406" s="172"/>
      <c r="C406" s="175"/>
      <c r="D406" s="175"/>
      <c r="E406" s="132"/>
      <c r="F406" s="178"/>
      <c r="G406" s="181"/>
      <c r="H406" s="164"/>
      <c r="I406" s="166"/>
      <c r="J406" s="169"/>
      <c r="K406" s="62"/>
      <c r="L406" s="63"/>
      <c r="M406" s="63"/>
      <c r="N406" s="65"/>
      <c r="O406" s="127"/>
      <c r="P406" s="100"/>
      <c r="Q406" s="63">
        <f t="shared" si="164"/>
        <v>0</v>
      </c>
      <c r="R406" s="65"/>
      <c r="S406" s="64"/>
      <c r="T406" s="40"/>
      <c r="U406" s="106">
        <f>IF(EXACT(O406,Y406),M406,M406*(1-'Расчет ПРЕДЗАКАЗ'!$D$10))</f>
        <v>0</v>
      </c>
      <c r="V406" s="106">
        <f t="shared" si="165"/>
        <v>0</v>
      </c>
      <c r="W406" s="106" t="e">
        <f>IF(EXACT(O406,Y406),M406,M406*(1-#REF!))</f>
        <v>#REF!</v>
      </c>
      <c r="X406" s="106" t="e">
        <f t="shared" si="166"/>
        <v>#REF!</v>
      </c>
      <c r="Y406" s="107" t="s">
        <v>72</v>
      </c>
      <c r="Z406" s="103">
        <f t="shared" si="162"/>
        <v>0</v>
      </c>
      <c r="AA406" s="103">
        <f t="shared" si="163"/>
        <v>0</v>
      </c>
      <c r="AB406" s="128" t="str">
        <f t="shared" si="167"/>
        <v/>
      </c>
      <c r="AC406" s="128" t="e">
        <f t="shared" si="168"/>
        <v>#REF!</v>
      </c>
    </row>
    <row r="407" spans="1:29" ht="11.25" customHeight="1" thickBot="1"/>
    <row r="408" spans="1:29" ht="50.1" customHeight="1">
      <c r="A408" s="170">
        <v>530</v>
      </c>
      <c r="B408" s="170" t="s">
        <v>4258</v>
      </c>
      <c r="C408" s="173" t="s">
        <v>4259</v>
      </c>
      <c r="D408" s="173" t="s">
        <v>77</v>
      </c>
      <c r="E408" s="131"/>
      <c r="F408" s="196" t="s">
        <v>4260</v>
      </c>
      <c r="G408" s="179" t="s">
        <v>111</v>
      </c>
      <c r="H408" s="162" t="s">
        <v>4261</v>
      </c>
      <c r="I408" s="195" t="s">
        <v>4262</v>
      </c>
      <c r="J408" s="167" t="s">
        <v>19</v>
      </c>
      <c r="K408" s="62" t="s">
        <v>82</v>
      </c>
      <c r="L408" s="63">
        <v>22060</v>
      </c>
      <c r="M408" s="63">
        <v>12256</v>
      </c>
      <c r="N408" s="142" t="s">
        <v>4263</v>
      </c>
      <c r="O408" s="127" t="s">
        <v>72</v>
      </c>
      <c r="P408" s="100"/>
      <c r="Q408" s="63">
        <f>P408*M408</f>
        <v>0</v>
      </c>
      <c r="R408" s="64"/>
      <c r="S408" s="67">
        <v>2</v>
      </c>
      <c r="T408" s="61"/>
      <c r="U408" s="106">
        <f>IF(EXACT(O408,Y408),M408,M408*(1-'Расчет ПРЕДЗАКАЗ'!$D$10))</f>
        <v>12256</v>
      </c>
      <c r="V408" s="106">
        <f>P408*U408</f>
        <v>0</v>
      </c>
      <c r="W408" s="106">
        <f>IF(EXACT(O408,Y408),M408,M408*(1-#REF!))</f>
        <v>12256</v>
      </c>
      <c r="X408" s="106">
        <f>P408*W408</f>
        <v>0</v>
      </c>
      <c r="Y408" s="107" t="s">
        <v>72</v>
      </c>
      <c r="Z408" s="103">
        <f t="shared" ref="Z408:Z422" si="169">IF(EXACT(O408,Y408),Q408,0)</f>
        <v>0</v>
      </c>
      <c r="AA408" s="103">
        <f t="shared" ref="AA408:AA422" si="170">IF(Z408=0,Q408,0)</f>
        <v>0</v>
      </c>
      <c r="AB408" s="128">
        <f>IF(U408=0,"",L408/U408-1)</f>
        <v>0.79993472584856407</v>
      </c>
      <c r="AC408" s="128">
        <f>IF(W408=0,"",L408/W408-1)</f>
        <v>0.79993472584856407</v>
      </c>
    </row>
    <row r="409" spans="1:29" ht="50.1" customHeight="1">
      <c r="A409" s="171"/>
      <c r="B409" s="171"/>
      <c r="C409" s="174"/>
      <c r="D409" s="174"/>
      <c r="E409" s="131"/>
      <c r="F409" s="177"/>
      <c r="G409" s="180"/>
      <c r="H409" s="163"/>
      <c r="I409" s="165"/>
      <c r="J409" s="168"/>
      <c r="K409" s="62"/>
      <c r="L409" s="63"/>
      <c r="M409" s="63"/>
      <c r="N409" s="142"/>
      <c r="O409" s="127"/>
      <c r="P409" s="100"/>
      <c r="Q409" s="63">
        <f t="shared" ref="Q409:Q422" si="171">P409*M409</f>
        <v>0</v>
      </c>
      <c r="R409" s="64"/>
      <c r="S409" s="67"/>
      <c r="T409" s="46"/>
      <c r="U409" s="106">
        <f>IF(EXACT(O409,Y409),M409,M409*(1-'Расчет ПРЕДЗАКАЗ'!$D$10))</f>
        <v>0</v>
      </c>
      <c r="V409" s="106">
        <f t="shared" ref="V409:V422" si="172">P409*U409</f>
        <v>0</v>
      </c>
      <c r="W409" s="106" t="e">
        <f>IF(EXACT(O409,Y409),M409,M409*(1-#REF!))</f>
        <v>#REF!</v>
      </c>
      <c r="X409" s="106" t="e">
        <f t="shared" ref="X409:X422" si="173">P409*W409</f>
        <v>#REF!</v>
      </c>
      <c r="Y409" s="107" t="s">
        <v>72</v>
      </c>
      <c r="Z409" s="103">
        <f t="shared" si="169"/>
        <v>0</v>
      </c>
      <c r="AA409" s="103">
        <f t="shared" si="170"/>
        <v>0</v>
      </c>
      <c r="AB409" s="128" t="str">
        <f t="shared" ref="AB409:AB422" si="174">IF(U409=0,"",L409/U409-1)</f>
        <v/>
      </c>
      <c r="AC409" s="128" t="e">
        <f t="shared" ref="AC409:AC422" si="175">IF(W409=0,"",L409/W409-1)</f>
        <v>#REF!</v>
      </c>
    </row>
    <row r="410" spans="1:29" ht="50.1" customHeight="1">
      <c r="A410" s="171"/>
      <c r="B410" s="171"/>
      <c r="C410" s="174"/>
      <c r="D410" s="174"/>
      <c r="E410" s="131"/>
      <c r="F410" s="177"/>
      <c r="G410" s="180"/>
      <c r="H410" s="163"/>
      <c r="I410" s="165"/>
      <c r="J410" s="168"/>
      <c r="K410" s="62"/>
      <c r="L410" s="63"/>
      <c r="M410" s="63"/>
      <c r="N410" s="142"/>
      <c r="O410" s="127"/>
      <c r="P410" s="100"/>
      <c r="Q410" s="63">
        <f t="shared" si="171"/>
        <v>0</v>
      </c>
      <c r="R410" s="64"/>
      <c r="S410" s="67"/>
      <c r="T410" s="46"/>
      <c r="U410" s="106">
        <f>IF(EXACT(O410,Y410),M410,M410*(1-'Расчет ПРЕДЗАКАЗ'!$D$10))</f>
        <v>0</v>
      </c>
      <c r="V410" s="106">
        <f t="shared" si="172"/>
        <v>0</v>
      </c>
      <c r="W410" s="106" t="e">
        <f>IF(EXACT(O410,Y410),M410,M410*(1-#REF!))</f>
        <v>#REF!</v>
      </c>
      <c r="X410" s="106" t="e">
        <f t="shared" si="173"/>
        <v>#REF!</v>
      </c>
      <c r="Y410" s="107" t="s">
        <v>72</v>
      </c>
      <c r="Z410" s="103">
        <f t="shared" si="169"/>
        <v>0</v>
      </c>
      <c r="AA410" s="103">
        <f t="shared" si="170"/>
        <v>0</v>
      </c>
      <c r="AB410" s="128" t="str">
        <f t="shared" si="174"/>
        <v/>
      </c>
      <c r="AC410" s="128" t="e">
        <f t="shared" si="175"/>
        <v>#REF!</v>
      </c>
    </row>
    <row r="411" spans="1:29" ht="50.1" customHeight="1">
      <c r="A411" s="171"/>
      <c r="B411" s="171"/>
      <c r="C411" s="174"/>
      <c r="D411" s="174"/>
      <c r="E411" s="131"/>
      <c r="F411" s="177"/>
      <c r="G411" s="180"/>
      <c r="H411" s="163"/>
      <c r="I411" s="165"/>
      <c r="J411" s="168"/>
      <c r="K411" s="62"/>
      <c r="L411" s="63"/>
      <c r="M411" s="63"/>
      <c r="N411" s="142"/>
      <c r="O411" s="127"/>
      <c r="P411" s="100"/>
      <c r="Q411" s="63">
        <f t="shared" si="171"/>
        <v>0</v>
      </c>
      <c r="R411" s="64"/>
      <c r="S411" s="67"/>
      <c r="T411" s="46"/>
      <c r="U411" s="106">
        <f>IF(EXACT(O411,Y411),M411,M411*(1-'Расчет ПРЕДЗАКАЗ'!$D$10))</f>
        <v>0</v>
      </c>
      <c r="V411" s="106">
        <f t="shared" si="172"/>
        <v>0</v>
      </c>
      <c r="W411" s="106" t="e">
        <f>IF(EXACT(O411,Y411),M411,M411*(1-#REF!))</f>
        <v>#REF!</v>
      </c>
      <c r="X411" s="106" t="e">
        <f t="shared" si="173"/>
        <v>#REF!</v>
      </c>
      <c r="Y411" s="107" t="s">
        <v>72</v>
      </c>
      <c r="Z411" s="103">
        <f t="shared" si="169"/>
        <v>0</v>
      </c>
      <c r="AA411" s="103">
        <f t="shared" si="170"/>
        <v>0</v>
      </c>
      <c r="AB411" s="128" t="str">
        <f t="shared" si="174"/>
        <v/>
      </c>
      <c r="AC411" s="128" t="e">
        <f t="shared" si="175"/>
        <v>#REF!</v>
      </c>
    </row>
    <row r="412" spans="1:29" ht="50.1" customHeight="1">
      <c r="A412" s="171"/>
      <c r="B412" s="171"/>
      <c r="C412" s="174"/>
      <c r="D412" s="174"/>
      <c r="E412" s="131"/>
      <c r="F412" s="177"/>
      <c r="G412" s="180"/>
      <c r="H412" s="163"/>
      <c r="I412" s="165"/>
      <c r="J412" s="168"/>
      <c r="K412" s="62"/>
      <c r="L412" s="63"/>
      <c r="M412" s="63"/>
      <c r="N412" s="142"/>
      <c r="O412" s="127"/>
      <c r="P412" s="100"/>
      <c r="Q412" s="63">
        <f t="shared" si="171"/>
        <v>0</v>
      </c>
      <c r="R412" s="64"/>
      <c r="S412" s="67"/>
      <c r="T412" s="46"/>
      <c r="U412" s="106">
        <f>IF(EXACT(O412,Y412),M412,M412*(1-'Расчет ПРЕДЗАКАЗ'!$D$10))</f>
        <v>0</v>
      </c>
      <c r="V412" s="106">
        <f t="shared" si="172"/>
        <v>0</v>
      </c>
      <c r="W412" s="106" t="e">
        <f>IF(EXACT(O412,Y412),M412,M412*(1-#REF!))</f>
        <v>#REF!</v>
      </c>
      <c r="X412" s="106" t="e">
        <f t="shared" si="173"/>
        <v>#REF!</v>
      </c>
      <c r="Y412" s="107" t="s">
        <v>72</v>
      </c>
      <c r="Z412" s="103">
        <f t="shared" si="169"/>
        <v>0</v>
      </c>
      <c r="AA412" s="103">
        <f t="shared" si="170"/>
        <v>0</v>
      </c>
      <c r="AB412" s="128" t="str">
        <f t="shared" si="174"/>
        <v/>
      </c>
      <c r="AC412" s="128" t="e">
        <f t="shared" si="175"/>
        <v>#REF!</v>
      </c>
    </row>
    <row r="413" spans="1:29" ht="50.1" customHeight="1">
      <c r="A413" s="171"/>
      <c r="B413" s="171"/>
      <c r="C413" s="174"/>
      <c r="D413" s="174"/>
      <c r="E413" s="131"/>
      <c r="F413" s="177"/>
      <c r="G413" s="180"/>
      <c r="H413" s="163"/>
      <c r="I413" s="165"/>
      <c r="J413" s="168"/>
      <c r="K413" s="62"/>
      <c r="L413" s="63"/>
      <c r="M413" s="63"/>
      <c r="N413" s="142"/>
      <c r="O413" s="127"/>
      <c r="P413" s="100"/>
      <c r="Q413" s="63">
        <f t="shared" si="171"/>
        <v>0</v>
      </c>
      <c r="R413" s="64"/>
      <c r="S413" s="67"/>
      <c r="T413" s="46"/>
      <c r="U413" s="106">
        <f>IF(EXACT(O413,Y413),M413,M413*(1-'Расчет ПРЕДЗАКАЗ'!$D$10))</f>
        <v>0</v>
      </c>
      <c r="V413" s="106">
        <f t="shared" si="172"/>
        <v>0</v>
      </c>
      <c r="W413" s="106" t="e">
        <f>IF(EXACT(O413,Y413),M413,M413*(1-#REF!))</f>
        <v>#REF!</v>
      </c>
      <c r="X413" s="106" t="e">
        <f t="shared" si="173"/>
        <v>#REF!</v>
      </c>
      <c r="Y413" s="107" t="s">
        <v>72</v>
      </c>
      <c r="Z413" s="103">
        <f t="shared" si="169"/>
        <v>0</v>
      </c>
      <c r="AA413" s="103">
        <f t="shared" si="170"/>
        <v>0</v>
      </c>
      <c r="AB413" s="128" t="str">
        <f t="shared" si="174"/>
        <v/>
      </c>
      <c r="AC413" s="128" t="e">
        <f t="shared" si="175"/>
        <v>#REF!</v>
      </c>
    </row>
    <row r="414" spans="1:29" ht="50.1" customHeight="1">
      <c r="A414" s="171"/>
      <c r="B414" s="171"/>
      <c r="C414" s="174"/>
      <c r="D414" s="174"/>
      <c r="E414" s="131"/>
      <c r="F414" s="177"/>
      <c r="G414" s="180"/>
      <c r="H414" s="163"/>
      <c r="I414" s="165"/>
      <c r="J414" s="168"/>
      <c r="K414" s="62"/>
      <c r="L414" s="63"/>
      <c r="M414" s="63"/>
      <c r="N414" s="142"/>
      <c r="O414" s="127"/>
      <c r="P414" s="100"/>
      <c r="Q414" s="63">
        <f t="shared" si="171"/>
        <v>0</v>
      </c>
      <c r="R414" s="64"/>
      <c r="S414" s="67"/>
      <c r="T414" s="46"/>
      <c r="U414" s="106">
        <f>IF(EXACT(O414,Y414),M414,M414*(1-'Расчет ПРЕДЗАКАЗ'!$D$10))</f>
        <v>0</v>
      </c>
      <c r="V414" s="106">
        <f t="shared" si="172"/>
        <v>0</v>
      </c>
      <c r="W414" s="106" t="e">
        <f>IF(EXACT(O414,Y414),M414,M414*(1-#REF!))</f>
        <v>#REF!</v>
      </c>
      <c r="X414" s="106" t="e">
        <f t="shared" si="173"/>
        <v>#REF!</v>
      </c>
      <c r="Y414" s="107" t="s">
        <v>72</v>
      </c>
      <c r="Z414" s="103">
        <f t="shared" si="169"/>
        <v>0</v>
      </c>
      <c r="AA414" s="103">
        <f t="shared" si="170"/>
        <v>0</v>
      </c>
      <c r="AB414" s="128" t="str">
        <f t="shared" si="174"/>
        <v/>
      </c>
      <c r="AC414" s="128" t="e">
        <f t="shared" si="175"/>
        <v>#REF!</v>
      </c>
    </row>
    <row r="415" spans="1:29" ht="50.1" customHeight="1">
      <c r="A415" s="171"/>
      <c r="B415" s="171"/>
      <c r="C415" s="174"/>
      <c r="D415" s="174"/>
      <c r="E415" s="131"/>
      <c r="F415" s="177"/>
      <c r="G415" s="180"/>
      <c r="H415" s="163"/>
      <c r="I415" s="165"/>
      <c r="J415" s="168"/>
      <c r="K415" s="62"/>
      <c r="L415" s="63"/>
      <c r="M415" s="63"/>
      <c r="N415" s="142"/>
      <c r="O415" s="127"/>
      <c r="P415" s="100"/>
      <c r="Q415" s="63">
        <f t="shared" si="171"/>
        <v>0</v>
      </c>
      <c r="R415" s="64"/>
      <c r="S415" s="67"/>
      <c r="T415" s="46"/>
      <c r="U415" s="106">
        <f>IF(EXACT(O415,Y415),M415,M415*(1-'Расчет ПРЕДЗАКАЗ'!$D$10))</f>
        <v>0</v>
      </c>
      <c r="V415" s="106">
        <f t="shared" si="172"/>
        <v>0</v>
      </c>
      <c r="W415" s="106" t="e">
        <f>IF(EXACT(O415,Y415),M415,M415*(1-#REF!))</f>
        <v>#REF!</v>
      </c>
      <c r="X415" s="106" t="e">
        <f t="shared" si="173"/>
        <v>#REF!</v>
      </c>
      <c r="Y415" s="107" t="s">
        <v>72</v>
      </c>
      <c r="Z415" s="103">
        <f t="shared" si="169"/>
        <v>0</v>
      </c>
      <c r="AA415" s="103">
        <f t="shared" si="170"/>
        <v>0</v>
      </c>
      <c r="AB415" s="128" t="str">
        <f t="shared" si="174"/>
        <v/>
      </c>
      <c r="AC415" s="128" t="e">
        <f t="shared" si="175"/>
        <v>#REF!</v>
      </c>
    </row>
    <row r="416" spans="1:29" ht="50.1" customHeight="1">
      <c r="A416" s="171"/>
      <c r="B416" s="171"/>
      <c r="C416" s="174"/>
      <c r="D416" s="174"/>
      <c r="E416" s="131"/>
      <c r="F416" s="177"/>
      <c r="G416" s="180"/>
      <c r="H416" s="163"/>
      <c r="I416" s="165"/>
      <c r="J416" s="168"/>
      <c r="K416" s="62"/>
      <c r="L416" s="63"/>
      <c r="M416" s="63"/>
      <c r="N416" s="142"/>
      <c r="O416" s="127"/>
      <c r="P416" s="100"/>
      <c r="Q416" s="63">
        <f t="shared" si="171"/>
        <v>0</v>
      </c>
      <c r="R416" s="64"/>
      <c r="S416" s="67"/>
      <c r="T416" s="46"/>
      <c r="U416" s="106">
        <f>IF(EXACT(O416,Y416),M416,M416*(1-'Расчет ПРЕДЗАКАЗ'!$D$10))</f>
        <v>0</v>
      </c>
      <c r="V416" s="106">
        <f t="shared" si="172"/>
        <v>0</v>
      </c>
      <c r="W416" s="106" t="e">
        <f>IF(EXACT(O416,Y416),M416,M416*(1-#REF!))</f>
        <v>#REF!</v>
      </c>
      <c r="X416" s="106" t="e">
        <f t="shared" si="173"/>
        <v>#REF!</v>
      </c>
      <c r="Y416" s="107" t="s">
        <v>72</v>
      </c>
      <c r="Z416" s="103">
        <f t="shared" si="169"/>
        <v>0</v>
      </c>
      <c r="AA416" s="103">
        <f t="shared" si="170"/>
        <v>0</v>
      </c>
      <c r="AB416" s="128" t="str">
        <f t="shared" si="174"/>
        <v/>
      </c>
      <c r="AC416" s="128" t="e">
        <f t="shared" si="175"/>
        <v>#REF!</v>
      </c>
    </row>
    <row r="417" spans="1:29" ht="50.1" customHeight="1">
      <c r="A417" s="171"/>
      <c r="B417" s="171"/>
      <c r="C417" s="174"/>
      <c r="D417" s="174"/>
      <c r="E417" s="131"/>
      <c r="F417" s="177"/>
      <c r="G417" s="180"/>
      <c r="H417" s="163"/>
      <c r="I417" s="165"/>
      <c r="J417" s="168"/>
      <c r="K417" s="62"/>
      <c r="L417" s="63"/>
      <c r="M417" s="63"/>
      <c r="N417" s="65"/>
      <c r="O417" s="127"/>
      <c r="P417" s="100"/>
      <c r="Q417" s="63">
        <f t="shared" si="171"/>
        <v>0</v>
      </c>
      <c r="R417" s="65"/>
      <c r="S417" s="67"/>
      <c r="T417" s="40"/>
      <c r="U417" s="106">
        <f>IF(EXACT(O417,Y417),M417,M417*(1-'Расчет ПРЕДЗАКАЗ'!$D$10))</f>
        <v>0</v>
      </c>
      <c r="V417" s="106">
        <f t="shared" si="172"/>
        <v>0</v>
      </c>
      <c r="W417" s="106" t="e">
        <f>IF(EXACT(O417,Y417),M417,M417*(1-#REF!))</f>
        <v>#REF!</v>
      </c>
      <c r="X417" s="106" t="e">
        <f t="shared" si="173"/>
        <v>#REF!</v>
      </c>
      <c r="Y417" s="107" t="s">
        <v>72</v>
      </c>
      <c r="Z417" s="103">
        <f t="shared" si="169"/>
        <v>0</v>
      </c>
      <c r="AA417" s="103">
        <f t="shared" si="170"/>
        <v>0</v>
      </c>
      <c r="AB417" s="128" t="str">
        <f t="shared" si="174"/>
        <v/>
      </c>
      <c r="AC417" s="128" t="e">
        <f t="shared" si="175"/>
        <v>#REF!</v>
      </c>
    </row>
    <row r="418" spans="1:29" ht="50.1" customHeight="1">
      <c r="A418" s="171"/>
      <c r="B418" s="171"/>
      <c r="C418" s="174"/>
      <c r="D418" s="174"/>
      <c r="E418" s="131"/>
      <c r="F418" s="177"/>
      <c r="G418" s="180"/>
      <c r="H418" s="163"/>
      <c r="I418" s="165"/>
      <c r="J418" s="168"/>
      <c r="K418" s="62"/>
      <c r="L418" s="63"/>
      <c r="M418" s="63"/>
      <c r="N418" s="65"/>
      <c r="O418" s="127"/>
      <c r="P418" s="100"/>
      <c r="Q418" s="63">
        <f t="shared" si="171"/>
        <v>0</v>
      </c>
      <c r="R418" s="65"/>
      <c r="S418" s="67"/>
      <c r="T418" s="40"/>
      <c r="U418" s="106">
        <f>IF(EXACT(O418,Y418),M418,M418*(1-'Расчет ПРЕДЗАКАЗ'!$D$10))</f>
        <v>0</v>
      </c>
      <c r="V418" s="106">
        <f t="shared" si="172"/>
        <v>0</v>
      </c>
      <c r="W418" s="106" t="e">
        <f>IF(EXACT(O418,Y418),M418,M418*(1-#REF!))</f>
        <v>#REF!</v>
      </c>
      <c r="X418" s="106" t="e">
        <f t="shared" si="173"/>
        <v>#REF!</v>
      </c>
      <c r="Y418" s="107" t="s">
        <v>72</v>
      </c>
      <c r="Z418" s="103">
        <f t="shared" si="169"/>
        <v>0</v>
      </c>
      <c r="AA418" s="103">
        <f t="shared" si="170"/>
        <v>0</v>
      </c>
      <c r="AB418" s="128" t="str">
        <f t="shared" si="174"/>
        <v/>
      </c>
      <c r="AC418" s="128" t="e">
        <f t="shared" si="175"/>
        <v>#REF!</v>
      </c>
    </row>
    <row r="419" spans="1:29" ht="50.1" customHeight="1">
      <c r="A419" s="171"/>
      <c r="B419" s="171"/>
      <c r="C419" s="174"/>
      <c r="D419" s="174"/>
      <c r="E419" s="131"/>
      <c r="F419" s="177"/>
      <c r="G419" s="180"/>
      <c r="H419" s="163"/>
      <c r="I419" s="165"/>
      <c r="J419" s="168"/>
      <c r="K419" s="62"/>
      <c r="L419" s="63"/>
      <c r="M419" s="63"/>
      <c r="N419" s="65"/>
      <c r="O419" s="127"/>
      <c r="P419" s="100"/>
      <c r="Q419" s="63">
        <f t="shared" si="171"/>
        <v>0</v>
      </c>
      <c r="R419" s="65"/>
      <c r="S419" s="67"/>
      <c r="T419" s="40"/>
      <c r="U419" s="106">
        <f>IF(EXACT(O419,Y419),M419,M419*(1-'Расчет ПРЕДЗАКАЗ'!$D$10))</f>
        <v>0</v>
      </c>
      <c r="V419" s="106">
        <f t="shared" si="172"/>
        <v>0</v>
      </c>
      <c r="W419" s="106" t="e">
        <f>IF(EXACT(O419,Y419),M419,M419*(1-#REF!))</f>
        <v>#REF!</v>
      </c>
      <c r="X419" s="106" t="e">
        <f t="shared" si="173"/>
        <v>#REF!</v>
      </c>
      <c r="Y419" s="107" t="s">
        <v>72</v>
      </c>
      <c r="Z419" s="103">
        <f t="shared" si="169"/>
        <v>0</v>
      </c>
      <c r="AA419" s="103">
        <f t="shared" si="170"/>
        <v>0</v>
      </c>
      <c r="AB419" s="128" t="str">
        <f t="shared" si="174"/>
        <v/>
      </c>
      <c r="AC419" s="128" t="e">
        <f t="shared" si="175"/>
        <v>#REF!</v>
      </c>
    </row>
    <row r="420" spans="1:29" ht="50.1" customHeight="1">
      <c r="A420" s="171"/>
      <c r="B420" s="171"/>
      <c r="C420" s="174"/>
      <c r="D420" s="174"/>
      <c r="E420" s="131"/>
      <c r="F420" s="177"/>
      <c r="G420" s="180"/>
      <c r="H420" s="163"/>
      <c r="I420" s="165"/>
      <c r="J420" s="168"/>
      <c r="K420" s="62"/>
      <c r="L420" s="63"/>
      <c r="M420" s="63"/>
      <c r="N420" s="65"/>
      <c r="O420" s="127"/>
      <c r="P420" s="100"/>
      <c r="Q420" s="63">
        <f t="shared" si="171"/>
        <v>0</v>
      </c>
      <c r="R420" s="65"/>
      <c r="S420" s="67"/>
      <c r="T420" s="40"/>
      <c r="U420" s="106">
        <f>IF(EXACT(O420,Y420),M420,M420*(1-'Расчет ПРЕДЗАКАЗ'!$D$10))</f>
        <v>0</v>
      </c>
      <c r="V420" s="106">
        <f t="shared" si="172"/>
        <v>0</v>
      </c>
      <c r="W420" s="106" t="e">
        <f>IF(EXACT(O420,Y420),M420,M420*(1-#REF!))</f>
        <v>#REF!</v>
      </c>
      <c r="X420" s="106" t="e">
        <f t="shared" si="173"/>
        <v>#REF!</v>
      </c>
      <c r="Y420" s="107" t="s">
        <v>72</v>
      </c>
      <c r="Z420" s="103">
        <f t="shared" si="169"/>
        <v>0</v>
      </c>
      <c r="AA420" s="103">
        <f t="shared" si="170"/>
        <v>0</v>
      </c>
      <c r="AB420" s="128" t="str">
        <f t="shared" si="174"/>
        <v/>
      </c>
      <c r="AC420" s="128" t="e">
        <f t="shared" si="175"/>
        <v>#REF!</v>
      </c>
    </row>
    <row r="421" spans="1:29" ht="50.1" customHeight="1">
      <c r="A421" s="171"/>
      <c r="B421" s="171"/>
      <c r="C421" s="174"/>
      <c r="D421" s="174"/>
      <c r="E421" s="131"/>
      <c r="F421" s="177"/>
      <c r="G421" s="180"/>
      <c r="H421" s="163"/>
      <c r="I421" s="165"/>
      <c r="J421" s="168"/>
      <c r="K421" s="62"/>
      <c r="L421" s="63"/>
      <c r="M421" s="63"/>
      <c r="N421" s="65"/>
      <c r="O421" s="127"/>
      <c r="P421" s="100"/>
      <c r="Q421" s="63">
        <f t="shared" si="171"/>
        <v>0</v>
      </c>
      <c r="R421" s="65"/>
      <c r="S421" s="67"/>
      <c r="T421" s="40"/>
      <c r="U421" s="106">
        <f>IF(EXACT(O421,Y421),M421,M421*(1-'Расчет ПРЕДЗАКАЗ'!$D$10))</f>
        <v>0</v>
      </c>
      <c r="V421" s="106">
        <f t="shared" si="172"/>
        <v>0</v>
      </c>
      <c r="W421" s="106" t="e">
        <f>IF(EXACT(O421,Y421),M421,M421*(1-#REF!))</f>
        <v>#REF!</v>
      </c>
      <c r="X421" s="106" t="e">
        <f t="shared" si="173"/>
        <v>#REF!</v>
      </c>
      <c r="Y421" s="107" t="s">
        <v>72</v>
      </c>
      <c r="Z421" s="103">
        <f t="shared" si="169"/>
        <v>0</v>
      </c>
      <c r="AA421" s="103">
        <f t="shared" si="170"/>
        <v>0</v>
      </c>
      <c r="AB421" s="128" t="str">
        <f t="shared" si="174"/>
        <v/>
      </c>
      <c r="AC421" s="128" t="e">
        <f t="shared" si="175"/>
        <v>#REF!</v>
      </c>
    </row>
    <row r="422" spans="1:29" ht="50.1" customHeight="1">
      <c r="A422" s="172"/>
      <c r="B422" s="172"/>
      <c r="C422" s="175"/>
      <c r="D422" s="175"/>
      <c r="E422" s="132"/>
      <c r="F422" s="178"/>
      <c r="G422" s="181"/>
      <c r="H422" s="164"/>
      <c r="I422" s="166"/>
      <c r="J422" s="169"/>
      <c r="K422" s="62"/>
      <c r="L422" s="63"/>
      <c r="M422" s="63"/>
      <c r="N422" s="65"/>
      <c r="O422" s="127"/>
      <c r="P422" s="100"/>
      <c r="Q422" s="63">
        <f t="shared" si="171"/>
        <v>0</v>
      </c>
      <c r="R422" s="65"/>
      <c r="S422" s="64"/>
      <c r="T422" s="40"/>
      <c r="U422" s="106">
        <f>IF(EXACT(O422,Y422),M422,M422*(1-'Расчет ПРЕДЗАКАЗ'!$D$10))</f>
        <v>0</v>
      </c>
      <c r="V422" s="106">
        <f t="shared" si="172"/>
        <v>0</v>
      </c>
      <c r="W422" s="106" t="e">
        <f>IF(EXACT(O422,Y422),M422,M422*(1-#REF!))</f>
        <v>#REF!</v>
      </c>
      <c r="X422" s="106" t="e">
        <f t="shared" si="173"/>
        <v>#REF!</v>
      </c>
      <c r="Y422" s="107" t="s">
        <v>72</v>
      </c>
      <c r="Z422" s="103">
        <f t="shared" si="169"/>
        <v>0</v>
      </c>
      <c r="AA422" s="103">
        <f t="shared" si="170"/>
        <v>0</v>
      </c>
      <c r="AB422" s="128" t="str">
        <f t="shared" si="174"/>
        <v/>
      </c>
      <c r="AC422" s="128" t="e">
        <f t="shared" si="175"/>
        <v>#REF!</v>
      </c>
    </row>
    <row r="423" spans="1:29" ht="11.25" customHeight="1" thickBot="1"/>
    <row r="424" spans="1:29" ht="50.1" customHeight="1">
      <c r="A424" s="170">
        <v>531</v>
      </c>
      <c r="B424" s="170" t="s">
        <v>4264</v>
      </c>
      <c r="C424" s="173" t="s">
        <v>4265</v>
      </c>
      <c r="D424" s="173" t="s">
        <v>77</v>
      </c>
      <c r="E424" s="131"/>
      <c r="F424" s="196" t="s">
        <v>4266</v>
      </c>
      <c r="G424" s="179" t="s">
        <v>4267</v>
      </c>
      <c r="H424" s="162" t="s">
        <v>4261</v>
      </c>
      <c r="I424" s="195" t="s">
        <v>4268</v>
      </c>
      <c r="J424" s="167" t="s">
        <v>19</v>
      </c>
      <c r="K424" s="62" t="s">
        <v>96</v>
      </c>
      <c r="L424" s="63">
        <v>22150</v>
      </c>
      <c r="M424" s="63">
        <v>12304</v>
      </c>
      <c r="N424" s="142" t="s">
        <v>4269</v>
      </c>
      <c r="O424" s="127" t="s">
        <v>72</v>
      </c>
      <c r="P424" s="100"/>
      <c r="Q424" s="63">
        <f>P424*M424</f>
        <v>0</v>
      </c>
      <c r="R424" s="64"/>
      <c r="S424" s="67">
        <v>3</v>
      </c>
      <c r="T424" s="61"/>
      <c r="U424" s="106">
        <f>IF(EXACT(O424,Y424),M424,M424*(1-'Расчет ПРЕДЗАКАЗ'!$D$10))</f>
        <v>12304</v>
      </c>
      <c r="V424" s="106">
        <f>P424*U424</f>
        <v>0</v>
      </c>
      <c r="W424" s="106">
        <f>IF(EXACT(O424,Y424),M424,M424*(1-#REF!))</f>
        <v>12304</v>
      </c>
      <c r="X424" s="106">
        <f>P424*W424</f>
        <v>0</v>
      </c>
      <c r="Y424" s="107" t="s">
        <v>72</v>
      </c>
      <c r="Z424" s="103">
        <f t="shared" ref="Z424:Z438" si="176">IF(EXACT(O424,Y424),Q424,0)</f>
        <v>0</v>
      </c>
      <c r="AA424" s="103">
        <f t="shared" ref="AA424:AA438" si="177">IF(Z424=0,Q424,0)</f>
        <v>0</v>
      </c>
      <c r="AB424" s="128">
        <f>IF(U424=0,"",L424/U424-1)</f>
        <v>0.80022756827048114</v>
      </c>
      <c r="AC424" s="128">
        <f>IF(W424=0,"",L424/W424-1)</f>
        <v>0.80022756827048114</v>
      </c>
    </row>
    <row r="425" spans="1:29" ht="50.1" customHeight="1">
      <c r="A425" s="171"/>
      <c r="B425" s="171"/>
      <c r="C425" s="174"/>
      <c r="D425" s="174"/>
      <c r="E425" s="131"/>
      <c r="F425" s="177"/>
      <c r="G425" s="180"/>
      <c r="H425" s="163"/>
      <c r="I425" s="165"/>
      <c r="J425" s="168"/>
      <c r="K425" s="62" t="s">
        <v>84</v>
      </c>
      <c r="L425" s="63">
        <v>22150</v>
      </c>
      <c r="M425" s="63">
        <v>12304</v>
      </c>
      <c r="N425" s="142" t="s">
        <v>4270</v>
      </c>
      <c r="O425" s="127" t="s">
        <v>72</v>
      </c>
      <c r="P425" s="100"/>
      <c r="Q425" s="63">
        <f t="shared" ref="Q425:Q438" si="178">P425*M425</f>
        <v>0</v>
      </c>
      <c r="R425" s="64"/>
      <c r="S425" s="67">
        <v>2</v>
      </c>
      <c r="T425" s="46"/>
      <c r="U425" s="106">
        <f>IF(EXACT(O425,Y425),M425,M425*(1-'Расчет ПРЕДЗАКАЗ'!$D$10))</f>
        <v>12304</v>
      </c>
      <c r="V425" s="106">
        <f t="shared" ref="V425:V438" si="179">P425*U425</f>
        <v>0</v>
      </c>
      <c r="W425" s="106">
        <f>IF(EXACT(O425,Y425),M425,M425*(1-#REF!))</f>
        <v>12304</v>
      </c>
      <c r="X425" s="106">
        <f t="shared" ref="X425:X438" si="180">P425*W425</f>
        <v>0</v>
      </c>
      <c r="Y425" s="107" t="s">
        <v>72</v>
      </c>
      <c r="Z425" s="103">
        <f t="shared" si="176"/>
        <v>0</v>
      </c>
      <c r="AA425" s="103">
        <f t="shared" si="177"/>
        <v>0</v>
      </c>
      <c r="AB425" s="128">
        <f t="shared" ref="AB425:AB438" si="181">IF(U425=0,"",L425/U425-1)</f>
        <v>0.80022756827048114</v>
      </c>
      <c r="AC425" s="128">
        <f t="shared" ref="AC425:AC438" si="182">IF(W425=0,"",L425/W425-1)</f>
        <v>0.80022756827048114</v>
      </c>
    </row>
    <row r="426" spans="1:29" ht="50.1" customHeight="1">
      <c r="A426" s="171"/>
      <c r="B426" s="171"/>
      <c r="C426" s="174"/>
      <c r="D426" s="174"/>
      <c r="E426" s="131"/>
      <c r="F426" s="177"/>
      <c r="G426" s="180"/>
      <c r="H426" s="163"/>
      <c r="I426" s="165"/>
      <c r="J426" s="168"/>
      <c r="K426" s="62" t="s">
        <v>86</v>
      </c>
      <c r="L426" s="63">
        <v>22150</v>
      </c>
      <c r="M426" s="63">
        <v>12304</v>
      </c>
      <c r="N426" s="142" t="s">
        <v>4271</v>
      </c>
      <c r="O426" s="127" t="s">
        <v>72</v>
      </c>
      <c r="P426" s="100"/>
      <c r="Q426" s="63">
        <f t="shared" si="178"/>
        <v>0</v>
      </c>
      <c r="R426" s="64"/>
      <c r="S426" s="67">
        <v>1</v>
      </c>
      <c r="T426" s="46"/>
      <c r="U426" s="106">
        <f>IF(EXACT(O426,Y426),M426,M426*(1-'Расчет ПРЕДЗАКАЗ'!$D$10))</f>
        <v>12304</v>
      </c>
      <c r="V426" s="106">
        <f t="shared" si="179"/>
        <v>0</v>
      </c>
      <c r="W426" s="106">
        <f>IF(EXACT(O426,Y426),M426,M426*(1-#REF!))</f>
        <v>12304</v>
      </c>
      <c r="X426" s="106">
        <f t="shared" si="180"/>
        <v>0</v>
      </c>
      <c r="Y426" s="107" t="s">
        <v>72</v>
      </c>
      <c r="Z426" s="103">
        <f t="shared" si="176"/>
        <v>0</v>
      </c>
      <c r="AA426" s="103">
        <f t="shared" si="177"/>
        <v>0</v>
      </c>
      <c r="AB426" s="128">
        <f t="shared" si="181"/>
        <v>0.80022756827048114</v>
      </c>
      <c r="AC426" s="128">
        <f t="shared" si="182"/>
        <v>0.80022756827048114</v>
      </c>
    </row>
    <row r="427" spans="1:29" ht="50.1" customHeight="1">
      <c r="A427" s="171"/>
      <c r="B427" s="171"/>
      <c r="C427" s="174"/>
      <c r="D427" s="174"/>
      <c r="E427" s="131"/>
      <c r="F427" s="177"/>
      <c r="G427" s="180"/>
      <c r="H427" s="163"/>
      <c r="I427" s="165"/>
      <c r="J427" s="168"/>
      <c r="K427" s="62" t="s">
        <v>88</v>
      </c>
      <c r="L427" s="63">
        <v>22150</v>
      </c>
      <c r="M427" s="63">
        <v>12304</v>
      </c>
      <c r="N427" s="142" t="s">
        <v>4272</v>
      </c>
      <c r="O427" s="127" t="s">
        <v>72</v>
      </c>
      <c r="P427" s="100"/>
      <c r="Q427" s="63">
        <f t="shared" si="178"/>
        <v>0</v>
      </c>
      <c r="R427" s="64"/>
      <c r="S427" s="67">
        <v>1</v>
      </c>
      <c r="T427" s="46"/>
      <c r="U427" s="106">
        <f>IF(EXACT(O427,Y427),M427,M427*(1-'Расчет ПРЕДЗАКАЗ'!$D$10))</f>
        <v>12304</v>
      </c>
      <c r="V427" s="106">
        <f t="shared" si="179"/>
        <v>0</v>
      </c>
      <c r="W427" s="106">
        <f>IF(EXACT(O427,Y427),M427,M427*(1-#REF!))</f>
        <v>12304</v>
      </c>
      <c r="X427" s="106">
        <f t="shared" si="180"/>
        <v>0</v>
      </c>
      <c r="Y427" s="107" t="s">
        <v>72</v>
      </c>
      <c r="Z427" s="103">
        <f t="shared" si="176"/>
        <v>0</v>
      </c>
      <c r="AA427" s="103">
        <f t="shared" si="177"/>
        <v>0</v>
      </c>
      <c r="AB427" s="128">
        <f t="shared" si="181"/>
        <v>0.80022756827048114</v>
      </c>
      <c r="AC427" s="128">
        <f t="shared" si="182"/>
        <v>0.80022756827048114</v>
      </c>
    </row>
    <row r="428" spans="1:29" ht="50.1" customHeight="1">
      <c r="A428" s="171"/>
      <c r="B428" s="171"/>
      <c r="C428" s="174"/>
      <c r="D428" s="174"/>
      <c r="E428" s="131"/>
      <c r="F428" s="177"/>
      <c r="G428" s="180"/>
      <c r="H428" s="163"/>
      <c r="I428" s="165"/>
      <c r="J428" s="168"/>
      <c r="K428" s="62"/>
      <c r="L428" s="63"/>
      <c r="M428" s="63"/>
      <c r="N428" s="142"/>
      <c r="O428" s="127"/>
      <c r="P428" s="100"/>
      <c r="Q428" s="63">
        <f t="shared" si="178"/>
        <v>0</v>
      </c>
      <c r="R428" s="64"/>
      <c r="S428" s="67"/>
      <c r="T428" s="46"/>
      <c r="U428" s="106">
        <f>IF(EXACT(O428,Y428),M428,M428*(1-'Расчет ПРЕДЗАКАЗ'!$D$10))</f>
        <v>0</v>
      </c>
      <c r="V428" s="106">
        <f t="shared" si="179"/>
        <v>0</v>
      </c>
      <c r="W428" s="106" t="e">
        <f>IF(EXACT(O428,Y428),M428,M428*(1-#REF!))</f>
        <v>#REF!</v>
      </c>
      <c r="X428" s="106" t="e">
        <f t="shared" si="180"/>
        <v>#REF!</v>
      </c>
      <c r="Y428" s="107" t="s">
        <v>72</v>
      </c>
      <c r="Z428" s="103">
        <f t="shared" si="176"/>
        <v>0</v>
      </c>
      <c r="AA428" s="103">
        <f t="shared" si="177"/>
        <v>0</v>
      </c>
      <c r="AB428" s="128" t="str">
        <f t="shared" si="181"/>
        <v/>
      </c>
      <c r="AC428" s="128" t="e">
        <f t="shared" si="182"/>
        <v>#REF!</v>
      </c>
    </row>
    <row r="429" spans="1:29" ht="50.1" customHeight="1">
      <c r="A429" s="171"/>
      <c r="B429" s="171"/>
      <c r="C429" s="174"/>
      <c r="D429" s="174"/>
      <c r="E429" s="131"/>
      <c r="F429" s="177"/>
      <c r="G429" s="180"/>
      <c r="H429" s="163"/>
      <c r="I429" s="165"/>
      <c r="J429" s="168"/>
      <c r="K429" s="62"/>
      <c r="L429" s="63"/>
      <c r="M429" s="63"/>
      <c r="N429" s="142"/>
      <c r="O429" s="127"/>
      <c r="P429" s="100"/>
      <c r="Q429" s="63">
        <f t="shared" si="178"/>
        <v>0</v>
      </c>
      <c r="R429" s="64"/>
      <c r="S429" s="67"/>
      <c r="T429" s="46"/>
      <c r="U429" s="106">
        <f>IF(EXACT(O429,Y429),M429,M429*(1-'Расчет ПРЕДЗАКАЗ'!$D$10))</f>
        <v>0</v>
      </c>
      <c r="V429" s="106">
        <f t="shared" si="179"/>
        <v>0</v>
      </c>
      <c r="W429" s="106" t="e">
        <f>IF(EXACT(O429,Y429),M429,M429*(1-#REF!))</f>
        <v>#REF!</v>
      </c>
      <c r="X429" s="106" t="e">
        <f t="shared" si="180"/>
        <v>#REF!</v>
      </c>
      <c r="Y429" s="107" t="s">
        <v>72</v>
      </c>
      <c r="Z429" s="103">
        <f t="shared" si="176"/>
        <v>0</v>
      </c>
      <c r="AA429" s="103">
        <f t="shared" si="177"/>
        <v>0</v>
      </c>
      <c r="AB429" s="128" t="str">
        <f t="shared" si="181"/>
        <v/>
      </c>
      <c r="AC429" s="128" t="e">
        <f t="shared" si="182"/>
        <v>#REF!</v>
      </c>
    </row>
    <row r="430" spans="1:29" ht="50.1" customHeight="1">
      <c r="A430" s="171"/>
      <c r="B430" s="171"/>
      <c r="C430" s="174"/>
      <c r="D430" s="174"/>
      <c r="E430" s="131"/>
      <c r="F430" s="177"/>
      <c r="G430" s="180"/>
      <c r="H430" s="163"/>
      <c r="I430" s="165"/>
      <c r="J430" s="168"/>
      <c r="K430" s="62"/>
      <c r="L430" s="63"/>
      <c r="M430" s="63"/>
      <c r="N430" s="142"/>
      <c r="O430" s="127"/>
      <c r="P430" s="100"/>
      <c r="Q430" s="63">
        <f t="shared" si="178"/>
        <v>0</v>
      </c>
      <c r="R430" s="64"/>
      <c r="S430" s="67"/>
      <c r="T430" s="46"/>
      <c r="U430" s="106">
        <f>IF(EXACT(O430,Y430),M430,M430*(1-'Расчет ПРЕДЗАКАЗ'!$D$10))</f>
        <v>0</v>
      </c>
      <c r="V430" s="106">
        <f t="shared" si="179"/>
        <v>0</v>
      </c>
      <c r="W430" s="106" t="e">
        <f>IF(EXACT(O430,Y430),M430,M430*(1-#REF!))</f>
        <v>#REF!</v>
      </c>
      <c r="X430" s="106" t="e">
        <f t="shared" si="180"/>
        <v>#REF!</v>
      </c>
      <c r="Y430" s="107" t="s">
        <v>72</v>
      </c>
      <c r="Z430" s="103">
        <f t="shared" si="176"/>
        <v>0</v>
      </c>
      <c r="AA430" s="103">
        <f t="shared" si="177"/>
        <v>0</v>
      </c>
      <c r="AB430" s="128" t="str">
        <f t="shared" si="181"/>
        <v/>
      </c>
      <c r="AC430" s="128" t="e">
        <f t="shared" si="182"/>
        <v>#REF!</v>
      </c>
    </row>
    <row r="431" spans="1:29" ht="50.1" customHeight="1">
      <c r="A431" s="171"/>
      <c r="B431" s="171"/>
      <c r="C431" s="174"/>
      <c r="D431" s="174"/>
      <c r="E431" s="131"/>
      <c r="F431" s="177"/>
      <c r="G431" s="180"/>
      <c r="H431" s="163"/>
      <c r="I431" s="165"/>
      <c r="J431" s="168"/>
      <c r="K431" s="62"/>
      <c r="L431" s="63"/>
      <c r="M431" s="63"/>
      <c r="N431" s="142"/>
      <c r="O431" s="127"/>
      <c r="P431" s="100"/>
      <c r="Q431" s="63">
        <f t="shared" si="178"/>
        <v>0</v>
      </c>
      <c r="R431" s="64"/>
      <c r="S431" s="67"/>
      <c r="T431" s="46"/>
      <c r="U431" s="106">
        <f>IF(EXACT(O431,Y431),M431,M431*(1-'Расчет ПРЕДЗАКАЗ'!$D$10))</f>
        <v>0</v>
      </c>
      <c r="V431" s="106">
        <f t="shared" si="179"/>
        <v>0</v>
      </c>
      <c r="W431" s="106" t="e">
        <f>IF(EXACT(O431,Y431),M431,M431*(1-#REF!))</f>
        <v>#REF!</v>
      </c>
      <c r="X431" s="106" t="e">
        <f t="shared" si="180"/>
        <v>#REF!</v>
      </c>
      <c r="Y431" s="107" t="s">
        <v>72</v>
      </c>
      <c r="Z431" s="103">
        <f t="shared" si="176"/>
        <v>0</v>
      </c>
      <c r="AA431" s="103">
        <f t="shared" si="177"/>
        <v>0</v>
      </c>
      <c r="AB431" s="128" t="str">
        <f t="shared" si="181"/>
        <v/>
      </c>
      <c r="AC431" s="128" t="e">
        <f t="shared" si="182"/>
        <v>#REF!</v>
      </c>
    </row>
    <row r="432" spans="1:29" ht="50.1" customHeight="1">
      <c r="A432" s="171"/>
      <c r="B432" s="171"/>
      <c r="C432" s="174"/>
      <c r="D432" s="174"/>
      <c r="E432" s="131"/>
      <c r="F432" s="177"/>
      <c r="G432" s="180"/>
      <c r="H432" s="163"/>
      <c r="I432" s="165"/>
      <c r="J432" s="168"/>
      <c r="K432" s="62"/>
      <c r="L432" s="63"/>
      <c r="M432" s="63"/>
      <c r="N432" s="142"/>
      <c r="O432" s="127"/>
      <c r="P432" s="100"/>
      <c r="Q432" s="63">
        <f t="shared" si="178"/>
        <v>0</v>
      </c>
      <c r="R432" s="64"/>
      <c r="S432" s="67"/>
      <c r="T432" s="46"/>
      <c r="U432" s="106">
        <f>IF(EXACT(O432,Y432),M432,M432*(1-'Расчет ПРЕДЗАКАЗ'!$D$10))</f>
        <v>0</v>
      </c>
      <c r="V432" s="106">
        <f t="shared" si="179"/>
        <v>0</v>
      </c>
      <c r="W432" s="106" t="e">
        <f>IF(EXACT(O432,Y432),M432,M432*(1-#REF!))</f>
        <v>#REF!</v>
      </c>
      <c r="X432" s="106" t="e">
        <f t="shared" si="180"/>
        <v>#REF!</v>
      </c>
      <c r="Y432" s="107" t="s">
        <v>72</v>
      </c>
      <c r="Z432" s="103">
        <f t="shared" si="176"/>
        <v>0</v>
      </c>
      <c r="AA432" s="103">
        <f t="shared" si="177"/>
        <v>0</v>
      </c>
      <c r="AB432" s="128" t="str">
        <f t="shared" si="181"/>
        <v/>
      </c>
      <c r="AC432" s="128" t="e">
        <f t="shared" si="182"/>
        <v>#REF!</v>
      </c>
    </row>
    <row r="433" spans="1:29" ht="50.1" customHeight="1">
      <c r="A433" s="171"/>
      <c r="B433" s="171"/>
      <c r="C433" s="174"/>
      <c r="D433" s="174"/>
      <c r="E433" s="131"/>
      <c r="F433" s="177"/>
      <c r="G433" s="180"/>
      <c r="H433" s="163"/>
      <c r="I433" s="165"/>
      <c r="J433" s="168"/>
      <c r="K433" s="62"/>
      <c r="L433" s="63"/>
      <c r="M433" s="63"/>
      <c r="N433" s="65"/>
      <c r="O433" s="127"/>
      <c r="P433" s="100"/>
      <c r="Q433" s="63">
        <f t="shared" si="178"/>
        <v>0</v>
      </c>
      <c r="R433" s="65"/>
      <c r="S433" s="67"/>
      <c r="T433" s="40"/>
      <c r="U433" s="106">
        <f>IF(EXACT(O433,Y433),M433,M433*(1-'Расчет ПРЕДЗАКАЗ'!$D$10))</f>
        <v>0</v>
      </c>
      <c r="V433" s="106">
        <f t="shared" si="179"/>
        <v>0</v>
      </c>
      <c r="W433" s="106" t="e">
        <f>IF(EXACT(O433,Y433),M433,M433*(1-#REF!))</f>
        <v>#REF!</v>
      </c>
      <c r="X433" s="106" t="e">
        <f t="shared" si="180"/>
        <v>#REF!</v>
      </c>
      <c r="Y433" s="107" t="s">
        <v>72</v>
      </c>
      <c r="Z433" s="103">
        <f t="shared" si="176"/>
        <v>0</v>
      </c>
      <c r="AA433" s="103">
        <f t="shared" si="177"/>
        <v>0</v>
      </c>
      <c r="AB433" s="128" t="str">
        <f t="shared" si="181"/>
        <v/>
      </c>
      <c r="AC433" s="128" t="e">
        <f t="shared" si="182"/>
        <v>#REF!</v>
      </c>
    </row>
    <row r="434" spans="1:29" ht="50.1" customHeight="1">
      <c r="A434" s="171"/>
      <c r="B434" s="171"/>
      <c r="C434" s="174"/>
      <c r="D434" s="174"/>
      <c r="E434" s="131"/>
      <c r="F434" s="177"/>
      <c r="G434" s="180"/>
      <c r="H434" s="163"/>
      <c r="I434" s="165"/>
      <c r="J434" s="168"/>
      <c r="K434" s="62"/>
      <c r="L434" s="63"/>
      <c r="M434" s="63"/>
      <c r="N434" s="65"/>
      <c r="O434" s="127"/>
      <c r="P434" s="100"/>
      <c r="Q434" s="63">
        <f t="shared" si="178"/>
        <v>0</v>
      </c>
      <c r="R434" s="65"/>
      <c r="S434" s="67"/>
      <c r="T434" s="40"/>
      <c r="U434" s="106">
        <f>IF(EXACT(O434,Y434),M434,M434*(1-'Расчет ПРЕДЗАКАЗ'!$D$10))</f>
        <v>0</v>
      </c>
      <c r="V434" s="106">
        <f t="shared" si="179"/>
        <v>0</v>
      </c>
      <c r="W434" s="106" t="e">
        <f>IF(EXACT(O434,Y434),M434,M434*(1-#REF!))</f>
        <v>#REF!</v>
      </c>
      <c r="X434" s="106" t="e">
        <f t="shared" si="180"/>
        <v>#REF!</v>
      </c>
      <c r="Y434" s="107" t="s">
        <v>72</v>
      </c>
      <c r="Z434" s="103">
        <f t="shared" si="176"/>
        <v>0</v>
      </c>
      <c r="AA434" s="103">
        <f t="shared" si="177"/>
        <v>0</v>
      </c>
      <c r="AB434" s="128" t="str">
        <f t="shared" si="181"/>
        <v/>
      </c>
      <c r="AC434" s="128" t="e">
        <f t="shared" si="182"/>
        <v>#REF!</v>
      </c>
    </row>
    <row r="435" spans="1:29" ht="50.1" customHeight="1">
      <c r="A435" s="171"/>
      <c r="B435" s="171"/>
      <c r="C435" s="174"/>
      <c r="D435" s="174"/>
      <c r="E435" s="131"/>
      <c r="F435" s="177"/>
      <c r="G435" s="180"/>
      <c r="H435" s="163"/>
      <c r="I435" s="165"/>
      <c r="J435" s="168"/>
      <c r="K435" s="62"/>
      <c r="L435" s="63"/>
      <c r="M435" s="63"/>
      <c r="N435" s="65"/>
      <c r="O435" s="127"/>
      <c r="P435" s="100"/>
      <c r="Q435" s="63">
        <f t="shared" si="178"/>
        <v>0</v>
      </c>
      <c r="R435" s="65"/>
      <c r="S435" s="67"/>
      <c r="T435" s="40"/>
      <c r="U435" s="106">
        <f>IF(EXACT(O435,Y435),M435,M435*(1-'Расчет ПРЕДЗАКАЗ'!$D$10))</f>
        <v>0</v>
      </c>
      <c r="V435" s="106">
        <f t="shared" si="179"/>
        <v>0</v>
      </c>
      <c r="W435" s="106" t="e">
        <f>IF(EXACT(O435,Y435),M435,M435*(1-#REF!))</f>
        <v>#REF!</v>
      </c>
      <c r="X435" s="106" t="e">
        <f t="shared" si="180"/>
        <v>#REF!</v>
      </c>
      <c r="Y435" s="107" t="s">
        <v>72</v>
      </c>
      <c r="Z435" s="103">
        <f t="shared" si="176"/>
        <v>0</v>
      </c>
      <c r="AA435" s="103">
        <f t="shared" si="177"/>
        <v>0</v>
      </c>
      <c r="AB435" s="128" t="str">
        <f t="shared" si="181"/>
        <v/>
      </c>
      <c r="AC435" s="128" t="e">
        <f t="shared" si="182"/>
        <v>#REF!</v>
      </c>
    </row>
    <row r="436" spans="1:29" ht="50.1" customHeight="1">
      <c r="A436" s="171"/>
      <c r="B436" s="171"/>
      <c r="C436" s="174"/>
      <c r="D436" s="174"/>
      <c r="E436" s="131"/>
      <c r="F436" s="177"/>
      <c r="G436" s="180"/>
      <c r="H436" s="163"/>
      <c r="I436" s="165"/>
      <c r="J436" s="168"/>
      <c r="K436" s="62"/>
      <c r="L436" s="63"/>
      <c r="M436" s="63"/>
      <c r="N436" s="65"/>
      <c r="O436" s="127"/>
      <c r="P436" s="100"/>
      <c r="Q436" s="63">
        <f t="shared" si="178"/>
        <v>0</v>
      </c>
      <c r="R436" s="65"/>
      <c r="S436" s="67"/>
      <c r="T436" s="40"/>
      <c r="U436" s="106">
        <f>IF(EXACT(O436,Y436),M436,M436*(1-'Расчет ПРЕДЗАКАЗ'!$D$10))</f>
        <v>0</v>
      </c>
      <c r="V436" s="106">
        <f t="shared" si="179"/>
        <v>0</v>
      </c>
      <c r="W436" s="106" t="e">
        <f>IF(EXACT(O436,Y436),M436,M436*(1-#REF!))</f>
        <v>#REF!</v>
      </c>
      <c r="X436" s="106" t="e">
        <f t="shared" si="180"/>
        <v>#REF!</v>
      </c>
      <c r="Y436" s="107" t="s">
        <v>72</v>
      </c>
      <c r="Z436" s="103">
        <f t="shared" si="176"/>
        <v>0</v>
      </c>
      <c r="AA436" s="103">
        <f t="shared" si="177"/>
        <v>0</v>
      </c>
      <c r="AB436" s="128" t="str">
        <f t="shared" si="181"/>
        <v/>
      </c>
      <c r="AC436" s="128" t="e">
        <f t="shared" si="182"/>
        <v>#REF!</v>
      </c>
    </row>
    <row r="437" spans="1:29" ht="50.1" customHeight="1">
      <c r="A437" s="171"/>
      <c r="B437" s="171"/>
      <c r="C437" s="174"/>
      <c r="D437" s="174"/>
      <c r="E437" s="131"/>
      <c r="F437" s="177"/>
      <c r="G437" s="180"/>
      <c r="H437" s="163"/>
      <c r="I437" s="165"/>
      <c r="J437" s="168"/>
      <c r="K437" s="62"/>
      <c r="L437" s="63"/>
      <c r="M437" s="63"/>
      <c r="N437" s="65"/>
      <c r="O437" s="127"/>
      <c r="P437" s="100"/>
      <c r="Q437" s="63">
        <f t="shared" si="178"/>
        <v>0</v>
      </c>
      <c r="R437" s="65"/>
      <c r="S437" s="67"/>
      <c r="T437" s="40"/>
      <c r="U437" s="106">
        <f>IF(EXACT(O437,Y437),M437,M437*(1-'Расчет ПРЕДЗАКАЗ'!$D$10))</f>
        <v>0</v>
      </c>
      <c r="V437" s="106">
        <f t="shared" si="179"/>
        <v>0</v>
      </c>
      <c r="W437" s="106" t="e">
        <f>IF(EXACT(O437,Y437),M437,M437*(1-#REF!))</f>
        <v>#REF!</v>
      </c>
      <c r="X437" s="106" t="e">
        <f t="shared" si="180"/>
        <v>#REF!</v>
      </c>
      <c r="Y437" s="107" t="s">
        <v>72</v>
      </c>
      <c r="Z437" s="103">
        <f t="shared" si="176"/>
        <v>0</v>
      </c>
      <c r="AA437" s="103">
        <f t="shared" si="177"/>
        <v>0</v>
      </c>
      <c r="AB437" s="128" t="str">
        <f t="shared" si="181"/>
        <v/>
      </c>
      <c r="AC437" s="128" t="e">
        <f t="shared" si="182"/>
        <v>#REF!</v>
      </c>
    </row>
    <row r="438" spans="1:29" ht="50.1" customHeight="1">
      <c r="A438" s="172"/>
      <c r="B438" s="172"/>
      <c r="C438" s="175"/>
      <c r="D438" s="175"/>
      <c r="E438" s="132"/>
      <c r="F438" s="178"/>
      <c r="G438" s="181"/>
      <c r="H438" s="164"/>
      <c r="I438" s="166"/>
      <c r="J438" s="169"/>
      <c r="K438" s="62"/>
      <c r="L438" s="63"/>
      <c r="M438" s="63"/>
      <c r="N438" s="65"/>
      <c r="O438" s="127"/>
      <c r="P438" s="100"/>
      <c r="Q438" s="63">
        <f t="shared" si="178"/>
        <v>0</v>
      </c>
      <c r="R438" s="65"/>
      <c r="S438" s="64"/>
      <c r="T438" s="40"/>
      <c r="U438" s="106">
        <f>IF(EXACT(O438,Y438),M438,M438*(1-'Расчет ПРЕДЗАКАЗ'!$D$10))</f>
        <v>0</v>
      </c>
      <c r="V438" s="106">
        <f t="shared" si="179"/>
        <v>0</v>
      </c>
      <c r="W438" s="106" t="e">
        <f>IF(EXACT(O438,Y438),M438,M438*(1-#REF!))</f>
        <v>#REF!</v>
      </c>
      <c r="X438" s="106" t="e">
        <f t="shared" si="180"/>
        <v>#REF!</v>
      </c>
      <c r="Y438" s="107" t="s">
        <v>72</v>
      </c>
      <c r="Z438" s="103">
        <f t="shared" si="176"/>
        <v>0</v>
      </c>
      <c r="AA438" s="103">
        <f t="shared" si="177"/>
        <v>0</v>
      </c>
      <c r="AB438" s="128" t="str">
        <f t="shared" si="181"/>
        <v/>
      </c>
      <c r="AC438" s="128" t="e">
        <f t="shared" si="182"/>
        <v>#REF!</v>
      </c>
    </row>
    <row r="439" spans="1:29" ht="11.25" customHeight="1" thickBot="1"/>
    <row r="440" spans="1:29" ht="50.1" customHeight="1">
      <c r="A440" s="170">
        <v>532</v>
      </c>
      <c r="B440" s="170" t="s">
        <v>4273</v>
      </c>
      <c r="C440" s="173" t="s">
        <v>4274</v>
      </c>
      <c r="D440" s="173" t="s">
        <v>77</v>
      </c>
      <c r="E440" s="131"/>
      <c r="F440" s="196" t="s">
        <v>4275</v>
      </c>
      <c r="G440" s="179" t="s">
        <v>4276</v>
      </c>
      <c r="H440" s="162" t="s">
        <v>4261</v>
      </c>
      <c r="I440" s="195" t="s">
        <v>4277</v>
      </c>
      <c r="J440" s="167" t="s">
        <v>19</v>
      </c>
      <c r="K440" s="62" t="s">
        <v>188</v>
      </c>
      <c r="L440" s="63">
        <v>21140</v>
      </c>
      <c r="M440" s="63">
        <v>11745</v>
      </c>
      <c r="N440" s="142" t="s">
        <v>4278</v>
      </c>
      <c r="O440" s="127" t="s">
        <v>72</v>
      </c>
      <c r="P440" s="100"/>
      <c r="Q440" s="63">
        <f>P440*M440</f>
        <v>0</v>
      </c>
      <c r="R440" s="64"/>
      <c r="S440" s="67">
        <v>3</v>
      </c>
      <c r="T440" s="61"/>
      <c r="U440" s="106">
        <f>IF(EXACT(O440,Y440),M440,M440*(1-'Расчет ПРЕДЗАКАЗ'!$D$10))</f>
        <v>11745</v>
      </c>
      <c r="V440" s="106">
        <f>P440*U440</f>
        <v>0</v>
      </c>
      <c r="W440" s="106">
        <f>IF(EXACT(O440,Y440),M440,M440*(1-#REF!))</f>
        <v>11745</v>
      </c>
      <c r="X440" s="106">
        <f>P440*W440</f>
        <v>0</v>
      </c>
      <c r="Y440" s="107" t="s">
        <v>72</v>
      </c>
      <c r="Z440" s="103">
        <f t="shared" ref="Z440:Z454" si="183">IF(EXACT(O440,Y440),Q440,0)</f>
        <v>0</v>
      </c>
      <c r="AA440" s="103">
        <f t="shared" ref="AA440:AA454" si="184">IF(Z440=0,Q440,0)</f>
        <v>0</v>
      </c>
      <c r="AB440" s="128">
        <f>IF(U440=0,"",L440/U440-1)</f>
        <v>0.79991485738612167</v>
      </c>
      <c r="AC440" s="128">
        <f>IF(W440=0,"",L440/W440-1)</f>
        <v>0.79991485738612167</v>
      </c>
    </row>
    <row r="441" spans="1:29" ht="50.1" customHeight="1">
      <c r="A441" s="171"/>
      <c r="B441" s="171"/>
      <c r="C441" s="174"/>
      <c r="D441" s="174"/>
      <c r="E441" s="131"/>
      <c r="F441" s="177"/>
      <c r="G441" s="180"/>
      <c r="H441" s="163"/>
      <c r="I441" s="165"/>
      <c r="J441" s="168"/>
      <c r="K441" s="62" t="s">
        <v>270</v>
      </c>
      <c r="L441" s="63">
        <v>21140</v>
      </c>
      <c r="M441" s="63">
        <v>11745</v>
      </c>
      <c r="N441" s="142" t="s">
        <v>4279</v>
      </c>
      <c r="O441" s="127" t="s">
        <v>72</v>
      </c>
      <c r="P441" s="100"/>
      <c r="Q441" s="63">
        <f t="shared" ref="Q441:Q454" si="185">P441*M441</f>
        <v>0</v>
      </c>
      <c r="R441" s="64"/>
      <c r="S441" s="67">
        <v>2</v>
      </c>
      <c r="T441" s="46"/>
      <c r="U441" s="106">
        <f>IF(EXACT(O441,Y441),M441,M441*(1-'Расчет ПРЕДЗАКАЗ'!$D$10))</f>
        <v>11745</v>
      </c>
      <c r="V441" s="106">
        <f t="shared" ref="V441:V454" si="186">P441*U441</f>
        <v>0</v>
      </c>
      <c r="W441" s="106">
        <f>IF(EXACT(O441,Y441),M441,M441*(1-#REF!))</f>
        <v>11745</v>
      </c>
      <c r="X441" s="106">
        <f t="shared" ref="X441:X454" si="187">P441*W441</f>
        <v>0</v>
      </c>
      <c r="Y441" s="107" t="s">
        <v>72</v>
      </c>
      <c r="Z441" s="103">
        <f t="shared" si="183"/>
        <v>0</v>
      </c>
      <c r="AA441" s="103">
        <f t="shared" si="184"/>
        <v>0</v>
      </c>
      <c r="AB441" s="128">
        <f t="shared" ref="AB441:AB454" si="188">IF(U441=0,"",L441/U441-1)</f>
        <v>0.79991485738612167</v>
      </c>
      <c r="AC441" s="128">
        <f t="shared" ref="AC441:AC454" si="189">IF(W441=0,"",L441/W441-1)</f>
        <v>0.79991485738612167</v>
      </c>
    </row>
    <row r="442" spans="1:29" ht="50.1" customHeight="1">
      <c r="A442" s="171"/>
      <c r="B442" s="171"/>
      <c r="C442" s="174"/>
      <c r="D442" s="174"/>
      <c r="E442" s="131"/>
      <c r="F442" s="177"/>
      <c r="G442" s="180"/>
      <c r="H442" s="163"/>
      <c r="I442" s="165"/>
      <c r="J442" s="168"/>
      <c r="K442" s="62"/>
      <c r="L442" s="63"/>
      <c r="M442" s="63"/>
      <c r="N442" s="142"/>
      <c r="O442" s="127"/>
      <c r="P442" s="100"/>
      <c r="Q442" s="63">
        <f t="shared" si="185"/>
        <v>0</v>
      </c>
      <c r="R442" s="64"/>
      <c r="S442" s="67"/>
      <c r="T442" s="46"/>
      <c r="U442" s="106">
        <f>IF(EXACT(O442,Y442),M442,M442*(1-'Расчет ПРЕДЗАКАЗ'!$D$10))</f>
        <v>0</v>
      </c>
      <c r="V442" s="106">
        <f t="shared" si="186"/>
        <v>0</v>
      </c>
      <c r="W442" s="106" t="e">
        <f>IF(EXACT(O442,Y442),M442,M442*(1-#REF!))</f>
        <v>#REF!</v>
      </c>
      <c r="X442" s="106" t="e">
        <f t="shared" si="187"/>
        <v>#REF!</v>
      </c>
      <c r="Y442" s="107" t="s">
        <v>72</v>
      </c>
      <c r="Z442" s="103">
        <f t="shared" si="183"/>
        <v>0</v>
      </c>
      <c r="AA442" s="103">
        <f t="shared" si="184"/>
        <v>0</v>
      </c>
      <c r="AB442" s="128" t="str">
        <f t="shared" si="188"/>
        <v/>
      </c>
      <c r="AC442" s="128" t="e">
        <f t="shared" si="189"/>
        <v>#REF!</v>
      </c>
    </row>
    <row r="443" spans="1:29" ht="50.1" customHeight="1">
      <c r="A443" s="171"/>
      <c r="B443" s="171"/>
      <c r="C443" s="174"/>
      <c r="D443" s="174"/>
      <c r="E443" s="131"/>
      <c r="F443" s="177"/>
      <c r="G443" s="180"/>
      <c r="H443" s="163"/>
      <c r="I443" s="165"/>
      <c r="J443" s="168"/>
      <c r="K443" s="62"/>
      <c r="L443" s="63"/>
      <c r="M443" s="63"/>
      <c r="N443" s="142"/>
      <c r="O443" s="127"/>
      <c r="P443" s="100"/>
      <c r="Q443" s="63">
        <f t="shared" si="185"/>
        <v>0</v>
      </c>
      <c r="R443" s="64"/>
      <c r="S443" s="67"/>
      <c r="T443" s="46"/>
      <c r="U443" s="106">
        <f>IF(EXACT(O443,Y443),M443,M443*(1-'Расчет ПРЕДЗАКАЗ'!$D$10))</f>
        <v>0</v>
      </c>
      <c r="V443" s="106">
        <f t="shared" si="186"/>
        <v>0</v>
      </c>
      <c r="W443" s="106" t="e">
        <f>IF(EXACT(O443,Y443),M443,M443*(1-#REF!))</f>
        <v>#REF!</v>
      </c>
      <c r="X443" s="106" t="e">
        <f t="shared" si="187"/>
        <v>#REF!</v>
      </c>
      <c r="Y443" s="107" t="s">
        <v>72</v>
      </c>
      <c r="Z443" s="103">
        <f t="shared" si="183"/>
        <v>0</v>
      </c>
      <c r="AA443" s="103">
        <f t="shared" si="184"/>
        <v>0</v>
      </c>
      <c r="AB443" s="128" t="str">
        <f t="shared" si="188"/>
        <v/>
      </c>
      <c r="AC443" s="128" t="e">
        <f t="shared" si="189"/>
        <v>#REF!</v>
      </c>
    </row>
    <row r="444" spans="1:29" ht="50.1" customHeight="1">
      <c r="A444" s="171"/>
      <c r="B444" s="171"/>
      <c r="C444" s="174"/>
      <c r="D444" s="174"/>
      <c r="E444" s="131"/>
      <c r="F444" s="177"/>
      <c r="G444" s="180"/>
      <c r="H444" s="163"/>
      <c r="I444" s="165"/>
      <c r="J444" s="168"/>
      <c r="K444" s="62"/>
      <c r="L444" s="63"/>
      <c r="M444" s="63"/>
      <c r="N444" s="142"/>
      <c r="O444" s="127"/>
      <c r="P444" s="100"/>
      <c r="Q444" s="63">
        <f t="shared" si="185"/>
        <v>0</v>
      </c>
      <c r="R444" s="64"/>
      <c r="S444" s="67"/>
      <c r="T444" s="46"/>
      <c r="U444" s="106">
        <f>IF(EXACT(O444,Y444),M444,M444*(1-'Расчет ПРЕДЗАКАЗ'!$D$10))</f>
        <v>0</v>
      </c>
      <c r="V444" s="106">
        <f t="shared" si="186"/>
        <v>0</v>
      </c>
      <c r="W444" s="106" t="e">
        <f>IF(EXACT(O444,Y444),M444,M444*(1-#REF!))</f>
        <v>#REF!</v>
      </c>
      <c r="X444" s="106" t="e">
        <f t="shared" si="187"/>
        <v>#REF!</v>
      </c>
      <c r="Y444" s="107" t="s">
        <v>72</v>
      </c>
      <c r="Z444" s="103">
        <f t="shared" si="183"/>
        <v>0</v>
      </c>
      <c r="AA444" s="103">
        <f t="shared" si="184"/>
        <v>0</v>
      </c>
      <c r="AB444" s="128" t="str">
        <f t="shared" si="188"/>
        <v/>
      </c>
      <c r="AC444" s="128" t="e">
        <f t="shared" si="189"/>
        <v>#REF!</v>
      </c>
    </row>
    <row r="445" spans="1:29" ht="50.1" customHeight="1">
      <c r="A445" s="171"/>
      <c r="B445" s="171"/>
      <c r="C445" s="174"/>
      <c r="D445" s="174"/>
      <c r="E445" s="131"/>
      <c r="F445" s="177"/>
      <c r="G445" s="180"/>
      <c r="H445" s="163"/>
      <c r="I445" s="165"/>
      <c r="J445" s="168"/>
      <c r="K445" s="62"/>
      <c r="L445" s="63"/>
      <c r="M445" s="63"/>
      <c r="N445" s="142"/>
      <c r="O445" s="127"/>
      <c r="P445" s="100"/>
      <c r="Q445" s="63">
        <f t="shared" si="185"/>
        <v>0</v>
      </c>
      <c r="R445" s="64"/>
      <c r="S445" s="67"/>
      <c r="T445" s="46"/>
      <c r="U445" s="106">
        <f>IF(EXACT(O445,Y445),M445,M445*(1-'Расчет ПРЕДЗАКАЗ'!$D$10))</f>
        <v>0</v>
      </c>
      <c r="V445" s="106">
        <f t="shared" si="186"/>
        <v>0</v>
      </c>
      <c r="W445" s="106" t="e">
        <f>IF(EXACT(O445,Y445),M445,M445*(1-#REF!))</f>
        <v>#REF!</v>
      </c>
      <c r="X445" s="106" t="e">
        <f t="shared" si="187"/>
        <v>#REF!</v>
      </c>
      <c r="Y445" s="107" t="s">
        <v>72</v>
      </c>
      <c r="Z445" s="103">
        <f t="shared" si="183"/>
        <v>0</v>
      </c>
      <c r="AA445" s="103">
        <f t="shared" si="184"/>
        <v>0</v>
      </c>
      <c r="AB445" s="128" t="str">
        <f t="shared" si="188"/>
        <v/>
      </c>
      <c r="AC445" s="128" t="e">
        <f t="shared" si="189"/>
        <v>#REF!</v>
      </c>
    </row>
    <row r="446" spans="1:29" ht="50.1" customHeight="1">
      <c r="A446" s="171"/>
      <c r="B446" s="171"/>
      <c r="C446" s="174"/>
      <c r="D446" s="174"/>
      <c r="E446" s="131"/>
      <c r="F446" s="177"/>
      <c r="G446" s="180"/>
      <c r="H446" s="163"/>
      <c r="I446" s="165"/>
      <c r="J446" s="168"/>
      <c r="K446" s="62"/>
      <c r="L446" s="63"/>
      <c r="M446" s="63"/>
      <c r="N446" s="142"/>
      <c r="O446" s="127"/>
      <c r="P446" s="100"/>
      <c r="Q446" s="63">
        <f t="shared" si="185"/>
        <v>0</v>
      </c>
      <c r="R446" s="64"/>
      <c r="S446" s="67"/>
      <c r="T446" s="46"/>
      <c r="U446" s="106">
        <f>IF(EXACT(O446,Y446),M446,M446*(1-'Расчет ПРЕДЗАКАЗ'!$D$10))</f>
        <v>0</v>
      </c>
      <c r="V446" s="106">
        <f t="shared" si="186"/>
        <v>0</v>
      </c>
      <c r="W446" s="106" t="e">
        <f>IF(EXACT(O446,Y446),M446,M446*(1-#REF!))</f>
        <v>#REF!</v>
      </c>
      <c r="X446" s="106" t="e">
        <f t="shared" si="187"/>
        <v>#REF!</v>
      </c>
      <c r="Y446" s="107" t="s">
        <v>72</v>
      </c>
      <c r="Z446" s="103">
        <f t="shared" si="183"/>
        <v>0</v>
      </c>
      <c r="AA446" s="103">
        <f t="shared" si="184"/>
        <v>0</v>
      </c>
      <c r="AB446" s="128" t="str">
        <f t="shared" si="188"/>
        <v/>
      </c>
      <c r="AC446" s="128" t="e">
        <f t="shared" si="189"/>
        <v>#REF!</v>
      </c>
    </row>
    <row r="447" spans="1:29" ht="50.1" customHeight="1">
      <c r="A447" s="171"/>
      <c r="B447" s="171"/>
      <c r="C447" s="174"/>
      <c r="D447" s="174"/>
      <c r="E447" s="131"/>
      <c r="F447" s="177"/>
      <c r="G447" s="180"/>
      <c r="H447" s="163"/>
      <c r="I447" s="165"/>
      <c r="J447" s="168"/>
      <c r="K447" s="62"/>
      <c r="L447" s="63"/>
      <c r="M447" s="63"/>
      <c r="N447" s="142"/>
      <c r="O447" s="127"/>
      <c r="P447" s="100"/>
      <c r="Q447" s="63">
        <f t="shared" si="185"/>
        <v>0</v>
      </c>
      <c r="R447" s="64"/>
      <c r="S447" s="67"/>
      <c r="T447" s="46"/>
      <c r="U447" s="106">
        <f>IF(EXACT(O447,Y447),M447,M447*(1-'Расчет ПРЕДЗАКАЗ'!$D$10))</f>
        <v>0</v>
      </c>
      <c r="V447" s="106">
        <f t="shared" si="186"/>
        <v>0</v>
      </c>
      <c r="W447" s="106" t="e">
        <f>IF(EXACT(O447,Y447),M447,M447*(1-#REF!))</f>
        <v>#REF!</v>
      </c>
      <c r="X447" s="106" t="e">
        <f t="shared" si="187"/>
        <v>#REF!</v>
      </c>
      <c r="Y447" s="107" t="s">
        <v>72</v>
      </c>
      <c r="Z447" s="103">
        <f t="shared" si="183"/>
        <v>0</v>
      </c>
      <c r="AA447" s="103">
        <f t="shared" si="184"/>
        <v>0</v>
      </c>
      <c r="AB447" s="128" t="str">
        <f t="shared" si="188"/>
        <v/>
      </c>
      <c r="AC447" s="128" t="e">
        <f t="shared" si="189"/>
        <v>#REF!</v>
      </c>
    </row>
    <row r="448" spans="1:29" ht="50.1" customHeight="1">
      <c r="A448" s="171"/>
      <c r="B448" s="171"/>
      <c r="C448" s="174"/>
      <c r="D448" s="174"/>
      <c r="E448" s="131"/>
      <c r="F448" s="177"/>
      <c r="G448" s="180"/>
      <c r="H448" s="163"/>
      <c r="I448" s="165"/>
      <c r="J448" s="168"/>
      <c r="K448" s="62"/>
      <c r="L448" s="63"/>
      <c r="M448" s="63"/>
      <c r="N448" s="142"/>
      <c r="O448" s="127"/>
      <c r="P448" s="100"/>
      <c r="Q448" s="63">
        <f t="shared" si="185"/>
        <v>0</v>
      </c>
      <c r="R448" s="64"/>
      <c r="S448" s="67"/>
      <c r="T448" s="46"/>
      <c r="U448" s="106">
        <f>IF(EXACT(O448,Y448),M448,M448*(1-'Расчет ПРЕДЗАКАЗ'!$D$10))</f>
        <v>0</v>
      </c>
      <c r="V448" s="106">
        <f t="shared" si="186"/>
        <v>0</v>
      </c>
      <c r="W448" s="106" t="e">
        <f>IF(EXACT(O448,Y448),M448,M448*(1-#REF!))</f>
        <v>#REF!</v>
      </c>
      <c r="X448" s="106" t="e">
        <f t="shared" si="187"/>
        <v>#REF!</v>
      </c>
      <c r="Y448" s="107" t="s">
        <v>72</v>
      </c>
      <c r="Z448" s="103">
        <f t="shared" si="183"/>
        <v>0</v>
      </c>
      <c r="AA448" s="103">
        <f t="shared" si="184"/>
        <v>0</v>
      </c>
      <c r="AB448" s="128" t="str">
        <f t="shared" si="188"/>
        <v/>
      </c>
      <c r="AC448" s="128" t="e">
        <f t="shared" si="189"/>
        <v>#REF!</v>
      </c>
    </row>
    <row r="449" spans="1:29" ht="50.1" customHeight="1">
      <c r="A449" s="171"/>
      <c r="B449" s="171"/>
      <c r="C449" s="174"/>
      <c r="D449" s="174"/>
      <c r="E449" s="131"/>
      <c r="F449" s="177"/>
      <c r="G449" s="180"/>
      <c r="H449" s="163"/>
      <c r="I449" s="165"/>
      <c r="J449" s="168"/>
      <c r="K449" s="62"/>
      <c r="L449" s="63"/>
      <c r="M449" s="63"/>
      <c r="N449" s="65"/>
      <c r="O449" s="127"/>
      <c r="P449" s="100"/>
      <c r="Q449" s="63">
        <f t="shared" si="185"/>
        <v>0</v>
      </c>
      <c r="R449" s="65"/>
      <c r="S449" s="67"/>
      <c r="T449" s="40"/>
      <c r="U449" s="106">
        <f>IF(EXACT(O449,Y449),M449,M449*(1-'Расчет ПРЕДЗАКАЗ'!$D$10))</f>
        <v>0</v>
      </c>
      <c r="V449" s="106">
        <f t="shared" si="186"/>
        <v>0</v>
      </c>
      <c r="W449" s="106" t="e">
        <f>IF(EXACT(O449,Y449),M449,M449*(1-#REF!))</f>
        <v>#REF!</v>
      </c>
      <c r="X449" s="106" t="e">
        <f t="shared" si="187"/>
        <v>#REF!</v>
      </c>
      <c r="Y449" s="107" t="s">
        <v>72</v>
      </c>
      <c r="Z449" s="103">
        <f t="shared" si="183"/>
        <v>0</v>
      </c>
      <c r="AA449" s="103">
        <f t="shared" si="184"/>
        <v>0</v>
      </c>
      <c r="AB449" s="128" t="str">
        <f t="shared" si="188"/>
        <v/>
      </c>
      <c r="AC449" s="128" t="e">
        <f t="shared" si="189"/>
        <v>#REF!</v>
      </c>
    </row>
    <row r="450" spans="1:29" ht="50.1" customHeight="1">
      <c r="A450" s="171"/>
      <c r="B450" s="171"/>
      <c r="C450" s="174"/>
      <c r="D450" s="174"/>
      <c r="E450" s="131"/>
      <c r="F450" s="177"/>
      <c r="G450" s="180"/>
      <c r="H450" s="163"/>
      <c r="I450" s="165"/>
      <c r="J450" s="168"/>
      <c r="K450" s="62"/>
      <c r="L450" s="63"/>
      <c r="M450" s="63"/>
      <c r="N450" s="65"/>
      <c r="O450" s="127"/>
      <c r="P450" s="100"/>
      <c r="Q450" s="63">
        <f t="shared" si="185"/>
        <v>0</v>
      </c>
      <c r="R450" s="65"/>
      <c r="S450" s="67"/>
      <c r="T450" s="40"/>
      <c r="U450" s="106">
        <f>IF(EXACT(O450,Y450),M450,M450*(1-'Расчет ПРЕДЗАКАЗ'!$D$10))</f>
        <v>0</v>
      </c>
      <c r="V450" s="106">
        <f t="shared" si="186"/>
        <v>0</v>
      </c>
      <c r="W450" s="106" t="e">
        <f>IF(EXACT(O450,Y450),M450,M450*(1-#REF!))</f>
        <v>#REF!</v>
      </c>
      <c r="X450" s="106" t="e">
        <f t="shared" si="187"/>
        <v>#REF!</v>
      </c>
      <c r="Y450" s="107" t="s">
        <v>72</v>
      </c>
      <c r="Z450" s="103">
        <f t="shared" si="183"/>
        <v>0</v>
      </c>
      <c r="AA450" s="103">
        <f t="shared" si="184"/>
        <v>0</v>
      </c>
      <c r="AB450" s="128" t="str">
        <f t="shared" si="188"/>
        <v/>
      </c>
      <c r="AC450" s="128" t="e">
        <f t="shared" si="189"/>
        <v>#REF!</v>
      </c>
    </row>
    <row r="451" spans="1:29" ht="50.1" customHeight="1">
      <c r="A451" s="171"/>
      <c r="B451" s="171"/>
      <c r="C451" s="174"/>
      <c r="D451" s="174"/>
      <c r="E451" s="131"/>
      <c r="F451" s="177"/>
      <c r="G451" s="180"/>
      <c r="H451" s="163"/>
      <c r="I451" s="165"/>
      <c r="J451" s="168"/>
      <c r="K451" s="62"/>
      <c r="L451" s="63"/>
      <c r="M451" s="63"/>
      <c r="N451" s="65"/>
      <c r="O451" s="127"/>
      <c r="P451" s="100"/>
      <c r="Q451" s="63">
        <f t="shared" si="185"/>
        <v>0</v>
      </c>
      <c r="R451" s="65"/>
      <c r="S451" s="67"/>
      <c r="T451" s="40"/>
      <c r="U451" s="106">
        <f>IF(EXACT(O451,Y451),M451,M451*(1-'Расчет ПРЕДЗАКАЗ'!$D$10))</f>
        <v>0</v>
      </c>
      <c r="V451" s="106">
        <f t="shared" si="186"/>
        <v>0</v>
      </c>
      <c r="W451" s="106" t="e">
        <f>IF(EXACT(O451,Y451),M451,M451*(1-#REF!))</f>
        <v>#REF!</v>
      </c>
      <c r="X451" s="106" t="e">
        <f t="shared" si="187"/>
        <v>#REF!</v>
      </c>
      <c r="Y451" s="107" t="s">
        <v>72</v>
      </c>
      <c r="Z451" s="103">
        <f t="shared" si="183"/>
        <v>0</v>
      </c>
      <c r="AA451" s="103">
        <f t="shared" si="184"/>
        <v>0</v>
      </c>
      <c r="AB451" s="128" t="str">
        <f t="shared" si="188"/>
        <v/>
      </c>
      <c r="AC451" s="128" t="e">
        <f t="shared" si="189"/>
        <v>#REF!</v>
      </c>
    </row>
    <row r="452" spans="1:29" ht="50.1" customHeight="1">
      <c r="A452" s="171"/>
      <c r="B452" s="171"/>
      <c r="C452" s="174"/>
      <c r="D452" s="174"/>
      <c r="E452" s="131"/>
      <c r="F452" s="177"/>
      <c r="G452" s="180"/>
      <c r="H452" s="163"/>
      <c r="I452" s="165"/>
      <c r="J452" s="168"/>
      <c r="K452" s="62"/>
      <c r="L452" s="63"/>
      <c r="M452" s="63"/>
      <c r="N452" s="65"/>
      <c r="O452" s="127"/>
      <c r="P452" s="100"/>
      <c r="Q452" s="63">
        <f t="shared" si="185"/>
        <v>0</v>
      </c>
      <c r="R452" s="65"/>
      <c r="S452" s="67"/>
      <c r="T452" s="40"/>
      <c r="U452" s="106">
        <f>IF(EXACT(O452,Y452),M452,M452*(1-'Расчет ПРЕДЗАКАЗ'!$D$10))</f>
        <v>0</v>
      </c>
      <c r="V452" s="106">
        <f t="shared" si="186"/>
        <v>0</v>
      </c>
      <c r="W452" s="106" t="e">
        <f>IF(EXACT(O452,Y452),M452,M452*(1-#REF!))</f>
        <v>#REF!</v>
      </c>
      <c r="X452" s="106" t="e">
        <f t="shared" si="187"/>
        <v>#REF!</v>
      </c>
      <c r="Y452" s="107" t="s">
        <v>72</v>
      </c>
      <c r="Z452" s="103">
        <f t="shared" si="183"/>
        <v>0</v>
      </c>
      <c r="AA452" s="103">
        <f t="shared" si="184"/>
        <v>0</v>
      </c>
      <c r="AB452" s="128" t="str">
        <f t="shared" si="188"/>
        <v/>
      </c>
      <c r="AC452" s="128" t="e">
        <f t="shared" si="189"/>
        <v>#REF!</v>
      </c>
    </row>
    <row r="453" spans="1:29" ht="50.1" customHeight="1">
      <c r="A453" s="171"/>
      <c r="B453" s="171"/>
      <c r="C453" s="174"/>
      <c r="D453" s="174"/>
      <c r="E453" s="131"/>
      <c r="F453" s="177"/>
      <c r="G453" s="180"/>
      <c r="H453" s="163"/>
      <c r="I453" s="165"/>
      <c r="J453" s="168"/>
      <c r="K453" s="62"/>
      <c r="L453" s="63"/>
      <c r="M453" s="63"/>
      <c r="N453" s="65"/>
      <c r="O453" s="127"/>
      <c r="P453" s="100"/>
      <c r="Q453" s="63">
        <f t="shared" si="185"/>
        <v>0</v>
      </c>
      <c r="R453" s="65"/>
      <c r="S453" s="67"/>
      <c r="T453" s="40"/>
      <c r="U453" s="106">
        <f>IF(EXACT(O453,Y453),M453,M453*(1-'Расчет ПРЕДЗАКАЗ'!$D$10))</f>
        <v>0</v>
      </c>
      <c r="V453" s="106">
        <f t="shared" si="186"/>
        <v>0</v>
      </c>
      <c r="W453" s="106" t="e">
        <f>IF(EXACT(O453,Y453),M453,M453*(1-#REF!))</f>
        <v>#REF!</v>
      </c>
      <c r="X453" s="106" t="e">
        <f t="shared" si="187"/>
        <v>#REF!</v>
      </c>
      <c r="Y453" s="107" t="s">
        <v>72</v>
      </c>
      <c r="Z453" s="103">
        <f t="shared" si="183"/>
        <v>0</v>
      </c>
      <c r="AA453" s="103">
        <f t="shared" si="184"/>
        <v>0</v>
      </c>
      <c r="AB453" s="128" t="str">
        <f t="shared" si="188"/>
        <v/>
      </c>
      <c r="AC453" s="128" t="e">
        <f t="shared" si="189"/>
        <v>#REF!</v>
      </c>
    </row>
    <row r="454" spans="1:29" ht="50.1" customHeight="1">
      <c r="A454" s="172"/>
      <c r="B454" s="172"/>
      <c r="C454" s="175"/>
      <c r="D454" s="175"/>
      <c r="E454" s="132"/>
      <c r="F454" s="178"/>
      <c r="G454" s="181"/>
      <c r="H454" s="164"/>
      <c r="I454" s="166"/>
      <c r="J454" s="169"/>
      <c r="K454" s="62"/>
      <c r="L454" s="63"/>
      <c r="M454" s="63"/>
      <c r="N454" s="65"/>
      <c r="O454" s="127"/>
      <c r="P454" s="100"/>
      <c r="Q454" s="63">
        <f t="shared" si="185"/>
        <v>0</v>
      </c>
      <c r="R454" s="65"/>
      <c r="S454" s="64"/>
      <c r="T454" s="40"/>
      <c r="U454" s="106">
        <f>IF(EXACT(O454,Y454),M454,M454*(1-'Расчет ПРЕДЗАКАЗ'!$D$10))</f>
        <v>0</v>
      </c>
      <c r="V454" s="106">
        <f t="shared" si="186"/>
        <v>0</v>
      </c>
      <c r="W454" s="106" t="e">
        <f>IF(EXACT(O454,Y454),M454,M454*(1-#REF!))</f>
        <v>#REF!</v>
      </c>
      <c r="X454" s="106" t="e">
        <f t="shared" si="187"/>
        <v>#REF!</v>
      </c>
      <c r="Y454" s="107" t="s">
        <v>72</v>
      </c>
      <c r="Z454" s="103">
        <f t="shared" si="183"/>
        <v>0</v>
      </c>
      <c r="AA454" s="103">
        <f t="shared" si="184"/>
        <v>0</v>
      </c>
      <c r="AB454" s="128" t="str">
        <f t="shared" si="188"/>
        <v/>
      </c>
      <c r="AC454" s="128" t="e">
        <f t="shared" si="189"/>
        <v>#REF!</v>
      </c>
    </row>
    <row r="455" spans="1:29" ht="11.25" customHeight="1" thickBot="1"/>
    <row r="456" spans="1:29" ht="50.1" customHeight="1">
      <c r="A456" s="170">
        <v>533</v>
      </c>
      <c r="B456" s="170" t="s">
        <v>4280</v>
      </c>
      <c r="C456" s="173" t="s">
        <v>4281</v>
      </c>
      <c r="D456" s="173" t="s">
        <v>77</v>
      </c>
      <c r="E456" s="131"/>
      <c r="F456" s="196" t="s">
        <v>4282</v>
      </c>
      <c r="G456" s="179" t="s">
        <v>575</v>
      </c>
      <c r="H456" s="162" t="s">
        <v>4261</v>
      </c>
      <c r="I456" s="195" t="s">
        <v>4277</v>
      </c>
      <c r="J456" s="167" t="s">
        <v>19</v>
      </c>
      <c r="K456" s="62" t="s">
        <v>179</v>
      </c>
      <c r="L456" s="63">
        <v>22560</v>
      </c>
      <c r="M456" s="63">
        <v>12532</v>
      </c>
      <c r="N456" s="142" t="s">
        <v>4283</v>
      </c>
      <c r="O456" s="127" t="s">
        <v>72</v>
      </c>
      <c r="P456" s="100"/>
      <c r="Q456" s="63">
        <f>P456*M456</f>
        <v>0</v>
      </c>
      <c r="R456" s="64"/>
      <c r="S456" s="67">
        <v>2</v>
      </c>
      <c r="T456" s="61"/>
      <c r="U456" s="106">
        <f>IF(EXACT(O456,Y456),M456,M456*(1-'Расчет ПРЕДЗАКАЗ'!$D$10))</f>
        <v>12532</v>
      </c>
      <c r="V456" s="106">
        <f>P456*U456</f>
        <v>0</v>
      </c>
      <c r="W456" s="106">
        <f>IF(EXACT(O456,Y456),M456,M456*(1-#REF!))</f>
        <v>12532</v>
      </c>
      <c r="X456" s="106">
        <f>P456*W456</f>
        <v>0</v>
      </c>
      <c r="Y456" s="107" t="s">
        <v>72</v>
      </c>
      <c r="Z456" s="103">
        <f t="shared" ref="Z456:Z470" si="190">IF(EXACT(O456,Y456),Q456,0)</f>
        <v>0</v>
      </c>
      <c r="AA456" s="103">
        <f t="shared" ref="AA456:AA470" si="191">IF(Z456=0,Q456,0)</f>
        <v>0</v>
      </c>
      <c r="AB456" s="128">
        <f>IF(U456=0,"",L456/U456-1)</f>
        <v>0.80019150973507824</v>
      </c>
      <c r="AC456" s="128">
        <f>IF(W456=0,"",L456/W456-1)</f>
        <v>0.80019150973507824</v>
      </c>
    </row>
    <row r="457" spans="1:29" ht="50.1" customHeight="1">
      <c r="A457" s="171"/>
      <c r="B457" s="171"/>
      <c r="C457" s="174"/>
      <c r="D457" s="174"/>
      <c r="E457" s="131"/>
      <c r="F457" s="177"/>
      <c r="G457" s="180"/>
      <c r="H457" s="163"/>
      <c r="I457" s="165"/>
      <c r="J457" s="168"/>
      <c r="K457" s="62" t="s">
        <v>188</v>
      </c>
      <c r="L457" s="63">
        <v>22560</v>
      </c>
      <c r="M457" s="63">
        <v>12532</v>
      </c>
      <c r="N457" s="142" t="s">
        <v>4284</v>
      </c>
      <c r="O457" s="127" t="s">
        <v>72</v>
      </c>
      <c r="P457" s="100"/>
      <c r="Q457" s="63">
        <f t="shared" ref="Q457:Q470" si="192">P457*M457</f>
        <v>0</v>
      </c>
      <c r="R457" s="64"/>
      <c r="S457" s="67">
        <v>12</v>
      </c>
      <c r="T457" s="46"/>
      <c r="U457" s="106">
        <f>IF(EXACT(O457,Y457),M457,M457*(1-'Расчет ПРЕДЗАКАЗ'!$D$10))</f>
        <v>12532</v>
      </c>
      <c r="V457" s="106">
        <f t="shared" ref="V457:V470" si="193">P457*U457</f>
        <v>0</v>
      </c>
      <c r="W457" s="106">
        <f>IF(EXACT(O457,Y457),M457,M457*(1-#REF!))</f>
        <v>12532</v>
      </c>
      <c r="X457" s="106">
        <f t="shared" ref="X457:X470" si="194">P457*W457</f>
        <v>0</v>
      </c>
      <c r="Y457" s="107" t="s">
        <v>72</v>
      </c>
      <c r="Z457" s="103">
        <f t="shared" si="190"/>
        <v>0</v>
      </c>
      <c r="AA457" s="103">
        <f t="shared" si="191"/>
        <v>0</v>
      </c>
      <c r="AB457" s="128">
        <f t="shared" ref="AB457:AB470" si="195">IF(U457=0,"",L457/U457-1)</f>
        <v>0.80019150973507824</v>
      </c>
      <c r="AC457" s="128">
        <f t="shared" ref="AC457:AC470" si="196">IF(W457=0,"",L457/W457-1)</f>
        <v>0.80019150973507824</v>
      </c>
    </row>
    <row r="458" spans="1:29" ht="50.1" customHeight="1">
      <c r="A458" s="171"/>
      <c r="B458" s="171"/>
      <c r="C458" s="174"/>
      <c r="D458" s="174"/>
      <c r="E458" s="131"/>
      <c r="F458" s="177"/>
      <c r="G458" s="180"/>
      <c r="H458" s="163"/>
      <c r="I458" s="165"/>
      <c r="J458" s="168"/>
      <c r="K458" s="62" t="s">
        <v>270</v>
      </c>
      <c r="L458" s="63">
        <v>22560</v>
      </c>
      <c r="M458" s="63">
        <v>12532</v>
      </c>
      <c r="N458" s="142" t="s">
        <v>4285</v>
      </c>
      <c r="O458" s="127" t="s">
        <v>72</v>
      </c>
      <c r="P458" s="100"/>
      <c r="Q458" s="63">
        <f t="shared" si="192"/>
        <v>0</v>
      </c>
      <c r="R458" s="64"/>
      <c r="S458" s="67">
        <v>7</v>
      </c>
      <c r="T458" s="46"/>
      <c r="U458" s="106">
        <f>IF(EXACT(O458,Y458),M458,M458*(1-'Расчет ПРЕДЗАКАЗ'!$D$10))</f>
        <v>12532</v>
      </c>
      <c r="V458" s="106">
        <f t="shared" si="193"/>
        <v>0</v>
      </c>
      <c r="W458" s="106">
        <f>IF(EXACT(O458,Y458),M458,M458*(1-#REF!))</f>
        <v>12532</v>
      </c>
      <c r="X458" s="106">
        <f t="shared" si="194"/>
        <v>0</v>
      </c>
      <c r="Y458" s="107" t="s">
        <v>72</v>
      </c>
      <c r="Z458" s="103">
        <f t="shared" si="190"/>
        <v>0</v>
      </c>
      <c r="AA458" s="103">
        <f t="shared" si="191"/>
        <v>0</v>
      </c>
      <c r="AB458" s="128">
        <f t="shared" si="195"/>
        <v>0.80019150973507824</v>
      </c>
      <c r="AC458" s="128">
        <f t="shared" si="196"/>
        <v>0.80019150973507824</v>
      </c>
    </row>
    <row r="459" spans="1:29" ht="50.1" customHeight="1">
      <c r="A459" s="171"/>
      <c r="B459" s="171"/>
      <c r="C459" s="174"/>
      <c r="D459" s="174"/>
      <c r="E459" s="131"/>
      <c r="F459" s="177"/>
      <c r="G459" s="180"/>
      <c r="H459" s="163"/>
      <c r="I459" s="165"/>
      <c r="J459" s="168"/>
      <c r="K459" s="62" t="s">
        <v>96</v>
      </c>
      <c r="L459" s="63">
        <v>22560</v>
      </c>
      <c r="M459" s="63">
        <v>12532</v>
      </c>
      <c r="N459" s="142" t="s">
        <v>4286</v>
      </c>
      <c r="O459" s="127" t="s">
        <v>72</v>
      </c>
      <c r="P459" s="100"/>
      <c r="Q459" s="63">
        <f t="shared" si="192"/>
        <v>0</v>
      </c>
      <c r="R459" s="64"/>
      <c r="S459" s="67">
        <v>5</v>
      </c>
      <c r="T459" s="46"/>
      <c r="U459" s="106">
        <f>IF(EXACT(O459,Y459),M459,M459*(1-'Расчет ПРЕДЗАКАЗ'!$D$10))</f>
        <v>12532</v>
      </c>
      <c r="V459" s="106">
        <f t="shared" si="193"/>
        <v>0</v>
      </c>
      <c r="W459" s="106">
        <f>IF(EXACT(O459,Y459),M459,M459*(1-#REF!))</f>
        <v>12532</v>
      </c>
      <c r="X459" s="106">
        <f t="shared" si="194"/>
        <v>0</v>
      </c>
      <c r="Y459" s="107" t="s">
        <v>72</v>
      </c>
      <c r="Z459" s="103">
        <f t="shared" si="190"/>
        <v>0</v>
      </c>
      <c r="AA459" s="103">
        <f t="shared" si="191"/>
        <v>0</v>
      </c>
      <c r="AB459" s="128">
        <f t="shared" si="195"/>
        <v>0.80019150973507824</v>
      </c>
      <c r="AC459" s="128">
        <f t="shared" si="196"/>
        <v>0.80019150973507824</v>
      </c>
    </row>
    <row r="460" spans="1:29" ht="50.1" customHeight="1">
      <c r="A460" s="171"/>
      <c r="B460" s="171"/>
      <c r="C460" s="174"/>
      <c r="D460" s="174"/>
      <c r="E460" s="131"/>
      <c r="F460" s="177"/>
      <c r="G460" s="180"/>
      <c r="H460" s="163"/>
      <c r="I460" s="165"/>
      <c r="J460" s="168"/>
      <c r="K460" s="62" t="s">
        <v>84</v>
      </c>
      <c r="L460" s="63">
        <v>22560</v>
      </c>
      <c r="M460" s="63">
        <v>12532</v>
      </c>
      <c r="N460" s="142" t="s">
        <v>4287</v>
      </c>
      <c r="O460" s="127" t="s">
        <v>72</v>
      </c>
      <c r="P460" s="100"/>
      <c r="Q460" s="63">
        <f t="shared" si="192"/>
        <v>0</v>
      </c>
      <c r="R460" s="64"/>
      <c r="S460" s="67">
        <v>2</v>
      </c>
      <c r="T460" s="46"/>
      <c r="U460" s="106">
        <f>IF(EXACT(O460,Y460),M460,M460*(1-'Расчет ПРЕДЗАКАЗ'!$D$10))</f>
        <v>12532</v>
      </c>
      <c r="V460" s="106">
        <f t="shared" si="193"/>
        <v>0</v>
      </c>
      <c r="W460" s="106">
        <f>IF(EXACT(O460,Y460),M460,M460*(1-#REF!))</f>
        <v>12532</v>
      </c>
      <c r="X460" s="106">
        <f t="shared" si="194"/>
        <v>0</v>
      </c>
      <c r="Y460" s="107" t="s">
        <v>72</v>
      </c>
      <c r="Z460" s="103">
        <f t="shared" si="190"/>
        <v>0</v>
      </c>
      <c r="AA460" s="103">
        <f t="shared" si="191"/>
        <v>0</v>
      </c>
      <c r="AB460" s="128">
        <f t="shared" si="195"/>
        <v>0.80019150973507824</v>
      </c>
      <c r="AC460" s="128">
        <f t="shared" si="196"/>
        <v>0.80019150973507824</v>
      </c>
    </row>
    <row r="461" spans="1:29" ht="50.1" customHeight="1">
      <c r="A461" s="171"/>
      <c r="B461" s="171"/>
      <c r="C461" s="174"/>
      <c r="D461" s="174"/>
      <c r="E461" s="131"/>
      <c r="F461" s="177"/>
      <c r="G461" s="180"/>
      <c r="H461" s="163"/>
      <c r="I461" s="165"/>
      <c r="J461" s="168"/>
      <c r="K461" s="62"/>
      <c r="L461" s="63"/>
      <c r="M461" s="63"/>
      <c r="N461" s="142"/>
      <c r="O461" s="127"/>
      <c r="P461" s="100"/>
      <c r="Q461" s="63">
        <f t="shared" si="192"/>
        <v>0</v>
      </c>
      <c r="R461" s="64"/>
      <c r="S461" s="67"/>
      <c r="T461" s="46"/>
      <c r="U461" s="106">
        <f>IF(EXACT(O461,Y461),M461,M461*(1-'Расчет ПРЕДЗАКАЗ'!$D$10))</f>
        <v>0</v>
      </c>
      <c r="V461" s="106">
        <f t="shared" si="193"/>
        <v>0</v>
      </c>
      <c r="W461" s="106" t="e">
        <f>IF(EXACT(O461,Y461),M461,M461*(1-#REF!))</f>
        <v>#REF!</v>
      </c>
      <c r="X461" s="106" t="e">
        <f t="shared" si="194"/>
        <v>#REF!</v>
      </c>
      <c r="Y461" s="107" t="s">
        <v>72</v>
      </c>
      <c r="Z461" s="103">
        <f t="shared" si="190"/>
        <v>0</v>
      </c>
      <c r="AA461" s="103">
        <f t="shared" si="191"/>
        <v>0</v>
      </c>
      <c r="AB461" s="128" t="str">
        <f t="shared" si="195"/>
        <v/>
      </c>
      <c r="AC461" s="128" t="e">
        <f t="shared" si="196"/>
        <v>#REF!</v>
      </c>
    </row>
    <row r="462" spans="1:29" ht="50.1" customHeight="1">
      <c r="A462" s="171"/>
      <c r="B462" s="171"/>
      <c r="C462" s="174"/>
      <c r="D462" s="174"/>
      <c r="E462" s="131"/>
      <c r="F462" s="177"/>
      <c r="G462" s="180"/>
      <c r="H462" s="163"/>
      <c r="I462" s="165"/>
      <c r="J462" s="168"/>
      <c r="K462" s="62"/>
      <c r="L462" s="63"/>
      <c r="M462" s="63"/>
      <c r="N462" s="142"/>
      <c r="O462" s="127"/>
      <c r="P462" s="100"/>
      <c r="Q462" s="63">
        <f t="shared" si="192"/>
        <v>0</v>
      </c>
      <c r="R462" s="64"/>
      <c r="S462" s="67"/>
      <c r="T462" s="46"/>
      <c r="U462" s="106">
        <f>IF(EXACT(O462,Y462),M462,M462*(1-'Расчет ПРЕДЗАКАЗ'!$D$10))</f>
        <v>0</v>
      </c>
      <c r="V462" s="106">
        <f t="shared" si="193"/>
        <v>0</v>
      </c>
      <c r="W462" s="106" t="e">
        <f>IF(EXACT(O462,Y462),M462,M462*(1-#REF!))</f>
        <v>#REF!</v>
      </c>
      <c r="X462" s="106" t="e">
        <f t="shared" si="194"/>
        <v>#REF!</v>
      </c>
      <c r="Y462" s="107" t="s">
        <v>72</v>
      </c>
      <c r="Z462" s="103">
        <f t="shared" si="190"/>
        <v>0</v>
      </c>
      <c r="AA462" s="103">
        <f t="shared" si="191"/>
        <v>0</v>
      </c>
      <c r="AB462" s="128" t="str">
        <f t="shared" si="195"/>
        <v/>
      </c>
      <c r="AC462" s="128" t="e">
        <f t="shared" si="196"/>
        <v>#REF!</v>
      </c>
    </row>
    <row r="463" spans="1:29" ht="50.1" customHeight="1">
      <c r="A463" s="171"/>
      <c r="B463" s="171"/>
      <c r="C463" s="174"/>
      <c r="D463" s="174"/>
      <c r="E463" s="131"/>
      <c r="F463" s="177"/>
      <c r="G463" s="180"/>
      <c r="H463" s="163"/>
      <c r="I463" s="165"/>
      <c r="J463" s="168"/>
      <c r="K463" s="62"/>
      <c r="L463" s="63"/>
      <c r="M463" s="63"/>
      <c r="N463" s="142"/>
      <c r="O463" s="127"/>
      <c r="P463" s="100"/>
      <c r="Q463" s="63">
        <f t="shared" si="192"/>
        <v>0</v>
      </c>
      <c r="R463" s="64"/>
      <c r="S463" s="67"/>
      <c r="T463" s="46"/>
      <c r="U463" s="106">
        <f>IF(EXACT(O463,Y463),M463,M463*(1-'Расчет ПРЕДЗАКАЗ'!$D$10))</f>
        <v>0</v>
      </c>
      <c r="V463" s="106">
        <f t="shared" si="193"/>
        <v>0</v>
      </c>
      <c r="W463" s="106" t="e">
        <f>IF(EXACT(O463,Y463),M463,M463*(1-#REF!))</f>
        <v>#REF!</v>
      </c>
      <c r="X463" s="106" t="e">
        <f t="shared" si="194"/>
        <v>#REF!</v>
      </c>
      <c r="Y463" s="107" t="s">
        <v>72</v>
      </c>
      <c r="Z463" s="103">
        <f t="shared" si="190"/>
        <v>0</v>
      </c>
      <c r="AA463" s="103">
        <f t="shared" si="191"/>
        <v>0</v>
      </c>
      <c r="AB463" s="128" t="str">
        <f t="shared" si="195"/>
        <v/>
      </c>
      <c r="AC463" s="128" t="e">
        <f t="shared" si="196"/>
        <v>#REF!</v>
      </c>
    </row>
    <row r="464" spans="1:29" ht="50.1" customHeight="1">
      <c r="A464" s="171"/>
      <c r="B464" s="171"/>
      <c r="C464" s="174"/>
      <c r="D464" s="174"/>
      <c r="E464" s="131"/>
      <c r="F464" s="177"/>
      <c r="G464" s="180"/>
      <c r="H464" s="163"/>
      <c r="I464" s="165"/>
      <c r="J464" s="168"/>
      <c r="K464" s="62"/>
      <c r="L464" s="63"/>
      <c r="M464" s="63"/>
      <c r="N464" s="142"/>
      <c r="O464" s="127"/>
      <c r="P464" s="100"/>
      <c r="Q464" s="63">
        <f t="shared" si="192"/>
        <v>0</v>
      </c>
      <c r="R464" s="64"/>
      <c r="S464" s="67"/>
      <c r="T464" s="46"/>
      <c r="U464" s="106">
        <f>IF(EXACT(O464,Y464),M464,M464*(1-'Расчет ПРЕДЗАКАЗ'!$D$10))</f>
        <v>0</v>
      </c>
      <c r="V464" s="106">
        <f t="shared" si="193"/>
        <v>0</v>
      </c>
      <c r="W464" s="106" t="e">
        <f>IF(EXACT(O464,Y464),M464,M464*(1-#REF!))</f>
        <v>#REF!</v>
      </c>
      <c r="X464" s="106" t="e">
        <f t="shared" si="194"/>
        <v>#REF!</v>
      </c>
      <c r="Y464" s="107" t="s">
        <v>72</v>
      </c>
      <c r="Z464" s="103">
        <f t="shared" si="190"/>
        <v>0</v>
      </c>
      <c r="AA464" s="103">
        <f t="shared" si="191"/>
        <v>0</v>
      </c>
      <c r="AB464" s="128" t="str">
        <f t="shared" si="195"/>
        <v/>
      </c>
      <c r="AC464" s="128" t="e">
        <f t="shared" si="196"/>
        <v>#REF!</v>
      </c>
    </row>
    <row r="465" spans="1:29" ht="50.1" customHeight="1">
      <c r="A465" s="171"/>
      <c r="B465" s="171"/>
      <c r="C465" s="174"/>
      <c r="D465" s="174"/>
      <c r="E465" s="131"/>
      <c r="F465" s="177"/>
      <c r="G465" s="180"/>
      <c r="H465" s="163"/>
      <c r="I465" s="165"/>
      <c r="J465" s="168"/>
      <c r="K465" s="62"/>
      <c r="L465" s="63"/>
      <c r="M465" s="63"/>
      <c r="N465" s="65"/>
      <c r="O465" s="127"/>
      <c r="P465" s="100"/>
      <c r="Q465" s="63">
        <f t="shared" si="192"/>
        <v>0</v>
      </c>
      <c r="R465" s="65"/>
      <c r="S465" s="67"/>
      <c r="T465" s="40"/>
      <c r="U465" s="106">
        <f>IF(EXACT(O465,Y465),M465,M465*(1-'Расчет ПРЕДЗАКАЗ'!$D$10))</f>
        <v>0</v>
      </c>
      <c r="V465" s="106">
        <f t="shared" si="193"/>
        <v>0</v>
      </c>
      <c r="W465" s="106" t="e">
        <f>IF(EXACT(O465,Y465),M465,M465*(1-#REF!))</f>
        <v>#REF!</v>
      </c>
      <c r="X465" s="106" t="e">
        <f t="shared" si="194"/>
        <v>#REF!</v>
      </c>
      <c r="Y465" s="107" t="s">
        <v>72</v>
      </c>
      <c r="Z465" s="103">
        <f t="shared" si="190"/>
        <v>0</v>
      </c>
      <c r="AA465" s="103">
        <f t="shared" si="191"/>
        <v>0</v>
      </c>
      <c r="AB465" s="128" t="str">
        <f t="shared" si="195"/>
        <v/>
      </c>
      <c r="AC465" s="128" t="e">
        <f t="shared" si="196"/>
        <v>#REF!</v>
      </c>
    </row>
    <row r="466" spans="1:29" ht="50.1" customHeight="1">
      <c r="A466" s="171"/>
      <c r="B466" s="171"/>
      <c r="C466" s="174"/>
      <c r="D466" s="174"/>
      <c r="E466" s="131"/>
      <c r="F466" s="177"/>
      <c r="G466" s="180"/>
      <c r="H466" s="163"/>
      <c r="I466" s="165"/>
      <c r="J466" s="168"/>
      <c r="K466" s="62"/>
      <c r="L466" s="63"/>
      <c r="M466" s="63"/>
      <c r="N466" s="65"/>
      <c r="O466" s="127"/>
      <c r="P466" s="100"/>
      <c r="Q466" s="63">
        <f t="shared" si="192"/>
        <v>0</v>
      </c>
      <c r="R466" s="65"/>
      <c r="S466" s="67"/>
      <c r="T466" s="40"/>
      <c r="U466" s="106">
        <f>IF(EXACT(O466,Y466),M466,M466*(1-'Расчет ПРЕДЗАКАЗ'!$D$10))</f>
        <v>0</v>
      </c>
      <c r="V466" s="106">
        <f t="shared" si="193"/>
        <v>0</v>
      </c>
      <c r="W466" s="106" t="e">
        <f>IF(EXACT(O466,Y466),M466,M466*(1-#REF!))</f>
        <v>#REF!</v>
      </c>
      <c r="X466" s="106" t="e">
        <f t="shared" si="194"/>
        <v>#REF!</v>
      </c>
      <c r="Y466" s="107" t="s">
        <v>72</v>
      </c>
      <c r="Z466" s="103">
        <f t="shared" si="190"/>
        <v>0</v>
      </c>
      <c r="AA466" s="103">
        <f t="shared" si="191"/>
        <v>0</v>
      </c>
      <c r="AB466" s="128" t="str">
        <f t="shared" si="195"/>
        <v/>
      </c>
      <c r="AC466" s="128" t="e">
        <f t="shared" si="196"/>
        <v>#REF!</v>
      </c>
    </row>
    <row r="467" spans="1:29" ht="50.1" customHeight="1">
      <c r="A467" s="171"/>
      <c r="B467" s="171"/>
      <c r="C467" s="174"/>
      <c r="D467" s="174"/>
      <c r="E467" s="131"/>
      <c r="F467" s="177"/>
      <c r="G467" s="180"/>
      <c r="H467" s="163"/>
      <c r="I467" s="165"/>
      <c r="J467" s="168"/>
      <c r="K467" s="62"/>
      <c r="L467" s="63"/>
      <c r="M467" s="63"/>
      <c r="N467" s="65"/>
      <c r="O467" s="127"/>
      <c r="P467" s="100"/>
      <c r="Q467" s="63">
        <f t="shared" si="192"/>
        <v>0</v>
      </c>
      <c r="R467" s="65"/>
      <c r="S467" s="67"/>
      <c r="T467" s="40"/>
      <c r="U467" s="106">
        <f>IF(EXACT(O467,Y467),M467,M467*(1-'Расчет ПРЕДЗАКАЗ'!$D$10))</f>
        <v>0</v>
      </c>
      <c r="V467" s="106">
        <f t="shared" si="193"/>
        <v>0</v>
      </c>
      <c r="W467" s="106" t="e">
        <f>IF(EXACT(O467,Y467),M467,M467*(1-#REF!))</f>
        <v>#REF!</v>
      </c>
      <c r="X467" s="106" t="e">
        <f t="shared" si="194"/>
        <v>#REF!</v>
      </c>
      <c r="Y467" s="107" t="s">
        <v>72</v>
      </c>
      <c r="Z467" s="103">
        <f t="shared" si="190"/>
        <v>0</v>
      </c>
      <c r="AA467" s="103">
        <f t="shared" si="191"/>
        <v>0</v>
      </c>
      <c r="AB467" s="128" t="str">
        <f t="shared" si="195"/>
        <v/>
      </c>
      <c r="AC467" s="128" t="e">
        <f t="shared" si="196"/>
        <v>#REF!</v>
      </c>
    </row>
    <row r="468" spans="1:29" ht="50.1" customHeight="1">
      <c r="A468" s="171"/>
      <c r="B468" s="171"/>
      <c r="C468" s="174"/>
      <c r="D468" s="174"/>
      <c r="E468" s="131"/>
      <c r="F468" s="177"/>
      <c r="G468" s="180"/>
      <c r="H468" s="163"/>
      <c r="I468" s="165"/>
      <c r="J468" s="168"/>
      <c r="K468" s="62"/>
      <c r="L468" s="63"/>
      <c r="M468" s="63"/>
      <c r="N468" s="65"/>
      <c r="O468" s="127"/>
      <c r="P468" s="100"/>
      <c r="Q468" s="63">
        <f t="shared" si="192"/>
        <v>0</v>
      </c>
      <c r="R468" s="65"/>
      <c r="S468" s="67"/>
      <c r="T468" s="40"/>
      <c r="U468" s="106">
        <f>IF(EXACT(O468,Y468),M468,M468*(1-'Расчет ПРЕДЗАКАЗ'!$D$10))</f>
        <v>0</v>
      </c>
      <c r="V468" s="106">
        <f t="shared" si="193"/>
        <v>0</v>
      </c>
      <c r="W468" s="106" t="e">
        <f>IF(EXACT(O468,Y468),M468,M468*(1-#REF!))</f>
        <v>#REF!</v>
      </c>
      <c r="X468" s="106" t="e">
        <f t="shared" si="194"/>
        <v>#REF!</v>
      </c>
      <c r="Y468" s="107" t="s">
        <v>72</v>
      </c>
      <c r="Z468" s="103">
        <f t="shared" si="190"/>
        <v>0</v>
      </c>
      <c r="AA468" s="103">
        <f t="shared" si="191"/>
        <v>0</v>
      </c>
      <c r="AB468" s="128" t="str">
        <f t="shared" si="195"/>
        <v/>
      </c>
      <c r="AC468" s="128" t="e">
        <f t="shared" si="196"/>
        <v>#REF!</v>
      </c>
    </row>
    <row r="469" spans="1:29" ht="50.1" customHeight="1">
      <c r="A469" s="171"/>
      <c r="B469" s="171"/>
      <c r="C469" s="174"/>
      <c r="D469" s="174"/>
      <c r="E469" s="131"/>
      <c r="F469" s="177"/>
      <c r="G469" s="180"/>
      <c r="H469" s="163"/>
      <c r="I469" s="165"/>
      <c r="J469" s="168"/>
      <c r="K469" s="62"/>
      <c r="L469" s="63"/>
      <c r="M469" s="63"/>
      <c r="N469" s="65"/>
      <c r="O469" s="127"/>
      <c r="P469" s="100"/>
      <c r="Q469" s="63">
        <f t="shared" si="192"/>
        <v>0</v>
      </c>
      <c r="R469" s="65"/>
      <c r="S469" s="67"/>
      <c r="T469" s="40"/>
      <c r="U469" s="106">
        <f>IF(EXACT(O469,Y469),M469,M469*(1-'Расчет ПРЕДЗАКАЗ'!$D$10))</f>
        <v>0</v>
      </c>
      <c r="V469" s="106">
        <f t="shared" si="193"/>
        <v>0</v>
      </c>
      <c r="W469" s="106" t="e">
        <f>IF(EXACT(O469,Y469),M469,M469*(1-#REF!))</f>
        <v>#REF!</v>
      </c>
      <c r="X469" s="106" t="e">
        <f t="shared" si="194"/>
        <v>#REF!</v>
      </c>
      <c r="Y469" s="107" t="s">
        <v>72</v>
      </c>
      <c r="Z469" s="103">
        <f t="shared" si="190"/>
        <v>0</v>
      </c>
      <c r="AA469" s="103">
        <f t="shared" si="191"/>
        <v>0</v>
      </c>
      <c r="AB469" s="128" t="str">
        <f t="shared" si="195"/>
        <v/>
      </c>
      <c r="AC469" s="128" t="e">
        <f t="shared" si="196"/>
        <v>#REF!</v>
      </c>
    </row>
    <row r="470" spans="1:29" ht="50.1" customHeight="1">
      <c r="A470" s="172"/>
      <c r="B470" s="172"/>
      <c r="C470" s="175"/>
      <c r="D470" s="175"/>
      <c r="E470" s="132"/>
      <c r="F470" s="178"/>
      <c r="G470" s="181"/>
      <c r="H470" s="164"/>
      <c r="I470" s="166"/>
      <c r="J470" s="169"/>
      <c r="K470" s="62"/>
      <c r="L470" s="63"/>
      <c r="M470" s="63"/>
      <c r="N470" s="65"/>
      <c r="O470" s="127"/>
      <c r="P470" s="100"/>
      <c r="Q470" s="63">
        <f t="shared" si="192"/>
        <v>0</v>
      </c>
      <c r="R470" s="65"/>
      <c r="S470" s="64"/>
      <c r="T470" s="40"/>
      <c r="U470" s="106">
        <f>IF(EXACT(O470,Y470),M470,M470*(1-'Расчет ПРЕДЗАКАЗ'!$D$10))</f>
        <v>0</v>
      </c>
      <c r="V470" s="106">
        <f t="shared" si="193"/>
        <v>0</v>
      </c>
      <c r="W470" s="106" t="e">
        <f>IF(EXACT(O470,Y470),M470,M470*(1-#REF!))</f>
        <v>#REF!</v>
      </c>
      <c r="X470" s="106" t="e">
        <f t="shared" si="194"/>
        <v>#REF!</v>
      </c>
      <c r="Y470" s="107" t="s">
        <v>72</v>
      </c>
      <c r="Z470" s="103">
        <f t="shared" si="190"/>
        <v>0</v>
      </c>
      <c r="AA470" s="103">
        <f t="shared" si="191"/>
        <v>0</v>
      </c>
      <c r="AB470" s="128" t="str">
        <f t="shared" si="195"/>
        <v/>
      </c>
      <c r="AC470" s="128" t="e">
        <f t="shared" si="196"/>
        <v>#REF!</v>
      </c>
    </row>
    <row r="471" spans="1:29" ht="11.25" customHeight="1" thickBot="1"/>
    <row r="472" spans="1:29" ht="50.1" customHeight="1">
      <c r="A472" s="170">
        <v>534</v>
      </c>
      <c r="B472" s="170" t="s">
        <v>4288</v>
      </c>
      <c r="C472" s="173" t="s">
        <v>4289</v>
      </c>
      <c r="D472" s="173" t="s">
        <v>77</v>
      </c>
      <c r="E472" s="131"/>
      <c r="F472" s="196" t="s">
        <v>4290</v>
      </c>
      <c r="G472" s="179" t="s">
        <v>1942</v>
      </c>
      <c r="H472" s="162"/>
      <c r="I472" s="195" t="s">
        <v>4291</v>
      </c>
      <c r="J472" s="167" t="s">
        <v>19</v>
      </c>
      <c r="K472" s="62" t="s">
        <v>82</v>
      </c>
      <c r="L472" s="63">
        <v>6330</v>
      </c>
      <c r="M472" s="63">
        <v>3519</v>
      </c>
      <c r="N472" s="142" t="s">
        <v>4292</v>
      </c>
      <c r="O472" s="127" t="s">
        <v>72</v>
      </c>
      <c r="P472" s="100"/>
      <c r="Q472" s="63">
        <f>P472*M472</f>
        <v>0</v>
      </c>
      <c r="R472" s="64"/>
      <c r="S472" s="67">
        <v>1</v>
      </c>
      <c r="T472" s="61"/>
      <c r="U472" s="106">
        <f>IF(EXACT(O472,Y472),M472,M472*(1-'Расчет ПРЕДЗАКАЗ'!$D$10))</f>
        <v>3519</v>
      </c>
      <c r="V472" s="106">
        <f>P472*U472</f>
        <v>0</v>
      </c>
      <c r="W472" s="106">
        <f>IF(EXACT(O472,Y472),M472,M472*(1-#REF!))</f>
        <v>3519</v>
      </c>
      <c r="X472" s="106">
        <f>P472*W472</f>
        <v>0</v>
      </c>
      <c r="Y472" s="107" t="s">
        <v>72</v>
      </c>
      <c r="Z472" s="103">
        <f t="shared" ref="Z472:Z486" si="197">IF(EXACT(O472,Y472),Q472,0)</f>
        <v>0</v>
      </c>
      <c r="AA472" s="103">
        <f t="shared" ref="AA472:AA486" si="198">IF(Z472=0,Q472,0)</f>
        <v>0</v>
      </c>
      <c r="AB472" s="128">
        <f>IF(U472=0,"",L472/U472-1)</f>
        <v>0.79880647911338443</v>
      </c>
      <c r="AC472" s="128">
        <f>IF(W472=0,"",L472/W472-1)</f>
        <v>0.79880647911338443</v>
      </c>
    </row>
    <row r="473" spans="1:29" ht="50.1" customHeight="1">
      <c r="A473" s="171"/>
      <c r="B473" s="171"/>
      <c r="C473" s="174"/>
      <c r="D473" s="174"/>
      <c r="E473" s="131"/>
      <c r="F473" s="177"/>
      <c r="G473" s="180"/>
      <c r="H473" s="163"/>
      <c r="I473" s="165"/>
      <c r="J473" s="168"/>
      <c r="K473" s="62"/>
      <c r="L473" s="63"/>
      <c r="M473" s="63"/>
      <c r="N473" s="142"/>
      <c r="O473" s="127"/>
      <c r="P473" s="100"/>
      <c r="Q473" s="63">
        <f t="shared" ref="Q473:Q486" si="199">P473*M473</f>
        <v>0</v>
      </c>
      <c r="R473" s="64"/>
      <c r="S473" s="67"/>
      <c r="T473" s="46"/>
      <c r="U473" s="106">
        <f>IF(EXACT(O473,Y473),M473,M473*(1-'Расчет ПРЕДЗАКАЗ'!$D$10))</f>
        <v>0</v>
      </c>
      <c r="V473" s="106">
        <f t="shared" ref="V473:V486" si="200">P473*U473</f>
        <v>0</v>
      </c>
      <c r="W473" s="106" t="e">
        <f>IF(EXACT(O473,Y473),M473,M473*(1-#REF!))</f>
        <v>#REF!</v>
      </c>
      <c r="X473" s="106" t="e">
        <f t="shared" ref="X473:X486" si="201">P473*W473</f>
        <v>#REF!</v>
      </c>
      <c r="Y473" s="107" t="s">
        <v>72</v>
      </c>
      <c r="Z473" s="103">
        <f t="shared" si="197"/>
        <v>0</v>
      </c>
      <c r="AA473" s="103">
        <f t="shared" si="198"/>
        <v>0</v>
      </c>
      <c r="AB473" s="128" t="str">
        <f t="shared" ref="AB473:AB486" si="202">IF(U473=0,"",L473/U473-1)</f>
        <v/>
      </c>
      <c r="AC473" s="128" t="e">
        <f t="shared" ref="AC473:AC486" si="203">IF(W473=0,"",L473/W473-1)</f>
        <v>#REF!</v>
      </c>
    </row>
    <row r="474" spans="1:29" ht="50.1" customHeight="1">
      <c r="A474" s="171"/>
      <c r="B474" s="171"/>
      <c r="C474" s="174"/>
      <c r="D474" s="174"/>
      <c r="E474" s="131"/>
      <c r="F474" s="177"/>
      <c r="G474" s="180"/>
      <c r="H474" s="163"/>
      <c r="I474" s="165"/>
      <c r="J474" s="168"/>
      <c r="K474" s="62"/>
      <c r="L474" s="63"/>
      <c r="M474" s="63"/>
      <c r="N474" s="142"/>
      <c r="O474" s="127"/>
      <c r="P474" s="100"/>
      <c r="Q474" s="63">
        <f t="shared" si="199"/>
        <v>0</v>
      </c>
      <c r="R474" s="64"/>
      <c r="S474" s="67"/>
      <c r="T474" s="46"/>
      <c r="U474" s="106">
        <f>IF(EXACT(O474,Y474),M474,M474*(1-'Расчет ПРЕДЗАКАЗ'!$D$10))</f>
        <v>0</v>
      </c>
      <c r="V474" s="106">
        <f t="shared" si="200"/>
        <v>0</v>
      </c>
      <c r="W474" s="106" t="e">
        <f>IF(EXACT(O474,Y474),M474,M474*(1-#REF!))</f>
        <v>#REF!</v>
      </c>
      <c r="X474" s="106" t="e">
        <f t="shared" si="201"/>
        <v>#REF!</v>
      </c>
      <c r="Y474" s="107" t="s">
        <v>72</v>
      </c>
      <c r="Z474" s="103">
        <f t="shared" si="197"/>
        <v>0</v>
      </c>
      <c r="AA474" s="103">
        <f t="shared" si="198"/>
        <v>0</v>
      </c>
      <c r="AB474" s="128" t="str">
        <f t="shared" si="202"/>
        <v/>
      </c>
      <c r="AC474" s="128" t="e">
        <f t="shared" si="203"/>
        <v>#REF!</v>
      </c>
    </row>
    <row r="475" spans="1:29" ht="50.1" customHeight="1">
      <c r="A475" s="171"/>
      <c r="B475" s="171"/>
      <c r="C475" s="174"/>
      <c r="D475" s="174"/>
      <c r="E475" s="131"/>
      <c r="F475" s="177"/>
      <c r="G475" s="180"/>
      <c r="H475" s="163"/>
      <c r="I475" s="165"/>
      <c r="J475" s="168"/>
      <c r="K475" s="62"/>
      <c r="L475" s="63"/>
      <c r="M475" s="63"/>
      <c r="N475" s="142"/>
      <c r="O475" s="127"/>
      <c r="P475" s="100"/>
      <c r="Q475" s="63">
        <f t="shared" si="199"/>
        <v>0</v>
      </c>
      <c r="R475" s="64"/>
      <c r="S475" s="67"/>
      <c r="T475" s="46"/>
      <c r="U475" s="106">
        <f>IF(EXACT(O475,Y475),M475,M475*(1-'Расчет ПРЕДЗАКАЗ'!$D$10))</f>
        <v>0</v>
      </c>
      <c r="V475" s="106">
        <f t="shared" si="200"/>
        <v>0</v>
      </c>
      <c r="W475" s="106" t="e">
        <f>IF(EXACT(O475,Y475),M475,M475*(1-#REF!))</f>
        <v>#REF!</v>
      </c>
      <c r="X475" s="106" t="e">
        <f t="shared" si="201"/>
        <v>#REF!</v>
      </c>
      <c r="Y475" s="107" t="s">
        <v>72</v>
      </c>
      <c r="Z475" s="103">
        <f t="shared" si="197"/>
        <v>0</v>
      </c>
      <c r="AA475" s="103">
        <f t="shared" si="198"/>
        <v>0</v>
      </c>
      <c r="AB475" s="128" t="str">
        <f t="shared" si="202"/>
        <v/>
      </c>
      <c r="AC475" s="128" t="e">
        <f t="shared" si="203"/>
        <v>#REF!</v>
      </c>
    </row>
    <row r="476" spans="1:29" ht="50.1" customHeight="1">
      <c r="A476" s="171"/>
      <c r="B476" s="171"/>
      <c r="C476" s="174"/>
      <c r="D476" s="174"/>
      <c r="E476" s="131"/>
      <c r="F476" s="177"/>
      <c r="G476" s="180"/>
      <c r="H476" s="163"/>
      <c r="I476" s="165"/>
      <c r="J476" s="168"/>
      <c r="K476" s="62"/>
      <c r="L476" s="63"/>
      <c r="M476" s="63"/>
      <c r="N476" s="142"/>
      <c r="O476" s="127"/>
      <c r="P476" s="100"/>
      <c r="Q476" s="63">
        <f t="shared" si="199"/>
        <v>0</v>
      </c>
      <c r="R476" s="64"/>
      <c r="S476" s="67"/>
      <c r="T476" s="46"/>
      <c r="U476" s="106">
        <f>IF(EXACT(O476,Y476),M476,M476*(1-'Расчет ПРЕДЗАКАЗ'!$D$10))</f>
        <v>0</v>
      </c>
      <c r="V476" s="106">
        <f t="shared" si="200"/>
        <v>0</v>
      </c>
      <c r="W476" s="106" t="e">
        <f>IF(EXACT(O476,Y476),M476,M476*(1-#REF!))</f>
        <v>#REF!</v>
      </c>
      <c r="X476" s="106" t="e">
        <f t="shared" si="201"/>
        <v>#REF!</v>
      </c>
      <c r="Y476" s="107" t="s">
        <v>72</v>
      </c>
      <c r="Z476" s="103">
        <f t="shared" si="197"/>
        <v>0</v>
      </c>
      <c r="AA476" s="103">
        <f t="shared" si="198"/>
        <v>0</v>
      </c>
      <c r="AB476" s="128" t="str">
        <f t="shared" si="202"/>
        <v/>
      </c>
      <c r="AC476" s="128" t="e">
        <f t="shared" si="203"/>
        <v>#REF!</v>
      </c>
    </row>
    <row r="477" spans="1:29" ht="50.1" customHeight="1">
      <c r="A477" s="171"/>
      <c r="B477" s="171"/>
      <c r="C477" s="174"/>
      <c r="D477" s="174"/>
      <c r="E477" s="131"/>
      <c r="F477" s="177"/>
      <c r="G477" s="180"/>
      <c r="H477" s="163"/>
      <c r="I477" s="165"/>
      <c r="J477" s="168"/>
      <c r="K477" s="62"/>
      <c r="L477" s="63"/>
      <c r="M477" s="63"/>
      <c r="N477" s="142"/>
      <c r="O477" s="127"/>
      <c r="P477" s="100"/>
      <c r="Q477" s="63">
        <f t="shared" si="199"/>
        <v>0</v>
      </c>
      <c r="R477" s="64"/>
      <c r="S477" s="67"/>
      <c r="T477" s="46"/>
      <c r="U477" s="106">
        <f>IF(EXACT(O477,Y477),M477,M477*(1-'Расчет ПРЕДЗАКАЗ'!$D$10))</f>
        <v>0</v>
      </c>
      <c r="V477" s="106">
        <f t="shared" si="200"/>
        <v>0</v>
      </c>
      <c r="W477" s="106" t="e">
        <f>IF(EXACT(O477,Y477),M477,M477*(1-#REF!))</f>
        <v>#REF!</v>
      </c>
      <c r="X477" s="106" t="e">
        <f t="shared" si="201"/>
        <v>#REF!</v>
      </c>
      <c r="Y477" s="107" t="s">
        <v>72</v>
      </c>
      <c r="Z477" s="103">
        <f t="shared" si="197"/>
        <v>0</v>
      </c>
      <c r="AA477" s="103">
        <f t="shared" si="198"/>
        <v>0</v>
      </c>
      <c r="AB477" s="128" t="str">
        <f t="shared" si="202"/>
        <v/>
      </c>
      <c r="AC477" s="128" t="e">
        <f t="shared" si="203"/>
        <v>#REF!</v>
      </c>
    </row>
    <row r="478" spans="1:29" ht="50.1" customHeight="1">
      <c r="A478" s="171"/>
      <c r="B478" s="171"/>
      <c r="C478" s="174"/>
      <c r="D478" s="174"/>
      <c r="E478" s="131"/>
      <c r="F478" s="177"/>
      <c r="G478" s="180"/>
      <c r="H478" s="163"/>
      <c r="I478" s="165"/>
      <c r="J478" s="168"/>
      <c r="K478" s="62"/>
      <c r="L478" s="63"/>
      <c r="M478" s="63"/>
      <c r="N478" s="142"/>
      <c r="O478" s="127"/>
      <c r="P478" s="100"/>
      <c r="Q478" s="63">
        <f t="shared" si="199"/>
        <v>0</v>
      </c>
      <c r="R478" s="64"/>
      <c r="S478" s="67"/>
      <c r="T478" s="46"/>
      <c r="U478" s="106">
        <f>IF(EXACT(O478,Y478),M478,M478*(1-'Расчет ПРЕДЗАКАЗ'!$D$10))</f>
        <v>0</v>
      </c>
      <c r="V478" s="106">
        <f t="shared" si="200"/>
        <v>0</v>
      </c>
      <c r="W478" s="106" t="e">
        <f>IF(EXACT(O478,Y478),M478,M478*(1-#REF!))</f>
        <v>#REF!</v>
      </c>
      <c r="X478" s="106" t="e">
        <f t="shared" si="201"/>
        <v>#REF!</v>
      </c>
      <c r="Y478" s="107" t="s">
        <v>72</v>
      </c>
      <c r="Z478" s="103">
        <f t="shared" si="197"/>
        <v>0</v>
      </c>
      <c r="AA478" s="103">
        <f t="shared" si="198"/>
        <v>0</v>
      </c>
      <c r="AB478" s="128" t="str">
        <f t="shared" si="202"/>
        <v/>
      </c>
      <c r="AC478" s="128" t="e">
        <f t="shared" si="203"/>
        <v>#REF!</v>
      </c>
    </row>
    <row r="479" spans="1:29" ht="50.1" customHeight="1">
      <c r="A479" s="171"/>
      <c r="B479" s="171"/>
      <c r="C479" s="174"/>
      <c r="D479" s="174"/>
      <c r="E479" s="131"/>
      <c r="F479" s="177"/>
      <c r="G479" s="180"/>
      <c r="H479" s="163"/>
      <c r="I479" s="165"/>
      <c r="J479" s="168"/>
      <c r="K479" s="62"/>
      <c r="L479" s="63"/>
      <c r="M479" s="63"/>
      <c r="N479" s="142"/>
      <c r="O479" s="127"/>
      <c r="P479" s="100"/>
      <c r="Q479" s="63">
        <f t="shared" si="199"/>
        <v>0</v>
      </c>
      <c r="R479" s="64"/>
      <c r="S479" s="67"/>
      <c r="T479" s="46"/>
      <c r="U479" s="106">
        <f>IF(EXACT(O479,Y479),M479,M479*(1-'Расчет ПРЕДЗАКАЗ'!$D$10))</f>
        <v>0</v>
      </c>
      <c r="V479" s="106">
        <f t="shared" si="200"/>
        <v>0</v>
      </c>
      <c r="W479" s="106" t="e">
        <f>IF(EXACT(O479,Y479),M479,M479*(1-#REF!))</f>
        <v>#REF!</v>
      </c>
      <c r="X479" s="106" t="e">
        <f t="shared" si="201"/>
        <v>#REF!</v>
      </c>
      <c r="Y479" s="107" t="s">
        <v>72</v>
      </c>
      <c r="Z479" s="103">
        <f t="shared" si="197"/>
        <v>0</v>
      </c>
      <c r="AA479" s="103">
        <f t="shared" si="198"/>
        <v>0</v>
      </c>
      <c r="AB479" s="128" t="str">
        <f t="shared" si="202"/>
        <v/>
      </c>
      <c r="AC479" s="128" t="e">
        <f t="shared" si="203"/>
        <v>#REF!</v>
      </c>
    </row>
    <row r="480" spans="1:29" ht="50.1" customHeight="1">
      <c r="A480" s="171"/>
      <c r="B480" s="171"/>
      <c r="C480" s="174"/>
      <c r="D480" s="174"/>
      <c r="E480" s="131"/>
      <c r="F480" s="177"/>
      <c r="G480" s="180"/>
      <c r="H480" s="163"/>
      <c r="I480" s="165"/>
      <c r="J480" s="168"/>
      <c r="K480" s="62"/>
      <c r="L480" s="63"/>
      <c r="M480" s="63"/>
      <c r="N480" s="142"/>
      <c r="O480" s="127"/>
      <c r="P480" s="100"/>
      <c r="Q480" s="63">
        <f t="shared" si="199"/>
        <v>0</v>
      </c>
      <c r="R480" s="64"/>
      <c r="S480" s="67"/>
      <c r="T480" s="46"/>
      <c r="U480" s="106">
        <f>IF(EXACT(O480,Y480),M480,M480*(1-'Расчет ПРЕДЗАКАЗ'!$D$10))</f>
        <v>0</v>
      </c>
      <c r="V480" s="106">
        <f t="shared" si="200"/>
        <v>0</v>
      </c>
      <c r="W480" s="106" t="e">
        <f>IF(EXACT(O480,Y480),M480,M480*(1-#REF!))</f>
        <v>#REF!</v>
      </c>
      <c r="X480" s="106" t="e">
        <f t="shared" si="201"/>
        <v>#REF!</v>
      </c>
      <c r="Y480" s="107" t="s">
        <v>72</v>
      </c>
      <c r="Z480" s="103">
        <f t="shared" si="197"/>
        <v>0</v>
      </c>
      <c r="AA480" s="103">
        <f t="shared" si="198"/>
        <v>0</v>
      </c>
      <c r="AB480" s="128" t="str">
        <f t="shared" si="202"/>
        <v/>
      </c>
      <c r="AC480" s="128" t="e">
        <f t="shared" si="203"/>
        <v>#REF!</v>
      </c>
    </row>
    <row r="481" spans="1:29" ht="50.1" customHeight="1">
      <c r="A481" s="171"/>
      <c r="B481" s="171"/>
      <c r="C481" s="174"/>
      <c r="D481" s="174"/>
      <c r="E481" s="131"/>
      <c r="F481" s="177"/>
      <c r="G481" s="180"/>
      <c r="H481" s="163"/>
      <c r="I481" s="165"/>
      <c r="J481" s="168"/>
      <c r="K481" s="62"/>
      <c r="L481" s="63"/>
      <c r="M481" s="63"/>
      <c r="N481" s="65"/>
      <c r="O481" s="127"/>
      <c r="P481" s="100"/>
      <c r="Q481" s="63">
        <f t="shared" si="199"/>
        <v>0</v>
      </c>
      <c r="R481" s="65"/>
      <c r="S481" s="67"/>
      <c r="T481" s="40"/>
      <c r="U481" s="106">
        <f>IF(EXACT(O481,Y481),M481,M481*(1-'Расчет ПРЕДЗАКАЗ'!$D$10))</f>
        <v>0</v>
      </c>
      <c r="V481" s="106">
        <f t="shared" si="200"/>
        <v>0</v>
      </c>
      <c r="W481" s="106" t="e">
        <f>IF(EXACT(O481,Y481),M481,M481*(1-#REF!))</f>
        <v>#REF!</v>
      </c>
      <c r="X481" s="106" t="e">
        <f t="shared" si="201"/>
        <v>#REF!</v>
      </c>
      <c r="Y481" s="107" t="s">
        <v>72</v>
      </c>
      <c r="Z481" s="103">
        <f t="shared" si="197"/>
        <v>0</v>
      </c>
      <c r="AA481" s="103">
        <f t="shared" si="198"/>
        <v>0</v>
      </c>
      <c r="AB481" s="128" t="str">
        <f t="shared" si="202"/>
        <v/>
      </c>
      <c r="AC481" s="128" t="e">
        <f t="shared" si="203"/>
        <v>#REF!</v>
      </c>
    </row>
    <row r="482" spans="1:29" ht="50.1" customHeight="1">
      <c r="A482" s="171"/>
      <c r="B482" s="171"/>
      <c r="C482" s="174"/>
      <c r="D482" s="174"/>
      <c r="E482" s="131"/>
      <c r="F482" s="177"/>
      <c r="G482" s="180"/>
      <c r="H482" s="163"/>
      <c r="I482" s="165"/>
      <c r="J482" s="168"/>
      <c r="K482" s="62"/>
      <c r="L482" s="63"/>
      <c r="M482" s="63"/>
      <c r="N482" s="65"/>
      <c r="O482" s="127"/>
      <c r="P482" s="100"/>
      <c r="Q482" s="63">
        <f t="shared" si="199"/>
        <v>0</v>
      </c>
      <c r="R482" s="65"/>
      <c r="S482" s="67"/>
      <c r="T482" s="40"/>
      <c r="U482" s="106">
        <f>IF(EXACT(O482,Y482),M482,M482*(1-'Расчет ПРЕДЗАКАЗ'!$D$10))</f>
        <v>0</v>
      </c>
      <c r="V482" s="106">
        <f t="shared" si="200"/>
        <v>0</v>
      </c>
      <c r="W482" s="106" t="e">
        <f>IF(EXACT(O482,Y482),M482,M482*(1-#REF!))</f>
        <v>#REF!</v>
      </c>
      <c r="X482" s="106" t="e">
        <f t="shared" si="201"/>
        <v>#REF!</v>
      </c>
      <c r="Y482" s="107" t="s">
        <v>72</v>
      </c>
      <c r="Z482" s="103">
        <f t="shared" si="197"/>
        <v>0</v>
      </c>
      <c r="AA482" s="103">
        <f t="shared" si="198"/>
        <v>0</v>
      </c>
      <c r="AB482" s="128" t="str">
        <f t="shared" si="202"/>
        <v/>
      </c>
      <c r="AC482" s="128" t="e">
        <f t="shared" si="203"/>
        <v>#REF!</v>
      </c>
    </row>
    <row r="483" spans="1:29" ht="50.1" customHeight="1">
      <c r="A483" s="171"/>
      <c r="B483" s="171"/>
      <c r="C483" s="174"/>
      <c r="D483" s="174"/>
      <c r="E483" s="131"/>
      <c r="F483" s="177"/>
      <c r="G483" s="180"/>
      <c r="H483" s="163"/>
      <c r="I483" s="165"/>
      <c r="J483" s="168"/>
      <c r="K483" s="62"/>
      <c r="L483" s="63"/>
      <c r="M483" s="63"/>
      <c r="N483" s="65"/>
      <c r="O483" s="127"/>
      <c r="P483" s="100"/>
      <c r="Q483" s="63">
        <f t="shared" si="199"/>
        <v>0</v>
      </c>
      <c r="R483" s="65"/>
      <c r="S483" s="67"/>
      <c r="T483" s="40"/>
      <c r="U483" s="106">
        <f>IF(EXACT(O483,Y483),M483,M483*(1-'Расчет ПРЕДЗАКАЗ'!$D$10))</f>
        <v>0</v>
      </c>
      <c r="V483" s="106">
        <f t="shared" si="200"/>
        <v>0</v>
      </c>
      <c r="W483" s="106" t="e">
        <f>IF(EXACT(O483,Y483),M483,M483*(1-#REF!))</f>
        <v>#REF!</v>
      </c>
      <c r="X483" s="106" t="e">
        <f t="shared" si="201"/>
        <v>#REF!</v>
      </c>
      <c r="Y483" s="107" t="s">
        <v>72</v>
      </c>
      <c r="Z483" s="103">
        <f t="shared" si="197"/>
        <v>0</v>
      </c>
      <c r="AA483" s="103">
        <f t="shared" si="198"/>
        <v>0</v>
      </c>
      <c r="AB483" s="128" t="str">
        <f t="shared" si="202"/>
        <v/>
      </c>
      <c r="AC483" s="128" t="e">
        <f t="shared" si="203"/>
        <v>#REF!</v>
      </c>
    </row>
    <row r="484" spans="1:29" ht="50.1" customHeight="1">
      <c r="A484" s="171"/>
      <c r="B484" s="171"/>
      <c r="C484" s="174"/>
      <c r="D484" s="174"/>
      <c r="E484" s="131"/>
      <c r="F484" s="177"/>
      <c r="G484" s="180"/>
      <c r="H484" s="163"/>
      <c r="I484" s="165"/>
      <c r="J484" s="168"/>
      <c r="K484" s="62"/>
      <c r="L484" s="63"/>
      <c r="M484" s="63"/>
      <c r="N484" s="65"/>
      <c r="O484" s="127"/>
      <c r="P484" s="100"/>
      <c r="Q484" s="63">
        <f t="shared" si="199"/>
        <v>0</v>
      </c>
      <c r="R484" s="65"/>
      <c r="S484" s="67"/>
      <c r="T484" s="40"/>
      <c r="U484" s="106">
        <f>IF(EXACT(O484,Y484),M484,M484*(1-'Расчет ПРЕДЗАКАЗ'!$D$10))</f>
        <v>0</v>
      </c>
      <c r="V484" s="106">
        <f t="shared" si="200"/>
        <v>0</v>
      </c>
      <c r="W484" s="106" t="e">
        <f>IF(EXACT(O484,Y484),M484,M484*(1-#REF!))</f>
        <v>#REF!</v>
      </c>
      <c r="X484" s="106" t="e">
        <f t="shared" si="201"/>
        <v>#REF!</v>
      </c>
      <c r="Y484" s="107" t="s">
        <v>72</v>
      </c>
      <c r="Z484" s="103">
        <f t="shared" si="197"/>
        <v>0</v>
      </c>
      <c r="AA484" s="103">
        <f t="shared" si="198"/>
        <v>0</v>
      </c>
      <c r="AB484" s="128" t="str">
        <f t="shared" si="202"/>
        <v/>
      </c>
      <c r="AC484" s="128" t="e">
        <f t="shared" si="203"/>
        <v>#REF!</v>
      </c>
    </row>
    <row r="485" spans="1:29" ht="50.1" customHeight="1">
      <c r="A485" s="171"/>
      <c r="B485" s="171"/>
      <c r="C485" s="174"/>
      <c r="D485" s="174"/>
      <c r="E485" s="131"/>
      <c r="F485" s="177"/>
      <c r="G485" s="180"/>
      <c r="H485" s="163"/>
      <c r="I485" s="165"/>
      <c r="J485" s="168"/>
      <c r="K485" s="62"/>
      <c r="L485" s="63"/>
      <c r="M485" s="63"/>
      <c r="N485" s="65"/>
      <c r="O485" s="127"/>
      <c r="P485" s="100"/>
      <c r="Q485" s="63">
        <f t="shared" si="199"/>
        <v>0</v>
      </c>
      <c r="R485" s="65"/>
      <c r="S485" s="67"/>
      <c r="T485" s="40"/>
      <c r="U485" s="106">
        <f>IF(EXACT(O485,Y485),M485,M485*(1-'Расчет ПРЕДЗАКАЗ'!$D$10))</f>
        <v>0</v>
      </c>
      <c r="V485" s="106">
        <f t="shared" si="200"/>
        <v>0</v>
      </c>
      <c r="W485" s="106" t="e">
        <f>IF(EXACT(O485,Y485),M485,M485*(1-#REF!))</f>
        <v>#REF!</v>
      </c>
      <c r="X485" s="106" t="e">
        <f t="shared" si="201"/>
        <v>#REF!</v>
      </c>
      <c r="Y485" s="107" t="s">
        <v>72</v>
      </c>
      <c r="Z485" s="103">
        <f t="shared" si="197"/>
        <v>0</v>
      </c>
      <c r="AA485" s="103">
        <f t="shared" si="198"/>
        <v>0</v>
      </c>
      <c r="AB485" s="128" t="str">
        <f t="shared" si="202"/>
        <v/>
      </c>
      <c r="AC485" s="128" t="e">
        <f t="shared" si="203"/>
        <v>#REF!</v>
      </c>
    </row>
    <row r="486" spans="1:29" ht="50.1" customHeight="1">
      <c r="A486" s="172"/>
      <c r="B486" s="172"/>
      <c r="C486" s="175"/>
      <c r="D486" s="175"/>
      <c r="E486" s="132"/>
      <c r="F486" s="178"/>
      <c r="G486" s="181"/>
      <c r="H486" s="164"/>
      <c r="I486" s="166"/>
      <c r="J486" s="169"/>
      <c r="K486" s="62"/>
      <c r="L486" s="63"/>
      <c r="M486" s="63"/>
      <c r="N486" s="65"/>
      <c r="O486" s="127"/>
      <c r="P486" s="100"/>
      <c r="Q486" s="63">
        <f t="shared" si="199"/>
        <v>0</v>
      </c>
      <c r="R486" s="65"/>
      <c r="S486" s="64"/>
      <c r="T486" s="40"/>
      <c r="U486" s="106">
        <f>IF(EXACT(O486,Y486),M486,M486*(1-'Расчет ПРЕДЗАКАЗ'!$D$10))</f>
        <v>0</v>
      </c>
      <c r="V486" s="106">
        <f t="shared" si="200"/>
        <v>0</v>
      </c>
      <c r="W486" s="106" t="e">
        <f>IF(EXACT(O486,Y486),M486,M486*(1-#REF!))</f>
        <v>#REF!</v>
      </c>
      <c r="X486" s="106" t="e">
        <f t="shared" si="201"/>
        <v>#REF!</v>
      </c>
      <c r="Y486" s="107" t="s">
        <v>72</v>
      </c>
      <c r="Z486" s="103">
        <f t="shared" si="197"/>
        <v>0</v>
      </c>
      <c r="AA486" s="103">
        <f t="shared" si="198"/>
        <v>0</v>
      </c>
      <c r="AB486" s="128" t="str">
        <f t="shared" si="202"/>
        <v/>
      </c>
      <c r="AC486" s="128" t="e">
        <f t="shared" si="203"/>
        <v>#REF!</v>
      </c>
    </row>
    <row r="487" spans="1:29" ht="11.25" customHeight="1" thickBot="1"/>
    <row r="488" spans="1:29" ht="50.1" customHeight="1">
      <c r="A488" s="170">
        <v>535</v>
      </c>
      <c r="B488" s="170" t="s">
        <v>4293</v>
      </c>
      <c r="C488" s="173" t="s">
        <v>4294</v>
      </c>
      <c r="D488" s="173" t="s">
        <v>77</v>
      </c>
      <c r="E488" s="131"/>
      <c r="F488" s="196" t="s">
        <v>4295</v>
      </c>
      <c r="G488" s="179" t="s">
        <v>2402</v>
      </c>
      <c r="H488" s="162" t="s">
        <v>4296</v>
      </c>
      <c r="I488" s="195" t="s">
        <v>4297</v>
      </c>
      <c r="J488" s="167" t="s">
        <v>19</v>
      </c>
      <c r="K488" s="62" t="s">
        <v>107</v>
      </c>
      <c r="L488" s="63">
        <v>13150</v>
      </c>
      <c r="M488" s="63">
        <v>7307</v>
      </c>
      <c r="N488" s="142" t="s">
        <v>4298</v>
      </c>
      <c r="O488" s="127" t="s">
        <v>72</v>
      </c>
      <c r="P488" s="100"/>
      <c r="Q488" s="63">
        <f>P488*M488</f>
        <v>0</v>
      </c>
      <c r="R488" s="64"/>
      <c r="S488" s="67">
        <v>1</v>
      </c>
      <c r="T488" s="61"/>
      <c r="U488" s="106">
        <f>IF(EXACT(O488,Y488),M488,M488*(1-'Расчет ПРЕДЗАКАЗ'!$D$10))</f>
        <v>7307</v>
      </c>
      <c r="V488" s="106">
        <f>P488*U488</f>
        <v>0</v>
      </c>
      <c r="W488" s="106">
        <f>IF(EXACT(O488,Y488),M488,M488*(1-#REF!))</f>
        <v>7307</v>
      </c>
      <c r="X488" s="106">
        <f>P488*W488</f>
        <v>0</v>
      </c>
      <c r="Y488" s="107" t="s">
        <v>72</v>
      </c>
      <c r="Z488" s="103">
        <f t="shared" ref="Z488:Z502" si="204">IF(EXACT(O488,Y488),Q488,0)</f>
        <v>0</v>
      </c>
      <c r="AA488" s="103">
        <f t="shared" ref="AA488:AA502" si="205">IF(Z488=0,Q488,0)</f>
        <v>0</v>
      </c>
      <c r="AB488" s="128">
        <f>IF(U488=0,"",L488/U488-1)</f>
        <v>0.79964417681675104</v>
      </c>
      <c r="AC488" s="128">
        <f>IF(W488=0,"",L488/W488-1)</f>
        <v>0.79964417681675104</v>
      </c>
    </row>
    <row r="489" spans="1:29" ht="50.1" customHeight="1">
      <c r="A489" s="171"/>
      <c r="B489" s="171"/>
      <c r="C489" s="174"/>
      <c r="D489" s="174"/>
      <c r="E489" s="131"/>
      <c r="F489" s="177"/>
      <c r="G489" s="180"/>
      <c r="H489" s="163"/>
      <c r="I489" s="165"/>
      <c r="J489" s="168"/>
      <c r="K489" s="62"/>
      <c r="L489" s="63"/>
      <c r="M489" s="63"/>
      <c r="N489" s="142"/>
      <c r="O489" s="127"/>
      <c r="P489" s="100"/>
      <c r="Q489" s="63">
        <f t="shared" ref="Q489:Q502" si="206">P489*M489</f>
        <v>0</v>
      </c>
      <c r="R489" s="64"/>
      <c r="S489" s="67"/>
      <c r="T489" s="46"/>
      <c r="U489" s="106">
        <f>IF(EXACT(O489,Y489),M489,M489*(1-'Расчет ПРЕДЗАКАЗ'!$D$10))</f>
        <v>0</v>
      </c>
      <c r="V489" s="106">
        <f t="shared" ref="V489:V502" si="207">P489*U489</f>
        <v>0</v>
      </c>
      <c r="W489" s="106" t="e">
        <f>IF(EXACT(O489,Y489),M489,M489*(1-#REF!))</f>
        <v>#REF!</v>
      </c>
      <c r="X489" s="106" t="e">
        <f t="shared" ref="X489:X502" si="208">P489*W489</f>
        <v>#REF!</v>
      </c>
      <c r="Y489" s="107" t="s">
        <v>72</v>
      </c>
      <c r="Z489" s="103">
        <f t="shared" si="204"/>
        <v>0</v>
      </c>
      <c r="AA489" s="103">
        <f t="shared" si="205"/>
        <v>0</v>
      </c>
      <c r="AB489" s="128" t="str">
        <f t="shared" ref="AB489:AB502" si="209">IF(U489=0,"",L489/U489-1)</f>
        <v/>
      </c>
      <c r="AC489" s="128" t="e">
        <f t="shared" ref="AC489:AC502" si="210">IF(W489=0,"",L489/W489-1)</f>
        <v>#REF!</v>
      </c>
    </row>
    <row r="490" spans="1:29" ht="50.1" customHeight="1">
      <c r="A490" s="171"/>
      <c r="B490" s="171"/>
      <c r="C490" s="174"/>
      <c r="D490" s="174"/>
      <c r="E490" s="131"/>
      <c r="F490" s="177"/>
      <c r="G490" s="180"/>
      <c r="H490" s="163"/>
      <c r="I490" s="165"/>
      <c r="J490" s="168"/>
      <c r="K490" s="62"/>
      <c r="L490" s="63"/>
      <c r="M490" s="63"/>
      <c r="N490" s="142"/>
      <c r="O490" s="127"/>
      <c r="P490" s="100"/>
      <c r="Q490" s="63">
        <f t="shared" si="206"/>
        <v>0</v>
      </c>
      <c r="R490" s="64"/>
      <c r="S490" s="67"/>
      <c r="T490" s="46"/>
      <c r="U490" s="106">
        <f>IF(EXACT(O490,Y490),M490,M490*(1-'Расчет ПРЕДЗАКАЗ'!$D$10))</f>
        <v>0</v>
      </c>
      <c r="V490" s="106">
        <f t="shared" si="207"/>
        <v>0</v>
      </c>
      <c r="W490" s="106" t="e">
        <f>IF(EXACT(O490,Y490),M490,M490*(1-#REF!))</f>
        <v>#REF!</v>
      </c>
      <c r="X490" s="106" t="e">
        <f t="shared" si="208"/>
        <v>#REF!</v>
      </c>
      <c r="Y490" s="107" t="s">
        <v>72</v>
      </c>
      <c r="Z490" s="103">
        <f t="shared" si="204"/>
        <v>0</v>
      </c>
      <c r="AA490" s="103">
        <f t="shared" si="205"/>
        <v>0</v>
      </c>
      <c r="AB490" s="128" t="str">
        <f t="shared" si="209"/>
        <v/>
      </c>
      <c r="AC490" s="128" t="e">
        <f t="shared" si="210"/>
        <v>#REF!</v>
      </c>
    </row>
    <row r="491" spans="1:29" ht="50.1" customHeight="1">
      <c r="A491" s="171"/>
      <c r="B491" s="171"/>
      <c r="C491" s="174"/>
      <c r="D491" s="174"/>
      <c r="E491" s="131"/>
      <c r="F491" s="177"/>
      <c r="G491" s="180"/>
      <c r="H491" s="163"/>
      <c r="I491" s="165"/>
      <c r="J491" s="168"/>
      <c r="K491" s="62"/>
      <c r="L491" s="63"/>
      <c r="M491" s="63"/>
      <c r="N491" s="142"/>
      <c r="O491" s="127"/>
      <c r="P491" s="100"/>
      <c r="Q491" s="63">
        <f t="shared" si="206"/>
        <v>0</v>
      </c>
      <c r="R491" s="64"/>
      <c r="S491" s="67"/>
      <c r="T491" s="46"/>
      <c r="U491" s="106">
        <f>IF(EXACT(O491,Y491),M491,M491*(1-'Расчет ПРЕДЗАКАЗ'!$D$10))</f>
        <v>0</v>
      </c>
      <c r="V491" s="106">
        <f t="shared" si="207"/>
        <v>0</v>
      </c>
      <c r="W491" s="106" t="e">
        <f>IF(EXACT(O491,Y491),M491,M491*(1-#REF!))</f>
        <v>#REF!</v>
      </c>
      <c r="X491" s="106" t="e">
        <f t="shared" si="208"/>
        <v>#REF!</v>
      </c>
      <c r="Y491" s="107" t="s">
        <v>72</v>
      </c>
      <c r="Z491" s="103">
        <f t="shared" si="204"/>
        <v>0</v>
      </c>
      <c r="AA491" s="103">
        <f t="shared" si="205"/>
        <v>0</v>
      </c>
      <c r="AB491" s="128" t="str">
        <f t="shared" si="209"/>
        <v/>
      </c>
      <c r="AC491" s="128" t="e">
        <f t="shared" si="210"/>
        <v>#REF!</v>
      </c>
    </row>
    <row r="492" spans="1:29" ht="50.1" customHeight="1">
      <c r="A492" s="171"/>
      <c r="B492" s="171"/>
      <c r="C492" s="174"/>
      <c r="D492" s="174"/>
      <c r="E492" s="131"/>
      <c r="F492" s="177"/>
      <c r="G492" s="180"/>
      <c r="H492" s="163"/>
      <c r="I492" s="165"/>
      <c r="J492" s="168"/>
      <c r="K492" s="62"/>
      <c r="L492" s="63"/>
      <c r="M492" s="63"/>
      <c r="N492" s="142"/>
      <c r="O492" s="127"/>
      <c r="P492" s="100"/>
      <c r="Q492" s="63">
        <f t="shared" si="206"/>
        <v>0</v>
      </c>
      <c r="R492" s="64"/>
      <c r="S492" s="67"/>
      <c r="T492" s="46"/>
      <c r="U492" s="106">
        <f>IF(EXACT(O492,Y492),M492,M492*(1-'Расчет ПРЕДЗАКАЗ'!$D$10))</f>
        <v>0</v>
      </c>
      <c r="V492" s="106">
        <f t="shared" si="207"/>
        <v>0</v>
      </c>
      <c r="W492" s="106" t="e">
        <f>IF(EXACT(O492,Y492),M492,M492*(1-#REF!))</f>
        <v>#REF!</v>
      </c>
      <c r="X492" s="106" t="e">
        <f t="shared" si="208"/>
        <v>#REF!</v>
      </c>
      <c r="Y492" s="107" t="s">
        <v>72</v>
      </c>
      <c r="Z492" s="103">
        <f t="shared" si="204"/>
        <v>0</v>
      </c>
      <c r="AA492" s="103">
        <f t="shared" si="205"/>
        <v>0</v>
      </c>
      <c r="AB492" s="128" t="str">
        <f t="shared" si="209"/>
        <v/>
      </c>
      <c r="AC492" s="128" t="e">
        <f t="shared" si="210"/>
        <v>#REF!</v>
      </c>
    </row>
    <row r="493" spans="1:29" ht="50.1" customHeight="1">
      <c r="A493" s="171"/>
      <c r="B493" s="171"/>
      <c r="C493" s="174"/>
      <c r="D493" s="174"/>
      <c r="E493" s="131"/>
      <c r="F493" s="177"/>
      <c r="G493" s="180"/>
      <c r="H493" s="163"/>
      <c r="I493" s="165"/>
      <c r="J493" s="168"/>
      <c r="K493" s="62"/>
      <c r="L493" s="63"/>
      <c r="M493" s="63"/>
      <c r="N493" s="142"/>
      <c r="O493" s="127"/>
      <c r="P493" s="100"/>
      <c r="Q493" s="63">
        <f t="shared" si="206"/>
        <v>0</v>
      </c>
      <c r="R493" s="64"/>
      <c r="S493" s="67"/>
      <c r="T493" s="46"/>
      <c r="U493" s="106">
        <f>IF(EXACT(O493,Y493),M493,M493*(1-'Расчет ПРЕДЗАКАЗ'!$D$10))</f>
        <v>0</v>
      </c>
      <c r="V493" s="106">
        <f t="shared" si="207"/>
        <v>0</v>
      </c>
      <c r="W493" s="106" t="e">
        <f>IF(EXACT(O493,Y493),M493,M493*(1-#REF!))</f>
        <v>#REF!</v>
      </c>
      <c r="X493" s="106" t="e">
        <f t="shared" si="208"/>
        <v>#REF!</v>
      </c>
      <c r="Y493" s="107" t="s">
        <v>72</v>
      </c>
      <c r="Z493" s="103">
        <f t="shared" si="204"/>
        <v>0</v>
      </c>
      <c r="AA493" s="103">
        <f t="shared" si="205"/>
        <v>0</v>
      </c>
      <c r="AB493" s="128" t="str">
        <f t="shared" si="209"/>
        <v/>
      </c>
      <c r="AC493" s="128" t="e">
        <f t="shared" si="210"/>
        <v>#REF!</v>
      </c>
    </row>
    <row r="494" spans="1:29" ht="50.1" customHeight="1">
      <c r="A494" s="171"/>
      <c r="B494" s="171"/>
      <c r="C494" s="174"/>
      <c r="D494" s="174"/>
      <c r="E494" s="131"/>
      <c r="F494" s="177"/>
      <c r="G494" s="180"/>
      <c r="H494" s="163"/>
      <c r="I494" s="165"/>
      <c r="J494" s="168"/>
      <c r="K494" s="62"/>
      <c r="L494" s="63"/>
      <c r="M494" s="63"/>
      <c r="N494" s="142"/>
      <c r="O494" s="127"/>
      <c r="P494" s="100"/>
      <c r="Q494" s="63">
        <f t="shared" si="206"/>
        <v>0</v>
      </c>
      <c r="R494" s="64"/>
      <c r="S494" s="67"/>
      <c r="T494" s="46"/>
      <c r="U494" s="106">
        <f>IF(EXACT(O494,Y494),M494,M494*(1-'Расчет ПРЕДЗАКАЗ'!$D$10))</f>
        <v>0</v>
      </c>
      <c r="V494" s="106">
        <f t="shared" si="207"/>
        <v>0</v>
      </c>
      <c r="W494" s="106" t="e">
        <f>IF(EXACT(O494,Y494),M494,M494*(1-#REF!))</f>
        <v>#REF!</v>
      </c>
      <c r="X494" s="106" t="e">
        <f t="shared" si="208"/>
        <v>#REF!</v>
      </c>
      <c r="Y494" s="107" t="s">
        <v>72</v>
      </c>
      <c r="Z494" s="103">
        <f t="shared" si="204"/>
        <v>0</v>
      </c>
      <c r="AA494" s="103">
        <f t="shared" si="205"/>
        <v>0</v>
      </c>
      <c r="AB494" s="128" t="str">
        <f t="shared" si="209"/>
        <v/>
      </c>
      <c r="AC494" s="128" t="e">
        <f t="shared" si="210"/>
        <v>#REF!</v>
      </c>
    </row>
    <row r="495" spans="1:29" ht="50.1" customHeight="1">
      <c r="A495" s="171"/>
      <c r="B495" s="171"/>
      <c r="C495" s="174"/>
      <c r="D495" s="174"/>
      <c r="E495" s="131"/>
      <c r="F495" s="177"/>
      <c r="G495" s="180"/>
      <c r="H495" s="163"/>
      <c r="I495" s="165"/>
      <c r="J495" s="168"/>
      <c r="K495" s="62"/>
      <c r="L495" s="63"/>
      <c r="M495" s="63"/>
      <c r="N495" s="142"/>
      <c r="O495" s="127"/>
      <c r="P495" s="100"/>
      <c r="Q495" s="63">
        <f t="shared" si="206"/>
        <v>0</v>
      </c>
      <c r="R495" s="64"/>
      <c r="S495" s="67"/>
      <c r="T495" s="46"/>
      <c r="U495" s="106">
        <f>IF(EXACT(O495,Y495),M495,M495*(1-'Расчет ПРЕДЗАКАЗ'!$D$10))</f>
        <v>0</v>
      </c>
      <c r="V495" s="106">
        <f t="shared" si="207"/>
        <v>0</v>
      </c>
      <c r="W495" s="106" t="e">
        <f>IF(EXACT(O495,Y495),M495,M495*(1-#REF!))</f>
        <v>#REF!</v>
      </c>
      <c r="X495" s="106" t="e">
        <f t="shared" si="208"/>
        <v>#REF!</v>
      </c>
      <c r="Y495" s="107" t="s">
        <v>72</v>
      </c>
      <c r="Z495" s="103">
        <f t="shared" si="204"/>
        <v>0</v>
      </c>
      <c r="AA495" s="103">
        <f t="shared" si="205"/>
        <v>0</v>
      </c>
      <c r="AB495" s="128" t="str">
        <f t="shared" si="209"/>
        <v/>
      </c>
      <c r="AC495" s="128" t="e">
        <f t="shared" si="210"/>
        <v>#REF!</v>
      </c>
    </row>
    <row r="496" spans="1:29" ht="50.1" customHeight="1">
      <c r="A496" s="171"/>
      <c r="B496" s="171"/>
      <c r="C496" s="174"/>
      <c r="D496" s="174"/>
      <c r="E496" s="131"/>
      <c r="F496" s="177"/>
      <c r="G496" s="180"/>
      <c r="H496" s="163"/>
      <c r="I496" s="165"/>
      <c r="J496" s="168"/>
      <c r="K496" s="62"/>
      <c r="L496" s="63"/>
      <c r="M496" s="63"/>
      <c r="N496" s="142"/>
      <c r="O496" s="127"/>
      <c r="P496" s="100"/>
      <c r="Q496" s="63">
        <f t="shared" si="206"/>
        <v>0</v>
      </c>
      <c r="R496" s="64"/>
      <c r="S496" s="67"/>
      <c r="T496" s="46"/>
      <c r="U496" s="106">
        <f>IF(EXACT(O496,Y496),M496,M496*(1-'Расчет ПРЕДЗАКАЗ'!$D$10))</f>
        <v>0</v>
      </c>
      <c r="V496" s="106">
        <f t="shared" si="207"/>
        <v>0</v>
      </c>
      <c r="W496" s="106" t="e">
        <f>IF(EXACT(O496,Y496),M496,M496*(1-#REF!))</f>
        <v>#REF!</v>
      </c>
      <c r="X496" s="106" t="e">
        <f t="shared" si="208"/>
        <v>#REF!</v>
      </c>
      <c r="Y496" s="107" t="s">
        <v>72</v>
      </c>
      <c r="Z496" s="103">
        <f t="shared" si="204"/>
        <v>0</v>
      </c>
      <c r="AA496" s="103">
        <f t="shared" si="205"/>
        <v>0</v>
      </c>
      <c r="AB496" s="128" t="str">
        <f t="shared" si="209"/>
        <v/>
      </c>
      <c r="AC496" s="128" t="e">
        <f t="shared" si="210"/>
        <v>#REF!</v>
      </c>
    </row>
    <row r="497" spans="1:29" ht="50.1" customHeight="1">
      <c r="A497" s="171"/>
      <c r="B497" s="171"/>
      <c r="C497" s="174"/>
      <c r="D497" s="174"/>
      <c r="E497" s="131"/>
      <c r="F497" s="177"/>
      <c r="G497" s="180"/>
      <c r="H497" s="163"/>
      <c r="I497" s="165"/>
      <c r="J497" s="168"/>
      <c r="K497" s="62"/>
      <c r="L497" s="63"/>
      <c r="M497" s="63"/>
      <c r="N497" s="65"/>
      <c r="O497" s="127"/>
      <c r="P497" s="100"/>
      <c r="Q497" s="63">
        <f t="shared" si="206"/>
        <v>0</v>
      </c>
      <c r="R497" s="65"/>
      <c r="S497" s="67"/>
      <c r="T497" s="40"/>
      <c r="U497" s="106">
        <f>IF(EXACT(O497,Y497),M497,M497*(1-'Расчет ПРЕДЗАКАЗ'!$D$10))</f>
        <v>0</v>
      </c>
      <c r="V497" s="106">
        <f t="shared" si="207"/>
        <v>0</v>
      </c>
      <c r="W497" s="106" t="e">
        <f>IF(EXACT(O497,Y497),M497,M497*(1-#REF!))</f>
        <v>#REF!</v>
      </c>
      <c r="X497" s="106" t="e">
        <f t="shared" si="208"/>
        <v>#REF!</v>
      </c>
      <c r="Y497" s="107" t="s">
        <v>72</v>
      </c>
      <c r="Z497" s="103">
        <f t="shared" si="204"/>
        <v>0</v>
      </c>
      <c r="AA497" s="103">
        <f t="shared" si="205"/>
        <v>0</v>
      </c>
      <c r="AB497" s="128" t="str">
        <f t="shared" si="209"/>
        <v/>
      </c>
      <c r="AC497" s="128" t="e">
        <f t="shared" si="210"/>
        <v>#REF!</v>
      </c>
    </row>
    <row r="498" spans="1:29" ht="50.1" customHeight="1">
      <c r="A498" s="171"/>
      <c r="B498" s="171"/>
      <c r="C498" s="174"/>
      <c r="D498" s="174"/>
      <c r="E498" s="131"/>
      <c r="F498" s="177"/>
      <c r="G498" s="180"/>
      <c r="H498" s="163"/>
      <c r="I498" s="165"/>
      <c r="J498" s="168"/>
      <c r="K498" s="62"/>
      <c r="L498" s="63"/>
      <c r="M498" s="63"/>
      <c r="N498" s="65"/>
      <c r="O498" s="127"/>
      <c r="P498" s="100"/>
      <c r="Q498" s="63">
        <f t="shared" si="206"/>
        <v>0</v>
      </c>
      <c r="R498" s="65"/>
      <c r="S498" s="67"/>
      <c r="T498" s="40"/>
      <c r="U498" s="106">
        <f>IF(EXACT(O498,Y498),M498,M498*(1-'Расчет ПРЕДЗАКАЗ'!$D$10))</f>
        <v>0</v>
      </c>
      <c r="V498" s="106">
        <f t="shared" si="207"/>
        <v>0</v>
      </c>
      <c r="W498" s="106" t="e">
        <f>IF(EXACT(O498,Y498),M498,M498*(1-#REF!))</f>
        <v>#REF!</v>
      </c>
      <c r="X498" s="106" t="e">
        <f t="shared" si="208"/>
        <v>#REF!</v>
      </c>
      <c r="Y498" s="107" t="s">
        <v>72</v>
      </c>
      <c r="Z498" s="103">
        <f t="shared" si="204"/>
        <v>0</v>
      </c>
      <c r="AA498" s="103">
        <f t="shared" si="205"/>
        <v>0</v>
      </c>
      <c r="AB498" s="128" t="str">
        <f t="shared" si="209"/>
        <v/>
      </c>
      <c r="AC498" s="128" t="e">
        <f t="shared" si="210"/>
        <v>#REF!</v>
      </c>
    </row>
    <row r="499" spans="1:29" ht="50.1" customHeight="1">
      <c r="A499" s="171"/>
      <c r="B499" s="171"/>
      <c r="C499" s="174"/>
      <c r="D499" s="174"/>
      <c r="E499" s="131"/>
      <c r="F499" s="177"/>
      <c r="G499" s="180"/>
      <c r="H499" s="163"/>
      <c r="I499" s="165"/>
      <c r="J499" s="168"/>
      <c r="K499" s="62"/>
      <c r="L499" s="63"/>
      <c r="M499" s="63"/>
      <c r="N499" s="65"/>
      <c r="O499" s="127"/>
      <c r="P499" s="100"/>
      <c r="Q499" s="63">
        <f t="shared" si="206"/>
        <v>0</v>
      </c>
      <c r="R499" s="65"/>
      <c r="S499" s="67"/>
      <c r="T499" s="40"/>
      <c r="U499" s="106">
        <f>IF(EXACT(O499,Y499),M499,M499*(1-'Расчет ПРЕДЗАКАЗ'!$D$10))</f>
        <v>0</v>
      </c>
      <c r="V499" s="106">
        <f t="shared" si="207"/>
        <v>0</v>
      </c>
      <c r="W499" s="106" t="e">
        <f>IF(EXACT(O499,Y499),M499,M499*(1-#REF!))</f>
        <v>#REF!</v>
      </c>
      <c r="X499" s="106" t="e">
        <f t="shared" si="208"/>
        <v>#REF!</v>
      </c>
      <c r="Y499" s="107" t="s">
        <v>72</v>
      </c>
      <c r="Z499" s="103">
        <f t="shared" si="204"/>
        <v>0</v>
      </c>
      <c r="AA499" s="103">
        <f t="shared" si="205"/>
        <v>0</v>
      </c>
      <c r="AB499" s="128" t="str">
        <f t="shared" si="209"/>
        <v/>
      </c>
      <c r="AC499" s="128" t="e">
        <f t="shared" si="210"/>
        <v>#REF!</v>
      </c>
    </row>
    <row r="500" spans="1:29" ht="50.1" customHeight="1">
      <c r="A500" s="171"/>
      <c r="B500" s="171"/>
      <c r="C500" s="174"/>
      <c r="D500" s="174"/>
      <c r="E500" s="131"/>
      <c r="F500" s="177"/>
      <c r="G500" s="180"/>
      <c r="H500" s="163"/>
      <c r="I500" s="165"/>
      <c r="J500" s="168"/>
      <c r="K500" s="62"/>
      <c r="L500" s="63"/>
      <c r="M500" s="63"/>
      <c r="N500" s="65"/>
      <c r="O500" s="127"/>
      <c r="P500" s="100"/>
      <c r="Q500" s="63">
        <f t="shared" si="206"/>
        <v>0</v>
      </c>
      <c r="R500" s="65"/>
      <c r="S500" s="67"/>
      <c r="T500" s="40"/>
      <c r="U500" s="106">
        <f>IF(EXACT(O500,Y500),M500,M500*(1-'Расчет ПРЕДЗАКАЗ'!$D$10))</f>
        <v>0</v>
      </c>
      <c r="V500" s="106">
        <f t="shared" si="207"/>
        <v>0</v>
      </c>
      <c r="W500" s="106" t="e">
        <f>IF(EXACT(O500,Y500),M500,M500*(1-#REF!))</f>
        <v>#REF!</v>
      </c>
      <c r="X500" s="106" t="e">
        <f t="shared" si="208"/>
        <v>#REF!</v>
      </c>
      <c r="Y500" s="107" t="s">
        <v>72</v>
      </c>
      <c r="Z500" s="103">
        <f t="shared" si="204"/>
        <v>0</v>
      </c>
      <c r="AA500" s="103">
        <f t="shared" si="205"/>
        <v>0</v>
      </c>
      <c r="AB500" s="128" t="str">
        <f t="shared" si="209"/>
        <v/>
      </c>
      <c r="AC500" s="128" t="e">
        <f t="shared" si="210"/>
        <v>#REF!</v>
      </c>
    </row>
    <row r="501" spans="1:29" ht="50.1" customHeight="1">
      <c r="A501" s="171"/>
      <c r="B501" s="171"/>
      <c r="C501" s="174"/>
      <c r="D501" s="174"/>
      <c r="E501" s="131"/>
      <c r="F501" s="177"/>
      <c r="G501" s="180"/>
      <c r="H501" s="163"/>
      <c r="I501" s="165"/>
      <c r="J501" s="168"/>
      <c r="K501" s="62"/>
      <c r="L501" s="63"/>
      <c r="M501" s="63"/>
      <c r="N501" s="65"/>
      <c r="O501" s="127"/>
      <c r="P501" s="100"/>
      <c r="Q501" s="63">
        <f t="shared" si="206"/>
        <v>0</v>
      </c>
      <c r="R501" s="65"/>
      <c r="S501" s="67"/>
      <c r="T501" s="40"/>
      <c r="U501" s="106">
        <f>IF(EXACT(O501,Y501),M501,M501*(1-'Расчет ПРЕДЗАКАЗ'!$D$10))</f>
        <v>0</v>
      </c>
      <c r="V501" s="106">
        <f t="shared" si="207"/>
        <v>0</v>
      </c>
      <c r="W501" s="106" t="e">
        <f>IF(EXACT(O501,Y501),M501,M501*(1-#REF!))</f>
        <v>#REF!</v>
      </c>
      <c r="X501" s="106" t="e">
        <f t="shared" si="208"/>
        <v>#REF!</v>
      </c>
      <c r="Y501" s="107" t="s">
        <v>72</v>
      </c>
      <c r="Z501" s="103">
        <f t="shared" si="204"/>
        <v>0</v>
      </c>
      <c r="AA501" s="103">
        <f t="shared" si="205"/>
        <v>0</v>
      </c>
      <c r="AB501" s="128" t="str">
        <f t="shared" si="209"/>
        <v/>
      </c>
      <c r="AC501" s="128" t="e">
        <f t="shared" si="210"/>
        <v>#REF!</v>
      </c>
    </row>
    <row r="502" spans="1:29" ht="50.1" customHeight="1">
      <c r="A502" s="172"/>
      <c r="B502" s="172"/>
      <c r="C502" s="175"/>
      <c r="D502" s="175"/>
      <c r="E502" s="132"/>
      <c r="F502" s="178"/>
      <c r="G502" s="181"/>
      <c r="H502" s="164"/>
      <c r="I502" s="166"/>
      <c r="J502" s="169"/>
      <c r="K502" s="62"/>
      <c r="L502" s="63"/>
      <c r="M502" s="63"/>
      <c r="N502" s="65"/>
      <c r="O502" s="127"/>
      <c r="P502" s="100"/>
      <c r="Q502" s="63">
        <f t="shared" si="206"/>
        <v>0</v>
      </c>
      <c r="R502" s="65"/>
      <c r="S502" s="64"/>
      <c r="T502" s="40"/>
      <c r="U502" s="106">
        <f>IF(EXACT(O502,Y502),M502,M502*(1-'Расчет ПРЕДЗАКАЗ'!$D$10))</f>
        <v>0</v>
      </c>
      <c r="V502" s="106">
        <f t="shared" si="207"/>
        <v>0</v>
      </c>
      <c r="W502" s="106" t="e">
        <f>IF(EXACT(O502,Y502),M502,M502*(1-#REF!))</f>
        <v>#REF!</v>
      </c>
      <c r="X502" s="106" t="e">
        <f t="shared" si="208"/>
        <v>#REF!</v>
      </c>
      <c r="Y502" s="107" t="s">
        <v>72</v>
      </c>
      <c r="Z502" s="103">
        <f t="shared" si="204"/>
        <v>0</v>
      </c>
      <c r="AA502" s="103">
        <f t="shared" si="205"/>
        <v>0</v>
      </c>
      <c r="AB502" s="128" t="str">
        <f t="shared" si="209"/>
        <v/>
      </c>
      <c r="AC502" s="128" t="e">
        <f t="shared" si="210"/>
        <v>#REF!</v>
      </c>
    </row>
    <row r="503" spans="1:29" ht="11.25" customHeight="1" thickBot="1"/>
    <row r="504" spans="1:29" ht="50.1" customHeight="1">
      <c r="A504" s="170">
        <v>536</v>
      </c>
      <c r="B504" s="170" t="s">
        <v>4299</v>
      </c>
      <c r="C504" s="173" t="s">
        <v>4300</v>
      </c>
      <c r="D504" s="173" t="s">
        <v>77</v>
      </c>
      <c r="E504" s="131"/>
      <c r="F504" s="196" t="s">
        <v>4301</v>
      </c>
      <c r="G504" s="179" t="s">
        <v>4141</v>
      </c>
      <c r="H504" s="162" t="s">
        <v>4302</v>
      </c>
      <c r="I504" s="195" t="s">
        <v>4303</v>
      </c>
      <c r="J504" s="167" t="s">
        <v>19</v>
      </c>
      <c r="K504" s="62" t="s">
        <v>179</v>
      </c>
      <c r="L504" s="63">
        <v>8750</v>
      </c>
      <c r="M504" s="63">
        <v>4861</v>
      </c>
      <c r="N504" s="142" t="s">
        <v>4304</v>
      </c>
      <c r="O504" s="127" t="s">
        <v>72</v>
      </c>
      <c r="P504" s="100"/>
      <c r="Q504" s="63">
        <f>P504*M504</f>
        <v>0</v>
      </c>
      <c r="R504" s="64"/>
      <c r="S504" s="67">
        <v>3</v>
      </c>
      <c r="T504" s="61"/>
      <c r="U504" s="106">
        <f>IF(EXACT(O504,Y504),M504,M504*(1-'Расчет ПРЕДЗАКАЗ'!$D$10))</f>
        <v>4861</v>
      </c>
      <c r="V504" s="106">
        <f>P504*U504</f>
        <v>0</v>
      </c>
      <c r="W504" s="106">
        <f>IF(EXACT(O504,Y504),M504,M504*(1-#REF!))</f>
        <v>4861</v>
      </c>
      <c r="X504" s="106">
        <f>P504*W504</f>
        <v>0</v>
      </c>
      <c r="Y504" s="107" t="s">
        <v>72</v>
      </c>
      <c r="Z504" s="103">
        <f t="shared" ref="Z504:Z518" si="211">IF(EXACT(O504,Y504),Q504,0)</f>
        <v>0</v>
      </c>
      <c r="AA504" s="103">
        <f t="shared" ref="AA504:AA518" si="212">IF(Z504=0,Q504,0)</f>
        <v>0</v>
      </c>
      <c r="AB504" s="128">
        <f>IF(U504=0,"",L504/U504-1)</f>
        <v>0.80004114379757252</v>
      </c>
      <c r="AC504" s="128">
        <f>IF(W504=0,"",L504/W504-1)</f>
        <v>0.80004114379757252</v>
      </c>
    </row>
    <row r="505" spans="1:29" ht="50.1" customHeight="1">
      <c r="A505" s="171"/>
      <c r="B505" s="171"/>
      <c r="C505" s="174"/>
      <c r="D505" s="174"/>
      <c r="E505" s="131"/>
      <c r="F505" s="177"/>
      <c r="G505" s="180"/>
      <c r="H505" s="163"/>
      <c r="I505" s="165"/>
      <c r="J505" s="168"/>
      <c r="K505" s="62"/>
      <c r="L505" s="63"/>
      <c r="M505" s="63"/>
      <c r="N505" s="142"/>
      <c r="O505" s="127"/>
      <c r="P505" s="100"/>
      <c r="Q505" s="63">
        <f t="shared" ref="Q505:Q518" si="213">P505*M505</f>
        <v>0</v>
      </c>
      <c r="R505" s="64"/>
      <c r="S505" s="67"/>
      <c r="T505" s="46"/>
      <c r="U505" s="106">
        <f>IF(EXACT(O505,Y505),M505,M505*(1-'Расчет ПРЕДЗАКАЗ'!$D$10))</f>
        <v>0</v>
      </c>
      <c r="V505" s="106">
        <f t="shared" ref="V505:V518" si="214">P505*U505</f>
        <v>0</v>
      </c>
      <c r="W505" s="106" t="e">
        <f>IF(EXACT(O505,Y505),M505,M505*(1-#REF!))</f>
        <v>#REF!</v>
      </c>
      <c r="X505" s="106" t="e">
        <f t="shared" ref="X505:X518" si="215">P505*W505</f>
        <v>#REF!</v>
      </c>
      <c r="Y505" s="107" t="s">
        <v>72</v>
      </c>
      <c r="Z505" s="103">
        <f t="shared" si="211"/>
        <v>0</v>
      </c>
      <c r="AA505" s="103">
        <f t="shared" si="212"/>
        <v>0</v>
      </c>
      <c r="AB505" s="128" t="str">
        <f t="shared" ref="AB505:AB518" si="216">IF(U505=0,"",L505/U505-1)</f>
        <v/>
      </c>
      <c r="AC505" s="128" t="e">
        <f t="shared" ref="AC505:AC518" si="217">IF(W505=0,"",L505/W505-1)</f>
        <v>#REF!</v>
      </c>
    </row>
    <row r="506" spans="1:29" ht="50.1" customHeight="1">
      <c r="A506" s="171"/>
      <c r="B506" s="171"/>
      <c r="C506" s="174"/>
      <c r="D506" s="174"/>
      <c r="E506" s="131"/>
      <c r="F506" s="177"/>
      <c r="G506" s="180"/>
      <c r="H506" s="163"/>
      <c r="I506" s="165"/>
      <c r="J506" s="168"/>
      <c r="K506" s="62"/>
      <c r="L506" s="63"/>
      <c r="M506" s="63"/>
      <c r="N506" s="142"/>
      <c r="O506" s="127"/>
      <c r="P506" s="100"/>
      <c r="Q506" s="63">
        <f t="shared" si="213"/>
        <v>0</v>
      </c>
      <c r="R506" s="64"/>
      <c r="S506" s="67"/>
      <c r="T506" s="46"/>
      <c r="U506" s="106">
        <f>IF(EXACT(O506,Y506),M506,M506*(1-'Расчет ПРЕДЗАКАЗ'!$D$10))</f>
        <v>0</v>
      </c>
      <c r="V506" s="106">
        <f t="shared" si="214"/>
        <v>0</v>
      </c>
      <c r="W506" s="106" t="e">
        <f>IF(EXACT(O506,Y506),M506,M506*(1-#REF!))</f>
        <v>#REF!</v>
      </c>
      <c r="X506" s="106" t="e">
        <f t="shared" si="215"/>
        <v>#REF!</v>
      </c>
      <c r="Y506" s="107" t="s">
        <v>72</v>
      </c>
      <c r="Z506" s="103">
        <f t="shared" si="211"/>
        <v>0</v>
      </c>
      <c r="AA506" s="103">
        <f t="shared" si="212"/>
        <v>0</v>
      </c>
      <c r="AB506" s="128" t="str">
        <f t="shared" si="216"/>
        <v/>
      </c>
      <c r="AC506" s="128" t="e">
        <f t="shared" si="217"/>
        <v>#REF!</v>
      </c>
    </row>
    <row r="507" spans="1:29" ht="50.1" customHeight="1">
      <c r="A507" s="171"/>
      <c r="B507" s="171"/>
      <c r="C507" s="174"/>
      <c r="D507" s="174"/>
      <c r="E507" s="131"/>
      <c r="F507" s="177"/>
      <c r="G507" s="180"/>
      <c r="H507" s="163"/>
      <c r="I507" s="165"/>
      <c r="J507" s="168"/>
      <c r="K507" s="62"/>
      <c r="L507" s="63"/>
      <c r="M507" s="63"/>
      <c r="N507" s="142"/>
      <c r="O507" s="127"/>
      <c r="P507" s="100"/>
      <c r="Q507" s="63">
        <f t="shared" si="213"/>
        <v>0</v>
      </c>
      <c r="R507" s="64"/>
      <c r="S507" s="67"/>
      <c r="T507" s="46"/>
      <c r="U507" s="106">
        <f>IF(EXACT(O507,Y507),M507,M507*(1-'Расчет ПРЕДЗАКАЗ'!$D$10))</f>
        <v>0</v>
      </c>
      <c r="V507" s="106">
        <f t="shared" si="214"/>
        <v>0</v>
      </c>
      <c r="W507" s="106" t="e">
        <f>IF(EXACT(O507,Y507),M507,M507*(1-#REF!))</f>
        <v>#REF!</v>
      </c>
      <c r="X507" s="106" t="e">
        <f t="shared" si="215"/>
        <v>#REF!</v>
      </c>
      <c r="Y507" s="107" t="s">
        <v>72</v>
      </c>
      <c r="Z507" s="103">
        <f t="shared" si="211"/>
        <v>0</v>
      </c>
      <c r="AA507" s="103">
        <f t="shared" si="212"/>
        <v>0</v>
      </c>
      <c r="AB507" s="128" t="str">
        <f t="shared" si="216"/>
        <v/>
      </c>
      <c r="AC507" s="128" t="e">
        <f t="shared" si="217"/>
        <v>#REF!</v>
      </c>
    </row>
    <row r="508" spans="1:29" ht="50.1" customHeight="1">
      <c r="A508" s="171"/>
      <c r="B508" s="171"/>
      <c r="C508" s="174"/>
      <c r="D508" s="174"/>
      <c r="E508" s="131"/>
      <c r="F508" s="177"/>
      <c r="G508" s="180"/>
      <c r="H508" s="163"/>
      <c r="I508" s="165"/>
      <c r="J508" s="168"/>
      <c r="K508" s="62"/>
      <c r="L508" s="63"/>
      <c r="M508" s="63"/>
      <c r="N508" s="142"/>
      <c r="O508" s="127"/>
      <c r="P508" s="100"/>
      <c r="Q508" s="63">
        <f t="shared" si="213"/>
        <v>0</v>
      </c>
      <c r="R508" s="64"/>
      <c r="S508" s="67"/>
      <c r="T508" s="46"/>
      <c r="U508" s="106">
        <f>IF(EXACT(O508,Y508),M508,M508*(1-'Расчет ПРЕДЗАКАЗ'!$D$10))</f>
        <v>0</v>
      </c>
      <c r="V508" s="106">
        <f t="shared" si="214"/>
        <v>0</v>
      </c>
      <c r="W508" s="106" t="e">
        <f>IF(EXACT(O508,Y508),M508,M508*(1-#REF!))</f>
        <v>#REF!</v>
      </c>
      <c r="X508" s="106" t="e">
        <f t="shared" si="215"/>
        <v>#REF!</v>
      </c>
      <c r="Y508" s="107" t="s">
        <v>72</v>
      </c>
      <c r="Z508" s="103">
        <f t="shared" si="211"/>
        <v>0</v>
      </c>
      <c r="AA508" s="103">
        <f t="shared" si="212"/>
        <v>0</v>
      </c>
      <c r="AB508" s="128" t="str">
        <f t="shared" si="216"/>
        <v/>
      </c>
      <c r="AC508" s="128" t="e">
        <f t="shared" si="217"/>
        <v>#REF!</v>
      </c>
    </row>
    <row r="509" spans="1:29" ht="50.1" customHeight="1">
      <c r="A509" s="171"/>
      <c r="B509" s="171"/>
      <c r="C509" s="174"/>
      <c r="D509" s="174"/>
      <c r="E509" s="131"/>
      <c r="F509" s="177"/>
      <c r="G509" s="180"/>
      <c r="H509" s="163"/>
      <c r="I509" s="165"/>
      <c r="J509" s="168"/>
      <c r="K509" s="62"/>
      <c r="L509" s="63"/>
      <c r="M509" s="63"/>
      <c r="N509" s="142"/>
      <c r="O509" s="127"/>
      <c r="P509" s="100"/>
      <c r="Q509" s="63">
        <f t="shared" si="213"/>
        <v>0</v>
      </c>
      <c r="R509" s="64"/>
      <c r="S509" s="67"/>
      <c r="T509" s="46"/>
      <c r="U509" s="106">
        <f>IF(EXACT(O509,Y509),M509,M509*(1-'Расчет ПРЕДЗАКАЗ'!$D$10))</f>
        <v>0</v>
      </c>
      <c r="V509" s="106">
        <f t="shared" si="214"/>
        <v>0</v>
      </c>
      <c r="W509" s="106" t="e">
        <f>IF(EXACT(O509,Y509),M509,M509*(1-#REF!))</f>
        <v>#REF!</v>
      </c>
      <c r="X509" s="106" t="e">
        <f t="shared" si="215"/>
        <v>#REF!</v>
      </c>
      <c r="Y509" s="107" t="s">
        <v>72</v>
      </c>
      <c r="Z509" s="103">
        <f t="shared" si="211"/>
        <v>0</v>
      </c>
      <c r="AA509" s="103">
        <f t="shared" si="212"/>
        <v>0</v>
      </c>
      <c r="AB509" s="128" t="str">
        <f t="shared" si="216"/>
        <v/>
      </c>
      <c r="AC509" s="128" t="e">
        <f t="shared" si="217"/>
        <v>#REF!</v>
      </c>
    </row>
    <row r="510" spans="1:29" ht="50.1" customHeight="1">
      <c r="A510" s="171"/>
      <c r="B510" s="171"/>
      <c r="C510" s="174"/>
      <c r="D510" s="174"/>
      <c r="E510" s="131"/>
      <c r="F510" s="177"/>
      <c r="G510" s="180"/>
      <c r="H510" s="163"/>
      <c r="I510" s="165"/>
      <c r="J510" s="168"/>
      <c r="K510" s="62"/>
      <c r="L510" s="63"/>
      <c r="M510" s="63"/>
      <c r="N510" s="142"/>
      <c r="O510" s="127"/>
      <c r="P510" s="100"/>
      <c r="Q510" s="63">
        <f t="shared" si="213"/>
        <v>0</v>
      </c>
      <c r="R510" s="64"/>
      <c r="S510" s="67"/>
      <c r="T510" s="46"/>
      <c r="U510" s="106">
        <f>IF(EXACT(O510,Y510),M510,M510*(1-'Расчет ПРЕДЗАКАЗ'!$D$10))</f>
        <v>0</v>
      </c>
      <c r="V510" s="106">
        <f t="shared" si="214"/>
        <v>0</v>
      </c>
      <c r="W510" s="106" t="e">
        <f>IF(EXACT(O510,Y510),M510,M510*(1-#REF!))</f>
        <v>#REF!</v>
      </c>
      <c r="X510" s="106" t="e">
        <f t="shared" si="215"/>
        <v>#REF!</v>
      </c>
      <c r="Y510" s="107" t="s">
        <v>72</v>
      </c>
      <c r="Z510" s="103">
        <f t="shared" si="211"/>
        <v>0</v>
      </c>
      <c r="AA510" s="103">
        <f t="shared" si="212"/>
        <v>0</v>
      </c>
      <c r="AB510" s="128" t="str">
        <f t="shared" si="216"/>
        <v/>
      </c>
      <c r="AC510" s="128" t="e">
        <f t="shared" si="217"/>
        <v>#REF!</v>
      </c>
    </row>
    <row r="511" spans="1:29" ht="50.1" customHeight="1">
      <c r="A511" s="171"/>
      <c r="B511" s="171"/>
      <c r="C511" s="174"/>
      <c r="D511" s="174"/>
      <c r="E511" s="131"/>
      <c r="F511" s="177"/>
      <c r="G511" s="180"/>
      <c r="H511" s="163"/>
      <c r="I511" s="165"/>
      <c r="J511" s="168"/>
      <c r="K511" s="62"/>
      <c r="L511" s="63"/>
      <c r="M511" s="63"/>
      <c r="N511" s="142"/>
      <c r="O511" s="127"/>
      <c r="P511" s="100"/>
      <c r="Q511" s="63">
        <f t="shared" si="213"/>
        <v>0</v>
      </c>
      <c r="R511" s="64"/>
      <c r="S511" s="67"/>
      <c r="T511" s="46"/>
      <c r="U511" s="106">
        <f>IF(EXACT(O511,Y511),M511,M511*(1-'Расчет ПРЕДЗАКАЗ'!$D$10))</f>
        <v>0</v>
      </c>
      <c r="V511" s="106">
        <f t="shared" si="214"/>
        <v>0</v>
      </c>
      <c r="W511" s="106" t="e">
        <f>IF(EXACT(O511,Y511),M511,M511*(1-#REF!))</f>
        <v>#REF!</v>
      </c>
      <c r="X511" s="106" t="e">
        <f t="shared" si="215"/>
        <v>#REF!</v>
      </c>
      <c r="Y511" s="107" t="s">
        <v>72</v>
      </c>
      <c r="Z511" s="103">
        <f t="shared" si="211"/>
        <v>0</v>
      </c>
      <c r="AA511" s="103">
        <f t="shared" si="212"/>
        <v>0</v>
      </c>
      <c r="AB511" s="128" t="str">
        <f t="shared" si="216"/>
        <v/>
      </c>
      <c r="AC511" s="128" t="e">
        <f t="shared" si="217"/>
        <v>#REF!</v>
      </c>
    </row>
    <row r="512" spans="1:29" ht="50.1" customHeight="1">
      <c r="A512" s="171"/>
      <c r="B512" s="171"/>
      <c r="C512" s="174"/>
      <c r="D512" s="174"/>
      <c r="E512" s="131"/>
      <c r="F512" s="177"/>
      <c r="G512" s="180"/>
      <c r="H512" s="163"/>
      <c r="I512" s="165"/>
      <c r="J512" s="168"/>
      <c r="K512" s="62"/>
      <c r="L512" s="63"/>
      <c r="M512" s="63"/>
      <c r="N512" s="142"/>
      <c r="O512" s="127"/>
      <c r="P512" s="100"/>
      <c r="Q512" s="63">
        <f t="shared" si="213"/>
        <v>0</v>
      </c>
      <c r="R512" s="64"/>
      <c r="S512" s="67"/>
      <c r="T512" s="46"/>
      <c r="U512" s="106">
        <f>IF(EXACT(O512,Y512),M512,M512*(1-'Расчет ПРЕДЗАКАЗ'!$D$10))</f>
        <v>0</v>
      </c>
      <c r="V512" s="106">
        <f t="shared" si="214"/>
        <v>0</v>
      </c>
      <c r="W512" s="106" t="e">
        <f>IF(EXACT(O512,Y512),M512,M512*(1-#REF!))</f>
        <v>#REF!</v>
      </c>
      <c r="X512" s="106" t="e">
        <f t="shared" si="215"/>
        <v>#REF!</v>
      </c>
      <c r="Y512" s="107" t="s">
        <v>72</v>
      </c>
      <c r="Z512" s="103">
        <f t="shared" si="211"/>
        <v>0</v>
      </c>
      <c r="AA512" s="103">
        <f t="shared" si="212"/>
        <v>0</v>
      </c>
      <c r="AB512" s="128" t="str">
        <f t="shared" si="216"/>
        <v/>
      </c>
      <c r="AC512" s="128" t="e">
        <f t="shared" si="217"/>
        <v>#REF!</v>
      </c>
    </row>
    <row r="513" spans="1:29" ht="50.1" customHeight="1">
      <c r="A513" s="171"/>
      <c r="B513" s="171"/>
      <c r="C513" s="174"/>
      <c r="D513" s="174"/>
      <c r="E513" s="131"/>
      <c r="F513" s="177"/>
      <c r="G513" s="180"/>
      <c r="H513" s="163"/>
      <c r="I513" s="165"/>
      <c r="J513" s="168"/>
      <c r="K513" s="62"/>
      <c r="L513" s="63"/>
      <c r="M513" s="63"/>
      <c r="N513" s="65"/>
      <c r="O513" s="127"/>
      <c r="P513" s="100"/>
      <c r="Q513" s="63">
        <f t="shared" si="213"/>
        <v>0</v>
      </c>
      <c r="R513" s="65"/>
      <c r="S513" s="67"/>
      <c r="T513" s="40"/>
      <c r="U513" s="106">
        <f>IF(EXACT(O513,Y513),M513,M513*(1-'Расчет ПРЕДЗАКАЗ'!$D$10))</f>
        <v>0</v>
      </c>
      <c r="V513" s="106">
        <f t="shared" si="214"/>
        <v>0</v>
      </c>
      <c r="W513" s="106" t="e">
        <f>IF(EXACT(O513,Y513),M513,M513*(1-#REF!))</f>
        <v>#REF!</v>
      </c>
      <c r="X513" s="106" t="e">
        <f t="shared" si="215"/>
        <v>#REF!</v>
      </c>
      <c r="Y513" s="107" t="s">
        <v>72</v>
      </c>
      <c r="Z513" s="103">
        <f t="shared" si="211"/>
        <v>0</v>
      </c>
      <c r="AA513" s="103">
        <f t="shared" si="212"/>
        <v>0</v>
      </c>
      <c r="AB513" s="128" t="str">
        <f t="shared" si="216"/>
        <v/>
      </c>
      <c r="AC513" s="128" t="e">
        <f t="shared" si="217"/>
        <v>#REF!</v>
      </c>
    </row>
    <row r="514" spans="1:29" ht="50.1" customHeight="1">
      <c r="A514" s="171"/>
      <c r="B514" s="171"/>
      <c r="C514" s="174"/>
      <c r="D514" s="174"/>
      <c r="E514" s="131"/>
      <c r="F514" s="177"/>
      <c r="G514" s="180"/>
      <c r="H514" s="163"/>
      <c r="I514" s="165"/>
      <c r="J514" s="168"/>
      <c r="K514" s="62"/>
      <c r="L514" s="63"/>
      <c r="M514" s="63"/>
      <c r="N514" s="65"/>
      <c r="O514" s="127"/>
      <c r="P514" s="100"/>
      <c r="Q514" s="63">
        <f t="shared" si="213"/>
        <v>0</v>
      </c>
      <c r="R514" s="65"/>
      <c r="S514" s="67"/>
      <c r="T514" s="40"/>
      <c r="U514" s="106">
        <f>IF(EXACT(O514,Y514),M514,M514*(1-'Расчет ПРЕДЗАКАЗ'!$D$10))</f>
        <v>0</v>
      </c>
      <c r="V514" s="106">
        <f t="shared" si="214"/>
        <v>0</v>
      </c>
      <c r="W514" s="106" t="e">
        <f>IF(EXACT(O514,Y514),M514,M514*(1-#REF!))</f>
        <v>#REF!</v>
      </c>
      <c r="X514" s="106" t="e">
        <f t="shared" si="215"/>
        <v>#REF!</v>
      </c>
      <c r="Y514" s="107" t="s">
        <v>72</v>
      </c>
      <c r="Z514" s="103">
        <f t="shared" si="211"/>
        <v>0</v>
      </c>
      <c r="AA514" s="103">
        <f t="shared" si="212"/>
        <v>0</v>
      </c>
      <c r="AB514" s="128" t="str">
        <f t="shared" si="216"/>
        <v/>
      </c>
      <c r="AC514" s="128" t="e">
        <f t="shared" si="217"/>
        <v>#REF!</v>
      </c>
    </row>
    <row r="515" spans="1:29" ht="50.1" customHeight="1">
      <c r="A515" s="171"/>
      <c r="B515" s="171"/>
      <c r="C515" s="174"/>
      <c r="D515" s="174"/>
      <c r="E515" s="131"/>
      <c r="F515" s="177"/>
      <c r="G515" s="180"/>
      <c r="H515" s="163"/>
      <c r="I515" s="165"/>
      <c r="J515" s="168"/>
      <c r="K515" s="62"/>
      <c r="L515" s="63"/>
      <c r="M515" s="63"/>
      <c r="N515" s="65"/>
      <c r="O515" s="127"/>
      <c r="P515" s="100"/>
      <c r="Q515" s="63">
        <f t="shared" si="213"/>
        <v>0</v>
      </c>
      <c r="R515" s="65"/>
      <c r="S515" s="67"/>
      <c r="T515" s="40"/>
      <c r="U515" s="106">
        <f>IF(EXACT(O515,Y515),M515,M515*(1-'Расчет ПРЕДЗАКАЗ'!$D$10))</f>
        <v>0</v>
      </c>
      <c r="V515" s="106">
        <f t="shared" si="214"/>
        <v>0</v>
      </c>
      <c r="W515" s="106" t="e">
        <f>IF(EXACT(O515,Y515),M515,M515*(1-#REF!))</f>
        <v>#REF!</v>
      </c>
      <c r="X515" s="106" t="e">
        <f t="shared" si="215"/>
        <v>#REF!</v>
      </c>
      <c r="Y515" s="107" t="s">
        <v>72</v>
      </c>
      <c r="Z515" s="103">
        <f t="shared" si="211"/>
        <v>0</v>
      </c>
      <c r="AA515" s="103">
        <f t="shared" si="212"/>
        <v>0</v>
      </c>
      <c r="AB515" s="128" t="str">
        <f t="shared" si="216"/>
        <v/>
      </c>
      <c r="AC515" s="128" t="e">
        <f t="shared" si="217"/>
        <v>#REF!</v>
      </c>
    </row>
    <row r="516" spans="1:29" ht="50.1" customHeight="1">
      <c r="A516" s="171"/>
      <c r="B516" s="171"/>
      <c r="C516" s="174"/>
      <c r="D516" s="174"/>
      <c r="E516" s="131"/>
      <c r="F516" s="177"/>
      <c r="G516" s="180"/>
      <c r="H516" s="163"/>
      <c r="I516" s="165"/>
      <c r="J516" s="168"/>
      <c r="K516" s="62"/>
      <c r="L516" s="63"/>
      <c r="M516" s="63"/>
      <c r="N516" s="65"/>
      <c r="O516" s="127"/>
      <c r="P516" s="100"/>
      <c r="Q516" s="63">
        <f t="shared" si="213"/>
        <v>0</v>
      </c>
      <c r="R516" s="65"/>
      <c r="S516" s="67"/>
      <c r="T516" s="40"/>
      <c r="U516" s="106">
        <f>IF(EXACT(O516,Y516),M516,M516*(1-'Расчет ПРЕДЗАКАЗ'!$D$10))</f>
        <v>0</v>
      </c>
      <c r="V516" s="106">
        <f t="shared" si="214"/>
        <v>0</v>
      </c>
      <c r="W516" s="106" t="e">
        <f>IF(EXACT(O516,Y516),M516,M516*(1-#REF!))</f>
        <v>#REF!</v>
      </c>
      <c r="X516" s="106" t="e">
        <f t="shared" si="215"/>
        <v>#REF!</v>
      </c>
      <c r="Y516" s="107" t="s">
        <v>72</v>
      </c>
      <c r="Z516" s="103">
        <f t="shared" si="211"/>
        <v>0</v>
      </c>
      <c r="AA516" s="103">
        <f t="shared" si="212"/>
        <v>0</v>
      </c>
      <c r="AB516" s="128" t="str">
        <f t="shared" si="216"/>
        <v/>
      </c>
      <c r="AC516" s="128" t="e">
        <f t="shared" si="217"/>
        <v>#REF!</v>
      </c>
    </row>
    <row r="517" spans="1:29" ht="50.1" customHeight="1">
      <c r="A517" s="171"/>
      <c r="B517" s="171"/>
      <c r="C517" s="174"/>
      <c r="D517" s="174"/>
      <c r="E517" s="131"/>
      <c r="F517" s="177"/>
      <c r="G517" s="180"/>
      <c r="H517" s="163"/>
      <c r="I517" s="165"/>
      <c r="J517" s="168"/>
      <c r="K517" s="62"/>
      <c r="L517" s="63"/>
      <c r="M517" s="63"/>
      <c r="N517" s="65"/>
      <c r="O517" s="127"/>
      <c r="P517" s="100"/>
      <c r="Q517" s="63">
        <f t="shared" si="213"/>
        <v>0</v>
      </c>
      <c r="R517" s="65"/>
      <c r="S517" s="67"/>
      <c r="T517" s="40"/>
      <c r="U517" s="106">
        <f>IF(EXACT(O517,Y517),M517,M517*(1-'Расчет ПРЕДЗАКАЗ'!$D$10))</f>
        <v>0</v>
      </c>
      <c r="V517" s="106">
        <f t="shared" si="214"/>
        <v>0</v>
      </c>
      <c r="W517" s="106" t="e">
        <f>IF(EXACT(O517,Y517),M517,M517*(1-#REF!))</f>
        <v>#REF!</v>
      </c>
      <c r="X517" s="106" t="e">
        <f t="shared" si="215"/>
        <v>#REF!</v>
      </c>
      <c r="Y517" s="107" t="s">
        <v>72</v>
      </c>
      <c r="Z517" s="103">
        <f t="shared" si="211"/>
        <v>0</v>
      </c>
      <c r="AA517" s="103">
        <f t="shared" si="212"/>
        <v>0</v>
      </c>
      <c r="AB517" s="128" t="str">
        <f t="shared" si="216"/>
        <v/>
      </c>
      <c r="AC517" s="128" t="e">
        <f t="shared" si="217"/>
        <v>#REF!</v>
      </c>
    </row>
    <row r="518" spans="1:29" ht="50.1" customHeight="1">
      <c r="A518" s="172"/>
      <c r="B518" s="172"/>
      <c r="C518" s="175"/>
      <c r="D518" s="175"/>
      <c r="E518" s="132"/>
      <c r="F518" s="178"/>
      <c r="G518" s="181"/>
      <c r="H518" s="164"/>
      <c r="I518" s="166"/>
      <c r="J518" s="169"/>
      <c r="K518" s="62"/>
      <c r="L518" s="63"/>
      <c r="M518" s="63"/>
      <c r="N518" s="65"/>
      <c r="O518" s="127"/>
      <c r="P518" s="100"/>
      <c r="Q518" s="63">
        <f t="shared" si="213"/>
        <v>0</v>
      </c>
      <c r="R518" s="65"/>
      <c r="S518" s="64"/>
      <c r="T518" s="40"/>
      <c r="U518" s="106">
        <f>IF(EXACT(O518,Y518),M518,M518*(1-'Расчет ПРЕДЗАКАЗ'!$D$10))</f>
        <v>0</v>
      </c>
      <c r="V518" s="106">
        <f t="shared" si="214"/>
        <v>0</v>
      </c>
      <c r="W518" s="106" t="e">
        <f>IF(EXACT(O518,Y518),M518,M518*(1-#REF!))</f>
        <v>#REF!</v>
      </c>
      <c r="X518" s="106" t="e">
        <f t="shared" si="215"/>
        <v>#REF!</v>
      </c>
      <c r="Y518" s="107" t="s">
        <v>72</v>
      </c>
      <c r="Z518" s="103">
        <f t="shared" si="211"/>
        <v>0</v>
      </c>
      <c r="AA518" s="103">
        <f t="shared" si="212"/>
        <v>0</v>
      </c>
      <c r="AB518" s="128" t="str">
        <f t="shared" si="216"/>
        <v/>
      </c>
      <c r="AC518" s="128" t="e">
        <f t="shared" si="217"/>
        <v>#REF!</v>
      </c>
    </row>
    <row r="519" spans="1:29" ht="11.25" customHeight="1" thickBot="1"/>
    <row r="520" spans="1:29" ht="50.1" customHeight="1">
      <c r="A520" s="170">
        <v>537</v>
      </c>
      <c r="B520" s="170" t="s">
        <v>4305</v>
      </c>
      <c r="C520" s="173" t="s">
        <v>4306</v>
      </c>
      <c r="D520" s="173" t="s">
        <v>77</v>
      </c>
      <c r="E520" s="131"/>
      <c r="F520" s="196" t="s">
        <v>4307</v>
      </c>
      <c r="G520" s="179" t="s">
        <v>4308</v>
      </c>
      <c r="H520" s="162" t="s">
        <v>4309</v>
      </c>
      <c r="I520" s="195" t="s">
        <v>4310</v>
      </c>
      <c r="J520" s="167" t="s">
        <v>19</v>
      </c>
      <c r="K520" s="62" t="s">
        <v>188</v>
      </c>
      <c r="L520" s="63">
        <v>11020</v>
      </c>
      <c r="M520" s="63">
        <v>6121</v>
      </c>
      <c r="N520" s="142" t="s">
        <v>4311</v>
      </c>
      <c r="O520" s="127" t="s">
        <v>72</v>
      </c>
      <c r="P520" s="100"/>
      <c r="Q520" s="63">
        <f>P520*M520</f>
        <v>0</v>
      </c>
      <c r="R520" s="64"/>
      <c r="S520" s="67">
        <v>22</v>
      </c>
      <c r="T520" s="61"/>
      <c r="U520" s="106">
        <f>IF(EXACT(O520,Y520),M520,M520*(1-'Расчет ПРЕДЗАКАЗ'!$D$10))</f>
        <v>6121</v>
      </c>
      <c r="V520" s="106">
        <f>P520*U520</f>
        <v>0</v>
      </c>
      <c r="W520" s="106">
        <f>IF(EXACT(O520,Y520),M520,M520*(1-#REF!))</f>
        <v>6121</v>
      </c>
      <c r="X520" s="106">
        <f>P520*W520</f>
        <v>0</v>
      </c>
      <c r="Y520" s="107" t="s">
        <v>72</v>
      </c>
      <c r="Z520" s="103">
        <f t="shared" ref="Z520:Z534" si="218">IF(EXACT(O520,Y520),Q520,0)</f>
        <v>0</v>
      </c>
      <c r="AA520" s="103">
        <f t="shared" ref="AA520:AA534" si="219">IF(Z520=0,Q520,0)</f>
        <v>0</v>
      </c>
      <c r="AB520" s="128">
        <f>IF(U520=0,"",L520/U520-1)</f>
        <v>0.80035941839568703</v>
      </c>
      <c r="AC520" s="128">
        <f>IF(W520=0,"",L520/W520-1)</f>
        <v>0.80035941839568703</v>
      </c>
    </row>
    <row r="521" spans="1:29" ht="50.1" customHeight="1">
      <c r="A521" s="171"/>
      <c r="B521" s="171"/>
      <c r="C521" s="174"/>
      <c r="D521" s="174"/>
      <c r="E521" s="131"/>
      <c r="F521" s="177"/>
      <c r="G521" s="180"/>
      <c r="H521" s="163"/>
      <c r="I521" s="165"/>
      <c r="J521" s="168"/>
      <c r="K521" s="62"/>
      <c r="L521" s="63"/>
      <c r="M521" s="63"/>
      <c r="N521" s="142"/>
      <c r="O521" s="127"/>
      <c r="P521" s="100"/>
      <c r="Q521" s="63">
        <f t="shared" ref="Q521:Q534" si="220">P521*M521</f>
        <v>0</v>
      </c>
      <c r="R521" s="64"/>
      <c r="S521" s="67"/>
      <c r="T521" s="46"/>
      <c r="U521" s="106">
        <f>IF(EXACT(O521,Y521),M521,M521*(1-'Расчет ПРЕДЗАКАЗ'!$D$10))</f>
        <v>0</v>
      </c>
      <c r="V521" s="106">
        <f t="shared" ref="V521:V534" si="221">P521*U521</f>
        <v>0</v>
      </c>
      <c r="W521" s="106" t="e">
        <f>IF(EXACT(O521,Y521),M521,M521*(1-#REF!))</f>
        <v>#REF!</v>
      </c>
      <c r="X521" s="106" t="e">
        <f t="shared" ref="X521:X534" si="222">P521*W521</f>
        <v>#REF!</v>
      </c>
      <c r="Y521" s="107" t="s">
        <v>72</v>
      </c>
      <c r="Z521" s="103">
        <f t="shared" si="218"/>
        <v>0</v>
      </c>
      <c r="AA521" s="103">
        <f t="shared" si="219"/>
        <v>0</v>
      </c>
      <c r="AB521" s="128" t="str">
        <f t="shared" ref="AB521:AB534" si="223">IF(U521=0,"",L521/U521-1)</f>
        <v/>
      </c>
      <c r="AC521" s="128" t="e">
        <f t="shared" ref="AC521:AC534" si="224">IF(W521=0,"",L521/W521-1)</f>
        <v>#REF!</v>
      </c>
    </row>
    <row r="522" spans="1:29" ht="50.1" customHeight="1">
      <c r="A522" s="171"/>
      <c r="B522" s="171"/>
      <c r="C522" s="174"/>
      <c r="D522" s="174"/>
      <c r="E522" s="131"/>
      <c r="F522" s="177"/>
      <c r="G522" s="180"/>
      <c r="H522" s="163"/>
      <c r="I522" s="165"/>
      <c r="J522" s="168"/>
      <c r="K522" s="62"/>
      <c r="L522" s="63"/>
      <c r="M522" s="63"/>
      <c r="N522" s="142"/>
      <c r="O522" s="127"/>
      <c r="P522" s="100"/>
      <c r="Q522" s="63">
        <f t="shared" si="220"/>
        <v>0</v>
      </c>
      <c r="R522" s="64"/>
      <c r="S522" s="67"/>
      <c r="T522" s="46"/>
      <c r="U522" s="106">
        <f>IF(EXACT(O522,Y522),M522,M522*(1-'Расчет ПРЕДЗАКАЗ'!$D$10))</f>
        <v>0</v>
      </c>
      <c r="V522" s="106">
        <f t="shared" si="221"/>
        <v>0</v>
      </c>
      <c r="W522" s="106" t="e">
        <f>IF(EXACT(O522,Y522),M522,M522*(1-#REF!))</f>
        <v>#REF!</v>
      </c>
      <c r="X522" s="106" t="e">
        <f t="shared" si="222"/>
        <v>#REF!</v>
      </c>
      <c r="Y522" s="107" t="s">
        <v>72</v>
      </c>
      <c r="Z522" s="103">
        <f t="shared" si="218"/>
        <v>0</v>
      </c>
      <c r="AA522" s="103">
        <f t="shared" si="219"/>
        <v>0</v>
      </c>
      <c r="AB522" s="128" t="str">
        <f t="shared" si="223"/>
        <v/>
      </c>
      <c r="AC522" s="128" t="e">
        <f t="shared" si="224"/>
        <v>#REF!</v>
      </c>
    </row>
    <row r="523" spans="1:29" ht="50.1" customHeight="1">
      <c r="A523" s="171"/>
      <c r="B523" s="171"/>
      <c r="C523" s="174"/>
      <c r="D523" s="174"/>
      <c r="E523" s="131"/>
      <c r="F523" s="177"/>
      <c r="G523" s="180"/>
      <c r="H523" s="163"/>
      <c r="I523" s="165"/>
      <c r="J523" s="168"/>
      <c r="K523" s="62"/>
      <c r="L523" s="63"/>
      <c r="M523" s="63"/>
      <c r="N523" s="142"/>
      <c r="O523" s="127"/>
      <c r="P523" s="100"/>
      <c r="Q523" s="63">
        <f t="shared" si="220"/>
        <v>0</v>
      </c>
      <c r="R523" s="64"/>
      <c r="S523" s="67"/>
      <c r="T523" s="46"/>
      <c r="U523" s="106">
        <f>IF(EXACT(O523,Y523),M523,M523*(1-'Расчет ПРЕДЗАКАЗ'!$D$10))</f>
        <v>0</v>
      </c>
      <c r="V523" s="106">
        <f t="shared" si="221"/>
        <v>0</v>
      </c>
      <c r="W523" s="106" t="e">
        <f>IF(EXACT(O523,Y523),M523,M523*(1-#REF!))</f>
        <v>#REF!</v>
      </c>
      <c r="X523" s="106" t="e">
        <f t="shared" si="222"/>
        <v>#REF!</v>
      </c>
      <c r="Y523" s="107" t="s">
        <v>72</v>
      </c>
      <c r="Z523" s="103">
        <f t="shared" si="218"/>
        <v>0</v>
      </c>
      <c r="AA523" s="103">
        <f t="shared" si="219"/>
        <v>0</v>
      </c>
      <c r="AB523" s="128" t="str">
        <f t="shared" si="223"/>
        <v/>
      </c>
      <c r="AC523" s="128" t="e">
        <f t="shared" si="224"/>
        <v>#REF!</v>
      </c>
    </row>
    <row r="524" spans="1:29" ht="50.1" customHeight="1">
      <c r="A524" s="171"/>
      <c r="B524" s="171"/>
      <c r="C524" s="174"/>
      <c r="D524" s="174"/>
      <c r="E524" s="131"/>
      <c r="F524" s="177"/>
      <c r="G524" s="180"/>
      <c r="H524" s="163"/>
      <c r="I524" s="165"/>
      <c r="J524" s="168"/>
      <c r="K524" s="62"/>
      <c r="L524" s="63"/>
      <c r="M524" s="63"/>
      <c r="N524" s="142"/>
      <c r="O524" s="127"/>
      <c r="P524" s="100"/>
      <c r="Q524" s="63">
        <f t="shared" si="220"/>
        <v>0</v>
      </c>
      <c r="R524" s="64"/>
      <c r="S524" s="67"/>
      <c r="T524" s="46"/>
      <c r="U524" s="106">
        <f>IF(EXACT(O524,Y524),M524,M524*(1-'Расчет ПРЕДЗАКАЗ'!$D$10))</f>
        <v>0</v>
      </c>
      <c r="V524" s="106">
        <f t="shared" si="221"/>
        <v>0</v>
      </c>
      <c r="W524" s="106" t="e">
        <f>IF(EXACT(O524,Y524),M524,M524*(1-#REF!))</f>
        <v>#REF!</v>
      </c>
      <c r="X524" s="106" t="e">
        <f t="shared" si="222"/>
        <v>#REF!</v>
      </c>
      <c r="Y524" s="107" t="s">
        <v>72</v>
      </c>
      <c r="Z524" s="103">
        <f t="shared" si="218"/>
        <v>0</v>
      </c>
      <c r="AA524" s="103">
        <f t="shared" si="219"/>
        <v>0</v>
      </c>
      <c r="AB524" s="128" t="str">
        <f t="shared" si="223"/>
        <v/>
      </c>
      <c r="AC524" s="128" t="e">
        <f t="shared" si="224"/>
        <v>#REF!</v>
      </c>
    </row>
    <row r="525" spans="1:29" ht="50.1" customHeight="1">
      <c r="A525" s="171"/>
      <c r="B525" s="171"/>
      <c r="C525" s="174"/>
      <c r="D525" s="174"/>
      <c r="E525" s="131"/>
      <c r="F525" s="177"/>
      <c r="G525" s="180"/>
      <c r="H525" s="163"/>
      <c r="I525" s="165"/>
      <c r="J525" s="168"/>
      <c r="K525" s="62"/>
      <c r="L525" s="63"/>
      <c r="M525" s="63"/>
      <c r="N525" s="142"/>
      <c r="O525" s="127"/>
      <c r="P525" s="100"/>
      <c r="Q525" s="63">
        <f t="shared" si="220"/>
        <v>0</v>
      </c>
      <c r="R525" s="64"/>
      <c r="S525" s="67"/>
      <c r="T525" s="46"/>
      <c r="U525" s="106">
        <f>IF(EXACT(O525,Y525),M525,M525*(1-'Расчет ПРЕДЗАКАЗ'!$D$10))</f>
        <v>0</v>
      </c>
      <c r="V525" s="106">
        <f t="shared" si="221"/>
        <v>0</v>
      </c>
      <c r="W525" s="106" t="e">
        <f>IF(EXACT(O525,Y525),M525,M525*(1-#REF!))</f>
        <v>#REF!</v>
      </c>
      <c r="X525" s="106" t="e">
        <f t="shared" si="222"/>
        <v>#REF!</v>
      </c>
      <c r="Y525" s="107" t="s">
        <v>72</v>
      </c>
      <c r="Z525" s="103">
        <f t="shared" si="218"/>
        <v>0</v>
      </c>
      <c r="AA525" s="103">
        <f t="shared" si="219"/>
        <v>0</v>
      </c>
      <c r="AB525" s="128" t="str">
        <f t="shared" si="223"/>
        <v/>
      </c>
      <c r="AC525" s="128" t="e">
        <f t="shared" si="224"/>
        <v>#REF!</v>
      </c>
    </row>
    <row r="526" spans="1:29" ht="50.1" customHeight="1">
      <c r="A526" s="171"/>
      <c r="B526" s="171"/>
      <c r="C526" s="174"/>
      <c r="D526" s="174"/>
      <c r="E526" s="131"/>
      <c r="F526" s="177"/>
      <c r="G526" s="180"/>
      <c r="H526" s="163"/>
      <c r="I526" s="165"/>
      <c r="J526" s="168"/>
      <c r="K526" s="62"/>
      <c r="L526" s="63"/>
      <c r="M526" s="63"/>
      <c r="N526" s="142"/>
      <c r="O526" s="127"/>
      <c r="P526" s="100"/>
      <c r="Q526" s="63">
        <f t="shared" si="220"/>
        <v>0</v>
      </c>
      <c r="R526" s="64"/>
      <c r="S526" s="67"/>
      <c r="T526" s="46"/>
      <c r="U526" s="106">
        <f>IF(EXACT(O526,Y526),M526,M526*(1-'Расчет ПРЕДЗАКАЗ'!$D$10))</f>
        <v>0</v>
      </c>
      <c r="V526" s="106">
        <f t="shared" si="221"/>
        <v>0</v>
      </c>
      <c r="W526" s="106" t="e">
        <f>IF(EXACT(O526,Y526),M526,M526*(1-#REF!))</f>
        <v>#REF!</v>
      </c>
      <c r="X526" s="106" t="e">
        <f t="shared" si="222"/>
        <v>#REF!</v>
      </c>
      <c r="Y526" s="107" t="s">
        <v>72</v>
      </c>
      <c r="Z526" s="103">
        <f t="shared" si="218"/>
        <v>0</v>
      </c>
      <c r="AA526" s="103">
        <f t="shared" si="219"/>
        <v>0</v>
      </c>
      <c r="AB526" s="128" t="str">
        <f t="shared" si="223"/>
        <v/>
      </c>
      <c r="AC526" s="128" t="e">
        <f t="shared" si="224"/>
        <v>#REF!</v>
      </c>
    </row>
    <row r="527" spans="1:29" ht="50.1" customHeight="1">
      <c r="A527" s="171"/>
      <c r="B527" s="171"/>
      <c r="C527" s="174"/>
      <c r="D527" s="174"/>
      <c r="E527" s="131"/>
      <c r="F527" s="177"/>
      <c r="G527" s="180"/>
      <c r="H527" s="163"/>
      <c r="I527" s="165"/>
      <c r="J527" s="168"/>
      <c r="K527" s="62"/>
      <c r="L527" s="63"/>
      <c r="M527" s="63"/>
      <c r="N527" s="142"/>
      <c r="O527" s="127"/>
      <c r="P527" s="100"/>
      <c r="Q527" s="63">
        <f t="shared" si="220"/>
        <v>0</v>
      </c>
      <c r="R527" s="64"/>
      <c r="S527" s="67"/>
      <c r="T527" s="46"/>
      <c r="U527" s="106">
        <f>IF(EXACT(O527,Y527),M527,M527*(1-'Расчет ПРЕДЗАКАЗ'!$D$10))</f>
        <v>0</v>
      </c>
      <c r="V527" s="106">
        <f t="shared" si="221"/>
        <v>0</v>
      </c>
      <c r="W527" s="106" t="e">
        <f>IF(EXACT(O527,Y527),M527,M527*(1-#REF!))</f>
        <v>#REF!</v>
      </c>
      <c r="X527" s="106" t="e">
        <f t="shared" si="222"/>
        <v>#REF!</v>
      </c>
      <c r="Y527" s="107" t="s">
        <v>72</v>
      </c>
      <c r="Z527" s="103">
        <f t="shared" si="218"/>
        <v>0</v>
      </c>
      <c r="AA527" s="103">
        <f t="shared" si="219"/>
        <v>0</v>
      </c>
      <c r="AB527" s="128" t="str">
        <f t="shared" si="223"/>
        <v/>
      </c>
      <c r="AC527" s="128" t="e">
        <f t="shared" si="224"/>
        <v>#REF!</v>
      </c>
    </row>
    <row r="528" spans="1:29" ht="50.1" customHeight="1">
      <c r="A528" s="171"/>
      <c r="B528" s="171"/>
      <c r="C528" s="174"/>
      <c r="D528" s="174"/>
      <c r="E528" s="131"/>
      <c r="F528" s="177"/>
      <c r="G528" s="180"/>
      <c r="H528" s="163"/>
      <c r="I528" s="165"/>
      <c r="J528" s="168"/>
      <c r="K528" s="62"/>
      <c r="L528" s="63"/>
      <c r="M528" s="63"/>
      <c r="N528" s="142"/>
      <c r="O528" s="127"/>
      <c r="P528" s="100"/>
      <c r="Q528" s="63">
        <f t="shared" si="220"/>
        <v>0</v>
      </c>
      <c r="R528" s="64"/>
      <c r="S528" s="67"/>
      <c r="T528" s="46"/>
      <c r="U528" s="106">
        <f>IF(EXACT(O528,Y528),M528,M528*(1-'Расчет ПРЕДЗАКАЗ'!$D$10))</f>
        <v>0</v>
      </c>
      <c r="V528" s="106">
        <f t="shared" si="221"/>
        <v>0</v>
      </c>
      <c r="W528" s="106" t="e">
        <f>IF(EXACT(O528,Y528),M528,M528*(1-#REF!))</f>
        <v>#REF!</v>
      </c>
      <c r="X528" s="106" t="e">
        <f t="shared" si="222"/>
        <v>#REF!</v>
      </c>
      <c r="Y528" s="107" t="s">
        <v>72</v>
      </c>
      <c r="Z528" s="103">
        <f t="shared" si="218"/>
        <v>0</v>
      </c>
      <c r="AA528" s="103">
        <f t="shared" si="219"/>
        <v>0</v>
      </c>
      <c r="AB528" s="128" t="str">
        <f t="shared" si="223"/>
        <v/>
      </c>
      <c r="AC528" s="128" t="e">
        <f t="shared" si="224"/>
        <v>#REF!</v>
      </c>
    </row>
    <row r="529" spans="1:29" ht="50.1" customHeight="1">
      <c r="A529" s="171"/>
      <c r="B529" s="171"/>
      <c r="C529" s="174"/>
      <c r="D529" s="174"/>
      <c r="E529" s="131"/>
      <c r="F529" s="177"/>
      <c r="G529" s="180"/>
      <c r="H529" s="163"/>
      <c r="I529" s="165"/>
      <c r="J529" s="168"/>
      <c r="K529" s="62"/>
      <c r="L529" s="63"/>
      <c r="M529" s="63"/>
      <c r="N529" s="65"/>
      <c r="O529" s="127"/>
      <c r="P529" s="100"/>
      <c r="Q529" s="63">
        <f t="shared" si="220"/>
        <v>0</v>
      </c>
      <c r="R529" s="65"/>
      <c r="S529" s="67"/>
      <c r="T529" s="40"/>
      <c r="U529" s="106">
        <f>IF(EXACT(O529,Y529),M529,M529*(1-'Расчет ПРЕДЗАКАЗ'!$D$10))</f>
        <v>0</v>
      </c>
      <c r="V529" s="106">
        <f t="shared" si="221"/>
        <v>0</v>
      </c>
      <c r="W529" s="106" t="e">
        <f>IF(EXACT(O529,Y529),M529,M529*(1-#REF!))</f>
        <v>#REF!</v>
      </c>
      <c r="X529" s="106" t="e">
        <f t="shared" si="222"/>
        <v>#REF!</v>
      </c>
      <c r="Y529" s="107" t="s">
        <v>72</v>
      </c>
      <c r="Z529" s="103">
        <f t="shared" si="218"/>
        <v>0</v>
      </c>
      <c r="AA529" s="103">
        <f t="shared" si="219"/>
        <v>0</v>
      </c>
      <c r="AB529" s="128" t="str">
        <f t="shared" si="223"/>
        <v/>
      </c>
      <c r="AC529" s="128" t="e">
        <f t="shared" si="224"/>
        <v>#REF!</v>
      </c>
    </row>
    <row r="530" spans="1:29" ht="50.1" customHeight="1">
      <c r="A530" s="171"/>
      <c r="B530" s="171"/>
      <c r="C530" s="174"/>
      <c r="D530" s="174"/>
      <c r="E530" s="131"/>
      <c r="F530" s="177"/>
      <c r="G530" s="180"/>
      <c r="H530" s="163"/>
      <c r="I530" s="165"/>
      <c r="J530" s="168"/>
      <c r="K530" s="62"/>
      <c r="L530" s="63"/>
      <c r="M530" s="63"/>
      <c r="N530" s="65"/>
      <c r="O530" s="127"/>
      <c r="P530" s="100"/>
      <c r="Q530" s="63">
        <f t="shared" si="220"/>
        <v>0</v>
      </c>
      <c r="R530" s="65"/>
      <c r="S530" s="67"/>
      <c r="T530" s="40"/>
      <c r="U530" s="106">
        <f>IF(EXACT(O530,Y530),M530,M530*(1-'Расчет ПРЕДЗАКАЗ'!$D$10))</f>
        <v>0</v>
      </c>
      <c r="V530" s="106">
        <f t="shared" si="221"/>
        <v>0</v>
      </c>
      <c r="W530" s="106" t="e">
        <f>IF(EXACT(O530,Y530),M530,M530*(1-#REF!))</f>
        <v>#REF!</v>
      </c>
      <c r="X530" s="106" t="e">
        <f t="shared" si="222"/>
        <v>#REF!</v>
      </c>
      <c r="Y530" s="107" t="s">
        <v>72</v>
      </c>
      <c r="Z530" s="103">
        <f t="shared" si="218"/>
        <v>0</v>
      </c>
      <c r="AA530" s="103">
        <f t="shared" si="219"/>
        <v>0</v>
      </c>
      <c r="AB530" s="128" t="str">
        <f t="shared" si="223"/>
        <v/>
      </c>
      <c r="AC530" s="128" t="e">
        <f t="shared" si="224"/>
        <v>#REF!</v>
      </c>
    </row>
    <row r="531" spans="1:29" ht="50.1" customHeight="1">
      <c r="A531" s="171"/>
      <c r="B531" s="171"/>
      <c r="C531" s="174"/>
      <c r="D531" s="174"/>
      <c r="E531" s="131"/>
      <c r="F531" s="177"/>
      <c r="G531" s="180"/>
      <c r="H531" s="163"/>
      <c r="I531" s="165"/>
      <c r="J531" s="168"/>
      <c r="K531" s="62"/>
      <c r="L531" s="63"/>
      <c r="M531" s="63"/>
      <c r="N531" s="65"/>
      <c r="O531" s="127"/>
      <c r="P531" s="100"/>
      <c r="Q531" s="63">
        <f t="shared" si="220"/>
        <v>0</v>
      </c>
      <c r="R531" s="65"/>
      <c r="S531" s="67"/>
      <c r="T531" s="40"/>
      <c r="U531" s="106">
        <f>IF(EXACT(O531,Y531),M531,M531*(1-'Расчет ПРЕДЗАКАЗ'!$D$10))</f>
        <v>0</v>
      </c>
      <c r="V531" s="106">
        <f t="shared" si="221"/>
        <v>0</v>
      </c>
      <c r="W531" s="106" t="e">
        <f>IF(EXACT(O531,Y531),M531,M531*(1-#REF!))</f>
        <v>#REF!</v>
      </c>
      <c r="X531" s="106" t="e">
        <f t="shared" si="222"/>
        <v>#REF!</v>
      </c>
      <c r="Y531" s="107" t="s">
        <v>72</v>
      </c>
      <c r="Z531" s="103">
        <f t="shared" si="218"/>
        <v>0</v>
      </c>
      <c r="AA531" s="103">
        <f t="shared" si="219"/>
        <v>0</v>
      </c>
      <c r="AB531" s="128" t="str">
        <f t="shared" si="223"/>
        <v/>
      </c>
      <c r="AC531" s="128" t="e">
        <f t="shared" si="224"/>
        <v>#REF!</v>
      </c>
    </row>
    <row r="532" spans="1:29" ht="50.1" customHeight="1">
      <c r="A532" s="171"/>
      <c r="B532" s="171"/>
      <c r="C532" s="174"/>
      <c r="D532" s="174"/>
      <c r="E532" s="131"/>
      <c r="F532" s="177"/>
      <c r="G532" s="180"/>
      <c r="H532" s="163"/>
      <c r="I532" s="165"/>
      <c r="J532" s="168"/>
      <c r="K532" s="62"/>
      <c r="L532" s="63"/>
      <c r="M532" s="63"/>
      <c r="N532" s="65"/>
      <c r="O532" s="127"/>
      <c r="P532" s="100"/>
      <c r="Q532" s="63">
        <f t="shared" si="220"/>
        <v>0</v>
      </c>
      <c r="R532" s="65"/>
      <c r="S532" s="67"/>
      <c r="T532" s="40"/>
      <c r="U532" s="106">
        <f>IF(EXACT(O532,Y532),M532,M532*(1-'Расчет ПРЕДЗАКАЗ'!$D$10))</f>
        <v>0</v>
      </c>
      <c r="V532" s="106">
        <f t="shared" si="221"/>
        <v>0</v>
      </c>
      <c r="W532" s="106" t="e">
        <f>IF(EXACT(O532,Y532),M532,M532*(1-#REF!))</f>
        <v>#REF!</v>
      </c>
      <c r="X532" s="106" t="e">
        <f t="shared" si="222"/>
        <v>#REF!</v>
      </c>
      <c r="Y532" s="107" t="s">
        <v>72</v>
      </c>
      <c r="Z532" s="103">
        <f t="shared" si="218"/>
        <v>0</v>
      </c>
      <c r="AA532" s="103">
        <f t="shared" si="219"/>
        <v>0</v>
      </c>
      <c r="AB532" s="128" t="str">
        <f t="shared" si="223"/>
        <v/>
      </c>
      <c r="AC532" s="128" t="e">
        <f t="shared" si="224"/>
        <v>#REF!</v>
      </c>
    </row>
    <row r="533" spans="1:29" ht="50.1" customHeight="1">
      <c r="A533" s="171"/>
      <c r="B533" s="171"/>
      <c r="C533" s="174"/>
      <c r="D533" s="174"/>
      <c r="E533" s="131"/>
      <c r="F533" s="177"/>
      <c r="G533" s="180"/>
      <c r="H533" s="163"/>
      <c r="I533" s="165"/>
      <c r="J533" s="168"/>
      <c r="K533" s="62"/>
      <c r="L533" s="63"/>
      <c r="M533" s="63"/>
      <c r="N533" s="65"/>
      <c r="O533" s="127"/>
      <c r="P533" s="100"/>
      <c r="Q533" s="63">
        <f t="shared" si="220"/>
        <v>0</v>
      </c>
      <c r="R533" s="65"/>
      <c r="S533" s="67"/>
      <c r="T533" s="40"/>
      <c r="U533" s="106">
        <f>IF(EXACT(O533,Y533),M533,M533*(1-'Расчет ПРЕДЗАКАЗ'!$D$10))</f>
        <v>0</v>
      </c>
      <c r="V533" s="106">
        <f t="shared" si="221"/>
        <v>0</v>
      </c>
      <c r="W533" s="106" t="e">
        <f>IF(EXACT(O533,Y533),M533,M533*(1-#REF!))</f>
        <v>#REF!</v>
      </c>
      <c r="X533" s="106" t="e">
        <f t="shared" si="222"/>
        <v>#REF!</v>
      </c>
      <c r="Y533" s="107" t="s">
        <v>72</v>
      </c>
      <c r="Z533" s="103">
        <f t="shared" si="218"/>
        <v>0</v>
      </c>
      <c r="AA533" s="103">
        <f t="shared" si="219"/>
        <v>0</v>
      </c>
      <c r="AB533" s="128" t="str">
        <f t="shared" si="223"/>
        <v/>
      </c>
      <c r="AC533" s="128" t="e">
        <f t="shared" si="224"/>
        <v>#REF!</v>
      </c>
    </row>
    <row r="534" spans="1:29" ht="50.1" customHeight="1">
      <c r="A534" s="172"/>
      <c r="B534" s="172"/>
      <c r="C534" s="175"/>
      <c r="D534" s="175"/>
      <c r="E534" s="132"/>
      <c r="F534" s="178"/>
      <c r="G534" s="181"/>
      <c r="H534" s="164"/>
      <c r="I534" s="166"/>
      <c r="J534" s="169"/>
      <c r="K534" s="62"/>
      <c r="L534" s="63"/>
      <c r="M534" s="63"/>
      <c r="N534" s="65"/>
      <c r="O534" s="127"/>
      <c r="P534" s="100"/>
      <c r="Q534" s="63">
        <f t="shared" si="220"/>
        <v>0</v>
      </c>
      <c r="R534" s="65"/>
      <c r="S534" s="64"/>
      <c r="T534" s="40"/>
      <c r="U534" s="106">
        <f>IF(EXACT(O534,Y534),M534,M534*(1-'Расчет ПРЕДЗАКАЗ'!$D$10))</f>
        <v>0</v>
      </c>
      <c r="V534" s="106">
        <f t="shared" si="221"/>
        <v>0</v>
      </c>
      <c r="W534" s="106" t="e">
        <f>IF(EXACT(O534,Y534),M534,M534*(1-#REF!))</f>
        <v>#REF!</v>
      </c>
      <c r="X534" s="106" t="e">
        <f t="shared" si="222"/>
        <v>#REF!</v>
      </c>
      <c r="Y534" s="107" t="s">
        <v>72</v>
      </c>
      <c r="Z534" s="103">
        <f t="shared" si="218"/>
        <v>0</v>
      </c>
      <c r="AA534" s="103">
        <f t="shared" si="219"/>
        <v>0</v>
      </c>
      <c r="AB534" s="128" t="str">
        <f t="shared" si="223"/>
        <v/>
      </c>
      <c r="AC534" s="128" t="e">
        <f t="shared" si="224"/>
        <v>#REF!</v>
      </c>
    </row>
    <row r="535" spans="1:29" ht="11.25" customHeight="1" thickBot="1"/>
    <row r="536" spans="1:29" ht="50.1" customHeight="1">
      <c r="A536" s="170">
        <v>538</v>
      </c>
      <c r="B536" s="170" t="s">
        <v>4312</v>
      </c>
      <c r="C536" s="173" t="s">
        <v>4313</v>
      </c>
      <c r="D536" s="173" t="s">
        <v>77</v>
      </c>
      <c r="E536" s="131"/>
      <c r="F536" s="196" t="s">
        <v>4307</v>
      </c>
      <c r="G536" s="179" t="s">
        <v>1896</v>
      </c>
      <c r="H536" s="162" t="s">
        <v>4309</v>
      </c>
      <c r="I536" s="195" t="s">
        <v>4314</v>
      </c>
      <c r="J536" s="167" t="s">
        <v>19</v>
      </c>
      <c r="K536" s="62" t="s">
        <v>179</v>
      </c>
      <c r="L536" s="63">
        <v>11140</v>
      </c>
      <c r="M536" s="63">
        <v>6188</v>
      </c>
      <c r="N536" s="142" t="s">
        <v>4315</v>
      </c>
      <c r="O536" s="127" t="s">
        <v>72</v>
      </c>
      <c r="P536" s="100"/>
      <c r="Q536" s="63">
        <f>P536*M536</f>
        <v>0</v>
      </c>
      <c r="R536" s="64"/>
      <c r="S536" s="67">
        <v>5</v>
      </c>
      <c r="T536" s="61"/>
      <c r="U536" s="106">
        <f>IF(EXACT(O536,Y536),M536,M536*(1-'Расчет ПРЕДЗАКАЗ'!$D$10))</f>
        <v>6188</v>
      </c>
      <c r="V536" s="106">
        <f>P536*U536</f>
        <v>0</v>
      </c>
      <c r="W536" s="106">
        <f>IF(EXACT(O536,Y536),M536,M536*(1-#REF!))</f>
        <v>6188</v>
      </c>
      <c r="X536" s="106">
        <f>P536*W536</f>
        <v>0</v>
      </c>
      <c r="Y536" s="107" t="s">
        <v>72</v>
      </c>
      <c r="Z536" s="103">
        <f t="shared" ref="Z536:Z550" si="225">IF(EXACT(O536,Y536),Q536,0)</f>
        <v>0</v>
      </c>
      <c r="AA536" s="103">
        <f t="shared" ref="AA536:AA550" si="226">IF(Z536=0,Q536,0)</f>
        <v>0</v>
      </c>
      <c r="AB536" s="128">
        <f>IF(U536=0,"",L536/U536-1)</f>
        <v>0.80025856496444736</v>
      </c>
      <c r="AC536" s="128">
        <f>IF(W536=0,"",L536/W536-1)</f>
        <v>0.80025856496444736</v>
      </c>
    </row>
    <row r="537" spans="1:29" ht="50.1" customHeight="1">
      <c r="A537" s="171"/>
      <c r="B537" s="171"/>
      <c r="C537" s="174"/>
      <c r="D537" s="174"/>
      <c r="E537" s="131"/>
      <c r="F537" s="177"/>
      <c r="G537" s="180"/>
      <c r="H537" s="163"/>
      <c r="I537" s="165"/>
      <c r="J537" s="168"/>
      <c r="K537" s="62" t="s">
        <v>188</v>
      </c>
      <c r="L537" s="63">
        <v>11140</v>
      </c>
      <c r="M537" s="63">
        <v>6188</v>
      </c>
      <c r="N537" s="142" t="s">
        <v>4316</v>
      </c>
      <c r="O537" s="127" t="s">
        <v>72</v>
      </c>
      <c r="P537" s="100"/>
      <c r="Q537" s="63">
        <f t="shared" ref="Q537:Q550" si="227">P537*M537</f>
        <v>0</v>
      </c>
      <c r="R537" s="64"/>
      <c r="S537" s="67">
        <v>40</v>
      </c>
      <c r="T537" s="46"/>
      <c r="U537" s="106">
        <f>IF(EXACT(O537,Y537),M537,M537*(1-'Расчет ПРЕДЗАКАЗ'!$D$10))</f>
        <v>6188</v>
      </c>
      <c r="V537" s="106">
        <f t="shared" ref="V537:V550" si="228">P537*U537</f>
        <v>0</v>
      </c>
      <c r="W537" s="106">
        <f>IF(EXACT(O537,Y537),M537,M537*(1-#REF!))</f>
        <v>6188</v>
      </c>
      <c r="X537" s="106">
        <f t="shared" ref="X537:X550" si="229">P537*W537</f>
        <v>0</v>
      </c>
      <c r="Y537" s="107" t="s">
        <v>72</v>
      </c>
      <c r="Z537" s="103">
        <f t="shared" si="225"/>
        <v>0</v>
      </c>
      <c r="AA537" s="103">
        <f t="shared" si="226"/>
        <v>0</v>
      </c>
      <c r="AB537" s="128">
        <f t="shared" ref="AB537:AB550" si="230">IF(U537=0,"",L537/U537-1)</f>
        <v>0.80025856496444736</v>
      </c>
      <c r="AC537" s="128">
        <f t="shared" ref="AC537:AC550" si="231">IF(W537=0,"",L537/W537-1)</f>
        <v>0.80025856496444736</v>
      </c>
    </row>
    <row r="538" spans="1:29" ht="50.1" customHeight="1">
      <c r="A538" s="171"/>
      <c r="B538" s="171"/>
      <c r="C538" s="174"/>
      <c r="D538" s="174"/>
      <c r="E538" s="131"/>
      <c r="F538" s="177"/>
      <c r="G538" s="180"/>
      <c r="H538" s="163"/>
      <c r="I538" s="165"/>
      <c r="J538" s="168"/>
      <c r="K538" s="62" t="s">
        <v>82</v>
      </c>
      <c r="L538" s="63">
        <v>11140</v>
      </c>
      <c r="M538" s="63">
        <v>6188</v>
      </c>
      <c r="N538" s="142" t="s">
        <v>4317</v>
      </c>
      <c r="O538" s="127" t="s">
        <v>72</v>
      </c>
      <c r="P538" s="100"/>
      <c r="Q538" s="63">
        <f t="shared" si="227"/>
        <v>0</v>
      </c>
      <c r="R538" s="64"/>
      <c r="S538" s="67">
        <v>8</v>
      </c>
      <c r="T538" s="46"/>
      <c r="U538" s="106">
        <f>IF(EXACT(O538,Y538),M538,M538*(1-'Расчет ПРЕДЗАКАЗ'!$D$10))</f>
        <v>6188</v>
      </c>
      <c r="V538" s="106">
        <f t="shared" si="228"/>
        <v>0</v>
      </c>
      <c r="W538" s="106">
        <f>IF(EXACT(O538,Y538),M538,M538*(1-#REF!))</f>
        <v>6188</v>
      </c>
      <c r="X538" s="106">
        <f t="shared" si="229"/>
        <v>0</v>
      </c>
      <c r="Y538" s="107" t="s">
        <v>72</v>
      </c>
      <c r="Z538" s="103">
        <f t="shared" si="225"/>
        <v>0</v>
      </c>
      <c r="AA538" s="103">
        <f t="shared" si="226"/>
        <v>0</v>
      </c>
      <c r="AB538" s="128">
        <f t="shared" si="230"/>
        <v>0.80025856496444736</v>
      </c>
      <c r="AC538" s="128">
        <f t="shared" si="231"/>
        <v>0.80025856496444736</v>
      </c>
    </row>
    <row r="539" spans="1:29" ht="50.1" customHeight="1">
      <c r="A539" s="171"/>
      <c r="B539" s="171"/>
      <c r="C539" s="174"/>
      <c r="D539" s="174"/>
      <c r="E539" s="131"/>
      <c r="F539" s="177"/>
      <c r="G539" s="180"/>
      <c r="H539" s="163"/>
      <c r="I539" s="165"/>
      <c r="J539" s="168"/>
      <c r="K539" s="62"/>
      <c r="L539" s="63"/>
      <c r="M539" s="63"/>
      <c r="N539" s="142"/>
      <c r="O539" s="127"/>
      <c r="P539" s="100"/>
      <c r="Q539" s="63">
        <f t="shared" si="227"/>
        <v>0</v>
      </c>
      <c r="R539" s="64"/>
      <c r="S539" s="67"/>
      <c r="T539" s="46"/>
      <c r="U539" s="106">
        <f>IF(EXACT(O539,Y539),M539,M539*(1-'Расчет ПРЕДЗАКАЗ'!$D$10))</f>
        <v>0</v>
      </c>
      <c r="V539" s="106">
        <f t="shared" si="228"/>
        <v>0</v>
      </c>
      <c r="W539" s="106" t="e">
        <f>IF(EXACT(O539,Y539),M539,M539*(1-#REF!))</f>
        <v>#REF!</v>
      </c>
      <c r="X539" s="106" t="e">
        <f t="shared" si="229"/>
        <v>#REF!</v>
      </c>
      <c r="Y539" s="107" t="s">
        <v>72</v>
      </c>
      <c r="Z539" s="103">
        <f t="shared" si="225"/>
        <v>0</v>
      </c>
      <c r="AA539" s="103">
        <f t="shared" si="226"/>
        <v>0</v>
      </c>
      <c r="AB539" s="128" t="str">
        <f t="shared" si="230"/>
        <v/>
      </c>
      <c r="AC539" s="128" t="e">
        <f t="shared" si="231"/>
        <v>#REF!</v>
      </c>
    </row>
    <row r="540" spans="1:29" ht="50.1" customHeight="1">
      <c r="A540" s="171"/>
      <c r="B540" s="171"/>
      <c r="C540" s="174"/>
      <c r="D540" s="174"/>
      <c r="E540" s="131"/>
      <c r="F540" s="177"/>
      <c r="G540" s="180"/>
      <c r="H540" s="163"/>
      <c r="I540" s="165"/>
      <c r="J540" s="168"/>
      <c r="K540" s="62"/>
      <c r="L540" s="63"/>
      <c r="M540" s="63"/>
      <c r="N540" s="142"/>
      <c r="O540" s="127"/>
      <c r="P540" s="100"/>
      <c r="Q540" s="63">
        <f t="shared" si="227"/>
        <v>0</v>
      </c>
      <c r="R540" s="64"/>
      <c r="S540" s="67"/>
      <c r="T540" s="46"/>
      <c r="U540" s="106">
        <f>IF(EXACT(O540,Y540),M540,M540*(1-'Расчет ПРЕДЗАКАЗ'!$D$10))</f>
        <v>0</v>
      </c>
      <c r="V540" s="106">
        <f t="shared" si="228"/>
        <v>0</v>
      </c>
      <c r="W540" s="106" t="e">
        <f>IF(EXACT(O540,Y540),M540,M540*(1-#REF!))</f>
        <v>#REF!</v>
      </c>
      <c r="X540" s="106" t="e">
        <f t="shared" si="229"/>
        <v>#REF!</v>
      </c>
      <c r="Y540" s="107" t="s">
        <v>72</v>
      </c>
      <c r="Z540" s="103">
        <f t="shared" si="225"/>
        <v>0</v>
      </c>
      <c r="AA540" s="103">
        <f t="shared" si="226"/>
        <v>0</v>
      </c>
      <c r="AB540" s="128" t="str">
        <f t="shared" si="230"/>
        <v/>
      </c>
      <c r="AC540" s="128" t="e">
        <f t="shared" si="231"/>
        <v>#REF!</v>
      </c>
    </row>
    <row r="541" spans="1:29" ht="50.1" customHeight="1">
      <c r="A541" s="171"/>
      <c r="B541" s="171"/>
      <c r="C541" s="174"/>
      <c r="D541" s="174"/>
      <c r="E541" s="131"/>
      <c r="F541" s="177"/>
      <c r="G541" s="180"/>
      <c r="H541" s="163"/>
      <c r="I541" s="165"/>
      <c r="J541" s="168"/>
      <c r="K541" s="62"/>
      <c r="L541" s="63"/>
      <c r="M541" s="63"/>
      <c r="N541" s="142"/>
      <c r="O541" s="127"/>
      <c r="P541" s="100"/>
      <c r="Q541" s="63">
        <f t="shared" si="227"/>
        <v>0</v>
      </c>
      <c r="R541" s="64"/>
      <c r="S541" s="67"/>
      <c r="T541" s="46"/>
      <c r="U541" s="106">
        <f>IF(EXACT(O541,Y541),M541,M541*(1-'Расчет ПРЕДЗАКАЗ'!$D$10))</f>
        <v>0</v>
      </c>
      <c r="V541" s="106">
        <f t="shared" si="228"/>
        <v>0</v>
      </c>
      <c r="W541" s="106" t="e">
        <f>IF(EXACT(O541,Y541),M541,M541*(1-#REF!))</f>
        <v>#REF!</v>
      </c>
      <c r="X541" s="106" t="e">
        <f t="shared" si="229"/>
        <v>#REF!</v>
      </c>
      <c r="Y541" s="107" t="s">
        <v>72</v>
      </c>
      <c r="Z541" s="103">
        <f t="shared" si="225"/>
        <v>0</v>
      </c>
      <c r="AA541" s="103">
        <f t="shared" si="226"/>
        <v>0</v>
      </c>
      <c r="AB541" s="128" t="str">
        <f t="shared" si="230"/>
        <v/>
      </c>
      <c r="AC541" s="128" t="e">
        <f t="shared" si="231"/>
        <v>#REF!</v>
      </c>
    </row>
    <row r="542" spans="1:29" ht="50.1" customHeight="1">
      <c r="A542" s="171"/>
      <c r="B542" s="171"/>
      <c r="C542" s="174"/>
      <c r="D542" s="174"/>
      <c r="E542" s="131"/>
      <c r="F542" s="177"/>
      <c r="G542" s="180"/>
      <c r="H542" s="163"/>
      <c r="I542" s="165"/>
      <c r="J542" s="168"/>
      <c r="K542" s="62"/>
      <c r="L542" s="63"/>
      <c r="M542" s="63"/>
      <c r="N542" s="142"/>
      <c r="O542" s="127"/>
      <c r="P542" s="100"/>
      <c r="Q542" s="63">
        <f t="shared" si="227"/>
        <v>0</v>
      </c>
      <c r="R542" s="64"/>
      <c r="S542" s="67"/>
      <c r="T542" s="46"/>
      <c r="U542" s="106">
        <f>IF(EXACT(O542,Y542),M542,M542*(1-'Расчет ПРЕДЗАКАЗ'!$D$10))</f>
        <v>0</v>
      </c>
      <c r="V542" s="106">
        <f t="shared" si="228"/>
        <v>0</v>
      </c>
      <c r="W542" s="106" t="e">
        <f>IF(EXACT(O542,Y542),M542,M542*(1-#REF!))</f>
        <v>#REF!</v>
      </c>
      <c r="X542" s="106" t="e">
        <f t="shared" si="229"/>
        <v>#REF!</v>
      </c>
      <c r="Y542" s="107" t="s">
        <v>72</v>
      </c>
      <c r="Z542" s="103">
        <f t="shared" si="225"/>
        <v>0</v>
      </c>
      <c r="AA542" s="103">
        <f t="shared" si="226"/>
        <v>0</v>
      </c>
      <c r="AB542" s="128" t="str">
        <f t="shared" si="230"/>
        <v/>
      </c>
      <c r="AC542" s="128" t="e">
        <f t="shared" si="231"/>
        <v>#REF!</v>
      </c>
    </row>
    <row r="543" spans="1:29" ht="50.1" customHeight="1">
      <c r="A543" s="171"/>
      <c r="B543" s="171"/>
      <c r="C543" s="174"/>
      <c r="D543" s="174"/>
      <c r="E543" s="131"/>
      <c r="F543" s="177"/>
      <c r="G543" s="180"/>
      <c r="H543" s="163"/>
      <c r="I543" s="165"/>
      <c r="J543" s="168"/>
      <c r="K543" s="62"/>
      <c r="L543" s="63"/>
      <c r="M543" s="63"/>
      <c r="N543" s="142"/>
      <c r="O543" s="127"/>
      <c r="P543" s="100"/>
      <c r="Q543" s="63">
        <f t="shared" si="227"/>
        <v>0</v>
      </c>
      <c r="R543" s="64"/>
      <c r="S543" s="67"/>
      <c r="T543" s="46"/>
      <c r="U543" s="106">
        <f>IF(EXACT(O543,Y543),M543,M543*(1-'Расчет ПРЕДЗАКАЗ'!$D$10))</f>
        <v>0</v>
      </c>
      <c r="V543" s="106">
        <f t="shared" si="228"/>
        <v>0</v>
      </c>
      <c r="W543" s="106" t="e">
        <f>IF(EXACT(O543,Y543),M543,M543*(1-#REF!))</f>
        <v>#REF!</v>
      </c>
      <c r="X543" s="106" t="e">
        <f t="shared" si="229"/>
        <v>#REF!</v>
      </c>
      <c r="Y543" s="107" t="s">
        <v>72</v>
      </c>
      <c r="Z543" s="103">
        <f t="shared" si="225"/>
        <v>0</v>
      </c>
      <c r="AA543" s="103">
        <f t="shared" si="226"/>
        <v>0</v>
      </c>
      <c r="AB543" s="128" t="str">
        <f t="shared" si="230"/>
        <v/>
      </c>
      <c r="AC543" s="128" t="e">
        <f t="shared" si="231"/>
        <v>#REF!</v>
      </c>
    </row>
    <row r="544" spans="1:29" ht="50.1" customHeight="1">
      <c r="A544" s="171"/>
      <c r="B544" s="171"/>
      <c r="C544" s="174"/>
      <c r="D544" s="174"/>
      <c r="E544" s="131"/>
      <c r="F544" s="177"/>
      <c r="G544" s="180"/>
      <c r="H544" s="163"/>
      <c r="I544" s="165"/>
      <c r="J544" s="168"/>
      <c r="K544" s="62"/>
      <c r="L544" s="63"/>
      <c r="M544" s="63"/>
      <c r="N544" s="142"/>
      <c r="O544" s="127"/>
      <c r="P544" s="100"/>
      <c r="Q544" s="63">
        <f t="shared" si="227"/>
        <v>0</v>
      </c>
      <c r="R544" s="64"/>
      <c r="S544" s="67"/>
      <c r="T544" s="46"/>
      <c r="U544" s="106">
        <f>IF(EXACT(O544,Y544),M544,M544*(1-'Расчет ПРЕДЗАКАЗ'!$D$10))</f>
        <v>0</v>
      </c>
      <c r="V544" s="106">
        <f t="shared" si="228"/>
        <v>0</v>
      </c>
      <c r="W544" s="106" t="e">
        <f>IF(EXACT(O544,Y544),M544,M544*(1-#REF!))</f>
        <v>#REF!</v>
      </c>
      <c r="X544" s="106" t="e">
        <f t="shared" si="229"/>
        <v>#REF!</v>
      </c>
      <c r="Y544" s="107" t="s">
        <v>72</v>
      </c>
      <c r="Z544" s="103">
        <f t="shared" si="225"/>
        <v>0</v>
      </c>
      <c r="AA544" s="103">
        <f t="shared" si="226"/>
        <v>0</v>
      </c>
      <c r="AB544" s="128" t="str">
        <f t="shared" si="230"/>
        <v/>
      </c>
      <c r="AC544" s="128" t="e">
        <f t="shared" si="231"/>
        <v>#REF!</v>
      </c>
    </row>
    <row r="545" spans="1:29" ht="50.1" customHeight="1">
      <c r="A545" s="171"/>
      <c r="B545" s="171"/>
      <c r="C545" s="174"/>
      <c r="D545" s="174"/>
      <c r="E545" s="131"/>
      <c r="F545" s="177"/>
      <c r="G545" s="180"/>
      <c r="H545" s="163"/>
      <c r="I545" s="165"/>
      <c r="J545" s="168"/>
      <c r="K545" s="62"/>
      <c r="L545" s="63"/>
      <c r="M545" s="63"/>
      <c r="N545" s="65"/>
      <c r="O545" s="127"/>
      <c r="P545" s="100"/>
      <c r="Q545" s="63">
        <f t="shared" si="227"/>
        <v>0</v>
      </c>
      <c r="R545" s="65"/>
      <c r="S545" s="67"/>
      <c r="T545" s="40"/>
      <c r="U545" s="106">
        <f>IF(EXACT(O545,Y545),M545,M545*(1-'Расчет ПРЕДЗАКАЗ'!$D$10))</f>
        <v>0</v>
      </c>
      <c r="V545" s="106">
        <f t="shared" si="228"/>
        <v>0</v>
      </c>
      <c r="W545" s="106" t="e">
        <f>IF(EXACT(O545,Y545),M545,M545*(1-#REF!))</f>
        <v>#REF!</v>
      </c>
      <c r="X545" s="106" t="e">
        <f t="shared" si="229"/>
        <v>#REF!</v>
      </c>
      <c r="Y545" s="107" t="s">
        <v>72</v>
      </c>
      <c r="Z545" s="103">
        <f t="shared" si="225"/>
        <v>0</v>
      </c>
      <c r="AA545" s="103">
        <f t="shared" si="226"/>
        <v>0</v>
      </c>
      <c r="AB545" s="128" t="str">
        <f t="shared" si="230"/>
        <v/>
      </c>
      <c r="AC545" s="128" t="e">
        <f t="shared" si="231"/>
        <v>#REF!</v>
      </c>
    </row>
    <row r="546" spans="1:29" ht="50.1" customHeight="1">
      <c r="A546" s="171"/>
      <c r="B546" s="171"/>
      <c r="C546" s="174"/>
      <c r="D546" s="174"/>
      <c r="E546" s="131"/>
      <c r="F546" s="177"/>
      <c r="G546" s="180"/>
      <c r="H546" s="163"/>
      <c r="I546" s="165"/>
      <c r="J546" s="168"/>
      <c r="K546" s="62"/>
      <c r="L546" s="63"/>
      <c r="M546" s="63"/>
      <c r="N546" s="65"/>
      <c r="O546" s="127"/>
      <c r="P546" s="100"/>
      <c r="Q546" s="63">
        <f t="shared" si="227"/>
        <v>0</v>
      </c>
      <c r="R546" s="65"/>
      <c r="S546" s="67"/>
      <c r="T546" s="40"/>
      <c r="U546" s="106">
        <f>IF(EXACT(O546,Y546),M546,M546*(1-'Расчет ПРЕДЗАКАЗ'!$D$10))</f>
        <v>0</v>
      </c>
      <c r="V546" s="106">
        <f t="shared" si="228"/>
        <v>0</v>
      </c>
      <c r="W546" s="106" t="e">
        <f>IF(EXACT(O546,Y546),M546,M546*(1-#REF!))</f>
        <v>#REF!</v>
      </c>
      <c r="X546" s="106" t="e">
        <f t="shared" si="229"/>
        <v>#REF!</v>
      </c>
      <c r="Y546" s="107" t="s">
        <v>72</v>
      </c>
      <c r="Z546" s="103">
        <f t="shared" si="225"/>
        <v>0</v>
      </c>
      <c r="AA546" s="103">
        <f t="shared" si="226"/>
        <v>0</v>
      </c>
      <c r="AB546" s="128" t="str">
        <f t="shared" si="230"/>
        <v/>
      </c>
      <c r="AC546" s="128" t="e">
        <f t="shared" si="231"/>
        <v>#REF!</v>
      </c>
    </row>
    <row r="547" spans="1:29" ht="50.1" customHeight="1">
      <c r="A547" s="171"/>
      <c r="B547" s="171"/>
      <c r="C547" s="174"/>
      <c r="D547" s="174"/>
      <c r="E547" s="131"/>
      <c r="F547" s="177"/>
      <c r="G547" s="180"/>
      <c r="H547" s="163"/>
      <c r="I547" s="165"/>
      <c r="J547" s="168"/>
      <c r="K547" s="62"/>
      <c r="L547" s="63"/>
      <c r="M547" s="63"/>
      <c r="N547" s="65"/>
      <c r="O547" s="127"/>
      <c r="P547" s="100"/>
      <c r="Q547" s="63">
        <f t="shared" si="227"/>
        <v>0</v>
      </c>
      <c r="R547" s="65"/>
      <c r="S547" s="67"/>
      <c r="T547" s="40"/>
      <c r="U547" s="106">
        <f>IF(EXACT(O547,Y547),M547,M547*(1-'Расчет ПРЕДЗАКАЗ'!$D$10))</f>
        <v>0</v>
      </c>
      <c r="V547" s="106">
        <f t="shared" si="228"/>
        <v>0</v>
      </c>
      <c r="W547" s="106" t="e">
        <f>IF(EXACT(O547,Y547),M547,M547*(1-#REF!))</f>
        <v>#REF!</v>
      </c>
      <c r="X547" s="106" t="e">
        <f t="shared" si="229"/>
        <v>#REF!</v>
      </c>
      <c r="Y547" s="107" t="s">
        <v>72</v>
      </c>
      <c r="Z547" s="103">
        <f t="shared" si="225"/>
        <v>0</v>
      </c>
      <c r="AA547" s="103">
        <f t="shared" si="226"/>
        <v>0</v>
      </c>
      <c r="AB547" s="128" t="str">
        <f t="shared" si="230"/>
        <v/>
      </c>
      <c r="AC547" s="128" t="e">
        <f t="shared" si="231"/>
        <v>#REF!</v>
      </c>
    </row>
    <row r="548" spans="1:29" ht="50.1" customHeight="1">
      <c r="A548" s="171"/>
      <c r="B548" s="171"/>
      <c r="C548" s="174"/>
      <c r="D548" s="174"/>
      <c r="E548" s="131"/>
      <c r="F548" s="177"/>
      <c r="G548" s="180"/>
      <c r="H548" s="163"/>
      <c r="I548" s="165"/>
      <c r="J548" s="168"/>
      <c r="K548" s="62"/>
      <c r="L548" s="63"/>
      <c r="M548" s="63"/>
      <c r="N548" s="65"/>
      <c r="O548" s="127"/>
      <c r="P548" s="100"/>
      <c r="Q548" s="63">
        <f t="shared" si="227"/>
        <v>0</v>
      </c>
      <c r="R548" s="65"/>
      <c r="S548" s="67"/>
      <c r="T548" s="40"/>
      <c r="U548" s="106">
        <f>IF(EXACT(O548,Y548),M548,M548*(1-'Расчет ПРЕДЗАКАЗ'!$D$10))</f>
        <v>0</v>
      </c>
      <c r="V548" s="106">
        <f t="shared" si="228"/>
        <v>0</v>
      </c>
      <c r="W548" s="106" t="e">
        <f>IF(EXACT(O548,Y548),M548,M548*(1-#REF!))</f>
        <v>#REF!</v>
      </c>
      <c r="X548" s="106" t="e">
        <f t="shared" si="229"/>
        <v>#REF!</v>
      </c>
      <c r="Y548" s="107" t="s">
        <v>72</v>
      </c>
      <c r="Z548" s="103">
        <f t="shared" si="225"/>
        <v>0</v>
      </c>
      <c r="AA548" s="103">
        <f t="shared" si="226"/>
        <v>0</v>
      </c>
      <c r="AB548" s="128" t="str">
        <f t="shared" si="230"/>
        <v/>
      </c>
      <c r="AC548" s="128" t="e">
        <f t="shared" si="231"/>
        <v>#REF!</v>
      </c>
    </row>
    <row r="549" spans="1:29" ht="50.1" customHeight="1">
      <c r="A549" s="171"/>
      <c r="B549" s="171"/>
      <c r="C549" s="174"/>
      <c r="D549" s="174"/>
      <c r="E549" s="131"/>
      <c r="F549" s="177"/>
      <c r="G549" s="180"/>
      <c r="H549" s="163"/>
      <c r="I549" s="165"/>
      <c r="J549" s="168"/>
      <c r="K549" s="62"/>
      <c r="L549" s="63"/>
      <c r="M549" s="63"/>
      <c r="N549" s="65"/>
      <c r="O549" s="127"/>
      <c r="P549" s="100"/>
      <c r="Q549" s="63">
        <f t="shared" si="227"/>
        <v>0</v>
      </c>
      <c r="R549" s="65"/>
      <c r="S549" s="67"/>
      <c r="T549" s="40"/>
      <c r="U549" s="106">
        <f>IF(EXACT(O549,Y549),M549,M549*(1-'Расчет ПРЕДЗАКАЗ'!$D$10))</f>
        <v>0</v>
      </c>
      <c r="V549" s="106">
        <f t="shared" si="228"/>
        <v>0</v>
      </c>
      <c r="W549" s="106" t="e">
        <f>IF(EXACT(O549,Y549),M549,M549*(1-#REF!))</f>
        <v>#REF!</v>
      </c>
      <c r="X549" s="106" t="e">
        <f t="shared" si="229"/>
        <v>#REF!</v>
      </c>
      <c r="Y549" s="107" t="s">
        <v>72</v>
      </c>
      <c r="Z549" s="103">
        <f t="shared" si="225"/>
        <v>0</v>
      </c>
      <c r="AA549" s="103">
        <f t="shared" si="226"/>
        <v>0</v>
      </c>
      <c r="AB549" s="128" t="str">
        <f t="shared" si="230"/>
        <v/>
      </c>
      <c r="AC549" s="128" t="e">
        <f t="shared" si="231"/>
        <v>#REF!</v>
      </c>
    </row>
    <row r="550" spans="1:29" ht="50.1" customHeight="1">
      <c r="A550" s="172"/>
      <c r="B550" s="172"/>
      <c r="C550" s="175"/>
      <c r="D550" s="175"/>
      <c r="E550" s="132"/>
      <c r="F550" s="178"/>
      <c r="G550" s="181"/>
      <c r="H550" s="164"/>
      <c r="I550" s="166"/>
      <c r="J550" s="169"/>
      <c r="K550" s="62"/>
      <c r="L550" s="63"/>
      <c r="M550" s="63"/>
      <c r="N550" s="65"/>
      <c r="O550" s="127"/>
      <c r="P550" s="100"/>
      <c r="Q550" s="63">
        <f t="shared" si="227"/>
        <v>0</v>
      </c>
      <c r="R550" s="65"/>
      <c r="S550" s="64"/>
      <c r="T550" s="40"/>
      <c r="U550" s="106">
        <f>IF(EXACT(O550,Y550),M550,M550*(1-'Расчет ПРЕДЗАКАЗ'!$D$10))</f>
        <v>0</v>
      </c>
      <c r="V550" s="106">
        <f t="shared" si="228"/>
        <v>0</v>
      </c>
      <c r="W550" s="106" t="e">
        <f>IF(EXACT(O550,Y550),M550,M550*(1-#REF!))</f>
        <v>#REF!</v>
      </c>
      <c r="X550" s="106" t="e">
        <f t="shared" si="229"/>
        <v>#REF!</v>
      </c>
      <c r="Y550" s="107" t="s">
        <v>72</v>
      </c>
      <c r="Z550" s="103">
        <f t="shared" si="225"/>
        <v>0</v>
      </c>
      <c r="AA550" s="103">
        <f t="shared" si="226"/>
        <v>0</v>
      </c>
      <c r="AB550" s="128" t="str">
        <f t="shared" si="230"/>
        <v/>
      </c>
      <c r="AC550" s="128" t="e">
        <f t="shared" si="231"/>
        <v>#REF!</v>
      </c>
    </row>
    <row r="551" spans="1:29" ht="11.25" customHeight="1" thickBot="1"/>
    <row r="552" spans="1:29" ht="50.1" customHeight="1">
      <c r="A552" s="170">
        <v>539</v>
      </c>
      <c r="B552" s="170" t="s">
        <v>4318</v>
      </c>
      <c r="C552" s="173" t="s">
        <v>4319</v>
      </c>
      <c r="D552" s="173" t="s">
        <v>77</v>
      </c>
      <c r="E552" s="131"/>
      <c r="F552" s="196" t="s">
        <v>4320</v>
      </c>
      <c r="G552" s="179" t="s">
        <v>111</v>
      </c>
      <c r="H552" s="162" t="s">
        <v>4321</v>
      </c>
      <c r="I552" s="195" t="s">
        <v>4322</v>
      </c>
      <c r="J552" s="167" t="s">
        <v>19</v>
      </c>
      <c r="K552" s="62" t="s">
        <v>188</v>
      </c>
      <c r="L552" s="63">
        <v>4020</v>
      </c>
      <c r="M552" s="63">
        <v>2231</v>
      </c>
      <c r="N552" s="142" t="s">
        <v>4323</v>
      </c>
      <c r="O552" s="127" t="s">
        <v>72</v>
      </c>
      <c r="P552" s="100"/>
      <c r="Q552" s="63">
        <f>P552*M552</f>
        <v>0</v>
      </c>
      <c r="R552" s="64"/>
      <c r="S552" s="67">
        <v>12</v>
      </c>
      <c r="T552" s="61"/>
      <c r="U552" s="106">
        <f>IF(EXACT(O552,Y552),M552,M552*(1-'Расчет ПРЕДЗАКАЗ'!$D$10))</f>
        <v>2231</v>
      </c>
      <c r="V552" s="106">
        <f>P552*U552</f>
        <v>0</v>
      </c>
      <c r="W552" s="106">
        <f>IF(EXACT(O552,Y552),M552,M552*(1-#REF!))</f>
        <v>2231</v>
      </c>
      <c r="X552" s="106">
        <f>P552*W552</f>
        <v>0</v>
      </c>
      <c r="Y552" s="107" t="s">
        <v>72</v>
      </c>
      <c r="Z552" s="103">
        <f t="shared" ref="Z552:Z566" si="232">IF(EXACT(O552,Y552),Q552,0)</f>
        <v>0</v>
      </c>
      <c r="AA552" s="103">
        <f t="shared" ref="AA552:AA566" si="233">IF(Z552=0,Q552,0)</f>
        <v>0</v>
      </c>
      <c r="AB552" s="128">
        <f>IF(U552=0,"",L552/U552-1)</f>
        <v>0.80188256387270274</v>
      </c>
      <c r="AC552" s="128">
        <f>IF(W552=0,"",L552/W552-1)</f>
        <v>0.80188256387270274</v>
      </c>
    </row>
    <row r="553" spans="1:29" ht="50.1" customHeight="1">
      <c r="A553" s="171"/>
      <c r="B553" s="171"/>
      <c r="C553" s="174"/>
      <c r="D553" s="174"/>
      <c r="E553" s="131"/>
      <c r="F553" s="177"/>
      <c r="G553" s="180"/>
      <c r="H553" s="163"/>
      <c r="I553" s="165"/>
      <c r="J553" s="168"/>
      <c r="K553" s="62" t="s">
        <v>273</v>
      </c>
      <c r="L553" s="63">
        <v>4020</v>
      </c>
      <c r="M553" s="63">
        <v>2231</v>
      </c>
      <c r="N553" s="142" t="s">
        <v>4324</v>
      </c>
      <c r="O553" s="127" t="s">
        <v>72</v>
      </c>
      <c r="P553" s="100"/>
      <c r="Q553" s="63">
        <f t="shared" ref="Q553:Q566" si="234">P553*M553</f>
        <v>0</v>
      </c>
      <c r="R553" s="64"/>
      <c r="S553" s="67">
        <v>1</v>
      </c>
      <c r="T553" s="46"/>
      <c r="U553" s="106">
        <f>IF(EXACT(O553,Y553),M553,M553*(1-'Расчет ПРЕДЗАКАЗ'!$D$10))</f>
        <v>2231</v>
      </c>
      <c r="V553" s="106">
        <f t="shared" ref="V553:V566" si="235">P553*U553</f>
        <v>0</v>
      </c>
      <c r="W553" s="106">
        <f>IF(EXACT(O553,Y553),M553,M553*(1-#REF!))</f>
        <v>2231</v>
      </c>
      <c r="X553" s="106">
        <f t="shared" ref="X553:X566" si="236">P553*W553</f>
        <v>0</v>
      </c>
      <c r="Y553" s="107" t="s">
        <v>72</v>
      </c>
      <c r="Z553" s="103">
        <f t="shared" si="232"/>
        <v>0</v>
      </c>
      <c r="AA553" s="103">
        <f t="shared" si="233"/>
        <v>0</v>
      </c>
      <c r="AB553" s="128">
        <f t="shared" ref="AB553:AB566" si="237">IF(U553=0,"",L553/U553-1)</f>
        <v>0.80188256387270274</v>
      </c>
      <c r="AC553" s="128">
        <f t="shared" ref="AC553:AC566" si="238">IF(W553=0,"",L553/W553-1)</f>
        <v>0.80188256387270274</v>
      </c>
    </row>
    <row r="554" spans="1:29" ht="50.1" customHeight="1">
      <c r="A554" s="171"/>
      <c r="B554" s="171"/>
      <c r="C554" s="174"/>
      <c r="D554" s="174"/>
      <c r="E554" s="131"/>
      <c r="F554" s="177"/>
      <c r="G554" s="180"/>
      <c r="H554" s="163"/>
      <c r="I554" s="165"/>
      <c r="J554" s="168"/>
      <c r="K554" s="62"/>
      <c r="L554" s="63"/>
      <c r="M554" s="63"/>
      <c r="N554" s="142"/>
      <c r="O554" s="127"/>
      <c r="P554" s="100"/>
      <c r="Q554" s="63">
        <f t="shared" si="234"/>
        <v>0</v>
      </c>
      <c r="R554" s="64"/>
      <c r="S554" s="67"/>
      <c r="T554" s="46"/>
      <c r="U554" s="106">
        <f>IF(EXACT(O554,Y554),M554,M554*(1-'Расчет ПРЕДЗАКАЗ'!$D$10))</f>
        <v>0</v>
      </c>
      <c r="V554" s="106">
        <f t="shared" si="235"/>
        <v>0</v>
      </c>
      <c r="W554" s="106" t="e">
        <f>IF(EXACT(O554,Y554),M554,M554*(1-#REF!))</f>
        <v>#REF!</v>
      </c>
      <c r="X554" s="106" t="e">
        <f t="shared" si="236"/>
        <v>#REF!</v>
      </c>
      <c r="Y554" s="107" t="s">
        <v>72</v>
      </c>
      <c r="Z554" s="103">
        <f t="shared" si="232"/>
        <v>0</v>
      </c>
      <c r="AA554" s="103">
        <f t="shared" si="233"/>
        <v>0</v>
      </c>
      <c r="AB554" s="128" t="str">
        <f t="shared" si="237"/>
        <v/>
      </c>
      <c r="AC554" s="128" t="e">
        <f t="shared" si="238"/>
        <v>#REF!</v>
      </c>
    </row>
    <row r="555" spans="1:29" ht="50.1" customHeight="1">
      <c r="A555" s="171"/>
      <c r="B555" s="171"/>
      <c r="C555" s="174"/>
      <c r="D555" s="174"/>
      <c r="E555" s="131"/>
      <c r="F555" s="177"/>
      <c r="G555" s="180"/>
      <c r="H555" s="163"/>
      <c r="I555" s="165"/>
      <c r="J555" s="168"/>
      <c r="K555" s="62"/>
      <c r="L555" s="63"/>
      <c r="M555" s="63"/>
      <c r="N555" s="142"/>
      <c r="O555" s="127"/>
      <c r="P555" s="100"/>
      <c r="Q555" s="63">
        <f t="shared" si="234"/>
        <v>0</v>
      </c>
      <c r="R555" s="64"/>
      <c r="S555" s="67"/>
      <c r="T555" s="46"/>
      <c r="U555" s="106">
        <f>IF(EXACT(O555,Y555),M555,M555*(1-'Расчет ПРЕДЗАКАЗ'!$D$10))</f>
        <v>0</v>
      </c>
      <c r="V555" s="106">
        <f t="shared" si="235"/>
        <v>0</v>
      </c>
      <c r="W555" s="106" t="e">
        <f>IF(EXACT(O555,Y555),M555,M555*(1-#REF!))</f>
        <v>#REF!</v>
      </c>
      <c r="X555" s="106" t="e">
        <f t="shared" si="236"/>
        <v>#REF!</v>
      </c>
      <c r="Y555" s="107" t="s">
        <v>72</v>
      </c>
      <c r="Z555" s="103">
        <f t="shared" si="232"/>
        <v>0</v>
      </c>
      <c r="AA555" s="103">
        <f t="shared" si="233"/>
        <v>0</v>
      </c>
      <c r="AB555" s="128" t="str">
        <f t="shared" si="237"/>
        <v/>
      </c>
      <c r="AC555" s="128" t="e">
        <f t="shared" si="238"/>
        <v>#REF!</v>
      </c>
    </row>
    <row r="556" spans="1:29" ht="50.1" customHeight="1">
      <c r="A556" s="171"/>
      <c r="B556" s="171"/>
      <c r="C556" s="174"/>
      <c r="D556" s="174"/>
      <c r="E556" s="131"/>
      <c r="F556" s="177"/>
      <c r="G556" s="180"/>
      <c r="H556" s="163"/>
      <c r="I556" s="165"/>
      <c r="J556" s="168"/>
      <c r="K556" s="62"/>
      <c r="L556" s="63"/>
      <c r="M556" s="63"/>
      <c r="N556" s="142"/>
      <c r="O556" s="127"/>
      <c r="P556" s="100"/>
      <c r="Q556" s="63">
        <f t="shared" si="234"/>
        <v>0</v>
      </c>
      <c r="R556" s="64"/>
      <c r="S556" s="67"/>
      <c r="T556" s="46"/>
      <c r="U556" s="106">
        <f>IF(EXACT(O556,Y556),M556,M556*(1-'Расчет ПРЕДЗАКАЗ'!$D$10))</f>
        <v>0</v>
      </c>
      <c r="V556" s="106">
        <f t="shared" si="235"/>
        <v>0</v>
      </c>
      <c r="W556" s="106" t="e">
        <f>IF(EXACT(O556,Y556),M556,M556*(1-#REF!))</f>
        <v>#REF!</v>
      </c>
      <c r="X556" s="106" t="e">
        <f t="shared" si="236"/>
        <v>#REF!</v>
      </c>
      <c r="Y556" s="107" t="s">
        <v>72</v>
      </c>
      <c r="Z556" s="103">
        <f t="shared" si="232"/>
        <v>0</v>
      </c>
      <c r="AA556" s="103">
        <f t="shared" si="233"/>
        <v>0</v>
      </c>
      <c r="AB556" s="128" t="str">
        <f t="shared" si="237"/>
        <v/>
      </c>
      <c r="AC556" s="128" t="e">
        <f t="shared" si="238"/>
        <v>#REF!</v>
      </c>
    </row>
    <row r="557" spans="1:29" ht="50.1" customHeight="1">
      <c r="A557" s="171"/>
      <c r="B557" s="171"/>
      <c r="C557" s="174"/>
      <c r="D557" s="174"/>
      <c r="E557" s="131"/>
      <c r="F557" s="177"/>
      <c r="G557" s="180"/>
      <c r="H557" s="163"/>
      <c r="I557" s="165"/>
      <c r="J557" s="168"/>
      <c r="K557" s="62"/>
      <c r="L557" s="63"/>
      <c r="M557" s="63"/>
      <c r="N557" s="142"/>
      <c r="O557" s="127"/>
      <c r="P557" s="100"/>
      <c r="Q557" s="63">
        <f t="shared" si="234"/>
        <v>0</v>
      </c>
      <c r="R557" s="64"/>
      <c r="S557" s="67"/>
      <c r="T557" s="46"/>
      <c r="U557" s="106">
        <f>IF(EXACT(O557,Y557),M557,M557*(1-'Расчет ПРЕДЗАКАЗ'!$D$10))</f>
        <v>0</v>
      </c>
      <c r="V557" s="106">
        <f t="shared" si="235"/>
        <v>0</v>
      </c>
      <c r="W557" s="106" t="e">
        <f>IF(EXACT(O557,Y557),M557,M557*(1-#REF!))</f>
        <v>#REF!</v>
      </c>
      <c r="X557" s="106" t="e">
        <f t="shared" si="236"/>
        <v>#REF!</v>
      </c>
      <c r="Y557" s="107" t="s">
        <v>72</v>
      </c>
      <c r="Z557" s="103">
        <f t="shared" si="232"/>
        <v>0</v>
      </c>
      <c r="AA557" s="103">
        <f t="shared" si="233"/>
        <v>0</v>
      </c>
      <c r="AB557" s="128" t="str">
        <f t="shared" si="237"/>
        <v/>
      </c>
      <c r="AC557" s="128" t="e">
        <f t="shared" si="238"/>
        <v>#REF!</v>
      </c>
    </row>
    <row r="558" spans="1:29" ht="50.1" customHeight="1">
      <c r="A558" s="171"/>
      <c r="B558" s="171"/>
      <c r="C558" s="174"/>
      <c r="D558" s="174"/>
      <c r="E558" s="131"/>
      <c r="F558" s="177"/>
      <c r="G558" s="180"/>
      <c r="H558" s="163"/>
      <c r="I558" s="165"/>
      <c r="J558" s="168"/>
      <c r="K558" s="62"/>
      <c r="L558" s="63"/>
      <c r="M558" s="63"/>
      <c r="N558" s="142"/>
      <c r="O558" s="127"/>
      <c r="P558" s="100"/>
      <c r="Q558" s="63">
        <f t="shared" si="234"/>
        <v>0</v>
      </c>
      <c r="R558" s="64"/>
      <c r="S558" s="67"/>
      <c r="T558" s="46"/>
      <c r="U558" s="106">
        <f>IF(EXACT(O558,Y558),M558,M558*(1-'Расчет ПРЕДЗАКАЗ'!$D$10))</f>
        <v>0</v>
      </c>
      <c r="V558" s="106">
        <f t="shared" si="235"/>
        <v>0</v>
      </c>
      <c r="W558" s="106" t="e">
        <f>IF(EXACT(O558,Y558),M558,M558*(1-#REF!))</f>
        <v>#REF!</v>
      </c>
      <c r="X558" s="106" t="e">
        <f t="shared" si="236"/>
        <v>#REF!</v>
      </c>
      <c r="Y558" s="107" t="s">
        <v>72</v>
      </c>
      <c r="Z558" s="103">
        <f t="shared" si="232"/>
        <v>0</v>
      </c>
      <c r="AA558" s="103">
        <f t="shared" si="233"/>
        <v>0</v>
      </c>
      <c r="AB558" s="128" t="str">
        <f t="shared" si="237"/>
        <v/>
      </c>
      <c r="AC558" s="128" t="e">
        <f t="shared" si="238"/>
        <v>#REF!</v>
      </c>
    </row>
    <row r="559" spans="1:29" ht="50.1" customHeight="1">
      <c r="A559" s="171"/>
      <c r="B559" s="171"/>
      <c r="C559" s="174"/>
      <c r="D559" s="174"/>
      <c r="E559" s="131"/>
      <c r="F559" s="177"/>
      <c r="G559" s="180"/>
      <c r="H559" s="163"/>
      <c r="I559" s="165"/>
      <c r="J559" s="168"/>
      <c r="K559" s="62"/>
      <c r="L559" s="63"/>
      <c r="M559" s="63"/>
      <c r="N559" s="142"/>
      <c r="O559" s="127"/>
      <c r="P559" s="100"/>
      <c r="Q559" s="63">
        <f t="shared" si="234"/>
        <v>0</v>
      </c>
      <c r="R559" s="64"/>
      <c r="S559" s="67"/>
      <c r="T559" s="46"/>
      <c r="U559" s="106">
        <f>IF(EXACT(O559,Y559),M559,M559*(1-'Расчет ПРЕДЗАКАЗ'!$D$10))</f>
        <v>0</v>
      </c>
      <c r="V559" s="106">
        <f t="shared" si="235"/>
        <v>0</v>
      </c>
      <c r="W559" s="106" t="e">
        <f>IF(EXACT(O559,Y559),M559,M559*(1-#REF!))</f>
        <v>#REF!</v>
      </c>
      <c r="X559" s="106" t="e">
        <f t="shared" si="236"/>
        <v>#REF!</v>
      </c>
      <c r="Y559" s="107" t="s">
        <v>72</v>
      </c>
      <c r="Z559" s="103">
        <f t="shared" si="232"/>
        <v>0</v>
      </c>
      <c r="AA559" s="103">
        <f t="shared" si="233"/>
        <v>0</v>
      </c>
      <c r="AB559" s="128" t="str">
        <f t="shared" si="237"/>
        <v/>
      </c>
      <c r="AC559" s="128" t="e">
        <f t="shared" si="238"/>
        <v>#REF!</v>
      </c>
    </row>
    <row r="560" spans="1:29" ht="50.1" customHeight="1">
      <c r="A560" s="171"/>
      <c r="B560" s="171"/>
      <c r="C560" s="174"/>
      <c r="D560" s="174"/>
      <c r="E560" s="131"/>
      <c r="F560" s="177"/>
      <c r="G560" s="180"/>
      <c r="H560" s="163"/>
      <c r="I560" s="165"/>
      <c r="J560" s="168"/>
      <c r="K560" s="62"/>
      <c r="L560" s="63"/>
      <c r="M560" s="63"/>
      <c r="N560" s="142"/>
      <c r="O560" s="127"/>
      <c r="P560" s="100"/>
      <c r="Q560" s="63">
        <f t="shared" si="234"/>
        <v>0</v>
      </c>
      <c r="R560" s="64"/>
      <c r="S560" s="67"/>
      <c r="T560" s="46"/>
      <c r="U560" s="106">
        <f>IF(EXACT(O560,Y560),M560,M560*(1-'Расчет ПРЕДЗАКАЗ'!$D$10))</f>
        <v>0</v>
      </c>
      <c r="V560" s="106">
        <f t="shared" si="235"/>
        <v>0</v>
      </c>
      <c r="W560" s="106" t="e">
        <f>IF(EXACT(O560,Y560),M560,M560*(1-#REF!))</f>
        <v>#REF!</v>
      </c>
      <c r="X560" s="106" t="e">
        <f t="shared" si="236"/>
        <v>#REF!</v>
      </c>
      <c r="Y560" s="107" t="s">
        <v>72</v>
      </c>
      <c r="Z560" s="103">
        <f t="shared" si="232"/>
        <v>0</v>
      </c>
      <c r="AA560" s="103">
        <f t="shared" si="233"/>
        <v>0</v>
      </c>
      <c r="AB560" s="128" t="str">
        <f t="shared" si="237"/>
        <v/>
      </c>
      <c r="AC560" s="128" t="e">
        <f t="shared" si="238"/>
        <v>#REF!</v>
      </c>
    </row>
    <row r="561" spans="1:29" ht="50.1" customHeight="1">
      <c r="A561" s="171"/>
      <c r="B561" s="171"/>
      <c r="C561" s="174"/>
      <c r="D561" s="174"/>
      <c r="E561" s="131"/>
      <c r="F561" s="177"/>
      <c r="G561" s="180"/>
      <c r="H561" s="163"/>
      <c r="I561" s="165"/>
      <c r="J561" s="168"/>
      <c r="K561" s="62"/>
      <c r="L561" s="63"/>
      <c r="M561" s="63"/>
      <c r="N561" s="65"/>
      <c r="O561" s="127"/>
      <c r="P561" s="100"/>
      <c r="Q561" s="63">
        <f t="shared" si="234"/>
        <v>0</v>
      </c>
      <c r="R561" s="65"/>
      <c r="S561" s="67"/>
      <c r="T561" s="40"/>
      <c r="U561" s="106">
        <f>IF(EXACT(O561,Y561),M561,M561*(1-'Расчет ПРЕДЗАКАЗ'!$D$10))</f>
        <v>0</v>
      </c>
      <c r="V561" s="106">
        <f t="shared" si="235"/>
        <v>0</v>
      </c>
      <c r="W561" s="106" t="e">
        <f>IF(EXACT(O561,Y561),M561,M561*(1-#REF!))</f>
        <v>#REF!</v>
      </c>
      <c r="X561" s="106" t="e">
        <f t="shared" si="236"/>
        <v>#REF!</v>
      </c>
      <c r="Y561" s="107" t="s">
        <v>72</v>
      </c>
      <c r="Z561" s="103">
        <f t="shared" si="232"/>
        <v>0</v>
      </c>
      <c r="AA561" s="103">
        <f t="shared" si="233"/>
        <v>0</v>
      </c>
      <c r="AB561" s="128" t="str">
        <f t="shared" si="237"/>
        <v/>
      </c>
      <c r="AC561" s="128" t="e">
        <f t="shared" si="238"/>
        <v>#REF!</v>
      </c>
    </row>
    <row r="562" spans="1:29" ht="50.1" customHeight="1">
      <c r="A562" s="171"/>
      <c r="B562" s="171"/>
      <c r="C562" s="174"/>
      <c r="D562" s="174"/>
      <c r="E562" s="131"/>
      <c r="F562" s="177"/>
      <c r="G562" s="180"/>
      <c r="H562" s="163"/>
      <c r="I562" s="165"/>
      <c r="J562" s="168"/>
      <c r="K562" s="62"/>
      <c r="L562" s="63"/>
      <c r="M562" s="63"/>
      <c r="N562" s="65"/>
      <c r="O562" s="127"/>
      <c r="P562" s="100"/>
      <c r="Q562" s="63">
        <f t="shared" si="234"/>
        <v>0</v>
      </c>
      <c r="R562" s="65"/>
      <c r="S562" s="67"/>
      <c r="T562" s="40"/>
      <c r="U562" s="106">
        <f>IF(EXACT(O562,Y562),M562,M562*(1-'Расчет ПРЕДЗАКАЗ'!$D$10))</f>
        <v>0</v>
      </c>
      <c r="V562" s="106">
        <f t="shared" si="235"/>
        <v>0</v>
      </c>
      <c r="W562" s="106" t="e">
        <f>IF(EXACT(O562,Y562),M562,M562*(1-#REF!))</f>
        <v>#REF!</v>
      </c>
      <c r="X562" s="106" t="e">
        <f t="shared" si="236"/>
        <v>#REF!</v>
      </c>
      <c r="Y562" s="107" t="s">
        <v>72</v>
      </c>
      <c r="Z562" s="103">
        <f t="shared" si="232"/>
        <v>0</v>
      </c>
      <c r="AA562" s="103">
        <f t="shared" si="233"/>
        <v>0</v>
      </c>
      <c r="AB562" s="128" t="str">
        <f t="shared" si="237"/>
        <v/>
      </c>
      <c r="AC562" s="128" t="e">
        <f t="shared" si="238"/>
        <v>#REF!</v>
      </c>
    </row>
    <row r="563" spans="1:29" ht="50.1" customHeight="1">
      <c r="A563" s="171"/>
      <c r="B563" s="171"/>
      <c r="C563" s="174"/>
      <c r="D563" s="174"/>
      <c r="E563" s="131"/>
      <c r="F563" s="177"/>
      <c r="G563" s="180"/>
      <c r="H563" s="163"/>
      <c r="I563" s="165"/>
      <c r="J563" s="168"/>
      <c r="K563" s="62"/>
      <c r="L563" s="63"/>
      <c r="M563" s="63"/>
      <c r="N563" s="65"/>
      <c r="O563" s="127"/>
      <c r="P563" s="100"/>
      <c r="Q563" s="63">
        <f t="shared" si="234"/>
        <v>0</v>
      </c>
      <c r="R563" s="65"/>
      <c r="S563" s="67"/>
      <c r="T563" s="40"/>
      <c r="U563" s="106">
        <f>IF(EXACT(O563,Y563),M563,M563*(1-'Расчет ПРЕДЗАКАЗ'!$D$10))</f>
        <v>0</v>
      </c>
      <c r="V563" s="106">
        <f t="shared" si="235"/>
        <v>0</v>
      </c>
      <c r="W563" s="106" t="e">
        <f>IF(EXACT(O563,Y563),M563,M563*(1-#REF!))</f>
        <v>#REF!</v>
      </c>
      <c r="X563" s="106" t="e">
        <f t="shared" si="236"/>
        <v>#REF!</v>
      </c>
      <c r="Y563" s="107" t="s">
        <v>72</v>
      </c>
      <c r="Z563" s="103">
        <f t="shared" si="232"/>
        <v>0</v>
      </c>
      <c r="AA563" s="103">
        <f t="shared" si="233"/>
        <v>0</v>
      </c>
      <c r="AB563" s="128" t="str">
        <f t="shared" si="237"/>
        <v/>
      </c>
      <c r="AC563" s="128" t="e">
        <f t="shared" si="238"/>
        <v>#REF!</v>
      </c>
    </row>
    <row r="564" spans="1:29" ht="50.1" customHeight="1">
      <c r="A564" s="171"/>
      <c r="B564" s="171"/>
      <c r="C564" s="174"/>
      <c r="D564" s="174"/>
      <c r="E564" s="131"/>
      <c r="F564" s="177"/>
      <c r="G564" s="180"/>
      <c r="H564" s="163"/>
      <c r="I564" s="165"/>
      <c r="J564" s="168"/>
      <c r="K564" s="62"/>
      <c r="L564" s="63"/>
      <c r="M564" s="63"/>
      <c r="N564" s="65"/>
      <c r="O564" s="127"/>
      <c r="P564" s="100"/>
      <c r="Q564" s="63">
        <f t="shared" si="234"/>
        <v>0</v>
      </c>
      <c r="R564" s="65"/>
      <c r="S564" s="67"/>
      <c r="T564" s="40"/>
      <c r="U564" s="106">
        <f>IF(EXACT(O564,Y564),M564,M564*(1-'Расчет ПРЕДЗАКАЗ'!$D$10))</f>
        <v>0</v>
      </c>
      <c r="V564" s="106">
        <f t="shared" si="235"/>
        <v>0</v>
      </c>
      <c r="W564" s="106" t="e">
        <f>IF(EXACT(O564,Y564),M564,M564*(1-#REF!))</f>
        <v>#REF!</v>
      </c>
      <c r="X564" s="106" t="e">
        <f t="shared" si="236"/>
        <v>#REF!</v>
      </c>
      <c r="Y564" s="107" t="s">
        <v>72</v>
      </c>
      <c r="Z564" s="103">
        <f t="shared" si="232"/>
        <v>0</v>
      </c>
      <c r="AA564" s="103">
        <f t="shared" si="233"/>
        <v>0</v>
      </c>
      <c r="AB564" s="128" t="str">
        <f t="shared" si="237"/>
        <v/>
      </c>
      <c r="AC564" s="128" t="e">
        <f t="shared" si="238"/>
        <v>#REF!</v>
      </c>
    </row>
    <row r="565" spans="1:29" ht="50.1" customHeight="1">
      <c r="A565" s="171"/>
      <c r="B565" s="171"/>
      <c r="C565" s="174"/>
      <c r="D565" s="174"/>
      <c r="E565" s="131"/>
      <c r="F565" s="177"/>
      <c r="G565" s="180"/>
      <c r="H565" s="163"/>
      <c r="I565" s="165"/>
      <c r="J565" s="168"/>
      <c r="K565" s="62"/>
      <c r="L565" s="63"/>
      <c r="M565" s="63"/>
      <c r="N565" s="65"/>
      <c r="O565" s="127"/>
      <c r="P565" s="100"/>
      <c r="Q565" s="63">
        <f t="shared" si="234"/>
        <v>0</v>
      </c>
      <c r="R565" s="65"/>
      <c r="S565" s="67"/>
      <c r="T565" s="40"/>
      <c r="U565" s="106">
        <f>IF(EXACT(O565,Y565),M565,M565*(1-'Расчет ПРЕДЗАКАЗ'!$D$10))</f>
        <v>0</v>
      </c>
      <c r="V565" s="106">
        <f t="shared" si="235"/>
        <v>0</v>
      </c>
      <c r="W565" s="106" t="e">
        <f>IF(EXACT(O565,Y565),M565,M565*(1-#REF!))</f>
        <v>#REF!</v>
      </c>
      <c r="X565" s="106" t="e">
        <f t="shared" si="236"/>
        <v>#REF!</v>
      </c>
      <c r="Y565" s="107" t="s">
        <v>72</v>
      </c>
      <c r="Z565" s="103">
        <f t="shared" si="232"/>
        <v>0</v>
      </c>
      <c r="AA565" s="103">
        <f t="shared" si="233"/>
        <v>0</v>
      </c>
      <c r="AB565" s="128" t="str">
        <f t="shared" si="237"/>
        <v/>
      </c>
      <c r="AC565" s="128" t="e">
        <f t="shared" si="238"/>
        <v>#REF!</v>
      </c>
    </row>
    <row r="566" spans="1:29" ht="50.1" customHeight="1">
      <c r="A566" s="172"/>
      <c r="B566" s="172"/>
      <c r="C566" s="175"/>
      <c r="D566" s="175"/>
      <c r="E566" s="132"/>
      <c r="F566" s="178"/>
      <c r="G566" s="181"/>
      <c r="H566" s="164"/>
      <c r="I566" s="166"/>
      <c r="J566" s="169"/>
      <c r="K566" s="62"/>
      <c r="L566" s="63"/>
      <c r="M566" s="63"/>
      <c r="N566" s="65"/>
      <c r="O566" s="127"/>
      <c r="P566" s="100"/>
      <c r="Q566" s="63">
        <f t="shared" si="234"/>
        <v>0</v>
      </c>
      <c r="R566" s="65"/>
      <c r="S566" s="64"/>
      <c r="T566" s="40"/>
      <c r="U566" s="106">
        <f>IF(EXACT(O566,Y566),M566,M566*(1-'Расчет ПРЕДЗАКАЗ'!$D$10))</f>
        <v>0</v>
      </c>
      <c r="V566" s="106">
        <f t="shared" si="235"/>
        <v>0</v>
      </c>
      <c r="W566" s="106" t="e">
        <f>IF(EXACT(O566,Y566),M566,M566*(1-#REF!))</f>
        <v>#REF!</v>
      </c>
      <c r="X566" s="106" t="e">
        <f t="shared" si="236"/>
        <v>#REF!</v>
      </c>
      <c r="Y566" s="107" t="s">
        <v>72</v>
      </c>
      <c r="Z566" s="103">
        <f t="shared" si="232"/>
        <v>0</v>
      </c>
      <c r="AA566" s="103">
        <f t="shared" si="233"/>
        <v>0</v>
      </c>
      <c r="AB566" s="128" t="str">
        <f t="shared" si="237"/>
        <v/>
      </c>
      <c r="AC566" s="128" t="e">
        <f t="shared" si="238"/>
        <v>#REF!</v>
      </c>
    </row>
    <row r="567" spans="1:29" ht="11.25" customHeight="1" thickBot="1"/>
    <row r="568" spans="1:29" ht="50.1" customHeight="1">
      <c r="A568" s="170">
        <v>540</v>
      </c>
      <c r="B568" s="170" t="s">
        <v>4325</v>
      </c>
      <c r="C568" s="173" t="s">
        <v>4326</v>
      </c>
      <c r="D568" s="173" t="s">
        <v>77</v>
      </c>
      <c r="E568" s="131"/>
      <c r="F568" s="196" t="s">
        <v>4327</v>
      </c>
      <c r="G568" s="179" t="s">
        <v>792</v>
      </c>
      <c r="H568" s="162"/>
      <c r="I568" s="195" t="s">
        <v>4328</v>
      </c>
      <c r="J568" s="167" t="s">
        <v>19</v>
      </c>
      <c r="K568" s="62" t="s">
        <v>188</v>
      </c>
      <c r="L568" s="63">
        <v>4910</v>
      </c>
      <c r="M568" s="63">
        <v>2728</v>
      </c>
      <c r="N568" s="142" t="s">
        <v>4329</v>
      </c>
      <c r="O568" s="127" t="s">
        <v>72</v>
      </c>
      <c r="P568" s="100"/>
      <c r="Q568" s="63">
        <f>P568*M568</f>
        <v>0</v>
      </c>
      <c r="R568" s="64"/>
      <c r="S568" s="67">
        <v>1</v>
      </c>
      <c r="T568" s="61"/>
      <c r="U568" s="106">
        <f>IF(EXACT(O568,Y568),M568,M568*(1-'Расчет ПРЕДЗАКАЗ'!$D$10))</f>
        <v>2728</v>
      </c>
      <c r="V568" s="106">
        <f>P568*U568</f>
        <v>0</v>
      </c>
      <c r="W568" s="106">
        <f>IF(EXACT(O568,Y568),M568,M568*(1-#REF!))</f>
        <v>2728</v>
      </c>
      <c r="X568" s="106">
        <f>P568*W568</f>
        <v>0</v>
      </c>
      <c r="Y568" s="107" t="s">
        <v>72</v>
      </c>
      <c r="Z568" s="103">
        <f t="shared" ref="Z568:Z582" si="239">IF(EXACT(O568,Y568),Q568,0)</f>
        <v>0</v>
      </c>
      <c r="AA568" s="103">
        <f t="shared" ref="AA568:AA582" si="240">IF(Z568=0,Q568,0)</f>
        <v>0</v>
      </c>
      <c r="AB568" s="128">
        <f>IF(U568=0,"",L568/U568-1)</f>
        <v>0.79985337243401755</v>
      </c>
      <c r="AC568" s="128">
        <f>IF(W568=0,"",L568/W568-1)</f>
        <v>0.79985337243401755</v>
      </c>
    </row>
    <row r="569" spans="1:29" ht="50.1" customHeight="1">
      <c r="A569" s="171"/>
      <c r="B569" s="171"/>
      <c r="C569" s="174"/>
      <c r="D569" s="174"/>
      <c r="E569" s="131"/>
      <c r="F569" s="177"/>
      <c r="G569" s="180"/>
      <c r="H569" s="163"/>
      <c r="I569" s="165"/>
      <c r="J569" s="168"/>
      <c r="K569" s="62"/>
      <c r="L569" s="63"/>
      <c r="M569" s="63"/>
      <c r="N569" s="142"/>
      <c r="O569" s="127"/>
      <c r="P569" s="100"/>
      <c r="Q569" s="63">
        <f t="shared" ref="Q569:Q582" si="241">P569*M569</f>
        <v>0</v>
      </c>
      <c r="R569" s="64"/>
      <c r="S569" s="67"/>
      <c r="T569" s="46"/>
      <c r="U569" s="106">
        <f>IF(EXACT(O569,Y569),M569,M569*(1-'Расчет ПРЕДЗАКАЗ'!$D$10))</f>
        <v>0</v>
      </c>
      <c r="V569" s="106">
        <f t="shared" ref="V569:V582" si="242">P569*U569</f>
        <v>0</v>
      </c>
      <c r="W569" s="106" t="e">
        <f>IF(EXACT(O569,Y569),M569,M569*(1-#REF!))</f>
        <v>#REF!</v>
      </c>
      <c r="X569" s="106" t="e">
        <f t="shared" ref="X569:X582" si="243">P569*W569</f>
        <v>#REF!</v>
      </c>
      <c r="Y569" s="107" t="s">
        <v>72</v>
      </c>
      <c r="Z569" s="103">
        <f t="shared" si="239"/>
        <v>0</v>
      </c>
      <c r="AA569" s="103">
        <f t="shared" si="240"/>
        <v>0</v>
      </c>
      <c r="AB569" s="128" t="str">
        <f t="shared" ref="AB569:AB582" si="244">IF(U569=0,"",L569/U569-1)</f>
        <v/>
      </c>
      <c r="AC569" s="128" t="e">
        <f t="shared" ref="AC569:AC582" si="245">IF(W569=0,"",L569/W569-1)</f>
        <v>#REF!</v>
      </c>
    </row>
    <row r="570" spans="1:29" ht="50.1" customHeight="1">
      <c r="A570" s="171"/>
      <c r="B570" s="171"/>
      <c r="C570" s="174"/>
      <c r="D570" s="174"/>
      <c r="E570" s="131"/>
      <c r="F570" s="177"/>
      <c r="G570" s="180"/>
      <c r="H570" s="163"/>
      <c r="I570" s="165"/>
      <c r="J570" s="168"/>
      <c r="K570" s="62"/>
      <c r="L570" s="63"/>
      <c r="M570" s="63"/>
      <c r="N570" s="142"/>
      <c r="O570" s="127"/>
      <c r="P570" s="100"/>
      <c r="Q570" s="63">
        <f t="shared" si="241"/>
        <v>0</v>
      </c>
      <c r="R570" s="64"/>
      <c r="S570" s="67"/>
      <c r="T570" s="46"/>
      <c r="U570" s="106">
        <f>IF(EXACT(O570,Y570),M570,M570*(1-'Расчет ПРЕДЗАКАЗ'!$D$10))</f>
        <v>0</v>
      </c>
      <c r="V570" s="106">
        <f t="shared" si="242"/>
        <v>0</v>
      </c>
      <c r="W570" s="106" t="e">
        <f>IF(EXACT(O570,Y570),M570,M570*(1-#REF!))</f>
        <v>#REF!</v>
      </c>
      <c r="X570" s="106" t="e">
        <f t="shared" si="243"/>
        <v>#REF!</v>
      </c>
      <c r="Y570" s="107" t="s">
        <v>72</v>
      </c>
      <c r="Z570" s="103">
        <f t="shared" si="239"/>
        <v>0</v>
      </c>
      <c r="AA570" s="103">
        <f t="shared" si="240"/>
        <v>0</v>
      </c>
      <c r="AB570" s="128" t="str">
        <f t="shared" si="244"/>
        <v/>
      </c>
      <c r="AC570" s="128" t="e">
        <f t="shared" si="245"/>
        <v>#REF!</v>
      </c>
    </row>
    <row r="571" spans="1:29" ht="50.1" customHeight="1">
      <c r="A571" s="171"/>
      <c r="B571" s="171"/>
      <c r="C571" s="174"/>
      <c r="D571" s="174"/>
      <c r="E571" s="131"/>
      <c r="F571" s="177"/>
      <c r="G571" s="180"/>
      <c r="H571" s="163"/>
      <c r="I571" s="165"/>
      <c r="J571" s="168"/>
      <c r="K571" s="62"/>
      <c r="L571" s="63"/>
      <c r="M571" s="63"/>
      <c r="N571" s="142"/>
      <c r="O571" s="127"/>
      <c r="P571" s="100"/>
      <c r="Q571" s="63">
        <f t="shared" si="241"/>
        <v>0</v>
      </c>
      <c r="R571" s="64"/>
      <c r="S571" s="67"/>
      <c r="T571" s="46"/>
      <c r="U571" s="106">
        <f>IF(EXACT(O571,Y571),M571,M571*(1-'Расчет ПРЕДЗАКАЗ'!$D$10))</f>
        <v>0</v>
      </c>
      <c r="V571" s="106">
        <f t="shared" si="242"/>
        <v>0</v>
      </c>
      <c r="W571" s="106" t="e">
        <f>IF(EXACT(O571,Y571),M571,M571*(1-#REF!))</f>
        <v>#REF!</v>
      </c>
      <c r="X571" s="106" t="e">
        <f t="shared" si="243"/>
        <v>#REF!</v>
      </c>
      <c r="Y571" s="107" t="s">
        <v>72</v>
      </c>
      <c r="Z571" s="103">
        <f t="shared" si="239"/>
        <v>0</v>
      </c>
      <c r="AA571" s="103">
        <f t="shared" si="240"/>
        <v>0</v>
      </c>
      <c r="AB571" s="128" t="str">
        <f t="shared" si="244"/>
        <v/>
      </c>
      <c r="AC571" s="128" t="e">
        <f t="shared" si="245"/>
        <v>#REF!</v>
      </c>
    </row>
    <row r="572" spans="1:29" ht="50.1" customHeight="1">
      <c r="A572" s="171"/>
      <c r="B572" s="171"/>
      <c r="C572" s="174"/>
      <c r="D572" s="174"/>
      <c r="E572" s="131"/>
      <c r="F572" s="177"/>
      <c r="G572" s="180"/>
      <c r="H572" s="163"/>
      <c r="I572" s="165"/>
      <c r="J572" s="168"/>
      <c r="K572" s="62"/>
      <c r="L572" s="63"/>
      <c r="M572" s="63"/>
      <c r="N572" s="142"/>
      <c r="O572" s="127"/>
      <c r="P572" s="100"/>
      <c r="Q572" s="63">
        <f t="shared" si="241"/>
        <v>0</v>
      </c>
      <c r="R572" s="64"/>
      <c r="S572" s="67"/>
      <c r="T572" s="46"/>
      <c r="U572" s="106">
        <f>IF(EXACT(O572,Y572),M572,M572*(1-'Расчет ПРЕДЗАКАЗ'!$D$10))</f>
        <v>0</v>
      </c>
      <c r="V572" s="106">
        <f t="shared" si="242"/>
        <v>0</v>
      </c>
      <c r="W572" s="106" t="e">
        <f>IF(EXACT(O572,Y572),M572,M572*(1-#REF!))</f>
        <v>#REF!</v>
      </c>
      <c r="X572" s="106" t="e">
        <f t="shared" si="243"/>
        <v>#REF!</v>
      </c>
      <c r="Y572" s="107" t="s">
        <v>72</v>
      </c>
      <c r="Z572" s="103">
        <f t="shared" si="239"/>
        <v>0</v>
      </c>
      <c r="AA572" s="103">
        <f t="shared" si="240"/>
        <v>0</v>
      </c>
      <c r="AB572" s="128" t="str">
        <f t="shared" si="244"/>
        <v/>
      </c>
      <c r="AC572" s="128" t="e">
        <f t="shared" si="245"/>
        <v>#REF!</v>
      </c>
    </row>
    <row r="573" spans="1:29" ht="50.1" customHeight="1">
      <c r="A573" s="171"/>
      <c r="B573" s="171"/>
      <c r="C573" s="174"/>
      <c r="D573" s="174"/>
      <c r="E573" s="131"/>
      <c r="F573" s="177"/>
      <c r="G573" s="180"/>
      <c r="H573" s="163"/>
      <c r="I573" s="165"/>
      <c r="J573" s="168"/>
      <c r="K573" s="62"/>
      <c r="L573" s="63"/>
      <c r="M573" s="63"/>
      <c r="N573" s="142"/>
      <c r="O573" s="127"/>
      <c r="P573" s="100"/>
      <c r="Q573" s="63">
        <f t="shared" si="241"/>
        <v>0</v>
      </c>
      <c r="R573" s="64"/>
      <c r="S573" s="67"/>
      <c r="T573" s="46"/>
      <c r="U573" s="106">
        <f>IF(EXACT(O573,Y573),M573,M573*(1-'Расчет ПРЕДЗАКАЗ'!$D$10))</f>
        <v>0</v>
      </c>
      <c r="V573" s="106">
        <f t="shared" si="242"/>
        <v>0</v>
      </c>
      <c r="W573" s="106" t="e">
        <f>IF(EXACT(O573,Y573),M573,M573*(1-#REF!))</f>
        <v>#REF!</v>
      </c>
      <c r="X573" s="106" t="e">
        <f t="shared" si="243"/>
        <v>#REF!</v>
      </c>
      <c r="Y573" s="107" t="s">
        <v>72</v>
      </c>
      <c r="Z573" s="103">
        <f t="shared" si="239"/>
        <v>0</v>
      </c>
      <c r="AA573" s="103">
        <f t="shared" si="240"/>
        <v>0</v>
      </c>
      <c r="AB573" s="128" t="str">
        <f t="shared" si="244"/>
        <v/>
      </c>
      <c r="AC573" s="128" t="e">
        <f t="shared" si="245"/>
        <v>#REF!</v>
      </c>
    </row>
    <row r="574" spans="1:29" ht="50.1" customHeight="1">
      <c r="A574" s="171"/>
      <c r="B574" s="171"/>
      <c r="C574" s="174"/>
      <c r="D574" s="174"/>
      <c r="E574" s="131"/>
      <c r="F574" s="177"/>
      <c r="G574" s="180"/>
      <c r="H574" s="163"/>
      <c r="I574" s="165"/>
      <c r="J574" s="168"/>
      <c r="K574" s="62"/>
      <c r="L574" s="63"/>
      <c r="M574" s="63"/>
      <c r="N574" s="142"/>
      <c r="O574" s="127"/>
      <c r="P574" s="100"/>
      <c r="Q574" s="63">
        <f t="shared" si="241"/>
        <v>0</v>
      </c>
      <c r="R574" s="64"/>
      <c r="S574" s="67"/>
      <c r="T574" s="46"/>
      <c r="U574" s="106">
        <f>IF(EXACT(O574,Y574),M574,M574*(1-'Расчет ПРЕДЗАКАЗ'!$D$10))</f>
        <v>0</v>
      </c>
      <c r="V574" s="106">
        <f t="shared" si="242"/>
        <v>0</v>
      </c>
      <c r="W574" s="106" t="e">
        <f>IF(EXACT(O574,Y574),M574,M574*(1-#REF!))</f>
        <v>#REF!</v>
      </c>
      <c r="X574" s="106" t="e">
        <f t="shared" si="243"/>
        <v>#REF!</v>
      </c>
      <c r="Y574" s="107" t="s">
        <v>72</v>
      </c>
      <c r="Z574" s="103">
        <f t="shared" si="239"/>
        <v>0</v>
      </c>
      <c r="AA574" s="103">
        <f t="shared" si="240"/>
        <v>0</v>
      </c>
      <c r="AB574" s="128" t="str">
        <f t="shared" si="244"/>
        <v/>
      </c>
      <c r="AC574" s="128" t="e">
        <f t="shared" si="245"/>
        <v>#REF!</v>
      </c>
    </row>
    <row r="575" spans="1:29" ht="50.1" customHeight="1">
      <c r="A575" s="171"/>
      <c r="B575" s="171"/>
      <c r="C575" s="174"/>
      <c r="D575" s="174"/>
      <c r="E575" s="131"/>
      <c r="F575" s="177"/>
      <c r="G575" s="180"/>
      <c r="H575" s="163"/>
      <c r="I575" s="165"/>
      <c r="J575" s="168"/>
      <c r="K575" s="62"/>
      <c r="L575" s="63"/>
      <c r="M575" s="63"/>
      <c r="N575" s="142"/>
      <c r="O575" s="127"/>
      <c r="P575" s="100"/>
      <c r="Q575" s="63">
        <f t="shared" si="241"/>
        <v>0</v>
      </c>
      <c r="R575" s="64"/>
      <c r="S575" s="67"/>
      <c r="T575" s="46"/>
      <c r="U575" s="106">
        <f>IF(EXACT(O575,Y575),M575,M575*(1-'Расчет ПРЕДЗАКАЗ'!$D$10))</f>
        <v>0</v>
      </c>
      <c r="V575" s="106">
        <f t="shared" si="242"/>
        <v>0</v>
      </c>
      <c r="W575" s="106" t="e">
        <f>IF(EXACT(O575,Y575),M575,M575*(1-#REF!))</f>
        <v>#REF!</v>
      </c>
      <c r="X575" s="106" t="e">
        <f t="shared" si="243"/>
        <v>#REF!</v>
      </c>
      <c r="Y575" s="107" t="s">
        <v>72</v>
      </c>
      <c r="Z575" s="103">
        <f t="shared" si="239"/>
        <v>0</v>
      </c>
      <c r="AA575" s="103">
        <f t="shared" si="240"/>
        <v>0</v>
      </c>
      <c r="AB575" s="128" t="str">
        <f t="shared" si="244"/>
        <v/>
      </c>
      <c r="AC575" s="128" t="e">
        <f t="shared" si="245"/>
        <v>#REF!</v>
      </c>
    </row>
    <row r="576" spans="1:29" ht="50.1" customHeight="1">
      <c r="A576" s="171"/>
      <c r="B576" s="171"/>
      <c r="C576" s="174"/>
      <c r="D576" s="174"/>
      <c r="E576" s="131"/>
      <c r="F576" s="177"/>
      <c r="G576" s="180"/>
      <c r="H576" s="163"/>
      <c r="I576" s="165"/>
      <c r="J576" s="168"/>
      <c r="K576" s="62"/>
      <c r="L576" s="63"/>
      <c r="M576" s="63"/>
      <c r="N576" s="142"/>
      <c r="O576" s="127"/>
      <c r="P576" s="100"/>
      <c r="Q576" s="63">
        <f t="shared" si="241"/>
        <v>0</v>
      </c>
      <c r="R576" s="64"/>
      <c r="S576" s="67"/>
      <c r="T576" s="46"/>
      <c r="U576" s="106">
        <f>IF(EXACT(O576,Y576),M576,M576*(1-'Расчет ПРЕДЗАКАЗ'!$D$10))</f>
        <v>0</v>
      </c>
      <c r="V576" s="106">
        <f t="shared" si="242"/>
        <v>0</v>
      </c>
      <c r="W576" s="106" t="e">
        <f>IF(EXACT(O576,Y576),M576,M576*(1-#REF!))</f>
        <v>#REF!</v>
      </c>
      <c r="X576" s="106" t="e">
        <f t="shared" si="243"/>
        <v>#REF!</v>
      </c>
      <c r="Y576" s="107" t="s">
        <v>72</v>
      </c>
      <c r="Z576" s="103">
        <f t="shared" si="239"/>
        <v>0</v>
      </c>
      <c r="AA576" s="103">
        <f t="shared" si="240"/>
        <v>0</v>
      </c>
      <c r="AB576" s="128" t="str">
        <f t="shared" si="244"/>
        <v/>
      </c>
      <c r="AC576" s="128" t="e">
        <f t="shared" si="245"/>
        <v>#REF!</v>
      </c>
    </row>
    <row r="577" spans="1:29" ht="50.1" customHeight="1">
      <c r="A577" s="171"/>
      <c r="B577" s="171"/>
      <c r="C577" s="174"/>
      <c r="D577" s="174"/>
      <c r="E577" s="131"/>
      <c r="F577" s="177"/>
      <c r="G577" s="180"/>
      <c r="H577" s="163"/>
      <c r="I577" s="165"/>
      <c r="J577" s="168"/>
      <c r="K577" s="62"/>
      <c r="L577" s="63"/>
      <c r="M577" s="63"/>
      <c r="N577" s="65"/>
      <c r="O577" s="127"/>
      <c r="P577" s="100"/>
      <c r="Q577" s="63">
        <f t="shared" si="241"/>
        <v>0</v>
      </c>
      <c r="R577" s="65"/>
      <c r="S577" s="67"/>
      <c r="T577" s="40"/>
      <c r="U577" s="106">
        <f>IF(EXACT(O577,Y577),M577,M577*(1-'Расчет ПРЕДЗАКАЗ'!$D$10))</f>
        <v>0</v>
      </c>
      <c r="V577" s="106">
        <f t="shared" si="242"/>
        <v>0</v>
      </c>
      <c r="W577" s="106" t="e">
        <f>IF(EXACT(O577,Y577),M577,M577*(1-#REF!))</f>
        <v>#REF!</v>
      </c>
      <c r="X577" s="106" t="e">
        <f t="shared" si="243"/>
        <v>#REF!</v>
      </c>
      <c r="Y577" s="107" t="s">
        <v>72</v>
      </c>
      <c r="Z577" s="103">
        <f t="shared" si="239"/>
        <v>0</v>
      </c>
      <c r="AA577" s="103">
        <f t="shared" si="240"/>
        <v>0</v>
      </c>
      <c r="AB577" s="128" t="str">
        <f t="shared" si="244"/>
        <v/>
      </c>
      <c r="AC577" s="128" t="e">
        <f t="shared" si="245"/>
        <v>#REF!</v>
      </c>
    </row>
    <row r="578" spans="1:29" ht="50.1" customHeight="1">
      <c r="A578" s="171"/>
      <c r="B578" s="171"/>
      <c r="C578" s="174"/>
      <c r="D578" s="174"/>
      <c r="E578" s="131"/>
      <c r="F578" s="177"/>
      <c r="G578" s="180"/>
      <c r="H578" s="163"/>
      <c r="I578" s="165"/>
      <c r="J578" s="168"/>
      <c r="K578" s="62"/>
      <c r="L578" s="63"/>
      <c r="M578" s="63"/>
      <c r="N578" s="65"/>
      <c r="O578" s="127"/>
      <c r="P578" s="100"/>
      <c r="Q578" s="63">
        <f t="shared" si="241"/>
        <v>0</v>
      </c>
      <c r="R578" s="65"/>
      <c r="S578" s="67"/>
      <c r="T578" s="40"/>
      <c r="U578" s="106">
        <f>IF(EXACT(O578,Y578),M578,M578*(1-'Расчет ПРЕДЗАКАЗ'!$D$10))</f>
        <v>0</v>
      </c>
      <c r="V578" s="106">
        <f t="shared" si="242"/>
        <v>0</v>
      </c>
      <c r="W578" s="106" t="e">
        <f>IF(EXACT(O578,Y578),M578,M578*(1-#REF!))</f>
        <v>#REF!</v>
      </c>
      <c r="X578" s="106" t="e">
        <f t="shared" si="243"/>
        <v>#REF!</v>
      </c>
      <c r="Y578" s="107" t="s">
        <v>72</v>
      </c>
      <c r="Z578" s="103">
        <f t="shared" si="239"/>
        <v>0</v>
      </c>
      <c r="AA578" s="103">
        <f t="shared" si="240"/>
        <v>0</v>
      </c>
      <c r="AB578" s="128" t="str">
        <f t="shared" si="244"/>
        <v/>
      </c>
      <c r="AC578" s="128" t="e">
        <f t="shared" si="245"/>
        <v>#REF!</v>
      </c>
    </row>
    <row r="579" spans="1:29" ht="50.1" customHeight="1">
      <c r="A579" s="171"/>
      <c r="B579" s="171"/>
      <c r="C579" s="174"/>
      <c r="D579" s="174"/>
      <c r="E579" s="131"/>
      <c r="F579" s="177"/>
      <c r="G579" s="180"/>
      <c r="H579" s="163"/>
      <c r="I579" s="165"/>
      <c r="J579" s="168"/>
      <c r="K579" s="62"/>
      <c r="L579" s="63"/>
      <c r="M579" s="63"/>
      <c r="N579" s="65"/>
      <c r="O579" s="127"/>
      <c r="P579" s="100"/>
      <c r="Q579" s="63">
        <f t="shared" si="241"/>
        <v>0</v>
      </c>
      <c r="R579" s="65"/>
      <c r="S579" s="67"/>
      <c r="T579" s="40"/>
      <c r="U579" s="106">
        <f>IF(EXACT(O579,Y579),M579,M579*(1-'Расчет ПРЕДЗАКАЗ'!$D$10))</f>
        <v>0</v>
      </c>
      <c r="V579" s="106">
        <f t="shared" si="242"/>
        <v>0</v>
      </c>
      <c r="W579" s="106" t="e">
        <f>IF(EXACT(O579,Y579),M579,M579*(1-#REF!))</f>
        <v>#REF!</v>
      </c>
      <c r="X579" s="106" t="e">
        <f t="shared" si="243"/>
        <v>#REF!</v>
      </c>
      <c r="Y579" s="107" t="s">
        <v>72</v>
      </c>
      <c r="Z579" s="103">
        <f t="shared" si="239"/>
        <v>0</v>
      </c>
      <c r="AA579" s="103">
        <f t="shared" si="240"/>
        <v>0</v>
      </c>
      <c r="AB579" s="128" t="str">
        <f t="shared" si="244"/>
        <v/>
      </c>
      <c r="AC579" s="128" t="e">
        <f t="shared" si="245"/>
        <v>#REF!</v>
      </c>
    </row>
    <row r="580" spans="1:29" ht="50.1" customHeight="1">
      <c r="A580" s="171"/>
      <c r="B580" s="171"/>
      <c r="C580" s="174"/>
      <c r="D580" s="174"/>
      <c r="E580" s="131"/>
      <c r="F580" s="177"/>
      <c r="G580" s="180"/>
      <c r="H580" s="163"/>
      <c r="I580" s="165"/>
      <c r="J580" s="168"/>
      <c r="K580" s="62"/>
      <c r="L580" s="63"/>
      <c r="M580" s="63"/>
      <c r="N580" s="65"/>
      <c r="O580" s="127"/>
      <c r="P580" s="100"/>
      <c r="Q580" s="63">
        <f t="shared" si="241"/>
        <v>0</v>
      </c>
      <c r="R580" s="65"/>
      <c r="S580" s="67"/>
      <c r="T580" s="40"/>
      <c r="U580" s="106">
        <f>IF(EXACT(O580,Y580),M580,M580*(1-'Расчет ПРЕДЗАКАЗ'!$D$10))</f>
        <v>0</v>
      </c>
      <c r="V580" s="106">
        <f t="shared" si="242"/>
        <v>0</v>
      </c>
      <c r="W580" s="106" t="e">
        <f>IF(EXACT(O580,Y580),M580,M580*(1-#REF!))</f>
        <v>#REF!</v>
      </c>
      <c r="X580" s="106" t="e">
        <f t="shared" si="243"/>
        <v>#REF!</v>
      </c>
      <c r="Y580" s="107" t="s">
        <v>72</v>
      </c>
      <c r="Z580" s="103">
        <f t="shared" si="239"/>
        <v>0</v>
      </c>
      <c r="AA580" s="103">
        <f t="shared" si="240"/>
        <v>0</v>
      </c>
      <c r="AB580" s="128" t="str">
        <f t="shared" si="244"/>
        <v/>
      </c>
      <c r="AC580" s="128" t="e">
        <f t="shared" si="245"/>
        <v>#REF!</v>
      </c>
    </row>
    <row r="581" spans="1:29" ht="50.1" customHeight="1">
      <c r="A581" s="171"/>
      <c r="B581" s="171"/>
      <c r="C581" s="174"/>
      <c r="D581" s="174"/>
      <c r="E581" s="131"/>
      <c r="F581" s="177"/>
      <c r="G581" s="180"/>
      <c r="H581" s="163"/>
      <c r="I581" s="165"/>
      <c r="J581" s="168"/>
      <c r="K581" s="62"/>
      <c r="L581" s="63"/>
      <c r="M581" s="63"/>
      <c r="N581" s="65"/>
      <c r="O581" s="127"/>
      <c r="P581" s="100"/>
      <c r="Q581" s="63">
        <f t="shared" si="241"/>
        <v>0</v>
      </c>
      <c r="R581" s="65"/>
      <c r="S581" s="67"/>
      <c r="T581" s="40"/>
      <c r="U581" s="106">
        <f>IF(EXACT(O581,Y581),M581,M581*(1-'Расчет ПРЕДЗАКАЗ'!$D$10))</f>
        <v>0</v>
      </c>
      <c r="V581" s="106">
        <f t="shared" si="242"/>
        <v>0</v>
      </c>
      <c r="W581" s="106" t="e">
        <f>IF(EXACT(O581,Y581),M581,M581*(1-#REF!))</f>
        <v>#REF!</v>
      </c>
      <c r="X581" s="106" t="e">
        <f t="shared" si="243"/>
        <v>#REF!</v>
      </c>
      <c r="Y581" s="107" t="s">
        <v>72</v>
      </c>
      <c r="Z581" s="103">
        <f t="shared" si="239"/>
        <v>0</v>
      </c>
      <c r="AA581" s="103">
        <f t="shared" si="240"/>
        <v>0</v>
      </c>
      <c r="AB581" s="128" t="str">
        <f t="shared" si="244"/>
        <v/>
      </c>
      <c r="AC581" s="128" t="e">
        <f t="shared" si="245"/>
        <v>#REF!</v>
      </c>
    </row>
    <row r="582" spans="1:29" ht="50.1" customHeight="1">
      <c r="A582" s="172"/>
      <c r="B582" s="172"/>
      <c r="C582" s="175"/>
      <c r="D582" s="175"/>
      <c r="E582" s="132"/>
      <c r="F582" s="178"/>
      <c r="G582" s="181"/>
      <c r="H582" s="164"/>
      <c r="I582" s="166"/>
      <c r="J582" s="169"/>
      <c r="K582" s="62"/>
      <c r="L582" s="63"/>
      <c r="M582" s="63"/>
      <c r="N582" s="65"/>
      <c r="O582" s="127"/>
      <c r="P582" s="100"/>
      <c r="Q582" s="63">
        <f t="shared" si="241"/>
        <v>0</v>
      </c>
      <c r="R582" s="65"/>
      <c r="S582" s="64"/>
      <c r="T582" s="40"/>
      <c r="U582" s="106">
        <f>IF(EXACT(O582,Y582),M582,M582*(1-'Расчет ПРЕДЗАКАЗ'!$D$10))</f>
        <v>0</v>
      </c>
      <c r="V582" s="106">
        <f t="shared" si="242"/>
        <v>0</v>
      </c>
      <c r="W582" s="106" t="e">
        <f>IF(EXACT(O582,Y582),M582,M582*(1-#REF!))</f>
        <v>#REF!</v>
      </c>
      <c r="X582" s="106" t="e">
        <f t="shared" si="243"/>
        <v>#REF!</v>
      </c>
      <c r="Y582" s="107" t="s">
        <v>72</v>
      </c>
      <c r="Z582" s="103">
        <f t="shared" si="239"/>
        <v>0</v>
      </c>
      <c r="AA582" s="103">
        <f t="shared" si="240"/>
        <v>0</v>
      </c>
      <c r="AB582" s="128" t="str">
        <f t="shared" si="244"/>
        <v/>
      </c>
      <c r="AC582" s="128" t="e">
        <f t="shared" si="245"/>
        <v>#REF!</v>
      </c>
    </row>
    <row r="583" spans="1:29" ht="11.25" customHeight="1" thickBot="1"/>
    <row r="584" spans="1:29" ht="50.1" customHeight="1">
      <c r="A584" s="170">
        <v>541</v>
      </c>
      <c r="B584" s="170" t="s">
        <v>4330</v>
      </c>
      <c r="C584" s="173" t="s">
        <v>4331</v>
      </c>
      <c r="D584" s="173" t="s">
        <v>77</v>
      </c>
      <c r="E584" s="131"/>
      <c r="F584" s="196" t="s">
        <v>4332</v>
      </c>
      <c r="G584" s="179" t="s">
        <v>111</v>
      </c>
      <c r="H584" s="162" t="s">
        <v>4333</v>
      </c>
      <c r="I584" s="195" t="s">
        <v>4334</v>
      </c>
      <c r="J584" s="167" t="s">
        <v>19</v>
      </c>
      <c r="K584" s="62" t="s">
        <v>188</v>
      </c>
      <c r="L584" s="63">
        <v>4580</v>
      </c>
      <c r="M584" s="63">
        <v>2543</v>
      </c>
      <c r="N584" s="142" t="s">
        <v>4335</v>
      </c>
      <c r="O584" s="127" t="s">
        <v>72</v>
      </c>
      <c r="P584" s="100"/>
      <c r="Q584" s="63">
        <f>P584*M584</f>
        <v>0</v>
      </c>
      <c r="R584" s="64"/>
      <c r="S584" s="67">
        <v>27</v>
      </c>
      <c r="T584" s="61"/>
      <c r="U584" s="106">
        <f>IF(EXACT(O584,Y584),M584,M584*(1-'Расчет ПРЕДЗАКАЗ'!$D$10))</f>
        <v>2543</v>
      </c>
      <c r="V584" s="106">
        <f>P584*U584</f>
        <v>0</v>
      </c>
      <c r="W584" s="106">
        <f>IF(EXACT(O584,Y584),M584,M584*(1-#REF!))</f>
        <v>2543</v>
      </c>
      <c r="X584" s="106">
        <f>P584*W584</f>
        <v>0</v>
      </c>
      <c r="Y584" s="107" t="s">
        <v>72</v>
      </c>
      <c r="Z584" s="103">
        <f t="shared" ref="Z584:Z598" si="246">IF(EXACT(O584,Y584),Q584,0)</f>
        <v>0</v>
      </c>
      <c r="AA584" s="103">
        <f t="shared" ref="AA584:AA598" si="247">IF(Z584=0,Q584,0)</f>
        <v>0</v>
      </c>
      <c r="AB584" s="128">
        <f>IF(U584=0,"",L584/U584-1)</f>
        <v>0.80102241447109712</v>
      </c>
      <c r="AC584" s="128">
        <f>IF(W584=0,"",L584/W584-1)</f>
        <v>0.80102241447109712</v>
      </c>
    </row>
    <row r="585" spans="1:29" ht="50.1" customHeight="1">
      <c r="A585" s="171"/>
      <c r="B585" s="171"/>
      <c r="C585" s="174"/>
      <c r="D585" s="174"/>
      <c r="E585" s="131"/>
      <c r="F585" s="177"/>
      <c r="G585" s="180"/>
      <c r="H585" s="163"/>
      <c r="I585" s="165"/>
      <c r="J585" s="168"/>
      <c r="K585" s="62"/>
      <c r="L585" s="63"/>
      <c r="M585" s="63"/>
      <c r="N585" s="142"/>
      <c r="O585" s="127"/>
      <c r="P585" s="100"/>
      <c r="Q585" s="63">
        <f t="shared" ref="Q585:Q598" si="248">P585*M585</f>
        <v>0</v>
      </c>
      <c r="R585" s="64"/>
      <c r="S585" s="67"/>
      <c r="T585" s="46"/>
      <c r="U585" s="106">
        <f>IF(EXACT(O585,Y585),M585,M585*(1-'Расчет ПРЕДЗАКАЗ'!$D$10))</f>
        <v>0</v>
      </c>
      <c r="V585" s="106">
        <f t="shared" ref="V585:V598" si="249">P585*U585</f>
        <v>0</v>
      </c>
      <c r="W585" s="106" t="e">
        <f>IF(EXACT(O585,Y585),M585,M585*(1-#REF!))</f>
        <v>#REF!</v>
      </c>
      <c r="X585" s="106" t="e">
        <f t="shared" ref="X585:X598" si="250">P585*W585</f>
        <v>#REF!</v>
      </c>
      <c r="Y585" s="107" t="s">
        <v>72</v>
      </c>
      <c r="Z585" s="103">
        <f t="shared" si="246"/>
        <v>0</v>
      </c>
      <c r="AA585" s="103">
        <f t="shared" si="247"/>
        <v>0</v>
      </c>
      <c r="AB585" s="128" t="str">
        <f t="shared" ref="AB585:AB598" si="251">IF(U585=0,"",L585/U585-1)</f>
        <v/>
      </c>
      <c r="AC585" s="128" t="e">
        <f t="shared" ref="AC585:AC598" si="252">IF(W585=0,"",L585/W585-1)</f>
        <v>#REF!</v>
      </c>
    </row>
    <row r="586" spans="1:29" ht="50.1" customHeight="1">
      <c r="A586" s="171"/>
      <c r="B586" s="171"/>
      <c r="C586" s="174"/>
      <c r="D586" s="174"/>
      <c r="E586" s="131"/>
      <c r="F586" s="177"/>
      <c r="G586" s="180"/>
      <c r="H586" s="163"/>
      <c r="I586" s="165"/>
      <c r="J586" s="168"/>
      <c r="K586" s="62"/>
      <c r="L586" s="63"/>
      <c r="M586" s="63"/>
      <c r="N586" s="142"/>
      <c r="O586" s="127"/>
      <c r="P586" s="100"/>
      <c r="Q586" s="63">
        <f t="shared" si="248"/>
        <v>0</v>
      </c>
      <c r="R586" s="64"/>
      <c r="S586" s="67"/>
      <c r="T586" s="46"/>
      <c r="U586" s="106">
        <f>IF(EXACT(O586,Y586),M586,M586*(1-'Расчет ПРЕДЗАКАЗ'!$D$10))</f>
        <v>0</v>
      </c>
      <c r="V586" s="106">
        <f t="shared" si="249"/>
        <v>0</v>
      </c>
      <c r="W586" s="106" t="e">
        <f>IF(EXACT(O586,Y586),M586,M586*(1-#REF!))</f>
        <v>#REF!</v>
      </c>
      <c r="X586" s="106" t="e">
        <f t="shared" si="250"/>
        <v>#REF!</v>
      </c>
      <c r="Y586" s="107" t="s">
        <v>72</v>
      </c>
      <c r="Z586" s="103">
        <f t="shared" si="246"/>
        <v>0</v>
      </c>
      <c r="AA586" s="103">
        <f t="shared" si="247"/>
        <v>0</v>
      </c>
      <c r="AB586" s="128" t="str">
        <f t="shared" si="251"/>
        <v/>
      </c>
      <c r="AC586" s="128" t="e">
        <f t="shared" si="252"/>
        <v>#REF!</v>
      </c>
    </row>
    <row r="587" spans="1:29" ht="50.1" customHeight="1">
      <c r="A587" s="171"/>
      <c r="B587" s="171"/>
      <c r="C587" s="174"/>
      <c r="D587" s="174"/>
      <c r="E587" s="131"/>
      <c r="F587" s="177"/>
      <c r="G587" s="180"/>
      <c r="H587" s="163"/>
      <c r="I587" s="165"/>
      <c r="J587" s="168"/>
      <c r="K587" s="62"/>
      <c r="L587" s="63"/>
      <c r="M587" s="63"/>
      <c r="N587" s="142"/>
      <c r="O587" s="127"/>
      <c r="P587" s="100"/>
      <c r="Q587" s="63">
        <f t="shared" si="248"/>
        <v>0</v>
      </c>
      <c r="R587" s="64"/>
      <c r="S587" s="67"/>
      <c r="T587" s="46"/>
      <c r="U587" s="106">
        <f>IF(EXACT(O587,Y587),M587,M587*(1-'Расчет ПРЕДЗАКАЗ'!$D$10))</f>
        <v>0</v>
      </c>
      <c r="V587" s="106">
        <f t="shared" si="249"/>
        <v>0</v>
      </c>
      <c r="W587" s="106" t="e">
        <f>IF(EXACT(O587,Y587),M587,M587*(1-#REF!))</f>
        <v>#REF!</v>
      </c>
      <c r="X587" s="106" t="e">
        <f t="shared" si="250"/>
        <v>#REF!</v>
      </c>
      <c r="Y587" s="107" t="s">
        <v>72</v>
      </c>
      <c r="Z587" s="103">
        <f t="shared" si="246"/>
        <v>0</v>
      </c>
      <c r="AA587" s="103">
        <f t="shared" si="247"/>
        <v>0</v>
      </c>
      <c r="AB587" s="128" t="str">
        <f t="shared" si="251"/>
        <v/>
      </c>
      <c r="AC587" s="128" t="e">
        <f t="shared" si="252"/>
        <v>#REF!</v>
      </c>
    </row>
    <row r="588" spans="1:29" ht="50.1" customHeight="1">
      <c r="A588" s="171"/>
      <c r="B588" s="171"/>
      <c r="C588" s="174"/>
      <c r="D588" s="174"/>
      <c r="E588" s="131"/>
      <c r="F588" s="177"/>
      <c r="G588" s="180"/>
      <c r="H588" s="163"/>
      <c r="I588" s="165"/>
      <c r="J588" s="168"/>
      <c r="K588" s="62"/>
      <c r="L588" s="63"/>
      <c r="M588" s="63"/>
      <c r="N588" s="142"/>
      <c r="O588" s="127"/>
      <c r="P588" s="100"/>
      <c r="Q588" s="63">
        <f t="shared" si="248"/>
        <v>0</v>
      </c>
      <c r="R588" s="64"/>
      <c r="S588" s="67"/>
      <c r="T588" s="46"/>
      <c r="U588" s="106">
        <f>IF(EXACT(O588,Y588),M588,M588*(1-'Расчет ПРЕДЗАКАЗ'!$D$10))</f>
        <v>0</v>
      </c>
      <c r="V588" s="106">
        <f t="shared" si="249"/>
        <v>0</v>
      </c>
      <c r="W588" s="106" t="e">
        <f>IF(EXACT(O588,Y588),M588,M588*(1-#REF!))</f>
        <v>#REF!</v>
      </c>
      <c r="X588" s="106" t="e">
        <f t="shared" si="250"/>
        <v>#REF!</v>
      </c>
      <c r="Y588" s="107" t="s">
        <v>72</v>
      </c>
      <c r="Z588" s="103">
        <f t="shared" si="246"/>
        <v>0</v>
      </c>
      <c r="AA588" s="103">
        <f t="shared" si="247"/>
        <v>0</v>
      </c>
      <c r="AB588" s="128" t="str">
        <f t="shared" si="251"/>
        <v/>
      </c>
      <c r="AC588" s="128" t="e">
        <f t="shared" si="252"/>
        <v>#REF!</v>
      </c>
    </row>
    <row r="589" spans="1:29" ht="50.1" customHeight="1">
      <c r="A589" s="171"/>
      <c r="B589" s="171"/>
      <c r="C589" s="174"/>
      <c r="D589" s="174"/>
      <c r="E589" s="131"/>
      <c r="F589" s="177"/>
      <c r="G589" s="180"/>
      <c r="H589" s="163"/>
      <c r="I589" s="165"/>
      <c r="J589" s="168"/>
      <c r="K589" s="62"/>
      <c r="L589" s="63"/>
      <c r="M589" s="63"/>
      <c r="N589" s="142"/>
      <c r="O589" s="127"/>
      <c r="P589" s="100"/>
      <c r="Q589" s="63">
        <f t="shared" si="248"/>
        <v>0</v>
      </c>
      <c r="R589" s="64"/>
      <c r="S589" s="67"/>
      <c r="T589" s="46"/>
      <c r="U589" s="106">
        <f>IF(EXACT(O589,Y589),M589,M589*(1-'Расчет ПРЕДЗАКАЗ'!$D$10))</f>
        <v>0</v>
      </c>
      <c r="V589" s="106">
        <f t="shared" si="249"/>
        <v>0</v>
      </c>
      <c r="W589" s="106" t="e">
        <f>IF(EXACT(O589,Y589),M589,M589*(1-#REF!))</f>
        <v>#REF!</v>
      </c>
      <c r="X589" s="106" t="e">
        <f t="shared" si="250"/>
        <v>#REF!</v>
      </c>
      <c r="Y589" s="107" t="s">
        <v>72</v>
      </c>
      <c r="Z589" s="103">
        <f t="shared" si="246"/>
        <v>0</v>
      </c>
      <c r="AA589" s="103">
        <f t="shared" si="247"/>
        <v>0</v>
      </c>
      <c r="AB589" s="128" t="str">
        <f t="shared" si="251"/>
        <v/>
      </c>
      <c r="AC589" s="128" t="e">
        <f t="shared" si="252"/>
        <v>#REF!</v>
      </c>
    </row>
    <row r="590" spans="1:29" ht="50.1" customHeight="1">
      <c r="A590" s="171"/>
      <c r="B590" s="171"/>
      <c r="C590" s="174"/>
      <c r="D590" s="174"/>
      <c r="E590" s="131"/>
      <c r="F590" s="177"/>
      <c r="G590" s="180"/>
      <c r="H590" s="163"/>
      <c r="I590" s="165"/>
      <c r="J590" s="168"/>
      <c r="K590" s="62"/>
      <c r="L590" s="63"/>
      <c r="M590" s="63"/>
      <c r="N590" s="142"/>
      <c r="O590" s="127"/>
      <c r="P590" s="100"/>
      <c r="Q590" s="63">
        <f t="shared" si="248"/>
        <v>0</v>
      </c>
      <c r="R590" s="64"/>
      <c r="S590" s="67"/>
      <c r="T590" s="46"/>
      <c r="U590" s="106">
        <f>IF(EXACT(O590,Y590),M590,M590*(1-'Расчет ПРЕДЗАКАЗ'!$D$10))</f>
        <v>0</v>
      </c>
      <c r="V590" s="106">
        <f t="shared" si="249"/>
        <v>0</v>
      </c>
      <c r="W590" s="106" t="e">
        <f>IF(EXACT(O590,Y590),M590,M590*(1-#REF!))</f>
        <v>#REF!</v>
      </c>
      <c r="X590" s="106" t="e">
        <f t="shared" si="250"/>
        <v>#REF!</v>
      </c>
      <c r="Y590" s="107" t="s">
        <v>72</v>
      </c>
      <c r="Z590" s="103">
        <f t="shared" si="246"/>
        <v>0</v>
      </c>
      <c r="AA590" s="103">
        <f t="shared" si="247"/>
        <v>0</v>
      </c>
      <c r="AB590" s="128" t="str">
        <f t="shared" si="251"/>
        <v/>
      </c>
      <c r="AC590" s="128" t="e">
        <f t="shared" si="252"/>
        <v>#REF!</v>
      </c>
    </row>
    <row r="591" spans="1:29" ht="50.1" customHeight="1">
      <c r="A591" s="171"/>
      <c r="B591" s="171"/>
      <c r="C591" s="174"/>
      <c r="D591" s="174"/>
      <c r="E591" s="131"/>
      <c r="F591" s="177"/>
      <c r="G591" s="180"/>
      <c r="H591" s="163"/>
      <c r="I591" s="165"/>
      <c r="J591" s="168"/>
      <c r="K591" s="62"/>
      <c r="L591" s="63"/>
      <c r="M591" s="63"/>
      <c r="N591" s="142"/>
      <c r="O591" s="127"/>
      <c r="P591" s="100"/>
      <c r="Q591" s="63">
        <f t="shared" si="248"/>
        <v>0</v>
      </c>
      <c r="R591" s="64"/>
      <c r="S591" s="67"/>
      <c r="T591" s="46"/>
      <c r="U591" s="106">
        <f>IF(EXACT(O591,Y591),M591,M591*(1-'Расчет ПРЕДЗАКАЗ'!$D$10))</f>
        <v>0</v>
      </c>
      <c r="V591" s="106">
        <f t="shared" si="249"/>
        <v>0</v>
      </c>
      <c r="W591" s="106" t="e">
        <f>IF(EXACT(O591,Y591),M591,M591*(1-#REF!))</f>
        <v>#REF!</v>
      </c>
      <c r="X591" s="106" t="e">
        <f t="shared" si="250"/>
        <v>#REF!</v>
      </c>
      <c r="Y591" s="107" t="s">
        <v>72</v>
      </c>
      <c r="Z591" s="103">
        <f t="shared" si="246"/>
        <v>0</v>
      </c>
      <c r="AA591" s="103">
        <f t="shared" si="247"/>
        <v>0</v>
      </c>
      <c r="AB591" s="128" t="str">
        <f t="shared" si="251"/>
        <v/>
      </c>
      <c r="AC591" s="128" t="e">
        <f t="shared" si="252"/>
        <v>#REF!</v>
      </c>
    </row>
    <row r="592" spans="1:29" ht="50.1" customHeight="1">
      <c r="A592" s="171"/>
      <c r="B592" s="171"/>
      <c r="C592" s="174"/>
      <c r="D592" s="174"/>
      <c r="E592" s="131"/>
      <c r="F592" s="177"/>
      <c r="G592" s="180"/>
      <c r="H592" s="163"/>
      <c r="I592" s="165"/>
      <c r="J592" s="168"/>
      <c r="K592" s="62"/>
      <c r="L592" s="63"/>
      <c r="M592" s="63"/>
      <c r="N592" s="142"/>
      <c r="O592" s="127"/>
      <c r="P592" s="100"/>
      <c r="Q592" s="63">
        <f t="shared" si="248"/>
        <v>0</v>
      </c>
      <c r="R592" s="64"/>
      <c r="S592" s="67"/>
      <c r="T592" s="46"/>
      <c r="U592" s="106">
        <f>IF(EXACT(O592,Y592),M592,M592*(1-'Расчет ПРЕДЗАКАЗ'!$D$10))</f>
        <v>0</v>
      </c>
      <c r="V592" s="106">
        <f t="shared" si="249"/>
        <v>0</v>
      </c>
      <c r="W592" s="106" t="e">
        <f>IF(EXACT(O592,Y592),M592,M592*(1-#REF!))</f>
        <v>#REF!</v>
      </c>
      <c r="X592" s="106" t="e">
        <f t="shared" si="250"/>
        <v>#REF!</v>
      </c>
      <c r="Y592" s="107" t="s">
        <v>72</v>
      </c>
      <c r="Z592" s="103">
        <f t="shared" si="246"/>
        <v>0</v>
      </c>
      <c r="AA592" s="103">
        <f t="shared" si="247"/>
        <v>0</v>
      </c>
      <c r="AB592" s="128" t="str">
        <f t="shared" si="251"/>
        <v/>
      </c>
      <c r="AC592" s="128" t="e">
        <f t="shared" si="252"/>
        <v>#REF!</v>
      </c>
    </row>
    <row r="593" spans="1:29" ht="50.1" customHeight="1">
      <c r="A593" s="171"/>
      <c r="B593" s="171"/>
      <c r="C593" s="174"/>
      <c r="D593" s="174"/>
      <c r="E593" s="131"/>
      <c r="F593" s="177"/>
      <c r="G593" s="180"/>
      <c r="H593" s="163"/>
      <c r="I593" s="165"/>
      <c r="J593" s="168"/>
      <c r="K593" s="62"/>
      <c r="L593" s="63"/>
      <c r="M593" s="63"/>
      <c r="N593" s="65"/>
      <c r="O593" s="127"/>
      <c r="P593" s="100"/>
      <c r="Q593" s="63">
        <f t="shared" si="248"/>
        <v>0</v>
      </c>
      <c r="R593" s="65"/>
      <c r="S593" s="67"/>
      <c r="T593" s="40"/>
      <c r="U593" s="106">
        <f>IF(EXACT(O593,Y593),M593,M593*(1-'Расчет ПРЕДЗАКАЗ'!$D$10))</f>
        <v>0</v>
      </c>
      <c r="V593" s="106">
        <f t="shared" si="249"/>
        <v>0</v>
      </c>
      <c r="W593" s="106" t="e">
        <f>IF(EXACT(O593,Y593),M593,M593*(1-#REF!))</f>
        <v>#REF!</v>
      </c>
      <c r="X593" s="106" t="e">
        <f t="shared" si="250"/>
        <v>#REF!</v>
      </c>
      <c r="Y593" s="107" t="s">
        <v>72</v>
      </c>
      <c r="Z593" s="103">
        <f t="shared" si="246"/>
        <v>0</v>
      </c>
      <c r="AA593" s="103">
        <f t="shared" si="247"/>
        <v>0</v>
      </c>
      <c r="AB593" s="128" t="str">
        <f t="shared" si="251"/>
        <v/>
      </c>
      <c r="AC593" s="128" t="e">
        <f t="shared" si="252"/>
        <v>#REF!</v>
      </c>
    </row>
    <row r="594" spans="1:29" ht="50.1" customHeight="1">
      <c r="A594" s="171"/>
      <c r="B594" s="171"/>
      <c r="C594" s="174"/>
      <c r="D594" s="174"/>
      <c r="E594" s="131"/>
      <c r="F594" s="177"/>
      <c r="G594" s="180"/>
      <c r="H594" s="163"/>
      <c r="I594" s="165"/>
      <c r="J594" s="168"/>
      <c r="K594" s="62"/>
      <c r="L594" s="63"/>
      <c r="M594" s="63"/>
      <c r="N594" s="65"/>
      <c r="O594" s="127"/>
      <c r="P594" s="100"/>
      <c r="Q594" s="63">
        <f t="shared" si="248"/>
        <v>0</v>
      </c>
      <c r="R594" s="65"/>
      <c r="S594" s="67"/>
      <c r="T594" s="40"/>
      <c r="U594" s="106">
        <f>IF(EXACT(O594,Y594),M594,M594*(1-'Расчет ПРЕДЗАКАЗ'!$D$10))</f>
        <v>0</v>
      </c>
      <c r="V594" s="106">
        <f t="shared" si="249"/>
        <v>0</v>
      </c>
      <c r="W594" s="106" t="e">
        <f>IF(EXACT(O594,Y594),M594,M594*(1-#REF!))</f>
        <v>#REF!</v>
      </c>
      <c r="X594" s="106" t="e">
        <f t="shared" si="250"/>
        <v>#REF!</v>
      </c>
      <c r="Y594" s="107" t="s">
        <v>72</v>
      </c>
      <c r="Z594" s="103">
        <f t="shared" si="246"/>
        <v>0</v>
      </c>
      <c r="AA594" s="103">
        <f t="shared" si="247"/>
        <v>0</v>
      </c>
      <c r="AB594" s="128" t="str">
        <f t="shared" si="251"/>
        <v/>
      </c>
      <c r="AC594" s="128" t="e">
        <f t="shared" si="252"/>
        <v>#REF!</v>
      </c>
    </row>
    <row r="595" spans="1:29" ht="50.1" customHeight="1">
      <c r="A595" s="171"/>
      <c r="B595" s="171"/>
      <c r="C595" s="174"/>
      <c r="D595" s="174"/>
      <c r="E595" s="131"/>
      <c r="F595" s="177"/>
      <c r="G595" s="180"/>
      <c r="H595" s="163"/>
      <c r="I595" s="165"/>
      <c r="J595" s="168"/>
      <c r="K595" s="62"/>
      <c r="L595" s="63"/>
      <c r="M595" s="63"/>
      <c r="N595" s="65"/>
      <c r="O595" s="127"/>
      <c r="P595" s="100"/>
      <c r="Q595" s="63">
        <f t="shared" si="248"/>
        <v>0</v>
      </c>
      <c r="R595" s="65"/>
      <c r="S595" s="67"/>
      <c r="T595" s="40"/>
      <c r="U595" s="106">
        <f>IF(EXACT(O595,Y595),M595,M595*(1-'Расчет ПРЕДЗАКАЗ'!$D$10))</f>
        <v>0</v>
      </c>
      <c r="V595" s="106">
        <f t="shared" si="249"/>
        <v>0</v>
      </c>
      <c r="W595" s="106" t="e">
        <f>IF(EXACT(O595,Y595),M595,M595*(1-#REF!))</f>
        <v>#REF!</v>
      </c>
      <c r="X595" s="106" t="e">
        <f t="shared" si="250"/>
        <v>#REF!</v>
      </c>
      <c r="Y595" s="107" t="s">
        <v>72</v>
      </c>
      <c r="Z595" s="103">
        <f t="shared" si="246"/>
        <v>0</v>
      </c>
      <c r="AA595" s="103">
        <f t="shared" si="247"/>
        <v>0</v>
      </c>
      <c r="AB595" s="128" t="str">
        <f t="shared" si="251"/>
        <v/>
      </c>
      <c r="AC595" s="128" t="e">
        <f t="shared" si="252"/>
        <v>#REF!</v>
      </c>
    </row>
    <row r="596" spans="1:29" ht="50.1" customHeight="1">
      <c r="A596" s="171"/>
      <c r="B596" s="171"/>
      <c r="C596" s="174"/>
      <c r="D596" s="174"/>
      <c r="E596" s="131"/>
      <c r="F596" s="177"/>
      <c r="G596" s="180"/>
      <c r="H596" s="163"/>
      <c r="I596" s="165"/>
      <c r="J596" s="168"/>
      <c r="K596" s="62"/>
      <c r="L596" s="63"/>
      <c r="M596" s="63"/>
      <c r="N596" s="65"/>
      <c r="O596" s="127"/>
      <c r="P596" s="100"/>
      <c r="Q596" s="63">
        <f t="shared" si="248"/>
        <v>0</v>
      </c>
      <c r="R596" s="65"/>
      <c r="S596" s="67"/>
      <c r="T596" s="40"/>
      <c r="U596" s="106">
        <f>IF(EXACT(O596,Y596),M596,M596*(1-'Расчет ПРЕДЗАКАЗ'!$D$10))</f>
        <v>0</v>
      </c>
      <c r="V596" s="106">
        <f t="shared" si="249"/>
        <v>0</v>
      </c>
      <c r="W596" s="106" t="e">
        <f>IF(EXACT(O596,Y596),M596,M596*(1-#REF!))</f>
        <v>#REF!</v>
      </c>
      <c r="X596" s="106" t="e">
        <f t="shared" si="250"/>
        <v>#REF!</v>
      </c>
      <c r="Y596" s="107" t="s">
        <v>72</v>
      </c>
      <c r="Z596" s="103">
        <f t="shared" si="246"/>
        <v>0</v>
      </c>
      <c r="AA596" s="103">
        <f t="shared" si="247"/>
        <v>0</v>
      </c>
      <c r="AB596" s="128" t="str">
        <f t="shared" si="251"/>
        <v/>
      </c>
      <c r="AC596" s="128" t="e">
        <f t="shared" si="252"/>
        <v>#REF!</v>
      </c>
    </row>
    <row r="597" spans="1:29" ht="50.1" customHeight="1">
      <c r="A597" s="171"/>
      <c r="B597" s="171"/>
      <c r="C597" s="174"/>
      <c r="D597" s="174"/>
      <c r="E597" s="131"/>
      <c r="F597" s="177"/>
      <c r="G597" s="180"/>
      <c r="H597" s="163"/>
      <c r="I597" s="165"/>
      <c r="J597" s="168"/>
      <c r="K597" s="62"/>
      <c r="L597" s="63"/>
      <c r="M597" s="63"/>
      <c r="N597" s="65"/>
      <c r="O597" s="127"/>
      <c r="P597" s="100"/>
      <c r="Q597" s="63">
        <f t="shared" si="248"/>
        <v>0</v>
      </c>
      <c r="R597" s="65"/>
      <c r="S597" s="67"/>
      <c r="T597" s="40"/>
      <c r="U597" s="106">
        <f>IF(EXACT(O597,Y597),M597,M597*(1-'Расчет ПРЕДЗАКАЗ'!$D$10))</f>
        <v>0</v>
      </c>
      <c r="V597" s="106">
        <f t="shared" si="249"/>
        <v>0</v>
      </c>
      <c r="W597" s="106" t="e">
        <f>IF(EXACT(O597,Y597),M597,M597*(1-#REF!))</f>
        <v>#REF!</v>
      </c>
      <c r="X597" s="106" t="e">
        <f t="shared" si="250"/>
        <v>#REF!</v>
      </c>
      <c r="Y597" s="107" t="s">
        <v>72</v>
      </c>
      <c r="Z597" s="103">
        <f t="shared" si="246"/>
        <v>0</v>
      </c>
      <c r="AA597" s="103">
        <f t="shared" si="247"/>
        <v>0</v>
      </c>
      <c r="AB597" s="128" t="str">
        <f t="shared" si="251"/>
        <v/>
      </c>
      <c r="AC597" s="128" t="e">
        <f t="shared" si="252"/>
        <v>#REF!</v>
      </c>
    </row>
    <row r="598" spans="1:29" ht="50.1" customHeight="1">
      <c r="A598" s="172"/>
      <c r="B598" s="172"/>
      <c r="C598" s="175"/>
      <c r="D598" s="175"/>
      <c r="E598" s="132"/>
      <c r="F598" s="178"/>
      <c r="G598" s="181"/>
      <c r="H598" s="164"/>
      <c r="I598" s="166"/>
      <c r="J598" s="169"/>
      <c r="K598" s="62"/>
      <c r="L598" s="63"/>
      <c r="M598" s="63"/>
      <c r="N598" s="65"/>
      <c r="O598" s="127"/>
      <c r="P598" s="100"/>
      <c r="Q598" s="63">
        <f t="shared" si="248"/>
        <v>0</v>
      </c>
      <c r="R598" s="65"/>
      <c r="S598" s="64"/>
      <c r="T598" s="40"/>
      <c r="U598" s="106">
        <f>IF(EXACT(O598,Y598),M598,M598*(1-'Расчет ПРЕДЗАКАЗ'!$D$10))</f>
        <v>0</v>
      </c>
      <c r="V598" s="106">
        <f t="shared" si="249"/>
        <v>0</v>
      </c>
      <c r="W598" s="106" t="e">
        <f>IF(EXACT(O598,Y598),M598,M598*(1-#REF!))</f>
        <v>#REF!</v>
      </c>
      <c r="X598" s="106" t="e">
        <f t="shared" si="250"/>
        <v>#REF!</v>
      </c>
      <c r="Y598" s="107" t="s">
        <v>72</v>
      </c>
      <c r="Z598" s="103">
        <f t="shared" si="246"/>
        <v>0</v>
      </c>
      <c r="AA598" s="103">
        <f t="shared" si="247"/>
        <v>0</v>
      </c>
      <c r="AB598" s="128" t="str">
        <f t="shared" si="251"/>
        <v/>
      </c>
      <c r="AC598" s="128" t="e">
        <f t="shared" si="252"/>
        <v>#REF!</v>
      </c>
    </row>
    <row r="599" spans="1:29" ht="11.25" customHeight="1" thickBot="1"/>
    <row r="600" spans="1:29" ht="50.1" customHeight="1">
      <c r="A600" s="170">
        <v>542</v>
      </c>
      <c r="B600" s="170" t="s">
        <v>4336</v>
      </c>
      <c r="C600" s="173" t="s">
        <v>4337</v>
      </c>
      <c r="D600" s="173" t="s">
        <v>77</v>
      </c>
      <c r="E600" s="131"/>
      <c r="F600" s="196" t="s">
        <v>4338</v>
      </c>
      <c r="G600" s="179" t="s">
        <v>111</v>
      </c>
      <c r="H600" s="162" t="s">
        <v>4339</v>
      </c>
      <c r="I600" s="195" t="s">
        <v>4340</v>
      </c>
      <c r="J600" s="167" t="s">
        <v>19</v>
      </c>
      <c r="K600" s="62" t="s">
        <v>179</v>
      </c>
      <c r="L600" s="63">
        <v>7250</v>
      </c>
      <c r="M600" s="63">
        <v>4530</v>
      </c>
      <c r="N600" s="142" t="s">
        <v>4341</v>
      </c>
      <c r="O600" s="127" t="s">
        <v>72</v>
      </c>
      <c r="P600" s="100"/>
      <c r="Q600" s="63">
        <f>P600*M600</f>
        <v>0</v>
      </c>
      <c r="R600" s="64"/>
      <c r="S600" s="67">
        <v>37</v>
      </c>
      <c r="T600" s="61"/>
      <c r="U600" s="106">
        <f>IF(EXACT(O600,Y600),M600,M600*(1-'Расчет ПРЕДЗАКАЗ'!$D$10))</f>
        <v>4530</v>
      </c>
      <c r="V600" s="106">
        <f>P600*U600</f>
        <v>0</v>
      </c>
      <c r="W600" s="106">
        <f>IF(EXACT(O600,Y600),M600,M600*(1-#REF!))</f>
        <v>4530</v>
      </c>
      <c r="X600" s="106">
        <f>P600*W600</f>
        <v>0</v>
      </c>
      <c r="Y600" s="107" t="s">
        <v>72</v>
      </c>
      <c r="Z600" s="103">
        <f t="shared" ref="Z600:Z614" si="253">IF(EXACT(O600,Y600),Q600,0)</f>
        <v>0</v>
      </c>
      <c r="AA600" s="103">
        <f t="shared" ref="AA600:AA614" si="254">IF(Z600=0,Q600,0)</f>
        <v>0</v>
      </c>
      <c r="AB600" s="128">
        <f>IF(U600=0,"",L600/U600-1)</f>
        <v>0.60044150110375272</v>
      </c>
      <c r="AC600" s="128">
        <f>IF(W600=0,"",L600/W600-1)</f>
        <v>0.60044150110375272</v>
      </c>
    </row>
    <row r="601" spans="1:29" ht="50.1" customHeight="1">
      <c r="A601" s="171"/>
      <c r="B601" s="171"/>
      <c r="C601" s="174"/>
      <c r="D601" s="174"/>
      <c r="E601" s="131"/>
      <c r="F601" s="177"/>
      <c r="G601" s="180"/>
      <c r="H601" s="163"/>
      <c r="I601" s="165"/>
      <c r="J601" s="168"/>
      <c r="K601" s="62" t="s">
        <v>188</v>
      </c>
      <c r="L601" s="63">
        <v>7250</v>
      </c>
      <c r="M601" s="63">
        <v>4530</v>
      </c>
      <c r="N601" s="142" t="s">
        <v>4342</v>
      </c>
      <c r="O601" s="127" t="s">
        <v>72</v>
      </c>
      <c r="P601" s="100"/>
      <c r="Q601" s="63">
        <f t="shared" ref="Q601:Q614" si="255">P601*M601</f>
        <v>0</v>
      </c>
      <c r="R601" s="64"/>
      <c r="S601" s="67">
        <v>39</v>
      </c>
      <c r="T601" s="46"/>
      <c r="U601" s="106">
        <f>IF(EXACT(O601,Y601),M601,M601*(1-'Расчет ПРЕДЗАКАЗ'!$D$10))</f>
        <v>4530</v>
      </c>
      <c r="V601" s="106">
        <f t="shared" ref="V601:V614" si="256">P601*U601</f>
        <v>0</v>
      </c>
      <c r="W601" s="106">
        <f>IF(EXACT(O601,Y601),M601,M601*(1-#REF!))</f>
        <v>4530</v>
      </c>
      <c r="X601" s="106">
        <f t="shared" ref="X601:X614" si="257">P601*W601</f>
        <v>0</v>
      </c>
      <c r="Y601" s="107" t="s">
        <v>72</v>
      </c>
      <c r="Z601" s="103">
        <f t="shared" si="253"/>
        <v>0</v>
      </c>
      <c r="AA601" s="103">
        <f t="shared" si="254"/>
        <v>0</v>
      </c>
      <c r="AB601" s="128">
        <f t="shared" ref="AB601:AB614" si="258">IF(U601=0,"",L601/U601-1)</f>
        <v>0.60044150110375272</v>
      </c>
      <c r="AC601" s="128">
        <f t="shared" ref="AC601:AC614" si="259">IF(W601=0,"",L601/W601-1)</f>
        <v>0.60044150110375272</v>
      </c>
    </row>
    <row r="602" spans="1:29" ht="50.1" customHeight="1">
      <c r="A602" s="171"/>
      <c r="B602" s="171"/>
      <c r="C602" s="174"/>
      <c r="D602" s="174"/>
      <c r="E602" s="131"/>
      <c r="F602" s="177"/>
      <c r="G602" s="180"/>
      <c r="H602" s="163"/>
      <c r="I602" s="165"/>
      <c r="J602" s="168"/>
      <c r="K602" s="62" t="s">
        <v>181</v>
      </c>
      <c r="L602" s="63">
        <v>7250</v>
      </c>
      <c r="M602" s="63">
        <v>4530</v>
      </c>
      <c r="N602" s="142" t="s">
        <v>4343</v>
      </c>
      <c r="O602" s="127" t="s">
        <v>72</v>
      </c>
      <c r="P602" s="100"/>
      <c r="Q602" s="63">
        <f t="shared" si="255"/>
        <v>0</v>
      </c>
      <c r="R602" s="64"/>
      <c r="S602" s="67">
        <v>83</v>
      </c>
      <c r="T602" s="46"/>
      <c r="U602" s="106">
        <f>IF(EXACT(O602,Y602),M602,M602*(1-'Расчет ПРЕДЗАКАЗ'!$D$10))</f>
        <v>4530</v>
      </c>
      <c r="V602" s="106">
        <f t="shared" si="256"/>
        <v>0</v>
      </c>
      <c r="W602" s="106">
        <f>IF(EXACT(O602,Y602),M602,M602*(1-#REF!))</f>
        <v>4530</v>
      </c>
      <c r="X602" s="106">
        <f t="shared" si="257"/>
        <v>0</v>
      </c>
      <c r="Y602" s="107" t="s">
        <v>72</v>
      </c>
      <c r="Z602" s="103">
        <f t="shared" si="253"/>
        <v>0</v>
      </c>
      <c r="AA602" s="103">
        <f t="shared" si="254"/>
        <v>0</v>
      </c>
      <c r="AB602" s="128">
        <f t="shared" si="258"/>
        <v>0.60044150110375272</v>
      </c>
      <c r="AC602" s="128">
        <f t="shared" si="259"/>
        <v>0.60044150110375272</v>
      </c>
    </row>
    <row r="603" spans="1:29" ht="50.1" customHeight="1">
      <c r="A603" s="171"/>
      <c r="B603" s="171"/>
      <c r="C603" s="174"/>
      <c r="D603" s="174"/>
      <c r="E603" s="131"/>
      <c r="F603" s="177"/>
      <c r="G603" s="180"/>
      <c r="H603" s="163"/>
      <c r="I603" s="165"/>
      <c r="J603" s="168"/>
      <c r="K603" s="62" t="s">
        <v>82</v>
      </c>
      <c r="L603" s="63">
        <v>7250</v>
      </c>
      <c r="M603" s="63">
        <v>4530</v>
      </c>
      <c r="N603" s="142" t="s">
        <v>4344</v>
      </c>
      <c r="O603" s="127" t="s">
        <v>72</v>
      </c>
      <c r="P603" s="100"/>
      <c r="Q603" s="63">
        <f t="shared" si="255"/>
        <v>0</v>
      </c>
      <c r="R603" s="64"/>
      <c r="S603" s="67">
        <v>86</v>
      </c>
      <c r="T603" s="46"/>
      <c r="U603" s="106">
        <f>IF(EXACT(O603,Y603),M603,M603*(1-'Расчет ПРЕДЗАКАЗ'!$D$10))</f>
        <v>4530</v>
      </c>
      <c r="V603" s="106">
        <f t="shared" si="256"/>
        <v>0</v>
      </c>
      <c r="W603" s="106">
        <f>IF(EXACT(O603,Y603),M603,M603*(1-#REF!))</f>
        <v>4530</v>
      </c>
      <c r="X603" s="106">
        <f t="shared" si="257"/>
        <v>0</v>
      </c>
      <c r="Y603" s="107" t="s">
        <v>72</v>
      </c>
      <c r="Z603" s="103">
        <f t="shared" si="253"/>
        <v>0</v>
      </c>
      <c r="AA603" s="103">
        <f t="shared" si="254"/>
        <v>0</v>
      </c>
      <c r="AB603" s="128">
        <f t="shared" si="258"/>
        <v>0.60044150110375272</v>
      </c>
      <c r="AC603" s="128">
        <f t="shared" si="259"/>
        <v>0.60044150110375272</v>
      </c>
    </row>
    <row r="604" spans="1:29" ht="50.1" customHeight="1">
      <c r="A604" s="171"/>
      <c r="B604" s="171"/>
      <c r="C604" s="174"/>
      <c r="D604" s="174"/>
      <c r="E604" s="131"/>
      <c r="F604" s="177"/>
      <c r="G604" s="180"/>
      <c r="H604" s="163"/>
      <c r="I604" s="165"/>
      <c r="J604" s="168"/>
      <c r="K604" s="62" t="s">
        <v>270</v>
      </c>
      <c r="L604" s="63">
        <v>7250</v>
      </c>
      <c r="M604" s="63">
        <v>4530</v>
      </c>
      <c r="N604" s="142" t="s">
        <v>4345</v>
      </c>
      <c r="O604" s="127" t="s">
        <v>72</v>
      </c>
      <c r="P604" s="100"/>
      <c r="Q604" s="63">
        <f t="shared" si="255"/>
        <v>0</v>
      </c>
      <c r="R604" s="64"/>
      <c r="S604" s="67">
        <v>90</v>
      </c>
      <c r="T604" s="46"/>
      <c r="U604" s="106">
        <f>IF(EXACT(O604,Y604),M604,M604*(1-'Расчет ПРЕДЗАКАЗ'!$D$10))</f>
        <v>4530</v>
      </c>
      <c r="V604" s="106">
        <f t="shared" si="256"/>
        <v>0</v>
      </c>
      <c r="W604" s="106">
        <f>IF(EXACT(O604,Y604),M604,M604*(1-#REF!))</f>
        <v>4530</v>
      </c>
      <c r="X604" s="106">
        <f t="shared" si="257"/>
        <v>0</v>
      </c>
      <c r="Y604" s="107" t="s">
        <v>72</v>
      </c>
      <c r="Z604" s="103">
        <f t="shared" si="253"/>
        <v>0</v>
      </c>
      <c r="AA604" s="103">
        <f t="shared" si="254"/>
        <v>0</v>
      </c>
      <c r="AB604" s="128">
        <f t="shared" si="258"/>
        <v>0.60044150110375272</v>
      </c>
      <c r="AC604" s="128">
        <f t="shared" si="259"/>
        <v>0.60044150110375272</v>
      </c>
    </row>
    <row r="605" spans="1:29" ht="50.1" customHeight="1">
      <c r="A605" s="171"/>
      <c r="B605" s="171"/>
      <c r="C605" s="174"/>
      <c r="D605" s="174"/>
      <c r="E605" s="131"/>
      <c r="F605" s="177"/>
      <c r="G605" s="180"/>
      <c r="H605" s="163"/>
      <c r="I605" s="165"/>
      <c r="J605" s="168"/>
      <c r="K605" s="62" t="s">
        <v>96</v>
      </c>
      <c r="L605" s="63">
        <v>7250</v>
      </c>
      <c r="M605" s="63">
        <v>4530</v>
      </c>
      <c r="N605" s="142" t="s">
        <v>4346</v>
      </c>
      <c r="O605" s="127" t="s">
        <v>72</v>
      </c>
      <c r="P605" s="100"/>
      <c r="Q605" s="63">
        <f t="shared" si="255"/>
        <v>0</v>
      </c>
      <c r="R605" s="64"/>
      <c r="S605" s="67">
        <v>88</v>
      </c>
      <c r="T605" s="46"/>
      <c r="U605" s="106">
        <f>IF(EXACT(O605,Y605),M605,M605*(1-'Расчет ПРЕДЗАКАЗ'!$D$10))</f>
        <v>4530</v>
      </c>
      <c r="V605" s="106">
        <f t="shared" si="256"/>
        <v>0</v>
      </c>
      <c r="W605" s="106">
        <f>IF(EXACT(O605,Y605),M605,M605*(1-#REF!))</f>
        <v>4530</v>
      </c>
      <c r="X605" s="106">
        <f t="shared" si="257"/>
        <v>0</v>
      </c>
      <c r="Y605" s="107" t="s">
        <v>72</v>
      </c>
      <c r="Z605" s="103">
        <f t="shared" si="253"/>
        <v>0</v>
      </c>
      <c r="AA605" s="103">
        <f t="shared" si="254"/>
        <v>0</v>
      </c>
      <c r="AB605" s="128">
        <f t="shared" si="258"/>
        <v>0.60044150110375272</v>
      </c>
      <c r="AC605" s="128">
        <f t="shared" si="259"/>
        <v>0.60044150110375272</v>
      </c>
    </row>
    <row r="606" spans="1:29" ht="50.1" customHeight="1">
      <c r="A606" s="171"/>
      <c r="B606" s="171"/>
      <c r="C606" s="174"/>
      <c r="D606" s="174"/>
      <c r="E606" s="131"/>
      <c r="F606" s="177"/>
      <c r="G606" s="180"/>
      <c r="H606" s="163"/>
      <c r="I606" s="165"/>
      <c r="J606" s="168"/>
      <c r="K606" s="62" t="s">
        <v>273</v>
      </c>
      <c r="L606" s="63">
        <v>7250</v>
      </c>
      <c r="M606" s="63">
        <v>4530</v>
      </c>
      <c r="N606" s="142" t="s">
        <v>4347</v>
      </c>
      <c r="O606" s="127" t="s">
        <v>72</v>
      </c>
      <c r="P606" s="100"/>
      <c r="Q606" s="63">
        <f t="shared" si="255"/>
        <v>0</v>
      </c>
      <c r="R606" s="64"/>
      <c r="S606" s="67">
        <v>53</v>
      </c>
      <c r="T606" s="46"/>
      <c r="U606" s="106">
        <f>IF(EXACT(O606,Y606),M606,M606*(1-'Расчет ПРЕДЗАКАЗ'!$D$10))</f>
        <v>4530</v>
      </c>
      <c r="V606" s="106">
        <f t="shared" si="256"/>
        <v>0</v>
      </c>
      <c r="W606" s="106">
        <f>IF(EXACT(O606,Y606),M606,M606*(1-#REF!))</f>
        <v>4530</v>
      </c>
      <c r="X606" s="106">
        <f t="shared" si="257"/>
        <v>0</v>
      </c>
      <c r="Y606" s="107" t="s">
        <v>72</v>
      </c>
      <c r="Z606" s="103">
        <f t="shared" si="253"/>
        <v>0</v>
      </c>
      <c r="AA606" s="103">
        <f t="shared" si="254"/>
        <v>0</v>
      </c>
      <c r="AB606" s="128">
        <f t="shared" si="258"/>
        <v>0.60044150110375272</v>
      </c>
      <c r="AC606" s="128">
        <f t="shared" si="259"/>
        <v>0.60044150110375272</v>
      </c>
    </row>
    <row r="607" spans="1:29" ht="50.1" customHeight="1">
      <c r="A607" s="171"/>
      <c r="B607" s="171"/>
      <c r="C607" s="174"/>
      <c r="D607" s="174"/>
      <c r="E607" s="131"/>
      <c r="F607" s="177"/>
      <c r="G607" s="180"/>
      <c r="H607" s="163"/>
      <c r="I607" s="165"/>
      <c r="J607" s="168"/>
      <c r="K607" s="62" t="s">
        <v>84</v>
      </c>
      <c r="L607" s="63">
        <v>7250</v>
      </c>
      <c r="M607" s="63">
        <v>4530</v>
      </c>
      <c r="N607" s="142" t="s">
        <v>4348</v>
      </c>
      <c r="O607" s="127" t="s">
        <v>72</v>
      </c>
      <c r="P607" s="100"/>
      <c r="Q607" s="63">
        <f t="shared" si="255"/>
        <v>0</v>
      </c>
      <c r="R607" s="64"/>
      <c r="S607" s="67">
        <v>60</v>
      </c>
      <c r="T607" s="46"/>
      <c r="U607" s="106">
        <f>IF(EXACT(O607,Y607),M607,M607*(1-'Расчет ПРЕДЗАКАЗ'!$D$10))</f>
        <v>4530</v>
      </c>
      <c r="V607" s="106">
        <f t="shared" si="256"/>
        <v>0</v>
      </c>
      <c r="W607" s="106">
        <f>IF(EXACT(O607,Y607),M607,M607*(1-#REF!))</f>
        <v>4530</v>
      </c>
      <c r="X607" s="106">
        <f t="shared" si="257"/>
        <v>0</v>
      </c>
      <c r="Y607" s="107" t="s">
        <v>72</v>
      </c>
      <c r="Z607" s="103">
        <f t="shared" si="253"/>
        <v>0</v>
      </c>
      <c r="AA607" s="103">
        <f t="shared" si="254"/>
        <v>0</v>
      </c>
      <c r="AB607" s="128">
        <f t="shared" si="258"/>
        <v>0.60044150110375272</v>
      </c>
      <c r="AC607" s="128">
        <f t="shared" si="259"/>
        <v>0.60044150110375272</v>
      </c>
    </row>
    <row r="608" spans="1:29" ht="50.1" customHeight="1">
      <c r="A608" s="171"/>
      <c r="B608" s="171"/>
      <c r="C608" s="174"/>
      <c r="D608" s="174"/>
      <c r="E608" s="131"/>
      <c r="F608" s="177"/>
      <c r="G608" s="180"/>
      <c r="H608" s="163"/>
      <c r="I608" s="165"/>
      <c r="J608" s="168"/>
      <c r="K608" s="62" t="s">
        <v>86</v>
      </c>
      <c r="L608" s="63">
        <v>7250</v>
      </c>
      <c r="M608" s="63">
        <v>4530</v>
      </c>
      <c r="N608" s="142" t="s">
        <v>4349</v>
      </c>
      <c r="O608" s="127" t="s">
        <v>72</v>
      </c>
      <c r="P608" s="100"/>
      <c r="Q608" s="63">
        <f t="shared" si="255"/>
        <v>0</v>
      </c>
      <c r="R608" s="64"/>
      <c r="S608" s="67">
        <v>17</v>
      </c>
      <c r="T608" s="46"/>
      <c r="U608" s="106">
        <f>IF(EXACT(O608,Y608),M608,M608*(1-'Расчет ПРЕДЗАКАЗ'!$D$10))</f>
        <v>4530</v>
      </c>
      <c r="V608" s="106">
        <f t="shared" si="256"/>
        <v>0</v>
      </c>
      <c r="W608" s="106">
        <f>IF(EXACT(O608,Y608),M608,M608*(1-#REF!))</f>
        <v>4530</v>
      </c>
      <c r="X608" s="106">
        <f t="shared" si="257"/>
        <v>0</v>
      </c>
      <c r="Y608" s="107" t="s">
        <v>72</v>
      </c>
      <c r="Z608" s="103">
        <f t="shared" si="253"/>
        <v>0</v>
      </c>
      <c r="AA608" s="103">
        <f t="shared" si="254"/>
        <v>0</v>
      </c>
      <c r="AB608" s="128">
        <f t="shared" si="258"/>
        <v>0.60044150110375272</v>
      </c>
      <c r="AC608" s="128">
        <f t="shared" si="259"/>
        <v>0.60044150110375272</v>
      </c>
    </row>
    <row r="609" spans="1:29" ht="50.1" customHeight="1">
      <c r="A609" s="171"/>
      <c r="B609" s="171"/>
      <c r="C609" s="174"/>
      <c r="D609" s="174"/>
      <c r="E609" s="131"/>
      <c r="F609" s="177"/>
      <c r="G609" s="180"/>
      <c r="H609" s="163"/>
      <c r="I609" s="165"/>
      <c r="J609" s="168"/>
      <c r="K609" s="62"/>
      <c r="L609" s="63"/>
      <c r="M609" s="63"/>
      <c r="N609" s="65"/>
      <c r="O609" s="127"/>
      <c r="P609" s="100"/>
      <c r="Q609" s="63">
        <f t="shared" si="255"/>
        <v>0</v>
      </c>
      <c r="R609" s="65"/>
      <c r="S609" s="67"/>
      <c r="T609" s="40"/>
      <c r="U609" s="106">
        <f>IF(EXACT(O609,Y609),M609,M609*(1-'Расчет ПРЕДЗАКАЗ'!$D$10))</f>
        <v>0</v>
      </c>
      <c r="V609" s="106">
        <f t="shared" si="256"/>
        <v>0</v>
      </c>
      <c r="W609" s="106" t="e">
        <f>IF(EXACT(O609,Y609),M609,M609*(1-#REF!))</f>
        <v>#REF!</v>
      </c>
      <c r="X609" s="106" t="e">
        <f t="shared" si="257"/>
        <v>#REF!</v>
      </c>
      <c r="Y609" s="107" t="s">
        <v>72</v>
      </c>
      <c r="Z609" s="103">
        <f t="shared" si="253"/>
        <v>0</v>
      </c>
      <c r="AA609" s="103">
        <f t="shared" si="254"/>
        <v>0</v>
      </c>
      <c r="AB609" s="128" t="str">
        <f t="shared" si="258"/>
        <v/>
      </c>
      <c r="AC609" s="128" t="e">
        <f t="shared" si="259"/>
        <v>#REF!</v>
      </c>
    </row>
    <row r="610" spans="1:29" ht="50.1" customHeight="1">
      <c r="A610" s="171"/>
      <c r="B610" s="171"/>
      <c r="C610" s="174"/>
      <c r="D610" s="174"/>
      <c r="E610" s="131"/>
      <c r="F610" s="177"/>
      <c r="G610" s="180"/>
      <c r="H610" s="163"/>
      <c r="I610" s="165"/>
      <c r="J610" s="168"/>
      <c r="K610" s="62"/>
      <c r="L610" s="63"/>
      <c r="M610" s="63"/>
      <c r="N610" s="65"/>
      <c r="O610" s="127"/>
      <c r="P610" s="100"/>
      <c r="Q610" s="63">
        <f t="shared" si="255"/>
        <v>0</v>
      </c>
      <c r="R610" s="65"/>
      <c r="S610" s="67"/>
      <c r="T610" s="40"/>
      <c r="U610" s="106">
        <f>IF(EXACT(O610,Y610),M610,M610*(1-'Расчет ПРЕДЗАКАЗ'!$D$10))</f>
        <v>0</v>
      </c>
      <c r="V610" s="106">
        <f t="shared" si="256"/>
        <v>0</v>
      </c>
      <c r="W610" s="106" t="e">
        <f>IF(EXACT(O610,Y610),M610,M610*(1-#REF!))</f>
        <v>#REF!</v>
      </c>
      <c r="X610" s="106" t="e">
        <f t="shared" si="257"/>
        <v>#REF!</v>
      </c>
      <c r="Y610" s="107" t="s">
        <v>72</v>
      </c>
      <c r="Z610" s="103">
        <f t="shared" si="253"/>
        <v>0</v>
      </c>
      <c r="AA610" s="103">
        <f t="shared" si="254"/>
        <v>0</v>
      </c>
      <c r="AB610" s="128" t="str">
        <f t="shared" si="258"/>
        <v/>
      </c>
      <c r="AC610" s="128" t="e">
        <f t="shared" si="259"/>
        <v>#REF!</v>
      </c>
    </row>
    <row r="611" spans="1:29" ht="50.1" customHeight="1">
      <c r="A611" s="171"/>
      <c r="B611" s="171"/>
      <c r="C611" s="174"/>
      <c r="D611" s="174"/>
      <c r="E611" s="131"/>
      <c r="F611" s="177"/>
      <c r="G611" s="180"/>
      <c r="H611" s="163"/>
      <c r="I611" s="165"/>
      <c r="J611" s="168"/>
      <c r="K611" s="62"/>
      <c r="L611" s="63"/>
      <c r="M611" s="63"/>
      <c r="N611" s="65"/>
      <c r="O611" s="127"/>
      <c r="P611" s="100"/>
      <c r="Q611" s="63">
        <f t="shared" si="255"/>
        <v>0</v>
      </c>
      <c r="R611" s="65"/>
      <c r="S611" s="67"/>
      <c r="T611" s="40"/>
      <c r="U611" s="106">
        <f>IF(EXACT(O611,Y611),M611,M611*(1-'Расчет ПРЕДЗАКАЗ'!$D$10))</f>
        <v>0</v>
      </c>
      <c r="V611" s="106">
        <f t="shared" si="256"/>
        <v>0</v>
      </c>
      <c r="W611" s="106" t="e">
        <f>IF(EXACT(O611,Y611),M611,M611*(1-#REF!))</f>
        <v>#REF!</v>
      </c>
      <c r="X611" s="106" t="e">
        <f t="shared" si="257"/>
        <v>#REF!</v>
      </c>
      <c r="Y611" s="107" t="s">
        <v>72</v>
      </c>
      <c r="Z611" s="103">
        <f t="shared" si="253"/>
        <v>0</v>
      </c>
      <c r="AA611" s="103">
        <f t="shared" si="254"/>
        <v>0</v>
      </c>
      <c r="AB611" s="128" t="str">
        <f t="shared" si="258"/>
        <v/>
      </c>
      <c r="AC611" s="128" t="e">
        <f t="shared" si="259"/>
        <v>#REF!</v>
      </c>
    </row>
    <row r="612" spans="1:29" ht="50.1" customHeight="1">
      <c r="A612" s="171"/>
      <c r="B612" s="171"/>
      <c r="C612" s="174"/>
      <c r="D612" s="174"/>
      <c r="E612" s="131"/>
      <c r="F612" s="177"/>
      <c r="G612" s="180"/>
      <c r="H612" s="163"/>
      <c r="I612" s="165"/>
      <c r="J612" s="168"/>
      <c r="K612" s="62"/>
      <c r="L612" s="63"/>
      <c r="M612" s="63"/>
      <c r="N612" s="65"/>
      <c r="O612" s="127"/>
      <c r="P612" s="100"/>
      <c r="Q612" s="63">
        <f t="shared" si="255"/>
        <v>0</v>
      </c>
      <c r="R612" s="65"/>
      <c r="S612" s="67"/>
      <c r="T612" s="40"/>
      <c r="U612" s="106">
        <f>IF(EXACT(O612,Y612),M612,M612*(1-'Расчет ПРЕДЗАКАЗ'!$D$10))</f>
        <v>0</v>
      </c>
      <c r="V612" s="106">
        <f t="shared" si="256"/>
        <v>0</v>
      </c>
      <c r="W612" s="106" t="e">
        <f>IF(EXACT(O612,Y612),M612,M612*(1-#REF!))</f>
        <v>#REF!</v>
      </c>
      <c r="X612" s="106" t="e">
        <f t="shared" si="257"/>
        <v>#REF!</v>
      </c>
      <c r="Y612" s="107" t="s">
        <v>72</v>
      </c>
      <c r="Z612" s="103">
        <f t="shared" si="253"/>
        <v>0</v>
      </c>
      <c r="AA612" s="103">
        <f t="shared" si="254"/>
        <v>0</v>
      </c>
      <c r="AB612" s="128" t="str">
        <f t="shared" si="258"/>
        <v/>
      </c>
      <c r="AC612" s="128" t="e">
        <f t="shared" si="259"/>
        <v>#REF!</v>
      </c>
    </row>
    <row r="613" spans="1:29" ht="50.1" customHeight="1">
      <c r="A613" s="171"/>
      <c r="B613" s="171"/>
      <c r="C613" s="174"/>
      <c r="D613" s="174"/>
      <c r="E613" s="131"/>
      <c r="F613" s="177"/>
      <c r="G613" s="180"/>
      <c r="H613" s="163"/>
      <c r="I613" s="165"/>
      <c r="J613" s="168"/>
      <c r="K613" s="62"/>
      <c r="L613" s="63"/>
      <c r="M613" s="63"/>
      <c r="N613" s="65"/>
      <c r="O613" s="127"/>
      <c r="P613" s="100"/>
      <c r="Q613" s="63">
        <f t="shared" si="255"/>
        <v>0</v>
      </c>
      <c r="R613" s="65"/>
      <c r="S613" s="67"/>
      <c r="T613" s="40"/>
      <c r="U613" s="106">
        <f>IF(EXACT(O613,Y613),M613,M613*(1-'Расчет ПРЕДЗАКАЗ'!$D$10))</f>
        <v>0</v>
      </c>
      <c r="V613" s="106">
        <f t="shared" si="256"/>
        <v>0</v>
      </c>
      <c r="W613" s="106" t="e">
        <f>IF(EXACT(O613,Y613),M613,M613*(1-#REF!))</f>
        <v>#REF!</v>
      </c>
      <c r="X613" s="106" t="e">
        <f t="shared" si="257"/>
        <v>#REF!</v>
      </c>
      <c r="Y613" s="107" t="s">
        <v>72</v>
      </c>
      <c r="Z613" s="103">
        <f t="shared" si="253"/>
        <v>0</v>
      </c>
      <c r="AA613" s="103">
        <f t="shared" si="254"/>
        <v>0</v>
      </c>
      <c r="AB613" s="128" t="str">
        <f t="shared" si="258"/>
        <v/>
      </c>
      <c r="AC613" s="128" t="e">
        <f t="shared" si="259"/>
        <v>#REF!</v>
      </c>
    </row>
    <row r="614" spans="1:29" ht="50.1" customHeight="1">
      <c r="A614" s="172"/>
      <c r="B614" s="172"/>
      <c r="C614" s="175"/>
      <c r="D614" s="175"/>
      <c r="E614" s="132"/>
      <c r="F614" s="178"/>
      <c r="G614" s="181"/>
      <c r="H614" s="164"/>
      <c r="I614" s="166"/>
      <c r="J614" s="169"/>
      <c r="K614" s="62"/>
      <c r="L614" s="63"/>
      <c r="M614" s="63"/>
      <c r="N614" s="65"/>
      <c r="O614" s="127"/>
      <c r="P614" s="100"/>
      <c r="Q614" s="63">
        <f t="shared" si="255"/>
        <v>0</v>
      </c>
      <c r="R614" s="65"/>
      <c r="S614" s="64"/>
      <c r="T614" s="40"/>
      <c r="U614" s="106">
        <f>IF(EXACT(O614,Y614),M614,M614*(1-'Расчет ПРЕДЗАКАЗ'!$D$10))</f>
        <v>0</v>
      </c>
      <c r="V614" s="106">
        <f t="shared" si="256"/>
        <v>0</v>
      </c>
      <c r="W614" s="106" t="e">
        <f>IF(EXACT(O614,Y614),M614,M614*(1-#REF!))</f>
        <v>#REF!</v>
      </c>
      <c r="X614" s="106" t="e">
        <f t="shared" si="257"/>
        <v>#REF!</v>
      </c>
      <c r="Y614" s="107" t="s">
        <v>72</v>
      </c>
      <c r="Z614" s="103">
        <f t="shared" si="253"/>
        <v>0</v>
      </c>
      <c r="AA614" s="103">
        <f t="shared" si="254"/>
        <v>0</v>
      </c>
      <c r="AB614" s="128" t="str">
        <f t="shared" si="258"/>
        <v/>
      </c>
      <c r="AC614" s="128" t="e">
        <f t="shared" si="259"/>
        <v>#REF!</v>
      </c>
    </row>
    <row r="615" spans="1:29" ht="11.25" customHeight="1" thickBot="1"/>
    <row r="616" spans="1:29" ht="50.1" customHeight="1">
      <c r="A616" s="170">
        <v>543</v>
      </c>
      <c r="B616" s="170" t="s">
        <v>4350</v>
      </c>
      <c r="C616" s="173" t="s">
        <v>4351</v>
      </c>
      <c r="D616" s="173" t="s">
        <v>77</v>
      </c>
      <c r="E616" s="131"/>
      <c r="F616" s="196" t="s">
        <v>2037</v>
      </c>
      <c r="G616" s="179" t="s">
        <v>4352</v>
      </c>
      <c r="H616" s="162" t="s">
        <v>4353</v>
      </c>
      <c r="I616" s="195" t="s">
        <v>4354</v>
      </c>
      <c r="J616" s="167" t="s">
        <v>19</v>
      </c>
      <c r="K616" s="62" t="s">
        <v>181</v>
      </c>
      <c r="L616" s="63">
        <v>4260</v>
      </c>
      <c r="M616" s="63">
        <v>2660</v>
      </c>
      <c r="N616" s="142" t="s">
        <v>4355</v>
      </c>
      <c r="O616" s="127" t="s">
        <v>72</v>
      </c>
      <c r="P616" s="100"/>
      <c r="Q616" s="63">
        <f>P616*M616</f>
        <v>0</v>
      </c>
      <c r="R616" s="64"/>
      <c r="S616" s="67">
        <v>8</v>
      </c>
      <c r="T616" s="61"/>
      <c r="U616" s="106">
        <f>IF(EXACT(O616,Y616),M616,M616*(1-'Расчет ПРЕДЗАКАЗ'!$D$10))</f>
        <v>2660</v>
      </c>
      <c r="V616" s="106">
        <f>P616*U616</f>
        <v>0</v>
      </c>
      <c r="W616" s="106">
        <f>IF(EXACT(O616,Y616),M616,M616*(1-#REF!))</f>
        <v>2660</v>
      </c>
      <c r="X616" s="106">
        <f>P616*W616</f>
        <v>0</v>
      </c>
      <c r="Y616" s="107" t="s">
        <v>72</v>
      </c>
      <c r="Z616" s="103">
        <f t="shared" ref="Z616:Z630" si="260">IF(EXACT(O616,Y616),Q616,0)</f>
        <v>0</v>
      </c>
      <c r="AA616" s="103">
        <f t="shared" ref="AA616:AA630" si="261">IF(Z616=0,Q616,0)</f>
        <v>0</v>
      </c>
      <c r="AB616" s="128">
        <f>IF(U616=0,"",L616/U616-1)</f>
        <v>0.60150375939849621</v>
      </c>
      <c r="AC616" s="128">
        <f>IF(W616=0,"",L616/W616-1)</f>
        <v>0.60150375939849621</v>
      </c>
    </row>
    <row r="617" spans="1:29" ht="50.1" customHeight="1">
      <c r="A617" s="171"/>
      <c r="B617" s="171"/>
      <c r="C617" s="174"/>
      <c r="D617" s="174"/>
      <c r="E617" s="131"/>
      <c r="F617" s="177"/>
      <c r="G617" s="180"/>
      <c r="H617" s="163"/>
      <c r="I617" s="165"/>
      <c r="J617" s="168"/>
      <c r="K617" s="62" t="s">
        <v>82</v>
      </c>
      <c r="L617" s="63">
        <v>4260</v>
      </c>
      <c r="M617" s="63">
        <v>2660</v>
      </c>
      <c r="N617" s="142" t="s">
        <v>4356</v>
      </c>
      <c r="O617" s="127" t="s">
        <v>72</v>
      </c>
      <c r="P617" s="100"/>
      <c r="Q617" s="63">
        <f t="shared" ref="Q617:Q630" si="262">P617*M617</f>
        <v>0</v>
      </c>
      <c r="R617" s="64"/>
      <c r="S617" s="67">
        <v>4</v>
      </c>
      <c r="T617" s="46"/>
      <c r="U617" s="106">
        <f>IF(EXACT(O617,Y617),M617,M617*(1-'Расчет ПРЕДЗАКАЗ'!$D$10))</f>
        <v>2660</v>
      </c>
      <c r="V617" s="106">
        <f t="shared" ref="V617:V630" si="263">P617*U617</f>
        <v>0</v>
      </c>
      <c r="W617" s="106">
        <f>IF(EXACT(O617,Y617),M617,M617*(1-#REF!))</f>
        <v>2660</v>
      </c>
      <c r="X617" s="106">
        <f t="shared" ref="X617:X630" si="264">P617*W617</f>
        <v>0</v>
      </c>
      <c r="Y617" s="107" t="s">
        <v>72</v>
      </c>
      <c r="Z617" s="103">
        <f t="shared" si="260"/>
        <v>0</v>
      </c>
      <c r="AA617" s="103">
        <f t="shared" si="261"/>
        <v>0</v>
      </c>
      <c r="AB617" s="128">
        <f t="shared" ref="AB617:AB630" si="265">IF(U617=0,"",L617/U617-1)</f>
        <v>0.60150375939849621</v>
      </c>
      <c r="AC617" s="128">
        <f t="shared" ref="AC617:AC630" si="266">IF(W617=0,"",L617/W617-1)</f>
        <v>0.60150375939849621</v>
      </c>
    </row>
    <row r="618" spans="1:29" ht="50.1" customHeight="1">
      <c r="A618" s="171"/>
      <c r="B618" s="171"/>
      <c r="C618" s="174"/>
      <c r="D618" s="174"/>
      <c r="E618" s="131"/>
      <c r="F618" s="177"/>
      <c r="G618" s="180"/>
      <c r="H618" s="163"/>
      <c r="I618" s="165"/>
      <c r="J618" s="168"/>
      <c r="K618" s="62" t="s">
        <v>270</v>
      </c>
      <c r="L618" s="63">
        <v>4260</v>
      </c>
      <c r="M618" s="63">
        <v>2660</v>
      </c>
      <c r="N618" s="142" t="s">
        <v>4357</v>
      </c>
      <c r="O618" s="127" t="s">
        <v>72</v>
      </c>
      <c r="P618" s="100"/>
      <c r="Q618" s="63">
        <f t="shared" si="262"/>
        <v>0</v>
      </c>
      <c r="R618" s="64"/>
      <c r="S618" s="67">
        <v>13</v>
      </c>
      <c r="T618" s="46"/>
      <c r="U618" s="106">
        <f>IF(EXACT(O618,Y618),M618,M618*(1-'Расчет ПРЕДЗАКАЗ'!$D$10))</f>
        <v>2660</v>
      </c>
      <c r="V618" s="106">
        <f t="shared" si="263"/>
        <v>0</v>
      </c>
      <c r="W618" s="106">
        <f>IF(EXACT(O618,Y618),M618,M618*(1-#REF!))</f>
        <v>2660</v>
      </c>
      <c r="X618" s="106">
        <f t="shared" si="264"/>
        <v>0</v>
      </c>
      <c r="Y618" s="107" t="s">
        <v>72</v>
      </c>
      <c r="Z618" s="103">
        <f t="shared" si="260"/>
        <v>0</v>
      </c>
      <c r="AA618" s="103">
        <f t="shared" si="261"/>
        <v>0</v>
      </c>
      <c r="AB618" s="128">
        <f t="shared" si="265"/>
        <v>0.60150375939849621</v>
      </c>
      <c r="AC618" s="128">
        <f t="shared" si="266"/>
        <v>0.60150375939849621</v>
      </c>
    </row>
    <row r="619" spans="1:29" ht="50.1" customHeight="1">
      <c r="A619" s="171"/>
      <c r="B619" s="171"/>
      <c r="C619" s="174"/>
      <c r="D619" s="174"/>
      <c r="E619" s="131"/>
      <c r="F619" s="177"/>
      <c r="G619" s="180"/>
      <c r="H619" s="163"/>
      <c r="I619" s="165"/>
      <c r="J619" s="168"/>
      <c r="K619" s="62" t="s">
        <v>96</v>
      </c>
      <c r="L619" s="63">
        <v>4260</v>
      </c>
      <c r="M619" s="63">
        <v>2660</v>
      </c>
      <c r="N619" s="142" t="s">
        <v>4358</v>
      </c>
      <c r="O619" s="127" t="s">
        <v>72</v>
      </c>
      <c r="P619" s="100"/>
      <c r="Q619" s="63">
        <f t="shared" si="262"/>
        <v>0</v>
      </c>
      <c r="R619" s="64"/>
      <c r="S619" s="67">
        <v>12</v>
      </c>
      <c r="T619" s="46"/>
      <c r="U619" s="106">
        <f>IF(EXACT(O619,Y619),M619,M619*(1-'Расчет ПРЕДЗАКАЗ'!$D$10))</f>
        <v>2660</v>
      </c>
      <c r="V619" s="106">
        <f t="shared" si="263"/>
        <v>0</v>
      </c>
      <c r="W619" s="106">
        <f>IF(EXACT(O619,Y619),M619,M619*(1-#REF!))</f>
        <v>2660</v>
      </c>
      <c r="X619" s="106">
        <f t="shared" si="264"/>
        <v>0</v>
      </c>
      <c r="Y619" s="107" t="s">
        <v>72</v>
      </c>
      <c r="Z619" s="103">
        <f t="shared" si="260"/>
        <v>0</v>
      </c>
      <c r="AA619" s="103">
        <f t="shared" si="261"/>
        <v>0</v>
      </c>
      <c r="AB619" s="128">
        <f t="shared" si="265"/>
        <v>0.60150375939849621</v>
      </c>
      <c r="AC619" s="128">
        <f t="shared" si="266"/>
        <v>0.60150375939849621</v>
      </c>
    </row>
    <row r="620" spans="1:29" ht="50.1" customHeight="1">
      <c r="A620" s="171"/>
      <c r="B620" s="171"/>
      <c r="C620" s="174"/>
      <c r="D620" s="174"/>
      <c r="E620" s="131"/>
      <c r="F620" s="177"/>
      <c r="G620" s="180"/>
      <c r="H620" s="163"/>
      <c r="I620" s="165"/>
      <c r="J620" s="168"/>
      <c r="K620" s="62" t="s">
        <v>84</v>
      </c>
      <c r="L620" s="63">
        <v>4260</v>
      </c>
      <c r="M620" s="63">
        <v>2660</v>
      </c>
      <c r="N620" s="142" t="s">
        <v>4359</v>
      </c>
      <c r="O620" s="127" t="s">
        <v>72</v>
      </c>
      <c r="P620" s="100"/>
      <c r="Q620" s="63">
        <f t="shared" si="262"/>
        <v>0</v>
      </c>
      <c r="R620" s="64"/>
      <c r="S620" s="67">
        <v>13</v>
      </c>
      <c r="T620" s="46"/>
      <c r="U620" s="106">
        <f>IF(EXACT(O620,Y620),M620,M620*(1-'Расчет ПРЕДЗАКАЗ'!$D$10))</f>
        <v>2660</v>
      </c>
      <c r="V620" s="106">
        <f t="shared" si="263"/>
        <v>0</v>
      </c>
      <c r="W620" s="106">
        <f>IF(EXACT(O620,Y620),M620,M620*(1-#REF!))</f>
        <v>2660</v>
      </c>
      <c r="X620" s="106">
        <f t="shared" si="264"/>
        <v>0</v>
      </c>
      <c r="Y620" s="107" t="s">
        <v>72</v>
      </c>
      <c r="Z620" s="103">
        <f t="shared" si="260"/>
        <v>0</v>
      </c>
      <c r="AA620" s="103">
        <f t="shared" si="261"/>
        <v>0</v>
      </c>
      <c r="AB620" s="128">
        <f t="shared" si="265"/>
        <v>0.60150375939849621</v>
      </c>
      <c r="AC620" s="128">
        <f t="shared" si="266"/>
        <v>0.60150375939849621</v>
      </c>
    </row>
    <row r="621" spans="1:29" ht="50.1" customHeight="1">
      <c r="A621" s="171"/>
      <c r="B621" s="171"/>
      <c r="C621" s="174"/>
      <c r="D621" s="174"/>
      <c r="E621" s="131"/>
      <c r="F621" s="177"/>
      <c r="G621" s="180"/>
      <c r="H621" s="163"/>
      <c r="I621" s="165"/>
      <c r="J621" s="168"/>
      <c r="K621" s="62"/>
      <c r="L621" s="63"/>
      <c r="M621" s="63"/>
      <c r="N621" s="142"/>
      <c r="O621" s="127"/>
      <c r="P621" s="100"/>
      <c r="Q621" s="63">
        <f t="shared" si="262"/>
        <v>0</v>
      </c>
      <c r="R621" s="64"/>
      <c r="S621" s="67"/>
      <c r="T621" s="46"/>
      <c r="U621" s="106">
        <f>IF(EXACT(O621,Y621),M621,M621*(1-'Расчет ПРЕДЗАКАЗ'!$D$10))</f>
        <v>0</v>
      </c>
      <c r="V621" s="106">
        <f t="shared" si="263"/>
        <v>0</v>
      </c>
      <c r="W621" s="106" t="e">
        <f>IF(EXACT(O621,Y621),M621,M621*(1-#REF!))</f>
        <v>#REF!</v>
      </c>
      <c r="X621" s="106" t="e">
        <f t="shared" si="264"/>
        <v>#REF!</v>
      </c>
      <c r="Y621" s="107" t="s">
        <v>72</v>
      </c>
      <c r="Z621" s="103">
        <f t="shared" si="260"/>
        <v>0</v>
      </c>
      <c r="AA621" s="103">
        <f t="shared" si="261"/>
        <v>0</v>
      </c>
      <c r="AB621" s="128" t="str">
        <f t="shared" si="265"/>
        <v/>
      </c>
      <c r="AC621" s="128" t="e">
        <f t="shared" si="266"/>
        <v>#REF!</v>
      </c>
    </row>
    <row r="622" spans="1:29" ht="50.1" customHeight="1">
      <c r="A622" s="171"/>
      <c r="B622" s="171"/>
      <c r="C622" s="174"/>
      <c r="D622" s="174"/>
      <c r="E622" s="131"/>
      <c r="F622" s="177"/>
      <c r="G622" s="180"/>
      <c r="H622" s="163"/>
      <c r="I622" s="165"/>
      <c r="J622" s="168"/>
      <c r="K622" s="62"/>
      <c r="L622" s="63"/>
      <c r="M622" s="63"/>
      <c r="N622" s="142"/>
      <c r="O622" s="127"/>
      <c r="P622" s="100"/>
      <c r="Q622" s="63">
        <f t="shared" si="262"/>
        <v>0</v>
      </c>
      <c r="R622" s="64"/>
      <c r="S622" s="67"/>
      <c r="T622" s="46"/>
      <c r="U622" s="106">
        <f>IF(EXACT(O622,Y622),M622,M622*(1-'Расчет ПРЕДЗАКАЗ'!$D$10))</f>
        <v>0</v>
      </c>
      <c r="V622" s="106">
        <f t="shared" si="263"/>
        <v>0</v>
      </c>
      <c r="W622" s="106" t="e">
        <f>IF(EXACT(O622,Y622),M622,M622*(1-#REF!))</f>
        <v>#REF!</v>
      </c>
      <c r="X622" s="106" t="e">
        <f t="shared" si="264"/>
        <v>#REF!</v>
      </c>
      <c r="Y622" s="107" t="s">
        <v>72</v>
      </c>
      <c r="Z622" s="103">
        <f t="shared" si="260"/>
        <v>0</v>
      </c>
      <c r="AA622" s="103">
        <f t="shared" si="261"/>
        <v>0</v>
      </c>
      <c r="AB622" s="128" t="str">
        <f t="shared" si="265"/>
        <v/>
      </c>
      <c r="AC622" s="128" t="e">
        <f t="shared" si="266"/>
        <v>#REF!</v>
      </c>
    </row>
    <row r="623" spans="1:29" ht="50.1" customHeight="1">
      <c r="A623" s="171"/>
      <c r="B623" s="171"/>
      <c r="C623" s="174"/>
      <c r="D623" s="174"/>
      <c r="E623" s="131"/>
      <c r="F623" s="177"/>
      <c r="G623" s="180"/>
      <c r="H623" s="163"/>
      <c r="I623" s="165"/>
      <c r="J623" s="168"/>
      <c r="K623" s="62"/>
      <c r="L623" s="63"/>
      <c r="M623" s="63"/>
      <c r="N623" s="142"/>
      <c r="O623" s="127"/>
      <c r="P623" s="100"/>
      <c r="Q623" s="63">
        <f t="shared" si="262"/>
        <v>0</v>
      </c>
      <c r="R623" s="64"/>
      <c r="S623" s="67"/>
      <c r="T623" s="46"/>
      <c r="U623" s="106">
        <f>IF(EXACT(O623,Y623),M623,M623*(1-'Расчет ПРЕДЗАКАЗ'!$D$10))</f>
        <v>0</v>
      </c>
      <c r="V623" s="106">
        <f t="shared" si="263"/>
        <v>0</v>
      </c>
      <c r="W623" s="106" t="e">
        <f>IF(EXACT(O623,Y623),M623,M623*(1-#REF!))</f>
        <v>#REF!</v>
      </c>
      <c r="X623" s="106" t="e">
        <f t="shared" si="264"/>
        <v>#REF!</v>
      </c>
      <c r="Y623" s="107" t="s">
        <v>72</v>
      </c>
      <c r="Z623" s="103">
        <f t="shared" si="260"/>
        <v>0</v>
      </c>
      <c r="AA623" s="103">
        <f t="shared" si="261"/>
        <v>0</v>
      </c>
      <c r="AB623" s="128" t="str">
        <f t="shared" si="265"/>
        <v/>
      </c>
      <c r="AC623" s="128" t="e">
        <f t="shared" si="266"/>
        <v>#REF!</v>
      </c>
    </row>
    <row r="624" spans="1:29" ht="50.1" customHeight="1">
      <c r="A624" s="171"/>
      <c r="B624" s="171"/>
      <c r="C624" s="174"/>
      <c r="D624" s="174"/>
      <c r="E624" s="131"/>
      <c r="F624" s="177"/>
      <c r="G624" s="180"/>
      <c r="H624" s="163"/>
      <c r="I624" s="165"/>
      <c r="J624" s="168"/>
      <c r="K624" s="62"/>
      <c r="L624" s="63"/>
      <c r="M624" s="63"/>
      <c r="N624" s="142"/>
      <c r="O624" s="127"/>
      <c r="P624" s="100"/>
      <c r="Q624" s="63">
        <f t="shared" si="262"/>
        <v>0</v>
      </c>
      <c r="R624" s="64"/>
      <c r="S624" s="67"/>
      <c r="T624" s="46"/>
      <c r="U624" s="106">
        <f>IF(EXACT(O624,Y624),M624,M624*(1-'Расчет ПРЕДЗАКАЗ'!$D$10))</f>
        <v>0</v>
      </c>
      <c r="V624" s="106">
        <f t="shared" si="263"/>
        <v>0</v>
      </c>
      <c r="W624" s="106" t="e">
        <f>IF(EXACT(O624,Y624),M624,M624*(1-#REF!))</f>
        <v>#REF!</v>
      </c>
      <c r="X624" s="106" t="e">
        <f t="shared" si="264"/>
        <v>#REF!</v>
      </c>
      <c r="Y624" s="107" t="s">
        <v>72</v>
      </c>
      <c r="Z624" s="103">
        <f t="shared" si="260"/>
        <v>0</v>
      </c>
      <c r="AA624" s="103">
        <f t="shared" si="261"/>
        <v>0</v>
      </c>
      <c r="AB624" s="128" t="str">
        <f t="shared" si="265"/>
        <v/>
      </c>
      <c r="AC624" s="128" t="e">
        <f t="shared" si="266"/>
        <v>#REF!</v>
      </c>
    </row>
    <row r="625" spans="1:29" ht="50.1" customHeight="1">
      <c r="A625" s="171"/>
      <c r="B625" s="171"/>
      <c r="C625" s="174"/>
      <c r="D625" s="174"/>
      <c r="E625" s="131"/>
      <c r="F625" s="177"/>
      <c r="G625" s="180"/>
      <c r="H625" s="163"/>
      <c r="I625" s="165"/>
      <c r="J625" s="168"/>
      <c r="K625" s="62"/>
      <c r="L625" s="63"/>
      <c r="M625" s="63"/>
      <c r="N625" s="65"/>
      <c r="O625" s="127"/>
      <c r="P625" s="100"/>
      <c r="Q625" s="63">
        <f t="shared" si="262"/>
        <v>0</v>
      </c>
      <c r="R625" s="65"/>
      <c r="S625" s="67"/>
      <c r="T625" s="40"/>
      <c r="U625" s="106">
        <f>IF(EXACT(O625,Y625),M625,M625*(1-'Расчет ПРЕДЗАКАЗ'!$D$10))</f>
        <v>0</v>
      </c>
      <c r="V625" s="106">
        <f t="shared" si="263"/>
        <v>0</v>
      </c>
      <c r="W625" s="106" t="e">
        <f>IF(EXACT(O625,Y625),M625,M625*(1-#REF!))</f>
        <v>#REF!</v>
      </c>
      <c r="X625" s="106" t="e">
        <f t="shared" si="264"/>
        <v>#REF!</v>
      </c>
      <c r="Y625" s="107" t="s">
        <v>72</v>
      </c>
      <c r="Z625" s="103">
        <f t="shared" si="260"/>
        <v>0</v>
      </c>
      <c r="AA625" s="103">
        <f t="shared" si="261"/>
        <v>0</v>
      </c>
      <c r="AB625" s="128" t="str">
        <f t="shared" si="265"/>
        <v/>
      </c>
      <c r="AC625" s="128" t="e">
        <f t="shared" si="266"/>
        <v>#REF!</v>
      </c>
    </row>
    <row r="626" spans="1:29" ht="50.1" customHeight="1">
      <c r="A626" s="171"/>
      <c r="B626" s="171"/>
      <c r="C626" s="174"/>
      <c r="D626" s="174"/>
      <c r="E626" s="131"/>
      <c r="F626" s="177"/>
      <c r="G626" s="180"/>
      <c r="H626" s="163"/>
      <c r="I626" s="165"/>
      <c r="J626" s="168"/>
      <c r="K626" s="62"/>
      <c r="L626" s="63"/>
      <c r="M626" s="63"/>
      <c r="N626" s="65"/>
      <c r="O626" s="127"/>
      <c r="P626" s="100"/>
      <c r="Q626" s="63">
        <f t="shared" si="262"/>
        <v>0</v>
      </c>
      <c r="R626" s="65"/>
      <c r="S626" s="67"/>
      <c r="T626" s="40"/>
      <c r="U626" s="106">
        <f>IF(EXACT(O626,Y626),M626,M626*(1-'Расчет ПРЕДЗАКАЗ'!$D$10))</f>
        <v>0</v>
      </c>
      <c r="V626" s="106">
        <f t="shared" si="263"/>
        <v>0</v>
      </c>
      <c r="W626" s="106" t="e">
        <f>IF(EXACT(O626,Y626),M626,M626*(1-#REF!))</f>
        <v>#REF!</v>
      </c>
      <c r="X626" s="106" t="e">
        <f t="shared" si="264"/>
        <v>#REF!</v>
      </c>
      <c r="Y626" s="107" t="s">
        <v>72</v>
      </c>
      <c r="Z626" s="103">
        <f t="shared" si="260"/>
        <v>0</v>
      </c>
      <c r="AA626" s="103">
        <f t="shared" si="261"/>
        <v>0</v>
      </c>
      <c r="AB626" s="128" t="str">
        <f t="shared" si="265"/>
        <v/>
      </c>
      <c r="AC626" s="128" t="e">
        <f t="shared" si="266"/>
        <v>#REF!</v>
      </c>
    </row>
    <row r="627" spans="1:29" ht="50.1" customHeight="1">
      <c r="A627" s="171"/>
      <c r="B627" s="171"/>
      <c r="C627" s="174"/>
      <c r="D627" s="174"/>
      <c r="E627" s="131"/>
      <c r="F627" s="177"/>
      <c r="G627" s="180"/>
      <c r="H627" s="163"/>
      <c r="I627" s="165"/>
      <c r="J627" s="168"/>
      <c r="K627" s="62"/>
      <c r="L627" s="63"/>
      <c r="M627" s="63"/>
      <c r="N627" s="65"/>
      <c r="O627" s="127"/>
      <c r="P627" s="100"/>
      <c r="Q627" s="63">
        <f t="shared" si="262"/>
        <v>0</v>
      </c>
      <c r="R627" s="65"/>
      <c r="S627" s="67"/>
      <c r="T627" s="40"/>
      <c r="U627" s="106">
        <f>IF(EXACT(O627,Y627),M627,M627*(1-'Расчет ПРЕДЗАКАЗ'!$D$10))</f>
        <v>0</v>
      </c>
      <c r="V627" s="106">
        <f t="shared" si="263"/>
        <v>0</v>
      </c>
      <c r="W627" s="106" t="e">
        <f>IF(EXACT(O627,Y627),M627,M627*(1-#REF!))</f>
        <v>#REF!</v>
      </c>
      <c r="X627" s="106" t="e">
        <f t="shared" si="264"/>
        <v>#REF!</v>
      </c>
      <c r="Y627" s="107" t="s">
        <v>72</v>
      </c>
      <c r="Z627" s="103">
        <f t="shared" si="260"/>
        <v>0</v>
      </c>
      <c r="AA627" s="103">
        <f t="shared" si="261"/>
        <v>0</v>
      </c>
      <c r="AB627" s="128" t="str">
        <f t="shared" si="265"/>
        <v/>
      </c>
      <c r="AC627" s="128" t="e">
        <f t="shared" si="266"/>
        <v>#REF!</v>
      </c>
    </row>
    <row r="628" spans="1:29" ht="50.1" customHeight="1">
      <c r="A628" s="171"/>
      <c r="B628" s="171"/>
      <c r="C628" s="174"/>
      <c r="D628" s="174"/>
      <c r="E628" s="131"/>
      <c r="F628" s="177"/>
      <c r="G628" s="180"/>
      <c r="H628" s="163"/>
      <c r="I628" s="165"/>
      <c r="J628" s="168"/>
      <c r="K628" s="62"/>
      <c r="L628" s="63"/>
      <c r="M628" s="63"/>
      <c r="N628" s="65"/>
      <c r="O628" s="127"/>
      <c r="P628" s="100"/>
      <c r="Q628" s="63">
        <f t="shared" si="262"/>
        <v>0</v>
      </c>
      <c r="R628" s="65"/>
      <c r="S628" s="67"/>
      <c r="T628" s="40"/>
      <c r="U628" s="106">
        <f>IF(EXACT(O628,Y628),M628,M628*(1-'Расчет ПРЕДЗАКАЗ'!$D$10))</f>
        <v>0</v>
      </c>
      <c r="V628" s="106">
        <f t="shared" si="263"/>
        <v>0</v>
      </c>
      <c r="W628" s="106" t="e">
        <f>IF(EXACT(O628,Y628),M628,M628*(1-#REF!))</f>
        <v>#REF!</v>
      </c>
      <c r="X628" s="106" t="e">
        <f t="shared" si="264"/>
        <v>#REF!</v>
      </c>
      <c r="Y628" s="107" t="s">
        <v>72</v>
      </c>
      <c r="Z628" s="103">
        <f t="shared" si="260"/>
        <v>0</v>
      </c>
      <c r="AA628" s="103">
        <f t="shared" si="261"/>
        <v>0</v>
      </c>
      <c r="AB628" s="128" t="str">
        <f t="shared" si="265"/>
        <v/>
      </c>
      <c r="AC628" s="128" t="e">
        <f t="shared" si="266"/>
        <v>#REF!</v>
      </c>
    </row>
    <row r="629" spans="1:29" ht="50.1" customHeight="1">
      <c r="A629" s="171"/>
      <c r="B629" s="171"/>
      <c r="C629" s="174"/>
      <c r="D629" s="174"/>
      <c r="E629" s="131"/>
      <c r="F629" s="177"/>
      <c r="G629" s="180"/>
      <c r="H629" s="163"/>
      <c r="I629" s="165"/>
      <c r="J629" s="168"/>
      <c r="K629" s="62"/>
      <c r="L629" s="63"/>
      <c r="M629" s="63"/>
      <c r="N629" s="65"/>
      <c r="O629" s="127"/>
      <c r="P629" s="100"/>
      <c r="Q629" s="63">
        <f t="shared" si="262"/>
        <v>0</v>
      </c>
      <c r="R629" s="65"/>
      <c r="S629" s="67"/>
      <c r="T629" s="40"/>
      <c r="U629" s="106">
        <f>IF(EXACT(O629,Y629),M629,M629*(1-'Расчет ПРЕДЗАКАЗ'!$D$10))</f>
        <v>0</v>
      </c>
      <c r="V629" s="106">
        <f t="shared" si="263"/>
        <v>0</v>
      </c>
      <c r="W629" s="106" t="e">
        <f>IF(EXACT(O629,Y629),M629,M629*(1-#REF!))</f>
        <v>#REF!</v>
      </c>
      <c r="X629" s="106" t="e">
        <f t="shared" si="264"/>
        <v>#REF!</v>
      </c>
      <c r="Y629" s="107" t="s">
        <v>72</v>
      </c>
      <c r="Z629" s="103">
        <f t="shared" si="260"/>
        <v>0</v>
      </c>
      <c r="AA629" s="103">
        <f t="shared" si="261"/>
        <v>0</v>
      </c>
      <c r="AB629" s="128" t="str">
        <f t="shared" si="265"/>
        <v/>
      </c>
      <c r="AC629" s="128" t="e">
        <f t="shared" si="266"/>
        <v>#REF!</v>
      </c>
    </row>
    <row r="630" spans="1:29" ht="50.1" customHeight="1">
      <c r="A630" s="172"/>
      <c r="B630" s="172"/>
      <c r="C630" s="175"/>
      <c r="D630" s="175"/>
      <c r="E630" s="132"/>
      <c r="F630" s="178"/>
      <c r="G630" s="181"/>
      <c r="H630" s="164"/>
      <c r="I630" s="166"/>
      <c r="J630" s="169"/>
      <c r="K630" s="62"/>
      <c r="L630" s="63"/>
      <c r="M630" s="63"/>
      <c r="N630" s="65"/>
      <c r="O630" s="127"/>
      <c r="P630" s="100"/>
      <c r="Q630" s="63">
        <f t="shared" si="262"/>
        <v>0</v>
      </c>
      <c r="R630" s="65"/>
      <c r="S630" s="64"/>
      <c r="T630" s="40"/>
      <c r="U630" s="106">
        <f>IF(EXACT(O630,Y630),M630,M630*(1-'Расчет ПРЕДЗАКАЗ'!$D$10))</f>
        <v>0</v>
      </c>
      <c r="V630" s="106">
        <f t="shared" si="263"/>
        <v>0</v>
      </c>
      <c r="W630" s="106" t="e">
        <f>IF(EXACT(O630,Y630),M630,M630*(1-#REF!))</f>
        <v>#REF!</v>
      </c>
      <c r="X630" s="106" t="e">
        <f t="shared" si="264"/>
        <v>#REF!</v>
      </c>
      <c r="Y630" s="107" t="s">
        <v>72</v>
      </c>
      <c r="Z630" s="103">
        <f t="shared" si="260"/>
        <v>0</v>
      </c>
      <c r="AA630" s="103">
        <f t="shared" si="261"/>
        <v>0</v>
      </c>
      <c r="AB630" s="128" t="str">
        <f t="shared" si="265"/>
        <v/>
      </c>
      <c r="AC630" s="128" t="e">
        <f t="shared" si="266"/>
        <v>#REF!</v>
      </c>
    </row>
    <row r="631" spans="1:29" ht="11.25" customHeight="1" thickBot="1"/>
    <row r="632" spans="1:29" ht="50.1" customHeight="1">
      <c r="A632" s="170">
        <v>544</v>
      </c>
      <c r="B632" s="170" t="s">
        <v>4360</v>
      </c>
      <c r="C632" s="173" t="s">
        <v>4361</v>
      </c>
      <c r="D632" s="173" t="s">
        <v>77</v>
      </c>
      <c r="E632" s="131"/>
      <c r="F632" s="196" t="s">
        <v>4206</v>
      </c>
      <c r="G632" s="179" t="s">
        <v>1876</v>
      </c>
      <c r="H632" s="162" t="s">
        <v>4362</v>
      </c>
      <c r="I632" s="195" t="s">
        <v>4363</v>
      </c>
      <c r="J632" s="167" t="s">
        <v>19</v>
      </c>
      <c r="K632" s="62" t="s">
        <v>179</v>
      </c>
      <c r="L632" s="63">
        <v>6160</v>
      </c>
      <c r="M632" s="63">
        <v>3850</v>
      </c>
      <c r="N632" s="142" t="s">
        <v>4364</v>
      </c>
      <c r="O632" s="127" t="s">
        <v>72</v>
      </c>
      <c r="P632" s="100"/>
      <c r="Q632" s="63">
        <f>P632*M632</f>
        <v>0</v>
      </c>
      <c r="R632" s="64"/>
      <c r="S632" s="67">
        <v>40</v>
      </c>
      <c r="T632" s="61"/>
      <c r="U632" s="106">
        <f>IF(EXACT(O632,Y632),M632,M632*(1-'Расчет ПРЕДЗАКАЗ'!$D$10))</f>
        <v>3850</v>
      </c>
      <c r="V632" s="106">
        <f>P632*U632</f>
        <v>0</v>
      </c>
      <c r="W632" s="106">
        <f>IF(EXACT(O632,Y632),M632,M632*(1-#REF!))</f>
        <v>3850</v>
      </c>
      <c r="X632" s="106">
        <f>P632*W632</f>
        <v>0</v>
      </c>
      <c r="Y632" s="107" t="s">
        <v>72</v>
      </c>
      <c r="Z632" s="103">
        <f t="shared" ref="Z632:Z646" si="267">IF(EXACT(O632,Y632),Q632,0)</f>
        <v>0</v>
      </c>
      <c r="AA632" s="103">
        <f t="shared" ref="AA632:AA646" si="268">IF(Z632=0,Q632,0)</f>
        <v>0</v>
      </c>
      <c r="AB632" s="128">
        <f>IF(U632=0,"",L632/U632-1)</f>
        <v>0.60000000000000009</v>
      </c>
      <c r="AC632" s="128">
        <f>IF(W632=0,"",L632/W632-1)</f>
        <v>0.60000000000000009</v>
      </c>
    </row>
    <row r="633" spans="1:29" ht="50.1" customHeight="1">
      <c r="A633" s="171"/>
      <c r="B633" s="171"/>
      <c r="C633" s="174"/>
      <c r="D633" s="174"/>
      <c r="E633" s="131"/>
      <c r="F633" s="177"/>
      <c r="G633" s="180"/>
      <c r="H633" s="163"/>
      <c r="I633" s="165"/>
      <c r="J633" s="168"/>
      <c r="K633" s="62" t="s">
        <v>188</v>
      </c>
      <c r="L633" s="63">
        <v>6160</v>
      </c>
      <c r="M633" s="63">
        <v>3850</v>
      </c>
      <c r="N633" s="142" t="s">
        <v>4365</v>
      </c>
      <c r="O633" s="127" t="s">
        <v>72</v>
      </c>
      <c r="P633" s="100"/>
      <c r="Q633" s="63">
        <f t="shared" ref="Q633:Q646" si="269">P633*M633</f>
        <v>0</v>
      </c>
      <c r="R633" s="64"/>
      <c r="S633" s="67">
        <v>36</v>
      </c>
      <c r="T633" s="46"/>
      <c r="U633" s="106">
        <f>IF(EXACT(O633,Y633),M633,M633*(1-'Расчет ПРЕДЗАКАЗ'!$D$10))</f>
        <v>3850</v>
      </c>
      <c r="V633" s="106">
        <f t="shared" ref="V633:V646" si="270">P633*U633</f>
        <v>0</v>
      </c>
      <c r="W633" s="106">
        <f>IF(EXACT(O633,Y633),M633,M633*(1-#REF!))</f>
        <v>3850</v>
      </c>
      <c r="X633" s="106">
        <f t="shared" ref="X633:X646" si="271">P633*W633</f>
        <v>0</v>
      </c>
      <c r="Y633" s="107" t="s">
        <v>72</v>
      </c>
      <c r="Z633" s="103">
        <f t="shared" si="267"/>
        <v>0</v>
      </c>
      <c r="AA633" s="103">
        <f t="shared" si="268"/>
        <v>0</v>
      </c>
      <c r="AB633" s="128">
        <f t="shared" ref="AB633:AB646" si="272">IF(U633=0,"",L633/U633-1)</f>
        <v>0.60000000000000009</v>
      </c>
      <c r="AC633" s="128">
        <f t="shared" ref="AC633:AC646" si="273">IF(W633=0,"",L633/W633-1)</f>
        <v>0.60000000000000009</v>
      </c>
    </row>
    <row r="634" spans="1:29" ht="50.1" customHeight="1">
      <c r="A634" s="171"/>
      <c r="B634" s="171"/>
      <c r="C634" s="174"/>
      <c r="D634" s="174"/>
      <c r="E634" s="131"/>
      <c r="F634" s="177"/>
      <c r="G634" s="180"/>
      <c r="H634" s="163"/>
      <c r="I634" s="165"/>
      <c r="J634" s="168"/>
      <c r="K634" s="62" t="s">
        <v>181</v>
      </c>
      <c r="L634" s="63">
        <v>6160</v>
      </c>
      <c r="M634" s="63">
        <v>3850</v>
      </c>
      <c r="N634" s="142" t="s">
        <v>4366</v>
      </c>
      <c r="O634" s="127" t="s">
        <v>72</v>
      </c>
      <c r="P634" s="100"/>
      <c r="Q634" s="63">
        <f t="shared" si="269"/>
        <v>0</v>
      </c>
      <c r="R634" s="64"/>
      <c r="S634" s="67">
        <v>78</v>
      </c>
      <c r="T634" s="46"/>
      <c r="U634" s="106">
        <f>IF(EXACT(O634,Y634),M634,M634*(1-'Расчет ПРЕДЗАКАЗ'!$D$10))</f>
        <v>3850</v>
      </c>
      <c r="V634" s="106">
        <f t="shared" si="270"/>
        <v>0</v>
      </c>
      <c r="W634" s="106">
        <f>IF(EXACT(O634,Y634),M634,M634*(1-#REF!))</f>
        <v>3850</v>
      </c>
      <c r="X634" s="106">
        <f t="shared" si="271"/>
        <v>0</v>
      </c>
      <c r="Y634" s="107" t="s">
        <v>72</v>
      </c>
      <c r="Z634" s="103">
        <f t="shared" si="267"/>
        <v>0</v>
      </c>
      <c r="AA634" s="103">
        <f t="shared" si="268"/>
        <v>0</v>
      </c>
      <c r="AB634" s="128">
        <f t="shared" si="272"/>
        <v>0.60000000000000009</v>
      </c>
      <c r="AC634" s="128">
        <f t="shared" si="273"/>
        <v>0.60000000000000009</v>
      </c>
    </row>
    <row r="635" spans="1:29" ht="50.1" customHeight="1">
      <c r="A635" s="171"/>
      <c r="B635" s="171"/>
      <c r="C635" s="174"/>
      <c r="D635" s="174"/>
      <c r="E635" s="131"/>
      <c r="F635" s="177"/>
      <c r="G635" s="180"/>
      <c r="H635" s="163"/>
      <c r="I635" s="165"/>
      <c r="J635" s="168"/>
      <c r="K635" s="62" t="s">
        <v>82</v>
      </c>
      <c r="L635" s="63">
        <v>6160</v>
      </c>
      <c r="M635" s="63">
        <v>3850</v>
      </c>
      <c r="N635" s="142" t="s">
        <v>4367</v>
      </c>
      <c r="O635" s="127" t="s">
        <v>72</v>
      </c>
      <c r="P635" s="100"/>
      <c r="Q635" s="63">
        <f t="shared" si="269"/>
        <v>0</v>
      </c>
      <c r="R635" s="64"/>
      <c r="S635" s="67">
        <v>78</v>
      </c>
      <c r="T635" s="46"/>
      <c r="U635" s="106">
        <f>IF(EXACT(O635,Y635),M635,M635*(1-'Расчет ПРЕДЗАКАЗ'!$D$10))</f>
        <v>3850</v>
      </c>
      <c r="V635" s="106">
        <f t="shared" si="270"/>
        <v>0</v>
      </c>
      <c r="W635" s="106">
        <f>IF(EXACT(O635,Y635),M635,M635*(1-#REF!))</f>
        <v>3850</v>
      </c>
      <c r="X635" s="106">
        <f t="shared" si="271"/>
        <v>0</v>
      </c>
      <c r="Y635" s="107" t="s">
        <v>72</v>
      </c>
      <c r="Z635" s="103">
        <f t="shared" si="267"/>
        <v>0</v>
      </c>
      <c r="AA635" s="103">
        <f t="shared" si="268"/>
        <v>0</v>
      </c>
      <c r="AB635" s="128">
        <f t="shared" si="272"/>
        <v>0.60000000000000009</v>
      </c>
      <c r="AC635" s="128">
        <f t="shared" si="273"/>
        <v>0.60000000000000009</v>
      </c>
    </row>
    <row r="636" spans="1:29" ht="50.1" customHeight="1">
      <c r="A636" s="171"/>
      <c r="B636" s="171"/>
      <c r="C636" s="174"/>
      <c r="D636" s="174"/>
      <c r="E636" s="131"/>
      <c r="F636" s="177"/>
      <c r="G636" s="180"/>
      <c r="H636" s="163"/>
      <c r="I636" s="165"/>
      <c r="J636" s="168"/>
      <c r="K636" s="62" t="s">
        <v>270</v>
      </c>
      <c r="L636" s="63">
        <v>6160</v>
      </c>
      <c r="M636" s="63">
        <v>3850</v>
      </c>
      <c r="N636" s="142" t="s">
        <v>4368</v>
      </c>
      <c r="O636" s="127" t="s">
        <v>72</v>
      </c>
      <c r="P636" s="100"/>
      <c r="Q636" s="63">
        <f t="shared" si="269"/>
        <v>0</v>
      </c>
      <c r="R636" s="64"/>
      <c r="S636" s="67">
        <v>86</v>
      </c>
      <c r="T636" s="46"/>
      <c r="U636" s="106">
        <f>IF(EXACT(O636,Y636),M636,M636*(1-'Расчет ПРЕДЗАКАЗ'!$D$10))</f>
        <v>3850</v>
      </c>
      <c r="V636" s="106">
        <f t="shared" si="270"/>
        <v>0</v>
      </c>
      <c r="W636" s="106">
        <f>IF(EXACT(O636,Y636),M636,M636*(1-#REF!))</f>
        <v>3850</v>
      </c>
      <c r="X636" s="106">
        <f t="shared" si="271"/>
        <v>0</v>
      </c>
      <c r="Y636" s="107" t="s">
        <v>72</v>
      </c>
      <c r="Z636" s="103">
        <f t="shared" si="267"/>
        <v>0</v>
      </c>
      <c r="AA636" s="103">
        <f t="shared" si="268"/>
        <v>0</v>
      </c>
      <c r="AB636" s="128">
        <f t="shared" si="272"/>
        <v>0.60000000000000009</v>
      </c>
      <c r="AC636" s="128">
        <f t="shared" si="273"/>
        <v>0.60000000000000009</v>
      </c>
    </row>
    <row r="637" spans="1:29" ht="50.1" customHeight="1">
      <c r="A637" s="171"/>
      <c r="B637" s="171"/>
      <c r="C637" s="174"/>
      <c r="D637" s="174"/>
      <c r="E637" s="131"/>
      <c r="F637" s="177"/>
      <c r="G637" s="180"/>
      <c r="H637" s="163"/>
      <c r="I637" s="165"/>
      <c r="J637" s="168"/>
      <c r="K637" s="62" t="s">
        <v>96</v>
      </c>
      <c r="L637" s="63">
        <v>6160</v>
      </c>
      <c r="M637" s="63">
        <v>3850</v>
      </c>
      <c r="N637" s="142" t="s">
        <v>4369</v>
      </c>
      <c r="O637" s="127" t="s">
        <v>72</v>
      </c>
      <c r="P637" s="100"/>
      <c r="Q637" s="63">
        <f t="shared" si="269"/>
        <v>0</v>
      </c>
      <c r="R637" s="64"/>
      <c r="S637" s="67">
        <v>81</v>
      </c>
      <c r="T637" s="46"/>
      <c r="U637" s="106">
        <f>IF(EXACT(O637,Y637),M637,M637*(1-'Расчет ПРЕДЗАКАЗ'!$D$10))</f>
        <v>3850</v>
      </c>
      <c r="V637" s="106">
        <f t="shared" si="270"/>
        <v>0</v>
      </c>
      <c r="W637" s="106">
        <f>IF(EXACT(O637,Y637),M637,M637*(1-#REF!))</f>
        <v>3850</v>
      </c>
      <c r="X637" s="106">
        <f t="shared" si="271"/>
        <v>0</v>
      </c>
      <c r="Y637" s="107" t="s">
        <v>72</v>
      </c>
      <c r="Z637" s="103">
        <f t="shared" si="267"/>
        <v>0</v>
      </c>
      <c r="AA637" s="103">
        <f t="shared" si="268"/>
        <v>0</v>
      </c>
      <c r="AB637" s="128">
        <f t="shared" si="272"/>
        <v>0.60000000000000009</v>
      </c>
      <c r="AC637" s="128">
        <f t="shared" si="273"/>
        <v>0.60000000000000009</v>
      </c>
    </row>
    <row r="638" spans="1:29" ht="50.1" customHeight="1">
      <c r="A638" s="171"/>
      <c r="B638" s="171"/>
      <c r="C638" s="174"/>
      <c r="D638" s="174"/>
      <c r="E638" s="131"/>
      <c r="F638" s="177"/>
      <c r="G638" s="180"/>
      <c r="H638" s="163"/>
      <c r="I638" s="165"/>
      <c r="J638" s="168"/>
      <c r="K638" s="62" t="s">
        <v>273</v>
      </c>
      <c r="L638" s="63">
        <v>6160</v>
      </c>
      <c r="M638" s="63">
        <v>3850</v>
      </c>
      <c r="N638" s="142" t="s">
        <v>4370</v>
      </c>
      <c r="O638" s="127" t="s">
        <v>72</v>
      </c>
      <c r="P638" s="100"/>
      <c r="Q638" s="63">
        <f t="shared" si="269"/>
        <v>0</v>
      </c>
      <c r="R638" s="64"/>
      <c r="S638" s="67">
        <v>36</v>
      </c>
      <c r="T638" s="46"/>
      <c r="U638" s="106">
        <f>IF(EXACT(O638,Y638),M638,M638*(1-'Расчет ПРЕДЗАКАЗ'!$D$10))</f>
        <v>3850</v>
      </c>
      <c r="V638" s="106">
        <f t="shared" si="270"/>
        <v>0</v>
      </c>
      <c r="W638" s="106">
        <f>IF(EXACT(O638,Y638),M638,M638*(1-#REF!))</f>
        <v>3850</v>
      </c>
      <c r="X638" s="106">
        <f t="shared" si="271"/>
        <v>0</v>
      </c>
      <c r="Y638" s="107" t="s">
        <v>72</v>
      </c>
      <c r="Z638" s="103">
        <f t="shared" si="267"/>
        <v>0</v>
      </c>
      <c r="AA638" s="103">
        <f t="shared" si="268"/>
        <v>0</v>
      </c>
      <c r="AB638" s="128">
        <f t="shared" si="272"/>
        <v>0.60000000000000009</v>
      </c>
      <c r="AC638" s="128">
        <f t="shared" si="273"/>
        <v>0.60000000000000009</v>
      </c>
    </row>
    <row r="639" spans="1:29" ht="50.1" customHeight="1">
      <c r="A639" s="171"/>
      <c r="B639" s="171"/>
      <c r="C639" s="174"/>
      <c r="D639" s="174"/>
      <c r="E639" s="131"/>
      <c r="F639" s="177"/>
      <c r="G639" s="180"/>
      <c r="H639" s="163"/>
      <c r="I639" s="165"/>
      <c r="J639" s="168"/>
      <c r="K639" s="62" t="s">
        <v>84</v>
      </c>
      <c r="L639" s="63">
        <v>6160</v>
      </c>
      <c r="M639" s="63">
        <v>3850</v>
      </c>
      <c r="N639" s="142" t="s">
        <v>4371</v>
      </c>
      <c r="O639" s="127" t="s">
        <v>72</v>
      </c>
      <c r="P639" s="100"/>
      <c r="Q639" s="63">
        <f t="shared" si="269"/>
        <v>0</v>
      </c>
      <c r="R639" s="64"/>
      <c r="S639" s="67">
        <v>50</v>
      </c>
      <c r="T639" s="46"/>
      <c r="U639" s="106">
        <f>IF(EXACT(O639,Y639),M639,M639*(1-'Расчет ПРЕДЗАКАЗ'!$D$10))</f>
        <v>3850</v>
      </c>
      <c r="V639" s="106">
        <f t="shared" si="270"/>
        <v>0</v>
      </c>
      <c r="W639" s="106">
        <f>IF(EXACT(O639,Y639),M639,M639*(1-#REF!))</f>
        <v>3850</v>
      </c>
      <c r="X639" s="106">
        <f t="shared" si="271"/>
        <v>0</v>
      </c>
      <c r="Y639" s="107" t="s">
        <v>72</v>
      </c>
      <c r="Z639" s="103">
        <f t="shared" si="267"/>
        <v>0</v>
      </c>
      <c r="AA639" s="103">
        <f t="shared" si="268"/>
        <v>0</v>
      </c>
      <c r="AB639" s="128">
        <f t="shared" si="272"/>
        <v>0.60000000000000009</v>
      </c>
      <c r="AC639" s="128">
        <f t="shared" si="273"/>
        <v>0.60000000000000009</v>
      </c>
    </row>
    <row r="640" spans="1:29" ht="50.1" customHeight="1">
      <c r="A640" s="171"/>
      <c r="B640" s="171"/>
      <c r="C640" s="174"/>
      <c r="D640" s="174"/>
      <c r="E640" s="131"/>
      <c r="F640" s="177"/>
      <c r="G640" s="180"/>
      <c r="H640" s="163"/>
      <c r="I640" s="165"/>
      <c r="J640" s="168"/>
      <c r="K640" s="62" t="s">
        <v>86</v>
      </c>
      <c r="L640" s="63">
        <v>6160</v>
      </c>
      <c r="M640" s="63">
        <v>3850</v>
      </c>
      <c r="N640" s="142" t="s">
        <v>4372</v>
      </c>
      <c r="O640" s="127" t="s">
        <v>72</v>
      </c>
      <c r="P640" s="100"/>
      <c r="Q640" s="63">
        <f t="shared" si="269"/>
        <v>0</v>
      </c>
      <c r="R640" s="64"/>
      <c r="S640" s="67">
        <v>19</v>
      </c>
      <c r="T640" s="46"/>
      <c r="U640" s="106">
        <f>IF(EXACT(O640,Y640),M640,M640*(1-'Расчет ПРЕДЗАКАЗ'!$D$10))</f>
        <v>3850</v>
      </c>
      <c r="V640" s="106">
        <f t="shared" si="270"/>
        <v>0</v>
      </c>
      <c r="W640" s="106">
        <f>IF(EXACT(O640,Y640),M640,M640*(1-#REF!))</f>
        <v>3850</v>
      </c>
      <c r="X640" s="106">
        <f t="shared" si="271"/>
        <v>0</v>
      </c>
      <c r="Y640" s="107" t="s">
        <v>72</v>
      </c>
      <c r="Z640" s="103">
        <f t="shared" si="267"/>
        <v>0</v>
      </c>
      <c r="AA640" s="103">
        <f t="shared" si="268"/>
        <v>0</v>
      </c>
      <c r="AB640" s="128">
        <f t="shared" si="272"/>
        <v>0.60000000000000009</v>
      </c>
      <c r="AC640" s="128">
        <f t="shared" si="273"/>
        <v>0.60000000000000009</v>
      </c>
    </row>
    <row r="641" spans="1:29" ht="50.1" customHeight="1">
      <c r="A641" s="171"/>
      <c r="B641" s="171"/>
      <c r="C641" s="174"/>
      <c r="D641" s="174"/>
      <c r="E641" s="131"/>
      <c r="F641" s="177"/>
      <c r="G641" s="180"/>
      <c r="H641" s="163"/>
      <c r="I641" s="165"/>
      <c r="J641" s="168"/>
      <c r="K641" s="62"/>
      <c r="L641" s="63"/>
      <c r="M641" s="63"/>
      <c r="N641" s="65"/>
      <c r="O641" s="127"/>
      <c r="P641" s="100"/>
      <c r="Q641" s="63">
        <f t="shared" si="269"/>
        <v>0</v>
      </c>
      <c r="R641" s="65"/>
      <c r="S641" s="67"/>
      <c r="T641" s="40"/>
      <c r="U641" s="106">
        <f>IF(EXACT(O641,Y641),M641,M641*(1-'Расчет ПРЕДЗАКАЗ'!$D$10))</f>
        <v>0</v>
      </c>
      <c r="V641" s="106">
        <f t="shared" si="270"/>
        <v>0</v>
      </c>
      <c r="W641" s="106" t="e">
        <f>IF(EXACT(O641,Y641),M641,M641*(1-#REF!))</f>
        <v>#REF!</v>
      </c>
      <c r="X641" s="106" t="e">
        <f t="shared" si="271"/>
        <v>#REF!</v>
      </c>
      <c r="Y641" s="107" t="s">
        <v>72</v>
      </c>
      <c r="Z641" s="103">
        <f t="shared" si="267"/>
        <v>0</v>
      </c>
      <c r="AA641" s="103">
        <f t="shared" si="268"/>
        <v>0</v>
      </c>
      <c r="AB641" s="128" t="str">
        <f t="shared" si="272"/>
        <v/>
      </c>
      <c r="AC641" s="128" t="e">
        <f t="shared" si="273"/>
        <v>#REF!</v>
      </c>
    </row>
    <row r="642" spans="1:29" ht="50.1" customHeight="1">
      <c r="A642" s="171"/>
      <c r="B642" s="171"/>
      <c r="C642" s="174"/>
      <c r="D642" s="174"/>
      <c r="E642" s="131"/>
      <c r="F642" s="177"/>
      <c r="G642" s="180"/>
      <c r="H642" s="163"/>
      <c r="I642" s="165"/>
      <c r="J642" s="168"/>
      <c r="K642" s="62"/>
      <c r="L642" s="63"/>
      <c r="M642" s="63"/>
      <c r="N642" s="65"/>
      <c r="O642" s="127"/>
      <c r="P642" s="100"/>
      <c r="Q642" s="63">
        <f t="shared" si="269"/>
        <v>0</v>
      </c>
      <c r="R642" s="65"/>
      <c r="S642" s="67"/>
      <c r="T642" s="40"/>
      <c r="U642" s="106">
        <f>IF(EXACT(O642,Y642),M642,M642*(1-'Расчет ПРЕДЗАКАЗ'!$D$10))</f>
        <v>0</v>
      </c>
      <c r="V642" s="106">
        <f t="shared" si="270"/>
        <v>0</v>
      </c>
      <c r="W642" s="106" t="e">
        <f>IF(EXACT(O642,Y642),M642,M642*(1-#REF!))</f>
        <v>#REF!</v>
      </c>
      <c r="X642" s="106" t="e">
        <f t="shared" si="271"/>
        <v>#REF!</v>
      </c>
      <c r="Y642" s="107" t="s">
        <v>72</v>
      </c>
      <c r="Z642" s="103">
        <f t="shared" si="267"/>
        <v>0</v>
      </c>
      <c r="AA642" s="103">
        <f t="shared" si="268"/>
        <v>0</v>
      </c>
      <c r="AB642" s="128" t="str">
        <f t="shared" si="272"/>
        <v/>
      </c>
      <c r="AC642" s="128" t="e">
        <f t="shared" si="273"/>
        <v>#REF!</v>
      </c>
    </row>
    <row r="643" spans="1:29" ht="50.1" customHeight="1">
      <c r="A643" s="171"/>
      <c r="B643" s="171"/>
      <c r="C643" s="174"/>
      <c r="D643" s="174"/>
      <c r="E643" s="131"/>
      <c r="F643" s="177"/>
      <c r="G643" s="180"/>
      <c r="H643" s="163"/>
      <c r="I643" s="165"/>
      <c r="J643" s="168"/>
      <c r="K643" s="62"/>
      <c r="L643" s="63"/>
      <c r="M643" s="63"/>
      <c r="N643" s="65"/>
      <c r="O643" s="127"/>
      <c r="P643" s="100"/>
      <c r="Q643" s="63">
        <f t="shared" si="269"/>
        <v>0</v>
      </c>
      <c r="R643" s="65"/>
      <c r="S643" s="67"/>
      <c r="T643" s="40"/>
      <c r="U643" s="106">
        <f>IF(EXACT(O643,Y643),M643,M643*(1-'Расчет ПРЕДЗАКАЗ'!$D$10))</f>
        <v>0</v>
      </c>
      <c r="V643" s="106">
        <f t="shared" si="270"/>
        <v>0</v>
      </c>
      <c r="W643" s="106" t="e">
        <f>IF(EXACT(O643,Y643),M643,M643*(1-#REF!))</f>
        <v>#REF!</v>
      </c>
      <c r="X643" s="106" t="e">
        <f t="shared" si="271"/>
        <v>#REF!</v>
      </c>
      <c r="Y643" s="107" t="s">
        <v>72</v>
      </c>
      <c r="Z643" s="103">
        <f t="shared" si="267"/>
        <v>0</v>
      </c>
      <c r="AA643" s="103">
        <f t="shared" si="268"/>
        <v>0</v>
      </c>
      <c r="AB643" s="128" t="str">
        <f t="shared" si="272"/>
        <v/>
      </c>
      <c r="AC643" s="128" t="e">
        <f t="shared" si="273"/>
        <v>#REF!</v>
      </c>
    </row>
    <row r="644" spans="1:29" ht="50.1" customHeight="1">
      <c r="A644" s="171"/>
      <c r="B644" s="171"/>
      <c r="C644" s="174"/>
      <c r="D644" s="174"/>
      <c r="E644" s="131"/>
      <c r="F644" s="177"/>
      <c r="G644" s="180"/>
      <c r="H644" s="163"/>
      <c r="I644" s="165"/>
      <c r="J644" s="168"/>
      <c r="K644" s="62"/>
      <c r="L644" s="63"/>
      <c r="M644" s="63"/>
      <c r="N644" s="65"/>
      <c r="O644" s="127"/>
      <c r="P644" s="100"/>
      <c r="Q644" s="63">
        <f t="shared" si="269"/>
        <v>0</v>
      </c>
      <c r="R644" s="65"/>
      <c r="S644" s="67"/>
      <c r="T644" s="40"/>
      <c r="U644" s="106">
        <f>IF(EXACT(O644,Y644),M644,M644*(1-'Расчет ПРЕДЗАКАЗ'!$D$10))</f>
        <v>0</v>
      </c>
      <c r="V644" s="106">
        <f t="shared" si="270"/>
        <v>0</v>
      </c>
      <c r="W644" s="106" t="e">
        <f>IF(EXACT(O644,Y644),M644,M644*(1-#REF!))</f>
        <v>#REF!</v>
      </c>
      <c r="X644" s="106" t="e">
        <f t="shared" si="271"/>
        <v>#REF!</v>
      </c>
      <c r="Y644" s="107" t="s">
        <v>72</v>
      </c>
      <c r="Z644" s="103">
        <f t="shared" si="267"/>
        <v>0</v>
      </c>
      <c r="AA644" s="103">
        <f t="shared" si="268"/>
        <v>0</v>
      </c>
      <c r="AB644" s="128" t="str">
        <f t="shared" si="272"/>
        <v/>
      </c>
      <c r="AC644" s="128" t="e">
        <f t="shared" si="273"/>
        <v>#REF!</v>
      </c>
    </row>
    <row r="645" spans="1:29" ht="50.1" customHeight="1">
      <c r="A645" s="171"/>
      <c r="B645" s="171"/>
      <c r="C645" s="174"/>
      <c r="D645" s="174"/>
      <c r="E645" s="131"/>
      <c r="F645" s="177"/>
      <c r="G645" s="180"/>
      <c r="H645" s="163"/>
      <c r="I645" s="165"/>
      <c r="J645" s="168"/>
      <c r="K645" s="62"/>
      <c r="L645" s="63"/>
      <c r="M645" s="63"/>
      <c r="N645" s="65"/>
      <c r="O645" s="127"/>
      <c r="P645" s="100"/>
      <c r="Q645" s="63">
        <f t="shared" si="269"/>
        <v>0</v>
      </c>
      <c r="R645" s="65"/>
      <c r="S645" s="67"/>
      <c r="T645" s="40"/>
      <c r="U645" s="106">
        <f>IF(EXACT(O645,Y645),M645,M645*(1-'Расчет ПРЕДЗАКАЗ'!$D$10))</f>
        <v>0</v>
      </c>
      <c r="V645" s="106">
        <f t="shared" si="270"/>
        <v>0</v>
      </c>
      <c r="W645" s="106" t="e">
        <f>IF(EXACT(O645,Y645),M645,M645*(1-#REF!))</f>
        <v>#REF!</v>
      </c>
      <c r="X645" s="106" t="e">
        <f t="shared" si="271"/>
        <v>#REF!</v>
      </c>
      <c r="Y645" s="107" t="s">
        <v>72</v>
      </c>
      <c r="Z645" s="103">
        <f t="shared" si="267"/>
        <v>0</v>
      </c>
      <c r="AA645" s="103">
        <f t="shared" si="268"/>
        <v>0</v>
      </c>
      <c r="AB645" s="128" t="str">
        <f t="shared" si="272"/>
        <v/>
      </c>
      <c r="AC645" s="128" t="e">
        <f t="shared" si="273"/>
        <v>#REF!</v>
      </c>
    </row>
    <row r="646" spans="1:29" ht="50.1" customHeight="1">
      <c r="A646" s="172"/>
      <c r="B646" s="172"/>
      <c r="C646" s="175"/>
      <c r="D646" s="175"/>
      <c r="E646" s="132"/>
      <c r="F646" s="178"/>
      <c r="G646" s="181"/>
      <c r="H646" s="164"/>
      <c r="I646" s="166"/>
      <c r="J646" s="169"/>
      <c r="K646" s="62"/>
      <c r="L646" s="63"/>
      <c r="M646" s="63"/>
      <c r="N646" s="65"/>
      <c r="O646" s="127"/>
      <c r="P646" s="100"/>
      <c r="Q646" s="63">
        <f t="shared" si="269"/>
        <v>0</v>
      </c>
      <c r="R646" s="65"/>
      <c r="S646" s="64"/>
      <c r="T646" s="40"/>
      <c r="U646" s="106">
        <f>IF(EXACT(O646,Y646),M646,M646*(1-'Расчет ПРЕДЗАКАЗ'!$D$10))</f>
        <v>0</v>
      </c>
      <c r="V646" s="106">
        <f t="shared" si="270"/>
        <v>0</v>
      </c>
      <c r="W646" s="106" t="e">
        <f>IF(EXACT(O646,Y646),M646,M646*(1-#REF!))</f>
        <v>#REF!</v>
      </c>
      <c r="X646" s="106" t="e">
        <f t="shared" si="271"/>
        <v>#REF!</v>
      </c>
      <c r="Y646" s="107" t="s">
        <v>72</v>
      </c>
      <c r="Z646" s="103">
        <f t="shared" si="267"/>
        <v>0</v>
      </c>
      <c r="AA646" s="103">
        <f t="shared" si="268"/>
        <v>0</v>
      </c>
      <c r="AB646" s="128" t="str">
        <f t="shared" si="272"/>
        <v/>
      </c>
      <c r="AC646" s="128" t="e">
        <f t="shared" si="273"/>
        <v>#REF!</v>
      </c>
    </row>
    <row r="647" spans="1:29" ht="11.25" customHeight="1" thickBot="1"/>
    <row r="648" spans="1:29" ht="50.1" customHeight="1">
      <c r="A648" s="170">
        <v>545</v>
      </c>
      <c r="B648" s="170" t="s">
        <v>4373</v>
      </c>
      <c r="C648" s="173" t="s">
        <v>4374</v>
      </c>
      <c r="D648" s="173" t="s">
        <v>77</v>
      </c>
      <c r="E648" s="131"/>
      <c r="F648" s="196" t="s">
        <v>4338</v>
      </c>
      <c r="G648" s="179" t="s">
        <v>4375</v>
      </c>
      <c r="H648" s="162" t="s">
        <v>4376</v>
      </c>
      <c r="I648" s="195" t="s">
        <v>4377</v>
      </c>
      <c r="J648" s="167" t="s">
        <v>19</v>
      </c>
      <c r="K648" s="62" t="s">
        <v>96</v>
      </c>
      <c r="L648" s="63">
        <v>9150</v>
      </c>
      <c r="M648" s="63">
        <v>5713</v>
      </c>
      <c r="N648" s="142" t="s">
        <v>4378</v>
      </c>
      <c r="O648" s="127" t="s">
        <v>72</v>
      </c>
      <c r="P648" s="100"/>
      <c r="Q648" s="63">
        <f>P648*M648</f>
        <v>0</v>
      </c>
      <c r="R648" s="64"/>
      <c r="S648" s="67">
        <v>1</v>
      </c>
      <c r="T648" s="61"/>
      <c r="U648" s="106">
        <f>IF(EXACT(O648,Y648),M648,M648*(1-'Расчет ПРЕДЗАКАЗ'!$D$10))</f>
        <v>5713</v>
      </c>
      <c r="V648" s="106">
        <f>P648*U648</f>
        <v>0</v>
      </c>
      <c r="W648" s="106">
        <f>IF(EXACT(O648,Y648),M648,M648*(1-#REF!))</f>
        <v>5713</v>
      </c>
      <c r="X648" s="106">
        <f>P648*W648</f>
        <v>0</v>
      </c>
      <c r="Y648" s="107" t="s">
        <v>72</v>
      </c>
      <c r="Z648" s="103">
        <f t="shared" ref="Z648:Z662" si="274">IF(EXACT(O648,Y648),Q648,0)</f>
        <v>0</v>
      </c>
      <c r="AA648" s="103">
        <f t="shared" ref="AA648:AA662" si="275">IF(Z648=0,Q648,0)</f>
        <v>0</v>
      </c>
      <c r="AB648" s="128">
        <f>IF(U648=0,"",L648/U648-1)</f>
        <v>0.60161036233152454</v>
      </c>
      <c r="AC648" s="128">
        <f>IF(W648=0,"",L648/W648-1)</f>
        <v>0.60161036233152454</v>
      </c>
    </row>
    <row r="649" spans="1:29" ht="50.1" customHeight="1">
      <c r="A649" s="171"/>
      <c r="B649" s="171"/>
      <c r="C649" s="174"/>
      <c r="D649" s="174"/>
      <c r="E649" s="131"/>
      <c r="F649" s="177"/>
      <c r="G649" s="180"/>
      <c r="H649" s="163"/>
      <c r="I649" s="165"/>
      <c r="J649" s="168"/>
      <c r="K649" s="62" t="s">
        <v>101</v>
      </c>
      <c r="L649" s="63">
        <v>9150</v>
      </c>
      <c r="M649" s="63">
        <v>5713</v>
      </c>
      <c r="N649" s="142" t="s">
        <v>4379</v>
      </c>
      <c r="O649" s="127" t="s">
        <v>72</v>
      </c>
      <c r="P649" s="100"/>
      <c r="Q649" s="63">
        <f t="shared" ref="Q649:Q662" si="276">P649*M649</f>
        <v>0</v>
      </c>
      <c r="R649" s="64"/>
      <c r="S649" s="67">
        <v>1</v>
      </c>
      <c r="T649" s="46"/>
      <c r="U649" s="106">
        <f>IF(EXACT(O649,Y649),M649,M649*(1-'Расчет ПРЕДЗАКАЗ'!$D$10))</f>
        <v>5713</v>
      </c>
      <c r="V649" s="106">
        <f t="shared" ref="V649:V662" si="277">P649*U649</f>
        <v>0</v>
      </c>
      <c r="W649" s="106">
        <f>IF(EXACT(O649,Y649),M649,M649*(1-#REF!))</f>
        <v>5713</v>
      </c>
      <c r="X649" s="106">
        <f t="shared" ref="X649:X662" si="278">P649*W649</f>
        <v>0</v>
      </c>
      <c r="Y649" s="107" t="s">
        <v>72</v>
      </c>
      <c r="Z649" s="103">
        <f t="shared" si="274"/>
        <v>0</v>
      </c>
      <c r="AA649" s="103">
        <f t="shared" si="275"/>
        <v>0</v>
      </c>
      <c r="AB649" s="128">
        <f t="shared" ref="AB649:AB662" si="279">IF(U649=0,"",L649/U649-1)</f>
        <v>0.60161036233152454</v>
      </c>
      <c r="AC649" s="128">
        <f t="shared" ref="AC649:AC662" si="280">IF(W649=0,"",L649/W649-1)</f>
        <v>0.60161036233152454</v>
      </c>
    </row>
    <row r="650" spans="1:29" ht="50.1" customHeight="1">
      <c r="A650" s="171"/>
      <c r="B650" s="171"/>
      <c r="C650" s="174"/>
      <c r="D650" s="174"/>
      <c r="E650" s="131"/>
      <c r="F650" s="177"/>
      <c r="G650" s="180"/>
      <c r="H650" s="163"/>
      <c r="I650" s="165"/>
      <c r="J650" s="168"/>
      <c r="K650" s="62" t="s">
        <v>86</v>
      </c>
      <c r="L650" s="63">
        <v>9150</v>
      </c>
      <c r="M650" s="63">
        <v>5713</v>
      </c>
      <c r="N650" s="142" t="s">
        <v>4380</v>
      </c>
      <c r="O650" s="127" t="s">
        <v>72</v>
      </c>
      <c r="P650" s="100"/>
      <c r="Q650" s="63">
        <f t="shared" si="276"/>
        <v>0</v>
      </c>
      <c r="R650" s="64"/>
      <c r="S650" s="67">
        <v>1</v>
      </c>
      <c r="T650" s="46"/>
      <c r="U650" s="106">
        <f>IF(EXACT(O650,Y650),M650,M650*(1-'Расчет ПРЕДЗАКАЗ'!$D$10))</f>
        <v>5713</v>
      </c>
      <c r="V650" s="106">
        <f t="shared" si="277"/>
        <v>0</v>
      </c>
      <c r="W650" s="106">
        <f>IF(EXACT(O650,Y650),M650,M650*(1-#REF!))</f>
        <v>5713</v>
      </c>
      <c r="X650" s="106">
        <f t="shared" si="278"/>
        <v>0</v>
      </c>
      <c r="Y650" s="107" t="s">
        <v>72</v>
      </c>
      <c r="Z650" s="103">
        <f t="shared" si="274"/>
        <v>0</v>
      </c>
      <c r="AA650" s="103">
        <f t="shared" si="275"/>
        <v>0</v>
      </c>
      <c r="AB650" s="128">
        <f t="shared" si="279"/>
        <v>0.60161036233152454</v>
      </c>
      <c r="AC650" s="128">
        <f t="shared" si="280"/>
        <v>0.60161036233152454</v>
      </c>
    </row>
    <row r="651" spans="1:29" ht="50.1" customHeight="1">
      <c r="A651" s="171"/>
      <c r="B651" s="171"/>
      <c r="C651" s="174"/>
      <c r="D651" s="174"/>
      <c r="E651" s="131"/>
      <c r="F651" s="177"/>
      <c r="G651" s="180"/>
      <c r="H651" s="163"/>
      <c r="I651" s="165"/>
      <c r="J651" s="168"/>
      <c r="K651" s="62"/>
      <c r="L651" s="63"/>
      <c r="M651" s="63"/>
      <c r="N651" s="142"/>
      <c r="O651" s="127"/>
      <c r="P651" s="100"/>
      <c r="Q651" s="63">
        <f t="shared" si="276"/>
        <v>0</v>
      </c>
      <c r="R651" s="64"/>
      <c r="S651" s="67"/>
      <c r="T651" s="46"/>
      <c r="U651" s="106">
        <f>IF(EXACT(O651,Y651),M651,M651*(1-'Расчет ПРЕДЗАКАЗ'!$D$10))</f>
        <v>0</v>
      </c>
      <c r="V651" s="106">
        <f t="shared" si="277"/>
        <v>0</v>
      </c>
      <c r="W651" s="106" t="e">
        <f>IF(EXACT(O651,Y651),M651,M651*(1-#REF!))</f>
        <v>#REF!</v>
      </c>
      <c r="X651" s="106" t="e">
        <f t="shared" si="278"/>
        <v>#REF!</v>
      </c>
      <c r="Y651" s="107" t="s">
        <v>72</v>
      </c>
      <c r="Z651" s="103">
        <f t="shared" si="274"/>
        <v>0</v>
      </c>
      <c r="AA651" s="103">
        <f t="shared" si="275"/>
        <v>0</v>
      </c>
      <c r="AB651" s="128" t="str">
        <f t="shared" si="279"/>
        <v/>
      </c>
      <c r="AC651" s="128" t="e">
        <f t="shared" si="280"/>
        <v>#REF!</v>
      </c>
    </row>
    <row r="652" spans="1:29" ht="50.1" customHeight="1">
      <c r="A652" s="171"/>
      <c r="B652" s="171"/>
      <c r="C652" s="174"/>
      <c r="D652" s="174"/>
      <c r="E652" s="131"/>
      <c r="F652" s="177"/>
      <c r="G652" s="180"/>
      <c r="H652" s="163"/>
      <c r="I652" s="165"/>
      <c r="J652" s="168"/>
      <c r="K652" s="62"/>
      <c r="L652" s="63"/>
      <c r="M652" s="63"/>
      <c r="N652" s="142"/>
      <c r="O652" s="127"/>
      <c r="P652" s="100"/>
      <c r="Q652" s="63">
        <f t="shared" si="276"/>
        <v>0</v>
      </c>
      <c r="R652" s="64"/>
      <c r="S652" s="67"/>
      <c r="T652" s="46"/>
      <c r="U652" s="106">
        <f>IF(EXACT(O652,Y652),M652,M652*(1-'Расчет ПРЕДЗАКАЗ'!$D$10))</f>
        <v>0</v>
      </c>
      <c r="V652" s="106">
        <f t="shared" si="277"/>
        <v>0</v>
      </c>
      <c r="W652" s="106" t="e">
        <f>IF(EXACT(O652,Y652),M652,M652*(1-#REF!))</f>
        <v>#REF!</v>
      </c>
      <c r="X652" s="106" t="e">
        <f t="shared" si="278"/>
        <v>#REF!</v>
      </c>
      <c r="Y652" s="107" t="s">
        <v>72</v>
      </c>
      <c r="Z652" s="103">
        <f t="shared" si="274"/>
        <v>0</v>
      </c>
      <c r="AA652" s="103">
        <f t="shared" si="275"/>
        <v>0</v>
      </c>
      <c r="AB652" s="128" t="str">
        <f t="shared" si="279"/>
        <v/>
      </c>
      <c r="AC652" s="128" t="e">
        <f t="shared" si="280"/>
        <v>#REF!</v>
      </c>
    </row>
    <row r="653" spans="1:29" ht="50.1" customHeight="1">
      <c r="A653" s="171"/>
      <c r="B653" s="171"/>
      <c r="C653" s="174"/>
      <c r="D653" s="174"/>
      <c r="E653" s="131"/>
      <c r="F653" s="177"/>
      <c r="G653" s="180"/>
      <c r="H653" s="163"/>
      <c r="I653" s="165"/>
      <c r="J653" s="168"/>
      <c r="K653" s="62"/>
      <c r="L653" s="63"/>
      <c r="M653" s="63"/>
      <c r="N653" s="142"/>
      <c r="O653" s="127"/>
      <c r="P653" s="100"/>
      <c r="Q653" s="63">
        <f t="shared" si="276"/>
        <v>0</v>
      </c>
      <c r="R653" s="64"/>
      <c r="S653" s="67"/>
      <c r="T653" s="46"/>
      <c r="U653" s="106">
        <f>IF(EXACT(O653,Y653),M653,M653*(1-'Расчет ПРЕДЗАКАЗ'!$D$10))</f>
        <v>0</v>
      </c>
      <c r="V653" s="106">
        <f t="shared" si="277"/>
        <v>0</v>
      </c>
      <c r="W653" s="106" t="e">
        <f>IF(EXACT(O653,Y653),M653,M653*(1-#REF!))</f>
        <v>#REF!</v>
      </c>
      <c r="X653" s="106" t="e">
        <f t="shared" si="278"/>
        <v>#REF!</v>
      </c>
      <c r="Y653" s="107" t="s">
        <v>72</v>
      </c>
      <c r="Z653" s="103">
        <f t="shared" si="274"/>
        <v>0</v>
      </c>
      <c r="AA653" s="103">
        <f t="shared" si="275"/>
        <v>0</v>
      </c>
      <c r="AB653" s="128" t="str">
        <f t="shared" si="279"/>
        <v/>
      </c>
      <c r="AC653" s="128" t="e">
        <f t="shared" si="280"/>
        <v>#REF!</v>
      </c>
    </row>
    <row r="654" spans="1:29" ht="50.1" customHeight="1">
      <c r="A654" s="171"/>
      <c r="B654" s="171"/>
      <c r="C654" s="174"/>
      <c r="D654" s="174"/>
      <c r="E654" s="131"/>
      <c r="F654" s="177"/>
      <c r="G654" s="180"/>
      <c r="H654" s="163"/>
      <c r="I654" s="165"/>
      <c r="J654" s="168"/>
      <c r="K654" s="62"/>
      <c r="L654" s="63"/>
      <c r="M654" s="63"/>
      <c r="N654" s="142"/>
      <c r="O654" s="127"/>
      <c r="P654" s="100"/>
      <c r="Q654" s="63">
        <f t="shared" si="276"/>
        <v>0</v>
      </c>
      <c r="R654" s="64"/>
      <c r="S654" s="67"/>
      <c r="T654" s="46"/>
      <c r="U654" s="106">
        <f>IF(EXACT(O654,Y654),M654,M654*(1-'Расчет ПРЕДЗАКАЗ'!$D$10))</f>
        <v>0</v>
      </c>
      <c r="V654" s="106">
        <f t="shared" si="277"/>
        <v>0</v>
      </c>
      <c r="W654" s="106" t="e">
        <f>IF(EXACT(O654,Y654),M654,M654*(1-#REF!))</f>
        <v>#REF!</v>
      </c>
      <c r="X654" s="106" t="e">
        <f t="shared" si="278"/>
        <v>#REF!</v>
      </c>
      <c r="Y654" s="107" t="s">
        <v>72</v>
      </c>
      <c r="Z654" s="103">
        <f t="shared" si="274"/>
        <v>0</v>
      </c>
      <c r="AA654" s="103">
        <f t="shared" si="275"/>
        <v>0</v>
      </c>
      <c r="AB654" s="128" t="str">
        <f t="shared" si="279"/>
        <v/>
      </c>
      <c r="AC654" s="128" t="e">
        <f t="shared" si="280"/>
        <v>#REF!</v>
      </c>
    </row>
    <row r="655" spans="1:29" ht="50.1" customHeight="1">
      <c r="A655" s="171"/>
      <c r="B655" s="171"/>
      <c r="C655" s="174"/>
      <c r="D655" s="174"/>
      <c r="E655" s="131"/>
      <c r="F655" s="177"/>
      <c r="G655" s="180"/>
      <c r="H655" s="163"/>
      <c r="I655" s="165"/>
      <c r="J655" s="168"/>
      <c r="K655" s="62"/>
      <c r="L655" s="63"/>
      <c r="M655" s="63"/>
      <c r="N655" s="142"/>
      <c r="O655" s="127"/>
      <c r="P655" s="100"/>
      <c r="Q655" s="63">
        <f t="shared" si="276"/>
        <v>0</v>
      </c>
      <c r="R655" s="64"/>
      <c r="S655" s="67"/>
      <c r="T655" s="46"/>
      <c r="U655" s="106">
        <f>IF(EXACT(O655,Y655),M655,M655*(1-'Расчет ПРЕДЗАКАЗ'!$D$10))</f>
        <v>0</v>
      </c>
      <c r="V655" s="106">
        <f t="shared" si="277"/>
        <v>0</v>
      </c>
      <c r="W655" s="106" t="e">
        <f>IF(EXACT(O655,Y655),M655,M655*(1-#REF!))</f>
        <v>#REF!</v>
      </c>
      <c r="X655" s="106" t="e">
        <f t="shared" si="278"/>
        <v>#REF!</v>
      </c>
      <c r="Y655" s="107" t="s">
        <v>72</v>
      </c>
      <c r="Z655" s="103">
        <f t="shared" si="274"/>
        <v>0</v>
      </c>
      <c r="AA655" s="103">
        <f t="shared" si="275"/>
        <v>0</v>
      </c>
      <c r="AB655" s="128" t="str">
        <f t="shared" si="279"/>
        <v/>
      </c>
      <c r="AC655" s="128" t="e">
        <f t="shared" si="280"/>
        <v>#REF!</v>
      </c>
    </row>
    <row r="656" spans="1:29" ht="50.1" customHeight="1">
      <c r="A656" s="171"/>
      <c r="B656" s="171"/>
      <c r="C656" s="174"/>
      <c r="D656" s="174"/>
      <c r="E656" s="131"/>
      <c r="F656" s="177"/>
      <c r="G656" s="180"/>
      <c r="H656" s="163"/>
      <c r="I656" s="165"/>
      <c r="J656" s="168"/>
      <c r="K656" s="62"/>
      <c r="L656" s="63"/>
      <c r="M656" s="63"/>
      <c r="N656" s="142"/>
      <c r="O656" s="127"/>
      <c r="P656" s="100"/>
      <c r="Q656" s="63">
        <f t="shared" si="276"/>
        <v>0</v>
      </c>
      <c r="R656" s="64"/>
      <c r="S656" s="67"/>
      <c r="T656" s="46"/>
      <c r="U656" s="106">
        <f>IF(EXACT(O656,Y656),M656,M656*(1-'Расчет ПРЕДЗАКАЗ'!$D$10))</f>
        <v>0</v>
      </c>
      <c r="V656" s="106">
        <f t="shared" si="277"/>
        <v>0</v>
      </c>
      <c r="W656" s="106" t="e">
        <f>IF(EXACT(O656,Y656),M656,M656*(1-#REF!))</f>
        <v>#REF!</v>
      </c>
      <c r="X656" s="106" t="e">
        <f t="shared" si="278"/>
        <v>#REF!</v>
      </c>
      <c r="Y656" s="107" t="s">
        <v>72</v>
      </c>
      <c r="Z656" s="103">
        <f t="shared" si="274"/>
        <v>0</v>
      </c>
      <c r="AA656" s="103">
        <f t="shared" si="275"/>
        <v>0</v>
      </c>
      <c r="AB656" s="128" t="str">
        <f t="shared" si="279"/>
        <v/>
      </c>
      <c r="AC656" s="128" t="e">
        <f t="shared" si="280"/>
        <v>#REF!</v>
      </c>
    </row>
    <row r="657" spans="1:29" ht="50.1" customHeight="1">
      <c r="A657" s="171"/>
      <c r="B657" s="171"/>
      <c r="C657" s="174"/>
      <c r="D657" s="174"/>
      <c r="E657" s="131"/>
      <c r="F657" s="177"/>
      <c r="G657" s="180"/>
      <c r="H657" s="163"/>
      <c r="I657" s="165"/>
      <c r="J657" s="168"/>
      <c r="K657" s="62"/>
      <c r="L657" s="63"/>
      <c r="M657" s="63"/>
      <c r="N657" s="65"/>
      <c r="O657" s="127"/>
      <c r="P657" s="100"/>
      <c r="Q657" s="63">
        <f t="shared" si="276"/>
        <v>0</v>
      </c>
      <c r="R657" s="65"/>
      <c r="S657" s="67"/>
      <c r="T657" s="40"/>
      <c r="U657" s="106">
        <f>IF(EXACT(O657,Y657),M657,M657*(1-'Расчет ПРЕДЗАКАЗ'!$D$10))</f>
        <v>0</v>
      </c>
      <c r="V657" s="106">
        <f t="shared" si="277"/>
        <v>0</v>
      </c>
      <c r="W657" s="106" t="e">
        <f>IF(EXACT(O657,Y657),M657,M657*(1-#REF!))</f>
        <v>#REF!</v>
      </c>
      <c r="X657" s="106" t="e">
        <f t="shared" si="278"/>
        <v>#REF!</v>
      </c>
      <c r="Y657" s="107" t="s">
        <v>72</v>
      </c>
      <c r="Z657" s="103">
        <f t="shared" si="274"/>
        <v>0</v>
      </c>
      <c r="AA657" s="103">
        <f t="shared" si="275"/>
        <v>0</v>
      </c>
      <c r="AB657" s="128" t="str">
        <f t="shared" si="279"/>
        <v/>
      </c>
      <c r="AC657" s="128" t="e">
        <f t="shared" si="280"/>
        <v>#REF!</v>
      </c>
    </row>
    <row r="658" spans="1:29" ht="50.1" customHeight="1">
      <c r="A658" s="171"/>
      <c r="B658" s="171"/>
      <c r="C658" s="174"/>
      <c r="D658" s="174"/>
      <c r="E658" s="131"/>
      <c r="F658" s="177"/>
      <c r="G658" s="180"/>
      <c r="H658" s="163"/>
      <c r="I658" s="165"/>
      <c r="J658" s="168"/>
      <c r="K658" s="62"/>
      <c r="L658" s="63"/>
      <c r="M658" s="63"/>
      <c r="N658" s="65"/>
      <c r="O658" s="127"/>
      <c r="P658" s="100"/>
      <c r="Q658" s="63">
        <f t="shared" si="276"/>
        <v>0</v>
      </c>
      <c r="R658" s="65"/>
      <c r="S658" s="67"/>
      <c r="T658" s="40"/>
      <c r="U658" s="106">
        <f>IF(EXACT(O658,Y658),M658,M658*(1-'Расчет ПРЕДЗАКАЗ'!$D$10))</f>
        <v>0</v>
      </c>
      <c r="V658" s="106">
        <f t="shared" si="277"/>
        <v>0</v>
      </c>
      <c r="W658" s="106" t="e">
        <f>IF(EXACT(O658,Y658),M658,M658*(1-#REF!))</f>
        <v>#REF!</v>
      </c>
      <c r="X658" s="106" t="e">
        <f t="shared" si="278"/>
        <v>#REF!</v>
      </c>
      <c r="Y658" s="107" t="s">
        <v>72</v>
      </c>
      <c r="Z658" s="103">
        <f t="shared" si="274"/>
        <v>0</v>
      </c>
      <c r="AA658" s="103">
        <f t="shared" si="275"/>
        <v>0</v>
      </c>
      <c r="AB658" s="128" t="str">
        <f t="shared" si="279"/>
        <v/>
      </c>
      <c r="AC658" s="128" t="e">
        <f t="shared" si="280"/>
        <v>#REF!</v>
      </c>
    </row>
    <row r="659" spans="1:29" ht="50.1" customHeight="1">
      <c r="A659" s="171"/>
      <c r="B659" s="171"/>
      <c r="C659" s="174"/>
      <c r="D659" s="174"/>
      <c r="E659" s="131"/>
      <c r="F659" s="177"/>
      <c r="G659" s="180"/>
      <c r="H659" s="163"/>
      <c r="I659" s="165"/>
      <c r="J659" s="168"/>
      <c r="K659" s="62"/>
      <c r="L659" s="63"/>
      <c r="M659" s="63"/>
      <c r="N659" s="65"/>
      <c r="O659" s="127"/>
      <c r="P659" s="100"/>
      <c r="Q659" s="63">
        <f t="shared" si="276"/>
        <v>0</v>
      </c>
      <c r="R659" s="65"/>
      <c r="S659" s="67"/>
      <c r="T659" s="40"/>
      <c r="U659" s="106">
        <f>IF(EXACT(O659,Y659),M659,M659*(1-'Расчет ПРЕДЗАКАЗ'!$D$10))</f>
        <v>0</v>
      </c>
      <c r="V659" s="106">
        <f t="shared" si="277"/>
        <v>0</v>
      </c>
      <c r="W659" s="106" t="e">
        <f>IF(EXACT(O659,Y659),M659,M659*(1-#REF!))</f>
        <v>#REF!</v>
      </c>
      <c r="X659" s="106" t="e">
        <f t="shared" si="278"/>
        <v>#REF!</v>
      </c>
      <c r="Y659" s="107" t="s">
        <v>72</v>
      </c>
      <c r="Z659" s="103">
        <f t="shared" si="274"/>
        <v>0</v>
      </c>
      <c r="AA659" s="103">
        <f t="shared" si="275"/>
        <v>0</v>
      </c>
      <c r="AB659" s="128" t="str">
        <f t="shared" si="279"/>
        <v/>
      </c>
      <c r="AC659" s="128" t="e">
        <f t="shared" si="280"/>
        <v>#REF!</v>
      </c>
    </row>
    <row r="660" spans="1:29" ht="50.1" customHeight="1">
      <c r="A660" s="171"/>
      <c r="B660" s="171"/>
      <c r="C660" s="174"/>
      <c r="D660" s="174"/>
      <c r="E660" s="131"/>
      <c r="F660" s="177"/>
      <c r="G660" s="180"/>
      <c r="H660" s="163"/>
      <c r="I660" s="165"/>
      <c r="J660" s="168"/>
      <c r="K660" s="62"/>
      <c r="L660" s="63"/>
      <c r="M660" s="63"/>
      <c r="N660" s="65"/>
      <c r="O660" s="127"/>
      <c r="P660" s="100"/>
      <c r="Q660" s="63">
        <f t="shared" si="276"/>
        <v>0</v>
      </c>
      <c r="R660" s="65"/>
      <c r="S660" s="67"/>
      <c r="T660" s="40"/>
      <c r="U660" s="106">
        <f>IF(EXACT(O660,Y660),M660,M660*(1-'Расчет ПРЕДЗАКАЗ'!$D$10))</f>
        <v>0</v>
      </c>
      <c r="V660" s="106">
        <f t="shared" si="277"/>
        <v>0</v>
      </c>
      <c r="W660" s="106" t="e">
        <f>IF(EXACT(O660,Y660),M660,M660*(1-#REF!))</f>
        <v>#REF!</v>
      </c>
      <c r="X660" s="106" t="e">
        <f t="shared" si="278"/>
        <v>#REF!</v>
      </c>
      <c r="Y660" s="107" t="s">
        <v>72</v>
      </c>
      <c r="Z660" s="103">
        <f t="shared" si="274"/>
        <v>0</v>
      </c>
      <c r="AA660" s="103">
        <f t="shared" si="275"/>
        <v>0</v>
      </c>
      <c r="AB660" s="128" t="str">
        <f t="shared" si="279"/>
        <v/>
      </c>
      <c r="AC660" s="128" t="e">
        <f t="shared" si="280"/>
        <v>#REF!</v>
      </c>
    </row>
    <row r="661" spans="1:29" ht="50.1" customHeight="1">
      <c r="A661" s="171"/>
      <c r="B661" s="171"/>
      <c r="C661" s="174"/>
      <c r="D661" s="174"/>
      <c r="E661" s="131"/>
      <c r="F661" s="177"/>
      <c r="G661" s="180"/>
      <c r="H661" s="163"/>
      <c r="I661" s="165"/>
      <c r="J661" s="168"/>
      <c r="K661" s="62"/>
      <c r="L661" s="63"/>
      <c r="M661" s="63"/>
      <c r="N661" s="65"/>
      <c r="O661" s="127"/>
      <c r="P661" s="100"/>
      <c r="Q661" s="63">
        <f t="shared" si="276"/>
        <v>0</v>
      </c>
      <c r="R661" s="65"/>
      <c r="S661" s="67"/>
      <c r="T661" s="40"/>
      <c r="U661" s="106">
        <f>IF(EXACT(O661,Y661),M661,M661*(1-'Расчет ПРЕДЗАКАЗ'!$D$10))</f>
        <v>0</v>
      </c>
      <c r="V661" s="106">
        <f t="shared" si="277"/>
        <v>0</v>
      </c>
      <c r="W661" s="106" t="e">
        <f>IF(EXACT(O661,Y661),M661,M661*(1-#REF!))</f>
        <v>#REF!</v>
      </c>
      <c r="X661" s="106" t="e">
        <f t="shared" si="278"/>
        <v>#REF!</v>
      </c>
      <c r="Y661" s="107" t="s">
        <v>72</v>
      </c>
      <c r="Z661" s="103">
        <f t="shared" si="274"/>
        <v>0</v>
      </c>
      <c r="AA661" s="103">
        <f t="shared" si="275"/>
        <v>0</v>
      </c>
      <c r="AB661" s="128" t="str">
        <f t="shared" si="279"/>
        <v/>
      </c>
      <c r="AC661" s="128" t="e">
        <f t="shared" si="280"/>
        <v>#REF!</v>
      </c>
    </row>
    <row r="662" spans="1:29" ht="50.1" customHeight="1">
      <c r="A662" s="172"/>
      <c r="B662" s="172"/>
      <c r="C662" s="175"/>
      <c r="D662" s="175"/>
      <c r="E662" s="132"/>
      <c r="F662" s="178"/>
      <c r="G662" s="181"/>
      <c r="H662" s="164"/>
      <c r="I662" s="166"/>
      <c r="J662" s="169"/>
      <c r="K662" s="62"/>
      <c r="L662" s="63"/>
      <c r="M662" s="63"/>
      <c r="N662" s="65"/>
      <c r="O662" s="127"/>
      <c r="P662" s="100"/>
      <c r="Q662" s="63">
        <f t="shared" si="276"/>
        <v>0</v>
      </c>
      <c r="R662" s="65"/>
      <c r="S662" s="64"/>
      <c r="T662" s="40"/>
      <c r="U662" s="106">
        <f>IF(EXACT(O662,Y662),M662,M662*(1-'Расчет ПРЕДЗАКАЗ'!$D$10))</f>
        <v>0</v>
      </c>
      <c r="V662" s="106">
        <f t="shared" si="277"/>
        <v>0</v>
      </c>
      <c r="W662" s="106" t="e">
        <f>IF(EXACT(O662,Y662),M662,M662*(1-#REF!))</f>
        <v>#REF!</v>
      </c>
      <c r="X662" s="106" t="e">
        <f t="shared" si="278"/>
        <v>#REF!</v>
      </c>
      <c r="Y662" s="107" t="s">
        <v>72</v>
      </c>
      <c r="Z662" s="103">
        <f t="shared" si="274"/>
        <v>0</v>
      </c>
      <c r="AA662" s="103">
        <f t="shared" si="275"/>
        <v>0</v>
      </c>
      <c r="AB662" s="128" t="str">
        <f t="shared" si="279"/>
        <v/>
      </c>
      <c r="AC662" s="128" t="e">
        <f t="shared" si="280"/>
        <v>#REF!</v>
      </c>
    </row>
    <row r="663" spans="1:29" ht="11.25" customHeight="1" thickBot="1"/>
    <row r="664" spans="1:29" ht="50.1" customHeight="1">
      <c r="A664" s="170">
        <v>546</v>
      </c>
      <c r="B664" s="170" t="s">
        <v>4381</v>
      </c>
      <c r="C664" s="173" t="s">
        <v>4382</v>
      </c>
      <c r="D664" s="173" t="s">
        <v>77</v>
      </c>
      <c r="E664" s="131"/>
      <c r="F664" s="196" t="s">
        <v>4338</v>
      </c>
      <c r="G664" s="179" t="s">
        <v>4127</v>
      </c>
      <c r="H664" s="162" t="s">
        <v>4376</v>
      </c>
      <c r="I664" s="195" t="s">
        <v>4377</v>
      </c>
      <c r="J664" s="167" t="s">
        <v>19</v>
      </c>
      <c r="K664" s="62" t="s">
        <v>82</v>
      </c>
      <c r="L664" s="63">
        <v>7670</v>
      </c>
      <c r="M664" s="63">
        <v>4790</v>
      </c>
      <c r="N664" s="142" t="s">
        <v>4383</v>
      </c>
      <c r="O664" s="127" t="s">
        <v>72</v>
      </c>
      <c r="P664" s="100"/>
      <c r="Q664" s="63">
        <f>P664*M664</f>
        <v>0</v>
      </c>
      <c r="R664" s="64"/>
      <c r="S664" s="67">
        <v>25</v>
      </c>
      <c r="T664" s="61"/>
      <c r="U664" s="106">
        <f>IF(EXACT(O664,Y664),M664,M664*(1-'Расчет ПРЕДЗАКАЗ'!$D$10))</f>
        <v>4790</v>
      </c>
      <c r="V664" s="106">
        <f>P664*U664</f>
        <v>0</v>
      </c>
      <c r="W664" s="106">
        <f>IF(EXACT(O664,Y664),M664,M664*(1-#REF!))</f>
        <v>4790</v>
      </c>
      <c r="X664" s="106">
        <f>P664*W664</f>
        <v>0</v>
      </c>
      <c r="Y664" s="107" t="s">
        <v>72</v>
      </c>
      <c r="Z664" s="103">
        <f t="shared" ref="Z664:Z678" si="281">IF(EXACT(O664,Y664),Q664,0)</f>
        <v>0</v>
      </c>
      <c r="AA664" s="103">
        <f t="shared" ref="AA664:AA678" si="282">IF(Z664=0,Q664,0)</f>
        <v>0</v>
      </c>
      <c r="AB664" s="128">
        <f>IF(U664=0,"",L664/U664-1)</f>
        <v>0.60125260960334037</v>
      </c>
      <c r="AC664" s="128">
        <f>IF(W664=0,"",L664/W664-1)</f>
        <v>0.60125260960334037</v>
      </c>
    </row>
    <row r="665" spans="1:29" ht="50.1" customHeight="1">
      <c r="A665" s="171"/>
      <c r="B665" s="171"/>
      <c r="C665" s="174"/>
      <c r="D665" s="174"/>
      <c r="E665" s="131"/>
      <c r="F665" s="177"/>
      <c r="G665" s="180"/>
      <c r="H665" s="163"/>
      <c r="I665" s="165"/>
      <c r="J665" s="168"/>
      <c r="K665" s="62" t="s">
        <v>96</v>
      </c>
      <c r="L665" s="63">
        <v>7670</v>
      </c>
      <c r="M665" s="63">
        <v>4790</v>
      </c>
      <c r="N665" s="142" t="s">
        <v>4384</v>
      </c>
      <c r="O665" s="127" t="s">
        <v>72</v>
      </c>
      <c r="P665" s="100"/>
      <c r="Q665" s="63">
        <f t="shared" ref="Q665:Q678" si="283">P665*M665</f>
        <v>0</v>
      </c>
      <c r="R665" s="64"/>
      <c r="S665" s="67">
        <v>39</v>
      </c>
      <c r="T665" s="46"/>
      <c r="U665" s="106">
        <f>IF(EXACT(O665,Y665),M665,M665*(1-'Расчет ПРЕДЗАКАЗ'!$D$10))</f>
        <v>4790</v>
      </c>
      <c r="V665" s="106">
        <f t="shared" ref="V665:V678" si="284">P665*U665</f>
        <v>0</v>
      </c>
      <c r="W665" s="106">
        <f>IF(EXACT(O665,Y665),M665,M665*(1-#REF!))</f>
        <v>4790</v>
      </c>
      <c r="X665" s="106">
        <f t="shared" ref="X665:X678" si="285">P665*W665</f>
        <v>0</v>
      </c>
      <c r="Y665" s="107" t="s">
        <v>72</v>
      </c>
      <c r="Z665" s="103">
        <f t="shared" si="281"/>
        <v>0</v>
      </c>
      <c r="AA665" s="103">
        <f t="shared" si="282"/>
        <v>0</v>
      </c>
      <c r="AB665" s="128">
        <f t="shared" ref="AB665:AB678" si="286">IF(U665=0,"",L665/U665-1)</f>
        <v>0.60125260960334037</v>
      </c>
      <c r="AC665" s="128">
        <f t="shared" ref="AC665:AC678" si="287">IF(W665=0,"",L665/W665-1)</f>
        <v>0.60125260960334037</v>
      </c>
    </row>
    <row r="666" spans="1:29" ht="50.1" customHeight="1">
      <c r="A666" s="171"/>
      <c r="B666" s="171"/>
      <c r="C666" s="174"/>
      <c r="D666" s="174"/>
      <c r="E666" s="131"/>
      <c r="F666" s="177"/>
      <c r="G666" s="180"/>
      <c r="H666" s="163"/>
      <c r="I666" s="165"/>
      <c r="J666" s="168"/>
      <c r="K666" s="62" t="s">
        <v>84</v>
      </c>
      <c r="L666" s="63">
        <v>7670</v>
      </c>
      <c r="M666" s="63">
        <v>4790</v>
      </c>
      <c r="N666" s="142" t="s">
        <v>4385</v>
      </c>
      <c r="O666" s="127" t="s">
        <v>72</v>
      </c>
      <c r="P666" s="100"/>
      <c r="Q666" s="63">
        <f t="shared" si="283"/>
        <v>0</v>
      </c>
      <c r="R666" s="64"/>
      <c r="S666" s="67">
        <v>73</v>
      </c>
      <c r="T666" s="46"/>
      <c r="U666" s="106">
        <f>IF(EXACT(O666,Y666),M666,M666*(1-'Расчет ПРЕДЗАКАЗ'!$D$10))</f>
        <v>4790</v>
      </c>
      <c r="V666" s="106">
        <f t="shared" si="284"/>
        <v>0</v>
      </c>
      <c r="W666" s="106">
        <f>IF(EXACT(O666,Y666),M666,M666*(1-#REF!))</f>
        <v>4790</v>
      </c>
      <c r="X666" s="106">
        <f t="shared" si="285"/>
        <v>0</v>
      </c>
      <c r="Y666" s="107" t="s">
        <v>72</v>
      </c>
      <c r="Z666" s="103">
        <f t="shared" si="281"/>
        <v>0</v>
      </c>
      <c r="AA666" s="103">
        <f t="shared" si="282"/>
        <v>0</v>
      </c>
      <c r="AB666" s="128">
        <f t="shared" si="286"/>
        <v>0.60125260960334037</v>
      </c>
      <c r="AC666" s="128">
        <f t="shared" si="287"/>
        <v>0.60125260960334037</v>
      </c>
    </row>
    <row r="667" spans="1:29" ht="50.1" customHeight="1">
      <c r="A667" s="171"/>
      <c r="B667" s="171"/>
      <c r="C667" s="174"/>
      <c r="D667" s="174"/>
      <c r="E667" s="131"/>
      <c r="F667" s="177"/>
      <c r="G667" s="180"/>
      <c r="H667" s="163"/>
      <c r="I667" s="165"/>
      <c r="J667" s="168"/>
      <c r="K667" s="62" t="s">
        <v>86</v>
      </c>
      <c r="L667" s="63">
        <v>7670</v>
      </c>
      <c r="M667" s="63">
        <v>4790</v>
      </c>
      <c r="N667" s="142" t="s">
        <v>4386</v>
      </c>
      <c r="O667" s="127" t="s">
        <v>72</v>
      </c>
      <c r="P667" s="100"/>
      <c r="Q667" s="63">
        <f t="shared" si="283"/>
        <v>0</v>
      </c>
      <c r="R667" s="64"/>
      <c r="S667" s="67">
        <v>33</v>
      </c>
      <c r="T667" s="46"/>
      <c r="U667" s="106">
        <f>IF(EXACT(O667,Y667),M667,M667*(1-'Расчет ПРЕДЗАКАЗ'!$D$10))</f>
        <v>4790</v>
      </c>
      <c r="V667" s="106">
        <f t="shared" si="284"/>
        <v>0</v>
      </c>
      <c r="W667" s="106">
        <f>IF(EXACT(O667,Y667),M667,M667*(1-#REF!))</f>
        <v>4790</v>
      </c>
      <c r="X667" s="106">
        <f t="shared" si="285"/>
        <v>0</v>
      </c>
      <c r="Y667" s="107" t="s">
        <v>72</v>
      </c>
      <c r="Z667" s="103">
        <f t="shared" si="281"/>
        <v>0</v>
      </c>
      <c r="AA667" s="103">
        <f t="shared" si="282"/>
        <v>0</v>
      </c>
      <c r="AB667" s="128">
        <f t="shared" si="286"/>
        <v>0.60125260960334037</v>
      </c>
      <c r="AC667" s="128">
        <f t="shared" si="287"/>
        <v>0.60125260960334037</v>
      </c>
    </row>
    <row r="668" spans="1:29" ht="50.1" customHeight="1">
      <c r="A668" s="171"/>
      <c r="B668" s="171"/>
      <c r="C668" s="174"/>
      <c r="D668" s="174"/>
      <c r="E668" s="131"/>
      <c r="F668" s="177"/>
      <c r="G668" s="180"/>
      <c r="H668" s="163"/>
      <c r="I668" s="165"/>
      <c r="J668" s="168"/>
      <c r="K668" s="62" t="s">
        <v>88</v>
      </c>
      <c r="L668" s="63">
        <v>7670</v>
      </c>
      <c r="M668" s="63">
        <v>4790</v>
      </c>
      <c r="N668" s="142" t="s">
        <v>4387</v>
      </c>
      <c r="O668" s="127" t="s">
        <v>72</v>
      </c>
      <c r="P668" s="100"/>
      <c r="Q668" s="63">
        <f t="shared" si="283"/>
        <v>0</v>
      </c>
      <c r="R668" s="64"/>
      <c r="S668" s="67">
        <v>1</v>
      </c>
      <c r="T668" s="46"/>
      <c r="U668" s="106">
        <f>IF(EXACT(O668,Y668),M668,M668*(1-'Расчет ПРЕДЗАКАЗ'!$D$10))</f>
        <v>4790</v>
      </c>
      <c r="V668" s="106">
        <f t="shared" si="284"/>
        <v>0</v>
      </c>
      <c r="W668" s="106">
        <f>IF(EXACT(O668,Y668),M668,M668*(1-#REF!))</f>
        <v>4790</v>
      </c>
      <c r="X668" s="106">
        <f t="shared" si="285"/>
        <v>0</v>
      </c>
      <c r="Y668" s="107" t="s">
        <v>72</v>
      </c>
      <c r="Z668" s="103">
        <f t="shared" si="281"/>
        <v>0</v>
      </c>
      <c r="AA668" s="103">
        <f t="shared" si="282"/>
        <v>0</v>
      </c>
      <c r="AB668" s="128">
        <f t="shared" si="286"/>
        <v>0.60125260960334037</v>
      </c>
      <c r="AC668" s="128">
        <f t="shared" si="287"/>
        <v>0.60125260960334037</v>
      </c>
    </row>
    <row r="669" spans="1:29" ht="50.1" customHeight="1">
      <c r="A669" s="171"/>
      <c r="B669" s="171"/>
      <c r="C669" s="174"/>
      <c r="D669" s="174"/>
      <c r="E669" s="131"/>
      <c r="F669" s="177"/>
      <c r="G669" s="180"/>
      <c r="H669" s="163"/>
      <c r="I669" s="165"/>
      <c r="J669" s="168"/>
      <c r="K669" s="62" t="s">
        <v>105</v>
      </c>
      <c r="L669" s="63">
        <v>7670</v>
      </c>
      <c r="M669" s="63">
        <v>4790</v>
      </c>
      <c r="N669" s="142" t="s">
        <v>4388</v>
      </c>
      <c r="O669" s="127" t="s">
        <v>72</v>
      </c>
      <c r="P669" s="100"/>
      <c r="Q669" s="63">
        <f t="shared" si="283"/>
        <v>0</v>
      </c>
      <c r="R669" s="64"/>
      <c r="S669" s="67">
        <v>3</v>
      </c>
      <c r="T669" s="46"/>
      <c r="U669" s="106">
        <f>IF(EXACT(O669,Y669),M669,M669*(1-'Расчет ПРЕДЗАКАЗ'!$D$10))</f>
        <v>4790</v>
      </c>
      <c r="V669" s="106">
        <f t="shared" si="284"/>
        <v>0</v>
      </c>
      <c r="W669" s="106">
        <f>IF(EXACT(O669,Y669),M669,M669*(1-#REF!))</f>
        <v>4790</v>
      </c>
      <c r="X669" s="106">
        <f t="shared" si="285"/>
        <v>0</v>
      </c>
      <c r="Y669" s="107" t="s">
        <v>72</v>
      </c>
      <c r="Z669" s="103">
        <f t="shared" si="281"/>
        <v>0</v>
      </c>
      <c r="AA669" s="103">
        <f t="shared" si="282"/>
        <v>0</v>
      </c>
      <c r="AB669" s="128">
        <f t="shared" si="286"/>
        <v>0.60125260960334037</v>
      </c>
      <c r="AC669" s="128">
        <f t="shared" si="287"/>
        <v>0.60125260960334037</v>
      </c>
    </row>
    <row r="670" spans="1:29" ht="50.1" customHeight="1">
      <c r="A670" s="171"/>
      <c r="B670" s="171"/>
      <c r="C670" s="174"/>
      <c r="D670" s="174"/>
      <c r="E670" s="131"/>
      <c r="F670" s="177"/>
      <c r="G670" s="180"/>
      <c r="H670" s="163"/>
      <c r="I670" s="165"/>
      <c r="J670" s="168"/>
      <c r="K670" s="62" t="s">
        <v>107</v>
      </c>
      <c r="L670" s="63">
        <v>7670</v>
      </c>
      <c r="M670" s="63">
        <v>4790</v>
      </c>
      <c r="N670" s="142" t="s">
        <v>4389</v>
      </c>
      <c r="O670" s="127" t="s">
        <v>72</v>
      </c>
      <c r="P670" s="100"/>
      <c r="Q670" s="63">
        <f t="shared" si="283"/>
        <v>0</v>
      </c>
      <c r="R670" s="64"/>
      <c r="S670" s="67">
        <v>3</v>
      </c>
      <c r="T670" s="46"/>
      <c r="U670" s="106">
        <f>IF(EXACT(O670,Y670),M670,M670*(1-'Расчет ПРЕДЗАКАЗ'!$D$10))</f>
        <v>4790</v>
      </c>
      <c r="V670" s="106">
        <f t="shared" si="284"/>
        <v>0</v>
      </c>
      <c r="W670" s="106">
        <f>IF(EXACT(O670,Y670),M670,M670*(1-#REF!))</f>
        <v>4790</v>
      </c>
      <c r="X670" s="106">
        <f t="shared" si="285"/>
        <v>0</v>
      </c>
      <c r="Y670" s="107" t="s">
        <v>72</v>
      </c>
      <c r="Z670" s="103">
        <f t="shared" si="281"/>
        <v>0</v>
      </c>
      <c r="AA670" s="103">
        <f t="shared" si="282"/>
        <v>0</v>
      </c>
      <c r="AB670" s="128">
        <f t="shared" si="286"/>
        <v>0.60125260960334037</v>
      </c>
      <c r="AC670" s="128">
        <f t="shared" si="287"/>
        <v>0.60125260960334037</v>
      </c>
    </row>
    <row r="671" spans="1:29" ht="50.1" customHeight="1">
      <c r="A671" s="171"/>
      <c r="B671" s="171"/>
      <c r="C671" s="174"/>
      <c r="D671" s="174"/>
      <c r="E671" s="131"/>
      <c r="F671" s="177"/>
      <c r="G671" s="180"/>
      <c r="H671" s="163"/>
      <c r="I671" s="165"/>
      <c r="J671" s="168"/>
      <c r="K671" s="62"/>
      <c r="L671" s="63"/>
      <c r="M671" s="63"/>
      <c r="N671" s="142"/>
      <c r="O671" s="127"/>
      <c r="P671" s="100"/>
      <c r="Q671" s="63">
        <f t="shared" si="283"/>
        <v>0</v>
      </c>
      <c r="R671" s="64"/>
      <c r="S671" s="67"/>
      <c r="T671" s="46"/>
      <c r="U671" s="106">
        <f>IF(EXACT(O671,Y671),M671,M671*(1-'Расчет ПРЕДЗАКАЗ'!$D$10))</f>
        <v>0</v>
      </c>
      <c r="V671" s="106">
        <f t="shared" si="284"/>
        <v>0</v>
      </c>
      <c r="W671" s="106" t="e">
        <f>IF(EXACT(O671,Y671),M671,M671*(1-#REF!))</f>
        <v>#REF!</v>
      </c>
      <c r="X671" s="106" t="e">
        <f t="shared" si="285"/>
        <v>#REF!</v>
      </c>
      <c r="Y671" s="107" t="s">
        <v>72</v>
      </c>
      <c r="Z671" s="103">
        <f t="shared" si="281"/>
        <v>0</v>
      </c>
      <c r="AA671" s="103">
        <f t="shared" si="282"/>
        <v>0</v>
      </c>
      <c r="AB671" s="128" t="str">
        <f t="shared" si="286"/>
        <v/>
      </c>
      <c r="AC671" s="128" t="e">
        <f t="shared" si="287"/>
        <v>#REF!</v>
      </c>
    </row>
    <row r="672" spans="1:29" ht="50.1" customHeight="1">
      <c r="A672" s="171"/>
      <c r="B672" s="171"/>
      <c r="C672" s="174"/>
      <c r="D672" s="174"/>
      <c r="E672" s="131"/>
      <c r="F672" s="177"/>
      <c r="G672" s="180"/>
      <c r="H672" s="163"/>
      <c r="I672" s="165"/>
      <c r="J672" s="168"/>
      <c r="K672" s="62"/>
      <c r="L672" s="63"/>
      <c r="M672" s="63"/>
      <c r="N672" s="142"/>
      <c r="O672" s="127"/>
      <c r="P672" s="100"/>
      <c r="Q672" s="63">
        <f t="shared" si="283"/>
        <v>0</v>
      </c>
      <c r="R672" s="64"/>
      <c r="S672" s="67"/>
      <c r="T672" s="46"/>
      <c r="U672" s="106">
        <f>IF(EXACT(O672,Y672),M672,M672*(1-'Расчет ПРЕДЗАКАЗ'!$D$10))</f>
        <v>0</v>
      </c>
      <c r="V672" s="106">
        <f t="shared" si="284"/>
        <v>0</v>
      </c>
      <c r="W672" s="106" t="e">
        <f>IF(EXACT(O672,Y672),M672,M672*(1-#REF!))</f>
        <v>#REF!</v>
      </c>
      <c r="X672" s="106" t="e">
        <f t="shared" si="285"/>
        <v>#REF!</v>
      </c>
      <c r="Y672" s="107" t="s">
        <v>72</v>
      </c>
      <c r="Z672" s="103">
        <f t="shared" si="281"/>
        <v>0</v>
      </c>
      <c r="AA672" s="103">
        <f t="shared" si="282"/>
        <v>0</v>
      </c>
      <c r="AB672" s="128" t="str">
        <f t="shared" si="286"/>
        <v/>
      </c>
      <c r="AC672" s="128" t="e">
        <f t="shared" si="287"/>
        <v>#REF!</v>
      </c>
    </row>
    <row r="673" spans="1:29" ht="50.1" customHeight="1">
      <c r="A673" s="171"/>
      <c r="B673" s="171"/>
      <c r="C673" s="174"/>
      <c r="D673" s="174"/>
      <c r="E673" s="131"/>
      <c r="F673" s="177"/>
      <c r="G673" s="180"/>
      <c r="H673" s="163"/>
      <c r="I673" s="165"/>
      <c r="J673" s="168"/>
      <c r="K673" s="62"/>
      <c r="L673" s="63"/>
      <c r="M673" s="63"/>
      <c r="N673" s="65"/>
      <c r="O673" s="127"/>
      <c r="P673" s="100"/>
      <c r="Q673" s="63">
        <f t="shared" si="283"/>
        <v>0</v>
      </c>
      <c r="R673" s="65"/>
      <c r="S673" s="67"/>
      <c r="T673" s="40"/>
      <c r="U673" s="106">
        <f>IF(EXACT(O673,Y673),M673,M673*(1-'Расчет ПРЕДЗАКАЗ'!$D$10))</f>
        <v>0</v>
      </c>
      <c r="V673" s="106">
        <f t="shared" si="284"/>
        <v>0</v>
      </c>
      <c r="W673" s="106" t="e">
        <f>IF(EXACT(O673,Y673),M673,M673*(1-#REF!))</f>
        <v>#REF!</v>
      </c>
      <c r="X673" s="106" t="e">
        <f t="shared" si="285"/>
        <v>#REF!</v>
      </c>
      <c r="Y673" s="107" t="s">
        <v>72</v>
      </c>
      <c r="Z673" s="103">
        <f t="shared" si="281"/>
        <v>0</v>
      </c>
      <c r="AA673" s="103">
        <f t="shared" si="282"/>
        <v>0</v>
      </c>
      <c r="AB673" s="128" t="str">
        <f t="shared" si="286"/>
        <v/>
      </c>
      <c r="AC673" s="128" t="e">
        <f t="shared" si="287"/>
        <v>#REF!</v>
      </c>
    </row>
    <row r="674" spans="1:29" ht="50.1" customHeight="1">
      <c r="A674" s="171"/>
      <c r="B674" s="171"/>
      <c r="C674" s="174"/>
      <c r="D674" s="174"/>
      <c r="E674" s="131"/>
      <c r="F674" s="177"/>
      <c r="G674" s="180"/>
      <c r="H674" s="163"/>
      <c r="I674" s="165"/>
      <c r="J674" s="168"/>
      <c r="K674" s="62"/>
      <c r="L674" s="63"/>
      <c r="M674" s="63"/>
      <c r="N674" s="65"/>
      <c r="O674" s="127"/>
      <c r="P674" s="100"/>
      <c r="Q674" s="63">
        <f t="shared" si="283"/>
        <v>0</v>
      </c>
      <c r="R674" s="65"/>
      <c r="S674" s="67"/>
      <c r="T674" s="40"/>
      <c r="U674" s="106">
        <f>IF(EXACT(O674,Y674),M674,M674*(1-'Расчет ПРЕДЗАКАЗ'!$D$10))</f>
        <v>0</v>
      </c>
      <c r="V674" s="106">
        <f t="shared" si="284"/>
        <v>0</v>
      </c>
      <c r="W674" s="106" t="e">
        <f>IF(EXACT(O674,Y674),M674,M674*(1-#REF!))</f>
        <v>#REF!</v>
      </c>
      <c r="X674" s="106" t="e">
        <f t="shared" si="285"/>
        <v>#REF!</v>
      </c>
      <c r="Y674" s="107" t="s">
        <v>72</v>
      </c>
      <c r="Z674" s="103">
        <f t="shared" si="281"/>
        <v>0</v>
      </c>
      <c r="AA674" s="103">
        <f t="shared" si="282"/>
        <v>0</v>
      </c>
      <c r="AB674" s="128" t="str">
        <f t="shared" si="286"/>
        <v/>
      </c>
      <c r="AC674" s="128" t="e">
        <f t="shared" si="287"/>
        <v>#REF!</v>
      </c>
    </row>
    <row r="675" spans="1:29" ht="50.1" customHeight="1">
      <c r="A675" s="171"/>
      <c r="B675" s="171"/>
      <c r="C675" s="174"/>
      <c r="D675" s="174"/>
      <c r="E675" s="131"/>
      <c r="F675" s="177"/>
      <c r="G675" s="180"/>
      <c r="H675" s="163"/>
      <c r="I675" s="165"/>
      <c r="J675" s="168"/>
      <c r="K675" s="62"/>
      <c r="L675" s="63"/>
      <c r="M675" s="63"/>
      <c r="N675" s="65"/>
      <c r="O675" s="127"/>
      <c r="P675" s="100"/>
      <c r="Q675" s="63">
        <f t="shared" si="283"/>
        <v>0</v>
      </c>
      <c r="R675" s="65"/>
      <c r="S675" s="67"/>
      <c r="T675" s="40"/>
      <c r="U675" s="106">
        <f>IF(EXACT(O675,Y675),M675,M675*(1-'Расчет ПРЕДЗАКАЗ'!$D$10))</f>
        <v>0</v>
      </c>
      <c r="V675" s="106">
        <f t="shared" si="284"/>
        <v>0</v>
      </c>
      <c r="W675" s="106" t="e">
        <f>IF(EXACT(O675,Y675),M675,M675*(1-#REF!))</f>
        <v>#REF!</v>
      </c>
      <c r="X675" s="106" t="e">
        <f t="shared" si="285"/>
        <v>#REF!</v>
      </c>
      <c r="Y675" s="107" t="s">
        <v>72</v>
      </c>
      <c r="Z675" s="103">
        <f t="shared" si="281"/>
        <v>0</v>
      </c>
      <c r="AA675" s="103">
        <f t="shared" si="282"/>
        <v>0</v>
      </c>
      <c r="AB675" s="128" t="str">
        <f t="shared" si="286"/>
        <v/>
      </c>
      <c r="AC675" s="128" t="e">
        <f t="shared" si="287"/>
        <v>#REF!</v>
      </c>
    </row>
    <row r="676" spans="1:29" ht="50.1" customHeight="1">
      <c r="A676" s="171"/>
      <c r="B676" s="171"/>
      <c r="C676" s="174"/>
      <c r="D676" s="174"/>
      <c r="E676" s="131"/>
      <c r="F676" s="177"/>
      <c r="G676" s="180"/>
      <c r="H676" s="163"/>
      <c r="I676" s="165"/>
      <c r="J676" s="168"/>
      <c r="K676" s="62"/>
      <c r="L676" s="63"/>
      <c r="M676" s="63"/>
      <c r="N676" s="65"/>
      <c r="O676" s="127"/>
      <c r="P676" s="100"/>
      <c r="Q676" s="63">
        <f t="shared" si="283"/>
        <v>0</v>
      </c>
      <c r="R676" s="65"/>
      <c r="S676" s="67"/>
      <c r="T676" s="40"/>
      <c r="U676" s="106">
        <f>IF(EXACT(O676,Y676),M676,M676*(1-'Расчет ПРЕДЗАКАЗ'!$D$10))</f>
        <v>0</v>
      </c>
      <c r="V676" s="106">
        <f t="shared" si="284"/>
        <v>0</v>
      </c>
      <c r="W676" s="106" t="e">
        <f>IF(EXACT(O676,Y676),M676,M676*(1-#REF!))</f>
        <v>#REF!</v>
      </c>
      <c r="X676" s="106" t="e">
        <f t="shared" si="285"/>
        <v>#REF!</v>
      </c>
      <c r="Y676" s="107" t="s">
        <v>72</v>
      </c>
      <c r="Z676" s="103">
        <f t="shared" si="281"/>
        <v>0</v>
      </c>
      <c r="AA676" s="103">
        <f t="shared" si="282"/>
        <v>0</v>
      </c>
      <c r="AB676" s="128" t="str">
        <f t="shared" si="286"/>
        <v/>
      </c>
      <c r="AC676" s="128" t="e">
        <f t="shared" si="287"/>
        <v>#REF!</v>
      </c>
    </row>
    <row r="677" spans="1:29" ht="50.1" customHeight="1">
      <c r="A677" s="171"/>
      <c r="B677" s="171"/>
      <c r="C677" s="174"/>
      <c r="D677" s="174"/>
      <c r="E677" s="131"/>
      <c r="F677" s="177"/>
      <c r="G677" s="180"/>
      <c r="H677" s="163"/>
      <c r="I677" s="165"/>
      <c r="J677" s="168"/>
      <c r="K677" s="62"/>
      <c r="L677" s="63"/>
      <c r="M677" s="63"/>
      <c r="N677" s="65"/>
      <c r="O677" s="127"/>
      <c r="P677" s="100"/>
      <c r="Q677" s="63">
        <f t="shared" si="283"/>
        <v>0</v>
      </c>
      <c r="R677" s="65"/>
      <c r="S677" s="67"/>
      <c r="T677" s="40"/>
      <c r="U677" s="106">
        <f>IF(EXACT(O677,Y677),M677,M677*(1-'Расчет ПРЕДЗАКАЗ'!$D$10))</f>
        <v>0</v>
      </c>
      <c r="V677" s="106">
        <f t="shared" si="284"/>
        <v>0</v>
      </c>
      <c r="W677" s="106" t="e">
        <f>IF(EXACT(O677,Y677),M677,M677*(1-#REF!))</f>
        <v>#REF!</v>
      </c>
      <c r="X677" s="106" t="e">
        <f t="shared" si="285"/>
        <v>#REF!</v>
      </c>
      <c r="Y677" s="107" t="s">
        <v>72</v>
      </c>
      <c r="Z677" s="103">
        <f t="shared" si="281"/>
        <v>0</v>
      </c>
      <c r="AA677" s="103">
        <f t="shared" si="282"/>
        <v>0</v>
      </c>
      <c r="AB677" s="128" t="str">
        <f t="shared" si="286"/>
        <v/>
      </c>
      <c r="AC677" s="128" t="e">
        <f t="shared" si="287"/>
        <v>#REF!</v>
      </c>
    </row>
    <row r="678" spans="1:29" ht="50.1" customHeight="1">
      <c r="A678" s="172"/>
      <c r="B678" s="172"/>
      <c r="C678" s="175"/>
      <c r="D678" s="175"/>
      <c r="E678" s="132"/>
      <c r="F678" s="178"/>
      <c r="G678" s="181"/>
      <c r="H678" s="164"/>
      <c r="I678" s="166"/>
      <c r="J678" s="169"/>
      <c r="K678" s="62"/>
      <c r="L678" s="63"/>
      <c r="M678" s="63"/>
      <c r="N678" s="65"/>
      <c r="O678" s="127"/>
      <c r="P678" s="100"/>
      <c r="Q678" s="63">
        <f t="shared" si="283"/>
        <v>0</v>
      </c>
      <c r="R678" s="65"/>
      <c r="S678" s="64"/>
      <c r="T678" s="40"/>
      <c r="U678" s="106">
        <f>IF(EXACT(O678,Y678),M678,M678*(1-'Расчет ПРЕДЗАКАЗ'!$D$10))</f>
        <v>0</v>
      </c>
      <c r="V678" s="106">
        <f t="shared" si="284"/>
        <v>0</v>
      </c>
      <c r="W678" s="106" t="e">
        <f>IF(EXACT(O678,Y678),M678,M678*(1-#REF!))</f>
        <v>#REF!</v>
      </c>
      <c r="X678" s="106" t="e">
        <f t="shared" si="285"/>
        <v>#REF!</v>
      </c>
      <c r="Y678" s="107" t="s">
        <v>72</v>
      </c>
      <c r="Z678" s="103">
        <f t="shared" si="281"/>
        <v>0</v>
      </c>
      <c r="AA678" s="103">
        <f t="shared" si="282"/>
        <v>0</v>
      </c>
      <c r="AB678" s="128" t="str">
        <f t="shared" si="286"/>
        <v/>
      </c>
      <c r="AC678" s="128" t="e">
        <f t="shared" si="287"/>
        <v>#REF!</v>
      </c>
    </row>
    <row r="679" spans="1:29" ht="11.25" customHeight="1" thickBot="1"/>
    <row r="680" spans="1:29" ht="50.1" customHeight="1">
      <c r="A680" s="170">
        <v>547</v>
      </c>
      <c r="B680" s="170" t="s">
        <v>4390</v>
      </c>
      <c r="C680" s="173" t="s">
        <v>4391</v>
      </c>
      <c r="D680" s="173" t="s">
        <v>77</v>
      </c>
      <c r="E680" s="131"/>
      <c r="F680" s="196" t="s">
        <v>4392</v>
      </c>
      <c r="G680" s="179" t="s">
        <v>92</v>
      </c>
      <c r="H680" s="162" t="s">
        <v>4393</v>
      </c>
      <c r="I680" s="195" t="s">
        <v>4394</v>
      </c>
      <c r="J680" s="167" t="s">
        <v>19</v>
      </c>
      <c r="K680" s="62" t="s">
        <v>179</v>
      </c>
      <c r="L680" s="63">
        <v>3430</v>
      </c>
      <c r="M680" s="63">
        <v>1906</v>
      </c>
      <c r="N680" s="142" t="s">
        <v>4395</v>
      </c>
      <c r="O680" s="127" t="s">
        <v>72</v>
      </c>
      <c r="P680" s="100"/>
      <c r="Q680" s="63">
        <f>P680*M680</f>
        <v>0</v>
      </c>
      <c r="R680" s="64"/>
      <c r="S680" s="67">
        <v>1</v>
      </c>
      <c r="T680" s="61"/>
      <c r="U680" s="106">
        <f>IF(EXACT(O680,Y680),M680,M680*(1-'Расчет ПРЕДЗАКАЗ'!$D$10))</f>
        <v>1906</v>
      </c>
      <c r="V680" s="106">
        <f>P680*U680</f>
        <v>0</v>
      </c>
      <c r="W680" s="106">
        <f>IF(EXACT(O680,Y680),M680,M680*(1-#REF!))</f>
        <v>1906</v>
      </c>
      <c r="X680" s="106">
        <f>P680*W680</f>
        <v>0</v>
      </c>
      <c r="Y680" s="107" t="s">
        <v>72</v>
      </c>
      <c r="Z680" s="103">
        <f t="shared" ref="Z680:Z694" si="288">IF(EXACT(O680,Y680),Q680,0)</f>
        <v>0</v>
      </c>
      <c r="AA680" s="103">
        <f t="shared" ref="AA680:AA694" si="289">IF(Z680=0,Q680,0)</f>
        <v>0</v>
      </c>
      <c r="AB680" s="128">
        <f>IF(U680=0,"",L680/U680-1)</f>
        <v>0.79958027282266531</v>
      </c>
      <c r="AC680" s="128">
        <f>IF(W680=0,"",L680/W680-1)</f>
        <v>0.79958027282266531</v>
      </c>
    </row>
    <row r="681" spans="1:29" ht="50.1" customHeight="1">
      <c r="A681" s="171"/>
      <c r="B681" s="171"/>
      <c r="C681" s="174"/>
      <c r="D681" s="174"/>
      <c r="E681" s="131"/>
      <c r="F681" s="177"/>
      <c r="G681" s="180"/>
      <c r="H681" s="163"/>
      <c r="I681" s="165"/>
      <c r="J681" s="168"/>
      <c r="K681" s="62" t="s">
        <v>181</v>
      </c>
      <c r="L681" s="63">
        <v>3430</v>
      </c>
      <c r="M681" s="63">
        <v>1906</v>
      </c>
      <c r="N681" s="142" t="s">
        <v>4396</v>
      </c>
      <c r="O681" s="127" t="s">
        <v>72</v>
      </c>
      <c r="P681" s="100"/>
      <c r="Q681" s="63">
        <f t="shared" ref="Q681:Q694" si="290">P681*M681</f>
        <v>0</v>
      </c>
      <c r="R681" s="64"/>
      <c r="S681" s="67">
        <v>2</v>
      </c>
      <c r="T681" s="46"/>
      <c r="U681" s="106">
        <f>IF(EXACT(O681,Y681),M681,M681*(1-'Расчет ПРЕДЗАКАЗ'!$D$10))</f>
        <v>1906</v>
      </c>
      <c r="V681" s="106">
        <f t="shared" ref="V681:V694" si="291">P681*U681</f>
        <v>0</v>
      </c>
      <c r="W681" s="106">
        <f>IF(EXACT(O681,Y681),M681,M681*(1-#REF!))</f>
        <v>1906</v>
      </c>
      <c r="X681" s="106">
        <f t="shared" ref="X681:X694" si="292">P681*W681</f>
        <v>0</v>
      </c>
      <c r="Y681" s="107" t="s">
        <v>72</v>
      </c>
      <c r="Z681" s="103">
        <f t="shared" si="288"/>
        <v>0</v>
      </c>
      <c r="AA681" s="103">
        <f t="shared" si="289"/>
        <v>0</v>
      </c>
      <c r="AB681" s="128">
        <f t="shared" ref="AB681:AB694" si="293">IF(U681=0,"",L681/U681-1)</f>
        <v>0.79958027282266531</v>
      </c>
      <c r="AC681" s="128">
        <f t="shared" ref="AC681:AC694" si="294">IF(W681=0,"",L681/W681-1)</f>
        <v>0.79958027282266531</v>
      </c>
    </row>
    <row r="682" spans="1:29" ht="50.1" customHeight="1">
      <c r="A682" s="171"/>
      <c r="B682" s="171"/>
      <c r="C682" s="174"/>
      <c r="D682" s="174"/>
      <c r="E682" s="131"/>
      <c r="F682" s="177"/>
      <c r="G682" s="180"/>
      <c r="H682" s="163"/>
      <c r="I682" s="165"/>
      <c r="J682" s="168"/>
      <c r="K682" s="62" t="s">
        <v>270</v>
      </c>
      <c r="L682" s="63">
        <v>3430</v>
      </c>
      <c r="M682" s="63">
        <v>1906</v>
      </c>
      <c r="N682" s="142" t="s">
        <v>4397</v>
      </c>
      <c r="O682" s="127" t="s">
        <v>72</v>
      </c>
      <c r="P682" s="100"/>
      <c r="Q682" s="63">
        <f t="shared" si="290"/>
        <v>0</v>
      </c>
      <c r="R682" s="64"/>
      <c r="S682" s="67">
        <v>1</v>
      </c>
      <c r="T682" s="46"/>
      <c r="U682" s="106">
        <f>IF(EXACT(O682,Y682),M682,M682*(1-'Расчет ПРЕДЗАКАЗ'!$D$10))</f>
        <v>1906</v>
      </c>
      <c r="V682" s="106">
        <f t="shared" si="291"/>
        <v>0</v>
      </c>
      <c r="W682" s="106">
        <f>IF(EXACT(O682,Y682),M682,M682*(1-#REF!))</f>
        <v>1906</v>
      </c>
      <c r="X682" s="106">
        <f t="shared" si="292"/>
        <v>0</v>
      </c>
      <c r="Y682" s="107" t="s">
        <v>72</v>
      </c>
      <c r="Z682" s="103">
        <f t="shared" si="288"/>
        <v>0</v>
      </c>
      <c r="AA682" s="103">
        <f t="shared" si="289"/>
        <v>0</v>
      </c>
      <c r="AB682" s="128">
        <f t="shared" si="293"/>
        <v>0.79958027282266531</v>
      </c>
      <c r="AC682" s="128">
        <f t="shared" si="294"/>
        <v>0.79958027282266531</v>
      </c>
    </row>
    <row r="683" spans="1:29" ht="50.1" customHeight="1">
      <c r="A683" s="171"/>
      <c r="B683" s="171"/>
      <c r="C683" s="174"/>
      <c r="D683" s="174"/>
      <c r="E683" s="131"/>
      <c r="F683" s="177"/>
      <c r="G683" s="180"/>
      <c r="H683" s="163"/>
      <c r="I683" s="165"/>
      <c r="J683" s="168"/>
      <c r="K683" s="62"/>
      <c r="L683" s="63"/>
      <c r="M683" s="63"/>
      <c r="N683" s="142"/>
      <c r="O683" s="127"/>
      <c r="P683" s="100"/>
      <c r="Q683" s="63">
        <f t="shared" si="290"/>
        <v>0</v>
      </c>
      <c r="R683" s="64"/>
      <c r="S683" s="67"/>
      <c r="T683" s="46"/>
      <c r="U683" s="106">
        <f>IF(EXACT(O683,Y683),M683,M683*(1-'Расчет ПРЕДЗАКАЗ'!$D$10))</f>
        <v>0</v>
      </c>
      <c r="V683" s="106">
        <f t="shared" si="291"/>
        <v>0</v>
      </c>
      <c r="W683" s="106" t="e">
        <f>IF(EXACT(O683,Y683),M683,M683*(1-#REF!))</f>
        <v>#REF!</v>
      </c>
      <c r="X683" s="106" t="e">
        <f t="shared" si="292"/>
        <v>#REF!</v>
      </c>
      <c r="Y683" s="107" t="s">
        <v>72</v>
      </c>
      <c r="Z683" s="103">
        <f t="shared" si="288"/>
        <v>0</v>
      </c>
      <c r="AA683" s="103">
        <f t="shared" si="289"/>
        <v>0</v>
      </c>
      <c r="AB683" s="128" t="str">
        <f t="shared" si="293"/>
        <v/>
      </c>
      <c r="AC683" s="128" t="e">
        <f t="shared" si="294"/>
        <v>#REF!</v>
      </c>
    </row>
    <row r="684" spans="1:29" ht="50.1" customHeight="1">
      <c r="A684" s="171"/>
      <c r="B684" s="171"/>
      <c r="C684" s="174"/>
      <c r="D684" s="174"/>
      <c r="E684" s="131"/>
      <c r="F684" s="177"/>
      <c r="G684" s="180"/>
      <c r="H684" s="163"/>
      <c r="I684" s="165"/>
      <c r="J684" s="168"/>
      <c r="K684" s="62"/>
      <c r="L684" s="63"/>
      <c r="M684" s="63"/>
      <c r="N684" s="142"/>
      <c r="O684" s="127"/>
      <c r="P684" s="100"/>
      <c r="Q684" s="63">
        <f t="shared" si="290"/>
        <v>0</v>
      </c>
      <c r="R684" s="64"/>
      <c r="S684" s="67"/>
      <c r="T684" s="46"/>
      <c r="U684" s="106">
        <f>IF(EXACT(O684,Y684),M684,M684*(1-'Расчет ПРЕДЗАКАЗ'!$D$10))</f>
        <v>0</v>
      </c>
      <c r="V684" s="106">
        <f t="shared" si="291"/>
        <v>0</v>
      </c>
      <c r="W684" s="106" t="e">
        <f>IF(EXACT(O684,Y684),M684,M684*(1-#REF!))</f>
        <v>#REF!</v>
      </c>
      <c r="X684" s="106" t="e">
        <f t="shared" si="292"/>
        <v>#REF!</v>
      </c>
      <c r="Y684" s="107" t="s">
        <v>72</v>
      </c>
      <c r="Z684" s="103">
        <f t="shared" si="288"/>
        <v>0</v>
      </c>
      <c r="AA684" s="103">
        <f t="shared" si="289"/>
        <v>0</v>
      </c>
      <c r="AB684" s="128" t="str">
        <f t="shared" si="293"/>
        <v/>
      </c>
      <c r="AC684" s="128" t="e">
        <f t="shared" si="294"/>
        <v>#REF!</v>
      </c>
    </row>
    <row r="685" spans="1:29" ht="50.1" customHeight="1">
      <c r="A685" s="171"/>
      <c r="B685" s="171"/>
      <c r="C685" s="174"/>
      <c r="D685" s="174"/>
      <c r="E685" s="131"/>
      <c r="F685" s="177"/>
      <c r="G685" s="180"/>
      <c r="H685" s="163"/>
      <c r="I685" s="165"/>
      <c r="J685" s="168"/>
      <c r="K685" s="62"/>
      <c r="L685" s="63"/>
      <c r="M685" s="63"/>
      <c r="N685" s="142"/>
      <c r="O685" s="127"/>
      <c r="P685" s="100"/>
      <c r="Q685" s="63">
        <f t="shared" si="290"/>
        <v>0</v>
      </c>
      <c r="R685" s="64"/>
      <c r="S685" s="67"/>
      <c r="T685" s="46"/>
      <c r="U685" s="106">
        <f>IF(EXACT(O685,Y685),M685,M685*(1-'Расчет ПРЕДЗАКАЗ'!$D$10))</f>
        <v>0</v>
      </c>
      <c r="V685" s="106">
        <f t="shared" si="291"/>
        <v>0</v>
      </c>
      <c r="W685" s="106" t="e">
        <f>IF(EXACT(O685,Y685),M685,M685*(1-#REF!))</f>
        <v>#REF!</v>
      </c>
      <c r="X685" s="106" t="e">
        <f t="shared" si="292"/>
        <v>#REF!</v>
      </c>
      <c r="Y685" s="107" t="s">
        <v>72</v>
      </c>
      <c r="Z685" s="103">
        <f t="shared" si="288"/>
        <v>0</v>
      </c>
      <c r="AA685" s="103">
        <f t="shared" si="289"/>
        <v>0</v>
      </c>
      <c r="AB685" s="128" t="str">
        <f t="shared" si="293"/>
        <v/>
      </c>
      <c r="AC685" s="128" t="e">
        <f t="shared" si="294"/>
        <v>#REF!</v>
      </c>
    </row>
    <row r="686" spans="1:29" ht="50.1" customHeight="1">
      <c r="A686" s="171"/>
      <c r="B686" s="171"/>
      <c r="C686" s="174"/>
      <c r="D686" s="174"/>
      <c r="E686" s="131"/>
      <c r="F686" s="177"/>
      <c r="G686" s="180"/>
      <c r="H686" s="163"/>
      <c r="I686" s="165"/>
      <c r="J686" s="168"/>
      <c r="K686" s="62"/>
      <c r="L686" s="63"/>
      <c r="M686" s="63"/>
      <c r="N686" s="142"/>
      <c r="O686" s="127"/>
      <c r="P686" s="100"/>
      <c r="Q686" s="63">
        <f t="shared" si="290"/>
        <v>0</v>
      </c>
      <c r="R686" s="64"/>
      <c r="S686" s="67"/>
      <c r="T686" s="46"/>
      <c r="U686" s="106">
        <f>IF(EXACT(O686,Y686),M686,M686*(1-'Расчет ПРЕДЗАКАЗ'!$D$10))</f>
        <v>0</v>
      </c>
      <c r="V686" s="106">
        <f t="shared" si="291"/>
        <v>0</v>
      </c>
      <c r="W686" s="106" t="e">
        <f>IF(EXACT(O686,Y686),M686,M686*(1-#REF!))</f>
        <v>#REF!</v>
      </c>
      <c r="X686" s="106" t="e">
        <f t="shared" si="292"/>
        <v>#REF!</v>
      </c>
      <c r="Y686" s="107" t="s">
        <v>72</v>
      </c>
      <c r="Z686" s="103">
        <f t="shared" si="288"/>
        <v>0</v>
      </c>
      <c r="AA686" s="103">
        <f t="shared" si="289"/>
        <v>0</v>
      </c>
      <c r="AB686" s="128" t="str">
        <f t="shared" si="293"/>
        <v/>
      </c>
      <c r="AC686" s="128" t="e">
        <f t="shared" si="294"/>
        <v>#REF!</v>
      </c>
    </row>
    <row r="687" spans="1:29" ht="50.1" customHeight="1">
      <c r="A687" s="171"/>
      <c r="B687" s="171"/>
      <c r="C687" s="174"/>
      <c r="D687" s="174"/>
      <c r="E687" s="131"/>
      <c r="F687" s="177"/>
      <c r="G687" s="180"/>
      <c r="H687" s="163"/>
      <c r="I687" s="165"/>
      <c r="J687" s="168"/>
      <c r="K687" s="62"/>
      <c r="L687" s="63"/>
      <c r="M687" s="63"/>
      <c r="N687" s="142"/>
      <c r="O687" s="127"/>
      <c r="P687" s="100"/>
      <c r="Q687" s="63">
        <f t="shared" si="290"/>
        <v>0</v>
      </c>
      <c r="R687" s="64"/>
      <c r="S687" s="67"/>
      <c r="T687" s="46"/>
      <c r="U687" s="106">
        <f>IF(EXACT(O687,Y687),M687,M687*(1-'Расчет ПРЕДЗАКАЗ'!$D$10))</f>
        <v>0</v>
      </c>
      <c r="V687" s="106">
        <f t="shared" si="291"/>
        <v>0</v>
      </c>
      <c r="W687" s="106" t="e">
        <f>IF(EXACT(O687,Y687),M687,M687*(1-#REF!))</f>
        <v>#REF!</v>
      </c>
      <c r="X687" s="106" t="e">
        <f t="shared" si="292"/>
        <v>#REF!</v>
      </c>
      <c r="Y687" s="107" t="s">
        <v>72</v>
      </c>
      <c r="Z687" s="103">
        <f t="shared" si="288"/>
        <v>0</v>
      </c>
      <c r="AA687" s="103">
        <f t="shared" si="289"/>
        <v>0</v>
      </c>
      <c r="AB687" s="128" t="str">
        <f t="shared" si="293"/>
        <v/>
      </c>
      <c r="AC687" s="128" t="e">
        <f t="shared" si="294"/>
        <v>#REF!</v>
      </c>
    </row>
    <row r="688" spans="1:29" ht="50.1" customHeight="1">
      <c r="A688" s="171"/>
      <c r="B688" s="171"/>
      <c r="C688" s="174"/>
      <c r="D688" s="174"/>
      <c r="E688" s="131"/>
      <c r="F688" s="177"/>
      <c r="G688" s="180"/>
      <c r="H688" s="163"/>
      <c r="I688" s="165"/>
      <c r="J688" s="168"/>
      <c r="K688" s="62"/>
      <c r="L688" s="63"/>
      <c r="M688" s="63"/>
      <c r="N688" s="142"/>
      <c r="O688" s="127"/>
      <c r="P688" s="100"/>
      <c r="Q688" s="63">
        <f t="shared" si="290"/>
        <v>0</v>
      </c>
      <c r="R688" s="64"/>
      <c r="S688" s="67"/>
      <c r="T688" s="46"/>
      <c r="U688" s="106">
        <f>IF(EXACT(O688,Y688),M688,M688*(1-'Расчет ПРЕДЗАКАЗ'!$D$10))</f>
        <v>0</v>
      </c>
      <c r="V688" s="106">
        <f t="shared" si="291"/>
        <v>0</v>
      </c>
      <c r="W688" s="106" t="e">
        <f>IF(EXACT(O688,Y688),M688,M688*(1-#REF!))</f>
        <v>#REF!</v>
      </c>
      <c r="X688" s="106" t="e">
        <f t="shared" si="292"/>
        <v>#REF!</v>
      </c>
      <c r="Y688" s="107" t="s">
        <v>72</v>
      </c>
      <c r="Z688" s="103">
        <f t="shared" si="288"/>
        <v>0</v>
      </c>
      <c r="AA688" s="103">
        <f t="shared" si="289"/>
        <v>0</v>
      </c>
      <c r="AB688" s="128" t="str">
        <f t="shared" si="293"/>
        <v/>
      </c>
      <c r="AC688" s="128" t="e">
        <f t="shared" si="294"/>
        <v>#REF!</v>
      </c>
    </row>
    <row r="689" spans="1:29" ht="50.1" customHeight="1">
      <c r="A689" s="171"/>
      <c r="B689" s="171"/>
      <c r="C689" s="174"/>
      <c r="D689" s="174"/>
      <c r="E689" s="131"/>
      <c r="F689" s="177"/>
      <c r="G689" s="180"/>
      <c r="H689" s="163"/>
      <c r="I689" s="165"/>
      <c r="J689" s="168"/>
      <c r="K689" s="62"/>
      <c r="L689" s="63"/>
      <c r="M689" s="63"/>
      <c r="N689" s="65"/>
      <c r="O689" s="127"/>
      <c r="P689" s="100"/>
      <c r="Q689" s="63">
        <f t="shared" si="290"/>
        <v>0</v>
      </c>
      <c r="R689" s="65"/>
      <c r="S689" s="67"/>
      <c r="T689" s="40"/>
      <c r="U689" s="106">
        <f>IF(EXACT(O689,Y689),M689,M689*(1-'Расчет ПРЕДЗАКАЗ'!$D$10))</f>
        <v>0</v>
      </c>
      <c r="V689" s="106">
        <f t="shared" si="291"/>
        <v>0</v>
      </c>
      <c r="W689" s="106" t="e">
        <f>IF(EXACT(O689,Y689),M689,M689*(1-#REF!))</f>
        <v>#REF!</v>
      </c>
      <c r="X689" s="106" t="e">
        <f t="shared" si="292"/>
        <v>#REF!</v>
      </c>
      <c r="Y689" s="107" t="s">
        <v>72</v>
      </c>
      <c r="Z689" s="103">
        <f t="shared" si="288"/>
        <v>0</v>
      </c>
      <c r="AA689" s="103">
        <f t="shared" si="289"/>
        <v>0</v>
      </c>
      <c r="AB689" s="128" t="str">
        <f t="shared" si="293"/>
        <v/>
      </c>
      <c r="AC689" s="128" t="e">
        <f t="shared" si="294"/>
        <v>#REF!</v>
      </c>
    </row>
    <row r="690" spans="1:29" ht="50.1" customHeight="1">
      <c r="A690" s="171"/>
      <c r="B690" s="171"/>
      <c r="C690" s="174"/>
      <c r="D690" s="174"/>
      <c r="E690" s="131"/>
      <c r="F690" s="177"/>
      <c r="G690" s="180"/>
      <c r="H690" s="163"/>
      <c r="I690" s="165"/>
      <c r="J690" s="168"/>
      <c r="K690" s="62"/>
      <c r="L690" s="63"/>
      <c r="M690" s="63"/>
      <c r="N690" s="65"/>
      <c r="O690" s="127"/>
      <c r="P690" s="100"/>
      <c r="Q690" s="63">
        <f t="shared" si="290"/>
        <v>0</v>
      </c>
      <c r="R690" s="65"/>
      <c r="S690" s="67"/>
      <c r="T690" s="40"/>
      <c r="U690" s="106">
        <f>IF(EXACT(O690,Y690),M690,M690*(1-'Расчет ПРЕДЗАКАЗ'!$D$10))</f>
        <v>0</v>
      </c>
      <c r="V690" s="106">
        <f t="shared" si="291"/>
        <v>0</v>
      </c>
      <c r="W690" s="106" t="e">
        <f>IF(EXACT(O690,Y690),M690,M690*(1-#REF!))</f>
        <v>#REF!</v>
      </c>
      <c r="X690" s="106" t="e">
        <f t="shared" si="292"/>
        <v>#REF!</v>
      </c>
      <c r="Y690" s="107" t="s">
        <v>72</v>
      </c>
      <c r="Z690" s="103">
        <f t="shared" si="288"/>
        <v>0</v>
      </c>
      <c r="AA690" s="103">
        <f t="shared" si="289"/>
        <v>0</v>
      </c>
      <c r="AB690" s="128" t="str">
        <f t="shared" si="293"/>
        <v/>
      </c>
      <c r="AC690" s="128" t="e">
        <f t="shared" si="294"/>
        <v>#REF!</v>
      </c>
    </row>
    <row r="691" spans="1:29" ht="50.1" customHeight="1">
      <c r="A691" s="171"/>
      <c r="B691" s="171"/>
      <c r="C691" s="174"/>
      <c r="D691" s="174"/>
      <c r="E691" s="131"/>
      <c r="F691" s="177"/>
      <c r="G691" s="180"/>
      <c r="H691" s="163"/>
      <c r="I691" s="165"/>
      <c r="J691" s="168"/>
      <c r="K691" s="62"/>
      <c r="L691" s="63"/>
      <c r="M691" s="63"/>
      <c r="N691" s="65"/>
      <c r="O691" s="127"/>
      <c r="P691" s="100"/>
      <c r="Q691" s="63">
        <f t="shared" si="290"/>
        <v>0</v>
      </c>
      <c r="R691" s="65"/>
      <c r="S691" s="67"/>
      <c r="T691" s="40"/>
      <c r="U691" s="106">
        <f>IF(EXACT(O691,Y691),M691,M691*(1-'Расчет ПРЕДЗАКАЗ'!$D$10))</f>
        <v>0</v>
      </c>
      <c r="V691" s="106">
        <f t="shared" si="291"/>
        <v>0</v>
      </c>
      <c r="W691" s="106" t="e">
        <f>IF(EXACT(O691,Y691),M691,M691*(1-#REF!))</f>
        <v>#REF!</v>
      </c>
      <c r="X691" s="106" t="e">
        <f t="shared" si="292"/>
        <v>#REF!</v>
      </c>
      <c r="Y691" s="107" t="s">
        <v>72</v>
      </c>
      <c r="Z691" s="103">
        <f t="shared" si="288"/>
        <v>0</v>
      </c>
      <c r="AA691" s="103">
        <f t="shared" si="289"/>
        <v>0</v>
      </c>
      <c r="AB691" s="128" t="str">
        <f t="shared" si="293"/>
        <v/>
      </c>
      <c r="AC691" s="128" t="e">
        <f t="shared" si="294"/>
        <v>#REF!</v>
      </c>
    </row>
    <row r="692" spans="1:29" ht="50.1" customHeight="1">
      <c r="A692" s="171"/>
      <c r="B692" s="171"/>
      <c r="C692" s="174"/>
      <c r="D692" s="174"/>
      <c r="E692" s="131"/>
      <c r="F692" s="177"/>
      <c r="G692" s="180"/>
      <c r="H692" s="163"/>
      <c r="I692" s="165"/>
      <c r="J692" s="168"/>
      <c r="K692" s="62"/>
      <c r="L692" s="63"/>
      <c r="M692" s="63"/>
      <c r="N692" s="65"/>
      <c r="O692" s="127"/>
      <c r="P692" s="100"/>
      <c r="Q692" s="63">
        <f t="shared" si="290"/>
        <v>0</v>
      </c>
      <c r="R692" s="65"/>
      <c r="S692" s="67"/>
      <c r="T692" s="40"/>
      <c r="U692" s="106">
        <f>IF(EXACT(O692,Y692),M692,M692*(1-'Расчет ПРЕДЗАКАЗ'!$D$10))</f>
        <v>0</v>
      </c>
      <c r="V692" s="106">
        <f t="shared" si="291"/>
        <v>0</v>
      </c>
      <c r="W692" s="106" t="e">
        <f>IF(EXACT(O692,Y692),M692,M692*(1-#REF!))</f>
        <v>#REF!</v>
      </c>
      <c r="X692" s="106" t="e">
        <f t="shared" si="292"/>
        <v>#REF!</v>
      </c>
      <c r="Y692" s="107" t="s">
        <v>72</v>
      </c>
      <c r="Z692" s="103">
        <f t="shared" si="288"/>
        <v>0</v>
      </c>
      <c r="AA692" s="103">
        <f t="shared" si="289"/>
        <v>0</v>
      </c>
      <c r="AB692" s="128" t="str">
        <f t="shared" si="293"/>
        <v/>
      </c>
      <c r="AC692" s="128" t="e">
        <f t="shared" si="294"/>
        <v>#REF!</v>
      </c>
    </row>
    <row r="693" spans="1:29" ht="50.1" customHeight="1">
      <c r="A693" s="171"/>
      <c r="B693" s="171"/>
      <c r="C693" s="174"/>
      <c r="D693" s="174"/>
      <c r="E693" s="131"/>
      <c r="F693" s="177"/>
      <c r="G693" s="180"/>
      <c r="H693" s="163"/>
      <c r="I693" s="165"/>
      <c r="J693" s="168"/>
      <c r="K693" s="62"/>
      <c r="L693" s="63"/>
      <c r="M693" s="63"/>
      <c r="N693" s="65"/>
      <c r="O693" s="127"/>
      <c r="P693" s="100"/>
      <c r="Q693" s="63">
        <f t="shared" si="290"/>
        <v>0</v>
      </c>
      <c r="R693" s="65"/>
      <c r="S693" s="67"/>
      <c r="T693" s="40"/>
      <c r="U693" s="106">
        <f>IF(EXACT(O693,Y693),M693,M693*(1-'Расчет ПРЕДЗАКАЗ'!$D$10))</f>
        <v>0</v>
      </c>
      <c r="V693" s="106">
        <f t="shared" si="291"/>
        <v>0</v>
      </c>
      <c r="W693" s="106" t="e">
        <f>IF(EXACT(O693,Y693),M693,M693*(1-#REF!))</f>
        <v>#REF!</v>
      </c>
      <c r="X693" s="106" t="e">
        <f t="shared" si="292"/>
        <v>#REF!</v>
      </c>
      <c r="Y693" s="107" t="s">
        <v>72</v>
      </c>
      <c r="Z693" s="103">
        <f t="shared" si="288"/>
        <v>0</v>
      </c>
      <c r="AA693" s="103">
        <f t="shared" si="289"/>
        <v>0</v>
      </c>
      <c r="AB693" s="128" t="str">
        <f t="shared" si="293"/>
        <v/>
      </c>
      <c r="AC693" s="128" t="e">
        <f t="shared" si="294"/>
        <v>#REF!</v>
      </c>
    </row>
    <row r="694" spans="1:29" ht="50.1" customHeight="1">
      <c r="A694" s="172"/>
      <c r="B694" s="172"/>
      <c r="C694" s="175"/>
      <c r="D694" s="175"/>
      <c r="E694" s="132"/>
      <c r="F694" s="178"/>
      <c r="G694" s="181"/>
      <c r="H694" s="164"/>
      <c r="I694" s="166"/>
      <c r="J694" s="169"/>
      <c r="K694" s="62"/>
      <c r="L694" s="63"/>
      <c r="M694" s="63"/>
      <c r="N694" s="65"/>
      <c r="O694" s="127"/>
      <c r="P694" s="100"/>
      <c r="Q694" s="63">
        <f t="shared" si="290"/>
        <v>0</v>
      </c>
      <c r="R694" s="65"/>
      <c r="S694" s="64"/>
      <c r="T694" s="40"/>
      <c r="U694" s="106">
        <f>IF(EXACT(O694,Y694),M694,M694*(1-'Расчет ПРЕДЗАКАЗ'!$D$10))</f>
        <v>0</v>
      </c>
      <c r="V694" s="106">
        <f t="shared" si="291"/>
        <v>0</v>
      </c>
      <c r="W694" s="106" t="e">
        <f>IF(EXACT(O694,Y694),M694,M694*(1-#REF!))</f>
        <v>#REF!</v>
      </c>
      <c r="X694" s="106" t="e">
        <f t="shared" si="292"/>
        <v>#REF!</v>
      </c>
      <c r="Y694" s="107" t="s">
        <v>72</v>
      </c>
      <c r="Z694" s="103">
        <f t="shared" si="288"/>
        <v>0</v>
      </c>
      <c r="AA694" s="103">
        <f t="shared" si="289"/>
        <v>0</v>
      </c>
      <c r="AB694" s="128" t="str">
        <f t="shared" si="293"/>
        <v/>
      </c>
      <c r="AC694" s="128" t="e">
        <f t="shared" si="294"/>
        <v>#REF!</v>
      </c>
    </row>
    <row r="695" spans="1:29" ht="11.25" customHeight="1" thickBot="1"/>
    <row r="696" spans="1:29" ht="50.1" customHeight="1">
      <c r="A696" s="170">
        <v>548</v>
      </c>
      <c r="B696" s="170" t="s">
        <v>4398</v>
      </c>
      <c r="C696" s="173" t="s">
        <v>4399</v>
      </c>
      <c r="D696" s="173" t="s">
        <v>77</v>
      </c>
      <c r="E696" s="131"/>
      <c r="F696" s="196" t="s">
        <v>4400</v>
      </c>
      <c r="G696" s="179" t="s">
        <v>4401</v>
      </c>
      <c r="H696" s="162" t="s">
        <v>4402</v>
      </c>
      <c r="I696" s="195" t="s">
        <v>4403</v>
      </c>
      <c r="J696" s="167" t="s">
        <v>19</v>
      </c>
      <c r="K696" s="62" t="s">
        <v>82</v>
      </c>
      <c r="L696" s="63">
        <v>7650</v>
      </c>
      <c r="M696" s="63">
        <v>4780</v>
      </c>
      <c r="N696" s="142" t="s">
        <v>4404</v>
      </c>
      <c r="O696" s="127" t="s">
        <v>72</v>
      </c>
      <c r="P696" s="100"/>
      <c r="Q696" s="63">
        <f>P696*M696</f>
        <v>0</v>
      </c>
      <c r="R696" s="64"/>
      <c r="S696" s="67">
        <v>1</v>
      </c>
      <c r="T696" s="61"/>
      <c r="U696" s="106">
        <f>IF(EXACT(O696,Y696),M696,M696*(1-'Расчет ПРЕДЗАКАЗ'!$D$10))</f>
        <v>4780</v>
      </c>
      <c r="V696" s="106">
        <f>P696*U696</f>
        <v>0</v>
      </c>
      <c r="W696" s="106">
        <f>IF(EXACT(O696,Y696),M696,M696*(1-#REF!))</f>
        <v>4780</v>
      </c>
      <c r="X696" s="106">
        <f>P696*W696</f>
        <v>0</v>
      </c>
      <c r="Y696" s="107" t="s">
        <v>72</v>
      </c>
      <c r="Z696" s="103">
        <f t="shared" ref="Z696:Z710" si="295">IF(EXACT(O696,Y696),Q696,0)</f>
        <v>0</v>
      </c>
      <c r="AA696" s="103">
        <f t="shared" ref="AA696:AA710" si="296">IF(Z696=0,Q696,0)</f>
        <v>0</v>
      </c>
      <c r="AB696" s="128">
        <f>IF(U696=0,"",L696/U696-1)</f>
        <v>0.60041841004184104</v>
      </c>
      <c r="AC696" s="128">
        <f>IF(W696=0,"",L696/W696-1)</f>
        <v>0.60041841004184104</v>
      </c>
    </row>
    <row r="697" spans="1:29" ht="50.1" customHeight="1">
      <c r="A697" s="171"/>
      <c r="B697" s="171"/>
      <c r="C697" s="174"/>
      <c r="D697" s="174"/>
      <c r="E697" s="131"/>
      <c r="F697" s="177"/>
      <c r="G697" s="180"/>
      <c r="H697" s="163"/>
      <c r="I697" s="165"/>
      <c r="J697" s="168"/>
      <c r="K697" s="62"/>
      <c r="L697" s="63"/>
      <c r="M697" s="63"/>
      <c r="N697" s="142"/>
      <c r="O697" s="127"/>
      <c r="P697" s="100"/>
      <c r="Q697" s="63">
        <f t="shared" ref="Q697:Q710" si="297">P697*M697</f>
        <v>0</v>
      </c>
      <c r="R697" s="64"/>
      <c r="S697" s="67"/>
      <c r="T697" s="46"/>
      <c r="U697" s="106">
        <f>IF(EXACT(O697,Y697),M697,M697*(1-'Расчет ПРЕДЗАКАЗ'!$D$10))</f>
        <v>0</v>
      </c>
      <c r="V697" s="106">
        <f t="shared" ref="V697:V710" si="298">P697*U697</f>
        <v>0</v>
      </c>
      <c r="W697" s="106" t="e">
        <f>IF(EXACT(O697,Y697),M697,M697*(1-#REF!))</f>
        <v>#REF!</v>
      </c>
      <c r="X697" s="106" t="e">
        <f t="shared" ref="X697:X710" si="299">P697*W697</f>
        <v>#REF!</v>
      </c>
      <c r="Y697" s="107" t="s">
        <v>72</v>
      </c>
      <c r="Z697" s="103">
        <f t="shared" si="295"/>
        <v>0</v>
      </c>
      <c r="AA697" s="103">
        <f t="shared" si="296"/>
        <v>0</v>
      </c>
      <c r="AB697" s="128" t="str">
        <f t="shared" ref="AB697:AB710" si="300">IF(U697=0,"",L697/U697-1)</f>
        <v/>
      </c>
      <c r="AC697" s="128" t="e">
        <f t="shared" ref="AC697:AC710" si="301">IF(W697=0,"",L697/W697-1)</f>
        <v>#REF!</v>
      </c>
    </row>
    <row r="698" spans="1:29" ht="50.1" customHeight="1">
      <c r="A698" s="171"/>
      <c r="B698" s="171"/>
      <c r="C698" s="174"/>
      <c r="D698" s="174"/>
      <c r="E698" s="131"/>
      <c r="F698" s="177"/>
      <c r="G698" s="180"/>
      <c r="H698" s="163"/>
      <c r="I698" s="165"/>
      <c r="J698" s="168"/>
      <c r="K698" s="62"/>
      <c r="L698" s="63"/>
      <c r="M698" s="63"/>
      <c r="N698" s="142"/>
      <c r="O698" s="127"/>
      <c r="P698" s="100"/>
      <c r="Q698" s="63">
        <f t="shared" si="297"/>
        <v>0</v>
      </c>
      <c r="R698" s="64"/>
      <c r="S698" s="67"/>
      <c r="T698" s="46"/>
      <c r="U698" s="106">
        <f>IF(EXACT(O698,Y698),M698,M698*(1-'Расчет ПРЕДЗАКАЗ'!$D$10))</f>
        <v>0</v>
      </c>
      <c r="V698" s="106">
        <f t="shared" si="298"/>
        <v>0</v>
      </c>
      <c r="W698" s="106" t="e">
        <f>IF(EXACT(O698,Y698),M698,M698*(1-#REF!))</f>
        <v>#REF!</v>
      </c>
      <c r="X698" s="106" t="e">
        <f t="shared" si="299"/>
        <v>#REF!</v>
      </c>
      <c r="Y698" s="107" t="s">
        <v>72</v>
      </c>
      <c r="Z698" s="103">
        <f t="shared" si="295"/>
        <v>0</v>
      </c>
      <c r="AA698" s="103">
        <f t="shared" si="296"/>
        <v>0</v>
      </c>
      <c r="AB698" s="128" t="str">
        <f t="shared" si="300"/>
        <v/>
      </c>
      <c r="AC698" s="128" t="e">
        <f t="shared" si="301"/>
        <v>#REF!</v>
      </c>
    </row>
    <row r="699" spans="1:29" ht="50.1" customHeight="1">
      <c r="A699" s="171"/>
      <c r="B699" s="171"/>
      <c r="C699" s="174"/>
      <c r="D699" s="174"/>
      <c r="E699" s="131"/>
      <c r="F699" s="177"/>
      <c r="G699" s="180"/>
      <c r="H699" s="163"/>
      <c r="I699" s="165"/>
      <c r="J699" s="168"/>
      <c r="K699" s="62"/>
      <c r="L699" s="63"/>
      <c r="M699" s="63"/>
      <c r="N699" s="142"/>
      <c r="O699" s="127"/>
      <c r="P699" s="100"/>
      <c r="Q699" s="63">
        <f t="shared" si="297"/>
        <v>0</v>
      </c>
      <c r="R699" s="64"/>
      <c r="S699" s="67"/>
      <c r="T699" s="46"/>
      <c r="U699" s="106">
        <f>IF(EXACT(O699,Y699),M699,M699*(1-'Расчет ПРЕДЗАКАЗ'!$D$10))</f>
        <v>0</v>
      </c>
      <c r="V699" s="106">
        <f t="shared" si="298"/>
        <v>0</v>
      </c>
      <c r="W699" s="106" t="e">
        <f>IF(EXACT(O699,Y699),M699,M699*(1-#REF!))</f>
        <v>#REF!</v>
      </c>
      <c r="X699" s="106" t="e">
        <f t="shared" si="299"/>
        <v>#REF!</v>
      </c>
      <c r="Y699" s="107" t="s">
        <v>72</v>
      </c>
      <c r="Z699" s="103">
        <f t="shared" si="295"/>
        <v>0</v>
      </c>
      <c r="AA699" s="103">
        <f t="shared" si="296"/>
        <v>0</v>
      </c>
      <c r="AB699" s="128" t="str">
        <f t="shared" si="300"/>
        <v/>
      </c>
      <c r="AC699" s="128" t="e">
        <f t="shared" si="301"/>
        <v>#REF!</v>
      </c>
    </row>
    <row r="700" spans="1:29" ht="50.1" customHeight="1">
      <c r="A700" s="171"/>
      <c r="B700" s="171"/>
      <c r="C700" s="174"/>
      <c r="D700" s="174"/>
      <c r="E700" s="131"/>
      <c r="F700" s="177"/>
      <c r="G700" s="180"/>
      <c r="H700" s="163"/>
      <c r="I700" s="165"/>
      <c r="J700" s="168"/>
      <c r="K700" s="62"/>
      <c r="L700" s="63"/>
      <c r="M700" s="63"/>
      <c r="N700" s="142"/>
      <c r="O700" s="127"/>
      <c r="P700" s="100"/>
      <c r="Q700" s="63">
        <f t="shared" si="297"/>
        <v>0</v>
      </c>
      <c r="R700" s="64"/>
      <c r="S700" s="67"/>
      <c r="T700" s="46"/>
      <c r="U700" s="106">
        <f>IF(EXACT(O700,Y700),M700,M700*(1-'Расчет ПРЕДЗАКАЗ'!$D$10))</f>
        <v>0</v>
      </c>
      <c r="V700" s="106">
        <f t="shared" si="298"/>
        <v>0</v>
      </c>
      <c r="W700" s="106" t="e">
        <f>IF(EXACT(O700,Y700),M700,M700*(1-#REF!))</f>
        <v>#REF!</v>
      </c>
      <c r="X700" s="106" t="e">
        <f t="shared" si="299"/>
        <v>#REF!</v>
      </c>
      <c r="Y700" s="107" t="s">
        <v>72</v>
      </c>
      <c r="Z700" s="103">
        <f t="shared" si="295"/>
        <v>0</v>
      </c>
      <c r="AA700" s="103">
        <f t="shared" si="296"/>
        <v>0</v>
      </c>
      <c r="AB700" s="128" t="str">
        <f t="shared" si="300"/>
        <v/>
      </c>
      <c r="AC700" s="128" t="e">
        <f t="shared" si="301"/>
        <v>#REF!</v>
      </c>
    </row>
    <row r="701" spans="1:29" ht="50.1" customHeight="1">
      <c r="A701" s="171"/>
      <c r="B701" s="171"/>
      <c r="C701" s="174"/>
      <c r="D701" s="174"/>
      <c r="E701" s="131"/>
      <c r="F701" s="177"/>
      <c r="G701" s="180"/>
      <c r="H701" s="163"/>
      <c r="I701" s="165"/>
      <c r="J701" s="168"/>
      <c r="K701" s="62"/>
      <c r="L701" s="63"/>
      <c r="M701" s="63"/>
      <c r="N701" s="142"/>
      <c r="O701" s="127"/>
      <c r="P701" s="100"/>
      <c r="Q701" s="63">
        <f t="shared" si="297"/>
        <v>0</v>
      </c>
      <c r="R701" s="64"/>
      <c r="S701" s="67"/>
      <c r="T701" s="46"/>
      <c r="U701" s="106">
        <f>IF(EXACT(O701,Y701),M701,M701*(1-'Расчет ПРЕДЗАКАЗ'!$D$10))</f>
        <v>0</v>
      </c>
      <c r="V701" s="106">
        <f t="shared" si="298"/>
        <v>0</v>
      </c>
      <c r="W701" s="106" t="e">
        <f>IF(EXACT(O701,Y701),M701,M701*(1-#REF!))</f>
        <v>#REF!</v>
      </c>
      <c r="X701" s="106" t="e">
        <f t="shared" si="299"/>
        <v>#REF!</v>
      </c>
      <c r="Y701" s="107" t="s">
        <v>72</v>
      </c>
      <c r="Z701" s="103">
        <f t="shared" si="295"/>
        <v>0</v>
      </c>
      <c r="AA701" s="103">
        <f t="shared" si="296"/>
        <v>0</v>
      </c>
      <c r="AB701" s="128" t="str">
        <f t="shared" si="300"/>
        <v/>
      </c>
      <c r="AC701" s="128" t="e">
        <f t="shared" si="301"/>
        <v>#REF!</v>
      </c>
    </row>
    <row r="702" spans="1:29" ht="50.1" customHeight="1">
      <c r="A702" s="171"/>
      <c r="B702" s="171"/>
      <c r="C702" s="174"/>
      <c r="D702" s="174"/>
      <c r="E702" s="131"/>
      <c r="F702" s="177"/>
      <c r="G702" s="180"/>
      <c r="H702" s="163"/>
      <c r="I702" s="165"/>
      <c r="J702" s="168"/>
      <c r="K702" s="62"/>
      <c r="L702" s="63"/>
      <c r="M702" s="63"/>
      <c r="N702" s="142"/>
      <c r="O702" s="127"/>
      <c r="P702" s="100"/>
      <c r="Q702" s="63">
        <f t="shared" si="297"/>
        <v>0</v>
      </c>
      <c r="R702" s="64"/>
      <c r="S702" s="67"/>
      <c r="T702" s="46"/>
      <c r="U702" s="106">
        <f>IF(EXACT(O702,Y702),M702,M702*(1-'Расчет ПРЕДЗАКАЗ'!$D$10))</f>
        <v>0</v>
      </c>
      <c r="V702" s="106">
        <f t="shared" si="298"/>
        <v>0</v>
      </c>
      <c r="W702" s="106" t="e">
        <f>IF(EXACT(O702,Y702),M702,M702*(1-#REF!))</f>
        <v>#REF!</v>
      </c>
      <c r="X702" s="106" t="e">
        <f t="shared" si="299"/>
        <v>#REF!</v>
      </c>
      <c r="Y702" s="107" t="s">
        <v>72</v>
      </c>
      <c r="Z702" s="103">
        <f t="shared" si="295"/>
        <v>0</v>
      </c>
      <c r="AA702" s="103">
        <f t="shared" si="296"/>
        <v>0</v>
      </c>
      <c r="AB702" s="128" t="str">
        <f t="shared" si="300"/>
        <v/>
      </c>
      <c r="AC702" s="128" t="e">
        <f t="shared" si="301"/>
        <v>#REF!</v>
      </c>
    </row>
    <row r="703" spans="1:29" ht="50.1" customHeight="1">
      <c r="A703" s="171"/>
      <c r="B703" s="171"/>
      <c r="C703" s="174"/>
      <c r="D703" s="174"/>
      <c r="E703" s="131"/>
      <c r="F703" s="177"/>
      <c r="G703" s="180"/>
      <c r="H703" s="163"/>
      <c r="I703" s="165"/>
      <c r="J703" s="168"/>
      <c r="K703" s="62"/>
      <c r="L703" s="63"/>
      <c r="M703" s="63"/>
      <c r="N703" s="142"/>
      <c r="O703" s="127"/>
      <c r="P703" s="100"/>
      <c r="Q703" s="63">
        <f t="shared" si="297"/>
        <v>0</v>
      </c>
      <c r="R703" s="64"/>
      <c r="S703" s="67"/>
      <c r="T703" s="46"/>
      <c r="U703" s="106">
        <f>IF(EXACT(O703,Y703),M703,M703*(1-'Расчет ПРЕДЗАКАЗ'!$D$10))</f>
        <v>0</v>
      </c>
      <c r="V703" s="106">
        <f t="shared" si="298"/>
        <v>0</v>
      </c>
      <c r="W703" s="106" t="e">
        <f>IF(EXACT(O703,Y703),M703,M703*(1-#REF!))</f>
        <v>#REF!</v>
      </c>
      <c r="X703" s="106" t="e">
        <f t="shared" si="299"/>
        <v>#REF!</v>
      </c>
      <c r="Y703" s="107" t="s">
        <v>72</v>
      </c>
      <c r="Z703" s="103">
        <f t="shared" si="295"/>
        <v>0</v>
      </c>
      <c r="AA703" s="103">
        <f t="shared" si="296"/>
        <v>0</v>
      </c>
      <c r="AB703" s="128" t="str">
        <f t="shared" si="300"/>
        <v/>
      </c>
      <c r="AC703" s="128" t="e">
        <f t="shared" si="301"/>
        <v>#REF!</v>
      </c>
    </row>
    <row r="704" spans="1:29" ht="50.1" customHeight="1">
      <c r="A704" s="171"/>
      <c r="B704" s="171"/>
      <c r="C704" s="174"/>
      <c r="D704" s="174"/>
      <c r="E704" s="131"/>
      <c r="F704" s="177"/>
      <c r="G704" s="180"/>
      <c r="H704" s="163"/>
      <c r="I704" s="165"/>
      <c r="J704" s="168"/>
      <c r="K704" s="62"/>
      <c r="L704" s="63"/>
      <c r="M704" s="63"/>
      <c r="N704" s="142"/>
      <c r="O704" s="127"/>
      <c r="P704" s="100"/>
      <c r="Q704" s="63">
        <f t="shared" si="297"/>
        <v>0</v>
      </c>
      <c r="R704" s="64"/>
      <c r="S704" s="67"/>
      <c r="T704" s="46"/>
      <c r="U704" s="106">
        <f>IF(EXACT(O704,Y704),M704,M704*(1-'Расчет ПРЕДЗАКАЗ'!$D$10))</f>
        <v>0</v>
      </c>
      <c r="V704" s="106">
        <f t="shared" si="298"/>
        <v>0</v>
      </c>
      <c r="W704" s="106" t="e">
        <f>IF(EXACT(O704,Y704),M704,M704*(1-#REF!))</f>
        <v>#REF!</v>
      </c>
      <c r="X704" s="106" t="e">
        <f t="shared" si="299"/>
        <v>#REF!</v>
      </c>
      <c r="Y704" s="107" t="s">
        <v>72</v>
      </c>
      <c r="Z704" s="103">
        <f t="shared" si="295"/>
        <v>0</v>
      </c>
      <c r="AA704" s="103">
        <f t="shared" si="296"/>
        <v>0</v>
      </c>
      <c r="AB704" s="128" t="str">
        <f t="shared" si="300"/>
        <v/>
      </c>
      <c r="AC704" s="128" t="e">
        <f t="shared" si="301"/>
        <v>#REF!</v>
      </c>
    </row>
    <row r="705" spans="1:29" ht="50.1" customHeight="1">
      <c r="A705" s="171"/>
      <c r="B705" s="171"/>
      <c r="C705" s="174"/>
      <c r="D705" s="174"/>
      <c r="E705" s="131"/>
      <c r="F705" s="177"/>
      <c r="G705" s="180"/>
      <c r="H705" s="163"/>
      <c r="I705" s="165"/>
      <c r="J705" s="168"/>
      <c r="K705" s="62"/>
      <c r="L705" s="63"/>
      <c r="M705" s="63"/>
      <c r="N705" s="65"/>
      <c r="O705" s="127"/>
      <c r="P705" s="100"/>
      <c r="Q705" s="63">
        <f t="shared" si="297"/>
        <v>0</v>
      </c>
      <c r="R705" s="65"/>
      <c r="S705" s="67"/>
      <c r="T705" s="40"/>
      <c r="U705" s="106">
        <f>IF(EXACT(O705,Y705),M705,M705*(1-'Расчет ПРЕДЗАКАЗ'!$D$10))</f>
        <v>0</v>
      </c>
      <c r="V705" s="106">
        <f t="shared" si="298"/>
        <v>0</v>
      </c>
      <c r="W705" s="106" t="e">
        <f>IF(EXACT(O705,Y705),M705,M705*(1-#REF!))</f>
        <v>#REF!</v>
      </c>
      <c r="X705" s="106" t="e">
        <f t="shared" si="299"/>
        <v>#REF!</v>
      </c>
      <c r="Y705" s="107" t="s">
        <v>72</v>
      </c>
      <c r="Z705" s="103">
        <f t="shared" si="295"/>
        <v>0</v>
      </c>
      <c r="AA705" s="103">
        <f t="shared" si="296"/>
        <v>0</v>
      </c>
      <c r="AB705" s="128" t="str">
        <f t="shared" si="300"/>
        <v/>
      </c>
      <c r="AC705" s="128" t="e">
        <f t="shared" si="301"/>
        <v>#REF!</v>
      </c>
    </row>
    <row r="706" spans="1:29" ht="50.1" customHeight="1">
      <c r="A706" s="171"/>
      <c r="B706" s="171"/>
      <c r="C706" s="174"/>
      <c r="D706" s="174"/>
      <c r="E706" s="131"/>
      <c r="F706" s="177"/>
      <c r="G706" s="180"/>
      <c r="H706" s="163"/>
      <c r="I706" s="165"/>
      <c r="J706" s="168"/>
      <c r="K706" s="62"/>
      <c r="L706" s="63"/>
      <c r="M706" s="63"/>
      <c r="N706" s="65"/>
      <c r="O706" s="127"/>
      <c r="P706" s="100"/>
      <c r="Q706" s="63">
        <f t="shared" si="297"/>
        <v>0</v>
      </c>
      <c r="R706" s="65"/>
      <c r="S706" s="67"/>
      <c r="T706" s="40"/>
      <c r="U706" s="106">
        <f>IF(EXACT(O706,Y706),M706,M706*(1-'Расчет ПРЕДЗАКАЗ'!$D$10))</f>
        <v>0</v>
      </c>
      <c r="V706" s="106">
        <f t="shared" si="298"/>
        <v>0</v>
      </c>
      <c r="W706" s="106" t="e">
        <f>IF(EXACT(O706,Y706),M706,M706*(1-#REF!))</f>
        <v>#REF!</v>
      </c>
      <c r="X706" s="106" t="e">
        <f t="shared" si="299"/>
        <v>#REF!</v>
      </c>
      <c r="Y706" s="107" t="s">
        <v>72</v>
      </c>
      <c r="Z706" s="103">
        <f t="shared" si="295"/>
        <v>0</v>
      </c>
      <c r="AA706" s="103">
        <f t="shared" si="296"/>
        <v>0</v>
      </c>
      <c r="AB706" s="128" t="str">
        <f t="shared" si="300"/>
        <v/>
      </c>
      <c r="AC706" s="128" t="e">
        <f t="shared" si="301"/>
        <v>#REF!</v>
      </c>
    </row>
    <row r="707" spans="1:29" ht="50.1" customHeight="1">
      <c r="A707" s="171"/>
      <c r="B707" s="171"/>
      <c r="C707" s="174"/>
      <c r="D707" s="174"/>
      <c r="E707" s="131"/>
      <c r="F707" s="177"/>
      <c r="G707" s="180"/>
      <c r="H707" s="163"/>
      <c r="I707" s="165"/>
      <c r="J707" s="168"/>
      <c r="K707" s="62"/>
      <c r="L707" s="63"/>
      <c r="M707" s="63"/>
      <c r="N707" s="65"/>
      <c r="O707" s="127"/>
      <c r="P707" s="100"/>
      <c r="Q707" s="63">
        <f t="shared" si="297"/>
        <v>0</v>
      </c>
      <c r="R707" s="65"/>
      <c r="S707" s="67"/>
      <c r="T707" s="40"/>
      <c r="U707" s="106">
        <f>IF(EXACT(O707,Y707),M707,M707*(1-'Расчет ПРЕДЗАКАЗ'!$D$10))</f>
        <v>0</v>
      </c>
      <c r="V707" s="106">
        <f t="shared" si="298"/>
        <v>0</v>
      </c>
      <c r="W707" s="106" t="e">
        <f>IF(EXACT(O707,Y707),M707,M707*(1-#REF!))</f>
        <v>#REF!</v>
      </c>
      <c r="X707" s="106" t="e">
        <f t="shared" si="299"/>
        <v>#REF!</v>
      </c>
      <c r="Y707" s="107" t="s">
        <v>72</v>
      </c>
      <c r="Z707" s="103">
        <f t="shared" si="295"/>
        <v>0</v>
      </c>
      <c r="AA707" s="103">
        <f t="shared" si="296"/>
        <v>0</v>
      </c>
      <c r="AB707" s="128" t="str">
        <f t="shared" si="300"/>
        <v/>
      </c>
      <c r="AC707" s="128" t="e">
        <f t="shared" si="301"/>
        <v>#REF!</v>
      </c>
    </row>
    <row r="708" spans="1:29" ht="50.1" customHeight="1">
      <c r="A708" s="171"/>
      <c r="B708" s="171"/>
      <c r="C708" s="174"/>
      <c r="D708" s="174"/>
      <c r="E708" s="131"/>
      <c r="F708" s="177"/>
      <c r="G708" s="180"/>
      <c r="H708" s="163"/>
      <c r="I708" s="165"/>
      <c r="J708" s="168"/>
      <c r="K708" s="62"/>
      <c r="L708" s="63"/>
      <c r="M708" s="63"/>
      <c r="N708" s="65"/>
      <c r="O708" s="127"/>
      <c r="P708" s="100"/>
      <c r="Q708" s="63">
        <f t="shared" si="297"/>
        <v>0</v>
      </c>
      <c r="R708" s="65"/>
      <c r="S708" s="67"/>
      <c r="T708" s="40"/>
      <c r="U708" s="106">
        <f>IF(EXACT(O708,Y708),M708,M708*(1-'Расчет ПРЕДЗАКАЗ'!$D$10))</f>
        <v>0</v>
      </c>
      <c r="V708" s="106">
        <f t="shared" si="298"/>
        <v>0</v>
      </c>
      <c r="W708" s="106" t="e">
        <f>IF(EXACT(O708,Y708),M708,M708*(1-#REF!))</f>
        <v>#REF!</v>
      </c>
      <c r="X708" s="106" t="e">
        <f t="shared" si="299"/>
        <v>#REF!</v>
      </c>
      <c r="Y708" s="107" t="s">
        <v>72</v>
      </c>
      <c r="Z708" s="103">
        <f t="shared" si="295"/>
        <v>0</v>
      </c>
      <c r="AA708" s="103">
        <f t="shared" si="296"/>
        <v>0</v>
      </c>
      <c r="AB708" s="128" t="str">
        <f t="shared" si="300"/>
        <v/>
      </c>
      <c r="AC708" s="128" t="e">
        <f t="shared" si="301"/>
        <v>#REF!</v>
      </c>
    </row>
    <row r="709" spans="1:29" ht="50.1" customHeight="1">
      <c r="A709" s="171"/>
      <c r="B709" s="171"/>
      <c r="C709" s="174"/>
      <c r="D709" s="174"/>
      <c r="E709" s="131"/>
      <c r="F709" s="177"/>
      <c r="G709" s="180"/>
      <c r="H709" s="163"/>
      <c r="I709" s="165"/>
      <c r="J709" s="168"/>
      <c r="K709" s="62"/>
      <c r="L709" s="63"/>
      <c r="M709" s="63"/>
      <c r="N709" s="65"/>
      <c r="O709" s="127"/>
      <c r="P709" s="100"/>
      <c r="Q709" s="63">
        <f t="shared" si="297"/>
        <v>0</v>
      </c>
      <c r="R709" s="65"/>
      <c r="S709" s="67"/>
      <c r="T709" s="40"/>
      <c r="U709" s="106">
        <f>IF(EXACT(O709,Y709),M709,M709*(1-'Расчет ПРЕДЗАКАЗ'!$D$10))</f>
        <v>0</v>
      </c>
      <c r="V709" s="106">
        <f t="shared" si="298"/>
        <v>0</v>
      </c>
      <c r="W709" s="106" t="e">
        <f>IF(EXACT(O709,Y709),M709,M709*(1-#REF!))</f>
        <v>#REF!</v>
      </c>
      <c r="X709" s="106" t="e">
        <f t="shared" si="299"/>
        <v>#REF!</v>
      </c>
      <c r="Y709" s="107" t="s">
        <v>72</v>
      </c>
      <c r="Z709" s="103">
        <f t="shared" si="295"/>
        <v>0</v>
      </c>
      <c r="AA709" s="103">
        <f t="shared" si="296"/>
        <v>0</v>
      </c>
      <c r="AB709" s="128" t="str">
        <f t="shared" si="300"/>
        <v/>
      </c>
      <c r="AC709" s="128" t="e">
        <f t="shared" si="301"/>
        <v>#REF!</v>
      </c>
    </row>
    <row r="710" spans="1:29" ht="50.1" customHeight="1">
      <c r="A710" s="172"/>
      <c r="B710" s="172"/>
      <c r="C710" s="175"/>
      <c r="D710" s="175"/>
      <c r="E710" s="132"/>
      <c r="F710" s="178"/>
      <c r="G710" s="181"/>
      <c r="H710" s="164"/>
      <c r="I710" s="166"/>
      <c r="J710" s="169"/>
      <c r="K710" s="62"/>
      <c r="L710" s="63"/>
      <c r="M710" s="63"/>
      <c r="N710" s="65"/>
      <c r="O710" s="127"/>
      <c r="P710" s="100"/>
      <c r="Q710" s="63">
        <f t="shared" si="297"/>
        <v>0</v>
      </c>
      <c r="R710" s="65"/>
      <c r="S710" s="64"/>
      <c r="T710" s="40"/>
      <c r="U710" s="106">
        <f>IF(EXACT(O710,Y710),M710,M710*(1-'Расчет ПРЕДЗАКАЗ'!$D$10))</f>
        <v>0</v>
      </c>
      <c r="V710" s="106">
        <f t="shared" si="298"/>
        <v>0</v>
      </c>
      <c r="W710" s="106" t="e">
        <f>IF(EXACT(O710,Y710),M710,M710*(1-#REF!))</f>
        <v>#REF!</v>
      </c>
      <c r="X710" s="106" t="e">
        <f t="shared" si="299"/>
        <v>#REF!</v>
      </c>
      <c r="Y710" s="107" t="s">
        <v>72</v>
      </c>
      <c r="Z710" s="103">
        <f t="shared" si="295"/>
        <v>0</v>
      </c>
      <c r="AA710" s="103">
        <f t="shared" si="296"/>
        <v>0</v>
      </c>
      <c r="AB710" s="128" t="str">
        <f t="shared" si="300"/>
        <v/>
      </c>
      <c r="AC710" s="128" t="e">
        <f t="shared" si="301"/>
        <v>#REF!</v>
      </c>
    </row>
    <row r="711" spans="1:29" ht="11.25" customHeight="1" thickBot="1"/>
    <row r="712" spans="1:29" ht="50.1" customHeight="1">
      <c r="A712" s="170">
        <v>549</v>
      </c>
      <c r="B712" s="170" t="s">
        <v>4405</v>
      </c>
      <c r="C712" s="173" t="s">
        <v>4406</v>
      </c>
      <c r="D712" s="173" t="s">
        <v>77</v>
      </c>
      <c r="E712" s="131"/>
      <c r="F712" s="196" t="s">
        <v>1385</v>
      </c>
      <c r="G712" s="179" t="s">
        <v>4207</v>
      </c>
      <c r="H712" s="162"/>
      <c r="I712" s="195"/>
      <c r="J712" s="167" t="s">
        <v>19</v>
      </c>
      <c r="K712" s="62" t="s">
        <v>82</v>
      </c>
      <c r="L712" s="63">
        <v>8970</v>
      </c>
      <c r="M712" s="63">
        <v>4983</v>
      </c>
      <c r="N712" s="142" t="s">
        <v>4407</v>
      </c>
      <c r="O712" s="127" t="s">
        <v>72</v>
      </c>
      <c r="P712" s="100"/>
      <c r="Q712" s="63">
        <f>P712*M712</f>
        <v>0</v>
      </c>
      <c r="R712" s="64"/>
      <c r="S712" s="67">
        <v>2</v>
      </c>
      <c r="T712" s="61"/>
      <c r="U712" s="106">
        <f>IF(EXACT(O712,Y712),M712,M712*(1-'Расчет ПРЕДЗАКАЗ'!$D$10))</f>
        <v>4983</v>
      </c>
      <c r="V712" s="106">
        <f>P712*U712</f>
        <v>0</v>
      </c>
      <c r="W712" s="106">
        <f>IF(EXACT(O712,Y712),M712,M712*(1-#REF!))</f>
        <v>4983</v>
      </c>
      <c r="X712" s="106">
        <f>P712*W712</f>
        <v>0</v>
      </c>
      <c r="Y712" s="107" t="s">
        <v>72</v>
      </c>
      <c r="Z712" s="103">
        <f t="shared" ref="Z712:Z726" si="302">IF(EXACT(O712,Y712),Q712,0)</f>
        <v>0</v>
      </c>
      <c r="AA712" s="103">
        <f t="shared" ref="AA712:AA726" si="303">IF(Z712=0,Q712,0)</f>
        <v>0</v>
      </c>
      <c r="AB712" s="128">
        <f>IF(U712=0,"",L712/U712-1)</f>
        <v>0.80012040939193252</v>
      </c>
      <c r="AC712" s="128">
        <f>IF(W712=0,"",L712/W712-1)</f>
        <v>0.80012040939193252</v>
      </c>
    </row>
    <row r="713" spans="1:29" ht="50.1" customHeight="1">
      <c r="A713" s="171"/>
      <c r="B713" s="171"/>
      <c r="C713" s="174"/>
      <c r="D713" s="174"/>
      <c r="E713" s="131"/>
      <c r="F713" s="177"/>
      <c r="G713" s="180"/>
      <c r="H713" s="163"/>
      <c r="I713" s="165"/>
      <c r="J713" s="168"/>
      <c r="K713" s="62" t="s">
        <v>98</v>
      </c>
      <c r="L713" s="63">
        <v>8970</v>
      </c>
      <c r="M713" s="63">
        <v>4983</v>
      </c>
      <c r="N713" s="142" t="s">
        <v>4408</v>
      </c>
      <c r="O713" s="127" t="s">
        <v>72</v>
      </c>
      <c r="P713" s="100"/>
      <c r="Q713" s="63">
        <f t="shared" ref="Q713:Q726" si="304">P713*M713</f>
        <v>0</v>
      </c>
      <c r="R713" s="64"/>
      <c r="S713" s="67">
        <v>1</v>
      </c>
      <c r="T713" s="46"/>
      <c r="U713" s="106">
        <f>IF(EXACT(O713,Y713),M713,M713*(1-'Расчет ПРЕДЗАКАЗ'!$D$10))</f>
        <v>4983</v>
      </c>
      <c r="V713" s="106">
        <f t="shared" ref="V713:V726" si="305">P713*U713</f>
        <v>0</v>
      </c>
      <c r="W713" s="106">
        <f>IF(EXACT(O713,Y713),M713,M713*(1-#REF!))</f>
        <v>4983</v>
      </c>
      <c r="X713" s="106">
        <f t="shared" ref="X713:X726" si="306">P713*W713</f>
        <v>0</v>
      </c>
      <c r="Y713" s="107" t="s">
        <v>72</v>
      </c>
      <c r="Z713" s="103">
        <f t="shared" si="302"/>
        <v>0</v>
      </c>
      <c r="AA713" s="103">
        <f t="shared" si="303"/>
        <v>0</v>
      </c>
      <c r="AB713" s="128">
        <f t="shared" ref="AB713:AB726" si="307">IF(U713=0,"",L713/U713-1)</f>
        <v>0.80012040939193252</v>
      </c>
      <c r="AC713" s="128">
        <f t="shared" ref="AC713:AC726" si="308">IF(W713=0,"",L713/W713-1)</f>
        <v>0.80012040939193252</v>
      </c>
    </row>
    <row r="714" spans="1:29" ht="50.1" customHeight="1">
      <c r="A714" s="171"/>
      <c r="B714" s="171"/>
      <c r="C714" s="174"/>
      <c r="D714" s="174"/>
      <c r="E714" s="131"/>
      <c r="F714" s="177"/>
      <c r="G714" s="180"/>
      <c r="H714" s="163"/>
      <c r="I714" s="165"/>
      <c r="J714" s="168"/>
      <c r="K714" s="62"/>
      <c r="L714" s="63"/>
      <c r="M714" s="63"/>
      <c r="N714" s="142"/>
      <c r="O714" s="127"/>
      <c r="P714" s="100"/>
      <c r="Q714" s="63">
        <f t="shared" si="304"/>
        <v>0</v>
      </c>
      <c r="R714" s="64"/>
      <c r="S714" s="67"/>
      <c r="T714" s="46"/>
      <c r="U714" s="106">
        <f>IF(EXACT(O714,Y714),M714,M714*(1-'Расчет ПРЕДЗАКАЗ'!$D$10))</f>
        <v>0</v>
      </c>
      <c r="V714" s="106">
        <f t="shared" si="305"/>
        <v>0</v>
      </c>
      <c r="W714" s="106" t="e">
        <f>IF(EXACT(O714,Y714),M714,M714*(1-#REF!))</f>
        <v>#REF!</v>
      </c>
      <c r="X714" s="106" t="e">
        <f t="shared" si="306"/>
        <v>#REF!</v>
      </c>
      <c r="Y714" s="107" t="s">
        <v>72</v>
      </c>
      <c r="Z714" s="103">
        <f t="shared" si="302"/>
        <v>0</v>
      </c>
      <c r="AA714" s="103">
        <f t="shared" si="303"/>
        <v>0</v>
      </c>
      <c r="AB714" s="128" t="str">
        <f t="shared" si="307"/>
        <v/>
      </c>
      <c r="AC714" s="128" t="e">
        <f t="shared" si="308"/>
        <v>#REF!</v>
      </c>
    </row>
    <row r="715" spans="1:29" ht="50.1" customHeight="1">
      <c r="A715" s="171"/>
      <c r="B715" s="171"/>
      <c r="C715" s="174"/>
      <c r="D715" s="174"/>
      <c r="E715" s="131"/>
      <c r="F715" s="177"/>
      <c r="G715" s="180"/>
      <c r="H715" s="163"/>
      <c r="I715" s="165"/>
      <c r="J715" s="168"/>
      <c r="K715" s="62"/>
      <c r="L715" s="63"/>
      <c r="M715" s="63"/>
      <c r="N715" s="142"/>
      <c r="O715" s="127"/>
      <c r="P715" s="100"/>
      <c r="Q715" s="63">
        <f t="shared" si="304"/>
        <v>0</v>
      </c>
      <c r="R715" s="64"/>
      <c r="S715" s="67"/>
      <c r="T715" s="46"/>
      <c r="U715" s="106">
        <f>IF(EXACT(O715,Y715),M715,M715*(1-'Расчет ПРЕДЗАКАЗ'!$D$10))</f>
        <v>0</v>
      </c>
      <c r="V715" s="106">
        <f t="shared" si="305"/>
        <v>0</v>
      </c>
      <c r="W715" s="106" t="e">
        <f>IF(EXACT(O715,Y715),M715,M715*(1-#REF!))</f>
        <v>#REF!</v>
      </c>
      <c r="X715" s="106" t="e">
        <f t="shared" si="306"/>
        <v>#REF!</v>
      </c>
      <c r="Y715" s="107" t="s">
        <v>72</v>
      </c>
      <c r="Z715" s="103">
        <f t="shared" si="302"/>
        <v>0</v>
      </c>
      <c r="AA715" s="103">
        <f t="shared" si="303"/>
        <v>0</v>
      </c>
      <c r="AB715" s="128" t="str">
        <f t="shared" si="307"/>
        <v/>
      </c>
      <c r="AC715" s="128" t="e">
        <f t="shared" si="308"/>
        <v>#REF!</v>
      </c>
    </row>
    <row r="716" spans="1:29" ht="50.1" customHeight="1">
      <c r="A716" s="171"/>
      <c r="B716" s="171"/>
      <c r="C716" s="174"/>
      <c r="D716" s="174"/>
      <c r="E716" s="131"/>
      <c r="F716" s="177"/>
      <c r="G716" s="180"/>
      <c r="H716" s="163"/>
      <c r="I716" s="165"/>
      <c r="J716" s="168"/>
      <c r="K716" s="62"/>
      <c r="L716" s="63"/>
      <c r="M716" s="63"/>
      <c r="N716" s="142"/>
      <c r="O716" s="127"/>
      <c r="P716" s="100"/>
      <c r="Q716" s="63">
        <f t="shared" si="304"/>
        <v>0</v>
      </c>
      <c r="R716" s="64"/>
      <c r="S716" s="67"/>
      <c r="T716" s="46"/>
      <c r="U716" s="106">
        <f>IF(EXACT(O716,Y716),M716,M716*(1-'Расчет ПРЕДЗАКАЗ'!$D$10))</f>
        <v>0</v>
      </c>
      <c r="V716" s="106">
        <f t="shared" si="305"/>
        <v>0</v>
      </c>
      <c r="W716" s="106" t="e">
        <f>IF(EXACT(O716,Y716),M716,M716*(1-#REF!))</f>
        <v>#REF!</v>
      </c>
      <c r="X716" s="106" t="e">
        <f t="shared" si="306"/>
        <v>#REF!</v>
      </c>
      <c r="Y716" s="107" t="s">
        <v>72</v>
      </c>
      <c r="Z716" s="103">
        <f t="shared" si="302"/>
        <v>0</v>
      </c>
      <c r="AA716" s="103">
        <f t="shared" si="303"/>
        <v>0</v>
      </c>
      <c r="AB716" s="128" t="str">
        <f t="shared" si="307"/>
        <v/>
      </c>
      <c r="AC716" s="128" t="e">
        <f t="shared" si="308"/>
        <v>#REF!</v>
      </c>
    </row>
    <row r="717" spans="1:29" ht="50.1" customHeight="1">
      <c r="A717" s="171"/>
      <c r="B717" s="171"/>
      <c r="C717" s="174"/>
      <c r="D717" s="174"/>
      <c r="E717" s="131"/>
      <c r="F717" s="177"/>
      <c r="G717" s="180"/>
      <c r="H717" s="163"/>
      <c r="I717" s="165"/>
      <c r="J717" s="168"/>
      <c r="K717" s="62"/>
      <c r="L717" s="63"/>
      <c r="M717" s="63"/>
      <c r="N717" s="142"/>
      <c r="O717" s="127"/>
      <c r="P717" s="100"/>
      <c r="Q717" s="63">
        <f t="shared" si="304"/>
        <v>0</v>
      </c>
      <c r="R717" s="64"/>
      <c r="S717" s="67"/>
      <c r="T717" s="46"/>
      <c r="U717" s="106">
        <f>IF(EXACT(O717,Y717),M717,M717*(1-'Расчет ПРЕДЗАКАЗ'!$D$10))</f>
        <v>0</v>
      </c>
      <c r="V717" s="106">
        <f t="shared" si="305"/>
        <v>0</v>
      </c>
      <c r="W717" s="106" t="e">
        <f>IF(EXACT(O717,Y717),M717,M717*(1-#REF!))</f>
        <v>#REF!</v>
      </c>
      <c r="X717" s="106" t="e">
        <f t="shared" si="306"/>
        <v>#REF!</v>
      </c>
      <c r="Y717" s="107" t="s">
        <v>72</v>
      </c>
      <c r="Z717" s="103">
        <f t="shared" si="302"/>
        <v>0</v>
      </c>
      <c r="AA717" s="103">
        <f t="shared" si="303"/>
        <v>0</v>
      </c>
      <c r="AB717" s="128" t="str">
        <f t="shared" si="307"/>
        <v/>
      </c>
      <c r="AC717" s="128" t="e">
        <f t="shared" si="308"/>
        <v>#REF!</v>
      </c>
    </row>
    <row r="718" spans="1:29" ht="50.1" customHeight="1">
      <c r="A718" s="171"/>
      <c r="B718" s="171"/>
      <c r="C718" s="174"/>
      <c r="D718" s="174"/>
      <c r="E718" s="131"/>
      <c r="F718" s="177"/>
      <c r="G718" s="180"/>
      <c r="H718" s="163"/>
      <c r="I718" s="165"/>
      <c r="J718" s="168"/>
      <c r="K718" s="62"/>
      <c r="L718" s="63"/>
      <c r="M718" s="63"/>
      <c r="N718" s="142"/>
      <c r="O718" s="127"/>
      <c r="P718" s="100"/>
      <c r="Q718" s="63">
        <f t="shared" si="304"/>
        <v>0</v>
      </c>
      <c r="R718" s="64"/>
      <c r="S718" s="67"/>
      <c r="T718" s="46"/>
      <c r="U718" s="106">
        <f>IF(EXACT(O718,Y718),M718,M718*(1-'Расчет ПРЕДЗАКАЗ'!$D$10))</f>
        <v>0</v>
      </c>
      <c r="V718" s="106">
        <f t="shared" si="305"/>
        <v>0</v>
      </c>
      <c r="W718" s="106" t="e">
        <f>IF(EXACT(O718,Y718),M718,M718*(1-#REF!))</f>
        <v>#REF!</v>
      </c>
      <c r="X718" s="106" t="e">
        <f t="shared" si="306"/>
        <v>#REF!</v>
      </c>
      <c r="Y718" s="107" t="s">
        <v>72</v>
      </c>
      <c r="Z718" s="103">
        <f t="shared" si="302"/>
        <v>0</v>
      </c>
      <c r="AA718" s="103">
        <f t="shared" si="303"/>
        <v>0</v>
      </c>
      <c r="AB718" s="128" t="str">
        <f t="shared" si="307"/>
        <v/>
      </c>
      <c r="AC718" s="128" t="e">
        <f t="shared" si="308"/>
        <v>#REF!</v>
      </c>
    </row>
    <row r="719" spans="1:29" ht="50.1" customHeight="1">
      <c r="A719" s="171"/>
      <c r="B719" s="171"/>
      <c r="C719" s="174"/>
      <c r="D719" s="174"/>
      <c r="E719" s="131"/>
      <c r="F719" s="177"/>
      <c r="G719" s="180"/>
      <c r="H719" s="163"/>
      <c r="I719" s="165"/>
      <c r="J719" s="168"/>
      <c r="K719" s="62"/>
      <c r="L719" s="63"/>
      <c r="M719" s="63"/>
      <c r="N719" s="142"/>
      <c r="O719" s="127"/>
      <c r="P719" s="100"/>
      <c r="Q719" s="63">
        <f t="shared" si="304"/>
        <v>0</v>
      </c>
      <c r="R719" s="64"/>
      <c r="S719" s="67"/>
      <c r="T719" s="46"/>
      <c r="U719" s="106">
        <f>IF(EXACT(O719,Y719),M719,M719*(1-'Расчет ПРЕДЗАКАЗ'!$D$10))</f>
        <v>0</v>
      </c>
      <c r="V719" s="106">
        <f t="shared" si="305"/>
        <v>0</v>
      </c>
      <c r="W719" s="106" t="e">
        <f>IF(EXACT(O719,Y719),M719,M719*(1-#REF!))</f>
        <v>#REF!</v>
      </c>
      <c r="X719" s="106" t="e">
        <f t="shared" si="306"/>
        <v>#REF!</v>
      </c>
      <c r="Y719" s="107" t="s">
        <v>72</v>
      </c>
      <c r="Z719" s="103">
        <f t="shared" si="302"/>
        <v>0</v>
      </c>
      <c r="AA719" s="103">
        <f t="shared" si="303"/>
        <v>0</v>
      </c>
      <c r="AB719" s="128" t="str">
        <f t="shared" si="307"/>
        <v/>
      </c>
      <c r="AC719" s="128" t="e">
        <f t="shared" si="308"/>
        <v>#REF!</v>
      </c>
    </row>
    <row r="720" spans="1:29" ht="50.1" customHeight="1">
      <c r="A720" s="171"/>
      <c r="B720" s="171"/>
      <c r="C720" s="174"/>
      <c r="D720" s="174"/>
      <c r="E720" s="131"/>
      <c r="F720" s="177"/>
      <c r="G720" s="180"/>
      <c r="H720" s="163"/>
      <c r="I720" s="165"/>
      <c r="J720" s="168"/>
      <c r="K720" s="62"/>
      <c r="L720" s="63"/>
      <c r="M720" s="63"/>
      <c r="N720" s="142"/>
      <c r="O720" s="127"/>
      <c r="P720" s="100"/>
      <c r="Q720" s="63">
        <f t="shared" si="304"/>
        <v>0</v>
      </c>
      <c r="R720" s="64"/>
      <c r="S720" s="67"/>
      <c r="T720" s="46"/>
      <c r="U720" s="106">
        <f>IF(EXACT(O720,Y720),M720,M720*(1-'Расчет ПРЕДЗАКАЗ'!$D$10))</f>
        <v>0</v>
      </c>
      <c r="V720" s="106">
        <f t="shared" si="305"/>
        <v>0</v>
      </c>
      <c r="W720" s="106" t="e">
        <f>IF(EXACT(O720,Y720),M720,M720*(1-#REF!))</f>
        <v>#REF!</v>
      </c>
      <c r="X720" s="106" t="e">
        <f t="shared" si="306"/>
        <v>#REF!</v>
      </c>
      <c r="Y720" s="107" t="s">
        <v>72</v>
      </c>
      <c r="Z720" s="103">
        <f t="shared" si="302"/>
        <v>0</v>
      </c>
      <c r="AA720" s="103">
        <f t="shared" si="303"/>
        <v>0</v>
      </c>
      <c r="AB720" s="128" t="str">
        <f t="shared" si="307"/>
        <v/>
      </c>
      <c r="AC720" s="128" t="e">
        <f t="shared" si="308"/>
        <v>#REF!</v>
      </c>
    </row>
    <row r="721" spans="1:29" ht="50.1" customHeight="1">
      <c r="A721" s="171"/>
      <c r="B721" s="171"/>
      <c r="C721" s="174"/>
      <c r="D721" s="174"/>
      <c r="E721" s="131"/>
      <c r="F721" s="177"/>
      <c r="G721" s="180"/>
      <c r="H721" s="163"/>
      <c r="I721" s="165"/>
      <c r="J721" s="168"/>
      <c r="K721" s="62"/>
      <c r="L721" s="63"/>
      <c r="M721" s="63"/>
      <c r="N721" s="65"/>
      <c r="O721" s="127"/>
      <c r="P721" s="100"/>
      <c r="Q721" s="63">
        <f t="shared" si="304"/>
        <v>0</v>
      </c>
      <c r="R721" s="65"/>
      <c r="S721" s="67"/>
      <c r="T721" s="40"/>
      <c r="U721" s="106">
        <f>IF(EXACT(O721,Y721),M721,M721*(1-'Расчет ПРЕДЗАКАЗ'!$D$10))</f>
        <v>0</v>
      </c>
      <c r="V721" s="106">
        <f t="shared" si="305"/>
        <v>0</v>
      </c>
      <c r="W721" s="106" t="e">
        <f>IF(EXACT(O721,Y721),M721,M721*(1-#REF!))</f>
        <v>#REF!</v>
      </c>
      <c r="X721" s="106" t="e">
        <f t="shared" si="306"/>
        <v>#REF!</v>
      </c>
      <c r="Y721" s="107" t="s">
        <v>72</v>
      </c>
      <c r="Z721" s="103">
        <f t="shared" si="302"/>
        <v>0</v>
      </c>
      <c r="AA721" s="103">
        <f t="shared" si="303"/>
        <v>0</v>
      </c>
      <c r="AB721" s="128" t="str">
        <f t="shared" si="307"/>
        <v/>
      </c>
      <c r="AC721" s="128" t="e">
        <f t="shared" si="308"/>
        <v>#REF!</v>
      </c>
    </row>
    <row r="722" spans="1:29" ht="50.1" customHeight="1">
      <c r="A722" s="171"/>
      <c r="B722" s="171"/>
      <c r="C722" s="174"/>
      <c r="D722" s="174"/>
      <c r="E722" s="131"/>
      <c r="F722" s="177"/>
      <c r="G722" s="180"/>
      <c r="H722" s="163"/>
      <c r="I722" s="165"/>
      <c r="J722" s="168"/>
      <c r="K722" s="62"/>
      <c r="L722" s="63"/>
      <c r="M722" s="63"/>
      <c r="N722" s="65"/>
      <c r="O722" s="127"/>
      <c r="P722" s="100"/>
      <c r="Q722" s="63">
        <f t="shared" si="304"/>
        <v>0</v>
      </c>
      <c r="R722" s="65"/>
      <c r="S722" s="67"/>
      <c r="T722" s="40"/>
      <c r="U722" s="106">
        <f>IF(EXACT(O722,Y722),M722,M722*(1-'Расчет ПРЕДЗАКАЗ'!$D$10))</f>
        <v>0</v>
      </c>
      <c r="V722" s="106">
        <f t="shared" si="305"/>
        <v>0</v>
      </c>
      <c r="W722" s="106" t="e">
        <f>IF(EXACT(O722,Y722),M722,M722*(1-#REF!))</f>
        <v>#REF!</v>
      </c>
      <c r="X722" s="106" t="e">
        <f t="shared" si="306"/>
        <v>#REF!</v>
      </c>
      <c r="Y722" s="107" t="s">
        <v>72</v>
      </c>
      <c r="Z722" s="103">
        <f t="shared" si="302"/>
        <v>0</v>
      </c>
      <c r="AA722" s="103">
        <f t="shared" si="303"/>
        <v>0</v>
      </c>
      <c r="AB722" s="128" t="str">
        <f t="shared" si="307"/>
        <v/>
      </c>
      <c r="AC722" s="128" t="e">
        <f t="shared" si="308"/>
        <v>#REF!</v>
      </c>
    </row>
    <row r="723" spans="1:29" ht="50.1" customHeight="1">
      <c r="A723" s="171"/>
      <c r="B723" s="171"/>
      <c r="C723" s="174"/>
      <c r="D723" s="174"/>
      <c r="E723" s="131"/>
      <c r="F723" s="177"/>
      <c r="G723" s="180"/>
      <c r="H723" s="163"/>
      <c r="I723" s="165"/>
      <c r="J723" s="168"/>
      <c r="K723" s="62"/>
      <c r="L723" s="63"/>
      <c r="M723" s="63"/>
      <c r="N723" s="65"/>
      <c r="O723" s="127"/>
      <c r="P723" s="100"/>
      <c r="Q723" s="63">
        <f t="shared" si="304"/>
        <v>0</v>
      </c>
      <c r="R723" s="65"/>
      <c r="S723" s="67"/>
      <c r="T723" s="40"/>
      <c r="U723" s="106">
        <f>IF(EXACT(O723,Y723),M723,M723*(1-'Расчет ПРЕДЗАКАЗ'!$D$10))</f>
        <v>0</v>
      </c>
      <c r="V723" s="106">
        <f t="shared" si="305"/>
        <v>0</v>
      </c>
      <c r="W723" s="106" t="e">
        <f>IF(EXACT(O723,Y723),M723,M723*(1-#REF!))</f>
        <v>#REF!</v>
      </c>
      <c r="X723" s="106" t="e">
        <f t="shared" si="306"/>
        <v>#REF!</v>
      </c>
      <c r="Y723" s="107" t="s">
        <v>72</v>
      </c>
      <c r="Z723" s="103">
        <f t="shared" si="302"/>
        <v>0</v>
      </c>
      <c r="AA723" s="103">
        <f t="shared" si="303"/>
        <v>0</v>
      </c>
      <c r="AB723" s="128" t="str">
        <f t="shared" si="307"/>
        <v/>
      </c>
      <c r="AC723" s="128" t="e">
        <f t="shared" si="308"/>
        <v>#REF!</v>
      </c>
    </row>
    <row r="724" spans="1:29" ht="50.1" customHeight="1">
      <c r="A724" s="171"/>
      <c r="B724" s="171"/>
      <c r="C724" s="174"/>
      <c r="D724" s="174"/>
      <c r="E724" s="131"/>
      <c r="F724" s="177"/>
      <c r="G724" s="180"/>
      <c r="H724" s="163"/>
      <c r="I724" s="165"/>
      <c r="J724" s="168"/>
      <c r="K724" s="62"/>
      <c r="L724" s="63"/>
      <c r="M724" s="63"/>
      <c r="N724" s="65"/>
      <c r="O724" s="127"/>
      <c r="P724" s="100"/>
      <c r="Q724" s="63">
        <f t="shared" si="304"/>
        <v>0</v>
      </c>
      <c r="R724" s="65"/>
      <c r="S724" s="67"/>
      <c r="T724" s="40"/>
      <c r="U724" s="106">
        <f>IF(EXACT(O724,Y724),M724,M724*(1-'Расчет ПРЕДЗАКАЗ'!$D$10))</f>
        <v>0</v>
      </c>
      <c r="V724" s="106">
        <f t="shared" si="305"/>
        <v>0</v>
      </c>
      <c r="W724" s="106" t="e">
        <f>IF(EXACT(O724,Y724),M724,M724*(1-#REF!))</f>
        <v>#REF!</v>
      </c>
      <c r="X724" s="106" t="e">
        <f t="shared" si="306"/>
        <v>#REF!</v>
      </c>
      <c r="Y724" s="107" t="s">
        <v>72</v>
      </c>
      <c r="Z724" s="103">
        <f t="shared" si="302"/>
        <v>0</v>
      </c>
      <c r="AA724" s="103">
        <f t="shared" si="303"/>
        <v>0</v>
      </c>
      <c r="AB724" s="128" t="str">
        <f t="shared" si="307"/>
        <v/>
      </c>
      <c r="AC724" s="128" t="e">
        <f t="shared" si="308"/>
        <v>#REF!</v>
      </c>
    </row>
    <row r="725" spans="1:29" ht="50.1" customHeight="1">
      <c r="A725" s="171"/>
      <c r="B725" s="171"/>
      <c r="C725" s="174"/>
      <c r="D725" s="174"/>
      <c r="E725" s="131"/>
      <c r="F725" s="177"/>
      <c r="G725" s="180"/>
      <c r="H725" s="163"/>
      <c r="I725" s="165"/>
      <c r="J725" s="168"/>
      <c r="K725" s="62"/>
      <c r="L725" s="63"/>
      <c r="M725" s="63"/>
      <c r="N725" s="65"/>
      <c r="O725" s="127"/>
      <c r="P725" s="100"/>
      <c r="Q725" s="63">
        <f t="shared" si="304"/>
        <v>0</v>
      </c>
      <c r="R725" s="65"/>
      <c r="S725" s="67"/>
      <c r="T725" s="40"/>
      <c r="U725" s="106">
        <f>IF(EXACT(O725,Y725),M725,M725*(1-'Расчет ПРЕДЗАКАЗ'!$D$10))</f>
        <v>0</v>
      </c>
      <c r="V725" s="106">
        <f t="shared" si="305"/>
        <v>0</v>
      </c>
      <c r="W725" s="106" t="e">
        <f>IF(EXACT(O725,Y725),M725,M725*(1-#REF!))</f>
        <v>#REF!</v>
      </c>
      <c r="X725" s="106" t="e">
        <f t="shared" si="306"/>
        <v>#REF!</v>
      </c>
      <c r="Y725" s="107" t="s">
        <v>72</v>
      </c>
      <c r="Z725" s="103">
        <f t="shared" si="302"/>
        <v>0</v>
      </c>
      <c r="AA725" s="103">
        <f t="shared" si="303"/>
        <v>0</v>
      </c>
      <c r="AB725" s="128" t="str">
        <f t="shared" si="307"/>
        <v/>
      </c>
      <c r="AC725" s="128" t="e">
        <f t="shared" si="308"/>
        <v>#REF!</v>
      </c>
    </row>
    <row r="726" spans="1:29" ht="50.1" customHeight="1">
      <c r="A726" s="172"/>
      <c r="B726" s="172"/>
      <c r="C726" s="175"/>
      <c r="D726" s="175"/>
      <c r="E726" s="132"/>
      <c r="F726" s="178"/>
      <c r="G726" s="181"/>
      <c r="H726" s="164"/>
      <c r="I726" s="166"/>
      <c r="J726" s="169"/>
      <c r="K726" s="62"/>
      <c r="L726" s="63"/>
      <c r="M726" s="63"/>
      <c r="N726" s="65"/>
      <c r="O726" s="127"/>
      <c r="P726" s="100"/>
      <c r="Q726" s="63">
        <f t="shared" si="304"/>
        <v>0</v>
      </c>
      <c r="R726" s="65"/>
      <c r="S726" s="64"/>
      <c r="T726" s="40"/>
      <c r="U726" s="106">
        <f>IF(EXACT(O726,Y726),M726,M726*(1-'Расчет ПРЕДЗАКАЗ'!$D$10))</f>
        <v>0</v>
      </c>
      <c r="V726" s="106">
        <f t="shared" si="305"/>
        <v>0</v>
      </c>
      <c r="W726" s="106" t="e">
        <f>IF(EXACT(O726,Y726),M726,M726*(1-#REF!))</f>
        <v>#REF!</v>
      </c>
      <c r="X726" s="106" t="e">
        <f t="shared" si="306"/>
        <v>#REF!</v>
      </c>
      <c r="Y726" s="107" t="s">
        <v>72</v>
      </c>
      <c r="Z726" s="103">
        <f t="shared" si="302"/>
        <v>0</v>
      </c>
      <c r="AA726" s="103">
        <f t="shared" si="303"/>
        <v>0</v>
      </c>
      <c r="AB726" s="128" t="str">
        <f t="shared" si="307"/>
        <v/>
      </c>
      <c r="AC726" s="128" t="e">
        <f t="shared" si="308"/>
        <v>#REF!</v>
      </c>
    </row>
    <row r="727" spans="1:29" ht="11.25" customHeight="1" thickBot="1"/>
    <row r="728" spans="1:29" ht="50.1" customHeight="1">
      <c r="A728" s="170">
        <v>550</v>
      </c>
      <c r="B728" s="170" t="s">
        <v>4409</v>
      </c>
      <c r="C728" s="173" t="s">
        <v>4410</v>
      </c>
      <c r="D728" s="173" t="s">
        <v>77</v>
      </c>
      <c r="E728" s="131"/>
      <c r="F728" s="196" t="s">
        <v>1385</v>
      </c>
      <c r="G728" s="179" t="s">
        <v>792</v>
      </c>
      <c r="H728" s="162" t="s">
        <v>2568</v>
      </c>
      <c r="I728" s="195" t="s">
        <v>4411</v>
      </c>
      <c r="J728" s="167" t="s">
        <v>19</v>
      </c>
      <c r="K728" s="62" t="s">
        <v>96</v>
      </c>
      <c r="L728" s="63">
        <v>6830</v>
      </c>
      <c r="M728" s="63">
        <v>4266</v>
      </c>
      <c r="N728" s="142" t="s">
        <v>4412</v>
      </c>
      <c r="O728" s="127"/>
      <c r="P728" s="100"/>
      <c r="Q728" s="63">
        <f>P728*M728</f>
        <v>0</v>
      </c>
      <c r="R728" s="64"/>
      <c r="S728" s="67">
        <v>4</v>
      </c>
      <c r="T728" s="61"/>
      <c r="U728" s="106">
        <f>IF(EXACT(O728,Y728),M728,M728*(1-'Расчет ПРЕДЗАКАЗ'!$D$10))</f>
        <v>4180.68</v>
      </c>
      <c r="V728" s="106">
        <f>P728*U728</f>
        <v>0</v>
      </c>
      <c r="W728" s="106" t="e">
        <f>IF(EXACT(O728,Y728),M728,M728*(1-#REF!))</f>
        <v>#REF!</v>
      </c>
      <c r="X728" s="106" t="e">
        <f>P728*W728</f>
        <v>#REF!</v>
      </c>
      <c r="Y728" s="107" t="s">
        <v>72</v>
      </c>
      <c r="Z728" s="103">
        <f t="shared" ref="Z728:Z742" si="309">IF(EXACT(O728,Y728),Q728,0)</f>
        <v>0</v>
      </c>
      <c r="AA728" s="103">
        <f t="shared" ref="AA728:AA742" si="310">IF(Z728=0,Q728,0)</f>
        <v>0</v>
      </c>
      <c r="AB728" s="128">
        <f>IF(U728=0,"",L728/U728-1)</f>
        <v>0.6337055215897891</v>
      </c>
      <c r="AC728" s="128" t="e">
        <f>IF(W728=0,"",L728/W728-1)</f>
        <v>#REF!</v>
      </c>
    </row>
    <row r="729" spans="1:29" ht="50.1" customHeight="1">
      <c r="A729" s="171"/>
      <c r="B729" s="171"/>
      <c r="C729" s="174"/>
      <c r="D729" s="174"/>
      <c r="E729" s="131"/>
      <c r="F729" s="177"/>
      <c r="G729" s="180"/>
      <c r="H729" s="163"/>
      <c r="I729" s="165"/>
      <c r="J729" s="168"/>
      <c r="K729" s="62"/>
      <c r="L729" s="63"/>
      <c r="M729" s="63"/>
      <c r="N729" s="142"/>
      <c r="O729" s="127"/>
      <c r="P729" s="100"/>
      <c r="Q729" s="63">
        <f t="shared" ref="Q729:Q742" si="311">P729*M729</f>
        <v>0</v>
      </c>
      <c r="R729" s="64"/>
      <c r="S729" s="67"/>
      <c r="T729" s="46"/>
      <c r="U729" s="106">
        <f>IF(EXACT(O729,Y729),M729,M729*(1-'Расчет ПРЕДЗАКАЗ'!$D$10))</f>
        <v>0</v>
      </c>
      <c r="V729" s="106">
        <f t="shared" ref="V729:V742" si="312">P729*U729</f>
        <v>0</v>
      </c>
      <c r="W729" s="106" t="e">
        <f>IF(EXACT(O729,Y729),M729,M729*(1-#REF!))</f>
        <v>#REF!</v>
      </c>
      <c r="X729" s="106" t="e">
        <f t="shared" ref="X729:X742" si="313">P729*W729</f>
        <v>#REF!</v>
      </c>
      <c r="Y729" s="107" t="s">
        <v>72</v>
      </c>
      <c r="Z729" s="103">
        <f t="shared" si="309"/>
        <v>0</v>
      </c>
      <c r="AA729" s="103">
        <f t="shared" si="310"/>
        <v>0</v>
      </c>
      <c r="AB729" s="128" t="str">
        <f t="shared" ref="AB729:AB742" si="314">IF(U729=0,"",L729/U729-1)</f>
        <v/>
      </c>
      <c r="AC729" s="128" t="e">
        <f t="shared" ref="AC729:AC742" si="315">IF(W729=0,"",L729/W729-1)</f>
        <v>#REF!</v>
      </c>
    </row>
    <row r="730" spans="1:29" ht="50.1" customHeight="1">
      <c r="A730" s="171"/>
      <c r="B730" s="171"/>
      <c r="C730" s="174"/>
      <c r="D730" s="174"/>
      <c r="E730" s="131"/>
      <c r="F730" s="177"/>
      <c r="G730" s="180"/>
      <c r="H730" s="163"/>
      <c r="I730" s="165"/>
      <c r="J730" s="168"/>
      <c r="K730" s="62"/>
      <c r="L730" s="63"/>
      <c r="M730" s="63"/>
      <c r="N730" s="142"/>
      <c r="O730" s="127"/>
      <c r="P730" s="100"/>
      <c r="Q730" s="63">
        <f t="shared" si="311"/>
        <v>0</v>
      </c>
      <c r="R730" s="64"/>
      <c r="S730" s="67"/>
      <c r="T730" s="46"/>
      <c r="U730" s="106">
        <f>IF(EXACT(O730,Y730),M730,M730*(1-'Расчет ПРЕДЗАКАЗ'!$D$10))</f>
        <v>0</v>
      </c>
      <c r="V730" s="106">
        <f t="shared" si="312"/>
        <v>0</v>
      </c>
      <c r="W730" s="106" t="e">
        <f>IF(EXACT(O730,Y730),M730,M730*(1-#REF!))</f>
        <v>#REF!</v>
      </c>
      <c r="X730" s="106" t="e">
        <f t="shared" si="313"/>
        <v>#REF!</v>
      </c>
      <c r="Y730" s="107" t="s">
        <v>72</v>
      </c>
      <c r="Z730" s="103">
        <f t="shared" si="309"/>
        <v>0</v>
      </c>
      <c r="AA730" s="103">
        <f t="shared" si="310"/>
        <v>0</v>
      </c>
      <c r="AB730" s="128" t="str">
        <f t="shared" si="314"/>
        <v/>
      </c>
      <c r="AC730" s="128" t="e">
        <f t="shared" si="315"/>
        <v>#REF!</v>
      </c>
    </row>
    <row r="731" spans="1:29" ht="50.1" customHeight="1">
      <c r="A731" s="171"/>
      <c r="B731" s="171"/>
      <c r="C731" s="174"/>
      <c r="D731" s="174"/>
      <c r="E731" s="131"/>
      <c r="F731" s="177"/>
      <c r="G731" s="180"/>
      <c r="H731" s="163"/>
      <c r="I731" s="165"/>
      <c r="J731" s="168"/>
      <c r="K731" s="62"/>
      <c r="L731" s="63"/>
      <c r="M731" s="63"/>
      <c r="N731" s="142"/>
      <c r="O731" s="127"/>
      <c r="P731" s="100"/>
      <c r="Q731" s="63">
        <f t="shared" si="311"/>
        <v>0</v>
      </c>
      <c r="R731" s="64"/>
      <c r="S731" s="67"/>
      <c r="T731" s="46"/>
      <c r="U731" s="106">
        <f>IF(EXACT(O731,Y731),M731,M731*(1-'Расчет ПРЕДЗАКАЗ'!$D$10))</f>
        <v>0</v>
      </c>
      <c r="V731" s="106">
        <f t="shared" si="312"/>
        <v>0</v>
      </c>
      <c r="W731" s="106" t="e">
        <f>IF(EXACT(O731,Y731),M731,M731*(1-#REF!))</f>
        <v>#REF!</v>
      </c>
      <c r="X731" s="106" t="e">
        <f t="shared" si="313"/>
        <v>#REF!</v>
      </c>
      <c r="Y731" s="107" t="s">
        <v>72</v>
      </c>
      <c r="Z731" s="103">
        <f t="shared" si="309"/>
        <v>0</v>
      </c>
      <c r="AA731" s="103">
        <f t="shared" si="310"/>
        <v>0</v>
      </c>
      <c r="AB731" s="128" t="str">
        <f t="shared" si="314"/>
        <v/>
      </c>
      <c r="AC731" s="128" t="e">
        <f t="shared" si="315"/>
        <v>#REF!</v>
      </c>
    </row>
    <row r="732" spans="1:29" ht="50.1" customHeight="1">
      <c r="A732" s="171"/>
      <c r="B732" s="171"/>
      <c r="C732" s="174"/>
      <c r="D732" s="174"/>
      <c r="E732" s="131"/>
      <c r="F732" s="177"/>
      <c r="G732" s="180"/>
      <c r="H732" s="163"/>
      <c r="I732" s="165"/>
      <c r="J732" s="168"/>
      <c r="K732" s="62"/>
      <c r="L732" s="63"/>
      <c r="M732" s="63"/>
      <c r="N732" s="142"/>
      <c r="O732" s="127"/>
      <c r="P732" s="100"/>
      <c r="Q732" s="63">
        <f t="shared" si="311"/>
        <v>0</v>
      </c>
      <c r="R732" s="64"/>
      <c r="S732" s="67"/>
      <c r="T732" s="46"/>
      <c r="U732" s="106">
        <f>IF(EXACT(O732,Y732),M732,M732*(1-'Расчет ПРЕДЗАКАЗ'!$D$10))</f>
        <v>0</v>
      </c>
      <c r="V732" s="106">
        <f t="shared" si="312"/>
        <v>0</v>
      </c>
      <c r="W732" s="106" t="e">
        <f>IF(EXACT(O732,Y732),M732,M732*(1-#REF!))</f>
        <v>#REF!</v>
      </c>
      <c r="X732" s="106" t="e">
        <f t="shared" si="313"/>
        <v>#REF!</v>
      </c>
      <c r="Y732" s="107" t="s">
        <v>72</v>
      </c>
      <c r="Z732" s="103">
        <f t="shared" si="309"/>
        <v>0</v>
      </c>
      <c r="AA732" s="103">
        <f t="shared" si="310"/>
        <v>0</v>
      </c>
      <c r="AB732" s="128" t="str">
        <f t="shared" si="314"/>
        <v/>
      </c>
      <c r="AC732" s="128" t="e">
        <f t="shared" si="315"/>
        <v>#REF!</v>
      </c>
    </row>
    <row r="733" spans="1:29" ht="50.1" customHeight="1">
      <c r="A733" s="171"/>
      <c r="B733" s="171"/>
      <c r="C733" s="174"/>
      <c r="D733" s="174"/>
      <c r="E733" s="131"/>
      <c r="F733" s="177"/>
      <c r="G733" s="180"/>
      <c r="H733" s="163"/>
      <c r="I733" s="165"/>
      <c r="J733" s="168"/>
      <c r="K733" s="62"/>
      <c r="L733" s="63"/>
      <c r="M733" s="63"/>
      <c r="N733" s="142"/>
      <c r="O733" s="127"/>
      <c r="P733" s="100"/>
      <c r="Q733" s="63">
        <f t="shared" si="311"/>
        <v>0</v>
      </c>
      <c r="R733" s="64"/>
      <c r="S733" s="67"/>
      <c r="T733" s="46"/>
      <c r="U733" s="106">
        <f>IF(EXACT(O733,Y733),M733,M733*(1-'Расчет ПРЕДЗАКАЗ'!$D$10))</f>
        <v>0</v>
      </c>
      <c r="V733" s="106">
        <f t="shared" si="312"/>
        <v>0</v>
      </c>
      <c r="W733" s="106" t="e">
        <f>IF(EXACT(O733,Y733),M733,M733*(1-#REF!))</f>
        <v>#REF!</v>
      </c>
      <c r="X733" s="106" t="e">
        <f t="shared" si="313"/>
        <v>#REF!</v>
      </c>
      <c r="Y733" s="107" t="s">
        <v>72</v>
      </c>
      <c r="Z733" s="103">
        <f t="shared" si="309"/>
        <v>0</v>
      </c>
      <c r="AA733" s="103">
        <f t="shared" si="310"/>
        <v>0</v>
      </c>
      <c r="AB733" s="128" t="str">
        <f t="shared" si="314"/>
        <v/>
      </c>
      <c r="AC733" s="128" t="e">
        <f t="shared" si="315"/>
        <v>#REF!</v>
      </c>
    </row>
    <row r="734" spans="1:29" ht="50.1" customHeight="1">
      <c r="A734" s="171"/>
      <c r="B734" s="171"/>
      <c r="C734" s="174"/>
      <c r="D734" s="174"/>
      <c r="E734" s="131"/>
      <c r="F734" s="177"/>
      <c r="G734" s="180"/>
      <c r="H734" s="163"/>
      <c r="I734" s="165"/>
      <c r="J734" s="168"/>
      <c r="K734" s="62"/>
      <c r="L734" s="63"/>
      <c r="M734" s="63"/>
      <c r="N734" s="142"/>
      <c r="O734" s="127"/>
      <c r="P734" s="100"/>
      <c r="Q734" s="63">
        <f t="shared" si="311"/>
        <v>0</v>
      </c>
      <c r="R734" s="64"/>
      <c r="S734" s="67"/>
      <c r="T734" s="46"/>
      <c r="U734" s="106">
        <f>IF(EXACT(O734,Y734),M734,M734*(1-'Расчет ПРЕДЗАКАЗ'!$D$10))</f>
        <v>0</v>
      </c>
      <c r="V734" s="106">
        <f t="shared" si="312"/>
        <v>0</v>
      </c>
      <c r="W734" s="106" t="e">
        <f>IF(EXACT(O734,Y734),M734,M734*(1-#REF!))</f>
        <v>#REF!</v>
      </c>
      <c r="X734" s="106" t="e">
        <f t="shared" si="313"/>
        <v>#REF!</v>
      </c>
      <c r="Y734" s="107" t="s">
        <v>72</v>
      </c>
      <c r="Z734" s="103">
        <f t="shared" si="309"/>
        <v>0</v>
      </c>
      <c r="AA734" s="103">
        <f t="shared" si="310"/>
        <v>0</v>
      </c>
      <c r="AB734" s="128" t="str">
        <f t="shared" si="314"/>
        <v/>
      </c>
      <c r="AC734" s="128" t="e">
        <f t="shared" si="315"/>
        <v>#REF!</v>
      </c>
    </row>
    <row r="735" spans="1:29" ht="50.1" customHeight="1">
      <c r="A735" s="171"/>
      <c r="B735" s="171"/>
      <c r="C735" s="174"/>
      <c r="D735" s="174"/>
      <c r="E735" s="131"/>
      <c r="F735" s="177"/>
      <c r="G735" s="180"/>
      <c r="H735" s="163"/>
      <c r="I735" s="165"/>
      <c r="J735" s="168"/>
      <c r="K735" s="62"/>
      <c r="L735" s="63"/>
      <c r="M735" s="63"/>
      <c r="N735" s="142"/>
      <c r="O735" s="127"/>
      <c r="P735" s="100"/>
      <c r="Q735" s="63">
        <f t="shared" si="311"/>
        <v>0</v>
      </c>
      <c r="R735" s="64"/>
      <c r="S735" s="67"/>
      <c r="T735" s="46"/>
      <c r="U735" s="106">
        <f>IF(EXACT(O735,Y735),M735,M735*(1-'Расчет ПРЕДЗАКАЗ'!$D$10))</f>
        <v>0</v>
      </c>
      <c r="V735" s="106">
        <f t="shared" si="312"/>
        <v>0</v>
      </c>
      <c r="W735" s="106" t="e">
        <f>IF(EXACT(O735,Y735),M735,M735*(1-#REF!))</f>
        <v>#REF!</v>
      </c>
      <c r="X735" s="106" t="e">
        <f t="shared" si="313"/>
        <v>#REF!</v>
      </c>
      <c r="Y735" s="107" t="s">
        <v>72</v>
      </c>
      <c r="Z735" s="103">
        <f t="shared" si="309"/>
        <v>0</v>
      </c>
      <c r="AA735" s="103">
        <f t="shared" si="310"/>
        <v>0</v>
      </c>
      <c r="AB735" s="128" t="str">
        <f t="shared" si="314"/>
        <v/>
      </c>
      <c r="AC735" s="128" t="e">
        <f t="shared" si="315"/>
        <v>#REF!</v>
      </c>
    </row>
    <row r="736" spans="1:29" ht="50.1" customHeight="1">
      <c r="A736" s="171"/>
      <c r="B736" s="171"/>
      <c r="C736" s="174"/>
      <c r="D736" s="174"/>
      <c r="E736" s="131"/>
      <c r="F736" s="177"/>
      <c r="G736" s="180"/>
      <c r="H736" s="163"/>
      <c r="I736" s="165"/>
      <c r="J736" s="168"/>
      <c r="K736" s="62"/>
      <c r="L736" s="63"/>
      <c r="M736" s="63"/>
      <c r="N736" s="142"/>
      <c r="O736" s="127"/>
      <c r="P736" s="100"/>
      <c r="Q736" s="63">
        <f t="shared" si="311"/>
        <v>0</v>
      </c>
      <c r="R736" s="64"/>
      <c r="S736" s="67"/>
      <c r="T736" s="46"/>
      <c r="U736" s="106">
        <f>IF(EXACT(O736,Y736),M736,M736*(1-'Расчет ПРЕДЗАКАЗ'!$D$10))</f>
        <v>0</v>
      </c>
      <c r="V736" s="106">
        <f t="shared" si="312"/>
        <v>0</v>
      </c>
      <c r="W736" s="106" t="e">
        <f>IF(EXACT(O736,Y736),M736,M736*(1-#REF!))</f>
        <v>#REF!</v>
      </c>
      <c r="X736" s="106" t="e">
        <f t="shared" si="313"/>
        <v>#REF!</v>
      </c>
      <c r="Y736" s="107" t="s">
        <v>72</v>
      </c>
      <c r="Z736" s="103">
        <f t="shared" si="309"/>
        <v>0</v>
      </c>
      <c r="AA736" s="103">
        <f t="shared" si="310"/>
        <v>0</v>
      </c>
      <c r="AB736" s="128" t="str">
        <f t="shared" si="314"/>
        <v/>
      </c>
      <c r="AC736" s="128" t="e">
        <f t="shared" si="315"/>
        <v>#REF!</v>
      </c>
    </row>
    <row r="737" spans="1:29" ht="50.1" customHeight="1">
      <c r="A737" s="171"/>
      <c r="B737" s="171"/>
      <c r="C737" s="174"/>
      <c r="D737" s="174"/>
      <c r="E737" s="131"/>
      <c r="F737" s="177"/>
      <c r="G737" s="180"/>
      <c r="H737" s="163"/>
      <c r="I737" s="165"/>
      <c r="J737" s="168"/>
      <c r="K737" s="62"/>
      <c r="L737" s="63"/>
      <c r="M737" s="63"/>
      <c r="N737" s="65"/>
      <c r="O737" s="127"/>
      <c r="P737" s="100"/>
      <c r="Q737" s="63">
        <f t="shared" si="311"/>
        <v>0</v>
      </c>
      <c r="R737" s="65"/>
      <c r="S737" s="67"/>
      <c r="T737" s="40"/>
      <c r="U737" s="106">
        <f>IF(EXACT(O737,Y737),M737,M737*(1-'Расчет ПРЕДЗАКАЗ'!$D$10))</f>
        <v>0</v>
      </c>
      <c r="V737" s="106">
        <f t="shared" si="312"/>
        <v>0</v>
      </c>
      <c r="W737" s="106" t="e">
        <f>IF(EXACT(O737,Y737),M737,M737*(1-#REF!))</f>
        <v>#REF!</v>
      </c>
      <c r="X737" s="106" t="e">
        <f t="shared" si="313"/>
        <v>#REF!</v>
      </c>
      <c r="Y737" s="107" t="s">
        <v>72</v>
      </c>
      <c r="Z737" s="103">
        <f t="shared" si="309"/>
        <v>0</v>
      </c>
      <c r="AA737" s="103">
        <f t="shared" si="310"/>
        <v>0</v>
      </c>
      <c r="AB737" s="128" t="str">
        <f t="shared" si="314"/>
        <v/>
      </c>
      <c r="AC737" s="128" t="e">
        <f t="shared" si="315"/>
        <v>#REF!</v>
      </c>
    </row>
    <row r="738" spans="1:29" ht="50.1" customHeight="1">
      <c r="A738" s="171"/>
      <c r="B738" s="171"/>
      <c r="C738" s="174"/>
      <c r="D738" s="174"/>
      <c r="E738" s="131"/>
      <c r="F738" s="177"/>
      <c r="G738" s="180"/>
      <c r="H738" s="163"/>
      <c r="I738" s="165"/>
      <c r="J738" s="168"/>
      <c r="K738" s="62"/>
      <c r="L738" s="63"/>
      <c r="M738" s="63"/>
      <c r="N738" s="65"/>
      <c r="O738" s="127"/>
      <c r="P738" s="100"/>
      <c r="Q738" s="63">
        <f t="shared" si="311"/>
        <v>0</v>
      </c>
      <c r="R738" s="65"/>
      <c r="S738" s="67"/>
      <c r="T738" s="40"/>
      <c r="U738" s="106">
        <f>IF(EXACT(O738,Y738),M738,M738*(1-'Расчет ПРЕДЗАКАЗ'!$D$10))</f>
        <v>0</v>
      </c>
      <c r="V738" s="106">
        <f t="shared" si="312"/>
        <v>0</v>
      </c>
      <c r="W738" s="106" t="e">
        <f>IF(EXACT(O738,Y738),M738,M738*(1-#REF!))</f>
        <v>#REF!</v>
      </c>
      <c r="X738" s="106" t="e">
        <f t="shared" si="313"/>
        <v>#REF!</v>
      </c>
      <c r="Y738" s="107" t="s">
        <v>72</v>
      </c>
      <c r="Z738" s="103">
        <f t="shared" si="309"/>
        <v>0</v>
      </c>
      <c r="AA738" s="103">
        <f t="shared" si="310"/>
        <v>0</v>
      </c>
      <c r="AB738" s="128" t="str">
        <f t="shared" si="314"/>
        <v/>
      </c>
      <c r="AC738" s="128" t="e">
        <f t="shared" si="315"/>
        <v>#REF!</v>
      </c>
    </row>
    <row r="739" spans="1:29" ht="50.1" customHeight="1">
      <c r="A739" s="171"/>
      <c r="B739" s="171"/>
      <c r="C739" s="174"/>
      <c r="D739" s="174"/>
      <c r="E739" s="131"/>
      <c r="F739" s="177"/>
      <c r="G739" s="180"/>
      <c r="H739" s="163"/>
      <c r="I739" s="165"/>
      <c r="J739" s="168"/>
      <c r="K739" s="62"/>
      <c r="L739" s="63"/>
      <c r="M739" s="63"/>
      <c r="N739" s="65"/>
      <c r="O739" s="127"/>
      <c r="P739" s="100"/>
      <c r="Q739" s="63">
        <f t="shared" si="311"/>
        <v>0</v>
      </c>
      <c r="R739" s="65"/>
      <c r="S739" s="67"/>
      <c r="T739" s="40"/>
      <c r="U739" s="106">
        <f>IF(EXACT(O739,Y739),M739,M739*(1-'Расчет ПРЕДЗАКАЗ'!$D$10))</f>
        <v>0</v>
      </c>
      <c r="V739" s="106">
        <f t="shared" si="312"/>
        <v>0</v>
      </c>
      <c r="W739" s="106" t="e">
        <f>IF(EXACT(O739,Y739),M739,M739*(1-#REF!))</f>
        <v>#REF!</v>
      </c>
      <c r="X739" s="106" t="e">
        <f t="shared" si="313"/>
        <v>#REF!</v>
      </c>
      <c r="Y739" s="107" t="s">
        <v>72</v>
      </c>
      <c r="Z739" s="103">
        <f t="shared" si="309"/>
        <v>0</v>
      </c>
      <c r="AA739" s="103">
        <f t="shared" si="310"/>
        <v>0</v>
      </c>
      <c r="AB739" s="128" t="str">
        <f t="shared" si="314"/>
        <v/>
      </c>
      <c r="AC739" s="128" t="e">
        <f t="shared" si="315"/>
        <v>#REF!</v>
      </c>
    </row>
    <row r="740" spans="1:29" ht="50.1" customHeight="1">
      <c r="A740" s="171"/>
      <c r="B740" s="171"/>
      <c r="C740" s="174"/>
      <c r="D740" s="174"/>
      <c r="E740" s="131"/>
      <c r="F740" s="177"/>
      <c r="G740" s="180"/>
      <c r="H740" s="163"/>
      <c r="I740" s="165"/>
      <c r="J740" s="168"/>
      <c r="K740" s="62"/>
      <c r="L740" s="63"/>
      <c r="M740" s="63"/>
      <c r="N740" s="65"/>
      <c r="O740" s="127"/>
      <c r="P740" s="100"/>
      <c r="Q740" s="63">
        <f t="shared" si="311"/>
        <v>0</v>
      </c>
      <c r="R740" s="65"/>
      <c r="S740" s="67"/>
      <c r="T740" s="40"/>
      <c r="U740" s="106">
        <f>IF(EXACT(O740,Y740),M740,M740*(1-'Расчет ПРЕДЗАКАЗ'!$D$10))</f>
        <v>0</v>
      </c>
      <c r="V740" s="106">
        <f t="shared" si="312"/>
        <v>0</v>
      </c>
      <c r="W740" s="106" t="e">
        <f>IF(EXACT(O740,Y740),M740,M740*(1-#REF!))</f>
        <v>#REF!</v>
      </c>
      <c r="X740" s="106" t="e">
        <f t="shared" si="313"/>
        <v>#REF!</v>
      </c>
      <c r="Y740" s="107" t="s">
        <v>72</v>
      </c>
      <c r="Z740" s="103">
        <f t="shared" si="309"/>
        <v>0</v>
      </c>
      <c r="AA740" s="103">
        <f t="shared" si="310"/>
        <v>0</v>
      </c>
      <c r="AB740" s="128" t="str">
        <f t="shared" si="314"/>
        <v/>
      </c>
      <c r="AC740" s="128" t="e">
        <f t="shared" si="315"/>
        <v>#REF!</v>
      </c>
    </row>
    <row r="741" spans="1:29" ht="50.1" customHeight="1">
      <c r="A741" s="171"/>
      <c r="B741" s="171"/>
      <c r="C741" s="174"/>
      <c r="D741" s="174"/>
      <c r="E741" s="131"/>
      <c r="F741" s="177"/>
      <c r="G741" s="180"/>
      <c r="H741" s="163"/>
      <c r="I741" s="165"/>
      <c r="J741" s="168"/>
      <c r="K741" s="62"/>
      <c r="L741" s="63"/>
      <c r="M741" s="63"/>
      <c r="N741" s="65"/>
      <c r="O741" s="127"/>
      <c r="P741" s="100"/>
      <c r="Q741" s="63">
        <f t="shared" si="311"/>
        <v>0</v>
      </c>
      <c r="R741" s="65"/>
      <c r="S741" s="67"/>
      <c r="T741" s="40"/>
      <c r="U741" s="106">
        <f>IF(EXACT(O741,Y741),M741,M741*(1-'Расчет ПРЕДЗАКАЗ'!$D$10))</f>
        <v>0</v>
      </c>
      <c r="V741" s="106">
        <f t="shared" si="312"/>
        <v>0</v>
      </c>
      <c r="W741" s="106" t="e">
        <f>IF(EXACT(O741,Y741),M741,M741*(1-#REF!))</f>
        <v>#REF!</v>
      </c>
      <c r="X741" s="106" t="e">
        <f t="shared" si="313"/>
        <v>#REF!</v>
      </c>
      <c r="Y741" s="107" t="s">
        <v>72</v>
      </c>
      <c r="Z741" s="103">
        <f t="shared" si="309"/>
        <v>0</v>
      </c>
      <c r="AA741" s="103">
        <f t="shared" si="310"/>
        <v>0</v>
      </c>
      <c r="AB741" s="128" t="str">
        <f t="shared" si="314"/>
        <v/>
      </c>
      <c r="AC741" s="128" t="e">
        <f t="shared" si="315"/>
        <v>#REF!</v>
      </c>
    </row>
    <row r="742" spans="1:29" ht="50.1" customHeight="1">
      <c r="A742" s="172"/>
      <c r="B742" s="172"/>
      <c r="C742" s="175"/>
      <c r="D742" s="175"/>
      <c r="E742" s="132"/>
      <c r="F742" s="178"/>
      <c r="G742" s="181"/>
      <c r="H742" s="164"/>
      <c r="I742" s="166"/>
      <c r="J742" s="169"/>
      <c r="K742" s="62"/>
      <c r="L742" s="63"/>
      <c r="M742" s="63"/>
      <c r="N742" s="65"/>
      <c r="O742" s="127"/>
      <c r="P742" s="100"/>
      <c r="Q742" s="63">
        <f t="shared" si="311"/>
        <v>0</v>
      </c>
      <c r="R742" s="65"/>
      <c r="S742" s="64"/>
      <c r="T742" s="40"/>
      <c r="U742" s="106">
        <f>IF(EXACT(O742,Y742),M742,M742*(1-'Расчет ПРЕДЗАКАЗ'!$D$10))</f>
        <v>0</v>
      </c>
      <c r="V742" s="106">
        <f t="shared" si="312"/>
        <v>0</v>
      </c>
      <c r="W742" s="106" t="e">
        <f>IF(EXACT(O742,Y742),M742,M742*(1-#REF!))</f>
        <v>#REF!</v>
      </c>
      <c r="X742" s="106" t="e">
        <f t="shared" si="313"/>
        <v>#REF!</v>
      </c>
      <c r="Y742" s="107" t="s">
        <v>72</v>
      </c>
      <c r="Z742" s="103">
        <f t="shared" si="309"/>
        <v>0</v>
      </c>
      <c r="AA742" s="103">
        <f t="shared" si="310"/>
        <v>0</v>
      </c>
      <c r="AB742" s="128" t="str">
        <f t="shared" si="314"/>
        <v/>
      </c>
      <c r="AC742" s="128" t="e">
        <f t="shared" si="315"/>
        <v>#REF!</v>
      </c>
    </row>
    <row r="743" spans="1:29" ht="11.25" customHeight="1" thickBot="1"/>
    <row r="744" spans="1:29" ht="50.1" customHeight="1">
      <c r="A744" s="170">
        <v>551</v>
      </c>
      <c r="B744" s="170" t="s">
        <v>4413</v>
      </c>
      <c r="C744" s="173" t="s">
        <v>4414</v>
      </c>
      <c r="D744" s="173" t="s">
        <v>77</v>
      </c>
      <c r="E744" s="131"/>
      <c r="F744" s="196" t="s">
        <v>4415</v>
      </c>
      <c r="G744" s="179" t="s">
        <v>3335</v>
      </c>
      <c r="H744" s="162"/>
      <c r="I744" s="195" t="s">
        <v>4416</v>
      </c>
      <c r="J744" s="167" t="s">
        <v>19</v>
      </c>
      <c r="K744" s="62" t="s">
        <v>96</v>
      </c>
      <c r="L744" s="63">
        <v>10830</v>
      </c>
      <c r="M744" s="63">
        <v>6765</v>
      </c>
      <c r="N744" s="142" t="s">
        <v>4417</v>
      </c>
      <c r="O744" s="127"/>
      <c r="P744" s="100"/>
      <c r="Q744" s="63">
        <f>P744*M744</f>
        <v>0</v>
      </c>
      <c r="R744" s="64"/>
      <c r="S744" s="67">
        <v>76</v>
      </c>
      <c r="T744" s="61"/>
      <c r="U744" s="106">
        <f>IF(EXACT(O744,Y744),M744,M744*(1-'Расчет ПРЕДЗАКАЗ'!$D$10))</f>
        <v>6629.7</v>
      </c>
      <c r="V744" s="106">
        <f>P744*U744</f>
        <v>0</v>
      </c>
      <c r="W744" s="106" t="e">
        <f>IF(EXACT(O744,Y744),M744,M744*(1-#REF!))</f>
        <v>#REF!</v>
      </c>
      <c r="X744" s="106" t="e">
        <f>P744*W744</f>
        <v>#REF!</v>
      </c>
      <c r="Y744" s="107" t="s">
        <v>72</v>
      </c>
      <c r="Z744" s="103">
        <f t="shared" ref="Z744:Z758" si="316">IF(EXACT(O744,Y744),Q744,0)</f>
        <v>0</v>
      </c>
      <c r="AA744" s="103">
        <f t="shared" ref="AA744:AA758" si="317">IF(Z744=0,Q744,0)</f>
        <v>0</v>
      </c>
      <c r="AB744" s="128">
        <f>IF(U744=0,"",L744/U744-1)</f>
        <v>0.63355807955111088</v>
      </c>
      <c r="AC744" s="128" t="e">
        <f>IF(W744=0,"",L744/W744-1)</f>
        <v>#REF!</v>
      </c>
    </row>
    <row r="745" spans="1:29" ht="50.1" customHeight="1">
      <c r="A745" s="171"/>
      <c r="B745" s="171"/>
      <c r="C745" s="174"/>
      <c r="D745" s="174"/>
      <c r="E745" s="131"/>
      <c r="F745" s="177"/>
      <c r="G745" s="180"/>
      <c r="H745" s="163"/>
      <c r="I745" s="165"/>
      <c r="J745" s="168"/>
      <c r="K745" s="62" t="s">
        <v>98</v>
      </c>
      <c r="L745" s="63">
        <v>10830</v>
      </c>
      <c r="M745" s="63">
        <v>6765</v>
      </c>
      <c r="N745" s="142" t="s">
        <v>4418</v>
      </c>
      <c r="O745" s="127"/>
      <c r="P745" s="100"/>
      <c r="Q745" s="63">
        <f t="shared" ref="Q745:Q758" si="318">P745*M745</f>
        <v>0</v>
      </c>
      <c r="R745" s="64"/>
      <c r="S745" s="67">
        <v>28</v>
      </c>
      <c r="T745" s="46"/>
      <c r="U745" s="106">
        <f>IF(EXACT(O745,Y745),M745,M745*(1-'Расчет ПРЕДЗАКАЗ'!$D$10))</f>
        <v>6629.7</v>
      </c>
      <c r="V745" s="106">
        <f t="shared" ref="V745:V758" si="319">P745*U745</f>
        <v>0</v>
      </c>
      <c r="W745" s="106" t="e">
        <f>IF(EXACT(O745,Y745),M745,M745*(1-#REF!))</f>
        <v>#REF!</v>
      </c>
      <c r="X745" s="106" t="e">
        <f t="shared" ref="X745:X758" si="320">P745*W745</f>
        <v>#REF!</v>
      </c>
      <c r="Y745" s="107" t="s">
        <v>72</v>
      </c>
      <c r="Z745" s="103">
        <f t="shared" si="316"/>
        <v>0</v>
      </c>
      <c r="AA745" s="103">
        <f t="shared" si="317"/>
        <v>0</v>
      </c>
      <c r="AB745" s="128">
        <f t="shared" ref="AB745:AB758" si="321">IF(U745=0,"",L745/U745-1)</f>
        <v>0.63355807955111088</v>
      </c>
      <c r="AC745" s="128" t="e">
        <f t="shared" ref="AC745:AC758" si="322">IF(W745=0,"",L745/W745-1)</f>
        <v>#REF!</v>
      </c>
    </row>
    <row r="746" spans="1:29" ht="50.1" customHeight="1">
      <c r="A746" s="171"/>
      <c r="B746" s="171"/>
      <c r="C746" s="174"/>
      <c r="D746" s="174"/>
      <c r="E746" s="131"/>
      <c r="F746" s="177"/>
      <c r="G746" s="180"/>
      <c r="H746" s="163"/>
      <c r="I746" s="165"/>
      <c r="J746" s="168"/>
      <c r="K746" s="62" t="s">
        <v>84</v>
      </c>
      <c r="L746" s="63">
        <v>10830</v>
      </c>
      <c r="M746" s="63">
        <v>6765</v>
      </c>
      <c r="N746" s="142" t="s">
        <v>4419</v>
      </c>
      <c r="O746" s="127"/>
      <c r="P746" s="100"/>
      <c r="Q746" s="63">
        <f t="shared" si="318"/>
        <v>0</v>
      </c>
      <c r="R746" s="64"/>
      <c r="S746" s="67">
        <v>106</v>
      </c>
      <c r="T746" s="46"/>
      <c r="U746" s="106">
        <f>IF(EXACT(O746,Y746),M746,M746*(1-'Расчет ПРЕДЗАКАЗ'!$D$10))</f>
        <v>6629.7</v>
      </c>
      <c r="V746" s="106">
        <f t="shared" si="319"/>
        <v>0</v>
      </c>
      <c r="W746" s="106" t="e">
        <f>IF(EXACT(O746,Y746),M746,M746*(1-#REF!))</f>
        <v>#REF!</v>
      </c>
      <c r="X746" s="106" t="e">
        <f t="shared" si="320"/>
        <v>#REF!</v>
      </c>
      <c r="Y746" s="107" t="s">
        <v>72</v>
      </c>
      <c r="Z746" s="103">
        <f t="shared" si="316"/>
        <v>0</v>
      </c>
      <c r="AA746" s="103">
        <f t="shared" si="317"/>
        <v>0</v>
      </c>
      <c r="AB746" s="128">
        <f t="shared" si="321"/>
        <v>0.63355807955111088</v>
      </c>
      <c r="AC746" s="128" t="e">
        <f t="shared" si="322"/>
        <v>#REF!</v>
      </c>
    </row>
    <row r="747" spans="1:29" ht="50.1" customHeight="1">
      <c r="A747" s="171"/>
      <c r="B747" s="171"/>
      <c r="C747" s="174"/>
      <c r="D747" s="174"/>
      <c r="E747" s="131"/>
      <c r="F747" s="177"/>
      <c r="G747" s="180"/>
      <c r="H747" s="163"/>
      <c r="I747" s="165"/>
      <c r="J747" s="168"/>
      <c r="K747" s="62" t="s">
        <v>101</v>
      </c>
      <c r="L747" s="63">
        <v>10830</v>
      </c>
      <c r="M747" s="63">
        <v>6765</v>
      </c>
      <c r="N747" s="142" t="s">
        <v>4420</v>
      </c>
      <c r="O747" s="127"/>
      <c r="P747" s="100"/>
      <c r="Q747" s="63">
        <f t="shared" si="318"/>
        <v>0</v>
      </c>
      <c r="R747" s="64"/>
      <c r="S747" s="67">
        <v>77</v>
      </c>
      <c r="T747" s="46"/>
      <c r="U747" s="106">
        <f>IF(EXACT(O747,Y747),M747,M747*(1-'Расчет ПРЕДЗАКАЗ'!$D$10))</f>
        <v>6629.7</v>
      </c>
      <c r="V747" s="106">
        <f t="shared" si="319"/>
        <v>0</v>
      </c>
      <c r="W747" s="106" t="e">
        <f>IF(EXACT(O747,Y747),M747,M747*(1-#REF!))</f>
        <v>#REF!</v>
      </c>
      <c r="X747" s="106" t="e">
        <f t="shared" si="320"/>
        <v>#REF!</v>
      </c>
      <c r="Y747" s="107" t="s">
        <v>72</v>
      </c>
      <c r="Z747" s="103">
        <f t="shared" si="316"/>
        <v>0</v>
      </c>
      <c r="AA747" s="103">
        <f t="shared" si="317"/>
        <v>0</v>
      </c>
      <c r="AB747" s="128">
        <f t="shared" si="321"/>
        <v>0.63355807955111088</v>
      </c>
      <c r="AC747" s="128" t="e">
        <f t="shared" si="322"/>
        <v>#REF!</v>
      </c>
    </row>
    <row r="748" spans="1:29" ht="50.1" customHeight="1">
      <c r="A748" s="171"/>
      <c r="B748" s="171"/>
      <c r="C748" s="174"/>
      <c r="D748" s="174"/>
      <c r="E748" s="131"/>
      <c r="F748" s="177"/>
      <c r="G748" s="180"/>
      <c r="H748" s="163"/>
      <c r="I748" s="165"/>
      <c r="J748" s="168"/>
      <c r="K748" s="62" t="s">
        <v>86</v>
      </c>
      <c r="L748" s="63">
        <v>10830</v>
      </c>
      <c r="M748" s="63">
        <v>6765</v>
      </c>
      <c r="N748" s="142" t="s">
        <v>4421</v>
      </c>
      <c r="O748" s="127"/>
      <c r="P748" s="100"/>
      <c r="Q748" s="63">
        <f t="shared" si="318"/>
        <v>0</v>
      </c>
      <c r="R748" s="64"/>
      <c r="S748" s="67">
        <v>56</v>
      </c>
      <c r="T748" s="46"/>
      <c r="U748" s="106">
        <f>IF(EXACT(O748,Y748),M748,M748*(1-'Расчет ПРЕДЗАКАЗ'!$D$10))</f>
        <v>6629.7</v>
      </c>
      <c r="V748" s="106">
        <f t="shared" si="319"/>
        <v>0</v>
      </c>
      <c r="W748" s="106" t="e">
        <f>IF(EXACT(O748,Y748),M748,M748*(1-#REF!))</f>
        <v>#REF!</v>
      </c>
      <c r="X748" s="106" t="e">
        <f t="shared" si="320"/>
        <v>#REF!</v>
      </c>
      <c r="Y748" s="107" t="s">
        <v>72</v>
      </c>
      <c r="Z748" s="103">
        <f t="shared" si="316"/>
        <v>0</v>
      </c>
      <c r="AA748" s="103">
        <f t="shared" si="317"/>
        <v>0</v>
      </c>
      <c r="AB748" s="128">
        <f t="shared" si="321"/>
        <v>0.63355807955111088</v>
      </c>
      <c r="AC748" s="128" t="e">
        <f t="shared" si="322"/>
        <v>#REF!</v>
      </c>
    </row>
    <row r="749" spans="1:29" ht="50.1" customHeight="1">
      <c r="A749" s="171"/>
      <c r="B749" s="171"/>
      <c r="C749" s="174"/>
      <c r="D749" s="174"/>
      <c r="E749" s="131"/>
      <c r="F749" s="177"/>
      <c r="G749" s="180"/>
      <c r="H749" s="163"/>
      <c r="I749" s="165"/>
      <c r="J749" s="168"/>
      <c r="K749" s="62" t="s">
        <v>88</v>
      </c>
      <c r="L749" s="63">
        <v>10830</v>
      </c>
      <c r="M749" s="63">
        <v>6765</v>
      </c>
      <c r="N749" s="142" t="s">
        <v>4422</v>
      </c>
      <c r="O749" s="127"/>
      <c r="P749" s="100"/>
      <c r="Q749" s="63">
        <f t="shared" si="318"/>
        <v>0</v>
      </c>
      <c r="R749" s="64"/>
      <c r="S749" s="67">
        <v>50</v>
      </c>
      <c r="T749" s="46"/>
      <c r="U749" s="106">
        <f>IF(EXACT(O749,Y749),M749,M749*(1-'Расчет ПРЕДЗАКАЗ'!$D$10))</f>
        <v>6629.7</v>
      </c>
      <c r="V749" s="106">
        <f t="shared" si="319"/>
        <v>0</v>
      </c>
      <c r="W749" s="106" t="e">
        <f>IF(EXACT(O749,Y749),M749,M749*(1-#REF!))</f>
        <v>#REF!</v>
      </c>
      <c r="X749" s="106" t="e">
        <f t="shared" si="320"/>
        <v>#REF!</v>
      </c>
      <c r="Y749" s="107" t="s">
        <v>72</v>
      </c>
      <c r="Z749" s="103">
        <f t="shared" si="316"/>
        <v>0</v>
      </c>
      <c r="AA749" s="103">
        <f t="shared" si="317"/>
        <v>0</v>
      </c>
      <c r="AB749" s="128">
        <f t="shared" si="321"/>
        <v>0.63355807955111088</v>
      </c>
      <c r="AC749" s="128" t="e">
        <f t="shared" si="322"/>
        <v>#REF!</v>
      </c>
    </row>
    <row r="750" spans="1:29" ht="50.1" customHeight="1">
      <c r="A750" s="171"/>
      <c r="B750" s="171"/>
      <c r="C750" s="174"/>
      <c r="D750" s="174"/>
      <c r="E750" s="131"/>
      <c r="F750" s="177"/>
      <c r="G750" s="180"/>
      <c r="H750" s="163"/>
      <c r="I750" s="165"/>
      <c r="J750" s="168"/>
      <c r="K750" s="62"/>
      <c r="L750" s="63"/>
      <c r="M750" s="63"/>
      <c r="N750" s="142"/>
      <c r="O750" s="127"/>
      <c r="P750" s="100"/>
      <c r="Q750" s="63">
        <f t="shared" si="318"/>
        <v>0</v>
      </c>
      <c r="R750" s="64"/>
      <c r="S750" s="67"/>
      <c r="T750" s="46"/>
      <c r="U750" s="106">
        <f>IF(EXACT(O750,Y750),M750,M750*(1-'Расчет ПРЕДЗАКАЗ'!$D$10))</f>
        <v>0</v>
      </c>
      <c r="V750" s="106">
        <f t="shared" si="319"/>
        <v>0</v>
      </c>
      <c r="W750" s="106" t="e">
        <f>IF(EXACT(O750,Y750),M750,M750*(1-#REF!))</f>
        <v>#REF!</v>
      </c>
      <c r="X750" s="106" t="e">
        <f t="shared" si="320"/>
        <v>#REF!</v>
      </c>
      <c r="Y750" s="107" t="s">
        <v>72</v>
      </c>
      <c r="Z750" s="103">
        <f t="shared" si="316"/>
        <v>0</v>
      </c>
      <c r="AA750" s="103">
        <f t="shared" si="317"/>
        <v>0</v>
      </c>
      <c r="AB750" s="128" t="str">
        <f t="shared" si="321"/>
        <v/>
      </c>
      <c r="AC750" s="128" t="e">
        <f t="shared" si="322"/>
        <v>#REF!</v>
      </c>
    </row>
    <row r="751" spans="1:29" ht="50.1" customHeight="1">
      <c r="A751" s="171"/>
      <c r="B751" s="171"/>
      <c r="C751" s="174"/>
      <c r="D751" s="174"/>
      <c r="E751" s="131"/>
      <c r="F751" s="177"/>
      <c r="G751" s="180"/>
      <c r="H751" s="163"/>
      <c r="I751" s="165"/>
      <c r="J751" s="168"/>
      <c r="K751" s="62"/>
      <c r="L751" s="63"/>
      <c r="M751" s="63"/>
      <c r="N751" s="142"/>
      <c r="O751" s="127"/>
      <c r="P751" s="100"/>
      <c r="Q751" s="63">
        <f t="shared" si="318"/>
        <v>0</v>
      </c>
      <c r="R751" s="64"/>
      <c r="S751" s="67"/>
      <c r="T751" s="46"/>
      <c r="U751" s="106">
        <f>IF(EXACT(O751,Y751),M751,M751*(1-'Расчет ПРЕДЗАКАЗ'!$D$10))</f>
        <v>0</v>
      </c>
      <c r="V751" s="106">
        <f t="shared" si="319"/>
        <v>0</v>
      </c>
      <c r="W751" s="106" t="e">
        <f>IF(EXACT(O751,Y751),M751,M751*(1-#REF!))</f>
        <v>#REF!</v>
      </c>
      <c r="X751" s="106" t="e">
        <f t="shared" si="320"/>
        <v>#REF!</v>
      </c>
      <c r="Y751" s="107" t="s">
        <v>72</v>
      </c>
      <c r="Z751" s="103">
        <f t="shared" si="316"/>
        <v>0</v>
      </c>
      <c r="AA751" s="103">
        <f t="shared" si="317"/>
        <v>0</v>
      </c>
      <c r="AB751" s="128" t="str">
        <f t="shared" si="321"/>
        <v/>
      </c>
      <c r="AC751" s="128" t="e">
        <f t="shared" si="322"/>
        <v>#REF!</v>
      </c>
    </row>
    <row r="752" spans="1:29" ht="50.1" customHeight="1">
      <c r="A752" s="171"/>
      <c r="B752" s="171"/>
      <c r="C752" s="174"/>
      <c r="D752" s="174"/>
      <c r="E752" s="131"/>
      <c r="F752" s="177"/>
      <c r="G752" s="180"/>
      <c r="H752" s="163"/>
      <c r="I752" s="165"/>
      <c r="J752" s="168"/>
      <c r="K752" s="62"/>
      <c r="L752" s="63"/>
      <c r="M752" s="63"/>
      <c r="N752" s="142"/>
      <c r="O752" s="127"/>
      <c r="P752" s="100"/>
      <c r="Q752" s="63">
        <f t="shared" si="318"/>
        <v>0</v>
      </c>
      <c r="R752" s="64"/>
      <c r="S752" s="67"/>
      <c r="T752" s="46"/>
      <c r="U752" s="106">
        <f>IF(EXACT(O752,Y752),M752,M752*(1-'Расчет ПРЕДЗАКАЗ'!$D$10))</f>
        <v>0</v>
      </c>
      <c r="V752" s="106">
        <f t="shared" si="319"/>
        <v>0</v>
      </c>
      <c r="W752" s="106" t="e">
        <f>IF(EXACT(O752,Y752),M752,M752*(1-#REF!))</f>
        <v>#REF!</v>
      </c>
      <c r="X752" s="106" t="e">
        <f t="shared" si="320"/>
        <v>#REF!</v>
      </c>
      <c r="Y752" s="107" t="s">
        <v>72</v>
      </c>
      <c r="Z752" s="103">
        <f t="shared" si="316"/>
        <v>0</v>
      </c>
      <c r="AA752" s="103">
        <f t="shared" si="317"/>
        <v>0</v>
      </c>
      <c r="AB752" s="128" t="str">
        <f t="shared" si="321"/>
        <v/>
      </c>
      <c r="AC752" s="128" t="e">
        <f t="shared" si="322"/>
        <v>#REF!</v>
      </c>
    </row>
    <row r="753" spans="1:29" ht="50.1" customHeight="1">
      <c r="A753" s="171"/>
      <c r="B753" s="171"/>
      <c r="C753" s="174"/>
      <c r="D753" s="174"/>
      <c r="E753" s="131"/>
      <c r="F753" s="177"/>
      <c r="G753" s="180"/>
      <c r="H753" s="163"/>
      <c r="I753" s="165"/>
      <c r="J753" s="168"/>
      <c r="K753" s="62"/>
      <c r="L753" s="63"/>
      <c r="M753" s="63"/>
      <c r="N753" s="65"/>
      <c r="O753" s="127"/>
      <c r="P753" s="100"/>
      <c r="Q753" s="63">
        <f t="shared" si="318"/>
        <v>0</v>
      </c>
      <c r="R753" s="65"/>
      <c r="S753" s="67"/>
      <c r="T753" s="40"/>
      <c r="U753" s="106">
        <f>IF(EXACT(O753,Y753),M753,M753*(1-'Расчет ПРЕДЗАКАЗ'!$D$10))</f>
        <v>0</v>
      </c>
      <c r="V753" s="106">
        <f t="shared" si="319"/>
        <v>0</v>
      </c>
      <c r="W753" s="106" t="e">
        <f>IF(EXACT(O753,Y753),M753,M753*(1-#REF!))</f>
        <v>#REF!</v>
      </c>
      <c r="X753" s="106" t="e">
        <f t="shared" si="320"/>
        <v>#REF!</v>
      </c>
      <c r="Y753" s="107" t="s">
        <v>72</v>
      </c>
      <c r="Z753" s="103">
        <f t="shared" si="316"/>
        <v>0</v>
      </c>
      <c r="AA753" s="103">
        <f t="shared" si="317"/>
        <v>0</v>
      </c>
      <c r="AB753" s="128" t="str">
        <f t="shared" si="321"/>
        <v/>
      </c>
      <c r="AC753" s="128" t="e">
        <f t="shared" si="322"/>
        <v>#REF!</v>
      </c>
    </row>
    <row r="754" spans="1:29" ht="50.1" customHeight="1">
      <c r="A754" s="171"/>
      <c r="B754" s="171"/>
      <c r="C754" s="174"/>
      <c r="D754" s="174"/>
      <c r="E754" s="131"/>
      <c r="F754" s="177"/>
      <c r="G754" s="180"/>
      <c r="H754" s="163"/>
      <c r="I754" s="165"/>
      <c r="J754" s="168"/>
      <c r="K754" s="62"/>
      <c r="L754" s="63"/>
      <c r="M754" s="63"/>
      <c r="N754" s="65"/>
      <c r="O754" s="127"/>
      <c r="P754" s="100"/>
      <c r="Q754" s="63">
        <f t="shared" si="318"/>
        <v>0</v>
      </c>
      <c r="R754" s="65"/>
      <c r="S754" s="67"/>
      <c r="T754" s="40"/>
      <c r="U754" s="106">
        <f>IF(EXACT(O754,Y754),M754,M754*(1-'Расчет ПРЕДЗАКАЗ'!$D$10))</f>
        <v>0</v>
      </c>
      <c r="V754" s="106">
        <f t="shared" si="319"/>
        <v>0</v>
      </c>
      <c r="W754" s="106" t="e">
        <f>IF(EXACT(O754,Y754),M754,M754*(1-#REF!))</f>
        <v>#REF!</v>
      </c>
      <c r="X754" s="106" t="e">
        <f t="shared" si="320"/>
        <v>#REF!</v>
      </c>
      <c r="Y754" s="107" t="s">
        <v>72</v>
      </c>
      <c r="Z754" s="103">
        <f t="shared" si="316"/>
        <v>0</v>
      </c>
      <c r="AA754" s="103">
        <f t="shared" si="317"/>
        <v>0</v>
      </c>
      <c r="AB754" s="128" t="str">
        <f t="shared" si="321"/>
        <v/>
      </c>
      <c r="AC754" s="128" t="e">
        <f t="shared" si="322"/>
        <v>#REF!</v>
      </c>
    </row>
    <row r="755" spans="1:29" ht="50.1" customHeight="1">
      <c r="A755" s="171"/>
      <c r="B755" s="171"/>
      <c r="C755" s="174"/>
      <c r="D755" s="174"/>
      <c r="E755" s="131"/>
      <c r="F755" s="177"/>
      <c r="G755" s="180"/>
      <c r="H755" s="163"/>
      <c r="I755" s="165"/>
      <c r="J755" s="168"/>
      <c r="K755" s="62"/>
      <c r="L755" s="63"/>
      <c r="M755" s="63"/>
      <c r="N755" s="65"/>
      <c r="O755" s="127"/>
      <c r="P755" s="100"/>
      <c r="Q755" s="63">
        <f t="shared" si="318"/>
        <v>0</v>
      </c>
      <c r="R755" s="65"/>
      <c r="S755" s="67"/>
      <c r="T755" s="40"/>
      <c r="U755" s="106">
        <f>IF(EXACT(O755,Y755),M755,M755*(1-'Расчет ПРЕДЗАКАЗ'!$D$10))</f>
        <v>0</v>
      </c>
      <c r="V755" s="106">
        <f t="shared" si="319"/>
        <v>0</v>
      </c>
      <c r="W755" s="106" t="e">
        <f>IF(EXACT(O755,Y755),M755,M755*(1-#REF!))</f>
        <v>#REF!</v>
      </c>
      <c r="X755" s="106" t="e">
        <f t="shared" si="320"/>
        <v>#REF!</v>
      </c>
      <c r="Y755" s="107" t="s">
        <v>72</v>
      </c>
      <c r="Z755" s="103">
        <f t="shared" si="316"/>
        <v>0</v>
      </c>
      <c r="AA755" s="103">
        <f t="shared" si="317"/>
        <v>0</v>
      </c>
      <c r="AB755" s="128" t="str">
        <f t="shared" si="321"/>
        <v/>
      </c>
      <c r="AC755" s="128" t="e">
        <f t="shared" si="322"/>
        <v>#REF!</v>
      </c>
    </row>
    <row r="756" spans="1:29" ht="50.1" customHeight="1">
      <c r="A756" s="171"/>
      <c r="B756" s="171"/>
      <c r="C756" s="174"/>
      <c r="D756" s="174"/>
      <c r="E756" s="131"/>
      <c r="F756" s="177"/>
      <c r="G756" s="180"/>
      <c r="H756" s="163"/>
      <c r="I756" s="165"/>
      <c r="J756" s="168"/>
      <c r="K756" s="62"/>
      <c r="L756" s="63"/>
      <c r="M756" s="63"/>
      <c r="N756" s="65"/>
      <c r="O756" s="127"/>
      <c r="P756" s="100"/>
      <c r="Q756" s="63">
        <f t="shared" si="318"/>
        <v>0</v>
      </c>
      <c r="R756" s="65"/>
      <c r="S756" s="67"/>
      <c r="T756" s="40"/>
      <c r="U756" s="106">
        <f>IF(EXACT(O756,Y756),M756,M756*(1-'Расчет ПРЕДЗАКАЗ'!$D$10))</f>
        <v>0</v>
      </c>
      <c r="V756" s="106">
        <f t="shared" si="319"/>
        <v>0</v>
      </c>
      <c r="W756" s="106" t="e">
        <f>IF(EXACT(O756,Y756),M756,M756*(1-#REF!))</f>
        <v>#REF!</v>
      </c>
      <c r="X756" s="106" t="e">
        <f t="shared" si="320"/>
        <v>#REF!</v>
      </c>
      <c r="Y756" s="107" t="s">
        <v>72</v>
      </c>
      <c r="Z756" s="103">
        <f t="shared" si="316"/>
        <v>0</v>
      </c>
      <c r="AA756" s="103">
        <f t="shared" si="317"/>
        <v>0</v>
      </c>
      <c r="AB756" s="128" t="str">
        <f t="shared" si="321"/>
        <v/>
      </c>
      <c r="AC756" s="128" t="e">
        <f t="shared" si="322"/>
        <v>#REF!</v>
      </c>
    </row>
    <row r="757" spans="1:29" ht="50.1" customHeight="1">
      <c r="A757" s="171"/>
      <c r="B757" s="171"/>
      <c r="C757" s="174"/>
      <c r="D757" s="174"/>
      <c r="E757" s="131"/>
      <c r="F757" s="177"/>
      <c r="G757" s="180"/>
      <c r="H757" s="163"/>
      <c r="I757" s="165"/>
      <c r="J757" s="168"/>
      <c r="K757" s="62"/>
      <c r="L757" s="63"/>
      <c r="M757" s="63"/>
      <c r="N757" s="65"/>
      <c r="O757" s="127"/>
      <c r="P757" s="100"/>
      <c r="Q757" s="63">
        <f t="shared" si="318"/>
        <v>0</v>
      </c>
      <c r="R757" s="65"/>
      <c r="S757" s="67"/>
      <c r="T757" s="40"/>
      <c r="U757" s="106">
        <f>IF(EXACT(O757,Y757),M757,M757*(1-'Расчет ПРЕДЗАКАЗ'!$D$10))</f>
        <v>0</v>
      </c>
      <c r="V757" s="106">
        <f t="shared" si="319"/>
        <v>0</v>
      </c>
      <c r="W757" s="106" t="e">
        <f>IF(EXACT(O757,Y757),M757,M757*(1-#REF!))</f>
        <v>#REF!</v>
      </c>
      <c r="X757" s="106" t="e">
        <f t="shared" si="320"/>
        <v>#REF!</v>
      </c>
      <c r="Y757" s="107" t="s">
        <v>72</v>
      </c>
      <c r="Z757" s="103">
        <f t="shared" si="316"/>
        <v>0</v>
      </c>
      <c r="AA757" s="103">
        <f t="shared" si="317"/>
        <v>0</v>
      </c>
      <c r="AB757" s="128" t="str">
        <f t="shared" si="321"/>
        <v/>
      </c>
      <c r="AC757" s="128" t="e">
        <f t="shared" si="322"/>
        <v>#REF!</v>
      </c>
    </row>
    <row r="758" spans="1:29" ht="50.1" customHeight="1">
      <c r="A758" s="172"/>
      <c r="B758" s="172"/>
      <c r="C758" s="175"/>
      <c r="D758" s="175"/>
      <c r="E758" s="132"/>
      <c r="F758" s="178"/>
      <c r="G758" s="181"/>
      <c r="H758" s="164"/>
      <c r="I758" s="166"/>
      <c r="J758" s="169"/>
      <c r="K758" s="62"/>
      <c r="L758" s="63"/>
      <c r="M758" s="63"/>
      <c r="N758" s="65"/>
      <c r="O758" s="127"/>
      <c r="P758" s="100"/>
      <c r="Q758" s="63">
        <f t="shared" si="318"/>
        <v>0</v>
      </c>
      <c r="R758" s="65"/>
      <c r="S758" s="64"/>
      <c r="T758" s="40"/>
      <c r="U758" s="106">
        <f>IF(EXACT(O758,Y758),M758,M758*(1-'Расчет ПРЕДЗАКАЗ'!$D$10))</f>
        <v>0</v>
      </c>
      <c r="V758" s="106">
        <f t="shared" si="319"/>
        <v>0</v>
      </c>
      <c r="W758" s="106" t="e">
        <f>IF(EXACT(O758,Y758),M758,M758*(1-#REF!))</f>
        <v>#REF!</v>
      </c>
      <c r="X758" s="106" t="e">
        <f t="shared" si="320"/>
        <v>#REF!</v>
      </c>
      <c r="Y758" s="107" t="s">
        <v>72</v>
      </c>
      <c r="Z758" s="103">
        <f t="shared" si="316"/>
        <v>0</v>
      </c>
      <c r="AA758" s="103">
        <f t="shared" si="317"/>
        <v>0</v>
      </c>
      <c r="AB758" s="128" t="str">
        <f t="shared" si="321"/>
        <v/>
      </c>
      <c r="AC758" s="128" t="e">
        <f t="shared" si="322"/>
        <v>#REF!</v>
      </c>
    </row>
    <row r="759" spans="1:29" ht="11.25" customHeight="1" thickBot="1"/>
    <row r="760" spans="1:29" ht="50.1" customHeight="1">
      <c r="A760" s="170">
        <v>552</v>
      </c>
      <c r="B760" s="170" t="s">
        <v>4423</v>
      </c>
      <c r="C760" s="173" t="s">
        <v>4424</v>
      </c>
      <c r="D760" s="173" t="s">
        <v>77</v>
      </c>
      <c r="E760" s="131"/>
      <c r="F760" s="196" t="s">
        <v>1232</v>
      </c>
      <c r="G760" s="179" t="s">
        <v>4247</v>
      </c>
      <c r="H760" s="162" t="s">
        <v>4425</v>
      </c>
      <c r="I760" s="195" t="s">
        <v>4426</v>
      </c>
      <c r="J760" s="167" t="s">
        <v>19</v>
      </c>
      <c r="K760" s="62" t="s">
        <v>82</v>
      </c>
      <c r="L760" s="63">
        <v>9760</v>
      </c>
      <c r="M760" s="63">
        <v>6102</v>
      </c>
      <c r="N760" s="142" t="s">
        <v>4427</v>
      </c>
      <c r="O760" s="127"/>
      <c r="P760" s="100"/>
      <c r="Q760" s="63">
        <f>P760*M760</f>
        <v>0</v>
      </c>
      <c r="R760" s="64"/>
      <c r="S760" s="67">
        <v>61</v>
      </c>
      <c r="T760" s="61"/>
      <c r="U760" s="106">
        <f>IF(EXACT(O760,Y760),M760,M760*(1-'Расчет ПРЕДЗАКАЗ'!$D$10))</f>
        <v>5979.96</v>
      </c>
      <c r="V760" s="106">
        <f>P760*U760</f>
        <v>0</v>
      </c>
      <c r="W760" s="106" t="e">
        <f>IF(EXACT(O760,Y760),M760,M760*(1-#REF!))</f>
        <v>#REF!</v>
      </c>
      <c r="X760" s="106" t="e">
        <f>P760*W760</f>
        <v>#REF!</v>
      </c>
      <c r="Y760" s="107" t="s">
        <v>72</v>
      </c>
      <c r="Z760" s="103">
        <f t="shared" ref="Z760:Z774" si="323">IF(EXACT(O760,Y760),Q760,0)</f>
        <v>0</v>
      </c>
      <c r="AA760" s="103">
        <f t="shared" ref="AA760:AA774" si="324">IF(Z760=0,Q760,0)</f>
        <v>0</v>
      </c>
      <c r="AB760" s="128">
        <f>IF(U760=0,"",L760/U760-1)</f>
        <v>0.63211794058823134</v>
      </c>
      <c r="AC760" s="128" t="e">
        <f>IF(W760=0,"",L760/W760-1)</f>
        <v>#REF!</v>
      </c>
    </row>
    <row r="761" spans="1:29" ht="50.1" customHeight="1">
      <c r="A761" s="171"/>
      <c r="B761" s="171"/>
      <c r="C761" s="174"/>
      <c r="D761" s="174"/>
      <c r="E761" s="131"/>
      <c r="F761" s="177"/>
      <c r="G761" s="180"/>
      <c r="H761" s="163"/>
      <c r="I761" s="165"/>
      <c r="J761" s="168"/>
      <c r="K761" s="62" t="s">
        <v>96</v>
      </c>
      <c r="L761" s="63">
        <v>9760</v>
      </c>
      <c r="M761" s="63">
        <v>6102</v>
      </c>
      <c r="N761" s="142" t="s">
        <v>4428</v>
      </c>
      <c r="O761" s="127"/>
      <c r="P761" s="100"/>
      <c r="Q761" s="63">
        <f t="shared" ref="Q761:Q774" si="325">P761*M761</f>
        <v>0</v>
      </c>
      <c r="R761" s="64"/>
      <c r="S761" s="67">
        <v>114</v>
      </c>
      <c r="T761" s="46"/>
      <c r="U761" s="106">
        <f>IF(EXACT(O761,Y761),M761,M761*(1-'Расчет ПРЕДЗАКАЗ'!$D$10))</f>
        <v>5979.96</v>
      </c>
      <c r="V761" s="106">
        <f t="shared" ref="V761:V774" si="326">P761*U761</f>
        <v>0</v>
      </c>
      <c r="W761" s="106" t="e">
        <f>IF(EXACT(O761,Y761),M761,M761*(1-#REF!))</f>
        <v>#REF!</v>
      </c>
      <c r="X761" s="106" t="e">
        <f t="shared" ref="X761:X774" si="327">P761*W761</f>
        <v>#REF!</v>
      </c>
      <c r="Y761" s="107" t="s">
        <v>72</v>
      </c>
      <c r="Z761" s="103">
        <f t="shared" si="323"/>
        <v>0</v>
      </c>
      <c r="AA761" s="103">
        <f t="shared" si="324"/>
        <v>0</v>
      </c>
      <c r="AB761" s="128">
        <f t="shared" ref="AB761:AB774" si="328">IF(U761=0,"",L761/U761-1)</f>
        <v>0.63211794058823134</v>
      </c>
      <c r="AC761" s="128" t="e">
        <f t="shared" ref="AC761:AC774" si="329">IF(W761=0,"",L761/W761-1)</f>
        <v>#REF!</v>
      </c>
    </row>
    <row r="762" spans="1:29" ht="50.1" customHeight="1">
      <c r="A762" s="171"/>
      <c r="B762" s="171"/>
      <c r="C762" s="174"/>
      <c r="D762" s="174"/>
      <c r="E762" s="131"/>
      <c r="F762" s="177"/>
      <c r="G762" s="180"/>
      <c r="H762" s="163"/>
      <c r="I762" s="165"/>
      <c r="J762" s="168"/>
      <c r="K762" s="62" t="s">
        <v>98</v>
      </c>
      <c r="L762" s="63">
        <v>9760</v>
      </c>
      <c r="M762" s="63">
        <v>6102</v>
      </c>
      <c r="N762" s="142" t="s">
        <v>4429</v>
      </c>
      <c r="O762" s="127"/>
      <c r="P762" s="100"/>
      <c r="Q762" s="63">
        <f t="shared" si="325"/>
        <v>0</v>
      </c>
      <c r="R762" s="64"/>
      <c r="S762" s="67">
        <v>61</v>
      </c>
      <c r="T762" s="46"/>
      <c r="U762" s="106">
        <f>IF(EXACT(O762,Y762),M762,M762*(1-'Расчет ПРЕДЗАКАЗ'!$D$10))</f>
        <v>5979.96</v>
      </c>
      <c r="V762" s="106">
        <f t="shared" si="326"/>
        <v>0</v>
      </c>
      <c r="W762" s="106" t="e">
        <f>IF(EXACT(O762,Y762),M762,M762*(1-#REF!))</f>
        <v>#REF!</v>
      </c>
      <c r="X762" s="106" t="e">
        <f t="shared" si="327"/>
        <v>#REF!</v>
      </c>
      <c r="Y762" s="107" t="s">
        <v>72</v>
      </c>
      <c r="Z762" s="103">
        <f t="shared" si="323"/>
        <v>0</v>
      </c>
      <c r="AA762" s="103">
        <f t="shared" si="324"/>
        <v>0</v>
      </c>
      <c r="AB762" s="128">
        <f t="shared" si="328"/>
        <v>0.63211794058823134</v>
      </c>
      <c r="AC762" s="128" t="e">
        <f t="shared" si="329"/>
        <v>#REF!</v>
      </c>
    </row>
    <row r="763" spans="1:29" ht="50.1" customHeight="1">
      <c r="A763" s="171"/>
      <c r="B763" s="171"/>
      <c r="C763" s="174"/>
      <c r="D763" s="174"/>
      <c r="E763" s="131"/>
      <c r="F763" s="177"/>
      <c r="G763" s="180"/>
      <c r="H763" s="163"/>
      <c r="I763" s="165"/>
      <c r="J763" s="168"/>
      <c r="K763" s="62" t="s">
        <v>84</v>
      </c>
      <c r="L763" s="63">
        <v>9760</v>
      </c>
      <c r="M763" s="63">
        <v>6102</v>
      </c>
      <c r="N763" s="142" t="s">
        <v>4430</v>
      </c>
      <c r="O763" s="127"/>
      <c r="P763" s="100"/>
      <c r="Q763" s="63">
        <f t="shared" si="325"/>
        <v>0</v>
      </c>
      <c r="R763" s="64"/>
      <c r="S763" s="67">
        <v>61</v>
      </c>
      <c r="T763" s="46"/>
      <c r="U763" s="106">
        <f>IF(EXACT(O763,Y763),M763,M763*(1-'Расчет ПРЕДЗАКАЗ'!$D$10))</f>
        <v>5979.96</v>
      </c>
      <c r="V763" s="106">
        <f t="shared" si="326"/>
        <v>0</v>
      </c>
      <c r="W763" s="106" t="e">
        <f>IF(EXACT(O763,Y763),M763,M763*(1-#REF!))</f>
        <v>#REF!</v>
      </c>
      <c r="X763" s="106" t="e">
        <f t="shared" si="327"/>
        <v>#REF!</v>
      </c>
      <c r="Y763" s="107" t="s">
        <v>72</v>
      </c>
      <c r="Z763" s="103">
        <f t="shared" si="323"/>
        <v>0</v>
      </c>
      <c r="AA763" s="103">
        <f t="shared" si="324"/>
        <v>0</v>
      </c>
      <c r="AB763" s="128">
        <f t="shared" si="328"/>
        <v>0.63211794058823134</v>
      </c>
      <c r="AC763" s="128" t="e">
        <f t="shared" si="329"/>
        <v>#REF!</v>
      </c>
    </row>
    <row r="764" spans="1:29" ht="50.1" customHeight="1">
      <c r="A764" s="171"/>
      <c r="B764" s="171"/>
      <c r="C764" s="174"/>
      <c r="D764" s="174"/>
      <c r="E764" s="131"/>
      <c r="F764" s="177"/>
      <c r="G764" s="180"/>
      <c r="H764" s="163"/>
      <c r="I764" s="165"/>
      <c r="J764" s="168"/>
      <c r="K764" s="62" t="s">
        <v>101</v>
      </c>
      <c r="L764" s="63">
        <v>9760</v>
      </c>
      <c r="M764" s="63">
        <v>6102</v>
      </c>
      <c r="N764" s="142" t="s">
        <v>4431</v>
      </c>
      <c r="O764" s="127"/>
      <c r="P764" s="100"/>
      <c r="Q764" s="63">
        <f t="shared" si="325"/>
        <v>0</v>
      </c>
      <c r="R764" s="64"/>
      <c r="S764" s="67">
        <v>102</v>
      </c>
      <c r="T764" s="46"/>
      <c r="U764" s="106">
        <f>IF(EXACT(O764,Y764),M764,M764*(1-'Расчет ПРЕДЗАКАЗ'!$D$10))</f>
        <v>5979.96</v>
      </c>
      <c r="V764" s="106">
        <f t="shared" si="326"/>
        <v>0</v>
      </c>
      <c r="W764" s="106" t="e">
        <f>IF(EXACT(O764,Y764),M764,M764*(1-#REF!))</f>
        <v>#REF!</v>
      </c>
      <c r="X764" s="106" t="e">
        <f t="shared" si="327"/>
        <v>#REF!</v>
      </c>
      <c r="Y764" s="107" t="s">
        <v>72</v>
      </c>
      <c r="Z764" s="103">
        <f t="shared" si="323"/>
        <v>0</v>
      </c>
      <c r="AA764" s="103">
        <f t="shared" si="324"/>
        <v>0</v>
      </c>
      <c r="AB764" s="128">
        <f t="shared" si="328"/>
        <v>0.63211794058823134</v>
      </c>
      <c r="AC764" s="128" t="e">
        <f t="shared" si="329"/>
        <v>#REF!</v>
      </c>
    </row>
    <row r="765" spans="1:29" ht="50.1" customHeight="1">
      <c r="A765" s="171"/>
      <c r="B765" s="171"/>
      <c r="C765" s="174"/>
      <c r="D765" s="174"/>
      <c r="E765" s="131"/>
      <c r="F765" s="177"/>
      <c r="G765" s="180"/>
      <c r="H765" s="163"/>
      <c r="I765" s="165"/>
      <c r="J765" s="168"/>
      <c r="K765" s="62" t="s">
        <v>86</v>
      </c>
      <c r="L765" s="63">
        <v>9760</v>
      </c>
      <c r="M765" s="63">
        <v>6102</v>
      </c>
      <c r="N765" s="142" t="s">
        <v>4432</v>
      </c>
      <c r="O765" s="127"/>
      <c r="P765" s="100"/>
      <c r="Q765" s="63">
        <f t="shared" si="325"/>
        <v>0</v>
      </c>
      <c r="R765" s="64"/>
      <c r="S765" s="67">
        <v>22</v>
      </c>
      <c r="T765" s="46"/>
      <c r="U765" s="106">
        <f>IF(EXACT(O765,Y765),M765,M765*(1-'Расчет ПРЕДЗАКАЗ'!$D$10))</f>
        <v>5979.96</v>
      </c>
      <c r="V765" s="106">
        <f t="shared" si="326"/>
        <v>0</v>
      </c>
      <c r="W765" s="106" t="e">
        <f>IF(EXACT(O765,Y765),M765,M765*(1-#REF!))</f>
        <v>#REF!</v>
      </c>
      <c r="X765" s="106" t="e">
        <f t="shared" si="327"/>
        <v>#REF!</v>
      </c>
      <c r="Y765" s="107" t="s">
        <v>72</v>
      </c>
      <c r="Z765" s="103">
        <f t="shared" si="323"/>
        <v>0</v>
      </c>
      <c r="AA765" s="103">
        <f t="shared" si="324"/>
        <v>0</v>
      </c>
      <c r="AB765" s="128">
        <f t="shared" si="328"/>
        <v>0.63211794058823134</v>
      </c>
      <c r="AC765" s="128" t="e">
        <f t="shared" si="329"/>
        <v>#REF!</v>
      </c>
    </row>
    <row r="766" spans="1:29" ht="50.1" customHeight="1">
      <c r="A766" s="171"/>
      <c r="B766" s="171"/>
      <c r="C766" s="174"/>
      <c r="D766" s="174"/>
      <c r="E766" s="131"/>
      <c r="F766" s="177"/>
      <c r="G766" s="180"/>
      <c r="H766" s="163"/>
      <c r="I766" s="165"/>
      <c r="J766" s="168"/>
      <c r="K766" s="62" t="s">
        <v>88</v>
      </c>
      <c r="L766" s="63">
        <v>9760</v>
      </c>
      <c r="M766" s="63">
        <v>6102</v>
      </c>
      <c r="N766" s="142" t="s">
        <v>4433</v>
      </c>
      <c r="O766" s="127"/>
      <c r="P766" s="100"/>
      <c r="Q766" s="63">
        <f t="shared" si="325"/>
        <v>0</v>
      </c>
      <c r="R766" s="64"/>
      <c r="S766" s="67">
        <v>27</v>
      </c>
      <c r="T766" s="46"/>
      <c r="U766" s="106">
        <f>IF(EXACT(O766,Y766),M766,M766*(1-'Расчет ПРЕДЗАКАЗ'!$D$10))</f>
        <v>5979.96</v>
      </c>
      <c r="V766" s="106">
        <f t="shared" si="326"/>
        <v>0</v>
      </c>
      <c r="W766" s="106" t="e">
        <f>IF(EXACT(O766,Y766),M766,M766*(1-#REF!))</f>
        <v>#REF!</v>
      </c>
      <c r="X766" s="106" t="e">
        <f t="shared" si="327"/>
        <v>#REF!</v>
      </c>
      <c r="Y766" s="107" t="s">
        <v>72</v>
      </c>
      <c r="Z766" s="103">
        <f t="shared" si="323"/>
        <v>0</v>
      </c>
      <c r="AA766" s="103">
        <f t="shared" si="324"/>
        <v>0</v>
      </c>
      <c r="AB766" s="128">
        <f t="shared" si="328"/>
        <v>0.63211794058823134</v>
      </c>
      <c r="AC766" s="128" t="e">
        <f t="shared" si="329"/>
        <v>#REF!</v>
      </c>
    </row>
    <row r="767" spans="1:29" ht="50.1" customHeight="1">
      <c r="A767" s="171"/>
      <c r="B767" s="171"/>
      <c r="C767" s="174"/>
      <c r="D767" s="174"/>
      <c r="E767" s="131"/>
      <c r="F767" s="177"/>
      <c r="G767" s="180"/>
      <c r="H767" s="163"/>
      <c r="I767" s="165"/>
      <c r="J767" s="168"/>
      <c r="K767" s="62" t="s">
        <v>105</v>
      </c>
      <c r="L767" s="63">
        <v>9760</v>
      </c>
      <c r="M767" s="63">
        <v>6102</v>
      </c>
      <c r="N767" s="142" t="s">
        <v>4434</v>
      </c>
      <c r="O767" s="127"/>
      <c r="P767" s="100"/>
      <c r="Q767" s="63">
        <f t="shared" si="325"/>
        <v>0</v>
      </c>
      <c r="R767" s="64"/>
      <c r="S767" s="67">
        <v>34</v>
      </c>
      <c r="T767" s="46"/>
      <c r="U767" s="106">
        <f>IF(EXACT(O767,Y767),M767,M767*(1-'Расчет ПРЕДЗАКАЗ'!$D$10))</f>
        <v>5979.96</v>
      </c>
      <c r="V767" s="106">
        <f t="shared" si="326"/>
        <v>0</v>
      </c>
      <c r="W767" s="106" t="e">
        <f>IF(EXACT(O767,Y767),M767,M767*(1-#REF!))</f>
        <v>#REF!</v>
      </c>
      <c r="X767" s="106" t="e">
        <f t="shared" si="327"/>
        <v>#REF!</v>
      </c>
      <c r="Y767" s="107" t="s">
        <v>72</v>
      </c>
      <c r="Z767" s="103">
        <f t="shared" si="323"/>
        <v>0</v>
      </c>
      <c r="AA767" s="103">
        <f t="shared" si="324"/>
        <v>0</v>
      </c>
      <c r="AB767" s="128">
        <f t="shared" si="328"/>
        <v>0.63211794058823134</v>
      </c>
      <c r="AC767" s="128" t="e">
        <f t="shared" si="329"/>
        <v>#REF!</v>
      </c>
    </row>
    <row r="768" spans="1:29" ht="50.1" customHeight="1">
      <c r="A768" s="171"/>
      <c r="B768" s="171"/>
      <c r="C768" s="174"/>
      <c r="D768" s="174"/>
      <c r="E768" s="131"/>
      <c r="F768" s="177"/>
      <c r="G768" s="180"/>
      <c r="H768" s="163"/>
      <c r="I768" s="165"/>
      <c r="J768" s="168"/>
      <c r="K768" s="62" t="s">
        <v>107</v>
      </c>
      <c r="L768" s="63">
        <v>9760</v>
      </c>
      <c r="M768" s="63">
        <v>6102</v>
      </c>
      <c r="N768" s="142" t="s">
        <v>4435</v>
      </c>
      <c r="O768" s="127"/>
      <c r="P768" s="100"/>
      <c r="Q768" s="63">
        <f t="shared" si="325"/>
        <v>0</v>
      </c>
      <c r="R768" s="64"/>
      <c r="S768" s="67">
        <v>15</v>
      </c>
      <c r="T768" s="46"/>
      <c r="U768" s="106">
        <f>IF(EXACT(O768,Y768),M768,M768*(1-'Расчет ПРЕДЗАКАЗ'!$D$10))</f>
        <v>5979.96</v>
      </c>
      <c r="V768" s="106">
        <f t="shared" si="326"/>
        <v>0</v>
      </c>
      <c r="W768" s="106" t="e">
        <f>IF(EXACT(O768,Y768),M768,M768*(1-#REF!))</f>
        <v>#REF!</v>
      </c>
      <c r="X768" s="106" t="e">
        <f t="shared" si="327"/>
        <v>#REF!</v>
      </c>
      <c r="Y768" s="107" t="s">
        <v>72</v>
      </c>
      <c r="Z768" s="103">
        <f t="shared" si="323"/>
        <v>0</v>
      </c>
      <c r="AA768" s="103">
        <f t="shared" si="324"/>
        <v>0</v>
      </c>
      <c r="AB768" s="128">
        <f t="shared" si="328"/>
        <v>0.63211794058823134</v>
      </c>
      <c r="AC768" s="128" t="e">
        <f t="shared" si="329"/>
        <v>#REF!</v>
      </c>
    </row>
    <row r="769" spans="1:29" ht="50.1" customHeight="1">
      <c r="A769" s="171"/>
      <c r="B769" s="171"/>
      <c r="C769" s="174"/>
      <c r="D769" s="174"/>
      <c r="E769" s="131"/>
      <c r="F769" s="177"/>
      <c r="G769" s="180"/>
      <c r="H769" s="163"/>
      <c r="I769" s="165"/>
      <c r="J769" s="168"/>
      <c r="K769" s="62"/>
      <c r="L769" s="63"/>
      <c r="M769" s="63"/>
      <c r="N769" s="65"/>
      <c r="O769" s="127"/>
      <c r="P769" s="100"/>
      <c r="Q769" s="63">
        <f t="shared" si="325"/>
        <v>0</v>
      </c>
      <c r="R769" s="65"/>
      <c r="S769" s="67"/>
      <c r="T769" s="40"/>
      <c r="U769" s="106">
        <f>IF(EXACT(O769,Y769),M769,M769*(1-'Расчет ПРЕДЗАКАЗ'!$D$10))</f>
        <v>0</v>
      </c>
      <c r="V769" s="106">
        <f t="shared" si="326"/>
        <v>0</v>
      </c>
      <c r="W769" s="106" t="e">
        <f>IF(EXACT(O769,Y769),M769,M769*(1-#REF!))</f>
        <v>#REF!</v>
      </c>
      <c r="X769" s="106" t="e">
        <f t="shared" si="327"/>
        <v>#REF!</v>
      </c>
      <c r="Y769" s="107" t="s">
        <v>72</v>
      </c>
      <c r="Z769" s="103">
        <f t="shared" si="323"/>
        <v>0</v>
      </c>
      <c r="AA769" s="103">
        <f t="shared" si="324"/>
        <v>0</v>
      </c>
      <c r="AB769" s="128" t="str">
        <f t="shared" si="328"/>
        <v/>
      </c>
      <c r="AC769" s="128" t="e">
        <f t="shared" si="329"/>
        <v>#REF!</v>
      </c>
    </row>
    <row r="770" spans="1:29" ht="50.1" customHeight="1">
      <c r="A770" s="171"/>
      <c r="B770" s="171"/>
      <c r="C770" s="174"/>
      <c r="D770" s="174"/>
      <c r="E770" s="131"/>
      <c r="F770" s="177"/>
      <c r="G770" s="180"/>
      <c r="H770" s="163"/>
      <c r="I770" s="165"/>
      <c r="J770" s="168"/>
      <c r="K770" s="62"/>
      <c r="L770" s="63"/>
      <c r="M770" s="63"/>
      <c r="N770" s="65"/>
      <c r="O770" s="127"/>
      <c r="P770" s="100"/>
      <c r="Q770" s="63">
        <f t="shared" si="325"/>
        <v>0</v>
      </c>
      <c r="R770" s="65"/>
      <c r="S770" s="67"/>
      <c r="T770" s="40"/>
      <c r="U770" s="106">
        <f>IF(EXACT(O770,Y770),M770,M770*(1-'Расчет ПРЕДЗАКАЗ'!$D$10))</f>
        <v>0</v>
      </c>
      <c r="V770" s="106">
        <f t="shared" si="326"/>
        <v>0</v>
      </c>
      <c r="W770" s="106" t="e">
        <f>IF(EXACT(O770,Y770),M770,M770*(1-#REF!))</f>
        <v>#REF!</v>
      </c>
      <c r="X770" s="106" t="e">
        <f t="shared" si="327"/>
        <v>#REF!</v>
      </c>
      <c r="Y770" s="107" t="s">
        <v>72</v>
      </c>
      <c r="Z770" s="103">
        <f t="shared" si="323"/>
        <v>0</v>
      </c>
      <c r="AA770" s="103">
        <f t="shared" si="324"/>
        <v>0</v>
      </c>
      <c r="AB770" s="128" t="str">
        <f t="shared" si="328"/>
        <v/>
      </c>
      <c r="AC770" s="128" t="e">
        <f t="shared" si="329"/>
        <v>#REF!</v>
      </c>
    </row>
    <row r="771" spans="1:29" ht="50.1" customHeight="1">
      <c r="A771" s="171"/>
      <c r="B771" s="171"/>
      <c r="C771" s="174"/>
      <c r="D771" s="174"/>
      <c r="E771" s="131"/>
      <c r="F771" s="177"/>
      <c r="G771" s="180"/>
      <c r="H771" s="163"/>
      <c r="I771" s="165"/>
      <c r="J771" s="168"/>
      <c r="K771" s="62"/>
      <c r="L771" s="63"/>
      <c r="M771" s="63"/>
      <c r="N771" s="65"/>
      <c r="O771" s="127"/>
      <c r="P771" s="100"/>
      <c r="Q771" s="63">
        <f t="shared" si="325"/>
        <v>0</v>
      </c>
      <c r="R771" s="65"/>
      <c r="S771" s="67"/>
      <c r="T771" s="40"/>
      <c r="U771" s="106">
        <f>IF(EXACT(O771,Y771),M771,M771*(1-'Расчет ПРЕДЗАКАЗ'!$D$10))</f>
        <v>0</v>
      </c>
      <c r="V771" s="106">
        <f t="shared" si="326"/>
        <v>0</v>
      </c>
      <c r="W771" s="106" t="e">
        <f>IF(EXACT(O771,Y771),M771,M771*(1-#REF!))</f>
        <v>#REF!</v>
      </c>
      <c r="X771" s="106" t="e">
        <f t="shared" si="327"/>
        <v>#REF!</v>
      </c>
      <c r="Y771" s="107" t="s">
        <v>72</v>
      </c>
      <c r="Z771" s="103">
        <f t="shared" si="323"/>
        <v>0</v>
      </c>
      <c r="AA771" s="103">
        <f t="shared" si="324"/>
        <v>0</v>
      </c>
      <c r="AB771" s="128" t="str">
        <f t="shared" si="328"/>
        <v/>
      </c>
      <c r="AC771" s="128" t="e">
        <f t="shared" si="329"/>
        <v>#REF!</v>
      </c>
    </row>
    <row r="772" spans="1:29" ht="50.1" customHeight="1">
      <c r="A772" s="171"/>
      <c r="B772" s="171"/>
      <c r="C772" s="174"/>
      <c r="D772" s="174"/>
      <c r="E772" s="131"/>
      <c r="F772" s="177"/>
      <c r="G772" s="180"/>
      <c r="H772" s="163"/>
      <c r="I772" s="165"/>
      <c r="J772" s="168"/>
      <c r="K772" s="62"/>
      <c r="L772" s="63"/>
      <c r="M772" s="63"/>
      <c r="N772" s="65"/>
      <c r="O772" s="127"/>
      <c r="P772" s="100"/>
      <c r="Q772" s="63">
        <f t="shared" si="325"/>
        <v>0</v>
      </c>
      <c r="R772" s="65"/>
      <c r="S772" s="67"/>
      <c r="T772" s="40"/>
      <c r="U772" s="106">
        <f>IF(EXACT(O772,Y772),M772,M772*(1-'Расчет ПРЕДЗАКАЗ'!$D$10))</f>
        <v>0</v>
      </c>
      <c r="V772" s="106">
        <f t="shared" si="326"/>
        <v>0</v>
      </c>
      <c r="W772" s="106" t="e">
        <f>IF(EXACT(O772,Y772),M772,M772*(1-#REF!))</f>
        <v>#REF!</v>
      </c>
      <c r="X772" s="106" t="e">
        <f t="shared" si="327"/>
        <v>#REF!</v>
      </c>
      <c r="Y772" s="107" t="s">
        <v>72</v>
      </c>
      <c r="Z772" s="103">
        <f t="shared" si="323"/>
        <v>0</v>
      </c>
      <c r="AA772" s="103">
        <f t="shared" si="324"/>
        <v>0</v>
      </c>
      <c r="AB772" s="128" t="str">
        <f t="shared" si="328"/>
        <v/>
      </c>
      <c r="AC772" s="128" t="e">
        <f t="shared" si="329"/>
        <v>#REF!</v>
      </c>
    </row>
    <row r="773" spans="1:29" ht="50.1" customHeight="1">
      <c r="A773" s="171"/>
      <c r="B773" s="171"/>
      <c r="C773" s="174"/>
      <c r="D773" s="174"/>
      <c r="E773" s="131"/>
      <c r="F773" s="177"/>
      <c r="G773" s="180"/>
      <c r="H773" s="163"/>
      <c r="I773" s="165"/>
      <c r="J773" s="168"/>
      <c r="K773" s="62"/>
      <c r="L773" s="63"/>
      <c r="M773" s="63"/>
      <c r="N773" s="65"/>
      <c r="O773" s="127"/>
      <c r="P773" s="100"/>
      <c r="Q773" s="63">
        <f t="shared" si="325"/>
        <v>0</v>
      </c>
      <c r="R773" s="65"/>
      <c r="S773" s="67"/>
      <c r="T773" s="40"/>
      <c r="U773" s="106">
        <f>IF(EXACT(O773,Y773),M773,M773*(1-'Расчет ПРЕДЗАКАЗ'!$D$10))</f>
        <v>0</v>
      </c>
      <c r="V773" s="106">
        <f t="shared" si="326"/>
        <v>0</v>
      </c>
      <c r="W773" s="106" t="e">
        <f>IF(EXACT(O773,Y773),M773,M773*(1-#REF!))</f>
        <v>#REF!</v>
      </c>
      <c r="X773" s="106" t="e">
        <f t="shared" si="327"/>
        <v>#REF!</v>
      </c>
      <c r="Y773" s="107" t="s">
        <v>72</v>
      </c>
      <c r="Z773" s="103">
        <f t="shared" si="323"/>
        <v>0</v>
      </c>
      <c r="AA773" s="103">
        <f t="shared" si="324"/>
        <v>0</v>
      </c>
      <c r="AB773" s="128" t="str">
        <f t="shared" si="328"/>
        <v/>
      </c>
      <c r="AC773" s="128" t="e">
        <f t="shared" si="329"/>
        <v>#REF!</v>
      </c>
    </row>
    <row r="774" spans="1:29" ht="50.1" customHeight="1">
      <c r="A774" s="172"/>
      <c r="B774" s="172"/>
      <c r="C774" s="175"/>
      <c r="D774" s="175"/>
      <c r="E774" s="132"/>
      <c r="F774" s="178"/>
      <c r="G774" s="181"/>
      <c r="H774" s="164"/>
      <c r="I774" s="166"/>
      <c r="J774" s="169"/>
      <c r="K774" s="62"/>
      <c r="L774" s="63"/>
      <c r="M774" s="63"/>
      <c r="N774" s="65"/>
      <c r="O774" s="127"/>
      <c r="P774" s="100"/>
      <c r="Q774" s="63">
        <f t="shared" si="325"/>
        <v>0</v>
      </c>
      <c r="R774" s="65"/>
      <c r="S774" s="64"/>
      <c r="T774" s="40"/>
      <c r="U774" s="106">
        <f>IF(EXACT(O774,Y774),M774,M774*(1-'Расчет ПРЕДЗАКАЗ'!$D$10))</f>
        <v>0</v>
      </c>
      <c r="V774" s="106">
        <f t="shared" si="326"/>
        <v>0</v>
      </c>
      <c r="W774" s="106" t="e">
        <f>IF(EXACT(O774,Y774),M774,M774*(1-#REF!))</f>
        <v>#REF!</v>
      </c>
      <c r="X774" s="106" t="e">
        <f t="shared" si="327"/>
        <v>#REF!</v>
      </c>
      <c r="Y774" s="107" t="s">
        <v>72</v>
      </c>
      <c r="Z774" s="103">
        <f t="shared" si="323"/>
        <v>0</v>
      </c>
      <c r="AA774" s="103">
        <f t="shared" si="324"/>
        <v>0</v>
      </c>
      <c r="AB774" s="128" t="str">
        <f t="shared" si="328"/>
        <v/>
      </c>
      <c r="AC774" s="128" t="e">
        <f t="shared" si="329"/>
        <v>#REF!</v>
      </c>
    </row>
    <row r="775" spans="1:29" ht="11.25" customHeight="1" thickBot="1"/>
    <row r="776" spans="1:29" ht="50.1" customHeight="1">
      <c r="A776" s="170">
        <v>553</v>
      </c>
      <c r="B776" s="170" t="s">
        <v>4436</v>
      </c>
      <c r="C776" s="173" t="s">
        <v>4437</v>
      </c>
      <c r="D776" s="173" t="s">
        <v>77</v>
      </c>
      <c r="E776" s="131"/>
      <c r="F776" s="196" t="s">
        <v>1232</v>
      </c>
      <c r="G776" s="179" t="s">
        <v>4438</v>
      </c>
      <c r="H776" s="162" t="s">
        <v>4439</v>
      </c>
      <c r="I776" s="195" t="s">
        <v>4440</v>
      </c>
      <c r="J776" s="167" t="s">
        <v>19</v>
      </c>
      <c r="K776" s="62" t="s">
        <v>179</v>
      </c>
      <c r="L776" s="63">
        <v>8430</v>
      </c>
      <c r="M776" s="63">
        <v>5270</v>
      </c>
      <c r="N776" s="142" t="s">
        <v>4441</v>
      </c>
      <c r="O776" s="127"/>
      <c r="P776" s="100"/>
      <c r="Q776" s="63">
        <f>P776*M776</f>
        <v>0</v>
      </c>
      <c r="R776" s="64"/>
      <c r="S776" s="67">
        <v>90</v>
      </c>
      <c r="T776" s="61"/>
      <c r="U776" s="106">
        <f>IF(EXACT(O776,Y776),M776,M776*(1-'Расчет ПРЕДЗАКАЗ'!$D$10))</f>
        <v>5164.5999999999995</v>
      </c>
      <c r="V776" s="106">
        <f>P776*U776</f>
        <v>0</v>
      </c>
      <c r="W776" s="106" t="e">
        <f>IF(EXACT(O776,Y776),M776,M776*(1-#REF!))</f>
        <v>#REF!</v>
      </c>
      <c r="X776" s="106" t="e">
        <f>P776*W776</f>
        <v>#REF!</v>
      </c>
      <c r="Y776" s="107" t="s">
        <v>72</v>
      </c>
      <c r="Z776" s="103">
        <f t="shared" ref="Z776:Z790" si="330">IF(EXACT(O776,Y776),Q776,0)</f>
        <v>0</v>
      </c>
      <c r="AA776" s="103">
        <f t="shared" ref="AA776:AA790" si="331">IF(Z776=0,Q776,0)</f>
        <v>0</v>
      </c>
      <c r="AB776" s="128">
        <f>IF(U776=0,"",L776/U776-1)</f>
        <v>0.63226580954962652</v>
      </c>
      <c r="AC776" s="128" t="e">
        <f>IF(W776=0,"",L776/W776-1)</f>
        <v>#REF!</v>
      </c>
    </row>
    <row r="777" spans="1:29" ht="50.1" customHeight="1">
      <c r="A777" s="171"/>
      <c r="B777" s="171"/>
      <c r="C777" s="174"/>
      <c r="D777" s="174"/>
      <c r="E777" s="131"/>
      <c r="F777" s="177"/>
      <c r="G777" s="180"/>
      <c r="H777" s="163"/>
      <c r="I777" s="165"/>
      <c r="J777" s="168"/>
      <c r="K777" s="62" t="s">
        <v>188</v>
      </c>
      <c r="L777" s="63">
        <v>8430</v>
      </c>
      <c r="M777" s="63">
        <v>5270</v>
      </c>
      <c r="N777" s="142" t="s">
        <v>4442</v>
      </c>
      <c r="O777" s="127"/>
      <c r="P777" s="100"/>
      <c r="Q777" s="63">
        <f t="shared" ref="Q777:Q790" si="332">P777*M777</f>
        <v>0</v>
      </c>
      <c r="R777" s="64"/>
      <c r="S777" s="67">
        <v>186</v>
      </c>
      <c r="T777" s="46"/>
      <c r="U777" s="106">
        <f>IF(EXACT(O777,Y777),M777,M777*(1-'Расчет ПРЕДЗАКАЗ'!$D$10))</f>
        <v>5164.5999999999995</v>
      </c>
      <c r="V777" s="106">
        <f t="shared" ref="V777:V790" si="333">P777*U777</f>
        <v>0</v>
      </c>
      <c r="W777" s="106" t="e">
        <f>IF(EXACT(O777,Y777),M777,M777*(1-#REF!))</f>
        <v>#REF!</v>
      </c>
      <c r="X777" s="106" t="e">
        <f t="shared" ref="X777:X790" si="334">P777*W777</f>
        <v>#REF!</v>
      </c>
      <c r="Y777" s="107" t="s">
        <v>72</v>
      </c>
      <c r="Z777" s="103">
        <f t="shared" si="330"/>
        <v>0</v>
      </c>
      <c r="AA777" s="103">
        <f t="shared" si="331"/>
        <v>0</v>
      </c>
      <c r="AB777" s="128">
        <f t="shared" ref="AB777:AB790" si="335">IF(U777=0,"",L777/U777-1)</f>
        <v>0.63226580954962652</v>
      </c>
      <c r="AC777" s="128" t="e">
        <f t="shared" ref="AC777:AC790" si="336">IF(W777=0,"",L777/W777-1)</f>
        <v>#REF!</v>
      </c>
    </row>
    <row r="778" spans="1:29" ht="50.1" customHeight="1">
      <c r="A778" s="171"/>
      <c r="B778" s="171"/>
      <c r="C778" s="174"/>
      <c r="D778" s="174"/>
      <c r="E778" s="131"/>
      <c r="F778" s="177"/>
      <c r="G778" s="180"/>
      <c r="H778" s="163"/>
      <c r="I778" s="165"/>
      <c r="J778" s="168"/>
      <c r="K778" s="62" t="s">
        <v>181</v>
      </c>
      <c r="L778" s="63">
        <v>8430</v>
      </c>
      <c r="M778" s="63">
        <v>5270</v>
      </c>
      <c r="N778" s="142" t="s">
        <v>4443</v>
      </c>
      <c r="O778" s="127"/>
      <c r="P778" s="100"/>
      <c r="Q778" s="63">
        <f t="shared" si="332"/>
        <v>0</v>
      </c>
      <c r="R778" s="64"/>
      <c r="S778" s="67">
        <v>72</v>
      </c>
      <c r="T778" s="46"/>
      <c r="U778" s="106">
        <f>IF(EXACT(O778,Y778),M778,M778*(1-'Расчет ПРЕДЗАКАЗ'!$D$10))</f>
        <v>5164.5999999999995</v>
      </c>
      <c r="V778" s="106">
        <f t="shared" si="333"/>
        <v>0</v>
      </c>
      <c r="W778" s="106" t="e">
        <f>IF(EXACT(O778,Y778),M778,M778*(1-#REF!))</f>
        <v>#REF!</v>
      </c>
      <c r="X778" s="106" t="e">
        <f t="shared" si="334"/>
        <v>#REF!</v>
      </c>
      <c r="Y778" s="107" t="s">
        <v>72</v>
      </c>
      <c r="Z778" s="103">
        <f t="shared" si="330"/>
        <v>0</v>
      </c>
      <c r="AA778" s="103">
        <f t="shared" si="331"/>
        <v>0</v>
      </c>
      <c r="AB778" s="128">
        <f t="shared" si="335"/>
        <v>0.63226580954962652</v>
      </c>
      <c r="AC778" s="128" t="e">
        <f t="shared" si="336"/>
        <v>#REF!</v>
      </c>
    </row>
    <row r="779" spans="1:29" ht="50.1" customHeight="1">
      <c r="A779" s="171"/>
      <c r="B779" s="171"/>
      <c r="C779" s="174"/>
      <c r="D779" s="174"/>
      <c r="E779" s="131"/>
      <c r="F779" s="177"/>
      <c r="G779" s="180"/>
      <c r="H779" s="163"/>
      <c r="I779" s="165"/>
      <c r="J779" s="168"/>
      <c r="K779" s="62" t="s">
        <v>82</v>
      </c>
      <c r="L779" s="63">
        <v>8430</v>
      </c>
      <c r="M779" s="63">
        <v>5270</v>
      </c>
      <c r="N779" s="142" t="s">
        <v>4444</v>
      </c>
      <c r="O779" s="127"/>
      <c r="P779" s="100"/>
      <c r="Q779" s="63">
        <f t="shared" si="332"/>
        <v>0</v>
      </c>
      <c r="R779" s="64"/>
      <c r="S779" s="67">
        <v>123</v>
      </c>
      <c r="T779" s="46"/>
      <c r="U779" s="106">
        <f>IF(EXACT(O779,Y779),M779,M779*(1-'Расчет ПРЕДЗАКАЗ'!$D$10))</f>
        <v>5164.5999999999995</v>
      </c>
      <c r="V779" s="106">
        <f t="shared" si="333"/>
        <v>0</v>
      </c>
      <c r="W779" s="106" t="e">
        <f>IF(EXACT(O779,Y779),M779,M779*(1-#REF!))</f>
        <v>#REF!</v>
      </c>
      <c r="X779" s="106" t="e">
        <f t="shared" si="334"/>
        <v>#REF!</v>
      </c>
      <c r="Y779" s="107" t="s">
        <v>72</v>
      </c>
      <c r="Z779" s="103">
        <f t="shared" si="330"/>
        <v>0</v>
      </c>
      <c r="AA779" s="103">
        <f t="shared" si="331"/>
        <v>0</v>
      </c>
      <c r="AB779" s="128">
        <f t="shared" si="335"/>
        <v>0.63226580954962652</v>
      </c>
      <c r="AC779" s="128" t="e">
        <f t="shared" si="336"/>
        <v>#REF!</v>
      </c>
    </row>
    <row r="780" spans="1:29" ht="50.1" customHeight="1">
      <c r="A780" s="171"/>
      <c r="B780" s="171"/>
      <c r="C780" s="174"/>
      <c r="D780" s="174"/>
      <c r="E780" s="131"/>
      <c r="F780" s="177"/>
      <c r="G780" s="180"/>
      <c r="H780" s="163"/>
      <c r="I780" s="165"/>
      <c r="J780" s="168"/>
      <c r="K780" s="62" t="s">
        <v>270</v>
      </c>
      <c r="L780" s="63">
        <v>8430</v>
      </c>
      <c r="M780" s="63">
        <v>5270</v>
      </c>
      <c r="N780" s="142" t="s">
        <v>4445</v>
      </c>
      <c r="O780" s="127"/>
      <c r="P780" s="100"/>
      <c r="Q780" s="63">
        <f t="shared" si="332"/>
        <v>0</v>
      </c>
      <c r="R780" s="64"/>
      <c r="S780" s="67">
        <v>113</v>
      </c>
      <c r="T780" s="46"/>
      <c r="U780" s="106">
        <f>IF(EXACT(O780,Y780),M780,M780*(1-'Расчет ПРЕДЗАКАЗ'!$D$10))</f>
        <v>5164.5999999999995</v>
      </c>
      <c r="V780" s="106">
        <f t="shared" si="333"/>
        <v>0</v>
      </c>
      <c r="W780" s="106" t="e">
        <f>IF(EXACT(O780,Y780),M780,M780*(1-#REF!))</f>
        <v>#REF!</v>
      </c>
      <c r="X780" s="106" t="e">
        <f t="shared" si="334"/>
        <v>#REF!</v>
      </c>
      <c r="Y780" s="107" t="s">
        <v>72</v>
      </c>
      <c r="Z780" s="103">
        <f t="shared" si="330"/>
        <v>0</v>
      </c>
      <c r="AA780" s="103">
        <f t="shared" si="331"/>
        <v>0</v>
      </c>
      <c r="AB780" s="128">
        <f t="shared" si="335"/>
        <v>0.63226580954962652</v>
      </c>
      <c r="AC780" s="128" t="e">
        <f t="shared" si="336"/>
        <v>#REF!</v>
      </c>
    </row>
    <row r="781" spans="1:29" ht="50.1" customHeight="1">
      <c r="A781" s="171"/>
      <c r="B781" s="171"/>
      <c r="C781" s="174"/>
      <c r="D781" s="174"/>
      <c r="E781" s="131"/>
      <c r="F781" s="177"/>
      <c r="G781" s="180"/>
      <c r="H781" s="163"/>
      <c r="I781" s="165"/>
      <c r="J781" s="168"/>
      <c r="K781" s="62" t="s">
        <v>96</v>
      </c>
      <c r="L781" s="63">
        <v>8430</v>
      </c>
      <c r="M781" s="63">
        <v>5270</v>
      </c>
      <c r="N781" s="142" t="s">
        <v>4446</v>
      </c>
      <c r="O781" s="127"/>
      <c r="P781" s="100"/>
      <c r="Q781" s="63">
        <f t="shared" si="332"/>
        <v>0</v>
      </c>
      <c r="R781" s="64"/>
      <c r="S781" s="67">
        <v>29</v>
      </c>
      <c r="T781" s="46"/>
      <c r="U781" s="106">
        <f>IF(EXACT(O781,Y781),M781,M781*(1-'Расчет ПРЕДЗАКАЗ'!$D$10))</f>
        <v>5164.5999999999995</v>
      </c>
      <c r="V781" s="106">
        <f t="shared" si="333"/>
        <v>0</v>
      </c>
      <c r="W781" s="106" t="e">
        <f>IF(EXACT(O781,Y781),M781,M781*(1-#REF!))</f>
        <v>#REF!</v>
      </c>
      <c r="X781" s="106" t="e">
        <f t="shared" si="334"/>
        <v>#REF!</v>
      </c>
      <c r="Y781" s="107" t="s">
        <v>72</v>
      </c>
      <c r="Z781" s="103">
        <f t="shared" si="330"/>
        <v>0</v>
      </c>
      <c r="AA781" s="103">
        <f t="shared" si="331"/>
        <v>0</v>
      </c>
      <c r="AB781" s="128">
        <f t="shared" si="335"/>
        <v>0.63226580954962652</v>
      </c>
      <c r="AC781" s="128" t="e">
        <f t="shared" si="336"/>
        <v>#REF!</v>
      </c>
    </row>
    <row r="782" spans="1:29" ht="50.1" customHeight="1">
      <c r="A782" s="171"/>
      <c r="B782" s="171"/>
      <c r="C782" s="174"/>
      <c r="D782" s="174"/>
      <c r="E782" s="131"/>
      <c r="F782" s="177"/>
      <c r="G782" s="180"/>
      <c r="H782" s="163"/>
      <c r="I782" s="165"/>
      <c r="J782" s="168"/>
      <c r="K782" s="62" t="s">
        <v>273</v>
      </c>
      <c r="L782" s="63">
        <v>8430</v>
      </c>
      <c r="M782" s="63">
        <v>5270</v>
      </c>
      <c r="N782" s="142" t="s">
        <v>4447</v>
      </c>
      <c r="O782" s="127"/>
      <c r="P782" s="100"/>
      <c r="Q782" s="63">
        <f t="shared" si="332"/>
        <v>0</v>
      </c>
      <c r="R782" s="64"/>
      <c r="S782" s="67">
        <v>52</v>
      </c>
      <c r="T782" s="46"/>
      <c r="U782" s="106">
        <f>IF(EXACT(O782,Y782),M782,M782*(1-'Расчет ПРЕДЗАКАЗ'!$D$10))</f>
        <v>5164.5999999999995</v>
      </c>
      <c r="V782" s="106">
        <f t="shared" si="333"/>
        <v>0</v>
      </c>
      <c r="W782" s="106" t="e">
        <f>IF(EXACT(O782,Y782),M782,M782*(1-#REF!))</f>
        <v>#REF!</v>
      </c>
      <c r="X782" s="106" t="e">
        <f t="shared" si="334"/>
        <v>#REF!</v>
      </c>
      <c r="Y782" s="107" t="s">
        <v>72</v>
      </c>
      <c r="Z782" s="103">
        <f t="shared" si="330"/>
        <v>0</v>
      </c>
      <c r="AA782" s="103">
        <f t="shared" si="331"/>
        <v>0</v>
      </c>
      <c r="AB782" s="128">
        <f t="shared" si="335"/>
        <v>0.63226580954962652</v>
      </c>
      <c r="AC782" s="128" t="e">
        <f t="shared" si="336"/>
        <v>#REF!</v>
      </c>
    </row>
    <row r="783" spans="1:29" ht="50.1" customHeight="1">
      <c r="A783" s="171"/>
      <c r="B783" s="171"/>
      <c r="C783" s="174"/>
      <c r="D783" s="174"/>
      <c r="E783" s="131"/>
      <c r="F783" s="177"/>
      <c r="G783" s="180"/>
      <c r="H783" s="163"/>
      <c r="I783" s="165"/>
      <c r="J783" s="168"/>
      <c r="K783" s="62" t="s">
        <v>84</v>
      </c>
      <c r="L783" s="63">
        <v>8430</v>
      </c>
      <c r="M783" s="63">
        <v>5270</v>
      </c>
      <c r="N783" s="142" t="s">
        <v>4448</v>
      </c>
      <c r="O783" s="127"/>
      <c r="P783" s="100"/>
      <c r="Q783" s="63">
        <f t="shared" si="332"/>
        <v>0</v>
      </c>
      <c r="R783" s="64"/>
      <c r="S783" s="67">
        <v>28</v>
      </c>
      <c r="T783" s="46"/>
      <c r="U783" s="106">
        <f>IF(EXACT(O783,Y783),M783,M783*(1-'Расчет ПРЕДЗАКАЗ'!$D$10))</f>
        <v>5164.5999999999995</v>
      </c>
      <c r="V783" s="106">
        <f t="shared" si="333"/>
        <v>0</v>
      </c>
      <c r="W783" s="106" t="e">
        <f>IF(EXACT(O783,Y783),M783,M783*(1-#REF!))</f>
        <v>#REF!</v>
      </c>
      <c r="X783" s="106" t="e">
        <f t="shared" si="334"/>
        <v>#REF!</v>
      </c>
      <c r="Y783" s="107" t="s">
        <v>72</v>
      </c>
      <c r="Z783" s="103">
        <f t="shared" si="330"/>
        <v>0</v>
      </c>
      <c r="AA783" s="103">
        <f t="shared" si="331"/>
        <v>0</v>
      </c>
      <c r="AB783" s="128">
        <f t="shared" si="335"/>
        <v>0.63226580954962652</v>
      </c>
      <c r="AC783" s="128" t="e">
        <f t="shared" si="336"/>
        <v>#REF!</v>
      </c>
    </row>
    <row r="784" spans="1:29" ht="50.1" customHeight="1">
      <c r="A784" s="171"/>
      <c r="B784" s="171"/>
      <c r="C784" s="174"/>
      <c r="D784" s="174"/>
      <c r="E784" s="131"/>
      <c r="F784" s="177"/>
      <c r="G784" s="180"/>
      <c r="H784" s="163"/>
      <c r="I784" s="165"/>
      <c r="J784" s="168"/>
      <c r="K784" s="62" t="s">
        <v>86</v>
      </c>
      <c r="L784" s="63">
        <v>8430</v>
      </c>
      <c r="M784" s="63">
        <v>5270</v>
      </c>
      <c r="N784" s="142" t="s">
        <v>4449</v>
      </c>
      <c r="O784" s="127"/>
      <c r="P784" s="100"/>
      <c r="Q784" s="63">
        <f t="shared" si="332"/>
        <v>0</v>
      </c>
      <c r="R784" s="64"/>
      <c r="S784" s="67">
        <v>20</v>
      </c>
      <c r="T784" s="46"/>
      <c r="U784" s="106">
        <f>IF(EXACT(O784,Y784),M784,M784*(1-'Расчет ПРЕДЗАКАЗ'!$D$10))</f>
        <v>5164.5999999999995</v>
      </c>
      <c r="V784" s="106">
        <f t="shared" si="333"/>
        <v>0</v>
      </c>
      <c r="W784" s="106" t="e">
        <f>IF(EXACT(O784,Y784),M784,M784*(1-#REF!))</f>
        <v>#REF!</v>
      </c>
      <c r="X784" s="106" t="e">
        <f t="shared" si="334"/>
        <v>#REF!</v>
      </c>
      <c r="Y784" s="107" t="s">
        <v>72</v>
      </c>
      <c r="Z784" s="103">
        <f t="shared" si="330"/>
        <v>0</v>
      </c>
      <c r="AA784" s="103">
        <f t="shared" si="331"/>
        <v>0</v>
      </c>
      <c r="AB784" s="128">
        <f t="shared" si="335"/>
        <v>0.63226580954962652</v>
      </c>
      <c r="AC784" s="128" t="e">
        <f t="shared" si="336"/>
        <v>#REF!</v>
      </c>
    </row>
    <row r="785" spans="1:29" ht="50.1" customHeight="1">
      <c r="A785" s="171"/>
      <c r="B785" s="171"/>
      <c r="C785" s="174"/>
      <c r="D785" s="174"/>
      <c r="E785" s="131"/>
      <c r="F785" s="177"/>
      <c r="G785" s="180"/>
      <c r="H785" s="163"/>
      <c r="I785" s="165"/>
      <c r="J785" s="168"/>
      <c r="K785" s="62"/>
      <c r="L785" s="63"/>
      <c r="M785" s="63"/>
      <c r="N785" s="65"/>
      <c r="O785" s="127"/>
      <c r="P785" s="100"/>
      <c r="Q785" s="63">
        <f t="shared" si="332"/>
        <v>0</v>
      </c>
      <c r="R785" s="65"/>
      <c r="S785" s="67"/>
      <c r="T785" s="40"/>
      <c r="U785" s="106">
        <f>IF(EXACT(O785,Y785),M785,M785*(1-'Расчет ПРЕДЗАКАЗ'!$D$10))</f>
        <v>0</v>
      </c>
      <c r="V785" s="106">
        <f t="shared" si="333"/>
        <v>0</v>
      </c>
      <c r="W785" s="106" t="e">
        <f>IF(EXACT(O785,Y785),M785,M785*(1-#REF!))</f>
        <v>#REF!</v>
      </c>
      <c r="X785" s="106" t="e">
        <f t="shared" si="334"/>
        <v>#REF!</v>
      </c>
      <c r="Y785" s="107" t="s">
        <v>72</v>
      </c>
      <c r="Z785" s="103">
        <f t="shared" si="330"/>
        <v>0</v>
      </c>
      <c r="AA785" s="103">
        <f t="shared" si="331"/>
        <v>0</v>
      </c>
      <c r="AB785" s="128" t="str">
        <f t="shared" si="335"/>
        <v/>
      </c>
      <c r="AC785" s="128" t="e">
        <f t="shared" si="336"/>
        <v>#REF!</v>
      </c>
    </row>
    <row r="786" spans="1:29" ht="50.1" customHeight="1">
      <c r="A786" s="171"/>
      <c r="B786" s="171"/>
      <c r="C786" s="174"/>
      <c r="D786" s="174"/>
      <c r="E786" s="131"/>
      <c r="F786" s="177"/>
      <c r="G786" s="180"/>
      <c r="H786" s="163"/>
      <c r="I786" s="165"/>
      <c r="J786" s="168"/>
      <c r="K786" s="62"/>
      <c r="L786" s="63"/>
      <c r="M786" s="63"/>
      <c r="N786" s="65"/>
      <c r="O786" s="127"/>
      <c r="P786" s="100"/>
      <c r="Q786" s="63">
        <f t="shared" si="332"/>
        <v>0</v>
      </c>
      <c r="R786" s="65"/>
      <c r="S786" s="67"/>
      <c r="T786" s="40"/>
      <c r="U786" s="106">
        <f>IF(EXACT(O786,Y786),M786,M786*(1-'Расчет ПРЕДЗАКАЗ'!$D$10))</f>
        <v>0</v>
      </c>
      <c r="V786" s="106">
        <f t="shared" si="333"/>
        <v>0</v>
      </c>
      <c r="W786" s="106" t="e">
        <f>IF(EXACT(O786,Y786),M786,M786*(1-#REF!))</f>
        <v>#REF!</v>
      </c>
      <c r="X786" s="106" t="e">
        <f t="shared" si="334"/>
        <v>#REF!</v>
      </c>
      <c r="Y786" s="107" t="s">
        <v>72</v>
      </c>
      <c r="Z786" s="103">
        <f t="shared" si="330"/>
        <v>0</v>
      </c>
      <c r="AA786" s="103">
        <f t="shared" si="331"/>
        <v>0</v>
      </c>
      <c r="AB786" s="128" t="str">
        <f t="shared" si="335"/>
        <v/>
      </c>
      <c r="AC786" s="128" t="e">
        <f t="shared" si="336"/>
        <v>#REF!</v>
      </c>
    </row>
    <row r="787" spans="1:29" ht="50.1" customHeight="1">
      <c r="A787" s="171"/>
      <c r="B787" s="171"/>
      <c r="C787" s="174"/>
      <c r="D787" s="174"/>
      <c r="E787" s="131"/>
      <c r="F787" s="177"/>
      <c r="G787" s="180"/>
      <c r="H787" s="163"/>
      <c r="I787" s="165"/>
      <c r="J787" s="168"/>
      <c r="K787" s="62"/>
      <c r="L787" s="63"/>
      <c r="M787" s="63"/>
      <c r="N787" s="65"/>
      <c r="O787" s="127"/>
      <c r="P787" s="100"/>
      <c r="Q787" s="63">
        <f t="shared" si="332"/>
        <v>0</v>
      </c>
      <c r="R787" s="65"/>
      <c r="S787" s="67"/>
      <c r="T787" s="40"/>
      <c r="U787" s="106">
        <f>IF(EXACT(O787,Y787),M787,M787*(1-'Расчет ПРЕДЗАКАЗ'!$D$10))</f>
        <v>0</v>
      </c>
      <c r="V787" s="106">
        <f t="shared" si="333"/>
        <v>0</v>
      </c>
      <c r="W787" s="106" t="e">
        <f>IF(EXACT(O787,Y787),M787,M787*(1-#REF!))</f>
        <v>#REF!</v>
      </c>
      <c r="X787" s="106" t="e">
        <f t="shared" si="334"/>
        <v>#REF!</v>
      </c>
      <c r="Y787" s="107" t="s">
        <v>72</v>
      </c>
      <c r="Z787" s="103">
        <f t="shared" si="330"/>
        <v>0</v>
      </c>
      <c r="AA787" s="103">
        <f t="shared" si="331"/>
        <v>0</v>
      </c>
      <c r="AB787" s="128" t="str">
        <f t="shared" si="335"/>
        <v/>
      </c>
      <c r="AC787" s="128" t="e">
        <f t="shared" si="336"/>
        <v>#REF!</v>
      </c>
    </row>
    <row r="788" spans="1:29" ht="50.1" customHeight="1">
      <c r="A788" s="171"/>
      <c r="B788" s="171"/>
      <c r="C788" s="174"/>
      <c r="D788" s="174"/>
      <c r="E788" s="131"/>
      <c r="F788" s="177"/>
      <c r="G788" s="180"/>
      <c r="H788" s="163"/>
      <c r="I788" s="165"/>
      <c r="J788" s="168"/>
      <c r="K788" s="62"/>
      <c r="L788" s="63"/>
      <c r="M788" s="63"/>
      <c r="N788" s="65"/>
      <c r="O788" s="127"/>
      <c r="P788" s="100"/>
      <c r="Q788" s="63">
        <f t="shared" si="332"/>
        <v>0</v>
      </c>
      <c r="R788" s="65"/>
      <c r="S788" s="67"/>
      <c r="T788" s="40"/>
      <c r="U788" s="106">
        <f>IF(EXACT(O788,Y788),M788,M788*(1-'Расчет ПРЕДЗАКАЗ'!$D$10))</f>
        <v>0</v>
      </c>
      <c r="V788" s="106">
        <f t="shared" si="333"/>
        <v>0</v>
      </c>
      <c r="W788" s="106" t="e">
        <f>IF(EXACT(O788,Y788),M788,M788*(1-#REF!))</f>
        <v>#REF!</v>
      </c>
      <c r="X788" s="106" t="e">
        <f t="shared" si="334"/>
        <v>#REF!</v>
      </c>
      <c r="Y788" s="107" t="s">
        <v>72</v>
      </c>
      <c r="Z788" s="103">
        <f t="shared" si="330"/>
        <v>0</v>
      </c>
      <c r="AA788" s="103">
        <f t="shared" si="331"/>
        <v>0</v>
      </c>
      <c r="AB788" s="128" t="str">
        <f t="shared" si="335"/>
        <v/>
      </c>
      <c r="AC788" s="128" t="e">
        <f t="shared" si="336"/>
        <v>#REF!</v>
      </c>
    </row>
    <row r="789" spans="1:29" ht="50.1" customHeight="1">
      <c r="A789" s="171"/>
      <c r="B789" s="171"/>
      <c r="C789" s="174"/>
      <c r="D789" s="174"/>
      <c r="E789" s="131"/>
      <c r="F789" s="177"/>
      <c r="G789" s="180"/>
      <c r="H789" s="163"/>
      <c r="I789" s="165"/>
      <c r="J789" s="168"/>
      <c r="K789" s="62"/>
      <c r="L789" s="63"/>
      <c r="M789" s="63"/>
      <c r="N789" s="65"/>
      <c r="O789" s="127"/>
      <c r="P789" s="100"/>
      <c r="Q789" s="63">
        <f t="shared" si="332"/>
        <v>0</v>
      </c>
      <c r="R789" s="65"/>
      <c r="S789" s="67"/>
      <c r="T789" s="40"/>
      <c r="U789" s="106">
        <f>IF(EXACT(O789,Y789),M789,M789*(1-'Расчет ПРЕДЗАКАЗ'!$D$10))</f>
        <v>0</v>
      </c>
      <c r="V789" s="106">
        <f t="shared" si="333"/>
        <v>0</v>
      </c>
      <c r="W789" s="106" t="e">
        <f>IF(EXACT(O789,Y789),M789,M789*(1-#REF!))</f>
        <v>#REF!</v>
      </c>
      <c r="X789" s="106" t="e">
        <f t="shared" si="334"/>
        <v>#REF!</v>
      </c>
      <c r="Y789" s="107" t="s">
        <v>72</v>
      </c>
      <c r="Z789" s="103">
        <f t="shared" si="330"/>
        <v>0</v>
      </c>
      <c r="AA789" s="103">
        <f t="shared" si="331"/>
        <v>0</v>
      </c>
      <c r="AB789" s="128" t="str">
        <f t="shared" si="335"/>
        <v/>
      </c>
      <c r="AC789" s="128" t="e">
        <f t="shared" si="336"/>
        <v>#REF!</v>
      </c>
    </row>
    <row r="790" spans="1:29" ht="50.1" customHeight="1">
      <c r="A790" s="172"/>
      <c r="B790" s="172"/>
      <c r="C790" s="175"/>
      <c r="D790" s="175"/>
      <c r="E790" s="132"/>
      <c r="F790" s="178"/>
      <c r="G790" s="181"/>
      <c r="H790" s="164"/>
      <c r="I790" s="166"/>
      <c r="J790" s="169"/>
      <c r="K790" s="62"/>
      <c r="L790" s="63"/>
      <c r="M790" s="63"/>
      <c r="N790" s="65"/>
      <c r="O790" s="127"/>
      <c r="P790" s="100"/>
      <c r="Q790" s="63">
        <f t="shared" si="332"/>
        <v>0</v>
      </c>
      <c r="R790" s="65"/>
      <c r="S790" s="64"/>
      <c r="T790" s="40"/>
      <c r="U790" s="106">
        <f>IF(EXACT(O790,Y790),M790,M790*(1-'Расчет ПРЕДЗАКАЗ'!$D$10))</f>
        <v>0</v>
      </c>
      <c r="V790" s="106">
        <f t="shared" si="333"/>
        <v>0</v>
      </c>
      <c r="W790" s="106" t="e">
        <f>IF(EXACT(O790,Y790),M790,M790*(1-#REF!))</f>
        <v>#REF!</v>
      </c>
      <c r="X790" s="106" t="e">
        <f t="shared" si="334"/>
        <v>#REF!</v>
      </c>
      <c r="Y790" s="107" t="s">
        <v>72</v>
      </c>
      <c r="Z790" s="103">
        <f t="shared" si="330"/>
        <v>0</v>
      </c>
      <c r="AA790" s="103">
        <f t="shared" si="331"/>
        <v>0</v>
      </c>
      <c r="AB790" s="128" t="str">
        <f t="shared" si="335"/>
        <v/>
      </c>
      <c r="AC790" s="128" t="e">
        <f t="shared" si="336"/>
        <v>#REF!</v>
      </c>
    </row>
    <row r="791" spans="1:29" ht="11.25" customHeight="1" thickBot="1"/>
    <row r="792" spans="1:29" ht="50.1" customHeight="1">
      <c r="A792" s="170">
        <v>554</v>
      </c>
      <c r="B792" s="170" t="s">
        <v>4450</v>
      </c>
      <c r="C792" s="173" t="s">
        <v>4451</v>
      </c>
      <c r="D792" s="173" t="s">
        <v>77</v>
      </c>
      <c r="E792" s="131"/>
      <c r="F792" s="196" t="s">
        <v>3779</v>
      </c>
      <c r="G792" s="179" t="s">
        <v>792</v>
      </c>
      <c r="H792" s="162"/>
      <c r="I792" s="195" t="s">
        <v>4452</v>
      </c>
      <c r="J792" s="167" t="s">
        <v>19</v>
      </c>
      <c r="K792" s="62" t="s">
        <v>843</v>
      </c>
      <c r="L792" s="63">
        <v>15120</v>
      </c>
      <c r="M792" s="63">
        <v>9733</v>
      </c>
      <c r="N792" s="142" t="s">
        <v>4453</v>
      </c>
      <c r="O792" s="127"/>
      <c r="P792" s="100"/>
      <c r="Q792" s="63">
        <f>P792*M792</f>
        <v>0</v>
      </c>
      <c r="R792" s="64"/>
      <c r="S792" s="67">
        <v>62</v>
      </c>
      <c r="T792" s="61"/>
      <c r="U792" s="106">
        <f>IF(EXACT(O792,Y792),M792,M792*(1-'Расчет ПРЕДЗАКАЗ'!$D$10))</f>
        <v>9538.34</v>
      </c>
      <c r="V792" s="106">
        <f>P792*U792</f>
        <v>0</v>
      </c>
      <c r="W792" s="106" t="e">
        <f>IF(EXACT(O792,Y792),M792,M792*(1-#REF!))</f>
        <v>#REF!</v>
      </c>
      <c r="X792" s="106" t="e">
        <f>P792*W792</f>
        <v>#REF!</v>
      </c>
      <c r="Y792" s="107" t="s">
        <v>72</v>
      </c>
      <c r="Z792" s="103">
        <f t="shared" ref="Z792:Z806" si="337">IF(EXACT(O792,Y792),Q792,0)</f>
        <v>0</v>
      </c>
      <c r="AA792" s="103">
        <f t="shared" ref="AA792:AA806" si="338">IF(Z792=0,Q792,0)</f>
        <v>0</v>
      </c>
      <c r="AB792" s="128">
        <f>IF(U792=0,"",L792/U792-1)</f>
        <v>0.58518148860283858</v>
      </c>
      <c r="AC792" s="128" t="e">
        <f>IF(W792=0,"",L792/W792-1)</f>
        <v>#REF!</v>
      </c>
    </row>
    <row r="793" spans="1:29" ht="50.1" customHeight="1">
      <c r="A793" s="171"/>
      <c r="B793" s="171"/>
      <c r="C793" s="174"/>
      <c r="D793" s="174"/>
      <c r="E793" s="131"/>
      <c r="F793" s="177"/>
      <c r="G793" s="180"/>
      <c r="H793" s="163"/>
      <c r="I793" s="165"/>
      <c r="J793" s="168"/>
      <c r="K793" s="62" t="s">
        <v>845</v>
      </c>
      <c r="L793" s="63">
        <v>15120</v>
      </c>
      <c r="M793" s="63">
        <v>9733</v>
      </c>
      <c r="N793" s="142" t="s">
        <v>4454</v>
      </c>
      <c r="O793" s="127"/>
      <c r="P793" s="100"/>
      <c r="Q793" s="63">
        <f t="shared" ref="Q793:Q806" si="339">P793*M793</f>
        <v>0</v>
      </c>
      <c r="R793" s="64"/>
      <c r="S793" s="67">
        <v>95</v>
      </c>
      <c r="T793" s="46"/>
      <c r="U793" s="106">
        <f>IF(EXACT(O793,Y793),M793,M793*(1-'Расчет ПРЕДЗАКАЗ'!$D$10))</f>
        <v>9538.34</v>
      </c>
      <c r="V793" s="106">
        <f t="shared" ref="V793:V806" si="340">P793*U793</f>
        <v>0</v>
      </c>
      <c r="W793" s="106" t="e">
        <f>IF(EXACT(O793,Y793),M793,M793*(1-#REF!))</f>
        <v>#REF!</v>
      </c>
      <c r="X793" s="106" t="e">
        <f t="shared" ref="X793:X806" si="341">P793*W793</f>
        <v>#REF!</v>
      </c>
      <c r="Y793" s="107" t="s">
        <v>72</v>
      </c>
      <c r="Z793" s="103">
        <f t="shared" si="337"/>
        <v>0</v>
      </c>
      <c r="AA793" s="103">
        <f t="shared" si="338"/>
        <v>0</v>
      </c>
      <c r="AB793" s="128">
        <f t="shared" ref="AB793:AB806" si="342">IF(U793=0,"",L793/U793-1)</f>
        <v>0.58518148860283858</v>
      </c>
      <c r="AC793" s="128" t="e">
        <f t="shared" ref="AC793:AC806" si="343">IF(W793=0,"",L793/W793-1)</f>
        <v>#REF!</v>
      </c>
    </row>
    <row r="794" spans="1:29" ht="50.1" customHeight="1">
      <c r="A794" s="171"/>
      <c r="B794" s="171"/>
      <c r="C794" s="174"/>
      <c r="D794" s="174"/>
      <c r="E794" s="131"/>
      <c r="F794" s="177"/>
      <c r="G794" s="180"/>
      <c r="H794" s="163"/>
      <c r="I794" s="165"/>
      <c r="J794" s="168"/>
      <c r="K794" s="62" t="s">
        <v>826</v>
      </c>
      <c r="L794" s="63">
        <v>15120</v>
      </c>
      <c r="M794" s="63">
        <v>9733</v>
      </c>
      <c r="N794" s="142" t="s">
        <v>4455</v>
      </c>
      <c r="O794" s="127"/>
      <c r="P794" s="100"/>
      <c r="Q794" s="63">
        <f t="shared" si="339"/>
        <v>0</v>
      </c>
      <c r="R794" s="64"/>
      <c r="S794" s="67">
        <v>106</v>
      </c>
      <c r="T794" s="46"/>
      <c r="U794" s="106">
        <f>IF(EXACT(O794,Y794),M794,M794*(1-'Расчет ПРЕДЗАКАЗ'!$D$10))</f>
        <v>9538.34</v>
      </c>
      <c r="V794" s="106">
        <f t="shared" si="340"/>
        <v>0</v>
      </c>
      <c r="W794" s="106" t="e">
        <f>IF(EXACT(O794,Y794),M794,M794*(1-#REF!))</f>
        <v>#REF!</v>
      </c>
      <c r="X794" s="106" t="e">
        <f t="shared" si="341"/>
        <v>#REF!</v>
      </c>
      <c r="Y794" s="107" t="s">
        <v>72</v>
      </c>
      <c r="Z794" s="103">
        <f t="shared" si="337"/>
        <v>0</v>
      </c>
      <c r="AA794" s="103">
        <f t="shared" si="338"/>
        <v>0</v>
      </c>
      <c r="AB794" s="128">
        <f t="shared" si="342"/>
        <v>0.58518148860283858</v>
      </c>
      <c r="AC794" s="128" t="e">
        <f t="shared" si="343"/>
        <v>#REF!</v>
      </c>
    </row>
    <row r="795" spans="1:29" ht="50.1" customHeight="1">
      <c r="A795" s="171"/>
      <c r="B795" s="171"/>
      <c r="C795" s="174"/>
      <c r="D795" s="174"/>
      <c r="E795" s="131"/>
      <c r="F795" s="177"/>
      <c r="G795" s="180"/>
      <c r="H795" s="163"/>
      <c r="I795" s="165"/>
      <c r="J795" s="168"/>
      <c r="K795" s="62" t="s">
        <v>828</v>
      </c>
      <c r="L795" s="63">
        <v>15120</v>
      </c>
      <c r="M795" s="63">
        <v>9733</v>
      </c>
      <c r="N795" s="142" t="s">
        <v>4456</v>
      </c>
      <c r="O795" s="127"/>
      <c r="P795" s="100"/>
      <c r="Q795" s="63">
        <f t="shared" si="339"/>
        <v>0</v>
      </c>
      <c r="R795" s="64"/>
      <c r="S795" s="67">
        <v>89</v>
      </c>
      <c r="T795" s="46"/>
      <c r="U795" s="106">
        <f>IF(EXACT(O795,Y795),M795,M795*(1-'Расчет ПРЕДЗАКАЗ'!$D$10))</f>
        <v>9538.34</v>
      </c>
      <c r="V795" s="106">
        <f t="shared" si="340"/>
        <v>0</v>
      </c>
      <c r="W795" s="106" t="e">
        <f>IF(EXACT(O795,Y795),M795,M795*(1-#REF!))</f>
        <v>#REF!</v>
      </c>
      <c r="X795" s="106" t="e">
        <f t="shared" si="341"/>
        <v>#REF!</v>
      </c>
      <c r="Y795" s="107" t="s">
        <v>72</v>
      </c>
      <c r="Z795" s="103">
        <f t="shared" si="337"/>
        <v>0</v>
      </c>
      <c r="AA795" s="103">
        <f t="shared" si="338"/>
        <v>0</v>
      </c>
      <c r="AB795" s="128">
        <f t="shared" si="342"/>
        <v>0.58518148860283858</v>
      </c>
      <c r="AC795" s="128" t="e">
        <f t="shared" si="343"/>
        <v>#REF!</v>
      </c>
    </row>
    <row r="796" spans="1:29" ht="50.1" customHeight="1">
      <c r="A796" s="171"/>
      <c r="B796" s="171"/>
      <c r="C796" s="174"/>
      <c r="D796" s="174"/>
      <c r="E796" s="131"/>
      <c r="F796" s="177"/>
      <c r="G796" s="180"/>
      <c r="H796" s="163"/>
      <c r="I796" s="165"/>
      <c r="J796" s="168"/>
      <c r="K796" s="62" t="s">
        <v>1467</v>
      </c>
      <c r="L796" s="63">
        <v>15120</v>
      </c>
      <c r="M796" s="63">
        <v>9733</v>
      </c>
      <c r="N796" s="142" t="s">
        <v>4457</v>
      </c>
      <c r="O796" s="127"/>
      <c r="P796" s="100"/>
      <c r="Q796" s="63">
        <f t="shared" si="339"/>
        <v>0</v>
      </c>
      <c r="R796" s="64"/>
      <c r="S796" s="67">
        <v>67</v>
      </c>
      <c r="T796" s="46"/>
      <c r="U796" s="106">
        <f>IF(EXACT(O796,Y796),M796,M796*(1-'Расчет ПРЕДЗАКАЗ'!$D$10))</f>
        <v>9538.34</v>
      </c>
      <c r="V796" s="106">
        <f t="shared" si="340"/>
        <v>0</v>
      </c>
      <c r="W796" s="106" t="e">
        <f>IF(EXACT(O796,Y796),M796,M796*(1-#REF!))</f>
        <v>#REF!</v>
      </c>
      <c r="X796" s="106" t="e">
        <f t="shared" si="341"/>
        <v>#REF!</v>
      </c>
      <c r="Y796" s="107" t="s">
        <v>72</v>
      </c>
      <c r="Z796" s="103">
        <f t="shared" si="337"/>
        <v>0</v>
      </c>
      <c r="AA796" s="103">
        <f t="shared" si="338"/>
        <v>0</v>
      </c>
      <c r="AB796" s="128">
        <f t="shared" si="342"/>
        <v>0.58518148860283858</v>
      </c>
      <c r="AC796" s="128" t="e">
        <f t="shared" si="343"/>
        <v>#REF!</v>
      </c>
    </row>
    <row r="797" spans="1:29" ht="50.1" customHeight="1">
      <c r="A797" s="171"/>
      <c r="B797" s="171"/>
      <c r="C797" s="174"/>
      <c r="D797" s="174"/>
      <c r="E797" s="131"/>
      <c r="F797" s="177"/>
      <c r="G797" s="180"/>
      <c r="H797" s="163"/>
      <c r="I797" s="165"/>
      <c r="J797" s="168"/>
      <c r="K797" s="62"/>
      <c r="L797" s="63"/>
      <c r="M797" s="63"/>
      <c r="N797" s="142"/>
      <c r="O797" s="127"/>
      <c r="P797" s="100"/>
      <c r="Q797" s="63">
        <f t="shared" si="339"/>
        <v>0</v>
      </c>
      <c r="R797" s="64"/>
      <c r="S797" s="67"/>
      <c r="T797" s="46"/>
      <c r="U797" s="106">
        <f>IF(EXACT(O797,Y797),M797,M797*(1-'Расчет ПРЕДЗАКАЗ'!$D$10))</f>
        <v>0</v>
      </c>
      <c r="V797" s="106">
        <f t="shared" si="340"/>
        <v>0</v>
      </c>
      <c r="W797" s="106" t="e">
        <f>IF(EXACT(O797,Y797),M797,M797*(1-#REF!))</f>
        <v>#REF!</v>
      </c>
      <c r="X797" s="106" t="e">
        <f t="shared" si="341"/>
        <v>#REF!</v>
      </c>
      <c r="Y797" s="107" t="s">
        <v>72</v>
      </c>
      <c r="Z797" s="103">
        <f t="shared" si="337"/>
        <v>0</v>
      </c>
      <c r="AA797" s="103">
        <f t="shared" si="338"/>
        <v>0</v>
      </c>
      <c r="AB797" s="128" t="str">
        <f t="shared" si="342"/>
        <v/>
      </c>
      <c r="AC797" s="128" t="e">
        <f t="shared" si="343"/>
        <v>#REF!</v>
      </c>
    </row>
    <row r="798" spans="1:29" ht="50.1" customHeight="1">
      <c r="A798" s="171"/>
      <c r="B798" s="171"/>
      <c r="C798" s="174"/>
      <c r="D798" s="174"/>
      <c r="E798" s="131"/>
      <c r="F798" s="177"/>
      <c r="G798" s="180"/>
      <c r="H798" s="163"/>
      <c r="I798" s="165"/>
      <c r="J798" s="168"/>
      <c r="K798" s="62"/>
      <c r="L798" s="63"/>
      <c r="M798" s="63"/>
      <c r="N798" s="142"/>
      <c r="O798" s="127"/>
      <c r="P798" s="100"/>
      <c r="Q798" s="63">
        <f t="shared" si="339"/>
        <v>0</v>
      </c>
      <c r="R798" s="64"/>
      <c r="S798" s="67"/>
      <c r="T798" s="46"/>
      <c r="U798" s="106">
        <f>IF(EXACT(O798,Y798),M798,M798*(1-'Расчет ПРЕДЗАКАЗ'!$D$10))</f>
        <v>0</v>
      </c>
      <c r="V798" s="106">
        <f t="shared" si="340"/>
        <v>0</v>
      </c>
      <c r="W798" s="106" t="e">
        <f>IF(EXACT(O798,Y798),M798,M798*(1-#REF!))</f>
        <v>#REF!</v>
      </c>
      <c r="X798" s="106" t="e">
        <f t="shared" si="341"/>
        <v>#REF!</v>
      </c>
      <c r="Y798" s="107" t="s">
        <v>72</v>
      </c>
      <c r="Z798" s="103">
        <f t="shared" si="337"/>
        <v>0</v>
      </c>
      <c r="AA798" s="103">
        <f t="shared" si="338"/>
        <v>0</v>
      </c>
      <c r="AB798" s="128" t="str">
        <f t="shared" si="342"/>
        <v/>
      </c>
      <c r="AC798" s="128" t="e">
        <f t="shared" si="343"/>
        <v>#REF!</v>
      </c>
    </row>
    <row r="799" spans="1:29" ht="50.1" customHeight="1">
      <c r="A799" s="171"/>
      <c r="B799" s="171"/>
      <c r="C799" s="174"/>
      <c r="D799" s="174"/>
      <c r="E799" s="131"/>
      <c r="F799" s="177"/>
      <c r="G799" s="180"/>
      <c r="H799" s="163"/>
      <c r="I799" s="165"/>
      <c r="J799" s="168"/>
      <c r="K799" s="62"/>
      <c r="L799" s="63"/>
      <c r="M799" s="63"/>
      <c r="N799" s="142"/>
      <c r="O799" s="127"/>
      <c r="P799" s="100"/>
      <c r="Q799" s="63">
        <f t="shared" si="339"/>
        <v>0</v>
      </c>
      <c r="R799" s="64"/>
      <c r="S799" s="67"/>
      <c r="T799" s="46"/>
      <c r="U799" s="106">
        <f>IF(EXACT(O799,Y799),M799,M799*(1-'Расчет ПРЕДЗАКАЗ'!$D$10))</f>
        <v>0</v>
      </c>
      <c r="V799" s="106">
        <f t="shared" si="340"/>
        <v>0</v>
      </c>
      <c r="W799" s="106" t="e">
        <f>IF(EXACT(O799,Y799),M799,M799*(1-#REF!))</f>
        <v>#REF!</v>
      </c>
      <c r="X799" s="106" t="e">
        <f t="shared" si="341"/>
        <v>#REF!</v>
      </c>
      <c r="Y799" s="107" t="s">
        <v>72</v>
      </c>
      <c r="Z799" s="103">
        <f t="shared" si="337"/>
        <v>0</v>
      </c>
      <c r="AA799" s="103">
        <f t="shared" si="338"/>
        <v>0</v>
      </c>
      <c r="AB799" s="128" t="str">
        <f t="shared" si="342"/>
        <v/>
      </c>
      <c r="AC799" s="128" t="e">
        <f t="shared" si="343"/>
        <v>#REF!</v>
      </c>
    </row>
    <row r="800" spans="1:29" ht="50.1" customHeight="1">
      <c r="A800" s="171"/>
      <c r="B800" s="171"/>
      <c r="C800" s="174"/>
      <c r="D800" s="174"/>
      <c r="E800" s="131"/>
      <c r="F800" s="177"/>
      <c r="G800" s="180"/>
      <c r="H800" s="163"/>
      <c r="I800" s="165"/>
      <c r="J800" s="168"/>
      <c r="K800" s="62"/>
      <c r="L800" s="63"/>
      <c r="M800" s="63"/>
      <c r="N800" s="142"/>
      <c r="O800" s="127"/>
      <c r="P800" s="100"/>
      <c r="Q800" s="63">
        <f t="shared" si="339"/>
        <v>0</v>
      </c>
      <c r="R800" s="64"/>
      <c r="S800" s="67"/>
      <c r="T800" s="46"/>
      <c r="U800" s="106">
        <f>IF(EXACT(O800,Y800),M800,M800*(1-'Расчет ПРЕДЗАКАЗ'!$D$10))</f>
        <v>0</v>
      </c>
      <c r="V800" s="106">
        <f t="shared" si="340"/>
        <v>0</v>
      </c>
      <c r="W800" s="106" t="e">
        <f>IF(EXACT(O800,Y800),M800,M800*(1-#REF!))</f>
        <v>#REF!</v>
      </c>
      <c r="X800" s="106" t="e">
        <f t="shared" si="341"/>
        <v>#REF!</v>
      </c>
      <c r="Y800" s="107" t="s">
        <v>72</v>
      </c>
      <c r="Z800" s="103">
        <f t="shared" si="337"/>
        <v>0</v>
      </c>
      <c r="AA800" s="103">
        <f t="shared" si="338"/>
        <v>0</v>
      </c>
      <c r="AB800" s="128" t="str">
        <f t="shared" si="342"/>
        <v/>
      </c>
      <c r="AC800" s="128" t="e">
        <f t="shared" si="343"/>
        <v>#REF!</v>
      </c>
    </row>
    <row r="801" spans="1:29" ht="50.1" customHeight="1">
      <c r="A801" s="171"/>
      <c r="B801" s="171"/>
      <c r="C801" s="174"/>
      <c r="D801" s="174"/>
      <c r="E801" s="131"/>
      <c r="F801" s="177"/>
      <c r="G801" s="180"/>
      <c r="H801" s="163"/>
      <c r="I801" s="165"/>
      <c r="J801" s="168"/>
      <c r="K801" s="62"/>
      <c r="L801" s="63"/>
      <c r="M801" s="63"/>
      <c r="N801" s="65"/>
      <c r="O801" s="127"/>
      <c r="P801" s="100"/>
      <c r="Q801" s="63">
        <f t="shared" si="339"/>
        <v>0</v>
      </c>
      <c r="R801" s="65"/>
      <c r="S801" s="67"/>
      <c r="T801" s="40"/>
      <c r="U801" s="106">
        <f>IF(EXACT(O801,Y801),M801,M801*(1-'Расчет ПРЕДЗАКАЗ'!$D$10))</f>
        <v>0</v>
      </c>
      <c r="V801" s="106">
        <f t="shared" si="340"/>
        <v>0</v>
      </c>
      <c r="W801" s="106" t="e">
        <f>IF(EXACT(O801,Y801),M801,M801*(1-#REF!))</f>
        <v>#REF!</v>
      </c>
      <c r="X801" s="106" t="e">
        <f t="shared" si="341"/>
        <v>#REF!</v>
      </c>
      <c r="Y801" s="107" t="s">
        <v>72</v>
      </c>
      <c r="Z801" s="103">
        <f t="shared" si="337"/>
        <v>0</v>
      </c>
      <c r="AA801" s="103">
        <f t="shared" si="338"/>
        <v>0</v>
      </c>
      <c r="AB801" s="128" t="str">
        <f t="shared" si="342"/>
        <v/>
      </c>
      <c r="AC801" s="128" t="e">
        <f t="shared" si="343"/>
        <v>#REF!</v>
      </c>
    </row>
    <row r="802" spans="1:29" ht="50.1" customHeight="1">
      <c r="A802" s="171"/>
      <c r="B802" s="171"/>
      <c r="C802" s="174"/>
      <c r="D802" s="174"/>
      <c r="E802" s="131"/>
      <c r="F802" s="177"/>
      <c r="G802" s="180"/>
      <c r="H802" s="163"/>
      <c r="I802" s="165"/>
      <c r="J802" s="168"/>
      <c r="K802" s="62"/>
      <c r="L802" s="63"/>
      <c r="M802" s="63"/>
      <c r="N802" s="65"/>
      <c r="O802" s="127"/>
      <c r="P802" s="100"/>
      <c r="Q802" s="63">
        <f t="shared" si="339"/>
        <v>0</v>
      </c>
      <c r="R802" s="65"/>
      <c r="S802" s="67"/>
      <c r="T802" s="40"/>
      <c r="U802" s="106">
        <f>IF(EXACT(O802,Y802),M802,M802*(1-'Расчет ПРЕДЗАКАЗ'!$D$10))</f>
        <v>0</v>
      </c>
      <c r="V802" s="106">
        <f t="shared" si="340"/>
        <v>0</v>
      </c>
      <c r="W802" s="106" t="e">
        <f>IF(EXACT(O802,Y802),M802,M802*(1-#REF!))</f>
        <v>#REF!</v>
      </c>
      <c r="X802" s="106" t="e">
        <f t="shared" si="341"/>
        <v>#REF!</v>
      </c>
      <c r="Y802" s="107" t="s">
        <v>72</v>
      </c>
      <c r="Z802" s="103">
        <f t="shared" si="337"/>
        <v>0</v>
      </c>
      <c r="AA802" s="103">
        <f t="shared" si="338"/>
        <v>0</v>
      </c>
      <c r="AB802" s="128" t="str">
        <f t="shared" si="342"/>
        <v/>
      </c>
      <c r="AC802" s="128" t="e">
        <f t="shared" si="343"/>
        <v>#REF!</v>
      </c>
    </row>
    <row r="803" spans="1:29" ht="50.1" customHeight="1">
      <c r="A803" s="171"/>
      <c r="B803" s="171"/>
      <c r="C803" s="174"/>
      <c r="D803" s="174"/>
      <c r="E803" s="131"/>
      <c r="F803" s="177"/>
      <c r="G803" s="180"/>
      <c r="H803" s="163"/>
      <c r="I803" s="165"/>
      <c r="J803" s="168"/>
      <c r="K803" s="62"/>
      <c r="L803" s="63"/>
      <c r="M803" s="63"/>
      <c r="N803" s="65"/>
      <c r="O803" s="127"/>
      <c r="P803" s="100"/>
      <c r="Q803" s="63">
        <f t="shared" si="339"/>
        <v>0</v>
      </c>
      <c r="R803" s="65"/>
      <c r="S803" s="67"/>
      <c r="T803" s="40"/>
      <c r="U803" s="106">
        <f>IF(EXACT(O803,Y803),M803,M803*(1-'Расчет ПРЕДЗАКАЗ'!$D$10))</f>
        <v>0</v>
      </c>
      <c r="V803" s="106">
        <f t="shared" si="340"/>
        <v>0</v>
      </c>
      <c r="W803" s="106" t="e">
        <f>IF(EXACT(O803,Y803),M803,M803*(1-#REF!))</f>
        <v>#REF!</v>
      </c>
      <c r="X803" s="106" t="e">
        <f t="shared" si="341"/>
        <v>#REF!</v>
      </c>
      <c r="Y803" s="107" t="s">
        <v>72</v>
      </c>
      <c r="Z803" s="103">
        <f t="shared" si="337"/>
        <v>0</v>
      </c>
      <c r="AA803" s="103">
        <f t="shared" si="338"/>
        <v>0</v>
      </c>
      <c r="AB803" s="128" t="str">
        <f t="shared" si="342"/>
        <v/>
      </c>
      <c r="AC803" s="128" t="e">
        <f t="shared" si="343"/>
        <v>#REF!</v>
      </c>
    </row>
    <row r="804" spans="1:29" ht="50.1" customHeight="1">
      <c r="A804" s="171"/>
      <c r="B804" s="171"/>
      <c r="C804" s="174"/>
      <c r="D804" s="174"/>
      <c r="E804" s="131"/>
      <c r="F804" s="177"/>
      <c r="G804" s="180"/>
      <c r="H804" s="163"/>
      <c r="I804" s="165"/>
      <c r="J804" s="168"/>
      <c r="K804" s="62"/>
      <c r="L804" s="63"/>
      <c r="M804" s="63"/>
      <c r="N804" s="65"/>
      <c r="O804" s="127"/>
      <c r="P804" s="100"/>
      <c r="Q804" s="63">
        <f t="shared" si="339"/>
        <v>0</v>
      </c>
      <c r="R804" s="65"/>
      <c r="S804" s="67"/>
      <c r="T804" s="40"/>
      <c r="U804" s="106">
        <f>IF(EXACT(O804,Y804),M804,M804*(1-'Расчет ПРЕДЗАКАЗ'!$D$10))</f>
        <v>0</v>
      </c>
      <c r="V804" s="106">
        <f t="shared" si="340"/>
        <v>0</v>
      </c>
      <c r="W804" s="106" t="e">
        <f>IF(EXACT(O804,Y804),M804,M804*(1-#REF!))</f>
        <v>#REF!</v>
      </c>
      <c r="X804" s="106" t="e">
        <f t="shared" si="341"/>
        <v>#REF!</v>
      </c>
      <c r="Y804" s="107" t="s">
        <v>72</v>
      </c>
      <c r="Z804" s="103">
        <f t="shared" si="337"/>
        <v>0</v>
      </c>
      <c r="AA804" s="103">
        <f t="shared" si="338"/>
        <v>0</v>
      </c>
      <c r="AB804" s="128" t="str">
        <f t="shared" si="342"/>
        <v/>
      </c>
      <c r="AC804" s="128" t="e">
        <f t="shared" si="343"/>
        <v>#REF!</v>
      </c>
    </row>
    <row r="805" spans="1:29" ht="50.1" customHeight="1">
      <c r="A805" s="171"/>
      <c r="B805" s="171"/>
      <c r="C805" s="174"/>
      <c r="D805" s="174"/>
      <c r="E805" s="131"/>
      <c r="F805" s="177"/>
      <c r="G805" s="180"/>
      <c r="H805" s="163"/>
      <c r="I805" s="165"/>
      <c r="J805" s="168"/>
      <c r="K805" s="62"/>
      <c r="L805" s="63"/>
      <c r="M805" s="63"/>
      <c r="N805" s="65"/>
      <c r="O805" s="127"/>
      <c r="P805" s="100"/>
      <c r="Q805" s="63">
        <f t="shared" si="339"/>
        <v>0</v>
      </c>
      <c r="R805" s="65"/>
      <c r="S805" s="67"/>
      <c r="T805" s="40"/>
      <c r="U805" s="106">
        <f>IF(EXACT(O805,Y805),M805,M805*(1-'Расчет ПРЕДЗАКАЗ'!$D$10))</f>
        <v>0</v>
      </c>
      <c r="V805" s="106">
        <f t="shared" si="340"/>
        <v>0</v>
      </c>
      <c r="W805" s="106" t="e">
        <f>IF(EXACT(O805,Y805),M805,M805*(1-#REF!))</f>
        <v>#REF!</v>
      </c>
      <c r="X805" s="106" t="e">
        <f t="shared" si="341"/>
        <v>#REF!</v>
      </c>
      <c r="Y805" s="107" t="s">
        <v>72</v>
      </c>
      <c r="Z805" s="103">
        <f t="shared" si="337"/>
        <v>0</v>
      </c>
      <c r="AA805" s="103">
        <f t="shared" si="338"/>
        <v>0</v>
      </c>
      <c r="AB805" s="128" t="str">
        <f t="shared" si="342"/>
        <v/>
      </c>
      <c r="AC805" s="128" t="e">
        <f t="shared" si="343"/>
        <v>#REF!</v>
      </c>
    </row>
    <row r="806" spans="1:29" ht="50.1" customHeight="1">
      <c r="A806" s="172"/>
      <c r="B806" s="172"/>
      <c r="C806" s="175"/>
      <c r="D806" s="175"/>
      <c r="E806" s="132"/>
      <c r="F806" s="178"/>
      <c r="G806" s="181"/>
      <c r="H806" s="164"/>
      <c r="I806" s="166"/>
      <c r="J806" s="169"/>
      <c r="K806" s="62"/>
      <c r="L806" s="63"/>
      <c r="M806" s="63"/>
      <c r="N806" s="65"/>
      <c r="O806" s="127"/>
      <c r="P806" s="100"/>
      <c r="Q806" s="63">
        <f t="shared" si="339"/>
        <v>0</v>
      </c>
      <c r="R806" s="65"/>
      <c r="S806" s="64"/>
      <c r="T806" s="40"/>
      <c r="U806" s="106">
        <f>IF(EXACT(O806,Y806),M806,M806*(1-'Расчет ПРЕДЗАКАЗ'!$D$10))</f>
        <v>0</v>
      </c>
      <c r="V806" s="106">
        <f t="shared" si="340"/>
        <v>0</v>
      </c>
      <c r="W806" s="106" t="e">
        <f>IF(EXACT(O806,Y806),M806,M806*(1-#REF!))</f>
        <v>#REF!</v>
      </c>
      <c r="X806" s="106" t="e">
        <f t="shared" si="341"/>
        <v>#REF!</v>
      </c>
      <c r="Y806" s="107" t="s">
        <v>72</v>
      </c>
      <c r="Z806" s="103">
        <f t="shared" si="337"/>
        <v>0</v>
      </c>
      <c r="AA806" s="103">
        <f t="shared" si="338"/>
        <v>0</v>
      </c>
      <c r="AB806" s="128" t="str">
        <f t="shared" si="342"/>
        <v/>
      </c>
      <c r="AC806" s="128" t="e">
        <f t="shared" si="343"/>
        <v>#REF!</v>
      </c>
    </row>
    <row r="807" spans="1:29" ht="11.25" customHeight="1" thickBot="1"/>
    <row r="808" spans="1:29" ht="50.1" customHeight="1">
      <c r="A808" s="170">
        <v>555</v>
      </c>
      <c r="B808" s="170" t="s">
        <v>4450</v>
      </c>
      <c r="C808" s="173" t="s">
        <v>4458</v>
      </c>
      <c r="D808" s="173" t="s">
        <v>77</v>
      </c>
      <c r="E808" s="131"/>
      <c r="F808" s="196" t="s">
        <v>4459</v>
      </c>
      <c r="G808" s="179" t="s">
        <v>792</v>
      </c>
      <c r="H808" s="162" t="s">
        <v>4460</v>
      </c>
      <c r="I808" s="195" t="s">
        <v>4461</v>
      </c>
      <c r="J808" s="167" t="s">
        <v>19</v>
      </c>
      <c r="K808" s="62" t="s">
        <v>843</v>
      </c>
      <c r="L808" s="63">
        <v>6800</v>
      </c>
      <c r="M808" s="63">
        <v>4250</v>
      </c>
      <c r="N808" s="142" t="s">
        <v>4462</v>
      </c>
      <c r="O808" s="127"/>
      <c r="P808" s="100"/>
      <c r="Q808" s="63">
        <f>P808*M808</f>
        <v>0</v>
      </c>
      <c r="R808" s="64"/>
      <c r="S808" s="67">
        <v>39</v>
      </c>
      <c r="T808" s="61"/>
      <c r="U808" s="106">
        <f>IF(EXACT(O808,Y808),M808,M808*(1-'Расчет ПРЕДЗАКАЗ'!$D$10))</f>
        <v>4165</v>
      </c>
      <c r="V808" s="106">
        <f>P808*U808</f>
        <v>0</v>
      </c>
      <c r="W808" s="106" t="e">
        <f>IF(EXACT(O808,Y808),M808,M808*(1-#REF!))</f>
        <v>#REF!</v>
      </c>
      <c r="X808" s="106" t="e">
        <f>P808*W808</f>
        <v>#REF!</v>
      </c>
      <c r="Y808" s="107" t="s">
        <v>72</v>
      </c>
      <c r="Z808" s="103">
        <f t="shared" ref="Z808:Z822" si="344">IF(EXACT(O808,Y808),Q808,0)</f>
        <v>0</v>
      </c>
      <c r="AA808" s="103">
        <f t="shared" ref="AA808:AA822" si="345">IF(Z808=0,Q808,0)</f>
        <v>0</v>
      </c>
      <c r="AB808" s="128">
        <f>IF(U808=0,"",L808/U808-1)</f>
        <v>0.63265306122448983</v>
      </c>
      <c r="AC808" s="128" t="e">
        <f>IF(W808=0,"",L808/W808-1)</f>
        <v>#REF!</v>
      </c>
    </row>
    <row r="809" spans="1:29" ht="50.1" customHeight="1">
      <c r="A809" s="171"/>
      <c r="B809" s="171"/>
      <c r="C809" s="174"/>
      <c r="D809" s="174"/>
      <c r="E809" s="131"/>
      <c r="F809" s="177"/>
      <c r="G809" s="180"/>
      <c r="H809" s="163"/>
      <c r="I809" s="165"/>
      <c r="J809" s="168"/>
      <c r="K809" s="62" t="s">
        <v>845</v>
      </c>
      <c r="L809" s="63">
        <v>6800</v>
      </c>
      <c r="M809" s="63">
        <v>4250</v>
      </c>
      <c r="N809" s="142" t="s">
        <v>4463</v>
      </c>
      <c r="O809" s="127"/>
      <c r="P809" s="100"/>
      <c r="Q809" s="63">
        <f t="shared" ref="Q809:Q822" si="346">P809*M809</f>
        <v>0</v>
      </c>
      <c r="R809" s="64"/>
      <c r="S809" s="67">
        <v>67</v>
      </c>
      <c r="T809" s="46"/>
      <c r="U809" s="106">
        <f>IF(EXACT(O809,Y809),M809,M809*(1-'Расчет ПРЕДЗАКАЗ'!$D$10))</f>
        <v>4165</v>
      </c>
      <c r="V809" s="106">
        <f t="shared" ref="V809:V822" si="347">P809*U809</f>
        <v>0</v>
      </c>
      <c r="W809" s="106" t="e">
        <f>IF(EXACT(O809,Y809),M809,M809*(1-#REF!))</f>
        <v>#REF!</v>
      </c>
      <c r="X809" s="106" t="e">
        <f t="shared" ref="X809:X822" si="348">P809*W809</f>
        <v>#REF!</v>
      </c>
      <c r="Y809" s="107" t="s">
        <v>72</v>
      </c>
      <c r="Z809" s="103">
        <f t="shared" si="344"/>
        <v>0</v>
      </c>
      <c r="AA809" s="103">
        <f t="shared" si="345"/>
        <v>0</v>
      </c>
      <c r="AB809" s="128">
        <f t="shared" ref="AB809:AB822" si="349">IF(U809=0,"",L809/U809-1)</f>
        <v>0.63265306122448983</v>
      </c>
      <c r="AC809" s="128" t="e">
        <f t="shared" ref="AC809:AC822" si="350">IF(W809=0,"",L809/W809-1)</f>
        <v>#REF!</v>
      </c>
    </row>
    <row r="810" spans="1:29" ht="50.1" customHeight="1">
      <c r="A810" s="171"/>
      <c r="B810" s="171"/>
      <c r="C810" s="174"/>
      <c r="D810" s="174"/>
      <c r="E810" s="131"/>
      <c r="F810" s="177"/>
      <c r="G810" s="180"/>
      <c r="H810" s="163"/>
      <c r="I810" s="165"/>
      <c r="J810" s="168"/>
      <c r="K810" s="62" t="s">
        <v>826</v>
      </c>
      <c r="L810" s="63">
        <v>6800</v>
      </c>
      <c r="M810" s="63">
        <v>4250</v>
      </c>
      <c r="N810" s="142" t="s">
        <v>4464</v>
      </c>
      <c r="O810" s="127"/>
      <c r="P810" s="100"/>
      <c r="Q810" s="63">
        <f t="shared" si="346"/>
        <v>0</v>
      </c>
      <c r="R810" s="64"/>
      <c r="S810" s="67">
        <v>39</v>
      </c>
      <c r="T810" s="46"/>
      <c r="U810" s="106">
        <f>IF(EXACT(O810,Y810),M810,M810*(1-'Расчет ПРЕДЗАКАЗ'!$D$10))</f>
        <v>4165</v>
      </c>
      <c r="V810" s="106">
        <f t="shared" si="347"/>
        <v>0</v>
      </c>
      <c r="W810" s="106" t="e">
        <f>IF(EXACT(O810,Y810),M810,M810*(1-#REF!))</f>
        <v>#REF!</v>
      </c>
      <c r="X810" s="106" t="e">
        <f t="shared" si="348"/>
        <v>#REF!</v>
      </c>
      <c r="Y810" s="107" t="s">
        <v>72</v>
      </c>
      <c r="Z810" s="103">
        <f t="shared" si="344"/>
        <v>0</v>
      </c>
      <c r="AA810" s="103">
        <f t="shared" si="345"/>
        <v>0</v>
      </c>
      <c r="AB810" s="128">
        <f t="shared" si="349"/>
        <v>0.63265306122448983</v>
      </c>
      <c r="AC810" s="128" t="e">
        <f t="shared" si="350"/>
        <v>#REF!</v>
      </c>
    </row>
    <row r="811" spans="1:29" ht="50.1" customHeight="1">
      <c r="A811" s="171"/>
      <c r="B811" s="171"/>
      <c r="C811" s="174"/>
      <c r="D811" s="174"/>
      <c r="E811" s="131"/>
      <c r="F811" s="177"/>
      <c r="G811" s="180"/>
      <c r="H811" s="163"/>
      <c r="I811" s="165"/>
      <c r="J811" s="168"/>
      <c r="K811" s="62" t="s">
        <v>828</v>
      </c>
      <c r="L811" s="63">
        <v>6800</v>
      </c>
      <c r="M811" s="63">
        <v>4250</v>
      </c>
      <c r="N811" s="142" t="s">
        <v>4465</v>
      </c>
      <c r="O811" s="127"/>
      <c r="P811" s="100"/>
      <c r="Q811" s="63">
        <f t="shared" si="346"/>
        <v>0</v>
      </c>
      <c r="R811" s="64"/>
      <c r="S811" s="67">
        <v>8</v>
      </c>
      <c r="T811" s="46"/>
      <c r="U811" s="106">
        <f>IF(EXACT(O811,Y811),M811,M811*(1-'Расчет ПРЕДЗАКАЗ'!$D$10))</f>
        <v>4165</v>
      </c>
      <c r="V811" s="106">
        <f t="shared" si="347"/>
        <v>0</v>
      </c>
      <c r="W811" s="106" t="e">
        <f>IF(EXACT(O811,Y811),M811,M811*(1-#REF!))</f>
        <v>#REF!</v>
      </c>
      <c r="X811" s="106" t="e">
        <f t="shared" si="348"/>
        <v>#REF!</v>
      </c>
      <c r="Y811" s="107" t="s">
        <v>72</v>
      </c>
      <c r="Z811" s="103">
        <f t="shared" si="344"/>
        <v>0</v>
      </c>
      <c r="AA811" s="103">
        <f t="shared" si="345"/>
        <v>0</v>
      </c>
      <c r="AB811" s="128">
        <f t="shared" si="349"/>
        <v>0.63265306122448983</v>
      </c>
      <c r="AC811" s="128" t="e">
        <f t="shared" si="350"/>
        <v>#REF!</v>
      </c>
    </row>
    <row r="812" spans="1:29" ht="50.1" customHeight="1">
      <c r="A812" s="171"/>
      <c r="B812" s="171"/>
      <c r="C812" s="174"/>
      <c r="D812" s="174"/>
      <c r="E812" s="131"/>
      <c r="F812" s="177"/>
      <c r="G812" s="180"/>
      <c r="H812" s="163"/>
      <c r="I812" s="165"/>
      <c r="J812" s="168"/>
      <c r="K812" s="62" t="s">
        <v>1467</v>
      </c>
      <c r="L812" s="63">
        <v>6800</v>
      </c>
      <c r="M812" s="63">
        <v>4250</v>
      </c>
      <c r="N812" s="142" t="s">
        <v>4466</v>
      </c>
      <c r="O812" s="127"/>
      <c r="P812" s="100"/>
      <c r="Q812" s="63">
        <f t="shared" si="346"/>
        <v>0</v>
      </c>
      <c r="R812" s="64"/>
      <c r="S812" s="67">
        <v>40</v>
      </c>
      <c r="T812" s="46"/>
      <c r="U812" s="106">
        <f>IF(EXACT(O812,Y812),M812,M812*(1-'Расчет ПРЕДЗАКАЗ'!$D$10))</f>
        <v>4165</v>
      </c>
      <c r="V812" s="106">
        <f t="shared" si="347"/>
        <v>0</v>
      </c>
      <c r="W812" s="106" t="e">
        <f>IF(EXACT(O812,Y812),M812,M812*(1-#REF!))</f>
        <v>#REF!</v>
      </c>
      <c r="X812" s="106" t="e">
        <f t="shared" si="348"/>
        <v>#REF!</v>
      </c>
      <c r="Y812" s="107" t="s">
        <v>72</v>
      </c>
      <c r="Z812" s="103">
        <f t="shared" si="344"/>
        <v>0</v>
      </c>
      <c r="AA812" s="103">
        <f t="shared" si="345"/>
        <v>0</v>
      </c>
      <c r="AB812" s="128">
        <f t="shared" si="349"/>
        <v>0.63265306122448983</v>
      </c>
      <c r="AC812" s="128" t="e">
        <f t="shared" si="350"/>
        <v>#REF!</v>
      </c>
    </row>
    <row r="813" spans="1:29" ht="50.1" customHeight="1">
      <c r="A813" s="171"/>
      <c r="B813" s="171"/>
      <c r="C813" s="174"/>
      <c r="D813" s="174"/>
      <c r="E813" s="131"/>
      <c r="F813" s="177"/>
      <c r="G813" s="180"/>
      <c r="H813" s="163"/>
      <c r="I813" s="165"/>
      <c r="J813" s="168"/>
      <c r="K813" s="62" t="s">
        <v>1469</v>
      </c>
      <c r="L813" s="63">
        <v>6800</v>
      </c>
      <c r="M813" s="63">
        <v>4250</v>
      </c>
      <c r="N813" s="142" t="s">
        <v>4467</v>
      </c>
      <c r="O813" s="127"/>
      <c r="P813" s="100"/>
      <c r="Q813" s="63">
        <f t="shared" si="346"/>
        <v>0</v>
      </c>
      <c r="R813" s="64"/>
      <c r="S813" s="67">
        <v>7</v>
      </c>
      <c r="T813" s="46"/>
      <c r="U813" s="106">
        <f>IF(EXACT(O813,Y813),M813,M813*(1-'Расчет ПРЕДЗАКАЗ'!$D$10))</f>
        <v>4165</v>
      </c>
      <c r="V813" s="106">
        <f t="shared" si="347"/>
        <v>0</v>
      </c>
      <c r="W813" s="106" t="e">
        <f>IF(EXACT(O813,Y813),M813,M813*(1-#REF!))</f>
        <v>#REF!</v>
      </c>
      <c r="X813" s="106" t="e">
        <f t="shared" si="348"/>
        <v>#REF!</v>
      </c>
      <c r="Y813" s="107" t="s">
        <v>72</v>
      </c>
      <c r="Z813" s="103">
        <f t="shared" si="344"/>
        <v>0</v>
      </c>
      <c r="AA813" s="103">
        <f t="shared" si="345"/>
        <v>0</v>
      </c>
      <c r="AB813" s="128">
        <f t="shared" si="349"/>
        <v>0.63265306122448983</v>
      </c>
      <c r="AC813" s="128" t="e">
        <f t="shared" si="350"/>
        <v>#REF!</v>
      </c>
    </row>
    <row r="814" spans="1:29" ht="50.1" customHeight="1">
      <c r="A814" s="171"/>
      <c r="B814" s="171"/>
      <c r="C814" s="174"/>
      <c r="D814" s="174"/>
      <c r="E814" s="131"/>
      <c r="F814" s="177"/>
      <c r="G814" s="180"/>
      <c r="H814" s="163"/>
      <c r="I814" s="165"/>
      <c r="J814" s="168"/>
      <c r="K814" s="62"/>
      <c r="L814" s="63"/>
      <c r="M814" s="63"/>
      <c r="N814" s="142"/>
      <c r="O814" s="127"/>
      <c r="P814" s="100"/>
      <c r="Q814" s="63">
        <f t="shared" si="346"/>
        <v>0</v>
      </c>
      <c r="R814" s="64"/>
      <c r="S814" s="67"/>
      <c r="T814" s="46"/>
      <c r="U814" s="106">
        <f>IF(EXACT(O814,Y814),M814,M814*(1-'Расчет ПРЕДЗАКАЗ'!$D$10))</f>
        <v>0</v>
      </c>
      <c r="V814" s="106">
        <f t="shared" si="347"/>
        <v>0</v>
      </c>
      <c r="W814" s="106" t="e">
        <f>IF(EXACT(O814,Y814),M814,M814*(1-#REF!))</f>
        <v>#REF!</v>
      </c>
      <c r="X814" s="106" t="e">
        <f t="shared" si="348"/>
        <v>#REF!</v>
      </c>
      <c r="Y814" s="107" t="s">
        <v>72</v>
      </c>
      <c r="Z814" s="103">
        <f t="shared" si="344"/>
        <v>0</v>
      </c>
      <c r="AA814" s="103">
        <f t="shared" si="345"/>
        <v>0</v>
      </c>
      <c r="AB814" s="128" t="str">
        <f t="shared" si="349"/>
        <v/>
      </c>
      <c r="AC814" s="128" t="e">
        <f t="shared" si="350"/>
        <v>#REF!</v>
      </c>
    </row>
    <row r="815" spans="1:29" ht="50.1" customHeight="1">
      <c r="A815" s="171"/>
      <c r="B815" s="171"/>
      <c r="C815" s="174"/>
      <c r="D815" s="174"/>
      <c r="E815" s="131"/>
      <c r="F815" s="177"/>
      <c r="G815" s="180"/>
      <c r="H815" s="163"/>
      <c r="I815" s="165"/>
      <c r="J815" s="168"/>
      <c r="K815" s="62"/>
      <c r="L815" s="63"/>
      <c r="M815" s="63"/>
      <c r="N815" s="142"/>
      <c r="O815" s="127"/>
      <c r="P815" s="100"/>
      <c r="Q815" s="63">
        <f t="shared" si="346"/>
        <v>0</v>
      </c>
      <c r="R815" s="64"/>
      <c r="S815" s="67"/>
      <c r="T815" s="46"/>
      <c r="U815" s="106">
        <f>IF(EXACT(O815,Y815),M815,M815*(1-'Расчет ПРЕДЗАКАЗ'!$D$10))</f>
        <v>0</v>
      </c>
      <c r="V815" s="106">
        <f t="shared" si="347"/>
        <v>0</v>
      </c>
      <c r="W815" s="106" t="e">
        <f>IF(EXACT(O815,Y815),M815,M815*(1-#REF!))</f>
        <v>#REF!</v>
      </c>
      <c r="X815" s="106" t="e">
        <f t="shared" si="348"/>
        <v>#REF!</v>
      </c>
      <c r="Y815" s="107" t="s">
        <v>72</v>
      </c>
      <c r="Z815" s="103">
        <f t="shared" si="344"/>
        <v>0</v>
      </c>
      <c r="AA815" s="103">
        <f t="shared" si="345"/>
        <v>0</v>
      </c>
      <c r="AB815" s="128" t="str">
        <f t="shared" si="349"/>
        <v/>
      </c>
      <c r="AC815" s="128" t="e">
        <f t="shared" si="350"/>
        <v>#REF!</v>
      </c>
    </row>
    <row r="816" spans="1:29" ht="50.1" customHeight="1">
      <c r="A816" s="171"/>
      <c r="B816" s="171"/>
      <c r="C816" s="174"/>
      <c r="D816" s="174"/>
      <c r="E816" s="131"/>
      <c r="F816" s="177"/>
      <c r="G816" s="180"/>
      <c r="H816" s="163"/>
      <c r="I816" s="165"/>
      <c r="J816" s="168"/>
      <c r="K816" s="62"/>
      <c r="L816" s="63"/>
      <c r="M816" s="63"/>
      <c r="N816" s="142"/>
      <c r="O816" s="127"/>
      <c r="P816" s="100"/>
      <c r="Q816" s="63">
        <f t="shared" si="346"/>
        <v>0</v>
      </c>
      <c r="R816" s="64"/>
      <c r="S816" s="67"/>
      <c r="T816" s="46"/>
      <c r="U816" s="106">
        <f>IF(EXACT(O816,Y816),M816,M816*(1-'Расчет ПРЕДЗАКАЗ'!$D$10))</f>
        <v>0</v>
      </c>
      <c r="V816" s="106">
        <f t="shared" si="347"/>
        <v>0</v>
      </c>
      <c r="W816" s="106" t="e">
        <f>IF(EXACT(O816,Y816),M816,M816*(1-#REF!))</f>
        <v>#REF!</v>
      </c>
      <c r="X816" s="106" t="e">
        <f t="shared" si="348"/>
        <v>#REF!</v>
      </c>
      <c r="Y816" s="107" t="s">
        <v>72</v>
      </c>
      <c r="Z816" s="103">
        <f t="shared" si="344"/>
        <v>0</v>
      </c>
      <c r="AA816" s="103">
        <f t="shared" si="345"/>
        <v>0</v>
      </c>
      <c r="AB816" s="128" t="str">
        <f t="shared" si="349"/>
        <v/>
      </c>
      <c r="AC816" s="128" t="e">
        <f t="shared" si="350"/>
        <v>#REF!</v>
      </c>
    </row>
    <row r="817" spans="1:29" ht="50.1" customHeight="1">
      <c r="A817" s="171"/>
      <c r="B817" s="171"/>
      <c r="C817" s="174"/>
      <c r="D817" s="174"/>
      <c r="E817" s="131"/>
      <c r="F817" s="177"/>
      <c r="G817" s="180"/>
      <c r="H817" s="163"/>
      <c r="I817" s="165"/>
      <c r="J817" s="168"/>
      <c r="K817" s="62"/>
      <c r="L817" s="63"/>
      <c r="M817" s="63"/>
      <c r="N817" s="65"/>
      <c r="O817" s="127"/>
      <c r="P817" s="100"/>
      <c r="Q817" s="63">
        <f t="shared" si="346"/>
        <v>0</v>
      </c>
      <c r="R817" s="65"/>
      <c r="S817" s="67"/>
      <c r="T817" s="40"/>
      <c r="U817" s="106">
        <f>IF(EXACT(O817,Y817),M817,M817*(1-'Расчет ПРЕДЗАКАЗ'!$D$10))</f>
        <v>0</v>
      </c>
      <c r="V817" s="106">
        <f t="shared" si="347"/>
        <v>0</v>
      </c>
      <c r="W817" s="106" t="e">
        <f>IF(EXACT(O817,Y817),M817,M817*(1-#REF!))</f>
        <v>#REF!</v>
      </c>
      <c r="X817" s="106" t="e">
        <f t="shared" si="348"/>
        <v>#REF!</v>
      </c>
      <c r="Y817" s="107" t="s">
        <v>72</v>
      </c>
      <c r="Z817" s="103">
        <f t="shared" si="344"/>
        <v>0</v>
      </c>
      <c r="AA817" s="103">
        <f t="shared" si="345"/>
        <v>0</v>
      </c>
      <c r="AB817" s="128" t="str">
        <f t="shared" si="349"/>
        <v/>
      </c>
      <c r="AC817" s="128" t="e">
        <f t="shared" si="350"/>
        <v>#REF!</v>
      </c>
    </row>
    <row r="818" spans="1:29" ht="50.1" customHeight="1">
      <c r="A818" s="171"/>
      <c r="B818" s="171"/>
      <c r="C818" s="174"/>
      <c r="D818" s="174"/>
      <c r="E818" s="131"/>
      <c r="F818" s="177"/>
      <c r="G818" s="180"/>
      <c r="H818" s="163"/>
      <c r="I818" s="165"/>
      <c r="J818" s="168"/>
      <c r="K818" s="62"/>
      <c r="L818" s="63"/>
      <c r="M818" s="63"/>
      <c r="N818" s="65"/>
      <c r="O818" s="127"/>
      <c r="P818" s="100"/>
      <c r="Q818" s="63">
        <f t="shared" si="346"/>
        <v>0</v>
      </c>
      <c r="R818" s="65"/>
      <c r="S818" s="67"/>
      <c r="T818" s="40"/>
      <c r="U818" s="106">
        <f>IF(EXACT(O818,Y818),M818,M818*(1-'Расчет ПРЕДЗАКАЗ'!$D$10))</f>
        <v>0</v>
      </c>
      <c r="V818" s="106">
        <f t="shared" si="347"/>
        <v>0</v>
      </c>
      <c r="W818" s="106" t="e">
        <f>IF(EXACT(O818,Y818),M818,M818*(1-#REF!))</f>
        <v>#REF!</v>
      </c>
      <c r="X818" s="106" t="e">
        <f t="shared" si="348"/>
        <v>#REF!</v>
      </c>
      <c r="Y818" s="107" t="s">
        <v>72</v>
      </c>
      <c r="Z818" s="103">
        <f t="shared" si="344"/>
        <v>0</v>
      </c>
      <c r="AA818" s="103">
        <f t="shared" si="345"/>
        <v>0</v>
      </c>
      <c r="AB818" s="128" t="str">
        <f t="shared" si="349"/>
        <v/>
      </c>
      <c r="AC818" s="128" t="e">
        <f t="shared" si="350"/>
        <v>#REF!</v>
      </c>
    </row>
    <row r="819" spans="1:29" ht="50.1" customHeight="1">
      <c r="A819" s="171"/>
      <c r="B819" s="171"/>
      <c r="C819" s="174"/>
      <c r="D819" s="174"/>
      <c r="E819" s="131"/>
      <c r="F819" s="177"/>
      <c r="G819" s="180"/>
      <c r="H819" s="163"/>
      <c r="I819" s="165"/>
      <c r="J819" s="168"/>
      <c r="K819" s="62"/>
      <c r="L819" s="63"/>
      <c r="M819" s="63"/>
      <c r="N819" s="65"/>
      <c r="O819" s="127"/>
      <c r="P819" s="100"/>
      <c r="Q819" s="63">
        <f t="shared" si="346"/>
        <v>0</v>
      </c>
      <c r="R819" s="65"/>
      <c r="S819" s="67"/>
      <c r="T819" s="40"/>
      <c r="U819" s="106">
        <f>IF(EXACT(O819,Y819),M819,M819*(1-'Расчет ПРЕДЗАКАЗ'!$D$10))</f>
        <v>0</v>
      </c>
      <c r="V819" s="106">
        <f t="shared" si="347"/>
        <v>0</v>
      </c>
      <c r="W819" s="106" t="e">
        <f>IF(EXACT(O819,Y819),M819,M819*(1-#REF!))</f>
        <v>#REF!</v>
      </c>
      <c r="X819" s="106" t="e">
        <f t="shared" si="348"/>
        <v>#REF!</v>
      </c>
      <c r="Y819" s="107" t="s">
        <v>72</v>
      </c>
      <c r="Z819" s="103">
        <f t="shared" si="344"/>
        <v>0</v>
      </c>
      <c r="AA819" s="103">
        <f t="shared" si="345"/>
        <v>0</v>
      </c>
      <c r="AB819" s="128" t="str">
        <f t="shared" si="349"/>
        <v/>
      </c>
      <c r="AC819" s="128" t="e">
        <f t="shared" si="350"/>
        <v>#REF!</v>
      </c>
    </row>
    <row r="820" spans="1:29" ht="50.1" customHeight="1">
      <c r="A820" s="171"/>
      <c r="B820" s="171"/>
      <c r="C820" s="174"/>
      <c r="D820" s="174"/>
      <c r="E820" s="131"/>
      <c r="F820" s="177"/>
      <c r="G820" s="180"/>
      <c r="H820" s="163"/>
      <c r="I820" s="165"/>
      <c r="J820" s="168"/>
      <c r="K820" s="62"/>
      <c r="L820" s="63"/>
      <c r="M820" s="63"/>
      <c r="N820" s="65"/>
      <c r="O820" s="127"/>
      <c r="P820" s="100"/>
      <c r="Q820" s="63">
        <f t="shared" si="346"/>
        <v>0</v>
      </c>
      <c r="R820" s="65"/>
      <c r="S820" s="67"/>
      <c r="T820" s="40"/>
      <c r="U820" s="106">
        <f>IF(EXACT(O820,Y820),M820,M820*(1-'Расчет ПРЕДЗАКАЗ'!$D$10))</f>
        <v>0</v>
      </c>
      <c r="V820" s="106">
        <f t="shared" si="347"/>
        <v>0</v>
      </c>
      <c r="W820" s="106" t="e">
        <f>IF(EXACT(O820,Y820),M820,M820*(1-#REF!))</f>
        <v>#REF!</v>
      </c>
      <c r="X820" s="106" t="e">
        <f t="shared" si="348"/>
        <v>#REF!</v>
      </c>
      <c r="Y820" s="107" t="s">
        <v>72</v>
      </c>
      <c r="Z820" s="103">
        <f t="shared" si="344"/>
        <v>0</v>
      </c>
      <c r="AA820" s="103">
        <f t="shared" si="345"/>
        <v>0</v>
      </c>
      <c r="AB820" s="128" t="str">
        <f t="shared" si="349"/>
        <v/>
      </c>
      <c r="AC820" s="128" t="e">
        <f t="shared" si="350"/>
        <v>#REF!</v>
      </c>
    </row>
    <row r="821" spans="1:29" ht="50.1" customHeight="1">
      <c r="A821" s="171"/>
      <c r="B821" s="171"/>
      <c r="C821" s="174"/>
      <c r="D821" s="174"/>
      <c r="E821" s="131"/>
      <c r="F821" s="177"/>
      <c r="G821" s="180"/>
      <c r="H821" s="163"/>
      <c r="I821" s="165"/>
      <c r="J821" s="168"/>
      <c r="K821" s="62"/>
      <c r="L821" s="63"/>
      <c r="M821" s="63"/>
      <c r="N821" s="65"/>
      <c r="O821" s="127"/>
      <c r="P821" s="100"/>
      <c r="Q821" s="63">
        <f t="shared" si="346"/>
        <v>0</v>
      </c>
      <c r="R821" s="65"/>
      <c r="S821" s="67"/>
      <c r="T821" s="40"/>
      <c r="U821" s="106">
        <f>IF(EXACT(O821,Y821),M821,M821*(1-'Расчет ПРЕДЗАКАЗ'!$D$10))</f>
        <v>0</v>
      </c>
      <c r="V821" s="106">
        <f t="shared" si="347"/>
        <v>0</v>
      </c>
      <c r="W821" s="106" t="e">
        <f>IF(EXACT(O821,Y821),M821,M821*(1-#REF!))</f>
        <v>#REF!</v>
      </c>
      <c r="X821" s="106" t="e">
        <f t="shared" si="348"/>
        <v>#REF!</v>
      </c>
      <c r="Y821" s="107" t="s">
        <v>72</v>
      </c>
      <c r="Z821" s="103">
        <f t="shared" si="344"/>
        <v>0</v>
      </c>
      <c r="AA821" s="103">
        <f t="shared" si="345"/>
        <v>0</v>
      </c>
      <c r="AB821" s="128" t="str">
        <f t="shared" si="349"/>
        <v/>
      </c>
      <c r="AC821" s="128" t="e">
        <f t="shared" si="350"/>
        <v>#REF!</v>
      </c>
    </row>
    <row r="822" spans="1:29" ht="50.1" customHeight="1">
      <c r="A822" s="172"/>
      <c r="B822" s="172"/>
      <c r="C822" s="175"/>
      <c r="D822" s="175"/>
      <c r="E822" s="132"/>
      <c r="F822" s="178"/>
      <c r="G822" s="181"/>
      <c r="H822" s="164"/>
      <c r="I822" s="166"/>
      <c r="J822" s="169"/>
      <c r="K822" s="62"/>
      <c r="L822" s="63"/>
      <c r="M822" s="63"/>
      <c r="N822" s="65"/>
      <c r="O822" s="127"/>
      <c r="P822" s="100"/>
      <c r="Q822" s="63">
        <f t="shared" si="346"/>
        <v>0</v>
      </c>
      <c r="R822" s="65"/>
      <c r="S822" s="64"/>
      <c r="T822" s="40"/>
      <c r="U822" s="106">
        <f>IF(EXACT(O822,Y822),M822,M822*(1-'Расчет ПРЕДЗАКАЗ'!$D$10))</f>
        <v>0</v>
      </c>
      <c r="V822" s="106">
        <f t="shared" si="347"/>
        <v>0</v>
      </c>
      <c r="W822" s="106" t="e">
        <f>IF(EXACT(O822,Y822),M822,M822*(1-#REF!))</f>
        <v>#REF!</v>
      </c>
      <c r="X822" s="106" t="e">
        <f t="shared" si="348"/>
        <v>#REF!</v>
      </c>
      <c r="Y822" s="107" t="s">
        <v>72</v>
      </c>
      <c r="Z822" s="103">
        <f t="shared" si="344"/>
        <v>0</v>
      </c>
      <c r="AA822" s="103">
        <f t="shared" si="345"/>
        <v>0</v>
      </c>
      <c r="AB822" s="128" t="str">
        <f t="shared" si="349"/>
        <v/>
      </c>
      <c r="AC822" s="128" t="e">
        <f t="shared" si="350"/>
        <v>#REF!</v>
      </c>
    </row>
    <row r="823" spans="1:29" ht="11.25" customHeight="1" thickBot="1"/>
    <row r="824" spans="1:29" ht="50.1" customHeight="1">
      <c r="A824" s="170">
        <v>556</v>
      </c>
      <c r="B824" s="170" t="s">
        <v>4468</v>
      </c>
      <c r="C824" s="173" t="s">
        <v>4469</v>
      </c>
      <c r="D824" s="173" t="s">
        <v>77</v>
      </c>
      <c r="E824" s="131"/>
      <c r="F824" s="196" t="s">
        <v>4459</v>
      </c>
      <c r="G824" s="179" t="s">
        <v>92</v>
      </c>
      <c r="H824" s="162" t="s">
        <v>4470</v>
      </c>
      <c r="I824" s="195" t="s">
        <v>4471</v>
      </c>
      <c r="J824" s="167" t="s">
        <v>19</v>
      </c>
      <c r="K824" s="62" t="s">
        <v>843</v>
      </c>
      <c r="L824" s="63">
        <v>7090</v>
      </c>
      <c r="M824" s="63">
        <v>4430</v>
      </c>
      <c r="N824" s="142" t="s">
        <v>4472</v>
      </c>
      <c r="O824" s="127"/>
      <c r="P824" s="100"/>
      <c r="Q824" s="63">
        <f>P824*M824</f>
        <v>0</v>
      </c>
      <c r="R824" s="64"/>
      <c r="S824" s="67">
        <v>89</v>
      </c>
      <c r="T824" s="61"/>
      <c r="U824" s="106">
        <f>IF(EXACT(O824,Y824),M824,M824*(1-'Расчет ПРЕДЗАКАЗ'!$D$10))</f>
        <v>4341.3999999999996</v>
      </c>
      <c r="V824" s="106">
        <f>P824*U824</f>
        <v>0</v>
      </c>
      <c r="W824" s="106" t="e">
        <f>IF(EXACT(O824,Y824),M824,M824*(1-#REF!))</f>
        <v>#REF!</v>
      </c>
      <c r="X824" s="106" t="e">
        <f>P824*W824</f>
        <v>#REF!</v>
      </c>
      <c r="Y824" s="107" t="s">
        <v>72</v>
      </c>
      <c r="Z824" s="103">
        <f t="shared" ref="Z824:Z838" si="351">IF(EXACT(O824,Y824),Q824,0)</f>
        <v>0</v>
      </c>
      <c r="AA824" s="103">
        <f t="shared" ref="AA824:AA838" si="352">IF(Z824=0,Q824,0)</f>
        <v>0</v>
      </c>
      <c r="AB824" s="128">
        <f>IF(U824=0,"",L824/U824-1)</f>
        <v>0.63311374211083993</v>
      </c>
      <c r="AC824" s="128" t="e">
        <f>IF(W824=0,"",L824/W824-1)</f>
        <v>#REF!</v>
      </c>
    </row>
    <row r="825" spans="1:29" ht="50.1" customHeight="1">
      <c r="A825" s="171"/>
      <c r="B825" s="171"/>
      <c r="C825" s="174"/>
      <c r="D825" s="174"/>
      <c r="E825" s="131"/>
      <c r="F825" s="177"/>
      <c r="G825" s="180"/>
      <c r="H825" s="163"/>
      <c r="I825" s="165"/>
      <c r="J825" s="168"/>
      <c r="K825" s="62" t="s">
        <v>845</v>
      </c>
      <c r="L825" s="63">
        <v>7090</v>
      </c>
      <c r="M825" s="63">
        <v>4430</v>
      </c>
      <c r="N825" s="142" t="s">
        <v>4473</v>
      </c>
      <c r="O825" s="127"/>
      <c r="P825" s="100"/>
      <c r="Q825" s="63">
        <f t="shared" ref="Q825:Q838" si="353">P825*M825</f>
        <v>0</v>
      </c>
      <c r="R825" s="64"/>
      <c r="S825" s="67">
        <v>160</v>
      </c>
      <c r="T825" s="46"/>
      <c r="U825" s="106">
        <f>IF(EXACT(O825,Y825),M825,M825*(1-'Расчет ПРЕДЗАКАЗ'!$D$10))</f>
        <v>4341.3999999999996</v>
      </c>
      <c r="V825" s="106">
        <f t="shared" ref="V825:V838" si="354">P825*U825</f>
        <v>0</v>
      </c>
      <c r="W825" s="106" t="e">
        <f>IF(EXACT(O825,Y825),M825,M825*(1-#REF!))</f>
        <v>#REF!</v>
      </c>
      <c r="X825" s="106" t="e">
        <f t="shared" ref="X825:X838" si="355">P825*W825</f>
        <v>#REF!</v>
      </c>
      <c r="Y825" s="107" t="s">
        <v>72</v>
      </c>
      <c r="Z825" s="103">
        <f t="shared" si="351"/>
        <v>0</v>
      </c>
      <c r="AA825" s="103">
        <f t="shared" si="352"/>
        <v>0</v>
      </c>
      <c r="AB825" s="128">
        <f t="shared" ref="AB825:AB838" si="356">IF(U825=0,"",L825/U825-1)</f>
        <v>0.63311374211083993</v>
      </c>
      <c r="AC825" s="128" t="e">
        <f t="shared" ref="AC825:AC838" si="357">IF(W825=0,"",L825/W825-1)</f>
        <v>#REF!</v>
      </c>
    </row>
    <row r="826" spans="1:29" ht="50.1" customHeight="1">
      <c r="A826" s="171"/>
      <c r="B826" s="171"/>
      <c r="C826" s="174"/>
      <c r="D826" s="174"/>
      <c r="E826" s="131"/>
      <c r="F826" s="177"/>
      <c r="G826" s="180"/>
      <c r="H826" s="163"/>
      <c r="I826" s="165"/>
      <c r="J826" s="168"/>
      <c r="K826" s="62" t="s">
        <v>826</v>
      </c>
      <c r="L826" s="63">
        <v>7090</v>
      </c>
      <c r="M826" s="63">
        <v>4430</v>
      </c>
      <c r="N826" s="142" t="s">
        <v>4474</v>
      </c>
      <c r="O826" s="127"/>
      <c r="P826" s="100"/>
      <c r="Q826" s="63">
        <f t="shared" si="353"/>
        <v>0</v>
      </c>
      <c r="R826" s="64"/>
      <c r="S826" s="67">
        <v>140</v>
      </c>
      <c r="T826" s="46"/>
      <c r="U826" s="106">
        <f>IF(EXACT(O826,Y826),M826,M826*(1-'Расчет ПРЕДЗАКАЗ'!$D$10))</f>
        <v>4341.3999999999996</v>
      </c>
      <c r="V826" s="106">
        <f t="shared" si="354"/>
        <v>0</v>
      </c>
      <c r="W826" s="106" t="e">
        <f>IF(EXACT(O826,Y826),M826,M826*(1-#REF!))</f>
        <v>#REF!</v>
      </c>
      <c r="X826" s="106" t="e">
        <f t="shared" si="355"/>
        <v>#REF!</v>
      </c>
      <c r="Y826" s="107" t="s">
        <v>72</v>
      </c>
      <c r="Z826" s="103">
        <f t="shared" si="351"/>
        <v>0</v>
      </c>
      <c r="AA826" s="103">
        <f t="shared" si="352"/>
        <v>0</v>
      </c>
      <c r="AB826" s="128">
        <f t="shared" si="356"/>
        <v>0.63311374211083993</v>
      </c>
      <c r="AC826" s="128" t="e">
        <f t="shared" si="357"/>
        <v>#REF!</v>
      </c>
    </row>
    <row r="827" spans="1:29" ht="50.1" customHeight="1">
      <c r="A827" s="171"/>
      <c r="B827" s="171"/>
      <c r="C827" s="174"/>
      <c r="D827" s="174"/>
      <c r="E827" s="131"/>
      <c r="F827" s="177"/>
      <c r="G827" s="180"/>
      <c r="H827" s="163"/>
      <c r="I827" s="165"/>
      <c r="J827" s="168"/>
      <c r="K827" s="62" t="s">
        <v>828</v>
      </c>
      <c r="L827" s="63">
        <v>7090</v>
      </c>
      <c r="M827" s="63">
        <v>4430</v>
      </c>
      <c r="N827" s="142" t="s">
        <v>4475</v>
      </c>
      <c r="O827" s="127"/>
      <c r="P827" s="100"/>
      <c r="Q827" s="63">
        <f t="shared" si="353"/>
        <v>0</v>
      </c>
      <c r="R827" s="64"/>
      <c r="S827" s="67">
        <v>99</v>
      </c>
      <c r="T827" s="46"/>
      <c r="U827" s="106">
        <f>IF(EXACT(O827,Y827),M827,M827*(1-'Расчет ПРЕДЗАКАЗ'!$D$10))</f>
        <v>4341.3999999999996</v>
      </c>
      <c r="V827" s="106">
        <f t="shared" si="354"/>
        <v>0</v>
      </c>
      <c r="W827" s="106" t="e">
        <f>IF(EXACT(O827,Y827),M827,M827*(1-#REF!))</f>
        <v>#REF!</v>
      </c>
      <c r="X827" s="106" t="e">
        <f t="shared" si="355"/>
        <v>#REF!</v>
      </c>
      <c r="Y827" s="107" t="s">
        <v>72</v>
      </c>
      <c r="Z827" s="103">
        <f t="shared" si="351"/>
        <v>0</v>
      </c>
      <c r="AA827" s="103">
        <f t="shared" si="352"/>
        <v>0</v>
      </c>
      <c r="AB827" s="128">
        <f t="shared" si="356"/>
        <v>0.63311374211083993</v>
      </c>
      <c r="AC827" s="128" t="e">
        <f t="shared" si="357"/>
        <v>#REF!</v>
      </c>
    </row>
    <row r="828" spans="1:29" ht="50.1" customHeight="1">
      <c r="A828" s="171"/>
      <c r="B828" s="171"/>
      <c r="C828" s="174"/>
      <c r="D828" s="174"/>
      <c r="E828" s="131"/>
      <c r="F828" s="177"/>
      <c r="G828" s="180"/>
      <c r="H828" s="163"/>
      <c r="I828" s="165"/>
      <c r="J828" s="168"/>
      <c r="K828" s="62" t="s">
        <v>1467</v>
      </c>
      <c r="L828" s="63">
        <v>7090</v>
      </c>
      <c r="M828" s="63">
        <v>4430</v>
      </c>
      <c r="N828" s="142" t="s">
        <v>4476</v>
      </c>
      <c r="O828" s="127"/>
      <c r="P828" s="100"/>
      <c r="Q828" s="63">
        <f t="shared" si="353"/>
        <v>0</v>
      </c>
      <c r="R828" s="64"/>
      <c r="S828" s="67">
        <v>113</v>
      </c>
      <c r="T828" s="46"/>
      <c r="U828" s="106">
        <f>IF(EXACT(O828,Y828),M828,M828*(1-'Расчет ПРЕДЗАКАЗ'!$D$10))</f>
        <v>4341.3999999999996</v>
      </c>
      <c r="V828" s="106">
        <f t="shared" si="354"/>
        <v>0</v>
      </c>
      <c r="W828" s="106" t="e">
        <f>IF(EXACT(O828,Y828),M828,M828*(1-#REF!))</f>
        <v>#REF!</v>
      </c>
      <c r="X828" s="106" t="e">
        <f t="shared" si="355"/>
        <v>#REF!</v>
      </c>
      <c r="Y828" s="107" t="s">
        <v>72</v>
      </c>
      <c r="Z828" s="103">
        <f t="shared" si="351"/>
        <v>0</v>
      </c>
      <c r="AA828" s="103">
        <f t="shared" si="352"/>
        <v>0</v>
      </c>
      <c r="AB828" s="128">
        <f t="shared" si="356"/>
        <v>0.63311374211083993</v>
      </c>
      <c r="AC828" s="128" t="e">
        <f t="shared" si="357"/>
        <v>#REF!</v>
      </c>
    </row>
    <row r="829" spans="1:29" ht="50.1" customHeight="1">
      <c r="A829" s="171"/>
      <c r="B829" s="171"/>
      <c r="C829" s="174"/>
      <c r="D829" s="174"/>
      <c r="E829" s="131"/>
      <c r="F829" s="177"/>
      <c r="G829" s="180"/>
      <c r="H829" s="163"/>
      <c r="I829" s="165"/>
      <c r="J829" s="168"/>
      <c r="K829" s="62" t="s">
        <v>1469</v>
      </c>
      <c r="L829" s="63">
        <v>7090</v>
      </c>
      <c r="M829" s="63">
        <v>4430</v>
      </c>
      <c r="N829" s="142" t="s">
        <v>4477</v>
      </c>
      <c r="O829" s="127"/>
      <c r="P829" s="100"/>
      <c r="Q829" s="63">
        <f t="shared" si="353"/>
        <v>0</v>
      </c>
      <c r="R829" s="64"/>
      <c r="S829" s="67">
        <v>47</v>
      </c>
      <c r="T829" s="46"/>
      <c r="U829" s="106">
        <f>IF(EXACT(O829,Y829),M829,M829*(1-'Расчет ПРЕДЗАКАЗ'!$D$10))</f>
        <v>4341.3999999999996</v>
      </c>
      <c r="V829" s="106">
        <f t="shared" si="354"/>
        <v>0</v>
      </c>
      <c r="W829" s="106" t="e">
        <f>IF(EXACT(O829,Y829),M829,M829*(1-#REF!))</f>
        <v>#REF!</v>
      </c>
      <c r="X829" s="106" t="e">
        <f t="shared" si="355"/>
        <v>#REF!</v>
      </c>
      <c r="Y829" s="107" t="s">
        <v>72</v>
      </c>
      <c r="Z829" s="103">
        <f t="shared" si="351"/>
        <v>0</v>
      </c>
      <c r="AA829" s="103">
        <f t="shared" si="352"/>
        <v>0</v>
      </c>
      <c r="AB829" s="128">
        <f t="shared" si="356"/>
        <v>0.63311374211083993</v>
      </c>
      <c r="AC829" s="128" t="e">
        <f t="shared" si="357"/>
        <v>#REF!</v>
      </c>
    </row>
    <row r="830" spans="1:29" ht="50.1" customHeight="1">
      <c r="A830" s="171"/>
      <c r="B830" s="171"/>
      <c r="C830" s="174"/>
      <c r="D830" s="174"/>
      <c r="E830" s="131"/>
      <c r="F830" s="177"/>
      <c r="G830" s="180"/>
      <c r="H830" s="163"/>
      <c r="I830" s="165"/>
      <c r="J830" s="168"/>
      <c r="K830" s="62" t="s">
        <v>1119</v>
      </c>
      <c r="L830" s="63">
        <v>7090</v>
      </c>
      <c r="M830" s="63">
        <v>4430</v>
      </c>
      <c r="N830" s="142" t="s">
        <v>4478</v>
      </c>
      <c r="O830" s="127"/>
      <c r="P830" s="100"/>
      <c r="Q830" s="63">
        <f t="shared" si="353"/>
        <v>0</v>
      </c>
      <c r="R830" s="64"/>
      <c r="S830" s="67">
        <v>20</v>
      </c>
      <c r="T830" s="46"/>
      <c r="U830" s="106">
        <f>IF(EXACT(O830,Y830),M830,M830*(1-'Расчет ПРЕДЗАКАЗ'!$D$10))</f>
        <v>4341.3999999999996</v>
      </c>
      <c r="V830" s="106">
        <f t="shared" si="354"/>
        <v>0</v>
      </c>
      <c r="W830" s="106" t="e">
        <f>IF(EXACT(O830,Y830),M830,M830*(1-#REF!))</f>
        <v>#REF!</v>
      </c>
      <c r="X830" s="106" t="e">
        <f t="shared" si="355"/>
        <v>#REF!</v>
      </c>
      <c r="Y830" s="107" t="s">
        <v>72</v>
      </c>
      <c r="Z830" s="103">
        <f t="shared" si="351"/>
        <v>0</v>
      </c>
      <c r="AA830" s="103">
        <f t="shared" si="352"/>
        <v>0</v>
      </c>
      <c r="AB830" s="128">
        <f t="shared" si="356"/>
        <v>0.63311374211083993</v>
      </c>
      <c r="AC830" s="128" t="e">
        <f t="shared" si="357"/>
        <v>#REF!</v>
      </c>
    </row>
    <row r="831" spans="1:29" ht="50.1" customHeight="1">
      <c r="A831" s="171"/>
      <c r="B831" s="171"/>
      <c r="C831" s="174"/>
      <c r="D831" s="174"/>
      <c r="E831" s="131"/>
      <c r="F831" s="177"/>
      <c r="G831" s="180"/>
      <c r="H831" s="163"/>
      <c r="I831" s="165"/>
      <c r="J831" s="168"/>
      <c r="K831" s="62"/>
      <c r="L831" s="63"/>
      <c r="M831" s="63"/>
      <c r="N831" s="142"/>
      <c r="O831" s="127"/>
      <c r="P831" s="100"/>
      <c r="Q831" s="63">
        <f t="shared" si="353"/>
        <v>0</v>
      </c>
      <c r="R831" s="64"/>
      <c r="S831" s="67"/>
      <c r="T831" s="46"/>
      <c r="U831" s="106">
        <f>IF(EXACT(O831,Y831),M831,M831*(1-'Расчет ПРЕДЗАКАЗ'!$D$10))</f>
        <v>0</v>
      </c>
      <c r="V831" s="106">
        <f t="shared" si="354"/>
        <v>0</v>
      </c>
      <c r="W831" s="106" t="e">
        <f>IF(EXACT(O831,Y831),M831,M831*(1-#REF!))</f>
        <v>#REF!</v>
      </c>
      <c r="X831" s="106" t="e">
        <f t="shared" si="355"/>
        <v>#REF!</v>
      </c>
      <c r="Y831" s="107" t="s">
        <v>72</v>
      </c>
      <c r="Z831" s="103">
        <f t="shared" si="351"/>
        <v>0</v>
      </c>
      <c r="AA831" s="103">
        <f t="shared" si="352"/>
        <v>0</v>
      </c>
      <c r="AB831" s="128" t="str">
        <f t="shared" si="356"/>
        <v/>
      </c>
      <c r="AC831" s="128" t="e">
        <f t="shared" si="357"/>
        <v>#REF!</v>
      </c>
    </row>
    <row r="832" spans="1:29" ht="50.1" customHeight="1">
      <c r="A832" s="171"/>
      <c r="B832" s="171"/>
      <c r="C832" s="174"/>
      <c r="D832" s="174"/>
      <c r="E832" s="131"/>
      <c r="F832" s="177"/>
      <c r="G832" s="180"/>
      <c r="H832" s="163"/>
      <c r="I832" s="165"/>
      <c r="J832" s="168"/>
      <c r="K832" s="62"/>
      <c r="L832" s="63"/>
      <c r="M832" s="63"/>
      <c r="N832" s="142"/>
      <c r="O832" s="127"/>
      <c r="P832" s="100"/>
      <c r="Q832" s="63">
        <f t="shared" si="353"/>
        <v>0</v>
      </c>
      <c r="R832" s="64"/>
      <c r="S832" s="67"/>
      <c r="T832" s="46"/>
      <c r="U832" s="106">
        <f>IF(EXACT(O832,Y832),M832,M832*(1-'Расчет ПРЕДЗАКАЗ'!$D$10))</f>
        <v>0</v>
      </c>
      <c r="V832" s="106">
        <f t="shared" si="354"/>
        <v>0</v>
      </c>
      <c r="W832" s="106" t="e">
        <f>IF(EXACT(O832,Y832),M832,M832*(1-#REF!))</f>
        <v>#REF!</v>
      </c>
      <c r="X832" s="106" t="e">
        <f t="shared" si="355"/>
        <v>#REF!</v>
      </c>
      <c r="Y832" s="107" t="s">
        <v>72</v>
      </c>
      <c r="Z832" s="103">
        <f t="shared" si="351"/>
        <v>0</v>
      </c>
      <c r="AA832" s="103">
        <f t="shared" si="352"/>
        <v>0</v>
      </c>
      <c r="AB832" s="128" t="str">
        <f t="shared" si="356"/>
        <v/>
      </c>
      <c r="AC832" s="128" t="e">
        <f t="shared" si="357"/>
        <v>#REF!</v>
      </c>
    </row>
    <row r="833" spans="1:29" ht="50.1" customHeight="1">
      <c r="A833" s="171"/>
      <c r="B833" s="171"/>
      <c r="C833" s="174"/>
      <c r="D833" s="174"/>
      <c r="E833" s="131"/>
      <c r="F833" s="177"/>
      <c r="G833" s="180"/>
      <c r="H833" s="163"/>
      <c r="I833" s="165"/>
      <c r="J833" s="168"/>
      <c r="K833" s="62"/>
      <c r="L833" s="63"/>
      <c r="M833" s="63"/>
      <c r="N833" s="65"/>
      <c r="O833" s="127"/>
      <c r="P833" s="100"/>
      <c r="Q833" s="63">
        <f t="shared" si="353"/>
        <v>0</v>
      </c>
      <c r="R833" s="65"/>
      <c r="S833" s="67"/>
      <c r="T833" s="40"/>
      <c r="U833" s="106">
        <f>IF(EXACT(O833,Y833),M833,M833*(1-'Расчет ПРЕДЗАКАЗ'!$D$10))</f>
        <v>0</v>
      </c>
      <c r="V833" s="106">
        <f t="shared" si="354"/>
        <v>0</v>
      </c>
      <c r="W833" s="106" t="e">
        <f>IF(EXACT(O833,Y833),M833,M833*(1-#REF!))</f>
        <v>#REF!</v>
      </c>
      <c r="X833" s="106" t="e">
        <f t="shared" si="355"/>
        <v>#REF!</v>
      </c>
      <c r="Y833" s="107" t="s">
        <v>72</v>
      </c>
      <c r="Z833" s="103">
        <f t="shared" si="351"/>
        <v>0</v>
      </c>
      <c r="AA833" s="103">
        <f t="shared" si="352"/>
        <v>0</v>
      </c>
      <c r="AB833" s="128" t="str">
        <f t="shared" si="356"/>
        <v/>
      </c>
      <c r="AC833" s="128" t="e">
        <f t="shared" si="357"/>
        <v>#REF!</v>
      </c>
    </row>
    <row r="834" spans="1:29" ht="50.1" customHeight="1">
      <c r="A834" s="171"/>
      <c r="B834" s="171"/>
      <c r="C834" s="174"/>
      <c r="D834" s="174"/>
      <c r="E834" s="131"/>
      <c r="F834" s="177"/>
      <c r="G834" s="180"/>
      <c r="H834" s="163"/>
      <c r="I834" s="165"/>
      <c r="J834" s="168"/>
      <c r="K834" s="62"/>
      <c r="L834" s="63"/>
      <c r="M834" s="63"/>
      <c r="N834" s="65"/>
      <c r="O834" s="127"/>
      <c r="P834" s="100"/>
      <c r="Q834" s="63">
        <f t="shared" si="353"/>
        <v>0</v>
      </c>
      <c r="R834" s="65"/>
      <c r="S834" s="67"/>
      <c r="T834" s="40"/>
      <c r="U834" s="106">
        <f>IF(EXACT(O834,Y834),M834,M834*(1-'Расчет ПРЕДЗАКАЗ'!$D$10))</f>
        <v>0</v>
      </c>
      <c r="V834" s="106">
        <f t="shared" si="354"/>
        <v>0</v>
      </c>
      <c r="W834" s="106" t="e">
        <f>IF(EXACT(O834,Y834),M834,M834*(1-#REF!))</f>
        <v>#REF!</v>
      </c>
      <c r="X834" s="106" t="e">
        <f t="shared" si="355"/>
        <v>#REF!</v>
      </c>
      <c r="Y834" s="107" t="s">
        <v>72</v>
      </c>
      <c r="Z834" s="103">
        <f t="shared" si="351"/>
        <v>0</v>
      </c>
      <c r="AA834" s="103">
        <f t="shared" si="352"/>
        <v>0</v>
      </c>
      <c r="AB834" s="128" t="str">
        <f t="shared" si="356"/>
        <v/>
      </c>
      <c r="AC834" s="128" t="e">
        <f t="shared" si="357"/>
        <v>#REF!</v>
      </c>
    </row>
    <row r="835" spans="1:29" ht="50.1" customHeight="1">
      <c r="A835" s="171"/>
      <c r="B835" s="171"/>
      <c r="C835" s="174"/>
      <c r="D835" s="174"/>
      <c r="E835" s="131"/>
      <c r="F835" s="177"/>
      <c r="G835" s="180"/>
      <c r="H835" s="163"/>
      <c r="I835" s="165"/>
      <c r="J835" s="168"/>
      <c r="K835" s="62"/>
      <c r="L835" s="63"/>
      <c r="M835" s="63"/>
      <c r="N835" s="65"/>
      <c r="O835" s="127"/>
      <c r="P835" s="100"/>
      <c r="Q835" s="63">
        <f t="shared" si="353"/>
        <v>0</v>
      </c>
      <c r="R835" s="65"/>
      <c r="S835" s="67"/>
      <c r="T835" s="40"/>
      <c r="U835" s="106">
        <f>IF(EXACT(O835,Y835),M835,M835*(1-'Расчет ПРЕДЗАКАЗ'!$D$10))</f>
        <v>0</v>
      </c>
      <c r="V835" s="106">
        <f t="shared" si="354"/>
        <v>0</v>
      </c>
      <c r="W835" s="106" t="e">
        <f>IF(EXACT(O835,Y835),M835,M835*(1-#REF!))</f>
        <v>#REF!</v>
      </c>
      <c r="X835" s="106" t="e">
        <f t="shared" si="355"/>
        <v>#REF!</v>
      </c>
      <c r="Y835" s="107" t="s">
        <v>72</v>
      </c>
      <c r="Z835" s="103">
        <f t="shared" si="351"/>
        <v>0</v>
      </c>
      <c r="AA835" s="103">
        <f t="shared" si="352"/>
        <v>0</v>
      </c>
      <c r="AB835" s="128" t="str">
        <f t="shared" si="356"/>
        <v/>
      </c>
      <c r="AC835" s="128" t="e">
        <f t="shared" si="357"/>
        <v>#REF!</v>
      </c>
    </row>
    <row r="836" spans="1:29" ht="50.1" customHeight="1">
      <c r="A836" s="171"/>
      <c r="B836" s="171"/>
      <c r="C836" s="174"/>
      <c r="D836" s="174"/>
      <c r="E836" s="131"/>
      <c r="F836" s="177"/>
      <c r="G836" s="180"/>
      <c r="H836" s="163"/>
      <c r="I836" s="165"/>
      <c r="J836" s="168"/>
      <c r="K836" s="62"/>
      <c r="L836" s="63"/>
      <c r="M836" s="63"/>
      <c r="N836" s="65"/>
      <c r="O836" s="127"/>
      <c r="P836" s="100"/>
      <c r="Q836" s="63">
        <f t="shared" si="353"/>
        <v>0</v>
      </c>
      <c r="R836" s="65"/>
      <c r="S836" s="67"/>
      <c r="T836" s="40"/>
      <c r="U836" s="106">
        <f>IF(EXACT(O836,Y836),M836,M836*(1-'Расчет ПРЕДЗАКАЗ'!$D$10))</f>
        <v>0</v>
      </c>
      <c r="V836" s="106">
        <f t="shared" si="354"/>
        <v>0</v>
      </c>
      <c r="W836" s="106" t="e">
        <f>IF(EXACT(O836,Y836),M836,M836*(1-#REF!))</f>
        <v>#REF!</v>
      </c>
      <c r="X836" s="106" t="e">
        <f t="shared" si="355"/>
        <v>#REF!</v>
      </c>
      <c r="Y836" s="107" t="s">
        <v>72</v>
      </c>
      <c r="Z836" s="103">
        <f t="shared" si="351"/>
        <v>0</v>
      </c>
      <c r="AA836" s="103">
        <f t="shared" si="352"/>
        <v>0</v>
      </c>
      <c r="AB836" s="128" t="str">
        <f t="shared" si="356"/>
        <v/>
      </c>
      <c r="AC836" s="128" t="e">
        <f t="shared" si="357"/>
        <v>#REF!</v>
      </c>
    </row>
    <row r="837" spans="1:29" ht="50.1" customHeight="1">
      <c r="A837" s="171"/>
      <c r="B837" s="171"/>
      <c r="C837" s="174"/>
      <c r="D837" s="174"/>
      <c r="E837" s="131"/>
      <c r="F837" s="177"/>
      <c r="G837" s="180"/>
      <c r="H837" s="163"/>
      <c r="I837" s="165"/>
      <c r="J837" s="168"/>
      <c r="K837" s="62"/>
      <c r="L837" s="63"/>
      <c r="M837" s="63"/>
      <c r="N837" s="65"/>
      <c r="O837" s="127"/>
      <c r="P837" s="100"/>
      <c r="Q837" s="63">
        <f t="shared" si="353"/>
        <v>0</v>
      </c>
      <c r="R837" s="65"/>
      <c r="S837" s="67"/>
      <c r="T837" s="40"/>
      <c r="U837" s="106">
        <f>IF(EXACT(O837,Y837),M837,M837*(1-'Расчет ПРЕДЗАКАЗ'!$D$10))</f>
        <v>0</v>
      </c>
      <c r="V837" s="106">
        <f t="shared" si="354"/>
        <v>0</v>
      </c>
      <c r="W837" s="106" t="e">
        <f>IF(EXACT(O837,Y837),M837,M837*(1-#REF!))</f>
        <v>#REF!</v>
      </c>
      <c r="X837" s="106" t="e">
        <f t="shared" si="355"/>
        <v>#REF!</v>
      </c>
      <c r="Y837" s="107" t="s">
        <v>72</v>
      </c>
      <c r="Z837" s="103">
        <f t="shared" si="351"/>
        <v>0</v>
      </c>
      <c r="AA837" s="103">
        <f t="shared" si="352"/>
        <v>0</v>
      </c>
      <c r="AB837" s="128" t="str">
        <f t="shared" si="356"/>
        <v/>
      </c>
      <c r="AC837" s="128" t="e">
        <f t="shared" si="357"/>
        <v>#REF!</v>
      </c>
    </row>
    <row r="838" spans="1:29" ht="50.1" customHeight="1">
      <c r="A838" s="172"/>
      <c r="B838" s="172"/>
      <c r="C838" s="175"/>
      <c r="D838" s="175"/>
      <c r="E838" s="132"/>
      <c r="F838" s="178"/>
      <c r="G838" s="181"/>
      <c r="H838" s="164"/>
      <c r="I838" s="166"/>
      <c r="J838" s="169"/>
      <c r="K838" s="62"/>
      <c r="L838" s="63"/>
      <c r="M838" s="63"/>
      <c r="N838" s="65"/>
      <c r="O838" s="127"/>
      <c r="P838" s="100"/>
      <c r="Q838" s="63">
        <f t="shared" si="353"/>
        <v>0</v>
      </c>
      <c r="R838" s="65"/>
      <c r="S838" s="64"/>
      <c r="T838" s="40"/>
      <c r="U838" s="106">
        <f>IF(EXACT(O838,Y838),M838,M838*(1-'Расчет ПРЕДЗАКАЗ'!$D$10))</f>
        <v>0</v>
      </c>
      <c r="V838" s="106">
        <f t="shared" si="354"/>
        <v>0</v>
      </c>
      <c r="W838" s="106" t="e">
        <f>IF(EXACT(O838,Y838),M838,M838*(1-#REF!))</f>
        <v>#REF!</v>
      </c>
      <c r="X838" s="106" t="e">
        <f t="shared" si="355"/>
        <v>#REF!</v>
      </c>
      <c r="Y838" s="107" t="s">
        <v>72</v>
      </c>
      <c r="Z838" s="103">
        <f t="shared" si="351"/>
        <v>0</v>
      </c>
      <c r="AA838" s="103">
        <f t="shared" si="352"/>
        <v>0</v>
      </c>
      <c r="AB838" s="128" t="str">
        <f t="shared" si="356"/>
        <v/>
      </c>
      <c r="AC838" s="128" t="e">
        <f t="shared" si="357"/>
        <v>#REF!</v>
      </c>
    </row>
    <row r="839" spans="1:29" ht="11.25" customHeight="1" thickBot="1"/>
    <row r="840" spans="1:29" ht="50.1" customHeight="1">
      <c r="A840" s="170">
        <v>557</v>
      </c>
      <c r="B840" s="170" t="s">
        <v>4479</v>
      </c>
      <c r="C840" s="173" t="s">
        <v>4480</v>
      </c>
      <c r="D840" s="173" t="s">
        <v>77</v>
      </c>
      <c r="E840" s="131"/>
      <c r="F840" s="196" t="s">
        <v>4459</v>
      </c>
      <c r="G840" s="179" t="s">
        <v>575</v>
      </c>
      <c r="H840" s="162" t="s">
        <v>4481</v>
      </c>
      <c r="I840" s="195" t="s">
        <v>4482</v>
      </c>
      <c r="J840" s="167" t="s">
        <v>19</v>
      </c>
      <c r="K840" s="62" t="s">
        <v>843</v>
      </c>
      <c r="L840" s="63">
        <v>6850</v>
      </c>
      <c r="M840" s="63">
        <v>4280</v>
      </c>
      <c r="N840" s="142" t="s">
        <v>4483</v>
      </c>
      <c r="O840" s="127"/>
      <c r="P840" s="100"/>
      <c r="Q840" s="63">
        <f>P840*M840</f>
        <v>0</v>
      </c>
      <c r="R840" s="64"/>
      <c r="S840" s="67">
        <v>49</v>
      </c>
      <c r="T840" s="61"/>
      <c r="U840" s="106">
        <f>IF(EXACT(O840,Y840),M840,M840*(1-'Расчет ПРЕДЗАКАЗ'!$D$10))</f>
        <v>4194.3999999999996</v>
      </c>
      <c r="V840" s="106">
        <f>P840*U840</f>
        <v>0</v>
      </c>
      <c r="W840" s="106" t="e">
        <f>IF(EXACT(O840,Y840),M840,M840*(1-#REF!))</f>
        <v>#REF!</v>
      </c>
      <c r="X840" s="106" t="e">
        <f>P840*W840</f>
        <v>#REF!</v>
      </c>
      <c r="Y840" s="107" t="s">
        <v>72</v>
      </c>
      <c r="Z840" s="103">
        <f t="shared" ref="Z840:Z854" si="358">IF(EXACT(O840,Y840),Q840,0)</f>
        <v>0</v>
      </c>
      <c r="AA840" s="103">
        <f t="shared" ref="AA840:AA854" si="359">IF(Z840=0,Q840,0)</f>
        <v>0</v>
      </c>
      <c r="AB840" s="128">
        <f>IF(U840=0,"",L840/U840-1)</f>
        <v>0.63312988746900634</v>
      </c>
      <c r="AC840" s="128" t="e">
        <f>IF(W840=0,"",L840/W840-1)</f>
        <v>#REF!</v>
      </c>
    </row>
    <row r="841" spans="1:29" ht="50.1" customHeight="1">
      <c r="A841" s="171"/>
      <c r="B841" s="171"/>
      <c r="C841" s="174"/>
      <c r="D841" s="174"/>
      <c r="E841" s="131"/>
      <c r="F841" s="177"/>
      <c r="G841" s="180"/>
      <c r="H841" s="163"/>
      <c r="I841" s="165"/>
      <c r="J841" s="168"/>
      <c r="K841" s="62" t="s">
        <v>845</v>
      </c>
      <c r="L841" s="63">
        <v>6850</v>
      </c>
      <c r="M841" s="63">
        <v>4280</v>
      </c>
      <c r="N841" s="142" t="s">
        <v>4484</v>
      </c>
      <c r="O841" s="127"/>
      <c r="P841" s="100"/>
      <c r="Q841" s="63">
        <f t="shared" ref="Q841:Q854" si="360">P841*M841</f>
        <v>0</v>
      </c>
      <c r="R841" s="64"/>
      <c r="S841" s="67">
        <v>89</v>
      </c>
      <c r="T841" s="46"/>
      <c r="U841" s="106">
        <f>IF(EXACT(O841,Y841),M841,M841*(1-'Расчет ПРЕДЗАКАЗ'!$D$10))</f>
        <v>4194.3999999999996</v>
      </c>
      <c r="V841" s="106">
        <f t="shared" ref="V841:V854" si="361">P841*U841</f>
        <v>0</v>
      </c>
      <c r="W841" s="106" t="e">
        <f>IF(EXACT(O841,Y841),M841,M841*(1-#REF!))</f>
        <v>#REF!</v>
      </c>
      <c r="X841" s="106" t="e">
        <f t="shared" ref="X841:X854" si="362">P841*W841</f>
        <v>#REF!</v>
      </c>
      <c r="Y841" s="107" t="s">
        <v>72</v>
      </c>
      <c r="Z841" s="103">
        <f t="shared" si="358"/>
        <v>0</v>
      </c>
      <c r="AA841" s="103">
        <f t="shared" si="359"/>
        <v>0</v>
      </c>
      <c r="AB841" s="128">
        <f t="shared" ref="AB841:AB854" si="363">IF(U841=0,"",L841/U841-1)</f>
        <v>0.63312988746900634</v>
      </c>
      <c r="AC841" s="128" t="e">
        <f t="shared" ref="AC841:AC854" si="364">IF(W841=0,"",L841/W841-1)</f>
        <v>#REF!</v>
      </c>
    </row>
    <row r="842" spans="1:29" ht="50.1" customHeight="1">
      <c r="A842" s="171"/>
      <c r="B842" s="171"/>
      <c r="C842" s="174"/>
      <c r="D842" s="174"/>
      <c r="E842" s="131"/>
      <c r="F842" s="177"/>
      <c r="G842" s="180"/>
      <c r="H842" s="163"/>
      <c r="I842" s="165"/>
      <c r="J842" s="168"/>
      <c r="K842" s="62" t="s">
        <v>826</v>
      </c>
      <c r="L842" s="63">
        <v>6850</v>
      </c>
      <c r="M842" s="63">
        <v>4280</v>
      </c>
      <c r="N842" s="142" t="s">
        <v>4485</v>
      </c>
      <c r="O842" s="127"/>
      <c r="P842" s="100"/>
      <c r="Q842" s="63">
        <f t="shared" si="360"/>
        <v>0</v>
      </c>
      <c r="R842" s="64"/>
      <c r="S842" s="67">
        <v>118</v>
      </c>
      <c r="T842" s="46"/>
      <c r="U842" s="106">
        <f>IF(EXACT(O842,Y842),M842,M842*(1-'Расчет ПРЕДЗАКАЗ'!$D$10))</f>
        <v>4194.3999999999996</v>
      </c>
      <c r="V842" s="106">
        <f t="shared" si="361"/>
        <v>0</v>
      </c>
      <c r="W842" s="106" t="e">
        <f>IF(EXACT(O842,Y842),M842,M842*(1-#REF!))</f>
        <v>#REF!</v>
      </c>
      <c r="X842" s="106" t="e">
        <f t="shared" si="362"/>
        <v>#REF!</v>
      </c>
      <c r="Y842" s="107" t="s">
        <v>72</v>
      </c>
      <c r="Z842" s="103">
        <f t="shared" si="358"/>
        <v>0</v>
      </c>
      <c r="AA842" s="103">
        <f t="shared" si="359"/>
        <v>0</v>
      </c>
      <c r="AB842" s="128">
        <f t="shared" si="363"/>
        <v>0.63312988746900634</v>
      </c>
      <c r="AC842" s="128" t="e">
        <f t="shared" si="364"/>
        <v>#REF!</v>
      </c>
    </row>
    <row r="843" spans="1:29" ht="50.1" customHeight="1">
      <c r="A843" s="171"/>
      <c r="B843" s="171"/>
      <c r="C843" s="174"/>
      <c r="D843" s="174"/>
      <c r="E843" s="131"/>
      <c r="F843" s="177"/>
      <c r="G843" s="180"/>
      <c r="H843" s="163"/>
      <c r="I843" s="165"/>
      <c r="J843" s="168"/>
      <c r="K843" s="62" t="s">
        <v>828</v>
      </c>
      <c r="L843" s="63">
        <v>6850</v>
      </c>
      <c r="M843" s="63">
        <v>4280</v>
      </c>
      <c r="N843" s="142" t="s">
        <v>4486</v>
      </c>
      <c r="O843" s="127"/>
      <c r="P843" s="100"/>
      <c r="Q843" s="63">
        <f t="shared" si="360"/>
        <v>0</v>
      </c>
      <c r="R843" s="64"/>
      <c r="S843" s="67">
        <v>97</v>
      </c>
      <c r="T843" s="46"/>
      <c r="U843" s="106">
        <f>IF(EXACT(O843,Y843),M843,M843*(1-'Расчет ПРЕДЗАКАЗ'!$D$10))</f>
        <v>4194.3999999999996</v>
      </c>
      <c r="V843" s="106">
        <f t="shared" si="361"/>
        <v>0</v>
      </c>
      <c r="W843" s="106" t="e">
        <f>IF(EXACT(O843,Y843),M843,M843*(1-#REF!))</f>
        <v>#REF!</v>
      </c>
      <c r="X843" s="106" t="e">
        <f t="shared" si="362"/>
        <v>#REF!</v>
      </c>
      <c r="Y843" s="107" t="s">
        <v>72</v>
      </c>
      <c r="Z843" s="103">
        <f t="shared" si="358"/>
        <v>0</v>
      </c>
      <c r="AA843" s="103">
        <f t="shared" si="359"/>
        <v>0</v>
      </c>
      <c r="AB843" s="128">
        <f t="shared" si="363"/>
        <v>0.63312988746900634</v>
      </c>
      <c r="AC843" s="128" t="e">
        <f t="shared" si="364"/>
        <v>#REF!</v>
      </c>
    </row>
    <row r="844" spans="1:29" ht="50.1" customHeight="1">
      <c r="A844" s="171"/>
      <c r="B844" s="171"/>
      <c r="C844" s="174"/>
      <c r="D844" s="174"/>
      <c r="E844" s="131"/>
      <c r="F844" s="177"/>
      <c r="G844" s="180"/>
      <c r="H844" s="163"/>
      <c r="I844" s="165"/>
      <c r="J844" s="168"/>
      <c r="K844" s="62" t="s">
        <v>1467</v>
      </c>
      <c r="L844" s="63">
        <v>6850</v>
      </c>
      <c r="M844" s="63">
        <v>4280</v>
      </c>
      <c r="N844" s="142" t="s">
        <v>4487</v>
      </c>
      <c r="O844" s="127"/>
      <c r="P844" s="100"/>
      <c r="Q844" s="63">
        <f t="shared" si="360"/>
        <v>0</v>
      </c>
      <c r="R844" s="64"/>
      <c r="S844" s="67">
        <v>94</v>
      </c>
      <c r="T844" s="46"/>
      <c r="U844" s="106">
        <f>IF(EXACT(O844,Y844),M844,M844*(1-'Расчет ПРЕДЗАКАЗ'!$D$10))</f>
        <v>4194.3999999999996</v>
      </c>
      <c r="V844" s="106">
        <f t="shared" si="361"/>
        <v>0</v>
      </c>
      <c r="W844" s="106" t="e">
        <f>IF(EXACT(O844,Y844),M844,M844*(1-#REF!))</f>
        <v>#REF!</v>
      </c>
      <c r="X844" s="106" t="e">
        <f t="shared" si="362"/>
        <v>#REF!</v>
      </c>
      <c r="Y844" s="107" t="s">
        <v>72</v>
      </c>
      <c r="Z844" s="103">
        <f t="shared" si="358"/>
        <v>0</v>
      </c>
      <c r="AA844" s="103">
        <f t="shared" si="359"/>
        <v>0</v>
      </c>
      <c r="AB844" s="128">
        <f t="shared" si="363"/>
        <v>0.63312988746900634</v>
      </c>
      <c r="AC844" s="128" t="e">
        <f t="shared" si="364"/>
        <v>#REF!</v>
      </c>
    </row>
    <row r="845" spans="1:29" ht="50.1" customHeight="1">
      <c r="A845" s="171"/>
      <c r="B845" s="171"/>
      <c r="C845" s="174"/>
      <c r="D845" s="174"/>
      <c r="E845" s="131"/>
      <c r="F845" s="177"/>
      <c r="G845" s="180"/>
      <c r="H845" s="163"/>
      <c r="I845" s="165"/>
      <c r="J845" s="168"/>
      <c r="K845" s="62" t="s">
        <v>1469</v>
      </c>
      <c r="L845" s="63">
        <v>6850</v>
      </c>
      <c r="M845" s="63">
        <v>4280</v>
      </c>
      <c r="N845" s="142" t="s">
        <v>4488</v>
      </c>
      <c r="O845" s="127"/>
      <c r="P845" s="100"/>
      <c r="Q845" s="63">
        <f t="shared" si="360"/>
        <v>0</v>
      </c>
      <c r="R845" s="64"/>
      <c r="S845" s="67">
        <v>77</v>
      </c>
      <c r="T845" s="46"/>
      <c r="U845" s="106">
        <f>IF(EXACT(O845,Y845),M845,M845*(1-'Расчет ПРЕДЗАКАЗ'!$D$10))</f>
        <v>4194.3999999999996</v>
      </c>
      <c r="V845" s="106">
        <f t="shared" si="361"/>
        <v>0</v>
      </c>
      <c r="W845" s="106" t="e">
        <f>IF(EXACT(O845,Y845),M845,M845*(1-#REF!))</f>
        <v>#REF!</v>
      </c>
      <c r="X845" s="106" t="e">
        <f t="shared" si="362"/>
        <v>#REF!</v>
      </c>
      <c r="Y845" s="107" t="s">
        <v>72</v>
      </c>
      <c r="Z845" s="103">
        <f t="shared" si="358"/>
        <v>0</v>
      </c>
      <c r="AA845" s="103">
        <f t="shared" si="359"/>
        <v>0</v>
      </c>
      <c r="AB845" s="128">
        <f t="shared" si="363"/>
        <v>0.63312988746900634</v>
      </c>
      <c r="AC845" s="128" t="e">
        <f t="shared" si="364"/>
        <v>#REF!</v>
      </c>
    </row>
    <row r="846" spans="1:29" ht="50.1" customHeight="1">
      <c r="A846" s="171"/>
      <c r="B846" s="171"/>
      <c r="C846" s="174"/>
      <c r="D846" s="174"/>
      <c r="E846" s="131"/>
      <c r="F846" s="177"/>
      <c r="G846" s="180"/>
      <c r="H846" s="163"/>
      <c r="I846" s="165"/>
      <c r="J846" s="168"/>
      <c r="K846" s="62" t="s">
        <v>1119</v>
      </c>
      <c r="L846" s="63">
        <v>6850</v>
      </c>
      <c r="M846" s="63">
        <v>4280</v>
      </c>
      <c r="N846" s="142" t="s">
        <v>4489</v>
      </c>
      <c r="O846" s="127"/>
      <c r="P846" s="100"/>
      <c r="Q846" s="63">
        <f t="shared" si="360"/>
        <v>0</v>
      </c>
      <c r="R846" s="64"/>
      <c r="S846" s="67">
        <v>60</v>
      </c>
      <c r="T846" s="46"/>
      <c r="U846" s="106">
        <f>IF(EXACT(O846,Y846),M846,M846*(1-'Расчет ПРЕДЗАКАЗ'!$D$10))</f>
        <v>4194.3999999999996</v>
      </c>
      <c r="V846" s="106">
        <f t="shared" si="361"/>
        <v>0</v>
      </c>
      <c r="W846" s="106" t="e">
        <f>IF(EXACT(O846,Y846),M846,M846*(1-#REF!))</f>
        <v>#REF!</v>
      </c>
      <c r="X846" s="106" t="e">
        <f t="shared" si="362"/>
        <v>#REF!</v>
      </c>
      <c r="Y846" s="107" t="s">
        <v>72</v>
      </c>
      <c r="Z846" s="103">
        <f t="shared" si="358"/>
        <v>0</v>
      </c>
      <c r="AA846" s="103">
        <f t="shared" si="359"/>
        <v>0</v>
      </c>
      <c r="AB846" s="128">
        <f t="shared" si="363"/>
        <v>0.63312988746900634</v>
      </c>
      <c r="AC846" s="128" t="e">
        <f t="shared" si="364"/>
        <v>#REF!</v>
      </c>
    </row>
    <row r="847" spans="1:29" ht="50.1" customHeight="1">
      <c r="A847" s="171"/>
      <c r="B847" s="171"/>
      <c r="C847" s="174"/>
      <c r="D847" s="174"/>
      <c r="E847" s="131"/>
      <c r="F847" s="177"/>
      <c r="G847" s="180"/>
      <c r="H847" s="163"/>
      <c r="I847" s="165"/>
      <c r="J847" s="168"/>
      <c r="K847" s="62"/>
      <c r="L847" s="63"/>
      <c r="M847" s="63"/>
      <c r="N847" s="142"/>
      <c r="O847" s="127"/>
      <c r="P847" s="100"/>
      <c r="Q847" s="63">
        <f t="shared" si="360"/>
        <v>0</v>
      </c>
      <c r="R847" s="64"/>
      <c r="S847" s="67"/>
      <c r="T847" s="46"/>
      <c r="U847" s="106">
        <f>IF(EXACT(O847,Y847),M847,M847*(1-'Расчет ПРЕДЗАКАЗ'!$D$10))</f>
        <v>0</v>
      </c>
      <c r="V847" s="106">
        <f t="shared" si="361"/>
        <v>0</v>
      </c>
      <c r="W847" s="106" t="e">
        <f>IF(EXACT(O847,Y847),M847,M847*(1-#REF!))</f>
        <v>#REF!</v>
      </c>
      <c r="X847" s="106" t="e">
        <f t="shared" si="362"/>
        <v>#REF!</v>
      </c>
      <c r="Y847" s="107" t="s">
        <v>72</v>
      </c>
      <c r="Z847" s="103">
        <f t="shared" si="358"/>
        <v>0</v>
      </c>
      <c r="AA847" s="103">
        <f t="shared" si="359"/>
        <v>0</v>
      </c>
      <c r="AB847" s="128" t="str">
        <f t="shared" si="363"/>
        <v/>
      </c>
      <c r="AC847" s="128" t="e">
        <f t="shared" si="364"/>
        <v>#REF!</v>
      </c>
    </row>
    <row r="848" spans="1:29" ht="50.1" customHeight="1">
      <c r="A848" s="171"/>
      <c r="B848" s="171"/>
      <c r="C848" s="174"/>
      <c r="D848" s="174"/>
      <c r="E848" s="131"/>
      <c r="F848" s="177"/>
      <c r="G848" s="180"/>
      <c r="H848" s="163"/>
      <c r="I848" s="165"/>
      <c r="J848" s="168"/>
      <c r="K848" s="62"/>
      <c r="L848" s="63"/>
      <c r="M848" s="63"/>
      <c r="N848" s="142"/>
      <c r="O848" s="127"/>
      <c r="P848" s="100"/>
      <c r="Q848" s="63">
        <f t="shared" si="360"/>
        <v>0</v>
      </c>
      <c r="R848" s="64"/>
      <c r="S848" s="67"/>
      <c r="T848" s="46"/>
      <c r="U848" s="106">
        <f>IF(EXACT(O848,Y848),M848,M848*(1-'Расчет ПРЕДЗАКАЗ'!$D$10))</f>
        <v>0</v>
      </c>
      <c r="V848" s="106">
        <f t="shared" si="361"/>
        <v>0</v>
      </c>
      <c r="W848" s="106" t="e">
        <f>IF(EXACT(O848,Y848),M848,M848*(1-#REF!))</f>
        <v>#REF!</v>
      </c>
      <c r="X848" s="106" t="e">
        <f t="shared" si="362"/>
        <v>#REF!</v>
      </c>
      <c r="Y848" s="107" t="s">
        <v>72</v>
      </c>
      <c r="Z848" s="103">
        <f t="shared" si="358"/>
        <v>0</v>
      </c>
      <c r="AA848" s="103">
        <f t="shared" si="359"/>
        <v>0</v>
      </c>
      <c r="AB848" s="128" t="str">
        <f t="shared" si="363"/>
        <v/>
      </c>
      <c r="AC848" s="128" t="e">
        <f t="shared" si="364"/>
        <v>#REF!</v>
      </c>
    </row>
    <row r="849" spans="1:29" ht="50.1" customHeight="1">
      <c r="A849" s="171"/>
      <c r="B849" s="171"/>
      <c r="C849" s="174"/>
      <c r="D849" s="174"/>
      <c r="E849" s="131"/>
      <c r="F849" s="177"/>
      <c r="G849" s="180"/>
      <c r="H849" s="163"/>
      <c r="I849" s="165"/>
      <c r="J849" s="168"/>
      <c r="K849" s="62"/>
      <c r="L849" s="63"/>
      <c r="M849" s="63"/>
      <c r="N849" s="65"/>
      <c r="O849" s="127"/>
      <c r="P849" s="100"/>
      <c r="Q849" s="63">
        <f t="shared" si="360"/>
        <v>0</v>
      </c>
      <c r="R849" s="65"/>
      <c r="S849" s="67"/>
      <c r="T849" s="40"/>
      <c r="U849" s="106">
        <f>IF(EXACT(O849,Y849),M849,M849*(1-'Расчет ПРЕДЗАКАЗ'!$D$10))</f>
        <v>0</v>
      </c>
      <c r="V849" s="106">
        <f t="shared" si="361"/>
        <v>0</v>
      </c>
      <c r="W849" s="106" t="e">
        <f>IF(EXACT(O849,Y849),M849,M849*(1-#REF!))</f>
        <v>#REF!</v>
      </c>
      <c r="X849" s="106" t="e">
        <f t="shared" si="362"/>
        <v>#REF!</v>
      </c>
      <c r="Y849" s="107" t="s">
        <v>72</v>
      </c>
      <c r="Z849" s="103">
        <f t="shared" si="358"/>
        <v>0</v>
      </c>
      <c r="AA849" s="103">
        <f t="shared" si="359"/>
        <v>0</v>
      </c>
      <c r="AB849" s="128" t="str">
        <f t="shared" si="363"/>
        <v/>
      </c>
      <c r="AC849" s="128" t="e">
        <f t="shared" si="364"/>
        <v>#REF!</v>
      </c>
    </row>
    <row r="850" spans="1:29" ht="50.1" customHeight="1">
      <c r="A850" s="171"/>
      <c r="B850" s="171"/>
      <c r="C850" s="174"/>
      <c r="D850" s="174"/>
      <c r="E850" s="131"/>
      <c r="F850" s="177"/>
      <c r="G850" s="180"/>
      <c r="H850" s="163"/>
      <c r="I850" s="165"/>
      <c r="J850" s="168"/>
      <c r="K850" s="62"/>
      <c r="L850" s="63"/>
      <c r="M850" s="63"/>
      <c r="N850" s="65"/>
      <c r="O850" s="127"/>
      <c r="P850" s="100"/>
      <c r="Q850" s="63">
        <f t="shared" si="360"/>
        <v>0</v>
      </c>
      <c r="R850" s="65"/>
      <c r="S850" s="67"/>
      <c r="T850" s="40"/>
      <c r="U850" s="106">
        <f>IF(EXACT(O850,Y850),M850,M850*(1-'Расчет ПРЕДЗАКАЗ'!$D$10))</f>
        <v>0</v>
      </c>
      <c r="V850" s="106">
        <f t="shared" si="361"/>
        <v>0</v>
      </c>
      <c r="W850" s="106" t="e">
        <f>IF(EXACT(O850,Y850),M850,M850*(1-#REF!))</f>
        <v>#REF!</v>
      </c>
      <c r="X850" s="106" t="e">
        <f t="shared" si="362"/>
        <v>#REF!</v>
      </c>
      <c r="Y850" s="107" t="s">
        <v>72</v>
      </c>
      <c r="Z850" s="103">
        <f t="shared" si="358"/>
        <v>0</v>
      </c>
      <c r="AA850" s="103">
        <f t="shared" si="359"/>
        <v>0</v>
      </c>
      <c r="AB850" s="128" t="str">
        <f t="shared" si="363"/>
        <v/>
      </c>
      <c r="AC850" s="128" t="e">
        <f t="shared" si="364"/>
        <v>#REF!</v>
      </c>
    </row>
    <row r="851" spans="1:29" ht="50.1" customHeight="1">
      <c r="A851" s="171"/>
      <c r="B851" s="171"/>
      <c r="C851" s="174"/>
      <c r="D851" s="174"/>
      <c r="E851" s="131"/>
      <c r="F851" s="177"/>
      <c r="G851" s="180"/>
      <c r="H851" s="163"/>
      <c r="I851" s="165"/>
      <c r="J851" s="168"/>
      <c r="K851" s="62"/>
      <c r="L851" s="63"/>
      <c r="M851" s="63"/>
      <c r="N851" s="65"/>
      <c r="O851" s="127"/>
      <c r="P851" s="100"/>
      <c r="Q851" s="63">
        <f t="shared" si="360"/>
        <v>0</v>
      </c>
      <c r="R851" s="65"/>
      <c r="S851" s="67"/>
      <c r="T851" s="40"/>
      <c r="U851" s="106">
        <f>IF(EXACT(O851,Y851),M851,M851*(1-'Расчет ПРЕДЗАКАЗ'!$D$10))</f>
        <v>0</v>
      </c>
      <c r="V851" s="106">
        <f t="shared" si="361"/>
        <v>0</v>
      </c>
      <c r="W851" s="106" t="e">
        <f>IF(EXACT(O851,Y851),M851,M851*(1-#REF!))</f>
        <v>#REF!</v>
      </c>
      <c r="X851" s="106" t="e">
        <f t="shared" si="362"/>
        <v>#REF!</v>
      </c>
      <c r="Y851" s="107" t="s">
        <v>72</v>
      </c>
      <c r="Z851" s="103">
        <f t="shared" si="358"/>
        <v>0</v>
      </c>
      <c r="AA851" s="103">
        <f t="shared" si="359"/>
        <v>0</v>
      </c>
      <c r="AB851" s="128" t="str">
        <f t="shared" si="363"/>
        <v/>
      </c>
      <c r="AC851" s="128" t="e">
        <f t="shared" si="364"/>
        <v>#REF!</v>
      </c>
    </row>
    <row r="852" spans="1:29" ht="50.1" customHeight="1">
      <c r="A852" s="171"/>
      <c r="B852" s="171"/>
      <c r="C852" s="174"/>
      <c r="D852" s="174"/>
      <c r="E852" s="131"/>
      <c r="F852" s="177"/>
      <c r="G852" s="180"/>
      <c r="H852" s="163"/>
      <c r="I852" s="165"/>
      <c r="J852" s="168"/>
      <c r="K852" s="62"/>
      <c r="L852" s="63"/>
      <c r="M852" s="63"/>
      <c r="N852" s="65"/>
      <c r="O852" s="127"/>
      <c r="P852" s="100"/>
      <c r="Q852" s="63">
        <f t="shared" si="360"/>
        <v>0</v>
      </c>
      <c r="R852" s="65"/>
      <c r="S852" s="67"/>
      <c r="T852" s="40"/>
      <c r="U852" s="106">
        <f>IF(EXACT(O852,Y852),M852,M852*(1-'Расчет ПРЕДЗАКАЗ'!$D$10))</f>
        <v>0</v>
      </c>
      <c r="V852" s="106">
        <f t="shared" si="361"/>
        <v>0</v>
      </c>
      <c r="W852" s="106" t="e">
        <f>IF(EXACT(O852,Y852),M852,M852*(1-#REF!))</f>
        <v>#REF!</v>
      </c>
      <c r="X852" s="106" t="e">
        <f t="shared" si="362"/>
        <v>#REF!</v>
      </c>
      <c r="Y852" s="107" t="s">
        <v>72</v>
      </c>
      <c r="Z852" s="103">
        <f t="shared" si="358"/>
        <v>0</v>
      </c>
      <c r="AA852" s="103">
        <f t="shared" si="359"/>
        <v>0</v>
      </c>
      <c r="AB852" s="128" t="str">
        <f t="shared" si="363"/>
        <v/>
      </c>
      <c r="AC852" s="128" t="e">
        <f t="shared" si="364"/>
        <v>#REF!</v>
      </c>
    </row>
    <row r="853" spans="1:29" ht="50.1" customHeight="1">
      <c r="A853" s="171"/>
      <c r="B853" s="171"/>
      <c r="C853" s="174"/>
      <c r="D853" s="174"/>
      <c r="E853" s="131"/>
      <c r="F853" s="177"/>
      <c r="G853" s="180"/>
      <c r="H853" s="163"/>
      <c r="I853" s="165"/>
      <c r="J853" s="168"/>
      <c r="K853" s="62"/>
      <c r="L853" s="63"/>
      <c r="M853" s="63"/>
      <c r="N853" s="65"/>
      <c r="O853" s="127"/>
      <c r="P853" s="100"/>
      <c r="Q853" s="63">
        <f t="shared" si="360"/>
        <v>0</v>
      </c>
      <c r="R853" s="65"/>
      <c r="S853" s="67"/>
      <c r="T853" s="40"/>
      <c r="U853" s="106">
        <f>IF(EXACT(O853,Y853),M853,M853*(1-'Расчет ПРЕДЗАКАЗ'!$D$10))</f>
        <v>0</v>
      </c>
      <c r="V853" s="106">
        <f t="shared" si="361"/>
        <v>0</v>
      </c>
      <c r="W853" s="106" t="e">
        <f>IF(EXACT(O853,Y853),M853,M853*(1-#REF!))</f>
        <v>#REF!</v>
      </c>
      <c r="X853" s="106" t="e">
        <f t="shared" si="362"/>
        <v>#REF!</v>
      </c>
      <c r="Y853" s="107" t="s">
        <v>72</v>
      </c>
      <c r="Z853" s="103">
        <f t="shared" si="358"/>
        <v>0</v>
      </c>
      <c r="AA853" s="103">
        <f t="shared" si="359"/>
        <v>0</v>
      </c>
      <c r="AB853" s="128" t="str">
        <f t="shared" si="363"/>
        <v/>
      </c>
      <c r="AC853" s="128" t="e">
        <f t="shared" si="364"/>
        <v>#REF!</v>
      </c>
    </row>
    <row r="854" spans="1:29" ht="50.1" customHeight="1">
      <c r="A854" s="172"/>
      <c r="B854" s="172"/>
      <c r="C854" s="175"/>
      <c r="D854" s="175"/>
      <c r="E854" s="132"/>
      <c r="F854" s="178"/>
      <c r="G854" s="181"/>
      <c r="H854" s="164"/>
      <c r="I854" s="166"/>
      <c r="J854" s="169"/>
      <c r="K854" s="62"/>
      <c r="L854" s="63"/>
      <c r="M854" s="63"/>
      <c r="N854" s="65"/>
      <c r="O854" s="127"/>
      <c r="P854" s="100"/>
      <c r="Q854" s="63">
        <f t="shared" si="360"/>
        <v>0</v>
      </c>
      <c r="R854" s="65"/>
      <c r="S854" s="64"/>
      <c r="T854" s="40"/>
      <c r="U854" s="106">
        <f>IF(EXACT(O854,Y854),M854,M854*(1-'Расчет ПРЕДЗАКАЗ'!$D$10))</f>
        <v>0</v>
      </c>
      <c r="V854" s="106">
        <f t="shared" si="361"/>
        <v>0</v>
      </c>
      <c r="W854" s="106" t="e">
        <f>IF(EXACT(O854,Y854),M854,M854*(1-#REF!))</f>
        <v>#REF!</v>
      </c>
      <c r="X854" s="106" t="e">
        <f t="shared" si="362"/>
        <v>#REF!</v>
      </c>
      <c r="Y854" s="107" t="s">
        <v>72</v>
      </c>
      <c r="Z854" s="103">
        <f t="shared" si="358"/>
        <v>0</v>
      </c>
      <c r="AA854" s="103">
        <f t="shared" si="359"/>
        <v>0</v>
      </c>
      <c r="AB854" s="128" t="str">
        <f t="shared" si="363"/>
        <v/>
      </c>
      <c r="AC854" s="128" t="e">
        <f t="shared" si="364"/>
        <v>#REF!</v>
      </c>
    </row>
    <row r="855" spans="1:29" ht="11.25" customHeight="1" thickBot="1"/>
    <row r="856" spans="1:29" ht="50.1" customHeight="1">
      <c r="A856" s="170">
        <v>558</v>
      </c>
      <c r="B856" s="170" t="s">
        <v>4490</v>
      </c>
      <c r="C856" s="173" t="s">
        <v>4491</v>
      </c>
      <c r="D856" s="173" t="s">
        <v>77</v>
      </c>
      <c r="E856" s="131"/>
      <c r="F856" s="196" t="s">
        <v>4459</v>
      </c>
      <c r="G856" s="179" t="s">
        <v>792</v>
      </c>
      <c r="H856" s="162" t="s">
        <v>4492</v>
      </c>
      <c r="I856" s="195" t="s">
        <v>4493</v>
      </c>
      <c r="J856" s="167" t="s">
        <v>19</v>
      </c>
      <c r="K856" s="62" t="s">
        <v>843</v>
      </c>
      <c r="L856" s="63">
        <v>8850</v>
      </c>
      <c r="M856" s="63">
        <v>5530</v>
      </c>
      <c r="N856" s="142" t="s">
        <v>4494</v>
      </c>
      <c r="O856" s="127"/>
      <c r="P856" s="100"/>
      <c r="Q856" s="63">
        <f>P856*M856</f>
        <v>0</v>
      </c>
      <c r="R856" s="64"/>
      <c r="S856" s="67">
        <v>89</v>
      </c>
      <c r="T856" s="61"/>
      <c r="U856" s="106">
        <f>IF(EXACT(O856,Y856),M856,M856*(1-'Расчет ПРЕДЗАКАЗ'!$D$10))</f>
        <v>5419.4</v>
      </c>
      <c r="V856" s="106">
        <f>P856*U856</f>
        <v>0</v>
      </c>
      <c r="W856" s="106" t="e">
        <f>IF(EXACT(O856,Y856),M856,M856*(1-#REF!))</f>
        <v>#REF!</v>
      </c>
      <c r="X856" s="106" t="e">
        <f>P856*W856</f>
        <v>#REF!</v>
      </c>
      <c r="Y856" s="107" t="s">
        <v>72</v>
      </c>
      <c r="Z856" s="103">
        <f t="shared" ref="Z856:Z870" si="365">IF(EXACT(O856,Y856),Q856,0)</f>
        <v>0</v>
      </c>
      <c r="AA856" s="103">
        <f t="shared" ref="AA856:AA870" si="366">IF(Z856=0,Q856,0)</f>
        <v>0</v>
      </c>
      <c r="AB856" s="128">
        <f>IF(U856=0,"",L856/U856-1)</f>
        <v>0.63302210576816642</v>
      </c>
      <c r="AC856" s="128" t="e">
        <f>IF(W856=0,"",L856/W856-1)</f>
        <v>#REF!</v>
      </c>
    </row>
    <row r="857" spans="1:29" ht="50.1" customHeight="1">
      <c r="A857" s="171"/>
      <c r="B857" s="171"/>
      <c r="C857" s="174"/>
      <c r="D857" s="174"/>
      <c r="E857" s="131"/>
      <c r="F857" s="177"/>
      <c r="G857" s="180"/>
      <c r="H857" s="163"/>
      <c r="I857" s="165"/>
      <c r="J857" s="168"/>
      <c r="K857" s="62" t="s">
        <v>845</v>
      </c>
      <c r="L857" s="63">
        <v>8850</v>
      </c>
      <c r="M857" s="63">
        <v>5530</v>
      </c>
      <c r="N857" s="142" t="s">
        <v>4495</v>
      </c>
      <c r="O857" s="127"/>
      <c r="P857" s="100"/>
      <c r="Q857" s="63">
        <f t="shared" ref="Q857:Q870" si="367">P857*M857</f>
        <v>0</v>
      </c>
      <c r="R857" s="64"/>
      <c r="S857" s="67">
        <v>165</v>
      </c>
      <c r="T857" s="46"/>
      <c r="U857" s="106">
        <f>IF(EXACT(O857,Y857),M857,M857*(1-'Расчет ПРЕДЗАКАЗ'!$D$10))</f>
        <v>5419.4</v>
      </c>
      <c r="V857" s="106">
        <f t="shared" ref="V857:V870" si="368">P857*U857</f>
        <v>0</v>
      </c>
      <c r="W857" s="106" t="e">
        <f>IF(EXACT(O857,Y857),M857,M857*(1-#REF!))</f>
        <v>#REF!</v>
      </c>
      <c r="X857" s="106" t="e">
        <f t="shared" ref="X857:X870" si="369">P857*W857</f>
        <v>#REF!</v>
      </c>
      <c r="Y857" s="107" t="s">
        <v>72</v>
      </c>
      <c r="Z857" s="103">
        <f t="shared" si="365"/>
        <v>0</v>
      </c>
      <c r="AA857" s="103">
        <f t="shared" si="366"/>
        <v>0</v>
      </c>
      <c r="AB857" s="128">
        <f t="shared" ref="AB857:AB870" si="370">IF(U857=0,"",L857/U857-1)</f>
        <v>0.63302210576816642</v>
      </c>
      <c r="AC857" s="128" t="e">
        <f t="shared" ref="AC857:AC870" si="371">IF(W857=0,"",L857/W857-1)</f>
        <v>#REF!</v>
      </c>
    </row>
    <row r="858" spans="1:29" ht="50.1" customHeight="1">
      <c r="A858" s="171"/>
      <c r="B858" s="171"/>
      <c r="C858" s="174"/>
      <c r="D858" s="174"/>
      <c r="E858" s="131"/>
      <c r="F858" s="177"/>
      <c r="G858" s="180"/>
      <c r="H858" s="163"/>
      <c r="I858" s="165"/>
      <c r="J858" s="168"/>
      <c r="K858" s="62" t="s">
        <v>826</v>
      </c>
      <c r="L858" s="63">
        <v>8850</v>
      </c>
      <c r="M858" s="63">
        <v>5530</v>
      </c>
      <c r="N858" s="142" t="s">
        <v>4496</v>
      </c>
      <c r="O858" s="127"/>
      <c r="P858" s="100"/>
      <c r="Q858" s="63">
        <f t="shared" si="367"/>
        <v>0</v>
      </c>
      <c r="R858" s="64"/>
      <c r="S858" s="67">
        <v>139</v>
      </c>
      <c r="T858" s="46"/>
      <c r="U858" s="106">
        <f>IF(EXACT(O858,Y858),M858,M858*(1-'Расчет ПРЕДЗАКАЗ'!$D$10))</f>
        <v>5419.4</v>
      </c>
      <c r="V858" s="106">
        <f t="shared" si="368"/>
        <v>0</v>
      </c>
      <c r="W858" s="106" t="e">
        <f>IF(EXACT(O858,Y858),M858,M858*(1-#REF!))</f>
        <v>#REF!</v>
      </c>
      <c r="X858" s="106" t="e">
        <f t="shared" si="369"/>
        <v>#REF!</v>
      </c>
      <c r="Y858" s="107" t="s">
        <v>72</v>
      </c>
      <c r="Z858" s="103">
        <f t="shared" si="365"/>
        <v>0</v>
      </c>
      <c r="AA858" s="103">
        <f t="shared" si="366"/>
        <v>0</v>
      </c>
      <c r="AB858" s="128">
        <f t="shared" si="370"/>
        <v>0.63302210576816642</v>
      </c>
      <c r="AC858" s="128" t="e">
        <f t="shared" si="371"/>
        <v>#REF!</v>
      </c>
    </row>
    <row r="859" spans="1:29" ht="50.1" customHeight="1">
      <c r="A859" s="171"/>
      <c r="B859" s="171"/>
      <c r="C859" s="174"/>
      <c r="D859" s="174"/>
      <c r="E859" s="131"/>
      <c r="F859" s="177"/>
      <c r="G859" s="180"/>
      <c r="H859" s="163"/>
      <c r="I859" s="165"/>
      <c r="J859" s="168"/>
      <c r="K859" s="62" t="s">
        <v>828</v>
      </c>
      <c r="L859" s="63">
        <v>8850</v>
      </c>
      <c r="M859" s="63">
        <v>5530</v>
      </c>
      <c r="N859" s="142" t="s">
        <v>4497</v>
      </c>
      <c r="O859" s="127"/>
      <c r="P859" s="100"/>
      <c r="Q859" s="63">
        <f t="shared" si="367"/>
        <v>0</v>
      </c>
      <c r="R859" s="64"/>
      <c r="S859" s="67">
        <v>98</v>
      </c>
      <c r="T859" s="46"/>
      <c r="U859" s="106">
        <f>IF(EXACT(O859,Y859),M859,M859*(1-'Расчет ПРЕДЗАКАЗ'!$D$10))</f>
        <v>5419.4</v>
      </c>
      <c r="V859" s="106">
        <f t="shared" si="368"/>
        <v>0</v>
      </c>
      <c r="W859" s="106" t="e">
        <f>IF(EXACT(O859,Y859),M859,M859*(1-#REF!))</f>
        <v>#REF!</v>
      </c>
      <c r="X859" s="106" t="e">
        <f t="shared" si="369"/>
        <v>#REF!</v>
      </c>
      <c r="Y859" s="107" t="s">
        <v>72</v>
      </c>
      <c r="Z859" s="103">
        <f t="shared" si="365"/>
        <v>0</v>
      </c>
      <c r="AA859" s="103">
        <f t="shared" si="366"/>
        <v>0</v>
      </c>
      <c r="AB859" s="128">
        <f t="shared" si="370"/>
        <v>0.63302210576816642</v>
      </c>
      <c r="AC859" s="128" t="e">
        <f t="shared" si="371"/>
        <v>#REF!</v>
      </c>
    </row>
    <row r="860" spans="1:29" ht="50.1" customHeight="1">
      <c r="A860" s="171"/>
      <c r="B860" s="171"/>
      <c r="C860" s="174"/>
      <c r="D860" s="174"/>
      <c r="E860" s="131"/>
      <c r="F860" s="177"/>
      <c r="G860" s="180"/>
      <c r="H860" s="163"/>
      <c r="I860" s="165"/>
      <c r="J860" s="168"/>
      <c r="K860" s="62" t="s">
        <v>1467</v>
      </c>
      <c r="L860" s="63">
        <v>8850</v>
      </c>
      <c r="M860" s="63">
        <v>5530</v>
      </c>
      <c r="N860" s="142" t="s">
        <v>4498</v>
      </c>
      <c r="O860" s="127"/>
      <c r="P860" s="100"/>
      <c r="Q860" s="63">
        <f t="shared" si="367"/>
        <v>0</v>
      </c>
      <c r="R860" s="64"/>
      <c r="S860" s="67">
        <v>113</v>
      </c>
      <c r="T860" s="46"/>
      <c r="U860" s="106">
        <f>IF(EXACT(O860,Y860),M860,M860*(1-'Расчет ПРЕДЗАКАЗ'!$D$10))</f>
        <v>5419.4</v>
      </c>
      <c r="V860" s="106">
        <f t="shared" si="368"/>
        <v>0</v>
      </c>
      <c r="W860" s="106" t="e">
        <f>IF(EXACT(O860,Y860),M860,M860*(1-#REF!))</f>
        <v>#REF!</v>
      </c>
      <c r="X860" s="106" t="e">
        <f t="shared" si="369"/>
        <v>#REF!</v>
      </c>
      <c r="Y860" s="107" t="s">
        <v>72</v>
      </c>
      <c r="Z860" s="103">
        <f t="shared" si="365"/>
        <v>0</v>
      </c>
      <c r="AA860" s="103">
        <f t="shared" si="366"/>
        <v>0</v>
      </c>
      <c r="AB860" s="128">
        <f t="shared" si="370"/>
        <v>0.63302210576816642</v>
      </c>
      <c r="AC860" s="128" t="e">
        <f t="shared" si="371"/>
        <v>#REF!</v>
      </c>
    </row>
    <row r="861" spans="1:29" ht="50.1" customHeight="1">
      <c r="A861" s="171"/>
      <c r="B861" s="171"/>
      <c r="C861" s="174"/>
      <c r="D861" s="174"/>
      <c r="E861" s="131"/>
      <c r="F861" s="177"/>
      <c r="G861" s="180"/>
      <c r="H861" s="163"/>
      <c r="I861" s="165"/>
      <c r="J861" s="168"/>
      <c r="K861" s="62" t="s">
        <v>1469</v>
      </c>
      <c r="L861" s="63">
        <v>8850</v>
      </c>
      <c r="M861" s="63">
        <v>5530</v>
      </c>
      <c r="N861" s="142" t="s">
        <v>4499</v>
      </c>
      <c r="O861" s="127"/>
      <c r="P861" s="100"/>
      <c r="Q861" s="63">
        <f t="shared" si="367"/>
        <v>0</v>
      </c>
      <c r="R861" s="64"/>
      <c r="S861" s="67">
        <v>66</v>
      </c>
      <c r="T861" s="46"/>
      <c r="U861" s="106">
        <f>IF(EXACT(O861,Y861),M861,M861*(1-'Расчет ПРЕДЗАКАЗ'!$D$10))</f>
        <v>5419.4</v>
      </c>
      <c r="V861" s="106">
        <f t="shared" si="368"/>
        <v>0</v>
      </c>
      <c r="W861" s="106" t="e">
        <f>IF(EXACT(O861,Y861),M861,M861*(1-#REF!))</f>
        <v>#REF!</v>
      </c>
      <c r="X861" s="106" t="e">
        <f t="shared" si="369"/>
        <v>#REF!</v>
      </c>
      <c r="Y861" s="107" t="s">
        <v>72</v>
      </c>
      <c r="Z861" s="103">
        <f t="shared" si="365"/>
        <v>0</v>
      </c>
      <c r="AA861" s="103">
        <f t="shared" si="366"/>
        <v>0</v>
      </c>
      <c r="AB861" s="128">
        <f t="shared" si="370"/>
        <v>0.63302210576816642</v>
      </c>
      <c r="AC861" s="128" t="e">
        <f t="shared" si="371"/>
        <v>#REF!</v>
      </c>
    </row>
    <row r="862" spans="1:29" ht="50.1" customHeight="1">
      <c r="A862" s="171"/>
      <c r="B862" s="171"/>
      <c r="C862" s="174"/>
      <c r="D862" s="174"/>
      <c r="E862" s="131"/>
      <c r="F862" s="177"/>
      <c r="G862" s="180"/>
      <c r="H862" s="163"/>
      <c r="I862" s="165"/>
      <c r="J862" s="168"/>
      <c r="K862" s="62"/>
      <c r="L862" s="63"/>
      <c r="M862" s="63"/>
      <c r="N862" s="142"/>
      <c r="O862" s="127"/>
      <c r="P862" s="100"/>
      <c r="Q862" s="63">
        <f t="shared" si="367"/>
        <v>0</v>
      </c>
      <c r="R862" s="64"/>
      <c r="S862" s="67"/>
      <c r="T862" s="46"/>
      <c r="U862" s="106">
        <f>IF(EXACT(O862,Y862),M862,M862*(1-'Расчет ПРЕДЗАКАЗ'!$D$10))</f>
        <v>0</v>
      </c>
      <c r="V862" s="106">
        <f t="shared" si="368"/>
        <v>0</v>
      </c>
      <c r="W862" s="106" t="e">
        <f>IF(EXACT(O862,Y862),M862,M862*(1-#REF!))</f>
        <v>#REF!</v>
      </c>
      <c r="X862" s="106" t="e">
        <f t="shared" si="369"/>
        <v>#REF!</v>
      </c>
      <c r="Y862" s="107" t="s">
        <v>72</v>
      </c>
      <c r="Z862" s="103">
        <f t="shared" si="365"/>
        <v>0</v>
      </c>
      <c r="AA862" s="103">
        <f t="shared" si="366"/>
        <v>0</v>
      </c>
      <c r="AB862" s="128" t="str">
        <f t="shared" si="370"/>
        <v/>
      </c>
      <c r="AC862" s="128" t="e">
        <f t="shared" si="371"/>
        <v>#REF!</v>
      </c>
    </row>
    <row r="863" spans="1:29" ht="50.1" customHeight="1">
      <c r="A863" s="171"/>
      <c r="B863" s="171"/>
      <c r="C863" s="174"/>
      <c r="D863" s="174"/>
      <c r="E863" s="131"/>
      <c r="F863" s="177"/>
      <c r="G863" s="180"/>
      <c r="H863" s="163"/>
      <c r="I863" s="165"/>
      <c r="J863" s="168"/>
      <c r="K863" s="62"/>
      <c r="L863" s="63"/>
      <c r="M863" s="63"/>
      <c r="N863" s="142"/>
      <c r="O863" s="127"/>
      <c r="P863" s="100"/>
      <c r="Q863" s="63">
        <f t="shared" si="367"/>
        <v>0</v>
      </c>
      <c r="R863" s="64"/>
      <c r="S863" s="67"/>
      <c r="T863" s="46"/>
      <c r="U863" s="106">
        <f>IF(EXACT(O863,Y863),M863,M863*(1-'Расчет ПРЕДЗАКАЗ'!$D$10))</f>
        <v>0</v>
      </c>
      <c r="V863" s="106">
        <f t="shared" si="368"/>
        <v>0</v>
      </c>
      <c r="W863" s="106" t="e">
        <f>IF(EXACT(O863,Y863),M863,M863*(1-#REF!))</f>
        <v>#REF!</v>
      </c>
      <c r="X863" s="106" t="e">
        <f t="shared" si="369"/>
        <v>#REF!</v>
      </c>
      <c r="Y863" s="107" t="s">
        <v>72</v>
      </c>
      <c r="Z863" s="103">
        <f t="shared" si="365"/>
        <v>0</v>
      </c>
      <c r="AA863" s="103">
        <f t="shared" si="366"/>
        <v>0</v>
      </c>
      <c r="AB863" s="128" t="str">
        <f t="shared" si="370"/>
        <v/>
      </c>
      <c r="AC863" s="128" t="e">
        <f t="shared" si="371"/>
        <v>#REF!</v>
      </c>
    </row>
    <row r="864" spans="1:29" ht="50.1" customHeight="1">
      <c r="A864" s="171"/>
      <c r="B864" s="171"/>
      <c r="C864" s="174"/>
      <c r="D864" s="174"/>
      <c r="E864" s="131"/>
      <c r="F864" s="177"/>
      <c r="G864" s="180"/>
      <c r="H864" s="163"/>
      <c r="I864" s="165"/>
      <c r="J864" s="168"/>
      <c r="K864" s="62"/>
      <c r="L864" s="63"/>
      <c r="M864" s="63"/>
      <c r="N864" s="142"/>
      <c r="O864" s="127"/>
      <c r="P864" s="100"/>
      <c r="Q864" s="63">
        <f t="shared" si="367"/>
        <v>0</v>
      </c>
      <c r="R864" s="64"/>
      <c r="S864" s="67"/>
      <c r="T864" s="46"/>
      <c r="U864" s="106">
        <f>IF(EXACT(O864,Y864),M864,M864*(1-'Расчет ПРЕДЗАКАЗ'!$D$10))</f>
        <v>0</v>
      </c>
      <c r="V864" s="106">
        <f t="shared" si="368"/>
        <v>0</v>
      </c>
      <c r="W864" s="106" t="e">
        <f>IF(EXACT(O864,Y864),M864,M864*(1-#REF!))</f>
        <v>#REF!</v>
      </c>
      <c r="X864" s="106" t="e">
        <f t="shared" si="369"/>
        <v>#REF!</v>
      </c>
      <c r="Y864" s="107" t="s">
        <v>72</v>
      </c>
      <c r="Z864" s="103">
        <f t="shared" si="365"/>
        <v>0</v>
      </c>
      <c r="AA864" s="103">
        <f t="shared" si="366"/>
        <v>0</v>
      </c>
      <c r="AB864" s="128" t="str">
        <f t="shared" si="370"/>
        <v/>
      </c>
      <c r="AC864" s="128" t="e">
        <f t="shared" si="371"/>
        <v>#REF!</v>
      </c>
    </row>
    <row r="865" spans="1:29" ht="50.1" customHeight="1">
      <c r="A865" s="171"/>
      <c r="B865" s="171"/>
      <c r="C865" s="174"/>
      <c r="D865" s="174"/>
      <c r="E865" s="131"/>
      <c r="F865" s="177"/>
      <c r="G865" s="180"/>
      <c r="H865" s="163"/>
      <c r="I865" s="165"/>
      <c r="J865" s="168"/>
      <c r="K865" s="62"/>
      <c r="L865" s="63"/>
      <c r="M865" s="63"/>
      <c r="N865" s="65"/>
      <c r="O865" s="127"/>
      <c r="P865" s="100"/>
      <c r="Q865" s="63">
        <f t="shared" si="367"/>
        <v>0</v>
      </c>
      <c r="R865" s="65"/>
      <c r="S865" s="67"/>
      <c r="T865" s="40"/>
      <c r="U865" s="106">
        <f>IF(EXACT(O865,Y865),M865,M865*(1-'Расчет ПРЕДЗАКАЗ'!$D$10))</f>
        <v>0</v>
      </c>
      <c r="V865" s="106">
        <f t="shared" si="368"/>
        <v>0</v>
      </c>
      <c r="W865" s="106" t="e">
        <f>IF(EXACT(O865,Y865),M865,M865*(1-#REF!))</f>
        <v>#REF!</v>
      </c>
      <c r="X865" s="106" t="e">
        <f t="shared" si="369"/>
        <v>#REF!</v>
      </c>
      <c r="Y865" s="107" t="s">
        <v>72</v>
      </c>
      <c r="Z865" s="103">
        <f t="shared" si="365"/>
        <v>0</v>
      </c>
      <c r="AA865" s="103">
        <f t="shared" si="366"/>
        <v>0</v>
      </c>
      <c r="AB865" s="128" t="str">
        <f t="shared" si="370"/>
        <v/>
      </c>
      <c r="AC865" s="128" t="e">
        <f t="shared" si="371"/>
        <v>#REF!</v>
      </c>
    </row>
    <row r="866" spans="1:29" ht="50.1" customHeight="1">
      <c r="A866" s="171"/>
      <c r="B866" s="171"/>
      <c r="C866" s="174"/>
      <c r="D866" s="174"/>
      <c r="E866" s="131"/>
      <c r="F866" s="177"/>
      <c r="G866" s="180"/>
      <c r="H866" s="163"/>
      <c r="I866" s="165"/>
      <c r="J866" s="168"/>
      <c r="K866" s="62"/>
      <c r="L866" s="63"/>
      <c r="M866" s="63"/>
      <c r="N866" s="65"/>
      <c r="O866" s="127"/>
      <c r="P866" s="100"/>
      <c r="Q866" s="63">
        <f t="shared" si="367"/>
        <v>0</v>
      </c>
      <c r="R866" s="65"/>
      <c r="S866" s="67"/>
      <c r="T866" s="40"/>
      <c r="U866" s="106">
        <f>IF(EXACT(O866,Y866),M866,M866*(1-'Расчет ПРЕДЗАКАЗ'!$D$10))</f>
        <v>0</v>
      </c>
      <c r="V866" s="106">
        <f t="shared" si="368"/>
        <v>0</v>
      </c>
      <c r="W866" s="106" t="e">
        <f>IF(EXACT(O866,Y866),M866,M866*(1-#REF!))</f>
        <v>#REF!</v>
      </c>
      <c r="X866" s="106" t="e">
        <f t="shared" si="369"/>
        <v>#REF!</v>
      </c>
      <c r="Y866" s="107" t="s">
        <v>72</v>
      </c>
      <c r="Z866" s="103">
        <f t="shared" si="365"/>
        <v>0</v>
      </c>
      <c r="AA866" s="103">
        <f t="shared" si="366"/>
        <v>0</v>
      </c>
      <c r="AB866" s="128" t="str">
        <f t="shared" si="370"/>
        <v/>
      </c>
      <c r="AC866" s="128" t="e">
        <f t="shared" si="371"/>
        <v>#REF!</v>
      </c>
    </row>
    <row r="867" spans="1:29" ht="50.1" customHeight="1">
      <c r="A867" s="171"/>
      <c r="B867" s="171"/>
      <c r="C867" s="174"/>
      <c r="D867" s="174"/>
      <c r="E867" s="131"/>
      <c r="F867" s="177"/>
      <c r="G867" s="180"/>
      <c r="H867" s="163"/>
      <c r="I867" s="165"/>
      <c r="J867" s="168"/>
      <c r="K867" s="62"/>
      <c r="L867" s="63"/>
      <c r="M867" s="63"/>
      <c r="N867" s="65"/>
      <c r="O867" s="127"/>
      <c r="P867" s="100"/>
      <c r="Q867" s="63">
        <f t="shared" si="367"/>
        <v>0</v>
      </c>
      <c r="R867" s="65"/>
      <c r="S867" s="67"/>
      <c r="T867" s="40"/>
      <c r="U867" s="106">
        <f>IF(EXACT(O867,Y867),M867,M867*(1-'Расчет ПРЕДЗАКАЗ'!$D$10))</f>
        <v>0</v>
      </c>
      <c r="V867" s="106">
        <f t="shared" si="368"/>
        <v>0</v>
      </c>
      <c r="W867" s="106" t="e">
        <f>IF(EXACT(O867,Y867),M867,M867*(1-#REF!))</f>
        <v>#REF!</v>
      </c>
      <c r="X867" s="106" t="e">
        <f t="shared" si="369"/>
        <v>#REF!</v>
      </c>
      <c r="Y867" s="107" t="s">
        <v>72</v>
      </c>
      <c r="Z867" s="103">
        <f t="shared" si="365"/>
        <v>0</v>
      </c>
      <c r="AA867" s="103">
        <f t="shared" si="366"/>
        <v>0</v>
      </c>
      <c r="AB867" s="128" t="str">
        <f t="shared" si="370"/>
        <v/>
      </c>
      <c r="AC867" s="128" t="e">
        <f t="shared" si="371"/>
        <v>#REF!</v>
      </c>
    </row>
    <row r="868" spans="1:29" ht="50.1" customHeight="1">
      <c r="A868" s="171"/>
      <c r="B868" s="171"/>
      <c r="C868" s="174"/>
      <c r="D868" s="174"/>
      <c r="E868" s="131"/>
      <c r="F868" s="177"/>
      <c r="G868" s="180"/>
      <c r="H868" s="163"/>
      <c r="I868" s="165"/>
      <c r="J868" s="168"/>
      <c r="K868" s="62"/>
      <c r="L868" s="63"/>
      <c r="M868" s="63"/>
      <c r="N868" s="65"/>
      <c r="O868" s="127"/>
      <c r="P868" s="100"/>
      <c r="Q868" s="63">
        <f t="shared" si="367"/>
        <v>0</v>
      </c>
      <c r="R868" s="65"/>
      <c r="S868" s="67"/>
      <c r="T868" s="40"/>
      <c r="U868" s="106">
        <f>IF(EXACT(O868,Y868),M868,M868*(1-'Расчет ПРЕДЗАКАЗ'!$D$10))</f>
        <v>0</v>
      </c>
      <c r="V868" s="106">
        <f t="shared" si="368"/>
        <v>0</v>
      </c>
      <c r="W868" s="106" t="e">
        <f>IF(EXACT(O868,Y868),M868,M868*(1-#REF!))</f>
        <v>#REF!</v>
      </c>
      <c r="X868" s="106" t="e">
        <f t="shared" si="369"/>
        <v>#REF!</v>
      </c>
      <c r="Y868" s="107" t="s">
        <v>72</v>
      </c>
      <c r="Z868" s="103">
        <f t="shared" si="365"/>
        <v>0</v>
      </c>
      <c r="AA868" s="103">
        <f t="shared" si="366"/>
        <v>0</v>
      </c>
      <c r="AB868" s="128" t="str">
        <f t="shared" si="370"/>
        <v/>
      </c>
      <c r="AC868" s="128" t="e">
        <f t="shared" si="371"/>
        <v>#REF!</v>
      </c>
    </row>
    <row r="869" spans="1:29" ht="50.1" customHeight="1">
      <c r="A869" s="171"/>
      <c r="B869" s="171"/>
      <c r="C869" s="174"/>
      <c r="D869" s="174"/>
      <c r="E869" s="131"/>
      <c r="F869" s="177"/>
      <c r="G869" s="180"/>
      <c r="H869" s="163"/>
      <c r="I869" s="165"/>
      <c r="J869" s="168"/>
      <c r="K869" s="62"/>
      <c r="L869" s="63"/>
      <c r="M869" s="63"/>
      <c r="N869" s="65"/>
      <c r="O869" s="127"/>
      <c r="P869" s="100"/>
      <c r="Q869" s="63">
        <f t="shared" si="367"/>
        <v>0</v>
      </c>
      <c r="R869" s="65"/>
      <c r="S869" s="67"/>
      <c r="T869" s="40"/>
      <c r="U869" s="106">
        <f>IF(EXACT(O869,Y869),M869,M869*(1-'Расчет ПРЕДЗАКАЗ'!$D$10))</f>
        <v>0</v>
      </c>
      <c r="V869" s="106">
        <f t="shared" si="368"/>
        <v>0</v>
      </c>
      <c r="W869" s="106" t="e">
        <f>IF(EXACT(O869,Y869),M869,M869*(1-#REF!))</f>
        <v>#REF!</v>
      </c>
      <c r="X869" s="106" t="e">
        <f t="shared" si="369"/>
        <v>#REF!</v>
      </c>
      <c r="Y869" s="107" t="s">
        <v>72</v>
      </c>
      <c r="Z869" s="103">
        <f t="shared" si="365"/>
        <v>0</v>
      </c>
      <c r="AA869" s="103">
        <f t="shared" si="366"/>
        <v>0</v>
      </c>
      <c r="AB869" s="128" t="str">
        <f t="shared" si="370"/>
        <v/>
      </c>
      <c r="AC869" s="128" t="e">
        <f t="shared" si="371"/>
        <v>#REF!</v>
      </c>
    </row>
    <row r="870" spans="1:29" ht="50.1" customHeight="1">
      <c r="A870" s="172"/>
      <c r="B870" s="172"/>
      <c r="C870" s="175"/>
      <c r="D870" s="175"/>
      <c r="E870" s="132"/>
      <c r="F870" s="178"/>
      <c r="G870" s="181"/>
      <c r="H870" s="164"/>
      <c r="I870" s="166"/>
      <c r="J870" s="169"/>
      <c r="K870" s="62"/>
      <c r="L870" s="63"/>
      <c r="M870" s="63"/>
      <c r="N870" s="65"/>
      <c r="O870" s="127"/>
      <c r="P870" s="100"/>
      <c r="Q870" s="63">
        <f t="shared" si="367"/>
        <v>0</v>
      </c>
      <c r="R870" s="65"/>
      <c r="S870" s="64"/>
      <c r="T870" s="40"/>
      <c r="U870" s="106">
        <f>IF(EXACT(O870,Y870),M870,M870*(1-'Расчет ПРЕДЗАКАЗ'!$D$10))</f>
        <v>0</v>
      </c>
      <c r="V870" s="106">
        <f t="shared" si="368"/>
        <v>0</v>
      </c>
      <c r="W870" s="106" t="e">
        <f>IF(EXACT(O870,Y870),M870,M870*(1-#REF!))</f>
        <v>#REF!</v>
      </c>
      <c r="X870" s="106" t="e">
        <f t="shared" si="369"/>
        <v>#REF!</v>
      </c>
      <c r="Y870" s="107" t="s">
        <v>72</v>
      </c>
      <c r="Z870" s="103">
        <f t="shared" si="365"/>
        <v>0</v>
      </c>
      <c r="AA870" s="103">
        <f t="shared" si="366"/>
        <v>0</v>
      </c>
      <c r="AB870" s="128" t="str">
        <f t="shared" si="370"/>
        <v/>
      </c>
      <c r="AC870" s="128" t="e">
        <f t="shared" si="371"/>
        <v>#REF!</v>
      </c>
    </row>
    <row r="871" spans="1:29" ht="11.25" customHeight="1" thickBot="1"/>
    <row r="872" spans="1:29" ht="50.1" customHeight="1">
      <c r="A872" s="170">
        <v>559</v>
      </c>
      <c r="B872" s="170" t="s">
        <v>4490</v>
      </c>
      <c r="C872" s="173" t="s">
        <v>4500</v>
      </c>
      <c r="D872" s="173" t="s">
        <v>77</v>
      </c>
      <c r="E872" s="131"/>
      <c r="F872" s="196" t="s">
        <v>4459</v>
      </c>
      <c r="G872" s="179" t="s">
        <v>792</v>
      </c>
      <c r="H872" s="162" t="s">
        <v>4501</v>
      </c>
      <c r="I872" s="195" t="s">
        <v>4502</v>
      </c>
      <c r="J872" s="167" t="s">
        <v>19</v>
      </c>
      <c r="K872" s="62" t="s">
        <v>843</v>
      </c>
      <c r="L872" s="63">
        <v>8850</v>
      </c>
      <c r="M872" s="63">
        <v>5530</v>
      </c>
      <c r="N872" s="142" t="s">
        <v>4503</v>
      </c>
      <c r="O872" s="127"/>
      <c r="P872" s="100"/>
      <c r="Q872" s="63">
        <f>P872*M872</f>
        <v>0</v>
      </c>
      <c r="R872" s="64"/>
      <c r="S872" s="67">
        <v>113</v>
      </c>
      <c r="T872" s="61"/>
      <c r="U872" s="106">
        <f>IF(EXACT(O872,Y872),M872,M872*(1-'Расчет ПРЕДЗАКАЗ'!$D$10))</f>
        <v>5419.4</v>
      </c>
      <c r="V872" s="106">
        <f>P872*U872</f>
        <v>0</v>
      </c>
      <c r="W872" s="106" t="e">
        <f>IF(EXACT(O872,Y872),M872,M872*(1-#REF!))</f>
        <v>#REF!</v>
      </c>
      <c r="X872" s="106" t="e">
        <f>P872*W872</f>
        <v>#REF!</v>
      </c>
      <c r="Y872" s="107" t="s">
        <v>72</v>
      </c>
      <c r="Z872" s="103">
        <f t="shared" ref="Z872:Z886" si="372">IF(EXACT(O872,Y872),Q872,0)</f>
        <v>0</v>
      </c>
      <c r="AA872" s="103">
        <f t="shared" ref="AA872:AA886" si="373">IF(Z872=0,Q872,0)</f>
        <v>0</v>
      </c>
      <c r="AB872" s="128">
        <f>IF(U872=0,"",L872/U872-1)</f>
        <v>0.63302210576816642</v>
      </c>
      <c r="AC872" s="128" t="e">
        <f>IF(W872=0,"",L872/W872-1)</f>
        <v>#REF!</v>
      </c>
    </row>
    <row r="873" spans="1:29" ht="50.1" customHeight="1">
      <c r="A873" s="171"/>
      <c r="B873" s="171"/>
      <c r="C873" s="174"/>
      <c r="D873" s="174"/>
      <c r="E873" s="131"/>
      <c r="F873" s="177"/>
      <c r="G873" s="180"/>
      <c r="H873" s="163"/>
      <c r="I873" s="165"/>
      <c r="J873" s="168"/>
      <c r="K873" s="62" t="s">
        <v>845</v>
      </c>
      <c r="L873" s="63">
        <v>8850</v>
      </c>
      <c r="M873" s="63">
        <v>5530</v>
      </c>
      <c r="N873" s="142" t="s">
        <v>4504</v>
      </c>
      <c r="O873" s="127"/>
      <c r="P873" s="100"/>
      <c r="Q873" s="63">
        <f t="shared" ref="Q873:Q886" si="374">P873*M873</f>
        <v>0</v>
      </c>
      <c r="R873" s="64"/>
      <c r="S873" s="67">
        <v>203</v>
      </c>
      <c r="T873" s="46"/>
      <c r="U873" s="106">
        <f>IF(EXACT(O873,Y873),M873,M873*(1-'Расчет ПРЕДЗАКАЗ'!$D$10))</f>
        <v>5419.4</v>
      </c>
      <c r="V873" s="106">
        <f t="shared" ref="V873:V886" si="375">P873*U873</f>
        <v>0</v>
      </c>
      <c r="W873" s="106" t="e">
        <f>IF(EXACT(O873,Y873),M873,M873*(1-#REF!))</f>
        <v>#REF!</v>
      </c>
      <c r="X873" s="106" t="e">
        <f t="shared" ref="X873:X886" si="376">P873*W873</f>
        <v>#REF!</v>
      </c>
      <c r="Y873" s="107" t="s">
        <v>72</v>
      </c>
      <c r="Z873" s="103">
        <f t="shared" si="372"/>
        <v>0</v>
      </c>
      <c r="AA873" s="103">
        <f t="shared" si="373"/>
        <v>0</v>
      </c>
      <c r="AB873" s="128">
        <f t="shared" ref="AB873:AB886" si="377">IF(U873=0,"",L873/U873-1)</f>
        <v>0.63302210576816642</v>
      </c>
      <c r="AC873" s="128" t="e">
        <f t="shared" ref="AC873:AC886" si="378">IF(W873=0,"",L873/W873-1)</f>
        <v>#REF!</v>
      </c>
    </row>
    <row r="874" spans="1:29" ht="50.1" customHeight="1">
      <c r="A874" s="171"/>
      <c r="B874" s="171"/>
      <c r="C874" s="174"/>
      <c r="D874" s="174"/>
      <c r="E874" s="131"/>
      <c r="F874" s="177"/>
      <c r="G874" s="180"/>
      <c r="H874" s="163"/>
      <c r="I874" s="165"/>
      <c r="J874" s="168"/>
      <c r="K874" s="62" t="s">
        <v>826</v>
      </c>
      <c r="L874" s="63">
        <v>8850</v>
      </c>
      <c r="M874" s="63">
        <v>5530</v>
      </c>
      <c r="N874" s="142" t="s">
        <v>4505</v>
      </c>
      <c r="O874" s="127"/>
      <c r="P874" s="100"/>
      <c r="Q874" s="63">
        <f t="shared" si="374"/>
        <v>0</v>
      </c>
      <c r="R874" s="64"/>
      <c r="S874" s="67">
        <v>194</v>
      </c>
      <c r="T874" s="46"/>
      <c r="U874" s="106">
        <f>IF(EXACT(O874,Y874),M874,M874*(1-'Расчет ПРЕДЗАКАЗ'!$D$10))</f>
        <v>5419.4</v>
      </c>
      <c r="V874" s="106">
        <f t="shared" si="375"/>
        <v>0</v>
      </c>
      <c r="W874" s="106" t="e">
        <f>IF(EXACT(O874,Y874),M874,M874*(1-#REF!))</f>
        <v>#REF!</v>
      </c>
      <c r="X874" s="106" t="e">
        <f t="shared" si="376"/>
        <v>#REF!</v>
      </c>
      <c r="Y874" s="107" t="s">
        <v>72</v>
      </c>
      <c r="Z874" s="103">
        <f t="shared" si="372"/>
        <v>0</v>
      </c>
      <c r="AA874" s="103">
        <f t="shared" si="373"/>
        <v>0</v>
      </c>
      <c r="AB874" s="128">
        <f t="shared" si="377"/>
        <v>0.63302210576816642</v>
      </c>
      <c r="AC874" s="128" t="e">
        <f t="shared" si="378"/>
        <v>#REF!</v>
      </c>
    </row>
    <row r="875" spans="1:29" ht="50.1" customHeight="1">
      <c r="A875" s="171"/>
      <c r="B875" s="171"/>
      <c r="C875" s="174"/>
      <c r="D875" s="174"/>
      <c r="E875" s="131"/>
      <c r="F875" s="177"/>
      <c r="G875" s="180"/>
      <c r="H875" s="163"/>
      <c r="I875" s="165"/>
      <c r="J875" s="168"/>
      <c r="K875" s="62" t="s">
        <v>828</v>
      </c>
      <c r="L875" s="63">
        <v>8850</v>
      </c>
      <c r="M875" s="63">
        <v>5530</v>
      </c>
      <c r="N875" s="142" t="s">
        <v>4506</v>
      </c>
      <c r="O875" s="127"/>
      <c r="P875" s="100"/>
      <c r="Q875" s="63">
        <f t="shared" si="374"/>
        <v>0</v>
      </c>
      <c r="R875" s="64"/>
      <c r="S875" s="67">
        <v>112</v>
      </c>
      <c r="T875" s="46"/>
      <c r="U875" s="106">
        <f>IF(EXACT(O875,Y875),M875,M875*(1-'Расчет ПРЕДЗАКАЗ'!$D$10))</f>
        <v>5419.4</v>
      </c>
      <c r="V875" s="106">
        <f t="shared" si="375"/>
        <v>0</v>
      </c>
      <c r="W875" s="106" t="e">
        <f>IF(EXACT(O875,Y875),M875,M875*(1-#REF!))</f>
        <v>#REF!</v>
      </c>
      <c r="X875" s="106" t="e">
        <f t="shared" si="376"/>
        <v>#REF!</v>
      </c>
      <c r="Y875" s="107" t="s">
        <v>72</v>
      </c>
      <c r="Z875" s="103">
        <f t="shared" si="372"/>
        <v>0</v>
      </c>
      <c r="AA875" s="103">
        <f t="shared" si="373"/>
        <v>0</v>
      </c>
      <c r="AB875" s="128">
        <f t="shared" si="377"/>
        <v>0.63302210576816642</v>
      </c>
      <c r="AC875" s="128" t="e">
        <f t="shared" si="378"/>
        <v>#REF!</v>
      </c>
    </row>
    <row r="876" spans="1:29" ht="50.1" customHeight="1">
      <c r="A876" s="171"/>
      <c r="B876" s="171"/>
      <c r="C876" s="174"/>
      <c r="D876" s="174"/>
      <c r="E876" s="131"/>
      <c r="F876" s="177"/>
      <c r="G876" s="180"/>
      <c r="H876" s="163"/>
      <c r="I876" s="165"/>
      <c r="J876" s="168"/>
      <c r="K876" s="62" t="s">
        <v>1467</v>
      </c>
      <c r="L876" s="63">
        <v>8850</v>
      </c>
      <c r="M876" s="63">
        <v>5530</v>
      </c>
      <c r="N876" s="142" t="s">
        <v>4507</v>
      </c>
      <c r="O876" s="127"/>
      <c r="P876" s="100"/>
      <c r="Q876" s="63">
        <f t="shared" si="374"/>
        <v>0</v>
      </c>
      <c r="R876" s="64"/>
      <c r="S876" s="67">
        <v>145</v>
      </c>
      <c r="T876" s="46"/>
      <c r="U876" s="106">
        <f>IF(EXACT(O876,Y876),M876,M876*(1-'Расчет ПРЕДЗАКАЗ'!$D$10))</f>
        <v>5419.4</v>
      </c>
      <c r="V876" s="106">
        <f t="shared" si="375"/>
        <v>0</v>
      </c>
      <c r="W876" s="106" t="e">
        <f>IF(EXACT(O876,Y876),M876,M876*(1-#REF!))</f>
        <v>#REF!</v>
      </c>
      <c r="X876" s="106" t="e">
        <f t="shared" si="376"/>
        <v>#REF!</v>
      </c>
      <c r="Y876" s="107" t="s">
        <v>72</v>
      </c>
      <c r="Z876" s="103">
        <f t="shared" si="372"/>
        <v>0</v>
      </c>
      <c r="AA876" s="103">
        <f t="shared" si="373"/>
        <v>0</v>
      </c>
      <c r="AB876" s="128">
        <f t="shared" si="377"/>
        <v>0.63302210576816642</v>
      </c>
      <c r="AC876" s="128" t="e">
        <f t="shared" si="378"/>
        <v>#REF!</v>
      </c>
    </row>
    <row r="877" spans="1:29" ht="50.1" customHeight="1">
      <c r="A877" s="171"/>
      <c r="B877" s="171"/>
      <c r="C877" s="174"/>
      <c r="D877" s="174"/>
      <c r="E877" s="131"/>
      <c r="F877" s="177"/>
      <c r="G877" s="180"/>
      <c r="H877" s="163"/>
      <c r="I877" s="165"/>
      <c r="J877" s="168"/>
      <c r="K877" s="62" t="s">
        <v>1469</v>
      </c>
      <c r="L877" s="63">
        <v>8850</v>
      </c>
      <c r="M877" s="63">
        <v>5530</v>
      </c>
      <c r="N877" s="142" t="s">
        <v>4508</v>
      </c>
      <c r="O877" s="127"/>
      <c r="P877" s="100"/>
      <c r="Q877" s="63">
        <f t="shared" si="374"/>
        <v>0</v>
      </c>
      <c r="R877" s="64"/>
      <c r="S877" s="67">
        <v>53</v>
      </c>
      <c r="T877" s="46"/>
      <c r="U877" s="106">
        <f>IF(EXACT(O877,Y877),M877,M877*(1-'Расчет ПРЕДЗАКАЗ'!$D$10))</f>
        <v>5419.4</v>
      </c>
      <c r="V877" s="106">
        <f t="shared" si="375"/>
        <v>0</v>
      </c>
      <c r="W877" s="106" t="e">
        <f>IF(EXACT(O877,Y877),M877,M877*(1-#REF!))</f>
        <v>#REF!</v>
      </c>
      <c r="X877" s="106" t="e">
        <f t="shared" si="376"/>
        <v>#REF!</v>
      </c>
      <c r="Y877" s="107" t="s">
        <v>72</v>
      </c>
      <c r="Z877" s="103">
        <f t="shared" si="372"/>
        <v>0</v>
      </c>
      <c r="AA877" s="103">
        <f t="shared" si="373"/>
        <v>0</v>
      </c>
      <c r="AB877" s="128">
        <f t="shared" si="377"/>
        <v>0.63302210576816642</v>
      </c>
      <c r="AC877" s="128" t="e">
        <f t="shared" si="378"/>
        <v>#REF!</v>
      </c>
    </row>
    <row r="878" spans="1:29" ht="50.1" customHeight="1">
      <c r="A878" s="171"/>
      <c r="B878" s="171"/>
      <c r="C878" s="174"/>
      <c r="D878" s="174"/>
      <c r="E878" s="131"/>
      <c r="F878" s="177"/>
      <c r="G878" s="180"/>
      <c r="H878" s="163"/>
      <c r="I878" s="165"/>
      <c r="J878" s="168"/>
      <c r="K878" s="62"/>
      <c r="L878" s="63"/>
      <c r="M878" s="63"/>
      <c r="N878" s="142"/>
      <c r="O878" s="127"/>
      <c r="P878" s="100"/>
      <c r="Q878" s="63">
        <f t="shared" si="374"/>
        <v>0</v>
      </c>
      <c r="R878" s="64"/>
      <c r="S878" s="67"/>
      <c r="T878" s="46"/>
      <c r="U878" s="106">
        <f>IF(EXACT(O878,Y878),M878,M878*(1-'Расчет ПРЕДЗАКАЗ'!$D$10))</f>
        <v>0</v>
      </c>
      <c r="V878" s="106">
        <f t="shared" si="375"/>
        <v>0</v>
      </c>
      <c r="W878" s="106" t="e">
        <f>IF(EXACT(O878,Y878),M878,M878*(1-#REF!))</f>
        <v>#REF!</v>
      </c>
      <c r="X878" s="106" t="e">
        <f t="shared" si="376"/>
        <v>#REF!</v>
      </c>
      <c r="Y878" s="107" t="s">
        <v>72</v>
      </c>
      <c r="Z878" s="103">
        <f t="shared" si="372"/>
        <v>0</v>
      </c>
      <c r="AA878" s="103">
        <f t="shared" si="373"/>
        <v>0</v>
      </c>
      <c r="AB878" s="128" t="str">
        <f t="shared" si="377"/>
        <v/>
      </c>
      <c r="AC878" s="128" t="e">
        <f t="shared" si="378"/>
        <v>#REF!</v>
      </c>
    </row>
    <row r="879" spans="1:29" ht="50.1" customHeight="1">
      <c r="A879" s="171"/>
      <c r="B879" s="171"/>
      <c r="C879" s="174"/>
      <c r="D879" s="174"/>
      <c r="E879" s="131"/>
      <c r="F879" s="177"/>
      <c r="G879" s="180"/>
      <c r="H879" s="163"/>
      <c r="I879" s="165"/>
      <c r="J879" s="168"/>
      <c r="K879" s="62"/>
      <c r="L879" s="63"/>
      <c r="M879" s="63"/>
      <c r="N879" s="142"/>
      <c r="O879" s="127"/>
      <c r="P879" s="100"/>
      <c r="Q879" s="63">
        <f t="shared" si="374"/>
        <v>0</v>
      </c>
      <c r="R879" s="64"/>
      <c r="S879" s="67"/>
      <c r="T879" s="46"/>
      <c r="U879" s="106">
        <f>IF(EXACT(O879,Y879),M879,M879*(1-'Расчет ПРЕДЗАКАЗ'!$D$10))</f>
        <v>0</v>
      </c>
      <c r="V879" s="106">
        <f t="shared" si="375"/>
        <v>0</v>
      </c>
      <c r="W879" s="106" t="e">
        <f>IF(EXACT(O879,Y879),M879,M879*(1-#REF!))</f>
        <v>#REF!</v>
      </c>
      <c r="X879" s="106" t="e">
        <f t="shared" si="376"/>
        <v>#REF!</v>
      </c>
      <c r="Y879" s="107" t="s">
        <v>72</v>
      </c>
      <c r="Z879" s="103">
        <f t="shared" si="372"/>
        <v>0</v>
      </c>
      <c r="AA879" s="103">
        <f t="shared" si="373"/>
        <v>0</v>
      </c>
      <c r="AB879" s="128" t="str">
        <f t="shared" si="377"/>
        <v/>
      </c>
      <c r="AC879" s="128" t="e">
        <f t="shared" si="378"/>
        <v>#REF!</v>
      </c>
    </row>
    <row r="880" spans="1:29" ht="50.1" customHeight="1">
      <c r="A880" s="171"/>
      <c r="B880" s="171"/>
      <c r="C880" s="174"/>
      <c r="D880" s="174"/>
      <c r="E880" s="131"/>
      <c r="F880" s="177"/>
      <c r="G880" s="180"/>
      <c r="H880" s="163"/>
      <c r="I880" s="165"/>
      <c r="J880" s="168"/>
      <c r="K880" s="62"/>
      <c r="L880" s="63"/>
      <c r="M880" s="63"/>
      <c r="N880" s="142"/>
      <c r="O880" s="127"/>
      <c r="P880" s="100"/>
      <c r="Q880" s="63">
        <f t="shared" si="374"/>
        <v>0</v>
      </c>
      <c r="R880" s="64"/>
      <c r="S880" s="67"/>
      <c r="T880" s="46"/>
      <c r="U880" s="106">
        <f>IF(EXACT(O880,Y880),M880,M880*(1-'Расчет ПРЕДЗАКАЗ'!$D$10))</f>
        <v>0</v>
      </c>
      <c r="V880" s="106">
        <f t="shared" si="375"/>
        <v>0</v>
      </c>
      <c r="W880" s="106" t="e">
        <f>IF(EXACT(O880,Y880),M880,M880*(1-#REF!))</f>
        <v>#REF!</v>
      </c>
      <c r="X880" s="106" t="e">
        <f t="shared" si="376"/>
        <v>#REF!</v>
      </c>
      <c r="Y880" s="107" t="s">
        <v>72</v>
      </c>
      <c r="Z880" s="103">
        <f t="shared" si="372"/>
        <v>0</v>
      </c>
      <c r="AA880" s="103">
        <f t="shared" si="373"/>
        <v>0</v>
      </c>
      <c r="AB880" s="128" t="str">
        <f t="shared" si="377"/>
        <v/>
      </c>
      <c r="AC880" s="128" t="e">
        <f t="shared" si="378"/>
        <v>#REF!</v>
      </c>
    </row>
    <row r="881" spans="1:29" ht="50.1" customHeight="1">
      <c r="A881" s="171"/>
      <c r="B881" s="171"/>
      <c r="C881" s="174"/>
      <c r="D881" s="174"/>
      <c r="E881" s="131"/>
      <c r="F881" s="177"/>
      <c r="G881" s="180"/>
      <c r="H881" s="163"/>
      <c r="I881" s="165"/>
      <c r="J881" s="168"/>
      <c r="K881" s="62"/>
      <c r="L881" s="63"/>
      <c r="M881" s="63"/>
      <c r="N881" s="65"/>
      <c r="O881" s="127"/>
      <c r="P881" s="100"/>
      <c r="Q881" s="63">
        <f t="shared" si="374"/>
        <v>0</v>
      </c>
      <c r="R881" s="65"/>
      <c r="S881" s="67"/>
      <c r="T881" s="40"/>
      <c r="U881" s="106">
        <f>IF(EXACT(O881,Y881),M881,M881*(1-'Расчет ПРЕДЗАКАЗ'!$D$10))</f>
        <v>0</v>
      </c>
      <c r="V881" s="106">
        <f t="shared" si="375"/>
        <v>0</v>
      </c>
      <c r="W881" s="106" t="e">
        <f>IF(EXACT(O881,Y881),M881,M881*(1-#REF!))</f>
        <v>#REF!</v>
      </c>
      <c r="X881" s="106" t="e">
        <f t="shared" si="376"/>
        <v>#REF!</v>
      </c>
      <c r="Y881" s="107" t="s">
        <v>72</v>
      </c>
      <c r="Z881" s="103">
        <f t="shared" si="372"/>
        <v>0</v>
      </c>
      <c r="AA881" s="103">
        <f t="shared" si="373"/>
        <v>0</v>
      </c>
      <c r="AB881" s="128" t="str">
        <f t="shared" si="377"/>
        <v/>
      </c>
      <c r="AC881" s="128" t="e">
        <f t="shared" si="378"/>
        <v>#REF!</v>
      </c>
    </row>
    <row r="882" spans="1:29" ht="50.1" customHeight="1">
      <c r="A882" s="171"/>
      <c r="B882" s="171"/>
      <c r="C882" s="174"/>
      <c r="D882" s="174"/>
      <c r="E882" s="131"/>
      <c r="F882" s="177"/>
      <c r="G882" s="180"/>
      <c r="H882" s="163"/>
      <c r="I882" s="165"/>
      <c r="J882" s="168"/>
      <c r="K882" s="62"/>
      <c r="L882" s="63"/>
      <c r="M882" s="63"/>
      <c r="N882" s="65"/>
      <c r="O882" s="127"/>
      <c r="P882" s="100"/>
      <c r="Q882" s="63">
        <f t="shared" si="374"/>
        <v>0</v>
      </c>
      <c r="R882" s="65"/>
      <c r="S882" s="67"/>
      <c r="T882" s="40"/>
      <c r="U882" s="106">
        <f>IF(EXACT(O882,Y882),M882,M882*(1-'Расчет ПРЕДЗАКАЗ'!$D$10))</f>
        <v>0</v>
      </c>
      <c r="V882" s="106">
        <f t="shared" si="375"/>
        <v>0</v>
      </c>
      <c r="W882" s="106" t="e">
        <f>IF(EXACT(O882,Y882),M882,M882*(1-#REF!))</f>
        <v>#REF!</v>
      </c>
      <c r="X882" s="106" t="e">
        <f t="shared" si="376"/>
        <v>#REF!</v>
      </c>
      <c r="Y882" s="107" t="s">
        <v>72</v>
      </c>
      <c r="Z882" s="103">
        <f t="shared" si="372"/>
        <v>0</v>
      </c>
      <c r="AA882" s="103">
        <f t="shared" si="373"/>
        <v>0</v>
      </c>
      <c r="AB882" s="128" t="str">
        <f t="shared" si="377"/>
        <v/>
      </c>
      <c r="AC882" s="128" t="e">
        <f t="shared" si="378"/>
        <v>#REF!</v>
      </c>
    </row>
    <row r="883" spans="1:29" ht="50.1" customHeight="1">
      <c r="A883" s="171"/>
      <c r="B883" s="171"/>
      <c r="C883" s="174"/>
      <c r="D883" s="174"/>
      <c r="E883" s="131"/>
      <c r="F883" s="177"/>
      <c r="G883" s="180"/>
      <c r="H883" s="163"/>
      <c r="I883" s="165"/>
      <c r="J883" s="168"/>
      <c r="K883" s="62"/>
      <c r="L883" s="63"/>
      <c r="M883" s="63"/>
      <c r="N883" s="65"/>
      <c r="O883" s="127"/>
      <c r="P883" s="100"/>
      <c r="Q883" s="63">
        <f t="shared" si="374"/>
        <v>0</v>
      </c>
      <c r="R883" s="65"/>
      <c r="S883" s="67"/>
      <c r="T883" s="40"/>
      <c r="U883" s="106">
        <f>IF(EXACT(O883,Y883),M883,M883*(1-'Расчет ПРЕДЗАКАЗ'!$D$10))</f>
        <v>0</v>
      </c>
      <c r="V883" s="106">
        <f t="shared" si="375"/>
        <v>0</v>
      </c>
      <c r="W883" s="106" t="e">
        <f>IF(EXACT(O883,Y883),M883,M883*(1-#REF!))</f>
        <v>#REF!</v>
      </c>
      <c r="X883" s="106" t="e">
        <f t="shared" si="376"/>
        <v>#REF!</v>
      </c>
      <c r="Y883" s="107" t="s">
        <v>72</v>
      </c>
      <c r="Z883" s="103">
        <f t="shared" si="372"/>
        <v>0</v>
      </c>
      <c r="AA883" s="103">
        <f t="shared" si="373"/>
        <v>0</v>
      </c>
      <c r="AB883" s="128" t="str">
        <f t="shared" si="377"/>
        <v/>
      </c>
      <c r="AC883" s="128" t="e">
        <f t="shared" si="378"/>
        <v>#REF!</v>
      </c>
    </row>
    <row r="884" spans="1:29" ht="50.1" customHeight="1">
      <c r="A884" s="171"/>
      <c r="B884" s="171"/>
      <c r="C884" s="174"/>
      <c r="D884" s="174"/>
      <c r="E884" s="131"/>
      <c r="F884" s="177"/>
      <c r="G884" s="180"/>
      <c r="H884" s="163"/>
      <c r="I884" s="165"/>
      <c r="J884" s="168"/>
      <c r="K884" s="62"/>
      <c r="L884" s="63"/>
      <c r="M884" s="63"/>
      <c r="N884" s="65"/>
      <c r="O884" s="127"/>
      <c r="P884" s="100"/>
      <c r="Q884" s="63">
        <f t="shared" si="374"/>
        <v>0</v>
      </c>
      <c r="R884" s="65"/>
      <c r="S884" s="67"/>
      <c r="T884" s="40"/>
      <c r="U884" s="106">
        <f>IF(EXACT(O884,Y884),M884,M884*(1-'Расчет ПРЕДЗАКАЗ'!$D$10))</f>
        <v>0</v>
      </c>
      <c r="V884" s="106">
        <f t="shared" si="375"/>
        <v>0</v>
      </c>
      <c r="W884" s="106" t="e">
        <f>IF(EXACT(O884,Y884),M884,M884*(1-#REF!))</f>
        <v>#REF!</v>
      </c>
      <c r="X884" s="106" t="e">
        <f t="shared" si="376"/>
        <v>#REF!</v>
      </c>
      <c r="Y884" s="107" t="s">
        <v>72</v>
      </c>
      <c r="Z884" s="103">
        <f t="shared" si="372"/>
        <v>0</v>
      </c>
      <c r="AA884" s="103">
        <f t="shared" si="373"/>
        <v>0</v>
      </c>
      <c r="AB884" s="128" t="str">
        <f t="shared" si="377"/>
        <v/>
      </c>
      <c r="AC884" s="128" t="e">
        <f t="shared" si="378"/>
        <v>#REF!</v>
      </c>
    </row>
    <row r="885" spans="1:29" ht="50.1" customHeight="1">
      <c r="A885" s="171"/>
      <c r="B885" s="171"/>
      <c r="C885" s="174"/>
      <c r="D885" s="174"/>
      <c r="E885" s="131"/>
      <c r="F885" s="177"/>
      <c r="G885" s="180"/>
      <c r="H885" s="163"/>
      <c r="I885" s="165"/>
      <c r="J885" s="168"/>
      <c r="K885" s="62"/>
      <c r="L885" s="63"/>
      <c r="M885" s="63"/>
      <c r="N885" s="65"/>
      <c r="O885" s="127"/>
      <c r="P885" s="100"/>
      <c r="Q885" s="63">
        <f t="shared" si="374"/>
        <v>0</v>
      </c>
      <c r="R885" s="65"/>
      <c r="S885" s="67"/>
      <c r="T885" s="40"/>
      <c r="U885" s="106">
        <f>IF(EXACT(O885,Y885),M885,M885*(1-'Расчет ПРЕДЗАКАЗ'!$D$10))</f>
        <v>0</v>
      </c>
      <c r="V885" s="106">
        <f t="shared" si="375"/>
        <v>0</v>
      </c>
      <c r="W885" s="106" t="e">
        <f>IF(EXACT(O885,Y885),M885,M885*(1-#REF!))</f>
        <v>#REF!</v>
      </c>
      <c r="X885" s="106" t="e">
        <f t="shared" si="376"/>
        <v>#REF!</v>
      </c>
      <c r="Y885" s="107" t="s">
        <v>72</v>
      </c>
      <c r="Z885" s="103">
        <f t="shared" si="372"/>
        <v>0</v>
      </c>
      <c r="AA885" s="103">
        <f t="shared" si="373"/>
        <v>0</v>
      </c>
      <c r="AB885" s="128" t="str">
        <f t="shared" si="377"/>
        <v/>
      </c>
      <c r="AC885" s="128" t="e">
        <f t="shared" si="378"/>
        <v>#REF!</v>
      </c>
    </row>
    <row r="886" spans="1:29" ht="50.1" customHeight="1">
      <c r="A886" s="172"/>
      <c r="B886" s="172"/>
      <c r="C886" s="175"/>
      <c r="D886" s="175"/>
      <c r="E886" s="132"/>
      <c r="F886" s="178"/>
      <c r="G886" s="181"/>
      <c r="H886" s="164"/>
      <c r="I886" s="166"/>
      <c r="J886" s="169"/>
      <c r="K886" s="62"/>
      <c r="L886" s="63"/>
      <c r="M886" s="63"/>
      <c r="N886" s="65"/>
      <c r="O886" s="127"/>
      <c r="P886" s="100"/>
      <c r="Q886" s="63">
        <f t="shared" si="374"/>
        <v>0</v>
      </c>
      <c r="R886" s="65"/>
      <c r="S886" s="64"/>
      <c r="T886" s="40"/>
      <c r="U886" s="106">
        <f>IF(EXACT(O886,Y886),M886,M886*(1-'Расчет ПРЕДЗАКАЗ'!$D$10))</f>
        <v>0</v>
      </c>
      <c r="V886" s="106">
        <f t="shared" si="375"/>
        <v>0</v>
      </c>
      <c r="W886" s="106" t="e">
        <f>IF(EXACT(O886,Y886),M886,M886*(1-#REF!))</f>
        <v>#REF!</v>
      </c>
      <c r="X886" s="106" t="e">
        <f t="shared" si="376"/>
        <v>#REF!</v>
      </c>
      <c r="Y886" s="107" t="s">
        <v>72</v>
      </c>
      <c r="Z886" s="103">
        <f t="shared" si="372"/>
        <v>0</v>
      </c>
      <c r="AA886" s="103">
        <f t="shared" si="373"/>
        <v>0</v>
      </c>
      <c r="AB886" s="128" t="str">
        <f t="shared" si="377"/>
        <v/>
      </c>
      <c r="AC886" s="128" t="e">
        <f t="shared" si="378"/>
        <v>#REF!</v>
      </c>
    </row>
    <row r="887" spans="1:29" ht="11.25" customHeight="1" thickBot="1"/>
    <row r="888" spans="1:29" ht="50.1" customHeight="1">
      <c r="A888" s="170">
        <v>560</v>
      </c>
      <c r="B888" s="170" t="s">
        <v>4490</v>
      </c>
      <c r="C888" s="173" t="s">
        <v>4509</v>
      </c>
      <c r="D888" s="173" t="s">
        <v>77</v>
      </c>
      <c r="E888" s="131"/>
      <c r="F888" s="196" t="s">
        <v>4459</v>
      </c>
      <c r="G888" s="179" t="s">
        <v>792</v>
      </c>
      <c r="H888" s="162" t="s">
        <v>4510</v>
      </c>
      <c r="I888" s="195" t="s">
        <v>4511</v>
      </c>
      <c r="J888" s="167" t="s">
        <v>19</v>
      </c>
      <c r="K888" s="62" t="s">
        <v>843</v>
      </c>
      <c r="L888" s="63">
        <v>8070</v>
      </c>
      <c r="M888" s="63">
        <v>5040</v>
      </c>
      <c r="N888" s="142" t="s">
        <v>4512</v>
      </c>
      <c r="O888" s="127"/>
      <c r="P888" s="100"/>
      <c r="Q888" s="63">
        <f>P888*M888</f>
        <v>0</v>
      </c>
      <c r="R888" s="64"/>
      <c r="S888" s="67">
        <v>6</v>
      </c>
      <c r="T888" s="61"/>
      <c r="U888" s="106">
        <f>IF(EXACT(O888,Y888),M888,M888*(1-'Расчет ПРЕДЗАКАЗ'!$D$10))</f>
        <v>4939.2</v>
      </c>
      <c r="V888" s="106">
        <f>P888*U888</f>
        <v>0</v>
      </c>
      <c r="W888" s="106" t="e">
        <f>IF(EXACT(O888,Y888),M888,M888*(1-#REF!))</f>
        <v>#REF!</v>
      </c>
      <c r="X888" s="106" t="e">
        <f>P888*W888</f>
        <v>#REF!</v>
      </c>
      <c r="Y888" s="107" t="s">
        <v>72</v>
      </c>
      <c r="Z888" s="103">
        <f t="shared" ref="Z888:Z902" si="379">IF(EXACT(O888,Y888),Q888,0)</f>
        <v>0</v>
      </c>
      <c r="AA888" s="103">
        <f t="shared" ref="AA888:AA902" si="380">IF(Z888=0,Q888,0)</f>
        <v>0</v>
      </c>
      <c r="AB888" s="128">
        <f>IF(U888=0,"",L888/U888-1)</f>
        <v>0.63386783284742476</v>
      </c>
      <c r="AC888" s="128" t="e">
        <f>IF(W888=0,"",L888/W888-1)</f>
        <v>#REF!</v>
      </c>
    </row>
    <row r="889" spans="1:29" ht="50.1" customHeight="1">
      <c r="A889" s="171"/>
      <c r="B889" s="171"/>
      <c r="C889" s="174"/>
      <c r="D889" s="174"/>
      <c r="E889" s="131"/>
      <c r="F889" s="177"/>
      <c r="G889" s="180"/>
      <c r="H889" s="163"/>
      <c r="I889" s="165"/>
      <c r="J889" s="168"/>
      <c r="K889" s="62" t="s">
        <v>845</v>
      </c>
      <c r="L889" s="63">
        <v>8070</v>
      </c>
      <c r="M889" s="63">
        <v>5040</v>
      </c>
      <c r="N889" s="142" t="s">
        <v>4513</v>
      </c>
      <c r="O889" s="127"/>
      <c r="P889" s="100"/>
      <c r="Q889" s="63">
        <f t="shared" ref="Q889:Q902" si="381">P889*M889</f>
        <v>0</v>
      </c>
      <c r="R889" s="64"/>
      <c r="S889" s="67">
        <v>59</v>
      </c>
      <c r="T889" s="46"/>
      <c r="U889" s="106">
        <f>IF(EXACT(O889,Y889),M889,M889*(1-'Расчет ПРЕДЗАКАЗ'!$D$10))</f>
        <v>4939.2</v>
      </c>
      <c r="V889" s="106">
        <f t="shared" ref="V889:V902" si="382">P889*U889</f>
        <v>0</v>
      </c>
      <c r="W889" s="106" t="e">
        <f>IF(EXACT(O889,Y889),M889,M889*(1-#REF!))</f>
        <v>#REF!</v>
      </c>
      <c r="X889" s="106" t="e">
        <f t="shared" ref="X889:X902" si="383">P889*W889</f>
        <v>#REF!</v>
      </c>
      <c r="Y889" s="107" t="s">
        <v>72</v>
      </c>
      <c r="Z889" s="103">
        <f t="shared" si="379"/>
        <v>0</v>
      </c>
      <c r="AA889" s="103">
        <f t="shared" si="380"/>
        <v>0</v>
      </c>
      <c r="AB889" s="128">
        <f t="shared" ref="AB889:AB902" si="384">IF(U889=0,"",L889/U889-1)</f>
        <v>0.63386783284742476</v>
      </c>
      <c r="AC889" s="128" t="e">
        <f t="shared" ref="AC889:AC902" si="385">IF(W889=0,"",L889/W889-1)</f>
        <v>#REF!</v>
      </c>
    </row>
    <row r="890" spans="1:29" ht="50.1" customHeight="1">
      <c r="A890" s="171"/>
      <c r="B890" s="171"/>
      <c r="C890" s="174"/>
      <c r="D890" s="174"/>
      <c r="E890" s="131"/>
      <c r="F890" s="177"/>
      <c r="G890" s="180"/>
      <c r="H890" s="163"/>
      <c r="I890" s="165"/>
      <c r="J890" s="168"/>
      <c r="K890" s="62" t="s">
        <v>826</v>
      </c>
      <c r="L890" s="63">
        <v>8070</v>
      </c>
      <c r="M890" s="63">
        <v>5040</v>
      </c>
      <c r="N890" s="142" t="s">
        <v>4514</v>
      </c>
      <c r="O890" s="127"/>
      <c r="P890" s="100"/>
      <c r="Q890" s="63">
        <f t="shared" si="381"/>
        <v>0</v>
      </c>
      <c r="R890" s="64"/>
      <c r="S890" s="67">
        <v>66</v>
      </c>
      <c r="T890" s="46"/>
      <c r="U890" s="106">
        <f>IF(EXACT(O890,Y890),M890,M890*(1-'Расчет ПРЕДЗАКАЗ'!$D$10))</f>
        <v>4939.2</v>
      </c>
      <c r="V890" s="106">
        <f t="shared" si="382"/>
        <v>0</v>
      </c>
      <c r="W890" s="106" t="e">
        <f>IF(EXACT(O890,Y890),M890,M890*(1-#REF!))</f>
        <v>#REF!</v>
      </c>
      <c r="X890" s="106" t="e">
        <f t="shared" si="383"/>
        <v>#REF!</v>
      </c>
      <c r="Y890" s="107" t="s">
        <v>72</v>
      </c>
      <c r="Z890" s="103">
        <f t="shared" si="379"/>
        <v>0</v>
      </c>
      <c r="AA890" s="103">
        <f t="shared" si="380"/>
        <v>0</v>
      </c>
      <c r="AB890" s="128">
        <f t="shared" si="384"/>
        <v>0.63386783284742476</v>
      </c>
      <c r="AC890" s="128" t="e">
        <f t="shared" si="385"/>
        <v>#REF!</v>
      </c>
    </row>
    <row r="891" spans="1:29" ht="50.1" customHeight="1">
      <c r="A891" s="171"/>
      <c r="B891" s="171"/>
      <c r="C891" s="174"/>
      <c r="D891" s="174"/>
      <c r="E891" s="131"/>
      <c r="F891" s="177"/>
      <c r="G891" s="180"/>
      <c r="H891" s="163"/>
      <c r="I891" s="165"/>
      <c r="J891" s="168"/>
      <c r="K891" s="62" t="s">
        <v>828</v>
      </c>
      <c r="L891" s="63">
        <v>8070</v>
      </c>
      <c r="M891" s="63">
        <v>5040</v>
      </c>
      <c r="N891" s="142" t="s">
        <v>4515</v>
      </c>
      <c r="O891" s="127"/>
      <c r="P891" s="100"/>
      <c r="Q891" s="63">
        <f t="shared" si="381"/>
        <v>0</v>
      </c>
      <c r="R891" s="64"/>
      <c r="S891" s="67">
        <v>49</v>
      </c>
      <c r="T891" s="46"/>
      <c r="U891" s="106">
        <f>IF(EXACT(O891,Y891),M891,M891*(1-'Расчет ПРЕДЗАКАЗ'!$D$10))</f>
        <v>4939.2</v>
      </c>
      <c r="V891" s="106">
        <f t="shared" si="382"/>
        <v>0</v>
      </c>
      <c r="W891" s="106" t="e">
        <f>IF(EXACT(O891,Y891),M891,M891*(1-#REF!))</f>
        <v>#REF!</v>
      </c>
      <c r="X891" s="106" t="e">
        <f t="shared" si="383"/>
        <v>#REF!</v>
      </c>
      <c r="Y891" s="107" t="s">
        <v>72</v>
      </c>
      <c r="Z891" s="103">
        <f t="shared" si="379"/>
        <v>0</v>
      </c>
      <c r="AA891" s="103">
        <f t="shared" si="380"/>
        <v>0</v>
      </c>
      <c r="AB891" s="128">
        <f t="shared" si="384"/>
        <v>0.63386783284742476</v>
      </c>
      <c r="AC891" s="128" t="e">
        <f t="shared" si="385"/>
        <v>#REF!</v>
      </c>
    </row>
    <row r="892" spans="1:29" ht="50.1" customHeight="1">
      <c r="A892" s="171"/>
      <c r="B892" s="171"/>
      <c r="C892" s="174"/>
      <c r="D892" s="174"/>
      <c r="E892" s="131"/>
      <c r="F892" s="177"/>
      <c r="G892" s="180"/>
      <c r="H892" s="163"/>
      <c r="I892" s="165"/>
      <c r="J892" s="168"/>
      <c r="K892" s="62" t="s">
        <v>1467</v>
      </c>
      <c r="L892" s="63">
        <v>8070</v>
      </c>
      <c r="M892" s="63">
        <v>5040</v>
      </c>
      <c r="N892" s="142" t="s">
        <v>4516</v>
      </c>
      <c r="O892" s="127"/>
      <c r="P892" s="100"/>
      <c r="Q892" s="63">
        <f t="shared" si="381"/>
        <v>0</v>
      </c>
      <c r="R892" s="64"/>
      <c r="S892" s="67">
        <v>51</v>
      </c>
      <c r="T892" s="46"/>
      <c r="U892" s="106">
        <f>IF(EXACT(O892,Y892),M892,M892*(1-'Расчет ПРЕДЗАКАЗ'!$D$10))</f>
        <v>4939.2</v>
      </c>
      <c r="V892" s="106">
        <f t="shared" si="382"/>
        <v>0</v>
      </c>
      <c r="W892" s="106" t="e">
        <f>IF(EXACT(O892,Y892),M892,M892*(1-#REF!))</f>
        <v>#REF!</v>
      </c>
      <c r="X892" s="106" t="e">
        <f t="shared" si="383"/>
        <v>#REF!</v>
      </c>
      <c r="Y892" s="107" t="s">
        <v>72</v>
      </c>
      <c r="Z892" s="103">
        <f t="shared" si="379"/>
        <v>0</v>
      </c>
      <c r="AA892" s="103">
        <f t="shared" si="380"/>
        <v>0</v>
      </c>
      <c r="AB892" s="128">
        <f t="shared" si="384"/>
        <v>0.63386783284742476</v>
      </c>
      <c r="AC892" s="128" t="e">
        <f t="shared" si="385"/>
        <v>#REF!</v>
      </c>
    </row>
    <row r="893" spans="1:29" ht="50.1" customHeight="1">
      <c r="A893" s="171"/>
      <c r="B893" s="171"/>
      <c r="C893" s="174"/>
      <c r="D893" s="174"/>
      <c r="E893" s="131"/>
      <c r="F893" s="177"/>
      <c r="G893" s="180"/>
      <c r="H893" s="163"/>
      <c r="I893" s="165"/>
      <c r="J893" s="168"/>
      <c r="K893" s="62" t="s">
        <v>1469</v>
      </c>
      <c r="L893" s="63">
        <v>8070</v>
      </c>
      <c r="M893" s="63">
        <v>5040</v>
      </c>
      <c r="N893" s="142" t="s">
        <v>4517</v>
      </c>
      <c r="O893" s="127"/>
      <c r="P893" s="100"/>
      <c r="Q893" s="63">
        <f t="shared" si="381"/>
        <v>0</v>
      </c>
      <c r="R893" s="64"/>
      <c r="S893" s="67">
        <v>15</v>
      </c>
      <c r="T893" s="46"/>
      <c r="U893" s="106">
        <f>IF(EXACT(O893,Y893),M893,M893*(1-'Расчет ПРЕДЗАКАЗ'!$D$10))</f>
        <v>4939.2</v>
      </c>
      <c r="V893" s="106">
        <f t="shared" si="382"/>
        <v>0</v>
      </c>
      <c r="W893" s="106" t="e">
        <f>IF(EXACT(O893,Y893),M893,M893*(1-#REF!))</f>
        <v>#REF!</v>
      </c>
      <c r="X893" s="106" t="e">
        <f t="shared" si="383"/>
        <v>#REF!</v>
      </c>
      <c r="Y893" s="107" t="s">
        <v>72</v>
      </c>
      <c r="Z893" s="103">
        <f t="shared" si="379"/>
        <v>0</v>
      </c>
      <c r="AA893" s="103">
        <f t="shared" si="380"/>
        <v>0</v>
      </c>
      <c r="AB893" s="128">
        <f t="shared" si="384"/>
        <v>0.63386783284742476</v>
      </c>
      <c r="AC893" s="128" t="e">
        <f t="shared" si="385"/>
        <v>#REF!</v>
      </c>
    </row>
    <row r="894" spans="1:29" ht="50.1" customHeight="1">
      <c r="A894" s="171"/>
      <c r="B894" s="171"/>
      <c r="C894" s="174"/>
      <c r="D894" s="174"/>
      <c r="E894" s="131"/>
      <c r="F894" s="177"/>
      <c r="G894" s="180"/>
      <c r="H894" s="163"/>
      <c r="I894" s="165"/>
      <c r="J894" s="168"/>
      <c r="K894" s="62"/>
      <c r="L894" s="63"/>
      <c r="M894" s="63"/>
      <c r="N894" s="142"/>
      <c r="O894" s="127"/>
      <c r="P894" s="100"/>
      <c r="Q894" s="63">
        <f t="shared" si="381"/>
        <v>0</v>
      </c>
      <c r="R894" s="64"/>
      <c r="S894" s="67"/>
      <c r="T894" s="46"/>
      <c r="U894" s="106">
        <f>IF(EXACT(O894,Y894),M894,M894*(1-'Расчет ПРЕДЗАКАЗ'!$D$10))</f>
        <v>0</v>
      </c>
      <c r="V894" s="106">
        <f t="shared" si="382"/>
        <v>0</v>
      </c>
      <c r="W894" s="106" t="e">
        <f>IF(EXACT(O894,Y894),M894,M894*(1-#REF!))</f>
        <v>#REF!</v>
      </c>
      <c r="X894" s="106" t="e">
        <f t="shared" si="383"/>
        <v>#REF!</v>
      </c>
      <c r="Y894" s="107" t="s">
        <v>72</v>
      </c>
      <c r="Z894" s="103">
        <f t="shared" si="379"/>
        <v>0</v>
      </c>
      <c r="AA894" s="103">
        <f t="shared" si="380"/>
        <v>0</v>
      </c>
      <c r="AB894" s="128" t="str">
        <f t="shared" si="384"/>
        <v/>
      </c>
      <c r="AC894" s="128" t="e">
        <f t="shared" si="385"/>
        <v>#REF!</v>
      </c>
    </row>
    <row r="895" spans="1:29" ht="50.1" customHeight="1">
      <c r="A895" s="171"/>
      <c r="B895" s="171"/>
      <c r="C895" s="174"/>
      <c r="D895" s="174"/>
      <c r="E895" s="131"/>
      <c r="F895" s="177"/>
      <c r="G895" s="180"/>
      <c r="H895" s="163"/>
      <c r="I895" s="165"/>
      <c r="J895" s="168"/>
      <c r="K895" s="62"/>
      <c r="L895" s="63"/>
      <c r="M895" s="63"/>
      <c r="N895" s="142"/>
      <c r="O895" s="127"/>
      <c r="P895" s="100"/>
      <c r="Q895" s="63">
        <f t="shared" si="381"/>
        <v>0</v>
      </c>
      <c r="R895" s="64"/>
      <c r="S895" s="67"/>
      <c r="T895" s="46"/>
      <c r="U895" s="106">
        <f>IF(EXACT(O895,Y895),M895,M895*(1-'Расчет ПРЕДЗАКАЗ'!$D$10))</f>
        <v>0</v>
      </c>
      <c r="V895" s="106">
        <f t="shared" si="382"/>
        <v>0</v>
      </c>
      <c r="W895" s="106" t="e">
        <f>IF(EXACT(O895,Y895),M895,M895*(1-#REF!))</f>
        <v>#REF!</v>
      </c>
      <c r="X895" s="106" t="e">
        <f t="shared" si="383"/>
        <v>#REF!</v>
      </c>
      <c r="Y895" s="107" t="s">
        <v>72</v>
      </c>
      <c r="Z895" s="103">
        <f t="shared" si="379"/>
        <v>0</v>
      </c>
      <c r="AA895" s="103">
        <f t="shared" si="380"/>
        <v>0</v>
      </c>
      <c r="AB895" s="128" t="str">
        <f t="shared" si="384"/>
        <v/>
      </c>
      <c r="AC895" s="128" t="e">
        <f t="shared" si="385"/>
        <v>#REF!</v>
      </c>
    </row>
    <row r="896" spans="1:29" ht="50.1" customHeight="1">
      <c r="A896" s="171"/>
      <c r="B896" s="171"/>
      <c r="C896" s="174"/>
      <c r="D896" s="174"/>
      <c r="E896" s="131"/>
      <c r="F896" s="177"/>
      <c r="G896" s="180"/>
      <c r="H896" s="163"/>
      <c r="I896" s="165"/>
      <c r="J896" s="168"/>
      <c r="K896" s="62"/>
      <c r="L896" s="63"/>
      <c r="M896" s="63"/>
      <c r="N896" s="142"/>
      <c r="O896" s="127"/>
      <c r="P896" s="100"/>
      <c r="Q896" s="63">
        <f t="shared" si="381"/>
        <v>0</v>
      </c>
      <c r="R896" s="64"/>
      <c r="S896" s="67"/>
      <c r="T896" s="46"/>
      <c r="U896" s="106">
        <f>IF(EXACT(O896,Y896),M896,M896*(1-'Расчет ПРЕДЗАКАЗ'!$D$10))</f>
        <v>0</v>
      </c>
      <c r="V896" s="106">
        <f t="shared" si="382"/>
        <v>0</v>
      </c>
      <c r="W896" s="106" t="e">
        <f>IF(EXACT(O896,Y896),M896,M896*(1-#REF!))</f>
        <v>#REF!</v>
      </c>
      <c r="X896" s="106" t="e">
        <f t="shared" si="383"/>
        <v>#REF!</v>
      </c>
      <c r="Y896" s="107" t="s">
        <v>72</v>
      </c>
      <c r="Z896" s="103">
        <f t="shared" si="379"/>
        <v>0</v>
      </c>
      <c r="AA896" s="103">
        <f t="shared" si="380"/>
        <v>0</v>
      </c>
      <c r="AB896" s="128" t="str">
        <f t="shared" si="384"/>
        <v/>
      </c>
      <c r="AC896" s="128" t="e">
        <f t="shared" si="385"/>
        <v>#REF!</v>
      </c>
    </row>
    <row r="897" spans="1:29" ht="50.1" customHeight="1">
      <c r="A897" s="171"/>
      <c r="B897" s="171"/>
      <c r="C897" s="174"/>
      <c r="D897" s="174"/>
      <c r="E897" s="131"/>
      <c r="F897" s="177"/>
      <c r="G897" s="180"/>
      <c r="H897" s="163"/>
      <c r="I897" s="165"/>
      <c r="J897" s="168"/>
      <c r="K897" s="62"/>
      <c r="L897" s="63"/>
      <c r="M897" s="63"/>
      <c r="N897" s="65"/>
      <c r="O897" s="127"/>
      <c r="P897" s="100"/>
      <c r="Q897" s="63">
        <f t="shared" si="381"/>
        <v>0</v>
      </c>
      <c r="R897" s="65"/>
      <c r="S897" s="67"/>
      <c r="T897" s="40"/>
      <c r="U897" s="106">
        <f>IF(EXACT(O897,Y897),M897,M897*(1-'Расчет ПРЕДЗАКАЗ'!$D$10))</f>
        <v>0</v>
      </c>
      <c r="V897" s="106">
        <f t="shared" si="382"/>
        <v>0</v>
      </c>
      <c r="W897" s="106" t="e">
        <f>IF(EXACT(O897,Y897),M897,M897*(1-#REF!))</f>
        <v>#REF!</v>
      </c>
      <c r="X897" s="106" t="e">
        <f t="shared" si="383"/>
        <v>#REF!</v>
      </c>
      <c r="Y897" s="107" t="s">
        <v>72</v>
      </c>
      <c r="Z897" s="103">
        <f t="shared" si="379"/>
        <v>0</v>
      </c>
      <c r="AA897" s="103">
        <f t="shared" si="380"/>
        <v>0</v>
      </c>
      <c r="AB897" s="128" t="str">
        <f t="shared" si="384"/>
        <v/>
      </c>
      <c r="AC897" s="128" t="e">
        <f t="shared" si="385"/>
        <v>#REF!</v>
      </c>
    </row>
    <row r="898" spans="1:29" ht="50.1" customHeight="1">
      <c r="A898" s="171"/>
      <c r="B898" s="171"/>
      <c r="C898" s="174"/>
      <c r="D898" s="174"/>
      <c r="E898" s="131"/>
      <c r="F898" s="177"/>
      <c r="G898" s="180"/>
      <c r="H898" s="163"/>
      <c r="I898" s="165"/>
      <c r="J898" s="168"/>
      <c r="K898" s="62"/>
      <c r="L898" s="63"/>
      <c r="M898" s="63"/>
      <c r="N898" s="65"/>
      <c r="O898" s="127"/>
      <c r="P898" s="100"/>
      <c r="Q898" s="63">
        <f t="shared" si="381"/>
        <v>0</v>
      </c>
      <c r="R898" s="65"/>
      <c r="S898" s="67"/>
      <c r="T898" s="40"/>
      <c r="U898" s="106">
        <f>IF(EXACT(O898,Y898),M898,M898*(1-'Расчет ПРЕДЗАКАЗ'!$D$10))</f>
        <v>0</v>
      </c>
      <c r="V898" s="106">
        <f t="shared" si="382"/>
        <v>0</v>
      </c>
      <c r="W898" s="106" t="e">
        <f>IF(EXACT(O898,Y898),M898,M898*(1-#REF!))</f>
        <v>#REF!</v>
      </c>
      <c r="X898" s="106" t="e">
        <f t="shared" si="383"/>
        <v>#REF!</v>
      </c>
      <c r="Y898" s="107" t="s">
        <v>72</v>
      </c>
      <c r="Z898" s="103">
        <f t="shared" si="379"/>
        <v>0</v>
      </c>
      <c r="AA898" s="103">
        <f t="shared" si="380"/>
        <v>0</v>
      </c>
      <c r="AB898" s="128" t="str">
        <f t="shared" si="384"/>
        <v/>
      </c>
      <c r="AC898" s="128" t="e">
        <f t="shared" si="385"/>
        <v>#REF!</v>
      </c>
    </row>
    <row r="899" spans="1:29" ht="50.1" customHeight="1">
      <c r="A899" s="171"/>
      <c r="B899" s="171"/>
      <c r="C899" s="174"/>
      <c r="D899" s="174"/>
      <c r="E899" s="131"/>
      <c r="F899" s="177"/>
      <c r="G899" s="180"/>
      <c r="H899" s="163"/>
      <c r="I899" s="165"/>
      <c r="J899" s="168"/>
      <c r="K899" s="62"/>
      <c r="L899" s="63"/>
      <c r="M899" s="63"/>
      <c r="N899" s="65"/>
      <c r="O899" s="127"/>
      <c r="P899" s="100"/>
      <c r="Q899" s="63">
        <f t="shared" si="381"/>
        <v>0</v>
      </c>
      <c r="R899" s="65"/>
      <c r="S899" s="67"/>
      <c r="T899" s="40"/>
      <c r="U899" s="106">
        <f>IF(EXACT(O899,Y899),M899,M899*(1-'Расчет ПРЕДЗАКАЗ'!$D$10))</f>
        <v>0</v>
      </c>
      <c r="V899" s="106">
        <f t="shared" si="382"/>
        <v>0</v>
      </c>
      <c r="W899" s="106" t="e">
        <f>IF(EXACT(O899,Y899),M899,M899*(1-#REF!))</f>
        <v>#REF!</v>
      </c>
      <c r="X899" s="106" t="e">
        <f t="shared" si="383"/>
        <v>#REF!</v>
      </c>
      <c r="Y899" s="107" t="s">
        <v>72</v>
      </c>
      <c r="Z899" s="103">
        <f t="shared" si="379"/>
        <v>0</v>
      </c>
      <c r="AA899" s="103">
        <f t="shared" si="380"/>
        <v>0</v>
      </c>
      <c r="AB899" s="128" t="str">
        <f t="shared" si="384"/>
        <v/>
      </c>
      <c r="AC899" s="128" t="e">
        <f t="shared" si="385"/>
        <v>#REF!</v>
      </c>
    </row>
    <row r="900" spans="1:29" ht="50.1" customHeight="1">
      <c r="A900" s="171"/>
      <c r="B900" s="171"/>
      <c r="C900" s="174"/>
      <c r="D900" s="174"/>
      <c r="E900" s="131"/>
      <c r="F900" s="177"/>
      <c r="G900" s="180"/>
      <c r="H900" s="163"/>
      <c r="I900" s="165"/>
      <c r="J900" s="168"/>
      <c r="K900" s="62"/>
      <c r="L900" s="63"/>
      <c r="M900" s="63"/>
      <c r="N900" s="65"/>
      <c r="O900" s="127"/>
      <c r="P900" s="100"/>
      <c r="Q900" s="63">
        <f t="shared" si="381"/>
        <v>0</v>
      </c>
      <c r="R900" s="65"/>
      <c r="S900" s="67"/>
      <c r="T900" s="40"/>
      <c r="U900" s="106">
        <f>IF(EXACT(O900,Y900),M900,M900*(1-'Расчет ПРЕДЗАКАЗ'!$D$10))</f>
        <v>0</v>
      </c>
      <c r="V900" s="106">
        <f t="shared" si="382"/>
        <v>0</v>
      </c>
      <c r="W900" s="106" t="e">
        <f>IF(EXACT(O900,Y900),M900,M900*(1-#REF!))</f>
        <v>#REF!</v>
      </c>
      <c r="X900" s="106" t="e">
        <f t="shared" si="383"/>
        <v>#REF!</v>
      </c>
      <c r="Y900" s="107" t="s">
        <v>72</v>
      </c>
      <c r="Z900" s="103">
        <f t="shared" si="379"/>
        <v>0</v>
      </c>
      <c r="AA900" s="103">
        <f t="shared" si="380"/>
        <v>0</v>
      </c>
      <c r="AB900" s="128" t="str">
        <f t="shared" si="384"/>
        <v/>
      </c>
      <c r="AC900" s="128" t="e">
        <f t="shared" si="385"/>
        <v>#REF!</v>
      </c>
    </row>
    <row r="901" spans="1:29" ht="50.1" customHeight="1">
      <c r="A901" s="171"/>
      <c r="B901" s="171"/>
      <c r="C901" s="174"/>
      <c r="D901" s="174"/>
      <c r="E901" s="131"/>
      <c r="F901" s="177"/>
      <c r="G901" s="180"/>
      <c r="H901" s="163"/>
      <c r="I901" s="165"/>
      <c r="J901" s="168"/>
      <c r="K901" s="62"/>
      <c r="L901" s="63"/>
      <c r="M901" s="63"/>
      <c r="N901" s="65"/>
      <c r="O901" s="127"/>
      <c r="P901" s="100"/>
      <c r="Q901" s="63">
        <f t="shared" si="381"/>
        <v>0</v>
      </c>
      <c r="R901" s="65"/>
      <c r="S901" s="67"/>
      <c r="T901" s="40"/>
      <c r="U901" s="106">
        <f>IF(EXACT(O901,Y901),M901,M901*(1-'Расчет ПРЕДЗАКАЗ'!$D$10))</f>
        <v>0</v>
      </c>
      <c r="V901" s="106">
        <f t="shared" si="382"/>
        <v>0</v>
      </c>
      <c r="W901" s="106" t="e">
        <f>IF(EXACT(O901,Y901),M901,M901*(1-#REF!))</f>
        <v>#REF!</v>
      </c>
      <c r="X901" s="106" t="e">
        <f t="shared" si="383"/>
        <v>#REF!</v>
      </c>
      <c r="Y901" s="107" t="s">
        <v>72</v>
      </c>
      <c r="Z901" s="103">
        <f t="shared" si="379"/>
        <v>0</v>
      </c>
      <c r="AA901" s="103">
        <f t="shared" si="380"/>
        <v>0</v>
      </c>
      <c r="AB901" s="128" t="str">
        <f t="shared" si="384"/>
        <v/>
      </c>
      <c r="AC901" s="128" t="e">
        <f t="shared" si="385"/>
        <v>#REF!</v>
      </c>
    </row>
    <row r="902" spans="1:29" ht="50.1" customHeight="1">
      <c r="A902" s="172"/>
      <c r="B902" s="172"/>
      <c r="C902" s="175"/>
      <c r="D902" s="175"/>
      <c r="E902" s="132"/>
      <c r="F902" s="178"/>
      <c r="G902" s="181"/>
      <c r="H902" s="164"/>
      <c r="I902" s="166"/>
      <c r="J902" s="169"/>
      <c r="K902" s="62"/>
      <c r="L902" s="63"/>
      <c r="M902" s="63"/>
      <c r="N902" s="65"/>
      <c r="O902" s="127"/>
      <c r="P902" s="100"/>
      <c r="Q902" s="63">
        <f t="shared" si="381"/>
        <v>0</v>
      </c>
      <c r="R902" s="65"/>
      <c r="S902" s="64"/>
      <c r="T902" s="40"/>
      <c r="U902" s="106">
        <f>IF(EXACT(O902,Y902),M902,M902*(1-'Расчет ПРЕДЗАКАЗ'!$D$10))</f>
        <v>0</v>
      </c>
      <c r="V902" s="106">
        <f t="shared" si="382"/>
        <v>0</v>
      </c>
      <c r="W902" s="106" t="e">
        <f>IF(EXACT(O902,Y902),M902,M902*(1-#REF!))</f>
        <v>#REF!</v>
      </c>
      <c r="X902" s="106" t="e">
        <f t="shared" si="383"/>
        <v>#REF!</v>
      </c>
      <c r="Y902" s="107" t="s">
        <v>72</v>
      </c>
      <c r="Z902" s="103">
        <f t="shared" si="379"/>
        <v>0</v>
      </c>
      <c r="AA902" s="103">
        <f t="shared" si="380"/>
        <v>0</v>
      </c>
      <c r="AB902" s="128" t="str">
        <f t="shared" si="384"/>
        <v/>
      </c>
      <c r="AC902" s="128" t="e">
        <f t="shared" si="385"/>
        <v>#REF!</v>
      </c>
    </row>
    <row r="903" spans="1:29" ht="11.25" customHeight="1" thickBot="1"/>
    <row r="904" spans="1:29" ht="50.1" customHeight="1">
      <c r="A904" s="170">
        <v>561</v>
      </c>
      <c r="B904" s="170" t="s">
        <v>4518</v>
      </c>
      <c r="C904" s="173" t="s">
        <v>4519</v>
      </c>
      <c r="D904" s="173" t="s">
        <v>77</v>
      </c>
      <c r="E904" s="131"/>
      <c r="F904" s="196" t="s">
        <v>1204</v>
      </c>
      <c r="G904" s="179" t="s">
        <v>4520</v>
      </c>
      <c r="H904" s="162" t="s">
        <v>4521</v>
      </c>
      <c r="I904" s="195" t="s">
        <v>4522</v>
      </c>
      <c r="J904" s="167" t="s">
        <v>19</v>
      </c>
      <c r="K904" s="62" t="s">
        <v>1578</v>
      </c>
      <c r="L904" s="63">
        <v>6300</v>
      </c>
      <c r="M904" s="63">
        <v>3931</v>
      </c>
      <c r="N904" s="142" t="s">
        <v>4523</v>
      </c>
      <c r="O904" s="127" t="s">
        <v>72</v>
      </c>
      <c r="P904" s="100"/>
      <c r="Q904" s="63">
        <f>P904*M904</f>
        <v>0</v>
      </c>
      <c r="R904" s="64"/>
      <c r="S904" s="67">
        <v>25</v>
      </c>
      <c r="T904" s="61"/>
      <c r="U904" s="106">
        <f>IF(EXACT(O904,Y904),M904,M904*(1-'Расчет ПРЕДЗАКАЗ'!$D$10))</f>
        <v>3931</v>
      </c>
      <c r="V904" s="106">
        <f>P904*U904</f>
        <v>0</v>
      </c>
      <c r="W904" s="106">
        <f>IF(EXACT(O904,Y904),M904,M904*(1-#REF!))</f>
        <v>3931</v>
      </c>
      <c r="X904" s="106">
        <f>P904*W904</f>
        <v>0</v>
      </c>
      <c r="Y904" s="107" t="s">
        <v>72</v>
      </c>
      <c r="Z904" s="103">
        <f t="shared" ref="Z904:Z918" si="386">IF(EXACT(O904,Y904),Q904,0)</f>
        <v>0</v>
      </c>
      <c r="AA904" s="103">
        <f t="shared" ref="AA904:AA918" si="387">IF(Z904=0,Q904,0)</f>
        <v>0</v>
      </c>
      <c r="AB904" s="128">
        <f>IF(U904=0,"",L904/U904-1)</f>
        <v>0.60264563724243203</v>
      </c>
      <c r="AC904" s="128">
        <f>IF(W904=0,"",L904/W904-1)</f>
        <v>0.60264563724243203</v>
      </c>
    </row>
    <row r="905" spans="1:29" ht="50.1" customHeight="1">
      <c r="A905" s="171"/>
      <c r="B905" s="171"/>
      <c r="C905" s="174"/>
      <c r="D905" s="174"/>
      <c r="E905" s="131"/>
      <c r="F905" s="177"/>
      <c r="G905" s="180"/>
      <c r="H905" s="163"/>
      <c r="I905" s="165"/>
      <c r="J905" s="168"/>
      <c r="K905" s="62" t="s">
        <v>2656</v>
      </c>
      <c r="L905" s="63">
        <v>6300</v>
      </c>
      <c r="M905" s="63">
        <v>3931</v>
      </c>
      <c r="N905" s="142" t="s">
        <v>4524</v>
      </c>
      <c r="O905" s="127" t="s">
        <v>72</v>
      </c>
      <c r="P905" s="100"/>
      <c r="Q905" s="63">
        <f t="shared" ref="Q905:Q918" si="388">P905*M905</f>
        <v>0</v>
      </c>
      <c r="R905" s="64"/>
      <c r="S905" s="67">
        <v>32</v>
      </c>
      <c r="T905" s="46"/>
      <c r="U905" s="106">
        <f>IF(EXACT(O905,Y905),M905,M905*(1-'Расчет ПРЕДЗАКАЗ'!$D$10))</f>
        <v>3931</v>
      </c>
      <c r="V905" s="106">
        <f t="shared" ref="V905:V918" si="389">P905*U905</f>
        <v>0</v>
      </c>
      <c r="W905" s="106">
        <f>IF(EXACT(O905,Y905),M905,M905*(1-#REF!))</f>
        <v>3931</v>
      </c>
      <c r="X905" s="106">
        <f t="shared" ref="X905:X918" si="390">P905*W905</f>
        <v>0</v>
      </c>
      <c r="Y905" s="107" t="s">
        <v>72</v>
      </c>
      <c r="Z905" s="103">
        <f t="shared" si="386"/>
        <v>0</v>
      </c>
      <c r="AA905" s="103">
        <f t="shared" si="387"/>
        <v>0</v>
      </c>
      <c r="AB905" s="128">
        <f t="shared" ref="AB905:AB918" si="391">IF(U905=0,"",L905/U905-1)</f>
        <v>0.60264563724243203</v>
      </c>
      <c r="AC905" s="128">
        <f t="shared" ref="AC905:AC918" si="392">IF(W905=0,"",L905/W905-1)</f>
        <v>0.60264563724243203</v>
      </c>
    </row>
    <row r="906" spans="1:29" ht="50.1" customHeight="1">
      <c r="A906" s="171"/>
      <c r="B906" s="171"/>
      <c r="C906" s="174"/>
      <c r="D906" s="174"/>
      <c r="E906" s="131"/>
      <c r="F906" s="177"/>
      <c r="G906" s="180"/>
      <c r="H906" s="163"/>
      <c r="I906" s="165"/>
      <c r="J906" s="168"/>
      <c r="K906" s="62"/>
      <c r="L906" s="63"/>
      <c r="M906" s="63"/>
      <c r="N906" s="142"/>
      <c r="O906" s="127"/>
      <c r="P906" s="100"/>
      <c r="Q906" s="63">
        <f t="shared" si="388"/>
        <v>0</v>
      </c>
      <c r="R906" s="64"/>
      <c r="S906" s="67"/>
      <c r="T906" s="46"/>
      <c r="U906" s="106">
        <f>IF(EXACT(O906,Y906),M906,M906*(1-'Расчет ПРЕДЗАКАЗ'!$D$10))</f>
        <v>0</v>
      </c>
      <c r="V906" s="106">
        <f t="shared" si="389"/>
        <v>0</v>
      </c>
      <c r="W906" s="106" t="e">
        <f>IF(EXACT(O906,Y906),M906,M906*(1-#REF!))</f>
        <v>#REF!</v>
      </c>
      <c r="X906" s="106" t="e">
        <f t="shared" si="390"/>
        <v>#REF!</v>
      </c>
      <c r="Y906" s="107" t="s">
        <v>72</v>
      </c>
      <c r="Z906" s="103">
        <f t="shared" si="386"/>
        <v>0</v>
      </c>
      <c r="AA906" s="103">
        <f t="shared" si="387"/>
        <v>0</v>
      </c>
      <c r="AB906" s="128" t="str">
        <f t="shared" si="391"/>
        <v/>
      </c>
      <c r="AC906" s="128" t="e">
        <f t="shared" si="392"/>
        <v>#REF!</v>
      </c>
    </row>
    <row r="907" spans="1:29" ht="50.1" customHeight="1">
      <c r="A907" s="171"/>
      <c r="B907" s="171"/>
      <c r="C907" s="174"/>
      <c r="D907" s="174"/>
      <c r="E907" s="131"/>
      <c r="F907" s="177"/>
      <c r="G907" s="180"/>
      <c r="H907" s="163"/>
      <c r="I907" s="165"/>
      <c r="J907" s="168"/>
      <c r="K907" s="62"/>
      <c r="L907" s="63"/>
      <c r="M907" s="63"/>
      <c r="N907" s="142"/>
      <c r="O907" s="127"/>
      <c r="P907" s="100"/>
      <c r="Q907" s="63">
        <f t="shared" si="388"/>
        <v>0</v>
      </c>
      <c r="R907" s="64"/>
      <c r="S907" s="67"/>
      <c r="T907" s="46"/>
      <c r="U907" s="106">
        <f>IF(EXACT(O907,Y907),M907,M907*(1-'Расчет ПРЕДЗАКАЗ'!$D$10))</f>
        <v>0</v>
      </c>
      <c r="V907" s="106">
        <f t="shared" si="389"/>
        <v>0</v>
      </c>
      <c r="W907" s="106" t="e">
        <f>IF(EXACT(O907,Y907),M907,M907*(1-#REF!))</f>
        <v>#REF!</v>
      </c>
      <c r="X907" s="106" t="e">
        <f t="shared" si="390"/>
        <v>#REF!</v>
      </c>
      <c r="Y907" s="107" t="s">
        <v>72</v>
      </c>
      <c r="Z907" s="103">
        <f t="shared" si="386"/>
        <v>0</v>
      </c>
      <c r="AA907" s="103">
        <f t="shared" si="387"/>
        <v>0</v>
      </c>
      <c r="AB907" s="128" t="str">
        <f t="shared" si="391"/>
        <v/>
      </c>
      <c r="AC907" s="128" t="e">
        <f t="shared" si="392"/>
        <v>#REF!</v>
      </c>
    </row>
    <row r="908" spans="1:29" ht="50.1" customHeight="1">
      <c r="A908" s="171"/>
      <c r="B908" s="171"/>
      <c r="C908" s="174"/>
      <c r="D908" s="174"/>
      <c r="E908" s="131"/>
      <c r="F908" s="177"/>
      <c r="G908" s="180"/>
      <c r="H908" s="163"/>
      <c r="I908" s="165"/>
      <c r="J908" s="168"/>
      <c r="K908" s="62"/>
      <c r="L908" s="63"/>
      <c r="M908" s="63"/>
      <c r="N908" s="142"/>
      <c r="O908" s="127"/>
      <c r="P908" s="100"/>
      <c r="Q908" s="63">
        <f t="shared" si="388"/>
        <v>0</v>
      </c>
      <c r="R908" s="64"/>
      <c r="S908" s="67"/>
      <c r="T908" s="46"/>
      <c r="U908" s="106">
        <f>IF(EXACT(O908,Y908),M908,M908*(1-'Расчет ПРЕДЗАКАЗ'!$D$10))</f>
        <v>0</v>
      </c>
      <c r="V908" s="106">
        <f t="shared" si="389"/>
        <v>0</v>
      </c>
      <c r="W908" s="106" t="e">
        <f>IF(EXACT(O908,Y908),M908,M908*(1-#REF!))</f>
        <v>#REF!</v>
      </c>
      <c r="X908" s="106" t="e">
        <f t="shared" si="390"/>
        <v>#REF!</v>
      </c>
      <c r="Y908" s="107" t="s">
        <v>72</v>
      </c>
      <c r="Z908" s="103">
        <f t="shared" si="386"/>
        <v>0</v>
      </c>
      <c r="AA908" s="103">
        <f t="shared" si="387"/>
        <v>0</v>
      </c>
      <c r="AB908" s="128" t="str">
        <f t="shared" si="391"/>
        <v/>
      </c>
      <c r="AC908" s="128" t="e">
        <f t="shared" si="392"/>
        <v>#REF!</v>
      </c>
    </row>
    <row r="909" spans="1:29" ht="50.1" customHeight="1">
      <c r="A909" s="171"/>
      <c r="B909" s="171"/>
      <c r="C909" s="174"/>
      <c r="D909" s="174"/>
      <c r="E909" s="131"/>
      <c r="F909" s="177"/>
      <c r="G909" s="180"/>
      <c r="H909" s="163"/>
      <c r="I909" s="165"/>
      <c r="J909" s="168"/>
      <c r="K909" s="62"/>
      <c r="L909" s="63"/>
      <c r="M909" s="63"/>
      <c r="N909" s="142"/>
      <c r="O909" s="127"/>
      <c r="P909" s="100"/>
      <c r="Q909" s="63">
        <f t="shared" si="388"/>
        <v>0</v>
      </c>
      <c r="R909" s="64"/>
      <c r="S909" s="67"/>
      <c r="T909" s="46"/>
      <c r="U909" s="106">
        <f>IF(EXACT(O909,Y909),M909,M909*(1-'Расчет ПРЕДЗАКАЗ'!$D$10))</f>
        <v>0</v>
      </c>
      <c r="V909" s="106">
        <f t="shared" si="389"/>
        <v>0</v>
      </c>
      <c r="W909" s="106" t="e">
        <f>IF(EXACT(O909,Y909),M909,M909*(1-#REF!))</f>
        <v>#REF!</v>
      </c>
      <c r="X909" s="106" t="e">
        <f t="shared" si="390"/>
        <v>#REF!</v>
      </c>
      <c r="Y909" s="107" t="s">
        <v>72</v>
      </c>
      <c r="Z909" s="103">
        <f t="shared" si="386"/>
        <v>0</v>
      </c>
      <c r="AA909" s="103">
        <f t="shared" si="387"/>
        <v>0</v>
      </c>
      <c r="AB909" s="128" t="str">
        <f t="shared" si="391"/>
        <v/>
      </c>
      <c r="AC909" s="128" t="e">
        <f t="shared" si="392"/>
        <v>#REF!</v>
      </c>
    </row>
    <row r="910" spans="1:29" ht="50.1" customHeight="1">
      <c r="A910" s="171"/>
      <c r="B910" s="171"/>
      <c r="C910" s="174"/>
      <c r="D910" s="174"/>
      <c r="E910" s="131"/>
      <c r="F910" s="177"/>
      <c r="G910" s="180"/>
      <c r="H910" s="163"/>
      <c r="I910" s="165"/>
      <c r="J910" s="168"/>
      <c r="K910" s="62"/>
      <c r="L910" s="63"/>
      <c r="M910" s="63"/>
      <c r="N910" s="142"/>
      <c r="O910" s="127"/>
      <c r="P910" s="100"/>
      <c r="Q910" s="63">
        <f t="shared" si="388"/>
        <v>0</v>
      </c>
      <c r="R910" s="64"/>
      <c r="S910" s="67"/>
      <c r="T910" s="46"/>
      <c r="U910" s="106">
        <f>IF(EXACT(O910,Y910),M910,M910*(1-'Расчет ПРЕДЗАКАЗ'!$D$10))</f>
        <v>0</v>
      </c>
      <c r="V910" s="106">
        <f t="shared" si="389"/>
        <v>0</v>
      </c>
      <c r="W910" s="106" t="e">
        <f>IF(EXACT(O910,Y910),M910,M910*(1-#REF!))</f>
        <v>#REF!</v>
      </c>
      <c r="X910" s="106" t="e">
        <f t="shared" si="390"/>
        <v>#REF!</v>
      </c>
      <c r="Y910" s="107" t="s">
        <v>72</v>
      </c>
      <c r="Z910" s="103">
        <f t="shared" si="386"/>
        <v>0</v>
      </c>
      <c r="AA910" s="103">
        <f t="shared" si="387"/>
        <v>0</v>
      </c>
      <c r="AB910" s="128" t="str">
        <f t="shared" si="391"/>
        <v/>
      </c>
      <c r="AC910" s="128" t="e">
        <f t="shared" si="392"/>
        <v>#REF!</v>
      </c>
    </row>
    <row r="911" spans="1:29" ht="50.1" customHeight="1">
      <c r="A911" s="171"/>
      <c r="B911" s="171"/>
      <c r="C911" s="174"/>
      <c r="D911" s="174"/>
      <c r="E911" s="131"/>
      <c r="F911" s="177"/>
      <c r="G911" s="180"/>
      <c r="H911" s="163"/>
      <c r="I911" s="165"/>
      <c r="J911" s="168"/>
      <c r="K911" s="62"/>
      <c r="L911" s="63"/>
      <c r="M911" s="63"/>
      <c r="N911" s="142"/>
      <c r="O911" s="127"/>
      <c r="P911" s="100"/>
      <c r="Q911" s="63">
        <f t="shared" si="388"/>
        <v>0</v>
      </c>
      <c r="R911" s="64"/>
      <c r="S911" s="67"/>
      <c r="T911" s="46"/>
      <c r="U911" s="106">
        <f>IF(EXACT(O911,Y911),M911,M911*(1-'Расчет ПРЕДЗАКАЗ'!$D$10))</f>
        <v>0</v>
      </c>
      <c r="V911" s="106">
        <f t="shared" si="389"/>
        <v>0</v>
      </c>
      <c r="W911" s="106" t="e">
        <f>IF(EXACT(O911,Y911),M911,M911*(1-#REF!))</f>
        <v>#REF!</v>
      </c>
      <c r="X911" s="106" t="e">
        <f t="shared" si="390"/>
        <v>#REF!</v>
      </c>
      <c r="Y911" s="107" t="s">
        <v>72</v>
      </c>
      <c r="Z911" s="103">
        <f t="shared" si="386"/>
        <v>0</v>
      </c>
      <c r="AA911" s="103">
        <f t="shared" si="387"/>
        <v>0</v>
      </c>
      <c r="AB911" s="128" t="str">
        <f t="shared" si="391"/>
        <v/>
      </c>
      <c r="AC911" s="128" t="e">
        <f t="shared" si="392"/>
        <v>#REF!</v>
      </c>
    </row>
    <row r="912" spans="1:29" ht="50.1" customHeight="1">
      <c r="A912" s="171"/>
      <c r="B912" s="171"/>
      <c r="C912" s="174"/>
      <c r="D912" s="174"/>
      <c r="E912" s="131"/>
      <c r="F912" s="177"/>
      <c r="G912" s="180"/>
      <c r="H912" s="163"/>
      <c r="I912" s="165"/>
      <c r="J912" s="168"/>
      <c r="K912" s="62"/>
      <c r="L912" s="63"/>
      <c r="M912" s="63"/>
      <c r="N912" s="142"/>
      <c r="O912" s="127"/>
      <c r="P912" s="100"/>
      <c r="Q912" s="63">
        <f t="shared" si="388"/>
        <v>0</v>
      </c>
      <c r="R912" s="64"/>
      <c r="S912" s="67"/>
      <c r="T912" s="46"/>
      <c r="U912" s="106">
        <f>IF(EXACT(O912,Y912),M912,M912*(1-'Расчет ПРЕДЗАКАЗ'!$D$10))</f>
        <v>0</v>
      </c>
      <c r="V912" s="106">
        <f t="shared" si="389"/>
        <v>0</v>
      </c>
      <c r="W912" s="106" t="e">
        <f>IF(EXACT(O912,Y912),M912,M912*(1-#REF!))</f>
        <v>#REF!</v>
      </c>
      <c r="X912" s="106" t="e">
        <f t="shared" si="390"/>
        <v>#REF!</v>
      </c>
      <c r="Y912" s="107" t="s">
        <v>72</v>
      </c>
      <c r="Z912" s="103">
        <f t="shared" si="386"/>
        <v>0</v>
      </c>
      <c r="AA912" s="103">
        <f t="shared" si="387"/>
        <v>0</v>
      </c>
      <c r="AB912" s="128" t="str">
        <f t="shared" si="391"/>
        <v/>
      </c>
      <c r="AC912" s="128" t="e">
        <f t="shared" si="392"/>
        <v>#REF!</v>
      </c>
    </row>
    <row r="913" spans="1:29" ht="50.1" customHeight="1">
      <c r="A913" s="171"/>
      <c r="B913" s="171"/>
      <c r="C913" s="174"/>
      <c r="D913" s="174"/>
      <c r="E913" s="131"/>
      <c r="F913" s="177"/>
      <c r="G913" s="180"/>
      <c r="H913" s="163"/>
      <c r="I913" s="165"/>
      <c r="J913" s="168"/>
      <c r="K913" s="62"/>
      <c r="L913" s="63"/>
      <c r="M913" s="63"/>
      <c r="N913" s="65"/>
      <c r="O913" s="127"/>
      <c r="P913" s="100"/>
      <c r="Q913" s="63">
        <f t="shared" si="388"/>
        <v>0</v>
      </c>
      <c r="R913" s="65"/>
      <c r="S913" s="67"/>
      <c r="T913" s="40"/>
      <c r="U913" s="106">
        <f>IF(EXACT(O913,Y913),M913,M913*(1-'Расчет ПРЕДЗАКАЗ'!$D$10))</f>
        <v>0</v>
      </c>
      <c r="V913" s="106">
        <f t="shared" si="389"/>
        <v>0</v>
      </c>
      <c r="W913" s="106" t="e">
        <f>IF(EXACT(O913,Y913),M913,M913*(1-#REF!))</f>
        <v>#REF!</v>
      </c>
      <c r="X913" s="106" t="e">
        <f t="shared" si="390"/>
        <v>#REF!</v>
      </c>
      <c r="Y913" s="107" t="s">
        <v>72</v>
      </c>
      <c r="Z913" s="103">
        <f t="shared" si="386"/>
        <v>0</v>
      </c>
      <c r="AA913" s="103">
        <f t="shared" si="387"/>
        <v>0</v>
      </c>
      <c r="AB913" s="128" t="str">
        <f t="shared" si="391"/>
        <v/>
      </c>
      <c r="AC913" s="128" t="e">
        <f t="shared" si="392"/>
        <v>#REF!</v>
      </c>
    </row>
    <row r="914" spans="1:29" ht="50.1" customHeight="1">
      <c r="A914" s="171"/>
      <c r="B914" s="171"/>
      <c r="C914" s="174"/>
      <c r="D914" s="174"/>
      <c r="E914" s="131"/>
      <c r="F914" s="177"/>
      <c r="G914" s="180"/>
      <c r="H914" s="163"/>
      <c r="I914" s="165"/>
      <c r="J914" s="168"/>
      <c r="K914" s="62"/>
      <c r="L914" s="63"/>
      <c r="M914" s="63"/>
      <c r="N914" s="65"/>
      <c r="O914" s="127"/>
      <c r="P914" s="100"/>
      <c r="Q914" s="63">
        <f t="shared" si="388"/>
        <v>0</v>
      </c>
      <c r="R914" s="65"/>
      <c r="S914" s="67"/>
      <c r="T914" s="40"/>
      <c r="U914" s="106">
        <f>IF(EXACT(O914,Y914),M914,M914*(1-'Расчет ПРЕДЗАКАЗ'!$D$10))</f>
        <v>0</v>
      </c>
      <c r="V914" s="106">
        <f t="shared" si="389"/>
        <v>0</v>
      </c>
      <c r="W914" s="106" t="e">
        <f>IF(EXACT(O914,Y914),M914,M914*(1-#REF!))</f>
        <v>#REF!</v>
      </c>
      <c r="X914" s="106" t="e">
        <f t="shared" si="390"/>
        <v>#REF!</v>
      </c>
      <c r="Y914" s="107" t="s">
        <v>72</v>
      </c>
      <c r="Z914" s="103">
        <f t="shared" si="386"/>
        <v>0</v>
      </c>
      <c r="AA914" s="103">
        <f t="shared" si="387"/>
        <v>0</v>
      </c>
      <c r="AB914" s="128" t="str">
        <f t="shared" si="391"/>
        <v/>
      </c>
      <c r="AC914" s="128" t="e">
        <f t="shared" si="392"/>
        <v>#REF!</v>
      </c>
    </row>
    <row r="915" spans="1:29" ht="50.1" customHeight="1">
      <c r="A915" s="171"/>
      <c r="B915" s="171"/>
      <c r="C915" s="174"/>
      <c r="D915" s="174"/>
      <c r="E915" s="131"/>
      <c r="F915" s="177"/>
      <c r="G915" s="180"/>
      <c r="H915" s="163"/>
      <c r="I915" s="165"/>
      <c r="J915" s="168"/>
      <c r="K915" s="62"/>
      <c r="L915" s="63"/>
      <c r="M915" s="63"/>
      <c r="N915" s="65"/>
      <c r="O915" s="127"/>
      <c r="P915" s="100"/>
      <c r="Q915" s="63">
        <f t="shared" si="388"/>
        <v>0</v>
      </c>
      <c r="R915" s="65"/>
      <c r="S915" s="67"/>
      <c r="T915" s="40"/>
      <c r="U915" s="106">
        <f>IF(EXACT(O915,Y915),M915,M915*(1-'Расчет ПРЕДЗАКАЗ'!$D$10))</f>
        <v>0</v>
      </c>
      <c r="V915" s="106">
        <f t="shared" si="389"/>
        <v>0</v>
      </c>
      <c r="W915" s="106" t="e">
        <f>IF(EXACT(O915,Y915),M915,M915*(1-#REF!))</f>
        <v>#REF!</v>
      </c>
      <c r="X915" s="106" t="e">
        <f t="shared" si="390"/>
        <v>#REF!</v>
      </c>
      <c r="Y915" s="107" t="s">
        <v>72</v>
      </c>
      <c r="Z915" s="103">
        <f t="shared" si="386"/>
        <v>0</v>
      </c>
      <c r="AA915" s="103">
        <f t="shared" si="387"/>
        <v>0</v>
      </c>
      <c r="AB915" s="128" t="str">
        <f t="shared" si="391"/>
        <v/>
      </c>
      <c r="AC915" s="128" t="e">
        <f t="shared" si="392"/>
        <v>#REF!</v>
      </c>
    </row>
    <row r="916" spans="1:29" ht="50.1" customHeight="1">
      <c r="A916" s="171"/>
      <c r="B916" s="171"/>
      <c r="C916" s="174"/>
      <c r="D916" s="174"/>
      <c r="E916" s="131"/>
      <c r="F916" s="177"/>
      <c r="G916" s="180"/>
      <c r="H916" s="163"/>
      <c r="I916" s="165"/>
      <c r="J916" s="168"/>
      <c r="K916" s="62"/>
      <c r="L916" s="63"/>
      <c r="M916" s="63"/>
      <c r="N916" s="65"/>
      <c r="O916" s="127"/>
      <c r="P916" s="100"/>
      <c r="Q916" s="63">
        <f t="shared" si="388"/>
        <v>0</v>
      </c>
      <c r="R916" s="65"/>
      <c r="S916" s="67"/>
      <c r="T916" s="40"/>
      <c r="U916" s="106">
        <f>IF(EXACT(O916,Y916),M916,M916*(1-'Расчет ПРЕДЗАКАЗ'!$D$10))</f>
        <v>0</v>
      </c>
      <c r="V916" s="106">
        <f t="shared" si="389"/>
        <v>0</v>
      </c>
      <c r="W916" s="106" t="e">
        <f>IF(EXACT(O916,Y916),M916,M916*(1-#REF!))</f>
        <v>#REF!</v>
      </c>
      <c r="X916" s="106" t="e">
        <f t="shared" si="390"/>
        <v>#REF!</v>
      </c>
      <c r="Y916" s="107" t="s">
        <v>72</v>
      </c>
      <c r="Z916" s="103">
        <f t="shared" si="386"/>
        <v>0</v>
      </c>
      <c r="AA916" s="103">
        <f t="shared" si="387"/>
        <v>0</v>
      </c>
      <c r="AB916" s="128" t="str">
        <f t="shared" si="391"/>
        <v/>
      </c>
      <c r="AC916" s="128" t="e">
        <f t="shared" si="392"/>
        <v>#REF!</v>
      </c>
    </row>
    <row r="917" spans="1:29" ht="50.1" customHeight="1">
      <c r="A917" s="171"/>
      <c r="B917" s="171"/>
      <c r="C917" s="174"/>
      <c r="D917" s="174"/>
      <c r="E917" s="131"/>
      <c r="F917" s="177"/>
      <c r="G917" s="180"/>
      <c r="H917" s="163"/>
      <c r="I917" s="165"/>
      <c r="J917" s="168"/>
      <c r="K917" s="62"/>
      <c r="L917" s="63"/>
      <c r="M917" s="63"/>
      <c r="N917" s="65"/>
      <c r="O917" s="127"/>
      <c r="P917" s="100"/>
      <c r="Q917" s="63">
        <f t="shared" si="388"/>
        <v>0</v>
      </c>
      <c r="R917" s="65"/>
      <c r="S917" s="67"/>
      <c r="T917" s="40"/>
      <c r="U917" s="106">
        <f>IF(EXACT(O917,Y917),M917,M917*(1-'Расчет ПРЕДЗАКАЗ'!$D$10))</f>
        <v>0</v>
      </c>
      <c r="V917" s="106">
        <f t="shared" si="389"/>
        <v>0</v>
      </c>
      <c r="W917" s="106" t="e">
        <f>IF(EXACT(O917,Y917),M917,M917*(1-#REF!))</f>
        <v>#REF!</v>
      </c>
      <c r="X917" s="106" t="e">
        <f t="shared" si="390"/>
        <v>#REF!</v>
      </c>
      <c r="Y917" s="107" t="s">
        <v>72</v>
      </c>
      <c r="Z917" s="103">
        <f t="shared" si="386"/>
        <v>0</v>
      </c>
      <c r="AA917" s="103">
        <f t="shared" si="387"/>
        <v>0</v>
      </c>
      <c r="AB917" s="128" t="str">
        <f t="shared" si="391"/>
        <v/>
      </c>
      <c r="AC917" s="128" t="e">
        <f t="shared" si="392"/>
        <v>#REF!</v>
      </c>
    </row>
    <row r="918" spans="1:29" ht="50.1" customHeight="1">
      <c r="A918" s="172"/>
      <c r="B918" s="172"/>
      <c r="C918" s="175"/>
      <c r="D918" s="175"/>
      <c r="E918" s="132"/>
      <c r="F918" s="178"/>
      <c r="G918" s="181"/>
      <c r="H918" s="164"/>
      <c r="I918" s="166"/>
      <c r="J918" s="169"/>
      <c r="K918" s="62"/>
      <c r="L918" s="63"/>
      <c r="M918" s="63"/>
      <c r="N918" s="65"/>
      <c r="O918" s="127"/>
      <c r="P918" s="100"/>
      <c r="Q918" s="63">
        <f t="shared" si="388"/>
        <v>0</v>
      </c>
      <c r="R918" s="65"/>
      <c r="S918" s="64"/>
      <c r="T918" s="40"/>
      <c r="U918" s="106">
        <f>IF(EXACT(O918,Y918),M918,M918*(1-'Расчет ПРЕДЗАКАЗ'!$D$10))</f>
        <v>0</v>
      </c>
      <c r="V918" s="106">
        <f t="shared" si="389"/>
        <v>0</v>
      </c>
      <c r="W918" s="106" t="e">
        <f>IF(EXACT(O918,Y918),M918,M918*(1-#REF!))</f>
        <v>#REF!</v>
      </c>
      <c r="X918" s="106" t="e">
        <f t="shared" si="390"/>
        <v>#REF!</v>
      </c>
      <c r="Y918" s="107" t="s">
        <v>72</v>
      </c>
      <c r="Z918" s="103">
        <f t="shared" si="386"/>
        <v>0</v>
      </c>
      <c r="AA918" s="103">
        <f t="shared" si="387"/>
        <v>0</v>
      </c>
      <c r="AB918" s="128" t="str">
        <f t="shared" si="391"/>
        <v/>
      </c>
      <c r="AC918" s="128" t="e">
        <f t="shared" si="392"/>
        <v>#REF!</v>
      </c>
    </row>
    <row r="919" spans="1:29" ht="11.25" customHeight="1" thickBot="1"/>
    <row r="920" spans="1:29" ht="50.1" customHeight="1">
      <c r="A920" s="170">
        <v>562</v>
      </c>
      <c r="B920" s="170" t="s">
        <v>4525</v>
      </c>
      <c r="C920" s="173" t="s">
        <v>4526</v>
      </c>
      <c r="D920" s="173" t="s">
        <v>77</v>
      </c>
      <c r="E920" s="131"/>
      <c r="F920" s="196" t="s">
        <v>1204</v>
      </c>
      <c r="G920" s="179" t="s">
        <v>92</v>
      </c>
      <c r="H920" s="162" t="s">
        <v>4527</v>
      </c>
      <c r="I920" s="195" t="s">
        <v>4522</v>
      </c>
      <c r="J920" s="167" t="s">
        <v>19</v>
      </c>
      <c r="K920" s="62" t="s">
        <v>1578</v>
      </c>
      <c r="L920" s="63">
        <v>8810</v>
      </c>
      <c r="M920" s="63">
        <v>5508</v>
      </c>
      <c r="N920" s="142" t="s">
        <v>4528</v>
      </c>
      <c r="O920" s="127" t="s">
        <v>72</v>
      </c>
      <c r="P920" s="100"/>
      <c r="Q920" s="63">
        <f>P920*M920</f>
        <v>0</v>
      </c>
      <c r="R920" s="64"/>
      <c r="S920" s="67">
        <v>17</v>
      </c>
      <c r="T920" s="61"/>
      <c r="U920" s="106">
        <f>IF(EXACT(O920,Y920),M920,M920*(1-'Расчет ПРЕДЗАКАЗ'!$D$10))</f>
        <v>5508</v>
      </c>
      <c r="V920" s="106">
        <f>P920*U920</f>
        <v>0</v>
      </c>
      <c r="W920" s="106">
        <f>IF(EXACT(O920,Y920),M920,M920*(1-#REF!))</f>
        <v>5508</v>
      </c>
      <c r="X920" s="106">
        <f>P920*W920</f>
        <v>0</v>
      </c>
      <c r="Y920" s="107" t="s">
        <v>72</v>
      </c>
      <c r="Z920" s="103">
        <f t="shared" ref="Z920:Z934" si="393">IF(EXACT(O920,Y920),Q920,0)</f>
        <v>0</v>
      </c>
      <c r="AA920" s="103">
        <f t="shared" ref="AA920:AA934" si="394">IF(Z920=0,Q920,0)</f>
        <v>0</v>
      </c>
      <c r="AB920" s="128">
        <f>IF(U920=0,"",L920/U920-1)</f>
        <v>0.59949164851125625</v>
      </c>
      <c r="AC920" s="128">
        <f>IF(W920=0,"",L920/W920-1)</f>
        <v>0.59949164851125625</v>
      </c>
    </row>
    <row r="921" spans="1:29" ht="50.1" customHeight="1">
      <c r="A921" s="171"/>
      <c r="B921" s="171"/>
      <c r="C921" s="174"/>
      <c r="D921" s="174"/>
      <c r="E921" s="131"/>
      <c r="F921" s="177"/>
      <c r="G921" s="180"/>
      <c r="H921" s="163"/>
      <c r="I921" s="165"/>
      <c r="J921" s="168"/>
      <c r="K921" s="62" t="s">
        <v>2656</v>
      </c>
      <c r="L921" s="63">
        <v>8810</v>
      </c>
      <c r="M921" s="63">
        <v>5508</v>
      </c>
      <c r="N921" s="142" t="s">
        <v>4529</v>
      </c>
      <c r="O921" s="127" t="s">
        <v>72</v>
      </c>
      <c r="P921" s="100"/>
      <c r="Q921" s="63">
        <f t="shared" ref="Q921:Q934" si="395">P921*M921</f>
        <v>0</v>
      </c>
      <c r="R921" s="64"/>
      <c r="S921" s="67">
        <v>40</v>
      </c>
      <c r="T921" s="46"/>
      <c r="U921" s="106">
        <f>IF(EXACT(O921,Y921),M921,M921*(1-'Расчет ПРЕДЗАКАЗ'!$D$10))</f>
        <v>5508</v>
      </c>
      <c r="V921" s="106">
        <f t="shared" ref="V921:V934" si="396">P921*U921</f>
        <v>0</v>
      </c>
      <c r="W921" s="106">
        <f>IF(EXACT(O921,Y921),M921,M921*(1-#REF!))</f>
        <v>5508</v>
      </c>
      <c r="X921" s="106">
        <f t="shared" ref="X921:X934" si="397">P921*W921</f>
        <v>0</v>
      </c>
      <c r="Y921" s="107" t="s">
        <v>72</v>
      </c>
      <c r="Z921" s="103">
        <f t="shared" si="393"/>
        <v>0</v>
      </c>
      <c r="AA921" s="103">
        <f t="shared" si="394"/>
        <v>0</v>
      </c>
      <c r="AB921" s="128">
        <f t="shared" ref="AB921:AB934" si="398">IF(U921=0,"",L921/U921-1)</f>
        <v>0.59949164851125625</v>
      </c>
      <c r="AC921" s="128">
        <f t="shared" ref="AC921:AC934" si="399">IF(W921=0,"",L921/W921-1)</f>
        <v>0.59949164851125625</v>
      </c>
    </row>
    <row r="922" spans="1:29" ht="50.1" customHeight="1">
      <c r="A922" s="171"/>
      <c r="B922" s="171"/>
      <c r="C922" s="174"/>
      <c r="D922" s="174"/>
      <c r="E922" s="131"/>
      <c r="F922" s="177"/>
      <c r="G922" s="180"/>
      <c r="H922" s="163"/>
      <c r="I922" s="165"/>
      <c r="J922" s="168"/>
      <c r="K922" s="62" t="s">
        <v>822</v>
      </c>
      <c r="L922" s="63">
        <v>8810</v>
      </c>
      <c r="M922" s="63">
        <v>5508</v>
      </c>
      <c r="N922" s="142" t="s">
        <v>4530</v>
      </c>
      <c r="O922" s="127" t="s">
        <v>72</v>
      </c>
      <c r="P922" s="100"/>
      <c r="Q922" s="63">
        <f t="shared" si="395"/>
        <v>0</v>
      </c>
      <c r="R922" s="64"/>
      <c r="S922" s="67">
        <v>1</v>
      </c>
      <c r="T922" s="46"/>
      <c r="U922" s="106">
        <f>IF(EXACT(O922,Y922),M922,M922*(1-'Расчет ПРЕДЗАКАЗ'!$D$10))</f>
        <v>5508</v>
      </c>
      <c r="V922" s="106">
        <f t="shared" si="396"/>
        <v>0</v>
      </c>
      <c r="W922" s="106">
        <f>IF(EXACT(O922,Y922),M922,M922*(1-#REF!))</f>
        <v>5508</v>
      </c>
      <c r="X922" s="106">
        <f t="shared" si="397"/>
        <v>0</v>
      </c>
      <c r="Y922" s="107" t="s">
        <v>72</v>
      </c>
      <c r="Z922" s="103">
        <f t="shared" si="393"/>
        <v>0</v>
      </c>
      <c r="AA922" s="103">
        <f t="shared" si="394"/>
        <v>0</v>
      </c>
      <c r="AB922" s="128">
        <f t="shared" si="398"/>
        <v>0.59949164851125625</v>
      </c>
      <c r="AC922" s="128">
        <f t="shared" si="399"/>
        <v>0.59949164851125625</v>
      </c>
    </row>
    <row r="923" spans="1:29" ht="50.1" customHeight="1">
      <c r="A923" s="171"/>
      <c r="B923" s="171"/>
      <c r="C923" s="174"/>
      <c r="D923" s="174"/>
      <c r="E923" s="131"/>
      <c r="F923" s="177"/>
      <c r="G923" s="180"/>
      <c r="H923" s="163"/>
      <c r="I923" s="165"/>
      <c r="J923" s="168"/>
      <c r="K923" s="62" t="s">
        <v>843</v>
      </c>
      <c r="L923" s="63">
        <v>8810</v>
      </c>
      <c r="M923" s="63">
        <v>5508</v>
      </c>
      <c r="N923" s="142" t="s">
        <v>4531</v>
      </c>
      <c r="O923" s="127" t="s">
        <v>72</v>
      </c>
      <c r="P923" s="100"/>
      <c r="Q923" s="63">
        <f t="shared" si="395"/>
        <v>0</v>
      </c>
      <c r="R923" s="64"/>
      <c r="S923" s="67">
        <v>9</v>
      </c>
      <c r="T923" s="46"/>
      <c r="U923" s="106">
        <f>IF(EXACT(O923,Y923),M923,M923*(1-'Расчет ПРЕДЗАКАЗ'!$D$10))</f>
        <v>5508</v>
      </c>
      <c r="V923" s="106">
        <f t="shared" si="396"/>
        <v>0</v>
      </c>
      <c r="W923" s="106">
        <f>IF(EXACT(O923,Y923),M923,M923*(1-#REF!))</f>
        <v>5508</v>
      </c>
      <c r="X923" s="106">
        <f t="shared" si="397"/>
        <v>0</v>
      </c>
      <c r="Y923" s="107" t="s">
        <v>72</v>
      </c>
      <c r="Z923" s="103">
        <f t="shared" si="393"/>
        <v>0</v>
      </c>
      <c r="AA923" s="103">
        <f t="shared" si="394"/>
        <v>0</v>
      </c>
      <c r="AB923" s="128">
        <f t="shared" si="398"/>
        <v>0.59949164851125625</v>
      </c>
      <c r="AC923" s="128">
        <f t="shared" si="399"/>
        <v>0.59949164851125625</v>
      </c>
    </row>
    <row r="924" spans="1:29" ht="50.1" customHeight="1">
      <c r="A924" s="171"/>
      <c r="B924" s="171"/>
      <c r="C924" s="174"/>
      <c r="D924" s="174"/>
      <c r="E924" s="131"/>
      <c r="F924" s="177"/>
      <c r="G924" s="180"/>
      <c r="H924" s="163"/>
      <c r="I924" s="165"/>
      <c r="J924" s="168"/>
      <c r="K924" s="62" t="s">
        <v>1469</v>
      </c>
      <c r="L924" s="63">
        <v>8810</v>
      </c>
      <c r="M924" s="63">
        <v>5508</v>
      </c>
      <c r="N924" s="142" t="s">
        <v>4532</v>
      </c>
      <c r="O924" s="127" t="s">
        <v>72</v>
      </c>
      <c r="P924" s="100"/>
      <c r="Q924" s="63">
        <f t="shared" si="395"/>
        <v>0</v>
      </c>
      <c r="R924" s="64"/>
      <c r="S924" s="67">
        <v>1</v>
      </c>
      <c r="T924" s="46"/>
      <c r="U924" s="106">
        <f>IF(EXACT(O924,Y924),M924,M924*(1-'Расчет ПРЕДЗАКАЗ'!$D$10))</f>
        <v>5508</v>
      </c>
      <c r="V924" s="106">
        <f t="shared" si="396"/>
        <v>0</v>
      </c>
      <c r="W924" s="106">
        <f>IF(EXACT(O924,Y924),M924,M924*(1-#REF!))</f>
        <v>5508</v>
      </c>
      <c r="X924" s="106">
        <f t="shared" si="397"/>
        <v>0</v>
      </c>
      <c r="Y924" s="107" t="s">
        <v>72</v>
      </c>
      <c r="Z924" s="103">
        <f t="shared" si="393"/>
        <v>0</v>
      </c>
      <c r="AA924" s="103">
        <f t="shared" si="394"/>
        <v>0</v>
      </c>
      <c r="AB924" s="128">
        <f t="shared" si="398"/>
        <v>0.59949164851125625</v>
      </c>
      <c r="AC924" s="128">
        <f t="shared" si="399"/>
        <v>0.59949164851125625</v>
      </c>
    </row>
    <row r="925" spans="1:29" ht="50.1" customHeight="1">
      <c r="A925" s="171"/>
      <c r="B925" s="171"/>
      <c r="C925" s="174"/>
      <c r="D925" s="174"/>
      <c r="E925" s="131"/>
      <c r="F925" s="177"/>
      <c r="G925" s="180"/>
      <c r="H925" s="163"/>
      <c r="I925" s="165"/>
      <c r="J925" s="168"/>
      <c r="K925" s="62" t="s">
        <v>1119</v>
      </c>
      <c r="L925" s="63">
        <v>8810</v>
      </c>
      <c r="M925" s="63">
        <v>5508</v>
      </c>
      <c r="N925" s="142" t="s">
        <v>4533</v>
      </c>
      <c r="O925" s="127" t="s">
        <v>72</v>
      </c>
      <c r="P925" s="100"/>
      <c r="Q925" s="63">
        <f t="shared" si="395"/>
        <v>0</v>
      </c>
      <c r="R925" s="64"/>
      <c r="S925" s="67">
        <v>7</v>
      </c>
      <c r="T925" s="46"/>
      <c r="U925" s="106">
        <f>IF(EXACT(O925,Y925),M925,M925*(1-'Расчет ПРЕДЗАКАЗ'!$D$10))</f>
        <v>5508</v>
      </c>
      <c r="V925" s="106">
        <f t="shared" si="396"/>
        <v>0</v>
      </c>
      <c r="W925" s="106">
        <f>IF(EXACT(O925,Y925),M925,M925*(1-#REF!))</f>
        <v>5508</v>
      </c>
      <c r="X925" s="106">
        <f t="shared" si="397"/>
        <v>0</v>
      </c>
      <c r="Y925" s="107" t="s">
        <v>72</v>
      </c>
      <c r="Z925" s="103">
        <f t="shared" si="393"/>
        <v>0</v>
      </c>
      <c r="AA925" s="103">
        <f t="shared" si="394"/>
        <v>0</v>
      </c>
      <c r="AB925" s="128">
        <f t="shared" si="398"/>
        <v>0.59949164851125625</v>
      </c>
      <c r="AC925" s="128">
        <f t="shared" si="399"/>
        <v>0.59949164851125625</v>
      </c>
    </row>
    <row r="926" spans="1:29" ht="50.1" customHeight="1">
      <c r="A926" s="171"/>
      <c r="B926" s="171"/>
      <c r="C926" s="174"/>
      <c r="D926" s="174"/>
      <c r="E926" s="131"/>
      <c r="F926" s="177"/>
      <c r="G926" s="180"/>
      <c r="H926" s="163"/>
      <c r="I926" s="165"/>
      <c r="J926" s="168"/>
      <c r="K926" s="62"/>
      <c r="L926" s="63"/>
      <c r="M926" s="63"/>
      <c r="N926" s="142"/>
      <c r="O926" s="127"/>
      <c r="P926" s="100"/>
      <c r="Q926" s="63">
        <f t="shared" si="395"/>
        <v>0</v>
      </c>
      <c r="R926" s="64"/>
      <c r="S926" s="67"/>
      <c r="T926" s="46"/>
      <c r="U926" s="106">
        <f>IF(EXACT(O926,Y926),M926,M926*(1-'Расчет ПРЕДЗАКАЗ'!$D$10))</f>
        <v>0</v>
      </c>
      <c r="V926" s="106">
        <f t="shared" si="396"/>
        <v>0</v>
      </c>
      <c r="W926" s="106" t="e">
        <f>IF(EXACT(O926,Y926),M926,M926*(1-#REF!))</f>
        <v>#REF!</v>
      </c>
      <c r="X926" s="106" t="e">
        <f t="shared" si="397"/>
        <v>#REF!</v>
      </c>
      <c r="Y926" s="107" t="s">
        <v>72</v>
      </c>
      <c r="Z926" s="103">
        <f t="shared" si="393"/>
        <v>0</v>
      </c>
      <c r="AA926" s="103">
        <f t="shared" si="394"/>
        <v>0</v>
      </c>
      <c r="AB926" s="128" t="str">
        <f t="shared" si="398"/>
        <v/>
      </c>
      <c r="AC926" s="128" t="e">
        <f t="shared" si="399"/>
        <v>#REF!</v>
      </c>
    </row>
    <row r="927" spans="1:29" ht="50.1" customHeight="1">
      <c r="A927" s="171"/>
      <c r="B927" s="171"/>
      <c r="C927" s="174"/>
      <c r="D927" s="174"/>
      <c r="E927" s="131"/>
      <c r="F927" s="177"/>
      <c r="G927" s="180"/>
      <c r="H927" s="163"/>
      <c r="I927" s="165"/>
      <c r="J927" s="168"/>
      <c r="K927" s="62"/>
      <c r="L927" s="63"/>
      <c r="M927" s="63"/>
      <c r="N927" s="142"/>
      <c r="O927" s="127"/>
      <c r="P927" s="100"/>
      <c r="Q927" s="63">
        <f t="shared" si="395"/>
        <v>0</v>
      </c>
      <c r="R927" s="64"/>
      <c r="S927" s="67"/>
      <c r="T927" s="46"/>
      <c r="U927" s="106">
        <f>IF(EXACT(O927,Y927),M927,M927*(1-'Расчет ПРЕДЗАКАЗ'!$D$10))</f>
        <v>0</v>
      </c>
      <c r="V927" s="106">
        <f t="shared" si="396"/>
        <v>0</v>
      </c>
      <c r="W927" s="106" t="e">
        <f>IF(EXACT(O927,Y927),M927,M927*(1-#REF!))</f>
        <v>#REF!</v>
      </c>
      <c r="X927" s="106" t="e">
        <f t="shared" si="397"/>
        <v>#REF!</v>
      </c>
      <c r="Y927" s="107" t="s">
        <v>72</v>
      </c>
      <c r="Z927" s="103">
        <f t="shared" si="393"/>
        <v>0</v>
      </c>
      <c r="AA927" s="103">
        <f t="shared" si="394"/>
        <v>0</v>
      </c>
      <c r="AB927" s="128" t="str">
        <f t="shared" si="398"/>
        <v/>
      </c>
      <c r="AC927" s="128" t="e">
        <f t="shared" si="399"/>
        <v>#REF!</v>
      </c>
    </row>
    <row r="928" spans="1:29" ht="50.1" customHeight="1">
      <c r="A928" s="171"/>
      <c r="B928" s="171"/>
      <c r="C928" s="174"/>
      <c r="D928" s="174"/>
      <c r="E928" s="131"/>
      <c r="F928" s="177"/>
      <c r="G928" s="180"/>
      <c r="H928" s="163"/>
      <c r="I928" s="165"/>
      <c r="J928" s="168"/>
      <c r="K928" s="62"/>
      <c r="L928" s="63"/>
      <c r="M928" s="63"/>
      <c r="N928" s="142"/>
      <c r="O928" s="127"/>
      <c r="P928" s="100"/>
      <c r="Q928" s="63">
        <f t="shared" si="395"/>
        <v>0</v>
      </c>
      <c r="R928" s="64"/>
      <c r="S928" s="67"/>
      <c r="T928" s="46"/>
      <c r="U928" s="106">
        <f>IF(EXACT(O928,Y928),M928,M928*(1-'Расчет ПРЕДЗАКАЗ'!$D$10))</f>
        <v>0</v>
      </c>
      <c r="V928" s="106">
        <f t="shared" si="396"/>
        <v>0</v>
      </c>
      <c r="W928" s="106" t="e">
        <f>IF(EXACT(O928,Y928),M928,M928*(1-#REF!))</f>
        <v>#REF!</v>
      </c>
      <c r="X928" s="106" t="e">
        <f t="shared" si="397"/>
        <v>#REF!</v>
      </c>
      <c r="Y928" s="107" t="s">
        <v>72</v>
      </c>
      <c r="Z928" s="103">
        <f t="shared" si="393"/>
        <v>0</v>
      </c>
      <c r="AA928" s="103">
        <f t="shared" si="394"/>
        <v>0</v>
      </c>
      <c r="AB928" s="128" t="str">
        <f t="shared" si="398"/>
        <v/>
      </c>
      <c r="AC928" s="128" t="e">
        <f t="shared" si="399"/>
        <v>#REF!</v>
      </c>
    </row>
    <row r="929" spans="1:29" ht="50.1" customHeight="1">
      <c r="A929" s="171"/>
      <c r="B929" s="171"/>
      <c r="C929" s="174"/>
      <c r="D929" s="174"/>
      <c r="E929" s="131"/>
      <c r="F929" s="177"/>
      <c r="G929" s="180"/>
      <c r="H929" s="163"/>
      <c r="I929" s="165"/>
      <c r="J929" s="168"/>
      <c r="K929" s="62"/>
      <c r="L929" s="63"/>
      <c r="M929" s="63"/>
      <c r="N929" s="65"/>
      <c r="O929" s="127"/>
      <c r="P929" s="100"/>
      <c r="Q929" s="63">
        <f t="shared" si="395"/>
        <v>0</v>
      </c>
      <c r="R929" s="65"/>
      <c r="S929" s="67"/>
      <c r="T929" s="40"/>
      <c r="U929" s="106">
        <f>IF(EXACT(O929,Y929),M929,M929*(1-'Расчет ПРЕДЗАКАЗ'!$D$10))</f>
        <v>0</v>
      </c>
      <c r="V929" s="106">
        <f t="shared" si="396"/>
        <v>0</v>
      </c>
      <c r="W929" s="106" t="e">
        <f>IF(EXACT(O929,Y929),M929,M929*(1-#REF!))</f>
        <v>#REF!</v>
      </c>
      <c r="X929" s="106" t="e">
        <f t="shared" si="397"/>
        <v>#REF!</v>
      </c>
      <c r="Y929" s="107" t="s">
        <v>72</v>
      </c>
      <c r="Z929" s="103">
        <f t="shared" si="393"/>
        <v>0</v>
      </c>
      <c r="AA929" s="103">
        <f t="shared" si="394"/>
        <v>0</v>
      </c>
      <c r="AB929" s="128" t="str">
        <f t="shared" si="398"/>
        <v/>
      </c>
      <c r="AC929" s="128" t="e">
        <f t="shared" si="399"/>
        <v>#REF!</v>
      </c>
    </row>
    <row r="930" spans="1:29" ht="50.1" customHeight="1">
      <c r="A930" s="171"/>
      <c r="B930" s="171"/>
      <c r="C930" s="174"/>
      <c r="D930" s="174"/>
      <c r="E930" s="131"/>
      <c r="F930" s="177"/>
      <c r="G930" s="180"/>
      <c r="H930" s="163"/>
      <c r="I930" s="165"/>
      <c r="J930" s="168"/>
      <c r="K930" s="62"/>
      <c r="L930" s="63"/>
      <c r="M930" s="63"/>
      <c r="N930" s="65"/>
      <c r="O930" s="127"/>
      <c r="P930" s="100"/>
      <c r="Q930" s="63">
        <f t="shared" si="395"/>
        <v>0</v>
      </c>
      <c r="R930" s="65"/>
      <c r="S930" s="67"/>
      <c r="T930" s="40"/>
      <c r="U930" s="106">
        <f>IF(EXACT(O930,Y930),M930,M930*(1-'Расчет ПРЕДЗАКАЗ'!$D$10))</f>
        <v>0</v>
      </c>
      <c r="V930" s="106">
        <f t="shared" si="396"/>
        <v>0</v>
      </c>
      <c r="W930" s="106" t="e">
        <f>IF(EXACT(O930,Y930),M930,M930*(1-#REF!))</f>
        <v>#REF!</v>
      </c>
      <c r="X930" s="106" t="e">
        <f t="shared" si="397"/>
        <v>#REF!</v>
      </c>
      <c r="Y930" s="107" t="s">
        <v>72</v>
      </c>
      <c r="Z930" s="103">
        <f t="shared" si="393"/>
        <v>0</v>
      </c>
      <c r="AA930" s="103">
        <f t="shared" si="394"/>
        <v>0</v>
      </c>
      <c r="AB930" s="128" t="str">
        <f t="shared" si="398"/>
        <v/>
      </c>
      <c r="AC930" s="128" t="e">
        <f t="shared" si="399"/>
        <v>#REF!</v>
      </c>
    </row>
    <row r="931" spans="1:29" ht="50.1" customHeight="1">
      <c r="A931" s="171"/>
      <c r="B931" s="171"/>
      <c r="C931" s="174"/>
      <c r="D931" s="174"/>
      <c r="E931" s="131"/>
      <c r="F931" s="177"/>
      <c r="G931" s="180"/>
      <c r="H931" s="163"/>
      <c r="I931" s="165"/>
      <c r="J931" s="168"/>
      <c r="K931" s="62"/>
      <c r="L931" s="63"/>
      <c r="M931" s="63"/>
      <c r="N931" s="65"/>
      <c r="O931" s="127"/>
      <c r="P931" s="100"/>
      <c r="Q931" s="63">
        <f t="shared" si="395"/>
        <v>0</v>
      </c>
      <c r="R931" s="65"/>
      <c r="S931" s="67"/>
      <c r="T931" s="40"/>
      <c r="U931" s="106">
        <f>IF(EXACT(O931,Y931),M931,M931*(1-'Расчет ПРЕДЗАКАЗ'!$D$10))</f>
        <v>0</v>
      </c>
      <c r="V931" s="106">
        <f t="shared" si="396"/>
        <v>0</v>
      </c>
      <c r="W931" s="106" t="e">
        <f>IF(EXACT(O931,Y931),M931,M931*(1-#REF!))</f>
        <v>#REF!</v>
      </c>
      <c r="X931" s="106" t="e">
        <f t="shared" si="397"/>
        <v>#REF!</v>
      </c>
      <c r="Y931" s="107" t="s">
        <v>72</v>
      </c>
      <c r="Z931" s="103">
        <f t="shared" si="393"/>
        <v>0</v>
      </c>
      <c r="AA931" s="103">
        <f t="shared" si="394"/>
        <v>0</v>
      </c>
      <c r="AB931" s="128" t="str">
        <f t="shared" si="398"/>
        <v/>
      </c>
      <c r="AC931" s="128" t="e">
        <f t="shared" si="399"/>
        <v>#REF!</v>
      </c>
    </row>
    <row r="932" spans="1:29" ht="50.1" customHeight="1">
      <c r="A932" s="171"/>
      <c r="B932" s="171"/>
      <c r="C932" s="174"/>
      <c r="D932" s="174"/>
      <c r="E932" s="131"/>
      <c r="F932" s="177"/>
      <c r="G932" s="180"/>
      <c r="H932" s="163"/>
      <c r="I932" s="165"/>
      <c r="J932" s="168"/>
      <c r="K932" s="62"/>
      <c r="L932" s="63"/>
      <c r="M932" s="63"/>
      <c r="N932" s="65"/>
      <c r="O932" s="127"/>
      <c r="P932" s="100"/>
      <c r="Q932" s="63">
        <f t="shared" si="395"/>
        <v>0</v>
      </c>
      <c r="R932" s="65"/>
      <c r="S932" s="67"/>
      <c r="T932" s="40"/>
      <c r="U932" s="106">
        <f>IF(EXACT(O932,Y932),M932,M932*(1-'Расчет ПРЕДЗАКАЗ'!$D$10))</f>
        <v>0</v>
      </c>
      <c r="V932" s="106">
        <f t="shared" si="396"/>
        <v>0</v>
      </c>
      <c r="W932" s="106" t="e">
        <f>IF(EXACT(O932,Y932),M932,M932*(1-#REF!))</f>
        <v>#REF!</v>
      </c>
      <c r="X932" s="106" t="e">
        <f t="shared" si="397"/>
        <v>#REF!</v>
      </c>
      <c r="Y932" s="107" t="s">
        <v>72</v>
      </c>
      <c r="Z932" s="103">
        <f t="shared" si="393"/>
        <v>0</v>
      </c>
      <c r="AA932" s="103">
        <f t="shared" si="394"/>
        <v>0</v>
      </c>
      <c r="AB932" s="128" t="str">
        <f t="shared" si="398"/>
        <v/>
      </c>
      <c r="AC932" s="128" t="e">
        <f t="shared" si="399"/>
        <v>#REF!</v>
      </c>
    </row>
    <row r="933" spans="1:29" ht="50.1" customHeight="1">
      <c r="A933" s="171"/>
      <c r="B933" s="171"/>
      <c r="C933" s="174"/>
      <c r="D933" s="174"/>
      <c r="E933" s="131"/>
      <c r="F933" s="177"/>
      <c r="G933" s="180"/>
      <c r="H933" s="163"/>
      <c r="I933" s="165"/>
      <c r="J933" s="168"/>
      <c r="K933" s="62"/>
      <c r="L933" s="63"/>
      <c r="M933" s="63"/>
      <c r="N933" s="65"/>
      <c r="O933" s="127"/>
      <c r="P933" s="100"/>
      <c r="Q933" s="63">
        <f t="shared" si="395"/>
        <v>0</v>
      </c>
      <c r="R933" s="65"/>
      <c r="S933" s="67"/>
      <c r="T933" s="40"/>
      <c r="U933" s="106">
        <f>IF(EXACT(O933,Y933),M933,M933*(1-'Расчет ПРЕДЗАКАЗ'!$D$10))</f>
        <v>0</v>
      </c>
      <c r="V933" s="106">
        <f t="shared" si="396"/>
        <v>0</v>
      </c>
      <c r="W933" s="106" t="e">
        <f>IF(EXACT(O933,Y933),M933,M933*(1-#REF!))</f>
        <v>#REF!</v>
      </c>
      <c r="X933" s="106" t="e">
        <f t="shared" si="397"/>
        <v>#REF!</v>
      </c>
      <c r="Y933" s="107" t="s">
        <v>72</v>
      </c>
      <c r="Z933" s="103">
        <f t="shared" si="393"/>
        <v>0</v>
      </c>
      <c r="AA933" s="103">
        <f t="shared" si="394"/>
        <v>0</v>
      </c>
      <c r="AB933" s="128" t="str">
        <f t="shared" si="398"/>
        <v/>
      </c>
      <c r="AC933" s="128" t="e">
        <f t="shared" si="399"/>
        <v>#REF!</v>
      </c>
    </row>
    <row r="934" spans="1:29" ht="50.1" customHeight="1">
      <c r="A934" s="172"/>
      <c r="B934" s="172"/>
      <c r="C934" s="175"/>
      <c r="D934" s="175"/>
      <c r="E934" s="132"/>
      <c r="F934" s="178"/>
      <c r="G934" s="181"/>
      <c r="H934" s="164"/>
      <c r="I934" s="166"/>
      <c r="J934" s="169"/>
      <c r="K934" s="62"/>
      <c r="L934" s="63"/>
      <c r="M934" s="63"/>
      <c r="N934" s="65"/>
      <c r="O934" s="127"/>
      <c r="P934" s="100"/>
      <c r="Q934" s="63">
        <f t="shared" si="395"/>
        <v>0</v>
      </c>
      <c r="R934" s="65"/>
      <c r="S934" s="64"/>
      <c r="T934" s="40"/>
      <c r="U934" s="106">
        <f>IF(EXACT(O934,Y934),M934,M934*(1-'Расчет ПРЕДЗАКАЗ'!$D$10))</f>
        <v>0</v>
      </c>
      <c r="V934" s="106">
        <f t="shared" si="396"/>
        <v>0</v>
      </c>
      <c r="W934" s="106" t="e">
        <f>IF(EXACT(O934,Y934),M934,M934*(1-#REF!))</f>
        <v>#REF!</v>
      </c>
      <c r="X934" s="106" t="e">
        <f t="shared" si="397"/>
        <v>#REF!</v>
      </c>
      <c r="Y934" s="107" t="s">
        <v>72</v>
      </c>
      <c r="Z934" s="103">
        <f t="shared" si="393"/>
        <v>0</v>
      </c>
      <c r="AA934" s="103">
        <f t="shared" si="394"/>
        <v>0</v>
      </c>
      <c r="AB934" s="128" t="str">
        <f t="shared" si="398"/>
        <v/>
      </c>
      <c r="AC934" s="128" t="e">
        <f t="shared" si="399"/>
        <v>#REF!</v>
      </c>
    </row>
    <row r="935" spans="1:29" ht="11.25" customHeight="1" thickBot="1"/>
    <row r="936" spans="1:29" ht="50.1" customHeight="1">
      <c r="A936" s="170">
        <v>563</v>
      </c>
      <c r="B936" s="170" t="s">
        <v>4534</v>
      </c>
      <c r="C936" s="173" t="s">
        <v>4535</v>
      </c>
      <c r="D936" s="173" t="s">
        <v>77</v>
      </c>
      <c r="E936" s="131"/>
      <c r="F936" s="196" t="s">
        <v>1204</v>
      </c>
      <c r="G936" s="179" t="s">
        <v>3112</v>
      </c>
      <c r="H936" s="162"/>
      <c r="I936" s="195" t="s">
        <v>4536</v>
      </c>
      <c r="J936" s="167" t="s">
        <v>19</v>
      </c>
      <c r="K936" s="62" t="s">
        <v>843</v>
      </c>
      <c r="L936" s="63">
        <v>8340</v>
      </c>
      <c r="M936" s="63">
        <v>4631</v>
      </c>
      <c r="N936" s="142" t="s">
        <v>4537</v>
      </c>
      <c r="O936" s="127" t="s">
        <v>72</v>
      </c>
      <c r="P936" s="100"/>
      <c r="Q936" s="63">
        <f>P936*M936</f>
        <v>0</v>
      </c>
      <c r="R936" s="64"/>
      <c r="S936" s="67">
        <v>2</v>
      </c>
      <c r="T936" s="61"/>
      <c r="U936" s="106">
        <f>IF(EXACT(O936,Y936),M936,M936*(1-'Расчет ПРЕДЗАКАЗ'!$D$10))</f>
        <v>4631</v>
      </c>
      <c r="V936" s="106">
        <f>P936*U936</f>
        <v>0</v>
      </c>
      <c r="W936" s="106">
        <f>IF(EXACT(O936,Y936),M936,M936*(1-#REF!))</f>
        <v>4631</v>
      </c>
      <c r="X936" s="106">
        <f>P936*W936</f>
        <v>0</v>
      </c>
      <c r="Y936" s="107" t="s">
        <v>72</v>
      </c>
      <c r="Z936" s="103">
        <f t="shared" ref="Z936:Z950" si="400">IF(EXACT(O936,Y936),Q936,0)</f>
        <v>0</v>
      </c>
      <c r="AA936" s="103">
        <f t="shared" ref="AA936:AA950" si="401">IF(Z936=0,Q936,0)</f>
        <v>0</v>
      </c>
      <c r="AB936" s="128">
        <f>IF(U936=0,"",L936/U936-1)</f>
        <v>0.80090693154826176</v>
      </c>
      <c r="AC936" s="128">
        <f>IF(W936=0,"",L936/W936-1)</f>
        <v>0.80090693154826176</v>
      </c>
    </row>
    <row r="937" spans="1:29" ht="50.1" customHeight="1">
      <c r="A937" s="171"/>
      <c r="B937" s="171"/>
      <c r="C937" s="174"/>
      <c r="D937" s="174"/>
      <c r="E937" s="131"/>
      <c r="F937" s="177"/>
      <c r="G937" s="180"/>
      <c r="H937" s="163"/>
      <c r="I937" s="165"/>
      <c r="J937" s="168"/>
      <c r="K937" s="62" t="s">
        <v>845</v>
      </c>
      <c r="L937" s="63">
        <v>8340</v>
      </c>
      <c r="M937" s="63">
        <v>4631</v>
      </c>
      <c r="N937" s="142" t="s">
        <v>4538</v>
      </c>
      <c r="O937" s="127" t="s">
        <v>72</v>
      </c>
      <c r="P937" s="100"/>
      <c r="Q937" s="63">
        <f t="shared" ref="Q937:Q950" si="402">P937*M937</f>
        <v>0</v>
      </c>
      <c r="R937" s="64"/>
      <c r="S937" s="67">
        <v>2</v>
      </c>
      <c r="T937" s="46"/>
      <c r="U937" s="106">
        <f>IF(EXACT(O937,Y937),M937,M937*(1-'Расчет ПРЕДЗАКАЗ'!$D$10))</f>
        <v>4631</v>
      </c>
      <c r="V937" s="106">
        <f t="shared" ref="V937:V950" si="403">P937*U937</f>
        <v>0</v>
      </c>
      <c r="W937" s="106">
        <f>IF(EXACT(O937,Y937),M937,M937*(1-#REF!))</f>
        <v>4631</v>
      </c>
      <c r="X937" s="106">
        <f t="shared" ref="X937:X950" si="404">P937*W937</f>
        <v>0</v>
      </c>
      <c r="Y937" s="107" t="s">
        <v>72</v>
      </c>
      <c r="Z937" s="103">
        <f t="shared" si="400"/>
        <v>0</v>
      </c>
      <c r="AA937" s="103">
        <f t="shared" si="401"/>
        <v>0</v>
      </c>
      <c r="AB937" s="128">
        <f t="shared" ref="AB937:AB950" si="405">IF(U937=0,"",L937/U937-1)</f>
        <v>0.80090693154826176</v>
      </c>
      <c r="AC937" s="128">
        <f t="shared" ref="AC937:AC950" si="406">IF(W937=0,"",L937/W937-1)</f>
        <v>0.80090693154826176</v>
      </c>
    </row>
    <row r="938" spans="1:29" ht="50.1" customHeight="1">
      <c r="A938" s="171"/>
      <c r="B938" s="171"/>
      <c r="C938" s="174"/>
      <c r="D938" s="174"/>
      <c r="E938" s="131"/>
      <c r="F938" s="177"/>
      <c r="G938" s="180"/>
      <c r="H938" s="163"/>
      <c r="I938" s="165"/>
      <c r="J938" s="168"/>
      <c r="K938" s="62" t="s">
        <v>1119</v>
      </c>
      <c r="L938" s="63">
        <v>8340</v>
      </c>
      <c r="M938" s="63">
        <v>4631</v>
      </c>
      <c r="N938" s="142" t="s">
        <v>4539</v>
      </c>
      <c r="O938" s="127" t="s">
        <v>72</v>
      </c>
      <c r="P938" s="100"/>
      <c r="Q938" s="63">
        <f t="shared" si="402"/>
        <v>0</v>
      </c>
      <c r="R938" s="64"/>
      <c r="S938" s="67">
        <v>1</v>
      </c>
      <c r="T938" s="46"/>
      <c r="U938" s="106">
        <f>IF(EXACT(O938,Y938),M938,M938*(1-'Расчет ПРЕДЗАКАЗ'!$D$10))</f>
        <v>4631</v>
      </c>
      <c r="V938" s="106">
        <f t="shared" si="403"/>
        <v>0</v>
      </c>
      <c r="W938" s="106">
        <f>IF(EXACT(O938,Y938),M938,M938*(1-#REF!))</f>
        <v>4631</v>
      </c>
      <c r="X938" s="106">
        <f t="shared" si="404"/>
        <v>0</v>
      </c>
      <c r="Y938" s="107" t="s">
        <v>72</v>
      </c>
      <c r="Z938" s="103">
        <f t="shared" si="400"/>
        <v>0</v>
      </c>
      <c r="AA938" s="103">
        <f t="shared" si="401"/>
        <v>0</v>
      </c>
      <c r="AB938" s="128">
        <f t="shared" si="405"/>
        <v>0.80090693154826176</v>
      </c>
      <c r="AC938" s="128">
        <f t="shared" si="406"/>
        <v>0.80090693154826176</v>
      </c>
    </row>
    <row r="939" spans="1:29" ht="50.1" customHeight="1">
      <c r="A939" s="171"/>
      <c r="B939" s="171"/>
      <c r="C939" s="174"/>
      <c r="D939" s="174"/>
      <c r="E939" s="131"/>
      <c r="F939" s="177"/>
      <c r="G939" s="180"/>
      <c r="H939" s="163"/>
      <c r="I939" s="165"/>
      <c r="J939" s="168"/>
      <c r="K939" s="62"/>
      <c r="L939" s="63"/>
      <c r="M939" s="63"/>
      <c r="N939" s="142"/>
      <c r="O939" s="127"/>
      <c r="P939" s="100"/>
      <c r="Q939" s="63">
        <f t="shared" si="402"/>
        <v>0</v>
      </c>
      <c r="R939" s="64"/>
      <c r="S939" s="67"/>
      <c r="T939" s="46"/>
      <c r="U939" s="106">
        <f>IF(EXACT(O939,Y939),M939,M939*(1-'Расчет ПРЕДЗАКАЗ'!$D$10))</f>
        <v>0</v>
      </c>
      <c r="V939" s="106">
        <f t="shared" si="403"/>
        <v>0</v>
      </c>
      <c r="W939" s="106" t="e">
        <f>IF(EXACT(O939,Y939),M939,M939*(1-#REF!))</f>
        <v>#REF!</v>
      </c>
      <c r="X939" s="106" t="e">
        <f t="shared" si="404"/>
        <v>#REF!</v>
      </c>
      <c r="Y939" s="107" t="s">
        <v>72</v>
      </c>
      <c r="Z939" s="103">
        <f t="shared" si="400"/>
        <v>0</v>
      </c>
      <c r="AA939" s="103">
        <f t="shared" si="401"/>
        <v>0</v>
      </c>
      <c r="AB939" s="128" t="str">
        <f t="shared" si="405"/>
        <v/>
      </c>
      <c r="AC939" s="128" t="e">
        <f t="shared" si="406"/>
        <v>#REF!</v>
      </c>
    </row>
    <row r="940" spans="1:29" ht="50.1" customHeight="1">
      <c r="A940" s="171"/>
      <c r="B940" s="171"/>
      <c r="C940" s="174"/>
      <c r="D940" s="174"/>
      <c r="E940" s="131"/>
      <c r="F940" s="177"/>
      <c r="G940" s="180"/>
      <c r="H940" s="163"/>
      <c r="I940" s="165"/>
      <c r="J940" s="168"/>
      <c r="K940" s="62"/>
      <c r="L940" s="63"/>
      <c r="M940" s="63"/>
      <c r="N940" s="142"/>
      <c r="O940" s="127"/>
      <c r="P940" s="100"/>
      <c r="Q940" s="63">
        <f t="shared" si="402"/>
        <v>0</v>
      </c>
      <c r="R940" s="64"/>
      <c r="S940" s="67"/>
      <c r="T940" s="46"/>
      <c r="U940" s="106">
        <f>IF(EXACT(O940,Y940),M940,M940*(1-'Расчет ПРЕДЗАКАЗ'!$D$10))</f>
        <v>0</v>
      </c>
      <c r="V940" s="106">
        <f t="shared" si="403"/>
        <v>0</v>
      </c>
      <c r="W940" s="106" t="e">
        <f>IF(EXACT(O940,Y940),M940,M940*(1-#REF!))</f>
        <v>#REF!</v>
      </c>
      <c r="X940" s="106" t="e">
        <f t="shared" si="404"/>
        <v>#REF!</v>
      </c>
      <c r="Y940" s="107" t="s">
        <v>72</v>
      </c>
      <c r="Z940" s="103">
        <f t="shared" si="400"/>
        <v>0</v>
      </c>
      <c r="AA940" s="103">
        <f t="shared" si="401"/>
        <v>0</v>
      </c>
      <c r="AB940" s="128" t="str">
        <f t="shared" si="405"/>
        <v/>
      </c>
      <c r="AC940" s="128" t="e">
        <f t="shared" si="406"/>
        <v>#REF!</v>
      </c>
    </row>
    <row r="941" spans="1:29" ht="50.1" customHeight="1">
      <c r="A941" s="171"/>
      <c r="B941" s="171"/>
      <c r="C941" s="174"/>
      <c r="D941" s="174"/>
      <c r="E941" s="131"/>
      <c r="F941" s="177"/>
      <c r="G941" s="180"/>
      <c r="H941" s="163"/>
      <c r="I941" s="165"/>
      <c r="J941" s="168"/>
      <c r="K941" s="62"/>
      <c r="L941" s="63"/>
      <c r="M941" s="63"/>
      <c r="N941" s="142"/>
      <c r="O941" s="127"/>
      <c r="P941" s="100"/>
      <c r="Q941" s="63">
        <f t="shared" si="402"/>
        <v>0</v>
      </c>
      <c r="R941" s="64"/>
      <c r="S941" s="67"/>
      <c r="T941" s="46"/>
      <c r="U941" s="106">
        <f>IF(EXACT(O941,Y941),M941,M941*(1-'Расчет ПРЕДЗАКАЗ'!$D$10))</f>
        <v>0</v>
      </c>
      <c r="V941" s="106">
        <f t="shared" si="403"/>
        <v>0</v>
      </c>
      <c r="W941" s="106" t="e">
        <f>IF(EXACT(O941,Y941),M941,M941*(1-#REF!))</f>
        <v>#REF!</v>
      </c>
      <c r="X941" s="106" t="e">
        <f t="shared" si="404"/>
        <v>#REF!</v>
      </c>
      <c r="Y941" s="107" t="s">
        <v>72</v>
      </c>
      <c r="Z941" s="103">
        <f t="shared" si="400"/>
        <v>0</v>
      </c>
      <c r="AA941" s="103">
        <f t="shared" si="401"/>
        <v>0</v>
      </c>
      <c r="AB941" s="128" t="str">
        <f t="shared" si="405"/>
        <v/>
      </c>
      <c r="AC941" s="128" t="e">
        <f t="shared" si="406"/>
        <v>#REF!</v>
      </c>
    </row>
    <row r="942" spans="1:29" ht="50.1" customHeight="1">
      <c r="A942" s="171"/>
      <c r="B942" s="171"/>
      <c r="C942" s="174"/>
      <c r="D942" s="174"/>
      <c r="E942" s="131"/>
      <c r="F942" s="177"/>
      <c r="G942" s="180"/>
      <c r="H942" s="163"/>
      <c r="I942" s="165"/>
      <c r="J942" s="168"/>
      <c r="K942" s="62"/>
      <c r="L942" s="63"/>
      <c r="M942" s="63"/>
      <c r="N942" s="142"/>
      <c r="O942" s="127"/>
      <c r="P942" s="100"/>
      <c r="Q942" s="63">
        <f t="shared" si="402"/>
        <v>0</v>
      </c>
      <c r="R942" s="64"/>
      <c r="S942" s="67"/>
      <c r="T942" s="46"/>
      <c r="U942" s="106">
        <f>IF(EXACT(O942,Y942),M942,M942*(1-'Расчет ПРЕДЗАКАЗ'!$D$10))</f>
        <v>0</v>
      </c>
      <c r="V942" s="106">
        <f t="shared" si="403"/>
        <v>0</v>
      </c>
      <c r="W942" s="106" t="e">
        <f>IF(EXACT(O942,Y942),M942,M942*(1-#REF!))</f>
        <v>#REF!</v>
      </c>
      <c r="X942" s="106" t="e">
        <f t="shared" si="404"/>
        <v>#REF!</v>
      </c>
      <c r="Y942" s="107" t="s">
        <v>72</v>
      </c>
      <c r="Z942" s="103">
        <f t="shared" si="400"/>
        <v>0</v>
      </c>
      <c r="AA942" s="103">
        <f t="shared" si="401"/>
        <v>0</v>
      </c>
      <c r="AB942" s="128" t="str">
        <f t="shared" si="405"/>
        <v/>
      </c>
      <c r="AC942" s="128" t="e">
        <f t="shared" si="406"/>
        <v>#REF!</v>
      </c>
    </row>
    <row r="943" spans="1:29" ht="50.1" customHeight="1">
      <c r="A943" s="171"/>
      <c r="B943" s="171"/>
      <c r="C943" s="174"/>
      <c r="D943" s="174"/>
      <c r="E943" s="131"/>
      <c r="F943" s="177"/>
      <c r="G943" s="180"/>
      <c r="H943" s="163"/>
      <c r="I943" s="165"/>
      <c r="J943" s="168"/>
      <c r="K943" s="62"/>
      <c r="L943" s="63"/>
      <c r="M943" s="63"/>
      <c r="N943" s="142"/>
      <c r="O943" s="127"/>
      <c r="P943" s="100"/>
      <c r="Q943" s="63">
        <f t="shared" si="402"/>
        <v>0</v>
      </c>
      <c r="R943" s="64"/>
      <c r="S943" s="67"/>
      <c r="T943" s="46"/>
      <c r="U943" s="106">
        <f>IF(EXACT(O943,Y943),M943,M943*(1-'Расчет ПРЕДЗАКАЗ'!$D$10))</f>
        <v>0</v>
      </c>
      <c r="V943" s="106">
        <f t="shared" si="403"/>
        <v>0</v>
      </c>
      <c r="W943" s="106" t="e">
        <f>IF(EXACT(O943,Y943),M943,M943*(1-#REF!))</f>
        <v>#REF!</v>
      </c>
      <c r="X943" s="106" t="e">
        <f t="shared" si="404"/>
        <v>#REF!</v>
      </c>
      <c r="Y943" s="107" t="s">
        <v>72</v>
      </c>
      <c r="Z943" s="103">
        <f t="shared" si="400"/>
        <v>0</v>
      </c>
      <c r="AA943" s="103">
        <f t="shared" si="401"/>
        <v>0</v>
      </c>
      <c r="AB943" s="128" t="str">
        <f t="shared" si="405"/>
        <v/>
      </c>
      <c r="AC943" s="128" t="e">
        <f t="shared" si="406"/>
        <v>#REF!</v>
      </c>
    </row>
    <row r="944" spans="1:29" ht="50.1" customHeight="1">
      <c r="A944" s="171"/>
      <c r="B944" s="171"/>
      <c r="C944" s="174"/>
      <c r="D944" s="174"/>
      <c r="E944" s="131"/>
      <c r="F944" s="177"/>
      <c r="G944" s="180"/>
      <c r="H944" s="163"/>
      <c r="I944" s="165"/>
      <c r="J944" s="168"/>
      <c r="K944" s="62"/>
      <c r="L944" s="63"/>
      <c r="M944" s="63"/>
      <c r="N944" s="142"/>
      <c r="O944" s="127"/>
      <c r="P944" s="100"/>
      <c r="Q944" s="63">
        <f t="shared" si="402"/>
        <v>0</v>
      </c>
      <c r="R944" s="64"/>
      <c r="S944" s="67"/>
      <c r="T944" s="46"/>
      <c r="U944" s="106">
        <f>IF(EXACT(O944,Y944),M944,M944*(1-'Расчет ПРЕДЗАКАЗ'!$D$10))</f>
        <v>0</v>
      </c>
      <c r="V944" s="106">
        <f t="shared" si="403"/>
        <v>0</v>
      </c>
      <c r="W944" s="106" t="e">
        <f>IF(EXACT(O944,Y944),M944,M944*(1-#REF!))</f>
        <v>#REF!</v>
      </c>
      <c r="X944" s="106" t="e">
        <f t="shared" si="404"/>
        <v>#REF!</v>
      </c>
      <c r="Y944" s="107" t="s">
        <v>72</v>
      </c>
      <c r="Z944" s="103">
        <f t="shared" si="400"/>
        <v>0</v>
      </c>
      <c r="AA944" s="103">
        <f t="shared" si="401"/>
        <v>0</v>
      </c>
      <c r="AB944" s="128" t="str">
        <f t="shared" si="405"/>
        <v/>
      </c>
      <c r="AC944" s="128" t="e">
        <f t="shared" si="406"/>
        <v>#REF!</v>
      </c>
    </row>
    <row r="945" spans="1:29" ht="50.1" customHeight="1">
      <c r="A945" s="171"/>
      <c r="B945" s="171"/>
      <c r="C945" s="174"/>
      <c r="D945" s="174"/>
      <c r="E945" s="131"/>
      <c r="F945" s="177"/>
      <c r="G945" s="180"/>
      <c r="H945" s="163"/>
      <c r="I945" s="165"/>
      <c r="J945" s="168"/>
      <c r="K945" s="62"/>
      <c r="L945" s="63"/>
      <c r="M945" s="63"/>
      <c r="N945" s="65"/>
      <c r="O945" s="127"/>
      <c r="P945" s="100"/>
      <c r="Q945" s="63">
        <f t="shared" si="402"/>
        <v>0</v>
      </c>
      <c r="R945" s="65"/>
      <c r="S945" s="67"/>
      <c r="T945" s="40"/>
      <c r="U945" s="106">
        <f>IF(EXACT(O945,Y945),M945,M945*(1-'Расчет ПРЕДЗАКАЗ'!$D$10))</f>
        <v>0</v>
      </c>
      <c r="V945" s="106">
        <f t="shared" si="403"/>
        <v>0</v>
      </c>
      <c r="W945" s="106" t="e">
        <f>IF(EXACT(O945,Y945),M945,M945*(1-#REF!))</f>
        <v>#REF!</v>
      </c>
      <c r="X945" s="106" t="e">
        <f t="shared" si="404"/>
        <v>#REF!</v>
      </c>
      <c r="Y945" s="107" t="s">
        <v>72</v>
      </c>
      <c r="Z945" s="103">
        <f t="shared" si="400"/>
        <v>0</v>
      </c>
      <c r="AA945" s="103">
        <f t="shared" si="401"/>
        <v>0</v>
      </c>
      <c r="AB945" s="128" t="str">
        <f t="shared" si="405"/>
        <v/>
      </c>
      <c r="AC945" s="128" t="e">
        <f t="shared" si="406"/>
        <v>#REF!</v>
      </c>
    </row>
    <row r="946" spans="1:29" ht="50.1" customHeight="1">
      <c r="A946" s="171"/>
      <c r="B946" s="171"/>
      <c r="C946" s="174"/>
      <c r="D946" s="174"/>
      <c r="E946" s="131"/>
      <c r="F946" s="177"/>
      <c r="G946" s="180"/>
      <c r="H946" s="163"/>
      <c r="I946" s="165"/>
      <c r="J946" s="168"/>
      <c r="K946" s="62"/>
      <c r="L946" s="63"/>
      <c r="M946" s="63"/>
      <c r="N946" s="65"/>
      <c r="O946" s="127"/>
      <c r="P946" s="100"/>
      <c r="Q946" s="63">
        <f t="shared" si="402"/>
        <v>0</v>
      </c>
      <c r="R946" s="65"/>
      <c r="S946" s="67"/>
      <c r="T946" s="40"/>
      <c r="U946" s="106">
        <f>IF(EXACT(O946,Y946),M946,M946*(1-'Расчет ПРЕДЗАКАЗ'!$D$10))</f>
        <v>0</v>
      </c>
      <c r="V946" s="106">
        <f t="shared" si="403"/>
        <v>0</v>
      </c>
      <c r="W946" s="106" t="e">
        <f>IF(EXACT(O946,Y946),M946,M946*(1-#REF!))</f>
        <v>#REF!</v>
      </c>
      <c r="X946" s="106" t="e">
        <f t="shared" si="404"/>
        <v>#REF!</v>
      </c>
      <c r="Y946" s="107" t="s">
        <v>72</v>
      </c>
      <c r="Z946" s="103">
        <f t="shared" si="400"/>
        <v>0</v>
      </c>
      <c r="AA946" s="103">
        <f t="shared" si="401"/>
        <v>0</v>
      </c>
      <c r="AB946" s="128" t="str">
        <f t="shared" si="405"/>
        <v/>
      </c>
      <c r="AC946" s="128" t="e">
        <f t="shared" si="406"/>
        <v>#REF!</v>
      </c>
    </row>
    <row r="947" spans="1:29" ht="50.1" customHeight="1">
      <c r="A947" s="171"/>
      <c r="B947" s="171"/>
      <c r="C947" s="174"/>
      <c r="D947" s="174"/>
      <c r="E947" s="131"/>
      <c r="F947" s="177"/>
      <c r="G947" s="180"/>
      <c r="H947" s="163"/>
      <c r="I947" s="165"/>
      <c r="J947" s="168"/>
      <c r="K947" s="62"/>
      <c r="L947" s="63"/>
      <c r="M947" s="63"/>
      <c r="N947" s="65"/>
      <c r="O947" s="127"/>
      <c r="P947" s="100"/>
      <c r="Q947" s="63">
        <f t="shared" si="402"/>
        <v>0</v>
      </c>
      <c r="R947" s="65"/>
      <c r="S947" s="67"/>
      <c r="T947" s="40"/>
      <c r="U947" s="106">
        <f>IF(EXACT(O947,Y947),M947,M947*(1-'Расчет ПРЕДЗАКАЗ'!$D$10))</f>
        <v>0</v>
      </c>
      <c r="V947" s="106">
        <f t="shared" si="403"/>
        <v>0</v>
      </c>
      <c r="W947" s="106" t="e">
        <f>IF(EXACT(O947,Y947),M947,M947*(1-#REF!))</f>
        <v>#REF!</v>
      </c>
      <c r="X947" s="106" t="e">
        <f t="shared" si="404"/>
        <v>#REF!</v>
      </c>
      <c r="Y947" s="107" t="s">
        <v>72</v>
      </c>
      <c r="Z947" s="103">
        <f t="shared" si="400"/>
        <v>0</v>
      </c>
      <c r="AA947" s="103">
        <f t="shared" si="401"/>
        <v>0</v>
      </c>
      <c r="AB947" s="128" t="str">
        <f t="shared" si="405"/>
        <v/>
      </c>
      <c r="AC947" s="128" t="e">
        <f t="shared" si="406"/>
        <v>#REF!</v>
      </c>
    </row>
    <row r="948" spans="1:29" ht="50.1" customHeight="1">
      <c r="A948" s="171"/>
      <c r="B948" s="171"/>
      <c r="C948" s="174"/>
      <c r="D948" s="174"/>
      <c r="E948" s="131"/>
      <c r="F948" s="177"/>
      <c r="G948" s="180"/>
      <c r="H948" s="163"/>
      <c r="I948" s="165"/>
      <c r="J948" s="168"/>
      <c r="K948" s="62"/>
      <c r="L948" s="63"/>
      <c r="M948" s="63"/>
      <c r="N948" s="65"/>
      <c r="O948" s="127"/>
      <c r="P948" s="100"/>
      <c r="Q948" s="63">
        <f t="shared" si="402"/>
        <v>0</v>
      </c>
      <c r="R948" s="65"/>
      <c r="S948" s="67"/>
      <c r="T948" s="40"/>
      <c r="U948" s="106">
        <f>IF(EXACT(O948,Y948),M948,M948*(1-'Расчет ПРЕДЗАКАЗ'!$D$10))</f>
        <v>0</v>
      </c>
      <c r="V948" s="106">
        <f t="shared" si="403"/>
        <v>0</v>
      </c>
      <c r="W948" s="106" t="e">
        <f>IF(EXACT(O948,Y948),M948,M948*(1-#REF!))</f>
        <v>#REF!</v>
      </c>
      <c r="X948" s="106" t="e">
        <f t="shared" si="404"/>
        <v>#REF!</v>
      </c>
      <c r="Y948" s="107" t="s">
        <v>72</v>
      </c>
      <c r="Z948" s="103">
        <f t="shared" si="400"/>
        <v>0</v>
      </c>
      <c r="AA948" s="103">
        <f t="shared" si="401"/>
        <v>0</v>
      </c>
      <c r="AB948" s="128" t="str">
        <f t="shared" si="405"/>
        <v/>
      </c>
      <c r="AC948" s="128" t="e">
        <f t="shared" si="406"/>
        <v>#REF!</v>
      </c>
    </row>
    <row r="949" spans="1:29" ht="50.1" customHeight="1">
      <c r="A949" s="171"/>
      <c r="B949" s="171"/>
      <c r="C949" s="174"/>
      <c r="D949" s="174"/>
      <c r="E949" s="131"/>
      <c r="F949" s="177"/>
      <c r="G949" s="180"/>
      <c r="H949" s="163"/>
      <c r="I949" s="165"/>
      <c r="J949" s="168"/>
      <c r="K949" s="62"/>
      <c r="L949" s="63"/>
      <c r="M949" s="63"/>
      <c r="N949" s="65"/>
      <c r="O949" s="127"/>
      <c r="P949" s="100"/>
      <c r="Q949" s="63">
        <f t="shared" si="402"/>
        <v>0</v>
      </c>
      <c r="R949" s="65"/>
      <c r="S949" s="67"/>
      <c r="T949" s="40"/>
      <c r="U949" s="106">
        <f>IF(EXACT(O949,Y949),M949,M949*(1-'Расчет ПРЕДЗАКАЗ'!$D$10))</f>
        <v>0</v>
      </c>
      <c r="V949" s="106">
        <f t="shared" si="403"/>
        <v>0</v>
      </c>
      <c r="W949" s="106" t="e">
        <f>IF(EXACT(O949,Y949),M949,M949*(1-#REF!))</f>
        <v>#REF!</v>
      </c>
      <c r="X949" s="106" t="e">
        <f t="shared" si="404"/>
        <v>#REF!</v>
      </c>
      <c r="Y949" s="107" t="s">
        <v>72</v>
      </c>
      <c r="Z949" s="103">
        <f t="shared" si="400"/>
        <v>0</v>
      </c>
      <c r="AA949" s="103">
        <f t="shared" si="401"/>
        <v>0</v>
      </c>
      <c r="AB949" s="128" t="str">
        <f t="shared" si="405"/>
        <v/>
      </c>
      <c r="AC949" s="128" t="e">
        <f t="shared" si="406"/>
        <v>#REF!</v>
      </c>
    </row>
    <row r="950" spans="1:29" ht="50.1" customHeight="1">
      <c r="A950" s="172"/>
      <c r="B950" s="172"/>
      <c r="C950" s="175"/>
      <c r="D950" s="175"/>
      <c r="E950" s="132"/>
      <c r="F950" s="178"/>
      <c r="G950" s="181"/>
      <c r="H950" s="164"/>
      <c r="I950" s="166"/>
      <c r="J950" s="169"/>
      <c r="K950" s="62"/>
      <c r="L950" s="63"/>
      <c r="M950" s="63"/>
      <c r="N950" s="65"/>
      <c r="O950" s="127"/>
      <c r="P950" s="100"/>
      <c r="Q950" s="63">
        <f t="shared" si="402"/>
        <v>0</v>
      </c>
      <c r="R950" s="65"/>
      <c r="S950" s="64"/>
      <c r="T950" s="40"/>
      <c r="U950" s="106">
        <f>IF(EXACT(O950,Y950),M950,M950*(1-'Расчет ПРЕДЗАКАЗ'!$D$10))</f>
        <v>0</v>
      </c>
      <c r="V950" s="106">
        <f t="shared" si="403"/>
        <v>0</v>
      </c>
      <c r="W950" s="106" t="e">
        <f>IF(EXACT(O950,Y950),M950,M950*(1-#REF!))</f>
        <v>#REF!</v>
      </c>
      <c r="X950" s="106" t="e">
        <f t="shared" si="404"/>
        <v>#REF!</v>
      </c>
      <c r="Y950" s="107" t="s">
        <v>72</v>
      </c>
      <c r="Z950" s="103">
        <f t="shared" si="400"/>
        <v>0</v>
      </c>
      <c r="AA950" s="103">
        <f t="shared" si="401"/>
        <v>0</v>
      </c>
      <c r="AB950" s="128" t="str">
        <f t="shared" si="405"/>
        <v/>
      </c>
      <c r="AC950" s="128" t="e">
        <f t="shared" si="406"/>
        <v>#REF!</v>
      </c>
    </row>
    <row r="951" spans="1:29" ht="11.25" customHeight="1" thickBot="1"/>
    <row r="952" spans="1:29" ht="50.1" customHeight="1">
      <c r="A952" s="170">
        <v>564</v>
      </c>
      <c r="B952" s="170" t="s">
        <v>4540</v>
      </c>
      <c r="C952" s="173" t="s">
        <v>4541</v>
      </c>
      <c r="D952" s="173" t="s">
        <v>77</v>
      </c>
      <c r="E952" s="131"/>
      <c r="F952" s="196" t="s">
        <v>1204</v>
      </c>
      <c r="G952" s="179" t="s">
        <v>111</v>
      </c>
      <c r="H952" s="162"/>
      <c r="I952" s="195" t="s">
        <v>4542</v>
      </c>
      <c r="J952" s="167" t="s">
        <v>19</v>
      </c>
      <c r="K952" s="62" t="s">
        <v>843</v>
      </c>
      <c r="L952" s="63">
        <v>6100</v>
      </c>
      <c r="M952" s="63">
        <v>3390</v>
      </c>
      <c r="N952" s="142" t="s">
        <v>4543</v>
      </c>
      <c r="O952" s="127" t="s">
        <v>72</v>
      </c>
      <c r="P952" s="100"/>
      <c r="Q952" s="63">
        <f>P952*M952</f>
        <v>0</v>
      </c>
      <c r="R952" s="64"/>
      <c r="S952" s="67">
        <v>1</v>
      </c>
      <c r="T952" s="61"/>
      <c r="U952" s="106">
        <f>IF(EXACT(O952,Y952),M952,M952*(1-'Расчет ПРЕДЗАКАЗ'!$D$10))</f>
        <v>3390</v>
      </c>
      <c r="V952" s="106">
        <f>P952*U952</f>
        <v>0</v>
      </c>
      <c r="W952" s="106">
        <f>IF(EXACT(O952,Y952),M952,M952*(1-#REF!))</f>
        <v>3390</v>
      </c>
      <c r="X952" s="106">
        <f>P952*W952</f>
        <v>0</v>
      </c>
      <c r="Y952" s="107" t="s">
        <v>72</v>
      </c>
      <c r="Z952" s="103">
        <f t="shared" ref="Z952:Z966" si="407">IF(EXACT(O952,Y952),Q952,0)</f>
        <v>0</v>
      </c>
      <c r="AA952" s="103">
        <f t="shared" ref="AA952:AA966" si="408">IF(Z952=0,Q952,0)</f>
        <v>0</v>
      </c>
      <c r="AB952" s="128">
        <f>IF(U952=0,"",L952/U952-1)</f>
        <v>0.79941002949852513</v>
      </c>
      <c r="AC952" s="128">
        <f>IF(W952=0,"",L952/W952-1)</f>
        <v>0.79941002949852513</v>
      </c>
    </row>
    <row r="953" spans="1:29" ht="50.1" customHeight="1">
      <c r="A953" s="171"/>
      <c r="B953" s="171"/>
      <c r="C953" s="174"/>
      <c r="D953" s="174"/>
      <c r="E953" s="131"/>
      <c r="F953" s="177"/>
      <c r="G953" s="180"/>
      <c r="H953" s="163"/>
      <c r="I953" s="165"/>
      <c r="J953" s="168"/>
      <c r="K953" s="62" t="s">
        <v>1469</v>
      </c>
      <c r="L953" s="63">
        <v>6100</v>
      </c>
      <c r="M953" s="63">
        <v>3390</v>
      </c>
      <c r="N953" s="142" t="s">
        <v>4544</v>
      </c>
      <c r="O953" s="127" t="s">
        <v>72</v>
      </c>
      <c r="P953" s="100"/>
      <c r="Q953" s="63">
        <f t="shared" ref="Q953:Q966" si="409">P953*M953</f>
        <v>0</v>
      </c>
      <c r="R953" s="64"/>
      <c r="S953" s="67">
        <v>1</v>
      </c>
      <c r="T953" s="46"/>
      <c r="U953" s="106">
        <f>IF(EXACT(O953,Y953),M953,M953*(1-'Расчет ПРЕДЗАКАЗ'!$D$10))</f>
        <v>3390</v>
      </c>
      <c r="V953" s="106">
        <f t="shared" ref="V953:V966" si="410">P953*U953</f>
        <v>0</v>
      </c>
      <c r="W953" s="106">
        <f>IF(EXACT(O953,Y953),M953,M953*(1-#REF!))</f>
        <v>3390</v>
      </c>
      <c r="X953" s="106">
        <f t="shared" ref="X953:X966" si="411">P953*W953</f>
        <v>0</v>
      </c>
      <c r="Y953" s="107" t="s">
        <v>72</v>
      </c>
      <c r="Z953" s="103">
        <f t="shared" si="407"/>
        <v>0</v>
      </c>
      <c r="AA953" s="103">
        <f t="shared" si="408"/>
        <v>0</v>
      </c>
      <c r="AB953" s="128">
        <f t="shared" ref="AB953:AB966" si="412">IF(U953=0,"",L953/U953-1)</f>
        <v>0.79941002949852513</v>
      </c>
      <c r="AC953" s="128">
        <f t="shared" ref="AC953:AC966" si="413">IF(W953=0,"",L953/W953-1)</f>
        <v>0.79941002949852513</v>
      </c>
    </row>
    <row r="954" spans="1:29" ht="50.1" customHeight="1">
      <c r="A954" s="171"/>
      <c r="B954" s="171"/>
      <c r="C954" s="174"/>
      <c r="D954" s="174"/>
      <c r="E954" s="131"/>
      <c r="F954" s="177"/>
      <c r="G954" s="180"/>
      <c r="H954" s="163"/>
      <c r="I954" s="165"/>
      <c r="J954" s="168"/>
      <c r="K954" s="62"/>
      <c r="L954" s="63"/>
      <c r="M954" s="63"/>
      <c r="N954" s="142"/>
      <c r="O954" s="127"/>
      <c r="P954" s="100"/>
      <c r="Q954" s="63">
        <f t="shared" si="409"/>
        <v>0</v>
      </c>
      <c r="R954" s="64"/>
      <c r="S954" s="67"/>
      <c r="T954" s="46"/>
      <c r="U954" s="106">
        <f>IF(EXACT(O954,Y954),M954,M954*(1-'Расчет ПРЕДЗАКАЗ'!$D$10))</f>
        <v>0</v>
      </c>
      <c r="V954" s="106">
        <f t="shared" si="410"/>
        <v>0</v>
      </c>
      <c r="W954" s="106" t="e">
        <f>IF(EXACT(O954,Y954),M954,M954*(1-#REF!))</f>
        <v>#REF!</v>
      </c>
      <c r="X954" s="106" t="e">
        <f t="shared" si="411"/>
        <v>#REF!</v>
      </c>
      <c r="Y954" s="107" t="s">
        <v>72</v>
      </c>
      <c r="Z954" s="103">
        <f t="shared" si="407"/>
        <v>0</v>
      </c>
      <c r="AA954" s="103">
        <f t="shared" si="408"/>
        <v>0</v>
      </c>
      <c r="AB954" s="128" t="str">
        <f t="shared" si="412"/>
        <v/>
      </c>
      <c r="AC954" s="128" t="e">
        <f t="shared" si="413"/>
        <v>#REF!</v>
      </c>
    </row>
    <row r="955" spans="1:29" ht="50.1" customHeight="1">
      <c r="A955" s="171"/>
      <c r="B955" s="171"/>
      <c r="C955" s="174"/>
      <c r="D955" s="174"/>
      <c r="E955" s="131"/>
      <c r="F955" s="177"/>
      <c r="G955" s="180"/>
      <c r="H955" s="163"/>
      <c r="I955" s="165"/>
      <c r="J955" s="168"/>
      <c r="K955" s="62"/>
      <c r="L955" s="63"/>
      <c r="M955" s="63"/>
      <c r="N955" s="142"/>
      <c r="O955" s="127"/>
      <c r="P955" s="100"/>
      <c r="Q955" s="63">
        <f t="shared" si="409"/>
        <v>0</v>
      </c>
      <c r="R955" s="64"/>
      <c r="S955" s="67"/>
      <c r="T955" s="46"/>
      <c r="U955" s="106">
        <f>IF(EXACT(O955,Y955),M955,M955*(1-'Расчет ПРЕДЗАКАЗ'!$D$10))</f>
        <v>0</v>
      </c>
      <c r="V955" s="106">
        <f t="shared" si="410"/>
        <v>0</v>
      </c>
      <c r="W955" s="106" t="e">
        <f>IF(EXACT(O955,Y955),M955,M955*(1-#REF!))</f>
        <v>#REF!</v>
      </c>
      <c r="X955" s="106" t="e">
        <f t="shared" si="411"/>
        <v>#REF!</v>
      </c>
      <c r="Y955" s="107" t="s">
        <v>72</v>
      </c>
      <c r="Z955" s="103">
        <f t="shared" si="407"/>
        <v>0</v>
      </c>
      <c r="AA955" s="103">
        <f t="shared" si="408"/>
        <v>0</v>
      </c>
      <c r="AB955" s="128" t="str">
        <f t="shared" si="412"/>
        <v/>
      </c>
      <c r="AC955" s="128" t="e">
        <f t="shared" si="413"/>
        <v>#REF!</v>
      </c>
    </row>
    <row r="956" spans="1:29" ht="50.1" customHeight="1">
      <c r="A956" s="171"/>
      <c r="B956" s="171"/>
      <c r="C956" s="174"/>
      <c r="D956" s="174"/>
      <c r="E956" s="131"/>
      <c r="F956" s="177"/>
      <c r="G956" s="180"/>
      <c r="H956" s="163"/>
      <c r="I956" s="165"/>
      <c r="J956" s="168"/>
      <c r="K956" s="62"/>
      <c r="L956" s="63"/>
      <c r="M956" s="63"/>
      <c r="N956" s="142"/>
      <c r="O956" s="127"/>
      <c r="P956" s="100"/>
      <c r="Q956" s="63">
        <f t="shared" si="409"/>
        <v>0</v>
      </c>
      <c r="R956" s="64"/>
      <c r="S956" s="67"/>
      <c r="T956" s="46"/>
      <c r="U956" s="106">
        <f>IF(EXACT(O956,Y956),M956,M956*(1-'Расчет ПРЕДЗАКАЗ'!$D$10))</f>
        <v>0</v>
      </c>
      <c r="V956" s="106">
        <f t="shared" si="410"/>
        <v>0</v>
      </c>
      <c r="W956" s="106" t="e">
        <f>IF(EXACT(O956,Y956),M956,M956*(1-#REF!))</f>
        <v>#REF!</v>
      </c>
      <c r="X956" s="106" t="e">
        <f t="shared" si="411"/>
        <v>#REF!</v>
      </c>
      <c r="Y956" s="107" t="s">
        <v>72</v>
      </c>
      <c r="Z956" s="103">
        <f t="shared" si="407"/>
        <v>0</v>
      </c>
      <c r="AA956" s="103">
        <f t="shared" si="408"/>
        <v>0</v>
      </c>
      <c r="AB956" s="128" t="str">
        <f t="shared" si="412"/>
        <v/>
      </c>
      <c r="AC956" s="128" t="e">
        <f t="shared" si="413"/>
        <v>#REF!</v>
      </c>
    </row>
    <row r="957" spans="1:29" ht="50.1" customHeight="1">
      <c r="A957" s="171"/>
      <c r="B957" s="171"/>
      <c r="C957" s="174"/>
      <c r="D957" s="174"/>
      <c r="E957" s="131"/>
      <c r="F957" s="177"/>
      <c r="G957" s="180"/>
      <c r="H957" s="163"/>
      <c r="I957" s="165"/>
      <c r="J957" s="168"/>
      <c r="K957" s="62"/>
      <c r="L957" s="63"/>
      <c r="M957" s="63"/>
      <c r="N957" s="142"/>
      <c r="O957" s="127"/>
      <c r="P957" s="100"/>
      <c r="Q957" s="63">
        <f t="shared" si="409"/>
        <v>0</v>
      </c>
      <c r="R957" s="64"/>
      <c r="S957" s="67"/>
      <c r="T957" s="46"/>
      <c r="U957" s="106">
        <f>IF(EXACT(O957,Y957),M957,M957*(1-'Расчет ПРЕДЗАКАЗ'!$D$10))</f>
        <v>0</v>
      </c>
      <c r="V957" s="106">
        <f t="shared" si="410"/>
        <v>0</v>
      </c>
      <c r="W957" s="106" t="e">
        <f>IF(EXACT(O957,Y957),M957,M957*(1-#REF!))</f>
        <v>#REF!</v>
      </c>
      <c r="X957" s="106" t="e">
        <f t="shared" si="411"/>
        <v>#REF!</v>
      </c>
      <c r="Y957" s="107" t="s">
        <v>72</v>
      </c>
      <c r="Z957" s="103">
        <f t="shared" si="407"/>
        <v>0</v>
      </c>
      <c r="AA957" s="103">
        <f t="shared" si="408"/>
        <v>0</v>
      </c>
      <c r="AB957" s="128" t="str">
        <f t="shared" si="412"/>
        <v/>
      </c>
      <c r="AC957" s="128" t="e">
        <f t="shared" si="413"/>
        <v>#REF!</v>
      </c>
    </row>
    <row r="958" spans="1:29" ht="50.1" customHeight="1">
      <c r="A958" s="171"/>
      <c r="B958" s="171"/>
      <c r="C958" s="174"/>
      <c r="D958" s="174"/>
      <c r="E958" s="131"/>
      <c r="F958" s="177"/>
      <c r="G958" s="180"/>
      <c r="H958" s="163"/>
      <c r="I958" s="165"/>
      <c r="J958" s="168"/>
      <c r="K958" s="62"/>
      <c r="L958" s="63"/>
      <c r="M958" s="63"/>
      <c r="N958" s="142"/>
      <c r="O958" s="127"/>
      <c r="P958" s="100"/>
      <c r="Q958" s="63">
        <f t="shared" si="409"/>
        <v>0</v>
      </c>
      <c r="R958" s="64"/>
      <c r="S958" s="67"/>
      <c r="T958" s="46"/>
      <c r="U958" s="106">
        <f>IF(EXACT(O958,Y958),M958,M958*(1-'Расчет ПРЕДЗАКАЗ'!$D$10))</f>
        <v>0</v>
      </c>
      <c r="V958" s="106">
        <f t="shared" si="410"/>
        <v>0</v>
      </c>
      <c r="W958" s="106" t="e">
        <f>IF(EXACT(O958,Y958),M958,M958*(1-#REF!))</f>
        <v>#REF!</v>
      </c>
      <c r="X958" s="106" t="e">
        <f t="shared" si="411"/>
        <v>#REF!</v>
      </c>
      <c r="Y958" s="107" t="s">
        <v>72</v>
      </c>
      <c r="Z958" s="103">
        <f t="shared" si="407"/>
        <v>0</v>
      </c>
      <c r="AA958" s="103">
        <f t="shared" si="408"/>
        <v>0</v>
      </c>
      <c r="AB958" s="128" t="str">
        <f t="shared" si="412"/>
        <v/>
      </c>
      <c r="AC958" s="128" t="e">
        <f t="shared" si="413"/>
        <v>#REF!</v>
      </c>
    </row>
    <row r="959" spans="1:29" ht="50.1" customHeight="1">
      <c r="A959" s="171"/>
      <c r="B959" s="171"/>
      <c r="C959" s="174"/>
      <c r="D959" s="174"/>
      <c r="E959" s="131"/>
      <c r="F959" s="177"/>
      <c r="G959" s="180"/>
      <c r="H959" s="163"/>
      <c r="I959" s="165"/>
      <c r="J959" s="168"/>
      <c r="K959" s="62"/>
      <c r="L959" s="63"/>
      <c r="M959" s="63"/>
      <c r="N959" s="142"/>
      <c r="O959" s="127"/>
      <c r="P959" s="100"/>
      <c r="Q959" s="63">
        <f t="shared" si="409"/>
        <v>0</v>
      </c>
      <c r="R959" s="64"/>
      <c r="S959" s="67"/>
      <c r="T959" s="46"/>
      <c r="U959" s="106">
        <f>IF(EXACT(O959,Y959),M959,M959*(1-'Расчет ПРЕДЗАКАЗ'!$D$10))</f>
        <v>0</v>
      </c>
      <c r="V959" s="106">
        <f t="shared" si="410"/>
        <v>0</v>
      </c>
      <c r="W959" s="106" t="e">
        <f>IF(EXACT(O959,Y959),M959,M959*(1-#REF!))</f>
        <v>#REF!</v>
      </c>
      <c r="X959" s="106" t="e">
        <f t="shared" si="411"/>
        <v>#REF!</v>
      </c>
      <c r="Y959" s="107" t="s">
        <v>72</v>
      </c>
      <c r="Z959" s="103">
        <f t="shared" si="407"/>
        <v>0</v>
      </c>
      <c r="AA959" s="103">
        <f t="shared" si="408"/>
        <v>0</v>
      </c>
      <c r="AB959" s="128" t="str">
        <f t="shared" si="412"/>
        <v/>
      </c>
      <c r="AC959" s="128" t="e">
        <f t="shared" si="413"/>
        <v>#REF!</v>
      </c>
    </row>
    <row r="960" spans="1:29" ht="50.1" customHeight="1">
      <c r="A960" s="171"/>
      <c r="B960" s="171"/>
      <c r="C960" s="174"/>
      <c r="D960" s="174"/>
      <c r="E960" s="131"/>
      <c r="F960" s="177"/>
      <c r="G960" s="180"/>
      <c r="H960" s="163"/>
      <c r="I960" s="165"/>
      <c r="J960" s="168"/>
      <c r="K960" s="62"/>
      <c r="L960" s="63"/>
      <c r="M960" s="63"/>
      <c r="N960" s="142"/>
      <c r="O960" s="127"/>
      <c r="P960" s="100"/>
      <c r="Q960" s="63">
        <f t="shared" si="409"/>
        <v>0</v>
      </c>
      <c r="R960" s="64"/>
      <c r="S960" s="67"/>
      <c r="T960" s="46"/>
      <c r="U960" s="106">
        <f>IF(EXACT(O960,Y960),M960,M960*(1-'Расчет ПРЕДЗАКАЗ'!$D$10))</f>
        <v>0</v>
      </c>
      <c r="V960" s="106">
        <f t="shared" si="410"/>
        <v>0</v>
      </c>
      <c r="W960" s="106" t="e">
        <f>IF(EXACT(O960,Y960),M960,M960*(1-#REF!))</f>
        <v>#REF!</v>
      </c>
      <c r="X960" s="106" t="e">
        <f t="shared" si="411"/>
        <v>#REF!</v>
      </c>
      <c r="Y960" s="107" t="s">
        <v>72</v>
      </c>
      <c r="Z960" s="103">
        <f t="shared" si="407"/>
        <v>0</v>
      </c>
      <c r="AA960" s="103">
        <f t="shared" si="408"/>
        <v>0</v>
      </c>
      <c r="AB960" s="128" t="str">
        <f t="shared" si="412"/>
        <v/>
      </c>
      <c r="AC960" s="128" t="e">
        <f t="shared" si="413"/>
        <v>#REF!</v>
      </c>
    </row>
    <row r="961" spans="1:29" ht="50.1" customHeight="1">
      <c r="A961" s="171"/>
      <c r="B961" s="171"/>
      <c r="C961" s="174"/>
      <c r="D961" s="174"/>
      <c r="E961" s="131"/>
      <c r="F961" s="177"/>
      <c r="G961" s="180"/>
      <c r="H961" s="163"/>
      <c r="I961" s="165"/>
      <c r="J961" s="168"/>
      <c r="K961" s="62"/>
      <c r="L961" s="63"/>
      <c r="M961" s="63"/>
      <c r="N961" s="65"/>
      <c r="O961" s="127"/>
      <c r="P961" s="100"/>
      <c r="Q961" s="63">
        <f t="shared" si="409"/>
        <v>0</v>
      </c>
      <c r="R961" s="65"/>
      <c r="S961" s="67"/>
      <c r="T961" s="40"/>
      <c r="U961" s="106">
        <f>IF(EXACT(O961,Y961),M961,M961*(1-'Расчет ПРЕДЗАКАЗ'!$D$10))</f>
        <v>0</v>
      </c>
      <c r="V961" s="106">
        <f t="shared" si="410"/>
        <v>0</v>
      </c>
      <c r="W961" s="106" t="e">
        <f>IF(EXACT(O961,Y961),M961,M961*(1-#REF!))</f>
        <v>#REF!</v>
      </c>
      <c r="X961" s="106" t="e">
        <f t="shared" si="411"/>
        <v>#REF!</v>
      </c>
      <c r="Y961" s="107" t="s">
        <v>72</v>
      </c>
      <c r="Z961" s="103">
        <f t="shared" si="407"/>
        <v>0</v>
      </c>
      <c r="AA961" s="103">
        <f t="shared" si="408"/>
        <v>0</v>
      </c>
      <c r="AB961" s="128" t="str">
        <f t="shared" si="412"/>
        <v/>
      </c>
      <c r="AC961" s="128" t="e">
        <f t="shared" si="413"/>
        <v>#REF!</v>
      </c>
    </row>
    <row r="962" spans="1:29" ht="50.1" customHeight="1">
      <c r="A962" s="171"/>
      <c r="B962" s="171"/>
      <c r="C962" s="174"/>
      <c r="D962" s="174"/>
      <c r="E962" s="131"/>
      <c r="F962" s="177"/>
      <c r="G962" s="180"/>
      <c r="H962" s="163"/>
      <c r="I962" s="165"/>
      <c r="J962" s="168"/>
      <c r="K962" s="62"/>
      <c r="L962" s="63"/>
      <c r="M962" s="63"/>
      <c r="N962" s="65"/>
      <c r="O962" s="127"/>
      <c r="P962" s="100"/>
      <c r="Q962" s="63">
        <f t="shared" si="409"/>
        <v>0</v>
      </c>
      <c r="R962" s="65"/>
      <c r="S962" s="67"/>
      <c r="T962" s="40"/>
      <c r="U962" s="106">
        <f>IF(EXACT(O962,Y962),M962,M962*(1-'Расчет ПРЕДЗАКАЗ'!$D$10))</f>
        <v>0</v>
      </c>
      <c r="V962" s="106">
        <f t="shared" si="410"/>
        <v>0</v>
      </c>
      <c r="W962" s="106" t="e">
        <f>IF(EXACT(O962,Y962),M962,M962*(1-#REF!))</f>
        <v>#REF!</v>
      </c>
      <c r="X962" s="106" t="e">
        <f t="shared" si="411"/>
        <v>#REF!</v>
      </c>
      <c r="Y962" s="107" t="s">
        <v>72</v>
      </c>
      <c r="Z962" s="103">
        <f t="shared" si="407"/>
        <v>0</v>
      </c>
      <c r="AA962" s="103">
        <f t="shared" si="408"/>
        <v>0</v>
      </c>
      <c r="AB962" s="128" t="str">
        <f t="shared" si="412"/>
        <v/>
      </c>
      <c r="AC962" s="128" t="e">
        <f t="shared" si="413"/>
        <v>#REF!</v>
      </c>
    </row>
    <row r="963" spans="1:29" ht="50.1" customHeight="1">
      <c r="A963" s="171"/>
      <c r="B963" s="171"/>
      <c r="C963" s="174"/>
      <c r="D963" s="174"/>
      <c r="E963" s="131"/>
      <c r="F963" s="177"/>
      <c r="G963" s="180"/>
      <c r="H963" s="163"/>
      <c r="I963" s="165"/>
      <c r="J963" s="168"/>
      <c r="K963" s="62"/>
      <c r="L963" s="63"/>
      <c r="M963" s="63"/>
      <c r="N963" s="65"/>
      <c r="O963" s="127"/>
      <c r="P963" s="100"/>
      <c r="Q963" s="63">
        <f t="shared" si="409"/>
        <v>0</v>
      </c>
      <c r="R963" s="65"/>
      <c r="S963" s="67"/>
      <c r="T963" s="40"/>
      <c r="U963" s="106">
        <f>IF(EXACT(O963,Y963),M963,M963*(1-'Расчет ПРЕДЗАКАЗ'!$D$10))</f>
        <v>0</v>
      </c>
      <c r="V963" s="106">
        <f t="shared" si="410"/>
        <v>0</v>
      </c>
      <c r="W963" s="106" t="e">
        <f>IF(EXACT(O963,Y963),M963,M963*(1-#REF!))</f>
        <v>#REF!</v>
      </c>
      <c r="X963" s="106" t="e">
        <f t="shared" si="411"/>
        <v>#REF!</v>
      </c>
      <c r="Y963" s="107" t="s">
        <v>72</v>
      </c>
      <c r="Z963" s="103">
        <f t="shared" si="407"/>
        <v>0</v>
      </c>
      <c r="AA963" s="103">
        <f t="shared" si="408"/>
        <v>0</v>
      </c>
      <c r="AB963" s="128" t="str">
        <f t="shared" si="412"/>
        <v/>
      </c>
      <c r="AC963" s="128" t="e">
        <f t="shared" si="413"/>
        <v>#REF!</v>
      </c>
    </row>
    <row r="964" spans="1:29" ht="50.1" customHeight="1">
      <c r="A964" s="171"/>
      <c r="B964" s="171"/>
      <c r="C964" s="174"/>
      <c r="D964" s="174"/>
      <c r="E964" s="131"/>
      <c r="F964" s="177"/>
      <c r="G964" s="180"/>
      <c r="H964" s="163"/>
      <c r="I964" s="165"/>
      <c r="J964" s="168"/>
      <c r="K964" s="62"/>
      <c r="L964" s="63"/>
      <c r="M964" s="63"/>
      <c r="N964" s="65"/>
      <c r="O964" s="127"/>
      <c r="P964" s="100"/>
      <c r="Q964" s="63">
        <f t="shared" si="409"/>
        <v>0</v>
      </c>
      <c r="R964" s="65"/>
      <c r="S964" s="67"/>
      <c r="T964" s="40"/>
      <c r="U964" s="106">
        <f>IF(EXACT(O964,Y964),M964,M964*(1-'Расчет ПРЕДЗАКАЗ'!$D$10))</f>
        <v>0</v>
      </c>
      <c r="V964" s="106">
        <f t="shared" si="410"/>
        <v>0</v>
      </c>
      <c r="W964" s="106" t="e">
        <f>IF(EXACT(O964,Y964),M964,M964*(1-#REF!))</f>
        <v>#REF!</v>
      </c>
      <c r="X964" s="106" t="e">
        <f t="shared" si="411"/>
        <v>#REF!</v>
      </c>
      <c r="Y964" s="107" t="s">
        <v>72</v>
      </c>
      <c r="Z964" s="103">
        <f t="shared" si="407"/>
        <v>0</v>
      </c>
      <c r="AA964" s="103">
        <f t="shared" si="408"/>
        <v>0</v>
      </c>
      <c r="AB964" s="128" t="str">
        <f t="shared" si="412"/>
        <v/>
      </c>
      <c r="AC964" s="128" t="e">
        <f t="shared" si="413"/>
        <v>#REF!</v>
      </c>
    </row>
    <row r="965" spans="1:29" ht="50.1" customHeight="1">
      <c r="A965" s="171"/>
      <c r="B965" s="171"/>
      <c r="C965" s="174"/>
      <c r="D965" s="174"/>
      <c r="E965" s="131"/>
      <c r="F965" s="177"/>
      <c r="G965" s="180"/>
      <c r="H965" s="163"/>
      <c r="I965" s="165"/>
      <c r="J965" s="168"/>
      <c r="K965" s="62"/>
      <c r="L965" s="63"/>
      <c r="M965" s="63"/>
      <c r="N965" s="65"/>
      <c r="O965" s="127"/>
      <c r="P965" s="100"/>
      <c r="Q965" s="63">
        <f t="shared" si="409"/>
        <v>0</v>
      </c>
      <c r="R965" s="65"/>
      <c r="S965" s="67"/>
      <c r="T965" s="40"/>
      <c r="U965" s="106">
        <f>IF(EXACT(O965,Y965),M965,M965*(1-'Расчет ПРЕДЗАКАЗ'!$D$10))</f>
        <v>0</v>
      </c>
      <c r="V965" s="106">
        <f t="shared" si="410"/>
        <v>0</v>
      </c>
      <c r="W965" s="106" t="e">
        <f>IF(EXACT(O965,Y965),M965,M965*(1-#REF!))</f>
        <v>#REF!</v>
      </c>
      <c r="X965" s="106" t="e">
        <f t="shared" si="411"/>
        <v>#REF!</v>
      </c>
      <c r="Y965" s="107" t="s">
        <v>72</v>
      </c>
      <c r="Z965" s="103">
        <f t="shared" si="407"/>
        <v>0</v>
      </c>
      <c r="AA965" s="103">
        <f t="shared" si="408"/>
        <v>0</v>
      </c>
      <c r="AB965" s="128" t="str">
        <f t="shared" si="412"/>
        <v/>
      </c>
      <c r="AC965" s="128" t="e">
        <f t="shared" si="413"/>
        <v>#REF!</v>
      </c>
    </row>
    <row r="966" spans="1:29" ht="50.1" customHeight="1">
      <c r="A966" s="172"/>
      <c r="B966" s="172"/>
      <c r="C966" s="175"/>
      <c r="D966" s="175"/>
      <c r="E966" s="132"/>
      <c r="F966" s="178"/>
      <c r="G966" s="181"/>
      <c r="H966" s="164"/>
      <c r="I966" s="166"/>
      <c r="J966" s="169"/>
      <c r="K966" s="62"/>
      <c r="L966" s="63"/>
      <c r="M966" s="63"/>
      <c r="N966" s="65"/>
      <c r="O966" s="127"/>
      <c r="P966" s="100"/>
      <c r="Q966" s="63">
        <f t="shared" si="409"/>
        <v>0</v>
      </c>
      <c r="R966" s="65"/>
      <c r="S966" s="64"/>
      <c r="T966" s="40"/>
      <c r="U966" s="106">
        <f>IF(EXACT(O966,Y966),M966,M966*(1-'Расчет ПРЕДЗАКАЗ'!$D$10))</f>
        <v>0</v>
      </c>
      <c r="V966" s="106">
        <f t="shared" si="410"/>
        <v>0</v>
      </c>
      <c r="W966" s="106" t="e">
        <f>IF(EXACT(O966,Y966),M966,M966*(1-#REF!))</f>
        <v>#REF!</v>
      </c>
      <c r="X966" s="106" t="e">
        <f t="shared" si="411"/>
        <v>#REF!</v>
      </c>
      <c r="Y966" s="107" t="s">
        <v>72</v>
      </c>
      <c r="Z966" s="103">
        <f t="shared" si="407"/>
        <v>0</v>
      </c>
      <c r="AA966" s="103">
        <f t="shared" si="408"/>
        <v>0</v>
      </c>
      <c r="AB966" s="128" t="str">
        <f t="shared" si="412"/>
        <v/>
      </c>
      <c r="AC966" s="128" t="e">
        <f t="shared" si="413"/>
        <v>#REF!</v>
      </c>
    </row>
    <row r="967" spans="1:29" ht="11.25" customHeight="1" thickBot="1"/>
    <row r="968" spans="1:29" ht="50.1" customHeight="1">
      <c r="A968" s="170">
        <v>565</v>
      </c>
      <c r="B968" s="170" t="s">
        <v>4545</v>
      </c>
      <c r="C968" s="173" t="s">
        <v>4546</v>
      </c>
      <c r="D968" s="173" t="s">
        <v>77</v>
      </c>
      <c r="E968" s="131"/>
      <c r="F968" s="196" t="s">
        <v>1204</v>
      </c>
      <c r="G968" s="179" t="s">
        <v>4547</v>
      </c>
      <c r="H968" s="162"/>
      <c r="I968" s="195" t="s">
        <v>4548</v>
      </c>
      <c r="J968" s="167" t="s">
        <v>19</v>
      </c>
      <c r="K968" s="62" t="s">
        <v>843</v>
      </c>
      <c r="L968" s="63">
        <v>10630</v>
      </c>
      <c r="M968" s="63">
        <v>5907</v>
      </c>
      <c r="N968" s="142" t="s">
        <v>4549</v>
      </c>
      <c r="O968" s="127" t="s">
        <v>72</v>
      </c>
      <c r="P968" s="100"/>
      <c r="Q968" s="63">
        <f>P968*M968</f>
        <v>0</v>
      </c>
      <c r="R968" s="64"/>
      <c r="S968" s="67">
        <v>2</v>
      </c>
      <c r="T968" s="61"/>
      <c r="U968" s="106">
        <f>IF(EXACT(O968,Y968),M968,M968*(1-'Расчет ПРЕДЗАКАЗ'!$D$10))</f>
        <v>5907</v>
      </c>
      <c r="V968" s="106">
        <f>P968*U968</f>
        <v>0</v>
      </c>
      <c r="W968" s="106">
        <f>IF(EXACT(O968,Y968),M968,M968*(1-#REF!))</f>
        <v>5907</v>
      </c>
      <c r="X968" s="106">
        <f>P968*W968</f>
        <v>0</v>
      </c>
      <c r="Y968" s="107" t="s">
        <v>72</v>
      </c>
      <c r="Z968" s="103">
        <f t="shared" ref="Z968:Z982" si="414">IF(EXACT(O968,Y968),Q968,0)</f>
        <v>0</v>
      </c>
      <c r="AA968" s="103">
        <f t="shared" ref="AA968:AA982" si="415">IF(Z968=0,Q968,0)</f>
        <v>0</v>
      </c>
      <c r="AB968" s="128">
        <f>IF(U968=0,"",L968/U968-1)</f>
        <v>0.79955984425258175</v>
      </c>
      <c r="AC968" s="128">
        <f>IF(W968=0,"",L968/W968-1)</f>
        <v>0.79955984425258175</v>
      </c>
    </row>
    <row r="969" spans="1:29" ht="50.1" customHeight="1">
      <c r="A969" s="171"/>
      <c r="B969" s="171"/>
      <c r="C969" s="174"/>
      <c r="D969" s="174"/>
      <c r="E969" s="131"/>
      <c r="F969" s="177"/>
      <c r="G969" s="180"/>
      <c r="H969" s="163"/>
      <c r="I969" s="165"/>
      <c r="J969" s="168"/>
      <c r="K969" s="62" t="s">
        <v>826</v>
      </c>
      <c r="L969" s="63">
        <v>10630</v>
      </c>
      <c r="M969" s="63">
        <v>5907</v>
      </c>
      <c r="N969" s="142" t="s">
        <v>4550</v>
      </c>
      <c r="O969" s="127" t="s">
        <v>72</v>
      </c>
      <c r="P969" s="100"/>
      <c r="Q969" s="63">
        <f t="shared" ref="Q969:Q982" si="416">P969*M969</f>
        <v>0</v>
      </c>
      <c r="R969" s="64"/>
      <c r="S969" s="67">
        <v>3</v>
      </c>
      <c r="T969" s="46"/>
      <c r="U969" s="106">
        <f>IF(EXACT(O969,Y969),M969,M969*(1-'Расчет ПРЕДЗАКАЗ'!$D$10))</f>
        <v>5907</v>
      </c>
      <c r="V969" s="106">
        <f t="shared" ref="V969:V982" si="417">P969*U969</f>
        <v>0</v>
      </c>
      <c r="W969" s="106">
        <f>IF(EXACT(O969,Y969),M969,M969*(1-#REF!))</f>
        <v>5907</v>
      </c>
      <c r="X969" s="106">
        <f t="shared" ref="X969:X982" si="418">P969*W969</f>
        <v>0</v>
      </c>
      <c r="Y969" s="107" t="s">
        <v>72</v>
      </c>
      <c r="Z969" s="103">
        <f t="shared" si="414"/>
        <v>0</v>
      </c>
      <c r="AA969" s="103">
        <f t="shared" si="415"/>
        <v>0</v>
      </c>
      <c r="AB969" s="128">
        <f t="shared" ref="AB969:AB982" si="419">IF(U969=0,"",L969/U969-1)</f>
        <v>0.79955984425258175</v>
      </c>
      <c r="AC969" s="128">
        <f t="shared" ref="AC969:AC982" si="420">IF(W969=0,"",L969/W969-1)</f>
        <v>0.79955984425258175</v>
      </c>
    </row>
    <row r="970" spans="1:29" ht="50.1" customHeight="1">
      <c r="A970" s="171"/>
      <c r="B970" s="171"/>
      <c r="C970" s="174"/>
      <c r="D970" s="174"/>
      <c r="E970" s="131"/>
      <c r="F970" s="177"/>
      <c r="G970" s="180"/>
      <c r="H970" s="163"/>
      <c r="I970" s="165"/>
      <c r="J970" s="168"/>
      <c r="K970" s="62"/>
      <c r="L970" s="63"/>
      <c r="M970" s="63"/>
      <c r="N970" s="142"/>
      <c r="O970" s="127"/>
      <c r="P970" s="100"/>
      <c r="Q970" s="63">
        <f t="shared" si="416"/>
        <v>0</v>
      </c>
      <c r="R970" s="64"/>
      <c r="S970" s="67"/>
      <c r="T970" s="46"/>
      <c r="U970" s="106">
        <f>IF(EXACT(O970,Y970),M970,M970*(1-'Расчет ПРЕДЗАКАЗ'!$D$10))</f>
        <v>0</v>
      </c>
      <c r="V970" s="106">
        <f t="shared" si="417"/>
        <v>0</v>
      </c>
      <c r="W970" s="106" t="e">
        <f>IF(EXACT(O970,Y970),M970,M970*(1-#REF!))</f>
        <v>#REF!</v>
      </c>
      <c r="X970" s="106" t="e">
        <f t="shared" si="418"/>
        <v>#REF!</v>
      </c>
      <c r="Y970" s="107" t="s">
        <v>72</v>
      </c>
      <c r="Z970" s="103">
        <f t="shared" si="414"/>
        <v>0</v>
      </c>
      <c r="AA970" s="103">
        <f t="shared" si="415"/>
        <v>0</v>
      </c>
      <c r="AB970" s="128" t="str">
        <f t="shared" si="419"/>
        <v/>
      </c>
      <c r="AC970" s="128" t="e">
        <f t="shared" si="420"/>
        <v>#REF!</v>
      </c>
    </row>
    <row r="971" spans="1:29" ht="50.1" customHeight="1">
      <c r="A971" s="171"/>
      <c r="B971" s="171"/>
      <c r="C971" s="174"/>
      <c r="D971" s="174"/>
      <c r="E971" s="131"/>
      <c r="F971" s="177"/>
      <c r="G971" s="180"/>
      <c r="H971" s="163"/>
      <c r="I971" s="165"/>
      <c r="J971" s="168"/>
      <c r="K971" s="62"/>
      <c r="L971" s="63"/>
      <c r="M971" s="63"/>
      <c r="N971" s="142"/>
      <c r="O971" s="127"/>
      <c r="P971" s="100"/>
      <c r="Q971" s="63">
        <f t="shared" si="416"/>
        <v>0</v>
      </c>
      <c r="R971" s="64"/>
      <c r="S971" s="67"/>
      <c r="T971" s="46"/>
      <c r="U971" s="106">
        <f>IF(EXACT(O971,Y971),M971,M971*(1-'Расчет ПРЕДЗАКАЗ'!$D$10))</f>
        <v>0</v>
      </c>
      <c r="V971" s="106">
        <f t="shared" si="417"/>
        <v>0</v>
      </c>
      <c r="W971" s="106" t="e">
        <f>IF(EXACT(O971,Y971),M971,M971*(1-#REF!))</f>
        <v>#REF!</v>
      </c>
      <c r="X971" s="106" t="e">
        <f t="shared" si="418"/>
        <v>#REF!</v>
      </c>
      <c r="Y971" s="107" t="s">
        <v>72</v>
      </c>
      <c r="Z971" s="103">
        <f t="shared" si="414"/>
        <v>0</v>
      </c>
      <c r="AA971" s="103">
        <f t="shared" si="415"/>
        <v>0</v>
      </c>
      <c r="AB971" s="128" t="str">
        <f t="shared" si="419"/>
        <v/>
      </c>
      <c r="AC971" s="128" t="e">
        <f t="shared" si="420"/>
        <v>#REF!</v>
      </c>
    </row>
    <row r="972" spans="1:29" ht="50.1" customHeight="1">
      <c r="A972" s="171"/>
      <c r="B972" s="171"/>
      <c r="C972" s="174"/>
      <c r="D972" s="174"/>
      <c r="E972" s="131"/>
      <c r="F972" s="177"/>
      <c r="G972" s="180"/>
      <c r="H972" s="163"/>
      <c r="I972" s="165"/>
      <c r="J972" s="168"/>
      <c r="K972" s="62"/>
      <c r="L972" s="63"/>
      <c r="M972" s="63"/>
      <c r="N972" s="142"/>
      <c r="O972" s="127"/>
      <c r="P972" s="100"/>
      <c r="Q972" s="63">
        <f t="shared" si="416"/>
        <v>0</v>
      </c>
      <c r="R972" s="64"/>
      <c r="S972" s="67"/>
      <c r="T972" s="46"/>
      <c r="U972" s="106">
        <f>IF(EXACT(O972,Y972),M972,M972*(1-'Расчет ПРЕДЗАКАЗ'!$D$10))</f>
        <v>0</v>
      </c>
      <c r="V972" s="106">
        <f t="shared" si="417"/>
        <v>0</v>
      </c>
      <c r="W972" s="106" t="e">
        <f>IF(EXACT(O972,Y972),M972,M972*(1-#REF!))</f>
        <v>#REF!</v>
      </c>
      <c r="X972" s="106" t="e">
        <f t="shared" si="418"/>
        <v>#REF!</v>
      </c>
      <c r="Y972" s="107" t="s">
        <v>72</v>
      </c>
      <c r="Z972" s="103">
        <f t="shared" si="414"/>
        <v>0</v>
      </c>
      <c r="AA972" s="103">
        <f t="shared" si="415"/>
        <v>0</v>
      </c>
      <c r="AB972" s="128" t="str">
        <f t="shared" si="419"/>
        <v/>
      </c>
      <c r="AC972" s="128" t="e">
        <f t="shared" si="420"/>
        <v>#REF!</v>
      </c>
    </row>
    <row r="973" spans="1:29" ht="50.1" customHeight="1">
      <c r="A973" s="171"/>
      <c r="B973" s="171"/>
      <c r="C973" s="174"/>
      <c r="D973" s="174"/>
      <c r="E973" s="131"/>
      <c r="F973" s="177"/>
      <c r="G973" s="180"/>
      <c r="H973" s="163"/>
      <c r="I973" s="165"/>
      <c r="J973" s="168"/>
      <c r="K973" s="62"/>
      <c r="L973" s="63"/>
      <c r="M973" s="63"/>
      <c r="N973" s="142"/>
      <c r="O973" s="127"/>
      <c r="P973" s="100"/>
      <c r="Q973" s="63">
        <f t="shared" si="416"/>
        <v>0</v>
      </c>
      <c r="R973" s="64"/>
      <c r="S973" s="67"/>
      <c r="T973" s="46"/>
      <c r="U973" s="106">
        <f>IF(EXACT(O973,Y973),M973,M973*(1-'Расчет ПРЕДЗАКАЗ'!$D$10))</f>
        <v>0</v>
      </c>
      <c r="V973" s="106">
        <f t="shared" si="417"/>
        <v>0</v>
      </c>
      <c r="W973" s="106" t="e">
        <f>IF(EXACT(O973,Y973),M973,M973*(1-#REF!))</f>
        <v>#REF!</v>
      </c>
      <c r="X973" s="106" t="e">
        <f t="shared" si="418"/>
        <v>#REF!</v>
      </c>
      <c r="Y973" s="107" t="s">
        <v>72</v>
      </c>
      <c r="Z973" s="103">
        <f t="shared" si="414"/>
        <v>0</v>
      </c>
      <c r="AA973" s="103">
        <f t="shared" si="415"/>
        <v>0</v>
      </c>
      <c r="AB973" s="128" t="str">
        <f t="shared" si="419"/>
        <v/>
      </c>
      <c r="AC973" s="128" t="e">
        <f t="shared" si="420"/>
        <v>#REF!</v>
      </c>
    </row>
    <row r="974" spans="1:29" ht="50.1" customHeight="1">
      <c r="A974" s="171"/>
      <c r="B974" s="171"/>
      <c r="C974" s="174"/>
      <c r="D974" s="174"/>
      <c r="E974" s="131"/>
      <c r="F974" s="177"/>
      <c r="G974" s="180"/>
      <c r="H974" s="163"/>
      <c r="I974" s="165"/>
      <c r="J974" s="168"/>
      <c r="K974" s="62"/>
      <c r="L974" s="63"/>
      <c r="M974" s="63"/>
      <c r="N974" s="142"/>
      <c r="O974" s="127"/>
      <c r="P974" s="100"/>
      <c r="Q974" s="63">
        <f t="shared" si="416"/>
        <v>0</v>
      </c>
      <c r="R974" s="64"/>
      <c r="S974" s="67"/>
      <c r="T974" s="46"/>
      <c r="U974" s="106">
        <f>IF(EXACT(O974,Y974),M974,M974*(1-'Расчет ПРЕДЗАКАЗ'!$D$10))</f>
        <v>0</v>
      </c>
      <c r="V974" s="106">
        <f t="shared" si="417"/>
        <v>0</v>
      </c>
      <c r="W974" s="106" t="e">
        <f>IF(EXACT(O974,Y974),M974,M974*(1-#REF!))</f>
        <v>#REF!</v>
      </c>
      <c r="X974" s="106" t="e">
        <f t="shared" si="418"/>
        <v>#REF!</v>
      </c>
      <c r="Y974" s="107" t="s">
        <v>72</v>
      </c>
      <c r="Z974" s="103">
        <f t="shared" si="414"/>
        <v>0</v>
      </c>
      <c r="AA974" s="103">
        <f t="shared" si="415"/>
        <v>0</v>
      </c>
      <c r="AB974" s="128" t="str">
        <f t="shared" si="419"/>
        <v/>
      </c>
      <c r="AC974" s="128" t="e">
        <f t="shared" si="420"/>
        <v>#REF!</v>
      </c>
    </row>
    <row r="975" spans="1:29" ht="50.1" customHeight="1">
      <c r="A975" s="171"/>
      <c r="B975" s="171"/>
      <c r="C975" s="174"/>
      <c r="D975" s="174"/>
      <c r="E975" s="131"/>
      <c r="F975" s="177"/>
      <c r="G975" s="180"/>
      <c r="H975" s="163"/>
      <c r="I975" s="165"/>
      <c r="J975" s="168"/>
      <c r="K975" s="62"/>
      <c r="L975" s="63"/>
      <c r="M975" s="63"/>
      <c r="N975" s="142"/>
      <c r="O975" s="127"/>
      <c r="P975" s="100"/>
      <c r="Q975" s="63">
        <f t="shared" si="416"/>
        <v>0</v>
      </c>
      <c r="R975" s="64"/>
      <c r="S975" s="67"/>
      <c r="T975" s="46"/>
      <c r="U975" s="106">
        <f>IF(EXACT(O975,Y975),M975,M975*(1-'Расчет ПРЕДЗАКАЗ'!$D$10))</f>
        <v>0</v>
      </c>
      <c r="V975" s="106">
        <f t="shared" si="417"/>
        <v>0</v>
      </c>
      <c r="W975" s="106" t="e">
        <f>IF(EXACT(O975,Y975),M975,M975*(1-#REF!))</f>
        <v>#REF!</v>
      </c>
      <c r="X975" s="106" t="e">
        <f t="shared" si="418"/>
        <v>#REF!</v>
      </c>
      <c r="Y975" s="107" t="s">
        <v>72</v>
      </c>
      <c r="Z975" s="103">
        <f t="shared" si="414"/>
        <v>0</v>
      </c>
      <c r="AA975" s="103">
        <f t="shared" si="415"/>
        <v>0</v>
      </c>
      <c r="AB975" s="128" t="str">
        <f t="shared" si="419"/>
        <v/>
      </c>
      <c r="AC975" s="128" t="e">
        <f t="shared" si="420"/>
        <v>#REF!</v>
      </c>
    </row>
    <row r="976" spans="1:29" ht="50.1" customHeight="1">
      <c r="A976" s="171"/>
      <c r="B976" s="171"/>
      <c r="C976" s="174"/>
      <c r="D976" s="174"/>
      <c r="E976" s="131"/>
      <c r="F976" s="177"/>
      <c r="G976" s="180"/>
      <c r="H976" s="163"/>
      <c r="I976" s="165"/>
      <c r="J976" s="168"/>
      <c r="K976" s="62"/>
      <c r="L976" s="63"/>
      <c r="M976" s="63"/>
      <c r="N976" s="142"/>
      <c r="O976" s="127"/>
      <c r="P976" s="100"/>
      <c r="Q976" s="63">
        <f t="shared" si="416"/>
        <v>0</v>
      </c>
      <c r="R976" s="64"/>
      <c r="S976" s="67"/>
      <c r="T976" s="46"/>
      <c r="U976" s="106">
        <f>IF(EXACT(O976,Y976),M976,M976*(1-'Расчет ПРЕДЗАКАЗ'!$D$10))</f>
        <v>0</v>
      </c>
      <c r="V976" s="106">
        <f t="shared" si="417"/>
        <v>0</v>
      </c>
      <c r="W976" s="106" t="e">
        <f>IF(EXACT(O976,Y976),M976,M976*(1-#REF!))</f>
        <v>#REF!</v>
      </c>
      <c r="X976" s="106" t="e">
        <f t="shared" si="418"/>
        <v>#REF!</v>
      </c>
      <c r="Y976" s="107" t="s">
        <v>72</v>
      </c>
      <c r="Z976" s="103">
        <f t="shared" si="414"/>
        <v>0</v>
      </c>
      <c r="AA976" s="103">
        <f t="shared" si="415"/>
        <v>0</v>
      </c>
      <c r="AB976" s="128" t="str">
        <f t="shared" si="419"/>
        <v/>
      </c>
      <c r="AC976" s="128" t="e">
        <f t="shared" si="420"/>
        <v>#REF!</v>
      </c>
    </row>
    <row r="977" spans="1:29" ht="50.1" customHeight="1">
      <c r="A977" s="171"/>
      <c r="B977" s="171"/>
      <c r="C977" s="174"/>
      <c r="D977" s="174"/>
      <c r="E977" s="131"/>
      <c r="F977" s="177"/>
      <c r="G977" s="180"/>
      <c r="H977" s="163"/>
      <c r="I977" s="165"/>
      <c r="J977" s="168"/>
      <c r="K977" s="62"/>
      <c r="L977" s="63"/>
      <c r="M977" s="63"/>
      <c r="N977" s="65"/>
      <c r="O977" s="127"/>
      <c r="P977" s="100"/>
      <c r="Q977" s="63">
        <f t="shared" si="416"/>
        <v>0</v>
      </c>
      <c r="R977" s="65"/>
      <c r="S977" s="67"/>
      <c r="T977" s="40"/>
      <c r="U977" s="106">
        <f>IF(EXACT(O977,Y977),M977,M977*(1-'Расчет ПРЕДЗАКАЗ'!$D$10))</f>
        <v>0</v>
      </c>
      <c r="V977" s="106">
        <f t="shared" si="417"/>
        <v>0</v>
      </c>
      <c r="W977" s="106" t="e">
        <f>IF(EXACT(O977,Y977),M977,M977*(1-#REF!))</f>
        <v>#REF!</v>
      </c>
      <c r="X977" s="106" t="e">
        <f t="shared" si="418"/>
        <v>#REF!</v>
      </c>
      <c r="Y977" s="107" t="s">
        <v>72</v>
      </c>
      <c r="Z977" s="103">
        <f t="shared" si="414"/>
        <v>0</v>
      </c>
      <c r="AA977" s="103">
        <f t="shared" si="415"/>
        <v>0</v>
      </c>
      <c r="AB977" s="128" t="str">
        <f t="shared" si="419"/>
        <v/>
      </c>
      <c r="AC977" s="128" t="e">
        <f t="shared" si="420"/>
        <v>#REF!</v>
      </c>
    </row>
    <row r="978" spans="1:29" ht="50.1" customHeight="1">
      <c r="A978" s="171"/>
      <c r="B978" s="171"/>
      <c r="C978" s="174"/>
      <c r="D978" s="174"/>
      <c r="E978" s="131"/>
      <c r="F978" s="177"/>
      <c r="G978" s="180"/>
      <c r="H978" s="163"/>
      <c r="I978" s="165"/>
      <c r="J978" s="168"/>
      <c r="K978" s="62"/>
      <c r="L978" s="63"/>
      <c r="M978" s="63"/>
      <c r="N978" s="65"/>
      <c r="O978" s="127"/>
      <c r="P978" s="100"/>
      <c r="Q978" s="63">
        <f t="shared" si="416"/>
        <v>0</v>
      </c>
      <c r="R978" s="65"/>
      <c r="S978" s="67"/>
      <c r="T978" s="40"/>
      <c r="U978" s="106">
        <f>IF(EXACT(O978,Y978),M978,M978*(1-'Расчет ПРЕДЗАКАЗ'!$D$10))</f>
        <v>0</v>
      </c>
      <c r="V978" s="106">
        <f t="shared" si="417"/>
        <v>0</v>
      </c>
      <c r="W978" s="106" t="e">
        <f>IF(EXACT(O978,Y978),M978,M978*(1-#REF!))</f>
        <v>#REF!</v>
      </c>
      <c r="X978" s="106" t="e">
        <f t="shared" si="418"/>
        <v>#REF!</v>
      </c>
      <c r="Y978" s="107" t="s">
        <v>72</v>
      </c>
      <c r="Z978" s="103">
        <f t="shared" si="414"/>
        <v>0</v>
      </c>
      <c r="AA978" s="103">
        <f t="shared" si="415"/>
        <v>0</v>
      </c>
      <c r="AB978" s="128" t="str">
        <f t="shared" si="419"/>
        <v/>
      </c>
      <c r="AC978" s="128" t="e">
        <f t="shared" si="420"/>
        <v>#REF!</v>
      </c>
    </row>
    <row r="979" spans="1:29" ht="50.1" customHeight="1">
      <c r="A979" s="171"/>
      <c r="B979" s="171"/>
      <c r="C979" s="174"/>
      <c r="D979" s="174"/>
      <c r="E979" s="131"/>
      <c r="F979" s="177"/>
      <c r="G979" s="180"/>
      <c r="H979" s="163"/>
      <c r="I979" s="165"/>
      <c r="J979" s="168"/>
      <c r="K979" s="62"/>
      <c r="L979" s="63"/>
      <c r="M979" s="63"/>
      <c r="N979" s="65"/>
      <c r="O979" s="127"/>
      <c r="P979" s="100"/>
      <c r="Q979" s="63">
        <f t="shared" si="416"/>
        <v>0</v>
      </c>
      <c r="R979" s="65"/>
      <c r="S979" s="67"/>
      <c r="T979" s="40"/>
      <c r="U979" s="106">
        <f>IF(EXACT(O979,Y979),M979,M979*(1-'Расчет ПРЕДЗАКАЗ'!$D$10))</f>
        <v>0</v>
      </c>
      <c r="V979" s="106">
        <f t="shared" si="417"/>
        <v>0</v>
      </c>
      <c r="W979" s="106" t="e">
        <f>IF(EXACT(O979,Y979),M979,M979*(1-#REF!))</f>
        <v>#REF!</v>
      </c>
      <c r="X979" s="106" t="e">
        <f t="shared" si="418"/>
        <v>#REF!</v>
      </c>
      <c r="Y979" s="107" t="s">
        <v>72</v>
      </c>
      <c r="Z979" s="103">
        <f t="shared" si="414"/>
        <v>0</v>
      </c>
      <c r="AA979" s="103">
        <f t="shared" si="415"/>
        <v>0</v>
      </c>
      <c r="AB979" s="128" t="str">
        <f t="shared" si="419"/>
        <v/>
      </c>
      <c r="AC979" s="128" t="e">
        <f t="shared" si="420"/>
        <v>#REF!</v>
      </c>
    </row>
    <row r="980" spans="1:29" ht="50.1" customHeight="1">
      <c r="A980" s="171"/>
      <c r="B980" s="171"/>
      <c r="C980" s="174"/>
      <c r="D980" s="174"/>
      <c r="E980" s="131"/>
      <c r="F980" s="177"/>
      <c r="G980" s="180"/>
      <c r="H980" s="163"/>
      <c r="I980" s="165"/>
      <c r="J980" s="168"/>
      <c r="K980" s="62"/>
      <c r="L980" s="63"/>
      <c r="M980" s="63"/>
      <c r="N980" s="65"/>
      <c r="O980" s="127"/>
      <c r="P980" s="100"/>
      <c r="Q980" s="63">
        <f t="shared" si="416"/>
        <v>0</v>
      </c>
      <c r="R980" s="65"/>
      <c r="S980" s="67"/>
      <c r="T980" s="40"/>
      <c r="U980" s="106">
        <f>IF(EXACT(O980,Y980),M980,M980*(1-'Расчет ПРЕДЗАКАЗ'!$D$10))</f>
        <v>0</v>
      </c>
      <c r="V980" s="106">
        <f t="shared" si="417"/>
        <v>0</v>
      </c>
      <c r="W980" s="106" t="e">
        <f>IF(EXACT(O980,Y980),M980,M980*(1-#REF!))</f>
        <v>#REF!</v>
      </c>
      <c r="X980" s="106" t="e">
        <f t="shared" si="418"/>
        <v>#REF!</v>
      </c>
      <c r="Y980" s="107" t="s">
        <v>72</v>
      </c>
      <c r="Z980" s="103">
        <f t="shared" si="414"/>
        <v>0</v>
      </c>
      <c r="AA980" s="103">
        <f t="shared" si="415"/>
        <v>0</v>
      </c>
      <c r="AB980" s="128" t="str">
        <f t="shared" si="419"/>
        <v/>
      </c>
      <c r="AC980" s="128" t="e">
        <f t="shared" si="420"/>
        <v>#REF!</v>
      </c>
    </row>
    <row r="981" spans="1:29" ht="50.1" customHeight="1">
      <c r="A981" s="171"/>
      <c r="B981" s="171"/>
      <c r="C981" s="174"/>
      <c r="D981" s="174"/>
      <c r="E981" s="131"/>
      <c r="F981" s="177"/>
      <c r="G981" s="180"/>
      <c r="H981" s="163"/>
      <c r="I981" s="165"/>
      <c r="J981" s="168"/>
      <c r="K981" s="62"/>
      <c r="L981" s="63"/>
      <c r="M981" s="63"/>
      <c r="N981" s="65"/>
      <c r="O981" s="127"/>
      <c r="P981" s="100"/>
      <c r="Q981" s="63">
        <f t="shared" si="416"/>
        <v>0</v>
      </c>
      <c r="R981" s="65"/>
      <c r="S981" s="67"/>
      <c r="T981" s="40"/>
      <c r="U981" s="106">
        <f>IF(EXACT(O981,Y981),M981,M981*(1-'Расчет ПРЕДЗАКАЗ'!$D$10))</f>
        <v>0</v>
      </c>
      <c r="V981" s="106">
        <f t="shared" si="417"/>
        <v>0</v>
      </c>
      <c r="W981" s="106" t="e">
        <f>IF(EXACT(O981,Y981),M981,M981*(1-#REF!))</f>
        <v>#REF!</v>
      </c>
      <c r="X981" s="106" t="e">
        <f t="shared" si="418"/>
        <v>#REF!</v>
      </c>
      <c r="Y981" s="107" t="s">
        <v>72</v>
      </c>
      <c r="Z981" s="103">
        <f t="shared" si="414"/>
        <v>0</v>
      </c>
      <c r="AA981" s="103">
        <f t="shared" si="415"/>
        <v>0</v>
      </c>
      <c r="AB981" s="128" t="str">
        <f t="shared" si="419"/>
        <v/>
      </c>
      <c r="AC981" s="128" t="e">
        <f t="shared" si="420"/>
        <v>#REF!</v>
      </c>
    </row>
    <row r="982" spans="1:29" ht="50.1" customHeight="1">
      <c r="A982" s="172"/>
      <c r="B982" s="172"/>
      <c r="C982" s="175"/>
      <c r="D982" s="175"/>
      <c r="E982" s="132"/>
      <c r="F982" s="178"/>
      <c r="G982" s="181"/>
      <c r="H982" s="164"/>
      <c r="I982" s="166"/>
      <c r="J982" s="169"/>
      <c r="K982" s="62"/>
      <c r="L982" s="63"/>
      <c r="M982" s="63"/>
      <c r="N982" s="65"/>
      <c r="O982" s="127"/>
      <c r="P982" s="100"/>
      <c r="Q982" s="63">
        <f t="shared" si="416"/>
        <v>0</v>
      </c>
      <c r="R982" s="65"/>
      <c r="S982" s="64"/>
      <c r="T982" s="40"/>
      <c r="U982" s="106">
        <f>IF(EXACT(O982,Y982),M982,M982*(1-'Расчет ПРЕДЗАКАЗ'!$D$10))</f>
        <v>0</v>
      </c>
      <c r="V982" s="106">
        <f t="shared" si="417"/>
        <v>0</v>
      </c>
      <c r="W982" s="106" t="e">
        <f>IF(EXACT(O982,Y982),M982,M982*(1-#REF!))</f>
        <v>#REF!</v>
      </c>
      <c r="X982" s="106" t="e">
        <f t="shared" si="418"/>
        <v>#REF!</v>
      </c>
      <c r="Y982" s="107" t="s">
        <v>72</v>
      </c>
      <c r="Z982" s="103">
        <f t="shared" si="414"/>
        <v>0</v>
      </c>
      <c r="AA982" s="103">
        <f t="shared" si="415"/>
        <v>0</v>
      </c>
      <c r="AB982" s="128" t="str">
        <f t="shared" si="419"/>
        <v/>
      </c>
      <c r="AC982" s="128" t="e">
        <f t="shared" si="420"/>
        <v>#REF!</v>
      </c>
    </row>
    <row r="983" spans="1:29" ht="11.25" customHeight="1" thickBot="1"/>
    <row r="984" spans="1:29" ht="50.1" customHeight="1">
      <c r="A984" s="170">
        <v>566</v>
      </c>
      <c r="B984" s="170" t="s">
        <v>4551</v>
      </c>
      <c r="C984" s="173" t="s">
        <v>4552</v>
      </c>
      <c r="D984" s="173" t="s">
        <v>77</v>
      </c>
      <c r="E984" s="131"/>
      <c r="F984" s="196" t="s">
        <v>1204</v>
      </c>
      <c r="G984" s="179" t="s">
        <v>575</v>
      </c>
      <c r="H984" s="162"/>
      <c r="I984" s="195" t="s">
        <v>4553</v>
      </c>
      <c r="J984" s="167" t="s">
        <v>19</v>
      </c>
      <c r="K984" s="62" t="s">
        <v>1578</v>
      </c>
      <c r="L984" s="63">
        <v>3880</v>
      </c>
      <c r="M984" s="63">
        <v>2153</v>
      </c>
      <c r="N984" s="142" t="s">
        <v>4554</v>
      </c>
      <c r="O984" s="127" t="s">
        <v>72</v>
      </c>
      <c r="P984" s="100"/>
      <c r="Q984" s="63">
        <f>P984*M984</f>
        <v>0</v>
      </c>
      <c r="R984" s="64"/>
      <c r="S984" s="67">
        <v>1</v>
      </c>
      <c r="T984" s="61"/>
      <c r="U984" s="106">
        <f>IF(EXACT(O984,Y984),M984,M984*(1-'Расчет ПРЕДЗАКАЗ'!$D$10))</f>
        <v>2153</v>
      </c>
      <c r="V984" s="106">
        <f>P984*U984</f>
        <v>0</v>
      </c>
      <c r="W984" s="106">
        <f>IF(EXACT(O984,Y984),M984,M984*(1-#REF!))</f>
        <v>2153</v>
      </c>
      <c r="X984" s="106">
        <f>P984*W984</f>
        <v>0</v>
      </c>
      <c r="Y984" s="107" t="s">
        <v>72</v>
      </c>
      <c r="Z984" s="103">
        <f t="shared" ref="Z984:Z998" si="421">IF(EXACT(O984,Y984),Q984,0)</f>
        <v>0</v>
      </c>
      <c r="AA984" s="103">
        <f t="shared" ref="AA984:AA998" si="422">IF(Z984=0,Q984,0)</f>
        <v>0</v>
      </c>
      <c r="AB984" s="128">
        <f>IF(U984=0,"",L984/U984-1)</f>
        <v>0.80213655364607517</v>
      </c>
      <c r="AC984" s="128">
        <f>IF(W984=0,"",L984/W984-1)</f>
        <v>0.80213655364607517</v>
      </c>
    </row>
    <row r="985" spans="1:29" ht="50.1" customHeight="1">
      <c r="A985" s="171"/>
      <c r="B985" s="171"/>
      <c r="C985" s="174"/>
      <c r="D985" s="174"/>
      <c r="E985" s="131"/>
      <c r="F985" s="177"/>
      <c r="G985" s="180"/>
      <c r="H985" s="163"/>
      <c r="I985" s="165"/>
      <c r="J985" s="168"/>
      <c r="K985" s="62" t="s">
        <v>2656</v>
      </c>
      <c r="L985" s="63">
        <v>3880</v>
      </c>
      <c r="M985" s="63">
        <v>2153</v>
      </c>
      <c r="N985" s="142" t="s">
        <v>4555</v>
      </c>
      <c r="O985" s="127" t="s">
        <v>72</v>
      </c>
      <c r="P985" s="100"/>
      <c r="Q985" s="63">
        <f t="shared" ref="Q985:Q998" si="423">P985*M985</f>
        <v>0</v>
      </c>
      <c r="R985" s="64"/>
      <c r="S985" s="67">
        <v>4</v>
      </c>
      <c r="T985" s="46"/>
      <c r="U985" s="106">
        <f>IF(EXACT(O985,Y985),M985,M985*(1-'Расчет ПРЕДЗАКАЗ'!$D$10))</f>
        <v>2153</v>
      </c>
      <c r="V985" s="106">
        <f t="shared" ref="V985:V998" si="424">P985*U985</f>
        <v>0</v>
      </c>
      <c r="W985" s="106">
        <f>IF(EXACT(O985,Y985),M985,M985*(1-#REF!))</f>
        <v>2153</v>
      </c>
      <c r="X985" s="106">
        <f t="shared" ref="X985:X998" si="425">P985*W985</f>
        <v>0</v>
      </c>
      <c r="Y985" s="107" t="s">
        <v>72</v>
      </c>
      <c r="Z985" s="103">
        <f t="shared" si="421"/>
        <v>0</v>
      </c>
      <c r="AA985" s="103">
        <f t="shared" si="422"/>
        <v>0</v>
      </c>
      <c r="AB985" s="128">
        <f t="shared" ref="AB985:AB998" si="426">IF(U985=0,"",L985/U985-1)</f>
        <v>0.80213655364607517</v>
      </c>
      <c r="AC985" s="128">
        <f t="shared" ref="AC985:AC998" si="427">IF(W985=0,"",L985/W985-1)</f>
        <v>0.80213655364607517</v>
      </c>
    </row>
    <row r="986" spans="1:29" ht="50.1" customHeight="1">
      <c r="A986" s="171"/>
      <c r="B986" s="171"/>
      <c r="C986" s="174"/>
      <c r="D986" s="174"/>
      <c r="E986" s="131"/>
      <c r="F986" s="177"/>
      <c r="G986" s="180"/>
      <c r="H986" s="163"/>
      <c r="I986" s="165"/>
      <c r="J986" s="168"/>
      <c r="K986" s="62" t="s">
        <v>4556</v>
      </c>
      <c r="L986" s="63">
        <v>3880</v>
      </c>
      <c r="M986" s="63">
        <v>2153</v>
      </c>
      <c r="N986" s="142" t="s">
        <v>4557</v>
      </c>
      <c r="O986" s="127" t="s">
        <v>72</v>
      </c>
      <c r="P986" s="100"/>
      <c r="Q986" s="63">
        <f t="shared" si="423"/>
        <v>0</v>
      </c>
      <c r="R986" s="64"/>
      <c r="S986" s="67">
        <v>4</v>
      </c>
      <c r="T986" s="46"/>
      <c r="U986" s="106">
        <f>IF(EXACT(O986,Y986),M986,M986*(1-'Расчет ПРЕДЗАКАЗ'!$D$10))</f>
        <v>2153</v>
      </c>
      <c r="V986" s="106">
        <f t="shared" si="424"/>
        <v>0</v>
      </c>
      <c r="W986" s="106">
        <f>IF(EXACT(O986,Y986),M986,M986*(1-#REF!))</f>
        <v>2153</v>
      </c>
      <c r="X986" s="106">
        <f t="shared" si="425"/>
        <v>0</v>
      </c>
      <c r="Y986" s="107" t="s">
        <v>72</v>
      </c>
      <c r="Z986" s="103">
        <f t="shared" si="421"/>
        <v>0</v>
      </c>
      <c r="AA986" s="103">
        <f t="shared" si="422"/>
        <v>0</v>
      </c>
      <c r="AB986" s="128">
        <f t="shared" si="426"/>
        <v>0.80213655364607517</v>
      </c>
      <c r="AC986" s="128">
        <f t="shared" si="427"/>
        <v>0.80213655364607517</v>
      </c>
    </row>
    <row r="987" spans="1:29" ht="50.1" customHeight="1">
      <c r="A987" s="171"/>
      <c r="B987" s="171"/>
      <c r="C987" s="174"/>
      <c r="D987" s="174"/>
      <c r="E987" s="131"/>
      <c r="F987" s="177"/>
      <c r="G987" s="180"/>
      <c r="H987" s="163"/>
      <c r="I987" s="165"/>
      <c r="J987" s="168"/>
      <c r="K987" s="62"/>
      <c r="L987" s="63"/>
      <c r="M987" s="63"/>
      <c r="N987" s="142"/>
      <c r="O987" s="127"/>
      <c r="P987" s="100"/>
      <c r="Q987" s="63">
        <f t="shared" si="423"/>
        <v>0</v>
      </c>
      <c r="R987" s="64"/>
      <c r="S987" s="67"/>
      <c r="T987" s="46"/>
      <c r="U987" s="106">
        <f>IF(EXACT(O987,Y987),M987,M987*(1-'Расчет ПРЕДЗАКАЗ'!$D$10))</f>
        <v>0</v>
      </c>
      <c r="V987" s="106">
        <f t="shared" si="424"/>
        <v>0</v>
      </c>
      <c r="W987" s="106" t="e">
        <f>IF(EXACT(O987,Y987),M987,M987*(1-#REF!))</f>
        <v>#REF!</v>
      </c>
      <c r="X987" s="106" t="e">
        <f t="shared" si="425"/>
        <v>#REF!</v>
      </c>
      <c r="Y987" s="107" t="s">
        <v>72</v>
      </c>
      <c r="Z987" s="103">
        <f t="shared" si="421"/>
        <v>0</v>
      </c>
      <c r="AA987" s="103">
        <f t="shared" si="422"/>
        <v>0</v>
      </c>
      <c r="AB987" s="128" t="str">
        <f t="shared" si="426"/>
        <v/>
      </c>
      <c r="AC987" s="128" t="e">
        <f t="shared" si="427"/>
        <v>#REF!</v>
      </c>
    </row>
    <row r="988" spans="1:29" ht="50.1" customHeight="1">
      <c r="A988" s="171"/>
      <c r="B988" s="171"/>
      <c r="C988" s="174"/>
      <c r="D988" s="174"/>
      <c r="E988" s="131"/>
      <c r="F988" s="177"/>
      <c r="G988" s="180"/>
      <c r="H988" s="163"/>
      <c r="I988" s="165"/>
      <c r="J988" s="168"/>
      <c r="K988" s="62"/>
      <c r="L988" s="63"/>
      <c r="M988" s="63"/>
      <c r="N988" s="142"/>
      <c r="O988" s="127"/>
      <c r="P988" s="100"/>
      <c r="Q988" s="63">
        <f t="shared" si="423"/>
        <v>0</v>
      </c>
      <c r="R988" s="64"/>
      <c r="S988" s="67"/>
      <c r="T988" s="46"/>
      <c r="U988" s="106">
        <f>IF(EXACT(O988,Y988),M988,M988*(1-'Расчет ПРЕДЗАКАЗ'!$D$10))</f>
        <v>0</v>
      </c>
      <c r="V988" s="106">
        <f t="shared" si="424"/>
        <v>0</v>
      </c>
      <c r="W988" s="106" t="e">
        <f>IF(EXACT(O988,Y988),M988,M988*(1-#REF!))</f>
        <v>#REF!</v>
      </c>
      <c r="X988" s="106" t="e">
        <f t="shared" si="425"/>
        <v>#REF!</v>
      </c>
      <c r="Y988" s="107" t="s">
        <v>72</v>
      </c>
      <c r="Z988" s="103">
        <f t="shared" si="421"/>
        <v>0</v>
      </c>
      <c r="AA988" s="103">
        <f t="shared" si="422"/>
        <v>0</v>
      </c>
      <c r="AB988" s="128" t="str">
        <f t="shared" si="426"/>
        <v/>
      </c>
      <c r="AC988" s="128" t="e">
        <f t="shared" si="427"/>
        <v>#REF!</v>
      </c>
    </row>
    <row r="989" spans="1:29" ht="50.1" customHeight="1">
      <c r="A989" s="171"/>
      <c r="B989" s="171"/>
      <c r="C989" s="174"/>
      <c r="D989" s="174"/>
      <c r="E989" s="131"/>
      <c r="F989" s="177"/>
      <c r="G989" s="180"/>
      <c r="H989" s="163"/>
      <c r="I989" s="165"/>
      <c r="J989" s="168"/>
      <c r="K989" s="62"/>
      <c r="L989" s="63"/>
      <c r="M989" s="63"/>
      <c r="N989" s="142"/>
      <c r="O989" s="127"/>
      <c r="P989" s="100"/>
      <c r="Q989" s="63">
        <f t="shared" si="423"/>
        <v>0</v>
      </c>
      <c r="R989" s="64"/>
      <c r="S989" s="67"/>
      <c r="T989" s="46"/>
      <c r="U989" s="106">
        <f>IF(EXACT(O989,Y989),M989,M989*(1-'Расчет ПРЕДЗАКАЗ'!$D$10))</f>
        <v>0</v>
      </c>
      <c r="V989" s="106">
        <f t="shared" si="424"/>
        <v>0</v>
      </c>
      <c r="W989" s="106" t="e">
        <f>IF(EXACT(O989,Y989),M989,M989*(1-#REF!))</f>
        <v>#REF!</v>
      </c>
      <c r="X989" s="106" t="e">
        <f t="shared" si="425"/>
        <v>#REF!</v>
      </c>
      <c r="Y989" s="107" t="s">
        <v>72</v>
      </c>
      <c r="Z989" s="103">
        <f t="shared" si="421"/>
        <v>0</v>
      </c>
      <c r="AA989" s="103">
        <f t="shared" si="422"/>
        <v>0</v>
      </c>
      <c r="AB989" s="128" t="str">
        <f t="shared" si="426"/>
        <v/>
      </c>
      <c r="AC989" s="128" t="e">
        <f t="shared" si="427"/>
        <v>#REF!</v>
      </c>
    </row>
    <row r="990" spans="1:29" ht="50.1" customHeight="1">
      <c r="A990" s="171"/>
      <c r="B990" s="171"/>
      <c r="C990" s="174"/>
      <c r="D990" s="174"/>
      <c r="E990" s="131"/>
      <c r="F990" s="177"/>
      <c r="G990" s="180"/>
      <c r="H990" s="163"/>
      <c r="I990" s="165"/>
      <c r="J990" s="168"/>
      <c r="K990" s="62"/>
      <c r="L990" s="63"/>
      <c r="M990" s="63"/>
      <c r="N990" s="142"/>
      <c r="O990" s="127"/>
      <c r="P990" s="100"/>
      <c r="Q990" s="63">
        <f t="shared" si="423"/>
        <v>0</v>
      </c>
      <c r="R990" s="64"/>
      <c r="S990" s="67"/>
      <c r="T990" s="46"/>
      <c r="U990" s="106">
        <f>IF(EXACT(O990,Y990),M990,M990*(1-'Расчет ПРЕДЗАКАЗ'!$D$10))</f>
        <v>0</v>
      </c>
      <c r="V990" s="106">
        <f t="shared" si="424"/>
        <v>0</v>
      </c>
      <c r="W990" s="106" t="e">
        <f>IF(EXACT(O990,Y990),M990,M990*(1-#REF!))</f>
        <v>#REF!</v>
      </c>
      <c r="X990" s="106" t="e">
        <f t="shared" si="425"/>
        <v>#REF!</v>
      </c>
      <c r="Y990" s="107" t="s">
        <v>72</v>
      </c>
      <c r="Z990" s="103">
        <f t="shared" si="421"/>
        <v>0</v>
      </c>
      <c r="AA990" s="103">
        <f t="shared" si="422"/>
        <v>0</v>
      </c>
      <c r="AB990" s="128" t="str">
        <f t="shared" si="426"/>
        <v/>
      </c>
      <c r="AC990" s="128" t="e">
        <f t="shared" si="427"/>
        <v>#REF!</v>
      </c>
    </row>
    <row r="991" spans="1:29" ht="50.1" customHeight="1">
      <c r="A991" s="171"/>
      <c r="B991" s="171"/>
      <c r="C991" s="174"/>
      <c r="D991" s="174"/>
      <c r="E991" s="131"/>
      <c r="F991" s="177"/>
      <c r="G991" s="180"/>
      <c r="H991" s="163"/>
      <c r="I991" s="165"/>
      <c r="J991" s="168"/>
      <c r="K991" s="62"/>
      <c r="L991" s="63"/>
      <c r="M991" s="63"/>
      <c r="N991" s="142"/>
      <c r="O991" s="127"/>
      <c r="P991" s="100"/>
      <c r="Q991" s="63">
        <f t="shared" si="423"/>
        <v>0</v>
      </c>
      <c r="R991" s="64"/>
      <c r="S991" s="67"/>
      <c r="T991" s="46"/>
      <c r="U991" s="106">
        <f>IF(EXACT(O991,Y991),M991,M991*(1-'Расчет ПРЕДЗАКАЗ'!$D$10))</f>
        <v>0</v>
      </c>
      <c r="V991" s="106">
        <f t="shared" si="424"/>
        <v>0</v>
      </c>
      <c r="W991" s="106" t="e">
        <f>IF(EXACT(O991,Y991),M991,M991*(1-#REF!))</f>
        <v>#REF!</v>
      </c>
      <c r="X991" s="106" t="e">
        <f t="shared" si="425"/>
        <v>#REF!</v>
      </c>
      <c r="Y991" s="107" t="s">
        <v>72</v>
      </c>
      <c r="Z991" s="103">
        <f t="shared" si="421"/>
        <v>0</v>
      </c>
      <c r="AA991" s="103">
        <f t="shared" si="422"/>
        <v>0</v>
      </c>
      <c r="AB991" s="128" t="str">
        <f t="shared" si="426"/>
        <v/>
      </c>
      <c r="AC991" s="128" t="e">
        <f t="shared" si="427"/>
        <v>#REF!</v>
      </c>
    </row>
    <row r="992" spans="1:29" ht="50.1" customHeight="1">
      <c r="A992" s="171"/>
      <c r="B992" s="171"/>
      <c r="C992" s="174"/>
      <c r="D992" s="174"/>
      <c r="E992" s="131"/>
      <c r="F992" s="177"/>
      <c r="G992" s="180"/>
      <c r="H992" s="163"/>
      <c r="I992" s="165"/>
      <c r="J992" s="168"/>
      <c r="K992" s="62"/>
      <c r="L992" s="63"/>
      <c r="M992" s="63"/>
      <c r="N992" s="142"/>
      <c r="O992" s="127"/>
      <c r="P992" s="100"/>
      <c r="Q992" s="63">
        <f t="shared" si="423"/>
        <v>0</v>
      </c>
      <c r="R992" s="64"/>
      <c r="S992" s="67"/>
      <c r="T992" s="46"/>
      <c r="U992" s="106">
        <f>IF(EXACT(O992,Y992),M992,M992*(1-'Расчет ПРЕДЗАКАЗ'!$D$10))</f>
        <v>0</v>
      </c>
      <c r="V992" s="106">
        <f t="shared" si="424"/>
        <v>0</v>
      </c>
      <c r="W992" s="106" t="e">
        <f>IF(EXACT(O992,Y992),M992,M992*(1-#REF!))</f>
        <v>#REF!</v>
      </c>
      <c r="X992" s="106" t="e">
        <f t="shared" si="425"/>
        <v>#REF!</v>
      </c>
      <c r="Y992" s="107" t="s">
        <v>72</v>
      </c>
      <c r="Z992" s="103">
        <f t="shared" si="421"/>
        <v>0</v>
      </c>
      <c r="AA992" s="103">
        <f t="shared" si="422"/>
        <v>0</v>
      </c>
      <c r="AB992" s="128" t="str">
        <f t="shared" si="426"/>
        <v/>
      </c>
      <c r="AC992" s="128" t="e">
        <f t="shared" si="427"/>
        <v>#REF!</v>
      </c>
    </row>
    <row r="993" spans="1:29" ht="50.1" customHeight="1">
      <c r="A993" s="171"/>
      <c r="B993" s="171"/>
      <c r="C993" s="174"/>
      <c r="D993" s="174"/>
      <c r="E993" s="131"/>
      <c r="F993" s="177"/>
      <c r="G993" s="180"/>
      <c r="H993" s="163"/>
      <c r="I993" s="165"/>
      <c r="J993" s="168"/>
      <c r="K993" s="62"/>
      <c r="L993" s="63"/>
      <c r="M993" s="63"/>
      <c r="N993" s="65"/>
      <c r="O993" s="127"/>
      <c r="P993" s="100"/>
      <c r="Q993" s="63">
        <f t="shared" si="423"/>
        <v>0</v>
      </c>
      <c r="R993" s="65"/>
      <c r="S993" s="67"/>
      <c r="T993" s="40"/>
      <c r="U993" s="106">
        <f>IF(EXACT(O993,Y993),M993,M993*(1-'Расчет ПРЕДЗАКАЗ'!$D$10))</f>
        <v>0</v>
      </c>
      <c r="V993" s="106">
        <f t="shared" si="424"/>
        <v>0</v>
      </c>
      <c r="W993" s="106" t="e">
        <f>IF(EXACT(O993,Y993),M993,M993*(1-#REF!))</f>
        <v>#REF!</v>
      </c>
      <c r="X993" s="106" t="e">
        <f t="shared" si="425"/>
        <v>#REF!</v>
      </c>
      <c r="Y993" s="107" t="s">
        <v>72</v>
      </c>
      <c r="Z993" s="103">
        <f t="shared" si="421"/>
        <v>0</v>
      </c>
      <c r="AA993" s="103">
        <f t="shared" si="422"/>
        <v>0</v>
      </c>
      <c r="AB993" s="128" t="str">
        <f t="shared" si="426"/>
        <v/>
      </c>
      <c r="AC993" s="128" t="e">
        <f t="shared" si="427"/>
        <v>#REF!</v>
      </c>
    </row>
    <row r="994" spans="1:29" ht="50.1" customHeight="1">
      <c r="A994" s="171"/>
      <c r="B994" s="171"/>
      <c r="C994" s="174"/>
      <c r="D994" s="174"/>
      <c r="E994" s="131"/>
      <c r="F994" s="177"/>
      <c r="G994" s="180"/>
      <c r="H994" s="163"/>
      <c r="I994" s="165"/>
      <c r="J994" s="168"/>
      <c r="K994" s="62"/>
      <c r="L994" s="63"/>
      <c r="M994" s="63"/>
      <c r="N994" s="65"/>
      <c r="O994" s="127"/>
      <c r="P994" s="100"/>
      <c r="Q994" s="63">
        <f t="shared" si="423"/>
        <v>0</v>
      </c>
      <c r="R994" s="65"/>
      <c r="S994" s="67"/>
      <c r="T994" s="40"/>
      <c r="U994" s="106">
        <f>IF(EXACT(O994,Y994),M994,M994*(1-'Расчет ПРЕДЗАКАЗ'!$D$10))</f>
        <v>0</v>
      </c>
      <c r="V994" s="106">
        <f t="shared" si="424"/>
        <v>0</v>
      </c>
      <c r="W994" s="106" t="e">
        <f>IF(EXACT(O994,Y994),M994,M994*(1-#REF!))</f>
        <v>#REF!</v>
      </c>
      <c r="X994" s="106" t="e">
        <f t="shared" si="425"/>
        <v>#REF!</v>
      </c>
      <c r="Y994" s="107" t="s">
        <v>72</v>
      </c>
      <c r="Z994" s="103">
        <f t="shared" si="421"/>
        <v>0</v>
      </c>
      <c r="AA994" s="103">
        <f t="shared" si="422"/>
        <v>0</v>
      </c>
      <c r="AB994" s="128" t="str">
        <f t="shared" si="426"/>
        <v/>
      </c>
      <c r="AC994" s="128" t="e">
        <f t="shared" si="427"/>
        <v>#REF!</v>
      </c>
    </row>
    <row r="995" spans="1:29" ht="50.1" customHeight="1">
      <c r="A995" s="171"/>
      <c r="B995" s="171"/>
      <c r="C995" s="174"/>
      <c r="D995" s="174"/>
      <c r="E995" s="131"/>
      <c r="F995" s="177"/>
      <c r="G995" s="180"/>
      <c r="H995" s="163"/>
      <c r="I995" s="165"/>
      <c r="J995" s="168"/>
      <c r="K995" s="62"/>
      <c r="L995" s="63"/>
      <c r="M995" s="63"/>
      <c r="N995" s="65"/>
      <c r="O995" s="127"/>
      <c r="P995" s="100"/>
      <c r="Q995" s="63">
        <f t="shared" si="423"/>
        <v>0</v>
      </c>
      <c r="R995" s="65"/>
      <c r="S995" s="67"/>
      <c r="T995" s="40"/>
      <c r="U995" s="106">
        <f>IF(EXACT(O995,Y995),M995,M995*(1-'Расчет ПРЕДЗАКАЗ'!$D$10))</f>
        <v>0</v>
      </c>
      <c r="V995" s="106">
        <f t="shared" si="424"/>
        <v>0</v>
      </c>
      <c r="W995" s="106" t="e">
        <f>IF(EXACT(O995,Y995),M995,M995*(1-#REF!))</f>
        <v>#REF!</v>
      </c>
      <c r="X995" s="106" t="e">
        <f t="shared" si="425"/>
        <v>#REF!</v>
      </c>
      <c r="Y995" s="107" t="s">
        <v>72</v>
      </c>
      <c r="Z995" s="103">
        <f t="shared" si="421"/>
        <v>0</v>
      </c>
      <c r="AA995" s="103">
        <f t="shared" si="422"/>
        <v>0</v>
      </c>
      <c r="AB995" s="128" t="str">
        <f t="shared" si="426"/>
        <v/>
      </c>
      <c r="AC995" s="128" t="e">
        <f t="shared" si="427"/>
        <v>#REF!</v>
      </c>
    </row>
    <row r="996" spans="1:29" ht="50.1" customHeight="1">
      <c r="A996" s="171"/>
      <c r="B996" s="171"/>
      <c r="C996" s="174"/>
      <c r="D996" s="174"/>
      <c r="E996" s="131"/>
      <c r="F996" s="177"/>
      <c r="G996" s="180"/>
      <c r="H996" s="163"/>
      <c r="I996" s="165"/>
      <c r="J996" s="168"/>
      <c r="K996" s="62"/>
      <c r="L996" s="63"/>
      <c r="M996" s="63"/>
      <c r="N996" s="65"/>
      <c r="O996" s="127"/>
      <c r="P996" s="100"/>
      <c r="Q996" s="63">
        <f t="shared" si="423"/>
        <v>0</v>
      </c>
      <c r="R996" s="65"/>
      <c r="S996" s="67"/>
      <c r="T996" s="40"/>
      <c r="U996" s="106">
        <f>IF(EXACT(O996,Y996),M996,M996*(1-'Расчет ПРЕДЗАКАЗ'!$D$10))</f>
        <v>0</v>
      </c>
      <c r="V996" s="106">
        <f t="shared" si="424"/>
        <v>0</v>
      </c>
      <c r="W996" s="106" t="e">
        <f>IF(EXACT(O996,Y996),M996,M996*(1-#REF!))</f>
        <v>#REF!</v>
      </c>
      <c r="X996" s="106" t="e">
        <f t="shared" si="425"/>
        <v>#REF!</v>
      </c>
      <c r="Y996" s="107" t="s">
        <v>72</v>
      </c>
      <c r="Z996" s="103">
        <f t="shared" si="421"/>
        <v>0</v>
      </c>
      <c r="AA996" s="103">
        <f t="shared" si="422"/>
        <v>0</v>
      </c>
      <c r="AB996" s="128" t="str">
        <f t="shared" si="426"/>
        <v/>
      </c>
      <c r="AC996" s="128" t="e">
        <f t="shared" si="427"/>
        <v>#REF!</v>
      </c>
    </row>
    <row r="997" spans="1:29" ht="50.1" customHeight="1">
      <c r="A997" s="171"/>
      <c r="B997" s="171"/>
      <c r="C997" s="174"/>
      <c r="D997" s="174"/>
      <c r="E997" s="131"/>
      <c r="F997" s="177"/>
      <c r="G997" s="180"/>
      <c r="H997" s="163"/>
      <c r="I997" s="165"/>
      <c r="J997" s="168"/>
      <c r="K997" s="62"/>
      <c r="L997" s="63"/>
      <c r="M997" s="63"/>
      <c r="N997" s="65"/>
      <c r="O997" s="127"/>
      <c r="P997" s="100"/>
      <c r="Q997" s="63">
        <f t="shared" si="423"/>
        <v>0</v>
      </c>
      <c r="R997" s="65"/>
      <c r="S997" s="67"/>
      <c r="T997" s="40"/>
      <c r="U997" s="106">
        <f>IF(EXACT(O997,Y997),M997,M997*(1-'Расчет ПРЕДЗАКАЗ'!$D$10))</f>
        <v>0</v>
      </c>
      <c r="V997" s="106">
        <f t="shared" si="424"/>
        <v>0</v>
      </c>
      <c r="W997" s="106" t="e">
        <f>IF(EXACT(O997,Y997),M997,M997*(1-#REF!))</f>
        <v>#REF!</v>
      </c>
      <c r="X997" s="106" t="e">
        <f t="shared" si="425"/>
        <v>#REF!</v>
      </c>
      <c r="Y997" s="107" t="s">
        <v>72</v>
      </c>
      <c r="Z997" s="103">
        <f t="shared" si="421"/>
        <v>0</v>
      </c>
      <c r="AA997" s="103">
        <f t="shared" si="422"/>
        <v>0</v>
      </c>
      <c r="AB997" s="128" t="str">
        <f t="shared" si="426"/>
        <v/>
      </c>
      <c r="AC997" s="128" t="e">
        <f t="shared" si="427"/>
        <v>#REF!</v>
      </c>
    </row>
    <row r="998" spans="1:29" ht="50.1" customHeight="1">
      <c r="A998" s="172"/>
      <c r="B998" s="172"/>
      <c r="C998" s="175"/>
      <c r="D998" s="175"/>
      <c r="E998" s="132"/>
      <c r="F998" s="178"/>
      <c r="G998" s="181"/>
      <c r="H998" s="164"/>
      <c r="I998" s="166"/>
      <c r="J998" s="169"/>
      <c r="K998" s="62"/>
      <c r="L998" s="63"/>
      <c r="M998" s="63"/>
      <c r="N998" s="65"/>
      <c r="O998" s="127"/>
      <c r="P998" s="100"/>
      <c r="Q998" s="63">
        <f t="shared" si="423"/>
        <v>0</v>
      </c>
      <c r="R998" s="65"/>
      <c r="S998" s="64"/>
      <c r="T998" s="40"/>
      <c r="U998" s="106">
        <f>IF(EXACT(O998,Y998),M998,M998*(1-'Расчет ПРЕДЗАКАЗ'!$D$10))</f>
        <v>0</v>
      </c>
      <c r="V998" s="106">
        <f t="shared" si="424"/>
        <v>0</v>
      </c>
      <c r="W998" s="106" t="e">
        <f>IF(EXACT(O998,Y998),M998,M998*(1-#REF!))</f>
        <v>#REF!</v>
      </c>
      <c r="X998" s="106" t="e">
        <f t="shared" si="425"/>
        <v>#REF!</v>
      </c>
      <c r="Y998" s="107" t="s">
        <v>72</v>
      </c>
      <c r="Z998" s="103">
        <f t="shared" si="421"/>
        <v>0</v>
      </c>
      <c r="AA998" s="103">
        <f t="shared" si="422"/>
        <v>0</v>
      </c>
      <c r="AB998" s="128" t="str">
        <f t="shared" si="426"/>
        <v/>
      </c>
      <c r="AC998" s="128" t="e">
        <f t="shared" si="427"/>
        <v>#REF!</v>
      </c>
    </row>
    <row r="999" spans="1:29" ht="11.25" customHeight="1" thickBot="1"/>
    <row r="1000" spans="1:29" ht="50.1" customHeight="1">
      <c r="A1000" s="170">
        <v>567</v>
      </c>
      <c r="B1000" s="170" t="s">
        <v>4558</v>
      </c>
      <c r="C1000" s="173" t="s">
        <v>4559</v>
      </c>
      <c r="D1000" s="173" t="s">
        <v>77</v>
      </c>
      <c r="E1000" s="131"/>
      <c r="F1000" s="196" t="s">
        <v>4459</v>
      </c>
      <c r="G1000" s="179" t="s">
        <v>792</v>
      </c>
      <c r="H1000" s="162" t="s">
        <v>4510</v>
      </c>
      <c r="I1000" s="195" t="s">
        <v>4560</v>
      </c>
      <c r="J1000" s="167" t="s">
        <v>19</v>
      </c>
      <c r="K1000" s="62" t="s">
        <v>845</v>
      </c>
      <c r="L1000" s="63">
        <v>8070</v>
      </c>
      <c r="M1000" s="63">
        <v>5040</v>
      </c>
      <c r="N1000" s="142" t="s">
        <v>4561</v>
      </c>
      <c r="O1000" s="127"/>
      <c r="P1000" s="100"/>
      <c r="Q1000" s="63">
        <f>P1000*M1000</f>
        <v>0</v>
      </c>
      <c r="R1000" s="64"/>
      <c r="S1000" s="67">
        <v>26</v>
      </c>
      <c r="T1000" s="61"/>
      <c r="U1000" s="106">
        <f>IF(EXACT(O1000,Y1000),M1000,M1000*(1-'Расчет ПРЕДЗАКАЗ'!$D$10))</f>
        <v>4939.2</v>
      </c>
      <c r="V1000" s="106">
        <f>P1000*U1000</f>
        <v>0</v>
      </c>
      <c r="W1000" s="106" t="e">
        <f>IF(EXACT(O1000,Y1000),M1000,M1000*(1-#REF!))</f>
        <v>#REF!</v>
      </c>
      <c r="X1000" s="106" t="e">
        <f>P1000*W1000</f>
        <v>#REF!</v>
      </c>
      <c r="Y1000" s="107" t="s">
        <v>72</v>
      </c>
      <c r="Z1000" s="103">
        <f t="shared" ref="Z1000:Z1014" si="428">IF(EXACT(O1000,Y1000),Q1000,0)</f>
        <v>0</v>
      </c>
      <c r="AA1000" s="103">
        <f t="shared" ref="AA1000:AA1014" si="429">IF(Z1000=0,Q1000,0)</f>
        <v>0</v>
      </c>
      <c r="AB1000" s="128">
        <f>IF(U1000=0,"",L1000/U1000-1)</f>
        <v>0.63386783284742476</v>
      </c>
      <c r="AC1000" s="128" t="e">
        <f>IF(W1000=0,"",L1000/W1000-1)</f>
        <v>#REF!</v>
      </c>
    </row>
    <row r="1001" spans="1:29" ht="50.1" customHeight="1">
      <c r="A1001" s="171"/>
      <c r="B1001" s="171"/>
      <c r="C1001" s="174"/>
      <c r="D1001" s="174"/>
      <c r="E1001" s="131"/>
      <c r="F1001" s="177"/>
      <c r="G1001" s="180"/>
      <c r="H1001" s="163"/>
      <c r="I1001" s="165"/>
      <c r="J1001" s="168"/>
      <c r="K1001" s="62" t="s">
        <v>1467</v>
      </c>
      <c r="L1001" s="63">
        <v>8070</v>
      </c>
      <c r="M1001" s="63">
        <v>5040</v>
      </c>
      <c r="N1001" s="142" t="s">
        <v>4562</v>
      </c>
      <c r="O1001" s="127"/>
      <c r="P1001" s="100"/>
      <c r="Q1001" s="63">
        <f t="shared" ref="Q1001:Q1014" si="430">P1001*M1001</f>
        <v>0</v>
      </c>
      <c r="R1001" s="64"/>
      <c r="S1001" s="67">
        <v>2</v>
      </c>
      <c r="T1001" s="46"/>
      <c r="U1001" s="106">
        <f>IF(EXACT(O1001,Y1001),M1001,M1001*(1-'Расчет ПРЕДЗАКАЗ'!$D$10))</f>
        <v>4939.2</v>
      </c>
      <c r="V1001" s="106">
        <f t="shared" ref="V1001:V1014" si="431">P1001*U1001</f>
        <v>0</v>
      </c>
      <c r="W1001" s="106" t="e">
        <f>IF(EXACT(O1001,Y1001),M1001,M1001*(1-#REF!))</f>
        <v>#REF!</v>
      </c>
      <c r="X1001" s="106" t="e">
        <f t="shared" ref="X1001:X1014" si="432">P1001*W1001</f>
        <v>#REF!</v>
      </c>
      <c r="Y1001" s="107" t="s">
        <v>72</v>
      </c>
      <c r="Z1001" s="103">
        <f t="shared" si="428"/>
        <v>0</v>
      </c>
      <c r="AA1001" s="103">
        <f t="shared" si="429"/>
        <v>0</v>
      </c>
      <c r="AB1001" s="128">
        <f t="shared" ref="AB1001:AB1014" si="433">IF(U1001=0,"",L1001/U1001-1)</f>
        <v>0.63386783284742476</v>
      </c>
      <c r="AC1001" s="128" t="e">
        <f t="shared" ref="AC1001:AC1014" si="434">IF(W1001=0,"",L1001/W1001-1)</f>
        <v>#REF!</v>
      </c>
    </row>
    <row r="1002" spans="1:29" ht="50.1" customHeight="1">
      <c r="A1002" s="171"/>
      <c r="B1002" s="171"/>
      <c r="C1002" s="174"/>
      <c r="D1002" s="174"/>
      <c r="E1002" s="131"/>
      <c r="F1002" s="177"/>
      <c r="G1002" s="180"/>
      <c r="H1002" s="163"/>
      <c r="I1002" s="165"/>
      <c r="J1002" s="168"/>
      <c r="K1002" s="62"/>
      <c r="L1002" s="63"/>
      <c r="M1002" s="63"/>
      <c r="N1002" s="142"/>
      <c r="O1002" s="127"/>
      <c r="P1002" s="100"/>
      <c r="Q1002" s="63">
        <f t="shared" si="430"/>
        <v>0</v>
      </c>
      <c r="R1002" s="64"/>
      <c r="S1002" s="67"/>
      <c r="T1002" s="46"/>
      <c r="U1002" s="106">
        <f>IF(EXACT(O1002,Y1002),M1002,M1002*(1-'Расчет ПРЕДЗАКАЗ'!$D$10))</f>
        <v>0</v>
      </c>
      <c r="V1002" s="106">
        <f t="shared" si="431"/>
        <v>0</v>
      </c>
      <c r="W1002" s="106" t="e">
        <f>IF(EXACT(O1002,Y1002),M1002,M1002*(1-#REF!))</f>
        <v>#REF!</v>
      </c>
      <c r="X1002" s="106" t="e">
        <f t="shared" si="432"/>
        <v>#REF!</v>
      </c>
      <c r="Y1002" s="107" t="s">
        <v>72</v>
      </c>
      <c r="Z1002" s="103">
        <f t="shared" si="428"/>
        <v>0</v>
      </c>
      <c r="AA1002" s="103">
        <f t="shared" si="429"/>
        <v>0</v>
      </c>
      <c r="AB1002" s="128" t="str">
        <f t="shared" si="433"/>
        <v/>
      </c>
      <c r="AC1002" s="128" t="e">
        <f t="shared" si="434"/>
        <v>#REF!</v>
      </c>
    </row>
    <row r="1003" spans="1:29" ht="50.1" customHeight="1">
      <c r="A1003" s="171"/>
      <c r="B1003" s="171"/>
      <c r="C1003" s="174"/>
      <c r="D1003" s="174"/>
      <c r="E1003" s="131"/>
      <c r="F1003" s="177"/>
      <c r="G1003" s="180"/>
      <c r="H1003" s="163"/>
      <c r="I1003" s="165"/>
      <c r="J1003" s="168"/>
      <c r="K1003" s="62"/>
      <c r="L1003" s="63"/>
      <c r="M1003" s="63"/>
      <c r="N1003" s="142"/>
      <c r="O1003" s="127"/>
      <c r="P1003" s="100"/>
      <c r="Q1003" s="63">
        <f t="shared" si="430"/>
        <v>0</v>
      </c>
      <c r="R1003" s="64"/>
      <c r="S1003" s="67"/>
      <c r="T1003" s="46"/>
      <c r="U1003" s="106">
        <f>IF(EXACT(O1003,Y1003),M1003,M1003*(1-'Расчет ПРЕДЗАКАЗ'!$D$10))</f>
        <v>0</v>
      </c>
      <c r="V1003" s="106">
        <f t="shared" si="431"/>
        <v>0</v>
      </c>
      <c r="W1003" s="106" t="e">
        <f>IF(EXACT(O1003,Y1003),M1003,M1003*(1-#REF!))</f>
        <v>#REF!</v>
      </c>
      <c r="X1003" s="106" t="e">
        <f t="shared" si="432"/>
        <v>#REF!</v>
      </c>
      <c r="Y1003" s="107" t="s">
        <v>72</v>
      </c>
      <c r="Z1003" s="103">
        <f t="shared" si="428"/>
        <v>0</v>
      </c>
      <c r="AA1003" s="103">
        <f t="shared" si="429"/>
        <v>0</v>
      </c>
      <c r="AB1003" s="128" t="str">
        <f t="shared" si="433"/>
        <v/>
      </c>
      <c r="AC1003" s="128" t="e">
        <f t="shared" si="434"/>
        <v>#REF!</v>
      </c>
    </row>
    <row r="1004" spans="1:29" ht="50.1" customHeight="1">
      <c r="A1004" s="171"/>
      <c r="B1004" s="171"/>
      <c r="C1004" s="174"/>
      <c r="D1004" s="174"/>
      <c r="E1004" s="131"/>
      <c r="F1004" s="177"/>
      <c r="G1004" s="180"/>
      <c r="H1004" s="163"/>
      <c r="I1004" s="165"/>
      <c r="J1004" s="168"/>
      <c r="K1004" s="62"/>
      <c r="L1004" s="63"/>
      <c r="M1004" s="63"/>
      <c r="N1004" s="142"/>
      <c r="O1004" s="127"/>
      <c r="P1004" s="100"/>
      <c r="Q1004" s="63">
        <f t="shared" si="430"/>
        <v>0</v>
      </c>
      <c r="R1004" s="64"/>
      <c r="S1004" s="67"/>
      <c r="T1004" s="46"/>
      <c r="U1004" s="106">
        <f>IF(EXACT(O1004,Y1004),M1004,M1004*(1-'Расчет ПРЕДЗАКАЗ'!$D$10))</f>
        <v>0</v>
      </c>
      <c r="V1004" s="106">
        <f t="shared" si="431"/>
        <v>0</v>
      </c>
      <c r="W1004" s="106" t="e">
        <f>IF(EXACT(O1004,Y1004),M1004,M1004*(1-#REF!))</f>
        <v>#REF!</v>
      </c>
      <c r="X1004" s="106" t="e">
        <f t="shared" si="432"/>
        <v>#REF!</v>
      </c>
      <c r="Y1004" s="107" t="s">
        <v>72</v>
      </c>
      <c r="Z1004" s="103">
        <f t="shared" si="428"/>
        <v>0</v>
      </c>
      <c r="AA1004" s="103">
        <f t="shared" si="429"/>
        <v>0</v>
      </c>
      <c r="AB1004" s="128" t="str">
        <f t="shared" si="433"/>
        <v/>
      </c>
      <c r="AC1004" s="128" t="e">
        <f t="shared" si="434"/>
        <v>#REF!</v>
      </c>
    </row>
    <row r="1005" spans="1:29" ht="50.1" customHeight="1">
      <c r="A1005" s="171"/>
      <c r="B1005" s="171"/>
      <c r="C1005" s="174"/>
      <c r="D1005" s="174"/>
      <c r="E1005" s="131"/>
      <c r="F1005" s="177"/>
      <c r="G1005" s="180"/>
      <c r="H1005" s="163"/>
      <c r="I1005" s="165"/>
      <c r="J1005" s="168"/>
      <c r="K1005" s="62"/>
      <c r="L1005" s="63"/>
      <c r="M1005" s="63"/>
      <c r="N1005" s="142"/>
      <c r="O1005" s="127"/>
      <c r="P1005" s="100"/>
      <c r="Q1005" s="63">
        <f t="shared" si="430"/>
        <v>0</v>
      </c>
      <c r="R1005" s="64"/>
      <c r="S1005" s="67"/>
      <c r="T1005" s="46"/>
      <c r="U1005" s="106">
        <f>IF(EXACT(O1005,Y1005),M1005,M1005*(1-'Расчет ПРЕДЗАКАЗ'!$D$10))</f>
        <v>0</v>
      </c>
      <c r="V1005" s="106">
        <f t="shared" si="431"/>
        <v>0</v>
      </c>
      <c r="W1005" s="106" t="e">
        <f>IF(EXACT(O1005,Y1005),M1005,M1005*(1-#REF!))</f>
        <v>#REF!</v>
      </c>
      <c r="X1005" s="106" t="e">
        <f t="shared" si="432"/>
        <v>#REF!</v>
      </c>
      <c r="Y1005" s="107" t="s">
        <v>72</v>
      </c>
      <c r="Z1005" s="103">
        <f t="shared" si="428"/>
        <v>0</v>
      </c>
      <c r="AA1005" s="103">
        <f t="shared" si="429"/>
        <v>0</v>
      </c>
      <c r="AB1005" s="128" t="str">
        <f t="shared" si="433"/>
        <v/>
      </c>
      <c r="AC1005" s="128" t="e">
        <f t="shared" si="434"/>
        <v>#REF!</v>
      </c>
    </row>
    <row r="1006" spans="1:29" ht="50.1" customHeight="1">
      <c r="A1006" s="171"/>
      <c r="B1006" s="171"/>
      <c r="C1006" s="174"/>
      <c r="D1006" s="174"/>
      <c r="E1006" s="131"/>
      <c r="F1006" s="177"/>
      <c r="G1006" s="180"/>
      <c r="H1006" s="163"/>
      <c r="I1006" s="165"/>
      <c r="J1006" s="168"/>
      <c r="K1006" s="62"/>
      <c r="L1006" s="63"/>
      <c r="M1006" s="63"/>
      <c r="N1006" s="142"/>
      <c r="O1006" s="127"/>
      <c r="P1006" s="100"/>
      <c r="Q1006" s="63">
        <f t="shared" si="430"/>
        <v>0</v>
      </c>
      <c r="R1006" s="64"/>
      <c r="S1006" s="67"/>
      <c r="T1006" s="46"/>
      <c r="U1006" s="106">
        <f>IF(EXACT(O1006,Y1006),M1006,M1006*(1-'Расчет ПРЕДЗАКАЗ'!$D$10))</f>
        <v>0</v>
      </c>
      <c r="V1006" s="106">
        <f t="shared" si="431"/>
        <v>0</v>
      </c>
      <c r="W1006" s="106" t="e">
        <f>IF(EXACT(O1006,Y1006),M1006,M1006*(1-#REF!))</f>
        <v>#REF!</v>
      </c>
      <c r="X1006" s="106" t="e">
        <f t="shared" si="432"/>
        <v>#REF!</v>
      </c>
      <c r="Y1006" s="107" t="s">
        <v>72</v>
      </c>
      <c r="Z1006" s="103">
        <f t="shared" si="428"/>
        <v>0</v>
      </c>
      <c r="AA1006" s="103">
        <f t="shared" si="429"/>
        <v>0</v>
      </c>
      <c r="AB1006" s="128" t="str">
        <f t="shared" si="433"/>
        <v/>
      </c>
      <c r="AC1006" s="128" t="e">
        <f t="shared" si="434"/>
        <v>#REF!</v>
      </c>
    </row>
    <row r="1007" spans="1:29" ht="50.1" customHeight="1">
      <c r="A1007" s="171"/>
      <c r="B1007" s="171"/>
      <c r="C1007" s="174"/>
      <c r="D1007" s="174"/>
      <c r="E1007" s="131"/>
      <c r="F1007" s="177"/>
      <c r="G1007" s="180"/>
      <c r="H1007" s="163"/>
      <c r="I1007" s="165"/>
      <c r="J1007" s="168"/>
      <c r="K1007" s="62"/>
      <c r="L1007" s="63"/>
      <c r="M1007" s="63"/>
      <c r="N1007" s="142"/>
      <c r="O1007" s="127"/>
      <c r="P1007" s="100"/>
      <c r="Q1007" s="63">
        <f t="shared" si="430"/>
        <v>0</v>
      </c>
      <c r="R1007" s="64"/>
      <c r="S1007" s="67"/>
      <c r="T1007" s="46"/>
      <c r="U1007" s="106">
        <f>IF(EXACT(O1007,Y1007),M1007,M1007*(1-'Расчет ПРЕДЗАКАЗ'!$D$10))</f>
        <v>0</v>
      </c>
      <c r="V1007" s="106">
        <f t="shared" si="431"/>
        <v>0</v>
      </c>
      <c r="W1007" s="106" t="e">
        <f>IF(EXACT(O1007,Y1007),M1007,M1007*(1-#REF!))</f>
        <v>#REF!</v>
      </c>
      <c r="X1007" s="106" t="e">
        <f t="shared" si="432"/>
        <v>#REF!</v>
      </c>
      <c r="Y1007" s="107" t="s">
        <v>72</v>
      </c>
      <c r="Z1007" s="103">
        <f t="shared" si="428"/>
        <v>0</v>
      </c>
      <c r="AA1007" s="103">
        <f t="shared" si="429"/>
        <v>0</v>
      </c>
      <c r="AB1007" s="128" t="str">
        <f t="shared" si="433"/>
        <v/>
      </c>
      <c r="AC1007" s="128" t="e">
        <f t="shared" si="434"/>
        <v>#REF!</v>
      </c>
    </row>
    <row r="1008" spans="1:29" ht="50.1" customHeight="1">
      <c r="A1008" s="171"/>
      <c r="B1008" s="171"/>
      <c r="C1008" s="174"/>
      <c r="D1008" s="174"/>
      <c r="E1008" s="131"/>
      <c r="F1008" s="177"/>
      <c r="G1008" s="180"/>
      <c r="H1008" s="163"/>
      <c r="I1008" s="165"/>
      <c r="J1008" s="168"/>
      <c r="K1008" s="62"/>
      <c r="L1008" s="63"/>
      <c r="M1008" s="63"/>
      <c r="N1008" s="142"/>
      <c r="O1008" s="127"/>
      <c r="P1008" s="100"/>
      <c r="Q1008" s="63">
        <f t="shared" si="430"/>
        <v>0</v>
      </c>
      <c r="R1008" s="64"/>
      <c r="S1008" s="67"/>
      <c r="T1008" s="46"/>
      <c r="U1008" s="106">
        <f>IF(EXACT(O1008,Y1008),M1008,M1008*(1-'Расчет ПРЕДЗАКАЗ'!$D$10))</f>
        <v>0</v>
      </c>
      <c r="V1008" s="106">
        <f t="shared" si="431"/>
        <v>0</v>
      </c>
      <c r="W1008" s="106" t="e">
        <f>IF(EXACT(O1008,Y1008),M1008,M1008*(1-#REF!))</f>
        <v>#REF!</v>
      </c>
      <c r="X1008" s="106" t="e">
        <f t="shared" si="432"/>
        <v>#REF!</v>
      </c>
      <c r="Y1008" s="107" t="s">
        <v>72</v>
      </c>
      <c r="Z1008" s="103">
        <f t="shared" si="428"/>
        <v>0</v>
      </c>
      <c r="AA1008" s="103">
        <f t="shared" si="429"/>
        <v>0</v>
      </c>
      <c r="AB1008" s="128" t="str">
        <f t="shared" si="433"/>
        <v/>
      </c>
      <c r="AC1008" s="128" t="e">
        <f t="shared" si="434"/>
        <v>#REF!</v>
      </c>
    </row>
    <row r="1009" spans="1:29" ht="50.1" customHeight="1">
      <c r="A1009" s="171"/>
      <c r="B1009" s="171"/>
      <c r="C1009" s="174"/>
      <c r="D1009" s="174"/>
      <c r="E1009" s="131"/>
      <c r="F1009" s="177"/>
      <c r="G1009" s="180"/>
      <c r="H1009" s="163"/>
      <c r="I1009" s="165"/>
      <c r="J1009" s="168"/>
      <c r="K1009" s="62"/>
      <c r="L1009" s="63"/>
      <c r="M1009" s="63"/>
      <c r="N1009" s="65"/>
      <c r="O1009" s="127"/>
      <c r="P1009" s="100"/>
      <c r="Q1009" s="63">
        <f t="shared" si="430"/>
        <v>0</v>
      </c>
      <c r="R1009" s="65"/>
      <c r="S1009" s="67"/>
      <c r="T1009" s="40"/>
      <c r="U1009" s="106">
        <f>IF(EXACT(O1009,Y1009),M1009,M1009*(1-'Расчет ПРЕДЗАКАЗ'!$D$10))</f>
        <v>0</v>
      </c>
      <c r="V1009" s="106">
        <f t="shared" si="431"/>
        <v>0</v>
      </c>
      <c r="W1009" s="106" t="e">
        <f>IF(EXACT(O1009,Y1009),M1009,M1009*(1-#REF!))</f>
        <v>#REF!</v>
      </c>
      <c r="X1009" s="106" t="e">
        <f t="shared" si="432"/>
        <v>#REF!</v>
      </c>
      <c r="Y1009" s="107" t="s">
        <v>72</v>
      </c>
      <c r="Z1009" s="103">
        <f t="shared" si="428"/>
        <v>0</v>
      </c>
      <c r="AA1009" s="103">
        <f t="shared" si="429"/>
        <v>0</v>
      </c>
      <c r="AB1009" s="128" t="str">
        <f t="shared" si="433"/>
        <v/>
      </c>
      <c r="AC1009" s="128" t="e">
        <f t="shared" si="434"/>
        <v>#REF!</v>
      </c>
    </row>
    <row r="1010" spans="1:29" ht="50.1" customHeight="1">
      <c r="A1010" s="171"/>
      <c r="B1010" s="171"/>
      <c r="C1010" s="174"/>
      <c r="D1010" s="174"/>
      <c r="E1010" s="131"/>
      <c r="F1010" s="177"/>
      <c r="G1010" s="180"/>
      <c r="H1010" s="163"/>
      <c r="I1010" s="165"/>
      <c r="J1010" s="168"/>
      <c r="K1010" s="62"/>
      <c r="L1010" s="63"/>
      <c r="M1010" s="63"/>
      <c r="N1010" s="65"/>
      <c r="O1010" s="127"/>
      <c r="P1010" s="100"/>
      <c r="Q1010" s="63">
        <f t="shared" si="430"/>
        <v>0</v>
      </c>
      <c r="R1010" s="65"/>
      <c r="S1010" s="67"/>
      <c r="T1010" s="40"/>
      <c r="U1010" s="106">
        <f>IF(EXACT(O1010,Y1010),M1010,M1010*(1-'Расчет ПРЕДЗАКАЗ'!$D$10))</f>
        <v>0</v>
      </c>
      <c r="V1010" s="106">
        <f t="shared" si="431"/>
        <v>0</v>
      </c>
      <c r="W1010" s="106" t="e">
        <f>IF(EXACT(O1010,Y1010),M1010,M1010*(1-#REF!))</f>
        <v>#REF!</v>
      </c>
      <c r="X1010" s="106" t="e">
        <f t="shared" si="432"/>
        <v>#REF!</v>
      </c>
      <c r="Y1010" s="107" t="s">
        <v>72</v>
      </c>
      <c r="Z1010" s="103">
        <f t="shared" si="428"/>
        <v>0</v>
      </c>
      <c r="AA1010" s="103">
        <f t="shared" si="429"/>
        <v>0</v>
      </c>
      <c r="AB1010" s="128" t="str">
        <f t="shared" si="433"/>
        <v/>
      </c>
      <c r="AC1010" s="128" t="e">
        <f t="shared" si="434"/>
        <v>#REF!</v>
      </c>
    </row>
    <row r="1011" spans="1:29" ht="50.1" customHeight="1">
      <c r="A1011" s="171"/>
      <c r="B1011" s="171"/>
      <c r="C1011" s="174"/>
      <c r="D1011" s="174"/>
      <c r="E1011" s="131"/>
      <c r="F1011" s="177"/>
      <c r="G1011" s="180"/>
      <c r="H1011" s="163"/>
      <c r="I1011" s="165"/>
      <c r="J1011" s="168"/>
      <c r="K1011" s="62"/>
      <c r="L1011" s="63"/>
      <c r="M1011" s="63"/>
      <c r="N1011" s="65"/>
      <c r="O1011" s="127"/>
      <c r="P1011" s="100"/>
      <c r="Q1011" s="63">
        <f t="shared" si="430"/>
        <v>0</v>
      </c>
      <c r="R1011" s="65"/>
      <c r="S1011" s="67"/>
      <c r="T1011" s="40"/>
      <c r="U1011" s="106">
        <f>IF(EXACT(O1011,Y1011),M1011,M1011*(1-'Расчет ПРЕДЗАКАЗ'!$D$10))</f>
        <v>0</v>
      </c>
      <c r="V1011" s="106">
        <f t="shared" si="431"/>
        <v>0</v>
      </c>
      <c r="W1011" s="106" t="e">
        <f>IF(EXACT(O1011,Y1011),M1011,M1011*(1-#REF!))</f>
        <v>#REF!</v>
      </c>
      <c r="X1011" s="106" t="e">
        <f t="shared" si="432"/>
        <v>#REF!</v>
      </c>
      <c r="Y1011" s="107" t="s">
        <v>72</v>
      </c>
      <c r="Z1011" s="103">
        <f t="shared" si="428"/>
        <v>0</v>
      </c>
      <c r="AA1011" s="103">
        <f t="shared" si="429"/>
        <v>0</v>
      </c>
      <c r="AB1011" s="128" t="str">
        <f t="shared" si="433"/>
        <v/>
      </c>
      <c r="AC1011" s="128" t="e">
        <f t="shared" si="434"/>
        <v>#REF!</v>
      </c>
    </row>
    <row r="1012" spans="1:29" ht="50.1" customHeight="1">
      <c r="A1012" s="171"/>
      <c r="B1012" s="171"/>
      <c r="C1012" s="174"/>
      <c r="D1012" s="174"/>
      <c r="E1012" s="131"/>
      <c r="F1012" s="177"/>
      <c r="G1012" s="180"/>
      <c r="H1012" s="163"/>
      <c r="I1012" s="165"/>
      <c r="J1012" s="168"/>
      <c r="K1012" s="62"/>
      <c r="L1012" s="63"/>
      <c r="M1012" s="63"/>
      <c r="N1012" s="65"/>
      <c r="O1012" s="127"/>
      <c r="P1012" s="100"/>
      <c r="Q1012" s="63">
        <f t="shared" si="430"/>
        <v>0</v>
      </c>
      <c r="R1012" s="65"/>
      <c r="S1012" s="67"/>
      <c r="T1012" s="40"/>
      <c r="U1012" s="106">
        <f>IF(EXACT(O1012,Y1012),M1012,M1012*(1-'Расчет ПРЕДЗАКАЗ'!$D$10))</f>
        <v>0</v>
      </c>
      <c r="V1012" s="106">
        <f t="shared" si="431"/>
        <v>0</v>
      </c>
      <c r="W1012" s="106" t="e">
        <f>IF(EXACT(O1012,Y1012),M1012,M1012*(1-#REF!))</f>
        <v>#REF!</v>
      </c>
      <c r="X1012" s="106" t="e">
        <f t="shared" si="432"/>
        <v>#REF!</v>
      </c>
      <c r="Y1012" s="107" t="s">
        <v>72</v>
      </c>
      <c r="Z1012" s="103">
        <f t="shared" si="428"/>
        <v>0</v>
      </c>
      <c r="AA1012" s="103">
        <f t="shared" si="429"/>
        <v>0</v>
      </c>
      <c r="AB1012" s="128" t="str">
        <f t="shared" si="433"/>
        <v/>
      </c>
      <c r="AC1012" s="128" t="e">
        <f t="shared" si="434"/>
        <v>#REF!</v>
      </c>
    </row>
    <row r="1013" spans="1:29" ht="50.1" customHeight="1">
      <c r="A1013" s="171"/>
      <c r="B1013" s="171"/>
      <c r="C1013" s="174"/>
      <c r="D1013" s="174"/>
      <c r="E1013" s="131"/>
      <c r="F1013" s="177"/>
      <c r="G1013" s="180"/>
      <c r="H1013" s="163"/>
      <c r="I1013" s="165"/>
      <c r="J1013" s="168"/>
      <c r="K1013" s="62"/>
      <c r="L1013" s="63"/>
      <c r="M1013" s="63"/>
      <c r="N1013" s="65"/>
      <c r="O1013" s="127"/>
      <c r="P1013" s="100"/>
      <c r="Q1013" s="63">
        <f t="shared" si="430"/>
        <v>0</v>
      </c>
      <c r="R1013" s="65"/>
      <c r="S1013" s="67"/>
      <c r="T1013" s="40"/>
      <c r="U1013" s="106">
        <f>IF(EXACT(O1013,Y1013),M1013,M1013*(1-'Расчет ПРЕДЗАКАЗ'!$D$10))</f>
        <v>0</v>
      </c>
      <c r="V1013" s="106">
        <f t="shared" si="431"/>
        <v>0</v>
      </c>
      <c r="W1013" s="106" t="e">
        <f>IF(EXACT(O1013,Y1013),M1013,M1013*(1-#REF!))</f>
        <v>#REF!</v>
      </c>
      <c r="X1013" s="106" t="e">
        <f t="shared" si="432"/>
        <v>#REF!</v>
      </c>
      <c r="Y1013" s="107" t="s">
        <v>72</v>
      </c>
      <c r="Z1013" s="103">
        <f t="shared" si="428"/>
        <v>0</v>
      </c>
      <c r="AA1013" s="103">
        <f t="shared" si="429"/>
        <v>0</v>
      </c>
      <c r="AB1013" s="128" t="str">
        <f t="shared" si="433"/>
        <v/>
      </c>
      <c r="AC1013" s="128" t="e">
        <f t="shared" si="434"/>
        <v>#REF!</v>
      </c>
    </row>
    <row r="1014" spans="1:29" ht="50.1" customHeight="1">
      <c r="A1014" s="172"/>
      <c r="B1014" s="172"/>
      <c r="C1014" s="175"/>
      <c r="D1014" s="175"/>
      <c r="E1014" s="132"/>
      <c r="F1014" s="178"/>
      <c r="G1014" s="181"/>
      <c r="H1014" s="164"/>
      <c r="I1014" s="166"/>
      <c r="J1014" s="169"/>
      <c r="K1014" s="62"/>
      <c r="L1014" s="63"/>
      <c r="M1014" s="63"/>
      <c r="N1014" s="65"/>
      <c r="O1014" s="127"/>
      <c r="P1014" s="100"/>
      <c r="Q1014" s="63">
        <f t="shared" si="430"/>
        <v>0</v>
      </c>
      <c r="R1014" s="65"/>
      <c r="S1014" s="64"/>
      <c r="T1014" s="40"/>
      <c r="U1014" s="106">
        <f>IF(EXACT(O1014,Y1014),M1014,M1014*(1-'Расчет ПРЕДЗАКАЗ'!$D$10))</f>
        <v>0</v>
      </c>
      <c r="V1014" s="106">
        <f t="shared" si="431"/>
        <v>0</v>
      </c>
      <c r="W1014" s="106" t="e">
        <f>IF(EXACT(O1014,Y1014),M1014,M1014*(1-#REF!))</f>
        <v>#REF!</v>
      </c>
      <c r="X1014" s="106" t="e">
        <f t="shared" si="432"/>
        <v>#REF!</v>
      </c>
      <c r="Y1014" s="107" t="s">
        <v>72</v>
      </c>
      <c r="Z1014" s="103">
        <f t="shared" si="428"/>
        <v>0</v>
      </c>
      <c r="AA1014" s="103">
        <f t="shared" si="429"/>
        <v>0</v>
      </c>
      <c r="AB1014" s="128" t="str">
        <f t="shared" si="433"/>
        <v/>
      </c>
      <c r="AC1014" s="128" t="e">
        <f t="shared" si="434"/>
        <v>#REF!</v>
      </c>
    </row>
    <row r="1015" spans="1:29" ht="11.25" customHeight="1" thickBot="1"/>
    <row r="1016" spans="1:29" ht="50.1" customHeight="1">
      <c r="A1016" s="170">
        <v>568</v>
      </c>
      <c r="B1016" s="170" t="s">
        <v>4563</v>
      </c>
      <c r="C1016" s="173" t="s">
        <v>4564</v>
      </c>
      <c r="D1016" s="173" t="s">
        <v>77</v>
      </c>
      <c r="E1016" s="131"/>
      <c r="F1016" s="196" t="s">
        <v>1204</v>
      </c>
      <c r="G1016" s="179" t="s">
        <v>4565</v>
      </c>
      <c r="H1016" s="162" t="s">
        <v>4566</v>
      </c>
      <c r="I1016" s="195" t="s">
        <v>4567</v>
      </c>
      <c r="J1016" s="167" t="s">
        <v>19</v>
      </c>
      <c r="K1016" s="62" t="s">
        <v>1578</v>
      </c>
      <c r="L1016" s="63">
        <v>7230</v>
      </c>
      <c r="M1016" s="63">
        <v>4514</v>
      </c>
      <c r="N1016" s="142" t="s">
        <v>4568</v>
      </c>
      <c r="O1016" s="127" t="s">
        <v>72</v>
      </c>
      <c r="P1016" s="100"/>
      <c r="Q1016" s="63">
        <f>P1016*M1016</f>
        <v>0</v>
      </c>
      <c r="R1016" s="64"/>
      <c r="S1016" s="67">
        <v>20</v>
      </c>
      <c r="T1016" s="61"/>
      <c r="U1016" s="106">
        <f>IF(EXACT(O1016,Y1016),M1016,M1016*(1-'Расчет ПРЕДЗАКАЗ'!$D$10))</f>
        <v>4514</v>
      </c>
      <c r="V1016" s="106">
        <f>P1016*U1016</f>
        <v>0</v>
      </c>
      <c r="W1016" s="106">
        <f>IF(EXACT(O1016,Y1016),M1016,M1016*(1-#REF!))</f>
        <v>4514</v>
      </c>
      <c r="X1016" s="106">
        <f>P1016*W1016</f>
        <v>0</v>
      </c>
      <c r="Y1016" s="107" t="s">
        <v>72</v>
      </c>
      <c r="Z1016" s="103">
        <f t="shared" ref="Z1016:Z1030" si="435">IF(EXACT(O1016,Y1016),Q1016,0)</f>
        <v>0</v>
      </c>
      <c r="AA1016" s="103">
        <f t="shared" ref="AA1016:AA1030" si="436">IF(Z1016=0,Q1016,0)</f>
        <v>0</v>
      </c>
      <c r="AB1016" s="128">
        <f>IF(U1016=0,"",L1016/U1016-1)</f>
        <v>0.60168365086397868</v>
      </c>
      <c r="AC1016" s="128">
        <f>IF(W1016=0,"",L1016/W1016-1)</f>
        <v>0.60168365086397868</v>
      </c>
    </row>
    <row r="1017" spans="1:29" ht="50.1" customHeight="1">
      <c r="A1017" s="171"/>
      <c r="B1017" s="171"/>
      <c r="C1017" s="174"/>
      <c r="D1017" s="174"/>
      <c r="E1017" s="131"/>
      <c r="F1017" s="177"/>
      <c r="G1017" s="180"/>
      <c r="H1017" s="163"/>
      <c r="I1017" s="165"/>
      <c r="J1017" s="168"/>
      <c r="K1017" s="62" t="s">
        <v>2656</v>
      </c>
      <c r="L1017" s="63">
        <v>7230</v>
      </c>
      <c r="M1017" s="63">
        <v>4514</v>
      </c>
      <c r="N1017" s="142" t="s">
        <v>4569</v>
      </c>
      <c r="O1017" s="127" t="s">
        <v>72</v>
      </c>
      <c r="P1017" s="100"/>
      <c r="Q1017" s="63">
        <f t="shared" ref="Q1017:Q1030" si="437">P1017*M1017</f>
        <v>0</v>
      </c>
      <c r="R1017" s="64"/>
      <c r="S1017" s="67">
        <v>27</v>
      </c>
      <c r="T1017" s="46"/>
      <c r="U1017" s="106">
        <f>IF(EXACT(O1017,Y1017),M1017,M1017*(1-'Расчет ПРЕДЗАКАЗ'!$D$10))</f>
        <v>4514</v>
      </c>
      <c r="V1017" s="106">
        <f t="shared" ref="V1017:V1030" si="438">P1017*U1017</f>
        <v>0</v>
      </c>
      <c r="W1017" s="106">
        <f>IF(EXACT(O1017,Y1017),M1017,M1017*(1-#REF!))</f>
        <v>4514</v>
      </c>
      <c r="X1017" s="106">
        <f t="shared" ref="X1017:X1030" si="439">P1017*W1017</f>
        <v>0</v>
      </c>
      <c r="Y1017" s="107" t="s">
        <v>72</v>
      </c>
      <c r="Z1017" s="103">
        <f t="shared" si="435"/>
        <v>0</v>
      </c>
      <c r="AA1017" s="103">
        <f t="shared" si="436"/>
        <v>0</v>
      </c>
      <c r="AB1017" s="128">
        <f t="shared" ref="AB1017:AB1030" si="440">IF(U1017=0,"",L1017/U1017-1)</f>
        <v>0.60168365086397868</v>
      </c>
      <c r="AC1017" s="128">
        <f t="shared" ref="AC1017:AC1030" si="441">IF(W1017=0,"",L1017/W1017-1)</f>
        <v>0.60168365086397868</v>
      </c>
    </row>
    <row r="1018" spans="1:29" ht="50.1" customHeight="1">
      <c r="A1018" s="171"/>
      <c r="B1018" s="171"/>
      <c r="C1018" s="174"/>
      <c r="D1018" s="174"/>
      <c r="E1018" s="131"/>
      <c r="F1018" s="177"/>
      <c r="G1018" s="180"/>
      <c r="H1018" s="163"/>
      <c r="I1018" s="165"/>
      <c r="J1018" s="168"/>
      <c r="K1018" s="62"/>
      <c r="L1018" s="63"/>
      <c r="M1018" s="63"/>
      <c r="N1018" s="142"/>
      <c r="O1018" s="127"/>
      <c r="P1018" s="100"/>
      <c r="Q1018" s="63">
        <f t="shared" si="437"/>
        <v>0</v>
      </c>
      <c r="R1018" s="64"/>
      <c r="S1018" s="67"/>
      <c r="T1018" s="46"/>
      <c r="U1018" s="106">
        <f>IF(EXACT(O1018,Y1018),M1018,M1018*(1-'Расчет ПРЕДЗАКАЗ'!$D$10))</f>
        <v>0</v>
      </c>
      <c r="V1018" s="106">
        <f t="shared" si="438"/>
        <v>0</v>
      </c>
      <c r="W1018" s="106" t="e">
        <f>IF(EXACT(O1018,Y1018),M1018,M1018*(1-#REF!))</f>
        <v>#REF!</v>
      </c>
      <c r="X1018" s="106" t="e">
        <f t="shared" si="439"/>
        <v>#REF!</v>
      </c>
      <c r="Y1018" s="107" t="s">
        <v>72</v>
      </c>
      <c r="Z1018" s="103">
        <f t="shared" si="435"/>
        <v>0</v>
      </c>
      <c r="AA1018" s="103">
        <f t="shared" si="436"/>
        <v>0</v>
      </c>
      <c r="AB1018" s="128" t="str">
        <f t="shared" si="440"/>
        <v/>
      </c>
      <c r="AC1018" s="128" t="e">
        <f t="shared" si="441"/>
        <v>#REF!</v>
      </c>
    </row>
    <row r="1019" spans="1:29" ht="50.1" customHeight="1">
      <c r="A1019" s="171"/>
      <c r="B1019" s="171"/>
      <c r="C1019" s="174"/>
      <c r="D1019" s="174"/>
      <c r="E1019" s="131"/>
      <c r="F1019" s="177"/>
      <c r="G1019" s="180"/>
      <c r="H1019" s="163"/>
      <c r="I1019" s="165"/>
      <c r="J1019" s="168"/>
      <c r="K1019" s="62"/>
      <c r="L1019" s="63"/>
      <c r="M1019" s="63"/>
      <c r="N1019" s="142"/>
      <c r="O1019" s="127"/>
      <c r="P1019" s="100"/>
      <c r="Q1019" s="63">
        <f t="shared" si="437"/>
        <v>0</v>
      </c>
      <c r="R1019" s="64"/>
      <c r="S1019" s="67"/>
      <c r="T1019" s="46"/>
      <c r="U1019" s="106">
        <f>IF(EXACT(O1019,Y1019),M1019,M1019*(1-'Расчет ПРЕДЗАКАЗ'!$D$10))</f>
        <v>0</v>
      </c>
      <c r="V1019" s="106">
        <f t="shared" si="438"/>
        <v>0</v>
      </c>
      <c r="W1019" s="106" t="e">
        <f>IF(EXACT(O1019,Y1019),M1019,M1019*(1-#REF!))</f>
        <v>#REF!</v>
      </c>
      <c r="X1019" s="106" t="e">
        <f t="shared" si="439"/>
        <v>#REF!</v>
      </c>
      <c r="Y1019" s="107" t="s">
        <v>72</v>
      </c>
      <c r="Z1019" s="103">
        <f t="shared" si="435"/>
        <v>0</v>
      </c>
      <c r="AA1019" s="103">
        <f t="shared" si="436"/>
        <v>0</v>
      </c>
      <c r="AB1019" s="128" t="str">
        <f t="shared" si="440"/>
        <v/>
      </c>
      <c r="AC1019" s="128" t="e">
        <f t="shared" si="441"/>
        <v>#REF!</v>
      </c>
    </row>
    <row r="1020" spans="1:29" ht="50.1" customHeight="1">
      <c r="A1020" s="171"/>
      <c r="B1020" s="171"/>
      <c r="C1020" s="174"/>
      <c r="D1020" s="174"/>
      <c r="E1020" s="131"/>
      <c r="F1020" s="177"/>
      <c r="G1020" s="180"/>
      <c r="H1020" s="163"/>
      <c r="I1020" s="165"/>
      <c r="J1020" s="168"/>
      <c r="K1020" s="62"/>
      <c r="L1020" s="63"/>
      <c r="M1020" s="63"/>
      <c r="N1020" s="142"/>
      <c r="O1020" s="127"/>
      <c r="P1020" s="100"/>
      <c r="Q1020" s="63">
        <f t="shared" si="437"/>
        <v>0</v>
      </c>
      <c r="R1020" s="64"/>
      <c r="S1020" s="67"/>
      <c r="T1020" s="46"/>
      <c r="U1020" s="106">
        <f>IF(EXACT(O1020,Y1020),M1020,M1020*(1-'Расчет ПРЕДЗАКАЗ'!$D$10))</f>
        <v>0</v>
      </c>
      <c r="V1020" s="106">
        <f t="shared" si="438"/>
        <v>0</v>
      </c>
      <c r="W1020" s="106" t="e">
        <f>IF(EXACT(O1020,Y1020),M1020,M1020*(1-#REF!))</f>
        <v>#REF!</v>
      </c>
      <c r="X1020" s="106" t="e">
        <f t="shared" si="439"/>
        <v>#REF!</v>
      </c>
      <c r="Y1020" s="107" t="s">
        <v>72</v>
      </c>
      <c r="Z1020" s="103">
        <f t="shared" si="435"/>
        <v>0</v>
      </c>
      <c r="AA1020" s="103">
        <f t="shared" si="436"/>
        <v>0</v>
      </c>
      <c r="AB1020" s="128" t="str">
        <f t="shared" si="440"/>
        <v/>
      </c>
      <c r="AC1020" s="128" t="e">
        <f t="shared" si="441"/>
        <v>#REF!</v>
      </c>
    </row>
    <row r="1021" spans="1:29" ht="50.1" customHeight="1">
      <c r="A1021" s="171"/>
      <c r="B1021" s="171"/>
      <c r="C1021" s="174"/>
      <c r="D1021" s="174"/>
      <c r="E1021" s="131"/>
      <c r="F1021" s="177"/>
      <c r="G1021" s="180"/>
      <c r="H1021" s="163"/>
      <c r="I1021" s="165"/>
      <c r="J1021" s="168"/>
      <c r="K1021" s="62"/>
      <c r="L1021" s="63"/>
      <c r="M1021" s="63"/>
      <c r="N1021" s="142"/>
      <c r="O1021" s="127"/>
      <c r="P1021" s="100"/>
      <c r="Q1021" s="63">
        <f t="shared" si="437"/>
        <v>0</v>
      </c>
      <c r="R1021" s="64"/>
      <c r="S1021" s="67"/>
      <c r="T1021" s="46"/>
      <c r="U1021" s="106">
        <f>IF(EXACT(O1021,Y1021),M1021,M1021*(1-'Расчет ПРЕДЗАКАЗ'!$D$10))</f>
        <v>0</v>
      </c>
      <c r="V1021" s="106">
        <f t="shared" si="438"/>
        <v>0</v>
      </c>
      <c r="W1021" s="106" t="e">
        <f>IF(EXACT(O1021,Y1021),M1021,M1021*(1-#REF!))</f>
        <v>#REF!</v>
      </c>
      <c r="X1021" s="106" t="e">
        <f t="shared" si="439"/>
        <v>#REF!</v>
      </c>
      <c r="Y1021" s="107" t="s">
        <v>72</v>
      </c>
      <c r="Z1021" s="103">
        <f t="shared" si="435"/>
        <v>0</v>
      </c>
      <c r="AA1021" s="103">
        <f t="shared" si="436"/>
        <v>0</v>
      </c>
      <c r="AB1021" s="128" t="str">
        <f t="shared" si="440"/>
        <v/>
      </c>
      <c r="AC1021" s="128" t="e">
        <f t="shared" si="441"/>
        <v>#REF!</v>
      </c>
    </row>
    <row r="1022" spans="1:29" ht="50.1" customHeight="1">
      <c r="A1022" s="171"/>
      <c r="B1022" s="171"/>
      <c r="C1022" s="174"/>
      <c r="D1022" s="174"/>
      <c r="E1022" s="131"/>
      <c r="F1022" s="177"/>
      <c r="G1022" s="180"/>
      <c r="H1022" s="163"/>
      <c r="I1022" s="165"/>
      <c r="J1022" s="168"/>
      <c r="K1022" s="62"/>
      <c r="L1022" s="63"/>
      <c r="M1022" s="63"/>
      <c r="N1022" s="142"/>
      <c r="O1022" s="127"/>
      <c r="P1022" s="100"/>
      <c r="Q1022" s="63">
        <f t="shared" si="437"/>
        <v>0</v>
      </c>
      <c r="R1022" s="64"/>
      <c r="S1022" s="67"/>
      <c r="T1022" s="46"/>
      <c r="U1022" s="106">
        <f>IF(EXACT(O1022,Y1022),M1022,M1022*(1-'Расчет ПРЕДЗАКАЗ'!$D$10))</f>
        <v>0</v>
      </c>
      <c r="V1022" s="106">
        <f t="shared" si="438"/>
        <v>0</v>
      </c>
      <c r="W1022" s="106" t="e">
        <f>IF(EXACT(O1022,Y1022),M1022,M1022*(1-#REF!))</f>
        <v>#REF!</v>
      </c>
      <c r="X1022" s="106" t="e">
        <f t="shared" si="439"/>
        <v>#REF!</v>
      </c>
      <c r="Y1022" s="107" t="s">
        <v>72</v>
      </c>
      <c r="Z1022" s="103">
        <f t="shared" si="435"/>
        <v>0</v>
      </c>
      <c r="AA1022" s="103">
        <f t="shared" si="436"/>
        <v>0</v>
      </c>
      <c r="AB1022" s="128" t="str">
        <f t="shared" si="440"/>
        <v/>
      </c>
      <c r="AC1022" s="128" t="e">
        <f t="shared" si="441"/>
        <v>#REF!</v>
      </c>
    </row>
    <row r="1023" spans="1:29" ht="50.1" customHeight="1">
      <c r="A1023" s="171"/>
      <c r="B1023" s="171"/>
      <c r="C1023" s="174"/>
      <c r="D1023" s="174"/>
      <c r="E1023" s="131"/>
      <c r="F1023" s="177"/>
      <c r="G1023" s="180"/>
      <c r="H1023" s="163"/>
      <c r="I1023" s="165"/>
      <c r="J1023" s="168"/>
      <c r="K1023" s="62"/>
      <c r="L1023" s="63"/>
      <c r="M1023" s="63"/>
      <c r="N1023" s="142"/>
      <c r="O1023" s="127"/>
      <c r="P1023" s="100"/>
      <c r="Q1023" s="63">
        <f t="shared" si="437"/>
        <v>0</v>
      </c>
      <c r="R1023" s="64"/>
      <c r="S1023" s="67"/>
      <c r="T1023" s="46"/>
      <c r="U1023" s="106">
        <f>IF(EXACT(O1023,Y1023),M1023,M1023*(1-'Расчет ПРЕДЗАКАЗ'!$D$10))</f>
        <v>0</v>
      </c>
      <c r="V1023" s="106">
        <f t="shared" si="438"/>
        <v>0</v>
      </c>
      <c r="W1023" s="106" t="e">
        <f>IF(EXACT(O1023,Y1023),M1023,M1023*(1-#REF!))</f>
        <v>#REF!</v>
      </c>
      <c r="X1023" s="106" t="e">
        <f t="shared" si="439"/>
        <v>#REF!</v>
      </c>
      <c r="Y1023" s="107" t="s">
        <v>72</v>
      </c>
      <c r="Z1023" s="103">
        <f t="shared" si="435"/>
        <v>0</v>
      </c>
      <c r="AA1023" s="103">
        <f t="shared" si="436"/>
        <v>0</v>
      </c>
      <c r="AB1023" s="128" t="str">
        <f t="shared" si="440"/>
        <v/>
      </c>
      <c r="AC1023" s="128" t="e">
        <f t="shared" si="441"/>
        <v>#REF!</v>
      </c>
    </row>
    <row r="1024" spans="1:29" ht="50.1" customHeight="1">
      <c r="A1024" s="171"/>
      <c r="B1024" s="171"/>
      <c r="C1024" s="174"/>
      <c r="D1024" s="174"/>
      <c r="E1024" s="131"/>
      <c r="F1024" s="177"/>
      <c r="G1024" s="180"/>
      <c r="H1024" s="163"/>
      <c r="I1024" s="165"/>
      <c r="J1024" s="168"/>
      <c r="K1024" s="62"/>
      <c r="L1024" s="63"/>
      <c r="M1024" s="63"/>
      <c r="N1024" s="142"/>
      <c r="O1024" s="127"/>
      <c r="P1024" s="100"/>
      <c r="Q1024" s="63">
        <f t="shared" si="437"/>
        <v>0</v>
      </c>
      <c r="R1024" s="64"/>
      <c r="S1024" s="67"/>
      <c r="T1024" s="46"/>
      <c r="U1024" s="106">
        <f>IF(EXACT(O1024,Y1024),M1024,M1024*(1-'Расчет ПРЕДЗАКАЗ'!$D$10))</f>
        <v>0</v>
      </c>
      <c r="V1024" s="106">
        <f t="shared" si="438"/>
        <v>0</v>
      </c>
      <c r="W1024" s="106" t="e">
        <f>IF(EXACT(O1024,Y1024),M1024,M1024*(1-#REF!))</f>
        <v>#REF!</v>
      </c>
      <c r="X1024" s="106" t="e">
        <f t="shared" si="439"/>
        <v>#REF!</v>
      </c>
      <c r="Y1024" s="107" t="s">
        <v>72</v>
      </c>
      <c r="Z1024" s="103">
        <f t="shared" si="435"/>
        <v>0</v>
      </c>
      <c r="AA1024" s="103">
        <f t="shared" si="436"/>
        <v>0</v>
      </c>
      <c r="AB1024" s="128" t="str">
        <f t="shared" si="440"/>
        <v/>
      </c>
      <c r="AC1024" s="128" t="e">
        <f t="shared" si="441"/>
        <v>#REF!</v>
      </c>
    </row>
    <row r="1025" spans="1:29" ht="50.1" customHeight="1">
      <c r="A1025" s="171"/>
      <c r="B1025" s="171"/>
      <c r="C1025" s="174"/>
      <c r="D1025" s="174"/>
      <c r="E1025" s="131"/>
      <c r="F1025" s="177"/>
      <c r="G1025" s="180"/>
      <c r="H1025" s="163"/>
      <c r="I1025" s="165"/>
      <c r="J1025" s="168"/>
      <c r="K1025" s="62"/>
      <c r="L1025" s="63"/>
      <c r="M1025" s="63"/>
      <c r="N1025" s="65"/>
      <c r="O1025" s="127"/>
      <c r="P1025" s="100"/>
      <c r="Q1025" s="63">
        <f t="shared" si="437"/>
        <v>0</v>
      </c>
      <c r="R1025" s="65"/>
      <c r="S1025" s="67"/>
      <c r="T1025" s="40"/>
      <c r="U1025" s="106">
        <f>IF(EXACT(O1025,Y1025),M1025,M1025*(1-'Расчет ПРЕДЗАКАЗ'!$D$10))</f>
        <v>0</v>
      </c>
      <c r="V1025" s="106">
        <f t="shared" si="438"/>
        <v>0</v>
      </c>
      <c r="W1025" s="106" t="e">
        <f>IF(EXACT(O1025,Y1025),M1025,M1025*(1-#REF!))</f>
        <v>#REF!</v>
      </c>
      <c r="X1025" s="106" t="e">
        <f t="shared" si="439"/>
        <v>#REF!</v>
      </c>
      <c r="Y1025" s="107" t="s">
        <v>72</v>
      </c>
      <c r="Z1025" s="103">
        <f t="shared" si="435"/>
        <v>0</v>
      </c>
      <c r="AA1025" s="103">
        <f t="shared" si="436"/>
        <v>0</v>
      </c>
      <c r="AB1025" s="128" t="str">
        <f t="shared" si="440"/>
        <v/>
      </c>
      <c r="AC1025" s="128" t="e">
        <f t="shared" si="441"/>
        <v>#REF!</v>
      </c>
    </row>
    <row r="1026" spans="1:29" ht="50.1" customHeight="1">
      <c r="A1026" s="171"/>
      <c r="B1026" s="171"/>
      <c r="C1026" s="174"/>
      <c r="D1026" s="174"/>
      <c r="E1026" s="131"/>
      <c r="F1026" s="177"/>
      <c r="G1026" s="180"/>
      <c r="H1026" s="163"/>
      <c r="I1026" s="165"/>
      <c r="J1026" s="168"/>
      <c r="K1026" s="62"/>
      <c r="L1026" s="63"/>
      <c r="M1026" s="63"/>
      <c r="N1026" s="65"/>
      <c r="O1026" s="127"/>
      <c r="P1026" s="100"/>
      <c r="Q1026" s="63">
        <f t="shared" si="437"/>
        <v>0</v>
      </c>
      <c r="R1026" s="65"/>
      <c r="S1026" s="67"/>
      <c r="T1026" s="40"/>
      <c r="U1026" s="106">
        <f>IF(EXACT(O1026,Y1026),M1026,M1026*(1-'Расчет ПРЕДЗАКАЗ'!$D$10))</f>
        <v>0</v>
      </c>
      <c r="V1026" s="106">
        <f t="shared" si="438"/>
        <v>0</v>
      </c>
      <c r="W1026" s="106" t="e">
        <f>IF(EXACT(O1026,Y1026),M1026,M1026*(1-#REF!))</f>
        <v>#REF!</v>
      </c>
      <c r="X1026" s="106" t="e">
        <f t="shared" si="439"/>
        <v>#REF!</v>
      </c>
      <c r="Y1026" s="107" t="s">
        <v>72</v>
      </c>
      <c r="Z1026" s="103">
        <f t="shared" si="435"/>
        <v>0</v>
      </c>
      <c r="AA1026" s="103">
        <f t="shared" si="436"/>
        <v>0</v>
      </c>
      <c r="AB1026" s="128" t="str">
        <f t="shared" si="440"/>
        <v/>
      </c>
      <c r="AC1026" s="128" t="e">
        <f t="shared" si="441"/>
        <v>#REF!</v>
      </c>
    </row>
    <row r="1027" spans="1:29" ht="50.1" customHeight="1">
      <c r="A1027" s="171"/>
      <c r="B1027" s="171"/>
      <c r="C1027" s="174"/>
      <c r="D1027" s="174"/>
      <c r="E1027" s="131"/>
      <c r="F1027" s="177"/>
      <c r="G1027" s="180"/>
      <c r="H1027" s="163"/>
      <c r="I1027" s="165"/>
      <c r="J1027" s="168"/>
      <c r="K1027" s="62"/>
      <c r="L1027" s="63"/>
      <c r="M1027" s="63"/>
      <c r="N1027" s="65"/>
      <c r="O1027" s="127"/>
      <c r="P1027" s="100"/>
      <c r="Q1027" s="63">
        <f t="shared" si="437"/>
        <v>0</v>
      </c>
      <c r="R1027" s="65"/>
      <c r="S1027" s="67"/>
      <c r="T1027" s="40"/>
      <c r="U1027" s="106">
        <f>IF(EXACT(O1027,Y1027),M1027,M1027*(1-'Расчет ПРЕДЗАКАЗ'!$D$10))</f>
        <v>0</v>
      </c>
      <c r="V1027" s="106">
        <f t="shared" si="438"/>
        <v>0</v>
      </c>
      <c r="W1027" s="106" t="e">
        <f>IF(EXACT(O1027,Y1027),M1027,M1027*(1-#REF!))</f>
        <v>#REF!</v>
      </c>
      <c r="X1027" s="106" t="e">
        <f t="shared" si="439"/>
        <v>#REF!</v>
      </c>
      <c r="Y1027" s="107" t="s">
        <v>72</v>
      </c>
      <c r="Z1027" s="103">
        <f t="shared" si="435"/>
        <v>0</v>
      </c>
      <c r="AA1027" s="103">
        <f t="shared" si="436"/>
        <v>0</v>
      </c>
      <c r="AB1027" s="128" t="str">
        <f t="shared" si="440"/>
        <v/>
      </c>
      <c r="AC1027" s="128" t="e">
        <f t="shared" si="441"/>
        <v>#REF!</v>
      </c>
    </row>
    <row r="1028" spans="1:29" ht="50.1" customHeight="1">
      <c r="A1028" s="171"/>
      <c r="B1028" s="171"/>
      <c r="C1028" s="174"/>
      <c r="D1028" s="174"/>
      <c r="E1028" s="131"/>
      <c r="F1028" s="177"/>
      <c r="G1028" s="180"/>
      <c r="H1028" s="163"/>
      <c r="I1028" s="165"/>
      <c r="J1028" s="168"/>
      <c r="K1028" s="62"/>
      <c r="L1028" s="63"/>
      <c r="M1028" s="63"/>
      <c r="N1028" s="65"/>
      <c r="O1028" s="127"/>
      <c r="P1028" s="100"/>
      <c r="Q1028" s="63">
        <f t="shared" si="437"/>
        <v>0</v>
      </c>
      <c r="R1028" s="65"/>
      <c r="S1028" s="67"/>
      <c r="T1028" s="40"/>
      <c r="U1028" s="106">
        <f>IF(EXACT(O1028,Y1028),M1028,M1028*(1-'Расчет ПРЕДЗАКАЗ'!$D$10))</f>
        <v>0</v>
      </c>
      <c r="V1028" s="106">
        <f t="shared" si="438"/>
        <v>0</v>
      </c>
      <c r="W1028" s="106" t="e">
        <f>IF(EXACT(O1028,Y1028),M1028,M1028*(1-#REF!))</f>
        <v>#REF!</v>
      </c>
      <c r="X1028" s="106" t="e">
        <f t="shared" si="439"/>
        <v>#REF!</v>
      </c>
      <c r="Y1028" s="107" t="s">
        <v>72</v>
      </c>
      <c r="Z1028" s="103">
        <f t="shared" si="435"/>
        <v>0</v>
      </c>
      <c r="AA1028" s="103">
        <f t="shared" si="436"/>
        <v>0</v>
      </c>
      <c r="AB1028" s="128" t="str">
        <f t="shared" si="440"/>
        <v/>
      </c>
      <c r="AC1028" s="128" t="e">
        <f t="shared" si="441"/>
        <v>#REF!</v>
      </c>
    </row>
    <row r="1029" spans="1:29" ht="50.1" customHeight="1">
      <c r="A1029" s="171"/>
      <c r="B1029" s="171"/>
      <c r="C1029" s="174"/>
      <c r="D1029" s="174"/>
      <c r="E1029" s="131"/>
      <c r="F1029" s="177"/>
      <c r="G1029" s="180"/>
      <c r="H1029" s="163"/>
      <c r="I1029" s="165"/>
      <c r="J1029" s="168"/>
      <c r="K1029" s="62"/>
      <c r="L1029" s="63"/>
      <c r="M1029" s="63"/>
      <c r="N1029" s="65"/>
      <c r="O1029" s="127"/>
      <c r="P1029" s="100"/>
      <c r="Q1029" s="63">
        <f t="shared" si="437"/>
        <v>0</v>
      </c>
      <c r="R1029" s="65"/>
      <c r="S1029" s="67"/>
      <c r="T1029" s="40"/>
      <c r="U1029" s="106">
        <f>IF(EXACT(O1029,Y1029),M1029,M1029*(1-'Расчет ПРЕДЗАКАЗ'!$D$10))</f>
        <v>0</v>
      </c>
      <c r="V1029" s="106">
        <f t="shared" si="438"/>
        <v>0</v>
      </c>
      <c r="W1029" s="106" t="e">
        <f>IF(EXACT(O1029,Y1029),M1029,M1029*(1-#REF!))</f>
        <v>#REF!</v>
      </c>
      <c r="X1029" s="106" t="e">
        <f t="shared" si="439"/>
        <v>#REF!</v>
      </c>
      <c r="Y1029" s="107" t="s">
        <v>72</v>
      </c>
      <c r="Z1029" s="103">
        <f t="shared" si="435"/>
        <v>0</v>
      </c>
      <c r="AA1029" s="103">
        <f t="shared" si="436"/>
        <v>0</v>
      </c>
      <c r="AB1029" s="128" t="str">
        <f t="shared" si="440"/>
        <v/>
      </c>
      <c r="AC1029" s="128" t="e">
        <f t="shared" si="441"/>
        <v>#REF!</v>
      </c>
    </row>
    <row r="1030" spans="1:29" ht="50.1" customHeight="1">
      <c r="A1030" s="172"/>
      <c r="B1030" s="172"/>
      <c r="C1030" s="175"/>
      <c r="D1030" s="175"/>
      <c r="E1030" s="132"/>
      <c r="F1030" s="178"/>
      <c r="G1030" s="181"/>
      <c r="H1030" s="164"/>
      <c r="I1030" s="166"/>
      <c r="J1030" s="169"/>
      <c r="K1030" s="62"/>
      <c r="L1030" s="63"/>
      <c r="M1030" s="63"/>
      <c r="N1030" s="65"/>
      <c r="O1030" s="127"/>
      <c r="P1030" s="100"/>
      <c r="Q1030" s="63">
        <f t="shared" si="437"/>
        <v>0</v>
      </c>
      <c r="R1030" s="65"/>
      <c r="S1030" s="64"/>
      <c r="T1030" s="40"/>
      <c r="U1030" s="106">
        <f>IF(EXACT(O1030,Y1030),M1030,M1030*(1-'Расчет ПРЕДЗАКАЗ'!$D$10))</f>
        <v>0</v>
      </c>
      <c r="V1030" s="106">
        <f t="shared" si="438"/>
        <v>0</v>
      </c>
      <c r="W1030" s="106" t="e">
        <f>IF(EXACT(O1030,Y1030),M1030,M1030*(1-#REF!))</f>
        <v>#REF!</v>
      </c>
      <c r="X1030" s="106" t="e">
        <f t="shared" si="439"/>
        <v>#REF!</v>
      </c>
      <c r="Y1030" s="107" t="s">
        <v>72</v>
      </c>
      <c r="Z1030" s="103">
        <f t="shared" si="435"/>
        <v>0</v>
      </c>
      <c r="AA1030" s="103">
        <f t="shared" si="436"/>
        <v>0</v>
      </c>
      <c r="AB1030" s="128" t="str">
        <f t="shared" si="440"/>
        <v/>
      </c>
      <c r="AC1030" s="128" t="e">
        <f t="shared" si="441"/>
        <v>#REF!</v>
      </c>
    </row>
    <row r="1031" spans="1:29" ht="11.25" customHeight="1" thickBot="1"/>
    <row r="1032" spans="1:29" ht="50.1" customHeight="1">
      <c r="A1032" s="170">
        <v>569</v>
      </c>
      <c r="B1032" s="170" t="s">
        <v>4570</v>
      </c>
      <c r="C1032" s="173" t="s">
        <v>4571</v>
      </c>
      <c r="D1032" s="173" t="s">
        <v>77</v>
      </c>
      <c r="E1032" s="131"/>
      <c r="F1032" s="196" t="s">
        <v>1204</v>
      </c>
      <c r="G1032" s="179" t="s">
        <v>3060</v>
      </c>
      <c r="H1032" s="162" t="s">
        <v>4566</v>
      </c>
      <c r="I1032" s="195" t="s">
        <v>4572</v>
      </c>
      <c r="J1032" s="167" t="s">
        <v>19</v>
      </c>
      <c r="K1032" s="62" t="s">
        <v>1578</v>
      </c>
      <c r="L1032" s="63">
        <v>7230</v>
      </c>
      <c r="M1032" s="63">
        <v>4514</v>
      </c>
      <c r="N1032" s="142" t="s">
        <v>4573</v>
      </c>
      <c r="O1032" s="127" t="s">
        <v>72</v>
      </c>
      <c r="P1032" s="100"/>
      <c r="Q1032" s="63">
        <f>P1032*M1032</f>
        <v>0</v>
      </c>
      <c r="R1032" s="64"/>
      <c r="S1032" s="67">
        <v>26</v>
      </c>
      <c r="T1032" s="61"/>
      <c r="U1032" s="106">
        <f>IF(EXACT(O1032,Y1032),M1032,M1032*(1-'Расчет ПРЕДЗАКАЗ'!$D$10))</f>
        <v>4514</v>
      </c>
      <c r="V1032" s="106">
        <f>P1032*U1032</f>
        <v>0</v>
      </c>
      <c r="W1032" s="106">
        <f>IF(EXACT(O1032,Y1032),M1032,M1032*(1-#REF!))</f>
        <v>4514</v>
      </c>
      <c r="X1032" s="106">
        <f>P1032*W1032</f>
        <v>0</v>
      </c>
      <c r="Y1032" s="107" t="s">
        <v>72</v>
      </c>
      <c r="Z1032" s="103">
        <f t="shared" ref="Z1032:Z1046" si="442">IF(EXACT(O1032,Y1032),Q1032,0)</f>
        <v>0</v>
      </c>
      <c r="AA1032" s="103">
        <f t="shared" ref="AA1032:AA1046" si="443">IF(Z1032=0,Q1032,0)</f>
        <v>0</v>
      </c>
      <c r="AB1032" s="128">
        <f>IF(U1032=0,"",L1032/U1032-1)</f>
        <v>0.60168365086397868</v>
      </c>
      <c r="AC1032" s="128">
        <f>IF(W1032=0,"",L1032/W1032-1)</f>
        <v>0.60168365086397868</v>
      </c>
    </row>
    <row r="1033" spans="1:29" ht="50.1" customHeight="1">
      <c r="A1033" s="171"/>
      <c r="B1033" s="171"/>
      <c r="C1033" s="174"/>
      <c r="D1033" s="174"/>
      <c r="E1033" s="131"/>
      <c r="F1033" s="177"/>
      <c r="G1033" s="180"/>
      <c r="H1033" s="163"/>
      <c r="I1033" s="165"/>
      <c r="J1033" s="168"/>
      <c r="K1033" s="62" t="s">
        <v>2656</v>
      </c>
      <c r="L1033" s="63">
        <v>7230</v>
      </c>
      <c r="M1033" s="63">
        <v>4514</v>
      </c>
      <c r="N1033" s="142" t="s">
        <v>4574</v>
      </c>
      <c r="O1033" s="127" t="s">
        <v>72</v>
      </c>
      <c r="P1033" s="100"/>
      <c r="Q1033" s="63">
        <f t="shared" ref="Q1033:Q1046" si="444">P1033*M1033</f>
        <v>0</v>
      </c>
      <c r="R1033" s="64"/>
      <c r="S1033" s="67">
        <v>47</v>
      </c>
      <c r="T1033" s="46"/>
      <c r="U1033" s="106">
        <f>IF(EXACT(O1033,Y1033),M1033,M1033*(1-'Расчет ПРЕДЗАКАЗ'!$D$10))</f>
        <v>4514</v>
      </c>
      <c r="V1033" s="106">
        <f t="shared" ref="V1033:V1046" si="445">P1033*U1033</f>
        <v>0</v>
      </c>
      <c r="W1033" s="106">
        <f>IF(EXACT(O1033,Y1033),M1033,M1033*(1-#REF!))</f>
        <v>4514</v>
      </c>
      <c r="X1033" s="106">
        <f t="shared" ref="X1033:X1046" si="446">P1033*W1033</f>
        <v>0</v>
      </c>
      <c r="Y1033" s="107" t="s">
        <v>72</v>
      </c>
      <c r="Z1033" s="103">
        <f t="shared" si="442"/>
        <v>0</v>
      </c>
      <c r="AA1033" s="103">
        <f t="shared" si="443"/>
        <v>0</v>
      </c>
      <c r="AB1033" s="128">
        <f t="shared" ref="AB1033:AB1046" si="447">IF(U1033=0,"",L1033/U1033-1)</f>
        <v>0.60168365086397868</v>
      </c>
      <c r="AC1033" s="128">
        <f t="shared" ref="AC1033:AC1046" si="448">IF(W1033=0,"",L1033/W1033-1)</f>
        <v>0.60168365086397868</v>
      </c>
    </row>
    <row r="1034" spans="1:29" ht="50.1" customHeight="1">
      <c r="A1034" s="171"/>
      <c r="B1034" s="171"/>
      <c r="C1034" s="174"/>
      <c r="D1034" s="174"/>
      <c r="E1034" s="131"/>
      <c r="F1034" s="177"/>
      <c r="G1034" s="180"/>
      <c r="H1034" s="163"/>
      <c r="I1034" s="165"/>
      <c r="J1034" s="168"/>
      <c r="K1034" s="62"/>
      <c r="L1034" s="63"/>
      <c r="M1034" s="63"/>
      <c r="N1034" s="142"/>
      <c r="O1034" s="127"/>
      <c r="P1034" s="100"/>
      <c r="Q1034" s="63">
        <f t="shared" si="444"/>
        <v>0</v>
      </c>
      <c r="R1034" s="64"/>
      <c r="S1034" s="67"/>
      <c r="T1034" s="46"/>
      <c r="U1034" s="106">
        <f>IF(EXACT(O1034,Y1034),M1034,M1034*(1-'Расчет ПРЕДЗАКАЗ'!$D$10))</f>
        <v>0</v>
      </c>
      <c r="V1034" s="106">
        <f t="shared" si="445"/>
        <v>0</v>
      </c>
      <c r="W1034" s="106" t="e">
        <f>IF(EXACT(O1034,Y1034),M1034,M1034*(1-#REF!))</f>
        <v>#REF!</v>
      </c>
      <c r="X1034" s="106" t="e">
        <f t="shared" si="446"/>
        <v>#REF!</v>
      </c>
      <c r="Y1034" s="107" t="s">
        <v>72</v>
      </c>
      <c r="Z1034" s="103">
        <f t="shared" si="442"/>
        <v>0</v>
      </c>
      <c r="AA1034" s="103">
        <f t="shared" si="443"/>
        <v>0</v>
      </c>
      <c r="AB1034" s="128" t="str">
        <f t="shared" si="447"/>
        <v/>
      </c>
      <c r="AC1034" s="128" t="e">
        <f t="shared" si="448"/>
        <v>#REF!</v>
      </c>
    </row>
    <row r="1035" spans="1:29" ht="50.1" customHeight="1">
      <c r="A1035" s="171"/>
      <c r="B1035" s="171"/>
      <c r="C1035" s="174"/>
      <c r="D1035" s="174"/>
      <c r="E1035" s="131"/>
      <c r="F1035" s="177"/>
      <c r="G1035" s="180"/>
      <c r="H1035" s="163"/>
      <c r="I1035" s="165"/>
      <c r="J1035" s="168"/>
      <c r="K1035" s="62"/>
      <c r="L1035" s="63"/>
      <c r="M1035" s="63"/>
      <c r="N1035" s="142"/>
      <c r="O1035" s="127"/>
      <c r="P1035" s="100"/>
      <c r="Q1035" s="63">
        <f t="shared" si="444"/>
        <v>0</v>
      </c>
      <c r="R1035" s="64"/>
      <c r="S1035" s="67"/>
      <c r="T1035" s="46"/>
      <c r="U1035" s="106">
        <f>IF(EXACT(O1035,Y1035),M1035,M1035*(1-'Расчет ПРЕДЗАКАЗ'!$D$10))</f>
        <v>0</v>
      </c>
      <c r="V1035" s="106">
        <f t="shared" si="445"/>
        <v>0</v>
      </c>
      <c r="W1035" s="106" t="e">
        <f>IF(EXACT(O1035,Y1035),M1035,M1035*(1-#REF!))</f>
        <v>#REF!</v>
      </c>
      <c r="X1035" s="106" t="e">
        <f t="shared" si="446"/>
        <v>#REF!</v>
      </c>
      <c r="Y1035" s="107" t="s">
        <v>72</v>
      </c>
      <c r="Z1035" s="103">
        <f t="shared" si="442"/>
        <v>0</v>
      </c>
      <c r="AA1035" s="103">
        <f t="shared" si="443"/>
        <v>0</v>
      </c>
      <c r="AB1035" s="128" t="str">
        <f t="shared" si="447"/>
        <v/>
      </c>
      <c r="AC1035" s="128" t="e">
        <f t="shared" si="448"/>
        <v>#REF!</v>
      </c>
    </row>
    <row r="1036" spans="1:29" ht="50.1" customHeight="1">
      <c r="A1036" s="171"/>
      <c r="B1036" s="171"/>
      <c r="C1036" s="174"/>
      <c r="D1036" s="174"/>
      <c r="E1036" s="131"/>
      <c r="F1036" s="177"/>
      <c r="G1036" s="180"/>
      <c r="H1036" s="163"/>
      <c r="I1036" s="165"/>
      <c r="J1036" s="168"/>
      <c r="K1036" s="62"/>
      <c r="L1036" s="63"/>
      <c r="M1036" s="63"/>
      <c r="N1036" s="142"/>
      <c r="O1036" s="127"/>
      <c r="P1036" s="100"/>
      <c r="Q1036" s="63">
        <f t="shared" si="444"/>
        <v>0</v>
      </c>
      <c r="R1036" s="64"/>
      <c r="S1036" s="67"/>
      <c r="T1036" s="46"/>
      <c r="U1036" s="106">
        <f>IF(EXACT(O1036,Y1036),M1036,M1036*(1-'Расчет ПРЕДЗАКАЗ'!$D$10))</f>
        <v>0</v>
      </c>
      <c r="V1036" s="106">
        <f t="shared" si="445"/>
        <v>0</v>
      </c>
      <c r="W1036" s="106" t="e">
        <f>IF(EXACT(O1036,Y1036),M1036,M1036*(1-#REF!))</f>
        <v>#REF!</v>
      </c>
      <c r="X1036" s="106" t="e">
        <f t="shared" si="446"/>
        <v>#REF!</v>
      </c>
      <c r="Y1036" s="107" t="s">
        <v>72</v>
      </c>
      <c r="Z1036" s="103">
        <f t="shared" si="442"/>
        <v>0</v>
      </c>
      <c r="AA1036" s="103">
        <f t="shared" si="443"/>
        <v>0</v>
      </c>
      <c r="AB1036" s="128" t="str">
        <f t="shared" si="447"/>
        <v/>
      </c>
      <c r="AC1036" s="128" t="e">
        <f t="shared" si="448"/>
        <v>#REF!</v>
      </c>
    </row>
    <row r="1037" spans="1:29" ht="50.1" customHeight="1">
      <c r="A1037" s="171"/>
      <c r="B1037" s="171"/>
      <c r="C1037" s="174"/>
      <c r="D1037" s="174"/>
      <c r="E1037" s="131"/>
      <c r="F1037" s="177"/>
      <c r="G1037" s="180"/>
      <c r="H1037" s="163"/>
      <c r="I1037" s="165"/>
      <c r="J1037" s="168"/>
      <c r="K1037" s="62"/>
      <c r="L1037" s="63"/>
      <c r="M1037" s="63"/>
      <c r="N1037" s="142"/>
      <c r="O1037" s="127"/>
      <c r="P1037" s="100"/>
      <c r="Q1037" s="63">
        <f t="shared" si="444"/>
        <v>0</v>
      </c>
      <c r="R1037" s="64"/>
      <c r="S1037" s="67"/>
      <c r="T1037" s="46"/>
      <c r="U1037" s="106">
        <f>IF(EXACT(O1037,Y1037),M1037,M1037*(1-'Расчет ПРЕДЗАКАЗ'!$D$10))</f>
        <v>0</v>
      </c>
      <c r="V1037" s="106">
        <f t="shared" si="445"/>
        <v>0</v>
      </c>
      <c r="W1037" s="106" t="e">
        <f>IF(EXACT(O1037,Y1037),M1037,M1037*(1-#REF!))</f>
        <v>#REF!</v>
      </c>
      <c r="X1037" s="106" t="e">
        <f t="shared" si="446"/>
        <v>#REF!</v>
      </c>
      <c r="Y1037" s="107" t="s">
        <v>72</v>
      </c>
      <c r="Z1037" s="103">
        <f t="shared" si="442"/>
        <v>0</v>
      </c>
      <c r="AA1037" s="103">
        <f t="shared" si="443"/>
        <v>0</v>
      </c>
      <c r="AB1037" s="128" t="str">
        <f t="shared" si="447"/>
        <v/>
      </c>
      <c r="AC1037" s="128" t="e">
        <f t="shared" si="448"/>
        <v>#REF!</v>
      </c>
    </row>
    <row r="1038" spans="1:29" ht="50.1" customHeight="1">
      <c r="A1038" s="171"/>
      <c r="B1038" s="171"/>
      <c r="C1038" s="174"/>
      <c r="D1038" s="174"/>
      <c r="E1038" s="131"/>
      <c r="F1038" s="177"/>
      <c r="G1038" s="180"/>
      <c r="H1038" s="163"/>
      <c r="I1038" s="165"/>
      <c r="J1038" s="168"/>
      <c r="K1038" s="62"/>
      <c r="L1038" s="63"/>
      <c r="M1038" s="63"/>
      <c r="N1038" s="142"/>
      <c r="O1038" s="127"/>
      <c r="P1038" s="100"/>
      <c r="Q1038" s="63">
        <f t="shared" si="444"/>
        <v>0</v>
      </c>
      <c r="R1038" s="64"/>
      <c r="S1038" s="67"/>
      <c r="T1038" s="46"/>
      <c r="U1038" s="106">
        <f>IF(EXACT(O1038,Y1038),M1038,M1038*(1-'Расчет ПРЕДЗАКАЗ'!$D$10))</f>
        <v>0</v>
      </c>
      <c r="V1038" s="106">
        <f t="shared" si="445"/>
        <v>0</v>
      </c>
      <c r="W1038" s="106" t="e">
        <f>IF(EXACT(O1038,Y1038),M1038,M1038*(1-#REF!))</f>
        <v>#REF!</v>
      </c>
      <c r="X1038" s="106" t="e">
        <f t="shared" si="446"/>
        <v>#REF!</v>
      </c>
      <c r="Y1038" s="107" t="s">
        <v>72</v>
      </c>
      <c r="Z1038" s="103">
        <f t="shared" si="442"/>
        <v>0</v>
      </c>
      <c r="AA1038" s="103">
        <f t="shared" si="443"/>
        <v>0</v>
      </c>
      <c r="AB1038" s="128" t="str">
        <f t="shared" si="447"/>
        <v/>
      </c>
      <c r="AC1038" s="128" t="e">
        <f t="shared" si="448"/>
        <v>#REF!</v>
      </c>
    </row>
    <row r="1039" spans="1:29" ht="50.1" customHeight="1">
      <c r="A1039" s="171"/>
      <c r="B1039" s="171"/>
      <c r="C1039" s="174"/>
      <c r="D1039" s="174"/>
      <c r="E1039" s="131"/>
      <c r="F1039" s="177"/>
      <c r="G1039" s="180"/>
      <c r="H1039" s="163"/>
      <c r="I1039" s="165"/>
      <c r="J1039" s="168"/>
      <c r="K1039" s="62"/>
      <c r="L1039" s="63"/>
      <c r="M1039" s="63"/>
      <c r="N1039" s="142"/>
      <c r="O1039" s="127"/>
      <c r="P1039" s="100"/>
      <c r="Q1039" s="63">
        <f t="shared" si="444"/>
        <v>0</v>
      </c>
      <c r="R1039" s="64"/>
      <c r="S1039" s="67"/>
      <c r="T1039" s="46"/>
      <c r="U1039" s="106">
        <f>IF(EXACT(O1039,Y1039),M1039,M1039*(1-'Расчет ПРЕДЗАКАЗ'!$D$10))</f>
        <v>0</v>
      </c>
      <c r="V1039" s="106">
        <f t="shared" si="445"/>
        <v>0</v>
      </c>
      <c r="W1039" s="106" t="e">
        <f>IF(EXACT(O1039,Y1039),M1039,M1039*(1-#REF!))</f>
        <v>#REF!</v>
      </c>
      <c r="X1039" s="106" t="e">
        <f t="shared" si="446"/>
        <v>#REF!</v>
      </c>
      <c r="Y1039" s="107" t="s">
        <v>72</v>
      </c>
      <c r="Z1039" s="103">
        <f t="shared" si="442"/>
        <v>0</v>
      </c>
      <c r="AA1039" s="103">
        <f t="shared" si="443"/>
        <v>0</v>
      </c>
      <c r="AB1039" s="128" t="str">
        <f t="shared" si="447"/>
        <v/>
      </c>
      <c r="AC1039" s="128" t="e">
        <f t="shared" si="448"/>
        <v>#REF!</v>
      </c>
    </row>
    <row r="1040" spans="1:29" ht="50.1" customHeight="1">
      <c r="A1040" s="171"/>
      <c r="B1040" s="171"/>
      <c r="C1040" s="174"/>
      <c r="D1040" s="174"/>
      <c r="E1040" s="131"/>
      <c r="F1040" s="177"/>
      <c r="G1040" s="180"/>
      <c r="H1040" s="163"/>
      <c r="I1040" s="165"/>
      <c r="J1040" s="168"/>
      <c r="K1040" s="62"/>
      <c r="L1040" s="63"/>
      <c r="M1040" s="63"/>
      <c r="N1040" s="142"/>
      <c r="O1040" s="127"/>
      <c r="P1040" s="100"/>
      <c r="Q1040" s="63">
        <f t="shared" si="444"/>
        <v>0</v>
      </c>
      <c r="R1040" s="64"/>
      <c r="S1040" s="67"/>
      <c r="T1040" s="46"/>
      <c r="U1040" s="106">
        <f>IF(EXACT(O1040,Y1040),M1040,M1040*(1-'Расчет ПРЕДЗАКАЗ'!$D$10))</f>
        <v>0</v>
      </c>
      <c r="V1040" s="106">
        <f t="shared" si="445"/>
        <v>0</v>
      </c>
      <c r="W1040" s="106" t="e">
        <f>IF(EXACT(O1040,Y1040),M1040,M1040*(1-#REF!))</f>
        <v>#REF!</v>
      </c>
      <c r="X1040" s="106" t="e">
        <f t="shared" si="446"/>
        <v>#REF!</v>
      </c>
      <c r="Y1040" s="107" t="s">
        <v>72</v>
      </c>
      <c r="Z1040" s="103">
        <f t="shared" si="442"/>
        <v>0</v>
      </c>
      <c r="AA1040" s="103">
        <f t="shared" si="443"/>
        <v>0</v>
      </c>
      <c r="AB1040" s="128" t="str">
        <f t="shared" si="447"/>
        <v/>
      </c>
      <c r="AC1040" s="128" t="e">
        <f t="shared" si="448"/>
        <v>#REF!</v>
      </c>
    </row>
    <row r="1041" spans="1:29" ht="50.1" customHeight="1">
      <c r="A1041" s="171"/>
      <c r="B1041" s="171"/>
      <c r="C1041" s="174"/>
      <c r="D1041" s="174"/>
      <c r="E1041" s="131"/>
      <c r="F1041" s="177"/>
      <c r="G1041" s="180"/>
      <c r="H1041" s="163"/>
      <c r="I1041" s="165"/>
      <c r="J1041" s="168"/>
      <c r="K1041" s="62"/>
      <c r="L1041" s="63"/>
      <c r="M1041" s="63"/>
      <c r="N1041" s="65"/>
      <c r="O1041" s="127"/>
      <c r="P1041" s="100"/>
      <c r="Q1041" s="63">
        <f t="shared" si="444"/>
        <v>0</v>
      </c>
      <c r="R1041" s="65"/>
      <c r="S1041" s="67"/>
      <c r="T1041" s="40"/>
      <c r="U1041" s="106">
        <f>IF(EXACT(O1041,Y1041),M1041,M1041*(1-'Расчет ПРЕДЗАКАЗ'!$D$10))</f>
        <v>0</v>
      </c>
      <c r="V1041" s="106">
        <f t="shared" si="445"/>
        <v>0</v>
      </c>
      <c r="W1041" s="106" t="e">
        <f>IF(EXACT(O1041,Y1041),M1041,M1041*(1-#REF!))</f>
        <v>#REF!</v>
      </c>
      <c r="X1041" s="106" t="e">
        <f t="shared" si="446"/>
        <v>#REF!</v>
      </c>
      <c r="Y1041" s="107" t="s">
        <v>72</v>
      </c>
      <c r="Z1041" s="103">
        <f t="shared" si="442"/>
        <v>0</v>
      </c>
      <c r="AA1041" s="103">
        <f t="shared" si="443"/>
        <v>0</v>
      </c>
      <c r="AB1041" s="128" t="str">
        <f t="shared" si="447"/>
        <v/>
      </c>
      <c r="AC1041" s="128" t="e">
        <f t="shared" si="448"/>
        <v>#REF!</v>
      </c>
    </row>
    <row r="1042" spans="1:29" ht="50.1" customHeight="1">
      <c r="A1042" s="171"/>
      <c r="B1042" s="171"/>
      <c r="C1042" s="174"/>
      <c r="D1042" s="174"/>
      <c r="E1042" s="131"/>
      <c r="F1042" s="177"/>
      <c r="G1042" s="180"/>
      <c r="H1042" s="163"/>
      <c r="I1042" s="165"/>
      <c r="J1042" s="168"/>
      <c r="K1042" s="62"/>
      <c r="L1042" s="63"/>
      <c r="M1042" s="63"/>
      <c r="N1042" s="65"/>
      <c r="O1042" s="127"/>
      <c r="P1042" s="100"/>
      <c r="Q1042" s="63">
        <f t="shared" si="444"/>
        <v>0</v>
      </c>
      <c r="R1042" s="65"/>
      <c r="S1042" s="67"/>
      <c r="T1042" s="40"/>
      <c r="U1042" s="106">
        <f>IF(EXACT(O1042,Y1042),M1042,M1042*(1-'Расчет ПРЕДЗАКАЗ'!$D$10))</f>
        <v>0</v>
      </c>
      <c r="V1042" s="106">
        <f t="shared" si="445"/>
        <v>0</v>
      </c>
      <c r="W1042" s="106" t="e">
        <f>IF(EXACT(O1042,Y1042),M1042,M1042*(1-#REF!))</f>
        <v>#REF!</v>
      </c>
      <c r="X1042" s="106" t="e">
        <f t="shared" si="446"/>
        <v>#REF!</v>
      </c>
      <c r="Y1042" s="107" t="s">
        <v>72</v>
      </c>
      <c r="Z1042" s="103">
        <f t="shared" si="442"/>
        <v>0</v>
      </c>
      <c r="AA1042" s="103">
        <f t="shared" si="443"/>
        <v>0</v>
      </c>
      <c r="AB1042" s="128" t="str">
        <f t="shared" si="447"/>
        <v/>
      </c>
      <c r="AC1042" s="128" t="e">
        <f t="shared" si="448"/>
        <v>#REF!</v>
      </c>
    </row>
    <row r="1043" spans="1:29" ht="50.1" customHeight="1">
      <c r="A1043" s="171"/>
      <c r="B1043" s="171"/>
      <c r="C1043" s="174"/>
      <c r="D1043" s="174"/>
      <c r="E1043" s="131"/>
      <c r="F1043" s="177"/>
      <c r="G1043" s="180"/>
      <c r="H1043" s="163"/>
      <c r="I1043" s="165"/>
      <c r="J1043" s="168"/>
      <c r="K1043" s="62"/>
      <c r="L1043" s="63"/>
      <c r="M1043" s="63"/>
      <c r="N1043" s="65"/>
      <c r="O1043" s="127"/>
      <c r="P1043" s="100"/>
      <c r="Q1043" s="63">
        <f t="shared" si="444"/>
        <v>0</v>
      </c>
      <c r="R1043" s="65"/>
      <c r="S1043" s="67"/>
      <c r="T1043" s="40"/>
      <c r="U1043" s="106">
        <f>IF(EXACT(O1043,Y1043),M1043,M1043*(1-'Расчет ПРЕДЗАКАЗ'!$D$10))</f>
        <v>0</v>
      </c>
      <c r="V1043" s="106">
        <f t="shared" si="445"/>
        <v>0</v>
      </c>
      <c r="W1043" s="106" t="e">
        <f>IF(EXACT(O1043,Y1043),M1043,M1043*(1-#REF!))</f>
        <v>#REF!</v>
      </c>
      <c r="X1043" s="106" t="e">
        <f t="shared" si="446"/>
        <v>#REF!</v>
      </c>
      <c r="Y1043" s="107" t="s">
        <v>72</v>
      </c>
      <c r="Z1043" s="103">
        <f t="shared" si="442"/>
        <v>0</v>
      </c>
      <c r="AA1043" s="103">
        <f t="shared" si="443"/>
        <v>0</v>
      </c>
      <c r="AB1043" s="128" t="str">
        <f t="shared" si="447"/>
        <v/>
      </c>
      <c r="AC1043" s="128" t="e">
        <f t="shared" si="448"/>
        <v>#REF!</v>
      </c>
    </row>
    <row r="1044" spans="1:29" ht="50.1" customHeight="1">
      <c r="A1044" s="171"/>
      <c r="B1044" s="171"/>
      <c r="C1044" s="174"/>
      <c r="D1044" s="174"/>
      <c r="E1044" s="131"/>
      <c r="F1044" s="177"/>
      <c r="G1044" s="180"/>
      <c r="H1044" s="163"/>
      <c r="I1044" s="165"/>
      <c r="J1044" s="168"/>
      <c r="K1044" s="62"/>
      <c r="L1044" s="63"/>
      <c r="M1044" s="63"/>
      <c r="N1044" s="65"/>
      <c r="O1044" s="127"/>
      <c r="P1044" s="100"/>
      <c r="Q1044" s="63">
        <f t="shared" si="444"/>
        <v>0</v>
      </c>
      <c r="R1044" s="65"/>
      <c r="S1044" s="67"/>
      <c r="T1044" s="40"/>
      <c r="U1044" s="106">
        <f>IF(EXACT(O1044,Y1044),M1044,M1044*(1-'Расчет ПРЕДЗАКАЗ'!$D$10))</f>
        <v>0</v>
      </c>
      <c r="V1044" s="106">
        <f t="shared" si="445"/>
        <v>0</v>
      </c>
      <c r="W1044" s="106" t="e">
        <f>IF(EXACT(O1044,Y1044),M1044,M1044*(1-#REF!))</f>
        <v>#REF!</v>
      </c>
      <c r="X1044" s="106" t="e">
        <f t="shared" si="446"/>
        <v>#REF!</v>
      </c>
      <c r="Y1044" s="107" t="s">
        <v>72</v>
      </c>
      <c r="Z1044" s="103">
        <f t="shared" si="442"/>
        <v>0</v>
      </c>
      <c r="AA1044" s="103">
        <f t="shared" si="443"/>
        <v>0</v>
      </c>
      <c r="AB1044" s="128" t="str">
        <f t="shared" si="447"/>
        <v/>
      </c>
      <c r="AC1044" s="128" t="e">
        <f t="shared" si="448"/>
        <v>#REF!</v>
      </c>
    </row>
    <row r="1045" spans="1:29" ht="50.1" customHeight="1">
      <c r="A1045" s="171"/>
      <c r="B1045" s="171"/>
      <c r="C1045" s="174"/>
      <c r="D1045" s="174"/>
      <c r="E1045" s="131"/>
      <c r="F1045" s="177"/>
      <c r="G1045" s="180"/>
      <c r="H1045" s="163"/>
      <c r="I1045" s="165"/>
      <c r="J1045" s="168"/>
      <c r="K1045" s="62"/>
      <c r="L1045" s="63"/>
      <c r="M1045" s="63"/>
      <c r="N1045" s="65"/>
      <c r="O1045" s="127"/>
      <c r="P1045" s="100"/>
      <c r="Q1045" s="63">
        <f t="shared" si="444"/>
        <v>0</v>
      </c>
      <c r="R1045" s="65"/>
      <c r="S1045" s="67"/>
      <c r="T1045" s="40"/>
      <c r="U1045" s="106">
        <f>IF(EXACT(O1045,Y1045),M1045,M1045*(1-'Расчет ПРЕДЗАКАЗ'!$D$10))</f>
        <v>0</v>
      </c>
      <c r="V1045" s="106">
        <f t="shared" si="445"/>
        <v>0</v>
      </c>
      <c r="W1045" s="106" t="e">
        <f>IF(EXACT(O1045,Y1045),M1045,M1045*(1-#REF!))</f>
        <v>#REF!</v>
      </c>
      <c r="X1045" s="106" t="e">
        <f t="shared" si="446"/>
        <v>#REF!</v>
      </c>
      <c r="Y1045" s="107" t="s">
        <v>72</v>
      </c>
      <c r="Z1045" s="103">
        <f t="shared" si="442"/>
        <v>0</v>
      </c>
      <c r="AA1045" s="103">
        <f t="shared" si="443"/>
        <v>0</v>
      </c>
      <c r="AB1045" s="128" t="str">
        <f t="shared" si="447"/>
        <v/>
      </c>
      <c r="AC1045" s="128" t="e">
        <f t="shared" si="448"/>
        <v>#REF!</v>
      </c>
    </row>
    <row r="1046" spans="1:29" ht="50.1" customHeight="1">
      <c r="A1046" s="172"/>
      <c r="B1046" s="172"/>
      <c r="C1046" s="175"/>
      <c r="D1046" s="175"/>
      <c r="E1046" s="132"/>
      <c r="F1046" s="178"/>
      <c r="G1046" s="181"/>
      <c r="H1046" s="164"/>
      <c r="I1046" s="166"/>
      <c r="J1046" s="169"/>
      <c r="K1046" s="62"/>
      <c r="L1046" s="63"/>
      <c r="M1046" s="63"/>
      <c r="N1046" s="65"/>
      <c r="O1046" s="127"/>
      <c r="P1046" s="100"/>
      <c r="Q1046" s="63">
        <f t="shared" si="444"/>
        <v>0</v>
      </c>
      <c r="R1046" s="65"/>
      <c r="S1046" s="64"/>
      <c r="T1046" s="40"/>
      <c r="U1046" s="106">
        <f>IF(EXACT(O1046,Y1046),M1046,M1046*(1-'Расчет ПРЕДЗАКАЗ'!$D$10))</f>
        <v>0</v>
      </c>
      <c r="V1046" s="106">
        <f t="shared" si="445"/>
        <v>0</v>
      </c>
      <c r="W1046" s="106" t="e">
        <f>IF(EXACT(O1046,Y1046),M1046,M1046*(1-#REF!))</f>
        <v>#REF!</v>
      </c>
      <c r="X1046" s="106" t="e">
        <f t="shared" si="446"/>
        <v>#REF!</v>
      </c>
      <c r="Y1046" s="107" t="s">
        <v>72</v>
      </c>
      <c r="Z1046" s="103">
        <f t="shared" si="442"/>
        <v>0</v>
      </c>
      <c r="AA1046" s="103">
        <f t="shared" si="443"/>
        <v>0</v>
      </c>
      <c r="AB1046" s="128" t="str">
        <f t="shared" si="447"/>
        <v/>
      </c>
      <c r="AC1046" s="128" t="e">
        <f t="shared" si="448"/>
        <v>#REF!</v>
      </c>
    </row>
    <row r="1047" spans="1:29" ht="11.25" customHeight="1" thickBot="1"/>
    <row r="1048" spans="1:29" ht="50.1" customHeight="1">
      <c r="A1048" s="170">
        <v>570</v>
      </c>
      <c r="B1048" s="170" t="s">
        <v>4575</v>
      </c>
      <c r="C1048" s="173" t="s">
        <v>4576</v>
      </c>
      <c r="D1048" s="173" t="s">
        <v>77</v>
      </c>
      <c r="E1048" s="131"/>
      <c r="F1048" s="196" t="s">
        <v>1622</v>
      </c>
      <c r="G1048" s="179" t="s">
        <v>832</v>
      </c>
      <c r="H1048" s="162" t="s">
        <v>1623</v>
      </c>
      <c r="I1048" s="195" t="s">
        <v>4577</v>
      </c>
      <c r="J1048" s="167" t="s">
        <v>19</v>
      </c>
      <c r="K1048" s="62" t="s">
        <v>1625</v>
      </c>
      <c r="L1048" s="63">
        <v>950</v>
      </c>
      <c r="M1048" s="63">
        <v>590</v>
      </c>
      <c r="N1048" s="142" t="s">
        <v>4578</v>
      </c>
      <c r="O1048" s="127"/>
      <c r="P1048" s="100"/>
      <c r="Q1048" s="63">
        <f>P1048*M1048</f>
        <v>0</v>
      </c>
      <c r="R1048" s="64"/>
      <c r="S1048" s="67">
        <v>364</v>
      </c>
      <c r="T1048" s="61"/>
      <c r="U1048" s="106">
        <f>IF(EXACT(O1048,Y1048),M1048,M1048*(1-'Расчет ПРЕДЗАКАЗ'!$D$10))</f>
        <v>578.20000000000005</v>
      </c>
      <c r="V1048" s="106">
        <f>P1048*U1048</f>
        <v>0</v>
      </c>
      <c r="W1048" s="106" t="e">
        <f>IF(EXACT(O1048,Y1048),M1048,M1048*(1-#REF!))</f>
        <v>#REF!</v>
      </c>
      <c r="X1048" s="106" t="e">
        <f>P1048*W1048</f>
        <v>#REF!</v>
      </c>
      <c r="Y1048" s="107" t="s">
        <v>72</v>
      </c>
      <c r="Z1048" s="103">
        <f t="shared" ref="Z1048:Z1062" si="449">IF(EXACT(O1048,Y1048),Q1048,0)</f>
        <v>0</v>
      </c>
      <c r="AA1048" s="103">
        <f t="shared" ref="AA1048:AA1062" si="450">IF(Z1048=0,Q1048,0)</f>
        <v>0</v>
      </c>
      <c r="AB1048" s="128">
        <f>IF(U1048=0,"",L1048/U1048-1)</f>
        <v>0.64303009339328931</v>
      </c>
      <c r="AC1048" s="128" t="e">
        <f>IF(W1048=0,"",L1048/W1048-1)</f>
        <v>#REF!</v>
      </c>
    </row>
    <row r="1049" spans="1:29" ht="50.1" customHeight="1">
      <c r="A1049" s="171"/>
      <c r="B1049" s="171"/>
      <c r="C1049" s="174"/>
      <c r="D1049" s="174"/>
      <c r="E1049" s="131"/>
      <c r="F1049" s="177"/>
      <c r="G1049" s="180"/>
      <c r="H1049" s="163"/>
      <c r="I1049" s="165"/>
      <c r="J1049" s="168"/>
      <c r="K1049" s="62" t="s">
        <v>1627</v>
      </c>
      <c r="L1049" s="63">
        <v>950</v>
      </c>
      <c r="M1049" s="63">
        <v>590</v>
      </c>
      <c r="N1049" s="142" t="s">
        <v>4579</v>
      </c>
      <c r="O1049" s="127"/>
      <c r="P1049" s="100"/>
      <c r="Q1049" s="63">
        <f t="shared" ref="Q1049:Q1062" si="451">P1049*M1049</f>
        <v>0</v>
      </c>
      <c r="R1049" s="64"/>
      <c r="S1049" s="67">
        <v>613</v>
      </c>
      <c r="T1049" s="46"/>
      <c r="U1049" s="106">
        <f>IF(EXACT(O1049,Y1049),M1049,M1049*(1-'Расчет ПРЕДЗАКАЗ'!$D$10))</f>
        <v>578.20000000000005</v>
      </c>
      <c r="V1049" s="106">
        <f t="shared" ref="V1049:V1062" si="452">P1049*U1049</f>
        <v>0</v>
      </c>
      <c r="W1049" s="106" t="e">
        <f>IF(EXACT(O1049,Y1049),M1049,M1049*(1-#REF!))</f>
        <v>#REF!</v>
      </c>
      <c r="X1049" s="106" t="e">
        <f t="shared" ref="X1049:X1062" si="453">P1049*W1049</f>
        <v>#REF!</v>
      </c>
      <c r="Y1049" s="107" t="s">
        <v>72</v>
      </c>
      <c r="Z1049" s="103">
        <f t="shared" si="449"/>
        <v>0</v>
      </c>
      <c r="AA1049" s="103">
        <f t="shared" si="450"/>
        <v>0</v>
      </c>
      <c r="AB1049" s="128">
        <f t="shared" ref="AB1049:AB1062" si="454">IF(U1049=0,"",L1049/U1049-1)</f>
        <v>0.64303009339328931</v>
      </c>
      <c r="AC1049" s="128" t="e">
        <f t="shared" ref="AC1049:AC1062" si="455">IF(W1049=0,"",L1049/W1049-1)</f>
        <v>#REF!</v>
      </c>
    </row>
    <row r="1050" spans="1:29" ht="50.1" customHeight="1">
      <c r="A1050" s="171"/>
      <c r="B1050" s="171"/>
      <c r="C1050" s="174"/>
      <c r="D1050" s="174"/>
      <c r="E1050" s="131"/>
      <c r="F1050" s="177"/>
      <c r="G1050" s="180"/>
      <c r="H1050" s="163"/>
      <c r="I1050" s="165"/>
      <c r="J1050" s="168"/>
      <c r="K1050" s="62"/>
      <c r="L1050" s="63"/>
      <c r="M1050" s="63"/>
      <c r="N1050" s="142"/>
      <c r="O1050" s="127"/>
      <c r="P1050" s="100"/>
      <c r="Q1050" s="63">
        <f t="shared" si="451"/>
        <v>0</v>
      </c>
      <c r="R1050" s="64"/>
      <c r="S1050" s="67"/>
      <c r="T1050" s="46"/>
      <c r="U1050" s="106">
        <f>IF(EXACT(O1050,Y1050),M1050,M1050*(1-'Расчет ПРЕДЗАКАЗ'!$D$10))</f>
        <v>0</v>
      </c>
      <c r="V1050" s="106">
        <f t="shared" si="452"/>
        <v>0</v>
      </c>
      <c r="W1050" s="106" t="e">
        <f>IF(EXACT(O1050,Y1050),M1050,M1050*(1-#REF!))</f>
        <v>#REF!</v>
      </c>
      <c r="X1050" s="106" t="e">
        <f t="shared" si="453"/>
        <v>#REF!</v>
      </c>
      <c r="Y1050" s="107" t="s">
        <v>72</v>
      </c>
      <c r="Z1050" s="103">
        <f t="shared" si="449"/>
        <v>0</v>
      </c>
      <c r="AA1050" s="103">
        <f t="shared" si="450"/>
        <v>0</v>
      </c>
      <c r="AB1050" s="128" t="str">
        <f t="shared" si="454"/>
        <v/>
      </c>
      <c r="AC1050" s="128" t="e">
        <f t="shared" si="455"/>
        <v>#REF!</v>
      </c>
    </row>
    <row r="1051" spans="1:29" ht="50.1" customHeight="1">
      <c r="A1051" s="171"/>
      <c r="B1051" s="171"/>
      <c r="C1051" s="174"/>
      <c r="D1051" s="174"/>
      <c r="E1051" s="131"/>
      <c r="F1051" s="177"/>
      <c r="G1051" s="180"/>
      <c r="H1051" s="163"/>
      <c r="I1051" s="165"/>
      <c r="J1051" s="168"/>
      <c r="K1051" s="62"/>
      <c r="L1051" s="63"/>
      <c r="M1051" s="63"/>
      <c r="N1051" s="142"/>
      <c r="O1051" s="127"/>
      <c r="P1051" s="100"/>
      <c r="Q1051" s="63">
        <f t="shared" si="451"/>
        <v>0</v>
      </c>
      <c r="R1051" s="64"/>
      <c r="S1051" s="67"/>
      <c r="T1051" s="46"/>
      <c r="U1051" s="106">
        <f>IF(EXACT(O1051,Y1051),M1051,M1051*(1-'Расчет ПРЕДЗАКАЗ'!$D$10))</f>
        <v>0</v>
      </c>
      <c r="V1051" s="106">
        <f t="shared" si="452"/>
        <v>0</v>
      </c>
      <c r="W1051" s="106" t="e">
        <f>IF(EXACT(O1051,Y1051),M1051,M1051*(1-#REF!))</f>
        <v>#REF!</v>
      </c>
      <c r="X1051" s="106" t="e">
        <f t="shared" si="453"/>
        <v>#REF!</v>
      </c>
      <c r="Y1051" s="107" t="s">
        <v>72</v>
      </c>
      <c r="Z1051" s="103">
        <f t="shared" si="449"/>
        <v>0</v>
      </c>
      <c r="AA1051" s="103">
        <f t="shared" si="450"/>
        <v>0</v>
      </c>
      <c r="AB1051" s="128" t="str">
        <f t="shared" si="454"/>
        <v/>
      </c>
      <c r="AC1051" s="128" t="e">
        <f t="shared" si="455"/>
        <v>#REF!</v>
      </c>
    </row>
    <row r="1052" spans="1:29" ht="50.1" customHeight="1">
      <c r="A1052" s="171"/>
      <c r="B1052" s="171"/>
      <c r="C1052" s="174"/>
      <c r="D1052" s="174"/>
      <c r="E1052" s="131"/>
      <c r="F1052" s="177"/>
      <c r="G1052" s="180"/>
      <c r="H1052" s="163"/>
      <c r="I1052" s="165"/>
      <c r="J1052" s="168"/>
      <c r="K1052" s="62"/>
      <c r="L1052" s="63"/>
      <c r="M1052" s="63"/>
      <c r="N1052" s="142"/>
      <c r="O1052" s="127"/>
      <c r="P1052" s="100"/>
      <c r="Q1052" s="63">
        <f t="shared" si="451"/>
        <v>0</v>
      </c>
      <c r="R1052" s="64"/>
      <c r="S1052" s="67"/>
      <c r="T1052" s="46"/>
      <c r="U1052" s="106">
        <f>IF(EXACT(O1052,Y1052),M1052,M1052*(1-'Расчет ПРЕДЗАКАЗ'!$D$10))</f>
        <v>0</v>
      </c>
      <c r="V1052" s="106">
        <f t="shared" si="452"/>
        <v>0</v>
      </c>
      <c r="W1052" s="106" t="e">
        <f>IF(EXACT(O1052,Y1052),M1052,M1052*(1-#REF!))</f>
        <v>#REF!</v>
      </c>
      <c r="X1052" s="106" t="e">
        <f t="shared" si="453"/>
        <v>#REF!</v>
      </c>
      <c r="Y1052" s="107" t="s">
        <v>72</v>
      </c>
      <c r="Z1052" s="103">
        <f t="shared" si="449"/>
        <v>0</v>
      </c>
      <c r="AA1052" s="103">
        <f t="shared" si="450"/>
        <v>0</v>
      </c>
      <c r="AB1052" s="128" t="str">
        <f t="shared" si="454"/>
        <v/>
      </c>
      <c r="AC1052" s="128" t="e">
        <f t="shared" si="455"/>
        <v>#REF!</v>
      </c>
    </row>
    <row r="1053" spans="1:29" ht="50.1" customHeight="1">
      <c r="A1053" s="171"/>
      <c r="B1053" s="171"/>
      <c r="C1053" s="174"/>
      <c r="D1053" s="174"/>
      <c r="E1053" s="131"/>
      <c r="F1053" s="177"/>
      <c r="G1053" s="180"/>
      <c r="H1053" s="163"/>
      <c r="I1053" s="165"/>
      <c r="J1053" s="168"/>
      <c r="K1053" s="62"/>
      <c r="L1053" s="63"/>
      <c r="M1053" s="63"/>
      <c r="N1053" s="142"/>
      <c r="O1053" s="127"/>
      <c r="P1053" s="100"/>
      <c r="Q1053" s="63">
        <f t="shared" si="451"/>
        <v>0</v>
      </c>
      <c r="R1053" s="64"/>
      <c r="S1053" s="67"/>
      <c r="T1053" s="46"/>
      <c r="U1053" s="106">
        <f>IF(EXACT(O1053,Y1053),M1053,M1053*(1-'Расчет ПРЕДЗАКАЗ'!$D$10))</f>
        <v>0</v>
      </c>
      <c r="V1053" s="106">
        <f t="shared" si="452"/>
        <v>0</v>
      </c>
      <c r="W1053" s="106" t="e">
        <f>IF(EXACT(O1053,Y1053),M1053,M1053*(1-#REF!))</f>
        <v>#REF!</v>
      </c>
      <c r="X1053" s="106" t="e">
        <f t="shared" si="453"/>
        <v>#REF!</v>
      </c>
      <c r="Y1053" s="107" t="s">
        <v>72</v>
      </c>
      <c r="Z1053" s="103">
        <f t="shared" si="449"/>
        <v>0</v>
      </c>
      <c r="AA1053" s="103">
        <f t="shared" si="450"/>
        <v>0</v>
      </c>
      <c r="AB1053" s="128" t="str">
        <f t="shared" si="454"/>
        <v/>
      </c>
      <c r="AC1053" s="128" t="e">
        <f t="shared" si="455"/>
        <v>#REF!</v>
      </c>
    </row>
    <row r="1054" spans="1:29" ht="50.1" customHeight="1">
      <c r="A1054" s="171"/>
      <c r="B1054" s="171"/>
      <c r="C1054" s="174"/>
      <c r="D1054" s="174"/>
      <c r="E1054" s="131"/>
      <c r="F1054" s="177"/>
      <c r="G1054" s="180"/>
      <c r="H1054" s="163"/>
      <c r="I1054" s="165"/>
      <c r="J1054" s="168"/>
      <c r="K1054" s="62"/>
      <c r="L1054" s="63"/>
      <c r="M1054" s="63"/>
      <c r="N1054" s="142"/>
      <c r="O1054" s="127"/>
      <c r="P1054" s="100"/>
      <c r="Q1054" s="63">
        <f t="shared" si="451"/>
        <v>0</v>
      </c>
      <c r="R1054" s="64"/>
      <c r="S1054" s="67"/>
      <c r="T1054" s="46"/>
      <c r="U1054" s="106">
        <f>IF(EXACT(O1054,Y1054),M1054,M1054*(1-'Расчет ПРЕДЗАКАЗ'!$D$10))</f>
        <v>0</v>
      </c>
      <c r="V1054" s="106">
        <f t="shared" si="452"/>
        <v>0</v>
      </c>
      <c r="W1054" s="106" t="e">
        <f>IF(EXACT(O1054,Y1054),M1054,M1054*(1-#REF!))</f>
        <v>#REF!</v>
      </c>
      <c r="X1054" s="106" t="e">
        <f t="shared" si="453"/>
        <v>#REF!</v>
      </c>
      <c r="Y1054" s="107" t="s">
        <v>72</v>
      </c>
      <c r="Z1054" s="103">
        <f t="shared" si="449"/>
        <v>0</v>
      </c>
      <c r="AA1054" s="103">
        <f t="shared" si="450"/>
        <v>0</v>
      </c>
      <c r="AB1054" s="128" t="str">
        <f t="shared" si="454"/>
        <v/>
      </c>
      <c r="AC1054" s="128" t="e">
        <f t="shared" si="455"/>
        <v>#REF!</v>
      </c>
    </row>
    <row r="1055" spans="1:29" ht="50.1" customHeight="1">
      <c r="A1055" s="171"/>
      <c r="B1055" s="171"/>
      <c r="C1055" s="174"/>
      <c r="D1055" s="174"/>
      <c r="E1055" s="131"/>
      <c r="F1055" s="177"/>
      <c r="G1055" s="180"/>
      <c r="H1055" s="163"/>
      <c r="I1055" s="165"/>
      <c r="J1055" s="168"/>
      <c r="K1055" s="62"/>
      <c r="L1055" s="63"/>
      <c r="M1055" s="63"/>
      <c r="N1055" s="142"/>
      <c r="O1055" s="127"/>
      <c r="P1055" s="100"/>
      <c r="Q1055" s="63">
        <f t="shared" si="451"/>
        <v>0</v>
      </c>
      <c r="R1055" s="64"/>
      <c r="S1055" s="67"/>
      <c r="T1055" s="46"/>
      <c r="U1055" s="106">
        <f>IF(EXACT(O1055,Y1055),M1055,M1055*(1-'Расчет ПРЕДЗАКАЗ'!$D$10))</f>
        <v>0</v>
      </c>
      <c r="V1055" s="106">
        <f t="shared" si="452"/>
        <v>0</v>
      </c>
      <c r="W1055" s="106" t="e">
        <f>IF(EXACT(O1055,Y1055),M1055,M1055*(1-#REF!))</f>
        <v>#REF!</v>
      </c>
      <c r="X1055" s="106" t="e">
        <f t="shared" si="453"/>
        <v>#REF!</v>
      </c>
      <c r="Y1055" s="107" t="s">
        <v>72</v>
      </c>
      <c r="Z1055" s="103">
        <f t="shared" si="449"/>
        <v>0</v>
      </c>
      <c r="AA1055" s="103">
        <f t="shared" si="450"/>
        <v>0</v>
      </c>
      <c r="AB1055" s="128" t="str">
        <f t="shared" si="454"/>
        <v/>
      </c>
      <c r="AC1055" s="128" t="e">
        <f t="shared" si="455"/>
        <v>#REF!</v>
      </c>
    </row>
    <row r="1056" spans="1:29" ht="50.1" customHeight="1">
      <c r="A1056" s="171"/>
      <c r="B1056" s="171"/>
      <c r="C1056" s="174"/>
      <c r="D1056" s="174"/>
      <c r="E1056" s="131"/>
      <c r="F1056" s="177"/>
      <c r="G1056" s="180"/>
      <c r="H1056" s="163"/>
      <c r="I1056" s="165"/>
      <c r="J1056" s="168"/>
      <c r="K1056" s="62"/>
      <c r="L1056" s="63"/>
      <c r="M1056" s="63"/>
      <c r="N1056" s="142"/>
      <c r="O1056" s="127"/>
      <c r="P1056" s="100"/>
      <c r="Q1056" s="63">
        <f t="shared" si="451"/>
        <v>0</v>
      </c>
      <c r="R1056" s="64"/>
      <c r="S1056" s="67"/>
      <c r="T1056" s="46"/>
      <c r="U1056" s="106">
        <f>IF(EXACT(O1056,Y1056),M1056,M1056*(1-'Расчет ПРЕДЗАКАЗ'!$D$10))</f>
        <v>0</v>
      </c>
      <c r="V1056" s="106">
        <f t="shared" si="452"/>
        <v>0</v>
      </c>
      <c r="W1056" s="106" t="e">
        <f>IF(EXACT(O1056,Y1056),M1056,M1056*(1-#REF!))</f>
        <v>#REF!</v>
      </c>
      <c r="X1056" s="106" t="e">
        <f t="shared" si="453"/>
        <v>#REF!</v>
      </c>
      <c r="Y1056" s="107" t="s">
        <v>72</v>
      </c>
      <c r="Z1056" s="103">
        <f t="shared" si="449"/>
        <v>0</v>
      </c>
      <c r="AA1056" s="103">
        <f t="shared" si="450"/>
        <v>0</v>
      </c>
      <c r="AB1056" s="128" t="str">
        <f t="shared" si="454"/>
        <v/>
      </c>
      <c r="AC1056" s="128" t="e">
        <f t="shared" si="455"/>
        <v>#REF!</v>
      </c>
    </row>
    <row r="1057" spans="1:29" ht="50.1" customHeight="1">
      <c r="A1057" s="171"/>
      <c r="B1057" s="171"/>
      <c r="C1057" s="174"/>
      <c r="D1057" s="174"/>
      <c r="E1057" s="131"/>
      <c r="F1057" s="177"/>
      <c r="G1057" s="180"/>
      <c r="H1057" s="163"/>
      <c r="I1057" s="165"/>
      <c r="J1057" s="168"/>
      <c r="K1057" s="62"/>
      <c r="L1057" s="63"/>
      <c r="M1057" s="63"/>
      <c r="N1057" s="65"/>
      <c r="O1057" s="127"/>
      <c r="P1057" s="100"/>
      <c r="Q1057" s="63">
        <f t="shared" si="451"/>
        <v>0</v>
      </c>
      <c r="R1057" s="65"/>
      <c r="S1057" s="67"/>
      <c r="T1057" s="40"/>
      <c r="U1057" s="106">
        <f>IF(EXACT(O1057,Y1057),M1057,M1057*(1-'Расчет ПРЕДЗАКАЗ'!$D$10))</f>
        <v>0</v>
      </c>
      <c r="V1057" s="106">
        <f t="shared" si="452"/>
        <v>0</v>
      </c>
      <c r="W1057" s="106" t="e">
        <f>IF(EXACT(O1057,Y1057),M1057,M1057*(1-#REF!))</f>
        <v>#REF!</v>
      </c>
      <c r="X1057" s="106" t="e">
        <f t="shared" si="453"/>
        <v>#REF!</v>
      </c>
      <c r="Y1057" s="107" t="s">
        <v>72</v>
      </c>
      <c r="Z1057" s="103">
        <f t="shared" si="449"/>
        <v>0</v>
      </c>
      <c r="AA1057" s="103">
        <f t="shared" si="450"/>
        <v>0</v>
      </c>
      <c r="AB1057" s="128" t="str">
        <f t="shared" si="454"/>
        <v/>
      </c>
      <c r="AC1057" s="128" t="e">
        <f t="shared" si="455"/>
        <v>#REF!</v>
      </c>
    </row>
    <row r="1058" spans="1:29" ht="50.1" customHeight="1">
      <c r="A1058" s="171"/>
      <c r="B1058" s="171"/>
      <c r="C1058" s="174"/>
      <c r="D1058" s="174"/>
      <c r="E1058" s="131"/>
      <c r="F1058" s="177"/>
      <c r="G1058" s="180"/>
      <c r="H1058" s="163"/>
      <c r="I1058" s="165"/>
      <c r="J1058" s="168"/>
      <c r="K1058" s="62"/>
      <c r="L1058" s="63"/>
      <c r="M1058" s="63"/>
      <c r="N1058" s="65"/>
      <c r="O1058" s="127"/>
      <c r="P1058" s="100"/>
      <c r="Q1058" s="63">
        <f t="shared" si="451"/>
        <v>0</v>
      </c>
      <c r="R1058" s="65"/>
      <c r="S1058" s="67"/>
      <c r="T1058" s="40"/>
      <c r="U1058" s="106">
        <f>IF(EXACT(O1058,Y1058),M1058,M1058*(1-'Расчет ПРЕДЗАКАЗ'!$D$10))</f>
        <v>0</v>
      </c>
      <c r="V1058" s="106">
        <f t="shared" si="452"/>
        <v>0</v>
      </c>
      <c r="W1058" s="106" t="e">
        <f>IF(EXACT(O1058,Y1058),M1058,M1058*(1-#REF!))</f>
        <v>#REF!</v>
      </c>
      <c r="X1058" s="106" t="e">
        <f t="shared" si="453"/>
        <v>#REF!</v>
      </c>
      <c r="Y1058" s="107" t="s">
        <v>72</v>
      </c>
      <c r="Z1058" s="103">
        <f t="shared" si="449"/>
        <v>0</v>
      </c>
      <c r="AA1058" s="103">
        <f t="shared" si="450"/>
        <v>0</v>
      </c>
      <c r="AB1058" s="128" t="str">
        <f t="shared" si="454"/>
        <v/>
      </c>
      <c r="AC1058" s="128" t="e">
        <f t="shared" si="455"/>
        <v>#REF!</v>
      </c>
    </row>
    <row r="1059" spans="1:29" ht="50.1" customHeight="1">
      <c r="A1059" s="171"/>
      <c r="B1059" s="171"/>
      <c r="C1059" s="174"/>
      <c r="D1059" s="174"/>
      <c r="E1059" s="131"/>
      <c r="F1059" s="177"/>
      <c r="G1059" s="180"/>
      <c r="H1059" s="163"/>
      <c r="I1059" s="165"/>
      <c r="J1059" s="168"/>
      <c r="K1059" s="62"/>
      <c r="L1059" s="63"/>
      <c r="M1059" s="63"/>
      <c r="N1059" s="65"/>
      <c r="O1059" s="127"/>
      <c r="P1059" s="100"/>
      <c r="Q1059" s="63">
        <f t="shared" si="451"/>
        <v>0</v>
      </c>
      <c r="R1059" s="65"/>
      <c r="S1059" s="67"/>
      <c r="T1059" s="40"/>
      <c r="U1059" s="106">
        <f>IF(EXACT(O1059,Y1059),M1059,M1059*(1-'Расчет ПРЕДЗАКАЗ'!$D$10))</f>
        <v>0</v>
      </c>
      <c r="V1059" s="106">
        <f t="shared" si="452"/>
        <v>0</v>
      </c>
      <c r="W1059" s="106" t="e">
        <f>IF(EXACT(O1059,Y1059),M1059,M1059*(1-#REF!))</f>
        <v>#REF!</v>
      </c>
      <c r="X1059" s="106" t="e">
        <f t="shared" si="453"/>
        <v>#REF!</v>
      </c>
      <c r="Y1059" s="107" t="s">
        <v>72</v>
      </c>
      <c r="Z1059" s="103">
        <f t="shared" si="449"/>
        <v>0</v>
      </c>
      <c r="AA1059" s="103">
        <f t="shared" si="450"/>
        <v>0</v>
      </c>
      <c r="AB1059" s="128" t="str">
        <f t="shared" si="454"/>
        <v/>
      </c>
      <c r="AC1059" s="128" t="e">
        <f t="shared" si="455"/>
        <v>#REF!</v>
      </c>
    </row>
    <row r="1060" spans="1:29" ht="50.1" customHeight="1">
      <c r="A1060" s="171"/>
      <c r="B1060" s="171"/>
      <c r="C1060" s="174"/>
      <c r="D1060" s="174"/>
      <c r="E1060" s="131"/>
      <c r="F1060" s="177"/>
      <c r="G1060" s="180"/>
      <c r="H1060" s="163"/>
      <c r="I1060" s="165"/>
      <c r="J1060" s="168"/>
      <c r="K1060" s="62"/>
      <c r="L1060" s="63"/>
      <c r="M1060" s="63"/>
      <c r="N1060" s="65"/>
      <c r="O1060" s="127"/>
      <c r="P1060" s="100"/>
      <c r="Q1060" s="63">
        <f t="shared" si="451"/>
        <v>0</v>
      </c>
      <c r="R1060" s="65"/>
      <c r="S1060" s="67"/>
      <c r="T1060" s="40"/>
      <c r="U1060" s="106">
        <f>IF(EXACT(O1060,Y1060),M1060,M1060*(1-'Расчет ПРЕДЗАКАЗ'!$D$10))</f>
        <v>0</v>
      </c>
      <c r="V1060" s="106">
        <f t="shared" si="452"/>
        <v>0</v>
      </c>
      <c r="W1060" s="106" t="e">
        <f>IF(EXACT(O1060,Y1060),M1060,M1060*(1-#REF!))</f>
        <v>#REF!</v>
      </c>
      <c r="X1060" s="106" t="e">
        <f t="shared" si="453"/>
        <v>#REF!</v>
      </c>
      <c r="Y1060" s="107" t="s">
        <v>72</v>
      </c>
      <c r="Z1060" s="103">
        <f t="shared" si="449"/>
        <v>0</v>
      </c>
      <c r="AA1060" s="103">
        <f t="shared" si="450"/>
        <v>0</v>
      </c>
      <c r="AB1060" s="128" t="str">
        <f t="shared" si="454"/>
        <v/>
      </c>
      <c r="AC1060" s="128" t="e">
        <f t="shared" si="455"/>
        <v>#REF!</v>
      </c>
    </row>
    <row r="1061" spans="1:29" ht="50.1" customHeight="1">
      <c r="A1061" s="171"/>
      <c r="B1061" s="171"/>
      <c r="C1061" s="174"/>
      <c r="D1061" s="174"/>
      <c r="E1061" s="131"/>
      <c r="F1061" s="177"/>
      <c r="G1061" s="180"/>
      <c r="H1061" s="163"/>
      <c r="I1061" s="165"/>
      <c r="J1061" s="168"/>
      <c r="K1061" s="62"/>
      <c r="L1061" s="63"/>
      <c r="M1061" s="63"/>
      <c r="N1061" s="65"/>
      <c r="O1061" s="127"/>
      <c r="P1061" s="100"/>
      <c r="Q1061" s="63">
        <f t="shared" si="451"/>
        <v>0</v>
      </c>
      <c r="R1061" s="65"/>
      <c r="S1061" s="67"/>
      <c r="T1061" s="40"/>
      <c r="U1061" s="106">
        <f>IF(EXACT(O1061,Y1061),M1061,M1061*(1-'Расчет ПРЕДЗАКАЗ'!$D$10))</f>
        <v>0</v>
      </c>
      <c r="V1061" s="106">
        <f t="shared" si="452"/>
        <v>0</v>
      </c>
      <c r="W1061" s="106" t="e">
        <f>IF(EXACT(O1061,Y1061),M1061,M1061*(1-#REF!))</f>
        <v>#REF!</v>
      </c>
      <c r="X1061" s="106" t="e">
        <f t="shared" si="453"/>
        <v>#REF!</v>
      </c>
      <c r="Y1061" s="107" t="s">
        <v>72</v>
      </c>
      <c r="Z1061" s="103">
        <f t="shared" si="449"/>
        <v>0</v>
      </c>
      <c r="AA1061" s="103">
        <f t="shared" si="450"/>
        <v>0</v>
      </c>
      <c r="AB1061" s="128" t="str">
        <f t="shared" si="454"/>
        <v/>
      </c>
      <c r="AC1061" s="128" t="e">
        <f t="shared" si="455"/>
        <v>#REF!</v>
      </c>
    </row>
    <row r="1062" spans="1:29" ht="50.1" customHeight="1">
      <c r="A1062" s="172"/>
      <c r="B1062" s="172"/>
      <c r="C1062" s="175"/>
      <c r="D1062" s="175"/>
      <c r="E1062" s="132"/>
      <c r="F1062" s="178"/>
      <c r="G1062" s="181"/>
      <c r="H1062" s="164"/>
      <c r="I1062" s="166"/>
      <c r="J1062" s="169"/>
      <c r="K1062" s="62"/>
      <c r="L1062" s="63"/>
      <c r="M1062" s="63"/>
      <c r="N1062" s="65"/>
      <c r="O1062" s="127"/>
      <c r="P1062" s="100"/>
      <c r="Q1062" s="63">
        <f t="shared" si="451"/>
        <v>0</v>
      </c>
      <c r="R1062" s="65"/>
      <c r="S1062" s="64"/>
      <c r="T1062" s="40"/>
      <c r="U1062" s="106">
        <f>IF(EXACT(O1062,Y1062),M1062,M1062*(1-'Расчет ПРЕДЗАКАЗ'!$D$10))</f>
        <v>0</v>
      </c>
      <c r="V1062" s="106">
        <f t="shared" si="452"/>
        <v>0</v>
      </c>
      <c r="W1062" s="106" t="e">
        <f>IF(EXACT(O1062,Y1062),M1062,M1062*(1-#REF!))</f>
        <v>#REF!</v>
      </c>
      <c r="X1062" s="106" t="e">
        <f t="shared" si="453"/>
        <v>#REF!</v>
      </c>
      <c r="Y1062" s="107" t="s">
        <v>72</v>
      </c>
      <c r="Z1062" s="103">
        <f t="shared" si="449"/>
        <v>0</v>
      </c>
      <c r="AA1062" s="103">
        <f t="shared" si="450"/>
        <v>0</v>
      </c>
      <c r="AB1062" s="128" t="str">
        <f t="shared" si="454"/>
        <v/>
      </c>
      <c r="AC1062" s="128" t="e">
        <f t="shared" si="455"/>
        <v>#REF!</v>
      </c>
    </row>
    <row r="1063" spans="1:29" ht="11.25" customHeight="1" thickBot="1"/>
    <row r="1064" spans="1:29" ht="50.1" customHeight="1">
      <c r="A1064" s="170">
        <v>571</v>
      </c>
      <c r="B1064" s="170" t="s">
        <v>4580</v>
      </c>
      <c r="C1064" s="173" t="s">
        <v>4581</v>
      </c>
      <c r="D1064" s="173" t="s">
        <v>77</v>
      </c>
      <c r="E1064" s="131"/>
      <c r="F1064" s="196" t="s">
        <v>2681</v>
      </c>
      <c r="G1064" s="179" t="s">
        <v>2973</v>
      </c>
      <c r="H1064" s="162" t="s">
        <v>3885</v>
      </c>
      <c r="I1064" s="195" t="s">
        <v>2683</v>
      </c>
      <c r="J1064" s="167" t="s">
        <v>19</v>
      </c>
      <c r="K1064" s="62" t="s">
        <v>859</v>
      </c>
      <c r="L1064" s="63">
        <v>1970</v>
      </c>
      <c r="M1064" s="63">
        <v>1230</v>
      </c>
      <c r="N1064" s="142" t="s">
        <v>4582</v>
      </c>
      <c r="O1064" s="127"/>
      <c r="P1064" s="100"/>
      <c r="Q1064" s="63">
        <f>P1064*M1064</f>
        <v>0</v>
      </c>
      <c r="R1064" s="64"/>
      <c r="S1064" s="67">
        <v>229</v>
      </c>
      <c r="T1064" s="61"/>
      <c r="U1064" s="106">
        <f>IF(EXACT(O1064,Y1064),M1064,M1064*(1-'Расчет ПРЕДЗАКАЗ'!$D$10))</f>
        <v>1205.4000000000001</v>
      </c>
      <c r="V1064" s="106">
        <f>P1064*U1064</f>
        <v>0</v>
      </c>
      <c r="W1064" s="106" t="e">
        <f>IF(EXACT(O1064,Y1064),M1064,M1064*(1-#REF!))</f>
        <v>#REF!</v>
      </c>
      <c r="X1064" s="106" t="e">
        <f>P1064*W1064</f>
        <v>#REF!</v>
      </c>
      <c r="Y1064" s="107" t="s">
        <v>72</v>
      </c>
      <c r="Z1064" s="103">
        <f t="shared" ref="Z1064:Z1078" si="456">IF(EXACT(O1064,Y1064),Q1064,0)</f>
        <v>0</v>
      </c>
      <c r="AA1064" s="103">
        <f t="shared" ref="AA1064:AA1078" si="457">IF(Z1064=0,Q1064,0)</f>
        <v>0</v>
      </c>
      <c r="AB1064" s="128">
        <f>IF(U1064=0,"",L1064/U1064-1)</f>
        <v>0.63431226148996167</v>
      </c>
      <c r="AC1064" s="128" t="e">
        <f>IF(W1064=0,"",L1064/W1064-1)</f>
        <v>#REF!</v>
      </c>
    </row>
    <row r="1065" spans="1:29" ht="50.1" customHeight="1">
      <c r="A1065" s="171"/>
      <c r="B1065" s="171"/>
      <c r="C1065" s="174"/>
      <c r="D1065" s="174"/>
      <c r="E1065" s="131"/>
      <c r="F1065" s="177"/>
      <c r="G1065" s="180"/>
      <c r="H1065" s="163"/>
      <c r="I1065" s="165"/>
      <c r="J1065" s="168"/>
      <c r="K1065" s="62" t="s">
        <v>861</v>
      </c>
      <c r="L1065" s="63">
        <v>1970</v>
      </c>
      <c r="M1065" s="63">
        <v>1230</v>
      </c>
      <c r="N1065" s="142" t="s">
        <v>4583</v>
      </c>
      <c r="O1065" s="127"/>
      <c r="P1065" s="100"/>
      <c r="Q1065" s="63">
        <f t="shared" ref="Q1065:Q1078" si="458">P1065*M1065</f>
        <v>0</v>
      </c>
      <c r="R1065" s="64"/>
      <c r="S1065" s="67">
        <v>226</v>
      </c>
      <c r="T1065" s="46"/>
      <c r="U1065" s="106">
        <f>IF(EXACT(O1065,Y1065),M1065,M1065*(1-'Расчет ПРЕДЗАКАЗ'!$D$10))</f>
        <v>1205.4000000000001</v>
      </c>
      <c r="V1065" s="106">
        <f t="shared" ref="V1065:V1078" si="459">P1065*U1065</f>
        <v>0</v>
      </c>
      <c r="W1065" s="106" t="e">
        <f>IF(EXACT(O1065,Y1065),M1065,M1065*(1-#REF!))</f>
        <v>#REF!</v>
      </c>
      <c r="X1065" s="106" t="e">
        <f t="shared" ref="X1065:X1078" si="460">P1065*W1065</f>
        <v>#REF!</v>
      </c>
      <c r="Y1065" s="107" t="s">
        <v>72</v>
      </c>
      <c r="Z1065" s="103">
        <f t="shared" si="456"/>
        <v>0</v>
      </c>
      <c r="AA1065" s="103">
        <f t="shared" si="457"/>
        <v>0</v>
      </c>
      <c r="AB1065" s="128">
        <f t="shared" ref="AB1065:AB1078" si="461">IF(U1065=0,"",L1065/U1065-1)</f>
        <v>0.63431226148996167</v>
      </c>
      <c r="AC1065" s="128" t="e">
        <f t="shared" ref="AC1065:AC1078" si="462">IF(W1065=0,"",L1065/W1065-1)</f>
        <v>#REF!</v>
      </c>
    </row>
    <row r="1066" spans="1:29" ht="50.1" customHeight="1">
      <c r="A1066" s="171"/>
      <c r="B1066" s="171"/>
      <c r="C1066" s="174"/>
      <c r="D1066" s="174"/>
      <c r="E1066" s="131"/>
      <c r="F1066" s="177"/>
      <c r="G1066" s="180"/>
      <c r="H1066" s="163"/>
      <c r="I1066" s="165"/>
      <c r="J1066" s="168"/>
      <c r="K1066" s="62"/>
      <c r="L1066" s="63"/>
      <c r="M1066" s="63"/>
      <c r="N1066" s="142"/>
      <c r="O1066" s="127"/>
      <c r="P1066" s="100"/>
      <c r="Q1066" s="63">
        <f t="shared" si="458"/>
        <v>0</v>
      </c>
      <c r="R1066" s="64"/>
      <c r="S1066" s="67"/>
      <c r="T1066" s="46"/>
      <c r="U1066" s="106">
        <f>IF(EXACT(O1066,Y1066),M1066,M1066*(1-'Расчет ПРЕДЗАКАЗ'!$D$10))</f>
        <v>0</v>
      </c>
      <c r="V1066" s="106">
        <f t="shared" si="459"/>
        <v>0</v>
      </c>
      <c r="W1066" s="106" t="e">
        <f>IF(EXACT(O1066,Y1066),M1066,M1066*(1-#REF!))</f>
        <v>#REF!</v>
      </c>
      <c r="X1066" s="106" t="e">
        <f t="shared" si="460"/>
        <v>#REF!</v>
      </c>
      <c r="Y1066" s="107" t="s">
        <v>72</v>
      </c>
      <c r="Z1066" s="103">
        <f t="shared" si="456"/>
        <v>0</v>
      </c>
      <c r="AA1066" s="103">
        <f t="shared" si="457"/>
        <v>0</v>
      </c>
      <c r="AB1066" s="128" t="str">
        <f t="shared" si="461"/>
        <v/>
      </c>
      <c r="AC1066" s="128" t="e">
        <f t="shared" si="462"/>
        <v>#REF!</v>
      </c>
    </row>
    <row r="1067" spans="1:29" ht="50.1" customHeight="1">
      <c r="A1067" s="171"/>
      <c r="B1067" s="171"/>
      <c r="C1067" s="174"/>
      <c r="D1067" s="174"/>
      <c r="E1067" s="131"/>
      <c r="F1067" s="177"/>
      <c r="G1067" s="180"/>
      <c r="H1067" s="163"/>
      <c r="I1067" s="165"/>
      <c r="J1067" s="168"/>
      <c r="K1067" s="62"/>
      <c r="L1067" s="63"/>
      <c r="M1067" s="63"/>
      <c r="N1067" s="142"/>
      <c r="O1067" s="127"/>
      <c r="P1067" s="100"/>
      <c r="Q1067" s="63">
        <f t="shared" si="458"/>
        <v>0</v>
      </c>
      <c r="R1067" s="64"/>
      <c r="S1067" s="67"/>
      <c r="T1067" s="46"/>
      <c r="U1067" s="106">
        <f>IF(EXACT(O1067,Y1067),M1067,M1067*(1-'Расчет ПРЕДЗАКАЗ'!$D$10))</f>
        <v>0</v>
      </c>
      <c r="V1067" s="106">
        <f t="shared" si="459"/>
        <v>0</v>
      </c>
      <c r="W1067" s="106" t="e">
        <f>IF(EXACT(O1067,Y1067),M1067,M1067*(1-#REF!))</f>
        <v>#REF!</v>
      </c>
      <c r="X1067" s="106" t="e">
        <f t="shared" si="460"/>
        <v>#REF!</v>
      </c>
      <c r="Y1067" s="107" t="s">
        <v>72</v>
      </c>
      <c r="Z1067" s="103">
        <f t="shared" si="456"/>
        <v>0</v>
      </c>
      <c r="AA1067" s="103">
        <f t="shared" si="457"/>
        <v>0</v>
      </c>
      <c r="AB1067" s="128" t="str">
        <f t="shared" si="461"/>
        <v/>
      </c>
      <c r="AC1067" s="128" t="e">
        <f t="shared" si="462"/>
        <v>#REF!</v>
      </c>
    </row>
    <row r="1068" spans="1:29" ht="50.1" customHeight="1">
      <c r="A1068" s="171"/>
      <c r="B1068" s="171"/>
      <c r="C1068" s="174"/>
      <c r="D1068" s="174"/>
      <c r="E1068" s="131"/>
      <c r="F1068" s="177"/>
      <c r="G1068" s="180"/>
      <c r="H1068" s="163"/>
      <c r="I1068" s="165"/>
      <c r="J1068" s="168"/>
      <c r="K1068" s="62"/>
      <c r="L1068" s="63"/>
      <c r="M1068" s="63"/>
      <c r="N1068" s="142"/>
      <c r="O1068" s="127"/>
      <c r="P1068" s="100"/>
      <c r="Q1068" s="63">
        <f t="shared" si="458"/>
        <v>0</v>
      </c>
      <c r="R1068" s="64"/>
      <c r="S1068" s="67"/>
      <c r="T1068" s="46"/>
      <c r="U1068" s="106">
        <f>IF(EXACT(O1068,Y1068),M1068,M1068*(1-'Расчет ПРЕДЗАКАЗ'!$D$10))</f>
        <v>0</v>
      </c>
      <c r="V1068" s="106">
        <f t="shared" si="459"/>
        <v>0</v>
      </c>
      <c r="W1068" s="106" t="e">
        <f>IF(EXACT(O1068,Y1068),M1068,M1068*(1-#REF!))</f>
        <v>#REF!</v>
      </c>
      <c r="X1068" s="106" t="e">
        <f t="shared" si="460"/>
        <v>#REF!</v>
      </c>
      <c r="Y1068" s="107" t="s">
        <v>72</v>
      </c>
      <c r="Z1068" s="103">
        <f t="shared" si="456"/>
        <v>0</v>
      </c>
      <c r="AA1068" s="103">
        <f t="shared" si="457"/>
        <v>0</v>
      </c>
      <c r="AB1068" s="128" t="str">
        <f t="shared" si="461"/>
        <v/>
      </c>
      <c r="AC1068" s="128" t="e">
        <f t="shared" si="462"/>
        <v>#REF!</v>
      </c>
    </row>
    <row r="1069" spans="1:29" ht="50.1" customHeight="1">
      <c r="A1069" s="171"/>
      <c r="B1069" s="171"/>
      <c r="C1069" s="174"/>
      <c r="D1069" s="174"/>
      <c r="E1069" s="131"/>
      <c r="F1069" s="177"/>
      <c r="G1069" s="180"/>
      <c r="H1069" s="163"/>
      <c r="I1069" s="165"/>
      <c r="J1069" s="168"/>
      <c r="K1069" s="62"/>
      <c r="L1069" s="63"/>
      <c r="M1069" s="63"/>
      <c r="N1069" s="142"/>
      <c r="O1069" s="127"/>
      <c r="P1069" s="100"/>
      <c r="Q1069" s="63">
        <f t="shared" si="458"/>
        <v>0</v>
      </c>
      <c r="R1069" s="64"/>
      <c r="S1069" s="67"/>
      <c r="T1069" s="46"/>
      <c r="U1069" s="106">
        <f>IF(EXACT(O1069,Y1069),M1069,M1069*(1-'Расчет ПРЕДЗАКАЗ'!$D$10))</f>
        <v>0</v>
      </c>
      <c r="V1069" s="106">
        <f t="shared" si="459"/>
        <v>0</v>
      </c>
      <c r="W1069" s="106" t="e">
        <f>IF(EXACT(O1069,Y1069),M1069,M1069*(1-#REF!))</f>
        <v>#REF!</v>
      </c>
      <c r="X1069" s="106" t="e">
        <f t="shared" si="460"/>
        <v>#REF!</v>
      </c>
      <c r="Y1069" s="107" t="s">
        <v>72</v>
      </c>
      <c r="Z1069" s="103">
        <f t="shared" si="456"/>
        <v>0</v>
      </c>
      <c r="AA1069" s="103">
        <f t="shared" si="457"/>
        <v>0</v>
      </c>
      <c r="AB1069" s="128" t="str">
        <f t="shared" si="461"/>
        <v/>
      </c>
      <c r="AC1069" s="128" t="e">
        <f t="shared" si="462"/>
        <v>#REF!</v>
      </c>
    </row>
    <row r="1070" spans="1:29" ht="50.1" customHeight="1">
      <c r="A1070" s="171"/>
      <c r="B1070" s="171"/>
      <c r="C1070" s="174"/>
      <c r="D1070" s="174"/>
      <c r="E1070" s="131"/>
      <c r="F1070" s="177"/>
      <c r="G1070" s="180"/>
      <c r="H1070" s="163"/>
      <c r="I1070" s="165"/>
      <c r="J1070" s="168"/>
      <c r="K1070" s="62"/>
      <c r="L1070" s="63"/>
      <c r="M1070" s="63"/>
      <c r="N1070" s="142"/>
      <c r="O1070" s="127"/>
      <c r="P1070" s="100"/>
      <c r="Q1070" s="63">
        <f t="shared" si="458"/>
        <v>0</v>
      </c>
      <c r="R1070" s="64"/>
      <c r="S1070" s="67"/>
      <c r="T1070" s="46"/>
      <c r="U1070" s="106">
        <f>IF(EXACT(O1070,Y1070),M1070,M1070*(1-'Расчет ПРЕДЗАКАЗ'!$D$10))</f>
        <v>0</v>
      </c>
      <c r="V1070" s="106">
        <f t="shared" si="459"/>
        <v>0</v>
      </c>
      <c r="W1070" s="106" t="e">
        <f>IF(EXACT(O1070,Y1070),M1070,M1070*(1-#REF!))</f>
        <v>#REF!</v>
      </c>
      <c r="X1070" s="106" t="e">
        <f t="shared" si="460"/>
        <v>#REF!</v>
      </c>
      <c r="Y1070" s="107" t="s">
        <v>72</v>
      </c>
      <c r="Z1070" s="103">
        <f t="shared" si="456"/>
        <v>0</v>
      </c>
      <c r="AA1070" s="103">
        <f t="shared" si="457"/>
        <v>0</v>
      </c>
      <c r="AB1070" s="128" t="str">
        <f t="shared" si="461"/>
        <v/>
      </c>
      <c r="AC1070" s="128" t="e">
        <f t="shared" si="462"/>
        <v>#REF!</v>
      </c>
    </row>
    <row r="1071" spans="1:29" ht="50.1" customHeight="1">
      <c r="A1071" s="171"/>
      <c r="B1071" s="171"/>
      <c r="C1071" s="174"/>
      <c r="D1071" s="174"/>
      <c r="E1071" s="131"/>
      <c r="F1071" s="177"/>
      <c r="G1071" s="180"/>
      <c r="H1071" s="163"/>
      <c r="I1071" s="165"/>
      <c r="J1071" s="168"/>
      <c r="K1071" s="62"/>
      <c r="L1071" s="63"/>
      <c r="M1071" s="63"/>
      <c r="N1071" s="142"/>
      <c r="O1071" s="127"/>
      <c r="P1071" s="100"/>
      <c r="Q1071" s="63">
        <f t="shared" si="458"/>
        <v>0</v>
      </c>
      <c r="R1071" s="64"/>
      <c r="S1071" s="67"/>
      <c r="T1071" s="46"/>
      <c r="U1071" s="106">
        <f>IF(EXACT(O1071,Y1071),M1071,M1071*(1-'Расчет ПРЕДЗАКАЗ'!$D$10))</f>
        <v>0</v>
      </c>
      <c r="V1071" s="106">
        <f t="shared" si="459"/>
        <v>0</v>
      </c>
      <c r="W1071" s="106" t="e">
        <f>IF(EXACT(O1071,Y1071),M1071,M1071*(1-#REF!))</f>
        <v>#REF!</v>
      </c>
      <c r="X1071" s="106" t="e">
        <f t="shared" si="460"/>
        <v>#REF!</v>
      </c>
      <c r="Y1071" s="107" t="s">
        <v>72</v>
      </c>
      <c r="Z1071" s="103">
        <f t="shared" si="456"/>
        <v>0</v>
      </c>
      <c r="AA1071" s="103">
        <f t="shared" si="457"/>
        <v>0</v>
      </c>
      <c r="AB1071" s="128" t="str">
        <f t="shared" si="461"/>
        <v/>
      </c>
      <c r="AC1071" s="128" t="e">
        <f t="shared" si="462"/>
        <v>#REF!</v>
      </c>
    </row>
    <row r="1072" spans="1:29" ht="50.1" customHeight="1">
      <c r="A1072" s="171"/>
      <c r="B1072" s="171"/>
      <c r="C1072" s="174"/>
      <c r="D1072" s="174"/>
      <c r="E1072" s="131"/>
      <c r="F1072" s="177"/>
      <c r="G1072" s="180"/>
      <c r="H1072" s="163"/>
      <c r="I1072" s="165"/>
      <c r="J1072" s="168"/>
      <c r="K1072" s="62"/>
      <c r="L1072" s="63"/>
      <c r="M1072" s="63"/>
      <c r="N1072" s="142"/>
      <c r="O1072" s="127"/>
      <c r="P1072" s="100"/>
      <c r="Q1072" s="63">
        <f t="shared" si="458"/>
        <v>0</v>
      </c>
      <c r="R1072" s="64"/>
      <c r="S1072" s="67"/>
      <c r="T1072" s="46"/>
      <c r="U1072" s="106">
        <f>IF(EXACT(O1072,Y1072),M1072,M1072*(1-'Расчет ПРЕДЗАКАЗ'!$D$10))</f>
        <v>0</v>
      </c>
      <c r="V1072" s="106">
        <f t="shared" si="459"/>
        <v>0</v>
      </c>
      <c r="W1072" s="106" t="e">
        <f>IF(EXACT(O1072,Y1072),M1072,M1072*(1-#REF!))</f>
        <v>#REF!</v>
      </c>
      <c r="X1072" s="106" t="e">
        <f t="shared" si="460"/>
        <v>#REF!</v>
      </c>
      <c r="Y1072" s="107" t="s">
        <v>72</v>
      </c>
      <c r="Z1072" s="103">
        <f t="shared" si="456"/>
        <v>0</v>
      </c>
      <c r="AA1072" s="103">
        <f t="shared" si="457"/>
        <v>0</v>
      </c>
      <c r="AB1072" s="128" t="str">
        <f t="shared" si="461"/>
        <v/>
      </c>
      <c r="AC1072" s="128" t="e">
        <f t="shared" si="462"/>
        <v>#REF!</v>
      </c>
    </row>
    <row r="1073" spans="1:29" ht="50.1" customHeight="1">
      <c r="A1073" s="171"/>
      <c r="B1073" s="171"/>
      <c r="C1073" s="174"/>
      <c r="D1073" s="174"/>
      <c r="E1073" s="131"/>
      <c r="F1073" s="177"/>
      <c r="G1073" s="180"/>
      <c r="H1073" s="163"/>
      <c r="I1073" s="165"/>
      <c r="J1073" s="168"/>
      <c r="K1073" s="62"/>
      <c r="L1073" s="63"/>
      <c r="M1073" s="63"/>
      <c r="N1073" s="65"/>
      <c r="O1073" s="127"/>
      <c r="P1073" s="100"/>
      <c r="Q1073" s="63">
        <f t="shared" si="458"/>
        <v>0</v>
      </c>
      <c r="R1073" s="65"/>
      <c r="S1073" s="67"/>
      <c r="T1073" s="40"/>
      <c r="U1073" s="106">
        <f>IF(EXACT(O1073,Y1073),M1073,M1073*(1-'Расчет ПРЕДЗАКАЗ'!$D$10))</f>
        <v>0</v>
      </c>
      <c r="V1073" s="106">
        <f t="shared" si="459"/>
        <v>0</v>
      </c>
      <c r="W1073" s="106" t="e">
        <f>IF(EXACT(O1073,Y1073),M1073,M1073*(1-#REF!))</f>
        <v>#REF!</v>
      </c>
      <c r="X1073" s="106" t="e">
        <f t="shared" si="460"/>
        <v>#REF!</v>
      </c>
      <c r="Y1073" s="107" t="s">
        <v>72</v>
      </c>
      <c r="Z1073" s="103">
        <f t="shared" si="456"/>
        <v>0</v>
      </c>
      <c r="AA1073" s="103">
        <f t="shared" si="457"/>
        <v>0</v>
      </c>
      <c r="AB1073" s="128" t="str">
        <f t="shared" si="461"/>
        <v/>
      </c>
      <c r="AC1073" s="128" t="e">
        <f t="shared" si="462"/>
        <v>#REF!</v>
      </c>
    </row>
    <row r="1074" spans="1:29" ht="50.1" customHeight="1">
      <c r="A1074" s="171"/>
      <c r="B1074" s="171"/>
      <c r="C1074" s="174"/>
      <c r="D1074" s="174"/>
      <c r="E1074" s="131"/>
      <c r="F1074" s="177"/>
      <c r="G1074" s="180"/>
      <c r="H1074" s="163"/>
      <c r="I1074" s="165"/>
      <c r="J1074" s="168"/>
      <c r="K1074" s="62"/>
      <c r="L1074" s="63"/>
      <c r="M1074" s="63"/>
      <c r="N1074" s="65"/>
      <c r="O1074" s="127"/>
      <c r="P1074" s="100"/>
      <c r="Q1074" s="63">
        <f t="shared" si="458"/>
        <v>0</v>
      </c>
      <c r="R1074" s="65"/>
      <c r="S1074" s="67"/>
      <c r="T1074" s="40"/>
      <c r="U1074" s="106">
        <f>IF(EXACT(O1074,Y1074),M1074,M1074*(1-'Расчет ПРЕДЗАКАЗ'!$D$10))</f>
        <v>0</v>
      </c>
      <c r="V1074" s="106">
        <f t="shared" si="459"/>
        <v>0</v>
      </c>
      <c r="W1074" s="106" t="e">
        <f>IF(EXACT(O1074,Y1074),M1074,M1074*(1-#REF!))</f>
        <v>#REF!</v>
      </c>
      <c r="X1074" s="106" t="e">
        <f t="shared" si="460"/>
        <v>#REF!</v>
      </c>
      <c r="Y1074" s="107" t="s">
        <v>72</v>
      </c>
      <c r="Z1074" s="103">
        <f t="shared" si="456"/>
        <v>0</v>
      </c>
      <c r="AA1074" s="103">
        <f t="shared" si="457"/>
        <v>0</v>
      </c>
      <c r="AB1074" s="128" t="str">
        <f t="shared" si="461"/>
        <v/>
      </c>
      <c r="AC1074" s="128" t="e">
        <f t="shared" si="462"/>
        <v>#REF!</v>
      </c>
    </row>
    <row r="1075" spans="1:29" ht="50.1" customHeight="1">
      <c r="A1075" s="171"/>
      <c r="B1075" s="171"/>
      <c r="C1075" s="174"/>
      <c r="D1075" s="174"/>
      <c r="E1075" s="131"/>
      <c r="F1075" s="177"/>
      <c r="G1075" s="180"/>
      <c r="H1075" s="163"/>
      <c r="I1075" s="165"/>
      <c r="J1075" s="168"/>
      <c r="K1075" s="62"/>
      <c r="L1075" s="63"/>
      <c r="M1075" s="63"/>
      <c r="N1075" s="65"/>
      <c r="O1075" s="127"/>
      <c r="P1075" s="100"/>
      <c r="Q1075" s="63">
        <f t="shared" si="458"/>
        <v>0</v>
      </c>
      <c r="R1075" s="65"/>
      <c r="S1075" s="67"/>
      <c r="T1075" s="40"/>
      <c r="U1075" s="106">
        <f>IF(EXACT(O1075,Y1075),M1075,M1075*(1-'Расчет ПРЕДЗАКАЗ'!$D$10))</f>
        <v>0</v>
      </c>
      <c r="V1075" s="106">
        <f t="shared" si="459"/>
        <v>0</v>
      </c>
      <c r="W1075" s="106" t="e">
        <f>IF(EXACT(O1075,Y1075),M1075,M1075*(1-#REF!))</f>
        <v>#REF!</v>
      </c>
      <c r="X1075" s="106" t="e">
        <f t="shared" si="460"/>
        <v>#REF!</v>
      </c>
      <c r="Y1075" s="107" t="s">
        <v>72</v>
      </c>
      <c r="Z1075" s="103">
        <f t="shared" si="456"/>
        <v>0</v>
      </c>
      <c r="AA1075" s="103">
        <f t="shared" si="457"/>
        <v>0</v>
      </c>
      <c r="AB1075" s="128" t="str">
        <f t="shared" si="461"/>
        <v/>
      </c>
      <c r="AC1075" s="128" t="e">
        <f t="shared" si="462"/>
        <v>#REF!</v>
      </c>
    </row>
    <row r="1076" spans="1:29" ht="50.1" customHeight="1">
      <c r="A1076" s="171"/>
      <c r="B1076" s="171"/>
      <c r="C1076" s="174"/>
      <c r="D1076" s="174"/>
      <c r="E1076" s="131"/>
      <c r="F1076" s="177"/>
      <c r="G1076" s="180"/>
      <c r="H1076" s="163"/>
      <c r="I1076" s="165"/>
      <c r="J1076" s="168"/>
      <c r="K1076" s="62"/>
      <c r="L1076" s="63"/>
      <c r="M1076" s="63"/>
      <c r="N1076" s="65"/>
      <c r="O1076" s="127"/>
      <c r="P1076" s="100"/>
      <c r="Q1076" s="63">
        <f t="shared" si="458"/>
        <v>0</v>
      </c>
      <c r="R1076" s="65"/>
      <c r="S1076" s="67"/>
      <c r="T1076" s="40"/>
      <c r="U1076" s="106">
        <f>IF(EXACT(O1076,Y1076),M1076,M1076*(1-'Расчет ПРЕДЗАКАЗ'!$D$10))</f>
        <v>0</v>
      </c>
      <c r="V1076" s="106">
        <f t="shared" si="459"/>
        <v>0</v>
      </c>
      <c r="W1076" s="106" t="e">
        <f>IF(EXACT(O1076,Y1076),M1076,M1076*(1-#REF!))</f>
        <v>#REF!</v>
      </c>
      <c r="X1076" s="106" t="e">
        <f t="shared" si="460"/>
        <v>#REF!</v>
      </c>
      <c r="Y1076" s="107" t="s">
        <v>72</v>
      </c>
      <c r="Z1076" s="103">
        <f t="shared" si="456"/>
        <v>0</v>
      </c>
      <c r="AA1076" s="103">
        <f t="shared" si="457"/>
        <v>0</v>
      </c>
      <c r="AB1076" s="128" t="str">
        <f t="shared" si="461"/>
        <v/>
      </c>
      <c r="AC1076" s="128" t="e">
        <f t="shared" si="462"/>
        <v>#REF!</v>
      </c>
    </row>
    <row r="1077" spans="1:29" ht="50.1" customHeight="1">
      <c r="A1077" s="171"/>
      <c r="B1077" s="171"/>
      <c r="C1077" s="174"/>
      <c r="D1077" s="174"/>
      <c r="E1077" s="131"/>
      <c r="F1077" s="177"/>
      <c r="G1077" s="180"/>
      <c r="H1077" s="163"/>
      <c r="I1077" s="165"/>
      <c r="J1077" s="168"/>
      <c r="K1077" s="62"/>
      <c r="L1077" s="63"/>
      <c r="M1077" s="63"/>
      <c r="N1077" s="65"/>
      <c r="O1077" s="127"/>
      <c r="P1077" s="100"/>
      <c r="Q1077" s="63">
        <f t="shared" si="458"/>
        <v>0</v>
      </c>
      <c r="R1077" s="65"/>
      <c r="S1077" s="67"/>
      <c r="T1077" s="40"/>
      <c r="U1077" s="106">
        <f>IF(EXACT(O1077,Y1077),M1077,M1077*(1-'Расчет ПРЕДЗАКАЗ'!$D$10))</f>
        <v>0</v>
      </c>
      <c r="V1077" s="106">
        <f t="shared" si="459"/>
        <v>0</v>
      </c>
      <c r="W1077" s="106" t="e">
        <f>IF(EXACT(O1077,Y1077),M1077,M1077*(1-#REF!))</f>
        <v>#REF!</v>
      </c>
      <c r="X1077" s="106" t="e">
        <f t="shared" si="460"/>
        <v>#REF!</v>
      </c>
      <c r="Y1077" s="107" t="s">
        <v>72</v>
      </c>
      <c r="Z1077" s="103">
        <f t="shared" si="456"/>
        <v>0</v>
      </c>
      <c r="AA1077" s="103">
        <f t="shared" si="457"/>
        <v>0</v>
      </c>
      <c r="AB1077" s="128" t="str">
        <f t="shared" si="461"/>
        <v/>
      </c>
      <c r="AC1077" s="128" t="e">
        <f t="shared" si="462"/>
        <v>#REF!</v>
      </c>
    </row>
    <row r="1078" spans="1:29" ht="50.1" customHeight="1">
      <c r="A1078" s="172"/>
      <c r="B1078" s="172"/>
      <c r="C1078" s="175"/>
      <c r="D1078" s="175"/>
      <c r="E1078" s="132"/>
      <c r="F1078" s="178"/>
      <c r="G1078" s="181"/>
      <c r="H1078" s="164"/>
      <c r="I1078" s="166"/>
      <c r="J1078" s="169"/>
      <c r="K1078" s="62"/>
      <c r="L1078" s="63"/>
      <c r="M1078" s="63"/>
      <c r="N1078" s="65"/>
      <c r="O1078" s="127"/>
      <c r="P1078" s="100"/>
      <c r="Q1078" s="63">
        <f t="shared" si="458"/>
        <v>0</v>
      </c>
      <c r="R1078" s="65"/>
      <c r="S1078" s="64"/>
      <c r="T1078" s="40"/>
      <c r="U1078" s="106">
        <f>IF(EXACT(O1078,Y1078),M1078,M1078*(1-'Расчет ПРЕДЗАКАЗ'!$D$10))</f>
        <v>0</v>
      </c>
      <c r="V1078" s="106">
        <f t="shared" si="459"/>
        <v>0</v>
      </c>
      <c r="W1078" s="106" t="e">
        <f>IF(EXACT(O1078,Y1078),M1078,M1078*(1-#REF!))</f>
        <v>#REF!</v>
      </c>
      <c r="X1078" s="106" t="e">
        <f t="shared" si="460"/>
        <v>#REF!</v>
      </c>
      <c r="Y1078" s="107" t="s">
        <v>72</v>
      </c>
      <c r="Z1078" s="103">
        <f t="shared" si="456"/>
        <v>0</v>
      </c>
      <c r="AA1078" s="103">
        <f t="shared" si="457"/>
        <v>0</v>
      </c>
      <c r="AB1078" s="128" t="str">
        <f t="shared" si="461"/>
        <v/>
      </c>
      <c r="AC1078" s="128" t="e">
        <f t="shared" si="462"/>
        <v>#REF!</v>
      </c>
    </row>
    <row r="1079" spans="1:29" ht="11.25" customHeight="1" thickBot="1"/>
    <row r="1080" spans="1:29" ht="50.1" customHeight="1">
      <c r="A1080" s="170">
        <v>572</v>
      </c>
      <c r="B1080" s="170" t="s">
        <v>4584</v>
      </c>
      <c r="C1080" s="173" t="s">
        <v>4585</v>
      </c>
      <c r="D1080" s="173" t="s">
        <v>77</v>
      </c>
      <c r="E1080" s="131"/>
      <c r="F1080" s="196" t="s">
        <v>2681</v>
      </c>
      <c r="G1080" s="179" t="s">
        <v>111</v>
      </c>
      <c r="H1080" s="162" t="s">
        <v>3885</v>
      </c>
      <c r="I1080" s="195" t="s">
        <v>2683</v>
      </c>
      <c r="J1080" s="167" t="s">
        <v>19</v>
      </c>
      <c r="K1080" s="62" t="s">
        <v>859</v>
      </c>
      <c r="L1080" s="63">
        <v>1970</v>
      </c>
      <c r="M1080" s="63">
        <v>1230</v>
      </c>
      <c r="N1080" s="142" t="s">
        <v>4586</v>
      </c>
      <c r="O1080" s="127"/>
      <c r="P1080" s="100"/>
      <c r="Q1080" s="63">
        <f>P1080*M1080</f>
        <v>0</v>
      </c>
      <c r="R1080" s="64"/>
      <c r="S1080" s="67">
        <v>210</v>
      </c>
      <c r="T1080" s="61"/>
      <c r="U1080" s="106">
        <f>IF(EXACT(O1080,Y1080),M1080,M1080*(1-'Расчет ПРЕДЗАКАЗ'!$D$10))</f>
        <v>1205.4000000000001</v>
      </c>
      <c r="V1080" s="106">
        <f>P1080*U1080</f>
        <v>0</v>
      </c>
      <c r="W1080" s="106" t="e">
        <f>IF(EXACT(O1080,Y1080),M1080,M1080*(1-#REF!))</f>
        <v>#REF!</v>
      </c>
      <c r="X1080" s="106" t="e">
        <f>P1080*W1080</f>
        <v>#REF!</v>
      </c>
      <c r="Y1080" s="107" t="s">
        <v>72</v>
      </c>
      <c r="Z1080" s="103">
        <f t="shared" ref="Z1080:Z1094" si="463">IF(EXACT(O1080,Y1080),Q1080,0)</f>
        <v>0</v>
      </c>
      <c r="AA1080" s="103">
        <f t="shared" ref="AA1080:AA1094" si="464">IF(Z1080=0,Q1080,0)</f>
        <v>0</v>
      </c>
      <c r="AB1080" s="128">
        <f>IF(U1080=0,"",L1080/U1080-1)</f>
        <v>0.63431226148996167</v>
      </c>
      <c r="AC1080" s="128" t="e">
        <f>IF(W1080=0,"",L1080/W1080-1)</f>
        <v>#REF!</v>
      </c>
    </row>
    <row r="1081" spans="1:29" ht="50.1" customHeight="1">
      <c r="A1081" s="171"/>
      <c r="B1081" s="171"/>
      <c r="C1081" s="174"/>
      <c r="D1081" s="174"/>
      <c r="E1081" s="131"/>
      <c r="F1081" s="177"/>
      <c r="G1081" s="180"/>
      <c r="H1081" s="163"/>
      <c r="I1081" s="165"/>
      <c r="J1081" s="168"/>
      <c r="K1081" s="62" t="s">
        <v>861</v>
      </c>
      <c r="L1081" s="63">
        <v>1970</v>
      </c>
      <c r="M1081" s="63">
        <v>1230</v>
      </c>
      <c r="N1081" s="142" t="s">
        <v>4587</v>
      </c>
      <c r="O1081" s="127"/>
      <c r="P1081" s="100"/>
      <c r="Q1081" s="63">
        <f t="shared" ref="Q1081:Q1094" si="465">P1081*M1081</f>
        <v>0</v>
      </c>
      <c r="R1081" s="64"/>
      <c r="S1081" s="67">
        <v>216</v>
      </c>
      <c r="T1081" s="46"/>
      <c r="U1081" s="106">
        <f>IF(EXACT(O1081,Y1081),M1081,M1081*(1-'Расчет ПРЕДЗАКАЗ'!$D$10))</f>
        <v>1205.4000000000001</v>
      </c>
      <c r="V1081" s="106">
        <f t="shared" ref="V1081:V1094" si="466">P1081*U1081</f>
        <v>0</v>
      </c>
      <c r="W1081" s="106" t="e">
        <f>IF(EXACT(O1081,Y1081),M1081,M1081*(1-#REF!))</f>
        <v>#REF!</v>
      </c>
      <c r="X1081" s="106" t="e">
        <f t="shared" ref="X1081:X1094" si="467">P1081*W1081</f>
        <v>#REF!</v>
      </c>
      <c r="Y1081" s="107" t="s">
        <v>72</v>
      </c>
      <c r="Z1081" s="103">
        <f t="shared" si="463"/>
        <v>0</v>
      </c>
      <c r="AA1081" s="103">
        <f t="shared" si="464"/>
        <v>0</v>
      </c>
      <c r="AB1081" s="128">
        <f t="shared" ref="AB1081:AB1094" si="468">IF(U1081=0,"",L1081/U1081-1)</f>
        <v>0.63431226148996167</v>
      </c>
      <c r="AC1081" s="128" t="e">
        <f t="shared" ref="AC1081:AC1094" si="469">IF(W1081=0,"",L1081/W1081-1)</f>
        <v>#REF!</v>
      </c>
    </row>
    <row r="1082" spans="1:29" ht="50.1" customHeight="1">
      <c r="A1082" s="171"/>
      <c r="B1082" s="171"/>
      <c r="C1082" s="174"/>
      <c r="D1082" s="174"/>
      <c r="E1082" s="131"/>
      <c r="F1082" s="177"/>
      <c r="G1082" s="180"/>
      <c r="H1082" s="163"/>
      <c r="I1082" s="165"/>
      <c r="J1082" s="168"/>
      <c r="K1082" s="62"/>
      <c r="L1082" s="63"/>
      <c r="M1082" s="63"/>
      <c r="N1082" s="142"/>
      <c r="O1082" s="127"/>
      <c r="P1082" s="100"/>
      <c r="Q1082" s="63">
        <f t="shared" si="465"/>
        <v>0</v>
      </c>
      <c r="R1082" s="64"/>
      <c r="S1082" s="67"/>
      <c r="T1082" s="46"/>
      <c r="U1082" s="106">
        <f>IF(EXACT(O1082,Y1082),M1082,M1082*(1-'Расчет ПРЕДЗАКАЗ'!$D$10))</f>
        <v>0</v>
      </c>
      <c r="V1082" s="106">
        <f t="shared" si="466"/>
        <v>0</v>
      </c>
      <c r="W1082" s="106" t="e">
        <f>IF(EXACT(O1082,Y1082),M1082,M1082*(1-#REF!))</f>
        <v>#REF!</v>
      </c>
      <c r="X1082" s="106" t="e">
        <f t="shared" si="467"/>
        <v>#REF!</v>
      </c>
      <c r="Y1082" s="107" t="s">
        <v>72</v>
      </c>
      <c r="Z1082" s="103">
        <f t="shared" si="463"/>
        <v>0</v>
      </c>
      <c r="AA1082" s="103">
        <f t="shared" si="464"/>
        <v>0</v>
      </c>
      <c r="AB1082" s="128" t="str">
        <f t="shared" si="468"/>
        <v/>
      </c>
      <c r="AC1082" s="128" t="e">
        <f t="shared" si="469"/>
        <v>#REF!</v>
      </c>
    </row>
    <row r="1083" spans="1:29" ht="50.1" customHeight="1">
      <c r="A1083" s="171"/>
      <c r="B1083" s="171"/>
      <c r="C1083" s="174"/>
      <c r="D1083" s="174"/>
      <c r="E1083" s="131"/>
      <c r="F1083" s="177"/>
      <c r="G1083" s="180"/>
      <c r="H1083" s="163"/>
      <c r="I1083" s="165"/>
      <c r="J1083" s="168"/>
      <c r="K1083" s="62"/>
      <c r="L1083" s="63"/>
      <c r="M1083" s="63"/>
      <c r="N1083" s="142"/>
      <c r="O1083" s="127"/>
      <c r="P1083" s="100"/>
      <c r="Q1083" s="63">
        <f t="shared" si="465"/>
        <v>0</v>
      </c>
      <c r="R1083" s="64"/>
      <c r="S1083" s="67"/>
      <c r="T1083" s="46"/>
      <c r="U1083" s="106">
        <f>IF(EXACT(O1083,Y1083),M1083,M1083*(1-'Расчет ПРЕДЗАКАЗ'!$D$10))</f>
        <v>0</v>
      </c>
      <c r="V1083" s="106">
        <f t="shared" si="466"/>
        <v>0</v>
      </c>
      <c r="W1083" s="106" t="e">
        <f>IF(EXACT(O1083,Y1083),M1083,M1083*(1-#REF!))</f>
        <v>#REF!</v>
      </c>
      <c r="X1083" s="106" t="e">
        <f t="shared" si="467"/>
        <v>#REF!</v>
      </c>
      <c r="Y1083" s="107" t="s">
        <v>72</v>
      </c>
      <c r="Z1083" s="103">
        <f t="shared" si="463"/>
        <v>0</v>
      </c>
      <c r="AA1083" s="103">
        <f t="shared" si="464"/>
        <v>0</v>
      </c>
      <c r="AB1083" s="128" t="str">
        <f t="shared" si="468"/>
        <v/>
      </c>
      <c r="AC1083" s="128" t="e">
        <f t="shared" si="469"/>
        <v>#REF!</v>
      </c>
    </row>
    <row r="1084" spans="1:29" ht="50.1" customHeight="1">
      <c r="A1084" s="171"/>
      <c r="B1084" s="171"/>
      <c r="C1084" s="174"/>
      <c r="D1084" s="174"/>
      <c r="E1084" s="131"/>
      <c r="F1084" s="177"/>
      <c r="G1084" s="180"/>
      <c r="H1084" s="163"/>
      <c r="I1084" s="165"/>
      <c r="J1084" s="168"/>
      <c r="K1084" s="62"/>
      <c r="L1084" s="63"/>
      <c r="M1084" s="63"/>
      <c r="N1084" s="142"/>
      <c r="O1084" s="127"/>
      <c r="P1084" s="100"/>
      <c r="Q1084" s="63">
        <f t="shared" si="465"/>
        <v>0</v>
      </c>
      <c r="R1084" s="64"/>
      <c r="S1084" s="67"/>
      <c r="T1084" s="46"/>
      <c r="U1084" s="106">
        <f>IF(EXACT(O1084,Y1084),M1084,M1084*(1-'Расчет ПРЕДЗАКАЗ'!$D$10))</f>
        <v>0</v>
      </c>
      <c r="V1084" s="106">
        <f t="shared" si="466"/>
        <v>0</v>
      </c>
      <c r="W1084" s="106" t="e">
        <f>IF(EXACT(O1084,Y1084),M1084,M1084*(1-#REF!))</f>
        <v>#REF!</v>
      </c>
      <c r="X1084" s="106" t="e">
        <f t="shared" si="467"/>
        <v>#REF!</v>
      </c>
      <c r="Y1084" s="107" t="s">
        <v>72</v>
      </c>
      <c r="Z1084" s="103">
        <f t="shared" si="463"/>
        <v>0</v>
      </c>
      <c r="AA1084" s="103">
        <f t="shared" si="464"/>
        <v>0</v>
      </c>
      <c r="AB1084" s="128" t="str">
        <f t="shared" si="468"/>
        <v/>
      </c>
      <c r="AC1084" s="128" t="e">
        <f t="shared" si="469"/>
        <v>#REF!</v>
      </c>
    </row>
    <row r="1085" spans="1:29" ht="50.1" customHeight="1">
      <c r="A1085" s="171"/>
      <c r="B1085" s="171"/>
      <c r="C1085" s="174"/>
      <c r="D1085" s="174"/>
      <c r="E1085" s="131"/>
      <c r="F1085" s="177"/>
      <c r="G1085" s="180"/>
      <c r="H1085" s="163"/>
      <c r="I1085" s="165"/>
      <c r="J1085" s="168"/>
      <c r="K1085" s="62"/>
      <c r="L1085" s="63"/>
      <c r="M1085" s="63"/>
      <c r="N1085" s="142"/>
      <c r="O1085" s="127"/>
      <c r="P1085" s="100"/>
      <c r="Q1085" s="63">
        <f t="shared" si="465"/>
        <v>0</v>
      </c>
      <c r="R1085" s="64"/>
      <c r="S1085" s="67"/>
      <c r="T1085" s="46"/>
      <c r="U1085" s="106">
        <f>IF(EXACT(O1085,Y1085),M1085,M1085*(1-'Расчет ПРЕДЗАКАЗ'!$D$10))</f>
        <v>0</v>
      </c>
      <c r="V1085" s="106">
        <f t="shared" si="466"/>
        <v>0</v>
      </c>
      <c r="W1085" s="106" t="e">
        <f>IF(EXACT(O1085,Y1085),M1085,M1085*(1-#REF!))</f>
        <v>#REF!</v>
      </c>
      <c r="X1085" s="106" t="e">
        <f t="shared" si="467"/>
        <v>#REF!</v>
      </c>
      <c r="Y1085" s="107" t="s">
        <v>72</v>
      </c>
      <c r="Z1085" s="103">
        <f t="shared" si="463"/>
        <v>0</v>
      </c>
      <c r="AA1085" s="103">
        <f t="shared" si="464"/>
        <v>0</v>
      </c>
      <c r="AB1085" s="128" t="str">
        <f t="shared" si="468"/>
        <v/>
      </c>
      <c r="AC1085" s="128" t="e">
        <f t="shared" si="469"/>
        <v>#REF!</v>
      </c>
    </row>
    <row r="1086" spans="1:29" ht="50.1" customHeight="1">
      <c r="A1086" s="171"/>
      <c r="B1086" s="171"/>
      <c r="C1086" s="174"/>
      <c r="D1086" s="174"/>
      <c r="E1086" s="131"/>
      <c r="F1086" s="177"/>
      <c r="G1086" s="180"/>
      <c r="H1086" s="163"/>
      <c r="I1086" s="165"/>
      <c r="J1086" s="168"/>
      <c r="K1086" s="62"/>
      <c r="L1086" s="63"/>
      <c r="M1086" s="63"/>
      <c r="N1086" s="142"/>
      <c r="O1086" s="127"/>
      <c r="P1086" s="100"/>
      <c r="Q1086" s="63">
        <f t="shared" si="465"/>
        <v>0</v>
      </c>
      <c r="R1086" s="64"/>
      <c r="S1086" s="67"/>
      <c r="T1086" s="46"/>
      <c r="U1086" s="106">
        <f>IF(EXACT(O1086,Y1086),M1086,M1086*(1-'Расчет ПРЕДЗАКАЗ'!$D$10))</f>
        <v>0</v>
      </c>
      <c r="V1086" s="106">
        <f t="shared" si="466"/>
        <v>0</v>
      </c>
      <c r="W1086" s="106" t="e">
        <f>IF(EXACT(O1086,Y1086),M1086,M1086*(1-#REF!))</f>
        <v>#REF!</v>
      </c>
      <c r="X1086" s="106" t="e">
        <f t="shared" si="467"/>
        <v>#REF!</v>
      </c>
      <c r="Y1086" s="107" t="s">
        <v>72</v>
      </c>
      <c r="Z1086" s="103">
        <f t="shared" si="463"/>
        <v>0</v>
      </c>
      <c r="AA1086" s="103">
        <f t="shared" si="464"/>
        <v>0</v>
      </c>
      <c r="AB1086" s="128" t="str">
        <f t="shared" si="468"/>
        <v/>
      </c>
      <c r="AC1086" s="128" t="e">
        <f t="shared" si="469"/>
        <v>#REF!</v>
      </c>
    </row>
    <row r="1087" spans="1:29" ht="50.1" customHeight="1">
      <c r="A1087" s="171"/>
      <c r="B1087" s="171"/>
      <c r="C1087" s="174"/>
      <c r="D1087" s="174"/>
      <c r="E1087" s="131"/>
      <c r="F1087" s="177"/>
      <c r="G1087" s="180"/>
      <c r="H1087" s="163"/>
      <c r="I1087" s="165"/>
      <c r="J1087" s="168"/>
      <c r="K1087" s="62"/>
      <c r="L1087" s="63"/>
      <c r="M1087" s="63"/>
      <c r="N1087" s="142"/>
      <c r="O1087" s="127"/>
      <c r="P1087" s="100"/>
      <c r="Q1087" s="63">
        <f t="shared" si="465"/>
        <v>0</v>
      </c>
      <c r="R1087" s="64"/>
      <c r="S1087" s="67"/>
      <c r="T1087" s="46"/>
      <c r="U1087" s="106">
        <f>IF(EXACT(O1087,Y1087),M1087,M1087*(1-'Расчет ПРЕДЗАКАЗ'!$D$10))</f>
        <v>0</v>
      </c>
      <c r="V1087" s="106">
        <f t="shared" si="466"/>
        <v>0</v>
      </c>
      <c r="W1087" s="106" t="e">
        <f>IF(EXACT(O1087,Y1087),M1087,M1087*(1-#REF!))</f>
        <v>#REF!</v>
      </c>
      <c r="X1087" s="106" t="e">
        <f t="shared" si="467"/>
        <v>#REF!</v>
      </c>
      <c r="Y1087" s="107" t="s">
        <v>72</v>
      </c>
      <c r="Z1087" s="103">
        <f t="shared" si="463"/>
        <v>0</v>
      </c>
      <c r="AA1087" s="103">
        <f t="shared" si="464"/>
        <v>0</v>
      </c>
      <c r="AB1087" s="128" t="str">
        <f t="shared" si="468"/>
        <v/>
      </c>
      <c r="AC1087" s="128" t="e">
        <f t="shared" si="469"/>
        <v>#REF!</v>
      </c>
    </row>
    <row r="1088" spans="1:29" ht="50.1" customHeight="1">
      <c r="A1088" s="171"/>
      <c r="B1088" s="171"/>
      <c r="C1088" s="174"/>
      <c r="D1088" s="174"/>
      <c r="E1088" s="131"/>
      <c r="F1088" s="177"/>
      <c r="G1088" s="180"/>
      <c r="H1088" s="163"/>
      <c r="I1088" s="165"/>
      <c r="J1088" s="168"/>
      <c r="K1088" s="62"/>
      <c r="L1088" s="63"/>
      <c r="M1088" s="63"/>
      <c r="N1088" s="142"/>
      <c r="O1088" s="127"/>
      <c r="P1088" s="100"/>
      <c r="Q1088" s="63">
        <f t="shared" si="465"/>
        <v>0</v>
      </c>
      <c r="R1088" s="64"/>
      <c r="S1088" s="67"/>
      <c r="T1088" s="46"/>
      <c r="U1088" s="106">
        <f>IF(EXACT(O1088,Y1088),M1088,M1088*(1-'Расчет ПРЕДЗАКАЗ'!$D$10))</f>
        <v>0</v>
      </c>
      <c r="V1088" s="106">
        <f t="shared" si="466"/>
        <v>0</v>
      </c>
      <c r="W1088" s="106" t="e">
        <f>IF(EXACT(O1088,Y1088),M1088,M1088*(1-#REF!))</f>
        <v>#REF!</v>
      </c>
      <c r="X1088" s="106" t="e">
        <f t="shared" si="467"/>
        <v>#REF!</v>
      </c>
      <c r="Y1088" s="107" t="s">
        <v>72</v>
      </c>
      <c r="Z1088" s="103">
        <f t="shared" si="463"/>
        <v>0</v>
      </c>
      <c r="AA1088" s="103">
        <f t="shared" si="464"/>
        <v>0</v>
      </c>
      <c r="AB1088" s="128" t="str">
        <f t="shared" si="468"/>
        <v/>
      </c>
      <c r="AC1088" s="128" t="e">
        <f t="shared" si="469"/>
        <v>#REF!</v>
      </c>
    </row>
    <row r="1089" spans="1:29" ht="50.1" customHeight="1">
      <c r="A1089" s="171"/>
      <c r="B1089" s="171"/>
      <c r="C1089" s="174"/>
      <c r="D1089" s="174"/>
      <c r="E1089" s="131"/>
      <c r="F1089" s="177"/>
      <c r="G1089" s="180"/>
      <c r="H1089" s="163"/>
      <c r="I1089" s="165"/>
      <c r="J1089" s="168"/>
      <c r="K1089" s="62"/>
      <c r="L1089" s="63"/>
      <c r="M1089" s="63"/>
      <c r="N1089" s="65"/>
      <c r="O1089" s="127"/>
      <c r="P1089" s="100"/>
      <c r="Q1089" s="63">
        <f t="shared" si="465"/>
        <v>0</v>
      </c>
      <c r="R1089" s="65"/>
      <c r="S1089" s="67"/>
      <c r="T1089" s="40"/>
      <c r="U1089" s="106">
        <f>IF(EXACT(O1089,Y1089),M1089,M1089*(1-'Расчет ПРЕДЗАКАЗ'!$D$10))</f>
        <v>0</v>
      </c>
      <c r="V1089" s="106">
        <f t="shared" si="466"/>
        <v>0</v>
      </c>
      <c r="W1089" s="106" t="e">
        <f>IF(EXACT(O1089,Y1089),M1089,M1089*(1-#REF!))</f>
        <v>#REF!</v>
      </c>
      <c r="X1089" s="106" t="e">
        <f t="shared" si="467"/>
        <v>#REF!</v>
      </c>
      <c r="Y1089" s="107" t="s">
        <v>72</v>
      </c>
      <c r="Z1089" s="103">
        <f t="shared" si="463"/>
        <v>0</v>
      </c>
      <c r="AA1089" s="103">
        <f t="shared" si="464"/>
        <v>0</v>
      </c>
      <c r="AB1089" s="128" t="str">
        <f t="shared" si="468"/>
        <v/>
      </c>
      <c r="AC1089" s="128" t="e">
        <f t="shared" si="469"/>
        <v>#REF!</v>
      </c>
    </row>
    <row r="1090" spans="1:29" ht="50.1" customHeight="1">
      <c r="A1090" s="171"/>
      <c r="B1090" s="171"/>
      <c r="C1090" s="174"/>
      <c r="D1090" s="174"/>
      <c r="E1090" s="131"/>
      <c r="F1090" s="177"/>
      <c r="G1090" s="180"/>
      <c r="H1090" s="163"/>
      <c r="I1090" s="165"/>
      <c r="J1090" s="168"/>
      <c r="K1090" s="62"/>
      <c r="L1090" s="63"/>
      <c r="M1090" s="63"/>
      <c r="N1090" s="65"/>
      <c r="O1090" s="127"/>
      <c r="P1090" s="100"/>
      <c r="Q1090" s="63">
        <f t="shared" si="465"/>
        <v>0</v>
      </c>
      <c r="R1090" s="65"/>
      <c r="S1090" s="67"/>
      <c r="T1090" s="40"/>
      <c r="U1090" s="106">
        <f>IF(EXACT(O1090,Y1090),M1090,M1090*(1-'Расчет ПРЕДЗАКАЗ'!$D$10))</f>
        <v>0</v>
      </c>
      <c r="V1090" s="106">
        <f t="shared" si="466"/>
        <v>0</v>
      </c>
      <c r="W1090" s="106" t="e">
        <f>IF(EXACT(O1090,Y1090),M1090,M1090*(1-#REF!))</f>
        <v>#REF!</v>
      </c>
      <c r="X1090" s="106" t="e">
        <f t="shared" si="467"/>
        <v>#REF!</v>
      </c>
      <c r="Y1090" s="107" t="s">
        <v>72</v>
      </c>
      <c r="Z1090" s="103">
        <f t="shared" si="463"/>
        <v>0</v>
      </c>
      <c r="AA1090" s="103">
        <f t="shared" si="464"/>
        <v>0</v>
      </c>
      <c r="AB1090" s="128" t="str">
        <f t="shared" si="468"/>
        <v/>
      </c>
      <c r="AC1090" s="128" t="e">
        <f t="shared" si="469"/>
        <v>#REF!</v>
      </c>
    </row>
    <row r="1091" spans="1:29" ht="50.1" customHeight="1">
      <c r="A1091" s="171"/>
      <c r="B1091" s="171"/>
      <c r="C1091" s="174"/>
      <c r="D1091" s="174"/>
      <c r="E1091" s="131"/>
      <c r="F1091" s="177"/>
      <c r="G1091" s="180"/>
      <c r="H1091" s="163"/>
      <c r="I1091" s="165"/>
      <c r="J1091" s="168"/>
      <c r="K1091" s="62"/>
      <c r="L1091" s="63"/>
      <c r="M1091" s="63"/>
      <c r="N1091" s="65"/>
      <c r="O1091" s="127"/>
      <c r="P1091" s="100"/>
      <c r="Q1091" s="63">
        <f t="shared" si="465"/>
        <v>0</v>
      </c>
      <c r="R1091" s="65"/>
      <c r="S1091" s="67"/>
      <c r="T1091" s="40"/>
      <c r="U1091" s="106">
        <f>IF(EXACT(O1091,Y1091),M1091,M1091*(1-'Расчет ПРЕДЗАКАЗ'!$D$10))</f>
        <v>0</v>
      </c>
      <c r="V1091" s="106">
        <f t="shared" si="466"/>
        <v>0</v>
      </c>
      <c r="W1091" s="106" t="e">
        <f>IF(EXACT(O1091,Y1091),M1091,M1091*(1-#REF!))</f>
        <v>#REF!</v>
      </c>
      <c r="X1091" s="106" t="e">
        <f t="shared" si="467"/>
        <v>#REF!</v>
      </c>
      <c r="Y1091" s="107" t="s">
        <v>72</v>
      </c>
      <c r="Z1091" s="103">
        <f t="shared" si="463"/>
        <v>0</v>
      </c>
      <c r="AA1091" s="103">
        <f t="shared" si="464"/>
        <v>0</v>
      </c>
      <c r="AB1091" s="128" t="str">
        <f t="shared" si="468"/>
        <v/>
      </c>
      <c r="AC1091" s="128" t="e">
        <f t="shared" si="469"/>
        <v>#REF!</v>
      </c>
    </row>
    <row r="1092" spans="1:29" ht="50.1" customHeight="1">
      <c r="A1092" s="171"/>
      <c r="B1092" s="171"/>
      <c r="C1092" s="174"/>
      <c r="D1092" s="174"/>
      <c r="E1092" s="131"/>
      <c r="F1092" s="177"/>
      <c r="G1092" s="180"/>
      <c r="H1092" s="163"/>
      <c r="I1092" s="165"/>
      <c r="J1092" s="168"/>
      <c r="K1092" s="62"/>
      <c r="L1092" s="63"/>
      <c r="M1092" s="63"/>
      <c r="N1092" s="65"/>
      <c r="O1092" s="127"/>
      <c r="P1092" s="100"/>
      <c r="Q1092" s="63">
        <f t="shared" si="465"/>
        <v>0</v>
      </c>
      <c r="R1092" s="65"/>
      <c r="S1092" s="67"/>
      <c r="T1092" s="40"/>
      <c r="U1092" s="106">
        <f>IF(EXACT(O1092,Y1092),M1092,M1092*(1-'Расчет ПРЕДЗАКАЗ'!$D$10))</f>
        <v>0</v>
      </c>
      <c r="V1092" s="106">
        <f t="shared" si="466"/>
        <v>0</v>
      </c>
      <c r="W1092" s="106" t="e">
        <f>IF(EXACT(O1092,Y1092),M1092,M1092*(1-#REF!))</f>
        <v>#REF!</v>
      </c>
      <c r="X1092" s="106" t="e">
        <f t="shared" si="467"/>
        <v>#REF!</v>
      </c>
      <c r="Y1092" s="107" t="s">
        <v>72</v>
      </c>
      <c r="Z1092" s="103">
        <f t="shared" si="463"/>
        <v>0</v>
      </c>
      <c r="AA1092" s="103">
        <f t="shared" si="464"/>
        <v>0</v>
      </c>
      <c r="AB1092" s="128" t="str">
        <f t="shared" si="468"/>
        <v/>
      </c>
      <c r="AC1092" s="128" t="e">
        <f t="shared" si="469"/>
        <v>#REF!</v>
      </c>
    </row>
    <row r="1093" spans="1:29" ht="50.1" customHeight="1">
      <c r="A1093" s="171"/>
      <c r="B1093" s="171"/>
      <c r="C1093" s="174"/>
      <c r="D1093" s="174"/>
      <c r="E1093" s="131"/>
      <c r="F1093" s="177"/>
      <c r="G1093" s="180"/>
      <c r="H1093" s="163"/>
      <c r="I1093" s="165"/>
      <c r="J1093" s="168"/>
      <c r="K1093" s="62"/>
      <c r="L1093" s="63"/>
      <c r="M1093" s="63"/>
      <c r="N1093" s="65"/>
      <c r="O1093" s="127"/>
      <c r="P1093" s="100"/>
      <c r="Q1093" s="63">
        <f t="shared" si="465"/>
        <v>0</v>
      </c>
      <c r="R1093" s="65"/>
      <c r="S1093" s="67"/>
      <c r="T1093" s="40"/>
      <c r="U1093" s="106">
        <f>IF(EXACT(O1093,Y1093),M1093,M1093*(1-'Расчет ПРЕДЗАКАЗ'!$D$10))</f>
        <v>0</v>
      </c>
      <c r="V1093" s="106">
        <f t="shared" si="466"/>
        <v>0</v>
      </c>
      <c r="W1093" s="106" t="e">
        <f>IF(EXACT(O1093,Y1093),M1093,M1093*(1-#REF!))</f>
        <v>#REF!</v>
      </c>
      <c r="X1093" s="106" t="e">
        <f t="shared" si="467"/>
        <v>#REF!</v>
      </c>
      <c r="Y1093" s="107" t="s">
        <v>72</v>
      </c>
      <c r="Z1093" s="103">
        <f t="shared" si="463"/>
        <v>0</v>
      </c>
      <c r="AA1093" s="103">
        <f t="shared" si="464"/>
        <v>0</v>
      </c>
      <c r="AB1093" s="128" t="str">
        <f t="shared" si="468"/>
        <v/>
      </c>
      <c r="AC1093" s="128" t="e">
        <f t="shared" si="469"/>
        <v>#REF!</v>
      </c>
    </row>
    <row r="1094" spans="1:29" ht="50.1" customHeight="1">
      <c r="A1094" s="172"/>
      <c r="B1094" s="172"/>
      <c r="C1094" s="175"/>
      <c r="D1094" s="175"/>
      <c r="E1094" s="132"/>
      <c r="F1094" s="178"/>
      <c r="G1094" s="181"/>
      <c r="H1094" s="164"/>
      <c r="I1094" s="166"/>
      <c r="J1094" s="169"/>
      <c r="K1094" s="62"/>
      <c r="L1094" s="63"/>
      <c r="M1094" s="63"/>
      <c r="N1094" s="65"/>
      <c r="O1094" s="127"/>
      <c r="P1094" s="100"/>
      <c r="Q1094" s="63">
        <f t="shared" si="465"/>
        <v>0</v>
      </c>
      <c r="R1094" s="65"/>
      <c r="S1094" s="64"/>
      <c r="T1094" s="40"/>
      <c r="U1094" s="106">
        <f>IF(EXACT(O1094,Y1094),M1094,M1094*(1-'Расчет ПРЕДЗАКАЗ'!$D$10))</f>
        <v>0</v>
      </c>
      <c r="V1094" s="106">
        <f t="shared" si="466"/>
        <v>0</v>
      </c>
      <c r="W1094" s="106" t="e">
        <f>IF(EXACT(O1094,Y1094),M1094,M1094*(1-#REF!))</f>
        <v>#REF!</v>
      </c>
      <c r="X1094" s="106" t="e">
        <f t="shared" si="467"/>
        <v>#REF!</v>
      </c>
      <c r="Y1094" s="107" t="s">
        <v>72</v>
      </c>
      <c r="Z1094" s="103">
        <f t="shared" si="463"/>
        <v>0</v>
      </c>
      <c r="AA1094" s="103">
        <f t="shared" si="464"/>
        <v>0</v>
      </c>
      <c r="AB1094" s="128" t="str">
        <f t="shared" si="468"/>
        <v/>
      </c>
      <c r="AC1094" s="128" t="e">
        <f t="shared" si="469"/>
        <v>#REF!</v>
      </c>
    </row>
    <row r="1095" spans="1:29" ht="11.25" customHeight="1" thickBot="1"/>
    <row r="1096" spans="1:29" ht="50.1" customHeight="1">
      <c r="A1096" s="170">
        <v>573</v>
      </c>
      <c r="B1096" s="170" t="s">
        <v>4588</v>
      </c>
      <c r="C1096" s="173" t="s">
        <v>4589</v>
      </c>
      <c r="D1096" s="173" t="s">
        <v>77</v>
      </c>
      <c r="E1096" s="131"/>
      <c r="F1096" s="196" t="s">
        <v>160</v>
      </c>
      <c r="G1096" s="179" t="s">
        <v>92</v>
      </c>
      <c r="H1096" s="162"/>
      <c r="I1096" s="195" t="s">
        <v>4590</v>
      </c>
      <c r="J1096" s="167" t="s">
        <v>19</v>
      </c>
      <c r="K1096" s="62" t="s">
        <v>587</v>
      </c>
      <c r="L1096" s="63">
        <v>1400</v>
      </c>
      <c r="M1096" s="63">
        <v>878</v>
      </c>
      <c r="N1096" s="142" t="s">
        <v>4591</v>
      </c>
      <c r="O1096" s="127"/>
      <c r="P1096" s="100"/>
      <c r="Q1096" s="63">
        <f>P1096*M1096</f>
        <v>0</v>
      </c>
      <c r="R1096" s="64"/>
      <c r="S1096" s="67">
        <v>4</v>
      </c>
      <c r="T1096" s="61"/>
      <c r="U1096" s="106">
        <f>IF(EXACT(O1096,Y1096),M1096,M1096*(1-'Расчет ПРЕДЗАКАЗ'!$D$10))</f>
        <v>860.43999999999994</v>
      </c>
      <c r="V1096" s="106">
        <f>P1096*U1096</f>
        <v>0</v>
      </c>
      <c r="W1096" s="106" t="e">
        <f>IF(EXACT(O1096,Y1096),M1096,M1096*(1-#REF!))</f>
        <v>#REF!</v>
      </c>
      <c r="X1096" s="106" t="e">
        <f>P1096*W1096</f>
        <v>#REF!</v>
      </c>
      <c r="Y1096" s="107" t="s">
        <v>72</v>
      </c>
      <c r="Z1096" s="103">
        <f t="shared" ref="Z1096:Z1110" si="470">IF(EXACT(O1096,Y1096),Q1096,0)</f>
        <v>0</v>
      </c>
      <c r="AA1096" s="103">
        <f t="shared" ref="AA1096:AA1110" si="471">IF(Z1096=0,Q1096,0)</f>
        <v>0</v>
      </c>
      <c r="AB1096" s="128">
        <f>IF(U1096=0,"",L1096/U1096-1)</f>
        <v>0.62707452001301678</v>
      </c>
      <c r="AC1096" s="128" t="e">
        <f>IF(W1096=0,"",L1096/W1096-1)</f>
        <v>#REF!</v>
      </c>
    </row>
    <row r="1097" spans="1:29" ht="50.1" customHeight="1">
      <c r="A1097" s="171"/>
      <c r="B1097" s="171"/>
      <c r="C1097" s="174"/>
      <c r="D1097" s="174"/>
      <c r="E1097" s="131"/>
      <c r="F1097" s="177"/>
      <c r="G1097" s="180"/>
      <c r="H1097" s="163"/>
      <c r="I1097" s="165"/>
      <c r="J1097" s="168"/>
      <c r="K1097" s="62"/>
      <c r="L1097" s="63"/>
      <c r="M1097" s="63"/>
      <c r="N1097" s="142"/>
      <c r="O1097" s="127"/>
      <c r="P1097" s="100"/>
      <c r="Q1097" s="63">
        <f t="shared" ref="Q1097:Q1110" si="472">P1097*M1097</f>
        <v>0</v>
      </c>
      <c r="R1097" s="64"/>
      <c r="S1097" s="67"/>
      <c r="T1097" s="46"/>
      <c r="U1097" s="106">
        <f>IF(EXACT(O1097,Y1097),M1097,M1097*(1-'Расчет ПРЕДЗАКАЗ'!$D$10))</f>
        <v>0</v>
      </c>
      <c r="V1097" s="106">
        <f t="shared" ref="V1097:V1110" si="473">P1097*U1097</f>
        <v>0</v>
      </c>
      <c r="W1097" s="106" t="e">
        <f>IF(EXACT(O1097,Y1097),M1097,M1097*(1-#REF!))</f>
        <v>#REF!</v>
      </c>
      <c r="X1097" s="106" t="e">
        <f t="shared" ref="X1097:X1110" si="474">P1097*W1097</f>
        <v>#REF!</v>
      </c>
      <c r="Y1097" s="107" t="s">
        <v>72</v>
      </c>
      <c r="Z1097" s="103">
        <f t="shared" si="470"/>
        <v>0</v>
      </c>
      <c r="AA1097" s="103">
        <f t="shared" si="471"/>
        <v>0</v>
      </c>
      <c r="AB1097" s="128" t="str">
        <f t="shared" ref="AB1097:AB1110" si="475">IF(U1097=0,"",L1097/U1097-1)</f>
        <v/>
      </c>
      <c r="AC1097" s="128" t="e">
        <f t="shared" ref="AC1097:AC1110" si="476">IF(W1097=0,"",L1097/W1097-1)</f>
        <v>#REF!</v>
      </c>
    </row>
    <row r="1098" spans="1:29" ht="50.1" customHeight="1">
      <c r="A1098" s="171"/>
      <c r="B1098" s="171"/>
      <c r="C1098" s="174"/>
      <c r="D1098" s="174"/>
      <c r="E1098" s="131"/>
      <c r="F1098" s="177"/>
      <c r="G1098" s="180"/>
      <c r="H1098" s="163"/>
      <c r="I1098" s="165"/>
      <c r="J1098" s="168"/>
      <c r="K1098" s="62"/>
      <c r="L1098" s="63"/>
      <c r="M1098" s="63"/>
      <c r="N1098" s="142"/>
      <c r="O1098" s="127"/>
      <c r="P1098" s="100"/>
      <c r="Q1098" s="63">
        <f t="shared" si="472"/>
        <v>0</v>
      </c>
      <c r="R1098" s="64"/>
      <c r="S1098" s="67"/>
      <c r="T1098" s="46"/>
      <c r="U1098" s="106">
        <f>IF(EXACT(O1098,Y1098),M1098,M1098*(1-'Расчет ПРЕДЗАКАЗ'!$D$10))</f>
        <v>0</v>
      </c>
      <c r="V1098" s="106">
        <f t="shared" si="473"/>
        <v>0</v>
      </c>
      <c r="W1098" s="106" t="e">
        <f>IF(EXACT(O1098,Y1098),M1098,M1098*(1-#REF!))</f>
        <v>#REF!</v>
      </c>
      <c r="X1098" s="106" t="e">
        <f t="shared" si="474"/>
        <v>#REF!</v>
      </c>
      <c r="Y1098" s="107" t="s">
        <v>72</v>
      </c>
      <c r="Z1098" s="103">
        <f t="shared" si="470"/>
        <v>0</v>
      </c>
      <c r="AA1098" s="103">
        <f t="shared" si="471"/>
        <v>0</v>
      </c>
      <c r="AB1098" s="128" t="str">
        <f t="shared" si="475"/>
        <v/>
      </c>
      <c r="AC1098" s="128" t="e">
        <f t="shared" si="476"/>
        <v>#REF!</v>
      </c>
    </row>
    <row r="1099" spans="1:29" ht="50.1" customHeight="1">
      <c r="A1099" s="171"/>
      <c r="B1099" s="171"/>
      <c r="C1099" s="174"/>
      <c r="D1099" s="174"/>
      <c r="E1099" s="131"/>
      <c r="F1099" s="177"/>
      <c r="G1099" s="180"/>
      <c r="H1099" s="163"/>
      <c r="I1099" s="165"/>
      <c r="J1099" s="168"/>
      <c r="K1099" s="62"/>
      <c r="L1099" s="63"/>
      <c r="M1099" s="63"/>
      <c r="N1099" s="142"/>
      <c r="O1099" s="127"/>
      <c r="P1099" s="100"/>
      <c r="Q1099" s="63">
        <f t="shared" si="472"/>
        <v>0</v>
      </c>
      <c r="R1099" s="64"/>
      <c r="S1099" s="67"/>
      <c r="T1099" s="46"/>
      <c r="U1099" s="106">
        <f>IF(EXACT(O1099,Y1099),M1099,M1099*(1-'Расчет ПРЕДЗАКАЗ'!$D$10))</f>
        <v>0</v>
      </c>
      <c r="V1099" s="106">
        <f t="shared" si="473"/>
        <v>0</v>
      </c>
      <c r="W1099" s="106" t="e">
        <f>IF(EXACT(O1099,Y1099),M1099,M1099*(1-#REF!))</f>
        <v>#REF!</v>
      </c>
      <c r="X1099" s="106" t="e">
        <f t="shared" si="474"/>
        <v>#REF!</v>
      </c>
      <c r="Y1099" s="107" t="s">
        <v>72</v>
      </c>
      <c r="Z1099" s="103">
        <f t="shared" si="470"/>
        <v>0</v>
      </c>
      <c r="AA1099" s="103">
        <f t="shared" si="471"/>
        <v>0</v>
      </c>
      <c r="AB1099" s="128" t="str">
        <f t="shared" si="475"/>
        <v/>
      </c>
      <c r="AC1099" s="128" t="e">
        <f t="shared" si="476"/>
        <v>#REF!</v>
      </c>
    </row>
    <row r="1100" spans="1:29" ht="50.1" customHeight="1">
      <c r="A1100" s="171"/>
      <c r="B1100" s="171"/>
      <c r="C1100" s="174"/>
      <c r="D1100" s="174"/>
      <c r="E1100" s="131"/>
      <c r="F1100" s="177"/>
      <c r="G1100" s="180"/>
      <c r="H1100" s="163"/>
      <c r="I1100" s="165"/>
      <c r="J1100" s="168"/>
      <c r="K1100" s="62"/>
      <c r="L1100" s="63"/>
      <c r="M1100" s="63"/>
      <c r="N1100" s="142"/>
      <c r="O1100" s="127"/>
      <c r="P1100" s="100"/>
      <c r="Q1100" s="63">
        <f t="shared" si="472"/>
        <v>0</v>
      </c>
      <c r="R1100" s="64"/>
      <c r="S1100" s="67"/>
      <c r="T1100" s="46"/>
      <c r="U1100" s="106">
        <f>IF(EXACT(O1100,Y1100),M1100,M1100*(1-'Расчет ПРЕДЗАКАЗ'!$D$10))</f>
        <v>0</v>
      </c>
      <c r="V1100" s="106">
        <f t="shared" si="473"/>
        <v>0</v>
      </c>
      <c r="W1100" s="106" t="e">
        <f>IF(EXACT(O1100,Y1100),M1100,M1100*(1-#REF!))</f>
        <v>#REF!</v>
      </c>
      <c r="X1100" s="106" t="e">
        <f t="shared" si="474"/>
        <v>#REF!</v>
      </c>
      <c r="Y1100" s="107" t="s">
        <v>72</v>
      </c>
      <c r="Z1100" s="103">
        <f t="shared" si="470"/>
        <v>0</v>
      </c>
      <c r="AA1100" s="103">
        <f t="shared" si="471"/>
        <v>0</v>
      </c>
      <c r="AB1100" s="128" t="str">
        <f t="shared" si="475"/>
        <v/>
      </c>
      <c r="AC1100" s="128" t="e">
        <f t="shared" si="476"/>
        <v>#REF!</v>
      </c>
    </row>
    <row r="1101" spans="1:29" ht="50.1" customHeight="1">
      <c r="A1101" s="171"/>
      <c r="B1101" s="171"/>
      <c r="C1101" s="174"/>
      <c r="D1101" s="174"/>
      <c r="E1101" s="131"/>
      <c r="F1101" s="177"/>
      <c r="G1101" s="180"/>
      <c r="H1101" s="163"/>
      <c r="I1101" s="165"/>
      <c r="J1101" s="168"/>
      <c r="K1101" s="62"/>
      <c r="L1101" s="63"/>
      <c r="M1101" s="63"/>
      <c r="N1101" s="142"/>
      <c r="O1101" s="127"/>
      <c r="P1101" s="100"/>
      <c r="Q1101" s="63">
        <f t="shared" si="472"/>
        <v>0</v>
      </c>
      <c r="R1101" s="64"/>
      <c r="S1101" s="67"/>
      <c r="T1101" s="46"/>
      <c r="U1101" s="106">
        <f>IF(EXACT(O1101,Y1101),M1101,M1101*(1-'Расчет ПРЕДЗАКАЗ'!$D$10))</f>
        <v>0</v>
      </c>
      <c r="V1101" s="106">
        <f t="shared" si="473"/>
        <v>0</v>
      </c>
      <c r="W1101" s="106" t="e">
        <f>IF(EXACT(O1101,Y1101),M1101,M1101*(1-#REF!))</f>
        <v>#REF!</v>
      </c>
      <c r="X1101" s="106" t="e">
        <f t="shared" si="474"/>
        <v>#REF!</v>
      </c>
      <c r="Y1101" s="107" t="s">
        <v>72</v>
      </c>
      <c r="Z1101" s="103">
        <f t="shared" si="470"/>
        <v>0</v>
      </c>
      <c r="AA1101" s="103">
        <f t="shared" si="471"/>
        <v>0</v>
      </c>
      <c r="AB1101" s="128" t="str">
        <f t="shared" si="475"/>
        <v/>
      </c>
      <c r="AC1101" s="128" t="e">
        <f t="shared" si="476"/>
        <v>#REF!</v>
      </c>
    </row>
    <row r="1102" spans="1:29" ht="50.1" customHeight="1">
      <c r="A1102" s="171"/>
      <c r="B1102" s="171"/>
      <c r="C1102" s="174"/>
      <c r="D1102" s="174"/>
      <c r="E1102" s="131"/>
      <c r="F1102" s="177"/>
      <c r="G1102" s="180"/>
      <c r="H1102" s="163"/>
      <c r="I1102" s="165"/>
      <c r="J1102" s="168"/>
      <c r="K1102" s="62"/>
      <c r="L1102" s="63"/>
      <c r="M1102" s="63"/>
      <c r="N1102" s="142"/>
      <c r="O1102" s="127"/>
      <c r="P1102" s="100"/>
      <c r="Q1102" s="63">
        <f t="shared" si="472"/>
        <v>0</v>
      </c>
      <c r="R1102" s="64"/>
      <c r="S1102" s="67"/>
      <c r="T1102" s="46"/>
      <c r="U1102" s="106">
        <f>IF(EXACT(O1102,Y1102),M1102,M1102*(1-'Расчет ПРЕДЗАКАЗ'!$D$10))</f>
        <v>0</v>
      </c>
      <c r="V1102" s="106">
        <f t="shared" si="473"/>
        <v>0</v>
      </c>
      <c r="W1102" s="106" t="e">
        <f>IF(EXACT(O1102,Y1102),M1102,M1102*(1-#REF!))</f>
        <v>#REF!</v>
      </c>
      <c r="X1102" s="106" t="e">
        <f t="shared" si="474"/>
        <v>#REF!</v>
      </c>
      <c r="Y1102" s="107" t="s">
        <v>72</v>
      </c>
      <c r="Z1102" s="103">
        <f t="shared" si="470"/>
        <v>0</v>
      </c>
      <c r="AA1102" s="103">
        <f t="shared" si="471"/>
        <v>0</v>
      </c>
      <c r="AB1102" s="128" t="str">
        <f t="shared" si="475"/>
        <v/>
      </c>
      <c r="AC1102" s="128" t="e">
        <f t="shared" si="476"/>
        <v>#REF!</v>
      </c>
    </row>
    <row r="1103" spans="1:29" ht="50.1" customHeight="1">
      <c r="A1103" s="171"/>
      <c r="B1103" s="171"/>
      <c r="C1103" s="174"/>
      <c r="D1103" s="174"/>
      <c r="E1103" s="131"/>
      <c r="F1103" s="177"/>
      <c r="G1103" s="180"/>
      <c r="H1103" s="163"/>
      <c r="I1103" s="165"/>
      <c r="J1103" s="168"/>
      <c r="K1103" s="62"/>
      <c r="L1103" s="63"/>
      <c r="M1103" s="63"/>
      <c r="N1103" s="142"/>
      <c r="O1103" s="127"/>
      <c r="P1103" s="100"/>
      <c r="Q1103" s="63">
        <f t="shared" si="472"/>
        <v>0</v>
      </c>
      <c r="R1103" s="64"/>
      <c r="S1103" s="67"/>
      <c r="T1103" s="46"/>
      <c r="U1103" s="106">
        <f>IF(EXACT(O1103,Y1103),M1103,M1103*(1-'Расчет ПРЕДЗАКАЗ'!$D$10))</f>
        <v>0</v>
      </c>
      <c r="V1103" s="106">
        <f t="shared" si="473"/>
        <v>0</v>
      </c>
      <c r="W1103" s="106" t="e">
        <f>IF(EXACT(O1103,Y1103),M1103,M1103*(1-#REF!))</f>
        <v>#REF!</v>
      </c>
      <c r="X1103" s="106" t="e">
        <f t="shared" si="474"/>
        <v>#REF!</v>
      </c>
      <c r="Y1103" s="107" t="s">
        <v>72</v>
      </c>
      <c r="Z1103" s="103">
        <f t="shared" si="470"/>
        <v>0</v>
      </c>
      <c r="AA1103" s="103">
        <f t="shared" si="471"/>
        <v>0</v>
      </c>
      <c r="AB1103" s="128" t="str">
        <f t="shared" si="475"/>
        <v/>
      </c>
      <c r="AC1103" s="128" t="e">
        <f t="shared" si="476"/>
        <v>#REF!</v>
      </c>
    </row>
    <row r="1104" spans="1:29" ht="50.1" customHeight="1">
      <c r="A1104" s="171"/>
      <c r="B1104" s="171"/>
      <c r="C1104" s="174"/>
      <c r="D1104" s="174"/>
      <c r="E1104" s="131"/>
      <c r="F1104" s="177"/>
      <c r="G1104" s="180"/>
      <c r="H1104" s="163"/>
      <c r="I1104" s="165"/>
      <c r="J1104" s="168"/>
      <c r="K1104" s="62"/>
      <c r="L1104" s="63"/>
      <c r="M1104" s="63"/>
      <c r="N1104" s="142"/>
      <c r="O1104" s="127"/>
      <c r="P1104" s="100"/>
      <c r="Q1104" s="63">
        <f t="shared" si="472"/>
        <v>0</v>
      </c>
      <c r="R1104" s="64"/>
      <c r="S1104" s="67"/>
      <c r="T1104" s="46"/>
      <c r="U1104" s="106">
        <f>IF(EXACT(O1104,Y1104),M1104,M1104*(1-'Расчет ПРЕДЗАКАЗ'!$D$10))</f>
        <v>0</v>
      </c>
      <c r="V1104" s="106">
        <f t="shared" si="473"/>
        <v>0</v>
      </c>
      <c r="W1104" s="106" t="e">
        <f>IF(EXACT(O1104,Y1104),M1104,M1104*(1-#REF!))</f>
        <v>#REF!</v>
      </c>
      <c r="X1104" s="106" t="e">
        <f t="shared" si="474"/>
        <v>#REF!</v>
      </c>
      <c r="Y1104" s="107" t="s">
        <v>72</v>
      </c>
      <c r="Z1104" s="103">
        <f t="shared" si="470"/>
        <v>0</v>
      </c>
      <c r="AA1104" s="103">
        <f t="shared" si="471"/>
        <v>0</v>
      </c>
      <c r="AB1104" s="128" t="str">
        <f t="shared" si="475"/>
        <v/>
      </c>
      <c r="AC1104" s="128" t="e">
        <f t="shared" si="476"/>
        <v>#REF!</v>
      </c>
    </row>
    <row r="1105" spans="1:29" ht="50.1" customHeight="1">
      <c r="A1105" s="171"/>
      <c r="B1105" s="171"/>
      <c r="C1105" s="174"/>
      <c r="D1105" s="174"/>
      <c r="E1105" s="131"/>
      <c r="F1105" s="177"/>
      <c r="G1105" s="180"/>
      <c r="H1105" s="163"/>
      <c r="I1105" s="165"/>
      <c r="J1105" s="168"/>
      <c r="K1105" s="62"/>
      <c r="L1105" s="63"/>
      <c r="M1105" s="63"/>
      <c r="N1105" s="65"/>
      <c r="O1105" s="127"/>
      <c r="P1105" s="100"/>
      <c r="Q1105" s="63">
        <f t="shared" si="472"/>
        <v>0</v>
      </c>
      <c r="R1105" s="65"/>
      <c r="S1105" s="67"/>
      <c r="T1105" s="40"/>
      <c r="U1105" s="106">
        <f>IF(EXACT(O1105,Y1105),M1105,M1105*(1-'Расчет ПРЕДЗАКАЗ'!$D$10))</f>
        <v>0</v>
      </c>
      <c r="V1105" s="106">
        <f t="shared" si="473"/>
        <v>0</v>
      </c>
      <c r="W1105" s="106" t="e">
        <f>IF(EXACT(O1105,Y1105),M1105,M1105*(1-#REF!))</f>
        <v>#REF!</v>
      </c>
      <c r="X1105" s="106" t="e">
        <f t="shared" si="474"/>
        <v>#REF!</v>
      </c>
      <c r="Y1105" s="107" t="s">
        <v>72</v>
      </c>
      <c r="Z1105" s="103">
        <f t="shared" si="470"/>
        <v>0</v>
      </c>
      <c r="AA1105" s="103">
        <f t="shared" si="471"/>
        <v>0</v>
      </c>
      <c r="AB1105" s="128" t="str">
        <f t="shared" si="475"/>
        <v/>
      </c>
      <c r="AC1105" s="128" t="e">
        <f t="shared" si="476"/>
        <v>#REF!</v>
      </c>
    </row>
    <row r="1106" spans="1:29" ht="50.1" customHeight="1">
      <c r="A1106" s="171"/>
      <c r="B1106" s="171"/>
      <c r="C1106" s="174"/>
      <c r="D1106" s="174"/>
      <c r="E1106" s="131"/>
      <c r="F1106" s="177"/>
      <c r="G1106" s="180"/>
      <c r="H1106" s="163"/>
      <c r="I1106" s="165"/>
      <c r="J1106" s="168"/>
      <c r="K1106" s="62"/>
      <c r="L1106" s="63"/>
      <c r="M1106" s="63"/>
      <c r="N1106" s="65"/>
      <c r="O1106" s="127"/>
      <c r="P1106" s="100"/>
      <c r="Q1106" s="63">
        <f t="shared" si="472"/>
        <v>0</v>
      </c>
      <c r="R1106" s="65"/>
      <c r="S1106" s="67"/>
      <c r="T1106" s="40"/>
      <c r="U1106" s="106">
        <f>IF(EXACT(O1106,Y1106),M1106,M1106*(1-'Расчет ПРЕДЗАКАЗ'!$D$10))</f>
        <v>0</v>
      </c>
      <c r="V1106" s="106">
        <f t="shared" si="473"/>
        <v>0</v>
      </c>
      <c r="W1106" s="106" t="e">
        <f>IF(EXACT(O1106,Y1106),M1106,M1106*(1-#REF!))</f>
        <v>#REF!</v>
      </c>
      <c r="X1106" s="106" t="e">
        <f t="shared" si="474"/>
        <v>#REF!</v>
      </c>
      <c r="Y1106" s="107" t="s">
        <v>72</v>
      </c>
      <c r="Z1106" s="103">
        <f t="shared" si="470"/>
        <v>0</v>
      </c>
      <c r="AA1106" s="103">
        <f t="shared" si="471"/>
        <v>0</v>
      </c>
      <c r="AB1106" s="128" t="str">
        <f t="shared" si="475"/>
        <v/>
      </c>
      <c r="AC1106" s="128" t="e">
        <f t="shared" si="476"/>
        <v>#REF!</v>
      </c>
    </row>
    <row r="1107" spans="1:29" ht="50.1" customHeight="1">
      <c r="A1107" s="171"/>
      <c r="B1107" s="171"/>
      <c r="C1107" s="174"/>
      <c r="D1107" s="174"/>
      <c r="E1107" s="131"/>
      <c r="F1107" s="177"/>
      <c r="G1107" s="180"/>
      <c r="H1107" s="163"/>
      <c r="I1107" s="165"/>
      <c r="J1107" s="168"/>
      <c r="K1107" s="62"/>
      <c r="L1107" s="63"/>
      <c r="M1107" s="63"/>
      <c r="N1107" s="65"/>
      <c r="O1107" s="127"/>
      <c r="P1107" s="100"/>
      <c r="Q1107" s="63">
        <f t="shared" si="472"/>
        <v>0</v>
      </c>
      <c r="R1107" s="65"/>
      <c r="S1107" s="67"/>
      <c r="T1107" s="40"/>
      <c r="U1107" s="106">
        <f>IF(EXACT(O1107,Y1107),M1107,M1107*(1-'Расчет ПРЕДЗАКАЗ'!$D$10))</f>
        <v>0</v>
      </c>
      <c r="V1107" s="106">
        <f t="shared" si="473"/>
        <v>0</v>
      </c>
      <c r="W1107" s="106" t="e">
        <f>IF(EXACT(O1107,Y1107),M1107,M1107*(1-#REF!))</f>
        <v>#REF!</v>
      </c>
      <c r="X1107" s="106" t="e">
        <f t="shared" si="474"/>
        <v>#REF!</v>
      </c>
      <c r="Y1107" s="107" t="s">
        <v>72</v>
      </c>
      <c r="Z1107" s="103">
        <f t="shared" si="470"/>
        <v>0</v>
      </c>
      <c r="AA1107" s="103">
        <f t="shared" si="471"/>
        <v>0</v>
      </c>
      <c r="AB1107" s="128" t="str">
        <f t="shared" si="475"/>
        <v/>
      </c>
      <c r="AC1107" s="128" t="e">
        <f t="shared" si="476"/>
        <v>#REF!</v>
      </c>
    </row>
    <row r="1108" spans="1:29" ht="50.1" customHeight="1">
      <c r="A1108" s="171"/>
      <c r="B1108" s="171"/>
      <c r="C1108" s="174"/>
      <c r="D1108" s="174"/>
      <c r="E1108" s="131"/>
      <c r="F1108" s="177"/>
      <c r="G1108" s="180"/>
      <c r="H1108" s="163"/>
      <c r="I1108" s="165"/>
      <c r="J1108" s="168"/>
      <c r="K1108" s="62"/>
      <c r="L1108" s="63"/>
      <c r="M1108" s="63"/>
      <c r="N1108" s="65"/>
      <c r="O1108" s="127"/>
      <c r="P1108" s="100"/>
      <c r="Q1108" s="63">
        <f t="shared" si="472"/>
        <v>0</v>
      </c>
      <c r="R1108" s="65"/>
      <c r="S1108" s="67"/>
      <c r="T1108" s="40"/>
      <c r="U1108" s="106">
        <f>IF(EXACT(O1108,Y1108),M1108,M1108*(1-'Расчет ПРЕДЗАКАЗ'!$D$10))</f>
        <v>0</v>
      </c>
      <c r="V1108" s="106">
        <f t="shared" si="473"/>
        <v>0</v>
      </c>
      <c r="W1108" s="106" t="e">
        <f>IF(EXACT(O1108,Y1108),M1108,M1108*(1-#REF!))</f>
        <v>#REF!</v>
      </c>
      <c r="X1108" s="106" t="e">
        <f t="shared" si="474"/>
        <v>#REF!</v>
      </c>
      <c r="Y1108" s="107" t="s">
        <v>72</v>
      </c>
      <c r="Z1108" s="103">
        <f t="shared" si="470"/>
        <v>0</v>
      </c>
      <c r="AA1108" s="103">
        <f t="shared" si="471"/>
        <v>0</v>
      </c>
      <c r="AB1108" s="128" t="str">
        <f t="shared" si="475"/>
        <v/>
      </c>
      <c r="AC1108" s="128" t="e">
        <f t="shared" si="476"/>
        <v>#REF!</v>
      </c>
    </row>
    <row r="1109" spans="1:29" ht="50.1" customHeight="1">
      <c r="A1109" s="171"/>
      <c r="B1109" s="171"/>
      <c r="C1109" s="174"/>
      <c r="D1109" s="174"/>
      <c r="E1109" s="131"/>
      <c r="F1109" s="177"/>
      <c r="G1109" s="180"/>
      <c r="H1109" s="163"/>
      <c r="I1109" s="165"/>
      <c r="J1109" s="168"/>
      <c r="K1109" s="62"/>
      <c r="L1109" s="63"/>
      <c r="M1109" s="63"/>
      <c r="N1109" s="65"/>
      <c r="O1109" s="127"/>
      <c r="P1109" s="100"/>
      <c r="Q1109" s="63">
        <f t="shared" si="472"/>
        <v>0</v>
      </c>
      <c r="R1109" s="65"/>
      <c r="S1109" s="67"/>
      <c r="T1109" s="40"/>
      <c r="U1109" s="106">
        <f>IF(EXACT(O1109,Y1109),M1109,M1109*(1-'Расчет ПРЕДЗАКАЗ'!$D$10))</f>
        <v>0</v>
      </c>
      <c r="V1109" s="106">
        <f t="shared" si="473"/>
        <v>0</v>
      </c>
      <c r="W1109" s="106" t="e">
        <f>IF(EXACT(O1109,Y1109),M1109,M1109*(1-#REF!))</f>
        <v>#REF!</v>
      </c>
      <c r="X1109" s="106" t="e">
        <f t="shared" si="474"/>
        <v>#REF!</v>
      </c>
      <c r="Y1109" s="107" t="s">
        <v>72</v>
      </c>
      <c r="Z1109" s="103">
        <f t="shared" si="470"/>
        <v>0</v>
      </c>
      <c r="AA1109" s="103">
        <f t="shared" si="471"/>
        <v>0</v>
      </c>
      <c r="AB1109" s="128" t="str">
        <f t="shared" si="475"/>
        <v/>
      </c>
      <c r="AC1109" s="128" t="e">
        <f t="shared" si="476"/>
        <v>#REF!</v>
      </c>
    </row>
    <row r="1110" spans="1:29" ht="50.1" customHeight="1">
      <c r="A1110" s="172"/>
      <c r="B1110" s="172"/>
      <c r="C1110" s="175"/>
      <c r="D1110" s="175"/>
      <c r="E1110" s="132"/>
      <c r="F1110" s="178"/>
      <c r="G1110" s="181"/>
      <c r="H1110" s="164"/>
      <c r="I1110" s="166"/>
      <c r="J1110" s="169"/>
      <c r="K1110" s="62"/>
      <c r="L1110" s="63"/>
      <c r="M1110" s="63"/>
      <c r="N1110" s="65"/>
      <c r="O1110" s="127"/>
      <c r="P1110" s="100"/>
      <c r="Q1110" s="63">
        <f t="shared" si="472"/>
        <v>0</v>
      </c>
      <c r="R1110" s="65"/>
      <c r="S1110" s="64"/>
      <c r="T1110" s="40"/>
      <c r="U1110" s="106">
        <f>IF(EXACT(O1110,Y1110),M1110,M1110*(1-'Расчет ПРЕДЗАКАЗ'!$D$10))</f>
        <v>0</v>
      </c>
      <c r="V1110" s="106">
        <f t="shared" si="473"/>
        <v>0</v>
      </c>
      <c r="W1110" s="106" t="e">
        <f>IF(EXACT(O1110,Y1110),M1110,M1110*(1-#REF!))</f>
        <v>#REF!</v>
      </c>
      <c r="X1110" s="106" t="e">
        <f t="shared" si="474"/>
        <v>#REF!</v>
      </c>
      <c r="Y1110" s="107" t="s">
        <v>72</v>
      </c>
      <c r="Z1110" s="103">
        <f t="shared" si="470"/>
        <v>0</v>
      </c>
      <c r="AA1110" s="103">
        <f t="shared" si="471"/>
        <v>0</v>
      </c>
      <c r="AB1110" s="128" t="str">
        <f t="shared" si="475"/>
        <v/>
      </c>
      <c r="AC1110" s="128" t="e">
        <f t="shared" si="476"/>
        <v>#REF!</v>
      </c>
    </row>
    <row r="1111" spans="1:29" ht="11.25" customHeight="1" thickBot="1"/>
    <row r="1112" spans="1:29" ht="50.1" customHeight="1">
      <c r="A1112" s="170">
        <v>574</v>
      </c>
      <c r="B1112" s="170" t="s">
        <v>4592</v>
      </c>
      <c r="C1112" s="173" t="s">
        <v>4593</v>
      </c>
      <c r="D1112" s="173" t="s">
        <v>77</v>
      </c>
      <c r="E1112" s="131"/>
      <c r="F1112" s="196" t="s">
        <v>4594</v>
      </c>
      <c r="G1112" s="179" t="s">
        <v>4595</v>
      </c>
      <c r="H1112" s="162" t="s">
        <v>4596</v>
      </c>
      <c r="I1112" s="195" t="s">
        <v>4597</v>
      </c>
      <c r="J1112" s="167" t="s">
        <v>19</v>
      </c>
      <c r="K1112" s="62" t="s">
        <v>587</v>
      </c>
      <c r="L1112" s="63">
        <v>520</v>
      </c>
      <c r="M1112" s="63">
        <v>320</v>
      </c>
      <c r="N1112" s="142" t="s">
        <v>4598</v>
      </c>
      <c r="O1112" s="127" t="s">
        <v>72</v>
      </c>
      <c r="P1112" s="100"/>
      <c r="Q1112" s="63">
        <f>P1112*M1112</f>
        <v>0</v>
      </c>
      <c r="R1112" s="64"/>
      <c r="S1112" s="67">
        <v>201</v>
      </c>
      <c r="T1112" s="61"/>
      <c r="U1112" s="106">
        <f>IF(EXACT(O1112,Y1112),M1112,M1112*(1-'Расчет ПРЕДЗАКАЗ'!$D$10))</f>
        <v>320</v>
      </c>
      <c r="V1112" s="106">
        <f>P1112*U1112</f>
        <v>0</v>
      </c>
      <c r="W1112" s="106">
        <f>IF(EXACT(O1112,Y1112),M1112,M1112*(1-#REF!))</f>
        <v>320</v>
      </c>
      <c r="X1112" s="106">
        <f>P1112*W1112</f>
        <v>0</v>
      </c>
      <c r="Y1112" s="107" t="s">
        <v>72</v>
      </c>
      <c r="Z1112" s="103">
        <f t="shared" ref="Z1112:Z1126" si="477">IF(EXACT(O1112,Y1112),Q1112,0)</f>
        <v>0</v>
      </c>
      <c r="AA1112" s="103">
        <f t="shared" ref="AA1112:AA1126" si="478">IF(Z1112=0,Q1112,0)</f>
        <v>0</v>
      </c>
      <c r="AB1112" s="128">
        <f>IF(U1112=0,"",L1112/U1112-1)</f>
        <v>0.625</v>
      </c>
      <c r="AC1112" s="128">
        <f>IF(W1112=0,"",L1112/W1112-1)</f>
        <v>0.625</v>
      </c>
    </row>
    <row r="1113" spans="1:29" ht="50.1" customHeight="1">
      <c r="A1113" s="171"/>
      <c r="B1113" s="171"/>
      <c r="C1113" s="174"/>
      <c r="D1113" s="174"/>
      <c r="E1113" s="131"/>
      <c r="F1113" s="177"/>
      <c r="G1113" s="180"/>
      <c r="H1113" s="163"/>
      <c r="I1113" s="165"/>
      <c r="J1113" s="168"/>
      <c r="K1113" s="62"/>
      <c r="L1113" s="63"/>
      <c r="M1113" s="63"/>
      <c r="N1113" s="142"/>
      <c r="O1113" s="127"/>
      <c r="P1113" s="100"/>
      <c r="Q1113" s="63">
        <f t="shared" ref="Q1113:Q1126" si="479">P1113*M1113</f>
        <v>0</v>
      </c>
      <c r="R1113" s="64"/>
      <c r="S1113" s="67"/>
      <c r="T1113" s="46"/>
      <c r="U1113" s="106">
        <f>IF(EXACT(O1113,Y1113),M1113,M1113*(1-'Расчет ПРЕДЗАКАЗ'!$D$10))</f>
        <v>0</v>
      </c>
      <c r="V1113" s="106">
        <f t="shared" ref="V1113:V1126" si="480">P1113*U1113</f>
        <v>0</v>
      </c>
      <c r="W1113" s="106" t="e">
        <f>IF(EXACT(O1113,Y1113),M1113,M1113*(1-#REF!))</f>
        <v>#REF!</v>
      </c>
      <c r="X1113" s="106" t="e">
        <f t="shared" ref="X1113:X1126" si="481">P1113*W1113</f>
        <v>#REF!</v>
      </c>
      <c r="Y1113" s="107" t="s">
        <v>72</v>
      </c>
      <c r="Z1113" s="103">
        <f t="shared" si="477"/>
        <v>0</v>
      </c>
      <c r="AA1113" s="103">
        <f t="shared" si="478"/>
        <v>0</v>
      </c>
      <c r="AB1113" s="128" t="str">
        <f t="shared" ref="AB1113:AB1126" si="482">IF(U1113=0,"",L1113/U1113-1)</f>
        <v/>
      </c>
      <c r="AC1113" s="128" t="e">
        <f t="shared" ref="AC1113:AC1126" si="483">IF(W1113=0,"",L1113/W1113-1)</f>
        <v>#REF!</v>
      </c>
    </row>
    <row r="1114" spans="1:29" ht="50.1" customHeight="1">
      <c r="A1114" s="171"/>
      <c r="B1114" s="171"/>
      <c r="C1114" s="174"/>
      <c r="D1114" s="174"/>
      <c r="E1114" s="131"/>
      <c r="F1114" s="177"/>
      <c r="G1114" s="180"/>
      <c r="H1114" s="163"/>
      <c r="I1114" s="165"/>
      <c r="J1114" s="168"/>
      <c r="K1114" s="62"/>
      <c r="L1114" s="63"/>
      <c r="M1114" s="63"/>
      <c r="N1114" s="142"/>
      <c r="O1114" s="127"/>
      <c r="P1114" s="100"/>
      <c r="Q1114" s="63">
        <f t="shared" si="479"/>
        <v>0</v>
      </c>
      <c r="R1114" s="64"/>
      <c r="S1114" s="67"/>
      <c r="T1114" s="46"/>
      <c r="U1114" s="106">
        <f>IF(EXACT(O1114,Y1114),M1114,M1114*(1-'Расчет ПРЕДЗАКАЗ'!$D$10))</f>
        <v>0</v>
      </c>
      <c r="V1114" s="106">
        <f t="shared" si="480"/>
        <v>0</v>
      </c>
      <c r="W1114" s="106" t="e">
        <f>IF(EXACT(O1114,Y1114),M1114,M1114*(1-#REF!))</f>
        <v>#REF!</v>
      </c>
      <c r="X1114" s="106" t="e">
        <f t="shared" si="481"/>
        <v>#REF!</v>
      </c>
      <c r="Y1114" s="107" t="s">
        <v>72</v>
      </c>
      <c r="Z1114" s="103">
        <f t="shared" si="477"/>
        <v>0</v>
      </c>
      <c r="AA1114" s="103">
        <f t="shared" si="478"/>
        <v>0</v>
      </c>
      <c r="AB1114" s="128" t="str">
        <f t="shared" si="482"/>
        <v/>
      </c>
      <c r="AC1114" s="128" t="e">
        <f t="shared" si="483"/>
        <v>#REF!</v>
      </c>
    </row>
    <row r="1115" spans="1:29" ht="50.1" customHeight="1">
      <c r="A1115" s="171"/>
      <c r="B1115" s="171"/>
      <c r="C1115" s="174"/>
      <c r="D1115" s="174"/>
      <c r="E1115" s="131"/>
      <c r="F1115" s="177"/>
      <c r="G1115" s="180"/>
      <c r="H1115" s="163"/>
      <c r="I1115" s="165"/>
      <c r="J1115" s="168"/>
      <c r="K1115" s="62"/>
      <c r="L1115" s="63"/>
      <c r="M1115" s="63"/>
      <c r="N1115" s="142"/>
      <c r="O1115" s="127"/>
      <c r="P1115" s="100"/>
      <c r="Q1115" s="63">
        <f t="shared" si="479"/>
        <v>0</v>
      </c>
      <c r="R1115" s="64"/>
      <c r="S1115" s="67"/>
      <c r="T1115" s="46"/>
      <c r="U1115" s="106">
        <f>IF(EXACT(O1115,Y1115),M1115,M1115*(1-'Расчет ПРЕДЗАКАЗ'!$D$10))</f>
        <v>0</v>
      </c>
      <c r="V1115" s="106">
        <f t="shared" si="480"/>
        <v>0</v>
      </c>
      <c r="W1115" s="106" t="e">
        <f>IF(EXACT(O1115,Y1115),M1115,M1115*(1-#REF!))</f>
        <v>#REF!</v>
      </c>
      <c r="X1115" s="106" t="e">
        <f t="shared" si="481"/>
        <v>#REF!</v>
      </c>
      <c r="Y1115" s="107" t="s">
        <v>72</v>
      </c>
      <c r="Z1115" s="103">
        <f t="shared" si="477"/>
        <v>0</v>
      </c>
      <c r="AA1115" s="103">
        <f t="shared" si="478"/>
        <v>0</v>
      </c>
      <c r="AB1115" s="128" t="str">
        <f t="shared" si="482"/>
        <v/>
      </c>
      <c r="AC1115" s="128" t="e">
        <f t="shared" si="483"/>
        <v>#REF!</v>
      </c>
    </row>
    <row r="1116" spans="1:29" ht="50.1" customHeight="1">
      <c r="A1116" s="171"/>
      <c r="B1116" s="171"/>
      <c r="C1116" s="174"/>
      <c r="D1116" s="174"/>
      <c r="E1116" s="131"/>
      <c r="F1116" s="177"/>
      <c r="G1116" s="180"/>
      <c r="H1116" s="163"/>
      <c r="I1116" s="165"/>
      <c r="J1116" s="168"/>
      <c r="K1116" s="62"/>
      <c r="L1116" s="63"/>
      <c r="M1116" s="63"/>
      <c r="N1116" s="142"/>
      <c r="O1116" s="127"/>
      <c r="P1116" s="100"/>
      <c r="Q1116" s="63">
        <f t="shared" si="479"/>
        <v>0</v>
      </c>
      <c r="R1116" s="64"/>
      <c r="S1116" s="67"/>
      <c r="T1116" s="46"/>
      <c r="U1116" s="106">
        <f>IF(EXACT(O1116,Y1116),M1116,M1116*(1-'Расчет ПРЕДЗАКАЗ'!$D$10))</f>
        <v>0</v>
      </c>
      <c r="V1116" s="106">
        <f t="shared" si="480"/>
        <v>0</v>
      </c>
      <c r="W1116" s="106" t="e">
        <f>IF(EXACT(O1116,Y1116),M1116,M1116*(1-#REF!))</f>
        <v>#REF!</v>
      </c>
      <c r="X1116" s="106" t="e">
        <f t="shared" si="481"/>
        <v>#REF!</v>
      </c>
      <c r="Y1116" s="107" t="s">
        <v>72</v>
      </c>
      <c r="Z1116" s="103">
        <f t="shared" si="477"/>
        <v>0</v>
      </c>
      <c r="AA1116" s="103">
        <f t="shared" si="478"/>
        <v>0</v>
      </c>
      <c r="AB1116" s="128" t="str">
        <f t="shared" si="482"/>
        <v/>
      </c>
      <c r="AC1116" s="128" t="e">
        <f t="shared" si="483"/>
        <v>#REF!</v>
      </c>
    </row>
    <row r="1117" spans="1:29" ht="50.1" customHeight="1">
      <c r="A1117" s="171"/>
      <c r="B1117" s="171"/>
      <c r="C1117" s="174"/>
      <c r="D1117" s="174"/>
      <c r="E1117" s="131"/>
      <c r="F1117" s="177"/>
      <c r="G1117" s="180"/>
      <c r="H1117" s="163"/>
      <c r="I1117" s="165"/>
      <c r="J1117" s="168"/>
      <c r="K1117" s="62"/>
      <c r="L1117" s="63"/>
      <c r="M1117" s="63"/>
      <c r="N1117" s="142"/>
      <c r="O1117" s="127"/>
      <c r="P1117" s="100"/>
      <c r="Q1117" s="63">
        <f t="shared" si="479"/>
        <v>0</v>
      </c>
      <c r="R1117" s="64"/>
      <c r="S1117" s="67"/>
      <c r="T1117" s="46"/>
      <c r="U1117" s="106">
        <f>IF(EXACT(O1117,Y1117),M1117,M1117*(1-'Расчет ПРЕДЗАКАЗ'!$D$10))</f>
        <v>0</v>
      </c>
      <c r="V1117" s="106">
        <f t="shared" si="480"/>
        <v>0</v>
      </c>
      <c r="W1117" s="106" t="e">
        <f>IF(EXACT(O1117,Y1117),M1117,M1117*(1-#REF!))</f>
        <v>#REF!</v>
      </c>
      <c r="X1117" s="106" t="e">
        <f t="shared" si="481"/>
        <v>#REF!</v>
      </c>
      <c r="Y1117" s="107" t="s">
        <v>72</v>
      </c>
      <c r="Z1117" s="103">
        <f t="shared" si="477"/>
        <v>0</v>
      </c>
      <c r="AA1117" s="103">
        <f t="shared" si="478"/>
        <v>0</v>
      </c>
      <c r="AB1117" s="128" t="str">
        <f t="shared" si="482"/>
        <v/>
      </c>
      <c r="AC1117" s="128" t="e">
        <f t="shared" si="483"/>
        <v>#REF!</v>
      </c>
    </row>
    <row r="1118" spans="1:29" ht="50.1" customHeight="1">
      <c r="A1118" s="171"/>
      <c r="B1118" s="171"/>
      <c r="C1118" s="174"/>
      <c r="D1118" s="174"/>
      <c r="E1118" s="131"/>
      <c r="F1118" s="177"/>
      <c r="G1118" s="180"/>
      <c r="H1118" s="163"/>
      <c r="I1118" s="165"/>
      <c r="J1118" s="168"/>
      <c r="K1118" s="62"/>
      <c r="L1118" s="63"/>
      <c r="M1118" s="63"/>
      <c r="N1118" s="142"/>
      <c r="O1118" s="127"/>
      <c r="P1118" s="100"/>
      <c r="Q1118" s="63">
        <f t="shared" si="479"/>
        <v>0</v>
      </c>
      <c r="R1118" s="64"/>
      <c r="S1118" s="67"/>
      <c r="T1118" s="46"/>
      <c r="U1118" s="106">
        <f>IF(EXACT(O1118,Y1118),M1118,M1118*(1-'Расчет ПРЕДЗАКАЗ'!$D$10))</f>
        <v>0</v>
      </c>
      <c r="V1118" s="106">
        <f t="shared" si="480"/>
        <v>0</v>
      </c>
      <c r="W1118" s="106" t="e">
        <f>IF(EXACT(O1118,Y1118),M1118,M1118*(1-#REF!))</f>
        <v>#REF!</v>
      </c>
      <c r="X1118" s="106" t="e">
        <f t="shared" si="481"/>
        <v>#REF!</v>
      </c>
      <c r="Y1118" s="107" t="s">
        <v>72</v>
      </c>
      <c r="Z1118" s="103">
        <f t="shared" si="477"/>
        <v>0</v>
      </c>
      <c r="AA1118" s="103">
        <f t="shared" si="478"/>
        <v>0</v>
      </c>
      <c r="AB1118" s="128" t="str">
        <f t="shared" si="482"/>
        <v/>
      </c>
      <c r="AC1118" s="128" t="e">
        <f t="shared" si="483"/>
        <v>#REF!</v>
      </c>
    </row>
    <row r="1119" spans="1:29" ht="50.1" customHeight="1">
      <c r="A1119" s="171"/>
      <c r="B1119" s="171"/>
      <c r="C1119" s="174"/>
      <c r="D1119" s="174"/>
      <c r="E1119" s="131"/>
      <c r="F1119" s="177"/>
      <c r="G1119" s="180"/>
      <c r="H1119" s="163"/>
      <c r="I1119" s="165"/>
      <c r="J1119" s="168"/>
      <c r="K1119" s="62"/>
      <c r="L1119" s="63"/>
      <c r="M1119" s="63"/>
      <c r="N1119" s="142"/>
      <c r="O1119" s="127"/>
      <c r="P1119" s="100"/>
      <c r="Q1119" s="63">
        <f t="shared" si="479"/>
        <v>0</v>
      </c>
      <c r="R1119" s="64"/>
      <c r="S1119" s="67"/>
      <c r="T1119" s="46"/>
      <c r="U1119" s="106">
        <f>IF(EXACT(O1119,Y1119),M1119,M1119*(1-'Расчет ПРЕДЗАКАЗ'!$D$10))</f>
        <v>0</v>
      </c>
      <c r="V1119" s="106">
        <f t="shared" si="480"/>
        <v>0</v>
      </c>
      <c r="W1119" s="106" t="e">
        <f>IF(EXACT(O1119,Y1119),M1119,M1119*(1-#REF!))</f>
        <v>#REF!</v>
      </c>
      <c r="X1119" s="106" t="e">
        <f t="shared" si="481"/>
        <v>#REF!</v>
      </c>
      <c r="Y1119" s="107" t="s">
        <v>72</v>
      </c>
      <c r="Z1119" s="103">
        <f t="shared" si="477"/>
        <v>0</v>
      </c>
      <c r="AA1119" s="103">
        <f t="shared" si="478"/>
        <v>0</v>
      </c>
      <c r="AB1119" s="128" t="str">
        <f t="shared" si="482"/>
        <v/>
      </c>
      <c r="AC1119" s="128" t="e">
        <f t="shared" si="483"/>
        <v>#REF!</v>
      </c>
    </row>
    <row r="1120" spans="1:29" ht="50.1" customHeight="1">
      <c r="A1120" s="171"/>
      <c r="B1120" s="171"/>
      <c r="C1120" s="174"/>
      <c r="D1120" s="174"/>
      <c r="E1120" s="131"/>
      <c r="F1120" s="177"/>
      <c r="G1120" s="180"/>
      <c r="H1120" s="163"/>
      <c r="I1120" s="165"/>
      <c r="J1120" s="168"/>
      <c r="K1120" s="62"/>
      <c r="L1120" s="63"/>
      <c r="M1120" s="63"/>
      <c r="N1120" s="142"/>
      <c r="O1120" s="127"/>
      <c r="P1120" s="100"/>
      <c r="Q1120" s="63">
        <f t="shared" si="479"/>
        <v>0</v>
      </c>
      <c r="R1120" s="64"/>
      <c r="S1120" s="67"/>
      <c r="T1120" s="46"/>
      <c r="U1120" s="106">
        <f>IF(EXACT(O1120,Y1120),M1120,M1120*(1-'Расчет ПРЕДЗАКАЗ'!$D$10))</f>
        <v>0</v>
      </c>
      <c r="V1120" s="106">
        <f t="shared" si="480"/>
        <v>0</v>
      </c>
      <c r="W1120" s="106" t="e">
        <f>IF(EXACT(O1120,Y1120),M1120,M1120*(1-#REF!))</f>
        <v>#REF!</v>
      </c>
      <c r="X1120" s="106" t="e">
        <f t="shared" si="481"/>
        <v>#REF!</v>
      </c>
      <c r="Y1120" s="107" t="s">
        <v>72</v>
      </c>
      <c r="Z1120" s="103">
        <f t="shared" si="477"/>
        <v>0</v>
      </c>
      <c r="AA1120" s="103">
        <f t="shared" si="478"/>
        <v>0</v>
      </c>
      <c r="AB1120" s="128" t="str">
        <f t="shared" si="482"/>
        <v/>
      </c>
      <c r="AC1120" s="128" t="e">
        <f t="shared" si="483"/>
        <v>#REF!</v>
      </c>
    </row>
    <row r="1121" spans="1:29" ht="50.1" customHeight="1">
      <c r="A1121" s="171"/>
      <c r="B1121" s="171"/>
      <c r="C1121" s="174"/>
      <c r="D1121" s="174"/>
      <c r="E1121" s="131"/>
      <c r="F1121" s="177"/>
      <c r="G1121" s="180"/>
      <c r="H1121" s="163"/>
      <c r="I1121" s="165"/>
      <c r="J1121" s="168"/>
      <c r="K1121" s="62"/>
      <c r="L1121" s="63"/>
      <c r="M1121" s="63"/>
      <c r="N1121" s="65"/>
      <c r="O1121" s="127"/>
      <c r="P1121" s="100"/>
      <c r="Q1121" s="63">
        <f t="shared" si="479"/>
        <v>0</v>
      </c>
      <c r="R1121" s="65"/>
      <c r="S1121" s="67"/>
      <c r="T1121" s="40"/>
      <c r="U1121" s="106">
        <f>IF(EXACT(O1121,Y1121),M1121,M1121*(1-'Расчет ПРЕДЗАКАЗ'!$D$10))</f>
        <v>0</v>
      </c>
      <c r="V1121" s="106">
        <f t="shared" si="480"/>
        <v>0</v>
      </c>
      <c r="W1121" s="106" t="e">
        <f>IF(EXACT(O1121,Y1121),M1121,M1121*(1-#REF!))</f>
        <v>#REF!</v>
      </c>
      <c r="X1121" s="106" t="e">
        <f t="shared" si="481"/>
        <v>#REF!</v>
      </c>
      <c r="Y1121" s="107" t="s">
        <v>72</v>
      </c>
      <c r="Z1121" s="103">
        <f t="shared" si="477"/>
        <v>0</v>
      </c>
      <c r="AA1121" s="103">
        <f t="shared" si="478"/>
        <v>0</v>
      </c>
      <c r="AB1121" s="128" t="str">
        <f t="shared" si="482"/>
        <v/>
      </c>
      <c r="AC1121" s="128" t="e">
        <f t="shared" si="483"/>
        <v>#REF!</v>
      </c>
    </row>
    <row r="1122" spans="1:29" ht="50.1" customHeight="1">
      <c r="A1122" s="171"/>
      <c r="B1122" s="171"/>
      <c r="C1122" s="174"/>
      <c r="D1122" s="174"/>
      <c r="E1122" s="131"/>
      <c r="F1122" s="177"/>
      <c r="G1122" s="180"/>
      <c r="H1122" s="163"/>
      <c r="I1122" s="165"/>
      <c r="J1122" s="168"/>
      <c r="K1122" s="62"/>
      <c r="L1122" s="63"/>
      <c r="M1122" s="63"/>
      <c r="N1122" s="65"/>
      <c r="O1122" s="127"/>
      <c r="P1122" s="100"/>
      <c r="Q1122" s="63">
        <f t="shared" si="479"/>
        <v>0</v>
      </c>
      <c r="R1122" s="65"/>
      <c r="S1122" s="67"/>
      <c r="T1122" s="40"/>
      <c r="U1122" s="106">
        <f>IF(EXACT(O1122,Y1122),M1122,M1122*(1-'Расчет ПРЕДЗАКАЗ'!$D$10))</f>
        <v>0</v>
      </c>
      <c r="V1122" s="106">
        <f t="shared" si="480"/>
        <v>0</v>
      </c>
      <c r="W1122" s="106" t="e">
        <f>IF(EXACT(O1122,Y1122),M1122,M1122*(1-#REF!))</f>
        <v>#REF!</v>
      </c>
      <c r="X1122" s="106" t="e">
        <f t="shared" si="481"/>
        <v>#REF!</v>
      </c>
      <c r="Y1122" s="107" t="s">
        <v>72</v>
      </c>
      <c r="Z1122" s="103">
        <f t="shared" si="477"/>
        <v>0</v>
      </c>
      <c r="AA1122" s="103">
        <f t="shared" si="478"/>
        <v>0</v>
      </c>
      <c r="AB1122" s="128" t="str">
        <f t="shared" si="482"/>
        <v/>
      </c>
      <c r="AC1122" s="128" t="e">
        <f t="shared" si="483"/>
        <v>#REF!</v>
      </c>
    </row>
    <row r="1123" spans="1:29" ht="50.1" customHeight="1">
      <c r="A1123" s="171"/>
      <c r="B1123" s="171"/>
      <c r="C1123" s="174"/>
      <c r="D1123" s="174"/>
      <c r="E1123" s="131"/>
      <c r="F1123" s="177"/>
      <c r="G1123" s="180"/>
      <c r="H1123" s="163"/>
      <c r="I1123" s="165"/>
      <c r="J1123" s="168"/>
      <c r="K1123" s="62"/>
      <c r="L1123" s="63"/>
      <c r="M1123" s="63"/>
      <c r="N1123" s="65"/>
      <c r="O1123" s="127"/>
      <c r="P1123" s="100"/>
      <c r="Q1123" s="63">
        <f t="shared" si="479"/>
        <v>0</v>
      </c>
      <c r="R1123" s="65"/>
      <c r="S1123" s="67"/>
      <c r="T1123" s="40"/>
      <c r="U1123" s="106">
        <f>IF(EXACT(O1123,Y1123),M1123,M1123*(1-'Расчет ПРЕДЗАКАЗ'!$D$10))</f>
        <v>0</v>
      </c>
      <c r="V1123" s="106">
        <f t="shared" si="480"/>
        <v>0</v>
      </c>
      <c r="W1123" s="106" t="e">
        <f>IF(EXACT(O1123,Y1123),M1123,M1123*(1-#REF!))</f>
        <v>#REF!</v>
      </c>
      <c r="X1123" s="106" t="e">
        <f t="shared" si="481"/>
        <v>#REF!</v>
      </c>
      <c r="Y1123" s="107" t="s">
        <v>72</v>
      </c>
      <c r="Z1123" s="103">
        <f t="shared" si="477"/>
        <v>0</v>
      </c>
      <c r="AA1123" s="103">
        <f t="shared" si="478"/>
        <v>0</v>
      </c>
      <c r="AB1123" s="128" t="str">
        <f t="shared" si="482"/>
        <v/>
      </c>
      <c r="AC1123" s="128" t="e">
        <f t="shared" si="483"/>
        <v>#REF!</v>
      </c>
    </row>
    <row r="1124" spans="1:29" ht="50.1" customHeight="1">
      <c r="A1124" s="171"/>
      <c r="B1124" s="171"/>
      <c r="C1124" s="174"/>
      <c r="D1124" s="174"/>
      <c r="E1124" s="131"/>
      <c r="F1124" s="177"/>
      <c r="G1124" s="180"/>
      <c r="H1124" s="163"/>
      <c r="I1124" s="165"/>
      <c r="J1124" s="168"/>
      <c r="K1124" s="62"/>
      <c r="L1124" s="63"/>
      <c r="M1124" s="63"/>
      <c r="N1124" s="65"/>
      <c r="O1124" s="127"/>
      <c r="P1124" s="100"/>
      <c r="Q1124" s="63">
        <f t="shared" si="479"/>
        <v>0</v>
      </c>
      <c r="R1124" s="65"/>
      <c r="S1124" s="67"/>
      <c r="T1124" s="40"/>
      <c r="U1124" s="106">
        <f>IF(EXACT(O1124,Y1124),M1124,M1124*(1-'Расчет ПРЕДЗАКАЗ'!$D$10))</f>
        <v>0</v>
      </c>
      <c r="V1124" s="106">
        <f t="shared" si="480"/>
        <v>0</v>
      </c>
      <c r="W1124" s="106" t="e">
        <f>IF(EXACT(O1124,Y1124),M1124,M1124*(1-#REF!))</f>
        <v>#REF!</v>
      </c>
      <c r="X1124" s="106" t="e">
        <f t="shared" si="481"/>
        <v>#REF!</v>
      </c>
      <c r="Y1124" s="107" t="s">
        <v>72</v>
      </c>
      <c r="Z1124" s="103">
        <f t="shared" si="477"/>
        <v>0</v>
      </c>
      <c r="AA1124" s="103">
        <f t="shared" si="478"/>
        <v>0</v>
      </c>
      <c r="AB1124" s="128" t="str">
        <f t="shared" si="482"/>
        <v/>
      </c>
      <c r="AC1124" s="128" t="e">
        <f t="shared" si="483"/>
        <v>#REF!</v>
      </c>
    </row>
    <row r="1125" spans="1:29" ht="50.1" customHeight="1">
      <c r="A1125" s="171"/>
      <c r="B1125" s="171"/>
      <c r="C1125" s="174"/>
      <c r="D1125" s="174"/>
      <c r="E1125" s="131"/>
      <c r="F1125" s="177"/>
      <c r="G1125" s="180"/>
      <c r="H1125" s="163"/>
      <c r="I1125" s="165"/>
      <c r="J1125" s="168"/>
      <c r="K1125" s="62"/>
      <c r="L1125" s="63"/>
      <c r="M1125" s="63"/>
      <c r="N1125" s="65"/>
      <c r="O1125" s="127"/>
      <c r="P1125" s="100"/>
      <c r="Q1125" s="63">
        <f t="shared" si="479"/>
        <v>0</v>
      </c>
      <c r="R1125" s="65"/>
      <c r="S1125" s="67"/>
      <c r="T1125" s="40"/>
      <c r="U1125" s="106">
        <f>IF(EXACT(O1125,Y1125),M1125,M1125*(1-'Расчет ПРЕДЗАКАЗ'!$D$10))</f>
        <v>0</v>
      </c>
      <c r="V1125" s="106">
        <f t="shared" si="480"/>
        <v>0</v>
      </c>
      <c r="W1125" s="106" t="e">
        <f>IF(EXACT(O1125,Y1125),M1125,M1125*(1-#REF!))</f>
        <v>#REF!</v>
      </c>
      <c r="X1125" s="106" t="e">
        <f t="shared" si="481"/>
        <v>#REF!</v>
      </c>
      <c r="Y1125" s="107" t="s">
        <v>72</v>
      </c>
      <c r="Z1125" s="103">
        <f t="shared" si="477"/>
        <v>0</v>
      </c>
      <c r="AA1125" s="103">
        <f t="shared" si="478"/>
        <v>0</v>
      </c>
      <c r="AB1125" s="128" t="str">
        <f t="shared" si="482"/>
        <v/>
      </c>
      <c r="AC1125" s="128" t="e">
        <f t="shared" si="483"/>
        <v>#REF!</v>
      </c>
    </row>
    <row r="1126" spans="1:29" ht="50.1" customHeight="1">
      <c r="A1126" s="172"/>
      <c r="B1126" s="172"/>
      <c r="C1126" s="175"/>
      <c r="D1126" s="175"/>
      <c r="E1126" s="132"/>
      <c r="F1126" s="178"/>
      <c r="G1126" s="181"/>
      <c r="H1126" s="164"/>
      <c r="I1126" s="166"/>
      <c r="J1126" s="169"/>
      <c r="K1126" s="62"/>
      <c r="L1126" s="63"/>
      <c r="M1126" s="63"/>
      <c r="N1126" s="65"/>
      <c r="O1126" s="127"/>
      <c r="P1126" s="100"/>
      <c r="Q1126" s="63">
        <f t="shared" si="479"/>
        <v>0</v>
      </c>
      <c r="R1126" s="65"/>
      <c r="S1126" s="64"/>
      <c r="T1126" s="40"/>
      <c r="U1126" s="106">
        <f>IF(EXACT(O1126,Y1126),M1126,M1126*(1-'Расчет ПРЕДЗАКАЗ'!$D$10))</f>
        <v>0</v>
      </c>
      <c r="V1126" s="106">
        <f t="shared" si="480"/>
        <v>0</v>
      </c>
      <c r="W1126" s="106" t="e">
        <f>IF(EXACT(O1126,Y1126),M1126,M1126*(1-#REF!))</f>
        <v>#REF!</v>
      </c>
      <c r="X1126" s="106" t="e">
        <f t="shared" si="481"/>
        <v>#REF!</v>
      </c>
      <c r="Y1126" s="107" t="s">
        <v>72</v>
      </c>
      <c r="Z1126" s="103">
        <f t="shared" si="477"/>
        <v>0</v>
      </c>
      <c r="AA1126" s="103">
        <f t="shared" si="478"/>
        <v>0</v>
      </c>
      <c r="AB1126" s="128" t="str">
        <f t="shared" si="482"/>
        <v/>
      </c>
      <c r="AC1126" s="128" t="e">
        <f t="shared" si="483"/>
        <v>#REF!</v>
      </c>
    </row>
    <row r="1127" spans="1:29" ht="11.25" customHeight="1" thickBot="1"/>
    <row r="1128" spans="1:29" ht="50.1" customHeight="1">
      <c r="A1128" s="170">
        <v>575</v>
      </c>
      <c r="B1128" s="170" t="s">
        <v>4599</v>
      </c>
      <c r="C1128" s="173" t="s">
        <v>4600</v>
      </c>
      <c r="D1128" s="173" t="s">
        <v>77</v>
      </c>
      <c r="E1128" s="131"/>
      <c r="F1128" s="196" t="s">
        <v>4594</v>
      </c>
      <c r="G1128" s="179" t="s">
        <v>575</v>
      </c>
      <c r="H1128" s="162" t="s">
        <v>4596</v>
      </c>
      <c r="I1128" s="195" t="s">
        <v>4597</v>
      </c>
      <c r="J1128" s="167" t="s">
        <v>19</v>
      </c>
      <c r="K1128" s="62" t="s">
        <v>587</v>
      </c>
      <c r="L1128" s="63">
        <v>520</v>
      </c>
      <c r="M1128" s="63">
        <v>320</v>
      </c>
      <c r="N1128" s="142" t="s">
        <v>4601</v>
      </c>
      <c r="O1128" s="127" t="s">
        <v>72</v>
      </c>
      <c r="P1128" s="100"/>
      <c r="Q1128" s="63">
        <f>P1128*M1128</f>
        <v>0</v>
      </c>
      <c r="R1128" s="64"/>
      <c r="S1128" s="67">
        <v>110</v>
      </c>
      <c r="T1128" s="61"/>
      <c r="U1128" s="106">
        <f>IF(EXACT(O1128,Y1128),M1128,M1128*(1-'Расчет ПРЕДЗАКАЗ'!$D$10))</f>
        <v>320</v>
      </c>
      <c r="V1128" s="106">
        <f>P1128*U1128</f>
        <v>0</v>
      </c>
      <c r="W1128" s="106">
        <f>IF(EXACT(O1128,Y1128),M1128,M1128*(1-#REF!))</f>
        <v>320</v>
      </c>
      <c r="X1128" s="106">
        <f>P1128*W1128</f>
        <v>0</v>
      </c>
      <c r="Y1128" s="107" t="s">
        <v>72</v>
      </c>
      <c r="Z1128" s="103">
        <f t="shared" ref="Z1128:Z1142" si="484">IF(EXACT(O1128,Y1128),Q1128,0)</f>
        <v>0</v>
      </c>
      <c r="AA1128" s="103">
        <f t="shared" ref="AA1128:AA1142" si="485">IF(Z1128=0,Q1128,0)</f>
        <v>0</v>
      </c>
      <c r="AB1128" s="128">
        <f>IF(U1128=0,"",L1128/U1128-1)</f>
        <v>0.625</v>
      </c>
      <c r="AC1128" s="128">
        <f>IF(W1128=0,"",L1128/W1128-1)</f>
        <v>0.625</v>
      </c>
    </row>
    <row r="1129" spans="1:29" ht="50.1" customHeight="1">
      <c r="A1129" s="171"/>
      <c r="B1129" s="171"/>
      <c r="C1129" s="174"/>
      <c r="D1129" s="174"/>
      <c r="E1129" s="131"/>
      <c r="F1129" s="177"/>
      <c r="G1129" s="180"/>
      <c r="H1129" s="163"/>
      <c r="I1129" s="165"/>
      <c r="J1129" s="168"/>
      <c r="K1129" s="62"/>
      <c r="L1129" s="63"/>
      <c r="M1129" s="63"/>
      <c r="N1129" s="142"/>
      <c r="O1129" s="127"/>
      <c r="P1129" s="100"/>
      <c r="Q1129" s="63">
        <f t="shared" ref="Q1129:Q1142" si="486">P1129*M1129</f>
        <v>0</v>
      </c>
      <c r="R1129" s="64"/>
      <c r="S1129" s="67"/>
      <c r="T1129" s="46"/>
      <c r="U1129" s="106">
        <f>IF(EXACT(O1129,Y1129),M1129,M1129*(1-'Расчет ПРЕДЗАКАЗ'!$D$10))</f>
        <v>0</v>
      </c>
      <c r="V1129" s="106">
        <f t="shared" ref="V1129:V1142" si="487">P1129*U1129</f>
        <v>0</v>
      </c>
      <c r="W1129" s="106" t="e">
        <f>IF(EXACT(O1129,Y1129),M1129,M1129*(1-#REF!))</f>
        <v>#REF!</v>
      </c>
      <c r="X1129" s="106" t="e">
        <f t="shared" ref="X1129:X1142" si="488">P1129*W1129</f>
        <v>#REF!</v>
      </c>
      <c r="Y1129" s="107" t="s">
        <v>72</v>
      </c>
      <c r="Z1129" s="103">
        <f t="shared" si="484"/>
        <v>0</v>
      </c>
      <c r="AA1129" s="103">
        <f t="shared" si="485"/>
        <v>0</v>
      </c>
      <c r="AB1129" s="128" t="str">
        <f t="shared" ref="AB1129:AB1142" si="489">IF(U1129=0,"",L1129/U1129-1)</f>
        <v/>
      </c>
      <c r="AC1129" s="128" t="e">
        <f t="shared" ref="AC1129:AC1142" si="490">IF(W1129=0,"",L1129/W1129-1)</f>
        <v>#REF!</v>
      </c>
    </row>
    <row r="1130" spans="1:29" ht="50.1" customHeight="1">
      <c r="A1130" s="171"/>
      <c r="B1130" s="171"/>
      <c r="C1130" s="174"/>
      <c r="D1130" s="174"/>
      <c r="E1130" s="131"/>
      <c r="F1130" s="177"/>
      <c r="G1130" s="180"/>
      <c r="H1130" s="163"/>
      <c r="I1130" s="165"/>
      <c r="J1130" s="168"/>
      <c r="K1130" s="62"/>
      <c r="L1130" s="63"/>
      <c r="M1130" s="63"/>
      <c r="N1130" s="142"/>
      <c r="O1130" s="127"/>
      <c r="P1130" s="100"/>
      <c r="Q1130" s="63">
        <f t="shared" si="486"/>
        <v>0</v>
      </c>
      <c r="R1130" s="64"/>
      <c r="S1130" s="67"/>
      <c r="T1130" s="46"/>
      <c r="U1130" s="106">
        <f>IF(EXACT(O1130,Y1130),M1130,M1130*(1-'Расчет ПРЕДЗАКАЗ'!$D$10))</f>
        <v>0</v>
      </c>
      <c r="V1130" s="106">
        <f t="shared" si="487"/>
        <v>0</v>
      </c>
      <c r="W1130" s="106" t="e">
        <f>IF(EXACT(O1130,Y1130),M1130,M1130*(1-#REF!))</f>
        <v>#REF!</v>
      </c>
      <c r="X1130" s="106" t="e">
        <f t="shared" si="488"/>
        <v>#REF!</v>
      </c>
      <c r="Y1130" s="107" t="s">
        <v>72</v>
      </c>
      <c r="Z1130" s="103">
        <f t="shared" si="484"/>
        <v>0</v>
      </c>
      <c r="AA1130" s="103">
        <f t="shared" si="485"/>
        <v>0</v>
      </c>
      <c r="AB1130" s="128" t="str">
        <f t="shared" si="489"/>
        <v/>
      </c>
      <c r="AC1130" s="128" t="e">
        <f t="shared" si="490"/>
        <v>#REF!</v>
      </c>
    </row>
    <row r="1131" spans="1:29" ht="50.1" customHeight="1">
      <c r="A1131" s="171"/>
      <c r="B1131" s="171"/>
      <c r="C1131" s="174"/>
      <c r="D1131" s="174"/>
      <c r="E1131" s="131"/>
      <c r="F1131" s="177"/>
      <c r="G1131" s="180"/>
      <c r="H1131" s="163"/>
      <c r="I1131" s="165"/>
      <c r="J1131" s="168"/>
      <c r="K1131" s="62"/>
      <c r="L1131" s="63"/>
      <c r="M1131" s="63"/>
      <c r="N1131" s="142"/>
      <c r="O1131" s="127"/>
      <c r="P1131" s="100"/>
      <c r="Q1131" s="63">
        <f t="shared" si="486"/>
        <v>0</v>
      </c>
      <c r="R1131" s="64"/>
      <c r="S1131" s="67"/>
      <c r="T1131" s="46"/>
      <c r="U1131" s="106">
        <f>IF(EXACT(O1131,Y1131),M1131,M1131*(1-'Расчет ПРЕДЗАКАЗ'!$D$10))</f>
        <v>0</v>
      </c>
      <c r="V1131" s="106">
        <f t="shared" si="487"/>
        <v>0</v>
      </c>
      <c r="W1131" s="106" t="e">
        <f>IF(EXACT(O1131,Y1131),M1131,M1131*(1-#REF!))</f>
        <v>#REF!</v>
      </c>
      <c r="X1131" s="106" t="e">
        <f t="shared" si="488"/>
        <v>#REF!</v>
      </c>
      <c r="Y1131" s="107" t="s">
        <v>72</v>
      </c>
      <c r="Z1131" s="103">
        <f t="shared" si="484"/>
        <v>0</v>
      </c>
      <c r="AA1131" s="103">
        <f t="shared" si="485"/>
        <v>0</v>
      </c>
      <c r="AB1131" s="128" t="str">
        <f t="shared" si="489"/>
        <v/>
      </c>
      <c r="AC1131" s="128" t="e">
        <f t="shared" si="490"/>
        <v>#REF!</v>
      </c>
    </row>
    <row r="1132" spans="1:29" ht="50.1" customHeight="1">
      <c r="A1132" s="171"/>
      <c r="B1132" s="171"/>
      <c r="C1132" s="174"/>
      <c r="D1132" s="174"/>
      <c r="E1132" s="131"/>
      <c r="F1132" s="177"/>
      <c r="G1132" s="180"/>
      <c r="H1132" s="163"/>
      <c r="I1132" s="165"/>
      <c r="J1132" s="168"/>
      <c r="K1132" s="62"/>
      <c r="L1132" s="63"/>
      <c r="M1132" s="63"/>
      <c r="N1132" s="142"/>
      <c r="O1132" s="127"/>
      <c r="P1132" s="100"/>
      <c r="Q1132" s="63">
        <f t="shared" si="486"/>
        <v>0</v>
      </c>
      <c r="R1132" s="64"/>
      <c r="S1132" s="67"/>
      <c r="T1132" s="46"/>
      <c r="U1132" s="106">
        <f>IF(EXACT(O1132,Y1132),M1132,M1132*(1-'Расчет ПРЕДЗАКАЗ'!$D$10))</f>
        <v>0</v>
      </c>
      <c r="V1132" s="106">
        <f t="shared" si="487"/>
        <v>0</v>
      </c>
      <c r="W1132" s="106" t="e">
        <f>IF(EXACT(O1132,Y1132),M1132,M1132*(1-#REF!))</f>
        <v>#REF!</v>
      </c>
      <c r="X1132" s="106" t="e">
        <f t="shared" si="488"/>
        <v>#REF!</v>
      </c>
      <c r="Y1132" s="107" t="s">
        <v>72</v>
      </c>
      <c r="Z1132" s="103">
        <f t="shared" si="484"/>
        <v>0</v>
      </c>
      <c r="AA1132" s="103">
        <f t="shared" si="485"/>
        <v>0</v>
      </c>
      <c r="AB1132" s="128" t="str">
        <f t="shared" si="489"/>
        <v/>
      </c>
      <c r="AC1132" s="128" t="e">
        <f t="shared" si="490"/>
        <v>#REF!</v>
      </c>
    </row>
    <row r="1133" spans="1:29" ht="50.1" customHeight="1">
      <c r="A1133" s="171"/>
      <c r="B1133" s="171"/>
      <c r="C1133" s="174"/>
      <c r="D1133" s="174"/>
      <c r="E1133" s="131"/>
      <c r="F1133" s="177"/>
      <c r="G1133" s="180"/>
      <c r="H1133" s="163"/>
      <c r="I1133" s="165"/>
      <c r="J1133" s="168"/>
      <c r="K1133" s="62"/>
      <c r="L1133" s="63"/>
      <c r="M1133" s="63"/>
      <c r="N1133" s="142"/>
      <c r="O1133" s="127"/>
      <c r="P1133" s="100"/>
      <c r="Q1133" s="63">
        <f t="shared" si="486"/>
        <v>0</v>
      </c>
      <c r="R1133" s="64"/>
      <c r="S1133" s="67"/>
      <c r="T1133" s="46"/>
      <c r="U1133" s="106">
        <f>IF(EXACT(O1133,Y1133),M1133,M1133*(1-'Расчет ПРЕДЗАКАЗ'!$D$10))</f>
        <v>0</v>
      </c>
      <c r="V1133" s="106">
        <f t="shared" si="487"/>
        <v>0</v>
      </c>
      <c r="W1133" s="106" t="e">
        <f>IF(EXACT(O1133,Y1133),M1133,M1133*(1-#REF!))</f>
        <v>#REF!</v>
      </c>
      <c r="X1133" s="106" t="e">
        <f t="shared" si="488"/>
        <v>#REF!</v>
      </c>
      <c r="Y1133" s="107" t="s">
        <v>72</v>
      </c>
      <c r="Z1133" s="103">
        <f t="shared" si="484"/>
        <v>0</v>
      </c>
      <c r="AA1133" s="103">
        <f t="shared" si="485"/>
        <v>0</v>
      </c>
      <c r="AB1133" s="128" t="str">
        <f t="shared" si="489"/>
        <v/>
      </c>
      <c r="AC1133" s="128" t="e">
        <f t="shared" si="490"/>
        <v>#REF!</v>
      </c>
    </row>
    <row r="1134" spans="1:29" ht="50.1" customHeight="1">
      <c r="A1134" s="171"/>
      <c r="B1134" s="171"/>
      <c r="C1134" s="174"/>
      <c r="D1134" s="174"/>
      <c r="E1134" s="131"/>
      <c r="F1134" s="177"/>
      <c r="G1134" s="180"/>
      <c r="H1134" s="163"/>
      <c r="I1134" s="165"/>
      <c r="J1134" s="168"/>
      <c r="K1134" s="62"/>
      <c r="L1134" s="63"/>
      <c r="M1134" s="63"/>
      <c r="N1134" s="142"/>
      <c r="O1134" s="127"/>
      <c r="P1134" s="100"/>
      <c r="Q1134" s="63">
        <f t="shared" si="486"/>
        <v>0</v>
      </c>
      <c r="R1134" s="64"/>
      <c r="S1134" s="67"/>
      <c r="T1134" s="46"/>
      <c r="U1134" s="106">
        <f>IF(EXACT(O1134,Y1134),M1134,M1134*(1-'Расчет ПРЕДЗАКАЗ'!$D$10))</f>
        <v>0</v>
      </c>
      <c r="V1134" s="106">
        <f t="shared" si="487"/>
        <v>0</v>
      </c>
      <c r="W1134" s="106" t="e">
        <f>IF(EXACT(O1134,Y1134),M1134,M1134*(1-#REF!))</f>
        <v>#REF!</v>
      </c>
      <c r="X1134" s="106" t="e">
        <f t="shared" si="488"/>
        <v>#REF!</v>
      </c>
      <c r="Y1134" s="107" t="s">
        <v>72</v>
      </c>
      <c r="Z1134" s="103">
        <f t="shared" si="484"/>
        <v>0</v>
      </c>
      <c r="AA1134" s="103">
        <f t="shared" si="485"/>
        <v>0</v>
      </c>
      <c r="AB1134" s="128" t="str">
        <f t="shared" si="489"/>
        <v/>
      </c>
      <c r="AC1134" s="128" t="e">
        <f t="shared" si="490"/>
        <v>#REF!</v>
      </c>
    </row>
    <row r="1135" spans="1:29" ht="50.1" customHeight="1">
      <c r="A1135" s="171"/>
      <c r="B1135" s="171"/>
      <c r="C1135" s="174"/>
      <c r="D1135" s="174"/>
      <c r="E1135" s="131"/>
      <c r="F1135" s="177"/>
      <c r="G1135" s="180"/>
      <c r="H1135" s="163"/>
      <c r="I1135" s="165"/>
      <c r="J1135" s="168"/>
      <c r="K1135" s="62"/>
      <c r="L1135" s="63"/>
      <c r="M1135" s="63"/>
      <c r="N1135" s="142"/>
      <c r="O1135" s="127"/>
      <c r="P1135" s="100"/>
      <c r="Q1135" s="63">
        <f t="shared" si="486"/>
        <v>0</v>
      </c>
      <c r="R1135" s="64"/>
      <c r="S1135" s="67"/>
      <c r="T1135" s="46"/>
      <c r="U1135" s="106">
        <f>IF(EXACT(O1135,Y1135),M1135,M1135*(1-'Расчет ПРЕДЗАКАЗ'!$D$10))</f>
        <v>0</v>
      </c>
      <c r="V1135" s="106">
        <f t="shared" si="487"/>
        <v>0</v>
      </c>
      <c r="W1135" s="106" t="e">
        <f>IF(EXACT(O1135,Y1135),M1135,M1135*(1-#REF!))</f>
        <v>#REF!</v>
      </c>
      <c r="X1135" s="106" t="e">
        <f t="shared" si="488"/>
        <v>#REF!</v>
      </c>
      <c r="Y1135" s="107" t="s">
        <v>72</v>
      </c>
      <c r="Z1135" s="103">
        <f t="shared" si="484"/>
        <v>0</v>
      </c>
      <c r="AA1135" s="103">
        <f t="shared" si="485"/>
        <v>0</v>
      </c>
      <c r="AB1135" s="128" t="str">
        <f t="shared" si="489"/>
        <v/>
      </c>
      <c r="AC1135" s="128" t="e">
        <f t="shared" si="490"/>
        <v>#REF!</v>
      </c>
    </row>
    <row r="1136" spans="1:29" ht="50.1" customHeight="1">
      <c r="A1136" s="171"/>
      <c r="B1136" s="171"/>
      <c r="C1136" s="174"/>
      <c r="D1136" s="174"/>
      <c r="E1136" s="131"/>
      <c r="F1136" s="177"/>
      <c r="G1136" s="180"/>
      <c r="H1136" s="163"/>
      <c r="I1136" s="165"/>
      <c r="J1136" s="168"/>
      <c r="K1136" s="62"/>
      <c r="L1136" s="63"/>
      <c r="M1136" s="63"/>
      <c r="N1136" s="142"/>
      <c r="O1136" s="127"/>
      <c r="P1136" s="100"/>
      <c r="Q1136" s="63">
        <f t="shared" si="486"/>
        <v>0</v>
      </c>
      <c r="R1136" s="64"/>
      <c r="S1136" s="67"/>
      <c r="T1136" s="46"/>
      <c r="U1136" s="106">
        <f>IF(EXACT(O1136,Y1136),M1136,M1136*(1-'Расчет ПРЕДЗАКАЗ'!$D$10))</f>
        <v>0</v>
      </c>
      <c r="V1136" s="106">
        <f t="shared" si="487"/>
        <v>0</v>
      </c>
      <c r="W1136" s="106" t="e">
        <f>IF(EXACT(O1136,Y1136),M1136,M1136*(1-#REF!))</f>
        <v>#REF!</v>
      </c>
      <c r="X1136" s="106" t="e">
        <f t="shared" si="488"/>
        <v>#REF!</v>
      </c>
      <c r="Y1136" s="107" t="s">
        <v>72</v>
      </c>
      <c r="Z1136" s="103">
        <f t="shared" si="484"/>
        <v>0</v>
      </c>
      <c r="AA1136" s="103">
        <f t="shared" si="485"/>
        <v>0</v>
      </c>
      <c r="AB1136" s="128" t="str">
        <f t="shared" si="489"/>
        <v/>
      </c>
      <c r="AC1136" s="128" t="e">
        <f t="shared" si="490"/>
        <v>#REF!</v>
      </c>
    </row>
    <row r="1137" spans="1:29" ht="50.1" customHeight="1">
      <c r="A1137" s="171"/>
      <c r="B1137" s="171"/>
      <c r="C1137" s="174"/>
      <c r="D1137" s="174"/>
      <c r="E1137" s="131"/>
      <c r="F1137" s="177"/>
      <c r="G1137" s="180"/>
      <c r="H1137" s="163"/>
      <c r="I1137" s="165"/>
      <c r="J1137" s="168"/>
      <c r="K1137" s="62"/>
      <c r="L1137" s="63"/>
      <c r="M1137" s="63"/>
      <c r="N1137" s="65"/>
      <c r="O1137" s="127"/>
      <c r="P1137" s="100"/>
      <c r="Q1137" s="63">
        <f t="shared" si="486"/>
        <v>0</v>
      </c>
      <c r="R1137" s="65"/>
      <c r="S1137" s="67"/>
      <c r="T1137" s="40"/>
      <c r="U1137" s="106">
        <f>IF(EXACT(O1137,Y1137),M1137,M1137*(1-'Расчет ПРЕДЗАКАЗ'!$D$10))</f>
        <v>0</v>
      </c>
      <c r="V1137" s="106">
        <f t="shared" si="487"/>
        <v>0</v>
      </c>
      <c r="W1137" s="106" t="e">
        <f>IF(EXACT(O1137,Y1137),M1137,M1137*(1-#REF!))</f>
        <v>#REF!</v>
      </c>
      <c r="X1137" s="106" t="e">
        <f t="shared" si="488"/>
        <v>#REF!</v>
      </c>
      <c r="Y1137" s="107" t="s">
        <v>72</v>
      </c>
      <c r="Z1137" s="103">
        <f t="shared" si="484"/>
        <v>0</v>
      </c>
      <c r="AA1137" s="103">
        <f t="shared" si="485"/>
        <v>0</v>
      </c>
      <c r="AB1137" s="128" t="str">
        <f t="shared" si="489"/>
        <v/>
      </c>
      <c r="AC1137" s="128" t="e">
        <f t="shared" si="490"/>
        <v>#REF!</v>
      </c>
    </row>
    <row r="1138" spans="1:29" ht="50.1" customHeight="1">
      <c r="A1138" s="171"/>
      <c r="B1138" s="171"/>
      <c r="C1138" s="174"/>
      <c r="D1138" s="174"/>
      <c r="E1138" s="131"/>
      <c r="F1138" s="177"/>
      <c r="G1138" s="180"/>
      <c r="H1138" s="163"/>
      <c r="I1138" s="165"/>
      <c r="J1138" s="168"/>
      <c r="K1138" s="62"/>
      <c r="L1138" s="63"/>
      <c r="M1138" s="63"/>
      <c r="N1138" s="65"/>
      <c r="O1138" s="127"/>
      <c r="P1138" s="100"/>
      <c r="Q1138" s="63">
        <f t="shared" si="486"/>
        <v>0</v>
      </c>
      <c r="R1138" s="65"/>
      <c r="S1138" s="67"/>
      <c r="T1138" s="40"/>
      <c r="U1138" s="106">
        <f>IF(EXACT(O1138,Y1138),M1138,M1138*(1-'Расчет ПРЕДЗАКАЗ'!$D$10))</f>
        <v>0</v>
      </c>
      <c r="V1138" s="106">
        <f t="shared" si="487"/>
        <v>0</v>
      </c>
      <c r="W1138" s="106" t="e">
        <f>IF(EXACT(O1138,Y1138),M1138,M1138*(1-#REF!))</f>
        <v>#REF!</v>
      </c>
      <c r="X1138" s="106" t="e">
        <f t="shared" si="488"/>
        <v>#REF!</v>
      </c>
      <c r="Y1138" s="107" t="s">
        <v>72</v>
      </c>
      <c r="Z1138" s="103">
        <f t="shared" si="484"/>
        <v>0</v>
      </c>
      <c r="AA1138" s="103">
        <f t="shared" si="485"/>
        <v>0</v>
      </c>
      <c r="AB1138" s="128" t="str">
        <f t="shared" si="489"/>
        <v/>
      </c>
      <c r="AC1138" s="128" t="e">
        <f t="shared" si="490"/>
        <v>#REF!</v>
      </c>
    </row>
    <row r="1139" spans="1:29" ht="50.1" customHeight="1">
      <c r="A1139" s="171"/>
      <c r="B1139" s="171"/>
      <c r="C1139" s="174"/>
      <c r="D1139" s="174"/>
      <c r="E1139" s="131"/>
      <c r="F1139" s="177"/>
      <c r="G1139" s="180"/>
      <c r="H1139" s="163"/>
      <c r="I1139" s="165"/>
      <c r="J1139" s="168"/>
      <c r="K1139" s="62"/>
      <c r="L1139" s="63"/>
      <c r="M1139" s="63"/>
      <c r="N1139" s="65"/>
      <c r="O1139" s="127"/>
      <c r="P1139" s="100"/>
      <c r="Q1139" s="63">
        <f t="shared" si="486"/>
        <v>0</v>
      </c>
      <c r="R1139" s="65"/>
      <c r="S1139" s="67"/>
      <c r="T1139" s="40"/>
      <c r="U1139" s="106">
        <f>IF(EXACT(O1139,Y1139),M1139,M1139*(1-'Расчет ПРЕДЗАКАЗ'!$D$10))</f>
        <v>0</v>
      </c>
      <c r="V1139" s="106">
        <f t="shared" si="487"/>
        <v>0</v>
      </c>
      <c r="W1139" s="106" t="e">
        <f>IF(EXACT(O1139,Y1139),M1139,M1139*(1-#REF!))</f>
        <v>#REF!</v>
      </c>
      <c r="X1139" s="106" t="e">
        <f t="shared" si="488"/>
        <v>#REF!</v>
      </c>
      <c r="Y1139" s="107" t="s">
        <v>72</v>
      </c>
      <c r="Z1139" s="103">
        <f t="shared" si="484"/>
        <v>0</v>
      </c>
      <c r="AA1139" s="103">
        <f t="shared" si="485"/>
        <v>0</v>
      </c>
      <c r="AB1139" s="128" t="str">
        <f t="shared" si="489"/>
        <v/>
      </c>
      <c r="AC1139" s="128" t="e">
        <f t="shared" si="490"/>
        <v>#REF!</v>
      </c>
    </row>
    <row r="1140" spans="1:29" ht="50.1" customHeight="1">
      <c r="A1140" s="171"/>
      <c r="B1140" s="171"/>
      <c r="C1140" s="174"/>
      <c r="D1140" s="174"/>
      <c r="E1140" s="131"/>
      <c r="F1140" s="177"/>
      <c r="G1140" s="180"/>
      <c r="H1140" s="163"/>
      <c r="I1140" s="165"/>
      <c r="J1140" s="168"/>
      <c r="K1140" s="62"/>
      <c r="L1140" s="63"/>
      <c r="M1140" s="63"/>
      <c r="N1140" s="65"/>
      <c r="O1140" s="127"/>
      <c r="P1140" s="100"/>
      <c r="Q1140" s="63">
        <f t="shared" si="486"/>
        <v>0</v>
      </c>
      <c r="R1140" s="65"/>
      <c r="S1140" s="67"/>
      <c r="T1140" s="40"/>
      <c r="U1140" s="106">
        <f>IF(EXACT(O1140,Y1140),M1140,M1140*(1-'Расчет ПРЕДЗАКАЗ'!$D$10))</f>
        <v>0</v>
      </c>
      <c r="V1140" s="106">
        <f t="shared" si="487"/>
        <v>0</v>
      </c>
      <c r="W1140" s="106" t="e">
        <f>IF(EXACT(O1140,Y1140),M1140,M1140*(1-#REF!))</f>
        <v>#REF!</v>
      </c>
      <c r="X1140" s="106" t="e">
        <f t="shared" si="488"/>
        <v>#REF!</v>
      </c>
      <c r="Y1140" s="107" t="s">
        <v>72</v>
      </c>
      <c r="Z1140" s="103">
        <f t="shared" si="484"/>
        <v>0</v>
      </c>
      <c r="AA1140" s="103">
        <f t="shared" si="485"/>
        <v>0</v>
      </c>
      <c r="AB1140" s="128" t="str">
        <f t="shared" si="489"/>
        <v/>
      </c>
      <c r="AC1140" s="128" t="e">
        <f t="shared" si="490"/>
        <v>#REF!</v>
      </c>
    </row>
    <row r="1141" spans="1:29" ht="50.1" customHeight="1">
      <c r="A1141" s="171"/>
      <c r="B1141" s="171"/>
      <c r="C1141" s="174"/>
      <c r="D1141" s="174"/>
      <c r="E1141" s="131"/>
      <c r="F1141" s="177"/>
      <c r="G1141" s="180"/>
      <c r="H1141" s="163"/>
      <c r="I1141" s="165"/>
      <c r="J1141" s="168"/>
      <c r="K1141" s="62"/>
      <c r="L1141" s="63"/>
      <c r="M1141" s="63"/>
      <c r="N1141" s="65"/>
      <c r="O1141" s="127"/>
      <c r="P1141" s="100"/>
      <c r="Q1141" s="63">
        <f t="shared" si="486"/>
        <v>0</v>
      </c>
      <c r="R1141" s="65"/>
      <c r="S1141" s="67"/>
      <c r="T1141" s="40"/>
      <c r="U1141" s="106">
        <f>IF(EXACT(O1141,Y1141),M1141,M1141*(1-'Расчет ПРЕДЗАКАЗ'!$D$10))</f>
        <v>0</v>
      </c>
      <c r="V1141" s="106">
        <f t="shared" si="487"/>
        <v>0</v>
      </c>
      <c r="W1141" s="106" t="e">
        <f>IF(EXACT(O1141,Y1141),M1141,M1141*(1-#REF!))</f>
        <v>#REF!</v>
      </c>
      <c r="X1141" s="106" t="e">
        <f t="shared" si="488"/>
        <v>#REF!</v>
      </c>
      <c r="Y1141" s="107" t="s">
        <v>72</v>
      </c>
      <c r="Z1141" s="103">
        <f t="shared" si="484"/>
        <v>0</v>
      </c>
      <c r="AA1141" s="103">
        <f t="shared" si="485"/>
        <v>0</v>
      </c>
      <c r="AB1141" s="128" t="str">
        <f t="shared" si="489"/>
        <v/>
      </c>
      <c r="AC1141" s="128" t="e">
        <f t="shared" si="490"/>
        <v>#REF!</v>
      </c>
    </row>
    <row r="1142" spans="1:29" ht="50.1" customHeight="1">
      <c r="A1142" s="172"/>
      <c r="B1142" s="172"/>
      <c r="C1142" s="175"/>
      <c r="D1142" s="175"/>
      <c r="E1142" s="132"/>
      <c r="F1142" s="178"/>
      <c r="G1142" s="181"/>
      <c r="H1142" s="164"/>
      <c r="I1142" s="166"/>
      <c r="J1142" s="169"/>
      <c r="K1142" s="62"/>
      <c r="L1142" s="63"/>
      <c r="M1142" s="63"/>
      <c r="N1142" s="65"/>
      <c r="O1142" s="127"/>
      <c r="P1142" s="100"/>
      <c r="Q1142" s="63">
        <f t="shared" si="486"/>
        <v>0</v>
      </c>
      <c r="R1142" s="65"/>
      <c r="S1142" s="64"/>
      <c r="T1142" s="40"/>
      <c r="U1142" s="106">
        <f>IF(EXACT(O1142,Y1142),M1142,M1142*(1-'Расчет ПРЕДЗАКАЗ'!$D$10))</f>
        <v>0</v>
      </c>
      <c r="V1142" s="106">
        <f t="shared" si="487"/>
        <v>0</v>
      </c>
      <c r="W1142" s="106" t="e">
        <f>IF(EXACT(O1142,Y1142),M1142,M1142*(1-#REF!))</f>
        <v>#REF!</v>
      </c>
      <c r="X1142" s="106" t="e">
        <f t="shared" si="488"/>
        <v>#REF!</v>
      </c>
      <c r="Y1142" s="107" t="s">
        <v>72</v>
      </c>
      <c r="Z1142" s="103">
        <f t="shared" si="484"/>
        <v>0</v>
      </c>
      <c r="AA1142" s="103">
        <f t="shared" si="485"/>
        <v>0</v>
      </c>
      <c r="AB1142" s="128" t="str">
        <f t="shared" si="489"/>
        <v/>
      </c>
      <c r="AC1142" s="128" t="e">
        <f t="shared" si="490"/>
        <v>#REF!</v>
      </c>
    </row>
    <row r="1143" spans="1:29" ht="11.25" customHeight="1" thickBot="1"/>
    <row r="1144" spans="1:29" ht="50.1" customHeight="1">
      <c r="A1144" s="170">
        <v>576</v>
      </c>
      <c r="B1144" s="170" t="s">
        <v>4602</v>
      </c>
      <c r="C1144" s="173" t="s">
        <v>4603</v>
      </c>
      <c r="D1144" s="173" t="s">
        <v>77</v>
      </c>
      <c r="E1144" s="131"/>
      <c r="F1144" s="196" t="s">
        <v>4604</v>
      </c>
      <c r="G1144" s="179" t="s">
        <v>111</v>
      </c>
      <c r="H1144" s="162" t="s">
        <v>4605</v>
      </c>
      <c r="I1144" s="195" t="s">
        <v>4606</v>
      </c>
      <c r="J1144" s="167" t="s">
        <v>19</v>
      </c>
      <c r="K1144" s="62" t="s">
        <v>587</v>
      </c>
      <c r="L1144" s="63">
        <v>460</v>
      </c>
      <c r="M1144" s="63">
        <v>255</v>
      </c>
      <c r="N1144" s="142" t="s">
        <v>4607</v>
      </c>
      <c r="O1144" s="127" t="s">
        <v>72</v>
      </c>
      <c r="P1144" s="100"/>
      <c r="Q1144" s="63">
        <f>P1144*M1144</f>
        <v>0</v>
      </c>
      <c r="R1144" s="64"/>
      <c r="S1144" s="67">
        <v>1</v>
      </c>
      <c r="T1144" s="61"/>
      <c r="U1144" s="106">
        <f>IF(EXACT(O1144,Y1144),M1144,M1144*(1-'Расчет ПРЕДЗАКАЗ'!$D$10))</f>
        <v>255</v>
      </c>
      <c r="V1144" s="106">
        <f>P1144*U1144</f>
        <v>0</v>
      </c>
      <c r="W1144" s="106">
        <f>IF(EXACT(O1144,Y1144),M1144,M1144*(1-#REF!))</f>
        <v>255</v>
      </c>
      <c r="X1144" s="106">
        <f>P1144*W1144</f>
        <v>0</v>
      </c>
      <c r="Y1144" s="107" t="s">
        <v>72</v>
      </c>
      <c r="Z1144" s="103">
        <f t="shared" ref="Z1144:Z1158" si="491">IF(EXACT(O1144,Y1144),Q1144,0)</f>
        <v>0</v>
      </c>
      <c r="AA1144" s="103">
        <f t="shared" ref="AA1144:AA1158" si="492">IF(Z1144=0,Q1144,0)</f>
        <v>0</v>
      </c>
      <c r="AB1144" s="128">
        <f>IF(U1144=0,"",L1144/U1144-1)</f>
        <v>0.80392156862745101</v>
      </c>
      <c r="AC1144" s="128">
        <f>IF(W1144=0,"",L1144/W1144-1)</f>
        <v>0.80392156862745101</v>
      </c>
    </row>
    <row r="1145" spans="1:29" ht="50.1" customHeight="1">
      <c r="A1145" s="171"/>
      <c r="B1145" s="171"/>
      <c r="C1145" s="174"/>
      <c r="D1145" s="174"/>
      <c r="E1145" s="131"/>
      <c r="F1145" s="177"/>
      <c r="G1145" s="180"/>
      <c r="H1145" s="163"/>
      <c r="I1145" s="165"/>
      <c r="J1145" s="168"/>
      <c r="K1145" s="62"/>
      <c r="L1145" s="63"/>
      <c r="M1145" s="63"/>
      <c r="N1145" s="142"/>
      <c r="O1145" s="127"/>
      <c r="P1145" s="100"/>
      <c r="Q1145" s="63">
        <f t="shared" ref="Q1145:Q1158" si="493">P1145*M1145</f>
        <v>0</v>
      </c>
      <c r="R1145" s="64"/>
      <c r="S1145" s="67"/>
      <c r="T1145" s="46"/>
      <c r="U1145" s="106">
        <f>IF(EXACT(O1145,Y1145),M1145,M1145*(1-'Расчет ПРЕДЗАКАЗ'!$D$10))</f>
        <v>0</v>
      </c>
      <c r="V1145" s="106">
        <f t="shared" ref="V1145:V1158" si="494">P1145*U1145</f>
        <v>0</v>
      </c>
      <c r="W1145" s="106" t="e">
        <f>IF(EXACT(O1145,Y1145),M1145,M1145*(1-#REF!))</f>
        <v>#REF!</v>
      </c>
      <c r="X1145" s="106" t="e">
        <f t="shared" ref="X1145:X1158" si="495">P1145*W1145</f>
        <v>#REF!</v>
      </c>
      <c r="Y1145" s="107" t="s">
        <v>72</v>
      </c>
      <c r="Z1145" s="103">
        <f t="shared" si="491"/>
        <v>0</v>
      </c>
      <c r="AA1145" s="103">
        <f t="shared" si="492"/>
        <v>0</v>
      </c>
      <c r="AB1145" s="128" t="str">
        <f t="shared" ref="AB1145:AB1158" si="496">IF(U1145=0,"",L1145/U1145-1)</f>
        <v/>
      </c>
      <c r="AC1145" s="128" t="e">
        <f t="shared" ref="AC1145:AC1158" si="497">IF(W1145=0,"",L1145/W1145-1)</f>
        <v>#REF!</v>
      </c>
    </row>
    <row r="1146" spans="1:29" ht="50.1" customHeight="1">
      <c r="A1146" s="171"/>
      <c r="B1146" s="171"/>
      <c r="C1146" s="174"/>
      <c r="D1146" s="174"/>
      <c r="E1146" s="131"/>
      <c r="F1146" s="177"/>
      <c r="G1146" s="180"/>
      <c r="H1146" s="163"/>
      <c r="I1146" s="165"/>
      <c r="J1146" s="168"/>
      <c r="K1146" s="62"/>
      <c r="L1146" s="63"/>
      <c r="M1146" s="63"/>
      <c r="N1146" s="142"/>
      <c r="O1146" s="127"/>
      <c r="P1146" s="100"/>
      <c r="Q1146" s="63">
        <f t="shared" si="493"/>
        <v>0</v>
      </c>
      <c r="R1146" s="64"/>
      <c r="S1146" s="67"/>
      <c r="T1146" s="46"/>
      <c r="U1146" s="106">
        <f>IF(EXACT(O1146,Y1146),M1146,M1146*(1-'Расчет ПРЕДЗАКАЗ'!$D$10))</f>
        <v>0</v>
      </c>
      <c r="V1146" s="106">
        <f t="shared" si="494"/>
        <v>0</v>
      </c>
      <c r="W1146" s="106" t="e">
        <f>IF(EXACT(O1146,Y1146),M1146,M1146*(1-#REF!))</f>
        <v>#REF!</v>
      </c>
      <c r="X1146" s="106" t="e">
        <f t="shared" si="495"/>
        <v>#REF!</v>
      </c>
      <c r="Y1146" s="107" t="s">
        <v>72</v>
      </c>
      <c r="Z1146" s="103">
        <f t="shared" si="491"/>
        <v>0</v>
      </c>
      <c r="AA1146" s="103">
        <f t="shared" si="492"/>
        <v>0</v>
      </c>
      <c r="AB1146" s="128" t="str">
        <f t="shared" si="496"/>
        <v/>
      </c>
      <c r="AC1146" s="128" t="e">
        <f t="shared" si="497"/>
        <v>#REF!</v>
      </c>
    </row>
    <row r="1147" spans="1:29" ht="50.1" customHeight="1">
      <c r="A1147" s="171"/>
      <c r="B1147" s="171"/>
      <c r="C1147" s="174"/>
      <c r="D1147" s="174"/>
      <c r="E1147" s="131"/>
      <c r="F1147" s="177"/>
      <c r="G1147" s="180"/>
      <c r="H1147" s="163"/>
      <c r="I1147" s="165"/>
      <c r="J1147" s="168"/>
      <c r="K1147" s="62"/>
      <c r="L1147" s="63"/>
      <c r="M1147" s="63"/>
      <c r="N1147" s="142"/>
      <c r="O1147" s="127"/>
      <c r="P1147" s="100"/>
      <c r="Q1147" s="63">
        <f t="shared" si="493"/>
        <v>0</v>
      </c>
      <c r="R1147" s="64"/>
      <c r="S1147" s="67"/>
      <c r="T1147" s="46"/>
      <c r="U1147" s="106">
        <f>IF(EXACT(O1147,Y1147),M1147,M1147*(1-'Расчет ПРЕДЗАКАЗ'!$D$10))</f>
        <v>0</v>
      </c>
      <c r="V1147" s="106">
        <f t="shared" si="494"/>
        <v>0</v>
      </c>
      <c r="W1147" s="106" t="e">
        <f>IF(EXACT(O1147,Y1147),M1147,M1147*(1-#REF!))</f>
        <v>#REF!</v>
      </c>
      <c r="X1147" s="106" t="e">
        <f t="shared" si="495"/>
        <v>#REF!</v>
      </c>
      <c r="Y1147" s="107" t="s">
        <v>72</v>
      </c>
      <c r="Z1147" s="103">
        <f t="shared" si="491"/>
        <v>0</v>
      </c>
      <c r="AA1147" s="103">
        <f t="shared" si="492"/>
        <v>0</v>
      </c>
      <c r="AB1147" s="128" t="str">
        <f t="shared" si="496"/>
        <v/>
      </c>
      <c r="AC1147" s="128" t="e">
        <f t="shared" si="497"/>
        <v>#REF!</v>
      </c>
    </row>
    <row r="1148" spans="1:29" ht="50.1" customHeight="1">
      <c r="A1148" s="171"/>
      <c r="B1148" s="171"/>
      <c r="C1148" s="174"/>
      <c r="D1148" s="174"/>
      <c r="E1148" s="131"/>
      <c r="F1148" s="177"/>
      <c r="G1148" s="180"/>
      <c r="H1148" s="163"/>
      <c r="I1148" s="165"/>
      <c r="J1148" s="168"/>
      <c r="K1148" s="62"/>
      <c r="L1148" s="63"/>
      <c r="M1148" s="63"/>
      <c r="N1148" s="142"/>
      <c r="O1148" s="127"/>
      <c r="P1148" s="100"/>
      <c r="Q1148" s="63">
        <f t="shared" si="493"/>
        <v>0</v>
      </c>
      <c r="R1148" s="64"/>
      <c r="S1148" s="67"/>
      <c r="T1148" s="46"/>
      <c r="U1148" s="106">
        <f>IF(EXACT(O1148,Y1148),M1148,M1148*(1-'Расчет ПРЕДЗАКАЗ'!$D$10))</f>
        <v>0</v>
      </c>
      <c r="V1148" s="106">
        <f t="shared" si="494"/>
        <v>0</v>
      </c>
      <c r="W1148" s="106" t="e">
        <f>IF(EXACT(O1148,Y1148),M1148,M1148*(1-#REF!))</f>
        <v>#REF!</v>
      </c>
      <c r="X1148" s="106" t="e">
        <f t="shared" si="495"/>
        <v>#REF!</v>
      </c>
      <c r="Y1148" s="107" t="s">
        <v>72</v>
      </c>
      <c r="Z1148" s="103">
        <f t="shared" si="491"/>
        <v>0</v>
      </c>
      <c r="AA1148" s="103">
        <f t="shared" si="492"/>
        <v>0</v>
      </c>
      <c r="AB1148" s="128" t="str">
        <f t="shared" si="496"/>
        <v/>
      </c>
      <c r="AC1148" s="128" t="e">
        <f t="shared" si="497"/>
        <v>#REF!</v>
      </c>
    </row>
    <row r="1149" spans="1:29" ht="50.1" customHeight="1">
      <c r="A1149" s="171"/>
      <c r="B1149" s="171"/>
      <c r="C1149" s="174"/>
      <c r="D1149" s="174"/>
      <c r="E1149" s="131"/>
      <c r="F1149" s="177"/>
      <c r="G1149" s="180"/>
      <c r="H1149" s="163"/>
      <c r="I1149" s="165"/>
      <c r="J1149" s="168"/>
      <c r="K1149" s="62"/>
      <c r="L1149" s="63"/>
      <c r="M1149" s="63"/>
      <c r="N1149" s="142"/>
      <c r="O1149" s="127"/>
      <c r="P1149" s="100"/>
      <c r="Q1149" s="63">
        <f t="shared" si="493"/>
        <v>0</v>
      </c>
      <c r="R1149" s="64"/>
      <c r="S1149" s="67"/>
      <c r="T1149" s="46"/>
      <c r="U1149" s="106">
        <f>IF(EXACT(O1149,Y1149),M1149,M1149*(1-'Расчет ПРЕДЗАКАЗ'!$D$10))</f>
        <v>0</v>
      </c>
      <c r="V1149" s="106">
        <f t="shared" si="494"/>
        <v>0</v>
      </c>
      <c r="W1149" s="106" t="e">
        <f>IF(EXACT(O1149,Y1149),M1149,M1149*(1-#REF!))</f>
        <v>#REF!</v>
      </c>
      <c r="X1149" s="106" t="e">
        <f t="shared" si="495"/>
        <v>#REF!</v>
      </c>
      <c r="Y1149" s="107" t="s">
        <v>72</v>
      </c>
      <c r="Z1149" s="103">
        <f t="shared" si="491"/>
        <v>0</v>
      </c>
      <c r="AA1149" s="103">
        <f t="shared" si="492"/>
        <v>0</v>
      </c>
      <c r="AB1149" s="128" t="str">
        <f t="shared" si="496"/>
        <v/>
      </c>
      <c r="AC1149" s="128" t="e">
        <f t="shared" si="497"/>
        <v>#REF!</v>
      </c>
    </row>
    <row r="1150" spans="1:29" ht="50.1" customHeight="1">
      <c r="A1150" s="171"/>
      <c r="B1150" s="171"/>
      <c r="C1150" s="174"/>
      <c r="D1150" s="174"/>
      <c r="E1150" s="131"/>
      <c r="F1150" s="177"/>
      <c r="G1150" s="180"/>
      <c r="H1150" s="163"/>
      <c r="I1150" s="165"/>
      <c r="J1150" s="168"/>
      <c r="K1150" s="62"/>
      <c r="L1150" s="63"/>
      <c r="M1150" s="63"/>
      <c r="N1150" s="142"/>
      <c r="O1150" s="127"/>
      <c r="P1150" s="100"/>
      <c r="Q1150" s="63">
        <f t="shared" si="493"/>
        <v>0</v>
      </c>
      <c r="R1150" s="64"/>
      <c r="S1150" s="67"/>
      <c r="T1150" s="46"/>
      <c r="U1150" s="106">
        <f>IF(EXACT(O1150,Y1150),M1150,M1150*(1-'Расчет ПРЕДЗАКАЗ'!$D$10))</f>
        <v>0</v>
      </c>
      <c r="V1150" s="106">
        <f t="shared" si="494"/>
        <v>0</v>
      </c>
      <c r="W1150" s="106" t="e">
        <f>IF(EXACT(O1150,Y1150),M1150,M1150*(1-#REF!))</f>
        <v>#REF!</v>
      </c>
      <c r="X1150" s="106" t="e">
        <f t="shared" si="495"/>
        <v>#REF!</v>
      </c>
      <c r="Y1150" s="107" t="s">
        <v>72</v>
      </c>
      <c r="Z1150" s="103">
        <f t="shared" si="491"/>
        <v>0</v>
      </c>
      <c r="AA1150" s="103">
        <f t="shared" si="492"/>
        <v>0</v>
      </c>
      <c r="AB1150" s="128" t="str">
        <f t="shared" si="496"/>
        <v/>
      </c>
      <c r="AC1150" s="128" t="e">
        <f t="shared" si="497"/>
        <v>#REF!</v>
      </c>
    </row>
    <row r="1151" spans="1:29" ht="50.1" customHeight="1">
      <c r="A1151" s="171"/>
      <c r="B1151" s="171"/>
      <c r="C1151" s="174"/>
      <c r="D1151" s="174"/>
      <c r="E1151" s="131"/>
      <c r="F1151" s="177"/>
      <c r="G1151" s="180"/>
      <c r="H1151" s="163"/>
      <c r="I1151" s="165"/>
      <c r="J1151" s="168"/>
      <c r="K1151" s="62"/>
      <c r="L1151" s="63"/>
      <c r="M1151" s="63"/>
      <c r="N1151" s="142"/>
      <c r="O1151" s="127"/>
      <c r="P1151" s="100"/>
      <c r="Q1151" s="63">
        <f t="shared" si="493"/>
        <v>0</v>
      </c>
      <c r="R1151" s="64"/>
      <c r="S1151" s="67"/>
      <c r="T1151" s="46"/>
      <c r="U1151" s="106">
        <f>IF(EXACT(O1151,Y1151),M1151,M1151*(1-'Расчет ПРЕДЗАКАЗ'!$D$10))</f>
        <v>0</v>
      </c>
      <c r="V1151" s="106">
        <f t="shared" si="494"/>
        <v>0</v>
      </c>
      <c r="W1151" s="106" t="e">
        <f>IF(EXACT(O1151,Y1151),M1151,M1151*(1-#REF!))</f>
        <v>#REF!</v>
      </c>
      <c r="X1151" s="106" t="e">
        <f t="shared" si="495"/>
        <v>#REF!</v>
      </c>
      <c r="Y1151" s="107" t="s">
        <v>72</v>
      </c>
      <c r="Z1151" s="103">
        <f t="shared" si="491"/>
        <v>0</v>
      </c>
      <c r="AA1151" s="103">
        <f t="shared" si="492"/>
        <v>0</v>
      </c>
      <c r="AB1151" s="128" t="str">
        <f t="shared" si="496"/>
        <v/>
      </c>
      <c r="AC1151" s="128" t="e">
        <f t="shared" si="497"/>
        <v>#REF!</v>
      </c>
    </row>
    <row r="1152" spans="1:29" ht="50.1" customHeight="1">
      <c r="A1152" s="171"/>
      <c r="B1152" s="171"/>
      <c r="C1152" s="174"/>
      <c r="D1152" s="174"/>
      <c r="E1152" s="131"/>
      <c r="F1152" s="177"/>
      <c r="G1152" s="180"/>
      <c r="H1152" s="163"/>
      <c r="I1152" s="165"/>
      <c r="J1152" s="168"/>
      <c r="K1152" s="62"/>
      <c r="L1152" s="63"/>
      <c r="M1152" s="63"/>
      <c r="N1152" s="142"/>
      <c r="O1152" s="127"/>
      <c r="P1152" s="100"/>
      <c r="Q1152" s="63">
        <f t="shared" si="493"/>
        <v>0</v>
      </c>
      <c r="R1152" s="64"/>
      <c r="S1152" s="67"/>
      <c r="T1152" s="46"/>
      <c r="U1152" s="106">
        <f>IF(EXACT(O1152,Y1152),M1152,M1152*(1-'Расчет ПРЕДЗАКАЗ'!$D$10))</f>
        <v>0</v>
      </c>
      <c r="V1152" s="106">
        <f t="shared" si="494"/>
        <v>0</v>
      </c>
      <c r="W1152" s="106" t="e">
        <f>IF(EXACT(O1152,Y1152),M1152,M1152*(1-#REF!))</f>
        <v>#REF!</v>
      </c>
      <c r="X1152" s="106" t="e">
        <f t="shared" si="495"/>
        <v>#REF!</v>
      </c>
      <c r="Y1152" s="107" t="s">
        <v>72</v>
      </c>
      <c r="Z1152" s="103">
        <f t="shared" si="491"/>
        <v>0</v>
      </c>
      <c r="AA1152" s="103">
        <f t="shared" si="492"/>
        <v>0</v>
      </c>
      <c r="AB1152" s="128" t="str">
        <f t="shared" si="496"/>
        <v/>
      </c>
      <c r="AC1152" s="128" t="e">
        <f t="shared" si="497"/>
        <v>#REF!</v>
      </c>
    </row>
    <row r="1153" spans="1:29" ht="50.1" customHeight="1">
      <c r="A1153" s="171"/>
      <c r="B1153" s="171"/>
      <c r="C1153" s="174"/>
      <c r="D1153" s="174"/>
      <c r="E1153" s="131"/>
      <c r="F1153" s="177"/>
      <c r="G1153" s="180"/>
      <c r="H1153" s="163"/>
      <c r="I1153" s="165"/>
      <c r="J1153" s="168"/>
      <c r="K1153" s="62"/>
      <c r="L1153" s="63"/>
      <c r="M1153" s="63"/>
      <c r="N1153" s="65"/>
      <c r="O1153" s="127"/>
      <c r="P1153" s="100"/>
      <c r="Q1153" s="63">
        <f t="shared" si="493"/>
        <v>0</v>
      </c>
      <c r="R1153" s="65"/>
      <c r="S1153" s="67"/>
      <c r="T1153" s="40"/>
      <c r="U1153" s="106">
        <f>IF(EXACT(O1153,Y1153),M1153,M1153*(1-'Расчет ПРЕДЗАКАЗ'!$D$10))</f>
        <v>0</v>
      </c>
      <c r="V1153" s="106">
        <f t="shared" si="494"/>
        <v>0</v>
      </c>
      <c r="W1153" s="106" t="e">
        <f>IF(EXACT(O1153,Y1153),M1153,M1153*(1-#REF!))</f>
        <v>#REF!</v>
      </c>
      <c r="X1153" s="106" t="e">
        <f t="shared" si="495"/>
        <v>#REF!</v>
      </c>
      <c r="Y1153" s="107" t="s">
        <v>72</v>
      </c>
      <c r="Z1153" s="103">
        <f t="shared" si="491"/>
        <v>0</v>
      </c>
      <c r="AA1153" s="103">
        <f t="shared" si="492"/>
        <v>0</v>
      </c>
      <c r="AB1153" s="128" t="str">
        <f t="shared" si="496"/>
        <v/>
      </c>
      <c r="AC1153" s="128" t="e">
        <f t="shared" si="497"/>
        <v>#REF!</v>
      </c>
    </row>
    <row r="1154" spans="1:29" ht="50.1" customHeight="1">
      <c r="A1154" s="171"/>
      <c r="B1154" s="171"/>
      <c r="C1154" s="174"/>
      <c r="D1154" s="174"/>
      <c r="E1154" s="131"/>
      <c r="F1154" s="177"/>
      <c r="G1154" s="180"/>
      <c r="H1154" s="163"/>
      <c r="I1154" s="165"/>
      <c r="J1154" s="168"/>
      <c r="K1154" s="62"/>
      <c r="L1154" s="63"/>
      <c r="M1154" s="63"/>
      <c r="N1154" s="65"/>
      <c r="O1154" s="127"/>
      <c r="P1154" s="100"/>
      <c r="Q1154" s="63">
        <f t="shared" si="493"/>
        <v>0</v>
      </c>
      <c r="R1154" s="65"/>
      <c r="S1154" s="67"/>
      <c r="T1154" s="40"/>
      <c r="U1154" s="106">
        <f>IF(EXACT(O1154,Y1154),M1154,M1154*(1-'Расчет ПРЕДЗАКАЗ'!$D$10))</f>
        <v>0</v>
      </c>
      <c r="V1154" s="106">
        <f t="shared" si="494"/>
        <v>0</v>
      </c>
      <c r="W1154" s="106" t="e">
        <f>IF(EXACT(O1154,Y1154),M1154,M1154*(1-#REF!))</f>
        <v>#REF!</v>
      </c>
      <c r="X1154" s="106" t="e">
        <f t="shared" si="495"/>
        <v>#REF!</v>
      </c>
      <c r="Y1154" s="107" t="s">
        <v>72</v>
      </c>
      <c r="Z1154" s="103">
        <f t="shared" si="491"/>
        <v>0</v>
      </c>
      <c r="AA1154" s="103">
        <f t="shared" si="492"/>
        <v>0</v>
      </c>
      <c r="AB1154" s="128" t="str">
        <f t="shared" si="496"/>
        <v/>
      </c>
      <c r="AC1154" s="128" t="e">
        <f t="shared" si="497"/>
        <v>#REF!</v>
      </c>
    </row>
    <row r="1155" spans="1:29" ht="50.1" customHeight="1">
      <c r="A1155" s="171"/>
      <c r="B1155" s="171"/>
      <c r="C1155" s="174"/>
      <c r="D1155" s="174"/>
      <c r="E1155" s="131"/>
      <c r="F1155" s="177"/>
      <c r="G1155" s="180"/>
      <c r="H1155" s="163"/>
      <c r="I1155" s="165"/>
      <c r="J1155" s="168"/>
      <c r="K1155" s="62"/>
      <c r="L1155" s="63"/>
      <c r="M1155" s="63"/>
      <c r="N1155" s="65"/>
      <c r="O1155" s="127"/>
      <c r="P1155" s="100"/>
      <c r="Q1155" s="63">
        <f t="shared" si="493"/>
        <v>0</v>
      </c>
      <c r="R1155" s="65"/>
      <c r="S1155" s="67"/>
      <c r="T1155" s="40"/>
      <c r="U1155" s="106">
        <f>IF(EXACT(O1155,Y1155),M1155,M1155*(1-'Расчет ПРЕДЗАКАЗ'!$D$10))</f>
        <v>0</v>
      </c>
      <c r="V1155" s="106">
        <f t="shared" si="494"/>
        <v>0</v>
      </c>
      <c r="W1155" s="106" t="e">
        <f>IF(EXACT(O1155,Y1155),M1155,M1155*(1-#REF!))</f>
        <v>#REF!</v>
      </c>
      <c r="X1155" s="106" t="e">
        <f t="shared" si="495"/>
        <v>#REF!</v>
      </c>
      <c r="Y1155" s="107" t="s">
        <v>72</v>
      </c>
      <c r="Z1155" s="103">
        <f t="shared" si="491"/>
        <v>0</v>
      </c>
      <c r="AA1155" s="103">
        <f t="shared" si="492"/>
        <v>0</v>
      </c>
      <c r="AB1155" s="128" t="str">
        <f t="shared" si="496"/>
        <v/>
      </c>
      <c r="AC1155" s="128" t="e">
        <f t="shared" si="497"/>
        <v>#REF!</v>
      </c>
    </row>
    <row r="1156" spans="1:29" ht="50.1" customHeight="1">
      <c r="A1156" s="171"/>
      <c r="B1156" s="171"/>
      <c r="C1156" s="174"/>
      <c r="D1156" s="174"/>
      <c r="E1156" s="131"/>
      <c r="F1156" s="177"/>
      <c r="G1156" s="180"/>
      <c r="H1156" s="163"/>
      <c r="I1156" s="165"/>
      <c r="J1156" s="168"/>
      <c r="K1156" s="62"/>
      <c r="L1156" s="63"/>
      <c r="M1156" s="63"/>
      <c r="N1156" s="65"/>
      <c r="O1156" s="127"/>
      <c r="P1156" s="100"/>
      <c r="Q1156" s="63">
        <f t="shared" si="493"/>
        <v>0</v>
      </c>
      <c r="R1156" s="65"/>
      <c r="S1156" s="67"/>
      <c r="T1156" s="40"/>
      <c r="U1156" s="106">
        <f>IF(EXACT(O1156,Y1156),M1156,M1156*(1-'Расчет ПРЕДЗАКАЗ'!$D$10))</f>
        <v>0</v>
      </c>
      <c r="V1156" s="106">
        <f t="shared" si="494"/>
        <v>0</v>
      </c>
      <c r="W1156" s="106" t="e">
        <f>IF(EXACT(O1156,Y1156),M1156,M1156*(1-#REF!))</f>
        <v>#REF!</v>
      </c>
      <c r="X1156" s="106" t="e">
        <f t="shared" si="495"/>
        <v>#REF!</v>
      </c>
      <c r="Y1156" s="107" t="s">
        <v>72</v>
      </c>
      <c r="Z1156" s="103">
        <f t="shared" si="491"/>
        <v>0</v>
      </c>
      <c r="AA1156" s="103">
        <f t="shared" si="492"/>
        <v>0</v>
      </c>
      <c r="AB1156" s="128" t="str">
        <f t="shared" si="496"/>
        <v/>
      </c>
      <c r="AC1156" s="128" t="e">
        <f t="shared" si="497"/>
        <v>#REF!</v>
      </c>
    </row>
    <row r="1157" spans="1:29" ht="50.1" customHeight="1">
      <c r="A1157" s="171"/>
      <c r="B1157" s="171"/>
      <c r="C1157" s="174"/>
      <c r="D1157" s="174"/>
      <c r="E1157" s="131"/>
      <c r="F1157" s="177"/>
      <c r="G1157" s="180"/>
      <c r="H1157" s="163"/>
      <c r="I1157" s="165"/>
      <c r="J1157" s="168"/>
      <c r="K1157" s="62"/>
      <c r="L1157" s="63"/>
      <c r="M1157" s="63"/>
      <c r="N1157" s="65"/>
      <c r="O1157" s="127"/>
      <c r="P1157" s="100"/>
      <c r="Q1157" s="63">
        <f t="shared" si="493"/>
        <v>0</v>
      </c>
      <c r="R1157" s="65"/>
      <c r="S1157" s="67"/>
      <c r="T1157" s="40"/>
      <c r="U1157" s="106">
        <f>IF(EXACT(O1157,Y1157),M1157,M1157*(1-'Расчет ПРЕДЗАКАЗ'!$D$10))</f>
        <v>0</v>
      </c>
      <c r="V1157" s="106">
        <f t="shared" si="494"/>
        <v>0</v>
      </c>
      <c r="W1157" s="106" t="e">
        <f>IF(EXACT(O1157,Y1157),M1157,M1157*(1-#REF!))</f>
        <v>#REF!</v>
      </c>
      <c r="X1157" s="106" t="e">
        <f t="shared" si="495"/>
        <v>#REF!</v>
      </c>
      <c r="Y1157" s="107" t="s">
        <v>72</v>
      </c>
      <c r="Z1157" s="103">
        <f t="shared" si="491"/>
        <v>0</v>
      </c>
      <c r="AA1157" s="103">
        <f t="shared" si="492"/>
        <v>0</v>
      </c>
      <c r="AB1157" s="128" t="str">
        <f t="shared" si="496"/>
        <v/>
      </c>
      <c r="AC1157" s="128" t="e">
        <f t="shared" si="497"/>
        <v>#REF!</v>
      </c>
    </row>
    <row r="1158" spans="1:29" ht="50.1" customHeight="1">
      <c r="A1158" s="172"/>
      <c r="B1158" s="172"/>
      <c r="C1158" s="175"/>
      <c r="D1158" s="175"/>
      <c r="E1158" s="132"/>
      <c r="F1158" s="178"/>
      <c r="G1158" s="181"/>
      <c r="H1158" s="164"/>
      <c r="I1158" s="166"/>
      <c r="J1158" s="169"/>
      <c r="K1158" s="62"/>
      <c r="L1158" s="63"/>
      <c r="M1158" s="63"/>
      <c r="N1158" s="65"/>
      <c r="O1158" s="127"/>
      <c r="P1158" s="100"/>
      <c r="Q1158" s="63">
        <f t="shared" si="493"/>
        <v>0</v>
      </c>
      <c r="R1158" s="65"/>
      <c r="S1158" s="64"/>
      <c r="T1158" s="40"/>
      <c r="U1158" s="106">
        <f>IF(EXACT(O1158,Y1158),M1158,M1158*(1-'Расчет ПРЕДЗАКАЗ'!$D$10))</f>
        <v>0</v>
      </c>
      <c r="V1158" s="106">
        <f t="shared" si="494"/>
        <v>0</v>
      </c>
      <c r="W1158" s="106" t="e">
        <f>IF(EXACT(O1158,Y1158),M1158,M1158*(1-#REF!))</f>
        <v>#REF!</v>
      </c>
      <c r="X1158" s="106" t="e">
        <f t="shared" si="495"/>
        <v>#REF!</v>
      </c>
      <c r="Y1158" s="107" t="s">
        <v>72</v>
      </c>
      <c r="Z1158" s="103">
        <f t="shared" si="491"/>
        <v>0</v>
      </c>
      <c r="AA1158" s="103">
        <f t="shared" si="492"/>
        <v>0</v>
      </c>
      <c r="AB1158" s="128" t="str">
        <f t="shared" si="496"/>
        <v/>
      </c>
      <c r="AC1158" s="128" t="e">
        <f t="shared" si="497"/>
        <v>#REF!</v>
      </c>
    </row>
    <row r="1159" spans="1:29" ht="11.25" customHeight="1" thickBot="1"/>
    <row r="1160" spans="1:29" ht="50.1" customHeight="1">
      <c r="A1160" s="170">
        <v>577</v>
      </c>
      <c r="B1160" s="170" t="s">
        <v>4608</v>
      </c>
      <c r="C1160" s="173" t="s">
        <v>4609</v>
      </c>
      <c r="D1160" s="173" t="s">
        <v>77</v>
      </c>
      <c r="E1160" s="131"/>
      <c r="F1160" s="196" t="s">
        <v>4604</v>
      </c>
      <c r="G1160" s="179" t="s">
        <v>4595</v>
      </c>
      <c r="H1160" s="162" t="s">
        <v>4605</v>
      </c>
      <c r="I1160" s="195" t="s">
        <v>4606</v>
      </c>
      <c r="J1160" s="167" t="s">
        <v>19</v>
      </c>
      <c r="K1160" s="62" t="s">
        <v>587</v>
      </c>
      <c r="L1160" s="63">
        <v>550</v>
      </c>
      <c r="M1160" s="63">
        <v>305</v>
      </c>
      <c r="N1160" s="142" t="s">
        <v>4610</v>
      </c>
      <c r="O1160" s="127" t="s">
        <v>72</v>
      </c>
      <c r="P1160" s="100"/>
      <c r="Q1160" s="63">
        <f>P1160*M1160</f>
        <v>0</v>
      </c>
      <c r="R1160" s="64"/>
      <c r="S1160" s="67">
        <v>34</v>
      </c>
      <c r="T1160" s="61"/>
      <c r="U1160" s="106">
        <f>IF(EXACT(O1160,Y1160),M1160,M1160*(1-'Расчет ПРЕДЗАКАЗ'!$D$10))</f>
        <v>305</v>
      </c>
      <c r="V1160" s="106">
        <f>P1160*U1160</f>
        <v>0</v>
      </c>
      <c r="W1160" s="106">
        <f>IF(EXACT(O1160,Y1160),M1160,M1160*(1-#REF!))</f>
        <v>305</v>
      </c>
      <c r="X1160" s="106">
        <f>P1160*W1160</f>
        <v>0</v>
      </c>
      <c r="Y1160" s="107" t="s">
        <v>72</v>
      </c>
      <c r="Z1160" s="103">
        <f t="shared" ref="Z1160:Z1174" si="498">IF(EXACT(O1160,Y1160),Q1160,0)</f>
        <v>0</v>
      </c>
      <c r="AA1160" s="103">
        <f t="shared" ref="AA1160:AA1174" si="499">IF(Z1160=0,Q1160,0)</f>
        <v>0</v>
      </c>
      <c r="AB1160" s="128">
        <f>IF(U1160=0,"",L1160/U1160-1)</f>
        <v>0.80327868852459017</v>
      </c>
      <c r="AC1160" s="128">
        <f>IF(W1160=0,"",L1160/W1160-1)</f>
        <v>0.80327868852459017</v>
      </c>
    </row>
    <row r="1161" spans="1:29" ht="50.1" customHeight="1">
      <c r="A1161" s="171"/>
      <c r="B1161" s="171"/>
      <c r="C1161" s="174"/>
      <c r="D1161" s="174"/>
      <c r="E1161" s="131"/>
      <c r="F1161" s="177"/>
      <c r="G1161" s="180"/>
      <c r="H1161" s="163"/>
      <c r="I1161" s="165"/>
      <c r="J1161" s="168"/>
      <c r="K1161" s="62"/>
      <c r="L1161" s="63"/>
      <c r="M1161" s="63"/>
      <c r="N1161" s="142"/>
      <c r="O1161" s="127"/>
      <c r="P1161" s="100"/>
      <c r="Q1161" s="63">
        <f t="shared" ref="Q1161:Q1174" si="500">P1161*M1161</f>
        <v>0</v>
      </c>
      <c r="R1161" s="64"/>
      <c r="S1161" s="67"/>
      <c r="T1161" s="46"/>
      <c r="U1161" s="106">
        <f>IF(EXACT(O1161,Y1161),M1161,M1161*(1-'Расчет ПРЕДЗАКАЗ'!$D$10))</f>
        <v>0</v>
      </c>
      <c r="V1161" s="106">
        <f t="shared" ref="V1161:V1174" si="501">P1161*U1161</f>
        <v>0</v>
      </c>
      <c r="W1161" s="106" t="e">
        <f>IF(EXACT(O1161,Y1161),M1161,M1161*(1-#REF!))</f>
        <v>#REF!</v>
      </c>
      <c r="X1161" s="106" t="e">
        <f t="shared" ref="X1161:X1174" si="502">P1161*W1161</f>
        <v>#REF!</v>
      </c>
      <c r="Y1161" s="107" t="s">
        <v>72</v>
      </c>
      <c r="Z1161" s="103">
        <f t="shared" si="498"/>
        <v>0</v>
      </c>
      <c r="AA1161" s="103">
        <f t="shared" si="499"/>
        <v>0</v>
      </c>
      <c r="AB1161" s="128" t="str">
        <f t="shared" ref="AB1161:AB1174" si="503">IF(U1161=0,"",L1161/U1161-1)</f>
        <v/>
      </c>
      <c r="AC1161" s="128" t="e">
        <f t="shared" ref="AC1161:AC1174" si="504">IF(W1161=0,"",L1161/W1161-1)</f>
        <v>#REF!</v>
      </c>
    </row>
    <row r="1162" spans="1:29" ht="50.1" customHeight="1">
      <c r="A1162" s="171"/>
      <c r="B1162" s="171"/>
      <c r="C1162" s="174"/>
      <c r="D1162" s="174"/>
      <c r="E1162" s="131"/>
      <c r="F1162" s="177"/>
      <c r="G1162" s="180"/>
      <c r="H1162" s="163"/>
      <c r="I1162" s="165"/>
      <c r="J1162" s="168"/>
      <c r="K1162" s="62"/>
      <c r="L1162" s="63"/>
      <c r="M1162" s="63"/>
      <c r="N1162" s="142"/>
      <c r="O1162" s="127"/>
      <c r="P1162" s="100"/>
      <c r="Q1162" s="63">
        <f t="shared" si="500"/>
        <v>0</v>
      </c>
      <c r="R1162" s="64"/>
      <c r="S1162" s="67"/>
      <c r="T1162" s="46"/>
      <c r="U1162" s="106">
        <f>IF(EXACT(O1162,Y1162),M1162,M1162*(1-'Расчет ПРЕДЗАКАЗ'!$D$10))</f>
        <v>0</v>
      </c>
      <c r="V1162" s="106">
        <f t="shared" si="501"/>
        <v>0</v>
      </c>
      <c r="W1162" s="106" t="e">
        <f>IF(EXACT(O1162,Y1162),M1162,M1162*(1-#REF!))</f>
        <v>#REF!</v>
      </c>
      <c r="X1162" s="106" t="e">
        <f t="shared" si="502"/>
        <v>#REF!</v>
      </c>
      <c r="Y1162" s="107" t="s">
        <v>72</v>
      </c>
      <c r="Z1162" s="103">
        <f t="shared" si="498"/>
        <v>0</v>
      </c>
      <c r="AA1162" s="103">
        <f t="shared" si="499"/>
        <v>0</v>
      </c>
      <c r="AB1162" s="128" t="str">
        <f t="shared" si="503"/>
        <v/>
      </c>
      <c r="AC1162" s="128" t="e">
        <f t="shared" si="504"/>
        <v>#REF!</v>
      </c>
    </row>
    <row r="1163" spans="1:29" ht="50.1" customHeight="1">
      <c r="A1163" s="171"/>
      <c r="B1163" s="171"/>
      <c r="C1163" s="174"/>
      <c r="D1163" s="174"/>
      <c r="E1163" s="131"/>
      <c r="F1163" s="177"/>
      <c r="G1163" s="180"/>
      <c r="H1163" s="163"/>
      <c r="I1163" s="165"/>
      <c r="J1163" s="168"/>
      <c r="K1163" s="62"/>
      <c r="L1163" s="63"/>
      <c r="M1163" s="63"/>
      <c r="N1163" s="142"/>
      <c r="O1163" s="127"/>
      <c r="P1163" s="100"/>
      <c r="Q1163" s="63">
        <f t="shared" si="500"/>
        <v>0</v>
      </c>
      <c r="R1163" s="64"/>
      <c r="S1163" s="67"/>
      <c r="T1163" s="46"/>
      <c r="U1163" s="106">
        <f>IF(EXACT(O1163,Y1163),M1163,M1163*(1-'Расчет ПРЕДЗАКАЗ'!$D$10))</f>
        <v>0</v>
      </c>
      <c r="V1163" s="106">
        <f t="shared" si="501"/>
        <v>0</v>
      </c>
      <c r="W1163" s="106" t="e">
        <f>IF(EXACT(O1163,Y1163),M1163,M1163*(1-#REF!))</f>
        <v>#REF!</v>
      </c>
      <c r="X1163" s="106" t="e">
        <f t="shared" si="502"/>
        <v>#REF!</v>
      </c>
      <c r="Y1163" s="107" t="s">
        <v>72</v>
      </c>
      <c r="Z1163" s="103">
        <f t="shared" si="498"/>
        <v>0</v>
      </c>
      <c r="AA1163" s="103">
        <f t="shared" si="499"/>
        <v>0</v>
      </c>
      <c r="AB1163" s="128" t="str">
        <f t="shared" si="503"/>
        <v/>
      </c>
      <c r="AC1163" s="128" t="e">
        <f t="shared" si="504"/>
        <v>#REF!</v>
      </c>
    </row>
    <row r="1164" spans="1:29" ht="50.1" customHeight="1">
      <c r="A1164" s="171"/>
      <c r="B1164" s="171"/>
      <c r="C1164" s="174"/>
      <c r="D1164" s="174"/>
      <c r="E1164" s="131"/>
      <c r="F1164" s="177"/>
      <c r="G1164" s="180"/>
      <c r="H1164" s="163"/>
      <c r="I1164" s="165"/>
      <c r="J1164" s="168"/>
      <c r="K1164" s="62"/>
      <c r="L1164" s="63"/>
      <c r="M1164" s="63"/>
      <c r="N1164" s="142"/>
      <c r="O1164" s="127"/>
      <c r="P1164" s="100"/>
      <c r="Q1164" s="63">
        <f t="shared" si="500"/>
        <v>0</v>
      </c>
      <c r="R1164" s="64"/>
      <c r="S1164" s="67"/>
      <c r="T1164" s="46"/>
      <c r="U1164" s="106">
        <f>IF(EXACT(O1164,Y1164),M1164,M1164*(1-'Расчет ПРЕДЗАКАЗ'!$D$10))</f>
        <v>0</v>
      </c>
      <c r="V1164" s="106">
        <f t="shared" si="501"/>
        <v>0</v>
      </c>
      <c r="W1164" s="106" t="e">
        <f>IF(EXACT(O1164,Y1164),M1164,M1164*(1-#REF!))</f>
        <v>#REF!</v>
      </c>
      <c r="X1164" s="106" t="e">
        <f t="shared" si="502"/>
        <v>#REF!</v>
      </c>
      <c r="Y1164" s="107" t="s">
        <v>72</v>
      </c>
      <c r="Z1164" s="103">
        <f t="shared" si="498"/>
        <v>0</v>
      </c>
      <c r="AA1164" s="103">
        <f t="shared" si="499"/>
        <v>0</v>
      </c>
      <c r="AB1164" s="128" t="str">
        <f t="shared" si="503"/>
        <v/>
      </c>
      <c r="AC1164" s="128" t="e">
        <f t="shared" si="504"/>
        <v>#REF!</v>
      </c>
    </row>
    <row r="1165" spans="1:29" ht="50.1" customHeight="1">
      <c r="A1165" s="171"/>
      <c r="B1165" s="171"/>
      <c r="C1165" s="174"/>
      <c r="D1165" s="174"/>
      <c r="E1165" s="131"/>
      <c r="F1165" s="177"/>
      <c r="G1165" s="180"/>
      <c r="H1165" s="163"/>
      <c r="I1165" s="165"/>
      <c r="J1165" s="168"/>
      <c r="K1165" s="62"/>
      <c r="L1165" s="63"/>
      <c r="M1165" s="63"/>
      <c r="N1165" s="142"/>
      <c r="O1165" s="127"/>
      <c r="P1165" s="100"/>
      <c r="Q1165" s="63">
        <f t="shared" si="500"/>
        <v>0</v>
      </c>
      <c r="R1165" s="64"/>
      <c r="S1165" s="67"/>
      <c r="T1165" s="46"/>
      <c r="U1165" s="106">
        <f>IF(EXACT(O1165,Y1165),M1165,M1165*(1-'Расчет ПРЕДЗАКАЗ'!$D$10))</f>
        <v>0</v>
      </c>
      <c r="V1165" s="106">
        <f t="shared" si="501"/>
        <v>0</v>
      </c>
      <c r="W1165" s="106" t="e">
        <f>IF(EXACT(O1165,Y1165),M1165,M1165*(1-#REF!))</f>
        <v>#REF!</v>
      </c>
      <c r="X1165" s="106" t="e">
        <f t="shared" si="502"/>
        <v>#REF!</v>
      </c>
      <c r="Y1165" s="107" t="s">
        <v>72</v>
      </c>
      <c r="Z1165" s="103">
        <f t="shared" si="498"/>
        <v>0</v>
      </c>
      <c r="AA1165" s="103">
        <f t="shared" si="499"/>
        <v>0</v>
      </c>
      <c r="AB1165" s="128" t="str">
        <f t="shared" si="503"/>
        <v/>
      </c>
      <c r="AC1165" s="128" t="e">
        <f t="shared" si="504"/>
        <v>#REF!</v>
      </c>
    </row>
    <row r="1166" spans="1:29" ht="50.1" customHeight="1">
      <c r="A1166" s="171"/>
      <c r="B1166" s="171"/>
      <c r="C1166" s="174"/>
      <c r="D1166" s="174"/>
      <c r="E1166" s="131"/>
      <c r="F1166" s="177"/>
      <c r="G1166" s="180"/>
      <c r="H1166" s="163"/>
      <c r="I1166" s="165"/>
      <c r="J1166" s="168"/>
      <c r="K1166" s="62"/>
      <c r="L1166" s="63"/>
      <c r="M1166" s="63"/>
      <c r="N1166" s="142"/>
      <c r="O1166" s="127"/>
      <c r="P1166" s="100"/>
      <c r="Q1166" s="63">
        <f t="shared" si="500"/>
        <v>0</v>
      </c>
      <c r="R1166" s="64"/>
      <c r="S1166" s="67"/>
      <c r="T1166" s="46"/>
      <c r="U1166" s="106">
        <f>IF(EXACT(O1166,Y1166),M1166,M1166*(1-'Расчет ПРЕДЗАКАЗ'!$D$10))</f>
        <v>0</v>
      </c>
      <c r="V1166" s="106">
        <f t="shared" si="501"/>
        <v>0</v>
      </c>
      <c r="W1166" s="106" t="e">
        <f>IF(EXACT(O1166,Y1166),M1166,M1166*(1-#REF!))</f>
        <v>#REF!</v>
      </c>
      <c r="X1166" s="106" t="e">
        <f t="shared" si="502"/>
        <v>#REF!</v>
      </c>
      <c r="Y1166" s="107" t="s">
        <v>72</v>
      </c>
      <c r="Z1166" s="103">
        <f t="shared" si="498"/>
        <v>0</v>
      </c>
      <c r="AA1166" s="103">
        <f t="shared" si="499"/>
        <v>0</v>
      </c>
      <c r="AB1166" s="128" t="str">
        <f t="shared" si="503"/>
        <v/>
      </c>
      <c r="AC1166" s="128" t="e">
        <f t="shared" si="504"/>
        <v>#REF!</v>
      </c>
    </row>
    <row r="1167" spans="1:29" ht="50.1" customHeight="1">
      <c r="A1167" s="171"/>
      <c r="B1167" s="171"/>
      <c r="C1167" s="174"/>
      <c r="D1167" s="174"/>
      <c r="E1167" s="131"/>
      <c r="F1167" s="177"/>
      <c r="G1167" s="180"/>
      <c r="H1167" s="163"/>
      <c r="I1167" s="165"/>
      <c r="J1167" s="168"/>
      <c r="K1167" s="62"/>
      <c r="L1167" s="63"/>
      <c r="M1167" s="63"/>
      <c r="N1167" s="142"/>
      <c r="O1167" s="127"/>
      <c r="P1167" s="100"/>
      <c r="Q1167" s="63">
        <f t="shared" si="500"/>
        <v>0</v>
      </c>
      <c r="R1167" s="64"/>
      <c r="S1167" s="67"/>
      <c r="T1167" s="46"/>
      <c r="U1167" s="106">
        <f>IF(EXACT(O1167,Y1167),M1167,M1167*(1-'Расчет ПРЕДЗАКАЗ'!$D$10))</f>
        <v>0</v>
      </c>
      <c r="V1167" s="106">
        <f t="shared" si="501"/>
        <v>0</v>
      </c>
      <c r="W1167" s="106" t="e">
        <f>IF(EXACT(O1167,Y1167),M1167,M1167*(1-#REF!))</f>
        <v>#REF!</v>
      </c>
      <c r="X1167" s="106" t="e">
        <f t="shared" si="502"/>
        <v>#REF!</v>
      </c>
      <c r="Y1167" s="107" t="s">
        <v>72</v>
      </c>
      <c r="Z1167" s="103">
        <f t="shared" si="498"/>
        <v>0</v>
      </c>
      <c r="AA1167" s="103">
        <f t="shared" si="499"/>
        <v>0</v>
      </c>
      <c r="AB1167" s="128" t="str">
        <f t="shared" si="503"/>
        <v/>
      </c>
      <c r="AC1167" s="128" t="e">
        <f t="shared" si="504"/>
        <v>#REF!</v>
      </c>
    </row>
    <row r="1168" spans="1:29" ht="50.1" customHeight="1">
      <c r="A1168" s="171"/>
      <c r="B1168" s="171"/>
      <c r="C1168" s="174"/>
      <c r="D1168" s="174"/>
      <c r="E1168" s="131"/>
      <c r="F1168" s="177"/>
      <c r="G1168" s="180"/>
      <c r="H1168" s="163"/>
      <c r="I1168" s="165"/>
      <c r="J1168" s="168"/>
      <c r="K1168" s="62"/>
      <c r="L1168" s="63"/>
      <c r="M1168" s="63"/>
      <c r="N1168" s="142"/>
      <c r="O1168" s="127"/>
      <c r="P1168" s="100"/>
      <c r="Q1168" s="63">
        <f t="shared" si="500"/>
        <v>0</v>
      </c>
      <c r="R1168" s="64"/>
      <c r="S1168" s="67"/>
      <c r="T1168" s="46"/>
      <c r="U1168" s="106">
        <f>IF(EXACT(O1168,Y1168),M1168,M1168*(1-'Расчет ПРЕДЗАКАЗ'!$D$10))</f>
        <v>0</v>
      </c>
      <c r="V1168" s="106">
        <f t="shared" si="501"/>
        <v>0</v>
      </c>
      <c r="W1168" s="106" t="e">
        <f>IF(EXACT(O1168,Y1168),M1168,M1168*(1-#REF!))</f>
        <v>#REF!</v>
      </c>
      <c r="X1168" s="106" t="e">
        <f t="shared" si="502"/>
        <v>#REF!</v>
      </c>
      <c r="Y1168" s="107" t="s">
        <v>72</v>
      </c>
      <c r="Z1168" s="103">
        <f t="shared" si="498"/>
        <v>0</v>
      </c>
      <c r="AA1168" s="103">
        <f t="shared" si="499"/>
        <v>0</v>
      </c>
      <c r="AB1168" s="128" t="str">
        <f t="shared" si="503"/>
        <v/>
      </c>
      <c r="AC1168" s="128" t="e">
        <f t="shared" si="504"/>
        <v>#REF!</v>
      </c>
    </row>
    <row r="1169" spans="1:29" ht="50.1" customHeight="1">
      <c r="A1169" s="171"/>
      <c r="B1169" s="171"/>
      <c r="C1169" s="174"/>
      <c r="D1169" s="174"/>
      <c r="E1169" s="131"/>
      <c r="F1169" s="177"/>
      <c r="G1169" s="180"/>
      <c r="H1169" s="163"/>
      <c r="I1169" s="165"/>
      <c r="J1169" s="168"/>
      <c r="K1169" s="62"/>
      <c r="L1169" s="63"/>
      <c r="M1169" s="63"/>
      <c r="N1169" s="65"/>
      <c r="O1169" s="127"/>
      <c r="P1169" s="100"/>
      <c r="Q1169" s="63">
        <f t="shared" si="500"/>
        <v>0</v>
      </c>
      <c r="R1169" s="65"/>
      <c r="S1169" s="67"/>
      <c r="T1169" s="40"/>
      <c r="U1169" s="106">
        <f>IF(EXACT(O1169,Y1169),M1169,M1169*(1-'Расчет ПРЕДЗАКАЗ'!$D$10))</f>
        <v>0</v>
      </c>
      <c r="V1169" s="106">
        <f t="shared" si="501"/>
        <v>0</v>
      </c>
      <c r="W1169" s="106" t="e">
        <f>IF(EXACT(O1169,Y1169),M1169,M1169*(1-#REF!))</f>
        <v>#REF!</v>
      </c>
      <c r="X1169" s="106" t="e">
        <f t="shared" si="502"/>
        <v>#REF!</v>
      </c>
      <c r="Y1169" s="107" t="s">
        <v>72</v>
      </c>
      <c r="Z1169" s="103">
        <f t="shared" si="498"/>
        <v>0</v>
      </c>
      <c r="AA1169" s="103">
        <f t="shared" si="499"/>
        <v>0</v>
      </c>
      <c r="AB1169" s="128" t="str">
        <f t="shared" si="503"/>
        <v/>
      </c>
      <c r="AC1169" s="128" t="e">
        <f t="shared" si="504"/>
        <v>#REF!</v>
      </c>
    </row>
    <row r="1170" spans="1:29" ht="50.1" customHeight="1">
      <c r="A1170" s="171"/>
      <c r="B1170" s="171"/>
      <c r="C1170" s="174"/>
      <c r="D1170" s="174"/>
      <c r="E1170" s="131"/>
      <c r="F1170" s="177"/>
      <c r="G1170" s="180"/>
      <c r="H1170" s="163"/>
      <c r="I1170" s="165"/>
      <c r="J1170" s="168"/>
      <c r="K1170" s="62"/>
      <c r="L1170" s="63"/>
      <c r="M1170" s="63"/>
      <c r="N1170" s="65"/>
      <c r="O1170" s="127"/>
      <c r="P1170" s="100"/>
      <c r="Q1170" s="63">
        <f t="shared" si="500"/>
        <v>0</v>
      </c>
      <c r="R1170" s="65"/>
      <c r="S1170" s="67"/>
      <c r="T1170" s="40"/>
      <c r="U1170" s="106">
        <f>IF(EXACT(O1170,Y1170),M1170,M1170*(1-'Расчет ПРЕДЗАКАЗ'!$D$10))</f>
        <v>0</v>
      </c>
      <c r="V1170" s="106">
        <f t="shared" si="501"/>
        <v>0</v>
      </c>
      <c r="W1170" s="106" t="e">
        <f>IF(EXACT(O1170,Y1170),M1170,M1170*(1-#REF!))</f>
        <v>#REF!</v>
      </c>
      <c r="X1170" s="106" t="e">
        <f t="shared" si="502"/>
        <v>#REF!</v>
      </c>
      <c r="Y1170" s="107" t="s">
        <v>72</v>
      </c>
      <c r="Z1170" s="103">
        <f t="shared" si="498"/>
        <v>0</v>
      </c>
      <c r="AA1170" s="103">
        <f t="shared" si="499"/>
        <v>0</v>
      </c>
      <c r="AB1170" s="128" t="str">
        <f t="shared" si="503"/>
        <v/>
      </c>
      <c r="AC1170" s="128" t="e">
        <f t="shared" si="504"/>
        <v>#REF!</v>
      </c>
    </row>
    <row r="1171" spans="1:29" ht="50.1" customHeight="1">
      <c r="A1171" s="171"/>
      <c r="B1171" s="171"/>
      <c r="C1171" s="174"/>
      <c r="D1171" s="174"/>
      <c r="E1171" s="131"/>
      <c r="F1171" s="177"/>
      <c r="G1171" s="180"/>
      <c r="H1171" s="163"/>
      <c r="I1171" s="165"/>
      <c r="J1171" s="168"/>
      <c r="K1171" s="62"/>
      <c r="L1171" s="63"/>
      <c r="M1171" s="63"/>
      <c r="N1171" s="65"/>
      <c r="O1171" s="127"/>
      <c r="P1171" s="100"/>
      <c r="Q1171" s="63">
        <f t="shared" si="500"/>
        <v>0</v>
      </c>
      <c r="R1171" s="65"/>
      <c r="S1171" s="67"/>
      <c r="T1171" s="40"/>
      <c r="U1171" s="106">
        <f>IF(EXACT(O1171,Y1171),M1171,M1171*(1-'Расчет ПРЕДЗАКАЗ'!$D$10))</f>
        <v>0</v>
      </c>
      <c r="V1171" s="106">
        <f t="shared" si="501"/>
        <v>0</v>
      </c>
      <c r="W1171" s="106" t="e">
        <f>IF(EXACT(O1171,Y1171),M1171,M1171*(1-#REF!))</f>
        <v>#REF!</v>
      </c>
      <c r="X1171" s="106" t="e">
        <f t="shared" si="502"/>
        <v>#REF!</v>
      </c>
      <c r="Y1171" s="107" t="s">
        <v>72</v>
      </c>
      <c r="Z1171" s="103">
        <f t="shared" si="498"/>
        <v>0</v>
      </c>
      <c r="AA1171" s="103">
        <f t="shared" si="499"/>
        <v>0</v>
      </c>
      <c r="AB1171" s="128" t="str">
        <f t="shared" si="503"/>
        <v/>
      </c>
      <c r="AC1171" s="128" t="e">
        <f t="shared" si="504"/>
        <v>#REF!</v>
      </c>
    </row>
    <row r="1172" spans="1:29" ht="50.1" customHeight="1">
      <c r="A1172" s="171"/>
      <c r="B1172" s="171"/>
      <c r="C1172" s="174"/>
      <c r="D1172" s="174"/>
      <c r="E1172" s="131"/>
      <c r="F1172" s="177"/>
      <c r="G1172" s="180"/>
      <c r="H1172" s="163"/>
      <c r="I1172" s="165"/>
      <c r="J1172" s="168"/>
      <c r="K1172" s="62"/>
      <c r="L1172" s="63"/>
      <c r="M1172" s="63"/>
      <c r="N1172" s="65"/>
      <c r="O1172" s="127"/>
      <c r="P1172" s="100"/>
      <c r="Q1172" s="63">
        <f t="shared" si="500"/>
        <v>0</v>
      </c>
      <c r="R1172" s="65"/>
      <c r="S1172" s="67"/>
      <c r="T1172" s="40"/>
      <c r="U1172" s="106">
        <f>IF(EXACT(O1172,Y1172),M1172,M1172*(1-'Расчет ПРЕДЗАКАЗ'!$D$10))</f>
        <v>0</v>
      </c>
      <c r="V1172" s="106">
        <f t="shared" si="501"/>
        <v>0</v>
      </c>
      <c r="W1172" s="106" t="e">
        <f>IF(EXACT(O1172,Y1172),M1172,M1172*(1-#REF!))</f>
        <v>#REF!</v>
      </c>
      <c r="X1172" s="106" t="e">
        <f t="shared" si="502"/>
        <v>#REF!</v>
      </c>
      <c r="Y1172" s="107" t="s">
        <v>72</v>
      </c>
      <c r="Z1172" s="103">
        <f t="shared" si="498"/>
        <v>0</v>
      </c>
      <c r="AA1172" s="103">
        <f t="shared" si="499"/>
        <v>0</v>
      </c>
      <c r="AB1172" s="128" t="str">
        <f t="shared" si="503"/>
        <v/>
      </c>
      <c r="AC1172" s="128" t="e">
        <f t="shared" si="504"/>
        <v>#REF!</v>
      </c>
    </row>
    <row r="1173" spans="1:29" ht="50.1" customHeight="1">
      <c r="A1173" s="171"/>
      <c r="B1173" s="171"/>
      <c r="C1173" s="174"/>
      <c r="D1173" s="174"/>
      <c r="E1173" s="131"/>
      <c r="F1173" s="177"/>
      <c r="G1173" s="180"/>
      <c r="H1173" s="163"/>
      <c r="I1173" s="165"/>
      <c r="J1173" s="168"/>
      <c r="K1173" s="62"/>
      <c r="L1173" s="63"/>
      <c r="M1173" s="63"/>
      <c r="N1173" s="65"/>
      <c r="O1173" s="127"/>
      <c r="P1173" s="100"/>
      <c r="Q1173" s="63">
        <f t="shared" si="500"/>
        <v>0</v>
      </c>
      <c r="R1173" s="65"/>
      <c r="S1173" s="67"/>
      <c r="T1173" s="40"/>
      <c r="U1173" s="106">
        <f>IF(EXACT(O1173,Y1173),M1173,M1173*(1-'Расчет ПРЕДЗАКАЗ'!$D$10))</f>
        <v>0</v>
      </c>
      <c r="V1173" s="106">
        <f t="shared" si="501"/>
        <v>0</v>
      </c>
      <c r="W1173" s="106" t="e">
        <f>IF(EXACT(O1173,Y1173),M1173,M1173*(1-#REF!))</f>
        <v>#REF!</v>
      </c>
      <c r="X1173" s="106" t="e">
        <f t="shared" si="502"/>
        <v>#REF!</v>
      </c>
      <c r="Y1173" s="107" t="s">
        <v>72</v>
      </c>
      <c r="Z1173" s="103">
        <f t="shared" si="498"/>
        <v>0</v>
      </c>
      <c r="AA1173" s="103">
        <f t="shared" si="499"/>
        <v>0</v>
      </c>
      <c r="AB1173" s="128" t="str">
        <f t="shared" si="503"/>
        <v/>
      </c>
      <c r="AC1173" s="128" t="e">
        <f t="shared" si="504"/>
        <v>#REF!</v>
      </c>
    </row>
    <row r="1174" spans="1:29" ht="50.1" customHeight="1">
      <c r="A1174" s="172"/>
      <c r="B1174" s="172"/>
      <c r="C1174" s="175"/>
      <c r="D1174" s="175"/>
      <c r="E1174" s="132"/>
      <c r="F1174" s="178"/>
      <c r="G1174" s="181"/>
      <c r="H1174" s="164"/>
      <c r="I1174" s="166"/>
      <c r="J1174" s="169"/>
      <c r="K1174" s="62"/>
      <c r="L1174" s="63"/>
      <c r="M1174" s="63"/>
      <c r="N1174" s="65"/>
      <c r="O1174" s="127"/>
      <c r="P1174" s="100"/>
      <c r="Q1174" s="63">
        <f t="shared" si="500"/>
        <v>0</v>
      </c>
      <c r="R1174" s="65"/>
      <c r="S1174" s="64"/>
      <c r="T1174" s="40"/>
      <c r="U1174" s="106">
        <f>IF(EXACT(O1174,Y1174),M1174,M1174*(1-'Расчет ПРЕДЗАКАЗ'!$D$10))</f>
        <v>0</v>
      </c>
      <c r="V1174" s="106">
        <f t="shared" si="501"/>
        <v>0</v>
      </c>
      <c r="W1174" s="106" t="e">
        <f>IF(EXACT(O1174,Y1174),M1174,M1174*(1-#REF!))</f>
        <v>#REF!</v>
      </c>
      <c r="X1174" s="106" t="e">
        <f t="shared" si="502"/>
        <v>#REF!</v>
      </c>
      <c r="Y1174" s="107" t="s">
        <v>72</v>
      </c>
      <c r="Z1174" s="103">
        <f t="shared" si="498"/>
        <v>0</v>
      </c>
      <c r="AA1174" s="103">
        <f t="shared" si="499"/>
        <v>0</v>
      </c>
      <c r="AB1174" s="128" t="str">
        <f t="shared" si="503"/>
        <v/>
      </c>
      <c r="AC1174" s="128" t="e">
        <f t="shared" si="504"/>
        <v>#REF!</v>
      </c>
    </row>
    <row r="1175" spans="1:29" ht="11.25" customHeight="1" thickBot="1"/>
    <row r="1176" spans="1:29" ht="50.1" customHeight="1">
      <c r="A1176" s="170">
        <v>578</v>
      </c>
      <c r="B1176" s="170" t="s">
        <v>4611</v>
      </c>
      <c r="C1176" s="173" t="s">
        <v>4612</v>
      </c>
      <c r="D1176" s="173" t="s">
        <v>77</v>
      </c>
      <c r="E1176" s="131"/>
      <c r="F1176" s="196" t="s">
        <v>4604</v>
      </c>
      <c r="G1176" s="179" t="s">
        <v>575</v>
      </c>
      <c r="H1176" s="162" t="s">
        <v>4605</v>
      </c>
      <c r="I1176" s="195" t="s">
        <v>4606</v>
      </c>
      <c r="J1176" s="167" t="s">
        <v>19</v>
      </c>
      <c r="K1176" s="62" t="s">
        <v>587</v>
      </c>
      <c r="L1176" s="63">
        <v>570</v>
      </c>
      <c r="M1176" s="63">
        <v>314</v>
      </c>
      <c r="N1176" s="142" t="s">
        <v>4613</v>
      </c>
      <c r="O1176" s="127" t="s">
        <v>72</v>
      </c>
      <c r="P1176" s="100"/>
      <c r="Q1176" s="63">
        <f>P1176*M1176</f>
        <v>0</v>
      </c>
      <c r="R1176" s="64"/>
      <c r="S1176" s="67">
        <v>23</v>
      </c>
      <c r="T1176" s="61"/>
      <c r="U1176" s="106">
        <f>IF(EXACT(O1176,Y1176),M1176,M1176*(1-'Расчет ПРЕДЗАКАЗ'!$D$10))</f>
        <v>314</v>
      </c>
      <c r="V1176" s="106">
        <f>P1176*U1176</f>
        <v>0</v>
      </c>
      <c r="W1176" s="106">
        <f>IF(EXACT(O1176,Y1176),M1176,M1176*(1-#REF!))</f>
        <v>314</v>
      </c>
      <c r="X1176" s="106">
        <f>P1176*W1176</f>
        <v>0</v>
      </c>
      <c r="Y1176" s="107" t="s">
        <v>72</v>
      </c>
      <c r="Z1176" s="103">
        <f t="shared" ref="Z1176:Z1190" si="505">IF(EXACT(O1176,Y1176),Q1176,0)</f>
        <v>0</v>
      </c>
      <c r="AA1176" s="103">
        <f t="shared" ref="AA1176:AA1190" si="506">IF(Z1176=0,Q1176,0)</f>
        <v>0</v>
      </c>
      <c r="AB1176" s="128">
        <f>IF(U1176=0,"",L1176/U1176-1)</f>
        <v>0.8152866242038217</v>
      </c>
      <c r="AC1176" s="128">
        <f>IF(W1176=0,"",L1176/W1176-1)</f>
        <v>0.8152866242038217</v>
      </c>
    </row>
    <row r="1177" spans="1:29" ht="50.1" customHeight="1">
      <c r="A1177" s="171"/>
      <c r="B1177" s="171"/>
      <c r="C1177" s="174"/>
      <c r="D1177" s="174"/>
      <c r="E1177" s="131"/>
      <c r="F1177" s="177"/>
      <c r="G1177" s="180"/>
      <c r="H1177" s="163"/>
      <c r="I1177" s="165"/>
      <c r="J1177" s="168"/>
      <c r="K1177" s="62"/>
      <c r="L1177" s="63"/>
      <c r="M1177" s="63"/>
      <c r="N1177" s="142"/>
      <c r="O1177" s="127"/>
      <c r="P1177" s="100"/>
      <c r="Q1177" s="63">
        <f t="shared" ref="Q1177:Q1190" si="507">P1177*M1177</f>
        <v>0</v>
      </c>
      <c r="R1177" s="64"/>
      <c r="S1177" s="67"/>
      <c r="T1177" s="46"/>
      <c r="U1177" s="106">
        <f>IF(EXACT(O1177,Y1177),M1177,M1177*(1-'Расчет ПРЕДЗАКАЗ'!$D$10))</f>
        <v>0</v>
      </c>
      <c r="V1177" s="106">
        <f t="shared" ref="V1177:V1190" si="508">P1177*U1177</f>
        <v>0</v>
      </c>
      <c r="W1177" s="106" t="e">
        <f>IF(EXACT(O1177,Y1177),M1177,M1177*(1-#REF!))</f>
        <v>#REF!</v>
      </c>
      <c r="X1177" s="106" t="e">
        <f t="shared" ref="X1177:X1190" si="509">P1177*W1177</f>
        <v>#REF!</v>
      </c>
      <c r="Y1177" s="107" t="s">
        <v>72</v>
      </c>
      <c r="Z1177" s="103">
        <f t="shared" si="505"/>
        <v>0</v>
      </c>
      <c r="AA1177" s="103">
        <f t="shared" si="506"/>
        <v>0</v>
      </c>
      <c r="AB1177" s="128" t="str">
        <f t="shared" ref="AB1177:AB1190" si="510">IF(U1177=0,"",L1177/U1177-1)</f>
        <v/>
      </c>
      <c r="AC1177" s="128" t="e">
        <f t="shared" ref="AC1177:AC1190" si="511">IF(W1177=0,"",L1177/W1177-1)</f>
        <v>#REF!</v>
      </c>
    </row>
    <row r="1178" spans="1:29" ht="50.1" customHeight="1">
      <c r="A1178" s="171"/>
      <c r="B1178" s="171"/>
      <c r="C1178" s="174"/>
      <c r="D1178" s="174"/>
      <c r="E1178" s="131"/>
      <c r="F1178" s="177"/>
      <c r="G1178" s="180"/>
      <c r="H1178" s="163"/>
      <c r="I1178" s="165"/>
      <c r="J1178" s="168"/>
      <c r="K1178" s="62"/>
      <c r="L1178" s="63"/>
      <c r="M1178" s="63"/>
      <c r="N1178" s="142"/>
      <c r="O1178" s="127"/>
      <c r="P1178" s="100"/>
      <c r="Q1178" s="63">
        <f t="shared" si="507"/>
        <v>0</v>
      </c>
      <c r="R1178" s="64"/>
      <c r="S1178" s="67"/>
      <c r="T1178" s="46"/>
      <c r="U1178" s="106">
        <f>IF(EXACT(O1178,Y1178),M1178,M1178*(1-'Расчет ПРЕДЗАКАЗ'!$D$10))</f>
        <v>0</v>
      </c>
      <c r="V1178" s="106">
        <f t="shared" si="508"/>
        <v>0</v>
      </c>
      <c r="W1178" s="106" t="e">
        <f>IF(EXACT(O1178,Y1178),M1178,M1178*(1-#REF!))</f>
        <v>#REF!</v>
      </c>
      <c r="X1178" s="106" t="e">
        <f t="shared" si="509"/>
        <v>#REF!</v>
      </c>
      <c r="Y1178" s="107" t="s">
        <v>72</v>
      </c>
      <c r="Z1178" s="103">
        <f t="shared" si="505"/>
        <v>0</v>
      </c>
      <c r="AA1178" s="103">
        <f t="shared" si="506"/>
        <v>0</v>
      </c>
      <c r="AB1178" s="128" t="str">
        <f t="shared" si="510"/>
        <v/>
      </c>
      <c r="AC1178" s="128" t="e">
        <f t="shared" si="511"/>
        <v>#REF!</v>
      </c>
    </row>
    <row r="1179" spans="1:29" ht="50.1" customHeight="1">
      <c r="A1179" s="171"/>
      <c r="B1179" s="171"/>
      <c r="C1179" s="174"/>
      <c r="D1179" s="174"/>
      <c r="E1179" s="131"/>
      <c r="F1179" s="177"/>
      <c r="G1179" s="180"/>
      <c r="H1179" s="163"/>
      <c r="I1179" s="165"/>
      <c r="J1179" s="168"/>
      <c r="K1179" s="62"/>
      <c r="L1179" s="63"/>
      <c r="M1179" s="63"/>
      <c r="N1179" s="142"/>
      <c r="O1179" s="127"/>
      <c r="P1179" s="100"/>
      <c r="Q1179" s="63">
        <f t="shared" si="507"/>
        <v>0</v>
      </c>
      <c r="R1179" s="64"/>
      <c r="S1179" s="67"/>
      <c r="T1179" s="46"/>
      <c r="U1179" s="106">
        <f>IF(EXACT(O1179,Y1179),M1179,M1179*(1-'Расчет ПРЕДЗАКАЗ'!$D$10))</f>
        <v>0</v>
      </c>
      <c r="V1179" s="106">
        <f t="shared" si="508"/>
        <v>0</v>
      </c>
      <c r="W1179" s="106" t="e">
        <f>IF(EXACT(O1179,Y1179),M1179,M1179*(1-#REF!))</f>
        <v>#REF!</v>
      </c>
      <c r="X1179" s="106" t="e">
        <f t="shared" si="509"/>
        <v>#REF!</v>
      </c>
      <c r="Y1179" s="107" t="s">
        <v>72</v>
      </c>
      <c r="Z1179" s="103">
        <f t="shared" si="505"/>
        <v>0</v>
      </c>
      <c r="AA1179" s="103">
        <f t="shared" si="506"/>
        <v>0</v>
      </c>
      <c r="AB1179" s="128" t="str">
        <f t="shared" si="510"/>
        <v/>
      </c>
      <c r="AC1179" s="128" t="e">
        <f t="shared" si="511"/>
        <v>#REF!</v>
      </c>
    </row>
    <row r="1180" spans="1:29" ht="50.1" customHeight="1">
      <c r="A1180" s="171"/>
      <c r="B1180" s="171"/>
      <c r="C1180" s="174"/>
      <c r="D1180" s="174"/>
      <c r="E1180" s="131"/>
      <c r="F1180" s="177"/>
      <c r="G1180" s="180"/>
      <c r="H1180" s="163"/>
      <c r="I1180" s="165"/>
      <c r="J1180" s="168"/>
      <c r="K1180" s="62"/>
      <c r="L1180" s="63"/>
      <c r="M1180" s="63"/>
      <c r="N1180" s="142"/>
      <c r="O1180" s="127"/>
      <c r="P1180" s="100"/>
      <c r="Q1180" s="63">
        <f t="shared" si="507"/>
        <v>0</v>
      </c>
      <c r="R1180" s="64"/>
      <c r="S1180" s="67"/>
      <c r="T1180" s="46"/>
      <c r="U1180" s="106">
        <f>IF(EXACT(O1180,Y1180),M1180,M1180*(1-'Расчет ПРЕДЗАКАЗ'!$D$10))</f>
        <v>0</v>
      </c>
      <c r="V1180" s="106">
        <f t="shared" si="508"/>
        <v>0</v>
      </c>
      <c r="W1180" s="106" t="e">
        <f>IF(EXACT(O1180,Y1180),M1180,M1180*(1-#REF!))</f>
        <v>#REF!</v>
      </c>
      <c r="X1180" s="106" t="e">
        <f t="shared" si="509"/>
        <v>#REF!</v>
      </c>
      <c r="Y1180" s="107" t="s">
        <v>72</v>
      </c>
      <c r="Z1180" s="103">
        <f t="shared" si="505"/>
        <v>0</v>
      </c>
      <c r="AA1180" s="103">
        <f t="shared" si="506"/>
        <v>0</v>
      </c>
      <c r="AB1180" s="128" t="str">
        <f t="shared" si="510"/>
        <v/>
      </c>
      <c r="AC1180" s="128" t="e">
        <f t="shared" si="511"/>
        <v>#REF!</v>
      </c>
    </row>
    <row r="1181" spans="1:29" ht="50.1" customHeight="1">
      <c r="A1181" s="171"/>
      <c r="B1181" s="171"/>
      <c r="C1181" s="174"/>
      <c r="D1181" s="174"/>
      <c r="E1181" s="131"/>
      <c r="F1181" s="177"/>
      <c r="G1181" s="180"/>
      <c r="H1181" s="163"/>
      <c r="I1181" s="165"/>
      <c r="J1181" s="168"/>
      <c r="K1181" s="62"/>
      <c r="L1181" s="63"/>
      <c r="M1181" s="63"/>
      <c r="N1181" s="142"/>
      <c r="O1181" s="127"/>
      <c r="P1181" s="100"/>
      <c r="Q1181" s="63">
        <f t="shared" si="507"/>
        <v>0</v>
      </c>
      <c r="R1181" s="64"/>
      <c r="S1181" s="67"/>
      <c r="T1181" s="46"/>
      <c r="U1181" s="106">
        <f>IF(EXACT(O1181,Y1181),M1181,M1181*(1-'Расчет ПРЕДЗАКАЗ'!$D$10))</f>
        <v>0</v>
      </c>
      <c r="V1181" s="106">
        <f t="shared" si="508"/>
        <v>0</v>
      </c>
      <c r="W1181" s="106" t="e">
        <f>IF(EXACT(O1181,Y1181),M1181,M1181*(1-#REF!))</f>
        <v>#REF!</v>
      </c>
      <c r="X1181" s="106" t="e">
        <f t="shared" si="509"/>
        <v>#REF!</v>
      </c>
      <c r="Y1181" s="107" t="s">
        <v>72</v>
      </c>
      <c r="Z1181" s="103">
        <f t="shared" si="505"/>
        <v>0</v>
      </c>
      <c r="AA1181" s="103">
        <f t="shared" si="506"/>
        <v>0</v>
      </c>
      <c r="AB1181" s="128" t="str">
        <f t="shared" si="510"/>
        <v/>
      </c>
      <c r="AC1181" s="128" t="e">
        <f t="shared" si="511"/>
        <v>#REF!</v>
      </c>
    </row>
    <row r="1182" spans="1:29" ht="50.1" customHeight="1">
      <c r="A1182" s="171"/>
      <c r="B1182" s="171"/>
      <c r="C1182" s="174"/>
      <c r="D1182" s="174"/>
      <c r="E1182" s="131"/>
      <c r="F1182" s="177"/>
      <c r="G1182" s="180"/>
      <c r="H1182" s="163"/>
      <c r="I1182" s="165"/>
      <c r="J1182" s="168"/>
      <c r="K1182" s="62"/>
      <c r="L1182" s="63"/>
      <c r="M1182" s="63"/>
      <c r="N1182" s="142"/>
      <c r="O1182" s="127"/>
      <c r="P1182" s="100"/>
      <c r="Q1182" s="63">
        <f t="shared" si="507"/>
        <v>0</v>
      </c>
      <c r="R1182" s="64"/>
      <c r="S1182" s="67"/>
      <c r="T1182" s="46"/>
      <c r="U1182" s="106">
        <f>IF(EXACT(O1182,Y1182),M1182,M1182*(1-'Расчет ПРЕДЗАКАЗ'!$D$10))</f>
        <v>0</v>
      </c>
      <c r="V1182" s="106">
        <f t="shared" si="508"/>
        <v>0</v>
      </c>
      <c r="W1182" s="106" t="e">
        <f>IF(EXACT(O1182,Y1182),M1182,M1182*(1-#REF!))</f>
        <v>#REF!</v>
      </c>
      <c r="X1182" s="106" t="e">
        <f t="shared" si="509"/>
        <v>#REF!</v>
      </c>
      <c r="Y1182" s="107" t="s">
        <v>72</v>
      </c>
      <c r="Z1182" s="103">
        <f t="shared" si="505"/>
        <v>0</v>
      </c>
      <c r="AA1182" s="103">
        <f t="shared" si="506"/>
        <v>0</v>
      </c>
      <c r="AB1182" s="128" t="str">
        <f t="shared" si="510"/>
        <v/>
      </c>
      <c r="AC1182" s="128" t="e">
        <f t="shared" si="511"/>
        <v>#REF!</v>
      </c>
    </row>
    <row r="1183" spans="1:29" ht="50.1" customHeight="1">
      <c r="A1183" s="171"/>
      <c r="B1183" s="171"/>
      <c r="C1183" s="174"/>
      <c r="D1183" s="174"/>
      <c r="E1183" s="131"/>
      <c r="F1183" s="177"/>
      <c r="G1183" s="180"/>
      <c r="H1183" s="163"/>
      <c r="I1183" s="165"/>
      <c r="J1183" s="168"/>
      <c r="K1183" s="62"/>
      <c r="L1183" s="63"/>
      <c r="M1183" s="63"/>
      <c r="N1183" s="142"/>
      <c r="O1183" s="127"/>
      <c r="P1183" s="100"/>
      <c r="Q1183" s="63">
        <f t="shared" si="507"/>
        <v>0</v>
      </c>
      <c r="R1183" s="64"/>
      <c r="S1183" s="67"/>
      <c r="T1183" s="46"/>
      <c r="U1183" s="106">
        <f>IF(EXACT(O1183,Y1183),M1183,M1183*(1-'Расчет ПРЕДЗАКАЗ'!$D$10))</f>
        <v>0</v>
      </c>
      <c r="V1183" s="106">
        <f t="shared" si="508"/>
        <v>0</v>
      </c>
      <c r="W1183" s="106" t="e">
        <f>IF(EXACT(O1183,Y1183),M1183,M1183*(1-#REF!))</f>
        <v>#REF!</v>
      </c>
      <c r="X1183" s="106" t="e">
        <f t="shared" si="509"/>
        <v>#REF!</v>
      </c>
      <c r="Y1183" s="107" t="s">
        <v>72</v>
      </c>
      <c r="Z1183" s="103">
        <f t="shared" si="505"/>
        <v>0</v>
      </c>
      <c r="AA1183" s="103">
        <f t="shared" si="506"/>
        <v>0</v>
      </c>
      <c r="AB1183" s="128" t="str">
        <f t="shared" si="510"/>
        <v/>
      </c>
      <c r="AC1183" s="128" t="e">
        <f t="shared" si="511"/>
        <v>#REF!</v>
      </c>
    </row>
    <row r="1184" spans="1:29" ht="50.1" customHeight="1">
      <c r="A1184" s="171"/>
      <c r="B1184" s="171"/>
      <c r="C1184" s="174"/>
      <c r="D1184" s="174"/>
      <c r="E1184" s="131"/>
      <c r="F1184" s="177"/>
      <c r="G1184" s="180"/>
      <c r="H1184" s="163"/>
      <c r="I1184" s="165"/>
      <c r="J1184" s="168"/>
      <c r="K1184" s="62"/>
      <c r="L1184" s="63"/>
      <c r="M1184" s="63"/>
      <c r="N1184" s="142"/>
      <c r="O1184" s="127"/>
      <c r="P1184" s="100"/>
      <c r="Q1184" s="63">
        <f t="shared" si="507"/>
        <v>0</v>
      </c>
      <c r="R1184" s="64"/>
      <c r="S1184" s="67"/>
      <c r="T1184" s="46"/>
      <c r="U1184" s="106">
        <f>IF(EXACT(O1184,Y1184),M1184,M1184*(1-'Расчет ПРЕДЗАКАЗ'!$D$10))</f>
        <v>0</v>
      </c>
      <c r="V1184" s="106">
        <f t="shared" si="508"/>
        <v>0</v>
      </c>
      <c r="W1184" s="106" t="e">
        <f>IF(EXACT(O1184,Y1184),M1184,M1184*(1-#REF!))</f>
        <v>#REF!</v>
      </c>
      <c r="X1184" s="106" t="e">
        <f t="shared" si="509"/>
        <v>#REF!</v>
      </c>
      <c r="Y1184" s="107" t="s">
        <v>72</v>
      </c>
      <c r="Z1184" s="103">
        <f t="shared" si="505"/>
        <v>0</v>
      </c>
      <c r="AA1184" s="103">
        <f t="shared" si="506"/>
        <v>0</v>
      </c>
      <c r="AB1184" s="128" t="str">
        <f t="shared" si="510"/>
        <v/>
      </c>
      <c r="AC1184" s="128" t="e">
        <f t="shared" si="511"/>
        <v>#REF!</v>
      </c>
    </row>
    <row r="1185" spans="1:29" ht="50.1" customHeight="1">
      <c r="A1185" s="171"/>
      <c r="B1185" s="171"/>
      <c r="C1185" s="174"/>
      <c r="D1185" s="174"/>
      <c r="E1185" s="131"/>
      <c r="F1185" s="177"/>
      <c r="G1185" s="180"/>
      <c r="H1185" s="163"/>
      <c r="I1185" s="165"/>
      <c r="J1185" s="168"/>
      <c r="K1185" s="62"/>
      <c r="L1185" s="63"/>
      <c r="M1185" s="63"/>
      <c r="N1185" s="65"/>
      <c r="O1185" s="127"/>
      <c r="P1185" s="100"/>
      <c r="Q1185" s="63">
        <f t="shared" si="507"/>
        <v>0</v>
      </c>
      <c r="R1185" s="65"/>
      <c r="S1185" s="67"/>
      <c r="T1185" s="40"/>
      <c r="U1185" s="106">
        <f>IF(EXACT(O1185,Y1185),M1185,M1185*(1-'Расчет ПРЕДЗАКАЗ'!$D$10))</f>
        <v>0</v>
      </c>
      <c r="V1185" s="106">
        <f t="shared" si="508"/>
        <v>0</v>
      </c>
      <c r="W1185" s="106" t="e">
        <f>IF(EXACT(O1185,Y1185),M1185,M1185*(1-#REF!))</f>
        <v>#REF!</v>
      </c>
      <c r="X1185" s="106" t="e">
        <f t="shared" si="509"/>
        <v>#REF!</v>
      </c>
      <c r="Y1185" s="107" t="s">
        <v>72</v>
      </c>
      <c r="Z1185" s="103">
        <f t="shared" si="505"/>
        <v>0</v>
      </c>
      <c r="AA1185" s="103">
        <f t="shared" si="506"/>
        <v>0</v>
      </c>
      <c r="AB1185" s="128" t="str">
        <f t="shared" si="510"/>
        <v/>
      </c>
      <c r="AC1185" s="128" t="e">
        <f t="shared" si="511"/>
        <v>#REF!</v>
      </c>
    </row>
    <row r="1186" spans="1:29" ht="50.1" customHeight="1">
      <c r="A1186" s="171"/>
      <c r="B1186" s="171"/>
      <c r="C1186" s="174"/>
      <c r="D1186" s="174"/>
      <c r="E1186" s="131"/>
      <c r="F1186" s="177"/>
      <c r="G1186" s="180"/>
      <c r="H1186" s="163"/>
      <c r="I1186" s="165"/>
      <c r="J1186" s="168"/>
      <c r="K1186" s="62"/>
      <c r="L1186" s="63"/>
      <c r="M1186" s="63"/>
      <c r="N1186" s="65"/>
      <c r="O1186" s="127"/>
      <c r="P1186" s="100"/>
      <c r="Q1186" s="63">
        <f t="shared" si="507"/>
        <v>0</v>
      </c>
      <c r="R1186" s="65"/>
      <c r="S1186" s="67"/>
      <c r="T1186" s="40"/>
      <c r="U1186" s="106">
        <f>IF(EXACT(O1186,Y1186),M1186,M1186*(1-'Расчет ПРЕДЗАКАЗ'!$D$10))</f>
        <v>0</v>
      </c>
      <c r="V1186" s="106">
        <f t="shared" si="508"/>
        <v>0</v>
      </c>
      <c r="W1186" s="106" t="e">
        <f>IF(EXACT(O1186,Y1186),M1186,M1186*(1-#REF!))</f>
        <v>#REF!</v>
      </c>
      <c r="X1186" s="106" t="e">
        <f t="shared" si="509"/>
        <v>#REF!</v>
      </c>
      <c r="Y1186" s="107" t="s">
        <v>72</v>
      </c>
      <c r="Z1186" s="103">
        <f t="shared" si="505"/>
        <v>0</v>
      </c>
      <c r="AA1186" s="103">
        <f t="shared" si="506"/>
        <v>0</v>
      </c>
      <c r="AB1186" s="128" t="str">
        <f t="shared" si="510"/>
        <v/>
      </c>
      <c r="AC1186" s="128" t="e">
        <f t="shared" si="511"/>
        <v>#REF!</v>
      </c>
    </row>
    <row r="1187" spans="1:29" ht="50.1" customHeight="1">
      <c r="A1187" s="171"/>
      <c r="B1187" s="171"/>
      <c r="C1187" s="174"/>
      <c r="D1187" s="174"/>
      <c r="E1187" s="131"/>
      <c r="F1187" s="177"/>
      <c r="G1187" s="180"/>
      <c r="H1187" s="163"/>
      <c r="I1187" s="165"/>
      <c r="J1187" s="168"/>
      <c r="K1187" s="62"/>
      <c r="L1187" s="63"/>
      <c r="M1187" s="63"/>
      <c r="N1187" s="65"/>
      <c r="O1187" s="127"/>
      <c r="P1187" s="100"/>
      <c r="Q1187" s="63">
        <f t="shared" si="507"/>
        <v>0</v>
      </c>
      <c r="R1187" s="65"/>
      <c r="S1187" s="67"/>
      <c r="T1187" s="40"/>
      <c r="U1187" s="106">
        <f>IF(EXACT(O1187,Y1187),M1187,M1187*(1-'Расчет ПРЕДЗАКАЗ'!$D$10))</f>
        <v>0</v>
      </c>
      <c r="V1187" s="106">
        <f t="shared" si="508"/>
        <v>0</v>
      </c>
      <c r="W1187" s="106" t="e">
        <f>IF(EXACT(O1187,Y1187),M1187,M1187*(1-#REF!))</f>
        <v>#REF!</v>
      </c>
      <c r="X1187" s="106" t="e">
        <f t="shared" si="509"/>
        <v>#REF!</v>
      </c>
      <c r="Y1187" s="107" t="s">
        <v>72</v>
      </c>
      <c r="Z1187" s="103">
        <f t="shared" si="505"/>
        <v>0</v>
      </c>
      <c r="AA1187" s="103">
        <f t="shared" si="506"/>
        <v>0</v>
      </c>
      <c r="AB1187" s="128" t="str">
        <f t="shared" si="510"/>
        <v/>
      </c>
      <c r="AC1187" s="128" t="e">
        <f t="shared" si="511"/>
        <v>#REF!</v>
      </c>
    </row>
    <row r="1188" spans="1:29" ht="50.1" customHeight="1">
      <c r="A1188" s="171"/>
      <c r="B1188" s="171"/>
      <c r="C1188" s="174"/>
      <c r="D1188" s="174"/>
      <c r="E1188" s="131"/>
      <c r="F1188" s="177"/>
      <c r="G1188" s="180"/>
      <c r="H1188" s="163"/>
      <c r="I1188" s="165"/>
      <c r="J1188" s="168"/>
      <c r="K1188" s="62"/>
      <c r="L1188" s="63"/>
      <c r="M1188" s="63"/>
      <c r="N1188" s="65"/>
      <c r="O1188" s="127"/>
      <c r="P1188" s="100"/>
      <c r="Q1188" s="63">
        <f t="shared" si="507"/>
        <v>0</v>
      </c>
      <c r="R1188" s="65"/>
      <c r="S1188" s="67"/>
      <c r="T1188" s="40"/>
      <c r="U1188" s="106">
        <f>IF(EXACT(O1188,Y1188),M1188,M1188*(1-'Расчет ПРЕДЗАКАЗ'!$D$10))</f>
        <v>0</v>
      </c>
      <c r="V1188" s="106">
        <f t="shared" si="508"/>
        <v>0</v>
      </c>
      <c r="W1188" s="106" t="e">
        <f>IF(EXACT(O1188,Y1188),M1188,M1188*(1-#REF!))</f>
        <v>#REF!</v>
      </c>
      <c r="X1188" s="106" t="e">
        <f t="shared" si="509"/>
        <v>#REF!</v>
      </c>
      <c r="Y1188" s="107" t="s">
        <v>72</v>
      </c>
      <c r="Z1188" s="103">
        <f t="shared" si="505"/>
        <v>0</v>
      </c>
      <c r="AA1188" s="103">
        <f t="shared" si="506"/>
        <v>0</v>
      </c>
      <c r="AB1188" s="128" t="str">
        <f t="shared" si="510"/>
        <v/>
      </c>
      <c r="AC1188" s="128" t="e">
        <f t="shared" si="511"/>
        <v>#REF!</v>
      </c>
    </row>
    <row r="1189" spans="1:29" ht="50.1" customHeight="1">
      <c r="A1189" s="171"/>
      <c r="B1189" s="171"/>
      <c r="C1189" s="174"/>
      <c r="D1189" s="174"/>
      <c r="E1189" s="131"/>
      <c r="F1189" s="177"/>
      <c r="G1189" s="180"/>
      <c r="H1189" s="163"/>
      <c r="I1189" s="165"/>
      <c r="J1189" s="168"/>
      <c r="K1189" s="62"/>
      <c r="L1189" s="63"/>
      <c r="M1189" s="63"/>
      <c r="N1189" s="65"/>
      <c r="O1189" s="127"/>
      <c r="P1189" s="100"/>
      <c r="Q1189" s="63">
        <f t="shared" si="507"/>
        <v>0</v>
      </c>
      <c r="R1189" s="65"/>
      <c r="S1189" s="67"/>
      <c r="T1189" s="40"/>
      <c r="U1189" s="106">
        <f>IF(EXACT(O1189,Y1189),M1189,M1189*(1-'Расчет ПРЕДЗАКАЗ'!$D$10))</f>
        <v>0</v>
      </c>
      <c r="V1189" s="106">
        <f t="shared" si="508"/>
        <v>0</v>
      </c>
      <c r="W1189" s="106" t="e">
        <f>IF(EXACT(O1189,Y1189),M1189,M1189*(1-#REF!))</f>
        <v>#REF!</v>
      </c>
      <c r="X1189" s="106" t="e">
        <f t="shared" si="509"/>
        <v>#REF!</v>
      </c>
      <c r="Y1189" s="107" t="s">
        <v>72</v>
      </c>
      <c r="Z1189" s="103">
        <f t="shared" si="505"/>
        <v>0</v>
      </c>
      <c r="AA1189" s="103">
        <f t="shared" si="506"/>
        <v>0</v>
      </c>
      <c r="AB1189" s="128" t="str">
        <f t="shared" si="510"/>
        <v/>
      </c>
      <c r="AC1189" s="128" t="e">
        <f t="shared" si="511"/>
        <v>#REF!</v>
      </c>
    </row>
    <row r="1190" spans="1:29" ht="50.1" customHeight="1">
      <c r="A1190" s="172"/>
      <c r="B1190" s="172"/>
      <c r="C1190" s="175"/>
      <c r="D1190" s="175"/>
      <c r="E1190" s="132"/>
      <c r="F1190" s="178"/>
      <c r="G1190" s="181"/>
      <c r="H1190" s="164"/>
      <c r="I1190" s="166"/>
      <c r="J1190" s="169"/>
      <c r="K1190" s="62"/>
      <c r="L1190" s="63"/>
      <c r="M1190" s="63"/>
      <c r="N1190" s="65"/>
      <c r="O1190" s="127"/>
      <c r="P1190" s="100"/>
      <c r="Q1190" s="63">
        <f t="shared" si="507"/>
        <v>0</v>
      </c>
      <c r="R1190" s="65"/>
      <c r="S1190" s="64"/>
      <c r="T1190" s="40"/>
      <c r="U1190" s="106">
        <f>IF(EXACT(O1190,Y1190),M1190,M1190*(1-'Расчет ПРЕДЗАКАЗ'!$D$10))</f>
        <v>0</v>
      </c>
      <c r="V1190" s="106">
        <f t="shared" si="508"/>
        <v>0</v>
      </c>
      <c r="W1190" s="106" t="e">
        <f>IF(EXACT(O1190,Y1190),M1190,M1190*(1-#REF!))</f>
        <v>#REF!</v>
      </c>
      <c r="X1190" s="106" t="e">
        <f t="shared" si="509"/>
        <v>#REF!</v>
      </c>
      <c r="Y1190" s="107" t="s">
        <v>72</v>
      </c>
      <c r="Z1190" s="103">
        <f t="shared" si="505"/>
        <v>0</v>
      </c>
      <c r="AA1190" s="103">
        <f t="shared" si="506"/>
        <v>0</v>
      </c>
      <c r="AB1190" s="128" t="str">
        <f t="shared" si="510"/>
        <v/>
      </c>
      <c r="AC1190" s="128" t="e">
        <f t="shared" si="511"/>
        <v>#REF!</v>
      </c>
    </row>
    <row r="1191" spans="1:29" ht="11.25" customHeight="1" thickBot="1"/>
    <row r="1192" spans="1:29" ht="50.1" customHeight="1">
      <c r="A1192" s="170">
        <v>579</v>
      </c>
      <c r="B1192" s="170" t="s">
        <v>4614</v>
      </c>
      <c r="C1192" s="173" t="s">
        <v>4615</v>
      </c>
      <c r="D1192" s="173" t="s">
        <v>77</v>
      </c>
      <c r="E1192" s="131"/>
      <c r="F1192" s="196" t="s">
        <v>1204</v>
      </c>
      <c r="G1192" s="179" t="s">
        <v>575</v>
      </c>
      <c r="H1192" s="162"/>
      <c r="I1192" s="195" t="s">
        <v>4616</v>
      </c>
      <c r="J1192" s="167" t="s">
        <v>19</v>
      </c>
      <c r="K1192" s="62" t="s">
        <v>587</v>
      </c>
      <c r="L1192" s="63">
        <v>1120</v>
      </c>
      <c r="M1192" s="63">
        <v>700</v>
      </c>
      <c r="N1192" s="142" t="s">
        <v>4617</v>
      </c>
      <c r="O1192" s="127"/>
      <c r="P1192" s="100"/>
      <c r="Q1192" s="63">
        <f>P1192*M1192</f>
        <v>0</v>
      </c>
      <c r="R1192" s="64"/>
      <c r="S1192" s="67">
        <v>89</v>
      </c>
      <c r="T1192" s="61"/>
      <c r="U1192" s="106">
        <f>IF(EXACT(O1192,Y1192),M1192,M1192*(1-'Расчет ПРЕДЗАКАЗ'!$D$10))</f>
        <v>686</v>
      </c>
      <c r="V1192" s="106">
        <f>P1192*U1192</f>
        <v>0</v>
      </c>
      <c r="W1192" s="106" t="e">
        <f>IF(EXACT(O1192,Y1192),M1192,M1192*(1-#REF!))</f>
        <v>#REF!</v>
      </c>
      <c r="X1192" s="106" t="e">
        <f>P1192*W1192</f>
        <v>#REF!</v>
      </c>
      <c r="Y1192" s="107" t="s">
        <v>72</v>
      </c>
      <c r="Z1192" s="103">
        <f t="shared" ref="Z1192:Z1206" si="512">IF(EXACT(O1192,Y1192),Q1192,0)</f>
        <v>0</v>
      </c>
      <c r="AA1192" s="103">
        <f t="shared" ref="AA1192:AA1206" si="513">IF(Z1192=0,Q1192,0)</f>
        <v>0</v>
      </c>
      <c r="AB1192" s="128">
        <f>IF(U1192=0,"",L1192/U1192-1)</f>
        <v>0.63265306122448983</v>
      </c>
      <c r="AC1192" s="128" t="e">
        <f>IF(W1192=0,"",L1192/W1192-1)</f>
        <v>#REF!</v>
      </c>
    </row>
    <row r="1193" spans="1:29" ht="50.1" customHeight="1">
      <c r="A1193" s="171"/>
      <c r="B1193" s="171"/>
      <c r="C1193" s="174"/>
      <c r="D1193" s="174"/>
      <c r="E1193" s="131"/>
      <c r="F1193" s="177"/>
      <c r="G1193" s="180"/>
      <c r="H1193" s="163"/>
      <c r="I1193" s="165"/>
      <c r="J1193" s="168"/>
      <c r="K1193" s="62"/>
      <c r="L1193" s="63"/>
      <c r="M1193" s="63"/>
      <c r="N1193" s="142"/>
      <c r="O1193" s="127"/>
      <c r="P1193" s="100"/>
      <c r="Q1193" s="63">
        <f t="shared" ref="Q1193:Q1206" si="514">P1193*M1193</f>
        <v>0</v>
      </c>
      <c r="R1193" s="64"/>
      <c r="S1193" s="67"/>
      <c r="T1193" s="46"/>
      <c r="U1193" s="106">
        <f>IF(EXACT(O1193,Y1193),M1193,M1193*(1-'Расчет ПРЕДЗАКАЗ'!$D$10))</f>
        <v>0</v>
      </c>
      <c r="V1193" s="106">
        <f t="shared" ref="V1193:V1206" si="515">P1193*U1193</f>
        <v>0</v>
      </c>
      <c r="W1193" s="106" t="e">
        <f>IF(EXACT(O1193,Y1193),M1193,M1193*(1-#REF!))</f>
        <v>#REF!</v>
      </c>
      <c r="X1193" s="106" t="e">
        <f t="shared" ref="X1193:X1206" si="516">P1193*W1193</f>
        <v>#REF!</v>
      </c>
      <c r="Y1193" s="107" t="s">
        <v>72</v>
      </c>
      <c r="Z1193" s="103">
        <f t="shared" si="512"/>
        <v>0</v>
      </c>
      <c r="AA1193" s="103">
        <f t="shared" si="513"/>
        <v>0</v>
      </c>
      <c r="AB1193" s="128" t="str">
        <f t="shared" ref="AB1193:AB1206" si="517">IF(U1193=0,"",L1193/U1193-1)</f>
        <v/>
      </c>
      <c r="AC1193" s="128" t="e">
        <f t="shared" ref="AC1193:AC1206" si="518">IF(W1193=0,"",L1193/W1193-1)</f>
        <v>#REF!</v>
      </c>
    </row>
    <row r="1194" spans="1:29" ht="50.1" customHeight="1">
      <c r="A1194" s="171"/>
      <c r="B1194" s="171"/>
      <c r="C1194" s="174"/>
      <c r="D1194" s="174"/>
      <c r="E1194" s="131"/>
      <c r="F1194" s="177"/>
      <c r="G1194" s="180"/>
      <c r="H1194" s="163"/>
      <c r="I1194" s="165"/>
      <c r="J1194" s="168"/>
      <c r="K1194" s="62"/>
      <c r="L1194" s="63"/>
      <c r="M1194" s="63"/>
      <c r="N1194" s="142"/>
      <c r="O1194" s="127"/>
      <c r="P1194" s="100"/>
      <c r="Q1194" s="63">
        <f t="shared" si="514"/>
        <v>0</v>
      </c>
      <c r="R1194" s="64"/>
      <c r="S1194" s="67"/>
      <c r="T1194" s="46"/>
      <c r="U1194" s="106">
        <f>IF(EXACT(O1194,Y1194),M1194,M1194*(1-'Расчет ПРЕДЗАКАЗ'!$D$10))</f>
        <v>0</v>
      </c>
      <c r="V1194" s="106">
        <f t="shared" si="515"/>
        <v>0</v>
      </c>
      <c r="W1194" s="106" t="e">
        <f>IF(EXACT(O1194,Y1194),M1194,M1194*(1-#REF!))</f>
        <v>#REF!</v>
      </c>
      <c r="X1194" s="106" t="e">
        <f t="shared" si="516"/>
        <v>#REF!</v>
      </c>
      <c r="Y1194" s="107" t="s">
        <v>72</v>
      </c>
      <c r="Z1194" s="103">
        <f t="shared" si="512"/>
        <v>0</v>
      </c>
      <c r="AA1194" s="103">
        <f t="shared" si="513"/>
        <v>0</v>
      </c>
      <c r="AB1194" s="128" t="str">
        <f t="shared" si="517"/>
        <v/>
      </c>
      <c r="AC1194" s="128" t="e">
        <f t="shared" si="518"/>
        <v>#REF!</v>
      </c>
    </row>
    <row r="1195" spans="1:29" ht="50.1" customHeight="1">
      <c r="A1195" s="171"/>
      <c r="B1195" s="171"/>
      <c r="C1195" s="174"/>
      <c r="D1195" s="174"/>
      <c r="E1195" s="131"/>
      <c r="F1195" s="177"/>
      <c r="G1195" s="180"/>
      <c r="H1195" s="163"/>
      <c r="I1195" s="165"/>
      <c r="J1195" s="168"/>
      <c r="K1195" s="62"/>
      <c r="L1195" s="63"/>
      <c r="M1195" s="63"/>
      <c r="N1195" s="142"/>
      <c r="O1195" s="127"/>
      <c r="P1195" s="100"/>
      <c r="Q1195" s="63">
        <f t="shared" si="514"/>
        <v>0</v>
      </c>
      <c r="R1195" s="64"/>
      <c r="S1195" s="67"/>
      <c r="T1195" s="46"/>
      <c r="U1195" s="106">
        <f>IF(EXACT(O1195,Y1195),M1195,M1195*(1-'Расчет ПРЕДЗАКАЗ'!$D$10))</f>
        <v>0</v>
      </c>
      <c r="V1195" s="106">
        <f t="shared" si="515"/>
        <v>0</v>
      </c>
      <c r="W1195" s="106" t="e">
        <f>IF(EXACT(O1195,Y1195),M1195,M1195*(1-#REF!))</f>
        <v>#REF!</v>
      </c>
      <c r="X1195" s="106" t="e">
        <f t="shared" si="516"/>
        <v>#REF!</v>
      </c>
      <c r="Y1195" s="107" t="s">
        <v>72</v>
      </c>
      <c r="Z1195" s="103">
        <f t="shared" si="512"/>
        <v>0</v>
      </c>
      <c r="AA1195" s="103">
        <f t="shared" si="513"/>
        <v>0</v>
      </c>
      <c r="AB1195" s="128" t="str">
        <f t="shared" si="517"/>
        <v/>
      </c>
      <c r="AC1195" s="128" t="e">
        <f t="shared" si="518"/>
        <v>#REF!</v>
      </c>
    </row>
    <row r="1196" spans="1:29" ht="50.1" customHeight="1">
      <c r="A1196" s="171"/>
      <c r="B1196" s="171"/>
      <c r="C1196" s="174"/>
      <c r="D1196" s="174"/>
      <c r="E1196" s="131"/>
      <c r="F1196" s="177"/>
      <c r="G1196" s="180"/>
      <c r="H1196" s="163"/>
      <c r="I1196" s="165"/>
      <c r="J1196" s="168"/>
      <c r="K1196" s="62"/>
      <c r="L1196" s="63"/>
      <c r="M1196" s="63"/>
      <c r="N1196" s="142"/>
      <c r="O1196" s="127"/>
      <c r="P1196" s="100"/>
      <c r="Q1196" s="63">
        <f t="shared" si="514"/>
        <v>0</v>
      </c>
      <c r="R1196" s="64"/>
      <c r="S1196" s="67"/>
      <c r="T1196" s="46"/>
      <c r="U1196" s="106">
        <f>IF(EXACT(O1196,Y1196),M1196,M1196*(1-'Расчет ПРЕДЗАКАЗ'!$D$10))</f>
        <v>0</v>
      </c>
      <c r="V1196" s="106">
        <f t="shared" si="515"/>
        <v>0</v>
      </c>
      <c r="W1196" s="106" t="e">
        <f>IF(EXACT(O1196,Y1196),M1196,M1196*(1-#REF!))</f>
        <v>#REF!</v>
      </c>
      <c r="X1196" s="106" t="e">
        <f t="shared" si="516"/>
        <v>#REF!</v>
      </c>
      <c r="Y1196" s="107" t="s">
        <v>72</v>
      </c>
      <c r="Z1196" s="103">
        <f t="shared" si="512"/>
        <v>0</v>
      </c>
      <c r="AA1196" s="103">
        <f t="shared" si="513"/>
        <v>0</v>
      </c>
      <c r="AB1196" s="128" t="str">
        <f t="shared" si="517"/>
        <v/>
      </c>
      <c r="AC1196" s="128" t="e">
        <f t="shared" si="518"/>
        <v>#REF!</v>
      </c>
    </row>
    <row r="1197" spans="1:29" ht="50.1" customHeight="1">
      <c r="A1197" s="171"/>
      <c r="B1197" s="171"/>
      <c r="C1197" s="174"/>
      <c r="D1197" s="174"/>
      <c r="E1197" s="131"/>
      <c r="F1197" s="177"/>
      <c r="G1197" s="180"/>
      <c r="H1197" s="163"/>
      <c r="I1197" s="165"/>
      <c r="J1197" s="168"/>
      <c r="K1197" s="62"/>
      <c r="L1197" s="63"/>
      <c r="M1197" s="63"/>
      <c r="N1197" s="142"/>
      <c r="O1197" s="127"/>
      <c r="P1197" s="100"/>
      <c r="Q1197" s="63">
        <f t="shared" si="514"/>
        <v>0</v>
      </c>
      <c r="R1197" s="64"/>
      <c r="S1197" s="67"/>
      <c r="T1197" s="46"/>
      <c r="U1197" s="106">
        <f>IF(EXACT(O1197,Y1197),M1197,M1197*(1-'Расчет ПРЕДЗАКАЗ'!$D$10))</f>
        <v>0</v>
      </c>
      <c r="V1197" s="106">
        <f t="shared" si="515"/>
        <v>0</v>
      </c>
      <c r="W1197" s="106" t="e">
        <f>IF(EXACT(O1197,Y1197),M1197,M1197*(1-#REF!))</f>
        <v>#REF!</v>
      </c>
      <c r="X1197" s="106" t="e">
        <f t="shared" si="516"/>
        <v>#REF!</v>
      </c>
      <c r="Y1197" s="107" t="s">
        <v>72</v>
      </c>
      <c r="Z1197" s="103">
        <f t="shared" si="512"/>
        <v>0</v>
      </c>
      <c r="AA1197" s="103">
        <f t="shared" si="513"/>
        <v>0</v>
      </c>
      <c r="AB1197" s="128" t="str">
        <f t="shared" si="517"/>
        <v/>
      </c>
      <c r="AC1197" s="128" t="e">
        <f t="shared" si="518"/>
        <v>#REF!</v>
      </c>
    </row>
    <row r="1198" spans="1:29" ht="50.1" customHeight="1">
      <c r="A1198" s="171"/>
      <c r="B1198" s="171"/>
      <c r="C1198" s="174"/>
      <c r="D1198" s="174"/>
      <c r="E1198" s="131"/>
      <c r="F1198" s="177"/>
      <c r="G1198" s="180"/>
      <c r="H1198" s="163"/>
      <c r="I1198" s="165"/>
      <c r="J1198" s="168"/>
      <c r="K1198" s="62"/>
      <c r="L1198" s="63"/>
      <c r="M1198" s="63"/>
      <c r="N1198" s="142"/>
      <c r="O1198" s="127"/>
      <c r="P1198" s="100"/>
      <c r="Q1198" s="63">
        <f t="shared" si="514"/>
        <v>0</v>
      </c>
      <c r="R1198" s="64"/>
      <c r="S1198" s="67"/>
      <c r="T1198" s="46"/>
      <c r="U1198" s="106">
        <f>IF(EXACT(O1198,Y1198),M1198,M1198*(1-'Расчет ПРЕДЗАКАЗ'!$D$10))</f>
        <v>0</v>
      </c>
      <c r="V1198" s="106">
        <f t="shared" si="515"/>
        <v>0</v>
      </c>
      <c r="W1198" s="106" t="e">
        <f>IF(EXACT(O1198,Y1198),M1198,M1198*(1-#REF!))</f>
        <v>#REF!</v>
      </c>
      <c r="X1198" s="106" t="e">
        <f t="shared" si="516"/>
        <v>#REF!</v>
      </c>
      <c r="Y1198" s="107" t="s">
        <v>72</v>
      </c>
      <c r="Z1198" s="103">
        <f t="shared" si="512"/>
        <v>0</v>
      </c>
      <c r="AA1198" s="103">
        <f t="shared" si="513"/>
        <v>0</v>
      </c>
      <c r="AB1198" s="128" t="str">
        <f t="shared" si="517"/>
        <v/>
      </c>
      <c r="AC1198" s="128" t="e">
        <f t="shared" si="518"/>
        <v>#REF!</v>
      </c>
    </row>
    <row r="1199" spans="1:29" ht="50.1" customHeight="1">
      <c r="A1199" s="171"/>
      <c r="B1199" s="171"/>
      <c r="C1199" s="174"/>
      <c r="D1199" s="174"/>
      <c r="E1199" s="131"/>
      <c r="F1199" s="177"/>
      <c r="G1199" s="180"/>
      <c r="H1199" s="163"/>
      <c r="I1199" s="165"/>
      <c r="J1199" s="168"/>
      <c r="K1199" s="62"/>
      <c r="L1199" s="63"/>
      <c r="M1199" s="63"/>
      <c r="N1199" s="142"/>
      <c r="O1199" s="127"/>
      <c r="P1199" s="100"/>
      <c r="Q1199" s="63">
        <f t="shared" si="514"/>
        <v>0</v>
      </c>
      <c r="R1199" s="64"/>
      <c r="S1199" s="67"/>
      <c r="T1199" s="46"/>
      <c r="U1199" s="106">
        <f>IF(EXACT(O1199,Y1199),M1199,M1199*(1-'Расчет ПРЕДЗАКАЗ'!$D$10))</f>
        <v>0</v>
      </c>
      <c r="V1199" s="106">
        <f t="shared" si="515"/>
        <v>0</v>
      </c>
      <c r="W1199" s="106" t="e">
        <f>IF(EXACT(O1199,Y1199),M1199,M1199*(1-#REF!))</f>
        <v>#REF!</v>
      </c>
      <c r="X1199" s="106" t="e">
        <f t="shared" si="516"/>
        <v>#REF!</v>
      </c>
      <c r="Y1199" s="107" t="s">
        <v>72</v>
      </c>
      <c r="Z1199" s="103">
        <f t="shared" si="512"/>
        <v>0</v>
      </c>
      <c r="AA1199" s="103">
        <f t="shared" si="513"/>
        <v>0</v>
      </c>
      <c r="AB1199" s="128" t="str">
        <f t="shared" si="517"/>
        <v/>
      </c>
      <c r="AC1199" s="128" t="e">
        <f t="shared" si="518"/>
        <v>#REF!</v>
      </c>
    </row>
    <row r="1200" spans="1:29" ht="50.1" customHeight="1">
      <c r="A1200" s="171"/>
      <c r="B1200" s="171"/>
      <c r="C1200" s="174"/>
      <c r="D1200" s="174"/>
      <c r="E1200" s="131"/>
      <c r="F1200" s="177"/>
      <c r="G1200" s="180"/>
      <c r="H1200" s="163"/>
      <c r="I1200" s="165"/>
      <c r="J1200" s="168"/>
      <c r="K1200" s="62"/>
      <c r="L1200" s="63"/>
      <c r="M1200" s="63"/>
      <c r="N1200" s="142"/>
      <c r="O1200" s="127"/>
      <c r="P1200" s="100"/>
      <c r="Q1200" s="63">
        <f t="shared" si="514"/>
        <v>0</v>
      </c>
      <c r="R1200" s="64"/>
      <c r="S1200" s="67"/>
      <c r="T1200" s="46"/>
      <c r="U1200" s="106">
        <f>IF(EXACT(O1200,Y1200),M1200,M1200*(1-'Расчет ПРЕДЗАКАЗ'!$D$10))</f>
        <v>0</v>
      </c>
      <c r="V1200" s="106">
        <f t="shared" si="515"/>
        <v>0</v>
      </c>
      <c r="W1200" s="106" t="e">
        <f>IF(EXACT(O1200,Y1200),M1200,M1200*(1-#REF!))</f>
        <v>#REF!</v>
      </c>
      <c r="X1200" s="106" t="e">
        <f t="shared" si="516"/>
        <v>#REF!</v>
      </c>
      <c r="Y1200" s="107" t="s">
        <v>72</v>
      </c>
      <c r="Z1200" s="103">
        <f t="shared" si="512"/>
        <v>0</v>
      </c>
      <c r="AA1200" s="103">
        <f t="shared" si="513"/>
        <v>0</v>
      </c>
      <c r="AB1200" s="128" t="str">
        <f t="shared" si="517"/>
        <v/>
      </c>
      <c r="AC1200" s="128" t="e">
        <f t="shared" si="518"/>
        <v>#REF!</v>
      </c>
    </row>
    <row r="1201" spans="1:29" ht="50.1" customHeight="1">
      <c r="A1201" s="171"/>
      <c r="B1201" s="171"/>
      <c r="C1201" s="174"/>
      <c r="D1201" s="174"/>
      <c r="E1201" s="131"/>
      <c r="F1201" s="177"/>
      <c r="G1201" s="180"/>
      <c r="H1201" s="163"/>
      <c r="I1201" s="165"/>
      <c r="J1201" s="168"/>
      <c r="K1201" s="62"/>
      <c r="L1201" s="63"/>
      <c r="M1201" s="63"/>
      <c r="N1201" s="65"/>
      <c r="O1201" s="127"/>
      <c r="P1201" s="100"/>
      <c r="Q1201" s="63">
        <f t="shared" si="514"/>
        <v>0</v>
      </c>
      <c r="R1201" s="65"/>
      <c r="S1201" s="67"/>
      <c r="T1201" s="40"/>
      <c r="U1201" s="106">
        <f>IF(EXACT(O1201,Y1201),M1201,M1201*(1-'Расчет ПРЕДЗАКАЗ'!$D$10))</f>
        <v>0</v>
      </c>
      <c r="V1201" s="106">
        <f t="shared" si="515"/>
        <v>0</v>
      </c>
      <c r="W1201" s="106" t="e">
        <f>IF(EXACT(O1201,Y1201),M1201,M1201*(1-#REF!))</f>
        <v>#REF!</v>
      </c>
      <c r="X1201" s="106" t="e">
        <f t="shared" si="516"/>
        <v>#REF!</v>
      </c>
      <c r="Y1201" s="107" t="s">
        <v>72</v>
      </c>
      <c r="Z1201" s="103">
        <f t="shared" si="512"/>
        <v>0</v>
      </c>
      <c r="AA1201" s="103">
        <f t="shared" si="513"/>
        <v>0</v>
      </c>
      <c r="AB1201" s="128" t="str">
        <f t="shared" si="517"/>
        <v/>
      </c>
      <c r="AC1201" s="128" t="e">
        <f t="shared" si="518"/>
        <v>#REF!</v>
      </c>
    </row>
    <row r="1202" spans="1:29" ht="50.1" customHeight="1">
      <c r="A1202" s="171"/>
      <c r="B1202" s="171"/>
      <c r="C1202" s="174"/>
      <c r="D1202" s="174"/>
      <c r="E1202" s="131"/>
      <c r="F1202" s="177"/>
      <c r="G1202" s="180"/>
      <c r="H1202" s="163"/>
      <c r="I1202" s="165"/>
      <c r="J1202" s="168"/>
      <c r="K1202" s="62"/>
      <c r="L1202" s="63"/>
      <c r="M1202" s="63"/>
      <c r="N1202" s="65"/>
      <c r="O1202" s="127"/>
      <c r="P1202" s="100"/>
      <c r="Q1202" s="63">
        <f t="shared" si="514"/>
        <v>0</v>
      </c>
      <c r="R1202" s="65"/>
      <c r="S1202" s="67"/>
      <c r="T1202" s="40"/>
      <c r="U1202" s="106">
        <f>IF(EXACT(O1202,Y1202),M1202,M1202*(1-'Расчет ПРЕДЗАКАЗ'!$D$10))</f>
        <v>0</v>
      </c>
      <c r="V1202" s="106">
        <f t="shared" si="515"/>
        <v>0</v>
      </c>
      <c r="W1202" s="106" t="e">
        <f>IF(EXACT(O1202,Y1202),M1202,M1202*(1-#REF!))</f>
        <v>#REF!</v>
      </c>
      <c r="X1202" s="106" t="e">
        <f t="shared" si="516"/>
        <v>#REF!</v>
      </c>
      <c r="Y1202" s="107" t="s">
        <v>72</v>
      </c>
      <c r="Z1202" s="103">
        <f t="shared" si="512"/>
        <v>0</v>
      </c>
      <c r="AA1202" s="103">
        <f t="shared" si="513"/>
        <v>0</v>
      </c>
      <c r="AB1202" s="128" t="str">
        <f t="shared" si="517"/>
        <v/>
      </c>
      <c r="AC1202" s="128" t="e">
        <f t="shared" si="518"/>
        <v>#REF!</v>
      </c>
    </row>
    <row r="1203" spans="1:29" ht="50.1" customHeight="1">
      <c r="A1203" s="171"/>
      <c r="B1203" s="171"/>
      <c r="C1203" s="174"/>
      <c r="D1203" s="174"/>
      <c r="E1203" s="131"/>
      <c r="F1203" s="177"/>
      <c r="G1203" s="180"/>
      <c r="H1203" s="163"/>
      <c r="I1203" s="165"/>
      <c r="J1203" s="168"/>
      <c r="K1203" s="62"/>
      <c r="L1203" s="63"/>
      <c r="M1203" s="63"/>
      <c r="N1203" s="65"/>
      <c r="O1203" s="127"/>
      <c r="P1203" s="100"/>
      <c r="Q1203" s="63">
        <f t="shared" si="514"/>
        <v>0</v>
      </c>
      <c r="R1203" s="65"/>
      <c r="S1203" s="67"/>
      <c r="T1203" s="40"/>
      <c r="U1203" s="106">
        <f>IF(EXACT(O1203,Y1203),M1203,M1203*(1-'Расчет ПРЕДЗАКАЗ'!$D$10))</f>
        <v>0</v>
      </c>
      <c r="V1203" s="106">
        <f t="shared" si="515"/>
        <v>0</v>
      </c>
      <c r="W1203" s="106" t="e">
        <f>IF(EXACT(O1203,Y1203),M1203,M1203*(1-#REF!))</f>
        <v>#REF!</v>
      </c>
      <c r="X1203" s="106" t="e">
        <f t="shared" si="516"/>
        <v>#REF!</v>
      </c>
      <c r="Y1203" s="107" t="s">
        <v>72</v>
      </c>
      <c r="Z1203" s="103">
        <f t="shared" si="512"/>
        <v>0</v>
      </c>
      <c r="AA1203" s="103">
        <f t="shared" si="513"/>
        <v>0</v>
      </c>
      <c r="AB1203" s="128" t="str">
        <f t="shared" si="517"/>
        <v/>
      </c>
      <c r="AC1203" s="128" t="e">
        <f t="shared" si="518"/>
        <v>#REF!</v>
      </c>
    </row>
    <row r="1204" spans="1:29" ht="50.1" customHeight="1">
      <c r="A1204" s="171"/>
      <c r="B1204" s="171"/>
      <c r="C1204" s="174"/>
      <c r="D1204" s="174"/>
      <c r="E1204" s="131"/>
      <c r="F1204" s="177"/>
      <c r="G1204" s="180"/>
      <c r="H1204" s="163"/>
      <c r="I1204" s="165"/>
      <c r="J1204" s="168"/>
      <c r="K1204" s="62"/>
      <c r="L1204" s="63"/>
      <c r="M1204" s="63"/>
      <c r="N1204" s="65"/>
      <c r="O1204" s="127"/>
      <c r="P1204" s="100"/>
      <c r="Q1204" s="63">
        <f t="shared" si="514"/>
        <v>0</v>
      </c>
      <c r="R1204" s="65"/>
      <c r="S1204" s="67"/>
      <c r="T1204" s="40"/>
      <c r="U1204" s="106">
        <f>IF(EXACT(O1204,Y1204),M1204,M1204*(1-'Расчет ПРЕДЗАКАЗ'!$D$10))</f>
        <v>0</v>
      </c>
      <c r="V1204" s="106">
        <f t="shared" si="515"/>
        <v>0</v>
      </c>
      <c r="W1204" s="106" t="e">
        <f>IF(EXACT(O1204,Y1204),M1204,M1204*(1-#REF!))</f>
        <v>#REF!</v>
      </c>
      <c r="X1204" s="106" t="e">
        <f t="shared" si="516"/>
        <v>#REF!</v>
      </c>
      <c r="Y1204" s="107" t="s">
        <v>72</v>
      </c>
      <c r="Z1204" s="103">
        <f t="shared" si="512"/>
        <v>0</v>
      </c>
      <c r="AA1204" s="103">
        <f t="shared" si="513"/>
        <v>0</v>
      </c>
      <c r="AB1204" s="128" t="str">
        <f t="shared" si="517"/>
        <v/>
      </c>
      <c r="AC1204" s="128" t="e">
        <f t="shared" si="518"/>
        <v>#REF!</v>
      </c>
    </row>
    <row r="1205" spans="1:29" ht="50.1" customHeight="1">
      <c r="A1205" s="171"/>
      <c r="B1205" s="171"/>
      <c r="C1205" s="174"/>
      <c r="D1205" s="174"/>
      <c r="E1205" s="131"/>
      <c r="F1205" s="177"/>
      <c r="G1205" s="180"/>
      <c r="H1205" s="163"/>
      <c r="I1205" s="165"/>
      <c r="J1205" s="168"/>
      <c r="K1205" s="62"/>
      <c r="L1205" s="63"/>
      <c r="M1205" s="63"/>
      <c r="N1205" s="65"/>
      <c r="O1205" s="127"/>
      <c r="P1205" s="100"/>
      <c r="Q1205" s="63">
        <f t="shared" si="514"/>
        <v>0</v>
      </c>
      <c r="R1205" s="65"/>
      <c r="S1205" s="67"/>
      <c r="T1205" s="40"/>
      <c r="U1205" s="106">
        <f>IF(EXACT(O1205,Y1205),M1205,M1205*(1-'Расчет ПРЕДЗАКАЗ'!$D$10))</f>
        <v>0</v>
      </c>
      <c r="V1205" s="106">
        <f t="shared" si="515"/>
        <v>0</v>
      </c>
      <c r="W1205" s="106" t="e">
        <f>IF(EXACT(O1205,Y1205),M1205,M1205*(1-#REF!))</f>
        <v>#REF!</v>
      </c>
      <c r="X1205" s="106" t="e">
        <f t="shared" si="516"/>
        <v>#REF!</v>
      </c>
      <c r="Y1205" s="107" t="s">
        <v>72</v>
      </c>
      <c r="Z1205" s="103">
        <f t="shared" si="512"/>
        <v>0</v>
      </c>
      <c r="AA1205" s="103">
        <f t="shared" si="513"/>
        <v>0</v>
      </c>
      <c r="AB1205" s="128" t="str">
        <f t="shared" si="517"/>
        <v/>
      </c>
      <c r="AC1205" s="128" t="e">
        <f t="shared" si="518"/>
        <v>#REF!</v>
      </c>
    </row>
    <row r="1206" spans="1:29" ht="50.1" customHeight="1">
      <c r="A1206" s="172"/>
      <c r="B1206" s="172"/>
      <c r="C1206" s="175"/>
      <c r="D1206" s="175"/>
      <c r="E1206" s="132"/>
      <c r="F1206" s="178"/>
      <c r="G1206" s="181"/>
      <c r="H1206" s="164"/>
      <c r="I1206" s="166"/>
      <c r="J1206" s="169"/>
      <c r="K1206" s="62"/>
      <c r="L1206" s="63"/>
      <c r="M1206" s="63"/>
      <c r="N1206" s="65"/>
      <c r="O1206" s="127"/>
      <c r="P1206" s="100"/>
      <c r="Q1206" s="63">
        <f t="shared" si="514"/>
        <v>0</v>
      </c>
      <c r="R1206" s="65"/>
      <c r="S1206" s="64"/>
      <c r="T1206" s="40"/>
      <c r="U1206" s="106">
        <f>IF(EXACT(O1206,Y1206),M1206,M1206*(1-'Расчет ПРЕДЗАКАЗ'!$D$10))</f>
        <v>0</v>
      </c>
      <c r="V1206" s="106">
        <f t="shared" si="515"/>
        <v>0</v>
      </c>
      <c r="W1206" s="106" t="e">
        <f>IF(EXACT(O1206,Y1206),M1206,M1206*(1-#REF!))</f>
        <v>#REF!</v>
      </c>
      <c r="X1206" s="106" t="e">
        <f t="shared" si="516"/>
        <v>#REF!</v>
      </c>
      <c r="Y1206" s="107" t="s">
        <v>72</v>
      </c>
      <c r="Z1206" s="103">
        <f t="shared" si="512"/>
        <v>0</v>
      </c>
      <c r="AA1206" s="103">
        <f t="shared" si="513"/>
        <v>0</v>
      </c>
      <c r="AB1206" s="128" t="str">
        <f t="shared" si="517"/>
        <v/>
      </c>
      <c r="AC1206" s="128" t="e">
        <f t="shared" si="518"/>
        <v>#REF!</v>
      </c>
    </row>
    <row r="1207" spans="1:29" ht="11.25" customHeight="1" thickBot="1"/>
    <row r="1208" spans="1:29" ht="50.1" customHeight="1">
      <c r="A1208" s="170">
        <v>580</v>
      </c>
      <c r="B1208" s="170" t="s">
        <v>4618</v>
      </c>
      <c r="C1208" s="173" t="s">
        <v>4619</v>
      </c>
      <c r="D1208" s="173" t="s">
        <v>77</v>
      </c>
      <c r="E1208" s="131"/>
      <c r="F1208" s="196" t="s">
        <v>1204</v>
      </c>
      <c r="G1208" s="179" t="s">
        <v>4221</v>
      </c>
      <c r="H1208" s="162" t="s">
        <v>4620</v>
      </c>
      <c r="I1208" s="195" t="s">
        <v>4616</v>
      </c>
      <c r="J1208" s="167" t="s">
        <v>19</v>
      </c>
      <c r="K1208" s="62" t="s">
        <v>587</v>
      </c>
      <c r="L1208" s="63">
        <v>1120</v>
      </c>
      <c r="M1208" s="63">
        <v>700</v>
      </c>
      <c r="N1208" s="142" t="s">
        <v>4621</v>
      </c>
      <c r="O1208" s="127"/>
      <c r="P1208" s="100"/>
      <c r="Q1208" s="63">
        <f>P1208*M1208</f>
        <v>0</v>
      </c>
      <c r="R1208" s="64"/>
      <c r="S1208" s="67">
        <v>189</v>
      </c>
      <c r="T1208" s="61"/>
      <c r="U1208" s="106">
        <f>IF(EXACT(O1208,Y1208),M1208,M1208*(1-'Расчет ПРЕДЗАКАЗ'!$D$10))</f>
        <v>686</v>
      </c>
      <c r="V1208" s="106">
        <f>P1208*U1208</f>
        <v>0</v>
      </c>
      <c r="W1208" s="106" t="e">
        <f>IF(EXACT(O1208,Y1208),M1208,M1208*(1-#REF!))</f>
        <v>#REF!</v>
      </c>
      <c r="X1208" s="106" t="e">
        <f>P1208*W1208</f>
        <v>#REF!</v>
      </c>
      <c r="Y1208" s="107" t="s">
        <v>72</v>
      </c>
      <c r="Z1208" s="103">
        <f t="shared" ref="Z1208:Z1222" si="519">IF(EXACT(O1208,Y1208),Q1208,0)</f>
        <v>0</v>
      </c>
      <c r="AA1208" s="103">
        <f t="shared" ref="AA1208:AA1222" si="520">IF(Z1208=0,Q1208,0)</f>
        <v>0</v>
      </c>
      <c r="AB1208" s="128">
        <f>IF(U1208=0,"",L1208/U1208-1)</f>
        <v>0.63265306122448983</v>
      </c>
      <c r="AC1208" s="128" t="e">
        <f>IF(W1208=0,"",L1208/W1208-1)</f>
        <v>#REF!</v>
      </c>
    </row>
    <row r="1209" spans="1:29" ht="50.1" customHeight="1">
      <c r="A1209" s="171"/>
      <c r="B1209" s="171"/>
      <c r="C1209" s="174"/>
      <c r="D1209" s="174"/>
      <c r="E1209" s="131"/>
      <c r="F1209" s="177"/>
      <c r="G1209" s="180"/>
      <c r="H1209" s="163"/>
      <c r="I1209" s="165"/>
      <c r="J1209" s="168"/>
      <c r="K1209" s="62"/>
      <c r="L1209" s="63"/>
      <c r="M1209" s="63"/>
      <c r="N1209" s="142"/>
      <c r="O1209" s="127"/>
      <c r="P1209" s="100"/>
      <c r="Q1209" s="63">
        <f t="shared" ref="Q1209:Q1222" si="521">P1209*M1209</f>
        <v>0</v>
      </c>
      <c r="R1209" s="64"/>
      <c r="S1209" s="67"/>
      <c r="T1209" s="46"/>
      <c r="U1209" s="106">
        <f>IF(EXACT(O1209,Y1209),M1209,M1209*(1-'Расчет ПРЕДЗАКАЗ'!$D$10))</f>
        <v>0</v>
      </c>
      <c r="V1209" s="106">
        <f t="shared" ref="V1209:V1222" si="522">P1209*U1209</f>
        <v>0</v>
      </c>
      <c r="W1209" s="106" t="e">
        <f>IF(EXACT(O1209,Y1209),M1209,M1209*(1-#REF!))</f>
        <v>#REF!</v>
      </c>
      <c r="X1209" s="106" t="e">
        <f t="shared" ref="X1209:X1222" si="523">P1209*W1209</f>
        <v>#REF!</v>
      </c>
      <c r="Y1209" s="107" t="s">
        <v>72</v>
      </c>
      <c r="Z1209" s="103">
        <f t="shared" si="519"/>
        <v>0</v>
      </c>
      <c r="AA1209" s="103">
        <f t="shared" si="520"/>
        <v>0</v>
      </c>
      <c r="AB1209" s="128" t="str">
        <f t="shared" ref="AB1209:AB1222" si="524">IF(U1209=0,"",L1209/U1209-1)</f>
        <v/>
      </c>
      <c r="AC1209" s="128" t="e">
        <f t="shared" ref="AC1209:AC1222" si="525">IF(W1209=0,"",L1209/W1209-1)</f>
        <v>#REF!</v>
      </c>
    </row>
    <row r="1210" spans="1:29" ht="50.1" customHeight="1">
      <c r="A1210" s="171"/>
      <c r="B1210" s="171"/>
      <c r="C1210" s="174"/>
      <c r="D1210" s="174"/>
      <c r="E1210" s="131"/>
      <c r="F1210" s="177"/>
      <c r="G1210" s="180"/>
      <c r="H1210" s="163"/>
      <c r="I1210" s="165"/>
      <c r="J1210" s="168"/>
      <c r="K1210" s="62"/>
      <c r="L1210" s="63"/>
      <c r="M1210" s="63"/>
      <c r="N1210" s="142"/>
      <c r="O1210" s="127"/>
      <c r="P1210" s="100"/>
      <c r="Q1210" s="63">
        <f t="shared" si="521"/>
        <v>0</v>
      </c>
      <c r="R1210" s="64"/>
      <c r="S1210" s="67"/>
      <c r="T1210" s="46"/>
      <c r="U1210" s="106">
        <f>IF(EXACT(O1210,Y1210),M1210,M1210*(1-'Расчет ПРЕДЗАКАЗ'!$D$10))</f>
        <v>0</v>
      </c>
      <c r="V1210" s="106">
        <f t="shared" si="522"/>
        <v>0</v>
      </c>
      <c r="W1210" s="106" t="e">
        <f>IF(EXACT(O1210,Y1210),M1210,M1210*(1-#REF!))</f>
        <v>#REF!</v>
      </c>
      <c r="X1210" s="106" t="e">
        <f t="shared" si="523"/>
        <v>#REF!</v>
      </c>
      <c r="Y1210" s="107" t="s">
        <v>72</v>
      </c>
      <c r="Z1210" s="103">
        <f t="shared" si="519"/>
        <v>0</v>
      </c>
      <c r="AA1210" s="103">
        <f t="shared" si="520"/>
        <v>0</v>
      </c>
      <c r="AB1210" s="128" t="str">
        <f t="shared" si="524"/>
        <v/>
      </c>
      <c r="AC1210" s="128" t="e">
        <f t="shared" si="525"/>
        <v>#REF!</v>
      </c>
    </row>
    <row r="1211" spans="1:29" ht="50.1" customHeight="1">
      <c r="A1211" s="171"/>
      <c r="B1211" s="171"/>
      <c r="C1211" s="174"/>
      <c r="D1211" s="174"/>
      <c r="E1211" s="131"/>
      <c r="F1211" s="177"/>
      <c r="G1211" s="180"/>
      <c r="H1211" s="163"/>
      <c r="I1211" s="165"/>
      <c r="J1211" s="168"/>
      <c r="K1211" s="62"/>
      <c r="L1211" s="63"/>
      <c r="M1211" s="63"/>
      <c r="N1211" s="142"/>
      <c r="O1211" s="127"/>
      <c r="P1211" s="100"/>
      <c r="Q1211" s="63">
        <f t="shared" si="521"/>
        <v>0</v>
      </c>
      <c r="R1211" s="64"/>
      <c r="S1211" s="67"/>
      <c r="T1211" s="46"/>
      <c r="U1211" s="106">
        <f>IF(EXACT(O1211,Y1211),M1211,M1211*(1-'Расчет ПРЕДЗАКАЗ'!$D$10))</f>
        <v>0</v>
      </c>
      <c r="V1211" s="106">
        <f t="shared" si="522"/>
        <v>0</v>
      </c>
      <c r="W1211" s="106" t="e">
        <f>IF(EXACT(O1211,Y1211),M1211,M1211*(1-#REF!))</f>
        <v>#REF!</v>
      </c>
      <c r="X1211" s="106" t="e">
        <f t="shared" si="523"/>
        <v>#REF!</v>
      </c>
      <c r="Y1211" s="107" t="s">
        <v>72</v>
      </c>
      <c r="Z1211" s="103">
        <f t="shared" si="519"/>
        <v>0</v>
      </c>
      <c r="AA1211" s="103">
        <f t="shared" si="520"/>
        <v>0</v>
      </c>
      <c r="AB1211" s="128" t="str">
        <f t="shared" si="524"/>
        <v/>
      </c>
      <c r="AC1211" s="128" t="e">
        <f t="shared" si="525"/>
        <v>#REF!</v>
      </c>
    </row>
    <row r="1212" spans="1:29" ht="50.1" customHeight="1">
      <c r="A1212" s="171"/>
      <c r="B1212" s="171"/>
      <c r="C1212" s="174"/>
      <c r="D1212" s="174"/>
      <c r="E1212" s="131"/>
      <c r="F1212" s="177"/>
      <c r="G1212" s="180"/>
      <c r="H1212" s="163"/>
      <c r="I1212" s="165"/>
      <c r="J1212" s="168"/>
      <c r="K1212" s="62"/>
      <c r="L1212" s="63"/>
      <c r="M1212" s="63"/>
      <c r="N1212" s="142"/>
      <c r="O1212" s="127"/>
      <c r="P1212" s="100"/>
      <c r="Q1212" s="63">
        <f t="shared" si="521"/>
        <v>0</v>
      </c>
      <c r="R1212" s="64"/>
      <c r="S1212" s="67"/>
      <c r="T1212" s="46"/>
      <c r="U1212" s="106">
        <f>IF(EXACT(O1212,Y1212),M1212,M1212*(1-'Расчет ПРЕДЗАКАЗ'!$D$10))</f>
        <v>0</v>
      </c>
      <c r="V1212" s="106">
        <f t="shared" si="522"/>
        <v>0</v>
      </c>
      <c r="W1212" s="106" t="e">
        <f>IF(EXACT(O1212,Y1212),M1212,M1212*(1-#REF!))</f>
        <v>#REF!</v>
      </c>
      <c r="X1212" s="106" t="e">
        <f t="shared" si="523"/>
        <v>#REF!</v>
      </c>
      <c r="Y1212" s="107" t="s">
        <v>72</v>
      </c>
      <c r="Z1212" s="103">
        <f t="shared" si="519"/>
        <v>0</v>
      </c>
      <c r="AA1212" s="103">
        <f t="shared" si="520"/>
        <v>0</v>
      </c>
      <c r="AB1212" s="128" t="str">
        <f t="shared" si="524"/>
        <v/>
      </c>
      <c r="AC1212" s="128" t="e">
        <f t="shared" si="525"/>
        <v>#REF!</v>
      </c>
    </row>
    <row r="1213" spans="1:29" ht="50.1" customHeight="1">
      <c r="A1213" s="171"/>
      <c r="B1213" s="171"/>
      <c r="C1213" s="174"/>
      <c r="D1213" s="174"/>
      <c r="E1213" s="131"/>
      <c r="F1213" s="177"/>
      <c r="G1213" s="180"/>
      <c r="H1213" s="163"/>
      <c r="I1213" s="165"/>
      <c r="J1213" s="168"/>
      <c r="K1213" s="62"/>
      <c r="L1213" s="63"/>
      <c r="M1213" s="63"/>
      <c r="N1213" s="142"/>
      <c r="O1213" s="127"/>
      <c r="P1213" s="100"/>
      <c r="Q1213" s="63">
        <f t="shared" si="521"/>
        <v>0</v>
      </c>
      <c r="R1213" s="64"/>
      <c r="S1213" s="67"/>
      <c r="T1213" s="46"/>
      <c r="U1213" s="106">
        <f>IF(EXACT(O1213,Y1213),M1213,M1213*(1-'Расчет ПРЕДЗАКАЗ'!$D$10))</f>
        <v>0</v>
      </c>
      <c r="V1213" s="106">
        <f t="shared" si="522"/>
        <v>0</v>
      </c>
      <c r="W1213" s="106" t="e">
        <f>IF(EXACT(O1213,Y1213),M1213,M1213*(1-#REF!))</f>
        <v>#REF!</v>
      </c>
      <c r="X1213" s="106" t="e">
        <f t="shared" si="523"/>
        <v>#REF!</v>
      </c>
      <c r="Y1213" s="107" t="s">
        <v>72</v>
      </c>
      <c r="Z1213" s="103">
        <f t="shared" si="519"/>
        <v>0</v>
      </c>
      <c r="AA1213" s="103">
        <f t="shared" si="520"/>
        <v>0</v>
      </c>
      <c r="AB1213" s="128" t="str">
        <f t="shared" si="524"/>
        <v/>
      </c>
      <c r="AC1213" s="128" t="e">
        <f t="shared" si="525"/>
        <v>#REF!</v>
      </c>
    </row>
    <row r="1214" spans="1:29" ht="50.1" customHeight="1">
      <c r="A1214" s="171"/>
      <c r="B1214" s="171"/>
      <c r="C1214" s="174"/>
      <c r="D1214" s="174"/>
      <c r="E1214" s="131"/>
      <c r="F1214" s="177"/>
      <c r="G1214" s="180"/>
      <c r="H1214" s="163"/>
      <c r="I1214" s="165"/>
      <c r="J1214" s="168"/>
      <c r="K1214" s="62"/>
      <c r="L1214" s="63"/>
      <c r="M1214" s="63"/>
      <c r="N1214" s="142"/>
      <c r="O1214" s="127"/>
      <c r="P1214" s="100"/>
      <c r="Q1214" s="63">
        <f t="shared" si="521"/>
        <v>0</v>
      </c>
      <c r="R1214" s="64"/>
      <c r="S1214" s="67"/>
      <c r="T1214" s="46"/>
      <c r="U1214" s="106">
        <f>IF(EXACT(O1214,Y1214),M1214,M1214*(1-'Расчет ПРЕДЗАКАЗ'!$D$10))</f>
        <v>0</v>
      </c>
      <c r="V1214" s="106">
        <f t="shared" si="522"/>
        <v>0</v>
      </c>
      <c r="W1214" s="106" t="e">
        <f>IF(EXACT(O1214,Y1214),M1214,M1214*(1-#REF!))</f>
        <v>#REF!</v>
      </c>
      <c r="X1214" s="106" t="e">
        <f t="shared" si="523"/>
        <v>#REF!</v>
      </c>
      <c r="Y1214" s="107" t="s">
        <v>72</v>
      </c>
      <c r="Z1214" s="103">
        <f t="shared" si="519"/>
        <v>0</v>
      </c>
      <c r="AA1214" s="103">
        <f t="shared" si="520"/>
        <v>0</v>
      </c>
      <c r="AB1214" s="128" t="str">
        <f t="shared" si="524"/>
        <v/>
      </c>
      <c r="AC1214" s="128" t="e">
        <f t="shared" si="525"/>
        <v>#REF!</v>
      </c>
    </row>
    <row r="1215" spans="1:29" ht="50.1" customHeight="1">
      <c r="A1215" s="171"/>
      <c r="B1215" s="171"/>
      <c r="C1215" s="174"/>
      <c r="D1215" s="174"/>
      <c r="E1215" s="131"/>
      <c r="F1215" s="177"/>
      <c r="G1215" s="180"/>
      <c r="H1215" s="163"/>
      <c r="I1215" s="165"/>
      <c r="J1215" s="168"/>
      <c r="K1215" s="62"/>
      <c r="L1215" s="63"/>
      <c r="M1215" s="63"/>
      <c r="N1215" s="142"/>
      <c r="O1215" s="127"/>
      <c r="P1215" s="100"/>
      <c r="Q1215" s="63">
        <f t="shared" si="521"/>
        <v>0</v>
      </c>
      <c r="R1215" s="64"/>
      <c r="S1215" s="67"/>
      <c r="T1215" s="46"/>
      <c r="U1215" s="106">
        <f>IF(EXACT(O1215,Y1215),M1215,M1215*(1-'Расчет ПРЕДЗАКАЗ'!$D$10))</f>
        <v>0</v>
      </c>
      <c r="V1215" s="106">
        <f t="shared" si="522"/>
        <v>0</v>
      </c>
      <c r="W1215" s="106" t="e">
        <f>IF(EXACT(O1215,Y1215),M1215,M1215*(1-#REF!))</f>
        <v>#REF!</v>
      </c>
      <c r="X1215" s="106" t="e">
        <f t="shared" si="523"/>
        <v>#REF!</v>
      </c>
      <c r="Y1215" s="107" t="s">
        <v>72</v>
      </c>
      <c r="Z1215" s="103">
        <f t="shared" si="519"/>
        <v>0</v>
      </c>
      <c r="AA1215" s="103">
        <f t="shared" si="520"/>
        <v>0</v>
      </c>
      <c r="AB1215" s="128" t="str">
        <f t="shared" si="524"/>
        <v/>
      </c>
      <c r="AC1215" s="128" t="e">
        <f t="shared" si="525"/>
        <v>#REF!</v>
      </c>
    </row>
    <row r="1216" spans="1:29" ht="50.1" customHeight="1">
      <c r="A1216" s="171"/>
      <c r="B1216" s="171"/>
      <c r="C1216" s="174"/>
      <c r="D1216" s="174"/>
      <c r="E1216" s="131"/>
      <c r="F1216" s="177"/>
      <c r="G1216" s="180"/>
      <c r="H1216" s="163"/>
      <c r="I1216" s="165"/>
      <c r="J1216" s="168"/>
      <c r="K1216" s="62"/>
      <c r="L1216" s="63"/>
      <c r="M1216" s="63"/>
      <c r="N1216" s="142"/>
      <c r="O1216" s="127"/>
      <c r="P1216" s="100"/>
      <c r="Q1216" s="63">
        <f t="shared" si="521"/>
        <v>0</v>
      </c>
      <c r="R1216" s="64"/>
      <c r="S1216" s="67"/>
      <c r="T1216" s="46"/>
      <c r="U1216" s="106">
        <f>IF(EXACT(O1216,Y1216),M1216,M1216*(1-'Расчет ПРЕДЗАКАЗ'!$D$10))</f>
        <v>0</v>
      </c>
      <c r="V1216" s="106">
        <f t="shared" si="522"/>
        <v>0</v>
      </c>
      <c r="W1216" s="106" t="e">
        <f>IF(EXACT(O1216,Y1216),M1216,M1216*(1-#REF!))</f>
        <v>#REF!</v>
      </c>
      <c r="X1216" s="106" t="e">
        <f t="shared" si="523"/>
        <v>#REF!</v>
      </c>
      <c r="Y1216" s="107" t="s">
        <v>72</v>
      </c>
      <c r="Z1216" s="103">
        <f t="shared" si="519"/>
        <v>0</v>
      </c>
      <c r="AA1216" s="103">
        <f t="shared" si="520"/>
        <v>0</v>
      </c>
      <c r="AB1216" s="128" t="str">
        <f t="shared" si="524"/>
        <v/>
      </c>
      <c r="AC1216" s="128" t="e">
        <f t="shared" si="525"/>
        <v>#REF!</v>
      </c>
    </row>
    <row r="1217" spans="1:29" ht="50.1" customHeight="1">
      <c r="A1217" s="171"/>
      <c r="B1217" s="171"/>
      <c r="C1217" s="174"/>
      <c r="D1217" s="174"/>
      <c r="E1217" s="131"/>
      <c r="F1217" s="177"/>
      <c r="G1217" s="180"/>
      <c r="H1217" s="163"/>
      <c r="I1217" s="165"/>
      <c r="J1217" s="168"/>
      <c r="K1217" s="62"/>
      <c r="L1217" s="63"/>
      <c r="M1217" s="63"/>
      <c r="N1217" s="65"/>
      <c r="O1217" s="127"/>
      <c r="P1217" s="100"/>
      <c r="Q1217" s="63">
        <f t="shared" si="521"/>
        <v>0</v>
      </c>
      <c r="R1217" s="65"/>
      <c r="S1217" s="67"/>
      <c r="T1217" s="40"/>
      <c r="U1217" s="106">
        <f>IF(EXACT(O1217,Y1217),M1217,M1217*(1-'Расчет ПРЕДЗАКАЗ'!$D$10))</f>
        <v>0</v>
      </c>
      <c r="V1217" s="106">
        <f t="shared" si="522"/>
        <v>0</v>
      </c>
      <c r="W1217" s="106" t="e">
        <f>IF(EXACT(O1217,Y1217),M1217,M1217*(1-#REF!))</f>
        <v>#REF!</v>
      </c>
      <c r="X1217" s="106" t="e">
        <f t="shared" si="523"/>
        <v>#REF!</v>
      </c>
      <c r="Y1217" s="107" t="s">
        <v>72</v>
      </c>
      <c r="Z1217" s="103">
        <f t="shared" si="519"/>
        <v>0</v>
      </c>
      <c r="AA1217" s="103">
        <f t="shared" si="520"/>
        <v>0</v>
      </c>
      <c r="AB1217" s="128" t="str">
        <f t="shared" si="524"/>
        <v/>
      </c>
      <c r="AC1217" s="128" t="e">
        <f t="shared" si="525"/>
        <v>#REF!</v>
      </c>
    </row>
    <row r="1218" spans="1:29" ht="50.1" customHeight="1">
      <c r="A1218" s="171"/>
      <c r="B1218" s="171"/>
      <c r="C1218" s="174"/>
      <c r="D1218" s="174"/>
      <c r="E1218" s="131"/>
      <c r="F1218" s="177"/>
      <c r="G1218" s="180"/>
      <c r="H1218" s="163"/>
      <c r="I1218" s="165"/>
      <c r="J1218" s="168"/>
      <c r="K1218" s="62"/>
      <c r="L1218" s="63"/>
      <c r="M1218" s="63"/>
      <c r="N1218" s="65"/>
      <c r="O1218" s="127"/>
      <c r="P1218" s="100"/>
      <c r="Q1218" s="63">
        <f t="shared" si="521"/>
        <v>0</v>
      </c>
      <c r="R1218" s="65"/>
      <c r="S1218" s="67"/>
      <c r="T1218" s="40"/>
      <c r="U1218" s="106">
        <f>IF(EXACT(O1218,Y1218),M1218,M1218*(1-'Расчет ПРЕДЗАКАЗ'!$D$10))</f>
        <v>0</v>
      </c>
      <c r="V1218" s="106">
        <f t="shared" si="522"/>
        <v>0</v>
      </c>
      <c r="W1218" s="106" t="e">
        <f>IF(EXACT(O1218,Y1218),M1218,M1218*(1-#REF!))</f>
        <v>#REF!</v>
      </c>
      <c r="X1218" s="106" t="e">
        <f t="shared" si="523"/>
        <v>#REF!</v>
      </c>
      <c r="Y1218" s="107" t="s">
        <v>72</v>
      </c>
      <c r="Z1218" s="103">
        <f t="shared" si="519"/>
        <v>0</v>
      </c>
      <c r="AA1218" s="103">
        <f t="shared" si="520"/>
        <v>0</v>
      </c>
      <c r="AB1218" s="128" t="str">
        <f t="shared" si="524"/>
        <v/>
      </c>
      <c r="AC1218" s="128" t="e">
        <f t="shared" si="525"/>
        <v>#REF!</v>
      </c>
    </row>
    <row r="1219" spans="1:29" ht="50.1" customHeight="1">
      <c r="A1219" s="171"/>
      <c r="B1219" s="171"/>
      <c r="C1219" s="174"/>
      <c r="D1219" s="174"/>
      <c r="E1219" s="131"/>
      <c r="F1219" s="177"/>
      <c r="G1219" s="180"/>
      <c r="H1219" s="163"/>
      <c r="I1219" s="165"/>
      <c r="J1219" s="168"/>
      <c r="K1219" s="62"/>
      <c r="L1219" s="63"/>
      <c r="M1219" s="63"/>
      <c r="N1219" s="65"/>
      <c r="O1219" s="127"/>
      <c r="P1219" s="100"/>
      <c r="Q1219" s="63">
        <f t="shared" si="521"/>
        <v>0</v>
      </c>
      <c r="R1219" s="65"/>
      <c r="S1219" s="67"/>
      <c r="T1219" s="40"/>
      <c r="U1219" s="106">
        <f>IF(EXACT(O1219,Y1219),M1219,M1219*(1-'Расчет ПРЕДЗАКАЗ'!$D$10))</f>
        <v>0</v>
      </c>
      <c r="V1219" s="106">
        <f t="shared" si="522"/>
        <v>0</v>
      </c>
      <c r="W1219" s="106" t="e">
        <f>IF(EXACT(O1219,Y1219),M1219,M1219*(1-#REF!))</f>
        <v>#REF!</v>
      </c>
      <c r="X1219" s="106" t="e">
        <f t="shared" si="523"/>
        <v>#REF!</v>
      </c>
      <c r="Y1219" s="107" t="s">
        <v>72</v>
      </c>
      <c r="Z1219" s="103">
        <f t="shared" si="519"/>
        <v>0</v>
      </c>
      <c r="AA1219" s="103">
        <f t="shared" si="520"/>
        <v>0</v>
      </c>
      <c r="AB1219" s="128" t="str">
        <f t="shared" si="524"/>
        <v/>
      </c>
      <c r="AC1219" s="128" t="e">
        <f t="shared" si="525"/>
        <v>#REF!</v>
      </c>
    </row>
    <row r="1220" spans="1:29" ht="50.1" customHeight="1">
      <c r="A1220" s="171"/>
      <c r="B1220" s="171"/>
      <c r="C1220" s="174"/>
      <c r="D1220" s="174"/>
      <c r="E1220" s="131"/>
      <c r="F1220" s="177"/>
      <c r="G1220" s="180"/>
      <c r="H1220" s="163"/>
      <c r="I1220" s="165"/>
      <c r="J1220" s="168"/>
      <c r="K1220" s="62"/>
      <c r="L1220" s="63"/>
      <c r="M1220" s="63"/>
      <c r="N1220" s="65"/>
      <c r="O1220" s="127"/>
      <c r="P1220" s="100"/>
      <c r="Q1220" s="63">
        <f t="shared" si="521"/>
        <v>0</v>
      </c>
      <c r="R1220" s="65"/>
      <c r="S1220" s="67"/>
      <c r="T1220" s="40"/>
      <c r="U1220" s="106">
        <f>IF(EXACT(O1220,Y1220),M1220,M1220*(1-'Расчет ПРЕДЗАКАЗ'!$D$10))</f>
        <v>0</v>
      </c>
      <c r="V1220" s="106">
        <f t="shared" si="522"/>
        <v>0</v>
      </c>
      <c r="W1220" s="106" t="e">
        <f>IF(EXACT(O1220,Y1220),M1220,M1220*(1-#REF!))</f>
        <v>#REF!</v>
      </c>
      <c r="X1220" s="106" t="e">
        <f t="shared" si="523"/>
        <v>#REF!</v>
      </c>
      <c r="Y1220" s="107" t="s">
        <v>72</v>
      </c>
      <c r="Z1220" s="103">
        <f t="shared" si="519"/>
        <v>0</v>
      </c>
      <c r="AA1220" s="103">
        <f t="shared" si="520"/>
        <v>0</v>
      </c>
      <c r="AB1220" s="128" t="str">
        <f t="shared" si="524"/>
        <v/>
      </c>
      <c r="AC1220" s="128" t="e">
        <f t="shared" si="525"/>
        <v>#REF!</v>
      </c>
    </row>
    <row r="1221" spans="1:29" ht="50.1" customHeight="1">
      <c r="A1221" s="171"/>
      <c r="B1221" s="171"/>
      <c r="C1221" s="174"/>
      <c r="D1221" s="174"/>
      <c r="E1221" s="131"/>
      <c r="F1221" s="177"/>
      <c r="G1221" s="180"/>
      <c r="H1221" s="163"/>
      <c r="I1221" s="165"/>
      <c r="J1221" s="168"/>
      <c r="K1221" s="62"/>
      <c r="L1221" s="63"/>
      <c r="M1221" s="63"/>
      <c r="N1221" s="65"/>
      <c r="O1221" s="127"/>
      <c r="P1221" s="100"/>
      <c r="Q1221" s="63">
        <f t="shared" si="521"/>
        <v>0</v>
      </c>
      <c r="R1221" s="65"/>
      <c r="S1221" s="67"/>
      <c r="T1221" s="40"/>
      <c r="U1221" s="106">
        <f>IF(EXACT(O1221,Y1221),M1221,M1221*(1-'Расчет ПРЕДЗАКАЗ'!$D$10))</f>
        <v>0</v>
      </c>
      <c r="V1221" s="106">
        <f t="shared" si="522"/>
        <v>0</v>
      </c>
      <c r="W1221" s="106" t="e">
        <f>IF(EXACT(O1221,Y1221),M1221,M1221*(1-#REF!))</f>
        <v>#REF!</v>
      </c>
      <c r="X1221" s="106" t="e">
        <f t="shared" si="523"/>
        <v>#REF!</v>
      </c>
      <c r="Y1221" s="107" t="s">
        <v>72</v>
      </c>
      <c r="Z1221" s="103">
        <f t="shared" si="519"/>
        <v>0</v>
      </c>
      <c r="AA1221" s="103">
        <f t="shared" si="520"/>
        <v>0</v>
      </c>
      <c r="AB1221" s="128" t="str">
        <f t="shared" si="524"/>
        <v/>
      </c>
      <c r="AC1221" s="128" t="e">
        <f t="shared" si="525"/>
        <v>#REF!</v>
      </c>
    </row>
    <row r="1222" spans="1:29" ht="50.1" customHeight="1">
      <c r="A1222" s="172"/>
      <c r="B1222" s="172"/>
      <c r="C1222" s="175"/>
      <c r="D1222" s="175"/>
      <c r="E1222" s="132"/>
      <c r="F1222" s="178"/>
      <c r="G1222" s="181"/>
      <c r="H1222" s="164"/>
      <c r="I1222" s="166"/>
      <c r="J1222" s="169"/>
      <c r="K1222" s="62"/>
      <c r="L1222" s="63"/>
      <c r="M1222" s="63"/>
      <c r="N1222" s="65"/>
      <c r="O1222" s="127"/>
      <c r="P1222" s="100"/>
      <c r="Q1222" s="63">
        <f t="shared" si="521"/>
        <v>0</v>
      </c>
      <c r="R1222" s="65"/>
      <c r="S1222" s="64"/>
      <c r="T1222" s="40"/>
      <c r="U1222" s="106">
        <f>IF(EXACT(O1222,Y1222),M1222,M1222*(1-'Расчет ПРЕДЗАКАЗ'!$D$10))</f>
        <v>0</v>
      </c>
      <c r="V1222" s="106">
        <f t="shared" si="522"/>
        <v>0</v>
      </c>
      <c r="W1222" s="106" t="e">
        <f>IF(EXACT(O1222,Y1222),M1222,M1222*(1-#REF!))</f>
        <v>#REF!</v>
      </c>
      <c r="X1222" s="106" t="e">
        <f t="shared" si="523"/>
        <v>#REF!</v>
      </c>
      <c r="Y1222" s="107" t="s">
        <v>72</v>
      </c>
      <c r="Z1222" s="103">
        <f t="shared" si="519"/>
        <v>0</v>
      </c>
      <c r="AA1222" s="103">
        <f t="shared" si="520"/>
        <v>0</v>
      </c>
      <c r="AB1222" s="128" t="str">
        <f t="shared" si="524"/>
        <v/>
      </c>
      <c r="AC1222" s="128" t="e">
        <f t="shared" si="525"/>
        <v>#REF!</v>
      </c>
    </row>
    <row r="1223" spans="1:29" ht="11.25" customHeight="1" thickBot="1"/>
    <row r="1224" spans="1:29" ht="50.1" customHeight="1">
      <c r="A1224" s="170">
        <v>581</v>
      </c>
      <c r="B1224" s="170" t="s">
        <v>4622</v>
      </c>
      <c r="C1224" s="173" t="s">
        <v>4623</v>
      </c>
      <c r="D1224" s="173" t="s">
        <v>77</v>
      </c>
      <c r="E1224" s="131"/>
      <c r="F1224" s="196" t="s">
        <v>4594</v>
      </c>
      <c r="G1224" s="179" t="s">
        <v>575</v>
      </c>
      <c r="H1224" s="162" t="s">
        <v>4596</v>
      </c>
      <c r="I1224" s="195" t="s">
        <v>4597</v>
      </c>
      <c r="J1224" s="167" t="s">
        <v>19</v>
      </c>
      <c r="K1224" s="62" t="s">
        <v>587</v>
      </c>
      <c r="L1224" s="63">
        <v>610</v>
      </c>
      <c r="M1224" s="63">
        <v>341</v>
      </c>
      <c r="N1224" s="142" t="s">
        <v>4624</v>
      </c>
      <c r="O1224" s="127" t="s">
        <v>72</v>
      </c>
      <c r="P1224" s="100"/>
      <c r="Q1224" s="63">
        <f>P1224*M1224</f>
        <v>0</v>
      </c>
      <c r="R1224" s="64"/>
      <c r="S1224" s="67">
        <v>4</v>
      </c>
      <c r="T1224" s="61"/>
      <c r="U1224" s="106">
        <f>IF(EXACT(O1224,Y1224),M1224,M1224*(1-'Расчет ПРЕДЗАКАЗ'!$D$10))</f>
        <v>341</v>
      </c>
      <c r="V1224" s="106">
        <f>P1224*U1224</f>
        <v>0</v>
      </c>
      <c r="W1224" s="106">
        <f>IF(EXACT(O1224,Y1224),M1224,M1224*(1-#REF!))</f>
        <v>341</v>
      </c>
      <c r="X1224" s="106">
        <f>P1224*W1224</f>
        <v>0</v>
      </c>
      <c r="Y1224" s="107" t="s">
        <v>72</v>
      </c>
      <c r="Z1224" s="103">
        <f t="shared" ref="Z1224:Z1238" si="526">IF(EXACT(O1224,Y1224),Q1224,0)</f>
        <v>0</v>
      </c>
      <c r="AA1224" s="103">
        <f t="shared" ref="AA1224:AA1238" si="527">IF(Z1224=0,Q1224,0)</f>
        <v>0</v>
      </c>
      <c r="AB1224" s="128">
        <f>IF(U1224=0,"",L1224/U1224-1)</f>
        <v>0.78885630498533721</v>
      </c>
      <c r="AC1224" s="128">
        <f>IF(W1224=0,"",L1224/W1224-1)</f>
        <v>0.78885630498533721</v>
      </c>
    </row>
    <row r="1225" spans="1:29" ht="50.1" customHeight="1">
      <c r="A1225" s="171"/>
      <c r="B1225" s="171"/>
      <c r="C1225" s="174"/>
      <c r="D1225" s="174"/>
      <c r="E1225" s="131"/>
      <c r="F1225" s="177"/>
      <c r="G1225" s="180"/>
      <c r="H1225" s="163"/>
      <c r="I1225" s="165"/>
      <c r="J1225" s="168"/>
      <c r="K1225" s="62"/>
      <c r="L1225" s="63"/>
      <c r="M1225" s="63"/>
      <c r="N1225" s="142"/>
      <c r="O1225" s="127"/>
      <c r="P1225" s="100"/>
      <c r="Q1225" s="63">
        <f t="shared" ref="Q1225:Q1238" si="528">P1225*M1225</f>
        <v>0</v>
      </c>
      <c r="R1225" s="64"/>
      <c r="S1225" s="67"/>
      <c r="T1225" s="46"/>
      <c r="U1225" s="106">
        <f>IF(EXACT(O1225,Y1225),M1225,M1225*(1-'Расчет ПРЕДЗАКАЗ'!$D$10))</f>
        <v>0</v>
      </c>
      <c r="V1225" s="106">
        <f t="shared" ref="V1225:V1238" si="529">P1225*U1225</f>
        <v>0</v>
      </c>
      <c r="W1225" s="106" t="e">
        <f>IF(EXACT(O1225,Y1225),M1225,M1225*(1-#REF!))</f>
        <v>#REF!</v>
      </c>
      <c r="X1225" s="106" t="e">
        <f t="shared" ref="X1225:X1238" si="530">P1225*W1225</f>
        <v>#REF!</v>
      </c>
      <c r="Y1225" s="107" t="s">
        <v>72</v>
      </c>
      <c r="Z1225" s="103">
        <f t="shared" si="526"/>
        <v>0</v>
      </c>
      <c r="AA1225" s="103">
        <f t="shared" si="527"/>
        <v>0</v>
      </c>
      <c r="AB1225" s="128" t="str">
        <f t="shared" ref="AB1225:AB1238" si="531">IF(U1225=0,"",L1225/U1225-1)</f>
        <v/>
      </c>
      <c r="AC1225" s="128" t="e">
        <f t="shared" ref="AC1225:AC1238" si="532">IF(W1225=0,"",L1225/W1225-1)</f>
        <v>#REF!</v>
      </c>
    </row>
    <row r="1226" spans="1:29" ht="50.1" customHeight="1">
      <c r="A1226" s="171"/>
      <c r="B1226" s="171"/>
      <c r="C1226" s="174"/>
      <c r="D1226" s="174"/>
      <c r="E1226" s="131"/>
      <c r="F1226" s="177"/>
      <c r="G1226" s="180"/>
      <c r="H1226" s="163"/>
      <c r="I1226" s="165"/>
      <c r="J1226" s="168"/>
      <c r="K1226" s="62"/>
      <c r="L1226" s="63"/>
      <c r="M1226" s="63"/>
      <c r="N1226" s="142"/>
      <c r="O1226" s="127"/>
      <c r="P1226" s="100"/>
      <c r="Q1226" s="63">
        <f t="shared" si="528"/>
        <v>0</v>
      </c>
      <c r="R1226" s="64"/>
      <c r="S1226" s="67"/>
      <c r="T1226" s="46"/>
      <c r="U1226" s="106">
        <f>IF(EXACT(O1226,Y1226),M1226,M1226*(1-'Расчет ПРЕДЗАКАЗ'!$D$10))</f>
        <v>0</v>
      </c>
      <c r="V1226" s="106">
        <f t="shared" si="529"/>
        <v>0</v>
      </c>
      <c r="W1226" s="106" t="e">
        <f>IF(EXACT(O1226,Y1226),M1226,M1226*(1-#REF!))</f>
        <v>#REF!</v>
      </c>
      <c r="X1226" s="106" t="e">
        <f t="shared" si="530"/>
        <v>#REF!</v>
      </c>
      <c r="Y1226" s="107" t="s">
        <v>72</v>
      </c>
      <c r="Z1226" s="103">
        <f t="shared" si="526"/>
        <v>0</v>
      </c>
      <c r="AA1226" s="103">
        <f t="shared" si="527"/>
        <v>0</v>
      </c>
      <c r="AB1226" s="128" t="str">
        <f t="shared" si="531"/>
        <v/>
      </c>
      <c r="AC1226" s="128" t="e">
        <f t="shared" si="532"/>
        <v>#REF!</v>
      </c>
    </row>
    <row r="1227" spans="1:29" ht="50.1" customHeight="1">
      <c r="A1227" s="171"/>
      <c r="B1227" s="171"/>
      <c r="C1227" s="174"/>
      <c r="D1227" s="174"/>
      <c r="E1227" s="131"/>
      <c r="F1227" s="177"/>
      <c r="G1227" s="180"/>
      <c r="H1227" s="163"/>
      <c r="I1227" s="165"/>
      <c r="J1227" s="168"/>
      <c r="K1227" s="62"/>
      <c r="L1227" s="63"/>
      <c r="M1227" s="63"/>
      <c r="N1227" s="142"/>
      <c r="O1227" s="127"/>
      <c r="P1227" s="100"/>
      <c r="Q1227" s="63">
        <f t="shared" si="528"/>
        <v>0</v>
      </c>
      <c r="R1227" s="64"/>
      <c r="S1227" s="67"/>
      <c r="T1227" s="46"/>
      <c r="U1227" s="106">
        <f>IF(EXACT(O1227,Y1227),M1227,M1227*(1-'Расчет ПРЕДЗАКАЗ'!$D$10))</f>
        <v>0</v>
      </c>
      <c r="V1227" s="106">
        <f t="shared" si="529"/>
        <v>0</v>
      </c>
      <c r="W1227" s="106" t="e">
        <f>IF(EXACT(O1227,Y1227),M1227,M1227*(1-#REF!))</f>
        <v>#REF!</v>
      </c>
      <c r="X1227" s="106" t="e">
        <f t="shared" si="530"/>
        <v>#REF!</v>
      </c>
      <c r="Y1227" s="107" t="s">
        <v>72</v>
      </c>
      <c r="Z1227" s="103">
        <f t="shared" si="526"/>
        <v>0</v>
      </c>
      <c r="AA1227" s="103">
        <f t="shared" si="527"/>
        <v>0</v>
      </c>
      <c r="AB1227" s="128" t="str">
        <f t="shared" si="531"/>
        <v/>
      </c>
      <c r="AC1227" s="128" t="e">
        <f t="shared" si="532"/>
        <v>#REF!</v>
      </c>
    </row>
    <row r="1228" spans="1:29" ht="50.1" customHeight="1">
      <c r="A1228" s="171"/>
      <c r="B1228" s="171"/>
      <c r="C1228" s="174"/>
      <c r="D1228" s="174"/>
      <c r="E1228" s="131"/>
      <c r="F1228" s="177"/>
      <c r="G1228" s="180"/>
      <c r="H1228" s="163"/>
      <c r="I1228" s="165"/>
      <c r="J1228" s="168"/>
      <c r="K1228" s="62"/>
      <c r="L1228" s="63"/>
      <c r="M1228" s="63"/>
      <c r="N1228" s="142"/>
      <c r="O1228" s="127"/>
      <c r="P1228" s="100"/>
      <c r="Q1228" s="63">
        <f t="shared" si="528"/>
        <v>0</v>
      </c>
      <c r="R1228" s="64"/>
      <c r="S1228" s="67"/>
      <c r="T1228" s="46"/>
      <c r="U1228" s="106">
        <f>IF(EXACT(O1228,Y1228),M1228,M1228*(1-'Расчет ПРЕДЗАКАЗ'!$D$10))</f>
        <v>0</v>
      </c>
      <c r="V1228" s="106">
        <f t="shared" si="529"/>
        <v>0</v>
      </c>
      <c r="W1228" s="106" t="e">
        <f>IF(EXACT(O1228,Y1228),M1228,M1228*(1-#REF!))</f>
        <v>#REF!</v>
      </c>
      <c r="X1228" s="106" t="e">
        <f t="shared" si="530"/>
        <v>#REF!</v>
      </c>
      <c r="Y1228" s="107" t="s">
        <v>72</v>
      </c>
      <c r="Z1228" s="103">
        <f t="shared" si="526"/>
        <v>0</v>
      </c>
      <c r="AA1228" s="103">
        <f t="shared" si="527"/>
        <v>0</v>
      </c>
      <c r="AB1228" s="128" t="str">
        <f t="shared" si="531"/>
        <v/>
      </c>
      <c r="AC1228" s="128" t="e">
        <f t="shared" si="532"/>
        <v>#REF!</v>
      </c>
    </row>
    <row r="1229" spans="1:29" ht="50.1" customHeight="1">
      <c r="A1229" s="171"/>
      <c r="B1229" s="171"/>
      <c r="C1229" s="174"/>
      <c r="D1229" s="174"/>
      <c r="E1229" s="131"/>
      <c r="F1229" s="177"/>
      <c r="G1229" s="180"/>
      <c r="H1229" s="163"/>
      <c r="I1229" s="165"/>
      <c r="J1229" s="168"/>
      <c r="K1229" s="62"/>
      <c r="L1229" s="63"/>
      <c r="M1229" s="63"/>
      <c r="N1229" s="142"/>
      <c r="O1229" s="127"/>
      <c r="P1229" s="100"/>
      <c r="Q1229" s="63">
        <f t="shared" si="528"/>
        <v>0</v>
      </c>
      <c r="R1229" s="64"/>
      <c r="S1229" s="67"/>
      <c r="T1229" s="46"/>
      <c r="U1229" s="106">
        <f>IF(EXACT(O1229,Y1229),M1229,M1229*(1-'Расчет ПРЕДЗАКАЗ'!$D$10))</f>
        <v>0</v>
      </c>
      <c r="V1229" s="106">
        <f t="shared" si="529"/>
        <v>0</v>
      </c>
      <c r="W1229" s="106" t="e">
        <f>IF(EXACT(O1229,Y1229),M1229,M1229*(1-#REF!))</f>
        <v>#REF!</v>
      </c>
      <c r="X1229" s="106" t="e">
        <f t="shared" si="530"/>
        <v>#REF!</v>
      </c>
      <c r="Y1229" s="107" t="s">
        <v>72</v>
      </c>
      <c r="Z1229" s="103">
        <f t="shared" si="526"/>
        <v>0</v>
      </c>
      <c r="AA1229" s="103">
        <f t="shared" si="527"/>
        <v>0</v>
      </c>
      <c r="AB1229" s="128" t="str">
        <f t="shared" si="531"/>
        <v/>
      </c>
      <c r="AC1229" s="128" t="e">
        <f t="shared" si="532"/>
        <v>#REF!</v>
      </c>
    </row>
    <row r="1230" spans="1:29" ht="50.1" customHeight="1">
      <c r="A1230" s="171"/>
      <c r="B1230" s="171"/>
      <c r="C1230" s="174"/>
      <c r="D1230" s="174"/>
      <c r="E1230" s="131"/>
      <c r="F1230" s="177"/>
      <c r="G1230" s="180"/>
      <c r="H1230" s="163"/>
      <c r="I1230" s="165"/>
      <c r="J1230" s="168"/>
      <c r="K1230" s="62"/>
      <c r="L1230" s="63"/>
      <c r="M1230" s="63"/>
      <c r="N1230" s="142"/>
      <c r="O1230" s="127"/>
      <c r="P1230" s="100"/>
      <c r="Q1230" s="63">
        <f t="shared" si="528"/>
        <v>0</v>
      </c>
      <c r="R1230" s="64"/>
      <c r="S1230" s="67"/>
      <c r="T1230" s="46"/>
      <c r="U1230" s="106">
        <f>IF(EXACT(O1230,Y1230),M1230,M1230*(1-'Расчет ПРЕДЗАКАЗ'!$D$10))</f>
        <v>0</v>
      </c>
      <c r="V1230" s="106">
        <f t="shared" si="529"/>
        <v>0</v>
      </c>
      <c r="W1230" s="106" t="e">
        <f>IF(EXACT(O1230,Y1230),M1230,M1230*(1-#REF!))</f>
        <v>#REF!</v>
      </c>
      <c r="X1230" s="106" t="e">
        <f t="shared" si="530"/>
        <v>#REF!</v>
      </c>
      <c r="Y1230" s="107" t="s">
        <v>72</v>
      </c>
      <c r="Z1230" s="103">
        <f t="shared" si="526"/>
        <v>0</v>
      </c>
      <c r="AA1230" s="103">
        <f t="shared" si="527"/>
        <v>0</v>
      </c>
      <c r="AB1230" s="128" t="str">
        <f t="shared" si="531"/>
        <v/>
      </c>
      <c r="AC1230" s="128" t="e">
        <f t="shared" si="532"/>
        <v>#REF!</v>
      </c>
    </row>
    <row r="1231" spans="1:29" ht="50.1" customHeight="1">
      <c r="A1231" s="171"/>
      <c r="B1231" s="171"/>
      <c r="C1231" s="174"/>
      <c r="D1231" s="174"/>
      <c r="E1231" s="131"/>
      <c r="F1231" s="177"/>
      <c r="G1231" s="180"/>
      <c r="H1231" s="163"/>
      <c r="I1231" s="165"/>
      <c r="J1231" s="168"/>
      <c r="K1231" s="62"/>
      <c r="L1231" s="63"/>
      <c r="M1231" s="63"/>
      <c r="N1231" s="142"/>
      <c r="O1231" s="127"/>
      <c r="P1231" s="100"/>
      <c r="Q1231" s="63">
        <f t="shared" si="528"/>
        <v>0</v>
      </c>
      <c r="R1231" s="64"/>
      <c r="S1231" s="67"/>
      <c r="T1231" s="46"/>
      <c r="U1231" s="106">
        <f>IF(EXACT(O1231,Y1231),M1231,M1231*(1-'Расчет ПРЕДЗАКАЗ'!$D$10))</f>
        <v>0</v>
      </c>
      <c r="V1231" s="106">
        <f t="shared" si="529"/>
        <v>0</v>
      </c>
      <c r="W1231" s="106" t="e">
        <f>IF(EXACT(O1231,Y1231),M1231,M1231*(1-#REF!))</f>
        <v>#REF!</v>
      </c>
      <c r="X1231" s="106" t="e">
        <f t="shared" si="530"/>
        <v>#REF!</v>
      </c>
      <c r="Y1231" s="107" t="s">
        <v>72</v>
      </c>
      <c r="Z1231" s="103">
        <f t="shared" si="526"/>
        <v>0</v>
      </c>
      <c r="AA1231" s="103">
        <f t="shared" si="527"/>
        <v>0</v>
      </c>
      <c r="AB1231" s="128" t="str">
        <f t="shared" si="531"/>
        <v/>
      </c>
      <c r="AC1231" s="128" t="e">
        <f t="shared" si="532"/>
        <v>#REF!</v>
      </c>
    </row>
    <row r="1232" spans="1:29" ht="50.1" customHeight="1">
      <c r="A1232" s="171"/>
      <c r="B1232" s="171"/>
      <c r="C1232" s="174"/>
      <c r="D1232" s="174"/>
      <c r="E1232" s="131"/>
      <c r="F1232" s="177"/>
      <c r="G1232" s="180"/>
      <c r="H1232" s="163"/>
      <c r="I1232" s="165"/>
      <c r="J1232" s="168"/>
      <c r="K1232" s="62"/>
      <c r="L1232" s="63"/>
      <c r="M1232" s="63"/>
      <c r="N1232" s="142"/>
      <c r="O1232" s="127"/>
      <c r="P1232" s="100"/>
      <c r="Q1232" s="63">
        <f t="shared" si="528"/>
        <v>0</v>
      </c>
      <c r="R1232" s="64"/>
      <c r="S1232" s="67"/>
      <c r="T1232" s="46"/>
      <c r="U1232" s="106">
        <f>IF(EXACT(O1232,Y1232),M1232,M1232*(1-'Расчет ПРЕДЗАКАЗ'!$D$10))</f>
        <v>0</v>
      </c>
      <c r="V1232" s="106">
        <f t="shared" si="529"/>
        <v>0</v>
      </c>
      <c r="W1232" s="106" t="e">
        <f>IF(EXACT(O1232,Y1232),M1232,M1232*(1-#REF!))</f>
        <v>#REF!</v>
      </c>
      <c r="X1232" s="106" t="e">
        <f t="shared" si="530"/>
        <v>#REF!</v>
      </c>
      <c r="Y1232" s="107" t="s">
        <v>72</v>
      </c>
      <c r="Z1232" s="103">
        <f t="shared" si="526"/>
        <v>0</v>
      </c>
      <c r="AA1232" s="103">
        <f t="shared" si="527"/>
        <v>0</v>
      </c>
      <c r="AB1232" s="128" t="str">
        <f t="shared" si="531"/>
        <v/>
      </c>
      <c r="AC1232" s="128" t="e">
        <f t="shared" si="532"/>
        <v>#REF!</v>
      </c>
    </row>
    <row r="1233" spans="1:29" ht="50.1" customHeight="1">
      <c r="A1233" s="171"/>
      <c r="B1233" s="171"/>
      <c r="C1233" s="174"/>
      <c r="D1233" s="174"/>
      <c r="E1233" s="131"/>
      <c r="F1233" s="177"/>
      <c r="G1233" s="180"/>
      <c r="H1233" s="163"/>
      <c r="I1233" s="165"/>
      <c r="J1233" s="168"/>
      <c r="K1233" s="62"/>
      <c r="L1233" s="63"/>
      <c r="M1233" s="63"/>
      <c r="N1233" s="65"/>
      <c r="O1233" s="127"/>
      <c r="P1233" s="100"/>
      <c r="Q1233" s="63">
        <f t="shared" si="528"/>
        <v>0</v>
      </c>
      <c r="R1233" s="65"/>
      <c r="S1233" s="67"/>
      <c r="T1233" s="40"/>
      <c r="U1233" s="106">
        <f>IF(EXACT(O1233,Y1233),M1233,M1233*(1-'Расчет ПРЕДЗАКАЗ'!$D$10))</f>
        <v>0</v>
      </c>
      <c r="V1233" s="106">
        <f t="shared" si="529"/>
        <v>0</v>
      </c>
      <c r="W1233" s="106" t="e">
        <f>IF(EXACT(O1233,Y1233),M1233,M1233*(1-#REF!))</f>
        <v>#REF!</v>
      </c>
      <c r="X1233" s="106" t="e">
        <f t="shared" si="530"/>
        <v>#REF!</v>
      </c>
      <c r="Y1233" s="107" t="s">
        <v>72</v>
      </c>
      <c r="Z1233" s="103">
        <f t="shared" si="526"/>
        <v>0</v>
      </c>
      <c r="AA1233" s="103">
        <f t="shared" si="527"/>
        <v>0</v>
      </c>
      <c r="AB1233" s="128" t="str">
        <f t="shared" si="531"/>
        <v/>
      </c>
      <c r="AC1233" s="128" t="e">
        <f t="shared" si="532"/>
        <v>#REF!</v>
      </c>
    </row>
    <row r="1234" spans="1:29" ht="50.1" customHeight="1">
      <c r="A1234" s="171"/>
      <c r="B1234" s="171"/>
      <c r="C1234" s="174"/>
      <c r="D1234" s="174"/>
      <c r="E1234" s="131"/>
      <c r="F1234" s="177"/>
      <c r="G1234" s="180"/>
      <c r="H1234" s="163"/>
      <c r="I1234" s="165"/>
      <c r="J1234" s="168"/>
      <c r="K1234" s="62"/>
      <c r="L1234" s="63"/>
      <c r="M1234" s="63"/>
      <c r="N1234" s="65"/>
      <c r="O1234" s="127"/>
      <c r="P1234" s="100"/>
      <c r="Q1234" s="63">
        <f t="shared" si="528"/>
        <v>0</v>
      </c>
      <c r="R1234" s="65"/>
      <c r="S1234" s="67"/>
      <c r="T1234" s="40"/>
      <c r="U1234" s="106">
        <f>IF(EXACT(O1234,Y1234),M1234,M1234*(1-'Расчет ПРЕДЗАКАЗ'!$D$10))</f>
        <v>0</v>
      </c>
      <c r="V1234" s="106">
        <f t="shared" si="529"/>
        <v>0</v>
      </c>
      <c r="W1234" s="106" t="e">
        <f>IF(EXACT(O1234,Y1234),M1234,M1234*(1-#REF!))</f>
        <v>#REF!</v>
      </c>
      <c r="X1234" s="106" t="e">
        <f t="shared" si="530"/>
        <v>#REF!</v>
      </c>
      <c r="Y1234" s="107" t="s">
        <v>72</v>
      </c>
      <c r="Z1234" s="103">
        <f t="shared" si="526"/>
        <v>0</v>
      </c>
      <c r="AA1234" s="103">
        <f t="shared" si="527"/>
        <v>0</v>
      </c>
      <c r="AB1234" s="128" t="str">
        <f t="shared" si="531"/>
        <v/>
      </c>
      <c r="AC1234" s="128" t="e">
        <f t="shared" si="532"/>
        <v>#REF!</v>
      </c>
    </row>
    <row r="1235" spans="1:29" ht="50.1" customHeight="1">
      <c r="A1235" s="171"/>
      <c r="B1235" s="171"/>
      <c r="C1235" s="174"/>
      <c r="D1235" s="174"/>
      <c r="E1235" s="131"/>
      <c r="F1235" s="177"/>
      <c r="G1235" s="180"/>
      <c r="H1235" s="163"/>
      <c r="I1235" s="165"/>
      <c r="J1235" s="168"/>
      <c r="K1235" s="62"/>
      <c r="L1235" s="63"/>
      <c r="M1235" s="63"/>
      <c r="N1235" s="65"/>
      <c r="O1235" s="127"/>
      <c r="P1235" s="100"/>
      <c r="Q1235" s="63">
        <f t="shared" si="528"/>
        <v>0</v>
      </c>
      <c r="R1235" s="65"/>
      <c r="S1235" s="67"/>
      <c r="T1235" s="40"/>
      <c r="U1235" s="106">
        <f>IF(EXACT(O1235,Y1235),M1235,M1235*(1-'Расчет ПРЕДЗАКАЗ'!$D$10))</f>
        <v>0</v>
      </c>
      <c r="V1235" s="106">
        <f t="shared" si="529"/>
        <v>0</v>
      </c>
      <c r="W1235" s="106" t="e">
        <f>IF(EXACT(O1235,Y1235),M1235,M1235*(1-#REF!))</f>
        <v>#REF!</v>
      </c>
      <c r="X1235" s="106" t="e">
        <f t="shared" si="530"/>
        <v>#REF!</v>
      </c>
      <c r="Y1235" s="107" t="s">
        <v>72</v>
      </c>
      <c r="Z1235" s="103">
        <f t="shared" si="526"/>
        <v>0</v>
      </c>
      <c r="AA1235" s="103">
        <f t="shared" si="527"/>
        <v>0</v>
      </c>
      <c r="AB1235" s="128" t="str">
        <f t="shared" si="531"/>
        <v/>
      </c>
      <c r="AC1235" s="128" t="e">
        <f t="shared" si="532"/>
        <v>#REF!</v>
      </c>
    </row>
    <row r="1236" spans="1:29" ht="50.1" customHeight="1">
      <c r="A1236" s="171"/>
      <c r="B1236" s="171"/>
      <c r="C1236" s="174"/>
      <c r="D1236" s="174"/>
      <c r="E1236" s="131"/>
      <c r="F1236" s="177"/>
      <c r="G1236" s="180"/>
      <c r="H1236" s="163"/>
      <c r="I1236" s="165"/>
      <c r="J1236" s="168"/>
      <c r="K1236" s="62"/>
      <c r="L1236" s="63"/>
      <c r="M1236" s="63"/>
      <c r="N1236" s="65"/>
      <c r="O1236" s="127"/>
      <c r="P1236" s="100"/>
      <c r="Q1236" s="63">
        <f t="shared" si="528"/>
        <v>0</v>
      </c>
      <c r="R1236" s="65"/>
      <c r="S1236" s="67"/>
      <c r="T1236" s="40"/>
      <c r="U1236" s="106">
        <f>IF(EXACT(O1236,Y1236),M1236,M1236*(1-'Расчет ПРЕДЗАКАЗ'!$D$10))</f>
        <v>0</v>
      </c>
      <c r="V1236" s="106">
        <f t="shared" si="529"/>
        <v>0</v>
      </c>
      <c r="W1236" s="106" t="e">
        <f>IF(EXACT(O1236,Y1236),M1236,M1236*(1-#REF!))</f>
        <v>#REF!</v>
      </c>
      <c r="X1236" s="106" t="e">
        <f t="shared" si="530"/>
        <v>#REF!</v>
      </c>
      <c r="Y1236" s="107" t="s">
        <v>72</v>
      </c>
      <c r="Z1236" s="103">
        <f t="shared" si="526"/>
        <v>0</v>
      </c>
      <c r="AA1236" s="103">
        <f t="shared" si="527"/>
        <v>0</v>
      </c>
      <c r="AB1236" s="128" t="str">
        <f t="shared" si="531"/>
        <v/>
      </c>
      <c r="AC1236" s="128" t="e">
        <f t="shared" si="532"/>
        <v>#REF!</v>
      </c>
    </row>
    <row r="1237" spans="1:29" ht="50.1" customHeight="1">
      <c r="A1237" s="171"/>
      <c r="B1237" s="171"/>
      <c r="C1237" s="174"/>
      <c r="D1237" s="174"/>
      <c r="E1237" s="131"/>
      <c r="F1237" s="177"/>
      <c r="G1237" s="180"/>
      <c r="H1237" s="163"/>
      <c r="I1237" s="165"/>
      <c r="J1237" s="168"/>
      <c r="K1237" s="62"/>
      <c r="L1237" s="63"/>
      <c r="M1237" s="63"/>
      <c r="N1237" s="65"/>
      <c r="O1237" s="127"/>
      <c r="P1237" s="100"/>
      <c r="Q1237" s="63">
        <f t="shared" si="528"/>
        <v>0</v>
      </c>
      <c r="R1237" s="65"/>
      <c r="S1237" s="67"/>
      <c r="T1237" s="40"/>
      <c r="U1237" s="106">
        <f>IF(EXACT(O1237,Y1237),M1237,M1237*(1-'Расчет ПРЕДЗАКАЗ'!$D$10))</f>
        <v>0</v>
      </c>
      <c r="V1237" s="106">
        <f t="shared" si="529"/>
        <v>0</v>
      </c>
      <c r="W1237" s="106" t="e">
        <f>IF(EXACT(O1237,Y1237),M1237,M1237*(1-#REF!))</f>
        <v>#REF!</v>
      </c>
      <c r="X1237" s="106" t="e">
        <f t="shared" si="530"/>
        <v>#REF!</v>
      </c>
      <c r="Y1237" s="107" t="s">
        <v>72</v>
      </c>
      <c r="Z1237" s="103">
        <f t="shared" si="526"/>
        <v>0</v>
      </c>
      <c r="AA1237" s="103">
        <f t="shared" si="527"/>
        <v>0</v>
      </c>
      <c r="AB1237" s="128" t="str">
        <f t="shared" si="531"/>
        <v/>
      </c>
      <c r="AC1237" s="128" t="e">
        <f t="shared" si="532"/>
        <v>#REF!</v>
      </c>
    </row>
    <row r="1238" spans="1:29" ht="50.1" customHeight="1">
      <c r="A1238" s="172"/>
      <c r="B1238" s="172"/>
      <c r="C1238" s="175"/>
      <c r="D1238" s="175"/>
      <c r="E1238" s="132"/>
      <c r="F1238" s="178"/>
      <c r="G1238" s="181"/>
      <c r="H1238" s="164"/>
      <c r="I1238" s="166"/>
      <c r="J1238" s="169"/>
      <c r="K1238" s="62"/>
      <c r="L1238" s="63"/>
      <c r="M1238" s="63"/>
      <c r="N1238" s="65"/>
      <c r="O1238" s="127"/>
      <c r="P1238" s="100"/>
      <c r="Q1238" s="63">
        <f t="shared" si="528"/>
        <v>0</v>
      </c>
      <c r="R1238" s="65"/>
      <c r="S1238" s="64"/>
      <c r="T1238" s="40"/>
      <c r="U1238" s="106">
        <f>IF(EXACT(O1238,Y1238),M1238,M1238*(1-'Расчет ПРЕДЗАКАЗ'!$D$10))</f>
        <v>0</v>
      </c>
      <c r="V1238" s="106">
        <f t="shared" si="529"/>
        <v>0</v>
      </c>
      <c r="W1238" s="106" t="e">
        <f>IF(EXACT(O1238,Y1238),M1238,M1238*(1-#REF!))</f>
        <v>#REF!</v>
      </c>
      <c r="X1238" s="106" t="e">
        <f t="shared" si="530"/>
        <v>#REF!</v>
      </c>
      <c r="Y1238" s="107" t="s">
        <v>72</v>
      </c>
      <c r="Z1238" s="103">
        <f t="shared" si="526"/>
        <v>0</v>
      </c>
      <c r="AA1238" s="103">
        <f t="shared" si="527"/>
        <v>0</v>
      </c>
      <c r="AB1238" s="128" t="str">
        <f t="shared" si="531"/>
        <v/>
      </c>
      <c r="AC1238" s="128" t="e">
        <f t="shared" si="532"/>
        <v>#REF!</v>
      </c>
    </row>
    <row r="1239" spans="1:29" ht="11.25" customHeight="1" thickBot="1"/>
    <row r="1240" spans="1:29" ht="50.1" customHeight="1">
      <c r="A1240" s="170">
        <v>582</v>
      </c>
      <c r="B1240" s="170" t="s">
        <v>4625</v>
      </c>
      <c r="C1240" s="173" t="s">
        <v>4626</v>
      </c>
      <c r="D1240" s="173" t="s">
        <v>77</v>
      </c>
      <c r="E1240" s="131"/>
      <c r="F1240" s="196" t="s">
        <v>4594</v>
      </c>
      <c r="G1240" s="179" t="s">
        <v>111</v>
      </c>
      <c r="H1240" s="162" t="s">
        <v>4596</v>
      </c>
      <c r="I1240" s="195" t="s">
        <v>4597</v>
      </c>
      <c r="J1240" s="167" t="s">
        <v>19</v>
      </c>
      <c r="K1240" s="62" t="s">
        <v>587</v>
      </c>
      <c r="L1240" s="63">
        <v>520</v>
      </c>
      <c r="M1240" s="63">
        <v>290</v>
      </c>
      <c r="N1240" s="142" t="s">
        <v>4627</v>
      </c>
      <c r="O1240" s="127" t="s">
        <v>72</v>
      </c>
      <c r="P1240" s="100"/>
      <c r="Q1240" s="63">
        <f>P1240*M1240</f>
        <v>0</v>
      </c>
      <c r="R1240" s="64"/>
      <c r="S1240" s="67">
        <v>79</v>
      </c>
      <c r="T1240" s="61"/>
      <c r="U1240" s="106">
        <f>IF(EXACT(O1240,Y1240),M1240,M1240*(1-'Расчет ПРЕДЗАКАЗ'!$D$10))</f>
        <v>290</v>
      </c>
      <c r="V1240" s="106">
        <f>P1240*U1240</f>
        <v>0</v>
      </c>
      <c r="W1240" s="106">
        <f>IF(EXACT(O1240,Y1240),M1240,M1240*(1-#REF!))</f>
        <v>290</v>
      </c>
      <c r="X1240" s="106">
        <f>P1240*W1240</f>
        <v>0</v>
      </c>
      <c r="Y1240" s="107" t="s">
        <v>72</v>
      </c>
      <c r="Z1240" s="103">
        <f t="shared" ref="Z1240:Z1254" si="533">IF(EXACT(O1240,Y1240),Q1240,0)</f>
        <v>0</v>
      </c>
      <c r="AA1240" s="103">
        <f t="shared" ref="AA1240:AA1254" si="534">IF(Z1240=0,Q1240,0)</f>
        <v>0</v>
      </c>
      <c r="AB1240" s="128">
        <f>IF(U1240=0,"",L1240/U1240-1)</f>
        <v>0.7931034482758621</v>
      </c>
      <c r="AC1240" s="128">
        <f>IF(W1240=0,"",L1240/W1240-1)</f>
        <v>0.7931034482758621</v>
      </c>
    </row>
    <row r="1241" spans="1:29" ht="50.1" customHeight="1">
      <c r="A1241" s="171"/>
      <c r="B1241" s="171"/>
      <c r="C1241" s="174"/>
      <c r="D1241" s="174"/>
      <c r="E1241" s="131"/>
      <c r="F1241" s="177"/>
      <c r="G1241" s="180"/>
      <c r="H1241" s="163"/>
      <c r="I1241" s="165"/>
      <c r="J1241" s="168"/>
      <c r="K1241" s="62"/>
      <c r="L1241" s="63"/>
      <c r="M1241" s="63"/>
      <c r="N1241" s="142"/>
      <c r="O1241" s="127"/>
      <c r="P1241" s="100"/>
      <c r="Q1241" s="63">
        <f t="shared" ref="Q1241:Q1254" si="535">P1241*M1241</f>
        <v>0</v>
      </c>
      <c r="R1241" s="64"/>
      <c r="S1241" s="67"/>
      <c r="T1241" s="46"/>
      <c r="U1241" s="106">
        <f>IF(EXACT(O1241,Y1241),M1241,M1241*(1-'Расчет ПРЕДЗАКАЗ'!$D$10))</f>
        <v>0</v>
      </c>
      <c r="V1241" s="106">
        <f t="shared" ref="V1241:V1254" si="536">P1241*U1241</f>
        <v>0</v>
      </c>
      <c r="W1241" s="106" t="e">
        <f>IF(EXACT(O1241,Y1241),M1241,M1241*(1-#REF!))</f>
        <v>#REF!</v>
      </c>
      <c r="X1241" s="106" t="e">
        <f t="shared" ref="X1241:X1254" si="537">P1241*W1241</f>
        <v>#REF!</v>
      </c>
      <c r="Y1241" s="107" t="s">
        <v>72</v>
      </c>
      <c r="Z1241" s="103">
        <f t="shared" si="533"/>
        <v>0</v>
      </c>
      <c r="AA1241" s="103">
        <f t="shared" si="534"/>
        <v>0</v>
      </c>
      <c r="AB1241" s="128" t="str">
        <f t="shared" ref="AB1241:AB1254" si="538">IF(U1241=0,"",L1241/U1241-1)</f>
        <v/>
      </c>
      <c r="AC1241" s="128" t="e">
        <f t="shared" ref="AC1241:AC1254" si="539">IF(W1241=0,"",L1241/W1241-1)</f>
        <v>#REF!</v>
      </c>
    </row>
    <row r="1242" spans="1:29" ht="50.1" customHeight="1">
      <c r="A1242" s="171"/>
      <c r="B1242" s="171"/>
      <c r="C1242" s="174"/>
      <c r="D1242" s="174"/>
      <c r="E1242" s="131"/>
      <c r="F1242" s="177"/>
      <c r="G1242" s="180"/>
      <c r="H1242" s="163"/>
      <c r="I1242" s="165"/>
      <c r="J1242" s="168"/>
      <c r="K1242" s="62"/>
      <c r="L1242" s="63"/>
      <c r="M1242" s="63"/>
      <c r="N1242" s="142"/>
      <c r="O1242" s="127"/>
      <c r="P1242" s="100"/>
      <c r="Q1242" s="63">
        <f t="shared" si="535"/>
        <v>0</v>
      </c>
      <c r="R1242" s="64"/>
      <c r="S1242" s="67"/>
      <c r="T1242" s="46"/>
      <c r="U1242" s="106">
        <f>IF(EXACT(O1242,Y1242),M1242,M1242*(1-'Расчет ПРЕДЗАКАЗ'!$D$10))</f>
        <v>0</v>
      </c>
      <c r="V1242" s="106">
        <f t="shared" si="536"/>
        <v>0</v>
      </c>
      <c r="W1242" s="106" t="e">
        <f>IF(EXACT(O1242,Y1242),M1242,M1242*(1-#REF!))</f>
        <v>#REF!</v>
      </c>
      <c r="X1242" s="106" t="e">
        <f t="shared" si="537"/>
        <v>#REF!</v>
      </c>
      <c r="Y1242" s="107" t="s">
        <v>72</v>
      </c>
      <c r="Z1242" s="103">
        <f t="shared" si="533"/>
        <v>0</v>
      </c>
      <c r="AA1242" s="103">
        <f t="shared" si="534"/>
        <v>0</v>
      </c>
      <c r="AB1242" s="128" t="str">
        <f t="shared" si="538"/>
        <v/>
      </c>
      <c r="AC1242" s="128" t="e">
        <f t="shared" si="539"/>
        <v>#REF!</v>
      </c>
    </row>
    <row r="1243" spans="1:29" ht="50.1" customHeight="1">
      <c r="A1243" s="171"/>
      <c r="B1243" s="171"/>
      <c r="C1243" s="174"/>
      <c r="D1243" s="174"/>
      <c r="E1243" s="131"/>
      <c r="F1243" s="177"/>
      <c r="G1243" s="180"/>
      <c r="H1243" s="163"/>
      <c r="I1243" s="165"/>
      <c r="J1243" s="168"/>
      <c r="K1243" s="62"/>
      <c r="L1243" s="63"/>
      <c r="M1243" s="63"/>
      <c r="N1243" s="142"/>
      <c r="O1243" s="127"/>
      <c r="P1243" s="100"/>
      <c r="Q1243" s="63">
        <f t="shared" si="535"/>
        <v>0</v>
      </c>
      <c r="R1243" s="64"/>
      <c r="S1243" s="67"/>
      <c r="T1243" s="46"/>
      <c r="U1243" s="106">
        <f>IF(EXACT(O1243,Y1243),M1243,M1243*(1-'Расчет ПРЕДЗАКАЗ'!$D$10))</f>
        <v>0</v>
      </c>
      <c r="V1243" s="106">
        <f t="shared" si="536"/>
        <v>0</v>
      </c>
      <c r="W1243" s="106" t="e">
        <f>IF(EXACT(O1243,Y1243),M1243,M1243*(1-#REF!))</f>
        <v>#REF!</v>
      </c>
      <c r="X1243" s="106" t="e">
        <f t="shared" si="537"/>
        <v>#REF!</v>
      </c>
      <c r="Y1243" s="107" t="s">
        <v>72</v>
      </c>
      <c r="Z1243" s="103">
        <f t="shared" si="533"/>
        <v>0</v>
      </c>
      <c r="AA1243" s="103">
        <f t="shared" si="534"/>
        <v>0</v>
      </c>
      <c r="AB1243" s="128" t="str">
        <f t="shared" si="538"/>
        <v/>
      </c>
      <c r="AC1243" s="128" t="e">
        <f t="shared" si="539"/>
        <v>#REF!</v>
      </c>
    </row>
    <row r="1244" spans="1:29" ht="50.1" customHeight="1">
      <c r="A1244" s="171"/>
      <c r="B1244" s="171"/>
      <c r="C1244" s="174"/>
      <c r="D1244" s="174"/>
      <c r="E1244" s="131"/>
      <c r="F1244" s="177"/>
      <c r="G1244" s="180"/>
      <c r="H1244" s="163"/>
      <c r="I1244" s="165"/>
      <c r="J1244" s="168"/>
      <c r="K1244" s="62"/>
      <c r="L1244" s="63"/>
      <c r="M1244" s="63"/>
      <c r="N1244" s="142"/>
      <c r="O1244" s="127"/>
      <c r="P1244" s="100"/>
      <c r="Q1244" s="63">
        <f t="shared" si="535"/>
        <v>0</v>
      </c>
      <c r="R1244" s="64"/>
      <c r="S1244" s="67"/>
      <c r="T1244" s="46"/>
      <c r="U1244" s="106">
        <f>IF(EXACT(O1244,Y1244),M1244,M1244*(1-'Расчет ПРЕДЗАКАЗ'!$D$10))</f>
        <v>0</v>
      </c>
      <c r="V1244" s="106">
        <f t="shared" si="536"/>
        <v>0</v>
      </c>
      <c r="W1244" s="106" t="e">
        <f>IF(EXACT(O1244,Y1244),M1244,M1244*(1-#REF!))</f>
        <v>#REF!</v>
      </c>
      <c r="X1244" s="106" t="e">
        <f t="shared" si="537"/>
        <v>#REF!</v>
      </c>
      <c r="Y1244" s="107" t="s">
        <v>72</v>
      </c>
      <c r="Z1244" s="103">
        <f t="shared" si="533"/>
        <v>0</v>
      </c>
      <c r="AA1244" s="103">
        <f t="shared" si="534"/>
        <v>0</v>
      </c>
      <c r="AB1244" s="128" t="str">
        <f t="shared" si="538"/>
        <v/>
      </c>
      <c r="AC1244" s="128" t="e">
        <f t="shared" si="539"/>
        <v>#REF!</v>
      </c>
    </row>
    <row r="1245" spans="1:29" ht="50.1" customHeight="1">
      <c r="A1245" s="171"/>
      <c r="B1245" s="171"/>
      <c r="C1245" s="174"/>
      <c r="D1245" s="174"/>
      <c r="E1245" s="131"/>
      <c r="F1245" s="177"/>
      <c r="G1245" s="180"/>
      <c r="H1245" s="163"/>
      <c r="I1245" s="165"/>
      <c r="J1245" s="168"/>
      <c r="K1245" s="62"/>
      <c r="L1245" s="63"/>
      <c r="M1245" s="63"/>
      <c r="N1245" s="142"/>
      <c r="O1245" s="127"/>
      <c r="P1245" s="100"/>
      <c r="Q1245" s="63">
        <f t="shared" si="535"/>
        <v>0</v>
      </c>
      <c r="R1245" s="64"/>
      <c r="S1245" s="67"/>
      <c r="T1245" s="46"/>
      <c r="U1245" s="106">
        <f>IF(EXACT(O1245,Y1245),M1245,M1245*(1-'Расчет ПРЕДЗАКАЗ'!$D$10))</f>
        <v>0</v>
      </c>
      <c r="V1245" s="106">
        <f t="shared" si="536"/>
        <v>0</v>
      </c>
      <c r="W1245" s="106" t="e">
        <f>IF(EXACT(O1245,Y1245),M1245,M1245*(1-#REF!))</f>
        <v>#REF!</v>
      </c>
      <c r="X1245" s="106" t="e">
        <f t="shared" si="537"/>
        <v>#REF!</v>
      </c>
      <c r="Y1245" s="107" t="s">
        <v>72</v>
      </c>
      <c r="Z1245" s="103">
        <f t="shared" si="533"/>
        <v>0</v>
      </c>
      <c r="AA1245" s="103">
        <f t="shared" si="534"/>
        <v>0</v>
      </c>
      <c r="AB1245" s="128" t="str">
        <f t="shared" si="538"/>
        <v/>
      </c>
      <c r="AC1245" s="128" t="e">
        <f t="shared" si="539"/>
        <v>#REF!</v>
      </c>
    </row>
    <row r="1246" spans="1:29" ht="50.1" customHeight="1">
      <c r="A1246" s="171"/>
      <c r="B1246" s="171"/>
      <c r="C1246" s="174"/>
      <c r="D1246" s="174"/>
      <c r="E1246" s="131"/>
      <c r="F1246" s="177"/>
      <c r="G1246" s="180"/>
      <c r="H1246" s="163"/>
      <c r="I1246" s="165"/>
      <c r="J1246" s="168"/>
      <c r="K1246" s="62"/>
      <c r="L1246" s="63"/>
      <c r="M1246" s="63"/>
      <c r="N1246" s="142"/>
      <c r="O1246" s="127"/>
      <c r="P1246" s="100"/>
      <c r="Q1246" s="63">
        <f t="shared" si="535"/>
        <v>0</v>
      </c>
      <c r="R1246" s="64"/>
      <c r="S1246" s="67"/>
      <c r="T1246" s="46"/>
      <c r="U1246" s="106">
        <f>IF(EXACT(O1246,Y1246),M1246,M1246*(1-'Расчет ПРЕДЗАКАЗ'!$D$10))</f>
        <v>0</v>
      </c>
      <c r="V1246" s="106">
        <f t="shared" si="536"/>
        <v>0</v>
      </c>
      <c r="W1246" s="106" t="e">
        <f>IF(EXACT(O1246,Y1246),M1246,M1246*(1-#REF!))</f>
        <v>#REF!</v>
      </c>
      <c r="X1246" s="106" t="e">
        <f t="shared" si="537"/>
        <v>#REF!</v>
      </c>
      <c r="Y1246" s="107" t="s">
        <v>72</v>
      </c>
      <c r="Z1246" s="103">
        <f t="shared" si="533"/>
        <v>0</v>
      </c>
      <c r="AA1246" s="103">
        <f t="shared" si="534"/>
        <v>0</v>
      </c>
      <c r="AB1246" s="128" t="str">
        <f t="shared" si="538"/>
        <v/>
      </c>
      <c r="AC1246" s="128" t="e">
        <f t="shared" si="539"/>
        <v>#REF!</v>
      </c>
    </row>
    <row r="1247" spans="1:29" ht="50.1" customHeight="1">
      <c r="A1247" s="171"/>
      <c r="B1247" s="171"/>
      <c r="C1247" s="174"/>
      <c r="D1247" s="174"/>
      <c r="E1247" s="131"/>
      <c r="F1247" s="177"/>
      <c r="G1247" s="180"/>
      <c r="H1247" s="163"/>
      <c r="I1247" s="165"/>
      <c r="J1247" s="168"/>
      <c r="K1247" s="62"/>
      <c r="L1247" s="63"/>
      <c r="M1247" s="63"/>
      <c r="N1247" s="142"/>
      <c r="O1247" s="127"/>
      <c r="P1247" s="100"/>
      <c r="Q1247" s="63">
        <f t="shared" si="535"/>
        <v>0</v>
      </c>
      <c r="R1247" s="64"/>
      <c r="S1247" s="67"/>
      <c r="T1247" s="46"/>
      <c r="U1247" s="106">
        <f>IF(EXACT(O1247,Y1247),M1247,M1247*(1-'Расчет ПРЕДЗАКАЗ'!$D$10))</f>
        <v>0</v>
      </c>
      <c r="V1247" s="106">
        <f t="shared" si="536"/>
        <v>0</v>
      </c>
      <c r="W1247" s="106" t="e">
        <f>IF(EXACT(O1247,Y1247),M1247,M1247*(1-#REF!))</f>
        <v>#REF!</v>
      </c>
      <c r="X1247" s="106" t="e">
        <f t="shared" si="537"/>
        <v>#REF!</v>
      </c>
      <c r="Y1247" s="107" t="s">
        <v>72</v>
      </c>
      <c r="Z1247" s="103">
        <f t="shared" si="533"/>
        <v>0</v>
      </c>
      <c r="AA1247" s="103">
        <f t="shared" si="534"/>
        <v>0</v>
      </c>
      <c r="AB1247" s="128" t="str">
        <f t="shared" si="538"/>
        <v/>
      </c>
      <c r="AC1247" s="128" t="e">
        <f t="shared" si="539"/>
        <v>#REF!</v>
      </c>
    </row>
    <row r="1248" spans="1:29" ht="50.1" customHeight="1">
      <c r="A1248" s="171"/>
      <c r="B1248" s="171"/>
      <c r="C1248" s="174"/>
      <c r="D1248" s="174"/>
      <c r="E1248" s="131"/>
      <c r="F1248" s="177"/>
      <c r="G1248" s="180"/>
      <c r="H1248" s="163"/>
      <c r="I1248" s="165"/>
      <c r="J1248" s="168"/>
      <c r="K1248" s="62"/>
      <c r="L1248" s="63"/>
      <c r="M1248" s="63"/>
      <c r="N1248" s="142"/>
      <c r="O1248" s="127"/>
      <c r="P1248" s="100"/>
      <c r="Q1248" s="63">
        <f t="shared" si="535"/>
        <v>0</v>
      </c>
      <c r="R1248" s="64"/>
      <c r="S1248" s="67"/>
      <c r="T1248" s="46"/>
      <c r="U1248" s="106">
        <f>IF(EXACT(O1248,Y1248),M1248,M1248*(1-'Расчет ПРЕДЗАКАЗ'!$D$10))</f>
        <v>0</v>
      </c>
      <c r="V1248" s="106">
        <f t="shared" si="536"/>
        <v>0</v>
      </c>
      <c r="W1248" s="106" t="e">
        <f>IF(EXACT(O1248,Y1248),M1248,M1248*(1-#REF!))</f>
        <v>#REF!</v>
      </c>
      <c r="X1248" s="106" t="e">
        <f t="shared" si="537"/>
        <v>#REF!</v>
      </c>
      <c r="Y1248" s="107" t="s">
        <v>72</v>
      </c>
      <c r="Z1248" s="103">
        <f t="shared" si="533"/>
        <v>0</v>
      </c>
      <c r="AA1248" s="103">
        <f t="shared" si="534"/>
        <v>0</v>
      </c>
      <c r="AB1248" s="128" t="str">
        <f t="shared" si="538"/>
        <v/>
      </c>
      <c r="AC1248" s="128" t="e">
        <f t="shared" si="539"/>
        <v>#REF!</v>
      </c>
    </row>
    <row r="1249" spans="1:29" ht="50.1" customHeight="1">
      <c r="A1249" s="171"/>
      <c r="B1249" s="171"/>
      <c r="C1249" s="174"/>
      <c r="D1249" s="174"/>
      <c r="E1249" s="131"/>
      <c r="F1249" s="177"/>
      <c r="G1249" s="180"/>
      <c r="H1249" s="163"/>
      <c r="I1249" s="165"/>
      <c r="J1249" s="168"/>
      <c r="K1249" s="62"/>
      <c r="L1249" s="63"/>
      <c r="M1249" s="63"/>
      <c r="N1249" s="65"/>
      <c r="O1249" s="127"/>
      <c r="P1249" s="100"/>
      <c r="Q1249" s="63">
        <f t="shared" si="535"/>
        <v>0</v>
      </c>
      <c r="R1249" s="65"/>
      <c r="S1249" s="67"/>
      <c r="T1249" s="40"/>
      <c r="U1249" s="106">
        <f>IF(EXACT(O1249,Y1249),M1249,M1249*(1-'Расчет ПРЕДЗАКАЗ'!$D$10))</f>
        <v>0</v>
      </c>
      <c r="V1249" s="106">
        <f t="shared" si="536"/>
        <v>0</v>
      </c>
      <c r="W1249" s="106" t="e">
        <f>IF(EXACT(O1249,Y1249),M1249,M1249*(1-#REF!))</f>
        <v>#REF!</v>
      </c>
      <c r="X1249" s="106" t="e">
        <f t="shared" si="537"/>
        <v>#REF!</v>
      </c>
      <c r="Y1249" s="107" t="s">
        <v>72</v>
      </c>
      <c r="Z1249" s="103">
        <f t="shared" si="533"/>
        <v>0</v>
      </c>
      <c r="AA1249" s="103">
        <f t="shared" si="534"/>
        <v>0</v>
      </c>
      <c r="AB1249" s="128" t="str">
        <f t="shared" si="538"/>
        <v/>
      </c>
      <c r="AC1249" s="128" t="e">
        <f t="shared" si="539"/>
        <v>#REF!</v>
      </c>
    </row>
    <row r="1250" spans="1:29" ht="50.1" customHeight="1">
      <c r="A1250" s="171"/>
      <c r="B1250" s="171"/>
      <c r="C1250" s="174"/>
      <c r="D1250" s="174"/>
      <c r="E1250" s="131"/>
      <c r="F1250" s="177"/>
      <c r="G1250" s="180"/>
      <c r="H1250" s="163"/>
      <c r="I1250" s="165"/>
      <c r="J1250" s="168"/>
      <c r="K1250" s="62"/>
      <c r="L1250" s="63"/>
      <c r="M1250" s="63"/>
      <c r="N1250" s="65"/>
      <c r="O1250" s="127"/>
      <c r="P1250" s="100"/>
      <c r="Q1250" s="63">
        <f t="shared" si="535"/>
        <v>0</v>
      </c>
      <c r="R1250" s="65"/>
      <c r="S1250" s="67"/>
      <c r="T1250" s="40"/>
      <c r="U1250" s="106">
        <f>IF(EXACT(O1250,Y1250),M1250,M1250*(1-'Расчет ПРЕДЗАКАЗ'!$D$10))</f>
        <v>0</v>
      </c>
      <c r="V1250" s="106">
        <f t="shared" si="536"/>
        <v>0</v>
      </c>
      <c r="W1250" s="106" t="e">
        <f>IF(EXACT(O1250,Y1250),M1250,M1250*(1-#REF!))</f>
        <v>#REF!</v>
      </c>
      <c r="X1250" s="106" t="e">
        <f t="shared" si="537"/>
        <v>#REF!</v>
      </c>
      <c r="Y1250" s="107" t="s">
        <v>72</v>
      </c>
      <c r="Z1250" s="103">
        <f t="shared" si="533"/>
        <v>0</v>
      </c>
      <c r="AA1250" s="103">
        <f t="shared" si="534"/>
        <v>0</v>
      </c>
      <c r="AB1250" s="128" t="str">
        <f t="shared" si="538"/>
        <v/>
      </c>
      <c r="AC1250" s="128" t="e">
        <f t="shared" si="539"/>
        <v>#REF!</v>
      </c>
    </row>
    <row r="1251" spans="1:29" ht="50.1" customHeight="1">
      <c r="A1251" s="171"/>
      <c r="B1251" s="171"/>
      <c r="C1251" s="174"/>
      <c r="D1251" s="174"/>
      <c r="E1251" s="131"/>
      <c r="F1251" s="177"/>
      <c r="G1251" s="180"/>
      <c r="H1251" s="163"/>
      <c r="I1251" s="165"/>
      <c r="J1251" s="168"/>
      <c r="K1251" s="62"/>
      <c r="L1251" s="63"/>
      <c r="M1251" s="63"/>
      <c r="N1251" s="65"/>
      <c r="O1251" s="127"/>
      <c r="P1251" s="100"/>
      <c r="Q1251" s="63">
        <f t="shared" si="535"/>
        <v>0</v>
      </c>
      <c r="R1251" s="65"/>
      <c r="S1251" s="67"/>
      <c r="T1251" s="40"/>
      <c r="U1251" s="106">
        <f>IF(EXACT(O1251,Y1251),M1251,M1251*(1-'Расчет ПРЕДЗАКАЗ'!$D$10))</f>
        <v>0</v>
      </c>
      <c r="V1251" s="106">
        <f t="shared" si="536"/>
        <v>0</v>
      </c>
      <c r="W1251" s="106" t="e">
        <f>IF(EXACT(O1251,Y1251),M1251,M1251*(1-#REF!))</f>
        <v>#REF!</v>
      </c>
      <c r="X1251" s="106" t="e">
        <f t="shared" si="537"/>
        <v>#REF!</v>
      </c>
      <c r="Y1251" s="107" t="s">
        <v>72</v>
      </c>
      <c r="Z1251" s="103">
        <f t="shared" si="533"/>
        <v>0</v>
      </c>
      <c r="AA1251" s="103">
        <f t="shared" si="534"/>
        <v>0</v>
      </c>
      <c r="AB1251" s="128" t="str">
        <f t="shared" si="538"/>
        <v/>
      </c>
      <c r="AC1251" s="128" t="e">
        <f t="shared" si="539"/>
        <v>#REF!</v>
      </c>
    </row>
    <row r="1252" spans="1:29" ht="50.1" customHeight="1">
      <c r="A1252" s="171"/>
      <c r="B1252" s="171"/>
      <c r="C1252" s="174"/>
      <c r="D1252" s="174"/>
      <c r="E1252" s="131"/>
      <c r="F1252" s="177"/>
      <c r="G1252" s="180"/>
      <c r="H1252" s="163"/>
      <c r="I1252" s="165"/>
      <c r="J1252" s="168"/>
      <c r="K1252" s="62"/>
      <c r="L1252" s="63"/>
      <c r="M1252" s="63"/>
      <c r="N1252" s="65"/>
      <c r="O1252" s="127"/>
      <c r="P1252" s="100"/>
      <c r="Q1252" s="63">
        <f t="shared" si="535"/>
        <v>0</v>
      </c>
      <c r="R1252" s="65"/>
      <c r="S1252" s="67"/>
      <c r="T1252" s="40"/>
      <c r="U1252" s="106">
        <f>IF(EXACT(O1252,Y1252),M1252,M1252*(1-'Расчет ПРЕДЗАКАЗ'!$D$10))</f>
        <v>0</v>
      </c>
      <c r="V1252" s="106">
        <f t="shared" si="536"/>
        <v>0</v>
      </c>
      <c r="W1252" s="106" t="e">
        <f>IF(EXACT(O1252,Y1252),M1252,M1252*(1-#REF!))</f>
        <v>#REF!</v>
      </c>
      <c r="X1252" s="106" t="e">
        <f t="shared" si="537"/>
        <v>#REF!</v>
      </c>
      <c r="Y1252" s="107" t="s">
        <v>72</v>
      </c>
      <c r="Z1252" s="103">
        <f t="shared" si="533"/>
        <v>0</v>
      </c>
      <c r="AA1252" s="103">
        <f t="shared" si="534"/>
        <v>0</v>
      </c>
      <c r="AB1252" s="128" t="str">
        <f t="shared" si="538"/>
        <v/>
      </c>
      <c r="AC1252" s="128" t="e">
        <f t="shared" si="539"/>
        <v>#REF!</v>
      </c>
    </row>
    <row r="1253" spans="1:29" ht="50.1" customHeight="1">
      <c r="A1253" s="171"/>
      <c r="B1253" s="171"/>
      <c r="C1253" s="174"/>
      <c r="D1253" s="174"/>
      <c r="E1253" s="131"/>
      <c r="F1253" s="177"/>
      <c r="G1253" s="180"/>
      <c r="H1253" s="163"/>
      <c r="I1253" s="165"/>
      <c r="J1253" s="168"/>
      <c r="K1253" s="62"/>
      <c r="L1253" s="63"/>
      <c r="M1253" s="63"/>
      <c r="N1253" s="65"/>
      <c r="O1253" s="127"/>
      <c r="P1253" s="100"/>
      <c r="Q1253" s="63">
        <f t="shared" si="535"/>
        <v>0</v>
      </c>
      <c r="R1253" s="65"/>
      <c r="S1253" s="67"/>
      <c r="T1253" s="40"/>
      <c r="U1253" s="106">
        <f>IF(EXACT(O1253,Y1253),M1253,M1253*(1-'Расчет ПРЕДЗАКАЗ'!$D$10))</f>
        <v>0</v>
      </c>
      <c r="V1253" s="106">
        <f t="shared" si="536"/>
        <v>0</v>
      </c>
      <c r="W1253" s="106" t="e">
        <f>IF(EXACT(O1253,Y1253),M1253,M1253*(1-#REF!))</f>
        <v>#REF!</v>
      </c>
      <c r="X1253" s="106" t="e">
        <f t="shared" si="537"/>
        <v>#REF!</v>
      </c>
      <c r="Y1253" s="107" t="s">
        <v>72</v>
      </c>
      <c r="Z1253" s="103">
        <f t="shared" si="533"/>
        <v>0</v>
      </c>
      <c r="AA1253" s="103">
        <f t="shared" si="534"/>
        <v>0</v>
      </c>
      <c r="AB1253" s="128" t="str">
        <f t="shared" si="538"/>
        <v/>
      </c>
      <c r="AC1253" s="128" t="e">
        <f t="shared" si="539"/>
        <v>#REF!</v>
      </c>
    </row>
    <row r="1254" spans="1:29" ht="50.1" customHeight="1">
      <c r="A1254" s="172"/>
      <c r="B1254" s="172"/>
      <c r="C1254" s="175"/>
      <c r="D1254" s="175"/>
      <c r="E1254" s="132"/>
      <c r="F1254" s="178"/>
      <c r="G1254" s="181"/>
      <c r="H1254" s="164"/>
      <c r="I1254" s="166"/>
      <c r="J1254" s="169"/>
      <c r="K1254" s="62"/>
      <c r="L1254" s="63"/>
      <c r="M1254" s="63"/>
      <c r="N1254" s="65"/>
      <c r="O1254" s="127"/>
      <c r="P1254" s="100"/>
      <c r="Q1254" s="63">
        <f t="shared" si="535"/>
        <v>0</v>
      </c>
      <c r="R1254" s="65"/>
      <c r="S1254" s="64"/>
      <c r="T1254" s="40"/>
      <c r="U1254" s="106">
        <f>IF(EXACT(O1254,Y1254),M1254,M1254*(1-'Расчет ПРЕДЗАКАЗ'!$D$10))</f>
        <v>0</v>
      </c>
      <c r="V1254" s="106">
        <f t="shared" si="536"/>
        <v>0</v>
      </c>
      <c r="W1254" s="106" t="e">
        <f>IF(EXACT(O1254,Y1254),M1254,M1254*(1-#REF!))</f>
        <v>#REF!</v>
      </c>
      <c r="X1254" s="106" t="e">
        <f t="shared" si="537"/>
        <v>#REF!</v>
      </c>
      <c r="Y1254" s="107" t="s">
        <v>72</v>
      </c>
      <c r="Z1254" s="103">
        <f t="shared" si="533"/>
        <v>0</v>
      </c>
      <c r="AA1254" s="103">
        <f t="shared" si="534"/>
        <v>0</v>
      </c>
      <c r="AB1254" s="128" t="str">
        <f t="shared" si="538"/>
        <v/>
      </c>
      <c r="AC1254" s="128" t="e">
        <f t="shared" si="539"/>
        <v>#REF!</v>
      </c>
    </row>
    <row r="1255" spans="1:29" ht="11.25" customHeight="1" thickBot="1"/>
    <row r="1256" spans="1:29" ht="50.1" customHeight="1">
      <c r="A1256" s="170">
        <v>583</v>
      </c>
      <c r="B1256" s="170" t="s">
        <v>4628</v>
      </c>
      <c r="C1256" s="173" t="s">
        <v>4629</v>
      </c>
      <c r="D1256" s="173" t="s">
        <v>77</v>
      </c>
      <c r="E1256" s="131"/>
      <c r="F1256" s="196" t="s">
        <v>4630</v>
      </c>
      <c r="G1256" s="179" t="s">
        <v>4221</v>
      </c>
      <c r="H1256" s="162" t="s">
        <v>4631</v>
      </c>
      <c r="I1256" s="195" t="s">
        <v>4632</v>
      </c>
      <c r="J1256" s="167" t="s">
        <v>19</v>
      </c>
      <c r="K1256" s="62" t="s">
        <v>587</v>
      </c>
      <c r="L1256" s="63">
        <v>690</v>
      </c>
      <c r="M1256" s="63">
        <v>432</v>
      </c>
      <c r="N1256" s="142" t="s">
        <v>4633</v>
      </c>
      <c r="O1256" s="127"/>
      <c r="P1256" s="100"/>
      <c r="Q1256" s="63">
        <f>P1256*M1256</f>
        <v>0</v>
      </c>
      <c r="R1256" s="64"/>
      <c r="S1256" s="67">
        <v>59</v>
      </c>
      <c r="T1256" s="61"/>
      <c r="U1256" s="106">
        <f>IF(EXACT(O1256,Y1256),M1256,M1256*(1-'Расчет ПРЕДЗАКАЗ'!$D$10))</f>
        <v>423.36</v>
      </c>
      <c r="V1256" s="106">
        <f>P1256*U1256</f>
        <v>0</v>
      </c>
      <c r="W1256" s="106" t="e">
        <f>IF(EXACT(O1256,Y1256),M1256,M1256*(1-#REF!))</f>
        <v>#REF!</v>
      </c>
      <c r="X1256" s="106" t="e">
        <f>P1256*W1256</f>
        <v>#REF!</v>
      </c>
      <c r="Y1256" s="107" t="s">
        <v>72</v>
      </c>
      <c r="Z1256" s="103">
        <f t="shared" ref="Z1256:Z1270" si="540">IF(EXACT(O1256,Y1256),Q1256,0)</f>
        <v>0</v>
      </c>
      <c r="AA1256" s="103">
        <f t="shared" ref="AA1256:AA1270" si="541">IF(Z1256=0,Q1256,0)</f>
        <v>0</v>
      </c>
      <c r="AB1256" s="128">
        <f>IF(U1256=0,"",L1256/U1256-1)</f>
        <v>0.6298185941043084</v>
      </c>
      <c r="AC1256" s="128" t="e">
        <f>IF(W1256=0,"",L1256/W1256-1)</f>
        <v>#REF!</v>
      </c>
    </row>
    <row r="1257" spans="1:29" ht="50.1" customHeight="1">
      <c r="A1257" s="171"/>
      <c r="B1257" s="171"/>
      <c r="C1257" s="174"/>
      <c r="D1257" s="174"/>
      <c r="E1257" s="131"/>
      <c r="F1257" s="177"/>
      <c r="G1257" s="180"/>
      <c r="H1257" s="163"/>
      <c r="I1257" s="165"/>
      <c r="J1257" s="168"/>
      <c r="K1257" s="62"/>
      <c r="L1257" s="63"/>
      <c r="M1257" s="63"/>
      <c r="N1257" s="142"/>
      <c r="O1257" s="127"/>
      <c r="P1257" s="100"/>
      <c r="Q1257" s="63">
        <f t="shared" ref="Q1257:Q1270" si="542">P1257*M1257</f>
        <v>0</v>
      </c>
      <c r="R1257" s="64"/>
      <c r="S1257" s="67"/>
      <c r="T1257" s="46"/>
      <c r="U1257" s="106">
        <f>IF(EXACT(O1257,Y1257),M1257,M1257*(1-'Расчет ПРЕДЗАКАЗ'!$D$10))</f>
        <v>0</v>
      </c>
      <c r="V1257" s="106">
        <f t="shared" ref="V1257:V1270" si="543">P1257*U1257</f>
        <v>0</v>
      </c>
      <c r="W1257" s="106" t="e">
        <f>IF(EXACT(O1257,Y1257),M1257,M1257*(1-#REF!))</f>
        <v>#REF!</v>
      </c>
      <c r="X1257" s="106" t="e">
        <f t="shared" ref="X1257:X1270" si="544">P1257*W1257</f>
        <v>#REF!</v>
      </c>
      <c r="Y1257" s="107" t="s">
        <v>72</v>
      </c>
      <c r="Z1257" s="103">
        <f t="shared" si="540"/>
        <v>0</v>
      </c>
      <c r="AA1257" s="103">
        <f t="shared" si="541"/>
        <v>0</v>
      </c>
      <c r="AB1257" s="128" t="str">
        <f t="shared" ref="AB1257:AB1270" si="545">IF(U1257=0,"",L1257/U1257-1)</f>
        <v/>
      </c>
      <c r="AC1257" s="128" t="e">
        <f t="shared" ref="AC1257:AC1270" si="546">IF(W1257=0,"",L1257/W1257-1)</f>
        <v>#REF!</v>
      </c>
    </row>
    <row r="1258" spans="1:29" ht="50.1" customHeight="1">
      <c r="A1258" s="171"/>
      <c r="B1258" s="171"/>
      <c r="C1258" s="174"/>
      <c r="D1258" s="174"/>
      <c r="E1258" s="131"/>
      <c r="F1258" s="177"/>
      <c r="G1258" s="180"/>
      <c r="H1258" s="163"/>
      <c r="I1258" s="165"/>
      <c r="J1258" s="168"/>
      <c r="K1258" s="62"/>
      <c r="L1258" s="63"/>
      <c r="M1258" s="63"/>
      <c r="N1258" s="142"/>
      <c r="O1258" s="127"/>
      <c r="P1258" s="100"/>
      <c r="Q1258" s="63">
        <f t="shared" si="542"/>
        <v>0</v>
      </c>
      <c r="R1258" s="64"/>
      <c r="S1258" s="67"/>
      <c r="T1258" s="46"/>
      <c r="U1258" s="106">
        <f>IF(EXACT(O1258,Y1258),M1258,M1258*(1-'Расчет ПРЕДЗАКАЗ'!$D$10))</f>
        <v>0</v>
      </c>
      <c r="V1258" s="106">
        <f t="shared" si="543"/>
        <v>0</v>
      </c>
      <c r="W1258" s="106" t="e">
        <f>IF(EXACT(O1258,Y1258),M1258,M1258*(1-#REF!))</f>
        <v>#REF!</v>
      </c>
      <c r="X1258" s="106" t="e">
        <f t="shared" si="544"/>
        <v>#REF!</v>
      </c>
      <c r="Y1258" s="107" t="s">
        <v>72</v>
      </c>
      <c r="Z1258" s="103">
        <f t="shared" si="540"/>
        <v>0</v>
      </c>
      <c r="AA1258" s="103">
        <f t="shared" si="541"/>
        <v>0</v>
      </c>
      <c r="AB1258" s="128" t="str">
        <f t="shared" si="545"/>
        <v/>
      </c>
      <c r="AC1258" s="128" t="e">
        <f t="shared" si="546"/>
        <v>#REF!</v>
      </c>
    </row>
    <row r="1259" spans="1:29" ht="50.1" customHeight="1">
      <c r="A1259" s="171"/>
      <c r="B1259" s="171"/>
      <c r="C1259" s="174"/>
      <c r="D1259" s="174"/>
      <c r="E1259" s="131"/>
      <c r="F1259" s="177"/>
      <c r="G1259" s="180"/>
      <c r="H1259" s="163"/>
      <c r="I1259" s="165"/>
      <c r="J1259" s="168"/>
      <c r="K1259" s="62"/>
      <c r="L1259" s="63"/>
      <c r="M1259" s="63"/>
      <c r="N1259" s="142"/>
      <c r="O1259" s="127"/>
      <c r="P1259" s="100"/>
      <c r="Q1259" s="63">
        <f t="shared" si="542"/>
        <v>0</v>
      </c>
      <c r="R1259" s="64"/>
      <c r="S1259" s="67"/>
      <c r="T1259" s="46"/>
      <c r="U1259" s="106">
        <f>IF(EXACT(O1259,Y1259),M1259,M1259*(1-'Расчет ПРЕДЗАКАЗ'!$D$10))</f>
        <v>0</v>
      </c>
      <c r="V1259" s="106">
        <f t="shared" si="543"/>
        <v>0</v>
      </c>
      <c r="W1259" s="106" t="e">
        <f>IF(EXACT(O1259,Y1259),M1259,M1259*(1-#REF!))</f>
        <v>#REF!</v>
      </c>
      <c r="X1259" s="106" t="e">
        <f t="shared" si="544"/>
        <v>#REF!</v>
      </c>
      <c r="Y1259" s="107" t="s">
        <v>72</v>
      </c>
      <c r="Z1259" s="103">
        <f t="shared" si="540"/>
        <v>0</v>
      </c>
      <c r="AA1259" s="103">
        <f t="shared" si="541"/>
        <v>0</v>
      </c>
      <c r="AB1259" s="128" t="str">
        <f t="shared" si="545"/>
        <v/>
      </c>
      <c r="AC1259" s="128" t="e">
        <f t="shared" si="546"/>
        <v>#REF!</v>
      </c>
    </row>
    <row r="1260" spans="1:29" ht="50.1" customHeight="1">
      <c r="A1260" s="171"/>
      <c r="B1260" s="171"/>
      <c r="C1260" s="174"/>
      <c r="D1260" s="174"/>
      <c r="E1260" s="131"/>
      <c r="F1260" s="177"/>
      <c r="G1260" s="180"/>
      <c r="H1260" s="163"/>
      <c r="I1260" s="165"/>
      <c r="J1260" s="168"/>
      <c r="K1260" s="62"/>
      <c r="L1260" s="63"/>
      <c r="M1260" s="63"/>
      <c r="N1260" s="142"/>
      <c r="O1260" s="127"/>
      <c r="P1260" s="100"/>
      <c r="Q1260" s="63">
        <f t="shared" si="542"/>
        <v>0</v>
      </c>
      <c r="R1260" s="64"/>
      <c r="S1260" s="67"/>
      <c r="T1260" s="46"/>
      <c r="U1260" s="106">
        <f>IF(EXACT(O1260,Y1260),M1260,M1260*(1-'Расчет ПРЕДЗАКАЗ'!$D$10))</f>
        <v>0</v>
      </c>
      <c r="V1260" s="106">
        <f t="shared" si="543"/>
        <v>0</v>
      </c>
      <c r="W1260" s="106" t="e">
        <f>IF(EXACT(O1260,Y1260),M1260,M1260*(1-#REF!))</f>
        <v>#REF!</v>
      </c>
      <c r="X1260" s="106" t="e">
        <f t="shared" si="544"/>
        <v>#REF!</v>
      </c>
      <c r="Y1260" s="107" t="s">
        <v>72</v>
      </c>
      <c r="Z1260" s="103">
        <f t="shared" si="540"/>
        <v>0</v>
      </c>
      <c r="AA1260" s="103">
        <f t="shared" si="541"/>
        <v>0</v>
      </c>
      <c r="AB1260" s="128" t="str">
        <f t="shared" si="545"/>
        <v/>
      </c>
      <c r="AC1260" s="128" t="e">
        <f t="shared" si="546"/>
        <v>#REF!</v>
      </c>
    </row>
    <row r="1261" spans="1:29" ht="50.1" customHeight="1">
      <c r="A1261" s="171"/>
      <c r="B1261" s="171"/>
      <c r="C1261" s="174"/>
      <c r="D1261" s="174"/>
      <c r="E1261" s="131"/>
      <c r="F1261" s="177"/>
      <c r="G1261" s="180"/>
      <c r="H1261" s="163"/>
      <c r="I1261" s="165"/>
      <c r="J1261" s="168"/>
      <c r="K1261" s="62"/>
      <c r="L1261" s="63"/>
      <c r="M1261" s="63"/>
      <c r="N1261" s="142"/>
      <c r="O1261" s="127"/>
      <c r="P1261" s="100"/>
      <c r="Q1261" s="63">
        <f t="shared" si="542"/>
        <v>0</v>
      </c>
      <c r="R1261" s="64"/>
      <c r="S1261" s="67"/>
      <c r="T1261" s="46"/>
      <c r="U1261" s="106">
        <f>IF(EXACT(O1261,Y1261),M1261,M1261*(1-'Расчет ПРЕДЗАКАЗ'!$D$10))</f>
        <v>0</v>
      </c>
      <c r="V1261" s="106">
        <f t="shared" si="543"/>
        <v>0</v>
      </c>
      <c r="W1261" s="106" t="e">
        <f>IF(EXACT(O1261,Y1261),M1261,M1261*(1-#REF!))</f>
        <v>#REF!</v>
      </c>
      <c r="X1261" s="106" t="e">
        <f t="shared" si="544"/>
        <v>#REF!</v>
      </c>
      <c r="Y1261" s="107" t="s">
        <v>72</v>
      </c>
      <c r="Z1261" s="103">
        <f t="shared" si="540"/>
        <v>0</v>
      </c>
      <c r="AA1261" s="103">
        <f t="shared" si="541"/>
        <v>0</v>
      </c>
      <c r="AB1261" s="128" t="str">
        <f t="shared" si="545"/>
        <v/>
      </c>
      <c r="AC1261" s="128" t="e">
        <f t="shared" si="546"/>
        <v>#REF!</v>
      </c>
    </row>
    <row r="1262" spans="1:29" ht="50.1" customHeight="1">
      <c r="A1262" s="171"/>
      <c r="B1262" s="171"/>
      <c r="C1262" s="174"/>
      <c r="D1262" s="174"/>
      <c r="E1262" s="131"/>
      <c r="F1262" s="177"/>
      <c r="G1262" s="180"/>
      <c r="H1262" s="163"/>
      <c r="I1262" s="165"/>
      <c r="J1262" s="168"/>
      <c r="K1262" s="62"/>
      <c r="L1262" s="63"/>
      <c r="M1262" s="63"/>
      <c r="N1262" s="142"/>
      <c r="O1262" s="127"/>
      <c r="P1262" s="100"/>
      <c r="Q1262" s="63">
        <f t="shared" si="542"/>
        <v>0</v>
      </c>
      <c r="R1262" s="64"/>
      <c r="S1262" s="67"/>
      <c r="T1262" s="46"/>
      <c r="U1262" s="106">
        <f>IF(EXACT(O1262,Y1262),M1262,M1262*(1-'Расчет ПРЕДЗАКАЗ'!$D$10))</f>
        <v>0</v>
      </c>
      <c r="V1262" s="106">
        <f t="shared" si="543"/>
        <v>0</v>
      </c>
      <c r="W1262" s="106" t="e">
        <f>IF(EXACT(O1262,Y1262),M1262,M1262*(1-#REF!))</f>
        <v>#REF!</v>
      </c>
      <c r="X1262" s="106" t="e">
        <f t="shared" si="544"/>
        <v>#REF!</v>
      </c>
      <c r="Y1262" s="107" t="s">
        <v>72</v>
      </c>
      <c r="Z1262" s="103">
        <f t="shared" si="540"/>
        <v>0</v>
      </c>
      <c r="AA1262" s="103">
        <f t="shared" si="541"/>
        <v>0</v>
      </c>
      <c r="AB1262" s="128" t="str">
        <f t="shared" si="545"/>
        <v/>
      </c>
      <c r="AC1262" s="128" t="e">
        <f t="shared" si="546"/>
        <v>#REF!</v>
      </c>
    </row>
    <row r="1263" spans="1:29" ht="50.1" customHeight="1">
      <c r="A1263" s="171"/>
      <c r="B1263" s="171"/>
      <c r="C1263" s="174"/>
      <c r="D1263" s="174"/>
      <c r="E1263" s="131"/>
      <c r="F1263" s="177"/>
      <c r="G1263" s="180"/>
      <c r="H1263" s="163"/>
      <c r="I1263" s="165"/>
      <c r="J1263" s="168"/>
      <c r="K1263" s="62"/>
      <c r="L1263" s="63"/>
      <c r="M1263" s="63"/>
      <c r="N1263" s="142"/>
      <c r="O1263" s="127"/>
      <c r="P1263" s="100"/>
      <c r="Q1263" s="63">
        <f t="shared" si="542"/>
        <v>0</v>
      </c>
      <c r="R1263" s="64"/>
      <c r="S1263" s="67"/>
      <c r="T1263" s="46"/>
      <c r="U1263" s="106">
        <f>IF(EXACT(O1263,Y1263),M1263,M1263*(1-'Расчет ПРЕДЗАКАЗ'!$D$10))</f>
        <v>0</v>
      </c>
      <c r="V1263" s="106">
        <f t="shared" si="543"/>
        <v>0</v>
      </c>
      <c r="W1263" s="106" t="e">
        <f>IF(EXACT(O1263,Y1263),M1263,M1263*(1-#REF!))</f>
        <v>#REF!</v>
      </c>
      <c r="X1263" s="106" t="e">
        <f t="shared" si="544"/>
        <v>#REF!</v>
      </c>
      <c r="Y1263" s="107" t="s">
        <v>72</v>
      </c>
      <c r="Z1263" s="103">
        <f t="shared" si="540"/>
        <v>0</v>
      </c>
      <c r="AA1263" s="103">
        <f t="shared" si="541"/>
        <v>0</v>
      </c>
      <c r="AB1263" s="128" t="str">
        <f t="shared" si="545"/>
        <v/>
      </c>
      <c r="AC1263" s="128" t="e">
        <f t="shared" si="546"/>
        <v>#REF!</v>
      </c>
    </row>
    <row r="1264" spans="1:29" ht="50.1" customHeight="1">
      <c r="A1264" s="171"/>
      <c r="B1264" s="171"/>
      <c r="C1264" s="174"/>
      <c r="D1264" s="174"/>
      <c r="E1264" s="131"/>
      <c r="F1264" s="177"/>
      <c r="G1264" s="180"/>
      <c r="H1264" s="163"/>
      <c r="I1264" s="165"/>
      <c r="J1264" s="168"/>
      <c r="K1264" s="62"/>
      <c r="L1264" s="63"/>
      <c r="M1264" s="63"/>
      <c r="N1264" s="142"/>
      <c r="O1264" s="127"/>
      <c r="P1264" s="100"/>
      <c r="Q1264" s="63">
        <f t="shared" si="542"/>
        <v>0</v>
      </c>
      <c r="R1264" s="64"/>
      <c r="S1264" s="67"/>
      <c r="T1264" s="46"/>
      <c r="U1264" s="106">
        <f>IF(EXACT(O1264,Y1264),M1264,M1264*(1-'Расчет ПРЕДЗАКАЗ'!$D$10))</f>
        <v>0</v>
      </c>
      <c r="V1264" s="106">
        <f t="shared" si="543"/>
        <v>0</v>
      </c>
      <c r="W1264" s="106" t="e">
        <f>IF(EXACT(O1264,Y1264),M1264,M1264*(1-#REF!))</f>
        <v>#REF!</v>
      </c>
      <c r="X1264" s="106" t="e">
        <f t="shared" si="544"/>
        <v>#REF!</v>
      </c>
      <c r="Y1264" s="107" t="s">
        <v>72</v>
      </c>
      <c r="Z1264" s="103">
        <f t="shared" si="540"/>
        <v>0</v>
      </c>
      <c r="AA1264" s="103">
        <f t="shared" si="541"/>
        <v>0</v>
      </c>
      <c r="AB1264" s="128" t="str">
        <f t="shared" si="545"/>
        <v/>
      </c>
      <c r="AC1264" s="128" t="e">
        <f t="shared" si="546"/>
        <v>#REF!</v>
      </c>
    </row>
    <row r="1265" spans="1:29" ht="50.1" customHeight="1">
      <c r="A1265" s="171"/>
      <c r="B1265" s="171"/>
      <c r="C1265" s="174"/>
      <c r="D1265" s="174"/>
      <c r="E1265" s="131"/>
      <c r="F1265" s="177"/>
      <c r="G1265" s="180"/>
      <c r="H1265" s="163"/>
      <c r="I1265" s="165"/>
      <c r="J1265" s="168"/>
      <c r="K1265" s="62"/>
      <c r="L1265" s="63"/>
      <c r="M1265" s="63"/>
      <c r="N1265" s="65"/>
      <c r="O1265" s="127"/>
      <c r="P1265" s="100"/>
      <c r="Q1265" s="63">
        <f t="shared" si="542"/>
        <v>0</v>
      </c>
      <c r="R1265" s="65"/>
      <c r="S1265" s="67"/>
      <c r="T1265" s="40"/>
      <c r="U1265" s="106">
        <f>IF(EXACT(O1265,Y1265),M1265,M1265*(1-'Расчет ПРЕДЗАКАЗ'!$D$10))</f>
        <v>0</v>
      </c>
      <c r="V1265" s="106">
        <f t="shared" si="543"/>
        <v>0</v>
      </c>
      <c r="W1265" s="106" t="e">
        <f>IF(EXACT(O1265,Y1265),M1265,M1265*(1-#REF!))</f>
        <v>#REF!</v>
      </c>
      <c r="X1265" s="106" t="e">
        <f t="shared" si="544"/>
        <v>#REF!</v>
      </c>
      <c r="Y1265" s="107" t="s">
        <v>72</v>
      </c>
      <c r="Z1265" s="103">
        <f t="shared" si="540"/>
        <v>0</v>
      </c>
      <c r="AA1265" s="103">
        <f t="shared" si="541"/>
        <v>0</v>
      </c>
      <c r="AB1265" s="128" t="str">
        <f t="shared" si="545"/>
        <v/>
      </c>
      <c r="AC1265" s="128" t="e">
        <f t="shared" si="546"/>
        <v>#REF!</v>
      </c>
    </row>
    <row r="1266" spans="1:29" ht="50.1" customHeight="1">
      <c r="A1266" s="171"/>
      <c r="B1266" s="171"/>
      <c r="C1266" s="174"/>
      <c r="D1266" s="174"/>
      <c r="E1266" s="131"/>
      <c r="F1266" s="177"/>
      <c r="G1266" s="180"/>
      <c r="H1266" s="163"/>
      <c r="I1266" s="165"/>
      <c r="J1266" s="168"/>
      <c r="K1266" s="62"/>
      <c r="L1266" s="63"/>
      <c r="M1266" s="63"/>
      <c r="N1266" s="65"/>
      <c r="O1266" s="127"/>
      <c r="P1266" s="100"/>
      <c r="Q1266" s="63">
        <f t="shared" si="542"/>
        <v>0</v>
      </c>
      <c r="R1266" s="65"/>
      <c r="S1266" s="67"/>
      <c r="T1266" s="40"/>
      <c r="U1266" s="106">
        <f>IF(EXACT(O1266,Y1266),M1266,M1266*(1-'Расчет ПРЕДЗАКАЗ'!$D$10))</f>
        <v>0</v>
      </c>
      <c r="V1266" s="106">
        <f t="shared" si="543"/>
        <v>0</v>
      </c>
      <c r="W1266" s="106" t="e">
        <f>IF(EXACT(O1266,Y1266),M1266,M1266*(1-#REF!))</f>
        <v>#REF!</v>
      </c>
      <c r="X1266" s="106" t="e">
        <f t="shared" si="544"/>
        <v>#REF!</v>
      </c>
      <c r="Y1266" s="107" t="s">
        <v>72</v>
      </c>
      <c r="Z1266" s="103">
        <f t="shared" si="540"/>
        <v>0</v>
      </c>
      <c r="AA1266" s="103">
        <f t="shared" si="541"/>
        <v>0</v>
      </c>
      <c r="AB1266" s="128" t="str">
        <f t="shared" si="545"/>
        <v/>
      </c>
      <c r="AC1266" s="128" t="e">
        <f t="shared" si="546"/>
        <v>#REF!</v>
      </c>
    </row>
    <row r="1267" spans="1:29" ht="50.1" customHeight="1">
      <c r="A1267" s="171"/>
      <c r="B1267" s="171"/>
      <c r="C1267" s="174"/>
      <c r="D1267" s="174"/>
      <c r="E1267" s="131"/>
      <c r="F1267" s="177"/>
      <c r="G1267" s="180"/>
      <c r="H1267" s="163"/>
      <c r="I1267" s="165"/>
      <c r="J1267" s="168"/>
      <c r="K1267" s="62"/>
      <c r="L1267" s="63"/>
      <c r="M1267" s="63"/>
      <c r="N1267" s="65"/>
      <c r="O1267" s="127"/>
      <c r="P1267" s="100"/>
      <c r="Q1267" s="63">
        <f t="shared" si="542"/>
        <v>0</v>
      </c>
      <c r="R1267" s="65"/>
      <c r="S1267" s="67"/>
      <c r="T1267" s="40"/>
      <c r="U1267" s="106">
        <f>IF(EXACT(O1267,Y1267),M1267,M1267*(1-'Расчет ПРЕДЗАКАЗ'!$D$10))</f>
        <v>0</v>
      </c>
      <c r="V1267" s="106">
        <f t="shared" si="543"/>
        <v>0</v>
      </c>
      <c r="W1267" s="106" t="e">
        <f>IF(EXACT(O1267,Y1267),M1267,M1267*(1-#REF!))</f>
        <v>#REF!</v>
      </c>
      <c r="X1267" s="106" t="e">
        <f t="shared" si="544"/>
        <v>#REF!</v>
      </c>
      <c r="Y1267" s="107" t="s">
        <v>72</v>
      </c>
      <c r="Z1267" s="103">
        <f t="shared" si="540"/>
        <v>0</v>
      </c>
      <c r="AA1267" s="103">
        <f t="shared" si="541"/>
        <v>0</v>
      </c>
      <c r="AB1267" s="128" t="str">
        <f t="shared" si="545"/>
        <v/>
      </c>
      <c r="AC1267" s="128" t="e">
        <f t="shared" si="546"/>
        <v>#REF!</v>
      </c>
    </row>
    <row r="1268" spans="1:29" ht="50.1" customHeight="1">
      <c r="A1268" s="171"/>
      <c r="B1268" s="171"/>
      <c r="C1268" s="174"/>
      <c r="D1268" s="174"/>
      <c r="E1268" s="131"/>
      <c r="F1268" s="177"/>
      <c r="G1268" s="180"/>
      <c r="H1268" s="163"/>
      <c r="I1268" s="165"/>
      <c r="J1268" s="168"/>
      <c r="K1268" s="62"/>
      <c r="L1268" s="63"/>
      <c r="M1268" s="63"/>
      <c r="N1268" s="65"/>
      <c r="O1268" s="127"/>
      <c r="P1268" s="100"/>
      <c r="Q1268" s="63">
        <f t="shared" si="542"/>
        <v>0</v>
      </c>
      <c r="R1268" s="65"/>
      <c r="S1268" s="67"/>
      <c r="T1268" s="40"/>
      <c r="U1268" s="106">
        <f>IF(EXACT(O1268,Y1268),M1268,M1268*(1-'Расчет ПРЕДЗАКАЗ'!$D$10))</f>
        <v>0</v>
      </c>
      <c r="V1268" s="106">
        <f t="shared" si="543"/>
        <v>0</v>
      </c>
      <c r="W1268" s="106" t="e">
        <f>IF(EXACT(O1268,Y1268),M1268,M1268*(1-#REF!))</f>
        <v>#REF!</v>
      </c>
      <c r="X1268" s="106" t="e">
        <f t="shared" si="544"/>
        <v>#REF!</v>
      </c>
      <c r="Y1268" s="107" t="s">
        <v>72</v>
      </c>
      <c r="Z1268" s="103">
        <f t="shared" si="540"/>
        <v>0</v>
      </c>
      <c r="AA1268" s="103">
        <f t="shared" si="541"/>
        <v>0</v>
      </c>
      <c r="AB1268" s="128" t="str">
        <f t="shared" si="545"/>
        <v/>
      </c>
      <c r="AC1268" s="128" t="e">
        <f t="shared" si="546"/>
        <v>#REF!</v>
      </c>
    </row>
    <row r="1269" spans="1:29" ht="50.1" customHeight="1">
      <c r="A1269" s="171"/>
      <c r="B1269" s="171"/>
      <c r="C1269" s="174"/>
      <c r="D1269" s="174"/>
      <c r="E1269" s="131"/>
      <c r="F1269" s="177"/>
      <c r="G1269" s="180"/>
      <c r="H1269" s="163"/>
      <c r="I1269" s="165"/>
      <c r="J1269" s="168"/>
      <c r="K1269" s="62"/>
      <c r="L1269" s="63"/>
      <c r="M1269" s="63"/>
      <c r="N1269" s="65"/>
      <c r="O1269" s="127"/>
      <c r="P1269" s="100"/>
      <c r="Q1269" s="63">
        <f t="shared" si="542"/>
        <v>0</v>
      </c>
      <c r="R1269" s="65"/>
      <c r="S1269" s="67"/>
      <c r="T1269" s="40"/>
      <c r="U1269" s="106">
        <f>IF(EXACT(O1269,Y1269),M1269,M1269*(1-'Расчет ПРЕДЗАКАЗ'!$D$10))</f>
        <v>0</v>
      </c>
      <c r="V1269" s="106">
        <f t="shared" si="543"/>
        <v>0</v>
      </c>
      <c r="W1269" s="106" t="e">
        <f>IF(EXACT(O1269,Y1269),M1269,M1269*(1-#REF!))</f>
        <v>#REF!</v>
      </c>
      <c r="X1269" s="106" t="e">
        <f t="shared" si="544"/>
        <v>#REF!</v>
      </c>
      <c r="Y1269" s="107" t="s">
        <v>72</v>
      </c>
      <c r="Z1269" s="103">
        <f t="shared" si="540"/>
        <v>0</v>
      </c>
      <c r="AA1269" s="103">
        <f t="shared" si="541"/>
        <v>0</v>
      </c>
      <c r="AB1269" s="128" t="str">
        <f t="shared" si="545"/>
        <v/>
      </c>
      <c r="AC1269" s="128" t="e">
        <f t="shared" si="546"/>
        <v>#REF!</v>
      </c>
    </row>
    <row r="1270" spans="1:29" ht="50.1" customHeight="1">
      <c r="A1270" s="172"/>
      <c r="B1270" s="172"/>
      <c r="C1270" s="175"/>
      <c r="D1270" s="175"/>
      <c r="E1270" s="132"/>
      <c r="F1270" s="178"/>
      <c r="G1270" s="181"/>
      <c r="H1270" s="164"/>
      <c r="I1270" s="166"/>
      <c r="J1270" s="169"/>
      <c r="K1270" s="62"/>
      <c r="L1270" s="63"/>
      <c r="M1270" s="63"/>
      <c r="N1270" s="65"/>
      <c r="O1270" s="127"/>
      <c r="P1270" s="100"/>
      <c r="Q1270" s="63">
        <f t="shared" si="542"/>
        <v>0</v>
      </c>
      <c r="R1270" s="65"/>
      <c r="S1270" s="64"/>
      <c r="T1270" s="40"/>
      <c r="U1270" s="106">
        <f>IF(EXACT(O1270,Y1270),M1270,M1270*(1-'Расчет ПРЕДЗАКАЗ'!$D$10))</f>
        <v>0</v>
      </c>
      <c r="V1270" s="106">
        <f t="shared" si="543"/>
        <v>0</v>
      </c>
      <c r="W1270" s="106" t="e">
        <f>IF(EXACT(O1270,Y1270),M1270,M1270*(1-#REF!))</f>
        <v>#REF!</v>
      </c>
      <c r="X1270" s="106" t="e">
        <f t="shared" si="544"/>
        <v>#REF!</v>
      </c>
      <c r="Y1270" s="107" t="s">
        <v>72</v>
      </c>
      <c r="Z1270" s="103">
        <f t="shared" si="540"/>
        <v>0</v>
      </c>
      <c r="AA1270" s="103">
        <f t="shared" si="541"/>
        <v>0</v>
      </c>
      <c r="AB1270" s="128" t="str">
        <f t="shared" si="545"/>
        <v/>
      </c>
      <c r="AC1270" s="128" t="e">
        <f t="shared" si="546"/>
        <v>#REF!</v>
      </c>
    </row>
    <row r="1271" spans="1:29" ht="11.25" customHeight="1" thickBot="1"/>
    <row r="1272" spans="1:29" ht="50.1" customHeight="1">
      <c r="A1272" s="170">
        <v>584</v>
      </c>
      <c r="B1272" s="170" t="s">
        <v>4634</v>
      </c>
      <c r="C1272" s="173" t="s">
        <v>4635</v>
      </c>
      <c r="D1272" s="173" t="s">
        <v>77</v>
      </c>
      <c r="E1272" s="131"/>
      <c r="F1272" s="196" t="s">
        <v>4636</v>
      </c>
      <c r="G1272" s="179" t="s">
        <v>4637</v>
      </c>
      <c r="H1272" s="162" t="s">
        <v>4638</v>
      </c>
      <c r="I1272" s="195" t="s">
        <v>4639</v>
      </c>
      <c r="J1272" s="167" t="s">
        <v>19</v>
      </c>
      <c r="K1272" s="62" t="s">
        <v>587</v>
      </c>
      <c r="L1272" s="63">
        <v>1260</v>
      </c>
      <c r="M1272" s="63">
        <v>701</v>
      </c>
      <c r="N1272" s="142" t="s">
        <v>4640</v>
      </c>
      <c r="O1272" s="127" t="s">
        <v>72</v>
      </c>
      <c r="P1272" s="100"/>
      <c r="Q1272" s="63">
        <f>P1272*M1272</f>
        <v>0</v>
      </c>
      <c r="R1272" s="64"/>
      <c r="S1272" s="67">
        <v>8</v>
      </c>
      <c r="T1272" s="61"/>
      <c r="U1272" s="106">
        <f>IF(EXACT(O1272,Y1272),M1272,M1272*(1-'Расчет ПРЕДЗАКАЗ'!$D$10))</f>
        <v>701</v>
      </c>
      <c r="V1272" s="106">
        <f>P1272*U1272</f>
        <v>0</v>
      </c>
      <c r="W1272" s="106">
        <f>IF(EXACT(O1272,Y1272),M1272,M1272*(1-#REF!))</f>
        <v>701</v>
      </c>
      <c r="X1272" s="106">
        <f>P1272*W1272</f>
        <v>0</v>
      </c>
      <c r="Y1272" s="107" t="s">
        <v>72</v>
      </c>
      <c r="Z1272" s="103">
        <f t="shared" ref="Z1272:Z1286" si="547">IF(EXACT(O1272,Y1272),Q1272,0)</f>
        <v>0</v>
      </c>
      <c r="AA1272" s="103">
        <f t="shared" ref="AA1272:AA1286" si="548">IF(Z1272=0,Q1272,0)</f>
        <v>0</v>
      </c>
      <c r="AB1272" s="128">
        <f>IF(U1272=0,"",L1272/U1272-1)</f>
        <v>0.79743223965763188</v>
      </c>
      <c r="AC1272" s="128">
        <f>IF(W1272=0,"",L1272/W1272-1)</f>
        <v>0.79743223965763188</v>
      </c>
    </row>
    <row r="1273" spans="1:29" ht="50.1" customHeight="1">
      <c r="A1273" s="171"/>
      <c r="B1273" s="171"/>
      <c r="C1273" s="174"/>
      <c r="D1273" s="174"/>
      <c r="E1273" s="131"/>
      <c r="F1273" s="177"/>
      <c r="G1273" s="180"/>
      <c r="H1273" s="163"/>
      <c r="I1273" s="165"/>
      <c r="J1273" s="168"/>
      <c r="K1273" s="62"/>
      <c r="L1273" s="63"/>
      <c r="M1273" s="63"/>
      <c r="N1273" s="142"/>
      <c r="O1273" s="127"/>
      <c r="P1273" s="100"/>
      <c r="Q1273" s="63">
        <f t="shared" ref="Q1273:Q1286" si="549">P1273*M1273</f>
        <v>0</v>
      </c>
      <c r="R1273" s="64"/>
      <c r="S1273" s="67"/>
      <c r="T1273" s="46"/>
      <c r="U1273" s="106">
        <f>IF(EXACT(O1273,Y1273),M1273,M1273*(1-'Расчет ПРЕДЗАКАЗ'!$D$10))</f>
        <v>0</v>
      </c>
      <c r="V1273" s="106">
        <f t="shared" ref="V1273:V1286" si="550">P1273*U1273</f>
        <v>0</v>
      </c>
      <c r="W1273" s="106" t="e">
        <f>IF(EXACT(O1273,Y1273),M1273,M1273*(1-#REF!))</f>
        <v>#REF!</v>
      </c>
      <c r="X1273" s="106" t="e">
        <f t="shared" ref="X1273:X1286" si="551">P1273*W1273</f>
        <v>#REF!</v>
      </c>
      <c r="Y1273" s="107" t="s">
        <v>72</v>
      </c>
      <c r="Z1273" s="103">
        <f t="shared" si="547"/>
        <v>0</v>
      </c>
      <c r="AA1273" s="103">
        <f t="shared" si="548"/>
        <v>0</v>
      </c>
      <c r="AB1273" s="128" t="str">
        <f t="shared" ref="AB1273:AB1286" si="552">IF(U1273=0,"",L1273/U1273-1)</f>
        <v/>
      </c>
      <c r="AC1273" s="128" t="e">
        <f t="shared" ref="AC1273:AC1286" si="553">IF(W1273=0,"",L1273/W1273-1)</f>
        <v>#REF!</v>
      </c>
    </row>
    <row r="1274" spans="1:29" ht="50.1" customHeight="1">
      <c r="A1274" s="171"/>
      <c r="B1274" s="171"/>
      <c r="C1274" s="174"/>
      <c r="D1274" s="174"/>
      <c r="E1274" s="131"/>
      <c r="F1274" s="177"/>
      <c r="G1274" s="180"/>
      <c r="H1274" s="163"/>
      <c r="I1274" s="165"/>
      <c r="J1274" s="168"/>
      <c r="K1274" s="62"/>
      <c r="L1274" s="63"/>
      <c r="M1274" s="63"/>
      <c r="N1274" s="142"/>
      <c r="O1274" s="127"/>
      <c r="P1274" s="100"/>
      <c r="Q1274" s="63">
        <f t="shared" si="549"/>
        <v>0</v>
      </c>
      <c r="R1274" s="64"/>
      <c r="S1274" s="67"/>
      <c r="T1274" s="46"/>
      <c r="U1274" s="106">
        <f>IF(EXACT(O1274,Y1274),M1274,M1274*(1-'Расчет ПРЕДЗАКАЗ'!$D$10))</f>
        <v>0</v>
      </c>
      <c r="V1274" s="106">
        <f t="shared" si="550"/>
        <v>0</v>
      </c>
      <c r="W1274" s="106" t="e">
        <f>IF(EXACT(O1274,Y1274),M1274,M1274*(1-#REF!))</f>
        <v>#REF!</v>
      </c>
      <c r="X1274" s="106" t="e">
        <f t="shared" si="551"/>
        <v>#REF!</v>
      </c>
      <c r="Y1274" s="107" t="s">
        <v>72</v>
      </c>
      <c r="Z1274" s="103">
        <f t="shared" si="547"/>
        <v>0</v>
      </c>
      <c r="AA1274" s="103">
        <f t="shared" si="548"/>
        <v>0</v>
      </c>
      <c r="AB1274" s="128" t="str">
        <f t="shared" si="552"/>
        <v/>
      </c>
      <c r="AC1274" s="128" t="e">
        <f t="shared" si="553"/>
        <v>#REF!</v>
      </c>
    </row>
    <row r="1275" spans="1:29" ht="50.1" customHeight="1">
      <c r="A1275" s="171"/>
      <c r="B1275" s="171"/>
      <c r="C1275" s="174"/>
      <c r="D1275" s="174"/>
      <c r="E1275" s="131"/>
      <c r="F1275" s="177"/>
      <c r="G1275" s="180"/>
      <c r="H1275" s="163"/>
      <c r="I1275" s="165"/>
      <c r="J1275" s="168"/>
      <c r="K1275" s="62"/>
      <c r="L1275" s="63"/>
      <c r="M1275" s="63"/>
      <c r="N1275" s="142"/>
      <c r="O1275" s="127"/>
      <c r="P1275" s="100"/>
      <c r="Q1275" s="63">
        <f t="shared" si="549"/>
        <v>0</v>
      </c>
      <c r="R1275" s="64"/>
      <c r="S1275" s="67"/>
      <c r="T1275" s="46"/>
      <c r="U1275" s="106">
        <f>IF(EXACT(O1275,Y1275),M1275,M1275*(1-'Расчет ПРЕДЗАКАЗ'!$D$10))</f>
        <v>0</v>
      </c>
      <c r="V1275" s="106">
        <f t="shared" si="550"/>
        <v>0</v>
      </c>
      <c r="W1275" s="106" t="e">
        <f>IF(EXACT(O1275,Y1275),M1275,M1275*(1-#REF!))</f>
        <v>#REF!</v>
      </c>
      <c r="X1275" s="106" t="e">
        <f t="shared" si="551"/>
        <v>#REF!</v>
      </c>
      <c r="Y1275" s="107" t="s">
        <v>72</v>
      </c>
      <c r="Z1275" s="103">
        <f t="shared" si="547"/>
        <v>0</v>
      </c>
      <c r="AA1275" s="103">
        <f t="shared" si="548"/>
        <v>0</v>
      </c>
      <c r="AB1275" s="128" t="str">
        <f t="shared" si="552"/>
        <v/>
      </c>
      <c r="AC1275" s="128" t="e">
        <f t="shared" si="553"/>
        <v>#REF!</v>
      </c>
    </row>
    <row r="1276" spans="1:29" ht="50.1" customHeight="1">
      <c r="A1276" s="171"/>
      <c r="B1276" s="171"/>
      <c r="C1276" s="174"/>
      <c r="D1276" s="174"/>
      <c r="E1276" s="131"/>
      <c r="F1276" s="177"/>
      <c r="G1276" s="180"/>
      <c r="H1276" s="163"/>
      <c r="I1276" s="165"/>
      <c r="J1276" s="168"/>
      <c r="K1276" s="62"/>
      <c r="L1276" s="63"/>
      <c r="M1276" s="63"/>
      <c r="N1276" s="142"/>
      <c r="O1276" s="127"/>
      <c r="P1276" s="100"/>
      <c r="Q1276" s="63">
        <f t="shared" si="549"/>
        <v>0</v>
      </c>
      <c r="R1276" s="64"/>
      <c r="S1276" s="67"/>
      <c r="T1276" s="46"/>
      <c r="U1276" s="106">
        <f>IF(EXACT(O1276,Y1276),M1276,M1276*(1-'Расчет ПРЕДЗАКАЗ'!$D$10))</f>
        <v>0</v>
      </c>
      <c r="V1276" s="106">
        <f t="shared" si="550"/>
        <v>0</v>
      </c>
      <c r="W1276" s="106" t="e">
        <f>IF(EXACT(O1276,Y1276),M1276,M1276*(1-#REF!))</f>
        <v>#REF!</v>
      </c>
      <c r="X1276" s="106" t="e">
        <f t="shared" si="551"/>
        <v>#REF!</v>
      </c>
      <c r="Y1276" s="107" t="s">
        <v>72</v>
      </c>
      <c r="Z1276" s="103">
        <f t="shared" si="547"/>
        <v>0</v>
      </c>
      <c r="AA1276" s="103">
        <f t="shared" si="548"/>
        <v>0</v>
      </c>
      <c r="AB1276" s="128" t="str">
        <f t="shared" si="552"/>
        <v/>
      </c>
      <c r="AC1276" s="128" t="e">
        <f t="shared" si="553"/>
        <v>#REF!</v>
      </c>
    </row>
    <row r="1277" spans="1:29" ht="50.1" customHeight="1">
      <c r="A1277" s="171"/>
      <c r="B1277" s="171"/>
      <c r="C1277" s="174"/>
      <c r="D1277" s="174"/>
      <c r="E1277" s="131"/>
      <c r="F1277" s="177"/>
      <c r="G1277" s="180"/>
      <c r="H1277" s="163"/>
      <c r="I1277" s="165"/>
      <c r="J1277" s="168"/>
      <c r="K1277" s="62"/>
      <c r="L1277" s="63"/>
      <c r="M1277" s="63"/>
      <c r="N1277" s="142"/>
      <c r="O1277" s="127"/>
      <c r="P1277" s="100"/>
      <c r="Q1277" s="63">
        <f t="shared" si="549"/>
        <v>0</v>
      </c>
      <c r="R1277" s="64"/>
      <c r="S1277" s="67"/>
      <c r="T1277" s="46"/>
      <c r="U1277" s="106">
        <f>IF(EXACT(O1277,Y1277),M1277,M1277*(1-'Расчет ПРЕДЗАКАЗ'!$D$10))</f>
        <v>0</v>
      </c>
      <c r="V1277" s="106">
        <f t="shared" si="550"/>
        <v>0</v>
      </c>
      <c r="W1277" s="106" t="e">
        <f>IF(EXACT(O1277,Y1277),M1277,M1277*(1-#REF!))</f>
        <v>#REF!</v>
      </c>
      <c r="X1277" s="106" t="e">
        <f t="shared" si="551"/>
        <v>#REF!</v>
      </c>
      <c r="Y1277" s="107" t="s">
        <v>72</v>
      </c>
      <c r="Z1277" s="103">
        <f t="shared" si="547"/>
        <v>0</v>
      </c>
      <c r="AA1277" s="103">
        <f t="shared" si="548"/>
        <v>0</v>
      </c>
      <c r="AB1277" s="128" t="str">
        <f t="shared" si="552"/>
        <v/>
      </c>
      <c r="AC1277" s="128" t="e">
        <f t="shared" si="553"/>
        <v>#REF!</v>
      </c>
    </row>
    <row r="1278" spans="1:29" ht="50.1" customHeight="1">
      <c r="A1278" s="171"/>
      <c r="B1278" s="171"/>
      <c r="C1278" s="174"/>
      <c r="D1278" s="174"/>
      <c r="E1278" s="131"/>
      <c r="F1278" s="177"/>
      <c r="G1278" s="180"/>
      <c r="H1278" s="163"/>
      <c r="I1278" s="165"/>
      <c r="J1278" s="168"/>
      <c r="K1278" s="62"/>
      <c r="L1278" s="63"/>
      <c r="M1278" s="63"/>
      <c r="N1278" s="142"/>
      <c r="O1278" s="127"/>
      <c r="P1278" s="100"/>
      <c r="Q1278" s="63">
        <f t="shared" si="549"/>
        <v>0</v>
      </c>
      <c r="R1278" s="64"/>
      <c r="S1278" s="67"/>
      <c r="T1278" s="46"/>
      <c r="U1278" s="106">
        <f>IF(EXACT(O1278,Y1278),M1278,M1278*(1-'Расчет ПРЕДЗАКАЗ'!$D$10))</f>
        <v>0</v>
      </c>
      <c r="V1278" s="106">
        <f t="shared" si="550"/>
        <v>0</v>
      </c>
      <c r="W1278" s="106" t="e">
        <f>IF(EXACT(O1278,Y1278),M1278,M1278*(1-#REF!))</f>
        <v>#REF!</v>
      </c>
      <c r="X1278" s="106" t="e">
        <f t="shared" si="551"/>
        <v>#REF!</v>
      </c>
      <c r="Y1278" s="107" t="s">
        <v>72</v>
      </c>
      <c r="Z1278" s="103">
        <f t="shared" si="547"/>
        <v>0</v>
      </c>
      <c r="AA1278" s="103">
        <f t="shared" si="548"/>
        <v>0</v>
      </c>
      <c r="AB1278" s="128" t="str">
        <f t="shared" si="552"/>
        <v/>
      </c>
      <c r="AC1278" s="128" t="e">
        <f t="shared" si="553"/>
        <v>#REF!</v>
      </c>
    </row>
    <row r="1279" spans="1:29" ht="50.1" customHeight="1">
      <c r="A1279" s="171"/>
      <c r="B1279" s="171"/>
      <c r="C1279" s="174"/>
      <c r="D1279" s="174"/>
      <c r="E1279" s="131"/>
      <c r="F1279" s="177"/>
      <c r="G1279" s="180"/>
      <c r="H1279" s="163"/>
      <c r="I1279" s="165"/>
      <c r="J1279" s="168"/>
      <c r="K1279" s="62"/>
      <c r="L1279" s="63"/>
      <c r="M1279" s="63"/>
      <c r="N1279" s="142"/>
      <c r="O1279" s="127"/>
      <c r="P1279" s="100"/>
      <c r="Q1279" s="63">
        <f t="shared" si="549"/>
        <v>0</v>
      </c>
      <c r="R1279" s="64"/>
      <c r="S1279" s="67"/>
      <c r="T1279" s="46"/>
      <c r="U1279" s="106">
        <f>IF(EXACT(O1279,Y1279),M1279,M1279*(1-'Расчет ПРЕДЗАКАЗ'!$D$10))</f>
        <v>0</v>
      </c>
      <c r="V1279" s="106">
        <f t="shared" si="550"/>
        <v>0</v>
      </c>
      <c r="W1279" s="106" t="e">
        <f>IF(EXACT(O1279,Y1279),M1279,M1279*(1-#REF!))</f>
        <v>#REF!</v>
      </c>
      <c r="X1279" s="106" t="e">
        <f t="shared" si="551"/>
        <v>#REF!</v>
      </c>
      <c r="Y1279" s="107" t="s">
        <v>72</v>
      </c>
      <c r="Z1279" s="103">
        <f t="shared" si="547"/>
        <v>0</v>
      </c>
      <c r="AA1279" s="103">
        <f t="shared" si="548"/>
        <v>0</v>
      </c>
      <c r="AB1279" s="128" t="str">
        <f t="shared" si="552"/>
        <v/>
      </c>
      <c r="AC1279" s="128" t="e">
        <f t="shared" si="553"/>
        <v>#REF!</v>
      </c>
    </row>
    <row r="1280" spans="1:29" ht="50.1" customHeight="1">
      <c r="A1280" s="171"/>
      <c r="B1280" s="171"/>
      <c r="C1280" s="174"/>
      <c r="D1280" s="174"/>
      <c r="E1280" s="131"/>
      <c r="F1280" s="177"/>
      <c r="G1280" s="180"/>
      <c r="H1280" s="163"/>
      <c r="I1280" s="165"/>
      <c r="J1280" s="168"/>
      <c r="K1280" s="62"/>
      <c r="L1280" s="63"/>
      <c r="M1280" s="63"/>
      <c r="N1280" s="142"/>
      <c r="O1280" s="127"/>
      <c r="P1280" s="100"/>
      <c r="Q1280" s="63">
        <f t="shared" si="549"/>
        <v>0</v>
      </c>
      <c r="R1280" s="64"/>
      <c r="S1280" s="67"/>
      <c r="T1280" s="46"/>
      <c r="U1280" s="106">
        <f>IF(EXACT(O1280,Y1280),M1280,M1280*(1-'Расчет ПРЕДЗАКАЗ'!$D$10))</f>
        <v>0</v>
      </c>
      <c r="V1280" s="106">
        <f t="shared" si="550"/>
        <v>0</v>
      </c>
      <c r="W1280" s="106" t="e">
        <f>IF(EXACT(O1280,Y1280),M1280,M1280*(1-#REF!))</f>
        <v>#REF!</v>
      </c>
      <c r="X1280" s="106" t="e">
        <f t="shared" si="551"/>
        <v>#REF!</v>
      </c>
      <c r="Y1280" s="107" t="s">
        <v>72</v>
      </c>
      <c r="Z1280" s="103">
        <f t="shared" si="547"/>
        <v>0</v>
      </c>
      <c r="AA1280" s="103">
        <f t="shared" si="548"/>
        <v>0</v>
      </c>
      <c r="AB1280" s="128" t="str">
        <f t="shared" si="552"/>
        <v/>
      </c>
      <c r="AC1280" s="128" t="e">
        <f t="shared" si="553"/>
        <v>#REF!</v>
      </c>
    </row>
    <row r="1281" spans="1:29" ht="50.1" customHeight="1">
      <c r="A1281" s="171"/>
      <c r="B1281" s="171"/>
      <c r="C1281" s="174"/>
      <c r="D1281" s="174"/>
      <c r="E1281" s="131"/>
      <c r="F1281" s="177"/>
      <c r="G1281" s="180"/>
      <c r="H1281" s="163"/>
      <c r="I1281" s="165"/>
      <c r="J1281" s="168"/>
      <c r="K1281" s="62"/>
      <c r="L1281" s="63"/>
      <c r="M1281" s="63"/>
      <c r="N1281" s="65"/>
      <c r="O1281" s="127"/>
      <c r="P1281" s="100"/>
      <c r="Q1281" s="63">
        <f t="shared" si="549"/>
        <v>0</v>
      </c>
      <c r="R1281" s="65"/>
      <c r="S1281" s="67"/>
      <c r="T1281" s="40"/>
      <c r="U1281" s="106">
        <f>IF(EXACT(O1281,Y1281),M1281,M1281*(1-'Расчет ПРЕДЗАКАЗ'!$D$10))</f>
        <v>0</v>
      </c>
      <c r="V1281" s="106">
        <f t="shared" si="550"/>
        <v>0</v>
      </c>
      <c r="W1281" s="106" t="e">
        <f>IF(EXACT(O1281,Y1281),M1281,M1281*(1-#REF!))</f>
        <v>#REF!</v>
      </c>
      <c r="X1281" s="106" t="e">
        <f t="shared" si="551"/>
        <v>#REF!</v>
      </c>
      <c r="Y1281" s="107" t="s">
        <v>72</v>
      </c>
      <c r="Z1281" s="103">
        <f t="shared" si="547"/>
        <v>0</v>
      </c>
      <c r="AA1281" s="103">
        <f t="shared" si="548"/>
        <v>0</v>
      </c>
      <c r="AB1281" s="128" t="str">
        <f t="shared" si="552"/>
        <v/>
      </c>
      <c r="AC1281" s="128" t="e">
        <f t="shared" si="553"/>
        <v>#REF!</v>
      </c>
    </row>
    <row r="1282" spans="1:29" ht="50.1" customHeight="1">
      <c r="A1282" s="171"/>
      <c r="B1282" s="171"/>
      <c r="C1282" s="174"/>
      <c r="D1282" s="174"/>
      <c r="E1282" s="131"/>
      <c r="F1282" s="177"/>
      <c r="G1282" s="180"/>
      <c r="H1282" s="163"/>
      <c r="I1282" s="165"/>
      <c r="J1282" s="168"/>
      <c r="K1282" s="62"/>
      <c r="L1282" s="63"/>
      <c r="M1282" s="63"/>
      <c r="N1282" s="65"/>
      <c r="O1282" s="127"/>
      <c r="P1282" s="100"/>
      <c r="Q1282" s="63">
        <f t="shared" si="549"/>
        <v>0</v>
      </c>
      <c r="R1282" s="65"/>
      <c r="S1282" s="67"/>
      <c r="T1282" s="40"/>
      <c r="U1282" s="106">
        <f>IF(EXACT(O1282,Y1282),M1282,M1282*(1-'Расчет ПРЕДЗАКАЗ'!$D$10))</f>
        <v>0</v>
      </c>
      <c r="V1282" s="106">
        <f t="shared" si="550"/>
        <v>0</v>
      </c>
      <c r="W1282" s="106" t="e">
        <f>IF(EXACT(O1282,Y1282),M1282,M1282*(1-#REF!))</f>
        <v>#REF!</v>
      </c>
      <c r="X1282" s="106" t="e">
        <f t="shared" si="551"/>
        <v>#REF!</v>
      </c>
      <c r="Y1282" s="107" t="s">
        <v>72</v>
      </c>
      <c r="Z1282" s="103">
        <f t="shared" si="547"/>
        <v>0</v>
      </c>
      <c r="AA1282" s="103">
        <f t="shared" si="548"/>
        <v>0</v>
      </c>
      <c r="AB1282" s="128" t="str">
        <f t="shared" si="552"/>
        <v/>
      </c>
      <c r="AC1282" s="128" t="e">
        <f t="shared" si="553"/>
        <v>#REF!</v>
      </c>
    </row>
    <row r="1283" spans="1:29" ht="50.1" customHeight="1">
      <c r="A1283" s="171"/>
      <c r="B1283" s="171"/>
      <c r="C1283" s="174"/>
      <c r="D1283" s="174"/>
      <c r="E1283" s="131"/>
      <c r="F1283" s="177"/>
      <c r="G1283" s="180"/>
      <c r="H1283" s="163"/>
      <c r="I1283" s="165"/>
      <c r="J1283" s="168"/>
      <c r="K1283" s="62"/>
      <c r="L1283" s="63"/>
      <c r="M1283" s="63"/>
      <c r="N1283" s="65"/>
      <c r="O1283" s="127"/>
      <c r="P1283" s="100"/>
      <c r="Q1283" s="63">
        <f t="shared" si="549"/>
        <v>0</v>
      </c>
      <c r="R1283" s="65"/>
      <c r="S1283" s="67"/>
      <c r="T1283" s="40"/>
      <c r="U1283" s="106">
        <f>IF(EXACT(O1283,Y1283),M1283,M1283*(1-'Расчет ПРЕДЗАКАЗ'!$D$10))</f>
        <v>0</v>
      </c>
      <c r="V1283" s="106">
        <f t="shared" si="550"/>
        <v>0</v>
      </c>
      <c r="W1283" s="106" t="e">
        <f>IF(EXACT(O1283,Y1283),M1283,M1283*(1-#REF!))</f>
        <v>#REF!</v>
      </c>
      <c r="X1283" s="106" t="e">
        <f t="shared" si="551"/>
        <v>#REF!</v>
      </c>
      <c r="Y1283" s="107" t="s">
        <v>72</v>
      </c>
      <c r="Z1283" s="103">
        <f t="shared" si="547"/>
        <v>0</v>
      </c>
      <c r="AA1283" s="103">
        <f t="shared" si="548"/>
        <v>0</v>
      </c>
      <c r="AB1283" s="128" t="str">
        <f t="shared" si="552"/>
        <v/>
      </c>
      <c r="AC1283" s="128" t="e">
        <f t="shared" si="553"/>
        <v>#REF!</v>
      </c>
    </row>
    <row r="1284" spans="1:29" ht="50.1" customHeight="1">
      <c r="A1284" s="171"/>
      <c r="B1284" s="171"/>
      <c r="C1284" s="174"/>
      <c r="D1284" s="174"/>
      <c r="E1284" s="131"/>
      <c r="F1284" s="177"/>
      <c r="G1284" s="180"/>
      <c r="H1284" s="163"/>
      <c r="I1284" s="165"/>
      <c r="J1284" s="168"/>
      <c r="K1284" s="62"/>
      <c r="L1284" s="63"/>
      <c r="M1284" s="63"/>
      <c r="N1284" s="65"/>
      <c r="O1284" s="127"/>
      <c r="P1284" s="100"/>
      <c r="Q1284" s="63">
        <f t="shared" si="549"/>
        <v>0</v>
      </c>
      <c r="R1284" s="65"/>
      <c r="S1284" s="67"/>
      <c r="T1284" s="40"/>
      <c r="U1284" s="106">
        <f>IF(EXACT(O1284,Y1284),M1284,M1284*(1-'Расчет ПРЕДЗАКАЗ'!$D$10))</f>
        <v>0</v>
      </c>
      <c r="V1284" s="106">
        <f t="shared" si="550"/>
        <v>0</v>
      </c>
      <c r="W1284" s="106" t="e">
        <f>IF(EXACT(O1284,Y1284),M1284,M1284*(1-#REF!))</f>
        <v>#REF!</v>
      </c>
      <c r="X1284" s="106" t="e">
        <f t="shared" si="551"/>
        <v>#REF!</v>
      </c>
      <c r="Y1284" s="107" t="s">
        <v>72</v>
      </c>
      <c r="Z1284" s="103">
        <f t="shared" si="547"/>
        <v>0</v>
      </c>
      <c r="AA1284" s="103">
        <f t="shared" si="548"/>
        <v>0</v>
      </c>
      <c r="AB1284" s="128" t="str">
        <f t="shared" si="552"/>
        <v/>
      </c>
      <c r="AC1284" s="128" t="e">
        <f t="shared" si="553"/>
        <v>#REF!</v>
      </c>
    </row>
    <row r="1285" spans="1:29" ht="50.1" customHeight="1">
      <c r="A1285" s="171"/>
      <c r="B1285" s="171"/>
      <c r="C1285" s="174"/>
      <c r="D1285" s="174"/>
      <c r="E1285" s="131"/>
      <c r="F1285" s="177"/>
      <c r="G1285" s="180"/>
      <c r="H1285" s="163"/>
      <c r="I1285" s="165"/>
      <c r="J1285" s="168"/>
      <c r="K1285" s="62"/>
      <c r="L1285" s="63"/>
      <c r="M1285" s="63"/>
      <c r="N1285" s="65"/>
      <c r="O1285" s="127"/>
      <c r="P1285" s="100"/>
      <c r="Q1285" s="63">
        <f t="shared" si="549"/>
        <v>0</v>
      </c>
      <c r="R1285" s="65"/>
      <c r="S1285" s="67"/>
      <c r="T1285" s="40"/>
      <c r="U1285" s="106">
        <f>IF(EXACT(O1285,Y1285),M1285,M1285*(1-'Расчет ПРЕДЗАКАЗ'!$D$10))</f>
        <v>0</v>
      </c>
      <c r="V1285" s="106">
        <f t="shared" si="550"/>
        <v>0</v>
      </c>
      <c r="W1285" s="106" t="e">
        <f>IF(EXACT(O1285,Y1285),M1285,M1285*(1-#REF!))</f>
        <v>#REF!</v>
      </c>
      <c r="X1285" s="106" t="e">
        <f t="shared" si="551"/>
        <v>#REF!</v>
      </c>
      <c r="Y1285" s="107" t="s">
        <v>72</v>
      </c>
      <c r="Z1285" s="103">
        <f t="shared" si="547"/>
        <v>0</v>
      </c>
      <c r="AA1285" s="103">
        <f t="shared" si="548"/>
        <v>0</v>
      </c>
      <c r="AB1285" s="128" t="str">
        <f t="shared" si="552"/>
        <v/>
      </c>
      <c r="AC1285" s="128" t="e">
        <f t="shared" si="553"/>
        <v>#REF!</v>
      </c>
    </row>
    <row r="1286" spans="1:29" ht="50.1" customHeight="1">
      <c r="A1286" s="172"/>
      <c r="B1286" s="172"/>
      <c r="C1286" s="175"/>
      <c r="D1286" s="175"/>
      <c r="E1286" s="132"/>
      <c r="F1286" s="178"/>
      <c r="G1286" s="181"/>
      <c r="H1286" s="164"/>
      <c r="I1286" s="166"/>
      <c r="J1286" s="169"/>
      <c r="K1286" s="62"/>
      <c r="L1286" s="63"/>
      <c r="M1286" s="63"/>
      <c r="N1286" s="65"/>
      <c r="O1286" s="127"/>
      <c r="P1286" s="100"/>
      <c r="Q1286" s="63">
        <f t="shared" si="549"/>
        <v>0</v>
      </c>
      <c r="R1286" s="65"/>
      <c r="S1286" s="64"/>
      <c r="T1286" s="40"/>
      <c r="U1286" s="106">
        <f>IF(EXACT(O1286,Y1286),M1286,M1286*(1-'Расчет ПРЕДЗАКАЗ'!$D$10))</f>
        <v>0</v>
      </c>
      <c r="V1286" s="106">
        <f t="shared" si="550"/>
        <v>0</v>
      </c>
      <c r="W1286" s="106" t="e">
        <f>IF(EXACT(O1286,Y1286),M1286,M1286*(1-#REF!))</f>
        <v>#REF!</v>
      </c>
      <c r="X1286" s="106" t="e">
        <f t="shared" si="551"/>
        <v>#REF!</v>
      </c>
      <c r="Y1286" s="107" t="s">
        <v>72</v>
      </c>
      <c r="Z1286" s="103">
        <f t="shared" si="547"/>
        <v>0</v>
      </c>
      <c r="AA1286" s="103">
        <f t="shared" si="548"/>
        <v>0</v>
      </c>
      <c r="AB1286" s="128" t="str">
        <f t="shared" si="552"/>
        <v/>
      </c>
      <c r="AC1286" s="128" t="e">
        <f t="shared" si="553"/>
        <v>#REF!</v>
      </c>
    </row>
    <row r="1287" spans="1:29" ht="11.25" customHeight="1" thickBot="1"/>
    <row r="1288" spans="1:29" ht="50.1" customHeight="1">
      <c r="A1288" s="170">
        <v>585</v>
      </c>
      <c r="B1288" s="170" t="s">
        <v>4641</v>
      </c>
      <c r="C1288" s="173" t="s">
        <v>4642</v>
      </c>
      <c r="D1288" s="173" t="s">
        <v>77</v>
      </c>
      <c r="E1288" s="131"/>
      <c r="F1288" s="196" t="s">
        <v>1641</v>
      </c>
      <c r="G1288" s="179" t="s">
        <v>575</v>
      </c>
      <c r="H1288" s="162" t="s">
        <v>2745</v>
      </c>
      <c r="I1288" s="195" t="s">
        <v>4643</v>
      </c>
      <c r="J1288" s="167" t="s">
        <v>19</v>
      </c>
      <c r="K1288" s="62" t="s">
        <v>587</v>
      </c>
      <c r="L1288" s="63">
        <v>1480</v>
      </c>
      <c r="M1288" s="63">
        <v>920</v>
      </c>
      <c r="N1288" s="142" t="s">
        <v>4644</v>
      </c>
      <c r="O1288" s="127"/>
      <c r="P1288" s="100"/>
      <c r="Q1288" s="63">
        <f>P1288*M1288</f>
        <v>0</v>
      </c>
      <c r="R1288" s="64"/>
      <c r="S1288" s="67">
        <v>389</v>
      </c>
      <c r="T1288" s="61"/>
      <c r="U1288" s="106">
        <f>IF(EXACT(O1288,Y1288),M1288,M1288*(1-'Расчет ПРЕДЗАКАЗ'!$D$10))</f>
        <v>901.6</v>
      </c>
      <c r="V1288" s="106">
        <f>P1288*U1288</f>
        <v>0</v>
      </c>
      <c r="W1288" s="106" t="e">
        <f>IF(EXACT(O1288,Y1288),M1288,M1288*(1-#REF!))</f>
        <v>#REF!</v>
      </c>
      <c r="X1288" s="106" t="e">
        <f>P1288*W1288</f>
        <v>#REF!</v>
      </c>
      <c r="Y1288" s="107" t="s">
        <v>72</v>
      </c>
      <c r="Z1288" s="103">
        <f t="shared" ref="Z1288:Z1302" si="554">IF(EXACT(O1288,Y1288),Q1288,0)</f>
        <v>0</v>
      </c>
      <c r="AA1288" s="103">
        <f t="shared" ref="AA1288:AA1302" si="555">IF(Z1288=0,Q1288,0)</f>
        <v>0</v>
      </c>
      <c r="AB1288" s="128">
        <f>IF(U1288=0,"",L1288/U1288-1)</f>
        <v>0.64152617568766623</v>
      </c>
      <c r="AC1288" s="128" t="e">
        <f>IF(W1288=0,"",L1288/W1288-1)</f>
        <v>#REF!</v>
      </c>
    </row>
    <row r="1289" spans="1:29" ht="50.1" customHeight="1">
      <c r="A1289" s="171"/>
      <c r="B1289" s="171"/>
      <c r="C1289" s="174"/>
      <c r="D1289" s="174"/>
      <c r="E1289" s="131"/>
      <c r="F1289" s="177"/>
      <c r="G1289" s="180"/>
      <c r="H1289" s="163"/>
      <c r="I1289" s="165"/>
      <c r="J1289" s="168"/>
      <c r="K1289" s="62"/>
      <c r="L1289" s="63"/>
      <c r="M1289" s="63"/>
      <c r="N1289" s="142"/>
      <c r="O1289" s="127"/>
      <c r="P1289" s="100"/>
      <c r="Q1289" s="63">
        <f t="shared" ref="Q1289:Q1302" si="556">P1289*M1289</f>
        <v>0</v>
      </c>
      <c r="R1289" s="64"/>
      <c r="S1289" s="67"/>
      <c r="T1289" s="46"/>
      <c r="U1289" s="106">
        <f>IF(EXACT(O1289,Y1289),M1289,M1289*(1-'Расчет ПРЕДЗАКАЗ'!$D$10))</f>
        <v>0</v>
      </c>
      <c r="V1289" s="106">
        <f t="shared" ref="V1289:V1302" si="557">P1289*U1289</f>
        <v>0</v>
      </c>
      <c r="W1289" s="106" t="e">
        <f>IF(EXACT(O1289,Y1289),M1289,M1289*(1-#REF!))</f>
        <v>#REF!</v>
      </c>
      <c r="X1289" s="106" t="e">
        <f t="shared" ref="X1289:X1302" si="558">P1289*W1289</f>
        <v>#REF!</v>
      </c>
      <c r="Y1289" s="107" t="s">
        <v>72</v>
      </c>
      <c r="Z1289" s="103">
        <f t="shared" si="554"/>
        <v>0</v>
      </c>
      <c r="AA1289" s="103">
        <f t="shared" si="555"/>
        <v>0</v>
      </c>
      <c r="AB1289" s="128" t="str">
        <f t="shared" ref="AB1289:AB1302" si="559">IF(U1289=0,"",L1289/U1289-1)</f>
        <v/>
      </c>
      <c r="AC1289" s="128" t="e">
        <f t="shared" ref="AC1289:AC1302" si="560">IF(W1289=0,"",L1289/W1289-1)</f>
        <v>#REF!</v>
      </c>
    </row>
    <row r="1290" spans="1:29" ht="50.1" customHeight="1">
      <c r="A1290" s="171"/>
      <c r="B1290" s="171"/>
      <c r="C1290" s="174"/>
      <c r="D1290" s="174"/>
      <c r="E1290" s="131"/>
      <c r="F1290" s="177"/>
      <c r="G1290" s="180"/>
      <c r="H1290" s="163"/>
      <c r="I1290" s="165"/>
      <c r="J1290" s="168"/>
      <c r="K1290" s="62"/>
      <c r="L1290" s="63"/>
      <c r="M1290" s="63"/>
      <c r="N1290" s="142"/>
      <c r="O1290" s="127"/>
      <c r="P1290" s="100"/>
      <c r="Q1290" s="63">
        <f t="shared" si="556"/>
        <v>0</v>
      </c>
      <c r="R1290" s="64"/>
      <c r="S1290" s="67"/>
      <c r="T1290" s="46"/>
      <c r="U1290" s="106">
        <f>IF(EXACT(O1290,Y1290),M1290,M1290*(1-'Расчет ПРЕДЗАКАЗ'!$D$10))</f>
        <v>0</v>
      </c>
      <c r="V1290" s="106">
        <f t="shared" si="557"/>
        <v>0</v>
      </c>
      <c r="W1290" s="106" t="e">
        <f>IF(EXACT(O1290,Y1290),M1290,M1290*(1-#REF!))</f>
        <v>#REF!</v>
      </c>
      <c r="X1290" s="106" t="e">
        <f t="shared" si="558"/>
        <v>#REF!</v>
      </c>
      <c r="Y1290" s="107" t="s">
        <v>72</v>
      </c>
      <c r="Z1290" s="103">
        <f t="shared" si="554"/>
        <v>0</v>
      </c>
      <c r="AA1290" s="103">
        <f t="shared" si="555"/>
        <v>0</v>
      </c>
      <c r="AB1290" s="128" t="str">
        <f t="shared" si="559"/>
        <v/>
      </c>
      <c r="AC1290" s="128" t="e">
        <f t="shared" si="560"/>
        <v>#REF!</v>
      </c>
    </row>
    <row r="1291" spans="1:29" ht="50.1" customHeight="1">
      <c r="A1291" s="171"/>
      <c r="B1291" s="171"/>
      <c r="C1291" s="174"/>
      <c r="D1291" s="174"/>
      <c r="E1291" s="131"/>
      <c r="F1291" s="177"/>
      <c r="G1291" s="180"/>
      <c r="H1291" s="163"/>
      <c r="I1291" s="165"/>
      <c r="J1291" s="168"/>
      <c r="K1291" s="62"/>
      <c r="L1291" s="63"/>
      <c r="M1291" s="63"/>
      <c r="N1291" s="142"/>
      <c r="O1291" s="127"/>
      <c r="P1291" s="100"/>
      <c r="Q1291" s="63">
        <f t="shared" si="556"/>
        <v>0</v>
      </c>
      <c r="R1291" s="64"/>
      <c r="S1291" s="67"/>
      <c r="T1291" s="46"/>
      <c r="U1291" s="106">
        <f>IF(EXACT(O1291,Y1291),M1291,M1291*(1-'Расчет ПРЕДЗАКАЗ'!$D$10))</f>
        <v>0</v>
      </c>
      <c r="V1291" s="106">
        <f t="shared" si="557"/>
        <v>0</v>
      </c>
      <c r="W1291" s="106" t="e">
        <f>IF(EXACT(O1291,Y1291),M1291,M1291*(1-#REF!))</f>
        <v>#REF!</v>
      </c>
      <c r="X1291" s="106" t="e">
        <f t="shared" si="558"/>
        <v>#REF!</v>
      </c>
      <c r="Y1291" s="107" t="s">
        <v>72</v>
      </c>
      <c r="Z1291" s="103">
        <f t="shared" si="554"/>
        <v>0</v>
      </c>
      <c r="AA1291" s="103">
        <f t="shared" si="555"/>
        <v>0</v>
      </c>
      <c r="AB1291" s="128" t="str">
        <f t="shared" si="559"/>
        <v/>
      </c>
      <c r="AC1291" s="128" t="e">
        <f t="shared" si="560"/>
        <v>#REF!</v>
      </c>
    </row>
    <row r="1292" spans="1:29" ht="50.1" customHeight="1">
      <c r="A1292" s="171"/>
      <c r="B1292" s="171"/>
      <c r="C1292" s="174"/>
      <c r="D1292" s="174"/>
      <c r="E1292" s="131"/>
      <c r="F1292" s="177"/>
      <c r="G1292" s="180"/>
      <c r="H1292" s="163"/>
      <c r="I1292" s="165"/>
      <c r="J1292" s="168"/>
      <c r="K1292" s="62"/>
      <c r="L1292" s="63"/>
      <c r="M1292" s="63"/>
      <c r="N1292" s="142"/>
      <c r="O1292" s="127"/>
      <c r="P1292" s="100"/>
      <c r="Q1292" s="63">
        <f t="shared" si="556"/>
        <v>0</v>
      </c>
      <c r="R1292" s="64"/>
      <c r="S1292" s="67"/>
      <c r="T1292" s="46"/>
      <c r="U1292" s="106">
        <f>IF(EXACT(O1292,Y1292),M1292,M1292*(1-'Расчет ПРЕДЗАКАЗ'!$D$10))</f>
        <v>0</v>
      </c>
      <c r="V1292" s="106">
        <f t="shared" si="557"/>
        <v>0</v>
      </c>
      <c r="W1292" s="106" t="e">
        <f>IF(EXACT(O1292,Y1292),M1292,M1292*(1-#REF!))</f>
        <v>#REF!</v>
      </c>
      <c r="X1292" s="106" t="e">
        <f t="shared" si="558"/>
        <v>#REF!</v>
      </c>
      <c r="Y1292" s="107" t="s">
        <v>72</v>
      </c>
      <c r="Z1292" s="103">
        <f t="shared" si="554"/>
        <v>0</v>
      </c>
      <c r="AA1292" s="103">
        <f t="shared" si="555"/>
        <v>0</v>
      </c>
      <c r="AB1292" s="128" t="str">
        <f t="shared" si="559"/>
        <v/>
      </c>
      <c r="AC1292" s="128" t="e">
        <f t="shared" si="560"/>
        <v>#REF!</v>
      </c>
    </row>
    <row r="1293" spans="1:29" ht="50.1" customHeight="1">
      <c r="A1293" s="171"/>
      <c r="B1293" s="171"/>
      <c r="C1293" s="174"/>
      <c r="D1293" s="174"/>
      <c r="E1293" s="131"/>
      <c r="F1293" s="177"/>
      <c r="G1293" s="180"/>
      <c r="H1293" s="163"/>
      <c r="I1293" s="165"/>
      <c r="J1293" s="168"/>
      <c r="K1293" s="62"/>
      <c r="L1293" s="63"/>
      <c r="M1293" s="63"/>
      <c r="N1293" s="142"/>
      <c r="O1293" s="127"/>
      <c r="P1293" s="100"/>
      <c r="Q1293" s="63">
        <f t="shared" si="556"/>
        <v>0</v>
      </c>
      <c r="R1293" s="64"/>
      <c r="S1293" s="67"/>
      <c r="T1293" s="46"/>
      <c r="U1293" s="106">
        <f>IF(EXACT(O1293,Y1293),M1293,M1293*(1-'Расчет ПРЕДЗАКАЗ'!$D$10))</f>
        <v>0</v>
      </c>
      <c r="V1293" s="106">
        <f t="shared" si="557"/>
        <v>0</v>
      </c>
      <c r="W1293" s="106" t="e">
        <f>IF(EXACT(O1293,Y1293),M1293,M1293*(1-#REF!))</f>
        <v>#REF!</v>
      </c>
      <c r="X1293" s="106" t="e">
        <f t="shared" si="558"/>
        <v>#REF!</v>
      </c>
      <c r="Y1293" s="107" t="s">
        <v>72</v>
      </c>
      <c r="Z1293" s="103">
        <f t="shared" si="554"/>
        <v>0</v>
      </c>
      <c r="AA1293" s="103">
        <f t="shared" si="555"/>
        <v>0</v>
      </c>
      <c r="AB1293" s="128" t="str">
        <f t="shared" si="559"/>
        <v/>
      </c>
      <c r="AC1293" s="128" t="e">
        <f t="shared" si="560"/>
        <v>#REF!</v>
      </c>
    </row>
    <row r="1294" spans="1:29" ht="50.1" customHeight="1">
      <c r="A1294" s="171"/>
      <c r="B1294" s="171"/>
      <c r="C1294" s="174"/>
      <c r="D1294" s="174"/>
      <c r="E1294" s="131"/>
      <c r="F1294" s="177"/>
      <c r="G1294" s="180"/>
      <c r="H1294" s="163"/>
      <c r="I1294" s="165"/>
      <c r="J1294" s="168"/>
      <c r="K1294" s="62"/>
      <c r="L1294" s="63"/>
      <c r="M1294" s="63"/>
      <c r="N1294" s="142"/>
      <c r="O1294" s="127"/>
      <c r="P1294" s="100"/>
      <c r="Q1294" s="63">
        <f t="shared" si="556"/>
        <v>0</v>
      </c>
      <c r="R1294" s="64"/>
      <c r="S1294" s="67"/>
      <c r="T1294" s="46"/>
      <c r="U1294" s="106">
        <f>IF(EXACT(O1294,Y1294),M1294,M1294*(1-'Расчет ПРЕДЗАКАЗ'!$D$10))</f>
        <v>0</v>
      </c>
      <c r="V1294" s="106">
        <f t="shared" si="557"/>
        <v>0</v>
      </c>
      <c r="W1294" s="106" t="e">
        <f>IF(EXACT(O1294,Y1294),M1294,M1294*(1-#REF!))</f>
        <v>#REF!</v>
      </c>
      <c r="X1294" s="106" t="e">
        <f t="shared" si="558"/>
        <v>#REF!</v>
      </c>
      <c r="Y1294" s="107" t="s">
        <v>72</v>
      </c>
      <c r="Z1294" s="103">
        <f t="shared" si="554"/>
        <v>0</v>
      </c>
      <c r="AA1294" s="103">
        <f t="shared" si="555"/>
        <v>0</v>
      </c>
      <c r="AB1294" s="128" t="str">
        <f t="shared" si="559"/>
        <v/>
      </c>
      <c r="AC1294" s="128" t="e">
        <f t="shared" si="560"/>
        <v>#REF!</v>
      </c>
    </row>
    <row r="1295" spans="1:29" ht="50.1" customHeight="1">
      <c r="A1295" s="171"/>
      <c r="B1295" s="171"/>
      <c r="C1295" s="174"/>
      <c r="D1295" s="174"/>
      <c r="E1295" s="131"/>
      <c r="F1295" s="177"/>
      <c r="G1295" s="180"/>
      <c r="H1295" s="163"/>
      <c r="I1295" s="165"/>
      <c r="J1295" s="168"/>
      <c r="K1295" s="62"/>
      <c r="L1295" s="63"/>
      <c r="M1295" s="63"/>
      <c r="N1295" s="142"/>
      <c r="O1295" s="127"/>
      <c r="P1295" s="100"/>
      <c r="Q1295" s="63">
        <f t="shared" si="556"/>
        <v>0</v>
      </c>
      <c r="R1295" s="64"/>
      <c r="S1295" s="67"/>
      <c r="T1295" s="46"/>
      <c r="U1295" s="106">
        <f>IF(EXACT(O1295,Y1295),M1295,M1295*(1-'Расчет ПРЕДЗАКАЗ'!$D$10))</f>
        <v>0</v>
      </c>
      <c r="V1295" s="106">
        <f t="shared" si="557"/>
        <v>0</v>
      </c>
      <c r="W1295" s="106" t="e">
        <f>IF(EXACT(O1295,Y1295),M1295,M1295*(1-#REF!))</f>
        <v>#REF!</v>
      </c>
      <c r="X1295" s="106" t="e">
        <f t="shared" si="558"/>
        <v>#REF!</v>
      </c>
      <c r="Y1295" s="107" t="s">
        <v>72</v>
      </c>
      <c r="Z1295" s="103">
        <f t="shared" si="554"/>
        <v>0</v>
      </c>
      <c r="AA1295" s="103">
        <f t="shared" si="555"/>
        <v>0</v>
      </c>
      <c r="AB1295" s="128" t="str">
        <f t="shared" si="559"/>
        <v/>
      </c>
      <c r="AC1295" s="128" t="e">
        <f t="shared" si="560"/>
        <v>#REF!</v>
      </c>
    </row>
    <row r="1296" spans="1:29" ht="50.1" customHeight="1">
      <c r="A1296" s="171"/>
      <c r="B1296" s="171"/>
      <c r="C1296" s="174"/>
      <c r="D1296" s="174"/>
      <c r="E1296" s="131"/>
      <c r="F1296" s="177"/>
      <c r="G1296" s="180"/>
      <c r="H1296" s="163"/>
      <c r="I1296" s="165"/>
      <c r="J1296" s="168"/>
      <c r="K1296" s="62"/>
      <c r="L1296" s="63"/>
      <c r="M1296" s="63"/>
      <c r="N1296" s="142"/>
      <c r="O1296" s="127"/>
      <c r="P1296" s="100"/>
      <c r="Q1296" s="63">
        <f t="shared" si="556"/>
        <v>0</v>
      </c>
      <c r="R1296" s="64"/>
      <c r="S1296" s="67"/>
      <c r="T1296" s="46"/>
      <c r="U1296" s="106">
        <f>IF(EXACT(O1296,Y1296),M1296,M1296*(1-'Расчет ПРЕДЗАКАЗ'!$D$10))</f>
        <v>0</v>
      </c>
      <c r="V1296" s="106">
        <f t="shared" si="557"/>
        <v>0</v>
      </c>
      <c r="W1296" s="106" t="e">
        <f>IF(EXACT(O1296,Y1296),M1296,M1296*(1-#REF!))</f>
        <v>#REF!</v>
      </c>
      <c r="X1296" s="106" t="e">
        <f t="shared" si="558"/>
        <v>#REF!</v>
      </c>
      <c r="Y1296" s="107" t="s">
        <v>72</v>
      </c>
      <c r="Z1296" s="103">
        <f t="shared" si="554"/>
        <v>0</v>
      </c>
      <c r="AA1296" s="103">
        <f t="shared" si="555"/>
        <v>0</v>
      </c>
      <c r="AB1296" s="128" t="str">
        <f t="shared" si="559"/>
        <v/>
      </c>
      <c r="AC1296" s="128" t="e">
        <f t="shared" si="560"/>
        <v>#REF!</v>
      </c>
    </row>
    <row r="1297" spans="1:29" ht="50.1" customHeight="1">
      <c r="A1297" s="171"/>
      <c r="B1297" s="171"/>
      <c r="C1297" s="174"/>
      <c r="D1297" s="174"/>
      <c r="E1297" s="131"/>
      <c r="F1297" s="177"/>
      <c r="G1297" s="180"/>
      <c r="H1297" s="163"/>
      <c r="I1297" s="165"/>
      <c r="J1297" s="168"/>
      <c r="K1297" s="62"/>
      <c r="L1297" s="63"/>
      <c r="M1297" s="63"/>
      <c r="N1297" s="65"/>
      <c r="O1297" s="127"/>
      <c r="P1297" s="100"/>
      <c r="Q1297" s="63">
        <f t="shared" si="556"/>
        <v>0</v>
      </c>
      <c r="R1297" s="65"/>
      <c r="S1297" s="67"/>
      <c r="T1297" s="40"/>
      <c r="U1297" s="106">
        <f>IF(EXACT(O1297,Y1297),M1297,M1297*(1-'Расчет ПРЕДЗАКАЗ'!$D$10))</f>
        <v>0</v>
      </c>
      <c r="V1297" s="106">
        <f t="shared" si="557"/>
        <v>0</v>
      </c>
      <c r="W1297" s="106" t="e">
        <f>IF(EXACT(O1297,Y1297),M1297,M1297*(1-#REF!))</f>
        <v>#REF!</v>
      </c>
      <c r="X1297" s="106" t="e">
        <f t="shared" si="558"/>
        <v>#REF!</v>
      </c>
      <c r="Y1297" s="107" t="s">
        <v>72</v>
      </c>
      <c r="Z1297" s="103">
        <f t="shared" si="554"/>
        <v>0</v>
      </c>
      <c r="AA1297" s="103">
        <f t="shared" si="555"/>
        <v>0</v>
      </c>
      <c r="AB1297" s="128" t="str">
        <f t="shared" si="559"/>
        <v/>
      </c>
      <c r="AC1297" s="128" t="e">
        <f t="shared" si="560"/>
        <v>#REF!</v>
      </c>
    </row>
    <row r="1298" spans="1:29" ht="50.1" customHeight="1">
      <c r="A1298" s="171"/>
      <c r="B1298" s="171"/>
      <c r="C1298" s="174"/>
      <c r="D1298" s="174"/>
      <c r="E1298" s="131"/>
      <c r="F1298" s="177"/>
      <c r="G1298" s="180"/>
      <c r="H1298" s="163"/>
      <c r="I1298" s="165"/>
      <c r="J1298" s="168"/>
      <c r="K1298" s="62"/>
      <c r="L1298" s="63"/>
      <c r="M1298" s="63"/>
      <c r="N1298" s="65"/>
      <c r="O1298" s="127"/>
      <c r="P1298" s="100"/>
      <c r="Q1298" s="63">
        <f t="shared" si="556"/>
        <v>0</v>
      </c>
      <c r="R1298" s="65"/>
      <c r="S1298" s="67"/>
      <c r="T1298" s="40"/>
      <c r="U1298" s="106">
        <f>IF(EXACT(O1298,Y1298),M1298,M1298*(1-'Расчет ПРЕДЗАКАЗ'!$D$10))</f>
        <v>0</v>
      </c>
      <c r="V1298" s="106">
        <f t="shared" si="557"/>
        <v>0</v>
      </c>
      <c r="W1298" s="106" t="e">
        <f>IF(EXACT(O1298,Y1298),M1298,M1298*(1-#REF!))</f>
        <v>#REF!</v>
      </c>
      <c r="X1298" s="106" t="e">
        <f t="shared" si="558"/>
        <v>#REF!</v>
      </c>
      <c r="Y1298" s="107" t="s">
        <v>72</v>
      </c>
      <c r="Z1298" s="103">
        <f t="shared" si="554"/>
        <v>0</v>
      </c>
      <c r="AA1298" s="103">
        <f t="shared" si="555"/>
        <v>0</v>
      </c>
      <c r="AB1298" s="128" t="str">
        <f t="shared" si="559"/>
        <v/>
      </c>
      <c r="AC1298" s="128" t="e">
        <f t="shared" si="560"/>
        <v>#REF!</v>
      </c>
    </row>
    <row r="1299" spans="1:29" ht="50.1" customHeight="1">
      <c r="A1299" s="171"/>
      <c r="B1299" s="171"/>
      <c r="C1299" s="174"/>
      <c r="D1299" s="174"/>
      <c r="E1299" s="131"/>
      <c r="F1299" s="177"/>
      <c r="G1299" s="180"/>
      <c r="H1299" s="163"/>
      <c r="I1299" s="165"/>
      <c r="J1299" s="168"/>
      <c r="K1299" s="62"/>
      <c r="L1299" s="63"/>
      <c r="M1299" s="63"/>
      <c r="N1299" s="65"/>
      <c r="O1299" s="127"/>
      <c r="P1299" s="100"/>
      <c r="Q1299" s="63">
        <f t="shared" si="556"/>
        <v>0</v>
      </c>
      <c r="R1299" s="65"/>
      <c r="S1299" s="67"/>
      <c r="T1299" s="40"/>
      <c r="U1299" s="106">
        <f>IF(EXACT(O1299,Y1299),M1299,M1299*(1-'Расчет ПРЕДЗАКАЗ'!$D$10))</f>
        <v>0</v>
      </c>
      <c r="V1299" s="106">
        <f t="shared" si="557"/>
        <v>0</v>
      </c>
      <c r="W1299" s="106" t="e">
        <f>IF(EXACT(O1299,Y1299),M1299,M1299*(1-#REF!))</f>
        <v>#REF!</v>
      </c>
      <c r="X1299" s="106" t="e">
        <f t="shared" si="558"/>
        <v>#REF!</v>
      </c>
      <c r="Y1299" s="107" t="s">
        <v>72</v>
      </c>
      <c r="Z1299" s="103">
        <f t="shared" si="554"/>
        <v>0</v>
      </c>
      <c r="AA1299" s="103">
        <f t="shared" si="555"/>
        <v>0</v>
      </c>
      <c r="AB1299" s="128" t="str">
        <f t="shared" si="559"/>
        <v/>
      </c>
      <c r="AC1299" s="128" t="e">
        <f t="shared" si="560"/>
        <v>#REF!</v>
      </c>
    </row>
    <row r="1300" spans="1:29" ht="50.1" customHeight="1">
      <c r="A1300" s="171"/>
      <c r="B1300" s="171"/>
      <c r="C1300" s="174"/>
      <c r="D1300" s="174"/>
      <c r="E1300" s="131"/>
      <c r="F1300" s="177"/>
      <c r="G1300" s="180"/>
      <c r="H1300" s="163"/>
      <c r="I1300" s="165"/>
      <c r="J1300" s="168"/>
      <c r="K1300" s="62"/>
      <c r="L1300" s="63"/>
      <c r="M1300" s="63"/>
      <c r="N1300" s="65"/>
      <c r="O1300" s="127"/>
      <c r="P1300" s="100"/>
      <c r="Q1300" s="63">
        <f t="shared" si="556"/>
        <v>0</v>
      </c>
      <c r="R1300" s="65"/>
      <c r="S1300" s="67"/>
      <c r="T1300" s="40"/>
      <c r="U1300" s="106">
        <f>IF(EXACT(O1300,Y1300),M1300,M1300*(1-'Расчет ПРЕДЗАКАЗ'!$D$10))</f>
        <v>0</v>
      </c>
      <c r="V1300" s="106">
        <f t="shared" si="557"/>
        <v>0</v>
      </c>
      <c r="W1300" s="106" t="e">
        <f>IF(EXACT(O1300,Y1300),M1300,M1300*(1-#REF!))</f>
        <v>#REF!</v>
      </c>
      <c r="X1300" s="106" t="e">
        <f t="shared" si="558"/>
        <v>#REF!</v>
      </c>
      <c r="Y1300" s="107" t="s">
        <v>72</v>
      </c>
      <c r="Z1300" s="103">
        <f t="shared" si="554"/>
        <v>0</v>
      </c>
      <c r="AA1300" s="103">
        <f t="shared" si="555"/>
        <v>0</v>
      </c>
      <c r="AB1300" s="128" t="str">
        <f t="shared" si="559"/>
        <v/>
      </c>
      <c r="AC1300" s="128" t="e">
        <f t="shared" si="560"/>
        <v>#REF!</v>
      </c>
    </row>
    <row r="1301" spans="1:29" ht="50.1" customHeight="1">
      <c r="A1301" s="171"/>
      <c r="B1301" s="171"/>
      <c r="C1301" s="174"/>
      <c r="D1301" s="174"/>
      <c r="E1301" s="131"/>
      <c r="F1301" s="177"/>
      <c r="G1301" s="180"/>
      <c r="H1301" s="163"/>
      <c r="I1301" s="165"/>
      <c r="J1301" s="168"/>
      <c r="K1301" s="62"/>
      <c r="L1301" s="63"/>
      <c r="M1301" s="63"/>
      <c r="N1301" s="65"/>
      <c r="O1301" s="127"/>
      <c r="P1301" s="100"/>
      <c r="Q1301" s="63">
        <f t="shared" si="556"/>
        <v>0</v>
      </c>
      <c r="R1301" s="65"/>
      <c r="S1301" s="67"/>
      <c r="T1301" s="40"/>
      <c r="U1301" s="106">
        <f>IF(EXACT(O1301,Y1301),M1301,M1301*(1-'Расчет ПРЕДЗАКАЗ'!$D$10))</f>
        <v>0</v>
      </c>
      <c r="V1301" s="106">
        <f t="shared" si="557"/>
        <v>0</v>
      </c>
      <c r="W1301" s="106" t="e">
        <f>IF(EXACT(O1301,Y1301),M1301,M1301*(1-#REF!))</f>
        <v>#REF!</v>
      </c>
      <c r="X1301" s="106" t="e">
        <f t="shared" si="558"/>
        <v>#REF!</v>
      </c>
      <c r="Y1301" s="107" t="s">
        <v>72</v>
      </c>
      <c r="Z1301" s="103">
        <f t="shared" si="554"/>
        <v>0</v>
      </c>
      <c r="AA1301" s="103">
        <f t="shared" si="555"/>
        <v>0</v>
      </c>
      <c r="AB1301" s="128" t="str">
        <f t="shared" si="559"/>
        <v/>
      </c>
      <c r="AC1301" s="128" t="e">
        <f t="shared" si="560"/>
        <v>#REF!</v>
      </c>
    </row>
    <row r="1302" spans="1:29" ht="50.1" customHeight="1">
      <c r="A1302" s="172"/>
      <c r="B1302" s="172"/>
      <c r="C1302" s="175"/>
      <c r="D1302" s="175"/>
      <c r="E1302" s="132"/>
      <c r="F1302" s="178"/>
      <c r="G1302" s="181"/>
      <c r="H1302" s="164"/>
      <c r="I1302" s="166"/>
      <c r="J1302" s="169"/>
      <c r="K1302" s="62"/>
      <c r="L1302" s="63"/>
      <c r="M1302" s="63"/>
      <c r="N1302" s="65"/>
      <c r="O1302" s="127"/>
      <c r="P1302" s="100"/>
      <c r="Q1302" s="63">
        <f t="shared" si="556"/>
        <v>0</v>
      </c>
      <c r="R1302" s="65"/>
      <c r="S1302" s="64"/>
      <c r="T1302" s="40"/>
      <c r="U1302" s="106">
        <f>IF(EXACT(O1302,Y1302),M1302,M1302*(1-'Расчет ПРЕДЗАКАЗ'!$D$10))</f>
        <v>0</v>
      </c>
      <c r="V1302" s="106">
        <f t="shared" si="557"/>
        <v>0</v>
      </c>
      <c r="W1302" s="106" t="e">
        <f>IF(EXACT(O1302,Y1302),M1302,M1302*(1-#REF!))</f>
        <v>#REF!</v>
      </c>
      <c r="X1302" s="106" t="e">
        <f t="shared" si="558"/>
        <v>#REF!</v>
      </c>
      <c r="Y1302" s="107" t="s">
        <v>72</v>
      </c>
      <c r="Z1302" s="103">
        <f t="shared" si="554"/>
        <v>0</v>
      </c>
      <c r="AA1302" s="103">
        <f t="shared" si="555"/>
        <v>0</v>
      </c>
      <c r="AB1302" s="128" t="str">
        <f t="shared" si="559"/>
        <v/>
      </c>
      <c r="AC1302" s="128" t="e">
        <f t="shared" si="560"/>
        <v>#REF!</v>
      </c>
    </row>
    <row r="1303" spans="1:29" ht="11.25" customHeight="1" thickBot="1"/>
    <row r="1304" spans="1:29" ht="50.1" customHeight="1">
      <c r="A1304" s="170">
        <v>586</v>
      </c>
      <c r="B1304" s="170" t="s">
        <v>4645</v>
      </c>
      <c r="C1304" s="173" t="s">
        <v>4646</v>
      </c>
      <c r="D1304" s="173" t="s">
        <v>77</v>
      </c>
      <c r="E1304" s="131"/>
      <c r="F1304" s="196" t="s">
        <v>1641</v>
      </c>
      <c r="G1304" s="179" t="s">
        <v>4647</v>
      </c>
      <c r="H1304" s="162" t="s">
        <v>2745</v>
      </c>
      <c r="I1304" s="195" t="s">
        <v>4643</v>
      </c>
      <c r="J1304" s="167" t="s">
        <v>19</v>
      </c>
      <c r="K1304" s="62" t="s">
        <v>587</v>
      </c>
      <c r="L1304" s="63">
        <v>1480</v>
      </c>
      <c r="M1304" s="63">
        <v>920</v>
      </c>
      <c r="N1304" s="142" t="s">
        <v>4648</v>
      </c>
      <c r="O1304" s="127"/>
      <c r="P1304" s="100"/>
      <c r="Q1304" s="63">
        <f>P1304*M1304</f>
        <v>0</v>
      </c>
      <c r="R1304" s="64"/>
      <c r="S1304" s="67">
        <v>388</v>
      </c>
      <c r="T1304" s="61"/>
      <c r="U1304" s="106">
        <f>IF(EXACT(O1304,Y1304),M1304,M1304*(1-'Расчет ПРЕДЗАКАЗ'!$D$10))</f>
        <v>901.6</v>
      </c>
      <c r="V1304" s="106">
        <f>P1304*U1304</f>
        <v>0</v>
      </c>
      <c r="W1304" s="106" t="e">
        <f>IF(EXACT(O1304,Y1304),M1304,M1304*(1-#REF!))</f>
        <v>#REF!</v>
      </c>
      <c r="X1304" s="106" t="e">
        <f>P1304*W1304</f>
        <v>#REF!</v>
      </c>
      <c r="Y1304" s="107" t="s">
        <v>72</v>
      </c>
      <c r="Z1304" s="103">
        <f t="shared" ref="Z1304:Z1318" si="561">IF(EXACT(O1304,Y1304),Q1304,0)</f>
        <v>0</v>
      </c>
      <c r="AA1304" s="103">
        <f t="shared" ref="AA1304:AA1318" si="562">IF(Z1304=0,Q1304,0)</f>
        <v>0</v>
      </c>
      <c r="AB1304" s="128">
        <f>IF(U1304=0,"",L1304/U1304-1)</f>
        <v>0.64152617568766623</v>
      </c>
      <c r="AC1304" s="128" t="e">
        <f>IF(W1304=0,"",L1304/W1304-1)</f>
        <v>#REF!</v>
      </c>
    </row>
    <row r="1305" spans="1:29" ht="50.1" customHeight="1">
      <c r="A1305" s="171"/>
      <c r="B1305" s="171"/>
      <c r="C1305" s="174"/>
      <c r="D1305" s="174"/>
      <c r="E1305" s="131"/>
      <c r="F1305" s="177"/>
      <c r="G1305" s="180"/>
      <c r="H1305" s="163"/>
      <c r="I1305" s="165"/>
      <c r="J1305" s="168"/>
      <c r="K1305" s="62"/>
      <c r="L1305" s="63"/>
      <c r="M1305" s="63"/>
      <c r="N1305" s="142"/>
      <c r="O1305" s="127"/>
      <c r="P1305" s="100"/>
      <c r="Q1305" s="63">
        <f t="shared" ref="Q1305:Q1318" si="563">P1305*M1305</f>
        <v>0</v>
      </c>
      <c r="R1305" s="64"/>
      <c r="S1305" s="67"/>
      <c r="T1305" s="46"/>
      <c r="U1305" s="106">
        <f>IF(EXACT(O1305,Y1305),M1305,M1305*(1-'Расчет ПРЕДЗАКАЗ'!$D$10))</f>
        <v>0</v>
      </c>
      <c r="V1305" s="106">
        <f t="shared" ref="V1305:V1318" si="564">P1305*U1305</f>
        <v>0</v>
      </c>
      <c r="W1305" s="106" t="e">
        <f>IF(EXACT(O1305,Y1305),M1305,M1305*(1-#REF!))</f>
        <v>#REF!</v>
      </c>
      <c r="X1305" s="106" t="e">
        <f t="shared" ref="X1305:X1318" si="565">P1305*W1305</f>
        <v>#REF!</v>
      </c>
      <c r="Y1305" s="107" t="s">
        <v>72</v>
      </c>
      <c r="Z1305" s="103">
        <f t="shared" si="561"/>
        <v>0</v>
      </c>
      <c r="AA1305" s="103">
        <f t="shared" si="562"/>
        <v>0</v>
      </c>
      <c r="AB1305" s="128" t="str">
        <f t="shared" ref="AB1305:AB1318" si="566">IF(U1305=0,"",L1305/U1305-1)</f>
        <v/>
      </c>
      <c r="AC1305" s="128" t="e">
        <f t="shared" ref="AC1305:AC1318" si="567">IF(W1305=0,"",L1305/W1305-1)</f>
        <v>#REF!</v>
      </c>
    </row>
    <row r="1306" spans="1:29" ht="50.1" customHeight="1">
      <c r="A1306" s="171"/>
      <c r="B1306" s="171"/>
      <c r="C1306" s="174"/>
      <c r="D1306" s="174"/>
      <c r="E1306" s="131"/>
      <c r="F1306" s="177"/>
      <c r="G1306" s="180"/>
      <c r="H1306" s="163"/>
      <c r="I1306" s="165"/>
      <c r="J1306" s="168"/>
      <c r="K1306" s="62"/>
      <c r="L1306" s="63"/>
      <c r="M1306" s="63"/>
      <c r="N1306" s="142"/>
      <c r="O1306" s="127"/>
      <c r="P1306" s="100"/>
      <c r="Q1306" s="63">
        <f t="shared" si="563"/>
        <v>0</v>
      </c>
      <c r="R1306" s="64"/>
      <c r="S1306" s="67"/>
      <c r="T1306" s="46"/>
      <c r="U1306" s="106">
        <f>IF(EXACT(O1306,Y1306),M1306,M1306*(1-'Расчет ПРЕДЗАКАЗ'!$D$10))</f>
        <v>0</v>
      </c>
      <c r="V1306" s="106">
        <f t="shared" si="564"/>
        <v>0</v>
      </c>
      <c r="W1306" s="106" t="e">
        <f>IF(EXACT(O1306,Y1306),M1306,M1306*(1-#REF!))</f>
        <v>#REF!</v>
      </c>
      <c r="X1306" s="106" t="e">
        <f t="shared" si="565"/>
        <v>#REF!</v>
      </c>
      <c r="Y1306" s="107" t="s">
        <v>72</v>
      </c>
      <c r="Z1306" s="103">
        <f t="shared" si="561"/>
        <v>0</v>
      </c>
      <c r="AA1306" s="103">
        <f t="shared" si="562"/>
        <v>0</v>
      </c>
      <c r="AB1306" s="128" t="str">
        <f t="shared" si="566"/>
        <v/>
      </c>
      <c r="AC1306" s="128" t="e">
        <f t="shared" si="567"/>
        <v>#REF!</v>
      </c>
    </row>
    <row r="1307" spans="1:29" ht="50.1" customHeight="1">
      <c r="A1307" s="171"/>
      <c r="B1307" s="171"/>
      <c r="C1307" s="174"/>
      <c r="D1307" s="174"/>
      <c r="E1307" s="131"/>
      <c r="F1307" s="177"/>
      <c r="G1307" s="180"/>
      <c r="H1307" s="163"/>
      <c r="I1307" s="165"/>
      <c r="J1307" s="168"/>
      <c r="K1307" s="62"/>
      <c r="L1307" s="63"/>
      <c r="M1307" s="63"/>
      <c r="N1307" s="142"/>
      <c r="O1307" s="127"/>
      <c r="P1307" s="100"/>
      <c r="Q1307" s="63">
        <f t="shared" si="563"/>
        <v>0</v>
      </c>
      <c r="R1307" s="64"/>
      <c r="S1307" s="67"/>
      <c r="T1307" s="46"/>
      <c r="U1307" s="106">
        <f>IF(EXACT(O1307,Y1307),M1307,M1307*(1-'Расчет ПРЕДЗАКАЗ'!$D$10))</f>
        <v>0</v>
      </c>
      <c r="V1307" s="106">
        <f t="shared" si="564"/>
        <v>0</v>
      </c>
      <c r="W1307" s="106" t="e">
        <f>IF(EXACT(O1307,Y1307),M1307,M1307*(1-#REF!))</f>
        <v>#REF!</v>
      </c>
      <c r="X1307" s="106" t="e">
        <f t="shared" si="565"/>
        <v>#REF!</v>
      </c>
      <c r="Y1307" s="107" t="s">
        <v>72</v>
      </c>
      <c r="Z1307" s="103">
        <f t="shared" si="561"/>
        <v>0</v>
      </c>
      <c r="AA1307" s="103">
        <f t="shared" si="562"/>
        <v>0</v>
      </c>
      <c r="AB1307" s="128" t="str">
        <f t="shared" si="566"/>
        <v/>
      </c>
      <c r="AC1307" s="128" t="e">
        <f t="shared" si="567"/>
        <v>#REF!</v>
      </c>
    </row>
    <row r="1308" spans="1:29" ht="50.1" customHeight="1">
      <c r="A1308" s="171"/>
      <c r="B1308" s="171"/>
      <c r="C1308" s="174"/>
      <c r="D1308" s="174"/>
      <c r="E1308" s="131"/>
      <c r="F1308" s="177"/>
      <c r="G1308" s="180"/>
      <c r="H1308" s="163"/>
      <c r="I1308" s="165"/>
      <c r="J1308" s="168"/>
      <c r="K1308" s="62"/>
      <c r="L1308" s="63"/>
      <c r="M1308" s="63"/>
      <c r="N1308" s="142"/>
      <c r="O1308" s="127"/>
      <c r="P1308" s="100"/>
      <c r="Q1308" s="63">
        <f t="shared" si="563"/>
        <v>0</v>
      </c>
      <c r="R1308" s="64"/>
      <c r="S1308" s="67"/>
      <c r="T1308" s="46"/>
      <c r="U1308" s="106">
        <f>IF(EXACT(O1308,Y1308),M1308,M1308*(1-'Расчет ПРЕДЗАКАЗ'!$D$10))</f>
        <v>0</v>
      </c>
      <c r="V1308" s="106">
        <f t="shared" si="564"/>
        <v>0</v>
      </c>
      <c r="W1308" s="106" t="e">
        <f>IF(EXACT(O1308,Y1308),M1308,M1308*(1-#REF!))</f>
        <v>#REF!</v>
      </c>
      <c r="X1308" s="106" t="e">
        <f t="shared" si="565"/>
        <v>#REF!</v>
      </c>
      <c r="Y1308" s="107" t="s">
        <v>72</v>
      </c>
      <c r="Z1308" s="103">
        <f t="shared" si="561"/>
        <v>0</v>
      </c>
      <c r="AA1308" s="103">
        <f t="shared" si="562"/>
        <v>0</v>
      </c>
      <c r="AB1308" s="128" t="str">
        <f t="shared" si="566"/>
        <v/>
      </c>
      <c r="AC1308" s="128" t="e">
        <f t="shared" si="567"/>
        <v>#REF!</v>
      </c>
    </row>
    <row r="1309" spans="1:29" ht="50.1" customHeight="1">
      <c r="A1309" s="171"/>
      <c r="B1309" s="171"/>
      <c r="C1309" s="174"/>
      <c r="D1309" s="174"/>
      <c r="E1309" s="131"/>
      <c r="F1309" s="177"/>
      <c r="G1309" s="180"/>
      <c r="H1309" s="163"/>
      <c r="I1309" s="165"/>
      <c r="J1309" s="168"/>
      <c r="K1309" s="62"/>
      <c r="L1309" s="63"/>
      <c r="M1309" s="63"/>
      <c r="N1309" s="142"/>
      <c r="O1309" s="127"/>
      <c r="P1309" s="100"/>
      <c r="Q1309" s="63">
        <f t="shared" si="563"/>
        <v>0</v>
      </c>
      <c r="R1309" s="64"/>
      <c r="S1309" s="67"/>
      <c r="T1309" s="46"/>
      <c r="U1309" s="106">
        <f>IF(EXACT(O1309,Y1309),M1309,M1309*(1-'Расчет ПРЕДЗАКАЗ'!$D$10))</f>
        <v>0</v>
      </c>
      <c r="V1309" s="106">
        <f t="shared" si="564"/>
        <v>0</v>
      </c>
      <c r="W1309" s="106" t="e">
        <f>IF(EXACT(O1309,Y1309),M1309,M1309*(1-#REF!))</f>
        <v>#REF!</v>
      </c>
      <c r="X1309" s="106" t="e">
        <f t="shared" si="565"/>
        <v>#REF!</v>
      </c>
      <c r="Y1309" s="107" t="s">
        <v>72</v>
      </c>
      <c r="Z1309" s="103">
        <f t="shared" si="561"/>
        <v>0</v>
      </c>
      <c r="AA1309" s="103">
        <f t="shared" si="562"/>
        <v>0</v>
      </c>
      <c r="AB1309" s="128" t="str">
        <f t="shared" si="566"/>
        <v/>
      </c>
      <c r="AC1309" s="128" t="e">
        <f t="shared" si="567"/>
        <v>#REF!</v>
      </c>
    </row>
    <row r="1310" spans="1:29" ht="50.1" customHeight="1">
      <c r="A1310" s="171"/>
      <c r="B1310" s="171"/>
      <c r="C1310" s="174"/>
      <c r="D1310" s="174"/>
      <c r="E1310" s="131"/>
      <c r="F1310" s="177"/>
      <c r="G1310" s="180"/>
      <c r="H1310" s="163"/>
      <c r="I1310" s="165"/>
      <c r="J1310" s="168"/>
      <c r="K1310" s="62"/>
      <c r="L1310" s="63"/>
      <c r="M1310" s="63"/>
      <c r="N1310" s="142"/>
      <c r="O1310" s="127"/>
      <c r="P1310" s="100"/>
      <c r="Q1310" s="63">
        <f t="shared" si="563"/>
        <v>0</v>
      </c>
      <c r="R1310" s="64"/>
      <c r="S1310" s="67"/>
      <c r="T1310" s="46"/>
      <c r="U1310" s="106">
        <f>IF(EXACT(O1310,Y1310),M1310,M1310*(1-'Расчет ПРЕДЗАКАЗ'!$D$10))</f>
        <v>0</v>
      </c>
      <c r="V1310" s="106">
        <f t="shared" si="564"/>
        <v>0</v>
      </c>
      <c r="W1310" s="106" t="e">
        <f>IF(EXACT(O1310,Y1310),M1310,M1310*(1-#REF!))</f>
        <v>#REF!</v>
      </c>
      <c r="X1310" s="106" t="e">
        <f t="shared" si="565"/>
        <v>#REF!</v>
      </c>
      <c r="Y1310" s="107" t="s">
        <v>72</v>
      </c>
      <c r="Z1310" s="103">
        <f t="shared" si="561"/>
        <v>0</v>
      </c>
      <c r="AA1310" s="103">
        <f t="shared" si="562"/>
        <v>0</v>
      </c>
      <c r="AB1310" s="128" t="str">
        <f t="shared" si="566"/>
        <v/>
      </c>
      <c r="AC1310" s="128" t="e">
        <f t="shared" si="567"/>
        <v>#REF!</v>
      </c>
    </row>
    <row r="1311" spans="1:29" ht="50.1" customHeight="1">
      <c r="A1311" s="171"/>
      <c r="B1311" s="171"/>
      <c r="C1311" s="174"/>
      <c r="D1311" s="174"/>
      <c r="E1311" s="131"/>
      <c r="F1311" s="177"/>
      <c r="G1311" s="180"/>
      <c r="H1311" s="163"/>
      <c r="I1311" s="165"/>
      <c r="J1311" s="168"/>
      <c r="K1311" s="62"/>
      <c r="L1311" s="63"/>
      <c r="M1311" s="63"/>
      <c r="N1311" s="142"/>
      <c r="O1311" s="127"/>
      <c r="P1311" s="100"/>
      <c r="Q1311" s="63">
        <f t="shared" si="563"/>
        <v>0</v>
      </c>
      <c r="R1311" s="64"/>
      <c r="S1311" s="67"/>
      <c r="T1311" s="46"/>
      <c r="U1311" s="106">
        <f>IF(EXACT(O1311,Y1311),M1311,M1311*(1-'Расчет ПРЕДЗАКАЗ'!$D$10))</f>
        <v>0</v>
      </c>
      <c r="V1311" s="106">
        <f t="shared" si="564"/>
        <v>0</v>
      </c>
      <c r="W1311" s="106" t="e">
        <f>IF(EXACT(O1311,Y1311),M1311,M1311*(1-#REF!))</f>
        <v>#REF!</v>
      </c>
      <c r="X1311" s="106" t="e">
        <f t="shared" si="565"/>
        <v>#REF!</v>
      </c>
      <c r="Y1311" s="107" t="s">
        <v>72</v>
      </c>
      <c r="Z1311" s="103">
        <f t="shared" si="561"/>
        <v>0</v>
      </c>
      <c r="AA1311" s="103">
        <f t="shared" si="562"/>
        <v>0</v>
      </c>
      <c r="AB1311" s="128" t="str">
        <f t="shared" si="566"/>
        <v/>
      </c>
      <c r="AC1311" s="128" t="e">
        <f t="shared" si="567"/>
        <v>#REF!</v>
      </c>
    </row>
    <row r="1312" spans="1:29" ht="50.1" customHeight="1">
      <c r="A1312" s="171"/>
      <c r="B1312" s="171"/>
      <c r="C1312" s="174"/>
      <c r="D1312" s="174"/>
      <c r="E1312" s="131"/>
      <c r="F1312" s="177"/>
      <c r="G1312" s="180"/>
      <c r="H1312" s="163"/>
      <c r="I1312" s="165"/>
      <c r="J1312" s="168"/>
      <c r="K1312" s="62"/>
      <c r="L1312" s="63"/>
      <c r="M1312" s="63"/>
      <c r="N1312" s="142"/>
      <c r="O1312" s="127"/>
      <c r="P1312" s="100"/>
      <c r="Q1312" s="63">
        <f t="shared" si="563"/>
        <v>0</v>
      </c>
      <c r="R1312" s="64"/>
      <c r="S1312" s="67"/>
      <c r="T1312" s="46"/>
      <c r="U1312" s="106">
        <f>IF(EXACT(O1312,Y1312),M1312,M1312*(1-'Расчет ПРЕДЗАКАЗ'!$D$10))</f>
        <v>0</v>
      </c>
      <c r="V1312" s="106">
        <f t="shared" si="564"/>
        <v>0</v>
      </c>
      <c r="W1312" s="106" t="e">
        <f>IF(EXACT(O1312,Y1312),M1312,M1312*(1-#REF!))</f>
        <v>#REF!</v>
      </c>
      <c r="X1312" s="106" t="e">
        <f t="shared" si="565"/>
        <v>#REF!</v>
      </c>
      <c r="Y1312" s="107" t="s">
        <v>72</v>
      </c>
      <c r="Z1312" s="103">
        <f t="shared" si="561"/>
        <v>0</v>
      </c>
      <c r="AA1312" s="103">
        <f t="shared" si="562"/>
        <v>0</v>
      </c>
      <c r="AB1312" s="128" t="str">
        <f t="shared" si="566"/>
        <v/>
      </c>
      <c r="AC1312" s="128" t="e">
        <f t="shared" si="567"/>
        <v>#REF!</v>
      </c>
    </row>
    <row r="1313" spans="1:29" ht="50.1" customHeight="1">
      <c r="A1313" s="171"/>
      <c r="B1313" s="171"/>
      <c r="C1313" s="174"/>
      <c r="D1313" s="174"/>
      <c r="E1313" s="131"/>
      <c r="F1313" s="177"/>
      <c r="G1313" s="180"/>
      <c r="H1313" s="163"/>
      <c r="I1313" s="165"/>
      <c r="J1313" s="168"/>
      <c r="K1313" s="62"/>
      <c r="L1313" s="63"/>
      <c r="M1313" s="63"/>
      <c r="N1313" s="65"/>
      <c r="O1313" s="127"/>
      <c r="P1313" s="100"/>
      <c r="Q1313" s="63">
        <f t="shared" si="563"/>
        <v>0</v>
      </c>
      <c r="R1313" s="65"/>
      <c r="S1313" s="67"/>
      <c r="T1313" s="40"/>
      <c r="U1313" s="106">
        <f>IF(EXACT(O1313,Y1313),M1313,M1313*(1-'Расчет ПРЕДЗАКАЗ'!$D$10))</f>
        <v>0</v>
      </c>
      <c r="V1313" s="106">
        <f t="shared" si="564"/>
        <v>0</v>
      </c>
      <c r="W1313" s="106" t="e">
        <f>IF(EXACT(O1313,Y1313),M1313,M1313*(1-#REF!))</f>
        <v>#REF!</v>
      </c>
      <c r="X1313" s="106" t="e">
        <f t="shared" si="565"/>
        <v>#REF!</v>
      </c>
      <c r="Y1313" s="107" t="s">
        <v>72</v>
      </c>
      <c r="Z1313" s="103">
        <f t="shared" si="561"/>
        <v>0</v>
      </c>
      <c r="AA1313" s="103">
        <f t="shared" si="562"/>
        <v>0</v>
      </c>
      <c r="AB1313" s="128" t="str">
        <f t="shared" si="566"/>
        <v/>
      </c>
      <c r="AC1313" s="128" t="e">
        <f t="shared" si="567"/>
        <v>#REF!</v>
      </c>
    </row>
    <row r="1314" spans="1:29" ht="50.1" customHeight="1">
      <c r="A1314" s="171"/>
      <c r="B1314" s="171"/>
      <c r="C1314" s="174"/>
      <c r="D1314" s="174"/>
      <c r="E1314" s="131"/>
      <c r="F1314" s="177"/>
      <c r="G1314" s="180"/>
      <c r="H1314" s="163"/>
      <c r="I1314" s="165"/>
      <c r="J1314" s="168"/>
      <c r="K1314" s="62"/>
      <c r="L1314" s="63"/>
      <c r="M1314" s="63"/>
      <c r="N1314" s="65"/>
      <c r="O1314" s="127"/>
      <c r="P1314" s="100"/>
      <c r="Q1314" s="63">
        <f t="shared" si="563"/>
        <v>0</v>
      </c>
      <c r="R1314" s="65"/>
      <c r="S1314" s="67"/>
      <c r="T1314" s="40"/>
      <c r="U1314" s="106">
        <f>IF(EXACT(O1314,Y1314),M1314,M1314*(1-'Расчет ПРЕДЗАКАЗ'!$D$10))</f>
        <v>0</v>
      </c>
      <c r="V1314" s="106">
        <f t="shared" si="564"/>
        <v>0</v>
      </c>
      <c r="W1314" s="106" t="e">
        <f>IF(EXACT(O1314,Y1314),M1314,M1314*(1-#REF!))</f>
        <v>#REF!</v>
      </c>
      <c r="X1314" s="106" t="e">
        <f t="shared" si="565"/>
        <v>#REF!</v>
      </c>
      <c r="Y1314" s="107" t="s">
        <v>72</v>
      </c>
      <c r="Z1314" s="103">
        <f t="shared" si="561"/>
        <v>0</v>
      </c>
      <c r="AA1314" s="103">
        <f t="shared" si="562"/>
        <v>0</v>
      </c>
      <c r="AB1314" s="128" t="str">
        <f t="shared" si="566"/>
        <v/>
      </c>
      <c r="AC1314" s="128" t="e">
        <f t="shared" si="567"/>
        <v>#REF!</v>
      </c>
    </row>
    <row r="1315" spans="1:29" ht="50.1" customHeight="1">
      <c r="A1315" s="171"/>
      <c r="B1315" s="171"/>
      <c r="C1315" s="174"/>
      <c r="D1315" s="174"/>
      <c r="E1315" s="131"/>
      <c r="F1315" s="177"/>
      <c r="G1315" s="180"/>
      <c r="H1315" s="163"/>
      <c r="I1315" s="165"/>
      <c r="J1315" s="168"/>
      <c r="K1315" s="62"/>
      <c r="L1315" s="63"/>
      <c r="M1315" s="63"/>
      <c r="N1315" s="65"/>
      <c r="O1315" s="127"/>
      <c r="P1315" s="100"/>
      <c r="Q1315" s="63">
        <f t="shared" si="563"/>
        <v>0</v>
      </c>
      <c r="R1315" s="65"/>
      <c r="S1315" s="67"/>
      <c r="T1315" s="40"/>
      <c r="U1315" s="106">
        <f>IF(EXACT(O1315,Y1315),M1315,M1315*(1-'Расчет ПРЕДЗАКАЗ'!$D$10))</f>
        <v>0</v>
      </c>
      <c r="V1315" s="106">
        <f t="shared" si="564"/>
        <v>0</v>
      </c>
      <c r="W1315" s="106" t="e">
        <f>IF(EXACT(O1315,Y1315),M1315,M1315*(1-#REF!))</f>
        <v>#REF!</v>
      </c>
      <c r="X1315" s="106" t="e">
        <f t="shared" si="565"/>
        <v>#REF!</v>
      </c>
      <c r="Y1315" s="107" t="s">
        <v>72</v>
      </c>
      <c r="Z1315" s="103">
        <f t="shared" si="561"/>
        <v>0</v>
      </c>
      <c r="AA1315" s="103">
        <f t="shared" si="562"/>
        <v>0</v>
      </c>
      <c r="AB1315" s="128" t="str">
        <f t="shared" si="566"/>
        <v/>
      </c>
      <c r="AC1315" s="128" t="e">
        <f t="shared" si="567"/>
        <v>#REF!</v>
      </c>
    </row>
    <row r="1316" spans="1:29" ht="50.1" customHeight="1">
      <c r="A1316" s="171"/>
      <c r="B1316" s="171"/>
      <c r="C1316" s="174"/>
      <c r="D1316" s="174"/>
      <c r="E1316" s="131"/>
      <c r="F1316" s="177"/>
      <c r="G1316" s="180"/>
      <c r="H1316" s="163"/>
      <c r="I1316" s="165"/>
      <c r="J1316" s="168"/>
      <c r="K1316" s="62"/>
      <c r="L1316" s="63"/>
      <c r="M1316" s="63"/>
      <c r="N1316" s="65"/>
      <c r="O1316" s="127"/>
      <c r="P1316" s="100"/>
      <c r="Q1316" s="63">
        <f t="shared" si="563"/>
        <v>0</v>
      </c>
      <c r="R1316" s="65"/>
      <c r="S1316" s="67"/>
      <c r="T1316" s="40"/>
      <c r="U1316" s="106">
        <f>IF(EXACT(O1316,Y1316),M1316,M1316*(1-'Расчет ПРЕДЗАКАЗ'!$D$10))</f>
        <v>0</v>
      </c>
      <c r="V1316" s="106">
        <f t="shared" si="564"/>
        <v>0</v>
      </c>
      <c r="W1316" s="106" t="e">
        <f>IF(EXACT(O1316,Y1316),M1316,M1316*(1-#REF!))</f>
        <v>#REF!</v>
      </c>
      <c r="X1316" s="106" t="e">
        <f t="shared" si="565"/>
        <v>#REF!</v>
      </c>
      <c r="Y1316" s="107" t="s">
        <v>72</v>
      </c>
      <c r="Z1316" s="103">
        <f t="shared" si="561"/>
        <v>0</v>
      </c>
      <c r="AA1316" s="103">
        <f t="shared" si="562"/>
        <v>0</v>
      </c>
      <c r="AB1316" s="128" t="str">
        <f t="shared" si="566"/>
        <v/>
      </c>
      <c r="AC1316" s="128" t="e">
        <f t="shared" si="567"/>
        <v>#REF!</v>
      </c>
    </row>
    <row r="1317" spans="1:29" ht="50.1" customHeight="1">
      <c r="A1317" s="171"/>
      <c r="B1317" s="171"/>
      <c r="C1317" s="174"/>
      <c r="D1317" s="174"/>
      <c r="E1317" s="131"/>
      <c r="F1317" s="177"/>
      <c r="G1317" s="180"/>
      <c r="H1317" s="163"/>
      <c r="I1317" s="165"/>
      <c r="J1317" s="168"/>
      <c r="K1317" s="62"/>
      <c r="L1317" s="63"/>
      <c r="M1317" s="63"/>
      <c r="N1317" s="65"/>
      <c r="O1317" s="127"/>
      <c r="P1317" s="100"/>
      <c r="Q1317" s="63">
        <f t="shared" si="563"/>
        <v>0</v>
      </c>
      <c r="R1317" s="65"/>
      <c r="S1317" s="67"/>
      <c r="T1317" s="40"/>
      <c r="U1317" s="106">
        <f>IF(EXACT(O1317,Y1317),M1317,M1317*(1-'Расчет ПРЕДЗАКАЗ'!$D$10))</f>
        <v>0</v>
      </c>
      <c r="V1317" s="106">
        <f t="shared" si="564"/>
        <v>0</v>
      </c>
      <c r="W1317" s="106" t="e">
        <f>IF(EXACT(O1317,Y1317),M1317,M1317*(1-#REF!))</f>
        <v>#REF!</v>
      </c>
      <c r="X1317" s="106" t="e">
        <f t="shared" si="565"/>
        <v>#REF!</v>
      </c>
      <c r="Y1317" s="107" t="s">
        <v>72</v>
      </c>
      <c r="Z1317" s="103">
        <f t="shared" si="561"/>
        <v>0</v>
      </c>
      <c r="AA1317" s="103">
        <f t="shared" si="562"/>
        <v>0</v>
      </c>
      <c r="AB1317" s="128" t="str">
        <f t="shared" si="566"/>
        <v/>
      </c>
      <c r="AC1317" s="128" t="e">
        <f t="shared" si="567"/>
        <v>#REF!</v>
      </c>
    </row>
    <row r="1318" spans="1:29" ht="50.1" customHeight="1">
      <c r="A1318" s="172"/>
      <c r="B1318" s="172"/>
      <c r="C1318" s="175"/>
      <c r="D1318" s="175"/>
      <c r="E1318" s="132"/>
      <c r="F1318" s="178"/>
      <c r="G1318" s="181"/>
      <c r="H1318" s="164"/>
      <c r="I1318" s="166"/>
      <c r="J1318" s="169"/>
      <c r="K1318" s="62"/>
      <c r="L1318" s="63"/>
      <c r="M1318" s="63"/>
      <c r="N1318" s="65"/>
      <c r="O1318" s="127"/>
      <c r="P1318" s="100"/>
      <c r="Q1318" s="63">
        <f t="shared" si="563"/>
        <v>0</v>
      </c>
      <c r="R1318" s="65"/>
      <c r="S1318" s="64"/>
      <c r="T1318" s="40"/>
      <c r="U1318" s="106">
        <f>IF(EXACT(O1318,Y1318),M1318,M1318*(1-'Расчет ПРЕДЗАКАЗ'!$D$10))</f>
        <v>0</v>
      </c>
      <c r="V1318" s="106">
        <f t="shared" si="564"/>
        <v>0</v>
      </c>
      <c r="W1318" s="106" t="e">
        <f>IF(EXACT(O1318,Y1318),M1318,M1318*(1-#REF!))</f>
        <v>#REF!</v>
      </c>
      <c r="X1318" s="106" t="e">
        <f t="shared" si="565"/>
        <v>#REF!</v>
      </c>
      <c r="Y1318" s="107" t="s">
        <v>72</v>
      </c>
      <c r="Z1318" s="103">
        <f t="shared" si="561"/>
        <v>0</v>
      </c>
      <c r="AA1318" s="103">
        <f t="shared" si="562"/>
        <v>0</v>
      </c>
      <c r="AB1318" s="128" t="str">
        <f t="shared" si="566"/>
        <v/>
      </c>
      <c r="AC1318" s="128" t="e">
        <f t="shared" si="567"/>
        <v>#REF!</v>
      </c>
    </row>
    <row r="1319" spans="1:29" ht="11.25" customHeight="1" thickBot="1"/>
    <row r="1320" spans="1:29" ht="50.1" customHeight="1">
      <c r="A1320" s="170">
        <v>587</v>
      </c>
      <c r="B1320" s="170" t="s">
        <v>4649</v>
      </c>
      <c r="C1320" s="173" t="s">
        <v>4650</v>
      </c>
      <c r="D1320" s="173" t="s">
        <v>77</v>
      </c>
      <c r="E1320" s="131"/>
      <c r="F1320" s="196" t="s">
        <v>78</v>
      </c>
      <c r="G1320" s="179" t="s">
        <v>111</v>
      </c>
      <c r="H1320" s="162" t="s">
        <v>4651</v>
      </c>
      <c r="I1320" s="195" t="s">
        <v>4652</v>
      </c>
      <c r="J1320" s="167" t="s">
        <v>19</v>
      </c>
      <c r="K1320" s="62" t="s">
        <v>587</v>
      </c>
      <c r="L1320" s="63">
        <v>370</v>
      </c>
      <c r="M1320" s="63">
        <v>227</v>
      </c>
      <c r="N1320" s="142" t="s">
        <v>4653</v>
      </c>
      <c r="O1320" s="127"/>
      <c r="P1320" s="100"/>
      <c r="Q1320" s="63">
        <f>P1320*M1320</f>
        <v>0</v>
      </c>
      <c r="R1320" s="64"/>
      <c r="S1320" s="67">
        <v>38</v>
      </c>
      <c r="T1320" s="61"/>
      <c r="U1320" s="106">
        <f>IF(EXACT(O1320,Y1320),M1320,M1320*(1-'Расчет ПРЕДЗАКАЗ'!$D$10))</f>
        <v>222.46</v>
      </c>
      <c r="V1320" s="106">
        <f>P1320*U1320</f>
        <v>0</v>
      </c>
      <c r="W1320" s="106" t="e">
        <f>IF(EXACT(O1320,Y1320),M1320,M1320*(1-#REF!))</f>
        <v>#REF!</v>
      </c>
      <c r="X1320" s="106" t="e">
        <f>P1320*W1320</f>
        <v>#REF!</v>
      </c>
      <c r="Y1320" s="107" t="s">
        <v>72</v>
      </c>
      <c r="Z1320" s="103">
        <f t="shared" ref="Z1320:Z1334" si="568">IF(EXACT(O1320,Y1320),Q1320,0)</f>
        <v>0</v>
      </c>
      <c r="AA1320" s="103">
        <f t="shared" ref="AA1320:AA1334" si="569">IF(Z1320=0,Q1320,0)</f>
        <v>0</v>
      </c>
      <c r="AB1320" s="128">
        <f>IF(U1320=0,"",L1320/U1320-1)</f>
        <v>0.66322035422098358</v>
      </c>
      <c r="AC1320" s="128" t="e">
        <f>IF(W1320=0,"",L1320/W1320-1)</f>
        <v>#REF!</v>
      </c>
    </row>
    <row r="1321" spans="1:29" ht="50.1" customHeight="1">
      <c r="A1321" s="171"/>
      <c r="B1321" s="171"/>
      <c r="C1321" s="174"/>
      <c r="D1321" s="174"/>
      <c r="E1321" s="131"/>
      <c r="F1321" s="177"/>
      <c r="G1321" s="180"/>
      <c r="H1321" s="163"/>
      <c r="I1321" s="165"/>
      <c r="J1321" s="168"/>
      <c r="K1321" s="62"/>
      <c r="L1321" s="63"/>
      <c r="M1321" s="63"/>
      <c r="N1321" s="142"/>
      <c r="O1321" s="127"/>
      <c r="P1321" s="100"/>
      <c r="Q1321" s="63">
        <f t="shared" ref="Q1321:Q1334" si="570">P1321*M1321</f>
        <v>0</v>
      </c>
      <c r="R1321" s="64"/>
      <c r="S1321" s="67"/>
      <c r="T1321" s="46"/>
      <c r="U1321" s="106">
        <f>IF(EXACT(O1321,Y1321),M1321,M1321*(1-'Расчет ПРЕДЗАКАЗ'!$D$10))</f>
        <v>0</v>
      </c>
      <c r="V1321" s="106">
        <f t="shared" ref="V1321:V1334" si="571">P1321*U1321</f>
        <v>0</v>
      </c>
      <c r="W1321" s="106" t="e">
        <f>IF(EXACT(O1321,Y1321),M1321,M1321*(1-#REF!))</f>
        <v>#REF!</v>
      </c>
      <c r="X1321" s="106" t="e">
        <f t="shared" ref="X1321:X1334" si="572">P1321*W1321</f>
        <v>#REF!</v>
      </c>
      <c r="Y1321" s="107" t="s">
        <v>72</v>
      </c>
      <c r="Z1321" s="103">
        <f t="shared" si="568"/>
        <v>0</v>
      </c>
      <c r="AA1321" s="103">
        <f t="shared" si="569"/>
        <v>0</v>
      </c>
      <c r="AB1321" s="128" t="str">
        <f t="shared" ref="AB1321:AB1334" si="573">IF(U1321=0,"",L1321/U1321-1)</f>
        <v/>
      </c>
      <c r="AC1321" s="128" t="e">
        <f t="shared" ref="AC1321:AC1334" si="574">IF(W1321=0,"",L1321/W1321-1)</f>
        <v>#REF!</v>
      </c>
    </row>
    <row r="1322" spans="1:29" ht="50.1" customHeight="1">
      <c r="A1322" s="171"/>
      <c r="B1322" s="171"/>
      <c r="C1322" s="174"/>
      <c r="D1322" s="174"/>
      <c r="E1322" s="131"/>
      <c r="F1322" s="177"/>
      <c r="G1322" s="180"/>
      <c r="H1322" s="163"/>
      <c r="I1322" s="165"/>
      <c r="J1322" s="168"/>
      <c r="K1322" s="62"/>
      <c r="L1322" s="63"/>
      <c r="M1322" s="63"/>
      <c r="N1322" s="142"/>
      <c r="O1322" s="127"/>
      <c r="P1322" s="100"/>
      <c r="Q1322" s="63">
        <f t="shared" si="570"/>
        <v>0</v>
      </c>
      <c r="R1322" s="64"/>
      <c r="S1322" s="67"/>
      <c r="T1322" s="46"/>
      <c r="U1322" s="106">
        <f>IF(EXACT(O1322,Y1322),M1322,M1322*(1-'Расчет ПРЕДЗАКАЗ'!$D$10))</f>
        <v>0</v>
      </c>
      <c r="V1322" s="106">
        <f t="shared" si="571"/>
        <v>0</v>
      </c>
      <c r="W1322" s="106" t="e">
        <f>IF(EXACT(O1322,Y1322),M1322,M1322*(1-#REF!))</f>
        <v>#REF!</v>
      </c>
      <c r="X1322" s="106" t="e">
        <f t="shared" si="572"/>
        <v>#REF!</v>
      </c>
      <c r="Y1322" s="107" t="s">
        <v>72</v>
      </c>
      <c r="Z1322" s="103">
        <f t="shared" si="568"/>
        <v>0</v>
      </c>
      <c r="AA1322" s="103">
        <f t="shared" si="569"/>
        <v>0</v>
      </c>
      <c r="AB1322" s="128" t="str">
        <f t="shared" si="573"/>
        <v/>
      </c>
      <c r="AC1322" s="128" t="e">
        <f t="shared" si="574"/>
        <v>#REF!</v>
      </c>
    </row>
    <row r="1323" spans="1:29" ht="50.1" customHeight="1">
      <c r="A1323" s="171"/>
      <c r="B1323" s="171"/>
      <c r="C1323" s="174"/>
      <c r="D1323" s="174"/>
      <c r="E1323" s="131"/>
      <c r="F1323" s="177"/>
      <c r="G1323" s="180"/>
      <c r="H1323" s="163"/>
      <c r="I1323" s="165"/>
      <c r="J1323" s="168"/>
      <c r="K1323" s="62"/>
      <c r="L1323" s="63"/>
      <c r="M1323" s="63"/>
      <c r="N1323" s="142"/>
      <c r="O1323" s="127"/>
      <c r="P1323" s="100"/>
      <c r="Q1323" s="63">
        <f t="shared" si="570"/>
        <v>0</v>
      </c>
      <c r="R1323" s="64"/>
      <c r="S1323" s="67"/>
      <c r="T1323" s="46"/>
      <c r="U1323" s="106">
        <f>IF(EXACT(O1323,Y1323),M1323,M1323*(1-'Расчет ПРЕДЗАКАЗ'!$D$10))</f>
        <v>0</v>
      </c>
      <c r="V1323" s="106">
        <f t="shared" si="571"/>
        <v>0</v>
      </c>
      <c r="W1323" s="106" t="e">
        <f>IF(EXACT(O1323,Y1323),M1323,M1323*(1-#REF!))</f>
        <v>#REF!</v>
      </c>
      <c r="X1323" s="106" t="e">
        <f t="shared" si="572"/>
        <v>#REF!</v>
      </c>
      <c r="Y1323" s="107" t="s">
        <v>72</v>
      </c>
      <c r="Z1323" s="103">
        <f t="shared" si="568"/>
        <v>0</v>
      </c>
      <c r="AA1323" s="103">
        <f t="shared" si="569"/>
        <v>0</v>
      </c>
      <c r="AB1323" s="128" t="str">
        <f t="shared" si="573"/>
        <v/>
      </c>
      <c r="AC1323" s="128" t="e">
        <f t="shared" si="574"/>
        <v>#REF!</v>
      </c>
    </row>
    <row r="1324" spans="1:29" ht="50.1" customHeight="1">
      <c r="A1324" s="171"/>
      <c r="B1324" s="171"/>
      <c r="C1324" s="174"/>
      <c r="D1324" s="174"/>
      <c r="E1324" s="131"/>
      <c r="F1324" s="177"/>
      <c r="G1324" s="180"/>
      <c r="H1324" s="163"/>
      <c r="I1324" s="165"/>
      <c r="J1324" s="168"/>
      <c r="K1324" s="62"/>
      <c r="L1324" s="63"/>
      <c r="M1324" s="63"/>
      <c r="N1324" s="142"/>
      <c r="O1324" s="127"/>
      <c r="P1324" s="100"/>
      <c r="Q1324" s="63">
        <f t="shared" si="570"/>
        <v>0</v>
      </c>
      <c r="R1324" s="64"/>
      <c r="S1324" s="67"/>
      <c r="T1324" s="46"/>
      <c r="U1324" s="106">
        <f>IF(EXACT(O1324,Y1324),M1324,M1324*(1-'Расчет ПРЕДЗАКАЗ'!$D$10))</f>
        <v>0</v>
      </c>
      <c r="V1324" s="106">
        <f t="shared" si="571"/>
        <v>0</v>
      </c>
      <c r="W1324" s="106" t="e">
        <f>IF(EXACT(O1324,Y1324),M1324,M1324*(1-#REF!))</f>
        <v>#REF!</v>
      </c>
      <c r="X1324" s="106" t="e">
        <f t="shared" si="572"/>
        <v>#REF!</v>
      </c>
      <c r="Y1324" s="107" t="s">
        <v>72</v>
      </c>
      <c r="Z1324" s="103">
        <f t="shared" si="568"/>
        <v>0</v>
      </c>
      <c r="AA1324" s="103">
        <f t="shared" si="569"/>
        <v>0</v>
      </c>
      <c r="AB1324" s="128" t="str">
        <f t="shared" si="573"/>
        <v/>
      </c>
      <c r="AC1324" s="128" t="e">
        <f t="shared" si="574"/>
        <v>#REF!</v>
      </c>
    </row>
    <row r="1325" spans="1:29" ht="50.1" customHeight="1">
      <c r="A1325" s="171"/>
      <c r="B1325" s="171"/>
      <c r="C1325" s="174"/>
      <c r="D1325" s="174"/>
      <c r="E1325" s="131"/>
      <c r="F1325" s="177"/>
      <c r="G1325" s="180"/>
      <c r="H1325" s="163"/>
      <c r="I1325" s="165"/>
      <c r="J1325" s="168"/>
      <c r="K1325" s="62"/>
      <c r="L1325" s="63"/>
      <c r="M1325" s="63"/>
      <c r="N1325" s="142"/>
      <c r="O1325" s="127"/>
      <c r="P1325" s="100"/>
      <c r="Q1325" s="63">
        <f t="shared" si="570"/>
        <v>0</v>
      </c>
      <c r="R1325" s="64"/>
      <c r="S1325" s="67"/>
      <c r="T1325" s="46"/>
      <c r="U1325" s="106">
        <f>IF(EXACT(O1325,Y1325),M1325,M1325*(1-'Расчет ПРЕДЗАКАЗ'!$D$10))</f>
        <v>0</v>
      </c>
      <c r="V1325" s="106">
        <f t="shared" si="571"/>
        <v>0</v>
      </c>
      <c r="W1325" s="106" t="e">
        <f>IF(EXACT(O1325,Y1325),M1325,M1325*(1-#REF!))</f>
        <v>#REF!</v>
      </c>
      <c r="X1325" s="106" t="e">
        <f t="shared" si="572"/>
        <v>#REF!</v>
      </c>
      <c r="Y1325" s="107" t="s">
        <v>72</v>
      </c>
      <c r="Z1325" s="103">
        <f t="shared" si="568"/>
        <v>0</v>
      </c>
      <c r="AA1325" s="103">
        <f t="shared" si="569"/>
        <v>0</v>
      </c>
      <c r="AB1325" s="128" t="str">
        <f t="shared" si="573"/>
        <v/>
      </c>
      <c r="AC1325" s="128" t="e">
        <f t="shared" si="574"/>
        <v>#REF!</v>
      </c>
    </row>
    <row r="1326" spans="1:29" ht="50.1" customHeight="1">
      <c r="A1326" s="171"/>
      <c r="B1326" s="171"/>
      <c r="C1326" s="174"/>
      <c r="D1326" s="174"/>
      <c r="E1326" s="131"/>
      <c r="F1326" s="177"/>
      <c r="G1326" s="180"/>
      <c r="H1326" s="163"/>
      <c r="I1326" s="165"/>
      <c r="J1326" s="168"/>
      <c r="K1326" s="62"/>
      <c r="L1326" s="63"/>
      <c r="M1326" s="63"/>
      <c r="N1326" s="142"/>
      <c r="O1326" s="127"/>
      <c r="P1326" s="100"/>
      <c r="Q1326" s="63">
        <f t="shared" si="570"/>
        <v>0</v>
      </c>
      <c r="R1326" s="64"/>
      <c r="S1326" s="67"/>
      <c r="T1326" s="46"/>
      <c r="U1326" s="106">
        <f>IF(EXACT(O1326,Y1326),M1326,M1326*(1-'Расчет ПРЕДЗАКАЗ'!$D$10))</f>
        <v>0</v>
      </c>
      <c r="V1326" s="106">
        <f t="shared" si="571"/>
        <v>0</v>
      </c>
      <c r="W1326" s="106" t="e">
        <f>IF(EXACT(O1326,Y1326),M1326,M1326*(1-#REF!))</f>
        <v>#REF!</v>
      </c>
      <c r="X1326" s="106" t="e">
        <f t="shared" si="572"/>
        <v>#REF!</v>
      </c>
      <c r="Y1326" s="107" t="s">
        <v>72</v>
      </c>
      <c r="Z1326" s="103">
        <f t="shared" si="568"/>
        <v>0</v>
      </c>
      <c r="AA1326" s="103">
        <f t="shared" si="569"/>
        <v>0</v>
      </c>
      <c r="AB1326" s="128" t="str">
        <f t="shared" si="573"/>
        <v/>
      </c>
      <c r="AC1326" s="128" t="e">
        <f t="shared" si="574"/>
        <v>#REF!</v>
      </c>
    </row>
    <row r="1327" spans="1:29" ht="50.1" customHeight="1">
      <c r="A1327" s="171"/>
      <c r="B1327" s="171"/>
      <c r="C1327" s="174"/>
      <c r="D1327" s="174"/>
      <c r="E1327" s="131"/>
      <c r="F1327" s="177"/>
      <c r="G1327" s="180"/>
      <c r="H1327" s="163"/>
      <c r="I1327" s="165"/>
      <c r="J1327" s="168"/>
      <c r="K1327" s="62"/>
      <c r="L1327" s="63"/>
      <c r="M1327" s="63"/>
      <c r="N1327" s="142"/>
      <c r="O1327" s="127"/>
      <c r="P1327" s="100"/>
      <c r="Q1327" s="63">
        <f t="shared" si="570"/>
        <v>0</v>
      </c>
      <c r="R1327" s="64"/>
      <c r="S1327" s="67"/>
      <c r="T1327" s="46"/>
      <c r="U1327" s="106">
        <f>IF(EXACT(O1327,Y1327),M1327,M1327*(1-'Расчет ПРЕДЗАКАЗ'!$D$10))</f>
        <v>0</v>
      </c>
      <c r="V1327" s="106">
        <f t="shared" si="571"/>
        <v>0</v>
      </c>
      <c r="W1327" s="106" t="e">
        <f>IF(EXACT(O1327,Y1327),M1327,M1327*(1-#REF!))</f>
        <v>#REF!</v>
      </c>
      <c r="X1327" s="106" t="e">
        <f t="shared" si="572"/>
        <v>#REF!</v>
      </c>
      <c r="Y1327" s="107" t="s">
        <v>72</v>
      </c>
      <c r="Z1327" s="103">
        <f t="shared" si="568"/>
        <v>0</v>
      </c>
      <c r="AA1327" s="103">
        <f t="shared" si="569"/>
        <v>0</v>
      </c>
      <c r="AB1327" s="128" t="str">
        <f t="shared" si="573"/>
        <v/>
      </c>
      <c r="AC1327" s="128" t="e">
        <f t="shared" si="574"/>
        <v>#REF!</v>
      </c>
    </row>
    <row r="1328" spans="1:29" ht="50.1" customHeight="1">
      <c r="A1328" s="171"/>
      <c r="B1328" s="171"/>
      <c r="C1328" s="174"/>
      <c r="D1328" s="174"/>
      <c r="E1328" s="131"/>
      <c r="F1328" s="177"/>
      <c r="G1328" s="180"/>
      <c r="H1328" s="163"/>
      <c r="I1328" s="165"/>
      <c r="J1328" s="168"/>
      <c r="K1328" s="62"/>
      <c r="L1328" s="63"/>
      <c r="M1328" s="63"/>
      <c r="N1328" s="142"/>
      <c r="O1328" s="127"/>
      <c r="P1328" s="100"/>
      <c r="Q1328" s="63">
        <f t="shared" si="570"/>
        <v>0</v>
      </c>
      <c r="R1328" s="64"/>
      <c r="S1328" s="67"/>
      <c r="T1328" s="46"/>
      <c r="U1328" s="106">
        <f>IF(EXACT(O1328,Y1328),M1328,M1328*(1-'Расчет ПРЕДЗАКАЗ'!$D$10))</f>
        <v>0</v>
      </c>
      <c r="V1328" s="106">
        <f t="shared" si="571"/>
        <v>0</v>
      </c>
      <c r="W1328" s="106" t="e">
        <f>IF(EXACT(O1328,Y1328),M1328,M1328*(1-#REF!))</f>
        <v>#REF!</v>
      </c>
      <c r="X1328" s="106" t="e">
        <f t="shared" si="572"/>
        <v>#REF!</v>
      </c>
      <c r="Y1328" s="107" t="s">
        <v>72</v>
      </c>
      <c r="Z1328" s="103">
        <f t="shared" si="568"/>
        <v>0</v>
      </c>
      <c r="AA1328" s="103">
        <f t="shared" si="569"/>
        <v>0</v>
      </c>
      <c r="AB1328" s="128" t="str">
        <f t="shared" si="573"/>
        <v/>
      </c>
      <c r="AC1328" s="128" t="e">
        <f t="shared" si="574"/>
        <v>#REF!</v>
      </c>
    </row>
    <row r="1329" spans="1:29" ht="50.1" customHeight="1">
      <c r="A1329" s="171"/>
      <c r="B1329" s="171"/>
      <c r="C1329" s="174"/>
      <c r="D1329" s="174"/>
      <c r="E1329" s="131"/>
      <c r="F1329" s="177"/>
      <c r="G1329" s="180"/>
      <c r="H1329" s="163"/>
      <c r="I1329" s="165"/>
      <c r="J1329" s="168"/>
      <c r="K1329" s="62"/>
      <c r="L1329" s="63"/>
      <c r="M1329" s="63"/>
      <c r="N1329" s="65"/>
      <c r="O1329" s="127"/>
      <c r="P1329" s="100"/>
      <c r="Q1329" s="63">
        <f t="shared" si="570"/>
        <v>0</v>
      </c>
      <c r="R1329" s="65"/>
      <c r="S1329" s="67"/>
      <c r="T1329" s="40"/>
      <c r="U1329" s="106">
        <f>IF(EXACT(O1329,Y1329),M1329,M1329*(1-'Расчет ПРЕДЗАКАЗ'!$D$10))</f>
        <v>0</v>
      </c>
      <c r="V1329" s="106">
        <f t="shared" si="571"/>
        <v>0</v>
      </c>
      <c r="W1329" s="106" t="e">
        <f>IF(EXACT(O1329,Y1329),M1329,M1329*(1-#REF!))</f>
        <v>#REF!</v>
      </c>
      <c r="X1329" s="106" t="e">
        <f t="shared" si="572"/>
        <v>#REF!</v>
      </c>
      <c r="Y1329" s="107" t="s">
        <v>72</v>
      </c>
      <c r="Z1329" s="103">
        <f t="shared" si="568"/>
        <v>0</v>
      </c>
      <c r="AA1329" s="103">
        <f t="shared" si="569"/>
        <v>0</v>
      </c>
      <c r="AB1329" s="128" t="str">
        <f t="shared" si="573"/>
        <v/>
      </c>
      <c r="AC1329" s="128" t="e">
        <f t="shared" si="574"/>
        <v>#REF!</v>
      </c>
    </row>
    <row r="1330" spans="1:29" ht="50.1" customHeight="1">
      <c r="A1330" s="171"/>
      <c r="B1330" s="171"/>
      <c r="C1330" s="174"/>
      <c r="D1330" s="174"/>
      <c r="E1330" s="131"/>
      <c r="F1330" s="177"/>
      <c r="G1330" s="180"/>
      <c r="H1330" s="163"/>
      <c r="I1330" s="165"/>
      <c r="J1330" s="168"/>
      <c r="K1330" s="62"/>
      <c r="L1330" s="63"/>
      <c r="M1330" s="63"/>
      <c r="N1330" s="65"/>
      <c r="O1330" s="127"/>
      <c r="P1330" s="100"/>
      <c r="Q1330" s="63">
        <f t="shared" si="570"/>
        <v>0</v>
      </c>
      <c r="R1330" s="65"/>
      <c r="S1330" s="67"/>
      <c r="T1330" s="40"/>
      <c r="U1330" s="106">
        <f>IF(EXACT(O1330,Y1330),M1330,M1330*(1-'Расчет ПРЕДЗАКАЗ'!$D$10))</f>
        <v>0</v>
      </c>
      <c r="V1330" s="106">
        <f t="shared" si="571"/>
        <v>0</v>
      </c>
      <c r="W1330" s="106" t="e">
        <f>IF(EXACT(O1330,Y1330),M1330,M1330*(1-#REF!))</f>
        <v>#REF!</v>
      </c>
      <c r="X1330" s="106" t="e">
        <f t="shared" si="572"/>
        <v>#REF!</v>
      </c>
      <c r="Y1330" s="107" t="s">
        <v>72</v>
      </c>
      <c r="Z1330" s="103">
        <f t="shared" si="568"/>
        <v>0</v>
      </c>
      <c r="AA1330" s="103">
        <f t="shared" si="569"/>
        <v>0</v>
      </c>
      <c r="AB1330" s="128" t="str">
        <f t="shared" si="573"/>
        <v/>
      </c>
      <c r="AC1330" s="128" t="e">
        <f t="shared" si="574"/>
        <v>#REF!</v>
      </c>
    </row>
    <row r="1331" spans="1:29" ht="50.1" customHeight="1">
      <c r="A1331" s="171"/>
      <c r="B1331" s="171"/>
      <c r="C1331" s="174"/>
      <c r="D1331" s="174"/>
      <c r="E1331" s="131"/>
      <c r="F1331" s="177"/>
      <c r="G1331" s="180"/>
      <c r="H1331" s="163"/>
      <c r="I1331" s="165"/>
      <c r="J1331" s="168"/>
      <c r="K1331" s="62"/>
      <c r="L1331" s="63"/>
      <c r="M1331" s="63"/>
      <c r="N1331" s="65"/>
      <c r="O1331" s="127"/>
      <c r="P1331" s="100"/>
      <c r="Q1331" s="63">
        <f t="shared" si="570"/>
        <v>0</v>
      </c>
      <c r="R1331" s="65"/>
      <c r="S1331" s="67"/>
      <c r="T1331" s="40"/>
      <c r="U1331" s="106">
        <f>IF(EXACT(O1331,Y1331),M1331,M1331*(1-'Расчет ПРЕДЗАКАЗ'!$D$10))</f>
        <v>0</v>
      </c>
      <c r="V1331" s="106">
        <f t="shared" si="571"/>
        <v>0</v>
      </c>
      <c r="W1331" s="106" t="e">
        <f>IF(EXACT(O1331,Y1331),M1331,M1331*(1-#REF!))</f>
        <v>#REF!</v>
      </c>
      <c r="X1331" s="106" t="e">
        <f t="shared" si="572"/>
        <v>#REF!</v>
      </c>
      <c r="Y1331" s="107" t="s">
        <v>72</v>
      </c>
      <c r="Z1331" s="103">
        <f t="shared" si="568"/>
        <v>0</v>
      </c>
      <c r="AA1331" s="103">
        <f t="shared" si="569"/>
        <v>0</v>
      </c>
      <c r="AB1331" s="128" t="str">
        <f t="shared" si="573"/>
        <v/>
      </c>
      <c r="AC1331" s="128" t="e">
        <f t="shared" si="574"/>
        <v>#REF!</v>
      </c>
    </row>
    <row r="1332" spans="1:29" ht="50.1" customHeight="1">
      <c r="A1332" s="171"/>
      <c r="B1332" s="171"/>
      <c r="C1332" s="174"/>
      <c r="D1332" s="174"/>
      <c r="E1332" s="131"/>
      <c r="F1332" s="177"/>
      <c r="G1332" s="180"/>
      <c r="H1332" s="163"/>
      <c r="I1332" s="165"/>
      <c r="J1332" s="168"/>
      <c r="K1332" s="62"/>
      <c r="L1332" s="63"/>
      <c r="M1332" s="63"/>
      <c r="N1332" s="65"/>
      <c r="O1332" s="127"/>
      <c r="P1332" s="100"/>
      <c r="Q1332" s="63">
        <f t="shared" si="570"/>
        <v>0</v>
      </c>
      <c r="R1332" s="65"/>
      <c r="S1332" s="67"/>
      <c r="T1332" s="40"/>
      <c r="U1332" s="106">
        <f>IF(EXACT(O1332,Y1332),M1332,M1332*(1-'Расчет ПРЕДЗАКАЗ'!$D$10))</f>
        <v>0</v>
      </c>
      <c r="V1332" s="106">
        <f t="shared" si="571"/>
        <v>0</v>
      </c>
      <c r="W1332" s="106" t="e">
        <f>IF(EXACT(O1332,Y1332),M1332,M1332*(1-#REF!))</f>
        <v>#REF!</v>
      </c>
      <c r="X1332" s="106" t="e">
        <f t="shared" si="572"/>
        <v>#REF!</v>
      </c>
      <c r="Y1332" s="107" t="s">
        <v>72</v>
      </c>
      <c r="Z1332" s="103">
        <f t="shared" si="568"/>
        <v>0</v>
      </c>
      <c r="AA1332" s="103">
        <f t="shared" si="569"/>
        <v>0</v>
      </c>
      <c r="AB1332" s="128" t="str">
        <f t="shared" si="573"/>
        <v/>
      </c>
      <c r="AC1332" s="128" t="e">
        <f t="shared" si="574"/>
        <v>#REF!</v>
      </c>
    </row>
    <row r="1333" spans="1:29" ht="50.1" customHeight="1">
      <c r="A1333" s="171"/>
      <c r="B1333" s="171"/>
      <c r="C1333" s="174"/>
      <c r="D1333" s="174"/>
      <c r="E1333" s="131"/>
      <c r="F1333" s="177"/>
      <c r="G1333" s="180"/>
      <c r="H1333" s="163"/>
      <c r="I1333" s="165"/>
      <c r="J1333" s="168"/>
      <c r="K1333" s="62"/>
      <c r="L1333" s="63"/>
      <c r="M1333" s="63"/>
      <c r="N1333" s="65"/>
      <c r="O1333" s="127"/>
      <c r="P1333" s="100"/>
      <c r="Q1333" s="63">
        <f t="shared" si="570"/>
        <v>0</v>
      </c>
      <c r="R1333" s="65"/>
      <c r="S1333" s="67"/>
      <c r="T1333" s="40"/>
      <c r="U1333" s="106">
        <f>IF(EXACT(O1333,Y1333),M1333,M1333*(1-'Расчет ПРЕДЗАКАЗ'!$D$10))</f>
        <v>0</v>
      </c>
      <c r="V1333" s="106">
        <f t="shared" si="571"/>
        <v>0</v>
      </c>
      <c r="W1333" s="106" t="e">
        <f>IF(EXACT(O1333,Y1333),M1333,M1333*(1-#REF!))</f>
        <v>#REF!</v>
      </c>
      <c r="X1333" s="106" t="e">
        <f t="shared" si="572"/>
        <v>#REF!</v>
      </c>
      <c r="Y1333" s="107" t="s">
        <v>72</v>
      </c>
      <c r="Z1333" s="103">
        <f t="shared" si="568"/>
        <v>0</v>
      </c>
      <c r="AA1333" s="103">
        <f t="shared" si="569"/>
        <v>0</v>
      </c>
      <c r="AB1333" s="128" t="str">
        <f t="shared" si="573"/>
        <v/>
      </c>
      <c r="AC1333" s="128" t="e">
        <f t="shared" si="574"/>
        <v>#REF!</v>
      </c>
    </row>
    <row r="1334" spans="1:29" ht="50.1" customHeight="1">
      <c r="A1334" s="172"/>
      <c r="B1334" s="172"/>
      <c r="C1334" s="175"/>
      <c r="D1334" s="175"/>
      <c r="E1334" s="132"/>
      <c r="F1334" s="178"/>
      <c r="G1334" s="181"/>
      <c r="H1334" s="164"/>
      <c r="I1334" s="166"/>
      <c r="J1334" s="169"/>
      <c r="K1334" s="62"/>
      <c r="L1334" s="63"/>
      <c r="M1334" s="63"/>
      <c r="N1334" s="65"/>
      <c r="O1334" s="127"/>
      <c r="P1334" s="100"/>
      <c r="Q1334" s="63">
        <f t="shared" si="570"/>
        <v>0</v>
      </c>
      <c r="R1334" s="65"/>
      <c r="S1334" s="64"/>
      <c r="T1334" s="40"/>
      <c r="U1334" s="106">
        <f>IF(EXACT(O1334,Y1334),M1334,M1334*(1-'Расчет ПРЕДЗАКАЗ'!$D$10))</f>
        <v>0</v>
      </c>
      <c r="V1334" s="106">
        <f t="shared" si="571"/>
        <v>0</v>
      </c>
      <c r="W1334" s="106" t="e">
        <f>IF(EXACT(O1334,Y1334),M1334,M1334*(1-#REF!))</f>
        <v>#REF!</v>
      </c>
      <c r="X1334" s="106" t="e">
        <f t="shared" si="572"/>
        <v>#REF!</v>
      </c>
      <c r="Y1334" s="107" t="s">
        <v>72</v>
      </c>
      <c r="Z1334" s="103">
        <f t="shared" si="568"/>
        <v>0</v>
      </c>
      <c r="AA1334" s="103">
        <f t="shared" si="569"/>
        <v>0</v>
      </c>
      <c r="AB1334" s="128" t="str">
        <f t="shared" si="573"/>
        <v/>
      </c>
      <c r="AC1334" s="128" t="e">
        <f t="shared" si="574"/>
        <v>#REF!</v>
      </c>
    </row>
    <row r="1335" spans="1:29" ht="11.25" customHeight="1" thickBot="1"/>
    <row r="1336" spans="1:29" ht="50.1" customHeight="1">
      <c r="A1336" s="170">
        <v>588</v>
      </c>
      <c r="B1336" s="170" t="s">
        <v>4654</v>
      </c>
      <c r="C1336" s="173" t="s">
        <v>4655</v>
      </c>
      <c r="D1336" s="173" t="s">
        <v>77</v>
      </c>
      <c r="E1336" s="131"/>
      <c r="F1336" s="196" t="s">
        <v>978</v>
      </c>
      <c r="G1336" s="179" t="s">
        <v>4656</v>
      </c>
      <c r="H1336" s="162" t="s">
        <v>1052</v>
      </c>
      <c r="I1336" s="195" t="s">
        <v>2946</v>
      </c>
      <c r="J1336" s="167" t="s">
        <v>19</v>
      </c>
      <c r="K1336" s="62" t="s">
        <v>1007</v>
      </c>
      <c r="L1336" s="63">
        <v>830</v>
      </c>
      <c r="M1336" s="63">
        <v>518</v>
      </c>
      <c r="N1336" s="142" t="s">
        <v>4657</v>
      </c>
      <c r="O1336" s="127" t="s">
        <v>72</v>
      </c>
      <c r="P1336" s="100"/>
      <c r="Q1336" s="63">
        <f>P1336*M1336</f>
        <v>0</v>
      </c>
      <c r="R1336" s="64"/>
      <c r="S1336" s="67">
        <v>33</v>
      </c>
      <c r="T1336" s="61"/>
      <c r="U1336" s="106">
        <f>IF(EXACT(O1336,Y1336),M1336,M1336*(1-'Расчет ПРЕДЗАКАЗ'!$D$10))</f>
        <v>518</v>
      </c>
      <c r="V1336" s="106">
        <f>P1336*U1336</f>
        <v>0</v>
      </c>
      <c r="W1336" s="106">
        <f>IF(EXACT(O1336,Y1336),M1336,M1336*(1-#REF!))</f>
        <v>518</v>
      </c>
      <c r="X1336" s="106">
        <f>P1336*W1336</f>
        <v>0</v>
      </c>
      <c r="Y1336" s="107" t="s">
        <v>72</v>
      </c>
      <c r="Z1336" s="103">
        <f t="shared" ref="Z1336:Z1350" si="575">IF(EXACT(O1336,Y1336),Q1336,0)</f>
        <v>0</v>
      </c>
      <c r="AA1336" s="103">
        <f t="shared" ref="AA1336:AA1350" si="576">IF(Z1336=0,Q1336,0)</f>
        <v>0</v>
      </c>
      <c r="AB1336" s="128">
        <f>IF(U1336=0,"",L1336/U1336-1)</f>
        <v>0.60231660231660222</v>
      </c>
      <c r="AC1336" s="128">
        <f>IF(W1336=0,"",L1336/W1336-1)</f>
        <v>0.60231660231660222</v>
      </c>
    </row>
    <row r="1337" spans="1:29" ht="50.1" customHeight="1">
      <c r="A1337" s="171"/>
      <c r="B1337" s="171"/>
      <c r="C1337" s="174"/>
      <c r="D1337" s="174"/>
      <c r="E1337" s="131"/>
      <c r="F1337" s="177"/>
      <c r="G1337" s="180"/>
      <c r="H1337" s="163"/>
      <c r="I1337" s="165"/>
      <c r="J1337" s="168"/>
      <c r="K1337" s="62" t="s">
        <v>981</v>
      </c>
      <c r="L1337" s="63">
        <v>830</v>
      </c>
      <c r="M1337" s="63">
        <v>518</v>
      </c>
      <c r="N1337" s="142" t="s">
        <v>4658</v>
      </c>
      <c r="O1337" s="127" t="s">
        <v>72</v>
      </c>
      <c r="P1337" s="100"/>
      <c r="Q1337" s="63">
        <f t="shared" ref="Q1337:Q1350" si="577">P1337*M1337</f>
        <v>0</v>
      </c>
      <c r="R1337" s="64"/>
      <c r="S1337" s="67">
        <v>27</v>
      </c>
      <c r="T1337" s="46"/>
      <c r="U1337" s="106">
        <f>IF(EXACT(O1337,Y1337),M1337,M1337*(1-'Расчет ПРЕДЗАКАЗ'!$D$10))</f>
        <v>518</v>
      </c>
      <c r="V1337" s="106">
        <f t="shared" ref="V1337:V1350" si="578">P1337*U1337</f>
        <v>0</v>
      </c>
      <c r="W1337" s="106">
        <f>IF(EXACT(O1337,Y1337),M1337,M1337*(1-#REF!))</f>
        <v>518</v>
      </c>
      <c r="X1337" s="106">
        <f t="shared" ref="X1337:X1350" si="579">P1337*W1337</f>
        <v>0</v>
      </c>
      <c r="Y1337" s="107" t="s">
        <v>72</v>
      </c>
      <c r="Z1337" s="103">
        <f t="shared" si="575"/>
        <v>0</v>
      </c>
      <c r="AA1337" s="103">
        <f t="shared" si="576"/>
        <v>0</v>
      </c>
      <c r="AB1337" s="128">
        <f t="shared" ref="AB1337:AB1350" si="580">IF(U1337=0,"",L1337/U1337-1)</f>
        <v>0.60231660231660222</v>
      </c>
      <c r="AC1337" s="128">
        <f t="shared" ref="AC1337:AC1350" si="581">IF(W1337=0,"",L1337/W1337-1)</f>
        <v>0.60231660231660222</v>
      </c>
    </row>
    <row r="1338" spans="1:29" ht="50.1" customHeight="1">
      <c r="A1338" s="171"/>
      <c r="B1338" s="171"/>
      <c r="C1338" s="174"/>
      <c r="D1338" s="174"/>
      <c r="E1338" s="131"/>
      <c r="F1338" s="177"/>
      <c r="G1338" s="180"/>
      <c r="H1338" s="163"/>
      <c r="I1338" s="165"/>
      <c r="J1338" s="168"/>
      <c r="K1338" s="62" t="s">
        <v>1741</v>
      </c>
      <c r="L1338" s="63">
        <v>830</v>
      </c>
      <c r="M1338" s="63">
        <v>518</v>
      </c>
      <c r="N1338" s="142" t="s">
        <v>4659</v>
      </c>
      <c r="O1338" s="127" t="s">
        <v>72</v>
      </c>
      <c r="P1338" s="100"/>
      <c r="Q1338" s="63">
        <f t="shared" si="577"/>
        <v>0</v>
      </c>
      <c r="R1338" s="64"/>
      <c r="S1338" s="67">
        <v>22</v>
      </c>
      <c r="T1338" s="46"/>
      <c r="U1338" s="106">
        <f>IF(EXACT(O1338,Y1338),M1338,M1338*(1-'Расчет ПРЕДЗАКАЗ'!$D$10))</f>
        <v>518</v>
      </c>
      <c r="V1338" s="106">
        <f t="shared" si="578"/>
        <v>0</v>
      </c>
      <c r="W1338" s="106">
        <f>IF(EXACT(O1338,Y1338),M1338,M1338*(1-#REF!))</f>
        <v>518</v>
      </c>
      <c r="X1338" s="106">
        <f t="shared" si="579"/>
        <v>0</v>
      </c>
      <c r="Y1338" s="107" t="s">
        <v>72</v>
      </c>
      <c r="Z1338" s="103">
        <f t="shared" si="575"/>
        <v>0</v>
      </c>
      <c r="AA1338" s="103">
        <f t="shared" si="576"/>
        <v>0</v>
      </c>
      <c r="AB1338" s="128">
        <f t="shared" si="580"/>
        <v>0.60231660231660222</v>
      </c>
      <c r="AC1338" s="128">
        <f t="shared" si="581"/>
        <v>0.60231660231660222</v>
      </c>
    </row>
    <row r="1339" spans="1:29" ht="50.1" customHeight="1">
      <c r="A1339" s="171"/>
      <c r="B1339" s="171"/>
      <c r="C1339" s="174"/>
      <c r="D1339" s="174"/>
      <c r="E1339" s="131"/>
      <c r="F1339" s="177"/>
      <c r="G1339" s="180"/>
      <c r="H1339" s="163"/>
      <c r="I1339" s="165"/>
      <c r="J1339" s="168"/>
      <c r="K1339" s="62"/>
      <c r="L1339" s="63"/>
      <c r="M1339" s="63"/>
      <c r="N1339" s="142"/>
      <c r="O1339" s="127"/>
      <c r="P1339" s="100"/>
      <c r="Q1339" s="63">
        <f t="shared" si="577"/>
        <v>0</v>
      </c>
      <c r="R1339" s="64"/>
      <c r="S1339" s="67"/>
      <c r="T1339" s="46"/>
      <c r="U1339" s="106">
        <f>IF(EXACT(O1339,Y1339),M1339,M1339*(1-'Расчет ПРЕДЗАКАЗ'!$D$10))</f>
        <v>0</v>
      </c>
      <c r="V1339" s="106">
        <f t="shared" si="578"/>
        <v>0</v>
      </c>
      <c r="W1339" s="106" t="e">
        <f>IF(EXACT(O1339,Y1339),M1339,M1339*(1-#REF!))</f>
        <v>#REF!</v>
      </c>
      <c r="X1339" s="106" t="e">
        <f t="shared" si="579"/>
        <v>#REF!</v>
      </c>
      <c r="Y1339" s="107" t="s">
        <v>72</v>
      </c>
      <c r="Z1339" s="103">
        <f t="shared" si="575"/>
        <v>0</v>
      </c>
      <c r="AA1339" s="103">
        <f t="shared" si="576"/>
        <v>0</v>
      </c>
      <c r="AB1339" s="128" t="str">
        <f t="shared" si="580"/>
        <v/>
      </c>
      <c r="AC1339" s="128" t="e">
        <f t="shared" si="581"/>
        <v>#REF!</v>
      </c>
    </row>
    <row r="1340" spans="1:29" ht="50.1" customHeight="1">
      <c r="A1340" s="171"/>
      <c r="B1340" s="171"/>
      <c r="C1340" s="174"/>
      <c r="D1340" s="174"/>
      <c r="E1340" s="131"/>
      <c r="F1340" s="177"/>
      <c r="G1340" s="180"/>
      <c r="H1340" s="163"/>
      <c r="I1340" s="165"/>
      <c r="J1340" s="168"/>
      <c r="K1340" s="62"/>
      <c r="L1340" s="63"/>
      <c r="M1340" s="63"/>
      <c r="N1340" s="142"/>
      <c r="O1340" s="127"/>
      <c r="P1340" s="100"/>
      <c r="Q1340" s="63">
        <f t="shared" si="577"/>
        <v>0</v>
      </c>
      <c r="R1340" s="64"/>
      <c r="S1340" s="67"/>
      <c r="T1340" s="46"/>
      <c r="U1340" s="106">
        <f>IF(EXACT(O1340,Y1340),M1340,M1340*(1-'Расчет ПРЕДЗАКАЗ'!$D$10))</f>
        <v>0</v>
      </c>
      <c r="V1340" s="106">
        <f t="shared" si="578"/>
        <v>0</v>
      </c>
      <c r="W1340" s="106" t="e">
        <f>IF(EXACT(O1340,Y1340),M1340,M1340*(1-#REF!))</f>
        <v>#REF!</v>
      </c>
      <c r="X1340" s="106" t="e">
        <f t="shared" si="579"/>
        <v>#REF!</v>
      </c>
      <c r="Y1340" s="107" t="s">
        <v>72</v>
      </c>
      <c r="Z1340" s="103">
        <f t="shared" si="575"/>
        <v>0</v>
      </c>
      <c r="AA1340" s="103">
        <f t="shared" si="576"/>
        <v>0</v>
      </c>
      <c r="AB1340" s="128" t="str">
        <f t="shared" si="580"/>
        <v/>
      </c>
      <c r="AC1340" s="128" t="e">
        <f t="shared" si="581"/>
        <v>#REF!</v>
      </c>
    </row>
    <row r="1341" spans="1:29" ht="50.1" customHeight="1">
      <c r="A1341" s="171"/>
      <c r="B1341" s="171"/>
      <c r="C1341" s="174"/>
      <c r="D1341" s="174"/>
      <c r="E1341" s="131"/>
      <c r="F1341" s="177"/>
      <c r="G1341" s="180"/>
      <c r="H1341" s="163"/>
      <c r="I1341" s="165"/>
      <c r="J1341" s="168"/>
      <c r="K1341" s="62"/>
      <c r="L1341" s="63"/>
      <c r="M1341" s="63"/>
      <c r="N1341" s="142"/>
      <c r="O1341" s="127"/>
      <c r="P1341" s="100"/>
      <c r="Q1341" s="63">
        <f t="shared" si="577"/>
        <v>0</v>
      </c>
      <c r="R1341" s="64"/>
      <c r="S1341" s="67"/>
      <c r="T1341" s="46"/>
      <c r="U1341" s="106">
        <f>IF(EXACT(O1341,Y1341),M1341,M1341*(1-'Расчет ПРЕДЗАКАЗ'!$D$10))</f>
        <v>0</v>
      </c>
      <c r="V1341" s="106">
        <f t="shared" si="578"/>
        <v>0</v>
      </c>
      <c r="W1341" s="106" t="e">
        <f>IF(EXACT(O1341,Y1341),M1341,M1341*(1-#REF!))</f>
        <v>#REF!</v>
      </c>
      <c r="X1341" s="106" t="e">
        <f t="shared" si="579"/>
        <v>#REF!</v>
      </c>
      <c r="Y1341" s="107" t="s">
        <v>72</v>
      </c>
      <c r="Z1341" s="103">
        <f t="shared" si="575"/>
        <v>0</v>
      </c>
      <c r="AA1341" s="103">
        <f t="shared" si="576"/>
        <v>0</v>
      </c>
      <c r="AB1341" s="128" t="str">
        <f t="shared" si="580"/>
        <v/>
      </c>
      <c r="AC1341" s="128" t="e">
        <f t="shared" si="581"/>
        <v>#REF!</v>
      </c>
    </row>
    <row r="1342" spans="1:29" ht="50.1" customHeight="1">
      <c r="A1342" s="171"/>
      <c r="B1342" s="171"/>
      <c r="C1342" s="174"/>
      <c r="D1342" s="174"/>
      <c r="E1342" s="131"/>
      <c r="F1342" s="177"/>
      <c r="G1342" s="180"/>
      <c r="H1342" s="163"/>
      <c r="I1342" s="165"/>
      <c r="J1342" s="168"/>
      <c r="K1342" s="62"/>
      <c r="L1342" s="63"/>
      <c r="M1342" s="63"/>
      <c r="N1342" s="142"/>
      <c r="O1342" s="127"/>
      <c r="P1342" s="100"/>
      <c r="Q1342" s="63">
        <f t="shared" si="577"/>
        <v>0</v>
      </c>
      <c r="R1342" s="64"/>
      <c r="S1342" s="67"/>
      <c r="T1342" s="46"/>
      <c r="U1342" s="106">
        <f>IF(EXACT(O1342,Y1342),M1342,M1342*(1-'Расчет ПРЕДЗАКАЗ'!$D$10))</f>
        <v>0</v>
      </c>
      <c r="V1342" s="106">
        <f t="shared" si="578"/>
        <v>0</v>
      </c>
      <c r="W1342" s="106" t="e">
        <f>IF(EXACT(O1342,Y1342),M1342,M1342*(1-#REF!))</f>
        <v>#REF!</v>
      </c>
      <c r="X1342" s="106" t="e">
        <f t="shared" si="579"/>
        <v>#REF!</v>
      </c>
      <c r="Y1342" s="107" t="s">
        <v>72</v>
      </c>
      <c r="Z1342" s="103">
        <f t="shared" si="575"/>
        <v>0</v>
      </c>
      <c r="AA1342" s="103">
        <f t="shared" si="576"/>
        <v>0</v>
      </c>
      <c r="AB1342" s="128" t="str">
        <f t="shared" si="580"/>
        <v/>
      </c>
      <c r="AC1342" s="128" t="e">
        <f t="shared" si="581"/>
        <v>#REF!</v>
      </c>
    </row>
    <row r="1343" spans="1:29" ht="50.1" customHeight="1">
      <c r="A1343" s="171"/>
      <c r="B1343" s="171"/>
      <c r="C1343" s="174"/>
      <c r="D1343" s="174"/>
      <c r="E1343" s="131"/>
      <c r="F1343" s="177"/>
      <c r="G1343" s="180"/>
      <c r="H1343" s="163"/>
      <c r="I1343" s="165"/>
      <c r="J1343" s="168"/>
      <c r="K1343" s="62"/>
      <c r="L1343" s="63"/>
      <c r="M1343" s="63"/>
      <c r="N1343" s="142"/>
      <c r="O1343" s="127"/>
      <c r="P1343" s="100"/>
      <c r="Q1343" s="63">
        <f t="shared" si="577"/>
        <v>0</v>
      </c>
      <c r="R1343" s="64"/>
      <c r="S1343" s="67"/>
      <c r="T1343" s="46"/>
      <c r="U1343" s="106">
        <f>IF(EXACT(O1343,Y1343),M1343,M1343*(1-'Расчет ПРЕДЗАКАЗ'!$D$10))</f>
        <v>0</v>
      </c>
      <c r="V1343" s="106">
        <f t="shared" si="578"/>
        <v>0</v>
      </c>
      <c r="W1343" s="106" t="e">
        <f>IF(EXACT(O1343,Y1343),M1343,M1343*(1-#REF!))</f>
        <v>#REF!</v>
      </c>
      <c r="X1343" s="106" t="e">
        <f t="shared" si="579"/>
        <v>#REF!</v>
      </c>
      <c r="Y1343" s="107" t="s">
        <v>72</v>
      </c>
      <c r="Z1343" s="103">
        <f t="shared" si="575"/>
        <v>0</v>
      </c>
      <c r="AA1343" s="103">
        <f t="shared" si="576"/>
        <v>0</v>
      </c>
      <c r="AB1343" s="128" t="str">
        <f t="shared" si="580"/>
        <v/>
      </c>
      <c r="AC1343" s="128" t="e">
        <f t="shared" si="581"/>
        <v>#REF!</v>
      </c>
    </row>
    <row r="1344" spans="1:29" ht="50.1" customHeight="1">
      <c r="A1344" s="171"/>
      <c r="B1344" s="171"/>
      <c r="C1344" s="174"/>
      <c r="D1344" s="174"/>
      <c r="E1344" s="131"/>
      <c r="F1344" s="177"/>
      <c r="G1344" s="180"/>
      <c r="H1344" s="163"/>
      <c r="I1344" s="165"/>
      <c r="J1344" s="168"/>
      <c r="K1344" s="62"/>
      <c r="L1344" s="63"/>
      <c r="M1344" s="63"/>
      <c r="N1344" s="142"/>
      <c r="O1344" s="127"/>
      <c r="P1344" s="100"/>
      <c r="Q1344" s="63">
        <f t="shared" si="577"/>
        <v>0</v>
      </c>
      <c r="R1344" s="64"/>
      <c r="S1344" s="67"/>
      <c r="T1344" s="46"/>
      <c r="U1344" s="106">
        <f>IF(EXACT(O1344,Y1344),M1344,M1344*(1-'Расчет ПРЕДЗАКАЗ'!$D$10))</f>
        <v>0</v>
      </c>
      <c r="V1344" s="106">
        <f t="shared" si="578"/>
        <v>0</v>
      </c>
      <c r="W1344" s="106" t="e">
        <f>IF(EXACT(O1344,Y1344),M1344,M1344*(1-#REF!))</f>
        <v>#REF!</v>
      </c>
      <c r="X1344" s="106" t="e">
        <f t="shared" si="579"/>
        <v>#REF!</v>
      </c>
      <c r="Y1344" s="107" t="s">
        <v>72</v>
      </c>
      <c r="Z1344" s="103">
        <f t="shared" si="575"/>
        <v>0</v>
      </c>
      <c r="AA1344" s="103">
        <f t="shared" si="576"/>
        <v>0</v>
      </c>
      <c r="AB1344" s="128" t="str">
        <f t="shared" si="580"/>
        <v/>
      </c>
      <c r="AC1344" s="128" t="e">
        <f t="shared" si="581"/>
        <v>#REF!</v>
      </c>
    </row>
    <row r="1345" spans="1:29" ht="50.1" customHeight="1">
      <c r="A1345" s="171"/>
      <c r="B1345" s="171"/>
      <c r="C1345" s="174"/>
      <c r="D1345" s="174"/>
      <c r="E1345" s="131"/>
      <c r="F1345" s="177"/>
      <c r="G1345" s="180"/>
      <c r="H1345" s="163"/>
      <c r="I1345" s="165"/>
      <c r="J1345" s="168"/>
      <c r="K1345" s="62"/>
      <c r="L1345" s="63"/>
      <c r="M1345" s="63"/>
      <c r="N1345" s="65"/>
      <c r="O1345" s="127"/>
      <c r="P1345" s="100"/>
      <c r="Q1345" s="63">
        <f t="shared" si="577"/>
        <v>0</v>
      </c>
      <c r="R1345" s="65"/>
      <c r="S1345" s="67"/>
      <c r="T1345" s="40"/>
      <c r="U1345" s="106">
        <f>IF(EXACT(O1345,Y1345),M1345,M1345*(1-'Расчет ПРЕДЗАКАЗ'!$D$10))</f>
        <v>0</v>
      </c>
      <c r="V1345" s="106">
        <f t="shared" si="578"/>
        <v>0</v>
      </c>
      <c r="W1345" s="106" t="e">
        <f>IF(EXACT(O1345,Y1345),M1345,M1345*(1-#REF!))</f>
        <v>#REF!</v>
      </c>
      <c r="X1345" s="106" t="e">
        <f t="shared" si="579"/>
        <v>#REF!</v>
      </c>
      <c r="Y1345" s="107" t="s">
        <v>72</v>
      </c>
      <c r="Z1345" s="103">
        <f t="shared" si="575"/>
        <v>0</v>
      </c>
      <c r="AA1345" s="103">
        <f t="shared" si="576"/>
        <v>0</v>
      </c>
      <c r="AB1345" s="128" t="str">
        <f t="shared" si="580"/>
        <v/>
      </c>
      <c r="AC1345" s="128" t="e">
        <f t="shared" si="581"/>
        <v>#REF!</v>
      </c>
    </row>
    <row r="1346" spans="1:29" ht="50.1" customHeight="1">
      <c r="A1346" s="171"/>
      <c r="B1346" s="171"/>
      <c r="C1346" s="174"/>
      <c r="D1346" s="174"/>
      <c r="E1346" s="131"/>
      <c r="F1346" s="177"/>
      <c r="G1346" s="180"/>
      <c r="H1346" s="163"/>
      <c r="I1346" s="165"/>
      <c r="J1346" s="168"/>
      <c r="K1346" s="62"/>
      <c r="L1346" s="63"/>
      <c r="M1346" s="63"/>
      <c r="N1346" s="65"/>
      <c r="O1346" s="127"/>
      <c r="P1346" s="100"/>
      <c r="Q1346" s="63">
        <f t="shared" si="577"/>
        <v>0</v>
      </c>
      <c r="R1346" s="65"/>
      <c r="S1346" s="67"/>
      <c r="T1346" s="40"/>
      <c r="U1346" s="106">
        <f>IF(EXACT(O1346,Y1346),M1346,M1346*(1-'Расчет ПРЕДЗАКАЗ'!$D$10))</f>
        <v>0</v>
      </c>
      <c r="V1346" s="106">
        <f t="shared" si="578"/>
        <v>0</v>
      </c>
      <c r="W1346" s="106" t="e">
        <f>IF(EXACT(O1346,Y1346),M1346,M1346*(1-#REF!))</f>
        <v>#REF!</v>
      </c>
      <c r="X1346" s="106" t="e">
        <f t="shared" si="579"/>
        <v>#REF!</v>
      </c>
      <c r="Y1346" s="107" t="s">
        <v>72</v>
      </c>
      <c r="Z1346" s="103">
        <f t="shared" si="575"/>
        <v>0</v>
      </c>
      <c r="AA1346" s="103">
        <f t="shared" si="576"/>
        <v>0</v>
      </c>
      <c r="AB1346" s="128" t="str">
        <f t="shared" si="580"/>
        <v/>
      </c>
      <c r="AC1346" s="128" t="e">
        <f t="shared" si="581"/>
        <v>#REF!</v>
      </c>
    </row>
    <row r="1347" spans="1:29" ht="50.1" customHeight="1">
      <c r="A1347" s="171"/>
      <c r="B1347" s="171"/>
      <c r="C1347" s="174"/>
      <c r="D1347" s="174"/>
      <c r="E1347" s="131"/>
      <c r="F1347" s="177"/>
      <c r="G1347" s="180"/>
      <c r="H1347" s="163"/>
      <c r="I1347" s="165"/>
      <c r="J1347" s="168"/>
      <c r="K1347" s="62"/>
      <c r="L1347" s="63"/>
      <c r="M1347" s="63"/>
      <c r="N1347" s="65"/>
      <c r="O1347" s="127"/>
      <c r="P1347" s="100"/>
      <c r="Q1347" s="63">
        <f t="shared" si="577"/>
        <v>0</v>
      </c>
      <c r="R1347" s="65"/>
      <c r="S1347" s="67"/>
      <c r="T1347" s="40"/>
      <c r="U1347" s="106">
        <f>IF(EXACT(O1347,Y1347),M1347,M1347*(1-'Расчет ПРЕДЗАКАЗ'!$D$10))</f>
        <v>0</v>
      </c>
      <c r="V1347" s="106">
        <f t="shared" si="578"/>
        <v>0</v>
      </c>
      <c r="W1347" s="106" t="e">
        <f>IF(EXACT(O1347,Y1347),M1347,M1347*(1-#REF!))</f>
        <v>#REF!</v>
      </c>
      <c r="X1347" s="106" t="e">
        <f t="shared" si="579"/>
        <v>#REF!</v>
      </c>
      <c r="Y1347" s="107" t="s">
        <v>72</v>
      </c>
      <c r="Z1347" s="103">
        <f t="shared" si="575"/>
        <v>0</v>
      </c>
      <c r="AA1347" s="103">
        <f t="shared" si="576"/>
        <v>0</v>
      </c>
      <c r="AB1347" s="128" t="str">
        <f t="shared" si="580"/>
        <v/>
      </c>
      <c r="AC1347" s="128" t="e">
        <f t="shared" si="581"/>
        <v>#REF!</v>
      </c>
    </row>
    <row r="1348" spans="1:29" ht="50.1" customHeight="1">
      <c r="A1348" s="171"/>
      <c r="B1348" s="171"/>
      <c r="C1348" s="174"/>
      <c r="D1348" s="174"/>
      <c r="E1348" s="131"/>
      <c r="F1348" s="177"/>
      <c r="G1348" s="180"/>
      <c r="H1348" s="163"/>
      <c r="I1348" s="165"/>
      <c r="J1348" s="168"/>
      <c r="K1348" s="62"/>
      <c r="L1348" s="63"/>
      <c r="M1348" s="63"/>
      <c r="N1348" s="65"/>
      <c r="O1348" s="127"/>
      <c r="P1348" s="100"/>
      <c r="Q1348" s="63">
        <f t="shared" si="577"/>
        <v>0</v>
      </c>
      <c r="R1348" s="65"/>
      <c r="S1348" s="67"/>
      <c r="T1348" s="40"/>
      <c r="U1348" s="106">
        <f>IF(EXACT(O1348,Y1348),M1348,M1348*(1-'Расчет ПРЕДЗАКАЗ'!$D$10))</f>
        <v>0</v>
      </c>
      <c r="V1348" s="106">
        <f t="shared" si="578"/>
        <v>0</v>
      </c>
      <c r="W1348" s="106" t="e">
        <f>IF(EXACT(O1348,Y1348),M1348,M1348*(1-#REF!))</f>
        <v>#REF!</v>
      </c>
      <c r="X1348" s="106" t="e">
        <f t="shared" si="579"/>
        <v>#REF!</v>
      </c>
      <c r="Y1348" s="107" t="s">
        <v>72</v>
      </c>
      <c r="Z1348" s="103">
        <f t="shared" si="575"/>
        <v>0</v>
      </c>
      <c r="AA1348" s="103">
        <f t="shared" si="576"/>
        <v>0</v>
      </c>
      <c r="AB1348" s="128" t="str">
        <f t="shared" si="580"/>
        <v/>
      </c>
      <c r="AC1348" s="128" t="e">
        <f t="shared" si="581"/>
        <v>#REF!</v>
      </c>
    </row>
    <row r="1349" spans="1:29" ht="50.1" customHeight="1">
      <c r="A1349" s="171"/>
      <c r="B1349" s="171"/>
      <c r="C1349" s="174"/>
      <c r="D1349" s="174"/>
      <c r="E1349" s="131"/>
      <c r="F1349" s="177"/>
      <c r="G1349" s="180"/>
      <c r="H1349" s="163"/>
      <c r="I1349" s="165"/>
      <c r="J1349" s="168"/>
      <c r="K1349" s="62"/>
      <c r="L1349" s="63"/>
      <c r="M1349" s="63"/>
      <c r="N1349" s="65"/>
      <c r="O1349" s="127"/>
      <c r="P1349" s="100"/>
      <c r="Q1349" s="63">
        <f t="shared" si="577"/>
        <v>0</v>
      </c>
      <c r="R1349" s="65"/>
      <c r="S1349" s="67"/>
      <c r="T1349" s="40"/>
      <c r="U1349" s="106">
        <f>IF(EXACT(O1349,Y1349),M1349,M1349*(1-'Расчет ПРЕДЗАКАЗ'!$D$10))</f>
        <v>0</v>
      </c>
      <c r="V1349" s="106">
        <f t="shared" si="578"/>
        <v>0</v>
      </c>
      <c r="W1349" s="106" t="e">
        <f>IF(EXACT(O1349,Y1349),M1349,M1349*(1-#REF!))</f>
        <v>#REF!</v>
      </c>
      <c r="X1349" s="106" t="e">
        <f t="shared" si="579"/>
        <v>#REF!</v>
      </c>
      <c r="Y1349" s="107" t="s">
        <v>72</v>
      </c>
      <c r="Z1349" s="103">
        <f t="shared" si="575"/>
        <v>0</v>
      </c>
      <c r="AA1349" s="103">
        <f t="shared" si="576"/>
        <v>0</v>
      </c>
      <c r="AB1349" s="128" t="str">
        <f t="shared" si="580"/>
        <v/>
      </c>
      <c r="AC1349" s="128" t="e">
        <f t="shared" si="581"/>
        <v>#REF!</v>
      </c>
    </row>
    <row r="1350" spans="1:29" ht="50.1" customHeight="1">
      <c r="A1350" s="172"/>
      <c r="B1350" s="172"/>
      <c r="C1350" s="175"/>
      <c r="D1350" s="175"/>
      <c r="E1350" s="132"/>
      <c r="F1350" s="178"/>
      <c r="G1350" s="181"/>
      <c r="H1350" s="164"/>
      <c r="I1350" s="166"/>
      <c r="J1350" s="169"/>
      <c r="K1350" s="62"/>
      <c r="L1350" s="63"/>
      <c r="M1350" s="63"/>
      <c r="N1350" s="65"/>
      <c r="O1350" s="127"/>
      <c r="P1350" s="100"/>
      <c r="Q1350" s="63">
        <f t="shared" si="577"/>
        <v>0</v>
      </c>
      <c r="R1350" s="65"/>
      <c r="S1350" s="64"/>
      <c r="T1350" s="40"/>
      <c r="U1350" s="106">
        <f>IF(EXACT(O1350,Y1350),M1350,M1350*(1-'Расчет ПРЕДЗАКАЗ'!$D$10))</f>
        <v>0</v>
      </c>
      <c r="V1350" s="106">
        <f t="shared" si="578"/>
        <v>0</v>
      </c>
      <c r="W1350" s="106" t="e">
        <f>IF(EXACT(O1350,Y1350),M1350,M1350*(1-#REF!))</f>
        <v>#REF!</v>
      </c>
      <c r="X1350" s="106" t="e">
        <f t="shared" si="579"/>
        <v>#REF!</v>
      </c>
      <c r="Y1350" s="107" t="s">
        <v>72</v>
      </c>
      <c r="Z1350" s="103">
        <f t="shared" si="575"/>
        <v>0</v>
      </c>
      <c r="AA1350" s="103">
        <f t="shared" si="576"/>
        <v>0</v>
      </c>
      <c r="AB1350" s="128" t="str">
        <f t="shared" si="580"/>
        <v/>
      </c>
      <c r="AC1350" s="128" t="e">
        <f t="shared" si="581"/>
        <v>#REF!</v>
      </c>
    </row>
    <row r="1351" spans="1:29" ht="11.25" customHeight="1" thickBot="1"/>
    <row r="1352" spans="1:29" ht="50.1" customHeight="1">
      <c r="A1352" s="170">
        <v>589</v>
      </c>
      <c r="B1352" s="170" t="s">
        <v>4660</v>
      </c>
      <c r="C1352" s="173" t="s">
        <v>4661</v>
      </c>
      <c r="D1352" s="173" t="s">
        <v>77</v>
      </c>
      <c r="E1352" s="131"/>
      <c r="F1352" s="196" t="s">
        <v>978</v>
      </c>
      <c r="G1352" s="179" t="s">
        <v>792</v>
      </c>
      <c r="H1352" s="162" t="s">
        <v>1052</v>
      </c>
      <c r="I1352" s="195" t="s">
        <v>2946</v>
      </c>
      <c r="J1352" s="167" t="s">
        <v>19</v>
      </c>
      <c r="K1352" s="62" t="s">
        <v>4662</v>
      </c>
      <c r="L1352" s="63">
        <v>840</v>
      </c>
      <c r="M1352" s="63">
        <v>469</v>
      </c>
      <c r="N1352" s="142" t="s">
        <v>4663</v>
      </c>
      <c r="O1352" s="127" t="s">
        <v>72</v>
      </c>
      <c r="P1352" s="100"/>
      <c r="Q1352" s="63">
        <f>P1352*M1352</f>
        <v>0</v>
      </c>
      <c r="R1352" s="64"/>
      <c r="S1352" s="67">
        <v>10</v>
      </c>
      <c r="T1352" s="61"/>
      <c r="U1352" s="106">
        <f>IF(EXACT(O1352,Y1352),M1352,M1352*(1-'Расчет ПРЕДЗАКАЗ'!$D$10))</f>
        <v>469</v>
      </c>
      <c r="V1352" s="106">
        <f>P1352*U1352</f>
        <v>0</v>
      </c>
      <c r="W1352" s="106">
        <f>IF(EXACT(O1352,Y1352),M1352,M1352*(1-#REF!))</f>
        <v>469</v>
      </c>
      <c r="X1352" s="106">
        <f>P1352*W1352</f>
        <v>0</v>
      </c>
      <c r="Y1352" s="107" t="s">
        <v>72</v>
      </c>
      <c r="Z1352" s="103">
        <f t="shared" ref="Z1352:Z1366" si="582">IF(EXACT(O1352,Y1352),Q1352,0)</f>
        <v>0</v>
      </c>
      <c r="AA1352" s="103">
        <f t="shared" ref="AA1352:AA1366" si="583">IF(Z1352=0,Q1352,0)</f>
        <v>0</v>
      </c>
      <c r="AB1352" s="128">
        <f>IF(U1352=0,"",L1352/U1352-1)</f>
        <v>0.79104477611940305</v>
      </c>
      <c r="AC1352" s="128">
        <f>IF(W1352=0,"",L1352/W1352-1)</f>
        <v>0.79104477611940305</v>
      </c>
    </row>
    <row r="1353" spans="1:29" ht="50.1" customHeight="1">
      <c r="A1353" s="171"/>
      <c r="B1353" s="171"/>
      <c r="C1353" s="174"/>
      <c r="D1353" s="174"/>
      <c r="E1353" s="131"/>
      <c r="F1353" s="177"/>
      <c r="G1353" s="180"/>
      <c r="H1353" s="163"/>
      <c r="I1353" s="165"/>
      <c r="J1353" s="168"/>
      <c r="K1353" s="62" t="s">
        <v>981</v>
      </c>
      <c r="L1353" s="63">
        <v>840</v>
      </c>
      <c r="M1353" s="63">
        <v>469</v>
      </c>
      <c r="N1353" s="142" t="s">
        <v>4664</v>
      </c>
      <c r="O1353" s="127" t="s">
        <v>72</v>
      </c>
      <c r="P1353" s="100"/>
      <c r="Q1353" s="63">
        <f t="shared" ref="Q1353:Q1366" si="584">P1353*M1353</f>
        <v>0</v>
      </c>
      <c r="R1353" s="64"/>
      <c r="S1353" s="67">
        <v>16</v>
      </c>
      <c r="T1353" s="46"/>
      <c r="U1353" s="106">
        <f>IF(EXACT(O1353,Y1353),M1353,M1353*(1-'Расчет ПРЕДЗАКАЗ'!$D$10))</f>
        <v>469</v>
      </c>
      <c r="V1353" s="106">
        <f t="shared" ref="V1353:V1366" si="585">P1353*U1353</f>
        <v>0</v>
      </c>
      <c r="W1353" s="106">
        <f>IF(EXACT(O1353,Y1353),M1353,M1353*(1-#REF!))</f>
        <v>469</v>
      </c>
      <c r="X1353" s="106">
        <f t="shared" ref="X1353:X1366" si="586">P1353*W1353</f>
        <v>0</v>
      </c>
      <c r="Y1353" s="107" t="s">
        <v>72</v>
      </c>
      <c r="Z1353" s="103">
        <f t="shared" si="582"/>
        <v>0</v>
      </c>
      <c r="AA1353" s="103">
        <f t="shared" si="583"/>
        <v>0</v>
      </c>
      <c r="AB1353" s="128">
        <f t="shared" ref="AB1353:AB1366" si="587">IF(U1353=0,"",L1353/U1353-1)</f>
        <v>0.79104477611940305</v>
      </c>
      <c r="AC1353" s="128">
        <f t="shared" ref="AC1353:AC1366" si="588">IF(W1353=0,"",L1353/W1353-1)</f>
        <v>0.79104477611940305</v>
      </c>
    </row>
    <row r="1354" spans="1:29" ht="50.1" customHeight="1">
      <c r="A1354" s="171"/>
      <c r="B1354" s="171"/>
      <c r="C1354" s="174"/>
      <c r="D1354" s="174"/>
      <c r="E1354" s="131"/>
      <c r="F1354" s="177"/>
      <c r="G1354" s="180"/>
      <c r="H1354" s="163"/>
      <c r="I1354" s="165"/>
      <c r="J1354" s="168"/>
      <c r="K1354" s="62"/>
      <c r="L1354" s="63"/>
      <c r="M1354" s="63"/>
      <c r="N1354" s="142"/>
      <c r="O1354" s="127"/>
      <c r="P1354" s="100"/>
      <c r="Q1354" s="63">
        <f t="shared" si="584"/>
        <v>0</v>
      </c>
      <c r="R1354" s="64"/>
      <c r="S1354" s="67"/>
      <c r="T1354" s="46"/>
      <c r="U1354" s="106">
        <f>IF(EXACT(O1354,Y1354),M1354,M1354*(1-'Расчет ПРЕДЗАКАЗ'!$D$10))</f>
        <v>0</v>
      </c>
      <c r="V1354" s="106">
        <f t="shared" si="585"/>
        <v>0</v>
      </c>
      <c r="W1354" s="106" t="e">
        <f>IF(EXACT(O1354,Y1354),M1354,M1354*(1-#REF!))</f>
        <v>#REF!</v>
      </c>
      <c r="X1354" s="106" t="e">
        <f t="shared" si="586"/>
        <v>#REF!</v>
      </c>
      <c r="Y1354" s="107" t="s">
        <v>72</v>
      </c>
      <c r="Z1354" s="103">
        <f t="shared" si="582"/>
        <v>0</v>
      </c>
      <c r="AA1354" s="103">
        <f t="shared" si="583"/>
        <v>0</v>
      </c>
      <c r="AB1354" s="128" t="str">
        <f t="shared" si="587"/>
        <v/>
      </c>
      <c r="AC1354" s="128" t="e">
        <f t="shared" si="588"/>
        <v>#REF!</v>
      </c>
    </row>
    <row r="1355" spans="1:29" ht="50.1" customHeight="1">
      <c r="A1355" s="171"/>
      <c r="B1355" s="171"/>
      <c r="C1355" s="174"/>
      <c r="D1355" s="174"/>
      <c r="E1355" s="131"/>
      <c r="F1355" s="177"/>
      <c r="G1355" s="180"/>
      <c r="H1355" s="163"/>
      <c r="I1355" s="165"/>
      <c r="J1355" s="168"/>
      <c r="K1355" s="62"/>
      <c r="L1355" s="63"/>
      <c r="M1355" s="63"/>
      <c r="N1355" s="142"/>
      <c r="O1355" s="127"/>
      <c r="P1355" s="100"/>
      <c r="Q1355" s="63">
        <f t="shared" si="584"/>
        <v>0</v>
      </c>
      <c r="R1355" s="64"/>
      <c r="S1355" s="67"/>
      <c r="T1355" s="46"/>
      <c r="U1355" s="106">
        <f>IF(EXACT(O1355,Y1355),M1355,M1355*(1-'Расчет ПРЕДЗАКАЗ'!$D$10))</f>
        <v>0</v>
      </c>
      <c r="V1355" s="106">
        <f t="shared" si="585"/>
        <v>0</v>
      </c>
      <c r="W1355" s="106" t="e">
        <f>IF(EXACT(O1355,Y1355),M1355,M1355*(1-#REF!))</f>
        <v>#REF!</v>
      </c>
      <c r="X1355" s="106" t="e">
        <f t="shared" si="586"/>
        <v>#REF!</v>
      </c>
      <c r="Y1355" s="107" t="s">
        <v>72</v>
      </c>
      <c r="Z1355" s="103">
        <f t="shared" si="582"/>
        <v>0</v>
      </c>
      <c r="AA1355" s="103">
        <f t="shared" si="583"/>
        <v>0</v>
      </c>
      <c r="AB1355" s="128" t="str">
        <f t="shared" si="587"/>
        <v/>
      </c>
      <c r="AC1355" s="128" t="e">
        <f t="shared" si="588"/>
        <v>#REF!</v>
      </c>
    </row>
    <row r="1356" spans="1:29" ht="50.1" customHeight="1">
      <c r="A1356" s="171"/>
      <c r="B1356" s="171"/>
      <c r="C1356" s="174"/>
      <c r="D1356" s="174"/>
      <c r="E1356" s="131"/>
      <c r="F1356" s="177"/>
      <c r="G1356" s="180"/>
      <c r="H1356" s="163"/>
      <c r="I1356" s="165"/>
      <c r="J1356" s="168"/>
      <c r="K1356" s="62"/>
      <c r="L1356" s="63"/>
      <c r="M1356" s="63"/>
      <c r="N1356" s="142"/>
      <c r="O1356" s="127"/>
      <c r="P1356" s="100"/>
      <c r="Q1356" s="63">
        <f t="shared" si="584"/>
        <v>0</v>
      </c>
      <c r="R1356" s="64"/>
      <c r="S1356" s="67"/>
      <c r="T1356" s="46"/>
      <c r="U1356" s="106">
        <f>IF(EXACT(O1356,Y1356),M1356,M1356*(1-'Расчет ПРЕДЗАКАЗ'!$D$10))</f>
        <v>0</v>
      </c>
      <c r="V1356" s="106">
        <f t="shared" si="585"/>
        <v>0</v>
      </c>
      <c r="W1356" s="106" t="e">
        <f>IF(EXACT(O1356,Y1356),M1356,M1356*(1-#REF!))</f>
        <v>#REF!</v>
      </c>
      <c r="X1356" s="106" t="e">
        <f t="shared" si="586"/>
        <v>#REF!</v>
      </c>
      <c r="Y1356" s="107" t="s">
        <v>72</v>
      </c>
      <c r="Z1356" s="103">
        <f t="shared" si="582"/>
        <v>0</v>
      </c>
      <c r="AA1356" s="103">
        <f t="shared" si="583"/>
        <v>0</v>
      </c>
      <c r="AB1356" s="128" t="str">
        <f t="shared" si="587"/>
        <v/>
      </c>
      <c r="AC1356" s="128" t="e">
        <f t="shared" si="588"/>
        <v>#REF!</v>
      </c>
    </row>
    <row r="1357" spans="1:29" ht="50.1" customHeight="1">
      <c r="A1357" s="171"/>
      <c r="B1357" s="171"/>
      <c r="C1357" s="174"/>
      <c r="D1357" s="174"/>
      <c r="E1357" s="131"/>
      <c r="F1357" s="177"/>
      <c r="G1357" s="180"/>
      <c r="H1357" s="163"/>
      <c r="I1357" s="165"/>
      <c r="J1357" s="168"/>
      <c r="K1357" s="62"/>
      <c r="L1357" s="63"/>
      <c r="M1357" s="63"/>
      <c r="N1357" s="142"/>
      <c r="O1357" s="127"/>
      <c r="P1357" s="100"/>
      <c r="Q1357" s="63">
        <f t="shared" si="584"/>
        <v>0</v>
      </c>
      <c r="R1357" s="64"/>
      <c r="S1357" s="67"/>
      <c r="T1357" s="46"/>
      <c r="U1357" s="106">
        <f>IF(EXACT(O1357,Y1357),M1357,M1357*(1-'Расчет ПРЕДЗАКАЗ'!$D$10))</f>
        <v>0</v>
      </c>
      <c r="V1357" s="106">
        <f t="shared" si="585"/>
        <v>0</v>
      </c>
      <c r="W1357" s="106" t="e">
        <f>IF(EXACT(O1357,Y1357),M1357,M1357*(1-#REF!))</f>
        <v>#REF!</v>
      </c>
      <c r="X1357" s="106" t="e">
        <f t="shared" si="586"/>
        <v>#REF!</v>
      </c>
      <c r="Y1357" s="107" t="s">
        <v>72</v>
      </c>
      <c r="Z1357" s="103">
        <f t="shared" si="582"/>
        <v>0</v>
      </c>
      <c r="AA1357" s="103">
        <f t="shared" si="583"/>
        <v>0</v>
      </c>
      <c r="AB1357" s="128" t="str">
        <f t="shared" si="587"/>
        <v/>
      </c>
      <c r="AC1357" s="128" t="e">
        <f t="shared" si="588"/>
        <v>#REF!</v>
      </c>
    </row>
    <row r="1358" spans="1:29" ht="50.1" customHeight="1">
      <c r="A1358" s="171"/>
      <c r="B1358" s="171"/>
      <c r="C1358" s="174"/>
      <c r="D1358" s="174"/>
      <c r="E1358" s="131"/>
      <c r="F1358" s="177"/>
      <c r="G1358" s="180"/>
      <c r="H1358" s="163"/>
      <c r="I1358" s="165"/>
      <c r="J1358" s="168"/>
      <c r="K1358" s="62"/>
      <c r="L1358" s="63"/>
      <c r="M1358" s="63"/>
      <c r="N1358" s="142"/>
      <c r="O1358" s="127"/>
      <c r="P1358" s="100"/>
      <c r="Q1358" s="63">
        <f t="shared" si="584"/>
        <v>0</v>
      </c>
      <c r="R1358" s="64"/>
      <c r="S1358" s="67"/>
      <c r="T1358" s="46"/>
      <c r="U1358" s="106">
        <f>IF(EXACT(O1358,Y1358),M1358,M1358*(1-'Расчет ПРЕДЗАКАЗ'!$D$10))</f>
        <v>0</v>
      </c>
      <c r="V1358" s="106">
        <f t="shared" si="585"/>
        <v>0</v>
      </c>
      <c r="W1358" s="106" t="e">
        <f>IF(EXACT(O1358,Y1358),M1358,M1358*(1-#REF!))</f>
        <v>#REF!</v>
      </c>
      <c r="X1358" s="106" t="e">
        <f t="shared" si="586"/>
        <v>#REF!</v>
      </c>
      <c r="Y1358" s="107" t="s">
        <v>72</v>
      </c>
      <c r="Z1358" s="103">
        <f t="shared" si="582"/>
        <v>0</v>
      </c>
      <c r="AA1358" s="103">
        <f t="shared" si="583"/>
        <v>0</v>
      </c>
      <c r="AB1358" s="128" t="str">
        <f t="shared" si="587"/>
        <v/>
      </c>
      <c r="AC1358" s="128" t="e">
        <f t="shared" si="588"/>
        <v>#REF!</v>
      </c>
    </row>
    <row r="1359" spans="1:29" ht="50.1" customHeight="1">
      <c r="A1359" s="171"/>
      <c r="B1359" s="171"/>
      <c r="C1359" s="174"/>
      <c r="D1359" s="174"/>
      <c r="E1359" s="131"/>
      <c r="F1359" s="177"/>
      <c r="G1359" s="180"/>
      <c r="H1359" s="163"/>
      <c r="I1359" s="165"/>
      <c r="J1359" s="168"/>
      <c r="K1359" s="62"/>
      <c r="L1359" s="63"/>
      <c r="M1359" s="63"/>
      <c r="N1359" s="142"/>
      <c r="O1359" s="127"/>
      <c r="P1359" s="100"/>
      <c r="Q1359" s="63">
        <f t="shared" si="584"/>
        <v>0</v>
      </c>
      <c r="R1359" s="64"/>
      <c r="S1359" s="67"/>
      <c r="T1359" s="46"/>
      <c r="U1359" s="106">
        <f>IF(EXACT(O1359,Y1359),M1359,M1359*(1-'Расчет ПРЕДЗАКАЗ'!$D$10))</f>
        <v>0</v>
      </c>
      <c r="V1359" s="106">
        <f t="shared" si="585"/>
        <v>0</v>
      </c>
      <c r="W1359" s="106" t="e">
        <f>IF(EXACT(O1359,Y1359),M1359,M1359*(1-#REF!))</f>
        <v>#REF!</v>
      </c>
      <c r="X1359" s="106" t="e">
        <f t="shared" si="586"/>
        <v>#REF!</v>
      </c>
      <c r="Y1359" s="107" t="s">
        <v>72</v>
      </c>
      <c r="Z1359" s="103">
        <f t="shared" si="582"/>
        <v>0</v>
      </c>
      <c r="AA1359" s="103">
        <f t="shared" si="583"/>
        <v>0</v>
      </c>
      <c r="AB1359" s="128" t="str">
        <f t="shared" si="587"/>
        <v/>
      </c>
      <c r="AC1359" s="128" t="e">
        <f t="shared" si="588"/>
        <v>#REF!</v>
      </c>
    </row>
    <row r="1360" spans="1:29" ht="50.1" customHeight="1">
      <c r="A1360" s="171"/>
      <c r="B1360" s="171"/>
      <c r="C1360" s="174"/>
      <c r="D1360" s="174"/>
      <c r="E1360" s="131"/>
      <c r="F1360" s="177"/>
      <c r="G1360" s="180"/>
      <c r="H1360" s="163"/>
      <c r="I1360" s="165"/>
      <c r="J1360" s="168"/>
      <c r="K1360" s="62"/>
      <c r="L1360" s="63"/>
      <c r="M1360" s="63"/>
      <c r="N1360" s="142"/>
      <c r="O1360" s="127"/>
      <c r="P1360" s="100"/>
      <c r="Q1360" s="63">
        <f t="shared" si="584"/>
        <v>0</v>
      </c>
      <c r="R1360" s="64"/>
      <c r="S1360" s="67"/>
      <c r="T1360" s="46"/>
      <c r="U1360" s="106">
        <f>IF(EXACT(O1360,Y1360),M1360,M1360*(1-'Расчет ПРЕДЗАКАЗ'!$D$10))</f>
        <v>0</v>
      </c>
      <c r="V1360" s="106">
        <f t="shared" si="585"/>
        <v>0</v>
      </c>
      <c r="W1360" s="106" t="e">
        <f>IF(EXACT(O1360,Y1360),M1360,M1360*(1-#REF!))</f>
        <v>#REF!</v>
      </c>
      <c r="X1360" s="106" t="e">
        <f t="shared" si="586"/>
        <v>#REF!</v>
      </c>
      <c r="Y1360" s="107" t="s">
        <v>72</v>
      </c>
      <c r="Z1360" s="103">
        <f t="shared" si="582"/>
        <v>0</v>
      </c>
      <c r="AA1360" s="103">
        <f t="shared" si="583"/>
        <v>0</v>
      </c>
      <c r="AB1360" s="128" t="str">
        <f t="shared" si="587"/>
        <v/>
      </c>
      <c r="AC1360" s="128" t="e">
        <f t="shared" si="588"/>
        <v>#REF!</v>
      </c>
    </row>
    <row r="1361" spans="1:29" ht="50.1" customHeight="1">
      <c r="A1361" s="171"/>
      <c r="B1361" s="171"/>
      <c r="C1361" s="174"/>
      <c r="D1361" s="174"/>
      <c r="E1361" s="131"/>
      <c r="F1361" s="177"/>
      <c r="G1361" s="180"/>
      <c r="H1361" s="163"/>
      <c r="I1361" s="165"/>
      <c r="J1361" s="168"/>
      <c r="K1361" s="62"/>
      <c r="L1361" s="63"/>
      <c r="M1361" s="63"/>
      <c r="N1361" s="65"/>
      <c r="O1361" s="127"/>
      <c r="P1361" s="100"/>
      <c r="Q1361" s="63">
        <f t="shared" si="584"/>
        <v>0</v>
      </c>
      <c r="R1361" s="65"/>
      <c r="S1361" s="67"/>
      <c r="T1361" s="40"/>
      <c r="U1361" s="106">
        <f>IF(EXACT(O1361,Y1361),M1361,M1361*(1-'Расчет ПРЕДЗАКАЗ'!$D$10))</f>
        <v>0</v>
      </c>
      <c r="V1361" s="106">
        <f t="shared" si="585"/>
        <v>0</v>
      </c>
      <c r="W1361" s="106" t="e">
        <f>IF(EXACT(O1361,Y1361),M1361,M1361*(1-#REF!))</f>
        <v>#REF!</v>
      </c>
      <c r="X1361" s="106" t="e">
        <f t="shared" si="586"/>
        <v>#REF!</v>
      </c>
      <c r="Y1361" s="107" t="s">
        <v>72</v>
      </c>
      <c r="Z1361" s="103">
        <f t="shared" si="582"/>
        <v>0</v>
      </c>
      <c r="AA1361" s="103">
        <f t="shared" si="583"/>
        <v>0</v>
      </c>
      <c r="AB1361" s="128" t="str">
        <f t="shared" si="587"/>
        <v/>
      </c>
      <c r="AC1361" s="128" t="e">
        <f t="shared" si="588"/>
        <v>#REF!</v>
      </c>
    </row>
    <row r="1362" spans="1:29" ht="50.1" customHeight="1">
      <c r="A1362" s="171"/>
      <c r="B1362" s="171"/>
      <c r="C1362" s="174"/>
      <c r="D1362" s="174"/>
      <c r="E1362" s="131"/>
      <c r="F1362" s="177"/>
      <c r="G1362" s="180"/>
      <c r="H1362" s="163"/>
      <c r="I1362" s="165"/>
      <c r="J1362" s="168"/>
      <c r="K1362" s="62"/>
      <c r="L1362" s="63"/>
      <c r="M1362" s="63"/>
      <c r="N1362" s="65"/>
      <c r="O1362" s="127"/>
      <c r="P1362" s="100"/>
      <c r="Q1362" s="63">
        <f t="shared" si="584"/>
        <v>0</v>
      </c>
      <c r="R1362" s="65"/>
      <c r="S1362" s="67"/>
      <c r="T1362" s="40"/>
      <c r="U1362" s="106">
        <f>IF(EXACT(O1362,Y1362),M1362,M1362*(1-'Расчет ПРЕДЗАКАЗ'!$D$10))</f>
        <v>0</v>
      </c>
      <c r="V1362" s="106">
        <f t="shared" si="585"/>
        <v>0</v>
      </c>
      <c r="W1362" s="106" t="e">
        <f>IF(EXACT(O1362,Y1362),M1362,M1362*(1-#REF!))</f>
        <v>#REF!</v>
      </c>
      <c r="X1362" s="106" t="e">
        <f t="shared" si="586"/>
        <v>#REF!</v>
      </c>
      <c r="Y1362" s="107" t="s">
        <v>72</v>
      </c>
      <c r="Z1362" s="103">
        <f t="shared" si="582"/>
        <v>0</v>
      </c>
      <c r="AA1362" s="103">
        <f t="shared" si="583"/>
        <v>0</v>
      </c>
      <c r="AB1362" s="128" t="str">
        <f t="shared" si="587"/>
        <v/>
      </c>
      <c r="AC1362" s="128" t="e">
        <f t="shared" si="588"/>
        <v>#REF!</v>
      </c>
    </row>
    <row r="1363" spans="1:29" ht="50.1" customHeight="1">
      <c r="A1363" s="171"/>
      <c r="B1363" s="171"/>
      <c r="C1363" s="174"/>
      <c r="D1363" s="174"/>
      <c r="E1363" s="131"/>
      <c r="F1363" s="177"/>
      <c r="G1363" s="180"/>
      <c r="H1363" s="163"/>
      <c r="I1363" s="165"/>
      <c r="J1363" s="168"/>
      <c r="K1363" s="62"/>
      <c r="L1363" s="63"/>
      <c r="M1363" s="63"/>
      <c r="N1363" s="65"/>
      <c r="O1363" s="127"/>
      <c r="P1363" s="100"/>
      <c r="Q1363" s="63">
        <f t="shared" si="584"/>
        <v>0</v>
      </c>
      <c r="R1363" s="65"/>
      <c r="S1363" s="67"/>
      <c r="T1363" s="40"/>
      <c r="U1363" s="106">
        <f>IF(EXACT(O1363,Y1363),M1363,M1363*(1-'Расчет ПРЕДЗАКАЗ'!$D$10))</f>
        <v>0</v>
      </c>
      <c r="V1363" s="106">
        <f t="shared" si="585"/>
        <v>0</v>
      </c>
      <c r="W1363" s="106" t="e">
        <f>IF(EXACT(O1363,Y1363),M1363,M1363*(1-#REF!))</f>
        <v>#REF!</v>
      </c>
      <c r="X1363" s="106" t="e">
        <f t="shared" si="586"/>
        <v>#REF!</v>
      </c>
      <c r="Y1363" s="107" t="s">
        <v>72</v>
      </c>
      <c r="Z1363" s="103">
        <f t="shared" si="582"/>
        <v>0</v>
      </c>
      <c r="AA1363" s="103">
        <f t="shared" si="583"/>
        <v>0</v>
      </c>
      <c r="AB1363" s="128" t="str">
        <f t="shared" si="587"/>
        <v/>
      </c>
      <c r="AC1363" s="128" t="e">
        <f t="shared" si="588"/>
        <v>#REF!</v>
      </c>
    </row>
    <row r="1364" spans="1:29" ht="50.1" customHeight="1">
      <c r="A1364" s="171"/>
      <c r="B1364" s="171"/>
      <c r="C1364" s="174"/>
      <c r="D1364" s="174"/>
      <c r="E1364" s="131"/>
      <c r="F1364" s="177"/>
      <c r="G1364" s="180"/>
      <c r="H1364" s="163"/>
      <c r="I1364" s="165"/>
      <c r="J1364" s="168"/>
      <c r="K1364" s="62"/>
      <c r="L1364" s="63"/>
      <c r="M1364" s="63"/>
      <c r="N1364" s="65"/>
      <c r="O1364" s="127"/>
      <c r="P1364" s="100"/>
      <c r="Q1364" s="63">
        <f t="shared" si="584"/>
        <v>0</v>
      </c>
      <c r="R1364" s="65"/>
      <c r="S1364" s="67"/>
      <c r="T1364" s="40"/>
      <c r="U1364" s="106">
        <f>IF(EXACT(O1364,Y1364),M1364,M1364*(1-'Расчет ПРЕДЗАКАЗ'!$D$10))</f>
        <v>0</v>
      </c>
      <c r="V1364" s="106">
        <f t="shared" si="585"/>
        <v>0</v>
      </c>
      <c r="W1364" s="106" t="e">
        <f>IF(EXACT(O1364,Y1364),M1364,M1364*(1-#REF!))</f>
        <v>#REF!</v>
      </c>
      <c r="X1364" s="106" t="e">
        <f t="shared" si="586"/>
        <v>#REF!</v>
      </c>
      <c r="Y1364" s="107" t="s">
        <v>72</v>
      </c>
      <c r="Z1364" s="103">
        <f t="shared" si="582"/>
        <v>0</v>
      </c>
      <c r="AA1364" s="103">
        <f t="shared" si="583"/>
        <v>0</v>
      </c>
      <c r="AB1364" s="128" t="str">
        <f t="shared" si="587"/>
        <v/>
      </c>
      <c r="AC1364" s="128" t="e">
        <f t="shared" si="588"/>
        <v>#REF!</v>
      </c>
    </row>
    <row r="1365" spans="1:29" ht="50.1" customHeight="1">
      <c r="A1365" s="171"/>
      <c r="B1365" s="171"/>
      <c r="C1365" s="174"/>
      <c r="D1365" s="174"/>
      <c r="E1365" s="131"/>
      <c r="F1365" s="177"/>
      <c r="G1365" s="180"/>
      <c r="H1365" s="163"/>
      <c r="I1365" s="165"/>
      <c r="J1365" s="168"/>
      <c r="K1365" s="62"/>
      <c r="L1365" s="63"/>
      <c r="M1365" s="63"/>
      <c r="N1365" s="65"/>
      <c r="O1365" s="127"/>
      <c r="P1365" s="100"/>
      <c r="Q1365" s="63">
        <f t="shared" si="584"/>
        <v>0</v>
      </c>
      <c r="R1365" s="65"/>
      <c r="S1365" s="67"/>
      <c r="T1365" s="40"/>
      <c r="U1365" s="106">
        <f>IF(EXACT(O1365,Y1365),M1365,M1365*(1-'Расчет ПРЕДЗАКАЗ'!$D$10))</f>
        <v>0</v>
      </c>
      <c r="V1365" s="106">
        <f t="shared" si="585"/>
        <v>0</v>
      </c>
      <c r="W1365" s="106" t="e">
        <f>IF(EXACT(O1365,Y1365),M1365,M1365*(1-#REF!))</f>
        <v>#REF!</v>
      </c>
      <c r="X1365" s="106" t="e">
        <f t="shared" si="586"/>
        <v>#REF!</v>
      </c>
      <c r="Y1365" s="107" t="s">
        <v>72</v>
      </c>
      <c r="Z1365" s="103">
        <f t="shared" si="582"/>
        <v>0</v>
      </c>
      <c r="AA1365" s="103">
        <f t="shared" si="583"/>
        <v>0</v>
      </c>
      <c r="AB1365" s="128" t="str">
        <f t="shared" si="587"/>
        <v/>
      </c>
      <c r="AC1365" s="128" t="e">
        <f t="shared" si="588"/>
        <v>#REF!</v>
      </c>
    </row>
    <row r="1366" spans="1:29" ht="50.1" customHeight="1">
      <c r="A1366" s="172"/>
      <c r="B1366" s="172"/>
      <c r="C1366" s="175"/>
      <c r="D1366" s="175"/>
      <c r="E1366" s="132"/>
      <c r="F1366" s="178"/>
      <c r="G1366" s="181"/>
      <c r="H1366" s="164"/>
      <c r="I1366" s="166"/>
      <c r="J1366" s="169"/>
      <c r="K1366" s="62"/>
      <c r="L1366" s="63"/>
      <c r="M1366" s="63"/>
      <c r="N1366" s="65"/>
      <c r="O1366" s="127"/>
      <c r="P1366" s="100"/>
      <c r="Q1366" s="63">
        <f t="shared" si="584"/>
        <v>0</v>
      </c>
      <c r="R1366" s="65"/>
      <c r="S1366" s="64"/>
      <c r="T1366" s="40"/>
      <c r="U1366" s="106">
        <f>IF(EXACT(O1366,Y1366),M1366,M1366*(1-'Расчет ПРЕДЗАКАЗ'!$D$10))</f>
        <v>0</v>
      </c>
      <c r="V1366" s="106">
        <f t="shared" si="585"/>
        <v>0</v>
      </c>
      <c r="W1366" s="106" t="e">
        <f>IF(EXACT(O1366,Y1366),M1366,M1366*(1-#REF!))</f>
        <v>#REF!</v>
      </c>
      <c r="X1366" s="106" t="e">
        <f t="shared" si="586"/>
        <v>#REF!</v>
      </c>
      <c r="Y1366" s="107" t="s">
        <v>72</v>
      </c>
      <c r="Z1366" s="103">
        <f t="shared" si="582"/>
        <v>0</v>
      </c>
      <c r="AA1366" s="103">
        <f t="shared" si="583"/>
        <v>0</v>
      </c>
      <c r="AB1366" s="128" t="str">
        <f t="shared" si="587"/>
        <v/>
      </c>
      <c r="AC1366" s="128" t="e">
        <f t="shared" si="588"/>
        <v>#REF!</v>
      </c>
    </row>
    <row r="1367" spans="1:29" ht="11.25" customHeight="1" thickBot="1"/>
    <row r="1368" spans="1:29" ht="50.1" customHeight="1">
      <c r="A1368" s="170">
        <v>590</v>
      </c>
      <c r="B1368" s="170" t="s">
        <v>4665</v>
      </c>
      <c r="C1368" s="173" t="s">
        <v>4666</v>
      </c>
      <c r="D1368" s="173" t="s">
        <v>77</v>
      </c>
      <c r="E1368" s="131"/>
      <c r="F1368" s="196" t="s">
        <v>978</v>
      </c>
      <c r="G1368" s="179" t="s">
        <v>1735</v>
      </c>
      <c r="H1368" s="162" t="s">
        <v>1052</v>
      </c>
      <c r="I1368" s="195" t="s">
        <v>2946</v>
      </c>
      <c r="J1368" s="167" t="s">
        <v>19</v>
      </c>
      <c r="K1368" s="62" t="s">
        <v>859</v>
      </c>
      <c r="L1368" s="63">
        <v>830</v>
      </c>
      <c r="M1368" s="63">
        <v>518</v>
      </c>
      <c r="N1368" s="142" t="s">
        <v>4667</v>
      </c>
      <c r="O1368" s="127" t="s">
        <v>72</v>
      </c>
      <c r="P1368" s="100"/>
      <c r="Q1368" s="63">
        <f>P1368*M1368</f>
        <v>0</v>
      </c>
      <c r="R1368" s="64"/>
      <c r="S1368" s="67">
        <v>33</v>
      </c>
      <c r="T1368" s="61"/>
      <c r="U1368" s="106">
        <f>IF(EXACT(O1368,Y1368),M1368,M1368*(1-'Расчет ПРЕДЗАКАЗ'!$D$10))</f>
        <v>518</v>
      </c>
      <c r="V1368" s="106">
        <f>P1368*U1368</f>
        <v>0</v>
      </c>
      <c r="W1368" s="106">
        <f>IF(EXACT(O1368,Y1368),M1368,M1368*(1-#REF!))</f>
        <v>518</v>
      </c>
      <c r="X1368" s="106">
        <f>P1368*W1368</f>
        <v>0</v>
      </c>
      <c r="Y1368" s="107" t="s">
        <v>72</v>
      </c>
      <c r="Z1368" s="103">
        <f t="shared" ref="Z1368:Z1382" si="589">IF(EXACT(O1368,Y1368),Q1368,0)</f>
        <v>0</v>
      </c>
      <c r="AA1368" s="103">
        <f t="shared" ref="AA1368:AA1382" si="590">IF(Z1368=0,Q1368,0)</f>
        <v>0</v>
      </c>
      <c r="AB1368" s="128">
        <f>IF(U1368=0,"",L1368/U1368-1)</f>
        <v>0.60231660231660222</v>
      </c>
      <c r="AC1368" s="128">
        <f>IF(W1368=0,"",L1368/W1368-1)</f>
        <v>0.60231660231660222</v>
      </c>
    </row>
    <row r="1369" spans="1:29" ht="50.1" customHeight="1">
      <c r="A1369" s="171"/>
      <c r="B1369" s="171"/>
      <c r="C1369" s="174"/>
      <c r="D1369" s="174"/>
      <c r="E1369" s="131"/>
      <c r="F1369" s="177"/>
      <c r="G1369" s="180"/>
      <c r="H1369" s="163"/>
      <c r="I1369" s="165"/>
      <c r="J1369" s="168"/>
      <c r="K1369" s="62" t="s">
        <v>861</v>
      </c>
      <c r="L1369" s="63">
        <v>830</v>
      </c>
      <c r="M1369" s="63">
        <v>518</v>
      </c>
      <c r="N1369" s="142" t="s">
        <v>4668</v>
      </c>
      <c r="O1369" s="127" t="s">
        <v>72</v>
      </c>
      <c r="P1369" s="100"/>
      <c r="Q1369" s="63">
        <f t="shared" ref="Q1369:Q1382" si="591">P1369*M1369</f>
        <v>0</v>
      </c>
      <c r="R1369" s="64"/>
      <c r="S1369" s="67">
        <v>25</v>
      </c>
      <c r="T1369" s="46"/>
      <c r="U1369" s="106">
        <f>IF(EXACT(O1369,Y1369),M1369,M1369*(1-'Расчет ПРЕДЗАКАЗ'!$D$10))</f>
        <v>518</v>
      </c>
      <c r="V1369" s="106">
        <f t="shared" ref="V1369:V1382" si="592">P1369*U1369</f>
        <v>0</v>
      </c>
      <c r="W1369" s="106">
        <f>IF(EXACT(O1369,Y1369),M1369,M1369*(1-#REF!))</f>
        <v>518</v>
      </c>
      <c r="X1369" s="106">
        <f t="shared" ref="X1369:X1382" si="593">P1369*W1369</f>
        <v>0</v>
      </c>
      <c r="Y1369" s="107" t="s">
        <v>72</v>
      </c>
      <c r="Z1369" s="103">
        <f t="shared" si="589"/>
        <v>0</v>
      </c>
      <c r="AA1369" s="103">
        <f t="shared" si="590"/>
        <v>0</v>
      </c>
      <c r="AB1369" s="128">
        <f t="shared" ref="AB1369:AB1382" si="594">IF(U1369=0,"",L1369/U1369-1)</f>
        <v>0.60231660231660222</v>
      </c>
      <c r="AC1369" s="128">
        <f t="shared" ref="AC1369:AC1382" si="595">IF(W1369=0,"",L1369/W1369-1)</f>
        <v>0.60231660231660222</v>
      </c>
    </row>
    <row r="1370" spans="1:29" ht="50.1" customHeight="1">
      <c r="A1370" s="171"/>
      <c r="B1370" s="171"/>
      <c r="C1370" s="174"/>
      <c r="D1370" s="174"/>
      <c r="E1370" s="131"/>
      <c r="F1370" s="177"/>
      <c r="G1370" s="180"/>
      <c r="H1370" s="163"/>
      <c r="I1370" s="165"/>
      <c r="J1370" s="168"/>
      <c r="K1370" s="62" t="s">
        <v>1007</v>
      </c>
      <c r="L1370" s="63">
        <v>830</v>
      </c>
      <c r="M1370" s="63">
        <v>518</v>
      </c>
      <c r="N1370" s="142" t="s">
        <v>4669</v>
      </c>
      <c r="O1370" s="127" t="s">
        <v>72</v>
      </c>
      <c r="P1370" s="100"/>
      <c r="Q1370" s="63">
        <f t="shared" si="591"/>
        <v>0</v>
      </c>
      <c r="R1370" s="64"/>
      <c r="S1370" s="67">
        <v>10</v>
      </c>
      <c r="T1370" s="46"/>
      <c r="U1370" s="106">
        <f>IF(EXACT(O1370,Y1370),M1370,M1370*(1-'Расчет ПРЕДЗАКАЗ'!$D$10))</f>
        <v>518</v>
      </c>
      <c r="V1370" s="106">
        <f t="shared" si="592"/>
        <v>0</v>
      </c>
      <c r="W1370" s="106">
        <f>IF(EXACT(O1370,Y1370),M1370,M1370*(1-#REF!))</f>
        <v>518</v>
      </c>
      <c r="X1370" s="106">
        <f t="shared" si="593"/>
        <v>0</v>
      </c>
      <c r="Y1370" s="107" t="s">
        <v>72</v>
      </c>
      <c r="Z1370" s="103">
        <f t="shared" si="589"/>
        <v>0</v>
      </c>
      <c r="AA1370" s="103">
        <f t="shared" si="590"/>
        <v>0</v>
      </c>
      <c r="AB1370" s="128">
        <f t="shared" si="594"/>
        <v>0.60231660231660222</v>
      </c>
      <c r="AC1370" s="128">
        <f t="shared" si="595"/>
        <v>0.60231660231660222</v>
      </c>
    </row>
    <row r="1371" spans="1:29" ht="50.1" customHeight="1">
      <c r="A1371" s="171"/>
      <c r="B1371" s="171"/>
      <c r="C1371" s="174"/>
      <c r="D1371" s="174"/>
      <c r="E1371" s="131"/>
      <c r="F1371" s="177"/>
      <c r="G1371" s="180"/>
      <c r="H1371" s="163"/>
      <c r="I1371" s="165"/>
      <c r="J1371" s="168"/>
      <c r="K1371" s="62" t="s">
        <v>1040</v>
      </c>
      <c r="L1371" s="63">
        <v>830</v>
      </c>
      <c r="M1371" s="63">
        <v>518</v>
      </c>
      <c r="N1371" s="142" t="s">
        <v>4670</v>
      </c>
      <c r="O1371" s="127" t="s">
        <v>72</v>
      </c>
      <c r="P1371" s="100"/>
      <c r="Q1371" s="63">
        <f t="shared" si="591"/>
        <v>0</v>
      </c>
      <c r="R1371" s="64"/>
      <c r="S1371" s="67">
        <v>39</v>
      </c>
      <c r="T1371" s="46"/>
      <c r="U1371" s="106">
        <f>IF(EXACT(O1371,Y1371),M1371,M1371*(1-'Расчет ПРЕДЗАКАЗ'!$D$10))</f>
        <v>518</v>
      </c>
      <c r="V1371" s="106">
        <f t="shared" si="592"/>
        <v>0</v>
      </c>
      <c r="W1371" s="106">
        <f>IF(EXACT(O1371,Y1371),M1371,M1371*(1-#REF!))</f>
        <v>518</v>
      </c>
      <c r="X1371" s="106">
        <f t="shared" si="593"/>
        <v>0</v>
      </c>
      <c r="Y1371" s="107" t="s">
        <v>72</v>
      </c>
      <c r="Z1371" s="103">
        <f t="shared" si="589"/>
        <v>0</v>
      </c>
      <c r="AA1371" s="103">
        <f t="shared" si="590"/>
        <v>0</v>
      </c>
      <c r="AB1371" s="128">
        <f t="shared" si="594"/>
        <v>0.60231660231660222</v>
      </c>
      <c r="AC1371" s="128">
        <f t="shared" si="595"/>
        <v>0.60231660231660222</v>
      </c>
    </row>
    <row r="1372" spans="1:29" ht="50.1" customHeight="1">
      <c r="A1372" s="171"/>
      <c r="B1372" s="171"/>
      <c r="C1372" s="174"/>
      <c r="D1372" s="174"/>
      <c r="E1372" s="131"/>
      <c r="F1372" s="177"/>
      <c r="G1372" s="180"/>
      <c r="H1372" s="163"/>
      <c r="I1372" s="165"/>
      <c r="J1372" s="168"/>
      <c r="K1372" s="62" t="s">
        <v>981</v>
      </c>
      <c r="L1372" s="63">
        <v>830</v>
      </c>
      <c r="M1372" s="63">
        <v>518</v>
      </c>
      <c r="N1372" s="142" t="s">
        <v>4671</v>
      </c>
      <c r="O1372" s="127" t="s">
        <v>72</v>
      </c>
      <c r="P1372" s="100"/>
      <c r="Q1372" s="63">
        <f t="shared" si="591"/>
        <v>0</v>
      </c>
      <c r="R1372" s="64"/>
      <c r="S1372" s="67">
        <v>22</v>
      </c>
      <c r="T1372" s="46"/>
      <c r="U1372" s="106">
        <f>IF(EXACT(O1372,Y1372),M1372,M1372*(1-'Расчет ПРЕДЗАКАЗ'!$D$10))</f>
        <v>518</v>
      </c>
      <c r="V1372" s="106">
        <f t="shared" si="592"/>
        <v>0</v>
      </c>
      <c r="W1372" s="106">
        <f>IF(EXACT(O1372,Y1372),M1372,M1372*(1-#REF!))</f>
        <v>518</v>
      </c>
      <c r="X1372" s="106">
        <f t="shared" si="593"/>
        <v>0</v>
      </c>
      <c r="Y1372" s="107" t="s">
        <v>72</v>
      </c>
      <c r="Z1372" s="103">
        <f t="shared" si="589"/>
        <v>0</v>
      </c>
      <c r="AA1372" s="103">
        <f t="shared" si="590"/>
        <v>0</v>
      </c>
      <c r="AB1372" s="128">
        <f t="shared" si="594"/>
        <v>0.60231660231660222</v>
      </c>
      <c r="AC1372" s="128">
        <f t="shared" si="595"/>
        <v>0.60231660231660222</v>
      </c>
    </row>
    <row r="1373" spans="1:29" ht="50.1" customHeight="1">
      <c r="A1373" s="171"/>
      <c r="B1373" s="171"/>
      <c r="C1373" s="174"/>
      <c r="D1373" s="174"/>
      <c r="E1373" s="131"/>
      <c r="F1373" s="177"/>
      <c r="G1373" s="180"/>
      <c r="H1373" s="163"/>
      <c r="I1373" s="165"/>
      <c r="J1373" s="168"/>
      <c r="K1373" s="62" t="s">
        <v>1741</v>
      </c>
      <c r="L1373" s="63">
        <v>830</v>
      </c>
      <c r="M1373" s="63">
        <v>518</v>
      </c>
      <c r="N1373" s="142" t="s">
        <v>4672</v>
      </c>
      <c r="O1373" s="127" t="s">
        <v>72</v>
      </c>
      <c r="P1373" s="100"/>
      <c r="Q1373" s="63">
        <f t="shared" si="591"/>
        <v>0</v>
      </c>
      <c r="R1373" s="64"/>
      <c r="S1373" s="67">
        <v>8</v>
      </c>
      <c r="T1373" s="46"/>
      <c r="U1373" s="106">
        <f>IF(EXACT(O1373,Y1373),M1373,M1373*(1-'Расчет ПРЕДЗАКАЗ'!$D$10))</f>
        <v>518</v>
      </c>
      <c r="V1373" s="106">
        <f t="shared" si="592"/>
        <v>0</v>
      </c>
      <c r="W1373" s="106">
        <f>IF(EXACT(O1373,Y1373),M1373,M1373*(1-#REF!))</f>
        <v>518</v>
      </c>
      <c r="X1373" s="106">
        <f t="shared" si="593"/>
        <v>0</v>
      </c>
      <c r="Y1373" s="107" t="s">
        <v>72</v>
      </c>
      <c r="Z1373" s="103">
        <f t="shared" si="589"/>
        <v>0</v>
      </c>
      <c r="AA1373" s="103">
        <f t="shared" si="590"/>
        <v>0</v>
      </c>
      <c r="AB1373" s="128">
        <f t="shared" si="594"/>
        <v>0.60231660231660222</v>
      </c>
      <c r="AC1373" s="128">
        <f t="shared" si="595"/>
        <v>0.60231660231660222</v>
      </c>
    </row>
    <row r="1374" spans="1:29" ht="50.1" customHeight="1">
      <c r="A1374" s="171"/>
      <c r="B1374" s="171"/>
      <c r="C1374" s="174"/>
      <c r="D1374" s="174"/>
      <c r="E1374" s="131"/>
      <c r="F1374" s="177"/>
      <c r="G1374" s="180"/>
      <c r="H1374" s="163"/>
      <c r="I1374" s="165"/>
      <c r="J1374" s="168"/>
      <c r="K1374" s="62"/>
      <c r="L1374" s="63"/>
      <c r="M1374" s="63"/>
      <c r="N1374" s="142"/>
      <c r="O1374" s="127"/>
      <c r="P1374" s="100"/>
      <c r="Q1374" s="63">
        <f t="shared" si="591"/>
        <v>0</v>
      </c>
      <c r="R1374" s="64"/>
      <c r="S1374" s="67"/>
      <c r="T1374" s="46"/>
      <c r="U1374" s="106">
        <f>IF(EXACT(O1374,Y1374),M1374,M1374*(1-'Расчет ПРЕДЗАКАЗ'!$D$10))</f>
        <v>0</v>
      </c>
      <c r="V1374" s="106">
        <f t="shared" si="592"/>
        <v>0</v>
      </c>
      <c r="W1374" s="106" t="e">
        <f>IF(EXACT(O1374,Y1374),M1374,M1374*(1-#REF!))</f>
        <v>#REF!</v>
      </c>
      <c r="X1374" s="106" t="e">
        <f t="shared" si="593"/>
        <v>#REF!</v>
      </c>
      <c r="Y1374" s="107" t="s">
        <v>72</v>
      </c>
      <c r="Z1374" s="103">
        <f t="shared" si="589"/>
        <v>0</v>
      </c>
      <c r="AA1374" s="103">
        <f t="shared" si="590"/>
        <v>0</v>
      </c>
      <c r="AB1374" s="128" t="str">
        <f t="shared" si="594"/>
        <v/>
      </c>
      <c r="AC1374" s="128" t="e">
        <f t="shared" si="595"/>
        <v>#REF!</v>
      </c>
    </row>
    <row r="1375" spans="1:29" ht="50.1" customHeight="1">
      <c r="A1375" s="171"/>
      <c r="B1375" s="171"/>
      <c r="C1375" s="174"/>
      <c r="D1375" s="174"/>
      <c r="E1375" s="131"/>
      <c r="F1375" s="177"/>
      <c r="G1375" s="180"/>
      <c r="H1375" s="163"/>
      <c r="I1375" s="165"/>
      <c r="J1375" s="168"/>
      <c r="K1375" s="62"/>
      <c r="L1375" s="63"/>
      <c r="M1375" s="63"/>
      <c r="N1375" s="142"/>
      <c r="O1375" s="127"/>
      <c r="P1375" s="100"/>
      <c r="Q1375" s="63">
        <f t="shared" si="591"/>
        <v>0</v>
      </c>
      <c r="R1375" s="64"/>
      <c r="S1375" s="67"/>
      <c r="T1375" s="46"/>
      <c r="U1375" s="106">
        <f>IF(EXACT(O1375,Y1375),M1375,M1375*(1-'Расчет ПРЕДЗАКАЗ'!$D$10))</f>
        <v>0</v>
      </c>
      <c r="V1375" s="106">
        <f t="shared" si="592"/>
        <v>0</v>
      </c>
      <c r="W1375" s="106" t="e">
        <f>IF(EXACT(O1375,Y1375),M1375,M1375*(1-#REF!))</f>
        <v>#REF!</v>
      </c>
      <c r="X1375" s="106" t="e">
        <f t="shared" si="593"/>
        <v>#REF!</v>
      </c>
      <c r="Y1375" s="107" t="s">
        <v>72</v>
      </c>
      <c r="Z1375" s="103">
        <f t="shared" si="589"/>
        <v>0</v>
      </c>
      <c r="AA1375" s="103">
        <f t="shared" si="590"/>
        <v>0</v>
      </c>
      <c r="AB1375" s="128" t="str">
        <f t="shared" si="594"/>
        <v/>
      </c>
      <c r="AC1375" s="128" t="e">
        <f t="shared" si="595"/>
        <v>#REF!</v>
      </c>
    </row>
    <row r="1376" spans="1:29" ht="50.1" customHeight="1">
      <c r="A1376" s="171"/>
      <c r="B1376" s="171"/>
      <c r="C1376" s="174"/>
      <c r="D1376" s="174"/>
      <c r="E1376" s="131"/>
      <c r="F1376" s="177"/>
      <c r="G1376" s="180"/>
      <c r="H1376" s="163"/>
      <c r="I1376" s="165"/>
      <c r="J1376" s="168"/>
      <c r="K1376" s="62"/>
      <c r="L1376" s="63"/>
      <c r="M1376" s="63"/>
      <c r="N1376" s="142"/>
      <c r="O1376" s="127"/>
      <c r="P1376" s="100"/>
      <c r="Q1376" s="63">
        <f t="shared" si="591"/>
        <v>0</v>
      </c>
      <c r="R1376" s="64"/>
      <c r="S1376" s="67"/>
      <c r="T1376" s="46"/>
      <c r="U1376" s="106">
        <f>IF(EXACT(O1376,Y1376),M1376,M1376*(1-'Расчет ПРЕДЗАКАЗ'!$D$10))</f>
        <v>0</v>
      </c>
      <c r="V1376" s="106">
        <f t="shared" si="592"/>
        <v>0</v>
      </c>
      <c r="W1376" s="106" t="e">
        <f>IF(EXACT(O1376,Y1376),M1376,M1376*(1-#REF!))</f>
        <v>#REF!</v>
      </c>
      <c r="X1376" s="106" t="e">
        <f t="shared" si="593"/>
        <v>#REF!</v>
      </c>
      <c r="Y1376" s="107" t="s">
        <v>72</v>
      </c>
      <c r="Z1376" s="103">
        <f t="shared" si="589"/>
        <v>0</v>
      </c>
      <c r="AA1376" s="103">
        <f t="shared" si="590"/>
        <v>0</v>
      </c>
      <c r="AB1376" s="128" t="str">
        <f t="shared" si="594"/>
        <v/>
      </c>
      <c r="AC1376" s="128" t="e">
        <f t="shared" si="595"/>
        <v>#REF!</v>
      </c>
    </row>
    <row r="1377" spans="1:29" ht="50.1" customHeight="1">
      <c r="A1377" s="171"/>
      <c r="B1377" s="171"/>
      <c r="C1377" s="174"/>
      <c r="D1377" s="174"/>
      <c r="E1377" s="131"/>
      <c r="F1377" s="177"/>
      <c r="G1377" s="180"/>
      <c r="H1377" s="163"/>
      <c r="I1377" s="165"/>
      <c r="J1377" s="168"/>
      <c r="K1377" s="62"/>
      <c r="L1377" s="63"/>
      <c r="M1377" s="63"/>
      <c r="N1377" s="65"/>
      <c r="O1377" s="127"/>
      <c r="P1377" s="100"/>
      <c r="Q1377" s="63">
        <f t="shared" si="591"/>
        <v>0</v>
      </c>
      <c r="R1377" s="65"/>
      <c r="S1377" s="67"/>
      <c r="T1377" s="40"/>
      <c r="U1377" s="106">
        <f>IF(EXACT(O1377,Y1377),M1377,M1377*(1-'Расчет ПРЕДЗАКАЗ'!$D$10))</f>
        <v>0</v>
      </c>
      <c r="V1377" s="106">
        <f t="shared" si="592"/>
        <v>0</v>
      </c>
      <c r="W1377" s="106" t="e">
        <f>IF(EXACT(O1377,Y1377),M1377,M1377*(1-#REF!))</f>
        <v>#REF!</v>
      </c>
      <c r="X1377" s="106" t="e">
        <f t="shared" si="593"/>
        <v>#REF!</v>
      </c>
      <c r="Y1377" s="107" t="s">
        <v>72</v>
      </c>
      <c r="Z1377" s="103">
        <f t="shared" si="589"/>
        <v>0</v>
      </c>
      <c r="AA1377" s="103">
        <f t="shared" si="590"/>
        <v>0</v>
      </c>
      <c r="AB1377" s="128" t="str">
        <f t="shared" si="594"/>
        <v/>
      </c>
      <c r="AC1377" s="128" t="e">
        <f t="shared" si="595"/>
        <v>#REF!</v>
      </c>
    </row>
    <row r="1378" spans="1:29" ht="50.1" customHeight="1">
      <c r="A1378" s="171"/>
      <c r="B1378" s="171"/>
      <c r="C1378" s="174"/>
      <c r="D1378" s="174"/>
      <c r="E1378" s="131"/>
      <c r="F1378" s="177"/>
      <c r="G1378" s="180"/>
      <c r="H1378" s="163"/>
      <c r="I1378" s="165"/>
      <c r="J1378" s="168"/>
      <c r="K1378" s="62"/>
      <c r="L1378" s="63"/>
      <c r="M1378" s="63"/>
      <c r="N1378" s="65"/>
      <c r="O1378" s="127"/>
      <c r="P1378" s="100"/>
      <c r="Q1378" s="63">
        <f t="shared" si="591"/>
        <v>0</v>
      </c>
      <c r="R1378" s="65"/>
      <c r="S1378" s="67"/>
      <c r="T1378" s="40"/>
      <c r="U1378" s="106">
        <f>IF(EXACT(O1378,Y1378),M1378,M1378*(1-'Расчет ПРЕДЗАКАЗ'!$D$10))</f>
        <v>0</v>
      </c>
      <c r="V1378" s="106">
        <f t="shared" si="592"/>
        <v>0</v>
      </c>
      <c r="W1378" s="106" t="e">
        <f>IF(EXACT(O1378,Y1378),M1378,M1378*(1-#REF!))</f>
        <v>#REF!</v>
      </c>
      <c r="X1378" s="106" t="e">
        <f t="shared" si="593"/>
        <v>#REF!</v>
      </c>
      <c r="Y1378" s="107" t="s">
        <v>72</v>
      </c>
      <c r="Z1378" s="103">
        <f t="shared" si="589"/>
        <v>0</v>
      </c>
      <c r="AA1378" s="103">
        <f t="shared" si="590"/>
        <v>0</v>
      </c>
      <c r="AB1378" s="128" t="str">
        <f t="shared" si="594"/>
        <v/>
      </c>
      <c r="AC1378" s="128" t="e">
        <f t="shared" si="595"/>
        <v>#REF!</v>
      </c>
    </row>
    <row r="1379" spans="1:29" ht="50.1" customHeight="1">
      <c r="A1379" s="171"/>
      <c r="B1379" s="171"/>
      <c r="C1379" s="174"/>
      <c r="D1379" s="174"/>
      <c r="E1379" s="131"/>
      <c r="F1379" s="177"/>
      <c r="G1379" s="180"/>
      <c r="H1379" s="163"/>
      <c r="I1379" s="165"/>
      <c r="J1379" s="168"/>
      <c r="K1379" s="62"/>
      <c r="L1379" s="63"/>
      <c r="M1379" s="63"/>
      <c r="N1379" s="65"/>
      <c r="O1379" s="127"/>
      <c r="P1379" s="100"/>
      <c r="Q1379" s="63">
        <f t="shared" si="591"/>
        <v>0</v>
      </c>
      <c r="R1379" s="65"/>
      <c r="S1379" s="67"/>
      <c r="T1379" s="40"/>
      <c r="U1379" s="106">
        <f>IF(EXACT(O1379,Y1379),M1379,M1379*(1-'Расчет ПРЕДЗАКАЗ'!$D$10))</f>
        <v>0</v>
      </c>
      <c r="V1379" s="106">
        <f t="shared" si="592"/>
        <v>0</v>
      </c>
      <c r="W1379" s="106" t="e">
        <f>IF(EXACT(O1379,Y1379),M1379,M1379*(1-#REF!))</f>
        <v>#REF!</v>
      </c>
      <c r="X1379" s="106" t="e">
        <f t="shared" si="593"/>
        <v>#REF!</v>
      </c>
      <c r="Y1379" s="107" t="s">
        <v>72</v>
      </c>
      <c r="Z1379" s="103">
        <f t="shared" si="589"/>
        <v>0</v>
      </c>
      <c r="AA1379" s="103">
        <f t="shared" si="590"/>
        <v>0</v>
      </c>
      <c r="AB1379" s="128" t="str">
        <f t="shared" si="594"/>
        <v/>
      </c>
      <c r="AC1379" s="128" t="e">
        <f t="shared" si="595"/>
        <v>#REF!</v>
      </c>
    </row>
    <row r="1380" spans="1:29" ht="50.1" customHeight="1">
      <c r="A1380" s="171"/>
      <c r="B1380" s="171"/>
      <c r="C1380" s="174"/>
      <c r="D1380" s="174"/>
      <c r="E1380" s="131"/>
      <c r="F1380" s="177"/>
      <c r="G1380" s="180"/>
      <c r="H1380" s="163"/>
      <c r="I1380" s="165"/>
      <c r="J1380" s="168"/>
      <c r="K1380" s="62"/>
      <c r="L1380" s="63"/>
      <c r="M1380" s="63"/>
      <c r="N1380" s="65"/>
      <c r="O1380" s="127"/>
      <c r="P1380" s="100"/>
      <c r="Q1380" s="63">
        <f t="shared" si="591"/>
        <v>0</v>
      </c>
      <c r="R1380" s="65"/>
      <c r="S1380" s="67"/>
      <c r="T1380" s="40"/>
      <c r="U1380" s="106">
        <f>IF(EXACT(O1380,Y1380),M1380,M1380*(1-'Расчет ПРЕДЗАКАЗ'!$D$10))</f>
        <v>0</v>
      </c>
      <c r="V1380" s="106">
        <f t="shared" si="592"/>
        <v>0</v>
      </c>
      <c r="W1380" s="106" t="e">
        <f>IF(EXACT(O1380,Y1380),M1380,M1380*(1-#REF!))</f>
        <v>#REF!</v>
      </c>
      <c r="X1380" s="106" t="e">
        <f t="shared" si="593"/>
        <v>#REF!</v>
      </c>
      <c r="Y1380" s="107" t="s">
        <v>72</v>
      </c>
      <c r="Z1380" s="103">
        <f t="shared" si="589"/>
        <v>0</v>
      </c>
      <c r="AA1380" s="103">
        <f t="shared" si="590"/>
        <v>0</v>
      </c>
      <c r="AB1380" s="128" t="str">
        <f t="shared" si="594"/>
        <v/>
      </c>
      <c r="AC1380" s="128" t="e">
        <f t="shared" si="595"/>
        <v>#REF!</v>
      </c>
    </row>
    <row r="1381" spans="1:29" ht="50.1" customHeight="1">
      <c r="A1381" s="171"/>
      <c r="B1381" s="171"/>
      <c r="C1381" s="174"/>
      <c r="D1381" s="174"/>
      <c r="E1381" s="131"/>
      <c r="F1381" s="177"/>
      <c r="G1381" s="180"/>
      <c r="H1381" s="163"/>
      <c r="I1381" s="165"/>
      <c r="J1381" s="168"/>
      <c r="K1381" s="62"/>
      <c r="L1381" s="63"/>
      <c r="M1381" s="63"/>
      <c r="N1381" s="65"/>
      <c r="O1381" s="127"/>
      <c r="P1381" s="100"/>
      <c r="Q1381" s="63">
        <f t="shared" si="591"/>
        <v>0</v>
      </c>
      <c r="R1381" s="65"/>
      <c r="S1381" s="67"/>
      <c r="T1381" s="40"/>
      <c r="U1381" s="106">
        <f>IF(EXACT(O1381,Y1381),M1381,M1381*(1-'Расчет ПРЕДЗАКАЗ'!$D$10))</f>
        <v>0</v>
      </c>
      <c r="V1381" s="106">
        <f t="shared" si="592"/>
        <v>0</v>
      </c>
      <c r="W1381" s="106" t="e">
        <f>IF(EXACT(O1381,Y1381),M1381,M1381*(1-#REF!))</f>
        <v>#REF!</v>
      </c>
      <c r="X1381" s="106" t="e">
        <f t="shared" si="593"/>
        <v>#REF!</v>
      </c>
      <c r="Y1381" s="107" t="s">
        <v>72</v>
      </c>
      <c r="Z1381" s="103">
        <f t="shared" si="589"/>
        <v>0</v>
      </c>
      <c r="AA1381" s="103">
        <f t="shared" si="590"/>
        <v>0</v>
      </c>
      <c r="AB1381" s="128" t="str">
        <f t="shared" si="594"/>
        <v/>
      </c>
      <c r="AC1381" s="128" t="e">
        <f t="shared" si="595"/>
        <v>#REF!</v>
      </c>
    </row>
    <row r="1382" spans="1:29" ht="50.1" customHeight="1">
      <c r="A1382" s="172"/>
      <c r="B1382" s="172"/>
      <c r="C1382" s="175"/>
      <c r="D1382" s="175"/>
      <c r="E1382" s="132"/>
      <c r="F1382" s="178"/>
      <c r="G1382" s="181"/>
      <c r="H1382" s="164"/>
      <c r="I1382" s="166"/>
      <c r="J1382" s="169"/>
      <c r="K1382" s="62"/>
      <c r="L1382" s="63"/>
      <c r="M1382" s="63"/>
      <c r="N1382" s="65"/>
      <c r="O1382" s="127"/>
      <c r="P1382" s="100"/>
      <c r="Q1382" s="63">
        <f t="shared" si="591"/>
        <v>0</v>
      </c>
      <c r="R1382" s="65"/>
      <c r="S1382" s="64"/>
      <c r="T1382" s="40"/>
      <c r="U1382" s="106">
        <f>IF(EXACT(O1382,Y1382),M1382,M1382*(1-'Расчет ПРЕДЗАКАЗ'!$D$10))</f>
        <v>0</v>
      </c>
      <c r="V1382" s="106">
        <f t="shared" si="592"/>
        <v>0</v>
      </c>
      <c r="W1382" s="106" t="e">
        <f>IF(EXACT(O1382,Y1382),M1382,M1382*(1-#REF!))</f>
        <v>#REF!</v>
      </c>
      <c r="X1382" s="106" t="e">
        <f t="shared" si="593"/>
        <v>#REF!</v>
      </c>
      <c r="Y1382" s="107" t="s">
        <v>72</v>
      </c>
      <c r="Z1382" s="103">
        <f t="shared" si="589"/>
        <v>0</v>
      </c>
      <c r="AA1382" s="103">
        <f t="shared" si="590"/>
        <v>0</v>
      </c>
      <c r="AB1382" s="128" t="str">
        <f t="shared" si="594"/>
        <v/>
      </c>
      <c r="AC1382" s="128" t="e">
        <f t="shared" si="595"/>
        <v>#REF!</v>
      </c>
    </row>
    <row r="1383" spans="1:29" ht="11.25" customHeight="1" thickBot="1"/>
    <row r="1384" spans="1:29" ht="50.1" customHeight="1">
      <c r="A1384" s="170">
        <v>591</v>
      </c>
      <c r="B1384" s="170" t="s">
        <v>4673</v>
      </c>
      <c r="C1384" s="173" t="s">
        <v>4674</v>
      </c>
      <c r="D1384" s="173" t="s">
        <v>77</v>
      </c>
      <c r="E1384" s="131"/>
      <c r="F1384" s="196" t="s">
        <v>978</v>
      </c>
      <c r="G1384" s="179" t="s">
        <v>4375</v>
      </c>
      <c r="H1384" s="162" t="s">
        <v>1052</v>
      </c>
      <c r="I1384" s="195" t="s">
        <v>2946</v>
      </c>
      <c r="J1384" s="167" t="s">
        <v>19</v>
      </c>
      <c r="K1384" s="62" t="s">
        <v>981</v>
      </c>
      <c r="L1384" s="63">
        <v>830</v>
      </c>
      <c r="M1384" s="63">
        <v>518</v>
      </c>
      <c r="N1384" s="142" t="s">
        <v>4675</v>
      </c>
      <c r="O1384" s="127" t="s">
        <v>72</v>
      </c>
      <c r="P1384" s="100"/>
      <c r="Q1384" s="63">
        <f>P1384*M1384</f>
        <v>0</v>
      </c>
      <c r="R1384" s="64"/>
      <c r="S1384" s="67">
        <v>28</v>
      </c>
      <c r="T1384" s="61"/>
      <c r="U1384" s="106">
        <f>IF(EXACT(O1384,Y1384),M1384,M1384*(1-'Расчет ПРЕДЗАКАЗ'!$D$10))</f>
        <v>518</v>
      </c>
      <c r="V1384" s="106">
        <f>P1384*U1384</f>
        <v>0</v>
      </c>
      <c r="W1384" s="106">
        <f>IF(EXACT(O1384,Y1384),M1384,M1384*(1-#REF!))</f>
        <v>518</v>
      </c>
      <c r="X1384" s="106">
        <f>P1384*W1384</f>
        <v>0</v>
      </c>
      <c r="Y1384" s="107" t="s">
        <v>72</v>
      </c>
      <c r="Z1384" s="103">
        <f t="shared" ref="Z1384:Z1398" si="596">IF(EXACT(O1384,Y1384),Q1384,0)</f>
        <v>0</v>
      </c>
      <c r="AA1384" s="103">
        <f t="shared" ref="AA1384:AA1398" si="597">IF(Z1384=0,Q1384,0)</f>
        <v>0</v>
      </c>
      <c r="AB1384" s="128">
        <f>IF(U1384=0,"",L1384/U1384-1)</f>
        <v>0.60231660231660222</v>
      </c>
      <c r="AC1384" s="128">
        <f>IF(W1384=0,"",L1384/W1384-1)</f>
        <v>0.60231660231660222</v>
      </c>
    </row>
    <row r="1385" spans="1:29" ht="50.1" customHeight="1">
      <c r="A1385" s="171"/>
      <c r="B1385" s="171"/>
      <c r="C1385" s="174"/>
      <c r="D1385" s="174"/>
      <c r="E1385" s="131"/>
      <c r="F1385" s="177"/>
      <c r="G1385" s="180"/>
      <c r="H1385" s="163"/>
      <c r="I1385" s="165"/>
      <c r="J1385" s="168"/>
      <c r="K1385" s="62" t="s">
        <v>995</v>
      </c>
      <c r="L1385" s="63">
        <v>830</v>
      </c>
      <c r="M1385" s="63">
        <v>518</v>
      </c>
      <c r="N1385" s="142" t="s">
        <v>4676</v>
      </c>
      <c r="O1385" s="127" t="s">
        <v>72</v>
      </c>
      <c r="P1385" s="100"/>
      <c r="Q1385" s="63">
        <f t="shared" ref="Q1385:Q1398" si="598">P1385*M1385</f>
        <v>0</v>
      </c>
      <c r="R1385" s="64"/>
      <c r="S1385" s="67">
        <v>17</v>
      </c>
      <c r="T1385" s="46"/>
      <c r="U1385" s="106">
        <f>IF(EXACT(O1385,Y1385),M1385,M1385*(1-'Расчет ПРЕДЗАКАЗ'!$D$10))</f>
        <v>518</v>
      </c>
      <c r="V1385" s="106">
        <f t="shared" ref="V1385:V1398" si="599">P1385*U1385</f>
        <v>0</v>
      </c>
      <c r="W1385" s="106">
        <f>IF(EXACT(O1385,Y1385),M1385,M1385*(1-#REF!))</f>
        <v>518</v>
      </c>
      <c r="X1385" s="106">
        <f t="shared" ref="X1385:X1398" si="600">P1385*W1385</f>
        <v>0</v>
      </c>
      <c r="Y1385" s="107" t="s">
        <v>72</v>
      </c>
      <c r="Z1385" s="103">
        <f t="shared" si="596"/>
        <v>0</v>
      </c>
      <c r="AA1385" s="103">
        <f t="shared" si="597"/>
        <v>0</v>
      </c>
      <c r="AB1385" s="128">
        <f t="shared" ref="AB1385:AB1398" si="601">IF(U1385=0,"",L1385/U1385-1)</f>
        <v>0.60231660231660222</v>
      </c>
      <c r="AC1385" s="128">
        <f t="shared" ref="AC1385:AC1398" si="602">IF(W1385=0,"",L1385/W1385-1)</f>
        <v>0.60231660231660222</v>
      </c>
    </row>
    <row r="1386" spans="1:29" ht="50.1" customHeight="1">
      <c r="A1386" s="171"/>
      <c r="B1386" s="171"/>
      <c r="C1386" s="174"/>
      <c r="D1386" s="174"/>
      <c r="E1386" s="131"/>
      <c r="F1386" s="177"/>
      <c r="G1386" s="180"/>
      <c r="H1386" s="163"/>
      <c r="I1386" s="165"/>
      <c r="J1386" s="168"/>
      <c r="K1386" s="62" t="s">
        <v>1741</v>
      </c>
      <c r="L1386" s="63">
        <v>830</v>
      </c>
      <c r="M1386" s="63">
        <v>518</v>
      </c>
      <c r="N1386" s="142" t="s">
        <v>4677</v>
      </c>
      <c r="O1386" s="127" t="s">
        <v>72</v>
      </c>
      <c r="P1386" s="100"/>
      <c r="Q1386" s="63">
        <f t="shared" si="598"/>
        <v>0</v>
      </c>
      <c r="R1386" s="64"/>
      <c r="S1386" s="67">
        <v>11</v>
      </c>
      <c r="T1386" s="46"/>
      <c r="U1386" s="106">
        <f>IF(EXACT(O1386,Y1386),M1386,M1386*(1-'Расчет ПРЕДЗАКАЗ'!$D$10))</f>
        <v>518</v>
      </c>
      <c r="V1386" s="106">
        <f t="shared" si="599"/>
        <v>0</v>
      </c>
      <c r="W1386" s="106">
        <f>IF(EXACT(O1386,Y1386),M1386,M1386*(1-#REF!))</f>
        <v>518</v>
      </c>
      <c r="X1386" s="106">
        <f t="shared" si="600"/>
        <v>0</v>
      </c>
      <c r="Y1386" s="107" t="s">
        <v>72</v>
      </c>
      <c r="Z1386" s="103">
        <f t="shared" si="596"/>
        <v>0</v>
      </c>
      <c r="AA1386" s="103">
        <f t="shared" si="597"/>
        <v>0</v>
      </c>
      <c r="AB1386" s="128">
        <f t="shared" si="601"/>
        <v>0.60231660231660222</v>
      </c>
      <c r="AC1386" s="128">
        <f t="shared" si="602"/>
        <v>0.60231660231660222</v>
      </c>
    </row>
    <row r="1387" spans="1:29" ht="50.1" customHeight="1">
      <c r="A1387" s="171"/>
      <c r="B1387" s="171"/>
      <c r="C1387" s="174"/>
      <c r="D1387" s="174"/>
      <c r="E1387" s="131"/>
      <c r="F1387" s="177"/>
      <c r="G1387" s="180"/>
      <c r="H1387" s="163"/>
      <c r="I1387" s="165"/>
      <c r="J1387" s="168"/>
      <c r="K1387" s="62"/>
      <c r="L1387" s="63"/>
      <c r="M1387" s="63"/>
      <c r="N1387" s="142"/>
      <c r="O1387" s="127"/>
      <c r="P1387" s="100"/>
      <c r="Q1387" s="63">
        <f t="shared" si="598"/>
        <v>0</v>
      </c>
      <c r="R1387" s="64"/>
      <c r="S1387" s="67"/>
      <c r="T1387" s="46"/>
      <c r="U1387" s="106">
        <f>IF(EXACT(O1387,Y1387),M1387,M1387*(1-'Расчет ПРЕДЗАКАЗ'!$D$10))</f>
        <v>0</v>
      </c>
      <c r="V1387" s="106">
        <f t="shared" si="599"/>
        <v>0</v>
      </c>
      <c r="W1387" s="106" t="e">
        <f>IF(EXACT(O1387,Y1387),M1387,M1387*(1-#REF!))</f>
        <v>#REF!</v>
      </c>
      <c r="X1387" s="106" t="e">
        <f t="shared" si="600"/>
        <v>#REF!</v>
      </c>
      <c r="Y1387" s="107" t="s">
        <v>72</v>
      </c>
      <c r="Z1387" s="103">
        <f t="shared" si="596"/>
        <v>0</v>
      </c>
      <c r="AA1387" s="103">
        <f t="shared" si="597"/>
        <v>0</v>
      </c>
      <c r="AB1387" s="128" t="str">
        <f t="shared" si="601"/>
        <v/>
      </c>
      <c r="AC1387" s="128" t="e">
        <f t="shared" si="602"/>
        <v>#REF!</v>
      </c>
    </row>
    <row r="1388" spans="1:29" ht="50.1" customHeight="1">
      <c r="A1388" s="171"/>
      <c r="B1388" s="171"/>
      <c r="C1388" s="174"/>
      <c r="D1388" s="174"/>
      <c r="E1388" s="131"/>
      <c r="F1388" s="177"/>
      <c r="G1388" s="180"/>
      <c r="H1388" s="163"/>
      <c r="I1388" s="165"/>
      <c r="J1388" s="168"/>
      <c r="K1388" s="62"/>
      <c r="L1388" s="63"/>
      <c r="M1388" s="63"/>
      <c r="N1388" s="142"/>
      <c r="O1388" s="127"/>
      <c r="P1388" s="100"/>
      <c r="Q1388" s="63">
        <f t="shared" si="598"/>
        <v>0</v>
      </c>
      <c r="R1388" s="64"/>
      <c r="S1388" s="67"/>
      <c r="T1388" s="46"/>
      <c r="U1388" s="106">
        <f>IF(EXACT(O1388,Y1388),M1388,M1388*(1-'Расчет ПРЕДЗАКАЗ'!$D$10))</f>
        <v>0</v>
      </c>
      <c r="V1388" s="106">
        <f t="shared" si="599"/>
        <v>0</v>
      </c>
      <c r="W1388" s="106" t="e">
        <f>IF(EXACT(O1388,Y1388),M1388,M1388*(1-#REF!))</f>
        <v>#REF!</v>
      </c>
      <c r="X1388" s="106" t="e">
        <f t="shared" si="600"/>
        <v>#REF!</v>
      </c>
      <c r="Y1388" s="107" t="s">
        <v>72</v>
      </c>
      <c r="Z1388" s="103">
        <f t="shared" si="596"/>
        <v>0</v>
      </c>
      <c r="AA1388" s="103">
        <f t="shared" si="597"/>
        <v>0</v>
      </c>
      <c r="AB1388" s="128" t="str">
        <f t="shared" si="601"/>
        <v/>
      </c>
      <c r="AC1388" s="128" t="e">
        <f t="shared" si="602"/>
        <v>#REF!</v>
      </c>
    </row>
    <row r="1389" spans="1:29" ht="50.1" customHeight="1">
      <c r="A1389" s="171"/>
      <c r="B1389" s="171"/>
      <c r="C1389" s="174"/>
      <c r="D1389" s="174"/>
      <c r="E1389" s="131"/>
      <c r="F1389" s="177"/>
      <c r="G1389" s="180"/>
      <c r="H1389" s="163"/>
      <c r="I1389" s="165"/>
      <c r="J1389" s="168"/>
      <c r="K1389" s="62"/>
      <c r="L1389" s="63"/>
      <c r="M1389" s="63"/>
      <c r="N1389" s="142"/>
      <c r="O1389" s="127"/>
      <c r="P1389" s="100"/>
      <c r="Q1389" s="63">
        <f t="shared" si="598"/>
        <v>0</v>
      </c>
      <c r="R1389" s="64"/>
      <c r="S1389" s="67"/>
      <c r="T1389" s="46"/>
      <c r="U1389" s="106">
        <f>IF(EXACT(O1389,Y1389),M1389,M1389*(1-'Расчет ПРЕДЗАКАЗ'!$D$10))</f>
        <v>0</v>
      </c>
      <c r="V1389" s="106">
        <f t="shared" si="599"/>
        <v>0</v>
      </c>
      <c r="W1389" s="106" t="e">
        <f>IF(EXACT(O1389,Y1389),M1389,M1389*(1-#REF!))</f>
        <v>#REF!</v>
      </c>
      <c r="X1389" s="106" t="e">
        <f t="shared" si="600"/>
        <v>#REF!</v>
      </c>
      <c r="Y1389" s="107" t="s">
        <v>72</v>
      </c>
      <c r="Z1389" s="103">
        <f t="shared" si="596"/>
        <v>0</v>
      </c>
      <c r="AA1389" s="103">
        <f t="shared" si="597"/>
        <v>0</v>
      </c>
      <c r="AB1389" s="128" t="str">
        <f t="shared" si="601"/>
        <v/>
      </c>
      <c r="AC1389" s="128" t="e">
        <f t="shared" si="602"/>
        <v>#REF!</v>
      </c>
    </row>
    <row r="1390" spans="1:29" ht="50.1" customHeight="1">
      <c r="A1390" s="171"/>
      <c r="B1390" s="171"/>
      <c r="C1390" s="174"/>
      <c r="D1390" s="174"/>
      <c r="E1390" s="131"/>
      <c r="F1390" s="177"/>
      <c r="G1390" s="180"/>
      <c r="H1390" s="163"/>
      <c r="I1390" s="165"/>
      <c r="J1390" s="168"/>
      <c r="K1390" s="62"/>
      <c r="L1390" s="63"/>
      <c r="M1390" s="63"/>
      <c r="N1390" s="142"/>
      <c r="O1390" s="127"/>
      <c r="P1390" s="100"/>
      <c r="Q1390" s="63">
        <f t="shared" si="598"/>
        <v>0</v>
      </c>
      <c r="R1390" s="64"/>
      <c r="S1390" s="67"/>
      <c r="T1390" s="46"/>
      <c r="U1390" s="106">
        <f>IF(EXACT(O1390,Y1390),M1390,M1390*(1-'Расчет ПРЕДЗАКАЗ'!$D$10))</f>
        <v>0</v>
      </c>
      <c r="V1390" s="106">
        <f t="shared" si="599"/>
        <v>0</v>
      </c>
      <c r="W1390" s="106" t="e">
        <f>IF(EXACT(O1390,Y1390),M1390,M1390*(1-#REF!))</f>
        <v>#REF!</v>
      </c>
      <c r="X1390" s="106" t="e">
        <f t="shared" si="600"/>
        <v>#REF!</v>
      </c>
      <c r="Y1390" s="107" t="s">
        <v>72</v>
      </c>
      <c r="Z1390" s="103">
        <f t="shared" si="596"/>
        <v>0</v>
      </c>
      <c r="AA1390" s="103">
        <f t="shared" si="597"/>
        <v>0</v>
      </c>
      <c r="AB1390" s="128" t="str">
        <f t="shared" si="601"/>
        <v/>
      </c>
      <c r="AC1390" s="128" t="e">
        <f t="shared" si="602"/>
        <v>#REF!</v>
      </c>
    </row>
    <row r="1391" spans="1:29" ht="50.1" customHeight="1">
      <c r="A1391" s="171"/>
      <c r="B1391" s="171"/>
      <c r="C1391" s="174"/>
      <c r="D1391" s="174"/>
      <c r="E1391" s="131"/>
      <c r="F1391" s="177"/>
      <c r="G1391" s="180"/>
      <c r="H1391" s="163"/>
      <c r="I1391" s="165"/>
      <c r="J1391" s="168"/>
      <c r="K1391" s="62"/>
      <c r="L1391" s="63"/>
      <c r="M1391" s="63"/>
      <c r="N1391" s="142"/>
      <c r="O1391" s="127"/>
      <c r="P1391" s="100"/>
      <c r="Q1391" s="63">
        <f t="shared" si="598"/>
        <v>0</v>
      </c>
      <c r="R1391" s="64"/>
      <c r="S1391" s="67"/>
      <c r="T1391" s="46"/>
      <c r="U1391" s="106">
        <f>IF(EXACT(O1391,Y1391),M1391,M1391*(1-'Расчет ПРЕДЗАКАЗ'!$D$10))</f>
        <v>0</v>
      </c>
      <c r="V1391" s="106">
        <f t="shared" si="599"/>
        <v>0</v>
      </c>
      <c r="W1391" s="106" t="e">
        <f>IF(EXACT(O1391,Y1391),M1391,M1391*(1-#REF!))</f>
        <v>#REF!</v>
      </c>
      <c r="X1391" s="106" t="e">
        <f t="shared" si="600"/>
        <v>#REF!</v>
      </c>
      <c r="Y1391" s="107" t="s">
        <v>72</v>
      </c>
      <c r="Z1391" s="103">
        <f t="shared" si="596"/>
        <v>0</v>
      </c>
      <c r="AA1391" s="103">
        <f t="shared" si="597"/>
        <v>0</v>
      </c>
      <c r="AB1391" s="128" t="str">
        <f t="shared" si="601"/>
        <v/>
      </c>
      <c r="AC1391" s="128" t="e">
        <f t="shared" si="602"/>
        <v>#REF!</v>
      </c>
    </row>
    <row r="1392" spans="1:29" ht="50.1" customHeight="1">
      <c r="A1392" s="171"/>
      <c r="B1392" s="171"/>
      <c r="C1392" s="174"/>
      <c r="D1392" s="174"/>
      <c r="E1392" s="131"/>
      <c r="F1392" s="177"/>
      <c r="G1392" s="180"/>
      <c r="H1392" s="163"/>
      <c r="I1392" s="165"/>
      <c r="J1392" s="168"/>
      <c r="K1392" s="62"/>
      <c r="L1392" s="63"/>
      <c r="M1392" s="63"/>
      <c r="N1392" s="142"/>
      <c r="O1392" s="127"/>
      <c r="P1392" s="100"/>
      <c r="Q1392" s="63">
        <f t="shared" si="598"/>
        <v>0</v>
      </c>
      <c r="R1392" s="64"/>
      <c r="S1392" s="67"/>
      <c r="T1392" s="46"/>
      <c r="U1392" s="106">
        <f>IF(EXACT(O1392,Y1392),M1392,M1392*(1-'Расчет ПРЕДЗАКАЗ'!$D$10))</f>
        <v>0</v>
      </c>
      <c r="V1392" s="106">
        <f t="shared" si="599"/>
        <v>0</v>
      </c>
      <c r="W1392" s="106" t="e">
        <f>IF(EXACT(O1392,Y1392),M1392,M1392*(1-#REF!))</f>
        <v>#REF!</v>
      </c>
      <c r="X1392" s="106" t="e">
        <f t="shared" si="600"/>
        <v>#REF!</v>
      </c>
      <c r="Y1392" s="107" t="s">
        <v>72</v>
      </c>
      <c r="Z1392" s="103">
        <f t="shared" si="596"/>
        <v>0</v>
      </c>
      <c r="AA1392" s="103">
        <f t="shared" si="597"/>
        <v>0</v>
      </c>
      <c r="AB1392" s="128" t="str">
        <f t="shared" si="601"/>
        <v/>
      </c>
      <c r="AC1392" s="128" t="e">
        <f t="shared" si="602"/>
        <v>#REF!</v>
      </c>
    </row>
    <row r="1393" spans="1:29" ht="50.1" customHeight="1">
      <c r="A1393" s="171"/>
      <c r="B1393" s="171"/>
      <c r="C1393" s="174"/>
      <c r="D1393" s="174"/>
      <c r="E1393" s="131"/>
      <c r="F1393" s="177"/>
      <c r="G1393" s="180"/>
      <c r="H1393" s="163"/>
      <c r="I1393" s="165"/>
      <c r="J1393" s="168"/>
      <c r="K1393" s="62"/>
      <c r="L1393" s="63"/>
      <c r="M1393" s="63"/>
      <c r="N1393" s="65"/>
      <c r="O1393" s="127"/>
      <c r="P1393" s="100"/>
      <c r="Q1393" s="63">
        <f t="shared" si="598"/>
        <v>0</v>
      </c>
      <c r="R1393" s="65"/>
      <c r="S1393" s="67"/>
      <c r="T1393" s="40"/>
      <c r="U1393" s="106">
        <f>IF(EXACT(O1393,Y1393),M1393,M1393*(1-'Расчет ПРЕДЗАКАЗ'!$D$10))</f>
        <v>0</v>
      </c>
      <c r="V1393" s="106">
        <f t="shared" si="599"/>
        <v>0</v>
      </c>
      <c r="W1393" s="106" t="e">
        <f>IF(EXACT(O1393,Y1393),M1393,M1393*(1-#REF!))</f>
        <v>#REF!</v>
      </c>
      <c r="X1393" s="106" t="e">
        <f t="shared" si="600"/>
        <v>#REF!</v>
      </c>
      <c r="Y1393" s="107" t="s">
        <v>72</v>
      </c>
      <c r="Z1393" s="103">
        <f t="shared" si="596"/>
        <v>0</v>
      </c>
      <c r="AA1393" s="103">
        <f t="shared" si="597"/>
        <v>0</v>
      </c>
      <c r="AB1393" s="128" t="str">
        <f t="shared" si="601"/>
        <v/>
      </c>
      <c r="AC1393" s="128" t="e">
        <f t="shared" si="602"/>
        <v>#REF!</v>
      </c>
    </row>
    <row r="1394" spans="1:29" ht="50.1" customHeight="1">
      <c r="A1394" s="171"/>
      <c r="B1394" s="171"/>
      <c r="C1394" s="174"/>
      <c r="D1394" s="174"/>
      <c r="E1394" s="131"/>
      <c r="F1394" s="177"/>
      <c r="G1394" s="180"/>
      <c r="H1394" s="163"/>
      <c r="I1394" s="165"/>
      <c r="J1394" s="168"/>
      <c r="K1394" s="62"/>
      <c r="L1394" s="63"/>
      <c r="M1394" s="63"/>
      <c r="N1394" s="65"/>
      <c r="O1394" s="127"/>
      <c r="P1394" s="100"/>
      <c r="Q1394" s="63">
        <f t="shared" si="598"/>
        <v>0</v>
      </c>
      <c r="R1394" s="65"/>
      <c r="S1394" s="67"/>
      <c r="T1394" s="40"/>
      <c r="U1394" s="106">
        <f>IF(EXACT(O1394,Y1394),M1394,M1394*(1-'Расчет ПРЕДЗАКАЗ'!$D$10))</f>
        <v>0</v>
      </c>
      <c r="V1394" s="106">
        <f t="shared" si="599"/>
        <v>0</v>
      </c>
      <c r="W1394" s="106" t="e">
        <f>IF(EXACT(O1394,Y1394),M1394,M1394*(1-#REF!))</f>
        <v>#REF!</v>
      </c>
      <c r="X1394" s="106" t="e">
        <f t="shared" si="600"/>
        <v>#REF!</v>
      </c>
      <c r="Y1394" s="107" t="s">
        <v>72</v>
      </c>
      <c r="Z1394" s="103">
        <f t="shared" si="596"/>
        <v>0</v>
      </c>
      <c r="AA1394" s="103">
        <f t="shared" si="597"/>
        <v>0</v>
      </c>
      <c r="AB1394" s="128" t="str">
        <f t="shared" si="601"/>
        <v/>
      </c>
      <c r="AC1394" s="128" t="e">
        <f t="shared" si="602"/>
        <v>#REF!</v>
      </c>
    </row>
    <row r="1395" spans="1:29" ht="50.1" customHeight="1">
      <c r="A1395" s="171"/>
      <c r="B1395" s="171"/>
      <c r="C1395" s="174"/>
      <c r="D1395" s="174"/>
      <c r="E1395" s="131"/>
      <c r="F1395" s="177"/>
      <c r="G1395" s="180"/>
      <c r="H1395" s="163"/>
      <c r="I1395" s="165"/>
      <c r="J1395" s="168"/>
      <c r="K1395" s="62"/>
      <c r="L1395" s="63"/>
      <c r="M1395" s="63"/>
      <c r="N1395" s="65"/>
      <c r="O1395" s="127"/>
      <c r="P1395" s="100"/>
      <c r="Q1395" s="63">
        <f t="shared" si="598"/>
        <v>0</v>
      </c>
      <c r="R1395" s="65"/>
      <c r="S1395" s="67"/>
      <c r="T1395" s="40"/>
      <c r="U1395" s="106">
        <f>IF(EXACT(O1395,Y1395),M1395,M1395*(1-'Расчет ПРЕДЗАКАЗ'!$D$10))</f>
        <v>0</v>
      </c>
      <c r="V1395" s="106">
        <f t="shared" si="599"/>
        <v>0</v>
      </c>
      <c r="W1395" s="106" t="e">
        <f>IF(EXACT(O1395,Y1395),M1395,M1395*(1-#REF!))</f>
        <v>#REF!</v>
      </c>
      <c r="X1395" s="106" t="e">
        <f t="shared" si="600"/>
        <v>#REF!</v>
      </c>
      <c r="Y1395" s="107" t="s">
        <v>72</v>
      </c>
      <c r="Z1395" s="103">
        <f t="shared" si="596"/>
        <v>0</v>
      </c>
      <c r="AA1395" s="103">
        <f t="shared" si="597"/>
        <v>0</v>
      </c>
      <c r="AB1395" s="128" t="str">
        <f t="shared" si="601"/>
        <v/>
      </c>
      <c r="AC1395" s="128" t="e">
        <f t="shared" si="602"/>
        <v>#REF!</v>
      </c>
    </row>
    <row r="1396" spans="1:29" ht="50.1" customHeight="1">
      <c r="A1396" s="171"/>
      <c r="B1396" s="171"/>
      <c r="C1396" s="174"/>
      <c r="D1396" s="174"/>
      <c r="E1396" s="131"/>
      <c r="F1396" s="177"/>
      <c r="G1396" s="180"/>
      <c r="H1396" s="163"/>
      <c r="I1396" s="165"/>
      <c r="J1396" s="168"/>
      <c r="K1396" s="62"/>
      <c r="L1396" s="63"/>
      <c r="M1396" s="63"/>
      <c r="N1396" s="65"/>
      <c r="O1396" s="127"/>
      <c r="P1396" s="100"/>
      <c r="Q1396" s="63">
        <f t="shared" si="598"/>
        <v>0</v>
      </c>
      <c r="R1396" s="65"/>
      <c r="S1396" s="67"/>
      <c r="T1396" s="40"/>
      <c r="U1396" s="106">
        <f>IF(EXACT(O1396,Y1396),M1396,M1396*(1-'Расчет ПРЕДЗАКАЗ'!$D$10))</f>
        <v>0</v>
      </c>
      <c r="V1396" s="106">
        <f t="shared" si="599"/>
        <v>0</v>
      </c>
      <c r="W1396" s="106" t="e">
        <f>IF(EXACT(O1396,Y1396),M1396,M1396*(1-#REF!))</f>
        <v>#REF!</v>
      </c>
      <c r="X1396" s="106" t="e">
        <f t="shared" si="600"/>
        <v>#REF!</v>
      </c>
      <c r="Y1396" s="107" t="s">
        <v>72</v>
      </c>
      <c r="Z1396" s="103">
        <f t="shared" si="596"/>
        <v>0</v>
      </c>
      <c r="AA1396" s="103">
        <f t="shared" si="597"/>
        <v>0</v>
      </c>
      <c r="AB1396" s="128" t="str">
        <f t="shared" si="601"/>
        <v/>
      </c>
      <c r="AC1396" s="128" t="e">
        <f t="shared" si="602"/>
        <v>#REF!</v>
      </c>
    </row>
    <row r="1397" spans="1:29" ht="50.1" customHeight="1">
      <c r="A1397" s="171"/>
      <c r="B1397" s="171"/>
      <c r="C1397" s="174"/>
      <c r="D1397" s="174"/>
      <c r="E1397" s="131"/>
      <c r="F1397" s="177"/>
      <c r="G1397" s="180"/>
      <c r="H1397" s="163"/>
      <c r="I1397" s="165"/>
      <c r="J1397" s="168"/>
      <c r="K1397" s="62"/>
      <c r="L1397" s="63"/>
      <c r="M1397" s="63"/>
      <c r="N1397" s="65"/>
      <c r="O1397" s="127"/>
      <c r="P1397" s="100"/>
      <c r="Q1397" s="63">
        <f t="shared" si="598"/>
        <v>0</v>
      </c>
      <c r="R1397" s="65"/>
      <c r="S1397" s="67"/>
      <c r="T1397" s="40"/>
      <c r="U1397" s="106">
        <f>IF(EXACT(O1397,Y1397),M1397,M1397*(1-'Расчет ПРЕДЗАКАЗ'!$D$10))</f>
        <v>0</v>
      </c>
      <c r="V1397" s="106">
        <f t="shared" si="599"/>
        <v>0</v>
      </c>
      <c r="W1397" s="106" t="e">
        <f>IF(EXACT(O1397,Y1397),M1397,M1397*(1-#REF!))</f>
        <v>#REF!</v>
      </c>
      <c r="X1397" s="106" t="e">
        <f t="shared" si="600"/>
        <v>#REF!</v>
      </c>
      <c r="Y1397" s="107" t="s">
        <v>72</v>
      </c>
      <c r="Z1397" s="103">
        <f t="shared" si="596"/>
        <v>0</v>
      </c>
      <c r="AA1397" s="103">
        <f t="shared" si="597"/>
        <v>0</v>
      </c>
      <c r="AB1397" s="128" t="str">
        <f t="shared" si="601"/>
        <v/>
      </c>
      <c r="AC1397" s="128" t="e">
        <f t="shared" si="602"/>
        <v>#REF!</v>
      </c>
    </row>
    <row r="1398" spans="1:29" ht="50.1" customHeight="1">
      <c r="A1398" s="172"/>
      <c r="B1398" s="172"/>
      <c r="C1398" s="175"/>
      <c r="D1398" s="175"/>
      <c r="E1398" s="132"/>
      <c r="F1398" s="178"/>
      <c r="G1398" s="181"/>
      <c r="H1398" s="164"/>
      <c r="I1398" s="166"/>
      <c r="J1398" s="169"/>
      <c r="K1398" s="62"/>
      <c r="L1398" s="63"/>
      <c r="M1398" s="63"/>
      <c r="N1398" s="65"/>
      <c r="O1398" s="127"/>
      <c r="P1398" s="100"/>
      <c r="Q1398" s="63">
        <f t="shared" si="598"/>
        <v>0</v>
      </c>
      <c r="R1398" s="65"/>
      <c r="S1398" s="64"/>
      <c r="T1398" s="40"/>
      <c r="U1398" s="106">
        <f>IF(EXACT(O1398,Y1398),M1398,M1398*(1-'Расчет ПРЕДЗАКАЗ'!$D$10))</f>
        <v>0</v>
      </c>
      <c r="V1398" s="106">
        <f t="shared" si="599"/>
        <v>0</v>
      </c>
      <c r="W1398" s="106" t="e">
        <f>IF(EXACT(O1398,Y1398),M1398,M1398*(1-#REF!))</f>
        <v>#REF!</v>
      </c>
      <c r="X1398" s="106" t="e">
        <f t="shared" si="600"/>
        <v>#REF!</v>
      </c>
      <c r="Y1398" s="107" t="s">
        <v>72</v>
      </c>
      <c r="Z1398" s="103">
        <f t="shared" si="596"/>
        <v>0</v>
      </c>
      <c r="AA1398" s="103">
        <f t="shared" si="597"/>
        <v>0</v>
      </c>
      <c r="AB1398" s="128" t="str">
        <f t="shared" si="601"/>
        <v/>
      </c>
      <c r="AC1398" s="128" t="e">
        <f t="shared" si="602"/>
        <v>#REF!</v>
      </c>
    </row>
    <row r="1399" spans="1:29" ht="11.25" customHeight="1" thickBot="1"/>
    <row r="1400" spans="1:29" ht="50.1" customHeight="1">
      <c r="A1400" s="170">
        <v>592</v>
      </c>
      <c r="B1400" s="170" t="s">
        <v>4678</v>
      </c>
      <c r="C1400" s="173" t="s">
        <v>4679</v>
      </c>
      <c r="D1400" s="173" t="s">
        <v>77</v>
      </c>
      <c r="E1400" s="131"/>
      <c r="F1400" s="196" t="s">
        <v>978</v>
      </c>
      <c r="G1400" s="179" t="s">
        <v>4375</v>
      </c>
      <c r="H1400" s="162" t="s">
        <v>1052</v>
      </c>
      <c r="I1400" s="195" t="s">
        <v>2946</v>
      </c>
      <c r="J1400" s="167" t="s">
        <v>19</v>
      </c>
      <c r="K1400" s="62" t="s">
        <v>1007</v>
      </c>
      <c r="L1400" s="63">
        <v>840</v>
      </c>
      <c r="M1400" s="63">
        <v>469</v>
      </c>
      <c r="N1400" s="142" t="s">
        <v>4680</v>
      </c>
      <c r="O1400" s="127" t="s">
        <v>72</v>
      </c>
      <c r="P1400" s="100"/>
      <c r="Q1400" s="63">
        <f>P1400*M1400</f>
        <v>0</v>
      </c>
      <c r="R1400" s="64"/>
      <c r="S1400" s="67">
        <v>1</v>
      </c>
      <c r="T1400" s="61"/>
      <c r="U1400" s="106">
        <f>IF(EXACT(O1400,Y1400),M1400,M1400*(1-'Расчет ПРЕДЗАКАЗ'!$D$10))</f>
        <v>469</v>
      </c>
      <c r="V1400" s="106">
        <f>P1400*U1400</f>
        <v>0</v>
      </c>
      <c r="W1400" s="106">
        <f>IF(EXACT(O1400,Y1400),M1400,M1400*(1-#REF!))</f>
        <v>469</v>
      </c>
      <c r="X1400" s="106">
        <f>P1400*W1400</f>
        <v>0</v>
      </c>
      <c r="Y1400" s="107" t="s">
        <v>72</v>
      </c>
      <c r="Z1400" s="103">
        <f t="shared" ref="Z1400:Z1414" si="603">IF(EXACT(O1400,Y1400),Q1400,0)</f>
        <v>0</v>
      </c>
      <c r="AA1400" s="103">
        <f t="shared" ref="AA1400:AA1414" si="604">IF(Z1400=0,Q1400,0)</f>
        <v>0</v>
      </c>
      <c r="AB1400" s="128">
        <f>IF(U1400=0,"",L1400/U1400-1)</f>
        <v>0.79104477611940305</v>
      </c>
      <c r="AC1400" s="128">
        <f>IF(W1400=0,"",L1400/W1400-1)</f>
        <v>0.79104477611940305</v>
      </c>
    </row>
    <row r="1401" spans="1:29" ht="50.1" customHeight="1">
      <c r="A1401" s="171"/>
      <c r="B1401" s="171"/>
      <c r="C1401" s="174"/>
      <c r="D1401" s="174"/>
      <c r="E1401" s="131"/>
      <c r="F1401" s="177"/>
      <c r="G1401" s="180"/>
      <c r="H1401" s="163"/>
      <c r="I1401" s="165"/>
      <c r="J1401" s="168"/>
      <c r="K1401" s="62" t="s">
        <v>981</v>
      </c>
      <c r="L1401" s="63">
        <v>840</v>
      </c>
      <c r="M1401" s="63">
        <v>469</v>
      </c>
      <c r="N1401" s="142" t="s">
        <v>4681</v>
      </c>
      <c r="O1401" s="127" t="s">
        <v>72</v>
      </c>
      <c r="P1401" s="100"/>
      <c r="Q1401" s="63">
        <f t="shared" ref="Q1401:Q1414" si="605">P1401*M1401</f>
        <v>0</v>
      </c>
      <c r="R1401" s="64"/>
      <c r="S1401" s="67">
        <v>20</v>
      </c>
      <c r="T1401" s="46"/>
      <c r="U1401" s="106">
        <f>IF(EXACT(O1401,Y1401),M1401,M1401*(1-'Расчет ПРЕДЗАКАЗ'!$D$10))</f>
        <v>469</v>
      </c>
      <c r="V1401" s="106">
        <f t="shared" ref="V1401:V1414" si="606">P1401*U1401</f>
        <v>0</v>
      </c>
      <c r="W1401" s="106">
        <f>IF(EXACT(O1401,Y1401),M1401,M1401*(1-#REF!))</f>
        <v>469</v>
      </c>
      <c r="X1401" s="106">
        <f t="shared" ref="X1401:X1414" si="607">P1401*W1401</f>
        <v>0</v>
      </c>
      <c r="Y1401" s="107" t="s">
        <v>72</v>
      </c>
      <c r="Z1401" s="103">
        <f t="shared" si="603"/>
        <v>0</v>
      </c>
      <c r="AA1401" s="103">
        <f t="shared" si="604"/>
        <v>0</v>
      </c>
      <c r="AB1401" s="128">
        <f t="shared" ref="AB1401:AB1414" si="608">IF(U1401=0,"",L1401/U1401-1)</f>
        <v>0.79104477611940305</v>
      </c>
      <c r="AC1401" s="128">
        <f t="shared" ref="AC1401:AC1414" si="609">IF(W1401=0,"",L1401/W1401-1)</f>
        <v>0.79104477611940305</v>
      </c>
    </row>
    <row r="1402" spans="1:29" ht="50.1" customHeight="1">
      <c r="A1402" s="171"/>
      <c r="B1402" s="171"/>
      <c r="C1402" s="174"/>
      <c r="D1402" s="174"/>
      <c r="E1402" s="131"/>
      <c r="F1402" s="177"/>
      <c r="G1402" s="180"/>
      <c r="H1402" s="163"/>
      <c r="I1402" s="165"/>
      <c r="J1402" s="168"/>
      <c r="K1402" s="62"/>
      <c r="L1402" s="63"/>
      <c r="M1402" s="63"/>
      <c r="N1402" s="142"/>
      <c r="O1402" s="127"/>
      <c r="P1402" s="100"/>
      <c r="Q1402" s="63">
        <f t="shared" si="605"/>
        <v>0</v>
      </c>
      <c r="R1402" s="64"/>
      <c r="S1402" s="67"/>
      <c r="T1402" s="46"/>
      <c r="U1402" s="106">
        <f>IF(EXACT(O1402,Y1402),M1402,M1402*(1-'Расчет ПРЕДЗАКАЗ'!$D$10))</f>
        <v>0</v>
      </c>
      <c r="V1402" s="106">
        <f t="shared" si="606"/>
        <v>0</v>
      </c>
      <c r="W1402" s="106" t="e">
        <f>IF(EXACT(O1402,Y1402),M1402,M1402*(1-#REF!))</f>
        <v>#REF!</v>
      </c>
      <c r="X1402" s="106" t="e">
        <f t="shared" si="607"/>
        <v>#REF!</v>
      </c>
      <c r="Y1402" s="107" t="s">
        <v>72</v>
      </c>
      <c r="Z1402" s="103">
        <f t="shared" si="603"/>
        <v>0</v>
      </c>
      <c r="AA1402" s="103">
        <f t="shared" si="604"/>
        <v>0</v>
      </c>
      <c r="AB1402" s="128" t="str">
        <f t="shared" si="608"/>
        <v/>
      </c>
      <c r="AC1402" s="128" t="e">
        <f t="shared" si="609"/>
        <v>#REF!</v>
      </c>
    </row>
    <row r="1403" spans="1:29" ht="50.1" customHeight="1">
      <c r="A1403" s="171"/>
      <c r="B1403" s="171"/>
      <c r="C1403" s="174"/>
      <c r="D1403" s="174"/>
      <c r="E1403" s="131"/>
      <c r="F1403" s="177"/>
      <c r="G1403" s="180"/>
      <c r="H1403" s="163"/>
      <c r="I1403" s="165"/>
      <c r="J1403" s="168"/>
      <c r="K1403" s="62"/>
      <c r="L1403" s="63"/>
      <c r="M1403" s="63"/>
      <c r="N1403" s="142"/>
      <c r="O1403" s="127"/>
      <c r="P1403" s="100"/>
      <c r="Q1403" s="63">
        <f t="shared" si="605"/>
        <v>0</v>
      </c>
      <c r="R1403" s="64"/>
      <c r="S1403" s="67"/>
      <c r="T1403" s="46"/>
      <c r="U1403" s="106">
        <f>IF(EXACT(O1403,Y1403),M1403,M1403*(1-'Расчет ПРЕДЗАКАЗ'!$D$10))</f>
        <v>0</v>
      </c>
      <c r="V1403" s="106">
        <f t="shared" si="606"/>
        <v>0</v>
      </c>
      <c r="W1403" s="106" t="e">
        <f>IF(EXACT(O1403,Y1403),M1403,M1403*(1-#REF!))</f>
        <v>#REF!</v>
      </c>
      <c r="X1403" s="106" t="e">
        <f t="shared" si="607"/>
        <v>#REF!</v>
      </c>
      <c r="Y1403" s="107" t="s">
        <v>72</v>
      </c>
      <c r="Z1403" s="103">
        <f t="shared" si="603"/>
        <v>0</v>
      </c>
      <c r="AA1403" s="103">
        <f t="shared" si="604"/>
        <v>0</v>
      </c>
      <c r="AB1403" s="128" t="str">
        <f t="shared" si="608"/>
        <v/>
      </c>
      <c r="AC1403" s="128" t="e">
        <f t="shared" si="609"/>
        <v>#REF!</v>
      </c>
    </row>
    <row r="1404" spans="1:29" ht="50.1" customHeight="1">
      <c r="A1404" s="171"/>
      <c r="B1404" s="171"/>
      <c r="C1404" s="174"/>
      <c r="D1404" s="174"/>
      <c r="E1404" s="131"/>
      <c r="F1404" s="177"/>
      <c r="G1404" s="180"/>
      <c r="H1404" s="163"/>
      <c r="I1404" s="165"/>
      <c r="J1404" s="168"/>
      <c r="K1404" s="62"/>
      <c r="L1404" s="63"/>
      <c r="M1404" s="63"/>
      <c r="N1404" s="142"/>
      <c r="O1404" s="127"/>
      <c r="P1404" s="100"/>
      <c r="Q1404" s="63">
        <f t="shared" si="605"/>
        <v>0</v>
      </c>
      <c r="R1404" s="64"/>
      <c r="S1404" s="67"/>
      <c r="T1404" s="46"/>
      <c r="U1404" s="106">
        <f>IF(EXACT(O1404,Y1404),M1404,M1404*(1-'Расчет ПРЕДЗАКАЗ'!$D$10))</f>
        <v>0</v>
      </c>
      <c r="V1404" s="106">
        <f t="shared" si="606"/>
        <v>0</v>
      </c>
      <c r="W1404" s="106" t="e">
        <f>IF(EXACT(O1404,Y1404),M1404,M1404*(1-#REF!))</f>
        <v>#REF!</v>
      </c>
      <c r="X1404" s="106" t="e">
        <f t="shared" si="607"/>
        <v>#REF!</v>
      </c>
      <c r="Y1404" s="107" t="s">
        <v>72</v>
      </c>
      <c r="Z1404" s="103">
        <f t="shared" si="603"/>
        <v>0</v>
      </c>
      <c r="AA1404" s="103">
        <f t="shared" si="604"/>
        <v>0</v>
      </c>
      <c r="AB1404" s="128" t="str">
        <f t="shared" si="608"/>
        <v/>
      </c>
      <c r="AC1404" s="128" t="e">
        <f t="shared" si="609"/>
        <v>#REF!</v>
      </c>
    </row>
    <row r="1405" spans="1:29" ht="50.1" customHeight="1">
      <c r="A1405" s="171"/>
      <c r="B1405" s="171"/>
      <c r="C1405" s="174"/>
      <c r="D1405" s="174"/>
      <c r="E1405" s="131"/>
      <c r="F1405" s="177"/>
      <c r="G1405" s="180"/>
      <c r="H1405" s="163"/>
      <c r="I1405" s="165"/>
      <c r="J1405" s="168"/>
      <c r="K1405" s="62"/>
      <c r="L1405" s="63"/>
      <c r="M1405" s="63"/>
      <c r="N1405" s="142"/>
      <c r="O1405" s="127"/>
      <c r="P1405" s="100"/>
      <c r="Q1405" s="63">
        <f t="shared" si="605"/>
        <v>0</v>
      </c>
      <c r="R1405" s="64"/>
      <c r="S1405" s="67"/>
      <c r="T1405" s="46"/>
      <c r="U1405" s="106">
        <f>IF(EXACT(O1405,Y1405),M1405,M1405*(1-'Расчет ПРЕДЗАКАЗ'!$D$10))</f>
        <v>0</v>
      </c>
      <c r="V1405" s="106">
        <f t="shared" si="606"/>
        <v>0</v>
      </c>
      <c r="W1405" s="106" t="e">
        <f>IF(EXACT(O1405,Y1405),M1405,M1405*(1-#REF!))</f>
        <v>#REF!</v>
      </c>
      <c r="X1405" s="106" t="e">
        <f t="shared" si="607"/>
        <v>#REF!</v>
      </c>
      <c r="Y1405" s="107" t="s">
        <v>72</v>
      </c>
      <c r="Z1405" s="103">
        <f t="shared" si="603"/>
        <v>0</v>
      </c>
      <c r="AA1405" s="103">
        <f t="shared" si="604"/>
        <v>0</v>
      </c>
      <c r="AB1405" s="128" t="str">
        <f t="shared" si="608"/>
        <v/>
      </c>
      <c r="AC1405" s="128" t="e">
        <f t="shared" si="609"/>
        <v>#REF!</v>
      </c>
    </row>
    <row r="1406" spans="1:29" ht="50.1" customHeight="1">
      <c r="A1406" s="171"/>
      <c r="B1406" s="171"/>
      <c r="C1406" s="174"/>
      <c r="D1406" s="174"/>
      <c r="E1406" s="131"/>
      <c r="F1406" s="177"/>
      <c r="G1406" s="180"/>
      <c r="H1406" s="163"/>
      <c r="I1406" s="165"/>
      <c r="J1406" s="168"/>
      <c r="K1406" s="62"/>
      <c r="L1406" s="63"/>
      <c r="M1406" s="63"/>
      <c r="N1406" s="142"/>
      <c r="O1406" s="127"/>
      <c r="P1406" s="100"/>
      <c r="Q1406" s="63">
        <f t="shared" si="605"/>
        <v>0</v>
      </c>
      <c r="R1406" s="64"/>
      <c r="S1406" s="67"/>
      <c r="T1406" s="46"/>
      <c r="U1406" s="106">
        <f>IF(EXACT(O1406,Y1406),M1406,M1406*(1-'Расчет ПРЕДЗАКАЗ'!$D$10))</f>
        <v>0</v>
      </c>
      <c r="V1406" s="106">
        <f t="shared" si="606"/>
        <v>0</v>
      </c>
      <c r="W1406" s="106" t="e">
        <f>IF(EXACT(O1406,Y1406),M1406,M1406*(1-#REF!))</f>
        <v>#REF!</v>
      </c>
      <c r="X1406" s="106" t="e">
        <f t="shared" si="607"/>
        <v>#REF!</v>
      </c>
      <c r="Y1406" s="107" t="s">
        <v>72</v>
      </c>
      <c r="Z1406" s="103">
        <f t="shared" si="603"/>
        <v>0</v>
      </c>
      <c r="AA1406" s="103">
        <f t="shared" si="604"/>
        <v>0</v>
      </c>
      <c r="AB1406" s="128" t="str">
        <f t="shared" si="608"/>
        <v/>
      </c>
      <c r="AC1406" s="128" t="e">
        <f t="shared" si="609"/>
        <v>#REF!</v>
      </c>
    </row>
    <row r="1407" spans="1:29" ht="50.1" customHeight="1">
      <c r="A1407" s="171"/>
      <c r="B1407" s="171"/>
      <c r="C1407" s="174"/>
      <c r="D1407" s="174"/>
      <c r="E1407" s="131"/>
      <c r="F1407" s="177"/>
      <c r="G1407" s="180"/>
      <c r="H1407" s="163"/>
      <c r="I1407" s="165"/>
      <c r="J1407" s="168"/>
      <c r="K1407" s="62"/>
      <c r="L1407" s="63"/>
      <c r="M1407" s="63"/>
      <c r="N1407" s="142"/>
      <c r="O1407" s="127"/>
      <c r="P1407" s="100"/>
      <c r="Q1407" s="63">
        <f t="shared" si="605"/>
        <v>0</v>
      </c>
      <c r="R1407" s="64"/>
      <c r="S1407" s="67"/>
      <c r="T1407" s="46"/>
      <c r="U1407" s="106">
        <f>IF(EXACT(O1407,Y1407),M1407,M1407*(1-'Расчет ПРЕДЗАКАЗ'!$D$10))</f>
        <v>0</v>
      </c>
      <c r="V1407" s="106">
        <f t="shared" si="606"/>
        <v>0</v>
      </c>
      <c r="W1407" s="106" t="e">
        <f>IF(EXACT(O1407,Y1407),M1407,M1407*(1-#REF!))</f>
        <v>#REF!</v>
      </c>
      <c r="X1407" s="106" t="e">
        <f t="shared" si="607"/>
        <v>#REF!</v>
      </c>
      <c r="Y1407" s="107" t="s">
        <v>72</v>
      </c>
      <c r="Z1407" s="103">
        <f t="shared" si="603"/>
        <v>0</v>
      </c>
      <c r="AA1407" s="103">
        <f t="shared" si="604"/>
        <v>0</v>
      </c>
      <c r="AB1407" s="128" t="str">
        <f t="shared" si="608"/>
        <v/>
      </c>
      <c r="AC1407" s="128" t="e">
        <f t="shared" si="609"/>
        <v>#REF!</v>
      </c>
    </row>
    <row r="1408" spans="1:29" ht="50.1" customHeight="1">
      <c r="A1408" s="171"/>
      <c r="B1408" s="171"/>
      <c r="C1408" s="174"/>
      <c r="D1408" s="174"/>
      <c r="E1408" s="131"/>
      <c r="F1408" s="177"/>
      <c r="G1408" s="180"/>
      <c r="H1408" s="163"/>
      <c r="I1408" s="165"/>
      <c r="J1408" s="168"/>
      <c r="K1408" s="62"/>
      <c r="L1408" s="63"/>
      <c r="M1408" s="63"/>
      <c r="N1408" s="142"/>
      <c r="O1408" s="127"/>
      <c r="P1408" s="100"/>
      <c r="Q1408" s="63">
        <f t="shared" si="605"/>
        <v>0</v>
      </c>
      <c r="R1408" s="64"/>
      <c r="S1408" s="67"/>
      <c r="T1408" s="46"/>
      <c r="U1408" s="106">
        <f>IF(EXACT(O1408,Y1408),M1408,M1408*(1-'Расчет ПРЕДЗАКАЗ'!$D$10))</f>
        <v>0</v>
      </c>
      <c r="V1408" s="106">
        <f t="shared" si="606"/>
        <v>0</v>
      </c>
      <c r="W1408" s="106" t="e">
        <f>IF(EXACT(O1408,Y1408),M1408,M1408*(1-#REF!))</f>
        <v>#REF!</v>
      </c>
      <c r="X1408" s="106" t="e">
        <f t="shared" si="607"/>
        <v>#REF!</v>
      </c>
      <c r="Y1408" s="107" t="s">
        <v>72</v>
      </c>
      <c r="Z1408" s="103">
        <f t="shared" si="603"/>
        <v>0</v>
      </c>
      <c r="AA1408" s="103">
        <f t="shared" si="604"/>
        <v>0</v>
      </c>
      <c r="AB1408" s="128" t="str">
        <f t="shared" si="608"/>
        <v/>
      </c>
      <c r="AC1408" s="128" t="e">
        <f t="shared" si="609"/>
        <v>#REF!</v>
      </c>
    </row>
    <row r="1409" spans="1:29" ht="50.1" customHeight="1">
      <c r="A1409" s="171"/>
      <c r="B1409" s="171"/>
      <c r="C1409" s="174"/>
      <c r="D1409" s="174"/>
      <c r="E1409" s="131"/>
      <c r="F1409" s="177"/>
      <c r="G1409" s="180"/>
      <c r="H1409" s="163"/>
      <c r="I1409" s="165"/>
      <c r="J1409" s="168"/>
      <c r="K1409" s="62"/>
      <c r="L1409" s="63"/>
      <c r="M1409" s="63"/>
      <c r="N1409" s="65"/>
      <c r="O1409" s="127"/>
      <c r="P1409" s="100"/>
      <c r="Q1409" s="63">
        <f t="shared" si="605"/>
        <v>0</v>
      </c>
      <c r="R1409" s="65"/>
      <c r="S1409" s="67"/>
      <c r="T1409" s="40"/>
      <c r="U1409" s="106">
        <f>IF(EXACT(O1409,Y1409),M1409,M1409*(1-'Расчет ПРЕДЗАКАЗ'!$D$10))</f>
        <v>0</v>
      </c>
      <c r="V1409" s="106">
        <f t="shared" si="606"/>
        <v>0</v>
      </c>
      <c r="W1409" s="106" t="e">
        <f>IF(EXACT(O1409,Y1409),M1409,M1409*(1-#REF!))</f>
        <v>#REF!</v>
      </c>
      <c r="X1409" s="106" t="e">
        <f t="shared" si="607"/>
        <v>#REF!</v>
      </c>
      <c r="Y1409" s="107" t="s">
        <v>72</v>
      </c>
      <c r="Z1409" s="103">
        <f t="shared" si="603"/>
        <v>0</v>
      </c>
      <c r="AA1409" s="103">
        <f t="shared" si="604"/>
        <v>0</v>
      </c>
      <c r="AB1409" s="128" t="str">
        <f t="shared" si="608"/>
        <v/>
      </c>
      <c r="AC1409" s="128" t="e">
        <f t="shared" si="609"/>
        <v>#REF!</v>
      </c>
    </row>
    <row r="1410" spans="1:29" ht="50.1" customHeight="1">
      <c r="A1410" s="171"/>
      <c r="B1410" s="171"/>
      <c r="C1410" s="174"/>
      <c r="D1410" s="174"/>
      <c r="E1410" s="131"/>
      <c r="F1410" s="177"/>
      <c r="G1410" s="180"/>
      <c r="H1410" s="163"/>
      <c r="I1410" s="165"/>
      <c r="J1410" s="168"/>
      <c r="K1410" s="62"/>
      <c r="L1410" s="63"/>
      <c r="M1410" s="63"/>
      <c r="N1410" s="65"/>
      <c r="O1410" s="127"/>
      <c r="P1410" s="100"/>
      <c r="Q1410" s="63">
        <f t="shared" si="605"/>
        <v>0</v>
      </c>
      <c r="R1410" s="65"/>
      <c r="S1410" s="67"/>
      <c r="T1410" s="40"/>
      <c r="U1410" s="106">
        <f>IF(EXACT(O1410,Y1410),M1410,M1410*(1-'Расчет ПРЕДЗАКАЗ'!$D$10))</f>
        <v>0</v>
      </c>
      <c r="V1410" s="106">
        <f t="shared" si="606"/>
        <v>0</v>
      </c>
      <c r="W1410" s="106" t="e">
        <f>IF(EXACT(O1410,Y1410),M1410,M1410*(1-#REF!))</f>
        <v>#REF!</v>
      </c>
      <c r="X1410" s="106" t="e">
        <f t="shared" si="607"/>
        <v>#REF!</v>
      </c>
      <c r="Y1410" s="107" t="s">
        <v>72</v>
      </c>
      <c r="Z1410" s="103">
        <f t="shared" si="603"/>
        <v>0</v>
      </c>
      <c r="AA1410" s="103">
        <f t="shared" si="604"/>
        <v>0</v>
      </c>
      <c r="AB1410" s="128" t="str">
        <f t="shared" si="608"/>
        <v/>
      </c>
      <c r="AC1410" s="128" t="e">
        <f t="shared" si="609"/>
        <v>#REF!</v>
      </c>
    </row>
    <row r="1411" spans="1:29" ht="50.1" customHeight="1">
      <c r="A1411" s="171"/>
      <c r="B1411" s="171"/>
      <c r="C1411" s="174"/>
      <c r="D1411" s="174"/>
      <c r="E1411" s="131"/>
      <c r="F1411" s="177"/>
      <c r="G1411" s="180"/>
      <c r="H1411" s="163"/>
      <c r="I1411" s="165"/>
      <c r="J1411" s="168"/>
      <c r="K1411" s="62"/>
      <c r="L1411" s="63"/>
      <c r="M1411" s="63"/>
      <c r="N1411" s="65"/>
      <c r="O1411" s="127"/>
      <c r="P1411" s="100"/>
      <c r="Q1411" s="63">
        <f t="shared" si="605"/>
        <v>0</v>
      </c>
      <c r="R1411" s="65"/>
      <c r="S1411" s="67"/>
      <c r="T1411" s="40"/>
      <c r="U1411" s="106">
        <f>IF(EXACT(O1411,Y1411),M1411,M1411*(1-'Расчет ПРЕДЗАКАЗ'!$D$10))</f>
        <v>0</v>
      </c>
      <c r="V1411" s="106">
        <f t="shared" si="606"/>
        <v>0</v>
      </c>
      <c r="W1411" s="106" t="e">
        <f>IF(EXACT(O1411,Y1411),M1411,M1411*(1-#REF!))</f>
        <v>#REF!</v>
      </c>
      <c r="X1411" s="106" t="e">
        <f t="shared" si="607"/>
        <v>#REF!</v>
      </c>
      <c r="Y1411" s="107" t="s">
        <v>72</v>
      </c>
      <c r="Z1411" s="103">
        <f t="shared" si="603"/>
        <v>0</v>
      </c>
      <c r="AA1411" s="103">
        <f t="shared" si="604"/>
        <v>0</v>
      </c>
      <c r="AB1411" s="128" t="str">
        <f t="shared" si="608"/>
        <v/>
      </c>
      <c r="AC1411" s="128" t="e">
        <f t="shared" si="609"/>
        <v>#REF!</v>
      </c>
    </row>
    <row r="1412" spans="1:29" ht="50.1" customHeight="1">
      <c r="A1412" s="171"/>
      <c r="B1412" s="171"/>
      <c r="C1412" s="174"/>
      <c r="D1412" s="174"/>
      <c r="E1412" s="131"/>
      <c r="F1412" s="177"/>
      <c r="G1412" s="180"/>
      <c r="H1412" s="163"/>
      <c r="I1412" s="165"/>
      <c r="J1412" s="168"/>
      <c r="K1412" s="62"/>
      <c r="L1412" s="63"/>
      <c r="M1412" s="63"/>
      <c r="N1412" s="65"/>
      <c r="O1412" s="127"/>
      <c r="P1412" s="100"/>
      <c r="Q1412" s="63">
        <f t="shared" si="605"/>
        <v>0</v>
      </c>
      <c r="R1412" s="65"/>
      <c r="S1412" s="67"/>
      <c r="T1412" s="40"/>
      <c r="U1412" s="106">
        <f>IF(EXACT(O1412,Y1412),M1412,M1412*(1-'Расчет ПРЕДЗАКАЗ'!$D$10))</f>
        <v>0</v>
      </c>
      <c r="V1412" s="106">
        <f t="shared" si="606"/>
        <v>0</v>
      </c>
      <c r="W1412" s="106" t="e">
        <f>IF(EXACT(O1412,Y1412),M1412,M1412*(1-#REF!))</f>
        <v>#REF!</v>
      </c>
      <c r="X1412" s="106" t="e">
        <f t="shared" si="607"/>
        <v>#REF!</v>
      </c>
      <c r="Y1412" s="107" t="s">
        <v>72</v>
      </c>
      <c r="Z1412" s="103">
        <f t="shared" si="603"/>
        <v>0</v>
      </c>
      <c r="AA1412" s="103">
        <f t="shared" si="604"/>
        <v>0</v>
      </c>
      <c r="AB1412" s="128" t="str">
        <f t="shared" si="608"/>
        <v/>
      </c>
      <c r="AC1412" s="128" t="e">
        <f t="shared" si="609"/>
        <v>#REF!</v>
      </c>
    </row>
    <row r="1413" spans="1:29" ht="50.1" customHeight="1">
      <c r="A1413" s="171"/>
      <c r="B1413" s="171"/>
      <c r="C1413" s="174"/>
      <c r="D1413" s="174"/>
      <c r="E1413" s="131"/>
      <c r="F1413" s="177"/>
      <c r="G1413" s="180"/>
      <c r="H1413" s="163"/>
      <c r="I1413" s="165"/>
      <c r="J1413" s="168"/>
      <c r="K1413" s="62"/>
      <c r="L1413" s="63"/>
      <c r="M1413" s="63"/>
      <c r="N1413" s="65"/>
      <c r="O1413" s="127"/>
      <c r="P1413" s="100"/>
      <c r="Q1413" s="63">
        <f t="shared" si="605"/>
        <v>0</v>
      </c>
      <c r="R1413" s="65"/>
      <c r="S1413" s="67"/>
      <c r="T1413" s="40"/>
      <c r="U1413" s="106">
        <f>IF(EXACT(O1413,Y1413),M1413,M1413*(1-'Расчет ПРЕДЗАКАЗ'!$D$10))</f>
        <v>0</v>
      </c>
      <c r="V1413" s="106">
        <f t="shared" si="606"/>
        <v>0</v>
      </c>
      <c r="W1413" s="106" t="e">
        <f>IF(EXACT(O1413,Y1413),M1413,M1413*(1-#REF!))</f>
        <v>#REF!</v>
      </c>
      <c r="X1413" s="106" t="e">
        <f t="shared" si="607"/>
        <v>#REF!</v>
      </c>
      <c r="Y1413" s="107" t="s">
        <v>72</v>
      </c>
      <c r="Z1413" s="103">
        <f t="shared" si="603"/>
        <v>0</v>
      </c>
      <c r="AA1413" s="103">
        <f t="shared" si="604"/>
        <v>0</v>
      </c>
      <c r="AB1413" s="128" t="str">
        <f t="shared" si="608"/>
        <v/>
      </c>
      <c r="AC1413" s="128" t="e">
        <f t="shared" si="609"/>
        <v>#REF!</v>
      </c>
    </row>
    <row r="1414" spans="1:29" ht="50.1" customHeight="1">
      <c r="A1414" s="172"/>
      <c r="B1414" s="172"/>
      <c r="C1414" s="175"/>
      <c r="D1414" s="175"/>
      <c r="E1414" s="132"/>
      <c r="F1414" s="178"/>
      <c r="G1414" s="181"/>
      <c r="H1414" s="164"/>
      <c r="I1414" s="166"/>
      <c r="J1414" s="169"/>
      <c r="K1414" s="62"/>
      <c r="L1414" s="63"/>
      <c r="M1414" s="63"/>
      <c r="N1414" s="65"/>
      <c r="O1414" s="127"/>
      <c r="P1414" s="100"/>
      <c r="Q1414" s="63">
        <f t="shared" si="605"/>
        <v>0</v>
      </c>
      <c r="R1414" s="65"/>
      <c r="S1414" s="64"/>
      <c r="T1414" s="40"/>
      <c r="U1414" s="106">
        <f>IF(EXACT(O1414,Y1414),M1414,M1414*(1-'Расчет ПРЕДЗАКАЗ'!$D$10))</f>
        <v>0</v>
      </c>
      <c r="V1414" s="106">
        <f t="shared" si="606"/>
        <v>0</v>
      </c>
      <c r="W1414" s="106" t="e">
        <f>IF(EXACT(O1414,Y1414),M1414,M1414*(1-#REF!))</f>
        <v>#REF!</v>
      </c>
      <c r="X1414" s="106" t="e">
        <f t="shared" si="607"/>
        <v>#REF!</v>
      </c>
      <c r="Y1414" s="107" t="s">
        <v>72</v>
      </c>
      <c r="Z1414" s="103">
        <f t="shared" si="603"/>
        <v>0</v>
      </c>
      <c r="AA1414" s="103">
        <f t="shared" si="604"/>
        <v>0</v>
      </c>
      <c r="AB1414" s="128" t="str">
        <f t="shared" si="608"/>
        <v/>
      </c>
      <c r="AC1414" s="128" t="e">
        <f t="shared" si="609"/>
        <v>#REF!</v>
      </c>
    </row>
    <row r="1415" spans="1:29" ht="11.25" customHeight="1" thickBot="1"/>
    <row r="1416" spans="1:29" ht="50.1" customHeight="1">
      <c r="A1416" s="170">
        <v>593</v>
      </c>
      <c r="B1416" s="170" t="s">
        <v>4682</v>
      </c>
      <c r="C1416" s="173" t="s">
        <v>4683</v>
      </c>
      <c r="D1416" s="173" t="s">
        <v>77</v>
      </c>
      <c r="E1416" s="131"/>
      <c r="F1416" s="196" t="s">
        <v>978</v>
      </c>
      <c r="G1416" s="179" t="s">
        <v>4684</v>
      </c>
      <c r="H1416" s="162" t="s">
        <v>1052</v>
      </c>
      <c r="I1416" s="195" t="s">
        <v>2946</v>
      </c>
      <c r="J1416" s="167" t="s">
        <v>19</v>
      </c>
      <c r="K1416" s="62" t="s">
        <v>859</v>
      </c>
      <c r="L1416" s="63">
        <v>840</v>
      </c>
      <c r="M1416" s="63">
        <v>469</v>
      </c>
      <c r="N1416" s="142" t="s">
        <v>4685</v>
      </c>
      <c r="O1416" s="127" t="s">
        <v>72</v>
      </c>
      <c r="P1416" s="100"/>
      <c r="Q1416" s="63">
        <f>P1416*M1416</f>
        <v>0</v>
      </c>
      <c r="R1416" s="64"/>
      <c r="S1416" s="67">
        <v>16</v>
      </c>
      <c r="T1416" s="61"/>
      <c r="U1416" s="106">
        <f>IF(EXACT(O1416,Y1416),M1416,M1416*(1-'Расчет ПРЕДЗАКАЗ'!$D$10))</f>
        <v>469</v>
      </c>
      <c r="V1416" s="106">
        <f>P1416*U1416</f>
        <v>0</v>
      </c>
      <c r="W1416" s="106">
        <f>IF(EXACT(O1416,Y1416),M1416,M1416*(1-#REF!))</f>
        <v>469</v>
      </c>
      <c r="X1416" s="106">
        <f>P1416*W1416</f>
        <v>0</v>
      </c>
      <c r="Y1416" s="107" t="s">
        <v>72</v>
      </c>
      <c r="Z1416" s="103">
        <f t="shared" ref="Z1416:Z1430" si="610">IF(EXACT(O1416,Y1416),Q1416,0)</f>
        <v>0</v>
      </c>
      <c r="AA1416" s="103">
        <f t="shared" ref="AA1416:AA1430" si="611">IF(Z1416=0,Q1416,0)</f>
        <v>0</v>
      </c>
      <c r="AB1416" s="128">
        <f>IF(U1416=0,"",L1416/U1416-1)</f>
        <v>0.79104477611940305</v>
      </c>
      <c r="AC1416" s="128">
        <f>IF(W1416=0,"",L1416/W1416-1)</f>
        <v>0.79104477611940305</v>
      </c>
    </row>
    <row r="1417" spans="1:29" ht="50.1" customHeight="1">
      <c r="A1417" s="171"/>
      <c r="B1417" s="171"/>
      <c r="C1417" s="174"/>
      <c r="D1417" s="174"/>
      <c r="E1417" s="131"/>
      <c r="F1417" s="177"/>
      <c r="G1417" s="180"/>
      <c r="H1417" s="163"/>
      <c r="I1417" s="165"/>
      <c r="J1417" s="168"/>
      <c r="K1417" s="62" t="s">
        <v>861</v>
      </c>
      <c r="L1417" s="63">
        <v>840</v>
      </c>
      <c r="M1417" s="63">
        <v>469</v>
      </c>
      <c r="N1417" s="142" t="s">
        <v>4686</v>
      </c>
      <c r="O1417" s="127" t="s">
        <v>72</v>
      </c>
      <c r="P1417" s="100"/>
      <c r="Q1417" s="63">
        <f t="shared" ref="Q1417:Q1430" si="612">P1417*M1417</f>
        <v>0</v>
      </c>
      <c r="R1417" s="64"/>
      <c r="S1417" s="67">
        <v>14</v>
      </c>
      <c r="T1417" s="46"/>
      <c r="U1417" s="106">
        <f>IF(EXACT(O1417,Y1417),M1417,M1417*(1-'Расчет ПРЕДЗАКАЗ'!$D$10))</f>
        <v>469</v>
      </c>
      <c r="V1417" s="106">
        <f t="shared" ref="V1417:V1430" si="613">P1417*U1417</f>
        <v>0</v>
      </c>
      <c r="W1417" s="106">
        <f>IF(EXACT(O1417,Y1417),M1417,M1417*(1-#REF!))</f>
        <v>469</v>
      </c>
      <c r="X1417" s="106">
        <f t="shared" ref="X1417:X1430" si="614">P1417*W1417</f>
        <v>0</v>
      </c>
      <c r="Y1417" s="107" t="s">
        <v>72</v>
      </c>
      <c r="Z1417" s="103">
        <f t="shared" si="610"/>
        <v>0</v>
      </c>
      <c r="AA1417" s="103">
        <f t="shared" si="611"/>
        <v>0</v>
      </c>
      <c r="AB1417" s="128">
        <f t="shared" ref="AB1417:AB1430" si="615">IF(U1417=0,"",L1417/U1417-1)</f>
        <v>0.79104477611940305</v>
      </c>
      <c r="AC1417" s="128">
        <f t="shared" ref="AC1417:AC1430" si="616">IF(W1417=0,"",L1417/W1417-1)</f>
        <v>0.79104477611940305</v>
      </c>
    </row>
    <row r="1418" spans="1:29" ht="50.1" customHeight="1">
      <c r="A1418" s="171"/>
      <c r="B1418" s="171"/>
      <c r="C1418" s="174"/>
      <c r="D1418" s="174"/>
      <c r="E1418" s="131"/>
      <c r="F1418" s="177"/>
      <c r="G1418" s="180"/>
      <c r="H1418" s="163"/>
      <c r="I1418" s="165"/>
      <c r="J1418" s="168"/>
      <c r="K1418" s="62" t="s">
        <v>1007</v>
      </c>
      <c r="L1418" s="63">
        <v>840</v>
      </c>
      <c r="M1418" s="63">
        <v>469</v>
      </c>
      <c r="N1418" s="142" t="s">
        <v>4687</v>
      </c>
      <c r="O1418" s="127" t="s">
        <v>72</v>
      </c>
      <c r="P1418" s="100"/>
      <c r="Q1418" s="63">
        <f t="shared" si="612"/>
        <v>0</v>
      </c>
      <c r="R1418" s="64"/>
      <c r="S1418" s="67">
        <v>23</v>
      </c>
      <c r="T1418" s="46"/>
      <c r="U1418" s="106">
        <f>IF(EXACT(O1418,Y1418),M1418,M1418*(1-'Расчет ПРЕДЗАКАЗ'!$D$10))</f>
        <v>469</v>
      </c>
      <c r="V1418" s="106">
        <f t="shared" si="613"/>
        <v>0</v>
      </c>
      <c r="W1418" s="106">
        <f>IF(EXACT(O1418,Y1418),M1418,M1418*(1-#REF!))</f>
        <v>469</v>
      </c>
      <c r="X1418" s="106">
        <f t="shared" si="614"/>
        <v>0</v>
      </c>
      <c r="Y1418" s="107" t="s">
        <v>72</v>
      </c>
      <c r="Z1418" s="103">
        <f t="shared" si="610"/>
        <v>0</v>
      </c>
      <c r="AA1418" s="103">
        <f t="shared" si="611"/>
        <v>0</v>
      </c>
      <c r="AB1418" s="128">
        <f t="shared" si="615"/>
        <v>0.79104477611940305</v>
      </c>
      <c r="AC1418" s="128">
        <f t="shared" si="616"/>
        <v>0.79104477611940305</v>
      </c>
    </row>
    <row r="1419" spans="1:29" ht="50.1" customHeight="1">
      <c r="A1419" s="171"/>
      <c r="B1419" s="171"/>
      <c r="C1419" s="174"/>
      <c r="D1419" s="174"/>
      <c r="E1419" s="131"/>
      <c r="F1419" s="177"/>
      <c r="G1419" s="180"/>
      <c r="H1419" s="163"/>
      <c r="I1419" s="165"/>
      <c r="J1419" s="168"/>
      <c r="K1419" s="62" t="s">
        <v>1040</v>
      </c>
      <c r="L1419" s="63">
        <v>840</v>
      </c>
      <c r="M1419" s="63">
        <v>469</v>
      </c>
      <c r="N1419" s="142" t="s">
        <v>4688</v>
      </c>
      <c r="O1419" s="127" t="s">
        <v>72</v>
      </c>
      <c r="P1419" s="100"/>
      <c r="Q1419" s="63">
        <f t="shared" si="612"/>
        <v>0</v>
      </c>
      <c r="R1419" s="64"/>
      <c r="S1419" s="67">
        <v>23</v>
      </c>
      <c r="T1419" s="46"/>
      <c r="U1419" s="106">
        <f>IF(EXACT(O1419,Y1419),M1419,M1419*(1-'Расчет ПРЕДЗАКАЗ'!$D$10))</f>
        <v>469</v>
      </c>
      <c r="V1419" s="106">
        <f t="shared" si="613"/>
        <v>0</v>
      </c>
      <c r="W1419" s="106">
        <f>IF(EXACT(O1419,Y1419),M1419,M1419*(1-#REF!))</f>
        <v>469</v>
      </c>
      <c r="X1419" s="106">
        <f t="shared" si="614"/>
        <v>0</v>
      </c>
      <c r="Y1419" s="107" t="s">
        <v>72</v>
      </c>
      <c r="Z1419" s="103">
        <f t="shared" si="610"/>
        <v>0</v>
      </c>
      <c r="AA1419" s="103">
        <f t="shared" si="611"/>
        <v>0</v>
      </c>
      <c r="AB1419" s="128">
        <f t="shared" si="615"/>
        <v>0.79104477611940305</v>
      </c>
      <c r="AC1419" s="128">
        <f t="shared" si="616"/>
        <v>0.79104477611940305</v>
      </c>
    </row>
    <row r="1420" spans="1:29" ht="50.1" customHeight="1">
      <c r="A1420" s="171"/>
      <c r="B1420" s="171"/>
      <c r="C1420" s="174"/>
      <c r="D1420" s="174"/>
      <c r="E1420" s="131"/>
      <c r="F1420" s="177"/>
      <c r="G1420" s="180"/>
      <c r="H1420" s="163"/>
      <c r="I1420" s="165"/>
      <c r="J1420" s="168"/>
      <c r="K1420" s="62" t="s">
        <v>981</v>
      </c>
      <c r="L1420" s="63">
        <v>840</v>
      </c>
      <c r="M1420" s="63">
        <v>469</v>
      </c>
      <c r="N1420" s="142" t="s">
        <v>4689</v>
      </c>
      <c r="O1420" s="127" t="s">
        <v>72</v>
      </c>
      <c r="P1420" s="100"/>
      <c r="Q1420" s="63">
        <f t="shared" si="612"/>
        <v>0</v>
      </c>
      <c r="R1420" s="64"/>
      <c r="S1420" s="67">
        <v>18</v>
      </c>
      <c r="T1420" s="46"/>
      <c r="U1420" s="106">
        <f>IF(EXACT(O1420,Y1420),M1420,M1420*(1-'Расчет ПРЕДЗАКАЗ'!$D$10))</f>
        <v>469</v>
      </c>
      <c r="V1420" s="106">
        <f t="shared" si="613"/>
        <v>0</v>
      </c>
      <c r="W1420" s="106">
        <f>IF(EXACT(O1420,Y1420),M1420,M1420*(1-#REF!))</f>
        <v>469</v>
      </c>
      <c r="X1420" s="106">
        <f t="shared" si="614"/>
        <v>0</v>
      </c>
      <c r="Y1420" s="107" t="s">
        <v>72</v>
      </c>
      <c r="Z1420" s="103">
        <f t="shared" si="610"/>
        <v>0</v>
      </c>
      <c r="AA1420" s="103">
        <f t="shared" si="611"/>
        <v>0</v>
      </c>
      <c r="AB1420" s="128">
        <f t="shared" si="615"/>
        <v>0.79104477611940305</v>
      </c>
      <c r="AC1420" s="128">
        <f t="shared" si="616"/>
        <v>0.79104477611940305</v>
      </c>
    </row>
    <row r="1421" spans="1:29" ht="50.1" customHeight="1">
      <c r="A1421" s="171"/>
      <c r="B1421" s="171"/>
      <c r="C1421" s="174"/>
      <c r="D1421" s="174"/>
      <c r="E1421" s="131"/>
      <c r="F1421" s="177"/>
      <c r="G1421" s="180"/>
      <c r="H1421" s="163"/>
      <c r="I1421" s="165"/>
      <c r="J1421" s="168"/>
      <c r="K1421" s="62"/>
      <c r="L1421" s="63"/>
      <c r="M1421" s="63"/>
      <c r="N1421" s="142"/>
      <c r="O1421" s="127"/>
      <c r="P1421" s="100"/>
      <c r="Q1421" s="63">
        <f t="shared" si="612"/>
        <v>0</v>
      </c>
      <c r="R1421" s="64"/>
      <c r="S1421" s="67"/>
      <c r="T1421" s="46"/>
      <c r="U1421" s="106">
        <f>IF(EXACT(O1421,Y1421),M1421,M1421*(1-'Расчет ПРЕДЗАКАЗ'!$D$10))</f>
        <v>0</v>
      </c>
      <c r="V1421" s="106">
        <f t="shared" si="613"/>
        <v>0</v>
      </c>
      <c r="W1421" s="106" t="e">
        <f>IF(EXACT(O1421,Y1421),M1421,M1421*(1-#REF!))</f>
        <v>#REF!</v>
      </c>
      <c r="X1421" s="106" t="e">
        <f t="shared" si="614"/>
        <v>#REF!</v>
      </c>
      <c r="Y1421" s="107" t="s">
        <v>72</v>
      </c>
      <c r="Z1421" s="103">
        <f t="shared" si="610"/>
        <v>0</v>
      </c>
      <c r="AA1421" s="103">
        <f t="shared" si="611"/>
        <v>0</v>
      </c>
      <c r="AB1421" s="128" t="str">
        <f t="shared" si="615"/>
        <v/>
      </c>
      <c r="AC1421" s="128" t="e">
        <f t="shared" si="616"/>
        <v>#REF!</v>
      </c>
    </row>
    <row r="1422" spans="1:29" ht="50.1" customHeight="1">
      <c r="A1422" s="171"/>
      <c r="B1422" s="171"/>
      <c r="C1422" s="174"/>
      <c r="D1422" s="174"/>
      <c r="E1422" s="131"/>
      <c r="F1422" s="177"/>
      <c r="G1422" s="180"/>
      <c r="H1422" s="163"/>
      <c r="I1422" s="165"/>
      <c r="J1422" s="168"/>
      <c r="K1422" s="62"/>
      <c r="L1422" s="63"/>
      <c r="M1422" s="63"/>
      <c r="N1422" s="142"/>
      <c r="O1422" s="127"/>
      <c r="P1422" s="100"/>
      <c r="Q1422" s="63">
        <f t="shared" si="612"/>
        <v>0</v>
      </c>
      <c r="R1422" s="64"/>
      <c r="S1422" s="67"/>
      <c r="T1422" s="46"/>
      <c r="U1422" s="106">
        <f>IF(EXACT(O1422,Y1422),M1422,M1422*(1-'Расчет ПРЕДЗАКАЗ'!$D$10))</f>
        <v>0</v>
      </c>
      <c r="V1422" s="106">
        <f t="shared" si="613"/>
        <v>0</v>
      </c>
      <c r="W1422" s="106" t="e">
        <f>IF(EXACT(O1422,Y1422),M1422,M1422*(1-#REF!))</f>
        <v>#REF!</v>
      </c>
      <c r="X1422" s="106" t="e">
        <f t="shared" si="614"/>
        <v>#REF!</v>
      </c>
      <c r="Y1422" s="107" t="s">
        <v>72</v>
      </c>
      <c r="Z1422" s="103">
        <f t="shared" si="610"/>
        <v>0</v>
      </c>
      <c r="AA1422" s="103">
        <f t="shared" si="611"/>
        <v>0</v>
      </c>
      <c r="AB1422" s="128" t="str">
        <f t="shared" si="615"/>
        <v/>
      </c>
      <c r="AC1422" s="128" t="e">
        <f t="shared" si="616"/>
        <v>#REF!</v>
      </c>
    </row>
    <row r="1423" spans="1:29" ht="50.1" customHeight="1">
      <c r="A1423" s="171"/>
      <c r="B1423" s="171"/>
      <c r="C1423" s="174"/>
      <c r="D1423" s="174"/>
      <c r="E1423" s="131"/>
      <c r="F1423" s="177"/>
      <c r="G1423" s="180"/>
      <c r="H1423" s="163"/>
      <c r="I1423" s="165"/>
      <c r="J1423" s="168"/>
      <c r="K1423" s="62"/>
      <c r="L1423" s="63"/>
      <c r="M1423" s="63"/>
      <c r="N1423" s="142"/>
      <c r="O1423" s="127"/>
      <c r="P1423" s="100"/>
      <c r="Q1423" s="63">
        <f t="shared" si="612"/>
        <v>0</v>
      </c>
      <c r="R1423" s="64"/>
      <c r="S1423" s="67"/>
      <c r="T1423" s="46"/>
      <c r="U1423" s="106">
        <f>IF(EXACT(O1423,Y1423),M1423,M1423*(1-'Расчет ПРЕДЗАКАЗ'!$D$10))</f>
        <v>0</v>
      </c>
      <c r="V1423" s="106">
        <f t="shared" si="613"/>
        <v>0</v>
      </c>
      <c r="W1423" s="106" t="e">
        <f>IF(EXACT(O1423,Y1423),M1423,M1423*(1-#REF!))</f>
        <v>#REF!</v>
      </c>
      <c r="X1423" s="106" t="e">
        <f t="shared" si="614"/>
        <v>#REF!</v>
      </c>
      <c r="Y1423" s="107" t="s">
        <v>72</v>
      </c>
      <c r="Z1423" s="103">
        <f t="shared" si="610"/>
        <v>0</v>
      </c>
      <c r="AA1423" s="103">
        <f t="shared" si="611"/>
        <v>0</v>
      </c>
      <c r="AB1423" s="128" t="str">
        <f t="shared" si="615"/>
        <v/>
      </c>
      <c r="AC1423" s="128" t="e">
        <f t="shared" si="616"/>
        <v>#REF!</v>
      </c>
    </row>
    <row r="1424" spans="1:29" ht="50.1" customHeight="1">
      <c r="A1424" s="171"/>
      <c r="B1424" s="171"/>
      <c r="C1424" s="174"/>
      <c r="D1424" s="174"/>
      <c r="E1424" s="131"/>
      <c r="F1424" s="177"/>
      <c r="G1424" s="180"/>
      <c r="H1424" s="163"/>
      <c r="I1424" s="165"/>
      <c r="J1424" s="168"/>
      <c r="K1424" s="62"/>
      <c r="L1424" s="63"/>
      <c r="M1424" s="63"/>
      <c r="N1424" s="142"/>
      <c r="O1424" s="127"/>
      <c r="P1424" s="100"/>
      <c r="Q1424" s="63">
        <f t="shared" si="612"/>
        <v>0</v>
      </c>
      <c r="R1424" s="64"/>
      <c r="S1424" s="67"/>
      <c r="T1424" s="46"/>
      <c r="U1424" s="106">
        <f>IF(EXACT(O1424,Y1424),M1424,M1424*(1-'Расчет ПРЕДЗАКАЗ'!$D$10))</f>
        <v>0</v>
      </c>
      <c r="V1424" s="106">
        <f t="shared" si="613"/>
        <v>0</v>
      </c>
      <c r="W1424" s="106" t="e">
        <f>IF(EXACT(O1424,Y1424),M1424,M1424*(1-#REF!))</f>
        <v>#REF!</v>
      </c>
      <c r="X1424" s="106" t="e">
        <f t="shared" si="614"/>
        <v>#REF!</v>
      </c>
      <c r="Y1424" s="107" t="s">
        <v>72</v>
      </c>
      <c r="Z1424" s="103">
        <f t="shared" si="610"/>
        <v>0</v>
      </c>
      <c r="AA1424" s="103">
        <f t="shared" si="611"/>
        <v>0</v>
      </c>
      <c r="AB1424" s="128" t="str">
        <f t="shared" si="615"/>
        <v/>
      </c>
      <c r="AC1424" s="128" t="e">
        <f t="shared" si="616"/>
        <v>#REF!</v>
      </c>
    </row>
    <row r="1425" spans="1:29" ht="50.1" customHeight="1">
      <c r="A1425" s="171"/>
      <c r="B1425" s="171"/>
      <c r="C1425" s="174"/>
      <c r="D1425" s="174"/>
      <c r="E1425" s="131"/>
      <c r="F1425" s="177"/>
      <c r="G1425" s="180"/>
      <c r="H1425" s="163"/>
      <c r="I1425" s="165"/>
      <c r="J1425" s="168"/>
      <c r="K1425" s="62"/>
      <c r="L1425" s="63"/>
      <c r="M1425" s="63"/>
      <c r="N1425" s="65"/>
      <c r="O1425" s="127"/>
      <c r="P1425" s="100"/>
      <c r="Q1425" s="63">
        <f t="shared" si="612"/>
        <v>0</v>
      </c>
      <c r="R1425" s="65"/>
      <c r="S1425" s="67"/>
      <c r="T1425" s="40"/>
      <c r="U1425" s="106">
        <f>IF(EXACT(O1425,Y1425),M1425,M1425*(1-'Расчет ПРЕДЗАКАЗ'!$D$10))</f>
        <v>0</v>
      </c>
      <c r="V1425" s="106">
        <f t="shared" si="613"/>
        <v>0</v>
      </c>
      <c r="W1425" s="106" t="e">
        <f>IF(EXACT(O1425,Y1425),M1425,M1425*(1-#REF!))</f>
        <v>#REF!</v>
      </c>
      <c r="X1425" s="106" t="e">
        <f t="shared" si="614"/>
        <v>#REF!</v>
      </c>
      <c r="Y1425" s="107" t="s">
        <v>72</v>
      </c>
      <c r="Z1425" s="103">
        <f t="shared" si="610"/>
        <v>0</v>
      </c>
      <c r="AA1425" s="103">
        <f t="shared" si="611"/>
        <v>0</v>
      </c>
      <c r="AB1425" s="128" t="str">
        <f t="shared" si="615"/>
        <v/>
      </c>
      <c r="AC1425" s="128" t="e">
        <f t="shared" si="616"/>
        <v>#REF!</v>
      </c>
    </row>
    <row r="1426" spans="1:29" ht="50.1" customHeight="1">
      <c r="A1426" s="171"/>
      <c r="B1426" s="171"/>
      <c r="C1426" s="174"/>
      <c r="D1426" s="174"/>
      <c r="E1426" s="131"/>
      <c r="F1426" s="177"/>
      <c r="G1426" s="180"/>
      <c r="H1426" s="163"/>
      <c r="I1426" s="165"/>
      <c r="J1426" s="168"/>
      <c r="K1426" s="62"/>
      <c r="L1426" s="63"/>
      <c r="M1426" s="63"/>
      <c r="N1426" s="65"/>
      <c r="O1426" s="127"/>
      <c r="P1426" s="100"/>
      <c r="Q1426" s="63">
        <f t="shared" si="612"/>
        <v>0</v>
      </c>
      <c r="R1426" s="65"/>
      <c r="S1426" s="67"/>
      <c r="T1426" s="40"/>
      <c r="U1426" s="106">
        <f>IF(EXACT(O1426,Y1426),M1426,M1426*(1-'Расчет ПРЕДЗАКАЗ'!$D$10))</f>
        <v>0</v>
      </c>
      <c r="V1426" s="106">
        <f t="shared" si="613"/>
        <v>0</v>
      </c>
      <c r="W1426" s="106" t="e">
        <f>IF(EXACT(O1426,Y1426),M1426,M1426*(1-#REF!))</f>
        <v>#REF!</v>
      </c>
      <c r="X1426" s="106" t="e">
        <f t="shared" si="614"/>
        <v>#REF!</v>
      </c>
      <c r="Y1426" s="107" t="s">
        <v>72</v>
      </c>
      <c r="Z1426" s="103">
        <f t="shared" si="610"/>
        <v>0</v>
      </c>
      <c r="AA1426" s="103">
        <f t="shared" si="611"/>
        <v>0</v>
      </c>
      <c r="AB1426" s="128" t="str">
        <f t="shared" si="615"/>
        <v/>
      </c>
      <c r="AC1426" s="128" t="e">
        <f t="shared" si="616"/>
        <v>#REF!</v>
      </c>
    </row>
    <row r="1427" spans="1:29" ht="50.1" customHeight="1">
      <c r="A1427" s="171"/>
      <c r="B1427" s="171"/>
      <c r="C1427" s="174"/>
      <c r="D1427" s="174"/>
      <c r="E1427" s="131"/>
      <c r="F1427" s="177"/>
      <c r="G1427" s="180"/>
      <c r="H1427" s="163"/>
      <c r="I1427" s="165"/>
      <c r="J1427" s="168"/>
      <c r="K1427" s="62"/>
      <c r="L1427" s="63"/>
      <c r="M1427" s="63"/>
      <c r="N1427" s="65"/>
      <c r="O1427" s="127"/>
      <c r="P1427" s="100"/>
      <c r="Q1427" s="63">
        <f t="shared" si="612"/>
        <v>0</v>
      </c>
      <c r="R1427" s="65"/>
      <c r="S1427" s="67"/>
      <c r="T1427" s="40"/>
      <c r="U1427" s="106">
        <f>IF(EXACT(O1427,Y1427),M1427,M1427*(1-'Расчет ПРЕДЗАКАЗ'!$D$10))</f>
        <v>0</v>
      </c>
      <c r="V1427" s="106">
        <f t="shared" si="613"/>
        <v>0</v>
      </c>
      <c r="W1427" s="106" t="e">
        <f>IF(EXACT(O1427,Y1427),M1427,M1427*(1-#REF!))</f>
        <v>#REF!</v>
      </c>
      <c r="X1427" s="106" t="e">
        <f t="shared" si="614"/>
        <v>#REF!</v>
      </c>
      <c r="Y1427" s="107" t="s">
        <v>72</v>
      </c>
      <c r="Z1427" s="103">
        <f t="shared" si="610"/>
        <v>0</v>
      </c>
      <c r="AA1427" s="103">
        <f t="shared" si="611"/>
        <v>0</v>
      </c>
      <c r="AB1427" s="128" t="str">
        <f t="shared" si="615"/>
        <v/>
      </c>
      <c r="AC1427" s="128" t="e">
        <f t="shared" si="616"/>
        <v>#REF!</v>
      </c>
    </row>
    <row r="1428" spans="1:29" ht="50.1" customHeight="1">
      <c r="A1428" s="171"/>
      <c r="B1428" s="171"/>
      <c r="C1428" s="174"/>
      <c r="D1428" s="174"/>
      <c r="E1428" s="131"/>
      <c r="F1428" s="177"/>
      <c r="G1428" s="180"/>
      <c r="H1428" s="163"/>
      <c r="I1428" s="165"/>
      <c r="J1428" s="168"/>
      <c r="K1428" s="62"/>
      <c r="L1428" s="63"/>
      <c r="M1428" s="63"/>
      <c r="N1428" s="65"/>
      <c r="O1428" s="127"/>
      <c r="P1428" s="100"/>
      <c r="Q1428" s="63">
        <f t="shared" si="612"/>
        <v>0</v>
      </c>
      <c r="R1428" s="65"/>
      <c r="S1428" s="67"/>
      <c r="T1428" s="40"/>
      <c r="U1428" s="106">
        <f>IF(EXACT(O1428,Y1428),M1428,M1428*(1-'Расчет ПРЕДЗАКАЗ'!$D$10))</f>
        <v>0</v>
      </c>
      <c r="V1428" s="106">
        <f t="shared" si="613"/>
        <v>0</v>
      </c>
      <c r="W1428" s="106" t="e">
        <f>IF(EXACT(O1428,Y1428),M1428,M1428*(1-#REF!))</f>
        <v>#REF!</v>
      </c>
      <c r="X1428" s="106" t="e">
        <f t="shared" si="614"/>
        <v>#REF!</v>
      </c>
      <c r="Y1428" s="107" t="s">
        <v>72</v>
      </c>
      <c r="Z1428" s="103">
        <f t="shared" si="610"/>
        <v>0</v>
      </c>
      <c r="AA1428" s="103">
        <f t="shared" si="611"/>
        <v>0</v>
      </c>
      <c r="AB1428" s="128" t="str">
        <f t="shared" si="615"/>
        <v/>
      </c>
      <c r="AC1428" s="128" t="e">
        <f t="shared" si="616"/>
        <v>#REF!</v>
      </c>
    </row>
    <row r="1429" spans="1:29" ht="50.1" customHeight="1">
      <c r="A1429" s="171"/>
      <c r="B1429" s="171"/>
      <c r="C1429" s="174"/>
      <c r="D1429" s="174"/>
      <c r="E1429" s="131"/>
      <c r="F1429" s="177"/>
      <c r="G1429" s="180"/>
      <c r="H1429" s="163"/>
      <c r="I1429" s="165"/>
      <c r="J1429" s="168"/>
      <c r="K1429" s="62"/>
      <c r="L1429" s="63"/>
      <c r="M1429" s="63"/>
      <c r="N1429" s="65"/>
      <c r="O1429" s="127"/>
      <c r="P1429" s="100"/>
      <c r="Q1429" s="63">
        <f t="shared" si="612"/>
        <v>0</v>
      </c>
      <c r="R1429" s="65"/>
      <c r="S1429" s="67"/>
      <c r="T1429" s="40"/>
      <c r="U1429" s="106">
        <f>IF(EXACT(O1429,Y1429),M1429,M1429*(1-'Расчет ПРЕДЗАКАЗ'!$D$10))</f>
        <v>0</v>
      </c>
      <c r="V1429" s="106">
        <f t="shared" si="613"/>
        <v>0</v>
      </c>
      <c r="W1429" s="106" t="e">
        <f>IF(EXACT(O1429,Y1429),M1429,M1429*(1-#REF!))</f>
        <v>#REF!</v>
      </c>
      <c r="X1429" s="106" t="e">
        <f t="shared" si="614"/>
        <v>#REF!</v>
      </c>
      <c r="Y1429" s="107" t="s">
        <v>72</v>
      </c>
      <c r="Z1429" s="103">
        <f t="shared" si="610"/>
        <v>0</v>
      </c>
      <c r="AA1429" s="103">
        <f t="shared" si="611"/>
        <v>0</v>
      </c>
      <c r="AB1429" s="128" t="str">
        <f t="shared" si="615"/>
        <v/>
      </c>
      <c r="AC1429" s="128" t="e">
        <f t="shared" si="616"/>
        <v>#REF!</v>
      </c>
    </row>
    <row r="1430" spans="1:29" ht="50.1" customHeight="1">
      <c r="A1430" s="172"/>
      <c r="B1430" s="172"/>
      <c r="C1430" s="175"/>
      <c r="D1430" s="175"/>
      <c r="E1430" s="132"/>
      <c r="F1430" s="178"/>
      <c r="G1430" s="181"/>
      <c r="H1430" s="164"/>
      <c r="I1430" s="166"/>
      <c r="J1430" s="169"/>
      <c r="K1430" s="62"/>
      <c r="L1430" s="63"/>
      <c r="M1430" s="63"/>
      <c r="N1430" s="65"/>
      <c r="O1430" s="127"/>
      <c r="P1430" s="100"/>
      <c r="Q1430" s="63">
        <f t="shared" si="612"/>
        <v>0</v>
      </c>
      <c r="R1430" s="65"/>
      <c r="S1430" s="64"/>
      <c r="T1430" s="40"/>
      <c r="U1430" s="106">
        <f>IF(EXACT(O1430,Y1430),M1430,M1430*(1-'Расчет ПРЕДЗАКАЗ'!$D$10))</f>
        <v>0</v>
      </c>
      <c r="V1430" s="106">
        <f t="shared" si="613"/>
        <v>0</v>
      </c>
      <c r="W1430" s="106" t="e">
        <f>IF(EXACT(O1430,Y1430),M1430,M1430*(1-#REF!))</f>
        <v>#REF!</v>
      </c>
      <c r="X1430" s="106" t="e">
        <f t="shared" si="614"/>
        <v>#REF!</v>
      </c>
      <c r="Y1430" s="107" t="s">
        <v>72</v>
      </c>
      <c r="Z1430" s="103">
        <f t="shared" si="610"/>
        <v>0</v>
      </c>
      <c r="AA1430" s="103">
        <f t="shared" si="611"/>
        <v>0</v>
      </c>
      <c r="AB1430" s="128" t="str">
        <f t="shared" si="615"/>
        <v/>
      </c>
      <c r="AC1430" s="128" t="e">
        <f t="shared" si="616"/>
        <v>#REF!</v>
      </c>
    </row>
    <row r="1431" spans="1:29" ht="11.25" customHeight="1" thickBot="1"/>
    <row r="1432" spans="1:29" ht="50.1" customHeight="1">
      <c r="A1432" s="170">
        <v>594</v>
      </c>
      <c r="B1432" s="170" t="s">
        <v>4690</v>
      </c>
      <c r="C1432" s="173" t="s">
        <v>4691</v>
      </c>
      <c r="D1432" s="173" t="s">
        <v>77</v>
      </c>
      <c r="E1432" s="131"/>
      <c r="F1432" s="196" t="s">
        <v>978</v>
      </c>
      <c r="G1432" s="179" t="s">
        <v>4656</v>
      </c>
      <c r="H1432" s="162" t="s">
        <v>1052</v>
      </c>
      <c r="I1432" s="195" t="s">
        <v>2946</v>
      </c>
      <c r="J1432" s="167" t="s">
        <v>19</v>
      </c>
      <c r="K1432" s="62" t="s">
        <v>1007</v>
      </c>
      <c r="L1432" s="63">
        <v>840</v>
      </c>
      <c r="M1432" s="63">
        <v>469</v>
      </c>
      <c r="N1432" s="142" t="s">
        <v>4692</v>
      </c>
      <c r="O1432" s="127" t="s">
        <v>72</v>
      </c>
      <c r="P1432" s="100"/>
      <c r="Q1432" s="63">
        <f>P1432*M1432</f>
        <v>0</v>
      </c>
      <c r="R1432" s="64"/>
      <c r="S1432" s="67">
        <v>1</v>
      </c>
      <c r="T1432" s="61"/>
      <c r="U1432" s="106">
        <f>IF(EXACT(O1432,Y1432),M1432,M1432*(1-'Расчет ПРЕДЗАКАЗ'!$D$10))</f>
        <v>469</v>
      </c>
      <c r="V1432" s="106">
        <f>P1432*U1432</f>
        <v>0</v>
      </c>
      <c r="W1432" s="106">
        <f>IF(EXACT(O1432,Y1432),M1432,M1432*(1-#REF!))</f>
        <v>469</v>
      </c>
      <c r="X1432" s="106">
        <f>P1432*W1432</f>
        <v>0</v>
      </c>
      <c r="Y1432" s="107" t="s">
        <v>72</v>
      </c>
      <c r="Z1432" s="103">
        <f t="shared" ref="Z1432:Z1446" si="617">IF(EXACT(O1432,Y1432),Q1432,0)</f>
        <v>0</v>
      </c>
      <c r="AA1432" s="103">
        <f t="shared" ref="AA1432:AA1446" si="618">IF(Z1432=0,Q1432,0)</f>
        <v>0</v>
      </c>
      <c r="AB1432" s="128">
        <f>IF(U1432=0,"",L1432/U1432-1)</f>
        <v>0.79104477611940305</v>
      </c>
      <c r="AC1432" s="128">
        <f>IF(W1432=0,"",L1432/W1432-1)</f>
        <v>0.79104477611940305</v>
      </c>
    </row>
    <row r="1433" spans="1:29" ht="50.1" customHeight="1">
      <c r="A1433" s="171"/>
      <c r="B1433" s="171"/>
      <c r="C1433" s="174"/>
      <c r="D1433" s="174"/>
      <c r="E1433" s="131"/>
      <c r="F1433" s="177"/>
      <c r="G1433" s="180"/>
      <c r="H1433" s="163"/>
      <c r="I1433" s="165"/>
      <c r="J1433" s="168"/>
      <c r="K1433" s="62" t="s">
        <v>981</v>
      </c>
      <c r="L1433" s="63">
        <v>840</v>
      </c>
      <c r="M1433" s="63">
        <v>469</v>
      </c>
      <c r="N1433" s="142" t="s">
        <v>4693</v>
      </c>
      <c r="O1433" s="127" t="s">
        <v>72</v>
      </c>
      <c r="P1433" s="100"/>
      <c r="Q1433" s="63">
        <f t="shared" ref="Q1433:Q1446" si="619">P1433*M1433</f>
        <v>0</v>
      </c>
      <c r="R1433" s="64"/>
      <c r="S1433" s="67">
        <v>26</v>
      </c>
      <c r="T1433" s="46"/>
      <c r="U1433" s="106">
        <f>IF(EXACT(O1433,Y1433),M1433,M1433*(1-'Расчет ПРЕДЗАКАЗ'!$D$10))</f>
        <v>469</v>
      </c>
      <c r="V1433" s="106">
        <f t="shared" ref="V1433:V1446" si="620">P1433*U1433</f>
        <v>0</v>
      </c>
      <c r="W1433" s="106">
        <f>IF(EXACT(O1433,Y1433),M1433,M1433*(1-#REF!))</f>
        <v>469</v>
      </c>
      <c r="X1433" s="106">
        <f t="shared" ref="X1433:X1446" si="621">P1433*W1433</f>
        <v>0</v>
      </c>
      <c r="Y1433" s="107" t="s">
        <v>72</v>
      </c>
      <c r="Z1433" s="103">
        <f t="shared" si="617"/>
        <v>0</v>
      </c>
      <c r="AA1433" s="103">
        <f t="shared" si="618"/>
        <v>0</v>
      </c>
      <c r="AB1433" s="128">
        <f t="shared" ref="AB1433:AB1446" si="622">IF(U1433=0,"",L1433/U1433-1)</f>
        <v>0.79104477611940305</v>
      </c>
      <c r="AC1433" s="128">
        <f t="shared" ref="AC1433:AC1446" si="623">IF(W1433=0,"",L1433/W1433-1)</f>
        <v>0.79104477611940305</v>
      </c>
    </row>
    <row r="1434" spans="1:29" ht="50.1" customHeight="1">
      <c r="A1434" s="171"/>
      <c r="B1434" s="171"/>
      <c r="C1434" s="174"/>
      <c r="D1434" s="174"/>
      <c r="E1434" s="131"/>
      <c r="F1434" s="177"/>
      <c r="G1434" s="180"/>
      <c r="H1434" s="163"/>
      <c r="I1434" s="165"/>
      <c r="J1434" s="168"/>
      <c r="K1434" s="62" t="s">
        <v>1741</v>
      </c>
      <c r="L1434" s="63">
        <v>840</v>
      </c>
      <c r="M1434" s="63">
        <v>469</v>
      </c>
      <c r="N1434" s="142" t="s">
        <v>4694</v>
      </c>
      <c r="O1434" s="127" t="s">
        <v>72</v>
      </c>
      <c r="P1434" s="100"/>
      <c r="Q1434" s="63">
        <f t="shared" si="619"/>
        <v>0</v>
      </c>
      <c r="R1434" s="64"/>
      <c r="S1434" s="67">
        <v>2</v>
      </c>
      <c r="T1434" s="46"/>
      <c r="U1434" s="106">
        <f>IF(EXACT(O1434,Y1434),M1434,M1434*(1-'Расчет ПРЕДЗАКАЗ'!$D$10))</f>
        <v>469</v>
      </c>
      <c r="V1434" s="106">
        <f t="shared" si="620"/>
        <v>0</v>
      </c>
      <c r="W1434" s="106">
        <f>IF(EXACT(O1434,Y1434),M1434,M1434*(1-#REF!))</f>
        <v>469</v>
      </c>
      <c r="X1434" s="106">
        <f t="shared" si="621"/>
        <v>0</v>
      </c>
      <c r="Y1434" s="107" t="s">
        <v>72</v>
      </c>
      <c r="Z1434" s="103">
        <f t="shared" si="617"/>
        <v>0</v>
      </c>
      <c r="AA1434" s="103">
        <f t="shared" si="618"/>
        <v>0</v>
      </c>
      <c r="AB1434" s="128">
        <f t="shared" si="622"/>
        <v>0.79104477611940305</v>
      </c>
      <c r="AC1434" s="128">
        <f t="shared" si="623"/>
        <v>0.79104477611940305</v>
      </c>
    </row>
    <row r="1435" spans="1:29" ht="50.1" customHeight="1">
      <c r="A1435" s="171"/>
      <c r="B1435" s="171"/>
      <c r="C1435" s="174"/>
      <c r="D1435" s="174"/>
      <c r="E1435" s="131"/>
      <c r="F1435" s="177"/>
      <c r="G1435" s="180"/>
      <c r="H1435" s="163"/>
      <c r="I1435" s="165"/>
      <c r="J1435" s="168"/>
      <c r="K1435" s="62"/>
      <c r="L1435" s="63"/>
      <c r="M1435" s="63"/>
      <c r="N1435" s="142"/>
      <c r="O1435" s="127"/>
      <c r="P1435" s="100"/>
      <c r="Q1435" s="63">
        <f t="shared" si="619"/>
        <v>0</v>
      </c>
      <c r="R1435" s="64"/>
      <c r="S1435" s="67"/>
      <c r="T1435" s="46"/>
      <c r="U1435" s="106">
        <f>IF(EXACT(O1435,Y1435),M1435,M1435*(1-'Расчет ПРЕДЗАКАЗ'!$D$10))</f>
        <v>0</v>
      </c>
      <c r="V1435" s="106">
        <f t="shared" si="620"/>
        <v>0</v>
      </c>
      <c r="W1435" s="106" t="e">
        <f>IF(EXACT(O1435,Y1435),M1435,M1435*(1-#REF!))</f>
        <v>#REF!</v>
      </c>
      <c r="X1435" s="106" t="e">
        <f t="shared" si="621"/>
        <v>#REF!</v>
      </c>
      <c r="Y1435" s="107" t="s">
        <v>72</v>
      </c>
      <c r="Z1435" s="103">
        <f t="shared" si="617"/>
        <v>0</v>
      </c>
      <c r="AA1435" s="103">
        <f t="shared" si="618"/>
        <v>0</v>
      </c>
      <c r="AB1435" s="128" t="str">
        <f t="shared" si="622"/>
        <v/>
      </c>
      <c r="AC1435" s="128" t="e">
        <f t="shared" si="623"/>
        <v>#REF!</v>
      </c>
    </row>
    <row r="1436" spans="1:29" ht="50.1" customHeight="1">
      <c r="A1436" s="171"/>
      <c r="B1436" s="171"/>
      <c r="C1436" s="174"/>
      <c r="D1436" s="174"/>
      <c r="E1436" s="131"/>
      <c r="F1436" s="177"/>
      <c r="G1436" s="180"/>
      <c r="H1436" s="163"/>
      <c r="I1436" s="165"/>
      <c r="J1436" s="168"/>
      <c r="K1436" s="62"/>
      <c r="L1436" s="63"/>
      <c r="M1436" s="63"/>
      <c r="N1436" s="142"/>
      <c r="O1436" s="127"/>
      <c r="P1436" s="100"/>
      <c r="Q1436" s="63">
        <f t="shared" si="619"/>
        <v>0</v>
      </c>
      <c r="R1436" s="64"/>
      <c r="S1436" s="67"/>
      <c r="T1436" s="46"/>
      <c r="U1436" s="106">
        <f>IF(EXACT(O1436,Y1436),M1436,M1436*(1-'Расчет ПРЕДЗАКАЗ'!$D$10))</f>
        <v>0</v>
      </c>
      <c r="V1436" s="106">
        <f t="shared" si="620"/>
        <v>0</v>
      </c>
      <c r="W1436" s="106" t="e">
        <f>IF(EXACT(O1436,Y1436),M1436,M1436*(1-#REF!))</f>
        <v>#REF!</v>
      </c>
      <c r="X1436" s="106" t="e">
        <f t="shared" si="621"/>
        <v>#REF!</v>
      </c>
      <c r="Y1436" s="107" t="s">
        <v>72</v>
      </c>
      <c r="Z1436" s="103">
        <f t="shared" si="617"/>
        <v>0</v>
      </c>
      <c r="AA1436" s="103">
        <f t="shared" si="618"/>
        <v>0</v>
      </c>
      <c r="AB1436" s="128" t="str">
        <f t="shared" si="622"/>
        <v/>
      </c>
      <c r="AC1436" s="128" t="e">
        <f t="shared" si="623"/>
        <v>#REF!</v>
      </c>
    </row>
    <row r="1437" spans="1:29" ht="50.1" customHeight="1">
      <c r="A1437" s="171"/>
      <c r="B1437" s="171"/>
      <c r="C1437" s="174"/>
      <c r="D1437" s="174"/>
      <c r="E1437" s="131"/>
      <c r="F1437" s="177"/>
      <c r="G1437" s="180"/>
      <c r="H1437" s="163"/>
      <c r="I1437" s="165"/>
      <c r="J1437" s="168"/>
      <c r="K1437" s="62"/>
      <c r="L1437" s="63"/>
      <c r="M1437" s="63"/>
      <c r="N1437" s="142"/>
      <c r="O1437" s="127"/>
      <c r="P1437" s="100"/>
      <c r="Q1437" s="63">
        <f t="shared" si="619"/>
        <v>0</v>
      </c>
      <c r="R1437" s="64"/>
      <c r="S1437" s="67"/>
      <c r="T1437" s="46"/>
      <c r="U1437" s="106">
        <f>IF(EXACT(O1437,Y1437),M1437,M1437*(1-'Расчет ПРЕДЗАКАЗ'!$D$10))</f>
        <v>0</v>
      </c>
      <c r="V1437" s="106">
        <f t="shared" si="620"/>
        <v>0</v>
      </c>
      <c r="W1437" s="106" t="e">
        <f>IF(EXACT(O1437,Y1437),M1437,M1437*(1-#REF!))</f>
        <v>#REF!</v>
      </c>
      <c r="X1437" s="106" t="e">
        <f t="shared" si="621"/>
        <v>#REF!</v>
      </c>
      <c r="Y1437" s="107" t="s">
        <v>72</v>
      </c>
      <c r="Z1437" s="103">
        <f t="shared" si="617"/>
        <v>0</v>
      </c>
      <c r="AA1437" s="103">
        <f t="shared" si="618"/>
        <v>0</v>
      </c>
      <c r="AB1437" s="128" t="str">
        <f t="shared" si="622"/>
        <v/>
      </c>
      <c r="AC1437" s="128" t="e">
        <f t="shared" si="623"/>
        <v>#REF!</v>
      </c>
    </row>
    <row r="1438" spans="1:29" ht="50.1" customHeight="1">
      <c r="A1438" s="171"/>
      <c r="B1438" s="171"/>
      <c r="C1438" s="174"/>
      <c r="D1438" s="174"/>
      <c r="E1438" s="131"/>
      <c r="F1438" s="177"/>
      <c r="G1438" s="180"/>
      <c r="H1438" s="163"/>
      <c r="I1438" s="165"/>
      <c r="J1438" s="168"/>
      <c r="K1438" s="62"/>
      <c r="L1438" s="63"/>
      <c r="M1438" s="63"/>
      <c r="N1438" s="142"/>
      <c r="O1438" s="127"/>
      <c r="P1438" s="100"/>
      <c r="Q1438" s="63">
        <f t="shared" si="619"/>
        <v>0</v>
      </c>
      <c r="R1438" s="64"/>
      <c r="S1438" s="67"/>
      <c r="T1438" s="46"/>
      <c r="U1438" s="106">
        <f>IF(EXACT(O1438,Y1438),M1438,M1438*(1-'Расчет ПРЕДЗАКАЗ'!$D$10))</f>
        <v>0</v>
      </c>
      <c r="V1438" s="106">
        <f t="shared" si="620"/>
        <v>0</v>
      </c>
      <c r="W1438" s="106" t="e">
        <f>IF(EXACT(O1438,Y1438),M1438,M1438*(1-#REF!))</f>
        <v>#REF!</v>
      </c>
      <c r="X1438" s="106" t="e">
        <f t="shared" si="621"/>
        <v>#REF!</v>
      </c>
      <c r="Y1438" s="107" t="s">
        <v>72</v>
      </c>
      <c r="Z1438" s="103">
        <f t="shared" si="617"/>
        <v>0</v>
      </c>
      <c r="AA1438" s="103">
        <f t="shared" si="618"/>
        <v>0</v>
      </c>
      <c r="AB1438" s="128" t="str">
        <f t="shared" si="622"/>
        <v/>
      </c>
      <c r="AC1438" s="128" t="e">
        <f t="shared" si="623"/>
        <v>#REF!</v>
      </c>
    </row>
    <row r="1439" spans="1:29" ht="50.1" customHeight="1">
      <c r="A1439" s="171"/>
      <c r="B1439" s="171"/>
      <c r="C1439" s="174"/>
      <c r="D1439" s="174"/>
      <c r="E1439" s="131"/>
      <c r="F1439" s="177"/>
      <c r="G1439" s="180"/>
      <c r="H1439" s="163"/>
      <c r="I1439" s="165"/>
      <c r="J1439" s="168"/>
      <c r="K1439" s="62"/>
      <c r="L1439" s="63"/>
      <c r="M1439" s="63"/>
      <c r="N1439" s="142"/>
      <c r="O1439" s="127"/>
      <c r="P1439" s="100"/>
      <c r="Q1439" s="63">
        <f t="shared" si="619"/>
        <v>0</v>
      </c>
      <c r="R1439" s="64"/>
      <c r="S1439" s="67"/>
      <c r="T1439" s="46"/>
      <c r="U1439" s="106">
        <f>IF(EXACT(O1439,Y1439),M1439,M1439*(1-'Расчет ПРЕДЗАКАЗ'!$D$10))</f>
        <v>0</v>
      </c>
      <c r="V1439" s="106">
        <f t="shared" si="620"/>
        <v>0</v>
      </c>
      <c r="W1439" s="106" t="e">
        <f>IF(EXACT(O1439,Y1439),M1439,M1439*(1-#REF!))</f>
        <v>#REF!</v>
      </c>
      <c r="X1439" s="106" t="e">
        <f t="shared" si="621"/>
        <v>#REF!</v>
      </c>
      <c r="Y1439" s="107" t="s">
        <v>72</v>
      </c>
      <c r="Z1439" s="103">
        <f t="shared" si="617"/>
        <v>0</v>
      </c>
      <c r="AA1439" s="103">
        <f t="shared" si="618"/>
        <v>0</v>
      </c>
      <c r="AB1439" s="128" t="str">
        <f t="shared" si="622"/>
        <v/>
      </c>
      <c r="AC1439" s="128" t="e">
        <f t="shared" si="623"/>
        <v>#REF!</v>
      </c>
    </row>
    <row r="1440" spans="1:29" ht="50.1" customHeight="1">
      <c r="A1440" s="171"/>
      <c r="B1440" s="171"/>
      <c r="C1440" s="174"/>
      <c r="D1440" s="174"/>
      <c r="E1440" s="131"/>
      <c r="F1440" s="177"/>
      <c r="G1440" s="180"/>
      <c r="H1440" s="163"/>
      <c r="I1440" s="165"/>
      <c r="J1440" s="168"/>
      <c r="K1440" s="62"/>
      <c r="L1440" s="63"/>
      <c r="M1440" s="63"/>
      <c r="N1440" s="142"/>
      <c r="O1440" s="127"/>
      <c r="P1440" s="100"/>
      <c r="Q1440" s="63">
        <f t="shared" si="619"/>
        <v>0</v>
      </c>
      <c r="R1440" s="64"/>
      <c r="S1440" s="67"/>
      <c r="T1440" s="46"/>
      <c r="U1440" s="106">
        <f>IF(EXACT(O1440,Y1440),M1440,M1440*(1-'Расчет ПРЕДЗАКАЗ'!$D$10))</f>
        <v>0</v>
      </c>
      <c r="V1440" s="106">
        <f t="shared" si="620"/>
        <v>0</v>
      </c>
      <c r="W1440" s="106" t="e">
        <f>IF(EXACT(O1440,Y1440),M1440,M1440*(1-#REF!))</f>
        <v>#REF!</v>
      </c>
      <c r="X1440" s="106" t="e">
        <f t="shared" si="621"/>
        <v>#REF!</v>
      </c>
      <c r="Y1440" s="107" t="s">
        <v>72</v>
      </c>
      <c r="Z1440" s="103">
        <f t="shared" si="617"/>
        <v>0</v>
      </c>
      <c r="AA1440" s="103">
        <f t="shared" si="618"/>
        <v>0</v>
      </c>
      <c r="AB1440" s="128" t="str">
        <f t="shared" si="622"/>
        <v/>
      </c>
      <c r="AC1440" s="128" t="e">
        <f t="shared" si="623"/>
        <v>#REF!</v>
      </c>
    </row>
    <row r="1441" spans="1:29" ht="50.1" customHeight="1">
      <c r="A1441" s="171"/>
      <c r="B1441" s="171"/>
      <c r="C1441" s="174"/>
      <c r="D1441" s="174"/>
      <c r="E1441" s="131"/>
      <c r="F1441" s="177"/>
      <c r="G1441" s="180"/>
      <c r="H1441" s="163"/>
      <c r="I1441" s="165"/>
      <c r="J1441" s="168"/>
      <c r="K1441" s="62"/>
      <c r="L1441" s="63"/>
      <c r="M1441" s="63"/>
      <c r="N1441" s="65"/>
      <c r="O1441" s="127"/>
      <c r="P1441" s="100"/>
      <c r="Q1441" s="63">
        <f t="shared" si="619"/>
        <v>0</v>
      </c>
      <c r="R1441" s="65"/>
      <c r="S1441" s="67"/>
      <c r="T1441" s="40"/>
      <c r="U1441" s="106">
        <f>IF(EXACT(O1441,Y1441),M1441,M1441*(1-'Расчет ПРЕДЗАКАЗ'!$D$10))</f>
        <v>0</v>
      </c>
      <c r="V1441" s="106">
        <f t="shared" si="620"/>
        <v>0</v>
      </c>
      <c r="W1441" s="106" t="e">
        <f>IF(EXACT(O1441,Y1441),M1441,M1441*(1-#REF!))</f>
        <v>#REF!</v>
      </c>
      <c r="X1441" s="106" t="e">
        <f t="shared" si="621"/>
        <v>#REF!</v>
      </c>
      <c r="Y1441" s="107" t="s">
        <v>72</v>
      </c>
      <c r="Z1441" s="103">
        <f t="shared" si="617"/>
        <v>0</v>
      </c>
      <c r="AA1441" s="103">
        <f t="shared" si="618"/>
        <v>0</v>
      </c>
      <c r="AB1441" s="128" t="str">
        <f t="shared" si="622"/>
        <v/>
      </c>
      <c r="AC1441" s="128" t="e">
        <f t="shared" si="623"/>
        <v>#REF!</v>
      </c>
    </row>
    <row r="1442" spans="1:29" ht="50.1" customHeight="1">
      <c r="A1442" s="171"/>
      <c r="B1442" s="171"/>
      <c r="C1442" s="174"/>
      <c r="D1442" s="174"/>
      <c r="E1442" s="131"/>
      <c r="F1442" s="177"/>
      <c r="G1442" s="180"/>
      <c r="H1442" s="163"/>
      <c r="I1442" s="165"/>
      <c r="J1442" s="168"/>
      <c r="K1442" s="62"/>
      <c r="L1442" s="63"/>
      <c r="M1442" s="63"/>
      <c r="N1442" s="65"/>
      <c r="O1442" s="127"/>
      <c r="P1442" s="100"/>
      <c r="Q1442" s="63">
        <f t="shared" si="619"/>
        <v>0</v>
      </c>
      <c r="R1442" s="65"/>
      <c r="S1442" s="67"/>
      <c r="T1442" s="40"/>
      <c r="U1442" s="106">
        <f>IF(EXACT(O1442,Y1442),M1442,M1442*(1-'Расчет ПРЕДЗАКАЗ'!$D$10))</f>
        <v>0</v>
      </c>
      <c r="V1442" s="106">
        <f t="shared" si="620"/>
        <v>0</v>
      </c>
      <c r="W1442" s="106" t="e">
        <f>IF(EXACT(O1442,Y1442),M1442,M1442*(1-#REF!))</f>
        <v>#REF!</v>
      </c>
      <c r="X1442" s="106" t="e">
        <f t="shared" si="621"/>
        <v>#REF!</v>
      </c>
      <c r="Y1442" s="107" t="s">
        <v>72</v>
      </c>
      <c r="Z1442" s="103">
        <f t="shared" si="617"/>
        <v>0</v>
      </c>
      <c r="AA1442" s="103">
        <f t="shared" si="618"/>
        <v>0</v>
      </c>
      <c r="AB1442" s="128" t="str">
        <f t="shared" si="622"/>
        <v/>
      </c>
      <c r="AC1442" s="128" t="e">
        <f t="shared" si="623"/>
        <v>#REF!</v>
      </c>
    </row>
    <row r="1443" spans="1:29" ht="50.1" customHeight="1">
      <c r="A1443" s="171"/>
      <c r="B1443" s="171"/>
      <c r="C1443" s="174"/>
      <c r="D1443" s="174"/>
      <c r="E1443" s="131"/>
      <c r="F1443" s="177"/>
      <c r="G1443" s="180"/>
      <c r="H1443" s="163"/>
      <c r="I1443" s="165"/>
      <c r="J1443" s="168"/>
      <c r="K1443" s="62"/>
      <c r="L1443" s="63"/>
      <c r="M1443" s="63"/>
      <c r="N1443" s="65"/>
      <c r="O1443" s="127"/>
      <c r="P1443" s="100"/>
      <c r="Q1443" s="63">
        <f t="shared" si="619"/>
        <v>0</v>
      </c>
      <c r="R1443" s="65"/>
      <c r="S1443" s="67"/>
      <c r="T1443" s="40"/>
      <c r="U1443" s="106">
        <f>IF(EXACT(O1443,Y1443),M1443,M1443*(1-'Расчет ПРЕДЗАКАЗ'!$D$10))</f>
        <v>0</v>
      </c>
      <c r="V1443" s="106">
        <f t="shared" si="620"/>
        <v>0</v>
      </c>
      <c r="W1443" s="106" t="e">
        <f>IF(EXACT(O1443,Y1443),M1443,M1443*(1-#REF!))</f>
        <v>#REF!</v>
      </c>
      <c r="X1443" s="106" t="e">
        <f t="shared" si="621"/>
        <v>#REF!</v>
      </c>
      <c r="Y1443" s="107" t="s">
        <v>72</v>
      </c>
      <c r="Z1443" s="103">
        <f t="shared" si="617"/>
        <v>0</v>
      </c>
      <c r="AA1443" s="103">
        <f t="shared" si="618"/>
        <v>0</v>
      </c>
      <c r="AB1443" s="128" t="str">
        <f t="shared" si="622"/>
        <v/>
      </c>
      <c r="AC1443" s="128" t="e">
        <f t="shared" si="623"/>
        <v>#REF!</v>
      </c>
    </row>
    <row r="1444" spans="1:29" ht="50.1" customHeight="1">
      <c r="A1444" s="171"/>
      <c r="B1444" s="171"/>
      <c r="C1444" s="174"/>
      <c r="D1444" s="174"/>
      <c r="E1444" s="131"/>
      <c r="F1444" s="177"/>
      <c r="G1444" s="180"/>
      <c r="H1444" s="163"/>
      <c r="I1444" s="165"/>
      <c r="J1444" s="168"/>
      <c r="K1444" s="62"/>
      <c r="L1444" s="63"/>
      <c r="M1444" s="63"/>
      <c r="N1444" s="65"/>
      <c r="O1444" s="127"/>
      <c r="P1444" s="100"/>
      <c r="Q1444" s="63">
        <f t="shared" si="619"/>
        <v>0</v>
      </c>
      <c r="R1444" s="65"/>
      <c r="S1444" s="67"/>
      <c r="T1444" s="40"/>
      <c r="U1444" s="106">
        <f>IF(EXACT(O1444,Y1444),M1444,M1444*(1-'Расчет ПРЕДЗАКАЗ'!$D$10))</f>
        <v>0</v>
      </c>
      <c r="V1444" s="106">
        <f t="shared" si="620"/>
        <v>0</v>
      </c>
      <c r="W1444" s="106" t="e">
        <f>IF(EXACT(O1444,Y1444),M1444,M1444*(1-#REF!))</f>
        <v>#REF!</v>
      </c>
      <c r="X1444" s="106" t="e">
        <f t="shared" si="621"/>
        <v>#REF!</v>
      </c>
      <c r="Y1444" s="107" t="s">
        <v>72</v>
      </c>
      <c r="Z1444" s="103">
        <f t="shared" si="617"/>
        <v>0</v>
      </c>
      <c r="AA1444" s="103">
        <f t="shared" si="618"/>
        <v>0</v>
      </c>
      <c r="AB1444" s="128" t="str">
        <f t="shared" si="622"/>
        <v/>
      </c>
      <c r="AC1444" s="128" t="e">
        <f t="shared" si="623"/>
        <v>#REF!</v>
      </c>
    </row>
    <row r="1445" spans="1:29" ht="50.1" customHeight="1">
      <c r="A1445" s="171"/>
      <c r="B1445" s="171"/>
      <c r="C1445" s="174"/>
      <c r="D1445" s="174"/>
      <c r="E1445" s="131"/>
      <c r="F1445" s="177"/>
      <c r="G1445" s="180"/>
      <c r="H1445" s="163"/>
      <c r="I1445" s="165"/>
      <c r="J1445" s="168"/>
      <c r="K1445" s="62"/>
      <c r="L1445" s="63"/>
      <c r="M1445" s="63"/>
      <c r="N1445" s="65"/>
      <c r="O1445" s="127"/>
      <c r="P1445" s="100"/>
      <c r="Q1445" s="63">
        <f t="shared" si="619"/>
        <v>0</v>
      </c>
      <c r="R1445" s="65"/>
      <c r="S1445" s="67"/>
      <c r="T1445" s="40"/>
      <c r="U1445" s="106">
        <f>IF(EXACT(O1445,Y1445),M1445,M1445*(1-'Расчет ПРЕДЗАКАЗ'!$D$10))</f>
        <v>0</v>
      </c>
      <c r="V1445" s="106">
        <f t="shared" si="620"/>
        <v>0</v>
      </c>
      <c r="W1445" s="106" t="e">
        <f>IF(EXACT(O1445,Y1445),M1445,M1445*(1-#REF!))</f>
        <v>#REF!</v>
      </c>
      <c r="X1445" s="106" t="e">
        <f t="shared" si="621"/>
        <v>#REF!</v>
      </c>
      <c r="Y1445" s="107" t="s">
        <v>72</v>
      </c>
      <c r="Z1445" s="103">
        <f t="shared" si="617"/>
        <v>0</v>
      </c>
      <c r="AA1445" s="103">
        <f t="shared" si="618"/>
        <v>0</v>
      </c>
      <c r="AB1445" s="128" t="str">
        <f t="shared" si="622"/>
        <v/>
      </c>
      <c r="AC1445" s="128" t="e">
        <f t="shared" si="623"/>
        <v>#REF!</v>
      </c>
    </row>
    <row r="1446" spans="1:29" ht="50.1" customHeight="1">
      <c r="A1446" s="172"/>
      <c r="B1446" s="172"/>
      <c r="C1446" s="175"/>
      <c r="D1446" s="175"/>
      <c r="E1446" s="132"/>
      <c r="F1446" s="178"/>
      <c r="G1446" s="181"/>
      <c r="H1446" s="164"/>
      <c r="I1446" s="166"/>
      <c r="J1446" s="169"/>
      <c r="K1446" s="62"/>
      <c r="L1446" s="63"/>
      <c r="M1446" s="63"/>
      <c r="N1446" s="65"/>
      <c r="O1446" s="127"/>
      <c r="P1446" s="100"/>
      <c r="Q1446" s="63">
        <f t="shared" si="619"/>
        <v>0</v>
      </c>
      <c r="R1446" s="65"/>
      <c r="S1446" s="64"/>
      <c r="T1446" s="40"/>
      <c r="U1446" s="106">
        <f>IF(EXACT(O1446,Y1446),M1446,M1446*(1-'Расчет ПРЕДЗАКАЗ'!$D$10))</f>
        <v>0</v>
      </c>
      <c r="V1446" s="106">
        <f t="shared" si="620"/>
        <v>0</v>
      </c>
      <c r="W1446" s="106" t="e">
        <f>IF(EXACT(O1446,Y1446),M1446,M1446*(1-#REF!))</f>
        <v>#REF!</v>
      </c>
      <c r="X1446" s="106" t="e">
        <f t="shared" si="621"/>
        <v>#REF!</v>
      </c>
      <c r="Y1446" s="107" t="s">
        <v>72</v>
      </c>
      <c r="Z1446" s="103">
        <f t="shared" si="617"/>
        <v>0</v>
      </c>
      <c r="AA1446" s="103">
        <f t="shared" si="618"/>
        <v>0</v>
      </c>
      <c r="AB1446" s="128" t="str">
        <f t="shared" si="622"/>
        <v/>
      </c>
      <c r="AC1446" s="128" t="e">
        <f t="shared" si="623"/>
        <v>#REF!</v>
      </c>
    </row>
    <row r="1447" spans="1:29" ht="11.25" customHeight="1" thickBot="1"/>
    <row r="1448" spans="1:29" ht="50.1" customHeight="1">
      <c r="A1448" s="170">
        <v>595</v>
      </c>
      <c r="B1448" s="170" t="s">
        <v>4695</v>
      </c>
      <c r="C1448" s="173" t="s">
        <v>4696</v>
      </c>
      <c r="D1448" s="173" t="s">
        <v>77</v>
      </c>
      <c r="E1448" s="131"/>
      <c r="F1448" s="196" t="s">
        <v>978</v>
      </c>
      <c r="G1448" s="179" t="s">
        <v>4697</v>
      </c>
      <c r="H1448" s="162" t="s">
        <v>1052</v>
      </c>
      <c r="I1448" s="195" t="s">
        <v>2946</v>
      </c>
      <c r="J1448" s="167" t="s">
        <v>19</v>
      </c>
      <c r="K1448" s="62" t="s">
        <v>859</v>
      </c>
      <c r="L1448" s="63">
        <v>830</v>
      </c>
      <c r="M1448" s="63">
        <v>518</v>
      </c>
      <c r="N1448" s="142" t="s">
        <v>4698</v>
      </c>
      <c r="O1448" s="127" t="s">
        <v>72</v>
      </c>
      <c r="P1448" s="100"/>
      <c r="Q1448" s="63">
        <f>P1448*M1448</f>
        <v>0</v>
      </c>
      <c r="R1448" s="64"/>
      <c r="S1448" s="67">
        <v>52</v>
      </c>
      <c r="T1448" s="61"/>
      <c r="U1448" s="106">
        <f>IF(EXACT(O1448,Y1448),M1448,M1448*(1-'Расчет ПРЕДЗАКАЗ'!$D$10))</f>
        <v>518</v>
      </c>
      <c r="V1448" s="106">
        <f>P1448*U1448</f>
        <v>0</v>
      </c>
      <c r="W1448" s="106">
        <f>IF(EXACT(O1448,Y1448),M1448,M1448*(1-#REF!))</f>
        <v>518</v>
      </c>
      <c r="X1448" s="106">
        <f>P1448*W1448</f>
        <v>0</v>
      </c>
      <c r="Y1448" s="107" t="s">
        <v>72</v>
      </c>
      <c r="Z1448" s="103">
        <f t="shared" ref="Z1448:Z1462" si="624">IF(EXACT(O1448,Y1448),Q1448,0)</f>
        <v>0</v>
      </c>
      <c r="AA1448" s="103">
        <f t="shared" ref="AA1448:AA1462" si="625">IF(Z1448=0,Q1448,0)</f>
        <v>0</v>
      </c>
      <c r="AB1448" s="128">
        <f>IF(U1448=0,"",L1448/U1448-1)</f>
        <v>0.60231660231660222</v>
      </c>
      <c r="AC1448" s="128">
        <f>IF(W1448=0,"",L1448/W1448-1)</f>
        <v>0.60231660231660222</v>
      </c>
    </row>
    <row r="1449" spans="1:29" ht="50.1" customHeight="1">
      <c r="A1449" s="171"/>
      <c r="B1449" s="171"/>
      <c r="C1449" s="174"/>
      <c r="D1449" s="174"/>
      <c r="E1449" s="131"/>
      <c r="F1449" s="177"/>
      <c r="G1449" s="180"/>
      <c r="H1449" s="163"/>
      <c r="I1449" s="165"/>
      <c r="J1449" s="168"/>
      <c r="K1449" s="62" t="s">
        <v>861</v>
      </c>
      <c r="L1449" s="63">
        <v>830</v>
      </c>
      <c r="M1449" s="63">
        <v>518</v>
      </c>
      <c r="N1449" s="142" t="s">
        <v>4699</v>
      </c>
      <c r="O1449" s="127" t="s">
        <v>72</v>
      </c>
      <c r="P1449" s="100"/>
      <c r="Q1449" s="63">
        <f t="shared" ref="Q1449:Q1462" si="626">P1449*M1449</f>
        <v>0</v>
      </c>
      <c r="R1449" s="64"/>
      <c r="S1449" s="67">
        <v>16</v>
      </c>
      <c r="T1449" s="46"/>
      <c r="U1449" s="106">
        <f>IF(EXACT(O1449,Y1449),M1449,M1449*(1-'Расчет ПРЕДЗАКАЗ'!$D$10))</f>
        <v>518</v>
      </c>
      <c r="V1449" s="106">
        <f t="shared" ref="V1449:V1462" si="627">P1449*U1449</f>
        <v>0</v>
      </c>
      <c r="W1449" s="106">
        <f>IF(EXACT(O1449,Y1449),M1449,M1449*(1-#REF!))</f>
        <v>518</v>
      </c>
      <c r="X1449" s="106">
        <f t="shared" ref="X1449:X1462" si="628">P1449*W1449</f>
        <v>0</v>
      </c>
      <c r="Y1449" s="107" t="s">
        <v>72</v>
      </c>
      <c r="Z1449" s="103">
        <f t="shared" si="624"/>
        <v>0</v>
      </c>
      <c r="AA1449" s="103">
        <f t="shared" si="625"/>
        <v>0</v>
      </c>
      <c r="AB1449" s="128">
        <f t="shared" ref="AB1449:AB1462" si="629">IF(U1449=0,"",L1449/U1449-1)</f>
        <v>0.60231660231660222</v>
      </c>
      <c r="AC1449" s="128">
        <f t="shared" ref="AC1449:AC1462" si="630">IF(W1449=0,"",L1449/W1449-1)</f>
        <v>0.60231660231660222</v>
      </c>
    </row>
    <row r="1450" spans="1:29" ht="50.1" customHeight="1">
      <c r="A1450" s="171"/>
      <c r="B1450" s="171"/>
      <c r="C1450" s="174"/>
      <c r="D1450" s="174"/>
      <c r="E1450" s="131"/>
      <c r="F1450" s="177"/>
      <c r="G1450" s="180"/>
      <c r="H1450" s="163"/>
      <c r="I1450" s="165"/>
      <c r="J1450" s="168"/>
      <c r="K1450" s="62" t="s">
        <v>1007</v>
      </c>
      <c r="L1450" s="63">
        <v>830</v>
      </c>
      <c r="M1450" s="63">
        <v>518</v>
      </c>
      <c r="N1450" s="142" t="s">
        <v>4700</v>
      </c>
      <c r="O1450" s="127" t="s">
        <v>72</v>
      </c>
      <c r="P1450" s="100"/>
      <c r="Q1450" s="63">
        <f t="shared" si="626"/>
        <v>0</v>
      </c>
      <c r="R1450" s="64"/>
      <c r="S1450" s="67">
        <v>19</v>
      </c>
      <c r="T1450" s="46"/>
      <c r="U1450" s="106">
        <f>IF(EXACT(O1450,Y1450),M1450,M1450*(1-'Расчет ПРЕДЗАКАЗ'!$D$10))</f>
        <v>518</v>
      </c>
      <c r="V1450" s="106">
        <f t="shared" si="627"/>
        <v>0</v>
      </c>
      <c r="W1450" s="106">
        <f>IF(EXACT(O1450,Y1450),M1450,M1450*(1-#REF!))</f>
        <v>518</v>
      </c>
      <c r="X1450" s="106">
        <f t="shared" si="628"/>
        <v>0</v>
      </c>
      <c r="Y1450" s="107" t="s">
        <v>72</v>
      </c>
      <c r="Z1450" s="103">
        <f t="shared" si="624"/>
        <v>0</v>
      </c>
      <c r="AA1450" s="103">
        <f t="shared" si="625"/>
        <v>0</v>
      </c>
      <c r="AB1450" s="128">
        <f t="shared" si="629"/>
        <v>0.60231660231660222</v>
      </c>
      <c r="AC1450" s="128">
        <f t="shared" si="630"/>
        <v>0.60231660231660222</v>
      </c>
    </row>
    <row r="1451" spans="1:29" ht="50.1" customHeight="1">
      <c r="A1451" s="171"/>
      <c r="B1451" s="171"/>
      <c r="C1451" s="174"/>
      <c r="D1451" s="174"/>
      <c r="E1451" s="131"/>
      <c r="F1451" s="177"/>
      <c r="G1451" s="180"/>
      <c r="H1451" s="163"/>
      <c r="I1451" s="165"/>
      <c r="J1451" s="168"/>
      <c r="K1451" s="62" t="s">
        <v>1040</v>
      </c>
      <c r="L1451" s="63">
        <v>830</v>
      </c>
      <c r="M1451" s="63">
        <v>518</v>
      </c>
      <c r="N1451" s="142" t="s">
        <v>4701</v>
      </c>
      <c r="O1451" s="127" t="s">
        <v>72</v>
      </c>
      <c r="P1451" s="100"/>
      <c r="Q1451" s="63">
        <f t="shared" si="626"/>
        <v>0</v>
      </c>
      <c r="R1451" s="64"/>
      <c r="S1451" s="67">
        <v>33</v>
      </c>
      <c r="T1451" s="46"/>
      <c r="U1451" s="106">
        <f>IF(EXACT(O1451,Y1451),M1451,M1451*(1-'Расчет ПРЕДЗАКАЗ'!$D$10))</f>
        <v>518</v>
      </c>
      <c r="V1451" s="106">
        <f t="shared" si="627"/>
        <v>0</v>
      </c>
      <c r="W1451" s="106">
        <f>IF(EXACT(O1451,Y1451),M1451,M1451*(1-#REF!))</f>
        <v>518</v>
      </c>
      <c r="X1451" s="106">
        <f t="shared" si="628"/>
        <v>0</v>
      </c>
      <c r="Y1451" s="107" t="s">
        <v>72</v>
      </c>
      <c r="Z1451" s="103">
        <f t="shared" si="624"/>
        <v>0</v>
      </c>
      <c r="AA1451" s="103">
        <f t="shared" si="625"/>
        <v>0</v>
      </c>
      <c r="AB1451" s="128">
        <f t="shared" si="629"/>
        <v>0.60231660231660222</v>
      </c>
      <c r="AC1451" s="128">
        <f t="shared" si="630"/>
        <v>0.60231660231660222</v>
      </c>
    </row>
    <row r="1452" spans="1:29" ht="50.1" customHeight="1">
      <c r="A1452" s="171"/>
      <c r="B1452" s="171"/>
      <c r="C1452" s="174"/>
      <c r="D1452" s="174"/>
      <c r="E1452" s="131"/>
      <c r="F1452" s="177"/>
      <c r="G1452" s="180"/>
      <c r="H1452" s="163"/>
      <c r="I1452" s="165"/>
      <c r="J1452" s="168"/>
      <c r="K1452" s="62" t="s">
        <v>981</v>
      </c>
      <c r="L1452" s="63">
        <v>830</v>
      </c>
      <c r="M1452" s="63">
        <v>518</v>
      </c>
      <c r="N1452" s="142" t="s">
        <v>4702</v>
      </c>
      <c r="O1452" s="127" t="s">
        <v>72</v>
      </c>
      <c r="P1452" s="100"/>
      <c r="Q1452" s="63">
        <f t="shared" si="626"/>
        <v>0</v>
      </c>
      <c r="R1452" s="64"/>
      <c r="S1452" s="67">
        <v>24</v>
      </c>
      <c r="T1452" s="46"/>
      <c r="U1452" s="106">
        <f>IF(EXACT(O1452,Y1452),M1452,M1452*(1-'Расчет ПРЕДЗАКАЗ'!$D$10))</f>
        <v>518</v>
      </c>
      <c r="V1452" s="106">
        <f t="shared" si="627"/>
        <v>0</v>
      </c>
      <c r="W1452" s="106">
        <f>IF(EXACT(O1452,Y1452),M1452,M1452*(1-#REF!))</f>
        <v>518</v>
      </c>
      <c r="X1452" s="106">
        <f t="shared" si="628"/>
        <v>0</v>
      </c>
      <c r="Y1452" s="107" t="s">
        <v>72</v>
      </c>
      <c r="Z1452" s="103">
        <f t="shared" si="624"/>
        <v>0</v>
      </c>
      <c r="AA1452" s="103">
        <f t="shared" si="625"/>
        <v>0</v>
      </c>
      <c r="AB1452" s="128">
        <f t="shared" si="629"/>
        <v>0.60231660231660222</v>
      </c>
      <c r="AC1452" s="128">
        <f t="shared" si="630"/>
        <v>0.60231660231660222</v>
      </c>
    </row>
    <row r="1453" spans="1:29" ht="50.1" customHeight="1">
      <c r="A1453" s="171"/>
      <c r="B1453" s="171"/>
      <c r="C1453" s="174"/>
      <c r="D1453" s="174"/>
      <c r="E1453" s="131"/>
      <c r="F1453" s="177"/>
      <c r="G1453" s="180"/>
      <c r="H1453" s="163"/>
      <c r="I1453" s="165"/>
      <c r="J1453" s="168"/>
      <c r="K1453" s="62" t="s">
        <v>1043</v>
      </c>
      <c r="L1453" s="63">
        <v>830</v>
      </c>
      <c r="M1453" s="63">
        <v>518</v>
      </c>
      <c r="N1453" s="142" t="s">
        <v>4703</v>
      </c>
      <c r="O1453" s="127" t="s">
        <v>72</v>
      </c>
      <c r="P1453" s="100"/>
      <c r="Q1453" s="63">
        <f t="shared" si="626"/>
        <v>0</v>
      </c>
      <c r="R1453" s="64"/>
      <c r="S1453" s="67">
        <v>4</v>
      </c>
      <c r="T1453" s="46"/>
      <c r="U1453" s="106">
        <f>IF(EXACT(O1453,Y1453),M1453,M1453*(1-'Расчет ПРЕДЗАКАЗ'!$D$10))</f>
        <v>518</v>
      </c>
      <c r="V1453" s="106">
        <f t="shared" si="627"/>
        <v>0</v>
      </c>
      <c r="W1453" s="106">
        <f>IF(EXACT(O1453,Y1453),M1453,M1453*(1-#REF!))</f>
        <v>518</v>
      </c>
      <c r="X1453" s="106">
        <f t="shared" si="628"/>
        <v>0</v>
      </c>
      <c r="Y1453" s="107" t="s">
        <v>72</v>
      </c>
      <c r="Z1453" s="103">
        <f t="shared" si="624"/>
        <v>0</v>
      </c>
      <c r="AA1453" s="103">
        <f t="shared" si="625"/>
        <v>0</v>
      </c>
      <c r="AB1453" s="128">
        <f t="shared" si="629"/>
        <v>0.60231660231660222</v>
      </c>
      <c r="AC1453" s="128">
        <f t="shared" si="630"/>
        <v>0.60231660231660222</v>
      </c>
    </row>
    <row r="1454" spans="1:29" ht="50.1" customHeight="1">
      <c r="A1454" s="171"/>
      <c r="B1454" s="171"/>
      <c r="C1454" s="174"/>
      <c r="D1454" s="174"/>
      <c r="E1454" s="131"/>
      <c r="F1454" s="177"/>
      <c r="G1454" s="180"/>
      <c r="H1454" s="163"/>
      <c r="I1454" s="165"/>
      <c r="J1454" s="168"/>
      <c r="K1454" s="62" t="s">
        <v>1741</v>
      </c>
      <c r="L1454" s="63">
        <v>830</v>
      </c>
      <c r="M1454" s="63">
        <v>518</v>
      </c>
      <c r="N1454" s="142" t="s">
        <v>4704</v>
      </c>
      <c r="O1454" s="127" t="s">
        <v>72</v>
      </c>
      <c r="P1454" s="100"/>
      <c r="Q1454" s="63">
        <f t="shared" si="626"/>
        <v>0</v>
      </c>
      <c r="R1454" s="64"/>
      <c r="S1454" s="67">
        <v>22</v>
      </c>
      <c r="T1454" s="46"/>
      <c r="U1454" s="106">
        <f>IF(EXACT(O1454,Y1454),M1454,M1454*(1-'Расчет ПРЕДЗАКАЗ'!$D$10))</f>
        <v>518</v>
      </c>
      <c r="V1454" s="106">
        <f t="shared" si="627"/>
        <v>0</v>
      </c>
      <c r="W1454" s="106">
        <f>IF(EXACT(O1454,Y1454),M1454,M1454*(1-#REF!))</f>
        <v>518</v>
      </c>
      <c r="X1454" s="106">
        <f t="shared" si="628"/>
        <v>0</v>
      </c>
      <c r="Y1454" s="107" t="s">
        <v>72</v>
      </c>
      <c r="Z1454" s="103">
        <f t="shared" si="624"/>
        <v>0</v>
      </c>
      <c r="AA1454" s="103">
        <f t="shared" si="625"/>
        <v>0</v>
      </c>
      <c r="AB1454" s="128">
        <f t="shared" si="629"/>
        <v>0.60231660231660222</v>
      </c>
      <c r="AC1454" s="128">
        <f t="shared" si="630"/>
        <v>0.60231660231660222</v>
      </c>
    </row>
    <row r="1455" spans="1:29" ht="50.1" customHeight="1">
      <c r="A1455" s="171"/>
      <c r="B1455" s="171"/>
      <c r="C1455" s="174"/>
      <c r="D1455" s="174"/>
      <c r="E1455" s="131"/>
      <c r="F1455" s="177"/>
      <c r="G1455" s="180"/>
      <c r="H1455" s="163"/>
      <c r="I1455" s="165"/>
      <c r="J1455" s="168"/>
      <c r="K1455" s="62"/>
      <c r="L1455" s="63"/>
      <c r="M1455" s="63"/>
      <c r="N1455" s="142"/>
      <c r="O1455" s="127"/>
      <c r="P1455" s="100"/>
      <c r="Q1455" s="63">
        <f t="shared" si="626"/>
        <v>0</v>
      </c>
      <c r="R1455" s="64"/>
      <c r="S1455" s="67"/>
      <c r="T1455" s="46"/>
      <c r="U1455" s="106">
        <f>IF(EXACT(O1455,Y1455),M1455,M1455*(1-'Расчет ПРЕДЗАКАЗ'!$D$10))</f>
        <v>0</v>
      </c>
      <c r="V1455" s="106">
        <f t="shared" si="627"/>
        <v>0</v>
      </c>
      <c r="W1455" s="106" t="e">
        <f>IF(EXACT(O1455,Y1455),M1455,M1455*(1-#REF!))</f>
        <v>#REF!</v>
      </c>
      <c r="X1455" s="106" t="e">
        <f t="shared" si="628"/>
        <v>#REF!</v>
      </c>
      <c r="Y1455" s="107" t="s">
        <v>72</v>
      </c>
      <c r="Z1455" s="103">
        <f t="shared" si="624"/>
        <v>0</v>
      </c>
      <c r="AA1455" s="103">
        <f t="shared" si="625"/>
        <v>0</v>
      </c>
      <c r="AB1455" s="128" t="str">
        <f t="shared" si="629"/>
        <v/>
      </c>
      <c r="AC1455" s="128" t="e">
        <f t="shared" si="630"/>
        <v>#REF!</v>
      </c>
    </row>
    <row r="1456" spans="1:29" ht="50.1" customHeight="1">
      <c r="A1456" s="171"/>
      <c r="B1456" s="171"/>
      <c r="C1456" s="174"/>
      <c r="D1456" s="174"/>
      <c r="E1456" s="131"/>
      <c r="F1456" s="177"/>
      <c r="G1456" s="180"/>
      <c r="H1456" s="163"/>
      <c r="I1456" s="165"/>
      <c r="J1456" s="168"/>
      <c r="K1456" s="62"/>
      <c r="L1456" s="63"/>
      <c r="M1456" s="63"/>
      <c r="N1456" s="142"/>
      <c r="O1456" s="127"/>
      <c r="P1456" s="100"/>
      <c r="Q1456" s="63">
        <f t="shared" si="626"/>
        <v>0</v>
      </c>
      <c r="R1456" s="64"/>
      <c r="S1456" s="67"/>
      <c r="T1456" s="46"/>
      <c r="U1456" s="106">
        <f>IF(EXACT(O1456,Y1456),M1456,M1456*(1-'Расчет ПРЕДЗАКАЗ'!$D$10))</f>
        <v>0</v>
      </c>
      <c r="V1456" s="106">
        <f t="shared" si="627"/>
        <v>0</v>
      </c>
      <c r="W1456" s="106" t="e">
        <f>IF(EXACT(O1456,Y1456),M1456,M1456*(1-#REF!))</f>
        <v>#REF!</v>
      </c>
      <c r="X1456" s="106" t="e">
        <f t="shared" si="628"/>
        <v>#REF!</v>
      </c>
      <c r="Y1456" s="107" t="s">
        <v>72</v>
      </c>
      <c r="Z1456" s="103">
        <f t="shared" si="624"/>
        <v>0</v>
      </c>
      <c r="AA1456" s="103">
        <f t="shared" si="625"/>
        <v>0</v>
      </c>
      <c r="AB1456" s="128" t="str">
        <f t="shared" si="629"/>
        <v/>
      </c>
      <c r="AC1456" s="128" t="e">
        <f t="shared" si="630"/>
        <v>#REF!</v>
      </c>
    </row>
    <row r="1457" spans="1:29" ht="50.1" customHeight="1">
      <c r="A1457" s="171"/>
      <c r="B1457" s="171"/>
      <c r="C1457" s="174"/>
      <c r="D1457" s="174"/>
      <c r="E1457" s="131"/>
      <c r="F1457" s="177"/>
      <c r="G1457" s="180"/>
      <c r="H1457" s="163"/>
      <c r="I1457" s="165"/>
      <c r="J1457" s="168"/>
      <c r="K1457" s="62"/>
      <c r="L1457" s="63"/>
      <c r="M1457" s="63"/>
      <c r="N1457" s="65"/>
      <c r="O1457" s="127"/>
      <c r="P1457" s="100"/>
      <c r="Q1457" s="63">
        <f t="shared" si="626"/>
        <v>0</v>
      </c>
      <c r="R1457" s="65"/>
      <c r="S1457" s="67"/>
      <c r="T1457" s="40"/>
      <c r="U1457" s="106">
        <f>IF(EXACT(O1457,Y1457),M1457,M1457*(1-'Расчет ПРЕДЗАКАЗ'!$D$10))</f>
        <v>0</v>
      </c>
      <c r="V1457" s="106">
        <f t="shared" si="627"/>
        <v>0</v>
      </c>
      <c r="W1457" s="106" t="e">
        <f>IF(EXACT(O1457,Y1457),M1457,M1457*(1-#REF!))</f>
        <v>#REF!</v>
      </c>
      <c r="X1457" s="106" t="e">
        <f t="shared" si="628"/>
        <v>#REF!</v>
      </c>
      <c r="Y1457" s="107" t="s">
        <v>72</v>
      </c>
      <c r="Z1457" s="103">
        <f t="shared" si="624"/>
        <v>0</v>
      </c>
      <c r="AA1457" s="103">
        <f t="shared" si="625"/>
        <v>0</v>
      </c>
      <c r="AB1457" s="128" t="str">
        <f t="shared" si="629"/>
        <v/>
      </c>
      <c r="AC1457" s="128" t="e">
        <f t="shared" si="630"/>
        <v>#REF!</v>
      </c>
    </row>
    <row r="1458" spans="1:29" ht="50.1" customHeight="1">
      <c r="A1458" s="171"/>
      <c r="B1458" s="171"/>
      <c r="C1458" s="174"/>
      <c r="D1458" s="174"/>
      <c r="E1458" s="131"/>
      <c r="F1458" s="177"/>
      <c r="G1458" s="180"/>
      <c r="H1458" s="163"/>
      <c r="I1458" s="165"/>
      <c r="J1458" s="168"/>
      <c r="K1458" s="62"/>
      <c r="L1458" s="63"/>
      <c r="M1458" s="63"/>
      <c r="N1458" s="65"/>
      <c r="O1458" s="127"/>
      <c r="P1458" s="100"/>
      <c r="Q1458" s="63">
        <f t="shared" si="626"/>
        <v>0</v>
      </c>
      <c r="R1458" s="65"/>
      <c r="S1458" s="67"/>
      <c r="T1458" s="40"/>
      <c r="U1458" s="106">
        <f>IF(EXACT(O1458,Y1458),M1458,M1458*(1-'Расчет ПРЕДЗАКАЗ'!$D$10))</f>
        <v>0</v>
      </c>
      <c r="V1458" s="106">
        <f t="shared" si="627"/>
        <v>0</v>
      </c>
      <c r="W1458" s="106" t="e">
        <f>IF(EXACT(O1458,Y1458),M1458,M1458*(1-#REF!))</f>
        <v>#REF!</v>
      </c>
      <c r="X1458" s="106" t="e">
        <f t="shared" si="628"/>
        <v>#REF!</v>
      </c>
      <c r="Y1458" s="107" t="s">
        <v>72</v>
      </c>
      <c r="Z1458" s="103">
        <f t="shared" si="624"/>
        <v>0</v>
      </c>
      <c r="AA1458" s="103">
        <f t="shared" si="625"/>
        <v>0</v>
      </c>
      <c r="AB1458" s="128" t="str">
        <f t="shared" si="629"/>
        <v/>
      </c>
      <c r="AC1458" s="128" t="e">
        <f t="shared" si="630"/>
        <v>#REF!</v>
      </c>
    </row>
    <row r="1459" spans="1:29" ht="50.1" customHeight="1">
      <c r="A1459" s="171"/>
      <c r="B1459" s="171"/>
      <c r="C1459" s="174"/>
      <c r="D1459" s="174"/>
      <c r="E1459" s="131"/>
      <c r="F1459" s="177"/>
      <c r="G1459" s="180"/>
      <c r="H1459" s="163"/>
      <c r="I1459" s="165"/>
      <c r="J1459" s="168"/>
      <c r="K1459" s="62"/>
      <c r="L1459" s="63"/>
      <c r="M1459" s="63"/>
      <c r="N1459" s="65"/>
      <c r="O1459" s="127"/>
      <c r="P1459" s="100"/>
      <c r="Q1459" s="63">
        <f t="shared" si="626"/>
        <v>0</v>
      </c>
      <c r="R1459" s="65"/>
      <c r="S1459" s="67"/>
      <c r="T1459" s="40"/>
      <c r="U1459" s="106">
        <f>IF(EXACT(O1459,Y1459),M1459,M1459*(1-'Расчет ПРЕДЗАКАЗ'!$D$10))</f>
        <v>0</v>
      </c>
      <c r="V1459" s="106">
        <f t="shared" si="627"/>
        <v>0</v>
      </c>
      <c r="W1459" s="106" t="e">
        <f>IF(EXACT(O1459,Y1459),M1459,M1459*(1-#REF!))</f>
        <v>#REF!</v>
      </c>
      <c r="X1459" s="106" t="e">
        <f t="shared" si="628"/>
        <v>#REF!</v>
      </c>
      <c r="Y1459" s="107" t="s">
        <v>72</v>
      </c>
      <c r="Z1459" s="103">
        <f t="shared" si="624"/>
        <v>0</v>
      </c>
      <c r="AA1459" s="103">
        <f t="shared" si="625"/>
        <v>0</v>
      </c>
      <c r="AB1459" s="128" t="str">
        <f t="shared" si="629"/>
        <v/>
      </c>
      <c r="AC1459" s="128" t="e">
        <f t="shared" si="630"/>
        <v>#REF!</v>
      </c>
    </row>
    <row r="1460" spans="1:29" ht="50.1" customHeight="1">
      <c r="A1460" s="171"/>
      <c r="B1460" s="171"/>
      <c r="C1460" s="174"/>
      <c r="D1460" s="174"/>
      <c r="E1460" s="131"/>
      <c r="F1460" s="177"/>
      <c r="G1460" s="180"/>
      <c r="H1460" s="163"/>
      <c r="I1460" s="165"/>
      <c r="J1460" s="168"/>
      <c r="K1460" s="62"/>
      <c r="L1460" s="63"/>
      <c r="M1460" s="63"/>
      <c r="N1460" s="65"/>
      <c r="O1460" s="127"/>
      <c r="P1460" s="100"/>
      <c r="Q1460" s="63">
        <f t="shared" si="626"/>
        <v>0</v>
      </c>
      <c r="R1460" s="65"/>
      <c r="S1460" s="67"/>
      <c r="T1460" s="40"/>
      <c r="U1460" s="106">
        <f>IF(EXACT(O1460,Y1460),M1460,M1460*(1-'Расчет ПРЕДЗАКАЗ'!$D$10))</f>
        <v>0</v>
      </c>
      <c r="V1460" s="106">
        <f t="shared" si="627"/>
        <v>0</v>
      </c>
      <c r="W1460" s="106" t="e">
        <f>IF(EXACT(O1460,Y1460),M1460,M1460*(1-#REF!))</f>
        <v>#REF!</v>
      </c>
      <c r="X1460" s="106" t="e">
        <f t="shared" si="628"/>
        <v>#REF!</v>
      </c>
      <c r="Y1460" s="107" t="s">
        <v>72</v>
      </c>
      <c r="Z1460" s="103">
        <f t="shared" si="624"/>
        <v>0</v>
      </c>
      <c r="AA1460" s="103">
        <f t="shared" si="625"/>
        <v>0</v>
      </c>
      <c r="AB1460" s="128" t="str">
        <f t="shared" si="629"/>
        <v/>
      </c>
      <c r="AC1460" s="128" t="e">
        <f t="shared" si="630"/>
        <v>#REF!</v>
      </c>
    </row>
    <row r="1461" spans="1:29" ht="50.1" customHeight="1">
      <c r="A1461" s="171"/>
      <c r="B1461" s="171"/>
      <c r="C1461" s="174"/>
      <c r="D1461" s="174"/>
      <c r="E1461" s="131"/>
      <c r="F1461" s="177"/>
      <c r="G1461" s="180"/>
      <c r="H1461" s="163"/>
      <c r="I1461" s="165"/>
      <c r="J1461" s="168"/>
      <c r="K1461" s="62"/>
      <c r="L1461" s="63"/>
      <c r="M1461" s="63"/>
      <c r="N1461" s="65"/>
      <c r="O1461" s="127"/>
      <c r="P1461" s="100"/>
      <c r="Q1461" s="63">
        <f t="shared" si="626"/>
        <v>0</v>
      </c>
      <c r="R1461" s="65"/>
      <c r="S1461" s="67"/>
      <c r="T1461" s="40"/>
      <c r="U1461" s="106">
        <f>IF(EXACT(O1461,Y1461),M1461,M1461*(1-'Расчет ПРЕДЗАКАЗ'!$D$10))</f>
        <v>0</v>
      </c>
      <c r="V1461" s="106">
        <f t="shared" si="627"/>
        <v>0</v>
      </c>
      <c r="W1461" s="106" t="e">
        <f>IF(EXACT(O1461,Y1461),M1461,M1461*(1-#REF!))</f>
        <v>#REF!</v>
      </c>
      <c r="X1461" s="106" t="e">
        <f t="shared" si="628"/>
        <v>#REF!</v>
      </c>
      <c r="Y1461" s="107" t="s">
        <v>72</v>
      </c>
      <c r="Z1461" s="103">
        <f t="shared" si="624"/>
        <v>0</v>
      </c>
      <c r="AA1461" s="103">
        <f t="shared" si="625"/>
        <v>0</v>
      </c>
      <c r="AB1461" s="128" t="str">
        <f t="shared" si="629"/>
        <v/>
      </c>
      <c r="AC1461" s="128" t="e">
        <f t="shared" si="630"/>
        <v>#REF!</v>
      </c>
    </row>
    <row r="1462" spans="1:29" ht="50.1" customHeight="1">
      <c r="A1462" s="172"/>
      <c r="B1462" s="172"/>
      <c r="C1462" s="175"/>
      <c r="D1462" s="175"/>
      <c r="E1462" s="132"/>
      <c r="F1462" s="178"/>
      <c r="G1462" s="181"/>
      <c r="H1462" s="164"/>
      <c r="I1462" s="166"/>
      <c r="J1462" s="169"/>
      <c r="K1462" s="62"/>
      <c r="L1462" s="63"/>
      <c r="M1462" s="63"/>
      <c r="N1462" s="65"/>
      <c r="O1462" s="127"/>
      <c r="P1462" s="100"/>
      <c r="Q1462" s="63">
        <f t="shared" si="626"/>
        <v>0</v>
      </c>
      <c r="R1462" s="65"/>
      <c r="S1462" s="64"/>
      <c r="T1462" s="40"/>
      <c r="U1462" s="106">
        <f>IF(EXACT(O1462,Y1462),M1462,M1462*(1-'Расчет ПРЕДЗАКАЗ'!$D$10))</f>
        <v>0</v>
      </c>
      <c r="V1462" s="106">
        <f t="shared" si="627"/>
        <v>0</v>
      </c>
      <c r="W1462" s="106" t="e">
        <f>IF(EXACT(O1462,Y1462),M1462,M1462*(1-#REF!))</f>
        <v>#REF!</v>
      </c>
      <c r="X1462" s="106" t="e">
        <f t="shared" si="628"/>
        <v>#REF!</v>
      </c>
      <c r="Y1462" s="107" t="s">
        <v>72</v>
      </c>
      <c r="Z1462" s="103">
        <f t="shared" si="624"/>
        <v>0</v>
      </c>
      <c r="AA1462" s="103">
        <f t="shared" si="625"/>
        <v>0</v>
      </c>
      <c r="AB1462" s="128" t="str">
        <f t="shared" si="629"/>
        <v/>
      </c>
      <c r="AC1462" s="128" t="e">
        <f t="shared" si="630"/>
        <v>#REF!</v>
      </c>
    </row>
    <row r="1463" spans="1:29" ht="11.25" customHeight="1" thickBot="1"/>
    <row r="1464" spans="1:29" ht="50.1" customHeight="1">
      <c r="A1464" s="170">
        <v>596</v>
      </c>
      <c r="B1464" s="170" t="s">
        <v>4705</v>
      </c>
      <c r="C1464" s="173" t="s">
        <v>4706</v>
      </c>
      <c r="D1464" s="173" t="s">
        <v>77</v>
      </c>
      <c r="E1464" s="131"/>
      <c r="F1464" s="196" t="s">
        <v>978</v>
      </c>
      <c r="G1464" s="179" t="s">
        <v>4707</v>
      </c>
      <c r="H1464" s="162" t="s">
        <v>1052</v>
      </c>
      <c r="I1464" s="195" t="s">
        <v>2946</v>
      </c>
      <c r="J1464" s="167" t="s">
        <v>19</v>
      </c>
      <c r="K1464" s="62" t="s">
        <v>859</v>
      </c>
      <c r="L1464" s="63">
        <v>840</v>
      </c>
      <c r="M1464" s="63">
        <v>469</v>
      </c>
      <c r="N1464" s="142" t="s">
        <v>4708</v>
      </c>
      <c r="O1464" s="127" t="s">
        <v>72</v>
      </c>
      <c r="P1464" s="100"/>
      <c r="Q1464" s="63">
        <f>P1464*M1464</f>
        <v>0</v>
      </c>
      <c r="R1464" s="64"/>
      <c r="S1464" s="67">
        <v>16</v>
      </c>
      <c r="T1464" s="61"/>
      <c r="U1464" s="106">
        <f>IF(EXACT(O1464,Y1464),M1464,M1464*(1-'Расчет ПРЕДЗАКАЗ'!$D$10))</f>
        <v>469</v>
      </c>
      <c r="V1464" s="106">
        <f>P1464*U1464</f>
        <v>0</v>
      </c>
      <c r="W1464" s="106">
        <f>IF(EXACT(O1464,Y1464),M1464,M1464*(1-#REF!))</f>
        <v>469</v>
      </c>
      <c r="X1464" s="106">
        <f>P1464*W1464</f>
        <v>0</v>
      </c>
      <c r="Y1464" s="107" t="s">
        <v>72</v>
      </c>
      <c r="Z1464" s="103">
        <f t="shared" ref="Z1464:Z1478" si="631">IF(EXACT(O1464,Y1464),Q1464,0)</f>
        <v>0</v>
      </c>
      <c r="AA1464" s="103">
        <f t="shared" ref="AA1464:AA1478" si="632">IF(Z1464=0,Q1464,0)</f>
        <v>0</v>
      </c>
      <c r="AB1464" s="128">
        <f>IF(U1464=0,"",L1464/U1464-1)</f>
        <v>0.79104477611940305</v>
      </c>
      <c r="AC1464" s="128">
        <f>IF(W1464=0,"",L1464/W1464-1)</f>
        <v>0.79104477611940305</v>
      </c>
    </row>
    <row r="1465" spans="1:29" ht="50.1" customHeight="1">
      <c r="A1465" s="171"/>
      <c r="B1465" s="171"/>
      <c r="C1465" s="174"/>
      <c r="D1465" s="174"/>
      <c r="E1465" s="131"/>
      <c r="F1465" s="177"/>
      <c r="G1465" s="180"/>
      <c r="H1465" s="163"/>
      <c r="I1465" s="165"/>
      <c r="J1465" s="168"/>
      <c r="K1465" s="62" t="s">
        <v>861</v>
      </c>
      <c r="L1465" s="63">
        <v>840</v>
      </c>
      <c r="M1465" s="63">
        <v>469</v>
      </c>
      <c r="N1465" s="142" t="s">
        <v>4709</v>
      </c>
      <c r="O1465" s="127" t="s">
        <v>72</v>
      </c>
      <c r="P1465" s="100"/>
      <c r="Q1465" s="63">
        <f t="shared" ref="Q1465:Q1478" si="633">P1465*M1465</f>
        <v>0</v>
      </c>
      <c r="R1465" s="64"/>
      <c r="S1465" s="67">
        <v>14</v>
      </c>
      <c r="T1465" s="46"/>
      <c r="U1465" s="106">
        <f>IF(EXACT(O1465,Y1465),M1465,M1465*(1-'Расчет ПРЕДЗАКАЗ'!$D$10))</f>
        <v>469</v>
      </c>
      <c r="V1465" s="106">
        <f t="shared" ref="V1465:V1478" si="634">P1465*U1465</f>
        <v>0</v>
      </c>
      <c r="W1465" s="106">
        <f>IF(EXACT(O1465,Y1465),M1465,M1465*(1-#REF!))</f>
        <v>469</v>
      </c>
      <c r="X1465" s="106">
        <f t="shared" ref="X1465:X1478" si="635">P1465*W1465</f>
        <v>0</v>
      </c>
      <c r="Y1465" s="107" t="s">
        <v>72</v>
      </c>
      <c r="Z1465" s="103">
        <f t="shared" si="631"/>
        <v>0</v>
      </c>
      <c r="AA1465" s="103">
        <f t="shared" si="632"/>
        <v>0</v>
      </c>
      <c r="AB1465" s="128">
        <f t="shared" ref="AB1465:AB1478" si="636">IF(U1465=0,"",L1465/U1465-1)</f>
        <v>0.79104477611940305</v>
      </c>
      <c r="AC1465" s="128">
        <f t="shared" ref="AC1465:AC1478" si="637">IF(W1465=0,"",L1465/W1465-1)</f>
        <v>0.79104477611940305</v>
      </c>
    </row>
    <row r="1466" spans="1:29" ht="50.1" customHeight="1">
      <c r="A1466" s="171"/>
      <c r="B1466" s="171"/>
      <c r="C1466" s="174"/>
      <c r="D1466" s="174"/>
      <c r="E1466" s="131"/>
      <c r="F1466" s="177"/>
      <c r="G1466" s="180"/>
      <c r="H1466" s="163"/>
      <c r="I1466" s="165"/>
      <c r="J1466" s="168"/>
      <c r="K1466" s="62" t="s">
        <v>1007</v>
      </c>
      <c r="L1466" s="63">
        <v>840</v>
      </c>
      <c r="M1466" s="63">
        <v>469</v>
      </c>
      <c r="N1466" s="142" t="s">
        <v>4710</v>
      </c>
      <c r="O1466" s="127" t="s">
        <v>72</v>
      </c>
      <c r="P1466" s="100"/>
      <c r="Q1466" s="63">
        <f t="shared" si="633"/>
        <v>0</v>
      </c>
      <c r="R1466" s="64"/>
      <c r="S1466" s="67">
        <v>19</v>
      </c>
      <c r="T1466" s="46"/>
      <c r="U1466" s="106">
        <f>IF(EXACT(O1466,Y1466),M1466,M1466*(1-'Расчет ПРЕДЗАКАЗ'!$D$10))</f>
        <v>469</v>
      </c>
      <c r="V1466" s="106">
        <f t="shared" si="634"/>
        <v>0</v>
      </c>
      <c r="W1466" s="106">
        <f>IF(EXACT(O1466,Y1466),M1466,M1466*(1-#REF!))</f>
        <v>469</v>
      </c>
      <c r="X1466" s="106">
        <f t="shared" si="635"/>
        <v>0</v>
      </c>
      <c r="Y1466" s="107" t="s">
        <v>72</v>
      </c>
      <c r="Z1466" s="103">
        <f t="shared" si="631"/>
        <v>0</v>
      </c>
      <c r="AA1466" s="103">
        <f t="shared" si="632"/>
        <v>0</v>
      </c>
      <c r="AB1466" s="128">
        <f t="shared" si="636"/>
        <v>0.79104477611940305</v>
      </c>
      <c r="AC1466" s="128">
        <f t="shared" si="637"/>
        <v>0.79104477611940305</v>
      </c>
    </row>
    <row r="1467" spans="1:29" ht="50.1" customHeight="1">
      <c r="A1467" s="171"/>
      <c r="B1467" s="171"/>
      <c r="C1467" s="174"/>
      <c r="D1467" s="174"/>
      <c r="E1467" s="131"/>
      <c r="F1467" s="177"/>
      <c r="G1467" s="180"/>
      <c r="H1467" s="163"/>
      <c r="I1467" s="165"/>
      <c r="J1467" s="168"/>
      <c r="K1467" s="62" t="s">
        <v>1040</v>
      </c>
      <c r="L1467" s="63">
        <v>840</v>
      </c>
      <c r="M1467" s="63">
        <v>469</v>
      </c>
      <c r="N1467" s="142" t="s">
        <v>4711</v>
      </c>
      <c r="O1467" s="127" t="s">
        <v>72</v>
      </c>
      <c r="P1467" s="100"/>
      <c r="Q1467" s="63">
        <f t="shared" si="633"/>
        <v>0</v>
      </c>
      <c r="R1467" s="64"/>
      <c r="S1467" s="67">
        <v>14</v>
      </c>
      <c r="T1467" s="46"/>
      <c r="U1467" s="106">
        <f>IF(EXACT(O1467,Y1467),M1467,M1467*(1-'Расчет ПРЕДЗАКАЗ'!$D$10))</f>
        <v>469</v>
      </c>
      <c r="V1467" s="106">
        <f t="shared" si="634"/>
        <v>0</v>
      </c>
      <c r="W1467" s="106">
        <f>IF(EXACT(O1467,Y1467),M1467,M1467*(1-#REF!))</f>
        <v>469</v>
      </c>
      <c r="X1467" s="106">
        <f t="shared" si="635"/>
        <v>0</v>
      </c>
      <c r="Y1467" s="107" t="s">
        <v>72</v>
      </c>
      <c r="Z1467" s="103">
        <f t="shared" si="631"/>
        <v>0</v>
      </c>
      <c r="AA1467" s="103">
        <f t="shared" si="632"/>
        <v>0</v>
      </c>
      <c r="AB1467" s="128">
        <f t="shared" si="636"/>
        <v>0.79104477611940305</v>
      </c>
      <c r="AC1467" s="128">
        <f t="shared" si="637"/>
        <v>0.79104477611940305</v>
      </c>
    </row>
    <row r="1468" spans="1:29" ht="50.1" customHeight="1">
      <c r="A1468" s="171"/>
      <c r="B1468" s="171"/>
      <c r="C1468" s="174"/>
      <c r="D1468" s="174"/>
      <c r="E1468" s="131"/>
      <c r="F1468" s="177"/>
      <c r="G1468" s="180"/>
      <c r="H1468" s="163"/>
      <c r="I1468" s="165"/>
      <c r="J1468" s="168"/>
      <c r="K1468" s="62" t="s">
        <v>1043</v>
      </c>
      <c r="L1468" s="63">
        <v>840</v>
      </c>
      <c r="M1468" s="63">
        <v>469</v>
      </c>
      <c r="N1468" s="142" t="s">
        <v>4712</v>
      </c>
      <c r="O1468" s="127" t="s">
        <v>72</v>
      </c>
      <c r="P1468" s="100"/>
      <c r="Q1468" s="63">
        <f t="shared" si="633"/>
        <v>0</v>
      </c>
      <c r="R1468" s="64"/>
      <c r="S1468" s="67">
        <v>11</v>
      </c>
      <c r="T1468" s="46"/>
      <c r="U1468" s="106">
        <f>IF(EXACT(O1468,Y1468),M1468,M1468*(1-'Расчет ПРЕДЗАКАЗ'!$D$10))</f>
        <v>469</v>
      </c>
      <c r="V1468" s="106">
        <f t="shared" si="634"/>
        <v>0</v>
      </c>
      <c r="W1468" s="106">
        <f>IF(EXACT(O1468,Y1468),M1468,M1468*(1-#REF!))</f>
        <v>469</v>
      </c>
      <c r="X1468" s="106">
        <f t="shared" si="635"/>
        <v>0</v>
      </c>
      <c r="Y1468" s="107" t="s">
        <v>72</v>
      </c>
      <c r="Z1468" s="103">
        <f t="shared" si="631"/>
        <v>0</v>
      </c>
      <c r="AA1468" s="103">
        <f t="shared" si="632"/>
        <v>0</v>
      </c>
      <c r="AB1468" s="128">
        <f t="shared" si="636"/>
        <v>0.79104477611940305</v>
      </c>
      <c r="AC1468" s="128">
        <f t="shared" si="637"/>
        <v>0.79104477611940305</v>
      </c>
    </row>
    <row r="1469" spans="1:29" ht="50.1" customHeight="1">
      <c r="A1469" s="171"/>
      <c r="B1469" s="171"/>
      <c r="C1469" s="174"/>
      <c r="D1469" s="174"/>
      <c r="E1469" s="131"/>
      <c r="F1469" s="177"/>
      <c r="G1469" s="180"/>
      <c r="H1469" s="163"/>
      <c r="I1469" s="165"/>
      <c r="J1469" s="168"/>
      <c r="K1469" s="62" t="s">
        <v>1741</v>
      </c>
      <c r="L1469" s="63">
        <v>840</v>
      </c>
      <c r="M1469" s="63">
        <v>469</v>
      </c>
      <c r="N1469" s="142" t="s">
        <v>4713</v>
      </c>
      <c r="O1469" s="127" t="s">
        <v>72</v>
      </c>
      <c r="P1469" s="100"/>
      <c r="Q1469" s="63">
        <f t="shared" si="633"/>
        <v>0</v>
      </c>
      <c r="R1469" s="64"/>
      <c r="S1469" s="67">
        <v>2</v>
      </c>
      <c r="T1469" s="46"/>
      <c r="U1469" s="106">
        <f>IF(EXACT(O1469,Y1469),M1469,M1469*(1-'Расчет ПРЕДЗАКАЗ'!$D$10))</f>
        <v>469</v>
      </c>
      <c r="V1469" s="106">
        <f t="shared" si="634"/>
        <v>0</v>
      </c>
      <c r="W1469" s="106">
        <f>IF(EXACT(O1469,Y1469),M1469,M1469*(1-#REF!))</f>
        <v>469</v>
      </c>
      <c r="X1469" s="106">
        <f t="shared" si="635"/>
        <v>0</v>
      </c>
      <c r="Y1469" s="107" t="s">
        <v>72</v>
      </c>
      <c r="Z1469" s="103">
        <f t="shared" si="631"/>
        <v>0</v>
      </c>
      <c r="AA1469" s="103">
        <f t="shared" si="632"/>
        <v>0</v>
      </c>
      <c r="AB1469" s="128">
        <f t="shared" si="636"/>
        <v>0.79104477611940305</v>
      </c>
      <c r="AC1469" s="128">
        <f t="shared" si="637"/>
        <v>0.79104477611940305</v>
      </c>
    </row>
    <row r="1470" spans="1:29" ht="50.1" customHeight="1">
      <c r="A1470" s="171"/>
      <c r="B1470" s="171"/>
      <c r="C1470" s="174"/>
      <c r="D1470" s="174"/>
      <c r="E1470" s="131"/>
      <c r="F1470" s="177"/>
      <c r="G1470" s="180"/>
      <c r="H1470" s="163"/>
      <c r="I1470" s="165"/>
      <c r="J1470" s="168"/>
      <c r="K1470" s="62"/>
      <c r="L1470" s="63"/>
      <c r="M1470" s="63"/>
      <c r="N1470" s="142"/>
      <c r="O1470" s="127"/>
      <c r="P1470" s="100"/>
      <c r="Q1470" s="63">
        <f t="shared" si="633"/>
        <v>0</v>
      </c>
      <c r="R1470" s="64"/>
      <c r="S1470" s="67"/>
      <c r="T1470" s="46"/>
      <c r="U1470" s="106">
        <f>IF(EXACT(O1470,Y1470),M1470,M1470*(1-'Расчет ПРЕДЗАКАЗ'!$D$10))</f>
        <v>0</v>
      </c>
      <c r="V1470" s="106">
        <f t="shared" si="634"/>
        <v>0</v>
      </c>
      <c r="W1470" s="106" t="e">
        <f>IF(EXACT(O1470,Y1470),M1470,M1470*(1-#REF!))</f>
        <v>#REF!</v>
      </c>
      <c r="X1470" s="106" t="e">
        <f t="shared" si="635"/>
        <v>#REF!</v>
      </c>
      <c r="Y1470" s="107" t="s">
        <v>72</v>
      </c>
      <c r="Z1470" s="103">
        <f t="shared" si="631"/>
        <v>0</v>
      </c>
      <c r="AA1470" s="103">
        <f t="shared" si="632"/>
        <v>0</v>
      </c>
      <c r="AB1470" s="128" t="str">
        <f t="shared" si="636"/>
        <v/>
      </c>
      <c r="AC1470" s="128" t="e">
        <f t="shared" si="637"/>
        <v>#REF!</v>
      </c>
    </row>
    <row r="1471" spans="1:29" ht="50.1" customHeight="1">
      <c r="A1471" s="171"/>
      <c r="B1471" s="171"/>
      <c r="C1471" s="174"/>
      <c r="D1471" s="174"/>
      <c r="E1471" s="131"/>
      <c r="F1471" s="177"/>
      <c r="G1471" s="180"/>
      <c r="H1471" s="163"/>
      <c r="I1471" s="165"/>
      <c r="J1471" s="168"/>
      <c r="K1471" s="62"/>
      <c r="L1471" s="63"/>
      <c r="M1471" s="63"/>
      <c r="N1471" s="142"/>
      <c r="O1471" s="127"/>
      <c r="P1471" s="100"/>
      <c r="Q1471" s="63">
        <f t="shared" si="633"/>
        <v>0</v>
      </c>
      <c r="R1471" s="64"/>
      <c r="S1471" s="67"/>
      <c r="T1471" s="46"/>
      <c r="U1471" s="106">
        <f>IF(EXACT(O1471,Y1471),M1471,M1471*(1-'Расчет ПРЕДЗАКАЗ'!$D$10))</f>
        <v>0</v>
      </c>
      <c r="V1471" s="106">
        <f t="shared" si="634"/>
        <v>0</v>
      </c>
      <c r="W1471" s="106" t="e">
        <f>IF(EXACT(O1471,Y1471),M1471,M1471*(1-#REF!))</f>
        <v>#REF!</v>
      </c>
      <c r="X1471" s="106" t="e">
        <f t="shared" si="635"/>
        <v>#REF!</v>
      </c>
      <c r="Y1471" s="107" t="s">
        <v>72</v>
      </c>
      <c r="Z1471" s="103">
        <f t="shared" si="631"/>
        <v>0</v>
      </c>
      <c r="AA1471" s="103">
        <f t="shared" si="632"/>
        <v>0</v>
      </c>
      <c r="AB1471" s="128" t="str">
        <f t="shared" si="636"/>
        <v/>
      </c>
      <c r="AC1471" s="128" t="e">
        <f t="shared" si="637"/>
        <v>#REF!</v>
      </c>
    </row>
    <row r="1472" spans="1:29" ht="50.1" customHeight="1">
      <c r="A1472" s="171"/>
      <c r="B1472" s="171"/>
      <c r="C1472" s="174"/>
      <c r="D1472" s="174"/>
      <c r="E1472" s="131"/>
      <c r="F1472" s="177"/>
      <c r="G1472" s="180"/>
      <c r="H1472" s="163"/>
      <c r="I1472" s="165"/>
      <c r="J1472" s="168"/>
      <c r="K1472" s="62"/>
      <c r="L1472" s="63"/>
      <c r="M1472" s="63"/>
      <c r="N1472" s="142"/>
      <c r="O1472" s="127"/>
      <c r="P1472" s="100"/>
      <c r="Q1472" s="63">
        <f t="shared" si="633"/>
        <v>0</v>
      </c>
      <c r="R1472" s="64"/>
      <c r="S1472" s="67"/>
      <c r="T1472" s="46"/>
      <c r="U1472" s="106">
        <f>IF(EXACT(O1472,Y1472),M1472,M1472*(1-'Расчет ПРЕДЗАКАЗ'!$D$10))</f>
        <v>0</v>
      </c>
      <c r="V1472" s="106">
        <f t="shared" si="634"/>
        <v>0</v>
      </c>
      <c r="W1472" s="106" t="e">
        <f>IF(EXACT(O1472,Y1472),M1472,M1472*(1-#REF!))</f>
        <v>#REF!</v>
      </c>
      <c r="X1472" s="106" t="e">
        <f t="shared" si="635"/>
        <v>#REF!</v>
      </c>
      <c r="Y1472" s="107" t="s">
        <v>72</v>
      </c>
      <c r="Z1472" s="103">
        <f t="shared" si="631"/>
        <v>0</v>
      </c>
      <c r="AA1472" s="103">
        <f t="shared" si="632"/>
        <v>0</v>
      </c>
      <c r="AB1472" s="128" t="str">
        <f t="shared" si="636"/>
        <v/>
      </c>
      <c r="AC1472" s="128" t="e">
        <f t="shared" si="637"/>
        <v>#REF!</v>
      </c>
    </row>
    <row r="1473" spans="1:29" ht="50.1" customHeight="1">
      <c r="A1473" s="171"/>
      <c r="B1473" s="171"/>
      <c r="C1473" s="174"/>
      <c r="D1473" s="174"/>
      <c r="E1473" s="131"/>
      <c r="F1473" s="177"/>
      <c r="G1473" s="180"/>
      <c r="H1473" s="163"/>
      <c r="I1473" s="165"/>
      <c r="J1473" s="168"/>
      <c r="K1473" s="62"/>
      <c r="L1473" s="63"/>
      <c r="M1473" s="63"/>
      <c r="N1473" s="65"/>
      <c r="O1473" s="127"/>
      <c r="P1473" s="100"/>
      <c r="Q1473" s="63">
        <f t="shared" si="633"/>
        <v>0</v>
      </c>
      <c r="R1473" s="65"/>
      <c r="S1473" s="67"/>
      <c r="T1473" s="40"/>
      <c r="U1473" s="106">
        <f>IF(EXACT(O1473,Y1473),M1473,M1473*(1-'Расчет ПРЕДЗАКАЗ'!$D$10))</f>
        <v>0</v>
      </c>
      <c r="V1473" s="106">
        <f t="shared" si="634"/>
        <v>0</v>
      </c>
      <c r="W1473" s="106" t="e">
        <f>IF(EXACT(O1473,Y1473),M1473,M1473*(1-#REF!))</f>
        <v>#REF!</v>
      </c>
      <c r="X1473" s="106" t="e">
        <f t="shared" si="635"/>
        <v>#REF!</v>
      </c>
      <c r="Y1473" s="107" t="s">
        <v>72</v>
      </c>
      <c r="Z1473" s="103">
        <f t="shared" si="631"/>
        <v>0</v>
      </c>
      <c r="AA1473" s="103">
        <f t="shared" si="632"/>
        <v>0</v>
      </c>
      <c r="AB1473" s="128" t="str">
        <f t="shared" si="636"/>
        <v/>
      </c>
      <c r="AC1473" s="128" t="e">
        <f t="shared" si="637"/>
        <v>#REF!</v>
      </c>
    </row>
    <row r="1474" spans="1:29" ht="50.1" customHeight="1">
      <c r="A1474" s="171"/>
      <c r="B1474" s="171"/>
      <c r="C1474" s="174"/>
      <c r="D1474" s="174"/>
      <c r="E1474" s="131"/>
      <c r="F1474" s="177"/>
      <c r="G1474" s="180"/>
      <c r="H1474" s="163"/>
      <c r="I1474" s="165"/>
      <c r="J1474" s="168"/>
      <c r="K1474" s="62"/>
      <c r="L1474" s="63"/>
      <c r="M1474" s="63"/>
      <c r="N1474" s="65"/>
      <c r="O1474" s="127"/>
      <c r="P1474" s="100"/>
      <c r="Q1474" s="63">
        <f t="shared" si="633"/>
        <v>0</v>
      </c>
      <c r="R1474" s="65"/>
      <c r="S1474" s="67"/>
      <c r="T1474" s="40"/>
      <c r="U1474" s="106">
        <f>IF(EXACT(O1474,Y1474),M1474,M1474*(1-'Расчет ПРЕДЗАКАЗ'!$D$10))</f>
        <v>0</v>
      </c>
      <c r="V1474" s="106">
        <f t="shared" si="634"/>
        <v>0</v>
      </c>
      <c r="W1474" s="106" t="e">
        <f>IF(EXACT(O1474,Y1474),M1474,M1474*(1-#REF!))</f>
        <v>#REF!</v>
      </c>
      <c r="X1474" s="106" t="e">
        <f t="shared" si="635"/>
        <v>#REF!</v>
      </c>
      <c r="Y1474" s="107" t="s">
        <v>72</v>
      </c>
      <c r="Z1474" s="103">
        <f t="shared" si="631"/>
        <v>0</v>
      </c>
      <c r="AA1474" s="103">
        <f t="shared" si="632"/>
        <v>0</v>
      </c>
      <c r="AB1474" s="128" t="str">
        <f t="shared" si="636"/>
        <v/>
      </c>
      <c r="AC1474" s="128" t="e">
        <f t="shared" si="637"/>
        <v>#REF!</v>
      </c>
    </row>
    <row r="1475" spans="1:29" ht="50.1" customHeight="1">
      <c r="A1475" s="171"/>
      <c r="B1475" s="171"/>
      <c r="C1475" s="174"/>
      <c r="D1475" s="174"/>
      <c r="E1475" s="131"/>
      <c r="F1475" s="177"/>
      <c r="G1475" s="180"/>
      <c r="H1475" s="163"/>
      <c r="I1475" s="165"/>
      <c r="J1475" s="168"/>
      <c r="K1475" s="62"/>
      <c r="L1475" s="63"/>
      <c r="M1475" s="63"/>
      <c r="N1475" s="65"/>
      <c r="O1475" s="127"/>
      <c r="P1475" s="100"/>
      <c r="Q1475" s="63">
        <f t="shared" si="633"/>
        <v>0</v>
      </c>
      <c r="R1475" s="65"/>
      <c r="S1475" s="67"/>
      <c r="T1475" s="40"/>
      <c r="U1475" s="106">
        <f>IF(EXACT(O1475,Y1475),M1475,M1475*(1-'Расчет ПРЕДЗАКАЗ'!$D$10))</f>
        <v>0</v>
      </c>
      <c r="V1475" s="106">
        <f t="shared" si="634"/>
        <v>0</v>
      </c>
      <c r="W1475" s="106" t="e">
        <f>IF(EXACT(O1475,Y1475),M1475,M1475*(1-#REF!))</f>
        <v>#REF!</v>
      </c>
      <c r="X1475" s="106" t="e">
        <f t="shared" si="635"/>
        <v>#REF!</v>
      </c>
      <c r="Y1475" s="107" t="s">
        <v>72</v>
      </c>
      <c r="Z1475" s="103">
        <f t="shared" si="631"/>
        <v>0</v>
      </c>
      <c r="AA1475" s="103">
        <f t="shared" si="632"/>
        <v>0</v>
      </c>
      <c r="AB1475" s="128" t="str">
        <f t="shared" si="636"/>
        <v/>
      </c>
      <c r="AC1475" s="128" t="e">
        <f t="shared" si="637"/>
        <v>#REF!</v>
      </c>
    </row>
    <row r="1476" spans="1:29" ht="50.1" customHeight="1">
      <c r="A1476" s="171"/>
      <c r="B1476" s="171"/>
      <c r="C1476" s="174"/>
      <c r="D1476" s="174"/>
      <c r="E1476" s="131"/>
      <c r="F1476" s="177"/>
      <c r="G1476" s="180"/>
      <c r="H1476" s="163"/>
      <c r="I1476" s="165"/>
      <c r="J1476" s="168"/>
      <c r="K1476" s="62"/>
      <c r="L1476" s="63"/>
      <c r="M1476" s="63"/>
      <c r="N1476" s="65"/>
      <c r="O1476" s="127"/>
      <c r="P1476" s="100"/>
      <c r="Q1476" s="63">
        <f t="shared" si="633"/>
        <v>0</v>
      </c>
      <c r="R1476" s="65"/>
      <c r="S1476" s="67"/>
      <c r="T1476" s="40"/>
      <c r="U1476" s="106">
        <f>IF(EXACT(O1476,Y1476),M1476,M1476*(1-'Расчет ПРЕДЗАКАЗ'!$D$10))</f>
        <v>0</v>
      </c>
      <c r="V1476" s="106">
        <f t="shared" si="634"/>
        <v>0</v>
      </c>
      <c r="W1476" s="106" t="e">
        <f>IF(EXACT(O1476,Y1476),M1476,M1476*(1-#REF!))</f>
        <v>#REF!</v>
      </c>
      <c r="X1476" s="106" t="e">
        <f t="shared" si="635"/>
        <v>#REF!</v>
      </c>
      <c r="Y1476" s="107" t="s">
        <v>72</v>
      </c>
      <c r="Z1476" s="103">
        <f t="shared" si="631"/>
        <v>0</v>
      </c>
      <c r="AA1476" s="103">
        <f t="shared" si="632"/>
        <v>0</v>
      </c>
      <c r="AB1476" s="128" t="str">
        <f t="shared" si="636"/>
        <v/>
      </c>
      <c r="AC1476" s="128" t="e">
        <f t="shared" si="637"/>
        <v>#REF!</v>
      </c>
    </row>
    <row r="1477" spans="1:29" ht="50.1" customHeight="1">
      <c r="A1477" s="171"/>
      <c r="B1477" s="171"/>
      <c r="C1477" s="174"/>
      <c r="D1477" s="174"/>
      <c r="E1477" s="131"/>
      <c r="F1477" s="177"/>
      <c r="G1477" s="180"/>
      <c r="H1477" s="163"/>
      <c r="I1477" s="165"/>
      <c r="J1477" s="168"/>
      <c r="K1477" s="62"/>
      <c r="L1477" s="63"/>
      <c r="M1477" s="63"/>
      <c r="N1477" s="65"/>
      <c r="O1477" s="127"/>
      <c r="P1477" s="100"/>
      <c r="Q1477" s="63">
        <f t="shared" si="633"/>
        <v>0</v>
      </c>
      <c r="R1477" s="65"/>
      <c r="S1477" s="67"/>
      <c r="T1477" s="40"/>
      <c r="U1477" s="106">
        <f>IF(EXACT(O1477,Y1477),M1477,M1477*(1-'Расчет ПРЕДЗАКАЗ'!$D$10))</f>
        <v>0</v>
      </c>
      <c r="V1477" s="106">
        <f t="shared" si="634"/>
        <v>0</v>
      </c>
      <c r="W1477" s="106" t="e">
        <f>IF(EXACT(O1477,Y1477),M1477,M1477*(1-#REF!))</f>
        <v>#REF!</v>
      </c>
      <c r="X1477" s="106" t="e">
        <f t="shared" si="635"/>
        <v>#REF!</v>
      </c>
      <c r="Y1477" s="107" t="s">
        <v>72</v>
      </c>
      <c r="Z1477" s="103">
        <f t="shared" si="631"/>
        <v>0</v>
      </c>
      <c r="AA1477" s="103">
        <f t="shared" si="632"/>
        <v>0</v>
      </c>
      <c r="AB1477" s="128" t="str">
        <f t="shared" si="636"/>
        <v/>
      </c>
      <c r="AC1477" s="128" t="e">
        <f t="shared" si="637"/>
        <v>#REF!</v>
      </c>
    </row>
    <row r="1478" spans="1:29" ht="50.1" customHeight="1">
      <c r="A1478" s="172"/>
      <c r="B1478" s="172"/>
      <c r="C1478" s="175"/>
      <c r="D1478" s="175"/>
      <c r="E1478" s="132"/>
      <c r="F1478" s="178"/>
      <c r="G1478" s="181"/>
      <c r="H1478" s="164"/>
      <c r="I1478" s="166"/>
      <c r="J1478" s="169"/>
      <c r="K1478" s="62"/>
      <c r="L1478" s="63"/>
      <c r="M1478" s="63"/>
      <c r="N1478" s="65"/>
      <c r="O1478" s="127"/>
      <c r="P1478" s="100"/>
      <c r="Q1478" s="63">
        <f t="shared" si="633"/>
        <v>0</v>
      </c>
      <c r="R1478" s="65"/>
      <c r="S1478" s="64"/>
      <c r="T1478" s="40"/>
      <c r="U1478" s="106">
        <f>IF(EXACT(O1478,Y1478),M1478,M1478*(1-'Расчет ПРЕДЗАКАЗ'!$D$10))</f>
        <v>0</v>
      </c>
      <c r="V1478" s="106">
        <f t="shared" si="634"/>
        <v>0</v>
      </c>
      <c r="W1478" s="106" t="e">
        <f>IF(EXACT(O1478,Y1478),M1478,M1478*(1-#REF!))</f>
        <v>#REF!</v>
      </c>
      <c r="X1478" s="106" t="e">
        <f t="shared" si="635"/>
        <v>#REF!</v>
      </c>
      <c r="Y1478" s="107" t="s">
        <v>72</v>
      </c>
      <c r="Z1478" s="103">
        <f t="shared" si="631"/>
        <v>0</v>
      </c>
      <c r="AA1478" s="103">
        <f t="shared" si="632"/>
        <v>0</v>
      </c>
      <c r="AB1478" s="128" t="str">
        <f t="shared" si="636"/>
        <v/>
      </c>
      <c r="AC1478" s="128" t="e">
        <f t="shared" si="637"/>
        <v>#REF!</v>
      </c>
    </row>
    <row r="1479" spans="1:29" ht="11.25" customHeight="1" thickBot="1"/>
    <row r="1480" spans="1:29" ht="50.1" customHeight="1">
      <c r="A1480" s="170">
        <v>597</v>
      </c>
      <c r="B1480" s="170" t="s">
        <v>4714</v>
      </c>
      <c r="C1480" s="173" t="s">
        <v>4715</v>
      </c>
      <c r="D1480" s="173" t="s">
        <v>77</v>
      </c>
      <c r="E1480" s="131"/>
      <c r="F1480" s="196" t="s">
        <v>978</v>
      </c>
      <c r="G1480" s="179" t="s">
        <v>4647</v>
      </c>
      <c r="H1480" s="162" t="s">
        <v>1052</v>
      </c>
      <c r="I1480" s="195" t="s">
        <v>2946</v>
      </c>
      <c r="J1480" s="167" t="s">
        <v>19</v>
      </c>
      <c r="K1480" s="62" t="s">
        <v>859</v>
      </c>
      <c r="L1480" s="63">
        <v>770</v>
      </c>
      <c r="M1480" s="63">
        <v>480</v>
      </c>
      <c r="N1480" s="142" t="s">
        <v>4716</v>
      </c>
      <c r="O1480" s="127" t="s">
        <v>72</v>
      </c>
      <c r="P1480" s="100"/>
      <c r="Q1480" s="63">
        <f>P1480*M1480</f>
        <v>0</v>
      </c>
      <c r="R1480" s="64"/>
      <c r="S1480" s="67">
        <v>30</v>
      </c>
      <c r="T1480" s="61"/>
      <c r="U1480" s="106">
        <f>IF(EXACT(O1480,Y1480),M1480,M1480*(1-'Расчет ПРЕДЗАКАЗ'!$D$10))</f>
        <v>480</v>
      </c>
      <c r="V1480" s="106">
        <f>P1480*U1480</f>
        <v>0</v>
      </c>
      <c r="W1480" s="106">
        <f>IF(EXACT(O1480,Y1480),M1480,M1480*(1-#REF!))</f>
        <v>480</v>
      </c>
      <c r="X1480" s="106">
        <f>P1480*W1480</f>
        <v>0</v>
      </c>
      <c r="Y1480" s="107" t="s">
        <v>72</v>
      </c>
      <c r="Z1480" s="103">
        <f t="shared" ref="Z1480:Z1494" si="638">IF(EXACT(O1480,Y1480),Q1480,0)</f>
        <v>0</v>
      </c>
      <c r="AA1480" s="103">
        <f t="shared" ref="AA1480:AA1494" si="639">IF(Z1480=0,Q1480,0)</f>
        <v>0</v>
      </c>
      <c r="AB1480" s="128">
        <f>IF(U1480=0,"",L1480/U1480-1)</f>
        <v>0.60416666666666674</v>
      </c>
      <c r="AC1480" s="128">
        <f>IF(W1480=0,"",L1480/W1480-1)</f>
        <v>0.60416666666666674</v>
      </c>
    </row>
    <row r="1481" spans="1:29" ht="50.1" customHeight="1">
      <c r="A1481" s="171"/>
      <c r="B1481" s="171"/>
      <c r="C1481" s="174"/>
      <c r="D1481" s="174"/>
      <c r="E1481" s="131"/>
      <c r="F1481" s="177"/>
      <c r="G1481" s="180"/>
      <c r="H1481" s="163"/>
      <c r="I1481" s="165"/>
      <c r="J1481" s="168"/>
      <c r="K1481" s="62" t="s">
        <v>1007</v>
      </c>
      <c r="L1481" s="63">
        <v>770</v>
      </c>
      <c r="M1481" s="63">
        <v>480</v>
      </c>
      <c r="N1481" s="142" t="s">
        <v>4717</v>
      </c>
      <c r="O1481" s="127" t="s">
        <v>72</v>
      </c>
      <c r="P1481" s="100"/>
      <c r="Q1481" s="63">
        <f t="shared" ref="Q1481:Q1494" si="640">P1481*M1481</f>
        <v>0</v>
      </c>
      <c r="R1481" s="64"/>
      <c r="S1481" s="67">
        <v>46</v>
      </c>
      <c r="T1481" s="46"/>
      <c r="U1481" s="106">
        <f>IF(EXACT(O1481,Y1481),M1481,M1481*(1-'Расчет ПРЕДЗАКАЗ'!$D$10))</f>
        <v>480</v>
      </c>
      <c r="V1481" s="106">
        <f t="shared" ref="V1481:V1494" si="641">P1481*U1481</f>
        <v>0</v>
      </c>
      <c r="W1481" s="106">
        <f>IF(EXACT(O1481,Y1481),M1481,M1481*(1-#REF!))</f>
        <v>480</v>
      </c>
      <c r="X1481" s="106">
        <f t="shared" ref="X1481:X1494" si="642">P1481*W1481</f>
        <v>0</v>
      </c>
      <c r="Y1481" s="107" t="s">
        <v>72</v>
      </c>
      <c r="Z1481" s="103">
        <f t="shared" si="638"/>
        <v>0</v>
      </c>
      <c r="AA1481" s="103">
        <f t="shared" si="639"/>
        <v>0</v>
      </c>
      <c r="AB1481" s="128">
        <f t="shared" ref="AB1481:AB1494" si="643">IF(U1481=0,"",L1481/U1481-1)</f>
        <v>0.60416666666666674</v>
      </c>
      <c r="AC1481" s="128">
        <f t="shared" ref="AC1481:AC1494" si="644">IF(W1481=0,"",L1481/W1481-1)</f>
        <v>0.60416666666666674</v>
      </c>
    </row>
    <row r="1482" spans="1:29" ht="50.1" customHeight="1">
      <c r="A1482" s="171"/>
      <c r="B1482" s="171"/>
      <c r="C1482" s="174"/>
      <c r="D1482" s="174"/>
      <c r="E1482" s="131"/>
      <c r="F1482" s="177"/>
      <c r="G1482" s="180"/>
      <c r="H1482" s="163"/>
      <c r="I1482" s="165"/>
      <c r="J1482" s="168"/>
      <c r="K1482" s="62" t="s">
        <v>1040</v>
      </c>
      <c r="L1482" s="63">
        <v>770</v>
      </c>
      <c r="M1482" s="63">
        <v>480</v>
      </c>
      <c r="N1482" s="142" t="s">
        <v>4718</v>
      </c>
      <c r="O1482" s="127" t="s">
        <v>72</v>
      </c>
      <c r="P1482" s="100"/>
      <c r="Q1482" s="63">
        <f t="shared" si="640"/>
        <v>0</v>
      </c>
      <c r="R1482" s="64"/>
      <c r="S1482" s="67">
        <v>40</v>
      </c>
      <c r="T1482" s="46"/>
      <c r="U1482" s="106">
        <f>IF(EXACT(O1482,Y1482),M1482,M1482*(1-'Расчет ПРЕДЗАКАЗ'!$D$10))</f>
        <v>480</v>
      </c>
      <c r="V1482" s="106">
        <f t="shared" si="641"/>
        <v>0</v>
      </c>
      <c r="W1482" s="106">
        <f>IF(EXACT(O1482,Y1482),M1482,M1482*(1-#REF!))</f>
        <v>480</v>
      </c>
      <c r="X1482" s="106">
        <f t="shared" si="642"/>
        <v>0</v>
      </c>
      <c r="Y1482" s="107" t="s">
        <v>72</v>
      </c>
      <c r="Z1482" s="103">
        <f t="shared" si="638"/>
        <v>0</v>
      </c>
      <c r="AA1482" s="103">
        <f t="shared" si="639"/>
        <v>0</v>
      </c>
      <c r="AB1482" s="128">
        <f t="shared" si="643"/>
        <v>0.60416666666666674</v>
      </c>
      <c r="AC1482" s="128">
        <f t="shared" si="644"/>
        <v>0.60416666666666674</v>
      </c>
    </row>
    <row r="1483" spans="1:29" ht="50.1" customHeight="1">
      <c r="A1483" s="171"/>
      <c r="B1483" s="171"/>
      <c r="C1483" s="174"/>
      <c r="D1483" s="174"/>
      <c r="E1483" s="131"/>
      <c r="F1483" s="177"/>
      <c r="G1483" s="180"/>
      <c r="H1483" s="163"/>
      <c r="I1483" s="165"/>
      <c r="J1483" s="168"/>
      <c r="K1483" s="62" t="s">
        <v>981</v>
      </c>
      <c r="L1483" s="63">
        <v>770</v>
      </c>
      <c r="M1483" s="63">
        <v>480</v>
      </c>
      <c r="N1483" s="142" t="s">
        <v>4719</v>
      </c>
      <c r="O1483" s="127" t="s">
        <v>72</v>
      </c>
      <c r="P1483" s="100"/>
      <c r="Q1483" s="63">
        <f t="shared" si="640"/>
        <v>0</v>
      </c>
      <c r="R1483" s="64"/>
      <c r="S1483" s="67">
        <v>25</v>
      </c>
      <c r="T1483" s="46"/>
      <c r="U1483" s="106">
        <f>IF(EXACT(O1483,Y1483),M1483,M1483*(1-'Расчет ПРЕДЗАКАЗ'!$D$10))</f>
        <v>480</v>
      </c>
      <c r="V1483" s="106">
        <f t="shared" si="641"/>
        <v>0</v>
      </c>
      <c r="W1483" s="106">
        <f>IF(EXACT(O1483,Y1483),M1483,M1483*(1-#REF!))</f>
        <v>480</v>
      </c>
      <c r="X1483" s="106">
        <f t="shared" si="642"/>
        <v>0</v>
      </c>
      <c r="Y1483" s="107" t="s">
        <v>72</v>
      </c>
      <c r="Z1483" s="103">
        <f t="shared" si="638"/>
        <v>0</v>
      </c>
      <c r="AA1483" s="103">
        <f t="shared" si="639"/>
        <v>0</v>
      </c>
      <c r="AB1483" s="128">
        <f t="shared" si="643"/>
        <v>0.60416666666666674</v>
      </c>
      <c r="AC1483" s="128">
        <f t="shared" si="644"/>
        <v>0.60416666666666674</v>
      </c>
    </row>
    <row r="1484" spans="1:29" ht="50.1" customHeight="1">
      <c r="A1484" s="171"/>
      <c r="B1484" s="171"/>
      <c r="C1484" s="174"/>
      <c r="D1484" s="174"/>
      <c r="E1484" s="131"/>
      <c r="F1484" s="177"/>
      <c r="G1484" s="180"/>
      <c r="H1484" s="163"/>
      <c r="I1484" s="165"/>
      <c r="J1484" s="168"/>
      <c r="K1484" s="62"/>
      <c r="L1484" s="63"/>
      <c r="M1484" s="63"/>
      <c r="N1484" s="142"/>
      <c r="O1484" s="127"/>
      <c r="P1484" s="100"/>
      <c r="Q1484" s="63">
        <f t="shared" si="640"/>
        <v>0</v>
      </c>
      <c r="R1484" s="64"/>
      <c r="S1484" s="67"/>
      <c r="T1484" s="46"/>
      <c r="U1484" s="106">
        <f>IF(EXACT(O1484,Y1484),M1484,M1484*(1-'Расчет ПРЕДЗАКАЗ'!$D$10))</f>
        <v>0</v>
      </c>
      <c r="V1484" s="106">
        <f t="shared" si="641"/>
        <v>0</v>
      </c>
      <c r="W1484" s="106" t="e">
        <f>IF(EXACT(O1484,Y1484),M1484,M1484*(1-#REF!))</f>
        <v>#REF!</v>
      </c>
      <c r="X1484" s="106" t="e">
        <f t="shared" si="642"/>
        <v>#REF!</v>
      </c>
      <c r="Y1484" s="107" t="s">
        <v>72</v>
      </c>
      <c r="Z1484" s="103">
        <f t="shared" si="638"/>
        <v>0</v>
      </c>
      <c r="AA1484" s="103">
        <f t="shared" si="639"/>
        <v>0</v>
      </c>
      <c r="AB1484" s="128" t="str">
        <f t="shared" si="643"/>
        <v/>
      </c>
      <c r="AC1484" s="128" t="e">
        <f t="shared" si="644"/>
        <v>#REF!</v>
      </c>
    </row>
    <row r="1485" spans="1:29" ht="50.1" customHeight="1">
      <c r="A1485" s="171"/>
      <c r="B1485" s="171"/>
      <c r="C1485" s="174"/>
      <c r="D1485" s="174"/>
      <c r="E1485" s="131"/>
      <c r="F1485" s="177"/>
      <c r="G1485" s="180"/>
      <c r="H1485" s="163"/>
      <c r="I1485" s="165"/>
      <c r="J1485" s="168"/>
      <c r="K1485" s="62"/>
      <c r="L1485" s="63"/>
      <c r="M1485" s="63"/>
      <c r="N1485" s="142"/>
      <c r="O1485" s="127"/>
      <c r="P1485" s="100"/>
      <c r="Q1485" s="63">
        <f t="shared" si="640"/>
        <v>0</v>
      </c>
      <c r="R1485" s="64"/>
      <c r="S1485" s="67"/>
      <c r="T1485" s="46"/>
      <c r="U1485" s="106">
        <f>IF(EXACT(O1485,Y1485),M1485,M1485*(1-'Расчет ПРЕДЗАКАЗ'!$D$10))</f>
        <v>0</v>
      </c>
      <c r="V1485" s="106">
        <f t="shared" si="641"/>
        <v>0</v>
      </c>
      <c r="W1485" s="106" t="e">
        <f>IF(EXACT(O1485,Y1485),M1485,M1485*(1-#REF!))</f>
        <v>#REF!</v>
      </c>
      <c r="X1485" s="106" t="e">
        <f t="shared" si="642"/>
        <v>#REF!</v>
      </c>
      <c r="Y1485" s="107" t="s">
        <v>72</v>
      </c>
      <c r="Z1485" s="103">
        <f t="shared" si="638"/>
        <v>0</v>
      </c>
      <c r="AA1485" s="103">
        <f t="shared" si="639"/>
        <v>0</v>
      </c>
      <c r="AB1485" s="128" t="str">
        <f t="shared" si="643"/>
        <v/>
      </c>
      <c r="AC1485" s="128" t="e">
        <f t="shared" si="644"/>
        <v>#REF!</v>
      </c>
    </row>
    <row r="1486" spans="1:29" ht="50.1" customHeight="1">
      <c r="A1486" s="171"/>
      <c r="B1486" s="171"/>
      <c r="C1486" s="174"/>
      <c r="D1486" s="174"/>
      <c r="E1486" s="131"/>
      <c r="F1486" s="177"/>
      <c r="G1486" s="180"/>
      <c r="H1486" s="163"/>
      <c r="I1486" s="165"/>
      <c r="J1486" s="168"/>
      <c r="K1486" s="62"/>
      <c r="L1486" s="63"/>
      <c r="M1486" s="63"/>
      <c r="N1486" s="142"/>
      <c r="O1486" s="127"/>
      <c r="P1486" s="100"/>
      <c r="Q1486" s="63">
        <f t="shared" si="640"/>
        <v>0</v>
      </c>
      <c r="R1486" s="64"/>
      <c r="S1486" s="67"/>
      <c r="T1486" s="46"/>
      <c r="U1486" s="106">
        <f>IF(EXACT(O1486,Y1486),M1486,M1486*(1-'Расчет ПРЕДЗАКАЗ'!$D$10))</f>
        <v>0</v>
      </c>
      <c r="V1486" s="106">
        <f t="shared" si="641"/>
        <v>0</v>
      </c>
      <c r="W1486" s="106" t="e">
        <f>IF(EXACT(O1486,Y1486),M1486,M1486*(1-#REF!))</f>
        <v>#REF!</v>
      </c>
      <c r="X1486" s="106" t="e">
        <f t="shared" si="642"/>
        <v>#REF!</v>
      </c>
      <c r="Y1486" s="107" t="s">
        <v>72</v>
      </c>
      <c r="Z1486" s="103">
        <f t="shared" si="638"/>
        <v>0</v>
      </c>
      <c r="AA1486" s="103">
        <f t="shared" si="639"/>
        <v>0</v>
      </c>
      <c r="AB1486" s="128" t="str">
        <f t="shared" si="643"/>
        <v/>
      </c>
      <c r="AC1486" s="128" t="e">
        <f t="shared" si="644"/>
        <v>#REF!</v>
      </c>
    </row>
    <row r="1487" spans="1:29" ht="50.1" customHeight="1">
      <c r="A1487" s="171"/>
      <c r="B1487" s="171"/>
      <c r="C1487" s="174"/>
      <c r="D1487" s="174"/>
      <c r="E1487" s="131"/>
      <c r="F1487" s="177"/>
      <c r="G1487" s="180"/>
      <c r="H1487" s="163"/>
      <c r="I1487" s="165"/>
      <c r="J1487" s="168"/>
      <c r="K1487" s="62"/>
      <c r="L1487" s="63"/>
      <c r="M1487" s="63"/>
      <c r="N1487" s="142"/>
      <c r="O1487" s="127"/>
      <c r="P1487" s="100"/>
      <c r="Q1487" s="63">
        <f t="shared" si="640"/>
        <v>0</v>
      </c>
      <c r="R1487" s="64"/>
      <c r="S1487" s="67"/>
      <c r="T1487" s="46"/>
      <c r="U1487" s="106">
        <f>IF(EXACT(O1487,Y1487),M1487,M1487*(1-'Расчет ПРЕДЗАКАЗ'!$D$10))</f>
        <v>0</v>
      </c>
      <c r="V1487" s="106">
        <f t="shared" si="641"/>
        <v>0</v>
      </c>
      <c r="W1487" s="106" t="e">
        <f>IF(EXACT(O1487,Y1487),M1487,M1487*(1-#REF!))</f>
        <v>#REF!</v>
      </c>
      <c r="X1487" s="106" t="e">
        <f t="shared" si="642"/>
        <v>#REF!</v>
      </c>
      <c r="Y1487" s="107" t="s">
        <v>72</v>
      </c>
      <c r="Z1487" s="103">
        <f t="shared" si="638"/>
        <v>0</v>
      </c>
      <c r="AA1487" s="103">
        <f t="shared" si="639"/>
        <v>0</v>
      </c>
      <c r="AB1487" s="128" t="str">
        <f t="shared" si="643"/>
        <v/>
      </c>
      <c r="AC1487" s="128" t="e">
        <f t="shared" si="644"/>
        <v>#REF!</v>
      </c>
    </row>
    <row r="1488" spans="1:29" ht="50.1" customHeight="1">
      <c r="A1488" s="171"/>
      <c r="B1488" s="171"/>
      <c r="C1488" s="174"/>
      <c r="D1488" s="174"/>
      <c r="E1488" s="131"/>
      <c r="F1488" s="177"/>
      <c r="G1488" s="180"/>
      <c r="H1488" s="163"/>
      <c r="I1488" s="165"/>
      <c r="J1488" s="168"/>
      <c r="K1488" s="62"/>
      <c r="L1488" s="63"/>
      <c r="M1488" s="63"/>
      <c r="N1488" s="142"/>
      <c r="O1488" s="127"/>
      <c r="P1488" s="100"/>
      <c r="Q1488" s="63">
        <f t="shared" si="640"/>
        <v>0</v>
      </c>
      <c r="R1488" s="64"/>
      <c r="S1488" s="67"/>
      <c r="T1488" s="46"/>
      <c r="U1488" s="106">
        <f>IF(EXACT(O1488,Y1488),M1488,M1488*(1-'Расчет ПРЕДЗАКАЗ'!$D$10))</f>
        <v>0</v>
      </c>
      <c r="V1488" s="106">
        <f t="shared" si="641"/>
        <v>0</v>
      </c>
      <c r="W1488" s="106" t="e">
        <f>IF(EXACT(O1488,Y1488),M1488,M1488*(1-#REF!))</f>
        <v>#REF!</v>
      </c>
      <c r="X1488" s="106" t="e">
        <f t="shared" si="642"/>
        <v>#REF!</v>
      </c>
      <c r="Y1488" s="107" t="s">
        <v>72</v>
      </c>
      <c r="Z1488" s="103">
        <f t="shared" si="638"/>
        <v>0</v>
      </c>
      <c r="AA1488" s="103">
        <f t="shared" si="639"/>
        <v>0</v>
      </c>
      <c r="AB1488" s="128" t="str">
        <f t="shared" si="643"/>
        <v/>
      </c>
      <c r="AC1488" s="128" t="e">
        <f t="shared" si="644"/>
        <v>#REF!</v>
      </c>
    </row>
    <row r="1489" spans="1:29" ht="50.1" customHeight="1">
      <c r="A1489" s="171"/>
      <c r="B1489" s="171"/>
      <c r="C1489" s="174"/>
      <c r="D1489" s="174"/>
      <c r="E1489" s="131"/>
      <c r="F1489" s="177"/>
      <c r="G1489" s="180"/>
      <c r="H1489" s="163"/>
      <c r="I1489" s="165"/>
      <c r="J1489" s="168"/>
      <c r="K1489" s="62"/>
      <c r="L1489" s="63"/>
      <c r="M1489" s="63"/>
      <c r="N1489" s="65"/>
      <c r="O1489" s="127"/>
      <c r="P1489" s="100"/>
      <c r="Q1489" s="63">
        <f t="shared" si="640"/>
        <v>0</v>
      </c>
      <c r="R1489" s="65"/>
      <c r="S1489" s="67"/>
      <c r="T1489" s="40"/>
      <c r="U1489" s="106">
        <f>IF(EXACT(O1489,Y1489),M1489,M1489*(1-'Расчет ПРЕДЗАКАЗ'!$D$10))</f>
        <v>0</v>
      </c>
      <c r="V1489" s="106">
        <f t="shared" si="641"/>
        <v>0</v>
      </c>
      <c r="W1489" s="106" t="e">
        <f>IF(EXACT(O1489,Y1489),M1489,M1489*(1-#REF!))</f>
        <v>#REF!</v>
      </c>
      <c r="X1489" s="106" t="e">
        <f t="shared" si="642"/>
        <v>#REF!</v>
      </c>
      <c r="Y1489" s="107" t="s">
        <v>72</v>
      </c>
      <c r="Z1489" s="103">
        <f t="shared" si="638"/>
        <v>0</v>
      </c>
      <c r="AA1489" s="103">
        <f t="shared" si="639"/>
        <v>0</v>
      </c>
      <c r="AB1489" s="128" t="str">
        <f t="shared" si="643"/>
        <v/>
      </c>
      <c r="AC1489" s="128" t="e">
        <f t="shared" si="644"/>
        <v>#REF!</v>
      </c>
    </row>
    <row r="1490" spans="1:29" ht="50.1" customHeight="1">
      <c r="A1490" s="171"/>
      <c r="B1490" s="171"/>
      <c r="C1490" s="174"/>
      <c r="D1490" s="174"/>
      <c r="E1490" s="131"/>
      <c r="F1490" s="177"/>
      <c r="G1490" s="180"/>
      <c r="H1490" s="163"/>
      <c r="I1490" s="165"/>
      <c r="J1490" s="168"/>
      <c r="K1490" s="62"/>
      <c r="L1490" s="63"/>
      <c r="M1490" s="63"/>
      <c r="N1490" s="65"/>
      <c r="O1490" s="127"/>
      <c r="P1490" s="100"/>
      <c r="Q1490" s="63">
        <f t="shared" si="640"/>
        <v>0</v>
      </c>
      <c r="R1490" s="65"/>
      <c r="S1490" s="67"/>
      <c r="T1490" s="40"/>
      <c r="U1490" s="106">
        <f>IF(EXACT(O1490,Y1490),M1490,M1490*(1-'Расчет ПРЕДЗАКАЗ'!$D$10))</f>
        <v>0</v>
      </c>
      <c r="V1490" s="106">
        <f t="shared" si="641"/>
        <v>0</v>
      </c>
      <c r="W1490" s="106" t="e">
        <f>IF(EXACT(O1490,Y1490),M1490,M1490*(1-#REF!))</f>
        <v>#REF!</v>
      </c>
      <c r="X1490" s="106" t="e">
        <f t="shared" si="642"/>
        <v>#REF!</v>
      </c>
      <c r="Y1490" s="107" t="s">
        <v>72</v>
      </c>
      <c r="Z1490" s="103">
        <f t="shared" si="638"/>
        <v>0</v>
      </c>
      <c r="AA1490" s="103">
        <f t="shared" si="639"/>
        <v>0</v>
      </c>
      <c r="AB1490" s="128" t="str">
        <f t="shared" si="643"/>
        <v/>
      </c>
      <c r="AC1490" s="128" t="e">
        <f t="shared" si="644"/>
        <v>#REF!</v>
      </c>
    </row>
    <row r="1491" spans="1:29" ht="50.1" customHeight="1">
      <c r="A1491" s="171"/>
      <c r="B1491" s="171"/>
      <c r="C1491" s="174"/>
      <c r="D1491" s="174"/>
      <c r="E1491" s="131"/>
      <c r="F1491" s="177"/>
      <c r="G1491" s="180"/>
      <c r="H1491" s="163"/>
      <c r="I1491" s="165"/>
      <c r="J1491" s="168"/>
      <c r="K1491" s="62"/>
      <c r="L1491" s="63"/>
      <c r="M1491" s="63"/>
      <c r="N1491" s="65"/>
      <c r="O1491" s="127"/>
      <c r="P1491" s="100"/>
      <c r="Q1491" s="63">
        <f t="shared" si="640"/>
        <v>0</v>
      </c>
      <c r="R1491" s="65"/>
      <c r="S1491" s="67"/>
      <c r="T1491" s="40"/>
      <c r="U1491" s="106">
        <f>IF(EXACT(O1491,Y1491),M1491,M1491*(1-'Расчет ПРЕДЗАКАЗ'!$D$10))</f>
        <v>0</v>
      </c>
      <c r="V1491" s="106">
        <f t="shared" si="641"/>
        <v>0</v>
      </c>
      <c r="W1491" s="106" t="e">
        <f>IF(EXACT(O1491,Y1491),M1491,M1491*(1-#REF!))</f>
        <v>#REF!</v>
      </c>
      <c r="X1491" s="106" t="e">
        <f t="shared" si="642"/>
        <v>#REF!</v>
      </c>
      <c r="Y1491" s="107" t="s">
        <v>72</v>
      </c>
      <c r="Z1491" s="103">
        <f t="shared" si="638"/>
        <v>0</v>
      </c>
      <c r="AA1491" s="103">
        <f t="shared" si="639"/>
        <v>0</v>
      </c>
      <c r="AB1491" s="128" t="str">
        <f t="shared" si="643"/>
        <v/>
      </c>
      <c r="AC1491" s="128" t="e">
        <f t="shared" si="644"/>
        <v>#REF!</v>
      </c>
    </row>
    <row r="1492" spans="1:29" ht="50.1" customHeight="1">
      <c r="A1492" s="171"/>
      <c r="B1492" s="171"/>
      <c r="C1492" s="174"/>
      <c r="D1492" s="174"/>
      <c r="E1492" s="131"/>
      <c r="F1492" s="177"/>
      <c r="G1492" s="180"/>
      <c r="H1492" s="163"/>
      <c r="I1492" s="165"/>
      <c r="J1492" s="168"/>
      <c r="K1492" s="62"/>
      <c r="L1492" s="63"/>
      <c r="M1492" s="63"/>
      <c r="N1492" s="65"/>
      <c r="O1492" s="127"/>
      <c r="P1492" s="100"/>
      <c r="Q1492" s="63">
        <f t="shared" si="640"/>
        <v>0</v>
      </c>
      <c r="R1492" s="65"/>
      <c r="S1492" s="67"/>
      <c r="T1492" s="40"/>
      <c r="U1492" s="106">
        <f>IF(EXACT(O1492,Y1492),M1492,M1492*(1-'Расчет ПРЕДЗАКАЗ'!$D$10))</f>
        <v>0</v>
      </c>
      <c r="V1492" s="106">
        <f t="shared" si="641"/>
        <v>0</v>
      </c>
      <c r="W1492" s="106" t="e">
        <f>IF(EXACT(O1492,Y1492),M1492,M1492*(1-#REF!))</f>
        <v>#REF!</v>
      </c>
      <c r="X1492" s="106" t="e">
        <f t="shared" si="642"/>
        <v>#REF!</v>
      </c>
      <c r="Y1492" s="107" t="s">
        <v>72</v>
      </c>
      <c r="Z1492" s="103">
        <f t="shared" si="638"/>
        <v>0</v>
      </c>
      <c r="AA1492" s="103">
        <f t="shared" si="639"/>
        <v>0</v>
      </c>
      <c r="AB1492" s="128" t="str">
        <f t="shared" si="643"/>
        <v/>
      </c>
      <c r="AC1492" s="128" t="e">
        <f t="shared" si="644"/>
        <v>#REF!</v>
      </c>
    </row>
    <row r="1493" spans="1:29" ht="50.1" customHeight="1">
      <c r="A1493" s="171"/>
      <c r="B1493" s="171"/>
      <c r="C1493" s="174"/>
      <c r="D1493" s="174"/>
      <c r="E1493" s="131"/>
      <c r="F1493" s="177"/>
      <c r="G1493" s="180"/>
      <c r="H1493" s="163"/>
      <c r="I1493" s="165"/>
      <c r="J1493" s="168"/>
      <c r="K1493" s="62"/>
      <c r="L1493" s="63"/>
      <c r="M1493" s="63"/>
      <c r="N1493" s="65"/>
      <c r="O1493" s="127"/>
      <c r="P1493" s="100"/>
      <c r="Q1493" s="63">
        <f t="shared" si="640"/>
        <v>0</v>
      </c>
      <c r="R1493" s="65"/>
      <c r="S1493" s="67"/>
      <c r="T1493" s="40"/>
      <c r="U1493" s="106">
        <f>IF(EXACT(O1493,Y1493),M1493,M1493*(1-'Расчет ПРЕДЗАКАЗ'!$D$10))</f>
        <v>0</v>
      </c>
      <c r="V1493" s="106">
        <f t="shared" si="641"/>
        <v>0</v>
      </c>
      <c r="W1493" s="106" t="e">
        <f>IF(EXACT(O1493,Y1493),M1493,M1493*(1-#REF!))</f>
        <v>#REF!</v>
      </c>
      <c r="X1493" s="106" t="e">
        <f t="shared" si="642"/>
        <v>#REF!</v>
      </c>
      <c r="Y1493" s="107" t="s">
        <v>72</v>
      </c>
      <c r="Z1493" s="103">
        <f t="shared" si="638"/>
        <v>0</v>
      </c>
      <c r="AA1493" s="103">
        <f t="shared" si="639"/>
        <v>0</v>
      </c>
      <c r="AB1493" s="128" t="str">
        <f t="shared" si="643"/>
        <v/>
      </c>
      <c r="AC1493" s="128" t="e">
        <f t="shared" si="644"/>
        <v>#REF!</v>
      </c>
    </row>
    <row r="1494" spans="1:29" ht="50.1" customHeight="1">
      <c r="A1494" s="172"/>
      <c r="B1494" s="172"/>
      <c r="C1494" s="175"/>
      <c r="D1494" s="175"/>
      <c r="E1494" s="132"/>
      <c r="F1494" s="178"/>
      <c r="G1494" s="181"/>
      <c r="H1494" s="164"/>
      <c r="I1494" s="166"/>
      <c r="J1494" s="169"/>
      <c r="K1494" s="62"/>
      <c r="L1494" s="63"/>
      <c r="M1494" s="63"/>
      <c r="N1494" s="65"/>
      <c r="O1494" s="127"/>
      <c r="P1494" s="100"/>
      <c r="Q1494" s="63">
        <f t="shared" si="640"/>
        <v>0</v>
      </c>
      <c r="R1494" s="65"/>
      <c r="S1494" s="64"/>
      <c r="T1494" s="40"/>
      <c r="U1494" s="106">
        <f>IF(EXACT(O1494,Y1494),M1494,M1494*(1-'Расчет ПРЕДЗАКАЗ'!$D$10))</f>
        <v>0</v>
      </c>
      <c r="V1494" s="106">
        <f t="shared" si="641"/>
        <v>0</v>
      </c>
      <c r="W1494" s="106" t="e">
        <f>IF(EXACT(O1494,Y1494),M1494,M1494*(1-#REF!))</f>
        <v>#REF!</v>
      </c>
      <c r="X1494" s="106" t="e">
        <f t="shared" si="642"/>
        <v>#REF!</v>
      </c>
      <c r="Y1494" s="107" t="s">
        <v>72</v>
      </c>
      <c r="Z1494" s="103">
        <f t="shared" si="638"/>
        <v>0</v>
      </c>
      <c r="AA1494" s="103">
        <f t="shared" si="639"/>
        <v>0</v>
      </c>
      <c r="AB1494" s="128" t="str">
        <f t="shared" si="643"/>
        <v/>
      </c>
      <c r="AC1494" s="128" t="e">
        <f t="shared" si="644"/>
        <v>#REF!</v>
      </c>
    </row>
    <row r="1495" spans="1:29" ht="11.25" customHeight="1" thickBot="1"/>
    <row r="1496" spans="1:29" ht="50.1" customHeight="1">
      <c r="A1496" s="170">
        <v>598</v>
      </c>
      <c r="B1496" s="170" t="s">
        <v>4720</v>
      </c>
      <c r="C1496" s="173" t="s">
        <v>4721</v>
      </c>
      <c r="D1496" s="173" t="s">
        <v>77</v>
      </c>
      <c r="E1496" s="131"/>
      <c r="F1496" s="196" t="s">
        <v>978</v>
      </c>
      <c r="G1496" s="179" t="s">
        <v>1735</v>
      </c>
      <c r="H1496" s="162" t="s">
        <v>1052</v>
      </c>
      <c r="I1496" s="195" t="s">
        <v>2946</v>
      </c>
      <c r="J1496" s="167" t="s">
        <v>19</v>
      </c>
      <c r="K1496" s="62" t="s">
        <v>859</v>
      </c>
      <c r="L1496" s="63">
        <v>840</v>
      </c>
      <c r="M1496" s="63">
        <v>469</v>
      </c>
      <c r="N1496" s="142" t="s">
        <v>4722</v>
      </c>
      <c r="O1496" s="127" t="s">
        <v>72</v>
      </c>
      <c r="P1496" s="100"/>
      <c r="Q1496" s="63">
        <f>P1496*M1496</f>
        <v>0</v>
      </c>
      <c r="R1496" s="64"/>
      <c r="S1496" s="67">
        <v>14</v>
      </c>
      <c r="T1496" s="61"/>
      <c r="U1496" s="106">
        <f>IF(EXACT(O1496,Y1496),M1496,M1496*(1-'Расчет ПРЕДЗАКАЗ'!$D$10))</f>
        <v>469</v>
      </c>
      <c r="V1496" s="106">
        <f>P1496*U1496</f>
        <v>0</v>
      </c>
      <c r="W1496" s="106">
        <f>IF(EXACT(O1496,Y1496),M1496,M1496*(1-#REF!))</f>
        <v>469</v>
      </c>
      <c r="X1496" s="106">
        <f>P1496*W1496</f>
        <v>0</v>
      </c>
      <c r="Y1496" s="107" t="s">
        <v>72</v>
      </c>
      <c r="Z1496" s="103">
        <f t="shared" ref="Z1496:Z1510" si="645">IF(EXACT(O1496,Y1496),Q1496,0)</f>
        <v>0</v>
      </c>
      <c r="AA1496" s="103">
        <f t="shared" ref="AA1496:AA1510" si="646">IF(Z1496=0,Q1496,0)</f>
        <v>0</v>
      </c>
      <c r="AB1496" s="128">
        <f>IF(U1496=0,"",L1496/U1496-1)</f>
        <v>0.79104477611940305</v>
      </c>
      <c r="AC1496" s="128">
        <f>IF(W1496=0,"",L1496/W1496-1)</f>
        <v>0.79104477611940305</v>
      </c>
    </row>
    <row r="1497" spans="1:29" ht="50.1" customHeight="1">
      <c r="A1497" s="171"/>
      <c r="B1497" s="171"/>
      <c r="C1497" s="174"/>
      <c r="D1497" s="174"/>
      <c r="E1497" s="131"/>
      <c r="F1497" s="177"/>
      <c r="G1497" s="180"/>
      <c r="H1497" s="163"/>
      <c r="I1497" s="165"/>
      <c r="J1497" s="168"/>
      <c r="K1497" s="62" t="s">
        <v>861</v>
      </c>
      <c r="L1497" s="63">
        <v>840</v>
      </c>
      <c r="M1497" s="63">
        <v>469</v>
      </c>
      <c r="N1497" s="142" t="s">
        <v>4723</v>
      </c>
      <c r="O1497" s="127" t="s">
        <v>72</v>
      </c>
      <c r="P1497" s="100"/>
      <c r="Q1497" s="63">
        <f t="shared" ref="Q1497:Q1510" si="647">P1497*M1497</f>
        <v>0</v>
      </c>
      <c r="R1497" s="64"/>
      <c r="S1497" s="67">
        <v>6</v>
      </c>
      <c r="T1497" s="46"/>
      <c r="U1497" s="106">
        <f>IF(EXACT(O1497,Y1497),M1497,M1497*(1-'Расчет ПРЕДЗАКАЗ'!$D$10))</f>
        <v>469</v>
      </c>
      <c r="V1497" s="106">
        <f t="shared" ref="V1497:V1510" si="648">P1497*U1497</f>
        <v>0</v>
      </c>
      <c r="W1497" s="106">
        <f>IF(EXACT(O1497,Y1497),M1497,M1497*(1-#REF!))</f>
        <v>469</v>
      </c>
      <c r="X1497" s="106">
        <f t="shared" ref="X1497:X1510" si="649">P1497*W1497</f>
        <v>0</v>
      </c>
      <c r="Y1497" s="107" t="s">
        <v>72</v>
      </c>
      <c r="Z1497" s="103">
        <f t="shared" si="645"/>
        <v>0</v>
      </c>
      <c r="AA1497" s="103">
        <f t="shared" si="646"/>
        <v>0</v>
      </c>
      <c r="AB1497" s="128">
        <f t="shared" ref="AB1497:AB1510" si="650">IF(U1497=0,"",L1497/U1497-1)</f>
        <v>0.79104477611940305</v>
      </c>
      <c r="AC1497" s="128">
        <f t="shared" ref="AC1497:AC1510" si="651">IF(W1497=0,"",L1497/W1497-1)</f>
        <v>0.79104477611940305</v>
      </c>
    </row>
    <row r="1498" spans="1:29" ht="50.1" customHeight="1">
      <c r="A1498" s="171"/>
      <c r="B1498" s="171"/>
      <c r="C1498" s="174"/>
      <c r="D1498" s="174"/>
      <c r="E1498" s="131"/>
      <c r="F1498" s="177"/>
      <c r="G1498" s="180"/>
      <c r="H1498" s="163"/>
      <c r="I1498" s="165"/>
      <c r="J1498" s="168"/>
      <c r="K1498" s="62" t="s">
        <v>1040</v>
      </c>
      <c r="L1498" s="63">
        <v>840</v>
      </c>
      <c r="M1498" s="63">
        <v>469</v>
      </c>
      <c r="N1498" s="142" t="s">
        <v>4724</v>
      </c>
      <c r="O1498" s="127" t="s">
        <v>72</v>
      </c>
      <c r="P1498" s="100"/>
      <c r="Q1498" s="63">
        <f t="shared" si="647"/>
        <v>0</v>
      </c>
      <c r="R1498" s="64"/>
      <c r="S1498" s="67">
        <v>7</v>
      </c>
      <c r="T1498" s="46"/>
      <c r="U1498" s="106">
        <f>IF(EXACT(O1498,Y1498),M1498,M1498*(1-'Расчет ПРЕДЗАКАЗ'!$D$10))</f>
        <v>469</v>
      </c>
      <c r="V1498" s="106">
        <f t="shared" si="648"/>
        <v>0</v>
      </c>
      <c r="W1498" s="106">
        <f>IF(EXACT(O1498,Y1498),M1498,M1498*(1-#REF!))</f>
        <v>469</v>
      </c>
      <c r="X1498" s="106">
        <f t="shared" si="649"/>
        <v>0</v>
      </c>
      <c r="Y1498" s="107" t="s">
        <v>72</v>
      </c>
      <c r="Z1498" s="103">
        <f t="shared" si="645"/>
        <v>0</v>
      </c>
      <c r="AA1498" s="103">
        <f t="shared" si="646"/>
        <v>0</v>
      </c>
      <c r="AB1498" s="128">
        <f t="shared" si="650"/>
        <v>0.79104477611940305</v>
      </c>
      <c r="AC1498" s="128">
        <f t="shared" si="651"/>
        <v>0.79104477611940305</v>
      </c>
    </row>
    <row r="1499" spans="1:29" ht="50.1" customHeight="1">
      <c r="A1499" s="171"/>
      <c r="B1499" s="171"/>
      <c r="C1499" s="174"/>
      <c r="D1499" s="174"/>
      <c r="E1499" s="131"/>
      <c r="F1499" s="177"/>
      <c r="G1499" s="180"/>
      <c r="H1499" s="163"/>
      <c r="I1499" s="165"/>
      <c r="J1499" s="168"/>
      <c r="K1499" s="62" t="s">
        <v>981</v>
      </c>
      <c r="L1499" s="63">
        <v>840</v>
      </c>
      <c r="M1499" s="63">
        <v>469</v>
      </c>
      <c r="N1499" s="142" t="s">
        <v>4725</v>
      </c>
      <c r="O1499" s="127" t="s">
        <v>72</v>
      </c>
      <c r="P1499" s="100"/>
      <c r="Q1499" s="63">
        <f t="shared" si="647"/>
        <v>0</v>
      </c>
      <c r="R1499" s="64"/>
      <c r="S1499" s="67">
        <v>16</v>
      </c>
      <c r="T1499" s="46"/>
      <c r="U1499" s="106">
        <f>IF(EXACT(O1499,Y1499),M1499,M1499*(1-'Расчет ПРЕДЗАКАЗ'!$D$10))</f>
        <v>469</v>
      </c>
      <c r="V1499" s="106">
        <f t="shared" si="648"/>
        <v>0</v>
      </c>
      <c r="W1499" s="106">
        <f>IF(EXACT(O1499,Y1499),M1499,M1499*(1-#REF!))</f>
        <v>469</v>
      </c>
      <c r="X1499" s="106">
        <f t="shared" si="649"/>
        <v>0</v>
      </c>
      <c r="Y1499" s="107" t="s">
        <v>72</v>
      </c>
      <c r="Z1499" s="103">
        <f t="shared" si="645"/>
        <v>0</v>
      </c>
      <c r="AA1499" s="103">
        <f t="shared" si="646"/>
        <v>0</v>
      </c>
      <c r="AB1499" s="128">
        <f t="shared" si="650"/>
        <v>0.79104477611940305</v>
      </c>
      <c r="AC1499" s="128">
        <f t="shared" si="651"/>
        <v>0.79104477611940305</v>
      </c>
    </row>
    <row r="1500" spans="1:29" ht="50.1" customHeight="1">
      <c r="A1500" s="171"/>
      <c r="B1500" s="171"/>
      <c r="C1500" s="174"/>
      <c r="D1500" s="174"/>
      <c r="E1500" s="131"/>
      <c r="F1500" s="177"/>
      <c r="G1500" s="180"/>
      <c r="H1500" s="163"/>
      <c r="I1500" s="165"/>
      <c r="J1500" s="168"/>
      <c r="K1500" s="62" t="s">
        <v>995</v>
      </c>
      <c r="L1500" s="63">
        <v>840</v>
      </c>
      <c r="M1500" s="63">
        <v>469</v>
      </c>
      <c r="N1500" s="142" t="s">
        <v>4726</v>
      </c>
      <c r="O1500" s="127" t="s">
        <v>72</v>
      </c>
      <c r="P1500" s="100"/>
      <c r="Q1500" s="63">
        <f t="shared" si="647"/>
        <v>0</v>
      </c>
      <c r="R1500" s="64"/>
      <c r="S1500" s="67">
        <v>17</v>
      </c>
      <c r="T1500" s="46"/>
      <c r="U1500" s="106">
        <f>IF(EXACT(O1500,Y1500),M1500,M1500*(1-'Расчет ПРЕДЗАКАЗ'!$D$10))</f>
        <v>469</v>
      </c>
      <c r="V1500" s="106">
        <f t="shared" si="648"/>
        <v>0</v>
      </c>
      <c r="W1500" s="106">
        <f>IF(EXACT(O1500,Y1500),M1500,M1500*(1-#REF!))</f>
        <v>469</v>
      </c>
      <c r="X1500" s="106">
        <f t="shared" si="649"/>
        <v>0</v>
      </c>
      <c r="Y1500" s="107" t="s">
        <v>72</v>
      </c>
      <c r="Z1500" s="103">
        <f t="shared" si="645"/>
        <v>0</v>
      </c>
      <c r="AA1500" s="103">
        <f t="shared" si="646"/>
        <v>0</v>
      </c>
      <c r="AB1500" s="128">
        <f t="shared" si="650"/>
        <v>0.79104477611940305</v>
      </c>
      <c r="AC1500" s="128">
        <f t="shared" si="651"/>
        <v>0.79104477611940305</v>
      </c>
    </row>
    <row r="1501" spans="1:29" ht="50.1" customHeight="1">
      <c r="A1501" s="171"/>
      <c r="B1501" s="171"/>
      <c r="C1501" s="174"/>
      <c r="D1501" s="174"/>
      <c r="E1501" s="131"/>
      <c r="F1501" s="177"/>
      <c r="G1501" s="180"/>
      <c r="H1501" s="163"/>
      <c r="I1501" s="165"/>
      <c r="J1501" s="168"/>
      <c r="K1501" s="62" t="s">
        <v>1741</v>
      </c>
      <c r="L1501" s="63">
        <v>840</v>
      </c>
      <c r="M1501" s="63">
        <v>469</v>
      </c>
      <c r="N1501" s="142" t="s">
        <v>4727</v>
      </c>
      <c r="O1501" s="127" t="s">
        <v>72</v>
      </c>
      <c r="P1501" s="100"/>
      <c r="Q1501" s="63">
        <f t="shared" si="647"/>
        <v>0</v>
      </c>
      <c r="R1501" s="64"/>
      <c r="S1501" s="67">
        <v>1</v>
      </c>
      <c r="T1501" s="46"/>
      <c r="U1501" s="106">
        <f>IF(EXACT(O1501,Y1501),M1501,M1501*(1-'Расчет ПРЕДЗАКАЗ'!$D$10))</f>
        <v>469</v>
      </c>
      <c r="V1501" s="106">
        <f t="shared" si="648"/>
        <v>0</v>
      </c>
      <c r="W1501" s="106">
        <f>IF(EXACT(O1501,Y1501),M1501,M1501*(1-#REF!))</f>
        <v>469</v>
      </c>
      <c r="X1501" s="106">
        <f t="shared" si="649"/>
        <v>0</v>
      </c>
      <c r="Y1501" s="107" t="s">
        <v>72</v>
      </c>
      <c r="Z1501" s="103">
        <f t="shared" si="645"/>
        <v>0</v>
      </c>
      <c r="AA1501" s="103">
        <f t="shared" si="646"/>
        <v>0</v>
      </c>
      <c r="AB1501" s="128">
        <f t="shared" si="650"/>
        <v>0.79104477611940305</v>
      </c>
      <c r="AC1501" s="128">
        <f t="shared" si="651"/>
        <v>0.79104477611940305</v>
      </c>
    </row>
    <row r="1502" spans="1:29" ht="50.1" customHeight="1">
      <c r="A1502" s="171"/>
      <c r="B1502" s="171"/>
      <c r="C1502" s="174"/>
      <c r="D1502" s="174"/>
      <c r="E1502" s="131"/>
      <c r="F1502" s="177"/>
      <c r="G1502" s="180"/>
      <c r="H1502" s="163"/>
      <c r="I1502" s="165"/>
      <c r="J1502" s="168"/>
      <c r="K1502" s="62"/>
      <c r="L1502" s="63"/>
      <c r="M1502" s="63"/>
      <c r="N1502" s="142"/>
      <c r="O1502" s="127"/>
      <c r="P1502" s="100"/>
      <c r="Q1502" s="63">
        <f t="shared" si="647"/>
        <v>0</v>
      </c>
      <c r="R1502" s="64"/>
      <c r="S1502" s="67"/>
      <c r="T1502" s="46"/>
      <c r="U1502" s="106">
        <f>IF(EXACT(O1502,Y1502),M1502,M1502*(1-'Расчет ПРЕДЗАКАЗ'!$D$10))</f>
        <v>0</v>
      </c>
      <c r="V1502" s="106">
        <f t="shared" si="648"/>
        <v>0</v>
      </c>
      <c r="W1502" s="106" t="e">
        <f>IF(EXACT(O1502,Y1502),M1502,M1502*(1-#REF!))</f>
        <v>#REF!</v>
      </c>
      <c r="X1502" s="106" t="e">
        <f t="shared" si="649"/>
        <v>#REF!</v>
      </c>
      <c r="Y1502" s="107" t="s">
        <v>72</v>
      </c>
      <c r="Z1502" s="103">
        <f t="shared" si="645"/>
        <v>0</v>
      </c>
      <c r="AA1502" s="103">
        <f t="shared" si="646"/>
        <v>0</v>
      </c>
      <c r="AB1502" s="128" t="str">
        <f t="shared" si="650"/>
        <v/>
      </c>
      <c r="AC1502" s="128" t="e">
        <f t="shared" si="651"/>
        <v>#REF!</v>
      </c>
    </row>
    <row r="1503" spans="1:29" ht="50.1" customHeight="1">
      <c r="A1503" s="171"/>
      <c r="B1503" s="171"/>
      <c r="C1503" s="174"/>
      <c r="D1503" s="174"/>
      <c r="E1503" s="131"/>
      <c r="F1503" s="177"/>
      <c r="G1503" s="180"/>
      <c r="H1503" s="163"/>
      <c r="I1503" s="165"/>
      <c r="J1503" s="168"/>
      <c r="K1503" s="62"/>
      <c r="L1503" s="63"/>
      <c r="M1503" s="63"/>
      <c r="N1503" s="142"/>
      <c r="O1503" s="127"/>
      <c r="P1503" s="100"/>
      <c r="Q1503" s="63">
        <f t="shared" si="647"/>
        <v>0</v>
      </c>
      <c r="R1503" s="64"/>
      <c r="S1503" s="67"/>
      <c r="T1503" s="46"/>
      <c r="U1503" s="106">
        <f>IF(EXACT(O1503,Y1503),M1503,M1503*(1-'Расчет ПРЕДЗАКАЗ'!$D$10))</f>
        <v>0</v>
      </c>
      <c r="V1503" s="106">
        <f t="shared" si="648"/>
        <v>0</v>
      </c>
      <c r="W1503" s="106" t="e">
        <f>IF(EXACT(O1503,Y1503),M1503,M1503*(1-#REF!))</f>
        <v>#REF!</v>
      </c>
      <c r="X1503" s="106" t="e">
        <f t="shared" si="649"/>
        <v>#REF!</v>
      </c>
      <c r="Y1503" s="107" t="s">
        <v>72</v>
      </c>
      <c r="Z1503" s="103">
        <f t="shared" si="645"/>
        <v>0</v>
      </c>
      <c r="AA1503" s="103">
        <f t="shared" si="646"/>
        <v>0</v>
      </c>
      <c r="AB1503" s="128" t="str">
        <f t="shared" si="650"/>
        <v/>
      </c>
      <c r="AC1503" s="128" t="e">
        <f t="shared" si="651"/>
        <v>#REF!</v>
      </c>
    </row>
    <row r="1504" spans="1:29" ht="50.1" customHeight="1">
      <c r="A1504" s="171"/>
      <c r="B1504" s="171"/>
      <c r="C1504" s="174"/>
      <c r="D1504" s="174"/>
      <c r="E1504" s="131"/>
      <c r="F1504" s="177"/>
      <c r="G1504" s="180"/>
      <c r="H1504" s="163"/>
      <c r="I1504" s="165"/>
      <c r="J1504" s="168"/>
      <c r="K1504" s="62"/>
      <c r="L1504" s="63"/>
      <c r="M1504" s="63"/>
      <c r="N1504" s="142"/>
      <c r="O1504" s="127"/>
      <c r="P1504" s="100"/>
      <c r="Q1504" s="63">
        <f t="shared" si="647"/>
        <v>0</v>
      </c>
      <c r="R1504" s="64"/>
      <c r="S1504" s="67"/>
      <c r="T1504" s="46"/>
      <c r="U1504" s="106">
        <f>IF(EXACT(O1504,Y1504),M1504,M1504*(1-'Расчет ПРЕДЗАКАЗ'!$D$10))</f>
        <v>0</v>
      </c>
      <c r="V1504" s="106">
        <f t="shared" si="648"/>
        <v>0</v>
      </c>
      <c r="W1504" s="106" t="e">
        <f>IF(EXACT(O1504,Y1504),M1504,M1504*(1-#REF!))</f>
        <v>#REF!</v>
      </c>
      <c r="X1504" s="106" t="e">
        <f t="shared" si="649"/>
        <v>#REF!</v>
      </c>
      <c r="Y1504" s="107" t="s">
        <v>72</v>
      </c>
      <c r="Z1504" s="103">
        <f t="shared" si="645"/>
        <v>0</v>
      </c>
      <c r="AA1504" s="103">
        <f t="shared" si="646"/>
        <v>0</v>
      </c>
      <c r="AB1504" s="128" t="str">
        <f t="shared" si="650"/>
        <v/>
      </c>
      <c r="AC1504" s="128" t="e">
        <f t="shared" si="651"/>
        <v>#REF!</v>
      </c>
    </row>
    <row r="1505" spans="1:29" ht="50.1" customHeight="1">
      <c r="A1505" s="171"/>
      <c r="B1505" s="171"/>
      <c r="C1505" s="174"/>
      <c r="D1505" s="174"/>
      <c r="E1505" s="131"/>
      <c r="F1505" s="177"/>
      <c r="G1505" s="180"/>
      <c r="H1505" s="163"/>
      <c r="I1505" s="165"/>
      <c r="J1505" s="168"/>
      <c r="K1505" s="62"/>
      <c r="L1505" s="63"/>
      <c r="M1505" s="63"/>
      <c r="N1505" s="65"/>
      <c r="O1505" s="127"/>
      <c r="P1505" s="100"/>
      <c r="Q1505" s="63">
        <f t="shared" si="647"/>
        <v>0</v>
      </c>
      <c r="R1505" s="65"/>
      <c r="S1505" s="67"/>
      <c r="T1505" s="40"/>
      <c r="U1505" s="106">
        <f>IF(EXACT(O1505,Y1505),M1505,M1505*(1-'Расчет ПРЕДЗАКАЗ'!$D$10))</f>
        <v>0</v>
      </c>
      <c r="V1505" s="106">
        <f t="shared" si="648"/>
        <v>0</v>
      </c>
      <c r="W1505" s="106" t="e">
        <f>IF(EXACT(O1505,Y1505),M1505,M1505*(1-#REF!))</f>
        <v>#REF!</v>
      </c>
      <c r="X1505" s="106" t="e">
        <f t="shared" si="649"/>
        <v>#REF!</v>
      </c>
      <c r="Y1505" s="107" t="s">
        <v>72</v>
      </c>
      <c r="Z1505" s="103">
        <f t="shared" si="645"/>
        <v>0</v>
      </c>
      <c r="AA1505" s="103">
        <f t="shared" si="646"/>
        <v>0</v>
      </c>
      <c r="AB1505" s="128" t="str">
        <f t="shared" si="650"/>
        <v/>
      </c>
      <c r="AC1505" s="128" t="e">
        <f t="shared" si="651"/>
        <v>#REF!</v>
      </c>
    </row>
    <row r="1506" spans="1:29" ht="50.1" customHeight="1">
      <c r="A1506" s="171"/>
      <c r="B1506" s="171"/>
      <c r="C1506" s="174"/>
      <c r="D1506" s="174"/>
      <c r="E1506" s="131"/>
      <c r="F1506" s="177"/>
      <c r="G1506" s="180"/>
      <c r="H1506" s="163"/>
      <c r="I1506" s="165"/>
      <c r="J1506" s="168"/>
      <c r="K1506" s="62"/>
      <c r="L1506" s="63"/>
      <c r="M1506" s="63"/>
      <c r="N1506" s="65"/>
      <c r="O1506" s="127"/>
      <c r="P1506" s="100"/>
      <c r="Q1506" s="63">
        <f t="shared" si="647"/>
        <v>0</v>
      </c>
      <c r="R1506" s="65"/>
      <c r="S1506" s="67"/>
      <c r="T1506" s="40"/>
      <c r="U1506" s="106">
        <f>IF(EXACT(O1506,Y1506),M1506,M1506*(1-'Расчет ПРЕДЗАКАЗ'!$D$10))</f>
        <v>0</v>
      </c>
      <c r="V1506" s="106">
        <f t="shared" si="648"/>
        <v>0</v>
      </c>
      <c r="W1506" s="106" t="e">
        <f>IF(EXACT(O1506,Y1506),M1506,M1506*(1-#REF!))</f>
        <v>#REF!</v>
      </c>
      <c r="X1506" s="106" t="e">
        <f t="shared" si="649"/>
        <v>#REF!</v>
      </c>
      <c r="Y1506" s="107" t="s">
        <v>72</v>
      </c>
      <c r="Z1506" s="103">
        <f t="shared" si="645"/>
        <v>0</v>
      </c>
      <c r="AA1506" s="103">
        <f t="shared" si="646"/>
        <v>0</v>
      </c>
      <c r="AB1506" s="128" t="str">
        <f t="shared" si="650"/>
        <v/>
      </c>
      <c r="AC1506" s="128" t="e">
        <f t="shared" si="651"/>
        <v>#REF!</v>
      </c>
    </row>
    <row r="1507" spans="1:29" ht="50.1" customHeight="1">
      <c r="A1507" s="171"/>
      <c r="B1507" s="171"/>
      <c r="C1507" s="174"/>
      <c r="D1507" s="174"/>
      <c r="E1507" s="131"/>
      <c r="F1507" s="177"/>
      <c r="G1507" s="180"/>
      <c r="H1507" s="163"/>
      <c r="I1507" s="165"/>
      <c r="J1507" s="168"/>
      <c r="K1507" s="62"/>
      <c r="L1507" s="63"/>
      <c r="M1507" s="63"/>
      <c r="N1507" s="65"/>
      <c r="O1507" s="127"/>
      <c r="P1507" s="100"/>
      <c r="Q1507" s="63">
        <f t="shared" si="647"/>
        <v>0</v>
      </c>
      <c r="R1507" s="65"/>
      <c r="S1507" s="67"/>
      <c r="T1507" s="40"/>
      <c r="U1507" s="106">
        <f>IF(EXACT(O1507,Y1507),M1507,M1507*(1-'Расчет ПРЕДЗАКАЗ'!$D$10))</f>
        <v>0</v>
      </c>
      <c r="V1507" s="106">
        <f t="shared" si="648"/>
        <v>0</v>
      </c>
      <c r="W1507" s="106" t="e">
        <f>IF(EXACT(O1507,Y1507),M1507,M1507*(1-#REF!))</f>
        <v>#REF!</v>
      </c>
      <c r="X1507" s="106" t="e">
        <f t="shared" si="649"/>
        <v>#REF!</v>
      </c>
      <c r="Y1507" s="107" t="s">
        <v>72</v>
      </c>
      <c r="Z1507" s="103">
        <f t="shared" si="645"/>
        <v>0</v>
      </c>
      <c r="AA1507" s="103">
        <f t="shared" si="646"/>
        <v>0</v>
      </c>
      <c r="AB1507" s="128" t="str">
        <f t="shared" si="650"/>
        <v/>
      </c>
      <c r="AC1507" s="128" t="e">
        <f t="shared" si="651"/>
        <v>#REF!</v>
      </c>
    </row>
    <row r="1508" spans="1:29" ht="50.1" customHeight="1">
      <c r="A1508" s="171"/>
      <c r="B1508" s="171"/>
      <c r="C1508" s="174"/>
      <c r="D1508" s="174"/>
      <c r="E1508" s="131"/>
      <c r="F1508" s="177"/>
      <c r="G1508" s="180"/>
      <c r="H1508" s="163"/>
      <c r="I1508" s="165"/>
      <c r="J1508" s="168"/>
      <c r="K1508" s="62"/>
      <c r="L1508" s="63"/>
      <c r="M1508" s="63"/>
      <c r="N1508" s="65"/>
      <c r="O1508" s="127"/>
      <c r="P1508" s="100"/>
      <c r="Q1508" s="63">
        <f t="shared" si="647"/>
        <v>0</v>
      </c>
      <c r="R1508" s="65"/>
      <c r="S1508" s="67"/>
      <c r="T1508" s="40"/>
      <c r="U1508" s="106">
        <f>IF(EXACT(O1508,Y1508),M1508,M1508*(1-'Расчет ПРЕДЗАКАЗ'!$D$10))</f>
        <v>0</v>
      </c>
      <c r="V1508" s="106">
        <f t="shared" si="648"/>
        <v>0</v>
      </c>
      <c r="W1508" s="106" t="e">
        <f>IF(EXACT(O1508,Y1508),M1508,M1508*(1-#REF!))</f>
        <v>#REF!</v>
      </c>
      <c r="X1508" s="106" t="e">
        <f t="shared" si="649"/>
        <v>#REF!</v>
      </c>
      <c r="Y1508" s="107" t="s">
        <v>72</v>
      </c>
      <c r="Z1508" s="103">
        <f t="shared" si="645"/>
        <v>0</v>
      </c>
      <c r="AA1508" s="103">
        <f t="shared" si="646"/>
        <v>0</v>
      </c>
      <c r="AB1508" s="128" t="str">
        <f t="shared" si="650"/>
        <v/>
      </c>
      <c r="AC1508" s="128" t="e">
        <f t="shared" si="651"/>
        <v>#REF!</v>
      </c>
    </row>
    <row r="1509" spans="1:29" ht="50.1" customHeight="1">
      <c r="A1509" s="171"/>
      <c r="B1509" s="171"/>
      <c r="C1509" s="174"/>
      <c r="D1509" s="174"/>
      <c r="E1509" s="131"/>
      <c r="F1509" s="177"/>
      <c r="G1509" s="180"/>
      <c r="H1509" s="163"/>
      <c r="I1509" s="165"/>
      <c r="J1509" s="168"/>
      <c r="K1509" s="62"/>
      <c r="L1509" s="63"/>
      <c r="M1509" s="63"/>
      <c r="N1509" s="65"/>
      <c r="O1509" s="127"/>
      <c r="P1509" s="100"/>
      <c r="Q1509" s="63">
        <f t="shared" si="647"/>
        <v>0</v>
      </c>
      <c r="R1509" s="65"/>
      <c r="S1509" s="67"/>
      <c r="T1509" s="40"/>
      <c r="U1509" s="106">
        <f>IF(EXACT(O1509,Y1509),M1509,M1509*(1-'Расчет ПРЕДЗАКАЗ'!$D$10))</f>
        <v>0</v>
      </c>
      <c r="V1509" s="106">
        <f t="shared" si="648"/>
        <v>0</v>
      </c>
      <c r="W1509" s="106" t="e">
        <f>IF(EXACT(O1509,Y1509),M1509,M1509*(1-#REF!))</f>
        <v>#REF!</v>
      </c>
      <c r="X1509" s="106" t="e">
        <f t="shared" si="649"/>
        <v>#REF!</v>
      </c>
      <c r="Y1509" s="107" t="s">
        <v>72</v>
      </c>
      <c r="Z1509" s="103">
        <f t="shared" si="645"/>
        <v>0</v>
      </c>
      <c r="AA1509" s="103">
        <f t="shared" si="646"/>
        <v>0</v>
      </c>
      <c r="AB1509" s="128" t="str">
        <f t="shared" si="650"/>
        <v/>
      </c>
      <c r="AC1509" s="128" t="e">
        <f t="shared" si="651"/>
        <v>#REF!</v>
      </c>
    </row>
    <row r="1510" spans="1:29" ht="50.1" customHeight="1">
      <c r="A1510" s="172"/>
      <c r="B1510" s="172"/>
      <c r="C1510" s="175"/>
      <c r="D1510" s="175"/>
      <c r="E1510" s="132"/>
      <c r="F1510" s="178"/>
      <c r="G1510" s="181"/>
      <c r="H1510" s="164"/>
      <c r="I1510" s="166"/>
      <c r="J1510" s="169"/>
      <c r="K1510" s="62"/>
      <c r="L1510" s="63"/>
      <c r="M1510" s="63"/>
      <c r="N1510" s="65"/>
      <c r="O1510" s="127"/>
      <c r="P1510" s="100"/>
      <c r="Q1510" s="63">
        <f t="shared" si="647"/>
        <v>0</v>
      </c>
      <c r="R1510" s="65"/>
      <c r="S1510" s="64"/>
      <c r="T1510" s="40"/>
      <c r="U1510" s="106">
        <f>IF(EXACT(O1510,Y1510),M1510,M1510*(1-'Расчет ПРЕДЗАКАЗ'!$D$10))</f>
        <v>0</v>
      </c>
      <c r="V1510" s="106">
        <f t="shared" si="648"/>
        <v>0</v>
      </c>
      <c r="W1510" s="106" t="e">
        <f>IF(EXACT(O1510,Y1510),M1510,M1510*(1-#REF!))</f>
        <v>#REF!</v>
      </c>
      <c r="X1510" s="106" t="e">
        <f t="shared" si="649"/>
        <v>#REF!</v>
      </c>
      <c r="Y1510" s="107" t="s">
        <v>72</v>
      </c>
      <c r="Z1510" s="103">
        <f t="shared" si="645"/>
        <v>0</v>
      </c>
      <c r="AA1510" s="103">
        <f t="shared" si="646"/>
        <v>0</v>
      </c>
      <c r="AB1510" s="128" t="str">
        <f t="shared" si="650"/>
        <v/>
      </c>
      <c r="AC1510" s="128" t="e">
        <f t="shared" si="651"/>
        <v>#REF!</v>
      </c>
    </row>
    <row r="1511" spans="1:29" ht="11.25" customHeight="1" thickBot="1"/>
    <row r="1512" spans="1:29" ht="50.1" customHeight="1">
      <c r="A1512" s="170">
        <v>599</v>
      </c>
      <c r="B1512" s="170" t="s">
        <v>4728</v>
      </c>
      <c r="C1512" s="173" t="s">
        <v>4729</v>
      </c>
      <c r="D1512" s="173" t="s">
        <v>77</v>
      </c>
      <c r="E1512" s="131"/>
      <c r="F1512" s="196" t="s">
        <v>978</v>
      </c>
      <c r="G1512" s="179" t="s">
        <v>4595</v>
      </c>
      <c r="H1512" s="162" t="s">
        <v>1052</v>
      </c>
      <c r="I1512" s="195" t="s">
        <v>1053</v>
      </c>
      <c r="J1512" s="167" t="s">
        <v>19</v>
      </c>
      <c r="K1512" s="62" t="s">
        <v>859</v>
      </c>
      <c r="L1512" s="63">
        <v>830</v>
      </c>
      <c r="M1512" s="63">
        <v>518</v>
      </c>
      <c r="N1512" s="142" t="s">
        <v>4730</v>
      </c>
      <c r="O1512" s="127" t="s">
        <v>72</v>
      </c>
      <c r="P1512" s="100"/>
      <c r="Q1512" s="63">
        <f>P1512*M1512</f>
        <v>0</v>
      </c>
      <c r="R1512" s="64"/>
      <c r="S1512" s="67">
        <v>47</v>
      </c>
      <c r="T1512" s="61"/>
      <c r="U1512" s="106">
        <f>IF(EXACT(O1512,Y1512),M1512,M1512*(1-'Расчет ПРЕДЗАКАЗ'!$D$10))</f>
        <v>518</v>
      </c>
      <c r="V1512" s="106">
        <f>P1512*U1512</f>
        <v>0</v>
      </c>
      <c r="W1512" s="106">
        <f>IF(EXACT(O1512,Y1512),M1512,M1512*(1-#REF!))</f>
        <v>518</v>
      </c>
      <c r="X1512" s="106">
        <f>P1512*W1512</f>
        <v>0</v>
      </c>
      <c r="Y1512" s="107" t="s">
        <v>72</v>
      </c>
      <c r="Z1512" s="103">
        <f t="shared" ref="Z1512:Z1526" si="652">IF(EXACT(O1512,Y1512),Q1512,0)</f>
        <v>0</v>
      </c>
      <c r="AA1512" s="103">
        <f t="shared" ref="AA1512:AA1526" si="653">IF(Z1512=0,Q1512,0)</f>
        <v>0</v>
      </c>
      <c r="AB1512" s="128">
        <f>IF(U1512=0,"",L1512/U1512-1)</f>
        <v>0.60231660231660222</v>
      </c>
      <c r="AC1512" s="128">
        <f>IF(W1512=0,"",L1512/W1512-1)</f>
        <v>0.60231660231660222</v>
      </c>
    </row>
    <row r="1513" spans="1:29" ht="50.1" customHeight="1">
      <c r="A1513" s="171"/>
      <c r="B1513" s="171"/>
      <c r="C1513" s="174"/>
      <c r="D1513" s="174"/>
      <c r="E1513" s="131"/>
      <c r="F1513" s="177"/>
      <c r="G1513" s="180"/>
      <c r="H1513" s="163"/>
      <c r="I1513" s="165"/>
      <c r="J1513" s="168"/>
      <c r="K1513" s="62" t="s">
        <v>861</v>
      </c>
      <c r="L1513" s="63">
        <v>830</v>
      </c>
      <c r="M1513" s="63">
        <v>518</v>
      </c>
      <c r="N1513" s="142" t="s">
        <v>4731</v>
      </c>
      <c r="O1513" s="127" t="s">
        <v>72</v>
      </c>
      <c r="P1513" s="100"/>
      <c r="Q1513" s="63">
        <f t="shared" ref="Q1513:Q1526" si="654">P1513*M1513</f>
        <v>0</v>
      </c>
      <c r="R1513" s="64"/>
      <c r="S1513" s="67">
        <v>33</v>
      </c>
      <c r="T1513" s="46"/>
      <c r="U1513" s="106">
        <f>IF(EXACT(O1513,Y1513),M1513,M1513*(1-'Расчет ПРЕДЗАКАЗ'!$D$10))</f>
        <v>518</v>
      </c>
      <c r="V1513" s="106">
        <f t="shared" ref="V1513:V1526" si="655">P1513*U1513</f>
        <v>0</v>
      </c>
      <c r="W1513" s="106">
        <f>IF(EXACT(O1513,Y1513),M1513,M1513*(1-#REF!))</f>
        <v>518</v>
      </c>
      <c r="X1513" s="106">
        <f t="shared" ref="X1513:X1526" si="656">P1513*W1513</f>
        <v>0</v>
      </c>
      <c r="Y1513" s="107" t="s">
        <v>72</v>
      </c>
      <c r="Z1513" s="103">
        <f t="shared" si="652"/>
        <v>0</v>
      </c>
      <c r="AA1513" s="103">
        <f t="shared" si="653"/>
        <v>0</v>
      </c>
      <c r="AB1513" s="128">
        <f t="shared" ref="AB1513:AB1526" si="657">IF(U1513=0,"",L1513/U1513-1)</f>
        <v>0.60231660231660222</v>
      </c>
      <c r="AC1513" s="128">
        <f t="shared" ref="AC1513:AC1526" si="658">IF(W1513=0,"",L1513/W1513-1)</f>
        <v>0.60231660231660222</v>
      </c>
    </row>
    <row r="1514" spans="1:29" ht="50.1" customHeight="1">
      <c r="A1514" s="171"/>
      <c r="B1514" s="171"/>
      <c r="C1514" s="174"/>
      <c r="D1514" s="174"/>
      <c r="E1514" s="131"/>
      <c r="F1514" s="177"/>
      <c r="G1514" s="180"/>
      <c r="H1514" s="163"/>
      <c r="I1514" s="165"/>
      <c r="J1514" s="168"/>
      <c r="K1514" s="62" t="s">
        <v>1007</v>
      </c>
      <c r="L1514" s="63">
        <v>830</v>
      </c>
      <c r="M1514" s="63">
        <v>518</v>
      </c>
      <c r="N1514" s="142" t="s">
        <v>4732</v>
      </c>
      <c r="O1514" s="127" t="s">
        <v>72</v>
      </c>
      <c r="P1514" s="100"/>
      <c r="Q1514" s="63">
        <f t="shared" si="654"/>
        <v>0</v>
      </c>
      <c r="R1514" s="64"/>
      <c r="S1514" s="67">
        <v>45</v>
      </c>
      <c r="T1514" s="46"/>
      <c r="U1514" s="106">
        <f>IF(EXACT(O1514,Y1514),M1514,M1514*(1-'Расчет ПРЕДЗАКАЗ'!$D$10))</f>
        <v>518</v>
      </c>
      <c r="V1514" s="106">
        <f t="shared" si="655"/>
        <v>0</v>
      </c>
      <c r="W1514" s="106">
        <f>IF(EXACT(O1514,Y1514),M1514,M1514*(1-#REF!))</f>
        <v>518</v>
      </c>
      <c r="X1514" s="106">
        <f t="shared" si="656"/>
        <v>0</v>
      </c>
      <c r="Y1514" s="107" t="s">
        <v>72</v>
      </c>
      <c r="Z1514" s="103">
        <f t="shared" si="652"/>
        <v>0</v>
      </c>
      <c r="AA1514" s="103">
        <f t="shared" si="653"/>
        <v>0</v>
      </c>
      <c r="AB1514" s="128">
        <f t="shared" si="657"/>
        <v>0.60231660231660222</v>
      </c>
      <c r="AC1514" s="128">
        <f t="shared" si="658"/>
        <v>0.60231660231660222</v>
      </c>
    </row>
    <row r="1515" spans="1:29" ht="50.1" customHeight="1">
      <c r="A1515" s="171"/>
      <c r="B1515" s="171"/>
      <c r="C1515" s="174"/>
      <c r="D1515" s="174"/>
      <c r="E1515" s="131"/>
      <c r="F1515" s="177"/>
      <c r="G1515" s="180"/>
      <c r="H1515" s="163"/>
      <c r="I1515" s="165"/>
      <c r="J1515" s="168"/>
      <c r="K1515" s="62" t="s">
        <v>1040</v>
      </c>
      <c r="L1515" s="63">
        <v>830</v>
      </c>
      <c r="M1515" s="63">
        <v>518</v>
      </c>
      <c r="N1515" s="142" t="s">
        <v>4733</v>
      </c>
      <c r="O1515" s="127" t="s">
        <v>72</v>
      </c>
      <c r="P1515" s="100"/>
      <c r="Q1515" s="63">
        <f t="shared" si="654"/>
        <v>0</v>
      </c>
      <c r="R1515" s="64"/>
      <c r="S1515" s="67">
        <v>19</v>
      </c>
      <c r="T1515" s="46"/>
      <c r="U1515" s="106">
        <f>IF(EXACT(O1515,Y1515),M1515,M1515*(1-'Расчет ПРЕДЗАКАЗ'!$D$10))</f>
        <v>518</v>
      </c>
      <c r="V1515" s="106">
        <f t="shared" si="655"/>
        <v>0</v>
      </c>
      <c r="W1515" s="106">
        <f>IF(EXACT(O1515,Y1515),M1515,M1515*(1-#REF!))</f>
        <v>518</v>
      </c>
      <c r="X1515" s="106">
        <f t="shared" si="656"/>
        <v>0</v>
      </c>
      <c r="Y1515" s="107" t="s">
        <v>72</v>
      </c>
      <c r="Z1515" s="103">
        <f t="shared" si="652"/>
        <v>0</v>
      </c>
      <c r="AA1515" s="103">
        <f t="shared" si="653"/>
        <v>0</v>
      </c>
      <c r="AB1515" s="128">
        <f t="shared" si="657"/>
        <v>0.60231660231660222</v>
      </c>
      <c r="AC1515" s="128">
        <f t="shared" si="658"/>
        <v>0.60231660231660222</v>
      </c>
    </row>
    <row r="1516" spans="1:29" ht="50.1" customHeight="1">
      <c r="A1516" s="171"/>
      <c r="B1516" s="171"/>
      <c r="C1516" s="174"/>
      <c r="D1516" s="174"/>
      <c r="E1516" s="131"/>
      <c r="F1516" s="177"/>
      <c r="G1516" s="180"/>
      <c r="H1516" s="163"/>
      <c r="I1516" s="165"/>
      <c r="J1516" s="168"/>
      <c r="K1516" s="62" t="s">
        <v>981</v>
      </c>
      <c r="L1516" s="63">
        <v>830</v>
      </c>
      <c r="M1516" s="63">
        <v>518</v>
      </c>
      <c r="N1516" s="142" t="s">
        <v>4734</v>
      </c>
      <c r="O1516" s="127" t="s">
        <v>72</v>
      </c>
      <c r="P1516" s="100"/>
      <c r="Q1516" s="63">
        <f t="shared" si="654"/>
        <v>0</v>
      </c>
      <c r="R1516" s="64"/>
      <c r="S1516" s="67">
        <v>25</v>
      </c>
      <c r="T1516" s="46"/>
      <c r="U1516" s="106">
        <f>IF(EXACT(O1516,Y1516),M1516,M1516*(1-'Расчет ПРЕДЗАКАЗ'!$D$10))</f>
        <v>518</v>
      </c>
      <c r="V1516" s="106">
        <f t="shared" si="655"/>
        <v>0</v>
      </c>
      <c r="W1516" s="106">
        <f>IF(EXACT(O1516,Y1516),M1516,M1516*(1-#REF!))</f>
        <v>518</v>
      </c>
      <c r="X1516" s="106">
        <f t="shared" si="656"/>
        <v>0</v>
      </c>
      <c r="Y1516" s="107" t="s">
        <v>72</v>
      </c>
      <c r="Z1516" s="103">
        <f t="shared" si="652"/>
        <v>0</v>
      </c>
      <c r="AA1516" s="103">
        <f t="shared" si="653"/>
        <v>0</v>
      </c>
      <c r="AB1516" s="128">
        <f t="shared" si="657"/>
        <v>0.60231660231660222</v>
      </c>
      <c r="AC1516" s="128">
        <f t="shared" si="658"/>
        <v>0.60231660231660222</v>
      </c>
    </row>
    <row r="1517" spans="1:29" ht="50.1" customHeight="1">
      <c r="A1517" s="171"/>
      <c r="B1517" s="171"/>
      <c r="C1517" s="174"/>
      <c r="D1517" s="174"/>
      <c r="E1517" s="131"/>
      <c r="F1517" s="177"/>
      <c r="G1517" s="180"/>
      <c r="H1517" s="163"/>
      <c r="I1517" s="165"/>
      <c r="J1517" s="168"/>
      <c r="K1517" s="62" t="s">
        <v>1043</v>
      </c>
      <c r="L1517" s="63">
        <v>830</v>
      </c>
      <c r="M1517" s="63">
        <v>518</v>
      </c>
      <c r="N1517" s="142" t="s">
        <v>4735</v>
      </c>
      <c r="O1517" s="127" t="s">
        <v>72</v>
      </c>
      <c r="P1517" s="100"/>
      <c r="Q1517" s="63">
        <f t="shared" si="654"/>
        <v>0</v>
      </c>
      <c r="R1517" s="64"/>
      <c r="S1517" s="67">
        <v>18</v>
      </c>
      <c r="T1517" s="46"/>
      <c r="U1517" s="106">
        <f>IF(EXACT(O1517,Y1517),M1517,M1517*(1-'Расчет ПРЕДЗАКАЗ'!$D$10))</f>
        <v>518</v>
      </c>
      <c r="V1517" s="106">
        <f t="shared" si="655"/>
        <v>0</v>
      </c>
      <c r="W1517" s="106">
        <f>IF(EXACT(O1517,Y1517),M1517,M1517*(1-#REF!))</f>
        <v>518</v>
      </c>
      <c r="X1517" s="106">
        <f t="shared" si="656"/>
        <v>0</v>
      </c>
      <c r="Y1517" s="107" t="s">
        <v>72</v>
      </c>
      <c r="Z1517" s="103">
        <f t="shared" si="652"/>
        <v>0</v>
      </c>
      <c r="AA1517" s="103">
        <f t="shared" si="653"/>
        <v>0</v>
      </c>
      <c r="AB1517" s="128">
        <f t="shared" si="657"/>
        <v>0.60231660231660222</v>
      </c>
      <c r="AC1517" s="128">
        <f t="shared" si="658"/>
        <v>0.60231660231660222</v>
      </c>
    </row>
    <row r="1518" spans="1:29" ht="50.1" customHeight="1">
      <c r="A1518" s="171"/>
      <c r="B1518" s="171"/>
      <c r="C1518" s="174"/>
      <c r="D1518" s="174"/>
      <c r="E1518" s="131"/>
      <c r="F1518" s="177"/>
      <c r="G1518" s="180"/>
      <c r="H1518" s="163"/>
      <c r="I1518" s="165"/>
      <c r="J1518" s="168"/>
      <c r="K1518" s="62" t="s">
        <v>995</v>
      </c>
      <c r="L1518" s="63">
        <v>830</v>
      </c>
      <c r="M1518" s="63">
        <v>518</v>
      </c>
      <c r="N1518" s="142" t="s">
        <v>4736</v>
      </c>
      <c r="O1518" s="127" t="s">
        <v>72</v>
      </c>
      <c r="P1518" s="100"/>
      <c r="Q1518" s="63">
        <f t="shared" si="654"/>
        <v>0</v>
      </c>
      <c r="R1518" s="64"/>
      <c r="S1518" s="67">
        <v>29</v>
      </c>
      <c r="T1518" s="46"/>
      <c r="U1518" s="106">
        <f>IF(EXACT(O1518,Y1518),M1518,M1518*(1-'Расчет ПРЕДЗАКАЗ'!$D$10))</f>
        <v>518</v>
      </c>
      <c r="V1518" s="106">
        <f t="shared" si="655"/>
        <v>0</v>
      </c>
      <c r="W1518" s="106">
        <f>IF(EXACT(O1518,Y1518),M1518,M1518*(1-#REF!))</f>
        <v>518</v>
      </c>
      <c r="X1518" s="106">
        <f t="shared" si="656"/>
        <v>0</v>
      </c>
      <c r="Y1518" s="107" t="s">
        <v>72</v>
      </c>
      <c r="Z1518" s="103">
        <f t="shared" si="652"/>
        <v>0</v>
      </c>
      <c r="AA1518" s="103">
        <f t="shared" si="653"/>
        <v>0</v>
      </c>
      <c r="AB1518" s="128">
        <f t="shared" si="657"/>
        <v>0.60231660231660222</v>
      </c>
      <c r="AC1518" s="128">
        <f t="shared" si="658"/>
        <v>0.60231660231660222</v>
      </c>
    </row>
    <row r="1519" spans="1:29" ht="50.1" customHeight="1">
      <c r="A1519" s="171"/>
      <c r="B1519" s="171"/>
      <c r="C1519" s="174"/>
      <c r="D1519" s="174"/>
      <c r="E1519" s="131"/>
      <c r="F1519" s="177"/>
      <c r="G1519" s="180"/>
      <c r="H1519" s="163"/>
      <c r="I1519" s="165"/>
      <c r="J1519" s="168"/>
      <c r="K1519" s="62" t="s">
        <v>1741</v>
      </c>
      <c r="L1519" s="63">
        <v>830</v>
      </c>
      <c r="M1519" s="63">
        <v>518</v>
      </c>
      <c r="N1519" s="142" t="s">
        <v>4737</v>
      </c>
      <c r="O1519" s="127" t="s">
        <v>72</v>
      </c>
      <c r="P1519" s="100"/>
      <c r="Q1519" s="63">
        <f t="shared" si="654"/>
        <v>0</v>
      </c>
      <c r="R1519" s="64"/>
      <c r="S1519" s="67">
        <v>9</v>
      </c>
      <c r="T1519" s="46"/>
      <c r="U1519" s="106">
        <f>IF(EXACT(O1519,Y1519),M1519,M1519*(1-'Расчет ПРЕДЗАКАЗ'!$D$10))</f>
        <v>518</v>
      </c>
      <c r="V1519" s="106">
        <f t="shared" si="655"/>
        <v>0</v>
      </c>
      <c r="W1519" s="106">
        <f>IF(EXACT(O1519,Y1519),M1519,M1519*(1-#REF!))</f>
        <v>518</v>
      </c>
      <c r="X1519" s="106">
        <f t="shared" si="656"/>
        <v>0</v>
      </c>
      <c r="Y1519" s="107" t="s">
        <v>72</v>
      </c>
      <c r="Z1519" s="103">
        <f t="shared" si="652"/>
        <v>0</v>
      </c>
      <c r="AA1519" s="103">
        <f t="shared" si="653"/>
        <v>0</v>
      </c>
      <c r="AB1519" s="128">
        <f t="shared" si="657"/>
        <v>0.60231660231660222</v>
      </c>
      <c r="AC1519" s="128">
        <f t="shared" si="658"/>
        <v>0.60231660231660222</v>
      </c>
    </row>
    <row r="1520" spans="1:29" ht="50.1" customHeight="1">
      <c r="A1520" s="171"/>
      <c r="B1520" s="171"/>
      <c r="C1520" s="174"/>
      <c r="D1520" s="174"/>
      <c r="E1520" s="131"/>
      <c r="F1520" s="177"/>
      <c r="G1520" s="180"/>
      <c r="H1520" s="163"/>
      <c r="I1520" s="165"/>
      <c r="J1520" s="168"/>
      <c r="K1520" s="62"/>
      <c r="L1520" s="63"/>
      <c r="M1520" s="63"/>
      <c r="N1520" s="142"/>
      <c r="O1520" s="127"/>
      <c r="P1520" s="100"/>
      <c r="Q1520" s="63">
        <f t="shared" si="654"/>
        <v>0</v>
      </c>
      <c r="R1520" s="64"/>
      <c r="S1520" s="67"/>
      <c r="T1520" s="46"/>
      <c r="U1520" s="106">
        <f>IF(EXACT(O1520,Y1520),M1520,M1520*(1-'Расчет ПРЕДЗАКАЗ'!$D$10))</f>
        <v>0</v>
      </c>
      <c r="V1520" s="106">
        <f t="shared" si="655"/>
        <v>0</v>
      </c>
      <c r="W1520" s="106" t="e">
        <f>IF(EXACT(O1520,Y1520),M1520,M1520*(1-#REF!))</f>
        <v>#REF!</v>
      </c>
      <c r="X1520" s="106" t="e">
        <f t="shared" si="656"/>
        <v>#REF!</v>
      </c>
      <c r="Y1520" s="107" t="s">
        <v>72</v>
      </c>
      <c r="Z1520" s="103">
        <f t="shared" si="652"/>
        <v>0</v>
      </c>
      <c r="AA1520" s="103">
        <f t="shared" si="653"/>
        <v>0</v>
      </c>
      <c r="AB1520" s="128" t="str">
        <f t="shared" si="657"/>
        <v/>
      </c>
      <c r="AC1520" s="128" t="e">
        <f t="shared" si="658"/>
        <v>#REF!</v>
      </c>
    </row>
    <row r="1521" spans="1:29" ht="50.1" customHeight="1">
      <c r="A1521" s="171"/>
      <c r="B1521" s="171"/>
      <c r="C1521" s="174"/>
      <c r="D1521" s="174"/>
      <c r="E1521" s="131"/>
      <c r="F1521" s="177"/>
      <c r="G1521" s="180"/>
      <c r="H1521" s="163"/>
      <c r="I1521" s="165"/>
      <c r="J1521" s="168"/>
      <c r="K1521" s="62"/>
      <c r="L1521" s="63"/>
      <c r="M1521" s="63"/>
      <c r="N1521" s="65"/>
      <c r="O1521" s="127"/>
      <c r="P1521" s="100"/>
      <c r="Q1521" s="63">
        <f t="shared" si="654"/>
        <v>0</v>
      </c>
      <c r="R1521" s="65"/>
      <c r="S1521" s="67"/>
      <c r="T1521" s="40"/>
      <c r="U1521" s="106">
        <f>IF(EXACT(O1521,Y1521),M1521,M1521*(1-'Расчет ПРЕДЗАКАЗ'!$D$10))</f>
        <v>0</v>
      </c>
      <c r="V1521" s="106">
        <f t="shared" si="655"/>
        <v>0</v>
      </c>
      <c r="W1521" s="106" t="e">
        <f>IF(EXACT(O1521,Y1521),M1521,M1521*(1-#REF!))</f>
        <v>#REF!</v>
      </c>
      <c r="X1521" s="106" t="e">
        <f t="shared" si="656"/>
        <v>#REF!</v>
      </c>
      <c r="Y1521" s="107" t="s">
        <v>72</v>
      </c>
      <c r="Z1521" s="103">
        <f t="shared" si="652"/>
        <v>0</v>
      </c>
      <c r="AA1521" s="103">
        <f t="shared" si="653"/>
        <v>0</v>
      </c>
      <c r="AB1521" s="128" t="str">
        <f t="shared" si="657"/>
        <v/>
      </c>
      <c r="AC1521" s="128" t="e">
        <f t="shared" si="658"/>
        <v>#REF!</v>
      </c>
    </row>
    <row r="1522" spans="1:29" ht="50.1" customHeight="1">
      <c r="A1522" s="171"/>
      <c r="B1522" s="171"/>
      <c r="C1522" s="174"/>
      <c r="D1522" s="174"/>
      <c r="E1522" s="131"/>
      <c r="F1522" s="177"/>
      <c r="G1522" s="180"/>
      <c r="H1522" s="163"/>
      <c r="I1522" s="165"/>
      <c r="J1522" s="168"/>
      <c r="K1522" s="62"/>
      <c r="L1522" s="63"/>
      <c r="M1522" s="63"/>
      <c r="N1522" s="65"/>
      <c r="O1522" s="127"/>
      <c r="P1522" s="100"/>
      <c r="Q1522" s="63">
        <f t="shared" si="654"/>
        <v>0</v>
      </c>
      <c r="R1522" s="65"/>
      <c r="S1522" s="67"/>
      <c r="T1522" s="40"/>
      <c r="U1522" s="106">
        <f>IF(EXACT(O1522,Y1522),M1522,M1522*(1-'Расчет ПРЕДЗАКАЗ'!$D$10))</f>
        <v>0</v>
      </c>
      <c r="V1522" s="106">
        <f t="shared" si="655"/>
        <v>0</v>
      </c>
      <c r="W1522" s="106" t="e">
        <f>IF(EXACT(O1522,Y1522),M1522,M1522*(1-#REF!))</f>
        <v>#REF!</v>
      </c>
      <c r="X1522" s="106" t="e">
        <f t="shared" si="656"/>
        <v>#REF!</v>
      </c>
      <c r="Y1522" s="107" t="s">
        <v>72</v>
      </c>
      <c r="Z1522" s="103">
        <f t="shared" si="652"/>
        <v>0</v>
      </c>
      <c r="AA1522" s="103">
        <f t="shared" si="653"/>
        <v>0</v>
      </c>
      <c r="AB1522" s="128" t="str">
        <f t="shared" si="657"/>
        <v/>
      </c>
      <c r="AC1522" s="128" t="e">
        <f t="shared" si="658"/>
        <v>#REF!</v>
      </c>
    </row>
    <row r="1523" spans="1:29" ht="50.1" customHeight="1">
      <c r="A1523" s="171"/>
      <c r="B1523" s="171"/>
      <c r="C1523" s="174"/>
      <c r="D1523" s="174"/>
      <c r="E1523" s="131"/>
      <c r="F1523" s="177"/>
      <c r="G1523" s="180"/>
      <c r="H1523" s="163"/>
      <c r="I1523" s="165"/>
      <c r="J1523" s="168"/>
      <c r="K1523" s="62"/>
      <c r="L1523" s="63"/>
      <c r="M1523" s="63"/>
      <c r="N1523" s="65"/>
      <c r="O1523" s="127"/>
      <c r="P1523" s="100"/>
      <c r="Q1523" s="63">
        <f t="shared" si="654"/>
        <v>0</v>
      </c>
      <c r="R1523" s="65"/>
      <c r="S1523" s="67"/>
      <c r="T1523" s="40"/>
      <c r="U1523" s="106">
        <f>IF(EXACT(O1523,Y1523),M1523,M1523*(1-'Расчет ПРЕДЗАКАЗ'!$D$10))</f>
        <v>0</v>
      </c>
      <c r="V1523" s="106">
        <f t="shared" si="655"/>
        <v>0</v>
      </c>
      <c r="W1523" s="106" t="e">
        <f>IF(EXACT(O1523,Y1523),M1523,M1523*(1-#REF!))</f>
        <v>#REF!</v>
      </c>
      <c r="X1523" s="106" t="e">
        <f t="shared" si="656"/>
        <v>#REF!</v>
      </c>
      <c r="Y1523" s="107" t="s">
        <v>72</v>
      </c>
      <c r="Z1523" s="103">
        <f t="shared" si="652"/>
        <v>0</v>
      </c>
      <c r="AA1523" s="103">
        <f t="shared" si="653"/>
        <v>0</v>
      </c>
      <c r="AB1523" s="128" t="str">
        <f t="shared" si="657"/>
        <v/>
      </c>
      <c r="AC1523" s="128" t="e">
        <f t="shared" si="658"/>
        <v>#REF!</v>
      </c>
    </row>
    <row r="1524" spans="1:29" ht="50.1" customHeight="1">
      <c r="A1524" s="171"/>
      <c r="B1524" s="171"/>
      <c r="C1524" s="174"/>
      <c r="D1524" s="174"/>
      <c r="E1524" s="131"/>
      <c r="F1524" s="177"/>
      <c r="G1524" s="180"/>
      <c r="H1524" s="163"/>
      <c r="I1524" s="165"/>
      <c r="J1524" s="168"/>
      <c r="K1524" s="62"/>
      <c r="L1524" s="63"/>
      <c r="M1524" s="63"/>
      <c r="N1524" s="65"/>
      <c r="O1524" s="127"/>
      <c r="P1524" s="100"/>
      <c r="Q1524" s="63">
        <f t="shared" si="654"/>
        <v>0</v>
      </c>
      <c r="R1524" s="65"/>
      <c r="S1524" s="67"/>
      <c r="T1524" s="40"/>
      <c r="U1524" s="106">
        <f>IF(EXACT(O1524,Y1524),M1524,M1524*(1-'Расчет ПРЕДЗАКАЗ'!$D$10))</f>
        <v>0</v>
      </c>
      <c r="V1524" s="106">
        <f t="shared" si="655"/>
        <v>0</v>
      </c>
      <c r="W1524" s="106" t="e">
        <f>IF(EXACT(O1524,Y1524),M1524,M1524*(1-#REF!))</f>
        <v>#REF!</v>
      </c>
      <c r="X1524" s="106" t="e">
        <f t="shared" si="656"/>
        <v>#REF!</v>
      </c>
      <c r="Y1524" s="107" t="s">
        <v>72</v>
      </c>
      <c r="Z1524" s="103">
        <f t="shared" si="652"/>
        <v>0</v>
      </c>
      <c r="AA1524" s="103">
        <f t="shared" si="653"/>
        <v>0</v>
      </c>
      <c r="AB1524" s="128" t="str">
        <f t="shared" si="657"/>
        <v/>
      </c>
      <c r="AC1524" s="128" t="e">
        <f t="shared" si="658"/>
        <v>#REF!</v>
      </c>
    </row>
    <row r="1525" spans="1:29" ht="50.1" customHeight="1">
      <c r="A1525" s="171"/>
      <c r="B1525" s="171"/>
      <c r="C1525" s="174"/>
      <c r="D1525" s="174"/>
      <c r="E1525" s="131"/>
      <c r="F1525" s="177"/>
      <c r="G1525" s="180"/>
      <c r="H1525" s="163"/>
      <c r="I1525" s="165"/>
      <c r="J1525" s="168"/>
      <c r="K1525" s="62"/>
      <c r="L1525" s="63"/>
      <c r="M1525" s="63"/>
      <c r="N1525" s="65"/>
      <c r="O1525" s="127"/>
      <c r="P1525" s="100"/>
      <c r="Q1525" s="63">
        <f t="shared" si="654"/>
        <v>0</v>
      </c>
      <c r="R1525" s="65"/>
      <c r="S1525" s="67"/>
      <c r="T1525" s="40"/>
      <c r="U1525" s="106">
        <f>IF(EXACT(O1525,Y1525),M1525,M1525*(1-'Расчет ПРЕДЗАКАЗ'!$D$10))</f>
        <v>0</v>
      </c>
      <c r="V1525" s="106">
        <f t="shared" si="655"/>
        <v>0</v>
      </c>
      <c r="W1525" s="106" t="e">
        <f>IF(EXACT(O1525,Y1525),M1525,M1525*(1-#REF!))</f>
        <v>#REF!</v>
      </c>
      <c r="X1525" s="106" t="e">
        <f t="shared" si="656"/>
        <v>#REF!</v>
      </c>
      <c r="Y1525" s="107" t="s">
        <v>72</v>
      </c>
      <c r="Z1525" s="103">
        <f t="shared" si="652"/>
        <v>0</v>
      </c>
      <c r="AA1525" s="103">
        <f t="shared" si="653"/>
        <v>0</v>
      </c>
      <c r="AB1525" s="128" t="str">
        <f t="shared" si="657"/>
        <v/>
      </c>
      <c r="AC1525" s="128" t="e">
        <f t="shared" si="658"/>
        <v>#REF!</v>
      </c>
    </row>
    <row r="1526" spans="1:29" ht="50.1" customHeight="1">
      <c r="A1526" s="172"/>
      <c r="B1526" s="172"/>
      <c r="C1526" s="175"/>
      <c r="D1526" s="175"/>
      <c r="E1526" s="132"/>
      <c r="F1526" s="178"/>
      <c r="G1526" s="181"/>
      <c r="H1526" s="164"/>
      <c r="I1526" s="166"/>
      <c r="J1526" s="169"/>
      <c r="K1526" s="62"/>
      <c r="L1526" s="63"/>
      <c r="M1526" s="63"/>
      <c r="N1526" s="65"/>
      <c r="O1526" s="127"/>
      <c r="P1526" s="100"/>
      <c r="Q1526" s="63">
        <f t="shared" si="654"/>
        <v>0</v>
      </c>
      <c r="R1526" s="65"/>
      <c r="S1526" s="64"/>
      <c r="T1526" s="40"/>
      <c r="U1526" s="106">
        <f>IF(EXACT(O1526,Y1526),M1526,M1526*(1-'Расчет ПРЕДЗАКАЗ'!$D$10))</f>
        <v>0</v>
      </c>
      <c r="V1526" s="106">
        <f t="shared" si="655"/>
        <v>0</v>
      </c>
      <c r="W1526" s="106" t="e">
        <f>IF(EXACT(O1526,Y1526),M1526,M1526*(1-#REF!))</f>
        <v>#REF!</v>
      </c>
      <c r="X1526" s="106" t="e">
        <f t="shared" si="656"/>
        <v>#REF!</v>
      </c>
      <c r="Y1526" s="107" t="s">
        <v>72</v>
      </c>
      <c r="Z1526" s="103">
        <f t="shared" si="652"/>
        <v>0</v>
      </c>
      <c r="AA1526" s="103">
        <f t="shared" si="653"/>
        <v>0</v>
      </c>
      <c r="AB1526" s="128" t="str">
        <f t="shared" si="657"/>
        <v/>
      </c>
      <c r="AC1526" s="128" t="e">
        <f t="shared" si="658"/>
        <v>#REF!</v>
      </c>
    </row>
    <row r="1527" spans="1:29" ht="11.25" customHeight="1" thickBot="1"/>
    <row r="1528" spans="1:29" ht="50.1" customHeight="1">
      <c r="A1528" s="170">
        <v>600</v>
      </c>
      <c r="B1528" s="170" t="s">
        <v>4738</v>
      </c>
      <c r="C1528" s="173" t="s">
        <v>4739</v>
      </c>
      <c r="D1528" s="173" t="s">
        <v>77</v>
      </c>
      <c r="E1528" s="131"/>
      <c r="F1528" s="196" t="s">
        <v>978</v>
      </c>
      <c r="G1528" s="179" t="s">
        <v>4740</v>
      </c>
      <c r="H1528" s="162" t="s">
        <v>1052</v>
      </c>
      <c r="I1528" s="195" t="s">
        <v>1053</v>
      </c>
      <c r="J1528" s="167" t="s">
        <v>19</v>
      </c>
      <c r="K1528" s="62" t="s">
        <v>981</v>
      </c>
      <c r="L1528" s="63">
        <v>840</v>
      </c>
      <c r="M1528" s="63">
        <v>469</v>
      </c>
      <c r="N1528" s="142" t="s">
        <v>4741</v>
      </c>
      <c r="O1528" s="127" t="s">
        <v>72</v>
      </c>
      <c r="P1528" s="100"/>
      <c r="Q1528" s="63">
        <f>P1528*M1528</f>
        <v>0</v>
      </c>
      <c r="R1528" s="64"/>
      <c r="S1528" s="67">
        <v>1</v>
      </c>
      <c r="T1528" s="61"/>
      <c r="U1528" s="106">
        <f>IF(EXACT(O1528,Y1528),M1528,M1528*(1-'Расчет ПРЕДЗАКАЗ'!$D$10))</f>
        <v>469</v>
      </c>
      <c r="V1528" s="106">
        <f>P1528*U1528</f>
        <v>0</v>
      </c>
      <c r="W1528" s="106">
        <f>IF(EXACT(O1528,Y1528),M1528,M1528*(1-#REF!))</f>
        <v>469</v>
      </c>
      <c r="X1528" s="106">
        <f>P1528*W1528</f>
        <v>0</v>
      </c>
      <c r="Y1528" s="107" t="s">
        <v>72</v>
      </c>
      <c r="Z1528" s="103">
        <f t="shared" ref="Z1528:Z1542" si="659">IF(EXACT(O1528,Y1528),Q1528,0)</f>
        <v>0</v>
      </c>
      <c r="AA1528" s="103">
        <f t="shared" ref="AA1528:AA1542" si="660">IF(Z1528=0,Q1528,0)</f>
        <v>0</v>
      </c>
      <c r="AB1528" s="128">
        <f>IF(U1528=0,"",L1528/U1528-1)</f>
        <v>0.79104477611940305</v>
      </c>
      <c r="AC1528" s="128">
        <f>IF(W1528=0,"",L1528/W1528-1)</f>
        <v>0.79104477611940305</v>
      </c>
    </row>
    <row r="1529" spans="1:29" ht="50.1" customHeight="1">
      <c r="A1529" s="171"/>
      <c r="B1529" s="171"/>
      <c r="C1529" s="174"/>
      <c r="D1529" s="174"/>
      <c r="E1529" s="131"/>
      <c r="F1529" s="177"/>
      <c r="G1529" s="180"/>
      <c r="H1529" s="163"/>
      <c r="I1529" s="165"/>
      <c r="J1529" s="168"/>
      <c r="K1529" s="62"/>
      <c r="L1529" s="63"/>
      <c r="M1529" s="63"/>
      <c r="N1529" s="142"/>
      <c r="O1529" s="127"/>
      <c r="P1529" s="100"/>
      <c r="Q1529" s="63">
        <f t="shared" ref="Q1529:Q1542" si="661">P1529*M1529</f>
        <v>0</v>
      </c>
      <c r="R1529" s="64"/>
      <c r="S1529" s="67"/>
      <c r="T1529" s="46"/>
      <c r="U1529" s="106">
        <f>IF(EXACT(O1529,Y1529),M1529,M1529*(1-'Расчет ПРЕДЗАКАЗ'!$D$10))</f>
        <v>0</v>
      </c>
      <c r="V1529" s="106">
        <f t="shared" ref="V1529:V1542" si="662">P1529*U1529</f>
        <v>0</v>
      </c>
      <c r="W1529" s="106" t="e">
        <f>IF(EXACT(O1529,Y1529),M1529,M1529*(1-#REF!))</f>
        <v>#REF!</v>
      </c>
      <c r="X1529" s="106" t="e">
        <f t="shared" ref="X1529:X1542" si="663">P1529*W1529</f>
        <v>#REF!</v>
      </c>
      <c r="Y1529" s="107" t="s">
        <v>72</v>
      </c>
      <c r="Z1529" s="103">
        <f t="shared" si="659"/>
        <v>0</v>
      </c>
      <c r="AA1529" s="103">
        <f t="shared" si="660"/>
        <v>0</v>
      </c>
      <c r="AB1529" s="128" t="str">
        <f t="shared" ref="AB1529:AB1542" si="664">IF(U1529=0,"",L1529/U1529-1)</f>
        <v/>
      </c>
      <c r="AC1529" s="128" t="e">
        <f t="shared" ref="AC1529:AC1542" si="665">IF(W1529=0,"",L1529/W1529-1)</f>
        <v>#REF!</v>
      </c>
    </row>
    <row r="1530" spans="1:29" ht="50.1" customHeight="1">
      <c r="A1530" s="171"/>
      <c r="B1530" s="171"/>
      <c r="C1530" s="174"/>
      <c r="D1530" s="174"/>
      <c r="E1530" s="131"/>
      <c r="F1530" s="177"/>
      <c r="G1530" s="180"/>
      <c r="H1530" s="163"/>
      <c r="I1530" s="165"/>
      <c r="J1530" s="168"/>
      <c r="K1530" s="62"/>
      <c r="L1530" s="63"/>
      <c r="M1530" s="63"/>
      <c r="N1530" s="142"/>
      <c r="O1530" s="127"/>
      <c r="P1530" s="100"/>
      <c r="Q1530" s="63">
        <f t="shared" si="661"/>
        <v>0</v>
      </c>
      <c r="R1530" s="64"/>
      <c r="S1530" s="67"/>
      <c r="T1530" s="46"/>
      <c r="U1530" s="106">
        <f>IF(EXACT(O1530,Y1530),M1530,M1530*(1-'Расчет ПРЕДЗАКАЗ'!$D$10))</f>
        <v>0</v>
      </c>
      <c r="V1530" s="106">
        <f t="shared" si="662"/>
        <v>0</v>
      </c>
      <c r="W1530" s="106" t="e">
        <f>IF(EXACT(O1530,Y1530),M1530,M1530*(1-#REF!))</f>
        <v>#REF!</v>
      </c>
      <c r="X1530" s="106" t="e">
        <f t="shared" si="663"/>
        <v>#REF!</v>
      </c>
      <c r="Y1530" s="107" t="s">
        <v>72</v>
      </c>
      <c r="Z1530" s="103">
        <f t="shared" si="659"/>
        <v>0</v>
      </c>
      <c r="AA1530" s="103">
        <f t="shared" si="660"/>
        <v>0</v>
      </c>
      <c r="AB1530" s="128" t="str">
        <f t="shared" si="664"/>
        <v/>
      </c>
      <c r="AC1530" s="128" t="e">
        <f t="shared" si="665"/>
        <v>#REF!</v>
      </c>
    </row>
    <row r="1531" spans="1:29" ht="50.1" customHeight="1">
      <c r="A1531" s="171"/>
      <c r="B1531" s="171"/>
      <c r="C1531" s="174"/>
      <c r="D1531" s="174"/>
      <c r="E1531" s="131"/>
      <c r="F1531" s="177"/>
      <c r="G1531" s="180"/>
      <c r="H1531" s="163"/>
      <c r="I1531" s="165"/>
      <c r="J1531" s="168"/>
      <c r="K1531" s="62"/>
      <c r="L1531" s="63"/>
      <c r="M1531" s="63"/>
      <c r="N1531" s="142"/>
      <c r="O1531" s="127"/>
      <c r="P1531" s="100"/>
      <c r="Q1531" s="63">
        <f t="shared" si="661"/>
        <v>0</v>
      </c>
      <c r="R1531" s="64"/>
      <c r="S1531" s="67"/>
      <c r="T1531" s="46"/>
      <c r="U1531" s="106">
        <f>IF(EXACT(O1531,Y1531),M1531,M1531*(1-'Расчет ПРЕДЗАКАЗ'!$D$10))</f>
        <v>0</v>
      </c>
      <c r="V1531" s="106">
        <f t="shared" si="662"/>
        <v>0</v>
      </c>
      <c r="W1531" s="106" t="e">
        <f>IF(EXACT(O1531,Y1531),M1531,M1531*(1-#REF!))</f>
        <v>#REF!</v>
      </c>
      <c r="X1531" s="106" t="e">
        <f t="shared" si="663"/>
        <v>#REF!</v>
      </c>
      <c r="Y1531" s="107" t="s">
        <v>72</v>
      </c>
      <c r="Z1531" s="103">
        <f t="shared" si="659"/>
        <v>0</v>
      </c>
      <c r="AA1531" s="103">
        <f t="shared" si="660"/>
        <v>0</v>
      </c>
      <c r="AB1531" s="128" t="str">
        <f t="shared" si="664"/>
        <v/>
      </c>
      <c r="AC1531" s="128" t="e">
        <f t="shared" si="665"/>
        <v>#REF!</v>
      </c>
    </row>
    <row r="1532" spans="1:29" ht="50.1" customHeight="1">
      <c r="A1532" s="171"/>
      <c r="B1532" s="171"/>
      <c r="C1532" s="174"/>
      <c r="D1532" s="174"/>
      <c r="E1532" s="131"/>
      <c r="F1532" s="177"/>
      <c r="G1532" s="180"/>
      <c r="H1532" s="163"/>
      <c r="I1532" s="165"/>
      <c r="J1532" s="168"/>
      <c r="K1532" s="62"/>
      <c r="L1532" s="63"/>
      <c r="M1532" s="63"/>
      <c r="N1532" s="142"/>
      <c r="O1532" s="127"/>
      <c r="P1532" s="100"/>
      <c r="Q1532" s="63">
        <f t="shared" si="661"/>
        <v>0</v>
      </c>
      <c r="R1532" s="64"/>
      <c r="S1532" s="67"/>
      <c r="T1532" s="46"/>
      <c r="U1532" s="106">
        <f>IF(EXACT(O1532,Y1532),M1532,M1532*(1-'Расчет ПРЕДЗАКАЗ'!$D$10))</f>
        <v>0</v>
      </c>
      <c r="V1532" s="106">
        <f t="shared" si="662"/>
        <v>0</v>
      </c>
      <c r="W1532" s="106" t="e">
        <f>IF(EXACT(O1532,Y1532),M1532,M1532*(1-#REF!))</f>
        <v>#REF!</v>
      </c>
      <c r="X1532" s="106" t="e">
        <f t="shared" si="663"/>
        <v>#REF!</v>
      </c>
      <c r="Y1532" s="107" t="s">
        <v>72</v>
      </c>
      <c r="Z1532" s="103">
        <f t="shared" si="659"/>
        <v>0</v>
      </c>
      <c r="AA1532" s="103">
        <f t="shared" si="660"/>
        <v>0</v>
      </c>
      <c r="AB1532" s="128" t="str">
        <f t="shared" si="664"/>
        <v/>
      </c>
      <c r="AC1532" s="128" t="e">
        <f t="shared" si="665"/>
        <v>#REF!</v>
      </c>
    </row>
    <row r="1533" spans="1:29" ht="50.1" customHeight="1">
      <c r="A1533" s="171"/>
      <c r="B1533" s="171"/>
      <c r="C1533" s="174"/>
      <c r="D1533" s="174"/>
      <c r="E1533" s="131"/>
      <c r="F1533" s="177"/>
      <c r="G1533" s="180"/>
      <c r="H1533" s="163"/>
      <c r="I1533" s="165"/>
      <c r="J1533" s="168"/>
      <c r="K1533" s="62"/>
      <c r="L1533" s="63"/>
      <c r="M1533" s="63"/>
      <c r="N1533" s="142"/>
      <c r="O1533" s="127"/>
      <c r="P1533" s="100"/>
      <c r="Q1533" s="63">
        <f t="shared" si="661"/>
        <v>0</v>
      </c>
      <c r="R1533" s="64"/>
      <c r="S1533" s="67"/>
      <c r="T1533" s="46"/>
      <c r="U1533" s="106">
        <f>IF(EXACT(O1533,Y1533),M1533,M1533*(1-'Расчет ПРЕДЗАКАЗ'!$D$10))</f>
        <v>0</v>
      </c>
      <c r="V1533" s="106">
        <f t="shared" si="662"/>
        <v>0</v>
      </c>
      <c r="W1533" s="106" t="e">
        <f>IF(EXACT(O1533,Y1533),M1533,M1533*(1-#REF!))</f>
        <v>#REF!</v>
      </c>
      <c r="X1533" s="106" t="e">
        <f t="shared" si="663"/>
        <v>#REF!</v>
      </c>
      <c r="Y1533" s="107" t="s">
        <v>72</v>
      </c>
      <c r="Z1533" s="103">
        <f t="shared" si="659"/>
        <v>0</v>
      </c>
      <c r="AA1533" s="103">
        <f t="shared" si="660"/>
        <v>0</v>
      </c>
      <c r="AB1533" s="128" t="str">
        <f t="shared" si="664"/>
        <v/>
      </c>
      <c r="AC1533" s="128" t="e">
        <f t="shared" si="665"/>
        <v>#REF!</v>
      </c>
    </row>
    <row r="1534" spans="1:29" ht="50.1" customHeight="1">
      <c r="A1534" s="171"/>
      <c r="B1534" s="171"/>
      <c r="C1534" s="174"/>
      <c r="D1534" s="174"/>
      <c r="E1534" s="131"/>
      <c r="F1534" s="177"/>
      <c r="G1534" s="180"/>
      <c r="H1534" s="163"/>
      <c r="I1534" s="165"/>
      <c r="J1534" s="168"/>
      <c r="K1534" s="62"/>
      <c r="L1534" s="63"/>
      <c r="M1534" s="63"/>
      <c r="N1534" s="142"/>
      <c r="O1534" s="127"/>
      <c r="P1534" s="100"/>
      <c r="Q1534" s="63">
        <f t="shared" si="661"/>
        <v>0</v>
      </c>
      <c r="R1534" s="64"/>
      <c r="S1534" s="67"/>
      <c r="T1534" s="46"/>
      <c r="U1534" s="106">
        <f>IF(EXACT(O1534,Y1534),M1534,M1534*(1-'Расчет ПРЕДЗАКАЗ'!$D$10))</f>
        <v>0</v>
      </c>
      <c r="V1534" s="106">
        <f t="shared" si="662"/>
        <v>0</v>
      </c>
      <c r="W1534" s="106" t="e">
        <f>IF(EXACT(O1534,Y1534),M1534,M1534*(1-#REF!))</f>
        <v>#REF!</v>
      </c>
      <c r="X1534" s="106" t="e">
        <f t="shared" si="663"/>
        <v>#REF!</v>
      </c>
      <c r="Y1534" s="107" t="s">
        <v>72</v>
      </c>
      <c r="Z1534" s="103">
        <f t="shared" si="659"/>
        <v>0</v>
      </c>
      <c r="AA1534" s="103">
        <f t="shared" si="660"/>
        <v>0</v>
      </c>
      <c r="AB1534" s="128" t="str">
        <f t="shared" si="664"/>
        <v/>
      </c>
      <c r="AC1534" s="128" t="e">
        <f t="shared" si="665"/>
        <v>#REF!</v>
      </c>
    </row>
    <row r="1535" spans="1:29" ht="50.1" customHeight="1">
      <c r="A1535" s="171"/>
      <c r="B1535" s="171"/>
      <c r="C1535" s="174"/>
      <c r="D1535" s="174"/>
      <c r="E1535" s="131"/>
      <c r="F1535" s="177"/>
      <c r="G1535" s="180"/>
      <c r="H1535" s="163"/>
      <c r="I1535" s="165"/>
      <c r="J1535" s="168"/>
      <c r="K1535" s="62"/>
      <c r="L1535" s="63"/>
      <c r="M1535" s="63"/>
      <c r="N1535" s="142"/>
      <c r="O1535" s="127"/>
      <c r="P1535" s="100"/>
      <c r="Q1535" s="63">
        <f t="shared" si="661"/>
        <v>0</v>
      </c>
      <c r="R1535" s="64"/>
      <c r="S1535" s="67"/>
      <c r="T1535" s="46"/>
      <c r="U1535" s="106">
        <f>IF(EXACT(O1535,Y1535),M1535,M1535*(1-'Расчет ПРЕДЗАКАЗ'!$D$10))</f>
        <v>0</v>
      </c>
      <c r="V1535" s="106">
        <f t="shared" si="662"/>
        <v>0</v>
      </c>
      <c r="W1535" s="106" t="e">
        <f>IF(EXACT(O1535,Y1535),M1535,M1535*(1-#REF!))</f>
        <v>#REF!</v>
      </c>
      <c r="X1535" s="106" t="e">
        <f t="shared" si="663"/>
        <v>#REF!</v>
      </c>
      <c r="Y1535" s="107" t="s">
        <v>72</v>
      </c>
      <c r="Z1535" s="103">
        <f t="shared" si="659"/>
        <v>0</v>
      </c>
      <c r="AA1535" s="103">
        <f t="shared" si="660"/>
        <v>0</v>
      </c>
      <c r="AB1535" s="128" t="str">
        <f t="shared" si="664"/>
        <v/>
      </c>
      <c r="AC1535" s="128" t="e">
        <f t="shared" si="665"/>
        <v>#REF!</v>
      </c>
    </row>
    <row r="1536" spans="1:29" ht="50.1" customHeight="1">
      <c r="A1536" s="171"/>
      <c r="B1536" s="171"/>
      <c r="C1536" s="174"/>
      <c r="D1536" s="174"/>
      <c r="E1536" s="131"/>
      <c r="F1536" s="177"/>
      <c r="G1536" s="180"/>
      <c r="H1536" s="163"/>
      <c r="I1536" s="165"/>
      <c r="J1536" s="168"/>
      <c r="K1536" s="62"/>
      <c r="L1536" s="63"/>
      <c r="M1536" s="63"/>
      <c r="N1536" s="142"/>
      <c r="O1536" s="127"/>
      <c r="P1536" s="100"/>
      <c r="Q1536" s="63">
        <f t="shared" si="661"/>
        <v>0</v>
      </c>
      <c r="R1536" s="64"/>
      <c r="S1536" s="67"/>
      <c r="T1536" s="46"/>
      <c r="U1536" s="106">
        <f>IF(EXACT(O1536,Y1536),M1536,M1536*(1-'Расчет ПРЕДЗАКАЗ'!$D$10))</f>
        <v>0</v>
      </c>
      <c r="V1536" s="106">
        <f t="shared" si="662"/>
        <v>0</v>
      </c>
      <c r="W1536" s="106" t="e">
        <f>IF(EXACT(O1536,Y1536),M1536,M1536*(1-#REF!))</f>
        <v>#REF!</v>
      </c>
      <c r="X1536" s="106" t="e">
        <f t="shared" si="663"/>
        <v>#REF!</v>
      </c>
      <c r="Y1536" s="107" t="s">
        <v>72</v>
      </c>
      <c r="Z1536" s="103">
        <f t="shared" si="659"/>
        <v>0</v>
      </c>
      <c r="AA1536" s="103">
        <f t="shared" si="660"/>
        <v>0</v>
      </c>
      <c r="AB1536" s="128" t="str">
        <f t="shared" si="664"/>
        <v/>
      </c>
      <c r="AC1536" s="128" t="e">
        <f t="shared" si="665"/>
        <v>#REF!</v>
      </c>
    </row>
    <row r="1537" spans="1:29" ht="50.1" customHeight="1">
      <c r="A1537" s="171"/>
      <c r="B1537" s="171"/>
      <c r="C1537" s="174"/>
      <c r="D1537" s="174"/>
      <c r="E1537" s="131"/>
      <c r="F1537" s="177"/>
      <c r="G1537" s="180"/>
      <c r="H1537" s="163"/>
      <c r="I1537" s="165"/>
      <c r="J1537" s="168"/>
      <c r="K1537" s="62"/>
      <c r="L1537" s="63"/>
      <c r="M1537" s="63"/>
      <c r="N1537" s="65"/>
      <c r="O1537" s="127"/>
      <c r="P1537" s="100"/>
      <c r="Q1537" s="63">
        <f t="shared" si="661"/>
        <v>0</v>
      </c>
      <c r="R1537" s="65"/>
      <c r="S1537" s="67"/>
      <c r="T1537" s="40"/>
      <c r="U1537" s="106">
        <f>IF(EXACT(O1537,Y1537),M1537,M1537*(1-'Расчет ПРЕДЗАКАЗ'!$D$10))</f>
        <v>0</v>
      </c>
      <c r="V1537" s="106">
        <f t="shared" si="662"/>
        <v>0</v>
      </c>
      <c r="W1537" s="106" t="e">
        <f>IF(EXACT(O1537,Y1537),M1537,M1537*(1-#REF!))</f>
        <v>#REF!</v>
      </c>
      <c r="X1537" s="106" t="e">
        <f t="shared" si="663"/>
        <v>#REF!</v>
      </c>
      <c r="Y1537" s="107" t="s">
        <v>72</v>
      </c>
      <c r="Z1537" s="103">
        <f t="shared" si="659"/>
        <v>0</v>
      </c>
      <c r="AA1537" s="103">
        <f t="shared" si="660"/>
        <v>0</v>
      </c>
      <c r="AB1537" s="128" t="str">
        <f t="shared" si="664"/>
        <v/>
      </c>
      <c r="AC1537" s="128" t="e">
        <f t="shared" si="665"/>
        <v>#REF!</v>
      </c>
    </row>
    <row r="1538" spans="1:29" ht="50.1" customHeight="1">
      <c r="A1538" s="171"/>
      <c r="B1538" s="171"/>
      <c r="C1538" s="174"/>
      <c r="D1538" s="174"/>
      <c r="E1538" s="131"/>
      <c r="F1538" s="177"/>
      <c r="G1538" s="180"/>
      <c r="H1538" s="163"/>
      <c r="I1538" s="165"/>
      <c r="J1538" s="168"/>
      <c r="K1538" s="62"/>
      <c r="L1538" s="63"/>
      <c r="M1538" s="63"/>
      <c r="N1538" s="65"/>
      <c r="O1538" s="127"/>
      <c r="P1538" s="100"/>
      <c r="Q1538" s="63">
        <f t="shared" si="661"/>
        <v>0</v>
      </c>
      <c r="R1538" s="65"/>
      <c r="S1538" s="67"/>
      <c r="T1538" s="40"/>
      <c r="U1538" s="106">
        <f>IF(EXACT(O1538,Y1538),M1538,M1538*(1-'Расчет ПРЕДЗАКАЗ'!$D$10))</f>
        <v>0</v>
      </c>
      <c r="V1538" s="106">
        <f t="shared" si="662"/>
        <v>0</v>
      </c>
      <c r="W1538" s="106" t="e">
        <f>IF(EXACT(O1538,Y1538),M1538,M1538*(1-#REF!))</f>
        <v>#REF!</v>
      </c>
      <c r="X1538" s="106" t="e">
        <f t="shared" si="663"/>
        <v>#REF!</v>
      </c>
      <c r="Y1538" s="107" t="s">
        <v>72</v>
      </c>
      <c r="Z1538" s="103">
        <f t="shared" si="659"/>
        <v>0</v>
      </c>
      <c r="AA1538" s="103">
        <f t="shared" si="660"/>
        <v>0</v>
      </c>
      <c r="AB1538" s="128" t="str">
        <f t="shared" si="664"/>
        <v/>
      </c>
      <c r="AC1538" s="128" t="e">
        <f t="shared" si="665"/>
        <v>#REF!</v>
      </c>
    </row>
    <row r="1539" spans="1:29" ht="50.1" customHeight="1">
      <c r="A1539" s="171"/>
      <c r="B1539" s="171"/>
      <c r="C1539" s="174"/>
      <c r="D1539" s="174"/>
      <c r="E1539" s="131"/>
      <c r="F1539" s="177"/>
      <c r="G1539" s="180"/>
      <c r="H1539" s="163"/>
      <c r="I1539" s="165"/>
      <c r="J1539" s="168"/>
      <c r="K1539" s="62"/>
      <c r="L1539" s="63"/>
      <c r="M1539" s="63"/>
      <c r="N1539" s="65"/>
      <c r="O1539" s="127"/>
      <c r="P1539" s="100"/>
      <c r="Q1539" s="63">
        <f t="shared" si="661"/>
        <v>0</v>
      </c>
      <c r="R1539" s="65"/>
      <c r="S1539" s="67"/>
      <c r="T1539" s="40"/>
      <c r="U1539" s="106">
        <f>IF(EXACT(O1539,Y1539),M1539,M1539*(1-'Расчет ПРЕДЗАКАЗ'!$D$10))</f>
        <v>0</v>
      </c>
      <c r="V1539" s="106">
        <f t="shared" si="662"/>
        <v>0</v>
      </c>
      <c r="W1539" s="106" t="e">
        <f>IF(EXACT(O1539,Y1539),M1539,M1539*(1-#REF!))</f>
        <v>#REF!</v>
      </c>
      <c r="X1539" s="106" t="e">
        <f t="shared" si="663"/>
        <v>#REF!</v>
      </c>
      <c r="Y1539" s="107" t="s">
        <v>72</v>
      </c>
      <c r="Z1539" s="103">
        <f t="shared" si="659"/>
        <v>0</v>
      </c>
      <c r="AA1539" s="103">
        <f t="shared" si="660"/>
        <v>0</v>
      </c>
      <c r="AB1539" s="128" t="str">
        <f t="shared" si="664"/>
        <v/>
      </c>
      <c r="AC1539" s="128" t="e">
        <f t="shared" si="665"/>
        <v>#REF!</v>
      </c>
    </row>
    <row r="1540" spans="1:29" ht="50.1" customHeight="1">
      <c r="A1540" s="171"/>
      <c r="B1540" s="171"/>
      <c r="C1540" s="174"/>
      <c r="D1540" s="174"/>
      <c r="E1540" s="131"/>
      <c r="F1540" s="177"/>
      <c r="G1540" s="180"/>
      <c r="H1540" s="163"/>
      <c r="I1540" s="165"/>
      <c r="J1540" s="168"/>
      <c r="K1540" s="62"/>
      <c r="L1540" s="63"/>
      <c r="M1540" s="63"/>
      <c r="N1540" s="65"/>
      <c r="O1540" s="127"/>
      <c r="P1540" s="100"/>
      <c r="Q1540" s="63">
        <f t="shared" si="661"/>
        <v>0</v>
      </c>
      <c r="R1540" s="65"/>
      <c r="S1540" s="67"/>
      <c r="T1540" s="40"/>
      <c r="U1540" s="106">
        <f>IF(EXACT(O1540,Y1540),M1540,M1540*(1-'Расчет ПРЕДЗАКАЗ'!$D$10))</f>
        <v>0</v>
      </c>
      <c r="V1540" s="106">
        <f t="shared" si="662"/>
        <v>0</v>
      </c>
      <c r="W1540" s="106" t="e">
        <f>IF(EXACT(O1540,Y1540),M1540,M1540*(1-#REF!))</f>
        <v>#REF!</v>
      </c>
      <c r="X1540" s="106" t="e">
        <f t="shared" si="663"/>
        <v>#REF!</v>
      </c>
      <c r="Y1540" s="107" t="s">
        <v>72</v>
      </c>
      <c r="Z1540" s="103">
        <f t="shared" si="659"/>
        <v>0</v>
      </c>
      <c r="AA1540" s="103">
        <f t="shared" si="660"/>
        <v>0</v>
      </c>
      <c r="AB1540" s="128" t="str">
        <f t="shared" si="664"/>
        <v/>
      </c>
      <c r="AC1540" s="128" t="e">
        <f t="shared" si="665"/>
        <v>#REF!</v>
      </c>
    </row>
    <row r="1541" spans="1:29" ht="50.1" customHeight="1">
      <c r="A1541" s="171"/>
      <c r="B1541" s="171"/>
      <c r="C1541" s="174"/>
      <c r="D1541" s="174"/>
      <c r="E1541" s="131"/>
      <c r="F1541" s="177"/>
      <c r="G1541" s="180"/>
      <c r="H1541" s="163"/>
      <c r="I1541" s="165"/>
      <c r="J1541" s="168"/>
      <c r="K1541" s="62"/>
      <c r="L1541" s="63"/>
      <c r="M1541" s="63"/>
      <c r="N1541" s="65"/>
      <c r="O1541" s="127"/>
      <c r="P1541" s="100"/>
      <c r="Q1541" s="63">
        <f t="shared" si="661"/>
        <v>0</v>
      </c>
      <c r="R1541" s="65"/>
      <c r="S1541" s="67"/>
      <c r="T1541" s="40"/>
      <c r="U1541" s="106">
        <f>IF(EXACT(O1541,Y1541),M1541,M1541*(1-'Расчет ПРЕДЗАКАЗ'!$D$10))</f>
        <v>0</v>
      </c>
      <c r="V1541" s="106">
        <f t="shared" si="662"/>
        <v>0</v>
      </c>
      <c r="W1541" s="106" t="e">
        <f>IF(EXACT(O1541,Y1541),M1541,M1541*(1-#REF!))</f>
        <v>#REF!</v>
      </c>
      <c r="X1541" s="106" t="e">
        <f t="shared" si="663"/>
        <v>#REF!</v>
      </c>
      <c r="Y1541" s="107" t="s">
        <v>72</v>
      </c>
      <c r="Z1541" s="103">
        <f t="shared" si="659"/>
        <v>0</v>
      </c>
      <c r="AA1541" s="103">
        <f t="shared" si="660"/>
        <v>0</v>
      </c>
      <c r="AB1541" s="128" t="str">
        <f t="shared" si="664"/>
        <v/>
      </c>
      <c r="AC1541" s="128" t="e">
        <f t="shared" si="665"/>
        <v>#REF!</v>
      </c>
    </row>
    <row r="1542" spans="1:29" ht="50.1" customHeight="1">
      <c r="A1542" s="172"/>
      <c r="B1542" s="172"/>
      <c r="C1542" s="175"/>
      <c r="D1542" s="175"/>
      <c r="E1542" s="132"/>
      <c r="F1542" s="178"/>
      <c r="G1542" s="181"/>
      <c r="H1542" s="164"/>
      <c r="I1542" s="166"/>
      <c r="J1542" s="169"/>
      <c r="K1542" s="62"/>
      <c r="L1542" s="63"/>
      <c r="M1542" s="63"/>
      <c r="N1542" s="65"/>
      <c r="O1542" s="127"/>
      <c r="P1542" s="100"/>
      <c r="Q1542" s="63">
        <f t="shared" si="661"/>
        <v>0</v>
      </c>
      <c r="R1542" s="65"/>
      <c r="S1542" s="64"/>
      <c r="T1542" s="40"/>
      <c r="U1542" s="106">
        <f>IF(EXACT(O1542,Y1542),M1542,M1542*(1-'Расчет ПРЕДЗАКАЗ'!$D$10))</f>
        <v>0</v>
      </c>
      <c r="V1542" s="106">
        <f t="shared" si="662"/>
        <v>0</v>
      </c>
      <c r="W1542" s="106" t="e">
        <f>IF(EXACT(O1542,Y1542),M1542,M1542*(1-#REF!))</f>
        <v>#REF!</v>
      </c>
      <c r="X1542" s="106" t="e">
        <f t="shared" si="663"/>
        <v>#REF!</v>
      </c>
      <c r="Y1542" s="107" t="s">
        <v>72</v>
      </c>
      <c r="Z1542" s="103">
        <f t="shared" si="659"/>
        <v>0</v>
      </c>
      <c r="AA1542" s="103">
        <f t="shared" si="660"/>
        <v>0</v>
      </c>
      <c r="AB1542" s="128" t="str">
        <f t="shared" si="664"/>
        <v/>
      </c>
      <c r="AC1542" s="128" t="e">
        <f t="shared" si="665"/>
        <v>#REF!</v>
      </c>
    </row>
    <row r="1543" spans="1:29" ht="11.25" customHeight="1" thickBot="1"/>
    <row r="1544" spans="1:29" ht="50.1" customHeight="1">
      <c r="A1544" s="170">
        <v>601</v>
      </c>
      <c r="B1544" s="170" t="s">
        <v>4742</v>
      </c>
      <c r="C1544" s="173" t="s">
        <v>4743</v>
      </c>
      <c r="D1544" s="173" t="s">
        <v>77</v>
      </c>
      <c r="E1544" s="131"/>
      <c r="F1544" s="196" t="s">
        <v>978</v>
      </c>
      <c r="G1544" s="179" t="s">
        <v>4697</v>
      </c>
      <c r="H1544" s="162" t="s">
        <v>1052</v>
      </c>
      <c r="I1544" s="195" t="s">
        <v>1053</v>
      </c>
      <c r="J1544" s="167" t="s">
        <v>19</v>
      </c>
      <c r="K1544" s="62" t="s">
        <v>981</v>
      </c>
      <c r="L1544" s="63">
        <v>840</v>
      </c>
      <c r="M1544" s="63">
        <v>469</v>
      </c>
      <c r="N1544" s="142" t="s">
        <v>4744</v>
      </c>
      <c r="O1544" s="127" t="s">
        <v>72</v>
      </c>
      <c r="P1544" s="100"/>
      <c r="Q1544" s="63">
        <f>P1544*M1544</f>
        <v>0</v>
      </c>
      <c r="R1544" s="64"/>
      <c r="S1544" s="67">
        <v>1</v>
      </c>
      <c r="T1544" s="61"/>
      <c r="U1544" s="106">
        <f>IF(EXACT(O1544,Y1544),M1544,M1544*(1-'Расчет ПРЕДЗАКАЗ'!$D$10))</f>
        <v>469</v>
      </c>
      <c r="V1544" s="106">
        <f>P1544*U1544</f>
        <v>0</v>
      </c>
      <c r="W1544" s="106">
        <f>IF(EXACT(O1544,Y1544),M1544,M1544*(1-#REF!))</f>
        <v>469</v>
      </c>
      <c r="X1544" s="106">
        <f>P1544*W1544</f>
        <v>0</v>
      </c>
      <c r="Y1544" s="107" t="s">
        <v>72</v>
      </c>
      <c r="Z1544" s="103">
        <f t="shared" ref="Z1544:Z1558" si="666">IF(EXACT(O1544,Y1544),Q1544,0)</f>
        <v>0</v>
      </c>
      <c r="AA1544" s="103">
        <f t="shared" ref="AA1544:AA1558" si="667">IF(Z1544=0,Q1544,0)</f>
        <v>0</v>
      </c>
      <c r="AB1544" s="128">
        <f>IF(U1544=0,"",L1544/U1544-1)</f>
        <v>0.79104477611940305</v>
      </c>
      <c r="AC1544" s="128">
        <f>IF(W1544=0,"",L1544/W1544-1)</f>
        <v>0.79104477611940305</v>
      </c>
    </row>
    <row r="1545" spans="1:29" ht="50.1" customHeight="1">
      <c r="A1545" s="171"/>
      <c r="B1545" s="171"/>
      <c r="C1545" s="174"/>
      <c r="D1545" s="174"/>
      <c r="E1545" s="131"/>
      <c r="F1545" s="177"/>
      <c r="G1545" s="180"/>
      <c r="H1545" s="163"/>
      <c r="I1545" s="165"/>
      <c r="J1545" s="168"/>
      <c r="K1545" s="62"/>
      <c r="L1545" s="63"/>
      <c r="M1545" s="63"/>
      <c r="N1545" s="142"/>
      <c r="O1545" s="127"/>
      <c r="P1545" s="100"/>
      <c r="Q1545" s="63">
        <f t="shared" ref="Q1545:Q1558" si="668">P1545*M1545</f>
        <v>0</v>
      </c>
      <c r="R1545" s="64"/>
      <c r="S1545" s="67"/>
      <c r="T1545" s="46"/>
      <c r="U1545" s="106">
        <f>IF(EXACT(O1545,Y1545),M1545,M1545*(1-'Расчет ПРЕДЗАКАЗ'!$D$10))</f>
        <v>0</v>
      </c>
      <c r="V1545" s="106">
        <f t="shared" ref="V1545:V1558" si="669">P1545*U1545</f>
        <v>0</v>
      </c>
      <c r="W1545" s="106" t="e">
        <f>IF(EXACT(O1545,Y1545),M1545,M1545*(1-#REF!))</f>
        <v>#REF!</v>
      </c>
      <c r="X1545" s="106" t="e">
        <f t="shared" ref="X1545:X1558" si="670">P1545*W1545</f>
        <v>#REF!</v>
      </c>
      <c r="Y1545" s="107" t="s">
        <v>72</v>
      </c>
      <c r="Z1545" s="103">
        <f t="shared" si="666"/>
        <v>0</v>
      </c>
      <c r="AA1545" s="103">
        <f t="shared" si="667"/>
        <v>0</v>
      </c>
      <c r="AB1545" s="128" t="str">
        <f t="shared" ref="AB1545:AB1558" si="671">IF(U1545=0,"",L1545/U1545-1)</f>
        <v/>
      </c>
      <c r="AC1545" s="128" t="e">
        <f t="shared" ref="AC1545:AC1558" si="672">IF(W1545=0,"",L1545/W1545-1)</f>
        <v>#REF!</v>
      </c>
    </row>
    <row r="1546" spans="1:29" ht="50.1" customHeight="1">
      <c r="A1546" s="171"/>
      <c r="B1546" s="171"/>
      <c r="C1546" s="174"/>
      <c r="D1546" s="174"/>
      <c r="E1546" s="131"/>
      <c r="F1546" s="177"/>
      <c r="G1546" s="180"/>
      <c r="H1546" s="163"/>
      <c r="I1546" s="165"/>
      <c r="J1546" s="168"/>
      <c r="K1546" s="62"/>
      <c r="L1546" s="63"/>
      <c r="M1546" s="63"/>
      <c r="N1546" s="142"/>
      <c r="O1546" s="127"/>
      <c r="P1546" s="100"/>
      <c r="Q1546" s="63">
        <f t="shared" si="668"/>
        <v>0</v>
      </c>
      <c r="R1546" s="64"/>
      <c r="S1546" s="67"/>
      <c r="T1546" s="46"/>
      <c r="U1546" s="106">
        <f>IF(EXACT(O1546,Y1546),M1546,M1546*(1-'Расчет ПРЕДЗАКАЗ'!$D$10))</f>
        <v>0</v>
      </c>
      <c r="V1546" s="106">
        <f t="shared" si="669"/>
        <v>0</v>
      </c>
      <c r="W1546" s="106" t="e">
        <f>IF(EXACT(O1546,Y1546),M1546,M1546*(1-#REF!))</f>
        <v>#REF!</v>
      </c>
      <c r="X1546" s="106" t="e">
        <f t="shared" si="670"/>
        <v>#REF!</v>
      </c>
      <c r="Y1546" s="107" t="s">
        <v>72</v>
      </c>
      <c r="Z1546" s="103">
        <f t="shared" si="666"/>
        <v>0</v>
      </c>
      <c r="AA1546" s="103">
        <f t="shared" si="667"/>
        <v>0</v>
      </c>
      <c r="AB1546" s="128" t="str">
        <f t="shared" si="671"/>
        <v/>
      </c>
      <c r="AC1546" s="128" t="e">
        <f t="shared" si="672"/>
        <v>#REF!</v>
      </c>
    </row>
    <row r="1547" spans="1:29" ht="50.1" customHeight="1">
      <c r="A1547" s="171"/>
      <c r="B1547" s="171"/>
      <c r="C1547" s="174"/>
      <c r="D1547" s="174"/>
      <c r="E1547" s="131"/>
      <c r="F1547" s="177"/>
      <c r="G1547" s="180"/>
      <c r="H1547" s="163"/>
      <c r="I1547" s="165"/>
      <c r="J1547" s="168"/>
      <c r="K1547" s="62"/>
      <c r="L1547" s="63"/>
      <c r="M1547" s="63"/>
      <c r="N1547" s="142"/>
      <c r="O1547" s="127"/>
      <c r="P1547" s="100"/>
      <c r="Q1547" s="63">
        <f t="shared" si="668"/>
        <v>0</v>
      </c>
      <c r="R1547" s="64"/>
      <c r="S1547" s="67"/>
      <c r="T1547" s="46"/>
      <c r="U1547" s="106">
        <f>IF(EXACT(O1547,Y1547),M1547,M1547*(1-'Расчет ПРЕДЗАКАЗ'!$D$10))</f>
        <v>0</v>
      </c>
      <c r="V1547" s="106">
        <f t="shared" si="669"/>
        <v>0</v>
      </c>
      <c r="W1547" s="106" t="e">
        <f>IF(EXACT(O1547,Y1547),M1547,M1547*(1-#REF!))</f>
        <v>#REF!</v>
      </c>
      <c r="X1547" s="106" t="e">
        <f t="shared" si="670"/>
        <v>#REF!</v>
      </c>
      <c r="Y1547" s="107" t="s">
        <v>72</v>
      </c>
      <c r="Z1547" s="103">
        <f t="shared" si="666"/>
        <v>0</v>
      </c>
      <c r="AA1547" s="103">
        <f t="shared" si="667"/>
        <v>0</v>
      </c>
      <c r="AB1547" s="128" t="str">
        <f t="shared" si="671"/>
        <v/>
      </c>
      <c r="AC1547" s="128" t="e">
        <f t="shared" si="672"/>
        <v>#REF!</v>
      </c>
    </row>
    <row r="1548" spans="1:29" ht="50.1" customHeight="1">
      <c r="A1548" s="171"/>
      <c r="B1548" s="171"/>
      <c r="C1548" s="174"/>
      <c r="D1548" s="174"/>
      <c r="E1548" s="131"/>
      <c r="F1548" s="177"/>
      <c r="G1548" s="180"/>
      <c r="H1548" s="163"/>
      <c r="I1548" s="165"/>
      <c r="J1548" s="168"/>
      <c r="K1548" s="62"/>
      <c r="L1548" s="63"/>
      <c r="M1548" s="63"/>
      <c r="N1548" s="142"/>
      <c r="O1548" s="127"/>
      <c r="P1548" s="100"/>
      <c r="Q1548" s="63">
        <f t="shared" si="668"/>
        <v>0</v>
      </c>
      <c r="R1548" s="64"/>
      <c r="S1548" s="67"/>
      <c r="T1548" s="46"/>
      <c r="U1548" s="106">
        <f>IF(EXACT(O1548,Y1548),M1548,M1548*(1-'Расчет ПРЕДЗАКАЗ'!$D$10))</f>
        <v>0</v>
      </c>
      <c r="V1548" s="106">
        <f t="shared" si="669"/>
        <v>0</v>
      </c>
      <c r="W1548" s="106" t="e">
        <f>IF(EXACT(O1548,Y1548),M1548,M1548*(1-#REF!))</f>
        <v>#REF!</v>
      </c>
      <c r="X1548" s="106" t="e">
        <f t="shared" si="670"/>
        <v>#REF!</v>
      </c>
      <c r="Y1548" s="107" t="s">
        <v>72</v>
      </c>
      <c r="Z1548" s="103">
        <f t="shared" si="666"/>
        <v>0</v>
      </c>
      <c r="AA1548" s="103">
        <f t="shared" si="667"/>
        <v>0</v>
      </c>
      <c r="AB1548" s="128" t="str">
        <f t="shared" si="671"/>
        <v/>
      </c>
      <c r="AC1548" s="128" t="e">
        <f t="shared" si="672"/>
        <v>#REF!</v>
      </c>
    </row>
    <row r="1549" spans="1:29" ht="50.1" customHeight="1">
      <c r="A1549" s="171"/>
      <c r="B1549" s="171"/>
      <c r="C1549" s="174"/>
      <c r="D1549" s="174"/>
      <c r="E1549" s="131"/>
      <c r="F1549" s="177"/>
      <c r="G1549" s="180"/>
      <c r="H1549" s="163"/>
      <c r="I1549" s="165"/>
      <c r="J1549" s="168"/>
      <c r="K1549" s="62"/>
      <c r="L1549" s="63"/>
      <c r="M1549" s="63"/>
      <c r="N1549" s="142"/>
      <c r="O1549" s="127"/>
      <c r="P1549" s="100"/>
      <c r="Q1549" s="63">
        <f t="shared" si="668"/>
        <v>0</v>
      </c>
      <c r="R1549" s="64"/>
      <c r="S1549" s="67"/>
      <c r="T1549" s="46"/>
      <c r="U1549" s="106">
        <f>IF(EXACT(O1549,Y1549),M1549,M1549*(1-'Расчет ПРЕДЗАКАЗ'!$D$10))</f>
        <v>0</v>
      </c>
      <c r="V1549" s="106">
        <f t="shared" si="669"/>
        <v>0</v>
      </c>
      <c r="W1549" s="106" t="e">
        <f>IF(EXACT(O1549,Y1549),M1549,M1549*(1-#REF!))</f>
        <v>#REF!</v>
      </c>
      <c r="X1549" s="106" t="e">
        <f t="shared" si="670"/>
        <v>#REF!</v>
      </c>
      <c r="Y1549" s="107" t="s">
        <v>72</v>
      </c>
      <c r="Z1549" s="103">
        <f t="shared" si="666"/>
        <v>0</v>
      </c>
      <c r="AA1549" s="103">
        <f t="shared" si="667"/>
        <v>0</v>
      </c>
      <c r="AB1549" s="128" t="str">
        <f t="shared" si="671"/>
        <v/>
      </c>
      <c r="AC1549" s="128" t="e">
        <f t="shared" si="672"/>
        <v>#REF!</v>
      </c>
    </row>
    <row r="1550" spans="1:29" ht="50.1" customHeight="1">
      <c r="A1550" s="171"/>
      <c r="B1550" s="171"/>
      <c r="C1550" s="174"/>
      <c r="D1550" s="174"/>
      <c r="E1550" s="131"/>
      <c r="F1550" s="177"/>
      <c r="G1550" s="180"/>
      <c r="H1550" s="163"/>
      <c r="I1550" s="165"/>
      <c r="J1550" s="168"/>
      <c r="K1550" s="62"/>
      <c r="L1550" s="63"/>
      <c r="M1550" s="63"/>
      <c r="N1550" s="142"/>
      <c r="O1550" s="127"/>
      <c r="P1550" s="100"/>
      <c r="Q1550" s="63">
        <f t="shared" si="668"/>
        <v>0</v>
      </c>
      <c r="R1550" s="64"/>
      <c r="S1550" s="67"/>
      <c r="T1550" s="46"/>
      <c r="U1550" s="106">
        <f>IF(EXACT(O1550,Y1550),M1550,M1550*(1-'Расчет ПРЕДЗАКАЗ'!$D$10))</f>
        <v>0</v>
      </c>
      <c r="V1550" s="106">
        <f t="shared" si="669"/>
        <v>0</v>
      </c>
      <c r="W1550" s="106" t="e">
        <f>IF(EXACT(O1550,Y1550),M1550,M1550*(1-#REF!))</f>
        <v>#REF!</v>
      </c>
      <c r="X1550" s="106" t="e">
        <f t="shared" si="670"/>
        <v>#REF!</v>
      </c>
      <c r="Y1550" s="107" t="s">
        <v>72</v>
      </c>
      <c r="Z1550" s="103">
        <f t="shared" si="666"/>
        <v>0</v>
      </c>
      <c r="AA1550" s="103">
        <f t="shared" si="667"/>
        <v>0</v>
      </c>
      <c r="AB1550" s="128" t="str">
        <f t="shared" si="671"/>
        <v/>
      </c>
      <c r="AC1550" s="128" t="e">
        <f t="shared" si="672"/>
        <v>#REF!</v>
      </c>
    </row>
    <row r="1551" spans="1:29" ht="50.1" customHeight="1">
      <c r="A1551" s="171"/>
      <c r="B1551" s="171"/>
      <c r="C1551" s="174"/>
      <c r="D1551" s="174"/>
      <c r="E1551" s="131"/>
      <c r="F1551" s="177"/>
      <c r="G1551" s="180"/>
      <c r="H1551" s="163"/>
      <c r="I1551" s="165"/>
      <c r="J1551" s="168"/>
      <c r="K1551" s="62"/>
      <c r="L1551" s="63"/>
      <c r="M1551" s="63"/>
      <c r="N1551" s="142"/>
      <c r="O1551" s="127"/>
      <c r="P1551" s="100"/>
      <c r="Q1551" s="63">
        <f t="shared" si="668"/>
        <v>0</v>
      </c>
      <c r="R1551" s="64"/>
      <c r="S1551" s="67"/>
      <c r="T1551" s="46"/>
      <c r="U1551" s="106">
        <f>IF(EXACT(O1551,Y1551),M1551,M1551*(1-'Расчет ПРЕДЗАКАЗ'!$D$10))</f>
        <v>0</v>
      </c>
      <c r="V1551" s="106">
        <f t="shared" si="669"/>
        <v>0</v>
      </c>
      <c r="W1551" s="106" t="e">
        <f>IF(EXACT(O1551,Y1551),M1551,M1551*(1-#REF!))</f>
        <v>#REF!</v>
      </c>
      <c r="X1551" s="106" t="e">
        <f t="shared" si="670"/>
        <v>#REF!</v>
      </c>
      <c r="Y1551" s="107" t="s">
        <v>72</v>
      </c>
      <c r="Z1551" s="103">
        <f t="shared" si="666"/>
        <v>0</v>
      </c>
      <c r="AA1551" s="103">
        <f t="shared" si="667"/>
        <v>0</v>
      </c>
      <c r="AB1551" s="128" t="str">
        <f t="shared" si="671"/>
        <v/>
      </c>
      <c r="AC1551" s="128" t="e">
        <f t="shared" si="672"/>
        <v>#REF!</v>
      </c>
    </row>
    <row r="1552" spans="1:29" ht="50.1" customHeight="1">
      <c r="A1552" s="171"/>
      <c r="B1552" s="171"/>
      <c r="C1552" s="174"/>
      <c r="D1552" s="174"/>
      <c r="E1552" s="131"/>
      <c r="F1552" s="177"/>
      <c r="G1552" s="180"/>
      <c r="H1552" s="163"/>
      <c r="I1552" s="165"/>
      <c r="J1552" s="168"/>
      <c r="K1552" s="62"/>
      <c r="L1552" s="63"/>
      <c r="M1552" s="63"/>
      <c r="N1552" s="142"/>
      <c r="O1552" s="127"/>
      <c r="P1552" s="100"/>
      <c r="Q1552" s="63">
        <f t="shared" si="668"/>
        <v>0</v>
      </c>
      <c r="R1552" s="64"/>
      <c r="S1552" s="67"/>
      <c r="T1552" s="46"/>
      <c r="U1552" s="106">
        <f>IF(EXACT(O1552,Y1552),M1552,M1552*(1-'Расчет ПРЕДЗАКАЗ'!$D$10))</f>
        <v>0</v>
      </c>
      <c r="V1552" s="106">
        <f t="shared" si="669"/>
        <v>0</v>
      </c>
      <c r="W1552" s="106" t="e">
        <f>IF(EXACT(O1552,Y1552),M1552,M1552*(1-#REF!))</f>
        <v>#REF!</v>
      </c>
      <c r="X1552" s="106" t="e">
        <f t="shared" si="670"/>
        <v>#REF!</v>
      </c>
      <c r="Y1552" s="107" t="s">
        <v>72</v>
      </c>
      <c r="Z1552" s="103">
        <f t="shared" si="666"/>
        <v>0</v>
      </c>
      <c r="AA1552" s="103">
        <f t="shared" si="667"/>
        <v>0</v>
      </c>
      <c r="AB1552" s="128" t="str">
        <f t="shared" si="671"/>
        <v/>
      </c>
      <c r="AC1552" s="128" t="e">
        <f t="shared" si="672"/>
        <v>#REF!</v>
      </c>
    </row>
    <row r="1553" spans="1:29" ht="50.1" customHeight="1">
      <c r="A1553" s="171"/>
      <c r="B1553" s="171"/>
      <c r="C1553" s="174"/>
      <c r="D1553" s="174"/>
      <c r="E1553" s="131"/>
      <c r="F1553" s="177"/>
      <c r="G1553" s="180"/>
      <c r="H1553" s="163"/>
      <c r="I1553" s="165"/>
      <c r="J1553" s="168"/>
      <c r="K1553" s="62"/>
      <c r="L1553" s="63"/>
      <c r="M1553" s="63"/>
      <c r="N1553" s="65"/>
      <c r="O1553" s="127"/>
      <c r="P1553" s="100"/>
      <c r="Q1553" s="63">
        <f t="shared" si="668"/>
        <v>0</v>
      </c>
      <c r="R1553" s="65"/>
      <c r="S1553" s="67"/>
      <c r="T1553" s="40"/>
      <c r="U1553" s="106">
        <f>IF(EXACT(O1553,Y1553),M1553,M1553*(1-'Расчет ПРЕДЗАКАЗ'!$D$10))</f>
        <v>0</v>
      </c>
      <c r="V1553" s="106">
        <f t="shared" si="669"/>
        <v>0</v>
      </c>
      <c r="W1553" s="106" t="e">
        <f>IF(EXACT(O1553,Y1553),M1553,M1553*(1-#REF!))</f>
        <v>#REF!</v>
      </c>
      <c r="X1553" s="106" t="e">
        <f t="shared" si="670"/>
        <v>#REF!</v>
      </c>
      <c r="Y1553" s="107" t="s">
        <v>72</v>
      </c>
      <c r="Z1553" s="103">
        <f t="shared" si="666"/>
        <v>0</v>
      </c>
      <c r="AA1553" s="103">
        <f t="shared" si="667"/>
        <v>0</v>
      </c>
      <c r="AB1553" s="128" t="str">
        <f t="shared" si="671"/>
        <v/>
      </c>
      <c r="AC1553" s="128" t="e">
        <f t="shared" si="672"/>
        <v>#REF!</v>
      </c>
    </row>
    <row r="1554" spans="1:29" ht="50.1" customHeight="1">
      <c r="A1554" s="171"/>
      <c r="B1554" s="171"/>
      <c r="C1554" s="174"/>
      <c r="D1554" s="174"/>
      <c r="E1554" s="131"/>
      <c r="F1554" s="177"/>
      <c r="G1554" s="180"/>
      <c r="H1554" s="163"/>
      <c r="I1554" s="165"/>
      <c r="J1554" s="168"/>
      <c r="K1554" s="62"/>
      <c r="L1554" s="63"/>
      <c r="M1554" s="63"/>
      <c r="N1554" s="65"/>
      <c r="O1554" s="127"/>
      <c r="P1554" s="100"/>
      <c r="Q1554" s="63">
        <f t="shared" si="668"/>
        <v>0</v>
      </c>
      <c r="R1554" s="65"/>
      <c r="S1554" s="67"/>
      <c r="T1554" s="40"/>
      <c r="U1554" s="106">
        <f>IF(EXACT(O1554,Y1554),M1554,M1554*(1-'Расчет ПРЕДЗАКАЗ'!$D$10))</f>
        <v>0</v>
      </c>
      <c r="V1554" s="106">
        <f t="shared" si="669"/>
        <v>0</v>
      </c>
      <c r="W1554" s="106" t="e">
        <f>IF(EXACT(O1554,Y1554),M1554,M1554*(1-#REF!))</f>
        <v>#REF!</v>
      </c>
      <c r="X1554" s="106" t="e">
        <f t="shared" si="670"/>
        <v>#REF!</v>
      </c>
      <c r="Y1554" s="107" t="s">
        <v>72</v>
      </c>
      <c r="Z1554" s="103">
        <f t="shared" si="666"/>
        <v>0</v>
      </c>
      <c r="AA1554" s="103">
        <f t="shared" si="667"/>
        <v>0</v>
      </c>
      <c r="AB1554" s="128" t="str">
        <f t="shared" si="671"/>
        <v/>
      </c>
      <c r="AC1554" s="128" t="e">
        <f t="shared" si="672"/>
        <v>#REF!</v>
      </c>
    </row>
    <row r="1555" spans="1:29" ht="50.1" customHeight="1">
      <c r="A1555" s="171"/>
      <c r="B1555" s="171"/>
      <c r="C1555" s="174"/>
      <c r="D1555" s="174"/>
      <c r="E1555" s="131"/>
      <c r="F1555" s="177"/>
      <c r="G1555" s="180"/>
      <c r="H1555" s="163"/>
      <c r="I1555" s="165"/>
      <c r="J1555" s="168"/>
      <c r="K1555" s="62"/>
      <c r="L1555" s="63"/>
      <c r="M1555" s="63"/>
      <c r="N1555" s="65"/>
      <c r="O1555" s="127"/>
      <c r="P1555" s="100"/>
      <c r="Q1555" s="63">
        <f t="shared" si="668"/>
        <v>0</v>
      </c>
      <c r="R1555" s="65"/>
      <c r="S1555" s="67"/>
      <c r="T1555" s="40"/>
      <c r="U1555" s="106">
        <f>IF(EXACT(O1555,Y1555),M1555,M1555*(1-'Расчет ПРЕДЗАКАЗ'!$D$10))</f>
        <v>0</v>
      </c>
      <c r="V1555" s="106">
        <f t="shared" si="669"/>
        <v>0</v>
      </c>
      <c r="W1555" s="106" t="e">
        <f>IF(EXACT(O1555,Y1555),M1555,M1555*(1-#REF!))</f>
        <v>#REF!</v>
      </c>
      <c r="X1555" s="106" t="e">
        <f t="shared" si="670"/>
        <v>#REF!</v>
      </c>
      <c r="Y1555" s="107" t="s">
        <v>72</v>
      </c>
      <c r="Z1555" s="103">
        <f t="shared" si="666"/>
        <v>0</v>
      </c>
      <c r="AA1555" s="103">
        <f t="shared" si="667"/>
        <v>0</v>
      </c>
      <c r="AB1555" s="128" t="str">
        <f t="shared" si="671"/>
        <v/>
      </c>
      <c r="AC1555" s="128" t="e">
        <f t="shared" si="672"/>
        <v>#REF!</v>
      </c>
    </row>
    <row r="1556" spans="1:29" ht="50.1" customHeight="1">
      <c r="A1556" s="171"/>
      <c r="B1556" s="171"/>
      <c r="C1556" s="174"/>
      <c r="D1556" s="174"/>
      <c r="E1556" s="131"/>
      <c r="F1556" s="177"/>
      <c r="G1556" s="180"/>
      <c r="H1556" s="163"/>
      <c r="I1556" s="165"/>
      <c r="J1556" s="168"/>
      <c r="K1556" s="62"/>
      <c r="L1556" s="63"/>
      <c r="M1556" s="63"/>
      <c r="N1556" s="65"/>
      <c r="O1556" s="127"/>
      <c r="P1556" s="100"/>
      <c r="Q1556" s="63">
        <f t="shared" si="668"/>
        <v>0</v>
      </c>
      <c r="R1556" s="65"/>
      <c r="S1556" s="67"/>
      <c r="T1556" s="40"/>
      <c r="U1556" s="106">
        <f>IF(EXACT(O1556,Y1556),M1556,M1556*(1-'Расчет ПРЕДЗАКАЗ'!$D$10))</f>
        <v>0</v>
      </c>
      <c r="V1556" s="106">
        <f t="shared" si="669"/>
        <v>0</v>
      </c>
      <c r="W1556" s="106" t="e">
        <f>IF(EXACT(O1556,Y1556),M1556,M1556*(1-#REF!))</f>
        <v>#REF!</v>
      </c>
      <c r="X1556" s="106" t="e">
        <f t="shared" si="670"/>
        <v>#REF!</v>
      </c>
      <c r="Y1556" s="107" t="s">
        <v>72</v>
      </c>
      <c r="Z1556" s="103">
        <f t="shared" si="666"/>
        <v>0</v>
      </c>
      <c r="AA1556" s="103">
        <f t="shared" si="667"/>
        <v>0</v>
      </c>
      <c r="AB1556" s="128" t="str">
        <f t="shared" si="671"/>
        <v/>
      </c>
      <c r="AC1556" s="128" t="e">
        <f t="shared" si="672"/>
        <v>#REF!</v>
      </c>
    </row>
    <row r="1557" spans="1:29" ht="50.1" customHeight="1">
      <c r="A1557" s="171"/>
      <c r="B1557" s="171"/>
      <c r="C1557" s="174"/>
      <c r="D1557" s="174"/>
      <c r="E1557" s="131"/>
      <c r="F1557" s="177"/>
      <c r="G1557" s="180"/>
      <c r="H1557" s="163"/>
      <c r="I1557" s="165"/>
      <c r="J1557" s="168"/>
      <c r="K1557" s="62"/>
      <c r="L1557" s="63"/>
      <c r="M1557" s="63"/>
      <c r="N1557" s="65"/>
      <c r="O1557" s="127"/>
      <c r="P1557" s="100"/>
      <c r="Q1557" s="63">
        <f t="shared" si="668"/>
        <v>0</v>
      </c>
      <c r="R1557" s="65"/>
      <c r="S1557" s="67"/>
      <c r="T1557" s="40"/>
      <c r="U1557" s="106">
        <f>IF(EXACT(O1557,Y1557),M1557,M1557*(1-'Расчет ПРЕДЗАКАЗ'!$D$10))</f>
        <v>0</v>
      </c>
      <c r="V1557" s="106">
        <f t="shared" si="669"/>
        <v>0</v>
      </c>
      <c r="W1557" s="106" t="e">
        <f>IF(EXACT(O1557,Y1557),M1557,M1557*(1-#REF!))</f>
        <v>#REF!</v>
      </c>
      <c r="X1557" s="106" t="e">
        <f t="shared" si="670"/>
        <v>#REF!</v>
      </c>
      <c r="Y1557" s="107" t="s">
        <v>72</v>
      </c>
      <c r="Z1557" s="103">
        <f t="shared" si="666"/>
        <v>0</v>
      </c>
      <c r="AA1557" s="103">
        <f t="shared" si="667"/>
        <v>0</v>
      </c>
      <c r="AB1557" s="128" t="str">
        <f t="shared" si="671"/>
        <v/>
      </c>
      <c r="AC1557" s="128" t="e">
        <f t="shared" si="672"/>
        <v>#REF!</v>
      </c>
    </row>
    <row r="1558" spans="1:29" ht="50.1" customHeight="1">
      <c r="A1558" s="172"/>
      <c r="B1558" s="172"/>
      <c r="C1558" s="175"/>
      <c r="D1558" s="175"/>
      <c r="E1558" s="132"/>
      <c r="F1558" s="178"/>
      <c r="G1558" s="181"/>
      <c r="H1558" s="164"/>
      <c r="I1558" s="166"/>
      <c r="J1558" s="169"/>
      <c r="K1558" s="62"/>
      <c r="L1558" s="63"/>
      <c r="M1558" s="63"/>
      <c r="N1558" s="65"/>
      <c r="O1558" s="127"/>
      <c r="P1558" s="100"/>
      <c r="Q1558" s="63">
        <f t="shared" si="668"/>
        <v>0</v>
      </c>
      <c r="R1558" s="65"/>
      <c r="S1558" s="64"/>
      <c r="T1558" s="40"/>
      <c r="U1558" s="106">
        <f>IF(EXACT(O1558,Y1558),M1558,M1558*(1-'Расчет ПРЕДЗАКАЗ'!$D$10))</f>
        <v>0</v>
      </c>
      <c r="V1558" s="106">
        <f t="shared" si="669"/>
        <v>0</v>
      </c>
      <c r="W1558" s="106" t="e">
        <f>IF(EXACT(O1558,Y1558),M1558,M1558*(1-#REF!))</f>
        <v>#REF!</v>
      </c>
      <c r="X1558" s="106" t="e">
        <f t="shared" si="670"/>
        <v>#REF!</v>
      </c>
      <c r="Y1558" s="107" t="s">
        <v>72</v>
      </c>
      <c r="Z1558" s="103">
        <f t="shared" si="666"/>
        <v>0</v>
      </c>
      <c r="AA1558" s="103">
        <f t="shared" si="667"/>
        <v>0</v>
      </c>
      <c r="AB1558" s="128" t="str">
        <f t="shared" si="671"/>
        <v/>
      </c>
      <c r="AC1558" s="128" t="e">
        <f t="shared" si="672"/>
        <v>#REF!</v>
      </c>
    </row>
    <row r="1559" spans="1:29" ht="11.25" customHeight="1" thickBot="1"/>
    <row r="1560" spans="1:29" ht="50.1" customHeight="1">
      <c r="A1560" s="170">
        <v>602</v>
      </c>
      <c r="B1560" s="170" t="s">
        <v>4745</v>
      </c>
      <c r="C1560" s="173" t="s">
        <v>4746</v>
      </c>
      <c r="D1560" s="173" t="s">
        <v>77</v>
      </c>
      <c r="E1560" s="131"/>
      <c r="F1560" s="196" t="s">
        <v>978</v>
      </c>
      <c r="G1560" s="179" t="s">
        <v>4375</v>
      </c>
      <c r="H1560" s="162" t="s">
        <v>1052</v>
      </c>
      <c r="I1560" s="195" t="s">
        <v>2946</v>
      </c>
      <c r="J1560" s="167" t="s">
        <v>19</v>
      </c>
      <c r="K1560" s="62" t="s">
        <v>1007</v>
      </c>
      <c r="L1560" s="63">
        <v>830</v>
      </c>
      <c r="M1560" s="63">
        <v>518</v>
      </c>
      <c r="N1560" s="142" t="s">
        <v>4747</v>
      </c>
      <c r="O1560" s="127" t="s">
        <v>72</v>
      </c>
      <c r="P1560" s="100"/>
      <c r="Q1560" s="63">
        <f>P1560*M1560</f>
        <v>0</v>
      </c>
      <c r="R1560" s="64"/>
      <c r="S1560" s="67">
        <v>13</v>
      </c>
      <c r="T1560" s="61"/>
      <c r="U1560" s="106">
        <f>IF(EXACT(O1560,Y1560),M1560,M1560*(1-'Расчет ПРЕДЗАКАЗ'!$D$10))</f>
        <v>518</v>
      </c>
      <c r="V1560" s="106">
        <f>P1560*U1560</f>
        <v>0</v>
      </c>
      <c r="W1560" s="106">
        <f>IF(EXACT(O1560,Y1560),M1560,M1560*(1-#REF!))</f>
        <v>518</v>
      </c>
      <c r="X1560" s="106">
        <f>P1560*W1560</f>
        <v>0</v>
      </c>
      <c r="Y1560" s="107" t="s">
        <v>72</v>
      </c>
      <c r="Z1560" s="103">
        <f t="shared" ref="Z1560:Z1574" si="673">IF(EXACT(O1560,Y1560),Q1560,0)</f>
        <v>0</v>
      </c>
      <c r="AA1560" s="103">
        <f t="shared" ref="AA1560:AA1574" si="674">IF(Z1560=0,Q1560,0)</f>
        <v>0</v>
      </c>
      <c r="AB1560" s="128">
        <f>IF(U1560=0,"",L1560/U1560-1)</f>
        <v>0.60231660231660222</v>
      </c>
      <c r="AC1560" s="128">
        <f>IF(W1560=0,"",L1560/W1560-1)</f>
        <v>0.60231660231660222</v>
      </c>
    </row>
    <row r="1561" spans="1:29" ht="50.1" customHeight="1">
      <c r="A1561" s="171"/>
      <c r="B1561" s="171"/>
      <c r="C1561" s="174"/>
      <c r="D1561" s="174"/>
      <c r="E1561" s="131"/>
      <c r="F1561" s="177"/>
      <c r="G1561" s="180"/>
      <c r="H1561" s="163"/>
      <c r="I1561" s="165"/>
      <c r="J1561" s="168"/>
      <c r="K1561" s="62" t="s">
        <v>981</v>
      </c>
      <c r="L1561" s="63">
        <v>830</v>
      </c>
      <c r="M1561" s="63">
        <v>518</v>
      </c>
      <c r="N1561" s="142" t="s">
        <v>4748</v>
      </c>
      <c r="O1561" s="127" t="s">
        <v>72</v>
      </c>
      <c r="P1561" s="100"/>
      <c r="Q1561" s="63">
        <f t="shared" ref="Q1561:Q1574" si="675">P1561*M1561</f>
        <v>0</v>
      </c>
      <c r="R1561" s="64"/>
      <c r="S1561" s="67">
        <v>28</v>
      </c>
      <c r="T1561" s="46"/>
      <c r="U1561" s="106">
        <f>IF(EXACT(O1561,Y1561),M1561,M1561*(1-'Расчет ПРЕДЗАКАЗ'!$D$10))</f>
        <v>518</v>
      </c>
      <c r="V1561" s="106">
        <f t="shared" ref="V1561:V1574" si="676">P1561*U1561</f>
        <v>0</v>
      </c>
      <c r="W1561" s="106">
        <f>IF(EXACT(O1561,Y1561),M1561,M1561*(1-#REF!))</f>
        <v>518</v>
      </c>
      <c r="X1561" s="106">
        <f t="shared" ref="X1561:X1574" si="677">P1561*W1561</f>
        <v>0</v>
      </c>
      <c r="Y1561" s="107" t="s">
        <v>72</v>
      </c>
      <c r="Z1561" s="103">
        <f t="shared" si="673"/>
        <v>0</v>
      </c>
      <c r="AA1561" s="103">
        <f t="shared" si="674"/>
        <v>0</v>
      </c>
      <c r="AB1561" s="128">
        <f t="shared" ref="AB1561:AB1574" si="678">IF(U1561=0,"",L1561/U1561-1)</f>
        <v>0.60231660231660222</v>
      </c>
      <c r="AC1561" s="128">
        <f t="shared" ref="AC1561:AC1574" si="679">IF(W1561=0,"",L1561/W1561-1)</f>
        <v>0.60231660231660222</v>
      </c>
    </row>
    <row r="1562" spans="1:29" ht="50.1" customHeight="1">
      <c r="A1562" s="171"/>
      <c r="B1562" s="171"/>
      <c r="C1562" s="174"/>
      <c r="D1562" s="174"/>
      <c r="E1562" s="131"/>
      <c r="F1562" s="177"/>
      <c r="G1562" s="180"/>
      <c r="H1562" s="163"/>
      <c r="I1562" s="165"/>
      <c r="J1562" s="168"/>
      <c r="K1562" s="62" t="s">
        <v>995</v>
      </c>
      <c r="L1562" s="63">
        <v>830</v>
      </c>
      <c r="M1562" s="63">
        <v>518</v>
      </c>
      <c r="N1562" s="142" t="s">
        <v>4749</v>
      </c>
      <c r="O1562" s="127" t="s">
        <v>72</v>
      </c>
      <c r="P1562" s="100"/>
      <c r="Q1562" s="63">
        <f t="shared" si="675"/>
        <v>0</v>
      </c>
      <c r="R1562" s="64"/>
      <c r="S1562" s="67">
        <v>20</v>
      </c>
      <c r="T1562" s="46"/>
      <c r="U1562" s="106">
        <f>IF(EXACT(O1562,Y1562),M1562,M1562*(1-'Расчет ПРЕДЗАКАЗ'!$D$10))</f>
        <v>518</v>
      </c>
      <c r="V1562" s="106">
        <f t="shared" si="676"/>
        <v>0</v>
      </c>
      <c r="W1562" s="106">
        <f>IF(EXACT(O1562,Y1562),M1562,M1562*(1-#REF!))</f>
        <v>518</v>
      </c>
      <c r="X1562" s="106">
        <f t="shared" si="677"/>
        <v>0</v>
      </c>
      <c r="Y1562" s="107" t="s">
        <v>72</v>
      </c>
      <c r="Z1562" s="103">
        <f t="shared" si="673"/>
        <v>0</v>
      </c>
      <c r="AA1562" s="103">
        <f t="shared" si="674"/>
        <v>0</v>
      </c>
      <c r="AB1562" s="128">
        <f t="shared" si="678"/>
        <v>0.60231660231660222</v>
      </c>
      <c r="AC1562" s="128">
        <f t="shared" si="679"/>
        <v>0.60231660231660222</v>
      </c>
    </row>
    <row r="1563" spans="1:29" ht="50.1" customHeight="1">
      <c r="A1563" s="171"/>
      <c r="B1563" s="171"/>
      <c r="C1563" s="174"/>
      <c r="D1563" s="174"/>
      <c r="E1563" s="131"/>
      <c r="F1563" s="177"/>
      <c r="G1563" s="180"/>
      <c r="H1563" s="163"/>
      <c r="I1563" s="165"/>
      <c r="J1563" s="168"/>
      <c r="K1563" s="62"/>
      <c r="L1563" s="63"/>
      <c r="M1563" s="63"/>
      <c r="N1563" s="142"/>
      <c r="O1563" s="127"/>
      <c r="P1563" s="100"/>
      <c r="Q1563" s="63">
        <f t="shared" si="675"/>
        <v>0</v>
      </c>
      <c r="R1563" s="64"/>
      <c r="S1563" s="67"/>
      <c r="T1563" s="46"/>
      <c r="U1563" s="106">
        <f>IF(EXACT(O1563,Y1563),M1563,M1563*(1-'Расчет ПРЕДЗАКАЗ'!$D$10))</f>
        <v>0</v>
      </c>
      <c r="V1563" s="106">
        <f t="shared" si="676"/>
        <v>0</v>
      </c>
      <c r="W1563" s="106" t="e">
        <f>IF(EXACT(O1563,Y1563),M1563,M1563*(1-#REF!))</f>
        <v>#REF!</v>
      </c>
      <c r="X1563" s="106" t="e">
        <f t="shared" si="677"/>
        <v>#REF!</v>
      </c>
      <c r="Y1563" s="107" t="s">
        <v>72</v>
      </c>
      <c r="Z1563" s="103">
        <f t="shared" si="673"/>
        <v>0</v>
      </c>
      <c r="AA1563" s="103">
        <f t="shared" si="674"/>
        <v>0</v>
      </c>
      <c r="AB1563" s="128" t="str">
        <f t="shared" si="678"/>
        <v/>
      </c>
      <c r="AC1563" s="128" t="e">
        <f t="shared" si="679"/>
        <v>#REF!</v>
      </c>
    </row>
    <row r="1564" spans="1:29" ht="50.1" customHeight="1">
      <c r="A1564" s="171"/>
      <c r="B1564" s="171"/>
      <c r="C1564" s="174"/>
      <c r="D1564" s="174"/>
      <c r="E1564" s="131"/>
      <c r="F1564" s="177"/>
      <c r="G1564" s="180"/>
      <c r="H1564" s="163"/>
      <c r="I1564" s="165"/>
      <c r="J1564" s="168"/>
      <c r="K1564" s="62"/>
      <c r="L1564" s="63"/>
      <c r="M1564" s="63"/>
      <c r="N1564" s="142"/>
      <c r="O1564" s="127"/>
      <c r="P1564" s="100"/>
      <c r="Q1564" s="63">
        <f t="shared" si="675"/>
        <v>0</v>
      </c>
      <c r="R1564" s="64"/>
      <c r="S1564" s="67"/>
      <c r="T1564" s="46"/>
      <c r="U1564" s="106">
        <f>IF(EXACT(O1564,Y1564),M1564,M1564*(1-'Расчет ПРЕДЗАКАЗ'!$D$10))</f>
        <v>0</v>
      </c>
      <c r="V1564" s="106">
        <f t="shared" si="676"/>
        <v>0</v>
      </c>
      <c r="W1564" s="106" t="e">
        <f>IF(EXACT(O1564,Y1564),M1564,M1564*(1-#REF!))</f>
        <v>#REF!</v>
      </c>
      <c r="X1564" s="106" t="e">
        <f t="shared" si="677"/>
        <v>#REF!</v>
      </c>
      <c r="Y1564" s="107" t="s">
        <v>72</v>
      </c>
      <c r="Z1564" s="103">
        <f t="shared" si="673"/>
        <v>0</v>
      </c>
      <c r="AA1564" s="103">
        <f t="shared" si="674"/>
        <v>0</v>
      </c>
      <c r="AB1564" s="128" t="str">
        <f t="shared" si="678"/>
        <v/>
      </c>
      <c r="AC1564" s="128" t="e">
        <f t="shared" si="679"/>
        <v>#REF!</v>
      </c>
    </row>
    <row r="1565" spans="1:29" ht="50.1" customHeight="1">
      <c r="A1565" s="171"/>
      <c r="B1565" s="171"/>
      <c r="C1565" s="174"/>
      <c r="D1565" s="174"/>
      <c r="E1565" s="131"/>
      <c r="F1565" s="177"/>
      <c r="G1565" s="180"/>
      <c r="H1565" s="163"/>
      <c r="I1565" s="165"/>
      <c r="J1565" s="168"/>
      <c r="K1565" s="62"/>
      <c r="L1565" s="63"/>
      <c r="M1565" s="63"/>
      <c r="N1565" s="142"/>
      <c r="O1565" s="127"/>
      <c r="P1565" s="100"/>
      <c r="Q1565" s="63">
        <f t="shared" si="675"/>
        <v>0</v>
      </c>
      <c r="R1565" s="64"/>
      <c r="S1565" s="67"/>
      <c r="T1565" s="46"/>
      <c r="U1565" s="106">
        <f>IF(EXACT(O1565,Y1565),M1565,M1565*(1-'Расчет ПРЕДЗАКАЗ'!$D$10))</f>
        <v>0</v>
      </c>
      <c r="V1565" s="106">
        <f t="shared" si="676"/>
        <v>0</v>
      </c>
      <c r="W1565" s="106" t="e">
        <f>IF(EXACT(O1565,Y1565),M1565,M1565*(1-#REF!))</f>
        <v>#REF!</v>
      </c>
      <c r="X1565" s="106" t="e">
        <f t="shared" si="677"/>
        <v>#REF!</v>
      </c>
      <c r="Y1565" s="107" t="s">
        <v>72</v>
      </c>
      <c r="Z1565" s="103">
        <f t="shared" si="673"/>
        <v>0</v>
      </c>
      <c r="AA1565" s="103">
        <f t="shared" si="674"/>
        <v>0</v>
      </c>
      <c r="AB1565" s="128" t="str">
        <f t="shared" si="678"/>
        <v/>
      </c>
      <c r="AC1565" s="128" t="e">
        <f t="shared" si="679"/>
        <v>#REF!</v>
      </c>
    </row>
    <row r="1566" spans="1:29" ht="50.1" customHeight="1">
      <c r="A1566" s="171"/>
      <c r="B1566" s="171"/>
      <c r="C1566" s="174"/>
      <c r="D1566" s="174"/>
      <c r="E1566" s="131"/>
      <c r="F1566" s="177"/>
      <c r="G1566" s="180"/>
      <c r="H1566" s="163"/>
      <c r="I1566" s="165"/>
      <c r="J1566" s="168"/>
      <c r="K1566" s="62"/>
      <c r="L1566" s="63"/>
      <c r="M1566" s="63"/>
      <c r="N1566" s="142"/>
      <c r="O1566" s="127"/>
      <c r="P1566" s="100"/>
      <c r="Q1566" s="63">
        <f t="shared" si="675"/>
        <v>0</v>
      </c>
      <c r="R1566" s="64"/>
      <c r="S1566" s="67"/>
      <c r="T1566" s="46"/>
      <c r="U1566" s="106">
        <f>IF(EXACT(O1566,Y1566),M1566,M1566*(1-'Расчет ПРЕДЗАКАЗ'!$D$10))</f>
        <v>0</v>
      </c>
      <c r="V1566" s="106">
        <f t="shared" si="676"/>
        <v>0</v>
      </c>
      <c r="W1566" s="106" t="e">
        <f>IF(EXACT(O1566,Y1566),M1566,M1566*(1-#REF!))</f>
        <v>#REF!</v>
      </c>
      <c r="X1566" s="106" t="e">
        <f t="shared" si="677"/>
        <v>#REF!</v>
      </c>
      <c r="Y1566" s="107" t="s">
        <v>72</v>
      </c>
      <c r="Z1566" s="103">
        <f t="shared" si="673"/>
        <v>0</v>
      </c>
      <c r="AA1566" s="103">
        <f t="shared" si="674"/>
        <v>0</v>
      </c>
      <c r="AB1566" s="128" t="str">
        <f t="shared" si="678"/>
        <v/>
      </c>
      <c r="AC1566" s="128" t="e">
        <f t="shared" si="679"/>
        <v>#REF!</v>
      </c>
    </row>
    <row r="1567" spans="1:29" ht="50.1" customHeight="1">
      <c r="A1567" s="171"/>
      <c r="B1567" s="171"/>
      <c r="C1567" s="174"/>
      <c r="D1567" s="174"/>
      <c r="E1567" s="131"/>
      <c r="F1567" s="177"/>
      <c r="G1567" s="180"/>
      <c r="H1567" s="163"/>
      <c r="I1567" s="165"/>
      <c r="J1567" s="168"/>
      <c r="K1567" s="62"/>
      <c r="L1567" s="63"/>
      <c r="M1567" s="63"/>
      <c r="N1567" s="142"/>
      <c r="O1567" s="127"/>
      <c r="P1567" s="100"/>
      <c r="Q1567" s="63">
        <f t="shared" si="675"/>
        <v>0</v>
      </c>
      <c r="R1567" s="64"/>
      <c r="S1567" s="67"/>
      <c r="T1567" s="46"/>
      <c r="U1567" s="106">
        <f>IF(EXACT(O1567,Y1567),M1567,M1567*(1-'Расчет ПРЕДЗАКАЗ'!$D$10))</f>
        <v>0</v>
      </c>
      <c r="V1567" s="106">
        <f t="shared" si="676"/>
        <v>0</v>
      </c>
      <c r="W1567" s="106" t="e">
        <f>IF(EXACT(O1567,Y1567),M1567,M1567*(1-#REF!))</f>
        <v>#REF!</v>
      </c>
      <c r="X1567" s="106" t="e">
        <f t="shared" si="677"/>
        <v>#REF!</v>
      </c>
      <c r="Y1567" s="107" t="s">
        <v>72</v>
      </c>
      <c r="Z1567" s="103">
        <f t="shared" si="673"/>
        <v>0</v>
      </c>
      <c r="AA1567" s="103">
        <f t="shared" si="674"/>
        <v>0</v>
      </c>
      <c r="AB1567" s="128" t="str">
        <f t="shared" si="678"/>
        <v/>
      </c>
      <c r="AC1567" s="128" t="e">
        <f t="shared" si="679"/>
        <v>#REF!</v>
      </c>
    </row>
    <row r="1568" spans="1:29" ht="50.1" customHeight="1">
      <c r="A1568" s="171"/>
      <c r="B1568" s="171"/>
      <c r="C1568" s="174"/>
      <c r="D1568" s="174"/>
      <c r="E1568" s="131"/>
      <c r="F1568" s="177"/>
      <c r="G1568" s="180"/>
      <c r="H1568" s="163"/>
      <c r="I1568" s="165"/>
      <c r="J1568" s="168"/>
      <c r="K1568" s="62"/>
      <c r="L1568" s="63"/>
      <c r="M1568" s="63"/>
      <c r="N1568" s="142"/>
      <c r="O1568" s="127"/>
      <c r="P1568" s="100"/>
      <c r="Q1568" s="63">
        <f t="shared" si="675"/>
        <v>0</v>
      </c>
      <c r="R1568" s="64"/>
      <c r="S1568" s="67"/>
      <c r="T1568" s="46"/>
      <c r="U1568" s="106">
        <f>IF(EXACT(O1568,Y1568),M1568,M1568*(1-'Расчет ПРЕДЗАКАЗ'!$D$10))</f>
        <v>0</v>
      </c>
      <c r="V1568" s="106">
        <f t="shared" si="676"/>
        <v>0</v>
      </c>
      <c r="W1568" s="106" t="e">
        <f>IF(EXACT(O1568,Y1568),M1568,M1568*(1-#REF!))</f>
        <v>#REF!</v>
      </c>
      <c r="X1568" s="106" t="e">
        <f t="shared" si="677"/>
        <v>#REF!</v>
      </c>
      <c r="Y1568" s="107" t="s">
        <v>72</v>
      </c>
      <c r="Z1568" s="103">
        <f t="shared" si="673"/>
        <v>0</v>
      </c>
      <c r="AA1568" s="103">
        <f t="shared" si="674"/>
        <v>0</v>
      </c>
      <c r="AB1568" s="128" t="str">
        <f t="shared" si="678"/>
        <v/>
      </c>
      <c r="AC1568" s="128" t="e">
        <f t="shared" si="679"/>
        <v>#REF!</v>
      </c>
    </row>
    <row r="1569" spans="1:29" ht="50.1" customHeight="1">
      <c r="A1569" s="171"/>
      <c r="B1569" s="171"/>
      <c r="C1569" s="174"/>
      <c r="D1569" s="174"/>
      <c r="E1569" s="131"/>
      <c r="F1569" s="177"/>
      <c r="G1569" s="180"/>
      <c r="H1569" s="163"/>
      <c r="I1569" s="165"/>
      <c r="J1569" s="168"/>
      <c r="K1569" s="62"/>
      <c r="L1569" s="63"/>
      <c r="M1569" s="63"/>
      <c r="N1569" s="65"/>
      <c r="O1569" s="127"/>
      <c r="P1569" s="100"/>
      <c r="Q1569" s="63">
        <f t="shared" si="675"/>
        <v>0</v>
      </c>
      <c r="R1569" s="65"/>
      <c r="S1569" s="67"/>
      <c r="T1569" s="40"/>
      <c r="U1569" s="106">
        <f>IF(EXACT(O1569,Y1569),M1569,M1569*(1-'Расчет ПРЕДЗАКАЗ'!$D$10))</f>
        <v>0</v>
      </c>
      <c r="V1569" s="106">
        <f t="shared" si="676"/>
        <v>0</v>
      </c>
      <c r="W1569" s="106" t="e">
        <f>IF(EXACT(O1569,Y1569),M1569,M1569*(1-#REF!))</f>
        <v>#REF!</v>
      </c>
      <c r="X1569" s="106" t="e">
        <f t="shared" si="677"/>
        <v>#REF!</v>
      </c>
      <c r="Y1569" s="107" t="s">
        <v>72</v>
      </c>
      <c r="Z1569" s="103">
        <f t="shared" si="673"/>
        <v>0</v>
      </c>
      <c r="AA1569" s="103">
        <f t="shared" si="674"/>
        <v>0</v>
      </c>
      <c r="AB1569" s="128" t="str">
        <f t="shared" si="678"/>
        <v/>
      </c>
      <c r="AC1569" s="128" t="e">
        <f t="shared" si="679"/>
        <v>#REF!</v>
      </c>
    </row>
    <row r="1570" spans="1:29" ht="50.1" customHeight="1">
      <c r="A1570" s="171"/>
      <c r="B1570" s="171"/>
      <c r="C1570" s="174"/>
      <c r="D1570" s="174"/>
      <c r="E1570" s="131"/>
      <c r="F1570" s="177"/>
      <c r="G1570" s="180"/>
      <c r="H1570" s="163"/>
      <c r="I1570" s="165"/>
      <c r="J1570" s="168"/>
      <c r="K1570" s="62"/>
      <c r="L1570" s="63"/>
      <c r="M1570" s="63"/>
      <c r="N1570" s="65"/>
      <c r="O1570" s="127"/>
      <c r="P1570" s="100"/>
      <c r="Q1570" s="63">
        <f t="shared" si="675"/>
        <v>0</v>
      </c>
      <c r="R1570" s="65"/>
      <c r="S1570" s="67"/>
      <c r="T1570" s="40"/>
      <c r="U1570" s="106">
        <f>IF(EXACT(O1570,Y1570),M1570,M1570*(1-'Расчет ПРЕДЗАКАЗ'!$D$10))</f>
        <v>0</v>
      </c>
      <c r="V1570" s="106">
        <f t="shared" si="676"/>
        <v>0</v>
      </c>
      <c r="W1570" s="106" t="e">
        <f>IF(EXACT(O1570,Y1570),M1570,M1570*(1-#REF!))</f>
        <v>#REF!</v>
      </c>
      <c r="X1570" s="106" t="e">
        <f t="shared" si="677"/>
        <v>#REF!</v>
      </c>
      <c r="Y1570" s="107" t="s">
        <v>72</v>
      </c>
      <c r="Z1570" s="103">
        <f t="shared" si="673"/>
        <v>0</v>
      </c>
      <c r="AA1570" s="103">
        <f t="shared" si="674"/>
        <v>0</v>
      </c>
      <c r="AB1570" s="128" t="str">
        <f t="shared" si="678"/>
        <v/>
      </c>
      <c r="AC1570" s="128" t="e">
        <f t="shared" si="679"/>
        <v>#REF!</v>
      </c>
    </row>
    <row r="1571" spans="1:29" ht="50.1" customHeight="1">
      <c r="A1571" s="171"/>
      <c r="B1571" s="171"/>
      <c r="C1571" s="174"/>
      <c r="D1571" s="174"/>
      <c r="E1571" s="131"/>
      <c r="F1571" s="177"/>
      <c r="G1571" s="180"/>
      <c r="H1571" s="163"/>
      <c r="I1571" s="165"/>
      <c r="J1571" s="168"/>
      <c r="K1571" s="62"/>
      <c r="L1571" s="63"/>
      <c r="M1571" s="63"/>
      <c r="N1571" s="65"/>
      <c r="O1571" s="127"/>
      <c r="P1571" s="100"/>
      <c r="Q1571" s="63">
        <f t="shared" si="675"/>
        <v>0</v>
      </c>
      <c r="R1571" s="65"/>
      <c r="S1571" s="67"/>
      <c r="T1571" s="40"/>
      <c r="U1571" s="106">
        <f>IF(EXACT(O1571,Y1571),M1571,M1571*(1-'Расчет ПРЕДЗАКАЗ'!$D$10))</f>
        <v>0</v>
      </c>
      <c r="V1571" s="106">
        <f t="shared" si="676"/>
        <v>0</v>
      </c>
      <c r="W1571" s="106" t="e">
        <f>IF(EXACT(O1571,Y1571),M1571,M1571*(1-#REF!))</f>
        <v>#REF!</v>
      </c>
      <c r="X1571" s="106" t="e">
        <f t="shared" si="677"/>
        <v>#REF!</v>
      </c>
      <c r="Y1571" s="107" t="s">
        <v>72</v>
      </c>
      <c r="Z1571" s="103">
        <f t="shared" si="673"/>
        <v>0</v>
      </c>
      <c r="AA1571" s="103">
        <f t="shared" si="674"/>
        <v>0</v>
      </c>
      <c r="AB1571" s="128" t="str">
        <f t="shared" si="678"/>
        <v/>
      </c>
      <c r="AC1571" s="128" t="e">
        <f t="shared" si="679"/>
        <v>#REF!</v>
      </c>
    </row>
    <row r="1572" spans="1:29" ht="50.1" customHeight="1">
      <c r="A1572" s="171"/>
      <c r="B1572" s="171"/>
      <c r="C1572" s="174"/>
      <c r="D1572" s="174"/>
      <c r="E1572" s="131"/>
      <c r="F1572" s="177"/>
      <c r="G1572" s="180"/>
      <c r="H1572" s="163"/>
      <c r="I1572" s="165"/>
      <c r="J1572" s="168"/>
      <c r="K1572" s="62"/>
      <c r="L1572" s="63"/>
      <c r="M1572" s="63"/>
      <c r="N1572" s="65"/>
      <c r="O1572" s="127"/>
      <c r="P1572" s="100"/>
      <c r="Q1572" s="63">
        <f t="shared" si="675"/>
        <v>0</v>
      </c>
      <c r="R1572" s="65"/>
      <c r="S1572" s="67"/>
      <c r="T1572" s="40"/>
      <c r="U1572" s="106">
        <f>IF(EXACT(O1572,Y1572),M1572,M1572*(1-'Расчет ПРЕДЗАКАЗ'!$D$10))</f>
        <v>0</v>
      </c>
      <c r="V1572" s="106">
        <f t="shared" si="676"/>
        <v>0</v>
      </c>
      <c r="W1572" s="106" t="e">
        <f>IF(EXACT(O1572,Y1572),M1572,M1572*(1-#REF!))</f>
        <v>#REF!</v>
      </c>
      <c r="X1572" s="106" t="e">
        <f t="shared" si="677"/>
        <v>#REF!</v>
      </c>
      <c r="Y1572" s="107" t="s">
        <v>72</v>
      </c>
      <c r="Z1572" s="103">
        <f t="shared" si="673"/>
        <v>0</v>
      </c>
      <c r="AA1572" s="103">
        <f t="shared" si="674"/>
        <v>0</v>
      </c>
      <c r="AB1572" s="128" t="str">
        <f t="shared" si="678"/>
        <v/>
      </c>
      <c r="AC1572" s="128" t="e">
        <f t="shared" si="679"/>
        <v>#REF!</v>
      </c>
    </row>
    <row r="1573" spans="1:29" ht="50.1" customHeight="1">
      <c r="A1573" s="171"/>
      <c r="B1573" s="171"/>
      <c r="C1573" s="174"/>
      <c r="D1573" s="174"/>
      <c r="E1573" s="131"/>
      <c r="F1573" s="177"/>
      <c r="G1573" s="180"/>
      <c r="H1573" s="163"/>
      <c r="I1573" s="165"/>
      <c r="J1573" s="168"/>
      <c r="K1573" s="62"/>
      <c r="L1573" s="63"/>
      <c r="M1573" s="63"/>
      <c r="N1573" s="65"/>
      <c r="O1573" s="127"/>
      <c r="P1573" s="100"/>
      <c r="Q1573" s="63">
        <f t="shared" si="675"/>
        <v>0</v>
      </c>
      <c r="R1573" s="65"/>
      <c r="S1573" s="67"/>
      <c r="T1573" s="40"/>
      <c r="U1573" s="106">
        <f>IF(EXACT(O1573,Y1573),M1573,M1573*(1-'Расчет ПРЕДЗАКАЗ'!$D$10))</f>
        <v>0</v>
      </c>
      <c r="V1573" s="106">
        <f t="shared" si="676"/>
        <v>0</v>
      </c>
      <c r="W1573" s="106" t="e">
        <f>IF(EXACT(O1573,Y1573),M1573,M1573*(1-#REF!))</f>
        <v>#REF!</v>
      </c>
      <c r="X1573" s="106" t="e">
        <f t="shared" si="677"/>
        <v>#REF!</v>
      </c>
      <c r="Y1573" s="107" t="s">
        <v>72</v>
      </c>
      <c r="Z1573" s="103">
        <f t="shared" si="673"/>
        <v>0</v>
      </c>
      <c r="AA1573" s="103">
        <f t="shared" si="674"/>
        <v>0</v>
      </c>
      <c r="AB1573" s="128" t="str">
        <f t="shared" si="678"/>
        <v/>
      </c>
      <c r="AC1573" s="128" t="e">
        <f t="shared" si="679"/>
        <v>#REF!</v>
      </c>
    </row>
    <row r="1574" spans="1:29" ht="50.1" customHeight="1">
      <c r="A1574" s="172"/>
      <c r="B1574" s="172"/>
      <c r="C1574" s="175"/>
      <c r="D1574" s="175"/>
      <c r="E1574" s="132"/>
      <c r="F1574" s="178"/>
      <c r="G1574" s="181"/>
      <c r="H1574" s="164"/>
      <c r="I1574" s="166"/>
      <c r="J1574" s="169"/>
      <c r="K1574" s="62"/>
      <c r="L1574" s="63"/>
      <c r="M1574" s="63"/>
      <c r="N1574" s="65"/>
      <c r="O1574" s="127"/>
      <c r="P1574" s="100"/>
      <c r="Q1574" s="63">
        <f t="shared" si="675"/>
        <v>0</v>
      </c>
      <c r="R1574" s="65"/>
      <c r="S1574" s="64"/>
      <c r="T1574" s="40"/>
      <c r="U1574" s="106">
        <f>IF(EXACT(O1574,Y1574),M1574,M1574*(1-'Расчет ПРЕДЗАКАЗ'!$D$10))</f>
        <v>0</v>
      </c>
      <c r="V1574" s="106">
        <f t="shared" si="676"/>
        <v>0</v>
      </c>
      <c r="W1574" s="106" t="e">
        <f>IF(EXACT(O1574,Y1574),M1574,M1574*(1-#REF!))</f>
        <v>#REF!</v>
      </c>
      <c r="X1574" s="106" t="e">
        <f t="shared" si="677"/>
        <v>#REF!</v>
      </c>
      <c r="Y1574" s="107" t="s">
        <v>72</v>
      </c>
      <c r="Z1574" s="103">
        <f t="shared" si="673"/>
        <v>0</v>
      </c>
      <c r="AA1574" s="103">
        <f t="shared" si="674"/>
        <v>0</v>
      </c>
      <c r="AB1574" s="128" t="str">
        <f t="shared" si="678"/>
        <v/>
      </c>
      <c r="AC1574" s="128" t="e">
        <f t="shared" si="679"/>
        <v>#REF!</v>
      </c>
    </row>
    <row r="1575" spans="1:29" ht="11.25" customHeight="1" thickBot="1"/>
    <row r="1576" spans="1:29" ht="50.1" customHeight="1">
      <c r="A1576" s="170">
        <v>603</v>
      </c>
      <c r="B1576" s="170" t="s">
        <v>4750</v>
      </c>
      <c r="C1576" s="173" t="s">
        <v>4751</v>
      </c>
      <c r="D1576" s="173" t="s">
        <v>77</v>
      </c>
      <c r="E1576" s="131"/>
      <c r="F1576" s="196" t="s">
        <v>978</v>
      </c>
      <c r="G1576" s="179" t="s">
        <v>4375</v>
      </c>
      <c r="H1576" s="162" t="s">
        <v>1052</v>
      </c>
      <c r="I1576" s="195" t="s">
        <v>2946</v>
      </c>
      <c r="J1576" s="167" t="s">
        <v>19</v>
      </c>
      <c r="K1576" s="62" t="s">
        <v>859</v>
      </c>
      <c r="L1576" s="63">
        <v>830</v>
      </c>
      <c r="M1576" s="63">
        <v>518</v>
      </c>
      <c r="N1576" s="142" t="s">
        <v>4752</v>
      </c>
      <c r="O1576" s="127" t="s">
        <v>72</v>
      </c>
      <c r="P1576" s="100"/>
      <c r="Q1576" s="63">
        <f>P1576*M1576</f>
        <v>0</v>
      </c>
      <c r="R1576" s="64"/>
      <c r="S1576" s="67">
        <v>31</v>
      </c>
      <c r="T1576" s="61"/>
      <c r="U1576" s="106">
        <f>IF(EXACT(O1576,Y1576),M1576,M1576*(1-'Расчет ПРЕДЗАКАЗ'!$D$10))</f>
        <v>518</v>
      </c>
      <c r="V1576" s="106">
        <f>P1576*U1576</f>
        <v>0</v>
      </c>
      <c r="W1576" s="106">
        <f>IF(EXACT(O1576,Y1576),M1576,M1576*(1-#REF!))</f>
        <v>518</v>
      </c>
      <c r="X1576" s="106">
        <f>P1576*W1576</f>
        <v>0</v>
      </c>
      <c r="Y1576" s="107" t="s">
        <v>72</v>
      </c>
      <c r="Z1576" s="103">
        <f t="shared" ref="Z1576:Z1590" si="680">IF(EXACT(O1576,Y1576),Q1576,0)</f>
        <v>0</v>
      </c>
      <c r="AA1576" s="103">
        <f t="shared" ref="AA1576:AA1590" si="681">IF(Z1576=0,Q1576,0)</f>
        <v>0</v>
      </c>
      <c r="AB1576" s="128">
        <f>IF(U1576=0,"",L1576/U1576-1)</f>
        <v>0.60231660231660222</v>
      </c>
      <c r="AC1576" s="128">
        <f>IF(W1576=0,"",L1576/W1576-1)</f>
        <v>0.60231660231660222</v>
      </c>
    </row>
    <row r="1577" spans="1:29" ht="50.1" customHeight="1">
      <c r="A1577" s="171"/>
      <c r="B1577" s="171"/>
      <c r="C1577" s="174"/>
      <c r="D1577" s="174"/>
      <c r="E1577" s="131"/>
      <c r="F1577" s="177"/>
      <c r="G1577" s="180"/>
      <c r="H1577" s="163"/>
      <c r="I1577" s="165"/>
      <c r="J1577" s="168"/>
      <c r="K1577" s="62" t="s">
        <v>861</v>
      </c>
      <c r="L1577" s="63">
        <v>830</v>
      </c>
      <c r="M1577" s="63">
        <v>518</v>
      </c>
      <c r="N1577" s="142" t="s">
        <v>4753</v>
      </c>
      <c r="O1577" s="127" t="s">
        <v>72</v>
      </c>
      <c r="P1577" s="100"/>
      <c r="Q1577" s="63">
        <f t="shared" ref="Q1577:Q1590" si="682">P1577*M1577</f>
        <v>0</v>
      </c>
      <c r="R1577" s="64"/>
      <c r="S1577" s="67">
        <v>19</v>
      </c>
      <c r="T1577" s="46"/>
      <c r="U1577" s="106">
        <f>IF(EXACT(O1577,Y1577),M1577,M1577*(1-'Расчет ПРЕДЗАКАЗ'!$D$10))</f>
        <v>518</v>
      </c>
      <c r="V1577" s="106">
        <f t="shared" ref="V1577:V1590" si="683">P1577*U1577</f>
        <v>0</v>
      </c>
      <c r="W1577" s="106">
        <f>IF(EXACT(O1577,Y1577),M1577,M1577*(1-#REF!))</f>
        <v>518</v>
      </c>
      <c r="X1577" s="106">
        <f t="shared" ref="X1577:X1590" si="684">P1577*W1577</f>
        <v>0</v>
      </c>
      <c r="Y1577" s="107" t="s">
        <v>72</v>
      </c>
      <c r="Z1577" s="103">
        <f t="shared" si="680"/>
        <v>0</v>
      </c>
      <c r="AA1577" s="103">
        <f t="shared" si="681"/>
        <v>0</v>
      </c>
      <c r="AB1577" s="128">
        <f t="shared" ref="AB1577:AB1590" si="685">IF(U1577=0,"",L1577/U1577-1)</f>
        <v>0.60231660231660222</v>
      </c>
      <c r="AC1577" s="128">
        <f t="shared" ref="AC1577:AC1590" si="686">IF(W1577=0,"",L1577/W1577-1)</f>
        <v>0.60231660231660222</v>
      </c>
    </row>
    <row r="1578" spans="1:29" ht="50.1" customHeight="1">
      <c r="A1578" s="171"/>
      <c r="B1578" s="171"/>
      <c r="C1578" s="174"/>
      <c r="D1578" s="174"/>
      <c r="E1578" s="131"/>
      <c r="F1578" s="177"/>
      <c r="G1578" s="180"/>
      <c r="H1578" s="163"/>
      <c r="I1578" s="165"/>
      <c r="J1578" s="168"/>
      <c r="K1578" s="62" t="s">
        <v>1007</v>
      </c>
      <c r="L1578" s="63">
        <v>830</v>
      </c>
      <c r="M1578" s="63">
        <v>518</v>
      </c>
      <c r="N1578" s="142" t="s">
        <v>4754</v>
      </c>
      <c r="O1578" s="127" t="s">
        <v>72</v>
      </c>
      <c r="P1578" s="100"/>
      <c r="Q1578" s="63">
        <f t="shared" si="682"/>
        <v>0</v>
      </c>
      <c r="R1578" s="64"/>
      <c r="S1578" s="67">
        <v>20</v>
      </c>
      <c r="T1578" s="46"/>
      <c r="U1578" s="106">
        <f>IF(EXACT(O1578,Y1578),M1578,M1578*(1-'Расчет ПРЕДЗАКАЗ'!$D$10))</f>
        <v>518</v>
      </c>
      <c r="V1578" s="106">
        <f t="shared" si="683"/>
        <v>0</v>
      </c>
      <c r="W1578" s="106">
        <f>IF(EXACT(O1578,Y1578),M1578,M1578*(1-#REF!))</f>
        <v>518</v>
      </c>
      <c r="X1578" s="106">
        <f t="shared" si="684"/>
        <v>0</v>
      </c>
      <c r="Y1578" s="107" t="s">
        <v>72</v>
      </c>
      <c r="Z1578" s="103">
        <f t="shared" si="680"/>
        <v>0</v>
      </c>
      <c r="AA1578" s="103">
        <f t="shared" si="681"/>
        <v>0</v>
      </c>
      <c r="AB1578" s="128">
        <f t="shared" si="685"/>
        <v>0.60231660231660222</v>
      </c>
      <c r="AC1578" s="128">
        <f t="shared" si="686"/>
        <v>0.60231660231660222</v>
      </c>
    </row>
    <row r="1579" spans="1:29" ht="50.1" customHeight="1">
      <c r="A1579" s="171"/>
      <c r="B1579" s="171"/>
      <c r="C1579" s="174"/>
      <c r="D1579" s="174"/>
      <c r="E1579" s="131"/>
      <c r="F1579" s="177"/>
      <c r="G1579" s="180"/>
      <c r="H1579" s="163"/>
      <c r="I1579" s="165"/>
      <c r="J1579" s="168"/>
      <c r="K1579" s="62" t="s">
        <v>1040</v>
      </c>
      <c r="L1579" s="63">
        <v>830</v>
      </c>
      <c r="M1579" s="63">
        <v>518</v>
      </c>
      <c r="N1579" s="142" t="s">
        <v>4755</v>
      </c>
      <c r="O1579" s="127" t="s">
        <v>72</v>
      </c>
      <c r="P1579" s="100"/>
      <c r="Q1579" s="63">
        <f t="shared" si="682"/>
        <v>0</v>
      </c>
      <c r="R1579" s="64"/>
      <c r="S1579" s="67">
        <v>20</v>
      </c>
      <c r="T1579" s="46"/>
      <c r="U1579" s="106">
        <f>IF(EXACT(O1579,Y1579),M1579,M1579*(1-'Расчет ПРЕДЗАКАЗ'!$D$10))</f>
        <v>518</v>
      </c>
      <c r="V1579" s="106">
        <f t="shared" si="683"/>
        <v>0</v>
      </c>
      <c r="W1579" s="106">
        <f>IF(EXACT(O1579,Y1579),M1579,M1579*(1-#REF!))</f>
        <v>518</v>
      </c>
      <c r="X1579" s="106">
        <f t="shared" si="684"/>
        <v>0</v>
      </c>
      <c r="Y1579" s="107" t="s">
        <v>72</v>
      </c>
      <c r="Z1579" s="103">
        <f t="shared" si="680"/>
        <v>0</v>
      </c>
      <c r="AA1579" s="103">
        <f t="shared" si="681"/>
        <v>0</v>
      </c>
      <c r="AB1579" s="128">
        <f t="shared" si="685"/>
        <v>0.60231660231660222</v>
      </c>
      <c r="AC1579" s="128">
        <f t="shared" si="686"/>
        <v>0.60231660231660222</v>
      </c>
    </row>
    <row r="1580" spans="1:29" ht="50.1" customHeight="1">
      <c r="A1580" s="171"/>
      <c r="B1580" s="171"/>
      <c r="C1580" s="174"/>
      <c r="D1580" s="174"/>
      <c r="E1580" s="131"/>
      <c r="F1580" s="177"/>
      <c r="G1580" s="180"/>
      <c r="H1580" s="163"/>
      <c r="I1580" s="165"/>
      <c r="J1580" s="168"/>
      <c r="K1580" s="62" t="s">
        <v>981</v>
      </c>
      <c r="L1580" s="63">
        <v>830</v>
      </c>
      <c r="M1580" s="63">
        <v>518</v>
      </c>
      <c r="N1580" s="142" t="s">
        <v>4756</v>
      </c>
      <c r="O1580" s="127" t="s">
        <v>72</v>
      </c>
      <c r="P1580" s="100"/>
      <c r="Q1580" s="63">
        <f t="shared" si="682"/>
        <v>0</v>
      </c>
      <c r="R1580" s="64"/>
      <c r="S1580" s="67">
        <v>22</v>
      </c>
      <c r="T1580" s="46"/>
      <c r="U1580" s="106">
        <f>IF(EXACT(O1580,Y1580),M1580,M1580*(1-'Расчет ПРЕДЗАКАЗ'!$D$10))</f>
        <v>518</v>
      </c>
      <c r="V1580" s="106">
        <f t="shared" si="683"/>
        <v>0</v>
      </c>
      <c r="W1580" s="106">
        <f>IF(EXACT(O1580,Y1580),M1580,M1580*(1-#REF!))</f>
        <v>518</v>
      </c>
      <c r="X1580" s="106">
        <f t="shared" si="684"/>
        <v>0</v>
      </c>
      <c r="Y1580" s="107" t="s">
        <v>72</v>
      </c>
      <c r="Z1580" s="103">
        <f t="shared" si="680"/>
        <v>0</v>
      </c>
      <c r="AA1580" s="103">
        <f t="shared" si="681"/>
        <v>0</v>
      </c>
      <c r="AB1580" s="128">
        <f t="shared" si="685"/>
        <v>0.60231660231660222</v>
      </c>
      <c r="AC1580" s="128">
        <f t="shared" si="686"/>
        <v>0.60231660231660222</v>
      </c>
    </row>
    <row r="1581" spans="1:29" ht="50.1" customHeight="1">
      <c r="A1581" s="171"/>
      <c r="B1581" s="171"/>
      <c r="C1581" s="174"/>
      <c r="D1581" s="174"/>
      <c r="E1581" s="131"/>
      <c r="F1581" s="177"/>
      <c r="G1581" s="180"/>
      <c r="H1581" s="163"/>
      <c r="I1581" s="165"/>
      <c r="J1581" s="168"/>
      <c r="K1581" s="62" t="s">
        <v>1043</v>
      </c>
      <c r="L1581" s="63">
        <v>830</v>
      </c>
      <c r="M1581" s="63">
        <v>518</v>
      </c>
      <c r="N1581" s="142" t="s">
        <v>4757</v>
      </c>
      <c r="O1581" s="127" t="s">
        <v>72</v>
      </c>
      <c r="P1581" s="100"/>
      <c r="Q1581" s="63">
        <f t="shared" si="682"/>
        <v>0</v>
      </c>
      <c r="R1581" s="64"/>
      <c r="S1581" s="67">
        <v>4</v>
      </c>
      <c r="T1581" s="46"/>
      <c r="U1581" s="106">
        <f>IF(EXACT(O1581,Y1581),M1581,M1581*(1-'Расчет ПРЕДЗАКАЗ'!$D$10))</f>
        <v>518</v>
      </c>
      <c r="V1581" s="106">
        <f t="shared" si="683"/>
        <v>0</v>
      </c>
      <c r="W1581" s="106">
        <f>IF(EXACT(O1581,Y1581),M1581,M1581*(1-#REF!))</f>
        <v>518</v>
      </c>
      <c r="X1581" s="106">
        <f t="shared" si="684"/>
        <v>0</v>
      </c>
      <c r="Y1581" s="107" t="s">
        <v>72</v>
      </c>
      <c r="Z1581" s="103">
        <f t="shared" si="680"/>
        <v>0</v>
      </c>
      <c r="AA1581" s="103">
        <f t="shared" si="681"/>
        <v>0</v>
      </c>
      <c r="AB1581" s="128">
        <f t="shared" si="685"/>
        <v>0.60231660231660222</v>
      </c>
      <c r="AC1581" s="128">
        <f t="shared" si="686"/>
        <v>0.60231660231660222</v>
      </c>
    </row>
    <row r="1582" spans="1:29" ht="50.1" customHeight="1">
      <c r="A1582" s="171"/>
      <c r="B1582" s="171"/>
      <c r="C1582" s="174"/>
      <c r="D1582" s="174"/>
      <c r="E1582" s="131"/>
      <c r="F1582" s="177"/>
      <c r="G1582" s="180"/>
      <c r="H1582" s="163"/>
      <c r="I1582" s="165"/>
      <c r="J1582" s="168"/>
      <c r="K1582" s="62" t="s">
        <v>995</v>
      </c>
      <c r="L1582" s="63">
        <v>830</v>
      </c>
      <c r="M1582" s="63">
        <v>518</v>
      </c>
      <c r="N1582" s="142" t="s">
        <v>4758</v>
      </c>
      <c r="O1582" s="127" t="s">
        <v>72</v>
      </c>
      <c r="P1582" s="100"/>
      <c r="Q1582" s="63">
        <f t="shared" si="682"/>
        <v>0</v>
      </c>
      <c r="R1582" s="64"/>
      <c r="S1582" s="67">
        <v>19</v>
      </c>
      <c r="T1582" s="46"/>
      <c r="U1582" s="106">
        <f>IF(EXACT(O1582,Y1582),M1582,M1582*(1-'Расчет ПРЕДЗАКАЗ'!$D$10))</f>
        <v>518</v>
      </c>
      <c r="V1582" s="106">
        <f t="shared" si="683"/>
        <v>0</v>
      </c>
      <c r="W1582" s="106">
        <f>IF(EXACT(O1582,Y1582),M1582,M1582*(1-#REF!))</f>
        <v>518</v>
      </c>
      <c r="X1582" s="106">
        <f t="shared" si="684"/>
        <v>0</v>
      </c>
      <c r="Y1582" s="107" t="s">
        <v>72</v>
      </c>
      <c r="Z1582" s="103">
        <f t="shared" si="680"/>
        <v>0</v>
      </c>
      <c r="AA1582" s="103">
        <f t="shared" si="681"/>
        <v>0</v>
      </c>
      <c r="AB1582" s="128">
        <f t="shared" si="685"/>
        <v>0.60231660231660222</v>
      </c>
      <c r="AC1582" s="128">
        <f t="shared" si="686"/>
        <v>0.60231660231660222</v>
      </c>
    </row>
    <row r="1583" spans="1:29" ht="50.1" customHeight="1">
      <c r="A1583" s="171"/>
      <c r="B1583" s="171"/>
      <c r="C1583" s="174"/>
      <c r="D1583" s="174"/>
      <c r="E1583" s="131"/>
      <c r="F1583" s="177"/>
      <c r="G1583" s="180"/>
      <c r="H1583" s="163"/>
      <c r="I1583" s="165"/>
      <c r="J1583" s="168"/>
      <c r="K1583" s="62"/>
      <c r="L1583" s="63"/>
      <c r="M1583" s="63"/>
      <c r="N1583" s="142"/>
      <c r="O1583" s="127"/>
      <c r="P1583" s="100"/>
      <c r="Q1583" s="63">
        <f t="shared" si="682"/>
        <v>0</v>
      </c>
      <c r="R1583" s="64"/>
      <c r="S1583" s="67"/>
      <c r="T1583" s="46"/>
      <c r="U1583" s="106">
        <f>IF(EXACT(O1583,Y1583),M1583,M1583*(1-'Расчет ПРЕДЗАКАЗ'!$D$10))</f>
        <v>0</v>
      </c>
      <c r="V1583" s="106">
        <f t="shared" si="683"/>
        <v>0</v>
      </c>
      <c r="W1583" s="106" t="e">
        <f>IF(EXACT(O1583,Y1583),M1583,M1583*(1-#REF!))</f>
        <v>#REF!</v>
      </c>
      <c r="X1583" s="106" t="e">
        <f t="shared" si="684"/>
        <v>#REF!</v>
      </c>
      <c r="Y1583" s="107" t="s">
        <v>72</v>
      </c>
      <c r="Z1583" s="103">
        <f t="shared" si="680"/>
        <v>0</v>
      </c>
      <c r="AA1583" s="103">
        <f t="shared" si="681"/>
        <v>0</v>
      </c>
      <c r="AB1583" s="128" t="str">
        <f t="shared" si="685"/>
        <v/>
      </c>
      <c r="AC1583" s="128" t="e">
        <f t="shared" si="686"/>
        <v>#REF!</v>
      </c>
    </row>
    <row r="1584" spans="1:29" ht="50.1" customHeight="1">
      <c r="A1584" s="171"/>
      <c r="B1584" s="171"/>
      <c r="C1584" s="174"/>
      <c r="D1584" s="174"/>
      <c r="E1584" s="131"/>
      <c r="F1584" s="177"/>
      <c r="G1584" s="180"/>
      <c r="H1584" s="163"/>
      <c r="I1584" s="165"/>
      <c r="J1584" s="168"/>
      <c r="K1584" s="62"/>
      <c r="L1584" s="63"/>
      <c r="M1584" s="63"/>
      <c r="N1584" s="142"/>
      <c r="O1584" s="127"/>
      <c r="P1584" s="100"/>
      <c r="Q1584" s="63">
        <f t="shared" si="682"/>
        <v>0</v>
      </c>
      <c r="R1584" s="64"/>
      <c r="S1584" s="67"/>
      <c r="T1584" s="46"/>
      <c r="U1584" s="106">
        <f>IF(EXACT(O1584,Y1584),M1584,M1584*(1-'Расчет ПРЕДЗАКАЗ'!$D$10))</f>
        <v>0</v>
      </c>
      <c r="V1584" s="106">
        <f t="shared" si="683"/>
        <v>0</v>
      </c>
      <c r="W1584" s="106" t="e">
        <f>IF(EXACT(O1584,Y1584),M1584,M1584*(1-#REF!))</f>
        <v>#REF!</v>
      </c>
      <c r="X1584" s="106" t="e">
        <f t="shared" si="684"/>
        <v>#REF!</v>
      </c>
      <c r="Y1584" s="107" t="s">
        <v>72</v>
      </c>
      <c r="Z1584" s="103">
        <f t="shared" si="680"/>
        <v>0</v>
      </c>
      <c r="AA1584" s="103">
        <f t="shared" si="681"/>
        <v>0</v>
      </c>
      <c r="AB1584" s="128" t="str">
        <f t="shared" si="685"/>
        <v/>
      </c>
      <c r="AC1584" s="128" t="e">
        <f t="shared" si="686"/>
        <v>#REF!</v>
      </c>
    </row>
    <row r="1585" spans="1:29" ht="50.1" customHeight="1">
      <c r="A1585" s="171"/>
      <c r="B1585" s="171"/>
      <c r="C1585" s="174"/>
      <c r="D1585" s="174"/>
      <c r="E1585" s="131"/>
      <c r="F1585" s="177"/>
      <c r="G1585" s="180"/>
      <c r="H1585" s="163"/>
      <c r="I1585" s="165"/>
      <c r="J1585" s="168"/>
      <c r="K1585" s="62"/>
      <c r="L1585" s="63"/>
      <c r="M1585" s="63"/>
      <c r="N1585" s="65"/>
      <c r="O1585" s="127"/>
      <c r="P1585" s="100"/>
      <c r="Q1585" s="63">
        <f t="shared" si="682"/>
        <v>0</v>
      </c>
      <c r="R1585" s="65"/>
      <c r="S1585" s="67"/>
      <c r="T1585" s="40"/>
      <c r="U1585" s="106">
        <f>IF(EXACT(O1585,Y1585),M1585,M1585*(1-'Расчет ПРЕДЗАКАЗ'!$D$10))</f>
        <v>0</v>
      </c>
      <c r="V1585" s="106">
        <f t="shared" si="683"/>
        <v>0</v>
      </c>
      <c r="W1585" s="106" t="e">
        <f>IF(EXACT(O1585,Y1585),M1585,M1585*(1-#REF!))</f>
        <v>#REF!</v>
      </c>
      <c r="X1585" s="106" t="e">
        <f t="shared" si="684"/>
        <v>#REF!</v>
      </c>
      <c r="Y1585" s="107" t="s">
        <v>72</v>
      </c>
      <c r="Z1585" s="103">
        <f t="shared" si="680"/>
        <v>0</v>
      </c>
      <c r="AA1585" s="103">
        <f t="shared" si="681"/>
        <v>0</v>
      </c>
      <c r="AB1585" s="128" t="str">
        <f t="shared" si="685"/>
        <v/>
      </c>
      <c r="AC1585" s="128" t="e">
        <f t="shared" si="686"/>
        <v>#REF!</v>
      </c>
    </row>
    <row r="1586" spans="1:29" ht="50.1" customHeight="1">
      <c r="A1586" s="171"/>
      <c r="B1586" s="171"/>
      <c r="C1586" s="174"/>
      <c r="D1586" s="174"/>
      <c r="E1586" s="131"/>
      <c r="F1586" s="177"/>
      <c r="G1586" s="180"/>
      <c r="H1586" s="163"/>
      <c r="I1586" s="165"/>
      <c r="J1586" s="168"/>
      <c r="K1586" s="62"/>
      <c r="L1586" s="63"/>
      <c r="M1586" s="63"/>
      <c r="N1586" s="65"/>
      <c r="O1586" s="127"/>
      <c r="P1586" s="100"/>
      <c r="Q1586" s="63">
        <f t="shared" si="682"/>
        <v>0</v>
      </c>
      <c r="R1586" s="65"/>
      <c r="S1586" s="67"/>
      <c r="T1586" s="40"/>
      <c r="U1586" s="106">
        <f>IF(EXACT(O1586,Y1586),M1586,M1586*(1-'Расчет ПРЕДЗАКАЗ'!$D$10))</f>
        <v>0</v>
      </c>
      <c r="V1586" s="106">
        <f t="shared" si="683"/>
        <v>0</v>
      </c>
      <c r="W1586" s="106" t="e">
        <f>IF(EXACT(O1586,Y1586),M1586,M1586*(1-#REF!))</f>
        <v>#REF!</v>
      </c>
      <c r="X1586" s="106" t="e">
        <f t="shared" si="684"/>
        <v>#REF!</v>
      </c>
      <c r="Y1586" s="107" t="s">
        <v>72</v>
      </c>
      <c r="Z1586" s="103">
        <f t="shared" si="680"/>
        <v>0</v>
      </c>
      <c r="AA1586" s="103">
        <f t="shared" si="681"/>
        <v>0</v>
      </c>
      <c r="AB1586" s="128" t="str">
        <f t="shared" si="685"/>
        <v/>
      </c>
      <c r="AC1586" s="128" t="e">
        <f t="shared" si="686"/>
        <v>#REF!</v>
      </c>
    </row>
    <row r="1587" spans="1:29" ht="50.1" customHeight="1">
      <c r="A1587" s="171"/>
      <c r="B1587" s="171"/>
      <c r="C1587" s="174"/>
      <c r="D1587" s="174"/>
      <c r="E1587" s="131"/>
      <c r="F1587" s="177"/>
      <c r="G1587" s="180"/>
      <c r="H1587" s="163"/>
      <c r="I1587" s="165"/>
      <c r="J1587" s="168"/>
      <c r="K1587" s="62"/>
      <c r="L1587" s="63"/>
      <c r="M1587" s="63"/>
      <c r="N1587" s="65"/>
      <c r="O1587" s="127"/>
      <c r="P1587" s="100"/>
      <c r="Q1587" s="63">
        <f t="shared" si="682"/>
        <v>0</v>
      </c>
      <c r="R1587" s="65"/>
      <c r="S1587" s="67"/>
      <c r="T1587" s="40"/>
      <c r="U1587" s="106">
        <f>IF(EXACT(O1587,Y1587),M1587,M1587*(1-'Расчет ПРЕДЗАКАЗ'!$D$10))</f>
        <v>0</v>
      </c>
      <c r="V1587" s="106">
        <f t="shared" si="683"/>
        <v>0</v>
      </c>
      <c r="W1587" s="106" t="e">
        <f>IF(EXACT(O1587,Y1587),M1587,M1587*(1-#REF!))</f>
        <v>#REF!</v>
      </c>
      <c r="X1587" s="106" t="e">
        <f t="shared" si="684"/>
        <v>#REF!</v>
      </c>
      <c r="Y1587" s="107" t="s">
        <v>72</v>
      </c>
      <c r="Z1587" s="103">
        <f t="shared" si="680"/>
        <v>0</v>
      </c>
      <c r="AA1587" s="103">
        <f t="shared" si="681"/>
        <v>0</v>
      </c>
      <c r="AB1587" s="128" t="str">
        <f t="shared" si="685"/>
        <v/>
      </c>
      <c r="AC1587" s="128" t="e">
        <f t="shared" si="686"/>
        <v>#REF!</v>
      </c>
    </row>
    <row r="1588" spans="1:29" ht="50.1" customHeight="1">
      <c r="A1588" s="171"/>
      <c r="B1588" s="171"/>
      <c r="C1588" s="174"/>
      <c r="D1588" s="174"/>
      <c r="E1588" s="131"/>
      <c r="F1588" s="177"/>
      <c r="G1588" s="180"/>
      <c r="H1588" s="163"/>
      <c r="I1588" s="165"/>
      <c r="J1588" s="168"/>
      <c r="K1588" s="62"/>
      <c r="L1588" s="63"/>
      <c r="M1588" s="63"/>
      <c r="N1588" s="65"/>
      <c r="O1588" s="127"/>
      <c r="P1588" s="100"/>
      <c r="Q1588" s="63">
        <f t="shared" si="682"/>
        <v>0</v>
      </c>
      <c r="R1588" s="65"/>
      <c r="S1588" s="67"/>
      <c r="T1588" s="40"/>
      <c r="U1588" s="106">
        <f>IF(EXACT(O1588,Y1588),M1588,M1588*(1-'Расчет ПРЕДЗАКАЗ'!$D$10))</f>
        <v>0</v>
      </c>
      <c r="V1588" s="106">
        <f t="shared" si="683"/>
        <v>0</v>
      </c>
      <c r="W1588" s="106" t="e">
        <f>IF(EXACT(O1588,Y1588),M1588,M1588*(1-#REF!))</f>
        <v>#REF!</v>
      </c>
      <c r="X1588" s="106" t="e">
        <f t="shared" si="684"/>
        <v>#REF!</v>
      </c>
      <c r="Y1588" s="107" t="s">
        <v>72</v>
      </c>
      <c r="Z1588" s="103">
        <f t="shared" si="680"/>
        <v>0</v>
      </c>
      <c r="AA1588" s="103">
        <f t="shared" si="681"/>
        <v>0</v>
      </c>
      <c r="AB1588" s="128" t="str">
        <f t="shared" si="685"/>
        <v/>
      </c>
      <c r="AC1588" s="128" t="e">
        <f t="shared" si="686"/>
        <v>#REF!</v>
      </c>
    </row>
    <row r="1589" spans="1:29" ht="50.1" customHeight="1">
      <c r="A1589" s="171"/>
      <c r="B1589" s="171"/>
      <c r="C1589" s="174"/>
      <c r="D1589" s="174"/>
      <c r="E1589" s="131"/>
      <c r="F1589" s="177"/>
      <c r="G1589" s="180"/>
      <c r="H1589" s="163"/>
      <c r="I1589" s="165"/>
      <c r="J1589" s="168"/>
      <c r="K1589" s="62"/>
      <c r="L1589" s="63"/>
      <c r="M1589" s="63"/>
      <c r="N1589" s="65"/>
      <c r="O1589" s="127"/>
      <c r="P1589" s="100"/>
      <c r="Q1589" s="63">
        <f t="shared" si="682"/>
        <v>0</v>
      </c>
      <c r="R1589" s="65"/>
      <c r="S1589" s="67"/>
      <c r="T1589" s="40"/>
      <c r="U1589" s="106">
        <f>IF(EXACT(O1589,Y1589),M1589,M1589*(1-'Расчет ПРЕДЗАКАЗ'!$D$10))</f>
        <v>0</v>
      </c>
      <c r="V1589" s="106">
        <f t="shared" si="683"/>
        <v>0</v>
      </c>
      <c r="W1589" s="106" t="e">
        <f>IF(EXACT(O1589,Y1589),M1589,M1589*(1-#REF!))</f>
        <v>#REF!</v>
      </c>
      <c r="X1589" s="106" t="e">
        <f t="shared" si="684"/>
        <v>#REF!</v>
      </c>
      <c r="Y1589" s="107" t="s">
        <v>72</v>
      </c>
      <c r="Z1589" s="103">
        <f t="shared" si="680"/>
        <v>0</v>
      </c>
      <c r="AA1589" s="103">
        <f t="shared" si="681"/>
        <v>0</v>
      </c>
      <c r="AB1589" s="128" t="str">
        <f t="shared" si="685"/>
        <v/>
      </c>
      <c r="AC1589" s="128" t="e">
        <f t="shared" si="686"/>
        <v>#REF!</v>
      </c>
    </row>
    <row r="1590" spans="1:29" ht="50.1" customHeight="1">
      <c r="A1590" s="172"/>
      <c r="B1590" s="172"/>
      <c r="C1590" s="175"/>
      <c r="D1590" s="175"/>
      <c r="E1590" s="132"/>
      <c r="F1590" s="178"/>
      <c r="G1590" s="181"/>
      <c r="H1590" s="164"/>
      <c r="I1590" s="166"/>
      <c r="J1590" s="169"/>
      <c r="K1590" s="62"/>
      <c r="L1590" s="63"/>
      <c r="M1590" s="63"/>
      <c r="N1590" s="65"/>
      <c r="O1590" s="127"/>
      <c r="P1590" s="100"/>
      <c r="Q1590" s="63">
        <f t="shared" si="682"/>
        <v>0</v>
      </c>
      <c r="R1590" s="65"/>
      <c r="S1590" s="64"/>
      <c r="T1590" s="40"/>
      <c r="U1590" s="106">
        <f>IF(EXACT(O1590,Y1590),M1590,M1590*(1-'Расчет ПРЕДЗАКАЗ'!$D$10))</f>
        <v>0</v>
      </c>
      <c r="V1590" s="106">
        <f t="shared" si="683"/>
        <v>0</v>
      </c>
      <c r="W1590" s="106" t="e">
        <f>IF(EXACT(O1590,Y1590),M1590,M1590*(1-#REF!))</f>
        <v>#REF!</v>
      </c>
      <c r="X1590" s="106" t="e">
        <f t="shared" si="684"/>
        <v>#REF!</v>
      </c>
      <c r="Y1590" s="107" t="s">
        <v>72</v>
      </c>
      <c r="Z1590" s="103">
        <f t="shared" si="680"/>
        <v>0</v>
      </c>
      <c r="AA1590" s="103">
        <f t="shared" si="681"/>
        <v>0</v>
      </c>
      <c r="AB1590" s="128" t="str">
        <f t="shared" si="685"/>
        <v/>
      </c>
      <c r="AC1590" s="128" t="e">
        <f t="shared" si="686"/>
        <v>#REF!</v>
      </c>
    </row>
    <row r="1591" spans="1:29" ht="11.25" customHeight="1" thickBot="1"/>
    <row r="1592" spans="1:29" ht="50.1" customHeight="1">
      <c r="A1592" s="170">
        <v>604</v>
      </c>
      <c r="B1592" s="170" t="s">
        <v>4759</v>
      </c>
      <c r="C1592" s="173" t="s">
        <v>4760</v>
      </c>
      <c r="D1592" s="173" t="s">
        <v>77</v>
      </c>
      <c r="E1592" s="131"/>
      <c r="F1592" s="196" t="s">
        <v>978</v>
      </c>
      <c r="G1592" s="179" t="s">
        <v>4697</v>
      </c>
      <c r="H1592" s="162" t="s">
        <v>1052</v>
      </c>
      <c r="I1592" s="195" t="s">
        <v>2946</v>
      </c>
      <c r="J1592" s="167" t="s">
        <v>19</v>
      </c>
      <c r="K1592" s="62" t="s">
        <v>981</v>
      </c>
      <c r="L1592" s="63">
        <v>830</v>
      </c>
      <c r="M1592" s="63">
        <v>518</v>
      </c>
      <c r="N1592" s="142" t="s">
        <v>4761</v>
      </c>
      <c r="O1592" s="127" t="s">
        <v>72</v>
      </c>
      <c r="P1592" s="100"/>
      <c r="Q1592" s="63">
        <f>P1592*M1592</f>
        <v>0</v>
      </c>
      <c r="R1592" s="64"/>
      <c r="S1592" s="67">
        <v>18</v>
      </c>
      <c r="T1592" s="61"/>
      <c r="U1592" s="106">
        <f>IF(EXACT(O1592,Y1592),M1592,M1592*(1-'Расчет ПРЕДЗАКАЗ'!$D$10))</f>
        <v>518</v>
      </c>
      <c r="V1592" s="106">
        <f>P1592*U1592</f>
        <v>0</v>
      </c>
      <c r="W1592" s="106">
        <f>IF(EXACT(O1592,Y1592),M1592,M1592*(1-#REF!))</f>
        <v>518</v>
      </c>
      <c r="X1592" s="106">
        <f>P1592*W1592</f>
        <v>0</v>
      </c>
      <c r="Y1592" s="107" t="s">
        <v>72</v>
      </c>
      <c r="Z1592" s="103">
        <f t="shared" ref="Z1592:Z1606" si="687">IF(EXACT(O1592,Y1592),Q1592,0)</f>
        <v>0</v>
      </c>
      <c r="AA1592" s="103">
        <f t="shared" ref="AA1592:AA1606" si="688">IF(Z1592=0,Q1592,0)</f>
        <v>0</v>
      </c>
      <c r="AB1592" s="128">
        <f>IF(U1592=0,"",L1592/U1592-1)</f>
        <v>0.60231660231660222</v>
      </c>
      <c r="AC1592" s="128">
        <f>IF(W1592=0,"",L1592/W1592-1)</f>
        <v>0.60231660231660222</v>
      </c>
    </row>
    <row r="1593" spans="1:29" ht="50.1" customHeight="1">
      <c r="A1593" s="171"/>
      <c r="B1593" s="171"/>
      <c r="C1593" s="174"/>
      <c r="D1593" s="174"/>
      <c r="E1593" s="131"/>
      <c r="F1593" s="177"/>
      <c r="G1593" s="180"/>
      <c r="H1593" s="163"/>
      <c r="I1593" s="165"/>
      <c r="J1593" s="168"/>
      <c r="K1593" s="62" t="s">
        <v>995</v>
      </c>
      <c r="L1593" s="63">
        <v>830</v>
      </c>
      <c r="M1593" s="63">
        <v>518</v>
      </c>
      <c r="N1593" s="142" t="s">
        <v>4762</v>
      </c>
      <c r="O1593" s="127" t="s">
        <v>72</v>
      </c>
      <c r="P1593" s="100"/>
      <c r="Q1593" s="63">
        <f t="shared" ref="Q1593:Q1606" si="689">P1593*M1593</f>
        <v>0</v>
      </c>
      <c r="R1593" s="64"/>
      <c r="S1593" s="67">
        <v>23</v>
      </c>
      <c r="T1593" s="46"/>
      <c r="U1593" s="106">
        <f>IF(EXACT(O1593,Y1593),M1593,M1593*(1-'Расчет ПРЕДЗАКАЗ'!$D$10))</f>
        <v>518</v>
      </c>
      <c r="V1593" s="106">
        <f t="shared" ref="V1593:V1606" si="690">P1593*U1593</f>
        <v>0</v>
      </c>
      <c r="W1593" s="106">
        <f>IF(EXACT(O1593,Y1593),M1593,M1593*(1-#REF!))</f>
        <v>518</v>
      </c>
      <c r="X1593" s="106">
        <f t="shared" ref="X1593:X1606" si="691">P1593*W1593</f>
        <v>0</v>
      </c>
      <c r="Y1593" s="107" t="s">
        <v>72</v>
      </c>
      <c r="Z1593" s="103">
        <f t="shared" si="687"/>
        <v>0</v>
      </c>
      <c r="AA1593" s="103">
        <f t="shared" si="688"/>
        <v>0</v>
      </c>
      <c r="AB1593" s="128">
        <f t="shared" ref="AB1593:AB1606" si="692">IF(U1593=0,"",L1593/U1593-1)</f>
        <v>0.60231660231660222</v>
      </c>
      <c r="AC1593" s="128">
        <f t="shared" ref="AC1593:AC1606" si="693">IF(W1593=0,"",L1593/W1593-1)</f>
        <v>0.60231660231660222</v>
      </c>
    </row>
    <row r="1594" spans="1:29" ht="50.1" customHeight="1">
      <c r="A1594" s="171"/>
      <c r="B1594" s="171"/>
      <c r="C1594" s="174"/>
      <c r="D1594" s="174"/>
      <c r="E1594" s="131"/>
      <c r="F1594" s="177"/>
      <c r="G1594" s="180"/>
      <c r="H1594" s="163"/>
      <c r="I1594" s="165"/>
      <c r="J1594" s="168"/>
      <c r="K1594" s="62" t="s">
        <v>1741</v>
      </c>
      <c r="L1594" s="63">
        <v>830</v>
      </c>
      <c r="M1594" s="63">
        <v>518</v>
      </c>
      <c r="N1594" s="142" t="s">
        <v>4763</v>
      </c>
      <c r="O1594" s="127" t="s">
        <v>72</v>
      </c>
      <c r="P1594" s="100"/>
      <c r="Q1594" s="63">
        <f t="shared" si="689"/>
        <v>0</v>
      </c>
      <c r="R1594" s="64"/>
      <c r="S1594" s="67">
        <v>36</v>
      </c>
      <c r="T1594" s="46"/>
      <c r="U1594" s="106">
        <f>IF(EXACT(O1594,Y1594),M1594,M1594*(1-'Расчет ПРЕДЗАКАЗ'!$D$10))</f>
        <v>518</v>
      </c>
      <c r="V1594" s="106">
        <f t="shared" si="690"/>
        <v>0</v>
      </c>
      <c r="W1594" s="106">
        <f>IF(EXACT(O1594,Y1594),M1594,M1594*(1-#REF!))</f>
        <v>518</v>
      </c>
      <c r="X1594" s="106">
        <f t="shared" si="691"/>
        <v>0</v>
      </c>
      <c r="Y1594" s="107" t="s">
        <v>72</v>
      </c>
      <c r="Z1594" s="103">
        <f t="shared" si="687"/>
        <v>0</v>
      </c>
      <c r="AA1594" s="103">
        <f t="shared" si="688"/>
        <v>0</v>
      </c>
      <c r="AB1594" s="128">
        <f t="shared" si="692"/>
        <v>0.60231660231660222</v>
      </c>
      <c r="AC1594" s="128">
        <f t="shared" si="693"/>
        <v>0.60231660231660222</v>
      </c>
    </row>
    <row r="1595" spans="1:29" ht="50.1" customHeight="1">
      <c r="A1595" s="171"/>
      <c r="B1595" s="171"/>
      <c r="C1595" s="174"/>
      <c r="D1595" s="174"/>
      <c r="E1595" s="131"/>
      <c r="F1595" s="177"/>
      <c r="G1595" s="180"/>
      <c r="H1595" s="163"/>
      <c r="I1595" s="165"/>
      <c r="J1595" s="168"/>
      <c r="K1595" s="62"/>
      <c r="L1595" s="63"/>
      <c r="M1595" s="63"/>
      <c r="N1595" s="142"/>
      <c r="O1595" s="127"/>
      <c r="P1595" s="100"/>
      <c r="Q1595" s="63">
        <f t="shared" si="689"/>
        <v>0</v>
      </c>
      <c r="R1595" s="64"/>
      <c r="S1595" s="67"/>
      <c r="T1595" s="46"/>
      <c r="U1595" s="106">
        <f>IF(EXACT(O1595,Y1595),M1595,M1595*(1-'Расчет ПРЕДЗАКАЗ'!$D$10))</f>
        <v>0</v>
      </c>
      <c r="V1595" s="106">
        <f t="shared" si="690"/>
        <v>0</v>
      </c>
      <c r="W1595" s="106" t="e">
        <f>IF(EXACT(O1595,Y1595),M1595,M1595*(1-#REF!))</f>
        <v>#REF!</v>
      </c>
      <c r="X1595" s="106" t="e">
        <f t="shared" si="691"/>
        <v>#REF!</v>
      </c>
      <c r="Y1595" s="107" t="s">
        <v>72</v>
      </c>
      <c r="Z1595" s="103">
        <f t="shared" si="687"/>
        <v>0</v>
      </c>
      <c r="AA1595" s="103">
        <f t="shared" si="688"/>
        <v>0</v>
      </c>
      <c r="AB1595" s="128" t="str">
        <f t="shared" si="692"/>
        <v/>
      </c>
      <c r="AC1595" s="128" t="e">
        <f t="shared" si="693"/>
        <v>#REF!</v>
      </c>
    </row>
    <row r="1596" spans="1:29" ht="50.1" customHeight="1">
      <c r="A1596" s="171"/>
      <c r="B1596" s="171"/>
      <c r="C1596" s="174"/>
      <c r="D1596" s="174"/>
      <c r="E1596" s="131"/>
      <c r="F1596" s="177"/>
      <c r="G1596" s="180"/>
      <c r="H1596" s="163"/>
      <c r="I1596" s="165"/>
      <c r="J1596" s="168"/>
      <c r="K1596" s="62"/>
      <c r="L1596" s="63"/>
      <c r="M1596" s="63"/>
      <c r="N1596" s="142"/>
      <c r="O1596" s="127"/>
      <c r="P1596" s="100"/>
      <c r="Q1596" s="63">
        <f t="shared" si="689"/>
        <v>0</v>
      </c>
      <c r="R1596" s="64"/>
      <c r="S1596" s="67"/>
      <c r="T1596" s="46"/>
      <c r="U1596" s="106">
        <f>IF(EXACT(O1596,Y1596),M1596,M1596*(1-'Расчет ПРЕДЗАКАЗ'!$D$10))</f>
        <v>0</v>
      </c>
      <c r="V1596" s="106">
        <f t="shared" si="690"/>
        <v>0</v>
      </c>
      <c r="W1596" s="106" t="e">
        <f>IF(EXACT(O1596,Y1596),M1596,M1596*(1-#REF!))</f>
        <v>#REF!</v>
      </c>
      <c r="X1596" s="106" t="e">
        <f t="shared" si="691"/>
        <v>#REF!</v>
      </c>
      <c r="Y1596" s="107" t="s">
        <v>72</v>
      </c>
      <c r="Z1596" s="103">
        <f t="shared" si="687"/>
        <v>0</v>
      </c>
      <c r="AA1596" s="103">
        <f t="shared" si="688"/>
        <v>0</v>
      </c>
      <c r="AB1596" s="128" t="str">
        <f t="shared" si="692"/>
        <v/>
      </c>
      <c r="AC1596" s="128" t="e">
        <f t="shared" si="693"/>
        <v>#REF!</v>
      </c>
    </row>
    <row r="1597" spans="1:29" ht="50.1" customHeight="1">
      <c r="A1597" s="171"/>
      <c r="B1597" s="171"/>
      <c r="C1597" s="174"/>
      <c r="D1597" s="174"/>
      <c r="E1597" s="131"/>
      <c r="F1597" s="177"/>
      <c r="G1597" s="180"/>
      <c r="H1597" s="163"/>
      <c r="I1597" s="165"/>
      <c r="J1597" s="168"/>
      <c r="K1597" s="62"/>
      <c r="L1597" s="63"/>
      <c r="M1597" s="63"/>
      <c r="N1597" s="142"/>
      <c r="O1597" s="127"/>
      <c r="P1597" s="100"/>
      <c r="Q1597" s="63">
        <f t="shared" si="689"/>
        <v>0</v>
      </c>
      <c r="R1597" s="64"/>
      <c r="S1597" s="67"/>
      <c r="T1597" s="46"/>
      <c r="U1597" s="106">
        <f>IF(EXACT(O1597,Y1597),M1597,M1597*(1-'Расчет ПРЕДЗАКАЗ'!$D$10))</f>
        <v>0</v>
      </c>
      <c r="V1597" s="106">
        <f t="shared" si="690"/>
        <v>0</v>
      </c>
      <c r="W1597" s="106" t="e">
        <f>IF(EXACT(O1597,Y1597),M1597,M1597*(1-#REF!))</f>
        <v>#REF!</v>
      </c>
      <c r="X1597" s="106" t="e">
        <f t="shared" si="691"/>
        <v>#REF!</v>
      </c>
      <c r="Y1597" s="107" t="s">
        <v>72</v>
      </c>
      <c r="Z1597" s="103">
        <f t="shared" si="687"/>
        <v>0</v>
      </c>
      <c r="AA1597" s="103">
        <f t="shared" si="688"/>
        <v>0</v>
      </c>
      <c r="AB1597" s="128" t="str">
        <f t="shared" si="692"/>
        <v/>
      </c>
      <c r="AC1597" s="128" t="e">
        <f t="shared" si="693"/>
        <v>#REF!</v>
      </c>
    </row>
    <row r="1598" spans="1:29" ht="50.1" customHeight="1">
      <c r="A1598" s="171"/>
      <c r="B1598" s="171"/>
      <c r="C1598" s="174"/>
      <c r="D1598" s="174"/>
      <c r="E1598" s="131"/>
      <c r="F1598" s="177"/>
      <c r="G1598" s="180"/>
      <c r="H1598" s="163"/>
      <c r="I1598" s="165"/>
      <c r="J1598" s="168"/>
      <c r="K1598" s="62"/>
      <c r="L1598" s="63"/>
      <c r="M1598" s="63"/>
      <c r="N1598" s="142"/>
      <c r="O1598" s="127"/>
      <c r="P1598" s="100"/>
      <c r="Q1598" s="63">
        <f t="shared" si="689"/>
        <v>0</v>
      </c>
      <c r="R1598" s="64"/>
      <c r="S1598" s="67"/>
      <c r="T1598" s="46"/>
      <c r="U1598" s="106">
        <f>IF(EXACT(O1598,Y1598),M1598,M1598*(1-'Расчет ПРЕДЗАКАЗ'!$D$10))</f>
        <v>0</v>
      </c>
      <c r="V1598" s="106">
        <f t="shared" si="690"/>
        <v>0</v>
      </c>
      <c r="W1598" s="106" t="e">
        <f>IF(EXACT(O1598,Y1598),M1598,M1598*(1-#REF!))</f>
        <v>#REF!</v>
      </c>
      <c r="X1598" s="106" t="e">
        <f t="shared" si="691"/>
        <v>#REF!</v>
      </c>
      <c r="Y1598" s="107" t="s">
        <v>72</v>
      </c>
      <c r="Z1598" s="103">
        <f t="shared" si="687"/>
        <v>0</v>
      </c>
      <c r="AA1598" s="103">
        <f t="shared" si="688"/>
        <v>0</v>
      </c>
      <c r="AB1598" s="128" t="str">
        <f t="shared" si="692"/>
        <v/>
      </c>
      <c r="AC1598" s="128" t="e">
        <f t="shared" si="693"/>
        <v>#REF!</v>
      </c>
    </row>
    <row r="1599" spans="1:29" ht="50.1" customHeight="1">
      <c r="A1599" s="171"/>
      <c r="B1599" s="171"/>
      <c r="C1599" s="174"/>
      <c r="D1599" s="174"/>
      <c r="E1599" s="131"/>
      <c r="F1599" s="177"/>
      <c r="G1599" s="180"/>
      <c r="H1599" s="163"/>
      <c r="I1599" s="165"/>
      <c r="J1599" s="168"/>
      <c r="K1599" s="62"/>
      <c r="L1599" s="63"/>
      <c r="M1599" s="63"/>
      <c r="N1599" s="142"/>
      <c r="O1599" s="127"/>
      <c r="P1599" s="100"/>
      <c r="Q1599" s="63">
        <f t="shared" si="689"/>
        <v>0</v>
      </c>
      <c r="R1599" s="64"/>
      <c r="S1599" s="67"/>
      <c r="T1599" s="46"/>
      <c r="U1599" s="106">
        <f>IF(EXACT(O1599,Y1599),M1599,M1599*(1-'Расчет ПРЕДЗАКАЗ'!$D$10))</f>
        <v>0</v>
      </c>
      <c r="V1599" s="106">
        <f t="shared" si="690"/>
        <v>0</v>
      </c>
      <c r="W1599" s="106" t="e">
        <f>IF(EXACT(O1599,Y1599),M1599,M1599*(1-#REF!))</f>
        <v>#REF!</v>
      </c>
      <c r="X1599" s="106" t="e">
        <f t="shared" si="691"/>
        <v>#REF!</v>
      </c>
      <c r="Y1599" s="107" t="s">
        <v>72</v>
      </c>
      <c r="Z1599" s="103">
        <f t="shared" si="687"/>
        <v>0</v>
      </c>
      <c r="AA1599" s="103">
        <f t="shared" si="688"/>
        <v>0</v>
      </c>
      <c r="AB1599" s="128" t="str">
        <f t="shared" si="692"/>
        <v/>
      </c>
      <c r="AC1599" s="128" t="e">
        <f t="shared" si="693"/>
        <v>#REF!</v>
      </c>
    </row>
    <row r="1600" spans="1:29" ht="50.1" customHeight="1">
      <c r="A1600" s="171"/>
      <c r="B1600" s="171"/>
      <c r="C1600" s="174"/>
      <c r="D1600" s="174"/>
      <c r="E1600" s="131"/>
      <c r="F1600" s="177"/>
      <c r="G1600" s="180"/>
      <c r="H1600" s="163"/>
      <c r="I1600" s="165"/>
      <c r="J1600" s="168"/>
      <c r="K1600" s="62"/>
      <c r="L1600" s="63"/>
      <c r="M1600" s="63"/>
      <c r="N1600" s="142"/>
      <c r="O1600" s="127"/>
      <c r="P1600" s="100"/>
      <c r="Q1600" s="63">
        <f t="shared" si="689"/>
        <v>0</v>
      </c>
      <c r="R1600" s="64"/>
      <c r="S1600" s="67"/>
      <c r="T1600" s="46"/>
      <c r="U1600" s="106">
        <f>IF(EXACT(O1600,Y1600),M1600,M1600*(1-'Расчет ПРЕДЗАКАЗ'!$D$10))</f>
        <v>0</v>
      </c>
      <c r="V1600" s="106">
        <f t="shared" si="690"/>
        <v>0</v>
      </c>
      <c r="W1600" s="106" t="e">
        <f>IF(EXACT(O1600,Y1600),M1600,M1600*(1-#REF!))</f>
        <v>#REF!</v>
      </c>
      <c r="X1600" s="106" t="e">
        <f t="shared" si="691"/>
        <v>#REF!</v>
      </c>
      <c r="Y1600" s="107" t="s">
        <v>72</v>
      </c>
      <c r="Z1600" s="103">
        <f t="shared" si="687"/>
        <v>0</v>
      </c>
      <c r="AA1600" s="103">
        <f t="shared" si="688"/>
        <v>0</v>
      </c>
      <c r="AB1600" s="128" t="str">
        <f t="shared" si="692"/>
        <v/>
      </c>
      <c r="AC1600" s="128" t="e">
        <f t="shared" si="693"/>
        <v>#REF!</v>
      </c>
    </row>
    <row r="1601" spans="1:29" ht="50.1" customHeight="1">
      <c r="A1601" s="171"/>
      <c r="B1601" s="171"/>
      <c r="C1601" s="174"/>
      <c r="D1601" s="174"/>
      <c r="E1601" s="131"/>
      <c r="F1601" s="177"/>
      <c r="G1601" s="180"/>
      <c r="H1601" s="163"/>
      <c r="I1601" s="165"/>
      <c r="J1601" s="168"/>
      <c r="K1601" s="62"/>
      <c r="L1601" s="63"/>
      <c r="M1601" s="63"/>
      <c r="N1601" s="65"/>
      <c r="O1601" s="127"/>
      <c r="P1601" s="100"/>
      <c r="Q1601" s="63">
        <f t="shared" si="689"/>
        <v>0</v>
      </c>
      <c r="R1601" s="65"/>
      <c r="S1601" s="67"/>
      <c r="T1601" s="40"/>
      <c r="U1601" s="106">
        <f>IF(EXACT(O1601,Y1601),M1601,M1601*(1-'Расчет ПРЕДЗАКАЗ'!$D$10))</f>
        <v>0</v>
      </c>
      <c r="V1601" s="106">
        <f t="shared" si="690"/>
        <v>0</v>
      </c>
      <c r="W1601" s="106" t="e">
        <f>IF(EXACT(O1601,Y1601),M1601,M1601*(1-#REF!))</f>
        <v>#REF!</v>
      </c>
      <c r="X1601" s="106" t="e">
        <f t="shared" si="691"/>
        <v>#REF!</v>
      </c>
      <c r="Y1601" s="107" t="s">
        <v>72</v>
      </c>
      <c r="Z1601" s="103">
        <f t="shared" si="687"/>
        <v>0</v>
      </c>
      <c r="AA1601" s="103">
        <f t="shared" si="688"/>
        <v>0</v>
      </c>
      <c r="AB1601" s="128" t="str">
        <f t="shared" si="692"/>
        <v/>
      </c>
      <c r="AC1601" s="128" t="e">
        <f t="shared" si="693"/>
        <v>#REF!</v>
      </c>
    </row>
    <row r="1602" spans="1:29" ht="50.1" customHeight="1">
      <c r="A1602" s="171"/>
      <c r="B1602" s="171"/>
      <c r="C1602" s="174"/>
      <c r="D1602" s="174"/>
      <c r="E1602" s="131"/>
      <c r="F1602" s="177"/>
      <c r="G1602" s="180"/>
      <c r="H1602" s="163"/>
      <c r="I1602" s="165"/>
      <c r="J1602" s="168"/>
      <c r="K1602" s="62"/>
      <c r="L1602" s="63"/>
      <c r="M1602" s="63"/>
      <c r="N1602" s="65"/>
      <c r="O1602" s="127"/>
      <c r="P1602" s="100"/>
      <c r="Q1602" s="63">
        <f t="shared" si="689"/>
        <v>0</v>
      </c>
      <c r="R1602" s="65"/>
      <c r="S1602" s="67"/>
      <c r="T1602" s="40"/>
      <c r="U1602" s="106">
        <f>IF(EXACT(O1602,Y1602),M1602,M1602*(1-'Расчет ПРЕДЗАКАЗ'!$D$10))</f>
        <v>0</v>
      </c>
      <c r="V1602" s="106">
        <f t="shared" si="690"/>
        <v>0</v>
      </c>
      <c r="W1602" s="106" t="e">
        <f>IF(EXACT(O1602,Y1602),M1602,M1602*(1-#REF!))</f>
        <v>#REF!</v>
      </c>
      <c r="X1602" s="106" t="e">
        <f t="shared" si="691"/>
        <v>#REF!</v>
      </c>
      <c r="Y1602" s="107" t="s">
        <v>72</v>
      </c>
      <c r="Z1602" s="103">
        <f t="shared" si="687"/>
        <v>0</v>
      </c>
      <c r="AA1602" s="103">
        <f t="shared" si="688"/>
        <v>0</v>
      </c>
      <c r="AB1602" s="128" t="str">
        <f t="shared" si="692"/>
        <v/>
      </c>
      <c r="AC1602" s="128" t="e">
        <f t="shared" si="693"/>
        <v>#REF!</v>
      </c>
    </row>
    <row r="1603" spans="1:29" ht="50.1" customHeight="1">
      <c r="A1603" s="171"/>
      <c r="B1603" s="171"/>
      <c r="C1603" s="174"/>
      <c r="D1603" s="174"/>
      <c r="E1603" s="131"/>
      <c r="F1603" s="177"/>
      <c r="G1603" s="180"/>
      <c r="H1603" s="163"/>
      <c r="I1603" s="165"/>
      <c r="J1603" s="168"/>
      <c r="K1603" s="62"/>
      <c r="L1603" s="63"/>
      <c r="M1603" s="63"/>
      <c r="N1603" s="65"/>
      <c r="O1603" s="127"/>
      <c r="P1603" s="100"/>
      <c r="Q1603" s="63">
        <f t="shared" si="689"/>
        <v>0</v>
      </c>
      <c r="R1603" s="65"/>
      <c r="S1603" s="67"/>
      <c r="T1603" s="40"/>
      <c r="U1603" s="106">
        <f>IF(EXACT(O1603,Y1603),M1603,M1603*(1-'Расчет ПРЕДЗАКАЗ'!$D$10))</f>
        <v>0</v>
      </c>
      <c r="V1603" s="106">
        <f t="shared" si="690"/>
        <v>0</v>
      </c>
      <c r="W1603" s="106" t="e">
        <f>IF(EXACT(O1603,Y1603),M1603,M1603*(1-#REF!))</f>
        <v>#REF!</v>
      </c>
      <c r="X1603" s="106" t="e">
        <f t="shared" si="691"/>
        <v>#REF!</v>
      </c>
      <c r="Y1603" s="107" t="s">
        <v>72</v>
      </c>
      <c r="Z1603" s="103">
        <f t="shared" si="687"/>
        <v>0</v>
      </c>
      <c r="AA1603" s="103">
        <f t="shared" si="688"/>
        <v>0</v>
      </c>
      <c r="AB1603" s="128" t="str">
        <f t="shared" si="692"/>
        <v/>
      </c>
      <c r="AC1603" s="128" t="e">
        <f t="shared" si="693"/>
        <v>#REF!</v>
      </c>
    </row>
    <row r="1604" spans="1:29" ht="50.1" customHeight="1">
      <c r="A1604" s="171"/>
      <c r="B1604" s="171"/>
      <c r="C1604" s="174"/>
      <c r="D1604" s="174"/>
      <c r="E1604" s="131"/>
      <c r="F1604" s="177"/>
      <c r="G1604" s="180"/>
      <c r="H1604" s="163"/>
      <c r="I1604" s="165"/>
      <c r="J1604" s="168"/>
      <c r="K1604" s="62"/>
      <c r="L1604" s="63"/>
      <c r="M1604" s="63"/>
      <c r="N1604" s="65"/>
      <c r="O1604" s="127"/>
      <c r="P1604" s="100"/>
      <c r="Q1604" s="63">
        <f t="shared" si="689"/>
        <v>0</v>
      </c>
      <c r="R1604" s="65"/>
      <c r="S1604" s="67"/>
      <c r="T1604" s="40"/>
      <c r="U1604" s="106">
        <f>IF(EXACT(O1604,Y1604),M1604,M1604*(1-'Расчет ПРЕДЗАКАЗ'!$D$10))</f>
        <v>0</v>
      </c>
      <c r="V1604" s="106">
        <f t="shared" si="690"/>
        <v>0</v>
      </c>
      <c r="W1604" s="106" t="e">
        <f>IF(EXACT(O1604,Y1604),M1604,M1604*(1-#REF!))</f>
        <v>#REF!</v>
      </c>
      <c r="X1604" s="106" t="e">
        <f t="shared" si="691"/>
        <v>#REF!</v>
      </c>
      <c r="Y1604" s="107" t="s">
        <v>72</v>
      </c>
      <c r="Z1604" s="103">
        <f t="shared" si="687"/>
        <v>0</v>
      </c>
      <c r="AA1604" s="103">
        <f t="shared" si="688"/>
        <v>0</v>
      </c>
      <c r="AB1604" s="128" t="str">
        <f t="shared" si="692"/>
        <v/>
      </c>
      <c r="AC1604" s="128" t="e">
        <f t="shared" si="693"/>
        <v>#REF!</v>
      </c>
    </row>
    <row r="1605" spans="1:29" ht="50.1" customHeight="1">
      <c r="A1605" s="171"/>
      <c r="B1605" s="171"/>
      <c r="C1605" s="174"/>
      <c r="D1605" s="174"/>
      <c r="E1605" s="131"/>
      <c r="F1605" s="177"/>
      <c r="G1605" s="180"/>
      <c r="H1605" s="163"/>
      <c r="I1605" s="165"/>
      <c r="J1605" s="168"/>
      <c r="K1605" s="62"/>
      <c r="L1605" s="63"/>
      <c r="M1605" s="63"/>
      <c r="N1605" s="65"/>
      <c r="O1605" s="127"/>
      <c r="P1605" s="100"/>
      <c r="Q1605" s="63">
        <f t="shared" si="689"/>
        <v>0</v>
      </c>
      <c r="R1605" s="65"/>
      <c r="S1605" s="67"/>
      <c r="T1605" s="40"/>
      <c r="U1605" s="106">
        <f>IF(EXACT(O1605,Y1605),M1605,M1605*(1-'Расчет ПРЕДЗАКАЗ'!$D$10))</f>
        <v>0</v>
      </c>
      <c r="V1605" s="106">
        <f t="shared" si="690"/>
        <v>0</v>
      </c>
      <c r="W1605" s="106" t="e">
        <f>IF(EXACT(O1605,Y1605),M1605,M1605*(1-#REF!))</f>
        <v>#REF!</v>
      </c>
      <c r="X1605" s="106" t="e">
        <f t="shared" si="691"/>
        <v>#REF!</v>
      </c>
      <c r="Y1605" s="107" t="s">
        <v>72</v>
      </c>
      <c r="Z1605" s="103">
        <f t="shared" si="687"/>
        <v>0</v>
      </c>
      <c r="AA1605" s="103">
        <f t="shared" si="688"/>
        <v>0</v>
      </c>
      <c r="AB1605" s="128" t="str">
        <f t="shared" si="692"/>
        <v/>
      </c>
      <c r="AC1605" s="128" t="e">
        <f t="shared" si="693"/>
        <v>#REF!</v>
      </c>
    </row>
    <row r="1606" spans="1:29" ht="50.1" customHeight="1">
      <c r="A1606" s="172"/>
      <c r="B1606" s="172"/>
      <c r="C1606" s="175"/>
      <c r="D1606" s="175"/>
      <c r="E1606" s="132"/>
      <c r="F1606" s="178"/>
      <c r="G1606" s="181"/>
      <c r="H1606" s="164"/>
      <c r="I1606" s="166"/>
      <c r="J1606" s="169"/>
      <c r="K1606" s="62"/>
      <c r="L1606" s="63"/>
      <c r="M1606" s="63"/>
      <c r="N1606" s="65"/>
      <c r="O1606" s="127"/>
      <c r="P1606" s="100"/>
      <c r="Q1606" s="63">
        <f t="shared" si="689"/>
        <v>0</v>
      </c>
      <c r="R1606" s="65"/>
      <c r="S1606" s="64"/>
      <c r="T1606" s="40"/>
      <c r="U1606" s="106">
        <f>IF(EXACT(O1606,Y1606),M1606,M1606*(1-'Расчет ПРЕДЗАКАЗ'!$D$10))</f>
        <v>0</v>
      </c>
      <c r="V1606" s="106">
        <f t="shared" si="690"/>
        <v>0</v>
      </c>
      <c r="W1606" s="106" t="e">
        <f>IF(EXACT(O1606,Y1606),M1606,M1606*(1-#REF!))</f>
        <v>#REF!</v>
      </c>
      <c r="X1606" s="106" t="e">
        <f t="shared" si="691"/>
        <v>#REF!</v>
      </c>
      <c r="Y1606" s="107" t="s">
        <v>72</v>
      </c>
      <c r="Z1606" s="103">
        <f t="shared" si="687"/>
        <v>0</v>
      </c>
      <c r="AA1606" s="103">
        <f t="shared" si="688"/>
        <v>0</v>
      </c>
      <c r="AB1606" s="128" t="str">
        <f t="shared" si="692"/>
        <v/>
      </c>
      <c r="AC1606" s="128" t="e">
        <f t="shared" si="693"/>
        <v>#REF!</v>
      </c>
    </row>
    <row r="1607" spans="1:29" ht="11.25" customHeight="1" thickBot="1"/>
    <row r="1608" spans="1:29" ht="50.1" customHeight="1">
      <c r="A1608" s="170">
        <v>605</v>
      </c>
      <c r="B1608" s="170" t="s">
        <v>4764</v>
      </c>
      <c r="C1608" s="173" t="s">
        <v>4765</v>
      </c>
      <c r="D1608" s="173" t="s">
        <v>77</v>
      </c>
      <c r="E1608" s="131"/>
      <c r="F1608" s="196" t="s">
        <v>978</v>
      </c>
      <c r="G1608" s="179" t="s">
        <v>4647</v>
      </c>
      <c r="H1608" s="162" t="s">
        <v>1052</v>
      </c>
      <c r="I1608" s="195" t="s">
        <v>2946</v>
      </c>
      <c r="J1608" s="167" t="s">
        <v>19</v>
      </c>
      <c r="K1608" s="62" t="s">
        <v>859</v>
      </c>
      <c r="L1608" s="63">
        <v>830</v>
      </c>
      <c r="M1608" s="63">
        <v>518</v>
      </c>
      <c r="N1608" s="142" t="s">
        <v>4766</v>
      </c>
      <c r="O1608" s="127" t="s">
        <v>72</v>
      </c>
      <c r="P1608" s="100"/>
      <c r="Q1608" s="63">
        <f>P1608*M1608</f>
        <v>0</v>
      </c>
      <c r="R1608" s="64"/>
      <c r="S1608" s="67">
        <v>11</v>
      </c>
      <c r="T1608" s="61"/>
      <c r="U1608" s="106">
        <f>IF(EXACT(O1608,Y1608),M1608,M1608*(1-'Расчет ПРЕДЗАКАЗ'!$D$10))</f>
        <v>518</v>
      </c>
      <c r="V1608" s="106">
        <f>P1608*U1608</f>
        <v>0</v>
      </c>
      <c r="W1608" s="106">
        <f>IF(EXACT(O1608,Y1608),M1608,M1608*(1-#REF!))</f>
        <v>518</v>
      </c>
      <c r="X1608" s="106">
        <f>P1608*W1608</f>
        <v>0</v>
      </c>
      <c r="Y1608" s="107" t="s">
        <v>72</v>
      </c>
      <c r="Z1608" s="103">
        <f t="shared" ref="Z1608:Z1622" si="694">IF(EXACT(O1608,Y1608),Q1608,0)</f>
        <v>0</v>
      </c>
      <c r="AA1608" s="103">
        <f t="shared" ref="AA1608:AA1622" si="695">IF(Z1608=0,Q1608,0)</f>
        <v>0</v>
      </c>
      <c r="AB1608" s="128">
        <f>IF(U1608=0,"",L1608/U1608-1)</f>
        <v>0.60231660231660222</v>
      </c>
      <c r="AC1608" s="128">
        <f>IF(W1608=0,"",L1608/W1608-1)</f>
        <v>0.60231660231660222</v>
      </c>
    </row>
    <row r="1609" spans="1:29" ht="50.1" customHeight="1">
      <c r="A1609" s="171"/>
      <c r="B1609" s="171"/>
      <c r="C1609" s="174"/>
      <c r="D1609" s="174"/>
      <c r="E1609" s="131"/>
      <c r="F1609" s="177"/>
      <c r="G1609" s="180"/>
      <c r="H1609" s="163"/>
      <c r="I1609" s="165"/>
      <c r="J1609" s="168"/>
      <c r="K1609" s="62" t="s">
        <v>1007</v>
      </c>
      <c r="L1609" s="63">
        <v>830</v>
      </c>
      <c r="M1609" s="63">
        <v>518</v>
      </c>
      <c r="N1609" s="142" t="s">
        <v>4767</v>
      </c>
      <c r="O1609" s="127" t="s">
        <v>72</v>
      </c>
      <c r="P1609" s="100"/>
      <c r="Q1609" s="63">
        <f t="shared" ref="Q1609:Q1622" si="696">P1609*M1609</f>
        <v>0</v>
      </c>
      <c r="R1609" s="64"/>
      <c r="S1609" s="67">
        <v>8</v>
      </c>
      <c r="T1609" s="46"/>
      <c r="U1609" s="106">
        <f>IF(EXACT(O1609,Y1609),M1609,M1609*(1-'Расчет ПРЕДЗАКАЗ'!$D$10))</f>
        <v>518</v>
      </c>
      <c r="V1609" s="106">
        <f t="shared" ref="V1609:V1622" si="697">P1609*U1609</f>
        <v>0</v>
      </c>
      <c r="W1609" s="106">
        <f>IF(EXACT(O1609,Y1609),M1609,M1609*(1-#REF!))</f>
        <v>518</v>
      </c>
      <c r="X1609" s="106">
        <f t="shared" ref="X1609:X1622" si="698">P1609*W1609</f>
        <v>0</v>
      </c>
      <c r="Y1609" s="107" t="s">
        <v>72</v>
      </c>
      <c r="Z1609" s="103">
        <f t="shared" si="694"/>
        <v>0</v>
      </c>
      <c r="AA1609" s="103">
        <f t="shared" si="695"/>
        <v>0</v>
      </c>
      <c r="AB1609" s="128">
        <f t="shared" ref="AB1609:AB1622" si="699">IF(U1609=0,"",L1609/U1609-1)</f>
        <v>0.60231660231660222</v>
      </c>
      <c r="AC1609" s="128">
        <f t="shared" ref="AC1609:AC1622" si="700">IF(W1609=0,"",L1609/W1609-1)</f>
        <v>0.60231660231660222</v>
      </c>
    </row>
    <row r="1610" spans="1:29" ht="50.1" customHeight="1">
      <c r="A1610" s="171"/>
      <c r="B1610" s="171"/>
      <c r="C1610" s="174"/>
      <c r="D1610" s="174"/>
      <c r="E1610" s="131"/>
      <c r="F1610" s="177"/>
      <c r="G1610" s="180"/>
      <c r="H1610" s="163"/>
      <c r="I1610" s="165"/>
      <c r="J1610" s="168"/>
      <c r="K1610" s="62" t="s">
        <v>1040</v>
      </c>
      <c r="L1610" s="63">
        <v>830</v>
      </c>
      <c r="M1610" s="63">
        <v>518</v>
      </c>
      <c r="N1610" s="142" t="s">
        <v>4768</v>
      </c>
      <c r="O1610" s="127" t="s">
        <v>72</v>
      </c>
      <c r="P1610" s="100"/>
      <c r="Q1610" s="63">
        <f t="shared" si="696"/>
        <v>0</v>
      </c>
      <c r="R1610" s="64"/>
      <c r="S1610" s="67">
        <v>32</v>
      </c>
      <c r="T1610" s="46"/>
      <c r="U1610" s="106">
        <f>IF(EXACT(O1610,Y1610),M1610,M1610*(1-'Расчет ПРЕДЗАКАЗ'!$D$10))</f>
        <v>518</v>
      </c>
      <c r="V1610" s="106">
        <f t="shared" si="697"/>
        <v>0</v>
      </c>
      <c r="W1610" s="106">
        <f>IF(EXACT(O1610,Y1610),M1610,M1610*(1-#REF!))</f>
        <v>518</v>
      </c>
      <c r="X1610" s="106">
        <f t="shared" si="698"/>
        <v>0</v>
      </c>
      <c r="Y1610" s="107" t="s">
        <v>72</v>
      </c>
      <c r="Z1610" s="103">
        <f t="shared" si="694"/>
        <v>0</v>
      </c>
      <c r="AA1610" s="103">
        <f t="shared" si="695"/>
        <v>0</v>
      </c>
      <c r="AB1610" s="128">
        <f t="shared" si="699"/>
        <v>0.60231660231660222</v>
      </c>
      <c r="AC1610" s="128">
        <f t="shared" si="700"/>
        <v>0.60231660231660222</v>
      </c>
    </row>
    <row r="1611" spans="1:29" ht="50.1" customHeight="1">
      <c r="A1611" s="171"/>
      <c r="B1611" s="171"/>
      <c r="C1611" s="174"/>
      <c r="D1611" s="174"/>
      <c r="E1611" s="131"/>
      <c r="F1611" s="177"/>
      <c r="G1611" s="180"/>
      <c r="H1611" s="163"/>
      <c r="I1611" s="165"/>
      <c r="J1611" s="168"/>
      <c r="K1611" s="62" t="s">
        <v>981</v>
      </c>
      <c r="L1611" s="63">
        <v>830</v>
      </c>
      <c r="M1611" s="63">
        <v>518</v>
      </c>
      <c r="N1611" s="142" t="s">
        <v>4769</v>
      </c>
      <c r="O1611" s="127" t="s">
        <v>72</v>
      </c>
      <c r="P1611" s="100"/>
      <c r="Q1611" s="63">
        <f t="shared" si="696"/>
        <v>0</v>
      </c>
      <c r="R1611" s="64"/>
      <c r="S1611" s="67">
        <v>10</v>
      </c>
      <c r="T1611" s="46"/>
      <c r="U1611" s="106">
        <f>IF(EXACT(O1611,Y1611),M1611,M1611*(1-'Расчет ПРЕДЗАКАЗ'!$D$10))</f>
        <v>518</v>
      </c>
      <c r="V1611" s="106">
        <f t="shared" si="697"/>
        <v>0</v>
      </c>
      <c r="W1611" s="106">
        <f>IF(EXACT(O1611,Y1611),M1611,M1611*(1-#REF!))</f>
        <v>518</v>
      </c>
      <c r="X1611" s="106">
        <f t="shared" si="698"/>
        <v>0</v>
      </c>
      <c r="Y1611" s="107" t="s">
        <v>72</v>
      </c>
      <c r="Z1611" s="103">
        <f t="shared" si="694"/>
        <v>0</v>
      </c>
      <c r="AA1611" s="103">
        <f t="shared" si="695"/>
        <v>0</v>
      </c>
      <c r="AB1611" s="128">
        <f t="shared" si="699"/>
        <v>0.60231660231660222</v>
      </c>
      <c r="AC1611" s="128">
        <f t="shared" si="700"/>
        <v>0.60231660231660222</v>
      </c>
    </row>
    <row r="1612" spans="1:29" ht="50.1" customHeight="1">
      <c r="A1612" s="171"/>
      <c r="B1612" s="171"/>
      <c r="C1612" s="174"/>
      <c r="D1612" s="174"/>
      <c r="E1612" s="131"/>
      <c r="F1612" s="177"/>
      <c r="G1612" s="180"/>
      <c r="H1612" s="163"/>
      <c r="I1612" s="165"/>
      <c r="J1612" s="168"/>
      <c r="K1612" s="62" t="s">
        <v>995</v>
      </c>
      <c r="L1612" s="63">
        <v>830</v>
      </c>
      <c r="M1612" s="63">
        <v>518</v>
      </c>
      <c r="N1612" s="142" t="s">
        <v>4770</v>
      </c>
      <c r="O1612" s="127" t="s">
        <v>72</v>
      </c>
      <c r="P1612" s="100"/>
      <c r="Q1612" s="63">
        <f t="shared" si="696"/>
        <v>0</v>
      </c>
      <c r="R1612" s="64"/>
      <c r="S1612" s="67">
        <v>12</v>
      </c>
      <c r="T1612" s="46"/>
      <c r="U1612" s="106">
        <f>IF(EXACT(O1612,Y1612),M1612,M1612*(1-'Расчет ПРЕДЗАКАЗ'!$D$10))</f>
        <v>518</v>
      </c>
      <c r="V1612" s="106">
        <f t="shared" si="697"/>
        <v>0</v>
      </c>
      <c r="W1612" s="106">
        <f>IF(EXACT(O1612,Y1612),M1612,M1612*(1-#REF!))</f>
        <v>518</v>
      </c>
      <c r="X1612" s="106">
        <f t="shared" si="698"/>
        <v>0</v>
      </c>
      <c r="Y1612" s="107" t="s">
        <v>72</v>
      </c>
      <c r="Z1612" s="103">
        <f t="shared" si="694"/>
        <v>0</v>
      </c>
      <c r="AA1612" s="103">
        <f t="shared" si="695"/>
        <v>0</v>
      </c>
      <c r="AB1612" s="128">
        <f t="shared" si="699"/>
        <v>0.60231660231660222</v>
      </c>
      <c r="AC1612" s="128">
        <f t="shared" si="700"/>
        <v>0.60231660231660222</v>
      </c>
    </row>
    <row r="1613" spans="1:29" ht="50.1" customHeight="1">
      <c r="A1613" s="171"/>
      <c r="B1613" s="171"/>
      <c r="C1613" s="174"/>
      <c r="D1613" s="174"/>
      <c r="E1613" s="131"/>
      <c r="F1613" s="177"/>
      <c r="G1613" s="180"/>
      <c r="H1613" s="163"/>
      <c r="I1613" s="165"/>
      <c r="J1613" s="168"/>
      <c r="K1613" s="62" t="s">
        <v>1741</v>
      </c>
      <c r="L1613" s="63">
        <v>830</v>
      </c>
      <c r="M1613" s="63">
        <v>518</v>
      </c>
      <c r="N1613" s="142" t="s">
        <v>4771</v>
      </c>
      <c r="O1613" s="127" t="s">
        <v>72</v>
      </c>
      <c r="P1613" s="100"/>
      <c r="Q1613" s="63">
        <f t="shared" si="696"/>
        <v>0</v>
      </c>
      <c r="R1613" s="64"/>
      <c r="S1613" s="67">
        <v>21</v>
      </c>
      <c r="T1613" s="46"/>
      <c r="U1613" s="106">
        <f>IF(EXACT(O1613,Y1613),M1613,M1613*(1-'Расчет ПРЕДЗАКАЗ'!$D$10))</f>
        <v>518</v>
      </c>
      <c r="V1613" s="106">
        <f t="shared" si="697"/>
        <v>0</v>
      </c>
      <c r="W1613" s="106">
        <f>IF(EXACT(O1613,Y1613),M1613,M1613*(1-#REF!))</f>
        <v>518</v>
      </c>
      <c r="X1613" s="106">
        <f t="shared" si="698"/>
        <v>0</v>
      </c>
      <c r="Y1613" s="107" t="s">
        <v>72</v>
      </c>
      <c r="Z1613" s="103">
        <f t="shared" si="694"/>
        <v>0</v>
      </c>
      <c r="AA1613" s="103">
        <f t="shared" si="695"/>
        <v>0</v>
      </c>
      <c r="AB1613" s="128">
        <f t="shared" si="699"/>
        <v>0.60231660231660222</v>
      </c>
      <c r="AC1613" s="128">
        <f t="shared" si="700"/>
        <v>0.60231660231660222</v>
      </c>
    </row>
    <row r="1614" spans="1:29" ht="50.1" customHeight="1">
      <c r="A1614" s="171"/>
      <c r="B1614" s="171"/>
      <c r="C1614" s="174"/>
      <c r="D1614" s="174"/>
      <c r="E1614" s="131"/>
      <c r="F1614" s="177"/>
      <c r="G1614" s="180"/>
      <c r="H1614" s="163"/>
      <c r="I1614" s="165"/>
      <c r="J1614" s="168"/>
      <c r="K1614" s="62"/>
      <c r="L1614" s="63"/>
      <c r="M1614" s="63"/>
      <c r="N1614" s="142"/>
      <c r="O1614" s="127"/>
      <c r="P1614" s="100"/>
      <c r="Q1614" s="63">
        <f t="shared" si="696"/>
        <v>0</v>
      </c>
      <c r="R1614" s="64"/>
      <c r="S1614" s="67"/>
      <c r="T1614" s="46"/>
      <c r="U1614" s="106">
        <f>IF(EXACT(O1614,Y1614),M1614,M1614*(1-'Расчет ПРЕДЗАКАЗ'!$D$10))</f>
        <v>0</v>
      </c>
      <c r="V1614" s="106">
        <f t="shared" si="697"/>
        <v>0</v>
      </c>
      <c r="W1614" s="106" t="e">
        <f>IF(EXACT(O1614,Y1614),M1614,M1614*(1-#REF!))</f>
        <v>#REF!</v>
      </c>
      <c r="X1614" s="106" t="e">
        <f t="shared" si="698"/>
        <v>#REF!</v>
      </c>
      <c r="Y1614" s="107" t="s">
        <v>72</v>
      </c>
      <c r="Z1614" s="103">
        <f t="shared" si="694"/>
        <v>0</v>
      </c>
      <c r="AA1614" s="103">
        <f t="shared" si="695"/>
        <v>0</v>
      </c>
      <c r="AB1614" s="128" t="str">
        <f t="shared" si="699"/>
        <v/>
      </c>
      <c r="AC1614" s="128" t="e">
        <f t="shared" si="700"/>
        <v>#REF!</v>
      </c>
    </row>
    <row r="1615" spans="1:29" ht="50.1" customHeight="1">
      <c r="A1615" s="171"/>
      <c r="B1615" s="171"/>
      <c r="C1615" s="174"/>
      <c r="D1615" s="174"/>
      <c r="E1615" s="131"/>
      <c r="F1615" s="177"/>
      <c r="G1615" s="180"/>
      <c r="H1615" s="163"/>
      <c r="I1615" s="165"/>
      <c r="J1615" s="168"/>
      <c r="K1615" s="62"/>
      <c r="L1615" s="63"/>
      <c r="M1615" s="63"/>
      <c r="N1615" s="142"/>
      <c r="O1615" s="127"/>
      <c r="P1615" s="100"/>
      <c r="Q1615" s="63">
        <f t="shared" si="696"/>
        <v>0</v>
      </c>
      <c r="R1615" s="64"/>
      <c r="S1615" s="67"/>
      <c r="T1615" s="46"/>
      <c r="U1615" s="106">
        <f>IF(EXACT(O1615,Y1615),M1615,M1615*(1-'Расчет ПРЕДЗАКАЗ'!$D$10))</f>
        <v>0</v>
      </c>
      <c r="V1615" s="106">
        <f t="shared" si="697"/>
        <v>0</v>
      </c>
      <c r="W1615" s="106" t="e">
        <f>IF(EXACT(O1615,Y1615),M1615,M1615*(1-#REF!))</f>
        <v>#REF!</v>
      </c>
      <c r="X1615" s="106" t="e">
        <f t="shared" si="698"/>
        <v>#REF!</v>
      </c>
      <c r="Y1615" s="107" t="s">
        <v>72</v>
      </c>
      <c r="Z1615" s="103">
        <f t="shared" si="694"/>
        <v>0</v>
      </c>
      <c r="AA1615" s="103">
        <f t="shared" si="695"/>
        <v>0</v>
      </c>
      <c r="AB1615" s="128" t="str">
        <f t="shared" si="699"/>
        <v/>
      </c>
      <c r="AC1615" s="128" t="e">
        <f t="shared" si="700"/>
        <v>#REF!</v>
      </c>
    </row>
    <row r="1616" spans="1:29" ht="50.1" customHeight="1">
      <c r="A1616" s="171"/>
      <c r="B1616" s="171"/>
      <c r="C1616" s="174"/>
      <c r="D1616" s="174"/>
      <c r="E1616" s="131"/>
      <c r="F1616" s="177"/>
      <c r="G1616" s="180"/>
      <c r="H1616" s="163"/>
      <c r="I1616" s="165"/>
      <c r="J1616" s="168"/>
      <c r="K1616" s="62"/>
      <c r="L1616" s="63"/>
      <c r="M1616" s="63"/>
      <c r="N1616" s="142"/>
      <c r="O1616" s="127"/>
      <c r="P1616" s="100"/>
      <c r="Q1616" s="63">
        <f t="shared" si="696"/>
        <v>0</v>
      </c>
      <c r="R1616" s="64"/>
      <c r="S1616" s="67"/>
      <c r="T1616" s="46"/>
      <c r="U1616" s="106">
        <f>IF(EXACT(O1616,Y1616),M1616,M1616*(1-'Расчет ПРЕДЗАКАЗ'!$D$10))</f>
        <v>0</v>
      </c>
      <c r="V1616" s="106">
        <f t="shared" si="697"/>
        <v>0</v>
      </c>
      <c r="W1616" s="106" t="e">
        <f>IF(EXACT(O1616,Y1616),M1616,M1616*(1-#REF!))</f>
        <v>#REF!</v>
      </c>
      <c r="X1616" s="106" t="e">
        <f t="shared" si="698"/>
        <v>#REF!</v>
      </c>
      <c r="Y1616" s="107" t="s">
        <v>72</v>
      </c>
      <c r="Z1616" s="103">
        <f t="shared" si="694"/>
        <v>0</v>
      </c>
      <c r="AA1616" s="103">
        <f t="shared" si="695"/>
        <v>0</v>
      </c>
      <c r="AB1616" s="128" t="str">
        <f t="shared" si="699"/>
        <v/>
      </c>
      <c r="AC1616" s="128" t="e">
        <f t="shared" si="700"/>
        <v>#REF!</v>
      </c>
    </row>
    <row r="1617" spans="1:29" ht="50.1" customHeight="1">
      <c r="A1617" s="171"/>
      <c r="B1617" s="171"/>
      <c r="C1617" s="174"/>
      <c r="D1617" s="174"/>
      <c r="E1617" s="131"/>
      <c r="F1617" s="177"/>
      <c r="G1617" s="180"/>
      <c r="H1617" s="163"/>
      <c r="I1617" s="165"/>
      <c r="J1617" s="168"/>
      <c r="K1617" s="62"/>
      <c r="L1617" s="63"/>
      <c r="M1617" s="63"/>
      <c r="N1617" s="65"/>
      <c r="O1617" s="127"/>
      <c r="P1617" s="100"/>
      <c r="Q1617" s="63">
        <f t="shared" si="696"/>
        <v>0</v>
      </c>
      <c r="R1617" s="65"/>
      <c r="S1617" s="67"/>
      <c r="T1617" s="40"/>
      <c r="U1617" s="106">
        <f>IF(EXACT(O1617,Y1617),M1617,M1617*(1-'Расчет ПРЕДЗАКАЗ'!$D$10))</f>
        <v>0</v>
      </c>
      <c r="V1617" s="106">
        <f t="shared" si="697"/>
        <v>0</v>
      </c>
      <c r="W1617" s="106" t="e">
        <f>IF(EXACT(O1617,Y1617),M1617,M1617*(1-#REF!))</f>
        <v>#REF!</v>
      </c>
      <c r="X1617" s="106" t="e">
        <f t="shared" si="698"/>
        <v>#REF!</v>
      </c>
      <c r="Y1617" s="107" t="s">
        <v>72</v>
      </c>
      <c r="Z1617" s="103">
        <f t="shared" si="694"/>
        <v>0</v>
      </c>
      <c r="AA1617" s="103">
        <f t="shared" si="695"/>
        <v>0</v>
      </c>
      <c r="AB1617" s="128" t="str">
        <f t="shared" si="699"/>
        <v/>
      </c>
      <c r="AC1617" s="128" t="e">
        <f t="shared" si="700"/>
        <v>#REF!</v>
      </c>
    </row>
    <row r="1618" spans="1:29" ht="50.1" customHeight="1">
      <c r="A1618" s="171"/>
      <c r="B1618" s="171"/>
      <c r="C1618" s="174"/>
      <c r="D1618" s="174"/>
      <c r="E1618" s="131"/>
      <c r="F1618" s="177"/>
      <c r="G1618" s="180"/>
      <c r="H1618" s="163"/>
      <c r="I1618" s="165"/>
      <c r="J1618" s="168"/>
      <c r="K1618" s="62"/>
      <c r="L1618" s="63"/>
      <c r="M1618" s="63"/>
      <c r="N1618" s="65"/>
      <c r="O1618" s="127"/>
      <c r="P1618" s="100"/>
      <c r="Q1618" s="63">
        <f t="shared" si="696"/>
        <v>0</v>
      </c>
      <c r="R1618" s="65"/>
      <c r="S1618" s="67"/>
      <c r="T1618" s="40"/>
      <c r="U1618" s="106">
        <f>IF(EXACT(O1618,Y1618),M1618,M1618*(1-'Расчет ПРЕДЗАКАЗ'!$D$10))</f>
        <v>0</v>
      </c>
      <c r="V1618" s="106">
        <f t="shared" si="697"/>
        <v>0</v>
      </c>
      <c r="W1618" s="106" t="e">
        <f>IF(EXACT(O1618,Y1618),M1618,M1618*(1-#REF!))</f>
        <v>#REF!</v>
      </c>
      <c r="X1618" s="106" t="e">
        <f t="shared" si="698"/>
        <v>#REF!</v>
      </c>
      <c r="Y1618" s="107" t="s">
        <v>72</v>
      </c>
      <c r="Z1618" s="103">
        <f t="shared" si="694"/>
        <v>0</v>
      </c>
      <c r="AA1618" s="103">
        <f t="shared" si="695"/>
        <v>0</v>
      </c>
      <c r="AB1618" s="128" t="str">
        <f t="shared" si="699"/>
        <v/>
      </c>
      <c r="AC1618" s="128" t="e">
        <f t="shared" si="700"/>
        <v>#REF!</v>
      </c>
    </row>
    <row r="1619" spans="1:29" ht="50.1" customHeight="1">
      <c r="A1619" s="171"/>
      <c r="B1619" s="171"/>
      <c r="C1619" s="174"/>
      <c r="D1619" s="174"/>
      <c r="E1619" s="131"/>
      <c r="F1619" s="177"/>
      <c r="G1619" s="180"/>
      <c r="H1619" s="163"/>
      <c r="I1619" s="165"/>
      <c r="J1619" s="168"/>
      <c r="K1619" s="62"/>
      <c r="L1619" s="63"/>
      <c r="M1619" s="63"/>
      <c r="N1619" s="65"/>
      <c r="O1619" s="127"/>
      <c r="P1619" s="100"/>
      <c r="Q1619" s="63">
        <f t="shared" si="696"/>
        <v>0</v>
      </c>
      <c r="R1619" s="65"/>
      <c r="S1619" s="67"/>
      <c r="T1619" s="40"/>
      <c r="U1619" s="106">
        <f>IF(EXACT(O1619,Y1619),M1619,M1619*(1-'Расчет ПРЕДЗАКАЗ'!$D$10))</f>
        <v>0</v>
      </c>
      <c r="V1619" s="106">
        <f t="shared" si="697"/>
        <v>0</v>
      </c>
      <c r="W1619" s="106" t="e">
        <f>IF(EXACT(O1619,Y1619),M1619,M1619*(1-#REF!))</f>
        <v>#REF!</v>
      </c>
      <c r="X1619" s="106" t="e">
        <f t="shared" si="698"/>
        <v>#REF!</v>
      </c>
      <c r="Y1619" s="107" t="s">
        <v>72</v>
      </c>
      <c r="Z1619" s="103">
        <f t="shared" si="694"/>
        <v>0</v>
      </c>
      <c r="AA1619" s="103">
        <f t="shared" si="695"/>
        <v>0</v>
      </c>
      <c r="AB1619" s="128" t="str">
        <f t="shared" si="699"/>
        <v/>
      </c>
      <c r="AC1619" s="128" t="e">
        <f t="shared" si="700"/>
        <v>#REF!</v>
      </c>
    </row>
    <row r="1620" spans="1:29" ht="50.1" customHeight="1">
      <c r="A1620" s="171"/>
      <c r="B1620" s="171"/>
      <c r="C1620" s="174"/>
      <c r="D1620" s="174"/>
      <c r="E1620" s="131"/>
      <c r="F1620" s="177"/>
      <c r="G1620" s="180"/>
      <c r="H1620" s="163"/>
      <c r="I1620" s="165"/>
      <c r="J1620" s="168"/>
      <c r="K1620" s="62"/>
      <c r="L1620" s="63"/>
      <c r="M1620" s="63"/>
      <c r="N1620" s="65"/>
      <c r="O1620" s="127"/>
      <c r="P1620" s="100"/>
      <c r="Q1620" s="63">
        <f t="shared" si="696"/>
        <v>0</v>
      </c>
      <c r="R1620" s="65"/>
      <c r="S1620" s="67"/>
      <c r="T1620" s="40"/>
      <c r="U1620" s="106">
        <f>IF(EXACT(O1620,Y1620),M1620,M1620*(1-'Расчет ПРЕДЗАКАЗ'!$D$10))</f>
        <v>0</v>
      </c>
      <c r="V1620" s="106">
        <f t="shared" si="697"/>
        <v>0</v>
      </c>
      <c r="W1620" s="106" t="e">
        <f>IF(EXACT(O1620,Y1620),M1620,M1620*(1-#REF!))</f>
        <v>#REF!</v>
      </c>
      <c r="X1620" s="106" t="e">
        <f t="shared" si="698"/>
        <v>#REF!</v>
      </c>
      <c r="Y1620" s="107" t="s">
        <v>72</v>
      </c>
      <c r="Z1620" s="103">
        <f t="shared" si="694"/>
        <v>0</v>
      </c>
      <c r="AA1620" s="103">
        <f t="shared" si="695"/>
        <v>0</v>
      </c>
      <c r="AB1620" s="128" t="str">
        <f t="shared" si="699"/>
        <v/>
      </c>
      <c r="AC1620" s="128" t="e">
        <f t="shared" si="700"/>
        <v>#REF!</v>
      </c>
    </row>
    <row r="1621" spans="1:29" ht="50.1" customHeight="1">
      <c r="A1621" s="171"/>
      <c r="B1621" s="171"/>
      <c r="C1621" s="174"/>
      <c r="D1621" s="174"/>
      <c r="E1621" s="131"/>
      <c r="F1621" s="177"/>
      <c r="G1621" s="180"/>
      <c r="H1621" s="163"/>
      <c r="I1621" s="165"/>
      <c r="J1621" s="168"/>
      <c r="K1621" s="62"/>
      <c r="L1621" s="63"/>
      <c r="M1621" s="63"/>
      <c r="N1621" s="65"/>
      <c r="O1621" s="127"/>
      <c r="P1621" s="100"/>
      <c r="Q1621" s="63">
        <f t="shared" si="696"/>
        <v>0</v>
      </c>
      <c r="R1621" s="65"/>
      <c r="S1621" s="67"/>
      <c r="T1621" s="40"/>
      <c r="U1621" s="106">
        <f>IF(EXACT(O1621,Y1621),M1621,M1621*(1-'Расчет ПРЕДЗАКАЗ'!$D$10))</f>
        <v>0</v>
      </c>
      <c r="V1621" s="106">
        <f t="shared" si="697"/>
        <v>0</v>
      </c>
      <c r="W1621" s="106" t="e">
        <f>IF(EXACT(O1621,Y1621),M1621,M1621*(1-#REF!))</f>
        <v>#REF!</v>
      </c>
      <c r="X1621" s="106" t="e">
        <f t="shared" si="698"/>
        <v>#REF!</v>
      </c>
      <c r="Y1621" s="107" t="s">
        <v>72</v>
      </c>
      <c r="Z1621" s="103">
        <f t="shared" si="694"/>
        <v>0</v>
      </c>
      <c r="AA1621" s="103">
        <f t="shared" si="695"/>
        <v>0</v>
      </c>
      <c r="AB1621" s="128" t="str">
        <f t="shared" si="699"/>
        <v/>
      </c>
      <c r="AC1621" s="128" t="e">
        <f t="shared" si="700"/>
        <v>#REF!</v>
      </c>
    </row>
    <row r="1622" spans="1:29" ht="50.1" customHeight="1">
      <c r="A1622" s="172"/>
      <c r="B1622" s="172"/>
      <c r="C1622" s="175"/>
      <c r="D1622" s="175"/>
      <c r="E1622" s="132"/>
      <c r="F1622" s="178"/>
      <c r="G1622" s="181"/>
      <c r="H1622" s="164"/>
      <c r="I1622" s="166"/>
      <c r="J1622" s="169"/>
      <c r="K1622" s="62"/>
      <c r="L1622" s="63"/>
      <c r="M1622" s="63"/>
      <c r="N1622" s="65"/>
      <c r="O1622" s="127"/>
      <c r="P1622" s="100"/>
      <c r="Q1622" s="63">
        <f t="shared" si="696"/>
        <v>0</v>
      </c>
      <c r="R1622" s="65"/>
      <c r="S1622" s="64"/>
      <c r="T1622" s="40"/>
      <c r="U1622" s="106">
        <f>IF(EXACT(O1622,Y1622),M1622,M1622*(1-'Расчет ПРЕДЗАКАЗ'!$D$10))</f>
        <v>0</v>
      </c>
      <c r="V1622" s="106">
        <f t="shared" si="697"/>
        <v>0</v>
      </c>
      <c r="W1622" s="106" t="e">
        <f>IF(EXACT(O1622,Y1622),M1622,M1622*(1-#REF!))</f>
        <v>#REF!</v>
      </c>
      <c r="X1622" s="106" t="e">
        <f t="shared" si="698"/>
        <v>#REF!</v>
      </c>
      <c r="Y1622" s="107" t="s">
        <v>72</v>
      </c>
      <c r="Z1622" s="103">
        <f t="shared" si="694"/>
        <v>0</v>
      </c>
      <c r="AA1622" s="103">
        <f t="shared" si="695"/>
        <v>0</v>
      </c>
      <c r="AB1622" s="128" t="str">
        <f t="shared" si="699"/>
        <v/>
      </c>
      <c r="AC1622" s="128" t="e">
        <f t="shared" si="700"/>
        <v>#REF!</v>
      </c>
    </row>
    <row r="1623" spans="1:29" ht="11.25" customHeight="1" thickBot="1"/>
    <row r="1624" spans="1:29" ht="50.1" customHeight="1">
      <c r="A1624" s="170">
        <v>606</v>
      </c>
      <c r="B1624" s="170" t="s">
        <v>4772</v>
      </c>
      <c r="C1624" s="173" t="s">
        <v>4773</v>
      </c>
      <c r="D1624" s="173" t="s">
        <v>77</v>
      </c>
      <c r="E1624" s="131"/>
      <c r="F1624" s="196" t="s">
        <v>978</v>
      </c>
      <c r="G1624" s="179" t="s">
        <v>4656</v>
      </c>
      <c r="H1624" s="162" t="s">
        <v>1052</v>
      </c>
      <c r="I1624" s="195" t="s">
        <v>2946</v>
      </c>
      <c r="J1624" s="167" t="s">
        <v>19</v>
      </c>
      <c r="K1624" s="62" t="s">
        <v>859</v>
      </c>
      <c r="L1624" s="63">
        <v>830</v>
      </c>
      <c r="M1624" s="63">
        <v>518</v>
      </c>
      <c r="N1624" s="142" t="s">
        <v>4774</v>
      </c>
      <c r="O1624" s="127" t="s">
        <v>72</v>
      </c>
      <c r="P1624" s="100"/>
      <c r="Q1624" s="63">
        <f>P1624*M1624</f>
        <v>0</v>
      </c>
      <c r="R1624" s="64"/>
      <c r="S1624" s="67">
        <v>75</v>
      </c>
      <c r="T1624" s="61"/>
      <c r="U1624" s="106">
        <f>IF(EXACT(O1624,Y1624),M1624,M1624*(1-'Расчет ПРЕДЗАКАЗ'!$D$10))</f>
        <v>518</v>
      </c>
      <c r="V1624" s="106">
        <f>P1624*U1624</f>
        <v>0</v>
      </c>
      <c r="W1624" s="106">
        <f>IF(EXACT(O1624,Y1624),M1624,M1624*(1-#REF!))</f>
        <v>518</v>
      </c>
      <c r="X1624" s="106">
        <f>P1624*W1624</f>
        <v>0</v>
      </c>
      <c r="Y1624" s="107" t="s">
        <v>72</v>
      </c>
      <c r="Z1624" s="103">
        <f t="shared" ref="Z1624:Z1638" si="701">IF(EXACT(O1624,Y1624),Q1624,0)</f>
        <v>0</v>
      </c>
      <c r="AA1624" s="103">
        <f t="shared" ref="AA1624:AA1638" si="702">IF(Z1624=0,Q1624,0)</f>
        <v>0</v>
      </c>
      <c r="AB1624" s="128">
        <f>IF(U1624=0,"",L1624/U1624-1)</f>
        <v>0.60231660231660222</v>
      </c>
      <c r="AC1624" s="128">
        <f>IF(W1624=0,"",L1624/W1624-1)</f>
        <v>0.60231660231660222</v>
      </c>
    </row>
    <row r="1625" spans="1:29" ht="50.1" customHeight="1">
      <c r="A1625" s="171"/>
      <c r="B1625" s="171"/>
      <c r="C1625" s="174"/>
      <c r="D1625" s="174"/>
      <c r="E1625" s="131"/>
      <c r="F1625" s="177"/>
      <c r="G1625" s="180"/>
      <c r="H1625" s="163"/>
      <c r="I1625" s="165"/>
      <c r="J1625" s="168"/>
      <c r="K1625" s="62" t="s">
        <v>861</v>
      </c>
      <c r="L1625" s="63">
        <v>830</v>
      </c>
      <c r="M1625" s="63">
        <v>518</v>
      </c>
      <c r="N1625" s="142" t="s">
        <v>4775</v>
      </c>
      <c r="O1625" s="127" t="s">
        <v>72</v>
      </c>
      <c r="P1625" s="100"/>
      <c r="Q1625" s="63">
        <f t="shared" ref="Q1625:Q1638" si="703">P1625*M1625</f>
        <v>0</v>
      </c>
      <c r="R1625" s="64"/>
      <c r="S1625" s="67">
        <v>29</v>
      </c>
      <c r="T1625" s="46"/>
      <c r="U1625" s="106">
        <f>IF(EXACT(O1625,Y1625),M1625,M1625*(1-'Расчет ПРЕДЗАКАЗ'!$D$10))</f>
        <v>518</v>
      </c>
      <c r="V1625" s="106">
        <f t="shared" ref="V1625:V1638" si="704">P1625*U1625</f>
        <v>0</v>
      </c>
      <c r="W1625" s="106">
        <f>IF(EXACT(O1625,Y1625),M1625,M1625*(1-#REF!))</f>
        <v>518</v>
      </c>
      <c r="X1625" s="106">
        <f t="shared" ref="X1625:X1638" si="705">P1625*W1625</f>
        <v>0</v>
      </c>
      <c r="Y1625" s="107" t="s">
        <v>72</v>
      </c>
      <c r="Z1625" s="103">
        <f t="shared" si="701"/>
        <v>0</v>
      </c>
      <c r="AA1625" s="103">
        <f t="shared" si="702"/>
        <v>0</v>
      </c>
      <c r="AB1625" s="128">
        <f t="shared" ref="AB1625:AB1638" si="706">IF(U1625=0,"",L1625/U1625-1)</f>
        <v>0.60231660231660222</v>
      </c>
      <c r="AC1625" s="128">
        <f t="shared" ref="AC1625:AC1638" si="707">IF(W1625=0,"",L1625/W1625-1)</f>
        <v>0.60231660231660222</v>
      </c>
    </row>
    <row r="1626" spans="1:29" ht="50.1" customHeight="1">
      <c r="A1626" s="171"/>
      <c r="B1626" s="171"/>
      <c r="C1626" s="174"/>
      <c r="D1626" s="174"/>
      <c r="E1626" s="131"/>
      <c r="F1626" s="177"/>
      <c r="G1626" s="180"/>
      <c r="H1626" s="163"/>
      <c r="I1626" s="165"/>
      <c r="J1626" s="168"/>
      <c r="K1626" s="62" t="s">
        <v>1007</v>
      </c>
      <c r="L1626" s="63">
        <v>830</v>
      </c>
      <c r="M1626" s="63">
        <v>518</v>
      </c>
      <c r="N1626" s="142" t="s">
        <v>4776</v>
      </c>
      <c r="O1626" s="127" t="s">
        <v>72</v>
      </c>
      <c r="P1626" s="100"/>
      <c r="Q1626" s="63">
        <f t="shared" si="703"/>
        <v>0</v>
      </c>
      <c r="R1626" s="64"/>
      <c r="S1626" s="67">
        <v>21</v>
      </c>
      <c r="T1626" s="46"/>
      <c r="U1626" s="106">
        <f>IF(EXACT(O1626,Y1626),M1626,M1626*(1-'Расчет ПРЕДЗАКАЗ'!$D$10))</f>
        <v>518</v>
      </c>
      <c r="V1626" s="106">
        <f t="shared" si="704"/>
        <v>0</v>
      </c>
      <c r="W1626" s="106">
        <f>IF(EXACT(O1626,Y1626),M1626,M1626*(1-#REF!))</f>
        <v>518</v>
      </c>
      <c r="X1626" s="106">
        <f t="shared" si="705"/>
        <v>0</v>
      </c>
      <c r="Y1626" s="107" t="s">
        <v>72</v>
      </c>
      <c r="Z1626" s="103">
        <f t="shared" si="701"/>
        <v>0</v>
      </c>
      <c r="AA1626" s="103">
        <f t="shared" si="702"/>
        <v>0</v>
      </c>
      <c r="AB1626" s="128">
        <f t="shared" si="706"/>
        <v>0.60231660231660222</v>
      </c>
      <c r="AC1626" s="128">
        <f t="shared" si="707"/>
        <v>0.60231660231660222</v>
      </c>
    </row>
    <row r="1627" spans="1:29" ht="50.1" customHeight="1">
      <c r="A1627" s="171"/>
      <c r="B1627" s="171"/>
      <c r="C1627" s="174"/>
      <c r="D1627" s="174"/>
      <c r="E1627" s="131"/>
      <c r="F1627" s="177"/>
      <c r="G1627" s="180"/>
      <c r="H1627" s="163"/>
      <c r="I1627" s="165"/>
      <c r="J1627" s="168"/>
      <c r="K1627" s="62" t="s">
        <v>1040</v>
      </c>
      <c r="L1627" s="63">
        <v>830</v>
      </c>
      <c r="M1627" s="63">
        <v>518</v>
      </c>
      <c r="N1627" s="142" t="s">
        <v>4777</v>
      </c>
      <c r="O1627" s="127" t="s">
        <v>72</v>
      </c>
      <c r="P1627" s="100"/>
      <c r="Q1627" s="63">
        <f t="shared" si="703"/>
        <v>0</v>
      </c>
      <c r="R1627" s="64"/>
      <c r="S1627" s="67">
        <v>29</v>
      </c>
      <c r="T1627" s="46"/>
      <c r="U1627" s="106">
        <f>IF(EXACT(O1627,Y1627),M1627,M1627*(1-'Расчет ПРЕДЗАКАЗ'!$D$10))</f>
        <v>518</v>
      </c>
      <c r="V1627" s="106">
        <f t="shared" si="704"/>
        <v>0</v>
      </c>
      <c r="W1627" s="106">
        <f>IF(EXACT(O1627,Y1627),M1627,M1627*(1-#REF!))</f>
        <v>518</v>
      </c>
      <c r="X1627" s="106">
        <f t="shared" si="705"/>
        <v>0</v>
      </c>
      <c r="Y1627" s="107" t="s">
        <v>72</v>
      </c>
      <c r="Z1627" s="103">
        <f t="shared" si="701"/>
        <v>0</v>
      </c>
      <c r="AA1627" s="103">
        <f t="shared" si="702"/>
        <v>0</v>
      </c>
      <c r="AB1627" s="128">
        <f t="shared" si="706"/>
        <v>0.60231660231660222</v>
      </c>
      <c r="AC1627" s="128">
        <f t="shared" si="707"/>
        <v>0.60231660231660222</v>
      </c>
    </row>
    <row r="1628" spans="1:29" ht="50.1" customHeight="1">
      <c r="A1628" s="171"/>
      <c r="B1628" s="171"/>
      <c r="C1628" s="174"/>
      <c r="D1628" s="174"/>
      <c r="E1628" s="131"/>
      <c r="F1628" s="177"/>
      <c r="G1628" s="180"/>
      <c r="H1628" s="163"/>
      <c r="I1628" s="165"/>
      <c r="J1628" s="168"/>
      <c r="K1628" s="62" t="s">
        <v>981</v>
      </c>
      <c r="L1628" s="63">
        <v>830</v>
      </c>
      <c r="M1628" s="63">
        <v>518</v>
      </c>
      <c r="N1628" s="142" t="s">
        <v>4778</v>
      </c>
      <c r="O1628" s="127" t="s">
        <v>72</v>
      </c>
      <c r="P1628" s="100"/>
      <c r="Q1628" s="63">
        <f t="shared" si="703"/>
        <v>0</v>
      </c>
      <c r="R1628" s="64"/>
      <c r="S1628" s="67">
        <v>27</v>
      </c>
      <c r="T1628" s="46"/>
      <c r="U1628" s="106">
        <f>IF(EXACT(O1628,Y1628),M1628,M1628*(1-'Расчет ПРЕДЗАКАЗ'!$D$10))</f>
        <v>518</v>
      </c>
      <c r="V1628" s="106">
        <f t="shared" si="704"/>
        <v>0</v>
      </c>
      <c r="W1628" s="106">
        <f>IF(EXACT(O1628,Y1628),M1628,M1628*(1-#REF!))</f>
        <v>518</v>
      </c>
      <c r="X1628" s="106">
        <f t="shared" si="705"/>
        <v>0</v>
      </c>
      <c r="Y1628" s="107" t="s">
        <v>72</v>
      </c>
      <c r="Z1628" s="103">
        <f t="shared" si="701"/>
        <v>0</v>
      </c>
      <c r="AA1628" s="103">
        <f t="shared" si="702"/>
        <v>0</v>
      </c>
      <c r="AB1628" s="128">
        <f t="shared" si="706"/>
        <v>0.60231660231660222</v>
      </c>
      <c r="AC1628" s="128">
        <f t="shared" si="707"/>
        <v>0.60231660231660222</v>
      </c>
    </row>
    <row r="1629" spans="1:29" ht="50.1" customHeight="1">
      <c r="A1629" s="171"/>
      <c r="B1629" s="171"/>
      <c r="C1629" s="174"/>
      <c r="D1629" s="174"/>
      <c r="E1629" s="131"/>
      <c r="F1629" s="177"/>
      <c r="G1629" s="180"/>
      <c r="H1629" s="163"/>
      <c r="I1629" s="165"/>
      <c r="J1629" s="168"/>
      <c r="K1629" s="62" t="s">
        <v>1043</v>
      </c>
      <c r="L1629" s="63">
        <v>830</v>
      </c>
      <c r="M1629" s="63">
        <v>518</v>
      </c>
      <c r="N1629" s="142" t="s">
        <v>4779</v>
      </c>
      <c r="O1629" s="127" t="s">
        <v>72</v>
      </c>
      <c r="P1629" s="100"/>
      <c r="Q1629" s="63">
        <f t="shared" si="703"/>
        <v>0</v>
      </c>
      <c r="R1629" s="64"/>
      <c r="S1629" s="67">
        <v>3</v>
      </c>
      <c r="T1629" s="46"/>
      <c r="U1629" s="106">
        <f>IF(EXACT(O1629,Y1629),M1629,M1629*(1-'Расчет ПРЕДЗАКАЗ'!$D$10))</f>
        <v>518</v>
      </c>
      <c r="V1629" s="106">
        <f t="shared" si="704"/>
        <v>0</v>
      </c>
      <c r="W1629" s="106">
        <f>IF(EXACT(O1629,Y1629),M1629,M1629*(1-#REF!))</f>
        <v>518</v>
      </c>
      <c r="X1629" s="106">
        <f t="shared" si="705"/>
        <v>0</v>
      </c>
      <c r="Y1629" s="107" t="s">
        <v>72</v>
      </c>
      <c r="Z1629" s="103">
        <f t="shared" si="701"/>
        <v>0</v>
      </c>
      <c r="AA1629" s="103">
        <f t="shared" si="702"/>
        <v>0</v>
      </c>
      <c r="AB1629" s="128">
        <f t="shared" si="706"/>
        <v>0.60231660231660222</v>
      </c>
      <c r="AC1629" s="128">
        <f t="shared" si="707"/>
        <v>0.60231660231660222</v>
      </c>
    </row>
    <row r="1630" spans="1:29" ht="50.1" customHeight="1">
      <c r="A1630" s="171"/>
      <c r="B1630" s="171"/>
      <c r="C1630" s="174"/>
      <c r="D1630" s="174"/>
      <c r="E1630" s="131"/>
      <c r="F1630" s="177"/>
      <c r="G1630" s="180"/>
      <c r="H1630" s="163"/>
      <c r="I1630" s="165"/>
      <c r="J1630" s="168"/>
      <c r="K1630" s="62" t="s">
        <v>995</v>
      </c>
      <c r="L1630" s="63">
        <v>830</v>
      </c>
      <c r="M1630" s="63">
        <v>518</v>
      </c>
      <c r="N1630" s="142" t="s">
        <v>2692</v>
      </c>
      <c r="O1630" s="127" t="s">
        <v>72</v>
      </c>
      <c r="P1630" s="100"/>
      <c r="Q1630" s="63">
        <f t="shared" si="703"/>
        <v>0</v>
      </c>
      <c r="R1630" s="64"/>
      <c r="S1630" s="67">
        <v>26</v>
      </c>
      <c r="T1630" s="46"/>
      <c r="U1630" s="106">
        <f>IF(EXACT(O1630,Y1630),M1630,M1630*(1-'Расчет ПРЕДЗАКАЗ'!$D$10))</f>
        <v>518</v>
      </c>
      <c r="V1630" s="106">
        <f t="shared" si="704"/>
        <v>0</v>
      </c>
      <c r="W1630" s="106">
        <f>IF(EXACT(O1630,Y1630),M1630,M1630*(1-#REF!))</f>
        <v>518</v>
      </c>
      <c r="X1630" s="106">
        <f t="shared" si="705"/>
        <v>0</v>
      </c>
      <c r="Y1630" s="107" t="s">
        <v>72</v>
      </c>
      <c r="Z1630" s="103">
        <f t="shared" si="701"/>
        <v>0</v>
      </c>
      <c r="AA1630" s="103">
        <f t="shared" si="702"/>
        <v>0</v>
      </c>
      <c r="AB1630" s="128">
        <f t="shared" si="706"/>
        <v>0.60231660231660222</v>
      </c>
      <c r="AC1630" s="128">
        <f t="shared" si="707"/>
        <v>0.60231660231660222</v>
      </c>
    </row>
    <row r="1631" spans="1:29" ht="50.1" customHeight="1">
      <c r="A1631" s="171"/>
      <c r="B1631" s="171"/>
      <c r="C1631" s="174"/>
      <c r="D1631" s="174"/>
      <c r="E1631" s="131"/>
      <c r="F1631" s="177"/>
      <c r="G1631" s="180"/>
      <c r="H1631" s="163"/>
      <c r="I1631" s="165"/>
      <c r="J1631" s="168"/>
      <c r="K1631" s="62" t="s">
        <v>1741</v>
      </c>
      <c r="L1631" s="63">
        <v>830</v>
      </c>
      <c r="M1631" s="63">
        <v>518</v>
      </c>
      <c r="N1631" s="142" t="s">
        <v>4780</v>
      </c>
      <c r="O1631" s="127" t="s">
        <v>72</v>
      </c>
      <c r="P1631" s="100"/>
      <c r="Q1631" s="63">
        <f t="shared" si="703"/>
        <v>0</v>
      </c>
      <c r="R1631" s="64"/>
      <c r="S1631" s="67">
        <v>23</v>
      </c>
      <c r="T1631" s="46"/>
      <c r="U1631" s="106">
        <f>IF(EXACT(O1631,Y1631),M1631,M1631*(1-'Расчет ПРЕДЗАКАЗ'!$D$10))</f>
        <v>518</v>
      </c>
      <c r="V1631" s="106">
        <f t="shared" si="704"/>
        <v>0</v>
      </c>
      <c r="W1631" s="106">
        <f>IF(EXACT(O1631,Y1631),M1631,M1631*(1-#REF!))</f>
        <v>518</v>
      </c>
      <c r="X1631" s="106">
        <f t="shared" si="705"/>
        <v>0</v>
      </c>
      <c r="Y1631" s="107" t="s">
        <v>72</v>
      </c>
      <c r="Z1631" s="103">
        <f t="shared" si="701"/>
        <v>0</v>
      </c>
      <c r="AA1631" s="103">
        <f t="shared" si="702"/>
        <v>0</v>
      </c>
      <c r="AB1631" s="128">
        <f t="shared" si="706"/>
        <v>0.60231660231660222</v>
      </c>
      <c r="AC1631" s="128">
        <f t="shared" si="707"/>
        <v>0.60231660231660222</v>
      </c>
    </row>
    <row r="1632" spans="1:29" ht="50.1" customHeight="1">
      <c r="A1632" s="171"/>
      <c r="B1632" s="171"/>
      <c r="C1632" s="174"/>
      <c r="D1632" s="174"/>
      <c r="E1632" s="131"/>
      <c r="F1632" s="177"/>
      <c r="G1632" s="180"/>
      <c r="H1632" s="163"/>
      <c r="I1632" s="165"/>
      <c r="J1632" s="168"/>
      <c r="K1632" s="62"/>
      <c r="L1632" s="63"/>
      <c r="M1632" s="63"/>
      <c r="N1632" s="142"/>
      <c r="O1632" s="127"/>
      <c r="P1632" s="100"/>
      <c r="Q1632" s="63">
        <f t="shared" si="703"/>
        <v>0</v>
      </c>
      <c r="R1632" s="64"/>
      <c r="S1632" s="67"/>
      <c r="T1632" s="46"/>
      <c r="U1632" s="106">
        <f>IF(EXACT(O1632,Y1632),M1632,M1632*(1-'Расчет ПРЕДЗАКАЗ'!$D$10))</f>
        <v>0</v>
      </c>
      <c r="V1632" s="106">
        <f t="shared" si="704"/>
        <v>0</v>
      </c>
      <c r="W1632" s="106" t="e">
        <f>IF(EXACT(O1632,Y1632),M1632,M1632*(1-#REF!))</f>
        <v>#REF!</v>
      </c>
      <c r="X1632" s="106" t="e">
        <f t="shared" si="705"/>
        <v>#REF!</v>
      </c>
      <c r="Y1632" s="107" t="s">
        <v>72</v>
      </c>
      <c r="Z1632" s="103">
        <f t="shared" si="701"/>
        <v>0</v>
      </c>
      <c r="AA1632" s="103">
        <f t="shared" si="702"/>
        <v>0</v>
      </c>
      <c r="AB1632" s="128" t="str">
        <f t="shared" si="706"/>
        <v/>
      </c>
      <c r="AC1632" s="128" t="e">
        <f t="shared" si="707"/>
        <v>#REF!</v>
      </c>
    </row>
    <row r="1633" spans="1:29" ht="50.1" customHeight="1">
      <c r="A1633" s="171"/>
      <c r="B1633" s="171"/>
      <c r="C1633" s="174"/>
      <c r="D1633" s="174"/>
      <c r="E1633" s="131"/>
      <c r="F1633" s="177"/>
      <c r="G1633" s="180"/>
      <c r="H1633" s="163"/>
      <c r="I1633" s="165"/>
      <c r="J1633" s="168"/>
      <c r="K1633" s="62"/>
      <c r="L1633" s="63"/>
      <c r="M1633" s="63"/>
      <c r="N1633" s="65"/>
      <c r="O1633" s="127"/>
      <c r="P1633" s="100"/>
      <c r="Q1633" s="63">
        <f t="shared" si="703"/>
        <v>0</v>
      </c>
      <c r="R1633" s="65"/>
      <c r="S1633" s="67"/>
      <c r="T1633" s="40"/>
      <c r="U1633" s="106">
        <f>IF(EXACT(O1633,Y1633),M1633,M1633*(1-'Расчет ПРЕДЗАКАЗ'!$D$10))</f>
        <v>0</v>
      </c>
      <c r="V1633" s="106">
        <f t="shared" si="704"/>
        <v>0</v>
      </c>
      <c r="W1633" s="106" t="e">
        <f>IF(EXACT(O1633,Y1633),M1633,M1633*(1-#REF!))</f>
        <v>#REF!</v>
      </c>
      <c r="X1633" s="106" t="e">
        <f t="shared" si="705"/>
        <v>#REF!</v>
      </c>
      <c r="Y1633" s="107" t="s">
        <v>72</v>
      </c>
      <c r="Z1633" s="103">
        <f t="shared" si="701"/>
        <v>0</v>
      </c>
      <c r="AA1633" s="103">
        <f t="shared" si="702"/>
        <v>0</v>
      </c>
      <c r="AB1633" s="128" t="str">
        <f t="shared" si="706"/>
        <v/>
      </c>
      <c r="AC1633" s="128" t="e">
        <f t="shared" si="707"/>
        <v>#REF!</v>
      </c>
    </row>
    <row r="1634" spans="1:29" ht="50.1" customHeight="1">
      <c r="A1634" s="171"/>
      <c r="B1634" s="171"/>
      <c r="C1634" s="174"/>
      <c r="D1634" s="174"/>
      <c r="E1634" s="131"/>
      <c r="F1634" s="177"/>
      <c r="G1634" s="180"/>
      <c r="H1634" s="163"/>
      <c r="I1634" s="165"/>
      <c r="J1634" s="168"/>
      <c r="K1634" s="62"/>
      <c r="L1634" s="63"/>
      <c r="M1634" s="63"/>
      <c r="N1634" s="65"/>
      <c r="O1634" s="127"/>
      <c r="P1634" s="100"/>
      <c r="Q1634" s="63">
        <f t="shared" si="703"/>
        <v>0</v>
      </c>
      <c r="R1634" s="65"/>
      <c r="S1634" s="67"/>
      <c r="T1634" s="40"/>
      <c r="U1634" s="106">
        <f>IF(EXACT(O1634,Y1634),M1634,M1634*(1-'Расчет ПРЕДЗАКАЗ'!$D$10))</f>
        <v>0</v>
      </c>
      <c r="V1634" s="106">
        <f t="shared" si="704"/>
        <v>0</v>
      </c>
      <c r="W1634" s="106" t="e">
        <f>IF(EXACT(O1634,Y1634),M1634,M1634*(1-#REF!))</f>
        <v>#REF!</v>
      </c>
      <c r="X1634" s="106" t="e">
        <f t="shared" si="705"/>
        <v>#REF!</v>
      </c>
      <c r="Y1634" s="107" t="s">
        <v>72</v>
      </c>
      <c r="Z1634" s="103">
        <f t="shared" si="701"/>
        <v>0</v>
      </c>
      <c r="AA1634" s="103">
        <f t="shared" si="702"/>
        <v>0</v>
      </c>
      <c r="AB1634" s="128" t="str">
        <f t="shared" si="706"/>
        <v/>
      </c>
      <c r="AC1634" s="128" t="e">
        <f t="shared" si="707"/>
        <v>#REF!</v>
      </c>
    </row>
    <row r="1635" spans="1:29" ht="50.1" customHeight="1">
      <c r="A1635" s="171"/>
      <c r="B1635" s="171"/>
      <c r="C1635" s="174"/>
      <c r="D1635" s="174"/>
      <c r="E1635" s="131"/>
      <c r="F1635" s="177"/>
      <c r="G1635" s="180"/>
      <c r="H1635" s="163"/>
      <c r="I1635" s="165"/>
      <c r="J1635" s="168"/>
      <c r="K1635" s="62"/>
      <c r="L1635" s="63"/>
      <c r="M1635" s="63"/>
      <c r="N1635" s="65"/>
      <c r="O1635" s="127"/>
      <c r="P1635" s="100"/>
      <c r="Q1635" s="63">
        <f t="shared" si="703"/>
        <v>0</v>
      </c>
      <c r="R1635" s="65"/>
      <c r="S1635" s="67"/>
      <c r="T1635" s="40"/>
      <c r="U1635" s="106">
        <f>IF(EXACT(O1635,Y1635),M1635,M1635*(1-'Расчет ПРЕДЗАКАЗ'!$D$10))</f>
        <v>0</v>
      </c>
      <c r="V1635" s="106">
        <f t="shared" si="704"/>
        <v>0</v>
      </c>
      <c r="W1635" s="106" t="e">
        <f>IF(EXACT(O1635,Y1635),M1635,M1635*(1-#REF!))</f>
        <v>#REF!</v>
      </c>
      <c r="X1635" s="106" t="e">
        <f t="shared" si="705"/>
        <v>#REF!</v>
      </c>
      <c r="Y1635" s="107" t="s">
        <v>72</v>
      </c>
      <c r="Z1635" s="103">
        <f t="shared" si="701"/>
        <v>0</v>
      </c>
      <c r="AA1635" s="103">
        <f t="shared" si="702"/>
        <v>0</v>
      </c>
      <c r="AB1635" s="128" t="str">
        <f t="shared" si="706"/>
        <v/>
      </c>
      <c r="AC1635" s="128" t="e">
        <f t="shared" si="707"/>
        <v>#REF!</v>
      </c>
    </row>
    <row r="1636" spans="1:29" ht="50.1" customHeight="1">
      <c r="A1636" s="171"/>
      <c r="B1636" s="171"/>
      <c r="C1636" s="174"/>
      <c r="D1636" s="174"/>
      <c r="E1636" s="131"/>
      <c r="F1636" s="177"/>
      <c r="G1636" s="180"/>
      <c r="H1636" s="163"/>
      <c r="I1636" s="165"/>
      <c r="J1636" s="168"/>
      <c r="K1636" s="62"/>
      <c r="L1636" s="63"/>
      <c r="M1636" s="63"/>
      <c r="N1636" s="65"/>
      <c r="O1636" s="127"/>
      <c r="P1636" s="100"/>
      <c r="Q1636" s="63">
        <f t="shared" si="703"/>
        <v>0</v>
      </c>
      <c r="R1636" s="65"/>
      <c r="S1636" s="67"/>
      <c r="T1636" s="40"/>
      <c r="U1636" s="106">
        <f>IF(EXACT(O1636,Y1636),M1636,M1636*(1-'Расчет ПРЕДЗАКАЗ'!$D$10))</f>
        <v>0</v>
      </c>
      <c r="V1636" s="106">
        <f t="shared" si="704"/>
        <v>0</v>
      </c>
      <c r="W1636" s="106" t="e">
        <f>IF(EXACT(O1636,Y1636),M1636,M1636*(1-#REF!))</f>
        <v>#REF!</v>
      </c>
      <c r="X1636" s="106" t="e">
        <f t="shared" si="705"/>
        <v>#REF!</v>
      </c>
      <c r="Y1636" s="107" t="s">
        <v>72</v>
      </c>
      <c r="Z1636" s="103">
        <f t="shared" si="701"/>
        <v>0</v>
      </c>
      <c r="AA1636" s="103">
        <f t="shared" si="702"/>
        <v>0</v>
      </c>
      <c r="AB1636" s="128" t="str">
        <f t="shared" si="706"/>
        <v/>
      </c>
      <c r="AC1636" s="128" t="e">
        <f t="shared" si="707"/>
        <v>#REF!</v>
      </c>
    </row>
    <row r="1637" spans="1:29" ht="50.1" customHeight="1">
      <c r="A1637" s="171"/>
      <c r="B1637" s="171"/>
      <c r="C1637" s="174"/>
      <c r="D1637" s="174"/>
      <c r="E1637" s="131"/>
      <c r="F1637" s="177"/>
      <c r="G1637" s="180"/>
      <c r="H1637" s="163"/>
      <c r="I1637" s="165"/>
      <c r="J1637" s="168"/>
      <c r="K1637" s="62"/>
      <c r="L1637" s="63"/>
      <c r="M1637" s="63"/>
      <c r="N1637" s="65"/>
      <c r="O1637" s="127"/>
      <c r="P1637" s="100"/>
      <c r="Q1637" s="63">
        <f t="shared" si="703"/>
        <v>0</v>
      </c>
      <c r="R1637" s="65"/>
      <c r="S1637" s="67"/>
      <c r="T1637" s="40"/>
      <c r="U1637" s="106">
        <f>IF(EXACT(O1637,Y1637),M1637,M1637*(1-'Расчет ПРЕДЗАКАЗ'!$D$10))</f>
        <v>0</v>
      </c>
      <c r="V1637" s="106">
        <f t="shared" si="704"/>
        <v>0</v>
      </c>
      <c r="W1637" s="106" t="e">
        <f>IF(EXACT(O1637,Y1637),M1637,M1637*(1-#REF!))</f>
        <v>#REF!</v>
      </c>
      <c r="X1637" s="106" t="e">
        <f t="shared" si="705"/>
        <v>#REF!</v>
      </c>
      <c r="Y1637" s="107" t="s">
        <v>72</v>
      </c>
      <c r="Z1637" s="103">
        <f t="shared" si="701"/>
        <v>0</v>
      </c>
      <c r="AA1637" s="103">
        <f t="shared" si="702"/>
        <v>0</v>
      </c>
      <c r="AB1637" s="128" t="str">
        <f t="shared" si="706"/>
        <v/>
      </c>
      <c r="AC1637" s="128" t="e">
        <f t="shared" si="707"/>
        <v>#REF!</v>
      </c>
    </row>
    <row r="1638" spans="1:29" ht="50.1" customHeight="1">
      <c r="A1638" s="172"/>
      <c r="B1638" s="172"/>
      <c r="C1638" s="175"/>
      <c r="D1638" s="175"/>
      <c r="E1638" s="132"/>
      <c r="F1638" s="178"/>
      <c r="G1638" s="181"/>
      <c r="H1638" s="164"/>
      <c r="I1638" s="166"/>
      <c r="J1638" s="169"/>
      <c r="K1638" s="62"/>
      <c r="L1638" s="63"/>
      <c r="M1638" s="63"/>
      <c r="N1638" s="65"/>
      <c r="O1638" s="127"/>
      <c r="P1638" s="100"/>
      <c r="Q1638" s="63">
        <f t="shared" si="703"/>
        <v>0</v>
      </c>
      <c r="R1638" s="65"/>
      <c r="S1638" s="64"/>
      <c r="T1638" s="40"/>
      <c r="U1638" s="106">
        <f>IF(EXACT(O1638,Y1638),M1638,M1638*(1-'Расчет ПРЕДЗАКАЗ'!$D$10))</f>
        <v>0</v>
      </c>
      <c r="V1638" s="106">
        <f t="shared" si="704"/>
        <v>0</v>
      </c>
      <c r="W1638" s="106" t="e">
        <f>IF(EXACT(O1638,Y1638),M1638,M1638*(1-#REF!))</f>
        <v>#REF!</v>
      </c>
      <c r="X1638" s="106" t="e">
        <f t="shared" si="705"/>
        <v>#REF!</v>
      </c>
      <c r="Y1638" s="107" t="s">
        <v>72</v>
      </c>
      <c r="Z1638" s="103">
        <f t="shared" si="701"/>
        <v>0</v>
      </c>
      <c r="AA1638" s="103">
        <f t="shared" si="702"/>
        <v>0</v>
      </c>
      <c r="AB1638" s="128" t="str">
        <f t="shared" si="706"/>
        <v/>
      </c>
      <c r="AC1638" s="128" t="e">
        <f t="shared" si="707"/>
        <v>#REF!</v>
      </c>
    </row>
    <row r="1639" spans="1:29" ht="11.25" customHeight="1" thickBot="1"/>
    <row r="1640" spans="1:29" ht="50.1" customHeight="1">
      <c r="A1640" s="170">
        <v>607</v>
      </c>
      <c r="B1640" s="170" t="s">
        <v>4781</v>
      </c>
      <c r="C1640" s="173" t="s">
        <v>4782</v>
      </c>
      <c r="D1640" s="173" t="s">
        <v>77</v>
      </c>
      <c r="E1640" s="131"/>
      <c r="F1640" s="196" t="s">
        <v>978</v>
      </c>
      <c r="G1640" s="179" t="s">
        <v>4684</v>
      </c>
      <c r="H1640" s="162" t="s">
        <v>1052</v>
      </c>
      <c r="I1640" s="195" t="s">
        <v>2946</v>
      </c>
      <c r="J1640" s="167" t="s">
        <v>19</v>
      </c>
      <c r="K1640" s="62" t="s">
        <v>981</v>
      </c>
      <c r="L1640" s="63">
        <v>840</v>
      </c>
      <c r="M1640" s="63">
        <v>469</v>
      </c>
      <c r="N1640" s="142" t="s">
        <v>4783</v>
      </c>
      <c r="O1640" s="127" t="s">
        <v>72</v>
      </c>
      <c r="P1640" s="100"/>
      <c r="Q1640" s="63">
        <f>P1640*M1640</f>
        <v>0</v>
      </c>
      <c r="R1640" s="64"/>
      <c r="S1640" s="67">
        <v>12</v>
      </c>
      <c r="T1640" s="61"/>
      <c r="U1640" s="106">
        <f>IF(EXACT(O1640,Y1640),M1640,M1640*(1-'Расчет ПРЕДЗАКАЗ'!$D$10))</f>
        <v>469</v>
      </c>
      <c r="V1640" s="106">
        <f>P1640*U1640</f>
        <v>0</v>
      </c>
      <c r="W1640" s="106">
        <f>IF(EXACT(O1640,Y1640),M1640,M1640*(1-#REF!))</f>
        <v>469</v>
      </c>
      <c r="X1640" s="106">
        <f>P1640*W1640</f>
        <v>0</v>
      </c>
      <c r="Y1640" s="107" t="s">
        <v>72</v>
      </c>
      <c r="Z1640" s="103">
        <f t="shared" ref="Z1640:Z1654" si="708">IF(EXACT(O1640,Y1640),Q1640,0)</f>
        <v>0</v>
      </c>
      <c r="AA1640" s="103">
        <f t="shared" ref="AA1640:AA1654" si="709">IF(Z1640=0,Q1640,0)</f>
        <v>0</v>
      </c>
      <c r="AB1640" s="128">
        <f>IF(U1640=0,"",L1640/U1640-1)</f>
        <v>0.79104477611940305</v>
      </c>
      <c r="AC1640" s="128">
        <f>IF(W1640=0,"",L1640/W1640-1)</f>
        <v>0.79104477611940305</v>
      </c>
    </row>
    <row r="1641" spans="1:29" ht="50.1" customHeight="1">
      <c r="A1641" s="171"/>
      <c r="B1641" s="171"/>
      <c r="C1641" s="174"/>
      <c r="D1641" s="174"/>
      <c r="E1641" s="131"/>
      <c r="F1641" s="177"/>
      <c r="G1641" s="180"/>
      <c r="H1641" s="163"/>
      <c r="I1641" s="165"/>
      <c r="J1641" s="168"/>
      <c r="K1641" s="62" t="s">
        <v>995</v>
      </c>
      <c r="L1641" s="63">
        <v>840</v>
      </c>
      <c r="M1641" s="63">
        <v>469</v>
      </c>
      <c r="N1641" s="142" t="s">
        <v>4784</v>
      </c>
      <c r="O1641" s="127" t="s">
        <v>72</v>
      </c>
      <c r="P1641" s="100"/>
      <c r="Q1641" s="63">
        <f t="shared" ref="Q1641:Q1654" si="710">P1641*M1641</f>
        <v>0</v>
      </c>
      <c r="R1641" s="64"/>
      <c r="S1641" s="67">
        <v>11</v>
      </c>
      <c r="T1641" s="46"/>
      <c r="U1641" s="106">
        <f>IF(EXACT(O1641,Y1641),M1641,M1641*(1-'Расчет ПРЕДЗАКАЗ'!$D$10))</f>
        <v>469</v>
      </c>
      <c r="V1641" s="106">
        <f t="shared" ref="V1641:V1654" si="711">P1641*U1641</f>
        <v>0</v>
      </c>
      <c r="W1641" s="106">
        <f>IF(EXACT(O1641,Y1641),M1641,M1641*(1-#REF!))</f>
        <v>469</v>
      </c>
      <c r="X1641" s="106">
        <f t="shared" ref="X1641:X1654" si="712">P1641*W1641</f>
        <v>0</v>
      </c>
      <c r="Y1641" s="107" t="s">
        <v>72</v>
      </c>
      <c r="Z1641" s="103">
        <f t="shared" si="708"/>
        <v>0</v>
      </c>
      <c r="AA1641" s="103">
        <f t="shared" si="709"/>
        <v>0</v>
      </c>
      <c r="AB1641" s="128">
        <f t="shared" ref="AB1641:AB1654" si="713">IF(U1641=0,"",L1641/U1641-1)</f>
        <v>0.79104477611940305</v>
      </c>
      <c r="AC1641" s="128">
        <f t="shared" ref="AC1641:AC1654" si="714">IF(W1641=0,"",L1641/W1641-1)</f>
        <v>0.79104477611940305</v>
      </c>
    </row>
    <row r="1642" spans="1:29" ht="50.1" customHeight="1">
      <c r="A1642" s="171"/>
      <c r="B1642" s="171"/>
      <c r="C1642" s="174"/>
      <c r="D1642" s="174"/>
      <c r="E1642" s="131"/>
      <c r="F1642" s="177"/>
      <c r="G1642" s="180"/>
      <c r="H1642" s="163"/>
      <c r="I1642" s="165"/>
      <c r="J1642" s="168"/>
      <c r="K1642" s="62"/>
      <c r="L1642" s="63"/>
      <c r="M1642" s="63"/>
      <c r="N1642" s="142"/>
      <c r="O1642" s="127"/>
      <c r="P1642" s="100"/>
      <c r="Q1642" s="63">
        <f t="shared" si="710"/>
        <v>0</v>
      </c>
      <c r="R1642" s="64"/>
      <c r="S1642" s="67"/>
      <c r="T1642" s="46"/>
      <c r="U1642" s="106">
        <f>IF(EXACT(O1642,Y1642),M1642,M1642*(1-'Расчет ПРЕДЗАКАЗ'!$D$10))</f>
        <v>0</v>
      </c>
      <c r="V1642" s="106">
        <f t="shared" si="711"/>
        <v>0</v>
      </c>
      <c r="W1642" s="106" t="e">
        <f>IF(EXACT(O1642,Y1642),M1642,M1642*(1-#REF!))</f>
        <v>#REF!</v>
      </c>
      <c r="X1642" s="106" t="e">
        <f t="shared" si="712"/>
        <v>#REF!</v>
      </c>
      <c r="Y1642" s="107" t="s">
        <v>72</v>
      </c>
      <c r="Z1642" s="103">
        <f t="shared" si="708"/>
        <v>0</v>
      </c>
      <c r="AA1642" s="103">
        <f t="shared" si="709"/>
        <v>0</v>
      </c>
      <c r="AB1642" s="128" t="str">
        <f t="shared" si="713"/>
        <v/>
      </c>
      <c r="AC1642" s="128" t="e">
        <f t="shared" si="714"/>
        <v>#REF!</v>
      </c>
    </row>
    <row r="1643" spans="1:29" ht="50.1" customHeight="1">
      <c r="A1643" s="171"/>
      <c r="B1643" s="171"/>
      <c r="C1643" s="174"/>
      <c r="D1643" s="174"/>
      <c r="E1643" s="131"/>
      <c r="F1643" s="177"/>
      <c r="G1643" s="180"/>
      <c r="H1643" s="163"/>
      <c r="I1643" s="165"/>
      <c r="J1643" s="168"/>
      <c r="K1643" s="62"/>
      <c r="L1643" s="63"/>
      <c r="M1643" s="63"/>
      <c r="N1643" s="142"/>
      <c r="O1643" s="127"/>
      <c r="P1643" s="100"/>
      <c r="Q1643" s="63">
        <f t="shared" si="710"/>
        <v>0</v>
      </c>
      <c r="R1643" s="64"/>
      <c r="S1643" s="67"/>
      <c r="T1643" s="46"/>
      <c r="U1643" s="106">
        <f>IF(EXACT(O1643,Y1643),M1643,M1643*(1-'Расчет ПРЕДЗАКАЗ'!$D$10))</f>
        <v>0</v>
      </c>
      <c r="V1643" s="106">
        <f t="shared" si="711"/>
        <v>0</v>
      </c>
      <c r="W1643" s="106" t="e">
        <f>IF(EXACT(O1643,Y1643),M1643,M1643*(1-#REF!))</f>
        <v>#REF!</v>
      </c>
      <c r="X1643" s="106" t="e">
        <f t="shared" si="712"/>
        <v>#REF!</v>
      </c>
      <c r="Y1643" s="107" t="s">
        <v>72</v>
      </c>
      <c r="Z1643" s="103">
        <f t="shared" si="708"/>
        <v>0</v>
      </c>
      <c r="AA1643" s="103">
        <f t="shared" si="709"/>
        <v>0</v>
      </c>
      <c r="AB1643" s="128" t="str">
        <f t="shared" si="713"/>
        <v/>
      </c>
      <c r="AC1643" s="128" t="e">
        <f t="shared" si="714"/>
        <v>#REF!</v>
      </c>
    </row>
    <row r="1644" spans="1:29" ht="50.1" customHeight="1">
      <c r="A1644" s="171"/>
      <c r="B1644" s="171"/>
      <c r="C1644" s="174"/>
      <c r="D1644" s="174"/>
      <c r="E1644" s="131"/>
      <c r="F1644" s="177"/>
      <c r="G1644" s="180"/>
      <c r="H1644" s="163"/>
      <c r="I1644" s="165"/>
      <c r="J1644" s="168"/>
      <c r="K1644" s="62"/>
      <c r="L1644" s="63"/>
      <c r="M1644" s="63"/>
      <c r="N1644" s="142"/>
      <c r="O1644" s="127"/>
      <c r="P1644" s="100"/>
      <c r="Q1644" s="63">
        <f t="shared" si="710"/>
        <v>0</v>
      </c>
      <c r="R1644" s="64"/>
      <c r="S1644" s="67"/>
      <c r="T1644" s="46"/>
      <c r="U1644" s="106">
        <f>IF(EXACT(O1644,Y1644),M1644,M1644*(1-'Расчет ПРЕДЗАКАЗ'!$D$10))</f>
        <v>0</v>
      </c>
      <c r="V1644" s="106">
        <f t="shared" si="711"/>
        <v>0</v>
      </c>
      <c r="W1644" s="106" t="e">
        <f>IF(EXACT(O1644,Y1644),M1644,M1644*(1-#REF!))</f>
        <v>#REF!</v>
      </c>
      <c r="X1644" s="106" t="e">
        <f t="shared" si="712"/>
        <v>#REF!</v>
      </c>
      <c r="Y1644" s="107" t="s">
        <v>72</v>
      </c>
      <c r="Z1644" s="103">
        <f t="shared" si="708"/>
        <v>0</v>
      </c>
      <c r="AA1644" s="103">
        <f t="shared" si="709"/>
        <v>0</v>
      </c>
      <c r="AB1644" s="128" t="str">
        <f t="shared" si="713"/>
        <v/>
      </c>
      <c r="AC1644" s="128" t="e">
        <f t="shared" si="714"/>
        <v>#REF!</v>
      </c>
    </row>
    <row r="1645" spans="1:29" ht="50.1" customHeight="1">
      <c r="A1645" s="171"/>
      <c r="B1645" s="171"/>
      <c r="C1645" s="174"/>
      <c r="D1645" s="174"/>
      <c r="E1645" s="131"/>
      <c r="F1645" s="177"/>
      <c r="G1645" s="180"/>
      <c r="H1645" s="163"/>
      <c r="I1645" s="165"/>
      <c r="J1645" s="168"/>
      <c r="K1645" s="62"/>
      <c r="L1645" s="63"/>
      <c r="M1645" s="63"/>
      <c r="N1645" s="142"/>
      <c r="O1645" s="127"/>
      <c r="P1645" s="100"/>
      <c r="Q1645" s="63">
        <f t="shared" si="710"/>
        <v>0</v>
      </c>
      <c r="R1645" s="64"/>
      <c r="S1645" s="67"/>
      <c r="T1645" s="46"/>
      <c r="U1645" s="106">
        <f>IF(EXACT(O1645,Y1645),M1645,M1645*(1-'Расчет ПРЕДЗАКАЗ'!$D$10))</f>
        <v>0</v>
      </c>
      <c r="V1645" s="106">
        <f t="shared" si="711"/>
        <v>0</v>
      </c>
      <c r="W1645" s="106" t="e">
        <f>IF(EXACT(O1645,Y1645),M1645,M1645*(1-#REF!))</f>
        <v>#REF!</v>
      </c>
      <c r="X1645" s="106" t="e">
        <f t="shared" si="712"/>
        <v>#REF!</v>
      </c>
      <c r="Y1645" s="107" t="s">
        <v>72</v>
      </c>
      <c r="Z1645" s="103">
        <f t="shared" si="708"/>
        <v>0</v>
      </c>
      <c r="AA1645" s="103">
        <f t="shared" si="709"/>
        <v>0</v>
      </c>
      <c r="AB1645" s="128" t="str">
        <f t="shared" si="713"/>
        <v/>
      </c>
      <c r="AC1645" s="128" t="e">
        <f t="shared" si="714"/>
        <v>#REF!</v>
      </c>
    </row>
    <row r="1646" spans="1:29" ht="50.1" customHeight="1">
      <c r="A1646" s="171"/>
      <c r="B1646" s="171"/>
      <c r="C1646" s="174"/>
      <c r="D1646" s="174"/>
      <c r="E1646" s="131"/>
      <c r="F1646" s="177"/>
      <c r="G1646" s="180"/>
      <c r="H1646" s="163"/>
      <c r="I1646" s="165"/>
      <c r="J1646" s="168"/>
      <c r="K1646" s="62"/>
      <c r="L1646" s="63"/>
      <c r="M1646" s="63"/>
      <c r="N1646" s="142"/>
      <c r="O1646" s="127"/>
      <c r="P1646" s="100"/>
      <c r="Q1646" s="63">
        <f t="shared" si="710"/>
        <v>0</v>
      </c>
      <c r="R1646" s="64"/>
      <c r="S1646" s="67"/>
      <c r="T1646" s="46"/>
      <c r="U1646" s="106">
        <f>IF(EXACT(O1646,Y1646),M1646,M1646*(1-'Расчет ПРЕДЗАКАЗ'!$D$10))</f>
        <v>0</v>
      </c>
      <c r="V1646" s="106">
        <f t="shared" si="711"/>
        <v>0</v>
      </c>
      <c r="W1646" s="106" t="e">
        <f>IF(EXACT(O1646,Y1646),M1646,M1646*(1-#REF!))</f>
        <v>#REF!</v>
      </c>
      <c r="X1646" s="106" t="e">
        <f t="shared" si="712"/>
        <v>#REF!</v>
      </c>
      <c r="Y1646" s="107" t="s">
        <v>72</v>
      </c>
      <c r="Z1646" s="103">
        <f t="shared" si="708"/>
        <v>0</v>
      </c>
      <c r="AA1646" s="103">
        <f t="shared" si="709"/>
        <v>0</v>
      </c>
      <c r="AB1646" s="128" t="str">
        <f t="shared" si="713"/>
        <v/>
      </c>
      <c r="AC1646" s="128" t="e">
        <f t="shared" si="714"/>
        <v>#REF!</v>
      </c>
    </row>
    <row r="1647" spans="1:29" ht="50.1" customHeight="1">
      <c r="A1647" s="171"/>
      <c r="B1647" s="171"/>
      <c r="C1647" s="174"/>
      <c r="D1647" s="174"/>
      <c r="E1647" s="131"/>
      <c r="F1647" s="177"/>
      <c r="G1647" s="180"/>
      <c r="H1647" s="163"/>
      <c r="I1647" s="165"/>
      <c r="J1647" s="168"/>
      <c r="K1647" s="62"/>
      <c r="L1647" s="63"/>
      <c r="M1647" s="63"/>
      <c r="N1647" s="142"/>
      <c r="O1647" s="127"/>
      <c r="P1647" s="100"/>
      <c r="Q1647" s="63">
        <f t="shared" si="710"/>
        <v>0</v>
      </c>
      <c r="R1647" s="64"/>
      <c r="S1647" s="67"/>
      <c r="T1647" s="46"/>
      <c r="U1647" s="106">
        <f>IF(EXACT(O1647,Y1647),M1647,M1647*(1-'Расчет ПРЕДЗАКАЗ'!$D$10))</f>
        <v>0</v>
      </c>
      <c r="V1647" s="106">
        <f t="shared" si="711"/>
        <v>0</v>
      </c>
      <c r="W1647" s="106" t="e">
        <f>IF(EXACT(O1647,Y1647),M1647,M1647*(1-#REF!))</f>
        <v>#REF!</v>
      </c>
      <c r="X1647" s="106" t="e">
        <f t="shared" si="712"/>
        <v>#REF!</v>
      </c>
      <c r="Y1647" s="107" t="s">
        <v>72</v>
      </c>
      <c r="Z1647" s="103">
        <f t="shared" si="708"/>
        <v>0</v>
      </c>
      <c r="AA1647" s="103">
        <f t="shared" si="709"/>
        <v>0</v>
      </c>
      <c r="AB1647" s="128" t="str">
        <f t="shared" si="713"/>
        <v/>
      </c>
      <c r="AC1647" s="128" t="e">
        <f t="shared" si="714"/>
        <v>#REF!</v>
      </c>
    </row>
    <row r="1648" spans="1:29" ht="50.1" customHeight="1">
      <c r="A1648" s="171"/>
      <c r="B1648" s="171"/>
      <c r="C1648" s="174"/>
      <c r="D1648" s="174"/>
      <c r="E1648" s="131"/>
      <c r="F1648" s="177"/>
      <c r="G1648" s="180"/>
      <c r="H1648" s="163"/>
      <c r="I1648" s="165"/>
      <c r="J1648" s="168"/>
      <c r="K1648" s="62"/>
      <c r="L1648" s="63"/>
      <c r="M1648" s="63"/>
      <c r="N1648" s="142"/>
      <c r="O1648" s="127"/>
      <c r="P1648" s="100"/>
      <c r="Q1648" s="63">
        <f t="shared" si="710"/>
        <v>0</v>
      </c>
      <c r="R1648" s="64"/>
      <c r="S1648" s="67"/>
      <c r="T1648" s="46"/>
      <c r="U1648" s="106">
        <f>IF(EXACT(O1648,Y1648),M1648,M1648*(1-'Расчет ПРЕДЗАКАЗ'!$D$10))</f>
        <v>0</v>
      </c>
      <c r="V1648" s="106">
        <f t="shared" si="711"/>
        <v>0</v>
      </c>
      <c r="W1648" s="106" t="e">
        <f>IF(EXACT(O1648,Y1648),M1648,M1648*(1-#REF!))</f>
        <v>#REF!</v>
      </c>
      <c r="X1648" s="106" t="e">
        <f t="shared" si="712"/>
        <v>#REF!</v>
      </c>
      <c r="Y1648" s="107" t="s">
        <v>72</v>
      </c>
      <c r="Z1648" s="103">
        <f t="shared" si="708"/>
        <v>0</v>
      </c>
      <c r="AA1648" s="103">
        <f t="shared" si="709"/>
        <v>0</v>
      </c>
      <c r="AB1648" s="128" t="str">
        <f t="shared" si="713"/>
        <v/>
      </c>
      <c r="AC1648" s="128" t="e">
        <f t="shared" si="714"/>
        <v>#REF!</v>
      </c>
    </row>
    <row r="1649" spans="1:29" ht="50.1" customHeight="1">
      <c r="A1649" s="171"/>
      <c r="B1649" s="171"/>
      <c r="C1649" s="174"/>
      <c r="D1649" s="174"/>
      <c r="E1649" s="131"/>
      <c r="F1649" s="177"/>
      <c r="G1649" s="180"/>
      <c r="H1649" s="163"/>
      <c r="I1649" s="165"/>
      <c r="J1649" s="168"/>
      <c r="K1649" s="62"/>
      <c r="L1649" s="63"/>
      <c r="M1649" s="63"/>
      <c r="N1649" s="65"/>
      <c r="O1649" s="127"/>
      <c r="P1649" s="100"/>
      <c r="Q1649" s="63">
        <f t="shared" si="710"/>
        <v>0</v>
      </c>
      <c r="R1649" s="65"/>
      <c r="S1649" s="67"/>
      <c r="T1649" s="40"/>
      <c r="U1649" s="106">
        <f>IF(EXACT(O1649,Y1649),M1649,M1649*(1-'Расчет ПРЕДЗАКАЗ'!$D$10))</f>
        <v>0</v>
      </c>
      <c r="V1649" s="106">
        <f t="shared" si="711"/>
        <v>0</v>
      </c>
      <c r="W1649" s="106" t="e">
        <f>IF(EXACT(O1649,Y1649),M1649,M1649*(1-#REF!))</f>
        <v>#REF!</v>
      </c>
      <c r="X1649" s="106" t="e">
        <f t="shared" si="712"/>
        <v>#REF!</v>
      </c>
      <c r="Y1649" s="107" t="s">
        <v>72</v>
      </c>
      <c r="Z1649" s="103">
        <f t="shared" si="708"/>
        <v>0</v>
      </c>
      <c r="AA1649" s="103">
        <f t="shared" si="709"/>
        <v>0</v>
      </c>
      <c r="AB1649" s="128" t="str">
        <f t="shared" si="713"/>
        <v/>
      </c>
      <c r="AC1649" s="128" t="e">
        <f t="shared" si="714"/>
        <v>#REF!</v>
      </c>
    </row>
    <row r="1650" spans="1:29" ht="50.1" customHeight="1">
      <c r="A1650" s="171"/>
      <c r="B1650" s="171"/>
      <c r="C1650" s="174"/>
      <c r="D1650" s="174"/>
      <c r="E1650" s="131"/>
      <c r="F1650" s="177"/>
      <c r="G1650" s="180"/>
      <c r="H1650" s="163"/>
      <c r="I1650" s="165"/>
      <c r="J1650" s="168"/>
      <c r="K1650" s="62"/>
      <c r="L1650" s="63"/>
      <c r="M1650" s="63"/>
      <c r="N1650" s="65"/>
      <c r="O1650" s="127"/>
      <c r="P1650" s="100"/>
      <c r="Q1650" s="63">
        <f t="shared" si="710"/>
        <v>0</v>
      </c>
      <c r="R1650" s="65"/>
      <c r="S1650" s="67"/>
      <c r="T1650" s="40"/>
      <c r="U1650" s="106">
        <f>IF(EXACT(O1650,Y1650),M1650,M1650*(1-'Расчет ПРЕДЗАКАЗ'!$D$10))</f>
        <v>0</v>
      </c>
      <c r="V1650" s="106">
        <f t="shared" si="711"/>
        <v>0</v>
      </c>
      <c r="W1650" s="106" t="e">
        <f>IF(EXACT(O1650,Y1650),M1650,M1650*(1-#REF!))</f>
        <v>#REF!</v>
      </c>
      <c r="X1650" s="106" t="e">
        <f t="shared" si="712"/>
        <v>#REF!</v>
      </c>
      <c r="Y1650" s="107" t="s">
        <v>72</v>
      </c>
      <c r="Z1650" s="103">
        <f t="shared" si="708"/>
        <v>0</v>
      </c>
      <c r="AA1650" s="103">
        <f t="shared" si="709"/>
        <v>0</v>
      </c>
      <c r="AB1650" s="128" t="str">
        <f t="shared" si="713"/>
        <v/>
      </c>
      <c r="AC1650" s="128" t="e">
        <f t="shared" si="714"/>
        <v>#REF!</v>
      </c>
    </row>
    <row r="1651" spans="1:29" ht="50.1" customHeight="1">
      <c r="A1651" s="171"/>
      <c r="B1651" s="171"/>
      <c r="C1651" s="174"/>
      <c r="D1651" s="174"/>
      <c r="E1651" s="131"/>
      <c r="F1651" s="177"/>
      <c r="G1651" s="180"/>
      <c r="H1651" s="163"/>
      <c r="I1651" s="165"/>
      <c r="J1651" s="168"/>
      <c r="K1651" s="62"/>
      <c r="L1651" s="63"/>
      <c r="M1651" s="63"/>
      <c r="N1651" s="65"/>
      <c r="O1651" s="127"/>
      <c r="P1651" s="100"/>
      <c r="Q1651" s="63">
        <f t="shared" si="710"/>
        <v>0</v>
      </c>
      <c r="R1651" s="65"/>
      <c r="S1651" s="67"/>
      <c r="T1651" s="40"/>
      <c r="U1651" s="106">
        <f>IF(EXACT(O1651,Y1651),M1651,M1651*(1-'Расчет ПРЕДЗАКАЗ'!$D$10))</f>
        <v>0</v>
      </c>
      <c r="V1651" s="106">
        <f t="shared" si="711"/>
        <v>0</v>
      </c>
      <c r="W1651" s="106" t="e">
        <f>IF(EXACT(O1651,Y1651),M1651,M1651*(1-#REF!))</f>
        <v>#REF!</v>
      </c>
      <c r="X1651" s="106" t="e">
        <f t="shared" si="712"/>
        <v>#REF!</v>
      </c>
      <c r="Y1651" s="107" t="s">
        <v>72</v>
      </c>
      <c r="Z1651" s="103">
        <f t="shared" si="708"/>
        <v>0</v>
      </c>
      <c r="AA1651" s="103">
        <f t="shared" si="709"/>
        <v>0</v>
      </c>
      <c r="AB1651" s="128" t="str">
        <f t="shared" si="713"/>
        <v/>
      </c>
      <c r="AC1651" s="128" t="e">
        <f t="shared" si="714"/>
        <v>#REF!</v>
      </c>
    </row>
    <row r="1652" spans="1:29" ht="50.1" customHeight="1">
      <c r="A1652" s="171"/>
      <c r="B1652" s="171"/>
      <c r="C1652" s="174"/>
      <c r="D1652" s="174"/>
      <c r="E1652" s="131"/>
      <c r="F1652" s="177"/>
      <c r="G1652" s="180"/>
      <c r="H1652" s="163"/>
      <c r="I1652" s="165"/>
      <c r="J1652" s="168"/>
      <c r="K1652" s="62"/>
      <c r="L1652" s="63"/>
      <c r="M1652" s="63"/>
      <c r="N1652" s="65"/>
      <c r="O1652" s="127"/>
      <c r="P1652" s="100"/>
      <c r="Q1652" s="63">
        <f t="shared" si="710"/>
        <v>0</v>
      </c>
      <c r="R1652" s="65"/>
      <c r="S1652" s="67"/>
      <c r="T1652" s="40"/>
      <c r="U1652" s="106">
        <f>IF(EXACT(O1652,Y1652),M1652,M1652*(1-'Расчет ПРЕДЗАКАЗ'!$D$10))</f>
        <v>0</v>
      </c>
      <c r="V1652" s="106">
        <f t="shared" si="711"/>
        <v>0</v>
      </c>
      <c r="W1652" s="106" t="e">
        <f>IF(EXACT(O1652,Y1652),M1652,M1652*(1-#REF!))</f>
        <v>#REF!</v>
      </c>
      <c r="X1652" s="106" t="e">
        <f t="shared" si="712"/>
        <v>#REF!</v>
      </c>
      <c r="Y1652" s="107" t="s">
        <v>72</v>
      </c>
      <c r="Z1652" s="103">
        <f t="shared" si="708"/>
        <v>0</v>
      </c>
      <c r="AA1652" s="103">
        <f t="shared" si="709"/>
        <v>0</v>
      </c>
      <c r="AB1652" s="128" t="str">
        <f t="shared" si="713"/>
        <v/>
      </c>
      <c r="AC1652" s="128" t="e">
        <f t="shared" si="714"/>
        <v>#REF!</v>
      </c>
    </row>
    <row r="1653" spans="1:29" ht="50.1" customHeight="1">
      <c r="A1653" s="171"/>
      <c r="B1653" s="171"/>
      <c r="C1653" s="174"/>
      <c r="D1653" s="174"/>
      <c r="E1653" s="131"/>
      <c r="F1653" s="177"/>
      <c r="G1653" s="180"/>
      <c r="H1653" s="163"/>
      <c r="I1653" s="165"/>
      <c r="J1653" s="168"/>
      <c r="K1653" s="62"/>
      <c r="L1653" s="63"/>
      <c r="M1653" s="63"/>
      <c r="N1653" s="65"/>
      <c r="O1653" s="127"/>
      <c r="P1653" s="100"/>
      <c r="Q1653" s="63">
        <f t="shared" si="710"/>
        <v>0</v>
      </c>
      <c r="R1653" s="65"/>
      <c r="S1653" s="67"/>
      <c r="T1653" s="40"/>
      <c r="U1653" s="106">
        <f>IF(EXACT(O1653,Y1653),M1653,M1653*(1-'Расчет ПРЕДЗАКАЗ'!$D$10))</f>
        <v>0</v>
      </c>
      <c r="V1653" s="106">
        <f t="shared" si="711"/>
        <v>0</v>
      </c>
      <c r="W1653" s="106" t="e">
        <f>IF(EXACT(O1653,Y1653),M1653,M1653*(1-#REF!))</f>
        <v>#REF!</v>
      </c>
      <c r="X1653" s="106" t="e">
        <f t="shared" si="712"/>
        <v>#REF!</v>
      </c>
      <c r="Y1653" s="107" t="s">
        <v>72</v>
      </c>
      <c r="Z1653" s="103">
        <f t="shared" si="708"/>
        <v>0</v>
      </c>
      <c r="AA1653" s="103">
        <f t="shared" si="709"/>
        <v>0</v>
      </c>
      <c r="AB1653" s="128" t="str">
        <f t="shared" si="713"/>
        <v/>
      </c>
      <c r="AC1653" s="128" t="e">
        <f t="shared" si="714"/>
        <v>#REF!</v>
      </c>
    </row>
    <row r="1654" spans="1:29" ht="50.1" customHeight="1">
      <c r="A1654" s="172"/>
      <c r="B1654" s="172"/>
      <c r="C1654" s="175"/>
      <c r="D1654" s="175"/>
      <c r="E1654" s="132"/>
      <c r="F1654" s="178"/>
      <c r="G1654" s="181"/>
      <c r="H1654" s="164"/>
      <c r="I1654" s="166"/>
      <c r="J1654" s="169"/>
      <c r="K1654" s="62"/>
      <c r="L1654" s="63"/>
      <c r="M1654" s="63"/>
      <c r="N1654" s="65"/>
      <c r="O1654" s="127"/>
      <c r="P1654" s="100"/>
      <c r="Q1654" s="63">
        <f t="shared" si="710"/>
        <v>0</v>
      </c>
      <c r="R1654" s="65"/>
      <c r="S1654" s="64"/>
      <c r="T1654" s="40"/>
      <c r="U1654" s="106">
        <f>IF(EXACT(O1654,Y1654),M1654,M1654*(1-'Расчет ПРЕДЗАКАЗ'!$D$10))</f>
        <v>0</v>
      </c>
      <c r="V1654" s="106">
        <f t="shared" si="711"/>
        <v>0</v>
      </c>
      <c r="W1654" s="106" t="e">
        <f>IF(EXACT(O1654,Y1654),M1654,M1654*(1-#REF!))</f>
        <v>#REF!</v>
      </c>
      <c r="X1654" s="106" t="e">
        <f t="shared" si="712"/>
        <v>#REF!</v>
      </c>
      <c r="Y1654" s="107" t="s">
        <v>72</v>
      </c>
      <c r="Z1654" s="103">
        <f t="shared" si="708"/>
        <v>0</v>
      </c>
      <c r="AA1654" s="103">
        <f t="shared" si="709"/>
        <v>0</v>
      </c>
      <c r="AB1654" s="128" t="str">
        <f t="shared" si="713"/>
        <v/>
      </c>
      <c r="AC1654" s="128" t="e">
        <f t="shared" si="714"/>
        <v>#REF!</v>
      </c>
    </row>
    <row r="1655" spans="1:29" ht="11.25" customHeight="1" thickBot="1"/>
    <row r="1656" spans="1:29" ht="50.1" customHeight="1">
      <c r="A1656" s="170">
        <v>608</v>
      </c>
      <c r="B1656" s="170" t="s">
        <v>4785</v>
      </c>
      <c r="C1656" s="173" t="s">
        <v>4786</v>
      </c>
      <c r="D1656" s="173" t="s">
        <v>77</v>
      </c>
      <c r="E1656" s="131"/>
      <c r="F1656" s="196" t="s">
        <v>978</v>
      </c>
      <c r="G1656" s="179" t="s">
        <v>4707</v>
      </c>
      <c r="H1656" s="162" t="s">
        <v>1052</v>
      </c>
      <c r="I1656" s="195" t="s">
        <v>2946</v>
      </c>
      <c r="J1656" s="167" t="s">
        <v>19</v>
      </c>
      <c r="K1656" s="62" t="s">
        <v>859</v>
      </c>
      <c r="L1656" s="63">
        <v>830</v>
      </c>
      <c r="M1656" s="63">
        <v>518</v>
      </c>
      <c r="N1656" s="142" t="s">
        <v>4787</v>
      </c>
      <c r="O1656" s="127" t="s">
        <v>72</v>
      </c>
      <c r="P1656" s="100"/>
      <c r="Q1656" s="63">
        <f>P1656*M1656</f>
        <v>0</v>
      </c>
      <c r="R1656" s="64"/>
      <c r="S1656" s="67">
        <v>34</v>
      </c>
      <c r="T1656" s="61"/>
      <c r="U1656" s="106">
        <f>IF(EXACT(O1656,Y1656),M1656,M1656*(1-'Расчет ПРЕДЗАКАЗ'!$D$10))</f>
        <v>518</v>
      </c>
      <c r="V1656" s="106">
        <f>P1656*U1656</f>
        <v>0</v>
      </c>
      <c r="W1656" s="106">
        <f>IF(EXACT(O1656,Y1656),M1656,M1656*(1-#REF!))</f>
        <v>518</v>
      </c>
      <c r="X1656" s="106">
        <f>P1656*W1656</f>
        <v>0</v>
      </c>
      <c r="Y1656" s="107" t="s">
        <v>72</v>
      </c>
      <c r="Z1656" s="103">
        <f t="shared" ref="Z1656:Z1670" si="715">IF(EXACT(O1656,Y1656),Q1656,0)</f>
        <v>0</v>
      </c>
      <c r="AA1656" s="103">
        <f t="shared" ref="AA1656:AA1670" si="716">IF(Z1656=0,Q1656,0)</f>
        <v>0</v>
      </c>
      <c r="AB1656" s="128">
        <f>IF(U1656=0,"",L1656/U1656-1)</f>
        <v>0.60231660231660222</v>
      </c>
      <c r="AC1656" s="128">
        <f>IF(W1656=0,"",L1656/W1656-1)</f>
        <v>0.60231660231660222</v>
      </c>
    </row>
    <row r="1657" spans="1:29" ht="50.1" customHeight="1">
      <c r="A1657" s="171"/>
      <c r="B1657" s="171"/>
      <c r="C1657" s="174"/>
      <c r="D1657" s="174"/>
      <c r="E1657" s="131"/>
      <c r="F1657" s="177"/>
      <c r="G1657" s="180"/>
      <c r="H1657" s="163"/>
      <c r="I1657" s="165"/>
      <c r="J1657" s="168"/>
      <c r="K1657" s="62" t="s">
        <v>861</v>
      </c>
      <c r="L1657" s="63">
        <v>830</v>
      </c>
      <c r="M1657" s="63">
        <v>518</v>
      </c>
      <c r="N1657" s="142" t="s">
        <v>4788</v>
      </c>
      <c r="O1657" s="127" t="s">
        <v>72</v>
      </c>
      <c r="P1657" s="100"/>
      <c r="Q1657" s="63">
        <f t="shared" ref="Q1657:Q1670" si="717">P1657*M1657</f>
        <v>0</v>
      </c>
      <c r="R1657" s="64"/>
      <c r="S1657" s="67">
        <v>9</v>
      </c>
      <c r="T1657" s="46"/>
      <c r="U1657" s="106">
        <f>IF(EXACT(O1657,Y1657),M1657,M1657*(1-'Расчет ПРЕДЗАКАЗ'!$D$10))</f>
        <v>518</v>
      </c>
      <c r="V1657" s="106">
        <f t="shared" ref="V1657:V1670" si="718">P1657*U1657</f>
        <v>0</v>
      </c>
      <c r="W1657" s="106">
        <f>IF(EXACT(O1657,Y1657),M1657,M1657*(1-#REF!))</f>
        <v>518</v>
      </c>
      <c r="X1657" s="106">
        <f t="shared" ref="X1657:X1670" si="719">P1657*W1657</f>
        <v>0</v>
      </c>
      <c r="Y1657" s="107" t="s">
        <v>72</v>
      </c>
      <c r="Z1657" s="103">
        <f t="shared" si="715"/>
        <v>0</v>
      </c>
      <c r="AA1657" s="103">
        <f t="shared" si="716"/>
        <v>0</v>
      </c>
      <c r="AB1657" s="128">
        <f t="shared" ref="AB1657:AB1670" si="720">IF(U1657=0,"",L1657/U1657-1)</f>
        <v>0.60231660231660222</v>
      </c>
      <c r="AC1657" s="128">
        <f t="shared" ref="AC1657:AC1670" si="721">IF(W1657=0,"",L1657/W1657-1)</f>
        <v>0.60231660231660222</v>
      </c>
    </row>
    <row r="1658" spans="1:29" ht="50.1" customHeight="1">
      <c r="A1658" s="171"/>
      <c r="B1658" s="171"/>
      <c r="C1658" s="174"/>
      <c r="D1658" s="174"/>
      <c r="E1658" s="131"/>
      <c r="F1658" s="177"/>
      <c r="G1658" s="180"/>
      <c r="H1658" s="163"/>
      <c r="I1658" s="165"/>
      <c r="J1658" s="168"/>
      <c r="K1658" s="62" t="s">
        <v>1007</v>
      </c>
      <c r="L1658" s="63">
        <v>830</v>
      </c>
      <c r="M1658" s="63">
        <v>518</v>
      </c>
      <c r="N1658" s="142" t="s">
        <v>4789</v>
      </c>
      <c r="O1658" s="127" t="s">
        <v>72</v>
      </c>
      <c r="P1658" s="100"/>
      <c r="Q1658" s="63">
        <f t="shared" si="717"/>
        <v>0</v>
      </c>
      <c r="R1658" s="64"/>
      <c r="S1658" s="67">
        <v>5</v>
      </c>
      <c r="T1658" s="46"/>
      <c r="U1658" s="106">
        <f>IF(EXACT(O1658,Y1658),M1658,M1658*(1-'Расчет ПРЕДЗАКАЗ'!$D$10))</f>
        <v>518</v>
      </c>
      <c r="V1658" s="106">
        <f t="shared" si="718"/>
        <v>0</v>
      </c>
      <c r="W1658" s="106">
        <f>IF(EXACT(O1658,Y1658),M1658,M1658*(1-#REF!))</f>
        <v>518</v>
      </c>
      <c r="X1658" s="106">
        <f t="shared" si="719"/>
        <v>0</v>
      </c>
      <c r="Y1658" s="107" t="s">
        <v>72</v>
      </c>
      <c r="Z1658" s="103">
        <f t="shared" si="715"/>
        <v>0</v>
      </c>
      <c r="AA1658" s="103">
        <f t="shared" si="716"/>
        <v>0</v>
      </c>
      <c r="AB1658" s="128">
        <f t="shared" si="720"/>
        <v>0.60231660231660222</v>
      </c>
      <c r="AC1658" s="128">
        <f t="shared" si="721"/>
        <v>0.60231660231660222</v>
      </c>
    </row>
    <row r="1659" spans="1:29" ht="50.1" customHeight="1">
      <c r="A1659" s="171"/>
      <c r="B1659" s="171"/>
      <c r="C1659" s="174"/>
      <c r="D1659" s="174"/>
      <c r="E1659" s="131"/>
      <c r="F1659" s="177"/>
      <c r="G1659" s="180"/>
      <c r="H1659" s="163"/>
      <c r="I1659" s="165"/>
      <c r="J1659" s="168"/>
      <c r="K1659" s="62" t="s">
        <v>1040</v>
      </c>
      <c r="L1659" s="63">
        <v>830</v>
      </c>
      <c r="M1659" s="63">
        <v>518</v>
      </c>
      <c r="N1659" s="142" t="s">
        <v>4790</v>
      </c>
      <c r="O1659" s="127" t="s">
        <v>72</v>
      </c>
      <c r="P1659" s="100"/>
      <c r="Q1659" s="63">
        <f t="shared" si="717"/>
        <v>0</v>
      </c>
      <c r="R1659" s="64"/>
      <c r="S1659" s="67">
        <v>29</v>
      </c>
      <c r="T1659" s="46"/>
      <c r="U1659" s="106">
        <f>IF(EXACT(O1659,Y1659),M1659,M1659*(1-'Расчет ПРЕДЗАКАЗ'!$D$10))</f>
        <v>518</v>
      </c>
      <c r="V1659" s="106">
        <f t="shared" si="718"/>
        <v>0</v>
      </c>
      <c r="W1659" s="106">
        <f>IF(EXACT(O1659,Y1659),M1659,M1659*(1-#REF!))</f>
        <v>518</v>
      </c>
      <c r="X1659" s="106">
        <f t="shared" si="719"/>
        <v>0</v>
      </c>
      <c r="Y1659" s="107" t="s">
        <v>72</v>
      </c>
      <c r="Z1659" s="103">
        <f t="shared" si="715"/>
        <v>0</v>
      </c>
      <c r="AA1659" s="103">
        <f t="shared" si="716"/>
        <v>0</v>
      </c>
      <c r="AB1659" s="128">
        <f t="shared" si="720"/>
        <v>0.60231660231660222</v>
      </c>
      <c r="AC1659" s="128">
        <f t="shared" si="721"/>
        <v>0.60231660231660222</v>
      </c>
    </row>
    <row r="1660" spans="1:29" ht="50.1" customHeight="1">
      <c r="A1660" s="171"/>
      <c r="B1660" s="171"/>
      <c r="C1660" s="174"/>
      <c r="D1660" s="174"/>
      <c r="E1660" s="131"/>
      <c r="F1660" s="177"/>
      <c r="G1660" s="180"/>
      <c r="H1660" s="163"/>
      <c r="I1660" s="165"/>
      <c r="J1660" s="168"/>
      <c r="K1660" s="62" t="s">
        <v>981</v>
      </c>
      <c r="L1660" s="63">
        <v>830</v>
      </c>
      <c r="M1660" s="63">
        <v>518</v>
      </c>
      <c r="N1660" s="142" t="s">
        <v>4791</v>
      </c>
      <c r="O1660" s="127" t="s">
        <v>72</v>
      </c>
      <c r="P1660" s="100"/>
      <c r="Q1660" s="63">
        <f t="shared" si="717"/>
        <v>0</v>
      </c>
      <c r="R1660" s="64"/>
      <c r="S1660" s="67">
        <v>17</v>
      </c>
      <c r="T1660" s="46"/>
      <c r="U1660" s="106">
        <f>IF(EXACT(O1660,Y1660),M1660,M1660*(1-'Расчет ПРЕДЗАКАЗ'!$D$10))</f>
        <v>518</v>
      </c>
      <c r="V1660" s="106">
        <f t="shared" si="718"/>
        <v>0</v>
      </c>
      <c r="W1660" s="106">
        <f>IF(EXACT(O1660,Y1660),M1660,M1660*(1-#REF!))</f>
        <v>518</v>
      </c>
      <c r="X1660" s="106">
        <f t="shared" si="719"/>
        <v>0</v>
      </c>
      <c r="Y1660" s="107" t="s">
        <v>72</v>
      </c>
      <c r="Z1660" s="103">
        <f t="shared" si="715"/>
        <v>0</v>
      </c>
      <c r="AA1660" s="103">
        <f t="shared" si="716"/>
        <v>0</v>
      </c>
      <c r="AB1660" s="128">
        <f t="shared" si="720"/>
        <v>0.60231660231660222</v>
      </c>
      <c r="AC1660" s="128">
        <f t="shared" si="721"/>
        <v>0.60231660231660222</v>
      </c>
    </row>
    <row r="1661" spans="1:29" ht="50.1" customHeight="1">
      <c r="A1661" s="171"/>
      <c r="B1661" s="171"/>
      <c r="C1661" s="174"/>
      <c r="D1661" s="174"/>
      <c r="E1661" s="131"/>
      <c r="F1661" s="177"/>
      <c r="G1661" s="180"/>
      <c r="H1661" s="163"/>
      <c r="I1661" s="165"/>
      <c r="J1661" s="168"/>
      <c r="K1661" s="62" t="s">
        <v>1043</v>
      </c>
      <c r="L1661" s="63">
        <v>830</v>
      </c>
      <c r="M1661" s="63">
        <v>518</v>
      </c>
      <c r="N1661" s="142" t="s">
        <v>4792</v>
      </c>
      <c r="O1661" s="127" t="s">
        <v>72</v>
      </c>
      <c r="P1661" s="100"/>
      <c r="Q1661" s="63">
        <f t="shared" si="717"/>
        <v>0</v>
      </c>
      <c r="R1661" s="64"/>
      <c r="S1661" s="67">
        <v>3</v>
      </c>
      <c r="T1661" s="46"/>
      <c r="U1661" s="106">
        <f>IF(EXACT(O1661,Y1661),M1661,M1661*(1-'Расчет ПРЕДЗАКАЗ'!$D$10))</f>
        <v>518</v>
      </c>
      <c r="V1661" s="106">
        <f t="shared" si="718"/>
        <v>0</v>
      </c>
      <c r="W1661" s="106">
        <f>IF(EXACT(O1661,Y1661),M1661,M1661*(1-#REF!))</f>
        <v>518</v>
      </c>
      <c r="X1661" s="106">
        <f t="shared" si="719"/>
        <v>0</v>
      </c>
      <c r="Y1661" s="107" t="s">
        <v>72</v>
      </c>
      <c r="Z1661" s="103">
        <f t="shared" si="715"/>
        <v>0</v>
      </c>
      <c r="AA1661" s="103">
        <f t="shared" si="716"/>
        <v>0</v>
      </c>
      <c r="AB1661" s="128">
        <f t="shared" si="720"/>
        <v>0.60231660231660222</v>
      </c>
      <c r="AC1661" s="128">
        <f t="shared" si="721"/>
        <v>0.60231660231660222</v>
      </c>
    </row>
    <row r="1662" spans="1:29" ht="50.1" customHeight="1">
      <c r="A1662" s="171"/>
      <c r="B1662" s="171"/>
      <c r="C1662" s="174"/>
      <c r="D1662" s="174"/>
      <c r="E1662" s="131"/>
      <c r="F1662" s="177"/>
      <c r="G1662" s="180"/>
      <c r="H1662" s="163"/>
      <c r="I1662" s="165"/>
      <c r="J1662" s="168"/>
      <c r="K1662" s="62" t="s">
        <v>995</v>
      </c>
      <c r="L1662" s="63">
        <v>830</v>
      </c>
      <c r="M1662" s="63">
        <v>518</v>
      </c>
      <c r="N1662" s="142" t="s">
        <v>4793</v>
      </c>
      <c r="O1662" s="127" t="s">
        <v>72</v>
      </c>
      <c r="P1662" s="100"/>
      <c r="Q1662" s="63">
        <f t="shared" si="717"/>
        <v>0</v>
      </c>
      <c r="R1662" s="64"/>
      <c r="S1662" s="67">
        <v>12</v>
      </c>
      <c r="T1662" s="46"/>
      <c r="U1662" s="106">
        <f>IF(EXACT(O1662,Y1662),M1662,M1662*(1-'Расчет ПРЕДЗАКАЗ'!$D$10))</f>
        <v>518</v>
      </c>
      <c r="V1662" s="106">
        <f t="shared" si="718"/>
        <v>0</v>
      </c>
      <c r="W1662" s="106">
        <f>IF(EXACT(O1662,Y1662),M1662,M1662*(1-#REF!))</f>
        <v>518</v>
      </c>
      <c r="X1662" s="106">
        <f t="shared" si="719"/>
        <v>0</v>
      </c>
      <c r="Y1662" s="107" t="s">
        <v>72</v>
      </c>
      <c r="Z1662" s="103">
        <f t="shared" si="715"/>
        <v>0</v>
      </c>
      <c r="AA1662" s="103">
        <f t="shared" si="716"/>
        <v>0</v>
      </c>
      <c r="AB1662" s="128">
        <f t="shared" si="720"/>
        <v>0.60231660231660222</v>
      </c>
      <c r="AC1662" s="128">
        <f t="shared" si="721"/>
        <v>0.60231660231660222</v>
      </c>
    </row>
    <row r="1663" spans="1:29" ht="50.1" customHeight="1">
      <c r="A1663" s="171"/>
      <c r="B1663" s="171"/>
      <c r="C1663" s="174"/>
      <c r="D1663" s="174"/>
      <c r="E1663" s="131"/>
      <c r="F1663" s="177"/>
      <c r="G1663" s="180"/>
      <c r="H1663" s="163"/>
      <c r="I1663" s="165"/>
      <c r="J1663" s="168"/>
      <c r="K1663" s="62"/>
      <c r="L1663" s="63"/>
      <c r="M1663" s="63"/>
      <c r="N1663" s="142"/>
      <c r="O1663" s="127"/>
      <c r="P1663" s="100"/>
      <c r="Q1663" s="63">
        <f t="shared" si="717"/>
        <v>0</v>
      </c>
      <c r="R1663" s="64"/>
      <c r="S1663" s="67"/>
      <c r="T1663" s="46"/>
      <c r="U1663" s="106">
        <f>IF(EXACT(O1663,Y1663),M1663,M1663*(1-'Расчет ПРЕДЗАКАЗ'!$D$10))</f>
        <v>0</v>
      </c>
      <c r="V1663" s="106">
        <f t="shared" si="718"/>
        <v>0</v>
      </c>
      <c r="W1663" s="106" t="e">
        <f>IF(EXACT(O1663,Y1663),M1663,M1663*(1-#REF!))</f>
        <v>#REF!</v>
      </c>
      <c r="X1663" s="106" t="e">
        <f t="shared" si="719"/>
        <v>#REF!</v>
      </c>
      <c r="Y1663" s="107" t="s">
        <v>72</v>
      </c>
      <c r="Z1663" s="103">
        <f t="shared" si="715"/>
        <v>0</v>
      </c>
      <c r="AA1663" s="103">
        <f t="shared" si="716"/>
        <v>0</v>
      </c>
      <c r="AB1663" s="128" t="str">
        <f t="shared" si="720"/>
        <v/>
      </c>
      <c r="AC1663" s="128" t="e">
        <f t="shared" si="721"/>
        <v>#REF!</v>
      </c>
    </row>
    <row r="1664" spans="1:29" ht="50.1" customHeight="1">
      <c r="A1664" s="171"/>
      <c r="B1664" s="171"/>
      <c r="C1664" s="174"/>
      <c r="D1664" s="174"/>
      <c r="E1664" s="131"/>
      <c r="F1664" s="177"/>
      <c r="G1664" s="180"/>
      <c r="H1664" s="163"/>
      <c r="I1664" s="165"/>
      <c r="J1664" s="168"/>
      <c r="K1664" s="62"/>
      <c r="L1664" s="63"/>
      <c r="M1664" s="63"/>
      <c r="N1664" s="142"/>
      <c r="O1664" s="127"/>
      <c r="P1664" s="100"/>
      <c r="Q1664" s="63">
        <f t="shared" si="717"/>
        <v>0</v>
      </c>
      <c r="R1664" s="64"/>
      <c r="S1664" s="67"/>
      <c r="T1664" s="46"/>
      <c r="U1664" s="106">
        <f>IF(EXACT(O1664,Y1664),M1664,M1664*(1-'Расчет ПРЕДЗАКАЗ'!$D$10))</f>
        <v>0</v>
      </c>
      <c r="V1664" s="106">
        <f t="shared" si="718"/>
        <v>0</v>
      </c>
      <c r="W1664" s="106" t="e">
        <f>IF(EXACT(O1664,Y1664),M1664,M1664*(1-#REF!))</f>
        <v>#REF!</v>
      </c>
      <c r="X1664" s="106" t="e">
        <f t="shared" si="719"/>
        <v>#REF!</v>
      </c>
      <c r="Y1664" s="107" t="s">
        <v>72</v>
      </c>
      <c r="Z1664" s="103">
        <f t="shared" si="715"/>
        <v>0</v>
      </c>
      <c r="AA1664" s="103">
        <f t="shared" si="716"/>
        <v>0</v>
      </c>
      <c r="AB1664" s="128" t="str">
        <f t="shared" si="720"/>
        <v/>
      </c>
      <c r="AC1664" s="128" t="e">
        <f t="shared" si="721"/>
        <v>#REF!</v>
      </c>
    </row>
    <row r="1665" spans="1:29" ht="50.1" customHeight="1">
      <c r="A1665" s="171"/>
      <c r="B1665" s="171"/>
      <c r="C1665" s="174"/>
      <c r="D1665" s="174"/>
      <c r="E1665" s="131"/>
      <c r="F1665" s="177"/>
      <c r="G1665" s="180"/>
      <c r="H1665" s="163"/>
      <c r="I1665" s="165"/>
      <c r="J1665" s="168"/>
      <c r="K1665" s="62"/>
      <c r="L1665" s="63"/>
      <c r="M1665" s="63"/>
      <c r="N1665" s="65"/>
      <c r="O1665" s="127"/>
      <c r="P1665" s="100"/>
      <c r="Q1665" s="63">
        <f t="shared" si="717"/>
        <v>0</v>
      </c>
      <c r="R1665" s="65"/>
      <c r="S1665" s="67"/>
      <c r="T1665" s="40"/>
      <c r="U1665" s="106">
        <f>IF(EXACT(O1665,Y1665),M1665,M1665*(1-'Расчет ПРЕДЗАКАЗ'!$D$10))</f>
        <v>0</v>
      </c>
      <c r="V1665" s="106">
        <f t="shared" si="718"/>
        <v>0</v>
      </c>
      <c r="W1665" s="106" t="e">
        <f>IF(EXACT(O1665,Y1665),M1665,M1665*(1-#REF!))</f>
        <v>#REF!</v>
      </c>
      <c r="X1665" s="106" t="e">
        <f t="shared" si="719"/>
        <v>#REF!</v>
      </c>
      <c r="Y1665" s="107" t="s">
        <v>72</v>
      </c>
      <c r="Z1665" s="103">
        <f t="shared" si="715"/>
        <v>0</v>
      </c>
      <c r="AA1665" s="103">
        <f t="shared" si="716"/>
        <v>0</v>
      </c>
      <c r="AB1665" s="128" t="str">
        <f t="shared" si="720"/>
        <v/>
      </c>
      <c r="AC1665" s="128" t="e">
        <f t="shared" si="721"/>
        <v>#REF!</v>
      </c>
    </row>
    <row r="1666" spans="1:29" ht="50.1" customHeight="1">
      <c r="A1666" s="171"/>
      <c r="B1666" s="171"/>
      <c r="C1666" s="174"/>
      <c r="D1666" s="174"/>
      <c r="E1666" s="131"/>
      <c r="F1666" s="177"/>
      <c r="G1666" s="180"/>
      <c r="H1666" s="163"/>
      <c r="I1666" s="165"/>
      <c r="J1666" s="168"/>
      <c r="K1666" s="62"/>
      <c r="L1666" s="63"/>
      <c r="M1666" s="63"/>
      <c r="N1666" s="65"/>
      <c r="O1666" s="127"/>
      <c r="P1666" s="100"/>
      <c r="Q1666" s="63">
        <f t="shared" si="717"/>
        <v>0</v>
      </c>
      <c r="R1666" s="65"/>
      <c r="S1666" s="67"/>
      <c r="T1666" s="40"/>
      <c r="U1666" s="106">
        <f>IF(EXACT(O1666,Y1666),M1666,M1666*(1-'Расчет ПРЕДЗАКАЗ'!$D$10))</f>
        <v>0</v>
      </c>
      <c r="V1666" s="106">
        <f t="shared" si="718"/>
        <v>0</v>
      </c>
      <c r="W1666" s="106" t="e">
        <f>IF(EXACT(O1666,Y1666),M1666,M1666*(1-#REF!))</f>
        <v>#REF!</v>
      </c>
      <c r="X1666" s="106" t="e">
        <f t="shared" si="719"/>
        <v>#REF!</v>
      </c>
      <c r="Y1666" s="107" t="s">
        <v>72</v>
      </c>
      <c r="Z1666" s="103">
        <f t="shared" si="715"/>
        <v>0</v>
      </c>
      <c r="AA1666" s="103">
        <f t="shared" si="716"/>
        <v>0</v>
      </c>
      <c r="AB1666" s="128" t="str">
        <f t="shared" si="720"/>
        <v/>
      </c>
      <c r="AC1666" s="128" t="e">
        <f t="shared" si="721"/>
        <v>#REF!</v>
      </c>
    </row>
    <row r="1667" spans="1:29" ht="50.1" customHeight="1">
      <c r="A1667" s="171"/>
      <c r="B1667" s="171"/>
      <c r="C1667" s="174"/>
      <c r="D1667" s="174"/>
      <c r="E1667" s="131"/>
      <c r="F1667" s="177"/>
      <c r="G1667" s="180"/>
      <c r="H1667" s="163"/>
      <c r="I1667" s="165"/>
      <c r="J1667" s="168"/>
      <c r="K1667" s="62"/>
      <c r="L1667" s="63"/>
      <c r="M1667" s="63"/>
      <c r="N1667" s="65"/>
      <c r="O1667" s="127"/>
      <c r="P1667" s="100"/>
      <c r="Q1667" s="63">
        <f t="shared" si="717"/>
        <v>0</v>
      </c>
      <c r="R1667" s="65"/>
      <c r="S1667" s="67"/>
      <c r="T1667" s="40"/>
      <c r="U1667" s="106">
        <f>IF(EXACT(O1667,Y1667),M1667,M1667*(1-'Расчет ПРЕДЗАКАЗ'!$D$10))</f>
        <v>0</v>
      </c>
      <c r="V1667" s="106">
        <f t="shared" si="718"/>
        <v>0</v>
      </c>
      <c r="W1667" s="106" t="e">
        <f>IF(EXACT(O1667,Y1667),M1667,M1667*(1-#REF!))</f>
        <v>#REF!</v>
      </c>
      <c r="X1667" s="106" t="e">
        <f t="shared" si="719"/>
        <v>#REF!</v>
      </c>
      <c r="Y1667" s="107" t="s">
        <v>72</v>
      </c>
      <c r="Z1667" s="103">
        <f t="shared" si="715"/>
        <v>0</v>
      </c>
      <c r="AA1667" s="103">
        <f t="shared" si="716"/>
        <v>0</v>
      </c>
      <c r="AB1667" s="128" t="str">
        <f t="shared" si="720"/>
        <v/>
      </c>
      <c r="AC1667" s="128" t="e">
        <f t="shared" si="721"/>
        <v>#REF!</v>
      </c>
    </row>
    <row r="1668" spans="1:29" ht="50.1" customHeight="1">
      <c r="A1668" s="171"/>
      <c r="B1668" s="171"/>
      <c r="C1668" s="174"/>
      <c r="D1668" s="174"/>
      <c r="E1668" s="131"/>
      <c r="F1668" s="177"/>
      <c r="G1668" s="180"/>
      <c r="H1668" s="163"/>
      <c r="I1668" s="165"/>
      <c r="J1668" s="168"/>
      <c r="K1668" s="62"/>
      <c r="L1668" s="63"/>
      <c r="M1668" s="63"/>
      <c r="N1668" s="65"/>
      <c r="O1668" s="127"/>
      <c r="P1668" s="100"/>
      <c r="Q1668" s="63">
        <f t="shared" si="717"/>
        <v>0</v>
      </c>
      <c r="R1668" s="65"/>
      <c r="S1668" s="67"/>
      <c r="T1668" s="40"/>
      <c r="U1668" s="106">
        <f>IF(EXACT(O1668,Y1668),M1668,M1668*(1-'Расчет ПРЕДЗАКАЗ'!$D$10))</f>
        <v>0</v>
      </c>
      <c r="V1668" s="106">
        <f t="shared" si="718"/>
        <v>0</v>
      </c>
      <c r="W1668" s="106" t="e">
        <f>IF(EXACT(O1668,Y1668),M1668,M1668*(1-#REF!))</f>
        <v>#REF!</v>
      </c>
      <c r="X1668" s="106" t="e">
        <f t="shared" si="719"/>
        <v>#REF!</v>
      </c>
      <c r="Y1668" s="107" t="s">
        <v>72</v>
      </c>
      <c r="Z1668" s="103">
        <f t="shared" si="715"/>
        <v>0</v>
      </c>
      <c r="AA1668" s="103">
        <f t="shared" si="716"/>
        <v>0</v>
      </c>
      <c r="AB1668" s="128" t="str">
        <f t="shared" si="720"/>
        <v/>
      </c>
      <c r="AC1668" s="128" t="e">
        <f t="shared" si="721"/>
        <v>#REF!</v>
      </c>
    </row>
    <row r="1669" spans="1:29" ht="50.1" customHeight="1">
      <c r="A1669" s="171"/>
      <c r="B1669" s="171"/>
      <c r="C1669" s="174"/>
      <c r="D1669" s="174"/>
      <c r="E1669" s="131"/>
      <c r="F1669" s="177"/>
      <c r="G1669" s="180"/>
      <c r="H1669" s="163"/>
      <c r="I1669" s="165"/>
      <c r="J1669" s="168"/>
      <c r="K1669" s="62"/>
      <c r="L1669" s="63"/>
      <c r="M1669" s="63"/>
      <c r="N1669" s="65"/>
      <c r="O1669" s="127"/>
      <c r="P1669" s="100"/>
      <c r="Q1669" s="63">
        <f t="shared" si="717"/>
        <v>0</v>
      </c>
      <c r="R1669" s="65"/>
      <c r="S1669" s="67"/>
      <c r="T1669" s="40"/>
      <c r="U1669" s="106">
        <f>IF(EXACT(O1669,Y1669),M1669,M1669*(1-'Расчет ПРЕДЗАКАЗ'!$D$10))</f>
        <v>0</v>
      </c>
      <c r="V1669" s="106">
        <f t="shared" si="718"/>
        <v>0</v>
      </c>
      <c r="W1669" s="106" t="e">
        <f>IF(EXACT(O1669,Y1669),M1669,M1669*(1-#REF!))</f>
        <v>#REF!</v>
      </c>
      <c r="X1669" s="106" t="e">
        <f t="shared" si="719"/>
        <v>#REF!</v>
      </c>
      <c r="Y1669" s="107" t="s">
        <v>72</v>
      </c>
      <c r="Z1669" s="103">
        <f t="shared" si="715"/>
        <v>0</v>
      </c>
      <c r="AA1669" s="103">
        <f t="shared" si="716"/>
        <v>0</v>
      </c>
      <c r="AB1669" s="128" t="str">
        <f t="shared" si="720"/>
        <v/>
      </c>
      <c r="AC1669" s="128" t="e">
        <f t="shared" si="721"/>
        <v>#REF!</v>
      </c>
    </row>
    <row r="1670" spans="1:29" ht="50.1" customHeight="1">
      <c r="A1670" s="172"/>
      <c r="B1670" s="172"/>
      <c r="C1670" s="175"/>
      <c r="D1670" s="175"/>
      <c r="E1670" s="132"/>
      <c r="F1670" s="178"/>
      <c r="G1670" s="181"/>
      <c r="H1670" s="164"/>
      <c r="I1670" s="166"/>
      <c r="J1670" s="169"/>
      <c r="K1670" s="62"/>
      <c r="L1670" s="63"/>
      <c r="M1670" s="63"/>
      <c r="N1670" s="65"/>
      <c r="O1670" s="127"/>
      <c r="P1670" s="100"/>
      <c r="Q1670" s="63">
        <f t="shared" si="717"/>
        <v>0</v>
      </c>
      <c r="R1670" s="65"/>
      <c r="S1670" s="64"/>
      <c r="T1670" s="40"/>
      <c r="U1670" s="106">
        <f>IF(EXACT(O1670,Y1670),M1670,M1670*(1-'Расчет ПРЕДЗАКАЗ'!$D$10))</f>
        <v>0</v>
      </c>
      <c r="V1670" s="106">
        <f t="shared" si="718"/>
        <v>0</v>
      </c>
      <c r="W1670" s="106" t="e">
        <f>IF(EXACT(O1670,Y1670),M1670,M1670*(1-#REF!))</f>
        <v>#REF!</v>
      </c>
      <c r="X1670" s="106" t="e">
        <f t="shared" si="719"/>
        <v>#REF!</v>
      </c>
      <c r="Y1670" s="107" t="s">
        <v>72</v>
      </c>
      <c r="Z1670" s="103">
        <f t="shared" si="715"/>
        <v>0</v>
      </c>
      <c r="AA1670" s="103">
        <f t="shared" si="716"/>
        <v>0</v>
      </c>
      <c r="AB1670" s="128" t="str">
        <f t="shared" si="720"/>
        <v/>
      </c>
      <c r="AC1670" s="128" t="e">
        <f t="shared" si="721"/>
        <v>#REF!</v>
      </c>
    </row>
    <row r="1671" spans="1:29" ht="11.25" customHeight="1" thickBot="1"/>
    <row r="1672" spans="1:29" ht="50.1" customHeight="1">
      <c r="A1672" s="170">
        <v>609</v>
      </c>
      <c r="B1672" s="170" t="s">
        <v>4794</v>
      </c>
      <c r="C1672" s="173" t="s">
        <v>4795</v>
      </c>
      <c r="D1672" s="173" t="s">
        <v>77</v>
      </c>
      <c r="E1672" s="131"/>
      <c r="F1672" s="196" t="s">
        <v>978</v>
      </c>
      <c r="G1672" s="179" t="s">
        <v>4375</v>
      </c>
      <c r="H1672" s="162" t="s">
        <v>1052</v>
      </c>
      <c r="I1672" s="195" t="s">
        <v>2946</v>
      </c>
      <c r="J1672" s="167" t="s">
        <v>19</v>
      </c>
      <c r="K1672" s="62" t="s">
        <v>1007</v>
      </c>
      <c r="L1672" s="63">
        <v>840</v>
      </c>
      <c r="M1672" s="63">
        <v>469</v>
      </c>
      <c r="N1672" s="142" t="s">
        <v>4796</v>
      </c>
      <c r="O1672" s="127" t="s">
        <v>72</v>
      </c>
      <c r="P1672" s="100"/>
      <c r="Q1672" s="63">
        <f>P1672*M1672</f>
        <v>0</v>
      </c>
      <c r="R1672" s="64"/>
      <c r="S1672" s="67">
        <v>19</v>
      </c>
      <c r="T1672" s="61"/>
      <c r="U1672" s="106">
        <f>IF(EXACT(O1672,Y1672),M1672,M1672*(1-'Расчет ПРЕДЗАКАЗ'!$D$10))</f>
        <v>469</v>
      </c>
      <c r="V1672" s="106">
        <f>P1672*U1672</f>
        <v>0</v>
      </c>
      <c r="W1672" s="106">
        <f>IF(EXACT(O1672,Y1672),M1672,M1672*(1-#REF!))</f>
        <v>469</v>
      </c>
      <c r="X1672" s="106">
        <f>P1672*W1672</f>
        <v>0</v>
      </c>
      <c r="Y1672" s="107" t="s">
        <v>72</v>
      </c>
      <c r="Z1672" s="103">
        <f t="shared" ref="Z1672:Z1686" si="722">IF(EXACT(O1672,Y1672),Q1672,0)</f>
        <v>0</v>
      </c>
      <c r="AA1672" s="103">
        <f t="shared" ref="AA1672:AA1686" si="723">IF(Z1672=0,Q1672,0)</f>
        <v>0</v>
      </c>
      <c r="AB1672" s="128">
        <f>IF(U1672=0,"",L1672/U1672-1)</f>
        <v>0.79104477611940305</v>
      </c>
      <c r="AC1672" s="128">
        <f>IF(W1672=0,"",L1672/W1672-1)</f>
        <v>0.79104477611940305</v>
      </c>
    </row>
    <row r="1673" spans="1:29" ht="50.1" customHeight="1">
      <c r="A1673" s="171"/>
      <c r="B1673" s="171"/>
      <c r="C1673" s="174"/>
      <c r="D1673" s="174"/>
      <c r="E1673" s="131"/>
      <c r="F1673" s="177"/>
      <c r="G1673" s="180"/>
      <c r="H1673" s="163"/>
      <c r="I1673" s="165"/>
      <c r="J1673" s="168"/>
      <c r="K1673" s="62" t="s">
        <v>981</v>
      </c>
      <c r="L1673" s="63">
        <v>840</v>
      </c>
      <c r="M1673" s="63">
        <v>469</v>
      </c>
      <c r="N1673" s="142" t="s">
        <v>4797</v>
      </c>
      <c r="O1673" s="127" t="s">
        <v>72</v>
      </c>
      <c r="P1673" s="100"/>
      <c r="Q1673" s="63">
        <f t="shared" ref="Q1673:Q1686" si="724">P1673*M1673</f>
        <v>0</v>
      </c>
      <c r="R1673" s="64"/>
      <c r="S1673" s="67">
        <v>4</v>
      </c>
      <c r="T1673" s="46"/>
      <c r="U1673" s="106">
        <f>IF(EXACT(O1673,Y1673),M1673,M1673*(1-'Расчет ПРЕДЗАКАЗ'!$D$10))</f>
        <v>469</v>
      </c>
      <c r="V1673" s="106">
        <f t="shared" ref="V1673:V1686" si="725">P1673*U1673</f>
        <v>0</v>
      </c>
      <c r="W1673" s="106">
        <f>IF(EXACT(O1673,Y1673),M1673,M1673*(1-#REF!))</f>
        <v>469</v>
      </c>
      <c r="X1673" s="106">
        <f t="shared" ref="X1673:X1686" si="726">P1673*W1673</f>
        <v>0</v>
      </c>
      <c r="Y1673" s="107" t="s">
        <v>72</v>
      </c>
      <c r="Z1673" s="103">
        <f t="shared" si="722"/>
        <v>0</v>
      </c>
      <c r="AA1673" s="103">
        <f t="shared" si="723"/>
        <v>0</v>
      </c>
      <c r="AB1673" s="128">
        <f t="shared" ref="AB1673:AB1686" si="727">IF(U1673=0,"",L1673/U1673-1)</f>
        <v>0.79104477611940305</v>
      </c>
      <c r="AC1673" s="128">
        <f t="shared" ref="AC1673:AC1686" si="728">IF(W1673=0,"",L1673/W1673-1)</f>
        <v>0.79104477611940305</v>
      </c>
    </row>
    <row r="1674" spans="1:29" ht="50.1" customHeight="1">
      <c r="A1674" s="171"/>
      <c r="B1674" s="171"/>
      <c r="C1674" s="174"/>
      <c r="D1674" s="174"/>
      <c r="E1674" s="131"/>
      <c r="F1674" s="177"/>
      <c r="G1674" s="180"/>
      <c r="H1674" s="163"/>
      <c r="I1674" s="165"/>
      <c r="J1674" s="168"/>
      <c r="K1674" s="62"/>
      <c r="L1674" s="63"/>
      <c r="M1674" s="63"/>
      <c r="N1674" s="142"/>
      <c r="O1674" s="127"/>
      <c r="P1674" s="100"/>
      <c r="Q1674" s="63">
        <f t="shared" si="724"/>
        <v>0</v>
      </c>
      <c r="R1674" s="64"/>
      <c r="S1674" s="67"/>
      <c r="T1674" s="46"/>
      <c r="U1674" s="106">
        <f>IF(EXACT(O1674,Y1674),M1674,M1674*(1-'Расчет ПРЕДЗАКАЗ'!$D$10))</f>
        <v>0</v>
      </c>
      <c r="V1674" s="106">
        <f t="shared" si="725"/>
        <v>0</v>
      </c>
      <c r="W1674" s="106" t="e">
        <f>IF(EXACT(O1674,Y1674),M1674,M1674*(1-#REF!))</f>
        <v>#REF!</v>
      </c>
      <c r="X1674" s="106" t="e">
        <f t="shared" si="726"/>
        <v>#REF!</v>
      </c>
      <c r="Y1674" s="107" t="s">
        <v>72</v>
      </c>
      <c r="Z1674" s="103">
        <f t="shared" si="722"/>
        <v>0</v>
      </c>
      <c r="AA1674" s="103">
        <f t="shared" si="723"/>
        <v>0</v>
      </c>
      <c r="AB1674" s="128" t="str">
        <f t="shared" si="727"/>
        <v/>
      </c>
      <c r="AC1674" s="128" t="e">
        <f t="shared" si="728"/>
        <v>#REF!</v>
      </c>
    </row>
    <row r="1675" spans="1:29" ht="50.1" customHeight="1">
      <c r="A1675" s="171"/>
      <c r="B1675" s="171"/>
      <c r="C1675" s="174"/>
      <c r="D1675" s="174"/>
      <c r="E1675" s="131"/>
      <c r="F1675" s="177"/>
      <c r="G1675" s="180"/>
      <c r="H1675" s="163"/>
      <c r="I1675" s="165"/>
      <c r="J1675" s="168"/>
      <c r="K1675" s="62"/>
      <c r="L1675" s="63"/>
      <c r="M1675" s="63"/>
      <c r="N1675" s="142"/>
      <c r="O1675" s="127"/>
      <c r="P1675" s="100"/>
      <c r="Q1675" s="63">
        <f t="shared" si="724"/>
        <v>0</v>
      </c>
      <c r="R1675" s="64"/>
      <c r="S1675" s="67"/>
      <c r="T1675" s="46"/>
      <c r="U1675" s="106">
        <f>IF(EXACT(O1675,Y1675),M1675,M1675*(1-'Расчет ПРЕДЗАКАЗ'!$D$10))</f>
        <v>0</v>
      </c>
      <c r="V1675" s="106">
        <f t="shared" si="725"/>
        <v>0</v>
      </c>
      <c r="W1675" s="106" t="e">
        <f>IF(EXACT(O1675,Y1675),M1675,M1675*(1-#REF!))</f>
        <v>#REF!</v>
      </c>
      <c r="X1675" s="106" t="e">
        <f t="shared" si="726"/>
        <v>#REF!</v>
      </c>
      <c r="Y1675" s="107" t="s">
        <v>72</v>
      </c>
      <c r="Z1675" s="103">
        <f t="shared" si="722"/>
        <v>0</v>
      </c>
      <c r="AA1675" s="103">
        <f t="shared" si="723"/>
        <v>0</v>
      </c>
      <c r="AB1675" s="128" t="str">
        <f t="shared" si="727"/>
        <v/>
      </c>
      <c r="AC1675" s="128" t="e">
        <f t="shared" si="728"/>
        <v>#REF!</v>
      </c>
    </row>
    <row r="1676" spans="1:29" ht="50.1" customHeight="1">
      <c r="A1676" s="171"/>
      <c r="B1676" s="171"/>
      <c r="C1676" s="174"/>
      <c r="D1676" s="174"/>
      <c r="E1676" s="131"/>
      <c r="F1676" s="177"/>
      <c r="G1676" s="180"/>
      <c r="H1676" s="163"/>
      <c r="I1676" s="165"/>
      <c r="J1676" s="168"/>
      <c r="K1676" s="62"/>
      <c r="L1676" s="63"/>
      <c r="M1676" s="63"/>
      <c r="N1676" s="142"/>
      <c r="O1676" s="127"/>
      <c r="P1676" s="100"/>
      <c r="Q1676" s="63">
        <f t="shared" si="724"/>
        <v>0</v>
      </c>
      <c r="R1676" s="64"/>
      <c r="S1676" s="67"/>
      <c r="T1676" s="46"/>
      <c r="U1676" s="106">
        <f>IF(EXACT(O1676,Y1676),M1676,M1676*(1-'Расчет ПРЕДЗАКАЗ'!$D$10))</f>
        <v>0</v>
      </c>
      <c r="V1676" s="106">
        <f t="shared" si="725"/>
        <v>0</v>
      </c>
      <c r="W1676" s="106" t="e">
        <f>IF(EXACT(O1676,Y1676),M1676,M1676*(1-#REF!))</f>
        <v>#REF!</v>
      </c>
      <c r="X1676" s="106" t="e">
        <f t="shared" si="726"/>
        <v>#REF!</v>
      </c>
      <c r="Y1676" s="107" t="s">
        <v>72</v>
      </c>
      <c r="Z1676" s="103">
        <f t="shared" si="722"/>
        <v>0</v>
      </c>
      <c r="AA1676" s="103">
        <f t="shared" si="723"/>
        <v>0</v>
      </c>
      <c r="AB1676" s="128" t="str">
        <f t="shared" si="727"/>
        <v/>
      </c>
      <c r="AC1676" s="128" t="e">
        <f t="shared" si="728"/>
        <v>#REF!</v>
      </c>
    </row>
    <row r="1677" spans="1:29" ht="50.1" customHeight="1">
      <c r="A1677" s="171"/>
      <c r="B1677" s="171"/>
      <c r="C1677" s="174"/>
      <c r="D1677" s="174"/>
      <c r="E1677" s="131"/>
      <c r="F1677" s="177"/>
      <c r="G1677" s="180"/>
      <c r="H1677" s="163"/>
      <c r="I1677" s="165"/>
      <c r="J1677" s="168"/>
      <c r="K1677" s="62"/>
      <c r="L1677" s="63"/>
      <c r="M1677" s="63"/>
      <c r="N1677" s="142"/>
      <c r="O1677" s="127"/>
      <c r="P1677" s="100"/>
      <c r="Q1677" s="63">
        <f t="shared" si="724"/>
        <v>0</v>
      </c>
      <c r="R1677" s="64"/>
      <c r="S1677" s="67"/>
      <c r="T1677" s="46"/>
      <c r="U1677" s="106">
        <f>IF(EXACT(O1677,Y1677),M1677,M1677*(1-'Расчет ПРЕДЗАКАЗ'!$D$10))</f>
        <v>0</v>
      </c>
      <c r="V1677" s="106">
        <f t="shared" si="725"/>
        <v>0</v>
      </c>
      <c r="W1677" s="106" t="e">
        <f>IF(EXACT(O1677,Y1677),M1677,M1677*(1-#REF!))</f>
        <v>#REF!</v>
      </c>
      <c r="X1677" s="106" t="e">
        <f t="shared" si="726"/>
        <v>#REF!</v>
      </c>
      <c r="Y1677" s="107" t="s">
        <v>72</v>
      </c>
      <c r="Z1677" s="103">
        <f t="shared" si="722"/>
        <v>0</v>
      </c>
      <c r="AA1677" s="103">
        <f t="shared" si="723"/>
        <v>0</v>
      </c>
      <c r="AB1677" s="128" t="str">
        <f t="shared" si="727"/>
        <v/>
      </c>
      <c r="AC1677" s="128" t="e">
        <f t="shared" si="728"/>
        <v>#REF!</v>
      </c>
    </row>
    <row r="1678" spans="1:29" ht="50.1" customHeight="1">
      <c r="A1678" s="171"/>
      <c r="B1678" s="171"/>
      <c r="C1678" s="174"/>
      <c r="D1678" s="174"/>
      <c r="E1678" s="131"/>
      <c r="F1678" s="177"/>
      <c r="G1678" s="180"/>
      <c r="H1678" s="163"/>
      <c r="I1678" s="165"/>
      <c r="J1678" s="168"/>
      <c r="K1678" s="62"/>
      <c r="L1678" s="63"/>
      <c r="M1678" s="63"/>
      <c r="N1678" s="142"/>
      <c r="O1678" s="127"/>
      <c r="P1678" s="100"/>
      <c r="Q1678" s="63">
        <f t="shared" si="724"/>
        <v>0</v>
      </c>
      <c r="R1678" s="64"/>
      <c r="S1678" s="67"/>
      <c r="T1678" s="46"/>
      <c r="U1678" s="106">
        <f>IF(EXACT(O1678,Y1678),M1678,M1678*(1-'Расчет ПРЕДЗАКАЗ'!$D$10))</f>
        <v>0</v>
      </c>
      <c r="V1678" s="106">
        <f t="shared" si="725"/>
        <v>0</v>
      </c>
      <c r="W1678" s="106" t="e">
        <f>IF(EXACT(O1678,Y1678),M1678,M1678*(1-#REF!))</f>
        <v>#REF!</v>
      </c>
      <c r="X1678" s="106" t="e">
        <f t="shared" si="726"/>
        <v>#REF!</v>
      </c>
      <c r="Y1678" s="107" t="s">
        <v>72</v>
      </c>
      <c r="Z1678" s="103">
        <f t="shared" si="722"/>
        <v>0</v>
      </c>
      <c r="AA1678" s="103">
        <f t="shared" si="723"/>
        <v>0</v>
      </c>
      <c r="AB1678" s="128" t="str">
        <f t="shared" si="727"/>
        <v/>
      </c>
      <c r="AC1678" s="128" t="e">
        <f t="shared" si="728"/>
        <v>#REF!</v>
      </c>
    </row>
    <row r="1679" spans="1:29" ht="50.1" customHeight="1">
      <c r="A1679" s="171"/>
      <c r="B1679" s="171"/>
      <c r="C1679" s="174"/>
      <c r="D1679" s="174"/>
      <c r="E1679" s="131"/>
      <c r="F1679" s="177"/>
      <c r="G1679" s="180"/>
      <c r="H1679" s="163"/>
      <c r="I1679" s="165"/>
      <c r="J1679" s="168"/>
      <c r="K1679" s="62"/>
      <c r="L1679" s="63"/>
      <c r="M1679" s="63"/>
      <c r="N1679" s="142"/>
      <c r="O1679" s="127"/>
      <c r="P1679" s="100"/>
      <c r="Q1679" s="63">
        <f t="shared" si="724"/>
        <v>0</v>
      </c>
      <c r="R1679" s="64"/>
      <c r="S1679" s="67"/>
      <c r="T1679" s="46"/>
      <c r="U1679" s="106">
        <f>IF(EXACT(O1679,Y1679),M1679,M1679*(1-'Расчет ПРЕДЗАКАЗ'!$D$10))</f>
        <v>0</v>
      </c>
      <c r="V1679" s="106">
        <f t="shared" si="725"/>
        <v>0</v>
      </c>
      <c r="W1679" s="106" t="e">
        <f>IF(EXACT(O1679,Y1679),M1679,M1679*(1-#REF!))</f>
        <v>#REF!</v>
      </c>
      <c r="X1679" s="106" t="e">
        <f t="shared" si="726"/>
        <v>#REF!</v>
      </c>
      <c r="Y1679" s="107" t="s">
        <v>72</v>
      </c>
      <c r="Z1679" s="103">
        <f t="shared" si="722"/>
        <v>0</v>
      </c>
      <c r="AA1679" s="103">
        <f t="shared" si="723"/>
        <v>0</v>
      </c>
      <c r="AB1679" s="128" t="str">
        <f t="shared" si="727"/>
        <v/>
      </c>
      <c r="AC1679" s="128" t="e">
        <f t="shared" si="728"/>
        <v>#REF!</v>
      </c>
    </row>
    <row r="1680" spans="1:29" ht="50.1" customHeight="1">
      <c r="A1680" s="171"/>
      <c r="B1680" s="171"/>
      <c r="C1680" s="174"/>
      <c r="D1680" s="174"/>
      <c r="E1680" s="131"/>
      <c r="F1680" s="177"/>
      <c r="G1680" s="180"/>
      <c r="H1680" s="163"/>
      <c r="I1680" s="165"/>
      <c r="J1680" s="168"/>
      <c r="K1680" s="62"/>
      <c r="L1680" s="63"/>
      <c r="M1680" s="63"/>
      <c r="N1680" s="142"/>
      <c r="O1680" s="127"/>
      <c r="P1680" s="100"/>
      <c r="Q1680" s="63">
        <f t="shared" si="724"/>
        <v>0</v>
      </c>
      <c r="R1680" s="64"/>
      <c r="S1680" s="67"/>
      <c r="T1680" s="46"/>
      <c r="U1680" s="106">
        <f>IF(EXACT(O1680,Y1680),M1680,M1680*(1-'Расчет ПРЕДЗАКАЗ'!$D$10))</f>
        <v>0</v>
      </c>
      <c r="V1680" s="106">
        <f t="shared" si="725"/>
        <v>0</v>
      </c>
      <c r="W1680" s="106" t="e">
        <f>IF(EXACT(O1680,Y1680),M1680,M1680*(1-#REF!))</f>
        <v>#REF!</v>
      </c>
      <c r="X1680" s="106" t="e">
        <f t="shared" si="726"/>
        <v>#REF!</v>
      </c>
      <c r="Y1680" s="107" t="s">
        <v>72</v>
      </c>
      <c r="Z1680" s="103">
        <f t="shared" si="722"/>
        <v>0</v>
      </c>
      <c r="AA1680" s="103">
        <f t="shared" si="723"/>
        <v>0</v>
      </c>
      <c r="AB1680" s="128" t="str">
        <f t="shared" si="727"/>
        <v/>
      </c>
      <c r="AC1680" s="128" t="e">
        <f t="shared" si="728"/>
        <v>#REF!</v>
      </c>
    </row>
    <row r="1681" spans="1:29" ht="50.1" customHeight="1">
      <c r="A1681" s="171"/>
      <c r="B1681" s="171"/>
      <c r="C1681" s="174"/>
      <c r="D1681" s="174"/>
      <c r="E1681" s="131"/>
      <c r="F1681" s="177"/>
      <c r="G1681" s="180"/>
      <c r="H1681" s="163"/>
      <c r="I1681" s="165"/>
      <c r="J1681" s="168"/>
      <c r="K1681" s="62"/>
      <c r="L1681" s="63"/>
      <c r="M1681" s="63"/>
      <c r="N1681" s="65"/>
      <c r="O1681" s="127"/>
      <c r="P1681" s="100"/>
      <c r="Q1681" s="63">
        <f t="shared" si="724"/>
        <v>0</v>
      </c>
      <c r="R1681" s="65"/>
      <c r="S1681" s="67"/>
      <c r="T1681" s="40"/>
      <c r="U1681" s="106">
        <f>IF(EXACT(O1681,Y1681),M1681,M1681*(1-'Расчет ПРЕДЗАКАЗ'!$D$10))</f>
        <v>0</v>
      </c>
      <c r="V1681" s="106">
        <f t="shared" si="725"/>
        <v>0</v>
      </c>
      <c r="W1681" s="106" t="e">
        <f>IF(EXACT(O1681,Y1681),M1681,M1681*(1-#REF!))</f>
        <v>#REF!</v>
      </c>
      <c r="X1681" s="106" t="e">
        <f t="shared" si="726"/>
        <v>#REF!</v>
      </c>
      <c r="Y1681" s="107" t="s">
        <v>72</v>
      </c>
      <c r="Z1681" s="103">
        <f t="shared" si="722"/>
        <v>0</v>
      </c>
      <c r="AA1681" s="103">
        <f t="shared" si="723"/>
        <v>0</v>
      </c>
      <c r="AB1681" s="128" t="str">
        <f t="shared" si="727"/>
        <v/>
      </c>
      <c r="AC1681" s="128" t="e">
        <f t="shared" si="728"/>
        <v>#REF!</v>
      </c>
    </row>
    <row r="1682" spans="1:29" ht="50.1" customHeight="1">
      <c r="A1682" s="171"/>
      <c r="B1682" s="171"/>
      <c r="C1682" s="174"/>
      <c r="D1682" s="174"/>
      <c r="E1682" s="131"/>
      <c r="F1682" s="177"/>
      <c r="G1682" s="180"/>
      <c r="H1682" s="163"/>
      <c r="I1682" s="165"/>
      <c r="J1682" s="168"/>
      <c r="K1682" s="62"/>
      <c r="L1682" s="63"/>
      <c r="M1682" s="63"/>
      <c r="N1682" s="65"/>
      <c r="O1682" s="127"/>
      <c r="P1682" s="100"/>
      <c r="Q1682" s="63">
        <f t="shared" si="724"/>
        <v>0</v>
      </c>
      <c r="R1682" s="65"/>
      <c r="S1682" s="67"/>
      <c r="T1682" s="40"/>
      <c r="U1682" s="106">
        <f>IF(EXACT(O1682,Y1682),M1682,M1682*(1-'Расчет ПРЕДЗАКАЗ'!$D$10))</f>
        <v>0</v>
      </c>
      <c r="V1682" s="106">
        <f t="shared" si="725"/>
        <v>0</v>
      </c>
      <c r="W1682" s="106" t="e">
        <f>IF(EXACT(O1682,Y1682),M1682,M1682*(1-#REF!))</f>
        <v>#REF!</v>
      </c>
      <c r="X1682" s="106" t="e">
        <f t="shared" si="726"/>
        <v>#REF!</v>
      </c>
      <c r="Y1682" s="107" t="s">
        <v>72</v>
      </c>
      <c r="Z1682" s="103">
        <f t="shared" si="722"/>
        <v>0</v>
      </c>
      <c r="AA1682" s="103">
        <f t="shared" si="723"/>
        <v>0</v>
      </c>
      <c r="AB1682" s="128" t="str">
        <f t="shared" si="727"/>
        <v/>
      </c>
      <c r="AC1682" s="128" t="e">
        <f t="shared" si="728"/>
        <v>#REF!</v>
      </c>
    </row>
    <row r="1683" spans="1:29" ht="50.1" customHeight="1">
      <c r="A1683" s="171"/>
      <c r="B1683" s="171"/>
      <c r="C1683" s="174"/>
      <c r="D1683" s="174"/>
      <c r="E1683" s="131"/>
      <c r="F1683" s="177"/>
      <c r="G1683" s="180"/>
      <c r="H1683" s="163"/>
      <c r="I1683" s="165"/>
      <c r="J1683" s="168"/>
      <c r="K1683" s="62"/>
      <c r="L1683" s="63"/>
      <c r="M1683" s="63"/>
      <c r="N1683" s="65"/>
      <c r="O1683" s="127"/>
      <c r="P1683" s="100"/>
      <c r="Q1683" s="63">
        <f t="shared" si="724"/>
        <v>0</v>
      </c>
      <c r="R1683" s="65"/>
      <c r="S1683" s="67"/>
      <c r="T1683" s="40"/>
      <c r="U1683" s="106">
        <f>IF(EXACT(O1683,Y1683),M1683,M1683*(1-'Расчет ПРЕДЗАКАЗ'!$D$10))</f>
        <v>0</v>
      </c>
      <c r="V1683" s="106">
        <f t="shared" si="725"/>
        <v>0</v>
      </c>
      <c r="W1683" s="106" t="e">
        <f>IF(EXACT(O1683,Y1683),M1683,M1683*(1-#REF!))</f>
        <v>#REF!</v>
      </c>
      <c r="X1683" s="106" t="e">
        <f t="shared" si="726"/>
        <v>#REF!</v>
      </c>
      <c r="Y1683" s="107" t="s">
        <v>72</v>
      </c>
      <c r="Z1683" s="103">
        <f t="shared" si="722"/>
        <v>0</v>
      </c>
      <c r="AA1683" s="103">
        <f t="shared" si="723"/>
        <v>0</v>
      </c>
      <c r="AB1683" s="128" t="str">
        <f t="shared" si="727"/>
        <v/>
      </c>
      <c r="AC1683" s="128" t="e">
        <f t="shared" si="728"/>
        <v>#REF!</v>
      </c>
    </row>
    <row r="1684" spans="1:29" ht="50.1" customHeight="1">
      <c r="A1684" s="171"/>
      <c r="B1684" s="171"/>
      <c r="C1684" s="174"/>
      <c r="D1684" s="174"/>
      <c r="E1684" s="131"/>
      <c r="F1684" s="177"/>
      <c r="G1684" s="180"/>
      <c r="H1684" s="163"/>
      <c r="I1684" s="165"/>
      <c r="J1684" s="168"/>
      <c r="K1684" s="62"/>
      <c r="L1684" s="63"/>
      <c r="M1684" s="63"/>
      <c r="N1684" s="65"/>
      <c r="O1684" s="127"/>
      <c r="P1684" s="100"/>
      <c r="Q1684" s="63">
        <f t="shared" si="724"/>
        <v>0</v>
      </c>
      <c r="R1684" s="65"/>
      <c r="S1684" s="67"/>
      <c r="T1684" s="40"/>
      <c r="U1684" s="106">
        <f>IF(EXACT(O1684,Y1684),M1684,M1684*(1-'Расчет ПРЕДЗАКАЗ'!$D$10))</f>
        <v>0</v>
      </c>
      <c r="V1684" s="106">
        <f t="shared" si="725"/>
        <v>0</v>
      </c>
      <c r="W1684" s="106" t="e">
        <f>IF(EXACT(O1684,Y1684),M1684,M1684*(1-#REF!))</f>
        <v>#REF!</v>
      </c>
      <c r="X1684" s="106" t="e">
        <f t="shared" si="726"/>
        <v>#REF!</v>
      </c>
      <c r="Y1684" s="107" t="s">
        <v>72</v>
      </c>
      <c r="Z1684" s="103">
        <f t="shared" si="722"/>
        <v>0</v>
      </c>
      <c r="AA1684" s="103">
        <f t="shared" si="723"/>
        <v>0</v>
      </c>
      <c r="AB1684" s="128" t="str">
        <f t="shared" si="727"/>
        <v/>
      </c>
      <c r="AC1684" s="128" t="e">
        <f t="shared" si="728"/>
        <v>#REF!</v>
      </c>
    </row>
    <row r="1685" spans="1:29" ht="50.1" customHeight="1">
      <c r="A1685" s="171"/>
      <c r="B1685" s="171"/>
      <c r="C1685" s="174"/>
      <c r="D1685" s="174"/>
      <c r="E1685" s="131"/>
      <c r="F1685" s="177"/>
      <c r="G1685" s="180"/>
      <c r="H1685" s="163"/>
      <c r="I1685" s="165"/>
      <c r="J1685" s="168"/>
      <c r="K1685" s="62"/>
      <c r="L1685" s="63"/>
      <c r="M1685" s="63"/>
      <c r="N1685" s="65"/>
      <c r="O1685" s="127"/>
      <c r="P1685" s="100"/>
      <c r="Q1685" s="63">
        <f t="shared" si="724"/>
        <v>0</v>
      </c>
      <c r="R1685" s="65"/>
      <c r="S1685" s="67"/>
      <c r="T1685" s="40"/>
      <c r="U1685" s="106">
        <f>IF(EXACT(O1685,Y1685),M1685,M1685*(1-'Расчет ПРЕДЗАКАЗ'!$D$10))</f>
        <v>0</v>
      </c>
      <c r="V1685" s="106">
        <f t="shared" si="725"/>
        <v>0</v>
      </c>
      <c r="W1685" s="106" t="e">
        <f>IF(EXACT(O1685,Y1685),M1685,M1685*(1-#REF!))</f>
        <v>#REF!</v>
      </c>
      <c r="X1685" s="106" t="e">
        <f t="shared" si="726"/>
        <v>#REF!</v>
      </c>
      <c r="Y1685" s="107" t="s">
        <v>72</v>
      </c>
      <c r="Z1685" s="103">
        <f t="shared" si="722"/>
        <v>0</v>
      </c>
      <c r="AA1685" s="103">
        <f t="shared" si="723"/>
        <v>0</v>
      </c>
      <c r="AB1685" s="128" t="str">
        <f t="shared" si="727"/>
        <v/>
      </c>
      <c r="AC1685" s="128" t="e">
        <f t="shared" si="728"/>
        <v>#REF!</v>
      </c>
    </row>
    <row r="1686" spans="1:29" ht="50.1" customHeight="1">
      <c r="A1686" s="172"/>
      <c r="B1686" s="172"/>
      <c r="C1686" s="175"/>
      <c r="D1686" s="175"/>
      <c r="E1686" s="132"/>
      <c r="F1686" s="178"/>
      <c r="G1686" s="181"/>
      <c r="H1686" s="164"/>
      <c r="I1686" s="166"/>
      <c r="J1686" s="169"/>
      <c r="K1686" s="62"/>
      <c r="L1686" s="63"/>
      <c r="M1686" s="63"/>
      <c r="N1686" s="65"/>
      <c r="O1686" s="127"/>
      <c r="P1686" s="100"/>
      <c r="Q1686" s="63">
        <f t="shared" si="724"/>
        <v>0</v>
      </c>
      <c r="R1686" s="65"/>
      <c r="S1686" s="64"/>
      <c r="T1686" s="40"/>
      <c r="U1686" s="106">
        <f>IF(EXACT(O1686,Y1686),M1686,M1686*(1-'Расчет ПРЕДЗАКАЗ'!$D$10))</f>
        <v>0</v>
      </c>
      <c r="V1686" s="106">
        <f t="shared" si="725"/>
        <v>0</v>
      </c>
      <c r="W1686" s="106" t="e">
        <f>IF(EXACT(O1686,Y1686),M1686,M1686*(1-#REF!))</f>
        <v>#REF!</v>
      </c>
      <c r="X1686" s="106" t="e">
        <f t="shared" si="726"/>
        <v>#REF!</v>
      </c>
      <c r="Y1686" s="107" t="s">
        <v>72</v>
      </c>
      <c r="Z1686" s="103">
        <f t="shared" si="722"/>
        <v>0</v>
      </c>
      <c r="AA1686" s="103">
        <f t="shared" si="723"/>
        <v>0</v>
      </c>
      <c r="AB1686" s="128" t="str">
        <f t="shared" si="727"/>
        <v/>
      </c>
      <c r="AC1686" s="128" t="e">
        <f t="shared" si="728"/>
        <v>#REF!</v>
      </c>
    </row>
    <row r="1687" spans="1:29" ht="11.25" customHeight="1" thickBot="1"/>
    <row r="1688" spans="1:29" ht="50.1" customHeight="1">
      <c r="A1688" s="170">
        <v>610</v>
      </c>
      <c r="B1688" s="170" t="s">
        <v>4798</v>
      </c>
      <c r="C1688" s="173" t="s">
        <v>4799</v>
      </c>
      <c r="D1688" s="173" t="s">
        <v>77</v>
      </c>
      <c r="E1688" s="131"/>
      <c r="F1688" s="196" t="s">
        <v>978</v>
      </c>
      <c r="G1688" s="179" t="s">
        <v>4707</v>
      </c>
      <c r="H1688" s="162" t="s">
        <v>1052</v>
      </c>
      <c r="I1688" s="195" t="s">
        <v>2946</v>
      </c>
      <c r="J1688" s="167" t="s">
        <v>19</v>
      </c>
      <c r="K1688" s="62" t="s">
        <v>861</v>
      </c>
      <c r="L1688" s="63">
        <v>840</v>
      </c>
      <c r="M1688" s="63">
        <v>469</v>
      </c>
      <c r="N1688" s="142" t="s">
        <v>4800</v>
      </c>
      <c r="O1688" s="127" t="s">
        <v>72</v>
      </c>
      <c r="P1688" s="100"/>
      <c r="Q1688" s="63">
        <f>P1688*M1688</f>
        <v>0</v>
      </c>
      <c r="R1688" s="64"/>
      <c r="S1688" s="67">
        <v>3</v>
      </c>
      <c r="T1688" s="61"/>
      <c r="U1688" s="106">
        <f>IF(EXACT(O1688,Y1688),M1688,M1688*(1-'Расчет ПРЕДЗАКАЗ'!$D$10))</f>
        <v>469</v>
      </c>
      <c r="V1688" s="106">
        <f>P1688*U1688</f>
        <v>0</v>
      </c>
      <c r="W1688" s="106">
        <f>IF(EXACT(O1688,Y1688),M1688,M1688*(1-#REF!))</f>
        <v>469</v>
      </c>
      <c r="X1688" s="106">
        <f>P1688*W1688</f>
        <v>0</v>
      </c>
      <c r="Y1688" s="107" t="s">
        <v>72</v>
      </c>
      <c r="Z1688" s="103">
        <f t="shared" ref="Z1688:Z1702" si="729">IF(EXACT(O1688,Y1688),Q1688,0)</f>
        <v>0</v>
      </c>
      <c r="AA1688" s="103">
        <f t="shared" ref="AA1688:AA1702" si="730">IF(Z1688=0,Q1688,0)</f>
        <v>0</v>
      </c>
      <c r="AB1688" s="128">
        <f>IF(U1688=0,"",L1688/U1688-1)</f>
        <v>0.79104477611940305</v>
      </c>
      <c r="AC1688" s="128">
        <f>IF(W1688=0,"",L1688/W1688-1)</f>
        <v>0.79104477611940305</v>
      </c>
    </row>
    <row r="1689" spans="1:29" ht="50.1" customHeight="1">
      <c r="A1689" s="171"/>
      <c r="B1689" s="171"/>
      <c r="C1689" s="174"/>
      <c r="D1689" s="174"/>
      <c r="E1689" s="131"/>
      <c r="F1689" s="177"/>
      <c r="G1689" s="180"/>
      <c r="H1689" s="163"/>
      <c r="I1689" s="165"/>
      <c r="J1689" s="168"/>
      <c r="K1689" s="62" t="s">
        <v>981</v>
      </c>
      <c r="L1689" s="63">
        <v>840</v>
      </c>
      <c r="M1689" s="63">
        <v>469</v>
      </c>
      <c r="N1689" s="142" t="s">
        <v>4801</v>
      </c>
      <c r="O1689" s="127" t="s">
        <v>72</v>
      </c>
      <c r="P1689" s="100"/>
      <c r="Q1689" s="63">
        <f t="shared" ref="Q1689:Q1702" si="731">P1689*M1689</f>
        <v>0</v>
      </c>
      <c r="R1689" s="64"/>
      <c r="S1689" s="67">
        <v>21</v>
      </c>
      <c r="T1689" s="46"/>
      <c r="U1689" s="106">
        <f>IF(EXACT(O1689,Y1689),M1689,M1689*(1-'Расчет ПРЕДЗАКАЗ'!$D$10))</f>
        <v>469</v>
      </c>
      <c r="V1689" s="106">
        <f t="shared" ref="V1689:V1702" si="732">P1689*U1689</f>
        <v>0</v>
      </c>
      <c r="W1689" s="106">
        <f>IF(EXACT(O1689,Y1689),M1689,M1689*(1-#REF!))</f>
        <v>469</v>
      </c>
      <c r="X1689" s="106">
        <f t="shared" ref="X1689:X1702" si="733">P1689*W1689</f>
        <v>0</v>
      </c>
      <c r="Y1689" s="107" t="s">
        <v>72</v>
      </c>
      <c r="Z1689" s="103">
        <f t="shared" si="729"/>
        <v>0</v>
      </c>
      <c r="AA1689" s="103">
        <f t="shared" si="730"/>
        <v>0</v>
      </c>
      <c r="AB1689" s="128">
        <f t="shared" ref="AB1689:AB1702" si="734">IF(U1689=0,"",L1689/U1689-1)</f>
        <v>0.79104477611940305</v>
      </c>
      <c r="AC1689" s="128">
        <f t="shared" ref="AC1689:AC1702" si="735">IF(W1689=0,"",L1689/W1689-1)</f>
        <v>0.79104477611940305</v>
      </c>
    </row>
    <row r="1690" spans="1:29" ht="50.1" customHeight="1">
      <c r="A1690" s="171"/>
      <c r="B1690" s="171"/>
      <c r="C1690" s="174"/>
      <c r="D1690" s="174"/>
      <c r="E1690" s="131"/>
      <c r="F1690" s="177"/>
      <c r="G1690" s="180"/>
      <c r="H1690" s="163"/>
      <c r="I1690" s="165"/>
      <c r="J1690" s="168"/>
      <c r="K1690" s="62"/>
      <c r="L1690" s="63"/>
      <c r="M1690" s="63"/>
      <c r="N1690" s="142"/>
      <c r="O1690" s="127"/>
      <c r="P1690" s="100"/>
      <c r="Q1690" s="63">
        <f t="shared" si="731"/>
        <v>0</v>
      </c>
      <c r="R1690" s="64"/>
      <c r="S1690" s="67"/>
      <c r="T1690" s="46"/>
      <c r="U1690" s="106">
        <f>IF(EXACT(O1690,Y1690),M1690,M1690*(1-'Расчет ПРЕДЗАКАЗ'!$D$10))</f>
        <v>0</v>
      </c>
      <c r="V1690" s="106">
        <f t="shared" si="732"/>
        <v>0</v>
      </c>
      <c r="W1690" s="106" t="e">
        <f>IF(EXACT(O1690,Y1690),M1690,M1690*(1-#REF!))</f>
        <v>#REF!</v>
      </c>
      <c r="X1690" s="106" t="e">
        <f t="shared" si="733"/>
        <v>#REF!</v>
      </c>
      <c r="Y1690" s="107" t="s">
        <v>72</v>
      </c>
      <c r="Z1690" s="103">
        <f t="shared" si="729"/>
        <v>0</v>
      </c>
      <c r="AA1690" s="103">
        <f t="shared" si="730"/>
        <v>0</v>
      </c>
      <c r="AB1690" s="128" t="str">
        <f t="shared" si="734"/>
        <v/>
      </c>
      <c r="AC1690" s="128" t="e">
        <f t="shared" si="735"/>
        <v>#REF!</v>
      </c>
    </row>
    <row r="1691" spans="1:29" ht="50.1" customHeight="1">
      <c r="A1691" s="171"/>
      <c r="B1691" s="171"/>
      <c r="C1691" s="174"/>
      <c r="D1691" s="174"/>
      <c r="E1691" s="131"/>
      <c r="F1691" s="177"/>
      <c r="G1691" s="180"/>
      <c r="H1691" s="163"/>
      <c r="I1691" s="165"/>
      <c r="J1691" s="168"/>
      <c r="K1691" s="62"/>
      <c r="L1691" s="63"/>
      <c r="M1691" s="63"/>
      <c r="N1691" s="142"/>
      <c r="O1691" s="127"/>
      <c r="P1691" s="100"/>
      <c r="Q1691" s="63">
        <f t="shared" si="731"/>
        <v>0</v>
      </c>
      <c r="R1691" s="64"/>
      <c r="S1691" s="67"/>
      <c r="T1691" s="46"/>
      <c r="U1691" s="106">
        <f>IF(EXACT(O1691,Y1691),M1691,M1691*(1-'Расчет ПРЕДЗАКАЗ'!$D$10))</f>
        <v>0</v>
      </c>
      <c r="V1691" s="106">
        <f t="shared" si="732"/>
        <v>0</v>
      </c>
      <c r="W1691" s="106" t="e">
        <f>IF(EXACT(O1691,Y1691),M1691,M1691*(1-#REF!))</f>
        <v>#REF!</v>
      </c>
      <c r="X1691" s="106" t="e">
        <f t="shared" si="733"/>
        <v>#REF!</v>
      </c>
      <c r="Y1691" s="107" t="s">
        <v>72</v>
      </c>
      <c r="Z1691" s="103">
        <f t="shared" si="729"/>
        <v>0</v>
      </c>
      <c r="AA1691" s="103">
        <f t="shared" si="730"/>
        <v>0</v>
      </c>
      <c r="AB1691" s="128" t="str">
        <f t="shared" si="734"/>
        <v/>
      </c>
      <c r="AC1691" s="128" t="e">
        <f t="shared" si="735"/>
        <v>#REF!</v>
      </c>
    </row>
    <row r="1692" spans="1:29" ht="50.1" customHeight="1">
      <c r="A1692" s="171"/>
      <c r="B1692" s="171"/>
      <c r="C1692" s="174"/>
      <c r="D1692" s="174"/>
      <c r="E1692" s="131"/>
      <c r="F1692" s="177"/>
      <c r="G1692" s="180"/>
      <c r="H1692" s="163"/>
      <c r="I1692" s="165"/>
      <c r="J1692" s="168"/>
      <c r="K1692" s="62"/>
      <c r="L1692" s="63"/>
      <c r="M1692" s="63"/>
      <c r="N1692" s="142"/>
      <c r="O1692" s="127"/>
      <c r="P1692" s="100"/>
      <c r="Q1692" s="63">
        <f t="shared" si="731"/>
        <v>0</v>
      </c>
      <c r="R1692" s="64"/>
      <c r="S1692" s="67"/>
      <c r="T1692" s="46"/>
      <c r="U1692" s="106">
        <f>IF(EXACT(O1692,Y1692),M1692,M1692*(1-'Расчет ПРЕДЗАКАЗ'!$D$10))</f>
        <v>0</v>
      </c>
      <c r="V1692" s="106">
        <f t="shared" si="732"/>
        <v>0</v>
      </c>
      <c r="W1692" s="106" t="e">
        <f>IF(EXACT(O1692,Y1692),M1692,M1692*(1-#REF!))</f>
        <v>#REF!</v>
      </c>
      <c r="X1692" s="106" t="e">
        <f t="shared" si="733"/>
        <v>#REF!</v>
      </c>
      <c r="Y1692" s="107" t="s">
        <v>72</v>
      </c>
      <c r="Z1692" s="103">
        <f t="shared" si="729"/>
        <v>0</v>
      </c>
      <c r="AA1692" s="103">
        <f t="shared" si="730"/>
        <v>0</v>
      </c>
      <c r="AB1692" s="128" t="str">
        <f t="shared" si="734"/>
        <v/>
      </c>
      <c r="AC1692" s="128" t="e">
        <f t="shared" si="735"/>
        <v>#REF!</v>
      </c>
    </row>
    <row r="1693" spans="1:29" ht="50.1" customHeight="1">
      <c r="A1693" s="171"/>
      <c r="B1693" s="171"/>
      <c r="C1693" s="174"/>
      <c r="D1693" s="174"/>
      <c r="E1693" s="131"/>
      <c r="F1693" s="177"/>
      <c r="G1693" s="180"/>
      <c r="H1693" s="163"/>
      <c r="I1693" s="165"/>
      <c r="J1693" s="168"/>
      <c r="K1693" s="62"/>
      <c r="L1693" s="63"/>
      <c r="M1693" s="63"/>
      <c r="N1693" s="142"/>
      <c r="O1693" s="127"/>
      <c r="P1693" s="100"/>
      <c r="Q1693" s="63">
        <f t="shared" si="731"/>
        <v>0</v>
      </c>
      <c r="R1693" s="64"/>
      <c r="S1693" s="67"/>
      <c r="T1693" s="46"/>
      <c r="U1693" s="106">
        <f>IF(EXACT(O1693,Y1693),M1693,M1693*(1-'Расчет ПРЕДЗАКАЗ'!$D$10))</f>
        <v>0</v>
      </c>
      <c r="V1693" s="106">
        <f t="shared" si="732"/>
        <v>0</v>
      </c>
      <c r="W1693" s="106" t="e">
        <f>IF(EXACT(O1693,Y1693),M1693,M1693*(1-#REF!))</f>
        <v>#REF!</v>
      </c>
      <c r="X1693" s="106" t="e">
        <f t="shared" si="733"/>
        <v>#REF!</v>
      </c>
      <c r="Y1693" s="107" t="s">
        <v>72</v>
      </c>
      <c r="Z1693" s="103">
        <f t="shared" si="729"/>
        <v>0</v>
      </c>
      <c r="AA1693" s="103">
        <f t="shared" si="730"/>
        <v>0</v>
      </c>
      <c r="AB1693" s="128" t="str">
        <f t="shared" si="734"/>
        <v/>
      </c>
      <c r="AC1693" s="128" t="e">
        <f t="shared" si="735"/>
        <v>#REF!</v>
      </c>
    </row>
    <row r="1694" spans="1:29" ht="50.1" customHeight="1">
      <c r="A1694" s="171"/>
      <c r="B1694" s="171"/>
      <c r="C1694" s="174"/>
      <c r="D1694" s="174"/>
      <c r="E1694" s="131"/>
      <c r="F1694" s="177"/>
      <c r="G1694" s="180"/>
      <c r="H1694" s="163"/>
      <c r="I1694" s="165"/>
      <c r="J1694" s="168"/>
      <c r="K1694" s="62"/>
      <c r="L1694" s="63"/>
      <c r="M1694" s="63"/>
      <c r="N1694" s="142"/>
      <c r="O1694" s="127"/>
      <c r="P1694" s="100"/>
      <c r="Q1694" s="63">
        <f t="shared" si="731"/>
        <v>0</v>
      </c>
      <c r="R1694" s="64"/>
      <c r="S1694" s="67"/>
      <c r="T1694" s="46"/>
      <c r="U1694" s="106">
        <f>IF(EXACT(O1694,Y1694),M1694,M1694*(1-'Расчет ПРЕДЗАКАЗ'!$D$10))</f>
        <v>0</v>
      </c>
      <c r="V1694" s="106">
        <f t="shared" si="732"/>
        <v>0</v>
      </c>
      <c r="W1694" s="106" t="e">
        <f>IF(EXACT(O1694,Y1694),M1694,M1694*(1-#REF!))</f>
        <v>#REF!</v>
      </c>
      <c r="X1694" s="106" t="e">
        <f t="shared" si="733"/>
        <v>#REF!</v>
      </c>
      <c r="Y1694" s="107" t="s">
        <v>72</v>
      </c>
      <c r="Z1694" s="103">
        <f t="shared" si="729"/>
        <v>0</v>
      </c>
      <c r="AA1694" s="103">
        <f t="shared" si="730"/>
        <v>0</v>
      </c>
      <c r="AB1694" s="128" t="str">
        <f t="shared" si="734"/>
        <v/>
      </c>
      <c r="AC1694" s="128" t="e">
        <f t="shared" si="735"/>
        <v>#REF!</v>
      </c>
    </row>
    <row r="1695" spans="1:29" ht="50.1" customHeight="1">
      <c r="A1695" s="171"/>
      <c r="B1695" s="171"/>
      <c r="C1695" s="174"/>
      <c r="D1695" s="174"/>
      <c r="E1695" s="131"/>
      <c r="F1695" s="177"/>
      <c r="G1695" s="180"/>
      <c r="H1695" s="163"/>
      <c r="I1695" s="165"/>
      <c r="J1695" s="168"/>
      <c r="K1695" s="62"/>
      <c r="L1695" s="63"/>
      <c r="M1695" s="63"/>
      <c r="N1695" s="142"/>
      <c r="O1695" s="127"/>
      <c r="P1695" s="100"/>
      <c r="Q1695" s="63">
        <f t="shared" si="731"/>
        <v>0</v>
      </c>
      <c r="R1695" s="64"/>
      <c r="S1695" s="67"/>
      <c r="T1695" s="46"/>
      <c r="U1695" s="106">
        <f>IF(EXACT(O1695,Y1695),M1695,M1695*(1-'Расчет ПРЕДЗАКАЗ'!$D$10))</f>
        <v>0</v>
      </c>
      <c r="V1695" s="106">
        <f t="shared" si="732"/>
        <v>0</v>
      </c>
      <c r="W1695" s="106" t="e">
        <f>IF(EXACT(O1695,Y1695),M1695,M1695*(1-#REF!))</f>
        <v>#REF!</v>
      </c>
      <c r="X1695" s="106" t="e">
        <f t="shared" si="733"/>
        <v>#REF!</v>
      </c>
      <c r="Y1695" s="107" t="s">
        <v>72</v>
      </c>
      <c r="Z1695" s="103">
        <f t="shared" si="729"/>
        <v>0</v>
      </c>
      <c r="AA1695" s="103">
        <f t="shared" si="730"/>
        <v>0</v>
      </c>
      <c r="AB1695" s="128" t="str">
        <f t="shared" si="734"/>
        <v/>
      </c>
      <c r="AC1695" s="128" t="e">
        <f t="shared" si="735"/>
        <v>#REF!</v>
      </c>
    </row>
    <row r="1696" spans="1:29" ht="50.1" customHeight="1">
      <c r="A1696" s="171"/>
      <c r="B1696" s="171"/>
      <c r="C1696" s="174"/>
      <c r="D1696" s="174"/>
      <c r="E1696" s="131"/>
      <c r="F1696" s="177"/>
      <c r="G1696" s="180"/>
      <c r="H1696" s="163"/>
      <c r="I1696" s="165"/>
      <c r="J1696" s="168"/>
      <c r="K1696" s="62"/>
      <c r="L1696" s="63"/>
      <c r="M1696" s="63"/>
      <c r="N1696" s="142"/>
      <c r="O1696" s="127"/>
      <c r="P1696" s="100"/>
      <c r="Q1696" s="63">
        <f t="shared" si="731"/>
        <v>0</v>
      </c>
      <c r="R1696" s="64"/>
      <c r="S1696" s="67"/>
      <c r="T1696" s="46"/>
      <c r="U1696" s="106">
        <f>IF(EXACT(O1696,Y1696),M1696,M1696*(1-'Расчет ПРЕДЗАКАЗ'!$D$10))</f>
        <v>0</v>
      </c>
      <c r="V1696" s="106">
        <f t="shared" si="732"/>
        <v>0</v>
      </c>
      <c r="W1696" s="106" t="e">
        <f>IF(EXACT(O1696,Y1696),M1696,M1696*(1-#REF!))</f>
        <v>#REF!</v>
      </c>
      <c r="X1696" s="106" t="e">
        <f t="shared" si="733"/>
        <v>#REF!</v>
      </c>
      <c r="Y1696" s="107" t="s">
        <v>72</v>
      </c>
      <c r="Z1696" s="103">
        <f t="shared" si="729"/>
        <v>0</v>
      </c>
      <c r="AA1696" s="103">
        <f t="shared" si="730"/>
        <v>0</v>
      </c>
      <c r="AB1696" s="128" t="str">
        <f t="shared" si="734"/>
        <v/>
      </c>
      <c r="AC1696" s="128" t="e">
        <f t="shared" si="735"/>
        <v>#REF!</v>
      </c>
    </row>
    <row r="1697" spans="1:29" ht="50.1" customHeight="1">
      <c r="A1697" s="171"/>
      <c r="B1697" s="171"/>
      <c r="C1697" s="174"/>
      <c r="D1697" s="174"/>
      <c r="E1697" s="131"/>
      <c r="F1697" s="177"/>
      <c r="G1697" s="180"/>
      <c r="H1697" s="163"/>
      <c r="I1697" s="165"/>
      <c r="J1697" s="168"/>
      <c r="K1697" s="62"/>
      <c r="L1697" s="63"/>
      <c r="M1697" s="63"/>
      <c r="N1697" s="65"/>
      <c r="O1697" s="127"/>
      <c r="P1697" s="100"/>
      <c r="Q1697" s="63">
        <f t="shared" si="731"/>
        <v>0</v>
      </c>
      <c r="R1697" s="65"/>
      <c r="S1697" s="67"/>
      <c r="T1697" s="40"/>
      <c r="U1697" s="106">
        <f>IF(EXACT(O1697,Y1697),M1697,M1697*(1-'Расчет ПРЕДЗАКАЗ'!$D$10))</f>
        <v>0</v>
      </c>
      <c r="V1697" s="106">
        <f t="shared" si="732"/>
        <v>0</v>
      </c>
      <c r="W1697" s="106" t="e">
        <f>IF(EXACT(O1697,Y1697),M1697,M1697*(1-#REF!))</f>
        <v>#REF!</v>
      </c>
      <c r="X1697" s="106" t="e">
        <f t="shared" si="733"/>
        <v>#REF!</v>
      </c>
      <c r="Y1697" s="107" t="s">
        <v>72</v>
      </c>
      <c r="Z1697" s="103">
        <f t="shared" si="729"/>
        <v>0</v>
      </c>
      <c r="AA1697" s="103">
        <f t="shared" si="730"/>
        <v>0</v>
      </c>
      <c r="AB1697" s="128" t="str">
        <f t="shared" si="734"/>
        <v/>
      </c>
      <c r="AC1697" s="128" t="e">
        <f t="shared" si="735"/>
        <v>#REF!</v>
      </c>
    </row>
    <row r="1698" spans="1:29" ht="50.1" customHeight="1">
      <c r="A1698" s="171"/>
      <c r="B1698" s="171"/>
      <c r="C1698" s="174"/>
      <c r="D1698" s="174"/>
      <c r="E1698" s="131"/>
      <c r="F1698" s="177"/>
      <c r="G1698" s="180"/>
      <c r="H1698" s="163"/>
      <c r="I1698" s="165"/>
      <c r="J1698" s="168"/>
      <c r="K1698" s="62"/>
      <c r="L1698" s="63"/>
      <c r="M1698" s="63"/>
      <c r="N1698" s="65"/>
      <c r="O1698" s="127"/>
      <c r="P1698" s="100"/>
      <c r="Q1698" s="63">
        <f t="shared" si="731"/>
        <v>0</v>
      </c>
      <c r="R1698" s="65"/>
      <c r="S1698" s="67"/>
      <c r="T1698" s="40"/>
      <c r="U1698" s="106">
        <f>IF(EXACT(O1698,Y1698),M1698,M1698*(1-'Расчет ПРЕДЗАКАЗ'!$D$10))</f>
        <v>0</v>
      </c>
      <c r="V1698" s="106">
        <f t="shared" si="732"/>
        <v>0</v>
      </c>
      <c r="W1698" s="106" t="e">
        <f>IF(EXACT(O1698,Y1698),M1698,M1698*(1-#REF!))</f>
        <v>#REF!</v>
      </c>
      <c r="X1698" s="106" t="e">
        <f t="shared" si="733"/>
        <v>#REF!</v>
      </c>
      <c r="Y1698" s="107" t="s">
        <v>72</v>
      </c>
      <c r="Z1698" s="103">
        <f t="shared" si="729"/>
        <v>0</v>
      </c>
      <c r="AA1698" s="103">
        <f t="shared" si="730"/>
        <v>0</v>
      </c>
      <c r="AB1698" s="128" t="str">
        <f t="shared" si="734"/>
        <v/>
      </c>
      <c r="AC1698" s="128" t="e">
        <f t="shared" si="735"/>
        <v>#REF!</v>
      </c>
    </row>
    <row r="1699" spans="1:29" ht="50.1" customHeight="1">
      <c r="A1699" s="171"/>
      <c r="B1699" s="171"/>
      <c r="C1699" s="174"/>
      <c r="D1699" s="174"/>
      <c r="E1699" s="131"/>
      <c r="F1699" s="177"/>
      <c r="G1699" s="180"/>
      <c r="H1699" s="163"/>
      <c r="I1699" s="165"/>
      <c r="J1699" s="168"/>
      <c r="K1699" s="62"/>
      <c r="L1699" s="63"/>
      <c r="M1699" s="63"/>
      <c r="N1699" s="65"/>
      <c r="O1699" s="127"/>
      <c r="P1699" s="100"/>
      <c r="Q1699" s="63">
        <f t="shared" si="731"/>
        <v>0</v>
      </c>
      <c r="R1699" s="65"/>
      <c r="S1699" s="67"/>
      <c r="T1699" s="40"/>
      <c r="U1699" s="106">
        <f>IF(EXACT(O1699,Y1699),M1699,M1699*(1-'Расчет ПРЕДЗАКАЗ'!$D$10))</f>
        <v>0</v>
      </c>
      <c r="V1699" s="106">
        <f t="shared" si="732"/>
        <v>0</v>
      </c>
      <c r="W1699" s="106" t="e">
        <f>IF(EXACT(O1699,Y1699),M1699,M1699*(1-#REF!))</f>
        <v>#REF!</v>
      </c>
      <c r="X1699" s="106" t="e">
        <f t="shared" si="733"/>
        <v>#REF!</v>
      </c>
      <c r="Y1699" s="107" t="s">
        <v>72</v>
      </c>
      <c r="Z1699" s="103">
        <f t="shared" si="729"/>
        <v>0</v>
      </c>
      <c r="AA1699" s="103">
        <f t="shared" si="730"/>
        <v>0</v>
      </c>
      <c r="AB1699" s="128" t="str">
        <f t="shared" si="734"/>
        <v/>
      </c>
      <c r="AC1699" s="128" t="e">
        <f t="shared" si="735"/>
        <v>#REF!</v>
      </c>
    </row>
    <row r="1700" spans="1:29" ht="50.1" customHeight="1">
      <c r="A1700" s="171"/>
      <c r="B1700" s="171"/>
      <c r="C1700" s="174"/>
      <c r="D1700" s="174"/>
      <c r="E1700" s="131"/>
      <c r="F1700" s="177"/>
      <c r="G1700" s="180"/>
      <c r="H1700" s="163"/>
      <c r="I1700" s="165"/>
      <c r="J1700" s="168"/>
      <c r="K1700" s="62"/>
      <c r="L1700" s="63"/>
      <c r="M1700" s="63"/>
      <c r="N1700" s="65"/>
      <c r="O1700" s="127"/>
      <c r="P1700" s="100"/>
      <c r="Q1700" s="63">
        <f t="shared" si="731"/>
        <v>0</v>
      </c>
      <c r="R1700" s="65"/>
      <c r="S1700" s="67"/>
      <c r="T1700" s="40"/>
      <c r="U1700" s="106">
        <f>IF(EXACT(O1700,Y1700),M1700,M1700*(1-'Расчет ПРЕДЗАКАЗ'!$D$10))</f>
        <v>0</v>
      </c>
      <c r="V1700" s="106">
        <f t="shared" si="732"/>
        <v>0</v>
      </c>
      <c r="W1700" s="106" t="e">
        <f>IF(EXACT(O1700,Y1700),M1700,M1700*(1-#REF!))</f>
        <v>#REF!</v>
      </c>
      <c r="X1700" s="106" t="e">
        <f t="shared" si="733"/>
        <v>#REF!</v>
      </c>
      <c r="Y1700" s="107" t="s">
        <v>72</v>
      </c>
      <c r="Z1700" s="103">
        <f t="shared" si="729"/>
        <v>0</v>
      </c>
      <c r="AA1700" s="103">
        <f t="shared" si="730"/>
        <v>0</v>
      </c>
      <c r="AB1700" s="128" t="str">
        <f t="shared" si="734"/>
        <v/>
      </c>
      <c r="AC1700" s="128" t="e">
        <f t="shared" si="735"/>
        <v>#REF!</v>
      </c>
    </row>
    <row r="1701" spans="1:29" ht="50.1" customHeight="1">
      <c r="A1701" s="171"/>
      <c r="B1701" s="171"/>
      <c r="C1701" s="174"/>
      <c r="D1701" s="174"/>
      <c r="E1701" s="131"/>
      <c r="F1701" s="177"/>
      <c r="G1701" s="180"/>
      <c r="H1701" s="163"/>
      <c r="I1701" s="165"/>
      <c r="J1701" s="168"/>
      <c r="K1701" s="62"/>
      <c r="L1701" s="63"/>
      <c r="M1701" s="63"/>
      <c r="N1701" s="65"/>
      <c r="O1701" s="127"/>
      <c r="P1701" s="100"/>
      <c r="Q1701" s="63">
        <f t="shared" si="731"/>
        <v>0</v>
      </c>
      <c r="R1701" s="65"/>
      <c r="S1701" s="67"/>
      <c r="T1701" s="40"/>
      <c r="U1701" s="106">
        <f>IF(EXACT(O1701,Y1701),M1701,M1701*(1-'Расчет ПРЕДЗАКАЗ'!$D$10))</f>
        <v>0</v>
      </c>
      <c r="V1701" s="106">
        <f t="shared" si="732"/>
        <v>0</v>
      </c>
      <c r="W1701" s="106" t="e">
        <f>IF(EXACT(O1701,Y1701),M1701,M1701*(1-#REF!))</f>
        <v>#REF!</v>
      </c>
      <c r="X1701" s="106" t="e">
        <f t="shared" si="733"/>
        <v>#REF!</v>
      </c>
      <c r="Y1701" s="107" t="s">
        <v>72</v>
      </c>
      <c r="Z1701" s="103">
        <f t="shared" si="729"/>
        <v>0</v>
      </c>
      <c r="AA1701" s="103">
        <f t="shared" si="730"/>
        <v>0</v>
      </c>
      <c r="AB1701" s="128" t="str">
        <f t="shared" si="734"/>
        <v/>
      </c>
      <c r="AC1701" s="128" t="e">
        <f t="shared" si="735"/>
        <v>#REF!</v>
      </c>
    </row>
    <row r="1702" spans="1:29" ht="50.1" customHeight="1">
      <c r="A1702" s="172"/>
      <c r="B1702" s="172"/>
      <c r="C1702" s="175"/>
      <c r="D1702" s="175"/>
      <c r="E1702" s="132"/>
      <c r="F1702" s="178"/>
      <c r="G1702" s="181"/>
      <c r="H1702" s="164"/>
      <c r="I1702" s="166"/>
      <c r="J1702" s="169"/>
      <c r="K1702" s="62"/>
      <c r="L1702" s="63"/>
      <c r="M1702" s="63"/>
      <c r="N1702" s="65"/>
      <c r="O1702" s="127"/>
      <c r="P1702" s="100"/>
      <c r="Q1702" s="63">
        <f t="shared" si="731"/>
        <v>0</v>
      </c>
      <c r="R1702" s="65"/>
      <c r="S1702" s="64"/>
      <c r="T1702" s="40"/>
      <c r="U1702" s="106">
        <f>IF(EXACT(O1702,Y1702),M1702,M1702*(1-'Расчет ПРЕДЗАКАЗ'!$D$10))</f>
        <v>0</v>
      </c>
      <c r="V1702" s="106">
        <f t="shared" si="732"/>
        <v>0</v>
      </c>
      <c r="W1702" s="106" t="e">
        <f>IF(EXACT(O1702,Y1702),M1702,M1702*(1-#REF!))</f>
        <v>#REF!</v>
      </c>
      <c r="X1702" s="106" t="e">
        <f t="shared" si="733"/>
        <v>#REF!</v>
      </c>
      <c r="Y1702" s="107" t="s">
        <v>72</v>
      </c>
      <c r="Z1702" s="103">
        <f t="shared" si="729"/>
        <v>0</v>
      </c>
      <c r="AA1702" s="103">
        <f t="shared" si="730"/>
        <v>0</v>
      </c>
      <c r="AB1702" s="128" t="str">
        <f t="shared" si="734"/>
        <v/>
      </c>
      <c r="AC1702" s="128" t="e">
        <f t="shared" si="735"/>
        <v>#REF!</v>
      </c>
    </row>
    <row r="1703" spans="1:29" ht="11.25" customHeight="1" thickBot="1"/>
    <row r="1704" spans="1:29" ht="50.1" customHeight="1">
      <c r="A1704" s="170">
        <v>611</v>
      </c>
      <c r="B1704" s="170" t="s">
        <v>4802</v>
      </c>
      <c r="C1704" s="173" t="s">
        <v>4803</v>
      </c>
      <c r="D1704" s="173" t="s">
        <v>77</v>
      </c>
      <c r="E1704" s="131"/>
      <c r="F1704" s="196" t="s">
        <v>978</v>
      </c>
      <c r="G1704" s="179" t="s">
        <v>4684</v>
      </c>
      <c r="H1704" s="162" t="s">
        <v>1052</v>
      </c>
      <c r="I1704" s="195" t="s">
        <v>2946</v>
      </c>
      <c r="J1704" s="167" t="s">
        <v>19</v>
      </c>
      <c r="K1704" s="62" t="s">
        <v>861</v>
      </c>
      <c r="L1704" s="63">
        <v>830</v>
      </c>
      <c r="M1704" s="63">
        <v>518</v>
      </c>
      <c r="N1704" s="142" t="s">
        <v>4804</v>
      </c>
      <c r="O1704" s="127" t="s">
        <v>72</v>
      </c>
      <c r="P1704" s="100"/>
      <c r="Q1704" s="63">
        <f>P1704*M1704</f>
        <v>0</v>
      </c>
      <c r="R1704" s="64"/>
      <c r="S1704" s="67">
        <v>25</v>
      </c>
      <c r="T1704" s="61"/>
      <c r="U1704" s="106">
        <f>IF(EXACT(O1704,Y1704),M1704,M1704*(1-'Расчет ПРЕДЗАКАЗ'!$D$10))</f>
        <v>518</v>
      </c>
      <c r="V1704" s="106">
        <f>P1704*U1704</f>
        <v>0</v>
      </c>
      <c r="W1704" s="106">
        <f>IF(EXACT(O1704,Y1704),M1704,M1704*(1-#REF!))</f>
        <v>518</v>
      </c>
      <c r="X1704" s="106">
        <f>P1704*W1704</f>
        <v>0</v>
      </c>
      <c r="Y1704" s="107" t="s">
        <v>72</v>
      </c>
      <c r="Z1704" s="103">
        <f t="shared" ref="Z1704:Z1718" si="736">IF(EXACT(O1704,Y1704),Q1704,0)</f>
        <v>0</v>
      </c>
      <c r="AA1704" s="103">
        <f t="shared" ref="AA1704:AA1718" si="737">IF(Z1704=0,Q1704,0)</f>
        <v>0</v>
      </c>
      <c r="AB1704" s="128">
        <f>IF(U1704=0,"",L1704/U1704-1)</f>
        <v>0.60231660231660222</v>
      </c>
      <c r="AC1704" s="128">
        <f>IF(W1704=0,"",L1704/W1704-1)</f>
        <v>0.60231660231660222</v>
      </c>
    </row>
    <row r="1705" spans="1:29" ht="50.1" customHeight="1">
      <c r="A1705" s="171"/>
      <c r="B1705" s="171"/>
      <c r="C1705" s="174"/>
      <c r="D1705" s="174"/>
      <c r="E1705" s="131"/>
      <c r="F1705" s="177"/>
      <c r="G1705" s="180"/>
      <c r="H1705" s="163"/>
      <c r="I1705" s="165"/>
      <c r="J1705" s="168"/>
      <c r="K1705" s="62" t="s">
        <v>1007</v>
      </c>
      <c r="L1705" s="63">
        <v>830</v>
      </c>
      <c r="M1705" s="63">
        <v>518</v>
      </c>
      <c r="N1705" s="142" t="s">
        <v>4805</v>
      </c>
      <c r="O1705" s="127" t="s">
        <v>72</v>
      </c>
      <c r="P1705" s="100"/>
      <c r="Q1705" s="63">
        <f t="shared" ref="Q1705:Q1718" si="738">P1705*M1705</f>
        <v>0</v>
      </c>
      <c r="R1705" s="64"/>
      <c r="S1705" s="67">
        <v>44</v>
      </c>
      <c r="T1705" s="46"/>
      <c r="U1705" s="106">
        <f>IF(EXACT(O1705,Y1705),M1705,M1705*(1-'Расчет ПРЕДЗАКАЗ'!$D$10))</f>
        <v>518</v>
      </c>
      <c r="V1705" s="106">
        <f t="shared" ref="V1705:V1718" si="739">P1705*U1705</f>
        <v>0</v>
      </c>
      <c r="W1705" s="106">
        <f>IF(EXACT(O1705,Y1705),M1705,M1705*(1-#REF!))</f>
        <v>518</v>
      </c>
      <c r="X1705" s="106">
        <f t="shared" ref="X1705:X1718" si="740">P1705*W1705</f>
        <v>0</v>
      </c>
      <c r="Y1705" s="107" t="s">
        <v>72</v>
      </c>
      <c r="Z1705" s="103">
        <f t="shared" si="736"/>
        <v>0</v>
      </c>
      <c r="AA1705" s="103">
        <f t="shared" si="737"/>
        <v>0</v>
      </c>
      <c r="AB1705" s="128">
        <f t="shared" ref="AB1705:AB1718" si="741">IF(U1705=0,"",L1705/U1705-1)</f>
        <v>0.60231660231660222</v>
      </c>
      <c r="AC1705" s="128">
        <f t="shared" ref="AC1705:AC1718" si="742">IF(W1705=0,"",L1705/W1705-1)</f>
        <v>0.60231660231660222</v>
      </c>
    </row>
    <row r="1706" spans="1:29" ht="50.1" customHeight="1">
      <c r="A1706" s="171"/>
      <c r="B1706" s="171"/>
      <c r="C1706" s="174"/>
      <c r="D1706" s="174"/>
      <c r="E1706" s="131"/>
      <c r="F1706" s="177"/>
      <c r="G1706" s="180"/>
      <c r="H1706" s="163"/>
      <c r="I1706" s="165"/>
      <c r="J1706" s="168"/>
      <c r="K1706" s="62" t="s">
        <v>981</v>
      </c>
      <c r="L1706" s="63">
        <v>830</v>
      </c>
      <c r="M1706" s="63">
        <v>518</v>
      </c>
      <c r="N1706" s="142" t="s">
        <v>4806</v>
      </c>
      <c r="O1706" s="127" t="s">
        <v>72</v>
      </c>
      <c r="P1706" s="100"/>
      <c r="Q1706" s="63">
        <f t="shared" si="738"/>
        <v>0</v>
      </c>
      <c r="R1706" s="64"/>
      <c r="S1706" s="67">
        <v>20</v>
      </c>
      <c r="T1706" s="46"/>
      <c r="U1706" s="106">
        <f>IF(EXACT(O1706,Y1706),M1706,M1706*(1-'Расчет ПРЕДЗАКАЗ'!$D$10))</f>
        <v>518</v>
      </c>
      <c r="V1706" s="106">
        <f t="shared" si="739"/>
        <v>0</v>
      </c>
      <c r="W1706" s="106">
        <f>IF(EXACT(O1706,Y1706),M1706,M1706*(1-#REF!))</f>
        <v>518</v>
      </c>
      <c r="X1706" s="106">
        <f t="shared" si="740"/>
        <v>0</v>
      </c>
      <c r="Y1706" s="107" t="s">
        <v>72</v>
      </c>
      <c r="Z1706" s="103">
        <f t="shared" si="736"/>
        <v>0</v>
      </c>
      <c r="AA1706" s="103">
        <f t="shared" si="737"/>
        <v>0</v>
      </c>
      <c r="AB1706" s="128">
        <f t="shared" si="741"/>
        <v>0.60231660231660222</v>
      </c>
      <c r="AC1706" s="128">
        <f t="shared" si="742"/>
        <v>0.60231660231660222</v>
      </c>
    </row>
    <row r="1707" spans="1:29" ht="50.1" customHeight="1">
      <c r="A1707" s="171"/>
      <c r="B1707" s="171"/>
      <c r="C1707" s="174"/>
      <c r="D1707" s="174"/>
      <c r="E1707" s="131"/>
      <c r="F1707" s="177"/>
      <c r="G1707" s="180"/>
      <c r="H1707" s="163"/>
      <c r="I1707" s="165"/>
      <c r="J1707" s="168"/>
      <c r="K1707" s="62"/>
      <c r="L1707" s="63"/>
      <c r="M1707" s="63"/>
      <c r="N1707" s="142"/>
      <c r="O1707" s="127"/>
      <c r="P1707" s="100"/>
      <c r="Q1707" s="63">
        <f t="shared" si="738"/>
        <v>0</v>
      </c>
      <c r="R1707" s="64"/>
      <c r="S1707" s="67"/>
      <c r="T1707" s="46"/>
      <c r="U1707" s="106">
        <f>IF(EXACT(O1707,Y1707),M1707,M1707*(1-'Расчет ПРЕДЗАКАЗ'!$D$10))</f>
        <v>0</v>
      </c>
      <c r="V1707" s="106">
        <f t="shared" si="739"/>
        <v>0</v>
      </c>
      <c r="W1707" s="106" t="e">
        <f>IF(EXACT(O1707,Y1707),M1707,M1707*(1-#REF!))</f>
        <v>#REF!</v>
      </c>
      <c r="X1707" s="106" t="e">
        <f t="shared" si="740"/>
        <v>#REF!</v>
      </c>
      <c r="Y1707" s="107" t="s">
        <v>72</v>
      </c>
      <c r="Z1707" s="103">
        <f t="shared" si="736"/>
        <v>0</v>
      </c>
      <c r="AA1707" s="103">
        <f t="shared" si="737"/>
        <v>0</v>
      </c>
      <c r="AB1707" s="128" t="str">
        <f t="shared" si="741"/>
        <v/>
      </c>
      <c r="AC1707" s="128" t="e">
        <f t="shared" si="742"/>
        <v>#REF!</v>
      </c>
    </row>
    <row r="1708" spans="1:29" ht="50.1" customHeight="1">
      <c r="A1708" s="171"/>
      <c r="B1708" s="171"/>
      <c r="C1708" s="174"/>
      <c r="D1708" s="174"/>
      <c r="E1708" s="131"/>
      <c r="F1708" s="177"/>
      <c r="G1708" s="180"/>
      <c r="H1708" s="163"/>
      <c r="I1708" s="165"/>
      <c r="J1708" s="168"/>
      <c r="K1708" s="62"/>
      <c r="L1708" s="63"/>
      <c r="M1708" s="63"/>
      <c r="N1708" s="142"/>
      <c r="O1708" s="127"/>
      <c r="P1708" s="100"/>
      <c r="Q1708" s="63">
        <f t="shared" si="738"/>
        <v>0</v>
      </c>
      <c r="R1708" s="64"/>
      <c r="S1708" s="67"/>
      <c r="T1708" s="46"/>
      <c r="U1708" s="106">
        <f>IF(EXACT(O1708,Y1708),M1708,M1708*(1-'Расчет ПРЕДЗАКАЗ'!$D$10))</f>
        <v>0</v>
      </c>
      <c r="V1708" s="106">
        <f t="shared" si="739"/>
        <v>0</v>
      </c>
      <c r="W1708" s="106" t="e">
        <f>IF(EXACT(O1708,Y1708),M1708,M1708*(1-#REF!))</f>
        <v>#REF!</v>
      </c>
      <c r="X1708" s="106" t="e">
        <f t="shared" si="740"/>
        <v>#REF!</v>
      </c>
      <c r="Y1708" s="107" t="s">
        <v>72</v>
      </c>
      <c r="Z1708" s="103">
        <f t="shared" si="736"/>
        <v>0</v>
      </c>
      <c r="AA1708" s="103">
        <f t="shared" si="737"/>
        <v>0</v>
      </c>
      <c r="AB1708" s="128" t="str">
        <f t="shared" si="741"/>
        <v/>
      </c>
      <c r="AC1708" s="128" t="e">
        <f t="shared" si="742"/>
        <v>#REF!</v>
      </c>
    </row>
    <row r="1709" spans="1:29" ht="50.1" customHeight="1">
      <c r="A1709" s="171"/>
      <c r="B1709" s="171"/>
      <c r="C1709" s="174"/>
      <c r="D1709" s="174"/>
      <c r="E1709" s="131"/>
      <c r="F1709" s="177"/>
      <c r="G1709" s="180"/>
      <c r="H1709" s="163"/>
      <c r="I1709" s="165"/>
      <c r="J1709" s="168"/>
      <c r="K1709" s="62"/>
      <c r="L1709" s="63"/>
      <c r="M1709" s="63"/>
      <c r="N1709" s="142"/>
      <c r="O1709" s="127"/>
      <c r="P1709" s="100"/>
      <c r="Q1709" s="63">
        <f t="shared" si="738"/>
        <v>0</v>
      </c>
      <c r="R1709" s="64"/>
      <c r="S1709" s="67"/>
      <c r="T1709" s="46"/>
      <c r="U1709" s="106">
        <f>IF(EXACT(O1709,Y1709),M1709,M1709*(1-'Расчет ПРЕДЗАКАЗ'!$D$10))</f>
        <v>0</v>
      </c>
      <c r="V1709" s="106">
        <f t="shared" si="739"/>
        <v>0</v>
      </c>
      <c r="W1709" s="106" t="e">
        <f>IF(EXACT(O1709,Y1709),M1709,M1709*(1-#REF!))</f>
        <v>#REF!</v>
      </c>
      <c r="X1709" s="106" t="e">
        <f t="shared" si="740"/>
        <v>#REF!</v>
      </c>
      <c r="Y1709" s="107" t="s">
        <v>72</v>
      </c>
      <c r="Z1709" s="103">
        <f t="shared" si="736"/>
        <v>0</v>
      </c>
      <c r="AA1709" s="103">
        <f t="shared" si="737"/>
        <v>0</v>
      </c>
      <c r="AB1709" s="128" t="str">
        <f t="shared" si="741"/>
        <v/>
      </c>
      <c r="AC1709" s="128" t="e">
        <f t="shared" si="742"/>
        <v>#REF!</v>
      </c>
    </row>
    <row r="1710" spans="1:29" ht="50.1" customHeight="1">
      <c r="A1710" s="171"/>
      <c r="B1710" s="171"/>
      <c r="C1710" s="174"/>
      <c r="D1710" s="174"/>
      <c r="E1710" s="131"/>
      <c r="F1710" s="177"/>
      <c r="G1710" s="180"/>
      <c r="H1710" s="163"/>
      <c r="I1710" s="165"/>
      <c r="J1710" s="168"/>
      <c r="K1710" s="62"/>
      <c r="L1710" s="63"/>
      <c r="M1710" s="63"/>
      <c r="N1710" s="142"/>
      <c r="O1710" s="127"/>
      <c r="P1710" s="100"/>
      <c r="Q1710" s="63">
        <f t="shared" si="738"/>
        <v>0</v>
      </c>
      <c r="R1710" s="64"/>
      <c r="S1710" s="67"/>
      <c r="T1710" s="46"/>
      <c r="U1710" s="106">
        <f>IF(EXACT(O1710,Y1710),M1710,M1710*(1-'Расчет ПРЕДЗАКАЗ'!$D$10))</f>
        <v>0</v>
      </c>
      <c r="V1710" s="106">
        <f t="shared" si="739"/>
        <v>0</v>
      </c>
      <c r="W1710" s="106" t="e">
        <f>IF(EXACT(O1710,Y1710),M1710,M1710*(1-#REF!))</f>
        <v>#REF!</v>
      </c>
      <c r="X1710" s="106" t="e">
        <f t="shared" si="740"/>
        <v>#REF!</v>
      </c>
      <c r="Y1710" s="107" t="s">
        <v>72</v>
      </c>
      <c r="Z1710" s="103">
        <f t="shared" si="736"/>
        <v>0</v>
      </c>
      <c r="AA1710" s="103">
        <f t="shared" si="737"/>
        <v>0</v>
      </c>
      <c r="AB1710" s="128" t="str">
        <f t="shared" si="741"/>
        <v/>
      </c>
      <c r="AC1710" s="128" t="e">
        <f t="shared" si="742"/>
        <v>#REF!</v>
      </c>
    </row>
    <row r="1711" spans="1:29" ht="50.1" customHeight="1">
      <c r="A1711" s="171"/>
      <c r="B1711" s="171"/>
      <c r="C1711" s="174"/>
      <c r="D1711" s="174"/>
      <c r="E1711" s="131"/>
      <c r="F1711" s="177"/>
      <c r="G1711" s="180"/>
      <c r="H1711" s="163"/>
      <c r="I1711" s="165"/>
      <c r="J1711" s="168"/>
      <c r="K1711" s="62"/>
      <c r="L1711" s="63"/>
      <c r="M1711" s="63"/>
      <c r="N1711" s="142"/>
      <c r="O1711" s="127"/>
      <c r="P1711" s="100"/>
      <c r="Q1711" s="63">
        <f t="shared" si="738"/>
        <v>0</v>
      </c>
      <c r="R1711" s="64"/>
      <c r="S1711" s="67"/>
      <c r="T1711" s="46"/>
      <c r="U1711" s="106">
        <f>IF(EXACT(O1711,Y1711),M1711,M1711*(1-'Расчет ПРЕДЗАКАЗ'!$D$10))</f>
        <v>0</v>
      </c>
      <c r="V1711" s="106">
        <f t="shared" si="739"/>
        <v>0</v>
      </c>
      <c r="W1711" s="106" t="e">
        <f>IF(EXACT(O1711,Y1711),M1711,M1711*(1-#REF!))</f>
        <v>#REF!</v>
      </c>
      <c r="X1711" s="106" t="e">
        <f t="shared" si="740"/>
        <v>#REF!</v>
      </c>
      <c r="Y1711" s="107" t="s">
        <v>72</v>
      </c>
      <c r="Z1711" s="103">
        <f t="shared" si="736"/>
        <v>0</v>
      </c>
      <c r="AA1711" s="103">
        <f t="shared" si="737"/>
        <v>0</v>
      </c>
      <c r="AB1711" s="128" t="str">
        <f t="shared" si="741"/>
        <v/>
      </c>
      <c r="AC1711" s="128" t="e">
        <f t="shared" si="742"/>
        <v>#REF!</v>
      </c>
    </row>
    <row r="1712" spans="1:29" ht="50.1" customHeight="1">
      <c r="A1712" s="171"/>
      <c r="B1712" s="171"/>
      <c r="C1712" s="174"/>
      <c r="D1712" s="174"/>
      <c r="E1712" s="131"/>
      <c r="F1712" s="177"/>
      <c r="G1712" s="180"/>
      <c r="H1712" s="163"/>
      <c r="I1712" s="165"/>
      <c r="J1712" s="168"/>
      <c r="K1712" s="62"/>
      <c r="L1712" s="63"/>
      <c r="M1712" s="63"/>
      <c r="N1712" s="142"/>
      <c r="O1712" s="127"/>
      <c r="P1712" s="100"/>
      <c r="Q1712" s="63">
        <f t="shared" si="738"/>
        <v>0</v>
      </c>
      <c r="R1712" s="64"/>
      <c r="S1712" s="67"/>
      <c r="T1712" s="46"/>
      <c r="U1712" s="106">
        <f>IF(EXACT(O1712,Y1712),M1712,M1712*(1-'Расчет ПРЕДЗАКАЗ'!$D$10))</f>
        <v>0</v>
      </c>
      <c r="V1712" s="106">
        <f t="shared" si="739"/>
        <v>0</v>
      </c>
      <c r="W1712" s="106" t="e">
        <f>IF(EXACT(O1712,Y1712),M1712,M1712*(1-#REF!))</f>
        <v>#REF!</v>
      </c>
      <c r="X1712" s="106" t="e">
        <f t="shared" si="740"/>
        <v>#REF!</v>
      </c>
      <c r="Y1712" s="107" t="s">
        <v>72</v>
      </c>
      <c r="Z1712" s="103">
        <f t="shared" si="736"/>
        <v>0</v>
      </c>
      <c r="AA1712" s="103">
        <f t="shared" si="737"/>
        <v>0</v>
      </c>
      <c r="AB1712" s="128" t="str">
        <f t="shared" si="741"/>
        <v/>
      </c>
      <c r="AC1712" s="128" t="e">
        <f t="shared" si="742"/>
        <v>#REF!</v>
      </c>
    </row>
    <row r="1713" spans="1:29" ht="50.1" customHeight="1">
      <c r="A1713" s="171"/>
      <c r="B1713" s="171"/>
      <c r="C1713" s="174"/>
      <c r="D1713" s="174"/>
      <c r="E1713" s="131"/>
      <c r="F1713" s="177"/>
      <c r="G1713" s="180"/>
      <c r="H1713" s="163"/>
      <c r="I1713" s="165"/>
      <c r="J1713" s="168"/>
      <c r="K1713" s="62"/>
      <c r="L1713" s="63"/>
      <c r="M1713" s="63"/>
      <c r="N1713" s="65"/>
      <c r="O1713" s="127"/>
      <c r="P1713" s="100"/>
      <c r="Q1713" s="63">
        <f t="shared" si="738"/>
        <v>0</v>
      </c>
      <c r="R1713" s="65"/>
      <c r="S1713" s="67"/>
      <c r="T1713" s="40"/>
      <c r="U1713" s="106">
        <f>IF(EXACT(O1713,Y1713),M1713,M1713*(1-'Расчет ПРЕДЗАКАЗ'!$D$10))</f>
        <v>0</v>
      </c>
      <c r="V1713" s="106">
        <f t="shared" si="739"/>
        <v>0</v>
      </c>
      <c r="W1713" s="106" t="e">
        <f>IF(EXACT(O1713,Y1713),M1713,M1713*(1-#REF!))</f>
        <v>#REF!</v>
      </c>
      <c r="X1713" s="106" t="e">
        <f t="shared" si="740"/>
        <v>#REF!</v>
      </c>
      <c r="Y1713" s="107" t="s">
        <v>72</v>
      </c>
      <c r="Z1713" s="103">
        <f t="shared" si="736"/>
        <v>0</v>
      </c>
      <c r="AA1713" s="103">
        <f t="shared" si="737"/>
        <v>0</v>
      </c>
      <c r="AB1713" s="128" t="str">
        <f t="shared" si="741"/>
        <v/>
      </c>
      <c r="AC1713" s="128" t="e">
        <f t="shared" si="742"/>
        <v>#REF!</v>
      </c>
    </row>
    <row r="1714" spans="1:29" ht="50.1" customHeight="1">
      <c r="A1714" s="171"/>
      <c r="B1714" s="171"/>
      <c r="C1714" s="174"/>
      <c r="D1714" s="174"/>
      <c r="E1714" s="131"/>
      <c r="F1714" s="177"/>
      <c r="G1714" s="180"/>
      <c r="H1714" s="163"/>
      <c r="I1714" s="165"/>
      <c r="J1714" s="168"/>
      <c r="K1714" s="62"/>
      <c r="L1714" s="63"/>
      <c r="M1714" s="63"/>
      <c r="N1714" s="65"/>
      <c r="O1714" s="127"/>
      <c r="P1714" s="100"/>
      <c r="Q1714" s="63">
        <f t="shared" si="738"/>
        <v>0</v>
      </c>
      <c r="R1714" s="65"/>
      <c r="S1714" s="67"/>
      <c r="T1714" s="40"/>
      <c r="U1714" s="106">
        <f>IF(EXACT(O1714,Y1714),M1714,M1714*(1-'Расчет ПРЕДЗАКАЗ'!$D$10))</f>
        <v>0</v>
      </c>
      <c r="V1714" s="106">
        <f t="shared" si="739"/>
        <v>0</v>
      </c>
      <c r="W1714" s="106" t="e">
        <f>IF(EXACT(O1714,Y1714),M1714,M1714*(1-#REF!))</f>
        <v>#REF!</v>
      </c>
      <c r="X1714" s="106" t="e">
        <f t="shared" si="740"/>
        <v>#REF!</v>
      </c>
      <c r="Y1714" s="107" t="s">
        <v>72</v>
      </c>
      <c r="Z1714" s="103">
        <f t="shared" si="736"/>
        <v>0</v>
      </c>
      <c r="AA1714" s="103">
        <f t="shared" si="737"/>
        <v>0</v>
      </c>
      <c r="AB1714" s="128" t="str">
        <f t="shared" si="741"/>
        <v/>
      </c>
      <c r="AC1714" s="128" t="e">
        <f t="shared" si="742"/>
        <v>#REF!</v>
      </c>
    </row>
    <row r="1715" spans="1:29" ht="50.1" customHeight="1">
      <c r="A1715" s="171"/>
      <c r="B1715" s="171"/>
      <c r="C1715" s="174"/>
      <c r="D1715" s="174"/>
      <c r="E1715" s="131"/>
      <c r="F1715" s="177"/>
      <c r="G1715" s="180"/>
      <c r="H1715" s="163"/>
      <c r="I1715" s="165"/>
      <c r="J1715" s="168"/>
      <c r="K1715" s="62"/>
      <c r="L1715" s="63"/>
      <c r="M1715" s="63"/>
      <c r="N1715" s="65"/>
      <c r="O1715" s="127"/>
      <c r="P1715" s="100"/>
      <c r="Q1715" s="63">
        <f t="shared" si="738"/>
        <v>0</v>
      </c>
      <c r="R1715" s="65"/>
      <c r="S1715" s="67"/>
      <c r="T1715" s="40"/>
      <c r="U1715" s="106">
        <f>IF(EXACT(O1715,Y1715),M1715,M1715*(1-'Расчет ПРЕДЗАКАЗ'!$D$10))</f>
        <v>0</v>
      </c>
      <c r="V1715" s="106">
        <f t="shared" si="739"/>
        <v>0</v>
      </c>
      <c r="W1715" s="106" t="e">
        <f>IF(EXACT(O1715,Y1715),M1715,M1715*(1-#REF!))</f>
        <v>#REF!</v>
      </c>
      <c r="X1715" s="106" t="e">
        <f t="shared" si="740"/>
        <v>#REF!</v>
      </c>
      <c r="Y1715" s="107" t="s">
        <v>72</v>
      </c>
      <c r="Z1715" s="103">
        <f t="shared" si="736"/>
        <v>0</v>
      </c>
      <c r="AA1715" s="103">
        <f t="shared" si="737"/>
        <v>0</v>
      </c>
      <c r="AB1715" s="128" t="str">
        <f t="shared" si="741"/>
        <v/>
      </c>
      <c r="AC1715" s="128" t="e">
        <f t="shared" si="742"/>
        <v>#REF!</v>
      </c>
    </row>
    <row r="1716" spans="1:29" ht="50.1" customHeight="1">
      <c r="A1716" s="171"/>
      <c r="B1716" s="171"/>
      <c r="C1716" s="174"/>
      <c r="D1716" s="174"/>
      <c r="E1716" s="131"/>
      <c r="F1716" s="177"/>
      <c r="G1716" s="180"/>
      <c r="H1716" s="163"/>
      <c r="I1716" s="165"/>
      <c r="J1716" s="168"/>
      <c r="K1716" s="62"/>
      <c r="L1716" s="63"/>
      <c r="M1716" s="63"/>
      <c r="N1716" s="65"/>
      <c r="O1716" s="127"/>
      <c r="P1716" s="100"/>
      <c r="Q1716" s="63">
        <f t="shared" si="738"/>
        <v>0</v>
      </c>
      <c r="R1716" s="65"/>
      <c r="S1716" s="67"/>
      <c r="T1716" s="40"/>
      <c r="U1716" s="106">
        <f>IF(EXACT(O1716,Y1716),M1716,M1716*(1-'Расчет ПРЕДЗАКАЗ'!$D$10))</f>
        <v>0</v>
      </c>
      <c r="V1716" s="106">
        <f t="shared" si="739"/>
        <v>0</v>
      </c>
      <c r="W1716" s="106" t="e">
        <f>IF(EXACT(O1716,Y1716),M1716,M1716*(1-#REF!))</f>
        <v>#REF!</v>
      </c>
      <c r="X1716" s="106" t="e">
        <f t="shared" si="740"/>
        <v>#REF!</v>
      </c>
      <c r="Y1716" s="107" t="s">
        <v>72</v>
      </c>
      <c r="Z1716" s="103">
        <f t="shared" si="736"/>
        <v>0</v>
      </c>
      <c r="AA1716" s="103">
        <f t="shared" si="737"/>
        <v>0</v>
      </c>
      <c r="AB1716" s="128" t="str">
        <f t="shared" si="741"/>
        <v/>
      </c>
      <c r="AC1716" s="128" t="e">
        <f t="shared" si="742"/>
        <v>#REF!</v>
      </c>
    </row>
    <row r="1717" spans="1:29" ht="50.1" customHeight="1">
      <c r="A1717" s="171"/>
      <c r="B1717" s="171"/>
      <c r="C1717" s="174"/>
      <c r="D1717" s="174"/>
      <c r="E1717" s="131"/>
      <c r="F1717" s="177"/>
      <c r="G1717" s="180"/>
      <c r="H1717" s="163"/>
      <c r="I1717" s="165"/>
      <c r="J1717" s="168"/>
      <c r="K1717" s="62"/>
      <c r="L1717" s="63"/>
      <c r="M1717" s="63"/>
      <c r="N1717" s="65"/>
      <c r="O1717" s="127"/>
      <c r="P1717" s="100"/>
      <c r="Q1717" s="63">
        <f t="shared" si="738"/>
        <v>0</v>
      </c>
      <c r="R1717" s="65"/>
      <c r="S1717" s="67"/>
      <c r="T1717" s="40"/>
      <c r="U1717" s="106">
        <f>IF(EXACT(O1717,Y1717),M1717,M1717*(1-'Расчет ПРЕДЗАКАЗ'!$D$10))</f>
        <v>0</v>
      </c>
      <c r="V1717" s="106">
        <f t="shared" si="739"/>
        <v>0</v>
      </c>
      <c r="W1717" s="106" t="e">
        <f>IF(EXACT(O1717,Y1717),M1717,M1717*(1-#REF!))</f>
        <v>#REF!</v>
      </c>
      <c r="X1717" s="106" t="e">
        <f t="shared" si="740"/>
        <v>#REF!</v>
      </c>
      <c r="Y1717" s="107" t="s">
        <v>72</v>
      </c>
      <c r="Z1717" s="103">
        <f t="shared" si="736"/>
        <v>0</v>
      </c>
      <c r="AA1717" s="103">
        <f t="shared" si="737"/>
        <v>0</v>
      </c>
      <c r="AB1717" s="128" t="str">
        <f t="shared" si="741"/>
        <v/>
      </c>
      <c r="AC1717" s="128" t="e">
        <f t="shared" si="742"/>
        <v>#REF!</v>
      </c>
    </row>
    <row r="1718" spans="1:29" ht="50.1" customHeight="1">
      <c r="A1718" s="172"/>
      <c r="B1718" s="172"/>
      <c r="C1718" s="175"/>
      <c r="D1718" s="175"/>
      <c r="E1718" s="132"/>
      <c r="F1718" s="178"/>
      <c r="G1718" s="181"/>
      <c r="H1718" s="164"/>
      <c r="I1718" s="166"/>
      <c r="J1718" s="169"/>
      <c r="K1718" s="62"/>
      <c r="L1718" s="63"/>
      <c r="M1718" s="63"/>
      <c r="N1718" s="65"/>
      <c r="O1718" s="127"/>
      <c r="P1718" s="100"/>
      <c r="Q1718" s="63">
        <f t="shared" si="738"/>
        <v>0</v>
      </c>
      <c r="R1718" s="65"/>
      <c r="S1718" s="64"/>
      <c r="T1718" s="40"/>
      <c r="U1718" s="106">
        <f>IF(EXACT(O1718,Y1718),M1718,M1718*(1-'Расчет ПРЕДЗАКАЗ'!$D$10))</f>
        <v>0</v>
      </c>
      <c r="V1718" s="106">
        <f t="shared" si="739"/>
        <v>0</v>
      </c>
      <c r="W1718" s="106" t="e">
        <f>IF(EXACT(O1718,Y1718),M1718,M1718*(1-#REF!))</f>
        <v>#REF!</v>
      </c>
      <c r="X1718" s="106" t="e">
        <f t="shared" si="740"/>
        <v>#REF!</v>
      </c>
      <c r="Y1718" s="107" t="s">
        <v>72</v>
      </c>
      <c r="Z1718" s="103">
        <f t="shared" si="736"/>
        <v>0</v>
      </c>
      <c r="AA1718" s="103">
        <f t="shared" si="737"/>
        <v>0</v>
      </c>
      <c r="AB1718" s="128" t="str">
        <f t="shared" si="741"/>
        <v/>
      </c>
      <c r="AC1718" s="128" t="e">
        <f t="shared" si="742"/>
        <v>#REF!</v>
      </c>
    </row>
    <row r="1719" spans="1:29" ht="11.25" customHeight="1" thickBot="1"/>
    <row r="1720" spans="1:29" ht="50.1" customHeight="1">
      <c r="A1720" s="170">
        <v>612</v>
      </c>
      <c r="B1720" s="170" t="s">
        <v>4807</v>
      </c>
      <c r="C1720" s="173" t="s">
        <v>4808</v>
      </c>
      <c r="D1720" s="173" t="s">
        <v>77</v>
      </c>
      <c r="E1720" s="131"/>
      <c r="F1720" s="196" t="s">
        <v>978</v>
      </c>
      <c r="G1720" s="179" t="s">
        <v>4375</v>
      </c>
      <c r="H1720" s="162" t="s">
        <v>1052</v>
      </c>
      <c r="I1720" s="195" t="s">
        <v>2946</v>
      </c>
      <c r="J1720" s="167" t="s">
        <v>19</v>
      </c>
      <c r="K1720" s="62" t="s">
        <v>859</v>
      </c>
      <c r="L1720" s="63">
        <v>840</v>
      </c>
      <c r="M1720" s="63">
        <v>469</v>
      </c>
      <c r="N1720" s="142" t="s">
        <v>4809</v>
      </c>
      <c r="O1720" s="127" t="s">
        <v>72</v>
      </c>
      <c r="P1720" s="100"/>
      <c r="Q1720" s="63">
        <f>P1720*M1720</f>
        <v>0</v>
      </c>
      <c r="R1720" s="64"/>
      <c r="S1720" s="67">
        <v>4</v>
      </c>
      <c r="T1720" s="61"/>
      <c r="U1720" s="106">
        <f>IF(EXACT(O1720,Y1720),M1720,M1720*(1-'Расчет ПРЕДЗАКАЗ'!$D$10))</f>
        <v>469</v>
      </c>
      <c r="V1720" s="106">
        <f>P1720*U1720</f>
        <v>0</v>
      </c>
      <c r="W1720" s="106">
        <f>IF(EXACT(O1720,Y1720),M1720,M1720*(1-#REF!))</f>
        <v>469</v>
      </c>
      <c r="X1720" s="106">
        <f>P1720*W1720</f>
        <v>0</v>
      </c>
      <c r="Y1720" s="107" t="s">
        <v>72</v>
      </c>
      <c r="Z1720" s="103">
        <f t="shared" ref="Z1720:Z1734" si="743">IF(EXACT(O1720,Y1720),Q1720,0)</f>
        <v>0</v>
      </c>
      <c r="AA1720" s="103">
        <f t="shared" ref="AA1720:AA1734" si="744">IF(Z1720=0,Q1720,0)</f>
        <v>0</v>
      </c>
      <c r="AB1720" s="128">
        <f>IF(U1720=0,"",L1720/U1720-1)</f>
        <v>0.79104477611940305</v>
      </c>
      <c r="AC1720" s="128">
        <f>IF(W1720=0,"",L1720/W1720-1)</f>
        <v>0.79104477611940305</v>
      </c>
    </row>
    <row r="1721" spans="1:29" ht="50.1" customHeight="1">
      <c r="A1721" s="171"/>
      <c r="B1721" s="171"/>
      <c r="C1721" s="174"/>
      <c r="D1721" s="174"/>
      <c r="E1721" s="131"/>
      <c r="F1721" s="177"/>
      <c r="G1721" s="180"/>
      <c r="H1721" s="163"/>
      <c r="I1721" s="165"/>
      <c r="J1721" s="168"/>
      <c r="K1721" s="62" t="s">
        <v>981</v>
      </c>
      <c r="L1721" s="63">
        <v>840</v>
      </c>
      <c r="M1721" s="63">
        <v>469</v>
      </c>
      <c r="N1721" s="142" t="s">
        <v>4810</v>
      </c>
      <c r="O1721" s="127" t="s">
        <v>72</v>
      </c>
      <c r="P1721" s="100"/>
      <c r="Q1721" s="63">
        <f t="shared" ref="Q1721:Q1734" si="745">P1721*M1721</f>
        <v>0</v>
      </c>
      <c r="R1721" s="64"/>
      <c r="S1721" s="67">
        <v>23</v>
      </c>
      <c r="T1721" s="46"/>
      <c r="U1721" s="106">
        <f>IF(EXACT(O1721,Y1721),M1721,M1721*(1-'Расчет ПРЕДЗАКАЗ'!$D$10))</f>
        <v>469</v>
      </c>
      <c r="V1721" s="106">
        <f t="shared" ref="V1721:V1734" si="746">P1721*U1721</f>
        <v>0</v>
      </c>
      <c r="W1721" s="106">
        <f>IF(EXACT(O1721,Y1721),M1721,M1721*(1-#REF!))</f>
        <v>469</v>
      </c>
      <c r="X1721" s="106">
        <f t="shared" ref="X1721:X1734" si="747">P1721*W1721</f>
        <v>0</v>
      </c>
      <c r="Y1721" s="107" t="s">
        <v>72</v>
      </c>
      <c r="Z1721" s="103">
        <f t="shared" si="743"/>
        <v>0</v>
      </c>
      <c r="AA1721" s="103">
        <f t="shared" si="744"/>
        <v>0</v>
      </c>
      <c r="AB1721" s="128">
        <f t="shared" ref="AB1721:AB1734" si="748">IF(U1721=0,"",L1721/U1721-1)</f>
        <v>0.79104477611940305</v>
      </c>
      <c r="AC1721" s="128">
        <f t="shared" ref="AC1721:AC1734" si="749">IF(W1721=0,"",L1721/W1721-1)</f>
        <v>0.79104477611940305</v>
      </c>
    </row>
    <row r="1722" spans="1:29" ht="50.1" customHeight="1">
      <c r="A1722" s="171"/>
      <c r="B1722" s="171"/>
      <c r="C1722" s="174"/>
      <c r="D1722" s="174"/>
      <c r="E1722" s="131"/>
      <c r="F1722" s="177"/>
      <c r="G1722" s="180"/>
      <c r="H1722" s="163"/>
      <c r="I1722" s="165"/>
      <c r="J1722" s="168"/>
      <c r="K1722" s="62" t="s">
        <v>995</v>
      </c>
      <c r="L1722" s="63">
        <v>840</v>
      </c>
      <c r="M1722" s="63">
        <v>469</v>
      </c>
      <c r="N1722" s="142" t="s">
        <v>4811</v>
      </c>
      <c r="O1722" s="127" t="s">
        <v>72</v>
      </c>
      <c r="P1722" s="100"/>
      <c r="Q1722" s="63">
        <f t="shared" si="745"/>
        <v>0</v>
      </c>
      <c r="R1722" s="64"/>
      <c r="S1722" s="67">
        <v>14</v>
      </c>
      <c r="T1722" s="46"/>
      <c r="U1722" s="106">
        <f>IF(EXACT(O1722,Y1722),M1722,M1722*(1-'Расчет ПРЕДЗАКАЗ'!$D$10))</f>
        <v>469</v>
      </c>
      <c r="V1722" s="106">
        <f t="shared" si="746"/>
        <v>0</v>
      </c>
      <c r="W1722" s="106">
        <f>IF(EXACT(O1722,Y1722),M1722,M1722*(1-#REF!))</f>
        <v>469</v>
      </c>
      <c r="X1722" s="106">
        <f t="shared" si="747"/>
        <v>0</v>
      </c>
      <c r="Y1722" s="107" t="s">
        <v>72</v>
      </c>
      <c r="Z1722" s="103">
        <f t="shared" si="743"/>
        <v>0</v>
      </c>
      <c r="AA1722" s="103">
        <f t="shared" si="744"/>
        <v>0</v>
      </c>
      <c r="AB1722" s="128">
        <f t="shared" si="748"/>
        <v>0.79104477611940305</v>
      </c>
      <c r="AC1722" s="128">
        <f t="shared" si="749"/>
        <v>0.79104477611940305</v>
      </c>
    </row>
    <row r="1723" spans="1:29" ht="50.1" customHeight="1">
      <c r="A1723" s="171"/>
      <c r="B1723" s="171"/>
      <c r="C1723" s="174"/>
      <c r="D1723" s="174"/>
      <c r="E1723" s="131"/>
      <c r="F1723" s="177"/>
      <c r="G1723" s="180"/>
      <c r="H1723" s="163"/>
      <c r="I1723" s="165"/>
      <c r="J1723" s="168"/>
      <c r="K1723" s="62"/>
      <c r="L1723" s="63"/>
      <c r="M1723" s="63"/>
      <c r="N1723" s="142"/>
      <c r="O1723" s="127"/>
      <c r="P1723" s="100"/>
      <c r="Q1723" s="63">
        <f t="shared" si="745"/>
        <v>0</v>
      </c>
      <c r="R1723" s="64"/>
      <c r="S1723" s="67"/>
      <c r="T1723" s="46"/>
      <c r="U1723" s="106">
        <f>IF(EXACT(O1723,Y1723),M1723,M1723*(1-'Расчет ПРЕДЗАКАЗ'!$D$10))</f>
        <v>0</v>
      </c>
      <c r="V1723" s="106">
        <f t="shared" si="746"/>
        <v>0</v>
      </c>
      <c r="W1723" s="106" t="e">
        <f>IF(EXACT(O1723,Y1723),M1723,M1723*(1-#REF!))</f>
        <v>#REF!</v>
      </c>
      <c r="X1723" s="106" t="e">
        <f t="shared" si="747"/>
        <v>#REF!</v>
      </c>
      <c r="Y1723" s="107" t="s">
        <v>72</v>
      </c>
      <c r="Z1723" s="103">
        <f t="shared" si="743"/>
        <v>0</v>
      </c>
      <c r="AA1723" s="103">
        <f t="shared" si="744"/>
        <v>0</v>
      </c>
      <c r="AB1723" s="128" t="str">
        <f t="shared" si="748"/>
        <v/>
      </c>
      <c r="AC1723" s="128" t="e">
        <f t="shared" si="749"/>
        <v>#REF!</v>
      </c>
    </row>
    <row r="1724" spans="1:29" ht="50.1" customHeight="1">
      <c r="A1724" s="171"/>
      <c r="B1724" s="171"/>
      <c r="C1724" s="174"/>
      <c r="D1724" s="174"/>
      <c r="E1724" s="131"/>
      <c r="F1724" s="177"/>
      <c r="G1724" s="180"/>
      <c r="H1724" s="163"/>
      <c r="I1724" s="165"/>
      <c r="J1724" s="168"/>
      <c r="K1724" s="62"/>
      <c r="L1724" s="63"/>
      <c r="M1724" s="63"/>
      <c r="N1724" s="142"/>
      <c r="O1724" s="127"/>
      <c r="P1724" s="100"/>
      <c r="Q1724" s="63">
        <f t="shared" si="745"/>
        <v>0</v>
      </c>
      <c r="R1724" s="64"/>
      <c r="S1724" s="67"/>
      <c r="T1724" s="46"/>
      <c r="U1724" s="106">
        <f>IF(EXACT(O1724,Y1724),M1724,M1724*(1-'Расчет ПРЕДЗАКАЗ'!$D$10))</f>
        <v>0</v>
      </c>
      <c r="V1724" s="106">
        <f t="shared" si="746"/>
        <v>0</v>
      </c>
      <c r="W1724" s="106" t="e">
        <f>IF(EXACT(O1724,Y1724),M1724,M1724*(1-#REF!))</f>
        <v>#REF!</v>
      </c>
      <c r="X1724" s="106" t="e">
        <f t="shared" si="747"/>
        <v>#REF!</v>
      </c>
      <c r="Y1724" s="107" t="s">
        <v>72</v>
      </c>
      <c r="Z1724" s="103">
        <f t="shared" si="743"/>
        <v>0</v>
      </c>
      <c r="AA1724" s="103">
        <f t="shared" si="744"/>
        <v>0</v>
      </c>
      <c r="AB1724" s="128" t="str">
        <f t="shared" si="748"/>
        <v/>
      </c>
      <c r="AC1724" s="128" t="e">
        <f t="shared" si="749"/>
        <v>#REF!</v>
      </c>
    </row>
    <row r="1725" spans="1:29" ht="50.1" customHeight="1">
      <c r="A1725" s="171"/>
      <c r="B1725" s="171"/>
      <c r="C1725" s="174"/>
      <c r="D1725" s="174"/>
      <c r="E1725" s="131"/>
      <c r="F1725" s="177"/>
      <c r="G1725" s="180"/>
      <c r="H1725" s="163"/>
      <c r="I1725" s="165"/>
      <c r="J1725" s="168"/>
      <c r="K1725" s="62"/>
      <c r="L1725" s="63"/>
      <c r="M1725" s="63"/>
      <c r="N1725" s="142"/>
      <c r="O1725" s="127"/>
      <c r="P1725" s="100"/>
      <c r="Q1725" s="63">
        <f t="shared" si="745"/>
        <v>0</v>
      </c>
      <c r="R1725" s="64"/>
      <c r="S1725" s="67"/>
      <c r="T1725" s="46"/>
      <c r="U1725" s="106">
        <f>IF(EXACT(O1725,Y1725),M1725,M1725*(1-'Расчет ПРЕДЗАКАЗ'!$D$10))</f>
        <v>0</v>
      </c>
      <c r="V1725" s="106">
        <f t="shared" si="746"/>
        <v>0</v>
      </c>
      <c r="W1725" s="106" t="e">
        <f>IF(EXACT(O1725,Y1725),M1725,M1725*(1-#REF!))</f>
        <v>#REF!</v>
      </c>
      <c r="X1725" s="106" t="e">
        <f t="shared" si="747"/>
        <v>#REF!</v>
      </c>
      <c r="Y1725" s="107" t="s">
        <v>72</v>
      </c>
      <c r="Z1725" s="103">
        <f t="shared" si="743"/>
        <v>0</v>
      </c>
      <c r="AA1725" s="103">
        <f t="shared" si="744"/>
        <v>0</v>
      </c>
      <c r="AB1725" s="128" t="str">
        <f t="shared" si="748"/>
        <v/>
      </c>
      <c r="AC1725" s="128" t="e">
        <f t="shared" si="749"/>
        <v>#REF!</v>
      </c>
    </row>
    <row r="1726" spans="1:29" ht="50.1" customHeight="1">
      <c r="A1726" s="171"/>
      <c r="B1726" s="171"/>
      <c r="C1726" s="174"/>
      <c r="D1726" s="174"/>
      <c r="E1726" s="131"/>
      <c r="F1726" s="177"/>
      <c r="G1726" s="180"/>
      <c r="H1726" s="163"/>
      <c r="I1726" s="165"/>
      <c r="J1726" s="168"/>
      <c r="K1726" s="62"/>
      <c r="L1726" s="63"/>
      <c r="M1726" s="63"/>
      <c r="N1726" s="142"/>
      <c r="O1726" s="127"/>
      <c r="P1726" s="100"/>
      <c r="Q1726" s="63">
        <f t="shared" si="745"/>
        <v>0</v>
      </c>
      <c r="R1726" s="64"/>
      <c r="S1726" s="67"/>
      <c r="T1726" s="46"/>
      <c r="U1726" s="106">
        <f>IF(EXACT(O1726,Y1726),M1726,M1726*(1-'Расчет ПРЕДЗАКАЗ'!$D$10))</f>
        <v>0</v>
      </c>
      <c r="V1726" s="106">
        <f t="shared" si="746"/>
        <v>0</v>
      </c>
      <c r="W1726" s="106" t="e">
        <f>IF(EXACT(O1726,Y1726),M1726,M1726*(1-#REF!))</f>
        <v>#REF!</v>
      </c>
      <c r="X1726" s="106" t="e">
        <f t="shared" si="747"/>
        <v>#REF!</v>
      </c>
      <c r="Y1726" s="107" t="s">
        <v>72</v>
      </c>
      <c r="Z1726" s="103">
        <f t="shared" si="743"/>
        <v>0</v>
      </c>
      <c r="AA1726" s="103">
        <f t="shared" si="744"/>
        <v>0</v>
      </c>
      <c r="AB1726" s="128" t="str">
        <f t="shared" si="748"/>
        <v/>
      </c>
      <c r="AC1726" s="128" t="e">
        <f t="shared" si="749"/>
        <v>#REF!</v>
      </c>
    </row>
    <row r="1727" spans="1:29" ht="50.1" customHeight="1">
      <c r="A1727" s="171"/>
      <c r="B1727" s="171"/>
      <c r="C1727" s="174"/>
      <c r="D1727" s="174"/>
      <c r="E1727" s="131"/>
      <c r="F1727" s="177"/>
      <c r="G1727" s="180"/>
      <c r="H1727" s="163"/>
      <c r="I1727" s="165"/>
      <c r="J1727" s="168"/>
      <c r="K1727" s="62"/>
      <c r="L1727" s="63"/>
      <c r="M1727" s="63"/>
      <c r="N1727" s="142"/>
      <c r="O1727" s="127"/>
      <c r="P1727" s="100"/>
      <c r="Q1727" s="63">
        <f t="shared" si="745"/>
        <v>0</v>
      </c>
      <c r="R1727" s="64"/>
      <c r="S1727" s="67"/>
      <c r="T1727" s="46"/>
      <c r="U1727" s="106">
        <f>IF(EXACT(O1727,Y1727),M1727,M1727*(1-'Расчет ПРЕДЗАКАЗ'!$D$10))</f>
        <v>0</v>
      </c>
      <c r="V1727" s="106">
        <f t="shared" si="746"/>
        <v>0</v>
      </c>
      <c r="W1727" s="106" t="e">
        <f>IF(EXACT(O1727,Y1727),M1727,M1727*(1-#REF!))</f>
        <v>#REF!</v>
      </c>
      <c r="X1727" s="106" t="e">
        <f t="shared" si="747"/>
        <v>#REF!</v>
      </c>
      <c r="Y1727" s="107" t="s">
        <v>72</v>
      </c>
      <c r="Z1727" s="103">
        <f t="shared" si="743"/>
        <v>0</v>
      </c>
      <c r="AA1727" s="103">
        <f t="shared" si="744"/>
        <v>0</v>
      </c>
      <c r="AB1727" s="128" t="str">
        <f t="shared" si="748"/>
        <v/>
      </c>
      <c r="AC1727" s="128" t="e">
        <f t="shared" si="749"/>
        <v>#REF!</v>
      </c>
    </row>
    <row r="1728" spans="1:29" ht="50.1" customHeight="1">
      <c r="A1728" s="171"/>
      <c r="B1728" s="171"/>
      <c r="C1728" s="174"/>
      <c r="D1728" s="174"/>
      <c r="E1728" s="131"/>
      <c r="F1728" s="177"/>
      <c r="G1728" s="180"/>
      <c r="H1728" s="163"/>
      <c r="I1728" s="165"/>
      <c r="J1728" s="168"/>
      <c r="K1728" s="62"/>
      <c r="L1728" s="63"/>
      <c r="M1728" s="63"/>
      <c r="N1728" s="142"/>
      <c r="O1728" s="127"/>
      <c r="P1728" s="100"/>
      <c r="Q1728" s="63">
        <f t="shared" si="745"/>
        <v>0</v>
      </c>
      <c r="R1728" s="64"/>
      <c r="S1728" s="67"/>
      <c r="T1728" s="46"/>
      <c r="U1728" s="106">
        <f>IF(EXACT(O1728,Y1728),M1728,M1728*(1-'Расчет ПРЕДЗАКАЗ'!$D$10))</f>
        <v>0</v>
      </c>
      <c r="V1728" s="106">
        <f t="shared" si="746"/>
        <v>0</v>
      </c>
      <c r="W1728" s="106" t="e">
        <f>IF(EXACT(O1728,Y1728),M1728,M1728*(1-#REF!))</f>
        <v>#REF!</v>
      </c>
      <c r="X1728" s="106" t="e">
        <f t="shared" si="747"/>
        <v>#REF!</v>
      </c>
      <c r="Y1728" s="107" t="s">
        <v>72</v>
      </c>
      <c r="Z1728" s="103">
        <f t="shared" si="743"/>
        <v>0</v>
      </c>
      <c r="AA1728" s="103">
        <f t="shared" si="744"/>
        <v>0</v>
      </c>
      <c r="AB1728" s="128" t="str">
        <f t="shared" si="748"/>
        <v/>
      </c>
      <c r="AC1728" s="128" t="e">
        <f t="shared" si="749"/>
        <v>#REF!</v>
      </c>
    </row>
    <row r="1729" spans="1:29" ht="50.1" customHeight="1">
      <c r="A1729" s="171"/>
      <c r="B1729" s="171"/>
      <c r="C1729" s="174"/>
      <c r="D1729" s="174"/>
      <c r="E1729" s="131"/>
      <c r="F1729" s="177"/>
      <c r="G1729" s="180"/>
      <c r="H1729" s="163"/>
      <c r="I1729" s="165"/>
      <c r="J1729" s="168"/>
      <c r="K1729" s="62"/>
      <c r="L1729" s="63"/>
      <c r="M1729" s="63"/>
      <c r="N1729" s="65"/>
      <c r="O1729" s="127"/>
      <c r="P1729" s="100"/>
      <c r="Q1729" s="63">
        <f t="shared" si="745"/>
        <v>0</v>
      </c>
      <c r="R1729" s="65"/>
      <c r="S1729" s="67"/>
      <c r="T1729" s="40"/>
      <c r="U1729" s="106">
        <f>IF(EXACT(O1729,Y1729),M1729,M1729*(1-'Расчет ПРЕДЗАКАЗ'!$D$10))</f>
        <v>0</v>
      </c>
      <c r="V1729" s="106">
        <f t="shared" si="746"/>
        <v>0</v>
      </c>
      <c r="W1729" s="106" t="e">
        <f>IF(EXACT(O1729,Y1729),M1729,M1729*(1-#REF!))</f>
        <v>#REF!</v>
      </c>
      <c r="X1729" s="106" t="e">
        <f t="shared" si="747"/>
        <v>#REF!</v>
      </c>
      <c r="Y1729" s="107" t="s">
        <v>72</v>
      </c>
      <c r="Z1729" s="103">
        <f t="shared" si="743"/>
        <v>0</v>
      </c>
      <c r="AA1729" s="103">
        <f t="shared" si="744"/>
        <v>0</v>
      </c>
      <c r="AB1729" s="128" t="str">
        <f t="shared" si="748"/>
        <v/>
      </c>
      <c r="AC1729" s="128" t="e">
        <f t="shared" si="749"/>
        <v>#REF!</v>
      </c>
    </row>
    <row r="1730" spans="1:29" ht="50.1" customHeight="1">
      <c r="A1730" s="171"/>
      <c r="B1730" s="171"/>
      <c r="C1730" s="174"/>
      <c r="D1730" s="174"/>
      <c r="E1730" s="131"/>
      <c r="F1730" s="177"/>
      <c r="G1730" s="180"/>
      <c r="H1730" s="163"/>
      <c r="I1730" s="165"/>
      <c r="J1730" s="168"/>
      <c r="K1730" s="62"/>
      <c r="L1730" s="63"/>
      <c r="M1730" s="63"/>
      <c r="N1730" s="65"/>
      <c r="O1730" s="127"/>
      <c r="P1730" s="100"/>
      <c r="Q1730" s="63">
        <f t="shared" si="745"/>
        <v>0</v>
      </c>
      <c r="R1730" s="65"/>
      <c r="S1730" s="67"/>
      <c r="T1730" s="40"/>
      <c r="U1730" s="106">
        <f>IF(EXACT(O1730,Y1730),M1730,M1730*(1-'Расчет ПРЕДЗАКАЗ'!$D$10))</f>
        <v>0</v>
      </c>
      <c r="V1730" s="106">
        <f t="shared" si="746"/>
        <v>0</v>
      </c>
      <c r="W1730" s="106" t="e">
        <f>IF(EXACT(O1730,Y1730),M1730,M1730*(1-#REF!))</f>
        <v>#REF!</v>
      </c>
      <c r="X1730" s="106" t="e">
        <f t="shared" si="747"/>
        <v>#REF!</v>
      </c>
      <c r="Y1730" s="107" t="s">
        <v>72</v>
      </c>
      <c r="Z1730" s="103">
        <f t="shared" si="743"/>
        <v>0</v>
      </c>
      <c r="AA1730" s="103">
        <f t="shared" si="744"/>
        <v>0</v>
      </c>
      <c r="AB1730" s="128" t="str">
        <f t="shared" si="748"/>
        <v/>
      </c>
      <c r="AC1730" s="128" t="e">
        <f t="shared" si="749"/>
        <v>#REF!</v>
      </c>
    </row>
    <row r="1731" spans="1:29" ht="50.1" customHeight="1">
      <c r="A1731" s="171"/>
      <c r="B1731" s="171"/>
      <c r="C1731" s="174"/>
      <c r="D1731" s="174"/>
      <c r="E1731" s="131"/>
      <c r="F1731" s="177"/>
      <c r="G1731" s="180"/>
      <c r="H1731" s="163"/>
      <c r="I1731" s="165"/>
      <c r="J1731" s="168"/>
      <c r="K1731" s="62"/>
      <c r="L1731" s="63"/>
      <c r="M1731" s="63"/>
      <c r="N1731" s="65"/>
      <c r="O1731" s="127"/>
      <c r="P1731" s="100"/>
      <c r="Q1731" s="63">
        <f t="shared" si="745"/>
        <v>0</v>
      </c>
      <c r="R1731" s="65"/>
      <c r="S1731" s="67"/>
      <c r="T1731" s="40"/>
      <c r="U1731" s="106">
        <f>IF(EXACT(O1731,Y1731),M1731,M1731*(1-'Расчет ПРЕДЗАКАЗ'!$D$10))</f>
        <v>0</v>
      </c>
      <c r="V1731" s="106">
        <f t="shared" si="746"/>
        <v>0</v>
      </c>
      <c r="W1731" s="106" t="e">
        <f>IF(EXACT(O1731,Y1731),M1731,M1731*(1-#REF!))</f>
        <v>#REF!</v>
      </c>
      <c r="X1731" s="106" t="e">
        <f t="shared" si="747"/>
        <v>#REF!</v>
      </c>
      <c r="Y1731" s="107" t="s">
        <v>72</v>
      </c>
      <c r="Z1731" s="103">
        <f t="shared" si="743"/>
        <v>0</v>
      </c>
      <c r="AA1731" s="103">
        <f t="shared" si="744"/>
        <v>0</v>
      </c>
      <c r="AB1731" s="128" t="str">
        <f t="shared" si="748"/>
        <v/>
      </c>
      <c r="AC1731" s="128" t="e">
        <f t="shared" si="749"/>
        <v>#REF!</v>
      </c>
    </row>
    <row r="1732" spans="1:29" ht="50.1" customHeight="1">
      <c r="A1732" s="171"/>
      <c r="B1732" s="171"/>
      <c r="C1732" s="174"/>
      <c r="D1732" s="174"/>
      <c r="E1732" s="131"/>
      <c r="F1732" s="177"/>
      <c r="G1732" s="180"/>
      <c r="H1732" s="163"/>
      <c r="I1732" s="165"/>
      <c r="J1732" s="168"/>
      <c r="K1732" s="62"/>
      <c r="L1732" s="63"/>
      <c r="M1732" s="63"/>
      <c r="N1732" s="65"/>
      <c r="O1732" s="127"/>
      <c r="P1732" s="100"/>
      <c r="Q1732" s="63">
        <f t="shared" si="745"/>
        <v>0</v>
      </c>
      <c r="R1732" s="65"/>
      <c r="S1732" s="67"/>
      <c r="T1732" s="40"/>
      <c r="U1732" s="106">
        <f>IF(EXACT(O1732,Y1732),M1732,M1732*(1-'Расчет ПРЕДЗАКАЗ'!$D$10))</f>
        <v>0</v>
      </c>
      <c r="V1732" s="106">
        <f t="shared" si="746"/>
        <v>0</v>
      </c>
      <c r="W1732" s="106" t="e">
        <f>IF(EXACT(O1732,Y1732),M1732,M1732*(1-#REF!))</f>
        <v>#REF!</v>
      </c>
      <c r="X1732" s="106" t="e">
        <f t="shared" si="747"/>
        <v>#REF!</v>
      </c>
      <c r="Y1732" s="107" t="s">
        <v>72</v>
      </c>
      <c r="Z1732" s="103">
        <f t="shared" si="743"/>
        <v>0</v>
      </c>
      <c r="AA1732" s="103">
        <f t="shared" si="744"/>
        <v>0</v>
      </c>
      <c r="AB1732" s="128" t="str">
        <f t="shared" si="748"/>
        <v/>
      </c>
      <c r="AC1732" s="128" t="e">
        <f t="shared" si="749"/>
        <v>#REF!</v>
      </c>
    </row>
    <row r="1733" spans="1:29" ht="50.1" customHeight="1">
      <c r="A1733" s="171"/>
      <c r="B1733" s="171"/>
      <c r="C1733" s="174"/>
      <c r="D1733" s="174"/>
      <c r="E1733" s="131"/>
      <c r="F1733" s="177"/>
      <c r="G1733" s="180"/>
      <c r="H1733" s="163"/>
      <c r="I1733" s="165"/>
      <c r="J1733" s="168"/>
      <c r="K1733" s="62"/>
      <c r="L1733" s="63"/>
      <c r="M1733" s="63"/>
      <c r="N1733" s="65"/>
      <c r="O1733" s="127"/>
      <c r="P1733" s="100"/>
      <c r="Q1733" s="63">
        <f t="shared" si="745"/>
        <v>0</v>
      </c>
      <c r="R1733" s="65"/>
      <c r="S1733" s="67"/>
      <c r="T1733" s="40"/>
      <c r="U1733" s="106">
        <f>IF(EXACT(O1733,Y1733),M1733,M1733*(1-'Расчет ПРЕДЗАКАЗ'!$D$10))</f>
        <v>0</v>
      </c>
      <c r="V1733" s="106">
        <f t="shared" si="746"/>
        <v>0</v>
      </c>
      <c r="W1733" s="106" t="e">
        <f>IF(EXACT(O1733,Y1733),M1733,M1733*(1-#REF!))</f>
        <v>#REF!</v>
      </c>
      <c r="X1733" s="106" t="e">
        <f t="shared" si="747"/>
        <v>#REF!</v>
      </c>
      <c r="Y1733" s="107" t="s">
        <v>72</v>
      </c>
      <c r="Z1733" s="103">
        <f t="shared" si="743"/>
        <v>0</v>
      </c>
      <c r="AA1733" s="103">
        <f t="shared" si="744"/>
        <v>0</v>
      </c>
      <c r="AB1733" s="128" t="str">
        <f t="shared" si="748"/>
        <v/>
      </c>
      <c r="AC1733" s="128" t="e">
        <f t="shared" si="749"/>
        <v>#REF!</v>
      </c>
    </row>
    <row r="1734" spans="1:29" ht="50.1" customHeight="1">
      <c r="A1734" s="172"/>
      <c r="B1734" s="172"/>
      <c r="C1734" s="175"/>
      <c r="D1734" s="175"/>
      <c r="E1734" s="132"/>
      <c r="F1734" s="178"/>
      <c r="G1734" s="181"/>
      <c r="H1734" s="164"/>
      <c r="I1734" s="166"/>
      <c r="J1734" s="169"/>
      <c r="K1734" s="62"/>
      <c r="L1734" s="63"/>
      <c r="M1734" s="63"/>
      <c r="N1734" s="65"/>
      <c r="O1734" s="127"/>
      <c r="P1734" s="100"/>
      <c r="Q1734" s="63">
        <f t="shared" si="745"/>
        <v>0</v>
      </c>
      <c r="R1734" s="65"/>
      <c r="S1734" s="64"/>
      <c r="T1734" s="40"/>
      <c r="U1734" s="106">
        <f>IF(EXACT(O1734,Y1734),M1734,M1734*(1-'Расчет ПРЕДЗАКАЗ'!$D$10))</f>
        <v>0</v>
      </c>
      <c r="V1734" s="106">
        <f t="shared" si="746"/>
        <v>0</v>
      </c>
      <c r="W1734" s="106" t="e">
        <f>IF(EXACT(O1734,Y1734),M1734,M1734*(1-#REF!))</f>
        <v>#REF!</v>
      </c>
      <c r="X1734" s="106" t="e">
        <f t="shared" si="747"/>
        <v>#REF!</v>
      </c>
      <c r="Y1734" s="107" t="s">
        <v>72</v>
      </c>
      <c r="Z1734" s="103">
        <f t="shared" si="743"/>
        <v>0</v>
      </c>
      <c r="AA1734" s="103">
        <f t="shared" si="744"/>
        <v>0</v>
      </c>
      <c r="AB1734" s="128" t="str">
        <f t="shared" si="748"/>
        <v/>
      </c>
      <c r="AC1734" s="128" t="e">
        <f t="shared" si="749"/>
        <v>#REF!</v>
      </c>
    </row>
    <row r="1735" spans="1:29" ht="11.25" customHeight="1" thickBot="1"/>
    <row r="1736" spans="1:29" ht="50.1" customHeight="1">
      <c r="A1736" s="170">
        <v>613</v>
      </c>
      <c r="B1736" s="170" t="s">
        <v>4812</v>
      </c>
      <c r="C1736" s="173" t="s">
        <v>4813</v>
      </c>
      <c r="D1736" s="173" t="s">
        <v>77</v>
      </c>
      <c r="E1736" s="131"/>
      <c r="F1736" s="196" t="s">
        <v>978</v>
      </c>
      <c r="G1736" s="179" t="s">
        <v>1735</v>
      </c>
      <c r="H1736" s="162" t="s">
        <v>1052</v>
      </c>
      <c r="I1736" s="195" t="s">
        <v>2946</v>
      </c>
      <c r="J1736" s="167" t="s">
        <v>19</v>
      </c>
      <c r="K1736" s="62" t="s">
        <v>981</v>
      </c>
      <c r="L1736" s="63">
        <v>830</v>
      </c>
      <c r="M1736" s="63">
        <v>518</v>
      </c>
      <c r="N1736" s="142" t="s">
        <v>4814</v>
      </c>
      <c r="O1736" s="127" t="s">
        <v>72</v>
      </c>
      <c r="P1736" s="100"/>
      <c r="Q1736" s="63">
        <f>P1736*M1736</f>
        <v>0</v>
      </c>
      <c r="R1736" s="64"/>
      <c r="S1736" s="67">
        <v>26</v>
      </c>
      <c r="T1736" s="61"/>
      <c r="U1736" s="106">
        <f>IF(EXACT(O1736,Y1736),M1736,M1736*(1-'Расчет ПРЕДЗАКАЗ'!$D$10))</f>
        <v>518</v>
      </c>
      <c r="V1736" s="106">
        <f>P1736*U1736</f>
        <v>0</v>
      </c>
      <c r="W1736" s="106">
        <f>IF(EXACT(O1736,Y1736),M1736,M1736*(1-#REF!))</f>
        <v>518</v>
      </c>
      <c r="X1736" s="106">
        <f>P1736*W1736</f>
        <v>0</v>
      </c>
      <c r="Y1736" s="107" t="s">
        <v>72</v>
      </c>
      <c r="Z1736" s="103">
        <f t="shared" ref="Z1736:Z1750" si="750">IF(EXACT(O1736,Y1736),Q1736,0)</f>
        <v>0</v>
      </c>
      <c r="AA1736" s="103">
        <f t="shared" ref="AA1736:AA1750" si="751">IF(Z1736=0,Q1736,0)</f>
        <v>0</v>
      </c>
      <c r="AB1736" s="128">
        <f>IF(U1736=0,"",L1736/U1736-1)</f>
        <v>0.60231660231660222</v>
      </c>
      <c r="AC1736" s="128">
        <f>IF(W1736=0,"",L1736/W1736-1)</f>
        <v>0.60231660231660222</v>
      </c>
    </row>
    <row r="1737" spans="1:29" ht="50.1" customHeight="1">
      <c r="A1737" s="171"/>
      <c r="B1737" s="171"/>
      <c r="C1737" s="174"/>
      <c r="D1737" s="174"/>
      <c r="E1737" s="131"/>
      <c r="F1737" s="177"/>
      <c r="G1737" s="180"/>
      <c r="H1737" s="163"/>
      <c r="I1737" s="165"/>
      <c r="J1737" s="168"/>
      <c r="K1737" s="62" t="s">
        <v>995</v>
      </c>
      <c r="L1737" s="63">
        <v>830</v>
      </c>
      <c r="M1737" s="63">
        <v>518</v>
      </c>
      <c r="N1737" s="142" t="s">
        <v>4815</v>
      </c>
      <c r="O1737" s="127" t="s">
        <v>72</v>
      </c>
      <c r="P1737" s="100"/>
      <c r="Q1737" s="63">
        <f t="shared" ref="Q1737:Q1750" si="752">P1737*M1737</f>
        <v>0</v>
      </c>
      <c r="R1737" s="64"/>
      <c r="S1737" s="67">
        <v>20</v>
      </c>
      <c r="T1737" s="46"/>
      <c r="U1737" s="106">
        <f>IF(EXACT(O1737,Y1737),M1737,M1737*(1-'Расчет ПРЕДЗАКАЗ'!$D$10))</f>
        <v>518</v>
      </c>
      <c r="V1737" s="106">
        <f t="shared" ref="V1737:V1750" si="753">P1737*U1737</f>
        <v>0</v>
      </c>
      <c r="W1737" s="106">
        <f>IF(EXACT(O1737,Y1737),M1737,M1737*(1-#REF!))</f>
        <v>518</v>
      </c>
      <c r="X1737" s="106">
        <f t="shared" ref="X1737:X1750" si="754">P1737*W1737</f>
        <v>0</v>
      </c>
      <c r="Y1737" s="107" t="s">
        <v>72</v>
      </c>
      <c r="Z1737" s="103">
        <f t="shared" si="750"/>
        <v>0</v>
      </c>
      <c r="AA1737" s="103">
        <f t="shared" si="751"/>
        <v>0</v>
      </c>
      <c r="AB1737" s="128">
        <f t="shared" ref="AB1737:AB1750" si="755">IF(U1737=0,"",L1737/U1737-1)</f>
        <v>0.60231660231660222</v>
      </c>
      <c r="AC1737" s="128">
        <f t="shared" ref="AC1737:AC1750" si="756">IF(W1737=0,"",L1737/W1737-1)</f>
        <v>0.60231660231660222</v>
      </c>
    </row>
    <row r="1738" spans="1:29" ht="50.1" customHeight="1">
      <c r="A1738" s="171"/>
      <c r="B1738" s="171"/>
      <c r="C1738" s="174"/>
      <c r="D1738" s="174"/>
      <c r="E1738" s="131"/>
      <c r="F1738" s="177"/>
      <c r="G1738" s="180"/>
      <c r="H1738" s="163"/>
      <c r="I1738" s="165"/>
      <c r="J1738" s="168"/>
      <c r="K1738" s="62" t="s">
        <v>1741</v>
      </c>
      <c r="L1738" s="63">
        <v>830</v>
      </c>
      <c r="M1738" s="63">
        <v>518</v>
      </c>
      <c r="N1738" s="142" t="s">
        <v>4816</v>
      </c>
      <c r="O1738" s="127" t="s">
        <v>72</v>
      </c>
      <c r="P1738" s="100"/>
      <c r="Q1738" s="63">
        <f t="shared" si="752"/>
        <v>0</v>
      </c>
      <c r="R1738" s="64"/>
      <c r="S1738" s="67">
        <v>1</v>
      </c>
      <c r="T1738" s="46"/>
      <c r="U1738" s="106">
        <f>IF(EXACT(O1738,Y1738),M1738,M1738*(1-'Расчет ПРЕДЗАКАЗ'!$D$10))</f>
        <v>518</v>
      </c>
      <c r="V1738" s="106">
        <f t="shared" si="753"/>
        <v>0</v>
      </c>
      <c r="W1738" s="106">
        <f>IF(EXACT(O1738,Y1738),M1738,M1738*(1-#REF!))</f>
        <v>518</v>
      </c>
      <c r="X1738" s="106">
        <f t="shared" si="754"/>
        <v>0</v>
      </c>
      <c r="Y1738" s="107" t="s">
        <v>72</v>
      </c>
      <c r="Z1738" s="103">
        <f t="shared" si="750"/>
        <v>0</v>
      </c>
      <c r="AA1738" s="103">
        <f t="shared" si="751"/>
        <v>0</v>
      </c>
      <c r="AB1738" s="128">
        <f t="shared" si="755"/>
        <v>0.60231660231660222</v>
      </c>
      <c r="AC1738" s="128">
        <f t="shared" si="756"/>
        <v>0.60231660231660222</v>
      </c>
    </row>
    <row r="1739" spans="1:29" ht="50.1" customHeight="1">
      <c r="A1739" s="171"/>
      <c r="B1739" s="171"/>
      <c r="C1739" s="174"/>
      <c r="D1739" s="174"/>
      <c r="E1739" s="131"/>
      <c r="F1739" s="177"/>
      <c r="G1739" s="180"/>
      <c r="H1739" s="163"/>
      <c r="I1739" s="165"/>
      <c r="J1739" s="168"/>
      <c r="K1739" s="62"/>
      <c r="L1739" s="63"/>
      <c r="M1739" s="63"/>
      <c r="N1739" s="142"/>
      <c r="O1739" s="127"/>
      <c r="P1739" s="100"/>
      <c r="Q1739" s="63">
        <f t="shared" si="752"/>
        <v>0</v>
      </c>
      <c r="R1739" s="64"/>
      <c r="S1739" s="67"/>
      <c r="T1739" s="46"/>
      <c r="U1739" s="106">
        <f>IF(EXACT(O1739,Y1739),M1739,M1739*(1-'Расчет ПРЕДЗАКАЗ'!$D$10))</f>
        <v>0</v>
      </c>
      <c r="V1739" s="106">
        <f t="shared" si="753"/>
        <v>0</v>
      </c>
      <c r="W1739" s="106" t="e">
        <f>IF(EXACT(O1739,Y1739),M1739,M1739*(1-#REF!))</f>
        <v>#REF!</v>
      </c>
      <c r="X1739" s="106" t="e">
        <f t="shared" si="754"/>
        <v>#REF!</v>
      </c>
      <c r="Y1739" s="107" t="s">
        <v>72</v>
      </c>
      <c r="Z1739" s="103">
        <f t="shared" si="750"/>
        <v>0</v>
      </c>
      <c r="AA1739" s="103">
        <f t="shared" si="751"/>
        <v>0</v>
      </c>
      <c r="AB1739" s="128" t="str">
        <f t="shared" si="755"/>
        <v/>
      </c>
      <c r="AC1739" s="128" t="e">
        <f t="shared" si="756"/>
        <v>#REF!</v>
      </c>
    </row>
    <row r="1740" spans="1:29" ht="50.1" customHeight="1">
      <c r="A1740" s="171"/>
      <c r="B1740" s="171"/>
      <c r="C1740" s="174"/>
      <c r="D1740" s="174"/>
      <c r="E1740" s="131"/>
      <c r="F1740" s="177"/>
      <c r="G1740" s="180"/>
      <c r="H1740" s="163"/>
      <c r="I1740" s="165"/>
      <c r="J1740" s="168"/>
      <c r="K1740" s="62"/>
      <c r="L1740" s="63"/>
      <c r="M1740" s="63"/>
      <c r="N1740" s="142"/>
      <c r="O1740" s="127"/>
      <c r="P1740" s="100"/>
      <c r="Q1740" s="63">
        <f t="shared" si="752"/>
        <v>0</v>
      </c>
      <c r="R1740" s="64"/>
      <c r="S1740" s="67"/>
      <c r="T1740" s="46"/>
      <c r="U1740" s="106">
        <f>IF(EXACT(O1740,Y1740),M1740,M1740*(1-'Расчет ПРЕДЗАКАЗ'!$D$10))</f>
        <v>0</v>
      </c>
      <c r="V1740" s="106">
        <f t="shared" si="753"/>
        <v>0</v>
      </c>
      <c r="W1740" s="106" t="e">
        <f>IF(EXACT(O1740,Y1740),M1740,M1740*(1-#REF!))</f>
        <v>#REF!</v>
      </c>
      <c r="X1740" s="106" t="e">
        <f t="shared" si="754"/>
        <v>#REF!</v>
      </c>
      <c r="Y1740" s="107" t="s">
        <v>72</v>
      </c>
      <c r="Z1740" s="103">
        <f t="shared" si="750"/>
        <v>0</v>
      </c>
      <c r="AA1740" s="103">
        <f t="shared" si="751"/>
        <v>0</v>
      </c>
      <c r="AB1740" s="128" t="str">
        <f t="shared" si="755"/>
        <v/>
      </c>
      <c r="AC1740" s="128" t="e">
        <f t="shared" si="756"/>
        <v>#REF!</v>
      </c>
    </row>
    <row r="1741" spans="1:29" ht="50.1" customHeight="1">
      <c r="A1741" s="171"/>
      <c r="B1741" s="171"/>
      <c r="C1741" s="174"/>
      <c r="D1741" s="174"/>
      <c r="E1741" s="131"/>
      <c r="F1741" s="177"/>
      <c r="G1741" s="180"/>
      <c r="H1741" s="163"/>
      <c r="I1741" s="165"/>
      <c r="J1741" s="168"/>
      <c r="K1741" s="62"/>
      <c r="L1741" s="63"/>
      <c r="M1741" s="63"/>
      <c r="N1741" s="142"/>
      <c r="O1741" s="127"/>
      <c r="P1741" s="100"/>
      <c r="Q1741" s="63">
        <f t="shared" si="752"/>
        <v>0</v>
      </c>
      <c r="R1741" s="64"/>
      <c r="S1741" s="67"/>
      <c r="T1741" s="46"/>
      <c r="U1741" s="106">
        <f>IF(EXACT(O1741,Y1741),M1741,M1741*(1-'Расчет ПРЕДЗАКАЗ'!$D$10))</f>
        <v>0</v>
      </c>
      <c r="V1741" s="106">
        <f t="shared" si="753"/>
        <v>0</v>
      </c>
      <c r="W1741" s="106" t="e">
        <f>IF(EXACT(O1741,Y1741),M1741,M1741*(1-#REF!))</f>
        <v>#REF!</v>
      </c>
      <c r="X1741" s="106" t="e">
        <f t="shared" si="754"/>
        <v>#REF!</v>
      </c>
      <c r="Y1741" s="107" t="s">
        <v>72</v>
      </c>
      <c r="Z1741" s="103">
        <f t="shared" si="750"/>
        <v>0</v>
      </c>
      <c r="AA1741" s="103">
        <f t="shared" si="751"/>
        <v>0</v>
      </c>
      <c r="AB1741" s="128" t="str">
        <f t="shared" si="755"/>
        <v/>
      </c>
      <c r="AC1741" s="128" t="e">
        <f t="shared" si="756"/>
        <v>#REF!</v>
      </c>
    </row>
    <row r="1742" spans="1:29" ht="50.1" customHeight="1">
      <c r="A1742" s="171"/>
      <c r="B1742" s="171"/>
      <c r="C1742" s="174"/>
      <c r="D1742" s="174"/>
      <c r="E1742" s="131"/>
      <c r="F1742" s="177"/>
      <c r="G1742" s="180"/>
      <c r="H1742" s="163"/>
      <c r="I1742" s="165"/>
      <c r="J1742" s="168"/>
      <c r="K1742" s="62"/>
      <c r="L1742" s="63"/>
      <c r="M1742" s="63"/>
      <c r="N1742" s="142"/>
      <c r="O1742" s="127"/>
      <c r="P1742" s="100"/>
      <c r="Q1742" s="63">
        <f t="shared" si="752"/>
        <v>0</v>
      </c>
      <c r="R1742" s="64"/>
      <c r="S1742" s="67"/>
      <c r="T1742" s="46"/>
      <c r="U1742" s="106">
        <f>IF(EXACT(O1742,Y1742),M1742,M1742*(1-'Расчет ПРЕДЗАКАЗ'!$D$10))</f>
        <v>0</v>
      </c>
      <c r="V1742" s="106">
        <f t="shared" si="753"/>
        <v>0</v>
      </c>
      <c r="W1742" s="106" t="e">
        <f>IF(EXACT(O1742,Y1742),M1742,M1742*(1-#REF!))</f>
        <v>#REF!</v>
      </c>
      <c r="X1742" s="106" t="e">
        <f t="shared" si="754"/>
        <v>#REF!</v>
      </c>
      <c r="Y1742" s="107" t="s">
        <v>72</v>
      </c>
      <c r="Z1742" s="103">
        <f t="shared" si="750"/>
        <v>0</v>
      </c>
      <c r="AA1742" s="103">
        <f t="shared" si="751"/>
        <v>0</v>
      </c>
      <c r="AB1742" s="128" t="str">
        <f t="shared" si="755"/>
        <v/>
      </c>
      <c r="AC1742" s="128" t="e">
        <f t="shared" si="756"/>
        <v>#REF!</v>
      </c>
    </row>
    <row r="1743" spans="1:29" ht="50.1" customHeight="1">
      <c r="A1743" s="171"/>
      <c r="B1743" s="171"/>
      <c r="C1743" s="174"/>
      <c r="D1743" s="174"/>
      <c r="E1743" s="131"/>
      <c r="F1743" s="177"/>
      <c r="G1743" s="180"/>
      <c r="H1743" s="163"/>
      <c r="I1743" s="165"/>
      <c r="J1743" s="168"/>
      <c r="K1743" s="62"/>
      <c r="L1743" s="63"/>
      <c r="M1743" s="63"/>
      <c r="N1743" s="142"/>
      <c r="O1743" s="127"/>
      <c r="P1743" s="100"/>
      <c r="Q1743" s="63">
        <f t="shared" si="752"/>
        <v>0</v>
      </c>
      <c r="R1743" s="64"/>
      <c r="S1743" s="67"/>
      <c r="T1743" s="46"/>
      <c r="U1743" s="106">
        <f>IF(EXACT(O1743,Y1743),M1743,M1743*(1-'Расчет ПРЕДЗАКАЗ'!$D$10))</f>
        <v>0</v>
      </c>
      <c r="V1743" s="106">
        <f t="shared" si="753"/>
        <v>0</v>
      </c>
      <c r="W1743" s="106" t="e">
        <f>IF(EXACT(O1743,Y1743),M1743,M1743*(1-#REF!))</f>
        <v>#REF!</v>
      </c>
      <c r="X1743" s="106" t="e">
        <f t="shared" si="754"/>
        <v>#REF!</v>
      </c>
      <c r="Y1743" s="107" t="s">
        <v>72</v>
      </c>
      <c r="Z1743" s="103">
        <f t="shared" si="750"/>
        <v>0</v>
      </c>
      <c r="AA1743" s="103">
        <f t="shared" si="751"/>
        <v>0</v>
      </c>
      <c r="AB1743" s="128" t="str">
        <f t="shared" si="755"/>
        <v/>
      </c>
      <c r="AC1743" s="128" t="e">
        <f t="shared" si="756"/>
        <v>#REF!</v>
      </c>
    </row>
    <row r="1744" spans="1:29" ht="50.1" customHeight="1">
      <c r="A1744" s="171"/>
      <c r="B1744" s="171"/>
      <c r="C1744" s="174"/>
      <c r="D1744" s="174"/>
      <c r="E1744" s="131"/>
      <c r="F1744" s="177"/>
      <c r="G1744" s="180"/>
      <c r="H1744" s="163"/>
      <c r="I1744" s="165"/>
      <c r="J1744" s="168"/>
      <c r="K1744" s="62"/>
      <c r="L1744" s="63"/>
      <c r="M1744" s="63"/>
      <c r="N1744" s="142"/>
      <c r="O1744" s="127"/>
      <c r="P1744" s="100"/>
      <c r="Q1744" s="63">
        <f t="shared" si="752"/>
        <v>0</v>
      </c>
      <c r="R1744" s="64"/>
      <c r="S1744" s="67"/>
      <c r="T1744" s="46"/>
      <c r="U1744" s="106">
        <f>IF(EXACT(O1744,Y1744),M1744,M1744*(1-'Расчет ПРЕДЗАКАЗ'!$D$10))</f>
        <v>0</v>
      </c>
      <c r="V1744" s="106">
        <f t="shared" si="753"/>
        <v>0</v>
      </c>
      <c r="W1744" s="106" t="e">
        <f>IF(EXACT(O1744,Y1744),M1744,M1744*(1-#REF!))</f>
        <v>#REF!</v>
      </c>
      <c r="X1744" s="106" t="e">
        <f t="shared" si="754"/>
        <v>#REF!</v>
      </c>
      <c r="Y1744" s="107" t="s">
        <v>72</v>
      </c>
      <c r="Z1744" s="103">
        <f t="shared" si="750"/>
        <v>0</v>
      </c>
      <c r="AA1744" s="103">
        <f t="shared" si="751"/>
        <v>0</v>
      </c>
      <c r="AB1744" s="128" t="str">
        <f t="shared" si="755"/>
        <v/>
      </c>
      <c r="AC1744" s="128" t="e">
        <f t="shared" si="756"/>
        <v>#REF!</v>
      </c>
    </row>
    <row r="1745" spans="1:29" ht="50.1" customHeight="1">
      <c r="A1745" s="171"/>
      <c r="B1745" s="171"/>
      <c r="C1745" s="174"/>
      <c r="D1745" s="174"/>
      <c r="E1745" s="131"/>
      <c r="F1745" s="177"/>
      <c r="G1745" s="180"/>
      <c r="H1745" s="163"/>
      <c r="I1745" s="165"/>
      <c r="J1745" s="168"/>
      <c r="K1745" s="62"/>
      <c r="L1745" s="63"/>
      <c r="M1745" s="63"/>
      <c r="N1745" s="65"/>
      <c r="O1745" s="127"/>
      <c r="P1745" s="100"/>
      <c r="Q1745" s="63">
        <f t="shared" si="752"/>
        <v>0</v>
      </c>
      <c r="R1745" s="65"/>
      <c r="S1745" s="67"/>
      <c r="T1745" s="40"/>
      <c r="U1745" s="106">
        <f>IF(EXACT(O1745,Y1745),M1745,M1745*(1-'Расчет ПРЕДЗАКАЗ'!$D$10))</f>
        <v>0</v>
      </c>
      <c r="V1745" s="106">
        <f t="shared" si="753"/>
        <v>0</v>
      </c>
      <c r="W1745" s="106" t="e">
        <f>IF(EXACT(O1745,Y1745),M1745,M1745*(1-#REF!))</f>
        <v>#REF!</v>
      </c>
      <c r="X1745" s="106" t="e">
        <f t="shared" si="754"/>
        <v>#REF!</v>
      </c>
      <c r="Y1745" s="107" t="s">
        <v>72</v>
      </c>
      <c r="Z1745" s="103">
        <f t="shared" si="750"/>
        <v>0</v>
      </c>
      <c r="AA1745" s="103">
        <f t="shared" si="751"/>
        <v>0</v>
      </c>
      <c r="AB1745" s="128" t="str">
        <f t="shared" si="755"/>
        <v/>
      </c>
      <c r="AC1745" s="128" t="e">
        <f t="shared" si="756"/>
        <v>#REF!</v>
      </c>
    </row>
    <row r="1746" spans="1:29" ht="50.1" customHeight="1">
      <c r="A1746" s="171"/>
      <c r="B1746" s="171"/>
      <c r="C1746" s="174"/>
      <c r="D1746" s="174"/>
      <c r="E1746" s="131"/>
      <c r="F1746" s="177"/>
      <c r="G1746" s="180"/>
      <c r="H1746" s="163"/>
      <c r="I1746" s="165"/>
      <c r="J1746" s="168"/>
      <c r="K1746" s="62"/>
      <c r="L1746" s="63"/>
      <c r="M1746" s="63"/>
      <c r="N1746" s="65"/>
      <c r="O1746" s="127"/>
      <c r="P1746" s="100"/>
      <c r="Q1746" s="63">
        <f t="shared" si="752"/>
        <v>0</v>
      </c>
      <c r="R1746" s="65"/>
      <c r="S1746" s="67"/>
      <c r="T1746" s="40"/>
      <c r="U1746" s="106">
        <f>IF(EXACT(O1746,Y1746),M1746,M1746*(1-'Расчет ПРЕДЗАКАЗ'!$D$10))</f>
        <v>0</v>
      </c>
      <c r="V1746" s="106">
        <f t="shared" si="753"/>
        <v>0</v>
      </c>
      <c r="W1746" s="106" t="e">
        <f>IF(EXACT(O1746,Y1746),M1746,M1746*(1-#REF!))</f>
        <v>#REF!</v>
      </c>
      <c r="X1746" s="106" t="e">
        <f t="shared" si="754"/>
        <v>#REF!</v>
      </c>
      <c r="Y1746" s="107" t="s">
        <v>72</v>
      </c>
      <c r="Z1746" s="103">
        <f t="shared" si="750"/>
        <v>0</v>
      </c>
      <c r="AA1746" s="103">
        <f t="shared" si="751"/>
        <v>0</v>
      </c>
      <c r="AB1746" s="128" t="str">
        <f t="shared" si="755"/>
        <v/>
      </c>
      <c r="AC1746" s="128" t="e">
        <f t="shared" si="756"/>
        <v>#REF!</v>
      </c>
    </row>
    <row r="1747" spans="1:29" ht="50.1" customHeight="1">
      <c r="A1747" s="171"/>
      <c r="B1747" s="171"/>
      <c r="C1747" s="174"/>
      <c r="D1747" s="174"/>
      <c r="E1747" s="131"/>
      <c r="F1747" s="177"/>
      <c r="G1747" s="180"/>
      <c r="H1747" s="163"/>
      <c r="I1747" s="165"/>
      <c r="J1747" s="168"/>
      <c r="K1747" s="62"/>
      <c r="L1747" s="63"/>
      <c r="M1747" s="63"/>
      <c r="N1747" s="65"/>
      <c r="O1747" s="127"/>
      <c r="P1747" s="100"/>
      <c r="Q1747" s="63">
        <f t="shared" si="752"/>
        <v>0</v>
      </c>
      <c r="R1747" s="65"/>
      <c r="S1747" s="67"/>
      <c r="T1747" s="40"/>
      <c r="U1747" s="106">
        <f>IF(EXACT(O1747,Y1747),M1747,M1747*(1-'Расчет ПРЕДЗАКАЗ'!$D$10))</f>
        <v>0</v>
      </c>
      <c r="V1747" s="106">
        <f t="shared" si="753"/>
        <v>0</v>
      </c>
      <c r="W1747" s="106" t="e">
        <f>IF(EXACT(O1747,Y1747),M1747,M1747*(1-#REF!))</f>
        <v>#REF!</v>
      </c>
      <c r="X1747" s="106" t="e">
        <f t="shared" si="754"/>
        <v>#REF!</v>
      </c>
      <c r="Y1747" s="107" t="s">
        <v>72</v>
      </c>
      <c r="Z1747" s="103">
        <f t="shared" si="750"/>
        <v>0</v>
      </c>
      <c r="AA1747" s="103">
        <f t="shared" si="751"/>
        <v>0</v>
      </c>
      <c r="AB1747" s="128" t="str">
        <f t="shared" si="755"/>
        <v/>
      </c>
      <c r="AC1747" s="128" t="e">
        <f t="shared" si="756"/>
        <v>#REF!</v>
      </c>
    </row>
    <row r="1748" spans="1:29" ht="50.1" customHeight="1">
      <c r="A1748" s="171"/>
      <c r="B1748" s="171"/>
      <c r="C1748" s="174"/>
      <c r="D1748" s="174"/>
      <c r="E1748" s="131"/>
      <c r="F1748" s="177"/>
      <c r="G1748" s="180"/>
      <c r="H1748" s="163"/>
      <c r="I1748" s="165"/>
      <c r="J1748" s="168"/>
      <c r="K1748" s="62"/>
      <c r="L1748" s="63"/>
      <c r="M1748" s="63"/>
      <c r="N1748" s="65"/>
      <c r="O1748" s="127"/>
      <c r="P1748" s="100"/>
      <c r="Q1748" s="63">
        <f t="shared" si="752"/>
        <v>0</v>
      </c>
      <c r="R1748" s="65"/>
      <c r="S1748" s="67"/>
      <c r="T1748" s="40"/>
      <c r="U1748" s="106">
        <f>IF(EXACT(O1748,Y1748),M1748,M1748*(1-'Расчет ПРЕДЗАКАЗ'!$D$10))</f>
        <v>0</v>
      </c>
      <c r="V1748" s="106">
        <f t="shared" si="753"/>
        <v>0</v>
      </c>
      <c r="W1748" s="106" t="e">
        <f>IF(EXACT(O1748,Y1748),M1748,M1748*(1-#REF!))</f>
        <v>#REF!</v>
      </c>
      <c r="X1748" s="106" t="e">
        <f t="shared" si="754"/>
        <v>#REF!</v>
      </c>
      <c r="Y1748" s="107" t="s">
        <v>72</v>
      </c>
      <c r="Z1748" s="103">
        <f t="shared" si="750"/>
        <v>0</v>
      </c>
      <c r="AA1748" s="103">
        <f t="shared" si="751"/>
        <v>0</v>
      </c>
      <c r="AB1748" s="128" t="str">
        <f t="shared" si="755"/>
        <v/>
      </c>
      <c r="AC1748" s="128" t="e">
        <f t="shared" si="756"/>
        <v>#REF!</v>
      </c>
    </row>
    <row r="1749" spans="1:29" ht="50.1" customHeight="1">
      <c r="A1749" s="171"/>
      <c r="B1749" s="171"/>
      <c r="C1749" s="174"/>
      <c r="D1749" s="174"/>
      <c r="E1749" s="131"/>
      <c r="F1749" s="177"/>
      <c r="G1749" s="180"/>
      <c r="H1749" s="163"/>
      <c r="I1749" s="165"/>
      <c r="J1749" s="168"/>
      <c r="K1749" s="62"/>
      <c r="L1749" s="63"/>
      <c r="M1749" s="63"/>
      <c r="N1749" s="65"/>
      <c r="O1749" s="127"/>
      <c r="P1749" s="100"/>
      <c r="Q1749" s="63">
        <f t="shared" si="752"/>
        <v>0</v>
      </c>
      <c r="R1749" s="65"/>
      <c r="S1749" s="67"/>
      <c r="T1749" s="40"/>
      <c r="U1749" s="106">
        <f>IF(EXACT(O1749,Y1749),M1749,M1749*(1-'Расчет ПРЕДЗАКАЗ'!$D$10))</f>
        <v>0</v>
      </c>
      <c r="V1749" s="106">
        <f t="shared" si="753"/>
        <v>0</v>
      </c>
      <c r="W1749" s="106" t="e">
        <f>IF(EXACT(O1749,Y1749),M1749,M1749*(1-#REF!))</f>
        <v>#REF!</v>
      </c>
      <c r="X1749" s="106" t="e">
        <f t="shared" si="754"/>
        <v>#REF!</v>
      </c>
      <c r="Y1749" s="107" t="s">
        <v>72</v>
      </c>
      <c r="Z1749" s="103">
        <f t="shared" si="750"/>
        <v>0</v>
      </c>
      <c r="AA1749" s="103">
        <f t="shared" si="751"/>
        <v>0</v>
      </c>
      <c r="AB1749" s="128" t="str">
        <f t="shared" si="755"/>
        <v/>
      </c>
      <c r="AC1749" s="128" t="e">
        <f t="shared" si="756"/>
        <v>#REF!</v>
      </c>
    </row>
    <row r="1750" spans="1:29" ht="50.1" customHeight="1">
      <c r="A1750" s="172"/>
      <c r="B1750" s="172"/>
      <c r="C1750" s="175"/>
      <c r="D1750" s="175"/>
      <c r="E1750" s="132"/>
      <c r="F1750" s="178"/>
      <c r="G1750" s="181"/>
      <c r="H1750" s="164"/>
      <c r="I1750" s="166"/>
      <c r="J1750" s="169"/>
      <c r="K1750" s="62"/>
      <c r="L1750" s="63"/>
      <c r="M1750" s="63"/>
      <c r="N1750" s="65"/>
      <c r="O1750" s="127"/>
      <c r="P1750" s="100"/>
      <c r="Q1750" s="63">
        <f t="shared" si="752"/>
        <v>0</v>
      </c>
      <c r="R1750" s="65"/>
      <c r="S1750" s="64"/>
      <c r="T1750" s="40"/>
      <c r="U1750" s="106">
        <f>IF(EXACT(O1750,Y1750),M1750,M1750*(1-'Расчет ПРЕДЗАКАЗ'!$D$10))</f>
        <v>0</v>
      </c>
      <c r="V1750" s="106">
        <f t="shared" si="753"/>
        <v>0</v>
      </c>
      <c r="W1750" s="106" t="e">
        <f>IF(EXACT(O1750,Y1750),M1750,M1750*(1-#REF!))</f>
        <v>#REF!</v>
      </c>
      <c r="X1750" s="106" t="e">
        <f t="shared" si="754"/>
        <v>#REF!</v>
      </c>
      <c r="Y1750" s="107" t="s">
        <v>72</v>
      </c>
      <c r="Z1750" s="103">
        <f t="shared" si="750"/>
        <v>0</v>
      </c>
      <c r="AA1750" s="103">
        <f t="shared" si="751"/>
        <v>0</v>
      </c>
      <c r="AB1750" s="128" t="str">
        <f t="shared" si="755"/>
        <v/>
      </c>
      <c r="AC1750" s="128" t="e">
        <f t="shared" si="756"/>
        <v>#REF!</v>
      </c>
    </row>
    <row r="1751" spans="1:29" ht="11.25" customHeight="1" thickBot="1"/>
    <row r="1752" spans="1:29" ht="50.1" customHeight="1">
      <c r="A1752" s="170">
        <v>614</v>
      </c>
      <c r="B1752" s="170" t="s">
        <v>4817</v>
      </c>
      <c r="C1752" s="173" t="s">
        <v>4818</v>
      </c>
      <c r="D1752" s="173" t="s">
        <v>77</v>
      </c>
      <c r="E1752" s="131"/>
      <c r="F1752" s="196" t="s">
        <v>978</v>
      </c>
      <c r="G1752" s="179" t="s">
        <v>4740</v>
      </c>
      <c r="H1752" s="162" t="s">
        <v>1052</v>
      </c>
      <c r="I1752" s="195" t="s">
        <v>2946</v>
      </c>
      <c r="J1752" s="167" t="s">
        <v>19</v>
      </c>
      <c r="K1752" s="62" t="s">
        <v>861</v>
      </c>
      <c r="L1752" s="63">
        <v>840</v>
      </c>
      <c r="M1752" s="63">
        <v>469</v>
      </c>
      <c r="N1752" s="142" t="s">
        <v>4819</v>
      </c>
      <c r="O1752" s="127" t="s">
        <v>72</v>
      </c>
      <c r="P1752" s="100"/>
      <c r="Q1752" s="63">
        <f>P1752*M1752</f>
        <v>0</v>
      </c>
      <c r="R1752" s="64"/>
      <c r="S1752" s="67">
        <v>1</v>
      </c>
      <c r="T1752" s="61"/>
      <c r="U1752" s="106">
        <f>IF(EXACT(O1752,Y1752),M1752,M1752*(1-'Расчет ПРЕДЗАКАЗ'!$D$10))</f>
        <v>469</v>
      </c>
      <c r="V1752" s="106">
        <f>P1752*U1752</f>
        <v>0</v>
      </c>
      <c r="W1752" s="106">
        <f>IF(EXACT(O1752,Y1752),M1752,M1752*(1-#REF!))</f>
        <v>469</v>
      </c>
      <c r="X1752" s="106">
        <f>P1752*W1752</f>
        <v>0</v>
      </c>
      <c r="Y1752" s="107" t="s">
        <v>72</v>
      </c>
      <c r="Z1752" s="103">
        <f t="shared" ref="Z1752:Z1766" si="757">IF(EXACT(O1752,Y1752),Q1752,0)</f>
        <v>0</v>
      </c>
      <c r="AA1752" s="103">
        <f t="shared" ref="AA1752:AA1766" si="758">IF(Z1752=0,Q1752,0)</f>
        <v>0</v>
      </c>
      <c r="AB1752" s="128">
        <f>IF(U1752=0,"",L1752/U1752-1)</f>
        <v>0.79104477611940305</v>
      </c>
      <c r="AC1752" s="128">
        <f>IF(W1752=0,"",L1752/W1752-1)</f>
        <v>0.79104477611940305</v>
      </c>
    </row>
    <row r="1753" spans="1:29" ht="50.1" customHeight="1">
      <c r="A1753" s="171"/>
      <c r="B1753" s="171"/>
      <c r="C1753" s="174"/>
      <c r="D1753" s="174"/>
      <c r="E1753" s="131"/>
      <c r="F1753" s="177"/>
      <c r="G1753" s="180"/>
      <c r="H1753" s="163"/>
      <c r="I1753" s="165"/>
      <c r="J1753" s="168"/>
      <c r="K1753" s="62"/>
      <c r="L1753" s="63"/>
      <c r="M1753" s="63"/>
      <c r="N1753" s="142"/>
      <c r="O1753" s="127"/>
      <c r="P1753" s="100"/>
      <c r="Q1753" s="63">
        <f t="shared" ref="Q1753:Q1766" si="759">P1753*M1753</f>
        <v>0</v>
      </c>
      <c r="R1753" s="64"/>
      <c r="S1753" s="67"/>
      <c r="T1753" s="46"/>
      <c r="U1753" s="106">
        <f>IF(EXACT(O1753,Y1753),M1753,M1753*(1-'Расчет ПРЕДЗАКАЗ'!$D$10))</f>
        <v>0</v>
      </c>
      <c r="V1753" s="106">
        <f t="shared" ref="V1753:V1766" si="760">P1753*U1753</f>
        <v>0</v>
      </c>
      <c r="W1753" s="106" t="e">
        <f>IF(EXACT(O1753,Y1753),M1753,M1753*(1-#REF!))</f>
        <v>#REF!</v>
      </c>
      <c r="X1753" s="106" t="e">
        <f t="shared" ref="X1753:X1766" si="761">P1753*W1753</f>
        <v>#REF!</v>
      </c>
      <c r="Y1753" s="107" t="s">
        <v>72</v>
      </c>
      <c r="Z1753" s="103">
        <f t="shared" si="757"/>
        <v>0</v>
      </c>
      <c r="AA1753" s="103">
        <f t="shared" si="758"/>
        <v>0</v>
      </c>
      <c r="AB1753" s="128" t="str">
        <f t="shared" ref="AB1753:AB1766" si="762">IF(U1753=0,"",L1753/U1753-1)</f>
        <v/>
      </c>
      <c r="AC1753" s="128" t="e">
        <f t="shared" ref="AC1753:AC1766" si="763">IF(W1753=0,"",L1753/W1753-1)</f>
        <v>#REF!</v>
      </c>
    </row>
    <row r="1754" spans="1:29" ht="50.1" customHeight="1">
      <c r="A1754" s="171"/>
      <c r="B1754" s="171"/>
      <c r="C1754" s="174"/>
      <c r="D1754" s="174"/>
      <c r="E1754" s="131"/>
      <c r="F1754" s="177"/>
      <c r="G1754" s="180"/>
      <c r="H1754" s="163"/>
      <c r="I1754" s="165"/>
      <c r="J1754" s="168"/>
      <c r="K1754" s="62"/>
      <c r="L1754" s="63"/>
      <c r="M1754" s="63"/>
      <c r="N1754" s="142"/>
      <c r="O1754" s="127"/>
      <c r="P1754" s="100"/>
      <c r="Q1754" s="63">
        <f t="shared" si="759"/>
        <v>0</v>
      </c>
      <c r="R1754" s="64"/>
      <c r="S1754" s="67"/>
      <c r="T1754" s="46"/>
      <c r="U1754" s="106">
        <f>IF(EXACT(O1754,Y1754),M1754,M1754*(1-'Расчет ПРЕДЗАКАЗ'!$D$10))</f>
        <v>0</v>
      </c>
      <c r="V1754" s="106">
        <f t="shared" si="760"/>
        <v>0</v>
      </c>
      <c r="W1754" s="106" t="e">
        <f>IF(EXACT(O1754,Y1754),M1754,M1754*(1-#REF!))</f>
        <v>#REF!</v>
      </c>
      <c r="X1754" s="106" t="e">
        <f t="shared" si="761"/>
        <v>#REF!</v>
      </c>
      <c r="Y1754" s="107" t="s">
        <v>72</v>
      </c>
      <c r="Z1754" s="103">
        <f t="shared" si="757"/>
        <v>0</v>
      </c>
      <c r="AA1754" s="103">
        <f t="shared" si="758"/>
        <v>0</v>
      </c>
      <c r="AB1754" s="128" t="str">
        <f t="shared" si="762"/>
        <v/>
      </c>
      <c r="AC1754" s="128" t="e">
        <f t="shared" si="763"/>
        <v>#REF!</v>
      </c>
    </row>
    <row r="1755" spans="1:29" ht="50.1" customHeight="1">
      <c r="A1755" s="171"/>
      <c r="B1755" s="171"/>
      <c r="C1755" s="174"/>
      <c r="D1755" s="174"/>
      <c r="E1755" s="131"/>
      <c r="F1755" s="177"/>
      <c r="G1755" s="180"/>
      <c r="H1755" s="163"/>
      <c r="I1755" s="165"/>
      <c r="J1755" s="168"/>
      <c r="K1755" s="62"/>
      <c r="L1755" s="63"/>
      <c r="M1755" s="63"/>
      <c r="N1755" s="142"/>
      <c r="O1755" s="127"/>
      <c r="P1755" s="100"/>
      <c r="Q1755" s="63">
        <f t="shared" si="759"/>
        <v>0</v>
      </c>
      <c r="R1755" s="64"/>
      <c r="S1755" s="67"/>
      <c r="T1755" s="46"/>
      <c r="U1755" s="106">
        <f>IF(EXACT(O1755,Y1755),M1755,M1755*(1-'Расчет ПРЕДЗАКАЗ'!$D$10))</f>
        <v>0</v>
      </c>
      <c r="V1755" s="106">
        <f t="shared" si="760"/>
        <v>0</v>
      </c>
      <c r="W1755" s="106" t="e">
        <f>IF(EXACT(O1755,Y1755),M1755,M1755*(1-#REF!))</f>
        <v>#REF!</v>
      </c>
      <c r="X1755" s="106" t="e">
        <f t="shared" si="761"/>
        <v>#REF!</v>
      </c>
      <c r="Y1755" s="107" t="s">
        <v>72</v>
      </c>
      <c r="Z1755" s="103">
        <f t="shared" si="757"/>
        <v>0</v>
      </c>
      <c r="AA1755" s="103">
        <f t="shared" si="758"/>
        <v>0</v>
      </c>
      <c r="AB1755" s="128" t="str">
        <f t="shared" si="762"/>
        <v/>
      </c>
      <c r="AC1755" s="128" t="e">
        <f t="shared" si="763"/>
        <v>#REF!</v>
      </c>
    </row>
    <row r="1756" spans="1:29" ht="50.1" customHeight="1">
      <c r="A1756" s="171"/>
      <c r="B1756" s="171"/>
      <c r="C1756" s="174"/>
      <c r="D1756" s="174"/>
      <c r="E1756" s="131"/>
      <c r="F1756" s="177"/>
      <c r="G1756" s="180"/>
      <c r="H1756" s="163"/>
      <c r="I1756" s="165"/>
      <c r="J1756" s="168"/>
      <c r="K1756" s="62"/>
      <c r="L1756" s="63"/>
      <c r="M1756" s="63"/>
      <c r="N1756" s="142"/>
      <c r="O1756" s="127"/>
      <c r="P1756" s="100"/>
      <c r="Q1756" s="63">
        <f t="shared" si="759"/>
        <v>0</v>
      </c>
      <c r="R1756" s="64"/>
      <c r="S1756" s="67"/>
      <c r="T1756" s="46"/>
      <c r="U1756" s="106">
        <f>IF(EXACT(O1756,Y1756),M1756,M1756*(1-'Расчет ПРЕДЗАКАЗ'!$D$10))</f>
        <v>0</v>
      </c>
      <c r="V1756" s="106">
        <f t="shared" si="760"/>
        <v>0</v>
      </c>
      <c r="W1756" s="106" t="e">
        <f>IF(EXACT(O1756,Y1756),M1756,M1756*(1-#REF!))</f>
        <v>#REF!</v>
      </c>
      <c r="X1756" s="106" t="e">
        <f t="shared" si="761"/>
        <v>#REF!</v>
      </c>
      <c r="Y1756" s="107" t="s">
        <v>72</v>
      </c>
      <c r="Z1756" s="103">
        <f t="shared" si="757"/>
        <v>0</v>
      </c>
      <c r="AA1756" s="103">
        <f t="shared" si="758"/>
        <v>0</v>
      </c>
      <c r="AB1756" s="128" t="str">
        <f t="shared" si="762"/>
        <v/>
      </c>
      <c r="AC1756" s="128" t="e">
        <f t="shared" si="763"/>
        <v>#REF!</v>
      </c>
    </row>
    <row r="1757" spans="1:29" ht="50.1" customHeight="1">
      <c r="A1757" s="171"/>
      <c r="B1757" s="171"/>
      <c r="C1757" s="174"/>
      <c r="D1757" s="174"/>
      <c r="E1757" s="131"/>
      <c r="F1757" s="177"/>
      <c r="G1757" s="180"/>
      <c r="H1757" s="163"/>
      <c r="I1757" s="165"/>
      <c r="J1757" s="168"/>
      <c r="K1757" s="62"/>
      <c r="L1757" s="63"/>
      <c r="M1757" s="63"/>
      <c r="N1757" s="142"/>
      <c r="O1757" s="127"/>
      <c r="P1757" s="100"/>
      <c r="Q1757" s="63">
        <f t="shared" si="759"/>
        <v>0</v>
      </c>
      <c r="R1757" s="64"/>
      <c r="S1757" s="67"/>
      <c r="T1757" s="46"/>
      <c r="U1757" s="106">
        <f>IF(EXACT(O1757,Y1757),M1757,M1757*(1-'Расчет ПРЕДЗАКАЗ'!$D$10))</f>
        <v>0</v>
      </c>
      <c r="V1757" s="106">
        <f t="shared" si="760"/>
        <v>0</v>
      </c>
      <c r="W1757" s="106" t="e">
        <f>IF(EXACT(O1757,Y1757),M1757,M1757*(1-#REF!))</f>
        <v>#REF!</v>
      </c>
      <c r="X1757" s="106" t="e">
        <f t="shared" si="761"/>
        <v>#REF!</v>
      </c>
      <c r="Y1757" s="107" t="s">
        <v>72</v>
      </c>
      <c r="Z1757" s="103">
        <f t="shared" si="757"/>
        <v>0</v>
      </c>
      <c r="AA1757" s="103">
        <f t="shared" si="758"/>
        <v>0</v>
      </c>
      <c r="AB1757" s="128" t="str">
        <f t="shared" si="762"/>
        <v/>
      </c>
      <c r="AC1757" s="128" t="e">
        <f t="shared" si="763"/>
        <v>#REF!</v>
      </c>
    </row>
    <row r="1758" spans="1:29" ht="50.1" customHeight="1">
      <c r="A1758" s="171"/>
      <c r="B1758" s="171"/>
      <c r="C1758" s="174"/>
      <c r="D1758" s="174"/>
      <c r="E1758" s="131"/>
      <c r="F1758" s="177"/>
      <c r="G1758" s="180"/>
      <c r="H1758" s="163"/>
      <c r="I1758" s="165"/>
      <c r="J1758" s="168"/>
      <c r="K1758" s="62"/>
      <c r="L1758" s="63"/>
      <c r="M1758" s="63"/>
      <c r="N1758" s="142"/>
      <c r="O1758" s="127"/>
      <c r="P1758" s="100"/>
      <c r="Q1758" s="63">
        <f t="shared" si="759"/>
        <v>0</v>
      </c>
      <c r="R1758" s="64"/>
      <c r="S1758" s="67"/>
      <c r="T1758" s="46"/>
      <c r="U1758" s="106">
        <f>IF(EXACT(O1758,Y1758),M1758,M1758*(1-'Расчет ПРЕДЗАКАЗ'!$D$10))</f>
        <v>0</v>
      </c>
      <c r="V1758" s="106">
        <f t="shared" si="760"/>
        <v>0</v>
      </c>
      <c r="W1758" s="106" t="e">
        <f>IF(EXACT(O1758,Y1758),M1758,M1758*(1-#REF!))</f>
        <v>#REF!</v>
      </c>
      <c r="X1758" s="106" t="e">
        <f t="shared" si="761"/>
        <v>#REF!</v>
      </c>
      <c r="Y1758" s="107" t="s">
        <v>72</v>
      </c>
      <c r="Z1758" s="103">
        <f t="shared" si="757"/>
        <v>0</v>
      </c>
      <c r="AA1758" s="103">
        <f t="shared" si="758"/>
        <v>0</v>
      </c>
      <c r="AB1758" s="128" t="str">
        <f t="shared" si="762"/>
        <v/>
      </c>
      <c r="AC1758" s="128" t="e">
        <f t="shared" si="763"/>
        <v>#REF!</v>
      </c>
    </row>
    <row r="1759" spans="1:29" ht="50.1" customHeight="1">
      <c r="A1759" s="171"/>
      <c r="B1759" s="171"/>
      <c r="C1759" s="174"/>
      <c r="D1759" s="174"/>
      <c r="E1759" s="131"/>
      <c r="F1759" s="177"/>
      <c r="G1759" s="180"/>
      <c r="H1759" s="163"/>
      <c r="I1759" s="165"/>
      <c r="J1759" s="168"/>
      <c r="K1759" s="62"/>
      <c r="L1759" s="63"/>
      <c r="M1759" s="63"/>
      <c r="N1759" s="142"/>
      <c r="O1759" s="127"/>
      <c r="P1759" s="100"/>
      <c r="Q1759" s="63">
        <f t="shared" si="759"/>
        <v>0</v>
      </c>
      <c r="R1759" s="64"/>
      <c r="S1759" s="67"/>
      <c r="T1759" s="46"/>
      <c r="U1759" s="106">
        <f>IF(EXACT(O1759,Y1759),M1759,M1759*(1-'Расчет ПРЕДЗАКАЗ'!$D$10))</f>
        <v>0</v>
      </c>
      <c r="V1759" s="106">
        <f t="shared" si="760"/>
        <v>0</v>
      </c>
      <c r="W1759" s="106" t="e">
        <f>IF(EXACT(O1759,Y1759),M1759,M1759*(1-#REF!))</f>
        <v>#REF!</v>
      </c>
      <c r="X1759" s="106" t="e">
        <f t="shared" si="761"/>
        <v>#REF!</v>
      </c>
      <c r="Y1759" s="107" t="s">
        <v>72</v>
      </c>
      <c r="Z1759" s="103">
        <f t="shared" si="757"/>
        <v>0</v>
      </c>
      <c r="AA1759" s="103">
        <f t="shared" si="758"/>
        <v>0</v>
      </c>
      <c r="AB1759" s="128" t="str">
        <f t="shared" si="762"/>
        <v/>
      </c>
      <c r="AC1759" s="128" t="e">
        <f t="shared" si="763"/>
        <v>#REF!</v>
      </c>
    </row>
    <row r="1760" spans="1:29" ht="50.1" customHeight="1">
      <c r="A1760" s="171"/>
      <c r="B1760" s="171"/>
      <c r="C1760" s="174"/>
      <c r="D1760" s="174"/>
      <c r="E1760" s="131"/>
      <c r="F1760" s="177"/>
      <c r="G1760" s="180"/>
      <c r="H1760" s="163"/>
      <c r="I1760" s="165"/>
      <c r="J1760" s="168"/>
      <c r="K1760" s="62"/>
      <c r="L1760" s="63"/>
      <c r="M1760" s="63"/>
      <c r="N1760" s="142"/>
      <c r="O1760" s="127"/>
      <c r="P1760" s="100"/>
      <c r="Q1760" s="63">
        <f t="shared" si="759"/>
        <v>0</v>
      </c>
      <c r="R1760" s="64"/>
      <c r="S1760" s="67"/>
      <c r="T1760" s="46"/>
      <c r="U1760" s="106">
        <f>IF(EXACT(O1760,Y1760),M1760,M1760*(1-'Расчет ПРЕДЗАКАЗ'!$D$10))</f>
        <v>0</v>
      </c>
      <c r="V1760" s="106">
        <f t="shared" si="760"/>
        <v>0</v>
      </c>
      <c r="W1760" s="106" t="e">
        <f>IF(EXACT(O1760,Y1760),M1760,M1760*(1-#REF!))</f>
        <v>#REF!</v>
      </c>
      <c r="X1760" s="106" t="e">
        <f t="shared" si="761"/>
        <v>#REF!</v>
      </c>
      <c r="Y1760" s="107" t="s">
        <v>72</v>
      </c>
      <c r="Z1760" s="103">
        <f t="shared" si="757"/>
        <v>0</v>
      </c>
      <c r="AA1760" s="103">
        <f t="shared" si="758"/>
        <v>0</v>
      </c>
      <c r="AB1760" s="128" t="str">
        <f t="shared" si="762"/>
        <v/>
      </c>
      <c r="AC1760" s="128" t="e">
        <f t="shared" si="763"/>
        <v>#REF!</v>
      </c>
    </row>
    <row r="1761" spans="1:29" ht="50.1" customHeight="1">
      <c r="A1761" s="171"/>
      <c r="B1761" s="171"/>
      <c r="C1761" s="174"/>
      <c r="D1761" s="174"/>
      <c r="E1761" s="131"/>
      <c r="F1761" s="177"/>
      <c r="G1761" s="180"/>
      <c r="H1761" s="163"/>
      <c r="I1761" s="165"/>
      <c r="J1761" s="168"/>
      <c r="K1761" s="62"/>
      <c r="L1761" s="63"/>
      <c r="M1761" s="63"/>
      <c r="N1761" s="65"/>
      <c r="O1761" s="127"/>
      <c r="P1761" s="100"/>
      <c r="Q1761" s="63">
        <f t="shared" si="759"/>
        <v>0</v>
      </c>
      <c r="R1761" s="65"/>
      <c r="S1761" s="67"/>
      <c r="T1761" s="40"/>
      <c r="U1761" s="106">
        <f>IF(EXACT(O1761,Y1761),M1761,M1761*(1-'Расчет ПРЕДЗАКАЗ'!$D$10))</f>
        <v>0</v>
      </c>
      <c r="V1761" s="106">
        <f t="shared" si="760"/>
        <v>0</v>
      </c>
      <c r="W1761" s="106" t="e">
        <f>IF(EXACT(O1761,Y1761),M1761,M1761*(1-#REF!))</f>
        <v>#REF!</v>
      </c>
      <c r="X1761" s="106" t="e">
        <f t="shared" si="761"/>
        <v>#REF!</v>
      </c>
      <c r="Y1761" s="107" t="s">
        <v>72</v>
      </c>
      <c r="Z1761" s="103">
        <f t="shared" si="757"/>
        <v>0</v>
      </c>
      <c r="AA1761" s="103">
        <f t="shared" si="758"/>
        <v>0</v>
      </c>
      <c r="AB1761" s="128" t="str">
        <f t="shared" si="762"/>
        <v/>
      </c>
      <c r="AC1761" s="128" t="e">
        <f t="shared" si="763"/>
        <v>#REF!</v>
      </c>
    </row>
    <row r="1762" spans="1:29" ht="50.1" customHeight="1">
      <c r="A1762" s="171"/>
      <c r="B1762" s="171"/>
      <c r="C1762" s="174"/>
      <c r="D1762" s="174"/>
      <c r="E1762" s="131"/>
      <c r="F1762" s="177"/>
      <c r="G1762" s="180"/>
      <c r="H1762" s="163"/>
      <c r="I1762" s="165"/>
      <c r="J1762" s="168"/>
      <c r="K1762" s="62"/>
      <c r="L1762" s="63"/>
      <c r="M1762" s="63"/>
      <c r="N1762" s="65"/>
      <c r="O1762" s="127"/>
      <c r="P1762" s="100"/>
      <c r="Q1762" s="63">
        <f t="shared" si="759"/>
        <v>0</v>
      </c>
      <c r="R1762" s="65"/>
      <c r="S1762" s="67"/>
      <c r="T1762" s="40"/>
      <c r="U1762" s="106">
        <f>IF(EXACT(O1762,Y1762),M1762,M1762*(1-'Расчет ПРЕДЗАКАЗ'!$D$10))</f>
        <v>0</v>
      </c>
      <c r="V1762" s="106">
        <f t="shared" si="760"/>
        <v>0</v>
      </c>
      <c r="W1762" s="106" t="e">
        <f>IF(EXACT(O1762,Y1762),M1762,M1762*(1-#REF!))</f>
        <v>#REF!</v>
      </c>
      <c r="X1762" s="106" t="e">
        <f t="shared" si="761"/>
        <v>#REF!</v>
      </c>
      <c r="Y1762" s="107" t="s">
        <v>72</v>
      </c>
      <c r="Z1762" s="103">
        <f t="shared" si="757"/>
        <v>0</v>
      </c>
      <c r="AA1762" s="103">
        <f t="shared" si="758"/>
        <v>0</v>
      </c>
      <c r="AB1762" s="128" t="str">
        <f t="shared" si="762"/>
        <v/>
      </c>
      <c r="AC1762" s="128" t="e">
        <f t="shared" si="763"/>
        <v>#REF!</v>
      </c>
    </row>
    <row r="1763" spans="1:29" ht="50.1" customHeight="1">
      <c r="A1763" s="171"/>
      <c r="B1763" s="171"/>
      <c r="C1763" s="174"/>
      <c r="D1763" s="174"/>
      <c r="E1763" s="131"/>
      <c r="F1763" s="177"/>
      <c r="G1763" s="180"/>
      <c r="H1763" s="163"/>
      <c r="I1763" s="165"/>
      <c r="J1763" s="168"/>
      <c r="K1763" s="62"/>
      <c r="L1763" s="63"/>
      <c r="M1763" s="63"/>
      <c r="N1763" s="65"/>
      <c r="O1763" s="127"/>
      <c r="P1763" s="100"/>
      <c r="Q1763" s="63">
        <f t="shared" si="759"/>
        <v>0</v>
      </c>
      <c r="R1763" s="65"/>
      <c r="S1763" s="67"/>
      <c r="T1763" s="40"/>
      <c r="U1763" s="106">
        <f>IF(EXACT(O1763,Y1763),M1763,M1763*(1-'Расчет ПРЕДЗАКАЗ'!$D$10))</f>
        <v>0</v>
      </c>
      <c r="V1763" s="106">
        <f t="shared" si="760"/>
        <v>0</v>
      </c>
      <c r="W1763" s="106" t="e">
        <f>IF(EXACT(O1763,Y1763),M1763,M1763*(1-#REF!))</f>
        <v>#REF!</v>
      </c>
      <c r="X1763" s="106" t="e">
        <f t="shared" si="761"/>
        <v>#REF!</v>
      </c>
      <c r="Y1763" s="107" t="s">
        <v>72</v>
      </c>
      <c r="Z1763" s="103">
        <f t="shared" si="757"/>
        <v>0</v>
      </c>
      <c r="AA1763" s="103">
        <f t="shared" si="758"/>
        <v>0</v>
      </c>
      <c r="AB1763" s="128" t="str">
        <f t="shared" si="762"/>
        <v/>
      </c>
      <c r="AC1763" s="128" t="e">
        <f t="shared" si="763"/>
        <v>#REF!</v>
      </c>
    </row>
    <row r="1764" spans="1:29" ht="50.1" customHeight="1">
      <c r="A1764" s="171"/>
      <c r="B1764" s="171"/>
      <c r="C1764" s="174"/>
      <c r="D1764" s="174"/>
      <c r="E1764" s="131"/>
      <c r="F1764" s="177"/>
      <c r="G1764" s="180"/>
      <c r="H1764" s="163"/>
      <c r="I1764" s="165"/>
      <c r="J1764" s="168"/>
      <c r="K1764" s="62"/>
      <c r="L1764" s="63"/>
      <c r="M1764" s="63"/>
      <c r="N1764" s="65"/>
      <c r="O1764" s="127"/>
      <c r="P1764" s="100"/>
      <c r="Q1764" s="63">
        <f t="shared" si="759"/>
        <v>0</v>
      </c>
      <c r="R1764" s="65"/>
      <c r="S1764" s="67"/>
      <c r="T1764" s="40"/>
      <c r="U1764" s="106">
        <f>IF(EXACT(O1764,Y1764),M1764,M1764*(1-'Расчет ПРЕДЗАКАЗ'!$D$10))</f>
        <v>0</v>
      </c>
      <c r="V1764" s="106">
        <f t="shared" si="760"/>
        <v>0</v>
      </c>
      <c r="W1764" s="106" t="e">
        <f>IF(EXACT(O1764,Y1764),M1764,M1764*(1-#REF!))</f>
        <v>#REF!</v>
      </c>
      <c r="X1764" s="106" t="e">
        <f t="shared" si="761"/>
        <v>#REF!</v>
      </c>
      <c r="Y1764" s="107" t="s">
        <v>72</v>
      </c>
      <c r="Z1764" s="103">
        <f t="shared" si="757"/>
        <v>0</v>
      </c>
      <c r="AA1764" s="103">
        <f t="shared" si="758"/>
        <v>0</v>
      </c>
      <c r="AB1764" s="128" t="str">
        <f t="shared" si="762"/>
        <v/>
      </c>
      <c r="AC1764" s="128" t="e">
        <f t="shared" si="763"/>
        <v>#REF!</v>
      </c>
    </row>
    <row r="1765" spans="1:29" ht="50.1" customHeight="1">
      <c r="A1765" s="171"/>
      <c r="B1765" s="171"/>
      <c r="C1765" s="174"/>
      <c r="D1765" s="174"/>
      <c r="E1765" s="131"/>
      <c r="F1765" s="177"/>
      <c r="G1765" s="180"/>
      <c r="H1765" s="163"/>
      <c r="I1765" s="165"/>
      <c r="J1765" s="168"/>
      <c r="K1765" s="62"/>
      <c r="L1765" s="63"/>
      <c r="M1765" s="63"/>
      <c r="N1765" s="65"/>
      <c r="O1765" s="127"/>
      <c r="P1765" s="100"/>
      <c r="Q1765" s="63">
        <f t="shared" si="759"/>
        <v>0</v>
      </c>
      <c r="R1765" s="65"/>
      <c r="S1765" s="67"/>
      <c r="T1765" s="40"/>
      <c r="U1765" s="106">
        <f>IF(EXACT(O1765,Y1765),M1765,M1765*(1-'Расчет ПРЕДЗАКАЗ'!$D$10))</f>
        <v>0</v>
      </c>
      <c r="V1765" s="106">
        <f t="shared" si="760"/>
        <v>0</v>
      </c>
      <c r="W1765" s="106" t="e">
        <f>IF(EXACT(O1765,Y1765),M1765,M1765*(1-#REF!))</f>
        <v>#REF!</v>
      </c>
      <c r="X1765" s="106" t="e">
        <f t="shared" si="761"/>
        <v>#REF!</v>
      </c>
      <c r="Y1765" s="107" t="s">
        <v>72</v>
      </c>
      <c r="Z1765" s="103">
        <f t="shared" si="757"/>
        <v>0</v>
      </c>
      <c r="AA1765" s="103">
        <f t="shared" si="758"/>
        <v>0</v>
      </c>
      <c r="AB1765" s="128" t="str">
        <f t="shared" si="762"/>
        <v/>
      </c>
      <c r="AC1765" s="128" t="e">
        <f t="shared" si="763"/>
        <v>#REF!</v>
      </c>
    </row>
    <row r="1766" spans="1:29" ht="50.1" customHeight="1">
      <c r="A1766" s="172"/>
      <c r="B1766" s="172"/>
      <c r="C1766" s="175"/>
      <c r="D1766" s="175"/>
      <c r="E1766" s="132"/>
      <c r="F1766" s="178"/>
      <c r="G1766" s="181"/>
      <c r="H1766" s="164"/>
      <c r="I1766" s="166"/>
      <c r="J1766" s="169"/>
      <c r="K1766" s="62"/>
      <c r="L1766" s="63"/>
      <c r="M1766" s="63"/>
      <c r="N1766" s="65"/>
      <c r="O1766" s="127"/>
      <c r="P1766" s="100"/>
      <c r="Q1766" s="63">
        <f t="shared" si="759"/>
        <v>0</v>
      </c>
      <c r="R1766" s="65"/>
      <c r="S1766" s="64"/>
      <c r="T1766" s="40"/>
      <c r="U1766" s="106">
        <f>IF(EXACT(O1766,Y1766),M1766,M1766*(1-'Расчет ПРЕДЗАКАЗ'!$D$10))</f>
        <v>0</v>
      </c>
      <c r="V1766" s="106">
        <f t="shared" si="760"/>
        <v>0</v>
      </c>
      <c r="W1766" s="106" t="e">
        <f>IF(EXACT(O1766,Y1766),M1766,M1766*(1-#REF!))</f>
        <v>#REF!</v>
      </c>
      <c r="X1766" s="106" t="e">
        <f t="shared" si="761"/>
        <v>#REF!</v>
      </c>
      <c r="Y1766" s="107" t="s">
        <v>72</v>
      </c>
      <c r="Z1766" s="103">
        <f t="shared" si="757"/>
        <v>0</v>
      </c>
      <c r="AA1766" s="103">
        <f t="shared" si="758"/>
        <v>0</v>
      </c>
      <c r="AB1766" s="128" t="str">
        <f t="shared" si="762"/>
        <v/>
      </c>
      <c r="AC1766" s="128" t="e">
        <f t="shared" si="763"/>
        <v>#REF!</v>
      </c>
    </row>
    <row r="1767" spans="1:29" ht="11.25" customHeight="1" thickBot="1"/>
    <row r="1768" spans="1:29" ht="50.1" customHeight="1">
      <c r="A1768" s="170">
        <v>615</v>
      </c>
      <c r="B1768" s="170" t="s">
        <v>4820</v>
      </c>
      <c r="C1768" s="173" t="s">
        <v>4821</v>
      </c>
      <c r="D1768" s="173" t="s">
        <v>77</v>
      </c>
      <c r="E1768" s="131"/>
      <c r="F1768" s="196" t="s">
        <v>978</v>
      </c>
      <c r="G1768" s="179" t="s">
        <v>2848</v>
      </c>
      <c r="H1768" s="162" t="s">
        <v>1052</v>
      </c>
      <c r="I1768" s="195" t="s">
        <v>2946</v>
      </c>
      <c r="J1768" s="167" t="s">
        <v>19</v>
      </c>
      <c r="K1768" s="62" t="s">
        <v>859</v>
      </c>
      <c r="L1768" s="63">
        <v>840</v>
      </c>
      <c r="M1768" s="63">
        <v>469</v>
      </c>
      <c r="N1768" s="142" t="s">
        <v>4822</v>
      </c>
      <c r="O1768" s="127" t="s">
        <v>72</v>
      </c>
      <c r="P1768" s="100"/>
      <c r="Q1768" s="63">
        <f>P1768*M1768</f>
        <v>0</v>
      </c>
      <c r="R1768" s="64"/>
      <c r="S1768" s="67">
        <v>18</v>
      </c>
      <c r="T1768" s="61"/>
      <c r="U1768" s="106">
        <f>IF(EXACT(O1768,Y1768),M1768,M1768*(1-'Расчет ПРЕДЗАКАЗ'!$D$10))</f>
        <v>469</v>
      </c>
      <c r="V1768" s="106">
        <f>P1768*U1768</f>
        <v>0</v>
      </c>
      <c r="W1768" s="106">
        <f>IF(EXACT(O1768,Y1768),M1768,M1768*(1-#REF!))</f>
        <v>469</v>
      </c>
      <c r="X1768" s="106">
        <f>P1768*W1768</f>
        <v>0</v>
      </c>
      <c r="Y1768" s="107" t="s">
        <v>72</v>
      </c>
      <c r="Z1768" s="103">
        <f t="shared" ref="Z1768:Z1782" si="764">IF(EXACT(O1768,Y1768),Q1768,0)</f>
        <v>0</v>
      </c>
      <c r="AA1768" s="103">
        <f t="shared" ref="AA1768:AA1782" si="765">IF(Z1768=0,Q1768,0)</f>
        <v>0</v>
      </c>
      <c r="AB1768" s="128">
        <f>IF(U1768=0,"",L1768/U1768-1)</f>
        <v>0.79104477611940305</v>
      </c>
      <c r="AC1768" s="128">
        <f>IF(W1768=0,"",L1768/W1768-1)</f>
        <v>0.79104477611940305</v>
      </c>
    </row>
    <row r="1769" spans="1:29" ht="50.1" customHeight="1">
      <c r="A1769" s="171"/>
      <c r="B1769" s="171"/>
      <c r="C1769" s="174"/>
      <c r="D1769" s="174"/>
      <c r="E1769" s="131"/>
      <c r="F1769" s="177"/>
      <c r="G1769" s="180"/>
      <c r="H1769" s="163"/>
      <c r="I1769" s="165"/>
      <c r="J1769" s="168"/>
      <c r="K1769" s="62" t="s">
        <v>861</v>
      </c>
      <c r="L1769" s="63">
        <v>840</v>
      </c>
      <c r="M1769" s="63">
        <v>469</v>
      </c>
      <c r="N1769" s="142" t="s">
        <v>4823</v>
      </c>
      <c r="O1769" s="127" t="s">
        <v>72</v>
      </c>
      <c r="P1769" s="100"/>
      <c r="Q1769" s="63">
        <f t="shared" ref="Q1769:Q1782" si="766">P1769*M1769</f>
        <v>0</v>
      </c>
      <c r="R1769" s="64"/>
      <c r="S1769" s="67">
        <v>19</v>
      </c>
      <c r="T1769" s="46"/>
      <c r="U1769" s="106">
        <f>IF(EXACT(O1769,Y1769),M1769,M1769*(1-'Расчет ПРЕДЗАКАЗ'!$D$10))</f>
        <v>469</v>
      </c>
      <c r="V1769" s="106">
        <f t="shared" ref="V1769:V1782" si="767">P1769*U1769</f>
        <v>0</v>
      </c>
      <c r="W1769" s="106">
        <f>IF(EXACT(O1769,Y1769),M1769,M1769*(1-#REF!))</f>
        <v>469</v>
      </c>
      <c r="X1769" s="106">
        <f t="shared" ref="X1769:X1782" si="768">P1769*W1769</f>
        <v>0</v>
      </c>
      <c r="Y1769" s="107" t="s">
        <v>72</v>
      </c>
      <c r="Z1769" s="103">
        <f t="shared" si="764"/>
        <v>0</v>
      </c>
      <c r="AA1769" s="103">
        <f t="shared" si="765"/>
        <v>0</v>
      </c>
      <c r="AB1769" s="128">
        <f t="shared" ref="AB1769:AB1782" si="769">IF(U1769=0,"",L1769/U1769-1)</f>
        <v>0.79104477611940305</v>
      </c>
      <c r="AC1769" s="128">
        <f t="shared" ref="AC1769:AC1782" si="770">IF(W1769=0,"",L1769/W1769-1)</f>
        <v>0.79104477611940305</v>
      </c>
    </row>
    <row r="1770" spans="1:29" ht="50.1" customHeight="1">
      <c r="A1770" s="171"/>
      <c r="B1770" s="171"/>
      <c r="C1770" s="174"/>
      <c r="D1770" s="174"/>
      <c r="E1770" s="131"/>
      <c r="F1770" s="177"/>
      <c r="G1770" s="180"/>
      <c r="H1770" s="163"/>
      <c r="I1770" s="165"/>
      <c r="J1770" s="168"/>
      <c r="K1770" s="62" t="s">
        <v>1007</v>
      </c>
      <c r="L1770" s="63">
        <v>840</v>
      </c>
      <c r="M1770" s="63">
        <v>469</v>
      </c>
      <c r="N1770" s="142" t="s">
        <v>4824</v>
      </c>
      <c r="O1770" s="127" t="s">
        <v>72</v>
      </c>
      <c r="P1770" s="100"/>
      <c r="Q1770" s="63">
        <f t="shared" si="766"/>
        <v>0</v>
      </c>
      <c r="R1770" s="64"/>
      <c r="S1770" s="67">
        <v>16</v>
      </c>
      <c r="T1770" s="46"/>
      <c r="U1770" s="106">
        <f>IF(EXACT(O1770,Y1770),M1770,M1770*(1-'Расчет ПРЕДЗАКАЗ'!$D$10))</f>
        <v>469</v>
      </c>
      <c r="V1770" s="106">
        <f t="shared" si="767"/>
        <v>0</v>
      </c>
      <c r="W1770" s="106">
        <f>IF(EXACT(O1770,Y1770),M1770,M1770*(1-#REF!))</f>
        <v>469</v>
      </c>
      <c r="X1770" s="106">
        <f t="shared" si="768"/>
        <v>0</v>
      </c>
      <c r="Y1770" s="107" t="s">
        <v>72</v>
      </c>
      <c r="Z1770" s="103">
        <f t="shared" si="764"/>
        <v>0</v>
      </c>
      <c r="AA1770" s="103">
        <f t="shared" si="765"/>
        <v>0</v>
      </c>
      <c r="AB1770" s="128">
        <f t="shared" si="769"/>
        <v>0.79104477611940305</v>
      </c>
      <c r="AC1770" s="128">
        <f t="shared" si="770"/>
        <v>0.79104477611940305</v>
      </c>
    </row>
    <row r="1771" spans="1:29" ht="50.1" customHeight="1">
      <c r="A1771" s="171"/>
      <c r="B1771" s="171"/>
      <c r="C1771" s="174"/>
      <c r="D1771" s="174"/>
      <c r="E1771" s="131"/>
      <c r="F1771" s="177"/>
      <c r="G1771" s="180"/>
      <c r="H1771" s="163"/>
      <c r="I1771" s="165"/>
      <c r="J1771" s="168"/>
      <c r="K1771" s="62" t="s">
        <v>1040</v>
      </c>
      <c r="L1771" s="63">
        <v>840</v>
      </c>
      <c r="M1771" s="63">
        <v>469</v>
      </c>
      <c r="N1771" s="142" t="s">
        <v>4825</v>
      </c>
      <c r="O1771" s="127" t="s">
        <v>72</v>
      </c>
      <c r="P1771" s="100"/>
      <c r="Q1771" s="63">
        <f t="shared" si="766"/>
        <v>0</v>
      </c>
      <c r="R1771" s="64"/>
      <c r="S1771" s="67">
        <v>19</v>
      </c>
      <c r="T1771" s="46"/>
      <c r="U1771" s="106">
        <f>IF(EXACT(O1771,Y1771),M1771,M1771*(1-'Расчет ПРЕДЗАКАЗ'!$D$10))</f>
        <v>469</v>
      </c>
      <c r="V1771" s="106">
        <f t="shared" si="767"/>
        <v>0</v>
      </c>
      <c r="W1771" s="106">
        <f>IF(EXACT(O1771,Y1771),M1771,M1771*(1-#REF!))</f>
        <v>469</v>
      </c>
      <c r="X1771" s="106">
        <f t="shared" si="768"/>
        <v>0</v>
      </c>
      <c r="Y1771" s="107" t="s">
        <v>72</v>
      </c>
      <c r="Z1771" s="103">
        <f t="shared" si="764"/>
        <v>0</v>
      </c>
      <c r="AA1771" s="103">
        <f t="shared" si="765"/>
        <v>0</v>
      </c>
      <c r="AB1771" s="128">
        <f t="shared" si="769"/>
        <v>0.79104477611940305</v>
      </c>
      <c r="AC1771" s="128">
        <f t="shared" si="770"/>
        <v>0.79104477611940305</v>
      </c>
    </row>
    <row r="1772" spans="1:29" ht="50.1" customHeight="1">
      <c r="A1772" s="171"/>
      <c r="B1772" s="171"/>
      <c r="C1772" s="174"/>
      <c r="D1772" s="174"/>
      <c r="E1772" s="131"/>
      <c r="F1772" s="177"/>
      <c r="G1772" s="180"/>
      <c r="H1772" s="163"/>
      <c r="I1772" s="165"/>
      <c r="J1772" s="168"/>
      <c r="K1772" s="62" t="s">
        <v>981</v>
      </c>
      <c r="L1772" s="63">
        <v>840</v>
      </c>
      <c r="M1772" s="63">
        <v>469</v>
      </c>
      <c r="N1772" s="142" t="s">
        <v>4826</v>
      </c>
      <c r="O1772" s="127" t="s">
        <v>72</v>
      </c>
      <c r="P1772" s="100"/>
      <c r="Q1772" s="63">
        <f t="shared" si="766"/>
        <v>0</v>
      </c>
      <c r="R1772" s="64"/>
      <c r="S1772" s="67">
        <v>17</v>
      </c>
      <c r="T1772" s="46"/>
      <c r="U1772" s="106">
        <f>IF(EXACT(O1772,Y1772),M1772,M1772*(1-'Расчет ПРЕДЗАКАЗ'!$D$10))</f>
        <v>469</v>
      </c>
      <c r="V1772" s="106">
        <f t="shared" si="767"/>
        <v>0</v>
      </c>
      <c r="W1772" s="106">
        <f>IF(EXACT(O1772,Y1772),M1772,M1772*(1-#REF!))</f>
        <v>469</v>
      </c>
      <c r="X1772" s="106">
        <f t="shared" si="768"/>
        <v>0</v>
      </c>
      <c r="Y1772" s="107" t="s">
        <v>72</v>
      </c>
      <c r="Z1772" s="103">
        <f t="shared" si="764"/>
        <v>0</v>
      </c>
      <c r="AA1772" s="103">
        <f t="shared" si="765"/>
        <v>0</v>
      </c>
      <c r="AB1772" s="128">
        <f t="shared" si="769"/>
        <v>0.79104477611940305</v>
      </c>
      <c r="AC1772" s="128">
        <f t="shared" si="770"/>
        <v>0.79104477611940305</v>
      </c>
    </row>
    <row r="1773" spans="1:29" ht="50.1" customHeight="1">
      <c r="A1773" s="171"/>
      <c r="B1773" s="171"/>
      <c r="C1773" s="174"/>
      <c r="D1773" s="174"/>
      <c r="E1773" s="131"/>
      <c r="F1773" s="177"/>
      <c r="G1773" s="180"/>
      <c r="H1773" s="163"/>
      <c r="I1773" s="165"/>
      <c r="J1773" s="168"/>
      <c r="K1773" s="62" t="s">
        <v>1043</v>
      </c>
      <c r="L1773" s="63">
        <v>840</v>
      </c>
      <c r="M1773" s="63">
        <v>469</v>
      </c>
      <c r="N1773" s="142" t="s">
        <v>4827</v>
      </c>
      <c r="O1773" s="127" t="s">
        <v>72</v>
      </c>
      <c r="P1773" s="100"/>
      <c r="Q1773" s="63">
        <f t="shared" si="766"/>
        <v>0</v>
      </c>
      <c r="R1773" s="64"/>
      <c r="S1773" s="67">
        <v>14</v>
      </c>
      <c r="T1773" s="46"/>
      <c r="U1773" s="106">
        <f>IF(EXACT(O1773,Y1773),M1773,M1773*(1-'Расчет ПРЕДЗАКАЗ'!$D$10))</f>
        <v>469</v>
      </c>
      <c r="V1773" s="106">
        <f t="shared" si="767"/>
        <v>0</v>
      </c>
      <c r="W1773" s="106">
        <f>IF(EXACT(O1773,Y1773),M1773,M1773*(1-#REF!))</f>
        <v>469</v>
      </c>
      <c r="X1773" s="106">
        <f t="shared" si="768"/>
        <v>0</v>
      </c>
      <c r="Y1773" s="107" t="s">
        <v>72</v>
      </c>
      <c r="Z1773" s="103">
        <f t="shared" si="764"/>
        <v>0</v>
      </c>
      <c r="AA1773" s="103">
        <f t="shared" si="765"/>
        <v>0</v>
      </c>
      <c r="AB1773" s="128">
        <f t="shared" si="769"/>
        <v>0.79104477611940305</v>
      </c>
      <c r="AC1773" s="128">
        <f t="shared" si="770"/>
        <v>0.79104477611940305</v>
      </c>
    </row>
    <row r="1774" spans="1:29" ht="50.1" customHeight="1">
      <c r="A1774" s="171"/>
      <c r="B1774" s="171"/>
      <c r="C1774" s="174"/>
      <c r="D1774" s="174"/>
      <c r="E1774" s="131"/>
      <c r="F1774" s="177"/>
      <c r="G1774" s="180"/>
      <c r="H1774" s="163"/>
      <c r="I1774" s="165"/>
      <c r="J1774" s="168"/>
      <c r="K1774" s="62" t="s">
        <v>995</v>
      </c>
      <c r="L1774" s="63">
        <v>840</v>
      </c>
      <c r="M1774" s="63">
        <v>469</v>
      </c>
      <c r="N1774" s="142" t="s">
        <v>4828</v>
      </c>
      <c r="O1774" s="127" t="s">
        <v>72</v>
      </c>
      <c r="P1774" s="100"/>
      <c r="Q1774" s="63">
        <f t="shared" si="766"/>
        <v>0</v>
      </c>
      <c r="R1774" s="64"/>
      <c r="S1774" s="67">
        <v>16</v>
      </c>
      <c r="T1774" s="46"/>
      <c r="U1774" s="106">
        <f>IF(EXACT(O1774,Y1774),M1774,M1774*(1-'Расчет ПРЕДЗАКАЗ'!$D$10))</f>
        <v>469</v>
      </c>
      <c r="V1774" s="106">
        <f t="shared" si="767"/>
        <v>0</v>
      </c>
      <c r="W1774" s="106">
        <f>IF(EXACT(O1774,Y1774),M1774,M1774*(1-#REF!))</f>
        <v>469</v>
      </c>
      <c r="X1774" s="106">
        <f t="shared" si="768"/>
        <v>0</v>
      </c>
      <c r="Y1774" s="107" t="s">
        <v>72</v>
      </c>
      <c r="Z1774" s="103">
        <f t="shared" si="764"/>
        <v>0</v>
      </c>
      <c r="AA1774" s="103">
        <f t="shared" si="765"/>
        <v>0</v>
      </c>
      <c r="AB1774" s="128">
        <f t="shared" si="769"/>
        <v>0.79104477611940305</v>
      </c>
      <c r="AC1774" s="128">
        <f t="shared" si="770"/>
        <v>0.79104477611940305</v>
      </c>
    </row>
    <row r="1775" spans="1:29" ht="50.1" customHeight="1">
      <c r="A1775" s="171"/>
      <c r="B1775" s="171"/>
      <c r="C1775" s="174"/>
      <c r="D1775" s="174"/>
      <c r="E1775" s="131"/>
      <c r="F1775" s="177"/>
      <c r="G1775" s="180"/>
      <c r="H1775" s="163"/>
      <c r="I1775" s="165"/>
      <c r="J1775" s="168"/>
      <c r="K1775" s="62" t="s">
        <v>1741</v>
      </c>
      <c r="L1775" s="63">
        <v>840</v>
      </c>
      <c r="M1775" s="63">
        <v>469</v>
      </c>
      <c r="N1775" s="142" t="s">
        <v>4829</v>
      </c>
      <c r="O1775" s="127" t="s">
        <v>72</v>
      </c>
      <c r="P1775" s="100"/>
      <c r="Q1775" s="63">
        <f t="shared" si="766"/>
        <v>0</v>
      </c>
      <c r="R1775" s="64"/>
      <c r="S1775" s="67">
        <v>16</v>
      </c>
      <c r="T1775" s="46"/>
      <c r="U1775" s="106">
        <f>IF(EXACT(O1775,Y1775),M1775,M1775*(1-'Расчет ПРЕДЗАКАЗ'!$D$10))</f>
        <v>469</v>
      </c>
      <c r="V1775" s="106">
        <f t="shared" si="767"/>
        <v>0</v>
      </c>
      <c r="W1775" s="106">
        <f>IF(EXACT(O1775,Y1775),M1775,M1775*(1-#REF!))</f>
        <v>469</v>
      </c>
      <c r="X1775" s="106">
        <f t="shared" si="768"/>
        <v>0</v>
      </c>
      <c r="Y1775" s="107" t="s">
        <v>72</v>
      </c>
      <c r="Z1775" s="103">
        <f t="shared" si="764"/>
        <v>0</v>
      </c>
      <c r="AA1775" s="103">
        <f t="shared" si="765"/>
        <v>0</v>
      </c>
      <c r="AB1775" s="128">
        <f t="shared" si="769"/>
        <v>0.79104477611940305</v>
      </c>
      <c r="AC1775" s="128">
        <f t="shared" si="770"/>
        <v>0.79104477611940305</v>
      </c>
    </row>
    <row r="1776" spans="1:29" ht="50.1" customHeight="1">
      <c r="A1776" s="171"/>
      <c r="B1776" s="171"/>
      <c r="C1776" s="174"/>
      <c r="D1776" s="174"/>
      <c r="E1776" s="131"/>
      <c r="F1776" s="177"/>
      <c r="G1776" s="180"/>
      <c r="H1776" s="163"/>
      <c r="I1776" s="165"/>
      <c r="J1776" s="168"/>
      <c r="K1776" s="62"/>
      <c r="L1776" s="63"/>
      <c r="M1776" s="63"/>
      <c r="N1776" s="142"/>
      <c r="O1776" s="127"/>
      <c r="P1776" s="100"/>
      <c r="Q1776" s="63">
        <f t="shared" si="766"/>
        <v>0</v>
      </c>
      <c r="R1776" s="64"/>
      <c r="S1776" s="67"/>
      <c r="T1776" s="46"/>
      <c r="U1776" s="106">
        <f>IF(EXACT(O1776,Y1776),M1776,M1776*(1-'Расчет ПРЕДЗАКАЗ'!$D$10))</f>
        <v>0</v>
      </c>
      <c r="V1776" s="106">
        <f t="shared" si="767"/>
        <v>0</v>
      </c>
      <c r="W1776" s="106" t="e">
        <f>IF(EXACT(O1776,Y1776),M1776,M1776*(1-#REF!))</f>
        <v>#REF!</v>
      </c>
      <c r="X1776" s="106" t="e">
        <f t="shared" si="768"/>
        <v>#REF!</v>
      </c>
      <c r="Y1776" s="107" t="s">
        <v>72</v>
      </c>
      <c r="Z1776" s="103">
        <f t="shared" si="764"/>
        <v>0</v>
      </c>
      <c r="AA1776" s="103">
        <f t="shared" si="765"/>
        <v>0</v>
      </c>
      <c r="AB1776" s="128" t="str">
        <f t="shared" si="769"/>
        <v/>
      </c>
      <c r="AC1776" s="128" t="e">
        <f t="shared" si="770"/>
        <v>#REF!</v>
      </c>
    </row>
    <row r="1777" spans="1:29" ht="50.1" customHeight="1">
      <c r="A1777" s="171"/>
      <c r="B1777" s="171"/>
      <c r="C1777" s="174"/>
      <c r="D1777" s="174"/>
      <c r="E1777" s="131"/>
      <c r="F1777" s="177"/>
      <c r="G1777" s="180"/>
      <c r="H1777" s="163"/>
      <c r="I1777" s="165"/>
      <c r="J1777" s="168"/>
      <c r="K1777" s="62"/>
      <c r="L1777" s="63"/>
      <c r="M1777" s="63"/>
      <c r="N1777" s="65"/>
      <c r="O1777" s="127"/>
      <c r="P1777" s="100"/>
      <c r="Q1777" s="63">
        <f t="shared" si="766"/>
        <v>0</v>
      </c>
      <c r="R1777" s="65"/>
      <c r="S1777" s="67"/>
      <c r="T1777" s="40"/>
      <c r="U1777" s="106">
        <f>IF(EXACT(O1777,Y1777),M1777,M1777*(1-'Расчет ПРЕДЗАКАЗ'!$D$10))</f>
        <v>0</v>
      </c>
      <c r="V1777" s="106">
        <f t="shared" si="767"/>
        <v>0</v>
      </c>
      <c r="W1777" s="106" t="e">
        <f>IF(EXACT(O1777,Y1777),M1777,M1777*(1-#REF!))</f>
        <v>#REF!</v>
      </c>
      <c r="X1777" s="106" t="e">
        <f t="shared" si="768"/>
        <v>#REF!</v>
      </c>
      <c r="Y1777" s="107" t="s">
        <v>72</v>
      </c>
      <c r="Z1777" s="103">
        <f t="shared" si="764"/>
        <v>0</v>
      </c>
      <c r="AA1777" s="103">
        <f t="shared" si="765"/>
        <v>0</v>
      </c>
      <c r="AB1777" s="128" t="str">
        <f t="shared" si="769"/>
        <v/>
      </c>
      <c r="AC1777" s="128" t="e">
        <f t="shared" si="770"/>
        <v>#REF!</v>
      </c>
    </row>
    <row r="1778" spans="1:29" ht="50.1" customHeight="1">
      <c r="A1778" s="171"/>
      <c r="B1778" s="171"/>
      <c r="C1778" s="174"/>
      <c r="D1778" s="174"/>
      <c r="E1778" s="131"/>
      <c r="F1778" s="177"/>
      <c r="G1778" s="180"/>
      <c r="H1778" s="163"/>
      <c r="I1778" s="165"/>
      <c r="J1778" s="168"/>
      <c r="K1778" s="62"/>
      <c r="L1778" s="63"/>
      <c r="M1778" s="63"/>
      <c r="N1778" s="65"/>
      <c r="O1778" s="127"/>
      <c r="P1778" s="100"/>
      <c r="Q1778" s="63">
        <f t="shared" si="766"/>
        <v>0</v>
      </c>
      <c r="R1778" s="65"/>
      <c r="S1778" s="67"/>
      <c r="T1778" s="40"/>
      <c r="U1778" s="106">
        <f>IF(EXACT(O1778,Y1778),M1778,M1778*(1-'Расчет ПРЕДЗАКАЗ'!$D$10))</f>
        <v>0</v>
      </c>
      <c r="V1778" s="106">
        <f t="shared" si="767"/>
        <v>0</v>
      </c>
      <c r="W1778" s="106" t="e">
        <f>IF(EXACT(O1778,Y1778),M1778,M1778*(1-#REF!))</f>
        <v>#REF!</v>
      </c>
      <c r="X1778" s="106" t="e">
        <f t="shared" si="768"/>
        <v>#REF!</v>
      </c>
      <c r="Y1778" s="107" t="s">
        <v>72</v>
      </c>
      <c r="Z1778" s="103">
        <f t="shared" si="764"/>
        <v>0</v>
      </c>
      <c r="AA1778" s="103">
        <f t="shared" si="765"/>
        <v>0</v>
      </c>
      <c r="AB1778" s="128" t="str">
        <f t="shared" si="769"/>
        <v/>
      </c>
      <c r="AC1778" s="128" t="e">
        <f t="shared" si="770"/>
        <v>#REF!</v>
      </c>
    </row>
    <row r="1779" spans="1:29" ht="50.1" customHeight="1">
      <c r="A1779" s="171"/>
      <c r="B1779" s="171"/>
      <c r="C1779" s="174"/>
      <c r="D1779" s="174"/>
      <c r="E1779" s="131"/>
      <c r="F1779" s="177"/>
      <c r="G1779" s="180"/>
      <c r="H1779" s="163"/>
      <c r="I1779" s="165"/>
      <c r="J1779" s="168"/>
      <c r="K1779" s="62"/>
      <c r="L1779" s="63"/>
      <c r="M1779" s="63"/>
      <c r="N1779" s="65"/>
      <c r="O1779" s="127"/>
      <c r="P1779" s="100"/>
      <c r="Q1779" s="63">
        <f t="shared" si="766"/>
        <v>0</v>
      </c>
      <c r="R1779" s="65"/>
      <c r="S1779" s="67"/>
      <c r="T1779" s="40"/>
      <c r="U1779" s="106">
        <f>IF(EXACT(O1779,Y1779),M1779,M1779*(1-'Расчет ПРЕДЗАКАЗ'!$D$10))</f>
        <v>0</v>
      </c>
      <c r="V1779" s="106">
        <f t="shared" si="767"/>
        <v>0</v>
      </c>
      <c r="W1779" s="106" t="e">
        <f>IF(EXACT(O1779,Y1779),M1779,M1779*(1-#REF!))</f>
        <v>#REF!</v>
      </c>
      <c r="X1779" s="106" t="e">
        <f t="shared" si="768"/>
        <v>#REF!</v>
      </c>
      <c r="Y1779" s="107" t="s">
        <v>72</v>
      </c>
      <c r="Z1779" s="103">
        <f t="shared" si="764"/>
        <v>0</v>
      </c>
      <c r="AA1779" s="103">
        <f t="shared" si="765"/>
        <v>0</v>
      </c>
      <c r="AB1779" s="128" t="str">
        <f t="shared" si="769"/>
        <v/>
      </c>
      <c r="AC1779" s="128" t="e">
        <f t="shared" si="770"/>
        <v>#REF!</v>
      </c>
    </row>
    <row r="1780" spans="1:29" ht="50.1" customHeight="1">
      <c r="A1780" s="171"/>
      <c r="B1780" s="171"/>
      <c r="C1780" s="174"/>
      <c r="D1780" s="174"/>
      <c r="E1780" s="131"/>
      <c r="F1780" s="177"/>
      <c r="G1780" s="180"/>
      <c r="H1780" s="163"/>
      <c r="I1780" s="165"/>
      <c r="J1780" s="168"/>
      <c r="K1780" s="62"/>
      <c r="L1780" s="63"/>
      <c r="M1780" s="63"/>
      <c r="N1780" s="65"/>
      <c r="O1780" s="127"/>
      <c r="P1780" s="100"/>
      <c r="Q1780" s="63">
        <f t="shared" si="766"/>
        <v>0</v>
      </c>
      <c r="R1780" s="65"/>
      <c r="S1780" s="67"/>
      <c r="T1780" s="40"/>
      <c r="U1780" s="106">
        <f>IF(EXACT(O1780,Y1780),M1780,M1780*(1-'Расчет ПРЕДЗАКАЗ'!$D$10))</f>
        <v>0</v>
      </c>
      <c r="V1780" s="106">
        <f t="shared" si="767"/>
        <v>0</v>
      </c>
      <c r="W1780" s="106" t="e">
        <f>IF(EXACT(O1780,Y1780),M1780,M1780*(1-#REF!))</f>
        <v>#REF!</v>
      </c>
      <c r="X1780" s="106" t="e">
        <f t="shared" si="768"/>
        <v>#REF!</v>
      </c>
      <c r="Y1780" s="107" t="s">
        <v>72</v>
      </c>
      <c r="Z1780" s="103">
        <f t="shared" si="764"/>
        <v>0</v>
      </c>
      <c r="AA1780" s="103">
        <f t="shared" si="765"/>
        <v>0</v>
      </c>
      <c r="AB1780" s="128" t="str">
        <f t="shared" si="769"/>
        <v/>
      </c>
      <c r="AC1780" s="128" t="e">
        <f t="shared" si="770"/>
        <v>#REF!</v>
      </c>
    </row>
    <row r="1781" spans="1:29" ht="50.1" customHeight="1">
      <c r="A1781" s="171"/>
      <c r="B1781" s="171"/>
      <c r="C1781" s="174"/>
      <c r="D1781" s="174"/>
      <c r="E1781" s="131"/>
      <c r="F1781" s="177"/>
      <c r="G1781" s="180"/>
      <c r="H1781" s="163"/>
      <c r="I1781" s="165"/>
      <c r="J1781" s="168"/>
      <c r="K1781" s="62"/>
      <c r="L1781" s="63"/>
      <c r="M1781" s="63"/>
      <c r="N1781" s="65"/>
      <c r="O1781" s="127"/>
      <c r="P1781" s="100"/>
      <c r="Q1781" s="63">
        <f t="shared" si="766"/>
        <v>0</v>
      </c>
      <c r="R1781" s="65"/>
      <c r="S1781" s="67"/>
      <c r="T1781" s="40"/>
      <c r="U1781" s="106">
        <f>IF(EXACT(O1781,Y1781),M1781,M1781*(1-'Расчет ПРЕДЗАКАЗ'!$D$10))</f>
        <v>0</v>
      </c>
      <c r="V1781" s="106">
        <f t="shared" si="767"/>
        <v>0</v>
      </c>
      <c r="W1781" s="106" t="e">
        <f>IF(EXACT(O1781,Y1781),M1781,M1781*(1-#REF!))</f>
        <v>#REF!</v>
      </c>
      <c r="X1781" s="106" t="e">
        <f t="shared" si="768"/>
        <v>#REF!</v>
      </c>
      <c r="Y1781" s="107" t="s">
        <v>72</v>
      </c>
      <c r="Z1781" s="103">
        <f t="shared" si="764"/>
        <v>0</v>
      </c>
      <c r="AA1781" s="103">
        <f t="shared" si="765"/>
        <v>0</v>
      </c>
      <c r="AB1781" s="128" t="str">
        <f t="shared" si="769"/>
        <v/>
      </c>
      <c r="AC1781" s="128" t="e">
        <f t="shared" si="770"/>
        <v>#REF!</v>
      </c>
    </row>
    <row r="1782" spans="1:29" ht="50.1" customHeight="1">
      <c r="A1782" s="172"/>
      <c r="B1782" s="172"/>
      <c r="C1782" s="175"/>
      <c r="D1782" s="175"/>
      <c r="E1782" s="132"/>
      <c r="F1782" s="178"/>
      <c r="G1782" s="181"/>
      <c r="H1782" s="164"/>
      <c r="I1782" s="166"/>
      <c r="J1782" s="169"/>
      <c r="K1782" s="62"/>
      <c r="L1782" s="63"/>
      <c r="M1782" s="63"/>
      <c r="N1782" s="65"/>
      <c r="O1782" s="127"/>
      <c r="P1782" s="100"/>
      <c r="Q1782" s="63">
        <f t="shared" si="766"/>
        <v>0</v>
      </c>
      <c r="R1782" s="65"/>
      <c r="S1782" s="64"/>
      <c r="T1782" s="40"/>
      <c r="U1782" s="106">
        <f>IF(EXACT(O1782,Y1782),M1782,M1782*(1-'Расчет ПРЕДЗАКАЗ'!$D$10))</f>
        <v>0</v>
      </c>
      <c r="V1782" s="106">
        <f t="shared" si="767"/>
        <v>0</v>
      </c>
      <c r="W1782" s="106" t="e">
        <f>IF(EXACT(O1782,Y1782),M1782,M1782*(1-#REF!))</f>
        <v>#REF!</v>
      </c>
      <c r="X1782" s="106" t="e">
        <f t="shared" si="768"/>
        <v>#REF!</v>
      </c>
      <c r="Y1782" s="107" t="s">
        <v>72</v>
      </c>
      <c r="Z1782" s="103">
        <f t="shared" si="764"/>
        <v>0</v>
      </c>
      <c r="AA1782" s="103">
        <f t="shared" si="765"/>
        <v>0</v>
      </c>
      <c r="AB1782" s="128" t="str">
        <f t="shared" si="769"/>
        <v/>
      </c>
      <c r="AC1782" s="128" t="e">
        <f t="shared" si="770"/>
        <v>#REF!</v>
      </c>
    </row>
    <row r="1783" spans="1:29" ht="11.25" customHeight="1" thickBot="1"/>
    <row r="1784" spans="1:29" ht="50.1" customHeight="1">
      <c r="A1784" s="170">
        <v>616</v>
      </c>
      <c r="B1784" s="170" t="s">
        <v>4830</v>
      </c>
      <c r="C1784" s="173" t="s">
        <v>4831</v>
      </c>
      <c r="D1784" s="173" t="s">
        <v>77</v>
      </c>
      <c r="E1784" s="131"/>
      <c r="F1784" s="196" t="s">
        <v>978</v>
      </c>
      <c r="G1784" s="179" t="s">
        <v>4595</v>
      </c>
      <c r="H1784" s="162" t="s">
        <v>1052</v>
      </c>
      <c r="I1784" s="195" t="s">
        <v>2946</v>
      </c>
      <c r="J1784" s="167" t="s">
        <v>19</v>
      </c>
      <c r="K1784" s="62" t="s">
        <v>859</v>
      </c>
      <c r="L1784" s="63">
        <v>830</v>
      </c>
      <c r="M1784" s="63">
        <v>518</v>
      </c>
      <c r="N1784" s="142" t="s">
        <v>4832</v>
      </c>
      <c r="O1784" s="127" t="s">
        <v>72</v>
      </c>
      <c r="P1784" s="100"/>
      <c r="Q1784" s="63">
        <f>P1784*M1784</f>
        <v>0</v>
      </c>
      <c r="R1784" s="64"/>
      <c r="S1784" s="67">
        <v>53</v>
      </c>
      <c r="T1784" s="61"/>
      <c r="U1784" s="106">
        <f>IF(EXACT(O1784,Y1784),M1784,M1784*(1-'Расчет ПРЕДЗАКАЗ'!$D$10))</f>
        <v>518</v>
      </c>
      <c r="V1784" s="106">
        <f>P1784*U1784</f>
        <v>0</v>
      </c>
      <c r="W1784" s="106">
        <f>IF(EXACT(O1784,Y1784),M1784,M1784*(1-#REF!))</f>
        <v>518</v>
      </c>
      <c r="X1784" s="106">
        <f>P1784*W1784</f>
        <v>0</v>
      </c>
      <c r="Y1784" s="107" t="s">
        <v>72</v>
      </c>
      <c r="Z1784" s="103">
        <f t="shared" ref="Z1784:Z1798" si="771">IF(EXACT(O1784,Y1784),Q1784,0)</f>
        <v>0</v>
      </c>
      <c r="AA1784" s="103">
        <f t="shared" ref="AA1784:AA1798" si="772">IF(Z1784=0,Q1784,0)</f>
        <v>0</v>
      </c>
      <c r="AB1784" s="128">
        <f>IF(U1784=0,"",L1784/U1784-1)</f>
        <v>0.60231660231660222</v>
      </c>
      <c r="AC1784" s="128">
        <f>IF(W1784=0,"",L1784/W1784-1)</f>
        <v>0.60231660231660222</v>
      </c>
    </row>
    <row r="1785" spans="1:29" ht="50.1" customHeight="1">
      <c r="A1785" s="171"/>
      <c r="B1785" s="171"/>
      <c r="C1785" s="174"/>
      <c r="D1785" s="174"/>
      <c r="E1785" s="131"/>
      <c r="F1785" s="177"/>
      <c r="G1785" s="180"/>
      <c r="H1785" s="163"/>
      <c r="I1785" s="165"/>
      <c r="J1785" s="168"/>
      <c r="K1785" s="62" t="s">
        <v>861</v>
      </c>
      <c r="L1785" s="63">
        <v>830</v>
      </c>
      <c r="M1785" s="63">
        <v>518</v>
      </c>
      <c r="N1785" s="142" t="s">
        <v>4833</v>
      </c>
      <c r="O1785" s="127" t="s">
        <v>72</v>
      </c>
      <c r="P1785" s="100"/>
      <c r="Q1785" s="63">
        <f t="shared" ref="Q1785:Q1798" si="773">P1785*M1785</f>
        <v>0</v>
      </c>
      <c r="R1785" s="64"/>
      <c r="S1785" s="67">
        <v>40</v>
      </c>
      <c r="T1785" s="46"/>
      <c r="U1785" s="106">
        <f>IF(EXACT(O1785,Y1785),M1785,M1785*(1-'Расчет ПРЕДЗАКАЗ'!$D$10))</f>
        <v>518</v>
      </c>
      <c r="V1785" s="106">
        <f t="shared" ref="V1785:V1798" si="774">P1785*U1785</f>
        <v>0</v>
      </c>
      <c r="W1785" s="106">
        <f>IF(EXACT(O1785,Y1785),M1785,M1785*(1-#REF!))</f>
        <v>518</v>
      </c>
      <c r="X1785" s="106">
        <f t="shared" ref="X1785:X1798" si="775">P1785*W1785</f>
        <v>0</v>
      </c>
      <c r="Y1785" s="107" t="s">
        <v>72</v>
      </c>
      <c r="Z1785" s="103">
        <f t="shared" si="771"/>
        <v>0</v>
      </c>
      <c r="AA1785" s="103">
        <f t="shared" si="772"/>
        <v>0</v>
      </c>
      <c r="AB1785" s="128">
        <f t="shared" ref="AB1785:AB1798" si="776">IF(U1785=0,"",L1785/U1785-1)</f>
        <v>0.60231660231660222</v>
      </c>
      <c r="AC1785" s="128">
        <f t="shared" ref="AC1785:AC1798" si="777">IF(W1785=0,"",L1785/W1785-1)</f>
        <v>0.60231660231660222</v>
      </c>
    </row>
    <row r="1786" spans="1:29" ht="50.1" customHeight="1">
      <c r="A1786" s="171"/>
      <c r="B1786" s="171"/>
      <c r="C1786" s="174"/>
      <c r="D1786" s="174"/>
      <c r="E1786" s="131"/>
      <c r="F1786" s="177"/>
      <c r="G1786" s="180"/>
      <c r="H1786" s="163"/>
      <c r="I1786" s="165"/>
      <c r="J1786" s="168"/>
      <c r="K1786" s="62" t="s">
        <v>1007</v>
      </c>
      <c r="L1786" s="63">
        <v>830</v>
      </c>
      <c r="M1786" s="63">
        <v>518</v>
      </c>
      <c r="N1786" s="142" t="s">
        <v>4834</v>
      </c>
      <c r="O1786" s="127" t="s">
        <v>72</v>
      </c>
      <c r="P1786" s="100"/>
      <c r="Q1786" s="63">
        <f t="shared" si="773"/>
        <v>0</v>
      </c>
      <c r="R1786" s="64"/>
      <c r="S1786" s="67">
        <v>36</v>
      </c>
      <c r="T1786" s="46"/>
      <c r="U1786" s="106">
        <f>IF(EXACT(O1786,Y1786),M1786,M1786*(1-'Расчет ПРЕДЗАКАЗ'!$D$10))</f>
        <v>518</v>
      </c>
      <c r="V1786" s="106">
        <f t="shared" si="774"/>
        <v>0</v>
      </c>
      <c r="W1786" s="106">
        <f>IF(EXACT(O1786,Y1786),M1786,M1786*(1-#REF!))</f>
        <v>518</v>
      </c>
      <c r="X1786" s="106">
        <f t="shared" si="775"/>
        <v>0</v>
      </c>
      <c r="Y1786" s="107" t="s">
        <v>72</v>
      </c>
      <c r="Z1786" s="103">
        <f t="shared" si="771"/>
        <v>0</v>
      </c>
      <c r="AA1786" s="103">
        <f t="shared" si="772"/>
        <v>0</v>
      </c>
      <c r="AB1786" s="128">
        <f t="shared" si="776"/>
        <v>0.60231660231660222</v>
      </c>
      <c r="AC1786" s="128">
        <f t="shared" si="777"/>
        <v>0.60231660231660222</v>
      </c>
    </row>
    <row r="1787" spans="1:29" ht="50.1" customHeight="1">
      <c r="A1787" s="171"/>
      <c r="B1787" s="171"/>
      <c r="C1787" s="174"/>
      <c r="D1787" s="174"/>
      <c r="E1787" s="131"/>
      <c r="F1787" s="177"/>
      <c r="G1787" s="180"/>
      <c r="H1787" s="163"/>
      <c r="I1787" s="165"/>
      <c r="J1787" s="168"/>
      <c r="K1787" s="62" t="s">
        <v>1040</v>
      </c>
      <c r="L1787" s="63">
        <v>830</v>
      </c>
      <c r="M1787" s="63">
        <v>518</v>
      </c>
      <c r="N1787" s="142" t="s">
        <v>4835</v>
      </c>
      <c r="O1787" s="127" t="s">
        <v>72</v>
      </c>
      <c r="P1787" s="100"/>
      <c r="Q1787" s="63">
        <f t="shared" si="773"/>
        <v>0</v>
      </c>
      <c r="R1787" s="64"/>
      <c r="S1787" s="67">
        <v>22</v>
      </c>
      <c r="T1787" s="46"/>
      <c r="U1787" s="106">
        <f>IF(EXACT(O1787,Y1787),M1787,M1787*(1-'Расчет ПРЕДЗАКАЗ'!$D$10))</f>
        <v>518</v>
      </c>
      <c r="V1787" s="106">
        <f t="shared" si="774"/>
        <v>0</v>
      </c>
      <c r="W1787" s="106">
        <f>IF(EXACT(O1787,Y1787),M1787,M1787*(1-#REF!))</f>
        <v>518</v>
      </c>
      <c r="X1787" s="106">
        <f t="shared" si="775"/>
        <v>0</v>
      </c>
      <c r="Y1787" s="107" t="s">
        <v>72</v>
      </c>
      <c r="Z1787" s="103">
        <f t="shared" si="771"/>
        <v>0</v>
      </c>
      <c r="AA1787" s="103">
        <f t="shared" si="772"/>
        <v>0</v>
      </c>
      <c r="AB1787" s="128">
        <f t="shared" si="776"/>
        <v>0.60231660231660222</v>
      </c>
      <c r="AC1787" s="128">
        <f t="shared" si="777"/>
        <v>0.60231660231660222</v>
      </c>
    </row>
    <row r="1788" spans="1:29" ht="50.1" customHeight="1">
      <c r="A1788" s="171"/>
      <c r="B1788" s="171"/>
      <c r="C1788" s="174"/>
      <c r="D1788" s="174"/>
      <c r="E1788" s="131"/>
      <c r="F1788" s="177"/>
      <c r="G1788" s="180"/>
      <c r="H1788" s="163"/>
      <c r="I1788" s="165"/>
      <c r="J1788" s="168"/>
      <c r="K1788" s="62" t="s">
        <v>981</v>
      </c>
      <c r="L1788" s="63">
        <v>830</v>
      </c>
      <c r="M1788" s="63">
        <v>518</v>
      </c>
      <c r="N1788" s="142" t="s">
        <v>4836</v>
      </c>
      <c r="O1788" s="127" t="s">
        <v>72</v>
      </c>
      <c r="P1788" s="100"/>
      <c r="Q1788" s="63">
        <f t="shared" si="773"/>
        <v>0</v>
      </c>
      <c r="R1788" s="64"/>
      <c r="S1788" s="67">
        <v>28</v>
      </c>
      <c r="T1788" s="46"/>
      <c r="U1788" s="106">
        <f>IF(EXACT(O1788,Y1788),M1788,M1788*(1-'Расчет ПРЕДЗАКАЗ'!$D$10))</f>
        <v>518</v>
      </c>
      <c r="V1788" s="106">
        <f t="shared" si="774"/>
        <v>0</v>
      </c>
      <c r="W1788" s="106">
        <f>IF(EXACT(O1788,Y1788),M1788,M1788*(1-#REF!))</f>
        <v>518</v>
      </c>
      <c r="X1788" s="106">
        <f t="shared" si="775"/>
        <v>0</v>
      </c>
      <c r="Y1788" s="107" t="s">
        <v>72</v>
      </c>
      <c r="Z1788" s="103">
        <f t="shared" si="771"/>
        <v>0</v>
      </c>
      <c r="AA1788" s="103">
        <f t="shared" si="772"/>
        <v>0</v>
      </c>
      <c r="AB1788" s="128">
        <f t="shared" si="776"/>
        <v>0.60231660231660222</v>
      </c>
      <c r="AC1788" s="128">
        <f t="shared" si="777"/>
        <v>0.60231660231660222</v>
      </c>
    </row>
    <row r="1789" spans="1:29" ht="50.1" customHeight="1">
      <c r="A1789" s="171"/>
      <c r="B1789" s="171"/>
      <c r="C1789" s="174"/>
      <c r="D1789" s="174"/>
      <c r="E1789" s="131"/>
      <c r="F1789" s="177"/>
      <c r="G1789" s="180"/>
      <c r="H1789" s="163"/>
      <c r="I1789" s="165"/>
      <c r="J1789" s="168"/>
      <c r="K1789" s="62" t="s">
        <v>1043</v>
      </c>
      <c r="L1789" s="63">
        <v>830</v>
      </c>
      <c r="M1789" s="63">
        <v>518</v>
      </c>
      <c r="N1789" s="142" t="s">
        <v>4837</v>
      </c>
      <c r="O1789" s="127" t="s">
        <v>72</v>
      </c>
      <c r="P1789" s="100"/>
      <c r="Q1789" s="63">
        <f t="shared" si="773"/>
        <v>0</v>
      </c>
      <c r="R1789" s="64"/>
      <c r="S1789" s="67">
        <v>20</v>
      </c>
      <c r="T1789" s="46"/>
      <c r="U1789" s="106">
        <f>IF(EXACT(O1789,Y1789),M1789,M1789*(1-'Расчет ПРЕДЗАКАЗ'!$D$10))</f>
        <v>518</v>
      </c>
      <c r="V1789" s="106">
        <f t="shared" si="774"/>
        <v>0</v>
      </c>
      <c r="W1789" s="106">
        <f>IF(EXACT(O1789,Y1789),M1789,M1789*(1-#REF!))</f>
        <v>518</v>
      </c>
      <c r="X1789" s="106">
        <f t="shared" si="775"/>
        <v>0</v>
      </c>
      <c r="Y1789" s="107" t="s">
        <v>72</v>
      </c>
      <c r="Z1789" s="103">
        <f t="shared" si="771"/>
        <v>0</v>
      </c>
      <c r="AA1789" s="103">
        <f t="shared" si="772"/>
        <v>0</v>
      </c>
      <c r="AB1789" s="128">
        <f t="shared" si="776"/>
        <v>0.60231660231660222</v>
      </c>
      <c r="AC1789" s="128">
        <f t="shared" si="777"/>
        <v>0.60231660231660222</v>
      </c>
    </row>
    <row r="1790" spans="1:29" ht="50.1" customHeight="1">
      <c r="A1790" s="171"/>
      <c r="B1790" s="171"/>
      <c r="C1790" s="174"/>
      <c r="D1790" s="174"/>
      <c r="E1790" s="131"/>
      <c r="F1790" s="177"/>
      <c r="G1790" s="180"/>
      <c r="H1790" s="163"/>
      <c r="I1790" s="165"/>
      <c r="J1790" s="168"/>
      <c r="K1790" s="62" t="s">
        <v>995</v>
      </c>
      <c r="L1790" s="63">
        <v>830</v>
      </c>
      <c r="M1790" s="63">
        <v>518</v>
      </c>
      <c r="N1790" s="142" t="s">
        <v>4838</v>
      </c>
      <c r="O1790" s="127" t="s">
        <v>72</v>
      </c>
      <c r="P1790" s="100"/>
      <c r="Q1790" s="63">
        <f t="shared" si="773"/>
        <v>0</v>
      </c>
      <c r="R1790" s="64"/>
      <c r="S1790" s="67">
        <v>26</v>
      </c>
      <c r="T1790" s="46"/>
      <c r="U1790" s="106">
        <f>IF(EXACT(O1790,Y1790),M1790,M1790*(1-'Расчет ПРЕДЗАКАЗ'!$D$10))</f>
        <v>518</v>
      </c>
      <c r="V1790" s="106">
        <f t="shared" si="774"/>
        <v>0</v>
      </c>
      <c r="W1790" s="106">
        <f>IF(EXACT(O1790,Y1790),M1790,M1790*(1-#REF!))</f>
        <v>518</v>
      </c>
      <c r="X1790" s="106">
        <f t="shared" si="775"/>
        <v>0</v>
      </c>
      <c r="Y1790" s="107" t="s">
        <v>72</v>
      </c>
      <c r="Z1790" s="103">
        <f t="shared" si="771"/>
        <v>0</v>
      </c>
      <c r="AA1790" s="103">
        <f t="shared" si="772"/>
        <v>0</v>
      </c>
      <c r="AB1790" s="128">
        <f t="shared" si="776"/>
        <v>0.60231660231660222</v>
      </c>
      <c r="AC1790" s="128">
        <f t="shared" si="777"/>
        <v>0.60231660231660222</v>
      </c>
    </row>
    <row r="1791" spans="1:29" ht="50.1" customHeight="1">
      <c r="A1791" s="171"/>
      <c r="B1791" s="171"/>
      <c r="C1791" s="174"/>
      <c r="D1791" s="174"/>
      <c r="E1791" s="131"/>
      <c r="F1791" s="177"/>
      <c r="G1791" s="180"/>
      <c r="H1791" s="163"/>
      <c r="I1791" s="165"/>
      <c r="J1791" s="168"/>
      <c r="K1791" s="62" t="s">
        <v>1741</v>
      </c>
      <c r="L1791" s="63">
        <v>830</v>
      </c>
      <c r="M1791" s="63">
        <v>518</v>
      </c>
      <c r="N1791" s="142" t="s">
        <v>4839</v>
      </c>
      <c r="O1791" s="127" t="s">
        <v>72</v>
      </c>
      <c r="P1791" s="100"/>
      <c r="Q1791" s="63">
        <f t="shared" si="773"/>
        <v>0</v>
      </c>
      <c r="R1791" s="64"/>
      <c r="S1791" s="67">
        <v>10</v>
      </c>
      <c r="T1791" s="46"/>
      <c r="U1791" s="106">
        <f>IF(EXACT(O1791,Y1791),M1791,M1791*(1-'Расчет ПРЕДЗАКАЗ'!$D$10))</f>
        <v>518</v>
      </c>
      <c r="V1791" s="106">
        <f t="shared" si="774"/>
        <v>0</v>
      </c>
      <c r="W1791" s="106">
        <f>IF(EXACT(O1791,Y1791),M1791,M1791*(1-#REF!))</f>
        <v>518</v>
      </c>
      <c r="X1791" s="106">
        <f t="shared" si="775"/>
        <v>0</v>
      </c>
      <c r="Y1791" s="107" t="s">
        <v>72</v>
      </c>
      <c r="Z1791" s="103">
        <f t="shared" si="771"/>
        <v>0</v>
      </c>
      <c r="AA1791" s="103">
        <f t="shared" si="772"/>
        <v>0</v>
      </c>
      <c r="AB1791" s="128">
        <f t="shared" si="776"/>
        <v>0.60231660231660222</v>
      </c>
      <c r="AC1791" s="128">
        <f t="shared" si="777"/>
        <v>0.60231660231660222</v>
      </c>
    </row>
    <row r="1792" spans="1:29" ht="50.1" customHeight="1">
      <c r="A1792" s="171"/>
      <c r="B1792" s="171"/>
      <c r="C1792" s="174"/>
      <c r="D1792" s="174"/>
      <c r="E1792" s="131"/>
      <c r="F1792" s="177"/>
      <c r="G1792" s="180"/>
      <c r="H1792" s="163"/>
      <c r="I1792" s="165"/>
      <c r="J1792" s="168"/>
      <c r="K1792" s="62"/>
      <c r="L1792" s="63"/>
      <c r="M1792" s="63"/>
      <c r="N1792" s="142"/>
      <c r="O1792" s="127"/>
      <c r="P1792" s="100"/>
      <c r="Q1792" s="63">
        <f t="shared" si="773"/>
        <v>0</v>
      </c>
      <c r="R1792" s="64"/>
      <c r="S1792" s="67"/>
      <c r="T1792" s="46"/>
      <c r="U1792" s="106">
        <f>IF(EXACT(O1792,Y1792),M1792,M1792*(1-'Расчет ПРЕДЗАКАЗ'!$D$10))</f>
        <v>0</v>
      </c>
      <c r="V1792" s="106">
        <f t="shared" si="774"/>
        <v>0</v>
      </c>
      <c r="W1792" s="106" t="e">
        <f>IF(EXACT(O1792,Y1792),M1792,M1792*(1-#REF!))</f>
        <v>#REF!</v>
      </c>
      <c r="X1792" s="106" t="e">
        <f t="shared" si="775"/>
        <v>#REF!</v>
      </c>
      <c r="Y1792" s="107" t="s">
        <v>72</v>
      </c>
      <c r="Z1792" s="103">
        <f t="shared" si="771"/>
        <v>0</v>
      </c>
      <c r="AA1792" s="103">
        <f t="shared" si="772"/>
        <v>0</v>
      </c>
      <c r="AB1792" s="128" t="str">
        <f t="shared" si="776"/>
        <v/>
      </c>
      <c r="AC1792" s="128" t="e">
        <f t="shared" si="777"/>
        <v>#REF!</v>
      </c>
    </row>
    <row r="1793" spans="1:29" ht="50.1" customHeight="1">
      <c r="A1793" s="171"/>
      <c r="B1793" s="171"/>
      <c r="C1793" s="174"/>
      <c r="D1793" s="174"/>
      <c r="E1793" s="131"/>
      <c r="F1793" s="177"/>
      <c r="G1793" s="180"/>
      <c r="H1793" s="163"/>
      <c r="I1793" s="165"/>
      <c r="J1793" s="168"/>
      <c r="K1793" s="62"/>
      <c r="L1793" s="63"/>
      <c r="M1793" s="63"/>
      <c r="N1793" s="65"/>
      <c r="O1793" s="127"/>
      <c r="P1793" s="100"/>
      <c r="Q1793" s="63">
        <f t="shared" si="773"/>
        <v>0</v>
      </c>
      <c r="R1793" s="65"/>
      <c r="S1793" s="67"/>
      <c r="T1793" s="40"/>
      <c r="U1793" s="106">
        <f>IF(EXACT(O1793,Y1793),M1793,M1793*(1-'Расчет ПРЕДЗАКАЗ'!$D$10))</f>
        <v>0</v>
      </c>
      <c r="V1793" s="106">
        <f t="shared" si="774"/>
        <v>0</v>
      </c>
      <c r="W1793" s="106" t="e">
        <f>IF(EXACT(O1793,Y1793),M1793,M1793*(1-#REF!))</f>
        <v>#REF!</v>
      </c>
      <c r="X1793" s="106" t="e">
        <f t="shared" si="775"/>
        <v>#REF!</v>
      </c>
      <c r="Y1793" s="107" t="s">
        <v>72</v>
      </c>
      <c r="Z1793" s="103">
        <f t="shared" si="771"/>
        <v>0</v>
      </c>
      <c r="AA1793" s="103">
        <f t="shared" si="772"/>
        <v>0</v>
      </c>
      <c r="AB1793" s="128" t="str">
        <f t="shared" si="776"/>
        <v/>
      </c>
      <c r="AC1793" s="128" t="e">
        <f t="shared" si="777"/>
        <v>#REF!</v>
      </c>
    </row>
    <row r="1794" spans="1:29" ht="50.1" customHeight="1">
      <c r="A1794" s="171"/>
      <c r="B1794" s="171"/>
      <c r="C1794" s="174"/>
      <c r="D1794" s="174"/>
      <c r="E1794" s="131"/>
      <c r="F1794" s="177"/>
      <c r="G1794" s="180"/>
      <c r="H1794" s="163"/>
      <c r="I1794" s="165"/>
      <c r="J1794" s="168"/>
      <c r="K1794" s="62"/>
      <c r="L1794" s="63"/>
      <c r="M1794" s="63"/>
      <c r="N1794" s="65"/>
      <c r="O1794" s="127"/>
      <c r="P1794" s="100"/>
      <c r="Q1794" s="63">
        <f t="shared" si="773"/>
        <v>0</v>
      </c>
      <c r="R1794" s="65"/>
      <c r="S1794" s="67"/>
      <c r="T1794" s="40"/>
      <c r="U1794" s="106">
        <f>IF(EXACT(O1794,Y1794),M1794,M1794*(1-'Расчет ПРЕДЗАКАЗ'!$D$10))</f>
        <v>0</v>
      </c>
      <c r="V1794" s="106">
        <f t="shared" si="774"/>
        <v>0</v>
      </c>
      <c r="W1794" s="106" t="e">
        <f>IF(EXACT(O1794,Y1794),M1794,M1794*(1-#REF!))</f>
        <v>#REF!</v>
      </c>
      <c r="X1794" s="106" t="e">
        <f t="shared" si="775"/>
        <v>#REF!</v>
      </c>
      <c r="Y1794" s="107" t="s">
        <v>72</v>
      </c>
      <c r="Z1794" s="103">
        <f t="shared" si="771"/>
        <v>0</v>
      </c>
      <c r="AA1794" s="103">
        <f t="shared" si="772"/>
        <v>0</v>
      </c>
      <c r="AB1794" s="128" t="str">
        <f t="shared" si="776"/>
        <v/>
      </c>
      <c r="AC1794" s="128" t="e">
        <f t="shared" si="777"/>
        <v>#REF!</v>
      </c>
    </row>
    <row r="1795" spans="1:29" ht="50.1" customHeight="1">
      <c r="A1795" s="171"/>
      <c r="B1795" s="171"/>
      <c r="C1795" s="174"/>
      <c r="D1795" s="174"/>
      <c r="E1795" s="131"/>
      <c r="F1795" s="177"/>
      <c r="G1795" s="180"/>
      <c r="H1795" s="163"/>
      <c r="I1795" s="165"/>
      <c r="J1795" s="168"/>
      <c r="K1795" s="62"/>
      <c r="L1795" s="63"/>
      <c r="M1795" s="63"/>
      <c r="N1795" s="65"/>
      <c r="O1795" s="127"/>
      <c r="P1795" s="100"/>
      <c r="Q1795" s="63">
        <f t="shared" si="773"/>
        <v>0</v>
      </c>
      <c r="R1795" s="65"/>
      <c r="S1795" s="67"/>
      <c r="T1795" s="40"/>
      <c r="U1795" s="106">
        <f>IF(EXACT(O1795,Y1795),M1795,M1795*(1-'Расчет ПРЕДЗАКАЗ'!$D$10))</f>
        <v>0</v>
      </c>
      <c r="V1795" s="106">
        <f t="shared" si="774"/>
        <v>0</v>
      </c>
      <c r="W1795" s="106" t="e">
        <f>IF(EXACT(O1795,Y1795),M1795,M1795*(1-#REF!))</f>
        <v>#REF!</v>
      </c>
      <c r="X1795" s="106" t="e">
        <f t="shared" si="775"/>
        <v>#REF!</v>
      </c>
      <c r="Y1795" s="107" t="s">
        <v>72</v>
      </c>
      <c r="Z1795" s="103">
        <f t="shared" si="771"/>
        <v>0</v>
      </c>
      <c r="AA1795" s="103">
        <f t="shared" si="772"/>
        <v>0</v>
      </c>
      <c r="AB1795" s="128" t="str">
        <f t="shared" si="776"/>
        <v/>
      </c>
      <c r="AC1795" s="128" t="e">
        <f t="shared" si="777"/>
        <v>#REF!</v>
      </c>
    </row>
    <row r="1796" spans="1:29" ht="50.1" customHeight="1">
      <c r="A1796" s="171"/>
      <c r="B1796" s="171"/>
      <c r="C1796" s="174"/>
      <c r="D1796" s="174"/>
      <c r="E1796" s="131"/>
      <c r="F1796" s="177"/>
      <c r="G1796" s="180"/>
      <c r="H1796" s="163"/>
      <c r="I1796" s="165"/>
      <c r="J1796" s="168"/>
      <c r="K1796" s="62"/>
      <c r="L1796" s="63"/>
      <c r="M1796" s="63"/>
      <c r="N1796" s="65"/>
      <c r="O1796" s="127"/>
      <c r="P1796" s="100"/>
      <c r="Q1796" s="63">
        <f t="shared" si="773"/>
        <v>0</v>
      </c>
      <c r="R1796" s="65"/>
      <c r="S1796" s="67"/>
      <c r="T1796" s="40"/>
      <c r="U1796" s="106">
        <f>IF(EXACT(O1796,Y1796),M1796,M1796*(1-'Расчет ПРЕДЗАКАЗ'!$D$10))</f>
        <v>0</v>
      </c>
      <c r="V1796" s="106">
        <f t="shared" si="774"/>
        <v>0</v>
      </c>
      <c r="W1796" s="106" t="e">
        <f>IF(EXACT(O1796,Y1796),M1796,M1796*(1-#REF!))</f>
        <v>#REF!</v>
      </c>
      <c r="X1796" s="106" t="e">
        <f t="shared" si="775"/>
        <v>#REF!</v>
      </c>
      <c r="Y1796" s="107" t="s">
        <v>72</v>
      </c>
      <c r="Z1796" s="103">
        <f t="shared" si="771"/>
        <v>0</v>
      </c>
      <c r="AA1796" s="103">
        <f t="shared" si="772"/>
        <v>0</v>
      </c>
      <c r="AB1796" s="128" t="str">
        <f t="shared" si="776"/>
        <v/>
      </c>
      <c r="AC1796" s="128" t="e">
        <f t="shared" si="777"/>
        <v>#REF!</v>
      </c>
    </row>
    <row r="1797" spans="1:29" ht="50.1" customHeight="1">
      <c r="A1797" s="171"/>
      <c r="B1797" s="171"/>
      <c r="C1797" s="174"/>
      <c r="D1797" s="174"/>
      <c r="E1797" s="131"/>
      <c r="F1797" s="177"/>
      <c r="G1797" s="180"/>
      <c r="H1797" s="163"/>
      <c r="I1797" s="165"/>
      <c r="J1797" s="168"/>
      <c r="K1797" s="62"/>
      <c r="L1797" s="63"/>
      <c r="M1797" s="63"/>
      <c r="N1797" s="65"/>
      <c r="O1797" s="127"/>
      <c r="P1797" s="100"/>
      <c r="Q1797" s="63">
        <f t="shared" si="773"/>
        <v>0</v>
      </c>
      <c r="R1797" s="65"/>
      <c r="S1797" s="67"/>
      <c r="T1797" s="40"/>
      <c r="U1797" s="106">
        <f>IF(EXACT(O1797,Y1797),M1797,M1797*(1-'Расчет ПРЕДЗАКАЗ'!$D$10))</f>
        <v>0</v>
      </c>
      <c r="V1797" s="106">
        <f t="shared" si="774"/>
        <v>0</v>
      </c>
      <c r="W1797" s="106" t="e">
        <f>IF(EXACT(O1797,Y1797),M1797,M1797*(1-#REF!))</f>
        <v>#REF!</v>
      </c>
      <c r="X1797" s="106" t="e">
        <f t="shared" si="775"/>
        <v>#REF!</v>
      </c>
      <c r="Y1797" s="107" t="s">
        <v>72</v>
      </c>
      <c r="Z1797" s="103">
        <f t="shared" si="771"/>
        <v>0</v>
      </c>
      <c r="AA1797" s="103">
        <f t="shared" si="772"/>
        <v>0</v>
      </c>
      <c r="AB1797" s="128" t="str">
        <f t="shared" si="776"/>
        <v/>
      </c>
      <c r="AC1797" s="128" t="e">
        <f t="shared" si="777"/>
        <v>#REF!</v>
      </c>
    </row>
    <row r="1798" spans="1:29" ht="50.1" customHeight="1">
      <c r="A1798" s="172"/>
      <c r="B1798" s="172"/>
      <c r="C1798" s="175"/>
      <c r="D1798" s="175"/>
      <c r="E1798" s="132"/>
      <c r="F1798" s="178"/>
      <c r="G1798" s="181"/>
      <c r="H1798" s="164"/>
      <c r="I1798" s="166"/>
      <c r="J1798" s="169"/>
      <c r="K1798" s="62"/>
      <c r="L1798" s="63"/>
      <c r="M1798" s="63"/>
      <c r="N1798" s="65"/>
      <c r="O1798" s="127"/>
      <c r="P1798" s="100"/>
      <c r="Q1798" s="63">
        <f t="shared" si="773"/>
        <v>0</v>
      </c>
      <c r="R1798" s="65"/>
      <c r="S1798" s="64"/>
      <c r="T1798" s="40"/>
      <c r="U1798" s="106">
        <f>IF(EXACT(O1798,Y1798),M1798,M1798*(1-'Расчет ПРЕДЗАКАЗ'!$D$10))</f>
        <v>0</v>
      </c>
      <c r="V1798" s="106">
        <f t="shared" si="774"/>
        <v>0</v>
      </c>
      <c r="W1798" s="106" t="e">
        <f>IF(EXACT(O1798,Y1798),M1798,M1798*(1-#REF!))</f>
        <v>#REF!</v>
      </c>
      <c r="X1798" s="106" t="e">
        <f t="shared" si="775"/>
        <v>#REF!</v>
      </c>
      <c r="Y1798" s="107" t="s">
        <v>72</v>
      </c>
      <c r="Z1798" s="103">
        <f t="shared" si="771"/>
        <v>0</v>
      </c>
      <c r="AA1798" s="103">
        <f t="shared" si="772"/>
        <v>0</v>
      </c>
      <c r="AB1798" s="128" t="str">
        <f t="shared" si="776"/>
        <v/>
      </c>
      <c r="AC1798" s="128" t="e">
        <f t="shared" si="777"/>
        <v>#REF!</v>
      </c>
    </row>
    <row r="1799" spans="1:29" ht="11.25" customHeight="1" thickBot="1"/>
    <row r="1800" spans="1:29" ht="50.1" customHeight="1">
      <c r="A1800" s="170">
        <v>617</v>
      </c>
      <c r="B1800" s="170" t="s">
        <v>4840</v>
      </c>
      <c r="C1800" s="173" t="s">
        <v>4841</v>
      </c>
      <c r="D1800" s="173" t="s">
        <v>77</v>
      </c>
      <c r="E1800" s="131"/>
      <c r="F1800" s="196" t="s">
        <v>978</v>
      </c>
      <c r="G1800" s="179" t="s">
        <v>4375</v>
      </c>
      <c r="H1800" s="162" t="s">
        <v>1052</v>
      </c>
      <c r="I1800" s="195" t="s">
        <v>2946</v>
      </c>
      <c r="J1800" s="167" t="s">
        <v>19</v>
      </c>
      <c r="K1800" s="62" t="s">
        <v>859</v>
      </c>
      <c r="L1800" s="63">
        <v>830</v>
      </c>
      <c r="M1800" s="63">
        <v>518</v>
      </c>
      <c r="N1800" s="142" t="s">
        <v>4842</v>
      </c>
      <c r="O1800" s="127" t="s">
        <v>72</v>
      </c>
      <c r="P1800" s="100"/>
      <c r="Q1800" s="63">
        <f>P1800*M1800</f>
        <v>0</v>
      </c>
      <c r="R1800" s="64"/>
      <c r="S1800" s="67">
        <v>36</v>
      </c>
      <c r="T1800" s="61"/>
      <c r="U1800" s="106">
        <f>IF(EXACT(O1800,Y1800),M1800,M1800*(1-'Расчет ПРЕДЗАКАЗ'!$D$10))</f>
        <v>518</v>
      </c>
      <c r="V1800" s="106">
        <f>P1800*U1800</f>
        <v>0</v>
      </c>
      <c r="W1800" s="106">
        <f>IF(EXACT(O1800,Y1800),M1800,M1800*(1-#REF!))</f>
        <v>518</v>
      </c>
      <c r="X1800" s="106">
        <f>P1800*W1800</f>
        <v>0</v>
      </c>
      <c r="Y1800" s="107" t="s">
        <v>72</v>
      </c>
      <c r="Z1800" s="103">
        <f t="shared" ref="Z1800:Z1814" si="778">IF(EXACT(O1800,Y1800),Q1800,0)</f>
        <v>0</v>
      </c>
      <c r="AA1800" s="103">
        <f t="shared" ref="AA1800:AA1814" si="779">IF(Z1800=0,Q1800,0)</f>
        <v>0</v>
      </c>
      <c r="AB1800" s="128">
        <f>IF(U1800=0,"",L1800/U1800-1)</f>
        <v>0.60231660231660222</v>
      </c>
      <c r="AC1800" s="128">
        <f>IF(W1800=0,"",L1800/W1800-1)</f>
        <v>0.60231660231660222</v>
      </c>
    </row>
    <row r="1801" spans="1:29" ht="50.1" customHeight="1">
      <c r="A1801" s="171"/>
      <c r="B1801" s="171"/>
      <c r="C1801" s="174"/>
      <c r="D1801" s="174"/>
      <c r="E1801" s="131"/>
      <c r="F1801" s="177"/>
      <c r="G1801" s="180"/>
      <c r="H1801" s="163"/>
      <c r="I1801" s="165"/>
      <c r="J1801" s="168"/>
      <c r="K1801" s="62" t="s">
        <v>861</v>
      </c>
      <c r="L1801" s="63">
        <v>830</v>
      </c>
      <c r="M1801" s="63">
        <v>518</v>
      </c>
      <c r="N1801" s="142" t="s">
        <v>4843</v>
      </c>
      <c r="O1801" s="127" t="s">
        <v>72</v>
      </c>
      <c r="P1801" s="100"/>
      <c r="Q1801" s="63">
        <f t="shared" ref="Q1801:Q1814" si="780">P1801*M1801</f>
        <v>0</v>
      </c>
      <c r="R1801" s="64"/>
      <c r="S1801" s="67">
        <v>50</v>
      </c>
      <c r="T1801" s="46"/>
      <c r="U1801" s="106">
        <f>IF(EXACT(O1801,Y1801),M1801,M1801*(1-'Расчет ПРЕДЗАКАЗ'!$D$10))</f>
        <v>518</v>
      </c>
      <c r="V1801" s="106">
        <f t="shared" ref="V1801:V1814" si="781">P1801*U1801</f>
        <v>0</v>
      </c>
      <c r="W1801" s="106">
        <f>IF(EXACT(O1801,Y1801),M1801,M1801*(1-#REF!))</f>
        <v>518</v>
      </c>
      <c r="X1801" s="106">
        <f t="shared" ref="X1801:X1814" si="782">P1801*W1801</f>
        <v>0</v>
      </c>
      <c r="Y1801" s="107" t="s">
        <v>72</v>
      </c>
      <c r="Z1801" s="103">
        <f t="shared" si="778"/>
        <v>0</v>
      </c>
      <c r="AA1801" s="103">
        <f t="shared" si="779"/>
        <v>0</v>
      </c>
      <c r="AB1801" s="128">
        <f t="shared" ref="AB1801:AB1814" si="783">IF(U1801=0,"",L1801/U1801-1)</f>
        <v>0.60231660231660222</v>
      </c>
      <c r="AC1801" s="128">
        <f t="shared" ref="AC1801:AC1814" si="784">IF(W1801=0,"",L1801/W1801-1)</f>
        <v>0.60231660231660222</v>
      </c>
    </row>
    <row r="1802" spans="1:29" ht="50.1" customHeight="1">
      <c r="A1802" s="171"/>
      <c r="B1802" s="171"/>
      <c r="C1802" s="174"/>
      <c r="D1802" s="174"/>
      <c r="E1802" s="131"/>
      <c r="F1802" s="177"/>
      <c r="G1802" s="180"/>
      <c r="H1802" s="163"/>
      <c r="I1802" s="165"/>
      <c r="J1802" s="168"/>
      <c r="K1802" s="62" t="s">
        <v>1007</v>
      </c>
      <c r="L1802" s="63">
        <v>830</v>
      </c>
      <c r="M1802" s="63">
        <v>518</v>
      </c>
      <c r="N1802" s="142" t="s">
        <v>4844</v>
      </c>
      <c r="O1802" s="127" t="s">
        <v>72</v>
      </c>
      <c r="P1802" s="100"/>
      <c r="Q1802" s="63">
        <f t="shared" si="780"/>
        <v>0</v>
      </c>
      <c r="R1802" s="64"/>
      <c r="S1802" s="67">
        <v>35</v>
      </c>
      <c r="T1802" s="46"/>
      <c r="U1802" s="106">
        <f>IF(EXACT(O1802,Y1802),M1802,M1802*(1-'Расчет ПРЕДЗАКАЗ'!$D$10))</f>
        <v>518</v>
      </c>
      <c r="V1802" s="106">
        <f t="shared" si="781"/>
        <v>0</v>
      </c>
      <c r="W1802" s="106">
        <f>IF(EXACT(O1802,Y1802),M1802,M1802*(1-#REF!))</f>
        <v>518</v>
      </c>
      <c r="X1802" s="106">
        <f t="shared" si="782"/>
        <v>0</v>
      </c>
      <c r="Y1802" s="107" t="s">
        <v>72</v>
      </c>
      <c r="Z1802" s="103">
        <f t="shared" si="778"/>
        <v>0</v>
      </c>
      <c r="AA1802" s="103">
        <f t="shared" si="779"/>
        <v>0</v>
      </c>
      <c r="AB1802" s="128">
        <f t="shared" si="783"/>
        <v>0.60231660231660222</v>
      </c>
      <c r="AC1802" s="128">
        <f t="shared" si="784"/>
        <v>0.60231660231660222</v>
      </c>
    </row>
    <row r="1803" spans="1:29" ht="50.1" customHeight="1">
      <c r="A1803" s="171"/>
      <c r="B1803" s="171"/>
      <c r="C1803" s="174"/>
      <c r="D1803" s="174"/>
      <c r="E1803" s="131"/>
      <c r="F1803" s="177"/>
      <c r="G1803" s="180"/>
      <c r="H1803" s="163"/>
      <c r="I1803" s="165"/>
      <c r="J1803" s="168"/>
      <c r="K1803" s="62" t="s">
        <v>1040</v>
      </c>
      <c r="L1803" s="63">
        <v>830</v>
      </c>
      <c r="M1803" s="63">
        <v>518</v>
      </c>
      <c r="N1803" s="142" t="s">
        <v>4845</v>
      </c>
      <c r="O1803" s="127" t="s">
        <v>72</v>
      </c>
      <c r="P1803" s="100"/>
      <c r="Q1803" s="63">
        <f t="shared" si="780"/>
        <v>0</v>
      </c>
      <c r="R1803" s="64"/>
      <c r="S1803" s="67">
        <v>21</v>
      </c>
      <c r="T1803" s="46"/>
      <c r="U1803" s="106">
        <f>IF(EXACT(O1803,Y1803),M1803,M1803*(1-'Расчет ПРЕДЗАКАЗ'!$D$10))</f>
        <v>518</v>
      </c>
      <c r="V1803" s="106">
        <f t="shared" si="781"/>
        <v>0</v>
      </c>
      <c r="W1803" s="106">
        <f>IF(EXACT(O1803,Y1803),M1803,M1803*(1-#REF!))</f>
        <v>518</v>
      </c>
      <c r="X1803" s="106">
        <f t="shared" si="782"/>
        <v>0</v>
      </c>
      <c r="Y1803" s="107" t="s">
        <v>72</v>
      </c>
      <c r="Z1803" s="103">
        <f t="shared" si="778"/>
        <v>0</v>
      </c>
      <c r="AA1803" s="103">
        <f t="shared" si="779"/>
        <v>0</v>
      </c>
      <c r="AB1803" s="128">
        <f t="shared" si="783"/>
        <v>0.60231660231660222</v>
      </c>
      <c r="AC1803" s="128">
        <f t="shared" si="784"/>
        <v>0.60231660231660222</v>
      </c>
    </row>
    <row r="1804" spans="1:29" ht="50.1" customHeight="1">
      <c r="A1804" s="171"/>
      <c r="B1804" s="171"/>
      <c r="C1804" s="174"/>
      <c r="D1804" s="174"/>
      <c r="E1804" s="131"/>
      <c r="F1804" s="177"/>
      <c r="G1804" s="180"/>
      <c r="H1804" s="163"/>
      <c r="I1804" s="165"/>
      <c r="J1804" s="168"/>
      <c r="K1804" s="62"/>
      <c r="L1804" s="63"/>
      <c r="M1804" s="63"/>
      <c r="N1804" s="142"/>
      <c r="O1804" s="127"/>
      <c r="P1804" s="100"/>
      <c r="Q1804" s="63">
        <f t="shared" si="780"/>
        <v>0</v>
      </c>
      <c r="R1804" s="64"/>
      <c r="S1804" s="67"/>
      <c r="T1804" s="46"/>
      <c r="U1804" s="106">
        <f>IF(EXACT(O1804,Y1804),M1804,M1804*(1-'Расчет ПРЕДЗАКАЗ'!$D$10))</f>
        <v>0</v>
      </c>
      <c r="V1804" s="106">
        <f t="shared" si="781"/>
        <v>0</v>
      </c>
      <c r="W1804" s="106" t="e">
        <f>IF(EXACT(O1804,Y1804),M1804,M1804*(1-#REF!))</f>
        <v>#REF!</v>
      </c>
      <c r="X1804" s="106" t="e">
        <f t="shared" si="782"/>
        <v>#REF!</v>
      </c>
      <c r="Y1804" s="107" t="s">
        <v>72</v>
      </c>
      <c r="Z1804" s="103">
        <f t="shared" si="778"/>
        <v>0</v>
      </c>
      <c r="AA1804" s="103">
        <f t="shared" si="779"/>
        <v>0</v>
      </c>
      <c r="AB1804" s="128" t="str">
        <f t="shared" si="783"/>
        <v/>
      </c>
      <c r="AC1804" s="128" t="e">
        <f t="shared" si="784"/>
        <v>#REF!</v>
      </c>
    </row>
    <row r="1805" spans="1:29" ht="50.1" customHeight="1">
      <c r="A1805" s="171"/>
      <c r="B1805" s="171"/>
      <c r="C1805" s="174"/>
      <c r="D1805" s="174"/>
      <c r="E1805" s="131"/>
      <c r="F1805" s="177"/>
      <c r="G1805" s="180"/>
      <c r="H1805" s="163"/>
      <c r="I1805" s="165"/>
      <c r="J1805" s="168"/>
      <c r="K1805" s="62"/>
      <c r="L1805" s="63"/>
      <c r="M1805" s="63"/>
      <c r="N1805" s="142"/>
      <c r="O1805" s="127"/>
      <c r="P1805" s="100"/>
      <c r="Q1805" s="63">
        <f t="shared" si="780"/>
        <v>0</v>
      </c>
      <c r="R1805" s="64"/>
      <c r="S1805" s="67"/>
      <c r="T1805" s="46"/>
      <c r="U1805" s="106">
        <f>IF(EXACT(O1805,Y1805),M1805,M1805*(1-'Расчет ПРЕДЗАКАЗ'!$D$10))</f>
        <v>0</v>
      </c>
      <c r="V1805" s="106">
        <f t="shared" si="781"/>
        <v>0</v>
      </c>
      <c r="W1805" s="106" t="e">
        <f>IF(EXACT(O1805,Y1805),M1805,M1805*(1-#REF!))</f>
        <v>#REF!</v>
      </c>
      <c r="X1805" s="106" t="e">
        <f t="shared" si="782"/>
        <v>#REF!</v>
      </c>
      <c r="Y1805" s="107" t="s">
        <v>72</v>
      </c>
      <c r="Z1805" s="103">
        <f t="shared" si="778"/>
        <v>0</v>
      </c>
      <c r="AA1805" s="103">
        <f t="shared" si="779"/>
        <v>0</v>
      </c>
      <c r="AB1805" s="128" t="str">
        <f t="shared" si="783"/>
        <v/>
      </c>
      <c r="AC1805" s="128" t="e">
        <f t="shared" si="784"/>
        <v>#REF!</v>
      </c>
    </row>
    <row r="1806" spans="1:29" ht="50.1" customHeight="1">
      <c r="A1806" s="171"/>
      <c r="B1806" s="171"/>
      <c r="C1806" s="174"/>
      <c r="D1806" s="174"/>
      <c r="E1806" s="131"/>
      <c r="F1806" s="177"/>
      <c r="G1806" s="180"/>
      <c r="H1806" s="163"/>
      <c r="I1806" s="165"/>
      <c r="J1806" s="168"/>
      <c r="K1806" s="62"/>
      <c r="L1806" s="63"/>
      <c r="M1806" s="63"/>
      <c r="N1806" s="142"/>
      <c r="O1806" s="127"/>
      <c r="P1806" s="100"/>
      <c r="Q1806" s="63">
        <f t="shared" si="780"/>
        <v>0</v>
      </c>
      <c r="R1806" s="64"/>
      <c r="S1806" s="67"/>
      <c r="T1806" s="46"/>
      <c r="U1806" s="106">
        <f>IF(EXACT(O1806,Y1806),M1806,M1806*(1-'Расчет ПРЕДЗАКАЗ'!$D$10))</f>
        <v>0</v>
      </c>
      <c r="V1806" s="106">
        <f t="shared" si="781"/>
        <v>0</v>
      </c>
      <c r="W1806" s="106" t="e">
        <f>IF(EXACT(O1806,Y1806),M1806,M1806*(1-#REF!))</f>
        <v>#REF!</v>
      </c>
      <c r="X1806" s="106" t="e">
        <f t="shared" si="782"/>
        <v>#REF!</v>
      </c>
      <c r="Y1806" s="107" t="s">
        <v>72</v>
      </c>
      <c r="Z1806" s="103">
        <f t="shared" si="778"/>
        <v>0</v>
      </c>
      <c r="AA1806" s="103">
        <f t="shared" si="779"/>
        <v>0</v>
      </c>
      <c r="AB1806" s="128" t="str">
        <f t="shared" si="783"/>
        <v/>
      </c>
      <c r="AC1806" s="128" t="e">
        <f t="shared" si="784"/>
        <v>#REF!</v>
      </c>
    </row>
    <row r="1807" spans="1:29" ht="50.1" customHeight="1">
      <c r="A1807" s="171"/>
      <c r="B1807" s="171"/>
      <c r="C1807" s="174"/>
      <c r="D1807" s="174"/>
      <c r="E1807" s="131"/>
      <c r="F1807" s="177"/>
      <c r="G1807" s="180"/>
      <c r="H1807" s="163"/>
      <c r="I1807" s="165"/>
      <c r="J1807" s="168"/>
      <c r="K1807" s="62"/>
      <c r="L1807" s="63"/>
      <c r="M1807" s="63"/>
      <c r="N1807" s="142"/>
      <c r="O1807" s="127"/>
      <c r="P1807" s="100"/>
      <c r="Q1807" s="63">
        <f t="shared" si="780"/>
        <v>0</v>
      </c>
      <c r="R1807" s="64"/>
      <c r="S1807" s="67"/>
      <c r="T1807" s="46"/>
      <c r="U1807" s="106">
        <f>IF(EXACT(O1807,Y1807),M1807,M1807*(1-'Расчет ПРЕДЗАКАЗ'!$D$10))</f>
        <v>0</v>
      </c>
      <c r="V1807" s="106">
        <f t="shared" si="781"/>
        <v>0</v>
      </c>
      <c r="W1807" s="106" t="e">
        <f>IF(EXACT(O1807,Y1807),M1807,M1807*(1-#REF!))</f>
        <v>#REF!</v>
      </c>
      <c r="X1807" s="106" t="e">
        <f t="shared" si="782"/>
        <v>#REF!</v>
      </c>
      <c r="Y1807" s="107" t="s">
        <v>72</v>
      </c>
      <c r="Z1807" s="103">
        <f t="shared" si="778"/>
        <v>0</v>
      </c>
      <c r="AA1807" s="103">
        <f t="shared" si="779"/>
        <v>0</v>
      </c>
      <c r="AB1807" s="128" t="str">
        <f t="shared" si="783"/>
        <v/>
      </c>
      <c r="AC1807" s="128" t="e">
        <f t="shared" si="784"/>
        <v>#REF!</v>
      </c>
    </row>
    <row r="1808" spans="1:29" ht="50.1" customHeight="1">
      <c r="A1808" s="171"/>
      <c r="B1808" s="171"/>
      <c r="C1808" s="174"/>
      <c r="D1808" s="174"/>
      <c r="E1808" s="131"/>
      <c r="F1808" s="177"/>
      <c r="G1808" s="180"/>
      <c r="H1808" s="163"/>
      <c r="I1808" s="165"/>
      <c r="J1808" s="168"/>
      <c r="K1808" s="62"/>
      <c r="L1808" s="63"/>
      <c r="M1808" s="63"/>
      <c r="N1808" s="142"/>
      <c r="O1808" s="127"/>
      <c r="P1808" s="100"/>
      <c r="Q1808" s="63">
        <f t="shared" si="780"/>
        <v>0</v>
      </c>
      <c r="R1808" s="64"/>
      <c r="S1808" s="67"/>
      <c r="T1808" s="46"/>
      <c r="U1808" s="106">
        <f>IF(EXACT(O1808,Y1808),M1808,M1808*(1-'Расчет ПРЕДЗАКАЗ'!$D$10))</f>
        <v>0</v>
      </c>
      <c r="V1808" s="106">
        <f t="shared" si="781"/>
        <v>0</v>
      </c>
      <c r="W1808" s="106" t="e">
        <f>IF(EXACT(O1808,Y1808),M1808,M1808*(1-#REF!))</f>
        <v>#REF!</v>
      </c>
      <c r="X1808" s="106" t="e">
        <f t="shared" si="782"/>
        <v>#REF!</v>
      </c>
      <c r="Y1808" s="107" t="s">
        <v>72</v>
      </c>
      <c r="Z1808" s="103">
        <f t="shared" si="778"/>
        <v>0</v>
      </c>
      <c r="AA1808" s="103">
        <f t="shared" si="779"/>
        <v>0</v>
      </c>
      <c r="AB1808" s="128" t="str">
        <f t="shared" si="783"/>
        <v/>
      </c>
      <c r="AC1808" s="128" t="e">
        <f t="shared" si="784"/>
        <v>#REF!</v>
      </c>
    </row>
    <row r="1809" spans="1:29" ht="50.1" customHeight="1">
      <c r="A1809" s="171"/>
      <c r="B1809" s="171"/>
      <c r="C1809" s="174"/>
      <c r="D1809" s="174"/>
      <c r="E1809" s="131"/>
      <c r="F1809" s="177"/>
      <c r="G1809" s="180"/>
      <c r="H1809" s="163"/>
      <c r="I1809" s="165"/>
      <c r="J1809" s="168"/>
      <c r="K1809" s="62"/>
      <c r="L1809" s="63"/>
      <c r="M1809" s="63"/>
      <c r="N1809" s="65"/>
      <c r="O1809" s="127"/>
      <c r="P1809" s="100"/>
      <c r="Q1809" s="63">
        <f t="shared" si="780"/>
        <v>0</v>
      </c>
      <c r="R1809" s="65"/>
      <c r="S1809" s="67"/>
      <c r="T1809" s="40"/>
      <c r="U1809" s="106">
        <f>IF(EXACT(O1809,Y1809),M1809,M1809*(1-'Расчет ПРЕДЗАКАЗ'!$D$10))</f>
        <v>0</v>
      </c>
      <c r="V1809" s="106">
        <f t="shared" si="781"/>
        <v>0</v>
      </c>
      <c r="W1809" s="106" t="e">
        <f>IF(EXACT(O1809,Y1809),M1809,M1809*(1-#REF!))</f>
        <v>#REF!</v>
      </c>
      <c r="X1809" s="106" t="e">
        <f t="shared" si="782"/>
        <v>#REF!</v>
      </c>
      <c r="Y1809" s="107" t="s">
        <v>72</v>
      </c>
      <c r="Z1809" s="103">
        <f t="shared" si="778"/>
        <v>0</v>
      </c>
      <c r="AA1809" s="103">
        <f t="shared" si="779"/>
        <v>0</v>
      </c>
      <c r="AB1809" s="128" t="str">
        <f t="shared" si="783"/>
        <v/>
      </c>
      <c r="AC1809" s="128" t="e">
        <f t="shared" si="784"/>
        <v>#REF!</v>
      </c>
    </row>
    <row r="1810" spans="1:29" ht="50.1" customHeight="1">
      <c r="A1810" s="171"/>
      <c r="B1810" s="171"/>
      <c r="C1810" s="174"/>
      <c r="D1810" s="174"/>
      <c r="E1810" s="131"/>
      <c r="F1810" s="177"/>
      <c r="G1810" s="180"/>
      <c r="H1810" s="163"/>
      <c r="I1810" s="165"/>
      <c r="J1810" s="168"/>
      <c r="K1810" s="62"/>
      <c r="L1810" s="63"/>
      <c r="M1810" s="63"/>
      <c r="N1810" s="65"/>
      <c r="O1810" s="127"/>
      <c r="P1810" s="100"/>
      <c r="Q1810" s="63">
        <f t="shared" si="780"/>
        <v>0</v>
      </c>
      <c r="R1810" s="65"/>
      <c r="S1810" s="67"/>
      <c r="T1810" s="40"/>
      <c r="U1810" s="106">
        <f>IF(EXACT(O1810,Y1810),M1810,M1810*(1-'Расчет ПРЕДЗАКАЗ'!$D$10))</f>
        <v>0</v>
      </c>
      <c r="V1810" s="106">
        <f t="shared" si="781"/>
        <v>0</v>
      </c>
      <c r="W1810" s="106" t="e">
        <f>IF(EXACT(O1810,Y1810),M1810,M1810*(1-#REF!))</f>
        <v>#REF!</v>
      </c>
      <c r="X1810" s="106" t="e">
        <f t="shared" si="782"/>
        <v>#REF!</v>
      </c>
      <c r="Y1810" s="107" t="s">
        <v>72</v>
      </c>
      <c r="Z1810" s="103">
        <f t="shared" si="778"/>
        <v>0</v>
      </c>
      <c r="AA1810" s="103">
        <f t="shared" si="779"/>
        <v>0</v>
      </c>
      <c r="AB1810" s="128" t="str">
        <f t="shared" si="783"/>
        <v/>
      </c>
      <c r="AC1810" s="128" t="e">
        <f t="shared" si="784"/>
        <v>#REF!</v>
      </c>
    </row>
    <row r="1811" spans="1:29" ht="50.1" customHeight="1">
      <c r="A1811" s="171"/>
      <c r="B1811" s="171"/>
      <c r="C1811" s="174"/>
      <c r="D1811" s="174"/>
      <c r="E1811" s="131"/>
      <c r="F1811" s="177"/>
      <c r="G1811" s="180"/>
      <c r="H1811" s="163"/>
      <c r="I1811" s="165"/>
      <c r="J1811" s="168"/>
      <c r="K1811" s="62"/>
      <c r="L1811" s="63"/>
      <c r="M1811" s="63"/>
      <c r="N1811" s="65"/>
      <c r="O1811" s="127"/>
      <c r="P1811" s="100"/>
      <c r="Q1811" s="63">
        <f t="shared" si="780"/>
        <v>0</v>
      </c>
      <c r="R1811" s="65"/>
      <c r="S1811" s="67"/>
      <c r="T1811" s="40"/>
      <c r="U1811" s="106">
        <f>IF(EXACT(O1811,Y1811),M1811,M1811*(1-'Расчет ПРЕДЗАКАЗ'!$D$10))</f>
        <v>0</v>
      </c>
      <c r="V1811" s="106">
        <f t="shared" si="781"/>
        <v>0</v>
      </c>
      <c r="W1811" s="106" t="e">
        <f>IF(EXACT(O1811,Y1811),M1811,M1811*(1-#REF!))</f>
        <v>#REF!</v>
      </c>
      <c r="X1811" s="106" t="e">
        <f t="shared" si="782"/>
        <v>#REF!</v>
      </c>
      <c r="Y1811" s="107" t="s">
        <v>72</v>
      </c>
      <c r="Z1811" s="103">
        <f t="shared" si="778"/>
        <v>0</v>
      </c>
      <c r="AA1811" s="103">
        <f t="shared" si="779"/>
        <v>0</v>
      </c>
      <c r="AB1811" s="128" t="str">
        <f t="shared" si="783"/>
        <v/>
      </c>
      <c r="AC1811" s="128" t="e">
        <f t="shared" si="784"/>
        <v>#REF!</v>
      </c>
    </row>
    <row r="1812" spans="1:29" ht="50.1" customHeight="1">
      <c r="A1812" s="171"/>
      <c r="B1812" s="171"/>
      <c r="C1812" s="174"/>
      <c r="D1812" s="174"/>
      <c r="E1812" s="131"/>
      <c r="F1812" s="177"/>
      <c r="G1812" s="180"/>
      <c r="H1812" s="163"/>
      <c r="I1812" s="165"/>
      <c r="J1812" s="168"/>
      <c r="K1812" s="62"/>
      <c r="L1812" s="63"/>
      <c r="M1812" s="63"/>
      <c r="N1812" s="65"/>
      <c r="O1812" s="127"/>
      <c r="P1812" s="100"/>
      <c r="Q1812" s="63">
        <f t="shared" si="780"/>
        <v>0</v>
      </c>
      <c r="R1812" s="65"/>
      <c r="S1812" s="67"/>
      <c r="T1812" s="40"/>
      <c r="U1812" s="106">
        <f>IF(EXACT(O1812,Y1812),M1812,M1812*(1-'Расчет ПРЕДЗАКАЗ'!$D$10))</f>
        <v>0</v>
      </c>
      <c r="V1812" s="106">
        <f t="shared" si="781"/>
        <v>0</v>
      </c>
      <c r="W1812" s="106" t="e">
        <f>IF(EXACT(O1812,Y1812),M1812,M1812*(1-#REF!))</f>
        <v>#REF!</v>
      </c>
      <c r="X1812" s="106" t="e">
        <f t="shared" si="782"/>
        <v>#REF!</v>
      </c>
      <c r="Y1812" s="107" t="s">
        <v>72</v>
      </c>
      <c r="Z1812" s="103">
        <f t="shared" si="778"/>
        <v>0</v>
      </c>
      <c r="AA1812" s="103">
        <f t="shared" si="779"/>
        <v>0</v>
      </c>
      <c r="AB1812" s="128" t="str">
        <f t="shared" si="783"/>
        <v/>
      </c>
      <c r="AC1812" s="128" t="e">
        <f t="shared" si="784"/>
        <v>#REF!</v>
      </c>
    </row>
    <row r="1813" spans="1:29" ht="50.1" customHeight="1">
      <c r="A1813" s="171"/>
      <c r="B1813" s="171"/>
      <c r="C1813" s="174"/>
      <c r="D1813" s="174"/>
      <c r="E1813" s="131"/>
      <c r="F1813" s="177"/>
      <c r="G1813" s="180"/>
      <c r="H1813" s="163"/>
      <c r="I1813" s="165"/>
      <c r="J1813" s="168"/>
      <c r="K1813" s="62"/>
      <c r="L1813" s="63"/>
      <c r="M1813" s="63"/>
      <c r="N1813" s="65"/>
      <c r="O1813" s="127"/>
      <c r="P1813" s="100"/>
      <c r="Q1813" s="63">
        <f t="shared" si="780"/>
        <v>0</v>
      </c>
      <c r="R1813" s="65"/>
      <c r="S1813" s="67"/>
      <c r="T1813" s="40"/>
      <c r="U1813" s="106">
        <f>IF(EXACT(O1813,Y1813),M1813,M1813*(1-'Расчет ПРЕДЗАКАЗ'!$D$10))</f>
        <v>0</v>
      </c>
      <c r="V1813" s="106">
        <f t="shared" si="781"/>
        <v>0</v>
      </c>
      <c r="W1813" s="106" t="e">
        <f>IF(EXACT(O1813,Y1813),M1813,M1813*(1-#REF!))</f>
        <v>#REF!</v>
      </c>
      <c r="X1813" s="106" t="e">
        <f t="shared" si="782"/>
        <v>#REF!</v>
      </c>
      <c r="Y1813" s="107" t="s">
        <v>72</v>
      </c>
      <c r="Z1813" s="103">
        <f t="shared" si="778"/>
        <v>0</v>
      </c>
      <c r="AA1813" s="103">
        <f t="shared" si="779"/>
        <v>0</v>
      </c>
      <c r="AB1813" s="128" t="str">
        <f t="shared" si="783"/>
        <v/>
      </c>
      <c r="AC1813" s="128" t="e">
        <f t="shared" si="784"/>
        <v>#REF!</v>
      </c>
    </row>
    <row r="1814" spans="1:29" ht="50.1" customHeight="1">
      <c r="A1814" s="172"/>
      <c r="B1814" s="172"/>
      <c r="C1814" s="175"/>
      <c r="D1814" s="175"/>
      <c r="E1814" s="132"/>
      <c r="F1814" s="178"/>
      <c r="G1814" s="181"/>
      <c r="H1814" s="164"/>
      <c r="I1814" s="166"/>
      <c r="J1814" s="169"/>
      <c r="K1814" s="62"/>
      <c r="L1814" s="63"/>
      <c r="M1814" s="63"/>
      <c r="N1814" s="65"/>
      <c r="O1814" s="127"/>
      <c r="P1814" s="100"/>
      <c r="Q1814" s="63">
        <f t="shared" si="780"/>
        <v>0</v>
      </c>
      <c r="R1814" s="65"/>
      <c r="S1814" s="64"/>
      <c r="T1814" s="40"/>
      <c r="U1814" s="106">
        <f>IF(EXACT(O1814,Y1814),M1814,M1814*(1-'Расчет ПРЕДЗАКАЗ'!$D$10))</f>
        <v>0</v>
      </c>
      <c r="V1814" s="106">
        <f t="shared" si="781"/>
        <v>0</v>
      </c>
      <c r="W1814" s="106" t="e">
        <f>IF(EXACT(O1814,Y1814),M1814,M1814*(1-#REF!))</f>
        <v>#REF!</v>
      </c>
      <c r="X1814" s="106" t="e">
        <f t="shared" si="782"/>
        <v>#REF!</v>
      </c>
      <c r="Y1814" s="107" t="s">
        <v>72</v>
      </c>
      <c r="Z1814" s="103">
        <f t="shared" si="778"/>
        <v>0</v>
      </c>
      <c r="AA1814" s="103">
        <f t="shared" si="779"/>
        <v>0</v>
      </c>
      <c r="AB1814" s="128" t="str">
        <f t="shared" si="783"/>
        <v/>
      </c>
      <c r="AC1814" s="128" t="e">
        <f t="shared" si="784"/>
        <v>#REF!</v>
      </c>
    </row>
    <row r="1815" spans="1:29" ht="11.25" customHeight="1" thickBot="1"/>
    <row r="1816" spans="1:29" ht="50.1" customHeight="1">
      <c r="A1816" s="170">
        <v>618</v>
      </c>
      <c r="B1816" s="170" t="s">
        <v>4846</v>
      </c>
      <c r="C1816" s="173" t="s">
        <v>4847</v>
      </c>
      <c r="D1816" s="173" t="s">
        <v>77</v>
      </c>
      <c r="E1816" s="131"/>
      <c r="F1816" s="196" t="s">
        <v>978</v>
      </c>
      <c r="G1816" s="179" t="s">
        <v>4684</v>
      </c>
      <c r="H1816" s="162" t="s">
        <v>1052</v>
      </c>
      <c r="I1816" s="195" t="s">
        <v>4848</v>
      </c>
      <c r="J1816" s="167" t="s">
        <v>19</v>
      </c>
      <c r="K1816" s="62" t="s">
        <v>1007</v>
      </c>
      <c r="L1816" s="63">
        <v>830</v>
      </c>
      <c r="M1816" s="63">
        <v>518</v>
      </c>
      <c r="N1816" s="142" t="s">
        <v>4849</v>
      </c>
      <c r="O1816" s="127" t="s">
        <v>72</v>
      </c>
      <c r="P1816" s="100"/>
      <c r="Q1816" s="63">
        <f>P1816*M1816</f>
        <v>0</v>
      </c>
      <c r="R1816" s="64"/>
      <c r="S1816" s="67">
        <v>51</v>
      </c>
      <c r="T1816" s="61"/>
      <c r="U1816" s="106">
        <f>IF(EXACT(O1816,Y1816),M1816,M1816*(1-'Расчет ПРЕДЗАКАЗ'!$D$10))</f>
        <v>518</v>
      </c>
      <c r="V1816" s="106">
        <f>P1816*U1816</f>
        <v>0</v>
      </c>
      <c r="W1816" s="106">
        <f>IF(EXACT(O1816,Y1816),M1816,M1816*(1-#REF!))</f>
        <v>518</v>
      </c>
      <c r="X1816" s="106">
        <f>P1816*W1816</f>
        <v>0</v>
      </c>
      <c r="Y1816" s="107" t="s">
        <v>72</v>
      </c>
      <c r="Z1816" s="103">
        <f t="shared" ref="Z1816:Z1830" si="785">IF(EXACT(O1816,Y1816),Q1816,0)</f>
        <v>0</v>
      </c>
      <c r="AA1816" s="103">
        <f t="shared" ref="AA1816:AA1830" si="786">IF(Z1816=0,Q1816,0)</f>
        <v>0</v>
      </c>
      <c r="AB1816" s="128">
        <f>IF(U1816=0,"",L1816/U1816-1)</f>
        <v>0.60231660231660222</v>
      </c>
      <c r="AC1816" s="128">
        <f>IF(W1816=0,"",L1816/W1816-1)</f>
        <v>0.60231660231660222</v>
      </c>
    </row>
    <row r="1817" spans="1:29" ht="50.1" customHeight="1">
      <c r="A1817" s="171"/>
      <c r="B1817" s="171"/>
      <c r="C1817" s="174"/>
      <c r="D1817" s="174"/>
      <c r="E1817" s="131"/>
      <c r="F1817" s="177"/>
      <c r="G1817" s="180"/>
      <c r="H1817" s="163"/>
      <c r="I1817" s="165"/>
      <c r="J1817" s="168"/>
      <c r="K1817" s="62" t="s">
        <v>981</v>
      </c>
      <c r="L1817" s="63">
        <v>830</v>
      </c>
      <c r="M1817" s="63">
        <v>518</v>
      </c>
      <c r="N1817" s="142" t="s">
        <v>4850</v>
      </c>
      <c r="O1817" s="127" t="s">
        <v>72</v>
      </c>
      <c r="P1817" s="100"/>
      <c r="Q1817" s="63">
        <f t="shared" ref="Q1817:Q1830" si="787">P1817*M1817</f>
        <v>0</v>
      </c>
      <c r="R1817" s="64"/>
      <c r="S1817" s="67">
        <v>20</v>
      </c>
      <c r="T1817" s="46"/>
      <c r="U1817" s="106">
        <f>IF(EXACT(O1817,Y1817),M1817,M1817*(1-'Расчет ПРЕДЗАКАЗ'!$D$10))</f>
        <v>518</v>
      </c>
      <c r="V1817" s="106">
        <f t="shared" ref="V1817:V1830" si="788">P1817*U1817</f>
        <v>0</v>
      </c>
      <c r="W1817" s="106">
        <f>IF(EXACT(O1817,Y1817),M1817,M1817*(1-#REF!))</f>
        <v>518</v>
      </c>
      <c r="X1817" s="106">
        <f t="shared" ref="X1817:X1830" si="789">P1817*W1817</f>
        <v>0</v>
      </c>
      <c r="Y1817" s="107" t="s">
        <v>72</v>
      </c>
      <c r="Z1817" s="103">
        <f t="shared" si="785"/>
        <v>0</v>
      </c>
      <c r="AA1817" s="103">
        <f t="shared" si="786"/>
        <v>0</v>
      </c>
      <c r="AB1817" s="128">
        <f t="shared" ref="AB1817:AB1830" si="790">IF(U1817=0,"",L1817/U1817-1)</f>
        <v>0.60231660231660222</v>
      </c>
      <c r="AC1817" s="128">
        <f t="shared" ref="AC1817:AC1830" si="791">IF(W1817=0,"",L1817/W1817-1)</f>
        <v>0.60231660231660222</v>
      </c>
    </row>
    <row r="1818" spans="1:29" ht="50.1" customHeight="1">
      <c r="A1818" s="171"/>
      <c r="B1818" s="171"/>
      <c r="C1818" s="174"/>
      <c r="D1818" s="174"/>
      <c r="E1818" s="131"/>
      <c r="F1818" s="177"/>
      <c r="G1818" s="180"/>
      <c r="H1818" s="163"/>
      <c r="I1818" s="165"/>
      <c r="J1818" s="168"/>
      <c r="K1818" s="62" t="s">
        <v>1741</v>
      </c>
      <c r="L1818" s="63">
        <v>830</v>
      </c>
      <c r="M1818" s="63">
        <v>518</v>
      </c>
      <c r="N1818" s="142" t="s">
        <v>4851</v>
      </c>
      <c r="O1818" s="127" t="s">
        <v>72</v>
      </c>
      <c r="P1818" s="100"/>
      <c r="Q1818" s="63">
        <f t="shared" si="787"/>
        <v>0</v>
      </c>
      <c r="R1818" s="64"/>
      <c r="S1818" s="67">
        <v>6</v>
      </c>
      <c r="T1818" s="46"/>
      <c r="U1818" s="106">
        <f>IF(EXACT(O1818,Y1818),M1818,M1818*(1-'Расчет ПРЕДЗАКАЗ'!$D$10))</f>
        <v>518</v>
      </c>
      <c r="V1818" s="106">
        <f t="shared" si="788"/>
        <v>0</v>
      </c>
      <c r="W1818" s="106">
        <f>IF(EXACT(O1818,Y1818),M1818,M1818*(1-#REF!))</f>
        <v>518</v>
      </c>
      <c r="X1818" s="106">
        <f t="shared" si="789"/>
        <v>0</v>
      </c>
      <c r="Y1818" s="107" t="s">
        <v>72</v>
      </c>
      <c r="Z1818" s="103">
        <f t="shared" si="785"/>
        <v>0</v>
      </c>
      <c r="AA1818" s="103">
        <f t="shared" si="786"/>
        <v>0</v>
      </c>
      <c r="AB1818" s="128">
        <f t="shared" si="790"/>
        <v>0.60231660231660222</v>
      </c>
      <c r="AC1818" s="128">
        <f t="shared" si="791"/>
        <v>0.60231660231660222</v>
      </c>
    </row>
    <row r="1819" spans="1:29" ht="50.1" customHeight="1">
      <c r="A1819" s="171"/>
      <c r="B1819" s="171"/>
      <c r="C1819" s="174"/>
      <c r="D1819" s="174"/>
      <c r="E1819" s="131"/>
      <c r="F1819" s="177"/>
      <c r="G1819" s="180"/>
      <c r="H1819" s="163"/>
      <c r="I1819" s="165"/>
      <c r="J1819" s="168"/>
      <c r="K1819" s="62"/>
      <c r="L1819" s="63"/>
      <c r="M1819" s="63"/>
      <c r="N1819" s="142"/>
      <c r="O1819" s="127"/>
      <c r="P1819" s="100"/>
      <c r="Q1819" s="63">
        <f t="shared" si="787"/>
        <v>0</v>
      </c>
      <c r="R1819" s="64"/>
      <c r="S1819" s="67"/>
      <c r="T1819" s="46"/>
      <c r="U1819" s="106">
        <f>IF(EXACT(O1819,Y1819),M1819,M1819*(1-'Расчет ПРЕДЗАКАЗ'!$D$10))</f>
        <v>0</v>
      </c>
      <c r="V1819" s="106">
        <f t="shared" si="788"/>
        <v>0</v>
      </c>
      <c r="W1819" s="106" t="e">
        <f>IF(EXACT(O1819,Y1819),M1819,M1819*(1-#REF!))</f>
        <v>#REF!</v>
      </c>
      <c r="X1819" s="106" t="e">
        <f t="shared" si="789"/>
        <v>#REF!</v>
      </c>
      <c r="Y1819" s="107" t="s">
        <v>72</v>
      </c>
      <c r="Z1819" s="103">
        <f t="shared" si="785"/>
        <v>0</v>
      </c>
      <c r="AA1819" s="103">
        <f t="shared" si="786"/>
        <v>0</v>
      </c>
      <c r="AB1819" s="128" t="str">
        <f t="shared" si="790"/>
        <v/>
      </c>
      <c r="AC1819" s="128" t="e">
        <f t="shared" si="791"/>
        <v>#REF!</v>
      </c>
    </row>
    <row r="1820" spans="1:29" ht="50.1" customHeight="1">
      <c r="A1820" s="171"/>
      <c r="B1820" s="171"/>
      <c r="C1820" s="174"/>
      <c r="D1820" s="174"/>
      <c r="E1820" s="131"/>
      <c r="F1820" s="177"/>
      <c r="G1820" s="180"/>
      <c r="H1820" s="163"/>
      <c r="I1820" s="165"/>
      <c r="J1820" s="168"/>
      <c r="K1820" s="62"/>
      <c r="L1820" s="63"/>
      <c r="M1820" s="63"/>
      <c r="N1820" s="142"/>
      <c r="O1820" s="127"/>
      <c r="P1820" s="100"/>
      <c r="Q1820" s="63">
        <f t="shared" si="787"/>
        <v>0</v>
      </c>
      <c r="R1820" s="64"/>
      <c r="S1820" s="67"/>
      <c r="T1820" s="46"/>
      <c r="U1820" s="106">
        <f>IF(EXACT(O1820,Y1820),M1820,M1820*(1-'Расчет ПРЕДЗАКАЗ'!$D$10))</f>
        <v>0</v>
      </c>
      <c r="V1820" s="106">
        <f t="shared" si="788"/>
        <v>0</v>
      </c>
      <c r="W1820" s="106" t="e">
        <f>IF(EXACT(O1820,Y1820),M1820,M1820*(1-#REF!))</f>
        <v>#REF!</v>
      </c>
      <c r="X1820" s="106" t="e">
        <f t="shared" si="789"/>
        <v>#REF!</v>
      </c>
      <c r="Y1820" s="107" t="s">
        <v>72</v>
      </c>
      <c r="Z1820" s="103">
        <f t="shared" si="785"/>
        <v>0</v>
      </c>
      <c r="AA1820" s="103">
        <f t="shared" si="786"/>
        <v>0</v>
      </c>
      <c r="AB1820" s="128" t="str">
        <f t="shared" si="790"/>
        <v/>
      </c>
      <c r="AC1820" s="128" t="e">
        <f t="shared" si="791"/>
        <v>#REF!</v>
      </c>
    </row>
    <row r="1821" spans="1:29" ht="50.1" customHeight="1">
      <c r="A1821" s="171"/>
      <c r="B1821" s="171"/>
      <c r="C1821" s="174"/>
      <c r="D1821" s="174"/>
      <c r="E1821" s="131"/>
      <c r="F1821" s="177"/>
      <c r="G1821" s="180"/>
      <c r="H1821" s="163"/>
      <c r="I1821" s="165"/>
      <c r="J1821" s="168"/>
      <c r="K1821" s="62"/>
      <c r="L1821" s="63"/>
      <c r="M1821" s="63"/>
      <c r="N1821" s="142"/>
      <c r="O1821" s="127"/>
      <c r="P1821" s="100"/>
      <c r="Q1821" s="63">
        <f t="shared" si="787"/>
        <v>0</v>
      </c>
      <c r="R1821" s="64"/>
      <c r="S1821" s="67"/>
      <c r="T1821" s="46"/>
      <c r="U1821" s="106">
        <f>IF(EXACT(O1821,Y1821),M1821,M1821*(1-'Расчет ПРЕДЗАКАЗ'!$D$10))</f>
        <v>0</v>
      </c>
      <c r="V1821" s="106">
        <f t="shared" si="788"/>
        <v>0</v>
      </c>
      <c r="W1821" s="106" t="e">
        <f>IF(EXACT(O1821,Y1821),M1821,M1821*(1-#REF!))</f>
        <v>#REF!</v>
      </c>
      <c r="X1821" s="106" t="e">
        <f t="shared" si="789"/>
        <v>#REF!</v>
      </c>
      <c r="Y1821" s="107" t="s">
        <v>72</v>
      </c>
      <c r="Z1821" s="103">
        <f t="shared" si="785"/>
        <v>0</v>
      </c>
      <c r="AA1821" s="103">
        <f t="shared" si="786"/>
        <v>0</v>
      </c>
      <c r="AB1821" s="128" t="str">
        <f t="shared" si="790"/>
        <v/>
      </c>
      <c r="AC1821" s="128" t="e">
        <f t="shared" si="791"/>
        <v>#REF!</v>
      </c>
    </row>
    <row r="1822" spans="1:29" ht="50.1" customHeight="1">
      <c r="A1822" s="171"/>
      <c r="B1822" s="171"/>
      <c r="C1822" s="174"/>
      <c r="D1822" s="174"/>
      <c r="E1822" s="131"/>
      <c r="F1822" s="177"/>
      <c r="G1822" s="180"/>
      <c r="H1822" s="163"/>
      <c r="I1822" s="165"/>
      <c r="J1822" s="168"/>
      <c r="K1822" s="62"/>
      <c r="L1822" s="63"/>
      <c r="M1822" s="63"/>
      <c r="N1822" s="142"/>
      <c r="O1822" s="127"/>
      <c r="P1822" s="100"/>
      <c r="Q1822" s="63">
        <f t="shared" si="787"/>
        <v>0</v>
      </c>
      <c r="R1822" s="64"/>
      <c r="S1822" s="67"/>
      <c r="T1822" s="46"/>
      <c r="U1822" s="106">
        <f>IF(EXACT(O1822,Y1822),M1822,M1822*(1-'Расчет ПРЕДЗАКАЗ'!$D$10))</f>
        <v>0</v>
      </c>
      <c r="V1822" s="106">
        <f t="shared" si="788"/>
        <v>0</v>
      </c>
      <c r="W1822" s="106" t="e">
        <f>IF(EXACT(O1822,Y1822),M1822,M1822*(1-#REF!))</f>
        <v>#REF!</v>
      </c>
      <c r="X1822" s="106" t="e">
        <f t="shared" si="789"/>
        <v>#REF!</v>
      </c>
      <c r="Y1822" s="107" t="s">
        <v>72</v>
      </c>
      <c r="Z1822" s="103">
        <f t="shared" si="785"/>
        <v>0</v>
      </c>
      <c r="AA1822" s="103">
        <f t="shared" si="786"/>
        <v>0</v>
      </c>
      <c r="AB1822" s="128" t="str">
        <f t="shared" si="790"/>
        <v/>
      </c>
      <c r="AC1822" s="128" t="e">
        <f t="shared" si="791"/>
        <v>#REF!</v>
      </c>
    </row>
    <row r="1823" spans="1:29" ht="50.1" customHeight="1">
      <c r="A1823" s="171"/>
      <c r="B1823" s="171"/>
      <c r="C1823" s="174"/>
      <c r="D1823" s="174"/>
      <c r="E1823" s="131"/>
      <c r="F1823" s="177"/>
      <c r="G1823" s="180"/>
      <c r="H1823" s="163"/>
      <c r="I1823" s="165"/>
      <c r="J1823" s="168"/>
      <c r="K1823" s="62"/>
      <c r="L1823" s="63"/>
      <c r="M1823" s="63"/>
      <c r="N1823" s="142"/>
      <c r="O1823" s="127"/>
      <c r="P1823" s="100"/>
      <c r="Q1823" s="63">
        <f t="shared" si="787"/>
        <v>0</v>
      </c>
      <c r="R1823" s="64"/>
      <c r="S1823" s="67"/>
      <c r="T1823" s="46"/>
      <c r="U1823" s="106">
        <f>IF(EXACT(O1823,Y1823),M1823,M1823*(1-'Расчет ПРЕДЗАКАЗ'!$D$10))</f>
        <v>0</v>
      </c>
      <c r="V1823" s="106">
        <f t="shared" si="788"/>
        <v>0</v>
      </c>
      <c r="W1823" s="106" t="e">
        <f>IF(EXACT(O1823,Y1823),M1823,M1823*(1-#REF!))</f>
        <v>#REF!</v>
      </c>
      <c r="X1823" s="106" t="e">
        <f t="shared" si="789"/>
        <v>#REF!</v>
      </c>
      <c r="Y1823" s="107" t="s">
        <v>72</v>
      </c>
      <c r="Z1823" s="103">
        <f t="shared" si="785"/>
        <v>0</v>
      </c>
      <c r="AA1823" s="103">
        <f t="shared" si="786"/>
        <v>0</v>
      </c>
      <c r="AB1823" s="128" t="str">
        <f t="shared" si="790"/>
        <v/>
      </c>
      <c r="AC1823" s="128" t="e">
        <f t="shared" si="791"/>
        <v>#REF!</v>
      </c>
    </row>
    <row r="1824" spans="1:29" ht="50.1" customHeight="1">
      <c r="A1824" s="171"/>
      <c r="B1824" s="171"/>
      <c r="C1824" s="174"/>
      <c r="D1824" s="174"/>
      <c r="E1824" s="131"/>
      <c r="F1824" s="177"/>
      <c r="G1824" s="180"/>
      <c r="H1824" s="163"/>
      <c r="I1824" s="165"/>
      <c r="J1824" s="168"/>
      <c r="K1824" s="62"/>
      <c r="L1824" s="63"/>
      <c r="M1824" s="63"/>
      <c r="N1824" s="142"/>
      <c r="O1824" s="127"/>
      <c r="P1824" s="100"/>
      <c r="Q1824" s="63">
        <f t="shared" si="787"/>
        <v>0</v>
      </c>
      <c r="R1824" s="64"/>
      <c r="S1824" s="67"/>
      <c r="T1824" s="46"/>
      <c r="U1824" s="106">
        <f>IF(EXACT(O1824,Y1824),M1824,M1824*(1-'Расчет ПРЕДЗАКАЗ'!$D$10))</f>
        <v>0</v>
      </c>
      <c r="V1824" s="106">
        <f t="shared" si="788"/>
        <v>0</v>
      </c>
      <c r="W1824" s="106" t="e">
        <f>IF(EXACT(O1824,Y1824),M1824,M1824*(1-#REF!))</f>
        <v>#REF!</v>
      </c>
      <c r="X1824" s="106" t="e">
        <f t="shared" si="789"/>
        <v>#REF!</v>
      </c>
      <c r="Y1824" s="107" t="s">
        <v>72</v>
      </c>
      <c r="Z1824" s="103">
        <f t="shared" si="785"/>
        <v>0</v>
      </c>
      <c r="AA1824" s="103">
        <f t="shared" si="786"/>
        <v>0</v>
      </c>
      <c r="AB1824" s="128" t="str">
        <f t="shared" si="790"/>
        <v/>
      </c>
      <c r="AC1824" s="128" t="e">
        <f t="shared" si="791"/>
        <v>#REF!</v>
      </c>
    </row>
    <row r="1825" spans="1:29" ht="50.1" customHeight="1">
      <c r="A1825" s="171"/>
      <c r="B1825" s="171"/>
      <c r="C1825" s="174"/>
      <c r="D1825" s="174"/>
      <c r="E1825" s="131"/>
      <c r="F1825" s="177"/>
      <c r="G1825" s="180"/>
      <c r="H1825" s="163"/>
      <c r="I1825" s="165"/>
      <c r="J1825" s="168"/>
      <c r="K1825" s="62"/>
      <c r="L1825" s="63"/>
      <c r="M1825" s="63"/>
      <c r="N1825" s="65"/>
      <c r="O1825" s="127"/>
      <c r="P1825" s="100"/>
      <c r="Q1825" s="63">
        <f t="shared" si="787"/>
        <v>0</v>
      </c>
      <c r="R1825" s="65"/>
      <c r="S1825" s="67"/>
      <c r="T1825" s="40"/>
      <c r="U1825" s="106">
        <f>IF(EXACT(O1825,Y1825),M1825,M1825*(1-'Расчет ПРЕДЗАКАЗ'!$D$10))</f>
        <v>0</v>
      </c>
      <c r="V1825" s="106">
        <f t="shared" si="788"/>
        <v>0</v>
      </c>
      <c r="W1825" s="106" t="e">
        <f>IF(EXACT(O1825,Y1825),M1825,M1825*(1-#REF!))</f>
        <v>#REF!</v>
      </c>
      <c r="X1825" s="106" t="e">
        <f t="shared" si="789"/>
        <v>#REF!</v>
      </c>
      <c r="Y1825" s="107" t="s">
        <v>72</v>
      </c>
      <c r="Z1825" s="103">
        <f t="shared" si="785"/>
        <v>0</v>
      </c>
      <c r="AA1825" s="103">
        <f t="shared" si="786"/>
        <v>0</v>
      </c>
      <c r="AB1825" s="128" t="str">
        <f t="shared" si="790"/>
        <v/>
      </c>
      <c r="AC1825" s="128" t="e">
        <f t="shared" si="791"/>
        <v>#REF!</v>
      </c>
    </row>
    <row r="1826" spans="1:29" ht="50.1" customHeight="1">
      <c r="A1826" s="171"/>
      <c r="B1826" s="171"/>
      <c r="C1826" s="174"/>
      <c r="D1826" s="174"/>
      <c r="E1826" s="131"/>
      <c r="F1826" s="177"/>
      <c r="G1826" s="180"/>
      <c r="H1826" s="163"/>
      <c r="I1826" s="165"/>
      <c r="J1826" s="168"/>
      <c r="K1826" s="62"/>
      <c r="L1826" s="63"/>
      <c r="M1826" s="63"/>
      <c r="N1826" s="65"/>
      <c r="O1826" s="127"/>
      <c r="P1826" s="100"/>
      <c r="Q1826" s="63">
        <f t="shared" si="787"/>
        <v>0</v>
      </c>
      <c r="R1826" s="65"/>
      <c r="S1826" s="67"/>
      <c r="T1826" s="40"/>
      <c r="U1826" s="106">
        <f>IF(EXACT(O1826,Y1826),M1826,M1826*(1-'Расчет ПРЕДЗАКАЗ'!$D$10))</f>
        <v>0</v>
      </c>
      <c r="V1826" s="106">
        <f t="shared" si="788"/>
        <v>0</v>
      </c>
      <c r="W1826" s="106" t="e">
        <f>IF(EXACT(O1826,Y1826),M1826,M1826*(1-#REF!))</f>
        <v>#REF!</v>
      </c>
      <c r="X1826" s="106" t="e">
        <f t="shared" si="789"/>
        <v>#REF!</v>
      </c>
      <c r="Y1826" s="107" t="s">
        <v>72</v>
      </c>
      <c r="Z1826" s="103">
        <f t="shared" si="785"/>
        <v>0</v>
      </c>
      <c r="AA1826" s="103">
        <f t="shared" si="786"/>
        <v>0</v>
      </c>
      <c r="AB1826" s="128" t="str">
        <f t="shared" si="790"/>
        <v/>
      </c>
      <c r="AC1826" s="128" t="e">
        <f t="shared" si="791"/>
        <v>#REF!</v>
      </c>
    </row>
    <row r="1827" spans="1:29" ht="50.1" customHeight="1">
      <c r="A1827" s="171"/>
      <c r="B1827" s="171"/>
      <c r="C1827" s="174"/>
      <c r="D1827" s="174"/>
      <c r="E1827" s="131"/>
      <c r="F1827" s="177"/>
      <c r="G1827" s="180"/>
      <c r="H1827" s="163"/>
      <c r="I1827" s="165"/>
      <c r="J1827" s="168"/>
      <c r="K1827" s="62"/>
      <c r="L1827" s="63"/>
      <c r="M1827" s="63"/>
      <c r="N1827" s="65"/>
      <c r="O1827" s="127"/>
      <c r="P1827" s="100"/>
      <c r="Q1827" s="63">
        <f t="shared" si="787"/>
        <v>0</v>
      </c>
      <c r="R1827" s="65"/>
      <c r="S1827" s="67"/>
      <c r="T1827" s="40"/>
      <c r="U1827" s="106">
        <f>IF(EXACT(O1827,Y1827),M1827,M1827*(1-'Расчет ПРЕДЗАКАЗ'!$D$10))</f>
        <v>0</v>
      </c>
      <c r="V1827" s="106">
        <f t="shared" si="788"/>
        <v>0</v>
      </c>
      <c r="W1827" s="106" t="e">
        <f>IF(EXACT(O1827,Y1827),M1827,M1827*(1-#REF!))</f>
        <v>#REF!</v>
      </c>
      <c r="X1827" s="106" t="e">
        <f t="shared" si="789"/>
        <v>#REF!</v>
      </c>
      <c r="Y1827" s="107" t="s">
        <v>72</v>
      </c>
      <c r="Z1827" s="103">
        <f t="shared" si="785"/>
        <v>0</v>
      </c>
      <c r="AA1827" s="103">
        <f t="shared" si="786"/>
        <v>0</v>
      </c>
      <c r="AB1827" s="128" t="str">
        <f t="shared" si="790"/>
        <v/>
      </c>
      <c r="AC1827" s="128" t="e">
        <f t="shared" si="791"/>
        <v>#REF!</v>
      </c>
    </row>
    <row r="1828" spans="1:29" ht="50.1" customHeight="1">
      <c r="A1828" s="171"/>
      <c r="B1828" s="171"/>
      <c r="C1828" s="174"/>
      <c r="D1828" s="174"/>
      <c r="E1828" s="131"/>
      <c r="F1828" s="177"/>
      <c r="G1828" s="180"/>
      <c r="H1828" s="163"/>
      <c r="I1828" s="165"/>
      <c r="J1828" s="168"/>
      <c r="K1828" s="62"/>
      <c r="L1828" s="63"/>
      <c r="M1828" s="63"/>
      <c r="N1828" s="65"/>
      <c r="O1828" s="127"/>
      <c r="P1828" s="100"/>
      <c r="Q1828" s="63">
        <f t="shared" si="787"/>
        <v>0</v>
      </c>
      <c r="R1828" s="65"/>
      <c r="S1828" s="67"/>
      <c r="T1828" s="40"/>
      <c r="U1828" s="106">
        <f>IF(EXACT(O1828,Y1828),M1828,M1828*(1-'Расчет ПРЕДЗАКАЗ'!$D$10))</f>
        <v>0</v>
      </c>
      <c r="V1828" s="106">
        <f t="shared" si="788"/>
        <v>0</v>
      </c>
      <c r="W1828" s="106" t="e">
        <f>IF(EXACT(O1828,Y1828),M1828,M1828*(1-#REF!))</f>
        <v>#REF!</v>
      </c>
      <c r="X1828" s="106" t="e">
        <f t="shared" si="789"/>
        <v>#REF!</v>
      </c>
      <c r="Y1828" s="107" t="s">
        <v>72</v>
      </c>
      <c r="Z1828" s="103">
        <f t="shared" si="785"/>
        <v>0</v>
      </c>
      <c r="AA1828" s="103">
        <f t="shared" si="786"/>
        <v>0</v>
      </c>
      <c r="AB1828" s="128" t="str">
        <f t="shared" si="790"/>
        <v/>
      </c>
      <c r="AC1828" s="128" t="e">
        <f t="shared" si="791"/>
        <v>#REF!</v>
      </c>
    </row>
    <row r="1829" spans="1:29" ht="50.1" customHeight="1">
      <c r="A1829" s="171"/>
      <c r="B1829" s="171"/>
      <c r="C1829" s="174"/>
      <c r="D1829" s="174"/>
      <c r="E1829" s="131"/>
      <c r="F1829" s="177"/>
      <c r="G1829" s="180"/>
      <c r="H1829" s="163"/>
      <c r="I1829" s="165"/>
      <c r="J1829" s="168"/>
      <c r="K1829" s="62"/>
      <c r="L1829" s="63"/>
      <c r="M1829" s="63"/>
      <c r="N1829" s="65"/>
      <c r="O1829" s="127"/>
      <c r="P1829" s="100"/>
      <c r="Q1829" s="63">
        <f t="shared" si="787"/>
        <v>0</v>
      </c>
      <c r="R1829" s="65"/>
      <c r="S1829" s="67"/>
      <c r="T1829" s="40"/>
      <c r="U1829" s="106">
        <f>IF(EXACT(O1829,Y1829),M1829,M1829*(1-'Расчет ПРЕДЗАКАЗ'!$D$10))</f>
        <v>0</v>
      </c>
      <c r="V1829" s="106">
        <f t="shared" si="788"/>
        <v>0</v>
      </c>
      <c r="W1829" s="106" t="e">
        <f>IF(EXACT(O1829,Y1829),M1829,M1829*(1-#REF!))</f>
        <v>#REF!</v>
      </c>
      <c r="X1829" s="106" t="e">
        <f t="shared" si="789"/>
        <v>#REF!</v>
      </c>
      <c r="Y1829" s="107" t="s">
        <v>72</v>
      </c>
      <c r="Z1829" s="103">
        <f t="shared" si="785"/>
        <v>0</v>
      </c>
      <c r="AA1829" s="103">
        <f t="shared" si="786"/>
        <v>0</v>
      </c>
      <c r="AB1829" s="128" t="str">
        <f t="shared" si="790"/>
        <v/>
      </c>
      <c r="AC1829" s="128" t="e">
        <f t="shared" si="791"/>
        <v>#REF!</v>
      </c>
    </row>
    <row r="1830" spans="1:29" ht="50.1" customHeight="1">
      <c r="A1830" s="172"/>
      <c r="B1830" s="172"/>
      <c r="C1830" s="175"/>
      <c r="D1830" s="175"/>
      <c r="E1830" s="132"/>
      <c r="F1830" s="178"/>
      <c r="G1830" s="181"/>
      <c r="H1830" s="164"/>
      <c r="I1830" s="166"/>
      <c r="J1830" s="169"/>
      <c r="K1830" s="62"/>
      <c r="L1830" s="63"/>
      <c r="M1830" s="63"/>
      <c r="N1830" s="65"/>
      <c r="O1830" s="127"/>
      <c r="P1830" s="100"/>
      <c r="Q1830" s="63">
        <f t="shared" si="787"/>
        <v>0</v>
      </c>
      <c r="R1830" s="65"/>
      <c r="S1830" s="64"/>
      <c r="T1830" s="40"/>
      <c r="U1830" s="106">
        <f>IF(EXACT(O1830,Y1830),M1830,M1830*(1-'Расчет ПРЕДЗАКАЗ'!$D$10))</f>
        <v>0</v>
      </c>
      <c r="V1830" s="106">
        <f t="shared" si="788"/>
        <v>0</v>
      </c>
      <c r="W1830" s="106" t="e">
        <f>IF(EXACT(O1830,Y1830),M1830,M1830*(1-#REF!))</f>
        <v>#REF!</v>
      </c>
      <c r="X1830" s="106" t="e">
        <f t="shared" si="789"/>
        <v>#REF!</v>
      </c>
      <c r="Y1830" s="107" t="s">
        <v>72</v>
      </c>
      <c r="Z1830" s="103">
        <f t="shared" si="785"/>
        <v>0</v>
      </c>
      <c r="AA1830" s="103">
        <f t="shared" si="786"/>
        <v>0</v>
      </c>
      <c r="AB1830" s="128" t="str">
        <f t="shared" si="790"/>
        <v/>
      </c>
      <c r="AC1830" s="128" t="e">
        <f t="shared" si="791"/>
        <v>#REF!</v>
      </c>
    </row>
    <row r="1831" spans="1:29" ht="11.25" customHeight="1" thickBot="1"/>
    <row r="1832" spans="1:29" ht="50.1" customHeight="1">
      <c r="A1832" s="170">
        <v>619</v>
      </c>
      <c r="B1832" s="170" t="s">
        <v>4852</v>
      </c>
      <c r="C1832" s="173" t="s">
        <v>4853</v>
      </c>
      <c r="D1832" s="173" t="s">
        <v>77</v>
      </c>
      <c r="E1832" s="131"/>
      <c r="F1832" s="196" t="s">
        <v>978</v>
      </c>
      <c r="G1832" s="179" t="s">
        <v>4707</v>
      </c>
      <c r="H1832" s="162" t="s">
        <v>1052</v>
      </c>
      <c r="I1832" s="195" t="s">
        <v>2946</v>
      </c>
      <c r="J1832" s="167" t="s">
        <v>19</v>
      </c>
      <c r="K1832" s="62" t="s">
        <v>859</v>
      </c>
      <c r="L1832" s="63">
        <v>770</v>
      </c>
      <c r="M1832" s="63">
        <v>480</v>
      </c>
      <c r="N1832" s="142" t="s">
        <v>4854</v>
      </c>
      <c r="O1832" s="127" t="s">
        <v>72</v>
      </c>
      <c r="P1832" s="100"/>
      <c r="Q1832" s="63">
        <f>P1832*M1832</f>
        <v>0</v>
      </c>
      <c r="R1832" s="64"/>
      <c r="S1832" s="67">
        <v>53</v>
      </c>
      <c r="T1832" s="61"/>
      <c r="U1832" s="106">
        <f>IF(EXACT(O1832,Y1832),M1832,M1832*(1-'Расчет ПРЕДЗАКАЗ'!$D$10))</f>
        <v>480</v>
      </c>
      <c r="V1832" s="106">
        <f>P1832*U1832</f>
        <v>0</v>
      </c>
      <c r="W1832" s="106">
        <f>IF(EXACT(O1832,Y1832),M1832,M1832*(1-#REF!))</f>
        <v>480</v>
      </c>
      <c r="X1832" s="106">
        <f>P1832*W1832</f>
        <v>0</v>
      </c>
      <c r="Y1832" s="107" t="s">
        <v>72</v>
      </c>
      <c r="Z1832" s="103">
        <f t="shared" ref="Z1832:Z1846" si="792">IF(EXACT(O1832,Y1832),Q1832,0)</f>
        <v>0</v>
      </c>
      <c r="AA1832" s="103">
        <f t="shared" ref="AA1832:AA1846" si="793">IF(Z1832=0,Q1832,0)</f>
        <v>0</v>
      </c>
      <c r="AB1832" s="128">
        <f>IF(U1832=0,"",L1832/U1832-1)</f>
        <v>0.60416666666666674</v>
      </c>
      <c r="AC1832" s="128">
        <f>IF(W1832=0,"",L1832/W1832-1)</f>
        <v>0.60416666666666674</v>
      </c>
    </row>
    <row r="1833" spans="1:29" ht="50.1" customHeight="1">
      <c r="A1833" s="171"/>
      <c r="B1833" s="171"/>
      <c r="C1833" s="174"/>
      <c r="D1833" s="174"/>
      <c r="E1833" s="131"/>
      <c r="F1833" s="177"/>
      <c r="G1833" s="180"/>
      <c r="H1833" s="163"/>
      <c r="I1833" s="165"/>
      <c r="J1833" s="168"/>
      <c r="K1833" s="62" t="s">
        <v>861</v>
      </c>
      <c r="L1833" s="63">
        <v>770</v>
      </c>
      <c r="M1833" s="63">
        <v>480</v>
      </c>
      <c r="N1833" s="142" t="s">
        <v>4855</v>
      </c>
      <c r="O1833" s="127" t="s">
        <v>72</v>
      </c>
      <c r="P1833" s="100"/>
      <c r="Q1833" s="63">
        <f t="shared" ref="Q1833:Q1846" si="794">P1833*M1833</f>
        <v>0</v>
      </c>
      <c r="R1833" s="64"/>
      <c r="S1833" s="67">
        <v>41</v>
      </c>
      <c r="T1833" s="46"/>
      <c r="U1833" s="106">
        <f>IF(EXACT(O1833,Y1833),M1833,M1833*(1-'Расчет ПРЕДЗАКАЗ'!$D$10))</f>
        <v>480</v>
      </c>
      <c r="V1833" s="106">
        <f t="shared" ref="V1833:V1846" si="795">P1833*U1833</f>
        <v>0</v>
      </c>
      <c r="W1833" s="106">
        <f>IF(EXACT(O1833,Y1833),M1833,M1833*(1-#REF!))</f>
        <v>480</v>
      </c>
      <c r="X1833" s="106">
        <f t="shared" ref="X1833:X1846" si="796">P1833*W1833</f>
        <v>0</v>
      </c>
      <c r="Y1833" s="107" t="s">
        <v>72</v>
      </c>
      <c r="Z1833" s="103">
        <f t="shared" si="792"/>
        <v>0</v>
      </c>
      <c r="AA1833" s="103">
        <f t="shared" si="793"/>
        <v>0</v>
      </c>
      <c r="AB1833" s="128">
        <f t="shared" ref="AB1833:AB1846" si="797">IF(U1833=0,"",L1833/U1833-1)</f>
        <v>0.60416666666666674</v>
      </c>
      <c r="AC1833" s="128">
        <f t="shared" ref="AC1833:AC1846" si="798">IF(W1833=0,"",L1833/W1833-1)</f>
        <v>0.60416666666666674</v>
      </c>
    </row>
    <row r="1834" spans="1:29" ht="50.1" customHeight="1">
      <c r="A1834" s="171"/>
      <c r="B1834" s="171"/>
      <c r="C1834" s="174"/>
      <c r="D1834" s="174"/>
      <c r="E1834" s="131"/>
      <c r="F1834" s="177"/>
      <c r="G1834" s="180"/>
      <c r="H1834" s="163"/>
      <c r="I1834" s="165"/>
      <c r="J1834" s="168"/>
      <c r="K1834" s="62" t="s">
        <v>1007</v>
      </c>
      <c r="L1834" s="63">
        <v>770</v>
      </c>
      <c r="M1834" s="63">
        <v>480</v>
      </c>
      <c r="N1834" s="142" t="s">
        <v>4856</v>
      </c>
      <c r="O1834" s="127" t="s">
        <v>72</v>
      </c>
      <c r="P1834" s="100"/>
      <c r="Q1834" s="63">
        <f t="shared" si="794"/>
        <v>0</v>
      </c>
      <c r="R1834" s="64"/>
      <c r="S1834" s="67">
        <v>14</v>
      </c>
      <c r="T1834" s="46"/>
      <c r="U1834" s="106">
        <f>IF(EXACT(O1834,Y1834),M1834,M1834*(1-'Расчет ПРЕДЗАКАЗ'!$D$10))</f>
        <v>480</v>
      </c>
      <c r="V1834" s="106">
        <f t="shared" si="795"/>
        <v>0</v>
      </c>
      <c r="W1834" s="106">
        <f>IF(EXACT(O1834,Y1834),M1834,M1834*(1-#REF!))</f>
        <v>480</v>
      </c>
      <c r="X1834" s="106">
        <f t="shared" si="796"/>
        <v>0</v>
      </c>
      <c r="Y1834" s="107" t="s">
        <v>72</v>
      </c>
      <c r="Z1834" s="103">
        <f t="shared" si="792"/>
        <v>0</v>
      </c>
      <c r="AA1834" s="103">
        <f t="shared" si="793"/>
        <v>0</v>
      </c>
      <c r="AB1834" s="128">
        <f t="shared" si="797"/>
        <v>0.60416666666666674</v>
      </c>
      <c r="AC1834" s="128">
        <f t="shared" si="798"/>
        <v>0.60416666666666674</v>
      </c>
    </row>
    <row r="1835" spans="1:29" ht="50.1" customHeight="1">
      <c r="A1835" s="171"/>
      <c r="B1835" s="171"/>
      <c r="C1835" s="174"/>
      <c r="D1835" s="174"/>
      <c r="E1835" s="131"/>
      <c r="F1835" s="177"/>
      <c r="G1835" s="180"/>
      <c r="H1835" s="163"/>
      <c r="I1835" s="165"/>
      <c r="J1835" s="168"/>
      <c r="K1835" s="62" t="s">
        <v>1040</v>
      </c>
      <c r="L1835" s="63">
        <v>770</v>
      </c>
      <c r="M1835" s="63">
        <v>480</v>
      </c>
      <c r="N1835" s="142" t="s">
        <v>4857</v>
      </c>
      <c r="O1835" s="127" t="s">
        <v>72</v>
      </c>
      <c r="P1835" s="100"/>
      <c r="Q1835" s="63">
        <f t="shared" si="794"/>
        <v>0</v>
      </c>
      <c r="R1835" s="64"/>
      <c r="S1835" s="67">
        <v>29</v>
      </c>
      <c r="T1835" s="46"/>
      <c r="U1835" s="106">
        <f>IF(EXACT(O1835,Y1835),M1835,M1835*(1-'Расчет ПРЕДЗАКАЗ'!$D$10))</f>
        <v>480</v>
      </c>
      <c r="V1835" s="106">
        <f t="shared" si="795"/>
        <v>0</v>
      </c>
      <c r="W1835" s="106">
        <f>IF(EXACT(O1835,Y1835),M1835,M1835*(1-#REF!))</f>
        <v>480</v>
      </c>
      <c r="X1835" s="106">
        <f t="shared" si="796"/>
        <v>0</v>
      </c>
      <c r="Y1835" s="107" t="s">
        <v>72</v>
      </c>
      <c r="Z1835" s="103">
        <f t="shared" si="792"/>
        <v>0</v>
      </c>
      <c r="AA1835" s="103">
        <f t="shared" si="793"/>
        <v>0</v>
      </c>
      <c r="AB1835" s="128">
        <f t="shared" si="797"/>
        <v>0.60416666666666674</v>
      </c>
      <c r="AC1835" s="128">
        <f t="shared" si="798"/>
        <v>0.60416666666666674</v>
      </c>
    </row>
    <row r="1836" spans="1:29" ht="50.1" customHeight="1">
      <c r="A1836" s="171"/>
      <c r="B1836" s="171"/>
      <c r="C1836" s="174"/>
      <c r="D1836" s="174"/>
      <c r="E1836" s="131"/>
      <c r="F1836" s="177"/>
      <c r="G1836" s="180"/>
      <c r="H1836" s="163"/>
      <c r="I1836" s="165"/>
      <c r="J1836" s="168"/>
      <c r="K1836" s="62"/>
      <c r="L1836" s="63"/>
      <c r="M1836" s="63"/>
      <c r="N1836" s="142"/>
      <c r="O1836" s="127"/>
      <c r="P1836" s="100"/>
      <c r="Q1836" s="63">
        <f t="shared" si="794"/>
        <v>0</v>
      </c>
      <c r="R1836" s="64"/>
      <c r="S1836" s="67"/>
      <c r="T1836" s="46"/>
      <c r="U1836" s="106">
        <f>IF(EXACT(O1836,Y1836),M1836,M1836*(1-'Расчет ПРЕДЗАКАЗ'!$D$10))</f>
        <v>0</v>
      </c>
      <c r="V1836" s="106">
        <f t="shared" si="795"/>
        <v>0</v>
      </c>
      <c r="W1836" s="106" t="e">
        <f>IF(EXACT(O1836,Y1836),M1836,M1836*(1-#REF!))</f>
        <v>#REF!</v>
      </c>
      <c r="X1836" s="106" t="e">
        <f t="shared" si="796"/>
        <v>#REF!</v>
      </c>
      <c r="Y1836" s="107" t="s">
        <v>72</v>
      </c>
      <c r="Z1836" s="103">
        <f t="shared" si="792"/>
        <v>0</v>
      </c>
      <c r="AA1836" s="103">
        <f t="shared" si="793"/>
        <v>0</v>
      </c>
      <c r="AB1836" s="128" t="str">
        <f t="shared" si="797"/>
        <v/>
      </c>
      <c r="AC1836" s="128" t="e">
        <f t="shared" si="798"/>
        <v>#REF!</v>
      </c>
    </row>
    <row r="1837" spans="1:29" ht="50.1" customHeight="1">
      <c r="A1837" s="171"/>
      <c r="B1837" s="171"/>
      <c r="C1837" s="174"/>
      <c r="D1837" s="174"/>
      <c r="E1837" s="131"/>
      <c r="F1837" s="177"/>
      <c r="G1837" s="180"/>
      <c r="H1837" s="163"/>
      <c r="I1837" s="165"/>
      <c r="J1837" s="168"/>
      <c r="K1837" s="62"/>
      <c r="L1837" s="63"/>
      <c r="M1837" s="63"/>
      <c r="N1837" s="142"/>
      <c r="O1837" s="127"/>
      <c r="P1837" s="100"/>
      <c r="Q1837" s="63">
        <f t="shared" si="794"/>
        <v>0</v>
      </c>
      <c r="R1837" s="64"/>
      <c r="S1837" s="67"/>
      <c r="T1837" s="46"/>
      <c r="U1837" s="106">
        <f>IF(EXACT(O1837,Y1837),M1837,M1837*(1-'Расчет ПРЕДЗАКАЗ'!$D$10))</f>
        <v>0</v>
      </c>
      <c r="V1837" s="106">
        <f t="shared" si="795"/>
        <v>0</v>
      </c>
      <c r="W1837" s="106" t="e">
        <f>IF(EXACT(O1837,Y1837),M1837,M1837*(1-#REF!))</f>
        <v>#REF!</v>
      </c>
      <c r="X1837" s="106" t="e">
        <f t="shared" si="796"/>
        <v>#REF!</v>
      </c>
      <c r="Y1837" s="107" t="s">
        <v>72</v>
      </c>
      <c r="Z1837" s="103">
        <f t="shared" si="792"/>
        <v>0</v>
      </c>
      <c r="AA1837" s="103">
        <f t="shared" si="793"/>
        <v>0</v>
      </c>
      <c r="AB1837" s="128" t="str">
        <f t="shared" si="797"/>
        <v/>
      </c>
      <c r="AC1837" s="128" t="e">
        <f t="shared" si="798"/>
        <v>#REF!</v>
      </c>
    </row>
    <row r="1838" spans="1:29" ht="50.1" customHeight="1">
      <c r="A1838" s="171"/>
      <c r="B1838" s="171"/>
      <c r="C1838" s="174"/>
      <c r="D1838" s="174"/>
      <c r="E1838" s="131"/>
      <c r="F1838" s="177"/>
      <c r="G1838" s="180"/>
      <c r="H1838" s="163"/>
      <c r="I1838" s="165"/>
      <c r="J1838" s="168"/>
      <c r="K1838" s="62"/>
      <c r="L1838" s="63"/>
      <c r="M1838" s="63"/>
      <c r="N1838" s="142"/>
      <c r="O1838" s="127"/>
      <c r="P1838" s="100"/>
      <c r="Q1838" s="63">
        <f t="shared" si="794"/>
        <v>0</v>
      </c>
      <c r="R1838" s="64"/>
      <c r="S1838" s="67"/>
      <c r="T1838" s="46"/>
      <c r="U1838" s="106">
        <f>IF(EXACT(O1838,Y1838),M1838,M1838*(1-'Расчет ПРЕДЗАКАЗ'!$D$10))</f>
        <v>0</v>
      </c>
      <c r="V1838" s="106">
        <f t="shared" si="795"/>
        <v>0</v>
      </c>
      <c r="W1838" s="106" t="e">
        <f>IF(EXACT(O1838,Y1838),M1838,M1838*(1-#REF!))</f>
        <v>#REF!</v>
      </c>
      <c r="X1838" s="106" t="e">
        <f t="shared" si="796"/>
        <v>#REF!</v>
      </c>
      <c r="Y1838" s="107" t="s">
        <v>72</v>
      </c>
      <c r="Z1838" s="103">
        <f t="shared" si="792"/>
        <v>0</v>
      </c>
      <c r="AA1838" s="103">
        <f t="shared" si="793"/>
        <v>0</v>
      </c>
      <c r="AB1838" s="128" t="str">
        <f t="shared" si="797"/>
        <v/>
      </c>
      <c r="AC1838" s="128" t="e">
        <f t="shared" si="798"/>
        <v>#REF!</v>
      </c>
    </row>
    <row r="1839" spans="1:29" ht="50.1" customHeight="1">
      <c r="A1839" s="171"/>
      <c r="B1839" s="171"/>
      <c r="C1839" s="174"/>
      <c r="D1839" s="174"/>
      <c r="E1839" s="131"/>
      <c r="F1839" s="177"/>
      <c r="G1839" s="180"/>
      <c r="H1839" s="163"/>
      <c r="I1839" s="165"/>
      <c r="J1839" s="168"/>
      <c r="K1839" s="62"/>
      <c r="L1839" s="63"/>
      <c r="M1839" s="63"/>
      <c r="N1839" s="142"/>
      <c r="O1839" s="127"/>
      <c r="P1839" s="100"/>
      <c r="Q1839" s="63">
        <f t="shared" si="794"/>
        <v>0</v>
      </c>
      <c r="R1839" s="64"/>
      <c r="S1839" s="67"/>
      <c r="T1839" s="46"/>
      <c r="U1839" s="106">
        <f>IF(EXACT(O1839,Y1839),M1839,M1839*(1-'Расчет ПРЕДЗАКАЗ'!$D$10))</f>
        <v>0</v>
      </c>
      <c r="V1839" s="106">
        <f t="shared" si="795"/>
        <v>0</v>
      </c>
      <c r="W1839" s="106" t="e">
        <f>IF(EXACT(O1839,Y1839),M1839,M1839*(1-#REF!))</f>
        <v>#REF!</v>
      </c>
      <c r="X1839" s="106" t="e">
        <f t="shared" si="796"/>
        <v>#REF!</v>
      </c>
      <c r="Y1839" s="107" t="s">
        <v>72</v>
      </c>
      <c r="Z1839" s="103">
        <f t="shared" si="792"/>
        <v>0</v>
      </c>
      <c r="AA1839" s="103">
        <f t="shared" si="793"/>
        <v>0</v>
      </c>
      <c r="AB1839" s="128" t="str">
        <f t="shared" si="797"/>
        <v/>
      </c>
      <c r="AC1839" s="128" t="e">
        <f t="shared" si="798"/>
        <v>#REF!</v>
      </c>
    </row>
    <row r="1840" spans="1:29" ht="50.1" customHeight="1">
      <c r="A1840" s="171"/>
      <c r="B1840" s="171"/>
      <c r="C1840" s="174"/>
      <c r="D1840" s="174"/>
      <c r="E1840" s="131"/>
      <c r="F1840" s="177"/>
      <c r="G1840" s="180"/>
      <c r="H1840" s="163"/>
      <c r="I1840" s="165"/>
      <c r="J1840" s="168"/>
      <c r="K1840" s="62"/>
      <c r="L1840" s="63"/>
      <c r="M1840" s="63"/>
      <c r="N1840" s="142"/>
      <c r="O1840" s="127"/>
      <c r="P1840" s="100"/>
      <c r="Q1840" s="63">
        <f t="shared" si="794"/>
        <v>0</v>
      </c>
      <c r="R1840" s="64"/>
      <c r="S1840" s="67"/>
      <c r="T1840" s="46"/>
      <c r="U1840" s="106">
        <f>IF(EXACT(O1840,Y1840),M1840,M1840*(1-'Расчет ПРЕДЗАКАЗ'!$D$10))</f>
        <v>0</v>
      </c>
      <c r="V1840" s="106">
        <f t="shared" si="795"/>
        <v>0</v>
      </c>
      <c r="W1840" s="106" t="e">
        <f>IF(EXACT(O1840,Y1840),M1840,M1840*(1-#REF!))</f>
        <v>#REF!</v>
      </c>
      <c r="X1840" s="106" t="e">
        <f t="shared" si="796"/>
        <v>#REF!</v>
      </c>
      <c r="Y1840" s="107" t="s">
        <v>72</v>
      </c>
      <c r="Z1840" s="103">
        <f t="shared" si="792"/>
        <v>0</v>
      </c>
      <c r="AA1840" s="103">
        <f t="shared" si="793"/>
        <v>0</v>
      </c>
      <c r="AB1840" s="128" t="str">
        <f t="shared" si="797"/>
        <v/>
      </c>
      <c r="AC1840" s="128" t="e">
        <f t="shared" si="798"/>
        <v>#REF!</v>
      </c>
    </row>
    <row r="1841" spans="1:29" ht="50.1" customHeight="1">
      <c r="A1841" s="171"/>
      <c r="B1841" s="171"/>
      <c r="C1841" s="174"/>
      <c r="D1841" s="174"/>
      <c r="E1841" s="131"/>
      <c r="F1841" s="177"/>
      <c r="G1841" s="180"/>
      <c r="H1841" s="163"/>
      <c r="I1841" s="165"/>
      <c r="J1841" s="168"/>
      <c r="K1841" s="62"/>
      <c r="L1841" s="63"/>
      <c r="M1841" s="63"/>
      <c r="N1841" s="65"/>
      <c r="O1841" s="127"/>
      <c r="P1841" s="100"/>
      <c r="Q1841" s="63">
        <f t="shared" si="794"/>
        <v>0</v>
      </c>
      <c r="R1841" s="65"/>
      <c r="S1841" s="67"/>
      <c r="T1841" s="40"/>
      <c r="U1841" s="106">
        <f>IF(EXACT(O1841,Y1841),M1841,M1841*(1-'Расчет ПРЕДЗАКАЗ'!$D$10))</f>
        <v>0</v>
      </c>
      <c r="V1841" s="106">
        <f t="shared" si="795"/>
        <v>0</v>
      </c>
      <c r="W1841" s="106" t="e">
        <f>IF(EXACT(O1841,Y1841),M1841,M1841*(1-#REF!))</f>
        <v>#REF!</v>
      </c>
      <c r="X1841" s="106" t="e">
        <f t="shared" si="796"/>
        <v>#REF!</v>
      </c>
      <c r="Y1841" s="107" t="s">
        <v>72</v>
      </c>
      <c r="Z1841" s="103">
        <f t="shared" si="792"/>
        <v>0</v>
      </c>
      <c r="AA1841" s="103">
        <f t="shared" si="793"/>
        <v>0</v>
      </c>
      <c r="AB1841" s="128" t="str">
        <f t="shared" si="797"/>
        <v/>
      </c>
      <c r="AC1841" s="128" t="e">
        <f t="shared" si="798"/>
        <v>#REF!</v>
      </c>
    </row>
    <row r="1842" spans="1:29" ht="50.1" customHeight="1">
      <c r="A1842" s="171"/>
      <c r="B1842" s="171"/>
      <c r="C1842" s="174"/>
      <c r="D1842" s="174"/>
      <c r="E1842" s="131"/>
      <c r="F1842" s="177"/>
      <c r="G1842" s="180"/>
      <c r="H1842" s="163"/>
      <c r="I1842" s="165"/>
      <c r="J1842" s="168"/>
      <c r="K1842" s="62"/>
      <c r="L1842" s="63"/>
      <c r="M1842" s="63"/>
      <c r="N1842" s="65"/>
      <c r="O1842" s="127"/>
      <c r="P1842" s="100"/>
      <c r="Q1842" s="63">
        <f t="shared" si="794"/>
        <v>0</v>
      </c>
      <c r="R1842" s="65"/>
      <c r="S1842" s="67"/>
      <c r="T1842" s="40"/>
      <c r="U1842" s="106">
        <f>IF(EXACT(O1842,Y1842),M1842,M1842*(1-'Расчет ПРЕДЗАКАЗ'!$D$10))</f>
        <v>0</v>
      </c>
      <c r="V1842" s="106">
        <f t="shared" si="795"/>
        <v>0</v>
      </c>
      <c r="W1842" s="106" t="e">
        <f>IF(EXACT(O1842,Y1842),M1842,M1842*(1-#REF!))</f>
        <v>#REF!</v>
      </c>
      <c r="X1842" s="106" t="e">
        <f t="shared" si="796"/>
        <v>#REF!</v>
      </c>
      <c r="Y1842" s="107" t="s">
        <v>72</v>
      </c>
      <c r="Z1842" s="103">
        <f t="shared" si="792"/>
        <v>0</v>
      </c>
      <c r="AA1842" s="103">
        <f t="shared" si="793"/>
        <v>0</v>
      </c>
      <c r="AB1842" s="128" t="str">
        <f t="shared" si="797"/>
        <v/>
      </c>
      <c r="AC1842" s="128" t="e">
        <f t="shared" si="798"/>
        <v>#REF!</v>
      </c>
    </row>
    <row r="1843" spans="1:29" ht="50.1" customHeight="1">
      <c r="A1843" s="171"/>
      <c r="B1843" s="171"/>
      <c r="C1843" s="174"/>
      <c r="D1843" s="174"/>
      <c r="E1843" s="131"/>
      <c r="F1843" s="177"/>
      <c r="G1843" s="180"/>
      <c r="H1843" s="163"/>
      <c r="I1843" s="165"/>
      <c r="J1843" s="168"/>
      <c r="K1843" s="62"/>
      <c r="L1843" s="63"/>
      <c r="M1843" s="63"/>
      <c r="N1843" s="65"/>
      <c r="O1843" s="127"/>
      <c r="P1843" s="100"/>
      <c r="Q1843" s="63">
        <f t="shared" si="794"/>
        <v>0</v>
      </c>
      <c r="R1843" s="65"/>
      <c r="S1843" s="67"/>
      <c r="T1843" s="40"/>
      <c r="U1843" s="106">
        <f>IF(EXACT(O1843,Y1843),M1843,M1843*(1-'Расчет ПРЕДЗАКАЗ'!$D$10))</f>
        <v>0</v>
      </c>
      <c r="V1843" s="106">
        <f t="shared" si="795"/>
        <v>0</v>
      </c>
      <c r="W1843" s="106" t="e">
        <f>IF(EXACT(O1843,Y1843),M1843,M1843*(1-#REF!))</f>
        <v>#REF!</v>
      </c>
      <c r="X1843" s="106" t="e">
        <f t="shared" si="796"/>
        <v>#REF!</v>
      </c>
      <c r="Y1843" s="107" t="s">
        <v>72</v>
      </c>
      <c r="Z1843" s="103">
        <f t="shared" si="792"/>
        <v>0</v>
      </c>
      <c r="AA1843" s="103">
        <f t="shared" si="793"/>
        <v>0</v>
      </c>
      <c r="AB1843" s="128" t="str">
        <f t="shared" si="797"/>
        <v/>
      </c>
      <c r="AC1843" s="128" t="e">
        <f t="shared" si="798"/>
        <v>#REF!</v>
      </c>
    </row>
    <row r="1844" spans="1:29" ht="50.1" customHeight="1">
      <c r="A1844" s="171"/>
      <c r="B1844" s="171"/>
      <c r="C1844" s="174"/>
      <c r="D1844" s="174"/>
      <c r="E1844" s="131"/>
      <c r="F1844" s="177"/>
      <c r="G1844" s="180"/>
      <c r="H1844" s="163"/>
      <c r="I1844" s="165"/>
      <c r="J1844" s="168"/>
      <c r="K1844" s="62"/>
      <c r="L1844" s="63"/>
      <c r="M1844" s="63"/>
      <c r="N1844" s="65"/>
      <c r="O1844" s="127"/>
      <c r="P1844" s="100"/>
      <c r="Q1844" s="63">
        <f t="shared" si="794"/>
        <v>0</v>
      </c>
      <c r="R1844" s="65"/>
      <c r="S1844" s="67"/>
      <c r="T1844" s="40"/>
      <c r="U1844" s="106">
        <f>IF(EXACT(O1844,Y1844),M1844,M1844*(1-'Расчет ПРЕДЗАКАЗ'!$D$10))</f>
        <v>0</v>
      </c>
      <c r="V1844" s="106">
        <f t="shared" si="795"/>
        <v>0</v>
      </c>
      <c r="W1844" s="106" t="e">
        <f>IF(EXACT(O1844,Y1844),M1844,M1844*(1-#REF!))</f>
        <v>#REF!</v>
      </c>
      <c r="X1844" s="106" t="e">
        <f t="shared" si="796"/>
        <v>#REF!</v>
      </c>
      <c r="Y1844" s="107" t="s">
        <v>72</v>
      </c>
      <c r="Z1844" s="103">
        <f t="shared" si="792"/>
        <v>0</v>
      </c>
      <c r="AA1844" s="103">
        <f t="shared" si="793"/>
        <v>0</v>
      </c>
      <c r="AB1844" s="128" t="str">
        <f t="shared" si="797"/>
        <v/>
      </c>
      <c r="AC1844" s="128" t="e">
        <f t="shared" si="798"/>
        <v>#REF!</v>
      </c>
    </row>
    <row r="1845" spans="1:29" ht="50.1" customHeight="1">
      <c r="A1845" s="171"/>
      <c r="B1845" s="171"/>
      <c r="C1845" s="174"/>
      <c r="D1845" s="174"/>
      <c r="E1845" s="131"/>
      <c r="F1845" s="177"/>
      <c r="G1845" s="180"/>
      <c r="H1845" s="163"/>
      <c r="I1845" s="165"/>
      <c r="J1845" s="168"/>
      <c r="K1845" s="62"/>
      <c r="L1845" s="63"/>
      <c r="M1845" s="63"/>
      <c r="N1845" s="65"/>
      <c r="O1845" s="127"/>
      <c r="P1845" s="100"/>
      <c r="Q1845" s="63">
        <f t="shared" si="794"/>
        <v>0</v>
      </c>
      <c r="R1845" s="65"/>
      <c r="S1845" s="67"/>
      <c r="T1845" s="40"/>
      <c r="U1845" s="106">
        <f>IF(EXACT(O1845,Y1845),M1845,M1845*(1-'Расчет ПРЕДЗАКАЗ'!$D$10))</f>
        <v>0</v>
      </c>
      <c r="V1845" s="106">
        <f t="shared" si="795"/>
        <v>0</v>
      </c>
      <c r="W1845" s="106" t="e">
        <f>IF(EXACT(O1845,Y1845),M1845,M1845*(1-#REF!))</f>
        <v>#REF!</v>
      </c>
      <c r="X1845" s="106" t="e">
        <f t="shared" si="796"/>
        <v>#REF!</v>
      </c>
      <c r="Y1845" s="107" t="s">
        <v>72</v>
      </c>
      <c r="Z1845" s="103">
        <f t="shared" si="792"/>
        <v>0</v>
      </c>
      <c r="AA1845" s="103">
        <f t="shared" si="793"/>
        <v>0</v>
      </c>
      <c r="AB1845" s="128" t="str">
        <f t="shared" si="797"/>
        <v/>
      </c>
      <c r="AC1845" s="128" t="e">
        <f t="shared" si="798"/>
        <v>#REF!</v>
      </c>
    </row>
    <row r="1846" spans="1:29" ht="50.1" customHeight="1">
      <c r="A1846" s="172"/>
      <c r="B1846" s="172"/>
      <c r="C1846" s="175"/>
      <c r="D1846" s="175"/>
      <c r="E1846" s="132"/>
      <c r="F1846" s="178"/>
      <c r="G1846" s="181"/>
      <c r="H1846" s="164"/>
      <c r="I1846" s="166"/>
      <c r="J1846" s="169"/>
      <c r="K1846" s="62"/>
      <c r="L1846" s="63"/>
      <c r="M1846" s="63"/>
      <c r="N1846" s="65"/>
      <c r="O1846" s="127"/>
      <c r="P1846" s="100"/>
      <c r="Q1846" s="63">
        <f t="shared" si="794"/>
        <v>0</v>
      </c>
      <c r="R1846" s="65"/>
      <c r="S1846" s="64"/>
      <c r="T1846" s="40"/>
      <c r="U1846" s="106">
        <f>IF(EXACT(O1846,Y1846),M1846,M1846*(1-'Расчет ПРЕДЗАКАЗ'!$D$10))</f>
        <v>0</v>
      </c>
      <c r="V1846" s="106">
        <f t="shared" si="795"/>
        <v>0</v>
      </c>
      <c r="W1846" s="106" t="e">
        <f>IF(EXACT(O1846,Y1846),M1846,M1846*(1-#REF!))</f>
        <v>#REF!</v>
      </c>
      <c r="X1846" s="106" t="e">
        <f t="shared" si="796"/>
        <v>#REF!</v>
      </c>
      <c r="Y1846" s="107" t="s">
        <v>72</v>
      </c>
      <c r="Z1846" s="103">
        <f t="shared" si="792"/>
        <v>0</v>
      </c>
      <c r="AA1846" s="103">
        <f t="shared" si="793"/>
        <v>0</v>
      </c>
      <c r="AB1846" s="128" t="str">
        <f t="shared" si="797"/>
        <v/>
      </c>
      <c r="AC1846" s="128" t="e">
        <f t="shared" si="798"/>
        <v>#REF!</v>
      </c>
    </row>
    <row r="1847" spans="1:29" ht="11.25" customHeight="1" thickBot="1"/>
    <row r="1848" spans="1:29" ht="50.1" customHeight="1">
      <c r="A1848" s="170">
        <v>620</v>
      </c>
      <c r="B1848" s="170" t="s">
        <v>4858</v>
      </c>
      <c r="C1848" s="173" t="s">
        <v>4859</v>
      </c>
      <c r="D1848" s="173" t="s">
        <v>77</v>
      </c>
      <c r="E1848" s="131"/>
      <c r="F1848" s="196" t="s">
        <v>978</v>
      </c>
      <c r="G1848" s="179" t="s">
        <v>4740</v>
      </c>
      <c r="H1848" s="162" t="s">
        <v>1052</v>
      </c>
      <c r="I1848" s="195" t="s">
        <v>2946</v>
      </c>
      <c r="J1848" s="167" t="s">
        <v>19</v>
      </c>
      <c r="K1848" s="62" t="s">
        <v>981</v>
      </c>
      <c r="L1848" s="63">
        <v>840</v>
      </c>
      <c r="M1848" s="63">
        <v>469</v>
      </c>
      <c r="N1848" s="142" t="s">
        <v>4860</v>
      </c>
      <c r="O1848" s="127" t="s">
        <v>72</v>
      </c>
      <c r="P1848" s="100"/>
      <c r="Q1848" s="63">
        <f>P1848*M1848</f>
        <v>0</v>
      </c>
      <c r="R1848" s="64"/>
      <c r="S1848" s="67">
        <v>11</v>
      </c>
      <c r="T1848" s="61"/>
      <c r="U1848" s="106">
        <f>IF(EXACT(O1848,Y1848),M1848,M1848*(1-'Расчет ПРЕДЗАКАЗ'!$D$10))</f>
        <v>469</v>
      </c>
      <c r="V1848" s="106">
        <f>P1848*U1848</f>
        <v>0</v>
      </c>
      <c r="W1848" s="106">
        <f>IF(EXACT(O1848,Y1848),M1848,M1848*(1-#REF!))</f>
        <v>469</v>
      </c>
      <c r="X1848" s="106">
        <f>P1848*W1848</f>
        <v>0</v>
      </c>
      <c r="Y1848" s="107" t="s">
        <v>72</v>
      </c>
      <c r="Z1848" s="103">
        <f t="shared" ref="Z1848:Z1862" si="799">IF(EXACT(O1848,Y1848),Q1848,0)</f>
        <v>0</v>
      </c>
      <c r="AA1848" s="103">
        <f t="shared" ref="AA1848:AA1862" si="800">IF(Z1848=0,Q1848,0)</f>
        <v>0</v>
      </c>
      <c r="AB1848" s="128">
        <f>IF(U1848=0,"",L1848/U1848-1)</f>
        <v>0.79104477611940305</v>
      </c>
      <c r="AC1848" s="128">
        <f>IF(W1848=0,"",L1848/W1848-1)</f>
        <v>0.79104477611940305</v>
      </c>
    </row>
    <row r="1849" spans="1:29" ht="50.1" customHeight="1">
      <c r="A1849" s="171"/>
      <c r="B1849" s="171"/>
      <c r="C1849" s="174"/>
      <c r="D1849" s="174"/>
      <c r="E1849" s="131"/>
      <c r="F1849" s="177"/>
      <c r="G1849" s="180"/>
      <c r="H1849" s="163"/>
      <c r="I1849" s="165"/>
      <c r="J1849" s="168"/>
      <c r="K1849" s="62"/>
      <c r="L1849" s="63"/>
      <c r="M1849" s="63"/>
      <c r="N1849" s="142"/>
      <c r="O1849" s="127"/>
      <c r="P1849" s="100"/>
      <c r="Q1849" s="63">
        <f t="shared" ref="Q1849:Q1862" si="801">P1849*M1849</f>
        <v>0</v>
      </c>
      <c r="R1849" s="64"/>
      <c r="S1849" s="67"/>
      <c r="T1849" s="46"/>
      <c r="U1849" s="106">
        <f>IF(EXACT(O1849,Y1849),M1849,M1849*(1-'Расчет ПРЕДЗАКАЗ'!$D$10))</f>
        <v>0</v>
      </c>
      <c r="V1849" s="106">
        <f t="shared" ref="V1849:V1862" si="802">P1849*U1849</f>
        <v>0</v>
      </c>
      <c r="W1849" s="106" t="e">
        <f>IF(EXACT(O1849,Y1849),M1849,M1849*(1-#REF!))</f>
        <v>#REF!</v>
      </c>
      <c r="X1849" s="106" t="e">
        <f t="shared" ref="X1849:X1862" si="803">P1849*W1849</f>
        <v>#REF!</v>
      </c>
      <c r="Y1849" s="107" t="s">
        <v>72</v>
      </c>
      <c r="Z1849" s="103">
        <f t="shared" si="799"/>
        <v>0</v>
      </c>
      <c r="AA1849" s="103">
        <f t="shared" si="800"/>
        <v>0</v>
      </c>
      <c r="AB1849" s="128" t="str">
        <f t="shared" ref="AB1849:AB1862" si="804">IF(U1849=0,"",L1849/U1849-1)</f>
        <v/>
      </c>
      <c r="AC1849" s="128" t="e">
        <f t="shared" ref="AC1849:AC1862" si="805">IF(W1849=0,"",L1849/W1849-1)</f>
        <v>#REF!</v>
      </c>
    </row>
    <row r="1850" spans="1:29" ht="50.1" customHeight="1">
      <c r="A1850" s="171"/>
      <c r="B1850" s="171"/>
      <c r="C1850" s="174"/>
      <c r="D1850" s="174"/>
      <c r="E1850" s="131"/>
      <c r="F1850" s="177"/>
      <c r="G1850" s="180"/>
      <c r="H1850" s="163"/>
      <c r="I1850" s="165"/>
      <c r="J1850" s="168"/>
      <c r="K1850" s="62"/>
      <c r="L1850" s="63"/>
      <c r="M1850" s="63"/>
      <c r="N1850" s="142"/>
      <c r="O1850" s="127"/>
      <c r="P1850" s="100"/>
      <c r="Q1850" s="63">
        <f t="shared" si="801"/>
        <v>0</v>
      </c>
      <c r="R1850" s="64"/>
      <c r="S1850" s="67"/>
      <c r="T1850" s="46"/>
      <c r="U1850" s="106">
        <f>IF(EXACT(O1850,Y1850),M1850,M1850*(1-'Расчет ПРЕДЗАКАЗ'!$D$10))</f>
        <v>0</v>
      </c>
      <c r="V1850" s="106">
        <f t="shared" si="802"/>
        <v>0</v>
      </c>
      <c r="W1850" s="106" t="e">
        <f>IF(EXACT(O1850,Y1850),M1850,M1850*(1-#REF!))</f>
        <v>#REF!</v>
      </c>
      <c r="X1850" s="106" t="e">
        <f t="shared" si="803"/>
        <v>#REF!</v>
      </c>
      <c r="Y1850" s="107" t="s">
        <v>72</v>
      </c>
      <c r="Z1850" s="103">
        <f t="shared" si="799"/>
        <v>0</v>
      </c>
      <c r="AA1850" s="103">
        <f t="shared" si="800"/>
        <v>0</v>
      </c>
      <c r="AB1850" s="128" t="str">
        <f t="shared" si="804"/>
        <v/>
      </c>
      <c r="AC1850" s="128" t="e">
        <f t="shared" si="805"/>
        <v>#REF!</v>
      </c>
    </row>
    <row r="1851" spans="1:29" ht="50.1" customHeight="1">
      <c r="A1851" s="171"/>
      <c r="B1851" s="171"/>
      <c r="C1851" s="174"/>
      <c r="D1851" s="174"/>
      <c r="E1851" s="131"/>
      <c r="F1851" s="177"/>
      <c r="G1851" s="180"/>
      <c r="H1851" s="163"/>
      <c r="I1851" s="165"/>
      <c r="J1851" s="168"/>
      <c r="K1851" s="62"/>
      <c r="L1851" s="63"/>
      <c r="M1851" s="63"/>
      <c r="N1851" s="142"/>
      <c r="O1851" s="127"/>
      <c r="P1851" s="100"/>
      <c r="Q1851" s="63">
        <f t="shared" si="801"/>
        <v>0</v>
      </c>
      <c r="R1851" s="64"/>
      <c r="S1851" s="67"/>
      <c r="T1851" s="46"/>
      <c r="U1851" s="106">
        <f>IF(EXACT(O1851,Y1851),M1851,M1851*(1-'Расчет ПРЕДЗАКАЗ'!$D$10))</f>
        <v>0</v>
      </c>
      <c r="V1851" s="106">
        <f t="shared" si="802"/>
        <v>0</v>
      </c>
      <c r="W1851" s="106" t="e">
        <f>IF(EXACT(O1851,Y1851),M1851,M1851*(1-#REF!))</f>
        <v>#REF!</v>
      </c>
      <c r="X1851" s="106" t="e">
        <f t="shared" si="803"/>
        <v>#REF!</v>
      </c>
      <c r="Y1851" s="107" t="s">
        <v>72</v>
      </c>
      <c r="Z1851" s="103">
        <f t="shared" si="799"/>
        <v>0</v>
      </c>
      <c r="AA1851" s="103">
        <f t="shared" si="800"/>
        <v>0</v>
      </c>
      <c r="AB1851" s="128" t="str">
        <f t="shared" si="804"/>
        <v/>
      </c>
      <c r="AC1851" s="128" t="e">
        <f t="shared" si="805"/>
        <v>#REF!</v>
      </c>
    </row>
    <row r="1852" spans="1:29" ht="50.1" customHeight="1">
      <c r="A1852" s="171"/>
      <c r="B1852" s="171"/>
      <c r="C1852" s="174"/>
      <c r="D1852" s="174"/>
      <c r="E1852" s="131"/>
      <c r="F1852" s="177"/>
      <c r="G1852" s="180"/>
      <c r="H1852" s="163"/>
      <c r="I1852" s="165"/>
      <c r="J1852" s="168"/>
      <c r="K1852" s="62"/>
      <c r="L1852" s="63"/>
      <c r="M1852" s="63"/>
      <c r="N1852" s="142"/>
      <c r="O1852" s="127"/>
      <c r="P1852" s="100"/>
      <c r="Q1852" s="63">
        <f t="shared" si="801"/>
        <v>0</v>
      </c>
      <c r="R1852" s="64"/>
      <c r="S1852" s="67"/>
      <c r="T1852" s="46"/>
      <c r="U1852" s="106">
        <f>IF(EXACT(O1852,Y1852),M1852,M1852*(1-'Расчет ПРЕДЗАКАЗ'!$D$10))</f>
        <v>0</v>
      </c>
      <c r="V1852" s="106">
        <f t="shared" si="802"/>
        <v>0</v>
      </c>
      <c r="W1852" s="106" t="e">
        <f>IF(EXACT(O1852,Y1852),M1852,M1852*(1-#REF!))</f>
        <v>#REF!</v>
      </c>
      <c r="X1852" s="106" t="e">
        <f t="shared" si="803"/>
        <v>#REF!</v>
      </c>
      <c r="Y1852" s="107" t="s">
        <v>72</v>
      </c>
      <c r="Z1852" s="103">
        <f t="shared" si="799"/>
        <v>0</v>
      </c>
      <c r="AA1852" s="103">
        <f t="shared" si="800"/>
        <v>0</v>
      </c>
      <c r="AB1852" s="128" t="str">
        <f t="shared" si="804"/>
        <v/>
      </c>
      <c r="AC1852" s="128" t="e">
        <f t="shared" si="805"/>
        <v>#REF!</v>
      </c>
    </row>
    <row r="1853" spans="1:29" ht="50.1" customHeight="1">
      <c r="A1853" s="171"/>
      <c r="B1853" s="171"/>
      <c r="C1853" s="174"/>
      <c r="D1853" s="174"/>
      <c r="E1853" s="131"/>
      <c r="F1853" s="177"/>
      <c r="G1853" s="180"/>
      <c r="H1853" s="163"/>
      <c r="I1853" s="165"/>
      <c r="J1853" s="168"/>
      <c r="K1853" s="62"/>
      <c r="L1853" s="63"/>
      <c r="M1853" s="63"/>
      <c r="N1853" s="142"/>
      <c r="O1853" s="127"/>
      <c r="P1853" s="100"/>
      <c r="Q1853" s="63">
        <f t="shared" si="801"/>
        <v>0</v>
      </c>
      <c r="R1853" s="64"/>
      <c r="S1853" s="67"/>
      <c r="T1853" s="46"/>
      <c r="U1853" s="106">
        <f>IF(EXACT(O1853,Y1853),M1853,M1853*(1-'Расчет ПРЕДЗАКАЗ'!$D$10))</f>
        <v>0</v>
      </c>
      <c r="V1853" s="106">
        <f t="shared" si="802"/>
        <v>0</v>
      </c>
      <c r="W1853" s="106" t="e">
        <f>IF(EXACT(O1853,Y1853),M1853,M1853*(1-#REF!))</f>
        <v>#REF!</v>
      </c>
      <c r="X1853" s="106" t="e">
        <f t="shared" si="803"/>
        <v>#REF!</v>
      </c>
      <c r="Y1853" s="107" t="s">
        <v>72</v>
      </c>
      <c r="Z1853" s="103">
        <f t="shared" si="799"/>
        <v>0</v>
      </c>
      <c r="AA1853" s="103">
        <f t="shared" si="800"/>
        <v>0</v>
      </c>
      <c r="AB1853" s="128" t="str">
        <f t="shared" si="804"/>
        <v/>
      </c>
      <c r="AC1853" s="128" t="e">
        <f t="shared" si="805"/>
        <v>#REF!</v>
      </c>
    </row>
    <row r="1854" spans="1:29" ht="50.1" customHeight="1">
      <c r="A1854" s="171"/>
      <c r="B1854" s="171"/>
      <c r="C1854" s="174"/>
      <c r="D1854" s="174"/>
      <c r="E1854" s="131"/>
      <c r="F1854" s="177"/>
      <c r="G1854" s="180"/>
      <c r="H1854" s="163"/>
      <c r="I1854" s="165"/>
      <c r="J1854" s="168"/>
      <c r="K1854" s="62"/>
      <c r="L1854" s="63"/>
      <c r="M1854" s="63"/>
      <c r="N1854" s="142"/>
      <c r="O1854" s="127"/>
      <c r="P1854" s="100"/>
      <c r="Q1854" s="63">
        <f t="shared" si="801"/>
        <v>0</v>
      </c>
      <c r="R1854" s="64"/>
      <c r="S1854" s="67"/>
      <c r="T1854" s="46"/>
      <c r="U1854" s="106">
        <f>IF(EXACT(O1854,Y1854),M1854,M1854*(1-'Расчет ПРЕДЗАКАЗ'!$D$10))</f>
        <v>0</v>
      </c>
      <c r="V1854" s="106">
        <f t="shared" si="802"/>
        <v>0</v>
      </c>
      <c r="W1854" s="106" t="e">
        <f>IF(EXACT(O1854,Y1854),M1854,M1854*(1-#REF!))</f>
        <v>#REF!</v>
      </c>
      <c r="X1854" s="106" t="e">
        <f t="shared" si="803"/>
        <v>#REF!</v>
      </c>
      <c r="Y1854" s="107" t="s">
        <v>72</v>
      </c>
      <c r="Z1854" s="103">
        <f t="shared" si="799"/>
        <v>0</v>
      </c>
      <c r="AA1854" s="103">
        <f t="shared" si="800"/>
        <v>0</v>
      </c>
      <c r="AB1854" s="128" t="str">
        <f t="shared" si="804"/>
        <v/>
      </c>
      <c r="AC1854" s="128" t="e">
        <f t="shared" si="805"/>
        <v>#REF!</v>
      </c>
    </row>
    <row r="1855" spans="1:29" ht="50.1" customHeight="1">
      <c r="A1855" s="171"/>
      <c r="B1855" s="171"/>
      <c r="C1855" s="174"/>
      <c r="D1855" s="174"/>
      <c r="E1855" s="131"/>
      <c r="F1855" s="177"/>
      <c r="G1855" s="180"/>
      <c r="H1855" s="163"/>
      <c r="I1855" s="165"/>
      <c r="J1855" s="168"/>
      <c r="K1855" s="62"/>
      <c r="L1855" s="63"/>
      <c r="M1855" s="63"/>
      <c r="N1855" s="142"/>
      <c r="O1855" s="127"/>
      <c r="P1855" s="100"/>
      <c r="Q1855" s="63">
        <f t="shared" si="801"/>
        <v>0</v>
      </c>
      <c r="R1855" s="64"/>
      <c r="S1855" s="67"/>
      <c r="T1855" s="46"/>
      <c r="U1855" s="106">
        <f>IF(EXACT(O1855,Y1855),M1855,M1855*(1-'Расчет ПРЕДЗАКАЗ'!$D$10))</f>
        <v>0</v>
      </c>
      <c r="V1855" s="106">
        <f t="shared" si="802"/>
        <v>0</v>
      </c>
      <c r="W1855" s="106" t="e">
        <f>IF(EXACT(O1855,Y1855),M1855,M1855*(1-#REF!))</f>
        <v>#REF!</v>
      </c>
      <c r="X1855" s="106" t="e">
        <f t="shared" si="803"/>
        <v>#REF!</v>
      </c>
      <c r="Y1855" s="107" t="s">
        <v>72</v>
      </c>
      <c r="Z1855" s="103">
        <f t="shared" si="799"/>
        <v>0</v>
      </c>
      <c r="AA1855" s="103">
        <f t="shared" si="800"/>
        <v>0</v>
      </c>
      <c r="AB1855" s="128" t="str">
        <f t="shared" si="804"/>
        <v/>
      </c>
      <c r="AC1855" s="128" t="e">
        <f t="shared" si="805"/>
        <v>#REF!</v>
      </c>
    </row>
    <row r="1856" spans="1:29" ht="50.1" customHeight="1">
      <c r="A1856" s="171"/>
      <c r="B1856" s="171"/>
      <c r="C1856" s="174"/>
      <c r="D1856" s="174"/>
      <c r="E1856" s="131"/>
      <c r="F1856" s="177"/>
      <c r="G1856" s="180"/>
      <c r="H1856" s="163"/>
      <c r="I1856" s="165"/>
      <c r="J1856" s="168"/>
      <c r="K1856" s="62"/>
      <c r="L1856" s="63"/>
      <c r="M1856" s="63"/>
      <c r="N1856" s="142"/>
      <c r="O1856" s="127"/>
      <c r="P1856" s="100"/>
      <c r="Q1856" s="63">
        <f t="shared" si="801"/>
        <v>0</v>
      </c>
      <c r="R1856" s="64"/>
      <c r="S1856" s="67"/>
      <c r="T1856" s="46"/>
      <c r="U1856" s="106">
        <f>IF(EXACT(O1856,Y1856),M1856,M1856*(1-'Расчет ПРЕДЗАКАЗ'!$D$10))</f>
        <v>0</v>
      </c>
      <c r="V1856" s="106">
        <f t="shared" si="802"/>
        <v>0</v>
      </c>
      <c r="W1856" s="106" t="e">
        <f>IF(EXACT(O1856,Y1856),M1856,M1856*(1-#REF!))</f>
        <v>#REF!</v>
      </c>
      <c r="X1856" s="106" t="e">
        <f t="shared" si="803"/>
        <v>#REF!</v>
      </c>
      <c r="Y1856" s="107" t="s">
        <v>72</v>
      </c>
      <c r="Z1856" s="103">
        <f t="shared" si="799"/>
        <v>0</v>
      </c>
      <c r="AA1856" s="103">
        <f t="shared" si="800"/>
        <v>0</v>
      </c>
      <c r="AB1856" s="128" t="str">
        <f t="shared" si="804"/>
        <v/>
      </c>
      <c r="AC1856" s="128" t="e">
        <f t="shared" si="805"/>
        <v>#REF!</v>
      </c>
    </row>
    <row r="1857" spans="1:29" ht="50.1" customHeight="1">
      <c r="A1857" s="171"/>
      <c r="B1857" s="171"/>
      <c r="C1857" s="174"/>
      <c r="D1857" s="174"/>
      <c r="E1857" s="131"/>
      <c r="F1857" s="177"/>
      <c r="G1857" s="180"/>
      <c r="H1857" s="163"/>
      <c r="I1857" s="165"/>
      <c r="J1857" s="168"/>
      <c r="K1857" s="62"/>
      <c r="L1857" s="63"/>
      <c r="M1857" s="63"/>
      <c r="N1857" s="65"/>
      <c r="O1857" s="127"/>
      <c r="P1857" s="100"/>
      <c r="Q1857" s="63">
        <f t="shared" si="801"/>
        <v>0</v>
      </c>
      <c r="R1857" s="65"/>
      <c r="S1857" s="67"/>
      <c r="T1857" s="40"/>
      <c r="U1857" s="106">
        <f>IF(EXACT(O1857,Y1857),M1857,M1857*(1-'Расчет ПРЕДЗАКАЗ'!$D$10))</f>
        <v>0</v>
      </c>
      <c r="V1857" s="106">
        <f t="shared" si="802"/>
        <v>0</v>
      </c>
      <c r="W1857" s="106" t="e">
        <f>IF(EXACT(O1857,Y1857),M1857,M1857*(1-#REF!))</f>
        <v>#REF!</v>
      </c>
      <c r="X1857" s="106" t="e">
        <f t="shared" si="803"/>
        <v>#REF!</v>
      </c>
      <c r="Y1857" s="107" t="s">
        <v>72</v>
      </c>
      <c r="Z1857" s="103">
        <f t="shared" si="799"/>
        <v>0</v>
      </c>
      <c r="AA1857" s="103">
        <f t="shared" si="800"/>
        <v>0</v>
      </c>
      <c r="AB1857" s="128" t="str">
        <f t="shared" si="804"/>
        <v/>
      </c>
      <c r="AC1857" s="128" t="e">
        <f t="shared" si="805"/>
        <v>#REF!</v>
      </c>
    </row>
    <row r="1858" spans="1:29" ht="50.1" customHeight="1">
      <c r="A1858" s="171"/>
      <c r="B1858" s="171"/>
      <c r="C1858" s="174"/>
      <c r="D1858" s="174"/>
      <c r="E1858" s="131"/>
      <c r="F1858" s="177"/>
      <c r="G1858" s="180"/>
      <c r="H1858" s="163"/>
      <c r="I1858" s="165"/>
      <c r="J1858" s="168"/>
      <c r="K1858" s="62"/>
      <c r="L1858" s="63"/>
      <c r="M1858" s="63"/>
      <c r="N1858" s="65"/>
      <c r="O1858" s="127"/>
      <c r="P1858" s="100"/>
      <c r="Q1858" s="63">
        <f t="shared" si="801"/>
        <v>0</v>
      </c>
      <c r="R1858" s="65"/>
      <c r="S1858" s="67"/>
      <c r="T1858" s="40"/>
      <c r="U1858" s="106">
        <f>IF(EXACT(O1858,Y1858),M1858,M1858*(1-'Расчет ПРЕДЗАКАЗ'!$D$10))</f>
        <v>0</v>
      </c>
      <c r="V1858" s="106">
        <f t="shared" si="802"/>
        <v>0</v>
      </c>
      <c r="W1858" s="106" t="e">
        <f>IF(EXACT(O1858,Y1858),M1858,M1858*(1-#REF!))</f>
        <v>#REF!</v>
      </c>
      <c r="X1858" s="106" t="e">
        <f t="shared" si="803"/>
        <v>#REF!</v>
      </c>
      <c r="Y1858" s="107" t="s">
        <v>72</v>
      </c>
      <c r="Z1858" s="103">
        <f t="shared" si="799"/>
        <v>0</v>
      </c>
      <c r="AA1858" s="103">
        <f t="shared" si="800"/>
        <v>0</v>
      </c>
      <c r="AB1858" s="128" t="str">
        <f t="shared" si="804"/>
        <v/>
      </c>
      <c r="AC1858" s="128" t="e">
        <f t="shared" si="805"/>
        <v>#REF!</v>
      </c>
    </row>
    <row r="1859" spans="1:29" ht="50.1" customHeight="1">
      <c r="A1859" s="171"/>
      <c r="B1859" s="171"/>
      <c r="C1859" s="174"/>
      <c r="D1859" s="174"/>
      <c r="E1859" s="131"/>
      <c r="F1859" s="177"/>
      <c r="G1859" s="180"/>
      <c r="H1859" s="163"/>
      <c r="I1859" s="165"/>
      <c r="J1859" s="168"/>
      <c r="K1859" s="62"/>
      <c r="L1859" s="63"/>
      <c r="M1859" s="63"/>
      <c r="N1859" s="65"/>
      <c r="O1859" s="127"/>
      <c r="P1859" s="100"/>
      <c r="Q1859" s="63">
        <f t="shared" si="801"/>
        <v>0</v>
      </c>
      <c r="R1859" s="65"/>
      <c r="S1859" s="67"/>
      <c r="T1859" s="40"/>
      <c r="U1859" s="106">
        <f>IF(EXACT(O1859,Y1859),M1859,M1859*(1-'Расчет ПРЕДЗАКАЗ'!$D$10))</f>
        <v>0</v>
      </c>
      <c r="V1859" s="106">
        <f t="shared" si="802"/>
        <v>0</v>
      </c>
      <c r="W1859" s="106" t="e">
        <f>IF(EXACT(O1859,Y1859),M1859,M1859*(1-#REF!))</f>
        <v>#REF!</v>
      </c>
      <c r="X1859" s="106" t="e">
        <f t="shared" si="803"/>
        <v>#REF!</v>
      </c>
      <c r="Y1859" s="107" t="s">
        <v>72</v>
      </c>
      <c r="Z1859" s="103">
        <f t="shared" si="799"/>
        <v>0</v>
      </c>
      <c r="AA1859" s="103">
        <f t="shared" si="800"/>
        <v>0</v>
      </c>
      <c r="AB1859" s="128" t="str">
        <f t="shared" si="804"/>
        <v/>
      </c>
      <c r="AC1859" s="128" t="e">
        <f t="shared" si="805"/>
        <v>#REF!</v>
      </c>
    </row>
    <row r="1860" spans="1:29" ht="50.1" customHeight="1">
      <c r="A1860" s="171"/>
      <c r="B1860" s="171"/>
      <c r="C1860" s="174"/>
      <c r="D1860" s="174"/>
      <c r="E1860" s="131"/>
      <c r="F1860" s="177"/>
      <c r="G1860" s="180"/>
      <c r="H1860" s="163"/>
      <c r="I1860" s="165"/>
      <c r="J1860" s="168"/>
      <c r="K1860" s="62"/>
      <c r="L1860" s="63"/>
      <c r="M1860" s="63"/>
      <c r="N1860" s="65"/>
      <c r="O1860" s="127"/>
      <c r="P1860" s="100"/>
      <c r="Q1860" s="63">
        <f t="shared" si="801"/>
        <v>0</v>
      </c>
      <c r="R1860" s="65"/>
      <c r="S1860" s="67"/>
      <c r="T1860" s="40"/>
      <c r="U1860" s="106">
        <f>IF(EXACT(O1860,Y1860),M1860,M1860*(1-'Расчет ПРЕДЗАКАЗ'!$D$10))</f>
        <v>0</v>
      </c>
      <c r="V1860" s="106">
        <f t="shared" si="802"/>
        <v>0</v>
      </c>
      <c r="W1860" s="106" t="e">
        <f>IF(EXACT(O1860,Y1860),M1860,M1860*(1-#REF!))</f>
        <v>#REF!</v>
      </c>
      <c r="X1860" s="106" t="e">
        <f t="shared" si="803"/>
        <v>#REF!</v>
      </c>
      <c r="Y1860" s="107" t="s">
        <v>72</v>
      </c>
      <c r="Z1860" s="103">
        <f t="shared" si="799"/>
        <v>0</v>
      </c>
      <c r="AA1860" s="103">
        <f t="shared" si="800"/>
        <v>0</v>
      </c>
      <c r="AB1860" s="128" t="str">
        <f t="shared" si="804"/>
        <v/>
      </c>
      <c r="AC1860" s="128" t="e">
        <f t="shared" si="805"/>
        <v>#REF!</v>
      </c>
    </row>
    <row r="1861" spans="1:29" ht="50.1" customHeight="1">
      <c r="A1861" s="171"/>
      <c r="B1861" s="171"/>
      <c r="C1861" s="174"/>
      <c r="D1861" s="174"/>
      <c r="E1861" s="131"/>
      <c r="F1861" s="177"/>
      <c r="G1861" s="180"/>
      <c r="H1861" s="163"/>
      <c r="I1861" s="165"/>
      <c r="J1861" s="168"/>
      <c r="K1861" s="62"/>
      <c r="L1861" s="63"/>
      <c r="M1861" s="63"/>
      <c r="N1861" s="65"/>
      <c r="O1861" s="127"/>
      <c r="P1861" s="100"/>
      <c r="Q1861" s="63">
        <f t="shared" si="801"/>
        <v>0</v>
      </c>
      <c r="R1861" s="65"/>
      <c r="S1861" s="67"/>
      <c r="T1861" s="40"/>
      <c r="U1861" s="106">
        <f>IF(EXACT(O1861,Y1861),M1861,M1861*(1-'Расчет ПРЕДЗАКАЗ'!$D$10))</f>
        <v>0</v>
      </c>
      <c r="V1861" s="106">
        <f t="shared" si="802"/>
        <v>0</v>
      </c>
      <c r="W1861" s="106" t="e">
        <f>IF(EXACT(O1861,Y1861),M1861,M1861*(1-#REF!))</f>
        <v>#REF!</v>
      </c>
      <c r="X1861" s="106" t="e">
        <f t="shared" si="803"/>
        <v>#REF!</v>
      </c>
      <c r="Y1861" s="107" t="s">
        <v>72</v>
      </c>
      <c r="Z1861" s="103">
        <f t="shared" si="799"/>
        <v>0</v>
      </c>
      <c r="AA1861" s="103">
        <f t="shared" si="800"/>
        <v>0</v>
      </c>
      <c r="AB1861" s="128" t="str">
        <f t="shared" si="804"/>
        <v/>
      </c>
      <c r="AC1861" s="128" t="e">
        <f t="shared" si="805"/>
        <v>#REF!</v>
      </c>
    </row>
    <row r="1862" spans="1:29" ht="50.1" customHeight="1">
      <c r="A1862" s="172"/>
      <c r="B1862" s="172"/>
      <c r="C1862" s="175"/>
      <c r="D1862" s="175"/>
      <c r="E1862" s="132"/>
      <c r="F1862" s="178"/>
      <c r="G1862" s="181"/>
      <c r="H1862" s="164"/>
      <c r="I1862" s="166"/>
      <c r="J1862" s="169"/>
      <c r="K1862" s="62"/>
      <c r="L1862" s="63"/>
      <c r="M1862" s="63"/>
      <c r="N1862" s="65"/>
      <c r="O1862" s="127"/>
      <c r="P1862" s="100"/>
      <c r="Q1862" s="63">
        <f t="shared" si="801"/>
        <v>0</v>
      </c>
      <c r="R1862" s="65"/>
      <c r="S1862" s="64"/>
      <c r="T1862" s="40"/>
      <c r="U1862" s="106">
        <f>IF(EXACT(O1862,Y1862),M1862,M1862*(1-'Расчет ПРЕДЗАКАЗ'!$D$10))</f>
        <v>0</v>
      </c>
      <c r="V1862" s="106">
        <f t="shared" si="802"/>
        <v>0</v>
      </c>
      <c r="W1862" s="106" t="e">
        <f>IF(EXACT(O1862,Y1862),M1862,M1862*(1-#REF!))</f>
        <v>#REF!</v>
      </c>
      <c r="X1862" s="106" t="e">
        <f t="shared" si="803"/>
        <v>#REF!</v>
      </c>
      <c r="Y1862" s="107" t="s">
        <v>72</v>
      </c>
      <c r="Z1862" s="103">
        <f t="shared" si="799"/>
        <v>0</v>
      </c>
      <c r="AA1862" s="103">
        <f t="shared" si="800"/>
        <v>0</v>
      </c>
      <c r="AB1862" s="128" t="str">
        <f t="shared" si="804"/>
        <v/>
      </c>
      <c r="AC1862" s="128" t="e">
        <f t="shared" si="805"/>
        <v>#REF!</v>
      </c>
    </row>
    <row r="1863" spans="1:29" ht="11.25" customHeight="1" thickBot="1"/>
    <row r="1864" spans="1:29" ht="50.1" customHeight="1">
      <c r="A1864" s="170">
        <v>621</v>
      </c>
      <c r="B1864" s="170" t="s">
        <v>4861</v>
      </c>
      <c r="C1864" s="173" t="s">
        <v>4862</v>
      </c>
      <c r="D1864" s="173" t="s">
        <v>77</v>
      </c>
      <c r="E1864" s="131"/>
      <c r="F1864" s="196" t="s">
        <v>978</v>
      </c>
      <c r="G1864" s="179" t="s">
        <v>4595</v>
      </c>
      <c r="H1864" s="162" t="s">
        <v>1052</v>
      </c>
      <c r="I1864" s="195" t="s">
        <v>2946</v>
      </c>
      <c r="J1864" s="167" t="s">
        <v>19</v>
      </c>
      <c r="K1864" s="62" t="s">
        <v>981</v>
      </c>
      <c r="L1864" s="63">
        <v>840</v>
      </c>
      <c r="M1864" s="63">
        <v>469</v>
      </c>
      <c r="N1864" s="142" t="s">
        <v>4863</v>
      </c>
      <c r="O1864" s="127" t="s">
        <v>72</v>
      </c>
      <c r="P1864" s="100"/>
      <c r="Q1864" s="63">
        <f>P1864*M1864</f>
        <v>0</v>
      </c>
      <c r="R1864" s="64"/>
      <c r="S1864" s="67">
        <v>7</v>
      </c>
      <c r="T1864" s="61"/>
      <c r="U1864" s="106">
        <f>IF(EXACT(O1864,Y1864),M1864,M1864*(1-'Расчет ПРЕДЗАКАЗ'!$D$10))</f>
        <v>469</v>
      </c>
      <c r="V1864" s="106">
        <f>P1864*U1864</f>
        <v>0</v>
      </c>
      <c r="W1864" s="106">
        <f>IF(EXACT(O1864,Y1864),M1864,M1864*(1-#REF!))</f>
        <v>469</v>
      </c>
      <c r="X1864" s="106">
        <f>P1864*W1864</f>
        <v>0</v>
      </c>
      <c r="Y1864" s="107" t="s">
        <v>72</v>
      </c>
      <c r="Z1864" s="103">
        <f t="shared" ref="Z1864:Z1878" si="806">IF(EXACT(O1864,Y1864),Q1864,0)</f>
        <v>0</v>
      </c>
      <c r="AA1864" s="103">
        <f t="shared" ref="AA1864:AA1878" si="807">IF(Z1864=0,Q1864,0)</f>
        <v>0</v>
      </c>
      <c r="AB1864" s="128">
        <f>IF(U1864=0,"",L1864/U1864-1)</f>
        <v>0.79104477611940305</v>
      </c>
      <c r="AC1864" s="128">
        <f>IF(W1864=0,"",L1864/W1864-1)</f>
        <v>0.79104477611940305</v>
      </c>
    </row>
    <row r="1865" spans="1:29" ht="50.1" customHeight="1">
      <c r="A1865" s="171"/>
      <c r="B1865" s="171"/>
      <c r="C1865" s="174"/>
      <c r="D1865" s="174"/>
      <c r="E1865" s="131"/>
      <c r="F1865" s="177"/>
      <c r="G1865" s="180"/>
      <c r="H1865" s="163"/>
      <c r="I1865" s="165"/>
      <c r="J1865" s="168"/>
      <c r="K1865" s="62"/>
      <c r="L1865" s="63"/>
      <c r="M1865" s="63"/>
      <c r="N1865" s="142"/>
      <c r="O1865" s="127"/>
      <c r="P1865" s="100"/>
      <c r="Q1865" s="63">
        <f t="shared" ref="Q1865:Q1878" si="808">P1865*M1865</f>
        <v>0</v>
      </c>
      <c r="R1865" s="64"/>
      <c r="S1865" s="67"/>
      <c r="T1865" s="46"/>
      <c r="U1865" s="106">
        <f>IF(EXACT(O1865,Y1865),M1865,M1865*(1-'Расчет ПРЕДЗАКАЗ'!$D$10))</f>
        <v>0</v>
      </c>
      <c r="V1865" s="106">
        <f t="shared" ref="V1865:V1878" si="809">P1865*U1865</f>
        <v>0</v>
      </c>
      <c r="W1865" s="106" t="e">
        <f>IF(EXACT(O1865,Y1865),M1865,M1865*(1-#REF!))</f>
        <v>#REF!</v>
      </c>
      <c r="X1865" s="106" t="e">
        <f t="shared" ref="X1865:X1878" si="810">P1865*W1865</f>
        <v>#REF!</v>
      </c>
      <c r="Y1865" s="107" t="s">
        <v>72</v>
      </c>
      <c r="Z1865" s="103">
        <f t="shared" si="806"/>
        <v>0</v>
      </c>
      <c r="AA1865" s="103">
        <f t="shared" si="807"/>
        <v>0</v>
      </c>
      <c r="AB1865" s="128" t="str">
        <f t="shared" ref="AB1865:AB1878" si="811">IF(U1865=0,"",L1865/U1865-1)</f>
        <v/>
      </c>
      <c r="AC1865" s="128" t="e">
        <f t="shared" ref="AC1865:AC1878" si="812">IF(W1865=0,"",L1865/W1865-1)</f>
        <v>#REF!</v>
      </c>
    </row>
    <row r="1866" spans="1:29" ht="50.1" customHeight="1">
      <c r="A1866" s="171"/>
      <c r="B1866" s="171"/>
      <c r="C1866" s="174"/>
      <c r="D1866" s="174"/>
      <c r="E1866" s="131"/>
      <c r="F1866" s="177"/>
      <c r="G1866" s="180"/>
      <c r="H1866" s="163"/>
      <c r="I1866" s="165"/>
      <c r="J1866" s="168"/>
      <c r="K1866" s="62"/>
      <c r="L1866" s="63"/>
      <c r="M1866" s="63"/>
      <c r="N1866" s="142"/>
      <c r="O1866" s="127"/>
      <c r="P1866" s="100"/>
      <c r="Q1866" s="63">
        <f t="shared" si="808"/>
        <v>0</v>
      </c>
      <c r="R1866" s="64"/>
      <c r="S1866" s="67"/>
      <c r="T1866" s="46"/>
      <c r="U1866" s="106">
        <f>IF(EXACT(O1866,Y1866),M1866,M1866*(1-'Расчет ПРЕДЗАКАЗ'!$D$10))</f>
        <v>0</v>
      </c>
      <c r="V1866" s="106">
        <f t="shared" si="809"/>
        <v>0</v>
      </c>
      <c r="W1866" s="106" t="e">
        <f>IF(EXACT(O1866,Y1866),M1866,M1866*(1-#REF!))</f>
        <v>#REF!</v>
      </c>
      <c r="X1866" s="106" t="e">
        <f t="shared" si="810"/>
        <v>#REF!</v>
      </c>
      <c r="Y1866" s="107" t="s">
        <v>72</v>
      </c>
      <c r="Z1866" s="103">
        <f t="shared" si="806"/>
        <v>0</v>
      </c>
      <c r="AA1866" s="103">
        <f t="shared" si="807"/>
        <v>0</v>
      </c>
      <c r="AB1866" s="128" t="str">
        <f t="shared" si="811"/>
        <v/>
      </c>
      <c r="AC1866" s="128" t="e">
        <f t="shared" si="812"/>
        <v>#REF!</v>
      </c>
    </row>
    <row r="1867" spans="1:29" ht="50.1" customHeight="1">
      <c r="A1867" s="171"/>
      <c r="B1867" s="171"/>
      <c r="C1867" s="174"/>
      <c r="D1867" s="174"/>
      <c r="E1867" s="131"/>
      <c r="F1867" s="177"/>
      <c r="G1867" s="180"/>
      <c r="H1867" s="163"/>
      <c r="I1867" s="165"/>
      <c r="J1867" s="168"/>
      <c r="K1867" s="62"/>
      <c r="L1867" s="63"/>
      <c r="M1867" s="63"/>
      <c r="N1867" s="142"/>
      <c r="O1867" s="127"/>
      <c r="P1867" s="100"/>
      <c r="Q1867" s="63">
        <f t="shared" si="808"/>
        <v>0</v>
      </c>
      <c r="R1867" s="64"/>
      <c r="S1867" s="67"/>
      <c r="T1867" s="46"/>
      <c r="U1867" s="106">
        <f>IF(EXACT(O1867,Y1867),M1867,M1867*(1-'Расчет ПРЕДЗАКАЗ'!$D$10))</f>
        <v>0</v>
      </c>
      <c r="V1867" s="106">
        <f t="shared" si="809"/>
        <v>0</v>
      </c>
      <c r="W1867" s="106" t="e">
        <f>IF(EXACT(O1867,Y1867),M1867,M1867*(1-#REF!))</f>
        <v>#REF!</v>
      </c>
      <c r="X1867" s="106" t="e">
        <f t="shared" si="810"/>
        <v>#REF!</v>
      </c>
      <c r="Y1867" s="107" t="s">
        <v>72</v>
      </c>
      <c r="Z1867" s="103">
        <f t="shared" si="806"/>
        <v>0</v>
      </c>
      <c r="AA1867" s="103">
        <f t="shared" si="807"/>
        <v>0</v>
      </c>
      <c r="AB1867" s="128" t="str">
        <f t="shared" si="811"/>
        <v/>
      </c>
      <c r="AC1867" s="128" t="e">
        <f t="shared" si="812"/>
        <v>#REF!</v>
      </c>
    </row>
    <row r="1868" spans="1:29" ht="50.1" customHeight="1">
      <c r="A1868" s="171"/>
      <c r="B1868" s="171"/>
      <c r="C1868" s="174"/>
      <c r="D1868" s="174"/>
      <c r="E1868" s="131"/>
      <c r="F1868" s="177"/>
      <c r="G1868" s="180"/>
      <c r="H1868" s="163"/>
      <c r="I1868" s="165"/>
      <c r="J1868" s="168"/>
      <c r="K1868" s="62"/>
      <c r="L1868" s="63"/>
      <c r="M1868" s="63"/>
      <c r="N1868" s="142"/>
      <c r="O1868" s="127"/>
      <c r="P1868" s="100"/>
      <c r="Q1868" s="63">
        <f t="shared" si="808"/>
        <v>0</v>
      </c>
      <c r="R1868" s="64"/>
      <c r="S1868" s="67"/>
      <c r="T1868" s="46"/>
      <c r="U1868" s="106">
        <f>IF(EXACT(O1868,Y1868),M1868,M1868*(1-'Расчет ПРЕДЗАКАЗ'!$D$10))</f>
        <v>0</v>
      </c>
      <c r="V1868" s="106">
        <f t="shared" si="809"/>
        <v>0</v>
      </c>
      <c r="W1868" s="106" t="e">
        <f>IF(EXACT(O1868,Y1868),M1868,M1868*(1-#REF!))</f>
        <v>#REF!</v>
      </c>
      <c r="X1868" s="106" t="e">
        <f t="shared" si="810"/>
        <v>#REF!</v>
      </c>
      <c r="Y1868" s="107" t="s">
        <v>72</v>
      </c>
      <c r="Z1868" s="103">
        <f t="shared" si="806"/>
        <v>0</v>
      </c>
      <c r="AA1868" s="103">
        <f t="shared" si="807"/>
        <v>0</v>
      </c>
      <c r="AB1868" s="128" t="str">
        <f t="shared" si="811"/>
        <v/>
      </c>
      <c r="AC1868" s="128" t="e">
        <f t="shared" si="812"/>
        <v>#REF!</v>
      </c>
    </row>
    <row r="1869" spans="1:29" ht="50.1" customHeight="1">
      <c r="A1869" s="171"/>
      <c r="B1869" s="171"/>
      <c r="C1869" s="174"/>
      <c r="D1869" s="174"/>
      <c r="E1869" s="131"/>
      <c r="F1869" s="177"/>
      <c r="G1869" s="180"/>
      <c r="H1869" s="163"/>
      <c r="I1869" s="165"/>
      <c r="J1869" s="168"/>
      <c r="K1869" s="62"/>
      <c r="L1869" s="63"/>
      <c r="M1869" s="63"/>
      <c r="N1869" s="142"/>
      <c r="O1869" s="127"/>
      <c r="P1869" s="100"/>
      <c r="Q1869" s="63">
        <f t="shared" si="808"/>
        <v>0</v>
      </c>
      <c r="R1869" s="64"/>
      <c r="S1869" s="67"/>
      <c r="T1869" s="46"/>
      <c r="U1869" s="106">
        <f>IF(EXACT(O1869,Y1869),M1869,M1869*(1-'Расчет ПРЕДЗАКАЗ'!$D$10))</f>
        <v>0</v>
      </c>
      <c r="V1869" s="106">
        <f t="shared" si="809"/>
        <v>0</v>
      </c>
      <c r="W1869" s="106" t="e">
        <f>IF(EXACT(O1869,Y1869),M1869,M1869*(1-#REF!))</f>
        <v>#REF!</v>
      </c>
      <c r="X1869" s="106" t="e">
        <f t="shared" si="810"/>
        <v>#REF!</v>
      </c>
      <c r="Y1869" s="107" t="s">
        <v>72</v>
      </c>
      <c r="Z1869" s="103">
        <f t="shared" si="806"/>
        <v>0</v>
      </c>
      <c r="AA1869" s="103">
        <f t="shared" si="807"/>
        <v>0</v>
      </c>
      <c r="AB1869" s="128" t="str">
        <f t="shared" si="811"/>
        <v/>
      </c>
      <c r="AC1869" s="128" t="e">
        <f t="shared" si="812"/>
        <v>#REF!</v>
      </c>
    </row>
    <row r="1870" spans="1:29" ht="50.1" customHeight="1">
      <c r="A1870" s="171"/>
      <c r="B1870" s="171"/>
      <c r="C1870" s="174"/>
      <c r="D1870" s="174"/>
      <c r="E1870" s="131"/>
      <c r="F1870" s="177"/>
      <c r="G1870" s="180"/>
      <c r="H1870" s="163"/>
      <c r="I1870" s="165"/>
      <c r="J1870" s="168"/>
      <c r="K1870" s="62"/>
      <c r="L1870" s="63"/>
      <c r="M1870" s="63"/>
      <c r="N1870" s="142"/>
      <c r="O1870" s="127"/>
      <c r="P1870" s="100"/>
      <c r="Q1870" s="63">
        <f t="shared" si="808"/>
        <v>0</v>
      </c>
      <c r="R1870" s="64"/>
      <c r="S1870" s="67"/>
      <c r="T1870" s="46"/>
      <c r="U1870" s="106">
        <f>IF(EXACT(O1870,Y1870),M1870,M1870*(1-'Расчет ПРЕДЗАКАЗ'!$D$10))</f>
        <v>0</v>
      </c>
      <c r="V1870" s="106">
        <f t="shared" si="809"/>
        <v>0</v>
      </c>
      <c r="W1870" s="106" t="e">
        <f>IF(EXACT(O1870,Y1870),M1870,M1870*(1-#REF!))</f>
        <v>#REF!</v>
      </c>
      <c r="X1870" s="106" t="e">
        <f t="shared" si="810"/>
        <v>#REF!</v>
      </c>
      <c r="Y1870" s="107" t="s">
        <v>72</v>
      </c>
      <c r="Z1870" s="103">
        <f t="shared" si="806"/>
        <v>0</v>
      </c>
      <c r="AA1870" s="103">
        <f t="shared" si="807"/>
        <v>0</v>
      </c>
      <c r="AB1870" s="128" t="str">
        <f t="shared" si="811"/>
        <v/>
      </c>
      <c r="AC1870" s="128" t="e">
        <f t="shared" si="812"/>
        <v>#REF!</v>
      </c>
    </row>
    <row r="1871" spans="1:29" ht="50.1" customHeight="1">
      <c r="A1871" s="171"/>
      <c r="B1871" s="171"/>
      <c r="C1871" s="174"/>
      <c r="D1871" s="174"/>
      <c r="E1871" s="131"/>
      <c r="F1871" s="177"/>
      <c r="G1871" s="180"/>
      <c r="H1871" s="163"/>
      <c r="I1871" s="165"/>
      <c r="J1871" s="168"/>
      <c r="K1871" s="62"/>
      <c r="L1871" s="63"/>
      <c r="M1871" s="63"/>
      <c r="N1871" s="142"/>
      <c r="O1871" s="127"/>
      <c r="P1871" s="100"/>
      <c r="Q1871" s="63">
        <f t="shared" si="808"/>
        <v>0</v>
      </c>
      <c r="R1871" s="64"/>
      <c r="S1871" s="67"/>
      <c r="T1871" s="46"/>
      <c r="U1871" s="106">
        <f>IF(EXACT(O1871,Y1871),M1871,M1871*(1-'Расчет ПРЕДЗАКАЗ'!$D$10))</f>
        <v>0</v>
      </c>
      <c r="V1871" s="106">
        <f t="shared" si="809"/>
        <v>0</v>
      </c>
      <c r="W1871" s="106" t="e">
        <f>IF(EXACT(O1871,Y1871),M1871,M1871*(1-#REF!))</f>
        <v>#REF!</v>
      </c>
      <c r="X1871" s="106" t="e">
        <f t="shared" si="810"/>
        <v>#REF!</v>
      </c>
      <c r="Y1871" s="107" t="s">
        <v>72</v>
      </c>
      <c r="Z1871" s="103">
        <f t="shared" si="806"/>
        <v>0</v>
      </c>
      <c r="AA1871" s="103">
        <f t="shared" si="807"/>
        <v>0</v>
      </c>
      <c r="AB1871" s="128" t="str">
        <f t="shared" si="811"/>
        <v/>
      </c>
      <c r="AC1871" s="128" t="e">
        <f t="shared" si="812"/>
        <v>#REF!</v>
      </c>
    </row>
    <row r="1872" spans="1:29" ht="50.1" customHeight="1">
      <c r="A1872" s="171"/>
      <c r="B1872" s="171"/>
      <c r="C1872" s="174"/>
      <c r="D1872" s="174"/>
      <c r="E1872" s="131"/>
      <c r="F1872" s="177"/>
      <c r="G1872" s="180"/>
      <c r="H1872" s="163"/>
      <c r="I1872" s="165"/>
      <c r="J1872" s="168"/>
      <c r="K1872" s="62"/>
      <c r="L1872" s="63"/>
      <c r="M1872" s="63"/>
      <c r="N1872" s="142"/>
      <c r="O1872" s="127"/>
      <c r="P1872" s="100"/>
      <c r="Q1872" s="63">
        <f t="shared" si="808"/>
        <v>0</v>
      </c>
      <c r="R1872" s="64"/>
      <c r="S1872" s="67"/>
      <c r="T1872" s="46"/>
      <c r="U1872" s="106">
        <f>IF(EXACT(O1872,Y1872),M1872,M1872*(1-'Расчет ПРЕДЗАКАЗ'!$D$10))</f>
        <v>0</v>
      </c>
      <c r="V1872" s="106">
        <f t="shared" si="809"/>
        <v>0</v>
      </c>
      <c r="W1872" s="106" t="e">
        <f>IF(EXACT(O1872,Y1872),M1872,M1872*(1-#REF!))</f>
        <v>#REF!</v>
      </c>
      <c r="X1872" s="106" t="e">
        <f t="shared" si="810"/>
        <v>#REF!</v>
      </c>
      <c r="Y1872" s="107" t="s">
        <v>72</v>
      </c>
      <c r="Z1872" s="103">
        <f t="shared" si="806"/>
        <v>0</v>
      </c>
      <c r="AA1872" s="103">
        <f t="shared" si="807"/>
        <v>0</v>
      </c>
      <c r="AB1872" s="128" t="str">
        <f t="shared" si="811"/>
        <v/>
      </c>
      <c r="AC1872" s="128" t="e">
        <f t="shared" si="812"/>
        <v>#REF!</v>
      </c>
    </row>
    <row r="1873" spans="1:29" ht="50.1" customHeight="1">
      <c r="A1873" s="171"/>
      <c r="B1873" s="171"/>
      <c r="C1873" s="174"/>
      <c r="D1873" s="174"/>
      <c r="E1873" s="131"/>
      <c r="F1873" s="177"/>
      <c r="G1873" s="180"/>
      <c r="H1873" s="163"/>
      <c r="I1873" s="165"/>
      <c r="J1873" s="168"/>
      <c r="K1873" s="62"/>
      <c r="L1873" s="63"/>
      <c r="M1873" s="63"/>
      <c r="N1873" s="65"/>
      <c r="O1873" s="127"/>
      <c r="P1873" s="100"/>
      <c r="Q1873" s="63">
        <f t="shared" si="808"/>
        <v>0</v>
      </c>
      <c r="R1873" s="65"/>
      <c r="S1873" s="67"/>
      <c r="T1873" s="40"/>
      <c r="U1873" s="106">
        <f>IF(EXACT(O1873,Y1873),M1873,M1873*(1-'Расчет ПРЕДЗАКАЗ'!$D$10))</f>
        <v>0</v>
      </c>
      <c r="V1873" s="106">
        <f t="shared" si="809"/>
        <v>0</v>
      </c>
      <c r="W1873" s="106" t="e">
        <f>IF(EXACT(O1873,Y1873),M1873,M1873*(1-#REF!))</f>
        <v>#REF!</v>
      </c>
      <c r="X1873" s="106" t="e">
        <f t="shared" si="810"/>
        <v>#REF!</v>
      </c>
      <c r="Y1873" s="107" t="s">
        <v>72</v>
      </c>
      <c r="Z1873" s="103">
        <f t="shared" si="806"/>
        <v>0</v>
      </c>
      <c r="AA1873" s="103">
        <f t="shared" si="807"/>
        <v>0</v>
      </c>
      <c r="AB1873" s="128" t="str">
        <f t="shared" si="811"/>
        <v/>
      </c>
      <c r="AC1873" s="128" t="e">
        <f t="shared" si="812"/>
        <v>#REF!</v>
      </c>
    </row>
    <row r="1874" spans="1:29" ht="50.1" customHeight="1">
      <c r="A1874" s="171"/>
      <c r="B1874" s="171"/>
      <c r="C1874" s="174"/>
      <c r="D1874" s="174"/>
      <c r="E1874" s="131"/>
      <c r="F1874" s="177"/>
      <c r="G1874" s="180"/>
      <c r="H1874" s="163"/>
      <c r="I1874" s="165"/>
      <c r="J1874" s="168"/>
      <c r="K1874" s="62"/>
      <c r="L1874" s="63"/>
      <c r="M1874" s="63"/>
      <c r="N1874" s="65"/>
      <c r="O1874" s="127"/>
      <c r="P1874" s="100"/>
      <c r="Q1874" s="63">
        <f t="shared" si="808"/>
        <v>0</v>
      </c>
      <c r="R1874" s="65"/>
      <c r="S1874" s="67"/>
      <c r="T1874" s="40"/>
      <c r="U1874" s="106">
        <f>IF(EXACT(O1874,Y1874),M1874,M1874*(1-'Расчет ПРЕДЗАКАЗ'!$D$10))</f>
        <v>0</v>
      </c>
      <c r="V1874" s="106">
        <f t="shared" si="809"/>
        <v>0</v>
      </c>
      <c r="W1874" s="106" t="e">
        <f>IF(EXACT(O1874,Y1874),M1874,M1874*(1-#REF!))</f>
        <v>#REF!</v>
      </c>
      <c r="X1874" s="106" t="e">
        <f t="shared" si="810"/>
        <v>#REF!</v>
      </c>
      <c r="Y1874" s="107" t="s">
        <v>72</v>
      </c>
      <c r="Z1874" s="103">
        <f t="shared" si="806"/>
        <v>0</v>
      </c>
      <c r="AA1874" s="103">
        <f t="shared" si="807"/>
        <v>0</v>
      </c>
      <c r="AB1874" s="128" t="str">
        <f t="shared" si="811"/>
        <v/>
      </c>
      <c r="AC1874" s="128" t="e">
        <f t="shared" si="812"/>
        <v>#REF!</v>
      </c>
    </row>
    <row r="1875" spans="1:29" ht="50.1" customHeight="1">
      <c r="A1875" s="171"/>
      <c r="B1875" s="171"/>
      <c r="C1875" s="174"/>
      <c r="D1875" s="174"/>
      <c r="E1875" s="131"/>
      <c r="F1875" s="177"/>
      <c r="G1875" s="180"/>
      <c r="H1875" s="163"/>
      <c r="I1875" s="165"/>
      <c r="J1875" s="168"/>
      <c r="K1875" s="62"/>
      <c r="L1875" s="63"/>
      <c r="M1875" s="63"/>
      <c r="N1875" s="65"/>
      <c r="O1875" s="127"/>
      <c r="P1875" s="100"/>
      <c r="Q1875" s="63">
        <f t="shared" si="808"/>
        <v>0</v>
      </c>
      <c r="R1875" s="65"/>
      <c r="S1875" s="67"/>
      <c r="T1875" s="40"/>
      <c r="U1875" s="106">
        <f>IF(EXACT(O1875,Y1875),M1875,M1875*(1-'Расчет ПРЕДЗАКАЗ'!$D$10))</f>
        <v>0</v>
      </c>
      <c r="V1875" s="106">
        <f t="shared" si="809"/>
        <v>0</v>
      </c>
      <c r="W1875" s="106" t="e">
        <f>IF(EXACT(O1875,Y1875),M1875,M1875*(1-#REF!))</f>
        <v>#REF!</v>
      </c>
      <c r="X1875" s="106" t="e">
        <f t="shared" si="810"/>
        <v>#REF!</v>
      </c>
      <c r="Y1875" s="107" t="s">
        <v>72</v>
      </c>
      <c r="Z1875" s="103">
        <f t="shared" si="806"/>
        <v>0</v>
      </c>
      <c r="AA1875" s="103">
        <f t="shared" si="807"/>
        <v>0</v>
      </c>
      <c r="AB1875" s="128" t="str">
        <f t="shared" si="811"/>
        <v/>
      </c>
      <c r="AC1875" s="128" t="e">
        <f t="shared" si="812"/>
        <v>#REF!</v>
      </c>
    </row>
    <row r="1876" spans="1:29" ht="50.1" customHeight="1">
      <c r="A1876" s="171"/>
      <c r="B1876" s="171"/>
      <c r="C1876" s="174"/>
      <c r="D1876" s="174"/>
      <c r="E1876" s="131"/>
      <c r="F1876" s="177"/>
      <c r="G1876" s="180"/>
      <c r="H1876" s="163"/>
      <c r="I1876" s="165"/>
      <c r="J1876" s="168"/>
      <c r="K1876" s="62"/>
      <c r="L1876" s="63"/>
      <c r="M1876" s="63"/>
      <c r="N1876" s="65"/>
      <c r="O1876" s="127"/>
      <c r="P1876" s="100"/>
      <c r="Q1876" s="63">
        <f t="shared" si="808"/>
        <v>0</v>
      </c>
      <c r="R1876" s="65"/>
      <c r="S1876" s="67"/>
      <c r="T1876" s="40"/>
      <c r="U1876" s="106">
        <f>IF(EXACT(O1876,Y1876),M1876,M1876*(1-'Расчет ПРЕДЗАКАЗ'!$D$10))</f>
        <v>0</v>
      </c>
      <c r="V1876" s="106">
        <f t="shared" si="809"/>
        <v>0</v>
      </c>
      <c r="W1876" s="106" t="e">
        <f>IF(EXACT(O1876,Y1876),M1876,M1876*(1-#REF!))</f>
        <v>#REF!</v>
      </c>
      <c r="X1876" s="106" t="e">
        <f t="shared" si="810"/>
        <v>#REF!</v>
      </c>
      <c r="Y1876" s="107" t="s">
        <v>72</v>
      </c>
      <c r="Z1876" s="103">
        <f t="shared" si="806"/>
        <v>0</v>
      </c>
      <c r="AA1876" s="103">
        <f t="shared" si="807"/>
        <v>0</v>
      </c>
      <c r="AB1876" s="128" t="str">
        <f t="shared" si="811"/>
        <v/>
      </c>
      <c r="AC1876" s="128" t="e">
        <f t="shared" si="812"/>
        <v>#REF!</v>
      </c>
    </row>
    <row r="1877" spans="1:29" ht="50.1" customHeight="1">
      <c r="A1877" s="171"/>
      <c r="B1877" s="171"/>
      <c r="C1877" s="174"/>
      <c r="D1877" s="174"/>
      <c r="E1877" s="131"/>
      <c r="F1877" s="177"/>
      <c r="G1877" s="180"/>
      <c r="H1877" s="163"/>
      <c r="I1877" s="165"/>
      <c r="J1877" s="168"/>
      <c r="K1877" s="62"/>
      <c r="L1877" s="63"/>
      <c r="M1877" s="63"/>
      <c r="N1877" s="65"/>
      <c r="O1877" s="127"/>
      <c r="P1877" s="100"/>
      <c r="Q1877" s="63">
        <f t="shared" si="808"/>
        <v>0</v>
      </c>
      <c r="R1877" s="65"/>
      <c r="S1877" s="67"/>
      <c r="T1877" s="40"/>
      <c r="U1877" s="106">
        <f>IF(EXACT(O1877,Y1877),M1877,M1877*(1-'Расчет ПРЕДЗАКАЗ'!$D$10))</f>
        <v>0</v>
      </c>
      <c r="V1877" s="106">
        <f t="shared" si="809"/>
        <v>0</v>
      </c>
      <c r="W1877" s="106" t="e">
        <f>IF(EXACT(O1877,Y1877),M1877,M1877*(1-#REF!))</f>
        <v>#REF!</v>
      </c>
      <c r="X1877" s="106" t="e">
        <f t="shared" si="810"/>
        <v>#REF!</v>
      </c>
      <c r="Y1877" s="107" t="s">
        <v>72</v>
      </c>
      <c r="Z1877" s="103">
        <f t="shared" si="806"/>
        <v>0</v>
      </c>
      <c r="AA1877" s="103">
        <f t="shared" si="807"/>
        <v>0</v>
      </c>
      <c r="AB1877" s="128" t="str">
        <f t="shared" si="811"/>
        <v/>
      </c>
      <c r="AC1877" s="128" t="e">
        <f t="shared" si="812"/>
        <v>#REF!</v>
      </c>
    </row>
    <row r="1878" spans="1:29" ht="50.1" customHeight="1">
      <c r="A1878" s="172"/>
      <c r="B1878" s="172"/>
      <c r="C1878" s="175"/>
      <c r="D1878" s="175"/>
      <c r="E1878" s="132"/>
      <c r="F1878" s="178"/>
      <c r="G1878" s="181"/>
      <c r="H1878" s="164"/>
      <c r="I1878" s="166"/>
      <c r="J1878" s="169"/>
      <c r="K1878" s="62"/>
      <c r="L1878" s="63"/>
      <c r="M1878" s="63"/>
      <c r="N1878" s="65"/>
      <c r="O1878" s="127"/>
      <c r="P1878" s="100"/>
      <c r="Q1878" s="63">
        <f t="shared" si="808"/>
        <v>0</v>
      </c>
      <c r="R1878" s="65"/>
      <c r="S1878" s="64"/>
      <c r="T1878" s="40"/>
      <c r="U1878" s="106">
        <f>IF(EXACT(O1878,Y1878),M1878,M1878*(1-'Расчет ПРЕДЗАКАЗ'!$D$10))</f>
        <v>0</v>
      </c>
      <c r="V1878" s="106">
        <f t="shared" si="809"/>
        <v>0</v>
      </c>
      <c r="W1878" s="106" t="e">
        <f>IF(EXACT(O1878,Y1878),M1878,M1878*(1-#REF!))</f>
        <v>#REF!</v>
      </c>
      <c r="X1878" s="106" t="e">
        <f t="shared" si="810"/>
        <v>#REF!</v>
      </c>
      <c r="Y1878" s="107" t="s">
        <v>72</v>
      </c>
      <c r="Z1878" s="103">
        <f t="shared" si="806"/>
        <v>0</v>
      </c>
      <c r="AA1878" s="103">
        <f t="shared" si="807"/>
        <v>0</v>
      </c>
      <c r="AB1878" s="128" t="str">
        <f t="shared" si="811"/>
        <v/>
      </c>
      <c r="AC1878" s="128" t="e">
        <f t="shared" si="812"/>
        <v>#REF!</v>
      </c>
    </row>
    <row r="1879" spans="1:29" ht="11.25" customHeight="1" thickBot="1"/>
    <row r="1880" spans="1:29" ht="50.1" customHeight="1">
      <c r="A1880" s="170">
        <v>622</v>
      </c>
      <c r="B1880" s="170" t="s">
        <v>4864</v>
      </c>
      <c r="C1880" s="173" t="s">
        <v>4865</v>
      </c>
      <c r="D1880" s="173" t="s">
        <v>77</v>
      </c>
      <c r="E1880" s="131"/>
      <c r="F1880" s="196" t="s">
        <v>978</v>
      </c>
      <c r="G1880" s="179" t="s">
        <v>2848</v>
      </c>
      <c r="H1880" s="162" t="s">
        <v>1052</v>
      </c>
      <c r="I1880" s="195" t="s">
        <v>2946</v>
      </c>
      <c r="J1880" s="167" t="s">
        <v>19</v>
      </c>
      <c r="K1880" s="62" t="s">
        <v>1007</v>
      </c>
      <c r="L1880" s="63">
        <v>840</v>
      </c>
      <c r="M1880" s="63">
        <v>469</v>
      </c>
      <c r="N1880" s="142" t="s">
        <v>4866</v>
      </c>
      <c r="O1880" s="127" t="s">
        <v>72</v>
      </c>
      <c r="P1880" s="100"/>
      <c r="Q1880" s="63">
        <f>P1880*M1880</f>
        <v>0</v>
      </c>
      <c r="R1880" s="64"/>
      <c r="S1880" s="67">
        <v>3</v>
      </c>
      <c r="T1880" s="61"/>
      <c r="U1880" s="106">
        <f>IF(EXACT(O1880,Y1880),M1880,M1880*(1-'Расчет ПРЕДЗАКАЗ'!$D$10))</f>
        <v>469</v>
      </c>
      <c r="V1880" s="106">
        <f>P1880*U1880</f>
        <v>0</v>
      </c>
      <c r="W1880" s="106">
        <f>IF(EXACT(O1880,Y1880),M1880,M1880*(1-#REF!))</f>
        <v>469</v>
      </c>
      <c r="X1880" s="106">
        <f>P1880*W1880</f>
        <v>0</v>
      </c>
      <c r="Y1880" s="107" t="s">
        <v>72</v>
      </c>
      <c r="Z1880" s="103">
        <f t="shared" ref="Z1880:Z1894" si="813">IF(EXACT(O1880,Y1880),Q1880,0)</f>
        <v>0</v>
      </c>
      <c r="AA1880" s="103">
        <f t="shared" ref="AA1880:AA1894" si="814">IF(Z1880=0,Q1880,0)</f>
        <v>0</v>
      </c>
      <c r="AB1880" s="128">
        <f>IF(U1880=0,"",L1880/U1880-1)</f>
        <v>0.79104477611940305</v>
      </c>
      <c r="AC1880" s="128">
        <f>IF(W1880=0,"",L1880/W1880-1)</f>
        <v>0.79104477611940305</v>
      </c>
    </row>
    <row r="1881" spans="1:29" ht="50.1" customHeight="1">
      <c r="A1881" s="171"/>
      <c r="B1881" s="171"/>
      <c r="C1881" s="174"/>
      <c r="D1881" s="174"/>
      <c r="E1881" s="131"/>
      <c r="F1881" s="177"/>
      <c r="G1881" s="180"/>
      <c r="H1881" s="163"/>
      <c r="I1881" s="165"/>
      <c r="J1881" s="168"/>
      <c r="K1881" s="62" t="s">
        <v>981</v>
      </c>
      <c r="L1881" s="63">
        <v>840</v>
      </c>
      <c r="M1881" s="63">
        <v>469</v>
      </c>
      <c r="N1881" s="142" t="s">
        <v>4867</v>
      </c>
      <c r="O1881" s="127" t="s">
        <v>72</v>
      </c>
      <c r="P1881" s="100"/>
      <c r="Q1881" s="63">
        <f t="shared" ref="Q1881:Q1894" si="815">P1881*M1881</f>
        <v>0</v>
      </c>
      <c r="R1881" s="64"/>
      <c r="S1881" s="67">
        <v>9</v>
      </c>
      <c r="T1881" s="46"/>
      <c r="U1881" s="106">
        <f>IF(EXACT(O1881,Y1881),M1881,M1881*(1-'Расчет ПРЕДЗАКАЗ'!$D$10))</f>
        <v>469</v>
      </c>
      <c r="V1881" s="106">
        <f t="shared" ref="V1881:V1894" si="816">P1881*U1881</f>
        <v>0</v>
      </c>
      <c r="W1881" s="106">
        <f>IF(EXACT(O1881,Y1881),M1881,M1881*(1-#REF!))</f>
        <v>469</v>
      </c>
      <c r="X1881" s="106">
        <f t="shared" ref="X1881:X1894" si="817">P1881*W1881</f>
        <v>0</v>
      </c>
      <c r="Y1881" s="107" t="s">
        <v>72</v>
      </c>
      <c r="Z1881" s="103">
        <f t="shared" si="813"/>
        <v>0</v>
      </c>
      <c r="AA1881" s="103">
        <f t="shared" si="814"/>
        <v>0</v>
      </c>
      <c r="AB1881" s="128">
        <f t="shared" ref="AB1881:AB1894" si="818">IF(U1881=0,"",L1881/U1881-1)</f>
        <v>0.79104477611940305</v>
      </c>
      <c r="AC1881" s="128">
        <f t="shared" ref="AC1881:AC1894" si="819">IF(W1881=0,"",L1881/W1881-1)</f>
        <v>0.79104477611940305</v>
      </c>
    </row>
    <row r="1882" spans="1:29" ht="50.1" customHeight="1">
      <c r="A1882" s="171"/>
      <c r="B1882" s="171"/>
      <c r="C1882" s="174"/>
      <c r="D1882" s="174"/>
      <c r="E1882" s="131"/>
      <c r="F1882" s="177"/>
      <c r="G1882" s="180"/>
      <c r="H1882" s="163"/>
      <c r="I1882" s="165"/>
      <c r="J1882" s="168"/>
      <c r="K1882" s="62"/>
      <c r="L1882" s="63"/>
      <c r="M1882" s="63"/>
      <c r="N1882" s="142"/>
      <c r="O1882" s="127"/>
      <c r="P1882" s="100"/>
      <c r="Q1882" s="63">
        <f t="shared" si="815"/>
        <v>0</v>
      </c>
      <c r="R1882" s="64"/>
      <c r="S1882" s="67"/>
      <c r="T1882" s="46"/>
      <c r="U1882" s="106">
        <f>IF(EXACT(O1882,Y1882),M1882,M1882*(1-'Расчет ПРЕДЗАКАЗ'!$D$10))</f>
        <v>0</v>
      </c>
      <c r="V1882" s="106">
        <f t="shared" si="816"/>
        <v>0</v>
      </c>
      <c r="W1882" s="106" t="e">
        <f>IF(EXACT(O1882,Y1882),M1882,M1882*(1-#REF!))</f>
        <v>#REF!</v>
      </c>
      <c r="X1882" s="106" t="e">
        <f t="shared" si="817"/>
        <v>#REF!</v>
      </c>
      <c r="Y1882" s="107" t="s">
        <v>72</v>
      </c>
      <c r="Z1882" s="103">
        <f t="shared" si="813"/>
        <v>0</v>
      </c>
      <c r="AA1882" s="103">
        <f t="shared" si="814"/>
        <v>0</v>
      </c>
      <c r="AB1882" s="128" t="str">
        <f t="shared" si="818"/>
        <v/>
      </c>
      <c r="AC1882" s="128" t="e">
        <f t="shared" si="819"/>
        <v>#REF!</v>
      </c>
    </row>
    <row r="1883" spans="1:29" ht="50.1" customHeight="1">
      <c r="A1883" s="171"/>
      <c r="B1883" s="171"/>
      <c r="C1883" s="174"/>
      <c r="D1883" s="174"/>
      <c r="E1883" s="131"/>
      <c r="F1883" s="177"/>
      <c r="G1883" s="180"/>
      <c r="H1883" s="163"/>
      <c r="I1883" s="165"/>
      <c r="J1883" s="168"/>
      <c r="K1883" s="62"/>
      <c r="L1883" s="63"/>
      <c r="M1883" s="63"/>
      <c r="N1883" s="142"/>
      <c r="O1883" s="127"/>
      <c r="P1883" s="100"/>
      <c r="Q1883" s="63">
        <f t="shared" si="815"/>
        <v>0</v>
      </c>
      <c r="R1883" s="64"/>
      <c r="S1883" s="67"/>
      <c r="T1883" s="46"/>
      <c r="U1883" s="106">
        <f>IF(EXACT(O1883,Y1883),M1883,M1883*(1-'Расчет ПРЕДЗАКАЗ'!$D$10))</f>
        <v>0</v>
      </c>
      <c r="V1883" s="106">
        <f t="shared" si="816"/>
        <v>0</v>
      </c>
      <c r="W1883" s="106" t="e">
        <f>IF(EXACT(O1883,Y1883),M1883,M1883*(1-#REF!))</f>
        <v>#REF!</v>
      </c>
      <c r="X1883" s="106" t="e">
        <f t="shared" si="817"/>
        <v>#REF!</v>
      </c>
      <c r="Y1883" s="107" t="s">
        <v>72</v>
      </c>
      <c r="Z1883" s="103">
        <f t="shared" si="813"/>
        <v>0</v>
      </c>
      <c r="AA1883" s="103">
        <f t="shared" si="814"/>
        <v>0</v>
      </c>
      <c r="AB1883" s="128" t="str">
        <f t="shared" si="818"/>
        <v/>
      </c>
      <c r="AC1883" s="128" t="e">
        <f t="shared" si="819"/>
        <v>#REF!</v>
      </c>
    </row>
    <row r="1884" spans="1:29" ht="50.1" customHeight="1">
      <c r="A1884" s="171"/>
      <c r="B1884" s="171"/>
      <c r="C1884" s="174"/>
      <c r="D1884" s="174"/>
      <c r="E1884" s="131"/>
      <c r="F1884" s="177"/>
      <c r="G1884" s="180"/>
      <c r="H1884" s="163"/>
      <c r="I1884" s="165"/>
      <c r="J1884" s="168"/>
      <c r="K1884" s="62"/>
      <c r="L1884" s="63"/>
      <c r="M1884" s="63"/>
      <c r="N1884" s="142"/>
      <c r="O1884" s="127"/>
      <c r="P1884" s="100"/>
      <c r="Q1884" s="63">
        <f t="shared" si="815"/>
        <v>0</v>
      </c>
      <c r="R1884" s="64"/>
      <c r="S1884" s="67"/>
      <c r="T1884" s="46"/>
      <c r="U1884" s="106">
        <f>IF(EXACT(O1884,Y1884),M1884,M1884*(1-'Расчет ПРЕДЗАКАЗ'!$D$10))</f>
        <v>0</v>
      </c>
      <c r="V1884" s="106">
        <f t="shared" si="816"/>
        <v>0</v>
      </c>
      <c r="W1884" s="106" t="e">
        <f>IF(EXACT(O1884,Y1884),M1884,M1884*(1-#REF!))</f>
        <v>#REF!</v>
      </c>
      <c r="X1884" s="106" t="e">
        <f t="shared" si="817"/>
        <v>#REF!</v>
      </c>
      <c r="Y1884" s="107" t="s">
        <v>72</v>
      </c>
      <c r="Z1884" s="103">
        <f t="shared" si="813"/>
        <v>0</v>
      </c>
      <c r="AA1884" s="103">
        <f t="shared" si="814"/>
        <v>0</v>
      </c>
      <c r="AB1884" s="128" t="str">
        <f t="shared" si="818"/>
        <v/>
      </c>
      <c r="AC1884" s="128" t="e">
        <f t="shared" si="819"/>
        <v>#REF!</v>
      </c>
    </row>
    <row r="1885" spans="1:29" ht="50.1" customHeight="1">
      <c r="A1885" s="171"/>
      <c r="B1885" s="171"/>
      <c r="C1885" s="174"/>
      <c r="D1885" s="174"/>
      <c r="E1885" s="131"/>
      <c r="F1885" s="177"/>
      <c r="G1885" s="180"/>
      <c r="H1885" s="163"/>
      <c r="I1885" s="165"/>
      <c r="J1885" s="168"/>
      <c r="K1885" s="62"/>
      <c r="L1885" s="63"/>
      <c r="M1885" s="63"/>
      <c r="N1885" s="142"/>
      <c r="O1885" s="127"/>
      <c r="P1885" s="100"/>
      <c r="Q1885" s="63">
        <f t="shared" si="815"/>
        <v>0</v>
      </c>
      <c r="R1885" s="64"/>
      <c r="S1885" s="67"/>
      <c r="T1885" s="46"/>
      <c r="U1885" s="106">
        <f>IF(EXACT(O1885,Y1885),M1885,M1885*(1-'Расчет ПРЕДЗАКАЗ'!$D$10))</f>
        <v>0</v>
      </c>
      <c r="V1885" s="106">
        <f t="shared" si="816"/>
        <v>0</v>
      </c>
      <c r="W1885" s="106" t="e">
        <f>IF(EXACT(O1885,Y1885),M1885,M1885*(1-#REF!))</f>
        <v>#REF!</v>
      </c>
      <c r="X1885" s="106" t="e">
        <f t="shared" si="817"/>
        <v>#REF!</v>
      </c>
      <c r="Y1885" s="107" t="s">
        <v>72</v>
      </c>
      <c r="Z1885" s="103">
        <f t="shared" si="813"/>
        <v>0</v>
      </c>
      <c r="AA1885" s="103">
        <f t="shared" si="814"/>
        <v>0</v>
      </c>
      <c r="AB1885" s="128" t="str">
        <f t="shared" si="818"/>
        <v/>
      </c>
      <c r="AC1885" s="128" t="e">
        <f t="shared" si="819"/>
        <v>#REF!</v>
      </c>
    </row>
    <row r="1886" spans="1:29" ht="50.1" customHeight="1">
      <c r="A1886" s="171"/>
      <c r="B1886" s="171"/>
      <c r="C1886" s="174"/>
      <c r="D1886" s="174"/>
      <c r="E1886" s="131"/>
      <c r="F1886" s="177"/>
      <c r="G1886" s="180"/>
      <c r="H1886" s="163"/>
      <c r="I1886" s="165"/>
      <c r="J1886" s="168"/>
      <c r="K1886" s="62"/>
      <c r="L1886" s="63"/>
      <c r="M1886" s="63"/>
      <c r="N1886" s="142"/>
      <c r="O1886" s="127"/>
      <c r="P1886" s="100"/>
      <c r="Q1886" s="63">
        <f t="shared" si="815"/>
        <v>0</v>
      </c>
      <c r="R1886" s="64"/>
      <c r="S1886" s="67"/>
      <c r="T1886" s="46"/>
      <c r="U1886" s="106">
        <f>IF(EXACT(O1886,Y1886),M1886,M1886*(1-'Расчет ПРЕДЗАКАЗ'!$D$10))</f>
        <v>0</v>
      </c>
      <c r="V1886" s="106">
        <f t="shared" si="816"/>
        <v>0</v>
      </c>
      <c r="W1886" s="106" t="e">
        <f>IF(EXACT(O1886,Y1886),M1886,M1886*(1-#REF!))</f>
        <v>#REF!</v>
      </c>
      <c r="X1886" s="106" t="e">
        <f t="shared" si="817"/>
        <v>#REF!</v>
      </c>
      <c r="Y1886" s="107" t="s">
        <v>72</v>
      </c>
      <c r="Z1886" s="103">
        <f t="shared" si="813"/>
        <v>0</v>
      </c>
      <c r="AA1886" s="103">
        <f t="shared" si="814"/>
        <v>0</v>
      </c>
      <c r="AB1886" s="128" t="str">
        <f t="shared" si="818"/>
        <v/>
      </c>
      <c r="AC1886" s="128" t="e">
        <f t="shared" si="819"/>
        <v>#REF!</v>
      </c>
    </row>
    <row r="1887" spans="1:29" ht="50.1" customHeight="1">
      <c r="A1887" s="171"/>
      <c r="B1887" s="171"/>
      <c r="C1887" s="174"/>
      <c r="D1887" s="174"/>
      <c r="E1887" s="131"/>
      <c r="F1887" s="177"/>
      <c r="G1887" s="180"/>
      <c r="H1887" s="163"/>
      <c r="I1887" s="165"/>
      <c r="J1887" s="168"/>
      <c r="K1887" s="62"/>
      <c r="L1887" s="63"/>
      <c r="M1887" s="63"/>
      <c r="N1887" s="142"/>
      <c r="O1887" s="127"/>
      <c r="P1887" s="100"/>
      <c r="Q1887" s="63">
        <f t="shared" si="815"/>
        <v>0</v>
      </c>
      <c r="R1887" s="64"/>
      <c r="S1887" s="67"/>
      <c r="T1887" s="46"/>
      <c r="U1887" s="106">
        <f>IF(EXACT(O1887,Y1887),M1887,M1887*(1-'Расчет ПРЕДЗАКАЗ'!$D$10))</f>
        <v>0</v>
      </c>
      <c r="V1887" s="106">
        <f t="shared" si="816"/>
        <v>0</v>
      </c>
      <c r="W1887" s="106" t="e">
        <f>IF(EXACT(O1887,Y1887),M1887,M1887*(1-#REF!))</f>
        <v>#REF!</v>
      </c>
      <c r="X1887" s="106" t="e">
        <f t="shared" si="817"/>
        <v>#REF!</v>
      </c>
      <c r="Y1887" s="107" t="s">
        <v>72</v>
      </c>
      <c r="Z1887" s="103">
        <f t="shared" si="813"/>
        <v>0</v>
      </c>
      <c r="AA1887" s="103">
        <f t="shared" si="814"/>
        <v>0</v>
      </c>
      <c r="AB1887" s="128" t="str">
        <f t="shared" si="818"/>
        <v/>
      </c>
      <c r="AC1887" s="128" t="e">
        <f t="shared" si="819"/>
        <v>#REF!</v>
      </c>
    </row>
    <row r="1888" spans="1:29" ht="50.1" customHeight="1">
      <c r="A1888" s="171"/>
      <c r="B1888" s="171"/>
      <c r="C1888" s="174"/>
      <c r="D1888" s="174"/>
      <c r="E1888" s="131"/>
      <c r="F1888" s="177"/>
      <c r="G1888" s="180"/>
      <c r="H1888" s="163"/>
      <c r="I1888" s="165"/>
      <c r="J1888" s="168"/>
      <c r="K1888" s="62"/>
      <c r="L1888" s="63"/>
      <c r="M1888" s="63"/>
      <c r="N1888" s="142"/>
      <c r="O1888" s="127"/>
      <c r="P1888" s="100"/>
      <c r="Q1888" s="63">
        <f t="shared" si="815"/>
        <v>0</v>
      </c>
      <c r="R1888" s="64"/>
      <c r="S1888" s="67"/>
      <c r="T1888" s="46"/>
      <c r="U1888" s="106">
        <f>IF(EXACT(O1888,Y1888),M1888,M1888*(1-'Расчет ПРЕДЗАКАЗ'!$D$10))</f>
        <v>0</v>
      </c>
      <c r="V1888" s="106">
        <f t="shared" si="816"/>
        <v>0</v>
      </c>
      <c r="W1888" s="106" t="e">
        <f>IF(EXACT(O1888,Y1888),M1888,M1888*(1-#REF!))</f>
        <v>#REF!</v>
      </c>
      <c r="X1888" s="106" t="e">
        <f t="shared" si="817"/>
        <v>#REF!</v>
      </c>
      <c r="Y1888" s="107" t="s">
        <v>72</v>
      </c>
      <c r="Z1888" s="103">
        <f t="shared" si="813"/>
        <v>0</v>
      </c>
      <c r="AA1888" s="103">
        <f t="shared" si="814"/>
        <v>0</v>
      </c>
      <c r="AB1888" s="128" t="str">
        <f t="shared" si="818"/>
        <v/>
      </c>
      <c r="AC1888" s="128" t="e">
        <f t="shared" si="819"/>
        <v>#REF!</v>
      </c>
    </row>
    <row r="1889" spans="1:29" ht="50.1" customHeight="1">
      <c r="A1889" s="171"/>
      <c r="B1889" s="171"/>
      <c r="C1889" s="174"/>
      <c r="D1889" s="174"/>
      <c r="E1889" s="131"/>
      <c r="F1889" s="177"/>
      <c r="G1889" s="180"/>
      <c r="H1889" s="163"/>
      <c r="I1889" s="165"/>
      <c r="J1889" s="168"/>
      <c r="K1889" s="62"/>
      <c r="L1889" s="63"/>
      <c r="M1889" s="63"/>
      <c r="N1889" s="65"/>
      <c r="O1889" s="127"/>
      <c r="P1889" s="100"/>
      <c r="Q1889" s="63">
        <f t="shared" si="815"/>
        <v>0</v>
      </c>
      <c r="R1889" s="65"/>
      <c r="S1889" s="67"/>
      <c r="T1889" s="40"/>
      <c r="U1889" s="106">
        <f>IF(EXACT(O1889,Y1889),M1889,M1889*(1-'Расчет ПРЕДЗАКАЗ'!$D$10))</f>
        <v>0</v>
      </c>
      <c r="V1889" s="106">
        <f t="shared" si="816"/>
        <v>0</v>
      </c>
      <c r="W1889" s="106" t="e">
        <f>IF(EXACT(O1889,Y1889),M1889,M1889*(1-#REF!))</f>
        <v>#REF!</v>
      </c>
      <c r="X1889" s="106" t="e">
        <f t="shared" si="817"/>
        <v>#REF!</v>
      </c>
      <c r="Y1889" s="107" t="s">
        <v>72</v>
      </c>
      <c r="Z1889" s="103">
        <f t="shared" si="813"/>
        <v>0</v>
      </c>
      <c r="AA1889" s="103">
        <f t="shared" si="814"/>
        <v>0</v>
      </c>
      <c r="AB1889" s="128" t="str">
        <f t="shared" si="818"/>
        <v/>
      </c>
      <c r="AC1889" s="128" t="e">
        <f t="shared" si="819"/>
        <v>#REF!</v>
      </c>
    </row>
    <row r="1890" spans="1:29" ht="50.1" customHeight="1">
      <c r="A1890" s="171"/>
      <c r="B1890" s="171"/>
      <c r="C1890" s="174"/>
      <c r="D1890" s="174"/>
      <c r="E1890" s="131"/>
      <c r="F1890" s="177"/>
      <c r="G1890" s="180"/>
      <c r="H1890" s="163"/>
      <c r="I1890" s="165"/>
      <c r="J1890" s="168"/>
      <c r="K1890" s="62"/>
      <c r="L1890" s="63"/>
      <c r="M1890" s="63"/>
      <c r="N1890" s="65"/>
      <c r="O1890" s="127"/>
      <c r="P1890" s="100"/>
      <c r="Q1890" s="63">
        <f t="shared" si="815"/>
        <v>0</v>
      </c>
      <c r="R1890" s="65"/>
      <c r="S1890" s="67"/>
      <c r="T1890" s="40"/>
      <c r="U1890" s="106">
        <f>IF(EXACT(O1890,Y1890),M1890,M1890*(1-'Расчет ПРЕДЗАКАЗ'!$D$10))</f>
        <v>0</v>
      </c>
      <c r="V1890" s="106">
        <f t="shared" si="816"/>
        <v>0</v>
      </c>
      <c r="W1890" s="106" t="e">
        <f>IF(EXACT(O1890,Y1890),M1890,M1890*(1-#REF!))</f>
        <v>#REF!</v>
      </c>
      <c r="X1890" s="106" t="e">
        <f t="shared" si="817"/>
        <v>#REF!</v>
      </c>
      <c r="Y1890" s="107" t="s">
        <v>72</v>
      </c>
      <c r="Z1890" s="103">
        <f t="shared" si="813"/>
        <v>0</v>
      </c>
      <c r="AA1890" s="103">
        <f t="shared" si="814"/>
        <v>0</v>
      </c>
      <c r="AB1890" s="128" t="str">
        <f t="shared" si="818"/>
        <v/>
      </c>
      <c r="AC1890" s="128" t="e">
        <f t="shared" si="819"/>
        <v>#REF!</v>
      </c>
    </row>
    <row r="1891" spans="1:29" ht="50.1" customHeight="1">
      <c r="A1891" s="171"/>
      <c r="B1891" s="171"/>
      <c r="C1891" s="174"/>
      <c r="D1891" s="174"/>
      <c r="E1891" s="131"/>
      <c r="F1891" s="177"/>
      <c r="G1891" s="180"/>
      <c r="H1891" s="163"/>
      <c r="I1891" s="165"/>
      <c r="J1891" s="168"/>
      <c r="K1891" s="62"/>
      <c r="L1891" s="63"/>
      <c r="M1891" s="63"/>
      <c r="N1891" s="65"/>
      <c r="O1891" s="127"/>
      <c r="P1891" s="100"/>
      <c r="Q1891" s="63">
        <f t="shared" si="815"/>
        <v>0</v>
      </c>
      <c r="R1891" s="65"/>
      <c r="S1891" s="67"/>
      <c r="T1891" s="40"/>
      <c r="U1891" s="106">
        <f>IF(EXACT(O1891,Y1891),M1891,M1891*(1-'Расчет ПРЕДЗАКАЗ'!$D$10))</f>
        <v>0</v>
      </c>
      <c r="V1891" s="106">
        <f t="shared" si="816"/>
        <v>0</v>
      </c>
      <c r="W1891" s="106" t="e">
        <f>IF(EXACT(O1891,Y1891),M1891,M1891*(1-#REF!))</f>
        <v>#REF!</v>
      </c>
      <c r="X1891" s="106" t="e">
        <f t="shared" si="817"/>
        <v>#REF!</v>
      </c>
      <c r="Y1891" s="107" t="s">
        <v>72</v>
      </c>
      <c r="Z1891" s="103">
        <f t="shared" si="813"/>
        <v>0</v>
      </c>
      <c r="AA1891" s="103">
        <f t="shared" si="814"/>
        <v>0</v>
      </c>
      <c r="AB1891" s="128" t="str">
        <f t="shared" si="818"/>
        <v/>
      </c>
      <c r="AC1891" s="128" t="e">
        <f t="shared" si="819"/>
        <v>#REF!</v>
      </c>
    </row>
    <row r="1892" spans="1:29" ht="50.1" customHeight="1">
      <c r="A1892" s="171"/>
      <c r="B1892" s="171"/>
      <c r="C1892" s="174"/>
      <c r="D1892" s="174"/>
      <c r="E1892" s="131"/>
      <c r="F1892" s="177"/>
      <c r="G1892" s="180"/>
      <c r="H1892" s="163"/>
      <c r="I1892" s="165"/>
      <c r="J1892" s="168"/>
      <c r="K1892" s="62"/>
      <c r="L1892" s="63"/>
      <c r="M1892" s="63"/>
      <c r="N1892" s="65"/>
      <c r="O1892" s="127"/>
      <c r="P1892" s="100"/>
      <c r="Q1892" s="63">
        <f t="shared" si="815"/>
        <v>0</v>
      </c>
      <c r="R1892" s="65"/>
      <c r="S1892" s="67"/>
      <c r="T1892" s="40"/>
      <c r="U1892" s="106">
        <f>IF(EXACT(O1892,Y1892),M1892,M1892*(1-'Расчет ПРЕДЗАКАЗ'!$D$10))</f>
        <v>0</v>
      </c>
      <c r="V1892" s="106">
        <f t="shared" si="816"/>
        <v>0</v>
      </c>
      <c r="W1892" s="106" t="e">
        <f>IF(EXACT(O1892,Y1892),M1892,M1892*(1-#REF!))</f>
        <v>#REF!</v>
      </c>
      <c r="X1892" s="106" t="e">
        <f t="shared" si="817"/>
        <v>#REF!</v>
      </c>
      <c r="Y1892" s="107" t="s">
        <v>72</v>
      </c>
      <c r="Z1892" s="103">
        <f t="shared" si="813"/>
        <v>0</v>
      </c>
      <c r="AA1892" s="103">
        <f t="shared" si="814"/>
        <v>0</v>
      </c>
      <c r="AB1892" s="128" t="str">
        <f t="shared" si="818"/>
        <v/>
      </c>
      <c r="AC1892" s="128" t="e">
        <f t="shared" si="819"/>
        <v>#REF!</v>
      </c>
    </row>
    <row r="1893" spans="1:29" ht="50.1" customHeight="1">
      <c r="A1893" s="171"/>
      <c r="B1893" s="171"/>
      <c r="C1893" s="174"/>
      <c r="D1893" s="174"/>
      <c r="E1893" s="131"/>
      <c r="F1893" s="177"/>
      <c r="G1893" s="180"/>
      <c r="H1893" s="163"/>
      <c r="I1893" s="165"/>
      <c r="J1893" s="168"/>
      <c r="K1893" s="62"/>
      <c r="L1893" s="63"/>
      <c r="M1893" s="63"/>
      <c r="N1893" s="65"/>
      <c r="O1893" s="127"/>
      <c r="P1893" s="100"/>
      <c r="Q1893" s="63">
        <f t="shared" si="815"/>
        <v>0</v>
      </c>
      <c r="R1893" s="65"/>
      <c r="S1893" s="67"/>
      <c r="T1893" s="40"/>
      <c r="U1893" s="106">
        <f>IF(EXACT(O1893,Y1893),M1893,M1893*(1-'Расчет ПРЕДЗАКАЗ'!$D$10))</f>
        <v>0</v>
      </c>
      <c r="V1893" s="106">
        <f t="shared" si="816"/>
        <v>0</v>
      </c>
      <c r="W1893" s="106" t="e">
        <f>IF(EXACT(O1893,Y1893),M1893,M1893*(1-#REF!))</f>
        <v>#REF!</v>
      </c>
      <c r="X1893" s="106" t="e">
        <f t="shared" si="817"/>
        <v>#REF!</v>
      </c>
      <c r="Y1893" s="107" t="s">
        <v>72</v>
      </c>
      <c r="Z1893" s="103">
        <f t="shared" si="813"/>
        <v>0</v>
      </c>
      <c r="AA1893" s="103">
        <f t="shared" si="814"/>
        <v>0</v>
      </c>
      <c r="AB1893" s="128" t="str">
        <f t="shared" si="818"/>
        <v/>
      </c>
      <c r="AC1893" s="128" t="e">
        <f t="shared" si="819"/>
        <v>#REF!</v>
      </c>
    </row>
    <row r="1894" spans="1:29" ht="50.1" customHeight="1">
      <c r="A1894" s="172"/>
      <c r="B1894" s="172"/>
      <c r="C1894" s="175"/>
      <c r="D1894" s="175"/>
      <c r="E1894" s="132"/>
      <c r="F1894" s="178"/>
      <c r="G1894" s="181"/>
      <c r="H1894" s="164"/>
      <c r="I1894" s="166"/>
      <c r="J1894" s="169"/>
      <c r="K1894" s="62"/>
      <c r="L1894" s="63"/>
      <c r="M1894" s="63"/>
      <c r="N1894" s="65"/>
      <c r="O1894" s="127"/>
      <c r="P1894" s="100"/>
      <c r="Q1894" s="63">
        <f t="shared" si="815"/>
        <v>0</v>
      </c>
      <c r="R1894" s="65"/>
      <c r="S1894" s="64"/>
      <c r="T1894" s="40"/>
      <c r="U1894" s="106">
        <f>IF(EXACT(O1894,Y1894),M1894,M1894*(1-'Расчет ПРЕДЗАКАЗ'!$D$10))</f>
        <v>0</v>
      </c>
      <c r="V1894" s="106">
        <f t="shared" si="816"/>
        <v>0</v>
      </c>
      <c r="W1894" s="106" t="e">
        <f>IF(EXACT(O1894,Y1894),M1894,M1894*(1-#REF!))</f>
        <v>#REF!</v>
      </c>
      <c r="X1894" s="106" t="e">
        <f t="shared" si="817"/>
        <v>#REF!</v>
      </c>
      <c r="Y1894" s="107" t="s">
        <v>72</v>
      </c>
      <c r="Z1894" s="103">
        <f t="shared" si="813"/>
        <v>0</v>
      </c>
      <c r="AA1894" s="103">
        <f t="shared" si="814"/>
        <v>0</v>
      </c>
      <c r="AB1894" s="128" t="str">
        <f t="shared" si="818"/>
        <v/>
      </c>
      <c r="AC1894" s="128" t="e">
        <f t="shared" si="819"/>
        <v>#REF!</v>
      </c>
    </row>
    <row r="1895" spans="1:29" ht="11.25" customHeight="1" thickBot="1"/>
    <row r="1896" spans="1:29" ht="50.1" customHeight="1">
      <c r="A1896" s="170">
        <v>623</v>
      </c>
      <c r="B1896" s="170" t="s">
        <v>4868</v>
      </c>
      <c r="C1896" s="173" t="s">
        <v>4869</v>
      </c>
      <c r="D1896" s="173" t="s">
        <v>77</v>
      </c>
      <c r="E1896" s="131"/>
      <c r="F1896" s="196" t="s">
        <v>978</v>
      </c>
      <c r="G1896" s="179" t="s">
        <v>1735</v>
      </c>
      <c r="H1896" s="162" t="s">
        <v>1052</v>
      </c>
      <c r="I1896" s="195" t="s">
        <v>2946</v>
      </c>
      <c r="J1896" s="167" t="s">
        <v>19</v>
      </c>
      <c r="K1896" s="62" t="s">
        <v>981</v>
      </c>
      <c r="L1896" s="63">
        <v>840</v>
      </c>
      <c r="M1896" s="63">
        <v>469</v>
      </c>
      <c r="N1896" s="142" t="s">
        <v>4870</v>
      </c>
      <c r="O1896" s="127" t="s">
        <v>72</v>
      </c>
      <c r="P1896" s="100"/>
      <c r="Q1896" s="63">
        <f>P1896*M1896</f>
        <v>0</v>
      </c>
      <c r="R1896" s="64"/>
      <c r="S1896" s="67">
        <v>1</v>
      </c>
      <c r="T1896" s="61"/>
      <c r="U1896" s="106">
        <f>IF(EXACT(O1896,Y1896),M1896,M1896*(1-'Расчет ПРЕДЗАКАЗ'!$D$10))</f>
        <v>469</v>
      </c>
      <c r="V1896" s="106">
        <f>P1896*U1896</f>
        <v>0</v>
      </c>
      <c r="W1896" s="106">
        <f>IF(EXACT(O1896,Y1896),M1896,M1896*(1-#REF!))</f>
        <v>469</v>
      </c>
      <c r="X1896" s="106">
        <f>P1896*W1896</f>
        <v>0</v>
      </c>
      <c r="Y1896" s="107" t="s">
        <v>72</v>
      </c>
      <c r="Z1896" s="103">
        <f t="shared" ref="Z1896:Z1910" si="820">IF(EXACT(O1896,Y1896),Q1896,0)</f>
        <v>0</v>
      </c>
      <c r="AA1896" s="103">
        <f t="shared" ref="AA1896:AA1910" si="821">IF(Z1896=0,Q1896,0)</f>
        <v>0</v>
      </c>
      <c r="AB1896" s="128">
        <f>IF(U1896=0,"",L1896/U1896-1)</f>
        <v>0.79104477611940305</v>
      </c>
      <c r="AC1896" s="128">
        <f>IF(W1896=0,"",L1896/W1896-1)</f>
        <v>0.79104477611940305</v>
      </c>
    </row>
    <row r="1897" spans="1:29" ht="50.1" customHeight="1">
      <c r="A1897" s="171"/>
      <c r="B1897" s="171"/>
      <c r="C1897" s="174"/>
      <c r="D1897" s="174"/>
      <c r="E1897" s="131"/>
      <c r="F1897" s="177"/>
      <c r="G1897" s="180"/>
      <c r="H1897" s="163"/>
      <c r="I1897" s="165"/>
      <c r="J1897" s="168"/>
      <c r="K1897" s="62"/>
      <c r="L1897" s="63"/>
      <c r="M1897" s="63"/>
      <c r="N1897" s="142"/>
      <c r="O1897" s="127"/>
      <c r="P1897" s="100"/>
      <c r="Q1897" s="63">
        <f t="shared" ref="Q1897:Q1910" si="822">P1897*M1897</f>
        <v>0</v>
      </c>
      <c r="R1897" s="64"/>
      <c r="S1897" s="67"/>
      <c r="T1897" s="46"/>
      <c r="U1897" s="106">
        <f>IF(EXACT(O1897,Y1897),M1897,M1897*(1-'Расчет ПРЕДЗАКАЗ'!$D$10))</f>
        <v>0</v>
      </c>
      <c r="V1897" s="106">
        <f t="shared" ref="V1897:V1910" si="823">P1897*U1897</f>
        <v>0</v>
      </c>
      <c r="W1897" s="106" t="e">
        <f>IF(EXACT(O1897,Y1897),M1897,M1897*(1-#REF!))</f>
        <v>#REF!</v>
      </c>
      <c r="X1897" s="106" t="e">
        <f t="shared" ref="X1897:X1910" si="824">P1897*W1897</f>
        <v>#REF!</v>
      </c>
      <c r="Y1897" s="107" t="s">
        <v>72</v>
      </c>
      <c r="Z1897" s="103">
        <f t="shared" si="820"/>
        <v>0</v>
      </c>
      <c r="AA1897" s="103">
        <f t="shared" si="821"/>
        <v>0</v>
      </c>
      <c r="AB1897" s="128" t="str">
        <f t="shared" ref="AB1897:AB1910" si="825">IF(U1897=0,"",L1897/U1897-1)</f>
        <v/>
      </c>
      <c r="AC1897" s="128" t="e">
        <f t="shared" ref="AC1897:AC1910" si="826">IF(W1897=0,"",L1897/W1897-1)</f>
        <v>#REF!</v>
      </c>
    </row>
    <row r="1898" spans="1:29" ht="50.1" customHeight="1">
      <c r="A1898" s="171"/>
      <c r="B1898" s="171"/>
      <c r="C1898" s="174"/>
      <c r="D1898" s="174"/>
      <c r="E1898" s="131"/>
      <c r="F1898" s="177"/>
      <c r="G1898" s="180"/>
      <c r="H1898" s="163"/>
      <c r="I1898" s="165"/>
      <c r="J1898" s="168"/>
      <c r="K1898" s="62"/>
      <c r="L1898" s="63"/>
      <c r="M1898" s="63"/>
      <c r="N1898" s="142"/>
      <c r="O1898" s="127"/>
      <c r="P1898" s="100"/>
      <c r="Q1898" s="63">
        <f t="shared" si="822"/>
        <v>0</v>
      </c>
      <c r="R1898" s="64"/>
      <c r="S1898" s="67"/>
      <c r="T1898" s="46"/>
      <c r="U1898" s="106">
        <f>IF(EXACT(O1898,Y1898),M1898,M1898*(1-'Расчет ПРЕДЗАКАЗ'!$D$10))</f>
        <v>0</v>
      </c>
      <c r="V1898" s="106">
        <f t="shared" si="823"/>
        <v>0</v>
      </c>
      <c r="W1898" s="106" t="e">
        <f>IF(EXACT(O1898,Y1898),M1898,M1898*(1-#REF!))</f>
        <v>#REF!</v>
      </c>
      <c r="X1898" s="106" t="e">
        <f t="shared" si="824"/>
        <v>#REF!</v>
      </c>
      <c r="Y1898" s="107" t="s">
        <v>72</v>
      </c>
      <c r="Z1898" s="103">
        <f t="shared" si="820"/>
        <v>0</v>
      </c>
      <c r="AA1898" s="103">
        <f t="shared" si="821"/>
        <v>0</v>
      </c>
      <c r="AB1898" s="128" t="str">
        <f t="shared" si="825"/>
        <v/>
      </c>
      <c r="AC1898" s="128" t="e">
        <f t="shared" si="826"/>
        <v>#REF!</v>
      </c>
    </row>
    <row r="1899" spans="1:29" ht="50.1" customHeight="1">
      <c r="A1899" s="171"/>
      <c r="B1899" s="171"/>
      <c r="C1899" s="174"/>
      <c r="D1899" s="174"/>
      <c r="E1899" s="131"/>
      <c r="F1899" s="177"/>
      <c r="G1899" s="180"/>
      <c r="H1899" s="163"/>
      <c r="I1899" s="165"/>
      <c r="J1899" s="168"/>
      <c r="K1899" s="62"/>
      <c r="L1899" s="63"/>
      <c r="M1899" s="63"/>
      <c r="N1899" s="142"/>
      <c r="O1899" s="127"/>
      <c r="P1899" s="100"/>
      <c r="Q1899" s="63">
        <f t="shared" si="822"/>
        <v>0</v>
      </c>
      <c r="R1899" s="64"/>
      <c r="S1899" s="67"/>
      <c r="T1899" s="46"/>
      <c r="U1899" s="106">
        <f>IF(EXACT(O1899,Y1899),M1899,M1899*(1-'Расчет ПРЕДЗАКАЗ'!$D$10))</f>
        <v>0</v>
      </c>
      <c r="V1899" s="106">
        <f t="shared" si="823"/>
        <v>0</v>
      </c>
      <c r="W1899" s="106" t="e">
        <f>IF(EXACT(O1899,Y1899),M1899,M1899*(1-#REF!))</f>
        <v>#REF!</v>
      </c>
      <c r="X1899" s="106" t="e">
        <f t="shared" si="824"/>
        <v>#REF!</v>
      </c>
      <c r="Y1899" s="107" t="s">
        <v>72</v>
      </c>
      <c r="Z1899" s="103">
        <f t="shared" si="820"/>
        <v>0</v>
      </c>
      <c r="AA1899" s="103">
        <f t="shared" si="821"/>
        <v>0</v>
      </c>
      <c r="AB1899" s="128" t="str">
        <f t="shared" si="825"/>
        <v/>
      </c>
      <c r="AC1899" s="128" t="e">
        <f t="shared" si="826"/>
        <v>#REF!</v>
      </c>
    </row>
    <row r="1900" spans="1:29" ht="50.1" customHeight="1">
      <c r="A1900" s="171"/>
      <c r="B1900" s="171"/>
      <c r="C1900" s="174"/>
      <c r="D1900" s="174"/>
      <c r="E1900" s="131"/>
      <c r="F1900" s="177"/>
      <c r="G1900" s="180"/>
      <c r="H1900" s="163"/>
      <c r="I1900" s="165"/>
      <c r="J1900" s="168"/>
      <c r="K1900" s="62"/>
      <c r="L1900" s="63"/>
      <c r="M1900" s="63"/>
      <c r="N1900" s="142"/>
      <c r="O1900" s="127"/>
      <c r="P1900" s="100"/>
      <c r="Q1900" s="63">
        <f t="shared" si="822"/>
        <v>0</v>
      </c>
      <c r="R1900" s="64"/>
      <c r="S1900" s="67"/>
      <c r="T1900" s="46"/>
      <c r="U1900" s="106">
        <f>IF(EXACT(O1900,Y1900),M1900,M1900*(1-'Расчет ПРЕДЗАКАЗ'!$D$10))</f>
        <v>0</v>
      </c>
      <c r="V1900" s="106">
        <f t="shared" si="823"/>
        <v>0</v>
      </c>
      <c r="W1900" s="106" t="e">
        <f>IF(EXACT(O1900,Y1900),M1900,M1900*(1-#REF!))</f>
        <v>#REF!</v>
      </c>
      <c r="X1900" s="106" t="e">
        <f t="shared" si="824"/>
        <v>#REF!</v>
      </c>
      <c r="Y1900" s="107" t="s">
        <v>72</v>
      </c>
      <c r="Z1900" s="103">
        <f t="shared" si="820"/>
        <v>0</v>
      </c>
      <c r="AA1900" s="103">
        <f t="shared" si="821"/>
        <v>0</v>
      </c>
      <c r="AB1900" s="128" t="str">
        <f t="shared" si="825"/>
        <v/>
      </c>
      <c r="AC1900" s="128" t="e">
        <f t="shared" si="826"/>
        <v>#REF!</v>
      </c>
    </row>
    <row r="1901" spans="1:29" ht="50.1" customHeight="1">
      <c r="A1901" s="171"/>
      <c r="B1901" s="171"/>
      <c r="C1901" s="174"/>
      <c r="D1901" s="174"/>
      <c r="E1901" s="131"/>
      <c r="F1901" s="177"/>
      <c r="G1901" s="180"/>
      <c r="H1901" s="163"/>
      <c r="I1901" s="165"/>
      <c r="J1901" s="168"/>
      <c r="K1901" s="62"/>
      <c r="L1901" s="63"/>
      <c r="M1901" s="63"/>
      <c r="N1901" s="142"/>
      <c r="O1901" s="127"/>
      <c r="P1901" s="100"/>
      <c r="Q1901" s="63">
        <f t="shared" si="822"/>
        <v>0</v>
      </c>
      <c r="R1901" s="64"/>
      <c r="S1901" s="67"/>
      <c r="T1901" s="46"/>
      <c r="U1901" s="106">
        <f>IF(EXACT(O1901,Y1901),M1901,M1901*(1-'Расчет ПРЕДЗАКАЗ'!$D$10))</f>
        <v>0</v>
      </c>
      <c r="V1901" s="106">
        <f t="shared" si="823"/>
        <v>0</v>
      </c>
      <c r="W1901" s="106" t="e">
        <f>IF(EXACT(O1901,Y1901),M1901,M1901*(1-#REF!))</f>
        <v>#REF!</v>
      </c>
      <c r="X1901" s="106" t="e">
        <f t="shared" si="824"/>
        <v>#REF!</v>
      </c>
      <c r="Y1901" s="107" t="s">
        <v>72</v>
      </c>
      <c r="Z1901" s="103">
        <f t="shared" si="820"/>
        <v>0</v>
      </c>
      <c r="AA1901" s="103">
        <f t="shared" si="821"/>
        <v>0</v>
      </c>
      <c r="AB1901" s="128" t="str">
        <f t="shared" si="825"/>
        <v/>
      </c>
      <c r="AC1901" s="128" t="e">
        <f t="shared" si="826"/>
        <v>#REF!</v>
      </c>
    </row>
    <row r="1902" spans="1:29" ht="50.1" customHeight="1">
      <c r="A1902" s="171"/>
      <c r="B1902" s="171"/>
      <c r="C1902" s="174"/>
      <c r="D1902" s="174"/>
      <c r="E1902" s="131"/>
      <c r="F1902" s="177"/>
      <c r="G1902" s="180"/>
      <c r="H1902" s="163"/>
      <c r="I1902" s="165"/>
      <c r="J1902" s="168"/>
      <c r="K1902" s="62"/>
      <c r="L1902" s="63"/>
      <c r="M1902" s="63"/>
      <c r="N1902" s="142"/>
      <c r="O1902" s="127"/>
      <c r="P1902" s="100"/>
      <c r="Q1902" s="63">
        <f t="shared" si="822"/>
        <v>0</v>
      </c>
      <c r="R1902" s="64"/>
      <c r="S1902" s="67"/>
      <c r="T1902" s="46"/>
      <c r="U1902" s="106">
        <f>IF(EXACT(O1902,Y1902),M1902,M1902*(1-'Расчет ПРЕДЗАКАЗ'!$D$10))</f>
        <v>0</v>
      </c>
      <c r="V1902" s="106">
        <f t="shared" si="823"/>
        <v>0</v>
      </c>
      <c r="W1902" s="106" t="e">
        <f>IF(EXACT(O1902,Y1902),M1902,M1902*(1-#REF!))</f>
        <v>#REF!</v>
      </c>
      <c r="X1902" s="106" t="e">
        <f t="shared" si="824"/>
        <v>#REF!</v>
      </c>
      <c r="Y1902" s="107" t="s">
        <v>72</v>
      </c>
      <c r="Z1902" s="103">
        <f t="shared" si="820"/>
        <v>0</v>
      </c>
      <c r="AA1902" s="103">
        <f t="shared" si="821"/>
        <v>0</v>
      </c>
      <c r="AB1902" s="128" t="str">
        <f t="shared" si="825"/>
        <v/>
      </c>
      <c r="AC1902" s="128" t="e">
        <f t="shared" si="826"/>
        <v>#REF!</v>
      </c>
    </row>
    <row r="1903" spans="1:29" ht="50.1" customHeight="1">
      <c r="A1903" s="171"/>
      <c r="B1903" s="171"/>
      <c r="C1903" s="174"/>
      <c r="D1903" s="174"/>
      <c r="E1903" s="131"/>
      <c r="F1903" s="177"/>
      <c r="G1903" s="180"/>
      <c r="H1903" s="163"/>
      <c r="I1903" s="165"/>
      <c r="J1903" s="168"/>
      <c r="K1903" s="62"/>
      <c r="L1903" s="63"/>
      <c r="M1903" s="63"/>
      <c r="N1903" s="142"/>
      <c r="O1903" s="127"/>
      <c r="P1903" s="100"/>
      <c r="Q1903" s="63">
        <f t="shared" si="822"/>
        <v>0</v>
      </c>
      <c r="R1903" s="64"/>
      <c r="S1903" s="67"/>
      <c r="T1903" s="46"/>
      <c r="U1903" s="106">
        <f>IF(EXACT(O1903,Y1903),M1903,M1903*(1-'Расчет ПРЕДЗАКАЗ'!$D$10))</f>
        <v>0</v>
      </c>
      <c r="V1903" s="106">
        <f t="shared" si="823"/>
        <v>0</v>
      </c>
      <c r="W1903" s="106" t="e">
        <f>IF(EXACT(O1903,Y1903),M1903,M1903*(1-#REF!))</f>
        <v>#REF!</v>
      </c>
      <c r="X1903" s="106" t="e">
        <f t="shared" si="824"/>
        <v>#REF!</v>
      </c>
      <c r="Y1903" s="107" t="s">
        <v>72</v>
      </c>
      <c r="Z1903" s="103">
        <f t="shared" si="820"/>
        <v>0</v>
      </c>
      <c r="AA1903" s="103">
        <f t="shared" si="821"/>
        <v>0</v>
      </c>
      <c r="AB1903" s="128" t="str">
        <f t="shared" si="825"/>
        <v/>
      </c>
      <c r="AC1903" s="128" t="e">
        <f t="shared" si="826"/>
        <v>#REF!</v>
      </c>
    </row>
    <row r="1904" spans="1:29" ht="50.1" customHeight="1">
      <c r="A1904" s="171"/>
      <c r="B1904" s="171"/>
      <c r="C1904" s="174"/>
      <c r="D1904" s="174"/>
      <c r="E1904" s="131"/>
      <c r="F1904" s="177"/>
      <c r="G1904" s="180"/>
      <c r="H1904" s="163"/>
      <c r="I1904" s="165"/>
      <c r="J1904" s="168"/>
      <c r="K1904" s="62"/>
      <c r="L1904" s="63"/>
      <c r="M1904" s="63"/>
      <c r="N1904" s="142"/>
      <c r="O1904" s="127"/>
      <c r="P1904" s="100"/>
      <c r="Q1904" s="63">
        <f t="shared" si="822"/>
        <v>0</v>
      </c>
      <c r="R1904" s="64"/>
      <c r="S1904" s="67"/>
      <c r="T1904" s="46"/>
      <c r="U1904" s="106">
        <f>IF(EXACT(O1904,Y1904),M1904,M1904*(1-'Расчет ПРЕДЗАКАЗ'!$D$10))</f>
        <v>0</v>
      </c>
      <c r="V1904" s="106">
        <f t="shared" si="823"/>
        <v>0</v>
      </c>
      <c r="W1904" s="106" t="e">
        <f>IF(EXACT(O1904,Y1904),M1904,M1904*(1-#REF!))</f>
        <v>#REF!</v>
      </c>
      <c r="X1904" s="106" t="e">
        <f t="shared" si="824"/>
        <v>#REF!</v>
      </c>
      <c r="Y1904" s="107" t="s">
        <v>72</v>
      </c>
      <c r="Z1904" s="103">
        <f t="shared" si="820"/>
        <v>0</v>
      </c>
      <c r="AA1904" s="103">
        <f t="shared" si="821"/>
        <v>0</v>
      </c>
      <c r="AB1904" s="128" t="str">
        <f t="shared" si="825"/>
        <v/>
      </c>
      <c r="AC1904" s="128" t="e">
        <f t="shared" si="826"/>
        <v>#REF!</v>
      </c>
    </row>
    <row r="1905" spans="1:29" ht="50.1" customHeight="1">
      <c r="A1905" s="171"/>
      <c r="B1905" s="171"/>
      <c r="C1905" s="174"/>
      <c r="D1905" s="174"/>
      <c r="E1905" s="131"/>
      <c r="F1905" s="177"/>
      <c r="G1905" s="180"/>
      <c r="H1905" s="163"/>
      <c r="I1905" s="165"/>
      <c r="J1905" s="168"/>
      <c r="K1905" s="62"/>
      <c r="L1905" s="63"/>
      <c r="M1905" s="63"/>
      <c r="N1905" s="65"/>
      <c r="O1905" s="127"/>
      <c r="P1905" s="100"/>
      <c r="Q1905" s="63">
        <f t="shared" si="822"/>
        <v>0</v>
      </c>
      <c r="R1905" s="65"/>
      <c r="S1905" s="67"/>
      <c r="T1905" s="40"/>
      <c r="U1905" s="106">
        <f>IF(EXACT(O1905,Y1905),M1905,M1905*(1-'Расчет ПРЕДЗАКАЗ'!$D$10))</f>
        <v>0</v>
      </c>
      <c r="V1905" s="106">
        <f t="shared" si="823"/>
        <v>0</v>
      </c>
      <c r="W1905" s="106" t="e">
        <f>IF(EXACT(O1905,Y1905),M1905,M1905*(1-#REF!))</f>
        <v>#REF!</v>
      </c>
      <c r="X1905" s="106" t="e">
        <f t="shared" si="824"/>
        <v>#REF!</v>
      </c>
      <c r="Y1905" s="107" t="s">
        <v>72</v>
      </c>
      <c r="Z1905" s="103">
        <f t="shared" si="820"/>
        <v>0</v>
      </c>
      <c r="AA1905" s="103">
        <f t="shared" si="821"/>
        <v>0</v>
      </c>
      <c r="AB1905" s="128" t="str">
        <f t="shared" si="825"/>
        <v/>
      </c>
      <c r="AC1905" s="128" t="e">
        <f t="shared" si="826"/>
        <v>#REF!</v>
      </c>
    </row>
    <row r="1906" spans="1:29" ht="50.1" customHeight="1">
      <c r="A1906" s="171"/>
      <c r="B1906" s="171"/>
      <c r="C1906" s="174"/>
      <c r="D1906" s="174"/>
      <c r="E1906" s="131"/>
      <c r="F1906" s="177"/>
      <c r="G1906" s="180"/>
      <c r="H1906" s="163"/>
      <c r="I1906" s="165"/>
      <c r="J1906" s="168"/>
      <c r="K1906" s="62"/>
      <c r="L1906" s="63"/>
      <c r="M1906" s="63"/>
      <c r="N1906" s="65"/>
      <c r="O1906" s="127"/>
      <c r="P1906" s="100"/>
      <c r="Q1906" s="63">
        <f t="shared" si="822"/>
        <v>0</v>
      </c>
      <c r="R1906" s="65"/>
      <c r="S1906" s="67"/>
      <c r="T1906" s="40"/>
      <c r="U1906" s="106">
        <f>IF(EXACT(O1906,Y1906),M1906,M1906*(1-'Расчет ПРЕДЗАКАЗ'!$D$10))</f>
        <v>0</v>
      </c>
      <c r="V1906" s="106">
        <f t="shared" si="823"/>
        <v>0</v>
      </c>
      <c r="W1906" s="106" t="e">
        <f>IF(EXACT(O1906,Y1906),M1906,M1906*(1-#REF!))</f>
        <v>#REF!</v>
      </c>
      <c r="X1906" s="106" t="e">
        <f t="shared" si="824"/>
        <v>#REF!</v>
      </c>
      <c r="Y1906" s="107" t="s">
        <v>72</v>
      </c>
      <c r="Z1906" s="103">
        <f t="shared" si="820"/>
        <v>0</v>
      </c>
      <c r="AA1906" s="103">
        <f t="shared" si="821"/>
        <v>0</v>
      </c>
      <c r="AB1906" s="128" t="str">
        <f t="shared" si="825"/>
        <v/>
      </c>
      <c r="AC1906" s="128" t="e">
        <f t="shared" si="826"/>
        <v>#REF!</v>
      </c>
    </row>
    <row r="1907" spans="1:29" ht="50.1" customHeight="1">
      <c r="A1907" s="171"/>
      <c r="B1907" s="171"/>
      <c r="C1907" s="174"/>
      <c r="D1907" s="174"/>
      <c r="E1907" s="131"/>
      <c r="F1907" s="177"/>
      <c r="G1907" s="180"/>
      <c r="H1907" s="163"/>
      <c r="I1907" s="165"/>
      <c r="J1907" s="168"/>
      <c r="K1907" s="62"/>
      <c r="L1907" s="63"/>
      <c r="M1907" s="63"/>
      <c r="N1907" s="65"/>
      <c r="O1907" s="127"/>
      <c r="P1907" s="100"/>
      <c r="Q1907" s="63">
        <f t="shared" si="822"/>
        <v>0</v>
      </c>
      <c r="R1907" s="65"/>
      <c r="S1907" s="67"/>
      <c r="T1907" s="40"/>
      <c r="U1907" s="106">
        <f>IF(EXACT(O1907,Y1907),M1907,M1907*(1-'Расчет ПРЕДЗАКАЗ'!$D$10))</f>
        <v>0</v>
      </c>
      <c r="V1907" s="106">
        <f t="shared" si="823"/>
        <v>0</v>
      </c>
      <c r="W1907" s="106" t="e">
        <f>IF(EXACT(O1907,Y1907),M1907,M1907*(1-#REF!))</f>
        <v>#REF!</v>
      </c>
      <c r="X1907" s="106" t="e">
        <f t="shared" si="824"/>
        <v>#REF!</v>
      </c>
      <c r="Y1907" s="107" t="s">
        <v>72</v>
      </c>
      <c r="Z1907" s="103">
        <f t="shared" si="820"/>
        <v>0</v>
      </c>
      <c r="AA1907" s="103">
        <f t="shared" si="821"/>
        <v>0</v>
      </c>
      <c r="AB1907" s="128" t="str">
        <f t="shared" si="825"/>
        <v/>
      </c>
      <c r="AC1907" s="128" t="e">
        <f t="shared" si="826"/>
        <v>#REF!</v>
      </c>
    </row>
    <row r="1908" spans="1:29" ht="50.1" customHeight="1">
      <c r="A1908" s="171"/>
      <c r="B1908" s="171"/>
      <c r="C1908" s="174"/>
      <c r="D1908" s="174"/>
      <c r="E1908" s="131"/>
      <c r="F1908" s="177"/>
      <c r="G1908" s="180"/>
      <c r="H1908" s="163"/>
      <c r="I1908" s="165"/>
      <c r="J1908" s="168"/>
      <c r="K1908" s="62"/>
      <c r="L1908" s="63"/>
      <c r="M1908" s="63"/>
      <c r="N1908" s="65"/>
      <c r="O1908" s="127"/>
      <c r="P1908" s="100"/>
      <c r="Q1908" s="63">
        <f t="shared" si="822"/>
        <v>0</v>
      </c>
      <c r="R1908" s="65"/>
      <c r="S1908" s="67"/>
      <c r="T1908" s="40"/>
      <c r="U1908" s="106">
        <f>IF(EXACT(O1908,Y1908),M1908,M1908*(1-'Расчет ПРЕДЗАКАЗ'!$D$10))</f>
        <v>0</v>
      </c>
      <c r="V1908" s="106">
        <f t="shared" si="823"/>
        <v>0</v>
      </c>
      <c r="W1908" s="106" t="e">
        <f>IF(EXACT(O1908,Y1908),M1908,M1908*(1-#REF!))</f>
        <v>#REF!</v>
      </c>
      <c r="X1908" s="106" t="e">
        <f t="shared" si="824"/>
        <v>#REF!</v>
      </c>
      <c r="Y1908" s="107" t="s">
        <v>72</v>
      </c>
      <c r="Z1908" s="103">
        <f t="shared" si="820"/>
        <v>0</v>
      </c>
      <c r="AA1908" s="103">
        <f t="shared" si="821"/>
        <v>0</v>
      </c>
      <c r="AB1908" s="128" t="str">
        <f t="shared" si="825"/>
        <v/>
      </c>
      <c r="AC1908" s="128" t="e">
        <f t="shared" si="826"/>
        <v>#REF!</v>
      </c>
    </row>
    <row r="1909" spans="1:29" ht="50.1" customHeight="1">
      <c r="A1909" s="171"/>
      <c r="B1909" s="171"/>
      <c r="C1909" s="174"/>
      <c r="D1909" s="174"/>
      <c r="E1909" s="131"/>
      <c r="F1909" s="177"/>
      <c r="G1909" s="180"/>
      <c r="H1909" s="163"/>
      <c r="I1909" s="165"/>
      <c r="J1909" s="168"/>
      <c r="K1909" s="62"/>
      <c r="L1909" s="63"/>
      <c r="M1909" s="63"/>
      <c r="N1909" s="65"/>
      <c r="O1909" s="127"/>
      <c r="P1909" s="100"/>
      <c r="Q1909" s="63">
        <f t="shared" si="822"/>
        <v>0</v>
      </c>
      <c r="R1909" s="65"/>
      <c r="S1909" s="67"/>
      <c r="T1909" s="40"/>
      <c r="U1909" s="106">
        <f>IF(EXACT(O1909,Y1909),M1909,M1909*(1-'Расчет ПРЕДЗАКАЗ'!$D$10))</f>
        <v>0</v>
      </c>
      <c r="V1909" s="106">
        <f t="shared" si="823"/>
        <v>0</v>
      </c>
      <c r="W1909" s="106" t="e">
        <f>IF(EXACT(O1909,Y1909),M1909,M1909*(1-#REF!))</f>
        <v>#REF!</v>
      </c>
      <c r="X1909" s="106" t="e">
        <f t="shared" si="824"/>
        <v>#REF!</v>
      </c>
      <c r="Y1909" s="107" t="s">
        <v>72</v>
      </c>
      <c r="Z1909" s="103">
        <f t="shared" si="820"/>
        <v>0</v>
      </c>
      <c r="AA1909" s="103">
        <f t="shared" si="821"/>
        <v>0</v>
      </c>
      <c r="AB1909" s="128" t="str">
        <f t="shared" si="825"/>
        <v/>
      </c>
      <c r="AC1909" s="128" t="e">
        <f t="shared" si="826"/>
        <v>#REF!</v>
      </c>
    </row>
    <row r="1910" spans="1:29" ht="50.1" customHeight="1">
      <c r="A1910" s="172"/>
      <c r="B1910" s="172"/>
      <c r="C1910" s="175"/>
      <c r="D1910" s="175"/>
      <c r="E1910" s="132"/>
      <c r="F1910" s="178"/>
      <c r="G1910" s="181"/>
      <c r="H1910" s="164"/>
      <c r="I1910" s="166"/>
      <c r="J1910" s="169"/>
      <c r="K1910" s="62"/>
      <c r="L1910" s="63"/>
      <c r="M1910" s="63"/>
      <c r="N1910" s="65"/>
      <c r="O1910" s="127"/>
      <c r="P1910" s="100"/>
      <c r="Q1910" s="63">
        <f t="shared" si="822"/>
        <v>0</v>
      </c>
      <c r="R1910" s="65"/>
      <c r="S1910" s="64"/>
      <c r="T1910" s="40"/>
      <c r="U1910" s="106">
        <f>IF(EXACT(O1910,Y1910),M1910,M1910*(1-'Расчет ПРЕДЗАКАЗ'!$D$10))</f>
        <v>0</v>
      </c>
      <c r="V1910" s="106">
        <f t="shared" si="823"/>
        <v>0</v>
      </c>
      <c r="W1910" s="106" t="e">
        <f>IF(EXACT(O1910,Y1910),M1910,M1910*(1-#REF!))</f>
        <v>#REF!</v>
      </c>
      <c r="X1910" s="106" t="e">
        <f t="shared" si="824"/>
        <v>#REF!</v>
      </c>
      <c r="Y1910" s="107" t="s">
        <v>72</v>
      </c>
      <c r="Z1910" s="103">
        <f t="shared" si="820"/>
        <v>0</v>
      </c>
      <c r="AA1910" s="103">
        <f t="shared" si="821"/>
        <v>0</v>
      </c>
      <c r="AB1910" s="128" t="str">
        <f t="shared" si="825"/>
        <v/>
      </c>
      <c r="AC1910" s="128" t="e">
        <f t="shared" si="826"/>
        <v>#REF!</v>
      </c>
    </row>
    <row r="1911" spans="1:29" ht="11.25" customHeight="1" thickBot="1"/>
    <row r="1912" spans="1:29" ht="50.1" customHeight="1">
      <c r="A1912" s="170">
        <v>624</v>
      </c>
      <c r="B1912" s="170" t="s">
        <v>4871</v>
      </c>
      <c r="C1912" s="173" t="s">
        <v>4872</v>
      </c>
      <c r="D1912" s="173" t="s">
        <v>77</v>
      </c>
      <c r="E1912" s="131"/>
      <c r="F1912" s="196"/>
      <c r="G1912" s="179" t="s">
        <v>3335</v>
      </c>
      <c r="H1912" s="162" t="s">
        <v>4873</v>
      </c>
      <c r="I1912" s="195" t="s">
        <v>4874</v>
      </c>
      <c r="J1912" s="167" t="s">
        <v>19</v>
      </c>
      <c r="K1912" s="62" t="s">
        <v>587</v>
      </c>
      <c r="L1912" s="63">
        <v>770</v>
      </c>
      <c r="M1912" s="63">
        <v>480</v>
      </c>
      <c r="N1912" s="142" t="s">
        <v>4875</v>
      </c>
      <c r="O1912" s="127" t="s">
        <v>72</v>
      </c>
      <c r="P1912" s="100"/>
      <c r="Q1912" s="63">
        <f>P1912*M1912</f>
        <v>0</v>
      </c>
      <c r="R1912" s="64"/>
      <c r="S1912" s="67">
        <v>891</v>
      </c>
      <c r="T1912" s="61"/>
      <c r="U1912" s="106">
        <f>IF(EXACT(O1912,Y1912),M1912,M1912*(1-'Расчет ПРЕДЗАКАЗ'!$D$10))</f>
        <v>480</v>
      </c>
      <c r="V1912" s="106">
        <f>P1912*U1912</f>
        <v>0</v>
      </c>
      <c r="W1912" s="106">
        <f>IF(EXACT(O1912,Y1912),M1912,M1912*(1-#REF!))</f>
        <v>480</v>
      </c>
      <c r="X1912" s="106">
        <f>P1912*W1912</f>
        <v>0</v>
      </c>
      <c r="Y1912" s="107" t="s">
        <v>72</v>
      </c>
      <c r="Z1912" s="103">
        <f t="shared" ref="Z1912:Z1926" si="827">IF(EXACT(O1912,Y1912),Q1912,0)</f>
        <v>0</v>
      </c>
      <c r="AA1912" s="103">
        <f t="shared" ref="AA1912:AA1926" si="828">IF(Z1912=0,Q1912,0)</f>
        <v>0</v>
      </c>
      <c r="AB1912" s="128">
        <f>IF(U1912=0,"",L1912/U1912-1)</f>
        <v>0.60416666666666674</v>
      </c>
      <c r="AC1912" s="128">
        <f>IF(W1912=0,"",L1912/W1912-1)</f>
        <v>0.60416666666666674</v>
      </c>
    </row>
    <row r="1913" spans="1:29" ht="50.1" customHeight="1">
      <c r="A1913" s="171"/>
      <c r="B1913" s="171"/>
      <c r="C1913" s="174"/>
      <c r="D1913" s="174"/>
      <c r="E1913" s="131"/>
      <c r="F1913" s="177"/>
      <c r="G1913" s="180"/>
      <c r="H1913" s="163"/>
      <c r="I1913" s="165"/>
      <c r="J1913" s="168"/>
      <c r="K1913" s="62"/>
      <c r="L1913" s="63"/>
      <c r="M1913" s="63"/>
      <c r="N1913" s="142"/>
      <c r="O1913" s="127"/>
      <c r="P1913" s="100"/>
      <c r="Q1913" s="63">
        <f t="shared" ref="Q1913:Q1926" si="829">P1913*M1913</f>
        <v>0</v>
      </c>
      <c r="R1913" s="64"/>
      <c r="S1913" s="67"/>
      <c r="T1913" s="46"/>
      <c r="U1913" s="106">
        <f>IF(EXACT(O1913,Y1913),M1913,M1913*(1-'Расчет ПРЕДЗАКАЗ'!$D$10))</f>
        <v>0</v>
      </c>
      <c r="V1913" s="106">
        <f t="shared" ref="V1913:V1926" si="830">P1913*U1913</f>
        <v>0</v>
      </c>
      <c r="W1913" s="106" t="e">
        <f>IF(EXACT(O1913,Y1913),M1913,M1913*(1-#REF!))</f>
        <v>#REF!</v>
      </c>
      <c r="X1913" s="106" t="e">
        <f t="shared" ref="X1913:X1926" si="831">P1913*W1913</f>
        <v>#REF!</v>
      </c>
      <c r="Y1913" s="107" t="s">
        <v>72</v>
      </c>
      <c r="Z1913" s="103">
        <f t="shared" si="827"/>
        <v>0</v>
      </c>
      <c r="AA1913" s="103">
        <f t="shared" si="828"/>
        <v>0</v>
      </c>
      <c r="AB1913" s="128" t="str">
        <f t="shared" ref="AB1913:AB1926" si="832">IF(U1913=0,"",L1913/U1913-1)</f>
        <v/>
      </c>
      <c r="AC1913" s="128" t="e">
        <f t="shared" ref="AC1913:AC1926" si="833">IF(W1913=0,"",L1913/W1913-1)</f>
        <v>#REF!</v>
      </c>
    </row>
    <row r="1914" spans="1:29" ht="50.1" customHeight="1">
      <c r="A1914" s="171"/>
      <c r="B1914" s="171"/>
      <c r="C1914" s="174"/>
      <c r="D1914" s="174"/>
      <c r="E1914" s="131"/>
      <c r="F1914" s="177"/>
      <c r="G1914" s="180"/>
      <c r="H1914" s="163"/>
      <c r="I1914" s="165"/>
      <c r="J1914" s="168"/>
      <c r="K1914" s="62"/>
      <c r="L1914" s="63"/>
      <c r="M1914" s="63"/>
      <c r="N1914" s="142"/>
      <c r="O1914" s="127"/>
      <c r="P1914" s="100"/>
      <c r="Q1914" s="63">
        <f t="shared" si="829"/>
        <v>0</v>
      </c>
      <c r="R1914" s="64"/>
      <c r="S1914" s="67"/>
      <c r="T1914" s="46"/>
      <c r="U1914" s="106">
        <f>IF(EXACT(O1914,Y1914),M1914,M1914*(1-'Расчет ПРЕДЗАКАЗ'!$D$10))</f>
        <v>0</v>
      </c>
      <c r="V1914" s="106">
        <f t="shared" si="830"/>
        <v>0</v>
      </c>
      <c r="W1914" s="106" t="e">
        <f>IF(EXACT(O1914,Y1914),M1914,M1914*(1-#REF!))</f>
        <v>#REF!</v>
      </c>
      <c r="X1914" s="106" t="e">
        <f t="shared" si="831"/>
        <v>#REF!</v>
      </c>
      <c r="Y1914" s="107" t="s">
        <v>72</v>
      </c>
      <c r="Z1914" s="103">
        <f t="shared" si="827"/>
        <v>0</v>
      </c>
      <c r="AA1914" s="103">
        <f t="shared" si="828"/>
        <v>0</v>
      </c>
      <c r="AB1914" s="128" t="str">
        <f t="shared" si="832"/>
        <v/>
      </c>
      <c r="AC1914" s="128" t="e">
        <f t="shared" si="833"/>
        <v>#REF!</v>
      </c>
    </row>
    <row r="1915" spans="1:29" ht="50.1" customHeight="1">
      <c r="A1915" s="171"/>
      <c r="B1915" s="171"/>
      <c r="C1915" s="174"/>
      <c r="D1915" s="174"/>
      <c r="E1915" s="131"/>
      <c r="F1915" s="177"/>
      <c r="G1915" s="180"/>
      <c r="H1915" s="163"/>
      <c r="I1915" s="165"/>
      <c r="J1915" s="168"/>
      <c r="K1915" s="62"/>
      <c r="L1915" s="63"/>
      <c r="M1915" s="63"/>
      <c r="N1915" s="142"/>
      <c r="O1915" s="127"/>
      <c r="P1915" s="100"/>
      <c r="Q1915" s="63">
        <f t="shared" si="829"/>
        <v>0</v>
      </c>
      <c r="R1915" s="64"/>
      <c r="S1915" s="67"/>
      <c r="T1915" s="46"/>
      <c r="U1915" s="106">
        <f>IF(EXACT(O1915,Y1915),M1915,M1915*(1-'Расчет ПРЕДЗАКАЗ'!$D$10))</f>
        <v>0</v>
      </c>
      <c r="V1915" s="106">
        <f t="shared" si="830"/>
        <v>0</v>
      </c>
      <c r="W1915" s="106" t="e">
        <f>IF(EXACT(O1915,Y1915),M1915,M1915*(1-#REF!))</f>
        <v>#REF!</v>
      </c>
      <c r="X1915" s="106" t="e">
        <f t="shared" si="831"/>
        <v>#REF!</v>
      </c>
      <c r="Y1915" s="107" t="s">
        <v>72</v>
      </c>
      <c r="Z1915" s="103">
        <f t="shared" si="827"/>
        <v>0</v>
      </c>
      <c r="AA1915" s="103">
        <f t="shared" si="828"/>
        <v>0</v>
      </c>
      <c r="AB1915" s="128" t="str">
        <f t="shared" si="832"/>
        <v/>
      </c>
      <c r="AC1915" s="128" t="e">
        <f t="shared" si="833"/>
        <v>#REF!</v>
      </c>
    </row>
    <row r="1916" spans="1:29" ht="50.1" customHeight="1">
      <c r="A1916" s="171"/>
      <c r="B1916" s="171"/>
      <c r="C1916" s="174"/>
      <c r="D1916" s="174"/>
      <c r="E1916" s="131"/>
      <c r="F1916" s="177"/>
      <c r="G1916" s="180"/>
      <c r="H1916" s="163"/>
      <c r="I1916" s="165"/>
      <c r="J1916" s="168"/>
      <c r="K1916" s="62"/>
      <c r="L1916" s="63"/>
      <c r="M1916" s="63"/>
      <c r="N1916" s="142"/>
      <c r="O1916" s="127"/>
      <c r="P1916" s="100"/>
      <c r="Q1916" s="63">
        <f t="shared" si="829"/>
        <v>0</v>
      </c>
      <c r="R1916" s="64"/>
      <c r="S1916" s="67"/>
      <c r="T1916" s="46"/>
      <c r="U1916" s="106">
        <f>IF(EXACT(O1916,Y1916),M1916,M1916*(1-'Расчет ПРЕДЗАКАЗ'!$D$10))</f>
        <v>0</v>
      </c>
      <c r="V1916" s="106">
        <f t="shared" si="830"/>
        <v>0</v>
      </c>
      <c r="W1916" s="106" t="e">
        <f>IF(EXACT(O1916,Y1916),M1916,M1916*(1-#REF!))</f>
        <v>#REF!</v>
      </c>
      <c r="X1916" s="106" t="e">
        <f t="shared" si="831"/>
        <v>#REF!</v>
      </c>
      <c r="Y1916" s="107" t="s">
        <v>72</v>
      </c>
      <c r="Z1916" s="103">
        <f t="shared" si="827"/>
        <v>0</v>
      </c>
      <c r="AA1916" s="103">
        <f t="shared" si="828"/>
        <v>0</v>
      </c>
      <c r="AB1916" s="128" t="str">
        <f t="shared" si="832"/>
        <v/>
      </c>
      <c r="AC1916" s="128" t="e">
        <f t="shared" si="833"/>
        <v>#REF!</v>
      </c>
    </row>
    <row r="1917" spans="1:29" ht="50.1" customHeight="1">
      <c r="A1917" s="171"/>
      <c r="B1917" s="171"/>
      <c r="C1917" s="174"/>
      <c r="D1917" s="174"/>
      <c r="E1917" s="131"/>
      <c r="F1917" s="177"/>
      <c r="G1917" s="180"/>
      <c r="H1917" s="163"/>
      <c r="I1917" s="165"/>
      <c r="J1917" s="168"/>
      <c r="K1917" s="62"/>
      <c r="L1917" s="63"/>
      <c r="M1917" s="63"/>
      <c r="N1917" s="142"/>
      <c r="O1917" s="127"/>
      <c r="P1917" s="100"/>
      <c r="Q1917" s="63">
        <f t="shared" si="829"/>
        <v>0</v>
      </c>
      <c r="R1917" s="64"/>
      <c r="S1917" s="67"/>
      <c r="T1917" s="46"/>
      <c r="U1917" s="106">
        <f>IF(EXACT(O1917,Y1917),M1917,M1917*(1-'Расчет ПРЕДЗАКАЗ'!$D$10))</f>
        <v>0</v>
      </c>
      <c r="V1917" s="106">
        <f t="shared" si="830"/>
        <v>0</v>
      </c>
      <c r="W1917" s="106" t="e">
        <f>IF(EXACT(O1917,Y1917),M1917,M1917*(1-#REF!))</f>
        <v>#REF!</v>
      </c>
      <c r="X1917" s="106" t="e">
        <f t="shared" si="831"/>
        <v>#REF!</v>
      </c>
      <c r="Y1917" s="107" t="s">
        <v>72</v>
      </c>
      <c r="Z1917" s="103">
        <f t="shared" si="827"/>
        <v>0</v>
      </c>
      <c r="AA1917" s="103">
        <f t="shared" si="828"/>
        <v>0</v>
      </c>
      <c r="AB1917" s="128" t="str">
        <f t="shared" si="832"/>
        <v/>
      </c>
      <c r="AC1917" s="128" t="e">
        <f t="shared" si="833"/>
        <v>#REF!</v>
      </c>
    </row>
    <row r="1918" spans="1:29" ht="50.1" customHeight="1">
      <c r="A1918" s="171"/>
      <c r="B1918" s="171"/>
      <c r="C1918" s="174"/>
      <c r="D1918" s="174"/>
      <c r="E1918" s="131"/>
      <c r="F1918" s="177"/>
      <c r="G1918" s="180"/>
      <c r="H1918" s="163"/>
      <c r="I1918" s="165"/>
      <c r="J1918" s="168"/>
      <c r="K1918" s="62"/>
      <c r="L1918" s="63"/>
      <c r="M1918" s="63"/>
      <c r="N1918" s="142"/>
      <c r="O1918" s="127"/>
      <c r="P1918" s="100"/>
      <c r="Q1918" s="63">
        <f t="shared" si="829"/>
        <v>0</v>
      </c>
      <c r="R1918" s="64"/>
      <c r="S1918" s="67"/>
      <c r="T1918" s="46"/>
      <c r="U1918" s="106">
        <f>IF(EXACT(O1918,Y1918),M1918,M1918*(1-'Расчет ПРЕДЗАКАЗ'!$D$10))</f>
        <v>0</v>
      </c>
      <c r="V1918" s="106">
        <f t="shared" si="830"/>
        <v>0</v>
      </c>
      <c r="W1918" s="106" t="e">
        <f>IF(EXACT(O1918,Y1918),M1918,M1918*(1-#REF!))</f>
        <v>#REF!</v>
      </c>
      <c r="X1918" s="106" t="e">
        <f t="shared" si="831"/>
        <v>#REF!</v>
      </c>
      <c r="Y1918" s="107" t="s">
        <v>72</v>
      </c>
      <c r="Z1918" s="103">
        <f t="shared" si="827"/>
        <v>0</v>
      </c>
      <c r="AA1918" s="103">
        <f t="shared" si="828"/>
        <v>0</v>
      </c>
      <c r="AB1918" s="128" t="str">
        <f t="shared" si="832"/>
        <v/>
      </c>
      <c r="AC1918" s="128" t="e">
        <f t="shared" si="833"/>
        <v>#REF!</v>
      </c>
    </row>
    <row r="1919" spans="1:29" ht="50.1" customHeight="1">
      <c r="A1919" s="171"/>
      <c r="B1919" s="171"/>
      <c r="C1919" s="174"/>
      <c r="D1919" s="174"/>
      <c r="E1919" s="131"/>
      <c r="F1919" s="177"/>
      <c r="G1919" s="180"/>
      <c r="H1919" s="163"/>
      <c r="I1919" s="165"/>
      <c r="J1919" s="168"/>
      <c r="K1919" s="62"/>
      <c r="L1919" s="63"/>
      <c r="M1919" s="63"/>
      <c r="N1919" s="142"/>
      <c r="O1919" s="127"/>
      <c r="P1919" s="100"/>
      <c r="Q1919" s="63">
        <f t="shared" si="829"/>
        <v>0</v>
      </c>
      <c r="R1919" s="64"/>
      <c r="S1919" s="67"/>
      <c r="T1919" s="46"/>
      <c r="U1919" s="106">
        <f>IF(EXACT(O1919,Y1919),M1919,M1919*(1-'Расчет ПРЕДЗАКАЗ'!$D$10))</f>
        <v>0</v>
      </c>
      <c r="V1919" s="106">
        <f t="shared" si="830"/>
        <v>0</v>
      </c>
      <c r="W1919" s="106" t="e">
        <f>IF(EXACT(O1919,Y1919),M1919,M1919*(1-#REF!))</f>
        <v>#REF!</v>
      </c>
      <c r="X1919" s="106" t="e">
        <f t="shared" si="831"/>
        <v>#REF!</v>
      </c>
      <c r="Y1919" s="107" t="s">
        <v>72</v>
      </c>
      <c r="Z1919" s="103">
        <f t="shared" si="827"/>
        <v>0</v>
      </c>
      <c r="AA1919" s="103">
        <f t="shared" si="828"/>
        <v>0</v>
      </c>
      <c r="AB1919" s="128" t="str">
        <f t="shared" si="832"/>
        <v/>
      </c>
      <c r="AC1919" s="128" t="e">
        <f t="shared" si="833"/>
        <v>#REF!</v>
      </c>
    </row>
    <row r="1920" spans="1:29" ht="50.1" customHeight="1">
      <c r="A1920" s="171"/>
      <c r="B1920" s="171"/>
      <c r="C1920" s="174"/>
      <c r="D1920" s="174"/>
      <c r="E1920" s="131"/>
      <c r="F1920" s="177"/>
      <c r="G1920" s="180"/>
      <c r="H1920" s="163"/>
      <c r="I1920" s="165"/>
      <c r="J1920" s="168"/>
      <c r="K1920" s="62"/>
      <c r="L1920" s="63"/>
      <c r="M1920" s="63"/>
      <c r="N1920" s="142"/>
      <c r="O1920" s="127"/>
      <c r="P1920" s="100"/>
      <c r="Q1920" s="63">
        <f t="shared" si="829"/>
        <v>0</v>
      </c>
      <c r="R1920" s="64"/>
      <c r="S1920" s="67"/>
      <c r="T1920" s="46"/>
      <c r="U1920" s="106">
        <f>IF(EXACT(O1920,Y1920),M1920,M1920*(1-'Расчет ПРЕДЗАКАЗ'!$D$10))</f>
        <v>0</v>
      </c>
      <c r="V1920" s="106">
        <f t="shared" si="830"/>
        <v>0</v>
      </c>
      <c r="W1920" s="106" t="e">
        <f>IF(EXACT(O1920,Y1920),M1920,M1920*(1-#REF!))</f>
        <v>#REF!</v>
      </c>
      <c r="X1920" s="106" t="e">
        <f t="shared" si="831"/>
        <v>#REF!</v>
      </c>
      <c r="Y1920" s="107" t="s">
        <v>72</v>
      </c>
      <c r="Z1920" s="103">
        <f t="shared" si="827"/>
        <v>0</v>
      </c>
      <c r="AA1920" s="103">
        <f t="shared" si="828"/>
        <v>0</v>
      </c>
      <c r="AB1920" s="128" t="str">
        <f t="shared" si="832"/>
        <v/>
      </c>
      <c r="AC1920" s="128" t="e">
        <f t="shared" si="833"/>
        <v>#REF!</v>
      </c>
    </row>
    <row r="1921" spans="1:29" ht="50.1" customHeight="1">
      <c r="A1921" s="171"/>
      <c r="B1921" s="171"/>
      <c r="C1921" s="174"/>
      <c r="D1921" s="174"/>
      <c r="E1921" s="131"/>
      <c r="F1921" s="177"/>
      <c r="G1921" s="180"/>
      <c r="H1921" s="163"/>
      <c r="I1921" s="165"/>
      <c r="J1921" s="168"/>
      <c r="K1921" s="62"/>
      <c r="L1921" s="63"/>
      <c r="M1921" s="63"/>
      <c r="N1921" s="65"/>
      <c r="O1921" s="127"/>
      <c r="P1921" s="100"/>
      <c r="Q1921" s="63">
        <f t="shared" si="829"/>
        <v>0</v>
      </c>
      <c r="R1921" s="65"/>
      <c r="S1921" s="67"/>
      <c r="T1921" s="40"/>
      <c r="U1921" s="106">
        <f>IF(EXACT(O1921,Y1921),M1921,M1921*(1-'Расчет ПРЕДЗАКАЗ'!$D$10))</f>
        <v>0</v>
      </c>
      <c r="V1921" s="106">
        <f t="shared" si="830"/>
        <v>0</v>
      </c>
      <c r="W1921" s="106" t="e">
        <f>IF(EXACT(O1921,Y1921),M1921,M1921*(1-#REF!))</f>
        <v>#REF!</v>
      </c>
      <c r="X1921" s="106" t="e">
        <f t="shared" si="831"/>
        <v>#REF!</v>
      </c>
      <c r="Y1921" s="107" t="s">
        <v>72</v>
      </c>
      <c r="Z1921" s="103">
        <f t="shared" si="827"/>
        <v>0</v>
      </c>
      <c r="AA1921" s="103">
        <f t="shared" si="828"/>
        <v>0</v>
      </c>
      <c r="AB1921" s="128" t="str">
        <f t="shared" si="832"/>
        <v/>
      </c>
      <c r="AC1921" s="128" t="e">
        <f t="shared" si="833"/>
        <v>#REF!</v>
      </c>
    </row>
    <row r="1922" spans="1:29" ht="50.1" customHeight="1">
      <c r="A1922" s="171"/>
      <c r="B1922" s="171"/>
      <c r="C1922" s="174"/>
      <c r="D1922" s="174"/>
      <c r="E1922" s="131"/>
      <c r="F1922" s="177"/>
      <c r="G1922" s="180"/>
      <c r="H1922" s="163"/>
      <c r="I1922" s="165"/>
      <c r="J1922" s="168"/>
      <c r="K1922" s="62"/>
      <c r="L1922" s="63"/>
      <c r="M1922" s="63"/>
      <c r="N1922" s="65"/>
      <c r="O1922" s="127"/>
      <c r="P1922" s="100"/>
      <c r="Q1922" s="63">
        <f t="shared" si="829"/>
        <v>0</v>
      </c>
      <c r="R1922" s="65"/>
      <c r="S1922" s="67"/>
      <c r="T1922" s="40"/>
      <c r="U1922" s="106">
        <f>IF(EXACT(O1922,Y1922),M1922,M1922*(1-'Расчет ПРЕДЗАКАЗ'!$D$10))</f>
        <v>0</v>
      </c>
      <c r="V1922" s="106">
        <f t="shared" si="830"/>
        <v>0</v>
      </c>
      <c r="W1922" s="106" t="e">
        <f>IF(EXACT(O1922,Y1922),M1922,M1922*(1-#REF!))</f>
        <v>#REF!</v>
      </c>
      <c r="X1922" s="106" t="e">
        <f t="shared" si="831"/>
        <v>#REF!</v>
      </c>
      <c r="Y1922" s="107" t="s">
        <v>72</v>
      </c>
      <c r="Z1922" s="103">
        <f t="shared" si="827"/>
        <v>0</v>
      </c>
      <c r="AA1922" s="103">
        <f t="shared" si="828"/>
        <v>0</v>
      </c>
      <c r="AB1922" s="128" t="str">
        <f t="shared" si="832"/>
        <v/>
      </c>
      <c r="AC1922" s="128" t="e">
        <f t="shared" si="833"/>
        <v>#REF!</v>
      </c>
    </row>
    <row r="1923" spans="1:29" ht="50.1" customHeight="1">
      <c r="A1923" s="171"/>
      <c r="B1923" s="171"/>
      <c r="C1923" s="174"/>
      <c r="D1923" s="174"/>
      <c r="E1923" s="131"/>
      <c r="F1923" s="177"/>
      <c r="G1923" s="180"/>
      <c r="H1923" s="163"/>
      <c r="I1923" s="165"/>
      <c r="J1923" s="168"/>
      <c r="K1923" s="62"/>
      <c r="L1923" s="63"/>
      <c r="M1923" s="63"/>
      <c r="N1923" s="65"/>
      <c r="O1923" s="127"/>
      <c r="P1923" s="100"/>
      <c r="Q1923" s="63">
        <f t="shared" si="829"/>
        <v>0</v>
      </c>
      <c r="R1923" s="65"/>
      <c r="S1923" s="67"/>
      <c r="T1923" s="40"/>
      <c r="U1923" s="106">
        <f>IF(EXACT(O1923,Y1923),M1923,M1923*(1-'Расчет ПРЕДЗАКАЗ'!$D$10))</f>
        <v>0</v>
      </c>
      <c r="V1923" s="106">
        <f t="shared" si="830"/>
        <v>0</v>
      </c>
      <c r="W1923" s="106" t="e">
        <f>IF(EXACT(O1923,Y1923),M1923,M1923*(1-#REF!))</f>
        <v>#REF!</v>
      </c>
      <c r="X1923" s="106" t="e">
        <f t="shared" si="831"/>
        <v>#REF!</v>
      </c>
      <c r="Y1923" s="107" t="s">
        <v>72</v>
      </c>
      <c r="Z1923" s="103">
        <f t="shared" si="827"/>
        <v>0</v>
      </c>
      <c r="AA1923" s="103">
        <f t="shared" si="828"/>
        <v>0</v>
      </c>
      <c r="AB1923" s="128" t="str">
        <f t="shared" si="832"/>
        <v/>
      </c>
      <c r="AC1923" s="128" t="e">
        <f t="shared" si="833"/>
        <v>#REF!</v>
      </c>
    </row>
    <row r="1924" spans="1:29" ht="50.1" customHeight="1">
      <c r="A1924" s="171"/>
      <c r="B1924" s="171"/>
      <c r="C1924" s="174"/>
      <c r="D1924" s="174"/>
      <c r="E1924" s="131"/>
      <c r="F1924" s="177"/>
      <c r="G1924" s="180"/>
      <c r="H1924" s="163"/>
      <c r="I1924" s="165"/>
      <c r="J1924" s="168"/>
      <c r="K1924" s="62"/>
      <c r="L1924" s="63"/>
      <c r="M1924" s="63"/>
      <c r="N1924" s="65"/>
      <c r="O1924" s="127"/>
      <c r="P1924" s="100"/>
      <c r="Q1924" s="63">
        <f t="shared" si="829"/>
        <v>0</v>
      </c>
      <c r="R1924" s="65"/>
      <c r="S1924" s="67"/>
      <c r="T1924" s="40"/>
      <c r="U1924" s="106">
        <f>IF(EXACT(O1924,Y1924),M1924,M1924*(1-'Расчет ПРЕДЗАКАЗ'!$D$10))</f>
        <v>0</v>
      </c>
      <c r="V1924" s="106">
        <f t="shared" si="830"/>
        <v>0</v>
      </c>
      <c r="W1924" s="106" t="e">
        <f>IF(EXACT(O1924,Y1924),M1924,M1924*(1-#REF!))</f>
        <v>#REF!</v>
      </c>
      <c r="X1924" s="106" t="e">
        <f t="shared" si="831"/>
        <v>#REF!</v>
      </c>
      <c r="Y1924" s="107" t="s">
        <v>72</v>
      </c>
      <c r="Z1924" s="103">
        <f t="shared" si="827"/>
        <v>0</v>
      </c>
      <c r="AA1924" s="103">
        <f t="shared" si="828"/>
        <v>0</v>
      </c>
      <c r="AB1924" s="128" t="str">
        <f t="shared" si="832"/>
        <v/>
      </c>
      <c r="AC1924" s="128" t="e">
        <f t="shared" si="833"/>
        <v>#REF!</v>
      </c>
    </row>
    <row r="1925" spans="1:29" ht="50.1" customHeight="1">
      <c r="A1925" s="171"/>
      <c r="B1925" s="171"/>
      <c r="C1925" s="174"/>
      <c r="D1925" s="174"/>
      <c r="E1925" s="131"/>
      <c r="F1925" s="177"/>
      <c r="G1925" s="180"/>
      <c r="H1925" s="163"/>
      <c r="I1925" s="165"/>
      <c r="J1925" s="168"/>
      <c r="K1925" s="62"/>
      <c r="L1925" s="63"/>
      <c r="M1925" s="63"/>
      <c r="N1925" s="65"/>
      <c r="O1925" s="127"/>
      <c r="P1925" s="100"/>
      <c r="Q1925" s="63">
        <f t="shared" si="829"/>
        <v>0</v>
      </c>
      <c r="R1925" s="65"/>
      <c r="S1925" s="67"/>
      <c r="T1925" s="40"/>
      <c r="U1925" s="106">
        <f>IF(EXACT(O1925,Y1925),M1925,M1925*(1-'Расчет ПРЕДЗАКАЗ'!$D$10))</f>
        <v>0</v>
      </c>
      <c r="V1925" s="106">
        <f t="shared" si="830"/>
        <v>0</v>
      </c>
      <c r="W1925" s="106" t="e">
        <f>IF(EXACT(O1925,Y1925),M1925,M1925*(1-#REF!))</f>
        <v>#REF!</v>
      </c>
      <c r="X1925" s="106" t="e">
        <f t="shared" si="831"/>
        <v>#REF!</v>
      </c>
      <c r="Y1925" s="107" t="s">
        <v>72</v>
      </c>
      <c r="Z1925" s="103">
        <f t="shared" si="827"/>
        <v>0</v>
      </c>
      <c r="AA1925" s="103">
        <f t="shared" si="828"/>
        <v>0</v>
      </c>
      <c r="AB1925" s="128" t="str">
        <f t="shared" si="832"/>
        <v/>
      </c>
      <c r="AC1925" s="128" t="e">
        <f t="shared" si="833"/>
        <v>#REF!</v>
      </c>
    </row>
    <row r="1926" spans="1:29" ht="50.1" customHeight="1">
      <c r="A1926" s="172"/>
      <c r="B1926" s="172"/>
      <c r="C1926" s="175"/>
      <c r="D1926" s="175"/>
      <c r="E1926" s="132"/>
      <c r="F1926" s="178"/>
      <c r="G1926" s="181"/>
      <c r="H1926" s="164"/>
      <c r="I1926" s="166"/>
      <c r="J1926" s="169"/>
      <c r="K1926" s="62"/>
      <c r="L1926" s="63"/>
      <c r="M1926" s="63"/>
      <c r="N1926" s="65"/>
      <c r="O1926" s="127"/>
      <c r="P1926" s="100"/>
      <c r="Q1926" s="63">
        <f t="shared" si="829"/>
        <v>0</v>
      </c>
      <c r="R1926" s="65"/>
      <c r="S1926" s="64"/>
      <c r="T1926" s="40"/>
      <c r="U1926" s="106">
        <f>IF(EXACT(O1926,Y1926),M1926,M1926*(1-'Расчет ПРЕДЗАКАЗ'!$D$10))</f>
        <v>0</v>
      </c>
      <c r="V1926" s="106">
        <f t="shared" si="830"/>
        <v>0</v>
      </c>
      <c r="W1926" s="106" t="e">
        <f>IF(EXACT(O1926,Y1926),M1926,M1926*(1-#REF!))</f>
        <v>#REF!</v>
      </c>
      <c r="X1926" s="106" t="e">
        <f t="shared" si="831"/>
        <v>#REF!</v>
      </c>
      <c r="Y1926" s="107" t="s">
        <v>72</v>
      </c>
      <c r="Z1926" s="103">
        <f t="shared" si="827"/>
        <v>0</v>
      </c>
      <c r="AA1926" s="103">
        <f t="shared" si="828"/>
        <v>0</v>
      </c>
      <c r="AB1926" s="128" t="str">
        <f t="shared" si="832"/>
        <v/>
      </c>
      <c r="AC1926" s="128" t="e">
        <f t="shared" si="833"/>
        <v>#REF!</v>
      </c>
    </row>
    <row r="1927" spans="1:29" ht="11.25" customHeight="1" thickBot="1"/>
    <row r="1928" spans="1:29" ht="50.1" customHeight="1">
      <c r="A1928" s="170">
        <v>625</v>
      </c>
      <c r="B1928" s="170" t="s">
        <v>4876</v>
      </c>
      <c r="C1928" s="173" t="s">
        <v>4877</v>
      </c>
      <c r="D1928" s="173" t="s">
        <v>77</v>
      </c>
      <c r="E1928" s="131"/>
      <c r="F1928" s="196"/>
      <c r="G1928" s="179" t="s">
        <v>4127</v>
      </c>
      <c r="H1928" s="162" t="s">
        <v>4878</v>
      </c>
      <c r="I1928" s="195" t="s">
        <v>4879</v>
      </c>
      <c r="J1928" s="167" t="s">
        <v>19</v>
      </c>
      <c r="K1928" s="62" t="s">
        <v>587</v>
      </c>
      <c r="L1928" s="63">
        <v>3510</v>
      </c>
      <c r="M1928" s="63">
        <v>2192</v>
      </c>
      <c r="N1928" s="142" t="s">
        <v>4880</v>
      </c>
      <c r="O1928" s="127" t="s">
        <v>72</v>
      </c>
      <c r="P1928" s="100"/>
      <c r="Q1928" s="63">
        <f>P1928*M1928</f>
        <v>0</v>
      </c>
      <c r="R1928" s="64"/>
      <c r="S1928" s="67">
        <v>370</v>
      </c>
      <c r="T1928" s="61"/>
      <c r="U1928" s="106">
        <f>IF(EXACT(O1928,Y1928),M1928,M1928*(1-'Расчет ПРЕДЗАКАЗ'!$D$10))</f>
        <v>2192</v>
      </c>
      <c r="V1928" s="106">
        <f>P1928*U1928</f>
        <v>0</v>
      </c>
      <c r="W1928" s="106">
        <f>IF(EXACT(O1928,Y1928),M1928,M1928*(1-#REF!))</f>
        <v>2192</v>
      </c>
      <c r="X1928" s="106">
        <f>P1928*W1928</f>
        <v>0</v>
      </c>
      <c r="Y1928" s="107" t="s">
        <v>72</v>
      </c>
      <c r="Z1928" s="103">
        <f t="shared" ref="Z1928:Z1942" si="834">IF(EXACT(O1928,Y1928),Q1928,0)</f>
        <v>0</v>
      </c>
      <c r="AA1928" s="103">
        <f t="shared" ref="AA1928:AA1942" si="835">IF(Z1928=0,Q1928,0)</f>
        <v>0</v>
      </c>
      <c r="AB1928" s="128">
        <f>IF(U1928=0,"",L1928/U1928-1)</f>
        <v>0.60127737226277378</v>
      </c>
      <c r="AC1928" s="128">
        <f>IF(W1928=0,"",L1928/W1928-1)</f>
        <v>0.60127737226277378</v>
      </c>
    </row>
    <row r="1929" spans="1:29" ht="50.1" customHeight="1">
      <c r="A1929" s="171"/>
      <c r="B1929" s="171"/>
      <c r="C1929" s="174"/>
      <c r="D1929" s="174"/>
      <c r="E1929" s="131"/>
      <c r="F1929" s="177"/>
      <c r="G1929" s="180"/>
      <c r="H1929" s="163"/>
      <c r="I1929" s="165"/>
      <c r="J1929" s="168"/>
      <c r="K1929" s="62"/>
      <c r="L1929" s="63"/>
      <c r="M1929" s="63"/>
      <c r="N1929" s="142"/>
      <c r="O1929" s="127"/>
      <c r="P1929" s="100"/>
      <c r="Q1929" s="63">
        <f t="shared" ref="Q1929:Q1942" si="836">P1929*M1929</f>
        <v>0</v>
      </c>
      <c r="R1929" s="64"/>
      <c r="S1929" s="67"/>
      <c r="T1929" s="46"/>
      <c r="U1929" s="106">
        <f>IF(EXACT(O1929,Y1929),M1929,M1929*(1-'Расчет ПРЕДЗАКАЗ'!$D$10))</f>
        <v>0</v>
      </c>
      <c r="V1929" s="106">
        <f t="shared" ref="V1929:V1942" si="837">P1929*U1929</f>
        <v>0</v>
      </c>
      <c r="W1929" s="106" t="e">
        <f>IF(EXACT(O1929,Y1929),M1929,M1929*(1-#REF!))</f>
        <v>#REF!</v>
      </c>
      <c r="X1929" s="106" t="e">
        <f t="shared" ref="X1929:X1942" si="838">P1929*W1929</f>
        <v>#REF!</v>
      </c>
      <c r="Y1929" s="107" t="s">
        <v>72</v>
      </c>
      <c r="Z1929" s="103">
        <f t="shared" si="834"/>
        <v>0</v>
      </c>
      <c r="AA1929" s="103">
        <f t="shared" si="835"/>
        <v>0</v>
      </c>
      <c r="AB1929" s="128" t="str">
        <f t="shared" ref="AB1929:AB1942" si="839">IF(U1929=0,"",L1929/U1929-1)</f>
        <v/>
      </c>
      <c r="AC1929" s="128" t="e">
        <f t="shared" ref="AC1929:AC1942" si="840">IF(W1929=0,"",L1929/W1929-1)</f>
        <v>#REF!</v>
      </c>
    </row>
    <row r="1930" spans="1:29" ht="50.1" customHeight="1">
      <c r="A1930" s="171"/>
      <c r="B1930" s="171"/>
      <c r="C1930" s="174"/>
      <c r="D1930" s="174"/>
      <c r="E1930" s="131"/>
      <c r="F1930" s="177"/>
      <c r="G1930" s="180"/>
      <c r="H1930" s="163"/>
      <c r="I1930" s="165"/>
      <c r="J1930" s="168"/>
      <c r="K1930" s="62"/>
      <c r="L1930" s="63"/>
      <c r="M1930" s="63"/>
      <c r="N1930" s="142"/>
      <c r="O1930" s="127"/>
      <c r="P1930" s="100"/>
      <c r="Q1930" s="63">
        <f t="shared" si="836"/>
        <v>0</v>
      </c>
      <c r="R1930" s="64"/>
      <c r="S1930" s="67"/>
      <c r="T1930" s="46"/>
      <c r="U1930" s="106">
        <f>IF(EXACT(O1930,Y1930),M1930,M1930*(1-'Расчет ПРЕДЗАКАЗ'!$D$10))</f>
        <v>0</v>
      </c>
      <c r="V1930" s="106">
        <f t="shared" si="837"/>
        <v>0</v>
      </c>
      <c r="W1930" s="106" t="e">
        <f>IF(EXACT(O1930,Y1930),M1930,M1930*(1-#REF!))</f>
        <v>#REF!</v>
      </c>
      <c r="X1930" s="106" t="e">
        <f t="shared" si="838"/>
        <v>#REF!</v>
      </c>
      <c r="Y1930" s="107" t="s">
        <v>72</v>
      </c>
      <c r="Z1930" s="103">
        <f t="shared" si="834"/>
        <v>0</v>
      </c>
      <c r="AA1930" s="103">
        <f t="shared" si="835"/>
        <v>0</v>
      </c>
      <c r="AB1930" s="128" t="str">
        <f t="shared" si="839"/>
        <v/>
      </c>
      <c r="AC1930" s="128" t="e">
        <f t="shared" si="840"/>
        <v>#REF!</v>
      </c>
    </row>
    <row r="1931" spans="1:29" ht="50.1" customHeight="1">
      <c r="A1931" s="171"/>
      <c r="B1931" s="171"/>
      <c r="C1931" s="174"/>
      <c r="D1931" s="174"/>
      <c r="E1931" s="131"/>
      <c r="F1931" s="177"/>
      <c r="G1931" s="180"/>
      <c r="H1931" s="163"/>
      <c r="I1931" s="165"/>
      <c r="J1931" s="168"/>
      <c r="K1931" s="62"/>
      <c r="L1931" s="63"/>
      <c r="M1931" s="63"/>
      <c r="N1931" s="142"/>
      <c r="O1931" s="127"/>
      <c r="P1931" s="100"/>
      <c r="Q1931" s="63">
        <f t="shared" si="836"/>
        <v>0</v>
      </c>
      <c r="R1931" s="64"/>
      <c r="S1931" s="67"/>
      <c r="T1931" s="46"/>
      <c r="U1931" s="106">
        <f>IF(EXACT(O1931,Y1931),M1931,M1931*(1-'Расчет ПРЕДЗАКАЗ'!$D$10))</f>
        <v>0</v>
      </c>
      <c r="V1931" s="106">
        <f t="shared" si="837"/>
        <v>0</v>
      </c>
      <c r="W1931" s="106" t="e">
        <f>IF(EXACT(O1931,Y1931),M1931,M1931*(1-#REF!))</f>
        <v>#REF!</v>
      </c>
      <c r="X1931" s="106" t="e">
        <f t="shared" si="838"/>
        <v>#REF!</v>
      </c>
      <c r="Y1931" s="107" t="s">
        <v>72</v>
      </c>
      <c r="Z1931" s="103">
        <f t="shared" si="834"/>
        <v>0</v>
      </c>
      <c r="AA1931" s="103">
        <f t="shared" si="835"/>
        <v>0</v>
      </c>
      <c r="AB1931" s="128" t="str">
        <f t="shared" si="839"/>
        <v/>
      </c>
      <c r="AC1931" s="128" t="e">
        <f t="shared" si="840"/>
        <v>#REF!</v>
      </c>
    </row>
    <row r="1932" spans="1:29" ht="50.1" customHeight="1">
      <c r="A1932" s="171"/>
      <c r="B1932" s="171"/>
      <c r="C1932" s="174"/>
      <c r="D1932" s="174"/>
      <c r="E1932" s="131"/>
      <c r="F1932" s="177"/>
      <c r="G1932" s="180"/>
      <c r="H1932" s="163"/>
      <c r="I1932" s="165"/>
      <c r="J1932" s="168"/>
      <c r="K1932" s="62"/>
      <c r="L1932" s="63"/>
      <c r="M1932" s="63"/>
      <c r="N1932" s="142"/>
      <c r="O1932" s="127"/>
      <c r="P1932" s="100"/>
      <c r="Q1932" s="63">
        <f t="shared" si="836"/>
        <v>0</v>
      </c>
      <c r="R1932" s="64"/>
      <c r="S1932" s="67"/>
      <c r="T1932" s="46"/>
      <c r="U1932" s="106">
        <f>IF(EXACT(O1932,Y1932),M1932,M1932*(1-'Расчет ПРЕДЗАКАЗ'!$D$10))</f>
        <v>0</v>
      </c>
      <c r="V1932" s="106">
        <f t="shared" si="837"/>
        <v>0</v>
      </c>
      <c r="W1932" s="106" t="e">
        <f>IF(EXACT(O1932,Y1932),M1932,M1932*(1-#REF!))</f>
        <v>#REF!</v>
      </c>
      <c r="X1932" s="106" t="e">
        <f t="shared" si="838"/>
        <v>#REF!</v>
      </c>
      <c r="Y1932" s="107" t="s">
        <v>72</v>
      </c>
      <c r="Z1932" s="103">
        <f t="shared" si="834"/>
        <v>0</v>
      </c>
      <c r="AA1932" s="103">
        <f t="shared" si="835"/>
        <v>0</v>
      </c>
      <c r="AB1932" s="128" t="str">
        <f t="shared" si="839"/>
        <v/>
      </c>
      <c r="AC1932" s="128" t="e">
        <f t="shared" si="840"/>
        <v>#REF!</v>
      </c>
    </row>
    <row r="1933" spans="1:29" ht="50.1" customHeight="1">
      <c r="A1933" s="171"/>
      <c r="B1933" s="171"/>
      <c r="C1933" s="174"/>
      <c r="D1933" s="174"/>
      <c r="E1933" s="131"/>
      <c r="F1933" s="177"/>
      <c r="G1933" s="180"/>
      <c r="H1933" s="163"/>
      <c r="I1933" s="165"/>
      <c r="J1933" s="168"/>
      <c r="K1933" s="62"/>
      <c r="L1933" s="63"/>
      <c r="M1933" s="63"/>
      <c r="N1933" s="142"/>
      <c r="O1933" s="127"/>
      <c r="P1933" s="100"/>
      <c r="Q1933" s="63">
        <f t="shared" si="836"/>
        <v>0</v>
      </c>
      <c r="R1933" s="64"/>
      <c r="S1933" s="67"/>
      <c r="T1933" s="46"/>
      <c r="U1933" s="106">
        <f>IF(EXACT(O1933,Y1933),M1933,M1933*(1-'Расчет ПРЕДЗАКАЗ'!$D$10))</f>
        <v>0</v>
      </c>
      <c r="V1933" s="106">
        <f t="shared" si="837"/>
        <v>0</v>
      </c>
      <c r="W1933" s="106" t="e">
        <f>IF(EXACT(O1933,Y1933),M1933,M1933*(1-#REF!))</f>
        <v>#REF!</v>
      </c>
      <c r="X1933" s="106" t="e">
        <f t="shared" si="838"/>
        <v>#REF!</v>
      </c>
      <c r="Y1933" s="107" t="s">
        <v>72</v>
      </c>
      <c r="Z1933" s="103">
        <f t="shared" si="834"/>
        <v>0</v>
      </c>
      <c r="AA1933" s="103">
        <f t="shared" si="835"/>
        <v>0</v>
      </c>
      <c r="AB1933" s="128" t="str">
        <f t="shared" si="839"/>
        <v/>
      </c>
      <c r="AC1933" s="128" t="e">
        <f t="shared" si="840"/>
        <v>#REF!</v>
      </c>
    </row>
    <row r="1934" spans="1:29" ht="50.1" customHeight="1">
      <c r="A1934" s="171"/>
      <c r="B1934" s="171"/>
      <c r="C1934" s="174"/>
      <c r="D1934" s="174"/>
      <c r="E1934" s="131"/>
      <c r="F1934" s="177"/>
      <c r="G1934" s="180"/>
      <c r="H1934" s="163"/>
      <c r="I1934" s="165"/>
      <c r="J1934" s="168"/>
      <c r="K1934" s="62"/>
      <c r="L1934" s="63"/>
      <c r="M1934" s="63"/>
      <c r="N1934" s="142"/>
      <c r="O1934" s="127"/>
      <c r="P1934" s="100"/>
      <c r="Q1934" s="63">
        <f t="shared" si="836"/>
        <v>0</v>
      </c>
      <c r="R1934" s="64"/>
      <c r="S1934" s="67"/>
      <c r="T1934" s="46"/>
      <c r="U1934" s="106">
        <f>IF(EXACT(O1934,Y1934),M1934,M1934*(1-'Расчет ПРЕДЗАКАЗ'!$D$10))</f>
        <v>0</v>
      </c>
      <c r="V1934" s="106">
        <f t="shared" si="837"/>
        <v>0</v>
      </c>
      <c r="W1934" s="106" t="e">
        <f>IF(EXACT(O1934,Y1934),M1934,M1934*(1-#REF!))</f>
        <v>#REF!</v>
      </c>
      <c r="X1934" s="106" t="e">
        <f t="shared" si="838"/>
        <v>#REF!</v>
      </c>
      <c r="Y1934" s="107" t="s">
        <v>72</v>
      </c>
      <c r="Z1934" s="103">
        <f t="shared" si="834"/>
        <v>0</v>
      </c>
      <c r="AA1934" s="103">
        <f t="shared" si="835"/>
        <v>0</v>
      </c>
      <c r="AB1934" s="128" t="str">
        <f t="shared" si="839"/>
        <v/>
      </c>
      <c r="AC1934" s="128" t="e">
        <f t="shared" si="840"/>
        <v>#REF!</v>
      </c>
    </row>
    <row r="1935" spans="1:29" ht="50.1" customHeight="1">
      <c r="A1935" s="171"/>
      <c r="B1935" s="171"/>
      <c r="C1935" s="174"/>
      <c r="D1935" s="174"/>
      <c r="E1935" s="131"/>
      <c r="F1935" s="177"/>
      <c r="G1935" s="180"/>
      <c r="H1935" s="163"/>
      <c r="I1935" s="165"/>
      <c r="J1935" s="168"/>
      <c r="K1935" s="62"/>
      <c r="L1935" s="63"/>
      <c r="M1935" s="63"/>
      <c r="N1935" s="142"/>
      <c r="O1935" s="127"/>
      <c r="P1935" s="100"/>
      <c r="Q1935" s="63">
        <f t="shared" si="836"/>
        <v>0</v>
      </c>
      <c r="R1935" s="64"/>
      <c r="S1935" s="67"/>
      <c r="T1935" s="46"/>
      <c r="U1935" s="106">
        <f>IF(EXACT(O1935,Y1935),M1935,M1935*(1-'Расчет ПРЕДЗАКАЗ'!$D$10))</f>
        <v>0</v>
      </c>
      <c r="V1935" s="106">
        <f t="shared" si="837"/>
        <v>0</v>
      </c>
      <c r="W1935" s="106" t="e">
        <f>IF(EXACT(O1935,Y1935),M1935,M1935*(1-#REF!))</f>
        <v>#REF!</v>
      </c>
      <c r="X1935" s="106" t="e">
        <f t="shared" si="838"/>
        <v>#REF!</v>
      </c>
      <c r="Y1935" s="107" t="s">
        <v>72</v>
      </c>
      <c r="Z1935" s="103">
        <f t="shared" si="834"/>
        <v>0</v>
      </c>
      <c r="AA1935" s="103">
        <f t="shared" si="835"/>
        <v>0</v>
      </c>
      <c r="AB1935" s="128" t="str">
        <f t="shared" si="839"/>
        <v/>
      </c>
      <c r="AC1935" s="128" t="e">
        <f t="shared" si="840"/>
        <v>#REF!</v>
      </c>
    </row>
    <row r="1936" spans="1:29" ht="50.1" customHeight="1">
      <c r="A1936" s="171"/>
      <c r="B1936" s="171"/>
      <c r="C1936" s="174"/>
      <c r="D1936" s="174"/>
      <c r="E1936" s="131"/>
      <c r="F1936" s="177"/>
      <c r="G1936" s="180"/>
      <c r="H1936" s="163"/>
      <c r="I1936" s="165"/>
      <c r="J1936" s="168"/>
      <c r="K1936" s="62"/>
      <c r="L1936" s="63"/>
      <c r="M1936" s="63"/>
      <c r="N1936" s="142"/>
      <c r="O1936" s="127"/>
      <c r="P1936" s="100"/>
      <c r="Q1936" s="63">
        <f t="shared" si="836"/>
        <v>0</v>
      </c>
      <c r="R1936" s="64"/>
      <c r="S1936" s="67"/>
      <c r="T1936" s="46"/>
      <c r="U1936" s="106">
        <f>IF(EXACT(O1936,Y1936),M1936,M1936*(1-'Расчет ПРЕДЗАКАЗ'!$D$10))</f>
        <v>0</v>
      </c>
      <c r="V1936" s="106">
        <f t="shared" si="837"/>
        <v>0</v>
      </c>
      <c r="W1936" s="106" t="e">
        <f>IF(EXACT(O1936,Y1936),M1936,M1936*(1-#REF!))</f>
        <v>#REF!</v>
      </c>
      <c r="X1936" s="106" t="e">
        <f t="shared" si="838"/>
        <v>#REF!</v>
      </c>
      <c r="Y1936" s="107" t="s">
        <v>72</v>
      </c>
      <c r="Z1936" s="103">
        <f t="shared" si="834"/>
        <v>0</v>
      </c>
      <c r="AA1936" s="103">
        <f t="shared" si="835"/>
        <v>0</v>
      </c>
      <c r="AB1936" s="128" t="str">
        <f t="shared" si="839"/>
        <v/>
      </c>
      <c r="AC1936" s="128" t="e">
        <f t="shared" si="840"/>
        <v>#REF!</v>
      </c>
    </row>
    <row r="1937" spans="1:29" ht="50.1" customHeight="1">
      <c r="A1937" s="171"/>
      <c r="B1937" s="171"/>
      <c r="C1937" s="174"/>
      <c r="D1937" s="174"/>
      <c r="E1937" s="131"/>
      <c r="F1937" s="177"/>
      <c r="G1937" s="180"/>
      <c r="H1937" s="163"/>
      <c r="I1937" s="165"/>
      <c r="J1937" s="168"/>
      <c r="K1937" s="62"/>
      <c r="L1937" s="63"/>
      <c r="M1937" s="63"/>
      <c r="N1937" s="65"/>
      <c r="O1937" s="127"/>
      <c r="P1937" s="100"/>
      <c r="Q1937" s="63">
        <f t="shared" si="836"/>
        <v>0</v>
      </c>
      <c r="R1937" s="65"/>
      <c r="S1937" s="67"/>
      <c r="T1937" s="40"/>
      <c r="U1937" s="106">
        <f>IF(EXACT(O1937,Y1937),M1937,M1937*(1-'Расчет ПРЕДЗАКАЗ'!$D$10))</f>
        <v>0</v>
      </c>
      <c r="V1937" s="106">
        <f t="shared" si="837"/>
        <v>0</v>
      </c>
      <c r="W1937" s="106" t="e">
        <f>IF(EXACT(O1937,Y1937),M1937,M1937*(1-#REF!))</f>
        <v>#REF!</v>
      </c>
      <c r="X1937" s="106" t="e">
        <f t="shared" si="838"/>
        <v>#REF!</v>
      </c>
      <c r="Y1937" s="107" t="s">
        <v>72</v>
      </c>
      <c r="Z1937" s="103">
        <f t="shared" si="834"/>
        <v>0</v>
      </c>
      <c r="AA1937" s="103">
        <f t="shared" si="835"/>
        <v>0</v>
      </c>
      <c r="AB1937" s="128" t="str">
        <f t="shared" si="839"/>
        <v/>
      </c>
      <c r="AC1937" s="128" t="e">
        <f t="shared" si="840"/>
        <v>#REF!</v>
      </c>
    </row>
    <row r="1938" spans="1:29" ht="50.1" customHeight="1">
      <c r="A1938" s="171"/>
      <c r="B1938" s="171"/>
      <c r="C1938" s="174"/>
      <c r="D1938" s="174"/>
      <c r="E1938" s="131"/>
      <c r="F1938" s="177"/>
      <c r="G1938" s="180"/>
      <c r="H1938" s="163"/>
      <c r="I1938" s="165"/>
      <c r="J1938" s="168"/>
      <c r="K1938" s="62"/>
      <c r="L1938" s="63"/>
      <c r="M1938" s="63"/>
      <c r="N1938" s="65"/>
      <c r="O1938" s="127"/>
      <c r="P1938" s="100"/>
      <c r="Q1938" s="63">
        <f t="shared" si="836"/>
        <v>0</v>
      </c>
      <c r="R1938" s="65"/>
      <c r="S1938" s="67"/>
      <c r="T1938" s="40"/>
      <c r="U1938" s="106">
        <f>IF(EXACT(O1938,Y1938),M1938,M1938*(1-'Расчет ПРЕДЗАКАЗ'!$D$10))</f>
        <v>0</v>
      </c>
      <c r="V1938" s="106">
        <f t="shared" si="837"/>
        <v>0</v>
      </c>
      <c r="W1938" s="106" t="e">
        <f>IF(EXACT(O1938,Y1938),M1938,M1938*(1-#REF!))</f>
        <v>#REF!</v>
      </c>
      <c r="X1938" s="106" t="e">
        <f t="shared" si="838"/>
        <v>#REF!</v>
      </c>
      <c r="Y1938" s="107" t="s">
        <v>72</v>
      </c>
      <c r="Z1938" s="103">
        <f t="shared" si="834"/>
        <v>0</v>
      </c>
      <c r="AA1938" s="103">
        <f t="shared" si="835"/>
        <v>0</v>
      </c>
      <c r="AB1938" s="128" t="str">
        <f t="shared" si="839"/>
        <v/>
      </c>
      <c r="AC1938" s="128" t="e">
        <f t="shared" si="840"/>
        <v>#REF!</v>
      </c>
    </row>
    <row r="1939" spans="1:29" ht="50.1" customHeight="1">
      <c r="A1939" s="171"/>
      <c r="B1939" s="171"/>
      <c r="C1939" s="174"/>
      <c r="D1939" s="174"/>
      <c r="E1939" s="131"/>
      <c r="F1939" s="177"/>
      <c r="G1939" s="180"/>
      <c r="H1939" s="163"/>
      <c r="I1939" s="165"/>
      <c r="J1939" s="168"/>
      <c r="K1939" s="62"/>
      <c r="L1939" s="63"/>
      <c r="M1939" s="63"/>
      <c r="N1939" s="65"/>
      <c r="O1939" s="127"/>
      <c r="P1939" s="100"/>
      <c r="Q1939" s="63">
        <f t="shared" si="836"/>
        <v>0</v>
      </c>
      <c r="R1939" s="65"/>
      <c r="S1939" s="67"/>
      <c r="T1939" s="40"/>
      <c r="U1939" s="106">
        <f>IF(EXACT(O1939,Y1939),M1939,M1939*(1-'Расчет ПРЕДЗАКАЗ'!$D$10))</f>
        <v>0</v>
      </c>
      <c r="V1939" s="106">
        <f t="shared" si="837"/>
        <v>0</v>
      </c>
      <c r="W1939" s="106" t="e">
        <f>IF(EXACT(O1939,Y1939),M1939,M1939*(1-#REF!))</f>
        <v>#REF!</v>
      </c>
      <c r="X1939" s="106" t="e">
        <f t="shared" si="838"/>
        <v>#REF!</v>
      </c>
      <c r="Y1939" s="107" t="s">
        <v>72</v>
      </c>
      <c r="Z1939" s="103">
        <f t="shared" si="834"/>
        <v>0</v>
      </c>
      <c r="AA1939" s="103">
        <f t="shared" si="835"/>
        <v>0</v>
      </c>
      <c r="AB1939" s="128" t="str">
        <f t="shared" si="839"/>
        <v/>
      </c>
      <c r="AC1939" s="128" t="e">
        <f t="shared" si="840"/>
        <v>#REF!</v>
      </c>
    </row>
    <row r="1940" spans="1:29" ht="50.1" customHeight="1">
      <c r="A1940" s="171"/>
      <c r="B1940" s="171"/>
      <c r="C1940" s="174"/>
      <c r="D1940" s="174"/>
      <c r="E1940" s="131"/>
      <c r="F1940" s="177"/>
      <c r="G1940" s="180"/>
      <c r="H1940" s="163"/>
      <c r="I1940" s="165"/>
      <c r="J1940" s="168"/>
      <c r="K1940" s="62"/>
      <c r="L1940" s="63"/>
      <c r="M1940" s="63"/>
      <c r="N1940" s="65"/>
      <c r="O1940" s="127"/>
      <c r="P1940" s="100"/>
      <c r="Q1940" s="63">
        <f t="shared" si="836"/>
        <v>0</v>
      </c>
      <c r="R1940" s="65"/>
      <c r="S1940" s="67"/>
      <c r="T1940" s="40"/>
      <c r="U1940" s="106">
        <f>IF(EXACT(O1940,Y1940),M1940,M1940*(1-'Расчет ПРЕДЗАКАЗ'!$D$10))</f>
        <v>0</v>
      </c>
      <c r="V1940" s="106">
        <f t="shared" si="837"/>
        <v>0</v>
      </c>
      <c r="W1940" s="106" t="e">
        <f>IF(EXACT(O1940,Y1940),M1940,M1940*(1-#REF!))</f>
        <v>#REF!</v>
      </c>
      <c r="X1940" s="106" t="e">
        <f t="shared" si="838"/>
        <v>#REF!</v>
      </c>
      <c r="Y1940" s="107" t="s">
        <v>72</v>
      </c>
      <c r="Z1940" s="103">
        <f t="shared" si="834"/>
        <v>0</v>
      </c>
      <c r="AA1940" s="103">
        <f t="shared" si="835"/>
        <v>0</v>
      </c>
      <c r="AB1940" s="128" t="str">
        <f t="shared" si="839"/>
        <v/>
      </c>
      <c r="AC1940" s="128" t="e">
        <f t="shared" si="840"/>
        <v>#REF!</v>
      </c>
    </row>
    <row r="1941" spans="1:29" ht="50.1" customHeight="1">
      <c r="A1941" s="171"/>
      <c r="B1941" s="171"/>
      <c r="C1941" s="174"/>
      <c r="D1941" s="174"/>
      <c r="E1941" s="131"/>
      <c r="F1941" s="177"/>
      <c r="G1941" s="180"/>
      <c r="H1941" s="163"/>
      <c r="I1941" s="165"/>
      <c r="J1941" s="168"/>
      <c r="K1941" s="62"/>
      <c r="L1941" s="63"/>
      <c r="M1941" s="63"/>
      <c r="N1941" s="65"/>
      <c r="O1941" s="127"/>
      <c r="P1941" s="100"/>
      <c r="Q1941" s="63">
        <f t="shared" si="836"/>
        <v>0</v>
      </c>
      <c r="R1941" s="65"/>
      <c r="S1941" s="67"/>
      <c r="T1941" s="40"/>
      <c r="U1941" s="106">
        <f>IF(EXACT(O1941,Y1941),M1941,M1941*(1-'Расчет ПРЕДЗАКАЗ'!$D$10))</f>
        <v>0</v>
      </c>
      <c r="V1941" s="106">
        <f t="shared" si="837"/>
        <v>0</v>
      </c>
      <c r="W1941" s="106" t="e">
        <f>IF(EXACT(O1941,Y1941),M1941,M1941*(1-#REF!))</f>
        <v>#REF!</v>
      </c>
      <c r="X1941" s="106" t="e">
        <f t="shared" si="838"/>
        <v>#REF!</v>
      </c>
      <c r="Y1941" s="107" t="s">
        <v>72</v>
      </c>
      <c r="Z1941" s="103">
        <f t="shared" si="834"/>
        <v>0</v>
      </c>
      <c r="AA1941" s="103">
        <f t="shared" si="835"/>
        <v>0</v>
      </c>
      <c r="AB1941" s="128" t="str">
        <f t="shared" si="839"/>
        <v/>
      </c>
      <c r="AC1941" s="128" t="e">
        <f t="shared" si="840"/>
        <v>#REF!</v>
      </c>
    </row>
    <row r="1942" spans="1:29" ht="50.1" customHeight="1">
      <c r="A1942" s="172"/>
      <c r="B1942" s="172"/>
      <c r="C1942" s="175"/>
      <c r="D1942" s="175"/>
      <c r="E1942" s="132"/>
      <c r="F1942" s="178"/>
      <c r="G1942" s="181"/>
      <c r="H1942" s="164"/>
      <c r="I1942" s="166"/>
      <c r="J1942" s="169"/>
      <c r="K1942" s="62"/>
      <c r="L1942" s="63"/>
      <c r="M1942" s="63"/>
      <c r="N1942" s="65"/>
      <c r="O1942" s="127"/>
      <c r="P1942" s="100"/>
      <c r="Q1942" s="63">
        <f t="shared" si="836"/>
        <v>0</v>
      </c>
      <c r="R1942" s="65"/>
      <c r="S1942" s="64"/>
      <c r="T1942" s="40"/>
      <c r="U1942" s="106">
        <f>IF(EXACT(O1942,Y1942),M1942,M1942*(1-'Расчет ПРЕДЗАКАЗ'!$D$10))</f>
        <v>0</v>
      </c>
      <c r="V1942" s="106">
        <f t="shared" si="837"/>
        <v>0</v>
      </c>
      <c r="W1942" s="106" t="e">
        <f>IF(EXACT(O1942,Y1942),M1942,M1942*(1-#REF!))</f>
        <v>#REF!</v>
      </c>
      <c r="X1942" s="106" t="e">
        <f t="shared" si="838"/>
        <v>#REF!</v>
      </c>
      <c r="Y1942" s="107" t="s">
        <v>72</v>
      </c>
      <c r="Z1942" s="103">
        <f t="shared" si="834"/>
        <v>0</v>
      </c>
      <c r="AA1942" s="103">
        <f t="shared" si="835"/>
        <v>0</v>
      </c>
      <c r="AB1942" s="128" t="str">
        <f t="shared" si="839"/>
        <v/>
      </c>
      <c r="AC1942" s="128" t="e">
        <f t="shared" si="840"/>
        <v>#REF!</v>
      </c>
    </row>
    <row r="1943" spans="1:29" ht="11.25" customHeight="1" thickBot="1"/>
    <row r="1944" spans="1:29" ht="50.1" customHeight="1">
      <c r="A1944" s="170">
        <v>626</v>
      </c>
      <c r="B1944" s="170" t="s">
        <v>4881</v>
      </c>
      <c r="C1944" s="173" t="s">
        <v>4882</v>
      </c>
      <c r="D1944" s="173" t="s">
        <v>77</v>
      </c>
      <c r="E1944" s="131"/>
      <c r="F1944" s="196"/>
      <c r="G1944" s="179" t="s">
        <v>111</v>
      </c>
      <c r="H1944" s="162" t="s">
        <v>4883</v>
      </c>
      <c r="I1944" s="195" t="s">
        <v>4884</v>
      </c>
      <c r="J1944" s="167" t="s">
        <v>19</v>
      </c>
      <c r="K1944" s="62" t="s">
        <v>587</v>
      </c>
      <c r="L1944" s="63">
        <v>3040</v>
      </c>
      <c r="M1944" s="63">
        <v>1900</v>
      </c>
      <c r="N1944" s="142" t="s">
        <v>4885</v>
      </c>
      <c r="O1944" s="127" t="s">
        <v>72</v>
      </c>
      <c r="P1944" s="100"/>
      <c r="Q1944" s="63">
        <f>P1944*M1944</f>
        <v>0</v>
      </c>
      <c r="R1944" s="64"/>
      <c r="S1944" s="67">
        <v>927</v>
      </c>
      <c r="T1944" s="61"/>
      <c r="U1944" s="106">
        <f>IF(EXACT(O1944,Y1944),M1944,M1944*(1-'Расчет ПРЕДЗАКАЗ'!$D$10))</f>
        <v>1900</v>
      </c>
      <c r="V1944" s="106">
        <f>P1944*U1944</f>
        <v>0</v>
      </c>
      <c r="W1944" s="106">
        <f>IF(EXACT(O1944,Y1944),M1944,M1944*(1-#REF!))</f>
        <v>1900</v>
      </c>
      <c r="X1944" s="106">
        <f>P1944*W1944</f>
        <v>0</v>
      </c>
      <c r="Y1944" s="107" t="s">
        <v>72</v>
      </c>
      <c r="Z1944" s="103">
        <f t="shared" ref="Z1944:Z1958" si="841">IF(EXACT(O1944,Y1944),Q1944,0)</f>
        <v>0</v>
      </c>
      <c r="AA1944" s="103">
        <f t="shared" ref="AA1944:AA1958" si="842">IF(Z1944=0,Q1944,0)</f>
        <v>0</v>
      </c>
      <c r="AB1944" s="128">
        <f>IF(U1944=0,"",L1944/U1944-1)</f>
        <v>0.60000000000000009</v>
      </c>
      <c r="AC1944" s="128">
        <f>IF(W1944=0,"",L1944/W1944-1)</f>
        <v>0.60000000000000009</v>
      </c>
    </row>
    <row r="1945" spans="1:29" ht="50.1" customHeight="1">
      <c r="A1945" s="171"/>
      <c r="B1945" s="171"/>
      <c r="C1945" s="174"/>
      <c r="D1945" s="174"/>
      <c r="E1945" s="131"/>
      <c r="F1945" s="177"/>
      <c r="G1945" s="180"/>
      <c r="H1945" s="163"/>
      <c r="I1945" s="165"/>
      <c r="J1945" s="168"/>
      <c r="K1945" s="62"/>
      <c r="L1945" s="63"/>
      <c r="M1945" s="63"/>
      <c r="N1945" s="142"/>
      <c r="O1945" s="127"/>
      <c r="P1945" s="100"/>
      <c r="Q1945" s="63">
        <f t="shared" ref="Q1945:Q1958" si="843">P1945*M1945</f>
        <v>0</v>
      </c>
      <c r="R1945" s="64"/>
      <c r="S1945" s="67"/>
      <c r="T1945" s="46"/>
      <c r="U1945" s="106">
        <f>IF(EXACT(O1945,Y1945),M1945,M1945*(1-'Расчет ПРЕДЗАКАЗ'!$D$10))</f>
        <v>0</v>
      </c>
      <c r="V1945" s="106">
        <f t="shared" ref="V1945:V1958" si="844">P1945*U1945</f>
        <v>0</v>
      </c>
      <c r="W1945" s="106" t="e">
        <f>IF(EXACT(O1945,Y1945),M1945,M1945*(1-#REF!))</f>
        <v>#REF!</v>
      </c>
      <c r="X1945" s="106" t="e">
        <f t="shared" ref="X1945:X1958" si="845">P1945*W1945</f>
        <v>#REF!</v>
      </c>
      <c r="Y1945" s="107" t="s">
        <v>72</v>
      </c>
      <c r="Z1945" s="103">
        <f t="shared" si="841"/>
        <v>0</v>
      </c>
      <c r="AA1945" s="103">
        <f t="shared" si="842"/>
        <v>0</v>
      </c>
      <c r="AB1945" s="128" t="str">
        <f t="shared" ref="AB1945:AB1958" si="846">IF(U1945=0,"",L1945/U1945-1)</f>
        <v/>
      </c>
      <c r="AC1945" s="128" t="e">
        <f t="shared" ref="AC1945:AC1958" si="847">IF(W1945=0,"",L1945/W1945-1)</f>
        <v>#REF!</v>
      </c>
    </row>
    <row r="1946" spans="1:29" ht="50.1" customHeight="1">
      <c r="A1946" s="171"/>
      <c r="B1946" s="171"/>
      <c r="C1946" s="174"/>
      <c r="D1946" s="174"/>
      <c r="E1946" s="131"/>
      <c r="F1946" s="177"/>
      <c r="G1946" s="180"/>
      <c r="H1946" s="163"/>
      <c r="I1946" s="165"/>
      <c r="J1946" s="168"/>
      <c r="K1946" s="62"/>
      <c r="L1946" s="63"/>
      <c r="M1946" s="63"/>
      <c r="N1946" s="142"/>
      <c r="O1946" s="127"/>
      <c r="P1946" s="100"/>
      <c r="Q1946" s="63">
        <f t="shared" si="843"/>
        <v>0</v>
      </c>
      <c r="R1946" s="64"/>
      <c r="S1946" s="67"/>
      <c r="T1946" s="46"/>
      <c r="U1946" s="106">
        <f>IF(EXACT(O1946,Y1946),M1946,M1946*(1-'Расчет ПРЕДЗАКАЗ'!$D$10))</f>
        <v>0</v>
      </c>
      <c r="V1946" s="106">
        <f t="shared" si="844"/>
        <v>0</v>
      </c>
      <c r="W1946" s="106" t="e">
        <f>IF(EXACT(O1946,Y1946),M1946,M1946*(1-#REF!))</f>
        <v>#REF!</v>
      </c>
      <c r="X1946" s="106" t="e">
        <f t="shared" si="845"/>
        <v>#REF!</v>
      </c>
      <c r="Y1946" s="107" t="s">
        <v>72</v>
      </c>
      <c r="Z1946" s="103">
        <f t="shared" si="841"/>
        <v>0</v>
      </c>
      <c r="AA1946" s="103">
        <f t="shared" si="842"/>
        <v>0</v>
      </c>
      <c r="AB1946" s="128" t="str">
        <f t="shared" si="846"/>
        <v/>
      </c>
      <c r="AC1946" s="128" t="e">
        <f t="shared" si="847"/>
        <v>#REF!</v>
      </c>
    </row>
    <row r="1947" spans="1:29" ht="50.1" customHeight="1">
      <c r="A1947" s="171"/>
      <c r="B1947" s="171"/>
      <c r="C1947" s="174"/>
      <c r="D1947" s="174"/>
      <c r="E1947" s="131"/>
      <c r="F1947" s="177"/>
      <c r="G1947" s="180"/>
      <c r="H1947" s="163"/>
      <c r="I1947" s="165"/>
      <c r="J1947" s="168"/>
      <c r="K1947" s="62"/>
      <c r="L1947" s="63"/>
      <c r="M1947" s="63"/>
      <c r="N1947" s="142"/>
      <c r="O1947" s="127"/>
      <c r="P1947" s="100"/>
      <c r="Q1947" s="63">
        <f t="shared" si="843"/>
        <v>0</v>
      </c>
      <c r="R1947" s="64"/>
      <c r="S1947" s="67"/>
      <c r="T1947" s="46"/>
      <c r="U1947" s="106">
        <f>IF(EXACT(O1947,Y1947),M1947,M1947*(1-'Расчет ПРЕДЗАКАЗ'!$D$10))</f>
        <v>0</v>
      </c>
      <c r="V1947" s="106">
        <f t="shared" si="844"/>
        <v>0</v>
      </c>
      <c r="W1947" s="106" t="e">
        <f>IF(EXACT(O1947,Y1947),M1947,M1947*(1-#REF!))</f>
        <v>#REF!</v>
      </c>
      <c r="X1947" s="106" t="e">
        <f t="shared" si="845"/>
        <v>#REF!</v>
      </c>
      <c r="Y1947" s="107" t="s">
        <v>72</v>
      </c>
      <c r="Z1947" s="103">
        <f t="shared" si="841"/>
        <v>0</v>
      </c>
      <c r="AA1947" s="103">
        <f t="shared" si="842"/>
        <v>0</v>
      </c>
      <c r="AB1947" s="128" t="str">
        <f t="shared" si="846"/>
        <v/>
      </c>
      <c r="AC1947" s="128" t="e">
        <f t="shared" si="847"/>
        <v>#REF!</v>
      </c>
    </row>
    <row r="1948" spans="1:29" ht="50.1" customHeight="1">
      <c r="A1948" s="171"/>
      <c r="B1948" s="171"/>
      <c r="C1948" s="174"/>
      <c r="D1948" s="174"/>
      <c r="E1948" s="131"/>
      <c r="F1948" s="177"/>
      <c r="G1948" s="180"/>
      <c r="H1948" s="163"/>
      <c r="I1948" s="165"/>
      <c r="J1948" s="168"/>
      <c r="K1948" s="62"/>
      <c r="L1948" s="63"/>
      <c r="M1948" s="63"/>
      <c r="N1948" s="142"/>
      <c r="O1948" s="127"/>
      <c r="P1948" s="100"/>
      <c r="Q1948" s="63">
        <f t="shared" si="843"/>
        <v>0</v>
      </c>
      <c r="R1948" s="64"/>
      <c r="S1948" s="67"/>
      <c r="T1948" s="46"/>
      <c r="U1948" s="106">
        <f>IF(EXACT(O1948,Y1948),M1948,M1948*(1-'Расчет ПРЕДЗАКАЗ'!$D$10))</f>
        <v>0</v>
      </c>
      <c r="V1948" s="106">
        <f t="shared" si="844"/>
        <v>0</v>
      </c>
      <c r="W1948" s="106" t="e">
        <f>IF(EXACT(O1948,Y1948),M1948,M1948*(1-#REF!))</f>
        <v>#REF!</v>
      </c>
      <c r="X1948" s="106" t="e">
        <f t="shared" si="845"/>
        <v>#REF!</v>
      </c>
      <c r="Y1948" s="107" t="s">
        <v>72</v>
      </c>
      <c r="Z1948" s="103">
        <f t="shared" si="841"/>
        <v>0</v>
      </c>
      <c r="AA1948" s="103">
        <f t="shared" si="842"/>
        <v>0</v>
      </c>
      <c r="AB1948" s="128" t="str">
        <f t="shared" si="846"/>
        <v/>
      </c>
      <c r="AC1948" s="128" t="e">
        <f t="shared" si="847"/>
        <v>#REF!</v>
      </c>
    </row>
    <row r="1949" spans="1:29" ht="50.1" customHeight="1">
      <c r="A1949" s="171"/>
      <c r="B1949" s="171"/>
      <c r="C1949" s="174"/>
      <c r="D1949" s="174"/>
      <c r="E1949" s="131"/>
      <c r="F1949" s="177"/>
      <c r="G1949" s="180"/>
      <c r="H1949" s="163"/>
      <c r="I1949" s="165"/>
      <c r="J1949" s="168"/>
      <c r="K1949" s="62"/>
      <c r="L1949" s="63"/>
      <c r="M1949" s="63"/>
      <c r="N1949" s="142"/>
      <c r="O1949" s="127"/>
      <c r="P1949" s="100"/>
      <c r="Q1949" s="63">
        <f t="shared" si="843"/>
        <v>0</v>
      </c>
      <c r="R1949" s="64"/>
      <c r="S1949" s="67"/>
      <c r="T1949" s="46"/>
      <c r="U1949" s="106">
        <f>IF(EXACT(O1949,Y1949),M1949,M1949*(1-'Расчет ПРЕДЗАКАЗ'!$D$10))</f>
        <v>0</v>
      </c>
      <c r="V1949" s="106">
        <f t="shared" si="844"/>
        <v>0</v>
      </c>
      <c r="W1949" s="106" t="e">
        <f>IF(EXACT(O1949,Y1949),M1949,M1949*(1-#REF!))</f>
        <v>#REF!</v>
      </c>
      <c r="X1949" s="106" t="e">
        <f t="shared" si="845"/>
        <v>#REF!</v>
      </c>
      <c r="Y1949" s="107" t="s">
        <v>72</v>
      </c>
      <c r="Z1949" s="103">
        <f t="shared" si="841"/>
        <v>0</v>
      </c>
      <c r="AA1949" s="103">
        <f t="shared" si="842"/>
        <v>0</v>
      </c>
      <c r="AB1949" s="128" t="str">
        <f t="shared" si="846"/>
        <v/>
      </c>
      <c r="AC1949" s="128" t="e">
        <f t="shared" si="847"/>
        <v>#REF!</v>
      </c>
    </row>
    <row r="1950" spans="1:29" ht="50.1" customHeight="1">
      <c r="A1950" s="171"/>
      <c r="B1950" s="171"/>
      <c r="C1950" s="174"/>
      <c r="D1950" s="174"/>
      <c r="E1950" s="131"/>
      <c r="F1950" s="177"/>
      <c r="G1950" s="180"/>
      <c r="H1950" s="163"/>
      <c r="I1950" s="165"/>
      <c r="J1950" s="168"/>
      <c r="K1950" s="62"/>
      <c r="L1950" s="63"/>
      <c r="M1950" s="63"/>
      <c r="N1950" s="142"/>
      <c r="O1950" s="127"/>
      <c r="P1950" s="100"/>
      <c r="Q1950" s="63">
        <f t="shared" si="843"/>
        <v>0</v>
      </c>
      <c r="R1950" s="64"/>
      <c r="S1950" s="67"/>
      <c r="T1950" s="46"/>
      <c r="U1950" s="106">
        <f>IF(EXACT(O1950,Y1950),M1950,M1950*(1-'Расчет ПРЕДЗАКАЗ'!$D$10))</f>
        <v>0</v>
      </c>
      <c r="V1950" s="106">
        <f t="shared" si="844"/>
        <v>0</v>
      </c>
      <c r="W1950" s="106" t="e">
        <f>IF(EXACT(O1950,Y1950),M1950,M1950*(1-#REF!))</f>
        <v>#REF!</v>
      </c>
      <c r="X1950" s="106" t="e">
        <f t="shared" si="845"/>
        <v>#REF!</v>
      </c>
      <c r="Y1950" s="107" t="s">
        <v>72</v>
      </c>
      <c r="Z1950" s="103">
        <f t="shared" si="841"/>
        <v>0</v>
      </c>
      <c r="AA1950" s="103">
        <f t="shared" si="842"/>
        <v>0</v>
      </c>
      <c r="AB1950" s="128" t="str">
        <f t="shared" si="846"/>
        <v/>
      </c>
      <c r="AC1950" s="128" t="e">
        <f t="shared" si="847"/>
        <v>#REF!</v>
      </c>
    </row>
    <row r="1951" spans="1:29" ht="50.1" customHeight="1">
      <c r="A1951" s="171"/>
      <c r="B1951" s="171"/>
      <c r="C1951" s="174"/>
      <c r="D1951" s="174"/>
      <c r="E1951" s="131"/>
      <c r="F1951" s="177"/>
      <c r="G1951" s="180"/>
      <c r="H1951" s="163"/>
      <c r="I1951" s="165"/>
      <c r="J1951" s="168"/>
      <c r="K1951" s="62"/>
      <c r="L1951" s="63"/>
      <c r="M1951" s="63"/>
      <c r="N1951" s="142"/>
      <c r="O1951" s="127"/>
      <c r="P1951" s="100"/>
      <c r="Q1951" s="63">
        <f t="shared" si="843"/>
        <v>0</v>
      </c>
      <c r="R1951" s="64"/>
      <c r="S1951" s="67"/>
      <c r="T1951" s="46"/>
      <c r="U1951" s="106">
        <f>IF(EXACT(O1951,Y1951),M1951,M1951*(1-'Расчет ПРЕДЗАКАЗ'!$D$10))</f>
        <v>0</v>
      </c>
      <c r="V1951" s="106">
        <f t="shared" si="844"/>
        <v>0</v>
      </c>
      <c r="W1951" s="106" t="e">
        <f>IF(EXACT(O1951,Y1951),M1951,M1951*(1-#REF!))</f>
        <v>#REF!</v>
      </c>
      <c r="X1951" s="106" t="e">
        <f t="shared" si="845"/>
        <v>#REF!</v>
      </c>
      <c r="Y1951" s="107" t="s">
        <v>72</v>
      </c>
      <c r="Z1951" s="103">
        <f t="shared" si="841"/>
        <v>0</v>
      </c>
      <c r="AA1951" s="103">
        <f t="shared" si="842"/>
        <v>0</v>
      </c>
      <c r="AB1951" s="128" t="str">
        <f t="shared" si="846"/>
        <v/>
      </c>
      <c r="AC1951" s="128" t="e">
        <f t="shared" si="847"/>
        <v>#REF!</v>
      </c>
    </row>
    <row r="1952" spans="1:29" ht="50.1" customHeight="1">
      <c r="A1952" s="171"/>
      <c r="B1952" s="171"/>
      <c r="C1952" s="174"/>
      <c r="D1952" s="174"/>
      <c r="E1952" s="131"/>
      <c r="F1952" s="177"/>
      <c r="G1952" s="180"/>
      <c r="H1952" s="163"/>
      <c r="I1952" s="165"/>
      <c r="J1952" s="168"/>
      <c r="K1952" s="62"/>
      <c r="L1952" s="63"/>
      <c r="M1952" s="63"/>
      <c r="N1952" s="142"/>
      <c r="O1952" s="127"/>
      <c r="P1952" s="100"/>
      <c r="Q1952" s="63">
        <f t="shared" si="843"/>
        <v>0</v>
      </c>
      <c r="R1952" s="64"/>
      <c r="S1952" s="67"/>
      <c r="T1952" s="46"/>
      <c r="U1952" s="106">
        <f>IF(EXACT(O1952,Y1952),M1952,M1952*(1-'Расчет ПРЕДЗАКАЗ'!$D$10))</f>
        <v>0</v>
      </c>
      <c r="V1952" s="106">
        <f t="shared" si="844"/>
        <v>0</v>
      </c>
      <c r="W1952" s="106" t="e">
        <f>IF(EXACT(O1952,Y1952),M1952,M1952*(1-#REF!))</f>
        <v>#REF!</v>
      </c>
      <c r="X1952" s="106" t="e">
        <f t="shared" si="845"/>
        <v>#REF!</v>
      </c>
      <c r="Y1952" s="107" t="s">
        <v>72</v>
      </c>
      <c r="Z1952" s="103">
        <f t="shared" si="841"/>
        <v>0</v>
      </c>
      <c r="AA1952" s="103">
        <f t="shared" si="842"/>
        <v>0</v>
      </c>
      <c r="AB1952" s="128" t="str">
        <f t="shared" si="846"/>
        <v/>
      </c>
      <c r="AC1952" s="128" t="e">
        <f t="shared" si="847"/>
        <v>#REF!</v>
      </c>
    </row>
    <row r="1953" spans="1:29" ht="50.1" customHeight="1">
      <c r="A1953" s="171"/>
      <c r="B1953" s="171"/>
      <c r="C1953" s="174"/>
      <c r="D1953" s="174"/>
      <c r="E1953" s="131"/>
      <c r="F1953" s="177"/>
      <c r="G1953" s="180"/>
      <c r="H1953" s="163"/>
      <c r="I1953" s="165"/>
      <c r="J1953" s="168"/>
      <c r="K1953" s="62"/>
      <c r="L1953" s="63"/>
      <c r="M1953" s="63"/>
      <c r="N1953" s="65"/>
      <c r="O1953" s="127"/>
      <c r="P1953" s="100"/>
      <c r="Q1953" s="63">
        <f t="shared" si="843"/>
        <v>0</v>
      </c>
      <c r="R1953" s="65"/>
      <c r="S1953" s="67"/>
      <c r="T1953" s="40"/>
      <c r="U1953" s="106">
        <f>IF(EXACT(O1953,Y1953),M1953,M1953*(1-'Расчет ПРЕДЗАКАЗ'!$D$10))</f>
        <v>0</v>
      </c>
      <c r="V1953" s="106">
        <f t="shared" si="844"/>
        <v>0</v>
      </c>
      <c r="W1953" s="106" t="e">
        <f>IF(EXACT(O1953,Y1953),M1953,M1953*(1-#REF!))</f>
        <v>#REF!</v>
      </c>
      <c r="X1953" s="106" t="e">
        <f t="shared" si="845"/>
        <v>#REF!</v>
      </c>
      <c r="Y1953" s="107" t="s">
        <v>72</v>
      </c>
      <c r="Z1953" s="103">
        <f t="shared" si="841"/>
        <v>0</v>
      </c>
      <c r="AA1953" s="103">
        <f t="shared" si="842"/>
        <v>0</v>
      </c>
      <c r="AB1953" s="128" t="str">
        <f t="shared" si="846"/>
        <v/>
      </c>
      <c r="AC1953" s="128" t="e">
        <f t="shared" si="847"/>
        <v>#REF!</v>
      </c>
    </row>
    <row r="1954" spans="1:29" ht="50.1" customHeight="1">
      <c r="A1954" s="171"/>
      <c r="B1954" s="171"/>
      <c r="C1954" s="174"/>
      <c r="D1954" s="174"/>
      <c r="E1954" s="131"/>
      <c r="F1954" s="177"/>
      <c r="G1954" s="180"/>
      <c r="H1954" s="163"/>
      <c r="I1954" s="165"/>
      <c r="J1954" s="168"/>
      <c r="K1954" s="62"/>
      <c r="L1954" s="63"/>
      <c r="M1954" s="63"/>
      <c r="N1954" s="65"/>
      <c r="O1954" s="127"/>
      <c r="P1954" s="100"/>
      <c r="Q1954" s="63">
        <f t="shared" si="843"/>
        <v>0</v>
      </c>
      <c r="R1954" s="65"/>
      <c r="S1954" s="67"/>
      <c r="T1954" s="40"/>
      <c r="U1954" s="106">
        <f>IF(EXACT(O1954,Y1954),M1954,M1954*(1-'Расчет ПРЕДЗАКАЗ'!$D$10))</f>
        <v>0</v>
      </c>
      <c r="V1954" s="106">
        <f t="shared" si="844"/>
        <v>0</v>
      </c>
      <c r="W1954" s="106" t="e">
        <f>IF(EXACT(O1954,Y1954),M1954,M1954*(1-#REF!))</f>
        <v>#REF!</v>
      </c>
      <c r="X1954" s="106" t="e">
        <f t="shared" si="845"/>
        <v>#REF!</v>
      </c>
      <c r="Y1954" s="107" t="s">
        <v>72</v>
      </c>
      <c r="Z1954" s="103">
        <f t="shared" si="841"/>
        <v>0</v>
      </c>
      <c r="AA1954" s="103">
        <f t="shared" si="842"/>
        <v>0</v>
      </c>
      <c r="AB1954" s="128" t="str">
        <f t="shared" si="846"/>
        <v/>
      </c>
      <c r="AC1954" s="128" t="e">
        <f t="shared" si="847"/>
        <v>#REF!</v>
      </c>
    </row>
    <row r="1955" spans="1:29" ht="50.1" customHeight="1">
      <c r="A1955" s="171"/>
      <c r="B1955" s="171"/>
      <c r="C1955" s="174"/>
      <c r="D1955" s="174"/>
      <c r="E1955" s="131"/>
      <c r="F1955" s="177"/>
      <c r="G1955" s="180"/>
      <c r="H1955" s="163"/>
      <c r="I1955" s="165"/>
      <c r="J1955" s="168"/>
      <c r="K1955" s="62"/>
      <c r="L1955" s="63"/>
      <c r="M1955" s="63"/>
      <c r="N1955" s="65"/>
      <c r="O1955" s="127"/>
      <c r="P1955" s="100"/>
      <c r="Q1955" s="63">
        <f t="shared" si="843"/>
        <v>0</v>
      </c>
      <c r="R1955" s="65"/>
      <c r="S1955" s="67"/>
      <c r="T1955" s="40"/>
      <c r="U1955" s="106">
        <f>IF(EXACT(O1955,Y1955),M1955,M1955*(1-'Расчет ПРЕДЗАКАЗ'!$D$10))</f>
        <v>0</v>
      </c>
      <c r="V1955" s="106">
        <f t="shared" si="844"/>
        <v>0</v>
      </c>
      <c r="W1955" s="106" t="e">
        <f>IF(EXACT(O1955,Y1955),M1955,M1955*(1-#REF!))</f>
        <v>#REF!</v>
      </c>
      <c r="X1955" s="106" t="e">
        <f t="shared" si="845"/>
        <v>#REF!</v>
      </c>
      <c r="Y1955" s="107" t="s">
        <v>72</v>
      </c>
      <c r="Z1955" s="103">
        <f t="shared" si="841"/>
        <v>0</v>
      </c>
      <c r="AA1955" s="103">
        <f t="shared" si="842"/>
        <v>0</v>
      </c>
      <c r="AB1955" s="128" t="str">
        <f t="shared" si="846"/>
        <v/>
      </c>
      <c r="AC1955" s="128" t="e">
        <f t="shared" si="847"/>
        <v>#REF!</v>
      </c>
    </row>
    <row r="1956" spans="1:29" ht="50.1" customHeight="1">
      <c r="A1956" s="171"/>
      <c r="B1956" s="171"/>
      <c r="C1956" s="174"/>
      <c r="D1956" s="174"/>
      <c r="E1956" s="131"/>
      <c r="F1956" s="177"/>
      <c r="G1956" s="180"/>
      <c r="H1956" s="163"/>
      <c r="I1956" s="165"/>
      <c r="J1956" s="168"/>
      <c r="K1956" s="62"/>
      <c r="L1956" s="63"/>
      <c r="M1956" s="63"/>
      <c r="N1956" s="65"/>
      <c r="O1956" s="127"/>
      <c r="P1956" s="100"/>
      <c r="Q1956" s="63">
        <f t="shared" si="843"/>
        <v>0</v>
      </c>
      <c r="R1956" s="65"/>
      <c r="S1956" s="67"/>
      <c r="T1956" s="40"/>
      <c r="U1956" s="106">
        <f>IF(EXACT(O1956,Y1956),M1956,M1956*(1-'Расчет ПРЕДЗАКАЗ'!$D$10))</f>
        <v>0</v>
      </c>
      <c r="V1956" s="106">
        <f t="shared" si="844"/>
        <v>0</v>
      </c>
      <c r="W1956" s="106" t="e">
        <f>IF(EXACT(O1956,Y1956),M1956,M1956*(1-#REF!))</f>
        <v>#REF!</v>
      </c>
      <c r="X1956" s="106" t="e">
        <f t="shared" si="845"/>
        <v>#REF!</v>
      </c>
      <c r="Y1956" s="107" t="s">
        <v>72</v>
      </c>
      <c r="Z1956" s="103">
        <f t="shared" si="841"/>
        <v>0</v>
      </c>
      <c r="AA1956" s="103">
        <f t="shared" si="842"/>
        <v>0</v>
      </c>
      <c r="AB1956" s="128" t="str">
        <f t="shared" si="846"/>
        <v/>
      </c>
      <c r="AC1956" s="128" t="e">
        <f t="shared" si="847"/>
        <v>#REF!</v>
      </c>
    </row>
    <row r="1957" spans="1:29" ht="50.1" customHeight="1">
      <c r="A1957" s="171"/>
      <c r="B1957" s="171"/>
      <c r="C1957" s="174"/>
      <c r="D1957" s="174"/>
      <c r="E1957" s="131"/>
      <c r="F1957" s="177"/>
      <c r="G1957" s="180"/>
      <c r="H1957" s="163"/>
      <c r="I1957" s="165"/>
      <c r="J1957" s="168"/>
      <c r="K1957" s="62"/>
      <c r="L1957" s="63"/>
      <c r="M1957" s="63"/>
      <c r="N1957" s="65"/>
      <c r="O1957" s="127"/>
      <c r="P1957" s="100"/>
      <c r="Q1957" s="63">
        <f t="shared" si="843"/>
        <v>0</v>
      </c>
      <c r="R1957" s="65"/>
      <c r="S1957" s="67"/>
      <c r="T1957" s="40"/>
      <c r="U1957" s="106">
        <f>IF(EXACT(O1957,Y1957),M1957,M1957*(1-'Расчет ПРЕДЗАКАЗ'!$D$10))</f>
        <v>0</v>
      </c>
      <c r="V1957" s="106">
        <f t="shared" si="844"/>
        <v>0</v>
      </c>
      <c r="W1957" s="106" t="e">
        <f>IF(EXACT(O1957,Y1957),M1957,M1957*(1-#REF!))</f>
        <v>#REF!</v>
      </c>
      <c r="X1957" s="106" t="e">
        <f t="shared" si="845"/>
        <v>#REF!</v>
      </c>
      <c r="Y1957" s="107" t="s">
        <v>72</v>
      </c>
      <c r="Z1957" s="103">
        <f t="shared" si="841"/>
        <v>0</v>
      </c>
      <c r="AA1957" s="103">
        <f t="shared" si="842"/>
        <v>0</v>
      </c>
      <c r="AB1957" s="128" t="str">
        <f t="shared" si="846"/>
        <v/>
      </c>
      <c r="AC1957" s="128" t="e">
        <f t="shared" si="847"/>
        <v>#REF!</v>
      </c>
    </row>
    <row r="1958" spans="1:29" ht="50.1" customHeight="1">
      <c r="A1958" s="172"/>
      <c r="B1958" s="172"/>
      <c r="C1958" s="175"/>
      <c r="D1958" s="175"/>
      <c r="E1958" s="132"/>
      <c r="F1958" s="178"/>
      <c r="G1958" s="181"/>
      <c r="H1958" s="164"/>
      <c r="I1958" s="166"/>
      <c r="J1958" s="169"/>
      <c r="K1958" s="62"/>
      <c r="L1958" s="63"/>
      <c r="M1958" s="63"/>
      <c r="N1958" s="65"/>
      <c r="O1958" s="127"/>
      <c r="P1958" s="100"/>
      <c r="Q1958" s="63">
        <f t="shared" si="843"/>
        <v>0</v>
      </c>
      <c r="R1958" s="65"/>
      <c r="S1958" s="64"/>
      <c r="T1958" s="40"/>
      <c r="U1958" s="106">
        <f>IF(EXACT(O1958,Y1958),M1958,M1958*(1-'Расчет ПРЕДЗАКАЗ'!$D$10))</f>
        <v>0</v>
      </c>
      <c r="V1958" s="106">
        <f t="shared" si="844"/>
        <v>0</v>
      </c>
      <c r="W1958" s="106" t="e">
        <f>IF(EXACT(O1958,Y1958),M1958,M1958*(1-#REF!))</f>
        <v>#REF!</v>
      </c>
      <c r="X1958" s="106" t="e">
        <f t="shared" si="845"/>
        <v>#REF!</v>
      </c>
      <c r="Y1958" s="107" t="s">
        <v>72</v>
      </c>
      <c r="Z1958" s="103">
        <f t="shared" si="841"/>
        <v>0</v>
      </c>
      <c r="AA1958" s="103">
        <f t="shared" si="842"/>
        <v>0</v>
      </c>
      <c r="AB1958" s="128" t="str">
        <f t="shared" si="846"/>
        <v/>
      </c>
      <c r="AC1958" s="128" t="e">
        <f t="shared" si="847"/>
        <v>#REF!</v>
      </c>
    </row>
    <row r="1959" spans="1:29" ht="11.25" customHeight="1" thickBot="1"/>
    <row r="1960" spans="1:29" ht="50.1" customHeight="1">
      <c r="A1960" s="170">
        <v>627</v>
      </c>
      <c r="B1960" s="170" t="s">
        <v>4886</v>
      </c>
      <c r="C1960" s="173" t="s">
        <v>4887</v>
      </c>
      <c r="D1960" s="173" t="s">
        <v>77</v>
      </c>
      <c r="E1960" s="131"/>
      <c r="F1960" s="196"/>
      <c r="G1960" s="179" t="s">
        <v>3335</v>
      </c>
      <c r="H1960" s="162" t="s">
        <v>4888</v>
      </c>
      <c r="I1960" s="195" t="s">
        <v>4889</v>
      </c>
      <c r="J1960" s="167" t="s">
        <v>19</v>
      </c>
      <c r="K1960" s="62" t="s">
        <v>587</v>
      </c>
      <c r="L1960" s="63">
        <v>2040</v>
      </c>
      <c r="M1960" s="63">
        <v>1270</v>
      </c>
      <c r="N1960" s="142" t="s">
        <v>4890</v>
      </c>
      <c r="O1960" s="127" t="s">
        <v>72</v>
      </c>
      <c r="P1960" s="100"/>
      <c r="Q1960" s="63">
        <f>P1960*M1960</f>
        <v>0</v>
      </c>
      <c r="R1960" s="64"/>
      <c r="S1960" s="67">
        <v>636</v>
      </c>
      <c r="T1960" s="61"/>
      <c r="U1960" s="106">
        <f>IF(EXACT(O1960,Y1960),M1960,M1960*(1-'Расчет ПРЕДЗАКАЗ'!$D$10))</f>
        <v>1270</v>
      </c>
      <c r="V1960" s="106">
        <f>P1960*U1960</f>
        <v>0</v>
      </c>
      <c r="W1960" s="106">
        <f>IF(EXACT(O1960,Y1960),M1960,M1960*(1-#REF!))</f>
        <v>1270</v>
      </c>
      <c r="X1960" s="106">
        <f>P1960*W1960</f>
        <v>0</v>
      </c>
      <c r="Y1960" s="107" t="s">
        <v>72</v>
      </c>
      <c r="Z1960" s="103">
        <f t="shared" ref="Z1960:Z1974" si="848">IF(EXACT(O1960,Y1960),Q1960,0)</f>
        <v>0</v>
      </c>
      <c r="AA1960" s="103">
        <f t="shared" ref="AA1960:AA1974" si="849">IF(Z1960=0,Q1960,0)</f>
        <v>0</v>
      </c>
      <c r="AB1960" s="128">
        <f>IF(U1960=0,"",L1960/U1960-1)</f>
        <v>0.60629921259842523</v>
      </c>
      <c r="AC1960" s="128">
        <f>IF(W1960=0,"",L1960/W1960-1)</f>
        <v>0.60629921259842523</v>
      </c>
    </row>
    <row r="1961" spans="1:29" ht="50.1" customHeight="1">
      <c r="A1961" s="171"/>
      <c r="B1961" s="171"/>
      <c r="C1961" s="174"/>
      <c r="D1961" s="174"/>
      <c r="E1961" s="131"/>
      <c r="F1961" s="177"/>
      <c r="G1961" s="180"/>
      <c r="H1961" s="163"/>
      <c r="I1961" s="165"/>
      <c r="J1961" s="168"/>
      <c r="K1961" s="62"/>
      <c r="L1961" s="63"/>
      <c r="M1961" s="63"/>
      <c r="N1961" s="142"/>
      <c r="O1961" s="127"/>
      <c r="P1961" s="100"/>
      <c r="Q1961" s="63">
        <f t="shared" ref="Q1961:Q1974" si="850">P1961*M1961</f>
        <v>0</v>
      </c>
      <c r="R1961" s="64"/>
      <c r="S1961" s="67"/>
      <c r="T1961" s="46"/>
      <c r="U1961" s="106">
        <f>IF(EXACT(O1961,Y1961),M1961,M1961*(1-'Расчет ПРЕДЗАКАЗ'!$D$10))</f>
        <v>0</v>
      </c>
      <c r="V1961" s="106">
        <f t="shared" ref="V1961:V1974" si="851">P1961*U1961</f>
        <v>0</v>
      </c>
      <c r="W1961" s="106" t="e">
        <f>IF(EXACT(O1961,Y1961),M1961,M1961*(1-#REF!))</f>
        <v>#REF!</v>
      </c>
      <c r="X1961" s="106" t="e">
        <f t="shared" ref="X1961:X1974" si="852">P1961*W1961</f>
        <v>#REF!</v>
      </c>
      <c r="Y1961" s="107" t="s">
        <v>72</v>
      </c>
      <c r="Z1961" s="103">
        <f t="shared" si="848"/>
        <v>0</v>
      </c>
      <c r="AA1961" s="103">
        <f t="shared" si="849"/>
        <v>0</v>
      </c>
      <c r="AB1961" s="128" t="str">
        <f t="shared" ref="AB1961:AB1974" si="853">IF(U1961=0,"",L1961/U1961-1)</f>
        <v/>
      </c>
      <c r="AC1961" s="128" t="e">
        <f t="shared" ref="AC1961:AC1974" si="854">IF(W1961=0,"",L1961/W1961-1)</f>
        <v>#REF!</v>
      </c>
    </row>
    <row r="1962" spans="1:29" ht="50.1" customHeight="1">
      <c r="A1962" s="171"/>
      <c r="B1962" s="171"/>
      <c r="C1962" s="174"/>
      <c r="D1962" s="174"/>
      <c r="E1962" s="131"/>
      <c r="F1962" s="177"/>
      <c r="G1962" s="180"/>
      <c r="H1962" s="163"/>
      <c r="I1962" s="165"/>
      <c r="J1962" s="168"/>
      <c r="K1962" s="62"/>
      <c r="L1962" s="63"/>
      <c r="M1962" s="63"/>
      <c r="N1962" s="142"/>
      <c r="O1962" s="127"/>
      <c r="P1962" s="100"/>
      <c r="Q1962" s="63">
        <f t="shared" si="850"/>
        <v>0</v>
      </c>
      <c r="R1962" s="64"/>
      <c r="S1962" s="67"/>
      <c r="T1962" s="46"/>
      <c r="U1962" s="106">
        <f>IF(EXACT(O1962,Y1962),M1962,M1962*(1-'Расчет ПРЕДЗАКАЗ'!$D$10))</f>
        <v>0</v>
      </c>
      <c r="V1962" s="106">
        <f t="shared" si="851"/>
        <v>0</v>
      </c>
      <c r="W1962" s="106" t="e">
        <f>IF(EXACT(O1962,Y1962),M1962,M1962*(1-#REF!))</f>
        <v>#REF!</v>
      </c>
      <c r="X1962" s="106" t="e">
        <f t="shared" si="852"/>
        <v>#REF!</v>
      </c>
      <c r="Y1962" s="107" t="s">
        <v>72</v>
      </c>
      <c r="Z1962" s="103">
        <f t="shared" si="848"/>
        <v>0</v>
      </c>
      <c r="AA1962" s="103">
        <f t="shared" si="849"/>
        <v>0</v>
      </c>
      <c r="AB1962" s="128" t="str">
        <f t="shared" si="853"/>
        <v/>
      </c>
      <c r="AC1962" s="128" t="e">
        <f t="shared" si="854"/>
        <v>#REF!</v>
      </c>
    </row>
    <row r="1963" spans="1:29" ht="50.1" customHeight="1">
      <c r="A1963" s="171"/>
      <c r="B1963" s="171"/>
      <c r="C1963" s="174"/>
      <c r="D1963" s="174"/>
      <c r="E1963" s="131"/>
      <c r="F1963" s="177"/>
      <c r="G1963" s="180"/>
      <c r="H1963" s="163"/>
      <c r="I1963" s="165"/>
      <c r="J1963" s="168"/>
      <c r="K1963" s="62"/>
      <c r="L1963" s="63"/>
      <c r="M1963" s="63"/>
      <c r="N1963" s="142"/>
      <c r="O1963" s="127"/>
      <c r="P1963" s="100"/>
      <c r="Q1963" s="63">
        <f t="shared" si="850"/>
        <v>0</v>
      </c>
      <c r="R1963" s="64"/>
      <c r="S1963" s="67"/>
      <c r="T1963" s="46"/>
      <c r="U1963" s="106">
        <f>IF(EXACT(O1963,Y1963),M1963,M1963*(1-'Расчет ПРЕДЗАКАЗ'!$D$10))</f>
        <v>0</v>
      </c>
      <c r="V1963" s="106">
        <f t="shared" si="851"/>
        <v>0</v>
      </c>
      <c r="W1963" s="106" t="e">
        <f>IF(EXACT(O1963,Y1963),M1963,M1963*(1-#REF!))</f>
        <v>#REF!</v>
      </c>
      <c r="X1963" s="106" t="e">
        <f t="shared" si="852"/>
        <v>#REF!</v>
      </c>
      <c r="Y1963" s="107" t="s">
        <v>72</v>
      </c>
      <c r="Z1963" s="103">
        <f t="shared" si="848"/>
        <v>0</v>
      </c>
      <c r="AA1963" s="103">
        <f t="shared" si="849"/>
        <v>0</v>
      </c>
      <c r="AB1963" s="128" t="str">
        <f t="shared" si="853"/>
        <v/>
      </c>
      <c r="AC1963" s="128" t="e">
        <f t="shared" si="854"/>
        <v>#REF!</v>
      </c>
    </row>
    <row r="1964" spans="1:29" ht="50.1" customHeight="1">
      <c r="A1964" s="171"/>
      <c r="B1964" s="171"/>
      <c r="C1964" s="174"/>
      <c r="D1964" s="174"/>
      <c r="E1964" s="131"/>
      <c r="F1964" s="177"/>
      <c r="G1964" s="180"/>
      <c r="H1964" s="163"/>
      <c r="I1964" s="165"/>
      <c r="J1964" s="168"/>
      <c r="K1964" s="62"/>
      <c r="L1964" s="63"/>
      <c r="M1964" s="63"/>
      <c r="N1964" s="142"/>
      <c r="O1964" s="127"/>
      <c r="P1964" s="100"/>
      <c r="Q1964" s="63">
        <f t="shared" si="850"/>
        <v>0</v>
      </c>
      <c r="R1964" s="64"/>
      <c r="S1964" s="67"/>
      <c r="T1964" s="46"/>
      <c r="U1964" s="106">
        <f>IF(EXACT(O1964,Y1964),M1964,M1964*(1-'Расчет ПРЕДЗАКАЗ'!$D$10))</f>
        <v>0</v>
      </c>
      <c r="V1964" s="106">
        <f t="shared" si="851"/>
        <v>0</v>
      </c>
      <c r="W1964" s="106" t="e">
        <f>IF(EXACT(O1964,Y1964),M1964,M1964*(1-#REF!))</f>
        <v>#REF!</v>
      </c>
      <c r="X1964" s="106" t="e">
        <f t="shared" si="852"/>
        <v>#REF!</v>
      </c>
      <c r="Y1964" s="107" t="s">
        <v>72</v>
      </c>
      <c r="Z1964" s="103">
        <f t="shared" si="848"/>
        <v>0</v>
      </c>
      <c r="AA1964" s="103">
        <f t="shared" si="849"/>
        <v>0</v>
      </c>
      <c r="AB1964" s="128" t="str">
        <f t="shared" si="853"/>
        <v/>
      </c>
      <c r="AC1964" s="128" t="e">
        <f t="shared" si="854"/>
        <v>#REF!</v>
      </c>
    </row>
    <row r="1965" spans="1:29" ht="50.1" customHeight="1">
      <c r="A1965" s="171"/>
      <c r="B1965" s="171"/>
      <c r="C1965" s="174"/>
      <c r="D1965" s="174"/>
      <c r="E1965" s="131"/>
      <c r="F1965" s="177"/>
      <c r="G1965" s="180"/>
      <c r="H1965" s="163"/>
      <c r="I1965" s="165"/>
      <c r="J1965" s="168"/>
      <c r="K1965" s="62"/>
      <c r="L1965" s="63"/>
      <c r="M1965" s="63"/>
      <c r="N1965" s="142"/>
      <c r="O1965" s="127"/>
      <c r="P1965" s="100"/>
      <c r="Q1965" s="63">
        <f t="shared" si="850"/>
        <v>0</v>
      </c>
      <c r="R1965" s="64"/>
      <c r="S1965" s="67"/>
      <c r="T1965" s="46"/>
      <c r="U1965" s="106">
        <f>IF(EXACT(O1965,Y1965),M1965,M1965*(1-'Расчет ПРЕДЗАКАЗ'!$D$10))</f>
        <v>0</v>
      </c>
      <c r="V1965" s="106">
        <f t="shared" si="851"/>
        <v>0</v>
      </c>
      <c r="W1965" s="106" t="e">
        <f>IF(EXACT(O1965,Y1965),M1965,M1965*(1-#REF!))</f>
        <v>#REF!</v>
      </c>
      <c r="X1965" s="106" t="e">
        <f t="shared" si="852"/>
        <v>#REF!</v>
      </c>
      <c r="Y1965" s="107" t="s">
        <v>72</v>
      </c>
      <c r="Z1965" s="103">
        <f t="shared" si="848"/>
        <v>0</v>
      </c>
      <c r="AA1965" s="103">
        <f t="shared" si="849"/>
        <v>0</v>
      </c>
      <c r="AB1965" s="128" t="str">
        <f t="shared" si="853"/>
        <v/>
      </c>
      <c r="AC1965" s="128" t="e">
        <f t="shared" si="854"/>
        <v>#REF!</v>
      </c>
    </row>
    <row r="1966" spans="1:29" ht="50.1" customHeight="1">
      <c r="A1966" s="171"/>
      <c r="B1966" s="171"/>
      <c r="C1966" s="174"/>
      <c r="D1966" s="174"/>
      <c r="E1966" s="131"/>
      <c r="F1966" s="177"/>
      <c r="G1966" s="180"/>
      <c r="H1966" s="163"/>
      <c r="I1966" s="165"/>
      <c r="J1966" s="168"/>
      <c r="K1966" s="62"/>
      <c r="L1966" s="63"/>
      <c r="M1966" s="63"/>
      <c r="N1966" s="142"/>
      <c r="O1966" s="127"/>
      <c r="P1966" s="100"/>
      <c r="Q1966" s="63">
        <f t="shared" si="850"/>
        <v>0</v>
      </c>
      <c r="R1966" s="64"/>
      <c r="S1966" s="67"/>
      <c r="T1966" s="46"/>
      <c r="U1966" s="106">
        <f>IF(EXACT(O1966,Y1966),M1966,M1966*(1-'Расчет ПРЕДЗАКАЗ'!$D$10))</f>
        <v>0</v>
      </c>
      <c r="V1966" s="106">
        <f t="shared" si="851"/>
        <v>0</v>
      </c>
      <c r="W1966" s="106" t="e">
        <f>IF(EXACT(O1966,Y1966),M1966,M1966*(1-#REF!))</f>
        <v>#REF!</v>
      </c>
      <c r="X1966" s="106" t="e">
        <f t="shared" si="852"/>
        <v>#REF!</v>
      </c>
      <c r="Y1966" s="107" t="s">
        <v>72</v>
      </c>
      <c r="Z1966" s="103">
        <f t="shared" si="848"/>
        <v>0</v>
      </c>
      <c r="AA1966" s="103">
        <f t="shared" si="849"/>
        <v>0</v>
      </c>
      <c r="AB1966" s="128" t="str">
        <f t="shared" si="853"/>
        <v/>
      </c>
      <c r="AC1966" s="128" t="e">
        <f t="shared" si="854"/>
        <v>#REF!</v>
      </c>
    </row>
    <row r="1967" spans="1:29" ht="50.1" customHeight="1">
      <c r="A1967" s="171"/>
      <c r="B1967" s="171"/>
      <c r="C1967" s="174"/>
      <c r="D1967" s="174"/>
      <c r="E1967" s="131"/>
      <c r="F1967" s="177"/>
      <c r="G1967" s="180"/>
      <c r="H1967" s="163"/>
      <c r="I1967" s="165"/>
      <c r="J1967" s="168"/>
      <c r="K1967" s="62"/>
      <c r="L1967" s="63"/>
      <c r="M1967" s="63"/>
      <c r="N1967" s="142"/>
      <c r="O1967" s="127"/>
      <c r="P1967" s="100"/>
      <c r="Q1967" s="63">
        <f t="shared" si="850"/>
        <v>0</v>
      </c>
      <c r="R1967" s="64"/>
      <c r="S1967" s="67"/>
      <c r="T1967" s="46"/>
      <c r="U1967" s="106">
        <f>IF(EXACT(O1967,Y1967),M1967,M1967*(1-'Расчет ПРЕДЗАКАЗ'!$D$10))</f>
        <v>0</v>
      </c>
      <c r="V1967" s="106">
        <f t="shared" si="851"/>
        <v>0</v>
      </c>
      <c r="W1967" s="106" t="e">
        <f>IF(EXACT(O1967,Y1967),M1967,M1967*(1-#REF!))</f>
        <v>#REF!</v>
      </c>
      <c r="X1967" s="106" t="e">
        <f t="shared" si="852"/>
        <v>#REF!</v>
      </c>
      <c r="Y1967" s="107" t="s">
        <v>72</v>
      </c>
      <c r="Z1967" s="103">
        <f t="shared" si="848"/>
        <v>0</v>
      </c>
      <c r="AA1967" s="103">
        <f t="shared" si="849"/>
        <v>0</v>
      </c>
      <c r="AB1967" s="128" t="str">
        <f t="shared" si="853"/>
        <v/>
      </c>
      <c r="AC1967" s="128" t="e">
        <f t="shared" si="854"/>
        <v>#REF!</v>
      </c>
    </row>
    <row r="1968" spans="1:29" ht="50.1" customHeight="1">
      <c r="A1968" s="171"/>
      <c r="B1968" s="171"/>
      <c r="C1968" s="174"/>
      <c r="D1968" s="174"/>
      <c r="E1968" s="131"/>
      <c r="F1968" s="177"/>
      <c r="G1968" s="180"/>
      <c r="H1968" s="163"/>
      <c r="I1968" s="165"/>
      <c r="J1968" s="168"/>
      <c r="K1968" s="62"/>
      <c r="L1968" s="63"/>
      <c r="M1968" s="63"/>
      <c r="N1968" s="142"/>
      <c r="O1968" s="127"/>
      <c r="P1968" s="100"/>
      <c r="Q1968" s="63">
        <f t="shared" si="850"/>
        <v>0</v>
      </c>
      <c r="R1968" s="64"/>
      <c r="S1968" s="67"/>
      <c r="T1968" s="46"/>
      <c r="U1968" s="106">
        <f>IF(EXACT(O1968,Y1968),M1968,M1968*(1-'Расчет ПРЕДЗАКАЗ'!$D$10))</f>
        <v>0</v>
      </c>
      <c r="V1968" s="106">
        <f t="shared" si="851"/>
        <v>0</v>
      </c>
      <c r="W1968" s="106" t="e">
        <f>IF(EXACT(O1968,Y1968),M1968,M1968*(1-#REF!))</f>
        <v>#REF!</v>
      </c>
      <c r="X1968" s="106" t="e">
        <f t="shared" si="852"/>
        <v>#REF!</v>
      </c>
      <c r="Y1968" s="107" t="s">
        <v>72</v>
      </c>
      <c r="Z1968" s="103">
        <f t="shared" si="848"/>
        <v>0</v>
      </c>
      <c r="AA1968" s="103">
        <f t="shared" si="849"/>
        <v>0</v>
      </c>
      <c r="AB1968" s="128" t="str">
        <f t="shared" si="853"/>
        <v/>
      </c>
      <c r="AC1968" s="128" t="e">
        <f t="shared" si="854"/>
        <v>#REF!</v>
      </c>
    </row>
    <row r="1969" spans="1:29" ht="50.1" customHeight="1">
      <c r="A1969" s="171"/>
      <c r="B1969" s="171"/>
      <c r="C1969" s="174"/>
      <c r="D1969" s="174"/>
      <c r="E1969" s="131"/>
      <c r="F1969" s="177"/>
      <c r="G1969" s="180"/>
      <c r="H1969" s="163"/>
      <c r="I1969" s="165"/>
      <c r="J1969" s="168"/>
      <c r="K1969" s="62"/>
      <c r="L1969" s="63"/>
      <c r="M1969" s="63"/>
      <c r="N1969" s="65"/>
      <c r="O1969" s="127"/>
      <c r="P1969" s="100"/>
      <c r="Q1969" s="63">
        <f t="shared" si="850"/>
        <v>0</v>
      </c>
      <c r="R1969" s="65"/>
      <c r="S1969" s="67"/>
      <c r="T1969" s="40"/>
      <c r="U1969" s="106">
        <f>IF(EXACT(O1969,Y1969),M1969,M1969*(1-'Расчет ПРЕДЗАКАЗ'!$D$10))</f>
        <v>0</v>
      </c>
      <c r="V1969" s="106">
        <f t="shared" si="851"/>
        <v>0</v>
      </c>
      <c r="W1969" s="106" t="e">
        <f>IF(EXACT(O1969,Y1969),M1969,M1969*(1-#REF!))</f>
        <v>#REF!</v>
      </c>
      <c r="X1969" s="106" t="e">
        <f t="shared" si="852"/>
        <v>#REF!</v>
      </c>
      <c r="Y1969" s="107" t="s">
        <v>72</v>
      </c>
      <c r="Z1969" s="103">
        <f t="shared" si="848"/>
        <v>0</v>
      </c>
      <c r="AA1969" s="103">
        <f t="shared" si="849"/>
        <v>0</v>
      </c>
      <c r="AB1969" s="128" t="str">
        <f t="shared" si="853"/>
        <v/>
      </c>
      <c r="AC1969" s="128" t="e">
        <f t="shared" si="854"/>
        <v>#REF!</v>
      </c>
    </row>
    <row r="1970" spans="1:29" ht="50.1" customHeight="1">
      <c r="A1970" s="171"/>
      <c r="B1970" s="171"/>
      <c r="C1970" s="174"/>
      <c r="D1970" s="174"/>
      <c r="E1970" s="131"/>
      <c r="F1970" s="177"/>
      <c r="G1970" s="180"/>
      <c r="H1970" s="163"/>
      <c r="I1970" s="165"/>
      <c r="J1970" s="168"/>
      <c r="K1970" s="62"/>
      <c r="L1970" s="63"/>
      <c r="M1970" s="63"/>
      <c r="N1970" s="65"/>
      <c r="O1970" s="127"/>
      <c r="P1970" s="100"/>
      <c r="Q1970" s="63">
        <f t="shared" si="850"/>
        <v>0</v>
      </c>
      <c r="R1970" s="65"/>
      <c r="S1970" s="67"/>
      <c r="T1970" s="40"/>
      <c r="U1970" s="106">
        <f>IF(EXACT(O1970,Y1970),M1970,M1970*(1-'Расчет ПРЕДЗАКАЗ'!$D$10))</f>
        <v>0</v>
      </c>
      <c r="V1970" s="106">
        <f t="shared" si="851"/>
        <v>0</v>
      </c>
      <c r="W1970" s="106" t="e">
        <f>IF(EXACT(O1970,Y1970),M1970,M1970*(1-#REF!))</f>
        <v>#REF!</v>
      </c>
      <c r="X1970" s="106" t="e">
        <f t="shared" si="852"/>
        <v>#REF!</v>
      </c>
      <c r="Y1970" s="107" t="s">
        <v>72</v>
      </c>
      <c r="Z1970" s="103">
        <f t="shared" si="848"/>
        <v>0</v>
      </c>
      <c r="AA1970" s="103">
        <f t="shared" si="849"/>
        <v>0</v>
      </c>
      <c r="AB1970" s="128" t="str">
        <f t="shared" si="853"/>
        <v/>
      </c>
      <c r="AC1970" s="128" t="e">
        <f t="shared" si="854"/>
        <v>#REF!</v>
      </c>
    </row>
    <row r="1971" spans="1:29" ht="50.1" customHeight="1">
      <c r="A1971" s="171"/>
      <c r="B1971" s="171"/>
      <c r="C1971" s="174"/>
      <c r="D1971" s="174"/>
      <c r="E1971" s="131"/>
      <c r="F1971" s="177"/>
      <c r="G1971" s="180"/>
      <c r="H1971" s="163"/>
      <c r="I1971" s="165"/>
      <c r="J1971" s="168"/>
      <c r="K1971" s="62"/>
      <c r="L1971" s="63"/>
      <c r="M1971" s="63"/>
      <c r="N1971" s="65"/>
      <c r="O1971" s="127"/>
      <c r="P1971" s="100"/>
      <c r="Q1971" s="63">
        <f t="shared" si="850"/>
        <v>0</v>
      </c>
      <c r="R1971" s="65"/>
      <c r="S1971" s="67"/>
      <c r="T1971" s="40"/>
      <c r="U1971" s="106">
        <f>IF(EXACT(O1971,Y1971),M1971,M1971*(1-'Расчет ПРЕДЗАКАЗ'!$D$10))</f>
        <v>0</v>
      </c>
      <c r="V1971" s="106">
        <f t="shared" si="851"/>
        <v>0</v>
      </c>
      <c r="W1971" s="106" t="e">
        <f>IF(EXACT(O1971,Y1971),M1971,M1971*(1-#REF!))</f>
        <v>#REF!</v>
      </c>
      <c r="X1971" s="106" t="e">
        <f t="shared" si="852"/>
        <v>#REF!</v>
      </c>
      <c r="Y1971" s="107" t="s">
        <v>72</v>
      </c>
      <c r="Z1971" s="103">
        <f t="shared" si="848"/>
        <v>0</v>
      </c>
      <c r="AA1971" s="103">
        <f t="shared" si="849"/>
        <v>0</v>
      </c>
      <c r="AB1971" s="128" t="str">
        <f t="shared" si="853"/>
        <v/>
      </c>
      <c r="AC1971" s="128" t="e">
        <f t="shared" si="854"/>
        <v>#REF!</v>
      </c>
    </row>
    <row r="1972" spans="1:29" ht="50.1" customHeight="1">
      <c r="A1972" s="171"/>
      <c r="B1972" s="171"/>
      <c r="C1972" s="174"/>
      <c r="D1972" s="174"/>
      <c r="E1972" s="131"/>
      <c r="F1972" s="177"/>
      <c r="G1972" s="180"/>
      <c r="H1972" s="163"/>
      <c r="I1972" s="165"/>
      <c r="J1972" s="168"/>
      <c r="K1972" s="62"/>
      <c r="L1972" s="63"/>
      <c r="M1972" s="63"/>
      <c r="N1972" s="65"/>
      <c r="O1972" s="127"/>
      <c r="P1972" s="100"/>
      <c r="Q1972" s="63">
        <f t="shared" si="850"/>
        <v>0</v>
      </c>
      <c r="R1972" s="65"/>
      <c r="S1972" s="67"/>
      <c r="T1972" s="40"/>
      <c r="U1972" s="106">
        <f>IF(EXACT(O1972,Y1972),M1972,M1972*(1-'Расчет ПРЕДЗАКАЗ'!$D$10))</f>
        <v>0</v>
      </c>
      <c r="V1972" s="106">
        <f t="shared" si="851"/>
        <v>0</v>
      </c>
      <c r="W1972" s="106" t="e">
        <f>IF(EXACT(O1972,Y1972),M1972,M1972*(1-#REF!))</f>
        <v>#REF!</v>
      </c>
      <c r="X1972" s="106" t="e">
        <f t="shared" si="852"/>
        <v>#REF!</v>
      </c>
      <c r="Y1972" s="107" t="s">
        <v>72</v>
      </c>
      <c r="Z1972" s="103">
        <f t="shared" si="848"/>
        <v>0</v>
      </c>
      <c r="AA1972" s="103">
        <f t="shared" si="849"/>
        <v>0</v>
      </c>
      <c r="AB1972" s="128" t="str">
        <f t="shared" si="853"/>
        <v/>
      </c>
      <c r="AC1972" s="128" t="e">
        <f t="shared" si="854"/>
        <v>#REF!</v>
      </c>
    </row>
    <row r="1973" spans="1:29" ht="50.1" customHeight="1">
      <c r="A1973" s="171"/>
      <c r="B1973" s="171"/>
      <c r="C1973" s="174"/>
      <c r="D1973" s="174"/>
      <c r="E1973" s="131"/>
      <c r="F1973" s="177"/>
      <c r="G1973" s="180"/>
      <c r="H1973" s="163"/>
      <c r="I1973" s="165"/>
      <c r="J1973" s="168"/>
      <c r="K1973" s="62"/>
      <c r="L1973" s="63"/>
      <c r="M1973" s="63"/>
      <c r="N1973" s="65"/>
      <c r="O1973" s="127"/>
      <c r="P1973" s="100"/>
      <c r="Q1973" s="63">
        <f t="shared" si="850"/>
        <v>0</v>
      </c>
      <c r="R1973" s="65"/>
      <c r="S1973" s="67"/>
      <c r="T1973" s="40"/>
      <c r="U1973" s="106">
        <f>IF(EXACT(O1973,Y1973),M1973,M1973*(1-'Расчет ПРЕДЗАКАЗ'!$D$10))</f>
        <v>0</v>
      </c>
      <c r="V1973" s="106">
        <f t="shared" si="851"/>
        <v>0</v>
      </c>
      <c r="W1973" s="106" t="e">
        <f>IF(EXACT(O1973,Y1973),M1973,M1973*(1-#REF!))</f>
        <v>#REF!</v>
      </c>
      <c r="X1973" s="106" t="e">
        <f t="shared" si="852"/>
        <v>#REF!</v>
      </c>
      <c r="Y1973" s="107" t="s">
        <v>72</v>
      </c>
      <c r="Z1973" s="103">
        <f t="shared" si="848"/>
        <v>0</v>
      </c>
      <c r="AA1973" s="103">
        <f t="shared" si="849"/>
        <v>0</v>
      </c>
      <c r="AB1973" s="128" t="str">
        <f t="shared" si="853"/>
        <v/>
      </c>
      <c r="AC1973" s="128" t="e">
        <f t="shared" si="854"/>
        <v>#REF!</v>
      </c>
    </row>
    <row r="1974" spans="1:29" ht="50.1" customHeight="1">
      <c r="A1974" s="172"/>
      <c r="B1974" s="172"/>
      <c r="C1974" s="175"/>
      <c r="D1974" s="175"/>
      <c r="E1974" s="132"/>
      <c r="F1974" s="178"/>
      <c r="G1974" s="181"/>
      <c r="H1974" s="164"/>
      <c r="I1974" s="166"/>
      <c r="J1974" s="169"/>
      <c r="K1974" s="62"/>
      <c r="L1974" s="63"/>
      <c r="M1974" s="63"/>
      <c r="N1974" s="65"/>
      <c r="O1974" s="127"/>
      <c r="P1974" s="100"/>
      <c r="Q1974" s="63">
        <f t="shared" si="850"/>
        <v>0</v>
      </c>
      <c r="R1974" s="65"/>
      <c r="S1974" s="64"/>
      <c r="T1974" s="40"/>
      <c r="U1974" s="106">
        <f>IF(EXACT(O1974,Y1974),M1974,M1974*(1-'Расчет ПРЕДЗАКАЗ'!$D$10))</f>
        <v>0</v>
      </c>
      <c r="V1974" s="106">
        <f t="shared" si="851"/>
        <v>0</v>
      </c>
      <c r="W1974" s="106" t="e">
        <f>IF(EXACT(O1974,Y1974),M1974,M1974*(1-#REF!))</f>
        <v>#REF!</v>
      </c>
      <c r="X1974" s="106" t="e">
        <f t="shared" si="852"/>
        <v>#REF!</v>
      </c>
      <c r="Y1974" s="107" t="s">
        <v>72</v>
      </c>
      <c r="Z1974" s="103">
        <f t="shared" si="848"/>
        <v>0</v>
      </c>
      <c r="AA1974" s="103">
        <f t="shared" si="849"/>
        <v>0</v>
      </c>
      <c r="AB1974" s="128" t="str">
        <f t="shared" si="853"/>
        <v/>
      </c>
      <c r="AC1974" s="128" t="e">
        <f t="shared" si="854"/>
        <v>#REF!</v>
      </c>
    </row>
    <row r="1975" spans="1:29" ht="11.25" customHeight="1" thickBot="1"/>
    <row r="1976" spans="1:29" ht="50.1" customHeight="1">
      <c r="A1976" s="170">
        <v>628</v>
      </c>
      <c r="B1976" s="170" t="s">
        <v>4891</v>
      </c>
      <c r="C1976" s="173" t="s">
        <v>4892</v>
      </c>
      <c r="D1976" s="173" t="s">
        <v>77</v>
      </c>
      <c r="E1976" s="131"/>
      <c r="F1976" s="196"/>
      <c r="G1976" s="179" t="s">
        <v>4595</v>
      </c>
      <c r="H1976" s="162" t="s">
        <v>4888</v>
      </c>
      <c r="I1976" s="195" t="s">
        <v>4893</v>
      </c>
      <c r="J1976" s="167" t="s">
        <v>19</v>
      </c>
      <c r="K1976" s="62" t="s">
        <v>587</v>
      </c>
      <c r="L1976" s="63">
        <v>2750</v>
      </c>
      <c r="M1976" s="63">
        <v>1717</v>
      </c>
      <c r="N1976" s="142" t="s">
        <v>4894</v>
      </c>
      <c r="O1976" s="127" t="s">
        <v>72</v>
      </c>
      <c r="P1976" s="100"/>
      <c r="Q1976" s="63">
        <f>P1976*M1976</f>
        <v>0</v>
      </c>
      <c r="R1976" s="64"/>
      <c r="S1976" s="67">
        <v>7</v>
      </c>
      <c r="T1976" s="61"/>
      <c r="U1976" s="106">
        <f>IF(EXACT(O1976,Y1976),M1976,M1976*(1-'Расчет ПРЕДЗАКАЗ'!$D$10))</f>
        <v>1717</v>
      </c>
      <c r="V1976" s="106">
        <f>P1976*U1976</f>
        <v>0</v>
      </c>
      <c r="W1976" s="106">
        <f>IF(EXACT(O1976,Y1976),M1976,M1976*(1-#REF!))</f>
        <v>1717</v>
      </c>
      <c r="X1976" s="106">
        <f>P1976*W1976</f>
        <v>0</v>
      </c>
      <c r="Y1976" s="107" t="s">
        <v>72</v>
      </c>
      <c r="Z1976" s="103">
        <f t="shared" ref="Z1976:Z1990" si="855">IF(EXACT(O1976,Y1976),Q1976,0)</f>
        <v>0</v>
      </c>
      <c r="AA1976" s="103">
        <f t="shared" ref="AA1976:AA1990" si="856">IF(Z1976=0,Q1976,0)</f>
        <v>0</v>
      </c>
      <c r="AB1976" s="128">
        <f>IF(U1976=0,"",L1976/U1976-1)</f>
        <v>0.60163075131042509</v>
      </c>
      <c r="AC1976" s="128">
        <f>IF(W1976=0,"",L1976/W1976-1)</f>
        <v>0.60163075131042509</v>
      </c>
    </row>
    <row r="1977" spans="1:29" ht="50.1" customHeight="1">
      <c r="A1977" s="171"/>
      <c r="B1977" s="171"/>
      <c r="C1977" s="174"/>
      <c r="D1977" s="174"/>
      <c r="E1977" s="131"/>
      <c r="F1977" s="177"/>
      <c r="G1977" s="180"/>
      <c r="H1977" s="163"/>
      <c r="I1977" s="165"/>
      <c r="J1977" s="168"/>
      <c r="K1977" s="62"/>
      <c r="L1977" s="63"/>
      <c r="M1977" s="63"/>
      <c r="N1977" s="142"/>
      <c r="O1977" s="127"/>
      <c r="P1977" s="100"/>
      <c r="Q1977" s="63">
        <f t="shared" ref="Q1977:Q1990" si="857">P1977*M1977</f>
        <v>0</v>
      </c>
      <c r="R1977" s="64"/>
      <c r="S1977" s="67"/>
      <c r="T1977" s="46"/>
      <c r="U1977" s="106">
        <f>IF(EXACT(O1977,Y1977),M1977,M1977*(1-'Расчет ПРЕДЗАКАЗ'!$D$10))</f>
        <v>0</v>
      </c>
      <c r="V1977" s="106">
        <f t="shared" ref="V1977:V1990" si="858">P1977*U1977</f>
        <v>0</v>
      </c>
      <c r="W1977" s="106" t="e">
        <f>IF(EXACT(O1977,Y1977),M1977,M1977*(1-#REF!))</f>
        <v>#REF!</v>
      </c>
      <c r="X1977" s="106" t="e">
        <f t="shared" ref="X1977:X1990" si="859">P1977*W1977</f>
        <v>#REF!</v>
      </c>
      <c r="Y1977" s="107" t="s">
        <v>72</v>
      </c>
      <c r="Z1977" s="103">
        <f t="shared" si="855"/>
        <v>0</v>
      </c>
      <c r="AA1977" s="103">
        <f t="shared" si="856"/>
        <v>0</v>
      </c>
      <c r="AB1977" s="128" t="str">
        <f t="shared" ref="AB1977:AB1990" si="860">IF(U1977=0,"",L1977/U1977-1)</f>
        <v/>
      </c>
      <c r="AC1977" s="128" t="e">
        <f t="shared" ref="AC1977:AC1990" si="861">IF(W1977=0,"",L1977/W1977-1)</f>
        <v>#REF!</v>
      </c>
    </row>
    <row r="1978" spans="1:29" ht="50.1" customHeight="1">
      <c r="A1978" s="171"/>
      <c r="B1978" s="171"/>
      <c r="C1978" s="174"/>
      <c r="D1978" s="174"/>
      <c r="E1978" s="131"/>
      <c r="F1978" s="177"/>
      <c r="G1978" s="180"/>
      <c r="H1978" s="163"/>
      <c r="I1978" s="165"/>
      <c r="J1978" s="168"/>
      <c r="K1978" s="62"/>
      <c r="L1978" s="63"/>
      <c r="M1978" s="63"/>
      <c r="N1978" s="142"/>
      <c r="O1978" s="127"/>
      <c r="P1978" s="100"/>
      <c r="Q1978" s="63">
        <f t="shared" si="857"/>
        <v>0</v>
      </c>
      <c r="R1978" s="64"/>
      <c r="S1978" s="67"/>
      <c r="T1978" s="46"/>
      <c r="U1978" s="106">
        <f>IF(EXACT(O1978,Y1978),M1978,M1978*(1-'Расчет ПРЕДЗАКАЗ'!$D$10))</f>
        <v>0</v>
      </c>
      <c r="V1978" s="106">
        <f t="shared" si="858"/>
        <v>0</v>
      </c>
      <c r="W1978" s="106" t="e">
        <f>IF(EXACT(O1978,Y1978),M1978,M1978*(1-#REF!))</f>
        <v>#REF!</v>
      </c>
      <c r="X1978" s="106" t="e">
        <f t="shared" si="859"/>
        <v>#REF!</v>
      </c>
      <c r="Y1978" s="107" t="s">
        <v>72</v>
      </c>
      <c r="Z1978" s="103">
        <f t="shared" si="855"/>
        <v>0</v>
      </c>
      <c r="AA1978" s="103">
        <f t="shared" si="856"/>
        <v>0</v>
      </c>
      <c r="AB1978" s="128" t="str">
        <f t="shared" si="860"/>
        <v/>
      </c>
      <c r="AC1978" s="128" t="e">
        <f t="shared" si="861"/>
        <v>#REF!</v>
      </c>
    </row>
    <row r="1979" spans="1:29" ht="50.1" customHeight="1">
      <c r="A1979" s="171"/>
      <c r="B1979" s="171"/>
      <c r="C1979" s="174"/>
      <c r="D1979" s="174"/>
      <c r="E1979" s="131"/>
      <c r="F1979" s="177"/>
      <c r="G1979" s="180"/>
      <c r="H1979" s="163"/>
      <c r="I1979" s="165"/>
      <c r="J1979" s="168"/>
      <c r="K1979" s="62"/>
      <c r="L1979" s="63"/>
      <c r="M1979" s="63"/>
      <c r="N1979" s="142"/>
      <c r="O1979" s="127"/>
      <c r="P1979" s="100"/>
      <c r="Q1979" s="63">
        <f t="shared" si="857"/>
        <v>0</v>
      </c>
      <c r="R1979" s="64"/>
      <c r="S1979" s="67"/>
      <c r="T1979" s="46"/>
      <c r="U1979" s="106">
        <f>IF(EXACT(O1979,Y1979),M1979,M1979*(1-'Расчет ПРЕДЗАКАЗ'!$D$10))</f>
        <v>0</v>
      </c>
      <c r="V1979" s="106">
        <f t="shared" si="858"/>
        <v>0</v>
      </c>
      <c r="W1979" s="106" t="e">
        <f>IF(EXACT(O1979,Y1979),M1979,M1979*(1-#REF!))</f>
        <v>#REF!</v>
      </c>
      <c r="X1979" s="106" t="e">
        <f t="shared" si="859"/>
        <v>#REF!</v>
      </c>
      <c r="Y1979" s="107" t="s">
        <v>72</v>
      </c>
      <c r="Z1979" s="103">
        <f t="shared" si="855"/>
        <v>0</v>
      </c>
      <c r="AA1979" s="103">
        <f t="shared" si="856"/>
        <v>0</v>
      </c>
      <c r="AB1979" s="128" t="str">
        <f t="shared" si="860"/>
        <v/>
      </c>
      <c r="AC1979" s="128" t="e">
        <f t="shared" si="861"/>
        <v>#REF!</v>
      </c>
    </row>
    <row r="1980" spans="1:29" ht="50.1" customHeight="1">
      <c r="A1980" s="171"/>
      <c r="B1980" s="171"/>
      <c r="C1980" s="174"/>
      <c r="D1980" s="174"/>
      <c r="E1980" s="131"/>
      <c r="F1980" s="177"/>
      <c r="G1980" s="180"/>
      <c r="H1980" s="163"/>
      <c r="I1980" s="165"/>
      <c r="J1980" s="168"/>
      <c r="K1980" s="62"/>
      <c r="L1980" s="63"/>
      <c r="M1980" s="63"/>
      <c r="N1980" s="142"/>
      <c r="O1980" s="127"/>
      <c r="P1980" s="100"/>
      <c r="Q1980" s="63">
        <f t="shared" si="857"/>
        <v>0</v>
      </c>
      <c r="R1980" s="64"/>
      <c r="S1980" s="67"/>
      <c r="T1980" s="46"/>
      <c r="U1980" s="106">
        <f>IF(EXACT(O1980,Y1980),M1980,M1980*(1-'Расчет ПРЕДЗАКАЗ'!$D$10))</f>
        <v>0</v>
      </c>
      <c r="V1980" s="106">
        <f t="shared" si="858"/>
        <v>0</v>
      </c>
      <c r="W1980" s="106" t="e">
        <f>IF(EXACT(O1980,Y1980),M1980,M1980*(1-#REF!))</f>
        <v>#REF!</v>
      </c>
      <c r="X1980" s="106" t="e">
        <f t="shared" si="859"/>
        <v>#REF!</v>
      </c>
      <c r="Y1980" s="107" t="s">
        <v>72</v>
      </c>
      <c r="Z1980" s="103">
        <f t="shared" si="855"/>
        <v>0</v>
      </c>
      <c r="AA1980" s="103">
        <f t="shared" si="856"/>
        <v>0</v>
      </c>
      <c r="AB1980" s="128" t="str">
        <f t="shared" si="860"/>
        <v/>
      </c>
      <c r="AC1980" s="128" t="e">
        <f t="shared" si="861"/>
        <v>#REF!</v>
      </c>
    </row>
    <row r="1981" spans="1:29" ht="50.1" customHeight="1">
      <c r="A1981" s="171"/>
      <c r="B1981" s="171"/>
      <c r="C1981" s="174"/>
      <c r="D1981" s="174"/>
      <c r="E1981" s="131"/>
      <c r="F1981" s="177"/>
      <c r="G1981" s="180"/>
      <c r="H1981" s="163"/>
      <c r="I1981" s="165"/>
      <c r="J1981" s="168"/>
      <c r="K1981" s="62"/>
      <c r="L1981" s="63"/>
      <c r="M1981" s="63"/>
      <c r="N1981" s="142"/>
      <c r="O1981" s="127"/>
      <c r="P1981" s="100"/>
      <c r="Q1981" s="63">
        <f t="shared" si="857"/>
        <v>0</v>
      </c>
      <c r="R1981" s="64"/>
      <c r="S1981" s="67"/>
      <c r="T1981" s="46"/>
      <c r="U1981" s="106">
        <f>IF(EXACT(O1981,Y1981),M1981,M1981*(1-'Расчет ПРЕДЗАКАЗ'!$D$10))</f>
        <v>0</v>
      </c>
      <c r="V1981" s="106">
        <f t="shared" si="858"/>
        <v>0</v>
      </c>
      <c r="W1981" s="106" t="e">
        <f>IF(EXACT(O1981,Y1981),M1981,M1981*(1-#REF!))</f>
        <v>#REF!</v>
      </c>
      <c r="X1981" s="106" t="e">
        <f t="shared" si="859"/>
        <v>#REF!</v>
      </c>
      <c r="Y1981" s="107" t="s">
        <v>72</v>
      </c>
      <c r="Z1981" s="103">
        <f t="shared" si="855"/>
        <v>0</v>
      </c>
      <c r="AA1981" s="103">
        <f t="shared" si="856"/>
        <v>0</v>
      </c>
      <c r="AB1981" s="128" t="str">
        <f t="shared" si="860"/>
        <v/>
      </c>
      <c r="AC1981" s="128" t="e">
        <f t="shared" si="861"/>
        <v>#REF!</v>
      </c>
    </row>
    <row r="1982" spans="1:29" ht="50.1" customHeight="1">
      <c r="A1982" s="171"/>
      <c r="B1982" s="171"/>
      <c r="C1982" s="174"/>
      <c r="D1982" s="174"/>
      <c r="E1982" s="131"/>
      <c r="F1982" s="177"/>
      <c r="G1982" s="180"/>
      <c r="H1982" s="163"/>
      <c r="I1982" s="165"/>
      <c r="J1982" s="168"/>
      <c r="K1982" s="62"/>
      <c r="L1982" s="63"/>
      <c r="M1982" s="63"/>
      <c r="N1982" s="142"/>
      <c r="O1982" s="127"/>
      <c r="P1982" s="100"/>
      <c r="Q1982" s="63">
        <f t="shared" si="857"/>
        <v>0</v>
      </c>
      <c r="R1982" s="64"/>
      <c r="S1982" s="67"/>
      <c r="T1982" s="46"/>
      <c r="U1982" s="106">
        <f>IF(EXACT(O1982,Y1982),M1982,M1982*(1-'Расчет ПРЕДЗАКАЗ'!$D$10))</f>
        <v>0</v>
      </c>
      <c r="V1982" s="106">
        <f t="shared" si="858"/>
        <v>0</v>
      </c>
      <c r="W1982" s="106" t="e">
        <f>IF(EXACT(O1982,Y1982),M1982,M1982*(1-#REF!))</f>
        <v>#REF!</v>
      </c>
      <c r="X1982" s="106" t="e">
        <f t="shared" si="859"/>
        <v>#REF!</v>
      </c>
      <c r="Y1982" s="107" t="s">
        <v>72</v>
      </c>
      <c r="Z1982" s="103">
        <f t="shared" si="855"/>
        <v>0</v>
      </c>
      <c r="AA1982" s="103">
        <f t="shared" si="856"/>
        <v>0</v>
      </c>
      <c r="AB1982" s="128" t="str">
        <f t="shared" si="860"/>
        <v/>
      </c>
      <c r="AC1982" s="128" t="e">
        <f t="shared" si="861"/>
        <v>#REF!</v>
      </c>
    </row>
    <row r="1983" spans="1:29" ht="50.1" customHeight="1">
      <c r="A1983" s="171"/>
      <c r="B1983" s="171"/>
      <c r="C1983" s="174"/>
      <c r="D1983" s="174"/>
      <c r="E1983" s="131"/>
      <c r="F1983" s="177"/>
      <c r="G1983" s="180"/>
      <c r="H1983" s="163"/>
      <c r="I1983" s="165"/>
      <c r="J1983" s="168"/>
      <c r="K1983" s="62"/>
      <c r="L1983" s="63"/>
      <c r="M1983" s="63"/>
      <c r="N1983" s="142"/>
      <c r="O1983" s="127"/>
      <c r="P1983" s="100"/>
      <c r="Q1983" s="63">
        <f t="shared" si="857"/>
        <v>0</v>
      </c>
      <c r="R1983" s="64"/>
      <c r="S1983" s="67"/>
      <c r="T1983" s="46"/>
      <c r="U1983" s="106">
        <f>IF(EXACT(O1983,Y1983),M1983,M1983*(1-'Расчет ПРЕДЗАКАЗ'!$D$10))</f>
        <v>0</v>
      </c>
      <c r="V1983" s="106">
        <f t="shared" si="858"/>
        <v>0</v>
      </c>
      <c r="W1983" s="106" t="e">
        <f>IF(EXACT(O1983,Y1983),M1983,M1983*(1-#REF!))</f>
        <v>#REF!</v>
      </c>
      <c r="X1983" s="106" t="e">
        <f t="shared" si="859"/>
        <v>#REF!</v>
      </c>
      <c r="Y1983" s="107" t="s">
        <v>72</v>
      </c>
      <c r="Z1983" s="103">
        <f t="shared" si="855"/>
        <v>0</v>
      </c>
      <c r="AA1983" s="103">
        <f t="shared" si="856"/>
        <v>0</v>
      </c>
      <c r="AB1983" s="128" t="str">
        <f t="shared" si="860"/>
        <v/>
      </c>
      <c r="AC1983" s="128" t="e">
        <f t="shared" si="861"/>
        <v>#REF!</v>
      </c>
    </row>
    <row r="1984" spans="1:29" ht="50.1" customHeight="1">
      <c r="A1984" s="171"/>
      <c r="B1984" s="171"/>
      <c r="C1984" s="174"/>
      <c r="D1984" s="174"/>
      <c r="E1984" s="131"/>
      <c r="F1984" s="177"/>
      <c r="G1984" s="180"/>
      <c r="H1984" s="163"/>
      <c r="I1984" s="165"/>
      <c r="J1984" s="168"/>
      <c r="K1984" s="62"/>
      <c r="L1984" s="63"/>
      <c r="M1984" s="63"/>
      <c r="N1984" s="142"/>
      <c r="O1984" s="127"/>
      <c r="P1984" s="100"/>
      <c r="Q1984" s="63">
        <f t="shared" si="857"/>
        <v>0</v>
      </c>
      <c r="R1984" s="64"/>
      <c r="S1984" s="67"/>
      <c r="T1984" s="46"/>
      <c r="U1984" s="106">
        <f>IF(EXACT(O1984,Y1984),M1984,M1984*(1-'Расчет ПРЕДЗАКАЗ'!$D$10))</f>
        <v>0</v>
      </c>
      <c r="V1984" s="106">
        <f t="shared" si="858"/>
        <v>0</v>
      </c>
      <c r="W1984" s="106" t="e">
        <f>IF(EXACT(O1984,Y1984),M1984,M1984*(1-#REF!))</f>
        <v>#REF!</v>
      </c>
      <c r="X1984" s="106" t="e">
        <f t="shared" si="859"/>
        <v>#REF!</v>
      </c>
      <c r="Y1984" s="107" t="s">
        <v>72</v>
      </c>
      <c r="Z1984" s="103">
        <f t="shared" si="855"/>
        <v>0</v>
      </c>
      <c r="AA1984" s="103">
        <f t="shared" si="856"/>
        <v>0</v>
      </c>
      <c r="AB1984" s="128" t="str">
        <f t="shared" si="860"/>
        <v/>
      </c>
      <c r="AC1984" s="128" t="e">
        <f t="shared" si="861"/>
        <v>#REF!</v>
      </c>
    </row>
    <row r="1985" spans="1:29" ht="50.1" customHeight="1">
      <c r="A1985" s="171"/>
      <c r="B1985" s="171"/>
      <c r="C1985" s="174"/>
      <c r="D1985" s="174"/>
      <c r="E1985" s="131"/>
      <c r="F1985" s="177"/>
      <c r="G1985" s="180"/>
      <c r="H1985" s="163"/>
      <c r="I1985" s="165"/>
      <c r="J1985" s="168"/>
      <c r="K1985" s="62"/>
      <c r="L1985" s="63"/>
      <c r="M1985" s="63"/>
      <c r="N1985" s="65"/>
      <c r="O1985" s="127"/>
      <c r="P1985" s="100"/>
      <c r="Q1985" s="63">
        <f t="shared" si="857"/>
        <v>0</v>
      </c>
      <c r="R1985" s="65"/>
      <c r="S1985" s="67"/>
      <c r="T1985" s="40"/>
      <c r="U1985" s="106">
        <f>IF(EXACT(O1985,Y1985),M1985,M1985*(1-'Расчет ПРЕДЗАКАЗ'!$D$10))</f>
        <v>0</v>
      </c>
      <c r="V1985" s="106">
        <f t="shared" si="858"/>
        <v>0</v>
      </c>
      <c r="W1985" s="106" t="e">
        <f>IF(EXACT(O1985,Y1985),M1985,M1985*(1-#REF!))</f>
        <v>#REF!</v>
      </c>
      <c r="X1985" s="106" t="e">
        <f t="shared" si="859"/>
        <v>#REF!</v>
      </c>
      <c r="Y1985" s="107" t="s">
        <v>72</v>
      </c>
      <c r="Z1985" s="103">
        <f t="shared" si="855"/>
        <v>0</v>
      </c>
      <c r="AA1985" s="103">
        <f t="shared" si="856"/>
        <v>0</v>
      </c>
      <c r="AB1985" s="128" t="str">
        <f t="shared" si="860"/>
        <v/>
      </c>
      <c r="AC1985" s="128" t="e">
        <f t="shared" si="861"/>
        <v>#REF!</v>
      </c>
    </row>
    <row r="1986" spans="1:29" ht="50.1" customHeight="1">
      <c r="A1986" s="171"/>
      <c r="B1986" s="171"/>
      <c r="C1986" s="174"/>
      <c r="D1986" s="174"/>
      <c r="E1986" s="131"/>
      <c r="F1986" s="177"/>
      <c r="G1986" s="180"/>
      <c r="H1986" s="163"/>
      <c r="I1986" s="165"/>
      <c r="J1986" s="168"/>
      <c r="K1986" s="62"/>
      <c r="L1986" s="63"/>
      <c r="M1986" s="63"/>
      <c r="N1986" s="65"/>
      <c r="O1986" s="127"/>
      <c r="P1986" s="100"/>
      <c r="Q1986" s="63">
        <f t="shared" si="857"/>
        <v>0</v>
      </c>
      <c r="R1986" s="65"/>
      <c r="S1986" s="67"/>
      <c r="T1986" s="40"/>
      <c r="U1986" s="106">
        <f>IF(EXACT(O1986,Y1986),M1986,M1986*(1-'Расчет ПРЕДЗАКАЗ'!$D$10))</f>
        <v>0</v>
      </c>
      <c r="V1986" s="106">
        <f t="shared" si="858"/>
        <v>0</v>
      </c>
      <c r="W1986" s="106" t="e">
        <f>IF(EXACT(O1986,Y1986),M1986,M1986*(1-#REF!))</f>
        <v>#REF!</v>
      </c>
      <c r="X1986" s="106" t="e">
        <f t="shared" si="859"/>
        <v>#REF!</v>
      </c>
      <c r="Y1986" s="107" t="s">
        <v>72</v>
      </c>
      <c r="Z1986" s="103">
        <f t="shared" si="855"/>
        <v>0</v>
      </c>
      <c r="AA1986" s="103">
        <f t="shared" si="856"/>
        <v>0</v>
      </c>
      <c r="AB1986" s="128" t="str">
        <f t="shared" si="860"/>
        <v/>
      </c>
      <c r="AC1986" s="128" t="e">
        <f t="shared" si="861"/>
        <v>#REF!</v>
      </c>
    </row>
    <row r="1987" spans="1:29" ht="50.1" customHeight="1">
      <c r="A1987" s="171"/>
      <c r="B1987" s="171"/>
      <c r="C1987" s="174"/>
      <c r="D1987" s="174"/>
      <c r="E1987" s="131"/>
      <c r="F1987" s="177"/>
      <c r="G1987" s="180"/>
      <c r="H1987" s="163"/>
      <c r="I1987" s="165"/>
      <c r="J1987" s="168"/>
      <c r="K1987" s="62"/>
      <c r="L1987" s="63"/>
      <c r="M1987" s="63"/>
      <c r="N1987" s="65"/>
      <c r="O1987" s="127"/>
      <c r="P1987" s="100"/>
      <c r="Q1987" s="63">
        <f t="shared" si="857"/>
        <v>0</v>
      </c>
      <c r="R1987" s="65"/>
      <c r="S1987" s="67"/>
      <c r="T1987" s="40"/>
      <c r="U1987" s="106">
        <f>IF(EXACT(O1987,Y1987),M1987,M1987*(1-'Расчет ПРЕДЗАКАЗ'!$D$10))</f>
        <v>0</v>
      </c>
      <c r="V1987" s="106">
        <f t="shared" si="858"/>
        <v>0</v>
      </c>
      <c r="W1987" s="106" t="e">
        <f>IF(EXACT(O1987,Y1987),M1987,M1987*(1-#REF!))</f>
        <v>#REF!</v>
      </c>
      <c r="X1987" s="106" t="e">
        <f t="shared" si="859"/>
        <v>#REF!</v>
      </c>
      <c r="Y1987" s="107" t="s">
        <v>72</v>
      </c>
      <c r="Z1987" s="103">
        <f t="shared" si="855"/>
        <v>0</v>
      </c>
      <c r="AA1987" s="103">
        <f t="shared" si="856"/>
        <v>0</v>
      </c>
      <c r="AB1987" s="128" t="str">
        <f t="shared" si="860"/>
        <v/>
      </c>
      <c r="AC1987" s="128" t="e">
        <f t="shared" si="861"/>
        <v>#REF!</v>
      </c>
    </row>
    <row r="1988" spans="1:29" ht="50.1" customHeight="1">
      <c r="A1988" s="171"/>
      <c r="B1988" s="171"/>
      <c r="C1988" s="174"/>
      <c r="D1988" s="174"/>
      <c r="E1988" s="131"/>
      <c r="F1988" s="177"/>
      <c r="G1988" s="180"/>
      <c r="H1988" s="163"/>
      <c r="I1988" s="165"/>
      <c r="J1988" s="168"/>
      <c r="K1988" s="62"/>
      <c r="L1988" s="63"/>
      <c r="M1988" s="63"/>
      <c r="N1988" s="65"/>
      <c r="O1988" s="127"/>
      <c r="P1988" s="100"/>
      <c r="Q1988" s="63">
        <f t="shared" si="857"/>
        <v>0</v>
      </c>
      <c r="R1988" s="65"/>
      <c r="S1988" s="67"/>
      <c r="T1988" s="40"/>
      <c r="U1988" s="106">
        <f>IF(EXACT(O1988,Y1988),M1988,M1988*(1-'Расчет ПРЕДЗАКАЗ'!$D$10))</f>
        <v>0</v>
      </c>
      <c r="V1988" s="106">
        <f t="shared" si="858"/>
        <v>0</v>
      </c>
      <c r="W1988" s="106" t="e">
        <f>IF(EXACT(O1988,Y1988),M1988,M1988*(1-#REF!))</f>
        <v>#REF!</v>
      </c>
      <c r="X1988" s="106" t="e">
        <f t="shared" si="859"/>
        <v>#REF!</v>
      </c>
      <c r="Y1988" s="107" t="s">
        <v>72</v>
      </c>
      <c r="Z1988" s="103">
        <f t="shared" si="855"/>
        <v>0</v>
      </c>
      <c r="AA1988" s="103">
        <f t="shared" si="856"/>
        <v>0</v>
      </c>
      <c r="AB1988" s="128" t="str">
        <f t="shared" si="860"/>
        <v/>
      </c>
      <c r="AC1988" s="128" t="e">
        <f t="shared" si="861"/>
        <v>#REF!</v>
      </c>
    </row>
    <row r="1989" spans="1:29" ht="50.1" customHeight="1">
      <c r="A1989" s="171"/>
      <c r="B1989" s="171"/>
      <c r="C1989" s="174"/>
      <c r="D1989" s="174"/>
      <c r="E1989" s="131"/>
      <c r="F1989" s="177"/>
      <c r="G1989" s="180"/>
      <c r="H1989" s="163"/>
      <c r="I1989" s="165"/>
      <c r="J1989" s="168"/>
      <c r="K1989" s="62"/>
      <c r="L1989" s="63"/>
      <c r="M1989" s="63"/>
      <c r="N1989" s="65"/>
      <c r="O1989" s="127"/>
      <c r="P1989" s="100"/>
      <c r="Q1989" s="63">
        <f t="shared" si="857"/>
        <v>0</v>
      </c>
      <c r="R1989" s="65"/>
      <c r="S1989" s="67"/>
      <c r="T1989" s="40"/>
      <c r="U1989" s="106">
        <f>IF(EXACT(O1989,Y1989),M1989,M1989*(1-'Расчет ПРЕДЗАКАЗ'!$D$10))</f>
        <v>0</v>
      </c>
      <c r="V1989" s="106">
        <f t="shared" si="858"/>
        <v>0</v>
      </c>
      <c r="W1989" s="106" t="e">
        <f>IF(EXACT(O1989,Y1989),M1989,M1989*(1-#REF!))</f>
        <v>#REF!</v>
      </c>
      <c r="X1989" s="106" t="e">
        <f t="shared" si="859"/>
        <v>#REF!</v>
      </c>
      <c r="Y1989" s="107" t="s">
        <v>72</v>
      </c>
      <c r="Z1989" s="103">
        <f t="shared" si="855"/>
        <v>0</v>
      </c>
      <c r="AA1989" s="103">
        <f t="shared" si="856"/>
        <v>0</v>
      </c>
      <c r="AB1989" s="128" t="str">
        <f t="shared" si="860"/>
        <v/>
      </c>
      <c r="AC1989" s="128" t="e">
        <f t="shared" si="861"/>
        <v>#REF!</v>
      </c>
    </row>
    <row r="1990" spans="1:29" ht="50.1" customHeight="1">
      <c r="A1990" s="172"/>
      <c r="B1990" s="172"/>
      <c r="C1990" s="175"/>
      <c r="D1990" s="175"/>
      <c r="E1990" s="132"/>
      <c r="F1990" s="178"/>
      <c r="G1990" s="181"/>
      <c r="H1990" s="164"/>
      <c r="I1990" s="166"/>
      <c r="J1990" s="169"/>
      <c r="K1990" s="62"/>
      <c r="L1990" s="63"/>
      <c r="M1990" s="63"/>
      <c r="N1990" s="65"/>
      <c r="O1990" s="127"/>
      <c r="P1990" s="100"/>
      <c r="Q1990" s="63">
        <f t="shared" si="857"/>
        <v>0</v>
      </c>
      <c r="R1990" s="65"/>
      <c r="S1990" s="64"/>
      <c r="T1990" s="40"/>
      <c r="U1990" s="106">
        <f>IF(EXACT(O1990,Y1990),M1990,M1990*(1-'Расчет ПРЕДЗАКАЗ'!$D$10))</f>
        <v>0</v>
      </c>
      <c r="V1990" s="106">
        <f t="shared" si="858"/>
        <v>0</v>
      </c>
      <c r="W1990" s="106" t="e">
        <f>IF(EXACT(O1990,Y1990),M1990,M1990*(1-#REF!))</f>
        <v>#REF!</v>
      </c>
      <c r="X1990" s="106" t="e">
        <f t="shared" si="859"/>
        <v>#REF!</v>
      </c>
      <c r="Y1990" s="107" t="s">
        <v>72</v>
      </c>
      <c r="Z1990" s="103">
        <f t="shared" si="855"/>
        <v>0</v>
      </c>
      <c r="AA1990" s="103">
        <f t="shared" si="856"/>
        <v>0</v>
      </c>
      <c r="AB1990" s="128" t="str">
        <f t="shared" si="860"/>
        <v/>
      </c>
      <c r="AC1990" s="128" t="e">
        <f t="shared" si="861"/>
        <v>#REF!</v>
      </c>
    </row>
    <row r="1991" spans="1:29" ht="11.25" customHeight="1" thickBot="1"/>
    <row r="1992" spans="1:29" ht="50.1" customHeight="1">
      <c r="A1992" s="170">
        <v>629</v>
      </c>
      <c r="B1992" s="170" t="s">
        <v>4895</v>
      </c>
      <c r="C1992" s="173" t="s">
        <v>4896</v>
      </c>
      <c r="D1992" s="173" t="s">
        <v>77</v>
      </c>
      <c r="E1992" s="131"/>
      <c r="F1992" s="196"/>
      <c r="G1992" s="179" t="s">
        <v>3112</v>
      </c>
      <c r="H1992" s="162" t="s">
        <v>4897</v>
      </c>
      <c r="I1992" s="195" t="s">
        <v>4898</v>
      </c>
      <c r="J1992" s="167" t="s">
        <v>19</v>
      </c>
      <c r="K1992" s="62" t="s">
        <v>587</v>
      </c>
      <c r="L1992" s="63">
        <v>4030</v>
      </c>
      <c r="M1992" s="63">
        <v>2516</v>
      </c>
      <c r="N1992" s="142" t="s">
        <v>4899</v>
      </c>
      <c r="O1992" s="127" t="s">
        <v>72</v>
      </c>
      <c r="P1992" s="100"/>
      <c r="Q1992" s="63">
        <f>P1992*M1992</f>
        <v>0</v>
      </c>
      <c r="R1992" s="64"/>
      <c r="S1992" s="67">
        <v>22</v>
      </c>
      <c r="T1992" s="61"/>
      <c r="U1992" s="106">
        <f>IF(EXACT(O1992,Y1992),M1992,M1992*(1-'Расчет ПРЕДЗАКАЗ'!$D$10))</f>
        <v>2516</v>
      </c>
      <c r="V1992" s="106">
        <f>P1992*U1992</f>
        <v>0</v>
      </c>
      <c r="W1992" s="106">
        <f>IF(EXACT(O1992,Y1992),M1992,M1992*(1-#REF!))</f>
        <v>2516</v>
      </c>
      <c r="X1992" s="106">
        <f>P1992*W1992</f>
        <v>0</v>
      </c>
      <c r="Y1992" s="107" t="s">
        <v>72</v>
      </c>
      <c r="Z1992" s="103">
        <f t="shared" ref="Z1992:Z2006" si="862">IF(EXACT(O1992,Y1992),Q1992,0)</f>
        <v>0</v>
      </c>
      <c r="AA1992" s="103">
        <f t="shared" ref="AA1992:AA2006" si="863">IF(Z1992=0,Q1992,0)</f>
        <v>0</v>
      </c>
      <c r="AB1992" s="128">
        <f>IF(U1992=0,"",L1992/U1992-1)</f>
        <v>0.60174880763116056</v>
      </c>
      <c r="AC1992" s="128">
        <f>IF(W1992=0,"",L1992/W1992-1)</f>
        <v>0.60174880763116056</v>
      </c>
    </row>
    <row r="1993" spans="1:29" ht="50.1" customHeight="1">
      <c r="A1993" s="171"/>
      <c r="B1993" s="171"/>
      <c r="C1993" s="174"/>
      <c r="D1993" s="174"/>
      <c r="E1993" s="131"/>
      <c r="F1993" s="177"/>
      <c r="G1993" s="180"/>
      <c r="H1993" s="163"/>
      <c r="I1993" s="165"/>
      <c r="J1993" s="168"/>
      <c r="K1993" s="62"/>
      <c r="L1993" s="63"/>
      <c r="M1993" s="63"/>
      <c r="N1993" s="142"/>
      <c r="O1993" s="127"/>
      <c r="P1993" s="100"/>
      <c r="Q1993" s="63">
        <f t="shared" ref="Q1993:Q2006" si="864">P1993*M1993</f>
        <v>0</v>
      </c>
      <c r="R1993" s="64"/>
      <c r="S1993" s="67"/>
      <c r="T1993" s="46"/>
      <c r="U1993" s="106">
        <f>IF(EXACT(O1993,Y1993),M1993,M1993*(1-'Расчет ПРЕДЗАКАЗ'!$D$10))</f>
        <v>0</v>
      </c>
      <c r="V1993" s="106">
        <f t="shared" ref="V1993:V2006" si="865">P1993*U1993</f>
        <v>0</v>
      </c>
      <c r="W1993" s="106" t="e">
        <f>IF(EXACT(O1993,Y1993),M1993,M1993*(1-#REF!))</f>
        <v>#REF!</v>
      </c>
      <c r="X1993" s="106" t="e">
        <f t="shared" ref="X1993:X2006" si="866">P1993*W1993</f>
        <v>#REF!</v>
      </c>
      <c r="Y1993" s="107" t="s">
        <v>72</v>
      </c>
      <c r="Z1993" s="103">
        <f t="shared" si="862"/>
        <v>0</v>
      </c>
      <c r="AA1993" s="103">
        <f t="shared" si="863"/>
        <v>0</v>
      </c>
      <c r="AB1993" s="128" t="str">
        <f t="shared" ref="AB1993:AB2006" si="867">IF(U1993=0,"",L1993/U1993-1)</f>
        <v/>
      </c>
      <c r="AC1993" s="128" t="e">
        <f t="shared" ref="AC1993:AC2006" si="868">IF(W1993=0,"",L1993/W1993-1)</f>
        <v>#REF!</v>
      </c>
    </row>
    <row r="1994" spans="1:29" ht="50.1" customHeight="1">
      <c r="A1994" s="171"/>
      <c r="B1994" s="171"/>
      <c r="C1994" s="174"/>
      <c r="D1994" s="174"/>
      <c r="E1994" s="131"/>
      <c r="F1994" s="177"/>
      <c r="G1994" s="180"/>
      <c r="H1994" s="163"/>
      <c r="I1994" s="165"/>
      <c r="J1994" s="168"/>
      <c r="K1994" s="62"/>
      <c r="L1994" s="63"/>
      <c r="M1994" s="63"/>
      <c r="N1994" s="142"/>
      <c r="O1994" s="127"/>
      <c r="P1994" s="100"/>
      <c r="Q1994" s="63">
        <f t="shared" si="864"/>
        <v>0</v>
      </c>
      <c r="R1994" s="64"/>
      <c r="S1994" s="67"/>
      <c r="T1994" s="46"/>
      <c r="U1994" s="106">
        <f>IF(EXACT(O1994,Y1994),M1994,M1994*(1-'Расчет ПРЕДЗАКАЗ'!$D$10))</f>
        <v>0</v>
      </c>
      <c r="V1994" s="106">
        <f t="shared" si="865"/>
        <v>0</v>
      </c>
      <c r="W1994" s="106" t="e">
        <f>IF(EXACT(O1994,Y1994),M1994,M1994*(1-#REF!))</f>
        <v>#REF!</v>
      </c>
      <c r="X1994" s="106" t="e">
        <f t="shared" si="866"/>
        <v>#REF!</v>
      </c>
      <c r="Y1994" s="107" t="s">
        <v>72</v>
      </c>
      <c r="Z1994" s="103">
        <f t="shared" si="862"/>
        <v>0</v>
      </c>
      <c r="AA1994" s="103">
        <f t="shared" si="863"/>
        <v>0</v>
      </c>
      <c r="AB1994" s="128" t="str">
        <f t="shared" si="867"/>
        <v/>
      </c>
      <c r="AC1994" s="128" t="e">
        <f t="shared" si="868"/>
        <v>#REF!</v>
      </c>
    </row>
    <row r="1995" spans="1:29" ht="50.1" customHeight="1">
      <c r="A1995" s="171"/>
      <c r="B1995" s="171"/>
      <c r="C1995" s="174"/>
      <c r="D1995" s="174"/>
      <c r="E1995" s="131"/>
      <c r="F1995" s="177"/>
      <c r="G1995" s="180"/>
      <c r="H1995" s="163"/>
      <c r="I1995" s="165"/>
      <c r="J1995" s="168"/>
      <c r="K1995" s="62"/>
      <c r="L1995" s="63"/>
      <c r="M1995" s="63"/>
      <c r="N1995" s="142"/>
      <c r="O1995" s="127"/>
      <c r="P1995" s="100"/>
      <c r="Q1995" s="63">
        <f t="shared" si="864"/>
        <v>0</v>
      </c>
      <c r="R1995" s="64"/>
      <c r="S1995" s="67"/>
      <c r="T1995" s="46"/>
      <c r="U1995" s="106">
        <f>IF(EXACT(O1995,Y1995),M1995,M1995*(1-'Расчет ПРЕДЗАКАЗ'!$D$10))</f>
        <v>0</v>
      </c>
      <c r="V1995" s="106">
        <f t="shared" si="865"/>
        <v>0</v>
      </c>
      <c r="W1995" s="106" t="e">
        <f>IF(EXACT(O1995,Y1995),M1995,M1995*(1-#REF!))</f>
        <v>#REF!</v>
      </c>
      <c r="X1995" s="106" t="e">
        <f t="shared" si="866"/>
        <v>#REF!</v>
      </c>
      <c r="Y1995" s="107" t="s">
        <v>72</v>
      </c>
      <c r="Z1995" s="103">
        <f t="shared" si="862"/>
        <v>0</v>
      </c>
      <c r="AA1995" s="103">
        <f t="shared" si="863"/>
        <v>0</v>
      </c>
      <c r="AB1995" s="128" t="str">
        <f t="shared" si="867"/>
        <v/>
      </c>
      <c r="AC1995" s="128" t="e">
        <f t="shared" si="868"/>
        <v>#REF!</v>
      </c>
    </row>
    <row r="1996" spans="1:29" ht="50.1" customHeight="1">
      <c r="A1996" s="171"/>
      <c r="B1996" s="171"/>
      <c r="C1996" s="174"/>
      <c r="D1996" s="174"/>
      <c r="E1996" s="131"/>
      <c r="F1996" s="177"/>
      <c r="G1996" s="180"/>
      <c r="H1996" s="163"/>
      <c r="I1996" s="165"/>
      <c r="J1996" s="168"/>
      <c r="K1996" s="62"/>
      <c r="L1996" s="63"/>
      <c r="M1996" s="63"/>
      <c r="N1996" s="142"/>
      <c r="O1996" s="127"/>
      <c r="P1996" s="100"/>
      <c r="Q1996" s="63">
        <f t="shared" si="864"/>
        <v>0</v>
      </c>
      <c r="R1996" s="64"/>
      <c r="S1996" s="67"/>
      <c r="T1996" s="46"/>
      <c r="U1996" s="106">
        <f>IF(EXACT(O1996,Y1996),M1996,M1996*(1-'Расчет ПРЕДЗАКАЗ'!$D$10))</f>
        <v>0</v>
      </c>
      <c r="V1996" s="106">
        <f t="shared" si="865"/>
        <v>0</v>
      </c>
      <c r="W1996" s="106" t="e">
        <f>IF(EXACT(O1996,Y1996),M1996,M1996*(1-#REF!))</f>
        <v>#REF!</v>
      </c>
      <c r="X1996" s="106" t="e">
        <f t="shared" si="866"/>
        <v>#REF!</v>
      </c>
      <c r="Y1996" s="107" t="s">
        <v>72</v>
      </c>
      <c r="Z1996" s="103">
        <f t="shared" si="862"/>
        <v>0</v>
      </c>
      <c r="AA1996" s="103">
        <f t="shared" si="863"/>
        <v>0</v>
      </c>
      <c r="AB1996" s="128" t="str">
        <f t="shared" si="867"/>
        <v/>
      </c>
      <c r="AC1996" s="128" t="e">
        <f t="shared" si="868"/>
        <v>#REF!</v>
      </c>
    </row>
    <row r="1997" spans="1:29" ht="50.1" customHeight="1">
      <c r="A1997" s="171"/>
      <c r="B1997" s="171"/>
      <c r="C1997" s="174"/>
      <c r="D1997" s="174"/>
      <c r="E1997" s="131"/>
      <c r="F1997" s="177"/>
      <c r="G1997" s="180"/>
      <c r="H1997" s="163"/>
      <c r="I1997" s="165"/>
      <c r="J1997" s="168"/>
      <c r="K1997" s="62"/>
      <c r="L1997" s="63"/>
      <c r="M1997" s="63"/>
      <c r="N1997" s="142"/>
      <c r="O1997" s="127"/>
      <c r="P1997" s="100"/>
      <c r="Q1997" s="63">
        <f t="shared" si="864"/>
        <v>0</v>
      </c>
      <c r="R1997" s="64"/>
      <c r="S1997" s="67"/>
      <c r="T1997" s="46"/>
      <c r="U1997" s="106">
        <f>IF(EXACT(O1997,Y1997),M1997,M1997*(1-'Расчет ПРЕДЗАКАЗ'!$D$10))</f>
        <v>0</v>
      </c>
      <c r="V1997" s="106">
        <f t="shared" si="865"/>
        <v>0</v>
      </c>
      <c r="W1997" s="106" t="e">
        <f>IF(EXACT(O1997,Y1997),M1997,M1997*(1-#REF!))</f>
        <v>#REF!</v>
      </c>
      <c r="X1997" s="106" t="e">
        <f t="shared" si="866"/>
        <v>#REF!</v>
      </c>
      <c r="Y1997" s="107" t="s">
        <v>72</v>
      </c>
      <c r="Z1997" s="103">
        <f t="shared" si="862"/>
        <v>0</v>
      </c>
      <c r="AA1997" s="103">
        <f t="shared" si="863"/>
        <v>0</v>
      </c>
      <c r="AB1997" s="128" t="str">
        <f t="shared" si="867"/>
        <v/>
      </c>
      <c r="AC1997" s="128" t="e">
        <f t="shared" si="868"/>
        <v>#REF!</v>
      </c>
    </row>
    <row r="1998" spans="1:29" ht="50.1" customHeight="1">
      <c r="A1998" s="171"/>
      <c r="B1998" s="171"/>
      <c r="C1998" s="174"/>
      <c r="D1998" s="174"/>
      <c r="E1998" s="131"/>
      <c r="F1998" s="177"/>
      <c r="G1998" s="180"/>
      <c r="H1998" s="163"/>
      <c r="I1998" s="165"/>
      <c r="J1998" s="168"/>
      <c r="K1998" s="62"/>
      <c r="L1998" s="63"/>
      <c r="M1998" s="63"/>
      <c r="N1998" s="142"/>
      <c r="O1998" s="127"/>
      <c r="P1998" s="100"/>
      <c r="Q1998" s="63">
        <f t="shared" si="864"/>
        <v>0</v>
      </c>
      <c r="R1998" s="64"/>
      <c r="S1998" s="67"/>
      <c r="T1998" s="46"/>
      <c r="U1998" s="106">
        <f>IF(EXACT(O1998,Y1998),M1998,M1998*(1-'Расчет ПРЕДЗАКАЗ'!$D$10))</f>
        <v>0</v>
      </c>
      <c r="V1998" s="106">
        <f t="shared" si="865"/>
        <v>0</v>
      </c>
      <c r="W1998" s="106" t="e">
        <f>IF(EXACT(O1998,Y1998),M1998,M1998*(1-#REF!))</f>
        <v>#REF!</v>
      </c>
      <c r="X1998" s="106" t="e">
        <f t="shared" si="866"/>
        <v>#REF!</v>
      </c>
      <c r="Y1998" s="107" t="s">
        <v>72</v>
      </c>
      <c r="Z1998" s="103">
        <f t="shared" si="862"/>
        <v>0</v>
      </c>
      <c r="AA1998" s="103">
        <f t="shared" si="863"/>
        <v>0</v>
      </c>
      <c r="AB1998" s="128" t="str">
        <f t="shared" si="867"/>
        <v/>
      </c>
      <c r="AC1998" s="128" t="e">
        <f t="shared" si="868"/>
        <v>#REF!</v>
      </c>
    </row>
    <row r="1999" spans="1:29" ht="50.1" customHeight="1">
      <c r="A1999" s="171"/>
      <c r="B1999" s="171"/>
      <c r="C1999" s="174"/>
      <c r="D1999" s="174"/>
      <c r="E1999" s="131"/>
      <c r="F1999" s="177"/>
      <c r="G1999" s="180"/>
      <c r="H1999" s="163"/>
      <c r="I1999" s="165"/>
      <c r="J1999" s="168"/>
      <c r="K1999" s="62"/>
      <c r="L1999" s="63"/>
      <c r="M1999" s="63"/>
      <c r="N1999" s="142"/>
      <c r="O1999" s="127"/>
      <c r="P1999" s="100"/>
      <c r="Q1999" s="63">
        <f t="shared" si="864"/>
        <v>0</v>
      </c>
      <c r="R1999" s="64"/>
      <c r="S1999" s="67"/>
      <c r="T1999" s="46"/>
      <c r="U1999" s="106">
        <f>IF(EXACT(O1999,Y1999),M1999,M1999*(1-'Расчет ПРЕДЗАКАЗ'!$D$10))</f>
        <v>0</v>
      </c>
      <c r="V1999" s="106">
        <f t="shared" si="865"/>
        <v>0</v>
      </c>
      <c r="W1999" s="106" t="e">
        <f>IF(EXACT(O1999,Y1999),M1999,M1999*(1-#REF!))</f>
        <v>#REF!</v>
      </c>
      <c r="X1999" s="106" t="e">
        <f t="shared" si="866"/>
        <v>#REF!</v>
      </c>
      <c r="Y1999" s="107" t="s">
        <v>72</v>
      </c>
      <c r="Z1999" s="103">
        <f t="shared" si="862"/>
        <v>0</v>
      </c>
      <c r="AA1999" s="103">
        <f t="shared" si="863"/>
        <v>0</v>
      </c>
      <c r="AB1999" s="128" t="str">
        <f t="shared" si="867"/>
        <v/>
      </c>
      <c r="AC1999" s="128" t="e">
        <f t="shared" si="868"/>
        <v>#REF!</v>
      </c>
    </row>
    <row r="2000" spans="1:29" ht="50.1" customHeight="1">
      <c r="A2000" s="171"/>
      <c r="B2000" s="171"/>
      <c r="C2000" s="174"/>
      <c r="D2000" s="174"/>
      <c r="E2000" s="131"/>
      <c r="F2000" s="177"/>
      <c r="G2000" s="180"/>
      <c r="H2000" s="163"/>
      <c r="I2000" s="165"/>
      <c r="J2000" s="168"/>
      <c r="K2000" s="62"/>
      <c r="L2000" s="63"/>
      <c r="M2000" s="63"/>
      <c r="N2000" s="142"/>
      <c r="O2000" s="127"/>
      <c r="P2000" s="100"/>
      <c r="Q2000" s="63">
        <f t="shared" si="864"/>
        <v>0</v>
      </c>
      <c r="R2000" s="64"/>
      <c r="S2000" s="67"/>
      <c r="T2000" s="46"/>
      <c r="U2000" s="106">
        <f>IF(EXACT(O2000,Y2000),M2000,M2000*(1-'Расчет ПРЕДЗАКАЗ'!$D$10))</f>
        <v>0</v>
      </c>
      <c r="V2000" s="106">
        <f t="shared" si="865"/>
        <v>0</v>
      </c>
      <c r="W2000" s="106" t="e">
        <f>IF(EXACT(O2000,Y2000),M2000,M2000*(1-#REF!))</f>
        <v>#REF!</v>
      </c>
      <c r="X2000" s="106" t="e">
        <f t="shared" si="866"/>
        <v>#REF!</v>
      </c>
      <c r="Y2000" s="107" t="s">
        <v>72</v>
      </c>
      <c r="Z2000" s="103">
        <f t="shared" si="862"/>
        <v>0</v>
      </c>
      <c r="AA2000" s="103">
        <f t="shared" si="863"/>
        <v>0</v>
      </c>
      <c r="AB2000" s="128" t="str">
        <f t="shared" si="867"/>
        <v/>
      </c>
      <c r="AC2000" s="128" t="e">
        <f t="shared" si="868"/>
        <v>#REF!</v>
      </c>
    </row>
    <row r="2001" spans="1:29" ht="50.1" customHeight="1">
      <c r="A2001" s="171"/>
      <c r="B2001" s="171"/>
      <c r="C2001" s="174"/>
      <c r="D2001" s="174"/>
      <c r="E2001" s="131"/>
      <c r="F2001" s="177"/>
      <c r="G2001" s="180"/>
      <c r="H2001" s="163"/>
      <c r="I2001" s="165"/>
      <c r="J2001" s="168"/>
      <c r="K2001" s="62"/>
      <c r="L2001" s="63"/>
      <c r="M2001" s="63"/>
      <c r="N2001" s="65"/>
      <c r="O2001" s="127"/>
      <c r="P2001" s="100"/>
      <c r="Q2001" s="63">
        <f t="shared" si="864"/>
        <v>0</v>
      </c>
      <c r="R2001" s="65"/>
      <c r="S2001" s="67"/>
      <c r="T2001" s="40"/>
      <c r="U2001" s="106">
        <f>IF(EXACT(O2001,Y2001),M2001,M2001*(1-'Расчет ПРЕДЗАКАЗ'!$D$10))</f>
        <v>0</v>
      </c>
      <c r="V2001" s="106">
        <f t="shared" si="865"/>
        <v>0</v>
      </c>
      <c r="W2001" s="106" t="e">
        <f>IF(EXACT(O2001,Y2001),M2001,M2001*(1-#REF!))</f>
        <v>#REF!</v>
      </c>
      <c r="X2001" s="106" t="e">
        <f t="shared" si="866"/>
        <v>#REF!</v>
      </c>
      <c r="Y2001" s="107" t="s">
        <v>72</v>
      </c>
      <c r="Z2001" s="103">
        <f t="shared" si="862"/>
        <v>0</v>
      </c>
      <c r="AA2001" s="103">
        <f t="shared" si="863"/>
        <v>0</v>
      </c>
      <c r="AB2001" s="128" t="str">
        <f t="shared" si="867"/>
        <v/>
      </c>
      <c r="AC2001" s="128" t="e">
        <f t="shared" si="868"/>
        <v>#REF!</v>
      </c>
    </row>
    <row r="2002" spans="1:29" ht="50.1" customHeight="1">
      <c r="A2002" s="171"/>
      <c r="B2002" s="171"/>
      <c r="C2002" s="174"/>
      <c r="D2002" s="174"/>
      <c r="E2002" s="131"/>
      <c r="F2002" s="177"/>
      <c r="G2002" s="180"/>
      <c r="H2002" s="163"/>
      <c r="I2002" s="165"/>
      <c r="J2002" s="168"/>
      <c r="K2002" s="62"/>
      <c r="L2002" s="63"/>
      <c r="M2002" s="63"/>
      <c r="N2002" s="65"/>
      <c r="O2002" s="127"/>
      <c r="P2002" s="100"/>
      <c r="Q2002" s="63">
        <f t="shared" si="864"/>
        <v>0</v>
      </c>
      <c r="R2002" s="65"/>
      <c r="S2002" s="67"/>
      <c r="T2002" s="40"/>
      <c r="U2002" s="106">
        <f>IF(EXACT(O2002,Y2002),M2002,M2002*(1-'Расчет ПРЕДЗАКАЗ'!$D$10))</f>
        <v>0</v>
      </c>
      <c r="V2002" s="106">
        <f t="shared" si="865"/>
        <v>0</v>
      </c>
      <c r="W2002" s="106" t="e">
        <f>IF(EXACT(O2002,Y2002),M2002,M2002*(1-#REF!))</f>
        <v>#REF!</v>
      </c>
      <c r="X2002" s="106" t="e">
        <f t="shared" si="866"/>
        <v>#REF!</v>
      </c>
      <c r="Y2002" s="107" t="s">
        <v>72</v>
      </c>
      <c r="Z2002" s="103">
        <f t="shared" si="862"/>
        <v>0</v>
      </c>
      <c r="AA2002" s="103">
        <f t="shared" si="863"/>
        <v>0</v>
      </c>
      <c r="AB2002" s="128" t="str">
        <f t="shared" si="867"/>
        <v/>
      </c>
      <c r="AC2002" s="128" t="e">
        <f t="shared" si="868"/>
        <v>#REF!</v>
      </c>
    </row>
    <row r="2003" spans="1:29" ht="50.1" customHeight="1">
      <c r="A2003" s="171"/>
      <c r="B2003" s="171"/>
      <c r="C2003" s="174"/>
      <c r="D2003" s="174"/>
      <c r="E2003" s="131"/>
      <c r="F2003" s="177"/>
      <c r="G2003" s="180"/>
      <c r="H2003" s="163"/>
      <c r="I2003" s="165"/>
      <c r="J2003" s="168"/>
      <c r="K2003" s="62"/>
      <c r="L2003" s="63"/>
      <c r="M2003" s="63"/>
      <c r="N2003" s="65"/>
      <c r="O2003" s="127"/>
      <c r="P2003" s="100"/>
      <c r="Q2003" s="63">
        <f t="shared" si="864"/>
        <v>0</v>
      </c>
      <c r="R2003" s="65"/>
      <c r="S2003" s="67"/>
      <c r="T2003" s="40"/>
      <c r="U2003" s="106">
        <f>IF(EXACT(O2003,Y2003),M2003,M2003*(1-'Расчет ПРЕДЗАКАЗ'!$D$10))</f>
        <v>0</v>
      </c>
      <c r="V2003" s="106">
        <f t="shared" si="865"/>
        <v>0</v>
      </c>
      <c r="W2003" s="106" t="e">
        <f>IF(EXACT(O2003,Y2003),M2003,M2003*(1-#REF!))</f>
        <v>#REF!</v>
      </c>
      <c r="X2003" s="106" t="e">
        <f t="shared" si="866"/>
        <v>#REF!</v>
      </c>
      <c r="Y2003" s="107" t="s">
        <v>72</v>
      </c>
      <c r="Z2003" s="103">
        <f t="shared" si="862"/>
        <v>0</v>
      </c>
      <c r="AA2003" s="103">
        <f t="shared" si="863"/>
        <v>0</v>
      </c>
      <c r="AB2003" s="128" t="str">
        <f t="shared" si="867"/>
        <v/>
      </c>
      <c r="AC2003" s="128" t="e">
        <f t="shared" si="868"/>
        <v>#REF!</v>
      </c>
    </row>
    <row r="2004" spans="1:29" ht="50.1" customHeight="1">
      <c r="A2004" s="171"/>
      <c r="B2004" s="171"/>
      <c r="C2004" s="174"/>
      <c r="D2004" s="174"/>
      <c r="E2004" s="131"/>
      <c r="F2004" s="177"/>
      <c r="G2004" s="180"/>
      <c r="H2004" s="163"/>
      <c r="I2004" s="165"/>
      <c r="J2004" s="168"/>
      <c r="K2004" s="62"/>
      <c r="L2004" s="63"/>
      <c r="M2004" s="63"/>
      <c r="N2004" s="65"/>
      <c r="O2004" s="127"/>
      <c r="P2004" s="100"/>
      <c r="Q2004" s="63">
        <f t="shared" si="864"/>
        <v>0</v>
      </c>
      <c r="R2004" s="65"/>
      <c r="S2004" s="67"/>
      <c r="T2004" s="40"/>
      <c r="U2004" s="106">
        <f>IF(EXACT(O2004,Y2004),M2004,M2004*(1-'Расчет ПРЕДЗАКАЗ'!$D$10))</f>
        <v>0</v>
      </c>
      <c r="V2004" s="106">
        <f t="shared" si="865"/>
        <v>0</v>
      </c>
      <c r="W2004" s="106" t="e">
        <f>IF(EXACT(O2004,Y2004),M2004,M2004*(1-#REF!))</f>
        <v>#REF!</v>
      </c>
      <c r="X2004" s="106" t="e">
        <f t="shared" si="866"/>
        <v>#REF!</v>
      </c>
      <c r="Y2004" s="107" t="s">
        <v>72</v>
      </c>
      <c r="Z2004" s="103">
        <f t="shared" si="862"/>
        <v>0</v>
      </c>
      <c r="AA2004" s="103">
        <f t="shared" si="863"/>
        <v>0</v>
      </c>
      <c r="AB2004" s="128" t="str">
        <f t="shared" si="867"/>
        <v/>
      </c>
      <c r="AC2004" s="128" t="e">
        <f t="shared" si="868"/>
        <v>#REF!</v>
      </c>
    </row>
    <row r="2005" spans="1:29" ht="50.1" customHeight="1">
      <c r="A2005" s="171"/>
      <c r="B2005" s="171"/>
      <c r="C2005" s="174"/>
      <c r="D2005" s="174"/>
      <c r="E2005" s="131"/>
      <c r="F2005" s="177"/>
      <c r="G2005" s="180"/>
      <c r="H2005" s="163"/>
      <c r="I2005" s="165"/>
      <c r="J2005" s="168"/>
      <c r="K2005" s="62"/>
      <c r="L2005" s="63"/>
      <c r="M2005" s="63"/>
      <c r="N2005" s="65"/>
      <c r="O2005" s="127"/>
      <c r="P2005" s="100"/>
      <c r="Q2005" s="63">
        <f t="shared" si="864"/>
        <v>0</v>
      </c>
      <c r="R2005" s="65"/>
      <c r="S2005" s="67"/>
      <c r="T2005" s="40"/>
      <c r="U2005" s="106">
        <f>IF(EXACT(O2005,Y2005),M2005,M2005*(1-'Расчет ПРЕДЗАКАЗ'!$D$10))</f>
        <v>0</v>
      </c>
      <c r="V2005" s="106">
        <f t="shared" si="865"/>
        <v>0</v>
      </c>
      <c r="W2005" s="106" t="e">
        <f>IF(EXACT(O2005,Y2005),M2005,M2005*(1-#REF!))</f>
        <v>#REF!</v>
      </c>
      <c r="X2005" s="106" t="e">
        <f t="shared" si="866"/>
        <v>#REF!</v>
      </c>
      <c r="Y2005" s="107" t="s">
        <v>72</v>
      </c>
      <c r="Z2005" s="103">
        <f t="shared" si="862"/>
        <v>0</v>
      </c>
      <c r="AA2005" s="103">
        <f t="shared" si="863"/>
        <v>0</v>
      </c>
      <c r="AB2005" s="128" t="str">
        <f t="shared" si="867"/>
        <v/>
      </c>
      <c r="AC2005" s="128" t="e">
        <f t="shared" si="868"/>
        <v>#REF!</v>
      </c>
    </row>
    <row r="2006" spans="1:29" ht="50.1" customHeight="1">
      <c r="A2006" s="172"/>
      <c r="B2006" s="172"/>
      <c r="C2006" s="175"/>
      <c r="D2006" s="175"/>
      <c r="E2006" s="132"/>
      <c r="F2006" s="178"/>
      <c r="G2006" s="181"/>
      <c r="H2006" s="164"/>
      <c r="I2006" s="166"/>
      <c r="J2006" s="169"/>
      <c r="K2006" s="62"/>
      <c r="L2006" s="63"/>
      <c r="M2006" s="63"/>
      <c r="N2006" s="65"/>
      <c r="O2006" s="127"/>
      <c r="P2006" s="100"/>
      <c r="Q2006" s="63">
        <f t="shared" si="864"/>
        <v>0</v>
      </c>
      <c r="R2006" s="65"/>
      <c r="S2006" s="64"/>
      <c r="T2006" s="40"/>
      <c r="U2006" s="106">
        <f>IF(EXACT(O2006,Y2006),M2006,M2006*(1-'Расчет ПРЕДЗАКАЗ'!$D$10))</f>
        <v>0</v>
      </c>
      <c r="V2006" s="106">
        <f t="shared" si="865"/>
        <v>0</v>
      </c>
      <c r="W2006" s="106" t="e">
        <f>IF(EXACT(O2006,Y2006),M2006,M2006*(1-#REF!))</f>
        <v>#REF!</v>
      </c>
      <c r="X2006" s="106" t="e">
        <f t="shared" si="866"/>
        <v>#REF!</v>
      </c>
      <c r="Y2006" s="107" t="s">
        <v>72</v>
      </c>
      <c r="Z2006" s="103">
        <f t="shared" si="862"/>
        <v>0</v>
      </c>
      <c r="AA2006" s="103">
        <f t="shared" si="863"/>
        <v>0</v>
      </c>
      <c r="AB2006" s="128" t="str">
        <f t="shared" si="867"/>
        <v/>
      </c>
      <c r="AC2006" s="128" t="e">
        <f t="shared" si="868"/>
        <v>#REF!</v>
      </c>
    </row>
    <row r="2007" spans="1:29" ht="11.25" customHeight="1" thickBot="1"/>
    <row r="2008" spans="1:29" ht="50.1" customHeight="1">
      <c r="A2008" s="170">
        <v>630</v>
      </c>
      <c r="B2008" s="170" t="s">
        <v>4895</v>
      </c>
      <c r="C2008" s="173" t="s">
        <v>4900</v>
      </c>
      <c r="D2008" s="173" t="s">
        <v>77</v>
      </c>
      <c r="E2008" s="131"/>
      <c r="F2008" s="196"/>
      <c r="G2008" s="179" t="s">
        <v>3112</v>
      </c>
      <c r="H2008" s="162" t="s">
        <v>4901</v>
      </c>
      <c r="I2008" s="195" t="s">
        <v>4902</v>
      </c>
      <c r="J2008" s="167" t="s">
        <v>19</v>
      </c>
      <c r="K2008" s="62" t="s">
        <v>587</v>
      </c>
      <c r="L2008" s="63">
        <v>7740</v>
      </c>
      <c r="M2008" s="63">
        <v>4838</v>
      </c>
      <c r="N2008" s="142" t="s">
        <v>4903</v>
      </c>
      <c r="O2008" s="127" t="s">
        <v>72</v>
      </c>
      <c r="P2008" s="100"/>
      <c r="Q2008" s="63">
        <f>P2008*M2008</f>
        <v>0</v>
      </c>
      <c r="R2008" s="64"/>
      <c r="S2008" s="67">
        <v>350</v>
      </c>
      <c r="T2008" s="61"/>
      <c r="U2008" s="106">
        <f>IF(EXACT(O2008,Y2008),M2008,M2008*(1-'Расчет ПРЕДЗАКАЗ'!$D$10))</f>
        <v>4838</v>
      </c>
      <c r="V2008" s="106">
        <f>P2008*U2008</f>
        <v>0</v>
      </c>
      <c r="W2008" s="106">
        <f>IF(EXACT(O2008,Y2008),M2008,M2008*(1-#REF!))</f>
        <v>4838</v>
      </c>
      <c r="X2008" s="106">
        <f>P2008*W2008</f>
        <v>0</v>
      </c>
      <c r="Y2008" s="107" t="s">
        <v>72</v>
      </c>
      <c r="Z2008" s="103">
        <f t="shared" ref="Z2008:Z2022" si="869">IF(EXACT(O2008,Y2008),Q2008,0)</f>
        <v>0</v>
      </c>
      <c r="AA2008" s="103">
        <f t="shared" ref="AA2008:AA2022" si="870">IF(Z2008=0,Q2008,0)</f>
        <v>0</v>
      </c>
      <c r="AB2008" s="128">
        <f>IF(U2008=0,"",L2008/U2008-1)</f>
        <v>0.59983464241422069</v>
      </c>
      <c r="AC2008" s="128">
        <f>IF(W2008=0,"",L2008/W2008-1)</f>
        <v>0.59983464241422069</v>
      </c>
    </row>
    <row r="2009" spans="1:29" ht="50.1" customHeight="1">
      <c r="A2009" s="171"/>
      <c r="B2009" s="171"/>
      <c r="C2009" s="174"/>
      <c r="D2009" s="174"/>
      <c r="E2009" s="131"/>
      <c r="F2009" s="177"/>
      <c r="G2009" s="180"/>
      <c r="H2009" s="163"/>
      <c r="I2009" s="165"/>
      <c r="J2009" s="168"/>
      <c r="K2009" s="62"/>
      <c r="L2009" s="63"/>
      <c r="M2009" s="63"/>
      <c r="N2009" s="142"/>
      <c r="O2009" s="127"/>
      <c r="P2009" s="100"/>
      <c r="Q2009" s="63">
        <f t="shared" ref="Q2009:Q2022" si="871">P2009*M2009</f>
        <v>0</v>
      </c>
      <c r="R2009" s="64"/>
      <c r="S2009" s="67"/>
      <c r="T2009" s="46"/>
      <c r="U2009" s="106">
        <f>IF(EXACT(O2009,Y2009),M2009,M2009*(1-'Расчет ПРЕДЗАКАЗ'!$D$10))</f>
        <v>0</v>
      </c>
      <c r="V2009" s="106">
        <f t="shared" ref="V2009:V2022" si="872">P2009*U2009</f>
        <v>0</v>
      </c>
      <c r="W2009" s="106" t="e">
        <f>IF(EXACT(O2009,Y2009),M2009,M2009*(1-#REF!))</f>
        <v>#REF!</v>
      </c>
      <c r="X2009" s="106" t="e">
        <f t="shared" ref="X2009:X2022" si="873">P2009*W2009</f>
        <v>#REF!</v>
      </c>
      <c r="Y2009" s="107" t="s">
        <v>72</v>
      </c>
      <c r="Z2009" s="103">
        <f t="shared" si="869"/>
        <v>0</v>
      </c>
      <c r="AA2009" s="103">
        <f t="shared" si="870"/>
        <v>0</v>
      </c>
      <c r="AB2009" s="128" t="str">
        <f t="shared" ref="AB2009:AB2022" si="874">IF(U2009=0,"",L2009/U2009-1)</f>
        <v/>
      </c>
      <c r="AC2009" s="128" t="e">
        <f t="shared" ref="AC2009:AC2022" si="875">IF(W2009=0,"",L2009/W2009-1)</f>
        <v>#REF!</v>
      </c>
    </row>
    <row r="2010" spans="1:29" ht="50.1" customHeight="1">
      <c r="A2010" s="171"/>
      <c r="B2010" s="171"/>
      <c r="C2010" s="174"/>
      <c r="D2010" s="174"/>
      <c r="E2010" s="131"/>
      <c r="F2010" s="177"/>
      <c r="G2010" s="180"/>
      <c r="H2010" s="163"/>
      <c r="I2010" s="165"/>
      <c r="J2010" s="168"/>
      <c r="K2010" s="62"/>
      <c r="L2010" s="63"/>
      <c r="M2010" s="63"/>
      <c r="N2010" s="142"/>
      <c r="O2010" s="127"/>
      <c r="P2010" s="100"/>
      <c r="Q2010" s="63">
        <f t="shared" si="871"/>
        <v>0</v>
      </c>
      <c r="R2010" s="64"/>
      <c r="S2010" s="67"/>
      <c r="T2010" s="46"/>
      <c r="U2010" s="106">
        <f>IF(EXACT(O2010,Y2010),M2010,M2010*(1-'Расчет ПРЕДЗАКАЗ'!$D$10))</f>
        <v>0</v>
      </c>
      <c r="V2010" s="106">
        <f t="shared" si="872"/>
        <v>0</v>
      </c>
      <c r="W2010" s="106" t="e">
        <f>IF(EXACT(O2010,Y2010),M2010,M2010*(1-#REF!))</f>
        <v>#REF!</v>
      </c>
      <c r="X2010" s="106" t="e">
        <f t="shared" si="873"/>
        <v>#REF!</v>
      </c>
      <c r="Y2010" s="107" t="s">
        <v>72</v>
      </c>
      <c r="Z2010" s="103">
        <f t="shared" si="869"/>
        <v>0</v>
      </c>
      <c r="AA2010" s="103">
        <f t="shared" si="870"/>
        <v>0</v>
      </c>
      <c r="AB2010" s="128" t="str">
        <f t="shared" si="874"/>
        <v/>
      </c>
      <c r="AC2010" s="128" t="e">
        <f t="shared" si="875"/>
        <v>#REF!</v>
      </c>
    </row>
    <row r="2011" spans="1:29" ht="50.1" customHeight="1">
      <c r="A2011" s="171"/>
      <c r="B2011" s="171"/>
      <c r="C2011" s="174"/>
      <c r="D2011" s="174"/>
      <c r="E2011" s="131"/>
      <c r="F2011" s="177"/>
      <c r="G2011" s="180"/>
      <c r="H2011" s="163"/>
      <c r="I2011" s="165"/>
      <c r="J2011" s="168"/>
      <c r="K2011" s="62"/>
      <c r="L2011" s="63"/>
      <c r="M2011" s="63"/>
      <c r="N2011" s="142"/>
      <c r="O2011" s="127"/>
      <c r="P2011" s="100"/>
      <c r="Q2011" s="63">
        <f t="shared" si="871"/>
        <v>0</v>
      </c>
      <c r="R2011" s="64"/>
      <c r="S2011" s="67"/>
      <c r="T2011" s="46"/>
      <c r="U2011" s="106">
        <f>IF(EXACT(O2011,Y2011),M2011,M2011*(1-'Расчет ПРЕДЗАКАЗ'!$D$10))</f>
        <v>0</v>
      </c>
      <c r="V2011" s="106">
        <f t="shared" si="872"/>
        <v>0</v>
      </c>
      <c r="W2011" s="106" t="e">
        <f>IF(EXACT(O2011,Y2011),M2011,M2011*(1-#REF!))</f>
        <v>#REF!</v>
      </c>
      <c r="X2011" s="106" t="e">
        <f t="shared" si="873"/>
        <v>#REF!</v>
      </c>
      <c r="Y2011" s="107" t="s">
        <v>72</v>
      </c>
      <c r="Z2011" s="103">
        <f t="shared" si="869"/>
        <v>0</v>
      </c>
      <c r="AA2011" s="103">
        <f t="shared" si="870"/>
        <v>0</v>
      </c>
      <c r="AB2011" s="128" t="str">
        <f t="shared" si="874"/>
        <v/>
      </c>
      <c r="AC2011" s="128" t="e">
        <f t="shared" si="875"/>
        <v>#REF!</v>
      </c>
    </row>
    <row r="2012" spans="1:29" ht="50.1" customHeight="1">
      <c r="A2012" s="171"/>
      <c r="B2012" s="171"/>
      <c r="C2012" s="174"/>
      <c r="D2012" s="174"/>
      <c r="E2012" s="131"/>
      <c r="F2012" s="177"/>
      <c r="G2012" s="180"/>
      <c r="H2012" s="163"/>
      <c r="I2012" s="165"/>
      <c r="J2012" s="168"/>
      <c r="K2012" s="62"/>
      <c r="L2012" s="63"/>
      <c r="M2012" s="63"/>
      <c r="N2012" s="142"/>
      <c r="O2012" s="127"/>
      <c r="P2012" s="100"/>
      <c r="Q2012" s="63">
        <f t="shared" si="871"/>
        <v>0</v>
      </c>
      <c r="R2012" s="64"/>
      <c r="S2012" s="67"/>
      <c r="T2012" s="46"/>
      <c r="U2012" s="106">
        <f>IF(EXACT(O2012,Y2012),M2012,M2012*(1-'Расчет ПРЕДЗАКАЗ'!$D$10))</f>
        <v>0</v>
      </c>
      <c r="V2012" s="106">
        <f t="shared" si="872"/>
        <v>0</v>
      </c>
      <c r="W2012" s="106" t="e">
        <f>IF(EXACT(O2012,Y2012),M2012,M2012*(1-#REF!))</f>
        <v>#REF!</v>
      </c>
      <c r="X2012" s="106" t="e">
        <f t="shared" si="873"/>
        <v>#REF!</v>
      </c>
      <c r="Y2012" s="107" t="s">
        <v>72</v>
      </c>
      <c r="Z2012" s="103">
        <f t="shared" si="869"/>
        <v>0</v>
      </c>
      <c r="AA2012" s="103">
        <f t="shared" si="870"/>
        <v>0</v>
      </c>
      <c r="AB2012" s="128" t="str">
        <f t="shared" si="874"/>
        <v/>
      </c>
      <c r="AC2012" s="128" t="e">
        <f t="shared" si="875"/>
        <v>#REF!</v>
      </c>
    </row>
    <row r="2013" spans="1:29" ht="50.1" customHeight="1">
      <c r="A2013" s="171"/>
      <c r="B2013" s="171"/>
      <c r="C2013" s="174"/>
      <c r="D2013" s="174"/>
      <c r="E2013" s="131"/>
      <c r="F2013" s="177"/>
      <c r="G2013" s="180"/>
      <c r="H2013" s="163"/>
      <c r="I2013" s="165"/>
      <c r="J2013" s="168"/>
      <c r="K2013" s="62"/>
      <c r="L2013" s="63"/>
      <c r="M2013" s="63"/>
      <c r="N2013" s="142"/>
      <c r="O2013" s="127"/>
      <c r="P2013" s="100"/>
      <c r="Q2013" s="63">
        <f t="shared" si="871"/>
        <v>0</v>
      </c>
      <c r="R2013" s="64"/>
      <c r="S2013" s="67"/>
      <c r="T2013" s="46"/>
      <c r="U2013" s="106">
        <f>IF(EXACT(O2013,Y2013),M2013,M2013*(1-'Расчет ПРЕДЗАКАЗ'!$D$10))</f>
        <v>0</v>
      </c>
      <c r="V2013" s="106">
        <f t="shared" si="872"/>
        <v>0</v>
      </c>
      <c r="W2013" s="106" t="e">
        <f>IF(EXACT(O2013,Y2013),M2013,M2013*(1-#REF!))</f>
        <v>#REF!</v>
      </c>
      <c r="X2013" s="106" t="e">
        <f t="shared" si="873"/>
        <v>#REF!</v>
      </c>
      <c r="Y2013" s="107" t="s">
        <v>72</v>
      </c>
      <c r="Z2013" s="103">
        <f t="shared" si="869"/>
        <v>0</v>
      </c>
      <c r="AA2013" s="103">
        <f t="shared" si="870"/>
        <v>0</v>
      </c>
      <c r="AB2013" s="128" t="str">
        <f t="shared" si="874"/>
        <v/>
      </c>
      <c r="AC2013" s="128" t="e">
        <f t="shared" si="875"/>
        <v>#REF!</v>
      </c>
    </row>
    <row r="2014" spans="1:29" ht="50.1" customHeight="1">
      <c r="A2014" s="171"/>
      <c r="B2014" s="171"/>
      <c r="C2014" s="174"/>
      <c r="D2014" s="174"/>
      <c r="E2014" s="131"/>
      <c r="F2014" s="177"/>
      <c r="G2014" s="180"/>
      <c r="H2014" s="163"/>
      <c r="I2014" s="165"/>
      <c r="J2014" s="168"/>
      <c r="K2014" s="62"/>
      <c r="L2014" s="63"/>
      <c r="M2014" s="63"/>
      <c r="N2014" s="142"/>
      <c r="O2014" s="127"/>
      <c r="P2014" s="100"/>
      <c r="Q2014" s="63">
        <f t="shared" si="871"/>
        <v>0</v>
      </c>
      <c r="R2014" s="64"/>
      <c r="S2014" s="67"/>
      <c r="T2014" s="46"/>
      <c r="U2014" s="106">
        <f>IF(EXACT(O2014,Y2014),M2014,M2014*(1-'Расчет ПРЕДЗАКАЗ'!$D$10))</f>
        <v>0</v>
      </c>
      <c r="V2014" s="106">
        <f t="shared" si="872"/>
        <v>0</v>
      </c>
      <c r="W2014" s="106" t="e">
        <f>IF(EXACT(O2014,Y2014),M2014,M2014*(1-#REF!))</f>
        <v>#REF!</v>
      </c>
      <c r="X2014" s="106" t="e">
        <f t="shared" si="873"/>
        <v>#REF!</v>
      </c>
      <c r="Y2014" s="107" t="s">
        <v>72</v>
      </c>
      <c r="Z2014" s="103">
        <f t="shared" si="869"/>
        <v>0</v>
      </c>
      <c r="AA2014" s="103">
        <f t="shared" si="870"/>
        <v>0</v>
      </c>
      <c r="AB2014" s="128" t="str">
        <f t="shared" si="874"/>
        <v/>
      </c>
      <c r="AC2014" s="128" t="e">
        <f t="shared" si="875"/>
        <v>#REF!</v>
      </c>
    </row>
    <row r="2015" spans="1:29" ht="50.1" customHeight="1">
      <c r="A2015" s="171"/>
      <c r="B2015" s="171"/>
      <c r="C2015" s="174"/>
      <c r="D2015" s="174"/>
      <c r="E2015" s="131"/>
      <c r="F2015" s="177"/>
      <c r="G2015" s="180"/>
      <c r="H2015" s="163"/>
      <c r="I2015" s="165"/>
      <c r="J2015" s="168"/>
      <c r="K2015" s="62"/>
      <c r="L2015" s="63"/>
      <c r="M2015" s="63"/>
      <c r="N2015" s="142"/>
      <c r="O2015" s="127"/>
      <c r="P2015" s="100"/>
      <c r="Q2015" s="63">
        <f t="shared" si="871"/>
        <v>0</v>
      </c>
      <c r="R2015" s="64"/>
      <c r="S2015" s="67"/>
      <c r="T2015" s="46"/>
      <c r="U2015" s="106">
        <f>IF(EXACT(O2015,Y2015),M2015,M2015*(1-'Расчет ПРЕДЗАКАЗ'!$D$10))</f>
        <v>0</v>
      </c>
      <c r="V2015" s="106">
        <f t="shared" si="872"/>
        <v>0</v>
      </c>
      <c r="W2015" s="106" t="e">
        <f>IF(EXACT(O2015,Y2015),M2015,M2015*(1-#REF!))</f>
        <v>#REF!</v>
      </c>
      <c r="X2015" s="106" t="e">
        <f t="shared" si="873"/>
        <v>#REF!</v>
      </c>
      <c r="Y2015" s="107" t="s">
        <v>72</v>
      </c>
      <c r="Z2015" s="103">
        <f t="shared" si="869"/>
        <v>0</v>
      </c>
      <c r="AA2015" s="103">
        <f t="shared" si="870"/>
        <v>0</v>
      </c>
      <c r="AB2015" s="128" t="str">
        <f t="shared" si="874"/>
        <v/>
      </c>
      <c r="AC2015" s="128" t="e">
        <f t="shared" si="875"/>
        <v>#REF!</v>
      </c>
    </row>
    <row r="2016" spans="1:29" ht="50.1" customHeight="1">
      <c r="A2016" s="171"/>
      <c r="B2016" s="171"/>
      <c r="C2016" s="174"/>
      <c r="D2016" s="174"/>
      <c r="E2016" s="131"/>
      <c r="F2016" s="177"/>
      <c r="G2016" s="180"/>
      <c r="H2016" s="163"/>
      <c r="I2016" s="165"/>
      <c r="J2016" s="168"/>
      <c r="K2016" s="62"/>
      <c r="L2016" s="63"/>
      <c r="M2016" s="63"/>
      <c r="N2016" s="142"/>
      <c r="O2016" s="127"/>
      <c r="P2016" s="100"/>
      <c r="Q2016" s="63">
        <f t="shared" si="871"/>
        <v>0</v>
      </c>
      <c r="R2016" s="64"/>
      <c r="S2016" s="67"/>
      <c r="T2016" s="46"/>
      <c r="U2016" s="106">
        <f>IF(EXACT(O2016,Y2016),M2016,M2016*(1-'Расчет ПРЕДЗАКАЗ'!$D$10))</f>
        <v>0</v>
      </c>
      <c r="V2016" s="106">
        <f t="shared" si="872"/>
        <v>0</v>
      </c>
      <c r="W2016" s="106" t="e">
        <f>IF(EXACT(O2016,Y2016),M2016,M2016*(1-#REF!))</f>
        <v>#REF!</v>
      </c>
      <c r="X2016" s="106" t="e">
        <f t="shared" si="873"/>
        <v>#REF!</v>
      </c>
      <c r="Y2016" s="107" t="s">
        <v>72</v>
      </c>
      <c r="Z2016" s="103">
        <f t="shared" si="869"/>
        <v>0</v>
      </c>
      <c r="AA2016" s="103">
        <f t="shared" si="870"/>
        <v>0</v>
      </c>
      <c r="AB2016" s="128" t="str">
        <f t="shared" si="874"/>
        <v/>
      </c>
      <c r="AC2016" s="128" t="e">
        <f t="shared" si="875"/>
        <v>#REF!</v>
      </c>
    </row>
    <row r="2017" spans="1:29" ht="50.1" customHeight="1">
      <c r="A2017" s="171"/>
      <c r="B2017" s="171"/>
      <c r="C2017" s="174"/>
      <c r="D2017" s="174"/>
      <c r="E2017" s="131"/>
      <c r="F2017" s="177"/>
      <c r="G2017" s="180"/>
      <c r="H2017" s="163"/>
      <c r="I2017" s="165"/>
      <c r="J2017" s="168"/>
      <c r="K2017" s="62"/>
      <c r="L2017" s="63"/>
      <c r="M2017" s="63"/>
      <c r="N2017" s="65"/>
      <c r="O2017" s="127"/>
      <c r="P2017" s="100"/>
      <c r="Q2017" s="63">
        <f t="shared" si="871"/>
        <v>0</v>
      </c>
      <c r="R2017" s="65"/>
      <c r="S2017" s="67"/>
      <c r="T2017" s="40"/>
      <c r="U2017" s="106">
        <f>IF(EXACT(O2017,Y2017),M2017,M2017*(1-'Расчет ПРЕДЗАКАЗ'!$D$10))</f>
        <v>0</v>
      </c>
      <c r="V2017" s="106">
        <f t="shared" si="872"/>
        <v>0</v>
      </c>
      <c r="W2017" s="106" t="e">
        <f>IF(EXACT(O2017,Y2017),M2017,M2017*(1-#REF!))</f>
        <v>#REF!</v>
      </c>
      <c r="X2017" s="106" t="e">
        <f t="shared" si="873"/>
        <v>#REF!</v>
      </c>
      <c r="Y2017" s="107" t="s">
        <v>72</v>
      </c>
      <c r="Z2017" s="103">
        <f t="shared" si="869"/>
        <v>0</v>
      </c>
      <c r="AA2017" s="103">
        <f t="shared" si="870"/>
        <v>0</v>
      </c>
      <c r="AB2017" s="128" t="str">
        <f t="shared" si="874"/>
        <v/>
      </c>
      <c r="AC2017" s="128" t="e">
        <f t="shared" si="875"/>
        <v>#REF!</v>
      </c>
    </row>
    <row r="2018" spans="1:29" ht="50.1" customHeight="1">
      <c r="A2018" s="171"/>
      <c r="B2018" s="171"/>
      <c r="C2018" s="174"/>
      <c r="D2018" s="174"/>
      <c r="E2018" s="131"/>
      <c r="F2018" s="177"/>
      <c r="G2018" s="180"/>
      <c r="H2018" s="163"/>
      <c r="I2018" s="165"/>
      <c r="J2018" s="168"/>
      <c r="K2018" s="62"/>
      <c r="L2018" s="63"/>
      <c r="M2018" s="63"/>
      <c r="N2018" s="65"/>
      <c r="O2018" s="127"/>
      <c r="P2018" s="100"/>
      <c r="Q2018" s="63">
        <f t="shared" si="871"/>
        <v>0</v>
      </c>
      <c r="R2018" s="65"/>
      <c r="S2018" s="67"/>
      <c r="T2018" s="40"/>
      <c r="U2018" s="106">
        <f>IF(EXACT(O2018,Y2018),M2018,M2018*(1-'Расчет ПРЕДЗАКАЗ'!$D$10))</f>
        <v>0</v>
      </c>
      <c r="V2018" s="106">
        <f t="shared" si="872"/>
        <v>0</v>
      </c>
      <c r="W2018" s="106" t="e">
        <f>IF(EXACT(O2018,Y2018),M2018,M2018*(1-#REF!))</f>
        <v>#REF!</v>
      </c>
      <c r="X2018" s="106" t="e">
        <f t="shared" si="873"/>
        <v>#REF!</v>
      </c>
      <c r="Y2018" s="107" t="s">
        <v>72</v>
      </c>
      <c r="Z2018" s="103">
        <f t="shared" si="869"/>
        <v>0</v>
      </c>
      <c r="AA2018" s="103">
        <f t="shared" si="870"/>
        <v>0</v>
      </c>
      <c r="AB2018" s="128" t="str">
        <f t="shared" si="874"/>
        <v/>
      </c>
      <c r="AC2018" s="128" t="e">
        <f t="shared" si="875"/>
        <v>#REF!</v>
      </c>
    </row>
    <row r="2019" spans="1:29" ht="50.1" customHeight="1">
      <c r="A2019" s="171"/>
      <c r="B2019" s="171"/>
      <c r="C2019" s="174"/>
      <c r="D2019" s="174"/>
      <c r="E2019" s="131"/>
      <c r="F2019" s="177"/>
      <c r="G2019" s="180"/>
      <c r="H2019" s="163"/>
      <c r="I2019" s="165"/>
      <c r="J2019" s="168"/>
      <c r="K2019" s="62"/>
      <c r="L2019" s="63"/>
      <c r="M2019" s="63"/>
      <c r="N2019" s="65"/>
      <c r="O2019" s="127"/>
      <c r="P2019" s="100"/>
      <c r="Q2019" s="63">
        <f t="shared" si="871"/>
        <v>0</v>
      </c>
      <c r="R2019" s="65"/>
      <c r="S2019" s="67"/>
      <c r="T2019" s="40"/>
      <c r="U2019" s="106">
        <f>IF(EXACT(O2019,Y2019),M2019,M2019*(1-'Расчет ПРЕДЗАКАЗ'!$D$10))</f>
        <v>0</v>
      </c>
      <c r="V2019" s="106">
        <f t="shared" si="872"/>
        <v>0</v>
      </c>
      <c r="W2019" s="106" t="e">
        <f>IF(EXACT(O2019,Y2019),M2019,M2019*(1-#REF!))</f>
        <v>#REF!</v>
      </c>
      <c r="X2019" s="106" t="e">
        <f t="shared" si="873"/>
        <v>#REF!</v>
      </c>
      <c r="Y2019" s="107" t="s">
        <v>72</v>
      </c>
      <c r="Z2019" s="103">
        <f t="shared" si="869"/>
        <v>0</v>
      </c>
      <c r="AA2019" s="103">
        <f t="shared" si="870"/>
        <v>0</v>
      </c>
      <c r="AB2019" s="128" t="str">
        <f t="shared" si="874"/>
        <v/>
      </c>
      <c r="AC2019" s="128" t="e">
        <f t="shared" si="875"/>
        <v>#REF!</v>
      </c>
    </row>
    <row r="2020" spans="1:29" ht="50.1" customHeight="1">
      <c r="A2020" s="171"/>
      <c r="B2020" s="171"/>
      <c r="C2020" s="174"/>
      <c r="D2020" s="174"/>
      <c r="E2020" s="131"/>
      <c r="F2020" s="177"/>
      <c r="G2020" s="180"/>
      <c r="H2020" s="163"/>
      <c r="I2020" s="165"/>
      <c r="J2020" s="168"/>
      <c r="K2020" s="62"/>
      <c r="L2020" s="63"/>
      <c r="M2020" s="63"/>
      <c r="N2020" s="65"/>
      <c r="O2020" s="127"/>
      <c r="P2020" s="100"/>
      <c r="Q2020" s="63">
        <f t="shared" si="871"/>
        <v>0</v>
      </c>
      <c r="R2020" s="65"/>
      <c r="S2020" s="67"/>
      <c r="T2020" s="40"/>
      <c r="U2020" s="106">
        <f>IF(EXACT(O2020,Y2020),M2020,M2020*(1-'Расчет ПРЕДЗАКАЗ'!$D$10))</f>
        <v>0</v>
      </c>
      <c r="V2020" s="106">
        <f t="shared" si="872"/>
        <v>0</v>
      </c>
      <c r="W2020" s="106" t="e">
        <f>IF(EXACT(O2020,Y2020),M2020,M2020*(1-#REF!))</f>
        <v>#REF!</v>
      </c>
      <c r="X2020" s="106" t="e">
        <f t="shared" si="873"/>
        <v>#REF!</v>
      </c>
      <c r="Y2020" s="107" t="s">
        <v>72</v>
      </c>
      <c r="Z2020" s="103">
        <f t="shared" si="869"/>
        <v>0</v>
      </c>
      <c r="AA2020" s="103">
        <f t="shared" si="870"/>
        <v>0</v>
      </c>
      <c r="AB2020" s="128" t="str">
        <f t="shared" si="874"/>
        <v/>
      </c>
      <c r="AC2020" s="128" t="e">
        <f t="shared" si="875"/>
        <v>#REF!</v>
      </c>
    </row>
    <row r="2021" spans="1:29" ht="50.1" customHeight="1">
      <c r="A2021" s="171"/>
      <c r="B2021" s="171"/>
      <c r="C2021" s="174"/>
      <c r="D2021" s="174"/>
      <c r="E2021" s="131"/>
      <c r="F2021" s="177"/>
      <c r="G2021" s="180"/>
      <c r="H2021" s="163"/>
      <c r="I2021" s="165"/>
      <c r="J2021" s="168"/>
      <c r="K2021" s="62"/>
      <c r="L2021" s="63"/>
      <c r="M2021" s="63"/>
      <c r="N2021" s="65"/>
      <c r="O2021" s="127"/>
      <c r="P2021" s="100"/>
      <c r="Q2021" s="63">
        <f t="shared" si="871"/>
        <v>0</v>
      </c>
      <c r="R2021" s="65"/>
      <c r="S2021" s="67"/>
      <c r="T2021" s="40"/>
      <c r="U2021" s="106">
        <f>IF(EXACT(O2021,Y2021),M2021,M2021*(1-'Расчет ПРЕДЗАКАЗ'!$D$10))</f>
        <v>0</v>
      </c>
      <c r="V2021" s="106">
        <f t="shared" si="872"/>
        <v>0</v>
      </c>
      <c r="W2021" s="106" t="e">
        <f>IF(EXACT(O2021,Y2021),M2021,M2021*(1-#REF!))</f>
        <v>#REF!</v>
      </c>
      <c r="X2021" s="106" t="e">
        <f t="shared" si="873"/>
        <v>#REF!</v>
      </c>
      <c r="Y2021" s="107" t="s">
        <v>72</v>
      </c>
      <c r="Z2021" s="103">
        <f t="shared" si="869"/>
        <v>0</v>
      </c>
      <c r="AA2021" s="103">
        <f t="shared" si="870"/>
        <v>0</v>
      </c>
      <c r="AB2021" s="128" t="str">
        <f t="shared" si="874"/>
        <v/>
      </c>
      <c r="AC2021" s="128" t="e">
        <f t="shared" si="875"/>
        <v>#REF!</v>
      </c>
    </row>
    <row r="2022" spans="1:29" ht="50.1" customHeight="1">
      <c r="A2022" s="172"/>
      <c r="B2022" s="172"/>
      <c r="C2022" s="175"/>
      <c r="D2022" s="175"/>
      <c r="E2022" s="132"/>
      <c r="F2022" s="178"/>
      <c r="G2022" s="181"/>
      <c r="H2022" s="164"/>
      <c r="I2022" s="166"/>
      <c r="J2022" s="169"/>
      <c r="K2022" s="62"/>
      <c r="L2022" s="63"/>
      <c r="M2022" s="63"/>
      <c r="N2022" s="65"/>
      <c r="O2022" s="127"/>
      <c r="P2022" s="100"/>
      <c r="Q2022" s="63">
        <f t="shared" si="871"/>
        <v>0</v>
      </c>
      <c r="R2022" s="65"/>
      <c r="S2022" s="64"/>
      <c r="T2022" s="40"/>
      <c r="U2022" s="106">
        <f>IF(EXACT(O2022,Y2022),M2022,M2022*(1-'Расчет ПРЕДЗАКАЗ'!$D$10))</f>
        <v>0</v>
      </c>
      <c r="V2022" s="106">
        <f t="shared" si="872"/>
        <v>0</v>
      </c>
      <c r="W2022" s="106" t="e">
        <f>IF(EXACT(O2022,Y2022),M2022,M2022*(1-#REF!))</f>
        <v>#REF!</v>
      </c>
      <c r="X2022" s="106" t="e">
        <f t="shared" si="873"/>
        <v>#REF!</v>
      </c>
      <c r="Y2022" s="107" t="s">
        <v>72</v>
      </c>
      <c r="Z2022" s="103">
        <f t="shared" si="869"/>
        <v>0</v>
      </c>
      <c r="AA2022" s="103">
        <f t="shared" si="870"/>
        <v>0</v>
      </c>
      <c r="AB2022" s="128" t="str">
        <f t="shared" si="874"/>
        <v/>
      </c>
      <c r="AC2022" s="128" t="e">
        <f t="shared" si="875"/>
        <v>#REF!</v>
      </c>
    </row>
    <row r="2023" spans="1:29" ht="11.25" customHeight="1" thickBot="1"/>
    <row r="2024" spans="1:29" ht="50.1" customHeight="1">
      <c r="A2024" s="170">
        <v>631</v>
      </c>
      <c r="B2024" s="170" t="s">
        <v>4895</v>
      </c>
      <c r="C2024" s="173" t="s">
        <v>4904</v>
      </c>
      <c r="D2024" s="173" t="s">
        <v>77</v>
      </c>
      <c r="E2024" s="131"/>
      <c r="F2024" s="196"/>
      <c r="G2024" s="179" t="s">
        <v>3112</v>
      </c>
      <c r="H2024" s="162" t="s">
        <v>4897</v>
      </c>
      <c r="I2024" s="195" t="s">
        <v>4905</v>
      </c>
      <c r="J2024" s="167" t="s">
        <v>19</v>
      </c>
      <c r="K2024" s="62" t="s">
        <v>587</v>
      </c>
      <c r="L2024" s="63">
        <v>8620</v>
      </c>
      <c r="M2024" s="63">
        <v>4787</v>
      </c>
      <c r="N2024" s="142" t="s">
        <v>4906</v>
      </c>
      <c r="O2024" s="127" t="s">
        <v>72</v>
      </c>
      <c r="P2024" s="100"/>
      <c r="Q2024" s="63">
        <f>P2024*M2024</f>
        <v>0</v>
      </c>
      <c r="R2024" s="64"/>
      <c r="S2024" s="67">
        <v>498</v>
      </c>
      <c r="T2024" s="61"/>
      <c r="U2024" s="106">
        <f>IF(EXACT(O2024,Y2024),M2024,M2024*(1-'Расчет ПРЕДЗАКАЗ'!$D$10))</f>
        <v>4787</v>
      </c>
      <c r="V2024" s="106">
        <f>P2024*U2024</f>
        <v>0</v>
      </c>
      <c r="W2024" s="106">
        <f>IF(EXACT(O2024,Y2024),M2024,M2024*(1-#REF!))</f>
        <v>4787</v>
      </c>
      <c r="X2024" s="106">
        <f>P2024*W2024</f>
        <v>0</v>
      </c>
      <c r="Y2024" s="107" t="s">
        <v>72</v>
      </c>
      <c r="Z2024" s="103">
        <f t="shared" ref="Z2024:Z2038" si="876">IF(EXACT(O2024,Y2024),Q2024,0)</f>
        <v>0</v>
      </c>
      <c r="AA2024" s="103">
        <f t="shared" ref="AA2024:AA2038" si="877">IF(Z2024=0,Q2024,0)</f>
        <v>0</v>
      </c>
      <c r="AB2024" s="128">
        <f>IF(U2024=0,"",L2024/U2024-1)</f>
        <v>0.80071025694589504</v>
      </c>
      <c r="AC2024" s="128">
        <f>IF(W2024=0,"",L2024/W2024-1)</f>
        <v>0.80071025694589504</v>
      </c>
    </row>
    <row r="2025" spans="1:29" ht="50.1" customHeight="1">
      <c r="A2025" s="171"/>
      <c r="B2025" s="171"/>
      <c r="C2025" s="174"/>
      <c r="D2025" s="174"/>
      <c r="E2025" s="131"/>
      <c r="F2025" s="177"/>
      <c r="G2025" s="180"/>
      <c r="H2025" s="163"/>
      <c r="I2025" s="165"/>
      <c r="J2025" s="168"/>
      <c r="K2025" s="62"/>
      <c r="L2025" s="63"/>
      <c r="M2025" s="63"/>
      <c r="N2025" s="142"/>
      <c r="O2025" s="127"/>
      <c r="P2025" s="100"/>
      <c r="Q2025" s="63">
        <f t="shared" ref="Q2025:Q2038" si="878">P2025*M2025</f>
        <v>0</v>
      </c>
      <c r="R2025" s="64"/>
      <c r="S2025" s="67"/>
      <c r="T2025" s="46"/>
      <c r="U2025" s="106">
        <f>IF(EXACT(O2025,Y2025),M2025,M2025*(1-'Расчет ПРЕДЗАКАЗ'!$D$10))</f>
        <v>0</v>
      </c>
      <c r="V2025" s="106">
        <f t="shared" ref="V2025:V2038" si="879">P2025*U2025</f>
        <v>0</v>
      </c>
      <c r="W2025" s="106" t="e">
        <f>IF(EXACT(O2025,Y2025),M2025,M2025*(1-#REF!))</f>
        <v>#REF!</v>
      </c>
      <c r="X2025" s="106" t="e">
        <f t="shared" ref="X2025:X2038" si="880">P2025*W2025</f>
        <v>#REF!</v>
      </c>
      <c r="Y2025" s="107" t="s">
        <v>72</v>
      </c>
      <c r="Z2025" s="103">
        <f t="shared" si="876"/>
        <v>0</v>
      </c>
      <c r="AA2025" s="103">
        <f t="shared" si="877"/>
        <v>0</v>
      </c>
      <c r="AB2025" s="128" t="str">
        <f t="shared" ref="AB2025:AB2038" si="881">IF(U2025=0,"",L2025/U2025-1)</f>
        <v/>
      </c>
      <c r="AC2025" s="128" t="e">
        <f t="shared" ref="AC2025:AC2038" si="882">IF(W2025=0,"",L2025/W2025-1)</f>
        <v>#REF!</v>
      </c>
    </row>
    <row r="2026" spans="1:29" ht="50.1" customHeight="1">
      <c r="A2026" s="171"/>
      <c r="B2026" s="171"/>
      <c r="C2026" s="174"/>
      <c r="D2026" s="174"/>
      <c r="E2026" s="131"/>
      <c r="F2026" s="177"/>
      <c r="G2026" s="180"/>
      <c r="H2026" s="163"/>
      <c r="I2026" s="165"/>
      <c r="J2026" s="168"/>
      <c r="K2026" s="62"/>
      <c r="L2026" s="63"/>
      <c r="M2026" s="63"/>
      <c r="N2026" s="142"/>
      <c r="O2026" s="127"/>
      <c r="P2026" s="100"/>
      <c r="Q2026" s="63">
        <f t="shared" si="878"/>
        <v>0</v>
      </c>
      <c r="R2026" s="64"/>
      <c r="S2026" s="67"/>
      <c r="T2026" s="46"/>
      <c r="U2026" s="106">
        <f>IF(EXACT(O2026,Y2026),M2026,M2026*(1-'Расчет ПРЕДЗАКАЗ'!$D$10))</f>
        <v>0</v>
      </c>
      <c r="V2026" s="106">
        <f t="shared" si="879"/>
        <v>0</v>
      </c>
      <c r="W2026" s="106" t="e">
        <f>IF(EXACT(O2026,Y2026),M2026,M2026*(1-#REF!))</f>
        <v>#REF!</v>
      </c>
      <c r="X2026" s="106" t="e">
        <f t="shared" si="880"/>
        <v>#REF!</v>
      </c>
      <c r="Y2026" s="107" t="s">
        <v>72</v>
      </c>
      <c r="Z2026" s="103">
        <f t="shared" si="876"/>
        <v>0</v>
      </c>
      <c r="AA2026" s="103">
        <f t="shared" si="877"/>
        <v>0</v>
      </c>
      <c r="AB2026" s="128" t="str">
        <f t="shared" si="881"/>
        <v/>
      </c>
      <c r="AC2026" s="128" t="e">
        <f t="shared" si="882"/>
        <v>#REF!</v>
      </c>
    </row>
    <row r="2027" spans="1:29" ht="50.1" customHeight="1">
      <c r="A2027" s="171"/>
      <c r="B2027" s="171"/>
      <c r="C2027" s="174"/>
      <c r="D2027" s="174"/>
      <c r="E2027" s="131"/>
      <c r="F2027" s="177"/>
      <c r="G2027" s="180"/>
      <c r="H2027" s="163"/>
      <c r="I2027" s="165"/>
      <c r="J2027" s="168"/>
      <c r="K2027" s="62"/>
      <c r="L2027" s="63"/>
      <c r="M2027" s="63"/>
      <c r="N2027" s="142"/>
      <c r="O2027" s="127"/>
      <c r="P2027" s="100"/>
      <c r="Q2027" s="63">
        <f t="shared" si="878"/>
        <v>0</v>
      </c>
      <c r="R2027" s="64"/>
      <c r="S2027" s="67"/>
      <c r="T2027" s="46"/>
      <c r="U2027" s="106">
        <f>IF(EXACT(O2027,Y2027),M2027,M2027*(1-'Расчет ПРЕДЗАКАЗ'!$D$10))</f>
        <v>0</v>
      </c>
      <c r="V2027" s="106">
        <f t="shared" si="879"/>
        <v>0</v>
      </c>
      <c r="W2027" s="106" t="e">
        <f>IF(EXACT(O2027,Y2027),M2027,M2027*(1-#REF!))</f>
        <v>#REF!</v>
      </c>
      <c r="X2027" s="106" t="e">
        <f t="shared" si="880"/>
        <v>#REF!</v>
      </c>
      <c r="Y2027" s="107" t="s">
        <v>72</v>
      </c>
      <c r="Z2027" s="103">
        <f t="shared" si="876"/>
        <v>0</v>
      </c>
      <c r="AA2027" s="103">
        <f t="shared" si="877"/>
        <v>0</v>
      </c>
      <c r="AB2027" s="128" t="str">
        <f t="shared" si="881"/>
        <v/>
      </c>
      <c r="AC2027" s="128" t="e">
        <f t="shared" si="882"/>
        <v>#REF!</v>
      </c>
    </row>
    <row r="2028" spans="1:29" ht="50.1" customHeight="1">
      <c r="A2028" s="171"/>
      <c r="B2028" s="171"/>
      <c r="C2028" s="174"/>
      <c r="D2028" s="174"/>
      <c r="E2028" s="131"/>
      <c r="F2028" s="177"/>
      <c r="G2028" s="180"/>
      <c r="H2028" s="163"/>
      <c r="I2028" s="165"/>
      <c r="J2028" s="168"/>
      <c r="K2028" s="62"/>
      <c r="L2028" s="63"/>
      <c r="M2028" s="63"/>
      <c r="N2028" s="142"/>
      <c r="O2028" s="127"/>
      <c r="P2028" s="100"/>
      <c r="Q2028" s="63">
        <f t="shared" si="878"/>
        <v>0</v>
      </c>
      <c r="R2028" s="64"/>
      <c r="S2028" s="67"/>
      <c r="T2028" s="46"/>
      <c r="U2028" s="106">
        <f>IF(EXACT(O2028,Y2028),M2028,M2028*(1-'Расчет ПРЕДЗАКАЗ'!$D$10))</f>
        <v>0</v>
      </c>
      <c r="V2028" s="106">
        <f t="shared" si="879"/>
        <v>0</v>
      </c>
      <c r="W2028" s="106" t="e">
        <f>IF(EXACT(O2028,Y2028),M2028,M2028*(1-#REF!))</f>
        <v>#REF!</v>
      </c>
      <c r="X2028" s="106" t="e">
        <f t="shared" si="880"/>
        <v>#REF!</v>
      </c>
      <c r="Y2028" s="107" t="s">
        <v>72</v>
      </c>
      <c r="Z2028" s="103">
        <f t="shared" si="876"/>
        <v>0</v>
      </c>
      <c r="AA2028" s="103">
        <f t="shared" si="877"/>
        <v>0</v>
      </c>
      <c r="AB2028" s="128" t="str">
        <f t="shared" si="881"/>
        <v/>
      </c>
      <c r="AC2028" s="128" t="e">
        <f t="shared" si="882"/>
        <v>#REF!</v>
      </c>
    </row>
    <row r="2029" spans="1:29" ht="50.1" customHeight="1">
      <c r="A2029" s="171"/>
      <c r="B2029" s="171"/>
      <c r="C2029" s="174"/>
      <c r="D2029" s="174"/>
      <c r="E2029" s="131"/>
      <c r="F2029" s="177"/>
      <c r="G2029" s="180"/>
      <c r="H2029" s="163"/>
      <c r="I2029" s="165"/>
      <c r="J2029" s="168"/>
      <c r="K2029" s="62"/>
      <c r="L2029" s="63"/>
      <c r="M2029" s="63"/>
      <c r="N2029" s="142"/>
      <c r="O2029" s="127"/>
      <c r="P2029" s="100"/>
      <c r="Q2029" s="63">
        <f t="shared" si="878"/>
        <v>0</v>
      </c>
      <c r="R2029" s="64"/>
      <c r="S2029" s="67"/>
      <c r="T2029" s="46"/>
      <c r="U2029" s="106">
        <f>IF(EXACT(O2029,Y2029),M2029,M2029*(1-'Расчет ПРЕДЗАКАЗ'!$D$10))</f>
        <v>0</v>
      </c>
      <c r="V2029" s="106">
        <f t="shared" si="879"/>
        <v>0</v>
      </c>
      <c r="W2029" s="106" t="e">
        <f>IF(EXACT(O2029,Y2029),M2029,M2029*(1-#REF!))</f>
        <v>#REF!</v>
      </c>
      <c r="X2029" s="106" t="e">
        <f t="shared" si="880"/>
        <v>#REF!</v>
      </c>
      <c r="Y2029" s="107" t="s">
        <v>72</v>
      </c>
      <c r="Z2029" s="103">
        <f t="shared" si="876"/>
        <v>0</v>
      </c>
      <c r="AA2029" s="103">
        <f t="shared" si="877"/>
        <v>0</v>
      </c>
      <c r="AB2029" s="128" t="str">
        <f t="shared" si="881"/>
        <v/>
      </c>
      <c r="AC2029" s="128" t="e">
        <f t="shared" si="882"/>
        <v>#REF!</v>
      </c>
    </row>
    <row r="2030" spans="1:29" ht="50.1" customHeight="1">
      <c r="A2030" s="171"/>
      <c r="B2030" s="171"/>
      <c r="C2030" s="174"/>
      <c r="D2030" s="174"/>
      <c r="E2030" s="131"/>
      <c r="F2030" s="177"/>
      <c r="G2030" s="180"/>
      <c r="H2030" s="163"/>
      <c r="I2030" s="165"/>
      <c r="J2030" s="168"/>
      <c r="K2030" s="62"/>
      <c r="L2030" s="63"/>
      <c r="M2030" s="63"/>
      <c r="N2030" s="142"/>
      <c r="O2030" s="127"/>
      <c r="P2030" s="100"/>
      <c r="Q2030" s="63">
        <f t="shared" si="878"/>
        <v>0</v>
      </c>
      <c r="R2030" s="64"/>
      <c r="S2030" s="67"/>
      <c r="T2030" s="46"/>
      <c r="U2030" s="106">
        <f>IF(EXACT(O2030,Y2030),M2030,M2030*(1-'Расчет ПРЕДЗАКАЗ'!$D$10))</f>
        <v>0</v>
      </c>
      <c r="V2030" s="106">
        <f t="shared" si="879"/>
        <v>0</v>
      </c>
      <c r="W2030" s="106" t="e">
        <f>IF(EXACT(O2030,Y2030),M2030,M2030*(1-#REF!))</f>
        <v>#REF!</v>
      </c>
      <c r="X2030" s="106" t="e">
        <f t="shared" si="880"/>
        <v>#REF!</v>
      </c>
      <c r="Y2030" s="107" t="s">
        <v>72</v>
      </c>
      <c r="Z2030" s="103">
        <f t="shared" si="876"/>
        <v>0</v>
      </c>
      <c r="AA2030" s="103">
        <f t="shared" si="877"/>
        <v>0</v>
      </c>
      <c r="AB2030" s="128" t="str">
        <f t="shared" si="881"/>
        <v/>
      </c>
      <c r="AC2030" s="128" t="e">
        <f t="shared" si="882"/>
        <v>#REF!</v>
      </c>
    </row>
    <row r="2031" spans="1:29" ht="50.1" customHeight="1">
      <c r="A2031" s="171"/>
      <c r="B2031" s="171"/>
      <c r="C2031" s="174"/>
      <c r="D2031" s="174"/>
      <c r="E2031" s="131"/>
      <c r="F2031" s="177"/>
      <c r="G2031" s="180"/>
      <c r="H2031" s="163"/>
      <c r="I2031" s="165"/>
      <c r="J2031" s="168"/>
      <c r="K2031" s="62"/>
      <c r="L2031" s="63"/>
      <c r="M2031" s="63"/>
      <c r="N2031" s="142"/>
      <c r="O2031" s="127"/>
      <c r="P2031" s="100"/>
      <c r="Q2031" s="63">
        <f t="shared" si="878"/>
        <v>0</v>
      </c>
      <c r="R2031" s="64"/>
      <c r="S2031" s="67"/>
      <c r="T2031" s="46"/>
      <c r="U2031" s="106">
        <f>IF(EXACT(O2031,Y2031),M2031,M2031*(1-'Расчет ПРЕДЗАКАЗ'!$D$10))</f>
        <v>0</v>
      </c>
      <c r="V2031" s="106">
        <f t="shared" si="879"/>
        <v>0</v>
      </c>
      <c r="W2031" s="106" t="e">
        <f>IF(EXACT(O2031,Y2031),M2031,M2031*(1-#REF!))</f>
        <v>#REF!</v>
      </c>
      <c r="X2031" s="106" t="e">
        <f t="shared" si="880"/>
        <v>#REF!</v>
      </c>
      <c r="Y2031" s="107" t="s">
        <v>72</v>
      </c>
      <c r="Z2031" s="103">
        <f t="shared" si="876"/>
        <v>0</v>
      </c>
      <c r="AA2031" s="103">
        <f t="shared" si="877"/>
        <v>0</v>
      </c>
      <c r="AB2031" s="128" t="str">
        <f t="shared" si="881"/>
        <v/>
      </c>
      <c r="AC2031" s="128" t="e">
        <f t="shared" si="882"/>
        <v>#REF!</v>
      </c>
    </row>
    <row r="2032" spans="1:29" ht="50.1" customHeight="1">
      <c r="A2032" s="171"/>
      <c r="B2032" s="171"/>
      <c r="C2032" s="174"/>
      <c r="D2032" s="174"/>
      <c r="E2032" s="131"/>
      <c r="F2032" s="177"/>
      <c r="G2032" s="180"/>
      <c r="H2032" s="163"/>
      <c r="I2032" s="165"/>
      <c r="J2032" s="168"/>
      <c r="K2032" s="62"/>
      <c r="L2032" s="63"/>
      <c r="M2032" s="63"/>
      <c r="N2032" s="142"/>
      <c r="O2032" s="127"/>
      <c r="P2032" s="100"/>
      <c r="Q2032" s="63">
        <f t="shared" si="878"/>
        <v>0</v>
      </c>
      <c r="R2032" s="64"/>
      <c r="S2032" s="67"/>
      <c r="T2032" s="46"/>
      <c r="U2032" s="106">
        <f>IF(EXACT(O2032,Y2032),M2032,M2032*(1-'Расчет ПРЕДЗАКАЗ'!$D$10))</f>
        <v>0</v>
      </c>
      <c r="V2032" s="106">
        <f t="shared" si="879"/>
        <v>0</v>
      </c>
      <c r="W2032" s="106" t="e">
        <f>IF(EXACT(O2032,Y2032),M2032,M2032*(1-#REF!))</f>
        <v>#REF!</v>
      </c>
      <c r="X2032" s="106" t="e">
        <f t="shared" si="880"/>
        <v>#REF!</v>
      </c>
      <c r="Y2032" s="107" t="s">
        <v>72</v>
      </c>
      <c r="Z2032" s="103">
        <f t="shared" si="876"/>
        <v>0</v>
      </c>
      <c r="AA2032" s="103">
        <f t="shared" si="877"/>
        <v>0</v>
      </c>
      <c r="AB2032" s="128" t="str">
        <f t="shared" si="881"/>
        <v/>
      </c>
      <c r="AC2032" s="128" t="e">
        <f t="shared" si="882"/>
        <v>#REF!</v>
      </c>
    </row>
    <row r="2033" spans="1:29" ht="50.1" customHeight="1">
      <c r="A2033" s="171"/>
      <c r="B2033" s="171"/>
      <c r="C2033" s="174"/>
      <c r="D2033" s="174"/>
      <c r="E2033" s="131"/>
      <c r="F2033" s="177"/>
      <c r="G2033" s="180"/>
      <c r="H2033" s="163"/>
      <c r="I2033" s="165"/>
      <c r="J2033" s="168"/>
      <c r="K2033" s="62"/>
      <c r="L2033" s="63"/>
      <c r="M2033" s="63"/>
      <c r="N2033" s="65"/>
      <c r="O2033" s="127"/>
      <c r="P2033" s="100"/>
      <c r="Q2033" s="63">
        <f t="shared" si="878"/>
        <v>0</v>
      </c>
      <c r="R2033" s="65"/>
      <c r="S2033" s="67"/>
      <c r="T2033" s="40"/>
      <c r="U2033" s="106">
        <f>IF(EXACT(O2033,Y2033),M2033,M2033*(1-'Расчет ПРЕДЗАКАЗ'!$D$10))</f>
        <v>0</v>
      </c>
      <c r="V2033" s="106">
        <f t="shared" si="879"/>
        <v>0</v>
      </c>
      <c r="W2033" s="106" t="e">
        <f>IF(EXACT(O2033,Y2033),M2033,M2033*(1-#REF!))</f>
        <v>#REF!</v>
      </c>
      <c r="X2033" s="106" t="e">
        <f t="shared" si="880"/>
        <v>#REF!</v>
      </c>
      <c r="Y2033" s="107" t="s">
        <v>72</v>
      </c>
      <c r="Z2033" s="103">
        <f t="shared" si="876"/>
        <v>0</v>
      </c>
      <c r="AA2033" s="103">
        <f t="shared" si="877"/>
        <v>0</v>
      </c>
      <c r="AB2033" s="128" t="str">
        <f t="shared" si="881"/>
        <v/>
      </c>
      <c r="AC2033" s="128" t="e">
        <f t="shared" si="882"/>
        <v>#REF!</v>
      </c>
    </row>
    <row r="2034" spans="1:29" ht="50.1" customHeight="1">
      <c r="A2034" s="171"/>
      <c r="B2034" s="171"/>
      <c r="C2034" s="174"/>
      <c r="D2034" s="174"/>
      <c r="E2034" s="131"/>
      <c r="F2034" s="177"/>
      <c r="G2034" s="180"/>
      <c r="H2034" s="163"/>
      <c r="I2034" s="165"/>
      <c r="J2034" s="168"/>
      <c r="K2034" s="62"/>
      <c r="L2034" s="63"/>
      <c r="M2034" s="63"/>
      <c r="N2034" s="65"/>
      <c r="O2034" s="127"/>
      <c r="P2034" s="100"/>
      <c r="Q2034" s="63">
        <f t="shared" si="878"/>
        <v>0</v>
      </c>
      <c r="R2034" s="65"/>
      <c r="S2034" s="67"/>
      <c r="T2034" s="40"/>
      <c r="U2034" s="106">
        <f>IF(EXACT(O2034,Y2034),M2034,M2034*(1-'Расчет ПРЕДЗАКАЗ'!$D$10))</f>
        <v>0</v>
      </c>
      <c r="V2034" s="106">
        <f t="shared" si="879"/>
        <v>0</v>
      </c>
      <c r="W2034" s="106" t="e">
        <f>IF(EXACT(O2034,Y2034),M2034,M2034*(1-#REF!))</f>
        <v>#REF!</v>
      </c>
      <c r="X2034" s="106" t="e">
        <f t="shared" si="880"/>
        <v>#REF!</v>
      </c>
      <c r="Y2034" s="107" t="s">
        <v>72</v>
      </c>
      <c r="Z2034" s="103">
        <f t="shared" si="876"/>
        <v>0</v>
      </c>
      <c r="AA2034" s="103">
        <f t="shared" si="877"/>
        <v>0</v>
      </c>
      <c r="AB2034" s="128" t="str">
        <f t="shared" si="881"/>
        <v/>
      </c>
      <c r="AC2034" s="128" t="e">
        <f t="shared" si="882"/>
        <v>#REF!</v>
      </c>
    </row>
    <row r="2035" spans="1:29" ht="50.1" customHeight="1">
      <c r="A2035" s="171"/>
      <c r="B2035" s="171"/>
      <c r="C2035" s="174"/>
      <c r="D2035" s="174"/>
      <c r="E2035" s="131"/>
      <c r="F2035" s="177"/>
      <c r="G2035" s="180"/>
      <c r="H2035" s="163"/>
      <c r="I2035" s="165"/>
      <c r="J2035" s="168"/>
      <c r="K2035" s="62"/>
      <c r="L2035" s="63"/>
      <c r="M2035" s="63"/>
      <c r="N2035" s="65"/>
      <c r="O2035" s="127"/>
      <c r="P2035" s="100"/>
      <c r="Q2035" s="63">
        <f t="shared" si="878"/>
        <v>0</v>
      </c>
      <c r="R2035" s="65"/>
      <c r="S2035" s="67"/>
      <c r="T2035" s="40"/>
      <c r="U2035" s="106">
        <f>IF(EXACT(O2035,Y2035),M2035,M2035*(1-'Расчет ПРЕДЗАКАЗ'!$D$10))</f>
        <v>0</v>
      </c>
      <c r="V2035" s="106">
        <f t="shared" si="879"/>
        <v>0</v>
      </c>
      <c r="W2035" s="106" t="e">
        <f>IF(EXACT(O2035,Y2035),M2035,M2035*(1-#REF!))</f>
        <v>#REF!</v>
      </c>
      <c r="X2035" s="106" t="e">
        <f t="shared" si="880"/>
        <v>#REF!</v>
      </c>
      <c r="Y2035" s="107" t="s">
        <v>72</v>
      </c>
      <c r="Z2035" s="103">
        <f t="shared" si="876"/>
        <v>0</v>
      </c>
      <c r="AA2035" s="103">
        <f t="shared" si="877"/>
        <v>0</v>
      </c>
      <c r="AB2035" s="128" t="str">
        <f t="shared" si="881"/>
        <v/>
      </c>
      <c r="AC2035" s="128" t="e">
        <f t="shared" si="882"/>
        <v>#REF!</v>
      </c>
    </row>
    <row r="2036" spans="1:29" ht="50.1" customHeight="1">
      <c r="A2036" s="171"/>
      <c r="B2036" s="171"/>
      <c r="C2036" s="174"/>
      <c r="D2036" s="174"/>
      <c r="E2036" s="131"/>
      <c r="F2036" s="177"/>
      <c r="G2036" s="180"/>
      <c r="H2036" s="163"/>
      <c r="I2036" s="165"/>
      <c r="J2036" s="168"/>
      <c r="K2036" s="62"/>
      <c r="L2036" s="63"/>
      <c r="M2036" s="63"/>
      <c r="N2036" s="65"/>
      <c r="O2036" s="127"/>
      <c r="P2036" s="100"/>
      <c r="Q2036" s="63">
        <f t="shared" si="878"/>
        <v>0</v>
      </c>
      <c r="R2036" s="65"/>
      <c r="S2036" s="67"/>
      <c r="T2036" s="40"/>
      <c r="U2036" s="106">
        <f>IF(EXACT(O2036,Y2036),M2036,M2036*(1-'Расчет ПРЕДЗАКАЗ'!$D$10))</f>
        <v>0</v>
      </c>
      <c r="V2036" s="106">
        <f t="shared" si="879"/>
        <v>0</v>
      </c>
      <c r="W2036" s="106" t="e">
        <f>IF(EXACT(O2036,Y2036),M2036,M2036*(1-#REF!))</f>
        <v>#REF!</v>
      </c>
      <c r="X2036" s="106" t="e">
        <f t="shared" si="880"/>
        <v>#REF!</v>
      </c>
      <c r="Y2036" s="107" t="s">
        <v>72</v>
      </c>
      <c r="Z2036" s="103">
        <f t="shared" si="876"/>
        <v>0</v>
      </c>
      <c r="AA2036" s="103">
        <f t="shared" si="877"/>
        <v>0</v>
      </c>
      <c r="AB2036" s="128" t="str">
        <f t="shared" si="881"/>
        <v/>
      </c>
      <c r="AC2036" s="128" t="e">
        <f t="shared" si="882"/>
        <v>#REF!</v>
      </c>
    </row>
    <row r="2037" spans="1:29" ht="50.1" customHeight="1">
      <c r="A2037" s="171"/>
      <c r="B2037" s="171"/>
      <c r="C2037" s="174"/>
      <c r="D2037" s="174"/>
      <c r="E2037" s="131"/>
      <c r="F2037" s="177"/>
      <c r="G2037" s="180"/>
      <c r="H2037" s="163"/>
      <c r="I2037" s="165"/>
      <c r="J2037" s="168"/>
      <c r="K2037" s="62"/>
      <c r="L2037" s="63"/>
      <c r="M2037" s="63"/>
      <c r="N2037" s="65"/>
      <c r="O2037" s="127"/>
      <c r="P2037" s="100"/>
      <c r="Q2037" s="63">
        <f t="shared" si="878"/>
        <v>0</v>
      </c>
      <c r="R2037" s="65"/>
      <c r="S2037" s="67"/>
      <c r="T2037" s="40"/>
      <c r="U2037" s="106">
        <f>IF(EXACT(O2037,Y2037),M2037,M2037*(1-'Расчет ПРЕДЗАКАЗ'!$D$10))</f>
        <v>0</v>
      </c>
      <c r="V2037" s="106">
        <f t="shared" si="879"/>
        <v>0</v>
      </c>
      <c r="W2037" s="106" t="e">
        <f>IF(EXACT(O2037,Y2037),M2037,M2037*(1-#REF!))</f>
        <v>#REF!</v>
      </c>
      <c r="X2037" s="106" t="e">
        <f t="shared" si="880"/>
        <v>#REF!</v>
      </c>
      <c r="Y2037" s="107" t="s">
        <v>72</v>
      </c>
      <c r="Z2037" s="103">
        <f t="shared" si="876"/>
        <v>0</v>
      </c>
      <c r="AA2037" s="103">
        <f t="shared" si="877"/>
        <v>0</v>
      </c>
      <c r="AB2037" s="128" t="str">
        <f t="shared" si="881"/>
        <v/>
      </c>
      <c r="AC2037" s="128" t="e">
        <f t="shared" si="882"/>
        <v>#REF!</v>
      </c>
    </row>
    <row r="2038" spans="1:29" ht="50.1" customHeight="1">
      <c r="A2038" s="172"/>
      <c r="B2038" s="172"/>
      <c r="C2038" s="175"/>
      <c r="D2038" s="175"/>
      <c r="E2038" s="132"/>
      <c r="F2038" s="178"/>
      <c r="G2038" s="181"/>
      <c r="H2038" s="164"/>
      <c r="I2038" s="166"/>
      <c r="J2038" s="169"/>
      <c r="K2038" s="62"/>
      <c r="L2038" s="63"/>
      <c r="M2038" s="63"/>
      <c r="N2038" s="65"/>
      <c r="O2038" s="127"/>
      <c r="P2038" s="100"/>
      <c r="Q2038" s="63">
        <f t="shared" si="878"/>
        <v>0</v>
      </c>
      <c r="R2038" s="65"/>
      <c r="S2038" s="64"/>
      <c r="T2038" s="40"/>
      <c r="U2038" s="106">
        <f>IF(EXACT(O2038,Y2038),M2038,M2038*(1-'Расчет ПРЕДЗАКАЗ'!$D$10))</f>
        <v>0</v>
      </c>
      <c r="V2038" s="106">
        <f t="shared" si="879"/>
        <v>0</v>
      </c>
      <c r="W2038" s="106" t="e">
        <f>IF(EXACT(O2038,Y2038),M2038,M2038*(1-#REF!))</f>
        <v>#REF!</v>
      </c>
      <c r="X2038" s="106" t="e">
        <f t="shared" si="880"/>
        <v>#REF!</v>
      </c>
      <c r="Y2038" s="107" t="s">
        <v>72</v>
      </c>
      <c r="Z2038" s="103">
        <f t="shared" si="876"/>
        <v>0</v>
      </c>
      <c r="AA2038" s="103">
        <f t="shared" si="877"/>
        <v>0</v>
      </c>
      <c r="AB2038" s="128" t="str">
        <f t="shared" si="881"/>
        <v/>
      </c>
      <c r="AC2038" s="128" t="e">
        <f t="shared" si="882"/>
        <v>#REF!</v>
      </c>
    </row>
    <row r="2039" spans="1:29" ht="11.25" customHeight="1" thickBot="1"/>
    <row r="2040" spans="1:29" ht="50.1" customHeight="1">
      <c r="A2040" s="170">
        <v>632</v>
      </c>
      <c r="B2040" s="170" t="s">
        <v>4895</v>
      </c>
      <c r="C2040" s="173" t="s">
        <v>4907</v>
      </c>
      <c r="D2040" s="173" t="s">
        <v>77</v>
      </c>
      <c r="E2040" s="131"/>
      <c r="F2040" s="196"/>
      <c r="G2040" s="179" t="s">
        <v>3112</v>
      </c>
      <c r="H2040" s="162" t="s">
        <v>4908</v>
      </c>
      <c r="I2040" s="195" t="s">
        <v>4909</v>
      </c>
      <c r="J2040" s="167" t="s">
        <v>19</v>
      </c>
      <c r="K2040" s="62" t="s">
        <v>587</v>
      </c>
      <c r="L2040" s="63">
        <v>5490</v>
      </c>
      <c r="M2040" s="63">
        <v>3424</v>
      </c>
      <c r="N2040" s="142" t="s">
        <v>4910</v>
      </c>
      <c r="O2040" s="127" t="s">
        <v>72</v>
      </c>
      <c r="P2040" s="100"/>
      <c r="Q2040" s="63">
        <f>P2040*M2040</f>
        <v>0</v>
      </c>
      <c r="R2040" s="64"/>
      <c r="S2040" s="67">
        <v>409</v>
      </c>
      <c r="T2040" s="61"/>
      <c r="U2040" s="106">
        <f>IF(EXACT(O2040,Y2040),M2040,M2040*(1-'Расчет ПРЕДЗАКАЗ'!$D$10))</f>
        <v>3424</v>
      </c>
      <c r="V2040" s="106">
        <f>P2040*U2040</f>
        <v>0</v>
      </c>
      <c r="W2040" s="106">
        <f>IF(EXACT(O2040,Y2040),M2040,M2040*(1-#REF!))</f>
        <v>3424</v>
      </c>
      <c r="X2040" s="106">
        <f>P2040*W2040</f>
        <v>0</v>
      </c>
      <c r="Y2040" s="107" t="s">
        <v>72</v>
      </c>
      <c r="Z2040" s="103">
        <f t="shared" ref="Z2040:Z2054" si="883">IF(EXACT(O2040,Y2040),Q2040,0)</f>
        <v>0</v>
      </c>
      <c r="AA2040" s="103">
        <f t="shared" ref="AA2040:AA2054" si="884">IF(Z2040=0,Q2040,0)</f>
        <v>0</v>
      </c>
      <c r="AB2040" s="128">
        <f>IF(U2040=0,"",L2040/U2040-1)</f>
        <v>0.60338785046728982</v>
      </c>
      <c r="AC2040" s="128">
        <f>IF(W2040=0,"",L2040/W2040-1)</f>
        <v>0.60338785046728982</v>
      </c>
    </row>
    <row r="2041" spans="1:29" ht="50.1" customHeight="1">
      <c r="A2041" s="171"/>
      <c r="B2041" s="171"/>
      <c r="C2041" s="174"/>
      <c r="D2041" s="174"/>
      <c r="E2041" s="131"/>
      <c r="F2041" s="177"/>
      <c r="G2041" s="180"/>
      <c r="H2041" s="163"/>
      <c r="I2041" s="165"/>
      <c r="J2041" s="168"/>
      <c r="K2041" s="62"/>
      <c r="L2041" s="63"/>
      <c r="M2041" s="63"/>
      <c r="N2041" s="142"/>
      <c r="O2041" s="127"/>
      <c r="P2041" s="100"/>
      <c r="Q2041" s="63">
        <f t="shared" ref="Q2041:Q2054" si="885">P2041*M2041</f>
        <v>0</v>
      </c>
      <c r="R2041" s="64"/>
      <c r="S2041" s="67"/>
      <c r="T2041" s="46"/>
      <c r="U2041" s="106">
        <f>IF(EXACT(O2041,Y2041),M2041,M2041*(1-'Расчет ПРЕДЗАКАЗ'!$D$10))</f>
        <v>0</v>
      </c>
      <c r="V2041" s="106">
        <f t="shared" ref="V2041:V2054" si="886">P2041*U2041</f>
        <v>0</v>
      </c>
      <c r="W2041" s="106" t="e">
        <f>IF(EXACT(O2041,Y2041),M2041,M2041*(1-#REF!))</f>
        <v>#REF!</v>
      </c>
      <c r="X2041" s="106" t="e">
        <f t="shared" ref="X2041:X2054" si="887">P2041*W2041</f>
        <v>#REF!</v>
      </c>
      <c r="Y2041" s="107" t="s">
        <v>72</v>
      </c>
      <c r="Z2041" s="103">
        <f t="shared" si="883"/>
        <v>0</v>
      </c>
      <c r="AA2041" s="103">
        <f t="shared" si="884"/>
        <v>0</v>
      </c>
      <c r="AB2041" s="128" t="str">
        <f t="shared" ref="AB2041:AB2054" si="888">IF(U2041=0,"",L2041/U2041-1)</f>
        <v/>
      </c>
      <c r="AC2041" s="128" t="e">
        <f t="shared" ref="AC2041:AC2054" si="889">IF(W2041=0,"",L2041/W2041-1)</f>
        <v>#REF!</v>
      </c>
    </row>
    <row r="2042" spans="1:29" ht="50.1" customHeight="1">
      <c r="A2042" s="171"/>
      <c r="B2042" s="171"/>
      <c r="C2042" s="174"/>
      <c r="D2042" s="174"/>
      <c r="E2042" s="131"/>
      <c r="F2042" s="177"/>
      <c r="G2042" s="180"/>
      <c r="H2042" s="163"/>
      <c r="I2042" s="165"/>
      <c r="J2042" s="168"/>
      <c r="K2042" s="62"/>
      <c r="L2042" s="63"/>
      <c r="M2042" s="63"/>
      <c r="N2042" s="142"/>
      <c r="O2042" s="127"/>
      <c r="P2042" s="100"/>
      <c r="Q2042" s="63">
        <f t="shared" si="885"/>
        <v>0</v>
      </c>
      <c r="R2042" s="64"/>
      <c r="S2042" s="67"/>
      <c r="T2042" s="46"/>
      <c r="U2042" s="106">
        <f>IF(EXACT(O2042,Y2042),M2042,M2042*(1-'Расчет ПРЕДЗАКАЗ'!$D$10))</f>
        <v>0</v>
      </c>
      <c r="V2042" s="106">
        <f t="shared" si="886"/>
        <v>0</v>
      </c>
      <c r="W2042" s="106" t="e">
        <f>IF(EXACT(O2042,Y2042),M2042,M2042*(1-#REF!))</f>
        <v>#REF!</v>
      </c>
      <c r="X2042" s="106" t="e">
        <f t="shared" si="887"/>
        <v>#REF!</v>
      </c>
      <c r="Y2042" s="107" t="s">
        <v>72</v>
      </c>
      <c r="Z2042" s="103">
        <f t="shared" si="883"/>
        <v>0</v>
      </c>
      <c r="AA2042" s="103">
        <f t="shared" si="884"/>
        <v>0</v>
      </c>
      <c r="AB2042" s="128" t="str">
        <f t="shared" si="888"/>
        <v/>
      </c>
      <c r="AC2042" s="128" t="e">
        <f t="shared" si="889"/>
        <v>#REF!</v>
      </c>
    </row>
    <row r="2043" spans="1:29" ht="50.1" customHeight="1">
      <c r="A2043" s="171"/>
      <c r="B2043" s="171"/>
      <c r="C2043" s="174"/>
      <c r="D2043" s="174"/>
      <c r="E2043" s="131"/>
      <c r="F2043" s="177"/>
      <c r="G2043" s="180"/>
      <c r="H2043" s="163"/>
      <c r="I2043" s="165"/>
      <c r="J2043" s="168"/>
      <c r="K2043" s="62"/>
      <c r="L2043" s="63"/>
      <c r="M2043" s="63"/>
      <c r="N2043" s="142"/>
      <c r="O2043" s="127"/>
      <c r="P2043" s="100"/>
      <c r="Q2043" s="63">
        <f t="shared" si="885"/>
        <v>0</v>
      </c>
      <c r="R2043" s="64"/>
      <c r="S2043" s="67"/>
      <c r="T2043" s="46"/>
      <c r="U2043" s="106">
        <f>IF(EXACT(O2043,Y2043),M2043,M2043*(1-'Расчет ПРЕДЗАКАЗ'!$D$10))</f>
        <v>0</v>
      </c>
      <c r="V2043" s="106">
        <f t="shared" si="886"/>
        <v>0</v>
      </c>
      <c r="W2043" s="106" t="e">
        <f>IF(EXACT(O2043,Y2043),M2043,M2043*(1-#REF!))</f>
        <v>#REF!</v>
      </c>
      <c r="X2043" s="106" t="e">
        <f t="shared" si="887"/>
        <v>#REF!</v>
      </c>
      <c r="Y2043" s="107" t="s">
        <v>72</v>
      </c>
      <c r="Z2043" s="103">
        <f t="shared" si="883"/>
        <v>0</v>
      </c>
      <c r="AA2043" s="103">
        <f t="shared" si="884"/>
        <v>0</v>
      </c>
      <c r="AB2043" s="128" t="str">
        <f t="shared" si="888"/>
        <v/>
      </c>
      <c r="AC2043" s="128" t="e">
        <f t="shared" si="889"/>
        <v>#REF!</v>
      </c>
    </row>
    <row r="2044" spans="1:29" ht="50.1" customHeight="1">
      <c r="A2044" s="171"/>
      <c r="B2044" s="171"/>
      <c r="C2044" s="174"/>
      <c r="D2044" s="174"/>
      <c r="E2044" s="131"/>
      <c r="F2044" s="177"/>
      <c r="G2044" s="180"/>
      <c r="H2044" s="163"/>
      <c r="I2044" s="165"/>
      <c r="J2044" s="168"/>
      <c r="K2044" s="62"/>
      <c r="L2044" s="63"/>
      <c r="M2044" s="63"/>
      <c r="N2044" s="142"/>
      <c r="O2044" s="127"/>
      <c r="P2044" s="100"/>
      <c r="Q2044" s="63">
        <f t="shared" si="885"/>
        <v>0</v>
      </c>
      <c r="R2044" s="64"/>
      <c r="S2044" s="67"/>
      <c r="T2044" s="46"/>
      <c r="U2044" s="106">
        <f>IF(EXACT(O2044,Y2044),M2044,M2044*(1-'Расчет ПРЕДЗАКАЗ'!$D$10))</f>
        <v>0</v>
      </c>
      <c r="V2044" s="106">
        <f t="shared" si="886"/>
        <v>0</v>
      </c>
      <c r="W2044" s="106" t="e">
        <f>IF(EXACT(O2044,Y2044),M2044,M2044*(1-#REF!))</f>
        <v>#REF!</v>
      </c>
      <c r="X2044" s="106" t="e">
        <f t="shared" si="887"/>
        <v>#REF!</v>
      </c>
      <c r="Y2044" s="107" t="s">
        <v>72</v>
      </c>
      <c r="Z2044" s="103">
        <f t="shared" si="883"/>
        <v>0</v>
      </c>
      <c r="AA2044" s="103">
        <f t="shared" si="884"/>
        <v>0</v>
      </c>
      <c r="AB2044" s="128" t="str">
        <f t="shared" si="888"/>
        <v/>
      </c>
      <c r="AC2044" s="128" t="e">
        <f t="shared" si="889"/>
        <v>#REF!</v>
      </c>
    </row>
    <row r="2045" spans="1:29" ht="50.1" customHeight="1">
      <c r="A2045" s="171"/>
      <c r="B2045" s="171"/>
      <c r="C2045" s="174"/>
      <c r="D2045" s="174"/>
      <c r="E2045" s="131"/>
      <c r="F2045" s="177"/>
      <c r="G2045" s="180"/>
      <c r="H2045" s="163"/>
      <c r="I2045" s="165"/>
      <c r="J2045" s="168"/>
      <c r="K2045" s="62"/>
      <c r="L2045" s="63"/>
      <c r="M2045" s="63"/>
      <c r="N2045" s="142"/>
      <c r="O2045" s="127"/>
      <c r="P2045" s="100"/>
      <c r="Q2045" s="63">
        <f t="shared" si="885"/>
        <v>0</v>
      </c>
      <c r="R2045" s="64"/>
      <c r="S2045" s="67"/>
      <c r="T2045" s="46"/>
      <c r="U2045" s="106">
        <f>IF(EXACT(O2045,Y2045),M2045,M2045*(1-'Расчет ПРЕДЗАКАЗ'!$D$10))</f>
        <v>0</v>
      </c>
      <c r="V2045" s="106">
        <f t="shared" si="886"/>
        <v>0</v>
      </c>
      <c r="W2045" s="106" t="e">
        <f>IF(EXACT(O2045,Y2045),M2045,M2045*(1-#REF!))</f>
        <v>#REF!</v>
      </c>
      <c r="X2045" s="106" t="e">
        <f t="shared" si="887"/>
        <v>#REF!</v>
      </c>
      <c r="Y2045" s="107" t="s">
        <v>72</v>
      </c>
      <c r="Z2045" s="103">
        <f t="shared" si="883"/>
        <v>0</v>
      </c>
      <c r="AA2045" s="103">
        <f t="shared" si="884"/>
        <v>0</v>
      </c>
      <c r="AB2045" s="128" t="str">
        <f t="shared" si="888"/>
        <v/>
      </c>
      <c r="AC2045" s="128" t="e">
        <f t="shared" si="889"/>
        <v>#REF!</v>
      </c>
    </row>
    <row r="2046" spans="1:29" ht="50.1" customHeight="1">
      <c r="A2046" s="171"/>
      <c r="B2046" s="171"/>
      <c r="C2046" s="174"/>
      <c r="D2046" s="174"/>
      <c r="E2046" s="131"/>
      <c r="F2046" s="177"/>
      <c r="G2046" s="180"/>
      <c r="H2046" s="163"/>
      <c r="I2046" s="165"/>
      <c r="J2046" s="168"/>
      <c r="K2046" s="62"/>
      <c r="L2046" s="63"/>
      <c r="M2046" s="63"/>
      <c r="N2046" s="142"/>
      <c r="O2046" s="127"/>
      <c r="P2046" s="100"/>
      <c r="Q2046" s="63">
        <f t="shared" si="885"/>
        <v>0</v>
      </c>
      <c r="R2046" s="64"/>
      <c r="S2046" s="67"/>
      <c r="T2046" s="46"/>
      <c r="U2046" s="106">
        <f>IF(EXACT(O2046,Y2046),M2046,M2046*(1-'Расчет ПРЕДЗАКАЗ'!$D$10))</f>
        <v>0</v>
      </c>
      <c r="V2046" s="106">
        <f t="shared" si="886"/>
        <v>0</v>
      </c>
      <c r="W2046" s="106" t="e">
        <f>IF(EXACT(O2046,Y2046),M2046,M2046*(1-#REF!))</f>
        <v>#REF!</v>
      </c>
      <c r="X2046" s="106" t="e">
        <f t="shared" si="887"/>
        <v>#REF!</v>
      </c>
      <c r="Y2046" s="107" t="s">
        <v>72</v>
      </c>
      <c r="Z2046" s="103">
        <f t="shared" si="883"/>
        <v>0</v>
      </c>
      <c r="AA2046" s="103">
        <f t="shared" si="884"/>
        <v>0</v>
      </c>
      <c r="AB2046" s="128" t="str">
        <f t="shared" si="888"/>
        <v/>
      </c>
      <c r="AC2046" s="128" t="e">
        <f t="shared" si="889"/>
        <v>#REF!</v>
      </c>
    </row>
    <row r="2047" spans="1:29" ht="50.1" customHeight="1">
      <c r="A2047" s="171"/>
      <c r="B2047" s="171"/>
      <c r="C2047" s="174"/>
      <c r="D2047" s="174"/>
      <c r="E2047" s="131"/>
      <c r="F2047" s="177"/>
      <c r="G2047" s="180"/>
      <c r="H2047" s="163"/>
      <c r="I2047" s="165"/>
      <c r="J2047" s="168"/>
      <c r="K2047" s="62"/>
      <c r="L2047" s="63"/>
      <c r="M2047" s="63"/>
      <c r="N2047" s="142"/>
      <c r="O2047" s="127"/>
      <c r="P2047" s="100"/>
      <c r="Q2047" s="63">
        <f t="shared" si="885"/>
        <v>0</v>
      </c>
      <c r="R2047" s="64"/>
      <c r="S2047" s="67"/>
      <c r="T2047" s="46"/>
      <c r="U2047" s="106">
        <f>IF(EXACT(O2047,Y2047),M2047,M2047*(1-'Расчет ПРЕДЗАКАЗ'!$D$10))</f>
        <v>0</v>
      </c>
      <c r="V2047" s="106">
        <f t="shared" si="886"/>
        <v>0</v>
      </c>
      <c r="W2047" s="106" t="e">
        <f>IF(EXACT(O2047,Y2047),M2047,M2047*(1-#REF!))</f>
        <v>#REF!</v>
      </c>
      <c r="X2047" s="106" t="e">
        <f t="shared" si="887"/>
        <v>#REF!</v>
      </c>
      <c r="Y2047" s="107" t="s">
        <v>72</v>
      </c>
      <c r="Z2047" s="103">
        <f t="shared" si="883"/>
        <v>0</v>
      </c>
      <c r="AA2047" s="103">
        <f t="shared" si="884"/>
        <v>0</v>
      </c>
      <c r="AB2047" s="128" t="str">
        <f t="shared" si="888"/>
        <v/>
      </c>
      <c r="AC2047" s="128" t="e">
        <f t="shared" si="889"/>
        <v>#REF!</v>
      </c>
    </row>
    <row r="2048" spans="1:29" ht="50.1" customHeight="1">
      <c r="A2048" s="171"/>
      <c r="B2048" s="171"/>
      <c r="C2048" s="174"/>
      <c r="D2048" s="174"/>
      <c r="E2048" s="131"/>
      <c r="F2048" s="177"/>
      <c r="G2048" s="180"/>
      <c r="H2048" s="163"/>
      <c r="I2048" s="165"/>
      <c r="J2048" s="168"/>
      <c r="K2048" s="62"/>
      <c r="L2048" s="63"/>
      <c r="M2048" s="63"/>
      <c r="N2048" s="142"/>
      <c r="O2048" s="127"/>
      <c r="P2048" s="100"/>
      <c r="Q2048" s="63">
        <f t="shared" si="885"/>
        <v>0</v>
      </c>
      <c r="R2048" s="64"/>
      <c r="S2048" s="67"/>
      <c r="T2048" s="46"/>
      <c r="U2048" s="106">
        <f>IF(EXACT(O2048,Y2048),M2048,M2048*(1-'Расчет ПРЕДЗАКАЗ'!$D$10))</f>
        <v>0</v>
      </c>
      <c r="V2048" s="106">
        <f t="shared" si="886"/>
        <v>0</v>
      </c>
      <c r="W2048" s="106" t="e">
        <f>IF(EXACT(O2048,Y2048),M2048,M2048*(1-#REF!))</f>
        <v>#REF!</v>
      </c>
      <c r="X2048" s="106" t="e">
        <f t="shared" si="887"/>
        <v>#REF!</v>
      </c>
      <c r="Y2048" s="107" t="s">
        <v>72</v>
      </c>
      <c r="Z2048" s="103">
        <f t="shared" si="883"/>
        <v>0</v>
      </c>
      <c r="AA2048" s="103">
        <f t="shared" si="884"/>
        <v>0</v>
      </c>
      <c r="AB2048" s="128" t="str">
        <f t="shared" si="888"/>
        <v/>
      </c>
      <c r="AC2048" s="128" t="e">
        <f t="shared" si="889"/>
        <v>#REF!</v>
      </c>
    </row>
    <row r="2049" spans="1:29" ht="50.1" customHeight="1">
      <c r="A2049" s="171"/>
      <c r="B2049" s="171"/>
      <c r="C2049" s="174"/>
      <c r="D2049" s="174"/>
      <c r="E2049" s="131"/>
      <c r="F2049" s="177"/>
      <c r="G2049" s="180"/>
      <c r="H2049" s="163"/>
      <c r="I2049" s="165"/>
      <c r="J2049" s="168"/>
      <c r="K2049" s="62"/>
      <c r="L2049" s="63"/>
      <c r="M2049" s="63"/>
      <c r="N2049" s="65"/>
      <c r="O2049" s="127"/>
      <c r="P2049" s="100"/>
      <c r="Q2049" s="63">
        <f t="shared" si="885"/>
        <v>0</v>
      </c>
      <c r="R2049" s="65"/>
      <c r="S2049" s="67"/>
      <c r="T2049" s="40"/>
      <c r="U2049" s="106">
        <f>IF(EXACT(O2049,Y2049),M2049,M2049*(1-'Расчет ПРЕДЗАКАЗ'!$D$10))</f>
        <v>0</v>
      </c>
      <c r="V2049" s="106">
        <f t="shared" si="886"/>
        <v>0</v>
      </c>
      <c r="W2049" s="106" t="e">
        <f>IF(EXACT(O2049,Y2049),M2049,M2049*(1-#REF!))</f>
        <v>#REF!</v>
      </c>
      <c r="X2049" s="106" t="e">
        <f t="shared" si="887"/>
        <v>#REF!</v>
      </c>
      <c r="Y2049" s="107" t="s">
        <v>72</v>
      </c>
      <c r="Z2049" s="103">
        <f t="shared" si="883"/>
        <v>0</v>
      </c>
      <c r="AA2049" s="103">
        <f t="shared" si="884"/>
        <v>0</v>
      </c>
      <c r="AB2049" s="128" t="str">
        <f t="shared" si="888"/>
        <v/>
      </c>
      <c r="AC2049" s="128" t="e">
        <f t="shared" si="889"/>
        <v>#REF!</v>
      </c>
    </row>
    <row r="2050" spans="1:29" ht="50.1" customHeight="1">
      <c r="A2050" s="171"/>
      <c r="B2050" s="171"/>
      <c r="C2050" s="174"/>
      <c r="D2050" s="174"/>
      <c r="E2050" s="131"/>
      <c r="F2050" s="177"/>
      <c r="G2050" s="180"/>
      <c r="H2050" s="163"/>
      <c r="I2050" s="165"/>
      <c r="J2050" s="168"/>
      <c r="K2050" s="62"/>
      <c r="L2050" s="63"/>
      <c r="M2050" s="63"/>
      <c r="N2050" s="65"/>
      <c r="O2050" s="127"/>
      <c r="P2050" s="100"/>
      <c r="Q2050" s="63">
        <f t="shared" si="885"/>
        <v>0</v>
      </c>
      <c r="R2050" s="65"/>
      <c r="S2050" s="67"/>
      <c r="T2050" s="40"/>
      <c r="U2050" s="106">
        <f>IF(EXACT(O2050,Y2050),M2050,M2050*(1-'Расчет ПРЕДЗАКАЗ'!$D$10))</f>
        <v>0</v>
      </c>
      <c r="V2050" s="106">
        <f t="shared" si="886"/>
        <v>0</v>
      </c>
      <c r="W2050" s="106" t="e">
        <f>IF(EXACT(O2050,Y2050),M2050,M2050*(1-#REF!))</f>
        <v>#REF!</v>
      </c>
      <c r="X2050" s="106" t="e">
        <f t="shared" si="887"/>
        <v>#REF!</v>
      </c>
      <c r="Y2050" s="107" t="s">
        <v>72</v>
      </c>
      <c r="Z2050" s="103">
        <f t="shared" si="883"/>
        <v>0</v>
      </c>
      <c r="AA2050" s="103">
        <f t="shared" si="884"/>
        <v>0</v>
      </c>
      <c r="AB2050" s="128" t="str">
        <f t="shared" si="888"/>
        <v/>
      </c>
      <c r="AC2050" s="128" t="e">
        <f t="shared" si="889"/>
        <v>#REF!</v>
      </c>
    </row>
    <row r="2051" spans="1:29" ht="50.1" customHeight="1">
      <c r="A2051" s="171"/>
      <c r="B2051" s="171"/>
      <c r="C2051" s="174"/>
      <c r="D2051" s="174"/>
      <c r="E2051" s="131"/>
      <c r="F2051" s="177"/>
      <c r="G2051" s="180"/>
      <c r="H2051" s="163"/>
      <c r="I2051" s="165"/>
      <c r="J2051" s="168"/>
      <c r="K2051" s="62"/>
      <c r="L2051" s="63"/>
      <c r="M2051" s="63"/>
      <c r="N2051" s="65"/>
      <c r="O2051" s="127"/>
      <c r="P2051" s="100"/>
      <c r="Q2051" s="63">
        <f t="shared" si="885"/>
        <v>0</v>
      </c>
      <c r="R2051" s="65"/>
      <c r="S2051" s="67"/>
      <c r="T2051" s="40"/>
      <c r="U2051" s="106">
        <f>IF(EXACT(O2051,Y2051),M2051,M2051*(1-'Расчет ПРЕДЗАКАЗ'!$D$10))</f>
        <v>0</v>
      </c>
      <c r="V2051" s="106">
        <f t="shared" si="886"/>
        <v>0</v>
      </c>
      <c r="W2051" s="106" t="e">
        <f>IF(EXACT(O2051,Y2051),M2051,M2051*(1-#REF!))</f>
        <v>#REF!</v>
      </c>
      <c r="X2051" s="106" t="e">
        <f t="shared" si="887"/>
        <v>#REF!</v>
      </c>
      <c r="Y2051" s="107" t="s">
        <v>72</v>
      </c>
      <c r="Z2051" s="103">
        <f t="shared" si="883"/>
        <v>0</v>
      </c>
      <c r="AA2051" s="103">
        <f t="shared" si="884"/>
        <v>0</v>
      </c>
      <c r="AB2051" s="128" t="str">
        <f t="shared" si="888"/>
        <v/>
      </c>
      <c r="AC2051" s="128" t="e">
        <f t="shared" si="889"/>
        <v>#REF!</v>
      </c>
    </row>
    <row r="2052" spans="1:29" ht="50.1" customHeight="1">
      <c r="A2052" s="171"/>
      <c r="B2052" s="171"/>
      <c r="C2052" s="174"/>
      <c r="D2052" s="174"/>
      <c r="E2052" s="131"/>
      <c r="F2052" s="177"/>
      <c r="G2052" s="180"/>
      <c r="H2052" s="163"/>
      <c r="I2052" s="165"/>
      <c r="J2052" s="168"/>
      <c r="K2052" s="62"/>
      <c r="L2052" s="63"/>
      <c r="M2052" s="63"/>
      <c r="N2052" s="65"/>
      <c r="O2052" s="127"/>
      <c r="P2052" s="100"/>
      <c r="Q2052" s="63">
        <f t="shared" si="885"/>
        <v>0</v>
      </c>
      <c r="R2052" s="65"/>
      <c r="S2052" s="67"/>
      <c r="T2052" s="40"/>
      <c r="U2052" s="106">
        <f>IF(EXACT(O2052,Y2052),M2052,M2052*(1-'Расчет ПРЕДЗАКАЗ'!$D$10))</f>
        <v>0</v>
      </c>
      <c r="V2052" s="106">
        <f t="shared" si="886"/>
        <v>0</v>
      </c>
      <c r="W2052" s="106" t="e">
        <f>IF(EXACT(O2052,Y2052),M2052,M2052*(1-#REF!))</f>
        <v>#REF!</v>
      </c>
      <c r="X2052" s="106" t="e">
        <f t="shared" si="887"/>
        <v>#REF!</v>
      </c>
      <c r="Y2052" s="107" t="s">
        <v>72</v>
      </c>
      <c r="Z2052" s="103">
        <f t="shared" si="883"/>
        <v>0</v>
      </c>
      <c r="AA2052" s="103">
        <f t="shared" si="884"/>
        <v>0</v>
      </c>
      <c r="AB2052" s="128" t="str">
        <f t="shared" si="888"/>
        <v/>
      </c>
      <c r="AC2052" s="128" t="e">
        <f t="shared" si="889"/>
        <v>#REF!</v>
      </c>
    </row>
    <row r="2053" spans="1:29" ht="50.1" customHeight="1">
      <c r="A2053" s="171"/>
      <c r="B2053" s="171"/>
      <c r="C2053" s="174"/>
      <c r="D2053" s="174"/>
      <c r="E2053" s="131"/>
      <c r="F2053" s="177"/>
      <c r="G2053" s="180"/>
      <c r="H2053" s="163"/>
      <c r="I2053" s="165"/>
      <c r="J2053" s="168"/>
      <c r="K2053" s="62"/>
      <c r="L2053" s="63"/>
      <c r="M2053" s="63"/>
      <c r="N2053" s="65"/>
      <c r="O2053" s="127"/>
      <c r="P2053" s="100"/>
      <c r="Q2053" s="63">
        <f t="shared" si="885"/>
        <v>0</v>
      </c>
      <c r="R2053" s="65"/>
      <c r="S2053" s="67"/>
      <c r="T2053" s="40"/>
      <c r="U2053" s="106">
        <f>IF(EXACT(O2053,Y2053),M2053,M2053*(1-'Расчет ПРЕДЗАКАЗ'!$D$10))</f>
        <v>0</v>
      </c>
      <c r="V2053" s="106">
        <f t="shared" si="886"/>
        <v>0</v>
      </c>
      <c r="W2053" s="106" t="e">
        <f>IF(EXACT(O2053,Y2053),M2053,M2053*(1-#REF!))</f>
        <v>#REF!</v>
      </c>
      <c r="X2053" s="106" t="e">
        <f t="shared" si="887"/>
        <v>#REF!</v>
      </c>
      <c r="Y2053" s="107" t="s">
        <v>72</v>
      </c>
      <c r="Z2053" s="103">
        <f t="shared" si="883"/>
        <v>0</v>
      </c>
      <c r="AA2053" s="103">
        <f t="shared" si="884"/>
        <v>0</v>
      </c>
      <c r="AB2053" s="128" t="str">
        <f t="shared" si="888"/>
        <v/>
      </c>
      <c r="AC2053" s="128" t="e">
        <f t="shared" si="889"/>
        <v>#REF!</v>
      </c>
    </row>
    <row r="2054" spans="1:29" ht="50.1" customHeight="1">
      <c r="A2054" s="172"/>
      <c r="B2054" s="172"/>
      <c r="C2054" s="175"/>
      <c r="D2054" s="175"/>
      <c r="E2054" s="132"/>
      <c r="F2054" s="178"/>
      <c r="G2054" s="181"/>
      <c r="H2054" s="164"/>
      <c r="I2054" s="166"/>
      <c r="J2054" s="169"/>
      <c r="K2054" s="62"/>
      <c r="L2054" s="63"/>
      <c r="M2054" s="63"/>
      <c r="N2054" s="65"/>
      <c r="O2054" s="127"/>
      <c r="P2054" s="100"/>
      <c r="Q2054" s="63">
        <f t="shared" si="885"/>
        <v>0</v>
      </c>
      <c r="R2054" s="65"/>
      <c r="S2054" s="64"/>
      <c r="T2054" s="40"/>
      <c r="U2054" s="106">
        <f>IF(EXACT(O2054,Y2054),M2054,M2054*(1-'Расчет ПРЕДЗАКАЗ'!$D$10))</f>
        <v>0</v>
      </c>
      <c r="V2054" s="106">
        <f t="shared" si="886"/>
        <v>0</v>
      </c>
      <c r="W2054" s="106" t="e">
        <f>IF(EXACT(O2054,Y2054),M2054,M2054*(1-#REF!))</f>
        <v>#REF!</v>
      </c>
      <c r="X2054" s="106" t="e">
        <f t="shared" si="887"/>
        <v>#REF!</v>
      </c>
      <c r="Y2054" s="107" t="s">
        <v>72</v>
      </c>
      <c r="Z2054" s="103">
        <f t="shared" si="883"/>
        <v>0</v>
      </c>
      <c r="AA2054" s="103">
        <f t="shared" si="884"/>
        <v>0</v>
      </c>
      <c r="AB2054" s="128" t="str">
        <f t="shared" si="888"/>
        <v/>
      </c>
      <c r="AC2054" s="128" t="e">
        <f t="shared" si="889"/>
        <v>#REF!</v>
      </c>
    </row>
    <row r="2055" spans="1:29" ht="11.25" customHeight="1" thickBot="1"/>
    <row r="2056" spans="1:29" ht="50.1" customHeight="1">
      <c r="A2056" s="170">
        <v>633</v>
      </c>
      <c r="B2056" s="170" t="s">
        <v>4895</v>
      </c>
      <c r="C2056" s="173" t="s">
        <v>4911</v>
      </c>
      <c r="D2056" s="173" t="s">
        <v>77</v>
      </c>
      <c r="E2056" s="131"/>
      <c r="F2056" s="196"/>
      <c r="G2056" s="179" t="s">
        <v>3112</v>
      </c>
      <c r="H2056" s="162" t="s">
        <v>4897</v>
      </c>
      <c r="I2056" s="195" t="s">
        <v>4912</v>
      </c>
      <c r="J2056" s="167" t="s">
        <v>19</v>
      </c>
      <c r="K2056" s="62" t="s">
        <v>587</v>
      </c>
      <c r="L2056" s="63">
        <v>6250</v>
      </c>
      <c r="M2056" s="63">
        <v>3475</v>
      </c>
      <c r="N2056" s="142" t="s">
        <v>4913</v>
      </c>
      <c r="O2056" s="127" t="s">
        <v>72</v>
      </c>
      <c r="P2056" s="100"/>
      <c r="Q2056" s="63">
        <f>P2056*M2056</f>
        <v>0</v>
      </c>
      <c r="R2056" s="64"/>
      <c r="S2056" s="67">
        <v>1197</v>
      </c>
      <c r="T2056" s="61"/>
      <c r="U2056" s="106">
        <f>IF(EXACT(O2056,Y2056),M2056,M2056*(1-'Расчет ПРЕДЗАКАЗ'!$D$10))</f>
        <v>3475</v>
      </c>
      <c r="V2056" s="106">
        <f>P2056*U2056</f>
        <v>0</v>
      </c>
      <c r="W2056" s="106">
        <f>IF(EXACT(O2056,Y2056),M2056,M2056*(1-#REF!))</f>
        <v>3475</v>
      </c>
      <c r="X2056" s="106">
        <f>P2056*W2056</f>
        <v>0</v>
      </c>
      <c r="Y2056" s="107" t="s">
        <v>72</v>
      </c>
      <c r="Z2056" s="103">
        <f t="shared" ref="Z2056:Z2070" si="890">IF(EXACT(O2056,Y2056),Q2056,0)</f>
        <v>0</v>
      </c>
      <c r="AA2056" s="103">
        <f t="shared" ref="AA2056:AA2070" si="891">IF(Z2056=0,Q2056,0)</f>
        <v>0</v>
      </c>
      <c r="AB2056" s="128">
        <f>IF(U2056=0,"",L2056/U2056-1)</f>
        <v>0.79856115107913661</v>
      </c>
      <c r="AC2056" s="128">
        <f>IF(W2056=0,"",L2056/W2056-1)</f>
        <v>0.79856115107913661</v>
      </c>
    </row>
    <row r="2057" spans="1:29" ht="50.1" customHeight="1">
      <c r="A2057" s="171"/>
      <c r="B2057" s="171"/>
      <c r="C2057" s="174"/>
      <c r="D2057" s="174"/>
      <c r="E2057" s="131"/>
      <c r="F2057" s="177"/>
      <c r="G2057" s="180"/>
      <c r="H2057" s="163"/>
      <c r="I2057" s="165"/>
      <c r="J2057" s="168"/>
      <c r="K2057" s="62"/>
      <c r="L2057" s="63"/>
      <c r="M2057" s="63"/>
      <c r="N2057" s="142"/>
      <c r="O2057" s="127"/>
      <c r="P2057" s="100"/>
      <c r="Q2057" s="63">
        <f t="shared" ref="Q2057:Q2070" si="892">P2057*M2057</f>
        <v>0</v>
      </c>
      <c r="R2057" s="64"/>
      <c r="S2057" s="67"/>
      <c r="T2057" s="46"/>
      <c r="U2057" s="106">
        <f>IF(EXACT(O2057,Y2057),M2057,M2057*(1-'Расчет ПРЕДЗАКАЗ'!$D$10))</f>
        <v>0</v>
      </c>
      <c r="V2057" s="106">
        <f t="shared" ref="V2057:V2070" si="893">P2057*U2057</f>
        <v>0</v>
      </c>
      <c r="W2057" s="106" t="e">
        <f>IF(EXACT(O2057,Y2057),M2057,M2057*(1-#REF!))</f>
        <v>#REF!</v>
      </c>
      <c r="X2057" s="106" t="e">
        <f t="shared" ref="X2057:X2070" si="894">P2057*W2057</f>
        <v>#REF!</v>
      </c>
      <c r="Y2057" s="107" t="s">
        <v>72</v>
      </c>
      <c r="Z2057" s="103">
        <f t="shared" si="890"/>
        <v>0</v>
      </c>
      <c r="AA2057" s="103">
        <f t="shared" si="891"/>
        <v>0</v>
      </c>
      <c r="AB2057" s="128" t="str">
        <f t="shared" ref="AB2057:AB2070" si="895">IF(U2057=0,"",L2057/U2057-1)</f>
        <v/>
      </c>
      <c r="AC2057" s="128" t="e">
        <f t="shared" ref="AC2057:AC2070" si="896">IF(W2057=0,"",L2057/W2057-1)</f>
        <v>#REF!</v>
      </c>
    </row>
    <row r="2058" spans="1:29" ht="50.1" customHeight="1">
      <c r="A2058" s="171"/>
      <c r="B2058" s="171"/>
      <c r="C2058" s="174"/>
      <c r="D2058" s="174"/>
      <c r="E2058" s="131"/>
      <c r="F2058" s="177"/>
      <c r="G2058" s="180"/>
      <c r="H2058" s="163"/>
      <c r="I2058" s="165"/>
      <c r="J2058" s="168"/>
      <c r="K2058" s="62"/>
      <c r="L2058" s="63"/>
      <c r="M2058" s="63"/>
      <c r="N2058" s="142"/>
      <c r="O2058" s="127"/>
      <c r="P2058" s="100"/>
      <c r="Q2058" s="63">
        <f t="shared" si="892"/>
        <v>0</v>
      </c>
      <c r="R2058" s="64"/>
      <c r="S2058" s="67"/>
      <c r="T2058" s="46"/>
      <c r="U2058" s="106">
        <f>IF(EXACT(O2058,Y2058),M2058,M2058*(1-'Расчет ПРЕДЗАКАЗ'!$D$10))</f>
        <v>0</v>
      </c>
      <c r="V2058" s="106">
        <f t="shared" si="893"/>
        <v>0</v>
      </c>
      <c r="W2058" s="106" t="e">
        <f>IF(EXACT(O2058,Y2058),M2058,M2058*(1-#REF!))</f>
        <v>#REF!</v>
      </c>
      <c r="X2058" s="106" t="e">
        <f t="shared" si="894"/>
        <v>#REF!</v>
      </c>
      <c r="Y2058" s="107" t="s">
        <v>72</v>
      </c>
      <c r="Z2058" s="103">
        <f t="shared" si="890"/>
        <v>0</v>
      </c>
      <c r="AA2058" s="103">
        <f t="shared" si="891"/>
        <v>0</v>
      </c>
      <c r="AB2058" s="128" t="str">
        <f t="shared" si="895"/>
        <v/>
      </c>
      <c r="AC2058" s="128" t="e">
        <f t="shared" si="896"/>
        <v>#REF!</v>
      </c>
    </row>
    <row r="2059" spans="1:29" ht="50.1" customHeight="1">
      <c r="A2059" s="171"/>
      <c r="B2059" s="171"/>
      <c r="C2059" s="174"/>
      <c r="D2059" s="174"/>
      <c r="E2059" s="131"/>
      <c r="F2059" s="177"/>
      <c r="G2059" s="180"/>
      <c r="H2059" s="163"/>
      <c r="I2059" s="165"/>
      <c r="J2059" s="168"/>
      <c r="K2059" s="62"/>
      <c r="L2059" s="63"/>
      <c r="M2059" s="63"/>
      <c r="N2059" s="142"/>
      <c r="O2059" s="127"/>
      <c r="P2059" s="100"/>
      <c r="Q2059" s="63">
        <f t="shared" si="892"/>
        <v>0</v>
      </c>
      <c r="R2059" s="64"/>
      <c r="S2059" s="67"/>
      <c r="T2059" s="46"/>
      <c r="U2059" s="106">
        <f>IF(EXACT(O2059,Y2059),M2059,M2059*(1-'Расчет ПРЕДЗАКАЗ'!$D$10))</f>
        <v>0</v>
      </c>
      <c r="V2059" s="106">
        <f t="shared" si="893"/>
        <v>0</v>
      </c>
      <c r="W2059" s="106" t="e">
        <f>IF(EXACT(O2059,Y2059),M2059,M2059*(1-#REF!))</f>
        <v>#REF!</v>
      </c>
      <c r="X2059" s="106" t="e">
        <f t="shared" si="894"/>
        <v>#REF!</v>
      </c>
      <c r="Y2059" s="107" t="s">
        <v>72</v>
      </c>
      <c r="Z2059" s="103">
        <f t="shared" si="890"/>
        <v>0</v>
      </c>
      <c r="AA2059" s="103">
        <f t="shared" si="891"/>
        <v>0</v>
      </c>
      <c r="AB2059" s="128" t="str">
        <f t="shared" si="895"/>
        <v/>
      </c>
      <c r="AC2059" s="128" t="e">
        <f t="shared" si="896"/>
        <v>#REF!</v>
      </c>
    </row>
    <row r="2060" spans="1:29" ht="50.1" customHeight="1">
      <c r="A2060" s="171"/>
      <c r="B2060" s="171"/>
      <c r="C2060" s="174"/>
      <c r="D2060" s="174"/>
      <c r="E2060" s="131"/>
      <c r="F2060" s="177"/>
      <c r="G2060" s="180"/>
      <c r="H2060" s="163"/>
      <c r="I2060" s="165"/>
      <c r="J2060" s="168"/>
      <c r="K2060" s="62"/>
      <c r="L2060" s="63"/>
      <c r="M2060" s="63"/>
      <c r="N2060" s="142"/>
      <c r="O2060" s="127"/>
      <c r="P2060" s="100"/>
      <c r="Q2060" s="63">
        <f t="shared" si="892"/>
        <v>0</v>
      </c>
      <c r="R2060" s="64"/>
      <c r="S2060" s="67"/>
      <c r="T2060" s="46"/>
      <c r="U2060" s="106">
        <f>IF(EXACT(O2060,Y2060),M2060,M2060*(1-'Расчет ПРЕДЗАКАЗ'!$D$10))</f>
        <v>0</v>
      </c>
      <c r="V2060" s="106">
        <f t="shared" si="893"/>
        <v>0</v>
      </c>
      <c r="W2060" s="106" t="e">
        <f>IF(EXACT(O2060,Y2060),M2060,M2060*(1-#REF!))</f>
        <v>#REF!</v>
      </c>
      <c r="X2060" s="106" t="e">
        <f t="shared" si="894"/>
        <v>#REF!</v>
      </c>
      <c r="Y2060" s="107" t="s">
        <v>72</v>
      </c>
      <c r="Z2060" s="103">
        <f t="shared" si="890"/>
        <v>0</v>
      </c>
      <c r="AA2060" s="103">
        <f t="shared" si="891"/>
        <v>0</v>
      </c>
      <c r="AB2060" s="128" t="str">
        <f t="shared" si="895"/>
        <v/>
      </c>
      <c r="AC2060" s="128" t="e">
        <f t="shared" si="896"/>
        <v>#REF!</v>
      </c>
    </row>
    <row r="2061" spans="1:29" ht="50.1" customHeight="1">
      <c r="A2061" s="171"/>
      <c r="B2061" s="171"/>
      <c r="C2061" s="174"/>
      <c r="D2061" s="174"/>
      <c r="E2061" s="131"/>
      <c r="F2061" s="177"/>
      <c r="G2061" s="180"/>
      <c r="H2061" s="163"/>
      <c r="I2061" s="165"/>
      <c r="J2061" s="168"/>
      <c r="K2061" s="62"/>
      <c r="L2061" s="63"/>
      <c r="M2061" s="63"/>
      <c r="N2061" s="142"/>
      <c r="O2061" s="127"/>
      <c r="P2061" s="100"/>
      <c r="Q2061" s="63">
        <f t="shared" si="892"/>
        <v>0</v>
      </c>
      <c r="R2061" s="64"/>
      <c r="S2061" s="67"/>
      <c r="T2061" s="46"/>
      <c r="U2061" s="106">
        <f>IF(EXACT(O2061,Y2061),M2061,M2061*(1-'Расчет ПРЕДЗАКАЗ'!$D$10))</f>
        <v>0</v>
      </c>
      <c r="V2061" s="106">
        <f t="shared" si="893"/>
        <v>0</v>
      </c>
      <c r="W2061" s="106" t="e">
        <f>IF(EXACT(O2061,Y2061),M2061,M2061*(1-#REF!))</f>
        <v>#REF!</v>
      </c>
      <c r="X2061" s="106" t="e">
        <f t="shared" si="894"/>
        <v>#REF!</v>
      </c>
      <c r="Y2061" s="107" t="s">
        <v>72</v>
      </c>
      <c r="Z2061" s="103">
        <f t="shared" si="890"/>
        <v>0</v>
      </c>
      <c r="AA2061" s="103">
        <f t="shared" si="891"/>
        <v>0</v>
      </c>
      <c r="AB2061" s="128" t="str">
        <f t="shared" si="895"/>
        <v/>
      </c>
      <c r="AC2061" s="128" t="e">
        <f t="shared" si="896"/>
        <v>#REF!</v>
      </c>
    </row>
    <row r="2062" spans="1:29" ht="50.1" customHeight="1">
      <c r="A2062" s="171"/>
      <c r="B2062" s="171"/>
      <c r="C2062" s="174"/>
      <c r="D2062" s="174"/>
      <c r="E2062" s="131"/>
      <c r="F2062" s="177"/>
      <c r="G2062" s="180"/>
      <c r="H2062" s="163"/>
      <c r="I2062" s="165"/>
      <c r="J2062" s="168"/>
      <c r="K2062" s="62"/>
      <c r="L2062" s="63"/>
      <c r="M2062" s="63"/>
      <c r="N2062" s="142"/>
      <c r="O2062" s="127"/>
      <c r="P2062" s="100"/>
      <c r="Q2062" s="63">
        <f t="shared" si="892"/>
        <v>0</v>
      </c>
      <c r="R2062" s="64"/>
      <c r="S2062" s="67"/>
      <c r="T2062" s="46"/>
      <c r="U2062" s="106">
        <f>IF(EXACT(O2062,Y2062),M2062,M2062*(1-'Расчет ПРЕДЗАКАЗ'!$D$10))</f>
        <v>0</v>
      </c>
      <c r="V2062" s="106">
        <f t="shared" si="893"/>
        <v>0</v>
      </c>
      <c r="W2062" s="106" t="e">
        <f>IF(EXACT(O2062,Y2062),M2062,M2062*(1-#REF!))</f>
        <v>#REF!</v>
      </c>
      <c r="X2062" s="106" t="e">
        <f t="shared" si="894"/>
        <v>#REF!</v>
      </c>
      <c r="Y2062" s="107" t="s">
        <v>72</v>
      </c>
      <c r="Z2062" s="103">
        <f t="shared" si="890"/>
        <v>0</v>
      </c>
      <c r="AA2062" s="103">
        <f t="shared" si="891"/>
        <v>0</v>
      </c>
      <c r="AB2062" s="128" t="str">
        <f t="shared" si="895"/>
        <v/>
      </c>
      <c r="AC2062" s="128" t="e">
        <f t="shared" si="896"/>
        <v>#REF!</v>
      </c>
    </row>
    <row r="2063" spans="1:29" ht="50.1" customHeight="1">
      <c r="A2063" s="171"/>
      <c r="B2063" s="171"/>
      <c r="C2063" s="174"/>
      <c r="D2063" s="174"/>
      <c r="E2063" s="131"/>
      <c r="F2063" s="177"/>
      <c r="G2063" s="180"/>
      <c r="H2063" s="163"/>
      <c r="I2063" s="165"/>
      <c r="J2063" s="168"/>
      <c r="K2063" s="62"/>
      <c r="L2063" s="63"/>
      <c r="M2063" s="63"/>
      <c r="N2063" s="142"/>
      <c r="O2063" s="127"/>
      <c r="P2063" s="100"/>
      <c r="Q2063" s="63">
        <f t="shared" si="892"/>
        <v>0</v>
      </c>
      <c r="R2063" s="64"/>
      <c r="S2063" s="67"/>
      <c r="T2063" s="46"/>
      <c r="U2063" s="106">
        <f>IF(EXACT(O2063,Y2063),M2063,M2063*(1-'Расчет ПРЕДЗАКАЗ'!$D$10))</f>
        <v>0</v>
      </c>
      <c r="V2063" s="106">
        <f t="shared" si="893"/>
        <v>0</v>
      </c>
      <c r="W2063" s="106" t="e">
        <f>IF(EXACT(O2063,Y2063),M2063,M2063*(1-#REF!))</f>
        <v>#REF!</v>
      </c>
      <c r="X2063" s="106" t="e">
        <f t="shared" si="894"/>
        <v>#REF!</v>
      </c>
      <c r="Y2063" s="107" t="s">
        <v>72</v>
      </c>
      <c r="Z2063" s="103">
        <f t="shared" si="890"/>
        <v>0</v>
      </c>
      <c r="AA2063" s="103">
        <f t="shared" si="891"/>
        <v>0</v>
      </c>
      <c r="AB2063" s="128" t="str">
        <f t="shared" si="895"/>
        <v/>
      </c>
      <c r="AC2063" s="128" t="e">
        <f t="shared" si="896"/>
        <v>#REF!</v>
      </c>
    </row>
    <row r="2064" spans="1:29" ht="50.1" customHeight="1">
      <c r="A2064" s="171"/>
      <c r="B2064" s="171"/>
      <c r="C2064" s="174"/>
      <c r="D2064" s="174"/>
      <c r="E2064" s="131"/>
      <c r="F2064" s="177"/>
      <c r="G2064" s="180"/>
      <c r="H2064" s="163"/>
      <c r="I2064" s="165"/>
      <c r="J2064" s="168"/>
      <c r="K2064" s="62"/>
      <c r="L2064" s="63"/>
      <c r="M2064" s="63"/>
      <c r="N2064" s="142"/>
      <c r="O2064" s="127"/>
      <c r="P2064" s="100"/>
      <c r="Q2064" s="63">
        <f t="shared" si="892"/>
        <v>0</v>
      </c>
      <c r="R2064" s="64"/>
      <c r="S2064" s="67"/>
      <c r="T2064" s="46"/>
      <c r="U2064" s="106">
        <f>IF(EXACT(O2064,Y2064),M2064,M2064*(1-'Расчет ПРЕДЗАКАЗ'!$D$10))</f>
        <v>0</v>
      </c>
      <c r="V2064" s="106">
        <f t="shared" si="893"/>
        <v>0</v>
      </c>
      <c r="W2064" s="106" t="e">
        <f>IF(EXACT(O2064,Y2064),M2064,M2064*(1-#REF!))</f>
        <v>#REF!</v>
      </c>
      <c r="X2064" s="106" t="e">
        <f t="shared" si="894"/>
        <v>#REF!</v>
      </c>
      <c r="Y2064" s="107" t="s">
        <v>72</v>
      </c>
      <c r="Z2064" s="103">
        <f t="shared" si="890"/>
        <v>0</v>
      </c>
      <c r="AA2064" s="103">
        <f t="shared" si="891"/>
        <v>0</v>
      </c>
      <c r="AB2064" s="128" t="str">
        <f t="shared" si="895"/>
        <v/>
      </c>
      <c r="AC2064" s="128" t="e">
        <f t="shared" si="896"/>
        <v>#REF!</v>
      </c>
    </row>
    <row r="2065" spans="1:29" ht="50.1" customHeight="1">
      <c r="A2065" s="171"/>
      <c r="B2065" s="171"/>
      <c r="C2065" s="174"/>
      <c r="D2065" s="174"/>
      <c r="E2065" s="131"/>
      <c r="F2065" s="177"/>
      <c r="G2065" s="180"/>
      <c r="H2065" s="163"/>
      <c r="I2065" s="165"/>
      <c r="J2065" s="168"/>
      <c r="K2065" s="62"/>
      <c r="L2065" s="63"/>
      <c r="M2065" s="63"/>
      <c r="N2065" s="65"/>
      <c r="O2065" s="127"/>
      <c r="P2065" s="100"/>
      <c r="Q2065" s="63">
        <f t="shared" si="892"/>
        <v>0</v>
      </c>
      <c r="R2065" s="65"/>
      <c r="S2065" s="67"/>
      <c r="T2065" s="40"/>
      <c r="U2065" s="106">
        <f>IF(EXACT(O2065,Y2065),M2065,M2065*(1-'Расчет ПРЕДЗАКАЗ'!$D$10))</f>
        <v>0</v>
      </c>
      <c r="V2065" s="106">
        <f t="shared" si="893"/>
        <v>0</v>
      </c>
      <c r="W2065" s="106" t="e">
        <f>IF(EXACT(O2065,Y2065),M2065,M2065*(1-#REF!))</f>
        <v>#REF!</v>
      </c>
      <c r="X2065" s="106" t="e">
        <f t="shared" si="894"/>
        <v>#REF!</v>
      </c>
      <c r="Y2065" s="107" t="s">
        <v>72</v>
      </c>
      <c r="Z2065" s="103">
        <f t="shared" si="890"/>
        <v>0</v>
      </c>
      <c r="AA2065" s="103">
        <f t="shared" si="891"/>
        <v>0</v>
      </c>
      <c r="AB2065" s="128" t="str">
        <f t="shared" si="895"/>
        <v/>
      </c>
      <c r="AC2065" s="128" t="e">
        <f t="shared" si="896"/>
        <v>#REF!</v>
      </c>
    </row>
    <row r="2066" spans="1:29" ht="50.1" customHeight="1">
      <c r="A2066" s="171"/>
      <c r="B2066" s="171"/>
      <c r="C2066" s="174"/>
      <c r="D2066" s="174"/>
      <c r="E2066" s="131"/>
      <c r="F2066" s="177"/>
      <c r="G2066" s="180"/>
      <c r="H2066" s="163"/>
      <c r="I2066" s="165"/>
      <c r="J2066" s="168"/>
      <c r="K2066" s="62"/>
      <c r="L2066" s="63"/>
      <c r="M2066" s="63"/>
      <c r="N2066" s="65"/>
      <c r="O2066" s="127"/>
      <c r="P2066" s="100"/>
      <c r="Q2066" s="63">
        <f t="shared" si="892"/>
        <v>0</v>
      </c>
      <c r="R2066" s="65"/>
      <c r="S2066" s="67"/>
      <c r="T2066" s="40"/>
      <c r="U2066" s="106">
        <f>IF(EXACT(O2066,Y2066),M2066,M2066*(1-'Расчет ПРЕДЗАКАЗ'!$D$10))</f>
        <v>0</v>
      </c>
      <c r="V2066" s="106">
        <f t="shared" si="893"/>
        <v>0</v>
      </c>
      <c r="W2066" s="106" t="e">
        <f>IF(EXACT(O2066,Y2066),M2066,M2066*(1-#REF!))</f>
        <v>#REF!</v>
      </c>
      <c r="X2066" s="106" t="e">
        <f t="shared" si="894"/>
        <v>#REF!</v>
      </c>
      <c r="Y2066" s="107" t="s">
        <v>72</v>
      </c>
      <c r="Z2066" s="103">
        <f t="shared" si="890"/>
        <v>0</v>
      </c>
      <c r="AA2066" s="103">
        <f t="shared" si="891"/>
        <v>0</v>
      </c>
      <c r="AB2066" s="128" t="str">
        <f t="shared" si="895"/>
        <v/>
      </c>
      <c r="AC2066" s="128" t="e">
        <f t="shared" si="896"/>
        <v>#REF!</v>
      </c>
    </row>
    <row r="2067" spans="1:29" ht="50.1" customHeight="1">
      <c r="A2067" s="171"/>
      <c r="B2067" s="171"/>
      <c r="C2067" s="174"/>
      <c r="D2067" s="174"/>
      <c r="E2067" s="131"/>
      <c r="F2067" s="177"/>
      <c r="G2067" s="180"/>
      <c r="H2067" s="163"/>
      <c r="I2067" s="165"/>
      <c r="J2067" s="168"/>
      <c r="K2067" s="62"/>
      <c r="L2067" s="63"/>
      <c r="M2067" s="63"/>
      <c r="N2067" s="65"/>
      <c r="O2067" s="127"/>
      <c r="P2067" s="100"/>
      <c r="Q2067" s="63">
        <f t="shared" si="892"/>
        <v>0</v>
      </c>
      <c r="R2067" s="65"/>
      <c r="S2067" s="67"/>
      <c r="T2067" s="40"/>
      <c r="U2067" s="106">
        <f>IF(EXACT(O2067,Y2067),M2067,M2067*(1-'Расчет ПРЕДЗАКАЗ'!$D$10))</f>
        <v>0</v>
      </c>
      <c r="V2067" s="106">
        <f t="shared" si="893"/>
        <v>0</v>
      </c>
      <c r="W2067" s="106" t="e">
        <f>IF(EXACT(O2067,Y2067),M2067,M2067*(1-#REF!))</f>
        <v>#REF!</v>
      </c>
      <c r="X2067" s="106" t="e">
        <f t="shared" si="894"/>
        <v>#REF!</v>
      </c>
      <c r="Y2067" s="107" t="s">
        <v>72</v>
      </c>
      <c r="Z2067" s="103">
        <f t="shared" si="890"/>
        <v>0</v>
      </c>
      <c r="AA2067" s="103">
        <f t="shared" si="891"/>
        <v>0</v>
      </c>
      <c r="AB2067" s="128" t="str">
        <f t="shared" si="895"/>
        <v/>
      </c>
      <c r="AC2067" s="128" t="e">
        <f t="shared" si="896"/>
        <v>#REF!</v>
      </c>
    </row>
    <row r="2068" spans="1:29" ht="50.1" customHeight="1">
      <c r="A2068" s="171"/>
      <c r="B2068" s="171"/>
      <c r="C2068" s="174"/>
      <c r="D2068" s="174"/>
      <c r="E2068" s="131"/>
      <c r="F2068" s="177"/>
      <c r="G2068" s="180"/>
      <c r="H2068" s="163"/>
      <c r="I2068" s="165"/>
      <c r="J2068" s="168"/>
      <c r="K2068" s="62"/>
      <c r="L2068" s="63"/>
      <c r="M2068" s="63"/>
      <c r="N2068" s="65"/>
      <c r="O2068" s="127"/>
      <c r="P2068" s="100"/>
      <c r="Q2068" s="63">
        <f t="shared" si="892"/>
        <v>0</v>
      </c>
      <c r="R2068" s="65"/>
      <c r="S2068" s="67"/>
      <c r="T2068" s="40"/>
      <c r="U2068" s="106">
        <f>IF(EXACT(O2068,Y2068),M2068,M2068*(1-'Расчет ПРЕДЗАКАЗ'!$D$10))</f>
        <v>0</v>
      </c>
      <c r="V2068" s="106">
        <f t="shared" si="893"/>
        <v>0</v>
      </c>
      <c r="W2068" s="106" t="e">
        <f>IF(EXACT(O2068,Y2068),M2068,M2068*(1-#REF!))</f>
        <v>#REF!</v>
      </c>
      <c r="X2068" s="106" t="e">
        <f t="shared" si="894"/>
        <v>#REF!</v>
      </c>
      <c r="Y2068" s="107" t="s">
        <v>72</v>
      </c>
      <c r="Z2068" s="103">
        <f t="shared" si="890"/>
        <v>0</v>
      </c>
      <c r="AA2068" s="103">
        <f t="shared" si="891"/>
        <v>0</v>
      </c>
      <c r="AB2068" s="128" t="str">
        <f t="shared" si="895"/>
        <v/>
      </c>
      <c r="AC2068" s="128" t="e">
        <f t="shared" si="896"/>
        <v>#REF!</v>
      </c>
    </row>
    <row r="2069" spans="1:29" ht="50.1" customHeight="1">
      <c r="A2069" s="171"/>
      <c r="B2069" s="171"/>
      <c r="C2069" s="174"/>
      <c r="D2069" s="174"/>
      <c r="E2069" s="131"/>
      <c r="F2069" s="177"/>
      <c r="G2069" s="180"/>
      <c r="H2069" s="163"/>
      <c r="I2069" s="165"/>
      <c r="J2069" s="168"/>
      <c r="K2069" s="62"/>
      <c r="L2069" s="63"/>
      <c r="M2069" s="63"/>
      <c r="N2069" s="65"/>
      <c r="O2069" s="127"/>
      <c r="P2069" s="100"/>
      <c r="Q2069" s="63">
        <f t="shared" si="892"/>
        <v>0</v>
      </c>
      <c r="R2069" s="65"/>
      <c r="S2069" s="67"/>
      <c r="T2069" s="40"/>
      <c r="U2069" s="106">
        <f>IF(EXACT(O2069,Y2069),M2069,M2069*(1-'Расчет ПРЕДЗАКАЗ'!$D$10))</f>
        <v>0</v>
      </c>
      <c r="V2069" s="106">
        <f t="shared" si="893"/>
        <v>0</v>
      </c>
      <c r="W2069" s="106" t="e">
        <f>IF(EXACT(O2069,Y2069),M2069,M2069*(1-#REF!))</f>
        <v>#REF!</v>
      </c>
      <c r="X2069" s="106" t="e">
        <f t="shared" si="894"/>
        <v>#REF!</v>
      </c>
      <c r="Y2069" s="107" t="s">
        <v>72</v>
      </c>
      <c r="Z2069" s="103">
        <f t="shared" si="890"/>
        <v>0</v>
      </c>
      <c r="AA2069" s="103">
        <f t="shared" si="891"/>
        <v>0</v>
      </c>
      <c r="AB2069" s="128" t="str">
        <f t="shared" si="895"/>
        <v/>
      </c>
      <c r="AC2069" s="128" t="e">
        <f t="shared" si="896"/>
        <v>#REF!</v>
      </c>
    </row>
    <row r="2070" spans="1:29" ht="50.1" customHeight="1">
      <c r="A2070" s="172"/>
      <c r="B2070" s="172"/>
      <c r="C2070" s="175"/>
      <c r="D2070" s="175"/>
      <c r="E2070" s="132"/>
      <c r="F2070" s="178"/>
      <c r="G2070" s="181"/>
      <c r="H2070" s="164"/>
      <c r="I2070" s="166"/>
      <c r="J2070" s="169"/>
      <c r="K2070" s="62"/>
      <c r="L2070" s="63"/>
      <c r="M2070" s="63"/>
      <c r="N2070" s="65"/>
      <c r="O2070" s="127"/>
      <c r="P2070" s="100"/>
      <c r="Q2070" s="63">
        <f t="shared" si="892"/>
        <v>0</v>
      </c>
      <c r="R2070" s="65"/>
      <c r="S2070" s="64"/>
      <c r="T2070" s="40"/>
      <c r="U2070" s="106">
        <f>IF(EXACT(O2070,Y2070),M2070,M2070*(1-'Расчет ПРЕДЗАКАЗ'!$D$10))</f>
        <v>0</v>
      </c>
      <c r="V2070" s="106">
        <f t="shared" si="893"/>
        <v>0</v>
      </c>
      <c r="W2070" s="106" t="e">
        <f>IF(EXACT(O2070,Y2070),M2070,M2070*(1-#REF!))</f>
        <v>#REF!</v>
      </c>
      <c r="X2070" s="106" t="e">
        <f t="shared" si="894"/>
        <v>#REF!</v>
      </c>
      <c r="Y2070" s="107" t="s">
        <v>72</v>
      </c>
      <c r="Z2070" s="103">
        <f t="shared" si="890"/>
        <v>0</v>
      </c>
      <c r="AA2070" s="103">
        <f t="shared" si="891"/>
        <v>0</v>
      </c>
      <c r="AB2070" s="128" t="str">
        <f t="shared" si="895"/>
        <v/>
      </c>
      <c r="AC2070" s="128" t="e">
        <f t="shared" si="896"/>
        <v>#REF!</v>
      </c>
    </row>
    <row r="2071" spans="1:29" ht="11.25" customHeight="1" thickBot="1"/>
    <row r="2072" spans="1:29" ht="50.1" customHeight="1">
      <c r="A2072" s="170">
        <v>634</v>
      </c>
      <c r="B2072" s="170" t="s">
        <v>4914</v>
      </c>
      <c r="C2072" s="173" t="s">
        <v>4915</v>
      </c>
      <c r="D2072" s="173" t="s">
        <v>77</v>
      </c>
      <c r="E2072" s="131"/>
      <c r="F2072" s="196" t="s">
        <v>4916</v>
      </c>
      <c r="G2072" s="179" t="s">
        <v>4917</v>
      </c>
      <c r="H2072" s="162" t="s">
        <v>4918</v>
      </c>
      <c r="I2072" s="195" t="s">
        <v>4919</v>
      </c>
      <c r="J2072" s="167" t="s">
        <v>19</v>
      </c>
      <c r="K2072" s="62" t="s">
        <v>587</v>
      </c>
      <c r="L2072" s="63">
        <v>1380</v>
      </c>
      <c r="M2072" s="63">
        <v>864</v>
      </c>
      <c r="N2072" s="142" t="s">
        <v>4920</v>
      </c>
      <c r="O2072" s="127" t="s">
        <v>72</v>
      </c>
      <c r="P2072" s="100"/>
      <c r="Q2072" s="63">
        <f>P2072*M2072</f>
        <v>0</v>
      </c>
      <c r="R2072" s="64"/>
      <c r="S2072" s="67">
        <v>50</v>
      </c>
      <c r="T2072" s="61"/>
      <c r="U2072" s="106">
        <f>IF(EXACT(O2072,Y2072),M2072,M2072*(1-'Расчет ПРЕДЗАКАЗ'!$D$10))</f>
        <v>864</v>
      </c>
      <c r="V2072" s="106">
        <f>P2072*U2072</f>
        <v>0</v>
      </c>
      <c r="W2072" s="106">
        <f>IF(EXACT(O2072,Y2072),M2072,M2072*(1-#REF!))</f>
        <v>864</v>
      </c>
      <c r="X2072" s="106">
        <f>P2072*W2072</f>
        <v>0</v>
      </c>
      <c r="Y2072" s="107" t="s">
        <v>72</v>
      </c>
      <c r="Z2072" s="103">
        <f t="shared" ref="Z2072:Z2086" si="897">IF(EXACT(O2072,Y2072),Q2072,0)</f>
        <v>0</v>
      </c>
      <c r="AA2072" s="103">
        <f t="shared" ref="AA2072:AA2086" si="898">IF(Z2072=0,Q2072,0)</f>
        <v>0</v>
      </c>
      <c r="AB2072" s="128">
        <f>IF(U2072=0,"",L2072/U2072-1)</f>
        <v>0.59722222222222232</v>
      </c>
      <c r="AC2072" s="128">
        <f>IF(W2072=0,"",L2072/W2072-1)</f>
        <v>0.59722222222222232</v>
      </c>
    </row>
    <row r="2073" spans="1:29" ht="50.1" customHeight="1">
      <c r="A2073" s="171"/>
      <c r="B2073" s="171"/>
      <c r="C2073" s="174"/>
      <c r="D2073" s="174"/>
      <c r="E2073" s="131"/>
      <c r="F2073" s="177"/>
      <c r="G2073" s="180"/>
      <c r="H2073" s="163"/>
      <c r="I2073" s="165"/>
      <c r="J2073" s="168"/>
      <c r="K2073" s="62"/>
      <c r="L2073" s="63"/>
      <c r="M2073" s="63"/>
      <c r="N2073" s="142"/>
      <c r="O2073" s="127"/>
      <c r="P2073" s="100"/>
      <c r="Q2073" s="63">
        <f t="shared" ref="Q2073:Q2086" si="899">P2073*M2073</f>
        <v>0</v>
      </c>
      <c r="R2073" s="64"/>
      <c r="S2073" s="67"/>
      <c r="T2073" s="46"/>
      <c r="U2073" s="106">
        <f>IF(EXACT(O2073,Y2073),M2073,M2073*(1-'Расчет ПРЕДЗАКАЗ'!$D$10))</f>
        <v>0</v>
      </c>
      <c r="V2073" s="106">
        <f t="shared" ref="V2073:V2086" si="900">P2073*U2073</f>
        <v>0</v>
      </c>
      <c r="W2073" s="106" t="e">
        <f>IF(EXACT(O2073,Y2073),M2073,M2073*(1-#REF!))</f>
        <v>#REF!</v>
      </c>
      <c r="X2073" s="106" t="e">
        <f t="shared" ref="X2073:X2086" si="901">P2073*W2073</f>
        <v>#REF!</v>
      </c>
      <c r="Y2073" s="107" t="s">
        <v>72</v>
      </c>
      <c r="Z2073" s="103">
        <f t="shared" si="897"/>
        <v>0</v>
      </c>
      <c r="AA2073" s="103">
        <f t="shared" si="898"/>
        <v>0</v>
      </c>
      <c r="AB2073" s="128" t="str">
        <f t="shared" ref="AB2073:AB2086" si="902">IF(U2073=0,"",L2073/U2073-1)</f>
        <v/>
      </c>
      <c r="AC2073" s="128" t="e">
        <f t="shared" ref="AC2073:AC2086" si="903">IF(W2073=0,"",L2073/W2073-1)</f>
        <v>#REF!</v>
      </c>
    </row>
    <row r="2074" spans="1:29" ht="50.1" customHeight="1">
      <c r="A2074" s="171"/>
      <c r="B2074" s="171"/>
      <c r="C2074" s="174"/>
      <c r="D2074" s="174"/>
      <c r="E2074" s="131"/>
      <c r="F2074" s="177"/>
      <c r="G2074" s="180"/>
      <c r="H2074" s="163"/>
      <c r="I2074" s="165"/>
      <c r="J2074" s="168"/>
      <c r="K2074" s="62"/>
      <c r="L2074" s="63"/>
      <c r="M2074" s="63"/>
      <c r="N2074" s="142"/>
      <c r="O2074" s="127"/>
      <c r="P2074" s="100"/>
      <c r="Q2074" s="63">
        <f t="shared" si="899"/>
        <v>0</v>
      </c>
      <c r="R2074" s="64"/>
      <c r="S2074" s="67"/>
      <c r="T2074" s="46"/>
      <c r="U2074" s="106">
        <f>IF(EXACT(O2074,Y2074),M2074,M2074*(1-'Расчет ПРЕДЗАКАЗ'!$D$10))</f>
        <v>0</v>
      </c>
      <c r="V2074" s="106">
        <f t="shared" si="900"/>
        <v>0</v>
      </c>
      <c r="W2074" s="106" t="e">
        <f>IF(EXACT(O2074,Y2074),M2074,M2074*(1-#REF!))</f>
        <v>#REF!</v>
      </c>
      <c r="X2074" s="106" t="e">
        <f t="shared" si="901"/>
        <v>#REF!</v>
      </c>
      <c r="Y2074" s="107" t="s">
        <v>72</v>
      </c>
      <c r="Z2074" s="103">
        <f t="shared" si="897"/>
        <v>0</v>
      </c>
      <c r="AA2074" s="103">
        <f t="shared" si="898"/>
        <v>0</v>
      </c>
      <c r="AB2074" s="128" t="str">
        <f t="shared" si="902"/>
        <v/>
      </c>
      <c r="AC2074" s="128" t="e">
        <f t="shared" si="903"/>
        <v>#REF!</v>
      </c>
    </row>
    <row r="2075" spans="1:29" ht="50.1" customHeight="1">
      <c r="A2075" s="171"/>
      <c r="B2075" s="171"/>
      <c r="C2075" s="174"/>
      <c r="D2075" s="174"/>
      <c r="E2075" s="131"/>
      <c r="F2075" s="177"/>
      <c r="G2075" s="180"/>
      <c r="H2075" s="163"/>
      <c r="I2075" s="165"/>
      <c r="J2075" s="168"/>
      <c r="K2075" s="62"/>
      <c r="L2075" s="63"/>
      <c r="M2075" s="63"/>
      <c r="N2075" s="142"/>
      <c r="O2075" s="127"/>
      <c r="P2075" s="100"/>
      <c r="Q2075" s="63">
        <f t="shared" si="899"/>
        <v>0</v>
      </c>
      <c r="R2075" s="64"/>
      <c r="S2075" s="67"/>
      <c r="T2075" s="46"/>
      <c r="U2075" s="106">
        <f>IF(EXACT(O2075,Y2075),M2075,M2075*(1-'Расчет ПРЕДЗАКАЗ'!$D$10))</f>
        <v>0</v>
      </c>
      <c r="V2075" s="106">
        <f t="shared" si="900"/>
        <v>0</v>
      </c>
      <c r="W2075" s="106" t="e">
        <f>IF(EXACT(O2075,Y2075),M2075,M2075*(1-#REF!))</f>
        <v>#REF!</v>
      </c>
      <c r="X2075" s="106" t="e">
        <f t="shared" si="901"/>
        <v>#REF!</v>
      </c>
      <c r="Y2075" s="107" t="s">
        <v>72</v>
      </c>
      <c r="Z2075" s="103">
        <f t="shared" si="897"/>
        <v>0</v>
      </c>
      <c r="AA2075" s="103">
        <f t="shared" si="898"/>
        <v>0</v>
      </c>
      <c r="AB2075" s="128" t="str">
        <f t="shared" si="902"/>
        <v/>
      </c>
      <c r="AC2075" s="128" t="e">
        <f t="shared" si="903"/>
        <v>#REF!</v>
      </c>
    </row>
    <row r="2076" spans="1:29" ht="50.1" customHeight="1">
      <c r="A2076" s="171"/>
      <c r="B2076" s="171"/>
      <c r="C2076" s="174"/>
      <c r="D2076" s="174"/>
      <c r="E2076" s="131"/>
      <c r="F2076" s="177"/>
      <c r="G2076" s="180"/>
      <c r="H2076" s="163"/>
      <c r="I2076" s="165"/>
      <c r="J2076" s="168"/>
      <c r="K2076" s="62"/>
      <c r="L2076" s="63"/>
      <c r="M2076" s="63"/>
      <c r="N2076" s="142"/>
      <c r="O2076" s="127"/>
      <c r="P2076" s="100"/>
      <c r="Q2076" s="63">
        <f t="shared" si="899"/>
        <v>0</v>
      </c>
      <c r="R2076" s="64"/>
      <c r="S2076" s="67"/>
      <c r="T2076" s="46"/>
      <c r="U2076" s="106">
        <f>IF(EXACT(O2076,Y2076),M2076,M2076*(1-'Расчет ПРЕДЗАКАЗ'!$D$10))</f>
        <v>0</v>
      </c>
      <c r="V2076" s="106">
        <f t="shared" si="900"/>
        <v>0</v>
      </c>
      <c r="W2076" s="106" t="e">
        <f>IF(EXACT(O2076,Y2076),M2076,M2076*(1-#REF!))</f>
        <v>#REF!</v>
      </c>
      <c r="X2076" s="106" t="e">
        <f t="shared" si="901"/>
        <v>#REF!</v>
      </c>
      <c r="Y2076" s="107" t="s">
        <v>72</v>
      </c>
      <c r="Z2076" s="103">
        <f t="shared" si="897"/>
        <v>0</v>
      </c>
      <c r="AA2076" s="103">
        <f t="shared" si="898"/>
        <v>0</v>
      </c>
      <c r="AB2076" s="128" t="str">
        <f t="shared" si="902"/>
        <v/>
      </c>
      <c r="AC2076" s="128" t="e">
        <f t="shared" si="903"/>
        <v>#REF!</v>
      </c>
    </row>
    <row r="2077" spans="1:29" ht="50.1" customHeight="1">
      <c r="A2077" s="171"/>
      <c r="B2077" s="171"/>
      <c r="C2077" s="174"/>
      <c r="D2077" s="174"/>
      <c r="E2077" s="131"/>
      <c r="F2077" s="177"/>
      <c r="G2077" s="180"/>
      <c r="H2077" s="163"/>
      <c r="I2077" s="165"/>
      <c r="J2077" s="168"/>
      <c r="K2077" s="62"/>
      <c r="L2077" s="63"/>
      <c r="M2077" s="63"/>
      <c r="N2077" s="142"/>
      <c r="O2077" s="127"/>
      <c r="P2077" s="100"/>
      <c r="Q2077" s="63">
        <f t="shared" si="899"/>
        <v>0</v>
      </c>
      <c r="R2077" s="64"/>
      <c r="S2077" s="67"/>
      <c r="T2077" s="46"/>
      <c r="U2077" s="106">
        <f>IF(EXACT(O2077,Y2077),M2077,M2077*(1-'Расчет ПРЕДЗАКАЗ'!$D$10))</f>
        <v>0</v>
      </c>
      <c r="V2077" s="106">
        <f t="shared" si="900"/>
        <v>0</v>
      </c>
      <c r="W2077" s="106" t="e">
        <f>IF(EXACT(O2077,Y2077),M2077,M2077*(1-#REF!))</f>
        <v>#REF!</v>
      </c>
      <c r="X2077" s="106" t="e">
        <f t="shared" si="901"/>
        <v>#REF!</v>
      </c>
      <c r="Y2077" s="107" t="s">
        <v>72</v>
      </c>
      <c r="Z2077" s="103">
        <f t="shared" si="897"/>
        <v>0</v>
      </c>
      <c r="AA2077" s="103">
        <f t="shared" si="898"/>
        <v>0</v>
      </c>
      <c r="AB2077" s="128" t="str">
        <f t="shared" si="902"/>
        <v/>
      </c>
      <c r="AC2077" s="128" t="e">
        <f t="shared" si="903"/>
        <v>#REF!</v>
      </c>
    </row>
    <row r="2078" spans="1:29" ht="50.1" customHeight="1">
      <c r="A2078" s="171"/>
      <c r="B2078" s="171"/>
      <c r="C2078" s="174"/>
      <c r="D2078" s="174"/>
      <c r="E2078" s="131"/>
      <c r="F2078" s="177"/>
      <c r="G2078" s="180"/>
      <c r="H2078" s="163"/>
      <c r="I2078" s="165"/>
      <c r="J2078" s="168"/>
      <c r="K2078" s="62"/>
      <c r="L2078" s="63"/>
      <c r="M2078" s="63"/>
      <c r="N2078" s="142"/>
      <c r="O2078" s="127"/>
      <c r="P2078" s="100"/>
      <c r="Q2078" s="63">
        <f t="shared" si="899"/>
        <v>0</v>
      </c>
      <c r="R2078" s="64"/>
      <c r="S2078" s="67"/>
      <c r="T2078" s="46"/>
      <c r="U2078" s="106">
        <f>IF(EXACT(O2078,Y2078),M2078,M2078*(1-'Расчет ПРЕДЗАКАЗ'!$D$10))</f>
        <v>0</v>
      </c>
      <c r="V2078" s="106">
        <f t="shared" si="900"/>
        <v>0</v>
      </c>
      <c r="W2078" s="106" t="e">
        <f>IF(EXACT(O2078,Y2078),M2078,M2078*(1-#REF!))</f>
        <v>#REF!</v>
      </c>
      <c r="X2078" s="106" t="e">
        <f t="shared" si="901"/>
        <v>#REF!</v>
      </c>
      <c r="Y2078" s="107" t="s">
        <v>72</v>
      </c>
      <c r="Z2078" s="103">
        <f t="shared" si="897"/>
        <v>0</v>
      </c>
      <c r="AA2078" s="103">
        <f t="shared" si="898"/>
        <v>0</v>
      </c>
      <c r="AB2078" s="128" t="str">
        <f t="shared" si="902"/>
        <v/>
      </c>
      <c r="AC2078" s="128" t="e">
        <f t="shared" si="903"/>
        <v>#REF!</v>
      </c>
    </row>
    <row r="2079" spans="1:29" ht="50.1" customHeight="1">
      <c r="A2079" s="171"/>
      <c r="B2079" s="171"/>
      <c r="C2079" s="174"/>
      <c r="D2079" s="174"/>
      <c r="E2079" s="131"/>
      <c r="F2079" s="177"/>
      <c r="G2079" s="180"/>
      <c r="H2079" s="163"/>
      <c r="I2079" s="165"/>
      <c r="J2079" s="168"/>
      <c r="K2079" s="62"/>
      <c r="L2079" s="63"/>
      <c r="M2079" s="63"/>
      <c r="N2079" s="142"/>
      <c r="O2079" s="127"/>
      <c r="P2079" s="100"/>
      <c r="Q2079" s="63">
        <f t="shared" si="899"/>
        <v>0</v>
      </c>
      <c r="R2079" s="64"/>
      <c r="S2079" s="67"/>
      <c r="T2079" s="46"/>
      <c r="U2079" s="106">
        <f>IF(EXACT(O2079,Y2079),M2079,M2079*(1-'Расчет ПРЕДЗАКАЗ'!$D$10))</f>
        <v>0</v>
      </c>
      <c r="V2079" s="106">
        <f t="shared" si="900"/>
        <v>0</v>
      </c>
      <c r="W2079" s="106" t="e">
        <f>IF(EXACT(O2079,Y2079),M2079,M2079*(1-#REF!))</f>
        <v>#REF!</v>
      </c>
      <c r="X2079" s="106" t="e">
        <f t="shared" si="901"/>
        <v>#REF!</v>
      </c>
      <c r="Y2079" s="107" t="s">
        <v>72</v>
      </c>
      <c r="Z2079" s="103">
        <f t="shared" si="897"/>
        <v>0</v>
      </c>
      <c r="AA2079" s="103">
        <f t="shared" si="898"/>
        <v>0</v>
      </c>
      <c r="AB2079" s="128" t="str">
        <f t="shared" si="902"/>
        <v/>
      </c>
      <c r="AC2079" s="128" t="e">
        <f t="shared" si="903"/>
        <v>#REF!</v>
      </c>
    </row>
    <row r="2080" spans="1:29" ht="50.1" customHeight="1">
      <c r="A2080" s="171"/>
      <c r="B2080" s="171"/>
      <c r="C2080" s="174"/>
      <c r="D2080" s="174"/>
      <c r="E2080" s="131"/>
      <c r="F2080" s="177"/>
      <c r="G2080" s="180"/>
      <c r="H2080" s="163"/>
      <c r="I2080" s="165"/>
      <c r="J2080" s="168"/>
      <c r="K2080" s="62"/>
      <c r="L2080" s="63"/>
      <c r="M2080" s="63"/>
      <c r="N2080" s="142"/>
      <c r="O2080" s="127"/>
      <c r="P2080" s="100"/>
      <c r="Q2080" s="63">
        <f t="shared" si="899"/>
        <v>0</v>
      </c>
      <c r="R2080" s="64"/>
      <c r="S2080" s="67"/>
      <c r="T2080" s="46"/>
      <c r="U2080" s="106">
        <f>IF(EXACT(O2080,Y2080),M2080,M2080*(1-'Расчет ПРЕДЗАКАЗ'!$D$10))</f>
        <v>0</v>
      </c>
      <c r="V2080" s="106">
        <f t="shared" si="900"/>
        <v>0</v>
      </c>
      <c r="W2080" s="106" t="e">
        <f>IF(EXACT(O2080,Y2080),M2080,M2080*(1-#REF!))</f>
        <v>#REF!</v>
      </c>
      <c r="X2080" s="106" t="e">
        <f t="shared" si="901"/>
        <v>#REF!</v>
      </c>
      <c r="Y2080" s="107" t="s">
        <v>72</v>
      </c>
      <c r="Z2080" s="103">
        <f t="shared" si="897"/>
        <v>0</v>
      </c>
      <c r="AA2080" s="103">
        <f t="shared" si="898"/>
        <v>0</v>
      </c>
      <c r="AB2080" s="128" t="str">
        <f t="shared" si="902"/>
        <v/>
      </c>
      <c r="AC2080" s="128" t="e">
        <f t="shared" si="903"/>
        <v>#REF!</v>
      </c>
    </row>
    <row r="2081" spans="1:29" ht="50.1" customHeight="1">
      <c r="A2081" s="171"/>
      <c r="B2081" s="171"/>
      <c r="C2081" s="174"/>
      <c r="D2081" s="174"/>
      <c r="E2081" s="131"/>
      <c r="F2081" s="177"/>
      <c r="G2081" s="180"/>
      <c r="H2081" s="163"/>
      <c r="I2081" s="165"/>
      <c r="J2081" s="168"/>
      <c r="K2081" s="62"/>
      <c r="L2081" s="63"/>
      <c r="M2081" s="63"/>
      <c r="N2081" s="65"/>
      <c r="O2081" s="127"/>
      <c r="P2081" s="100"/>
      <c r="Q2081" s="63">
        <f t="shared" si="899"/>
        <v>0</v>
      </c>
      <c r="R2081" s="65"/>
      <c r="S2081" s="67"/>
      <c r="T2081" s="40"/>
      <c r="U2081" s="106">
        <f>IF(EXACT(O2081,Y2081),M2081,M2081*(1-'Расчет ПРЕДЗАКАЗ'!$D$10))</f>
        <v>0</v>
      </c>
      <c r="V2081" s="106">
        <f t="shared" si="900"/>
        <v>0</v>
      </c>
      <c r="W2081" s="106" t="e">
        <f>IF(EXACT(O2081,Y2081),M2081,M2081*(1-#REF!))</f>
        <v>#REF!</v>
      </c>
      <c r="X2081" s="106" t="e">
        <f t="shared" si="901"/>
        <v>#REF!</v>
      </c>
      <c r="Y2081" s="107" t="s">
        <v>72</v>
      </c>
      <c r="Z2081" s="103">
        <f t="shared" si="897"/>
        <v>0</v>
      </c>
      <c r="AA2081" s="103">
        <f t="shared" si="898"/>
        <v>0</v>
      </c>
      <c r="AB2081" s="128" t="str">
        <f t="shared" si="902"/>
        <v/>
      </c>
      <c r="AC2081" s="128" t="e">
        <f t="shared" si="903"/>
        <v>#REF!</v>
      </c>
    </row>
    <row r="2082" spans="1:29" ht="50.1" customHeight="1">
      <c r="A2082" s="171"/>
      <c r="B2082" s="171"/>
      <c r="C2082" s="174"/>
      <c r="D2082" s="174"/>
      <c r="E2082" s="131"/>
      <c r="F2082" s="177"/>
      <c r="G2082" s="180"/>
      <c r="H2082" s="163"/>
      <c r="I2082" s="165"/>
      <c r="J2082" s="168"/>
      <c r="K2082" s="62"/>
      <c r="L2082" s="63"/>
      <c r="M2082" s="63"/>
      <c r="N2082" s="65"/>
      <c r="O2082" s="127"/>
      <c r="P2082" s="100"/>
      <c r="Q2082" s="63">
        <f t="shared" si="899"/>
        <v>0</v>
      </c>
      <c r="R2082" s="65"/>
      <c r="S2082" s="67"/>
      <c r="T2082" s="40"/>
      <c r="U2082" s="106">
        <f>IF(EXACT(O2082,Y2082),M2082,M2082*(1-'Расчет ПРЕДЗАКАЗ'!$D$10))</f>
        <v>0</v>
      </c>
      <c r="V2082" s="106">
        <f t="shared" si="900"/>
        <v>0</v>
      </c>
      <c r="W2082" s="106" t="e">
        <f>IF(EXACT(O2082,Y2082),M2082,M2082*(1-#REF!))</f>
        <v>#REF!</v>
      </c>
      <c r="X2082" s="106" t="e">
        <f t="shared" si="901"/>
        <v>#REF!</v>
      </c>
      <c r="Y2082" s="107" t="s">
        <v>72</v>
      </c>
      <c r="Z2082" s="103">
        <f t="shared" si="897"/>
        <v>0</v>
      </c>
      <c r="AA2082" s="103">
        <f t="shared" si="898"/>
        <v>0</v>
      </c>
      <c r="AB2082" s="128" t="str">
        <f t="shared" si="902"/>
        <v/>
      </c>
      <c r="AC2082" s="128" t="e">
        <f t="shared" si="903"/>
        <v>#REF!</v>
      </c>
    </row>
    <row r="2083" spans="1:29" ht="50.1" customHeight="1">
      <c r="A2083" s="171"/>
      <c r="B2083" s="171"/>
      <c r="C2083" s="174"/>
      <c r="D2083" s="174"/>
      <c r="E2083" s="131"/>
      <c r="F2083" s="177"/>
      <c r="G2083" s="180"/>
      <c r="H2083" s="163"/>
      <c r="I2083" s="165"/>
      <c r="J2083" s="168"/>
      <c r="K2083" s="62"/>
      <c r="L2083" s="63"/>
      <c r="M2083" s="63"/>
      <c r="N2083" s="65"/>
      <c r="O2083" s="127"/>
      <c r="P2083" s="100"/>
      <c r="Q2083" s="63">
        <f t="shared" si="899"/>
        <v>0</v>
      </c>
      <c r="R2083" s="65"/>
      <c r="S2083" s="67"/>
      <c r="T2083" s="40"/>
      <c r="U2083" s="106">
        <f>IF(EXACT(O2083,Y2083),M2083,M2083*(1-'Расчет ПРЕДЗАКАЗ'!$D$10))</f>
        <v>0</v>
      </c>
      <c r="V2083" s="106">
        <f t="shared" si="900"/>
        <v>0</v>
      </c>
      <c r="W2083" s="106" t="e">
        <f>IF(EXACT(O2083,Y2083),M2083,M2083*(1-#REF!))</f>
        <v>#REF!</v>
      </c>
      <c r="X2083" s="106" t="e">
        <f t="shared" si="901"/>
        <v>#REF!</v>
      </c>
      <c r="Y2083" s="107" t="s">
        <v>72</v>
      </c>
      <c r="Z2083" s="103">
        <f t="shared" si="897"/>
        <v>0</v>
      </c>
      <c r="AA2083" s="103">
        <f t="shared" si="898"/>
        <v>0</v>
      </c>
      <c r="AB2083" s="128" t="str">
        <f t="shared" si="902"/>
        <v/>
      </c>
      <c r="AC2083" s="128" t="e">
        <f t="shared" si="903"/>
        <v>#REF!</v>
      </c>
    </row>
    <row r="2084" spans="1:29" ht="50.1" customHeight="1">
      <c r="A2084" s="171"/>
      <c r="B2084" s="171"/>
      <c r="C2084" s="174"/>
      <c r="D2084" s="174"/>
      <c r="E2084" s="131"/>
      <c r="F2084" s="177"/>
      <c r="G2084" s="180"/>
      <c r="H2084" s="163"/>
      <c r="I2084" s="165"/>
      <c r="J2084" s="168"/>
      <c r="K2084" s="62"/>
      <c r="L2084" s="63"/>
      <c r="M2084" s="63"/>
      <c r="N2084" s="65"/>
      <c r="O2084" s="127"/>
      <c r="P2084" s="100"/>
      <c r="Q2084" s="63">
        <f t="shared" si="899"/>
        <v>0</v>
      </c>
      <c r="R2084" s="65"/>
      <c r="S2084" s="67"/>
      <c r="T2084" s="40"/>
      <c r="U2084" s="106">
        <f>IF(EXACT(O2084,Y2084),M2084,M2084*(1-'Расчет ПРЕДЗАКАЗ'!$D$10))</f>
        <v>0</v>
      </c>
      <c r="V2084" s="106">
        <f t="shared" si="900"/>
        <v>0</v>
      </c>
      <c r="W2084" s="106" t="e">
        <f>IF(EXACT(O2084,Y2084),M2084,M2084*(1-#REF!))</f>
        <v>#REF!</v>
      </c>
      <c r="X2084" s="106" t="e">
        <f t="shared" si="901"/>
        <v>#REF!</v>
      </c>
      <c r="Y2084" s="107" t="s">
        <v>72</v>
      </c>
      <c r="Z2084" s="103">
        <f t="shared" si="897"/>
        <v>0</v>
      </c>
      <c r="AA2084" s="103">
        <f t="shared" si="898"/>
        <v>0</v>
      </c>
      <c r="AB2084" s="128" t="str">
        <f t="shared" si="902"/>
        <v/>
      </c>
      <c r="AC2084" s="128" t="e">
        <f t="shared" si="903"/>
        <v>#REF!</v>
      </c>
    </row>
    <row r="2085" spans="1:29" ht="50.1" customHeight="1">
      <c r="A2085" s="171"/>
      <c r="B2085" s="171"/>
      <c r="C2085" s="174"/>
      <c r="D2085" s="174"/>
      <c r="E2085" s="131"/>
      <c r="F2085" s="177"/>
      <c r="G2085" s="180"/>
      <c r="H2085" s="163"/>
      <c r="I2085" s="165"/>
      <c r="J2085" s="168"/>
      <c r="K2085" s="62"/>
      <c r="L2085" s="63"/>
      <c r="M2085" s="63"/>
      <c r="N2085" s="65"/>
      <c r="O2085" s="127"/>
      <c r="P2085" s="100"/>
      <c r="Q2085" s="63">
        <f t="shared" si="899"/>
        <v>0</v>
      </c>
      <c r="R2085" s="65"/>
      <c r="S2085" s="67"/>
      <c r="T2085" s="40"/>
      <c r="U2085" s="106">
        <f>IF(EXACT(O2085,Y2085),M2085,M2085*(1-'Расчет ПРЕДЗАКАЗ'!$D$10))</f>
        <v>0</v>
      </c>
      <c r="V2085" s="106">
        <f t="shared" si="900"/>
        <v>0</v>
      </c>
      <c r="W2085" s="106" t="e">
        <f>IF(EXACT(O2085,Y2085),M2085,M2085*(1-#REF!))</f>
        <v>#REF!</v>
      </c>
      <c r="X2085" s="106" t="e">
        <f t="shared" si="901"/>
        <v>#REF!</v>
      </c>
      <c r="Y2085" s="107" t="s">
        <v>72</v>
      </c>
      <c r="Z2085" s="103">
        <f t="shared" si="897"/>
        <v>0</v>
      </c>
      <c r="AA2085" s="103">
        <f t="shared" si="898"/>
        <v>0</v>
      </c>
      <c r="AB2085" s="128" t="str">
        <f t="shared" si="902"/>
        <v/>
      </c>
      <c r="AC2085" s="128" t="e">
        <f t="shared" si="903"/>
        <v>#REF!</v>
      </c>
    </row>
    <row r="2086" spans="1:29" ht="50.1" customHeight="1">
      <c r="A2086" s="172"/>
      <c r="B2086" s="172"/>
      <c r="C2086" s="175"/>
      <c r="D2086" s="175"/>
      <c r="E2086" s="132"/>
      <c r="F2086" s="178"/>
      <c r="G2086" s="181"/>
      <c r="H2086" s="164"/>
      <c r="I2086" s="166"/>
      <c r="J2086" s="169"/>
      <c r="K2086" s="62"/>
      <c r="L2086" s="63"/>
      <c r="M2086" s="63"/>
      <c r="N2086" s="65"/>
      <c r="O2086" s="127"/>
      <c r="P2086" s="100"/>
      <c r="Q2086" s="63">
        <f t="shared" si="899"/>
        <v>0</v>
      </c>
      <c r="R2086" s="65"/>
      <c r="S2086" s="64"/>
      <c r="T2086" s="40"/>
      <c r="U2086" s="106">
        <f>IF(EXACT(O2086,Y2086),M2086,M2086*(1-'Расчет ПРЕДЗАКАЗ'!$D$10))</f>
        <v>0</v>
      </c>
      <c r="V2086" s="106">
        <f t="shared" si="900"/>
        <v>0</v>
      </c>
      <c r="W2086" s="106" t="e">
        <f>IF(EXACT(O2086,Y2086),M2086,M2086*(1-#REF!))</f>
        <v>#REF!</v>
      </c>
      <c r="X2086" s="106" t="e">
        <f t="shared" si="901"/>
        <v>#REF!</v>
      </c>
      <c r="Y2086" s="107" t="s">
        <v>72</v>
      </c>
      <c r="Z2086" s="103">
        <f t="shared" si="897"/>
        <v>0</v>
      </c>
      <c r="AA2086" s="103">
        <f t="shared" si="898"/>
        <v>0</v>
      </c>
      <c r="AB2086" s="128" t="str">
        <f t="shared" si="902"/>
        <v/>
      </c>
      <c r="AC2086" s="128" t="e">
        <f t="shared" si="903"/>
        <v>#REF!</v>
      </c>
    </row>
    <row r="2087" spans="1:29" ht="11.25" customHeight="1" thickBot="1"/>
    <row r="2088" spans="1:29" ht="50.1" customHeight="1">
      <c r="A2088" s="170">
        <v>635</v>
      </c>
      <c r="B2088" s="170" t="s">
        <v>4921</v>
      </c>
      <c r="C2088" s="173" t="s">
        <v>4922</v>
      </c>
      <c r="D2088" s="173" t="s">
        <v>77</v>
      </c>
      <c r="E2088" s="131"/>
      <c r="F2088" s="196" t="s">
        <v>4923</v>
      </c>
      <c r="G2088" s="179" t="s">
        <v>4520</v>
      </c>
      <c r="H2088" s="162" t="s">
        <v>4924</v>
      </c>
      <c r="I2088" s="195" t="s">
        <v>4925</v>
      </c>
      <c r="J2088" s="167" t="s">
        <v>19</v>
      </c>
      <c r="K2088" s="62" t="s">
        <v>587</v>
      </c>
      <c r="L2088" s="63">
        <v>1080</v>
      </c>
      <c r="M2088" s="63">
        <v>670</v>
      </c>
      <c r="N2088" s="142" t="s">
        <v>4926</v>
      </c>
      <c r="O2088" s="127" t="s">
        <v>72</v>
      </c>
      <c r="P2088" s="100"/>
      <c r="Q2088" s="63">
        <f>P2088*M2088</f>
        <v>0</v>
      </c>
      <c r="R2088" s="64"/>
      <c r="S2088" s="67">
        <v>14</v>
      </c>
      <c r="T2088" s="61"/>
      <c r="U2088" s="106">
        <f>IF(EXACT(O2088,Y2088),M2088,M2088*(1-'Расчет ПРЕДЗАКАЗ'!$D$10))</f>
        <v>670</v>
      </c>
      <c r="V2088" s="106">
        <f>P2088*U2088</f>
        <v>0</v>
      </c>
      <c r="W2088" s="106">
        <f>IF(EXACT(O2088,Y2088),M2088,M2088*(1-#REF!))</f>
        <v>670</v>
      </c>
      <c r="X2088" s="106">
        <f>P2088*W2088</f>
        <v>0</v>
      </c>
      <c r="Y2088" s="107" t="s">
        <v>72</v>
      </c>
      <c r="Z2088" s="103">
        <f t="shared" ref="Z2088:Z2102" si="904">IF(EXACT(O2088,Y2088),Q2088,0)</f>
        <v>0</v>
      </c>
      <c r="AA2088" s="103">
        <f t="shared" ref="AA2088:AA2102" si="905">IF(Z2088=0,Q2088,0)</f>
        <v>0</v>
      </c>
      <c r="AB2088" s="128">
        <f>IF(U2088=0,"",L2088/U2088-1)</f>
        <v>0.61194029850746268</v>
      </c>
      <c r="AC2088" s="128">
        <f>IF(W2088=0,"",L2088/W2088-1)</f>
        <v>0.61194029850746268</v>
      </c>
    </row>
    <row r="2089" spans="1:29" ht="50.1" customHeight="1">
      <c r="A2089" s="171"/>
      <c r="B2089" s="171"/>
      <c r="C2089" s="174"/>
      <c r="D2089" s="174"/>
      <c r="E2089" s="131"/>
      <c r="F2089" s="177"/>
      <c r="G2089" s="180"/>
      <c r="H2089" s="163"/>
      <c r="I2089" s="165"/>
      <c r="J2089" s="168"/>
      <c r="K2089" s="62"/>
      <c r="L2089" s="63"/>
      <c r="M2089" s="63"/>
      <c r="N2089" s="142"/>
      <c r="O2089" s="127"/>
      <c r="P2089" s="100"/>
      <c r="Q2089" s="63">
        <f t="shared" ref="Q2089:Q2102" si="906">P2089*M2089</f>
        <v>0</v>
      </c>
      <c r="R2089" s="64"/>
      <c r="S2089" s="67"/>
      <c r="T2089" s="46"/>
      <c r="U2089" s="106">
        <f>IF(EXACT(O2089,Y2089),M2089,M2089*(1-'Расчет ПРЕДЗАКАЗ'!$D$10))</f>
        <v>0</v>
      </c>
      <c r="V2089" s="106">
        <f t="shared" ref="V2089:V2102" si="907">P2089*U2089</f>
        <v>0</v>
      </c>
      <c r="W2089" s="106" t="e">
        <f>IF(EXACT(O2089,Y2089),M2089,M2089*(1-#REF!))</f>
        <v>#REF!</v>
      </c>
      <c r="X2089" s="106" t="e">
        <f t="shared" ref="X2089:X2102" si="908">P2089*W2089</f>
        <v>#REF!</v>
      </c>
      <c r="Y2089" s="107" t="s">
        <v>72</v>
      </c>
      <c r="Z2089" s="103">
        <f t="shared" si="904"/>
        <v>0</v>
      </c>
      <c r="AA2089" s="103">
        <f t="shared" si="905"/>
        <v>0</v>
      </c>
      <c r="AB2089" s="128" t="str">
        <f t="shared" ref="AB2089:AB2102" si="909">IF(U2089=0,"",L2089/U2089-1)</f>
        <v/>
      </c>
      <c r="AC2089" s="128" t="e">
        <f t="shared" ref="AC2089:AC2102" si="910">IF(W2089=0,"",L2089/W2089-1)</f>
        <v>#REF!</v>
      </c>
    </row>
    <row r="2090" spans="1:29" ht="50.1" customHeight="1">
      <c r="A2090" s="171"/>
      <c r="B2090" s="171"/>
      <c r="C2090" s="174"/>
      <c r="D2090" s="174"/>
      <c r="E2090" s="131"/>
      <c r="F2090" s="177"/>
      <c r="G2090" s="180"/>
      <c r="H2090" s="163"/>
      <c r="I2090" s="165"/>
      <c r="J2090" s="168"/>
      <c r="K2090" s="62"/>
      <c r="L2090" s="63"/>
      <c r="M2090" s="63"/>
      <c r="N2090" s="142"/>
      <c r="O2090" s="127"/>
      <c r="P2090" s="100"/>
      <c r="Q2090" s="63">
        <f t="shared" si="906"/>
        <v>0</v>
      </c>
      <c r="R2090" s="64"/>
      <c r="S2090" s="67"/>
      <c r="T2090" s="46"/>
      <c r="U2090" s="106">
        <f>IF(EXACT(O2090,Y2090),M2090,M2090*(1-'Расчет ПРЕДЗАКАЗ'!$D$10))</f>
        <v>0</v>
      </c>
      <c r="V2090" s="106">
        <f t="shared" si="907"/>
        <v>0</v>
      </c>
      <c r="W2090" s="106" t="e">
        <f>IF(EXACT(O2090,Y2090),M2090,M2090*(1-#REF!))</f>
        <v>#REF!</v>
      </c>
      <c r="X2090" s="106" t="e">
        <f t="shared" si="908"/>
        <v>#REF!</v>
      </c>
      <c r="Y2090" s="107" t="s">
        <v>72</v>
      </c>
      <c r="Z2090" s="103">
        <f t="shared" si="904"/>
        <v>0</v>
      </c>
      <c r="AA2090" s="103">
        <f t="shared" si="905"/>
        <v>0</v>
      </c>
      <c r="AB2090" s="128" t="str">
        <f t="shared" si="909"/>
        <v/>
      </c>
      <c r="AC2090" s="128" t="e">
        <f t="shared" si="910"/>
        <v>#REF!</v>
      </c>
    </row>
    <row r="2091" spans="1:29" ht="50.1" customHeight="1">
      <c r="A2091" s="171"/>
      <c r="B2091" s="171"/>
      <c r="C2091" s="174"/>
      <c r="D2091" s="174"/>
      <c r="E2091" s="131"/>
      <c r="F2091" s="177"/>
      <c r="G2091" s="180"/>
      <c r="H2091" s="163"/>
      <c r="I2091" s="165"/>
      <c r="J2091" s="168"/>
      <c r="K2091" s="62"/>
      <c r="L2091" s="63"/>
      <c r="M2091" s="63"/>
      <c r="N2091" s="142"/>
      <c r="O2091" s="127"/>
      <c r="P2091" s="100"/>
      <c r="Q2091" s="63">
        <f t="shared" si="906"/>
        <v>0</v>
      </c>
      <c r="R2091" s="64"/>
      <c r="S2091" s="67"/>
      <c r="T2091" s="46"/>
      <c r="U2091" s="106">
        <f>IF(EXACT(O2091,Y2091),M2091,M2091*(1-'Расчет ПРЕДЗАКАЗ'!$D$10))</f>
        <v>0</v>
      </c>
      <c r="V2091" s="106">
        <f t="shared" si="907"/>
        <v>0</v>
      </c>
      <c r="W2091" s="106" t="e">
        <f>IF(EXACT(O2091,Y2091),M2091,M2091*(1-#REF!))</f>
        <v>#REF!</v>
      </c>
      <c r="X2091" s="106" t="e">
        <f t="shared" si="908"/>
        <v>#REF!</v>
      </c>
      <c r="Y2091" s="107" t="s">
        <v>72</v>
      </c>
      <c r="Z2091" s="103">
        <f t="shared" si="904"/>
        <v>0</v>
      </c>
      <c r="AA2091" s="103">
        <f t="shared" si="905"/>
        <v>0</v>
      </c>
      <c r="AB2091" s="128" t="str">
        <f t="shared" si="909"/>
        <v/>
      </c>
      <c r="AC2091" s="128" t="e">
        <f t="shared" si="910"/>
        <v>#REF!</v>
      </c>
    </row>
    <row r="2092" spans="1:29" ht="50.1" customHeight="1">
      <c r="A2092" s="171"/>
      <c r="B2092" s="171"/>
      <c r="C2092" s="174"/>
      <c r="D2092" s="174"/>
      <c r="E2092" s="131"/>
      <c r="F2092" s="177"/>
      <c r="G2092" s="180"/>
      <c r="H2092" s="163"/>
      <c r="I2092" s="165"/>
      <c r="J2092" s="168"/>
      <c r="K2092" s="62"/>
      <c r="L2092" s="63"/>
      <c r="M2092" s="63"/>
      <c r="N2092" s="142"/>
      <c r="O2092" s="127"/>
      <c r="P2092" s="100"/>
      <c r="Q2092" s="63">
        <f t="shared" si="906"/>
        <v>0</v>
      </c>
      <c r="R2092" s="64"/>
      <c r="S2092" s="67"/>
      <c r="T2092" s="46"/>
      <c r="U2092" s="106">
        <f>IF(EXACT(O2092,Y2092),M2092,M2092*(1-'Расчет ПРЕДЗАКАЗ'!$D$10))</f>
        <v>0</v>
      </c>
      <c r="V2092" s="106">
        <f t="shared" si="907"/>
        <v>0</v>
      </c>
      <c r="W2092" s="106" t="e">
        <f>IF(EXACT(O2092,Y2092),M2092,M2092*(1-#REF!))</f>
        <v>#REF!</v>
      </c>
      <c r="X2092" s="106" t="e">
        <f t="shared" si="908"/>
        <v>#REF!</v>
      </c>
      <c r="Y2092" s="107" t="s">
        <v>72</v>
      </c>
      <c r="Z2092" s="103">
        <f t="shared" si="904"/>
        <v>0</v>
      </c>
      <c r="AA2092" s="103">
        <f t="shared" si="905"/>
        <v>0</v>
      </c>
      <c r="AB2092" s="128" t="str">
        <f t="shared" si="909"/>
        <v/>
      </c>
      <c r="AC2092" s="128" t="e">
        <f t="shared" si="910"/>
        <v>#REF!</v>
      </c>
    </row>
    <row r="2093" spans="1:29" ht="50.1" customHeight="1">
      <c r="A2093" s="171"/>
      <c r="B2093" s="171"/>
      <c r="C2093" s="174"/>
      <c r="D2093" s="174"/>
      <c r="E2093" s="131"/>
      <c r="F2093" s="177"/>
      <c r="G2093" s="180"/>
      <c r="H2093" s="163"/>
      <c r="I2093" s="165"/>
      <c r="J2093" s="168"/>
      <c r="K2093" s="62"/>
      <c r="L2093" s="63"/>
      <c r="M2093" s="63"/>
      <c r="N2093" s="142"/>
      <c r="O2093" s="127"/>
      <c r="P2093" s="100"/>
      <c r="Q2093" s="63">
        <f t="shared" si="906"/>
        <v>0</v>
      </c>
      <c r="R2093" s="64"/>
      <c r="S2093" s="67"/>
      <c r="T2093" s="46"/>
      <c r="U2093" s="106">
        <f>IF(EXACT(O2093,Y2093),M2093,M2093*(1-'Расчет ПРЕДЗАКАЗ'!$D$10))</f>
        <v>0</v>
      </c>
      <c r="V2093" s="106">
        <f t="shared" si="907"/>
        <v>0</v>
      </c>
      <c r="W2093" s="106" t="e">
        <f>IF(EXACT(O2093,Y2093),M2093,M2093*(1-#REF!))</f>
        <v>#REF!</v>
      </c>
      <c r="X2093" s="106" t="e">
        <f t="shared" si="908"/>
        <v>#REF!</v>
      </c>
      <c r="Y2093" s="107" t="s">
        <v>72</v>
      </c>
      <c r="Z2093" s="103">
        <f t="shared" si="904"/>
        <v>0</v>
      </c>
      <c r="AA2093" s="103">
        <f t="shared" si="905"/>
        <v>0</v>
      </c>
      <c r="AB2093" s="128" t="str">
        <f t="shared" si="909"/>
        <v/>
      </c>
      <c r="AC2093" s="128" t="e">
        <f t="shared" si="910"/>
        <v>#REF!</v>
      </c>
    </row>
    <row r="2094" spans="1:29" ht="50.1" customHeight="1">
      <c r="A2094" s="171"/>
      <c r="B2094" s="171"/>
      <c r="C2094" s="174"/>
      <c r="D2094" s="174"/>
      <c r="E2094" s="131"/>
      <c r="F2094" s="177"/>
      <c r="G2094" s="180"/>
      <c r="H2094" s="163"/>
      <c r="I2094" s="165"/>
      <c r="J2094" s="168"/>
      <c r="K2094" s="62"/>
      <c r="L2094" s="63"/>
      <c r="M2094" s="63"/>
      <c r="N2094" s="142"/>
      <c r="O2094" s="127"/>
      <c r="P2094" s="100"/>
      <c r="Q2094" s="63">
        <f t="shared" si="906"/>
        <v>0</v>
      </c>
      <c r="R2094" s="64"/>
      <c r="S2094" s="67"/>
      <c r="T2094" s="46"/>
      <c r="U2094" s="106">
        <f>IF(EXACT(O2094,Y2094),M2094,M2094*(1-'Расчет ПРЕДЗАКАЗ'!$D$10))</f>
        <v>0</v>
      </c>
      <c r="V2094" s="106">
        <f t="shared" si="907"/>
        <v>0</v>
      </c>
      <c r="W2094" s="106" t="e">
        <f>IF(EXACT(O2094,Y2094),M2094,M2094*(1-#REF!))</f>
        <v>#REF!</v>
      </c>
      <c r="X2094" s="106" t="e">
        <f t="shared" si="908"/>
        <v>#REF!</v>
      </c>
      <c r="Y2094" s="107" t="s">
        <v>72</v>
      </c>
      <c r="Z2094" s="103">
        <f t="shared" si="904"/>
        <v>0</v>
      </c>
      <c r="AA2094" s="103">
        <f t="shared" si="905"/>
        <v>0</v>
      </c>
      <c r="AB2094" s="128" t="str">
        <f t="shared" si="909"/>
        <v/>
      </c>
      <c r="AC2094" s="128" t="e">
        <f t="shared" si="910"/>
        <v>#REF!</v>
      </c>
    </row>
    <row r="2095" spans="1:29" ht="50.1" customHeight="1">
      <c r="A2095" s="171"/>
      <c r="B2095" s="171"/>
      <c r="C2095" s="174"/>
      <c r="D2095" s="174"/>
      <c r="E2095" s="131"/>
      <c r="F2095" s="177"/>
      <c r="G2095" s="180"/>
      <c r="H2095" s="163"/>
      <c r="I2095" s="165"/>
      <c r="J2095" s="168"/>
      <c r="K2095" s="62"/>
      <c r="L2095" s="63"/>
      <c r="M2095" s="63"/>
      <c r="N2095" s="142"/>
      <c r="O2095" s="127"/>
      <c r="P2095" s="100"/>
      <c r="Q2095" s="63">
        <f t="shared" si="906"/>
        <v>0</v>
      </c>
      <c r="R2095" s="64"/>
      <c r="S2095" s="67"/>
      <c r="T2095" s="46"/>
      <c r="U2095" s="106">
        <f>IF(EXACT(O2095,Y2095),M2095,M2095*(1-'Расчет ПРЕДЗАКАЗ'!$D$10))</f>
        <v>0</v>
      </c>
      <c r="V2095" s="106">
        <f t="shared" si="907"/>
        <v>0</v>
      </c>
      <c r="W2095" s="106" t="e">
        <f>IF(EXACT(O2095,Y2095),M2095,M2095*(1-#REF!))</f>
        <v>#REF!</v>
      </c>
      <c r="X2095" s="106" t="e">
        <f t="shared" si="908"/>
        <v>#REF!</v>
      </c>
      <c r="Y2095" s="107" t="s">
        <v>72</v>
      </c>
      <c r="Z2095" s="103">
        <f t="shared" si="904"/>
        <v>0</v>
      </c>
      <c r="AA2095" s="103">
        <f t="shared" si="905"/>
        <v>0</v>
      </c>
      <c r="AB2095" s="128" t="str">
        <f t="shared" si="909"/>
        <v/>
      </c>
      <c r="AC2095" s="128" t="e">
        <f t="shared" si="910"/>
        <v>#REF!</v>
      </c>
    </row>
    <row r="2096" spans="1:29" ht="50.1" customHeight="1">
      <c r="A2096" s="171"/>
      <c r="B2096" s="171"/>
      <c r="C2096" s="174"/>
      <c r="D2096" s="174"/>
      <c r="E2096" s="131"/>
      <c r="F2096" s="177"/>
      <c r="G2096" s="180"/>
      <c r="H2096" s="163"/>
      <c r="I2096" s="165"/>
      <c r="J2096" s="168"/>
      <c r="K2096" s="62"/>
      <c r="L2096" s="63"/>
      <c r="M2096" s="63"/>
      <c r="N2096" s="142"/>
      <c r="O2096" s="127"/>
      <c r="P2096" s="100"/>
      <c r="Q2096" s="63">
        <f t="shared" si="906"/>
        <v>0</v>
      </c>
      <c r="R2096" s="64"/>
      <c r="S2096" s="67"/>
      <c r="T2096" s="46"/>
      <c r="U2096" s="106">
        <f>IF(EXACT(O2096,Y2096),M2096,M2096*(1-'Расчет ПРЕДЗАКАЗ'!$D$10))</f>
        <v>0</v>
      </c>
      <c r="V2096" s="106">
        <f t="shared" si="907"/>
        <v>0</v>
      </c>
      <c r="W2096" s="106" t="e">
        <f>IF(EXACT(O2096,Y2096),M2096,M2096*(1-#REF!))</f>
        <v>#REF!</v>
      </c>
      <c r="X2096" s="106" t="e">
        <f t="shared" si="908"/>
        <v>#REF!</v>
      </c>
      <c r="Y2096" s="107" t="s">
        <v>72</v>
      </c>
      <c r="Z2096" s="103">
        <f t="shared" si="904"/>
        <v>0</v>
      </c>
      <c r="AA2096" s="103">
        <f t="shared" si="905"/>
        <v>0</v>
      </c>
      <c r="AB2096" s="128" t="str">
        <f t="shared" si="909"/>
        <v/>
      </c>
      <c r="AC2096" s="128" t="e">
        <f t="shared" si="910"/>
        <v>#REF!</v>
      </c>
    </row>
    <row r="2097" spans="1:29" ht="50.1" customHeight="1">
      <c r="A2097" s="171"/>
      <c r="B2097" s="171"/>
      <c r="C2097" s="174"/>
      <c r="D2097" s="174"/>
      <c r="E2097" s="131"/>
      <c r="F2097" s="177"/>
      <c r="G2097" s="180"/>
      <c r="H2097" s="163"/>
      <c r="I2097" s="165"/>
      <c r="J2097" s="168"/>
      <c r="K2097" s="62"/>
      <c r="L2097" s="63"/>
      <c r="M2097" s="63"/>
      <c r="N2097" s="65"/>
      <c r="O2097" s="127"/>
      <c r="P2097" s="100"/>
      <c r="Q2097" s="63">
        <f t="shared" si="906"/>
        <v>0</v>
      </c>
      <c r="R2097" s="65"/>
      <c r="S2097" s="67"/>
      <c r="T2097" s="40"/>
      <c r="U2097" s="106">
        <f>IF(EXACT(O2097,Y2097),M2097,M2097*(1-'Расчет ПРЕДЗАКАЗ'!$D$10))</f>
        <v>0</v>
      </c>
      <c r="V2097" s="106">
        <f t="shared" si="907"/>
        <v>0</v>
      </c>
      <c r="W2097" s="106" t="e">
        <f>IF(EXACT(O2097,Y2097),M2097,M2097*(1-#REF!))</f>
        <v>#REF!</v>
      </c>
      <c r="X2097" s="106" t="e">
        <f t="shared" si="908"/>
        <v>#REF!</v>
      </c>
      <c r="Y2097" s="107" t="s">
        <v>72</v>
      </c>
      <c r="Z2097" s="103">
        <f t="shared" si="904"/>
        <v>0</v>
      </c>
      <c r="AA2097" s="103">
        <f t="shared" si="905"/>
        <v>0</v>
      </c>
      <c r="AB2097" s="128" t="str">
        <f t="shared" si="909"/>
        <v/>
      </c>
      <c r="AC2097" s="128" t="e">
        <f t="shared" si="910"/>
        <v>#REF!</v>
      </c>
    </row>
    <row r="2098" spans="1:29" ht="50.1" customHeight="1">
      <c r="A2098" s="171"/>
      <c r="B2098" s="171"/>
      <c r="C2098" s="174"/>
      <c r="D2098" s="174"/>
      <c r="E2098" s="131"/>
      <c r="F2098" s="177"/>
      <c r="G2098" s="180"/>
      <c r="H2098" s="163"/>
      <c r="I2098" s="165"/>
      <c r="J2098" s="168"/>
      <c r="K2098" s="62"/>
      <c r="L2098" s="63"/>
      <c r="M2098" s="63"/>
      <c r="N2098" s="65"/>
      <c r="O2098" s="127"/>
      <c r="P2098" s="100"/>
      <c r="Q2098" s="63">
        <f t="shared" si="906"/>
        <v>0</v>
      </c>
      <c r="R2098" s="65"/>
      <c r="S2098" s="67"/>
      <c r="T2098" s="40"/>
      <c r="U2098" s="106">
        <f>IF(EXACT(O2098,Y2098),M2098,M2098*(1-'Расчет ПРЕДЗАКАЗ'!$D$10))</f>
        <v>0</v>
      </c>
      <c r="V2098" s="106">
        <f t="shared" si="907"/>
        <v>0</v>
      </c>
      <c r="W2098" s="106" t="e">
        <f>IF(EXACT(O2098,Y2098),M2098,M2098*(1-#REF!))</f>
        <v>#REF!</v>
      </c>
      <c r="X2098" s="106" t="e">
        <f t="shared" si="908"/>
        <v>#REF!</v>
      </c>
      <c r="Y2098" s="107" t="s">
        <v>72</v>
      </c>
      <c r="Z2098" s="103">
        <f t="shared" si="904"/>
        <v>0</v>
      </c>
      <c r="AA2098" s="103">
        <f t="shared" si="905"/>
        <v>0</v>
      </c>
      <c r="AB2098" s="128" t="str">
        <f t="shared" si="909"/>
        <v/>
      </c>
      <c r="AC2098" s="128" t="e">
        <f t="shared" si="910"/>
        <v>#REF!</v>
      </c>
    </row>
    <row r="2099" spans="1:29" ht="50.1" customHeight="1">
      <c r="A2099" s="171"/>
      <c r="B2099" s="171"/>
      <c r="C2099" s="174"/>
      <c r="D2099" s="174"/>
      <c r="E2099" s="131"/>
      <c r="F2099" s="177"/>
      <c r="G2099" s="180"/>
      <c r="H2099" s="163"/>
      <c r="I2099" s="165"/>
      <c r="J2099" s="168"/>
      <c r="K2099" s="62"/>
      <c r="L2099" s="63"/>
      <c r="M2099" s="63"/>
      <c r="N2099" s="65"/>
      <c r="O2099" s="127"/>
      <c r="P2099" s="100"/>
      <c r="Q2099" s="63">
        <f t="shared" si="906"/>
        <v>0</v>
      </c>
      <c r="R2099" s="65"/>
      <c r="S2099" s="67"/>
      <c r="T2099" s="40"/>
      <c r="U2099" s="106">
        <f>IF(EXACT(O2099,Y2099),M2099,M2099*(1-'Расчет ПРЕДЗАКАЗ'!$D$10))</f>
        <v>0</v>
      </c>
      <c r="V2099" s="106">
        <f t="shared" si="907"/>
        <v>0</v>
      </c>
      <c r="W2099" s="106" t="e">
        <f>IF(EXACT(O2099,Y2099),M2099,M2099*(1-#REF!))</f>
        <v>#REF!</v>
      </c>
      <c r="X2099" s="106" t="e">
        <f t="shared" si="908"/>
        <v>#REF!</v>
      </c>
      <c r="Y2099" s="107" t="s">
        <v>72</v>
      </c>
      <c r="Z2099" s="103">
        <f t="shared" si="904"/>
        <v>0</v>
      </c>
      <c r="AA2099" s="103">
        <f t="shared" si="905"/>
        <v>0</v>
      </c>
      <c r="AB2099" s="128" t="str">
        <f t="shared" si="909"/>
        <v/>
      </c>
      <c r="AC2099" s="128" t="e">
        <f t="shared" si="910"/>
        <v>#REF!</v>
      </c>
    </row>
    <row r="2100" spans="1:29" ht="50.1" customHeight="1">
      <c r="A2100" s="171"/>
      <c r="B2100" s="171"/>
      <c r="C2100" s="174"/>
      <c r="D2100" s="174"/>
      <c r="E2100" s="131"/>
      <c r="F2100" s="177"/>
      <c r="G2100" s="180"/>
      <c r="H2100" s="163"/>
      <c r="I2100" s="165"/>
      <c r="J2100" s="168"/>
      <c r="K2100" s="62"/>
      <c r="L2100" s="63"/>
      <c r="M2100" s="63"/>
      <c r="N2100" s="65"/>
      <c r="O2100" s="127"/>
      <c r="P2100" s="100"/>
      <c r="Q2100" s="63">
        <f t="shared" si="906"/>
        <v>0</v>
      </c>
      <c r="R2100" s="65"/>
      <c r="S2100" s="67"/>
      <c r="T2100" s="40"/>
      <c r="U2100" s="106">
        <f>IF(EXACT(O2100,Y2100),M2100,M2100*(1-'Расчет ПРЕДЗАКАЗ'!$D$10))</f>
        <v>0</v>
      </c>
      <c r="V2100" s="106">
        <f t="shared" si="907"/>
        <v>0</v>
      </c>
      <c r="W2100" s="106" t="e">
        <f>IF(EXACT(O2100,Y2100),M2100,M2100*(1-#REF!))</f>
        <v>#REF!</v>
      </c>
      <c r="X2100" s="106" t="e">
        <f t="shared" si="908"/>
        <v>#REF!</v>
      </c>
      <c r="Y2100" s="107" t="s">
        <v>72</v>
      </c>
      <c r="Z2100" s="103">
        <f t="shared" si="904"/>
        <v>0</v>
      </c>
      <c r="AA2100" s="103">
        <f t="shared" si="905"/>
        <v>0</v>
      </c>
      <c r="AB2100" s="128" t="str">
        <f t="shared" si="909"/>
        <v/>
      </c>
      <c r="AC2100" s="128" t="e">
        <f t="shared" si="910"/>
        <v>#REF!</v>
      </c>
    </row>
    <row r="2101" spans="1:29" ht="50.1" customHeight="1">
      <c r="A2101" s="171"/>
      <c r="B2101" s="171"/>
      <c r="C2101" s="174"/>
      <c r="D2101" s="174"/>
      <c r="E2101" s="131"/>
      <c r="F2101" s="177"/>
      <c r="G2101" s="180"/>
      <c r="H2101" s="163"/>
      <c r="I2101" s="165"/>
      <c r="J2101" s="168"/>
      <c r="K2101" s="62"/>
      <c r="L2101" s="63"/>
      <c r="M2101" s="63"/>
      <c r="N2101" s="65"/>
      <c r="O2101" s="127"/>
      <c r="P2101" s="100"/>
      <c r="Q2101" s="63">
        <f t="shared" si="906"/>
        <v>0</v>
      </c>
      <c r="R2101" s="65"/>
      <c r="S2101" s="67"/>
      <c r="T2101" s="40"/>
      <c r="U2101" s="106">
        <f>IF(EXACT(O2101,Y2101),M2101,M2101*(1-'Расчет ПРЕДЗАКАЗ'!$D$10))</f>
        <v>0</v>
      </c>
      <c r="V2101" s="106">
        <f t="shared" si="907"/>
        <v>0</v>
      </c>
      <c r="W2101" s="106" t="e">
        <f>IF(EXACT(O2101,Y2101),M2101,M2101*(1-#REF!))</f>
        <v>#REF!</v>
      </c>
      <c r="X2101" s="106" t="e">
        <f t="shared" si="908"/>
        <v>#REF!</v>
      </c>
      <c r="Y2101" s="107" t="s">
        <v>72</v>
      </c>
      <c r="Z2101" s="103">
        <f t="shared" si="904"/>
        <v>0</v>
      </c>
      <c r="AA2101" s="103">
        <f t="shared" si="905"/>
        <v>0</v>
      </c>
      <c r="AB2101" s="128" t="str">
        <f t="shared" si="909"/>
        <v/>
      </c>
      <c r="AC2101" s="128" t="e">
        <f t="shared" si="910"/>
        <v>#REF!</v>
      </c>
    </row>
    <row r="2102" spans="1:29" ht="50.1" customHeight="1">
      <c r="A2102" s="172"/>
      <c r="B2102" s="172"/>
      <c r="C2102" s="175"/>
      <c r="D2102" s="175"/>
      <c r="E2102" s="132"/>
      <c r="F2102" s="178"/>
      <c r="G2102" s="181"/>
      <c r="H2102" s="164"/>
      <c r="I2102" s="166"/>
      <c r="J2102" s="169"/>
      <c r="K2102" s="62"/>
      <c r="L2102" s="63"/>
      <c r="M2102" s="63"/>
      <c r="N2102" s="65"/>
      <c r="O2102" s="127"/>
      <c r="P2102" s="100"/>
      <c r="Q2102" s="63">
        <f t="shared" si="906"/>
        <v>0</v>
      </c>
      <c r="R2102" s="65"/>
      <c r="S2102" s="64"/>
      <c r="T2102" s="40"/>
      <c r="U2102" s="106">
        <f>IF(EXACT(O2102,Y2102),M2102,M2102*(1-'Расчет ПРЕДЗАКАЗ'!$D$10))</f>
        <v>0</v>
      </c>
      <c r="V2102" s="106">
        <f t="shared" si="907"/>
        <v>0</v>
      </c>
      <c r="W2102" s="106" t="e">
        <f>IF(EXACT(O2102,Y2102),M2102,M2102*(1-#REF!))</f>
        <v>#REF!</v>
      </c>
      <c r="X2102" s="106" t="e">
        <f t="shared" si="908"/>
        <v>#REF!</v>
      </c>
      <c r="Y2102" s="107" t="s">
        <v>72</v>
      </c>
      <c r="Z2102" s="103">
        <f t="shared" si="904"/>
        <v>0</v>
      </c>
      <c r="AA2102" s="103">
        <f t="shared" si="905"/>
        <v>0</v>
      </c>
      <c r="AB2102" s="128" t="str">
        <f t="shared" si="909"/>
        <v/>
      </c>
      <c r="AC2102" s="128" t="e">
        <f t="shared" si="910"/>
        <v>#REF!</v>
      </c>
    </row>
    <row r="2103" spans="1:29" ht="11.25" customHeight="1" thickBot="1"/>
    <row r="2104" spans="1:29" ht="50.1" customHeight="1">
      <c r="A2104" s="170">
        <v>636</v>
      </c>
      <c r="B2104" s="170" t="s">
        <v>4927</v>
      </c>
      <c r="C2104" s="173" t="s">
        <v>4928</v>
      </c>
      <c r="D2104" s="173" t="s">
        <v>77</v>
      </c>
      <c r="E2104" s="131"/>
      <c r="F2104" s="196" t="s">
        <v>1549</v>
      </c>
      <c r="G2104" s="179" t="s">
        <v>4595</v>
      </c>
      <c r="H2104" s="162" t="s">
        <v>4929</v>
      </c>
      <c r="I2104" s="195" t="s">
        <v>4930</v>
      </c>
      <c r="J2104" s="167" t="s">
        <v>19</v>
      </c>
      <c r="K2104" s="62" t="s">
        <v>587</v>
      </c>
      <c r="L2104" s="63">
        <v>3720</v>
      </c>
      <c r="M2104" s="63">
        <v>2322</v>
      </c>
      <c r="N2104" s="142" t="s">
        <v>4931</v>
      </c>
      <c r="O2104" s="127"/>
      <c r="P2104" s="100"/>
      <c r="Q2104" s="63">
        <f>P2104*M2104</f>
        <v>0</v>
      </c>
      <c r="R2104" s="64"/>
      <c r="S2104" s="67">
        <v>116</v>
      </c>
      <c r="T2104" s="61"/>
      <c r="U2104" s="106">
        <f>IF(EXACT(O2104,Y2104),M2104,M2104*(1-'Расчет ПРЕДЗАКАЗ'!$D$10))</f>
        <v>2275.56</v>
      </c>
      <c r="V2104" s="106">
        <f>P2104*U2104</f>
        <v>0</v>
      </c>
      <c r="W2104" s="106" t="e">
        <f>IF(EXACT(O2104,Y2104),M2104,M2104*(1-#REF!))</f>
        <v>#REF!</v>
      </c>
      <c r="X2104" s="106" t="e">
        <f>P2104*W2104</f>
        <v>#REF!</v>
      </c>
      <c r="Y2104" s="107" t="s">
        <v>72</v>
      </c>
      <c r="Z2104" s="103">
        <f t="shared" ref="Z2104:Z2118" si="911">IF(EXACT(O2104,Y2104),Q2104,0)</f>
        <v>0</v>
      </c>
      <c r="AA2104" s="103">
        <f t="shared" ref="AA2104:AA2118" si="912">IF(Z2104=0,Q2104,0)</f>
        <v>0</v>
      </c>
      <c r="AB2104" s="128">
        <f>IF(U2104=0,"",L2104/U2104-1)</f>
        <v>0.6347624321046248</v>
      </c>
      <c r="AC2104" s="128" t="e">
        <f>IF(W2104=0,"",L2104/W2104-1)</f>
        <v>#REF!</v>
      </c>
    </row>
    <row r="2105" spans="1:29" ht="50.1" customHeight="1">
      <c r="A2105" s="171"/>
      <c r="B2105" s="171"/>
      <c r="C2105" s="174"/>
      <c r="D2105" s="174"/>
      <c r="E2105" s="131"/>
      <c r="F2105" s="177"/>
      <c r="G2105" s="180"/>
      <c r="H2105" s="163"/>
      <c r="I2105" s="165"/>
      <c r="J2105" s="168"/>
      <c r="K2105" s="62"/>
      <c r="L2105" s="63"/>
      <c r="M2105" s="63"/>
      <c r="N2105" s="142"/>
      <c r="O2105" s="127"/>
      <c r="P2105" s="100"/>
      <c r="Q2105" s="63">
        <f t="shared" ref="Q2105:Q2118" si="913">P2105*M2105</f>
        <v>0</v>
      </c>
      <c r="R2105" s="64"/>
      <c r="S2105" s="67"/>
      <c r="T2105" s="46"/>
      <c r="U2105" s="106">
        <f>IF(EXACT(O2105,Y2105),M2105,M2105*(1-'Расчет ПРЕДЗАКАЗ'!$D$10))</f>
        <v>0</v>
      </c>
      <c r="V2105" s="106">
        <f t="shared" ref="V2105:V2118" si="914">P2105*U2105</f>
        <v>0</v>
      </c>
      <c r="W2105" s="106" t="e">
        <f>IF(EXACT(O2105,Y2105),M2105,M2105*(1-#REF!))</f>
        <v>#REF!</v>
      </c>
      <c r="X2105" s="106" t="e">
        <f t="shared" ref="X2105:X2118" si="915">P2105*W2105</f>
        <v>#REF!</v>
      </c>
      <c r="Y2105" s="107" t="s">
        <v>72</v>
      </c>
      <c r="Z2105" s="103">
        <f t="shared" si="911"/>
        <v>0</v>
      </c>
      <c r="AA2105" s="103">
        <f t="shared" si="912"/>
        <v>0</v>
      </c>
      <c r="AB2105" s="128" t="str">
        <f t="shared" ref="AB2105:AB2118" si="916">IF(U2105=0,"",L2105/U2105-1)</f>
        <v/>
      </c>
      <c r="AC2105" s="128" t="e">
        <f t="shared" ref="AC2105:AC2118" si="917">IF(W2105=0,"",L2105/W2105-1)</f>
        <v>#REF!</v>
      </c>
    </row>
    <row r="2106" spans="1:29" ht="50.1" customHeight="1">
      <c r="A2106" s="171"/>
      <c r="B2106" s="171"/>
      <c r="C2106" s="174"/>
      <c r="D2106" s="174"/>
      <c r="E2106" s="131"/>
      <c r="F2106" s="177"/>
      <c r="G2106" s="180"/>
      <c r="H2106" s="163"/>
      <c r="I2106" s="165"/>
      <c r="J2106" s="168"/>
      <c r="K2106" s="62"/>
      <c r="L2106" s="63"/>
      <c r="M2106" s="63"/>
      <c r="N2106" s="142"/>
      <c r="O2106" s="127"/>
      <c r="P2106" s="100"/>
      <c r="Q2106" s="63">
        <f t="shared" si="913"/>
        <v>0</v>
      </c>
      <c r="R2106" s="64"/>
      <c r="S2106" s="67"/>
      <c r="T2106" s="46"/>
      <c r="U2106" s="106">
        <f>IF(EXACT(O2106,Y2106),M2106,M2106*(1-'Расчет ПРЕДЗАКАЗ'!$D$10))</f>
        <v>0</v>
      </c>
      <c r="V2106" s="106">
        <f t="shared" si="914"/>
        <v>0</v>
      </c>
      <c r="W2106" s="106" t="e">
        <f>IF(EXACT(O2106,Y2106),M2106,M2106*(1-#REF!))</f>
        <v>#REF!</v>
      </c>
      <c r="X2106" s="106" t="e">
        <f t="shared" si="915"/>
        <v>#REF!</v>
      </c>
      <c r="Y2106" s="107" t="s">
        <v>72</v>
      </c>
      <c r="Z2106" s="103">
        <f t="shared" si="911"/>
        <v>0</v>
      </c>
      <c r="AA2106" s="103">
        <f t="shared" si="912"/>
        <v>0</v>
      </c>
      <c r="AB2106" s="128" t="str">
        <f t="shared" si="916"/>
        <v/>
      </c>
      <c r="AC2106" s="128" t="e">
        <f t="shared" si="917"/>
        <v>#REF!</v>
      </c>
    </row>
    <row r="2107" spans="1:29" ht="50.1" customHeight="1">
      <c r="A2107" s="171"/>
      <c r="B2107" s="171"/>
      <c r="C2107" s="174"/>
      <c r="D2107" s="174"/>
      <c r="E2107" s="131"/>
      <c r="F2107" s="177"/>
      <c r="G2107" s="180"/>
      <c r="H2107" s="163"/>
      <c r="I2107" s="165"/>
      <c r="J2107" s="168"/>
      <c r="K2107" s="62"/>
      <c r="L2107" s="63"/>
      <c r="M2107" s="63"/>
      <c r="N2107" s="142"/>
      <c r="O2107" s="127"/>
      <c r="P2107" s="100"/>
      <c r="Q2107" s="63">
        <f t="shared" si="913"/>
        <v>0</v>
      </c>
      <c r="R2107" s="64"/>
      <c r="S2107" s="67"/>
      <c r="T2107" s="46"/>
      <c r="U2107" s="106">
        <f>IF(EXACT(O2107,Y2107),M2107,M2107*(1-'Расчет ПРЕДЗАКАЗ'!$D$10))</f>
        <v>0</v>
      </c>
      <c r="V2107" s="106">
        <f t="shared" si="914"/>
        <v>0</v>
      </c>
      <c r="W2107" s="106" t="e">
        <f>IF(EXACT(O2107,Y2107),M2107,M2107*(1-#REF!))</f>
        <v>#REF!</v>
      </c>
      <c r="X2107" s="106" t="e">
        <f t="shared" si="915"/>
        <v>#REF!</v>
      </c>
      <c r="Y2107" s="107" t="s">
        <v>72</v>
      </c>
      <c r="Z2107" s="103">
        <f t="shared" si="911"/>
        <v>0</v>
      </c>
      <c r="AA2107" s="103">
        <f t="shared" si="912"/>
        <v>0</v>
      </c>
      <c r="AB2107" s="128" t="str">
        <f t="shared" si="916"/>
        <v/>
      </c>
      <c r="AC2107" s="128" t="e">
        <f t="shared" si="917"/>
        <v>#REF!</v>
      </c>
    </row>
    <row r="2108" spans="1:29" ht="50.1" customHeight="1">
      <c r="A2108" s="171"/>
      <c r="B2108" s="171"/>
      <c r="C2108" s="174"/>
      <c r="D2108" s="174"/>
      <c r="E2108" s="131"/>
      <c r="F2108" s="177"/>
      <c r="G2108" s="180"/>
      <c r="H2108" s="163"/>
      <c r="I2108" s="165"/>
      <c r="J2108" s="168"/>
      <c r="K2108" s="62"/>
      <c r="L2108" s="63"/>
      <c r="M2108" s="63"/>
      <c r="N2108" s="142"/>
      <c r="O2108" s="127"/>
      <c r="P2108" s="100"/>
      <c r="Q2108" s="63">
        <f t="shared" si="913"/>
        <v>0</v>
      </c>
      <c r="R2108" s="64"/>
      <c r="S2108" s="67"/>
      <c r="T2108" s="46"/>
      <c r="U2108" s="106">
        <f>IF(EXACT(O2108,Y2108),M2108,M2108*(1-'Расчет ПРЕДЗАКАЗ'!$D$10))</f>
        <v>0</v>
      </c>
      <c r="V2108" s="106">
        <f t="shared" si="914"/>
        <v>0</v>
      </c>
      <c r="W2108" s="106" t="e">
        <f>IF(EXACT(O2108,Y2108),M2108,M2108*(1-#REF!))</f>
        <v>#REF!</v>
      </c>
      <c r="X2108" s="106" t="e">
        <f t="shared" si="915"/>
        <v>#REF!</v>
      </c>
      <c r="Y2108" s="107" t="s">
        <v>72</v>
      </c>
      <c r="Z2108" s="103">
        <f t="shared" si="911"/>
        <v>0</v>
      </c>
      <c r="AA2108" s="103">
        <f t="shared" si="912"/>
        <v>0</v>
      </c>
      <c r="AB2108" s="128" t="str">
        <f t="shared" si="916"/>
        <v/>
      </c>
      <c r="AC2108" s="128" t="e">
        <f t="shared" si="917"/>
        <v>#REF!</v>
      </c>
    </row>
    <row r="2109" spans="1:29" ht="50.1" customHeight="1">
      <c r="A2109" s="171"/>
      <c r="B2109" s="171"/>
      <c r="C2109" s="174"/>
      <c r="D2109" s="174"/>
      <c r="E2109" s="131"/>
      <c r="F2109" s="177"/>
      <c r="G2109" s="180"/>
      <c r="H2109" s="163"/>
      <c r="I2109" s="165"/>
      <c r="J2109" s="168"/>
      <c r="K2109" s="62"/>
      <c r="L2109" s="63"/>
      <c r="M2109" s="63"/>
      <c r="N2109" s="142"/>
      <c r="O2109" s="127"/>
      <c r="P2109" s="100"/>
      <c r="Q2109" s="63">
        <f t="shared" si="913"/>
        <v>0</v>
      </c>
      <c r="R2109" s="64"/>
      <c r="S2109" s="67"/>
      <c r="T2109" s="46"/>
      <c r="U2109" s="106">
        <f>IF(EXACT(O2109,Y2109),M2109,M2109*(1-'Расчет ПРЕДЗАКАЗ'!$D$10))</f>
        <v>0</v>
      </c>
      <c r="V2109" s="106">
        <f t="shared" si="914"/>
        <v>0</v>
      </c>
      <c r="W2109" s="106" t="e">
        <f>IF(EXACT(O2109,Y2109),M2109,M2109*(1-#REF!))</f>
        <v>#REF!</v>
      </c>
      <c r="X2109" s="106" t="e">
        <f t="shared" si="915"/>
        <v>#REF!</v>
      </c>
      <c r="Y2109" s="107" t="s">
        <v>72</v>
      </c>
      <c r="Z2109" s="103">
        <f t="shared" si="911"/>
        <v>0</v>
      </c>
      <c r="AA2109" s="103">
        <f t="shared" si="912"/>
        <v>0</v>
      </c>
      <c r="AB2109" s="128" t="str">
        <f t="shared" si="916"/>
        <v/>
      </c>
      <c r="AC2109" s="128" t="e">
        <f t="shared" si="917"/>
        <v>#REF!</v>
      </c>
    </row>
    <row r="2110" spans="1:29" ht="50.1" customHeight="1">
      <c r="A2110" s="171"/>
      <c r="B2110" s="171"/>
      <c r="C2110" s="174"/>
      <c r="D2110" s="174"/>
      <c r="E2110" s="131"/>
      <c r="F2110" s="177"/>
      <c r="G2110" s="180"/>
      <c r="H2110" s="163"/>
      <c r="I2110" s="165"/>
      <c r="J2110" s="168"/>
      <c r="K2110" s="62"/>
      <c r="L2110" s="63"/>
      <c r="M2110" s="63"/>
      <c r="N2110" s="142"/>
      <c r="O2110" s="127"/>
      <c r="P2110" s="100"/>
      <c r="Q2110" s="63">
        <f t="shared" si="913"/>
        <v>0</v>
      </c>
      <c r="R2110" s="64"/>
      <c r="S2110" s="67"/>
      <c r="T2110" s="46"/>
      <c r="U2110" s="106">
        <f>IF(EXACT(O2110,Y2110),M2110,M2110*(1-'Расчет ПРЕДЗАКАЗ'!$D$10))</f>
        <v>0</v>
      </c>
      <c r="V2110" s="106">
        <f t="shared" si="914"/>
        <v>0</v>
      </c>
      <c r="W2110" s="106" t="e">
        <f>IF(EXACT(O2110,Y2110),M2110,M2110*(1-#REF!))</f>
        <v>#REF!</v>
      </c>
      <c r="X2110" s="106" t="e">
        <f t="shared" si="915"/>
        <v>#REF!</v>
      </c>
      <c r="Y2110" s="107" t="s">
        <v>72</v>
      </c>
      <c r="Z2110" s="103">
        <f t="shared" si="911"/>
        <v>0</v>
      </c>
      <c r="AA2110" s="103">
        <f t="shared" si="912"/>
        <v>0</v>
      </c>
      <c r="AB2110" s="128" t="str">
        <f t="shared" si="916"/>
        <v/>
      </c>
      <c r="AC2110" s="128" t="e">
        <f t="shared" si="917"/>
        <v>#REF!</v>
      </c>
    </row>
    <row r="2111" spans="1:29" ht="50.1" customHeight="1">
      <c r="A2111" s="171"/>
      <c r="B2111" s="171"/>
      <c r="C2111" s="174"/>
      <c r="D2111" s="174"/>
      <c r="E2111" s="131"/>
      <c r="F2111" s="177"/>
      <c r="G2111" s="180"/>
      <c r="H2111" s="163"/>
      <c r="I2111" s="165"/>
      <c r="J2111" s="168"/>
      <c r="K2111" s="62"/>
      <c r="L2111" s="63"/>
      <c r="M2111" s="63"/>
      <c r="N2111" s="142"/>
      <c r="O2111" s="127"/>
      <c r="P2111" s="100"/>
      <c r="Q2111" s="63">
        <f t="shared" si="913"/>
        <v>0</v>
      </c>
      <c r="R2111" s="64"/>
      <c r="S2111" s="67"/>
      <c r="T2111" s="46"/>
      <c r="U2111" s="106">
        <f>IF(EXACT(O2111,Y2111),M2111,M2111*(1-'Расчет ПРЕДЗАКАЗ'!$D$10))</f>
        <v>0</v>
      </c>
      <c r="V2111" s="106">
        <f t="shared" si="914"/>
        <v>0</v>
      </c>
      <c r="W2111" s="106" t="e">
        <f>IF(EXACT(O2111,Y2111),M2111,M2111*(1-#REF!))</f>
        <v>#REF!</v>
      </c>
      <c r="X2111" s="106" t="e">
        <f t="shared" si="915"/>
        <v>#REF!</v>
      </c>
      <c r="Y2111" s="107" t="s">
        <v>72</v>
      </c>
      <c r="Z2111" s="103">
        <f t="shared" si="911"/>
        <v>0</v>
      </c>
      <c r="AA2111" s="103">
        <f t="shared" si="912"/>
        <v>0</v>
      </c>
      <c r="AB2111" s="128" t="str">
        <f t="shared" si="916"/>
        <v/>
      </c>
      <c r="AC2111" s="128" t="e">
        <f t="shared" si="917"/>
        <v>#REF!</v>
      </c>
    </row>
    <row r="2112" spans="1:29" ht="50.1" customHeight="1">
      <c r="A2112" s="171"/>
      <c r="B2112" s="171"/>
      <c r="C2112" s="174"/>
      <c r="D2112" s="174"/>
      <c r="E2112" s="131"/>
      <c r="F2112" s="177"/>
      <c r="G2112" s="180"/>
      <c r="H2112" s="163"/>
      <c r="I2112" s="165"/>
      <c r="J2112" s="168"/>
      <c r="K2112" s="62"/>
      <c r="L2112" s="63"/>
      <c r="M2112" s="63"/>
      <c r="N2112" s="142"/>
      <c r="O2112" s="127"/>
      <c r="P2112" s="100"/>
      <c r="Q2112" s="63">
        <f t="shared" si="913"/>
        <v>0</v>
      </c>
      <c r="R2112" s="64"/>
      <c r="S2112" s="67"/>
      <c r="T2112" s="46"/>
      <c r="U2112" s="106">
        <f>IF(EXACT(O2112,Y2112),M2112,M2112*(1-'Расчет ПРЕДЗАКАЗ'!$D$10))</f>
        <v>0</v>
      </c>
      <c r="V2112" s="106">
        <f t="shared" si="914"/>
        <v>0</v>
      </c>
      <c r="W2112" s="106" t="e">
        <f>IF(EXACT(O2112,Y2112),M2112,M2112*(1-#REF!))</f>
        <v>#REF!</v>
      </c>
      <c r="X2112" s="106" t="e">
        <f t="shared" si="915"/>
        <v>#REF!</v>
      </c>
      <c r="Y2112" s="107" t="s">
        <v>72</v>
      </c>
      <c r="Z2112" s="103">
        <f t="shared" si="911"/>
        <v>0</v>
      </c>
      <c r="AA2112" s="103">
        <f t="shared" si="912"/>
        <v>0</v>
      </c>
      <c r="AB2112" s="128" t="str">
        <f t="shared" si="916"/>
        <v/>
      </c>
      <c r="AC2112" s="128" t="e">
        <f t="shared" si="917"/>
        <v>#REF!</v>
      </c>
    </row>
    <row r="2113" spans="1:29" ht="50.1" customHeight="1">
      <c r="A2113" s="171"/>
      <c r="B2113" s="171"/>
      <c r="C2113" s="174"/>
      <c r="D2113" s="174"/>
      <c r="E2113" s="131"/>
      <c r="F2113" s="177"/>
      <c r="G2113" s="180"/>
      <c r="H2113" s="163"/>
      <c r="I2113" s="165"/>
      <c r="J2113" s="168"/>
      <c r="K2113" s="62"/>
      <c r="L2113" s="63"/>
      <c r="M2113" s="63"/>
      <c r="N2113" s="65"/>
      <c r="O2113" s="127"/>
      <c r="P2113" s="100"/>
      <c r="Q2113" s="63">
        <f t="shared" si="913"/>
        <v>0</v>
      </c>
      <c r="R2113" s="65"/>
      <c r="S2113" s="67"/>
      <c r="T2113" s="40"/>
      <c r="U2113" s="106">
        <f>IF(EXACT(O2113,Y2113),M2113,M2113*(1-'Расчет ПРЕДЗАКАЗ'!$D$10))</f>
        <v>0</v>
      </c>
      <c r="V2113" s="106">
        <f t="shared" si="914"/>
        <v>0</v>
      </c>
      <c r="W2113" s="106" t="e">
        <f>IF(EXACT(O2113,Y2113),M2113,M2113*(1-#REF!))</f>
        <v>#REF!</v>
      </c>
      <c r="X2113" s="106" t="e">
        <f t="shared" si="915"/>
        <v>#REF!</v>
      </c>
      <c r="Y2113" s="107" t="s">
        <v>72</v>
      </c>
      <c r="Z2113" s="103">
        <f t="shared" si="911"/>
        <v>0</v>
      </c>
      <c r="AA2113" s="103">
        <f t="shared" si="912"/>
        <v>0</v>
      </c>
      <c r="AB2113" s="128" t="str">
        <f t="shared" si="916"/>
        <v/>
      </c>
      <c r="AC2113" s="128" t="e">
        <f t="shared" si="917"/>
        <v>#REF!</v>
      </c>
    </row>
    <row r="2114" spans="1:29" ht="50.1" customHeight="1">
      <c r="A2114" s="171"/>
      <c r="B2114" s="171"/>
      <c r="C2114" s="174"/>
      <c r="D2114" s="174"/>
      <c r="E2114" s="131"/>
      <c r="F2114" s="177"/>
      <c r="G2114" s="180"/>
      <c r="H2114" s="163"/>
      <c r="I2114" s="165"/>
      <c r="J2114" s="168"/>
      <c r="K2114" s="62"/>
      <c r="L2114" s="63"/>
      <c r="M2114" s="63"/>
      <c r="N2114" s="65"/>
      <c r="O2114" s="127"/>
      <c r="P2114" s="100"/>
      <c r="Q2114" s="63">
        <f t="shared" si="913"/>
        <v>0</v>
      </c>
      <c r="R2114" s="65"/>
      <c r="S2114" s="67"/>
      <c r="T2114" s="40"/>
      <c r="U2114" s="106">
        <f>IF(EXACT(O2114,Y2114),M2114,M2114*(1-'Расчет ПРЕДЗАКАЗ'!$D$10))</f>
        <v>0</v>
      </c>
      <c r="V2114" s="106">
        <f t="shared" si="914"/>
        <v>0</v>
      </c>
      <c r="W2114" s="106" t="e">
        <f>IF(EXACT(O2114,Y2114),M2114,M2114*(1-#REF!))</f>
        <v>#REF!</v>
      </c>
      <c r="X2114" s="106" t="e">
        <f t="shared" si="915"/>
        <v>#REF!</v>
      </c>
      <c r="Y2114" s="107" t="s">
        <v>72</v>
      </c>
      <c r="Z2114" s="103">
        <f t="shared" si="911"/>
        <v>0</v>
      </c>
      <c r="AA2114" s="103">
        <f t="shared" si="912"/>
        <v>0</v>
      </c>
      <c r="AB2114" s="128" t="str">
        <f t="shared" si="916"/>
        <v/>
      </c>
      <c r="AC2114" s="128" t="e">
        <f t="shared" si="917"/>
        <v>#REF!</v>
      </c>
    </row>
    <row r="2115" spans="1:29" ht="50.1" customHeight="1">
      <c r="A2115" s="171"/>
      <c r="B2115" s="171"/>
      <c r="C2115" s="174"/>
      <c r="D2115" s="174"/>
      <c r="E2115" s="131"/>
      <c r="F2115" s="177"/>
      <c r="G2115" s="180"/>
      <c r="H2115" s="163"/>
      <c r="I2115" s="165"/>
      <c r="J2115" s="168"/>
      <c r="K2115" s="62"/>
      <c r="L2115" s="63"/>
      <c r="M2115" s="63"/>
      <c r="N2115" s="65"/>
      <c r="O2115" s="127"/>
      <c r="P2115" s="100"/>
      <c r="Q2115" s="63">
        <f t="shared" si="913"/>
        <v>0</v>
      </c>
      <c r="R2115" s="65"/>
      <c r="S2115" s="67"/>
      <c r="T2115" s="40"/>
      <c r="U2115" s="106">
        <f>IF(EXACT(O2115,Y2115),M2115,M2115*(1-'Расчет ПРЕДЗАКАЗ'!$D$10))</f>
        <v>0</v>
      </c>
      <c r="V2115" s="106">
        <f t="shared" si="914"/>
        <v>0</v>
      </c>
      <c r="W2115" s="106" t="e">
        <f>IF(EXACT(O2115,Y2115),M2115,M2115*(1-#REF!))</f>
        <v>#REF!</v>
      </c>
      <c r="X2115" s="106" t="e">
        <f t="shared" si="915"/>
        <v>#REF!</v>
      </c>
      <c r="Y2115" s="107" t="s">
        <v>72</v>
      </c>
      <c r="Z2115" s="103">
        <f t="shared" si="911"/>
        <v>0</v>
      </c>
      <c r="AA2115" s="103">
        <f t="shared" si="912"/>
        <v>0</v>
      </c>
      <c r="AB2115" s="128" t="str">
        <f t="shared" si="916"/>
        <v/>
      </c>
      <c r="AC2115" s="128" t="e">
        <f t="shared" si="917"/>
        <v>#REF!</v>
      </c>
    </row>
    <row r="2116" spans="1:29" ht="50.1" customHeight="1">
      <c r="A2116" s="171"/>
      <c r="B2116" s="171"/>
      <c r="C2116" s="174"/>
      <c r="D2116" s="174"/>
      <c r="E2116" s="131"/>
      <c r="F2116" s="177"/>
      <c r="G2116" s="180"/>
      <c r="H2116" s="163"/>
      <c r="I2116" s="165"/>
      <c r="J2116" s="168"/>
      <c r="K2116" s="62"/>
      <c r="L2116" s="63"/>
      <c r="M2116" s="63"/>
      <c r="N2116" s="65"/>
      <c r="O2116" s="127"/>
      <c r="P2116" s="100"/>
      <c r="Q2116" s="63">
        <f t="shared" si="913"/>
        <v>0</v>
      </c>
      <c r="R2116" s="65"/>
      <c r="S2116" s="67"/>
      <c r="T2116" s="40"/>
      <c r="U2116" s="106">
        <f>IF(EXACT(O2116,Y2116),M2116,M2116*(1-'Расчет ПРЕДЗАКАЗ'!$D$10))</f>
        <v>0</v>
      </c>
      <c r="V2116" s="106">
        <f t="shared" si="914"/>
        <v>0</v>
      </c>
      <c r="W2116" s="106" t="e">
        <f>IF(EXACT(O2116,Y2116),M2116,M2116*(1-#REF!))</f>
        <v>#REF!</v>
      </c>
      <c r="X2116" s="106" t="e">
        <f t="shared" si="915"/>
        <v>#REF!</v>
      </c>
      <c r="Y2116" s="107" t="s">
        <v>72</v>
      </c>
      <c r="Z2116" s="103">
        <f t="shared" si="911"/>
        <v>0</v>
      </c>
      <c r="AA2116" s="103">
        <f t="shared" si="912"/>
        <v>0</v>
      </c>
      <c r="AB2116" s="128" t="str">
        <f t="shared" si="916"/>
        <v/>
      </c>
      <c r="AC2116" s="128" t="e">
        <f t="shared" si="917"/>
        <v>#REF!</v>
      </c>
    </row>
    <row r="2117" spans="1:29" ht="50.1" customHeight="1">
      <c r="A2117" s="171"/>
      <c r="B2117" s="171"/>
      <c r="C2117" s="174"/>
      <c r="D2117" s="174"/>
      <c r="E2117" s="131"/>
      <c r="F2117" s="177"/>
      <c r="G2117" s="180"/>
      <c r="H2117" s="163"/>
      <c r="I2117" s="165"/>
      <c r="J2117" s="168"/>
      <c r="K2117" s="62"/>
      <c r="L2117" s="63"/>
      <c r="M2117" s="63"/>
      <c r="N2117" s="65"/>
      <c r="O2117" s="127"/>
      <c r="P2117" s="100"/>
      <c r="Q2117" s="63">
        <f t="shared" si="913"/>
        <v>0</v>
      </c>
      <c r="R2117" s="65"/>
      <c r="S2117" s="67"/>
      <c r="T2117" s="40"/>
      <c r="U2117" s="106">
        <f>IF(EXACT(O2117,Y2117),M2117,M2117*(1-'Расчет ПРЕДЗАКАЗ'!$D$10))</f>
        <v>0</v>
      </c>
      <c r="V2117" s="106">
        <f t="shared" si="914"/>
        <v>0</v>
      </c>
      <c r="W2117" s="106" t="e">
        <f>IF(EXACT(O2117,Y2117),M2117,M2117*(1-#REF!))</f>
        <v>#REF!</v>
      </c>
      <c r="X2117" s="106" t="e">
        <f t="shared" si="915"/>
        <v>#REF!</v>
      </c>
      <c r="Y2117" s="107" t="s">
        <v>72</v>
      </c>
      <c r="Z2117" s="103">
        <f t="shared" si="911"/>
        <v>0</v>
      </c>
      <c r="AA2117" s="103">
        <f t="shared" si="912"/>
        <v>0</v>
      </c>
      <c r="AB2117" s="128" t="str">
        <f t="shared" si="916"/>
        <v/>
      </c>
      <c r="AC2117" s="128" t="e">
        <f t="shared" si="917"/>
        <v>#REF!</v>
      </c>
    </row>
    <row r="2118" spans="1:29" ht="50.1" customHeight="1">
      <c r="A2118" s="172"/>
      <c r="B2118" s="172"/>
      <c r="C2118" s="175"/>
      <c r="D2118" s="175"/>
      <c r="E2118" s="132"/>
      <c r="F2118" s="178"/>
      <c r="G2118" s="181"/>
      <c r="H2118" s="164"/>
      <c r="I2118" s="166"/>
      <c r="J2118" s="169"/>
      <c r="K2118" s="62"/>
      <c r="L2118" s="63"/>
      <c r="M2118" s="63"/>
      <c r="N2118" s="65"/>
      <c r="O2118" s="127"/>
      <c r="P2118" s="100"/>
      <c r="Q2118" s="63">
        <f t="shared" si="913"/>
        <v>0</v>
      </c>
      <c r="R2118" s="65"/>
      <c r="S2118" s="64"/>
      <c r="T2118" s="40"/>
      <c r="U2118" s="106">
        <f>IF(EXACT(O2118,Y2118),M2118,M2118*(1-'Расчет ПРЕДЗАКАЗ'!$D$10))</f>
        <v>0</v>
      </c>
      <c r="V2118" s="106">
        <f t="shared" si="914"/>
        <v>0</v>
      </c>
      <c r="W2118" s="106" t="e">
        <f>IF(EXACT(O2118,Y2118),M2118,M2118*(1-#REF!))</f>
        <v>#REF!</v>
      </c>
      <c r="X2118" s="106" t="e">
        <f t="shared" si="915"/>
        <v>#REF!</v>
      </c>
      <c r="Y2118" s="107" t="s">
        <v>72</v>
      </c>
      <c r="Z2118" s="103">
        <f t="shared" si="911"/>
        <v>0</v>
      </c>
      <c r="AA2118" s="103">
        <f t="shared" si="912"/>
        <v>0</v>
      </c>
      <c r="AB2118" s="128" t="str">
        <f t="shared" si="916"/>
        <v/>
      </c>
      <c r="AC2118" s="128" t="e">
        <f t="shared" si="917"/>
        <v>#REF!</v>
      </c>
    </row>
    <row r="2119" spans="1:29" ht="11.25" customHeight="1" thickBot="1"/>
    <row r="2120" spans="1:29" ht="50.1" customHeight="1">
      <c r="A2120" s="170">
        <v>637</v>
      </c>
      <c r="B2120" s="170" t="s">
        <v>4932</v>
      </c>
      <c r="C2120" s="173" t="s">
        <v>4933</v>
      </c>
      <c r="D2120" s="173" t="s">
        <v>77</v>
      </c>
      <c r="E2120" s="131"/>
      <c r="F2120" s="196" t="s">
        <v>1204</v>
      </c>
      <c r="G2120" s="179" t="s">
        <v>2366</v>
      </c>
      <c r="H2120" s="162" t="s">
        <v>4934</v>
      </c>
      <c r="I2120" s="195" t="s">
        <v>4935</v>
      </c>
      <c r="J2120" s="167" t="s">
        <v>19</v>
      </c>
      <c r="K2120" s="62" t="s">
        <v>587</v>
      </c>
      <c r="L2120" s="63">
        <v>490</v>
      </c>
      <c r="M2120" s="63">
        <v>302</v>
      </c>
      <c r="N2120" s="142" t="s">
        <v>4936</v>
      </c>
      <c r="O2120" s="127" t="s">
        <v>72</v>
      </c>
      <c r="P2120" s="100"/>
      <c r="Q2120" s="63">
        <f>P2120*M2120</f>
        <v>0</v>
      </c>
      <c r="R2120" s="64"/>
      <c r="S2120" s="67">
        <v>137</v>
      </c>
      <c r="T2120" s="61"/>
      <c r="U2120" s="106">
        <f>IF(EXACT(O2120,Y2120),M2120,M2120*(1-'Расчет ПРЕДЗАКАЗ'!$D$10))</f>
        <v>302</v>
      </c>
      <c r="V2120" s="106">
        <f>P2120*U2120</f>
        <v>0</v>
      </c>
      <c r="W2120" s="106">
        <f>IF(EXACT(O2120,Y2120),M2120,M2120*(1-#REF!))</f>
        <v>302</v>
      </c>
      <c r="X2120" s="106">
        <f>P2120*W2120</f>
        <v>0</v>
      </c>
      <c r="Y2120" s="107" t="s">
        <v>72</v>
      </c>
      <c r="Z2120" s="103">
        <f t="shared" ref="Z2120:Z2134" si="918">IF(EXACT(O2120,Y2120),Q2120,0)</f>
        <v>0</v>
      </c>
      <c r="AA2120" s="103">
        <f t="shared" ref="AA2120:AA2134" si="919">IF(Z2120=0,Q2120,0)</f>
        <v>0</v>
      </c>
      <c r="AB2120" s="128">
        <f>IF(U2120=0,"",L2120/U2120-1)</f>
        <v>0.6225165562913908</v>
      </c>
      <c r="AC2120" s="128">
        <f>IF(W2120=0,"",L2120/W2120-1)</f>
        <v>0.6225165562913908</v>
      </c>
    </row>
    <row r="2121" spans="1:29" ht="50.1" customHeight="1">
      <c r="A2121" s="171"/>
      <c r="B2121" s="171"/>
      <c r="C2121" s="174"/>
      <c r="D2121" s="174"/>
      <c r="E2121" s="131"/>
      <c r="F2121" s="177"/>
      <c r="G2121" s="180"/>
      <c r="H2121" s="163"/>
      <c r="I2121" s="165"/>
      <c r="J2121" s="168"/>
      <c r="K2121" s="62"/>
      <c r="L2121" s="63"/>
      <c r="M2121" s="63"/>
      <c r="N2121" s="142"/>
      <c r="O2121" s="127"/>
      <c r="P2121" s="100"/>
      <c r="Q2121" s="63">
        <f t="shared" ref="Q2121:Q2134" si="920">P2121*M2121</f>
        <v>0</v>
      </c>
      <c r="R2121" s="64"/>
      <c r="S2121" s="67"/>
      <c r="T2121" s="46"/>
      <c r="U2121" s="106">
        <f>IF(EXACT(O2121,Y2121),M2121,M2121*(1-'Расчет ПРЕДЗАКАЗ'!$D$10))</f>
        <v>0</v>
      </c>
      <c r="V2121" s="106">
        <f t="shared" ref="V2121:V2134" si="921">P2121*U2121</f>
        <v>0</v>
      </c>
      <c r="W2121" s="106" t="e">
        <f>IF(EXACT(O2121,Y2121),M2121,M2121*(1-#REF!))</f>
        <v>#REF!</v>
      </c>
      <c r="X2121" s="106" t="e">
        <f t="shared" ref="X2121:X2134" si="922">P2121*W2121</f>
        <v>#REF!</v>
      </c>
      <c r="Y2121" s="107" t="s">
        <v>72</v>
      </c>
      <c r="Z2121" s="103">
        <f t="shared" si="918"/>
        <v>0</v>
      </c>
      <c r="AA2121" s="103">
        <f t="shared" si="919"/>
        <v>0</v>
      </c>
      <c r="AB2121" s="128" t="str">
        <f t="shared" ref="AB2121:AB2134" si="923">IF(U2121=0,"",L2121/U2121-1)</f>
        <v/>
      </c>
      <c r="AC2121" s="128" t="e">
        <f t="shared" ref="AC2121:AC2134" si="924">IF(W2121=0,"",L2121/W2121-1)</f>
        <v>#REF!</v>
      </c>
    </row>
    <row r="2122" spans="1:29" ht="50.1" customHeight="1">
      <c r="A2122" s="171"/>
      <c r="B2122" s="171"/>
      <c r="C2122" s="174"/>
      <c r="D2122" s="174"/>
      <c r="E2122" s="131"/>
      <c r="F2122" s="177"/>
      <c r="G2122" s="180"/>
      <c r="H2122" s="163"/>
      <c r="I2122" s="165"/>
      <c r="J2122" s="168"/>
      <c r="K2122" s="62"/>
      <c r="L2122" s="63"/>
      <c r="M2122" s="63"/>
      <c r="N2122" s="142"/>
      <c r="O2122" s="127"/>
      <c r="P2122" s="100"/>
      <c r="Q2122" s="63">
        <f t="shared" si="920"/>
        <v>0</v>
      </c>
      <c r="R2122" s="64"/>
      <c r="S2122" s="67"/>
      <c r="T2122" s="46"/>
      <c r="U2122" s="106">
        <f>IF(EXACT(O2122,Y2122),M2122,M2122*(1-'Расчет ПРЕДЗАКАЗ'!$D$10))</f>
        <v>0</v>
      </c>
      <c r="V2122" s="106">
        <f t="shared" si="921"/>
        <v>0</v>
      </c>
      <c r="W2122" s="106" t="e">
        <f>IF(EXACT(O2122,Y2122),M2122,M2122*(1-#REF!))</f>
        <v>#REF!</v>
      </c>
      <c r="X2122" s="106" t="e">
        <f t="shared" si="922"/>
        <v>#REF!</v>
      </c>
      <c r="Y2122" s="107" t="s">
        <v>72</v>
      </c>
      <c r="Z2122" s="103">
        <f t="shared" si="918"/>
        <v>0</v>
      </c>
      <c r="AA2122" s="103">
        <f t="shared" si="919"/>
        <v>0</v>
      </c>
      <c r="AB2122" s="128" t="str">
        <f t="shared" si="923"/>
        <v/>
      </c>
      <c r="AC2122" s="128" t="e">
        <f t="shared" si="924"/>
        <v>#REF!</v>
      </c>
    </row>
    <row r="2123" spans="1:29" ht="50.1" customHeight="1">
      <c r="A2123" s="171"/>
      <c r="B2123" s="171"/>
      <c r="C2123" s="174"/>
      <c r="D2123" s="174"/>
      <c r="E2123" s="131"/>
      <c r="F2123" s="177"/>
      <c r="G2123" s="180"/>
      <c r="H2123" s="163"/>
      <c r="I2123" s="165"/>
      <c r="J2123" s="168"/>
      <c r="K2123" s="62"/>
      <c r="L2123" s="63"/>
      <c r="M2123" s="63"/>
      <c r="N2123" s="142"/>
      <c r="O2123" s="127"/>
      <c r="P2123" s="100"/>
      <c r="Q2123" s="63">
        <f t="shared" si="920"/>
        <v>0</v>
      </c>
      <c r="R2123" s="64"/>
      <c r="S2123" s="67"/>
      <c r="T2123" s="46"/>
      <c r="U2123" s="106">
        <f>IF(EXACT(O2123,Y2123),M2123,M2123*(1-'Расчет ПРЕДЗАКАЗ'!$D$10))</f>
        <v>0</v>
      </c>
      <c r="V2123" s="106">
        <f t="shared" si="921"/>
        <v>0</v>
      </c>
      <c r="W2123" s="106" t="e">
        <f>IF(EXACT(O2123,Y2123),M2123,M2123*(1-#REF!))</f>
        <v>#REF!</v>
      </c>
      <c r="X2123" s="106" t="e">
        <f t="shared" si="922"/>
        <v>#REF!</v>
      </c>
      <c r="Y2123" s="107" t="s">
        <v>72</v>
      </c>
      <c r="Z2123" s="103">
        <f t="shared" si="918"/>
        <v>0</v>
      </c>
      <c r="AA2123" s="103">
        <f t="shared" si="919"/>
        <v>0</v>
      </c>
      <c r="AB2123" s="128" t="str">
        <f t="shared" si="923"/>
        <v/>
      </c>
      <c r="AC2123" s="128" t="e">
        <f t="shared" si="924"/>
        <v>#REF!</v>
      </c>
    </row>
    <row r="2124" spans="1:29" ht="50.1" customHeight="1">
      <c r="A2124" s="171"/>
      <c r="B2124" s="171"/>
      <c r="C2124" s="174"/>
      <c r="D2124" s="174"/>
      <c r="E2124" s="131"/>
      <c r="F2124" s="177"/>
      <c r="G2124" s="180"/>
      <c r="H2124" s="163"/>
      <c r="I2124" s="165"/>
      <c r="J2124" s="168"/>
      <c r="K2124" s="62"/>
      <c r="L2124" s="63"/>
      <c r="M2124" s="63"/>
      <c r="N2124" s="142"/>
      <c r="O2124" s="127"/>
      <c r="P2124" s="100"/>
      <c r="Q2124" s="63">
        <f t="shared" si="920"/>
        <v>0</v>
      </c>
      <c r="R2124" s="64"/>
      <c r="S2124" s="67"/>
      <c r="T2124" s="46"/>
      <c r="U2124" s="106">
        <f>IF(EXACT(O2124,Y2124),M2124,M2124*(1-'Расчет ПРЕДЗАКАЗ'!$D$10))</f>
        <v>0</v>
      </c>
      <c r="V2124" s="106">
        <f t="shared" si="921"/>
        <v>0</v>
      </c>
      <c r="W2124" s="106" t="e">
        <f>IF(EXACT(O2124,Y2124),M2124,M2124*(1-#REF!))</f>
        <v>#REF!</v>
      </c>
      <c r="X2124" s="106" t="e">
        <f t="shared" si="922"/>
        <v>#REF!</v>
      </c>
      <c r="Y2124" s="107" t="s">
        <v>72</v>
      </c>
      <c r="Z2124" s="103">
        <f t="shared" si="918"/>
        <v>0</v>
      </c>
      <c r="AA2124" s="103">
        <f t="shared" si="919"/>
        <v>0</v>
      </c>
      <c r="AB2124" s="128" t="str">
        <f t="shared" si="923"/>
        <v/>
      </c>
      <c r="AC2124" s="128" t="e">
        <f t="shared" si="924"/>
        <v>#REF!</v>
      </c>
    </row>
    <row r="2125" spans="1:29" ht="50.1" customHeight="1">
      <c r="A2125" s="171"/>
      <c r="B2125" s="171"/>
      <c r="C2125" s="174"/>
      <c r="D2125" s="174"/>
      <c r="E2125" s="131"/>
      <c r="F2125" s="177"/>
      <c r="G2125" s="180"/>
      <c r="H2125" s="163"/>
      <c r="I2125" s="165"/>
      <c r="J2125" s="168"/>
      <c r="K2125" s="62"/>
      <c r="L2125" s="63"/>
      <c r="M2125" s="63"/>
      <c r="N2125" s="142"/>
      <c r="O2125" s="127"/>
      <c r="P2125" s="100"/>
      <c r="Q2125" s="63">
        <f t="shared" si="920"/>
        <v>0</v>
      </c>
      <c r="R2125" s="64"/>
      <c r="S2125" s="67"/>
      <c r="T2125" s="46"/>
      <c r="U2125" s="106">
        <f>IF(EXACT(O2125,Y2125),M2125,M2125*(1-'Расчет ПРЕДЗАКАЗ'!$D$10))</f>
        <v>0</v>
      </c>
      <c r="V2125" s="106">
        <f t="shared" si="921"/>
        <v>0</v>
      </c>
      <c r="W2125" s="106" t="e">
        <f>IF(EXACT(O2125,Y2125),M2125,M2125*(1-#REF!))</f>
        <v>#REF!</v>
      </c>
      <c r="X2125" s="106" t="e">
        <f t="shared" si="922"/>
        <v>#REF!</v>
      </c>
      <c r="Y2125" s="107" t="s">
        <v>72</v>
      </c>
      <c r="Z2125" s="103">
        <f t="shared" si="918"/>
        <v>0</v>
      </c>
      <c r="AA2125" s="103">
        <f t="shared" si="919"/>
        <v>0</v>
      </c>
      <c r="AB2125" s="128" t="str">
        <f t="shared" si="923"/>
        <v/>
      </c>
      <c r="AC2125" s="128" t="e">
        <f t="shared" si="924"/>
        <v>#REF!</v>
      </c>
    </row>
    <row r="2126" spans="1:29" ht="50.1" customHeight="1">
      <c r="A2126" s="171"/>
      <c r="B2126" s="171"/>
      <c r="C2126" s="174"/>
      <c r="D2126" s="174"/>
      <c r="E2126" s="131"/>
      <c r="F2126" s="177"/>
      <c r="G2126" s="180"/>
      <c r="H2126" s="163"/>
      <c r="I2126" s="165"/>
      <c r="J2126" s="168"/>
      <c r="K2126" s="62"/>
      <c r="L2126" s="63"/>
      <c r="M2126" s="63"/>
      <c r="N2126" s="142"/>
      <c r="O2126" s="127"/>
      <c r="P2126" s="100"/>
      <c r="Q2126" s="63">
        <f t="shared" si="920"/>
        <v>0</v>
      </c>
      <c r="R2126" s="64"/>
      <c r="S2126" s="67"/>
      <c r="T2126" s="46"/>
      <c r="U2126" s="106">
        <f>IF(EXACT(O2126,Y2126),M2126,M2126*(1-'Расчет ПРЕДЗАКАЗ'!$D$10))</f>
        <v>0</v>
      </c>
      <c r="V2126" s="106">
        <f t="shared" si="921"/>
        <v>0</v>
      </c>
      <c r="W2126" s="106" t="e">
        <f>IF(EXACT(O2126,Y2126),M2126,M2126*(1-#REF!))</f>
        <v>#REF!</v>
      </c>
      <c r="X2126" s="106" t="e">
        <f t="shared" si="922"/>
        <v>#REF!</v>
      </c>
      <c r="Y2126" s="107" t="s">
        <v>72</v>
      </c>
      <c r="Z2126" s="103">
        <f t="shared" si="918"/>
        <v>0</v>
      </c>
      <c r="AA2126" s="103">
        <f t="shared" si="919"/>
        <v>0</v>
      </c>
      <c r="AB2126" s="128" t="str">
        <f t="shared" si="923"/>
        <v/>
      </c>
      <c r="AC2126" s="128" t="e">
        <f t="shared" si="924"/>
        <v>#REF!</v>
      </c>
    </row>
    <row r="2127" spans="1:29" ht="50.1" customHeight="1">
      <c r="A2127" s="171"/>
      <c r="B2127" s="171"/>
      <c r="C2127" s="174"/>
      <c r="D2127" s="174"/>
      <c r="E2127" s="131"/>
      <c r="F2127" s="177"/>
      <c r="G2127" s="180"/>
      <c r="H2127" s="163"/>
      <c r="I2127" s="165"/>
      <c r="J2127" s="168"/>
      <c r="K2127" s="62"/>
      <c r="L2127" s="63"/>
      <c r="M2127" s="63"/>
      <c r="N2127" s="142"/>
      <c r="O2127" s="127"/>
      <c r="P2127" s="100"/>
      <c r="Q2127" s="63">
        <f t="shared" si="920"/>
        <v>0</v>
      </c>
      <c r="R2127" s="64"/>
      <c r="S2127" s="67"/>
      <c r="T2127" s="46"/>
      <c r="U2127" s="106">
        <f>IF(EXACT(O2127,Y2127),M2127,M2127*(1-'Расчет ПРЕДЗАКАЗ'!$D$10))</f>
        <v>0</v>
      </c>
      <c r="V2127" s="106">
        <f t="shared" si="921"/>
        <v>0</v>
      </c>
      <c r="W2127" s="106" t="e">
        <f>IF(EXACT(O2127,Y2127),M2127,M2127*(1-#REF!))</f>
        <v>#REF!</v>
      </c>
      <c r="X2127" s="106" t="e">
        <f t="shared" si="922"/>
        <v>#REF!</v>
      </c>
      <c r="Y2127" s="107" t="s">
        <v>72</v>
      </c>
      <c r="Z2127" s="103">
        <f t="shared" si="918"/>
        <v>0</v>
      </c>
      <c r="AA2127" s="103">
        <f t="shared" si="919"/>
        <v>0</v>
      </c>
      <c r="AB2127" s="128" t="str">
        <f t="shared" si="923"/>
        <v/>
      </c>
      <c r="AC2127" s="128" t="e">
        <f t="shared" si="924"/>
        <v>#REF!</v>
      </c>
    </row>
    <row r="2128" spans="1:29" ht="50.1" customHeight="1">
      <c r="A2128" s="171"/>
      <c r="B2128" s="171"/>
      <c r="C2128" s="174"/>
      <c r="D2128" s="174"/>
      <c r="E2128" s="131"/>
      <c r="F2128" s="177"/>
      <c r="G2128" s="180"/>
      <c r="H2128" s="163"/>
      <c r="I2128" s="165"/>
      <c r="J2128" s="168"/>
      <c r="K2128" s="62"/>
      <c r="L2128" s="63"/>
      <c r="M2128" s="63"/>
      <c r="N2128" s="142"/>
      <c r="O2128" s="127"/>
      <c r="P2128" s="100"/>
      <c r="Q2128" s="63">
        <f t="shared" si="920"/>
        <v>0</v>
      </c>
      <c r="R2128" s="64"/>
      <c r="S2128" s="67"/>
      <c r="T2128" s="46"/>
      <c r="U2128" s="106">
        <f>IF(EXACT(O2128,Y2128),M2128,M2128*(1-'Расчет ПРЕДЗАКАЗ'!$D$10))</f>
        <v>0</v>
      </c>
      <c r="V2128" s="106">
        <f t="shared" si="921"/>
        <v>0</v>
      </c>
      <c r="W2128" s="106" t="e">
        <f>IF(EXACT(O2128,Y2128),M2128,M2128*(1-#REF!))</f>
        <v>#REF!</v>
      </c>
      <c r="X2128" s="106" t="e">
        <f t="shared" si="922"/>
        <v>#REF!</v>
      </c>
      <c r="Y2128" s="107" t="s">
        <v>72</v>
      </c>
      <c r="Z2128" s="103">
        <f t="shared" si="918"/>
        <v>0</v>
      </c>
      <c r="AA2128" s="103">
        <f t="shared" si="919"/>
        <v>0</v>
      </c>
      <c r="AB2128" s="128" t="str">
        <f t="shared" si="923"/>
        <v/>
      </c>
      <c r="AC2128" s="128" t="e">
        <f t="shared" si="924"/>
        <v>#REF!</v>
      </c>
    </row>
    <row r="2129" spans="1:29" ht="50.1" customHeight="1">
      <c r="A2129" s="171"/>
      <c r="B2129" s="171"/>
      <c r="C2129" s="174"/>
      <c r="D2129" s="174"/>
      <c r="E2129" s="131"/>
      <c r="F2129" s="177"/>
      <c r="G2129" s="180"/>
      <c r="H2129" s="163"/>
      <c r="I2129" s="165"/>
      <c r="J2129" s="168"/>
      <c r="K2129" s="62"/>
      <c r="L2129" s="63"/>
      <c r="M2129" s="63"/>
      <c r="N2129" s="65"/>
      <c r="O2129" s="127"/>
      <c r="P2129" s="100"/>
      <c r="Q2129" s="63">
        <f t="shared" si="920"/>
        <v>0</v>
      </c>
      <c r="R2129" s="65"/>
      <c r="S2129" s="67"/>
      <c r="T2129" s="40"/>
      <c r="U2129" s="106">
        <f>IF(EXACT(O2129,Y2129),M2129,M2129*(1-'Расчет ПРЕДЗАКАЗ'!$D$10))</f>
        <v>0</v>
      </c>
      <c r="V2129" s="106">
        <f t="shared" si="921"/>
        <v>0</v>
      </c>
      <c r="W2129" s="106" t="e">
        <f>IF(EXACT(O2129,Y2129),M2129,M2129*(1-#REF!))</f>
        <v>#REF!</v>
      </c>
      <c r="X2129" s="106" t="e">
        <f t="shared" si="922"/>
        <v>#REF!</v>
      </c>
      <c r="Y2129" s="107" t="s">
        <v>72</v>
      </c>
      <c r="Z2129" s="103">
        <f t="shared" si="918"/>
        <v>0</v>
      </c>
      <c r="AA2129" s="103">
        <f t="shared" si="919"/>
        <v>0</v>
      </c>
      <c r="AB2129" s="128" t="str">
        <f t="shared" si="923"/>
        <v/>
      </c>
      <c r="AC2129" s="128" t="e">
        <f t="shared" si="924"/>
        <v>#REF!</v>
      </c>
    </row>
    <row r="2130" spans="1:29" ht="50.1" customHeight="1">
      <c r="A2130" s="171"/>
      <c r="B2130" s="171"/>
      <c r="C2130" s="174"/>
      <c r="D2130" s="174"/>
      <c r="E2130" s="131"/>
      <c r="F2130" s="177"/>
      <c r="G2130" s="180"/>
      <c r="H2130" s="163"/>
      <c r="I2130" s="165"/>
      <c r="J2130" s="168"/>
      <c r="K2130" s="62"/>
      <c r="L2130" s="63"/>
      <c r="M2130" s="63"/>
      <c r="N2130" s="65"/>
      <c r="O2130" s="127"/>
      <c r="P2130" s="100"/>
      <c r="Q2130" s="63">
        <f t="shared" si="920"/>
        <v>0</v>
      </c>
      <c r="R2130" s="65"/>
      <c r="S2130" s="67"/>
      <c r="T2130" s="40"/>
      <c r="U2130" s="106">
        <f>IF(EXACT(O2130,Y2130),M2130,M2130*(1-'Расчет ПРЕДЗАКАЗ'!$D$10))</f>
        <v>0</v>
      </c>
      <c r="V2130" s="106">
        <f t="shared" si="921"/>
        <v>0</v>
      </c>
      <c r="W2130" s="106" t="e">
        <f>IF(EXACT(O2130,Y2130),M2130,M2130*(1-#REF!))</f>
        <v>#REF!</v>
      </c>
      <c r="X2130" s="106" t="e">
        <f t="shared" si="922"/>
        <v>#REF!</v>
      </c>
      <c r="Y2130" s="107" t="s">
        <v>72</v>
      </c>
      <c r="Z2130" s="103">
        <f t="shared" si="918"/>
        <v>0</v>
      </c>
      <c r="AA2130" s="103">
        <f t="shared" si="919"/>
        <v>0</v>
      </c>
      <c r="AB2130" s="128" t="str">
        <f t="shared" si="923"/>
        <v/>
      </c>
      <c r="AC2130" s="128" t="e">
        <f t="shared" si="924"/>
        <v>#REF!</v>
      </c>
    </row>
    <row r="2131" spans="1:29" ht="50.1" customHeight="1">
      <c r="A2131" s="171"/>
      <c r="B2131" s="171"/>
      <c r="C2131" s="174"/>
      <c r="D2131" s="174"/>
      <c r="E2131" s="131"/>
      <c r="F2131" s="177"/>
      <c r="G2131" s="180"/>
      <c r="H2131" s="163"/>
      <c r="I2131" s="165"/>
      <c r="J2131" s="168"/>
      <c r="K2131" s="62"/>
      <c r="L2131" s="63"/>
      <c r="M2131" s="63"/>
      <c r="N2131" s="65"/>
      <c r="O2131" s="127"/>
      <c r="P2131" s="100"/>
      <c r="Q2131" s="63">
        <f t="shared" si="920"/>
        <v>0</v>
      </c>
      <c r="R2131" s="65"/>
      <c r="S2131" s="67"/>
      <c r="T2131" s="40"/>
      <c r="U2131" s="106">
        <f>IF(EXACT(O2131,Y2131),M2131,M2131*(1-'Расчет ПРЕДЗАКАЗ'!$D$10))</f>
        <v>0</v>
      </c>
      <c r="V2131" s="106">
        <f t="shared" si="921"/>
        <v>0</v>
      </c>
      <c r="W2131" s="106" t="e">
        <f>IF(EXACT(O2131,Y2131),M2131,M2131*(1-#REF!))</f>
        <v>#REF!</v>
      </c>
      <c r="X2131" s="106" t="e">
        <f t="shared" si="922"/>
        <v>#REF!</v>
      </c>
      <c r="Y2131" s="107" t="s">
        <v>72</v>
      </c>
      <c r="Z2131" s="103">
        <f t="shared" si="918"/>
        <v>0</v>
      </c>
      <c r="AA2131" s="103">
        <f t="shared" si="919"/>
        <v>0</v>
      </c>
      <c r="AB2131" s="128" t="str">
        <f t="shared" si="923"/>
        <v/>
      </c>
      <c r="AC2131" s="128" t="e">
        <f t="shared" si="924"/>
        <v>#REF!</v>
      </c>
    </row>
    <row r="2132" spans="1:29" ht="50.1" customHeight="1">
      <c r="A2132" s="171"/>
      <c r="B2132" s="171"/>
      <c r="C2132" s="174"/>
      <c r="D2132" s="174"/>
      <c r="E2132" s="131"/>
      <c r="F2132" s="177"/>
      <c r="G2132" s="180"/>
      <c r="H2132" s="163"/>
      <c r="I2132" s="165"/>
      <c r="J2132" s="168"/>
      <c r="K2132" s="62"/>
      <c r="L2132" s="63"/>
      <c r="M2132" s="63"/>
      <c r="N2132" s="65"/>
      <c r="O2132" s="127"/>
      <c r="P2132" s="100"/>
      <c r="Q2132" s="63">
        <f t="shared" si="920"/>
        <v>0</v>
      </c>
      <c r="R2132" s="65"/>
      <c r="S2132" s="67"/>
      <c r="T2132" s="40"/>
      <c r="U2132" s="106">
        <f>IF(EXACT(O2132,Y2132),M2132,M2132*(1-'Расчет ПРЕДЗАКАЗ'!$D$10))</f>
        <v>0</v>
      </c>
      <c r="V2132" s="106">
        <f t="shared" si="921"/>
        <v>0</v>
      </c>
      <c r="W2132" s="106" t="e">
        <f>IF(EXACT(O2132,Y2132),M2132,M2132*(1-#REF!))</f>
        <v>#REF!</v>
      </c>
      <c r="X2132" s="106" t="e">
        <f t="shared" si="922"/>
        <v>#REF!</v>
      </c>
      <c r="Y2132" s="107" t="s">
        <v>72</v>
      </c>
      <c r="Z2132" s="103">
        <f t="shared" si="918"/>
        <v>0</v>
      </c>
      <c r="AA2132" s="103">
        <f t="shared" si="919"/>
        <v>0</v>
      </c>
      <c r="AB2132" s="128" t="str">
        <f t="shared" si="923"/>
        <v/>
      </c>
      <c r="AC2132" s="128" t="e">
        <f t="shared" si="924"/>
        <v>#REF!</v>
      </c>
    </row>
    <row r="2133" spans="1:29" ht="50.1" customHeight="1">
      <c r="A2133" s="171"/>
      <c r="B2133" s="171"/>
      <c r="C2133" s="174"/>
      <c r="D2133" s="174"/>
      <c r="E2133" s="131"/>
      <c r="F2133" s="177"/>
      <c r="G2133" s="180"/>
      <c r="H2133" s="163"/>
      <c r="I2133" s="165"/>
      <c r="J2133" s="168"/>
      <c r="K2133" s="62"/>
      <c r="L2133" s="63"/>
      <c r="M2133" s="63"/>
      <c r="N2133" s="65"/>
      <c r="O2133" s="127"/>
      <c r="P2133" s="100"/>
      <c r="Q2133" s="63">
        <f t="shared" si="920"/>
        <v>0</v>
      </c>
      <c r="R2133" s="65"/>
      <c r="S2133" s="67"/>
      <c r="T2133" s="40"/>
      <c r="U2133" s="106">
        <f>IF(EXACT(O2133,Y2133),M2133,M2133*(1-'Расчет ПРЕДЗАКАЗ'!$D$10))</f>
        <v>0</v>
      </c>
      <c r="V2133" s="106">
        <f t="shared" si="921"/>
        <v>0</v>
      </c>
      <c r="W2133" s="106" t="e">
        <f>IF(EXACT(O2133,Y2133),M2133,M2133*(1-#REF!))</f>
        <v>#REF!</v>
      </c>
      <c r="X2133" s="106" t="e">
        <f t="shared" si="922"/>
        <v>#REF!</v>
      </c>
      <c r="Y2133" s="107" t="s">
        <v>72</v>
      </c>
      <c r="Z2133" s="103">
        <f t="shared" si="918"/>
        <v>0</v>
      </c>
      <c r="AA2133" s="103">
        <f t="shared" si="919"/>
        <v>0</v>
      </c>
      <c r="AB2133" s="128" t="str">
        <f t="shared" si="923"/>
        <v/>
      </c>
      <c r="AC2133" s="128" t="e">
        <f t="shared" si="924"/>
        <v>#REF!</v>
      </c>
    </row>
    <row r="2134" spans="1:29" ht="50.1" customHeight="1">
      <c r="A2134" s="172"/>
      <c r="B2134" s="172"/>
      <c r="C2134" s="175"/>
      <c r="D2134" s="175"/>
      <c r="E2134" s="132"/>
      <c r="F2134" s="178"/>
      <c r="G2134" s="181"/>
      <c r="H2134" s="164"/>
      <c r="I2134" s="166"/>
      <c r="J2134" s="169"/>
      <c r="K2134" s="62"/>
      <c r="L2134" s="63"/>
      <c r="M2134" s="63"/>
      <c r="N2134" s="65"/>
      <c r="O2134" s="127"/>
      <c r="P2134" s="100"/>
      <c r="Q2134" s="63">
        <f t="shared" si="920"/>
        <v>0</v>
      </c>
      <c r="R2134" s="65"/>
      <c r="S2134" s="64"/>
      <c r="T2134" s="40"/>
      <c r="U2134" s="106">
        <f>IF(EXACT(O2134,Y2134),M2134,M2134*(1-'Расчет ПРЕДЗАКАЗ'!$D$10))</f>
        <v>0</v>
      </c>
      <c r="V2134" s="106">
        <f t="shared" si="921"/>
        <v>0</v>
      </c>
      <c r="W2134" s="106" t="e">
        <f>IF(EXACT(O2134,Y2134),M2134,M2134*(1-#REF!))</f>
        <v>#REF!</v>
      </c>
      <c r="X2134" s="106" t="e">
        <f t="shared" si="922"/>
        <v>#REF!</v>
      </c>
      <c r="Y2134" s="107" t="s">
        <v>72</v>
      </c>
      <c r="Z2134" s="103">
        <f t="shared" si="918"/>
        <v>0</v>
      </c>
      <c r="AA2134" s="103">
        <f t="shared" si="919"/>
        <v>0</v>
      </c>
      <c r="AB2134" s="128" t="str">
        <f t="shared" si="923"/>
        <v/>
      </c>
      <c r="AC2134" s="128" t="e">
        <f t="shared" si="924"/>
        <v>#REF!</v>
      </c>
    </row>
    <row r="2135" spans="1:29" ht="11.25" customHeight="1" thickBot="1"/>
    <row r="2136" spans="1:29" ht="50.1" customHeight="1">
      <c r="A2136" s="170">
        <v>638</v>
      </c>
      <c r="B2136" s="170" t="s">
        <v>4937</v>
      </c>
      <c r="C2136" s="173" t="s">
        <v>4938</v>
      </c>
      <c r="D2136" s="173" t="s">
        <v>77</v>
      </c>
      <c r="E2136" s="131"/>
      <c r="F2136" s="196" t="s">
        <v>1549</v>
      </c>
      <c r="G2136" s="179" t="s">
        <v>4141</v>
      </c>
      <c r="H2136" s="162" t="s">
        <v>4939</v>
      </c>
      <c r="I2136" s="195" t="s">
        <v>4940</v>
      </c>
      <c r="J2136" s="167" t="s">
        <v>19</v>
      </c>
      <c r="K2136" s="62" t="s">
        <v>587</v>
      </c>
      <c r="L2136" s="63">
        <v>600</v>
      </c>
      <c r="M2136" s="63">
        <v>370</v>
      </c>
      <c r="N2136" s="142" t="s">
        <v>4941</v>
      </c>
      <c r="O2136" s="127" t="s">
        <v>72</v>
      </c>
      <c r="P2136" s="100"/>
      <c r="Q2136" s="63">
        <f>P2136*M2136</f>
        <v>0</v>
      </c>
      <c r="R2136" s="64"/>
      <c r="S2136" s="67">
        <v>3</v>
      </c>
      <c r="T2136" s="61"/>
      <c r="U2136" s="106">
        <f>IF(EXACT(O2136,Y2136),M2136,M2136*(1-'Расчет ПРЕДЗАКАЗ'!$D$10))</f>
        <v>370</v>
      </c>
      <c r="V2136" s="106">
        <f>P2136*U2136</f>
        <v>0</v>
      </c>
      <c r="W2136" s="106">
        <f>IF(EXACT(O2136,Y2136),M2136,M2136*(1-#REF!))</f>
        <v>370</v>
      </c>
      <c r="X2136" s="106">
        <f>P2136*W2136</f>
        <v>0</v>
      </c>
      <c r="Y2136" s="107" t="s">
        <v>72</v>
      </c>
      <c r="Z2136" s="103">
        <f t="shared" ref="Z2136:Z2150" si="925">IF(EXACT(O2136,Y2136),Q2136,0)</f>
        <v>0</v>
      </c>
      <c r="AA2136" s="103">
        <f t="shared" ref="AA2136:AA2150" si="926">IF(Z2136=0,Q2136,0)</f>
        <v>0</v>
      </c>
      <c r="AB2136" s="128">
        <f>IF(U2136=0,"",L2136/U2136-1)</f>
        <v>0.62162162162162171</v>
      </c>
      <c r="AC2136" s="128">
        <f>IF(W2136=0,"",L2136/W2136-1)</f>
        <v>0.62162162162162171</v>
      </c>
    </row>
    <row r="2137" spans="1:29" ht="50.1" customHeight="1">
      <c r="A2137" s="171"/>
      <c r="B2137" s="171"/>
      <c r="C2137" s="174"/>
      <c r="D2137" s="174"/>
      <c r="E2137" s="131"/>
      <c r="F2137" s="177"/>
      <c r="G2137" s="180"/>
      <c r="H2137" s="163"/>
      <c r="I2137" s="165"/>
      <c r="J2137" s="168"/>
      <c r="K2137" s="62"/>
      <c r="L2137" s="63"/>
      <c r="M2137" s="63"/>
      <c r="N2137" s="142"/>
      <c r="O2137" s="127"/>
      <c r="P2137" s="100"/>
      <c r="Q2137" s="63">
        <f t="shared" ref="Q2137:Q2150" si="927">P2137*M2137</f>
        <v>0</v>
      </c>
      <c r="R2137" s="64"/>
      <c r="S2137" s="67"/>
      <c r="T2137" s="46"/>
      <c r="U2137" s="106">
        <f>IF(EXACT(O2137,Y2137),M2137,M2137*(1-'Расчет ПРЕДЗАКАЗ'!$D$10))</f>
        <v>0</v>
      </c>
      <c r="V2137" s="106">
        <f t="shared" ref="V2137:V2150" si="928">P2137*U2137</f>
        <v>0</v>
      </c>
      <c r="W2137" s="106" t="e">
        <f>IF(EXACT(O2137,Y2137),M2137,M2137*(1-#REF!))</f>
        <v>#REF!</v>
      </c>
      <c r="X2137" s="106" t="e">
        <f t="shared" ref="X2137:X2150" si="929">P2137*W2137</f>
        <v>#REF!</v>
      </c>
      <c r="Y2137" s="107" t="s">
        <v>72</v>
      </c>
      <c r="Z2137" s="103">
        <f t="shared" si="925"/>
        <v>0</v>
      </c>
      <c r="AA2137" s="103">
        <f t="shared" si="926"/>
        <v>0</v>
      </c>
      <c r="AB2137" s="128" t="str">
        <f t="shared" ref="AB2137:AB2150" si="930">IF(U2137=0,"",L2137/U2137-1)</f>
        <v/>
      </c>
      <c r="AC2137" s="128" t="e">
        <f t="shared" ref="AC2137:AC2150" si="931">IF(W2137=0,"",L2137/W2137-1)</f>
        <v>#REF!</v>
      </c>
    </row>
    <row r="2138" spans="1:29" ht="50.1" customHeight="1">
      <c r="A2138" s="171"/>
      <c r="B2138" s="171"/>
      <c r="C2138" s="174"/>
      <c r="D2138" s="174"/>
      <c r="E2138" s="131"/>
      <c r="F2138" s="177"/>
      <c r="G2138" s="180"/>
      <c r="H2138" s="163"/>
      <c r="I2138" s="165"/>
      <c r="J2138" s="168"/>
      <c r="K2138" s="62"/>
      <c r="L2138" s="63"/>
      <c r="M2138" s="63"/>
      <c r="N2138" s="142"/>
      <c r="O2138" s="127"/>
      <c r="P2138" s="100"/>
      <c r="Q2138" s="63">
        <f t="shared" si="927"/>
        <v>0</v>
      </c>
      <c r="R2138" s="64"/>
      <c r="S2138" s="67"/>
      <c r="T2138" s="46"/>
      <c r="U2138" s="106">
        <f>IF(EXACT(O2138,Y2138),M2138,M2138*(1-'Расчет ПРЕДЗАКАЗ'!$D$10))</f>
        <v>0</v>
      </c>
      <c r="V2138" s="106">
        <f t="shared" si="928"/>
        <v>0</v>
      </c>
      <c r="W2138" s="106" t="e">
        <f>IF(EXACT(O2138,Y2138),M2138,M2138*(1-#REF!))</f>
        <v>#REF!</v>
      </c>
      <c r="X2138" s="106" t="e">
        <f t="shared" si="929"/>
        <v>#REF!</v>
      </c>
      <c r="Y2138" s="107" t="s">
        <v>72</v>
      </c>
      <c r="Z2138" s="103">
        <f t="shared" si="925"/>
        <v>0</v>
      </c>
      <c r="AA2138" s="103">
        <f t="shared" si="926"/>
        <v>0</v>
      </c>
      <c r="AB2138" s="128" t="str">
        <f t="shared" si="930"/>
        <v/>
      </c>
      <c r="AC2138" s="128" t="e">
        <f t="shared" si="931"/>
        <v>#REF!</v>
      </c>
    </row>
    <row r="2139" spans="1:29" ht="50.1" customHeight="1">
      <c r="A2139" s="171"/>
      <c r="B2139" s="171"/>
      <c r="C2139" s="174"/>
      <c r="D2139" s="174"/>
      <c r="E2139" s="131"/>
      <c r="F2139" s="177"/>
      <c r="G2139" s="180"/>
      <c r="H2139" s="163"/>
      <c r="I2139" s="165"/>
      <c r="J2139" s="168"/>
      <c r="K2139" s="62"/>
      <c r="L2139" s="63"/>
      <c r="M2139" s="63"/>
      <c r="N2139" s="142"/>
      <c r="O2139" s="127"/>
      <c r="P2139" s="100"/>
      <c r="Q2139" s="63">
        <f t="shared" si="927"/>
        <v>0</v>
      </c>
      <c r="R2139" s="64"/>
      <c r="S2139" s="67"/>
      <c r="T2139" s="46"/>
      <c r="U2139" s="106">
        <f>IF(EXACT(O2139,Y2139),M2139,M2139*(1-'Расчет ПРЕДЗАКАЗ'!$D$10))</f>
        <v>0</v>
      </c>
      <c r="V2139" s="106">
        <f t="shared" si="928"/>
        <v>0</v>
      </c>
      <c r="W2139" s="106" t="e">
        <f>IF(EXACT(O2139,Y2139),M2139,M2139*(1-#REF!))</f>
        <v>#REF!</v>
      </c>
      <c r="X2139" s="106" t="e">
        <f t="shared" si="929"/>
        <v>#REF!</v>
      </c>
      <c r="Y2139" s="107" t="s">
        <v>72</v>
      </c>
      <c r="Z2139" s="103">
        <f t="shared" si="925"/>
        <v>0</v>
      </c>
      <c r="AA2139" s="103">
        <f t="shared" si="926"/>
        <v>0</v>
      </c>
      <c r="AB2139" s="128" t="str">
        <f t="shared" si="930"/>
        <v/>
      </c>
      <c r="AC2139" s="128" t="e">
        <f t="shared" si="931"/>
        <v>#REF!</v>
      </c>
    </row>
    <row r="2140" spans="1:29" ht="50.1" customHeight="1">
      <c r="A2140" s="171"/>
      <c r="B2140" s="171"/>
      <c r="C2140" s="174"/>
      <c r="D2140" s="174"/>
      <c r="E2140" s="131"/>
      <c r="F2140" s="177"/>
      <c r="G2140" s="180"/>
      <c r="H2140" s="163"/>
      <c r="I2140" s="165"/>
      <c r="J2140" s="168"/>
      <c r="K2140" s="62"/>
      <c r="L2140" s="63"/>
      <c r="M2140" s="63"/>
      <c r="N2140" s="142"/>
      <c r="O2140" s="127"/>
      <c r="P2140" s="100"/>
      <c r="Q2140" s="63">
        <f t="shared" si="927"/>
        <v>0</v>
      </c>
      <c r="R2140" s="64"/>
      <c r="S2140" s="67"/>
      <c r="T2140" s="46"/>
      <c r="U2140" s="106">
        <f>IF(EXACT(O2140,Y2140),M2140,M2140*(1-'Расчет ПРЕДЗАКАЗ'!$D$10))</f>
        <v>0</v>
      </c>
      <c r="V2140" s="106">
        <f t="shared" si="928"/>
        <v>0</v>
      </c>
      <c r="W2140" s="106" t="e">
        <f>IF(EXACT(O2140,Y2140),M2140,M2140*(1-#REF!))</f>
        <v>#REF!</v>
      </c>
      <c r="X2140" s="106" t="e">
        <f t="shared" si="929"/>
        <v>#REF!</v>
      </c>
      <c r="Y2140" s="107" t="s">
        <v>72</v>
      </c>
      <c r="Z2140" s="103">
        <f t="shared" si="925"/>
        <v>0</v>
      </c>
      <c r="AA2140" s="103">
        <f t="shared" si="926"/>
        <v>0</v>
      </c>
      <c r="AB2140" s="128" t="str">
        <f t="shared" si="930"/>
        <v/>
      </c>
      <c r="AC2140" s="128" t="e">
        <f t="shared" si="931"/>
        <v>#REF!</v>
      </c>
    </row>
    <row r="2141" spans="1:29" ht="50.1" customHeight="1">
      <c r="A2141" s="171"/>
      <c r="B2141" s="171"/>
      <c r="C2141" s="174"/>
      <c r="D2141" s="174"/>
      <c r="E2141" s="131"/>
      <c r="F2141" s="177"/>
      <c r="G2141" s="180"/>
      <c r="H2141" s="163"/>
      <c r="I2141" s="165"/>
      <c r="J2141" s="168"/>
      <c r="K2141" s="62"/>
      <c r="L2141" s="63"/>
      <c r="M2141" s="63"/>
      <c r="N2141" s="142"/>
      <c r="O2141" s="127"/>
      <c r="P2141" s="100"/>
      <c r="Q2141" s="63">
        <f t="shared" si="927"/>
        <v>0</v>
      </c>
      <c r="R2141" s="64"/>
      <c r="S2141" s="67"/>
      <c r="T2141" s="46"/>
      <c r="U2141" s="106">
        <f>IF(EXACT(O2141,Y2141),M2141,M2141*(1-'Расчет ПРЕДЗАКАЗ'!$D$10))</f>
        <v>0</v>
      </c>
      <c r="V2141" s="106">
        <f t="shared" si="928"/>
        <v>0</v>
      </c>
      <c r="W2141" s="106" t="e">
        <f>IF(EXACT(O2141,Y2141),M2141,M2141*(1-#REF!))</f>
        <v>#REF!</v>
      </c>
      <c r="X2141" s="106" t="e">
        <f t="shared" si="929"/>
        <v>#REF!</v>
      </c>
      <c r="Y2141" s="107" t="s">
        <v>72</v>
      </c>
      <c r="Z2141" s="103">
        <f t="shared" si="925"/>
        <v>0</v>
      </c>
      <c r="AA2141" s="103">
        <f t="shared" si="926"/>
        <v>0</v>
      </c>
      <c r="AB2141" s="128" t="str">
        <f t="shared" si="930"/>
        <v/>
      </c>
      <c r="AC2141" s="128" t="e">
        <f t="shared" si="931"/>
        <v>#REF!</v>
      </c>
    </row>
    <row r="2142" spans="1:29" ht="50.1" customHeight="1">
      <c r="A2142" s="171"/>
      <c r="B2142" s="171"/>
      <c r="C2142" s="174"/>
      <c r="D2142" s="174"/>
      <c r="E2142" s="131"/>
      <c r="F2142" s="177"/>
      <c r="G2142" s="180"/>
      <c r="H2142" s="163"/>
      <c r="I2142" s="165"/>
      <c r="J2142" s="168"/>
      <c r="K2142" s="62"/>
      <c r="L2142" s="63"/>
      <c r="M2142" s="63"/>
      <c r="N2142" s="142"/>
      <c r="O2142" s="127"/>
      <c r="P2142" s="100"/>
      <c r="Q2142" s="63">
        <f t="shared" si="927"/>
        <v>0</v>
      </c>
      <c r="R2142" s="64"/>
      <c r="S2142" s="67"/>
      <c r="T2142" s="46"/>
      <c r="U2142" s="106">
        <f>IF(EXACT(O2142,Y2142),M2142,M2142*(1-'Расчет ПРЕДЗАКАЗ'!$D$10))</f>
        <v>0</v>
      </c>
      <c r="V2142" s="106">
        <f t="shared" si="928"/>
        <v>0</v>
      </c>
      <c r="W2142" s="106" t="e">
        <f>IF(EXACT(O2142,Y2142),M2142,M2142*(1-#REF!))</f>
        <v>#REF!</v>
      </c>
      <c r="X2142" s="106" t="e">
        <f t="shared" si="929"/>
        <v>#REF!</v>
      </c>
      <c r="Y2142" s="107" t="s">
        <v>72</v>
      </c>
      <c r="Z2142" s="103">
        <f t="shared" si="925"/>
        <v>0</v>
      </c>
      <c r="AA2142" s="103">
        <f t="shared" si="926"/>
        <v>0</v>
      </c>
      <c r="AB2142" s="128" t="str">
        <f t="shared" si="930"/>
        <v/>
      </c>
      <c r="AC2142" s="128" t="e">
        <f t="shared" si="931"/>
        <v>#REF!</v>
      </c>
    </row>
    <row r="2143" spans="1:29" ht="50.1" customHeight="1">
      <c r="A2143" s="171"/>
      <c r="B2143" s="171"/>
      <c r="C2143" s="174"/>
      <c r="D2143" s="174"/>
      <c r="E2143" s="131"/>
      <c r="F2143" s="177"/>
      <c r="G2143" s="180"/>
      <c r="H2143" s="163"/>
      <c r="I2143" s="165"/>
      <c r="J2143" s="168"/>
      <c r="K2143" s="62"/>
      <c r="L2143" s="63"/>
      <c r="M2143" s="63"/>
      <c r="N2143" s="142"/>
      <c r="O2143" s="127"/>
      <c r="P2143" s="100"/>
      <c r="Q2143" s="63">
        <f t="shared" si="927"/>
        <v>0</v>
      </c>
      <c r="R2143" s="64"/>
      <c r="S2143" s="67"/>
      <c r="T2143" s="46"/>
      <c r="U2143" s="106">
        <f>IF(EXACT(O2143,Y2143),M2143,M2143*(1-'Расчет ПРЕДЗАКАЗ'!$D$10))</f>
        <v>0</v>
      </c>
      <c r="V2143" s="106">
        <f t="shared" si="928"/>
        <v>0</v>
      </c>
      <c r="W2143" s="106" t="e">
        <f>IF(EXACT(O2143,Y2143),M2143,M2143*(1-#REF!))</f>
        <v>#REF!</v>
      </c>
      <c r="X2143" s="106" t="e">
        <f t="shared" si="929"/>
        <v>#REF!</v>
      </c>
      <c r="Y2143" s="107" t="s">
        <v>72</v>
      </c>
      <c r="Z2143" s="103">
        <f t="shared" si="925"/>
        <v>0</v>
      </c>
      <c r="AA2143" s="103">
        <f t="shared" si="926"/>
        <v>0</v>
      </c>
      <c r="AB2143" s="128" t="str">
        <f t="shared" si="930"/>
        <v/>
      </c>
      <c r="AC2143" s="128" t="e">
        <f t="shared" si="931"/>
        <v>#REF!</v>
      </c>
    </row>
    <row r="2144" spans="1:29" ht="50.1" customHeight="1">
      <c r="A2144" s="171"/>
      <c r="B2144" s="171"/>
      <c r="C2144" s="174"/>
      <c r="D2144" s="174"/>
      <c r="E2144" s="131"/>
      <c r="F2144" s="177"/>
      <c r="G2144" s="180"/>
      <c r="H2144" s="163"/>
      <c r="I2144" s="165"/>
      <c r="J2144" s="168"/>
      <c r="K2144" s="62"/>
      <c r="L2144" s="63"/>
      <c r="M2144" s="63"/>
      <c r="N2144" s="142"/>
      <c r="O2144" s="127"/>
      <c r="P2144" s="100"/>
      <c r="Q2144" s="63">
        <f t="shared" si="927"/>
        <v>0</v>
      </c>
      <c r="R2144" s="64"/>
      <c r="S2144" s="67"/>
      <c r="T2144" s="46"/>
      <c r="U2144" s="106">
        <f>IF(EXACT(O2144,Y2144),M2144,M2144*(1-'Расчет ПРЕДЗАКАЗ'!$D$10))</f>
        <v>0</v>
      </c>
      <c r="V2144" s="106">
        <f t="shared" si="928"/>
        <v>0</v>
      </c>
      <c r="W2144" s="106" t="e">
        <f>IF(EXACT(O2144,Y2144),M2144,M2144*(1-#REF!))</f>
        <v>#REF!</v>
      </c>
      <c r="X2144" s="106" t="e">
        <f t="shared" si="929"/>
        <v>#REF!</v>
      </c>
      <c r="Y2144" s="107" t="s">
        <v>72</v>
      </c>
      <c r="Z2144" s="103">
        <f t="shared" si="925"/>
        <v>0</v>
      </c>
      <c r="AA2144" s="103">
        <f t="shared" si="926"/>
        <v>0</v>
      </c>
      <c r="AB2144" s="128" t="str">
        <f t="shared" si="930"/>
        <v/>
      </c>
      <c r="AC2144" s="128" t="e">
        <f t="shared" si="931"/>
        <v>#REF!</v>
      </c>
    </row>
    <row r="2145" spans="1:29" ht="50.1" customHeight="1">
      <c r="A2145" s="171"/>
      <c r="B2145" s="171"/>
      <c r="C2145" s="174"/>
      <c r="D2145" s="174"/>
      <c r="E2145" s="131"/>
      <c r="F2145" s="177"/>
      <c r="G2145" s="180"/>
      <c r="H2145" s="163"/>
      <c r="I2145" s="165"/>
      <c r="J2145" s="168"/>
      <c r="K2145" s="62"/>
      <c r="L2145" s="63"/>
      <c r="M2145" s="63"/>
      <c r="N2145" s="65"/>
      <c r="O2145" s="127"/>
      <c r="P2145" s="100"/>
      <c r="Q2145" s="63">
        <f t="shared" si="927"/>
        <v>0</v>
      </c>
      <c r="R2145" s="65"/>
      <c r="S2145" s="67"/>
      <c r="T2145" s="40"/>
      <c r="U2145" s="106">
        <f>IF(EXACT(O2145,Y2145),M2145,M2145*(1-'Расчет ПРЕДЗАКАЗ'!$D$10))</f>
        <v>0</v>
      </c>
      <c r="V2145" s="106">
        <f t="shared" si="928"/>
        <v>0</v>
      </c>
      <c r="W2145" s="106" t="e">
        <f>IF(EXACT(O2145,Y2145),M2145,M2145*(1-#REF!))</f>
        <v>#REF!</v>
      </c>
      <c r="X2145" s="106" t="e">
        <f t="shared" si="929"/>
        <v>#REF!</v>
      </c>
      <c r="Y2145" s="107" t="s">
        <v>72</v>
      </c>
      <c r="Z2145" s="103">
        <f t="shared" si="925"/>
        <v>0</v>
      </c>
      <c r="AA2145" s="103">
        <f t="shared" si="926"/>
        <v>0</v>
      </c>
      <c r="AB2145" s="128" t="str">
        <f t="shared" si="930"/>
        <v/>
      </c>
      <c r="AC2145" s="128" t="e">
        <f t="shared" si="931"/>
        <v>#REF!</v>
      </c>
    </row>
    <row r="2146" spans="1:29" ht="50.1" customHeight="1">
      <c r="A2146" s="171"/>
      <c r="B2146" s="171"/>
      <c r="C2146" s="174"/>
      <c r="D2146" s="174"/>
      <c r="E2146" s="131"/>
      <c r="F2146" s="177"/>
      <c r="G2146" s="180"/>
      <c r="H2146" s="163"/>
      <c r="I2146" s="165"/>
      <c r="J2146" s="168"/>
      <c r="K2146" s="62"/>
      <c r="L2146" s="63"/>
      <c r="M2146" s="63"/>
      <c r="N2146" s="65"/>
      <c r="O2146" s="127"/>
      <c r="P2146" s="100"/>
      <c r="Q2146" s="63">
        <f t="shared" si="927"/>
        <v>0</v>
      </c>
      <c r="R2146" s="65"/>
      <c r="S2146" s="67"/>
      <c r="T2146" s="40"/>
      <c r="U2146" s="106">
        <f>IF(EXACT(O2146,Y2146),M2146,M2146*(1-'Расчет ПРЕДЗАКАЗ'!$D$10))</f>
        <v>0</v>
      </c>
      <c r="V2146" s="106">
        <f t="shared" si="928"/>
        <v>0</v>
      </c>
      <c r="W2146" s="106" t="e">
        <f>IF(EXACT(O2146,Y2146),M2146,M2146*(1-#REF!))</f>
        <v>#REF!</v>
      </c>
      <c r="X2146" s="106" t="e">
        <f t="shared" si="929"/>
        <v>#REF!</v>
      </c>
      <c r="Y2146" s="107" t="s">
        <v>72</v>
      </c>
      <c r="Z2146" s="103">
        <f t="shared" si="925"/>
        <v>0</v>
      </c>
      <c r="AA2146" s="103">
        <f t="shared" si="926"/>
        <v>0</v>
      </c>
      <c r="AB2146" s="128" t="str">
        <f t="shared" si="930"/>
        <v/>
      </c>
      <c r="AC2146" s="128" t="e">
        <f t="shared" si="931"/>
        <v>#REF!</v>
      </c>
    </row>
    <row r="2147" spans="1:29" ht="50.1" customHeight="1">
      <c r="A2147" s="171"/>
      <c r="B2147" s="171"/>
      <c r="C2147" s="174"/>
      <c r="D2147" s="174"/>
      <c r="E2147" s="131"/>
      <c r="F2147" s="177"/>
      <c r="G2147" s="180"/>
      <c r="H2147" s="163"/>
      <c r="I2147" s="165"/>
      <c r="J2147" s="168"/>
      <c r="K2147" s="62"/>
      <c r="L2147" s="63"/>
      <c r="M2147" s="63"/>
      <c r="N2147" s="65"/>
      <c r="O2147" s="127"/>
      <c r="P2147" s="100"/>
      <c r="Q2147" s="63">
        <f t="shared" si="927"/>
        <v>0</v>
      </c>
      <c r="R2147" s="65"/>
      <c r="S2147" s="67"/>
      <c r="T2147" s="40"/>
      <c r="U2147" s="106">
        <f>IF(EXACT(O2147,Y2147),M2147,M2147*(1-'Расчет ПРЕДЗАКАЗ'!$D$10))</f>
        <v>0</v>
      </c>
      <c r="V2147" s="106">
        <f t="shared" si="928"/>
        <v>0</v>
      </c>
      <c r="W2147" s="106" t="e">
        <f>IF(EXACT(O2147,Y2147),M2147,M2147*(1-#REF!))</f>
        <v>#REF!</v>
      </c>
      <c r="X2147" s="106" t="e">
        <f t="shared" si="929"/>
        <v>#REF!</v>
      </c>
      <c r="Y2147" s="107" t="s">
        <v>72</v>
      </c>
      <c r="Z2147" s="103">
        <f t="shared" si="925"/>
        <v>0</v>
      </c>
      <c r="AA2147" s="103">
        <f t="shared" si="926"/>
        <v>0</v>
      </c>
      <c r="AB2147" s="128" t="str">
        <f t="shared" si="930"/>
        <v/>
      </c>
      <c r="AC2147" s="128" t="e">
        <f t="shared" si="931"/>
        <v>#REF!</v>
      </c>
    </row>
    <row r="2148" spans="1:29" ht="50.1" customHeight="1">
      <c r="A2148" s="171"/>
      <c r="B2148" s="171"/>
      <c r="C2148" s="174"/>
      <c r="D2148" s="174"/>
      <c r="E2148" s="131"/>
      <c r="F2148" s="177"/>
      <c r="G2148" s="180"/>
      <c r="H2148" s="163"/>
      <c r="I2148" s="165"/>
      <c r="J2148" s="168"/>
      <c r="K2148" s="62"/>
      <c r="L2148" s="63"/>
      <c r="M2148" s="63"/>
      <c r="N2148" s="65"/>
      <c r="O2148" s="127"/>
      <c r="P2148" s="100"/>
      <c r="Q2148" s="63">
        <f t="shared" si="927"/>
        <v>0</v>
      </c>
      <c r="R2148" s="65"/>
      <c r="S2148" s="67"/>
      <c r="T2148" s="40"/>
      <c r="U2148" s="106">
        <f>IF(EXACT(O2148,Y2148),M2148,M2148*(1-'Расчет ПРЕДЗАКАЗ'!$D$10))</f>
        <v>0</v>
      </c>
      <c r="V2148" s="106">
        <f t="shared" si="928"/>
        <v>0</v>
      </c>
      <c r="W2148" s="106" t="e">
        <f>IF(EXACT(O2148,Y2148),M2148,M2148*(1-#REF!))</f>
        <v>#REF!</v>
      </c>
      <c r="X2148" s="106" t="e">
        <f t="shared" si="929"/>
        <v>#REF!</v>
      </c>
      <c r="Y2148" s="107" t="s">
        <v>72</v>
      </c>
      <c r="Z2148" s="103">
        <f t="shared" si="925"/>
        <v>0</v>
      </c>
      <c r="AA2148" s="103">
        <f t="shared" si="926"/>
        <v>0</v>
      </c>
      <c r="AB2148" s="128" t="str">
        <f t="shared" si="930"/>
        <v/>
      </c>
      <c r="AC2148" s="128" t="e">
        <f t="shared" si="931"/>
        <v>#REF!</v>
      </c>
    </row>
    <row r="2149" spans="1:29" ht="50.1" customHeight="1">
      <c r="A2149" s="171"/>
      <c r="B2149" s="171"/>
      <c r="C2149" s="174"/>
      <c r="D2149" s="174"/>
      <c r="E2149" s="131"/>
      <c r="F2149" s="177"/>
      <c r="G2149" s="180"/>
      <c r="H2149" s="163"/>
      <c r="I2149" s="165"/>
      <c r="J2149" s="168"/>
      <c r="K2149" s="62"/>
      <c r="L2149" s="63"/>
      <c r="M2149" s="63"/>
      <c r="N2149" s="65"/>
      <c r="O2149" s="127"/>
      <c r="P2149" s="100"/>
      <c r="Q2149" s="63">
        <f t="shared" si="927"/>
        <v>0</v>
      </c>
      <c r="R2149" s="65"/>
      <c r="S2149" s="67"/>
      <c r="T2149" s="40"/>
      <c r="U2149" s="106">
        <f>IF(EXACT(O2149,Y2149),M2149,M2149*(1-'Расчет ПРЕДЗАКАЗ'!$D$10))</f>
        <v>0</v>
      </c>
      <c r="V2149" s="106">
        <f t="shared" si="928"/>
        <v>0</v>
      </c>
      <c r="W2149" s="106" t="e">
        <f>IF(EXACT(O2149,Y2149),M2149,M2149*(1-#REF!))</f>
        <v>#REF!</v>
      </c>
      <c r="X2149" s="106" t="e">
        <f t="shared" si="929"/>
        <v>#REF!</v>
      </c>
      <c r="Y2149" s="107" t="s">
        <v>72</v>
      </c>
      <c r="Z2149" s="103">
        <f t="shared" si="925"/>
        <v>0</v>
      </c>
      <c r="AA2149" s="103">
        <f t="shared" si="926"/>
        <v>0</v>
      </c>
      <c r="AB2149" s="128" t="str">
        <f t="shared" si="930"/>
        <v/>
      </c>
      <c r="AC2149" s="128" t="e">
        <f t="shared" si="931"/>
        <v>#REF!</v>
      </c>
    </row>
    <row r="2150" spans="1:29" ht="50.1" customHeight="1">
      <c r="A2150" s="172"/>
      <c r="B2150" s="172"/>
      <c r="C2150" s="175"/>
      <c r="D2150" s="175"/>
      <c r="E2150" s="132"/>
      <c r="F2150" s="178"/>
      <c r="G2150" s="181"/>
      <c r="H2150" s="164"/>
      <c r="I2150" s="166"/>
      <c r="J2150" s="169"/>
      <c r="K2150" s="62"/>
      <c r="L2150" s="63"/>
      <c r="M2150" s="63"/>
      <c r="N2150" s="65"/>
      <c r="O2150" s="127"/>
      <c r="P2150" s="100"/>
      <c r="Q2150" s="63">
        <f t="shared" si="927"/>
        <v>0</v>
      </c>
      <c r="R2150" s="65"/>
      <c r="S2150" s="64"/>
      <c r="T2150" s="40"/>
      <c r="U2150" s="106">
        <f>IF(EXACT(O2150,Y2150),M2150,M2150*(1-'Расчет ПРЕДЗАКАЗ'!$D$10))</f>
        <v>0</v>
      </c>
      <c r="V2150" s="106">
        <f t="shared" si="928"/>
        <v>0</v>
      </c>
      <c r="W2150" s="106" t="e">
        <f>IF(EXACT(O2150,Y2150),M2150,M2150*(1-#REF!))</f>
        <v>#REF!</v>
      </c>
      <c r="X2150" s="106" t="e">
        <f t="shared" si="929"/>
        <v>#REF!</v>
      </c>
      <c r="Y2150" s="107" t="s">
        <v>72</v>
      </c>
      <c r="Z2150" s="103">
        <f t="shared" si="925"/>
        <v>0</v>
      </c>
      <c r="AA2150" s="103">
        <f t="shared" si="926"/>
        <v>0</v>
      </c>
      <c r="AB2150" s="128" t="str">
        <f t="shared" si="930"/>
        <v/>
      </c>
      <c r="AC2150" s="128" t="e">
        <f t="shared" si="931"/>
        <v>#REF!</v>
      </c>
    </row>
    <row r="2151" spans="1:29" ht="11.25" customHeight="1" thickBot="1"/>
    <row r="2152" spans="1:29" ht="50.1" customHeight="1">
      <c r="A2152" s="170">
        <v>639</v>
      </c>
      <c r="B2152" s="170" t="s">
        <v>4942</v>
      </c>
      <c r="C2152" s="173" t="s">
        <v>4943</v>
      </c>
      <c r="D2152" s="173" t="s">
        <v>77</v>
      </c>
      <c r="E2152" s="131"/>
      <c r="F2152" s="196" t="s">
        <v>1549</v>
      </c>
      <c r="G2152" s="179" t="s">
        <v>4595</v>
      </c>
      <c r="H2152" s="162" t="s">
        <v>4939</v>
      </c>
      <c r="I2152" s="195" t="s">
        <v>4944</v>
      </c>
      <c r="J2152" s="167" t="s">
        <v>19</v>
      </c>
      <c r="K2152" s="62" t="s">
        <v>587</v>
      </c>
      <c r="L2152" s="63">
        <v>540</v>
      </c>
      <c r="M2152" s="63">
        <v>335</v>
      </c>
      <c r="N2152" s="142" t="s">
        <v>4945</v>
      </c>
      <c r="O2152" s="127" t="s">
        <v>72</v>
      </c>
      <c r="P2152" s="100"/>
      <c r="Q2152" s="63">
        <f>P2152*M2152</f>
        <v>0</v>
      </c>
      <c r="R2152" s="64"/>
      <c r="S2152" s="67">
        <v>48</v>
      </c>
      <c r="T2152" s="61"/>
      <c r="U2152" s="106">
        <f>IF(EXACT(O2152,Y2152),M2152,M2152*(1-'Расчет ПРЕДЗАКАЗ'!$D$10))</f>
        <v>335</v>
      </c>
      <c r="V2152" s="106">
        <f>P2152*U2152</f>
        <v>0</v>
      </c>
      <c r="W2152" s="106">
        <f>IF(EXACT(O2152,Y2152),M2152,M2152*(1-#REF!))</f>
        <v>335</v>
      </c>
      <c r="X2152" s="106">
        <f>P2152*W2152</f>
        <v>0</v>
      </c>
      <c r="Y2152" s="107" t="s">
        <v>72</v>
      </c>
      <c r="Z2152" s="103">
        <f t="shared" ref="Z2152:Z2166" si="932">IF(EXACT(O2152,Y2152),Q2152,0)</f>
        <v>0</v>
      </c>
      <c r="AA2152" s="103">
        <f t="shared" ref="AA2152:AA2166" si="933">IF(Z2152=0,Q2152,0)</f>
        <v>0</v>
      </c>
      <c r="AB2152" s="128">
        <f>IF(U2152=0,"",L2152/U2152-1)</f>
        <v>0.61194029850746268</v>
      </c>
      <c r="AC2152" s="128">
        <f>IF(W2152=0,"",L2152/W2152-1)</f>
        <v>0.61194029850746268</v>
      </c>
    </row>
    <row r="2153" spans="1:29" ht="50.1" customHeight="1">
      <c r="A2153" s="171"/>
      <c r="B2153" s="171"/>
      <c r="C2153" s="174"/>
      <c r="D2153" s="174"/>
      <c r="E2153" s="131"/>
      <c r="F2153" s="177"/>
      <c r="G2153" s="180"/>
      <c r="H2153" s="163"/>
      <c r="I2153" s="165"/>
      <c r="J2153" s="168"/>
      <c r="K2153" s="62"/>
      <c r="L2153" s="63"/>
      <c r="M2153" s="63"/>
      <c r="N2153" s="142"/>
      <c r="O2153" s="127"/>
      <c r="P2153" s="100"/>
      <c r="Q2153" s="63">
        <f t="shared" ref="Q2153:Q2166" si="934">P2153*M2153</f>
        <v>0</v>
      </c>
      <c r="R2153" s="64"/>
      <c r="S2153" s="67"/>
      <c r="T2153" s="46"/>
      <c r="U2153" s="106">
        <f>IF(EXACT(O2153,Y2153),M2153,M2153*(1-'Расчет ПРЕДЗАКАЗ'!$D$10))</f>
        <v>0</v>
      </c>
      <c r="V2153" s="106">
        <f t="shared" ref="V2153:V2166" si="935">P2153*U2153</f>
        <v>0</v>
      </c>
      <c r="W2153" s="106" t="e">
        <f>IF(EXACT(O2153,Y2153),M2153,M2153*(1-#REF!))</f>
        <v>#REF!</v>
      </c>
      <c r="X2153" s="106" t="e">
        <f t="shared" ref="X2153:X2166" si="936">P2153*W2153</f>
        <v>#REF!</v>
      </c>
      <c r="Y2153" s="107" t="s">
        <v>72</v>
      </c>
      <c r="Z2153" s="103">
        <f t="shared" si="932"/>
        <v>0</v>
      </c>
      <c r="AA2153" s="103">
        <f t="shared" si="933"/>
        <v>0</v>
      </c>
      <c r="AB2153" s="128" t="str">
        <f t="shared" ref="AB2153:AB2166" si="937">IF(U2153=0,"",L2153/U2153-1)</f>
        <v/>
      </c>
      <c r="AC2153" s="128" t="e">
        <f t="shared" ref="AC2153:AC2166" si="938">IF(W2153=0,"",L2153/W2153-1)</f>
        <v>#REF!</v>
      </c>
    </row>
    <row r="2154" spans="1:29" ht="50.1" customHeight="1">
      <c r="A2154" s="171"/>
      <c r="B2154" s="171"/>
      <c r="C2154" s="174"/>
      <c r="D2154" s="174"/>
      <c r="E2154" s="131"/>
      <c r="F2154" s="177"/>
      <c r="G2154" s="180"/>
      <c r="H2154" s="163"/>
      <c r="I2154" s="165"/>
      <c r="J2154" s="168"/>
      <c r="K2154" s="62"/>
      <c r="L2154" s="63"/>
      <c r="M2154" s="63"/>
      <c r="N2154" s="142"/>
      <c r="O2154" s="127"/>
      <c r="P2154" s="100"/>
      <c r="Q2154" s="63">
        <f t="shared" si="934"/>
        <v>0</v>
      </c>
      <c r="R2154" s="64"/>
      <c r="S2154" s="67"/>
      <c r="T2154" s="46"/>
      <c r="U2154" s="106">
        <f>IF(EXACT(O2154,Y2154),M2154,M2154*(1-'Расчет ПРЕДЗАКАЗ'!$D$10))</f>
        <v>0</v>
      </c>
      <c r="V2154" s="106">
        <f t="shared" si="935"/>
        <v>0</v>
      </c>
      <c r="W2154" s="106" t="e">
        <f>IF(EXACT(O2154,Y2154),M2154,M2154*(1-#REF!))</f>
        <v>#REF!</v>
      </c>
      <c r="X2154" s="106" t="e">
        <f t="shared" si="936"/>
        <v>#REF!</v>
      </c>
      <c r="Y2154" s="107" t="s">
        <v>72</v>
      </c>
      <c r="Z2154" s="103">
        <f t="shared" si="932"/>
        <v>0</v>
      </c>
      <c r="AA2154" s="103">
        <f t="shared" si="933"/>
        <v>0</v>
      </c>
      <c r="AB2154" s="128" t="str">
        <f t="shared" si="937"/>
        <v/>
      </c>
      <c r="AC2154" s="128" t="e">
        <f t="shared" si="938"/>
        <v>#REF!</v>
      </c>
    </row>
    <row r="2155" spans="1:29" ht="50.1" customHeight="1">
      <c r="A2155" s="171"/>
      <c r="B2155" s="171"/>
      <c r="C2155" s="174"/>
      <c r="D2155" s="174"/>
      <c r="E2155" s="131"/>
      <c r="F2155" s="177"/>
      <c r="G2155" s="180"/>
      <c r="H2155" s="163"/>
      <c r="I2155" s="165"/>
      <c r="J2155" s="168"/>
      <c r="K2155" s="62"/>
      <c r="L2155" s="63"/>
      <c r="M2155" s="63"/>
      <c r="N2155" s="142"/>
      <c r="O2155" s="127"/>
      <c r="P2155" s="100"/>
      <c r="Q2155" s="63">
        <f t="shared" si="934"/>
        <v>0</v>
      </c>
      <c r="R2155" s="64"/>
      <c r="S2155" s="67"/>
      <c r="T2155" s="46"/>
      <c r="U2155" s="106">
        <f>IF(EXACT(O2155,Y2155),M2155,M2155*(1-'Расчет ПРЕДЗАКАЗ'!$D$10))</f>
        <v>0</v>
      </c>
      <c r="V2155" s="106">
        <f t="shared" si="935"/>
        <v>0</v>
      </c>
      <c r="W2155" s="106" t="e">
        <f>IF(EXACT(O2155,Y2155),M2155,M2155*(1-#REF!))</f>
        <v>#REF!</v>
      </c>
      <c r="X2155" s="106" t="e">
        <f t="shared" si="936"/>
        <v>#REF!</v>
      </c>
      <c r="Y2155" s="107" t="s">
        <v>72</v>
      </c>
      <c r="Z2155" s="103">
        <f t="shared" si="932"/>
        <v>0</v>
      </c>
      <c r="AA2155" s="103">
        <f t="shared" si="933"/>
        <v>0</v>
      </c>
      <c r="AB2155" s="128" t="str">
        <f t="shared" si="937"/>
        <v/>
      </c>
      <c r="AC2155" s="128" t="e">
        <f t="shared" si="938"/>
        <v>#REF!</v>
      </c>
    </row>
    <row r="2156" spans="1:29" ht="50.1" customHeight="1">
      <c r="A2156" s="171"/>
      <c r="B2156" s="171"/>
      <c r="C2156" s="174"/>
      <c r="D2156" s="174"/>
      <c r="E2156" s="131"/>
      <c r="F2156" s="177"/>
      <c r="G2156" s="180"/>
      <c r="H2156" s="163"/>
      <c r="I2156" s="165"/>
      <c r="J2156" s="168"/>
      <c r="K2156" s="62"/>
      <c r="L2156" s="63"/>
      <c r="M2156" s="63"/>
      <c r="N2156" s="142"/>
      <c r="O2156" s="127"/>
      <c r="P2156" s="100"/>
      <c r="Q2156" s="63">
        <f t="shared" si="934"/>
        <v>0</v>
      </c>
      <c r="R2156" s="64"/>
      <c r="S2156" s="67"/>
      <c r="T2156" s="46"/>
      <c r="U2156" s="106">
        <f>IF(EXACT(O2156,Y2156),M2156,M2156*(1-'Расчет ПРЕДЗАКАЗ'!$D$10))</f>
        <v>0</v>
      </c>
      <c r="V2156" s="106">
        <f t="shared" si="935"/>
        <v>0</v>
      </c>
      <c r="W2156" s="106" t="e">
        <f>IF(EXACT(O2156,Y2156),M2156,M2156*(1-#REF!))</f>
        <v>#REF!</v>
      </c>
      <c r="X2156" s="106" t="e">
        <f t="shared" si="936"/>
        <v>#REF!</v>
      </c>
      <c r="Y2156" s="107" t="s">
        <v>72</v>
      </c>
      <c r="Z2156" s="103">
        <f t="shared" si="932"/>
        <v>0</v>
      </c>
      <c r="AA2156" s="103">
        <f t="shared" si="933"/>
        <v>0</v>
      </c>
      <c r="AB2156" s="128" t="str">
        <f t="shared" si="937"/>
        <v/>
      </c>
      <c r="AC2156" s="128" t="e">
        <f t="shared" si="938"/>
        <v>#REF!</v>
      </c>
    </row>
    <row r="2157" spans="1:29" ht="50.1" customHeight="1">
      <c r="A2157" s="171"/>
      <c r="B2157" s="171"/>
      <c r="C2157" s="174"/>
      <c r="D2157" s="174"/>
      <c r="E2157" s="131"/>
      <c r="F2157" s="177"/>
      <c r="G2157" s="180"/>
      <c r="H2157" s="163"/>
      <c r="I2157" s="165"/>
      <c r="J2157" s="168"/>
      <c r="K2157" s="62"/>
      <c r="L2157" s="63"/>
      <c r="M2157" s="63"/>
      <c r="N2157" s="142"/>
      <c r="O2157" s="127"/>
      <c r="P2157" s="100"/>
      <c r="Q2157" s="63">
        <f t="shared" si="934"/>
        <v>0</v>
      </c>
      <c r="R2157" s="64"/>
      <c r="S2157" s="67"/>
      <c r="T2157" s="46"/>
      <c r="U2157" s="106">
        <f>IF(EXACT(O2157,Y2157),M2157,M2157*(1-'Расчет ПРЕДЗАКАЗ'!$D$10))</f>
        <v>0</v>
      </c>
      <c r="V2157" s="106">
        <f t="shared" si="935"/>
        <v>0</v>
      </c>
      <c r="W2157" s="106" t="e">
        <f>IF(EXACT(O2157,Y2157),M2157,M2157*(1-#REF!))</f>
        <v>#REF!</v>
      </c>
      <c r="X2157" s="106" t="e">
        <f t="shared" si="936"/>
        <v>#REF!</v>
      </c>
      <c r="Y2157" s="107" t="s">
        <v>72</v>
      </c>
      <c r="Z2157" s="103">
        <f t="shared" si="932"/>
        <v>0</v>
      </c>
      <c r="AA2157" s="103">
        <f t="shared" si="933"/>
        <v>0</v>
      </c>
      <c r="AB2157" s="128" t="str">
        <f t="shared" si="937"/>
        <v/>
      </c>
      <c r="AC2157" s="128" t="e">
        <f t="shared" si="938"/>
        <v>#REF!</v>
      </c>
    </row>
    <row r="2158" spans="1:29" ht="50.1" customHeight="1">
      <c r="A2158" s="171"/>
      <c r="B2158" s="171"/>
      <c r="C2158" s="174"/>
      <c r="D2158" s="174"/>
      <c r="E2158" s="131"/>
      <c r="F2158" s="177"/>
      <c r="G2158" s="180"/>
      <c r="H2158" s="163"/>
      <c r="I2158" s="165"/>
      <c r="J2158" s="168"/>
      <c r="K2158" s="62"/>
      <c r="L2158" s="63"/>
      <c r="M2158" s="63"/>
      <c r="N2158" s="142"/>
      <c r="O2158" s="127"/>
      <c r="P2158" s="100"/>
      <c r="Q2158" s="63">
        <f t="shared" si="934"/>
        <v>0</v>
      </c>
      <c r="R2158" s="64"/>
      <c r="S2158" s="67"/>
      <c r="T2158" s="46"/>
      <c r="U2158" s="106">
        <f>IF(EXACT(O2158,Y2158),M2158,M2158*(1-'Расчет ПРЕДЗАКАЗ'!$D$10))</f>
        <v>0</v>
      </c>
      <c r="V2158" s="106">
        <f t="shared" si="935"/>
        <v>0</v>
      </c>
      <c r="W2158" s="106" t="e">
        <f>IF(EXACT(O2158,Y2158),M2158,M2158*(1-#REF!))</f>
        <v>#REF!</v>
      </c>
      <c r="X2158" s="106" t="e">
        <f t="shared" si="936"/>
        <v>#REF!</v>
      </c>
      <c r="Y2158" s="107" t="s">
        <v>72</v>
      </c>
      <c r="Z2158" s="103">
        <f t="shared" si="932"/>
        <v>0</v>
      </c>
      <c r="AA2158" s="103">
        <f t="shared" si="933"/>
        <v>0</v>
      </c>
      <c r="AB2158" s="128" t="str">
        <f t="shared" si="937"/>
        <v/>
      </c>
      <c r="AC2158" s="128" t="e">
        <f t="shared" si="938"/>
        <v>#REF!</v>
      </c>
    </row>
    <row r="2159" spans="1:29" ht="50.1" customHeight="1">
      <c r="A2159" s="171"/>
      <c r="B2159" s="171"/>
      <c r="C2159" s="174"/>
      <c r="D2159" s="174"/>
      <c r="E2159" s="131"/>
      <c r="F2159" s="177"/>
      <c r="G2159" s="180"/>
      <c r="H2159" s="163"/>
      <c r="I2159" s="165"/>
      <c r="J2159" s="168"/>
      <c r="K2159" s="62"/>
      <c r="L2159" s="63"/>
      <c r="M2159" s="63"/>
      <c r="N2159" s="142"/>
      <c r="O2159" s="127"/>
      <c r="P2159" s="100"/>
      <c r="Q2159" s="63">
        <f t="shared" si="934"/>
        <v>0</v>
      </c>
      <c r="R2159" s="64"/>
      <c r="S2159" s="67"/>
      <c r="T2159" s="46"/>
      <c r="U2159" s="106">
        <f>IF(EXACT(O2159,Y2159),M2159,M2159*(1-'Расчет ПРЕДЗАКАЗ'!$D$10))</f>
        <v>0</v>
      </c>
      <c r="V2159" s="106">
        <f t="shared" si="935"/>
        <v>0</v>
      </c>
      <c r="W2159" s="106" t="e">
        <f>IF(EXACT(O2159,Y2159),M2159,M2159*(1-#REF!))</f>
        <v>#REF!</v>
      </c>
      <c r="X2159" s="106" t="e">
        <f t="shared" si="936"/>
        <v>#REF!</v>
      </c>
      <c r="Y2159" s="107" t="s">
        <v>72</v>
      </c>
      <c r="Z2159" s="103">
        <f t="shared" si="932"/>
        <v>0</v>
      </c>
      <c r="AA2159" s="103">
        <f t="shared" si="933"/>
        <v>0</v>
      </c>
      <c r="AB2159" s="128" t="str">
        <f t="shared" si="937"/>
        <v/>
      </c>
      <c r="AC2159" s="128" t="e">
        <f t="shared" si="938"/>
        <v>#REF!</v>
      </c>
    </row>
    <row r="2160" spans="1:29" ht="50.1" customHeight="1">
      <c r="A2160" s="171"/>
      <c r="B2160" s="171"/>
      <c r="C2160" s="174"/>
      <c r="D2160" s="174"/>
      <c r="E2160" s="131"/>
      <c r="F2160" s="177"/>
      <c r="G2160" s="180"/>
      <c r="H2160" s="163"/>
      <c r="I2160" s="165"/>
      <c r="J2160" s="168"/>
      <c r="K2160" s="62"/>
      <c r="L2160" s="63"/>
      <c r="M2160" s="63"/>
      <c r="N2160" s="142"/>
      <c r="O2160" s="127"/>
      <c r="P2160" s="100"/>
      <c r="Q2160" s="63">
        <f t="shared" si="934"/>
        <v>0</v>
      </c>
      <c r="R2160" s="64"/>
      <c r="S2160" s="67"/>
      <c r="T2160" s="46"/>
      <c r="U2160" s="106">
        <f>IF(EXACT(O2160,Y2160),M2160,M2160*(1-'Расчет ПРЕДЗАКАЗ'!$D$10))</f>
        <v>0</v>
      </c>
      <c r="V2160" s="106">
        <f t="shared" si="935"/>
        <v>0</v>
      </c>
      <c r="W2160" s="106" t="e">
        <f>IF(EXACT(O2160,Y2160),M2160,M2160*(1-#REF!))</f>
        <v>#REF!</v>
      </c>
      <c r="X2160" s="106" t="e">
        <f t="shared" si="936"/>
        <v>#REF!</v>
      </c>
      <c r="Y2160" s="107" t="s">
        <v>72</v>
      </c>
      <c r="Z2160" s="103">
        <f t="shared" si="932"/>
        <v>0</v>
      </c>
      <c r="AA2160" s="103">
        <f t="shared" si="933"/>
        <v>0</v>
      </c>
      <c r="AB2160" s="128" t="str">
        <f t="shared" si="937"/>
        <v/>
      </c>
      <c r="AC2160" s="128" t="e">
        <f t="shared" si="938"/>
        <v>#REF!</v>
      </c>
    </row>
    <row r="2161" spans="1:29" ht="50.1" customHeight="1">
      <c r="A2161" s="171"/>
      <c r="B2161" s="171"/>
      <c r="C2161" s="174"/>
      <c r="D2161" s="174"/>
      <c r="E2161" s="131"/>
      <c r="F2161" s="177"/>
      <c r="G2161" s="180"/>
      <c r="H2161" s="163"/>
      <c r="I2161" s="165"/>
      <c r="J2161" s="168"/>
      <c r="K2161" s="62"/>
      <c r="L2161" s="63"/>
      <c r="M2161" s="63"/>
      <c r="N2161" s="65"/>
      <c r="O2161" s="127"/>
      <c r="P2161" s="100"/>
      <c r="Q2161" s="63">
        <f t="shared" si="934"/>
        <v>0</v>
      </c>
      <c r="R2161" s="65"/>
      <c r="S2161" s="67"/>
      <c r="T2161" s="40"/>
      <c r="U2161" s="106">
        <f>IF(EXACT(O2161,Y2161),M2161,M2161*(1-'Расчет ПРЕДЗАКАЗ'!$D$10))</f>
        <v>0</v>
      </c>
      <c r="V2161" s="106">
        <f t="shared" si="935"/>
        <v>0</v>
      </c>
      <c r="W2161" s="106" t="e">
        <f>IF(EXACT(O2161,Y2161),M2161,M2161*(1-#REF!))</f>
        <v>#REF!</v>
      </c>
      <c r="X2161" s="106" t="e">
        <f t="shared" si="936"/>
        <v>#REF!</v>
      </c>
      <c r="Y2161" s="107" t="s">
        <v>72</v>
      </c>
      <c r="Z2161" s="103">
        <f t="shared" si="932"/>
        <v>0</v>
      </c>
      <c r="AA2161" s="103">
        <f t="shared" si="933"/>
        <v>0</v>
      </c>
      <c r="AB2161" s="128" t="str">
        <f t="shared" si="937"/>
        <v/>
      </c>
      <c r="AC2161" s="128" t="e">
        <f t="shared" si="938"/>
        <v>#REF!</v>
      </c>
    </row>
    <row r="2162" spans="1:29" ht="50.1" customHeight="1">
      <c r="A2162" s="171"/>
      <c r="B2162" s="171"/>
      <c r="C2162" s="174"/>
      <c r="D2162" s="174"/>
      <c r="E2162" s="131"/>
      <c r="F2162" s="177"/>
      <c r="G2162" s="180"/>
      <c r="H2162" s="163"/>
      <c r="I2162" s="165"/>
      <c r="J2162" s="168"/>
      <c r="K2162" s="62"/>
      <c r="L2162" s="63"/>
      <c r="M2162" s="63"/>
      <c r="N2162" s="65"/>
      <c r="O2162" s="127"/>
      <c r="P2162" s="100"/>
      <c r="Q2162" s="63">
        <f t="shared" si="934"/>
        <v>0</v>
      </c>
      <c r="R2162" s="65"/>
      <c r="S2162" s="67"/>
      <c r="T2162" s="40"/>
      <c r="U2162" s="106">
        <f>IF(EXACT(O2162,Y2162),M2162,M2162*(1-'Расчет ПРЕДЗАКАЗ'!$D$10))</f>
        <v>0</v>
      </c>
      <c r="V2162" s="106">
        <f t="shared" si="935"/>
        <v>0</v>
      </c>
      <c r="W2162" s="106" t="e">
        <f>IF(EXACT(O2162,Y2162),M2162,M2162*(1-#REF!))</f>
        <v>#REF!</v>
      </c>
      <c r="X2162" s="106" t="e">
        <f t="shared" si="936"/>
        <v>#REF!</v>
      </c>
      <c r="Y2162" s="107" t="s">
        <v>72</v>
      </c>
      <c r="Z2162" s="103">
        <f t="shared" si="932"/>
        <v>0</v>
      </c>
      <c r="AA2162" s="103">
        <f t="shared" si="933"/>
        <v>0</v>
      </c>
      <c r="AB2162" s="128" t="str">
        <f t="shared" si="937"/>
        <v/>
      </c>
      <c r="AC2162" s="128" t="e">
        <f t="shared" si="938"/>
        <v>#REF!</v>
      </c>
    </row>
    <row r="2163" spans="1:29" ht="50.1" customHeight="1">
      <c r="A2163" s="171"/>
      <c r="B2163" s="171"/>
      <c r="C2163" s="174"/>
      <c r="D2163" s="174"/>
      <c r="E2163" s="131"/>
      <c r="F2163" s="177"/>
      <c r="G2163" s="180"/>
      <c r="H2163" s="163"/>
      <c r="I2163" s="165"/>
      <c r="J2163" s="168"/>
      <c r="K2163" s="62"/>
      <c r="L2163" s="63"/>
      <c r="M2163" s="63"/>
      <c r="N2163" s="65"/>
      <c r="O2163" s="127"/>
      <c r="P2163" s="100"/>
      <c r="Q2163" s="63">
        <f t="shared" si="934"/>
        <v>0</v>
      </c>
      <c r="R2163" s="65"/>
      <c r="S2163" s="67"/>
      <c r="T2163" s="40"/>
      <c r="U2163" s="106">
        <f>IF(EXACT(O2163,Y2163),M2163,M2163*(1-'Расчет ПРЕДЗАКАЗ'!$D$10))</f>
        <v>0</v>
      </c>
      <c r="V2163" s="106">
        <f t="shared" si="935"/>
        <v>0</v>
      </c>
      <c r="W2163" s="106" t="e">
        <f>IF(EXACT(O2163,Y2163),M2163,M2163*(1-#REF!))</f>
        <v>#REF!</v>
      </c>
      <c r="X2163" s="106" t="e">
        <f t="shared" si="936"/>
        <v>#REF!</v>
      </c>
      <c r="Y2163" s="107" t="s">
        <v>72</v>
      </c>
      <c r="Z2163" s="103">
        <f t="shared" si="932"/>
        <v>0</v>
      </c>
      <c r="AA2163" s="103">
        <f t="shared" si="933"/>
        <v>0</v>
      </c>
      <c r="AB2163" s="128" t="str">
        <f t="shared" si="937"/>
        <v/>
      </c>
      <c r="AC2163" s="128" t="e">
        <f t="shared" si="938"/>
        <v>#REF!</v>
      </c>
    </row>
    <row r="2164" spans="1:29" ht="50.1" customHeight="1">
      <c r="A2164" s="171"/>
      <c r="B2164" s="171"/>
      <c r="C2164" s="174"/>
      <c r="D2164" s="174"/>
      <c r="E2164" s="131"/>
      <c r="F2164" s="177"/>
      <c r="G2164" s="180"/>
      <c r="H2164" s="163"/>
      <c r="I2164" s="165"/>
      <c r="J2164" s="168"/>
      <c r="K2164" s="62"/>
      <c r="L2164" s="63"/>
      <c r="M2164" s="63"/>
      <c r="N2164" s="65"/>
      <c r="O2164" s="127"/>
      <c r="P2164" s="100"/>
      <c r="Q2164" s="63">
        <f t="shared" si="934"/>
        <v>0</v>
      </c>
      <c r="R2164" s="65"/>
      <c r="S2164" s="67"/>
      <c r="T2164" s="40"/>
      <c r="U2164" s="106">
        <f>IF(EXACT(O2164,Y2164),M2164,M2164*(1-'Расчет ПРЕДЗАКАЗ'!$D$10))</f>
        <v>0</v>
      </c>
      <c r="V2164" s="106">
        <f t="shared" si="935"/>
        <v>0</v>
      </c>
      <c r="W2164" s="106" t="e">
        <f>IF(EXACT(O2164,Y2164),M2164,M2164*(1-#REF!))</f>
        <v>#REF!</v>
      </c>
      <c r="X2164" s="106" t="e">
        <f t="shared" si="936"/>
        <v>#REF!</v>
      </c>
      <c r="Y2164" s="107" t="s">
        <v>72</v>
      </c>
      <c r="Z2164" s="103">
        <f t="shared" si="932"/>
        <v>0</v>
      </c>
      <c r="AA2164" s="103">
        <f t="shared" si="933"/>
        <v>0</v>
      </c>
      <c r="AB2164" s="128" t="str">
        <f t="shared" si="937"/>
        <v/>
      </c>
      <c r="AC2164" s="128" t="e">
        <f t="shared" si="938"/>
        <v>#REF!</v>
      </c>
    </row>
    <row r="2165" spans="1:29" ht="50.1" customHeight="1">
      <c r="A2165" s="171"/>
      <c r="B2165" s="171"/>
      <c r="C2165" s="174"/>
      <c r="D2165" s="174"/>
      <c r="E2165" s="131"/>
      <c r="F2165" s="177"/>
      <c r="G2165" s="180"/>
      <c r="H2165" s="163"/>
      <c r="I2165" s="165"/>
      <c r="J2165" s="168"/>
      <c r="K2165" s="62"/>
      <c r="L2165" s="63"/>
      <c r="M2165" s="63"/>
      <c r="N2165" s="65"/>
      <c r="O2165" s="127"/>
      <c r="P2165" s="100"/>
      <c r="Q2165" s="63">
        <f t="shared" si="934"/>
        <v>0</v>
      </c>
      <c r="R2165" s="65"/>
      <c r="S2165" s="67"/>
      <c r="T2165" s="40"/>
      <c r="U2165" s="106">
        <f>IF(EXACT(O2165,Y2165),M2165,M2165*(1-'Расчет ПРЕДЗАКАЗ'!$D$10))</f>
        <v>0</v>
      </c>
      <c r="V2165" s="106">
        <f t="shared" si="935"/>
        <v>0</v>
      </c>
      <c r="W2165" s="106" t="e">
        <f>IF(EXACT(O2165,Y2165),M2165,M2165*(1-#REF!))</f>
        <v>#REF!</v>
      </c>
      <c r="X2165" s="106" t="e">
        <f t="shared" si="936"/>
        <v>#REF!</v>
      </c>
      <c r="Y2165" s="107" t="s">
        <v>72</v>
      </c>
      <c r="Z2165" s="103">
        <f t="shared" si="932"/>
        <v>0</v>
      </c>
      <c r="AA2165" s="103">
        <f t="shared" si="933"/>
        <v>0</v>
      </c>
      <c r="AB2165" s="128" t="str">
        <f t="shared" si="937"/>
        <v/>
      </c>
      <c r="AC2165" s="128" t="e">
        <f t="shared" si="938"/>
        <v>#REF!</v>
      </c>
    </row>
    <row r="2166" spans="1:29" ht="50.1" customHeight="1">
      <c r="A2166" s="172"/>
      <c r="B2166" s="172"/>
      <c r="C2166" s="175"/>
      <c r="D2166" s="175"/>
      <c r="E2166" s="132"/>
      <c r="F2166" s="178"/>
      <c r="G2166" s="181"/>
      <c r="H2166" s="164"/>
      <c r="I2166" s="166"/>
      <c r="J2166" s="169"/>
      <c r="K2166" s="62"/>
      <c r="L2166" s="63"/>
      <c r="M2166" s="63"/>
      <c r="N2166" s="65"/>
      <c r="O2166" s="127"/>
      <c r="P2166" s="100"/>
      <c r="Q2166" s="63">
        <f t="shared" si="934"/>
        <v>0</v>
      </c>
      <c r="R2166" s="65"/>
      <c r="S2166" s="64"/>
      <c r="T2166" s="40"/>
      <c r="U2166" s="106">
        <f>IF(EXACT(O2166,Y2166),M2166,M2166*(1-'Расчет ПРЕДЗАКАЗ'!$D$10))</f>
        <v>0</v>
      </c>
      <c r="V2166" s="106">
        <f t="shared" si="935"/>
        <v>0</v>
      </c>
      <c r="W2166" s="106" t="e">
        <f>IF(EXACT(O2166,Y2166),M2166,M2166*(1-#REF!))</f>
        <v>#REF!</v>
      </c>
      <c r="X2166" s="106" t="e">
        <f t="shared" si="936"/>
        <v>#REF!</v>
      </c>
      <c r="Y2166" s="107" t="s">
        <v>72</v>
      </c>
      <c r="Z2166" s="103">
        <f t="shared" si="932"/>
        <v>0</v>
      </c>
      <c r="AA2166" s="103">
        <f t="shared" si="933"/>
        <v>0</v>
      </c>
      <c r="AB2166" s="128" t="str">
        <f t="shared" si="937"/>
        <v/>
      </c>
      <c r="AC2166" s="128" t="e">
        <f t="shared" si="938"/>
        <v>#REF!</v>
      </c>
    </row>
    <row r="2167" spans="1:29" ht="11.25" customHeight="1" thickBot="1"/>
    <row r="2168" spans="1:29" ht="50.1" customHeight="1">
      <c r="A2168" s="170">
        <v>640</v>
      </c>
      <c r="B2168" s="170" t="s">
        <v>4946</v>
      </c>
      <c r="C2168" s="173" t="s">
        <v>4947</v>
      </c>
      <c r="D2168" s="173" t="s">
        <v>77</v>
      </c>
      <c r="E2168" s="131"/>
      <c r="F2168" s="196"/>
      <c r="G2168" s="179" t="s">
        <v>4141</v>
      </c>
      <c r="H2168" s="162" t="s">
        <v>4948</v>
      </c>
      <c r="I2168" s="195" t="s">
        <v>4949</v>
      </c>
      <c r="J2168" s="167" t="s">
        <v>19</v>
      </c>
      <c r="K2168" s="62" t="s">
        <v>587</v>
      </c>
      <c r="L2168" s="63">
        <v>760</v>
      </c>
      <c r="M2168" s="63">
        <v>470</v>
      </c>
      <c r="N2168" s="142" t="s">
        <v>4950</v>
      </c>
      <c r="O2168" s="127" t="s">
        <v>72</v>
      </c>
      <c r="P2168" s="100"/>
      <c r="Q2168" s="63">
        <f>P2168*M2168</f>
        <v>0</v>
      </c>
      <c r="R2168" s="64"/>
      <c r="S2168" s="67">
        <v>15</v>
      </c>
      <c r="T2168" s="61"/>
      <c r="U2168" s="106">
        <f>IF(EXACT(O2168,Y2168),M2168,M2168*(1-'Расчет ПРЕДЗАКАЗ'!$D$10))</f>
        <v>470</v>
      </c>
      <c r="V2168" s="106">
        <f>P2168*U2168</f>
        <v>0</v>
      </c>
      <c r="W2168" s="106">
        <f>IF(EXACT(O2168,Y2168),M2168,M2168*(1-#REF!))</f>
        <v>470</v>
      </c>
      <c r="X2168" s="106">
        <f>P2168*W2168</f>
        <v>0</v>
      </c>
      <c r="Y2168" s="107" t="s">
        <v>72</v>
      </c>
      <c r="Z2168" s="103">
        <f t="shared" ref="Z2168:Z2182" si="939">IF(EXACT(O2168,Y2168),Q2168,0)</f>
        <v>0</v>
      </c>
      <c r="AA2168" s="103">
        <f t="shared" ref="AA2168:AA2182" si="940">IF(Z2168=0,Q2168,0)</f>
        <v>0</v>
      </c>
      <c r="AB2168" s="128">
        <f>IF(U2168=0,"",L2168/U2168-1)</f>
        <v>0.61702127659574457</v>
      </c>
      <c r="AC2168" s="128">
        <f>IF(W2168=0,"",L2168/W2168-1)</f>
        <v>0.61702127659574457</v>
      </c>
    </row>
    <row r="2169" spans="1:29" ht="50.1" customHeight="1">
      <c r="A2169" s="171"/>
      <c r="B2169" s="171"/>
      <c r="C2169" s="174"/>
      <c r="D2169" s="174"/>
      <c r="E2169" s="131"/>
      <c r="F2169" s="177"/>
      <c r="G2169" s="180"/>
      <c r="H2169" s="163"/>
      <c r="I2169" s="165"/>
      <c r="J2169" s="168"/>
      <c r="K2169" s="62"/>
      <c r="L2169" s="63"/>
      <c r="M2169" s="63"/>
      <c r="N2169" s="142"/>
      <c r="O2169" s="127"/>
      <c r="P2169" s="100"/>
      <c r="Q2169" s="63">
        <f t="shared" ref="Q2169:Q2182" si="941">P2169*M2169</f>
        <v>0</v>
      </c>
      <c r="R2169" s="64"/>
      <c r="S2169" s="67"/>
      <c r="T2169" s="46"/>
      <c r="U2169" s="106">
        <f>IF(EXACT(O2169,Y2169),M2169,M2169*(1-'Расчет ПРЕДЗАКАЗ'!$D$10))</f>
        <v>0</v>
      </c>
      <c r="V2169" s="106">
        <f t="shared" ref="V2169:V2182" si="942">P2169*U2169</f>
        <v>0</v>
      </c>
      <c r="W2169" s="106" t="e">
        <f>IF(EXACT(O2169,Y2169),M2169,M2169*(1-#REF!))</f>
        <v>#REF!</v>
      </c>
      <c r="X2169" s="106" t="e">
        <f t="shared" ref="X2169:X2182" si="943">P2169*W2169</f>
        <v>#REF!</v>
      </c>
      <c r="Y2169" s="107" t="s">
        <v>72</v>
      </c>
      <c r="Z2169" s="103">
        <f t="shared" si="939"/>
        <v>0</v>
      </c>
      <c r="AA2169" s="103">
        <f t="shared" si="940"/>
        <v>0</v>
      </c>
      <c r="AB2169" s="128" t="str">
        <f t="shared" ref="AB2169:AB2182" si="944">IF(U2169=0,"",L2169/U2169-1)</f>
        <v/>
      </c>
      <c r="AC2169" s="128" t="e">
        <f t="shared" ref="AC2169:AC2182" si="945">IF(W2169=0,"",L2169/W2169-1)</f>
        <v>#REF!</v>
      </c>
    </row>
    <row r="2170" spans="1:29" ht="50.1" customHeight="1">
      <c r="A2170" s="171"/>
      <c r="B2170" s="171"/>
      <c r="C2170" s="174"/>
      <c r="D2170" s="174"/>
      <c r="E2170" s="131"/>
      <c r="F2170" s="177"/>
      <c r="G2170" s="180"/>
      <c r="H2170" s="163"/>
      <c r="I2170" s="165"/>
      <c r="J2170" s="168"/>
      <c r="K2170" s="62"/>
      <c r="L2170" s="63"/>
      <c r="M2170" s="63"/>
      <c r="N2170" s="142"/>
      <c r="O2170" s="127"/>
      <c r="P2170" s="100"/>
      <c r="Q2170" s="63">
        <f t="shared" si="941"/>
        <v>0</v>
      </c>
      <c r="R2170" s="64"/>
      <c r="S2170" s="67"/>
      <c r="T2170" s="46"/>
      <c r="U2170" s="106">
        <f>IF(EXACT(O2170,Y2170),M2170,M2170*(1-'Расчет ПРЕДЗАКАЗ'!$D$10))</f>
        <v>0</v>
      </c>
      <c r="V2170" s="106">
        <f t="shared" si="942"/>
        <v>0</v>
      </c>
      <c r="W2170" s="106" t="e">
        <f>IF(EXACT(O2170,Y2170),M2170,M2170*(1-#REF!))</f>
        <v>#REF!</v>
      </c>
      <c r="X2170" s="106" t="e">
        <f t="shared" si="943"/>
        <v>#REF!</v>
      </c>
      <c r="Y2170" s="107" t="s">
        <v>72</v>
      </c>
      <c r="Z2170" s="103">
        <f t="shared" si="939"/>
        <v>0</v>
      </c>
      <c r="AA2170" s="103">
        <f t="shared" si="940"/>
        <v>0</v>
      </c>
      <c r="AB2170" s="128" t="str">
        <f t="shared" si="944"/>
        <v/>
      </c>
      <c r="AC2170" s="128" t="e">
        <f t="shared" si="945"/>
        <v>#REF!</v>
      </c>
    </row>
    <row r="2171" spans="1:29" ht="50.1" customHeight="1">
      <c r="A2171" s="171"/>
      <c r="B2171" s="171"/>
      <c r="C2171" s="174"/>
      <c r="D2171" s="174"/>
      <c r="E2171" s="131"/>
      <c r="F2171" s="177"/>
      <c r="G2171" s="180"/>
      <c r="H2171" s="163"/>
      <c r="I2171" s="165"/>
      <c r="J2171" s="168"/>
      <c r="K2171" s="62"/>
      <c r="L2171" s="63"/>
      <c r="M2171" s="63"/>
      <c r="N2171" s="142"/>
      <c r="O2171" s="127"/>
      <c r="P2171" s="100"/>
      <c r="Q2171" s="63">
        <f t="shared" si="941"/>
        <v>0</v>
      </c>
      <c r="R2171" s="64"/>
      <c r="S2171" s="67"/>
      <c r="T2171" s="46"/>
      <c r="U2171" s="106">
        <f>IF(EXACT(O2171,Y2171),M2171,M2171*(1-'Расчет ПРЕДЗАКАЗ'!$D$10))</f>
        <v>0</v>
      </c>
      <c r="V2171" s="106">
        <f t="shared" si="942"/>
        <v>0</v>
      </c>
      <c r="W2171" s="106" t="e">
        <f>IF(EXACT(O2171,Y2171),M2171,M2171*(1-#REF!))</f>
        <v>#REF!</v>
      </c>
      <c r="X2171" s="106" t="e">
        <f t="shared" si="943"/>
        <v>#REF!</v>
      </c>
      <c r="Y2171" s="107" t="s">
        <v>72</v>
      </c>
      <c r="Z2171" s="103">
        <f t="shared" si="939"/>
        <v>0</v>
      </c>
      <c r="AA2171" s="103">
        <f t="shared" si="940"/>
        <v>0</v>
      </c>
      <c r="AB2171" s="128" t="str">
        <f t="shared" si="944"/>
        <v/>
      </c>
      <c r="AC2171" s="128" t="e">
        <f t="shared" si="945"/>
        <v>#REF!</v>
      </c>
    </row>
    <row r="2172" spans="1:29" ht="50.1" customHeight="1">
      <c r="A2172" s="171"/>
      <c r="B2172" s="171"/>
      <c r="C2172" s="174"/>
      <c r="D2172" s="174"/>
      <c r="E2172" s="131"/>
      <c r="F2172" s="177"/>
      <c r="G2172" s="180"/>
      <c r="H2172" s="163"/>
      <c r="I2172" s="165"/>
      <c r="J2172" s="168"/>
      <c r="K2172" s="62"/>
      <c r="L2172" s="63"/>
      <c r="M2172" s="63"/>
      <c r="N2172" s="142"/>
      <c r="O2172" s="127"/>
      <c r="P2172" s="100"/>
      <c r="Q2172" s="63">
        <f t="shared" si="941"/>
        <v>0</v>
      </c>
      <c r="R2172" s="64"/>
      <c r="S2172" s="67"/>
      <c r="T2172" s="46"/>
      <c r="U2172" s="106">
        <f>IF(EXACT(O2172,Y2172),M2172,M2172*(1-'Расчет ПРЕДЗАКАЗ'!$D$10))</f>
        <v>0</v>
      </c>
      <c r="V2172" s="106">
        <f t="shared" si="942"/>
        <v>0</v>
      </c>
      <c r="W2172" s="106" t="e">
        <f>IF(EXACT(O2172,Y2172),M2172,M2172*(1-#REF!))</f>
        <v>#REF!</v>
      </c>
      <c r="X2172" s="106" t="e">
        <f t="shared" si="943"/>
        <v>#REF!</v>
      </c>
      <c r="Y2172" s="107" t="s">
        <v>72</v>
      </c>
      <c r="Z2172" s="103">
        <f t="shared" si="939"/>
        <v>0</v>
      </c>
      <c r="AA2172" s="103">
        <f t="shared" si="940"/>
        <v>0</v>
      </c>
      <c r="AB2172" s="128" t="str">
        <f t="shared" si="944"/>
        <v/>
      </c>
      <c r="AC2172" s="128" t="e">
        <f t="shared" si="945"/>
        <v>#REF!</v>
      </c>
    </row>
    <row r="2173" spans="1:29" ht="50.1" customHeight="1">
      <c r="A2173" s="171"/>
      <c r="B2173" s="171"/>
      <c r="C2173" s="174"/>
      <c r="D2173" s="174"/>
      <c r="E2173" s="131"/>
      <c r="F2173" s="177"/>
      <c r="G2173" s="180"/>
      <c r="H2173" s="163"/>
      <c r="I2173" s="165"/>
      <c r="J2173" s="168"/>
      <c r="K2173" s="62"/>
      <c r="L2173" s="63"/>
      <c r="M2173" s="63"/>
      <c r="N2173" s="142"/>
      <c r="O2173" s="127"/>
      <c r="P2173" s="100"/>
      <c r="Q2173" s="63">
        <f t="shared" si="941"/>
        <v>0</v>
      </c>
      <c r="R2173" s="64"/>
      <c r="S2173" s="67"/>
      <c r="T2173" s="46"/>
      <c r="U2173" s="106">
        <f>IF(EXACT(O2173,Y2173),M2173,M2173*(1-'Расчет ПРЕДЗАКАЗ'!$D$10))</f>
        <v>0</v>
      </c>
      <c r="V2173" s="106">
        <f t="shared" si="942"/>
        <v>0</v>
      </c>
      <c r="W2173" s="106" t="e">
        <f>IF(EXACT(O2173,Y2173),M2173,M2173*(1-#REF!))</f>
        <v>#REF!</v>
      </c>
      <c r="X2173" s="106" t="e">
        <f t="shared" si="943"/>
        <v>#REF!</v>
      </c>
      <c r="Y2173" s="107" t="s">
        <v>72</v>
      </c>
      <c r="Z2173" s="103">
        <f t="shared" si="939"/>
        <v>0</v>
      </c>
      <c r="AA2173" s="103">
        <f t="shared" si="940"/>
        <v>0</v>
      </c>
      <c r="AB2173" s="128" t="str">
        <f t="shared" si="944"/>
        <v/>
      </c>
      <c r="AC2173" s="128" t="e">
        <f t="shared" si="945"/>
        <v>#REF!</v>
      </c>
    </row>
    <row r="2174" spans="1:29" ht="50.1" customHeight="1">
      <c r="A2174" s="171"/>
      <c r="B2174" s="171"/>
      <c r="C2174" s="174"/>
      <c r="D2174" s="174"/>
      <c r="E2174" s="131"/>
      <c r="F2174" s="177"/>
      <c r="G2174" s="180"/>
      <c r="H2174" s="163"/>
      <c r="I2174" s="165"/>
      <c r="J2174" s="168"/>
      <c r="K2174" s="62"/>
      <c r="L2174" s="63"/>
      <c r="M2174" s="63"/>
      <c r="N2174" s="142"/>
      <c r="O2174" s="127"/>
      <c r="P2174" s="100"/>
      <c r="Q2174" s="63">
        <f t="shared" si="941"/>
        <v>0</v>
      </c>
      <c r="R2174" s="64"/>
      <c r="S2174" s="67"/>
      <c r="T2174" s="46"/>
      <c r="U2174" s="106">
        <f>IF(EXACT(O2174,Y2174),M2174,M2174*(1-'Расчет ПРЕДЗАКАЗ'!$D$10))</f>
        <v>0</v>
      </c>
      <c r="V2174" s="106">
        <f t="shared" si="942"/>
        <v>0</v>
      </c>
      <c r="W2174" s="106" t="e">
        <f>IF(EXACT(O2174,Y2174),M2174,M2174*(1-#REF!))</f>
        <v>#REF!</v>
      </c>
      <c r="X2174" s="106" t="e">
        <f t="shared" si="943"/>
        <v>#REF!</v>
      </c>
      <c r="Y2174" s="107" t="s">
        <v>72</v>
      </c>
      <c r="Z2174" s="103">
        <f t="shared" si="939"/>
        <v>0</v>
      </c>
      <c r="AA2174" s="103">
        <f t="shared" si="940"/>
        <v>0</v>
      </c>
      <c r="AB2174" s="128" t="str">
        <f t="shared" si="944"/>
        <v/>
      </c>
      <c r="AC2174" s="128" t="e">
        <f t="shared" si="945"/>
        <v>#REF!</v>
      </c>
    </row>
    <row r="2175" spans="1:29" ht="50.1" customHeight="1">
      <c r="A2175" s="171"/>
      <c r="B2175" s="171"/>
      <c r="C2175" s="174"/>
      <c r="D2175" s="174"/>
      <c r="E2175" s="131"/>
      <c r="F2175" s="177"/>
      <c r="G2175" s="180"/>
      <c r="H2175" s="163"/>
      <c r="I2175" s="165"/>
      <c r="J2175" s="168"/>
      <c r="K2175" s="62"/>
      <c r="L2175" s="63"/>
      <c r="M2175" s="63"/>
      <c r="N2175" s="142"/>
      <c r="O2175" s="127"/>
      <c r="P2175" s="100"/>
      <c r="Q2175" s="63">
        <f t="shared" si="941"/>
        <v>0</v>
      </c>
      <c r="R2175" s="64"/>
      <c r="S2175" s="67"/>
      <c r="T2175" s="46"/>
      <c r="U2175" s="106">
        <f>IF(EXACT(O2175,Y2175),M2175,M2175*(1-'Расчет ПРЕДЗАКАЗ'!$D$10))</f>
        <v>0</v>
      </c>
      <c r="V2175" s="106">
        <f t="shared" si="942"/>
        <v>0</v>
      </c>
      <c r="W2175" s="106" t="e">
        <f>IF(EXACT(O2175,Y2175),M2175,M2175*(1-#REF!))</f>
        <v>#REF!</v>
      </c>
      <c r="X2175" s="106" t="e">
        <f t="shared" si="943"/>
        <v>#REF!</v>
      </c>
      <c r="Y2175" s="107" t="s">
        <v>72</v>
      </c>
      <c r="Z2175" s="103">
        <f t="shared" si="939"/>
        <v>0</v>
      </c>
      <c r="AA2175" s="103">
        <f t="shared" si="940"/>
        <v>0</v>
      </c>
      <c r="AB2175" s="128" t="str">
        <f t="shared" si="944"/>
        <v/>
      </c>
      <c r="AC2175" s="128" t="e">
        <f t="shared" si="945"/>
        <v>#REF!</v>
      </c>
    </row>
    <row r="2176" spans="1:29" ht="50.1" customHeight="1">
      <c r="A2176" s="171"/>
      <c r="B2176" s="171"/>
      <c r="C2176" s="174"/>
      <c r="D2176" s="174"/>
      <c r="E2176" s="131"/>
      <c r="F2176" s="177"/>
      <c r="G2176" s="180"/>
      <c r="H2176" s="163"/>
      <c r="I2176" s="165"/>
      <c r="J2176" s="168"/>
      <c r="K2176" s="62"/>
      <c r="L2176" s="63"/>
      <c r="M2176" s="63"/>
      <c r="N2176" s="142"/>
      <c r="O2176" s="127"/>
      <c r="P2176" s="100"/>
      <c r="Q2176" s="63">
        <f t="shared" si="941"/>
        <v>0</v>
      </c>
      <c r="R2176" s="64"/>
      <c r="S2176" s="67"/>
      <c r="T2176" s="46"/>
      <c r="U2176" s="106">
        <f>IF(EXACT(O2176,Y2176),M2176,M2176*(1-'Расчет ПРЕДЗАКАЗ'!$D$10))</f>
        <v>0</v>
      </c>
      <c r="V2176" s="106">
        <f t="shared" si="942"/>
        <v>0</v>
      </c>
      <c r="W2176" s="106" t="e">
        <f>IF(EXACT(O2176,Y2176),M2176,M2176*(1-#REF!))</f>
        <v>#REF!</v>
      </c>
      <c r="X2176" s="106" t="e">
        <f t="shared" si="943"/>
        <v>#REF!</v>
      </c>
      <c r="Y2176" s="107" t="s">
        <v>72</v>
      </c>
      <c r="Z2176" s="103">
        <f t="shared" si="939"/>
        <v>0</v>
      </c>
      <c r="AA2176" s="103">
        <f t="shared" si="940"/>
        <v>0</v>
      </c>
      <c r="AB2176" s="128" t="str">
        <f t="shared" si="944"/>
        <v/>
      </c>
      <c r="AC2176" s="128" t="e">
        <f t="shared" si="945"/>
        <v>#REF!</v>
      </c>
    </row>
    <row r="2177" spans="1:29" ht="50.1" customHeight="1">
      <c r="A2177" s="171"/>
      <c r="B2177" s="171"/>
      <c r="C2177" s="174"/>
      <c r="D2177" s="174"/>
      <c r="E2177" s="131"/>
      <c r="F2177" s="177"/>
      <c r="G2177" s="180"/>
      <c r="H2177" s="163"/>
      <c r="I2177" s="165"/>
      <c r="J2177" s="168"/>
      <c r="K2177" s="62"/>
      <c r="L2177" s="63"/>
      <c r="M2177" s="63"/>
      <c r="N2177" s="65"/>
      <c r="O2177" s="127"/>
      <c r="P2177" s="100"/>
      <c r="Q2177" s="63">
        <f t="shared" si="941"/>
        <v>0</v>
      </c>
      <c r="R2177" s="65"/>
      <c r="S2177" s="67"/>
      <c r="T2177" s="40"/>
      <c r="U2177" s="106">
        <f>IF(EXACT(O2177,Y2177),M2177,M2177*(1-'Расчет ПРЕДЗАКАЗ'!$D$10))</f>
        <v>0</v>
      </c>
      <c r="V2177" s="106">
        <f t="shared" si="942"/>
        <v>0</v>
      </c>
      <c r="W2177" s="106" t="e">
        <f>IF(EXACT(O2177,Y2177),M2177,M2177*(1-#REF!))</f>
        <v>#REF!</v>
      </c>
      <c r="X2177" s="106" t="e">
        <f t="shared" si="943"/>
        <v>#REF!</v>
      </c>
      <c r="Y2177" s="107" t="s">
        <v>72</v>
      </c>
      <c r="Z2177" s="103">
        <f t="shared" si="939"/>
        <v>0</v>
      </c>
      <c r="AA2177" s="103">
        <f t="shared" si="940"/>
        <v>0</v>
      </c>
      <c r="AB2177" s="128" t="str">
        <f t="shared" si="944"/>
        <v/>
      </c>
      <c r="AC2177" s="128" t="e">
        <f t="shared" si="945"/>
        <v>#REF!</v>
      </c>
    </row>
    <row r="2178" spans="1:29" ht="50.1" customHeight="1">
      <c r="A2178" s="171"/>
      <c r="B2178" s="171"/>
      <c r="C2178" s="174"/>
      <c r="D2178" s="174"/>
      <c r="E2178" s="131"/>
      <c r="F2178" s="177"/>
      <c r="G2178" s="180"/>
      <c r="H2178" s="163"/>
      <c r="I2178" s="165"/>
      <c r="J2178" s="168"/>
      <c r="K2178" s="62"/>
      <c r="L2178" s="63"/>
      <c r="M2178" s="63"/>
      <c r="N2178" s="65"/>
      <c r="O2178" s="127"/>
      <c r="P2178" s="100"/>
      <c r="Q2178" s="63">
        <f t="shared" si="941"/>
        <v>0</v>
      </c>
      <c r="R2178" s="65"/>
      <c r="S2178" s="67"/>
      <c r="T2178" s="40"/>
      <c r="U2178" s="106">
        <f>IF(EXACT(O2178,Y2178),M2178,M2178*(1-'Расчет ПРЕДЗАКАЗ'!$D$10))</f>
        <v>0</v>
      </c>
      <c r="V2178" s="106">
        <f t="shared" si="942"/>
        <v>0</v>
      </c>
      <c r="W2178" s="106" t="e">
        <f>IF(EXACT(O2178,Y2178),M2178,M2178*(1-#REF!))</f>
        <v>#REF!</v>
      </c>
      <c r="X2178" s="106" t="e">
        <f t="shared" si="943"/>
        <v>#REF!</v>
      </c>
      <c r="Y2178" s="107" t="s">
        <v>72</v>
      </c>
      <c r="Z2178" s="103">
        <f t="shared" si="939"/>
        <v>0</v>
      </c>
      <c r="AA2178" s="103">
        <f t="shared" si="940"/>
        <v>0</v>
      </c>
      <c r="AB2178" s="128" t="str">
        <f t="shared" si="944"/>
        <v/>
      </c>
      <c r="AC2178" s="128" t="e">
        <f t="shared" si="945"/>
        <v>#REF!</v>
      </c>
    </row>
    <row r="2179" spans="1:29" ht="50.1" customHeight="1">
      <c r="A2179" s="171"/>
      <c r="B2179" s="171"/>
      <c r="C2179" s="174"/>
      <c r="D2179" s="174"/>
      <c r="E2179" s="131"/>
      <c r="F2179" s="177"/>
      <c r="G2179" s="180"/>
      <c r="H2179" s="163"/>
      <c r="I2179" s="165"/>
      <c r="J2179" s="168"/>
      <c r="K2179" s="62"/>
      <c r="L2179" s="63"/>
      <c r="M2179" s="63"/>
      <c r="N2179" s="65"/>
      <c r="O2179" s="127"/>
      <c r="P2179" s="100"/>
      <c r="Q2179" s="63">
        <f t="shared" si="941"/>
        <v>0</v>
      </c>
      <c r="R2179" s="65"/>
      <c r="S2179" s="67"/>
      <c r="T2179" s="40"/>
      <c r="U2179" s="106">
        <f>IF(EXACT(O2179,Y2179),M2179,M2179*(1-'Расчет ПРЕДЗАКАЗ'!$D$10))</f>
        <v>0</v>
      </c>
      <c r="V2179" s="106">
        <f t="shared" si="942"/>
        <v>0</v>
      </c>
      <c r="W2179" s="106" t="e">
        <f>IF(EXACT(O2179,Y2179),M2179,M2179*(1-#REF!))</f>
        <v>#REF!</v>
      </c>
      <c r="X2179" s="106" t="e">
        <f t="shared" si="943"/>
        <v>#REF!</v>
      </c>
      <c r="Y2179" s="107" t="s">
        <v>72</v>
      </c>
      <c r="Z2179" s="103">
        <f t="shared" si="939"/>
        <v>0</v>
      </c>
      <c r="AA2179" s="103">
        <f t="shared" si="940"/>
        <v>0</v>
      </c>
      <c r="AB2179" s="128" t="str">
        <f t="shared" si="944"/>
        <v/>
      </c>
      <c r="AC2179" s="128" t="e">
        <f t="shared" si="945"/>
        <v>#REF!</v>
      </c>
    </row>
    <row r="2180" spans="1:29" ht="50.1" customHeight="1">
      <c r="A2180" s="171"/>
      <c r="B2180" s="171"/>
      <c r="C2180" s="174"/>
      <c r="D2180" s="174"/>
      <c r="E2180" s="131"/>
      <c r="F2180" s="177"/>
      <c r="G2180" s="180"/>
      <c r="H2180" s="163"/>
      <c r="I2180" s="165"/>
      <c r="J2180" s="168"/>
      <c r="K2180" s="62"/>
      <c r="L2180" s="63"/>
      <c r="M2180" s="63"/>
      <c r="N2180" s="65"/>
      <c r="O2180" s="127"/>
      <c r="P2180" s="100"/>
      <c r="Q2180" s="63">
        <f t="shared" si="941"/>
        <v>0</v>
      </c>
      <c r="R2180" s="65"/>
      <c r="S2180" s="67"/>
      <c r="T2180" s="40"/>
      <c r="U2180" s="106">
        <f>IF(EXACT(O2180,Y2180),M2180,M2180*(1-'Расчет ПРЕДЗАКАЗ'!$D$10))</f>
        <v>0</v>
      </c>
      <c r="V2180" s="106">
        <f t="shared" si="942"/>
        <v>0</v>
      </c>
      <c r="W2180" s="106" t="e">
        <f>IF(EXACT(O2180,Y2180),M2180,M2180*(1-#REF!))</f>
        <v>#REF!</v>
      </c>
      <c r="X2180" s="106" t="e">
        <f t="shared" si="943"/>
        <v>#REF!</v>
      </c>
      <c r="Y2180" s="107" t="s">
        <v>72</v>
      </c>
      <c r="Z2180" s="103">
        <f t="shared" si="939"/>
        <v>0</v>
      </c>
      <c r="AA2180" s="103">
        <f t="shared" si="940"/>
        <v>0</v>
      </c>
      <c r="AB2180" s="128" t="str">
        <f t="shared" si="944"/>
        <v/>
      </c>
      <c r="AC2180" s="128" t="e">
        <f t="shared" si="945"/>
        <v>#REF!</v>
      </c>
    </row>
    <row r="2181" spans="1:29" ht="50.1" customHeight="1">
      <c r="A2181" s="171"/>
      <c r="B2181" s="171"/>
      <c r="C2181" s="174"/>
      <c r="D2181" s="174"/>
      <c r="E2181" s="131"/>
      <c r="F2181" s="177"/>
      <c r="G2181" s="180"/>
      <c r="H2181" s="163"/>
      <c r="I2181" s="165"/>
      <c r="J2181" s="168"/>
      <c r="K2181" s="62"/>
      <c r="L2181" s="63"/>
      <c r="M2181" s="63"/>
      <c r="N2181" s="65"/>
      <c r="O2181" s="127"/>
      <c r="P2181" s="100"/>
      <c r="Q2181" s="63">
        <f t="shared" si="941"/>
        <v>0</v>
      </c>
      <c r="R2181" s="65"/>
      <c r="S2181" s="67"/>
      <c r="T2181" s="40"/>
      <c r="U2181" s="106">
        <f>IF(EXACT(O2181,Y2181),M2181,M2181*(1-'Расчет ПРЕДЗАКАЗ'!$D$10))</f>
        <v>0</v>
      </c>
      <c r="V2181" s="106">
        <f t="shared" si="942"/>
        <v>0</v>
      </c>
      <c r="W2181" s="106" t="e">
        <f>IF(EXACT(O2181,Y2181),M2181,M2181*(1-#REF!))</f>
        <v>#REF!</v>
      </c>
      <c r="X2181" s="106" t="e">
        <f t="shared" si="943"/>
        <v>#REF!</v>
      </c>
      <c r="Y2181" s="107" t="s">
        <v>72</v>
      </c>
      <c r="Z2181" s="103">
        <f t="shared" si="939"/>
        <v>0</v>
      </c>
      <c r="AA2181" s="103">
        <f t="shared" si="940"/>
        <v>0</v>
      </c>
      <c r="AB2181" s="128" t="str">
        <f t="shared" si="944"/>
        <v/>
      </c>
      <c r="AC2181" s="128" t="e">
        <f t="shared" si="945"/>
        <v>#REF!</v>
      </c>
    </row>
    <row r="2182" spans="1:29" ht="50.1" customHeight="1">
      <c r="A2182" s="172"/>
      <c r="B2182" s="172"/>
      <c r="C2182" s="175"/>
      <c r="D2182" s="175"/>
      <c r="E2182" s="132"/>
      <c r="F2182" s="178"/>
      <c r="G2182" s="181"/>
      <c r="H2182" s="164"/>
      <c r="I2182" s="166"/>
      <c r="J2182" s="169"/>
      <c r="K2182" s="62"/>
      <c r="L2182" s="63"/>
      <c r="M2182" s="63"/>
      <c r="N2182" s="65"/>
      <c r="O2182" s="127"/>
      <c r="P2182" s="100"/>
      <c r="Q2182" s="63">
        <f t="shared" si="941"/>
        <v>0</v>
      </c>
      <c r="R2182" s="65"/>
      <c r="S2182" s="64"/>
      <c r="T2182" s="40"/>
      <c r="U2182" s="106">
        <f>IF(EXACT(O2182,Y2182),M2182,M2182*(1-'Расчет ПРЕДЗАКАЗ'!$D$10))</f>
        <v>0</v>
      </c>
      <c r="V2182" s="106">
        <f t="shared" si="942"/>
        <v>0</v>
      </c>
      <c r="W2182" s="106" t="e">
        <f>IF(EXACT(O2182,Y2182),M2182,M2182*(1-#REF!))</f>
        <v>#REF!</v>
      </c>
      <c r="X2182" s="106" t="e">
        <f t="shared" si="943"/>
        <v>#REF!</v>
      </c>
      <c r="Y2182" s="107" t="s">
        <v>72</v>
      </c>
      <c r="Z2182" s="103">
        <f t="shared" si="939"/>
        <v>0</v>
      </c>
      <c r="AA2182" s="103">
        <f t="shared" si="940"/>
        <v>0</v>
      </c>
      <c r="AB2182" s="128" t="str">
        <f t="shared" si="944"/>
        <v/>
      </c>
      <c r="AC2182" s="128" t="e">
        <f t="shared" si="945"/>
        <v>#REF!</v>
      </c>
    </row>
    <row r="2183" spans="1:29" ht="11.25" customHeight="1" thickBot="1"/>
    <row r="2184" spans="1:29" ht="50.1" customHeight="1">
      <c r="A2184" s="170">
        <v>641</v>
      </c>
      <c r="B2184" s="170" t="s">
        <v>4951</v>
      </c>
      <c r="C2184" s="173" t="s">
        <v>4952</v>
      </c>
      <c r="D2184" s="173" t="s">
        <v>77</v>
      </c>
      <c r="E2184" s="131"/>
      <c r="F2184" s="196"/>
      <c r="G2184" s="179" t="s">
        <v>919</v>
      </c>
      <c r="H2184" s="162" t="s">
        <v>4948</v>
      </c>
      <c r="I2184" s="195" t="s">
        <v>4949</v>
      </c>
      <c r="J2184" s="167" t="s">
        <v>19</v>
      </c>
      <c r="K2184" s="62" t="s">
        <v>587</v>
      </c>
      <c r="L2184" s="63">
        <v>690</v>
      </c>
      <c r="M2184" s="63">
        <v>430</v>
      </c>
      <c r="N2184" s="142" t="s">
        <v>4953</v>
      </c>
      <c r="O2184" s="127" t="s">
        <v>72</v>
      </c>
      <c r="P2184" s="100"/>
      <c r="Q2184" s="63">
        <f>P2184*M2184</f>
        <v>0</v>
      </c>
      <c r="R2184" s="64"/>
      <c r="S2184" s="67">
        <v>2</v>
      </c>
      <c r="T2184" s="61"/>
      <c r="U2184" s="106">
        <f>IF(EXACT(O2184,Y2184),M2184,M2184*(1-'Расчет ПРЕДЗАКАЗ'!$D$10))</f>
        <v>430</v>
      </c>
      <c r="V2184" s="106">
        <f>P2184*U2184</f>
        <v>0</v>
      </c>
      <c r="W2184" s="106">
        <f>IF(EXACT(O2184,Y2184),M2184,M2184*(1-#REF!))</f>
        <v>430</v>
      </c>
      <c r="X2184" s="106">
        <f>P2184*W2184</f>
        <v>0</v>
      </c>
      <c r="Y2184" s="107" t="s">
        <v>72</v>
      </c>
      <c r="Z2184" s="103">
        <f t="shared" ref="Z2184:Z2198" si="946">IF(EXACT(O2184,Y2184),Q2184,0)</f>
        <v>0</v>
      </c>
      <c r="AA2184" s="103">
        <f t="shared" ref="AA2184:AA2198" si="947">IF(Z2184=0,Q2184,0)</f>
        <v>0</v>
      </c>
      <c r="AB2184" s="128">
        <f>IF(U2184=0,"",L2184/U2184-1)</f>
        <v>0.60465116279069764</v>
      </c>
      <c r="AC2184" s="128">
        <f>IF(W2184=0,"",L2184/W2184-1)</f>
        <v>0.60465116279069764</v>
      </c>
    </row>
    <row r="2185" spans="1:29" ht="50.1" customHeight="1">
      <c r="A2185" s="171"/>
      <c r="B2185" s="171"/>
      <c r="C2185" s="174"/>
      <c r="D2185" s="174"/>
      <c r="E2185" s="131"/>
      <c r="F2185" s="177"/>
      <c r="G2185" s="180"/>
      <c r="H2185" s="163"/>
      <c r="I2185" s="165"/>
      <c r="J2185" s="168"/>
      <c r="K2185" s="62"/>
      <c r="L2185" s="63"/>
      <c r="M2185" s="63"/>
      <c r="N2185" s="142"/>
      <c r="O2185" s="127"/>
      <c r="P2185" s="100"/>
      <c r="Q2185" s="63">
        <f t="shared" ref="Q2185:Q2198" si="948">P2185*M2185</f>
        <v>0</v>
      </c>
      <c r="R2185" s="64"/>
      <c r="S2185" s="67"/>
      <c r="T2185" s="46"/>
      <c r="U2185" s="106">
        <f>IF(EXACT(O2185,Y2185),M2185,M2185*(1-'Расчет ПРЕДЗАКАЗ'!$D$10))</f>
        <v>0</v>
      </c>
      <c r="V2185" s="106">
        <f t="shared" ref="V2185:V2198" si="949">P2185*U2185</f>
        <v>0</v>
      </c>
      <c r="W2185" s="106" t="e">
        <f>IF(EXACT(O2185,Y2185),M2185,M2185*(1-#REF!))</f>
        <v>#REF!</v>
      </c>
      <c r="X2185" s="106" t="e">
        <f t="shared" ref="X2185:X2198" si="950">P2185*W2185</f>
        <v>#REF!</v>
      </c>
      <c r="Y2185" s="107" t="s">
        <v>72</v>
      </c>
      <c r="Z2185" s="103">
        <f t="shared" si="946"/>
        <v>0</v>
      </c>
      <c r="AA2185" s="103">
        <f t="shared" si="947"/>
        <v>0</v>
      </c>
      <c r="AB2185" s="128" t="str">
        <f t="shared" ref="AB2185:AB2198" si="951">IF(U2185=0,"",L2185/U2185-1)</f>
        <v/>
      </c>
      <c r="AC2185" s="128" t="e">
        <f t="shared" ref="AC2185:AC2198" si="952">IF(W2185=0,"",L2185/W2185-1)</f>
        <v>#REF!</v>
      </c>
    </row>
    <row r="2186" spans="1:29" ht="50.1" customHeight="1">
      <c r="A2186" s="171"/>
      <c r="B2186" s="171"/>
      <c r="C2186" s="174"/>
      <c r="D2186" s="174"/>
      <c r="E2186" s="131"/>
      <c r="F2186" s="177"/>
      <c r="G2186" s="180"/>
      <c r="H2186" s="163"/>
      <c r="I2186" s="165"/>
      <c r="J2186" s="168"/>
      <c r="K2186" s="62"/>
      <c r="L2186" s="63"/>
      <c r="M2186" s="63"/>
      <c r="N2186" s="142"/>
      <c r="O2186" s="127"/>
      <c r="P2186" s="100"/>
      <c r="Q2186" s="63">
        <f t="shared" si="948"/>
        <v>0</v>
      </c>
      <c r="R2186" s="64"/>
      <c r="S2186" s="67"/>
      <c r="T2186" s="46"/>
      <c r="U2186" s="106">
        <f>IF(EXACT(O2186,Y2186),M2186,M2186*(1-'Расчет ПРЕДЗАКАЗ'!$D$10))</f>
        <v>0</v>
      </c>
      <c r="V2186" s="106">
        <f t="shared" si="949"/>
        <v>0</v>
      </c>
      <c r="W2186" s="106" t="e">
        <f>IF(EXACT(O2186,Y2186),M2186,M2186*(1-#REF!))</f>
        <v>#REF!</v>
      </c>
      <c r="X2186" s="106" t="e">
        <f t="shared" si="950"/>
        <v>#REF!</v>
      </c>
      <c r="Y2186" s="107" t="s">
        <v>72</v>
      </c>
      <c r="Z2186" s="103">
        <f t="shared" si="946"/>
        <v>0</v>
      </c>
      <c r="AA2186" s="103">
        <f t="shared" si="947"/>
        <v>0</v>
      </c>
      <c r="AB2186" s="128" t="str">
        <f t="shared" si="951"/>
        <v/>
      </c>
      <c r="AC2186" s="128" t="e">
        <f t="shared" si="952"/>
        <v>#REF!</v>
      </c>
    </row>
    <row r="2187" spans="1:29" ht="50.1" customHeight="1">
      <c r="A2187" s="171"/>
      <c r="B2187" s="171"/>
      <c r="C2187" s="174"/>
      <c r="D2187" s="174"/>
      <c r="E2187" s="131"/>
      <c r="F2187" s="177"/>
      <c r="G2187" s="180"/>
      <c r="H2187" s="163"/>
      <c r="I2187" s="165"/>
      <c r="J2187" s="168"/>
      <c r="K2187" s="62"/>
      <c r="L2187" s="63"/>
      <c r="M2187" s="63"/>
      <c r="N2187" s="142"/>
      <c r="O2187" s="127"/>
      <c r="P2187" s="100"/>
      <c r="Q2187" s="63">
        <f t="shared" si="948"/>
        <v>0</v>
      </c>
      <c r="R2187" s="64"/>
      <c r="S2187" s="67"/>
      <c r="T2187" s="46"/>
      <c r="U2187" s="106">
        <f>IF(EXACT(O2187,Y2187),M2187,M2187*(1-'Расчет ПРЕДЗАКАЗ'!$D$10))</f>
        <v>0</v>
      </c>
      <c r="V2187" s="106">
        <f t="shared" si="949"/>
        <v>0</v>
      </c>
      <c r="W2187" s="106" t="e">
        <f>IF(EXACT(O2187,Y2187),M2187,M2187*(1-#REF!))</f>
        <v>#REF!</v>
      </c>
      <c r="X2187" s="106" t="e">
        <f t="shared" si="950"/>
        <v>#REF!</v>
      </c>
      <c r="Y2187" s="107" t="s">
        <v>72</v>
      </c>
      <c r="Z2187" s="103">
        <f t="shared" si="946"/>
        <v>0</v>
      </c>
      <c r="AA2187" s="103">
        <f t="shared" si="947"/>
        <v>0</v>
      </c>
      <c r="AB2187" s="128" t="str">
        <f t="shared" si="951"/>
        <v/>
      </c>
      <c r="AC2187" s="128" t="e">
        <f t="shared" si="952"/>
        <v>#REF!</v>
      </c>
    </row>
    <row r="2188" spans="1:29" ht="50.1" customHeight="1">
      <c r="A2188" s="171"/>
      <c r="B2188" s="171"/>
      <c r="C2188" s="174"/>
      <c r="D2188" s="174"/>
      <c r="E2188" s="131"/>
      <c r="F2188" s="177"/>
      <c r="G2188" s="180"/>
      <c r="H2188" s="163"/>
      <c r="I2188" s="165"/>
      <c r="J2188" s="168"/>
      <c r="K2188" s="62"/>
      <c r="L2188" s="63"/>
      <c r="M2188" s="63"/>
      <c r="N2188" s="142"/>
      <c r="O2188" s="127"/>
      <c r="P2188" s="100"/>
      <c r="Q2188" s="63">
        <f t="shared" si="948"/>
        <v>0</v>
      </c>
      <c r="R2188" s="64"/>
      <c r="S2188" s="67"/>
      <c r="T2188" s="46"/>
      <c r="U2188" s="106">
        <f>IF(EXACT(O2188,Y2188),M2188,M2188*(1-'Расчет ПРЕДЗАКАЗ'!$D$10))</f>
        <v>0</v>
      </c>
      <c r="V2188" s="106">
        <f t="shared" si="949"/>
        <v>0</v>
      </c>
      <c r="W2188" s="106" t="e">
        <f>IF(EXACT(O2188,Y2188),M2188,M2188*(1-#REF!))</f>
        <v>#REF!</v>
      </c>
      <c r="X2188" s="106" t="e">
        <f t="shared" si="950"/>
        <v>#REF!</v>
      </c>
      <c r="Y2188" s="107" t="s">
        <v>72</v>
      </c>
      <c r="Z2188" s="103">
        <f t="shared" si="946"/>
        <v>0</v>
      </c>
      <c r="AA2188" s="103">
        <f t="shared" si="947"/>
        <v>0</v>
      </c>
      <c r="AB2188" s="128" t="str">
        <f t="shared" si="951"/>
        <v/>
      </c>
      <c r="AC2188" s="128" t="e">
        <f t="shared" si="952"/>
        <v>#REF!</v>
      </c>
    </row>
    <row r="2189" spans="1:29" ht="50.1" customHeight="1">
      <c r="A2189" s="171"/>
      <c r="B2189" s="171"/>
      <c r="C2189" s="174"/>
      <c r="D2189" s="174"/>
      <c r="E2189" s="131"/>
      <c r="F2189" s="177"/>
      <c r="G2189" s="180"/>
      <c r="H2189" s="163"/>
      <c r="I2189" s="165"/>
      <c r="J2189" s="168"/>
      <c r="K2189" s="62"/>
      <c r="L2189" s="63"/>
      <c r="M2189" s="63"/>
      <c r="N2189" s="142"/>
      <c r="O2189" s="127"/>
      <c r="P2189" s="100"/>
      <c r="Q2189" s="63">
        <f t="shared" si="948"/>
        <v>0</v>
      </c>
      <c r="R2189" s="64"/>
      <c r="S2189" s="67"/>
      <c r="T2189" s="46"/>
      <c r="U2189" s="106">
        <f>IF(EXACT(O2189,Y2189),M2189,M2189*(1-'Расчет ПРЕДЗАКАЗ'!$D$10))</f>
        <v>0</v>
      </c>
      <c r="V2189" s="106">
        <f t="shared" si="949"/>
        <v>0</v>
      </c>
      <c r="W2189" s="106" t="e">
        <f>IF(EXACT(O2189,Y2189),M2189,M2189*(1-#REF!))</f>
        <v>#REF!</v>
      </c>
      <c r="X2189" s="106" t="e">
        <f t="shared" si="950"/>
        <v>#REF!</v>
      </c>
      <c r="Y2189" s="107" t="s">
        <v>72</v>
      </c>
      <c r="Z2189" s="103">
        <f t="shared" si="946"/>
        <v>0</v>
      </c>
      <c r="AA2189" s="103">
        <f t="shared" si="947"/>
        <v>0</v>
      </c>
      <c r="AB2189" s="128" t="str">
        <f t="shared" si="951"/>
        <v/>
      </c>
      <c r="AC2189" s="128" t="e">
        <f t="shared" si="952"/>
        <v>#REF!</v>
      </c>
    </row>
    <row r="2190" spans="1:29" ht="50.1" customHeight="1">
      <c r="A2190" s="171"/>
      <c r="B2190" s="171"/>
      <c r="C2190" s="174"/>
      <c r="D2190" s="174"/>
      <c r="E2190" s="131"/>
      <c r="F2190" s="177"/>
      <c r="G2190" s="180"/>
      <c r="H2190" s="163"/>
      <c r="I2190" s="165"/>
      <c r="J2190" s="168"/>
      <c r="K2190" s="62"/>
      <c r="L2190" s="63"/>
      <c r="M2190" s="63"/>
      <c r="N2190" s="142"/>
      <c r="O2190" s="127"/>
      <c r="P2190" s="100"/>
      <c r="Q2190" s="63">
        <f t="shared" si="948"/>
        <v>0</v>
      </c>
      <c r="R2190" s="64"/>
      <c r="S2190" s="67"/>
      <c r="T2190" s="46"/>
      <c r="U2190" s="106">
        <f>IF(EXACT(O2190,Y2190),M2190,M2190*(1-'Расчет ПРЕДЗАКАЗ'!$D$10))</f>
        <v>0</v>
      </c>
      <c r="V2190" s="106">
        <f t="shared" si="949"/>
        <v>0</v>
      </c>
      <c r="W2190" s="106" t="e">
        <f>IF(EXACT(O2190,Y2190),M2190,M2190*(1-#REF!))</f>
        <v>#REF!</v>
      </c>
      <c r="X2190" s="106" t="e">
        <f t="shared" si="950"/>
        <v>#REF!</v>
      </c>
      <c r="Y2190" s="107" t="s">
        <v>72</v>
      </c>
      <c r="Z2190" s="103">
        <f t="shared" si="946"/>
        <v>0</v>
      </c>
      <c r="AA2190" s="103">
        <f t="shared" si="947"/>
        <v>0</v>
      </c>
      <c r="AB2190" s="128" t="str">
        <f t="shared" si="951"/>
        <v/>
      </c>
      <c r="AC2190" s="128" t="e">
        <f t="shared" si="952"/>
        <v>#REF!</v>
      </c>
    </row>
    <row r="2191" spans="1:29" ht="50.1" customHeight="1">
      <c r="A2191" s="171"/>
      <c r="B2191" s="171"/>
      <c r="C2191" s="174"/>
      <c r="D2191" s="174"/>
      <c r="E2191" s="131"/>
      <c r="F2191" s="177"/>
      <c r="G2191" s="180"/>
      <c r="H2191" s="163"/>
      <c r="I2191" s="165"/>
      <c r="J2191" s="168"/>
      <c r="K2191" s="62"/>
      <c r="L2191" s="63"/>
      <c r="M2191" s="63"/>
      <c r="N2191" s="142"/>
      <c r="O2191" s="127"/>
      <c r="P2191" s="100"/>
      <c r="Q2191" s="63">
        <f t="shared" si="948"/>
        <v>0</v>
      </c>
      <c r="R2191" s="64"/>
      <c r="S2191" s="67"/>
      <c r="T2191" s="46"/>
      <c r="U2191" s="106">
        <f>IF(EXACT(O2191,Y2191),M2191,M2191*(1-'Расчет ПРЕДЗАКАЗ'!$D$10))</f>
        <v>0</v>
      </c>
      <c r="V2191" s="106">
        <f t="shared" si="949"/>
        <v>0</v>
      </c>
      <c r="W2191" s="106" t="e">
        <f>IF(EXACT(O2191,Y2191),M2191,M2191*(1-#REF!))</f>
        <v>#REF!</v>
      </c>
      <c r="X2191" s="106" t="e">
        <f t="shared" si="950"/>
        <v>#REF!</v>
      </c>
      <c r="Y2191" s="107" t="s">
        <v>72</v>
      </c>
      <c r="Z2191" s="103">
        <f t="shared" si="946"/>
        <v>0</v>
      </c>
      <c r="AA2191" s="103">
        <f t="shared" si="947"/>
        <v>0</v>
      </c>
      <c r="AB2191" s="128" t="str">
        <f t="shared" si="951"/>
        <v/>
      </c>
      <c r="AC2191" s="128" t="e">
        <f t="shared" si="952"/>
        <v>#REF!</v>
      </c>
    </row>
    <row r="2192" spans="1:29" ht="50.1" customHeight="1">
      <c r="A2192" s="171"/>
      <c r="B2192" s="171"/>
      <c r="C2192" s="174"/>
      <c r="D2192" s="174"/>
      <c r="E2192" s="131"/>
      <c r="F2192" s="177"/>
      <c r="G2192" s="180"/>
      <c r="H2192" s="163"/>
      <c r="I2192" s="165"/>
      <c r="J2192" s="168"/>
      <c r="K2192" s="62"/>
      <c r="L2192" s="63"/>
      <c r="M2192" s="63"/>
      <c r="N2192" s="142"/>
      <c r="O2192" s="127"/>
      <c r="P2192" s="100"/>
      <c r="Q2192" s="63">
        <f t="shared" si="948"/>
        <v>0</v>
      </c>
      <c r="R2192" s="64"/>
      <c r="S2192" s="67"/>
      <c r="T2192" s="46"/>
      <c r="U2192" s="106">
        <f>IF(EXACT(O2192,Y2192),M2192,M2192*(1-'Расчет ПРЕДЗАКАЗ'!$D$10))</f>
        <v>0</v>
      </c>
      <c r="V2192" s="106">
        <f t="shared" si="949"/>
        <v>0</v>
      </c>
      <c r="W2192" s="106" t="e">
        <f>IF(EXACT(O2192,Y2192),M2192,M2192*(1-#REF!))</f>
        <v>#REF!</v>
      </c>
      <c r="X2192" s="106" t="e">
        <f t="shared" si="950"/>
        <v>#REF!</v>
      </c>
      <c r="Y2192" s="107" t="s">
        <v>72</v>
      </c>
      <c r="Z2192" s="103">
        <f t="shared" si="946"/>
        <v>0</v>
      </c>
      <c r="AA2192" s="103">
        <f t="shared" si="947"/>
        <v>0</v>
      </c>
      <c r="AB2192" s="128" t="str">
        <f t="shared" si="951"/>
        <v/>
      </c>
      <c r="AC2192" s="128" t="e">
        <f t="shared" si="952"/>
        <v>#REF!</v>
      </c>
    </row>
    <row r="2193" spans="1:29" ht="50.1" customHeight="1">
      <c r="A2193" s="171"/>
      <c r="B2193" s="171"/>
      <c r="C2193" s="174"/>
      <c r="D2193" s="174"/>
      <c r="E2193" s="131"/>
      <c r="F2193" s="177"/>
      <c r="G2193" s="180"/>
      <c r="H2193" s="163"/>
      <c r="I2193" s="165"/>
      <c r="J2193" s="168"/>
      <c r="K2193" s="62"/>
      <c r="L2193" s="63"/>
      <c r="M2193" s="63"/>
      <c r="N2193" s="65"/>
      <c r="O2193" s="127"/>
      <c r="P2193" s="100"/>
      <c r="Q2193" s="63">
        <f t="shared" si="948"/>
        <v>0</v>
      </c>
      <c r="R2193" s="65"/>
      <c r="S2193" s="67"/>
      <c r="T2193" s="40"/>
      <c r="U2193" s="106">
        <f>IF(EXACT(O2193,Y2193),M2193,M2193*(1-'Расчет ПРЕДЗАКАЗ'!$D$10))</f>
        <v>0</v>
      </c>
      <c r="V2193" s="106">
        <f t="shared" si="949"/>
        <v>0</v>
      </c>
      <c r="W2193" s="106" t="e">
        <f>IF(EXACT(O2193,Y2193),M2193,M2193*(1-#REF!))</f>
        <v>#REF!</v>
      </c>
      <c r="X2193" s="106" t="e">
        <f t="shared" si="950"/>
        <v>#REF!</v>
      </c>
      <c r="Y2193" s="107" t="s">
        <v>72</v>
      </c>
      <c r="Z2193" s="103">
        <f t="shared" si="946"/>
        <v>0</v>
      </c>
      <c r="AA2193" s="103">
        <f t="shared" si="947"/>
        <v>0</v>
      </c>
      <c r="AB2193" s="128" t="str">
        <f t="shared" si="951"/>
        <v/>
      </c>
      <c r="AC2193" s="128" t="e">
        <f t="shared" si="952"/>
        <v>#REF!</v>
      </c>
    </row>
    <row r="2194" spans="1:29" ht="50.1" customHeight="1">
      <c r="A2194" s="171"/>
      <c r="B2194" s="171"/>
      <c r="C2194" s="174"/>
      <c r="D2194" s="174"/>
      <c r="E2194" s="131"/>
      <c r="F2194" s="177"/>
      <c r="G2194" s="180"/>
      <c r="H2194" s="163"/>
      <c r="I2194" s="165"/>
      <c r="J2194" s="168"/>
      <c r="K2194" s="62"/>
      <c r="L2194" s="63"/>
      <c r="M2194" s="63"/>
      <c r="N2194" s="65"/>
      <c r="O2194" s="127"/>
      <c r="P2194" s="100"/>
      <c r="Q2194" s="63">
        <f t="shared" si="948"/>
        <v>0</v>
      </c>
      <c r="R2194" s="65"/>
      <c r="S2194" s="67"/>
      <c r="T2194" s="40"/>
      <c r="U2194" s="106">
        <f>IF(EXACT(O2194,Y2194),M2194,M2194*(1-'Расчет ПРЕДЗАКАЗ'!$D$10))</f>
        <v>0</v>
      </c>
      <c r="V2194" s="106">
        <f t="shared" si="949"/>
        <v>0</v>
      </c>
      <c r="W2194" s="106" t="e">
        <f>IF(EXACT(O2194,Y2194),M2194,M2194*(1-#REF!))</f>
        <v>#REF!</v>
      </c>
      <c r="X2194" s="106" t="e">
        <f t="shared" si="950"/>
        <v>#REF!</v>
      </c>
      <c r="Y2194" s="107" t="s">
        <v>72</v>
      </c>
      <c r="Z2194" s="103">
        <f t="shared" si="946"/>
        <v>0</v>
      </c>
      <c r="AA2194" s="103">
        <f t="shared" si="947"/>
        <v>0</v>
      </c>
      <c r="AB2194" s="128" t="str">
        <f t="shared" si="951"/>
        <v/>
      </c>
      <c r="AC2194" s="128" t="e">
        <f t="shared" si="952"/>
        <v>#REF!</v>
      </c>
    </row>
    <row r="2195" spans="1:29" ht="50.1" customHeight="1">
      <c r="A2195" s="171"/>
      <c r="B2195" s="171"/>
      <c r="C2195" s="174"/>
      <c r="D2195" s="174"/>
      <c r="E2195" s="131"/>
      <c r="F2195" s="177"/>
      <c r="G2195" s="180"/>
      <c r="H2195" s="163"/>
      <c r="I2195" s="165"/>
      <c r="J2195" s="168"/>
      <c r="K2195" s="62"/>
      <c r="L2195" s="63"/>
      <c r="M2195" s="63"/>
      <c r="N2195" s="65"/>
      <c r="O2195" s="127"/>
      <c r="P2195" s="100"/>
      <c r="Q2195" s="63">
        <f t="shared" si="948"/>
        <v>0</v>
      </c>
      <c r="R2195" s="65"/>
      <c r="S2195" s="67"/>
      <c r="T2195" s="40"/>
      <c r="U2195" s="106">
        <f>IF(EXACT(O2195,Y2195),M2195,M2195*(1-'Расчет ПРЕДЗАКАЗ'!$D$10))</f>
        <v>0</v>
      </c>
      <c r="V2195" s="106">
        <f t="shared" si="949"/>
        <v>0</v>
      </c>
      <c r="W2195" s="106" t="e">
        <f>IF(EXACT(O2195,Y2195),M2195,M2195*(1-#REF!))</f>
        <v>#REF!</v>
      </c>
      <c r="X2195" s="106" t="e">
        <f t="shared" si="950"/>
        <v>#REF!</v>
      </c>
      <c r="Y2195" s="107" t="s">
        <v>72</v>
      </c>
      <c r="Z2195" s="103">
        <f t="shared" si="946"/>
        <v>0</v>
      </c>
      <c r="AA2195" s="103">
        <f t="shared" si="947"/>
        <v>0</v>
      </c>
      <c r="AB2195" s="128" t="str">
        <f t="shared" si="951"/>
        <v/>
      </c>
      <c r="AC2195" s="128" t="e">
        <f t="shared" si="952"/>
        <v>#REF!</v>
      </c>
    </row>
    <row r="2196" spans="1:29" ht="50.1" customHeight="1">
      <c r="A2196" s="171"/>
      <c r="B2196" s="171"/>
      <c r="C2196" s="174"/>
      <c r="D2196" s="174"/>
      <c r="E2196" s="131"/>
      <c r="F2196" s="177"/>
      <c r="G2196" s="180"/>
      <c r="H2196" s="163"/>
      <c r="I2196" s="165"/>
      <c r="J2196" s="168"/>
      <c r="K2196" s="62"/>
      <c r="L2196" s="63"/>
      <c r="M2196" s="63"/>
      <c r="N2196" s="65"/>
      <c r="O2196" s="127"/>
      <c r="P2196" s="100"/>
      <c r="Q2196" s="63">
        <f t="shared" si="948"/>
        <v>0</v>
      </c>
      <c r="R2196" s="65"/>
      <c r="S2196" s="67"/>
      <c r="T2196" s="40"/>
      <c r="U2196" s="106">
        <f>IF(EXACT(O2196,Y2196),M2196,M2196*(1-'Расчет ПРЕДЗАКАЗ'!$D$10))</f>
        <v>0</v>
      </c>
      <c r="V2196" s="106">
        <f t="shared" si="949"/>
        <v>0</v>
      </c>
      <c r="W2196" s="106" t="e">
        <f>IF(EXACT(O2196,Y2196),M2196,M2196*(1-#REF!))</f>
        <v>#REF!</v>
      </c>
      <c r="X2196" s="106" t="e">
        <f t="shared" si="950"/>
        <v>#REF!</v>
      </c>
      <c r="Y2196" s="107" t="s">
        <v>72</v>
      </c>
      <c r="Z2196" s="103">
        <f t="shared" si="946"/>
        <v>0</v>
      </c>
      <c r="AA2196" s="103">
        <f t="shared" si="947"/>
        <v>0</v>
      </c>
      <c r="AB2196" s="128" t="str">
        <f t="shared" si="951"/>
        <v/>
      </c>
      <c r="AC2196" s="128" t="e">
        <f t="shared" si="952"/>
        <v>#REF!</v>
      </c>
    </row>
    <row r="2197" spans="1:29" ht="50.1" customHeight="1">
      <c r="A2197" s="171"/>
      <c r="B2197" s="171"/>
      <c r="C2197" s="174"/>
      <c r="D2197" s="174"/>
      <c r="E2197" s="131"/>
      <c r="F2197" s="177"/>
      <c r="G2197" s="180"/>
      <c r="H2197" s="163"/>
      <c r="I2197" s="165"/>
      <c r="J2197" s="168"/>
      <c r="K2197" s="62"/>
      <c r="L2197" s="63"/>
      <c r="M2197" s="63"/>
      <c r="N2197" s="65"/>
      <c r="O2197" s="127"/>
      <c r="P2197" s="100"/>
      <c r="Q2197" s="63">
        <f t="shared" si="948"/>
        <v>0</v>
      </c>
      <c r="R2197" s="65"/>
      <c r="S2197" s="67"/>
      <c r="T2197" s="40"/>
      <c r="U2197" s="106">
        <f>IF(EXACT(O2197,Y2197),M2197,M2197*(1-'Расчет ПРЕДЗАКАЗ'!$D$10))</f>
        <v>0</v>
      </c>
      <c r="V2197" s="106">
        <f t="shared" si="949"/>
        <v>0</v>
      </c>
      <c r="W2197" s="106" t="e">
        <f>IF(EXACT(O2197,Y2197),M2197,M2197*(1-#REF!))</f>
        <v>#REF!</v>
      </c>
      <c r="X2197" s="106" t="e">
        <f t="shared" si="950"/>
        <v>#REF!</v>
      </c>
      <c r="Y2197" s="107" t="s">
        <v>72</v>
      </c>
      <c r="Z2197" s="103">
        <f t="shared" si="946"/>
        <v>0</v>
      </c>
      <c r="AA2197" s="103">
        <f t="shared" si="947"/>
        <v>0</v>
      </c>
      <c r="AB2197" s="128" t="str">
        <f t="shared" si="951"/>
        <v/>
      </c>
      <c r="AC2197" s="128" t="e">
        <f t="shared" si="952"/>
        <v>#REF!</v>
      </c>
    </row>
    <row r="2198" spans="1:29" ht="50.1" customHeight="1">
      <c r="A2198" s="172"/>
      <c r="B2198" s="172"/>
      <c r="C2198" s="175"/>
      <c r="D2198" s="175"/>
      <c r="E2198" s="132"/>
      <c r="F2198" s="178"/>
      <c r="G2198" s="181"/>
      <c r="H2198" s="164"/>
      <c r="I2198" s="166"/>
      <c r="J2198" s="169"/>
      <c r="K2198" s="62"/>
      <c r="L2198" s="63"/>
      <c r="M2198" s="63"/>
      <c r="N2198" s="65"/>
      <c r="O2198" s="127"/>
      <c r="P2198" s="100"/>
      <c r="Q2198" s="63">
        <f t="shared" si="948"/>
        <v>0</v>
      </c>
      <c r="R2198" s="65"/>
      <c r="S2198" s="64"/>
      <c r="T2198" s="40"/>
      <c r="U2198" s="106">
        <f>IF(EXACT(O2198,Y2198),M2198,M2198*(1-'Расчет ПРЕДЗАКАЗ'!$D$10))</f>
        <v>0</v>
      </c>
      <c r="V2198" s="106">
        <f t="shared" si="949"/>
        <v>0</v>
      </c>
      <c r="W2198" s="106" t="e">
        <f>IF(EXACT(O2198,Y2198),M2198,M2198*(1-#REF!))</f>
        <v>#REF!</v>
      </c>
      <c r="X2198" s="106" t="e">
        <f t="shared" si="950"/>
        <v>#REF!</v>
      </c>
      <c r="Y2198" s="107" t="s">
        <v>72</v>
      </c>
      <c r="Z2198" s="103">
        <f t="shared" si="946"/>
        <v>0</v>
      </c>
      <c r="AA2198" s="103">
        <f t="shared" si="947"/>
        <v>0</v>
      </c>
      <c r="AB2198" s="128" t="str">
        <f t="shared" si="951"/>
        <v/>
      </c>
      <c r="AC2198" s="128" t="e">
        <f t="shared" si="952"/>
        <v>#REF!</v>
      </c>
    </row>
    <row r="2199" spans="1:29" ht="11.25" customHeight="1" thickBot="1"/>
    <row r="2200" spans="1:29" ht="50.1" customHeight="1">
      <c r="A2200" s="170">
        <v>642</v>
      </c>
      <c r="B2200" s="170" t="s">
        <v>4946</v>
      </c>
      <c r="C2200" s="173" t="s">
        <v>4954</v>
      </c>
      <c r="D2200" s="173" t="s">
        <v>77</v>
      </c>
      <c r="E2200" s="131"/>
      <c r="F2200" s="196"/>
      <c r="G2200" s="179" t="s">
        <v>4141</v>
      </c>
      <c r="H2200" s="162" t="s">
        <v>4948</v>
      </c>
      <c r="I2200" s="195" t="s">
        <v>4949</v>
      </c>
      <c r="J2200" s="167" t="s">
        <v>19</v>
      </c>
      <c r="K2200" s="62" t="s">
        <v>587</v>
      </c>
      <c r="L2200" s="63">
        <v>690</v>
      </c>
      <c r="M2200" s="63">
        <v>430</v>
      </c>
      <c r="N2200" s="142" t="s">
        <v>4955</v>
      </c>
      <c r="O2200" s="127" t="s">
        <v>72</v>
      </c>
      <c r="P2200" s="100"/>
      <c r="Q2200" s="63">
        <f>P2200*M2200</f>
        <v>0</v>
      </c>
      <c r="R2200" s="64"/>
      <c r="S2200" s="67">
        <v>109</v>
      </c>
      <c r="T2200" s="61"/>
      <c r="U2200" s="106">
        <f>IF(EXACT(O2200,Y2200),M2200,M2200*(1-'Расчет ПРЕДЗАКАЗ'!$D$10))</f>
        <v>430</v>
      </c>
      <c r="V2200" s="106">
        <f>P2200*U2200</f>
        <v>0</v>
      </c>
      <c r="W2200" s="106">
        <f>IF(EXACT(O2200,Y2200),M2200,M2200*(1-#REF!))</f>
        <v>430</v>
      </c>
      <c r="X2200" s="106">
        <f>P2200*W2200</f>
        <v>0</v>
      </c>
      <c r="Y2200" s="107" t="s">
        <v>72</v>
      </c>
      <c r="Z2200" s="103">
        <f t="shared" ref="Z2200:Z2214" si="953">IF(EXACT(O2200,Y2200),Q2200,0)</f>
        <v>0</v>
      </c>
      <c r="AA2200" s="103">
        <f t="shared" ref="AA2200:AA2214" si="954">IF(Z2200=0,Q2200,0)</f>
        <v>0</v>
      </c>
      <c r="AB2200" s="128">
        <f>IF(U2200=0,"",L2200/U2200-1)</f>
        <v>0.60465116279069764</v>
      </c>
      <c r="AC2200" s="128">
        <f>IF(W2200=0,"",L2200/W2200-1)</f>
        <v>0.60465116279069764</v>
      </c>
    </row>
    <row r="2201" spans="1:29" ht="50.1" customHeight="1">
      <c r="A2201" s="171"/>
      <c r="B2201" s="171"/>
      <c r="C2201" s="174"/>
      <c r="D2201" s="174"/>
      <c r="E2201" s="131"/>
      <c r="F2201" s="177"/>
      <c r="G2201" s="180"/>
      <c r="H2201" s="163"/>
      <c r="I2201" s="165"/>
      <c r="J2201" s="168"/>
      <c r="K2201" s="62"/>
      <c r="L2201" s="63"/>
      <c r="M2201" s="63"/>
      <c r="N2201" s="142"/>
      <c r="O2201" s="127"/>
      <c r="P2201" s="100"/>
      <c r="Q2201" s="63">
        <f t="shared" ref="Q2201:Q2214" si="955">P2201*M2201</f>
        <v>0</v>
      </c>
      <c r="R2201" s="64"/>
      <c r="S2201" s="67"/>
      <c r="T2201" s="46"/>
      <c r="U2201" s="106">
        <f>IF(EXACT(O2201,Y2201),M2201,M2201*(1-'Расчет ПРЕДЗАКАЗ'!$D$10))</f>
        <v>0</v>
      </c>
      <c r="V2201" s="106">
        <f t="shared" ref="V2201:V2214" si="956">P2201*U2201</f>
        <v>0</v>
      </c>
      <c r="W2201" s="106" t="e">
        <f>IF(EXACT(O2201,Y2201),M2201,M2201*(1-#REF!))</f>
        <v>#REF!</v>
      </c>
      <c r="X2201" s="106" t="e">
        <f t="shared" ref="X2201:X2214" si="957">P2201*W2201</f>
        <v>#REF!</v>
      </c>
      <c r="Y2201" s="107" t="s">
        <v>72</v>
      </c>
      <c r="Z2201" s="103">
        <f t="shared" si="953"/>
        <v>0</v>
      </c>
      <c r="AA2201" s="103">
        <f t="shared" si="954"/>
        <v>0</v>
      </c>
      <c r="AB2201" s="128" t="str">
        <f t="shared" ref="AB2201:AB2214" si="958">IF(U2201=0,"",L2201/U2201-1)</f>
        <v/>
      </c>
      <c r="AC2201" s="128" t="e">
        <f t="shared" ref="AC2201:AC2214" si="959">IF(W2201=0,"",L2201/W2201-1)</f>
        <v>#REF!</v>
      </c>
    </row>
    <row r="2202" spans="1:29" ht="50.1" customHeight="1">
      <c r="A2202" s="171"/>
      <c r="B2202" s="171"/>
      <c r="C2202" s="174"/>
      <c r="D2202" s="174"/>
      <c r="E2202" s="131"/>
      <c r="F2202" s="177"/>
      <c r="G2202" s="180"/>
      <c r="H2202" s="163"/>
      <c r="I2202" s="165"/>
      <c r="J2202" s="168"/>
      <c r="K2202" s="62"/>
      <c r="L2202" s="63"/>
      <c r="M2202" s="63"/>
      <c r="N2202" s="142"/>
      <c r="O2202" s="127"/>
      <c r="P2202" s="100"/>
      <c r="Q2202" s="63">
        <f t="shared" si="955"/>
        <v>0</v>
      </c>
      <c r="R2202" s="64"/>
      <c r="S2202" s="67"/>
      <c r="T2202" s="46"/>
      <c r="U2202" s="106">
        <f>IF(EXACT(O2202,Y2202),M2202,M2202*(1-'Расчет ПРЕДЗАКАЗ'!$D$10))</f>
        <v>0</v>
      </c>
      <c r="V2202" s="106">
        <f t="shared" si="956"/>
        <v>0</v>
      </c>
      <c r="W2202" s="106" t="e">
        <f>IF(EXACT(O2202,Y2202),M2202,M2202*(1-#REF!))</f>
        <v>#REF!</v>
      </c>
      <c r="X2202" s="106" t="e">
        <f t="shared" si="957"/>
        <v>#REF!</v>
      </c>
      <c r="Y2202" s="107" t="s">
        <v>72</v>
      </c>
      <c r="Z2202" s="103">
        <f t="shared" si="953"/>
        <v>0</v>
      </c>
      <c r="AA2202" s="103">
        <f t="shared" si="954"/>
        <v>0</v>
      </c>
      <c r="AB2202" s="128" t="str">
        <f t="shared" si="958"/>
        <v/>
      </c>
      <c r="AC2202" s="128" t="e">
        <f t="shared" si="959"/>
        <v>#REF!</v>
      </c>
    </row>
    <row r="2203" spans="1:29" ht="50.1" customHeight="1">
      <c r="A2203" s="171"/>
      <c r="B2203" s="171"/>
      <c r="C2203" s="174"/>
      <c r="D2203" s="174"/>
      <c r="E2203" s="131"/>
      <c r="F2203" s="177"/>
      <c r="G2203" s="180"/>
      <c r="H2203" s="163"/>
      <c r="I2203" s="165"/>
      <c r="J2203" s="168"/>
      <c r="K2203" s="62"/>
      <c r="L2203" s="63"/>
      <c r="M2203" s="63"/>
      <c r="N2203" s="142"/>
      <c r="O2203" s="127"/>
      <c r="P2203" s="100"/>
      <c r="Q2203" s="63">
        <f t="shared" si="955"/>
        <v>0</v>
      </c>
      <c r="R2203" s="64"/>
      <c r="S2203" s="67"/>
      <c r="T2203" s="46"/>
      <c r="U2203" s="106">
        <f>IF(EXACT(O2203,Y2203),M2203,M2203*(1-'Расчет ПРЕДЗАКАЗ'!$D$10))</f>
        <v>0</v>
      </c>
      <c r="V2203" s="106">
        <f t="shared" si="956"/>
        <v>0</v>
      </c>
      <c r="W2203" s="106" t="e">
        <f>IF(EXACT(O2203,Y2203),M2203,M2203*(1-#REF!))</f>
        <v>#REF!</v>
      </c>
      <c r="X2203" s="106" t="e">
        <f t="shared" si="957"/>
        <v>#REF!</v>
      </c>
      <c r="Y2203" s="107" t="s">
        <v>72</v>
      </c>
      <c r="Z2203" s="103">
        <f t="shared" si="953"/>
        <v>0</v>
      </c>
      <c r="AA2203" s="103">
        <f t="shared" si="954"/>
        <v>0</v>
      </c>
      <c r="AB2203" s="128" t="str">
        <f t="shared" si="958"/>
        <v/>
      </c>
      <c r="AC2203" s="128" t="e">
        <f t="shared" si="959"/>
        <v>#REF!</v>
      </c>
    </row>
    <row r="2204" spans="1:29" ht="50.1" customHeight="1">
      <c r="A2204" s="171"/>
      <c r="B2204" s="171"/>
      <c r="C2204" s="174"/>
      <c r="D2204" s="174"/>
      <c r="E2204" s="131"/>
      <c r="F2204" s="177"/>
      <c r="G2204" s="180"/>
      <c r="H2204" s="163"/>
      <c r="I2204" s="165"/>
      <c r="J2204" s="168"/>
      <c r="K2204" s="62"/>
      <c r="L2204" s="63"/>
      <c r="M2204" s="63"/>
      <c r="N2204" s="142"/>
      <c r="O2204" s="127"/>
      <c r="P2204" s="100"/>
      <c r="Q2204" s="63">
        <f t="shared" si="955"/>
        <v>0</v>
      </c>
      <c r="R2204" s="64"/>
      <c r="S2204" s="67"/>
      <c r="T2204" s="46"/>
      <c r="U2204" s="106">
        <f>IF(EXACT(O2204,Y2204),M2204,M2204*(1-'Расчет ПРЕДЗАКАЗ'!$D$10))</f>
        <v>0</v>
      </c>
      <c r="V2204" s="106">
        <f t="shared" si="956"/>
        <v>0</v>
      </c>
      <c r="W2204" s="106" t="e">
        <f>IF(EXACT(O2204,Y2204),M2204,M2204*(1-#REF!))</f>
        <v>#REF!</v>
      </c>
      <c r="X2204" s="106" t="e">
        <f t="shared" si="957"/>
        <v>#REF!</v>
      </c>
      <c r="Y2204" s="107" t="s">
        <v>72</v>
      </c>
      <c r="Z2204" s="103">
        <f t="shared" si="953"/>
        <v>0</v>
      </c>
      <c r="AA2204" s="103">
        <f t="shared" si="954"/>
        <v>0</v>
      </c>
      <c r="AB2204" s="128" t="str">
        <f t="shared" si="958"/>
        <v/>
      </c>
      <c r="AC2204" s="128" t="e">
        <f t="shared" si="959"/>
        <v>#REF!</v>
      </c>
    </row>
    <row r="2205" spans="1:29" ht="50.1" customHeight="1">
      <c r="A2205" s="171"/>
      <c r="B2205" s="171"/>
      <c r="C2205" s="174"/>
      <c r="D2205" s="174"/>
      <c r="E2205" s="131"/>
      <c r="F2205" s="177"/>
      <c r="G2205" s="180"/>
      <c r="H2205" s="163"/>
      <c r="I2205" s="165"/>
      <c r="J2205" s="168"/>
      <c r="K2205" s="62"/>
      <c r="L2205" s="63"/>
      <c r="M2205" s="63"/>
      <c r="N2205" s="142"/>
      <c r="O2205" s="127"/>
      <c r="P2205" s="100"/>
      <c r="Q2205" s="63">
        <f t="shared" si="955"/>
        <v>0</v>
      </c>
      <c r="R2205" s="64"/>
      <c r="S2205" s="67"/>
      <c r="T2205" s="46"/>
      <c r="U2205" s="106">
        <f>IF(EXACT(O2205,Y2205),M2205,M2205*(1-'Расчет ПРЕДЗАКАЗ'!$D$10))</f>
        <v>0</v>
      </c>
      <c r="V2205" s="106">
        <f t="shared" si="956"/>
        <v>0</v>
      </c>
      <c r="W2205" s="106" t="e">
        <f>IF(EXACT(O2205,Y2205),M2205,M2205*(1-#REF!))</f>
        <v>#REF!</v>
      </c>
      <c r="X2205" s="106" t="e">
        <f t="shared" si="957"/>
        <v>#REF!</v>
      </c>
      <c r="Y2205" s="107" t="s">
        <v>72</v>
      </c>
      <c r="Z2205" s="103">
        <f t="shared" si="953"/>
        <v>0</v>
      </c>
      <c r="AA2205" s="103">
        <f t="shared" si="954"/>
        <v>0</v>
      </c>
      <c r="AB2205" s="128" t="str">
        <f t="shared" si="958"/>
        <v/>
      </c>
      <c r="AC2205" s="128" t="e">
        <f t="shared" si="959"/>
        <v>#REF!</v>
      </c>
    </row>
    <row r="2206" spans="1:29" ht="50.1" customHeight="1">
      <c r="A2206" s="171"/>
      <c r="B2206" s="171"/>
      <c r="C2206" s="174"/>
      <c r="D2206" s="174"/>
      <c r="E2206" s="131"/>
      <c r="F2206" s="177"/>
      <c r="G2206" s="180"/>
      <c r="H2206" s="163"/>
      <c r="I2206" s="165"/>
      <c r="J2206" s="168"/>
      <c r="K2206" s="62"/>
      <c r="L2206" s="63"/>
      <c r="M2206" s="63"/>
      <c r="N2206" s="142"/>
      <c r="O2206" s="127"/>
      <c r="P2206" s="100"/>
      <c r="Q2206" s="63">
        <f t="shared" si="955"/>
        <v>0</v>
      </c>
      <c r="R2206" s="64"/>
      <c r="S2206" s="67"/>
      <c r="T2206" s="46"/>
      <c r="U2206" s="106">
        <f>IF(EXACT(O2206,Y2206),M2206,M2206*(1-'Расчет ПРЕДЗАКАЗ'!$D$10))</f>
        <v>0</v>
      </c>
      <c r="V2206" s="106">
        <f t="shared" si="956"/>
        <v>0</v>
      </c>
      <c r="W2206" s="106" t="e">
        <f>IF(EXACT(O2206,Y2206),M2206,M2206*(1-#REF!))</f>
        <v>#REF!</v>
      </c>
      <c r="X2206" s="106" t="e">
        <f t="shared" si="957"/>
        <v>#REF!</v>
      </c>
      <c r="Y2206" s="107" t="s">
        <v>72</v>
      </c>
      <c r="Z2206" s="103">
        <f t="shared" si="953"/>
        <v>0</v>
      </c>
      <c r="AA2206" s="103">
        <f t="shared" si="954"/>
        <v>0</v>
      </c>
      <c r="AB2206" s="128" t="str">
        <f t="shared" si="958"/>
        <v/>
      </c>
      <c r="AC2206" s="128" t="e">
        <f t="shared" si="959"/>
        <v>#REF!</v>
      </c>
    </row>
    <row r="2207" spans="1:29" ht="50.1" customHeight="1">
      <c r="A2207" s="171"/>
      <c r="B2207" s="171"/>
      <c r="C2207" s="174"/>
      <c r="D2207" s="174"/>
      <c r="E2207" s="131"/>
      <c r="F2207" s="177"/>
      <c r="G2207" s="180"/>
      <c r="H2207" s="163"/>
      <c r="I2207" s="165"/>
      <c r="J2207" s="168"/>
      <c r="K2207" s="62"/>
      <c r="L2207" s="63"/>
      <c r="M2207" s="63"/>
      <c r="N2207" s="142"/>
      <c r="O2207" s="127"/>
      <c r="P2207" s="100"/>
      <c r="Q2207" s="63">
        <f t="shared" si="955"/>
        <v>0</v>
      </c>
      <c r="R2207" s="64"/>
      <c r="S2207" s="67"/>
      <c r="T2207" s="46"/>
      <c r="U2207" s="106">
        <f>IF(EXACT(O2207,Y2207),M2207,M2207*(1-'Расчет ПРЕДЗАКАЗ'!$D$10))</f>
        <v>0</v>
      </c>
      <c r="V2207" s="106">
        <f t="shared" si="956"/>
        <v>0</v>
      </c>
      <c r="W2207" s="106" t="e">
        <f>IF(EXACT(O2207,Y2207),M2207,M2207*(1-#REF!))</f>
        <v>#REF!</v>
      </c>
      <c r="X2207" s="106" t="e">
        <f t="shared" si="957"/>
        <v>#REF!</v>
      </c>
      <c r="Y2207" s="107" t="s">
        <v>72</v>
      </c>
      <c r="Z2207" s="103">
        <f t="shared" si="953"/>
        <v>0</v>
      </c>
      <c r="AA2207" s="103">
        <f t="shared" si="954"/>
        <v>0</v>
      </c>
      <c r="AB2207" s="128" t="str">
        <f t="shared" si="958"/>
        <v/>
      </c>
      <c r="AC2207" s="128" t="e">
        <f t="shared" si="959"/>
        <v>#REF!</v>
      </c>
    </row>
    <row r="2208" spans="1:29" ht="50.1" customHeight="1">
      <c r="A2208" s="171"/>
      <c r="B2208" s="171"/>
      <c r="C2208" s="174"/>
      <c r="D2208" s="174"/>
      <c r="E2208" s="131"/>
      <c r="F2208" s="177"/>
      <c r="G2208" s="180"/>
      <c r="H2208" s="163"/>
      <c r="I2208" s="165"/>
      <c r="J2208" s="168"/>
      <c r="K2208" s="62"/>
      <c r="L2208" s="63"/>
      <c r="M2208" s="63"/>
      <c r="N2208" s="142"/>
      <c r="O2208" s="127"/>
      <c r="P2208" s="100"/>
      <c r="Q2208" s="63">
        <f t="shared" si="955"/>
        <v>0</v>
      </c>
      <c r="R2208" s="64"/>
      <c r="S2208" s="67"/>
      <c r="T2208" s="46"/>
      <c r="U2208" s="106">
        <f>IF(EXACT(O2208,Y2208),M2208,M2208*(1-'Расчет ПРЕДЗАКАЗ'!$D$10))</f>
        <v>0</v>
      </c>
      <c r="V2208" s="106">
        <f t="shared" si="956"/>
        <v>0</v>
      </c>
      <c r="W2208" s="106" t="e">
        <f>IF(EXACT(O2208,Y2208),M2208,M2208*(1-#REF!))</f>
        <v>#REF!</v>
      </c>
      <c r="X2208" s="106" t="e">
        <f t="shared" si="957"/>
        <v>#REF!</v>
      </c>
      <c r="Y2208" s="107" t="s">
        <v>72</v>
      </c>
      <c r="Z2208" s="103">
        <f t="shared" si="953"/>
        <v>0</v>
      </c>
      <c r="AA2208" s="103">
        <f t="shared" si="954"/>
        <v>0</v>
      </c>
      <c r="AB2208" s="128" t="str">
        <f t="shared" si="958"/>
        <v/>
      </c>
      <c r="AC2208" s="128" t="e">
        <f t="shared" si="959"/>
        <v>#REF!</v>
      </c>
    </row>
    <row r="2209" spans="1:29" ht="50.1" customHeight="1">
      <c r="A2209" s="171"/>
      <c r="B2209" s="171"/>
      <c r="C2209" s="174"/>
      <c r="D2209" s="174"/>
      <c r="E2209" s="131"/>
      <c r="F2209" s="177"/>
      <c r="G2209" s="180"/>
      <c r="H2209" s="163"/>
      <c r="I2209" s="165"/>
      <c r="J2209" s="168"/>
      <c r="K2209" s="62"/>
      <c r="L2209" s="63"/>
      <c r="M2209" s="63"/>
      <c r="N2209" s="65"/>
      <c r="O2209" s="127"/>
      <c r="P2209" s="100"/>
      <c r="Q2209" s="63">
        <f t="shared" si="955"/>
        <v>0</v>
      </c>
      <c r="R2209" s="65"/>
      <c r="S2209" s="67"/>
      <c r="T2209" s="40"/>
      <c r="U2209" s="106">
        <f>IF(EXACT(O2209,Y2209),M2209,M2209*(1-'Расчет ПРЕДЗАКАЗ'!$D$10))</f>
        <v>0</v>
      </c>
      <c r="V2209" s="106">
        <f t="shared" si="956"/>
        <v>0</v>
      </c>
      <c r="W2209" s="106" t="e">
        <f>IF(EXACT(O2209,Y2209),M2209,M2209*(1-#REF!))</f>
        <v>#REF!</v>
      </c>
      <c r="X2209" s="106" t="e">
        <f t="shared" si="957"/>
        <v>#REF!</v>
      </c>
      <c r="Y2209" s="107" t="s">
        <v>72</v>
      </c>
      <c r="Z2209" s="103">
        <f t="shared" si="953"/>
        <v>0</v>
      </c>
      <c r="AA2209" s="103">
        <f t="shared" si="954"/>
        <v>0</v>
      </c>
      <c r="AB2209" s="128" t="str">
        <f t="shared" si="958"/>
        <v/>
      </c>
      <c r="AC2209" s="128" t="e">
        <f t="shared" si="959"/>
        <v>#REF!</v>
      </c>
    </row>
    <row r="2210" spans="1:29" ht="50.1" customHeight="1">
      <c r="A2210" s="171"/>
      <c r="B2210" s="171"/>
      <c r="C2210" s="174"/>
      <c r="D2210" s="174"/>
      <c r="E2210" s="131"/>
      <c r="F2210" s="177"/>
      <c r="G2210" s="180"/>
      <c r="H2210" s="163"/>
      <c r="I2210" s="165"/>
      <c r="J2210" s="168"/>
      <c r="K2210" s="62"/>
      <c r="L2210" s="63"/>
      <c r="M2210" s="63"/>
      <c r="N2210" s="65"/>
      <c r="O2210" s="127"/>
      <c r="P2210" s="100"/>
      <c r="Q2210" s="63">
        <f t="shared" si="955"/>
        <v>0</v>
      </c>
      <c r="R2210" s="65"/>
      <c r="S2210" s="67"/>
      <c r="T2210" s="40"/>
      <c r="U2210" s="106">
        <f>IF(EXACT(O2210,Y2210),M2210,M2210*(1-'Расчет ПРЕДЗАКАЗ'!$D$10))</f>
        <v>0</v>
      </c>
      <c r="V2210" s="106">
        <f t="shared" si="956"/>
        <v>0</v>
      </c>
      <c r="W2210" s="106" t="e">
        <f>IF(EXACT(O2210,Y2210),M2210,M2210*(1-#REF!))</f>
        <v>#REF!</v>
      </c>
      <c r="X2210" s="106" t="e">
        <f t="shared" si="957"/>
        <v>#REF!</v>
      </c>
      <c r="Y2210" s="107" t="s">
        <v>72</v>
      </c>
      <c r="Z2210" s="103">
        <f t="shared" si="953"/>
        <v>0</v>
      </c>
      <c r="AA2210" s="103">
        <f t="shared" si="954"/>
        <v>0</v>
      </c>
      <c r="AB2210" s="128" t="str">
        <f t="shared" si="958"/>
        <v/>
      </c>
      <c r="AC2210" s="128" t="e">
        <f t="shared" si="959"/>
        <v>#REF!</v>
      </c>
    </row>
    <row r="2211" spans="1:29" ht="50.1" customHeight="1">
      <c r="A2211" s="171"/>
      <c r="B2211" s="171"/>
      <c r="C2211" s="174"/>
      <c r="D2211" s="174"/>
      <c r="E2211" s="131"/>
      <c r="F2211" s="177"/>
      <c r="G2211" s="180"/>
      <c r="H2211" s="163"/>
      <c r="I2211" s="165"/>
      <c r="J2211" s="168"/>
      <c r="K2211" s="62"/>
      <c r="L2211" s="63"/>
      <c r="M2211" s="63"/>
      <c r="N2211" s="65"/>
      <c r="O2211" s="127"/>
      <c r="P2211" s="100"/>
      <c r="Q2211" s="63">
        <f t="shared" si="955"/>
        <v>0</v>
      </c>
      <c r="R2211" s="65"/>
      <c r="S2211" s="67"/>
      <c r="T2211" s="40"/>
      <c r="U2211" s="106">
        <f>IF(EXACT(O2211,Y2211),M2211,M2211*(1-'Расчет ПРЕДЗАКАЗ'!$D$10))</f>
        <v>0</v>
      </c>
      <c r="V2211" s="106">
        <f t="shared" si="956"/>
        <v>0</v>
      </c>
      <c r="W2211" s="106" t="e">
        <f>IF(EXACT(O2211,Y2211),M2211,M2211*(1-#REF!))</f>
        <v>#REF!</v>
      </c>
      <c r="X2211" s="106" t="e">
        <f t="shared" si="957"/>
        <v>#REF!</v>
      </c>
      <c r="Y2211" s="107" t="s">
        <v>72</v>
      </c>
      <c r="Z2211" s="103">
        <f t="shared" si="953"/>
        <v>0</v>
      </c>
      <c r="AA2211" s="103">
        <f t="shared" si="954"/>
        <v>0</v>
      </c>
      <c r="AB2211" s="128" t="str">
        <f t="shared" si="958"/>
        <v/>
      </c>
      <c r="AC2211" s="128" t="e">
        <f t="shared" si="959"/>
        <v>#REF!</v>
      </c>
    </row>
    <row r="2212" spans="1:29" ht="50.1" customHeight="1">
      <c r="A2212" s="171"/>
      <c r="B2212" s="171"/>
      <c r="C2212" s="174"/>
      <c r="D2212" s="174"/>
      <c r="E2212" s="131"/>
      <c r="F2212" s="177"/>
      <c r="G2212" s="180"/>
      <c r="H2212" s="163"/>
      <c r="I2212" s="165"/>
      <c r="J2212" s="168"/>
      <c r="K2212" s="62"/>
      <c r="L2212" s="63"/>
      <c r="M2212" s="63"/>
      <c r="N2212" s="65"/>
      <c r="O2212" s="127"/>
      <c r="P2212" s="100"/>
      <c r="Q2212" s="63">
        <f t="shared" si="955"/>
        <v>0</v>
      </c>
      <c r="R2212" s="65"/>
      <c r="S2212" s="67"/>
      <c r="T2212" s="40"/>
      <c r="U2212" s="106">
        <f>IF(EXACT(O2212,Y2212),M2212,M2212*(1-'Расчет ПРЕДЗАКАЗ'!$D$10))</f>
        <v>0</v>
      </c>
      <c r="V2212" s="106">
        <f t="shared" si="956"/>
        <v>0</v>
      </c>
      <c r="W2212" s="106" t="e">
        <f>IF(EXACT(O2212,Y2212),M2212,M2212*(1-#REF!))</f>
        <v>#REF!</v>
      </c>
      <c r="X2212" s="106" t="e">
        <f t="shared" si="957"/>
        <v>#REF!</v>
      </c>
      <c r="Y2212" s="107" t="s">
        <v>72</v>
      </c>
      <c r="Z2212" s="103">
        <f t="shared" si="953"/>
        <v>0</v>
      </c>
      <c r="AA2212" s="103">
        <f t="shared" si="954"/>
        <v>0</v>
      </c>
      <c r="AB2212" s="128" t="str">
        <f t="shared" si="958"/>
        <v/>
      </c>
      <c r="AC2212" s="128" t="e">
        <f t="shared" si="959"/>
        <v>#REF!</v>
      </c>
    </row>
    <row r="2213" spans="1:29" ht="50.1" customHeight="1">
      <c r="A2213" s="171"/>
      <c r="B2213" s="171"/>
      <c r="C2213" s="174"/>
      <c r="D2213" s="174"/>
      <c r="E2213" s="131"/>
      <c r="F2213" s="177"/>
      <c r="G2213" s="180"/>
      <c r="H2213" s="163"/>
      <c r="I2213" s="165"/>
      <c r="J2213" s="168"/>
      <c r="K2213" s="62"/>
      <c r="L2213" s="63"/>
      <c r="M2213" s="63"/>
      <c r="N2213" s="65"/>
      <c r="O2213" s="127"/>
      <c r="P2213" s="100"/>
      <c r="Q2213" s="63">
        <f t="shared" si="955"/>
        <v>0</v>
      </c>
      <c r="R2213" s="65"/>
      <c r="S2213" s="67"/>
      <c r="T2213" s="40"/>
      <c r="U2213" s="106">
        <f>IF(EXACT(O2213,Y2213),M2213,M2213*(1-'Расчет ПРЕДЗАКАЗ'!$D$10))</f>
        <v>0</v>
      </c>
      <c r="V2213" s="106">
        <f t="shared" si="956"/>
        <v>0</v>
      </c>
      <c r="W2213" s="106" t="e">
        <f>IF(EXACT(O2213,Y2213),M2213,M2213*(1-#REF!))</f>
        <v>#REF!</v>
      </c>
      <c r="X2213" s="106" t="e">
        <f t="shared" si="957"/>
        <v>#REF!</v>
      </c>
      <c r="Y2213" s="107" t="s">
        <v>72</v>
      </c>
      <c r="Z2213" s="103">
        <f t="shared" si="953"/>
        <v>0</v>
      </c>
      <c r="AA2213" s="103">
        <f t="shared" si="954"/>
        <v>0</v>
      </c>
      <c r="AB2213" s="128" t="str">
        <f t="shared" si="958"/>
        <v/>
      </c>
      <c r="AC2213" s="128" t="e">
        <f t="shared" si="959"/>
        <v>#REF!</v>
      </c>
    </row>
    <row r="2214" spans="1:29" ht="50.1" customHeight="1">
      <c r="A2214" s="172"/>
      <c r="B2214" s="172"/>
      <c r="C2214" s="175"/>
      <c r="D2214" s="175"/>
      <c r="E2214" s="132"/>
      <c r="F2214" s="178"/>
      <c r="G2214" s="181"/>
      <c r="H2214" s="164"/>
      <c r="I2214" s="166"/>
      <c r="J2214" s="169"/>
      <c r="K2214" s="62"/>
      <c r="L2214" s="63"/>
      <c r="M2214" s="63"/>
      <c r="N2214" s="65"/>
      <c r="O2214" s="127"/>
      <c r="P2214" s="100"/>
      <c r="Q2214" s="63">
        <f t="shared" si="955"/>
        <v>0</v>
      </c>
      <c r="R2214" s="65"/>
      <c r="S2214" s="64"/>
      <c r="T2214" s="40"/>
      <c r="U2214" s="106">
        <f>IF(EXACT(O2214,Y2214),M2214,M2214*(1-'Расчет ПРЕДЗАКАЗ'!$D$10))</f>
        <v>0</v>
      </c>
      <c r="V2214" s="106">
        <f t="shared" si="956"/>
        <v>0</v>
      </c>
      <c r="W2214" s="106" t="e">
        <f>IF(EXACT(O2214,Y2214),M2214,M2214*(1-#REF!))</f>
        <v>#REF!</v>
      </c>
      <c r="X2214" s="106" t="e">
        <f t="shared" si="957"/>
        <v>#REF!</v>
      </c>
      <c r="Y2214" s="107" t="s">
        <v>72</v>
      </c>
      <c r="Z2214" s="103">
        <f t="shared" si="953"/>
        <v>0</v>
      </c>
      <c r="AA2214" s="103">
        <f t="shared" si="954"/>
        <v>0</v>
      </c>
      <c r="AB2214" s="128" t="str">
        <f t="shared" si="958"/>
        <v/>
      </c>
      <c r="AC2214" s="128" t="e">
        <f t="shared" si="959"/>
        <v>#REF!</v>
      </c>
    </row>
    <row r="2215" spans="1:29" ht="11.25" customHeight="1" thickBot="1"/>
    <row r="2216" spans="1:29" ht="50.1" customHeight="1">
      <c r="A2216" s="170">
        <v>643</v>
      </c>
      <c r="B2216" s="170" t="s">
        <v>4956</v>
      </c>
      <c r="C2216" s="173" t="s">
        <v>4957</v>
      </c>
      <c r="D2216" s="173" t="s">
        <v>77</v>
      </c>
      <c r="E2216" s="131"/>
      <c r="F2216" s="196"/>
      <c r="G2216" s="179" t="s">
        <v>4595</v>
      </c>
      <c r="H2216" s="162" t="s">
        <v>4948</v>
      </c>
      <c r="I2216" s="195" t="s">
        <v>4949</v>
      </c>
      <c r="J2216" s="167" t="s">
        <v>19</v>
      </c>
      <c r="K2216" s="62" t="s">
        <v>587</v>
      </c>
      <c r="L2216" s="63">
        <v>750</v>
      </c>
      <c r="M2216" s="63">
        <v>464</v>
      </c>
      <c r="N2216" s="142" t="s">
        <v>4958</v>
      </c>
      <c r="O2216" s="127" t="s">
        <v>72</v>
      </c>
      <c r="P2216" s="100"/>
      <c r="Q2216" s="63">
        <f>P2216*M2216</f>
        <v>0</v>
      </c>
      <c r="R2216" s="64"/>
      <c r="S2216" s="67">
        <v>22</v>
      </c>
      <c r="T2216" s="61"/>
      <c r="U2216" s="106">
        <f>IF(EXACT(O2216,Y2216),M2216,M2216*(1-'Расчет ПРЕДЗАКАЗ'!$D$10))</f>
        <v>464</v>
      </c>
      <c r="V2216" s="106">
        <f>P2216*U2216</f>
        <v>0</v>
      </c>
      <c r="W2216" s="106">
        <f>IF(EXACT(O2216,Y2216),M2216,M2216*(1-#REF!))</f>
        <v>464</v>
      </c>
      <c r="X2216" s="106">
        <f>P2216*W2216</f>
        <v>0</v>
      </c>
      <c r="Y2216" s="107" t="s">
        <v>72</v>
      </c>
      <c r="Z2216" s="103">
        <f t="shared" ref="Z2216:Z2230" si="960">IF(EXACT(O2216,Y2216),Q2216,0)</f>
        <v>0</v>
      </c>
      <c r="AA2216" s="103">
        <f t="shared" ref="AA2216:AA2230" si="961">IF(Z2216=0,Q2216,0)</f>
        <v>0</v>
      </c>
      <c r="AB2216" s="128">
        <f>IF(U2216=0,"",L2216/U2216-1)</f>
        <v>0.61637931034482762</v>
      </c>
      <c r="AC2216" s="128">
        <f>IF(W2216=0,"",L2216/W2216-1)</f>
        <v>0.61637931034482762</v>
      </c>
    </row>
    <row r="2217" spans="1:29" ht="50.1" customHeight="1">
      <c r="A2217" s="171"/>
      <c r="B2217" s="171"/>
      <c r="C2217" s="174"/>
      <c r="D2217" s="174"/>
      <c r="E2217" s="131"/>
      <c r="F2217" s="177"/>
      <c r="G2217" s="180"/>
      <c r="H2217" s="163"/>
      <c r="I2217" s="165"/>
      <c r="J2217" s="168"/>
      <c r="K2217" s="62"/>
      <c r="L2217" s="63"/>
      <c r="M2217" s="63"/>
      <c r="N2217" s="142"/>
      <c r="O2217" s="127"/>
      <c r="P2217" s="100"/>
      <c r="Q2217" s="63">
        <f t="shared" ref="Q2217:Q2230" si="962">P2217*M2217</f>
        <v>0</v>
      </c>
      <c r="R2217" s="64"/>
      <c r="S2217" s="67"/>
      <c r="T2217" s="46"/>
      <c r="U2217" s="106">
        <f>IF(EXACT(O2217,Y2217),M2217,M2217*(1-'Расчет ПРЕДЗАКАЗ'!$D$10))</f>
        <v>0</v>
      </c>
      <c r="V2217" s="106">
        <f t="shared" ref="V2217:V2230" si="963">P2217*U2217</f>
        <v>0</v>
      </c>
      <c r="W2217" s="106" t="e">
        <f>IF(EXACT(O2217,Y2217),M2217,M2217*(1-#REF!))</f>
        <v>#REF!</v>
      </c>
      <c r="X2217" s="106" t="e">
        <f t="shared" ref="X2217:X2230" si="964">P2217*W2217</f>
        <v>#REF!</v>
      </c>
      <c r="Y2217" s="107" t="s">
        <v>72</v>
      </c>
      <c r="Z2217" s="103">
        <f t="shared" si="960"/>
        <v>0</v>
      </c>
      <c r="AA2217" s="103">
        <f t="shared" si="961"/>
        <v>0</v>
      </c>
      <c r="AB2217" s="128" t="str">
        <f t="shared" ref="AB2217:AB2230" si="965">IF(U2217=0,"",L2217/U2217-1)</f>
        <v/>
      </c>
      <c r="AC2217" s="128" t="e">
        <f t="shared" ref="AC2217:AC2230" si="966">IF(W2217=0,"",L2217/W2217-1)</f>
        <v>#REF!</v>
      </c>
    </row>
    <row r="2218" spans="1:29" ht="50.1" customHeight="1">
      <c r="A2218" s="171"/>
      <c r="B2218" s="171"/>
      <c r="C2218" s="174"/>
      <c r="D2218" s="174"/>
      <c r="E2218" s="131"/>
      <c r="F2218" s="177"/>
      <c r="G2218" s="180"/>
      <c r="H2218" s="163"/>
      <c r="I2218" s="165"/>
      <c r="J2218" s="168"/>
      <c r="K2218" s="62"/>
      <c r="L2218" s="63"/>
      <c r="M2218" s="63"/>
      <c r="N2218" s="142"/>
      <c r="O2218" s="127"/>
      <c r="P2218" s="100"/>
      <c r="Q2218" s="63">
        <f t="shared" si="962"/>
        <v>0</v>
      </c>
      <c r="R2218" s="64"/>
      <c r="S2218" s="67"/>
      <c r="T2218" s="46"/>
      <c r="U2218" s="106">
        <f>IF(EXACT(O2218,Y2218),M2218,M2218*(1-'Расчет ПРЕДЗАКАЗ'!$D$10))</f>
        <v>0</v>
      </c>
      <c r="V2218" s="106">
        <f t="shared" si="963"/>
        <v>0</v>
      </c>
      <c r="W2218" s="106" t="e">
        <f>IF(EXACT(O2218,Y2218),M2218,M2218*(1-#REF!))</f>
        <v>#REF!</v>
      </c>
      <c r="X2218" s="106" t="e">
        <f t="shared" si="964"/>
        <v>#REF!</v>
      </c>
      <c r="Y2218" s="107" t="s">
        <v>72</v>
      </c>
      <c r="Z2218" s="103">
        <f t="shared" si="960"/>
        <v>0</v>
      </c>
      <c r="AA2218" s="103">
        <f t="shared" si="961"/>
        <v>0</v>
      </c>
      <c r="AB2218" s="128" t="str">
        <f t="shared" si="965"/>
        <v/>
      </c>
      <c r="AC2218" s="128" t="e">
        <f t="shared" si="966"/>
        <v>#REF!</v>
      </c>
    </row>
    <row r="2219" spans="1:29" ht="50.1" customHeight="1">
      <c r="A2219" s="171"/>
      <c r="B2219" s="171"/>
      <c r="C2219" s="174"/>
      <c r="D2219" s="174"/>
      <c r="E2219" s="131"/>
      <c r="F2219" s="177"/>
      <c r="G2219" s="180"/>
      <c r="H2219" s="163"/>
      <c r="I2219" s="165"/>
      <c r="J2219" s="168"/>
      <c r="K2219" s="62"/>
      <c r="L2219" s="63"/>
      <c r="M2219" s="63"/>
      <c r="N2219" s="142"/>
      <c r="O2219" s="127"/>
      <c r="P2219" s="100"/>
      <c r="Q2219" s="63">
        <f t="shared" si="962"/>
        <v>0</v>
      </c>
      <c r="R2219" s="64"/>
      <c r="S2219" s="67"/>
      <c r="T2219" s="46"/>
      <c r="U2219" s="106">
        <f>IF(EXACT(O2219,Y2219),M2219,M2219*(1-'Расчет ПРЕДЗАКАЗ'!$D$10))</f>
        <v>0</v>
      </c>
      <c r="V2219" s="106">
        <f t="shared" si="963"/>
        <v>0</v>
      </c>
      <c r="W2219" s="106" t="e">
        <f>IF(EXACT(O2219,Y2219),M2219,M2219*(1-#REF!))</f>
        <v>#REF!</v>
      </c>
      <c r="X2219" s="106" t="e">
        <f t="shared" si="964"/>
        <v>#REF!</v>
      </c>
      <c r="Y2219" s="107" t="s">
        <v>72</v>
      </c>
      <c r="Z2219" s="103">
        <f t="shared" si="960"/>
        <v>0</v>
      </c>
      <c r="AA2219" s="103">
        <f t="shared" si="961"/>
        <v>0</v>
      </c>
      <c r="AB2219" s="128" t="str">
        <f t="shared" si="965"/>
        <v/>
      </c>
      <c r="AC2219" s="128" t="e">
        <f t="shared" si="966"/>
        <v>#REF!</v>
      </c>
    </row>
    <row r="2220" spans="1:29" ht="50.1" customHeight="1">
      <c r="A2220" s="171"/>
      <c r="B2220" s="171"/>
      <c r="C2220" s="174"/>
      <c r="D2220" s="174"/>
      <c r="E2220" s="131"/>
      <c r="F2220" s="177"/>
      <c r="G2220" s="180"/>
      <c r="H2220" s="163"/>
      <c r="I2220" s="165"/>
      <c r="J2220" s="168"/>
      <c r="K2220" s="62"/>
      <c r="L2220" s="63"/>
      <c r="M2220" s="63"/>
      <c r="N2220" s="142"/>
      <c r="O2220" s="127"/>
      <c r="P2220" s="100"/>
      <c r="Q2220" s="63">
        <f t="shared" si="962"/>
        <v>0</v>
      </c>
      <c r="R2220" s="64"/>
      <c r="S2220" s="67"/>
      <c r="T2220" s="46"/>
      <c r="U2220" s="106">
        <f>IF(EXACT(O2220,Y2220),M2220,M2220*(1-'Расчет ПРЕДЗАКАЗ'!$D$10))</f>
        <v>0</v>
      </c>
      <c r="V2220" s="106">
        <f t="shared" si="963"/>
        <v>0</v>
      </c>
      <c r="W2220" s="106" t="e">
        <f>IF(EXACT(O2220,Y2220),M2220,M2220*(1-#REF!))</f>
        <v>#REF!</v>
      </c>
      <c r="X2220" s="106" t="e">
        <f t="shared" si="964"/>
        <v>#REF!</v>
      </c>
      <c r="Y2220" s="107" t="s">
        <v>72</v>
      </c>
      <c r="Z2220" s="103">
        <f t="shared" si="960"/>
        <v>0</v>
      </c>
      <c r="AA2220" s="103">
        <f t="shared" si="961"/>
        <v>0</v>
      </c>
      <c r="AB2220" s="128" t="str">
        <f t="shared" si="965"/>
        <v/>
      </c>
      <c r="AC2220" s="128" t="e">
        <f t="shared" si="966"/>
        <v>#REF!</v>
      </c>
    </row>
    <row r="2221" spans="1:29" ht="50.1" customHeight="1">
      <c r="A2221" s="171"/>
      <c r="B2221" s="171"/>
      <c r="C2221" s="174"/>
      <c r="D2221" s="174"/>
      <c r="E2221" s="131"/>
      <c r="F2221" s="177"/>
      <c r="G2221" s="180"/>
      <c r="H2221" s="163"/>
      <c r="I2221" s="165"/>
      <c r="J2221" s="168"/>
      <c r="K2221" s="62"/>
      <c r="L2221" s="63"/>
      <c r="M2221" s="63"/>
      <c r="N2221" s="142"/>
      <c r="O2221" s="127"/>
      <c r="P2221" s="100"/>
      <c r="Q2221" s="63">
        <f t="shared" si="962"/>
        <v>0</v>
      </c>
      <c r="R2221" s="64"/>
      <c r="S2221" s="67"/>
      <c r="T2221" s="46"/>
      <c r="U2221" s="106">
        <f>IF(EXACT(O2221,Y2221),M2221,M2221*(1-'Расчет ПРЕДЗАКАЗ'!$D$10))</f>
        <v>0</v>
      </c>
      <c r="V2221" s="106">
        <f t="shared" si="963"/>
        <v>0</v>
      </c>
      <c r="W2221" s="106" t="e">
        <f>IF(EXACT(O2221,Y2221),M2221,M2221*(1-#REF!))</f>
        <v>#REF!</v>
      </c>
      <c r="X2221" s="106" t="e">
        <f t="shared" si="964"/>
        <v>#REF!</v>
      </c>
      <c r="Y2221" s="107" t="s">
        <v>72</v>
      </c>
      <c r="Z2221" s="103">
        <f t="shared" si="960"/>
        <v>0</v>
      </c>
      <c r="AA2221" s="103">
        <f t="shared" si="961"/>
        <v>0</v>
      </c>
      <c r="AB2221" s="128" t="str">
        <f t="shared" si="965"/>
        <v/>
      </c>
      <c r="AC2221" s="128" t="e">
        <f t="shared" si="966"/>
        <v>#REF!</v>
      </c>
    </row>
    <row r="2222" spans="1:29" ht="50.1" customHeight="1">
      <c r="A2222" s="171"/>
      <c r="B2222" s="171"/>
      <c r="C2222" s="174"/>
      <c r="D2222" s="174"/>
      <c r="E2222" s="131"/>
      <c r="F2222" s="177"/>
      <c r="G2222" s="180"/>
      <c r="H2222" s="163"/>
      <c r="I2222" s="165"/>
      <c r="J2222" s="168"/>
      <c r="K2222" s="62"/>
      <c r="L2222" s="63"/>
      <c r="M2222" s="63"/>
      <c r="N2222" s="142"/>
      <c r="O2222" s="127"/>
      <c r="P2222" s="100"/>
      <c r="Q2222" s="63">
        <f t="shared" si="962"/>
        <v>0</v>
      </c>
      <c r="R2222" s="64"/>
      <c r="S2222" s="67"/>
      <c r="T2222" s="46"/>
      <c r="U2222" s="106">
        <f>IF(EXACT(O2222,Y2222),M2222,M2222*(1-'Расчет ПРЕДЗАКАЗ'!$D$10))</f>
        <v>0</v>
      </c>
      <c r="V2222" s="106">
        <f t="shared" si="963"/>
        <v>0</v>
      </c>
      <c r="W2222" s="106" t="e">
        <f>IF(EXACT(O2222,Y2222),M2222,M2222*(1-#REF!))</f>
        <v>#REF!</v>
      </c>
      <c r="X2222" s="106" t="e">
        <f t="shared" si="964"/>
        <v>#REF!</v>
      </c>
      <c r="Y2222" s="107" t="s">
        <v>72</v>
      </c>
      <c r="Z2222" s="103">
        <f t="shared" si="960"/>
        <v>0</v>
      </c>
      <c r="AA2222" s="103">
        <f t="shared" si="961"/>
        <v>0</v>
      </c>
      <c r="AB2222" s="128" t="str">
        <f t="shared" si="965"/>
        <v/>
      </c>
      <c r="AC2222" s="128" t="e">
        <f t="shared" si="966"/>
        <v>#REF!</v>
      </c>
    </row>
    <row r="2223" spans="1:29" ht="50.1" customHeight="1">
      <c r="A2223" s="171"/>
      <c r="B2223" s="171"/>
      <c r="C2223" s="174"/>
      <c r="D2223" s="174"/>
      <c r="E2223" s="131"/>
      <c r="F2223" s="177"/>
      <c r="G2223" s="180"/>
      <c r="H2223" s="163"/>
      <c r="I2223" s="165"/>
      <c r="J2223" s="168"/>
      <c r="K2223" s="62"/>
      <c r="L2223" s="63"/>
      <c r="M2223" s="63"/>
      <c r="N2223" s="142"/>
      <c r="O2223" s="127"/>
      <c r="P2223" s="100"/>
      <c r="Q2223" s="63">
        <f t="shared" si="962"/>
        <v>0</v>
      </c>
      <c r="R2223" s="64"/>
      <c r="S2223" s="67"/>
      <c r="T2223" s="46"/>
      <c r="U2223" s="106">
        <f>IF(EXACT(O2223,Y2223),M2223,M2223*(1-'Расчет ПРЕДЗАКАЗ'!$D$10))</f>
        <v>0</v>
      </c>
      <c r="V2223" s="106">
        <f t="shared" si="963"/>
        <v>0</v>
      </c>
      <c r="W2223" s="106" t="e">
        <f>IF(EXACT(O2223,Y2223),M2223,M2223*(1-#REF!))</f>
        <v>#REF!</v>
      </c>
      <c r="X2223" s="106" t="e">
        <f t="shared" si="964"/>
        <v>#REF!</v>
      </c>
      <c r="Y2223" s="107" t="s">
        <v>72</v>
      </c>
      <c r="Z2223" s="103">
        <f t="shared" si="960"/>
        <v>0</v>
      </c>
      <c r="AA2223" s="103">
        <f t="shared" si="961"/>
        <v>0</v>
      </c>
      <c r="AB2223" s="128" t="str">
        <f t="shared" si="965"/>
        <v/>
      </c>
      <c r="AC2223" s="128" t="e">
        <f t="shared" si="966"/>
        <v>#REF!</v>
      </c>
    </row>
    <row r="2224" spans="1:29" ht="50.1" customHeight="1">
      <c r="A2224" s="171"/>
      <c r="B2224" s="171"/>
      <c r="C2224" s="174"/>
      <c r="D2224" s="174"/>
      <c r="E2224" s="131"/>
      <c r="F2224" s="177"/>
      <c r="G2224" s="180"/>
      <c r="H2224" s="163"/>
      <c r="I2224" s="165"/>
      <c r="J2224" s="168"/>
      <c r="K2224" s="62"/>
      <c r="L2224" s="63"/>
      <c r="M2224" s="63"/>
      <c r="N2224" s="142"/>
      <c r="O2224" s="127"/>
      <c r="P2224" s="100"/>
      <c r="Q2224" s="63">
        <f t="shared" si="962"/>
        <v>0</v>
      </c>
      <c r="R2224" s="64"/>
      <c r="S2224" s="67"/>
      <c r="T2224" s="46"/>
      <c r="U2224" s="106">
        <f>IF(EXACT(O2224,Y2224),M2224,M2224*(1-'Расчет ПРЕДЗАКАЗ'!$D$10))</f>
        <v>0</v>
      </c>
      <c r="V2224" s="106">
        <f t="shared" si="963"/>
        <v>0</v>
      </c>
      <c r="W2224" s="106" t="e">
        <f>IF(EXACT(O2224,Y2224),M2224,M2224*(1-#REF!))</f>
        <v>#REF!</v>
      </c>
      <c r="X2224" s="106" t="e">
        <f t="shared" si="964"/>
        <v>#REF!</v>
      </c>
      <c r="Y2224" s="107" t="s">
        <v>72</v>
      </c>
      <c r="Z2224" s="103">
        <f t="shared" si="960"/>
        <v>0</v>
      </c>
      <c r="AA2224" s="103">
        <f t="shared" si="961"/>
        <v>0</v>
      </c>
      <c r="AB2224" s="128" t="str">
        <f t="shared" si="965"/>
        <v/>
      </c>
      <c r="AC2224" s="128" t="e">
        <f t="shared" si="966"/>
        <v>#REF!</v>
      </c>
    </row>
    <row r="2225" spans="1:29" ht="50.1" customHeight="1">
      <c r="A2225" s="171"/>
      <c r="B2225" s="171"/>
      <c r="C2225" s="174"/>
      <c r="D2225" s="174"/>
      <c r="E2225" s="131"/>
      <c r="F2225" s="177"/>
      <c r="G2225" s="180"/>
      <c r="H2225" s="163"/>
      <c r="I2225" s="165"/>
      <c r="J2225" s="168"/>
      <c r="K2225" s="62"/>
      <c r="L2225" s="63"/>
      <c r="M2225" s="63"/>
      <c r="N2225" s="65"/>
      <c r="O2225" s="127"/>
      <c r="P2225" s="100"/>
      <c r="Q2225" s="63">
        <f t="shared" si="962"/>
        <v>0</v>
      </c>
      <c r="R2225" s="65"/>
      <c r="S2225" s="67"/>
      <c r="T2225" s="40"/>
      <c r="U2225" s="106">
        <f>IF(EXACT(O2225,Y2225),M2225,M2225*(1-'Расчет ПРЕДЗАКАЗ'!$D$10))</f>
        <v>0</v>
      </c>
      <c r="V2225" s="106">
        <f t="shared" si="963"/>
        <v>0</v>
      </c>
      <c r="W2225" s="106" t="e">
        <f>IF(EXACT(O2225,Y2225),M2225,M2225*(1-#REF!))</f>
        <v>#REF!</v>
      </c>
      <c r="X2225" s="106" t="e">
        <f t="shared" si="964"/>
        <v>#REF!</v>
      </c>
      <c r="Y2225" s="107" t="s">
        <v>72</v>
      </c>
      <c r="Z2225" s="103">
        <f t="shared" si="960"/>
        <v>0</v>
      </c>
      <c r="AA2225" s="103">
        <f t="shared" si="961"/>
        <v>0</v>
      </c>
      <c r="AB2225" s="128" t="str">
        <f t="shared" si="965"/>
        <v/>
      </c>
      <c r="AC2225" s="128" t="e">
        <f t="shared" si="966"/>
        <v>#REF!</v>
      </c>
    </row>
    <row r="2226" spans="1:29" ht="50.1" customHeight="1">
      <c r="A2226" s="171"/>
      <c r="B2226" s="171"/>
      <c r="C2226" s="174"/>
      <c r="D2226" s="174"/>
      <c r="E2226" s="131"/>
      <c r="F2226" s="177"/>
      <c r="G2226" s="180"/>
      <c r="H2226" s="163"/>
      <c r="I2226" s="165"/>
      <c r="J2226" s="168"/>
      <c r="K2226" s="62"/>
      <c r="L2226" s="63"/>
      <c r="M2226" s="63"/>
      <c r="N2226" s="65"/>
      <c r="O2226" s="127"/>
      <c r="P2226" s="100"/>
      <c r="Q2226" s="63">
        <f t="shared" si="962"/>
        <v>0</v>
      </c>
      <c r="R2226" s="65"/>
      <c r="S2226" s="67"/>
      <c r="T2226" s="40"/>
      <c r="U2226" s="106">
        <f>IF(EXACT(O2226,Y2226),M2226,M2226*(1-'Расчет ПРЕДЗАКАЗ'!$D$10))</f>
        <v>0</v>
      </c>
      <c r="V2226" s="106">
        <f t="shared" si="963"/>
        <v>0</v>
      </c>
      <c r="W2226" s="106" t="e">
        <f>IF(EXACT(O2226,Y2226),M2226,M2226*(1-#REF!))</f>
        <v>#REF!</v>
      </c>
      <c r="X2226" s="106" t="e">
        <f t="shared" si="964"/>
        <v>#REF!</v>
      </c>
      <c r="Y2226" s="107" t="s">
        <v>72</v>
      </c>
      <c r="Z2226" s="103">
        <f t="shared" si="960"/>
        <v>0</v>
      </c>
      <c r="AA2226" s="103">
        <f t="shared" si="961"/>
        <v>0</v>
      </c>
      <c r="AB2226" s="128" t="str">
        <f t="shared" si="965"/>
        <v/>
      </c>
      <c r="AC2226" s="128" t="e">
        <f t="shared" si="966"/>
        <v>#REF!</v>
      </c>
    </row>
    <row r="2227" spans="1:29" ht="50.1" customHeight="1">
      <c r="A2227" s="171"/>
      <c r="B2227" s="171"/>
      <c r="C2227" s="174"/>
      <c r="D2227" s="174"/>
      <c r="E2227" s="131"/>
      <c r="F2227" s="177"/>
      <c r="G2227" s="180"/>
      <c r="H2227" s="163"/>
      <c r="I2227" s="165"/>
      <c r="J2227" s="168"/>
      <c r="K2227" s="62"/>
      <c r="L2227" s="63"/>
      <c r="M2227" s="63"/>
      <c r="N2227" s="65"/>
      <c r="O2227" s="127"/>
      <c r="P2227" s="100"/>
      <c r="Q2227" s="63">
        <f t="shared" si="962"/>
        <v>0</v>
      </c>
      <c r="R2227" s="65"/>
      <c r="S2227" s="67"/>
      <c r="T2227" s="40"/>
      <c r="U2227" s="106">
        <f>IF(EXACT(O2227,Y2227),M2227,M2227*(1-'Расчет ПРЕДЗАКАЗ'!$D$10))</f>
        <v>0</v>
      </c>
      <c r="V2227" s="106">
        <f t="shared" si="963"/>
        <v>0</v>
      </c>
      <c r="W2227" s="106" t="e">
        <f>IF(EXACT(O2227,Y2227),M2227,M2227*(1-#REF!))</f>
        <v>#REF!</v>
      </c>
      <c r="X2227" s="106" t="e">
        <f t="shared" si="964"/>
        <v>#REF!</v>
      </c>
      <c r="Y2227" s="107" t="s">
        <v>72</v>
      </c>
      <c r="Z2227" s="103">
        <f t="shared" si="960"/>
        <v>0</v>
      </c>
      <c r="AA2227" s="103">
        <f t="shared" si="961"/>
        <v>0</v>
      </c>
      <c r="AB2227" s="128" t="str">
        <f t="shared" si="965"/>
        <v/>
      </c>
      <c r="AC2227" s="128" t="e">
        <f t="shared" si="966"/>
        <v>#REF!</v>
      </c>
    </row>
    <row r="2228" spans="1:29" ht="50.1" customHeight="1">
      <c r="A2228" s="171"/>
      <c r="B2228" s="171"/>
      <c r="C2228" s="174"/>
      <c r="D2228" s="174"/>
      <c r="E2228" s="131"/>
      <c r="F2228" s="177"/>
      <c r="G2228" s="180"/>
      <c r="H2228" s="163"/>
      <c r="I2228" s="165"/>
      <c r="J2228" s="168"/>
      <c r="K2228" s="62"/>
      <c r="L2228" s="63"/>
      <c r="M2228" s="63"/>
      <c r="N2228" s="65"/>
      <c r="O2228" s="127"/>
      <c r="P2228" s="100"/>
      <c r="Q2228" s="63">
        <f t="shared" si="962"/>
        <v>0</v>
      </c>
      <c r="R2228" s="65"/>
      <c r="S2228" s="67"/>
      <c r="T2228" s="40"/>
      <c r="U2228" s="106">
        <f>IF(EXACT(O2228,Y2228),M2228,M2228*(1-'Расчет ПРЕДЗАКАЗ'!$D$10))</f>
        <v>0</v>
      </c>
      <c r="V2228" s="106">
        <f t="shared" si="963"/>
        <v>0</v>
      </c>
      <c r="W2228" s="106" t="e">
        <f>IF(EXACT(O2228,Y2228),M2228,M2228*(1-#REF!))</f>
        <v>#REF!</v>
      </c>
      <c r="X2228" s="106" t="e">
        <f t="shared" si="964"/>
        <v>#REF!</v>
      </c>
      <c r="Y2228" s="107" t="s">
        <v>72</v>
      </c>
      <c r="Z2228" s="103">
        <f t="shared" si="960"/>
        <v>0</v>
      </c>
      <c r="AA2228" s="103">
        <f t="shared" si="961"/>
        <v>0</v>
      </c>
      <c r="AB2228" s="128" t="str">
        <f t="shared" si="965"/>
        <v/>
      </c>
      <c r="AC2228" s="128" t="e">
        <f t="shared" si="966"/>
        <v>#REF!</v>
      </c>
    </row>
    <row r="2229" spans="1:29" ht="50.1" customHeight="1">
      <c r="A2229" s="171"/>
      <c r="B2229" s="171"/>
      <c r="C2229" s="174"/>
      <c r="D2229" s="174"/>
      <c r="E2229" s="131"/>
      <c r="F2229" s="177"/>
      <c r="G2229" s="180"/>
      <c r="H2229" s="163"/>
      <c r="I2229" s="165"/>
      <c r="J2229" s="168"/>
      <c r="K2229" s="62"/>
      <c r="L2229" s="63"/>
      <c r="M2229" s="63"/>
      <c r="N2229" s="65"/>
      <c r="O2229" s="127"/>
      <c r="P2229" s="100"/>
      <c r="Q2229" s="63">
        <f t="shared" si="962"/>
        <v>0</v>
      </c>
      <c r="R2229" s="65"/>
      <c r="S2229" s="67"/>
      <c r="T2229" s="40"/>
      <c r="U2229" s="106">
        <f>IF(EXACT(O2229,Y2229),M2229,M2229*(1-'Расчет ПРЕДЗАКАЗ'!$D$10))</f>
        <v>0</v>
      </c>
      <c r="V2229" s="106">
        <f t="shared" si="963"/>
        <v>0</v>
      </c>
      <c r="W2229" s="106" t="e">
        <f>IF(EXACT(O2229,Y2229),M2229,M2229*(1-#REF!))</f>
        <v>#REF!</v>
      </c>
      <c r="X2229" s="106" t="e">
        <f t="shared" si="964"/>
        <v>#REF!</v>
      </c>
      <c r="Y2229" s="107" t="s">
        <v>72</v>
      </c>
      <c r="Z2229" s="103">
        <f t="shared" si="960"/>
        <v>0</v>
      </c>
      <c r="AA2229" s="103">
        <f t="shared" si="961"/>
        <v>0</v>
      </c>
      <c r="AB2229" s="128" t="str">
        <f t="shared" si="965"/>
        <v/>
      </c>
      <c r="AC2229" s="128" t="e">
        <f t="shared" si="966"/>
        <v>#REF!</v>
      </c>
    </row>
    <row r="2230" spans="1:29" ht="50.1" customHeight="1">
      <c r="A2230" s="172"/>
      <c r="B2230" s="172"/>
      <c r="C2230" s="175"/>
      <c r="D2230" s="175"/>
      <c r="E2230" s="132"/>
      <c r="F2230" s="178"/>
      <c r="G2230" s="181"/>
      <c r="H2230" s="164"/>
      <c r="I2230" s="166"/>
      <c r="J2230" s="169"/>
      <c r="K2230" s="62"/>
      <c r="L2230" s="63"/>
      <c r="M2230" s="63"/>
      <c r="N2230" s="65"/>
      <c r="O2230" s="127"/>
      <c r="P2230" s="100"/>
      <c r="Q2230" s="63">
        <f t="shared" si="962"/>
        <v>0</v>
      </c>
      <c r="R2230" s="65"/>
      <c r="S2230" s="64"/>
      <c r="T2230" s="40"/>
      <c r="U2230" s="106">
        <f>IF(EXACT(O2230,Y2230),M2230,M2230*(1-'Расчет ПРЕДЗАКАЗ'!$D$10))</f>
        <v>0</v>
      </c>
      <c r="V2230" s="106">
        <f t="shared" si="963"/>
        <v>0</v>
      </c>
      <c r="W2230" s="106" t="e">
        <f>IF(EXACT(O2230,Y2230),M2230,M2230*(1-#REF!))</f>
        <v>#REF!</v>
      </c>
      <c r="X2230" s="106" t="e">
        <f t="shared" si="964"/>
        <v>#REF!</v>
      </c>
      <c r="Y2230" s="107" t="s">
        <v>72</v>
      </c>
      <c r="Z2230" s="103">
        <f t="shared" si="960"/>
        <v>0</v>
      </c>
      <c r="AA2230" s="103">
        <f t="shared" si="961"/>
        <v>0</v>
      </c>
      <c r="AB2230" s="128" t="str">
        <f t="shared" si="965"/>
        <v/>
      </c>
      <c r="AC2230" s="128" t="e">
        <f t="shared" si="966"/>
        <v>#REF!</v>
      </c>
    </row>
    <row r="2231" spans="1:29" ht="11.25" customHeight="1" thickBot="1"/>
    <row r="2232" spans="1:29" ht="50.1" customHeight="1">
      <c r="A2232" s="170">
        <v>644</v>
      </c>
      <c r="B2232" s="170" t="s">
        <v>4959</v>
      </c>
      <c r="C2232" s="173" t="s">
        <v>4960</v>
      </c>
      <c r="D2232" s="173" t="s">
        <v>77</v>
      </c>
      <c r="E2232" s="131"/>
      <c r="F2232" s="196" t="s">
        <v>1204</v>
      </c>
      <c r="G2232" s="179" t="s">
        <v>4595</v>
      </c>
      <c r="H2232" s="162" t="s">
        <v>4948</v>
      </c>
      <c r="I2232" s="195" t="s">
        <v>4961</v>
      </c>
      <c r="J2232" s="167" t="s">
        <v>19</v>
      </c>
      <c r="K2232" s="62" t="s">
        <v>587</v>
      </c>
      <c r="L2232" s="63">
        <v>640</v>
      </c>
      <c r="M2232" s="63">
        <v>400</v>
      </c>
      <c r="N2232" s="142" t="s">
        <v>4962</v>
      </c>
      <c r="O2232" s="127" t="s">
        <v>72</v>
      </c>
      <c r="P2232" s="100"/>
      <c r="Q2232" s="63">
        <f>P2232*M2232</f>
        <v>0</v>
      </c>
      <c r="R2232" s="64"/>
      <c r="S2232" s="67">
        <v>68</v>
      </c>
      <c r="T2232" s="61"/>
      <c r="U2232" s="106">
        <f>IF(EXACT(O2232,Y2232),M2232,M2232*(1-'Расчет ПРЕДЗАКАЗ'!$D$10))</f>
        <v>400</v>
      </c>
      <c r="V2232" s="106">
        <f>P2232*U2232</f>
        <v>0</v>
      </c>
      <c r="W2232" s="106">
        <f>IF(EXACT(O2232,Y2232),M2232,M2232*(1-#REF!))</f>
        <v>400</v>
      </c>
      <c r="X2232" s="106">
        <f>P2232*W2232</f>
        <v>0</v>
      </c>
      <c r="Y2232" s="107" t="s">
        <v>72</v>
      </c>
      <c r="Z2232" s="103">
        <f t="shared" ref="Z2232:Z2246" si="967">IF(EXACT(O2232,Y2232),Q2232,0)</f>
        <v>0</v>
      </c>
      <c r="AA2232" s="103">
        <f t="shared" ref="AA2232:AA2246" si="968">IF(Z2232=0,Q2232,0)</f>
        <v>0</v>
      </c>
      <c r="AB2232" s="128">
        <f>IF(U2232=0,"",L2232/U2232-1)</f>
        <v>0.60000000000000009</v>
      </c>
      <c r="AC2232" s="128">
        <f>IF(W2232=0,"",L2232/W2232-1)</f>
        <v>0.60000000000000009</v>
      </c>
    </row>
    <row r="2233" spans="1:29" ht="50.1" customHeight="1">
      <c r="A2233" s="171"/>
      <c r="B2233" s="171"/>
      <c r="C2233" s="174"/>
      <c r="D2233" s="174"/>
      <c r="E2233" s="131"/>
      <c r="F2233" s="177"/>
      <c r="G2233" s="180"/>
      <c r="H2233" s="163"/>
      <c r="I2233" s="165"/>
      <c r="J2233" s="168"/>
      <c r="K2233" s="62"/>
      <c r="L2233" s="63"/>
      <c r="M2233" s="63"/>
      <c r="N2233" s="142"/>
      <c r="O2233" s="127"/>
      <c r="P2233" s="100"/>
      <c r="Q2233" s="63">
        <f t="shared" ref="Q2233:Q2246" si="969">P2233*M2233</f>
        <v>0</v>
      </c>
      <c r="R2233" s="64"/>
      <c r="S2233" s="67"/>
      <c r="T2233" s="46"/>
      <c r="U2233" s="106">
        <f>IF(EXACT(O2233,Y2233),M2233,M2233*(1-'Расчет ПРЕДЗАКАЗ'!$D$10))</f>
        <v>0</v>
      </c>
      <c r="V2233" s="106">
        <f t="shared" ref="V2233:V2246" si="970">P2233*U2233</f>
        <v>0</v>
      </c>
      <c r="W2233" s="106" t="e">
        <f>IF(EXACT(O2233,Y2233),M2233,M2233*(1-#REF!))</f>
        <v>#REF!</v>
      </c>
      <c r="X2233" s="106" t="e">
        <f t="shared" ref="X2233:X2246" si="971">P2233*W2233</f>
        <v>#REF!</v>
      </c>
      <c r="Y2233" s="107" t="s">
        <v>72</v>
      </c>
      <c r="Z2233" s="103">
        <f t="shared" si="967"/>
        <v>0</v>
      </c>
      <c r="AA2233" s="103">
        <f t="shared" si="968"/>
        <v>0</v>
      </c>
      <c r="AB2233" s="128" t="str">
        <f t="shared" ref="AB2233:AB2246" si="972">IF(U2233=0,"",L2233/U2233-1)</f>
        <v/>
      </c>
      <c r="AC2233" s="128" t="e">
        <f t="shared" ref="AC2233:AC2246" si="973">IF(W2233=0,"",L2233/W2233-1)</f>
        <v>#REF!</v>
      </c>
    </row>
    <row r="2234" spans="1:29" ht="50.1" customHeight="1">
      <c r="A2234" s="171"/>
      <c r="B2234" s="171"/>
      <c r="C2234" s="174"/>
      <c r="D2234" s="174"/>
      <c r="E2234" s="131"/>
      <c r="F2234" s="177"/>
      <c r="G2234" s="180"/>
      <c r="H2234" s="163"/>
      <c r="I2234" s="165"/>
      <c r="J2234" s="168"/>
      <c r="K2234" s="62"/>
      <c r="L2234" s="63"/>
      <c r="M2234" s="63"/>
      <c r="N2234" s="142"/>
      <c r="O2234" s="127"/>
      <c r="P2234" s="100"/>
      <c r="Q2234" s="63">
        <f t="shared" si="969"/>
        <v>0</v>
      </c>
      <c r="R2234" s="64"/>
      <c r="S2234" s="67"/>
      <c r="T2234" s="46"/>
      <c r="U2234" s="106">
        <f>IF(EXACT(O2234,Y2234),M2234,M2234*(1-'Расчет ПРЕДЗАКАЗ'!$D$10))</f>
        <v>0</v>
      </c>
      <c r="V2234" s="106">
        <f t="shared" si="970"/>
        <v>0</v>
      </c>
      <c r="W2234" s="106" t="e">
        <f>IF(EXACT(O2234,Y2234),M2234,M2234*(1-#REF!))</f>
        <v>#REF!</v>
      </c>
      <c r="X2234" s="106" t="e">
        <f t="shared" si="971"/>
        <v>#REF!</v>
      </c>
      <c r="Y2234" s="107" t="s">
        <v>72</v>
      </c>
      <c r="Z2234" s="103">
        <f t="shared" si="967"/>
        <v>0</v>
      </c>
      <c r="AA2234" s="103">
        <f t="shared" si="968"/>
        <v>0</v>
      </c>
      <c r="AB2234" s="128" t="str">
        <f t="shared" si="972"/>
        <v/>
      </c>
      <c r="AC2234" s="128" t="e">
        <f t="shared" si="973"/>
        <v>#REF!</v>
      </c>
    </row>
    <row r="2235" spans="1:29" ht="50.1" customHeight="1">
      <c r="A2235" s="171"/>
      <c r="B2235" s="171"/>
      <c r="C2235" s="174"/>
      <c r="D2235" s="174"/>
      <c r="E2235" s="131"/>
      <c r="F2235" s="177"/>
      <c r="G2235" s="180"/>
      <c r="H2235" s="163"/>
      <c r="I2235" s="165"/>
      <c r="J2235" s="168"/>
      <c r="K2235" s="62"/>
      <c r="L2235" s="63"/>
      <c r="M2235" s="63"/>
      <c r="N2235" s="142"/>
      <c r="O2235" s="127"/>
      <c r="P2235" s="100"/>
      <c r="Q2235" s="63">
        <f t="shared" si="969"/>
        <v>0</v>
      </c>
      <c r="R2235" s="64"/>
      <c r="S2235" s="67"/>
      <c r="T2235" s="46"/>
      <c r="U2235" s="106">
        <f>IF(EXACT(O2235,Y2235),M2235,M2235*(1-'Расчет ПРЕДЗАКАЗ'!$D$10))</f>
        <v>0</v>
      </c>
      <c r="V2235" s="106">
        <f t="shared" si="970"/>
        <v>0</v>
      </c>
      <c r="W2235" s="106" t="e">
        <f>IF(EXACT(O2235,Y2235),M2235,M2235*(1-#REF!))</f>
        <v>#REF!</v>
      </c>
      <c r="X2235" s="106" t="e">
        <f t="shared" si="971"/>
        <v>#REF!</v>
      </c>
      <c r="Y2235" s="107" t="s">
        <v>72</v>
      </c>
      <c r="Z2235" s="103">
        <f t="shared" si="967"/>
        <v>0</v>
      </c>
      <c r="AA2235" s="103">
        <f t="shared" si="968"/>
        <v>0</v>
      </c>
      <c r="AB2235" s="128" t="str">
        <f t="shared" si="972"/>
        <v/>
      </c>
      <c r="AC2235" s="128" t="e">
        <f t="shared" si="973"/>
        <v>#REF!</v>
      </c>
    </row>
    <row r="2236" spans="1:29" ht="50.1" customHeight="1">
      <c r="A2236" s="171"/>
      <c r="B2236" s="171"/>
      <c r="C2236" s="174"/>
      <c r="D2236" s="174"/>
      <c r="E2236" s="131"/>
      <c r="F2236" s="177"/>
      <c r="G2236" s="180"/>
      <c r="H2236" s="163"/>
      <c r="I2236" s="165"/>
      <c r="J2236" s="168"/>
      <c r="K2236" s="62"/>
      <c r="L2236" s="63"/>
      <c r="M2236" s="63"/>
      <c r="N2236" s="142"/>
      <c r="O2236" s="127"/>
      <c r="P2236" s="100"/>
      <c r="Q2236" s="63">
        <f t="shared" si="969"/>
        <v>0</v>
      </c>
      <c r="R2236" s="64"/>
      <c r="S2236" s="67"/>
      <c r="T2236" s="46"/>
      <c r="U2236" s="106">
        <f>IF(EXACT(O2236,Y2236),M2236,M2236*(1-'Расчет ПРЕДЗАКАЗ'!$D$10))</f>
        <v>0</v>
      </c>
      <c r="V2236" s="106">
        <f t="shared" si="970"/>
        <v>0</v>
      </c>
      <c r="W2236" s="106" t="e">
        <f>IF(EXACT(O2236,Y2236),M2236,M2236*(1-#REF!))</f>
        <v>#REF!</v>
      </c>
      <c r="X2236" s="106" t="e">
        <f t="shared" si="971"/>
        <v>#REF!</v>
      </c>
      <c r="Y2236" s="107" t="s">
        <v>72</v>
      </c>
      <c r="Z2236" s="103">
        <f t="shared" si="967"/>
        <v>0</v>
      </c>
      <c r="AA2236" s="103">
        <f t="shared" si="968"/>
        <v>0</v>
      </c>
      <c r="AB2236" s="128" t="str">
        <f t="shared" si="972"/>
        <v/>
      </c>
      <c r="AC2236" s="128" t="e">
        <f t="shared" si="973"/>
        <v>#REF!</v>
      </c>
    </row>
    <row r="2237" spans="1:29" ht="50.1" customHeight="1">
      <c r="A2237" s="171"/>
      <c r="B2237" s="171"/>
      <c r="C2237" s="174"/>
      <c r="D2237" s="174"/>
      <c r="E2237" s="131"/>
      <c r="F2237" s="177"/>
      <c r="G2237" s="180"/>
      <c r="H2237" s="163"/>
      <c r="I2237" s="165"/>
      <c r="J2237" s="168"/>
      <c r="K2237" s="62"/>
      <c r="L2237" s="63"/>
      <c r="M2237" s="63"/>
      <c r="N2237" s="142"/>
      <c r="O2237" s="127"/>
      <c r="P2237" s="100"/>
      <c r="Q2237" s="63">
        <f t="shared" si="969"/>
        <v>0</v>
      </c>
      <c r="R2237" s="64"/>
      <c r="S2237" s="67"/>
      <c r="T2237" s="46"/>
      <c r="U2237" s="106">
        <f>IF(EXACT(O2237,Y2237),M2237,M2237*(1-'Расчет ПРЕДЗАКАЗ'!$D$10))</f>
        <v>0</v>
      </c>
      <c r="V2237" s="106">
        <f t="shared" si="970"/>
        <v>0</v>
      </c>
      <c r="W2237" s="106" t="e">
        <f>IF(EXACT(O2237,Y2237),M2237,M2237*(1-#REF!))</f>
        <v>#REF!</v>
      </c>
      <c r="X2237" s="106" t="e">
        <f t="shared" si="971"/>
        <v>#REF!</v>
      </c>
      <c r="Y2237" s="107" t="s">
        <v>72</v>
      </c>
      <c r="Z2237" s="103">
        <f t="shared" si="967"/>
        <v>0</v>
      </c>
      <c r="AA2237" s="103">
        <f t="shared" si="968"/>
        <v>0</v>
      </c>
      <c r="AB2237" s="128" t="str">
        <f t="shared" si="972"/>
        <v/>
      </c>
      <c r="AC2237" s="128" t="e">
        <f t="shared" si="973"/>
        <v>#REF!</v>
      </c>
    </row>
    <row r="2238" spans="1:29" ht="50.1" customHeight="1">
      <c r="A2238" s="171"/>
      <c r="B2238" s="171"/>
      <c r="C2238" s="174"/>
      <c r="D2238" s="174"/>
      <c r="E2238" s="131"/>
      <c r="F2238" s="177"/>
      <c r="G2238" s="180"/>
      <c r="H2238" s="163"/>
      <c r="I2238" s="165"/>
      <c r="J2238" s="168"/>
      <c r="K2238" s="62"/>
      <c r="L2238" s="63"/>
      <c r="M2238" s="63"/>
      <c r="N2238" s="142"/>
      <c r="O2238" s="127"/>
      <c r="P2238" s="100"/>
      <c r="Q2238" s="63">
        <f t="shared" si="969"/>
        <v>0</v>
      </c>
      <c r="R2238" s="64"/>
      <c r="S2238" s="67"/>
      <c r="T2238" s="46"/>
      <c r="U2238" s="106">
        <f>IF(EXACT(O2238,Y2238),M2238,M2238*(1-'Расчет ПРЕДЗАКАЗ'!$D$10))</f>
        <v>0</v>
      </c>
      <c r="V2238" s="106">
        <f t="shared" si="970"/>
        <v>0</v>
      </c>
      <c r="W2238" s="106" t="e">
        <f>IF(EXACT(O2238,Y2238),M2238,M2238*(1-#REF!))</f>
        <v>#REF!</v>
      </c>
      <c r="X2238" s="106" t="e">
        <f t="shared" si="971"/>
        <v>#REF!</v>
      </c>
      <c r="Y2238" s="107" t="s">
        <v>72</v>
      </c>
      <c r="Z2238" s="103">
        <f t="shared" si="967"/>
        <v>0</v>
      </c>
      <c r="AA2238" s="103">
        <f t="shared" si="968"/>
        <v>0</v>
      </c>
      <c r="AB2238" s="128" t="str">
        <f t="shared" si="972"/>
        <v/>
      </c>
      <c r="AC2238" s="128" t="e">
        <f t="shared" si="973"/>
        <v>#REF!</v>
      </c>
    </row>
    <row r="2239" spans="1:29" ht="50.1" customHeight="1">
      <c r="A2239" s="171"/>
      <c r="B2239" s="171"/>
      <c r="C2239" s="174"/>
      <c r="D2239" s="174"/>
      <c r="E2239" s="131"/>
      <c r="F2239" s="177"/>
      <c r="G2239" s="180"/>
      <c r="H2239" s="163"/>
      <c r="I2239" s="165"/>
      <c r="J2239" s="168"/>
      <c r="K2239" s="62"/>
      <c r="L2239" s="63"/>
      <c r="M2239" s="63"/>
      <c r="N2239" s="142"/>
      <c r="O2239" s="127"/>
      <c r="P2239" s="100"/>
      <c r="Q2239" s="63">
        <f t="shared" si="969"/>
        <v>0</v>
      </c>
      <c r="R2239" s="64"/>
      <c r="S2239" s="67"/>
      <c r="T2239" s="46"/>
      <c r="U2239" s="106">
        <f>IF(EXACT(O2239,Y2239),M2239,M2239*(1-'Расчет ПРЕДЗАКАЗ'!$D$10))</f>
        <v>0</v>
      </c>
      <c r="V2239" s="106">
        <f t="shared" si="970"/>
        <v>0</v>
      </c>
      <c r="W2239" s="106" t="e">
        <f>IF(EXACT(O2239,Y2239),M2239,M2239*(1-#REF!))</f>
        <v>#REF!</v>
      </c>
      <c r="X2239" s="106" t="e">
        <f t="shared" si="971"/>
        <v>#REF!</v>
      </c>
      <c r="Y2239" s="107" t="s">
        <v>72</v>
      </c>
      <c r="Z2239" s="103">
        <f t="shared" si="967"/>
        <v>0</v>
      </c>
      <c r="AA2239" s="103">
        <f t="shared" si="968"/>
        <v>0</v>
      </c>
      <c r="AB2239" s="128" t="str">
        <f t="shared" si="972"/>
        <v/>
      </c>
      <c r="AC2239" s="128" t="e">
        <f t="shared" si="973"/>
        <v>#REF!</v>
      </c>
    </row>
    <row r="2240" spans="1:29" ht="50.1" customHeight="1">
      <c r="A2240" s="171"/>
      <c r="B2240" s="171"/>
      <c r="C2240" s="174"/>
      <c r="D2240" s="174"/>
      <c r="E2240" s="131"/>
      <c r="F2240" s="177"/>
      <c r="G2240" s="180"/>
      <c r="H2240" s="163"/>
      <c r="I2240" s="165"/>
      <c r="J2240" s="168"/>
      <c r="K2240" s="62"/>
      <c r="L2240" s="63"/>
      <c r="M2240" s="63"/>
      <c r="N2240" s="142"/>
      <c r="O2240" s="127"/>
      <c r="P2240" s="100"/>
      <c r="Q2240" s="63">
        <f t="shared" si="969"/>
        <v>0</v>
      </c>
      <c r="R2240" s="64"/>
      <c r="S2240" s="67"/>
      <c r="T2240" s="46"/>
      <c r="U2240" s="106">
        <f>IF(EXACT(O2240,Y2240),M2240,M2240*(1-'Расчет ПРЕДЗАКАЗ'!$D$10))</f>
        <v>0</v>
      </c>
      <c r="V2240" s="106">
        <f t="shared" si="970"/>
        <v>0</v>
      </c>
      <c r="W2240" s="106" t="e">
        <f>IF(EXACT(O2240,Y2240),M2240,M2240*(1-#REF!))</f>
        <v>#REF!</v>
      </c>
      <c r="X2240" s="106" t="e">
        <f t="shared" si="971"/>
        <v>#REF!</v>
      </c>
      <c r="Y2240" s="107" t="s">
        <v>72</v>
      </c>
      <c r="Z2240" s="103">
        <f t="shared" si="967"/>
        <v>0</v>
      </c>
      <c r="AA2240" s="103">
        <f t="shared" si="968"/>
        <v>0</v>
      </c>
      <c r="AB2240" s="128" t="str">
        <f t="shared" si="972"/>
        <v/>
      </c>
      <c r="AC2240" s="128" t="e">
        <f t="shared" si="973"/>
        <v>#REF!</v>
      </c>
    </row>
    <row r="2241" spans="1:29" ht="50.1" customHeight="1">
      <c r="A2241" s="171"/>
      <c r="B2241" s="171"/>
      <c r="C2241" s="174"/>
      <c r="D2241" s="174"/>
      <c r="E2241" s="131"/>
      <c r="F2241" s="177"/>
      <c r="G2241" s="180"/>
      <c r="H2241" s="163"/>
      <c r="I2241" s="165"/>
      <c r="J2241" s="168"/>
      <c r="K2241" s="62"/>
      <c r="L2241" s="63"/>
      <c r="M2241" s="63"/>
      <c r="N2241" s="65"/>
      <c r="O2241" s="127"/>
      <c r="P2241" s="100"/>
      <c r="Q2241" s="63">
        <f t="shared" si="969"/>
        <v>0</v>
      </c>
      <c r="R2241" s="65"/>
      <c r="S2241" s="67"/>
      <c r="T2241" s="40"/>
      <c r="U2241" s="106">
        <f>IF(EXACT(O2241,Y2241),M2241,M2241*(1-'Расчет ПРЕДЗАКАЗ'!$D$10))</f>
        <v>0</v>
      </c>
      <c r="V2241" s="106">
        <f t="shared" si="970"/>
        <v>0</v>
      </c>
      <c r="W2241" s="106" t="e">
        <f>IF(EXACT(O2241,Y2241),M2241,M2241*(1-#REF!))</f>
        <v>#REF!</v>
      </c>
      <c r="X2241" s="106" t="e">
        <f t="shared" si="971"/>
        <v>#REF!</v>
      </c>
      <c r="Y2241" s="107" t="s">
        <v>72</v>
      </c>
      <c r="Z2241" s="103">
        <f t="shared" si="967"/>
        <v>0</v>
      </c>
      <c r="AA2241" s="103">
        <f t="shared" si="968"/>
        <v>0</v>
      </c>
      <c r="AB2241" s="128" t="str">
        <f t="shared" si="972"/>
        <v/>
      </c>
      <c r="AC2241" s="128" t="e">
        <f t="shared" si="973"/>
        <v>#REF!</v>
      </c>
    </row>
    <row r="2242" spans="1:29" ht="50.1" customHeight="1">
      <c r="A2242" s="171"/>
      <c r="B2242" s="171"/>
      <c r="C2242" s="174"/>
      <c r="D2242" s="174"/>
      <c r="E2242" s="131"/>
      <c r="F2242" s="177"/>
      <c r="G2242" s="180"/>
      <c r="H2242" s="163"/>
      <c r="I2242" s="165"/>
      <c r="J2242" s="168"/>
      <c r="K2242" s="62"/>
      <c r="L2242" s="63"/>
      <c r="M2242" s="63"/>
      <c r="N2242" s="65"/>
      <c r="O2242" s="127"/>
      <c r="P2242" s="100"/>
      <c r="Q2242" s="63">
        <f t="shared" si="969"/>
        <v>0</v>
      </c>
      <c r="R2242" s="65"/>
      <c r="S2242" s="67"/>
      <c r="T2242" s="40"/>
      <c r="U2242" s="106">
        <f>IF(EXACT(O2242,Y2242),M2242,M2242*(1-'Расчет ПРЕДЗАКАЗ'!$D$10))</f>
        <v>0</v>
      </c>
      <c r="V2242" s="106">
        <f t="shared" si="970"/>
        <v>0</v>
      </c>
      <c r="W2242" s="106" t="e">
        <f>IF(EXACT(O2242,Y2242),M2242,M2242*(1-#REF!))</f>
        <v>#REF!</v>
      </c>
      <c r="X2242" s="106" t="e">
        <f t="shared" si="971"/>
        <v>#REF!</v>
      </c>
      <c r="Y2242" s="107" t="s">
        <v>72</v>
      </c>
      <c r="Z2242" s="103">
        <f t="shared" si="967"/>
        <v>0</v>
      </c>
      <c r="AA2242" s="103">
        <f t="shared" si="968"/>
        <v>0</v>
      </c>
      <c r="AB2242" s="128" t="str">
        <f t="shared" si="972"/>
        <v/>
      </c>
      <c r="AC2242" s="128" t="e">
        <f t="shared" si="973"/>
        <v>#REF!</v>
      </c>
    </row>
    <row r="2243" spans="1:29" ht="50.1" customHeight="1">
      <c r="A2243" s="171"/>
      <c r="B2243" s="171"/>
      <c r="C2243" s="174"/>
      <c r="D2243" s="174"/>
      <c r="E2243" s="131"/>
      <c r="F2243" s="177"/>
      <c r="G2243" s="180"/>
      <c r="H2243" s="163"/>
      <c r="I2243" s="165"/>
      <c r="J2243" s="168"/>
      <c r="K2243" s="62"/>
      <c r="L2243" s="63"/>
      <c r="M2243" s="63"/>
      <c r="N2243" s="65"/>
      <c r="O2243" s="127"/>
      <c r="P2243" s="100"/>
      <c r="Q2243" s="63">
        <f t="shared" si="969"/>
        <v>0</v>
      </c>
      <c r="R2243" s="65"/>
      <c r="S2243" s="67"/>
      <c r="T2243" s="40"/>
      <c r="U2243" s="106">
        <f>IF(EXACT(O2243,Y2243),M2243,M2243*(1-'Расчет ПРЕДЗАКАЗ'!$D$10))</f>
        <v>0</v>
      </c>
      <c r="V2243" s="106">
        <f t="shared" si="970"/>
        <v>0</v>
      </c>
      <c r="W2243" s="106" t="e">
        <f>IF(EXACT(O2243,Y2243),M2243,M2243*(1-#REF!))</f>
        <v>#REF!</v>
      </c>
      <c r="X2243" s="106" t="e">
        <f t="shared" si="971"/>
        <v>#REF!</v>
      </c>
      <c r="Y2243" s="107" t="s">
        <v>72</v>
      </c>
      <c r="Z2243" s="103">
        <f t="shared" si="967"/>
        <v>0</v>
      </c>
      <c r="AA2243" s="103">
        <f t="shared" si="968"/>
        <v>0</v>
      </c>
      <c r="AB2243" s="128" t="str">
        <f t="shared" si="972"/>
        <v/>
      </c>
      <c r="AC2243" s="128" t="e">
        <f t="shared" si="973"/>
        <v>#REF!</v>
      </c>
    </row>
    <row r="2244" spans="1:29" ht="50.1" customHeight="1">
      <c r="A2244" s="171"/>
      <c r="B2244" s="171"/>
      <c r="C2244" s="174"/>
      <c r="D2244" s="174"/>
      <c r="E2244" s="131"/>
      <c r="F2244" s="177"/>
      <c r="G2244" s="180"/>
      <c r="H2244" s="163"/>
      <c r="I2244" s="165"/>
      <c r="J2244" s="168"/>
      <c r="K2244" s="62"/>
      <c r="L2244" s="63"/>
      <c r="M2244" s="63"/>
      <c r="N2244" s="65"/>
      <c r="O2244" s="127"/>
      <c r="P2244" s="100"/>
      <c r="Q2244" s="63">
        <f t="shared" si="969"/>
        <v>0</v>
      </c>
      <c r="R2244" s="65"/>
      <c r="S2244" s="67"/>
      <c r="T2244" s="40"/>
      <c r="U2244" s="106">
        <f>IF(EXACT(O2244,Y2244),M2244,M2244*(1-'Расчет ПРЕДЗАКАЗ'!$D$10))</f>
        <v>0</v>
      </c>
      <c r="V2244" s="106">
        <f t="shared" si="970"/>
        <v>0</v>
      </c>
      <c r="W2244" s="106" t="e">
        <f>IF(EXACT(O2244,Y2244),M2244,M2244*(1-#REF!))</f>
        <v>#REF!</v>
      </c>
      <c r="X2244" s="106" t="e">
        <f t="shared" si="971"/>
        <v>#REF!</v>
      </c>
      <c r="Y2244" s="107" t="s">
        <v>72</v>
      </c>
      <c r="Z2244" s="103">
        <f t="shared" si="967"/>
        <v>0</v>
      </c>
      <c r="AA2244" s="103">
        <f t="shared" si="968"/>
        <v>0</v>
      </c>
      <c r="AB2244" s="128" t="str">
        <f t="shared" si="972"/>
        <v/>
      </c>
      <c r="AC2244" s="128" t="e">
        <f t="shared" si="973"/>
        <v>#REF!</v>
      </c>
    </row>
    <row r="2245" spans="1:29" ht="50.1" customHeight="1">
      <c r="A2245" s="171"/>
      <c r="B2245" s="171"/>
      <c r="C2245" s="174"/>
      <c r="D2245" s="174"/>
      <c r="E2245" s="131"/>
      <c r="F2245" s="177"/>
      <c r="G2245" s="180"/>
      <c r="H2245" s="163"/>
      <c r="I2245" s="165"/>
      <c r="J2245" s="168"/>
      <c r="K2245" s="62"/>
      <c r="L2245" s="63"/>
      <c r="M2245" s="63"/>
      <c r="N2245" s="65"/>
      <c r="O2245" s="127"/>
      <c r="P2245" s="100"/>
      <c r="Q2245" s="63">
        <f t="shared" si="969"/>
        <v>0</v>
      </c>
      <c r="R2245" s="65"/>
      <c r="S2245" s="67"/>
      <c r="T2245" s="40"/>
      <c r="U2245" s="106">
        <f>IF(EXACT(O2245,Y2245),M2245,M2245*(1-'Расчет ПРЕДЗАКАЗ'!$D$10))</f>
        <v>0</v>
      </c>
      <c r="V2245" s="106">
        <f t="shared" si="970"/>
        <v>0</v>
      </c>
      <c r="W2245" s="106" t="e">
        <f>IF(EXACT(O2245,Y2245),M2245,M2245*(1-#REF!))</f>
        <v>#REF!</v>
      </c>
      <c r="X2245" s="106" t="e">
        <f t="shared" si="971"/>
        <v>#REF!</v>
      </c>
      <c r="Y2245" s="107" t="s">
        <v>72</v>
      </c>
      <c r="Z2245" s="103">
        <f t="shared" si="967"/>
        <v>0</v>
      </c>
      <c r="AA2245" s="103">
        <f t="shared" si="968"/>
        <v>0</v>
      </c>
      <c r="AB2245" s="128" t="str">
        <f t="shared" si="972"/>
        <v/>
      </c>
      <c r="AC2245" s="128" t="e">
        <f t="shared" si="973"/>
        <v>#REF!</v>
      </c>
    </row>
    <row r="2246" spans="1:29" ht="50.1" customHeight="1">
      <c r="A2246" s="172"/>
      <c r="B2246" s="172"/>
      <c r="C2246" s="175"/>
      <c r="D2246" s="175"/>
      <c r="E2246" s="132"/>
      <c r="F2246" s="178"/>
      <c r="G2246" s="181"/>
      <c r="H2246" s="164"/>
      <c r="I2246" s="166"/>
      <c r="J2246" s="169"/>
      <c r="K2246" s="62"/>
      <c r="L2246" s="63"/>
      <c r="M2246" s="63"/>
      <c r="N2246" s="65"/>
      <c r="O2246" s="127"/>
      <c r="P2246" s="100"/>
      <c r="Q2246" s="63">
        <f t="shared" si="969"/>
        <v>0</v>
      </c>
      <c r="R2246" s="65"/>
      <c r="S2246" s="64"/>
      <c r="T2246" s="40"/>
      <c r="U2246" s="106">
        <f>IF(EXACT(O2246,Y2246),M2246,M2246*(1-'Расчет ПРЕДЗАКАЗ'!$D$10))</f>
        <v>0</v>
      </c>
      <c r="V2246" s="106">
        <f t="shared" si="970"/>
        <v>0</v>
      </c>
      <c r="W2246" s="106" t="e">
        <f>IF(EXACT(O2246,Y2246),M2246,M2246*(1-#REF!))</f>
        <v>#REF!</v>
      </c>
      <c r="X2246" s="106" t="e">
        <f t="shared" si="971"/>
        <v>#REF!</v>
      </c>
      <c r="Y2246" s="107" t="s">
        <v>72</v>
      </c>
      <c r="Z2246" s="103">
        <f t="shared" si="967"/>
        <v>0</v>
      </c>
      <c r="AA2246" s="103">
        <f t="shared" si="968"/>
        <v>0</v>
      </c>
      <c r="AB2246" s="128" t="str">
        <f t="shared" si="972"/>
        <v/>
      </c>
      <c r="AC2246" s="128" t="e">
        <f t="shared" si="973"/>
        <v>#REF!</v>
      </c>
    </row>
    <row r="2247" spans="1:29" ht="11.25" customHeight="1" thickBot="1"/>
    <row r="2248" spans="1:29" ht="50.1" customHeight="1">
      <c r="A2248" s="170">
        <v>645</v>
      </c>
      <c r="B2248" s="170" t="s">
        <v>4963</v>
      </c>
      <c r="C2248" s="173" t="s">
        <v>4964</v>
      </c>
      <c r="D2248" s="173" t="s">
        <v>77</v>
      </c>
      <c r="E2248" s="131"/>
      <c r="F2248" s="196" t="s">
        <v>1204</v>
      </c>
      <c r="G2248" s="179" t="s">
        <v>3335</v>
      </c>
      <c r="H2248" s="162" t="s">
        <v>4948</v>
      </c>
      <c r="I2248" s="195" t="s">
        <v>4965</v>
      </c>
      <c r="J2248" s="167" t="s">
        <v>19</v>
      </c>
      <c r="K2248" s="62" t="s">
        <v>587</v>
      </c>
      <c r="L2248" s="63">
        <v>640</v>
      </c>
      <c r="M2248" s="63">
        <v>400</v>
      </c>
      <c r="N2248" s="142" t="s">
        <v>4966</v>
      </c>
      <c r="O2248" s="127" t="s">
        <v>72</v>
      </c>
      <c r="P2248" s="100"/>
      <c r="Q2248" s="63">
        <f>P2248*M2248</f>
        <v>0</v>
      </c>
      <c r="R2248" s="64"/>
      <c r="S2248" s="67">
        <v>22</v>
      </c>
      <c r="T2248" s="61"/>
      <c r="U2248" s="106">
        <f>IF(EXACT(O2248,Y2248),M2248,M2248*(1-'Расчет ПРЕДЗАКАЗ'!$D$10))</f>
        <v>400</v>
      </c>
      <c r="V2248" s="106">
        <f>P2248*U2248</f>
        <v>0</v>
      </c>
      <c r="W2248" s="106">
        <f>IF(EXACT(O2248,Y2248),M2248,M2248*(1-#REF!))</f>
        <v>400</v>
      </c>
      <c r="X2248" s="106">
        <f>P2248*W2248</f>
        <v>0</v>
      </c>
      <c r="Y2248" s="107" t="s">
        <v>72</v>
      </c>
      <c r="Z2248" s="103">
        <f t="shared" ref="Z2248:Z2262" si="974">IF(EXACT(O2248,Y2248),Q2248,0)</f>
        <v>0</v>
      </c>
      <c r="AA2248" s="103">
        <f t="shared" ref="AA2248:AA2262" si="975">IF(Z2248=0,Q2248,0)</f>
        <v>0</v>
      </c>
      <c r="AB2248" s="128">
        <f>IF(U2248=0,"",L2248/U2248-1)</f>
        <v>0.60000000000000009</v>
      </c>
      <c r="AC2248" s="128">
        <f>IF(W2248=0,"",L2248/W2248-1)</f>
        <v>0.60000000000000009</v>
      </c>
    </row>
    <row r="2249" spans="1:29" ht="50.1" customHeight="1">
      <c r="A2249" s="171"/>
      <c r="B2249" s="171"/>
      <c r="C2249" s="174"/>
      <c r="D2249" s="174"/>
      <c r="E2249" s="131"/>
      <c r="F2249" s="177"/>
      <c r="G2249" s="180"/>
      <c r="H2249" s="163"/>
      <c r="I2249" s="165"/>
      <c r="J2249" s="168"/>
      <c r="K2249" s="62"/>
      <c r="L2249" s="63"/>
      <c r="M2249" s="63"/>
      <c r="N2249" s="142"/>
      <c r="O2249" s="127"/>
      <c r="P2249" s="100"/>
      <c r="Q2249" s="63">
        <f t="shared" ref="Q2249:Q2262" si="976">P2249*M2249</f>
        <v>0</v>
      </c>
      <c r="R2249" s="64"/>
      <c r="S2249" s="67"/>
      <c r="T2249" s="46"/>
      <c r="U2249" s="106">
        <f>IF(EXACT(O2249,Y2249),M2249,M2249*(1-'Расчет ПРЕДЗАКАЗ'!$D$10))</f>
        <v>0</v>
      </c>
      <c r="V2249" s="106">
        <f t="shared" ref="V2249:V2262" si="977">P2249*U2249</f>
        <v>0</v>
      </c>
      <c r="W2249" s="106" t="e">
        <f>IF(EXACT(O2249,Y2249),M2249,M2249*(1-#REF!))</f>
        <v>#REF!</v>
      </c>
      <c r="X2249" s="106" t="e">
        <f t="shared" ref="X2249:X2262" si="978">P2249*W2249</f>
        <v>#REF!</v>
      </c>
      <c r="Y2249" s="107" t="s">
        <v>72</v>
      </c>
      <c r="Z2249" s="103">
        <f t="shared" si="974"/>
        <v>0</v>
      </c>
      <c r="AA2249" s="103">
        <f t="shared" si="975"/>
        <v>0</v>
      </c>
      <c r="AB2249" s="128" t="str">
        <f t="shared" ref="AB2249:AB2262" si="979">IF(U2249=0,"",L2249/U2249-1)</f>
        <v/>
      </c>
      <c r="AC2249" s="128" t="e">
        <f t="shared" ref="AC2249:AC2262" si="980">IF(W2249=0,"",L2249/W2249-1)</f>
        <v>#REF!</v>
      </c>
    </row>
    <row r="2250" spans="1:29" ht="50.1" customHeight="1">
      <c r="A2250" s="171"/>
      <c r="B2250" s="171"/>
      <c r="C2250" s="174"/>
      <c r="D2250" s="174"/>
      <c r="E2250" s="131"/>
      <c r="F2250" s="177"/>
      <c r="G2250" s="180"/>
      <c r="H2250" s="163"/>
      <c r="I2250" s="165"/>
      <c r="J2250" s="168"/>
      <c r="K2250" s="62"/>
      <c r="L2250" s="63"/>
      <c r="M2250" s="63"/>
      <c r="N2250" s="142"/>
      <c r="O2250" s="127"/>
      <c r="P2250" s="100"/>
      <c r="Q2250" s="63">
        <f t="shared" si="976"/>
        <v>0</v>
      </c>
      <c r="R2250" s="64"/>
      <c r="S2250" s="67"/>
      <c r="T2250" s="46"/>
      <c r="U2250" s="106">
        <f>IF(EXACT(O2250,Y2250),M2250,M2250*(1-'Расчет ПРЕДЗАКАЗ'!$D$10))</f>
        <v>0</v>
      </c>
      <c r="V2250" s="106">
        <f t="shared" si="977"/>
        <v>0</v>
      </c>
      <c r="W2250" s="106" t="e">
        <f>IF(EXACT(O2250,Y2250),M2250,M2250*(1-#REF!))</f>
        <v>#REF!</v>
      </c>
      <c r="X2250" s="106" t="e">
        <f t="shared" si="978"/>
        <v>#REF!</v>
      </c>
      <c r="Y2250" s="107" t="s">
        <v>72</v>
      </c>
      <c r="Z2250" s="103">
        <f t="shared" si="974"/>
        <v>0</v>
      </c>
      <c r="AA2250" s="103">
        <f t="shared" si="975"/>
        <v>0</v>
      </c>
      <c r="AB2250" s="128" t="str">
        <f t="shared" si="979"/>
        <v/>
      </c>
      <c r="AC2250" s="128" t="e">
        <f t="shared" si="980"/>
        <v>#REF!</v>
      </c>
    </row>
    <row r="2251" spans="1:29" ht="50.1" customHeight="1">
      <c r="A2251" s="171"/>
      <c r="B2251" s="171"/>
      <c r="C2251" s="174"/>
      <c r="D2251" s="174"/>
      <c r="E2251" s="131"/>
      <c r="F2251" s="177"/>
      <c r="G2251" s="180"/>
      <c r="H2251" s="163"/>
      <c r="I2251" s="165"/>
      <c r="J2251" s="168"/>
      <c r="K2251" s="62"/>
      <c r="L2251" s="63"/>
      <c r="M2251" s="63"/>
      <c r="N2251" s="142"/>
      <c r="O2251" s="127"/>
      <c r="P2251" s="100"/>
      <c r="Q2251" s="63">
        <f t="shared" si="976"/>
        <v>0</v>
      </c>
      <c r="R2251" s="64"/>
      <c r="S2251" s="67"/>
      <c r="T2251" s="46"/>
      <c r="U2251" s="106">
        <f>IF(EXACT(O2251,Y2251),M2251,M2251*(1-'Расчет ПРЕДЗАКАЗ'!$D$10))</f>
        <v>0</v>
      </c>
      <c r="V2251" s="106">
        <f t="shared" si="977"/>
        <v>0</v>
      </c>
      <c r="W2251" s="106" t="e">
        <f>IF(EXACT(O2251,Y2251),M2251,M2251*(1-#REF!))</f>
        <v>#REF!</v>
      </c>
      <c r="X2251" s="106" t="e">
        <f t="shared" si="978"/>
        <v>#REF!</v>
      </c>
      <c r="Y2251" s="107" t="s">
        <v>72</v>
      </c>
      <c r="Z2251" s="103">
        <f t="shared" si="974"/>
        <v>0</v>
      </c>
      <c r="AA2251" s="103">
        <f t="shared" si="975"/>
        <v>0</v>
      </c>
      <c r="AB2251" s="128" t="str">
        <f t="shared" si="979"/>
        <v/>
      </c>
      <c r="AC2251" s="128" t="e">
        <f t="shared" si="980"/>
        <v>#REF!</v>
      </c>
    </row>
    <row r="2252" spans="1:29" ht="50.1" customHeight="1">
      <c r="A2252" s="171"/>
      <c r="B2252" s="171"/>
      <c r="C2252" s="174"/>
      <c r="D2252" s="174"/>
      <c r="E2252" s="131"/>
      <c r="F2252" s="177"/>
      <c r="G2252" s="180"/>
      <c r="H2252" s="163"/>
      <c r="I2252" s="165"/>
      <c r="J2252" s="168"/>
      <c r="K2252" s="62"/>
      <c r="L2252" s="63"/>
      <c r="M2252" s="63"/>
      <c r="N2252" s="142"/>
      <c r="O2252" s="127"/>
      <c r="P2252" s="100"/>
      <c r="Q2252" s="63">
        <f t="shared" si="976"/>
        <v>0</v>
      </c>
      <c r="R2252" s="64"/>
      <c r="S2252" s="67"/>
      <c r="T2252" s="46"/>
      <c r="U2252" s="106">
        <f>IF(EXACT(O2252,Y2252),M2252,M2252*(1-'Расчет ПРЕДЗАКАЗ'!$D$10))</f>
        <v>0</v>
      </c>
      <c r="V2252" s="106">
        <f t="shared" si="977"/>
        <v>0</v>
      </c>
      <c r="W2252" s="106" t="e">
        <f>IF(EXACT(O2252,Y2252),M2252,M2252*(1-#REF!))</f>
        <v>#REF!</v>
      </c>
      <c r="X2252" s="106" t="e">
        <f t="shared" si="978"/>
        <v>#REF!</v>
      </c>
      <c r="Y2252" s="107" t="s">
        <v>72</v>
      </c>
      <c r="Z2252" s="103">
        <f t="shared" si="974"/>
        <v>0</v>
      </c>
      <c r="AA2252" s="103">
        <f t="shared" si="975"/>
        <v>0</v>
      </c>
      <c r="AB2252" s="128" t="str">
        <f t="shared" si="979"/>
        <v/>
      </c>
      <c r="AC2252" s="128" t="e">
        <f t="shared" si="980"/>
        <v>#REF!</v>
      </c>
    </row>
    <row r="2253" spans="1:29" ht="50.1" customHeight="1">
      <c r="A2253" s="171"/>
      <c r="B2253" s="171"/>
      <c r="C2253" s="174"/>
      <c r="D2253" s="174"/>
      <c r="E2253" s="131"/>
      <c r="F2253" s="177"/>
      <c r="G2253" s="180"/>
      <c r="H2253" s="163"/>
      <c r="I2253" s="165"/>
      <c r="J2253" s="168"/>
      <c r="K2253" s="62"/>
      <c r="L2253" s="63"/>
      <c r="M2253" s="63"/>
      <c r="N2253" s="142"/>
      <c r="O2253" s="127"/>
      <c r="P2253" s="100"/>
      <c r="Q2253" s="63">
        <f t="shared" si="976"/>
        <v>0</v>
      </c>
      <c r="R2253" s="64"/>
      <c r="S2253" s="67"/>
      <c r="T2253" s="46"/>
      <c r="U2253" s="106">
        <f>IF(EXACT(O2253,Y2253),M2253,M2253*(1-'Расчет ПРЕДЗАКАЗ'!$D$10))</f>
        <v>0</v>
      </c>
      <c r="V2253" s="106">
        <f t="shared" si="977"/>
        <v>0</v>
      </c>
      <c r="W2253" s="106" t="e">
        <f>IF(EXACT(O2253,Y2253),M2253,M2253*(1-#REF!))</f>
        <v>#REF!</v>
      </c>
      <c r="X2253" s="106" t="e">
        <f t="shared" si="978"/>
        <v>#REF!</v>
      </c>
      <c r="Y2253" s="107" t="s">
        <v>72</v>
      </c>
      <c r="Z2253" s="103">
        <f t="shared" si="974"/>
        <v>0</v>
      </c>
      <c r="AA2253" s="103">
        <f t="shared" si="975"/>
        <v>0</v>
      </c>
      <c r="AB2253" s="128" t="str">
        <f t="shared" si="979"/>
        <v/>
      </c>
      <c r="AC2253" s="128" t="e">
        <f t="shared" si="980"/>
        <v>#REF!</v>
      </c>
    </row>
    <row r="2254" spans="1:29" ht="50.1" customHeight="1">
      <c r="A2254" s="171"/>
      <c r="B2254" s="171"/>
      <c r="C2254" s="174"/>
      <c r="D2254" s="174"/>
      <c r="E2254" s="131"/>
      <c r="F2254" s="177"/>
      <c r="G2254" s="180"/>
      <c r="H2254" s="163"/>
      <c r="I2254" s="165"/>
      <c r="J2254" s="168"/>
      <c r="K2254" s="62"/>
      <c r="L2254" s="63"/>
      <c r="M2254" s="63"/>
      <c r="N2254" s="142"/>
      <c r="O2254" s="127"/>
      <c r="P2254" s="100"/>
      <c r="Q2254" s="63">
        <f t="shared" si="976"/>
        <v>0</v>
      </c>
      <c r="R2254" s="64"/>
      <c r="S2254" s="67"/>
      <c r="T2254" s="46"/>
      <c r="U2254" s="106">
        <f>IF(EXACT(O2254,Y2254),M2254,M2254*(1-'Расчет ПРЕДЗАКАЗ'!$D$10))</f>
        <v>0</v>
      </c>
      <c r="V2254" s="106">
        <f t="shared" si="977"/>
        <v>0</v>
      </c>
      <c r="W2254" s="106" t="e">
        <f>IF(EXACT(O2254,Y2254),M2254,M2254*(1-#REF!))</f>
        <v>#REF!</v>
      </c>
      <c r="X2254" s="106" t="e">
        <f t="shared" si="978"/>
        <v>#REF!</v>
      </c>
      <c r="Y2254" s="107" t="s">
        <v>72</v>
      </c>
      <c r="Z2254" s="103">
        <f t="shared" si="974"/>
        <v>0</v>
      </c>
      <c r="AA2254" s="103">
        <f t="shared" si="975"/>
        <v>0</v>
      </c>
      <c r="AB2254" s="128" t="str">
        <f t="shared" si="979"/>
        <v/>
      </c>
      <c r="AC2254" s="128" t="e">
        <f t="shared" si="980"/>
        <v>#REF!</v>
      </c>
    </row>
    <row r="2255" spans="1:29" ht="50.1" customHeight="1">
      <c r="A2255" s="171"/>
      <c r="B2255" s="171"/>
      <c r="C2255" s="174"/>
      <c r="D2255" s="174"/>
      <c r="E2255" s="131"/>
      <c r="F2255" s="177"/>
      <c r="G2255" s="180"/>
      <c r="H2255" s="163"/>
      <c r="I2255" s="165"/>
      <c r="J2255" s="168"/>
      <c r="K2255" s="62"/>
      <c r="L2255" s="63"/>
      <c r="M2255" s="63"/>
      <c r="N2255" s="142"/>
      <c r="O2255" s="127"/>
      <c r="P2255" s="100"/>
      <c r="Q2255" s="63">
        <f t="shared" si="976"/>
        <v>0</v>
      </c>
      <c r="R2255" s="64"/>
      <c r="S2255" s="67"/>
      <c r="T2255" s="46"/>
      <c r="U2255" s="106">
        <f>IF(EXACT(O2255,Y2255),M2255,M2255*(1-'Расчет ПРЕДЗАКАЗ'!$D$10))</f>
        <v>0</v>
      </c>
      <c r="V2255" s="106">
        <f t="shared" si="977"/>
        <v>0</v>
      </c>
      <c r="W2255" s="106" t="e">
        <f>IF(EXACT(O2255,Y2255),M2255,M2255*(1-#REF!))</f>
        <v>#REF!</v>
      </c>
      <c r="X2255" s="106" t="e">
        <f t="shared" si="978"/>
        <v>#REF!</v>
      </c>
      <c r="Y2255" s="107" t="s">
        <v>72</v>
      </c>
      <c r="Z2255" s="103">
        <f t="shared" si="974"/>
        <v>0</v>
      </c>
      <c r="AA2255" s="103">
        <f t="shared" si="975"/>
        <v>0</v>
      </c>
      <c r="AB2255" s="128" t="str">
        <f t="shared" si="979"/>
        <v/>
      </c>
      <c r="AC2255" s="128" t="e">
        <f t="shared" si="980"/>
        <v>#REF!</v>
      </c>
    </row>
    <row r="2256" spans="1:29" ht="50.1" customHeight="1">
      <c r="A2256" s="171"/>
      <c r="B2256" s="171"/>
      <c r="C2256" s="174"/>
      <c r="D2256" s="174"/>
      <c r="E2256" s="131"/>
      <c r="F2256" s="177"/>
      <c r="G2256" s="180"/>
      <c r="H2256" s="163"/>
      <c r="I2256" s="165"/>
      <c r="J2256" s="168"/>
      <c r="K2256" s="62"/>
      <c r="L2256" s="63"/>
      <c r="M2256" s="63"/>
      <c r="N2256" s="142"/>
      <c r="O2256" s="127"/>
      <c r="P2256" s="100"/>
      <c r="Q2256" s="63">
        <f t="shared" si="976"/>
        <v>0</v>
      </c>
      <c r="R2256" s="64"/>
      <c r="S2256" s="67"/>
      <c r="T2256" s="46"/>
      <c r="U2256" s="106">
        <f>IF(EXACT(O2256,Y2256),M2256,M2256*(1-'Расчет ПРЕДЗАКАЗ'!$D$10))</f>
        <v>0</v>
      </c>
      <c r="V2256" s="106">
        <f t="shared" si="977"/>
        <v>0</v>
      </c>
      <c r="W2256" s="106" t="e">
        <f>IF(EXACT(O2256,Y2256),M2256,M2256*(1-#REF!))</f>
        <v>#REF!</v>
      </c>
      <c r="X2256" s="106" t="e">
        <f t="shared" si="978"/>
        <v>#REF!</v>
      </c>
      <c r="Y2256" s="107" t="s">
        <v>72</v>
      </c>
      <c r="Z2256" s="103">
        <f t="shared" si="974"/>
        <v>0</v>
      </c>
      <c r="AA2256" s="103">
        <f t="shared" si="975"/>
        <v>0</v>
      </c>
      <c r="AB2256" s="128" t="str">
        <f t="shared" si="979"/>
        <v/>
      </c>
      <c r="AC2256" s="128" t="e">
        <f t="shared" si="980"/>
        <v>#REF!</v>
      </c>
    </row>
    <row r="2257" spans="1:29" ht="50.1" customHeight="1">
      <c r="A2257" s="171"/>
      <c r="B2257" s="171"/>
      <c r="C2257" s="174"/>
      <c r="D2257" s="174"/>
      <c r="E2257" s="131"/>
      <c r="F2257" s="177"/>
      <c r="G2257" s="180"/>
      <c r="H2257" s="163"/>
      <c r="I2257" s="165"/>
      <c r="J2257" s="168"/>
      <c r="K2257" s="62"/>
      <c r="L2257" s="63"/>
      <c r="M2257" s="63"/>
      <c r="N2257" s="65"/>
      <c r="O2257" s="127"/>
      <c r="P2257" s="100"/>
      <c r="Q2257" s="63">
        <f t="shared" si="976"/>
        <v>0</v>
      </c>
      <c r="R2257" s="65"/>
      <c r="S2257" s="67"/>
      <c r="T2257" s="40"/>
      <c r="U2257" s="106">
        <f>IF(EXACT(O2257,Y2257),M2257,M2257*(1-'Расчет ПРЕДЗАКАЗ'!$D$10))</f>
        <v>0</v>
      </c>
      <c r="V2257" s="106">
        <f t="shared" si="977"/>
        <v>0</v>
      </c>
      <c r="W2257" s="106" t="e">
        <f>IF(EXACT(O2257,Y2257),M2257,M2257*(1-#REF!))</f>
        <v>#REF!</v>
      </c>
      <c r="X2257" s="106" t="e">
        <f t="shared" si="978"/>
        <v>#REF!</v>
      </c>
      <c r="Y2257" s="107" t="s">
        <v>72</v>
      </c>
      <c r="Z2257" s="103">
        <f t="shared" si="974"/>
        <v>0</v>
      </c>
      <c r="AA2257" s="103">
        <f t="shared" si="975"/>
        <v>0</v>
      </c>
      <c r="AB2257" s="128" t="str">
        <f t="shared" si="979"/>
        <v/>
      </c>
      <c r="AC2257" s="128" t="e">
        <f t="shared" si="980"/>
        <v>#REF!</v>
      </c>
    </row>
    <row r="2258" spans="1:29" ht="50.1" customHeight="1">
      <c r="A2258" s="171"/>
      <c r="B2258" s="171"/>
      <c r="C2258" s="174"/>
      <c r="D2258" s="174"/>
      <c r="E2258" s="131"/>
      <c r="F2258" s="177"/>
      <c r="G2258" s="180"/>
      <c r="H2258" s="163"/>
      <c r="I2258" s="165"/>
      <c r="J2258" s="168"/>
      <c r="K2258" s="62"/>
      <c r="L2258" s="63"/>
      <c r="M2258" s="63"/>
      <c r="N2258" s="65"/>
      <c r="O2258" s="127"/>
      <c r="P2258" s="100"/>
      <c r="Q2258" s="63">
        <f t="shared" si="976"/>
        <v>0</v>
      </c>
      <c r="R2258" s="65"/>
      <c r="S2258" s="67"/>
      <c r="T2258" s="40"/>
      <c r="U2258" s="106">
        <f>IF(EXACT(O2258,Y2258),M2258,M2258*(1-'Расчет ПРЕДЗАКАЗ'!$D$10))</f>
        <v>0</v>
      </c>
      <c r="V2258" s="106">
        <f t="shared" si="977"/>
        <v>0</v>
      </c>
      <c r="W2258" s="106" t="e">
        <f>IF(EXACT(O2258,Y2258),M2258,M2258*(1-#REF!))</f>
        <v>#REF!</v>
      </c>
      <c r="X2258" s="106" t="e">
        <f t="shared" si="978"/>
        <v>#REF!</v>
      </c>
      <c r="Y2258" s="107" t="s">
        <v>72</v>
      </c>
      <c r="Z2258" s="103">
        <f t="shared" si="974"/>
        <v>0</v>
      </c>
      <c r="AA2258" s="103">
        <f t="shared" si="975"/>
        <v>0</v>
      </c>
      <c r="AB2258" s="128" t="str">
        <f t="shared" si="979"/>
        <v/>
      </c>
      <c r="AC2258" s="128" t="e">
        <f t="shared" si="980"/>
        <v>#REF!</v>
      </c>
    </row>
    <row r="2259" spans="1:29" ht="50.1" customHeight="1">
      <c r="A2259" s="171"/>
      <c r="B2259" s="171"/>
      <c r="C2259" s="174"/>
      <c r="D2259" s="174"/>
      <c r="E2259" s="131"/>
      <c r="F2259" s="177"/>
      <c r="G2259" s="180"/>
      <c r="H2259" s="163"/>
      <c r="I2259" s="165"/>
      <c r="J2259" s="168"/>
      <c r="K2259" s="62"/>
      <c r="L2259" s="63"/>
      <c r="M2259" s="63"/>
      <c r="N2259" s="65"/>
      <c r="O2259" s="127"/>
      <c r="P2259" s="100"/>
      <c r="Q2259" s="63">
        <f t="shared" si="976"/>
        <v>0</v>
      </c>
      <c r="R2259" s="65"/>
      <c r="S2259" s="67"/>
      <c r="T2259" s="40"/>
      <c r="U2259" s="106">
        <f>IF(EXACT(O2259,Y2259),M2259,M2259*(1-'Расчет ПРЕДЗАКАЗ'!$D$10))</f>
        <v>0</v>
      </c>
      <c r="V2259" s="106">
        <f t="shared" si="977"/>
        <v>0</v>
      </c>
      <c r="W2259" s="106" t="e">
        <f>IF(EXACT(O2259,Y2259),M2259,M2259*(1-#REF!))</f>
        <v>#REF!</v>
      </c>
      <c r="X2259" s="106" t="e">
        <f t="shared" si="978"/>
        <v>#REF!</v>
      </c>
      <c r="Y2259" s="107" t="s">
        <v>72</v>
      </c>
      <c r="Z2259" s="103">
        <f t="shared" si="974"/>
        <v>0</v>
      </c>
      <c r="AA2259" s="103">
        <f t="shared" si="975"/>
        <v>0</v>
      </c>
      <c r="AB2259" s="128" t="str">
        <f t="shared" si="979"/>
        <v/>
      </c>
      <c r="AC2259" s="128" t="e">
        <f t="shared" si="980"/>
        <v>#REF!</v>
      </c>
    </row>
    <row r="2260" spans="1:29" ht="50.1" customHeight="1">
      <c r="A2260" s="171"/>
      <c r="B2260" s="171"/>
      <c r="C2260" s="174"/>
      <c r="D2260" s="174"/>
      <c r="E2260" s="131"/>
      <c r="F2260" s="177"/>
      <c r="G2260" s="180"/>
      <c r="H2260" s="163"/>
      <c r="I2260" s="165"/>
      <c r="J2260" s="168"/>
      <c r="K2260" s="62"/>
      <c r="L2260" s="63"/>
      <c r="M2260" s="63"/>
      <c r="N2260" s="65"/>
      <c r="O2260" s="127"/>
      <c r="P2260" s="100"/>
      <c r="Q2260" s="63">
        <f t="shared" si="976"/>
        <v>0</v>
      </c>
      <c r="R2260" s="65"/>
      <c r="S2260" s="67"/>
      <c r="T2260" s="40"/>
      <c r="U2260" s="106">
        <f>IF(EXACT(O2260,Y2260),M2260,M2260*(1-'Расчет ПРЕДЗАКАЗ'!$D$10))</f>
        <v>0</v>
      </c>
      <c r="V2260" s="106">
        <f t="shared" si="977"/>
        <v>0</v>
      </c>
      <c r="W2260" s="106" t="e">
        <f>IF(EXACT(O2260,Y2260),M2260,M2260*(1-#REF!))</f>
        <v>#REF!</v>
      </c>
      <c r="X2260" s="106" t="e">
        <f t="shared" si="978"/>
        <v>#REF!</v>
      </c>
      <c r="Y2260" s="107" t="s">
        <v>72</v>
      </c>
      <c r="Z2260" s="103">
        <f t="shared" si="974"/>
        <v>0</v>
      </c>
      <c r="AA2260" s="103">
        <f t="shared" si="975"/>
        <v>0</v>
      </c>
      <c r="AB2260" s="128" t="str">
        <f t="shared" si="979"/>
        <v/>
      </c>
      <c r="AC2260" s="128" t="e">
        <f t="shared" si="980"/>
        <v>#REF!</v>
      </c>
    </row>
    <row r="2261" spans="1:29" ht="50.1" customHeight="1">
      <c r="A2261" s="171"/>
      <c r="B2261" s="171"/>
      <c r="C2261" s="174"/>
      <c r="D2261" s="174"/>
      <c r="E2261" s="131"/>
      <c r="F2261" s="177"/>
      <c r="G2261" s="180"/>
      <c r="H2261" s="163"/>
      <c r="I2261" s="165"/>
      <c r="J2261" s="168"/>
      <c r="K2261" s="62"/>
      <c r="L2261" s="63"/>
      <c r="M2261" s="63"/>
      <c r="N2261" s="65"/>
      <c r="O2261" s="127"/>
      <c r="P2261" s="100"/>
      <c r="Q2261" s="63">
        <f t="shared" si="976"/>
        <v>0</v>
      </c>
      <c r="R2261" s="65"/>
      <c r="S2261" s="67"/>
      <c r="T2261" s="40"/>
      <c r="U2261" s="106">
        <f>IF(EXACT(O2261,Y2261),M2261,M2261*(1-'Расчет ПРЕДЗАКАЗ'!$D$10))</f>
        <v>0</v>
      </c>
      <c r="V2261" s="106">
        <f t="shared" si="977"/>
        <v>0</v>
      </c>
      <c r="W2261" s="106" t="e">
        <f>IF(EXACT(O2261,Y2261),M2261,M2261*(1-#REF!))</f>
        <v>#REF!</v>
      </c>
      <c r="X2261" s="106" t="e">
        <f t="shared" si="978"/>
        <v>#REF!</v>
      </c>
      <c r="Y2261" s="107" t="s">
        <v>72</v>
      </c>
      <c r="Z2261" s="103">
        <f t="shared" si="974"/>
        <v>0</v>
      </c>
      <c r="AA2261" s="103">
        <f t="shared" si="975"/>
        <v>0</v>
      </c>
      <c r="AB2261" s="128" t="str">
        <f t="shared" si="979"/>
        <v/>
      </c>
      <c r="AC2261" s="128" t="e">
        <f t="shared" si="980"/>
        <v>#REF!</v>
      </c>
    </row>
    <row r="2262" spans="1:29" ht="50.1" customHeight="1">
      <c r="A2262" s="172"/>
      <c r="B2262" s="172"/>
      <c r="C2262" s="175"/>
      <c r="D2262" s="175"/>
      <c r="E2262" s="132"/>
      <c r="F2262" s="178"/>
      <c r="G2262" s="181"/>
      <c r="H2262" s="164"/>
      <c r="I2262" s="166"/>
      <c r="J2262" s="169"/>
      <c r="K2262" s="62"/>
      <c r="L2262" s="63"/>
      <c r="M2262" s="63"/>
      <c r="N2262" s="65"/>
      <c r="O2262" s="127"/>
      <c r="P2262" s="100"/>
      <c r="Q2262" s="63">
        <f t="shared" si="976"/>
        <v>0</v>
      </c>
      <c r="R2262" s="65"/>
      <c r="S2262" s="64"/>
      <c r="T2262" s="40"/>
      <c r="U2262" s="106">
        <f>IF(EXACT(O2262,Y2262),M2262,M2262*(1-'Расчет ПРЕДЗАКАЗ'!$D$10))</f>
        <v>0</v>
      </c>
      <c r="V2262" s="106">
        <f t="shared" si="977"/>
        <v>0</v>
      </c>
      <c r="W2262" s="106" t="e">
        <f>IF(EXACT(O2262,Y2262),M2262,M2262*(1-#REF!))</f>
        <v>#REF!</v>
      </c>
      <c r="X2262" s="106" t="e">
        <f t="shared" si="978"/>
        <v>#REF!</v>
      </c>
      <c r="Y2262" s="107" t="s">
        <v>72</v>
      </c>
      <c r="Z2262" s="103">
        <f t="shared" si="974"/>
        <v>0</v>
      </c>
      <c r="AA2262" s="103">
        <f t="shared" si="975"/>
        <v>0</v>
      </c>
      <c r="AB2262" s="128" t="str">
        <f t="shared" si="979"/>
        <v/>
      </c>
      <c r="AC2262" s="128" t="e">
        <f t="shared" si="980"/>
        <v>#REF!</v>
      </c>
    </row>
    <row r="2263" spans="1:29" ht="11.25" customHeight="1" thickBot="1"/>
    <row r="2264" spans="1:29" ht="50.1" customHeight="1">
      <c r="A2264" s="170">
        <v>646</v>
      </c>
      <c r="B2264" s="170" t="s">
        <v>4959</v>
      </c>
      <c r="C2264" s="173" t="s">
        <v>4967</v>
      </c>
      <c r="D2264" s="173" t="s">
        <v>77</v>
      </c>
      <c r="E2264" s="131"/>
      <c r="F2264" s="196" t="s">
        <v>1204</v>
      </c>
      <c r="G2264" s="179" t="s">
        <v>4595</v>
      </c>
      <c r="H2264" s="162" t="s">
        <v>4948</v>
      </c>
      <c r="I2264" s="195" t="s">
        <v>4961</v>
      </c>
      <c r="J2264" s="167" t="s">
        <v>19</v>
      </c>
      <c r="K2264" s="62" t="s">
        <v>587</v>
      </c>
      <c r="L2264" s="63">
        <v>690</v>
      </c>
      <c r="M2264" s="63">
        <v>430</v>
      </c>
      <c r="N2264" s="142" t="s">
        <v>4968</v>
      </c>
      <c r="O2264" s="127" t="s">
        <v>72</v>
      </c>
      <c r="P2264" s="100"/>
      <c r="Q2264" s="63">
        <f>P2264*M2264</f>
        <v>0</v>
      </c>
      <c r="R2264" s="64"/>
      <c r="S2264" s="67">
        <v>48</v>
      </c>
      <c r="T2264" s="61"/>
      <c r="U2264" s="106">
        <f>IF(EXACT(O2264,Y2264),M2264,M2264*(1-'Расчет ПРЕДЗАКАЗ'!$D$10))</f>
        <v>430</v>
      </c>
      <c r="V2264" s="106">
        <f>P2264*U2264</f>
        <v>0</v>
      </c>
      <c r="W2264" s="106">
        <f>IF(EXACT(O2264,Y2264),M2264,M2264*(1-#REF!))</f>
        <v>430</v>
      </c>
      <c r="X2264" s="106">
        <f>P2264*W2264</f>
        <v>0</v>
      </c>
      <c r="Y2264" s="107" t="s">
        <v>72</v>
      </c>
      <c r="Z2264" s="103">
        <f t="shared" ref="Z2264:Z2278" si="981">IF(EXACT(O2264,Y2264),Q2264,0)</f>
        <v>0</v>
      </c>
      <c r="AA2264" s="103">
        <f t="shared" ref="AA2264:AA2278" si="982">IF(Z2264=0,Q2264,0)</f>
        <v>0</v>
      </c>
      <c r="AB2264" s="128">
        <f>IF(U2264=0,"",L2264/U2264-1)</f>
        <v>0.60465116279069764</v>
      </c>
      <c r="AC2264" s="128">
        <f>IF(W2264=0,"",L2264/W2264-1)</f>
        <v>0.60465116279069764</v>
      </c>
    </row>
    <row r="2265" spans="1:29" ht="50.1" customHeight="1">
      <c r="A2265" s="171"/>
      <c r="B2265" s="171"/>
      <c r="C2265" s="174"/>
      <c r="D2265" s="174"/>
      <c r="E2265" s="131"/>
      <c r="F2265" s="177"/>
      <c r="G2265" s="180"/>
      <c r="H2265" s="163"/>
      <c r="I2265" s="165"/>
      <c r="J2265" s="168"/>
      <c r="K2265" s="62"/>
      <c r="L2265" s="63"/>
      <c r="M2265" s="63"/>
      <c r="N2265" s="142"/>
      <c r="O2265" s="127"/>
      <c r="P2265" s="100"/>
      <c r="Q2265" s="63">
        <f t="shared" ref="Q2265:Q2278" si="983">P2265*M2265</f>
        <v>0</v>
      </c>
      <c r="R2265" s="64"/>
      <c r="S2265" s="67"/>
      <c r="T2265" s="46"/>
      <c r="U2265" s="106">
        <f>IF(EXACT(O2265,Y2265),M2265,M2265*(1-'Расчет ПРЕДЗАКАЗ'!$D$10))</f>
        <v>0</v>
      </c>
      <c r="V2265" s="106">
        <f t="shared" ref="V2265:V2278" si="984">P2265*U2265</f>
        <v>0</v>
      </c>
      <c r="W2265" s="106" t="e">
        <f>IF(EXACT(O2265,Y2265),M2265,M2265*(1-#REF!))</f>
        <v>#REF!</v>
      </c>
      <c r="X2265" s="106" t="e">
        <f t="shared" ref="X2265:X2278" si="985">P2265*W2265</f>
        <v>#REF!</v>
      </c>
      <c r="Y2265" s="107" t="s">
        <v>72</v>
      </c>
      <c r="Z2265" s="103">
        <f t="shared" si="981"/>
        <v>0</v>
      </c>
      <c r="AA2265" s="103">
        <f t="shared" si="982"/>
        <v>0</v>
      </c>
      <c r="AB2265" s="128" t="str">
        <f t="shared" ref="AB2265:AB2278" si="986">IF(U2265=0,"",L2265/U2265-1)</f>
        <v/>
      </c>
      <c r="AC2265" s="128" t="e">
        <f t="shared" ref="AC2265:AC2278" si="987">IF(W2265=0,"",L2265/W2265-1)</f>
        <v>#REF!</v>
      </c>
    </row>
    <row r="2266" spans="1:29" ht="50.1" customHeight="1">
      <c r="A2266" s="171"/>
      <c r="B2266" s="171"/>
      <c r="C2266" s="174"/>
      <c r="D2266" s="174"/>
      <c r="E2266" s="131"/>
      <c r="F2266" s="177"/>
      <c r="G2266" s="180"/>
      <c r="H2266" s="163"/>
      <c r="I2266" s="165"/>
      <c r="J2266" s="168"/>
      <c r="K2266" s="62"/>
      <c r="L2266" s="63"/>
      <c r="M2266" s="63"/>
      <c r="N2266" s="142"/>
      <c r="O2266" s="127"/>
      <c r="P2266" s="100"/>
      <c r="Q2266" s="63">
        <f t="shared" si="983"/>
        <v>0</v>
      </c>
      <c r="R2266" s="64"/>
      <c r="S2266" s="67"/>
      <c r="T2266" s="46"/>
      <c r="U2266" s="106">
        <f>IF(EXACT(O2266,Y2266),M2266,M2266*(1-'Расчет ПРЕДЗАКАЗ'!$D$10))</f>
        <v>0</v>
      </c>
      <c r="V2266" s="106">
        <f t="shared" si="984"/>
        <v>0</v>
      </c>
      <c r="W2266" s="106" t="e">
        <f>IF(EXACT(O2266,Y2266),M2266,M2266*(1-#REF!))</f>
        <v>#REF!</v>
      </c>
      <c r="X2266" s="106" t="e">
        <f t="shared" si="985"/>
        <v>#REF!</v>
      </c>
      <c r="Y2266" s="107" t="s">
        <v>72</v>
      </c>
      <c r="Z2266" s="103">
        <f t="shared" si="981"/>
        <v>0</v>
      </c>
      <c r="AA2266" s="103">
        <f t="shared" si="982"/>
        <v>0</v>
      </c>
      <c r="AB2266" s="128" t="str">
        <f t="shared" si="986"/>
        <v/>
      </c>
      <c r="AC2266" s="128" t="e">
        <f t="shared" si="987"/>
        <v>#REF!</v>
      </c>
    </row>
    <row r="2267" spans="1:29" ht="50.1" customHeight="1">
      <c r="A2267" s="171"/>
      <c r="B2267" s="171"/>
      <c r="C2267" s="174"/>
      <c r="D2267" s="174"/>
      <c r="E2267" s="131"/>
      <c r="F2267" s="177"/>
      <c r="G2267" s="180"/>
      <c r="H2267" s="163"/>
      <c r="I2267" s="165"/>
      <c r="J2267" s="168"/>
      <c r="K2267" s="62"/>
      <c r="L2267" s="63"/>
      <c r="M2267" s="63"/>
      <c r="N2267" s="142"/>
      <c r="O2267" s="127"/>
      <c r="P2267" s="100"/>
      <c r="Q2267" s="63">
        <f t="shared" si="983"/>
        <v>0</v>
      </c>
      <c r="R2267" s="64"/>
      <c r="S2267" s="67"/>
      <c r="T2267" s="46"/>
      <c r="U2267" s="106">
        <f>IF(EXACT(O2267,Y2267),M2267,M2267*(1-'Расчет ПРЕДЗАКАЗ'!$D$10))</f>
        <v>0</v>
      </c>
      <c r="V2267" s="106">
        <f t="shared" si="984"/>
        <v>0</v>
      </c>
      <c r="W2267" s="106" t="e">
        <f>IF(EXACT(O2267,Y2267),M2267,M2267*(1-#REF!))</f>
        <v>#REF!</v>
      </c>
      <c r="X2267" s="106" t="e">
        <f t="shared" si="985"/>
        <v>#REF!</v>
      </c>
      <c r="Y2267" s="107" t="s">
        <v>72</v>
      </c>
      <c r="Z2267" s="103">
        <f t="shared" si="981"/>
        <v>0</v>
      </c>
      <c r="AA2267" s="103">
        <f t="shared" si="982"/>
        <v>0</v>
      </c>
      <c r="AB2267" s="128" t="str">
        <f t="shared" si="986"/>
        <v/>
      </c>
      <c r="AC2267" s="128" t="e">
        <f t="shared" si="987"/>
        <v>#REF!</v>
      </c>
    </row>
    <row r="2268" spans="1:29" ht="50.1" customHeight="1">
      <c r="A2268" s="171"/>
      <c r="B2268" s="171"/>
      <c r="C2268" s="174"/>
      <c r="D2268" s="174"/>
      <c r="E2268" s="131"/>
      <c r="F2268" s="177"/>
      <c r="G2268" s="180"/>
      <c r="H2268" s="163"/>
      <c r="I2268" s="165"/>
      <c r="J2268" s="168"/>
      <c r="K2268" s="62"/>
      <c r="L2268" s="63"/>
      <c r="M2268" s="63"/>
      <c r="N2268" s="142"/>
      <c r="O2268" s="127"/>
      <c r="P2268" s="100"/>
      <c r="Q2268" s="63">
        <f t="shared" si="983"/>
        <v>0</v>
      </c>
      <c r="R2268" s="64"/>
      <c r="S2268" s="67"/>
      <c r="T2268" s="46"/>
      <c r="U2268" s="106">
        <f>IF(EXACT(O2268,Y2268),M2268,M2268*(1-'Расчет ПРЕДЗАКАЗ'!$D$10))</f>
        <v>0</v>
      </c>
      <c r="V2268" s="106">
        <f t="shared" si="984"/>
        <v>0</v>
      </c>
      <c r="W2268" s="106" t="e">
        <f>IF(EXACT(O2268,Y2268),M2268,M2268*(1-#REF!))</f>
        <v>#REF!</v>
      </c>
      <c r="X2268" s="106" t="e">
        <f t="shared" si="985"/>
        <v>#REF!</v>
      </c>
      <c r="Y2268" s="107" t="s">
        <v>72</v>
      </c>
      <c r="Z2268" s="103">
        <f t="shared" si="981"/>
        <v>0</v>
      </c>
      <c r="AA2268" s="103">
        <f t="shared" si="982"/>
        <v>0</v>
      </c>
      <c r="AB2268" s="128" t="str">
        <f t="shared" si="986"/>
        <v/>
      </c>
      <c r="AC2268" s="128" t="e">
        <f t="shared" si="987"/>
        <v>#REF!</v>
      </c>
    </row>
    <row r="2269" spans="1:29" ht="50.1" customHeight="1">
      <c r="A2269" s="171"/>
      <c r="B2269" s="171"/>
      <c r="C2269" s="174"/>
      <c r="D2269" s="174"/>
      <c r="E2269" s="131"/>
      <c r="F2269" s="177"/>
      <c r="G2269" s="180"/>
      <c r="H2269" s="163"/>
      <c r="I2269" s="165"/>
      <c r="J2269" s="168"/>
      <c r="K2269" s="62"/>
      <c r="L2269" s="63"/>
      <c r="M2269" s="63"/>
      <c r="N2269" s="142"/>
      <c r="O2269" s="127"/>
      <c r="P2269" s="100"/>
      <c r="Q2269" s="63">
        <f t="shared" si="983"/>
        <v>0</v>
      </c>
      <c r="R2269" s="64"/>
      <c r="S2269" s="67"/>
      <c r="T2269" s="46"/>
      <c r="U2269" s="106">
        <f>IF(EXACT(O2269,Y2269),M2269,M2269*(1-'Расчет ПРЕДЗАКАЗ'!$D$10))</f>
        <v>0</v>
      </c>
      <c r="V2269" s="106">
        <f t="shared" si="984"/>
        <v>0</v>
      </c>
      <c r="W2269" s="106" t="e">
        <f>IF(EXACT(O2269,Y2269),M2269,M2269*(1-#REF!))</f>
        <v>#REF!</v>
      </c>
      <c r="X2269" s="106" t="e">
        <f t="shared" si="985"/>
        <v>#REF!</v>
      </c>
      <c r="Y2269" s="107" t="s">
        <v>72</v>
      </c>
      <c r="Z2269" s="103">
        <f t="shared" si="981"/>
        <v>0</v>
      </c>
      <c r="AA2269" s="103">
        <f t="shared" si="982"/>
        <v>0</v>
      </c>
      <c r="AB2269" s="128" t="str">
        <f t="shared" si="986"/>
        <v/>
      </c>
      <c r="AC2269" s="128" t="e">
        <f t="shared" si="987"/>
        <v>#REF!</v>
      </c>
    </row>
    <row r="2270" spans="1:29" ht="50.1" customHeight="1">
      <c r="A2270" s="171"/>
      <c r="B2270" s="171"/>
      <c r="C2270" s="174"/>
      <c r="D2270" s="174"/>
      <c r="E2270" s="131"/>
      <c r="F2270" s="177"/>
      <c r="G2270" s="180"/>
      <c r="H2270" s="163"/>
      <c r="I2270" s="165"/>
      <c r="J2270" s="168"/>
      <c r="K2270" s="62"/>
      <c r="L2270" s="63"/>
      <c r="M2270" s="63"/>
      <c r="N2270" s="142"/>
      <c r="O2270" s="127"/>
      <c r="P2270" s="100"/>
      <c r="Q2270" s="63">
        <f t="shared" si="983"/>
        <v>0</v>
      </c>
      <c r="R2270" s="64"/>
      <c r="S2270" s="67"/>
      <c r="T2270" s="46"/>
      <c r="U2270" s="106">
        <f>IF(EXACT(O2270,Y2270),M2270,M2270*(1-'Расчет ПРЕДЗАКАЗ'!$D$10))</f>
        <v>0</v>
      </c>
      <c r="V2270" s="106">
        <f t="shared" si="984"/>
        <v>0</v>
      </c>
      <c r="W2270" s="106" t="e">
        <f>IF(EXACT(O2270,Y2270),M2270,M2270*(1-#REF!))</f>
        <v>#REF!</v>
      </c>
      <c r="X2270" s="106" t="e">
        <f t="shared" si="985"/>
        <v>#REF!</v>
      </c>
      <c r="Y2270" s="107" t="s">
        <v>72</v>
      </c>
      <c r="Z2270" s="103">
        <f t="shared" si="981"/>
        <v>0</v>
      </c>
      <c r="AA2270" s="103">
        <f t="shared" si="982"/>
        <v>0</v>
      </c>
      <c r="AB2270" s="128" t="str">
        <f t="shared" si="986"/>
        <v/>
      </c>
      <c r="AC2270" s="128" t="e">
        <f t="shared" si="987"/>
        <v>#REF!</v>
      </c>
    </row>
    <row r="2271" spans="1:29" ht="50.1" customHeight="1">
      <c r="A2271" s="171"/>
      <c r="B2271" s="171"/>
      <c r="C2271" s="174"/>
      <c r="D2271" s="174"/>
      <c r="E2271" s="131"/>
      <c r="F2271" s="177"/>
      <c r="G2271" s="180"/>
      <c r="H2271" s="163"/>
      <c r="I2271" s="165"/>
      <c r="J2271" s="168"/>
      <c r="K2271" s="62"/>
      <c r="L2271" s="63"/>
      <c r="M2271" s="63"/>
      <c r="N2271" s="142"/>
      <c r="O2271" s="127"/>
      <c r="P2271" s="100"/>
      <c r="Q2271" s="63">
        <f t="shared" si="983"/>
        <v>0</v>
      </c>
      <c r="R2271" s="64"/>
      <c r="S2271" s="67"/>
      <c r="T2271" s="46"/>
      <c r="U2271" s="106">
        <f>IF(EXACT(O2271,Y2271),M2271,M2271*(1-'Расчет ПРЕДЗАКАЗ'!$D$10))</f>
        <v>0</v>
      </c>
      <c r="V2271" s="106">
        <f t="shared" si="984"/>
        <v>0</v>
      </c>
      <c r="W2271" s="106" t="e">
        <f>IF(EXACT(O2271,Y2271),M2271,M2271*(1-#REF!))</f>
        <v>#REF!</v>
      </c>
      <c r="X2271" s="106" t="e">
        <f t="shared" si="985"/>
        <v>#REF!</v>
      </c>
      <c r="Y2271" s="107" t="s">
        <v>72</v>
      </c>
      <c r="Z2271" s="103">
        <f t="shared" si="981"/>
        <v>0</v>
      </c>
      <c r="AA2271" s="103">
        <f t="shared" si="982"/>
        <v>0</v>
      </c>
      <c r="AB2271" s="128" t="str">
        <f t="shared" si="986"/>
        <v/>
      </c>
      <c r="AC2271" s="128" t="e">
        <f t="shared" si="987"/>
        <v>#REF!</v>
      </c>
    </row>
    <row r="2272" spans="1:29" ht="50.1" customHeight="1">
      <c r="A2272" s="171"/>
      <c r="B2272" s="171"/>
      <c r="C2272" s="174"/>
      <c r="D2272" s="174"/>
      <c r="E2272" s="131"/>
      <c r="F2272" s="177"/>
      <c r="G2272" s="180"/>
      <c r="H2272" s="163"/>
      <c r="I2272" s="165"/>
      <c r="J2272" s="168"/>
      <c r="K2272" s="62"/>
      <c r="L2272" s="63"/>
      <c r="M2272" s="63"/>
      <c r="N2272" s="142"/>
      <c r="O2272" s="127"/>
      <c r="P2272" s="100"/>
      <c r="Q2272" s="63">
        <f t="shared" si="983"/>
        <v>0</v>
      </c>
      <c r="R2272" s="64"/>
      <c r="S2272" s="67"/>
      <c r="T2272" s="46"/>
      <c r="U2272" s="106">
        <f>IF(EXACT(O2272,Y2272),M2272,M2272*(1-'Расчет ПРЕДЗАКАЗ'!$D$10))</f>
        <v>0</v>
      </c>
      <c r="V2272" s="106">
        <f t="shared" si="984"/>
        <v>0</v>
      </c>
      <c r="W2272" s="106" t="e">
        <f>IF(EXACT(O2272,Y2272),M2272,M2272*(1-#REF!))</f>
        <v>#REF!</v>
      </c>
      <c r="X2272" s="106" t="e">
        <f t="shared" si="985"/>
        <v>#REF!</v>
      </c>
      <c r="Y2272" s="107" t="s">
        <v>72</v>
      </c>
      <c r="Z2272" s="103">
        <f t="shared" si="981"/>
        <v>0</v>
      </c>
      <c r="AA2272" s="103">
        <f t="shared" si="982"/>
        <v>0</v>
      </c>
      <c r="AB2272" s="128" t="str">
        <f t="shared" si="986"/>
        <v/>
      </c>
      <c r="AC2272" s="128" t="e">
        <f t="shared" si="987"/>
        <v>#REF!</v>
      </c>
    </row>
    <row r="2273" spans="1:29" ht="50.1" customHeight="1">
      <c r="A2273" s="171"/>
      <c r="B2273" s="171"/>
      <c r="C2273" s="174"/>
      <c r="D2273" s="174"/>
      <c r="E2273" s="131"/>
      <c r="F2273" s="177"/>
      <c r="G2273" s="180"/>
      <c r="H2273" s="163"/>
      <c r="I2273" s="165"/>
      <c r="J2273" s="168"/>
      <c r="K2273" s="62"/>
      <c r="L2273" s="63"/>
      <c r="M2273" s="63"/>
      <c r="N2273" s="65"/>
      <c r="O2273" s="127"/>
      <c r="P2273" s="100"/>
      <c r="Q2273" s="63">
        <f t="shared" si="983"/>
        <v>0</v>
      </c>
      <c r="R2273" s="65"/>
      <c r="S2273" s="67"/>
      <c r="T2273" s="40"/>
      <c r="U2273" s="106">
        <f>IF(EXACT(O2273,Y2273),M2273,M2273*(1-'Расчет ПРЕДЗАКАЗ'!$D$10))</f>
        <v>0</v>
      </c>
      <c r="V2273" s="106">
        <f t="shared" si="984"/>
        <v>0</v>
      </c>
      <c r="W2273" s="106" t="e">
        <f>IF(EXACT(O2273,Y2273),M2273,M2273*(1-#REF!))</f>
        <v>#REF!</v>
      </c>
      <c r="X2273" s="106" t="e">
        <f t="shared" si="985"/>
        <v>#REF!</v>
      </c>
      <c r="Y2273" s="107" t="s">
        <v>72</v>
      </c>
      <c r="Z2273" s="103">
        <f t="shared" si="981"/>
        <v>0</v>
      </c>
      <c r="AA2273" s="103">
        <f t="shared" si="982"/>
        <v>0</v>
      </c>
      <c r="AB2273" s="128" t="str">
        <f t="shared" si="986"/>
        <v/>
      </c>
      <c r="AC2273" s="128" t="e">
        <f t="shared" si="987"/>
        <v>#REF!</v>
      </c>
    </row>
    <row r="2274" spans="1:29" ht="50.1" customHeight="1">
      <c r="A2274" s="171"/>
      <c r="B2274" s="171"/>
      <c r="C2274" s="174"/>
      <c r="D2274" s="174"/>
      <c r="E2274" s="131"/>
      <c r="F2274" s="177"/>
      <c r="G2274" s="180"/>
      <c r="H2274" s="163"/>
      <c r="I2274" s="165"/>
      <c r="J2274" s="168"/>
      <c r="K2274" s="62"/>
      <c r="L2274" s="63"/>
      <c r="M2274" s="63"/>
      <c r="N2274" s="65"/>
      <c r="O2274" s="127"/>
      <c r="P2274" s="100"/>
      <c r="Q2274" s="63">
        <f t="shared" si="983"/>
        <v>0</v>
      </c>
      <c r="R2274" s="65"/>
      <c r="S2274" s="67"/>
      <c r="T2274" s="40"/>
      <c r="U2274" s="106">
        <f>IF(EXACT(O2274,Y2274),M2274,M2274*(1-'Расчет ПРЕДЗАКАЗ'!$D$10))</f>
        <v>0</v>
      </c>
      <c r="V2274" s="106">
        <f t="shared" si="984"/>
        <v>0</v>
      </c>
      <c r="W2274" s="106" t="e">
        <f>IF(EXACT(O2274,Y2274),M2274,M2274*(1-#REF!))</f>
        <v>#REF!</v>
      </c>
      <c r="X2274" s="106" t="e">
        <f t="shared" si="985"/>
        <v>#REF!</v>
      </c>
      <c r="Y2274" s="107" t="s">
        <v>72</v>
      </c>
      <c r="Z2274" s="103">
        <f t="shared" si="981"/>
        <v>0</v>
      </c>
      <c r="AA2274" s="103">
        <f t="shared" si="982"/>
        <v>0</v>
      </c>
      <c r="AB2274" s="128" t="str">
        <f t="shared" si="986"/>
        <v/>
      </c>
      <c r="AC2274" s="128" t="e">
        <f t="shared" si="987"/>
        <v>#REF!</v>
      </c>
    </row>
    <row r="2275" spans="1:29" ht="50.1" customHeight="1">
      <c r="A2275" s="171"/>
      <c r="B2275" s="171"/>
      <c r="C2275" s="174"/>
      <c r="D2275" s="174"/>
      <c r="E2275" s="131"/>
      <c r="F2275" s="177"/>
      <c r="G2275" s="180"/>
      <c r="H2275" s="163"/>
      <c r="I2275" s="165"/>
      <c r="J2275" s="168"/>
      <c r="K2275" s="62"/>
      <c r="L2275" s="63"/>
      <c r="M2275" s="63"/>
      <c r="N2275" s="65"/>
      <c r="O2275" s="127"/>
      <c r="P2275" s="100"/>
      <c r="Q2275" s="63">
        <f t="shared" si="983"/>
        <v>0</v>
      </c>
      <c r="R2275" s="65"/>
      <c r="S2275" s="67"/>
      <c r="T2275" s="40"/>
      <c r="U2275" s="106">
        <f>IF(EXACT(O2275,Y2275),M2275,M2275*(1-'Расчет ПРЕДЗАКАЗ'!$D$10))</f>
        <v>0</v>
      </c>
      <c r="V2275" s="106">
        <f t="shared" si="984"/>
        <v>0</v>
      </c>
      <c r="W2275" s="106" t="e">
        <f>IF(EXACT(O2275,Y2275),M2275,M2275*(1-#REF!))</f>
        <v>#REF!</v>
      </c>
      <c r="X2275" s="106" t="e">
        <f t="shared" si="985"/>
        <v>#REF!</v>
      </c>
      <c r="Y2275" s="107" t="s">
        <v>72</v>
      </c>
      <c r="Z2275" s="103">
        <f t="shared" si="981"/>
        <v>0</v>
      </c>
      <c r="AA2275" s="103">
        <f t="shared" si="982"/>
        <v>0</v>
      </c>
      <c r="AB2275" s="128" t="str">
        <f t="shared" si="986"/>
        <v/>
      </c>
      <c r="AC2275" s="128" t="e">
        <f t="shared" si="987"/>
        <v>#REF!</v>
      </c>
    </row>
    <row r="2276" spans="1:29" ht="50.1" customHeight="1">
      <c r="A2276" s="171"/>
      <c r="B2276" s="171"/>
      <c r="C2276" s="174"/>
      <c r="D2276" s="174"/>
      <c r="E2276" s="131"/>
      <c r="F2276" s="177"/>
      <c r="G2276" s="180"/>
      <c r="H2276" s="163"/>
      <c r="I2276" s="165"/>
      <c r="J2276" s="168"/>
      <c r="K2276" s="62"/>
      <c r="L2276" s="63"/>
      <c r="M2276" s="63"/>
      <c r="N2276" s="65"/>
      <c r="O2276" s="127"/>
      <c r="P2276" s="100"/>
      <c r="Q2276" s="63">
        <f t="shared" si="983"/>
        <v>0</v>
      </c>
      <c r="R2276" s="65"/>
      <c r="S2276" s="67"/>
      <c r="T2276" s="40"/>
      <c r="U2276" s="106">
        <f>IF(EXACT(O2276,Y2276),M2276,M2276*(1-'Расчет ПРЕДЗАКАЗ'!$D$10))</f>
        <v>0</v>
      </c>
      <c r="V2276" s="106">
        <f t="shared" si="984"/>
        <v>0</v>
      </c>
      <c r="W2276" s="106" t="e">
        <f>IF(EXACT(O2276,Y2276),M2276,M2276*(1-#REF!))</f>
        <v>#REF!</v>
      </c>
      <c r="X2276" s="106" t="e">
        <f t="shared" si="985"/>
        <v>#REF!</v>
      </c>
      <c r="Y2276" s="107" t="s">
        <v>72</v>
      </c>
      <c r="Z2276" s="103">
        <f t="shared" si="981"/>
        <v>0</v>
      </c>
      <c r="AA2276" s="103">
        <f t="shared" si="982"/>
        <v>0</v>
      </c>
      <c r="AB2276" s="128" t="str">
        <f t="shared" si="986"/>
        <v/>
      </c>
      <c r="AC2276" s="128" t="e">
        <f t="shared" si="987"/>
        <v>#REF!</v>
      </c>
    </row>
    <row r="2277" spans="1:29" ht="50.1" customHeight="1">
      <c r="A2277" s="171"/>
      <c r="B2277" s="171"/>
      <c r="C2277" s="174"/>
      <c r="D2277" s="174"/>
      <c r="E2277" s="131"/>
      <c r="F2277" s="177"/>
      <c r="G2277" s="180"/>
      <c r="H2277" s="163"/>
      <c r="I2277" s="165"/>
      <c r="J2277" s="168"/>
      <c r="K2277" s="62"/>
      <c r="L2277" s="63"/>
      <c r="M2277" s="63"/>
      <c r="N2277" s="65"/>
      <c r="O2277" s="127"/>
      <c r="P2277" s="100"/>
      <c r="Q2277" s="63">
        <f t="shared" si="983"/>
        <v>0</v>
      </c>
      <c r="R2277" s="65"/>
      <c r="S2277" s="67"/>
      <c r="T2277" s="40"/>
      <c r="U2277" s="106">
        <f>IF(EXACT(O2277,Y2277),M2277,M2277*(1-'Расчет ПРЕДЗАКАЗ'!$D$10))</f>
        <v>0</v>
      </c>
      <c r="V2277" s="106">
        <f t="shared" si="984"/>
        <v>0</v>
      </c>
      <c r="W2277" s="106" t="e">
        <f>IF(EXACT(O2277,Y2277),M2277,M2277*(1-#REF!))</f>
        <v>#REF!</v>
      </c>
      <c r="X2277" s="106" t="e">
        <f t="shared" si="985"/>
        <v>#REF!</v>
      </c>
      <c r="Y2277" s="107" t="s">
        <v>72</v>
      </c>
      <c r="Z2277" s="103">
        <f t="shared" si="981"/>
        <v>0</v>
      </c>
      <c r="AA2277" s="103">
        <f t="shared" si="982"/>
        <v>0</v>
      </c>
      <c r="AB2277" s="128" t="str">
        <f t="shared" si="986"/>
        <v/>
      </c>
      <c r="AC2277" s="128" t="e">
        <f t="shared" si="987"/>
        <v>#REF!</v>
      </c>
    </row>
    <row r="2278" spans="1:29" ht="50.1" customHeight="1">
      <c r="A2278" s="172"/>
      <c r="B2278" s="172"/>
      <c r="C2278" s="175"/>
      <c r="D2278" s="175"/>
      <c r="E2278" s="132"/>
      <c r="F2278" s="178"/>
      <c r="G2278" s="181"/>
      <c r="H2278" s="164"/>
      <c r="I2278" s="166"/>
      <c r="J2278" s="169"/>
      <c r="K2278" s="62"/>
      <c r="L2278" s="63"/>
      <c r="M2278" s="63"/>
      <c r="N2278" s="65"/>
      <c r="O2278" s="127"/>
      <c r="P2278" s="100"/>
      <c r="Q2278" s="63">
        <f t="shared" si="983"/>
        <v>0</v>
      </c>
      <c r="R2278" s="65"/>
      <c r="S2278" s="64"/>
      <c r="T2278" s="40"/>
      <c r="U2278" s="106">
        <f>IF(EXACT(O2278,Y2278),M2278,M2278*(1-'Расчет ПРЕДЗАКАЗ'!$D$10))</f>
        <v>0</v>
      </c>
      <c r="V2278" s="106">
        <f t="shared" si="984"/>
        <v>0</v>
      </c>
      <c r="W2278" s="106" t="e">
        <f>IF(EXACT(O2278,Y2278),M2278,M2278*(1-#REF!))</f>
        <v>#REF!</v>
      </c>
      <c r="X2278" s="106" t="e">
        <f t="shared" si="985"/>
        <v>#REF!</v>
      </c>
      <c r="Y2278" s="107" t="s">
        <v>72</v>
      </c>
      <c r="Z2278" s="103">
        <f t="shared" si="981"/>
        <v>0</v>
      </c>
      <c r="AA2278" s="103">
        <f t="shared" si="982"/>
        <v>0</v>
      </c>
      <c r="AB2278" s="128" t="str">
        <f t="shared" si="986"/>
        <v/>
      </c>
      <c r="AC2278" s="128" t="e">
        <f t="shared" si="987"/>
        <v>#REF!</v>
      </c>
    </row>
    <row r="2279" spans="1:29" ht="11.25" customHeight="1"/>
  </sheetData>
  <mergeCells count="1277">
    <mergeCell ref="F2264:F2278"/>
    <mergeCell ref="G2264:G2278"/>
    <mergeCell ref="H2264:H2278"/>
    <mergeCell ref="I2264:I2278"/>
    <mergeCell ref="J2264:J2278"/>
    <mergeCell ref="A2264:A2278"/>
    <mergeCell ref="B2264:B2278"/>
    <mergeCell ref="C2264:C2278"/>
    <mergeCell ref="D2264:D2278"/>
    <mergeCell ref="F2248:F2262"/>
    <mergeCell ref="G2248:G2262"/>
    <mergeCell ref="H2248:H2262"/>
    <mergeCell ref="I2248:I2262"/>
    <mergeCell ref="J2248:J2262"/>
    <mergeCell ref="A2248:A2262"/>
    <mergeCell ref="B2248:B2262"/>
    <mergeCell ref="C2248:C2262"/>
    <mergeCell ref="D2248:D2262"/>
    <mergeCell ref="F2232:F2246"/>
    <mergeCell ref="G2232:G2246"/>
    <mergeCell ref="H2232:H2246"/>
    <mergeCell ref="I2232:I2246"/>
    <mergeCell ref="J2232:J2246"/>
    <mergeCell ref="A2232:A2246"/>
    <mergeCell ref="B2232:B2246"/>
    <mergeCell ref="C2232:C2246"/>
    <mergeCell ref="D2232:D2246"/>
    <mergeCell ref="F2216:F2230"/>
    <mergeCell ref="G2216:G2230"/>
    <mergeCell ref="H2216:H2230"/>
    <mergeCell ref="I2216:I2230"/>
    <mergeCell ref="J2216:J2230"/>
    <mergeCell ref="A2216:A2230"/>
    <mergeCell ref="B2216:B2230"/>
    <mergeCell ref="C2216:C2230"/>
    <mergeCell ref="D2216:D2230"/>
    <mergeCell ref="F2200:F2214"/>
    <mergeCell ref="G2200:G2214"/>
    <mergeCell ref="H2200:H2214"/>
    <mergeCell ref="I2200:I2214"/>
    <mergeCell ref="J2200:J2214"/>
    <mergeCell ref="A2200:A2214"/>
    <mergeCell ref="B2200:B2214"/>
    <mergeCell ref="C2200:C2214"/>
    <mergeCell ref="D2200:D2214"/>
    <mergeCell ref="F2184:F2198"/>
    <mergeCell ref="G2184:G2198"/>
    <mergeCell ref="H2184:H2198"/>
    <mergeCell ref="I2184:I2198"/>
    <mergeCell ref="J2184:J2198"/>
    <mergeCell ref="A2184:A2198"/>
    <mergeCell ref="B2184:B2198"/>
    <mergeCell ref="C2184:C2198"/>
    <mergeCell ref="D2184:D2198"/>
    <mergeCell ref="F2168:F2182"/>
    <mergeCell ref="G2168:G2182"/>
    <mergeCell ref="H2168:H2182"/>
    <mergeCell ref="I2168:I2182"/>
    <mergeCell ref="J2168:J2182"/>
    <mergeCell ref="A2168:A2182"/>
    <mergeCell ref="B2168:B2182"/>
    <mergeCell ref="C2168:C2182"/>
    <mergeCell ref="D2168:D2182"/>
    <mergeCell ref="F2152:F2166"/>
    <mergeCell ref="G2152:G2166"/>
    <mergeCell ref="H2152:H2166"/>
    <mergeCell ref="I2152:I2166"/>
    <mergeCell ref="J2152:J2166"/>
    <mergeCell ref="A2152:A2166"/>
    <mergeCell ref="B2152:B2166"/>
    <mergeCell ref="C2152:C2166"/>
    <mergeCell ref="D2152:D2166"/>
    <mergeCell ref="F2136:F2150"/>
    <mergeCell ref="G2136:G2150"/>
    <mergeCell ref="H2136:H2150"/>
    <mergeCell ref="I2136:I2150"/>
    <mergeCell ref="J2136:J2150"/>
    <mergeCell ref="A2136:A2150"/>
    <mergeCell ref="B2136:B2150"/>
    <mergeCell ref="C2136:C2150"/>
    <mergeCell ref="D2136:D2150"/>
    <mergeCell ref="F2120:F2134"/>
    <mergeCell ref="G2120:G2134"/>
    <mergeCell ref="H2120:H2134"/>
    <mergeCell ref="I2120:I2134"/>
    <mergeCell ref="J2120:J2134"/>
    <mergeCell ref="A2120:A2134"/>
    <mergeCell ref="B2120:B2134"/>
    <mergeCell ref="C2120:C2134"/>
    <mergeCell ref="D2120:D2134"/>
    <mergeCell ref="F2104:F2118"/>
    <mergeCell ref="G2104:G2118"/>
    <mergeCell ref="H2104:H2118"/>
    <mergeCell ref="I2104:I2118"/>
    <mergeCell ref="J2104:J2118"/>
    <mergeCell ref="A2104:A2118"/>
    <mergeCell ref="B2104:B2118"/>
    <mergeCell ref="C2104:C2118"/>
    <mergeCell ref="D2104:D2118"/>
    <mergeCell ref="F2088:F2102"/>
    <mergeCell ref="G2088:G2102"/>
    <mergeCell ref="H2088:H2102"/>
    <mergeCell ref="I2088:I2102"/>
    <mergeCell ref="J2088:J2102"/>
    <mergeCell ref="A2088:A2102"/>
    <mergeCell ref="B2088:B2102"/>
    <mergeCell ref="C2088:C2102"/>
    <mergeCell ref="D2088:D2102"/>
    <mergeCell ref="F2072:F2086"/>
    <mergeCell ref="G2072:G2086"/>
    <mergeCell ref="H2072:H2086"/>
    <mergeCell ref="I2072:I2086"/>
    <mergeCell ref="J2072:J2086"/>
    <mergeCell ref="A2072:A2086"/>
    <mergeCell ref="B2072:B2086"/>
    <mergeCell ref="C2072:C2086"/>
    <mergeCell ref="D2072:D2086"/>
    <mergeCell ref="F2056:F2070"/>
    <mergeCell ref="G2056:G2070"/>
    <mergeCell ref="H2056:H2070"/>
    <mergeCell ref="I2056:I2070"/>
    <mergeCell ref="J2056:J2070"/>
    <mergeCell ref="A2056:A2070"/>
    <mergeCell ref="B2056:B2070"/>
    <mergeCell ref="C2056:C2070"/>
    <mergeCell ref="D2056:D2070"/>
    <mergeCell ref="F2040:F2054"/>
    <mergeCell ref="G2040:G2054"/>
    <mergeCell ref="H2040:H2054"/>
    <mergeCell ref="I2040:I2054"/>
    <mergeCell ref="J2040:J2054"/>
    <mergeCell ref="A2040:A2054"/>
    <mergeCell ref="B2040:B2054"/>
    <mergeCell ref="C2040:C2054"/>
    <mergeCell ref="D2040:D2054"/>
    <mergeCell ref="F2024:F2038"/>
    <mergeCell ref="G2024:G2038"/>
    <mergeCell ref="H2024:H2038"/>
    <mergeCell ref="I2024:I2038"/>
    <mergeCell ref="J2024:J2038"/>
    <mergeCell ref="A2024:A2038"/>
    <mergeCell ref="B2024:B2038"/>
    <mergeCell ref="C2024:C2038"/>
    <mergeCell ref="D2024:D2038"/>
    <mergeCell ref="F2008:F2022"/>
    <mergeCell ref="G2008:G2022"/>
    <mergeCell ref="H2008:H2022"/>
    <mergeCell ref="I2008:I2022"/>
    <mergeCell ref="J2008:J2022"/>
    <mergeCell ref="A2008:A2022"/>
    <mergeCell ref="B2008:B2022"/>
    <mergeCell ref="C2008:C2022"/>
    <mergeCell ref="D2008:D2022"/>
    <mergeCell ref="F1992:F2006"/>
    <mergeCell ref="G1992:G2006"/>
    <mergeCell ref="H1992:H2006"/>
    <mergeCell ref="I1992:I2006"/>
    <mergeCell ref="J1992:J2006"/>
    <mergeCell ref="A1992:A2006"/>
    <mergeCell ref="B1992:B2006"/>
    <mergeCell ref="C1992:C2006"/>
    <mergeCell ref="D1992:D2006"/>
    <mergeCell ref="F1976:F1990"/>
    <mergeCell ref="G1976:G1990"/>
    <mergeCell ref="H1976:H1990"/>
    <mergeCell ref="I1976:I1990"/>
    <mergeCell ref="J1976:J1990"/>
    <mergeCell ref="A1976:A1990"/>
    <mergeCell ref="B1976:B1990"/>
    <mergeCell ref="C1976:C1990"/>
    <mergeCell ref="D1976:D1990"/>
    <mergeCell ref="F1960:F1974"/>
    <mergeCell ref="G1960:G1974"/>
    <mergeCell ref="H1960:H1974"/>
    <mergeCell ref="I1960:I1974"/>
    <mergeCell ref="J1960:J1974"/>
    <mergeCell ref="A1960:A1974"/>
    <mergeCell ref="B1960:B1974"/>
    <mergeCell ref="C1960:C1974"/>
    <mergeCell ref="D1960:D1974"/>
    <mergeCell ref="F1944:F1958"/>
    <mergeCell ref="G1944:G1958"/>
    <mergeCell ref="H1944:H1958"/>
    <mergeCell ref="I1944:I1958"/>
    <mergeCell ref="J1944:J1958"/>
    <mergeCell ref="A1944:A1958"/>
    <mergeCell ref="B1944:B1958"/>
    <mergeCell ref="C1944:C1958"/>
    <mergeCell ref="D1944:D1958"/>
    <mergeCell ref="F1928:F1942"/>
    <mergeCell ref="G1928:G1942"/>
    <mergeCell ref="H1928:H1942"/>
    <mergeCell ref="I1928:I1942"/>
    <mergeCell ref="J1928:J1942"/>
    <mergeCell ref="A1928:A1942"/>
    <mergeCell ref="B1928:B1942"/>
    <mergeCell ref="C1928:C1942"/>
    <mergeCell ref="D1928:D1942"/>
    <mergeCell ref="F1912:F1926"/>
    <mergeCell ref="G1912:G1926"/>
    <mergeCell ref="H1912:H1926"/>
    <mergeCell ref="I1912:I1926"/>
    <mergeCell ref="J1912:J1926"/>
    <mergeCell ref="A1912:A1926"/>
    <mergeCell ref="B1912:B1926"/>
    <mergeCell ref="C1912:C1926"/>
    <mergeCell ref="D1912:D1926"/>
    <mergeCell ref="F1896:F1910"/>
    <mergeCell ref="G1896:G1910"/>
    <mergeCell ref="H1896:H1910"/>
    <mergeCell ref="I1896:I1910"/>
    <mergeCell ref="J1896:J1910"/>
    <mergeCell ref="A1896:A1910"/>
    <mergeCell ref="B1896:B1910"/>
    <mergeCell ref="C1896:C1910"/>
    <mergeCell ref="D1896:D1910"/>
    <mergeCell ref="F1880:F1894"/>
    <mergeCell ref="G1880:G1894"/>
    <mergeCell ref="H1880:H1894"/>
    <mergeCell ref="I1880:I1894"/>
    <mergeCell ref="J1880:J1894"/>
    <mergeCell ref="A1880:A1894"/>
    <mergeCell ref="B1880:B1894"/>
    <mergeCell ref="C1880:C1894"/>
    <mergeCell ref="D1880:D1894"/>
    <mergeCell ref="F1864:F1878"/>
    <mergeCell ref="G1864:G1878"/>
    <mergeCell ref="H1864:H1878"/>
    <mergeCell ref="I1864:I1878"/>
    <mergeCell ref="J1864:J1878"/>
    <mergeCell ref="A1864:A1878"/>
    <mergeCell ref="B1864:B1878"/>
    <mergeCell ref="C1864:C1878"/>
    <mergeCell ref="D1864:D1878"/>
    <mergeCell ref="F1848:F1862"/>
    <mergeCell ref="G1848:G1862"/>
    <mergeCell ref="H1848:H1862"/>
    <mergeCell ref="I1848:I1862"/>
    <mergeCell ref="J1848:J1862"/>
    <mergeCell ref="A1848:A1862"/>
    <mergeCell ref="B1848:B1862"/>
    <mergeCell ref="C1848:C1862"/>
    <mergeCell ref="D1848:D1862"/>
    <mergeCell ref="F1832:F1846"/>
    <mergeCell ref="G1832:G1846"/>
    <mergeCell ref="H1832:H1846"/>
    <mergeCell ref="I1832:I1846"/>
    <mergeCell ref="J1832:J1846"/>
    <mergeCell ref="A1832:A1846"/>
    <mergeCell ref="B1832:B1846"/>
    <mergeCell ref="C1832:C1846"/>
    <mergeCell ref="D1832:D1846"/>
    <mergeCell ref="F1816:F1830"/>
    <mergeCell ref="G1816:G1830"/>
    <mergeCell ref="H1816:H1830"/>
    <mergeCell ref="I1816:I1830"/>
    <mergeCell ref="J1816:J1830"/>
    <mergeCell ref="A1816:A1830"/>
    <mergeCell ref="B1816:B1830"/>
    <mergeCell ref="C1816:C1830"/>
    <mergeCell ref="D1816:D1830"/>
    <mergeCell ref="F1800:F1814"/>
    <mergeCell ref="G1800:G1814"/>
    <mergeCell ref="H1800:H1814"/>
    <mergeCell ref="I1800:I1814"/>
    <mergeCell ref="J1800:J1814"/>
    <mergeCell ref="A1800:A1814"/>
    <mergeCell ref="B1800:B1814"/>
    <mergeCell ref="C1800:C1814"/>
    <mergeCell ref="D1800:D1814"/>
    <mergeCell ref="F1784:F1798"/>
    <mergeCell ref="G1784:G1798"/>
    <mergeCell ref="H1784:H1798"/>
    <mergeCell ref="I1784:I1798"/>
    <mergeCell ref="J1784:J1798"/>
    <mergeCell ref="A1784:A1798"/>
    <mergeCell ref="B1784:B1798"/>
    <mergeCell ref="C1784:C1798"/>
    <mergeCell ref="D1784:D1798"/>
    <mergeCell ref="F1768:F1782"/>
    <mergeCell ref="G1768:G1782"/>
    <mergeCell ref="H1768:H1782"/>
    <mergeCell ref="I1768:I1782"/>
    <mergeCell ref="J1768:J1782"/>
    <mergeCell ref="A1768:A1782"/>
    <mergeCell ref="B1768:B1782"/>
    <mergeCell ref="C1768:C1782"/>
    <mergeCell ref="D1768:D1782"/>
    <mergeCell ref="F1752:F1766"/>
    <mergeCell ref="G1752:G1766"/>
    <mergeCell ref="H1752:H1766"/>
    <mergeCell ref="I1752:I1766"/>
    <mergeCell ref="J1752:J1766"/>
    <mergeCell ref="A1752:A1766"/>
    <mergeCell ref="B1752:B1766"/>
    <mergeCell ref="C1752:C1766"/>
    <mergeCell ref="D1752:D1766"/>
    <mergeCell ref="F1736:F1750"/>
    <mergeCell ref="G1736:G1750"/>
    <mergeCell ref="H1736:H1750"/>
    <mergeCell ref="I1736:I1750"/>
    <mergeCell ref="J1736:J1750"/>
    <mergeCell ref="A1736:A1750"/>
    <mergeCell ref="B1736:B1750"/>
    <mergeCell ref="C1736:C1750"/>
    <mergeCell ref="D1736:D1750"/>
    <mergeCell ref="F1720:F1734"/>
    <mergeCell ref="G1720:G1734"/>
    <mergeCell ref="H1720:H1734"/>
    <mergeCell ref="I1720:I1734"/>
    <mergeCell ref="J1720:J1734"/>
    <mergeCell ref="A1720:A1734"/>
    <mergeCell ref="B1720:B1734"/>
    <mergeCell ref="C1720:C1734"/>
    <mergeCell ref="D1720:D1734"/>
    <mergeCell ref="F1704:F1718"/>
    <mergeCell ref="G1704:G1718"/>
    <mergeCell ref="H1704:H1718"/>
    <mergeCell ref="I1704:I1718"/>
    <mergeCell ref="J1704:J1718"/>
    <mergeCell ref="A1704:A1718"/>
    <mergeCell ref="B1704:B1718"/>
    <mergeCell ref="C1704:C1718"/>
    <mergeCell ref="D1704:D1718"/>
    <mergeCell ref="F1688:F1702"/>
    <mergeCell ref="G1688:G1702"/>
    <mergeCell ref="H1688:H1702"/>
    <mergeCell ref="I1688:I1702"/>
    <mergeCell ref="J1688:J1702"/>
    <mergeCell ref="A1688:A1702"/>
    <mergeCell ref="B1688:B1702"/>
    <mergeCell ref="C1688:C1702"/>
    <mergeCell ref="D1688:D1702"/>
    <mergeCell ref="F1672:F1686"/>
    <mergeCell ref="G1672:G1686"/>
    <mergeCell ref="H1672:H1686"/>
    <mergeCell ref="I1672:I1686"/>
    <mergeCell ref="J1672:J1686"/>
    <mergeCell ref="A1672:A1686"/>
    <mergeCell ref="B1672:B1686"/>
    <mergeCell ref="C1672:C1686"/>
    <mergeCell ref="D1672:D1686"/>
    <mergeCell ref="F1656:F1670"/>
    <mergeCell ref="G1656:G1670"/>
    <mergeCell ref="H1656:H1670"/>
    <mergeCell ref="I1656:I1670"/>
    <mergeCell ref="J1656:J1670"/>
    <mergeCell ref="A1656:A1670"/>
    <mergeCell ref="B1656:B1670"/>
    <mergeCell ref="C1656:C1670"/>
    <mergeCell ref="D1656:D1670"/>
    <mergeCell ref="F1640:F1654"/>
    <mergeCell ref="G1640:G1654"/>
    <mergeCell ref="H1640:H1654"/>
    <mergeCell ref="I1640:I1654"/>
    <mergeCell ref="J1640:J1654"/>
    <mergeCell ref="A1640:A1654"/>
    <mergeCell ref="B1640:B1654"/>
    <mergeCell ref="C1640:C1654"/>
    <mergeCell ref="D1640:D1654"/>
    <mergeCell ref="F1624:F1638"/>
    <mergeCell ref="G1624:G1638"/>
    <mergeCell ref="H1624:H1638"/>
    <mergeCell ref="I1624:I1638"/>
    <mergeCell ref="J1624:J1638"/>
    <mergeCell ref="A1624:A1638"/>
    <mergeCell ref="B1624:B1638"/>
    <mergeCell ref="C1624:C1638"/>
    <mergeCell ref="D1624:D1638"/>
    <mergeCell ref="F1608:F1622"/>
    <mergeCell ref="G1608:G1622"/>
    <mergeCell ref="H1608:H1622"/>
    <mergeCell ref="I1608:I1622"/>
    <mergeCell ref="J1608:J1622"/>
    <mergeCell ref="A1608:A1622"/>
    <mergeCell ref="B1608:B1622"/>
    <mergeCell ref="C1608:C1622"/>
    <mergeCell ref="D1608:D1622"/>
    <mergeCell ref="F1592:F1606"/>
    <mergeCell ref="G1592:G1606"/>
    <mergeCell ref="H1592:H1606"/>
    <mergeCell ref="I1592:I1606"/>
    <mergeCell ref="J1592:J1606"/>
    <mergeCell ref="A1592:A1606"/>
    <mergeCell ref="B1592:B1606"/>
    <mergeCell ref="C1592:C1606"/>
    <mergeCell ref="D1592:D1606"/>
    <mergeCell ref="F1576:F1590"/>
    <mergeCell ref="G1576:G1590"/>
    <mergeCell ref="H1576:H1590"/>
    <mergeCell ref="I1576:I1590"/>
    <mergeCell ref="J1576:J1590"/>
    <mergeCell ref="A1576:A1590"/>
    <mergeCell ref="B1576:B1590"/>
    <mergeCell ref="C1576:C1590"/>
    <mergeCell ref="D1576:D1590"/>
    <mergeCell ref="F1560:F1574"/>
    <mergeCell ref="G1560:G1574"/>
    <mergeCell ref="H1560:H1574"/>
    <mergeCell ref="I1560:I1574"/>
    <mergeCell ref="J1560:J1574"/>
    <mergeCell ref="A1560:A1574"/>
    <mergeCell ref="B1560:B1574"/>
    <mergeCell ref="C1560:C1574"/>
    <mergeCell ref="D1560:D1574"/>
    <mergeCell ref="F1544:F1558"/>
    <mergeCell ref="G1544:G1558"/>
    <mergeCell ref="H1544:H1558"/>
    <mergeCell ref="I1544:I1558"/>
    <mergeCell ref="J1544:J1558"/>
    <mergeCell ref="A1544:A1558"/>
    <mergeCell ref="B1544:B1558"/>
    <mergeCell ref="C1544:C1558"/>
    <mergeCell ref="D1544:D1558"/>
    <mergeCell ref="F1528:F1542"/>
    <mergeCell ref="G1528:G1542"/>
    <mergeCell ref="H1528:H1542"/>
    <mergeCell ref="I1528:I1542"/>
    <mergeCell ref="J1528:J1542"/>
    <mergeCell ref="A1528:A1542"/>
    <mergeCell ref="B1528:B1542"/>
    <mergeCell ref="C1528:C1542"/>
    <mergeCell ref="D1528:D1542"/>
    <mergeCell ref="F1512:F1526"/>
    <mergeCell ref="G1512:G1526"/>
    <mergeCell ref="H1512:H1526"/>
    <mergeCell ref="I1512:I1526"/>
    <mergeCell ref="J1512:J1526"/>
    <mergeCell ref="A1512:A1526"/>
    <mergeCell ref="B1512:B1526"/>
    <mergeCell ref="C1512:C1526"/>
    <mergeCell ref="D1512:D1526"/>
    <mergeCell ref="F1496:F1510"/>
    <mergeCell ref="G1496:G1510"/>
    <mergeCell ref="H1496:H1510"/>
    <mergeCell ref="I1496:I1510"/>
    <mergeCell ref="J1496:J1510"/>
    <mergeCell ref="A1496:A1510"/>
    <mergeCell ref="B1496:B1510"/>
    <mergeCell ref="C1496:C1510"/>
    <mergeCell ref="D1496:D1510"/>
    <mergeCell ref="F1480:F1494"/>
    <mergeCell ref="G1480:G1494"/>
    <mergeCell ref="H1480:H1494"/>
    <mergeCell ref="I1480:I1494"/>
    <mergeCell ref="J1480:J1494"/>
    <mergeCell ref="A1480:A1494"/>
    <mergeCell ref="B1480:B1494"/>
    <mergeCell ref="C1480:C1494"/>
    <mergeCell ref="D1480:D1494"/>
    <mergeCell ref="F1464:F1478"/>
    <mergeCell ref="G1464:G1478"/>
    <mergeCell ref="H1464:H1478"/>
    <mergeCell ref="I1464:I1478"/>
    <mergeCell ref="J1464:J1478"/>
    <mergeCell ref="A1464:A1478"/>
    <mergeCell ref="B1464:B1478"/>
    <mergeCell ref="C1464:C1478"/>
    <mergeCell ref="D1464:D1478"/>
    <mergeCell ref="F1448:F1462"/>
    <mergeCell ref="G1448:G1462"/>
    <mergeCell ref="H1448:H1462"/>
    <mergeCell ref="I1448:I1462"/>
    <mergeCell ref="J1448:J1462"/>
    <mergeCell ref="A1448:A1462"/>
    <mergeCell ref="B1448:B1462"/>
    <mergeCell ref="C1448:C1462"/>
    <mergeCell ref="D1448:D1462"/>
    <mergeCell ref="F1432:F1446"/>
    <mergeCell ref="G1432:G1446"/>
    <mergeCell ref="H1432:H1446"/>
    <mergeCell ref="I1432:I1446"/>
    <mergeCell ref="J1432:J1446"/>
    <mergeCell ref="A1432:A1446"/>
    <mergeCell ref="B1432:B1446"/>
    <mergeCell ref="C1432:C1446"/>
    <mergeCell ref="D1432:D1446"/>
    <mergeCell ref="F1416:F1430"/>
    <mergeCell ref="G1416:G1430"/>
    <mergeCell ref="H1416:H1430"/>
    <mergeCell ref="I1416:I1430"/>
    <mergeCell ref="J1416:J1430"/>
    <mergeCell ref="A1416:A1430"/>
    <mergeCell ref="B1416:B1430"/>
    <mergeCell ref="C1416:C1430"/>
    <mergeCell ref="D1416:D1430"/>
    <mergeCell ref="F1400:F1414"/>
    <mergeCell ref="G1400:G1414"/>
    <mergeCell ref="H1400:H1414"/>
    <mergeCell ref="I1400:I1414"/>
    <mergeCell ref="J1400:J1414"/>
    <mergeCell ref="A1400:A1414"/>
    <mergeCell ref="B1400:B1414"/>
    <mergeCell ref="C1400:C1414"/>
    <mergeCell ref="D1400:D1414"/>
    <mergeCell ref="F1384:F1398"/>
    <mergeCell ref="G1384:G1398"/>
    <mergeCell ref="H1384:H1398"/>
    <mergeCell ref="I1384:I1398"/>
    <mergeCell ref="J1384:J1398"/>
    <mergeCell ref="A1384:A1398"/>
    <mergeCell ref="B1384:B1398"/>
    <mergeCell ref="C1384:C1398"/>
    <mergeCell ref="D1384:D1398"/>
    <mergeCell ref="F1368:F1382"/>
    <mergeCell ref="G1368:G1382"/>
    <mergeCell ref="H1368:H1382"/>
    <mergeCell ref="I1368:I1382"/>
    <mergeCell ref="J1368:J1382"/>
    <mergeCell ref="A1368:A1382"/>
    <mergeCell ref="B1368:B1382"/>
    <mergeCell ref="C1368:C1382"/>
    <mergeCell ref="D1368:D1382"/>
    <mergeCell ref="F1352:F1366"/>
    <mergeCell ref="G1352:G1366"/>
    <mergeCell ref="H1352:H1366"/>
    <mergeCell ref="I1352:I1366"/>
    <mergeCell ref="J1352:J1366"/>
    <mergeCell ref="A1352:A1366"/>
    <mergeCell ref="B1352:B1366"/>
    <mergeCell ref="C1352:C1366"/>
    <mergeCell ref="D1352:D1366"/>
    <mergeCell ref="F1336:F1350"/>
    <mergeCell ref="G1336:G1350"/>
    <mergeCell ref="H1336:H1350"/>
    <mergeCell ref="I1336:I1350"/>
    <mergeCell ref="J1336:J1350"/>
    <mergeCell ref="A1336:A1350"/>
    <mergeCell ref="B1336:B1350"/>
    <mergeCell ref="C1336:C1350"/>
    <mergeCell ref="D1336:D1350"/>
    <mergeCell ref="F1320:F1334"/>
    <mergeCell ref="G1320:G1334"/>
    <mergeCell ref="H1320:H1334"/>
    <mergeCell ref="I1320:I1334"/>
    <mergeCell ref="J1320:J1334"/>
    <mergeCell ref="A1320:A1334"/>
    <mergeCell ref="B1320:B1334"/>
    <mergeCell ref="C1320:C1334"/>
    <mergeCell ref="D1320:D1334"/>
    <mergeCell ref="F1304:F1318"/>
    <mergeCell ref="G1304:G1318"/>
    <mergeCell ref="H1304:H1318"/>
    <mergeCell ref="I1304:I1318"/>
    <mergeCell ref="J1304:J1318"/>
    <mergeCell ref="A1304:A1318"/>
    <mergeCell ref="B1304:B1318"/>
    <mergeCell ref="C1304:C1318"/>
    <mergeCell ref="D1304:D1318"/>
    <mergeCell ref="F1288:F1302"/>
    <mergeCell ref="G1288:G1302"/>
    <mergeCell ref="H1288:H1302"/>
    <mergeCell ref="I1288:I1302"/>
    <mergeCell ref="J1288:J1302"/>
    <mergeCell ref="A1288:A1302"/>
    <mergeCell ref="B1288:B1302"/>
    <mergeCell ref="C1288:C1302"/>
    <mergeCell ref="D1288:D1302"/>
    <mergeCell ref="F1272:F1286"/>
    <mergeCell ref="G1272:G1286"/>
    <mergeCell ref="H1272:H1286"/>
    <mergeCell ref="I1272:I1286"/>
    <mergeCell ref="J1272:J1286"/>
    <mergeCell ref="A1272:A1286"/>
    <mergeCell ref="B1272:B1286"/>
    <mergeCell ref="C1272:C1286"/>
    <mergeCell ref="D1272:D1286"/>
    <mergeCell ref="F1256:F1270"/>
    <mergeCell ref="G1256:G1270"/>
    <mergeCell ref="H1256:H1270"/>
    <mergeCell ref="I1256:I1270"/>
    <mergeCell ref="J1256:J1270"/>
    <mergeCell ref="A1256:A1270"/>
    <mergeCell ref="B1256:B1270"/>
    <mergeCell ref="C1256:C1270"/>
    <mergeCell ref="D1256:D1270"/>
    <mergeCell ref="F1240:F1254"/>
    <mergeCell ref="G1240:G1254"/>
    <mergeCell ref="H1240:H1254"/>
    <mergeCell ref="I1240:I1254"/>
    <mergeCell ref="J1240:J1254"/>
    <mergeCell ref="A1240:A1254"/>
    <mergeCell ref="B1240:B1254"/>
    <mergeCell ref="C1240:C1254"/>
    <mergeCell ref="D1240:D1254"/>
    <mergeCell ref="F1224:F1238"/>
    <mergeCell ref="G1224:G1238"/>
    <mergeCell ref="H1224:H1238"/>
    <mergeCell ref="I1224:I1238"/>
    <mergeCell ref="J1224:J1238"/>
    <mergeCell ref="A1224:A1238"/>
    <mergeCell ref="B1224:B1238"/>
    <mergeCell ref="C1224:C1238"/>
    <mergeCell ref="D1224:D1238"/>
    <mergeCell ref="F1208:F1222"/>
    <mergeCell ref="G1208:G1222"/>
    <mergeCell ref="H1208:H1222"/>
    <mergeCell ref="I1208:I1222"/>
    <mergeCell ref="J1208:J1222"/>
    <mergeCell ref="A1208:A1222"/>
    <mergeCell ref="B1208:B1222"/>
    <mergeCell ref="C1208:C1222"/>
    <mergeCell ref="D1208:D1222"/>
    <mergeCell ref="F1192:F1206"/>
    <mergeCell ref="G1192:G1206"/>
    <mergeCell ref="H1192:H1206"/>
    <mergeCell ref="I1192:I1206"/>
    <mergeCell ref="J1192:J1206"/>
    <mergeCell ref="A1192:A1206"/>
    <mergeCell ref="B1192:B1206"/>
    <mergeCell ref="C1192:C1206"/>
    <mergeCell ref="D1192:D1206"/>
    <mergeCell ref="F1176:F1190"/>
    <mergeCell ref="G1176:G1190"/>
    <mergeCell ref="H1176:H1190"/>
    <mergeCell ref="I1176:I1190"/>
    <mergeCell ref="J1176:J1190"/>
    <mergeCell ref="A1176:A1190"/>
    <mergeCell ref="B1176:B1190"/>
    <mergeCell ref="C1176:C1190"/>
    <mergeCell ref="D1176:D1190"/>
    <mergeCell ref="F1160:F1174"/>
    <mergeCell ref="G1160:G1174"/>
    <mergeCell ref="H1160:H1174"/>
    <mergeCell ref="I1160:I1174"/>
    <mergeCell ref="J1160:J1174"/>
    <mergeCell ref="A1160:A1174"/>
    <mergeCell ref="B1160:B1174"/>
    <mergeCell ref="C1160:C1174"/>
    <mergeCell ref="D1160:D1174"/>
    <mergeCell ref="F1144:F1158"/>
    <mergeCell ref="G1144:G1158"/>
    <mergeCell ref="H1144:H1158"/>
    <mergeCell ref="I1144:I1158"/>
    <mergeCell ref="J1144:J1158"/>
    <mergeCell ref="A1144:A1158"/>
    <mergeCell ref="B1144:B1158"/>
    <mergeCell ref="C1144:C1158"/>
    <mergeCell ref="D1144:D1158"/>
    <mergeCell ref="F1128:F1142"/>
    <mergeCell ref="G1128:G1142"/>
    <mergeCell ref="H1128:H1142"/>
    <mergeCell ref="I1128:I1142"/>
    <mergeCell ref="J1128:J1142"/>
    <mergeCell ref="A1128:A1142"/>
    <mergeCell ref="B1128:B1142"/>
    <mergeCell ref="C1128:C1142"/>
    <mergeCell ref="D1128:D1142"/>
    <mergeCell ref="F1112:F1126"/>
    <mergeCell ref="G1112:G1126"/>
    <mergeCell ref="H1112:H1126"/>
    <mergeCell ref="I1112:I1126"/>
    <mergeCell ref="J1112:J1126"/>
    <mergeCell ref="A1112:A1126"/>
    <mergeCell ref="B1112:B1126"/>
    <mergeCell ref="C1112:C1126"/>
    <mergeCell ref="D1112:D1126"/>
    <mergeCell ref="F1096:F1110"/>
    <mergeCell ref="G1096:G1110"/>
    <mergeCell ref="H1096:H1110"/>
    <mergeCell ref="I1096:I1110"/>
    <mergeCell ref="J1096:J1110"/>
    <mergeCell ref="A1096:A1110"/>
    <mergeCell ref="B1096:B1110"/>
    <mergeCell ref="C1096:C1110"/>
    <mergeCell ref="D1096:D1110"/>
    <mergeCell ref="F1080:F1094"/>
    <mergeCell ref="G1080:G1094"/>
    <mergeCell ref="H1080:H1094"/>
    <mergeCell ref="I1080:I1094"/>
    <mergeCell ref="J1080:J1094"/>
    <mergeCell ref="A1080:A1094"/>
    <mergeCell ref="B1080:B1094"/>
    <mergeCell ref="C1080:C1094"/>
    <mergeCell ref="D1080:D1094"/>
    <mergeCell ref="F1064:F1078"/>
    <mergeCell ref="G1064:G1078"/>
    <mergeCell ref="H1064:H1078"/>
    <mergeCell ref="I1064:I1078"/>
    <mergeCell ref="J1064:J1078"/>
    <mergeCell ref="A1064:A1078"/>
    <mergeCell ref="B1064:B1078"/>
    <mergeCell ref="C1064:C1078"/>
    <mergeCell ref="D1064:D1078"/>
    <mergeCell ref="F1048:F1062"/>
    <mergeCell ref="G1048:G1062"/>
    <mergeCell ref="H1048:H1062"/>
    <mergeCell ref="I1048:I1062"/>
    <mergeCell ref="J1048:J1062"/>
    <mergeCell ref="A1048:A1062"/>
    <mergeCell ref="B1048:B1062"/>
    <mergeCell ref="C1048:C1062"/>
    <mergeCell ref="D1048:D1062"/>
    <mergeCell ref="F1032:F1046"/>
    <mergeCell ref="G1032:G1046"/>
    <mergeCell ref="H1032:H1046"/>
    <mergeCell ref="I1032:I1046"/>
    <mergeCell ref="J1032:J1046"/>
    <mergeCell ref="A1032:A1046"/>
    <mergeCell ref="B1032:B1046"/>
    <mergeCell ref="C1032:C1046"/>
    <mergeCell ref="D1032:D1046"/>
    <mergeCell ref="F1016:F1030"/>
    <mergeCell ref="G1016:G1030"/>
    <mergeCell ref="H1016:H1030"/>
    <mergeCell ref="I1016:I1030"/>
    <mergeCell ref="J1016:J1030"/>
    <mergeCell ref="A1016:A1030"/>
    <mergeCell ref="B1016:B1030"/>
    <mergeCell ref="C1016:C1030"/>
    <mergeCell ref="D1016:D1030"/>
    <mergeCell ref="F1000:F1014"/>
    <mergeCell ref="G1000:G1014"/>
    <mergeCell ref="H1000:H1014"/>
    <mergeCell ref="I1000:I1014"/>
    <mergeCell ref="J1000:J1014"/>
    <mergeCell ref="A1000:A1014"/>
    <mergeCell ref="B1000:B1014"/>
    <mergeCell ref="C1000:C1014"/>
    <mergeCell ref="D1000:D1014"/>
    <mergeCell ref="F984:F998"/>
    <mergeCell ref="G984:G998"/>
    <mergeCell ref="H984:H998"/>
    <mergeCell ref="I984:I998"/>
    <mergeCell ref="J984:J998"/>
    <mergeCell ref="A984:A998"/>
    <mergeCell ref="B984:B998"/>
    <mergeCell ref="C984:C998"/>
    <mergeCell ref="D984:D998"/>
    <mergeCell ref="F968:F982"/>
    <mergeCell ref="G968:G982"/>
    <mergeCell ref="H968:H982"/>
    <mergeCell ref="I968:I982"/>
    <mergeCell ref="J968:J982"/>
    <mergeCell ref="A968:A982"/>
    <mergeCell ref="B968:B982"/>
    <mergeCell ref="C968:C982"/>
    <mergeCell ref="D968:D982"/>
    <mergeCell ref="F952:F966"/>
    <mergeCell ref="G952:G966"/>
    <mergeCell ref="H952:H966"/>
    <mergeCell ref="I952:I966"/>
    <mergeCell ref="J952:J966"/>
    <mergeCell ref="A952:A966"/>
    <mergeCell ref="B952:B966"/>
    <mergeCell ref="C952:C966"/>
    <mergeCell ref="D952:D966"/>
    <mergeCell ref="F936:F950"/>
    <mergeCell ref="G936:G950"/>
    <mergeCell ref="H936:H950"/>
    <mergeCell ref="I936:I950"/>
    <mergeCell ref="J936:J950"/>
    <mergeCell ref="A936:A950"/>
    <mergeCell ref="B936:B950"/>
    <mergeCell ref="C936:C950"/>
    <mergeCell ref="D936:D950"/>
    <mergeCell ref="F920:F934"/>
    <mergeCell ref="G920:G934"/>
    <mergeCell ref="H920:H934"/>
    <mergeCell ref="I920:I934"/>
    <mergeCell ref="J920:J934"/>
    <mergeCell ref="A920:A934"/>
    <mergeCell ref="B920:B934"/>
    <mergeCell ref="C920:C934"/>
    <mergeCell ref="D920:D934"/>
    <mergeCell ref="F904:F918"/>
    <mergeCell ref="G904:G918"/>
    <mergeCell ref="H904:H918"/>
    <mergeCell ref="I904:I918"/>
    <mergeCell ref="J904:J918"/>
    <mergeCell ref="A904:A918"/>
    <mergeCell ref="B904:B918"/>
    <mergeCell ref="C904:C918"/>
    <mergeCell ref="D904:D918"/>
    <mergeCell ref="F888:F902"/>
    <mergeCell ref="G888:G902"/>
    <mergeCell ref="H888:H902"/>
    <mergeCell ref="I888:I902"/>
    <mergeCell ref="J888:J902"/>
    <mergeCell ref="A888:A902"/>
    <mergeCell ref="B888:B902"/>
    <mergeCell ref="C888:C902"/>
    <mergeCell ref="D888:D902"/>
    <mergeCell ref="F872:F886"/>
    <mergeCell ref="G872:G886"/>
    <mergeCell ref="H872:H886"/>
    <mergeCell ref="I872:I886"/>
    <mergeCell ref="J872:J886"/>
    <mergeCell ref="A872:A886"/>
    <mergeCell ref="B872:B886"/>
    <mergeCell ref="C872:C886"/>
    <mergeCell ref="D872:D886"/>
    <mergeCell ref="F856:F870"/>
    <mergeCell ref="G856:G870"/>
    <mergeCell ref="H856:H870"/>
    <mergeCell ref="I856:I870"/>
    <mergeCell ref="J856:J870"/>
    <mergeCell ref="A856:A870"/>
    <mergeCell ref="B856:B870"/>
    <mergeCell ref="C856:C870"/>
    <mergeCell ref="D856:D870"/>
    <mergeCell ref="F840:F854"/>
    <mergeCell ref="G840:G854"/>
    <mergeCell ref="H840:H854"/>
    <mergeCell ref="I840:I854"/>
    <mergeCell ref="J840:J854"/>
    <mergeCell ref="A840:A854"/>
    <mergeCell ref="B840:B854"/>
    <mergeCell ref="C840:C854"/>
    <mergeCell ref="D840:D854"/>
    <mergeCell ref="F824:F838"/>
    <mergeCell ref="G824:G838"/>
    <mergeCell ref="H824:H838"/>
    <mergeCell ref="I824:I838"/>
    <mergeCell ref="J824:J838"/>
    <mergeCell ref="A824:A838"/>
    <mergeCell ref="B824:B838"/>
    <mergeCell ref="C824:C838"/>
    <mergeCell ref="D824:D838"/>
    <mergeCell ref="F808:F822"/>
    <mergeCell ref="G808:G822"/>
    <mergeCell ref="H808:H822"/>
    <mergeCell ref="I808:I822"/>
    <mergeCell ref="J808:J822"/>
    <mergeCell ref="A808:A822"/>
    <mergeCell ref="B808:B822"/>
    <mergeCell ref="C808:C822"/>
    <mergeCell ref="D808:D822"/>
    <mergeCell ref="F792:F806"/>
    <mergeCell ref="G792:G806"/>
    <mergeCell ref="H792:H806"/>
    <mergeCell ref="I792:I806"/>
    <mergeCell ref="J792:J806"/>
    <mergeCell ref="A792:A806"/>
    <mergeCell ref="B792:B806"/>
    <mergeCell ref="C792:C806"/>
    <mergeCell ref="D792:D806"/>
    <mergeCell ref="F776:F790"/>
    <mergeCell ref="G776:G790"/>
    <mergeCell ref="H776:H790"/>
    <mergeCell ref="I776:I790"/>
    <mergeCell ref="J776:J790"/>
    <mergeCell ref="A776:A790"/>
    <mergeCell ref="B776:B790"/>
    <mergeCell ref="C776:C790"/>
    <mergeCell ref="D776:D790"/>
    <mergeCell ref="F760:F774"/>
    <mergeCell ref="G760:G774"/>
    <mergeCell ref="H760:H774"/>
    <mergeCell ref="I760:I774"/>
    <mergeCell ref="J760:J774"/>
    <mergeCell ref="A760:A774"/>
    <mergeCell ref="B760:B774"/>
    <mergeCell ref="C760:C774"/>
    <mergeCell ref="D760:D774"/>
    <mergeCell ref="F744:F758"/>
    <mergeCell ref="G744:G758"/>
    <mergeCell ref="H744:H758"/>
    <mergeCell ref="I744:I758"/>
    <mergeCell ref="J744:J758"/>
    <mergeCell ref="A744:A758"/>
    <mergeCell ref="B744:B758"/>
    <mergeCell ref="C744:C758"/>
    <mergeCell ref="D744:D758"/>
    <mergeCell ref="F728:F742"/>
    <mergeCell ref="G728:G742"/>
    <mergeCell ref="H728:H742"/>
    <mergeCell ref="I728:I742"/>
    <mergeCell ref="J728:J742"/>
    <mergeCell ref="A728:A742"/>
    <mergeCell ref="B728:B742"/>
    <mergeCell ref="C728:C742"/>
    <mergeCell ref="D728:D742"/>
    <mergeCell ref="F712:F726"/>
    <mergeCell ref="G712:G726"/>
    <mergeCell ref="H712:H726"/>
    <mergeCell ref="I712:I726"/>
    <mergeCell ref="J712:J726"/>
    <mergeCell ref="A712:A726"/>
    <mergeCell ref="B712:B726"/>
    <mergeCell ref="C712:C726"/>
    <mergeCell ref="D712:D726"/>
    <mergeCell ref="F696:F710"/>
    <mergeCell ref="G696:G710"/>
    <mergeCell ref="H696:H710"/>
    <mergeCell ref="I696:I710"/>
    <mergeCell ref="J696:J710"/>
    <mergeCell ref="A696:A710"/>
    <mergeCell ref="B696:B710"/>
    <mergeCell ref="C696:C710"/>
    <mergeCell ref="D696:D710"/>
    <mergeCell ref="F680:F694"/>
    <mergeCell ref="G680:G694"/>
    <mergeCell ref="H680:H694"/>
    <mergeCell ref="I680:I694"/>
    <mergeCell ref="J680:J694"/>
    <mergeCell ref="A680:A694"/>
    <mergeCell ref="B680:B694"/>
    <mergeCell ref="C680:C694"/>
    <mergeCell ref="D680:D694"/>
    <mergeCell ref="F664:F678"/>
    <mergeCell ref="G664:G678"/>
    <mergeCell ref="H664:H678"/>
    <mergeCell ref="I664:I678"/>
    <mergeCell ref="J664:J678"/>
    <mergeCell ref="A664:A678"/>
    <mergeCell ref="B664:B678"/>
    <mergeCell ref="C664:C678"/>
    <mergeCell ref="D664:D678"/>
    <mergeCell ref="F648:F662"/>
    <mergeCell ref="G648:G662"/>
    <mergeCell ref="H648:H662"/>
    <mergeCell ref="I648:I662"/>
    <mergeCell ref="J648:J662"/>
    <mergeCell ref="A648:A662"/>
    <mergeCell ref="B648:B662"/>
    <mergeCell ref="C648:C662"/>
    <mergeCell ref="D648:D662"/>
    <mergeCell ref="F632:F646"/>
    <mergeCell ref="G632:G646"/>
    <mergeCell ref="H632:H646"/>
    <mergeCell ref="I632:I646"/>
    <mergeCell ref="J632:J646"/>
    <mergeCell ref="A632:A646"/>
    <mergeCell ref="B632:B646"/>
    <mergeCell ref="C632:C646"/>
    <mergeCell ref="D632:D646"/>
    <mergeCell ref="F616:F630"/>
    <mergeCell ref="G616:G630"/>
    <mergeCell ref="H616:H630"/>
    <mergeCell ref="I616:I630"/>
    <mergeCell ref="J616:J630"/>
    <mergeCell ref="A616:A630"/>
    <mergeCell ref="B616:B630"/>
    <mergeCell ref="C616:C630"/>
    <mergeCell ref="D616:D630"/>
    <mergeCell ref="F600:F614"/>
    <mergeCell ref="G600:G614"/>
    <mergeCell ref="H600:H614"/>
    <mergeCell ref="I600:I614"/>
    <mergeCell ref="J600:J614"/>
    <mergeCell ref="A600:A614"/>
    <mergeCell ref="B600:B614"/>
    <mergeCell ref="C600:C614"/>
    <mergeCell ref="D600:D614"/>
    <mergeCell ref="F584:F598"/>
    <mergeCell ref="G584:G598"/>
    <mergeCell ref="H584:H598"/>
    <mergeCell ref="I584:I598"/>
    <mergeCell ref="J584:J598"/>
    <mergeCell ref="A584:A598"/>
    <mergeCell ref="B584:B598"/>
    <mergeCell ref="C584:C598"/>
    <mergeCell ref="D584:D598"/>
    <mergeCell ref="F568:F582"/>
    <mergeCell ref="G568:G582"/>
    <mergeCell ref="H568:H582"/>
    <mergeCell ref="I568:I582"/>
    <mergeCell ref="J568:J582"/>
    <mergeCell ref="A568:A582"/>
    <mergeCell ref="B568:B582"/>
    <mergeCell ref="C568:C582"/>
    <mergeCell ref="D568:D582"/>
    <mergeCell ref="F552:F566"/>
    <mergeCell ref="G552:G566"/>
    <mergeCell ref="H552:H566"/>
    <mergeCell ref="I552:I566"/>
    <mergeCell ref="J552:J566"/>
    <mergeCell ref="A552:A566"/>
    <mergeCell ref="B552:B566"/>
    <mergeCell ref="C552:C566"/>
    <mergeCell ref="D552:D566"/>
    <mergeCell ref="F536:F550"/>
    <mergeCell ref="G536:G550"/>
    <mergeCell ref="H536:H550"/>
    <mergeCell ref="I536:I550"/>
    <mergeCell ref="J536:J550"/>
    <mergeCell ref="A536:A550"/>
    <mergeCell ref="B536:B550"/>
    <mergeCell ref="C536:C550"/>
    <mergeCell ref="D536:D550"/>
    <mergeCell ref="F520:F534"/>
    <mergeCell ref="G520:G534"/>
    <mergeCell ref="H520:H534"/>
    <mergeCell ref="I520:I534"/>
    <mergeCell ref="J520:J534"/>
    <mergeCell ref="A520:A534"/>
    <mergeCell ref="B520:B534"/>
    <mergeCell ref="C520:C534"/>
    <mergeCell ref="D520:D534"/>
    <mergeCell ref="F504:F518"/>
    <mergeCell ref="G504:G518"/>
    <mergeCell ref="H504:H518"/>
    <mergeCell ref="I504:I518"/>
    <mergeCell ref="J504:J518"/>
    <mergeCell ref="A504:A518"/>
    <mergeCell ref="B504:B518"/>
    <mergeCell ref="C504:C518"/>
    <mergeCell ref="D504:D518"/>
    <mergeCell ref="F488:F502"/>
    <mergeCell ref="G488:G502"/>
    <mergeCell ref="H488:H502"/>
    <mergeCell ref="I488:I502"/>
    <mergeCell ref="J488:J502"/>
    <mergeCell ref="A488:A502"/>
    <mergeCell ref="B488:B502"/>
    <mergeCell ref="C488:C502"/>
    <mergeCell ref="D488:D502"/>
    <mergeCell ref="F472:F486"/>
    <mergeCell ref="G472:G486"/>
    <mergeCell ref="H472:H486"/>
    <mergeCell ref="I472:I486"/>
    <mergeCell ref="J472:J486"/>
    <mergeCell ref="A472:A486"/>
    <mergeCell ref="B472:B486"/>
    <mergeCell ref="C472:C486"/>
    <mergeCell ref="D472:D486"/>
    <mergeCell ref="F456:F470"/>
    <mergeCell ref="G456:G470"/>
    <mergeCell ref="H456:H470"/>
    <mergeCell ref="I456:I470"/>
    <mergeCell ref="J456:J470"/>
    <mergeCell ref="A456:A470"/>
    <mergeCell ref="B456:B470"/>
    <mergeCell ref="C456:C470"/>
    <mergeCell ref="D456:D470"/>
    <mergeCell ref="F440:F454"/>
    <mergeCell ref="G440:G454"/>
    <mergeCell ref="H440:H454"/>
    <mergeCell ref="I440:I454"/>
    <mergeCell ref="J440:J454"/>
    <mergeCell ref="A440:A454"/>
    <mergeCell ref="B440:B454"/>
    <mergeCell ref="C440:C454"/>
    <mergeCell ref="D440:D454"/>
    <mergeCell ref="F424:F438"/>
    <mergeCell ref="G424:G438"/>
    <mergeCell ref="H424:H438"/>
    <mergeCell ref="I424:I438"/>
    <mergeCell ref="J424:J438"/>
    <mergeCell ref="A424:A438"/>
    <mergeCell ref="B424:B438"/>
    <mergeCell ref="C424:C438"/>
    <mergeCell ref="D424:D438"/>
    <mergeCell ref="F408:F422"/>
    <mergeCell ref="G408:G422"/>
    <mergeCell ref="H408:H422"/>
    <mergeCell ref="I408:I422"/>
    <mergeCell ref="J408:J422"/>
    <mergeCell ref="A408:A422"/>
    <mergeCell ref="B408:B422"/>
    <mergeCell ref="C408:C422"/>
    <mergeCell ref="D408:D422"/>
    <mergeCell ref="F392:F406"/>
    <mergeCell ref="G392:G406"/>
    <mergeCell ref="H392:H406"/>
    <mergeCell ref="I392:I406"/>
    <mergeCell ref="J392:J406"/>
    <mergeCell ref="A392:A406"/>
    <mergeCell ref="B392:B406"/>
    <mergeCell ref="C392:C406"/>
    <mergeCell ref="D392:D406"/>
    <mergeCell ref="F376:F390"/>
    <mergeCell ref="G376:G390"/>
    <mergeCell ref="H376:H390"/>
    <mergeCell ref="I376:I390"/>
    <mergeCell ref="J376:J390"/>
    <mergeCell ref="A376:A390"/>
    <mergeCell ref="B376:B390"/>
    <mergeCell ref="C376:C390"/>
    <mergeCell ref="D376:D390"/>
    <mergeCell ref="F360:F374"/>
    <mergeCell ref="G360:G374"/>
    <mergeCell ref="H360:H374"/>
    <mergeCell ref="I360:I374"/>
    <mergeCell ref="J360:J374"/>
    <mergeCell ref="A360:A374"/>
    <mergeCell ref="B360:B374"/>
    <mergeCell ref="C360:C374"/>
    <mergeCell ref="D360:D374"/>
    <mergeCell ref="F344:F358"/>
    <mergeCell ref="G344:G358"/>
    <mergeCell ref="H344:H358"/>
    <mergeCell ref="I344:I358"/>
    <mergeCell ref="J344:J358"/>
    <mergeCell ref="A344:A358"/>
    <mergeCell ref="B344:B358"/>
    <mergeCell ref="C344:C358"/>
    <mergeCell ref="D344:D358"/>
    <mergeCell ref="F328:F342"/>
    <mergeCell ref="G328:G342"/>
    <mergeCell ref="H328:H342"/>
    <mergeCell ref="I328:I342"/>
    <mergeCell ref="J328:J342"/>
    <mergeCell ref="A328:A342"/>
    <mergeCell ref="B328:B342"/>
    <mergeCell ref="C328:C342"/>
    <mergeCell ref="D328:D342"/>
    <mergeCell ref="F312:F326"/>
    <mergeCell ref="G312:G326"/>
    <mergeCell ref="H312:H326"/>
    <mergeCell ref="I312:I326"/>
    <mergeCell ref="J312:J326"/>
    <mergeCell ref="A312:A326"/>
    <mergeCell ref="B312:B326"/>
    <mergeCell ref="C312:C326"/>
    <mergeCell ref="D312:D326"/>
    <mergeCell ref="F296:F310"/>
    <mergeCell ref="G296:G310"/>
    <mergeCell ref="H296:H310"/>
    <mergeCell ref="I296:I310"/>
    <mergeCell ref="J296:J310"/>
    <mergeCell ref="A296:A310"/>
    <mergeCell ref="B296:B310"/>
    <mergeCell ref="C296:C310"/>
    <mergeCell ref="D296:D310"/>
    <mergeCell ref="F280:F294"/>
    <mergeCell ref="G280:G294"/>
    <mergeCell ref="H280:H294"/>
    <mergeCell ref="I280:I294"/>
    <mergeCell ref="J280:J294"/>
    <mergeCell ref="A280:A294"/>
    <mergeCell ref="B280:B294"/>
    <mergeCell ref="C280:C294"/>
    <mergeCell ref="D280:D294"/>
    <mergeCell ref="F264:F278"/>
    <mergeCell ref="G264:G278"/>
    <mergeCell ref="H264:H278"/>
    <mergeCell ref="I264:I278"/>
    <mergeCell ref="J264:J278"/>
    <mergeCell ref="A264:A278"/>
    <mergeCell ref="B264:B278"/>
    <mergeCell ref="C264:C278"/>
    <mergeCell ref="D264:D278"/>
    <mergeCell ref="F248:F262"/>
    <mergeCell ref="G248:G262"/>
    <mergeCell ref="H248:H262"/>
    <mergeCell ref="I248:I262"/>
    <mergeCell ref="J248:J262"/>
    <mergeCell ref="A248:A262"/>
    <mergeCell ref="B248:B262"/>
    <mergeCell ref="C248:C262"/>
    <mergeCell ref="D248:D262"/>
    <mergeCell ref="F232:F246"/>
    <mergeCell ref="G232:G246"/>
    <mergeCell ref="H232:H246"/>
    <mergeCell ref="I232:I246"/>
    <mergeCell ref="J232:J246"/>
    <mergeCell ref="A232:A246"/>
    <mergeCell ref="B232:B246"/>
    <mergeCell ref="C232:C246"/>
    <mergeCell ref="D232:D246"/>
    <mergeCell ref="F216:F230"/>
    <mergeCell ref="G216:G230"/>
    <mergeCell ref="H216:H230"/>
    <mergeCell ref="I216:I230"/>
    <mergeCell ref="J216:J230"/>
    <mergeCell ref="A216:A230"/>
    <mergeCell ref="B216:B230"/>
    <mergeCell ref="C216:C230"/>
    <mergeCell ref="D216:D230"/>
    <mergeCell ref="F200:F214"/>
    <mergeCell ref="G200:G214"/>
    <mergeCell ref="H200:H214"/>
    <mergeCell ref="I200:I214"/>
    <mergeCell ref="J200:J214"/>
    <mergeCell ref="A200:A214"/>
    <mergeCell ref="B200:B214"/>
    <mergeCell ref="C200:C214"/>
    <mergeCell ref="D200:D214"/>
    <mergeCell ref="F184:F198"/>
    <mergeCell ref="G184:G198"/>
    <mergeCell ref="H184:H198"/>
    <mergeCell ref="I184:I198"/>
    <mergeCell ref="J184:J198"/>
    <mergeCell ref="A184:A198"/>
    <mergeCell ref="B184:B198"/>
    <mergeCell ref="C184:C198"/>
    <mergeCell ref="D184:D198"/>
    <mergeCell ref="F168:F182"/>
    <mergeCell ref="G168:G182"/>
    <mergeCell ref="H168:H182"/>
    <mergeCell ref="I168:I182"/>
    <mergeCell ref="J168:J182"/>
    <mergeCell ref="A168:A182"/>
    <mergeCell ref="B168:B182"/>
    <mergeCell ref="C168:C182"/>
    <mergeCell ref="D168:D182"/>
    <mergeCell ref="F152:F166"/>
    <mergeCell ref="G152:G166"/>
    <mergeCell ref="H152:H166"/>
    <mergeCell ref="I152:I166"/>
    <mergeCell ref="J152:J166"/>
    <mergeCell ref="A152:A166"/>
    <mergeCell ref="B152:B166"/>
    <mergeCell ref="C152:C166"/>
    <mergeCell ref="D152:D166"/>
    <mergeCell ref="F136:F150"/>
    <mergeCell ref="G136:G150"/>
    <mergeCell ref="H136:H150"/>
    <mergeCell ref="I136:I150"/>
    <mergeCell ref="J136:J150"/>
    <mergeCell ref="A136:A150"/>
    <mergeCell ref="B136:B150"/>
    <mergeCell ref="C136:C150"/>
    <mergeCell ref="D136:D150"/>
    <mergeCell ref="F120:F134"/>
    <mergeCell ref="G120:G134"/>
    <mergeCell ref="H120:H134"/>
    <mergeCell ref="I120:I134"/>
    <mergeCell ref="J120:J134"/>
    <mergeCell ref="A120:A134"/>
    <mergeCell ref="B120:B134"/>
    <mergeCell ref="C120:C134"/>
    <mergeCell ref="D120:D134"/>
    <mergeCell ref="F104:F118"/>
    <mergeCell ref="G104:G118"/>
    <mergeCell ref="H104:H118"/>
    <mergeCell ref="I104:I118"/>
    <mergeCell ref="J104:J118"/>
    <mergeCell ref="A104:A118"/>
    <mergeCell ref="B104:B118"/>
    <mergeCell ref="C104:C118"/>
    <mergeCell ref="D104:D118"/>
    <mergeCell ref="F88:F102"/>
    <mergeCell ref="G88:G102"/>
    <mergeCell ref="H88:H102"/>
    <mergeCell ref="I88:I102"/>
    <mergeCell ref="J88:J102"/>
    <mergeCell ref="A88:A102"/>
    <mergeCell ref="B88:B102"/>
    <mergeCell ref="C88:C102"/>
    <mergeCell ref="D88:D102"/>
    <mergeCell ref="F72:F86"/>
    <mergeCell ref="G72:G86"/>
    <mergeCell ref="H72:H86"/>
    <mergeCell ref="I72:I86"/>
    <mergeCell ref="J72:J86"/>
    <mergeCell ref="A72:A86"/>
    <mergeCell ref="B72:B86"/>
    <mergeCell ref="C72:C86"/>
    <mergeCell ref="D72:D86"/>
    <mergeCell ref="F56:F70"/>
    <mergeCell ref="G56:G70"/>
    <mergeCell ref="H56:H70"/>
    <mergeCell ref="I56:I70"/>
    <mergeCell ref="J56:J70"/>
    <mergeCell ref="A56:A70"/>
    <mergeCell ref="B56:B70"/>
    <mergeCell ref="C56:C70"/>
    <mergeCell ref="D56:D70"/>
    <mergeCell ref="F40:F54"/>
    <mergeCell ref="G40:G54"/>
    <mergeCell ref="H40:H54"/>
    <mergeCell ref="I40:I54"/>
    <mergeCell ref="J40:J54"/>
    <mergeCell ref="A40:A54"/>
    <mergeCell ref="B40:B54"/>
    <mergeCell ref="C40:C54"/>
    <mergeCell ref="D40:D54"/>
    <mergeCell ref="A24:A38"/>
    <mergeCell ref="B24:B38"/>
    <mergeCell ref="C24:C38"/>
    <mergeCell ref="B18:C21"/>
    <mergeCell ref="B13:C13"/>
    <mergeCell ref="B12:C12"/>
    <mergeCell ref="B11:C11"/>
    <mergeCell ref="B10:C10"/>
    <mergeCell ref="B9:C9"/>
    <mergeCell ref="B8:C8"/>
    <mergeCell ref="H24:H38"/>
    <mergeCell ref="I24:I38"/>
    <mergeCell ref="J24:J38"/>
    <mergeCell ref="F24:F38"/>
    <mergeCell ref="G24:G38"/>
    <mergeCell ref="D24:D38"/>
    <mergeCell ref="B17:C17"/>
  </mergeCells>
  <phoneticPr fontId="25" type="noConversion"/>
  <conditionalFormatting sqref="L24:L38">
    <cfRule type="cellIs" dxfId="769" priority="284" operator="equal">
      <formula>0</formula>
    </cfRule>
  </conditionalFormatting>
  <conditionalFormatting sqref="L40:L54">
    <cfRule type="cellIs" dxfId="768" priority="282" operator="equal">
      <formula>0</formula>
    </cfRule>
  </conditionalFormatting>
  <conditionalFormatting sqref="L56:L70">
    <cfRule type="cellIs" dxfId="767" priority="280" operator="equal">
      <formula>0</formula>
    </cfRule>
  </conditionalFormatting>
  <conditionalFormatting sqref="L72:L86">
    <cfRule type="cellIs" dxfId="766" priority="278" operator="equal">
      <formula>0</formula>
    </cfRule>
  </conditionalFormatting>
  <conditionalFormatting sqref="L88:L102">
    <cfRule type="cellIs" dxfId="765" priority="276" operator="equal">
      <formula>0</formula>
    </cfRule>
  </conditionalFormatting>
  <conditionalFormatting sqref="L104:L118">
    <cfRule type="cellIs" dxfId="764" priority="274" operator="equal">
      <formula>0</formula>
    </cfRule>
  </conditionalFormatting>
  <conditionalFormatting sqref="L120:L134">
    <cfRule type="cellIs" dxfId="763" priority="272" operator="equal">
      <formula>0</formula>
    </cfRule>
  </conditionalFormatting>
  <conditionalFormatting sqref="L136:L150">
    <cfRule type="cellIs" dxfId="762" priority="270" operator="equal">
      <formula>0</formula>
    </cfRule>
  </conditionalFormatting>
  <conditionalFormatting sqref="L152:L166">
    <cfRule type="cellIs" dxfId="761" priority="268" operator="equal">
      <formula>0</formula>
    </cfRule>
  </conditionalFormatting>
  <conditionalFormatting sqref="L168:L182">
    <cfRule type="cellIs" dxfId="760" priority="266" operator="equal">
      <formula>0</formula>
    </cfRule>
  </conditionalFormatting>
  <conditionalFormatting sqref="L184:L198">
    <cfRule type="cellIs" dxfId="759" priority="264" operator="equal">
      <formula>0</formula>
    </cfRule>
  </conditionalFormatting>
  <conditionalFormatting sqref="L200:L214">
    <cfRule type="cellIs" dxfId="758" priority="262" operator="equal">
      <formula>0</formula>
    </cfRule>
  </conditionalFormatting>
  <conditionalFormatting sqref="L216:L230">
    <cfRule type="cellIs" dxfId="757" priority="260" operator="equal">
      <formula>0</formula>
    </cfRule>
  </conditionalFormatting>
  <conditionalFormatting sqref="L232:L246">
    <cfRule type="cellIs" dxfId="756" priority="258" operator="equal">
      <formula>0</formula>
    </cfRule>
  </conditionalFormatting>
  <conditionalFormatting sqref="L248:L262">
    <cfRule type="cellIs" dxfId="755" priority="256" operator="equal">
      <formula>0</formula>
    </cfRule>
  </conditionalFormatting>
  <conditionalFormatting sqref="L264:L278">
    <cfRule type="cellIs" dxfId="754" priority="254" operator="equal">
      <formula>0</formula>
    </cfRule>
  </conditionalFormatting>
  <conditionalFormatting sqref="L280:L294">
    <cfRule type="cellIs" dxfId="753" priority="252" operator="equal">
      <formula>0</formula>
    </cfRule>
  </conditionalFormatting>
  <conditionalFormatting sqref="L296:L310">
    <cfRule type="cellIs" dxfId="752" priority="250" operator="equal">
      <formula>0</formula>
    </cfRule>
  </conditionalFormatting>
  <conditionalFormatting sqref="L312:L326">
    <cfRule type="cellIs" dxfId="751" priority="248" operator="equal">
      <formula>0</formula>
    </cfRule>
  </conditionalFormatting>
  <conditionalFormatting sqref="L328:L342">
    <cfRule type="cellIs" dxfId="750" priority="246" operator="equal">
      <formula>0</formula>
    </cfRule>
  </conditionalFormatting>
  <conditionalFormatting sqref="L344:L358">
    <cfRule type="cellIs" dxfId="749" priority="244" operator="equal">
      <formula>0</formula>
    </cfRule>
  </conditionalFormatting>
  <conditionalFormatting sqref="L360:L374">
    <cfRule type="cellIs" dxfId="748" priority="242" operator="equal">
      <formula>0</formula>
    </cfRule>
  </conditionalFormatting>
  <conditionalFormatting sqref="L376:L390">
    <cfRule type="cellIs" dxfId="747" priority="240" operator="equal">
      <formula>0</formula>
    </cfRule>
  </conditionalFormatting>
  <conditionalFormatting sqref="L392:L406">
    <cfRule type="cellIs" dxfId="746" priority="238" operator="equal">
      <formula>0</formula>
    </cfRule>
  </conditionalFormatting>
  <conditionalFormatting sqref="L408:L422">
    <cfRule type="cellIs" dxfId="745" priority="236" operator="equal">
      <formula>0</formula>
    </cfRule>
  </conditionalFormatting>
  <conditionalFormatting sqref="L424:L438">
    <cfRule type="cellIs" dxfId="744" priority="234" operator="equal">
      <formula>0</formula>
    </cfRule>
  </conditionalFormatting>
  <conditionalFormatting sqref="L440:L454">
    <cfRule type="cellIs" dxfId="743" priority="232" operator="equal">
      <formula>0</formula>
    </cfRule>
  </conditionalFormatting>
  <conditionalFormatting sqref="L456:L470">
    <cfRule type="cellIs" dxfId="742" priority="230" operator="equal">
      <formula>0</formula>
    </cfRule>
  </conditionalFormatting>
  <conditionalFormatting sqref="L472:L486">
    <cfRule type="cellIs" dxfId="741" priority="228" operator="equal">
      <formula>0</formula>
    </cfRule>
  </conditionalFormatting>
  <conditionalFormatting sqref="L488:L502">
    <cfRule type="cellIs" dxfId="740" priority="226" operator="equal">
      <formula>0</formula>
    </cfRule>
  </conditionalFormatting>
  <conditionalFormatting sqref="L504:L518">
    <cfRule type="cellIs" dxfId="739" priority="224" operator="equal">
      <formula>0</formula>
    </cfRule>
  </conditionalFormatting>
  <conditionalFormatting sqref="L520:L534">
    <cfRule type="cellIs" dxfId="738" priority="222" operator="equal">
      <formula>0</formula>
    </cfRule>
  </conditionalFormatting>
  <conditionalFormatting sqref="L536:L550">
    <cfRule type="cellIs" dxfId="737" priority="220" operator="equal">
      <formula>0</formula>
    </cfRule>
  </conditionalFormatting>
  <conditionalFormatting sqref="L552:L566">
    <cfRule type="cellIs" dxfId="736" priority="218" operator="equal">
      <formula>0</formula>
    </cfRule>
  </conditionalFormatting>
  <conditionalFormatting sqref="L568:L582">
    <cfRule type="cellIs" dxfId="735" priority="216" operator="equal">
      <formula>0</formula>
    </cfRule>
  </conditionalFormatting>
  <conditionalFormatting sqref="L584:L598">
    <cfRule type="cellIs" dxfId="734" priority="214" operator="equal">
      <formula>0</formula>
    </cfRule>
  </conditionalFormatting>
  <conditionalFormatting sqref="L600:L614">
    <cfRule type="cellIs" dxfId="733" priority="212" operator="equal">
      <formula>0</formula>
    </cfRule>
  </conditionalFormatting>
  <conditionalFormatting sqref="L616:L630">
    <cfRule type="cellIs" dxfId="732" priority="210" operator="equal">
      <formula>0</formula>
    </cfRule>
  </conditionalFormatting>
  <conditionalFormatting sqref="L632:L646">
    <cfRule type="cellIs" dxfId="731" priority="208" operator="equal">
      <formula>0</formula>
    </cfRule>
  </conditionalFormatting>
  <conditionalFormatting sqref="L648:L662">
    <cfRule type="cellIs" dxfId="730" priority="206" operator="equal">
      <formula>0</formula>
    </cfRule>
  </conditionalFormatting>
  <conditionalFormatting sqref="L664:L678">
    <cfRule type="cellIs" dxfId="729" priority="204" operator="equal">
      <formula>0</formula>
    </cfRule>
  </conditionalFormatting>
  <conditionalFormatting sqref="L680:L694">
    <cfRule type="cellIs" dxfId="728" priority="202" operator="equal">
      <formula>0</formula>
    </cfRule>
  </conditionalFormatting>
  <conditionalFormatting sqref="L696:L710">
    <cfRule type="cellIs" dxfId="727" priority="200" operator="equal">
      <formula>0</formula>
    </cfRule>
  </conditionalFormatting>
  <conditionalFormatting sqref="L712:L726">
    <cfRule type="cellIs" dxfId="726" priority="198" operator="equal">
      <formula>0</formula>
    </cfRule>
  </conditionalFormatting>
  <conditionalFormatting sqref="L728:L742">
    <cfRule type="cellIs" dxfId="725" priority="196" operator="equal">
      <formula>0</formula>
    </cfRule>
  </conditionalFormatting>
  <conditionalFormatting sqref="L744:L758">
    <cfRule type="cellIs" dxfId="724" priority="194" operator="equal">
      <formula>0</formula>
    </cfRule>
  </conditionalFormatting>
  <conditionalFormatting sqref="L760:L774">
    <cfRule type="cellIs" dxfId="723" priority="192" operator="equal">
      <formula>0</formula>
    </cfRule>
  </conditionalFormatting>
  <conditionalFormatting sqref="L776:L790">
    <cfRule type="cellIs" dxfId="722" priority="190" operator="equal">
      <formula>0</formula>
    </cfRule>
  </conditionalFormatting>
  <conditionalFormatting sqref="L792:L806">
    <cfRule type="cellIs" dxfId="721" priority="188" operator="equal">
      <formula>0</formula>
    </cfRule>
  </conditionalFormatting>
  <conditionalFormatting sqref="L808:L822">
    <cfRule type="cellIs" dxfId="720" priority="186" operator="equal">
      <formula>0</formula>
    </cfRule>
  </conditionalFormatting>
  <conditionalFormatting sqref="L824:L838">
    <cfRule type="cellIs" dxfId="719" priority="184" operator="equal">
      <formula>0</formula>
    </cfRule>
  </conditionalFormatting>
  <conditionalFormatting sqref="L840:L854">
    <cfRule type="cellIs" dxfId="718" priority="182" operator="equal">
      <formula>0</formula>
    </cfRule>
  </conditionalFormatting>
  <conditionalFormatting sqref="L856:L870">
    <cfRule type="cellIs" dxfId="717" priority="180" operator="equal">
      <formula>0</formula>
    </cfRule>
  </conditionalFormatting>
  <conditionalFormatting sqref="L872:L886">
    <cfRule type="cellIs" dxfId="716" priority="178" operator="equal">
      <formula>0</formula>
    </cfRule>
  </conditionalFormatting>
  <conditionalFormatting sqref="L888:L902">
    <cfRule type="cellIs" dxfId="715" priority="176" operator="equal">
      <formula>0</formula>
    </cfRule>
  </conditionalFormatting>
  <conditionalFormatting sqref="L904:L918">
    <cfRule type="cellIs" dxfId="714" priority="174" operator="equal">
      <formula>0</formula>
    </cfRule>
  </conditionalFormatting>
  <conditionalFormatting sqref="L920:L934">
    <cfRule type="cellIs" dxfId="713" priority="172" operator="equal">
      <formula>0</formula>
    </cfRule>
  </conditionalFormatting>
  <conditionalFormatting sqref="L936:L950">
    <cfRule type="cellIs" dxfId="712" priority="170" operator="equal">
      <formula>0</formula>
    </cfRule>
  </conditionalFormatting>
  <conditionalFormatting sqref="L952:L966">
    <cfRule type="cellIs" dxfId="711" priority="168" operator="equal">
      <formula>0</formula>
    </cfRule>
  </conditionalFormatting>
  <conditionalFormatting sqref="L968:L982">
    <cfRule type="cellIs" dxfId="710" priority="166" operator="equal">
      <formula>0</formula>
    </cfRule>
  </conditionalFormatting>
  <conditionalFormatting sqref="L984:L998">
    <cfRule type="cellIs" dxfId="709" priority="164" operator="equal">
      <formula>0</formula>
    </cfRule>
  </conditionalFormatting>
  <conditionalFormatting sqref="L1000:L1014">
    <cfRule type="cellIs" dxfId="708" priority="162" operator="equal">
      <formula>0</formula>
    </cfRule>
  </conditionalFormatting>
  <conditionalFormatting sqref="L1016:L1030">
    <cfRule type="cellIs" dxfId="707" priority="160" operator="equal">
      <formula>0</formula>
    </cfRule>
  </conditionalFormatting>
  <conditionalFormatting sqref="L1032:L1046">
    <cfRule type="cellIs" dxfId="706" priority="158" operator="equal">
      <formula>0</formula>
    </cfRule>
  </conditionalFormatting>
  <conditionalFormatting sqref="L1048:L1062">
    <cfRule type="cellIs" dxfId="705" priority="156" operator="equal">
      <formula>0</formula>
    </cfRule>
  </conditionalFormatting>
  <conditionalFormatting sqref="L1064:L1078">
    <cfRule type="cellIs" dxfId="704" priority="154" operator="equal">
      <formula>0</formula>
    </cfRule>
  </conditionalFormatting>
  <conditionalFormatting sqref="L1080:L1094">
    <cfRule type="cellIs" dxfId="703" priority="152" operator="equal">
      <formula>0</formula>
    </cfRule>
  </conditionalFormatting>
  <conditionalFormatting sqref="L1096:L1110">
    <cfRule type="cellIs" dxfId="702" priority="150" operator="equal">
      <formula>0</formula>
    </cfRule>
  </conditionalFormatting>
  <conditionalFormatting sqref="L1112:L1126">
    <cfRule type="cellIs" dxfId="701" priority="148" operator="equal">
      <formula>0</formula>
    </cfRule>
  </conditionalFormatting>
  <conditionalFormatting sqref="L1128:L1142">
    <cfRule type="cellIs" dxfId="700" priority="146" operator="equal">
      <formula>0</formula>
    </cfRule>
  </conditionalFormatting>
  <conditionalFormatting sqref="L1144:L1158">
    <cfRule type="cellIs" dxfId="699" priority="144" operator="equal">
      <formula>0</formula>
    </cfRule>
  </conditionalFormatting>
  <conditionalFormatting sqref="L1160:L1174">
    <cfRule type="cellIs" dxfId="698" priority="142" operator="equal">
      <formula>0</formula>
    </cfRule>
  </conditionalFormatting>
  <conditionalFormatting sqref="L1176:L1190">
    <cfRule type="cellIs" dxfId="697" priority="140" operator="equal">
      <formula>0</formula>
    </cfRule>
  </conditionalFormatting>
  <conditionalFormatting sqref="L1192:L1206">
    <cfRule type="cellIs" dxfId="696" priority="138" operator="equal">
      <formula>0</formula>
    </cfRule>
  </conditionalFormatting>
  <conditionalFormatting sqref="L1208:L1222">
    <cfRule type="cellIs" dxfId="695" priority="136" operator="equal">
      <formula>0</formula>
    </cfRule>
  </conditionalFormatting>
  <conditionalFormatting sqref="L1224:L1238">
    <cfRule type="cellIs" dxfId="694" priority="134" operator="equal">
      <formula>0</formula>
    </cfRule>
  </conditionalFormatting>
  <conditionalFormatting sqref="L1240:L1254">
    <cfRule type="cellIs" dxfId="693" priority="132" operator="equal">
      <formula>0</formula>
    </cfRule>
  </conditionalFormatting>
  <conditionalFormatting sqref="L1256:L1270">
    <cfRule type="cellIs" dxfId="692" priority="130" operator="equal">
      <formula>0</formula>
    </cfRule>
  </conditionalFormatting>
  <conditionalFormatting sqref="L1272:L1286">
    <cfRule type="cellIs" dxfId="691" priority="128" operator="equal">
      <formula>0</formula>
    </cfRule>
  </conditionalFormatting>
  <conditionalFormatting sqref="L1288:L1302">
    <cfRule type="cellIs" dxfId="690" priority="126" operator="equal">
      <formula>0</formula>
    </cfRule>
  </conditionalFormatting>
  <conditionalFormatting sqref="L1304:L1318">
    <cfRule type="cellIs" dxfId="689" priority="124" operator="equal">
      <formula>0</formula>
    </cfRule>
  </conditionalFormatting>
  <conditionalFormatting sqref="L1320:L1334">
    <cfRule type="cellIs" dxfId="688" priority="122" operator="equal">
      <formula>0</formula>
    </cfRule>
  </conditionalFormatting>
  <conditionalFormatting sqref="L1336:L1350">
    <cfRule type="cellIs" dxfId="687" priority="120" operator="equal">
      <formula>0</formula>
    </cfRule>
  </conditionalFormatting>
  <conditionalFormatting sqref="L1352:L1366">
    <cfRule type="cellIs" dxfId="686" priority="118" operator="equal">
      <formula>0</formula>
    </cfRule>
  </conditionalFormatting>
  <conditionalFormatting sqref="L1368:L1382">
    <cfRule type="cellIs" dxfId="685" priority="116" operator="equal">
      <formula>0</formula>
    </cfRule>
  </conditionalFormatting>
  <conditionalFormatting sqref="L1384:L1398">
    <cfRule type="cellIs" dxfId="684" priority="114" operator="equal">
      <formula>0</formula>
    </cfRule>
  </conditionalFormatting>
  <conditionalFormatting sqref="L1400:L1414">
    <cfRule type="cellIs" dxfId="683" priority="112" operator="equal">
      <formula>0</formula>
    </cfRule>
  </conditionalFormatting>
  <conditionalFormatting sqref="L1416:L1430">
    <cfRule type="cellIs" dxfId="682" priority="110" operator="equal">
      <formula>0</formula>
    </cfRule>
  </conditionalFormatting>
  <conditionalFormatting sqref="L1432:L1446">
    <cfRule type="cellIs" dxfId="681" priority="108" operator="equal">
      <formula>0</formula>
    </cfRule>
  </conditionalFormatting>
  <conditionalFormatting sqref="L1448:L1462">
    <cfRule type="cellIs" dxfId="680" priority="106" operator="equal">
      <formula>0</formula>
    </cfRule>
  </conditionalFormatting>
  <conditionalFormatting sqref="L1464:L1478">
    <cfRule type="cellIs" dxfId="679" priority="104" operator="equal">
      <formula>0</formula>
    </cfRule>
  </conditionalFormatting>
  <conditionalFormatting sqref="L1480:L1494">
    <cfRule type="cellIs" dxfId="678" priority="102" operator="equal">
      <formula>0</formula>
    </cfRule>
  </conditionalFormatting>
  <conditionalFormatting sqref="L1496:L1510">
    <cfRule type="cellIs" dxfId="677" priority="100" operator="equal">
      <formula>0</formula>
    </cfRule>
  </conditionalFormatting>
  <conditionalFormatting sqref="L1512:L1526">
    <cfRule type="cellIs" dxfId="676" priority="98" operator="equal">
      <formula>0</formula>
    </cfRule>
  </conditionalFormatting>
  <conditionalFormatting sqref="L1528:L1542">
    <cfRule type="cellIs" dxfId="675" priority="96" operator="equal">
      <formula>0</formula>
    </cfRule>
  </conditionalFormatting>
  <conditionalFormatting sqref="L1544:L1558">
    <cfRule type="cellIs" dxfId="674" priority="94" operator="equal">
      <formula>0</formula>
    </cfRule>
  </conditionalFormatting>
  <conditionalFormatting sqref="L1560:L1574">
    <cfRule type="cellIs" dxfId="673" priority="92" operator="equal">
      <formula>0</formula>
    </cfRule>
  </conditionalFormatting>
  <conditionalFormatting sqref="L1576:L1590">
    <cfRule type="cellIs" dxfId="672" priority="90" operator="equal">
      <formula>0</formula>
    </cfRule>
  </conditionalFormatting>
  <conditionalFormatting sqref="L1592:L1606">
    <cfRule type="cellIs" dxfId="671" priority="88" operator="equal">
      <formula>0</formula>
    </cfRule>
  </conditionalFormatting>
  <conditionalFormatting sqref="L1608:L1622">
    <cfRule type="cellIs" dxfId="670" priority="86" operator="equal">
      <formula>0</formula>
    </cfRule>
  </conditionalFormatting>
  <conditionalFormatting sqref="L1624:L1638">
    <cfRule type="cellIs" dxfId="669" priority="84" operator="equal">
      <formula>0</formula>
    </cfRule>
  </conditionalFormatting>
  <conditionalFormatting sqref="L1640:L1654">
    <cfRule type="cellIs" dxfId="668" priority="82" operator="equal">
      <formula>0</formula>
    </cfRule>
  </conditionalFormatting>
  <conditionalFormatting sqref="L1656:L1670">
    <cfRule type="cellIs" dxfId="667" priority="80" operator="equal">
      <formula>0</formula>
    </cfRule>
  </conditionalFormatting>
  <conditionalFormatting sqref="L1672:L1686">
    <cfRule type="cellIs" dxfId="666" priority="78" operator="equal">
      <formula>0</formula>
    </cfRule>
  </conditionalFormatting>
  <conditionalFormatting sqref="L1688:L1702">
    <cfRule type="cellIs" dxfId="665" priority="76" operator="equal">
      <formula>0</formula>
    </cfRule>
  </conditionalFormatting>
  <conditionalFormatting sqref="L1704:L1718">
    <cfRule type="cellIs" dxfId="664" priority="74" operator="equal">
      <formula>0</formula>
    </cfRule>
  </conditionalFormatting>
  <conditionalFormatting sqref="L1720:L1734">
    <cfRule type="cellIs" dxfId="663" priority="72" operator="equal">
      <formula>0</formula>
    </cfRule>
  </conditionalFormatting>
  <conditionalFormatting sqref="L1736:L1750">
    <cfRule type="cellIs" dxfId="662" priority="70" operator="equal">
      <formula>0</formula>
    </cfRule>
  </conditionalFormatting>
  <conditionalFormatting sqref="L1752:L1766">
    <cfRule type="cellIs" dxfId="661" priority="68" operator="equal">
      <formula>0</formula>
    </cfRule>
  </conditionalFormatting>
  <conditionalFormatting sqref="L1768:L1782">
    <cfRule type="cellIs" dxfId="660" priority="66" operator="equal">
      <formula>0</formula>
    </cfRule>
  </conditionalFormatting>
  <conditionalFormatting sqref="L1784:L1798">
    <cfRule type="cellIs" dxfId="659" priority="64" operator="equal">
      <formula>0</formula>
    </cfRule>
  </conditionalFormatting>
  <conditionalFormatting sqref="L1800:L1814">
    <cfRule type="cellIs" dxfId="658" priority="62" operator="equal">
      <formula>0</formula>
    </cfRule>
  </conditionalFormatting>
  <conditionalFormatting sqref="L1816:L1830">
    <cfRule type="cellIs" dxfId="657" priority="60" operator="equal">
      <formula>0</formula>
    </cfRule>
  </conditionalFormatting>
  <conditionalFormatting sqref="L1832:L1846">
    <cfRule type="cellIs" dxfId="656" priority="58" operator="equal">
      <formula>0</formula>
    </cfRule>
  </conditionalFormatting>
  <conditionalFormatting sqref="L1848:L1862">
    <cfRule type="cellIs" dxfId="655" priority="56" operator="equal">
      <formula>0</formula>
    </cfRule>
  </conditionalFormatting>
  <conditionalFormatting sqref="L1864:L1878">
    <cfRule type="cellIs" dxfId="654" priority="54" operator="equal">
      <formula>0</formula>
    </cfRule>
  </conditionalFormatting>
  <conditionalFormatting sqref="L1880:L1894">
    <cfRule type="cellIs" dxfId="653" priority="52" operator="equal">
      <formula>0</formula>
    </cfRule>
  </conditionalFormatting>
  <conditionalFormatting sqref="L1896:L1910">
    <cfRule type="cellIs" dxfId="652" priority="50" operator="equal">
      <formula>0</formula>
    </cfRule>
  </conditionalFormatting>
  <conditionalFormatting sqref="L1912:L1926">
    <cfRule type="cellIs" dxfId="651" priority="48" operator="equal">
      <formula>0</formula>
    </cfRule>
  </conditionalFormatting>
  <conditionalFormatting sqref="L1928:L1942">
    <cfRule type="cellIs" dxfId="650" priority="46" operator="equal">
      <formula>0</formula>
    </cfRule>
  </conditionalFormatting>
  <conditionalFormatting sqref="L1944:L1958">
    <cfRule type="cellIs" dxfId="649" priority="44" operator="equal">
      <formula>0</formula>
    </cfRule>
  </conditionalFormatting>
  <conditionalFormatting sqref="L1960:L1974">
    <cfRule type="cellIs" dxfId="648" priority="42" operator="equal">
      <formula>0</formula>
    </cfRule>
  </conditionalFormatting>
  <conditionalFormatting sqref="L1976:L1990">
    <cfRule type="cellIs" dxfId="647" priority="40" operator="equal">
      <formula>0</formula>
    </cfRule>
  </conditionalFormatting>
  <conditionalFormatting sqref="L1992:L2006">
    <cfRule type="cellIs" dxfId="646" priority="38" operator="equal">
      <formula>0</formula>
    </cfRule>
  </conditionalFormatting>
  <conditionalFormatting sqref="L2008:L2022">
    <cfRule type="cellIs" dxfId="645" priority="36" operator="equal">
      <formula>0</formula>
    </cfRule>
  </conditionalFormatting>
  <conditionalFormatting sqref="L2024:L2038">
    <cfRule type="cellIs" dxfId="644" priority="34" operator="equal">
      <formula>0</formula>
    </cfRule>
  </conditionalFormatting>
  <conditionalFormatting sqref="L2040:L2054">
    <cfRule type="cellIs" dxfId="643" priority="32" operator="equal">
      <formula>0</formula>
    </cfRule>
  </conditionalFormatting>
  <conditionalFormatting sqref="L2056:L2070">
    <cfRule type="cellIs" dxfId="642" priority="30" operator="equal">
      <formula>0</formula>
    </cfRule>
  </conditionalFormatting>
  <conditionalFormatting sqref="L2072:L2086">
    <cfRule type="cellIs" dxfId="641" priority="28" operator="equal">
      <formula>0</formula>
    </cfRule>
  </conditionalFormatting>
  <conditionalFormatting sqref="L2088:L2102">
    <cfRule type="cellIs" dxfId="640" priority="26" operator="equal">
      <formula>0</formula>
    </cfRule>
  </conditionalFormatting>
  <conditionalFormatting sqref="L2104:L2118">
    <cfRule type="cellIs" dxfId="639" priority="24" operator="equal">
      <formula>0</formula>
    </cfRule>
  </conditionalFormatting>
  <conditionalFormatting sqref="L2120:L2134">
    <cfRule type="cellIs" dxfId="638" priority="22" operator="equal">
      <formula>0</formula>
    </cfRule>
  </conditionalFormatting>
  <conditionalFormatting sqref="L2136:L2150">
    <cfRule type="cellIs" dxfId="637" priority="20" operator="equal">
      <formula>0</formula>
    </cfRule>
  </conditionalFormatting>
  <conditionalFormatting sqref="L2152:L2166">
    <cfRule type="cellIs" dxfId="636" priority="18" operator="equal">
      <formula>0</formula>
    </cfRule>
  </conditionalFormatting>
  <conditionalFormatting sqref="L2168:L2182">
    <cfRule type="cellIs" dxfId="635" priority="16" operator="equal">
      <formula>0</formula>
    </cfRule>
  </conditionalFormatting>
  <conditionalFormatting sqref="L2184:L2198">
    <cfRule type="cellIs" dxfId="634" priority="14" operator="equal">
      <formula>0</formula>
    </cfRule>
  </conditionalFormatting>
  <conditionalFormatting sqref="L2200:L2214">
    <cfRule type="cellIs" dxfId="633" priority="12" operator="equal">
      <formula>0</formula>
    </cfRule>
  </conditionalFormatting>
  <conditionalFormatting sqref="L2216:L2230">
    <cfRule type="cellIs" dxfId="632" priority="10" operator="equal">
      <formula>0</formula>
    </cfRule>
  </conditionalFormatting>
  <conditionalFormatting sqref="L2232:L2246">
    <cfRule type="cellIs" dxfId="631" priority="8" operator="equal">
      <formula>0</formula>
    </cfRule>
  </conditionalFormatting>
  <conditionalFormatting sqref="L2248:L2262">
    <cfRule type="cellIs" dxfId="630" priority="6" operator="equal">
      <formula>0</formula>
    </cfRule>
  </conditionalFormatting>
  <conditionalFormatting sqref="L2264:L2278">
    <cfRule type="cellIs" dxfId="629" priority="4" operator="equal">
      <formula>0</formula>
    </cfRule>
  </conditionalFormatting>
  <conditionalFormatting sqref="Q24:Q38">
    <cfRule type="cellIs" dxfId="628" priority="283" operator="equal">
      <formula>0</formula>
    </cfRule>
  </conditionalFormatting>
  <conditionalFormatting sqref="Q40:Q54">
    <cfRule type="cellIs" dxfId="627" priority="281" operator="equal">
      <formula>0</formula>
    </cfRule>
  </conditionalFormatting>
  <conditionalFormatting sqref="Q56:Q70">
    <cfRule type="cellIs" dxfId="626" priority="279" operator="equal">
      <formula>0</formula>
    </cfRule>
  </conditionalFormatting>
  <conditionalFormatting sqref="Q72:Q86">
    <cfRule type="cellIs" dxfId="625" priority="277" operator="equal">
      <formula>0</formula>
    </cfRule>
  </conditionalFormatting>
  <conditionalFormatting sqref="Q88:Q102">
    <cfRule type="cellIs" dxfId="624" priority="275" operator="equal">
      <formula>0</formula>
    </cfRule>
  </conditionalFormatting>
  <conditionalFormatting sqref="Q104:Q118">
    <cfRule type="cellIs" dxfId="623" priority="273" operator="equal">
      <formula>0</formula>
    </cfRule>
  </conditionalFormatting>
  <conditionalFormatting sqref="Q120:Q134">
    <cfRule type="cellIs" dxfId="622" priority="271" operator="equal">
      <formula>0</formula>
    </cfRule>
  </conditionalFormatting>
  <conditionalFormatting sqref="Q136:Q150">
    <cfRule type="cellIs" dxfId="621" priority="269" operator="equal">
      <formula>0</formula>
    </cfRule>
  </conditionalFormatting>
  <conditionalFormatting sqref="Q152:Q166">
    <cfRule type="cellIs" dxfId="620" priority="267" operator="equal">
      <formula>0</formula>
    </cfRule>
  </conditionalFormatting>
  <conditionalFormatting sqref="Q168:Q182">
    <cfRule type="cellIs" dxfId="619" priority="265" operator="equal">
      <formula>0</formula>
    </cfRule>
  </conditionalFormatting>
  <conditionalFormatting sqref="Q184:Q198">
    <cfRule type="cellIs" dxfId="618" priority="263" operator="equal">
      <formula>0</formula>
    </cfRule>
  </conditionalFormatting>
  <conditionalFormatting sqref="Q200:Q214">
    <cfRule type="cellIs" dxfId="617" priority="261" operator="equal">
      <formula>0</formula>
    </cfRule>
  </conditionalFormatting>
  <conditionalFormatting sqref="Q216:Q230">
    <cfRule type="cellIs" dxfId="616" priority="259" operator="equal">
      <formula>0</formula>
    </cfRule>
  </conditionalFormatting>
  <conditionalFormatting sqref="Q232:Q246">
    <cfRule type="cellIs" dxfId="615" priority="257" operator="equal">
      <formula>0</formula>
    </cfRule>
  </conditionalFormatting>
  <conditionalFormatting sqref="Q248:Q262">
    <cfRule type="cellIs" dxfId="614" priority="255" operator="equal">
      <formula>0</formula>
    </cfRule>
  </conditionalFormatting>
  <conditionalFormatting sqref="Q264:Q278">
    <cfRule type="cellIs" dxfId="613" priority="253" operator="equal">
      <formula>0</formula>
    </cfRule>
  </conditionalFormatting>
  <conditionalFormatting sqref="Q280:Q294">
    <cfRule type="cellIs" dxfId="612" priority="251" operator="equal">
      <formula>0</formula>
    </cfRule>
  </conditionalFormatting>
  <conditionalFormatting sqref="Q296:Q310">
    <cfRule type="cellIs" dxfId="611" priority="249" operator="equal">
      <formula>0</formula>
    </cfRule>
  </conditionalFormatting>
  <conditionalFormatting sqref="Q312:Q326">
    <cfRule type="cellIs" dxfId="610" priority="247" operator="equal">
      <formula>0</formula>
    </cfRule>
  </conditionalFormatting>
  <conditionalFormatting sqref="Q328:Q342">
    <cfRule type="cellIs" dxfId="609" priority="245" operator="equal">
      <formula>0</formula>
    </cfRule>
  </conditionalFormatting>
  <conditionalFormatting sqref="Q344:Q358">
    <cfRule type="cellIs" dxfId="608" priority="243" operator="equal">
      <formula>0</formula>
    </cfRule>
  </conditionalFormatting>
  <conditionalFormatting sqref="Q360:Q374">
    <cfRule type="cellIs" dxfId="607" priority="241" operator="equal">
      <formula>0</formula>
    </cfRule>
  </conditionalFormatting>
  <conditionalFormatting sqref="Q376:Q390">
    <cfRule type="cellIs" dxfId="606" priority="239" operator="equal">
      <formula>0</formula>
    </cfRule>
  </conditionalFormatting>
  <conditionalFormatting sqref="Q392:Q406">
    <cfRule type="cellIs" dxfId="605" priority="237" operator="equal">
      <formula>0</formula>
    </cfRule>
  </conditionalFormatting>
  <conditionalFormatting sqref="Q408:Q422">
    <cfRule type="cellIs" dxfId="604" priority="235" operator="equal">
      <formula>0</formula>
    </cfRule>
  </conditionalFormatting>
  <conditionalFormatting sqref="Q424:Q438">
    <cfRule type="cellIs" dxfId="603" priority="233" operator="equal">
      <formula>0</formula>
    </cfRule>
  </conditionalFormatting>
  <conditionalFormatting sqref="Q440:Q454">
    <cfRule type="cellIs" dxfId="602" priority="231" operator="equal">
      <formula>0</formula>
    </cfRule>
  </conditionalFormatting>
  <conditionalFormatting sqref="Q456:Q470">
    <cfRule type="cellIs" dxfId="601" priority="229" operator="equal">
      <formula>0</formula>
    </cfRule>
  </conditionalFormatting>
  <conditionalFormatting sqref="Q472:Q486">
    <cfRule type="cellIs" dxfId="600" priority="227" operator="equal">
      <formula>0</formula>
    </cfRule>
  </conditionalFormatting>
  <conditionalFormatting sqref="Q488:Q502">
    <cfRule type="cellIs" dxfId="599" priority="225" operator="equal">
      <formula>0</formula>
    </cfRule>
  </conditionalFormatting>
  <conditionalFormatting sqref="Q504:Q518">
    <cfRule type="cellIs" dxfId="598" priority="223" operator="equal">
      <formula>0</formula>
    </cfRule>
  </conditionalFormatting>
  <conditionalFormatting sqref="Q520:Q534">
    <cfRule type="cellIs" dxfId="597" priority="221" operator="equal">
      <formula>0</formula>
    </cfRule>
  </conditionalFormatting>
  <conditionalFormatting sqref="Q536:Q550">
    <cfRule type="cellIs" dxfId="596" priority="219" operator="equal">
      <formula>0</formula>
    </cfRule>
  </conditionalFormatting>
  <conditionalFormatting sqref="Q552:Q566">
    <cfRule type="cellIs" dxfId="595" priority="217" operator="equal">
      <formula>0</formula>
    </cfRule>
  </conditionalFormatting>
  <conditionalFormatting sqref="Q568:Q582">
    <cfRule type="cellIs" dxfId="594" priority="215" operator="equal">
      <formula>0</formula>
    </cfRule>
  </conditionalFormatting>
  <conditionalFormatting sqref="Q584:Q598">
    <cfRule type="cellIs" dxfId="593" priority="213" operator="equal">
      <formula>0</formula>
    </cfRule>
  </conditionalFormatting>
  <conditionalFormatting sqref="Q600:Q614">
    <cfRule type="cellIs" dxfId="592" priority="211" operator="equal">
      <formula>0</formula>
    </cfRule>
  </conditionalFormatting>
  <conditionalFormatting sqref="Q616:Q630">
    <cfRule type="cellIs" dxfId="591" priority="209" operator="equal">
      <formula>0</formula>
    </cfRule>
  </conditionalFormatting>
  <conditionalFormatting sqref="Q632:Q646">
    <cfRule type="cellIs" dxfId="590" priority="207" operator="equal">
      <formula>0</formula>
    </cfRule>
  </conditionalFormatting>
  <conditionalFormatting sqref="Q648:Q662">
    <cfRule type="cellIs" dxfId="589" priority="205" operator="equal">
      <formula>0</formula>
    </cfRule>
  </conditionalFormatting>
  <conditionalFormatting sqref="Q664:Q678">
    <cfRule type="cellIs" dxfId="588" priority="203" operator="equal">
      <formula>0</formula>
    </cfRule>
  </conditionalFormatting>
  <conditionalFormatting sqref="Q680:Q694">
    <cfRule type="cellIs" dxfId="587" priority="201" operator="equal">
      <formula>0</formula>
    </cfRule>
  </conditionalFormatting>
  <conditionalFormatting sqref="Q696:Q710">
    <cfRule type="cellIs" dxfId="586" priority="199" operator="equal">
      <formula>0</formula>
    </cfRule>
  </conditionalFormatting>
  <conditionalFormatting sqref="Q712:Q726">
    <cfRule type="cellIs" dxfId="585" priority="197" operator="equal">
      <formula>0</formula>
    </cfRule>
  </conditionalFormatting>
  <conditionalFormatting sqref="Q728:Q742">
    <cfRule type="cellIs" dxfId="584" priority="195" operator="equal">
      <formula>0</formula>
    </cfRule>
  </conditionalFormatting>
  <conditionalFormatting sqref="Q744:Q758">
    <cfRule type="cellIs" dxfId="583" priority="193" operator="equal">
      <formula>0</formula>
    </cfRule>
  </conditionalFormatting>
  <conditionalFormatting sqref="Q760:Q774">
    <cfRule type="cellIs" dxfId="582" priority="191" operator="equal">
      <formula>0</formula>
    </cfRule>
  </conditionalFormatting>
  <conditionalFormatting sqref="Q776:Q790">
    <cfRule type="cellIs" dxfId="581" priority="189" operator="equal">
      <formula>0</formula>
    </cfRule>
  </conditionalFormatting>
  <conditionalFormatting sqref="Q792:Q806">
    <cfRule type="cellIs" dxfId="580" priority="187" operator="equal">
      <formula>0</formula>
    </cfRule>
  </conditionalFormatting>
  <conditionalFormatting sqref="Q808:Q822">
    <cfRule type="cellIs" dxfId="579" priority="185" operator="equal">
      <formula>0</formula>
    </cfRule>
  </conditionalFormatting>
  <conditionalFormatting sqref="Q824:Q838">
    <cfRule type="cellIs" dxfId="578" priority="183" operator="equal">
      <formula>0</formula>
    </cfRule>
  </conditionalFormatting>
  <conditionalFormatting sqref="Q840:Q854">
    <cfRule type="cellIs" dxfId="577" priority="181" operator="equal">
      <formula>0</formula>
    </cfRule>
  </conditionalFormatting>
  <conditionalFormatting sqref="Q856:Q870">
    <cfRule type="cellIs" dxfId="576" priority="179" operator="equal">
      <formula>0</formula>
    </cfRule>
  </conditionalFormatting>
  <conditionalFormatting sqref="Q872:Q886">
    <cfRule type="cellIs" dxfId="575" priority="177" operator="equal">
      <formula>0</formula>
    </cfRule>
  </conditionalFormatting>
  <conditionalFormatting sqref="Q888:Q902">
    <cfRule type="cellIs" dxfId="574" priority="175" operator="equal">
      <formula>0</formula>
    </cfRule>
  </conditionalFormatting>
  <conditionalFormatting sqref="Q904:Q918">
    <cfRule type="cellIs" dxfId="573" priority="173" operator="equal">
      <formula>0</formula>
    </cfRule>
  </conditionalFormatting>
  <conditionalFormatting sqref="Q920:Q934">
    <cfRule type="cellIs" dxfId="572" priority="171" operator="equal">
      <formula>0</formula>
    </cfRule>
  </conditionalFormatting>
  <conditionalFormatting sqref="Q936:Q950">
    <cfRule type="cellIs" dxfId="571" priority="169" operator="equal">
      <formula>0</formula>
    </cfRule>
  </conditionalFormatting>
  <conditionalFormatting sqref="Q952:Q966">
    <cfRule type="cellIs" dxfId="570" priority="167" operator="equal">
      <formula>0</formula>
    </cfRule>
  </conditionalFormatting>
  <conditionalFormatting sqref="Q968:Q982">
    <cfRule type="cellIs" dxfId="569" priority="165" operator="equal">
      <formula>0</formula>
    </cfRule>
  </conditionalFormatting>
  <conditionalFormatting sqref="Q984:Q998">
    <cfRule type="cellIs" dxfId="568" priority="163" operator="equal">
      <formula>0</formula>
    </cfRule>
  </conditionalFormatting>
  <conditionalFormatting sqref="Q1000:Q1014">
    <cfRule type="cellIs" dxfId="567" priority="161" operator="equal">
      <formula>0</formula>
    </cfRule>
  </conditionalFormatting>
  <conditionalFormatting sqref="Q1016:Q1030">
    <cfRule type="cellIs" dxfId="566" priority="159" operator="equal">
      <formula>0</formula>
    </cfRule>
  </conditionalFormatting>
  <conditionalFormatting sqref="Q1032:Q1046">
    <cfRule type="cellIs" dxfId="565" priority="157" operator="equal">
      <formula>0</formula>
    </cfRule>
  </conditionalFormatting>
  <conditionalFormatting sqref="Q1048:Q1062">
    <cfRule type="cellIs" dxfId="564" priority="155" operator="equal">
      <formula>0</formula>
    </cfRule>
  </conditionalFormatting>
  <conditionalFormatting sqref="Q1064:Q1078">
    <cfRule type="cellIs" dxfId="563" priority="153" operator="equal">
      <formula>0</formula>
    </cfRule>
  </conditionalFormatting>
  <conditionalFormatting sqref="Q1080:Q1094">
    <cfRule type="cellIs" dxfId="562" priority="151" operator="equal">
      <formula>0</formula>
    </cfRule>
  </conditionalFormatting>
  <conditionalFormatting sqref="Q1096:Q1110">
    <cfRule type="cellIs" dxfId="561" priority="149" operator="equal">
      <formula>0</formula>
    </cfRule>
  </conditionalFormatting>
  <conditionalFormatting sqref="Q1112:Q1126">
    <cfRule type="cellIs" dxfId="560" priority="147" operator="equal">
      <formula>0</formula>
    </cfRule>
  </conditionalFormatting>
  <conditionalFormatting sqref="Q1128:Q1142">
    <cfRule type="cellIs" dxfId="559" priority="145" operator="equal">
      <formula>0</formula>
    </cfRule>
  </conditionalFormatting>
  <conditionalFormatting sqref="Q1144:Q1158">
    <cfRule type="cellIs" dxfId="558" priority="143" operator="equal">
      <formula>0</formula>
    </cfRule>
  </conditionalFormatting>
  <conditionalFormatting sqref="Q1160:Q1174">
    <cfRule type="cellIs" dxfId="557" priority="141" operator="equal">
      <formula>0</formula>
    </cfRule>
  </conditionalFormatting>
  <conditionalFormatting sqref="Q1176:Q1190">
    <cfRule type="cellIs" dxfId="556" priority="139" operator="equal">
      <formula>0</formula>
    </cfRule>
  </conditionalFormatting>
  <conditionalFormatting sqref="Q1192:Q1206">
    <cfRule type="cellIs" dxfId="555" priority="137" operator="equal">
      <formula>0</formula>
    </cfRule>
  </conditionalFormatting>
  <conditionalFormatting sqref="Q1208:Q1222">
    <cfRule type="cellIs" dxfId="554" priority="135" operator="equal">
      <formula>0</formula>
    </cfRule>
  </conditionalFormatting>
  <conditionalFormatting sqref="Q1224:Q1238">
    <cfRule type="cellIs" dxfId="553" priority="133" operator="equal">
      <formula>0</formula>
    </cfRule>
  </conditionalFormatting>
  <conditionalFormatting sqref="Q1240:Q1254">
    <cfRule type="cellIs" dxfId="552" priority="131" operator="equal">
      <formula>0</formula>
    </cfRule>
  </conditionalFormatting>
  <conditionalFormatting sqref="Q1256:Q1270">
    <cfRule type="cellIs" dxfId="551" priority="129" operator="equal">
      <formula>0</formula>
    </cfRule>
  </conditionalFormatting>
  <conditionalFormatting sqref="Q1272:Q1286">
    <cfRule type="cellIs" dxfId="550" priority="127" operator="equal">
      <formula>0</formula>
    </cfRule>
  </conditionalFormatting>
  <conditionalFormatting sqref="Q1288:Q1302">
    <cfRule type="cellIs" dxfId="549" priority="125" operator="equal">
      <formula>0</formula>
    </cfRule>
  </conditionalFormatting>
  <conditionalFormatting sqref="Q1304:Q1318">
    <cfRule type="cellIs" dxfId="548" priority="123" operator="equal">
      <formula>0</formula>
    </cfRule>
  </conditionalFormatting>
  <conditionalFormatting sqref="Q1320:Q1334">
    <cfRule type="cellIs" dxfId="547" priority="121" operator="equal">
      <formula>0</formula>
    </cfRule>
  </conditionalFormatting>
  <conditionalFormatting sqref="Q1336:Q1350">
    <cfRule type="cellIs" dxfId="546" priority="119" operator="equal">
      <formula>0</formula>
    </cfRule>
  </conditionalFormatting>
  <conditionalFormatting sqref="Q1352:Q1366">
    <cfRule type="cellIs" dxfId="545" priority="117" operator="equal">
      <formula>0</formula>
    </cfRule>
  </conditionalFormatting>
  <conditionalFormatting sqref="Q1368:Q1382">
    <cfRule type="cellIs" dxfId="544" priority="115" operator="equal">
      <formula>0</formula>
    </cfRule>
  </conditionalFormatting>
  <conditionalFormatting sqref="Q1384:Q1398">
    <cfRule type="cellIs" dxfId="543" priority="113" operator="equal">
      <formula>0</formula>
    </cfRule>
  </conditionalFormatting>
  <conditionalFormatting sqref="Q1400:Q1414">
    <cfRule type="cellIs" dxfId="542" priority="111" operator="equal">
      <formula>0</formula>
    </cfRule>
  </conditionalFormatting>
  <conditionalFormatting sqref="Q1416:Q1430">
    <cfRule type="cellIs" dxfId="541" priority="109" operator="equal">
      <formula>0</formula>
    </cfRule>
  </conditionalFormatting>
  <conditionalFormatting sqref="Q1432:Q1446">
    <cfRule type="cellIs" dxfId="540" priority="107" operator="equal">
      <formula>0</formula>
    </cfRule>
  </conditionalFormatting>
  <conditionalFormatting sqref="Q1448:Q1462">
    <cfRule type="cellIs" dxfId="539" priority="105" operator="equal">
      <formula>0</formula>
    </cfRule>
  </conditionalFormatting>
  <conditionalFormatting sqref="Q1464:Q1478">
    <cfRule type="cellIs" dxfId="538" priority="103" operator="equal">
      <formula>0</formula>
    </cfRule>
  </conditionalFormatting>
  <conditionalFormatting sqref="Q1480:Q1494">
    <cfRule type="cellIs" dxfId="537" priority="101" operator="equal">
      <formula>0</formula>
    </cfRule>
  </conditionalFormatting>
  <conditionalFormatting sqref="Q1496:Q1510">
    <cfRule type="cellIs" dxfId="536" priority="99" operator="equal">
      <formula>0</formula>
    </cfRule>
  </conditionalFormatting>
  <conditionalFormatting sqref="Q1512:Q1526">
    <cfRule type="cellIs" dxfId="535" priority="97" operator="equal">
      <formula>0</formula>
    </cfRule>
  </conditionalFormatting>
  <conditionalFormatting sqref="Q1528:Q1542">
    <cfRule type="cellIs" dxfId="534" priority="95" operator="equal">
      <formula>0</formula>
    </cfRule>
  </conditionalFormatting>
  <conditionalFormatting sqref="Q1544:Q1558">
    <cfRule type="cellIs" dxfId="533" priority="93" operator="equal">
      <formula>0</formula>
    </cfRule>
  </conditionalFormatting>
  <conditionalFormatting sqref="Q1560:Q1574">
    <cfRule type="cellIs" dxfId="532" priority="91" operator="equal">
      <formula>0</formula>
    </cfRule>
  </conditionalFormatting>
  <conditionalFormatting sqref="Q1576:Q1590">
    <cfRule type="cellIs" dxfId="531" priority="89" operator="equal">
      <formula>0</formula>
    </cfRule>
  </conditionalFormatting>
  <conditionalFormatting sqref="Q1592:Q1606">
    <cfRule type="cellIs" dxfId="530" priority="87" operator="equal">
      <formula>0</formula>
    </cfRule>
  </conditionalFormatting>
  <conditionalFormatting sqref="Q1608:Q1622">
    <cfRule type="cellIs" dxfId="529" priority="85" operator="equal">
      <formula>0</formula>
    </cfRule>
  </conditionalFormatting>
  <conditionalFormatting sqref="Q1624:Q1638">
    <cfRule type="cellIs" dxfId="528" priority="83" operator="equal">
      <formula>0</formula>
    </cfRule>
  </conditionalFormatting>
  <conditionalFormatting sqref="Q1640:Q1654">
    <cfRule type="cellIs" dxfId="527" priority="81" operator="equal">
      <formula>0</formula>
    </cfRule>
  </conditionalFormatting>
  <conditionalFormatting sqref="Q1656:Q1670">
    <cfRule type="cellIs" dxfId="526" priority="79" operator="equal">
      <formula>0</formula>
    </cfRule>
  </conditionalFormatting>
  <conditionalFormatting sqref="Q1672:Q1686">
    <cfRule type="cellIs" dxfId="525" priority="77" operator="equal">
      <formula>0</formula>
    </cfRule>
  </conditionalFormatting>
  <conditionalFormatting sqref="Q1688:Q1702">
    <cfRule type="cellIs" dxfId="524" priority="75" operator="equal">
      <formula>0</formula>
    </cfRule>
  </conditionalFormatting>
  <conditionalFormatting sqref="Q1704:Q1718">
    <cfRule type="cellIs" dxfId="523" priority="73" operator="equal">
      <formula>0</formula>
    </cfRule>
  </conditionalFormatting>
  <conditionalFormatting sqref="Q1720:Q1734">
    <cfRule type="cellIs" dxfId="522" priority="71" operator="equal">
      <formula>0</formula>
    </cfRule>
  </conditionalFormatting>
  <conditionalFormatting sqref="Q1736:Q1750">
    <cfRule type="cellIs" dxfId="521" priority="69" operator="equal">
      <formula>0</formula>
    </cfRule>
  </conditionalFormatting>
  <conditionalFormatting sqref="Q1752:Q1766">
    <cfRule type="cellIs" dxfId="520" priority="67" operator="equal">
      <formula>0</formula>
    </cfRule>
  </conditionalFormatting>
  <conditionalFormatting sqref="Q1768:Q1782">
    <cfRule type="cellIs" dxfId="519" priority="65" operator="equal">
      <formula>0</formula>
    </cfRule>
  </conditionalFormatting>
  <conditionalFormatting sqref="Q1784:Q1798">
    <cfRule type="cellIs" dxfId="518" priority="63" operator="equal">
      <formula>0</formula>
    </cfRule>
  </conditionalFormatting>
  <conditionalFormatting sqref="Q1800:Q1814">
    <cfRule type="cellIs" dxfId="517" priority="61" operator="equal">
      <formula>0</formula>
    </cfRule>
  </conditionalFormatting>
  <conditionalFormatting sqref="Q1816:Q1830">
    <cfRule type="cellIs" dxfId="516" priority="59" operator="equal">
      <formula>0</formula>
    </cfRule>
  </conditionalFormatting>
  <conditionalFormatting sqref="Q1832:Q1846">
    <cfRule type="cellIs" dxfId="515" priority="57" operator="equal">
      <formula>0</formula>
    </cfRule>
  </conditionalFormatting>
  <conditionalFormatting sqref="Q1848:Q1862">
    <cfRule type="cellIs" dxfId="514" priority="55" operator="equal">
      <formula>0</formula>
    </cfRule>
  </conditionalFormatting>
  <conditionalFormatting sqref="Q1864:Q1878">
    <cfRule type="cellIs" dxfId="513" priority="53" operator="equal">
      <formula>0</formula>
    </cfRule>
  </conditionalFormatting>
  <conditionalFormatting sqref="Q1880:Q1894">
    <cfRule type="cellIs" dxfId="512" priority="51" operator="equal">
      <formula>0</formula>
    </cfRule>
  </conditionalFormatting>
  <conditionalFormatting sqref="Q1896:Q1910">
    <cfRule type="cellIs" dxfId="511" priority="49" operator="equal">
      <formula>0</formula>
    </cfRule>
  </conditionalFormatting>
  <conditionalFormatting sqref="Q1912:Q1926">
    <cfRule type="cellIs" dxfId="510" priority="47" operator="equal">
      <formula>0</formula>
    </cfRule>
  </conditionalFormatting>
  <conditionalFormatting sqref="Q1928:Q1942">
    <cfRule type="cellIs" dxfId="509" priority="45" operator="equal">
      <formula>0</formula>
    </cfRule>
  </conditionalFormatting>
  <conditionalFormatting sqref="Q1944:Q1958">
    <cfRule type="cellIs" dxfId="508" priority="43" operator="equal">
      <formula>0</formula>
    </cfRule>
  </conditionalFormatting>
  <conditionalFormatting sqref="Q1960:Q1974">
    <cfRule type="cellIs" dxfId="507" priority="41" operator="equal">
      <formula>0</formula>
    </cfRule>
  </conditionalFormatting>
  <conditionalFormatting sqref="Q1976:Q1990">
    <cfRule type="cellIs" dxfId="506" priority="39" operator="equal">
      <formula>0</formula>
    </cfRule>
  </conditionalFormatting>
  <conditionalFormatting sqref="Q1992:Q2006">
    <cfRule type="cellIs" dxfId="505" priority="37" operator="equal">
      <formula>0</formula>
    </cfRule>
  </conditionalFormatting>
  <conditionalFormatting sqref="Q2008:Q2022">
    <cfRule type="cellIs" dxfId="504" priority="35" operator="equal">
      <formula>0</formula>
    </cfRule>
  </conditionalFormatting>
  <conditionalFormatting sqref="Q2024:Q2038">
    <cfRule type="cellIs" dxfId="503" priority="33" operator="equal">
      <formula>0</formula>
    </cfRule>
  </conditionalFormatting>
  <conditionalFormatting sqref="Q2040:Q2054">
    <cfRule type="cellIs" dxfId="502" priority="31" operator="equal">
      <formula>0</formula>
    </cfRule>
  </conditionalFormatting>
  <conditionalFormatting sqref="Q2056:Q2070">
    <cfRule type="cellIs" dxfId="501" priority="29" operator="equal">
      <formula>0</formula>
    </cfRule>
  </conditionalFormatting>
  <conditionalFormatting sqref="Q2072:Q2086">
    <cfRule type="cellIs" dxfId="500" priority="27" operator="equal">
      <formula>0</formula>
    </cfRule>
  </conditionalFormatting>
  <conditionalFormatting sqref="Q2088:Q2102">
    <cfRule type="cellIs" dxfId="499" priority="25" operator="equal">
      <formula>0</formula>
    </cfRule>
  </conditionalFormatting>
  <conditionalFormatting sqref="Q2104:Q2118">
    <cfRule type="cellIs" dxfId="498" priority="23" operator="equal">
      <formula>0</formula>
    </cfRule>
  </conditionalFormatting>
  <conditionalFormatting sqref="Q2120:Q2134">
    <cfRule type="cellIs" dxfId="497" priority="21" operator="equal">
      <formula>0</formula>
    </cfRule>
  </conditionalFormatting>
  <conditionalFormatting sqref="Q2136:Q2150">
    <cfRule type="cellIs" dxfId="496" priority="19" operator="equal">
      <formula>0</formula>
    </cfRule>
  </conditionalFormatting>
  <conditionalFormatting sqref="Q2152:Q2166">
    <cfRule type="cellIs" dxfId="495" priority="17" operator="equal">
      <formula>0</formula>
    </cfRule>
  </conditionalFormatting>
  <conditionalFormatting sqref="Q2168:Q2182">
    <cfRule type="cellIs" dxfId="494" priority="15" operator="equal">
      <formula>0</formula>
    </cfRule>
  </conditionalFormatting>
  <conditionalFormatting sqref="Q2184:Q2198">
    <cfRule type="cellIs" dxfId="493" priority="13" operator="equal">
      <formula>0</formula>
    </cfRule>
  </conditionalFormatting>
  <conditionalFormatting sqref="Q2200:Q2214">
    <cfRule type="cellIs" dxfId="492" priority="11" operator="equal">
      <formula>0</formula>
    </cfRule>
  </conditionalFormatting>
  <conditionalFormatting sqref="Q2216:Q2230">
    <cfRule type="cellIs" dxfId="491" priority="9" operator="equal">
      <formula>0</formula>
    </cfRule>
  </conditionalFormatting>
  <conditionalFormatting sqref="Q2232:Q2246">
    <cfRule type="cellIs" dxfId="490" priority="7" operator="equal">
      <formula>0</formula>
    </cfRule>
  </conditionalFormatting>
  <conditionalFormatting sqref="Q2248:Q2262">
    <cfRule type="cellIs" dxfId="489" priority="5" operator="equal">
      <formula>0</formula>
    </cfRule>
  </conditionalFormatting>
  <conditionalFormatting sqref="Q2264:Q2278">
    <cfRule type="cellIs" dxfId="488" priority="3" operator="equal">
      <formula>0</formula>
    </cfRule>
  </conditionalFormatting>
  <hyperlinks>
    <hyperlink ref="J24" r:id="rId1" display="https://nova-tex.ru/" xr:uid="{477DEAB5-6BE3-43F8-B67C-7B1072DF431C}"/>
    <hyperlink ref="J24:J38" r:id="rId2" display="WEB-Сайт" xr:uid="{123BCCA4-17A0-4C57-8852-54AAD8B2C919}"/>
    <hyperlink ref="J40" r:id="rId3" display="https://nova-tex.ru/" xr:uid="{109B0E8D-93D0-4C65-A337-9BE74DE1DC6F}"/>
    <hyperlink ref="J40:J54" r:id="rId4" display="WEB-Сайт" xr:uid="{A95206FD-6A85-4E90-9F12-61B6DB1C944C}"/>
    <hyperlink ref="J56" r:id="rId5" display="https://nova-tex.ru/" xr:uid="{969F0467-FACC-4F12-A870-C74FFB83E10E}"/>
    <hyperlink ref="J56:J70" r:id="rId6" display="WEB-Сайт" xr:uid="{E46E8370-1281-4C8F-9B95-F7AB8C3274C9}"/>
    <hyperlink ref="J72" r:id="rId7" display="https://nova-tex.ru/" xr:uid="{1A92E086-B88D-42CA-BB2B-71590B46B340}"/>
    <hyperlink ref="J72:J86" r:id="rId8" display="WEB-Сайт" xr:uid="{69F9235C-D79F-464F-BC18-101EF65EF5F0}"/>
    <hyperlink ref="J88" r:id="rId9" display="https://nova-tex.ru/" xr:uid="{2B22E843-26DE-4914-9D9B-D2262C66A6DD}"/>
    <hyperlink ref="J88:J102" r:id="rId10" display="WEB-Сайт" xr:uid="{D46404A6-56B9-4D44-BA20-1C1DBBBCDDD7}"/>
    <hyperlink ref="J104" r:id="rId11" display="https://nova-tex.ru/" xr:uid="{658DF916-534A-4AB7-9F46-B036EB1218FE}"/>
    <hyperlink ref="J104:J118" r:id="rId12" display="WEB-Сайт" xr:uid="{5010448A-3DDF-43A7-8B51-91518E947579}"/>
    <hyperlink ref="J120" r:id="rId13" display="https://nova-tex.ru/" xr:uid="{31DFAB6C-D7E1-47D8-A2D9-3C93F29760E3}"/>
    <hyperlink ref="J120:J134" r:id="rId14" display="WEB-Сайт" xr:uid="{C12ACF45-23C1-44AF-B82E-E5F13EC8DB40}"/>
    <hyperlink ref="J136" r:id="rId15" display="https://nova-tex.ru/" xr:uid="{4F886E8F-D9E2-49A6-94A9-8C02293FB38C}"/>
    <hyperlink ref="J136:J150" r:id="rId16" display="WEB-Сайт" xr:uid="{2A157410-0B6B-481C-BA1B-ED3E76EF4C82}"/>
    <hyperlink ref="J152" r:id="rId17" display="https://nova-tex.ru/" xr:uid="{06A01DD4-D4D5-41BE-B73F-D4DCA29D2DA6}"/>
    <hyperlink ref="J152:J166" r:id="rId18" display="WEB-Сайт" xr:uid="{849CC999-29C5-4839-914E-36135C6CAA3B}"/>
    <hyperlink ref="J168" r:id="rId19" display="https://nova-tex.ru/" xr:uid="{3AD3BE6F-9830-48EB-9FD5-23DF3D97BCA7}"/>
    <hyperlink ref="J168:J182" r:id="rId20" display="WEB-Сайт" xr:uid="{456441CB-8C6F-4E8C-BD01-640745F7DAD4}"/>
    <hyperlink ref="J184" r:id="rId21" display="https://nova-tex.ru/" xr:uid="{80E3ADF7-0ADA-4481-BFFB-A99BA9A03673}"/>
    <hyperlink ref="J184:J198" r:id="rId22" display="WEB-Сайт" xr:uid="{0BB13367-08E1-4224-B549-ABD5B3A12E13}"/>
    <hyperlink ref="J200" r:id="rId23" display="https://nova-tex.ru/" xr:uid="{8A73F1B2-7323-4B9F-93D0-7758F6FA6E89}"/>
    <hyperlink ref="J200:J214" r:id="rId24" display="WEB-Сайт" xr:uid="{BE180E84-490C-488A-A56C-1E13B1A82576}"/>
    <hyperlink ref="J216" r:id="rId25" display="https://nova-tex.ru/" xr:uid="{88A55242-5FB5-4D58-B0C5-EC88D76F690F}"/>
    <hyperlink ref="J216:J230" r:id="rId26" display="WEB-Сайт" xr:uid="{60F3B114-2CC6-4DA4-A536-C2F13EBD058C}"/>
    <hyperlink ref="J232" r:id="rId27" display="https://nova-tex.ru/" xr:uid="{4358F409-38B0-41AE-977E-3E52A95EE9E3}"/>
    <hyperlink ref="J232:J246" r:id="rId28" display="WEB-Сайт" xr:uid="{F8D7B9B5-4887-4FFD-9963-892165249641}"/>
    <hyperlink ref="J248" r:id="rId29" display="https://nova-tex.ru/" xr:uid="{F489D298-FB80-4BFD-865B-D8FAC754ADFC}"/>
    <hyperlink ref="J248:J262" r:id="rId30" display="WEB-Сайт" xr:uid="{E7B0C347-D4BE-4DFE-AAE2-F54D9C87E1B1}"/>
    <hyperlink ref="J264" r:id="rId31" display="https://nova-tex.ru/" xr:uid="{E1BA11F9-1090-4284-BF49-5E10826FFB9C}"/>
    <hyperlink ref="J264:J278" r:id="rId32" display="WEB-Сайт" xr:uid="{E2394DEA-45A3-4392-98E0-01F76C9BA2FC}"/>
    <hyperlink ref="J280" r:id="rId33" display="https://nova-tex.ru/" xr:uid="{E752DAA3-F501-462C-B2D0-4BB631413CD8}"/>
    <hyperlink ref="J280:J294" r:id="rId34" display="WEB-Сайт" xr:uid="{F1704FF4-1CCD-4CE9-86E0-7C0CFBD13DBF}"/>
    <hyperlink ref="J296" r:id="rId35" display="https://nova-tex.ru/" xr:uid="{613596E8-E159-4A44-A104-FE7F1DF96209}"/>
    <hyperlink ref="J296:J310" r:id="rId36" display="WEB-Сайт" xr:uid="{9D7A623C-AA9F-4646-9083-2B05EB1DF4D6}"/>
    <hyperlink ref="J312" r:id="rId37" display="https://nova-tex.ru/" xr:uid="{4F0121BB-147A-4097-9DB2-E8CADE18224D}"/>
    <hyperlink ref="J312:J326" r:id="rId38" display="WEB-Сайт" xr:uid="{424AF597-E235-4414-B619-5897583DFB1B}"/>
    <hyperlink ref="J328" r:id="rId39" display="https://nova-tex.ru/" xr:uid="{15026B8D-9E68-4A59-A8D5-A3AEB3C990BB}"/>
    <hyperlink ref="J328:J342" r:id="rId40" display="WEB-Сайт" xr:uid="{E5818A14-069A-418B-B427-FAEA7919C268}"/>
    <hyperlink ref="J344" r:id="rId41" display="https://nova-tex.ru/" xr:uid="{F728DD08-B23E-4BBE-96E9-9A528B0768D7}"/>
    <hyperlink ref="J344:J358" r:id="rId42" display="WEB-Сайт" xr:uid="{27591C25-9005-4295-8C31-F2302C432278}"/>
    <hyperlink ref="J360" r:id="rId43" display="https://nova-tex.ru/" xr:uid="{EF3ADCB1-BD6E-4209-AE53-E6D3E652F6C7}"/>
    <hyperlink ref="J360:J374" r:id="rId44" display="WEB-Сайт" xr:uid="{FBB23390-4C65-4C96-BF1C-4A0E7356BE70}"/>
    <hyperlink ref="J376" r:id="rId45" display="https://nova-tex.ru/" xr:uid="{933E1EAE-0454-408D-85F2-809BEF494B97}"/>
    <hyperlink ref="J376:J390" r:id="rId46" display="WEB-Сайт" xr:uid="{F997F255-308A-4A6F-A601-52429154EE8C}"/>
    <hyperlink ref="J392" r:id="rId47" display="https://nova-tex.ru/" xr:uid="{A3BCA93C-F03C-4862-8FD9-DB762210668D}"/>
    <hyperlink ref="J392:J406" r:id="rId48" display="WEB-Сайт" xr:uid="{C9AECA54-4AA5-4DAA-AEAF-A1DB84F15659}"/>
    <hyperlink ref="J408" r:id="rId49" display="https://nova-tex.ru/" xr:uid="{13B87190-F6C2-4BB5-837D-C615BC653A8E}"/>
    <hyperlink ref="J408:J422" r:id="rId50" display="WEB-Сайт" xr:uid="{F0FD8D09-EA41-4891-84EA-ED2269D981FD}"/>
    <hyperlink ref="J424" r:id="rId51" display="https://nova-tex.ru/" xr:uid="{0ABBD158-2FF1-4435-96C8-60D28BBF218E}"/>
    <hyperlink ref="J424:J438" r:id="rId52" display="WEB-Сайт" xr:uid="{2577B003-85F0-4124-892F-9C10388A4B73}"/>
    <hyperlink ref="J440" r:id="rId53" display="https://nova-tex.ru/" xr:uid="{BC49AB57-CA49-4112-A491-CF399CB206FD}"/>
    <hyperlink ref="J440:J454" r:id="rId54" display="WEB-Сайт" xr:uid="{BA1AFD05-0D29-46FA-B2DE-20D5426F5367}"/>
    <hyperlink ref="J456" r:id="rId55" display="https://nova-tex.ru/" xr:uid="{F876F474-A879-45A3-A2F7-90F1E2477D25}"/>
    <hyperlink ref="J456:J470" r:id="rId56" display="WEB-Сайт" xr:uid="{892BD82E-8D81-4BC0-B4D1-2D2F71D7F827}"/>
    <hyperlink ref="J472" r:id="rId57" display="https://nova-tex.ru/" xr:uid="{5BF07685-DABB-4B9E-A136-B821E7AC8F6B}"/>
    <hyperlink ref="J472:J486" r:id="rId58" display="WEB-Сайт" xr:uid="{C2D5B52A-7BCF-4180-B0B5-343EF626B2B9}"/>
    <hyperlink ref="J488" r:id="rId59" display="https://nova-tex.ru/" xr:uid="{D40ECEEA-780E-46A4-A8D2-2A8D3D650F5C}"/>
    <hyperlink ref="J488:J502" r:id="rId60" display="WEB-Сайт" xr:uid="{ED12AA12-3E06-4743-9C6E-5F8A527EDDE8}"/>
    <hyperlink ref="J504" r:id="rId61" display="https://nova-tex.ru/" xr:uid="{11317C81-F621-4B51-84B1-47FAA612404F}"/>
    <hyperlink ref="J504:J518" r:id="rId62" display="WEB-Сайт" xr:uid="{8AB13897-93EE-4E75-92A6-F736817F0DEE}"/>
    <hyperlink ref="J520" r:id="rId63" display="https://nova-tex.ru/" xr:uid="{96A58149-23D6-47B8-8885-029B5C134C57}"/>
    <hyperlink ref="J520:J534" r:id="rId64" display="WEB-Сайт" xr:uid="{D7EAED48-276D-46B5-A074-BCFE19DCE5CC}"/>
    <hyperlink ref="J536" r:id="rId65" display="https://nova-tex.ru/" xr:uid="{7E0D9F92-25FF-4ED7-9A6C-DEFA95DDC772}"/>
    <hyperlink ref="J536:J550" r:id="rId66" display="WEB-Сайт" xr:uid="{88F822A4-B869-448E-8F70-BF5FE6179690}"/>
    <hyperlink ref="J552" r:id="rId67" display="https://nova-tex.ru/" xr:uid="{2D4A0BD7-D4EB-4734-B552-2A9F62405DDA}"/>
    <hyperlink ref="J552:J566" r:id="rId68" display="WEB-Сайт" xr:uid="{1C596197-7D60-4FA5-8051-A4B6E5715A3B}"/>
    <hyperlink ref="J568" r:id="rId69" display="https://nova-tex.ru/" xr:uid="{0FC131AE-CDA9-457E-8299-C4715418497E}"/>
    <hyperlink ref="J568:J582" r:id="rId70" display="WEB-Сайт" xr:uid="{0B417C19-1977-4008-909D-99798DCEE758}"/>
    <hyperlink ref="J584" r:id="rId71" display="https://nova-tex.ru/" xr:uid="{CA3B209D-736D-4BD2-B5F9-2AF777DDD058}"/>
    <hyperlink ref="J584:J598" r:id="rId72" display="WEB-Сайт" xr:uid="{8C04AC7C-3A21-463F-A013-822ED9AC90AE}"/>
    <hyperlink ref="J600" r:id="rId73" display="https://nova-tex.ru/" xr:uid="{AEAC91F8-A9F9-4750-80B8-7F075B7E52DF}"/>
    <hyperlink ref="J600:J614" r:id="rId74" display="WEB-Сайт" xr:uid="{CF7DB742-D63E-4F3B-B14B-47F34234A66C}"/>
    <hyperlink ref="J616" r:id="rId75" display="https://nova-tex.ru/" xr:uid="{6B6B994B-72C8-4B24-92C4-E022586C6285}"/>
    <hyperlink ref="J616:J630" r:id="rId76" display="WEB-Сайт" xr:uid="{C2E52B69-ECCD-439B-B401-7914F89C0E9C}"/>
    <hyperlink ref="J632" r:id="rId77" display="https://nova-tex.ru/" xr:uid="{7574F1CB-ED7C-4900-9C2D-F17D2409C051}"/>
    <hyperlink ref="J632:J646" r:id="rId78" display="WEB-Сайт" xr:uid="{BE6F179C-FDA4-422F-9D7A-9067969084D7}"/>
    <hyperlink ref="J648" r:id="rId79" display="https://nova-tex.ru/" xr:uid="{00271587-3EE0-4D04-8F7E-3624B7069B3E}"/>
    <hyperlink ref="J648:J662" r:id="rId80" display="WEB-Сайт" xr:uid="{91DD2057-8AD8-42DF-8F2A-38A2D536E8E0}"/>
    <hyperlink ref="J664" r:id="rId81" display="https://nova-tex.ru/" xr:uid="{5C362F46-1058-4B4E-A86F-8B40D0CA53B5}"/>
    <hyperlink ref="J664:J678" r:id="rId82" display="WEB-Сайт" xr:uid="{FE40A950-8B0A-4864-8B70-8B168BC2AF96}"/>
    <hyperlink ref="J680" r:id="rId83" display="https://nova-tex.ru/" xr:uid="{4B3955CC-992F-4FE3-92F5-14D36A5619F7}"/>
    <hyperlink ref="J680:J694" r:id="rId84" display="WEB-Сайт" xr:uid="{F6BD5CE4-5CF1-4675-BC82-484F5B5AA54F}"/>
    <hyperlink ref="J696" r:id="rId85" display="https://nova-tex.ru/" xr:uid="{F243816C-9924-4CEF-853C-4218EF29A084}"/>
    <hyperlink ref="J696:J710" r:id="rId86" display="WEB-Сайт" xr:uid="{797D1E23-607C-478F-B9B5-3EBBF6D33B27}"/>
    <hyperlink ref="J712" r:id="rId87" display="https://nova-tex.ru/" xr:uid="{5685C1B6-14EE-49AF-9429-9F3FB4B595E7}"/>
    <hyperlink ref="J712:J726" r:id="rId88" display="WEB-Сайт" xr:uid="{D5403E48-9431-417B-8C2C-049C5512ADB0}"/>
    <hyperlink ref="J728" r:id="rId89" display="https://nova-tex.ru/" xr:uid="{DCA3B1ED-1B12-4F51-A01E-41F8681EF674}"/>
    <hyperlink ref="J728:J742" r:id="rId90" display="WEB-Сайт" xr:uid="{FFC06410-3293-4883-BF61-259DCEF81862}"/>
    <hyperlink ref="J744" r:id="rId91" display="https://nova-tex.ru/" xr:uid="{A3A2D382-EAE0-4552-AC6B-7B15E52E96AD}"/>
    <hyperlink ref="J744:J758" r:id="rId92" display="WEB-Сайт" xr:uid="{D4165BFD-8207-4125-AF73-D01FD4431C97}"/>
    <hyperlink ref="J760" r:id="rId93" display="https://nova-tex.ru/" xr:uid="{59E4B031-3BCE-44BA-9C66-4C40F536451E}"/>
    <hyperlink ref="J760:J774" r:id="rId94" display="WEB-Сайт" xr:uid="{33E556D4-00E1-4363-ABD3-FA8211FB1EC5}"/>
    <hyperlink ref="J776" r:id="rId95" display="https://nova-tex.ru/" xr:uid="{A25D7787-0859-4D21-A0E5-7361D2BC42C8}"/>
    <hyperlink ref="J776:J790" r:id="rId96" display="WEB-Сайт" xr:uid="{036A4EB4-1A40-43D5-969E-7804613697BF}"/>
    <hyperlink ref="J792" r:id="rId97" display="https://nova-tex.ru/" xr:uid="{7E054DF7-D1E0-462B-8D3C-6AF203735E4A}"/>
    <hyperlink ref="J792:J806" r:id="rId98" display="WEB-Сайт" xr:uid="{10EAFC13-B06F-4748-9744-FA5610B7F276}"/>
    <hyperlink ref="J808" r:id="rId99" display="https://nova-tex.ru/" xr:uid="{14A9E403-5E50-48F4-9AA7-F2C4EC88DBD0}"/>
    <hyperlink ref="J808:J822" r:id="rId100" display="WEB-Сайт" xr:uid="{AE689241-E849-42EB-9A43-645ACDC3D365}"/>
    <hyperlink ref="J824" r:id="rId101" display="https://nova-tex.ru/" xr:uid="{D24F8015-BD59-4331-937F-4F78D5240754}"/>
    <hyperlink ref="J824:J838" r:id="rId102" display="WEB-Сайт" xr:uid="{A8422450-7B56-4D30-9BF3-4709710F0F03}"/>
    <hyperlink ref="J840" r:id="rId103" display="https://nova-tex.ru/" xr:uid="{E8E88C83-0BD3-4558-8A11-94A85738D556}"/>
    <hyperlink ref="J840:J854" r:id="rId104" display="WEB-Сайт" xr:uid="{947E70FC-0720-4460-949D-C51428ED299C}"/>
    <hyperlink ref="J856" r:id="rId105" display="https://nova-tex.ru/" xr:uid="{5FF64551-99D9-4A3B-8DBB-25B8DCE45792}"/>
    <hyperlink ref="J856:J870" r:id="rId106" display="WEB-Сайт" xr:uid="{5F1CFB34-F26C-4B3E-BD90-3F09BCDE7542}"/>
    <hyperlink ref="J872" r:id="rId107" display="https://nova-tex.ru/" xr:uid="{683293FF-0B86-4DD1-B49C-416BD1C2C9B1}"/>
    <hyperlink ref="J872:J886" r:id="rId108" display="WEB-Сайт" xr:uid="{12167E1D-4C23-45ED-81FB-EC32DE065868}"/>
    <hyperlink ref="J888" r:id="rId109" display="https://nova-tex.ru/" xr:uid="{CBF8FD2F-9918-49C6-8413-0D8F227F037C}"/>
    <hyperlink ref="J888:J902" r:id="rId110" display="WEB-Сайт" xr:uid="{C71E0C76-39B8-4599-8390-AB3BDD793007}"/>
    <hyperlink ref="J904" r:id="rId111" display="https://nova-tex.ru/" xr:uid="{244D6F76-3D23-476B-A495-53A7331EA7C5}"/>
    <hyperlink ref="J904:J918" r:id="rId112" display="WEB-Сайт" xr:uid="{CD1093F3-0395-4F95-A48C-3F6F3E377EB1}"/>
    <hyperlink ref="J920" r:id="rId113" display="https://nova-tex.ru/" xr:uid="{5F9D6B2E-3899-4DB8-8424-30147650BC9C}"/>
    <hyperlink ref="J920:J934" r:id="rId114" display="WEB-Сайт" xr:uid="{C931FCC3-BE88-4112-A4A5-3983163DAF92}"/>
    <hyperlink ref="J936" r:id="rId115" display="https://nova-tex.ru/" xr:uid="{99FC90CD-D502-4158-93D2-1F211EC55F2B}"/>
    <hyperlink ref="J936:J950" r:id="rId116" display="WEB-Сайт" xr:uid="{B3EFE9B7-9611-4010-9733-CA7592C49FE2}"/>
    <hyperlink ref="J952" r:id="rId117" display="https://nova-tex.ru/" xr:uid="{F87E3F32-1E74-45AF-B7A9-B5E94ACE753D}"/>
    <hyperlink ref="J952:J966" r:id="rId118" display="WEB-Сайт" xr:uid="{51B30223-EC3F-4966-934E-27A52A809316}"/>
    <hyperlink ref="J968" r:id="rId119" display="https://nova-tex.ru/" xr:uid="{40C0F3E3-28B3-4FDA-B7C5-5BF15B5F302F}"/>
    <hyperlink ref="J968:J982" r:id="rId120" display="WEB-Сайт" xr:uid="{50DC55EC-ACB2-4490-A59E-0688CC944A56}"/>
    <hyperlink ref="J984" r:id="rId121" display="https://nova-tex.ru/" xr:uid="{E95B38E8-AEDC-41AE-94EF-B89735E2AD7D}"/>
    <hyperlink ref="J984:J998" r:id="rId122" display="WEB-Сайт" xr:uid="{C1B7640B-93E1-4390-BB36-3C079D36F322}"/>
    <hyperlink ref="J1000" r:id="rId123" display="https://nova-tex.ru/" xr:uid="{CA476163-783B-4D6A-855A-EFDE49979772}"/>
    <hyperlink ref="J1000:J1014" r:id="rId124" display="WEB-Сайт" xr:uid="{AFDB4A1D-71AE-45BB-9F5E-60A46307352E}"/>
    <hyperlink ref="J1016" r:id="rId125" display="https://nova-tex.ru/" xr:uid="{91C7C6EE-6778-4B09-83E8-AD62D8992BED}"/>
    <hyperlink ref="J1016:J1030" r:id="rId126" display="WEB-Сайт" xr:uid="{69DB8F76-F1D9-4307-932A-046E702B1DE7}"/>
    <hyperlink ref="J1032" r:id="rId127" display="https://nova-tex.ru/" xr:uid="{31E4C443-CCD7-4613-9445-C2036C9C4D8C}"/>
    <hyperlink ref="J1032:J1046" r:id="rId128" display="WEB-Сайт" xr:uid="{71241877-4408-4D1F-8D14-3B3D1FD6F351}"/>
    <hyperlink ref="J1048" r:id="rId129" display="https://nova-tex.ru/" xr:uid="{502BA80C-441A-44D8-9930-5996F96496DD}"/>
    <hyperlink ref="J1048:J1062" r:id="rId130" display="WEB-Сайт" xr:uid="{E2E43A75-7682-4FD7-BC34-819A534BA8CC}"/>
    <hyperlink ref="J1064" r:id="rId131" display="https://nova-tex.ru/" xr:uid="{350B97A5-1084-46E3-84FC-DAAC6AD58B82}"/>
    <hyperlink ref="J1064:J1078" r:id="rId132" display="WEB-Сайт" xr:uid="{2BD3A8CF-827A-4A6F-A0E2-AE117425D03C}"/>
    <hyperlink ref="J1080" r:id="rId133" display="https://nova-tex.ru/" xr:uid="{27E22C4B-E805-4712-8DBE-95DCFFFB455D}"/>
    <hyperlink ref="J1080:J1094" r:id="rId134" display="WEB-Сайт" xr:uid="{550C1D01-A2CB-43A1-9F4A-F8D659BE403E}"/>
    <hyperlink ref="J1096" r:id="rId135" display="https://nova-tex.ru/" xr:uid="{77DB5C38-CB69-4F34-94C8-AA07B5CFFBA8}"/>
    <hyperlink ref="J1096:J1110" r:id="rId136" display="WEB-Сайт" xr:uid="{EA2AD7F9-3C1F-472A-B536-8D8BA79DCA1F}"/>
    <hyperlink ref="J1112" r:id="rId137" display="https://nova-tex.ru/" xr:uid="{323E0E76-BED2-4EB2-8EAD-62476844AA9D}"/>
    <hyperlink ref="J1112:J1126" r:id="rId138" display="WEB-Сайт" xr:uid="{902F27C0-3521-4540-B7BA-5B49CBE78BBB}"/>
    <hyperlink ref="J1128" r:id="rId139" display="https://nova-tex.ru/" xr:uid="{CA64FD58-45B6-4A1C-A901-A519936AF1CF}"/>
    <hyperlink ref="J1128:J1142" r:id="rId140" display="WEB-Сайт" xr:uid="{734C9FA4-1265-4E40-9251-2207A54BE060}"/>
    <hyperlink ref="J1144" r:id="rId141" display="https://nova-tex.ru/" xr:uid="{B13EDACA-9F94-411B-86A4-277C942EBFE0}"/>
    <hyperlink ref="J1144:J1158" r:id="rId142" display="WEB-Сайт" xr:uid="{DA3E277C-8CF1-4B2E-A444-007FBD9EF52D}"/>
    <hyperlink ref="J1160" r:id="rId143" display="https://nova-tex.ru/" xr:uid="{8B76ABAF-8920-466C-9818-8F311E41E06A}"/>
    <hyperlink ref="J1160:J1174" r:id="rId144" display="WEB-Сайт" xr:uid="{32F80D2E-C047-4C60-B60D-448212DE7026}"/>
    <hyperlink ref="J1176" r:id="rId145" display="https://nova-tex.ru/" xr:uid="{274EA641-5612-48CC-804D-FDCD40F55441}"/>
    <hyperlink ref="J1176:J1190" r:id="rId146" display="WEB-Сайт" xr:uid="{62D73AB7-C178-49E0-BC20-44FF84CE925C}"/>
    <hyperlink ref="J1192" r:id="rId147" display="https://nova-tex.ru/" xr:uid="{07470A28-DBD5-4236-B5F8-AC13BCBA6A50}"/>
    <hyperlink ref="J1192:J1206" r:id="rId148" display="WEB-Сайт" xr:uid="{46BC6126-6A85-4FD7-B520-F1945C42C23E}"/>
    <hyperlink ref="J1208" r:id="rId149" display="https://nova-tex.ru/" xr:uid="{2EAEDE23-B3F5-42D5-AF72-2F7CEA12BC10}"/>
    <hyperlink ref="J1208:J1222" r:id="rId150" display="WEB-Сайт" xr:uid="{6A71CA68-C754-4B7E-83FD-723C3DB84FA5}"/>
    <hyperlink ref="J1224" r:id="rId151" display="https://nova-tex.ru/" xr:uid="{E16EFA1E-D2FB-4A3D-8B29-C6C25F1CA5DA}"/>
    <hyperlink ref="J1224:J1238" r:id="rId152" display="WEB-Сайт" xr:uid="{8F618091-ACF6-4023-B946-14AC345971E7}"/>
    <hyperlink ref="J1240" r:id="rId153" display="https://nova-tex.ru/" xr:uid="{819AC9F9-430F-476B-A066-2A6A50DF6815}"/>
    <hyperlink ref="J1240:J1254" r:id="rId154" display="WEB-Сайт" xr:uid="{1CDD7924-BEF4-4BE3-AEC2-FE382C173B43}"/>
    <hyperlink ref="J1256" r:id="rId155" display="https://nova-tex.ru/" xr:uid="{4B3156B2-14C8-4648-9702-9254FF00E8E1}"/>
    <hyperlink ref="J1256:J1270" r:id="rId156" display="WEB-Сайт" xr:uid="{F18A272A-256C-43CE-AA53-189EA580FCE2}"/>
    <hyperlink ref="J1272" r:id="rId157" display="https://nova-tex.ru/" xr:uid="{88AFB7C3-2A24-4249-B1AE-ED63995DA420}"/>
    <hyperlink ref="J1272:J1286" r:id="rId158" display="WEB-Сайт" xr:uid="{5441FDF9-6F48-4118-AD55-2A4A0CBCBA33}"/>
    <hyperlink ref="J1288" r:id="rId159" display="https://nova-tex.ru/" xr:uid="{327A3262-C960-48F5-A8BB-40AC311FFD8D}"/>
    <hyperlink ref="J1288:J1302" r:id="rId160" display="WEB-Сайт" xr:uid="{139EE544-9B0B-4DD5-9CA4-50D14B75B296}"/>
    <hyperlink ref="J1304" r:id="rId161" display="https://nova-tex.ru/" xr:uid="{A89FE603-3036-4D3A-ACF5-A5C4C09C9A65}"/>
    <hyperlink ref="J1304:J1318" r:id="rId162" display="WEB-Сайт" xr:uid="{809F4767-DFDB-4BA7-9111-3B4B12F47FBC}"/>
    <hyperlink ref="J1320" r:id="rId163" display="https://nova-tex.ru/" xr:uid="{2B31967A-4F19-4CFE-A568-4B7A246460FE}"/>
    <hyperlink ref="J1320:J1334" r:id="rId164" display="WEB-Сайт" xr:uid="{7560D200-B47C-4D0A-BCFC-71EDC943CF78}"/>
    <hyperlink ref="J1336" r:id="rId165" display="https://nova-tex.ru/" xr:uid="{FF3BA59A-EE34-4741-8DD4-69286E2155A8}"/>
    <hyperlink ref="J1336:J1350" r:id="rId166" display="WEB-Сайт" xr:uid="{9061C12E-F53A-4861-8E50-707A475AFD09}"/>
    <hyperlink ref="J1352" r:id="rId167" display="https://nova-tex.ru/" xr:uid="{2D396C05-D820-471C-BD58-39253C2AE98E}"/>
    <hyperlink ref="J1352:J1366" r:id="rId168" display="WEB-Сайт" xr:uid="{A1F08B7F-C1D1-4601-AC8B-634AE6EFA548}"/>
    <hyperlink ref="J1368" r:id="rId169" display="https://nova-tex.ru/" xr:uid="{F52ADC03-C4BD-469A-B75C-921F1C4863A6}"/>
    <hyperlink ref="J1368:J1382" r:id="rId170" display="WEB-Сайт" xr:uid="{2FBE312A-2CE3-4E38-8DF1-E354E300A7B0}"/>
    <hyperlink ref="J1384" r:id="rId171" display="https://nova-tex.ru/" xr:uid="{61E38BA1-BE7E-4760-8B86-47FBD24BA0A9}"/>
    <hyperlink ref="J1384:J1398" r:id="rId172" display="WEB-Сайт" xr:uid="{C8531CDF-E58C-495E-BD77-0AA66E1E0AC7}"/>
    <hyperlink ref="J1400" r:id="rId173" display="https://nova-tex.ru/" xr:uid="{227241B1-2B63-4743-B884-4912A9AAA7D4}"/>
    <hyperlink ref="J1400:J1414" r:id="rId174" display="WEB-Сайт" xr:uid="{C1AC391F-137E-44F1-9584-4771582AC9B0}"/>
    <hyperlink ref="J1416" r:id="rId175" display="https://nova-tex.ru/" xr:uid="{9A7B9C43-E0B0-4503-805D-CBD01D01951D}"/>
    <hyperlink ref="J1416:J1430" r:id="rId176" display="WEB-Сайт" xr:uid="{ECAF89FF-72DF-4618-BC9D-9385BF692B69}"/>
    <hyperlink ref="J1432" r:id="rId177" display="https://nova-tex.ru/" xr:uid="{0D7FE469-FC82-40BA-8AF0-16295A3BECA6}"/>
    <hyperlink ref="J1432:J1446" r:id="rId178" display="WEB-Сайт" xr:uid="{293AD269-C285-4DBA-A725-E80F145490DD}"/>
    <hyperlink ref="J1448" r:id="rId179" display="https://nova-tex.ru/" xr:uid="{D8AF2358-E4B7-48FB-9E40-FBC207C3D598}"/>
    <hyperlink ref="J1448:J1462" r:id="rId180" display="WEB-Сайт" xr:uid="{BCBC1F6C-E510-42A4-8802-7EC32EFF1AD9}"/>
    <hyperlink ref="J1464" r:id="rId181" display="https://nova-tex.ru/" xr:uid="{2BC33F96-2F77-4C8C-82B8-DA637944EA2C}"/>
    <hyperlink ref="J1464:J1478" r:id="rId182" display="WEB-Сайт" xr:uid="{5E4386BC-2C71-4C5D-A05E-40E81D3EEF89}"/>
    <hyperlink ref="J1480" r:id="rId183" display="https://nova-tex.ru/" xr:uid="{FEFCD4D9-8AC1-48E1-817D-958883A004A1}"/>
    <hyperlink ref="J1480:J1494" r:id="rId184" display="WEB-Сайт" xr:uid="{53FC5A5F-2822-4340-A78C-40C5A6BE7D8F}"/>
    <hyperlink ref="J1496" r:id="rId185" display="https://nova-tex.ru/" xr:uid="{95A2B481-D836-4B9E-8467-2DF0FBC2CD39}"/>
    <hyperlink ref="J1496:J1510" r:id="rId186" display="WEB-Сайт" xr:uid="{A734A6AE-37B1-44DB-8911-773D57174D02}"/>
    <hyperlink ref="J1512" r:id="rId187" display="https://nova-tex.ru/" xr:uid="{F8517FE8-9996-4244-98F6-2FBE71E58624}"/>
    <hyperlink ref="J1512:J1526" r:id="rId188" display="WEB-Сайт" xr:uid="{994C6D07-205D-4C5C-88F7-8B14A40A2AEB}"/>
    <hyperlink ref="J1528" r:id="rId189" display="https://nova-tex.ru/" xr:uid="{76C67F71-8D5B-4B72-9517-6C808466103B}"/>
    <hyperlink ref="J1528:J1542" r:id="rId190" display="WEB-Сайт" xr:uid="{206BDB18-0285-4B7F-9165-B0D0BA2017F4}"/>
    <hyperlink ref="J1544" r:id="rId191" display="https://nova-tex.ru/" xr:uid="{F838388D-0E04-4083-BA44-E1BDB4077C71}"/>
    <hyperlink ref="J1544:J1558" r:id="rId192" display="WEB-Сайт" xr:uid="{955C04BA-FDF7-4033-B0B8-ABE3E3694E8A}"/>
    <hyperlink ref="J1560" r:id="rId193" display="https://nova-tex.ru/" xr:uid="{946E117D-0791-4A78-A3EA-FD7F74E5E8F7}"/>
    <hyperlink ref="J1560:J1574" r:id="rId194" display="WEB-Сайт" xr:uid="{ABCEE017-C426-4189-882F-97233C54D1FD}"/>
    <hyperlink ref="J1576" r:id="rId195" display="https://nova-tex.ru/" xr:uid="{F9322387-CBC4-43E6-8973-599D728DBC9D}"/>
    <hyperlink ref="J1576:J1590" r:id="rId196" display="WEB-Сайт" xr:uid="{CFBC0B51-D381-445F-99D0-CEA5A7345BA2}"/>
    <hyperlink ref="J1592" r:id="rId197" display="https://nova-tex.ru/" xr:uid="{3BA5F2B1-3E7A-4127-BD3C-712EF44297C7}"/>
    <hyperlink ref="J1592:J1606" r:id="rId198" display="WEB-Сайт" xr:uid="{7A3C82FF-CD0E-4BC5-92E0-4B16A3DDA195}"/>
    <hyperlink ref="J1608" r:id="rId199" display="https://nova-tex.ru/" xr:uid="{F87409AF-7B15-4F61-8A4E-4D5E721CFD5F}"/>
    <hyperlink ref="J1608:J1622" r:id="rId200" display="WEB-Сайт" xr:uid="{E8B92A5E-F77F-43BA-9B12-A3FD14979979}"/>
    <hyperlink ref="J1624" r:id="rId201" display="https://nova-tex.ru/" xr:uid="{9A119B1B-62E9-42CF-9B6F-9914634CF8BE}"/>
    <hyperlink ref="J1624:J1638" r:id="rId202" display="WEB-Сайт" xr:uid="{3C55E437-5A88-461D-A79C-A24D8A7240BB}"/>
    <hyperlink ref="J1640" r:id="rId203" display="https://nova-tex.ru/" xr:uid="{A387A07C-A8D0-4FBB-85DE-AB1241620689}"/>
    <hyperlink ref="J1640:J1654" r:id="rId204" display="WEB-Сайт" xr:uid="{FF7CE534-154E-412F-8924-FC4B10FFA6F1}"/>
    <hyperlink ref="J1656" r:id="rId205" display="https://nova-tex.ru/" xr:uid="{91609D43-DE67-4C1C-B4D3-9F71C57C3EC8}"/>
    <hyperlink ref="J1656:J1670" r:id="rId206" display="WEB-Сайт" xr:uid="{0F4D789B-71FC-4C46-A4A0-BFB30589F076}"/>
    <hyperlink ref="J1672" r:id="rId207" display="https://nova-tex.ru/" xr:uid="{69ED81CB-1A42-4AF7-A767-EF946AA3D613}"/>
    <hyperlink ref="J1672:J1686" r:id="rId208" display="WEB-Сайт" xr:uid="{C1FDBE1F-09BB-4BE1-9C83-42B951C9F210}"/>
    <hyperlink ref="J1688" r:id="rId209" display="https://nova-tex.ru/" xr:uid="{6C39DDFC-3E89-4462-9CA5-7358BA8EBC5C}"/>
    <hyperlink ref="J1688:J1702" r:id="rId210" display="WEB-Сайт" xr:uid="{F7D43094-E363-485C-A57E-6041810B8FEC}"/>
    <hyperlink ref="J1704" r:id="rId211" display="https://nova-tex.ru/" xr:uid="{67D656A8-4C0D-4DEC-A482-0819DB702ED5}"/>
    <hyperlink ref="J1704:J1718" r:id="rId212" display="WEB-Сайт" xr:uid="{71509042-8BED-43F3-88B7-C6A0B7D2C9F1}"/>
    <hyperlink ref="J1720" r:id="rId213" display="https://nova-tex.ru/" xr:uid="{27A53E4C-4112-4D02-9335-F69770006D64}"/>
    <hyperlink ref="J1720:J1734" r:id="rId214" display="WEB-Сайт" xr:uid="{71200C67-FBDD-480A-AE24-73CAEE495998}"/>
    <hyperlink ref="J1736" r:id="rId215" display="https://nova-tex.ru/" xr:uid="{1A49DC7A-6E75-46D3-8FB2-B893A8A86904}"/>
    <hyperlink ref="J1736:J1750" r:id="rId216" display="WEB-Сайт" xr:uid="{86ED8BDE-1416-4B3F-B753-B5E9B67C7065}"/>
    <hyperlink ref="J1752" r:id="rId217" display="https://nova-tex.ru/" xr:uid="{F284C3C1-D209-4917-8486-EE3F99F9EB77}"/>
    <hyperlink ref="J1752:J1766" r:id="rId218" display="WEB-Сайт" xr:uid="{E2D5C27A-1904-47AE-84C8-6E834565AC5F}"/>
    <hyperlink ref="J1768" r:id="rId219" display="https://nova-tex.ru/" xr:uid="{AD743800-4293-42F8-8D30-F30E39AA0532}"/>
    <hyperlink ref="J1768:J1782" r:id="rId220" display="WEB-Сайт" xr:uid="{D0053A8A-7468-4BEE-991D-9DA927179A1D}"/>
    <hyperlink ref="J1784" r:id="rId221" display="https://nova-tex.ru/" xr:uid="{96DFA185-9BD5-47FC-B0A1-313D14178F7A}"/>
    <hyperlink ref="J1784:J1798" r:id="rId222" display="WEB-Сайт" xr:uid="{37283C13-8ABF-4B4E-A381-6F8064464954}"/>
    <hyperlink ref="J1800" r:id="rId223" display="https://nova-tex.ru/" xr:uid="{B6804051-FF92-4B38-A497-E1162217B792}"/>
    <hyperlink ref="J1800:J1814" r:id="rId224" display="WEB-Сайт" xr:uid="{116681E8-03C2-435C-B80C-6457BC4A9D67}"/>
    <hyperlink ref="J1816" r:id="rId225" display="https://nova-tex.ru/" xr:uid="{6F569CE2-96B6-48FB-9ED1-B87B2DE7ECCA}"/>
    <hyperlink ref="J1816:J1830" r:id="rId226" display="WEB-Сайт" xr:uid="{EE40F60B-45B1-4125-A80D-039F1ABFF1DE}"/>
    <hyperlink ref="J1832" r:id="rId227" display="https://nova-tex.ru/" xr:uid="{F4C9FF19-8FED-49A0-A4A9-3B8F660EA4E6}"/>
    <hyperlink ref="J1832:J1846" r:id="rId228" display="WEB-Сайт" xr:uid="{4DBA6878-244D-4C89-B18E-62A0C118F149}"/>
    <hyperlink ref="J1848" r:id="rId229" display="https://nova-tex.ru/" xr:uid="{A74323BF-4DBD-4BDA-A1FF-FBC80EBFB462}"/>
    <hyperlink ref="J1848:J1862" r:id="rId230" display="WEB-Сайт" xr:uid="{99D5D118-8F89-43E8-AF83-A225DEBADFF6}"/>
    <hyperlink ref="J1864" r:id="rId231" display="https://nova-tex.ru/" xr:uid="{18B77FE8-D7A5-48D8-B1B9-47C8D75C2D94}"/>
    <hyperlink ref="J1864:J1878" r:id="rId232" display="WEB-Сайт" xr:uid="{9C5B6EEA-2CFE-4FAC-A76A-696E4AB265F5}"/>
    <hyperlink ref="J1880" r:id="rId233" display="https://nova-tex.ru/" xr:uid="{6B48CB72-B8C7-4CB8-AF89-8710DE726F4A}"/>
    <hyperlink ref="J1880:J1894" r:id="rId234" display="WEB-Сайт" xr:uid="{3723E1F3-8E5E-452A-9B40-8AACE3ECDBD4}"/>
    <hyperlink ref="J1896" r:id="rId235" display="https://nova-tex.ru/" xr:uid="{0D6D72D6-594B-4E95-980E-7DD445960F3C}"/>
    <hyperlink ref="J1896:J1910" r:id="rId236" display="WEB-Сайт" xr:uid="{525C3D1C-7334-4CE7-BD6E-BFE26C3E0E2C}"/>
    <hyperlink ref="J1912" r:id="rId237" display="https://nova-tex.ru/" xr:uid="{E6A1605C-9753-488A-94B4-B286ADA41409}"/>
    <hyperlink ref="J1912:J1926" r:id="rId238" display="WEB-Сайт" xr:uid="{FEEE4700-8FEB-48FC-962F-14B8A7F595D6}"/>
    <hyperlink ref="J1928" r:id="rId239" display="https://nova-tex.ru/" xr:uid="{AC539468-C261-4BE3-84C2-0BF87978EDC0}"/>
    <hyperlink ref="J1928:J1942" r:id="rId240" display="WEB-Сайт" xr:uid="{D9ABEF85-87F8-4622-92E5-505660D1E588}"/>
    <hyperlink ref="J1944" r:id="rId241" display="https://nova-tex.ru/" xr:uid="{CC408325-D67D-4161-9C32-A6DAA3021111}"/>
    <hyperlink ref="J1944:J1958" r:id="rId242" display="WEB-Сайт" xr:uid="{D0542C49-33F9-48AD-BB0A-D54AA94C42F2}"/>
    <hyperlink ref="J1960" r:id="rId243" display="https://nova-tex.ru/" xr:uid="{65CB6ADE-1C8B-4968-94FF-AA17EE047C0F}"/>
    <hyperlink ref="J1960:J1974" r:id="rId244" display="WEB-Сайт" xr:uid="{F3B9A021-A49E-47ED-AFAE-1F5D86680D82}"/>
    <hyperlink ref="J1976" r:id="rId245" display="https://nova-tex.ru/" xr:uid="{86AB2C37-E370-4FD6-9BEE-FAEC220EC0C3}"/>
    <hyperlink ref="J1976:J1990" r:id="rId246" display="WEB-Сайт" xr:uid="{F279AB26-6883-4BE1-A51F-451FFAD320B6}"/>
    <hyperlink ref="J1992" r:id="rId247" display="https://nova-tex.ru/" xr:uid="{945D9FD3-871B-4966-A479-479A9C0F62B4}"/>
    <hyperlink ref="J1992:J2006" r:id="rId248" display="WEB-Сайт" xr:uid="{E621465E-2888-4455-8476-F108ADF41031}"/>
    <hyperlink ref="J2008" r:id="rId249" display="https://nova-tex.ru/" xr:uid="{202B0706-2F92-4623-84F9-8929E80ACE63}"/>
    <hyperlink ref="J2008:J2022" r:id="rId250" display="WEB-Сайт" xr:uid="{D532950C-20E7-4EC7-A920-8599B2793174}"/>
    <hyperlink ref="J2024" r:id="rId251" display="https://nova-tex.ru/" xr:uid="{7CA73642-3F4A-4B69-A4A5-F4668CFAC3EC}"/>
    <hyperlink ref="J2024:J2038" r:id="rId252" display="WEB-Сайт" xr:uid="{4CAEF4BF-E27F-448A-BD11-6BF409C77E98}"/>
    <hyperlink ref="J2040" r:id="rId253" display="https://nova-tex.ru/" xr:uid="{ED89D3CA-92B8-478D-B122-3E7A8216AB2C}"/>
    <hyperlink ref="J2040:J2054" r:id="rId254" display="WEB-Сайт" xr:uid="{9A5448C3-AA99-4936-ACE0-30A90AFD2437}"/>
    <hyperlink ref="J2056" r:id="rId255" display="https://nova-tex.ru/" xr:uid="{05771785-29C1-4C96-A83F-A978D0C77473}"/>
    <hyperlink ref="J2056:J2070" r:id="rId256" display="WEB-Сайт" xr:uid="{CE038B8A-C23D-43C4-9F97-0EA3A1495C56}"/>
    <hyperlink ref="J2072" r:id="rId257" display="https://nova-tex.ru/" xr:uid="{9189FE28-89B8-4087-8474-F0E018280B6E}"/>
    <hyperlink ref="J2072:J2086" r:id="rId258" display="WEB-Сайт" xr:uid="{2A5A8CA5-3149-4D60-8DDB-C70B60BEAE25}"/>
    <hyperlink ref="J2088" r:id="rId259" display="https://nova-tex.ru/" xr:uid="{C8B00080-8FA5-4345-B1E1-3FE11AB2CFA6}"/>
    <hyperlink ref="J2088:J2102" r:id="rId260" display="WEB-Сайт" xr:uid="{8E35238C-125C-4F3A-B529-839F6B4CC917}"/>
    <hyperlink ref="J2104" r:id="rId261" display="https://nova-tex.ru/" xr:uid="{A6371338-7C23-4992-9E7F-B28380539F01}"/>
    <hyperlink ref="J2104:J2118" r:id="rId262" display="WEB-Сайт" xr:uid="{8D1EE9CD-D8BD-4833-A183-8D25EC0DACF5}"/>
    <hyperlink ref="J2120" r:id="rId263" display="https://nova-tex.ru/" xr:uid="{3BF62FF4-6EDF-44CE-A499-5AC2C275D45E}"/>
    <hyperlink ref="J2120:J2134" r:id="rId264" display="WEB-Сайт" xr:uid="{04111E7C-0A5C-4D4B-ABD8-776947056FE3}"/>
    <hyperlink ref="J2136" r:id="rId265" display="https://nova-tex.ru/" xr:uid="{F4BD0A15-DB86-4888-B118-A3CC9E2D5C3A}"/>
    <hyperlink ref="J2136:J2150" r:id="rId266" display="WEB-Сайт" xr:uid="{CCA16EF3-75FF-4906-A3DA-E1C4C2AF7141}"/>
    <hyperlink ref="J2152" r:id="rId267" display="https://nova-tex.ru/" xr:uid="{49D05142-A659-450A-957C-E137B28F477F}"/>
    <hyperlink ref="J2152:J2166" r:id="rId268" display="WEB-Сайт" xr:uid="{B0DF021D-CDEB-48ED-BBAC-824BFFDB7B53}"/>
    <hyperlink ref="J2168" r:id="rId269" display="https://nova-tex.ru/" xr:uid="{0B508AD9-EF0D-4EF8-9CEF-45603999E026}"/>
    <hyperlink ref="J2168:J2182" r:id="rId270" display="WEB-Сайт" xr:uid="{4D0F2354-BCF2-4194-A94D-542F89572F95}"/>
    <hyperlink ref="J2184" r:id="rId271" display="https://nova-tex.ru/" xr:uid="{CFA14655-87A0-4BFF-8270-D1460BB33B30}"/>
    <hyperlink ref="J2184:J2198" r:id="rId272" display="WEB-Сайт" xr:uid="{625A9372-CD38-4761-A7BB-DD175576994D}"/>
    <hyperlink ref="J2200" r:id="rId273" display="https://nova-tex.ru/" xr:uid="{AB6AC560-76D4-48E4-B770-8FC62D2A4D64}"/>
    <hyperlink ref="J2200:J2214" r:id="rId274" display="WEB-Сайт" xr:uid="{98CAA256-0B09-4F4B-866A-777A789C4B79}"/>
    <hyperlink ref="J2216" r:id="rId275" display="https://nova-tex.ru/" xr:uid="{6F9BB128-1BB4-44E7-8759-70E67CBA9430}"/>
    <hyperlink ref="J2216:J2230" r:id="rId276" display="WEB-Сайт" xr:uid="{EABE76CE-F1F2-46D2-8327-55A482E63DE8}"/>
    <hyperlink ref="J2232" r:id="rId277" display="https://nova-tex.ru/" xr:uid="{AADF0E3D-1D51-4844-97F8-957033C18760}"/>
    <hyperlink ref="J2232:J2246" r:id="rId278" display="WEB-Сайт" xr:uid="{6042DDC6-CC17-421D-901B-6B4F516A5B86}"/>
    <hyperlink ref="J2248" r:id="rId279" display="https://nova-tex.ru/" xr:uid="{BDB6E3BD-0915-47A6-8152-4C008D2116DD}"/>
    <hyperlink ref="J2248:J2262" r:id="rId280" display="WEB-Сайт" xr:uid="{AF9813EB-E47C-4220-9BC7-1503197DAE03}"/>
    <hyperlink ref="J2264" r:id="rId281" display="https://nova-tex.ru/" xr:uid="{69DC8DF8-231E-4F03-83A7-E894AF997B17}"/>
    <hyperlink ref="J2264:J2278" r:id="rId282" display="WEB-Сайт" xr:uid="{34914ADD-0A32-4DCD-BC39-BAF51D995333}"/>
  </hyperlinks>
  <pageMargins left="0.7" right="0.7" top="0.75" bottom="0.75" header="0.3" footer="0.3"/>
  <pageSetup paperSize="9" scale="18" orientation="landscape" r:id="rId283"/>
  <drawing r:id="rId284"/>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Лист5">
    <tabColor theme="0" tint="-4.9989318521683403E-2"/>
  </sheetPr>
  <dimension ref="A1:AC1687"/>
  <sheetViews>
    <sheetView topLeftCell="A23" zoomScale="25" zoomScaleNormal="25" zoomScaleSheetLayoutView="40" workbookViewId="0"/>
  </sheetViews>
  <sheetFormatPr defaultColWidth="25.83203125" defaultRowHeight="26.25"/>
  <cols>
    <col min="1" max="1" width="16.83203125" customWidth="1"/>
    <col min="2" max="3" width="50.83203125" customWidth="1"/>
    <col min="4" max="4" width="87.33203125" customWidth="1"/>
    <col min="5" max="5" width="87.33203125" hidden="1" customWidth="1"/>
    <col min="6" max="6" width="54.6640625" customWidth="1"/>
    <col min="7" max="7" width="50.83203125" customWidth="1"/>
    <col min="8" max="8" width="100.83203125" customWidth="1"/>
    <col min="9" max="9" width="200.83203125" customWidth="1"/>
    <col min="10" max="10" width="30.83203125" customWidth="1"/>
    <col min="11" max="11" width="72.5" customWidth="1"/>
    <col min="12" max="13" width="40.83203125" customWidth="1"/>
    <col min="14" max="14" width="40.83203125" hidden="1" customWidth="1"/>
    <col min="15" max="17" width="40.83203125" customWidth="1"/>
    <col min="18" max="18" width="40.83203125" hidden="1" customWidth="1"/>
    <col min="19" max="19" width="40.83203125" customWidth="1"/>
    <col min="20" max="20" width="40.83203125" hidden="1" customWidth="1"/>
    <col min="21" max="21" width="54.83203125" style="102" hidden="1" customWidth="1"/>
    <col min="22" max="22" width="57.83203125" style="102" hidden="1" customWidth="1"/>
    <col min="23" max="24" width="57.83203125" style="102" customWidth="1"/>
    <col min="25" max="25" width="28.1640625" style="103" hidden="1" customWidth="1"/>
    <col min="26" max="26" width="31" style="5" hidden="1" customWidth="1"/>
    <col min="27" max="27" width="40.5" style="5" hidden="1" customWidth="1"/>
    <col min="28" max="28" width="0" hidden="1" customWidth="1"/>
  </cols>
  <sheetData>
    <row r="1" spans="1:27" ht="408" customHeight="1">
      <c r="A1" s="3"/>
      <c r="B1" s="4"/>
      <c r="C1" s="4"/>
      <c r="D1" s="4"/>
      <c r="E1" s="4"/>
      <c r="F1" s="4"/>
      <c r="G1" s="4"/>
      <c r="I1" s="4"/>
      <c r="J1" s="4"/>
      <c r="K1" s="5"/>
    </row>
    <row r="2" spans="1:27">
      <c r="A2" s="6"/>
      <c r="B2" s="5"/>
      <c r="C2" s="5"/>
      <c r="D2" s="5"/>
      <c r="E2" s="5"/>
      <c r="F2" s="5"/>
      <c r="G2" s="5"/>
      <c r="I2" s="5"/>
      <c r="J2" s="5"/>
      <c r="K2" s="5"/>
    </row>
    <row r="3" spans="1:27" ht="83.25" customHeight="1">
      <c r="A3" s="6"/>
      <c r="B3" s="5"/>
      <c r="C3" s="5"/>
      <c r="D3" s="5"/>
      <c r="E3" s="5"/>
      <c r="F3" s="5"/>
      <c r="G3" s="5"/>
      <c r="H3" s="5"/>
      <c r="I3" s="5"/>
      <c r="J3" s="5"/>
      <c r="K3" s="5"/>
      <c r="AA3" s="5" t="e">
        <f>IF(O24=СторЦена,M24*P24,)</f>
        <v>#NAME?</v>
      </c>
    </row>
    <row r="4" spans="1:27" ht="83.25" customHeight="1">
      <c r="A4" s="6"/>
      <c r="B4" s="5"/>
      <c r="C4" s="5"/>
      <c r="D4" s="5"/>
      <c r="E4" s="5"/>
      <c r="F4" s="5"/>
      <c r="G4" s="5"/>
      <c r="H4" s="5"/>
      <c r="I4" s="5"/>
      <c r="J4" s="5"/>
      <c r="K4" s="5"/>
    </row>
    <row r="5" spans="1:27" ht="83.25" customHeight="1">
      <c r="A5" s="6"/>
      <c r="B5" s="5"/>
      <c r="C5" s="5"/>
      <c r="D5" s="5"/>
      <c r="E5" s="5"/>
      <c r="F5" s="5"/>
      <c r="G5" s="5"/>
      <c r="H5" s="5"/>
      <c r="I5" s="5"/>
      <c r="J5" s="5"/>
      <c r="K5" s="5"/>
    </row>
    <row r="6" spans="1:27" ht="83.25" customHeight="1">
      <c r="A6" s="6"/>
      <c r="B6" s="5"/>
      <c r="C6" s="5"/>
      <c r="D6" s="5"/>
      <c r="E6" s="5"/>
      <c r="F6" s="5"/>
      <c r="G6" s="5"/>
      <c r="H6" s="5"/>
      <c r="I6" s="5"/>
      <c r="J6" s="5"/>
      <c r="K6" s="5"/>
    </row>
    <row r="7" spans="1:27" ht="60.75" customHeight="1">
      <c r="A7" s="6"/>
      <c r="B7" s="7"/>
      <c r="C7" s="7"/>
      <c r="D7" s="7"/>
      <c r="E7" s="7"/>
      <c r="F7" s="7"/>
      <c r="G7" s="5"/>
      <c r="H7" s="5"/>
      <c r="I7" s="7"/>
      <c r="J7" s="8"/>
      <c r="K7" s="5"/>
    </row>
    <row r="8" spans="1:27" ht="50.1" customHeight="1">
      <c r="A8" s="6"/>
      <c r="B8" s="182"/>
      <c r="C8" s="183"/>
      <c r="D8" s="1"/>
      <c r="E8" s="138"/>
      <c r="F8" s="138"/>
      <c r="G8" s="5"/>
      <c r="H8" s="5"/>
      <c r="I8" s="9"/>
      <c r="J8" s="10"/>
      <c r="K8" s="5"/>
    </row>
    <row r="9" spans="1:27" ht="50.1" customHeight="1">
      <c r="A9" s="6"/>
      <c r="B9" s="184"/>
      <c r="C9" s="185"/>
      <c r="D9" s="11"/>
      <c r="E9" s="136"/>
      <c r="F9" s="137"/>
      <c r="G9" s="5"/>
      <c r="H9" s="5"/>
      <c r="I9" s="9"/>
      <c r="J9" s="12"/>
      <c r="K9" s="5"/>
    </row>
    <row r="10" spans="1:27" ht="50.1" customHeight="1">
      <c r="A10" s="6"/>
      <c r="B10" s="184"/>
      <c r="C10" s="185"/>
      <c r="D10" s="11"/>
      <c r="E10" s="136"/>
      <c r="F10" s="137"/>
      <c r="G10" s="5"/>
      <c r="H10" s="5"/>
      <c r="I10" s="13"/>
      <c r="J10" s="14"/>
      <c r="K10" s="5"/>
    </row>
    <row r="11" spans="1:27" ht="409.5" customHeight="1">
      <c r="A11" s="6"/>
      <c r="B11" s="184"/>
      <c r="C11" s="185"/>
      <c r="D11" s="11"/>
      <c r="E11" s="136"/>
      <c r="F11" s="137"/>
      <c r="G11" s="5"/>
      <c r="H11" s="5"/>
      <c r="I11" s="9"/>
      <c r="J11" s="14"/>
      <c r="K11" s="5"/>
    </row>
    <row r="12" spans="1:27" ht="50.1" customHeight="1">
      <c r="A12" s="6"/>
      <c r="B12" s="184"/>
      <c r="C12" s="185"/>
      <c r="D12" s="11"/>
      <c r="E12" s="136"/>
      <c r="F12" s="137"/>
      <c r="G12" s="5"/>
      <c r="H12" s="5"/>
      <c r="I12" s="2"/>
      <c r="J12" s="14"/>
      <c r="K12" s="5"/>
    </row>
    <row r="13" spans="1:27" ht="50.1" customHeight="1">
      <c r="A13" s="6"/>
      <c r="B13" s="184"/>
      <c r="C13" s="185"/>
      <c r="D13" s="11"/>
      <c r="E13" s="136"/>
      <c r="F13" s="137"/>
      <c r="G13" s="5"/>
      <c r="H13" s="5"/>
      <c r="I13" s="2"/>
      <c r="J13" s="14"/>
      <c r="K13" s="5"/>
    </row>
    <row r="14" spans="1:27" ht="50.1" customHeight="1">
      <c r="A14" s="6"/>
      <c r="B14" s="5"/>
      <c r="C14" s="5"/>
      <c r="D14" s="5"/>
      <c r="E14" s="5"/>
      <c r="F14" s="5"/>
      <c r="G14" s="5"/>
      <c r="H14" s="5"/>
      <c r="I14" s="15"/>
      <c r="J14" s="12"/>
      <c r="K14" s="5"/>
    </row>
    <row r="15" spans="1:27" ht="50.1" customHeight="1">
      <c r="A15" s="6"/>
      <c r="B15" s="5"/>
      <c r="C15" s="5"/>
      <c r="D15" s="5"/>
      <c r="E15" s="5"/>
      <c r="F15" s="5"/>
      <c r="G15" s="5"/>
      <c r="H15" s="5"/>
      <c r="I15" s="15"/>
      <c r="J15" s="16"/>
      <c r="K15" s="5"/>
    </row>
    <row r="16" spans="1:27" ht="50.1" customHeight="1">
      <c r="A16" s="6"/>
      <c r="B16" s="5"/>
      <c r="C16" s="17"/>
      <c r="D16" s="17"/>
      <c r="E16" s="17"/>
      <c r="F16" s="17"/>
      <c r="G16" s="18"/>
      <c r="H16" s="19"/>
      <c r="I16" s="15"/>
      <c r="J16" s="20"/>
      <c r="K16" s="5"/>
    </row>
    <row r="17" spans="1:29" ht="409.5" customHeight="1">
      <c r="A17" s="6"/>
      <c r="B17" s="186"/>
      <c r="C17" s="186"/>
      <c r="D17" s="21"/>
      <c r="E17" s="21"/>
      <c r="F17" s="19"/>
      <c r="G17" s="5"/>
      <c r="H17" s="19"/>
      <c r="I17" s="7"/>
      <c r="J17" s="5"/>
      <c r="K17" s="5"/>
    </row>
    <row r="18" spans="1:29" ht="37.5" customHeight="1" thickBot="1">
      <c r="A18" s="6"/>
      <c r="B18" s="187"/>
      <c r="C18" s="188"/>
      <c r="D18" s="47"/>
      <c r="E18" s="139"/>
      <c r="F18" s="140"/>
      <c r="G18" s="5"/>
      <c r="H18" s="5"/>
      <c r="I18" s="15"/>
      <c r="J18" s="24"/>
      <c r="K18" s="5"/>
    </row>
    <row r="19" spans="1:29" ht="49.5" hidden="1" customHeight="1" thickBot="1">
      <c r="A19" s="6"/>
      <c r="B19" s="189"/>
      <c r="C19" s="190"/>
      <c r="D19" s="26"/>
      <c r="E19" s="146"/>
      <c r="F19" s="134"/>
      <c r="G19" s="5"/>
      <c r="H19" s="5"/>
      <c r="I19" s="15"/>
      <c r="J19" s="27"/>
      <c r="K19" s="5"/>
    </row>
    <row r="20" spans="1:29" ht="49.5" hidden="1" customHeight="1" thickBot="1">
      <c r="A20" s="6"/>
      <c r="B20" s="189"/>
      <c r="C20" s="190"/>
      <c r="D20" s="26"/>
      <c r="E20" s="146"/>
      <c r="F20" s="134"/>
      <c r="G20" s="5"/>
      <c r="H20" s="5"/>
      <c r="I20" s="28"/>
      <c r="J20" s="42"/>
      <c r="K20" s="5"/>
    </row>
    <row r="21" spans="1:29" ht="49.5" hidden="1" customHeight="1" thickBot="1">
      <c r="A21" s="6"/>
      <c r="B21" s="191"/>
      <c r="C21" s="192"/>
      <c r="D21" s="26"/>
      <c r="E21" s="146"/>
      <c r="F21" s="135"/>
      <c r="G21" s="5"/>
      <c r="H21" s="5"/>
      <c r="I21" s="15"/>
      <c r="J21" s="24"/>
      <c r="K21" s="5"/>
    </row>
    <row r="22" spans="1:29" ht="49.5" hidden="1" customHeight="1" thickBot="1">
      <c r="A22" s="6"/>
      <c r="B22" s="5"/>
      <c r="C22" s="17"/>
      <c r="D22" s="17"/>
      <c r="E22" s="17"/>
      <c r="F22" s="17"/>
      <c r="G22" s="18"/>
      <c r="H22" s="5"/>
      <c r="I22" s="30"/>
      <c r="J22" s="31"/>
      <c r="K22" s="5"/>
      <c r="Z22" s="5">
        <f>SUM(Z24:Z834535)</f>
        <v>0</v>
      </c>
      <c r="AA22" s="5">
        <f>SUM(AA24:AA834535)</f>
        <v>0</v>
      </c>
    </row>
    <row r="23" spans="1:29" s="32" customFormat="1" ht="129.75" customHeight="1" thickBot="1">
      <c r="A23" s="50" t="s">
        <v>10</v>
      </c>
      <c r="B23" s="50" t="s">
        <v>7</v>
      </c>
      <c r="C23" s="50" t="s">
        <v>11</v>
      </c>
      <c r="D23" s="50" t="s">
        <v>20</v>
      </c>
      <c r="E23" s="50"/>
      <c r="F23" s="50" t="s">
        <v>12</v>
      </c>
      <c r="G23" s="50" t="s">
        <v>13</v>
      </c>
      <c r="H23" s="50" t="s">
        <v>14</v>
      </c>
      <c r="I23" s="50" t="s">
        <v>8</v>
      </c>
      <c r="J23" s="50" t="s">
        <v>18</v>
      </c>
      <c r="K23" s="50" t="s">
        <v>9</v>
      </c>
      <c r="L23" s="51" t="s">
        <v>1081</v>
      </c>
      <c r="M23" s="51" t="s">
        <v>1082</v>
      </c>
      <c r="N23" s="115" t="s">
        <v>65</v>
      </c>
      <c r="O23" s="52" t="s">
        <v>66</v>
      </c>
      <c r="P23" s="52" t="s">
        <v>16</v>
      </c>
      <c r="Q23" s="52" t="s">
        <v>67</v>
      </c>
      <c r="R23" s="53"/>
      <c r="S23" s="50" t="s">
        <v>17</v>
      </c>
      <c r="T23" s="50"/>
      <c r="U23" s="50" t="s">
        <v>68</v>
      </c>
      <c r="V23" s="50" t="s">
        <v>69</v>
      </c>
      <c r="W23" s="50" t="s">
        <v>68</v>
      </c>
      <c r="X23" s="50" t="s">
        <v>69</v>
      </c>
      <c r="Y23" s="105"/>
      <c r="Z23" s="105" t="s">
        <v>70</v>
      </c>
      <c r="AA23" s="105" t="s">
        <v>71</v>
      </c>
      <c r="AB23" s="50" t="s">
        <v>73</v>
      </c>
      <c r="AC23" s="50" t="s">
        <v>73</v>
      </c>
    </row>
    <row r="24" spans="1:29" ht="50.1" customHeight="1">
      <c r="A24" s="170">
        <v>128</v>
      </c>
      <c r="B24" s="170" t="s">
        <v>1083</v>
      </c>
      <c r="C24" s="173" t="s">
        <v>1084</v>
      </c>
      <c r="D24" s="173" t="s">
        <v>77</v>
      </c>
      <c r="E24" s="131"/>
      <c r="F24" s="197" t="s">
        <v>1085</v>
      </c>
      <c r="G24" s="179" t="s">
        <v>792</v>
      </c>
      <c r="H24" s="162" t="s">
        <v>1086</v>
      </c>
      <c r="I24" s="198" t="s">
        <v>1087</v>
      </c>
      <c r="J24" s="167" t="s">
        <v>19</v>
      </c>
      <c r="K24" s="62" t="s">
        <v>82</v>
      </c>
      <c r="L24" s="63">
        <v>3650</v>
      </c>
      <c r="M24" s="63">
        <v>2280</v>
      </c>
      <c r="N24" s="142" t="s">
        <v>1088</v>
      </c>
      <c r="O24" s="127"/>
      <c r="P24" s="100"/>
      <c r="Q24" s="63">
        <f>P24*M24</f>
        <v>0</v>
      </c>
      <c r="R24" s="64"/>
      <c r="S24" s="67">
        <v>1</v>
      </c>
      <c r="T24" s="60"/>
      <c r="U24" s="106">
        <f>IF(EXACT(O24,Y24),M24,M24*(1-'Расчет ПРЕДЗАКАЗ'!$D$10))</f>
        <v>2234.4</v>
      </c>
      <c r="V24" s="106">
        <f>P24*U24</f>
        <v>0</v>
      </c>
      <c r="W24" s="106" t="e">
        <f>IF(EXACT(O24,Y24),M24,M24*(1-#REF!))</f>
        <v>#REF!</v>
      </c>
      <c r="X24" s="106" t="e">
        <f>P24*W24</f>
        <v>#REF!</v>
      </c>
      <c r="Y24" s="107" t="s">
        <v>72</v>
      </c>
      <c r="Z24" s="103">
        <f t="shared" ref="Z24:Z38" si="0">IF(EXACT(O24,Y24),Q24,0)</f>
        <v>0</v>
      </c>
      <c r="AA24" s="103">
        <f t="shared" ref="AA24:AA38" si="1">IF(Z24=0,Q24,0)</f>
        <v>0</v>
      </c>
      <c r="AB24" s="128">
        <f>IF(U24=0,"",L24/U24-1)</f>
        <v>0.63354815610454707</v>
      </c>
      <c r="AC24" s="128" t="e">
        <f>IF(W24=0,"",L24/W24-1)</f>
        <v>#REF!</v>
      </c>
    </row>
    <row r="25" spans="1:29" ht="50.1" customHeight="1">
      <c r="A25" s="171"/>
      <c r="B25" s="171"/>
      <c r="C25" s="174"/>
      <c r="D25" s="174"/>
      <c r="E25" s="131"/>
      <c r="F25" s="177"/>
      <c r="G25" s="180"/>
      <c r="H25" s="163"/>
      <c r="I25" s="165"/>
      <c r="J25" s="168"/>
      <c r="K25" s="62" t="s">
        <v>96</v>
      </c>
      <c r="L25" s="63">
        <v>3650</v>
      </c>
      <c r="M25" s="63">
        <v>2280</v>
      </c>
      <c r="N25" s="142" t="s">
        <v>1089</v>
      </c>
      <c r="O25" s="127"/>
      <c r="P25" s="100"/>
      <c r="Q25" s="63">
        <f>P25*M25</f>
        <v>0</v>
      </c>
      <c r="R25" s="64"/>
      <c r="S25" s="67">
        <v>1</v>
      </c>
      <c r="T25" s="46"/>
      <c r="U25" s="106">
        <f>IF(EXACT(O25,Y25),M25,M25*(1-'Расчет ПРЕДЗАКАЗ'!$D$10))</f>
        <v>2234.4</v>
      </c>
      <c r="V25" s="106">
        <f t="shared" ref="V25:V38" si="2">P25*U25</f>
        <v>0</v>
      </c>
      <c r="W25" s="106" t="e">
        <f>IF(EXACT(O25,Y25),M25,M25*(1-#REF!))</f>
        <v>#REF!</v>
      </c>
      <c r="X25" s="106" t="e">
        <f t="shared" ref="X25:X38" si="3">P25*W25</f>
        <v>#REF!</v>
      </c>
      <c r="Y25" s="107" t="s">
        <v>72</v>
      </c>
      <c r="Z25" s="103">
        <f t="shared" si="0"/>
        <v>0</v>
      </c>
      <c r="AA25" s="103">
        <f t="shared" si="1"/>
        <v>0</v>
      </c>
      <c r="AB25" s="128">
        <f t="shared" ref="AB25:AB38" si="4">IF(U25=0,"",L25/U25-1)</f>
        <v>0.63354815610454707</v>
      </c>
      <c r="AC25" s="128" t="e">
        <f t="shared" ref="AC25:AC38" si="5">IF(W25=0,"",L25/W25-1)</f>
        <v>#REF!</v>
      </c>
    </row>
    <row r="26" spans="1:29" ht="50.1" customHeight="1">
      <c r="A26" s="171"/>
      <c r="B26" s="171"/>
      <c r="C26" s="174"/>
      <c r="D26" s="174"/>
      <c r="E26" s="131"/>
      <c r="F26" s="177"/>
      <c r="G26" s="180"/>
      <c r="H26" s="163"/>
      <c r="I26" s="165"/>
      <c r="J26" s="168"/>
      <c r="K26" s="62" t="s">
        <v>98</v>
      </c>
      <c r="L26" s="63">
        <v>3650</v>
      </c>
      <c r="M26" s="63">
        <v>2280</v>
      </c>
      <c r="N26" s="142" t="s">
        <v>1090</v>
      </c>
      <c r="O26" s="127"/>
      <c r="P26" s="100"/>
      <c r="Q26" s="63">
        <f t="shared" ref="Q26:Q38" si="6">P26*M26</f>
        <v>0</v>
      </c>
      <c r="R26" s="64"/>
      <c r="S26" s="67">
        <v>1</v>
      </c>
      <c r="T26" s="46"/>
      <c r="U26" s="106">
        <f>IF(EXACT(O26,Y26),M26,M26*(1-'Расчет ПРЕДЗАКАЗ'!$D$10))</f>
        <v>2234.4</v>
      </c>
      <c r="V26" s="106">
        <f t="shared" si="2"/>
        <v>0</v>
      </c>
      <c r="W26" s="106" t="e">
        <f>IF(EXACT(O26,Y26),M26,M26*(1-#REF!))</f>
        <v>#REF!</v>
      </c>
      <c r="X26" s="106" t="e">
        <f t="shared" si="3"/>
        <v>#REF!</v>
      </c>
      <c r="Y26" s="107" t="s">
        <v>72</v>
      </c>
      <c r="Z26" s="103">
        <f t="shared" si="0"/>
        <v>0</v>
      </c>
      <c r="AA26" s="103">
        <f t="shared" si="1"/>
        <v>0</v>
      </c>
      <c r="AB26" s="128">
        <f t="shared" si="4"/>
        <v>0.63354815610454707</v>
      </c>
      <c r="AC26" s="128" t="e">
        <f t="shared" si="5"/>
        <v>#REF!</v>
      </c>
    </row>
    <row r="27" spans="1:29" ht="50.1" customHeight="1">
      <c r="A27" s="171"/>
      <c r="B27" s="171"/>
      <c r="C27" s="174"/>
      <c r="D27" s="174"/>
      <c r="E27" s="131"/>
      <c r="F27" s="177"/>
      <c r="G27" s="180"/>
      <c r="H27" s="163"/>
      <c r="I27" s="165"/>
      <c r="J27" s="168"/>
      <c r="K27" s="62" t="s">
        <v>88</v>
      </c>
      <c r="L27" s="63">
        <v>3650</v>
      </c>
      <c r="M27" s="63">
        <v>2280</v>
      </c>
      <c r="N27" s="142" t="s">
        <v>1091</v>
      </c>
      <c r="O27" s="127"/>
      <c r="P27" s="100"/>
      <c r="Q27" s="63">
        <f t="shared" si="6"/>
        <v>0</v>
      </c>
      <c r="R27" s="64"/>
      <c r="S27" s="67">
        <v>2</v>
      </c>
      <c r="T27" s="46"/>
      <c r="U27" s="106">
        <f>IF(EXACT(O27,Y27),M27,M27*(1-'Расчет ПРЕДЗАКАЗ'!$D$10))</f>
        <v>2234.4</v>
      </c>
      <c r="V27" s="106">
        <f t="shared" si="2"/>
        <v>0</v>
      </c>
      <c r="W27" s="106" t="e">
        <f>IF(EXACT(O27,Y27),M27,M27*(1-#REF!))</f>
        <v>#REF!</v>
      </c>
      <c r="X27" s="106" t="e">
        <f t="shared" si="3"/>
        <v>#REF!</v>
      </c>
      <c r="Y27" s="107" t="s">
        <v>72</v>
      </c>
      <c r="Z27" s="103">
        <f t="shared" si="0"/>
        <v>0</v>
      </c>
      <c r="AA27" s="103">
        <f t="shared" si="1"/>
        <v>0</v>
      </c>
      <c r="AB27" s="128">
        <f t="shared" si="4"/>
        <v>0.63354815610454707</v>
      </c>
      <c r="AC27" s="128" t="e">
        <f t="shared" si="5"/>
        <v>#REF!</v>
      </c>
    </row>
    <row r="28" spans="1:29" ht="50.1" customHeight="1">
      <c r="A28" s="171"/>
      <c r="B28" s="171"/>
      <c r="C28" s="174"/>
      <c r="D28" s="174"/>
      <c r="E28" s="131"/>
      <c r="F28" s="177"/>
      <c r="G28" s="180"/>
      <c r="H28" s="163"/>
      <c r="I28" s="165"/>
      <c r="J28" s="168"/>
      <c r="K28" s="62"/>
      <c r="L28" s="63">
        <f t="shared" ref="L28:L38" si="7">M28-M28*30%</f>
        <v>0</v>
      </c>
      <c r="M28" s="63"/>
      <c r="N28" s="63"/>
      <c r="O28" s="127"/>
      <c r="P28" s="100"/>
      <c r="Q28" s="63">
        <f t="shared" si="6"/>
        <v>0</v>
      </c>
      <c r="R28" s="64"/>
      <c r="S28" s="67"/>
      <c r="T28" s="46"/>
      <c r="U28" s="106">
        <f>IF(EXACT(O28,Y28),M28,M28*(1-'Расчет ПРЕДЗАКАЗ'!$D$10))</f>
        <v>0</v>
      </c>
      <c r="V28" s="106">
        <f t="shared" si="2"/>
        <v>0</v>
      </c>
      <c r="W28" s="106" t="e">
        <f>IF(EXACT(O28,Y28),M28,M28*(1-#REF!))</f>
        <v>#REF!</v>
      </c>
      <c r="X28" s="106" t="e">
        <f t="shared" si="3"/>
        <v>#REF!</v>
      </c>
      <c r="Y28" s="107" t="s">
        <v>72</v>
      </c>
      <c r="Z28" s="103">
        <f t="shared" si="0"/>
        <v>0</v>
      </c>
      <c r="AA28" s="103">
        <f t="shared" si="1"/>
        <v>0</v>
      </c>
      <c r="AB28" s="128" t="str">
        <f t="shared" si="4"/>
        <v/>
      </c>
      <c r="AC28" s="128" t="e">
        <f t="shared" si="5"/>
        <v>#REF!</v>
      </c>
    </row>
    <row r="29" spans="1:29" ht="50.1" customHeight="1">
      <c r="A29" s="171"/>
      <c r="B29" s="171"/>
      <c r="C29" s="174"/>
      <c r="D29" s="174"/>
      <c r="E29" s="131"/>
      <c r="F29" s="177"/>
      <c r="G29" s="180"/>
      <c r="H29" s="163"/>
      <c r="I29" s="165"/>
      <c r="J29" s="168"/>
      <c r="K29" s="62"/>
      <c r="L29" s="63">
        <f t="shared" si="7"/>
        <v>0</v>
      </c>
      <c r="M29" s="63"/>
      <c r="N29" s="63"/>
      <c r="O29" s="127"/>
      <c r="P29" s="100"/>
      <c r="Q29" s="63">
        <f t="shared" si="6"/>
        <v>0</v>
      </c>
      <c r="R29" s="64"/>
      <c r="S29" s="67"/>
      <c r="T29" s="46"/>
      <c r="U29" s="106">
        <f>IF(EXACT(O29,Y29),M29,M29*(1-'Расчет ПРЕДЗАКАЗ'!$D$10))</f>
        <v>0</v>
      </c>
      <c r="V29" s="106">
        <f t="shared" si="2"/>
        <v>0</v>
      </c>
      <c r="W29" s="106" t="e">
        <f>IF(EXACT(O29,Y29),M29,M29*(1-#REF!))</f>
        <v>#REF!</v>
      </c>
      <c r="X29" s="106" t="e">
        <f t="shared" si="3"/>
        <v>#REF!</v>
      </c>
      <c r="Y29" s="107" t="s">
        <v>72</v>
      </c>
      <c r="Z29" s="103">
        <f t="shared" si="0"/>
        <v>0</v>
      </c>
      <c r="AA29" s="103">
        <f t="shared" si="1"/>
        <v>0</v>
      </c>
      <c r="AB29" s="128" t="str">
        <f t="shared" si="4"/>
        <v/>
      </c>
      <c r="AC29" s="128" t="e">
        <f t="shared" si="5"/>
        <v>#REF!</v>
      </c>
    </row>
    <row r="30" spans="1:29" ht="50.1" customHeight="1">
      <c r="A30" s="171"/>
      <c r="B30" s="171"/>
      <c r="C30" s="174"/>
      <c r="D30" s="174"/>
      <c r="E30" s="131"/>
      <c r="F30" s="177"/>
      <c r="G30" s="180"/>
      <c r="H30" s="163"/>
      <c r="I30" s="165"/>
      <c r="J30" s="168"/>
      <c r="K30" s="62"/>
      <c r="L30" s="63">
        <f t="shared" si="7"/>
        <v>0</v>
      </c>
      <c r="M30" s="63"/>
      <c r="N30" s="63"/>
      <c r="O30" s="127"/>
      <c r="P30" s="100"/>
      <c r="Q30" s="63">
        <f t="shared" si="6"/>
        <v>0</v>
      </c>
      <c r="R30" s="64"/>
      <c r="S30" s="67"/>
      <c r="T30" s="46"/>
      <c r="U30" s="106">
        <f>IF(EXACT(O30,Y30),M30,M30*(1-'Расчет ПРЕДЗАКАЗ'!$D$10))</f>
        <v>0</v>
      </c>
      <c r="V30" s="106">
        <f t="shared" si="2"/>
        <v>0</v>
      </c>
      <c r="W30" s="106" t="e">
        <f>IF(EXACT(O30,Y30),M30,M30*(1-#REF!))</f>
        <v>#REF!</v>
      </c>
      <c r="X30" s="106" t="e">
        <f t="shared" si="3"/>
        <v>#REF!</v>
      </c>
      <c r="Y30" s="107" t="s">
        <v>72</v>
      </c>
      <c r="Z30" s="103">
        <f t="shared" si="0"/>
        <v>0</v>
      </c>
      <c r="AA30" s="103">
        <f t="shared" si="1"/>
        <v>0</v>
      </c>
      <c r="AB30" s="128" t="str">
        <f t="shared" si="4"/>
        <v/>
      </c>
      <c r="AC30" s="128" t="e">
        <f t="shared" si="5"/>
        <v>#REF!</v>
      </c>
    </row>
    <row r="31" spans="1:29" ht="50.1" customHeight="1">
      <c r="A31" s="171"/>
      <c r="B31" s="171"/>
      <c r="C31" s="174"/>
      <c r="D31" s="174"/>
      <c r="E31" s="131"/>
      <c r="F31" s="177"/>
      <c r="G31" s="180"/>
      <c r="H31" s="163"/>
      <c r="I31" s="165"/>
      <c r="J31" s="168"/>
      <c r="K31" s="62"/>
      <c r="L31" s="63">
        <f t="shared" si="7"/>
        <v>0</v>
      </c>
      <c r="M31" s="63"/>
      <c r="N31" s="63"/>
      <c r="O31" s="127"/>
      <c r="P31" s="100"/>
      <c r="Q31" s="63">
        <f t="shared" si="6"/>
        <v>0</v>
      </c>
      <c r="R31" s="64"/>
      <c r="S31" s="67"/>
      <c r="T31" s="46"/>
      <c r="U31" s="106">
        <f>IF(EXACT(O31,Y31),M31,M31*(1-'Расчет ПРЕДЗАКАЗ'!$D$10))</f>
        <v>0</v>
      </c>
      <c r="V31" s="106">
        <f t="shared" si="2"/>
        <v>0</v>
      </c>
      <c r="W31" s="106" t="e">
        <f>IF(EXACT(O31,Y31),M31,M31*(1-#REF!))</f>
        <v>#REF!</v>
      </c>
      <c r="X31" s="106" t="e">
        <f t="shared" si="3"/>
        <v>#REF!</v>
      </c>
      <c r="Y31" s="107" t="s">
        <v>72</v>
      </c>
      <c r="Z31" s="103">
        <f t="shared" si="0"/>
        <v>0</v>
      </c>
      <c r="AA31" s="103">
        <f t="shared" si="1"/>
        <v>0</v>
      </c>
      <c r="AB31" s="128" t="str">
        <f t="shared" si="4"/>
        <v/>
      </c>
      <c r="AC31" s="128" t="e">
        <f t="shared" si="5"/>
        <v>#REF!</v>
      </c>
    </row>
    <row r="32" spans="1:29" ht="50.1" customHeight="1">
      <c r="A32" s="171"/>
      <c r="B32" s="171"/>
      <c r="C32" s="174"/>
      <c r="D32" s="174"/>
      <c r="E32" s="131"/>
      <c r="F32" s="177"/>
      <c r="G32" s="180"/>
      <c r="H32" s="163"/>
      <c r="I32" s="165"/>
      <c r="J32" s="168"/>
      <c r="K32" s="62"/>
      <c r="L32" s="63">
        <f t="shared" si="7"/>
        <v>0</v>
      </c>
      <c r="M32" s="63"/>
      <c r="N32" s="63"/>
      <c r="O32" s="127"/>
      <c r="P32" s="100"/>
      <c r="Q32" s="63">
        <f t="shared" si="6"/>
        <v>0</v>
      </c>
      <c r="R32" s="64"/>
      <c r="S32" s="67"/>
      <c r="T32" s="46"/>
      <c r="U32" s="106">
        <f>IF(EXACT(O32,Y32),M32,M32*(1-'Расчет ПРЕДЗАКАЗ'!$D$10))</f>
        <v>0</v>
      </c>
      <c r="V32" s="106">
        <f t="shared" si="2"/>
        <v>0</v>
      </c>
      <c r="W32" s="106" t="e">
        <f>IF(EXACT(O32,Y32),M32,M32*(1-#REF!))</f>
        <v>#REF!</v>
      </c>
      <c r="X32" s="106" t="e">
        <f t="shared" si="3"/>
        <v>#REF!</v>
      </c>
      <c r="Y32" s="107" t="s">
        <v>72</v>
      </c>
      <c r="Z32" s="103">
        <f t="shared" si="0"/>
        <v>0</v>
      </c>
      <c r="AA32" s="103">
        <f t="shared" si="1"/>
        <v>0</v>
      </c>
      <c r="AB32" s="128" t="str">
        <f t="shared" si="4"/>
        <v/>
      </c>
      <c r="AC32" s="128" t="e">
        <f t="shared" si="5"/>
        <v>#REF!</v>
      </c>
    </row>
    <row r="33" spans="1:29" ht="50.1" customHeight="1">
      <c r="A33" s="171"/>
      <c r="B33" s="171"/>
      <c r="C33" s="174"/>
      <c r="D33" s="174"/>
      <c r="E33" s="131"/>
      <c r="F33" s="177"/>
      <c r="G33" s="180"/>
      <c r="H33" s="163"/>
      <c r="I33" s="165"/>
      <c r="J33" s="168"/>
      <c r="K33" s="62"/>
      <c r="L33" s="63">
        <f t="shared" si="7"/>
        <v>0</v>
      </c>
      <c r="M33" s="63"/>
      <c r="N33" s="65"/>
      <c r="O33" s="127"/>
      <c r="P33" s="100"/>
      <c r="Q33" s="63">
        <f t="shared" si="6"/>
        <v>0</v>
      </c>
      <c r="R33" s="65"/>
      <c r="S33" s="67"/>
      <c r="T33" s="40"/>
      <c r="U33" s="106">
        <f>IF(EXACT(O33,Y33),M33,M33*(1-'Расчет ПРЕДЗАКАЗ'!$D$10))</f>
        <v>0</v>
      </c>
      <c r="V33" s="106">
        <f t="shared" si="2"/>
        <v>0</v>
      </c>
      <c r="W33" s="106" t="e">
        <f>IF(EXACT(O33,Y33),M33,M33*(1-#REF!))</f>
        <v>#REF!</v>
      </c>
      <c r="X33" s="106" t="e">
        <f t="shared" si="3"/>
        <v>#REF!</v>
      </c>
      <c r="Y33" s="107" t="s">
        <v>72</v>
      </c>
      <c r="Z33" s="103">
        <f t="shared" si="0"/>
        <v>0</v>
      </c>
      <c r="AA33" s="103">
        <f t="shared" si="1"/>
        <v>0</v>
      </c>
      <c r="AB33" s="128" t="str">
        <f t="shared" si="4"/>
        <v/>
      </c>
      <c r="AC33" s="128" t="e">
        <f t="shared" si="5"/>
        <v>#REF!</v>
      </c>
    </row>
    <row r="34" spans="1:29" ht="50.1" customHeight="1">
      <c r="A34" s="171"/>
      <c r="B34" s="171"/>
      <c r="C34" s="174"/>
      <c r="D34" s="174"/>
      <c r="E34" s="131"/>
      <c r="F34" s="177"/>
      <c r="G34" s="180"/>
      <c r="H34" s="163"/>
      <c r="I34" s="165"/>
      <c r="J34" s="168"/>
      <c r="K34" s="62"/>
      <c r="L34" s="63">
        <f t="shared" si="7"/>
        <v>0</v>
      </c>
      <c r="M34" s="63"/>
      <c r="N34" s="65"/>
      <c r="O34" s="127"/>
      <c r="P34" s="100"/>
      <c r="Q34" s="63">
        <f t="shared" si="6"/>
        <v>0</v>
      </c>
      <c r="R34" s="65"/>
      <c r="S34" s="67"/>
      <c r="T34" s="40"/>
      <c r="U34" s="106">
        <f>IF(EXACT(O34,Y34),M34,M34*(1-'Расчет ПРЕДЗАКАЗ'!$D$10))</f>
        <v>0</v>
      </c>
      <c r="V34" s="106">
        <f t="shared" si="2"/>
        <v>0</v>
      </c>
      <c r="W34" s="106" t="e">
        <f>IF(EXACT(O34,Y34),M34,M34*(1-#REF!))</f>
        <v>#REF!</v>
      </c>
      <c r="X34" s="106" t="e">
        <f t="shared" si="3"/>
        <v>#REF!</v>
      </c>
      <c r="Y34" s="107" t="s">
        <v>72</v>
      </c>
      <c r="Z34" s="103">
        <f t="shared" si="0"/>
        <v>0</v>
      </c>
      <c r="AA34" s="103">
        <f t="shared" si="1"/>
        <v>0</v>
      </c>
      <c r="AB34" s="128" t="str">
        <f t="shared" si="4"/>
        <v/>
      </c>
      <c r="AC34" s="128" t="e">
        <f t="shared" si="5"/>
        <v>#REF!</v>
      </c>
    </row>
    <row r="35" spans="1:29" ht="50.1" customHeight="1">
      <c r="A35" s="171"/>
      <c r="B35" s="171"/>
      <c r="C35" s="174"/>
      <c r="D35" s="174"/>
      <c r="E35" s="131"/>
      <c r="F35" s="177"/>
      <c r="G35" s="180"/>
      <c r="H35" s="163"/>
      <c r="I35" s="165"/>
      <c r="J35" s="168"/>
      <c r="K35" s="62"/>
      <c r="L35" s="63">
        <f t="shared" si="7"/>
        <v>0</v>
      </c>
      <c r="M35" s="63"/>
      <c r="N35" s="65"/>
      <c r="O35" s="127"/>
      <c r="P35" s="100"/>
      <c r="Q35" s="63">
        <f t="shared" si="6"/>
        <v>0</v>
      </c>
      <c r="R35" s="65"/>
      <c r="S35" s="67"/>
      <c r="T35" s="40"/>
      <c r="U35" s="106">
        <f>IF(EXACT(O35,Y35),M35,M35*(1-'Расчет ПРЕДЗАКАЗ'!$D$10))</f>
        <v>0</v>
      </c>
      <c r="V35" s="106">
        <f t="shared" si="2"/>
        <v>0</v>
      </c>
      <c r="W35" s="106" t="e">
        <f>IF(EXACT(O35,Y35),M35,M35*(1-#REF!))</f>
        <v>#REF!</v>
      </c>
      <c r="X35" s="106" t="e">
        <f t="shared" si="3"/>
        <v>#REF!</v>
      </c>
      <c r="Y35" s="107" t="s">
        <v>72</v>
      </c>
      <c r="Z35" s="103">
        <f t="shared" si="0"/>
        <v>0</v>
      </c>
      <c r="AA35" s="103">
        <f t="shared" si="1"/>
        <v>0</v>
      </c>
      <c r="AB35" s="128" t="str">
        <f t="shared" si="4"/>
        <v/>
      </c>
      <c r="AC35" s="128" t="e">
        <f t="shared" si="5"/>
        <v>#REF!</v>
      </c>
    </row>
    <row r="36" spans="1:29" ht="50.1" customHeight="1">
      <c r="A36" s="171"/>
      <c r="B36" s="171"/>
      <c r="C36" s="174"/>
      <c r="D36" s="174"/>
      <c r="E36" s="131"/>
      <c r="F36" s="177"/>
      <c r="G36" s="180"/>
      <c r="H36" s="163"/>
      <c r="I36" s="165"/>
      <c r="J36" s="168"/>
      <c r="K36" s="62"/>
      <c r="L36" s="63">
        <f t="shared" si="7"/>
        <v>0</v>
      </c>
      <c r="M36" s="63"/>
      <c r="N36" s="65"/>
      <c r="O36" s="127"/>
      <c r="P36" s="100"/>
      <c r="Q36" s="63">
        <f t="shared" si="6"/>
        <v>0</v>
      </c>
      <c r="R36" s="65"/>
      <c r="S36" s="67"/>
      <c r="T36" s="40"/>
      <c r="U36" s="106">
        <f>IF(EXACT(O36,Y36),M36,M36*(1-'Расчет ПРЕДЗАКАЗ'!$D$10))</f>
        <v>0</v>
      </c>
      <c r="V36" s="106">
        <f t="shared" si="2"/>
        <v>0</v>
      </c>
      <c r="W36" s="106" t="e">
        <f>IF(EXACT(O36,Y36),M36,M36*(1-#REF!))</f>
        <v>#REF!</v>
      </c>
      <c r="X36" s="106" t="e">
        <f t="shared" si="3"/>
        <v>#REF!</v>
      </c>
      <c r="Y36" s="107" t="s">
        <v>72</v>
      </c>
      <c r="Z36" s="103">
        <f t="shared" si="0"/>
        <v>0</v>
      </c>
      <c r="AA36" s="103">
        <f t="shared" si="1"/>
        <v>0</v>
      </c>
      <c r="AB36" s="128" t="str">
        <f t="shared" si="4"/>
        <v/>
      </c>
      <c r="AC36" s="128" t="e">
        <f t="shared" si="5"/>
        <v>#REF!</v>
      </c>
    </row>
    <row r="37" spans="1:29" ht="50.1" customHeight="1">
      <c r="A37" s="171"/>
      <c r="B37" s="171"/>
      <c r="C37" s="174"/>
      <c r="D37" s="174"/>
      <c r="E37" s="131"/>
      <c r="F37" s="177"/>
      <c r="G37" s="180"/>
      <c r="H37" s="163"/>
      <c r="I37" s="165"/>
      <c r="J37" s="168"/>
      <c r="K37" s="62"/>
      <c r="L37" s="63">
        <f t="shared" si="7"/>
        <v>0</v>
      </c>
      <c r="M37" s="63"/>
      <c r="N37" s="65"/>
      <c r="O37" s="127"/>
      <c r="P37" s="100"/>
      <c r="Q37" s="63">
        <f t="shared" si="6"/>
        <v>0</v>
      </c>
      <c r="R37" s="65"/>
      <c r="S37" s="67"/>
      <c r="T37" s="40"/>
      <c r="U37" s="106">
        <f>IF(EXACT(O37,Y37),M37,M37*(1-'Расчет ПРЕДЗАКАЗ'!$D$10))</f>
        <v>0</v>
      </c>
      <c r="V37" s="106">
        <f t="shared" si="2"/>
        <v>0</v>
      </c>
      <c r="W37" s="106" t="e">
        <f>IF(EXACT(O37,Y37),M37,M37*(1-#REF!))</f>
        <v>#REF!</v>
      </c>
      <c r="X37" s="106" t="e">
        <f t="shared" si="3"/>
        <v>#REF!</v>
      </c>
      <c r="Y37" s="107" t="s">
        <v>72</v>
      </c>
      <c r="Z37" s="103">
        <f t="shared" si="0"/>
        <v>0</v>
      </c>
      <c r="AA37" s="103">
        <f t="shared" si="1"/>
        <v>0</v>
      </c>
      <c r="AB37" s="128" t="str">
        <f t="shared" si="4"/>
        <v/>
      </c>
      <c r="AC37" s="128" t="e">
        <f t="shared" si="5"/>
        <v>#REF!</v>
      </c>
    </row>
    <row r="38" spans="1:29" ht="50.1" customHeight="1">
      <c r="A38" s="172"/>
      <c r="B38" s="172"/>
      <c r="C38" s="175"/>
      <c r="D38" s="175"/>
      <c r="E38" s="132"/>
      <c r="F38" s="178"/>
      <c r="G38" s="181"/>
      <c r="H38" s="164"/>
      <c r="I38" s="166"/>
      <c r="J38" s="169"/>
      <c r="K38" s="62"/>
      <c r="L38" s="63">
        <f t="shared" si="7"/>
        <v>0</v>
      </c>
      <c r="M38" s="63"/>
      <c r="N38" s="65"/>
      <c r="O38" s="127"/>
      <c r="P38" s="100"/>
      <c r="Q38" s="63">
        <f t="shared" si="6"/>
        <v>0</v>
      </c>
      <c r="R38" s="65"/>
      <c r="S38" s="64"/>
      <c r="T38" s="40"/>
      <c r="U38" s="106">
        <f>IF(EXACT(O38,Y38),M38,M38*(1-'Расчет ПРЕДЗАКАЗ'!$D$10))</f>
        <v>0</v>
      </c>
      <c r="V38" s="106">
        <f t="shared" si="2"/>
        <v>0</v>
      </c>
      <c r="W38" s="106" t="e">
        <f>IF(EXACT(O38,Y38),M38,M38*(1-#REF!))</f>
        <v>#REF!</v>
      </c>
      <c r="X38" s="106" t="e">
        <f t="shared" si="3"/>
        <v>#REF!</v>
      </c>
      <c r="Y38" s="107" t="s">
        <v>72</v>
      </c>
      <c r="Z38" s="103">
        <f t="shared" si="0"/>
        <v>0</v>
      </c>
      <c r="AA38" s="103">
        <f t="shared" si="1"/>
        <v>0</v>
      </c>
      <c r="AB38" s="128" t="str">
        <f t="shared" si="4"/>
        <v/>
      </c>
      <c r="AC38" s="128" t="e">
        <f t="shared" si="5"/>
        <v>#REF!</v>
      </c>
    </row>
    <row r="39" spans="1:29" ht="11.25" customHeight="1" thickBot="1"/>
    <row r="40" spans="1:29" ht="50.1" customHeight="1">
      <c r="A40" s="170">
        <v>129</v>
      </c>
      <c r="B40" s="170" t="s">
        <v>1092</v>
      </c>
      <c r="C40" s="173" t="s">
        <v>1093</v>
      </c>
      <c r="D40" s="173" t="s">
        <v>77</v>
      </c>
      <c r="E40" s="131"/>
      <c r="F40" s="197" t="s">
        <v>1085</v>
      </c>
      <c r="G40" s="179" t="s">
        <v>856</v>
      </c>
      <c r="H40" s="162" t="s">
        <v>1086</v>
      </c>
      <c r="I40" s="198" t="s">
        <v>1087</v>
      </c>
      <c r="J40" s="167" t="s">
        <v>19</v>
      </c>
      <c r="K40" s="62" t="s">
        <v>96</v>
      </c>
      <c r="L40" s="63">
        <v>4150</v>
      </c>
      <c r="M40" s="63">
        <v>2592</v>
      </c>
      <c r="N40" s="142" t="s">
        <v>1094</v>
      </c>
      <c r="O40" s="127"/>
      <c r="P40" s="100"/>
      <c r="Q40" s="63">
        <f>P40*M40</f>
        <v>0</v>
      </c>
      <c r="R40" s="64"/>
      <c r="S40" s="67">
        <v>39</v>
      </c>
      <c r="T40" s="60"/>
      <c r="U40" s="106">
        <f>IF(EXACT(O40,Y40),M40,M40*(1-'Расчет ПРЕДЗАКАЗ'!$D$10))</f>
        <v>2540.16</v>
      </c>
      <c r="V40" s="106">
        <f>P40*U40</f>
        <v>0</v>
      </c>
      <c r="W40" s="106" t="e">
        <f>IF(EXACT(O40,Y40),M40,M40*(1-#REF!))</f>
        <v>#REF!</v>
      </c>
      <c r="X40" s="106" t="e">
        <f>P40*W40</f>
        <v>#REF!</v>
      </c>
      <c r="Y40" s="107" t="s">
        <v>72</v>
      </c>
      <c r="Z40" s="103">
        <f t="shared" ref="Z40:Z54" si="8">IF(EXACT(O40,Y40),Q40,0)</f>
        <v>0</v>
      </c>
      <c r="AA40" s="103">
        <f t="shared" ref="AA40:AA54" si="9">IF(Z40=0,Q40,0)</f>
        <v>0</v>
      </c>
      <c r="AB40" s="128">
        <f>IF(U40=0,"",L40/U40-1)</f>
        <v>0.63375535399344929</v>
      </c>
      <c r="AC40" s="128" t="e">
        <f>IF(W40=0,"",L40/W40-1)</f>
        <v>#REF!</v>
      </c>
    </row>
    <row r="41" spans="1:29" ht="50.1" customHeight="1">
      <c r="A41" s="171"/>
      <c r="B41" s="171"/>
      <c r="C41" s="174"/>
      <c r="D41" s="174"/>
      <c r="E41" s="131"/>
      <c r="F41" s="177"/>
      <c r="G41" s="180"/>
      <c r="H41" s="163"/>
      <c r="I41" s="165"/>
      <c r="J41" s="168"/>
      <c r="K41" s="62" t="s">
        <v>98</v>
      </c>
      <c r="L41" s="63">
        <v>4150</v>
      </c>
      <c r="M41" s="63">
        <v>2592</v>
      </c>
      <c r="N41" s="142" t="s">
        <v>1095</v>
      </c>
      <c r="O41" s="127"/>
      <c r="P41" s="100"/>
      <c r="Q41" s="63">
        <f>P41*M41</f>
        <v>0</v>
      </c>
      <c r="R41" s="64"/>
      <c r="S41" s="67">
        <v>26</v>
      </c>
      <c r="T41" s="46"/>
      <c r="U41" s="106">
        <f>IF(EXACT(O41,Y41),M41,M41*(1-'Расчет ПРЕДЗАКАЗ'!$D$10))</f>
        <v>2540.16</v>
      </c>
      <c r="V41" s="106">
        <f t="shared" ref="V41:V54" si="10">P41*U41</f>
        <v>0</v>
      </c>
      <c r="W41" s="106" t="e">
        <f>IF(EXACT(O41,Y41),M41,M41*(1-#REF!))</f>
        <v>#REF!</v>
      </c>
      <c r="X41" s="106" t="e">
        <f t="shared" ref="X41:X54" si="11">P41*W41</f>
        <v>#REF!</v>
      </c>
      <c r="Y41" s="107" t="s">
        <v>72</v>
      </c>
      <c r="Z41" s="103">
        <f t="shared" si="8"/>
        <v>0</v>
      </c>
      <c r="AA41" s="103">
        <f t="shared" si="9"/>
        <v>0</v>
      </c>
      <c r="AB41" s="128">
        <f t="shared" ref="AB41:AB54" si="12">IF(U41=0,"",L41/U41-1)</f>
        <v>0.63375535399344929</v>
      </c>
      <c r="AC41" s="128" t="e">
        <f t="shared" ref="AC41:AC54" si="13">IF(W41=0,"",L41/W41-1)</f>
        <v>#REF!</v>
      </c>
    </row>
    <row r="42" spans="1:29" ht="50.1" customHeight="1">
      <c r="A42" s="171"/>
      <c r="B42" s="171"/>
      <c r="C42" s="174"/>
      <c r="D42" s="174"/>
      <c r="E42" s="131"/>
      <c r="F42" s="177"/>
      <c r="G42" s="180"/>
      <c r="H42" s="163"/>
      <c r="I42" s="165"/>
      <c r="J42" s="168"/>
      <c r="K42" s="62" t="s">
        <v>84</v>
      </c>
      <c r="L42" s="63">
        <v>4150</v>
      </c>
      <c r="M42" s="63">
        <v>2592</v>
      </c>
      <c r="N42" s="142" t="s">
        <v>1096</v>
      </c>
      <c r="O42" s="127"/>
      <c r="P42" s="100"/>
      <c r="Q42" s="63">
        <f t="shared" ref="Q42:Q54" si="14">P42*M42</f>
        <v>0</v>
      </c>
      <c r="R42" s="64"/>
      <c r="S42" s="67">
        <v>86</v>
      </c>
      <c r="T42" s="46"/>
      <c r="U42" s="106">
        <f>IF(EXACT(O42,Y42),M42,M42*(1-'Расчет ПРЕДЗАКАЗ'!$D$10))</f>
        <v>2540.16</v>
      </c>
      <c r="V42" s="106">
        <f t="shared" si="10"/>
        <v>0</v>
      </c>
      <c r="W42" s="106" t="e">
        <f>IF(EXACT(O42,Y42),M42,M42*(1-#REF!))</f>
        <v>#REF!</v>
      </c>
      <c r="X42" s="106" t="e">
        <f t="shared" si="11"/>
        <v>#REF!</v>
      </c>
      <c r="Y42" s="107" t="s">
        <v>72</v>
      </c>
      <c r="Z42" s="103">
        <f t="shared" si="8"/>
        <v>0</v>
      </c>
      <c r="AA42" s="103">
        <f t="shared" si="9"/>
        <v>0</v>
      </c>
      <c r="AB42" s="128">
        <f t="shared" si="12"/>
        <v>0.63375535399344929</v>
      </c>
      <c r="AC42" s="128" t="e">
        <f t="shared" si="13"/>
        <v>#REF!</v>
      </c>
    </row>
    <row r="43" spans="1:29" ht="50.1" customHeight="1">
      <c r="A43" s="171"/>
      <c r="B43" s="171"/>
      <c r="C43" s="174"/>
      <c r="D43" s="174"/>
      <c r="E43" s="131"/>
      <c r="F43" s="177"/>
      <c r="G43" s="180"/>
      <c r="H43" s="163"/>
      <c r="I43" s="165"/>
      <c r="J43" s="168"/>
      <c r="K43" s="62"/>
      <c r="L43" s="63"/>
      <c r="M43" s="63"/>
      <c r="N43" s="142"/>
      <c r="O43" s="127"/>
      <c r="P43" s="100"/>
      <c r="Q43" s="63">
        <f t="shared" si="14"/>
        <v>0</v>
      </c>
      <c r="R43" s="64"/>
      <c r="S43" s="67"/>
      <c r="T43" s="46"/>
      <c r="U43" s="106">
        <f>IF(EXACT(O43,Y43),M43,M43*(1-'Расчет ПРЕДЗАКАЗ'!$D$10))</f>
        <v>0</v>
      </c>
      <c r="V43" s="106">
        <f t="shared" si="10"/>
        <v>0</v>
      </c>
      <c r="W43" s="106" t="e">
        <f>IF(EXACT(O43,Y43),M43,M43*(1-#REF!))</f>
        <v>#REF!</v>
      </c>
      <c r="X43" s="106" t="e">
        <f t="shared" si="11"/>
        <v>#REF!</v>
      </c>
      <c r="Y43" s="107" t="s">
        <v>72</v>
      </c>
      <c r="Z43" s="103">
        <f t="shared" si="8"/>
        <v>0</v>
      </c>
      <c r="AA43" s="103">
        <f t="shared" si="9"/>
        <v>0</v>
      </c>
      <c r="AB43" s="128" t="str">
        <f t="shared" si="12"/>
        <v/>
      </c>
      <c r="AC43" s="128" t="e">
        <f t="shared" si="13"/>
        <v>#REF!</v>
      </c>
    </row>
    <row r="44" spans="1:29" ht="50.1" customHeight="1">
      <c r="A44" s="171"/>
      <c r="B44" s="171"/>
      <c r="C44" s="174"/>
      <c r="D44" s="174"/>
      <c r="E44" s="131"/>
      <c r="F44" s="177"/>
      <c r="G44" s="180"/>
      <c r="H44" s="163"/>
      <c r="I44" s="165"/>
      <c r="J44" s="168"/>
      <c r="K44" s="62"/>
      <c r="L44" s="63"/>
      <c r="M44" s="63"/>
      <c r="N44" s="63"/>
      <c r="O44" s="127"/>
      <c r="P44" s="100"/>
      <c r="Q44" s="63">
        <f t="shared" si="14"/>
        <v>0</v>
      </c>
      <c r="R44" s="64"/>
      <c r="S44" s="67"/>
      <c r="T44" s="46"/>
      <c r="U44" s="106">
        <f>IF(EXACT(O44,Y44),M44,M44*(1-'Расчет ПРЕДЗАКАЗ'!$D$10))</f>
        <v>0</v>
      </c>
      <c r="V44" s="106">
        <f t="shared" si="10"/>
        <v>0</v>
      </c>
      <c r="W44" s="106" t="e">
        <f>IF(EXACT(O44,Y44),M44,M44*(1-#REF!))</f>
        <v>#REF!</v>
      </c>
      <c r="X44" s="106" t="e">
        <f t="shared" si="11"/>
        <v>#REF!</v>
      </c>
      <c r="Y44" s="107" t="s">
        <v>72</v>
      </c>
      <c r="Z44" s="103">
        <f t="shared" si="8"/>
        <v>0</v>
      </c>
      <c r="AA44" s="103">
        <f t="shared" si="9"/>
        <v>0</v>
      </c>
      <c r="AB44" s="128" t="str">
        <f t="shared" si="12"/>
        <v/>
      </c>
      <c r="AC44" s="128" t="e">
        <f t="shared" si="13"/>
        <v>#REF!</v>
      </c>
    </row>
    <row r="45" spans="1:29" ht="50.1" customHeight="1">
      <c r="A45" s="171"/>
      <c r="B45" s="171"/>
      <c r="C45" s="174"/>
      <c r="D45" s="174"/>
      <c r="E45" s="131"/>
      <c r="F45" s="177"/>
      <c r="G45" s="180"/>
      <c r="H45" s="163"/>
      <c r="I45" s="165"/>
      <c r="J45" s="168"/>
      <c r="K45" s="62"/>
      <c r="L45" s="63"/>
      <c r="M45" s="63"/>
      <c r="N45" s="63"/>
      <c r="O45" s="127"/>
      <c r="P45" s="100"/>
      <c r="Q45" s="63">
        <f t="shared" si="14"/>
        <v>0</v>
      </c>
      <c r="R45" s="64"/>
      <c r="S45" s="67"/>
      <c r="T45" s="46"/>
      <c r="U45" s="106">
        <f>IF(EXACT(O45,Y45),M45,M45*(1-'Расчет ПРЕДЗАКАЗ'!$D$10))</f>
        <v>0</v>
      </c>
      <c r="V45" s="106">
        <f t="shared" si="10"/>
        <v>0</v>
      </c>
      <c r="W45" s="106" t="e">
        <f>IF(EXACT(O45,Y45),M45,M45*(1-#REF!))</f>
        <v>#REF!</v>
      </c>
      <c r="X45" s="106" t="e">
        <f t="shared" si="11"/>
        <v>#REF!</v>
      </c>
      <c r="Y45" s="107" t="s">
        <v>72</v>
      </c>
      <c r="Z45" s="103">
        <f t="shared" si="8"/>
        <v>0</v>
      </c>
      <c r="AA45" s="103">
        <f t="shared" si="9"/>
        <v>0</v>
      </c>
      <c r="AB45" s="128" t="str">
        <f t="shared" si="12"/>
        <v/>
      </c>
      <c r="AC45" s="128" t="e">
        <f t="shared" si="13"/>
        <v>#REF!</v>
      </c>
    </row>
    <row r="46" spans="1:29" ht="50.1" customHeight="1">
      <c r="A46" s="171"/>
      <c r="B46" s="171"/>
      <c r="C46" s="174"/>
      <c r="D46" s="174"/>
      <c r="E46" s="131"/>
      <c r="F46" s="177"/>
      <c r="G46" s="180"/>
      <c r="H46" s="163"/>
      <c r="I46" s="165"/>
      <c r="J46" s="168"/>
      <c r="K46" s="62"/>
      <c r="L46" s="63"/>
      <c r="M46" s="63"/>
      <c r="N46" s="63"/>
      <c r="O46" s="127"/>
      <c r="P46" s="100"/>
      <c r="Q46" s="63">
        <f t="shared" si="14"/>
        <v>0</v>
      </c>
      <c r="R46" s="64"/>
      <c r="S46" s="67"/>
      <c r="T46" s="46"/>
      <c r="U46" s="106">
        <f>IF(EXACT(O46,Y46),M46,M46*(1-'Расчет ПРЕДЗАКАЗ'!$D$10))</f>
        <v>0</v>
      </c>
      <c r="V46" s="106">
        <f t="shared" si="10"/>
        <v>0</v>
      </c>
      <c r="W46" s="106" t="e">
        <f>IF(EXACT(O46,Y46),M46,M46*(1-#REF!))</f>
        <v>#REF!</v>
      </c>
      <c r="X46" s="106" t="e">
        <f t="shared" si="11"/>
        <v>#REF!</v>
      </c>
      <c r="Y46" s="107" t="s">
        <v>72</v>
      </c>
      <c r="Z46" s="103">
        <f t="shared" si="8"/>
        <v>0</v>
      </c>
      <c r="AA46" s="103">
        <f t="shared" si="9"/>
        <v>0</v>
      </c>
      <c r="AB46" s="128" t="str">
        <f t="shared" si="12"/>
        <v/>
      </c>
      <c r="AC46" s="128" t="e">
        <f t="shared" si="13"/>
        <v>#REF!</v>
      </c>
    </row>
    <row r="47" spans="1:29" ht="50.1" customHeight="1">
      <c r="A47" s="171"/>
      <c r="B47" s="171"/>
      <c r="C47" s="174"/>
      <c r="D47" s="174"/>
      <c r="E47" s="131"/>
      <c r="F47" s="177"/>
      <c r="G47" s="180"/>
      <c r="H47" s="163"/>
      <c r="I47" s="165"/>
      <c r="J47" s="168"/>
      <c r="K47" s="62"/>
      <c r="L47" s="63"/>
      <c r="M47" s="63"/>
      <c r="N47" s="63"/>
      <c r="O47" s="127"/>
      <c r="P47" s="100"/>
      <c r="Q47" s="63">
        <f t="shared" si="14"/>
        <v>0</v>
      </c>
      <c r="R47" s="64"/>
      <c r="S47" s="67"/>
      <c r="T47" s="46"/>
      <c r="U47" s="106">
        <f>IF(EXACT(O47,Y47),M47,M47*(1-'Расчет ПРЕДЗАКАЗ'!$D$10))</f>
        <v>0</v>
      </c>
      <c r="V47" s="106">
        <f t="shared" si="10"/>
        <v>0</v>
      </c>
      <c r="W47" s="106" t="e">
        <f>IF(EXACT(O47,Y47),M47,M47*(1-#REF!))</f>
        <v>#REF!</v>
      </c>
      <c r="X47" s="106" t="e">
        <f t="shared" si="11"/>
        <v>#REF!</v>
      </c>
      <c r="Y47" s="107" t="s">
        <v>72</v>
      </c>
      <c r="Z47" s="103">
        <f t="shared" si="8"/>
        <v>0</v>
      </c>
      <c r="AA47" s="103">
        <f t="shared" si="9"/>
        <v>0</v>
      </c>
      <c r="AB47" s="128" t="str">
        <f t="shared" si="12"/>
        <v/>
      </c>
      <c r="AC47" s="128" t="e">
        <f t="shared" si="13"/>
        <v>#REF!</v>
      </c>
    </row>
    <row r="48" spans="1:29" ht="50.1" customHeight="1">
      <c r="A48" s="171"/>
      <c r="B48" s="171"/>
      <c r="C48" s="174"/>
      <c r="D48" s="174"/>
      <c r="E48" s="131"/>
      <c r="F48" s="177"/>
      <c r="G48" s="180"/>
      <c r="H48" s="163"/>
      <c r="I48" s="165"/>
      <c r="J48" s="168"/>
      <c r="K48" s="62"/>
      <c r="L48" s="63"/>
      <c r="M48" s="63"/>
      <c r="N48" s="63"/>
      <c r="O48" s="127"/>
      <c r="P48" s="100"/>
      <c r="Q48" s="63">
        <f t="shared" si="14"/>
        <v>0</v>
      </c>
      <c r="R48" s="64"/>
      <c r="S48" s="67"/>
      <c r="T48" s="46"/>
      <c r="U48" s="106">
        <f>IF(EXACT(O48,Y48),M48,M48*(1-'Расчет ПРЕДЗАКАЗ'!$D$10))</f>
        <v>0</v>
      </c>
      <c r="V48" s="106">
        <f t="shared" si="10"/>
        <v>0</v>
      </c>
      <c r="W48" s="106" t="e">
        <f>IF(EXACT(O48,Y48),M48,M48*(1-#REF!))</f>
        <v>#REF!</v>
      </c>
      <c r="X48" s="106" t="e">
        <f t="shared" si="11"/>
        <v>#REF!</v>
      </c>
      <c r="Y48" s="107" t="s">
        <v>72</v>
      </c>
      <c r="Z48" s="103">
        <f t="shared" si="8"/>
        <v>0</v>
      </c>
      <c r="AA48" s="103">
        <f t="shared" si="9"/>
        <v>0</v>
      </c>
      <c r="AB48" s="128" t="str">
        <f t="shared" si="12"/>
        <v/>
      </c>
      <c r="AC48" s="128" t="e">
        <f t="shared" si="13"/>
        <v>#REF!</v>
      </c>
    </row>
    <row r="49" spans="1:29" ht="50.1" customHeight="1">
      <c r="A49" s="171"/>
      <c r="B49" s="171"/>
      <c r="C49" s="174"/>
      <c r="D49" s="174"/>
      <c r="E49" s="131"/>
      <c r="F49" s="177"/>
      <c r="G49" s="180"/>
      <c r="H49" s="163"/>
      <c r="I49" s="165"/>
      <c r="J49" s="168"/>
      <c r="K49" s="62"/>
      <c r="L49" s="63"/>
      <c r="M49" s="63"/>
      <c r="N49" s="65"/>
      <c r="O49" s="127"/>
      <c r="P49" s="100"/>
      <c r="Q49" s="63">
        <f t="shared" si="14"/>
        <v>0</v>
      </c>
      <c r="R49" s="65"/>
      <c r="S49" s="67"/>
      <c r="T49" s="40"/>
      <c r="U49" s="106">
        <f>IF(EXACT(O49,Y49),M49,M49*(1-'Расчет ПРЕДЗАКАЗ'!$D$10))</f>
        <v>0</v>
      </c>
      <c r="V49" s="106">
        <f t="shared" si="10"/>
        <v>0</v>
      </c>
      <c r="W49" s="106" t="e">
        <f>IF(EXACT(O49,Y49),M49,M49*(1-#REF!))</f>
        <v>#REF!</v>
      </c>
      <c r="X49" s="106" t="e">
        <f t="shared" si="11"/>
        <v>#REF!</v>
      </c>
      <c r="Y49" s="107" t="s">
        <v>72</v>
      </c>
      <c r="Z49" s="103">
        <f t="shared" si="8"/>
        <v>0</v>
      </c>
      <c r="AA49" s="103">
        <f t="shared" si="9"/>
        <v>0</v>
      </c>
      <c r="AB49" s="128" t="str">
        <f t="shared" si="12"/>
        <v/>
      </c>
      <c r="AC49" s="128" t="e">
        <f t="shared" si="13"/>
        <v>#REF!</v>
      </c>
    </row>
    <row r="50" spans="1:29" ht="50.1" customHeight="1">
      <c r="A50" s="171"/>
      <c r="B50" s="171"/>
      <c r="C50" s="174"/>
      <c r="D50" s="174"/>
      <c r="E50" s="131"/>
      <c r="F50" s="177"/>
      <c r="G50" s="180"/>
      <c r="H50" s="163"/>
      <c r="I50" s="165"/>
      <c r="J50" s="168"/>
      <c r="K50" s="62"/>
      <c r="L50" s="63"/>
      <c r="M50" s="63"/>
      <c r="N50" s="65"/>
      <c r="O50" s="127"/>
      <c r="P50" s="100"/>
      <c r="Q50" s="63">
        <f t="shared" si="14"/>
        <v>0</v>
      </c>
      <c r="R50" s="65"/>
      <c r="S50" s="67"/>
      <c r="T50" s="40"/>
      <c r="U50" s="106">
        <f>IF(EXACT(O50,Y50),M50,M50*(1-'Расчет ПРЕДЗАКАЗ'!$D$10))</f>
        <v>0</v>
      </c>
      <c r="V50" s="106">
        <f t="shared" si="10"/>
        <v>0</v>
      </c>
      <c r="W50" s="106" t="e">
        <f>IF(EXACT(O50,Y50),M50,M50*(1-#REF!))</f>
        <v>#REF!</v>
      </c>
      <c r="X50" s="106" t="e">
        <f t="shared" si="11"/>
        <v>#REF!</v>
      </c>
      <c r="Y50" s="107" t="s">
        <v>72</v>
      </c>
      <c r="Z50" s="103">
        <f t="shared" si="8"/>
        <v>0</v>
      </c>
      <c r="AA50" s="103">
        <f t="shared" si="9"/>
        <v>0</v>
      </c>
      <c r="AB50" s="128" t="str">
        <f t="shared" si="12"/>
        <v/>
      </c>
      <c r="AC50" s="128" t="e">
        <f t="shared" si="13"/>
        <v>#REF!</v>
      </c>
    </row>
    <row r="51" spans="1:29" ht="50.1" customHeight="1">
      <c r="A51" s="171"/>
      <c r="B51" s="171"/>
      <c r="C51" s="174"/>
      <c r="D51" s="174"/>
      <c r="E51" s="131"/>
      <c r="F51" s="177"/>
      <c r="G51" s="180"/>
      <c r="H51" s="163"/>
      <c r="I51" s="165"/>
      <c r="J51" s="168"/>
      <c r="K51" s="62"/>
      <c r="L51" s="63"/>
      <c r="M51" s="63"/>
      <c r="N51" s="65"/>
      <c r="O51" s="127"/>
      <c r="P51" s="100"/>
      <c r="Q51" s="63">
        <f t="shared" si="14"/>
        <v>0</v>
      </c>
      <c r="R51" s="65"/>
      <c r="S51" s="67"/>
      <c r="T51" s="40"/>
      <c r="U51" s="106">
        <f>IF(EXACT(O51,Y51),M51,M51*(1-'Расчет ПРЕДЗАКАЗ'!$D$10))</f>
        <v>0</v>
      </c>
      <c r="V51" s="106">
        <f t="shared" si="10"/>
        <v>0</v>
      </c>
      <c r="W51" s="106" t="e">
        <f>IF(EXACT(O51,Y51),M51,M51*(1-#REF!))</f>
        <v>#REF!</v>
      </c>
      <c r="X51" s="106" t="e">
        <f t="shared" si="11"/>
        <v>#REF!</v>
      </c>
      <c r="Y51" s="107" t="s">
        <v>72</v>
      </c>
      <c r="Z51" s="103">
        <f t="shared" si="8"/>
        <v>0</v>
      </c>
      <c r="AA51" s="103">
        <f t="shared" si="9"/>
        <v>0</v>
      </c>
      <c r="AB51" s="128" t="str">
        <f t="shared" si="12"/>
        <v/>
      </c>
      <c r="AC51" s="128" t="e">
        <f t="shared" si="13"/>
        <v>#REF!</v>
      </c>
    </row>
    <row r="52" spans="1:29" ht="50.1" customHeight="1">
      <c r="A52" s="171"/>
      <c r="B52" s="171"/>
      <c r="C52" s="174"/>
      <c r="D52" s="174"/>
      <c r="E52" s="131"/>
      <c r="F52" s="177"/>
      <c r="G52" s="180"/>
      <c r="H52" s="163"/>
      <c r="I52" s="165"/>
      <c r="J52" s="168"/>
      <c r="K52" s="62"/>
      <c r="L52" s="63"/>
      <c r="M52" s="63"/>
      <c r="N52" s="65"/>
      <c r="O52" s="127"/>
      <c r="P52" s="100"/>
      <c r="Q52" s="63">
        <f t="shared" si="14"/>
        <v>0</v>
      </c>
      <c r="R52" s="65"/>
      <c r="S52" s="67"/>
      <c r="T52" s="40"/>
      <c r="U52" s="106">
        <f>IF(EXACT(O52,Y52),M52,M52*(1-'Расчет ПРЕДЗАКАЗ'!$D$10))</f>
        <v>0</v>
      </c>
      <c r="V52" s="106">
        <f t="shared" si="10"/>
        <v>0</v>
      </c>
      <c r="W52" s="106" t="e">
        <f>IF(EXACT(O52,Y52),M52,M52*(1-#REF!))</f>
        <v>#REF!</v>
      </c>
      <c r="X52" s="106" t="e">
        <f t="shared" si="11"/>
        <v>#REF!</v>
      </c>
      <c r="Y52" s="107" t="s">
        <v>72</v>
      </c>
      <c r="Z52" s="103">
        <f t="shared" si="8"/>
        <v>0</v>
      </c>
      <c r="AA52" s="103">
        <f t="shared" si="9"/>
        <v>0</v>
      </c>
      <c r="AB52" s="128" t="str">
        <f t="shared" si="12"/>
        <v/>
      </c>
      <c r="AC52" s="128" t="e">
        <f t="shared" si="13"/>
        <v>#REF!</v>
      </c>
    </row>
    <row r="53" spans="1:29" ht="50.1" customHeight="1">
      <c r="A53" s="171"/>
      <c r="B53" s="171"/>
      <c r="C53" s="174"/>
      <c r="D53" s="174"/>
      <c r="E53" s="131"/>
      <c r="F53" s="177"/>
      <c r="G53" s="180"/>
      <c r="H53" s="163"/>
      <c r="I53" s="165"/>
      <c r="J53" s="168"/>
      <c r="K53" s="62"/>
      <c r="L53" s="63"/>
      <c r="M53" s="63"/>
      <c r="N53" s="65"/>
      <c r="O53" s="127"/>
      <c r="P53" s="100"/>
      <c r="Q53" s="63">
        <f t="shared" si="14"/>
        <v>0</v>
      </c>
      <c r="R53" s="65"/>
      <c r="S53" s="67"/>
      <c r="T53" s="40"/>
      <c r="U53" s="106">
        <f>IF(EXACT(O53,Y53),M53,M53*(1-'Расчет ПРЕДЗАКАЗ'!$D$10))</f>
        <v>0</v>
      </c>
      <c r="V53" s="106">
        <f t="shared" si="10"/>
        <v>0</v>
      </c>
      <c r="W53" s="106" t="e">
        <f>IF(EXACT(O53,Y53),M53,M53*(1-#REF!))</f>
        <v>#REF!</v>
      </c>
      <c r="X53" s="106" t="e">
        <f t="shared" si="11"/>
        <v>#REF!</v>
      </c>
      <c r="Y53" s="107" t="s">
        <v>72</v>
      </c>
      <c r="Z53" s="103">
        <f t="shared" si="8"/>
        <v>0</v>
      </c>
      <c r="AA53" s="103">
        <f t="shared" si="9"/>
        <v>0</v>
      </c>
      <c r="AB53" s="128" t="str">
        <f t="shared" si="12"/>
        <v/>
      </c>
      <c r="AC53" s="128" t="e">
        <f t="shared" si="13"/>
        <v>#REF!</v>
      </c>
    </row>
    <row r="54" spans="1:29" ht="50.1" customHeight="1">
      <c r="A54" s="172"/>
      <c r="B54" s="172"/>
      <c r="C54" s="175"/>
      <c r="D54" s="175"/>
      <c r="E54" s="132"/>
      <c r="F54" s="178"/>
      <c r="G54" s="181"/>
      <c r="H54" s="164"/>
      <c r="I54" s="166"/>
      <c r="J54" s="169"/>
      <c r="K54" s="62"/>
      <c r="L54" s="63"/>
      <c r="M54" s="63"/>
      <c r="N54" s="65"/>
      <c r="O54" s="127"/>
      <c r="P54" s="100"/>
      <c r="Q54" s="63">
        <f t="shared" si="14"/>
        <v>0</v>
      </c>
      <c r="R54" s="65"/>
      <c r="S54" s="64"/>
      <c r="T54" s="40"/>
      <c r="U54" s="106">
        <f>IF(EXACT(O54,Y54),M54,M54*(1-'Расчет ПРЕДЗАКАЗ'!$D$10))</f>
        <v>0</v>
      </c>
      <c r="V54" s="106">
        <f t="shared" si="10"/>
        <v>0</v>
      </c>
      <c r="W54" s="106" t="e">
        <f>IF(EXACT(O54,Y54),M54,M54*(1-#REF!))</f>
        <v>#REF!</v>
      </c>
      <c r="X54" s="106" t="e">
        <f t="shared" si="11"/>
        <v>#REF!</v>
      </c>
      <c r="Y54" s="107" t="s">
        <v>72</v>
      </c>
      <c r="Z54" s="103">
        <f t="shared" si="8"/>
        <v>0</v>
      </c>
      <c r="AA54" s="103">
        <f t="shared" si="9"/>
        <v>0</v>
      </c>
      <c r="AB54" s="128" t="str">
        <f t="shared" si="12"/>
        <v/>
      </c>
      <c r="AC54" s="128" t="e">
        <f t="shared" si="13"/>
        <v>#REF!</v>
      </c>
    </row>
    <row r="55" spans="1:29" ht="11.25" customHeight="1" thickBot="1"/>
    <row r="56" spans="1:29" ht="50.1" customHeight="1">
      <c r="A56" s="170">
        <v>130</v>
      </c>
      <c r="B56" s="170" t="s">
        <v>1097</v>
      </c>
      <c r="C56" s="173" t="s">
        <v>1098</v>
      </c>
      <c r="D56" s="173" t="s">
        <v>77</v>
      </c>
      <c r="E56" s="131"/>
      <c r="F56" s="197" t="s">
        <v>1099</v>
      </c>
      <c r="G56" s="179" t="s">
        <v>792</v>
      </c>
      <c r="H56" s="162" t="s">
        <v>1100</v>
      </c>
      <c r="I56" s="198" t="s">
        <v>1101</v>
      </c>
      <c r="J56" s="167" t="s">
        <v>19</v>
      </c>
      <c r="K56" s="62" t="s">
        <v>84</v>
      </c>
      <c r="L56" s="63">
        <v>3910</v>
      </c>
      <c r="M56" s="63">
        <v>2440</v>
      </c>
      <c r="N56" s="142" t="s">
        <v>1102</v>
      </c>
      <c r="O56" s="127"/>
      <c r="P56" s="100"/>
      <c r="Q56" s="63">
        <f>P56*M56</f>
        <v>0</v>
      </c>
      <c r="R56" s="64"/>
      <c r="S56" s="67">
        <v>2</v>
      </c>
      <c r="T56" s="60"/>
      <c r="U56" s="106">
        <f>IF(EXACT(O56,Y56),M56,M56*(1-'Расчет ПРЕДЗАКАЗ'!$D$10))</f>
        <v>2391.1999999999998</v>
      </c>
      <c r="V56" s="106">
        <f>P56*U56</f>
        <v>0</v>
      </c>
      <c r="W56" s="106" t="e">
        <f>IF(EXACT(O56,Y56),M56,M56*(1-#REF!))</f>
        <v>#REF!</v>
      </c>
      <c r="X56" s="106" t="e">
        <f>P56*W56</f>
        <v>#REF!</v>
      </c>
      <c r="Y56" s="107" t="s">
        <v>72</v>
      </c>
      <c r="Z56" s="103">
        <f t="shared" ref="Z56:Z70" si="15">IF(EXACT(O56,Y56),Q56,0)</f>
        <v>0</v>
      </c>
      <c r="AA56" s="103">
        <f t="shared" ref="AA56:AA70" si="16">IF(Z56=0,Q56,0)</f>
        <v>0</v>
      </c>
      <c r="AB56" s="128">
        <f>IF(U56=0,"",L56/U56-1)</f>
        <v>0.63516226162596201</v>
      </c>
      <c r="AC56" s="128" t="e">
        <f>IF(W56=0,"",L56/W56-1)</f>
        <v>#REF!</v>
      </c>
    </row>
    <row r="57" spans="1:29" ht="50.1" customHeight="1">
      <c r="A57" s="171"/>
      <c r="B57" s="171"/>
      <c r="C57" s="174"/>
      <c r="D57" s="174"/>
      <c r="E57" s="131"/>
      <c r="F57" s="177"/>
      <c r="G57" s="180"/>
      <c r="H57" s="163"/>
      <c r="I57" s="165"/>
      <c r="J57" s="168"/>
      <c r="K57" s="62" t="s">
        <v>105</v>
      </c>
      <c r="L57" s="63">
        <v>3910</v>
      </c>
      <c r="M57" s="63">
        <v>2440</v>
      </c>
      <c r="N57" s="142" t="s">
        <v>1103</v>
      </c>
      <c r="O57" s="127"/>
      <c r="P57" s="100"/>
      <c r="Q57" s="63">
        <f>P57*M57</f>
        <v>0</v>
      </c>
      <c r="R57" s="64"/>
      <c r="S57" s="67">
        <v>1</v>
      </c>
      <c r="T57" s="46"/>
      <c r="U57" s="106">
        <f>IF(EXACT(O57,Y57),M57,M57*(1-'Расчет ПРЕДЗАКАЗ'!$D$10))</f>
        <v>2391.1999999999998</v>
      </c>
      <c r="V57" s="106">
        <f t="shared" ref="V57:V70" si="17">P57*U57</f>
        <v>0</v>
      </c>
      <c r="W57" s="106" t="e">
        <f>IF(EXACT(O57,Y57),M57,M57*(1-#REF!))</f>
        <v>#REF!</v>
      </c>
      <c r="X57" s="106" t="e">
        <f t="shared" ref="X57:X70" si="18">P57*W57</f>
        <v>#REF!</v>
      </c>
      <c r="Y57" s="107" t="s">
        <v>72</v>
      </c>
      <c r="Z57" s="103">
        <f t="shared" si="15"/>
        <v>0</v>
      </c>
      <c r="AA57" s="103">
        <f t="shared" si="16"/>
        <v>0</v>
      </c>
      <c r="AB57" s="128">
        <f t="shared" ref="AB57:AB70" si="19">IF(U57=0,"",L57/U57-1)</f>
        <v>0.63516226162596201</v>
      </c>
      <c r="AC57" s="128" t="e">
        <f t="shared" ref="AC57:AC70" si="20">IF(W57=0,"",L57/W57-1)</f>
        <v>#REF!</v>
      </c>
    </row>
    <row r="58" spans="1:29" ht="50.1" customHeight="1">
      <c r="A58" s="171"/>
      <c r="B58" s="171"/>
      <c r="C58" s="174"/>
      <c r="D58" s="174"/>
      <c r="E58" s="131"/>
      <c r="F58" s="177"/>
      <c r="G58" s="180"/>
      <c r="H58" s="163"/>
      <c r="I58" s="165"/>
      <c r="J58" s="168"/>
      <c r="K58" s="62"/>
      <c r="L58" s="63"/>
      <c r="M58" s="63"/>
      <c r="N58" s="142"/>
      <c r="O58" s="127"/>
      <c r="P58" s="100"/>
      <c r="Q58" s="63">
        <f t="shared" ref="Q58:Q70" si="21">P58*M58</f>
        <v>0</v>
      </c>
      <c r="R58" s="64"/>
      <c r="S58" s="67"/>
      <c r="T58" s="46"/>
      <c r="U58" s="106">
        <f>IF(EXACT(O58,Y58),M58,M58*(1-'Расчет ПРЕДЗАКАЗ'!$D$10))</f>
        <v>0</v>
      </c>
      <c r="V58" s="106">
        <f t="shared" si="17"/>
        <v>0</v>
      </c>
      <c r="W58" s="106" t="e">
        <f>IF(EXACT(O58,Y58),M58,M58*(1-#REF!))</f>
        <v>#REF!</v>
      </c>
      <c r="X58" s="106" t="e">
        <f t="shared" si="18"/>
        <v>#REF!</v>
      </c>
      <c r="Y58" s="107" t="s">
        <v>72</v>
      </c>
      <c r="Z58" s="103">
        <f t="shared" si="15"/>
        <v>0</v>
      </c>
      <c r="AA58" s="103">
        <f t="shared" si="16"/>
        <v>0</v>
      </c>
      <c r="AB58" s="128" t="str">
        <f t="shared" si="19"/>
        <v/>
      </c>
      <c r="AC58" s="128" t="e">
        <f t="shared" si="20"/>
        <v>#REF!</v>
      </c>
    </row>
    <row r="59" spans="1:29" ht="50.1" customHeight="1">
      <c r="A59" s="171"/>
      <c r="B59" s="171"/>
      <c r="C59" s="174"/>
      <c r="D59" s="174"/>
      <c r="E59" s="131"/>
      <c r="F59" s="177"/>
      <c r="G59" s="180"/>
      <c r="H59" s="163"/>
      <c r="I59" s="165"/>
      <c r="J59" s="168"/>
      <c r="K59" s="62"/>
      <c r="L59" s="63"/>
      <c r="M59" s="63"/>
      <c r="N59" s="142"/>
      <c r="O59" s="127"/>
      <c r="P59" s="100"/>
      <c r="Q59" s="63">
        <f t="shared" si="21"/>
        <v>0</v>
      </c>
      <c r="R59" s="64"/>
      <c r="S59" s="67"/>
      <c r="T59" s="46"/>
      <c r="U59" s="106">
        <f>IF(EXACT(O59,Y59),M59,M59*(1-'Расчет ПРЕДЗАКАЗ'!$D$10))</f>
        <v>0</v>
      </c>
      <c r="V59" s="106">
        <f t="shared" si="17"/>
        <v>0</v>
      </c>
      <c r="W59" s="106" t="e">
        <f>IF(EXACT(O59,Y59),M59,M59*(1-#REF!))</f>
        <v>#REF!</v>
      </c>
      <c r="X59" s="106" t="e">
        <f t="shared" si="18"/>
        <v>#REF!</v>
      </c>
      <c r="Y59" s="107" t="s">
        <v>72</v>
      </c>
      <c r="Z59" s="103">
        <f t="shared" si="15"/>
        <v>0</v>
      </c>
      <c r="AA59" s="103">
        <f t="shared" si="16"/>
        <v>0</v>
      </c>
      <c r="AB59" s="128" t="str">
        <f t="shared" si="19"/>
        <v/>
      </c>
      <c r="AC59" s="128" t="e">
        <f t="shared" si="20"/>
        <v>#REF!</v>
      </c>
    </row>
    <row r="60" spans="1:29" ht="50.1" customHeight="1">
      <c r="A60" s="171"/>
      <c r="B60" s="171"/>
      <c r="C60" s="174"/>
      <c r="D60" s="174"/>
      <c r="E60" s="131"/>
      <c r="F60" s="177"/>
      <c r="G60" s="180"/>
      <c r="H60" s="163"/>
      <c r="I60" s="165"/>
      <c r="J60" s="168"/>
      <c r="K60" s="62"/>
      <c r="L60" s="63"/>
      <c r="M60" s="63"/>
      <c r="N60" s="63"/>
      <c r="O60" s="127"/>
      <c r="P60" s="100"/>
      <c r="Q60" s="63">
        <f t="shared" si="21"/>
        <v>0</v>
      </c>
      <c r="R60" s="64"/>
      <c r="S60" s="67"/>
      <c r="T60" s="46"/>
      <c r="U60" s="106">
        <f>IF(EXACT(O60,Y60),M60,M60*(1-'Расчет ПРЕДЗАКАЗ'!$D$10))</f>
        <v>0</v>
      </c>
      <c r="V60" s="106">
        <f t="shared" si="17"/>
        <v>0</v>
      </c>
      <c r="W60" s="106" t="e">
        <f>IF(EXACT(O60,Y60),M60,M60*(1-#REF!))</f>
        <v>#REF!</v>
      </c>
      <c r="X60" s="106" t="e">
        <f t="shared" si="18"/>
        <v>#REF!</v>
      </c>
      <c r="Y60" s="107" t="s">
        <v>72</v>
      </c>
      <c r="Z60" s="103">
        <f t="shared" si="15"/>
        <v>0</v>
      </c>
      <c r="AA60" s="103">
        <f t="shared" si="16"/>
        <v>0</v>
      </c>
      <c r="AB60" s="128" t="str">
        <f t="shared" si="19"/>
        <v/>
      </c>
      <c r="AC60" s="128" t="e">
        <f t="shared" si="20"/>
        <v>#REF!</v>
      </c>
    </row>
    <row r="61" spans="1:29" ht="50.1" customHeight="1">
      <c r="A61" s="171"/>
      <c r="B61" s="171"/>
      <c r="C61" s="174"/>
      <c r="D61" s="174"/>
      <c r="E61" s="131"/>
      <c r="F61" s="177"/>
      <c r="G61" s="180"/>
      <c r="H61" s="163"/>
      <c r="I61" s="165"/>
      <c r="J61" s="168"/>
      <c r="K61" s="62"/>
      <c r="L61" s="63"/>
      <c r="M61" s="63"/>
      <c r="N61" s="63"/>
      <c r="O61" s="127"/>
      <c r="P61" s="100"/>
      <c r="Q61" s="63">
        <f t="shared" si="21"/>
        <v>0</v>
      </c>
      <c r="R61" s="64"/>
      <c r="S61" s="67"/>
      <c r="T61" s="46"/>
      <c r="U61" s="106">
        <f>IF(EXACT(O61,Y61),M61,M61*(1-'Расчет ПРЕДЗАКАЗ'!$D$10))</f>
        <v>0</v>
      </c>
      <c r="V61" s="106">
        <f t="shared" si="17"/>
        <v>0</v>
      </c>
      <c r="W61" s="106" t="e">
        <f>IF(EXACT(O61,Y61),M61,M61*(1-#REF!))</f>
        <v>#REF!</v>
      </c>
      <c r="X61" s="106" t="e">
        <f t="shared" si="18"/>
        <v>#REF!</v>
      </c>
      <c r="Y61" s="107" t="s">
        <v>72</v>
      </c>
      <c r="Z61" s="103">
        <f t="shared" si="15"/>
        <v>0</v>
      </c>
      <c r="AA61" s="103">
        <f t="shared" si="16"/>
        <v>0</v>
      </c>
      <c r="AB61" s="128" t="str">
        <f t="shared" si="19"/>
        <v/>
      </c>
      <c r="AC61" s="128" t="e">
        <f t="shared" si="20"/>
        <v>#REF!</v>
      </c>
    </row>
    <row r="62" spans="1:29" ht="50.1" customHeight="1">
      <c r="A62" s="171"/>
      <c r="B62" s="171"/>
      <c r="C62" s="174"/>
      <c r="D62" s="174"/>
      <c r="E62" s="131"/>
      <c r="F62" s="177"/>
      <c r="G62" s="180"/>
      <c r="H62" s="163"/>
      <c r="I62" s="165"/>
      <c r="J62" s="168"/>
      <c r="K62" s="62"/>
      <c r="L62" s="63"/>
      <c r="M62" s="63"/>
      <c r="N62" s="63"/>
      <c r="O62" s="127"/>
      <c r="P62" s="100"/>
      <c r="Q62" s="63">
        <f t="shared" si="21"/>
        <v>0</v>
      </c>
      <c r="R62" s="64"/>
      <c r="S62" s="67"/>
      <c r="T62" s="46"/>
      <c r="U62" s="106">
        <f>IF(EXACT(O62,Y62),M62,M62*(1-'Расчет ПРЕДЗАКАЗ'!$D$10))</f>
        <v>0</v>
      </c>
      <c r="V62" s="106">
        <f t="shared" si="17"/>
        <v>0</v>
      </c>
      <c r="W62" s="106" t="e">
        <f>IF(EXACT(O62,Y62),M62,M62*(1-#REF!))</f>
        <v>#REF!</v>
      </c>
      <c r="X62" s="106" t="e">
        <f t="shared" si="18"/>
        <v>#REF!</v>
      </c>
      <c r="Y62" s="107" t="s">
        <v>72</v>
      </c>
      <c r="Z62" s="103">
        <f t="shared" si="15"/>
        <v>0</v>
      </c>
      <c r="AA62" s="103">
        <f t="shared" si="16"/>
        <v>0</v>
      </c>
      <c r="AB62" s="128" t="str">
        <f t="shared" si="19"/>
        <v/>
      </c>
      <c r="AC62" s="128" t="e">
        <f t="shared" si="20"/>
        <v>#REF!</v>
      </c>
    </row>
    <row r="63" spans="1:29" ht="50.1" customHeight="1">
      <c r="A63" s="171"/>
      <c r="B63" s="171"/>
      <c r="C63" s="174"/>
      <c r="D63" s="174"/>
      <c r="E63" s="131"/>
      <c r="F63" s="177"/>
      <c r="G63" s="180"/>
      <c r="H63" s="163"/>
      <c r="I63" s="165"/>
      <c r="J63" s="168"/>
      <c r="K63" s="62"/>
      <c r="L63" s="63"/>
      <c r="M63" s="63"/>
      <c r="N63" s="63"/>
      <c r="O63" s="127"/>
      <c r="P63" s="100"/>
      <c r="Q63" s="63">
        <f t="shared" si="21"/>
        <v>0</v>
      </c>
      <c r="R63" s="64"/>
      <c r="S63" s="67"/>
      <c r="T63" s="46"/>
      <c r="U63" s="106">
        <f>IF(EXACT(O63,Y63),M63,M63*(1-'Расчет ПРЕДЗАКАЗ'!$D$10))</f>
        <v>0</v>
      </c>
      <c r="V63" s="106">
        <f t="shared" si="17"/>
        <v>0</v>
      </c>
      <c r="W63" s="106" t="e">
        <f>IF(EXACT(O63,Y63),M63,M63*(1-#REF!))</f>
        <v>#REF!</v>
      </c>
      <c r="X63" s="106" t="e">
        <f t="shared" si="18"/>
        <v>#REF!</v>
      </c>
      <c r="Y63" s="107" t="s">
        <v>72</v>
      </c>
      <c r="Z63" s="103">
        <f t="shared" si="15"/>
        <v>0</v>
      </c>
      <c r="AA63" s="103">
        <f t="shared" si="16"/>
        <v>0</v>
      </c>
      <c r="AB63" s="128" t="str">
        <f t="shared" si="19"/>
        <v/>
      </c>
      <c r="AC63" s="128" t="e">
        <f t="shared" si="20"/>
        <v>#REF!</v>
      </c>
    </row>
    <row r="64" spans="1:29" ht="50.1" customHeight="1">
      <c r="A64" s="171"/>
      <c r="B64" s="171"/>
      <c r="C64" s="174"/>
      <c r="D64" s="174"/>
      <c r="E64" s="131"/>
      <c r="F64" s="177"/>
      <c r="G64" s="180"/>
      <c r="H64" s="163"/>
      <c r="I64" s="165"/>
      <c r="J64" s="168"/>
      <c r="K64" s="62"/>
      <c r="L64" s="63"/>
      <c r="M64" s="63"/>
      <c r="N64" s="63"/>
      <c r="O64" s="127"/>
      <c r="P64" s="100"/>
      <c r="Q64" s="63">
        <f t="shared" si="21"/>
        <v>0</v>
      </c>
      <c r="R64" s="64"/>
      <c r="S64" s="67"/>
      <c r="T64" s="46"/>
      <c r="U64" s="106">
        <f>IF(EXACT(O64,Y64),M64,M64*(1-'Расчет ПРЕДЗАКАЗ'!$D$10))</f>
        <v>0</v>
      </c>
      <c r="V64" s="106">
        <f t="shared" si="17"/>
        <v>0</v>
      </c>
      <c r="W64" s="106" t="e">
        <f>IF(EXACT(O64,Y64),M64,M64*(1-#REF!))</f>
        <v>#REF!</v>
      </c>
      <c r="X64" s="106" t="e">
        <f t="shared" si="18"/>
        <v>#REF!</v>
      </c>
      <c r="Y64" s="107" t="s">
        <v>72</v>
      </c>
      <c r="Z64" s="103">
        <f t="shared" si="15"/>
        <v>0</v>
      </c>
      <c r="AA64" s="103">
        <f t="shared" si="16"/>
        <v>0</v>
      </c>
      <c r="AB64" s="128" t="str">
        <f t="shared" si="19"/>
        <v/>
      </c>
      <c r="AC64" s="128" t="e">
        <f t="shared" si="20"/>
        <v>#REF!</v>
      </c>
    </row>
    <row r="65" spans="1:29" ht="50.1" customHeight="1">
      <c r="A65" s="171"/>
      <c r="B65" s="171"/>
      <c r="C65" s="174"/>
      <c r="D65" s="174"/>
      <c r="E65" s="131"/>
      <c r="F65" s="177"/>
      <c r="G65" s="180"/>
      <c r="H65" s="163"/>
      <c r="I65" s="165"/>
      <c r="J65" s="168"/>
      <c r="K65" s="62"/>
      <c r="L65" s="63"/>
      <c r="M65" s="63"/>
      <c r="N65" s="65"/>
      <c r="O65" s="127"/>
      <c r="P65" s="100"/>
      <c r="Q65" s="63">
        <f t="shared" si="21"/>
        <v>0</v>
      </c>
      <c r="R65" s="65"/>
      <c r="S65" s="67"/>
      <c r="T65" s="40"/>
      <c r="U65" s="106">
        <f>IF(EXACT(O65,Y65),M65,M65*(1-'Расчет ПРЕДЗАКАЗ'!$D$10))</f>
        <v>0</v>
      </c>
      <c r="V65" s="106">
        <f t="shared" si="17"/>
        <v>0</v>
      </c>
      <c r="W65" s="106" t="e">
        <f>IF(EXACT(O65,Y65),M65,M65*(1-#REF!))</f>
        <v>#REF!</v>
      </c>
      <c r="X65" s="106" t="e">
        <f t="shared" si="18"/>
        <v>#REF!</v>
      </c>
      <c r="Y65" s="107" t="s">
        <v>72</v>
      </c>
      <c r="Z65" s="103">
        <f t="shared" si="15"/>
        <v>0</v>
      </c>
      <c r="AA65" s="103">
        <f t="shared" si="16"/>
        <v>0</v>
      </c>
      <c r="AB65" s="128" t="str">
        <f t="shared" si="19"/>
        <v/>
      </c>
      <c r="AC65" s="128" t="e">
        <f t="shared" si="20"/>
        <v>#REF!</v>
      </c>
    </row>
    <row r="66" spans="1:29" ht="50.1" customHeight="1">
      <c r="A66" s="171"/>
      <c r="B66" s="171"/>
      <c r="C66" s="174"/>
      <c r="D66" s="174"/>
      <c r="E66" s="131"/>
      <c r="F66" s="177"/>
      <c r="G66" s="180"/>
      <c r="H66" s="163"/>
      <c r="I66" s="165"/>
      <c r="J66" s="168"/>
      <c r="K66" s="62"/>
      <c r="L66" s="63"/>
      <c r="M66" s="63"/>
      <c r="N66" s="65"/>
      <c r="O66" s="127"/>
      <c r="P66" s="100"/>
      <c r="Q66" s="63">
        <f t="shared" si="21"/>
        <v>0</v>
      </c>
      <c r="R66" s="65"/>
      <c r="S66" s="67"/>
      <c r="T66" s="40"/>
      <c r="U66" s="106">
        <f>IF(EXACT(O66,Y66),M66,M66*(1-'Расчет ПРЕДЗАКАЗ'!$D$10))</f>
        <v>0</v>
      </c>
      <c r="V66" s="106">
        <f t="shared" si="17"/>
        <v>0</v>
      </c>
      <c r="W66" s="106" t="e">
        <f>IF(EXACT(O66,Y66),M66,M66*(1-#REF!))</f>
        <v>#REF!</v>
      </c>
      <c r="X66" s="106" t="e">
        <f t="shared" si="18"/>
        <v>#REF!</v>
      </c>
      <c r="Y66" s="107" t="s">
        <v>72</v>
      </c>
      <c r="Z66" s="103">
        <f t="shared" si="15"/>
        <v>0</v>
      </c>
      <c r="AA66" s="103">
        <f t="shared" si="16"/>
        <v>0</v>
      </c>
      <c r="AB66" s="128" t="str">
        <f t="shared" si="19"/>
        <v/>
      </c>
      <c r="AC66" s="128" t="e">
        <f t="shared" si="20"/>
        <v>#REF!</v>
      </c>
    </row>
    <row r="67" spans="1:29" ht="50.1" customHeight="1">
      <c r="A67" s="171"/>
      <c r="B67" s="171"/>
      <c r="C67" s="174"/>
      <c r="D67" s="174"/>
      <c r="E67" s="131"/>
      <c r="F67" s="177"/>
      <c r="G67" s="180"/>
      <c r="H67" s="163"/>
      <c r="I67" s="165"/>
      <c r="J67" s="168"/>
      <c r="K67" s="62"/>
      <c r="L67" s="63"/>
      <c r="M67" s="63"/>
      <c r="N67" s="65"/>
      <c r="O67" s="127"/>
      <c r="P67" s="100"/>
      <c r="Q67" s="63">
        <f t="shared" si="21"/>
        <v>0</v>
      </c>
      <c r="R67" s="65"/>
      <c r="S67" s="67"/>
      <c r="T67" s="40"/>
      <c r="U67" s="106">
        <f>IF(EXACT(O67,Y67),M67,M67*(1-'Расчет ПРЕДЗАКАЗ'!$D$10))</f>
        <v>0</v>
      </c>
      <c r="V67" s="106">
        <f t="shared" si="17"/>
        <v>0</v>
      </c>
      <c r="W67" s="106" t="e">
        <f>IF(EXACT(O67,Y67),M67,M67*(1-#REF!))</f>
        <v>#REF!</v>
      </c>
      <c r="X67" s="106" t="e">
        <f t="shared" si="18"/>
        <v>#REF!</v>
      </c>
      <c r="Y67" s="107" t="s">
        <v>72</v>
      </c>
      <c r="Z67" s="103">
        <f t="shared" si="15"/>
        <v>0</v>
      </c>
      <c r="AA67" s="103">
        <f t="shared" si="16"/>
        <v>0</v>
      </c>
      <c r="AB67" s="128" t="str">
        <f t="shared" si="19"/>
        <v/>
      </c>
      <c r="AC67" s="128" t="e">
        <f t="shared" si="20"/>
        <v>#REF!</v>
      </c>
    </row>
    <row r="68" spans="1:29" ht="50.1" customHeight="1">
      <c r="A68" s="171"/>
      <c r="B68" s="171"/>
      <c r="C68" s="174"/>
      <c r="D68" s="174"/>
      <c r="E68" s="131"/>
      <c r="F68" s="177"/>
      <c r="G68" s="180"/>
      <c r="H68" s="163"/>
      <c r="I68" s="165"/>
      <c r="J68" s="168"/>
      <c r="K68" s="62"/>
      <c r="L68" s="63"/>
      <c r="M68" s="63"/>
      <c r="N68" s="65"/>
      <c r="O68" s="127"/>
      <c r="P68" s="100"/>
      <c r="Q68" s="63">
        <f t="shared" si="21"/>
        <v>0</v>
      </c>
      <c r="R68" s="65"/>
      <c r="S68" s="67"/>
      <c r="T68" s="40"/>
      <c r="U68" s="106">
        <f>IF(EXACT(O68,Y68),M68,M68*(1-'Расчет ПРЕДЗАКАЗ'!$D$10))</f>
        <v>0</v>
      </c>
      <c r="V68" s="106">
        <f t="shared" si="17"/>
        <v>0</v>
      </c>
      <c r="W68" s="106" t="e">
        <f>IF(EXACT(O68,Y68),M68,M68*(1-#REF!))</f>
        <v>#REF!</v>
      </c>
      <c r="X68" s="106" t="e">
        <f t="shared" si="18"/>
        <v>#REF!</v>
      </c>
      <c r="Y68" s="107" t="s">
        <v>72</v>
      </c>
      <c r="Z68" s="103">
        <f t="shared" si="15"/>
        <v>0</v>
      </c>
      <c r="AA68" s="103">
        <f t="shared" si="16"/>
        <v>0</v>
      </c>
      <c r="AB68" s="128" t="str">
        <f t="shared" si="19"/>
        <v/>
      </c>
      <c r="AC68" s="128" t="e">
        <f t="shared" si="20"/>
        <v>#REF!</v>
      </c>
    </row>
    <row r="69" spans="1:29" ht="50.1" customHeight="1">
      <c r="A69" s="171"/>
      <c r="B69" s="171"/>
      <c r="C69" s="174"/>
      <c r="D69" s="174"/>
      <c r="E69" s="131"/>
      <c r="F69" s="177"/>
      <c r="G69" s="180"/>
      <c r="H69" s="163"/>
      <c r="I69" s="165"/>
      <c r="J69" s="168"/>
      <c r="K69" s="62"/>
      <c r="L69" s="63"/>
      <c r="M69" s="63"/>
      <c r="N69" s="65"/>
      <c r="O69" s="127"/>
      <c r="P69" s="100"/>
      <c r="Q69" s="63">
        <f t="shared" si="21"/>
        <v>0</v>
      </c>
      <c r="R69" s="65"/>
      <c r="S69" s="67"/>
      <c r="T69" s="40"/>
      <c r="U69" s="106">
        <f>IF(EXACT(O69,Y69),M69,M69*(1-'Расчет ПРЕДЗАКАЗ'!$D$10))</f>
        <v>0</v>
      </c>
      <c r="V69" s="106">
        <f t="shared" si="17"/>
        <v>0</v>
      </c>
      <c r="W69" s="106" t="e">
        <f>IF(EXACT(O69,Y69),M69,M69*(1-#REF!))</f>
        <v>#REF!</v>
      </c>
      <c r="X69" s="106" t="e">
        <f t="shared" si="18"/>
        <v>#REF!</v>
      </c>
      <c r="Y69" s="107" t="s">
        <v>72</v>
      </c>
      <c r="Z69" s="103">
        <f t="shared" si="15"/>
        <v>0</v>
      </c>
      <c r="AA69" s="103">
        <f t="shared" si="16"/>
        <v>0</v>
      </c>
      <c r="AB69" s="128" t="str">
        <f t="shared" si="19"/>
        <v/>
      </c>
      <c r="AC69" s="128" t="e">
        <f t="shared" si="20"/>
        <v>#REF!</v>
      </c>
    </row>
    <row r="70" spans="1:29" ht="50.1" customHeight="1">
      <c r="A70" s="172"/>
      <c r="B70" s="172"/>
      <c r="C70" s="175"/>
      <c r="D70" s="175"/>
      <c r="E70" s="132"/>
      <c r="F70" s="178"/>
      <c r="G70" s="181"/>
      <c r="H70" s="164"/>
      <c r="I70" s="166"/>
      <c r="J70" s="169"/>
      <c r="K70" s="62"/>
      <c r="L70" s="63"/>
      <c r="M70" s="63"/>
      <c r="N70" s="65"/>
      <c r="O70" s="127"/>
      <c r="P70" s="100"/>
      <c r="Q70" s="63">
        <f t="shared" si="21"/>
        <v>0</v>
      </c>
      <c r="R70" s="65"/>
      <c r="S70" s="64"/>
      <c r="T70" s="40"/>
      <c r="U70" s="106">
        <f>IF(EXACT(O70,Y70),M70,M70*(1-'Расчет ПРЕДЗАКАЗ'!$D$10))</f>
        <v>0</v>
      </c>
      <c r="V70" s="106">
        <f t="shared" si="17"/>
        <v>0</v>
      </c>
      <c r="W70" s="106" t="e">
        <f>IF(EXACT(O70,Y70),M70,M70*(1-#REF!))</f>
        <v>#REF!</v>
      </c>
      <c r="X70" s="106" t="e">
        <f t="shared" si="18"/>
        <v>#REF!</v>
      </c>
      <c r="Y70" s="107" t="s">
        <v>72</v>
      </c>
      <c r="Z70" s="103">
        <f t="shared" si="15"/>
        <v>0</v>
      </c>
      <c r="AA70" s="103">
        <f t="shared" si="16"/>
        <v>0</v>
      </c>
      <c r="AB70" s="128" t="str">
        <f t="shared" si="19"/>
        <v/>
      </c>
      <c r="AC70" s="128" t="e">
        <f t="shared" si="20"/>
        <v>#REF!</v>
      </c>
    </row>
    <row r="71" spans="1:29" ht="11.25" customHeight="1" thickBot="1"/>
    <row r="72" spans="1:29" ht="50.1" customHeight="1">
      <c r="A72" s="170">
        <v>131</v>
      </c>
      <c r="B72" s="170" t="s">
        <v>1104</v>
      </c>
      <c r="C72" s="173" t="s">
        <v>1105</v>
      </c>
      <c r="D72" s="173" t="s">
        <v>77</v>
      </c>
      <c r="E72" s="131"/>
      <c r="F72" s="197" t="s">
        <v>1099</v>
      </c>
      <c r="G72" s="179" t="s">
        <v>856</v>
      </c>
      <c r="H72" s="162" t="s">
        <v>1100</v>
      </c>
      <c r="I72" s="198" t="s">
        <v>1101</v>
      </c>
      <c r="J72" s="167" t="s">
        <v>19</v>
      </c>
      <c r="K72" s="62" t="s">
        <v>96</v>
      </c>
      <c r="L72" s="63">
        <v>4430</v>
      </c>
      <c r="M72" s="63">
        <v>2767</v>
      </c>
      <c r="N72" s="142" t="s">
        <v>1106</v>
      </c>
      <c r="O72" s="127"/>
      <c r="P72" s="100"/>
      <c r="Q72" s="63">
        <f>P72*M72</f>
        <v>0</v>
      </c>
      <c r="R72" s="64"/>
      <c r="S72" s="67">
        <v>6</v>
      </c>
      <c r="T72" s="60"/>
      <c r="U72" s="106">
        <f>IF(EXACT(O72,Y72),M72,M72*(1-'Расчет ПРЕДЗАКАЗ'!$D$10))</f>
        <v>2711.66</v>
      </c>
      <c r="V72" s="106">
        <f>P72*U72</f>
        <v>0</v>
      </c>
      <c r="W72" s="106" t="e">
        <f>IF(EXACT(O72,Y72),M72,M72*(1-#REF!))</f>
        <v>#REF!</v>
      </c>
      <c r="X72" s="106" t="e">
        <f>P72*W72</f>
        <v>#REF!</v>
      </c>
      <c r="Y72" s="107" t="s">
        <v>72</v>
      </c>
      <c r="Z72" s="103">
        <f t="shared" ref="Z72:Z86" si="22">IF(EXACT(O72,Y72),Q72,0)</f>
        <v>0</v>
      </c>
      <c r="AA72" s="103">
        <f t="shared" ref="AA72:AA86" si="23">IF(Z72=0,Q72,0)</f>
        <v>0</v>
      </c>
      <c r="AB72" s="128">
        <f>IF(U72=0,"",L72/U72-1)</f>
        <v>0.63368563905504383</v>
      </c>
      <c r="AC72" s="128" t="e">
        <f>IF(W72=0,"",L72/W72-1)</f>
        <v>#REF!</v>
      </c>
    </row>
    <row r="73" spans="1:29" ht="50.1" customHeight="1">
      <c r="A73" s="171"/>
      <c r="B73" s="171"/>
      <c r="C73" s="174"/>
      <c r="D73" s="174"/>
      <c r="E73" s="131"/>
      <c r="F73" s="177"/>
      <c r="G73" s="180"/>
      <c r="H73" s="163"/>
      <c r="I73" s="165"/>
      <c r="J73" s="168"/>
      <c r="K73" s="62" t="s">
        <v>105</v>
      </c>
      <c r="L73" s="63">
        <v>4430</v>
      </c>
      <c r="M73" s="63">
        <v>2767</v>
      </c>
      <c r="N73" s="142" t="s">
        <v>1107</v>
      </c>
      <c r="O73" s="127"/>
      <c r="P73" s="100"/>
      <c r="Q73" s="63">
        <f>P73*M73</f>
        <v>0</v>
      </c>
      <c r="R73" s="64"/>
      <c r="S73" s="67">
        <v>1</v>
      </c>
      <c r="T73" s="46"/>
      <c r="U73" s="106">
        <f>IF(EXACT(O73,Y73),M73,M73*(1-'Расчет ПРЕДЗАКАЗ'!$D$10))</f>
        <v>2711.66</v>
      </c>
      <c r="V73" s="106">
        <f t="shared" ref="V73:V86" si="24">P73*U73</f>
        <v>0</v>
      </c>
      <c r="W73" s="106" t="e">
        <f>IF(EXACT(O73,Y73),M73,M73*(1-#REF!))</f>
        <v>#REF!</v>
      </c>
      <c r="X73" s="106" t="e">
        <f t="shared" ref="X73:X86" si="25">P73*W73</f>
        <v>#REF!</v>
      </c>
      <c r="Y73" s="107" t="s">
        <v>72</v>
      </c>
      <c r="Z73" s="103">
        <f t="shared" si="22"/>
        <v>0</v>
      </c>
      <c r="AA73" s="103">
        <f t="shared" si="23"/>
        <v>0</v>
      </c>
      <c r="AB73" s="128">
        <f t="shared" ref="AB73:AB86" si="26">IF(U73=0,"",L73/U73-1)</f>
        <v>0.63368563905504383</v>
      </c>
      <c r="AC73" s="128" t="e">
        <f t="shared" ref="AC73:AC86" si="27">IF(W73=0,"",L73/W73-1)</f>
        <v>#REF!</v>
      </c>
    </row>
    <row r="74" spans="1:29" ht="50.1" customHeight="1">
      <c r="A74" s="171"/>
      <c r="B74" s="171"/>
      <c r="C74" s="174"/>
      <c r="D74" s="174"/>
      <c r="E74" s="131"/>
      <c r="F74" s="177"/>
      <c r="G74" s="180"/>
      <c r="H74" s="163"/>
      <c r="I74" s="165"/>
      <c r="J74" s="168"/>
      <c r="K74" s="62"/>
      <c r="L74" s="63"/>
      <c r="M74" s="63"/>
      <c r="N74" s="142"/>
      <c r="O74" s="127"/>
      <c r="P74" s="100"/>
      <c r="Q74" s="63">
        <f t="shared" ref="Q74:Q86" si="28">P74*M74</f>
        <v>0</v>
      </c>
      <c r="R74" s="64"/>
      <c r="S74" s="67"/>
      <c r="T74" s="46"/>
      <c r="U74" s="106">
        <f>IF(EXACT(O74,Y74),M74,M74*(1-'Расчет ПРЕДЗАКАЗ'!$D$10))</f>
        <v>0</v>
      </c>
      <c r="V74" s="106">
        <f t="shared" si="24"/>
        <v>0</v>
      </c>
      <c r="W74" s="106" t="e">
        <f>IF(EXACT(O74,Y74),M74,M74*(1-#REF!))</f>
        <v>#REF!</v>
      </c>
      <c r="X74" s="106" t="e">
        <f t="shared" si="25"/>
        <v>#REF!</v>
      </c>
      <c r="Y74" s="107" t="s">
        <v>72</v>
      </c>
      <c r="Z74" s="103">
        <f t="shared" si="22"/>
        <v>0</v>
      </c>
      <c r="AA74" s="103">
        <f t="shared" si="23"/>
        <v>0</v>
      </c>
      <c r="AB74" s="128" t="str">
        <f t="shared" si="26"/>
        <v/>
      </c>
      <c r="AC74" s="128" t="e">
        <f t="shared" si="27"/>
        <v>#REF!</v>
      </c>
    </row>
    <row r="75" spans="1:29" ht="50.1" customHeight="1">
      <c r="A75" s="171"/>
      <c r="B75" s="171"/>
      <c r="C75" s="174"/>
      <c r="D75" s="174"/>
      <c r="E75" s="131"/>
      <c r="F75" s="177"/>
      <c r="G75" s="180"/>
      <c r="H75" s="163"/>
      <c r="I75" s="165"/>
      <c r="J75" s="168"/>
      <c r="K75" s="62"/>
      <c r="L75" s="63"/>
      <c r="M75" s="63"/>
      <c r="N75" s="142"/>
      <c r="O75" s="127"/>
      <c r="P75" s="100"/>
      <c r="Q75" s="63">
        <f t="shared" si="28"/>
        <v>0</v>
      </c>
      <c r="R75" s="64"/>
      <c r="S75" s="67"/>
      <c r="T75" s="46"/>
      <c r="U75" s="106">
        <f>IF(EXACT(O75,Y75),M75,M75*(1-'Расчет ПРЕДЗАКАЗ'!$D$10))</f>
        <v>0</v>
      </c>
      <c r="V75" s="106">
        <f t="shared" si="24"/>
        <v>0</v>
      </c>
      <c r="W75" s="106" t="e">
        <f>IF(EXACT(O75,Y75),M75,M75*(1-#REF!))</f>
        <v>#REF!</v>
      </c>
      <c r="X75" s="106" t="e">
        <f t="shared" si="25"/>
        <v>#REF!</v>
      </c>
      <c r="Y75" s="107" t="s">
        <v>72</v>
      </c>
      <c r="Z75" s="103">
        <f t="shared" si="22"/>
        <v>0</v>
      </c>
      <c r="AA75" s="103">
        <f t="shared" si="23"/>
        <v>0</v>
      </c>
      <c r="AB75" s="128" t="str">
        <f t="shared" si="26"/>
        <v/>
      </c>
      <c r="AC75" s="128" t="e">
        <f t="shared" si="27"/>
        <v>#REF!</v>
      </c>
    </row>
    <row r="76" spans="1:29" ht="50.1" customHeight="1">
      <c r="A76" s="171"/>
      <c r="B76" s="171"/>
      <c r="C76" s="174"/>
      <c r="D76" s="174"/>
      <c r="E76" s="131"/>
      <c r="F76" s="177"/>
      <c r="G76" s="180"/>
      <c r="H76" s="163"/>
      <c r="I76" s="165"/>
      <c r="J76" s="168"/>
      <c r="K76" s="62"/>
      <c r="L76" s="63"/>
      <c r="M76" s="63"/>
      <c r="N76" s="63"/>
      <c r="O76" s="127"/>
      <c r="P76" s="100"/>
      <c r="Q76" s="63">
        <f t="shared" si="28"/>
        <v>0</v>
      </c>
      <c r="R76" s="64"/>
      <c r="S76" s="67"/>
      <c r="T76" s="46"/>
      <c r="U76" s="106">
        <f>IF(EXACT(O76,Y76),M76,M76*(1-'Расчет ПРЕДЗАКАЗ'!$D$10))</f>
        <v>0</v>
      </c>
      <c r="V76" s="106">
        <f t="shared" si="24"/>
        <v>0</v>
      </c>
      <c r="W76" s="106" t="e">
        <f>IF(EXACT(O76,Y76),M76,M76*(1-#REF!))</f>
        <v>#REF!</v>
      </c>
      <c r="X76" s="106" t="e">
        <f t="shared" si="25"/>
        <v>#REF!</v>
      </c>
      <c r="Y76" s="107" t="s">
        <v>72</v>
      </c>
      <c r="Z76" s="103">
        <f t="shared" si="22"/>
        <v>0</v>
      </c>
      <c r="AA76" s="103">
        <f t="shared" si="23"/>
        <v>0</v>
      </c>
      <c r="AB76" s="128" t="str">
        <f t="shared" si="26"/>
        <v/>
      </c>
      <c r="AC76" s="128" t="e">
        <f t="shared" si="27"/>
        <v>#REF!</v>
      </c>
    </row>
    <row r="77" spans="1:29" ht="50.1" customHeight="1">
      <c r="A77" s="171"/>
      <c r="B77" s="171"/>
      <c r="C77" s="174"/>
      <c r="D77" s="174"/>
      <c r="E77" s="131"/>
      <c r="F77" s="177"/>
      <c r="G77" s="180"/>
      <c r="H77" s="163"/>
      <c r="I77" s="165"/>
      <c r="J77" s="168"/>
      <c r="K77" s="62"/>
      <c r="L77" s="63"/>
      <c r="M77" s="63"/>
      <c r="N77" s="63"/>
      <c r="O77" s="127"/>
      <c r="P77" s="100"/>
      <c r="Q77" s="63">
        <f t="shared" si="28"/>
        <v>0</v>
      </c>
      <c r="R77" s="64"/>
      <c r="S77" s="67"/>
      <c r="T77" s="46"/>
      <c r="U77" s="106">
        <f>IF(EXACT(O77,Y77),M77,M77*(1-'Расчет ПРЕДЗАКАЗ'!$D$10))</f>
        <v>0</v>
      </c>
      <c r="V77" s="106">
        <f t="shared" si="24"/>
        <v>0</v>
      </c>
      <c r="W77" s="106" t="e">
        <f>IF(EXACT(O77,Y77),M77,M77*(1-#REF!))</f>
        <v>#REF!</v>
      </c>
      <c r="X77" s="106" t="e">
        <f t="shared" si="25"/>
        <v>#REF!</v>
      </c>
      <c r="Y77" s="107" t="s">
        <v>72</v>
      </c>
      <c r="Z77" s="103">
        <f t="shared" si="22"/>
        <v>0</v>
      </c>
      <c r="AA77" s="103">
        <f t="shared" si="23"/>
        <v>0</v>
      </c>
      <c r="AB77" s="128" t="str">
        <f t="shared" si="26"/>
        <v/>
      </c>
      <c r="AC77" s="128" t="e">
        <f t="shared" si="27"/>
        <v>#REF!</v>
      </c>
    </row>
    <row r="78" spans="1:29" ht="50.1" customHeight="1">
      <c r="A78" s="171"/>
      <c r="B78" s="171"/>
      <c r="C78" s="174"/>
      <c r="D78" s="174"/>
      <c r="E78" s="131"/>
      <c r="F78" s="177"/>
      <c r="G78" s="180"/>
      <c r="H78" s="163"/>
      <c r="I78" s="165"/>
      <c r="J78" s="168"/>
      <c r="K78" s="62"/>
      <c r="L78" s="63"/>
      <c r="M78" s="63"/>
      <c r="N78" s="63"/>
      <c r="O78" s="127"/>
      <c r="P78" s="100"/>
      <c r="Q78" s="63">
        <f t="shared" si="28"/>
        <v>0</v>
      </c>
      <c r="R78" s="64"/>
      <c r="S78" s="67"/>
      <c r="T78" s="46"/>
      <c r="U78" s="106">
        <f>IF(EXACT(O78,Y78),M78,M78*(1-'Расчет ПРЕДЗАКАЗ'!$D$10))</f>
        <v>0</v>
      </c>
      <c r="V78" s="106">
        <f t="shared" si="24"/>
        <v>0</v>
      </c>
      <c r="W78" s="106" t="e">
        <f>IF(EXACT(O78,Y78),M78,M78*(1-#REF!))</f>
        <v>#REF!</v>
      </c>
      <c r="X78" s="106" t="e">
        <f t="shared" si="25"/>
        <v>#REF!</v>
      </c>
      <c r="Y78" s="107" t="s">
        <v>72</v>
      </c>
      <c r="Z78" s="103">
        <f t="shared" si="22"/>
        <v>0</v>
      </c>
      <c r="AA78" s="103">
        <f t="shared" si="23"/>
        <v>0</v>
      </c>
      <c r="AB78" s="128" t="str">
        <f t="shared" si="26"/>
        <v/>
      </c>
      <c r="AC78" s="128" t="e">
        <f t="shared" si="27"/>
        <v>#REF!</v>
      </c>
    </row>
    <row r="79" spans="1:29" ht="50.1" customHeight="1">
      <c r="A79" s="171"/>
      <c r="B79" s="171"/>
      <c r="C79" s="174"/>
      <c r="D79" s="174"/>
      <c r="E79" s="131"/>
      <c r="F79" s="177"/>
      <c r="G79" s="180"/>
      <c r="H79" s="163"/>
      <c r="I79" s="165"/>
      <c r="J79" s="168"/>
      <c r="K79" s="62"/>
      <c r="L79" s="63"/>
      <c r="M79" s="63"/>
      <c r="N79" s="63"/>
      <c r="O79" s="127"/>
      <c r="P79" s="100"/>
      <c r="Q79" s="63">
        <f t="shared" si="28"/>
        <v>0</v>
      </c>
      <c r="R79" s="64"/>
      <c r="S79" s="67"/>
      <c r="T79" s="46"/>
      <c r="U79" s="106">
        <f>IF(EXACT(O79,Y79),M79,M79*(1-'Расчет ПРЕДЗАКАЗ'!$D$10))</f>
        <v>0</v>
      </c>
      <c r="V79" s="106">
        <f t="shared" si="24"/>
        <v>0</v>
      </c>
      <c r="W79" s="106" t="e">
        <f>IF(EXACT(O79,Y79),M79,M79*(1-#REF!))</f>
        <v>#REF!</v>
      </c>
      <c r="X79" s="106" t="e">
        <f t="shared" si="25"/>
        <v>#REF!</v>
      </c>
      <c r="Y79" s="107" t="s">
        <v>72</v>
      </c>
      <c r="Z79" s="103">
        <f t="shared" si="22"/>
        <v>0</v>
      </c>
      <c r="AA79" s="103">
        <f t="shared" si="23"/>
        <v>0</v>
      </c>
      <c r="AB79" s="128" t="str">
        <f t="shared" si="26"/>
        <v/>
      </c>
      <c r="AC79" s="128" t="e">
        <f t="shared" si="27"/>
        <v>#REF!</v>
      </c>
    </row>
    <row r="80" spans="1:29" ht="50.1" customHeight="1">
      <c r="A80" s="171"/>
      <c r="B80" s="171"/>
      <c r="C80" s="174"/>
      <c r="D80" s="174"/>
      <c r="E80" s="131"/>
      <c r="F80" s="177"/>
      <c r="G80" s="180"/>
      <c r="H80" s="163"/>
      <c r="I80" s="165"/>
      <c r="J80" s="168"/>
      <c r="K80" s="62"/>
      <c r="L80" s="63"/>
      <c r="M80" s="63"/>
      <c r="N80" s="63"/>
      <c r="O80" s="127"/>
      <c r="P80" s="100"/>
      <c r="Q80" s="63">
        <f t="shared" si="28"/>
        <v>0</v>
      </c>
      <c r="R80" s="64"/>
      <c r="S80" s="67"/>
      <c r="T80" s="46"/>
      <c r="U80" s="106">
        <f>IF(EXACT(O80,Y80),M80,M80*(1-'Расчет ПРЕДЗАКАЗ'!$D$10))</f>
        <v>0</v>
      </c>
      <c r="V80" s="106">
        <f t="shared" si="24"/>
        <v>0</v>
      </c>
      <c r="W80" s="106" t="e">
        <f>IF(EXACT(O80,Y80),M80,M80*(1-#REF!))</f>
        <v>#REF!</v>
      </c>
      <c r="X80" s="106" t="e">
        <f t="shared" si="25"/>
        <v>#REF!</v>
      </c>
      <c r="Y80" s="107" t="s">
        <v>72</v>
      </c>
      <c r="Z80" s="103">
        <f t="shared" si="22"/>
        <v>0</v>
      </c>
      <c r="AA80" s="103">
        <f t="shared" si="23"/>
        <v>0</v>
      </c>
      <c r="AB80" s="128" t="str">
        <f t="shared" si="26"/>
        <v/>
      </c>
      <c r="AC80" s="128" t="e">
        <f t="shared" si="27"/>
        <v>#REF!</v>
      </c>
    </row>
    <row r="81" spans="1:29" ht="50.1" customHeight="1">
      <c r="A81" s="171"/>
      <c r="B81" s="171"/>
      <c r="C81" s="174"/>
      <c r="D81" s="174"/>
      <c r="E81" s="131"/>
      <c r="F81" s="177"/>
      <c r="G81" s="180"/>
      <c r="H81" s="163"/>
      <c r="I81" s="165"/>
      <c r="J81" s="168"/>
      <c r="K81" s="62"/>
      <c r="L81" s="63"/>
      <c r="M81" s="63"/>
      <c r="N81" s="65"/>
      <c r="O81" s="127"/>
      <c r="P81" s="100"/>
      <c r="Q81" s="63">
        <f t="shared" si="28"/>
        <v>0</v>
      </c>
      <c r="R81" s="65"/>
      <c r="S81" s="67"/>
      <c r="T81" s="40"/>
      <c r="U81" s="106">
        <f>IF(EXACT(O81,Y81),M81,M81*(1-'Расчет ПРЕДЗАКАЗ'!$D$10))</f>
        <v>0</v>
      </c>
      <c r="V81" s="106">
        <f t="shared" si="24"/>
        <v>0</v>
      </c>
      <c r="W81" s="106" t="e">
        <f>IF(EXACT(O81,Y81),M81,M81*(1-#REF!))</f>
        <v>#REF!</v>
      </c>
      <c r="X81" s="106" t="e">
        <f t="shared" si="25"/>
        <v>#REF!</v>
      </c>
      <c r="Y81" s="107" t="s">
        <v>72</v>
      </c>
      <c r="Z81" s="103">
        <f t="shared" si="22"/>
        <v>0</v>
      </c>
      <c r="AA81" s="103">
        <f t="shared" si="23"/>
        <v>0</v>
      </c>
      <c r="AB81" s="128" t="str">
        <f t="shared" si="26"/>
        <v/>
      </c>
      <c r="AC81" s="128" t="e">
        <f t="shared" si="27"/>
        <v>#REF!</v>
      </c>
    </row>
    <row r="82" spans="1:29" ht="50.1" customHeight="1">
      <c r="A82" s="171"/>
      <c r="B82" s="171"/>
      <c r="C82" s="174"/>
      <c r="D82" s="174"/>
      <c r="E82" s="131"/>
      <c r="F82" s="177"/>
      <c r="G82" s="180"/>
      <c r="H82" s="163"/>
      <c r="I82" s="165"/>
      <c r="J82" s="168"/>
      <c r="K82" s="62"/>
      <c r="L82" s="63"/>
      <c r="M82" s="63"/>
      <c r="N82" s="65"/>
      <c r="O82" s="127"/>
      <c r="P82" s="100"/>
      <c r="Q82" s="63">
        <f t="shared" si="28"/>
        <v>0</v>
      </c>
      <c r="R82" s="65"/>
      <c r="S82" s="67"/>
      <c r="T82" s="40"/>
      <c r="U82" s="106">
        <f>IF(EXACT(O82,Y82),M82,M82*(1-'Расчет ПРЕДЗАКАЗ'!$D$10))</f>
        <v>0</v>
      </c>
      <c r="V82" s="106">
        <f t="shared" si="24"/>
        <v>0</v>
      </c>
      <c r="W82" s="106" t="e">
        <f>IF(EXACT(O82,Y82),M82,M82*(1-#REF!))</f>
        <v>#REF!</v>
      </c>
      <c r="X82" s="106" t="e">
        <f t="shared" si="25"/>
        <v>#REF!</v>
      </c>
      <c r="Y82" s="107" t="s">
        <v>72</v>
      </c>
      <c r="Z82" s="103">
        <f t="shared" si="22"/>
        <v>0</v>
      </c>
      <c r="AA82" s="103">
        <f t="shared" si="23"/>
        <v>0</v>
      </c>
      <c r="AB82" s="128" t="str">
        <f t="shared" si="26"/>
        <v/>
      </c>
      <c r="AC82" s="128" t="e">
        <f t="shared" si="27"/>
        <v>#REF!</v>
      </c>
    </row>
    <row r="83" spans="1:29" ht="50.1" customHeight="1">
      <c r="A83" s="171"/>
      <c r="B83" s="171"/>
      <c r="C83" s="174"/>
      <c r="D83" s="174"/>
      <c r="E83" s="131"/>
      <c r="F83" s="177"/>
      <c r="G83" s="180"/>
      <c r="H83" s="163"/>
      <c r="I83" s="165"/>
      <c r="J83" s="168"/>
      <c r="K83" s="62"/>
      <c r="L83" s="63"/>
      <c r="M83" s="63"/>
      <c r="N83" s="65"/>
      <c r="O83" s="127"/>
      <c r="P83" s="100"/>
      <c r="Q83" s="63">
        <f t="shared" si="28"/>
        <v>0</v>
      </c>
      <c r="R83" s="65"/>
      <c r="S83" s="67"/>
      <c r="T83" s="40"/>
      <c r="U83" s="106">
        <f>IF(EXACT(O83,Y83),M83,M83*(1-'Расчет ПРЕДЗАКАЗ'!$D$10))</f>
        <v>0</v>
      </c>
      <c r="V83" s="106">
        <f t="shared" si="24"/>
        <v>0</v>
      </c>
      <c r="W83" s="106" t="e">
        <f>IF(EXACT(O83,Y83),M83,M83*(1-#REF!))</f>
        <v>#REF!</v>
      </c>
      <c r="X83" s="106" t="e">
        <f t="shared" si="25"/>
        <v>#REF!</v>
      </c>
      <c r="Y83" s="107" t="s">
        <v>72</v>
      </c>
      <c r="Z83" s="103">
        <f t="shared" si="22"/>
        <v>0</v>
      </c>
      <c r="AA83" s="103">
        <f t="shared" si="23"/>
        <v>0</v>
      </c>
      <c r="AB83" s="128" t="str">
        <f t="shared" si="26"/>
        <v/>
      </c>
      <c r="AC83" s="128" t="e">
        <f t="shared" si="27"/>
        <v>#REF!</v>
      </c>
    </row>
    <row r="84" spans="1:29" ht="50.1" customHeight="1">
      <c r="A84" s="171"/>
      <c r="B84" s="171"/>
      <c r="C84" s="174"/>
      <c r="D84" s="174"/>
      <c r="E84" s="131"/>
      <c r="F84" s="177"/>
      <c r="G84" s="180"/>
      <c r="H84" s="163"/>
      <c r="I84" s="165"/>
      <c r="J84" s="168"/>
      <c r="K84" s="62"/>
      <c r="L84" s="63"/>
      <c r="M84" s="63"/>
      <c r="N84" s="65"/>
      <c r="O84" s="127"/>
      <c r="P84" s="100"/>
      <c r="Q84" s="63">
        <f t="shared" si="28"/>
        <v>0</v>
      </c>
      <c r="R84" s="65"/>
      <c r="S84" s="67"/>
      <c r="T84" s="40"/>
      <c r="U84" s="106">
        <f>IF(EXACT(O84,Y84),M84,M84*(1-'Расчет ПРЕДЗАКАЗ'!$D$10))</f>
        <v>0</v>
      </c>
      <c r="V84" s="106">
        <f t="shared" si="24"/>
        <v>0</v>
      </c>
      <c r="W84" s="106" t="e">
        <f>IF(EXACT(O84,Y84),M84,M84*(1-#REF!))</f>
        <v>#REF!</v>
      </c>
      <c r="X84" s="106" t="e">
        <f t="shared" si="25"/>
        <v>#REF!</v>
      </c>
      <c r="Y84" s="107" t="s">
        <v>72</v>
      </c>
      <c r="Z84" s="103">
        <f t="shared" si="22"/>
        <v>0</v>
      </c>
      <c r="AA84" s="103">
        <f t="shared" si="23"/>
        <v>0</v>
      </c>
      <c r="AB84" s="128" t="str">
        <f t="shared" si="26"/>
        <v/>
      </c>
      <c r="AC84" s="128" t="e">
        <f t="shared" si="27"/>
        <v>#REF!</v>
      </c>
    </row>
    <row r="85" spans="1:29" ht="50.1" customHeight="1">
      <c r="A85" s="171"/>
      <c r="B85" s="171"/>
      <c r="C85" s="174"/>
      <c r="D85" s="174"/>
      <c r="E85" s="131"/>
      <c r="F85" s="177"/>
      <c r="G85" s="180"/>
      <c r="H85" s="163"/>
      <c r="I85" s="165"/>
      <c r="J85" s="168"/>
      <c r="K85" s="62"/>
      <c r="L85" s="63"/>
      <c r="M85" s="63"/>
      <c r="N85" s="65"/>
      <c r="O85" s="127"/>
      <c r="P85" s="100"/>
      <c r="Q85" s="63">
        <f t="shared" si="28"/>
        <v>0</v>
      </c>
      <c r="R85" s="65"/>
      <c r="S85" s="67"/>
      <c r="T85" s="40"/>
      <c r="U85" s="106">
        <f>IF(EXACT(O85,Y85),M85,M85*(1-'Расчет ПРЕДЗАКАЗ'!$D$10))</f>
        <v>0</v>
      </c>
      <c r="V85" s="106">
        <f t="shared" si="24"/>
        <v>0</v>
      </c>
      <c r="W85" s="106" t="e">
        <f>IF(EXACT(O85,Y85),M85,M85*(1-#REF!))</f>
        <v>#REF!</v>
      </c>
      <c r="X85" s="106" t="e">
        <f t="shared" si="25"/>
        <v>#REF!</v>
      </c>
      <c r="Y85" s="107" t="s">
        <v>72</v>
      </c>
      <c r="Z85" s="103">
        <f t="shared" si="22"/>
        <v>0</v>
      </c>
      <c r="AA85" s="103">
        <f t="shared" si="23"/>
        <v>0</v>
      </c>
      <c r="AB85" s="128" t="str">
        <f t="shared" si="26"/>
        <v/>
      </c>
      <c r="AC85" s="128" t="e">
        <f t="shared" si="27"/>
        <v>#REF!</v>
      </c>
    </row>
    <row r="86" spans="1:29" ht="50.1" customHeight="1">
      <c r="A86" s="172"/>
      <c r="B86" s="172"/>
      <c r="C86" s="175"/>
      <c r="D86" s="175"/>
      <c r="E86" s="132"/>
      <c r="F86" s="178"/>
      <c r="G86" s="181"/>
      <c r="H86" s="164"/>
      <c r="I86" s="166"/>
      <c r="J86" s="169"/>
      <c r="K86" s="62"/>
      <c r="L86" s="63"/>
      <c r="M86" s="63"/>
      <c r="N86" s="65"/>
      <c r="O86" s="127"/>
      <c r="P86" s="100"/>
      <c r="Q86" s="63">
        <f t="shared" si="28"/>
        <v>0</v>
      </c>
      <c r="R86" s="65"/>
      <c r="S86" s="64"/>
      <c r="T86" s="40"/>
      <c r="U86" s="106">
        <f>IF(EXACT(O86,Y86),M86,M86*(1-'Расчет ПРЕДЗАКАЗ'!$D$10))</f>
        <v>0</v>
      </c>
      <c r="V86" s="106">
        <f t="shared" si="24"/>
        <v>0</v>
      </c>
      <c r="W86" s="106" t="e">
        <f>IF(EXACT(O86,Y86),M86,M86*(1-#REF!))</f>
        <v>#REF!</v>
      </c>
      <c r="X86" s="106" t="e">
        <f t="shared" si="25"/>
        <v>#REF!</v>
      </c>
      <c r="Y86" s="107" t="s">
        <v>72</v>
      </c>
      <c r="Z86" s="103">
        <f t="shared" si="22"/>
        <v>0</v>
      </c>
      <c r="AA86" s="103">
        <f t="shared" si="23"/>
        <v>0</v>
      </c>
      <c r="AB86" s="128" t="str">
        <f t="shared" si="26"/>
        <v/>
      </c>
      <c r="AC86" s="128" t="e">
        <f t="shared" si="27"/>
        <v>#REF!</v>
      </c>
    </row>
    <row r="87" spans="1:29" ht="11.25" customHeight="1" thickBot="1"/>
    <row r="88" spans="1:29" ht="50.1" customHeight="1">
      <c r="A88" s="170">
        <v>132</v>
      </c>
      <c r="B88" s="170" t="s">
        <v>1108</v>
      </c>
      <c r="C88" s="173" t="s">
        <v>1109</v>
      </c>
      <c r="D88" s="173" t="s">
        <v>77</v>
      </c>
      <c r="E88" s="131"/>
      <c r="F88" s="197" t="s">
        <v>879</v>
      </c>
      <c r="G88" s="179" t="s">
        <v>1110</v>
      </c>
      <c r="H88" s="162"/>
      <c r="I88" s="198" t="s">
        <v>1111</v>
      </c>
      <c r="J88" s="167" t="s">
        <v>19</v>
      </c>
      <c r="K88" s="62" t="s">
        <v>1112</v>
      </c>
      <c r="L88" s="63">
        <v>1640</v>
      </c>
      <c r="M88" s="63">
        <v>912</v>
      </c>
      <c r="N88" s="142" t="s">
        <v>1113</v>
      </c>
      <c r="O88" s="127" t="s">
        <v>72</v>
      </c>
      <c r="P88" s="100"/>
      <c r="Q88" s="63">
        <f>P88*M88</f>
        <v>0</v>
      </c>
      <c r="R88" s="64"/>
      <c r="S88" s="67">
        <v>4</v>
      </c>
      <c r="T88" s="60"/>
      <c r="U88" s="106">
        <f>IF(EXACT(O88,Y88),M88,M88*(1-'Расчет ПРЕДЗАКАЗ'!$D$10))</f>
        <v>912</v>
      </c>
      <c r="V88" s="106">
        <f>P88*U88</f>
        <v>0</v>
      </c>
      <c r="W88" s="106">
        <f>IF(EXACT(O88,Y88),M88,M88*(1-#REF!))</f>
        <v>912</v>
      </c>
      <c r="X88" s="106">
        <f>P88*W88</f>
        <v>0</v>
      </c>
      <c r="Y88" s="107" t="s">
        <v>72</v>
      </c>
      <c r="Z88" s="103">
        <f t="shared" ref="Z88:Z102" si="29">IF(EXACT(O88,Y88),Q88,0)</f>
        <v>0</v>
      </c>
      <c r="AA88" s="103">
        <f t="shared" ref="AA88:AA102" si="30">IF(Z88=0,Q88,0)</f>
        <v>0</v>
      </c>
      <c r="AB88" s="128">
        <f>IF(U88=0,"",L88/U88-1)</f>
        <v>0.79824561403508776</v>
      </c>
      <c r="AC88" s="128">
        <f>IF(W88=0,"",L88/W88-1)</f>
        <v>0.79824561403508776</v>
      </c>
    </row>
    <row r="89" spans="1:29" ht="50.1" customHeight="1">
      <c r="A89" s="171"/>
      <c r="B89" s="171"/>
      <c r="C89" s="174"/>
      <c r="D89" s="174"/>
      <c r="E89" s="131"/>
      <c r="F89" s="177"/>
      <c r="G89" s="180"/>
      <c r="H89" s="163"/>
      <c r="I89" s="165"/>
      <c r="J89" s="168"/>
      <c r="K89" s="62"/>
      <c r="L89" s="63"/>
      <c r="M89" s="63"/>
      <c r="N89" s="142"/>
      <c r="O89" s="127"/>
      <c r="P89" s="100"/>
      <c r="Q89" s="63">
        <f>P89*M89</f>
        <v>0</v>
      </c>
      <c r="R89" s="64"/>
      <c r="S89" s="67"/>
      <c r="T89" s="46"/>
      <c r="U89" s="106">
        <f>IF(EXACT(O89,Y89),M89,M89*(1-'Расчет ПРЕДЗАКАЗ'!$D$10))</f>
        <v>0</v>
      </c>
      <c r="V89" s="106">
        <f t="shared" ref="V89:V102" si="31">P89*U89</f>
        <v>0</v>
      </c>
      <c r="W89" s="106" t="e">
        <f>IF(EXACT(O89,Y89),M89,M89*(1-#REF!))</f>
        <v>#REF!</v>
      </c>
      <c r="X89" s="106" t="e">
        <f t="shared" ref="X89:X102" si="32">P89*W89</f>
        <v>#REF!</v>
      </c>
      <c r="Y89" s="107" t="s">
        <v>72</v>
      </c>
      <c r="Z89" s="103">
        <f t="shared" si="29"/>
        <v>0</v>
      </c>
      <c r="AA89" s="103">
        <f t="shared" si="30"/>
        <v>0</v>
      </c>
      <c r="AB89" s="128" t="str">
        <f t="shared" ref="AB89:AB102" si="33">IF(U89=0,"",L89/U89-1)</f>
        <v/>
      </c>
      <c r="AC89" s="128" t="e">
        <f t="shared" ref="AC89:AC102" si="34">IF(W89=0,"",L89/W89-1)</f>
        <v>#REF!</v>
      </c>
    </row>
    <row r="90" spans="1:29" ht="50.1" customHeight="1">
      <c r="A90" s="171"/>
      <c r="B90" s="171"/>
      <c r="C90" s="174"/>
      <c r="D90" s="174"/>
      <c r="E90" s="131"/>
      <c r="F90" s="177"/>
      <c r="G90" s="180"/>
      <c r="H90" s="163"/>
      <c r="I90" s="165"/>
      <c r="J90" s="168"/>
      <c r="K90" s="62"/>
      <c r="L90" s="63"/>
      <c r="M90" s="63"/>
      <c r="N90" s="142"/>
      <c r="O90" s="127"/>
      <c r="P90" s="100"/>
      <c r="Q90" s="63">
        <f t="shared" ref="Q90:Q102" si="35">P90*M90</f>
        <v>0</v>
      </c>
      <c r="R90" s="64"/>
      <c r="S90" s="67"/>
      <c r="T90" s="46"/>
      <c r="U90" s="106">
        <f>IF(EXACT(O90,Y90),M90,M90*(1-'Расчет ПРЕДЗАКАЗ'!$D$10))</f>
        <v>0</v>
      </c>
      <c r="V90" s="106">
        <f t="shared" si="31"/>
        <v>0</v>
      </c>
      <c r="W90" s="106" t="e">
        <f>IF(EXACT(O90,Y90),M90,M90*(1-#REF!))</f>
        <v>#REF!</v>
      </c>
      <c r="X90" s="106" t="e">
        <f t="shared" si="32"/>
        <v>#REF!</v>
      </c>
      <c r="Y90" s="107" t="s">
        <v>72</v>
      </c>
      <c r="Z90" s="103">
        <f t="shared" si="29"/>
        <v>0</v>
      </c>
      <c r="AA90" s="103">
        <f t="shared" si="30"/>
        <v>0</v>
      </c>
      <c r="AB90" s="128" t="str">
        <f t="shared" si="33"/>
        <v/>
      </c>
      <c r="AC90" s="128" t="e">
        <f t="shared" si="34"/>
        <v>#REF!</v>
      </c>
    </row>
    <row r="91" spans="1:29" ht="50.1" customHeight="1">
      <c r="A91" s="171"/>
      <c r="B91" s="171"/>
      <c r="C91" s="174"/>
      <c r="D91" s="174"/>
      <c r="E91" s="131"/>
      <c r="F91" s="177"/>
      <c r="G91" s="180"/>
      <c r="H91" s="163"/>
      <c r="I91" s="165"/>
      <c r="J91" s="168"/>
      <c r="K91" s="62"/>
      <c r="L91" s="63"/>
      <c r="M91" s="63"/>
      <c r="N91" s="142"/>
      <c r="O91" s="127"/>
      <c r="P91" s="100"/>
      <c r="Q91" s="63">
        <f t="shared" si="35"/>
        <v>0</v>
      </c>
      <c r="R91" s="64"/>
      <c r="S91" s="67"/>
      <c r="T91" s="46"/>
      <c r="U91" s="106">
        <f>IF(EXACT(O91,Y91),M91,M91*(1-'Расчет ПРЕДЗАКАЗ'!$D$10))</f>
        <v>0</v>
      </c>
      <c r="V91" s="106">
        <f t="shared" si="31"/>
        <v>0</v>
      </c>
      <c r="W91" s="106" t="e">
        <f>IF(EXACT(O91,Y91),M91,M91*(1-#REF!))</f>
        <v>#REF!</v>
      </c>
      <c r="X91" s="106" t="e">
        <f t="shared" si="32"/>
        <v>#REF!</v>
      </c>
      <c r="Y91" s="107" t="s">
        <v>72</v>
      </c>
      <c r="Z91" s="103">
        <f t="shared" si="29"/>
        <v>0</v>
      </c>
      <c r="AA91" s="103">
        <f t="shared" si="30"/>
        <v>0</v>
      </c>
      <c r="AB91" s="128" t="str">
        <f t="shared" si="33"/>
        <v/>
      </c>
      <c r="AC91" s="128" t="e">
        <f t="shared" si="34"/>
        <v>#REF!</v>
      </c>
    </row>
    <row r="92" spans="1:29" ht="50.1" customHeight="1">
      <c r="A92" s="171"/>
      <c r="B92" s="171"/>
      <c r="C92" s="174"/>
      <c r="D92" s="174"/>
      <c r="E92" s="131"/>
      <c r="F92" s="177"/>
      <c r="G92" s="180"/>
      <c r="H92" s="163"/>
      <c r="I92" s="165"/>
      <c r="J92" s="168"/>
      <c r="K92" s="62"/>
      <c r="L92" s="63"/>
      <c r="M92" s="63"/>
      <c r="N92" s="63"/>
      <c r="O92" s="127"/>
      <c r="P92" s="100"/>
      <c r="Q92" s="63">
        <f t="shared" si="35"/>
        <v>0</v>
      </c>
      <c r="R92" s="64"/>
      <c r="S92" s="67"/>
      <c r="T92" s="46"/>
      <c r="U92" s="106">
        <f>IF(EXACT(O92,Y92),M92,M92*(1-'Расчет ПРЕДЗАКАЗ'!$D$10))</f>
        <v>0</v>
      </c>
      <c r="V92" s="106">
        <f t="shared" si="31"/>
        <v>0</v>
      </c>
      <c r="W92" s="106" t="e">
        <f>IF(EXACT(O92,Y92),M92,M92*(1-#REF!))</f>
        <v>#REF!</v>
      </c>
      <c r="X92" s="106" t="e">
        <f t="shared" si="32"/>
        <v>#REF!</v>
      </c>
      <c r="Y92" s="107" t="s">
        <v>72</v>
      </c>
      <c r="Z92" s="103">
        <f t="shared" si="29"/>
        <v>0</v>
      </c>
      <c r="AA92" s="103">
        <f t="shared" si="30"/>
        <v>0</v>
      </c>
      <c r="AB92" s="128" t="str">
        <f t="shared" si="33"/>
        <v/>
      </c>
      <c r="AC92" s="128" t="e">
        <f t="shared" si="34"/>
        <v>#REF!</v>
      </c>
    </row>
    <row r="93" spans="1:29" ht="50.1" customHeight="1">
      <c r="A93" s="171"/>
      <c r="B93" s="171"/>
      <c r="C93" s="174"/>
      <c r="D93" s="174"/>
      <c r="E93" s="131"/>
      <c r="F93" s="177"/>
      <c r="G93" s="180"/>
      <c r="H93" s="163"/>
      <c r="I93" s="165"/>
      <c r="J93" s="168"/>
      <c r="K93" s="62"/>
      <c r="L93" s="63"/>
      <c r="M93" s="63"/>
      <c r="N93" s="63"/>
      <c r="O93" s="127"/>
      <c r="P93" s="100"/>
      <c r="Q93" s="63">
        <f t="shared" si="35"/>
        <v>0</v>
      </c>
      <c r="R93" s="64"/>
      <c r="S93" s="67"/>
      <c r="T93" s="46"/>
      <c r="U93" s="106">
        <f>IF(EXACT(O93,Y93),M93,M93*(1-'Расчет ПРЕДЗАКАЗ'!$D$10))</f>
        <v>0</v>
      </c>
      <c r="V93" s="106">
        <f t="shared" si="31"/>
        <v>0</v>
      </c>
      <c r="W93" s="106" t="e">
        <f>IF(EXACT(O93,Y93),M93,M93*(1-#REF!))</f>
        <v>#REF!</v>
      </c>
      <c r="X93" s="106" t="e">
        <f t="shared" si="32"/>
        <v>#REF!</v>
      </c>
      <c r="Y93" s="107" t="s">
        <v>72</v>
      </c>
      <c r="Z93" s="103">
        <f t="shared" si="29"/>
        <v>0</v>
      </c>
      <c r="AA93" s="103">
        <f t="shared" si="30"/>
        <v>0</v>
      </c>
      <c r="AB93" s="128" t="str">
        <f t="shared" si="33"/>
        <v/>
      </c>
      <c r="AC93" s="128" t="e">
        <f t="shared" si="34"/>
        <v>#REF!</v>
      </c>
    </row>
    <row r="94" spans="1:29" ht="50.1" customHeight="1">
      <c r="A94" s="171"/>
      <c r="B94" s="171"/>
      <c r="C94" s="174"/>
      <c r="D94" s="174"/>
      <c r="E94" s="131"/>
      <c r="F94" s="177"/>
      <c r="G94" s="180"/>
      <c r="H94" s="163"/>
      <c r="I94" s="165"/>
      <c r="J94" s="168"/>
      <c r="K94" s="62"/>
      <c r="L94" s="63"/>
      <c r="M94" s="63"/>
      <c r="N94" s="63"/>
      <c r="O94" s="127"/>
      <c r="P94" s="100"/>
      <c r="Q94" s="63">
        <f t="shared" si="35"/>
        <v>0</v>
      </c>
      <c r="R94" s="64"/>
      <c r="S94" s="67"/>
      <c r="T94" s="46"/>
      <c r="U94" s="106">
        <f>IF(EXACT(O94,Y94),M94,M94*(1-'Расчет ПРЕДЗАКАЗ'!$D$10))</f>
        <v>0</v>
      </c>
      <c r="V94" s="106">
        <f t="shared" si="31"/>
        <v>0</v>
      </c>
      <c r="W94" s="106" t="e">
        <f>IF(EXACT(O94,Y94),M94,M94*(1-#REF!))</f>
        <v>#REF!</v>
      </c>
      <c r="X94" s="106" t="e">
        <f t="shared" si="32"/>
        <v>#REF!</v>
      </c>
      <c r="Y94" s="107" t="s">
        <v>72</v>
      </c>
      <c r="Z94" s="103">
        <f t="shared" si="29"/>
        <v>0</v>
      </c>
      <c r="AA94" s="103">
        <f t="shared" si="30"/>
        <v>0</v>
      </c>
      <c r="AB94" s="128" t="str">
        <f t="shared" si="33"/>
        <v/>
      </c>
      <c r="AC94" s="128" t="e">
        <f t="shared" si="34"/>
        <v>#REF!</v>
      </c>
    </row>
    <row r="95" spans="1:29" ht="50.1" customHeight="1">
      <c r="A95" s="171"/>
      <c r="B95" s="171"/>
      <c r="C95" s="174"/>
      <c r="D95" s="174"/>
      <c r="E95" s="131"/>
      <c r="F95" s="177"/>
      <c r="G95" s="180"/>
      <c r="H95" s="163"/>
      <c r="I95" s="165"/>
      <c r="J95" s="168"/>
      <c r="K95" s="62"/>
      <c r="L95" s="63"/>
      <c r="M95" s="63"/>
      <c r="N95" s="63"/>
      <c r="O95" s="127"/>
      <c r="P95" s="100"/>
      <c r="Q95" s="63">
        <f t="shared" si="35"/>
        <v>0</v>
      </c>
      <c r="R95" s="64"/>
      <c r="S95" s="67"/>
      <c r="T95" s="46"/>
      <c r="U95" s="106">
        <f>IF(EXACT(O95,Y95),M95,M95*(1-'Расчет ПРЕДЗАКАЗ'!$D$10))</f>
        <v>0</v>
      </c>
      <c r="V95" s="106">
        <f t="shared" si="31"/>
        <v>0</v>
      </c>
      <c r="W95" s="106" t="e">
        <f>IF(EXACT(O95,Y95),M95,M95*(1-#REF!))</f>
        <v>#REF!</v>
      </c>
      <c r="X95" s="106" t="e">
        <f t="shared" si="32"/>
        <v>#REF!</v>
      </c>
      <c r="Y95" s="107" t="s">
        <v>72</v>
      </c>
      <c r="Z95" s="103">
        <f t="shared" si="29"/>
        <v>0</v>
      </c>
      <c r="AA95" s="103">
        <f t="shared" si="30"/>
        <v>0</v>
      </c>
      <c r="AB95" s="128" t="str">
        <f t="shared" si="33"/>
        <v/>
      </c>
      <c r="AC95" s="128" t="e">
        <f t="shared" si="34"/>
        <v>#REF!</v>
      </c>
    </row>
    <row r="96" spans="1:29" ht="50.1" customHeight="1">
      <c r="A96" s="171"/>
      <c r="B96" s="171"/>
      <c r="C96" s="174"/>
      <c r="D96" s="174"/>
      <c r="E96" s="131"/>
      <c r="F96" s="177"/>
      <c r="G96" s="180"/>
      <c r="H96" s="163"/>
      <c r="I96" s="165"/>
      <c r="J96" s="168"/>
      <c r="K96" s="62"/>
      <c r="L96" s="63"/>
      <c r="M96" s="63"/>
      <c r="N96" s="63"/>
      <c r="O96" s="127"/>
      <c r="P96" s="100"/>
      <c r="Q96" s="63">
        <f t="shared" si="35"/>
        <v>0</v>
      </c>
      <c r="R96" s="64"/>
      <c r="S96" s="67"/>
      <c r="T96" s="46"/>
      <c r="U96" s="106">
        <f>IF(EXACT(O96,Y96),M96,M96*(1-'Расчет ПРЕДЗАКАЗ'!$D$10))</f>
        <v>0</v>
      </c>
      <c r="V96" s="106">
        <f t="shared" si="31"/>
        <v>0</v>
      </c>
      <c r="W96" s="106" t="e">
        <f>IF(EXACT(O96,Y96),M96,M96*(1-#REF!))</f>
        <v>#REF!</v>
      </c>
      <c r="X96" s="106" t="e">
        <f t="shared" si="32"/>
        <v>#REF!</v>
      </c>
      <c r="Y96" s="107" t="s">
        <v>72</v>
      </c>
      <c r="Z96" s="103">
        <f t="shared" si="29"/>
        <v>0</v>
      </c>
      <c r="AA96" s="103">
        <f t="shared" si="30"/>
        <v>0</v>
      </c>
      <c r="AB96" s="128" t="str">
        <f t="shared" si="33"/>
        <v/>
      </c>
      <c r="AC96" s="128" t="e">
        <f t="shared" si="34"/>
        <v>#REF!</v>
      </c>
    </row>
    <row r="97" spans="1:29" ht="50.1" customHeight="1">
      <c r="A97" s="171"/>
      <c r="B97" s="171"/>
      <c r="C97" s="174"/>
      <c r="D97" s="174"/>
      <c r="E97" s="131"/>
      <c r="F97" s="177"/>
      <c r="G97" s="180"/>
      <c r="H97" s="163"/>
      <c r="I97" s="165"/>
      <c r="J97" s="168"/>
      <c r="K97" s="62"/>
      <c r="L97" s="63"/>
      <c r="M97" s="63"/>
      <c r="N97" s="65"/>
      <c r="O97" s="127"/>
      <c r="P97" s="100"/>
      <c r="Q97" s="63">
        <f t="shared" si="35"/>
        <v>0</v>
      </c>
      <c r="R97" s="65"/>
      <c r="S97" s="67"/>
      <c r="T97" s="40"/>
      <c r="U97" s="106">
        <f>IF(EXACT(O97,Y97),M97,M97*(1-'Расчет ПРЕДЗАКАЗ'!$D$10))</f>
        <v>0</v>
      </c>
      <c r="V97" s="106">
        <f t="shared" si="31"/>
        <v>0</v>
      </c>
      <c r="W97" s="106" t="e">
        <f>IF(EXACT(O97,Y97),M97,M97*(1-#REF!))</f>
        <v>#REF!</v>
      </c>
      <c r="X97" s="106" t="e">
        <f t="shared" si="32"/>
        <v>#REF!</v>
      </c>
      <c r="Y97" s="107" t="s">
        <v>72</v>
      </c>
      <c r="Z97" s="103">
        <f t="shared" si="29"/>
        <v>0</v>
      </c>
      <c r="AA97" s="103">
        <f t="shared" si="30"/>
        <v>0</v>
      </c>
      <c r="AB97" s="128" t="str">
        <f t="shared" si="33"/>
        <v/>
      </c>
      <c r="AC97" s="128" t="e">
        <f t="shared" si="34"/>
        <v>#REF!</v>
      </c>
    </row>
    <row r="98" spans="1:29" ht="50.1" customHeight="1">
      <c r="A98" s="171"/>
      <c r="B98" s="171"/>
      <c r="C98" s="174"/>
      <c r="D98" s="174"/>
      <c r="E98" s="131"/>
      <c r="F98" s="177"/>
      <c r="G98" s="180"/>
      <c r="H98" s="163"/>
      <c r="I98" s="165"/>
      <c r="J98" s="168"/>
      <c r="K98" s="62"/>
      <c r="L98" s="63"/>
      <c r="M98" s="63"/>
      <c r="N98" s="65"/>
      <c r="O98" s="127"/>
      <c r="P98" s="100"/>
      <c r="Q98" s="63">
        <f t="shared" si="35"/>
        <v>0</v>
      </c>
      <c r="R98" s="65"/>
      <c r="S98" s="67"/>
      <c r="T98" s="40"/>
      <c r="U98" s="106">
        <f>IF(EXACT(O98,Y98),M98,M98*(1-'Расчет ПРЕДЗАКАЗ'!$D$10))</f>
        <v>0</v>
      </c>
      <c r="V98" s="106">
        <f t="shared" si="31"/>
        <v>0</v>
      </c>
      <c r="W98" s="106" t="e">
        <f>IF(EXACT(O98,Y98),M98,M98*(1-#REF!))</f>
        <v>#REF!</v>
      </c>
      <c r="X98" s="106" t="e">
        <f t="shared" si="32"/>
        <v>#REF!</v>
      </c>
      <c r="Y98" s="107" t="s">
        <v>72</v>
      </c>
      <c r="Z98" s="103">
        <f t="shared" si="29"/>
        <v>0</v>
      </c>
      <c r="AA98" s="103">
        <f t="shared" si="30"/>
        <v>0</v>
      </c>
      <c r="AB98" s="128" t="str">
        <f t="shared" si="33"/>
        <v/>
      </c>
      <c r="AC98" s="128" t="e">
        <f t="shared" si="34"/>
        <v>#REF!</v>
      </c>
    </row>
    <row r="99" spans="1:29" ht="50.1" customHeight="1">
      <c r="A99" s="171"/>
      <c r="B99" s="171"/>
      <c r="C99" s="174"/>
      <c r="D99" s="174"/>
      <c r="E99" s="131"/>
      <c r="F99" s="177"/>
      <c r="G99" s="180"/>
      <c r="H99" s="163"/>
      <c r="I99" s="165"/>
      <c r="J99" s="168"/>
      <c r="K99" s="62"/>
      <c r="L99" s="63"/>
      <c r="M99" s="63"/>
      <c r="N99" s="65"/>
      <c r="O99" s="127"/>
      <c r="P99" s="100"/>
      <c r="Q99" s="63">
        <f t="shared" si="35"/>
        <v>0</v>
      </c>
      <c r="R99" s="65"/>
      <c r="S99" s="67"/>
      <c r="T99" s="40"/>
      <c r="U99" s="106">
        <f>IF(EXACT(O99,Y99),M99,M99*(1-'Расчет ПРЕДЗАКАЗ'!$D$10))</f>
        <v>0</v>
      </c>
      <c r="V99" s="106">
        <f t="shared" si="31"/>
        <v>0</v>
      </c>
      <c r="W99" s="106" t="e">
        <f>IF(EXACT(O99,Y99),M99,M99*(1-#REF!))</f>
        <v>#REF!</v>
      </c>
      <c r="X99" s="106" t="e">
        <f t="shared" si="32"/>
        <v>#REF!</v>
      </c>
      <c r="Y99" s="107" t="s">
        <v>72</v>
      </c>
      <c r="Z99" s="103">
        <f t="shared" si="29"/>
        <v>0</v>
      </c>
      <c r="AA99" s="103">
        <f t="shared" si="30"/>
        <v>0</v>
      </c>
      <c r="AB99" s="128" t="str">
        <f t="shared" si="33"/>
        <v/>
      </c>
      <c r="AC99" s="128" t="e">
        <f t="shared" si="34"/>
        <v>#REF!</v>
      </c>
    </row>
    <row r="100" spans="1:29" ht="50.1" customHeight="1">
      <c r="A100" s="171"/>
      <c r="B100" s="171"/>
      <c r="C100" s="174"/>
      <c r="D100" s="174"/>
      <c r="E100" s="131"/>
      <c r="F100" s="177"/>
      <c r="G100" s="180"/>
      <c r="H100" s="163"/>
      <c r="I100" s="165"/>
      <c r="J100" s="168"/>
      <c r="K100" s="62"/>
      <c r="L100" s="63"/>
      <c r="M100" s="63"/>
      <c r="N100" s="65"/>
      <c r="O100" s="127"/>
      <c r="P100" s="100"/>
      <c r="Q100" s="63">
        <f t="shared" si="35"/>
        <v>0</v>
      </c>
      <c r="R100" s="65"/>
      <c r="S100" s="67"/>
      <c r="T100" s="40"/>
      <c r="U100" s="106">
        <f>IF(EXACT(O100,Y100),M100,M100*(1-'Расчет ПРЕДЗАКАЗ'!$D$10))</f>
        <v>0</v>
      </c>
      <c r="V100" s="106">
        <f t="shared" si="31"/>
        <v>0</v>
      </c>
      <c r="W100" s="106" t="e">
        <f>IF(EXACT(O100,Y100),M100,M100*(1-#REF!))</f>
        <v>#REF!</v>
      </c>
      <c r="X100" s="106" t="e">
        <f t="shared" si="32"/>
        <v>#REF!</v>
      </c>
      <c r="Y100" s="107" t="s">
        <v>72</v>
      </c>
      <c r="Z100" s="103">
        <f t="shared" si="29"/>
        <v>0</v>
      </c>
      <c r="AA100" s="103">
        <f t="shared" si="30"/>
        <v>0</v>
      </c>
      <c r="AB100" s="128" t="str">
        <f t="shared" si="33"/>
        <v/>
      </c>
      <c r="AC100" s="128" t="e">
        <f t="shared" si="34"/>
        <v>#REF!</v>
      </c>
    </row>
    <row r="101" spans="1:29" ht="50.1" customHeight="1">
      <c r="A101" s="171"/>
      <c r="B101" s="171"/>
      <c r="C101" s="174"/>
      <c r="D101" s="174"/>
      <c r="E101" s="131"/>
      <c r="F101" s="177"/>
      <c r="G101" s="180"/>
      <c r="H101" s="163"/>
      <c r="I101" s="165"/>
      <c r="J101" s="168"/>
      <c r="K101" s="62"/>
      <c r="L101" s="63"/>
      <c r="M101" s="63"/>
      <c r="N101" s="65"/>
      <c r="O101" s="127"/>
      <c r="P101" s="100"/>
      <c r="Q101" s="63">
        <f t="shared" si="35"/>
        <v>0</v>
      </c>
      <c r="R101" s="65"/>
      <c r="S101" s="67"/>
      <c r="T101" s="40"/>
      <c r="U101" s="106">
        <f>IF(EXACT(O101,Y101),M101,M101*(1-'Расчет ПРЕДЗАКАЗ'!$D$10))</f>
        <v>0</v>
      </c>
      <c r="V101" s="106">
        <f t="shared" si="31"/>
        <v>0</v>
      </c>
      <c r="W101" s="106" t="e">
        <f>IF(EXACT(O101,Y101),M101,M101*(1-#REF!))</f>
        <v>#REF!</v>
      </c>
      <c r="X101" s="106" t="e">
        <f t="shared" si="32"/>
        <v>#REF!</v>
      </c>
      <c r="Y101" s="107" t="s">
        <v>72</v>
      </c>
      <c r="Z101" s="103">
        <f t="shared" si="29"/>
        <v>0</v>
      </c>
      <c r="AA101" s="103">
        <f t="shared" si="30"/>
        <v>0</v>
      </c>
      <c r="AB101" s="128" t="str">
        <f t="shared" si="33"/>
        <v/>
      </c>
      <c r="AC101" s="128" t="e">
        <f t="shared" si="34"/>
        <v>#REF!</v>
      </c>
    </row>
    <row r="102" spans="1:29" ht="50.1" customHeight="1">
      <c r="A102" s="172"/>
      <c r="B102" s="172"/>
      <c r="C102" s="175"/>
      <c r="D102" s="175"/>
      <c r="E102" s="132"/>
      <c r="F102" s="178"/>
      <c r="G102" s="181"/>
      <c r="H102" s="164"/>
      <c r="I102" s="166"/>
      <c r="J102" s="169"/>
      <c r="K102" s="62"/>
      <c r="L102" s="63"/>
      <c r="M102" s="63"/>
      <c r="N102" s="65"/>
      <c r="O102" s="127"/>
      <c r="P102" s="100"/>
      <c r="Q102" s="63">
        <f t="shared" si="35"/>
        <v>0</v>
      </c>
      <c r="R102" s="65"/>
      <c r="S102" s="64"/>
      <c r="T102" s="40"/>
      <c r="U102" s="106">
        <f>IF(EXACT(O102,Y102),M102,M102*(1-'Расчет ПРЕДЗАКАЗ'!$D$10))</f>
        <v>0</v>
      </c>
      <c r="V102" s="106">
        <f t="shared" si="31"/>
        <v>0</v>
      </c>
      <c r="W102" s="106" t="e">
        <f>IF(EXACT(O102,Y102),M102,M102*(1-#REF!))</f>
        <v>#REF!</v>
      </c>
      <c r="X102" s="106" t="e">
        <f t="shared" si="32"/>
        <v>#REF!</v>
      </c>
      <c r="Y102" s="107" t="s">
        <v>72</v>
      </c>
      <c r="Z102" s="103">
        <f t="shared" si="29"/>
        <v>0</v>
      </c>
      <c r="AA102" s="103">
        <f t="shared" si="30"/>
        <v>0</v>
      </c>
      <c r="AB102" s="128" t="str">
        <f t="shared" si="33"/>
        <v/>
      </c>
      <c r="AC102" s="128" t="e">
        <f t="shared" si="34"/>
        <v>#REF!</v>
      </c>
    </row>
    <row r="103" spans="1:29" ht="11.25" customHeight="1" thickBot="1"/>
    <row r="104" spans="1:29" ht="50.1" customHeight="1">
      <c r="A104" s="170">
        <v>133</v>
      </c>
      <c r="B104" s="170" t="s">
        <v>1114</v>
      </c>
      <c r="C104" s="173" t="s">
        <v>1115</v>
      </c>
      <c r="D104" s="173" t="s">
        <v>77</v>
      </c>
      <c r="E104" s="131"/>
      <c r="F104" s="197" t="s">
        <v>879</v>
      </c>
      <c r="G104" s="179" t="s">
        <v>1116</v>
      </c>
      <c r="H104" s="162" t="s">
        <v>1117</v>
      </c>
      <c r="I104" s="198" t="s">
        <v>1118</v>
      </c>
      <c r="J104" s="167" t="s">
        <v>19</v>
      </c>
      <c r="K104" s="62" t="s">
        <v>1119</v>
      </c>
      <c r="L104" s="63">
        <v>1770</v>
      </c>
      <c r="M104" s="63">
        <v>985</v>
      </c>
      <c r="N104" s="142" t="s">
        <v>1120</v>
      </c>
      <c r="O104" s="127" t="s">
        <v>72</v>
      </c>
      <c r="P104" s="100"/>
      <c r="Q104" s="63">
        <f>P104*M104</f>
        <v>0</v>
      </c>
      <c r="R104" s="64"/>
      <c r="S104" s="67">
        <v>2</v>
      </c>
      <c r="T104" s="60"/>
      <c r="U104" s="106">
        <f>IF(EXACT(O104,Y104),M104,M104*(1-'Расчет ПРЕДЗАКАЗ'!$D$10))</f>
        <v>985</v>
      </c>
      <c r="V104" s="106">
        <f>P104*U104</f>
        <v>0</v>
      </c>
      <c r="W104" s="106">
        <f>IF(EXACT(O104,Y104),M104,M104*(1-#REF!))</f>
        <v>985</v>
      </c>
      <c r="X104" s="106">
        <f>P104*W104</f>
        <v>0</v>
      </c>
      <c r="Y104" s="107" t="s">
        <v>72</v>
      </c>
      <c r="Z104" s="103">
        <f t="shared" ref="Z104:Z118" si="36">IF(EXACT(O104,Y104),Q104,0)</f>
        <v>0</v>
      </c>
      <c r="AA104" s="103">
        <f t="shared" ref="AA104:AA118" si="37">IF(Z104=0,Q104,0)</f>
        <v>0</v>
      </c>
      <c r="AB104" s="128">
        <f>IF(U104=0,"",L104/U104-1)</f>
        <v>0.79695431472081224</v>
      </c>
      <c r="AC104" s="128">
        <f>IF(W104=0,"",L104/W104-1)</f>
        <v>0.79695431472081224</v>
      </c>
    </row>
    <row r="105" spans="1:29" ht="50.1" customHeight="1">
      <c r="A105" s="171"/>
      <c r="B105" s="171"/>
      <c r="C105" s="174"/>
      <c r="D105" s="174"/>
      <c r="E105" s="131"/>
      <c r="F105" s="177"/>
      <c r="G105" s="180"/>
      <c r="H105" s="163"/>
      <c r="I105" s="165"/>
      <c r="J105" s="168"/>
      <c r="K105" s="62" t="s">
        <v>1112</v>
      </c>
      <c r="L105" s="63">
        <v>1770</v>
      </c>
      <c r="M105" s="63">
        <v>985</v>
      </c>
      <c r="N105" s="142" t="s">
        <v>1121</v>
      </c>
      <c r="O105" s="127" t="s">
        <v>72</v>
      </c>
      <c r="P105" s="100"/>
      <c r="Q105" s="63">
        <f>P105*M105</f>
        <v>0</v>
      </c>
      <c r="R105" s="64"/>
      <c r="S105" s="67">
        <v>22</v>
      </c>
      <c r="T105" s="46"/>
      <c r="U105" s="106">
        <f>IF(EXACT(O105,Y105),M105,M105*(1-'Расчет ПРЕДЗАКАЗ'!$D$10))</f>
        <v>985</v>
      </c>
      <c r="V105" s="106">
        <f t="shared" ref="V105:V118" si="38">P105*U105</f>
        <v>0</v>
      </c>
      <c r="W105" s="106">
        <f>IF(EXACT(O105,Y105),M105,M105*(1-#REF!))</f>
        <v>985</v>
      </c>
      <c r="X105" s="106">
        <f t="shared" ref="X105:X118" si="39">P105*W105</f>
        <v>0</v>
      </c>
      <c r="Y105" s="107" t="s">
        <v>72</v>
      </c>
      <c r="Z105" s="103">
        <f t="shared" si="36"/>
        <v>0</v>
      </c>
      <c r="AA105" s="103">
        <f t="shared" si="37"/>
        <v>0</v>
      </c>
      <c r="AB105" s="128">
        <f t="shared" ref="AB105:AB118" si="40">IF(U105=0,"",L105/U105-1)</f>
        <v>0.79695431472081224</v>
      </c>
      <c r="AC105" s="128">
        <f t="shared" ref="AC105:AC118" si="41">IF(W105=0,"",L105/W105-1)</f>
        <v>0.79695431472081224</v>
      </c>
    </row>
    <row r="106" spans="1:29" ht="50.1" customHeight="1">
      <c r="A106" s="171"/>
      <c r="B106" s="171"/>
      <c r="C106" s="174"/>
      <c r="D106" s="174"/>
      <c r="E106" s="131"/>
      <c r="F106" s="177"/>
      <c r="G106" s="180"/>
      <c r="H106" s="163"/>
      <c r="I106" s="165"/>
      <c r="J106" s="168"/>
      <c r="K106" s="62"/>
      <c r="L106" s="63"/>
      <c r="M106" s="63"/>
      <c r="N106" s="142"/>
      <c r="O106" s="127"/>
      <c r="P106" s="100"/>
      <c r="Q106" s="63">
        <f t="shared" ref="Q106:Q118" si="42">P106*M106</f>
        <v>0</v>
      </c>
      <c r="R106" s="64"/>
      <c r="S106" s="67"/>
      <c r="T106" s="46"/>
      <c r="U106" s="106">
        <f>IF(EXACT(O106,Y106),M106,M106*(1-'Расчет ПРЕДЗАКАЗ'!$D$10))</f>
        <v>0</v>
      </c>
      <c r="V106" s="106">
        <f t="shared" si="38"/>
        <v>0</v>
      </c>
      <c r="W106" s="106" t="e">
        <f>IF(EXACT(O106,Y106),M106,M106*(1-#REF!))</f>
        <v>#REF!</v>
      </c>
      <c r="X106" s="106" t="e">
        <f t="shared" si="39"/>
        <v>#REF!</v>
      </c>
      <c r="Y106" s="107" t="s">
        <v>72</v>
      </c>
      <c r="Z106" s="103">
        <f t="shared" si="36"/>
        <v>0</v>
      </c>
      <c r="AA106" s="103">
        <f t="shared" si="37"/>
        <v>0</v>
      </c>
      <c r="AB106" s="128" t="str">
        <f t="shared" si="40"/>
        <v/>
      </c>
      <c r="AC106" s="128" t="e">
        <f t="shared" si="41"/>
        <v>#REF!</v>
      </c>
    </row>
    <row r="107" spans="1:29" ht="50.1" customHeight="1">
      <c r="A107" s="171"/>
      <c r="B107" s="171"/>
      <c r="C107" s="174"/>
      <c r="D107" s="174"/>
      <c r="E107" s="131"/>
      <c r="F107" s="177"/>
      <c r="G107" s="180"/>
      <c r="H107" s="163"/>
      <c r="I107" s="165"/>
      <c r="J107" s="168"/>
      <c r="K107" s="62"/>
      <c r="L107" s="63"/>
      <c r="M107" s="63"/>
      <c r="N107" s="142"/>
      <c r="O107" s="127"/>
      <c r="P107" s="100"/>
      <c r="Q107" s="63">
        <f t="shared" si="42"/>
        <v>0</v>
      </c>
      <c r="R107" s="64"/>
      <c r="S107" s="67"/>
      <c r="T107" s="46"/>
      <c r="U107" s="106">
        <f>IF(EXACT(O107,Y107),M107,M107*(1-'Расчет ПРЕДЗАКАЗ'!$D$10))</f>
        <v>0</v>
      </c>
      <c r="V107" s="106">
        <f t="shared" si="38"/>
        <v>0</v>
      </c>
      <c r="W107" s="106" t="e">
        <f>IF(EXACT(O107,Y107),M107,M107*(1-#REF!))</f>
        <v>#REF!</v>
      </c>
      <c r="X107" s="106" t="e">
        <f t="shared" si="39"/>
        <v>#REF!</v>
      </c>
      <c r="Y107" s="107" t="s">
        <v>72</v>
      </c>
      <c r="Z107" s="103">
        <f t="shared" si="36"/>
        <v>0</v>
      </c>
      <c r="AA107" s="103">
        <f t="shared" si="37"/>
        <v>0</v>
      </c>
      <c r="AB107" s="128" t="str">
        <f t="shared" si="40"/>
        <v/>
      </c>
      <c r="AC107" s="128" t="e">
        <f t="shared" si="41"/>
        <v>#REF!</v>
      </c>
    </row>
    <row r="108" spans="1:29" ht="50.1" customHeight="1">
      <c r="A108" s="171"/>
      <c r="B108" s="171"/>
      <c r="C108" s="174"/>
      <c r="D108" s="174"/>
      <c r="E108" s="131"/>
      <c r="F108" s="177"/>
      <c r="G108" s="180"/>
      <c r="H108" s="163"/>
      <c r="I108" s="165"/>
      <c r="J108" s="168"/>
      <c r="K108" s="62"/>
      <c r="L108" s="63"/>
      <c r="M108" s="63"/>
      <c r="N108" s="63"/>
      <c r="O108" s="127"/>
      <c r="P108" s="100"/>
      <c r="Q108" s="63">
        <f t="shared" si="42"/>
        <v>0</v>
      </c>
      <c r="R108" s="64"/>
      <c r="S108" s="67"/>
      <c r="T108" s="46"/>
      <c r="U108" s="106">
        <f>IF(EXACT(O108,Y108),M108,M108*(1-'Расчет ПРЕДЗАКАЗ'!$D$10))</f>
        <v>0</v>
      </c>
      <c r="V108" s="106">
        <f t="shared" si="38"/>
        <v>0</v>
      </c>
      <c r="W108" s="106" t="e">
        <f>IF(EXACT(O108,Y108),M108,M108*(1-#REF!))</f>
        <v>#REF!</v>
      </c>
      <c r="X108" s="106" t="e">
        <f t="shared" si="39"/>
        <v>#REF!</v>
      </c>
      <c r="Y108" s="107" t="s">
        <v>72</v>
      </c>
      <c r="Z108" s="103">
        <f t="shared" si="36"/>
        <v>0</v>
      </c>
      <c r="AA108" s="103">
        <f t="shared" si="37"/>
        <v>0</v>
      </c>
      <c r="AB108" s="128" t="str">
        <f t="shared" si="40"/>
        <v/>
      </c>
      <c r="AC108" s="128" t="e">
        <f t="shared" si="41"/>
        <v>#REF!</v>
      </c>
    </row>
    <row r="109" spans="1:29" ht="50.1" customHeight="1">
      <c r="A109" s="171"/>
      <c r="B109" s="171"/>
      <c r="C109" s="174"/>
      <c r="D109" s="174"/>
      <c r="E109" s="131"/>
      <c r="F109" s="177"/>
      <c r="G109" s="180"/>
      <c r="H109" s="163"/>
      <c r="I109" s="165"/>
      <c r="J109" s="168"/>
      <c r="K109" s="62"/>
      <c r="L109" s="63"/>
      <c r="M109" s="63"/>
      <c r="N109" s="63"/>
      <c r="O109" s="127"/>
      <c r="P109" s="100"/>
      <c r="Q109" s="63">
        <f t="shared" si="42"/>
        <v>0</v>
      </c>
      <c r="R109" s="64"/>
      <c r="S109" s="67"/>
      <c r="T109" s="46"/>
      <c r="U109" s="106">
        <f>IF(EXACT(O109,Y109),M109,M109*(1-'Расчет ПРЕДЗАКАЗ'!$D$10))</f>
        <v>0</v>
      </c>
      <c r="V109" s="106">
        <f t="shared" si="38"/>
        <v>0</v>
      </c>
      <c r="W109" s="106" t="e">
        <f>IF(EXACT(O109,Y109),M109,M109*(1-#REF!))</f>
        <v>#REF!</v>
      </c>
      <c r="X109" s="106" t="e">
        <f t="shared" si="39"/>
        <v>#REF!</v>
      </c>
      <c r="Y109" s="107" t="s">
        <v>72</v>
      </c>
      <c r="Z109" s="103">
        <f t="shared" si="36"/>
        <v>0</v>
      </c>
      <c r="AA109" s="103">
        <f t="shared" si="37"/>
        <v>0</v>
      </c>
      <c r="AB109" s="128" t="str">
        <f t="shared" si="40"/>
        <v/>
      </c>
      <c r="AC109" s="128" t="e">
        <f t="shared" si="41"/>
        <v>#REF!</v>
      </c>
    </row>
    <row r="110" spans="1:29" ht="50.1" customHeight="1">
      <c r="A110" s="171"/>
      <c r="B110" s="171"/>
      <c r="C110" s="174"/>
      <c r="D110" s="174"/>
      <c r="E110" s="131"/>
      <c r="F110" s="177"/>
      <c r="G110" s="180"/>
      <c r="H110" s="163"/>
      <c r="I110" s="165"/>
      <c r="J110" s="168"/>
      <c r="K110" s="62"/>
      <c r="L110" s="63"/>
      <c r="M110" s="63"/>
      <c r="N110" s="63"/>
      <c r="O110" s="127"/>
      <c r="P110" s="100"/>
      <c r="Q110" s="63">
        <f t="shared" si="42"/>
        <v>0</v>
      </c>
      <c r="R110" s="64"/>
      <c r="S110" s="67"/>
      <c r="T110" s="46"/>
      <c r="U110" s="106">
        <f>IF(EXACT(O110,Y110),M110,M110*(1-'Расчет ПРЕДЗАКАЗ'!$D$10))</f>
        <v>0</v>
      </c>
      <c r="V110" s="106">
        <f t="shared" si="38"/>
        <v>0</v>
      </c>
      <c r="W110" s="106" t="e">
        <f>IF(EXACT(O110,Y110),M110,M110*(1-#REF!))</f>
        <v>#REF!</v>
      </c>
      <c r="X110" s="106" t="e">
        <f t="shared" si="39"/>
        <v>#REF!</v>
      </c>
      <c r="Y110" s="107" t="s">
        <v>72</v>
      </c>
      <c r="Z110" s="103">
        <f t="shared" si="36"/>
        <v>0</v>
      </c>
      <c r="AA110" s="103">
        <f t="shared" si="37"/>
        <v>0</v>
      </c>
      <c r="AB110" s="128" t="str">
        <f t="shared" si="40"/>
        <v/>
      </c>
      <c r="AC110" s="128" t="e">
        <f t="shared" si="41"/>
        <v>#REF!</v>
      </c>
    </row>
    <row r="111" spans="1:29" ht="50.1" customHeight="1">
      <c r="A111" s="171"/>
      <c r="B111" s="171"/>
      <c r="C111" s="174"/>
      <c r="D111" s="174"/>
      <c r="E111" s="131"/>
      <c r="F111" s="177"/>
      <c r="G111" s="180"/>
      <c r="H111" s="163"/>
      <c r="I111" s="165"/>
      <c r="J111" s="168"/>
      <c r="K111" s="62"/>
      <c r="L111" s="63"/>
      <c r="M111" s="63"/>
      <c r="N111" s="63"/>
      <c r="O111" s="127"/>
      <c r="P111" s="100"/>
      <c r="Q111" s="63">
        <f t="shared" si="42"/>
        <v>0</v>
      </c>
      <c r="R111" s="64"/>
      <c r="S111" s="67"/>
      <c r="T111" s="46"/>
      <c r="U111" s="106">
        <f>IF(EXACT(O111,Y111),M111,M111*(1-'Расчет ПРЕДЗАКАЗ'!$D$10))</f>
        <v>0</v>
      </c>
      <c r="V111" s="106">
        <f t="shared" si="38"/>
        <v>0</v>
      </c>
      <c r="W111" s="106" t="e">
        <f>IF(EXACT(O111,Y111),M111,M111*(1-#REF!))</f>
        <v>#REF!</v>
      </c>
      <c r="X111" s="106" t="e">
        <f t="shared" si="39"/>
        <v>#REF!</v>
      </c>
      <c r="Y111" s="107" t="s">
        <v>72</v>
      </c>
      <c r="Z111" s="103">
        <f t="shared" si="36"/>
        <v>0</v>
      </c>
      <c r="AA111" s="103">
        <f t="shared" si="37"/>
        <v>0</v>
      </c>
      <c r="AB111" s="128" t="str">
        <f t="shared" si="40"/>
        <v/>
      </c>
      <c r="AC111" s="128" t="e">
        <f t="shared" si="41"/>
        <v>#REF!</v>
      </c>
    </row>
    <row r="112" spans="1:29" ht="50.1" customHeight="1">
      <c r="A112" s="171"/>
      <c r="B112" s="171"/>
      <c r="C112" s="174"/>
      <c r="D112" s="174"/>
      <c r="E112" s="131"/>
      <c r="F112" s="177"/>
      <c r="G112" s="180"/>
      <c r="H112" s="163"/>
      <c r="I112" s="165"/>
      <c r="J112" s="168"/>
      <c r="K112" s="62"/>
      <c r="L112" s="63"/>
      <c r="M112" s="63"/>
      <c r="N112" s="63"/>
      <c r="O112" s="127"/>
      <c r="P112" s="100"/>
      <c r="Q112" s="63">
        <f t="shared" si="42"/>
        <v>0</v>
      </c>
      <c r="R112" s="64"/>
      <c r="S112" s="67"/>
      <c r="T112" s="46"/>
      <c r="U112" s="106">
        <f>IF(EXACT(O112,Y112),M112,M112*(1-'Расчет ПРЕДЗАКАЗ'!$D$10))</f>
        <v>0</v>
      </c>
      <c r="V112" s="106">
        <f t="shared" si="38"/>
        <v>0</v>
      </c>
      <c r="W112" s="106" t="e">
        <f>IF(EXACT(O112,Y112),M112,M112*(1-#REF!))</f>
        <v>#REF!</v>
      </c>
      <c r="X112" s="106" t="e">
        <f t="shared" si="39"/>
        <v>#REF!</v>
      </c>
      <c r="Y112" s="107" t="s">
        <v>72</v>
      </c>
      <c r="Z112" s="103">
        <f t="shared" si="36"/>
        <v>0</v>
      </c>
      <c r="AA112" s="103">
        <f t="shared" si="37"/>
        <v>0</v>
      </c>
      <c r="AB112" s="128" t="str">
        <f t="shared" si="40"/>
        <v/>
      </c>
      <c r="AC112" s="128" t="e">
        <f t="shared" si="41"/>
        <v>#REF!</v>
      </c>
    </row>
    <row r="113" spans="1:29" ht="50.1" customHeight="1">
      <c r="A113" s="171"/>
      <c r="B113" s="171"/>
      <c r="C113" s="174"/>
      <c r="D113" s="174"/>
      <c r="E113" s="131"/>
      <c r="F113" s="177"/>
      <c r="G113" s="180"/>
      <c r="H113" s="163"/>
      <c r="I113" s="165"/>
      <c r="J113" s="168"/>
      <c r="K113" s="62"/>
      <c r="L113" s="63"/>
      <c r="M113" s="63"/>
      <c r="N113" s="65"/>
      <c r="O113" s="127"/>
      <c r="P113" s="100"/>
      <c r="Q113" s="63">
        <f t="shared" si="42"/>
        <v>0</v>
      </c>
      <c r="R113" s="65"/>
      <c r="S113" s="67"/>
      <c r="T113" s="40"/>
      <c r="U113" s="106">
        <f>IF(EXACT(O113,Y113),M113,M113*(1-'Расчет ПРЕДЗАКАЗ'!$D$10))</f>
        <v>0</v>
      </c>
      <c r="V113" s="106">
        <f t="shared" si="38"/>
        <v>0</v>
      </c>
      <c r="W113" s="106" t="e">
        <f>IF(EXACT(O113,Y113),M113,M113*(1-#REF!))</f>
        <v>#REF!</v>
      </c>
      <c r="X113" s="106" t="e">
        <f t="shared" si="39"/>
        <v>#REF!</v>
      </c>
      <c r="Y113" s="107" t="s">
        <v>72</v>
      </c>
      <c r="Z113" s="103">
        <f t="shared" si="36"/>
        <v>0</v>
      </c>
      <c r="AA113" s="103">
        <f t="shared" si="37"/>
        <v>0</v>
      </c>
      <c r="AB113" s="128" t="str">
        <f t="shared" si="40"/>
        <v/>
      </c>
      <c r="AC113" s="128" t="e">
        <f t="shared" si="41"/>
        <v>#REF!</v>
      </c>
    </row>
    <row r="114" spans="1:29" ht="50.1" customHeight="1">
      <c r="A114" s="171"/>
      <c r="B114" s="171"/>
      <c r="C114" s="174"/>
      <c r="D114" s="174"/>
      <c r="E114" s="131"/>
      <c r="F114" s="177"/>
      <c r="G114" s="180"/>
      <c r="H114" s="163"/>
      <c r="I114" s="165"/>
      <c r="J114" s="168"/>
      <c r="K114" s="62"/>
      <c r="L114" s="63"/>
      <c r="M114" s="63"/>
      <c r="N114" s="65"/>
      <c r="O114" s="127"/>
      <c r="P114" s="100"/>
      <c r="Q114" s="63">
        <f t="shared" si="42"/>
        <v>0</v>
      </c>
      <c r="R114" s="65"/>
      <c r="S114" s="67"/>
      <c r="T114" s="40"/>
      <c r="U114" s="106">
        <f>IF(EXACT(O114,Y114),M114,M114*(1-'Расчет ПРЕДЗАКАЗ'!$D$10))</f>
        <v>0</v>
      </c>
      <c r="V114" s="106">
        <f t="shared" si="38"/>
        <v>0</v>
      </c>
      <c r="W114" s="106" t="e">
        <f>IF(EXACT(O114,Y114),M114,M114*(1-#REF!))</f>
        <v>#REF!</v>
      </c>
      <c r="X114" s="106" t="e">
        <f t="shared" si="39"/>
        <v>#REF!</v>
      </c>
      <c r="Y114" s="107" t="s">
        <v>72</v>
      </c>
      <c r="Z114" s="103">
        <f t="shared" si="36"/>
        <v>0</v>
      </c>
      <c r="AA114" s="103">
        <f t="shared" si="37"/>
        <v>0</v>
      </c>
      <c r="AB114" s="128" t="str">
        <f t="shared" si="40"/>
        <v/>
      </c>
      <c r="AC114" s="128" t="e">
        <f t="shared" si="41"/>
        <v>#REF!</v>
      </c>
    </row>
    <row r="115" spans="1:29" ht="50.1" customHeight="1">
      <c r="A115" s="171"/>
      <c r="B115" s="171"/>
      <c r="C115" s="174"/>
      <c r="D115" s="174"/>
      <c r="E115" s="131"/>
      <c r="F115" s="177"/>
      <c r="G115" s="180"/>
      <c r="H115" s="163"/>
      <c r="I115" s="165"/>
      <c r="J115" s="168"/>
      <c r="K115" s="62"/>
      <c r="L115" s="63"/>
      <c r="M115" s="63"/>
      <c r="N115" s="65"/>
      <c r="O115" s="127"/>
      <c r="P115" s="100"/>
      <c r="Q115" s="63">
        <f t="shared" si="42"/>
        <v>0</v>
      </c>
      <c r="R115" s="65"/>
      <c r="S115" s="67"/>
      <c r="T115" s="40"/>
      <c r="U115" s="106">
        <f>IF(EXACT(O115,Y115),M115,M115*(1-'Расчет ПРЕДЗАКАЗ'!$D$10))</f>
        <v>0</v>
      </c>
      <c r="V115" s="106">
        <f t="shared" si="38"/>
        <v>0</v>
      </c>
      <c r="W115" s="106" t="e">
        <f>IF(EXACT(O115,Y115),M115,M115*(1-#REF!))</f>
        <v>#REF!</v>
      </c>
      <c r="X115" s="106" t="e">
        <f t="shared" si="39"/>
        <v>#REF!</v>
      </c>
      <c r="Y115" s="107" t="s">
        <v>72</v>
      </c>
      <c r="Z115" s="103">
        <f t="shared" si="36"/>
        <v>0</v>
      </c>
      <c r="AA115" s="103">
        <f t="shared" si="37"/>
        <v>0</v>
      </c>
      <c r="AB115" s="128" t="str">
        <f t="shared" si="40"/>
        <v/>
      </c>
      <c r="AC115" s="128" t="e">
        <f t="shared" si="41"/>
        <v>#REF!</v>
      </c>
    </row>
    <row r="116" spans="1:29" ht="50.1" customHeight="1">
      <c r="A116" s="171"/>
      <c r="B116" s="171"/>
      <c r="C116" s="174"/>
      <c r="D116" s="174"/>
      <c r="E116" s="131"/>
      <c r="F116" s="177"/>
      <c r="G116" s="180"/>
      <c r="H116" s="163"/>
      <c r="I116" s="165"/>
      <c r="J116" s="168"/>
      <c r="K116" s="62"/>
      <c r="L116" s="63"/>
      <c r="M116" s="63"/>
      <c r="N116" s="65"/>
      <c r="O116" s="127"/>
      <c r="P116" s="100"/>
      <c r="Q116" s="63">
        <f t="shared" si="42"/>
        <v>0</v>
      </c>
      <c r="R116" s="65"/>
      <c r="S116" s="67"/>
      <c r="T116" s="40"/>
      <c r="U116" s="106">
        <f>IF(EXACT(O116,Y116),M116,M116*(1-'Расчет ПРЕДЗАКАЗ'!$D$10))</f>
        <v>0</v>
      </c>
      <c r="V116" s="106">
        <f t="shared" si="38"/>
        <v>0</v>
      </c>
      <c r="W116" s="106" t="e">
        <f>IF(EXACT(O116,Y116),M116,M116*(1-#REF!))</f>
        <v>#REF!</v>
      </c>
      <c r="X116" s="106" t="e">
        <f t="shared" si="39"/>
        <v>#REF!</v>
      </c>
      <c r="Y116" s="107" t="s">
        <v>72</v>
      </c>
      <c r="Z116" s="103">
        <f t="shared" si="36"/>
        <v>0</v>
      </c>
      <c r="AA116" s="103">
        <f t="shared" si="37"/>
        <v>0</v>
      </c>
      <c r="AB116" s="128" t="str">
        <f t="shared" si="40"/>
        <v/>
      </c>
      <c r="AC116" s="128" t="e">
        <f t="shared" si="41"/>
        <v>#REF!</v>
      </c>
    </row>
    <row r="117" spans="1:29" ht="50.1" customHeight="1">
      <c r="A117" s="171"/>
      <c r="B117" s="171"/>
      <c r="C117" s="174"/>
      <c r="D117" s="174"/>
      <c r="E117" s="131"/>
      <c r="F117" s="177"/>
      <c r="G117" s="180"/>
      <c r="H117" s="163"/>
      <c r="I117" s="165"/>
      <c r="J117" s="168"/>
      <c r="K117" s="62"/>
      <c r="L117" s="63"/>
      <c r="M117" s="63"/>
      <c r="N117" s="65"/>
      <c r="O117" s="127"/>
      <c r="P117" s="100"/>
      <c r="Q117" s="63">
        <f t="shared" si="42"/>
        <v>0</v>
      </c>
      <c r="R117" s="65"/>
      <c r="S117" s="67"/>
      <c r="T117" s="40"/>
      <c r="U117" s="106">
        <f>IF(EXACT(O117,Y117),M117,M117*(1-'Расчет ПРЕДЗАКАЗ'!$D$10))</f>
        <v>0</v>
      </c>
      <c r="V117" s="106">
        <f t="shared" si="38"/>
        <v>0</v>
      </c>
      <c r="W117" s="106" t="e">
        <f>IF(EXACT(O117,Y117),M117,M117*(1-#REF!))</f>
        <v>#REF!</v>
      </c>
      <c r="X117" s="106" t="e">
        <f t="shared" si="39"/>
        <v>#REF!</v>
      </c>
      <c r="Y117" s="107" t="s">
        <v>72</v>
      </c>
      <c r="Z117" s="103">
        <f t="shared" si="36"/>
        <v>0</v>
      </c>
      <c r="AA117" s="103">
        <f t="shared" si="37"/>
        <v>0</v>
      </c>
      <c r="AB117" s="128" t="str">
        <f t="shared" si="40"/>
        <v/>
      </c>
      <c r="AC117" s="128" t="e">
        <f t="shared" si="41"/>
        <v>#REF!</v>
      </c>
    </row>
    <row r="118" spans="1:29" ht="50.1" customHeight="1">
      <c r="A118" s="172"/>
      <c r="B118" s="172"/>
      <c r="C118" s="175"/>
      <c r="D118" s="175"/>
      <c r="E118" s="132"/>
      <c r="F118" s="178"/>
      <c r="G118" s="181"/>
      <c r="H118" s="164"/>
      <c r="I118" s="166"/>
      <c r="J118" s="169"/>
      <c r="K118" s="62"/>
      <c r="L118" s="63"/>
      <c r="M118" s="63"/>
      <c r="N118" s="65"/>
      <c r="O118" s="127"/>
      <c r="P118" s="100"/>
      <c r="Q118" s="63">
        <f t="shared" si="42"/>
        <v>0</v>
      </c>
      <c r="R118" s="65"/>
      <c r="S118" s="64"/>
      <c r="T118" s="40"/>
      <c r="U118" s="106">
        <f>IF(EXACT(O118,Y118),M118,M118*(1-'Расчет ПРЕДЗАКАЗ'!$D$10))</f>
        <v>0</v>
      </c>
      <c r="V118" s="106">
        <f t="shared" si="38"/>
        <v>0</v>
      </c>
      <c r="W118" s="106" t="e">
        <f>IF(EXACT(O118,Y118),M118,M118*(1-#REF!))</f>
        <v>#REF!</v>
      </c>
      <c r="X118" s="106" t="e">
        <f t="shared" si="39"/>
        <v>#REF!</v>
      </c>
      <c r="Y118" s="107" t="s">
        <v>72</v>
      </c>
      <c r="Z118" s="103">
        <f t="shared" si="36"/>
        <v>0</v>
      </c>
      <c r="AA118" s="103">
        <f t="shared" si="37"/>
        <v>0</v>
      </c>
      <c r="AB118" s="128" t="str">
        <f t="shared" si="40"/>
        <v/>
      </c>
      <c r="AC118" s="128" t="e">
        <f t="shared" si="41"/>
        <v>#REF!</v>
      </c>
    </row>
    <row r="119" spans="1:29" ht="11.25" customHeight="1" thickBot="1"/>
    <row r="120" spans="1:29" ht="50.1" customHeight="1">
      <c r="A120" s="170">
        <v>134</v>
      </c>
      <c r="B120" s="170" t="s">
        <v>1122</v>
      </c>
      <c r="C120" s="173" t="s">
        <v>1123</v>
      </c>
      <c r="D120" s="173" t="s">
        <v>77</v>
      </c>
      <c r="E120" s="131"/>
      <c r="F120" s="197" t="s">
        <v>879</v>
      </c>
      <c r="G120" s="179" t="s">
        <v>880</v>
      </c>
      <c r="H120" s="162" t="s">
        <v>1117</v>
      </c>
      <c r="I120" s="198" t="s">
        <v>1118</v>
      </c>
      <c r="J120" s="167" t="s">
        <v>19</v>
      </c>
      <c r="K120" s="62" t="s">
        <v>1112</v>
      </c>
      <c r="L120" s="63">
        <v>1770</v>
      </c>
      <c r="M120" s="63">
        <v>985</v>
      </c>
      <c r="N120" s="142" t="s">
        <v>1124</v>
      </c>
      <c r="O120" s="127" t="s">
        <v>72</v>
      </c>
      <c r="P120" s="100"/>
      <c r="Q120" s="63">
        <f>P120*M120</f>
        <v>0</v>
      </c>
      <c r="R120" s="64"/>
      <c r="S120" s="67">
        <v>17</v>
      </c>
      <c r="T120" s="60"/>
      <c r="U120" s="106">
        <f>IF(EXACT(O120,Y120),M120,M120*(1-'Расчет ПРЕДЗАКАЗ'!$D$10))</f>
        <v>985</v>
      </c>
      <c r="V120" s="106">
        <f>P120*U120</f>
        <v>0</v>
      </c>
      <c r="W120" s="106">
        <f>IF(EXACT(O120,Y120),M120,M120*(1-#REF!))</f>
        <v>985</v>
      </c>
      <c r="X120" s="106">
        <f>P120*W120</f>
        <v>0</v>
      </c>
      <c r="Y120" s="107" t="s">
        <v>72</v>
      </c>
      <c r="Z120" s="103">
        <f t="shared" ref="Z120:Z134" si="43">IF(EXACT(O120,Y120),Q120,0)</f>
        <v>0</v>
      </c>
      <c r="AA120" s="103">
        <f t="shared" ref="AA120:AA134" si="44">IF(Z120=0,Q120,0)</f>
        <v>0</v>
      </c>
      <c r="AB120" s="128">
        <f>IF(U120=0,"",L120/U120-1)</f>
        <v>0.79695431472081224</v>
      </c>
      <c r="AC120" s="128">
        <f>IF(W120=0,"",L120/W120-1)</f>
        <v>0.79695431472081224</v>
      </c>
    </row>
    <row r="121" spans="1:29" ht="50.1" customHeight="1">
      <c r="A121" s="171"/>
      <c r="B121" s="171"/>
      <c r="C121" s="174"/>
      <c r="D121" s="174"/>
      <c r="E121" s="131"/>
      <c r="F121" s="177"/>
      <c r="G121" s="180"/>
      <c r="H121" s="163"/>
      <c r="I121" s="165"/>
      <c r="J121" s="168"/>
      <c r="K121" s="62" t="s">
        <v>1125</v>
      </c>
      <c r="L121" s="63">
        <v>1770</v>
      </c>
      <c r="M121" s="63">
        <v>985</v>
      </c>
      <c r="N121" s="142" t="s">
        <v>1126</v>
      </c>
      <c r="O121" s="127" t="s">
        <v>72</v>
      </c>
      <c r="P121" s="100"/>
      <c r="Q121" s="63">
        <f>P121*M121</f>
        <v>0</v>
      </c>
      <c r="R121" s="64"/>
      <c r="S121" s="67">
        <v>15</v>
      </c>
      <c r="T121" s="46"/>
      <c r="U121" s="106">
        <f>IF(EXACT(O121,Y121),M121,M121*(1-'Расчет ПРЕДЗАКАЗ'!$D$10))</f>
        <v>985</v>
      </c>
      <c r="V121" s="106">
        <f t="shared" ref="V121:V134" si="45">P121*U121</f>
        <v>0</v>
      </c>
      <c r="W121" s="106">
        <f>IF(EXACT(O121,Y121),M121,M121*(1-#REF!))</f>
        <v>985</v>
      </c>
      <c r="X121" s="106">
        <f t="shared" ref="X121:X134" si="46">P121*W121</f>
        <v>0</v>
      </c>
      <c r="Y121" s="107" t="s">
        <v>72</v>
      </c>
      <c r="Z121" s="103">
        <f t="shared" si="43"/>
        <v>0</v>
      </c>
      <c r="AA121" s="103">
        <f t="shared" si="44"/>
        <v>0</v>
      </c>
      <c r="AB121" s="128">
        <f t="shared" ref="AB121:AB134" si="47">IF(U121=0,"",L121/U121-1)</f>
        <v>0.79695431472081224</v>
      </c>
      <c r="AC121" s="128">
        <f t="shared" ref="AC121:AC134" si="48">IF(W121=0,"",L121/W121-1)</f>
        <v>0.79695431472081224</v>
      </c>
    </row>
    <row r="122" spans="1:29" ht="50.1" customHeight="1">
      <c r="A122" s="171"/>
      <c r="B122" s="171"/>
      <c r="C122" s="174"/>
      <c r="D122" s="174"/>
      <c r="E122" s="131"/>
      <c r="F122" s="177"/>
      <c r="G122" s="180"/>
      <c r="H122" s="163"/>
      <c r="I122" s="165"/>
      <c r="J122" s="168"/>
      <c r="K122" s="62" t="s">
        <v>1127</v>
      </c>
      <c r="L122" s="63">
        <v>1770</v>
      </c>
      <c r="M122" s="63">
        <v>985</v>
      </c>
      <c r="N122" s="142" t="s">
        <v>1128</v>
      </c>
      <c r="O122" s="127" t="s">
        <v>72</v>
      </c>
      <c r="P122" s="100"/>
      <c r="Q122" s="63">
        <f t="shared" ref="Q122:Q134" si="49">P122*M122</f>
        <v>0</v>
      </c>
      <c r="R122" s="64"/>
      <c r="S122" s="67">
        <v>10</v>
      </c>
      <c r="T122" s="46"/>
      <c r="U122" s="106">
        <f>IF(EXACT(O122,Y122),M122,M122*(1-'Расчет ПРЕДЗАКАЗ'!$D$10))</f>
        <v>985</v>
      </c>
      <c r="V122" s="106">
        <f t="shared" si="45"/>
        <v>0</v>
      </c>
      <c r="W122" s="106">
        <f>IF(EXACT(O122,Y122),M122,M122*(1-#REF!))</f>
        <v>985</v>
      </c>
      <c r="X122" s="106">
        <f t="shared" si="46"/>
        <v>0</v>
      </c>
      <c r="Y122" s="107" t="s">
        <v>72</v>
      </c>
      <c r="Z122" s="103">
        <f t="shared" si="43"/>
        <v>0</v>
      </c>
      <c r="AA122" s="103">
        <f t="shared" si="44"/>
        <v>0</v>
      </c>
      <c r="AB122" s="128">
        <f t="shared" si="47"/>
        <v>0.79695431472081224</v>
      </c>
      <c r="AC122" s="128">
        <f t="shared" si="48"/>
        <v>0.79695431472081224</v>
      </c>
    </row>
    <row r="123" spans="1:29" ht="50.1" customHeight="1">
      <c r="A123" s="171"/>
      <c r="B123" s="171"/>
      <c r="C123" s="174"/>
      <c r="D123" s="174"/>
      <c r="E123" s="131"/>
      <c r="F123" s="177"/>
      <c r="G123" s="180"/>
      <c r="H123" s="163"/>
      <c r="I123" s="165"/>
      <c r="J123" s="168"/>
      <c r="K123" s="62"/>
      <c r="L123" s="63"/>
      <c r="M123" s="63"/>
      <c r="N123" s="142"/>
      <c r="O123" s="127"/>
      <c r="P123" s="100"/>
      <c r="Q123" s="63">
        <f t="shared" si="49"/>
        <v>0</v>
      </c>
      <c r="R123" s="64"/>
      <c r="S123" s="67"/>
      <c r="T123" s="46"/>
      <c r="U123" s="106">
        <f>IF(EXACT(O123,Y123),M123,M123*(1-'Расчет ПРЕДЗАКАЗ'!$D$10))</f>
        <v>0</v>
      </c>
      <c r="V123" s="106">
        <f t="shared" si="45"/>
        <v>0</v>
      </c>
      <c r="W123" s="106" t="e">
        <f>IF(EXACT(O123,Y123),M123,M123*(1-#REF!))</f>
        <v>#REF!</v>
      </c>
      <c r="X123" s="106" t="e">
        <f t="shared" si="46"/>
        <v>#REF!</v>
      </c>
      <c r="Y123" s="107" t="s">
        <v>72</v>
      </c>
      <c r="Z123" s="103">
        <f t="shared" si="43"/>
        <v>0</v>
      </c>
      <c r="AA123" s="103">
        <f t="shared" si="44"/>
        <v>0</v>
      </c>
      <c r="AB123" s="128" t="str">
        <f t="shared" si="47"/>
        <v/>
      </c>
      <c r="AC123" s="128" t="e">
        <f t="shared" si="48"/>
        <v>#REF!</v>
      </c>
    </row>
    <row r="124" spans="1:29" ht="50.1" customHeight="1">
      <c r="A124" s="171"/>
      <c r="B124" s="171"/>
      <c r="C124" s="174"/>
      <c r="D124" s="174"/>
      <c r="E124" s="131"/>
      <c r="F124" s="177"/>
      <c r="G124" s="180"/>
      <c r="H124" s="163"/>
      <c r="I124" s="165"/>
      <c r="J124" s="168"/>
      <c r="K124" s="62"/>
      <c r="L124" s="63"/>
      <c r="M124" s="63"/>
      <c r="N124" s="63"/>
      <c r="O124" s="127"/>
      <c r="P124" s="100"/>
      <c r="Q124" s="63">
        <f t="shared" si="49"/>
        <v>0</v>
      </c>
      <c r="R124" s="64"/>
      <c r="S124" s="67"/>
      <c r="T124" s="46"/>
      <c r="U124" s="106">
        <f>IF(EXACT(O124,Y124),M124,M124*(1-'Расчет ПРЕДЗАКАЗ'!$D$10))</f>
        <v>0</v>
      </c>
      <c r="V124" s="106">
        <f t="shared" si="45"/>
        <v>0</v>
      </c>
      <c r="W124" s="106" t="e">
        <f>IF(EXACT(O124,Y124),M124,M124*(1-#REF!))</f>
        <v>#REF!</v>
      </c>
      <c r="X124" s="106" t="e">
        <f t="shared" si="46"/>
        <v>#REF!</v>
      </c>
      <c r="Y124" s="107" t="s">
        <v>72</v>
      </c>
      <c r="Z124" s="103">
        <f t="shared" si="43"/>
        <v>0</v>
      </c>
      <c r="AA124" s="103">
        <f t="shared" si="44"/>
        <v>0</v>
      </c>
      <c r="AB124" s="128" t="str">
        <f t="shared" si="47"/>
        <v/>
      </c>
      <c r="AC124" s="128" t="e">
        <f t="shared" si="48"/>
        <v>#REF!</v>
      </c>
    </row>
    <row r="125" spans="1:29" ht="50.1" customHeight="1">
      <c r="A125" s="171"/>
      <c r="B125" s="171"/>
      <c r="C125" s="174"/>
      <c r="D125" s="174"/>
      <c r="E125" s="131"/>
      <c r="F125" s="177"/>
      <c r="G125" s="180"/>
      <c r="H125" s="163"/>
      <c r="I125" s="165"/>
      <c r="J125" s="168"/>
      <c r="K125" s="62"/>
      <c r="L125" s="63"/>
      <c r="M125" s="63"/>
      <c r="N125" s="63"/>
      <c r="O125" s="127"/>
      <c r="P125" s="100"/>
      <c r="Q125" s="63">
        <f t="shared" si="49"/>
        <v>0</v>
      </c>
      <c r="R125" s="64"/>
      <c r="S125" s="67"/>
      <c r="T125" s="46"/>
      <c r="U125" s="106">
        <f>IF(EXACT(O125,Y125),M125,M125*(1-'Расчет ПРЕДЗАКАЗ'!$D$10))</f>
        <v>0</v>
      </c>
      <c r="V125" s="106">
        <f t="shared" si="45"/>
        <v>0</v>
      </c>
      <c r="W125" s="106" t="e">
        <f>IF(EXACT(O125,Y125),M125,M125*(1-#REF!))</f>
        <v>#REF!</v>
      </c>
      <c r="X125" s="106" t="e">
        <f t="shared" si="46"/>
        <v>#REF!</v>
      </c>
      <c r="Y125" s="107" t="s">
        <v>72</v>
      </c>
      <c r="Z125" s="103">
        <f t="shared" si="43"/>
        <v>0</v>
      </c>
      <c r="AA125" s="103">
        <f t="shared" si="44"/>
        <v>0</v>
      </c>
      <c r="AB125" s="128" t="str">
        <f t="shared" si="47"/>
        <v/>
      </c>
      <c r="AC125" s="128" t="e">
        <f t="shared" si="48"/>
        <v>#REF!</v>
      </c>
    </row>
    <row r="126" spans="1:29" ht="50.1" customHeight="1">
      <c r="A126" s="171"/>
      <c r="B126" s="171"/>
      <c r="C126" s="174"/>
      <c r="D126" s="174"/>
      <c r="E126" s="131"/>
      <c r="F126" s="177"/>
      <c r="G126" s="180"/>
      <c r="H126" s="163"/>
      <c r="I126" s="165"/>
      <c r="J126" s="168"/>
      <c r="K126" s="62"/>
      <c r="L126" s="63"/>
      <c r="M126" s="63"/>
      <c r="N126" s="63"/>
      <c r="O126" s="127"/>
      <c r="P126" s="100"/>
      <c r="Q126" s="63">
        <f t="shared" si="49"/>
        <v>0</v>
      </c>
      <c r="R126" s="64"/>
      <c r="S126" s="67"/>
      <c r="T126" s="46"/>
      <c r="U126" s="106">
        <f>IF(EXACT(O126,Y126),M126,M126*(1-'Расчет ПРЕДЗАКАЗ'!$D$10))</f>
        <v>0</v>
      </c>
      <c r="V126" s="106">
        <f t="shared" si="45"/>
        <v>0</v>
      </c>
      <c r="W126" s="106" t="e">
        <f>IF(EXACT(O126,Y126),M126,M126*(1-#REF!))</f>
        <v>#REF!</v>
      </c>
      <c r="X126" s="106" t="e">
        <f t="shared" si="46"/>
        <v>#REF!</v>
      </c>
      <c r="Y126" s="107" t="s">
        <v>72</v>
      </c>
      <c r="Z126" s="103">
        <f t="shared" si="43"/>
        <v>0</v>
      </c>
      <c r="AA126" s="103">
        <f t="shared" si="44"/>
        <v>0</v>
      </c>
      <c r="AB126" s="128" t="str">
        <f t="shared" si="47"/>
        <v/>
      </c>
      <c r="AC126" s="128" t="e">
        <f t="shared" si="48"/>
        <v>#REF!</v>
      </c>
    </row>
    <row r="127" spans="1:29" ht="50.1" customHeight="1">
      <c r="A127" s="171"/>
      <c r="B127" s="171"/>
      <c r="C127" s="174"/>
      <c r="D127" s="174"/>
      <c r="E127" s="131"/>
      <c r="F127" s="177"/>
      <c r="G127" s="180"/>
      <c r="H127" s="163"/>
      <c r="I127" s="165"/>
      <c r="J127" s="168"/>
      <c r="K127" s="62"/>
      <c r="L127" s="63"/>
      <c r="M127" s="63"/>
      <c r="N127" s="63"/>
      <c r="O127" s="127"/>
      <c r="P127" s="100"/>
      <c r="Q127" s="63">
        <f t="shared" si="49"/>
        <v>0</v>
      </c>
      <c r="R127" s="64"/>
      <c r="S127" s="67"/>
      <c r="T127" s="46"/>
      <c r="U127" s="106">
        <f>IF(EXACT(O127,Y127),M127,M127*(1-'Расчет ПРЕДЗАКАЗ'!$D$10))</f>
        <v>0</v>
      </c>
      <c r="V127" s="106">
        <f t="shared" si="45"/>
        <v>0</v>
      </c>
      <c r="W127" s="106" t="e">
        <f>IF(EXACT(O127,Y127),M127,M127*(1-#REF!))</f>
        <v>#REF!</v>
      </c>
      <c r="X127" s="106" t="e">
        <f t="shared" si="46"/>
        <v>#REF!</v>
      </c>
      <c r="Y127" s="107" t="s">
        <v>72</v>
      </c>
      <c r="Z127" s="103">
        <f t="shared" si="43"/>
        <v>0</v>
      </c>
      <c r="AA127" s="103">
        <f t="shared" si="44"/>
        <v>0</v>
      </c>
      <c r="AB127" s="128" t="str">
        <f t="shared" si="47"/>
        <v/>
      </c>
      <c r="AC127" s="128" t="e">
        <f t="shared" si="48"/>
        <v>#REF!</v>
      </c>
    </row>
    <row r="128" spans="1:29" ht="50.1" customHeight="1">
      <c r="A128" s="171"/>
      <c r="B128" s="171"/>
      <c r="C128" s="174"/>
      <c r="D128" s="174"/>
      <c r="E128" s="131"/>
      <c r="F128" s="177"/>
      <c r="G128" s="180"/>
      <c r="H128" s="163"/>
      <c r="I128" s="165"/>
      <c r="J128" s="168"/>
      <c r="K128" s="62"/>
      <c r="L128" s="63"/>
      <c r="M128" s="63"/>
      <c r="N128" s="63"/>
      <c r="O128" s="127"/>
      <c r="P128" s="100"/>
      <c r="Q128" s="63">
        <f t="shared" si="49"/>
        <v>0</v>
      </c>
      <c r="R128" s="64"/>
      <c r="S128" s="67"/>
      <c r="T128" s="46"/>
      <c r="U128" s="106">
        <f>IF(EXACT(O128,Y128),M128,M128*(1-'Расчет ПРЕДЗАКАЗ'!$D$10))</f>
        <v>0</v>
      </c>
      <c r="V128" s="106">
        <f t="shared" si="45"/>
        <v>0</v>
      </c>
      <c r="W128" s="106" t="e">
        <f>IF(EXACT(O128,Y128),M128,M128*(1-#REF!))</f>
        <v>#REF!</v>
      </c>
      <c r="X128" s="106" t="e">
        <f t="shared" si="46"/>
        <v>#REF!</v>
      </c>
      <c r="Y128" s="107" t="s">
        <v>72</v>
      </c>
      <c r="Z128" s="103">
        <f t="shared" si="43"/>
        <v>0</v>
      </c>
      <c r="AA128" s="103">
        <f t="shared" si="44"/>
        <v>0</v>
      </c>
      <c r="AB128" s="128" t="str">
        <f t="shared" si="47"/>
        <v/>
      </c>
      <c r="AC128" s="128" t="e">
        <f t="shared" si="48"/>
        <v>#REF!</v>
      </c>
    </row>
    <row r="129" spans="1:29" ht="50.1" customHeight="1">
      <c r="A129" s="171"/>
      <c r="B129" s="171"/>
      <c r="C129" s="174"/>
      <c r="D129" s="174"/>
      <c r="E129" s="131"/>
      <c r="F129" s="177"/>
      <c r="G129" s="180"/>
      <c r="H129" s="163"/>
      <c r="I129" s="165"/>
      <c r="J129" s="168"/>
      <c r="K129" s="62"/>
      <c r="L129" s="63"/>
      <c r="M129" s="63"/>
      <c r="N129" s="65"/>
      <c r="O129" s="127"/>
      <c r="P129" s="100"/>
      <c r="Q129" s="63">
        <f t="shared" si="49"/>
        <v>0</v>
      </c>
      <c r="R129" s="65"/>
      <c r="S129" s="67"/>
      <c r="T129" s="40"/>
      <c r="U129" s="106">
        <f>IF(EXACT(O129,Y129),M129,M129*(1-'Расчет ПРЕДЗАКАЗ'!$D$10))</f>
        <v>0</v>
      </c>
      <c r="V129" s="106">
        <f t="shared" si="45"/>
        <v>0</v>
      </c>
      <c r="W129" s="106" t="e">
        <f>IF(EXACT(O129,Y129),M129,M129*(1-#REF!))</f>
        <v>#REF!</v>
      </c>
      <c r="X129" s="106" t="e">
        <f t="shared" si="46"/>
        <v>#REF!</v>
      </c>
      <c r="Y129" s="107" t="s">
        <v>72</v>
      </c>
      <c r="Z129" s="103">
        <f t="shared" si="43"/>
        <v>0</v>
      </c>
      <c r="AA129" s="103">
        <f t="shared" si="44"/>
        <v>0</v>
      </c>
      <c r="AB129" s="128" t="str">
        <f t="shared" si="47"/>
        <v/>
      </c>
      <c r="AC129" s="128" t="e">
        <f t="shared" si="48"/>
        <v>#REF!</v>
      </c>
    </row>
    <row r="130" spans="1:29" ht="50.1" customHeight="1">
      <c r="A130" s="171"/>
      <c r="B130" s="171"/>
      <c r="C130" s="174"/>
      <c r="D130" s="174"/>
      <c r="E130" s="131"/>
      <c r="F130" s="177"/>
      <c r="G130" s="180"/>
      <c r="H130" s="163"/>
      <c r="I130" s="165"/>
      <c r="J130" s="168"/>
      <c r="K130" s="62"/>
      <c r="L130" s="63"/>
      <c r="M130" s="63"/>
      <c r="N130" s="65"/>
      <c r="O130" s="127"/>
      <c r="P130" s="100"/>
      <c r="Q130" s="63">
        <f t="shared" si="49"/>
        <v>0</v>
      </c>
      <c r="R130" s="65"/>
      <c r="S130" s="67"/>
      <c r="T130" s="40"/>
      <c r="U130" s="106">
        <f>IF(EXACT(O130,Y130),M130,M130*(1-'Расчет ПРЕДЗАКАЗ'!$D$10))</f>
        <v>0</v>
      </c>
      <c r="V130" s="106">
        <f t="shared" si="45"/>
        <v>0</v>
      </c>
      <c r="W130" s="106" t="e">
        <f>IF(EXACT(O130,Y130),M130,M130*(1-#REF!))</f>
        <v>#REF!</v>
      </c>
      <c r="X130" s="106" t="e">
        <f t="shared" si="46"/>
        <v>#REF!</v>
      </c>
      <c r="Y130" s="107" t="s">
        <v>72</v>
      </c>
      <c r="Z130" s="103">
        <f t="shared" si="43"/>
        <v>0</v>
      </c>
      <c r="AA130" s="103">
        <f t="shared" si="44"/>
        <v>0</v>
      </c>
      <c r="AB130" s="128" t="str">
        <f t="shared" si="47"/>
        <v/>
      </c>
      <c r="AC130" s="128" t="e">
        <f t="shared" si="48"/>
        <v>#REF!</v>
      </c>
    </row>
    <row r="131" spans="1:29" ht="50.1" customHeight="1">
      <c r="A131" s="171"/>
      <c r="B131" s="171"/>
      <c r="C131" s="174"/>
      <c r="D131" s="174"/>
      <c r="E131" s="131"/>
      <c r="F131" s="177"/>
      <c r="G131" s="180"/>
      <c r="H131" s="163"/>
      <c r="I131" s="165"/>
      <c r="J131" s="168"/>
      <c r="K131" s="62"/>
      <c r="L131" s="63"/>
      <c r="M131" s="63"/>
      <c r="N131" s="65"/>
      <c r="O131" s="127"/>
      <c r="P131" s="100"/>
      <c r="Q131" s="63">
        <f t="shared" si="49"/>
        <v>0</v>
      </c>
      <c r="R131" s="65"/>
      <c r="S131" s="67"/>
      <c r="T131" s="40"/>
      <c r="U131" s="106">
        <f>IF(EXACT(O131,Y131),M131,M131*(1-'Расчет ПРЕДЗАКАЗ'!$D$10))</f>
        <v>0</v>
      </c>
      <c r="V131" s="106">
        <f t="shared" si="45"/>
        <v>0</v>
      </c>
      <c r="W131" s="106" t="e">
        <f>IF(EXACT(O131,Y131),M131,M131*(1-#REF!))</f>
        <v>#REF!</v>
      </c>
      <c r="X131" s="106" t="e">
        <f t="shared" si="46"/>
        <v>#REF!</v>
      </c>
      <c r="Y131" s="107" t="s">
        <v>72</v>
      </c>
      <c r="Z131" s="103">
        <f t="shared" si="43"/>
        <v>0</v>
      </c>
      <c r="AA131" s="103">
        <f t="shared" si="44"/>
        <v>0</v>
      </c>
      <c r="AB131" s="128" t="str">
        <f t="shared" si="47"/>
        <v/>
      </c>
      <c r="AC131" s="128" t="e">
        <f t="shared" si="48"/>
        <v>#REF!</v>
      </c>
    </row>
    <row r="132" spans="1:29" ht="50.1" customHeight="1">
      <c r="A132" s="171"/>
      <c r="B132" s="171"/>
      <c r="C132" s="174"/>
      <c r="D132" s="174"/>
      <c r="E132" s="131"/>
      <c r="F132" s="177"/>
      <c r="G132" s="180"/>
      <c r="H132" s="163"/>
      <c r="I132" s="165"/>
      <c r="J132" s="168"/>
      <c r="K132" s="62"/>
      <c r="L132" s="63"/>
      <c r="M132" s="63"/>
      <c r="N132" s="65"/>
      <c r="O132" s="127"/>
      <c r="P132" s="100"/>
      <c r="Q132" s="63">
        <f t="shared" si="49"/>
        <v>0</v>
      </c>
      <c r="R132" s="65"/>
      <c r="S132" s="67"/>
      <c r="T132" s="40"/>
      <c r="U132" s="106">
        <f>IF(EXACT(O132,Y132),M132,M132*(1-'Расчет ПРЕДЗАКАЗ'!$D$10))</f>
        <v>0</v>
      </c>
      <c r="V132" s="106">
        <f t="shared" si="45"/>
        <v>0</v>
      </c>
      <c r="W132" s="106" t="e">
        <f>IF(EXACT(O132,Y132),M132,M132*(1-#REF!))</f>
        <v>#REF!</v>
      </c>
      <c r="X132" s="106" t="e">
        <f t="shared" si="46"/>
        <v>#REF!</v>
      </c>
      <c r="Y132" s="107" t="s">
        <v>72</v>
      </c>
      <c r="Z132" s="103">
        <f t="shared" si="43"/>
        <v>0</v>
      </c>
      <c r="AA132" s="103">
        <f t="shared" si="44"/>
        <v>0</v>
      </c>
      <c r="AB132" s="128" t="str">
        <f t="shared" si="47"/>
        <v/>
      </c>
      <c r="AC132" s="128" t="e">
        <f t="shared" si="48"/>
        <v>#REF!</v>
      </c>
    </row>
    <row r="133" spans="1:29" ht="50.1" customHeight="1">
      <c r="A133" s="171"/>
      <c r="B133" s="171"/>
      <c r="C133" s="174"/>
      <c r="D133" s="174"/>
      <c r="E133" s="131"/>
      <c r="F133" s="177"/>
      <c r="G133" s="180"/>
      <c r="H133" s="163"/>
      <c r="I133" s="165"/>
      <c r="J133" s="168"/>
      <c r="K133" s="62"/>
      <c r="L133" s="63"/>
      <c r="M133" s="63"/>
      <c r="N133" s="65"/>
      <c r="O133" s="127"/>
      <c r="P133" s="100"/>
      <c r="Q133" s="63">
        <f t="shared" si="49"/>
        <v>0</v>
      </c>
      <c r="R133" s="65"/>
      <c r="S133" s="67"/>
      <c r="T133" s="40"/>
      <c r="U133" s="106">
        <f>IF(EXACT(O133,Y133),M133,M133*(1-'Расчет ПРЕДЗАКАЗ'!$D$10))</f>
        <v>0</v>
      </c>
      <c r="V133" s="106">
        <f t="shared" si="45"/>
        <v>0</v>
      </c>
      <c r="W133" s="106" t="e">
        <f>IF(EXACT(O133,Y133),M133,M133*(1-#REF!))</f>
        <v>#REF!</v>
      </c>
      <c r="X133" s="106" t="e">
        <f t="shared" si="46"/>
        <v>#REF!</v>
      </c>
      <c r="Y133" s="107" t="s">
        <v>72</v>
      </c>
      <c r="Z133" s="103">
        <f t="shared" si="43"/>
        <v>0</v>
      </c>
      <c r="AA133" s="103">
        <f t="shared" si="44"/>
        <v>0</v>
      </c>
      <c r="AB133" s="128" t="str">
        <f t="shared" si="47"/>
        <v/>
      </c>
      <c r="AC133" s="128" t="e">
        <f t="shared" si="48"/>
        <v>#REF!</v>
      </c>
    </row>
    <row r="134" spans="1:29" ht="50.1" customHeight="1">
      <c r="A134" s="172"/>
      <c r="B134" s="172"/>
      <c r="C134" s="175"/>
      <c r="D134" s="175"/>
      <c r="E134" s="132"/>
      <c r="F134" s="178"/>
      <c r="G134" s="181"/>
      <c r="H134" s="164"/>
      <c r="I134" s="166"/>
      <c r="J134" s="169"/>
      <c r="K134" s="62"/>
      <c r="L134" s="63"/>
      <c r="M134" s="63"/>
      <c r="N134" s="65"/>
      <c r="O134" s="127"/>
      <c r="P134" s="100"/>
      <c r="Q134" s="63">
        <f t="shared" si="49"/>
        <v>0</v>
      </c>
      <c r="R134" s="65"/>
      <c r="S134" s="64"/>
      <c r="T134" s="40"/>
      <c r="U134" s="106">
        <f>IF(EXACT(O134,Y134),M134,M134*(1-'Расчет ПРЕДЗАКАЗ'!$D$10))</f>
        <v>0</v>
      </c>
      <c r="V134" s="106">
        <f t="shared" si="45"/>
        <v>0</v>
      </c>
      <c r="W134" s="106" t="e">
        <f>IF(EXACT(O134,Y134),M134,M134*(1-#REF!))</f>
        <v>#REF!</v>
      </c>
      <c r="X134" s="106" t="e">
        <f t="shared" si="46"/>
        <v>#REF!</v>
      </c>
      <c r="Y134" s="107" t="s">
        <v>72</v>
      </c>
      <c r="Z134" s="103">
        <f t="shared" si="43"/>
        <v>0</v>
      </c>
      <c r="AA134" s="103">
        <f t="shared" si="44"/>
        <v>0</v>
      </c>
      <c r="AB134" s="128" t="str">
        <f t="shared" si="47"/>
        <v/>
      </c>
      <c r="AC134" s="128" t="e">
        <f t="shared" si="48"/>
        <v>#REF!</v>
      </c>
    </row>
    <row r="135" spans="1:29" ht="11.25" customHeight="1" thickBot="1"/>
    <row r="136" spans="1:29" ht="50.1" customHeight="1">
      <c r="A136" s="170">
        <v>135</v>
      </c>
      <c r="B136" s="170" t="s">
        <v>1129</v>
      </c>
      <c r="C136" s="173" t="s">
        <v>1130</v>
      </c>
      <c r="D136" s="173" t="s">
        <v>77</v>
      </c>
      <c r="E136" s="131"/>
      <c r="F136" s="197" t="s">
        <v>879</v>
      </c>
      <c r="G136" s="179" t="s">
        <v>575</v>
      </c>
      <c r="H136" s="162" t="s">
        <v>1131</v>
      </c>
      <c r="I136" s="198" t="s">
        <v>1132</v>
      </c>
      <c r="J136" s="167" t="s">
        <v>19</v>
      </c>
      <c r="K136" s="62" t="s">
        <v>1112</v>
      </c>
      <c r="L136" s="63">
        <v>1680</v>
      </c>
      <c r="M136" s="63">
        <v>936</v>
      </c>
      <c r="N136" s="142" t="s">
        <v>1133</v>
      </c>
      <c r="O136" s="127" t="s">
        <v>72</v>
      </c>
      <c r="P136" s="100"/>
      <c r="Q136" s="63">
        <f>P136*M136</f>
        <v>0</v>
      </c>
      <c r="R136" s="64"/>
      <c r="S136" s="67">
        <v>16</v>
      </c>
      <c r="T136" s="60"/>
      <c r="U136" s="106">
        <f>IF(EXACT(O136,Y136),M136,M136*(1-'Расчет ПРЕДЗАКАЗ'!$D$10))</f>
        <v>936</v>
      </c>
      <c r="V136" s="106">
        <f>P136*U136</f>
        <v>0</v>
      </c>
      <c r="W136" s="106">
        <f>IF(EXACT(O136,Y136),M136,M136*(1-#REF!))</f>
        <v>936</v>
      </c>
      <c r="X136" s="106">
        <f>P136*W136</f>
        <v>0</v>
      </c>
      <c r="Y136" s="107" t="s">
        <v>72</v>
      </c>
      <c r="Z136" s="103">
        <f t="shared" ref="Z136:Z150" si="50">IF(EXACT(O136,Y136),Q136,0)</f>
        <v>0</v>
      </c>
      <c r="AA136" s="103">
        <f t="shared" ref="AA136:AA150" si="51">IF(Z136=0,Q136,0)</f>
        <v>0</v>
      </c>
      <c r="AB136" s="128">
        <f>IF(U136=0,"",L136/U136-1)</f>
        <v>0.79487179487179493</v>
      </c>
      <c r="AC136" s="128">
        <f>IF(W136=0,"",L136/W136-1)</f>
        <v>0.79487179487179493</v>
      </c>
    </row>
    <row r="137" spans="1:29" ht="50.1" customHeight="1">
      <c r="A137" s="171"/>
      <c r="B137" s="171"/>
      <c r="C137" s="174"/>
      <c r="D137" s="174"/>
      <c r="E137" s="131"/>
      <c r="F137" s="177"/>
      <c r="G137" s="180"/>
      <c r="H137" s="163"/>
      <c r="I137" s="165"/>
      <c r="J137" s="168"/>
      <c r="K137" s="62" t="s">
        <v>1125</v>
      </c>
      <c r="L137" s="63">
        <v>1680</v>
      </c>
      <c r="M137" s="63">
        <v>936</v>
      </c>
      <c r="N137" s="142" t="s">
        <v>1134</v>
      </c>
      <c r="O137" s="127" t="s">
        <v>72</v>
      </c>
      <c r="P137" s="100"/>
      <c r="Q137" s="63">
        <f>P137*M137</f>
        <v>0</v>
      </c>
      <c r="R137" s="64"/>
      <c r="S137" s="67">
        <v>8</v>
      </c>
      <c r="T137" s="46"/>
      <c r="U137" s="106">
        <f>IF(EXACT(O137,Y137),M137,M137*(1-'Расчет ПРЕДЗАКАЗ'!$D$10))</f>
        <v>936</v>
      </c>
      <c r="V137" s="106">
        <f t="shared" ref="V137:V150" si="52">P137*U137</f>
        <v>0</v>
      </c>
      <c r="W137" s="106">
        <f>IF(EXACT(O137,Y137),M137,M137*(1-#REF!))</f>
        <v>936</v>
      </c>
      <c r="X137" s="106">
        <f t="shared" ref="X137:X150" si="53">P137*W137</f>
        <v>0</v>
      </c>
      <c r="Y137" s="107" t="s">
        <v>72</v>
      </c>
      <c r="Z137" s="103">
        <f t="shared" si="50"/>
        <v>0</v>
      </c>
      <c r="AA137" s="103">
        <f t="shared" si="51"/>
        <v>0</v>
      </c>
      <c r="AB137" s="128">
        <f t="shared" ref="AB137:AB150" si="54">IF(U137=0,"",L137/U137-1)</f>
        <v>0.79487179487179493</v>
      </c>
      <c r="AC137" s="128">
        <f t="shared" ref="AC137:AC150" si="55">IF(W137=0,"",L137/W137-1)</f>
        <v>0.79487179487179493</v>
      </c>
    </row>
    <row r="138" spans="1:29" ht="50.1" customHeight="1">
      <c r="A138" s="171"/>
      <c r="B138" s="171"/>
      <c r="C138" s="174"/>
      <c r="D138" s="174"/>
      <c r="E138" s="131"/>
      <c r="F138" s="177"/>
      <c r="G138" s="180"/>
      <c r="H138" s="163"/>
      <c r="I138" s="165"/>
      <c r="J138" s="168"/>
      <c r="K138" s="62" t="s">
        <v>1135</v>
      </c>
      <c r="L138" s="63">
        <v>1680</v>
      </c>
      <c r="M138" s="63">
        <v>936</v>
      </c>
      <c r="N138" s="142" t="s">
        <v>1136</v>
      </c>
      <c r="O138" s="127" t="s">
        <v>72</v>
      </c>
      <c r="P138" s="100"/>
      <c r="Q138" s="63">
        <f t="shared" ref="Q138:Q150" si="56">P138*M138</f>
        <v>0</v>
      </c>
      <c r="R138" s="64"/>
      <c r="S138" s="67">
        <v>3</v>
      </c>
      <c r="T138" s="46"/>
      <c r="U138" s="106">
        <f>IF(EXACT(O138,Y138),M138,M138*(1-'Расчет ПРЕДЗАКАЗ'!$D$10))</f>
        <v>936</v>
      </c>
      <c r="V138" s="106">
        <f t="shared" si="52"/>
        <v>0</v>
      </c>
      <c r="W138" s="106">
        <f>IF(EXACT(O138,Y138),M138,M138*(1-#REF!))</f>
        <v>936</v>
      </c>
      <c r="X138" s="106">
        <f t="shared" si="53"/>
        <v>0</v>
      </c>
      <c r="Y138" s="107" t="s">
        <v>72</v>
      </c>
      <c r="Z138" s="103">
        <f t="shared" si="50"/>
        <v>0</v>
      </c>
      <c r="AA138" s="103">
        <f t="shared" si="51"/>
        <v>0</v>
      </c>
      <c r="AB138" s="128">
        <f t="shared" si="54"/>
        <v>0.79487179487179493</v>
      </c>
      <c r="AC138" s="128">
        <f t="shared" si="55"/>
        <v>0.79487179487179493</v>
      </c>
    </row>
    <row r="139" spans="1:29" ht="50.1" customHeight="1">
      <c r="A139" s="171"/>
      <c r="B139" s="171"/>
      <c r="C139" s="174"/>
      <c r="D139" s="174"/>
      <c r="E139" s="131"/>
      <c r="F139" s="177"/>
      <c r="G139" s="180"/>
      <c r="H139" s="163"/>
      <c r="I139" s="165"/>
      <c r="J139" s="168"/>
      <c r="K139" s="62"/>
      <c r="L139" s="63"/>
      <c r="M139" s="63"/>
      <c r="N139" s="142"/>
      <c r="O139" s="127"/>
      <c r="P139" s="100"/>
      <c r="Q139" s="63">
        <f t="shared" si="56"/>
        <v>0</v>
      </c>
      <c r="R139" s="64"/>
      <c r="S139" s="67"/>
      <c r="T139" s="46"/>
      <c r="U139" s="106">
        <f>IF(EXACT(O139,Y139),M139,M139*(1-'Расчет ПРЕДЗАКАЗ'!$D$10))</f>
        <v>0</v>
      </c>
      <c r="V139" s="106">
        <f t="shared" si="52"/>
        <v>0</v>
      </c>
      <c r="W139" s="106" t="e">
        <f>IF(EXACT(O139,Y139),M139,M139*(1-#REF!))</f>
        <v>#REF!</v>
      </c>
      <c r="X139" s="106" t="e">
        <f t="shared" si="53"/>
        <v>#REF!</v>
      </c>
      <c r="Y139" s="107" t="s">
        <v>72</v>
      </c>
      <c r="Z139" s="103">
        <f t="shared" si="50"/>
        <v>0</v>
      </c>
      <c r="AA139" s="103">
        <f t="shared" si="51"/>
        <v>0</v>
      </c>
      <c r="AB139" s="128" t="str">
        <f t="shared" si="54"/>
        <v/>
      </c>
      <c r="AC139" s="128" t="e">
        <f t="shared" si="55"/>
        <v>#REF!</v>
      </c>
    </row>
    <row r="140" spans="1:29" ht="50.1" customHeight="1">
      <c r="A140" s="171"/>
      <c r="B140" s="171"/>
      <c r="C140" s="174"/>
      <c r="D140" s="174"/>
      <c r="E140" s="131"/>
      <c r="F140" s="177"/>
      <c r="G140" s="180"/>
      <c r="H140" s="163"/>
      <c r="I140" s="165"/>
      <c r="J140" s="168"/>
      <c r="K140" s="62"/>
      <c r="L140" s="63"/>
      <c r="M140" s="63"/>
      <c r="N140" s="63"/>
      <c r="O140" s="127"/>
      <c r="P140" s="100"/>
      <c r="Q140" s="63">
        <f t="shared" si="56"/>
        <v>0</v>
      </c>
      <c r="R140" s="64"/>
      <c r="S140" s="67"/>
      <c r="T140" s="46"/>
      <c r="U140" s="106">
        <f>IF(EXACT(O140,Y140),M140,M140*(1-'Расчет ПРЕДЗАКАЗ'!$D$10))</f>
        <v>0</v>
      </c>
      <c r="V140" s="106">
        <f t="shared" si="52"/>
        <v>0</v>
      </c>
      <c r="W140" s="106" t="e">
        <f>IF(EXACT(O140,Y140),M140,M140*(1-#REF!))</f>
        <v>#REF!</v>
      </c>
      <c r="X140" s="106" t="e">
        <f t="shared" si="53"/>
        <v>#REF!</v>
      </c>
      <c r="Y140" s="107" t="s">
        <v>72</v>
      </c>
      <c r="Z140" s="103">
        <f t="shared" si="50"/>
        <v>0</v>
      </c>
      <c r="AA140" s="103">
        <f t="shared" si="51"/>
        <v>0</v>
      </c>
      <c r="AB140" s="128" t="str">
        <f t="shared" si="54"/>
        <v/>
      </c>
      <c r="AC140" s="128" t="e">
        <f t="shared" si="55"/>
        <v>#REF!</v>
      </c>
    </row>
    <row r="141" spans="1:29" ht="50.1" customHeight="1">
      <c r="A141" s="171"/>
      <c r="B141" s="171"/>
      <c r="C141" s="174"/>
      <c r="D141" s="174"/>
      <c r="E141" s="131"/>
      <c r="F141" s="177"/>
      <c r="G141" s="180"/>
      <c r="H141" s="163"/>
      <c r="I141" s="165"/>
      <c r="J141" s="168"/>
      <c r="K141" s="62"/>
      <c r="L141" s="63"/>
      <c r="M141" s="63"/>
      <c r="N141" s="63"/>
      <c r="O141" s="127"/>
      <c r="P141" s="100"/>
      <c r="Q141" s="63">
        <f t="shared" si="56"/>
        <v>0</v>
      </c>
      <c r="R141" s="64"/>
      <c r="S141" s="67"/>
      <c r="T141" s="46"/>
      <c r="U141" s="106">
        <f>IF(EXACT(O141,Y141),M141,M141*(1-'Расчет ПРЕДЗАКАЗ'!$D$10))</f>
        <v>0</v>
      </c>
      <c r="V141" s="106">
        <f t="shared" si="52"/>
        <v>0</v>
      </c>
      <c r="W141" s="106" t="e">
        <f>IF(EXACT(O141,Y141),M141,M141*(1-#REF!))</f>
        <v>#REF!</v>
      </c>
      <c r="X141" s="106" t="e">
        <f t="shared" si="53"/>
        <v>#REF!</v>
      </c>
      <c r="Y141" s="107" t="s">
        <v>72</v>
      </c>
      <c r="Z141" s="103">
        <f t="shared" si="50"/>
        <v>0</v>
      </c>
      <c r="AA141" s="103">
        <f t="shared" si="51"/>
        <v>0</v>
      </c>
      <c r="AB141" s="128" t="str">
        <f t="shared" si="54"/>
        <v/>
      </c>
      <c r="AC141" s="128" t="e">
        <f t="shared" si="55"/>
        <v>#REF!</v>
      </c>
    </row>
    <row r="142" spans="1:29" ht="50.1" customHeight="1">
      <c r="A142" s="171"/>
      <c r="B142" s="171"/>
      <c r="C142" s="174"/>
      <c r="D142" s="174"/>
      <c r="E142" s="131"/>
      <c r="F142" s="177"/>
      <c r="G142" s="180"/>
      <c r="H142" s="163"/>
      <c r="I142" s="165"/>
      <c r="J142" s="168"/>
      <c r="K142" s="62"/>
      <c r="L142" s="63"/>
      <c r="M142" s="63"/>
      <c r="N142" s="63"/>
      <c r="O142" s="127"/>
      <c r="P142" s="100"/>
      <c r="Q142" s="63">
        <f t="shared" si="56"/>
        <v>0</v>
      </c>
      <c r="R142" s="64"/>
      <c r="S142" s="67"/>
      <c r="T142" s="46"/>
      <c r="U142" s="106">
        <f>IF(EXACT(O142,Y142),M142,M142*(1-'Расчет ПРЕДЗАКАЗ'!$D$10))</f>
        <v>0</v>
      </c>
      <c r="V142" s="106">
        <f t="shared" si="52"/>
        <v>0</v>
      </c>
      <c r="W142" s="106" t="e">
        <f>IF(EXACT(O142,Y142),M142,M142*(1-#REF!))</f>
        <v>#REF!</v>
      </c>
      <c r="X142" s="106" t="e">
        <f t="shared" si="53"/>
        <v>#REF!</v>
      </c>
      <c r="Y142" s="107" t="s">
        <v>72</v>
      </c>
      <c r="Z142" s="103">
        <f t="shared" si="50"/>
        <v>0</v>
      </c>
      <c r="AA142" s="103">
        <f t="shared" si="51"/>
        <v>0</v>
      </c>
      <c r="AB142" s="128" t="str">
        <f t="shared" si="54"/>
        <v/>
      </c>
      <c r="AC142" s="128" t="e">
        <f t="shared" si="55"/>
        <v>#REF!</v>
      </c>
    </row>
    <row r="143" spans="1:29" ht="50.1" customHeight="1">
      <c r="A143" s="171"/>
      <c r="B143" s="171"/>
      <c r="C143" s="174"/>
      <c r="D143" s="174"/>
      <c r="E143" s="131"/>
      <c r="F143" s="177"/>
      <c r="G143" s="180"/>
      <c r="H143" s="163"/>
      <c r="I143" s="165"/>
      <c r="J143" s="168"/>
      <c r="K143" s="62"/>
      <c r="L143" s="63"/>
      <c r="M143" s="63"/>
      <c r="N143" s="63"/>
      <c r="O143" s="127"/>
      <c r="P143" s="100"/>
      <c r="Q143" s="63">
        <f t="shared" si="56"/>
        <v>0</v>
      </c>
      <c r="R143" s="64"/>
      <c r="S143" s="67"/>
      <c r="T143" s="46"/>
      <c r="U143" s="106">
        <f>IF(EXACT(O143,Y143),M143,M143*(1-'Расчет ПРЕДЗАКАЗ'!$D$10))</f>
        <v>0</v>
      </c>
      <c r="V143" s="106">
        <f t="shared" si="52"/>
        <v>0</v>
      </c>
      <c r="W143" s="106" t="e">
        <f>IF(EXACT(O143,Y143),M143,M143*(1-#REF!))</f>
        <v>#REF!</v>
      </c>
      <c r="X143" s="106" t="e">
        <f t="shared" si="53"/>
        <v>#REF!</v>
      </c>
      <c r="Y143" s="107" t="s">
        <v>72</v>
      </c>
      <c r="Z143" s="103">
        <f t="shared" si="50"/>
        <v>0</v>
      </c>
      <c r="AA143" s="103">
        <f t="shared" si="51"/>
        <v>0</v>
      </c>
      <c r="AB143" s="128" t="str">
        <f t="shared" si="54"/>
        <v/>
      </c>
      <c r="AC143" s="128" t="e">
        <f t="shared" si="55"/>
        <v>#REF!</v>
      </c>
    </row>
    <row r="144" spans="1:29" ht="50.1" customHeight="1">
      <c r="A144" s="171"/>
      <c r="B144" s="171"/>
      <c r="C144" s="174"/>
      <c r="D144" s="174"/>
      <c r="E144" s="131"/>
      <c r="F144" s="177"/>
      <c r="G144" s="180"/>
      <c r="H144" s="163"/>
      <c r="I144" s="165"/>
      <c r="J144" s="168"/>
      <c r="K144" s="62"/>
      <c r="L144" s="63"/>
      <c r="M144" s="63"/>
      <c r="N144" s="63"/>
      <c r="O144" s="127"/>
      <c r="P144" s="100"/>
      <c r="Q144" s="63">
        <f t="shared" si="56"/>
        <v>0</v>
      </c>
      <c r="R144" s="64"/>
      <c r="S144" s="67"/>
      <c r="T144" s="46"/>
      <c r="U144" s="106">
        <f>IF(EXACT(O144,Y144),M144,M144*(1-'Расчет ПРЕДЗАКАЗ'!$D$10))</f>
        <v>0</v>
      </c>
      <c r="V144" s="106">
        <f t="shared" si="52"/>
        <v>0</v>
      </c>
      <c r="W144" s="106" t="e">
        <f>IF(EXACT(O144,Y144),M144,M144*(1-#REF!))</f>
        <v>#REF!</v>
      </c>
      <c r="X144" s="106" t="e">
        <f t="shared" si="53"/>
        <v>#REF!</v>
      </c>
      <c r="Y144" s="107" t="s">
        <v>72</v>
      </c>
      <c r="Z144" s="103">
        <f t="shared" si="50"/>
        <v>0</v>
      </c>
      <c r="AA144" s="103">
        <f t="shared" si="51"/>
        <v>0</v>
      </c>
      <c r="AB144" s="128" t="str">
        <f t="shared" si="54"/>
        <v/>
      </c>
      <c r="AC144" s="128" t="e">
        <f t="shared" si="55"/>
        <v>#REF!</v>
      </c>
    </row>
    <row r="145" spans="1:29" ht="50.1" customHeight="1">
      <c r="A145" s="171"/>
      <c r="B145" s="171"/>
      <c r="C145" s="174"/>
      <c r="D145" s="174"/>
      <c r="E145" s="131"/>
      <c r="F145" s="177"/>
      <c r="G145" s="180"/>
      <c r="H145" s="163"/>
      <c r="I145" s="165"/>
      <c r="J145" s="168"/>
      <c r="K145" s="62"/>
      <c r="L145" s="63"/>
      <c r="M145" s="63"/>
      <c r="N145" s="65"/>
      <c r="O145" s="127"/>
      <c r="P145" s="100"/>
      <c r="Q145" s="63">
        <f t="shared" si="56"/>
        <v>0</v>
      </c>
      <c r="R145" s="65"/>
      <c r="S145" s="67"/>
      <c r="T145" s="40"/>
      <c r="U145" s="106">
        <f>IF(EXACT(O145,Y145),M145,M145*(1-'Расчет ПРЕДЗАКАЗ'!$D$10))</f>
        <v>0</v>
      </c>
      <c r="V145" s="106">
        <f t="shared" si="52"/>
        <v>0</v>
      </c>
      <c r="W145" s="106" t="e">
        <f>IF(EXACT(O145,Y145),M145,M145*(1-#REF!))</f>
        <v>#REF!</v>
      </c>
      <c r="X145" s="106" t="e">
        <f t="shared" si="53"/>
        <v>#REF!</v>
      </c>
      <c r="Y145" s="107" t="s">
        <v>72</v>
      </c>
      <c r="Z145" s="103">
        <f t="shared" si="50"/>
        <v>0</v>
      </c>
      <c r="AA145" s="103">
        <f t="shared" si="51"/>
        <v>0</v>
      </c>
      <c r="AB145" s="128" t="str">
        <f t="shared" si="54"/>
        <v/>
      </c>
      <c r="AC145" s="128" t="e">
        <f t="shared" si="55"/>
        <v>#REF!</v>
      </c>
    </row>
    <row r="146" spans="1:29" ht="50.1" customHeight="1">
      <c r="A146" s="171"/>
      <c r="B146" s="171"/>
      <c r="C146" s="174"/>
      <c r="D146" s="174"/>
      <c r="E146" s="131"/>
      <c r="F146" s="177"/>
      <c r="G146" s="180"/>
      <c r="H146" s="163"/>
      <c r="I146" s="165"/>
      <c r="J146" s="168"/>
      <c r="K146" s="62"/>
      <c r="L146" s="63"/>
      <c r="M146" s="63"/>
      <c r="N146" s="65"/>
      <c r="O146" s="127"/>
      <c r="P146" s="100"/>
      <c r="Q146" s="63">
        <f t="shared" si="56"/>
        <v>0</v>
      </c>
      <c r="R146" s="65"/>
      <c r="S146" s="67"/>
      <c r="T146" s="40"/>
      <c r="U146" s="106">
        <f>IF(EXACT(O146,Y146),M146,M146*(1-'Расчет ПРЕДЗАКАЗ'!$D$10))</f>
        <v>0</v>
      </c>
      <c r="V146" s="106">
        <f t="shared" si="52"/>
        <v>0</v>
      </c>
      <c r="W146" s="106" t="e">
        <f>IF(EXACT(O146,Y146),M146,M146*(1-#REF!))</f>
        <v>#REF!</v>
      </c>
      <c r="X146" s="106" t="e">
        <f t="shared" si="53"/>
        <v>#REF!</v>
      </c>
      <c r="Y146" s="107" t="s">
        <v>72</v>
      </c>
      <c r="Z146" s="103">
        <f t="shared" si="50"/>
        <v>0</v>
      </c>
      <c r="AA146" s="103">
        <f t="shared" si="51"/>
        <v>0</v>
      </c>
      <c r="AB146" s="128" t="str">
        <f t="shared" si="54"/>
        <v/>
      </c>
      <c r="AC146" s="128" t="e">
        <f t="shared" si="55"/>
        <v>#REF!</v>
      </c>
    </row>
    <row r="147" spans="1:29" ht="50.1" customHeight="1">
      <c r="A147" s="171"/>
      <c r="B147" s="171"/>
      <c r="C147" s="174"/>
      <c r="D147" s="174"/>
      <c r="E147" s="131"/>
      <c r="F147" s="177"/>
      <c r="G147" s="180"/>
      <c r="H147" s="163"/>
      <c r="I147" s="165"/>
      <c r="J147" s="168"/>
      <c r="K147" s="62"/>
      <c r="L147" s="63"/>
      <c r="M147" s="63"/>
      <c r="N147" s="65"/>
      <c r="O147" s="127"/>
      <c r="P147" s="100"/>
      <c r="Q147" s="63">
        <f t="shared" si="56"/>
        <v>0</v>
      </c>
      <c r="R147" s="65"/>
      <c r="S147" s="67"/>
      <c r="T147" s="40"/>
      <c r="U147" s="106">
        <f>IF(EXACT(O147,Y147),M147,M147*(1-'Расчет ПРЕДЗАКАЗ'!$D$10))</f>
        <v>0</v>
      </c>
      <c r="V147" s="106">
        <f t="shared" si="52"/>
        <v>0</v>
      </c>
      <c r="W147" s="106" t="e">
        <f>IF(EXACT(O147,Y147),M147,M147*(1-#REF!))</f>
        <v>#REF!</v>
      </c>
      <c r="X147" s="106" t="e">
        <f t="shared" si="53"/>
        <v>#REF!</v>
      </c>
      <c r="Y147" s="107" t="s">
        <v>72</v>
      </c>
      <c r="Z147" s="103">
        <f t="shared" si="50"/>
        <v>0</v>
      </c>
      <c r="AA147" s="103">
        <f t="shared" si="51"/>
        <v>0</v>
      </c>
      <c r="AB147" s="128" t="str">
        <f t="shared" si="54"/>
        <v/>
      </c>
      <c r="AC147" s="128" t="e">
        <f t="shared" si="55"/>
        <v>#REF!</v>
      </c>
    </row>
    <row r="148" spans="1:29" ht="50.1" customHeight="1">
      <c r="A148" s="171"/>
      <c r="B148" s="171"/>
      <c r="C148" s="174"/>
      <c r="D148" s="174"/>
      <c r="E148" s="131"/>
      <c r="F148" s="177"/>
      <c r="G148" s="180"/>
      <c r="H148" s="163"/>
      <c r="I148" s="165"/>
      <c r="J148" s="168"/>
      <c r="K148" s="62"/>
      <c r="L148" s="63"/>
      <c r="M148" s="63"/>
      <c r="N148" s="65"/>
      <c r="O148" s="127"/>
      <c r="P148" s="100"/>
      <c r="Q148" s="63">
        <f t="shared" si="56"/>
        <v>0</v>
      </c>
      <c r="R148" s="65"/>
      <c r="S148" s="67"/>
      <c r="T148" s="40"/>
      <c r="U148" s="106">
        <f>IF(EXACT(O148,Y148),M148,M148*(1-'Расчет ПРЕДЗАКАЗ'!$D$10))</f>
        <v>0</v>
      </c>
      <c r="V148" s="106">
        <f t="shared" si="52"/>
        <v>0</v>
      </c>
      <c r="W148" s="106" t="e">
        <f>IF(EXACT(O148,Y148),M148,M148*(1-#REF!))</f>
        <v>#REF!</v>
      </c>
      <c r="X148" s="106" t="e">
        <f t="shared" si="53"/>
        <v>#REF!</v>
      </c>
      <c r="Y148" s="107" t="s">
        <v>72</v>
      </c>
      <c r="Z148" s="103">
        <f t="shared" si="50"/>
        <v>0</v>
      </c>
      <c r="AA148" s="103">
        <f t="shared" si="51"/>
        <v>0</v>
      </c>
      <c r="AB148" s="128" t="str">
        <f t="shared" si="54"/>
        <v/>
      </c>
      <c r="AC148" s="128" t="e">
        <f t="shared" si="55"/>
        <v>#REF!</v>
      </c>
    </row>
    <row r="149" spans="1:29" ht="50.1" customHeight="1">
      <c r="A149" s="171"/>
      <c r="B149" s="171"/>
      <c r="C149" s="174"/>
      <c r="D149" s="174"/>
      <c r="E149" s="131"/>
      <c r="F149" s="177"/>
      <c r="G149" s="180"/>
      <c r="H149" s="163"/>
      <c r="I149" s="165"/>
      <c r="J149" s="168"/>
      <c r="K149" s="62"/>
      <c r="L149" s="63"/>
      <c r="M149" s="63"/>
      <c r="N149" s="65"/>
      <c r="O149" s="127"/>
      <c r="P149" s="100"/>
      <c r="Q149" s="63">
        <f t="shared" si="56"/>
        <v>0</v>
      </c>
      <c r="R149" s="65"/>
      <c r="S149" s="67"/>
      <c r="T149" s="40"/>
      <c r="U149" s="106">
        <f>IF(EXACT(O149,Y149),M149,M149*(1-'Расчет ПРЕДЗАКАЗ'!$D$10))</f>
        <v>0</v>
      </c>
      <c r="V149" s="106">
        <f t="shared" si="52"/>
        <v>0</v>
      </c>
      <c r="W149" s="106" t="e">
        <f>IF(EXACT(O149,Y149),M149,M149*(1-#REF!))</f>
        <v>#REF!</v>
      </c>
      <c r="X149" s="106" t="e">
        <f t="shared" si="53"/>
        <v>#REF!</v>
      </c>
      <c r="Y149" s="107" t="s">
        <v>72</v>
      </c>
      <c r="Z149" s="103">
        <f t="shared" si="50"/>
        <v>0</v>
      </c>
      <c r="AA149" s="103">
        <f t="shared" si="51"/>
        <v>0</v>
      </c>
      <c r="AB149" s="128" t="str">
        <f t="shared" si="54"/>
        <v/>
      </c>
      <c r="AC149" s="128" t="e">
        <f t="shared" si="55"/>
        <v>#REF!</v>
      </c>
    </row>
    <row r="150" spans="1:29" ht="50.1" customHeight="1">
      <c r="A150" s="172"/>
      <c r="B150" s="172"/>
      <c r="C150" s="175"/>
      <c r="D150" s="175"/>
      <c r="E150" s="132"/>
      <c r="F150" s="178"/>
      <c r="G150" s="181"/>
      <c r="H150" s="164"/>
      <c r="I150" s="166"/>
      <c r="J150" s="169"/>
      <c r="K150" s="62"/>
      <c r="L150" s="63"/>
      <c r="M150" s="63"/>
      <c r="N150" s="65"/>
      <c r="O150" s="127"/>
      <c r="P150" s="100"/>
      <c r="Q150" s="63">
        <f t="shared" si="56"/>
        <v>0</v>
      </c>
      <c r="R150" s="65"/>
      <c r="S150" s="64"/>
      <c r="T150" s="40"/>
      <c r="U150" s="106">
        <f>IF(EXACT(O150,Y150),M150,M150*(1-'Расчет ПРЕДЗАКАЗ'!$D$10))</f>
        <v>0</v>
      </c>
      <c r="V150" s="106">
        <f t="shared" si="52"/>
        <v>0</v>
      </c>
      <c r="W150" s="106" t="e">
        <f>IF(EXACT(O150,Y150),M150,M150*(1-#REF!))</f>
        <v>#REF!</v>
      </c>
      <c r="X150" s="106" t="e">
        <f t="shared" si="53"/>
        <v>#REF!</v>
      </c>
      <c r="Y150" s="107" t="s">
        <v>72</v>
      </c>
      <c r="Z150" s="103">
        <f t="shared" si="50"/>
        <v>0</v>
      </c>
      <c r="AA150" s="103">
        <f t="shared" si="51"/>
        <v>0</v>
      </c>
      <c r="AB150" s="128" t="str">
        <f t="shared" si="54"/>
        <v/>
      </c>
      <c r="AC150" s="128" t="e">
        <f t="shared" si="55"/>
        <v>#REF!</v>
      </c>
    </row>
    <row r="151" spans="1:29" ht="11.25" customHeight="1" thickBot="1"/>
    <row r="152" spans="1:29" ht="50.1" customHeight="1">
      <c r="A152" s="170">
        <v>136</v>
      </c>
      <c r="B152" s="170" t="s">
        <v>1137</v>
      </c>
      <c r="C152" s="173" t="s">
        <v>1138</v>
      </c>
      <c r="D152" s="173" t="s">
        <v>77</v>
      </c>
      <c r="E152" s="131"/>
      <c r="F152" s="197" t="s">
        <v>1139</v>
      </c>
      <c r="G152" s="179" t="s">
        <v>856</v>
      </c>
      <c r="H152" s="162" t="s">
        <v>1140</v>
      </c>
      <c r="I152" s="198" t="s">
        <v>1141</v>
      </c>
      <c r="J152" s="167" t="s">
        <v>19</v>
      </c>
      <c r="K152" s="62" t="s">
        <v>82</v>
      </c>
      <c r="L152" s="63">
        <v>6090</v>
      </c>
      <c r="M152" s="63">
        <v>3802</v>
      </c>
      <c r="N152" s="142" t="s">
        <v>1142</v>
      </c>
      <c r="O152" s="127" t="s">
        <v>72</v>
      </c>
      <c r="P152" s="100"/>
      <c r="Q152" s="63">
        <f>P152*M152</f>
        <v>0</v>
      </c>
      <c r="R152" s="64"/>
      <c r="S152" s="67">
        <v>16</v>
      </c>
      <c r="T152" s="60"/>
      <c r="U152" s="106">
        <f>IF(EXACT(O152,Y152),M152,M152*(1-'Расчет ПРЕДЗАКАЗ'!$D$10))</f>
        <v>3802</v>
      </c>
      <c r="V152" s="106">
        <f>P152*U152</f>
        <v>0</v>
      </c>
      <c r="W152" s="106">
        <f>IF(EXACT(O152,Y152),M152,M152*(1-#REF!))</f>
        <v>3802</v>
      </c>
      <c r="X152" s="106">
        <f>P152*W152</f>
        <v>0</v>
      </c>
      <c r="Y152" s="107" t="s">
        <v>72</v>
      </c>
      <c r="Z152" s="103">
        <f t="shared" ref="Z152:Z166" si="57">IF(EXACT(O152,Y152),Q152,0)</f>
        <v>0</v>
      </c>
      <c r="AA152" s="103">
        <f t="shared" ref="AA152:AA166" si="58">IF(Z152=0,Q152,0)</f>
        <v>0</v>
      </c>
      <c r="AB152" s="128">
        <f>IF(U152=0,"",L152/U152-1)</f>
        <v>0.60178853235139407</v>
      </c>
      <c r="AC152" s="128">
        <f>IF(W152=0,"",L152/W152-1)</f>
        <v>0.60178853235139407</v>
      </c>
    </row>
    <row r="153" spans="1:29" ht="50.1" customHeight="1">
      <c r="A153" s="171"/>
      <c r="B153" s="171"/>
      <c r="C153" s="174"/>
      <c r="D153" s="174"/>
      <c r="E153" s="131"/>
      <c r="F153" s="177"/>
      <c r="G153" s="180"/>
      <c r="H153" s="163"/>
      <c r="I153" s="165"/>
      <c r="J153" s="168"/>
      <c r="K153" s="62" t="s">
        <v>96</v>
      </c>
      <c r="L153" s="63">
        <v>6090</v>
      </c>
      <c r="M153" s="63">
        <v>3802</v>
      </c>
      <c r="N153" s="142" t="s">
        <v>1143</v>
      </c>
      <c r="O153" s="127" t="s">
        <v>72</v>
      </c>
      <c r="P153" s="100"/>
      <c r="Q153" s="63">
        <f>P153*M153</f>
        <v>0</v>
      </c>
      <c r="R153" s="64"/>
      <c r="S153" s="67">
        <v>104</v>
      </c>
      <c r="T153" s="46"/>
      <c r="U153" s="106">
        <f>IF(EXACT(O153,Y153),M153,M153*(1-'Расчет ПРЕДЗАКАЗ'!$D$10))</f>
        <v>3802</v>
      </c>
      <c r="V153" s="106">
        <f t="shared" ref="V153:V166" si="59">P153*U153</f>
        <v>0</v>
      </c>
      <c r="W153" s="106">
        <f>IF(EXACT(O153,Y153),M153,M153*(1-#REF!))</f>
        <v>3802</v>
      </c>
      <c r="X153" s="106">
        <f t="shared" ref="X153:X166" si="60">P153*W153</f>
        <v>0</v>
      </c>
      <c r="Y153" s="107" t="s">
        <v>72</v>
      </c>
      <c r="Z153" s="103">
        <f t="shared" si="57"/>
        <v>0</v>
      </c>
      <c r="AA153" s="103">
        <f t="shared" si="58"/>
        <v>0</v>
      </c>
      <c r="AB153" s="128">
        <f t="shared" ref="AB153:AB166" si="61">IF(U153=0,"",L153/U153-1)</f>
        <v>0.60178853235139407</v>
      </c>
      <c r="AC153" s="128">
        <f t="shared" ref="AC153:AC166" si="62">IF(W153=0,"",L153/W153-1)</f>
        <v>0.60178853235139407</v>
      </c>
    </row>
    <row r="154" spans="1:29" ht="50.1" customHeight="1">
      <c r="A154" s="171"/>
      <c r="B154" s="171"/>
      <c r="C154" s="174"/>
      <c r="D154" s="174"/>
      <c r="E154" s="131"/>
      <c r="F154" s="177"/>
      <c r="G154" s="180"/>
      <c r="H154" s="163"/>
      <c r="I154" s="165"/>
      <c r="J154" s="168"/>
      <c r="K154" s="62" t="s">
        <v>84</v>
      </c>
      <c r="L154" s="63">
        <v>6090</v>
      </c>
      <c r="M154" s="63">
        <v>3802</v>
      </c>
      <c r="N154" s="142" t="s">
        <v>1144</v>
      </c>
      <c r="O154" s="127" t="s">
        <v>72</v>
      </c>
      <c r="P154" s="100"/>
      <c r="Q154" s="63">
        <f t="shared" ref="Q154:Q166" si="63">P154*M154</f>
        <v>0</v>
      </c>
      <c r="R154" s="64"/>
      <c r="S154" s="67">
        <v>56</v>
      </c>
      <c r="T154" s="46"/>
      <c r="U154" s="106">
        <f>IF(EXACT(O154,Y154),M154,M154*(1-'Расчет ПРЕДЗАКАЗ'!$D$10))</f>
        <v>3802</v>
      </c>
      <c r="V154" s="106">
        <f t="shared" si="59"/>
        <v>0</v>
      </c>
      <c r="W154" s="106">
        <f>IF(EXACT(O154,Y154),M154,M154*(1-#REF!))</f>
        <v>3802</v>
      </c>
      <c r="X154" s="106">
        <f t="shared" si="60"/>
        <v>0</v>
      </c>
      <c r="Y154" s="107" t="s">
        <v>72</v>
      </c>
      <c r="Z154" s="103">
        <f t="shared" si="57"/>
        <v>0</v>
      </c>
      <c r="AA154" s="103">
        <f t="shared" si="58"/>
        <v>0</v>
      </c>
      <c r="AB154" s="128">
        <f t="shared" si="61"/>
        <v>0.60178853235139407</v>
      </c>
      <c r="AC154" s="128">
        <f t="shared" si="62"/>
        <v>0.60178853235139407</v>
      </c>
    </row>
    <row r="155" spans="1:29" ht="50.1" customHeight="1">
      <c r="A155" s="171"/>
      <c r="B155" s="171"/>
      <c r="C155" s="174"/>
      <c r="D155" s="174"/>
      <c r="E155" s="131"/>
      <c r="F155" s="177"/>
      <c r="G155" s="180"/>
      <c r="H155" s="163"/>
      <c r="I155" s="165"/>
      <c r="J155" s="168"/>
      <c r="K155" s="62" t="s">
        <v>86</v>
      </c>
      <c r="L155" s="63">
        <v>6090</v>
      </c>
      <c r="M155" s="63">
        <v>3802</v>
      </c>
      <c r="N155" s="142" t="s">
        <v>1145</v>
      </c>
      <c r="O155" s="127" t="s">
        <v>72</v>
      </c>
      <c r="P155" s="100"/>
      <c r="Q155" s="63">
        <f t="shared" si="63"/>
        <v>0</v>
      </c>
      <c r="R155" s="64"/>
      <c r="S155" s="67">
        <v>38</v>
      </c>
      <c r="T155" s="46"/>
      <c r="U155" s="106">
        <f>IF(EXACT(O155,Y155),M155,M155*(1-'Расчет ПРЕДЗАКАЗ'!$D$10))</f>
        <v>3802</v>
      </c>
      <c r="V155" s="106">
        <f t="shared" si="59"/>
        <v>0</v>
      </c>
      <c r="W155" s="106">
        <f>IF(EXACT(O155,Y155),M155,M155*(1-#REF!))</f>
        <v>3802</v>
      </c>
      <c r="X155" s="106">
        <f t="shared" si="60"/>
        <v>0</v>
      </c>
      <c r="Y155" s="107" t="s">
        <v>72</v>
      </c>
      <c r="Z155" s="103">
        <f t="shared" si="57"/>
        <v>0</v>
      </c>
      <c r="AA155" s="103">
        <f t="shared" si="58"/>
        <v>0</v>
      </c>
      <c r="AB155" s="128">
        <f t="shared" si="61"/>
        <v>0.60178853235139407</v>
      </c>
      <c r="AC155" s="128">
        <f t="shared" si="62"/>
        <v>0.60178853235139407</v>
      </c>
    </row>
    <row r="156" spans="1:29" ht="50.1" customHeight="1">
      <c r="A156" s="171"/>
      <c r="B156" s="171"/>
      <c r="C156" s="174"/>
      <c r="D156" s="174"/>
      <c r="E156" s="131"/>
      <c r="F156" s="177"/>
      <c r="G156" s="180"/>
      <c r="H156" s="163"/>
      <c r="I156" s="165"/>
      <c r="J156" s="168"/>
      <c r="K156" s="62" t="s">
        <v>105</v>
      </c>
      <c r="L156" s="63">
        <v>6090</v>
      </c>
      <c r="M156" s="63">
        <v>3802</v>
      </c>
      <c r="N156" s="142" t="s">
        <v>1146</v>
      </c>
      <c r="O156" s="127" t="s">
        <v>72</v>
      </c>
      <c r="P156" s="100"/>
      <c r="Q156" s="63">
        <f t="shared" si="63"/>
        <v>0</v>
      </c>
      <c r="R156" s="64"/>
      <c r="S156" s="67">
        <v>3</v>
      </c>
      <c r="T156" s="46"/>
      <c r="U156" s="106">
        <f>IF(EXACT(O156,Y156),M156,M156*(1-'Расчет ПРЕДЗАКАЗ'!$D$10))</f>
        <v>3802</v>
      </c>
      <c r="V156" s="106">
        <f t="shared" si="59"/>
        <v>0</v>
      </c>
      <c r="W156" s="106">
        <f>IF(EXACT(O156,Y156),M156,M156*(1-#REF!))</f>
        <v>3802</v>
      </c>
      <c r="X156" s="106">
        <f t="shared" si="60"/>
        <v>0</v>
      </c>
      <c r="Y156" s="107" t="s">
        <v>72</v>
      </c>
      <c r="Z156" s="103">
        <f t="shared" si="57"/>
        <v>0</v>
      </c>
      <c r="AA156" s="103">
        <f t="shared" si="58"/>
        <v>0</v>
      </c>
      <c r="AB156" s="128">
        <f t="shared" si="61"/>
        <v>0.60178853235139407</v>
      </c>
      <c r="AC156" s="128">
        <f t="shared" si="62"/>
        <v>0.60178853235139407</v>
      </c>
    </row>
    <row r="157" spans="1:29" ht="50.1" customHeight="1">
      <c r="A157" s="171"/>
      <c r="B157" s="171"/>
      <c r="C157" s="174"/>
      <c r="D157" s="174"/>
      <c r="E157" s="131"/>
      <c r="F157" s="177"/>
      <c r="G157" s="180"/>
      <c r="H157" s="163"/>
      <c r="I157" s="165"/>
      <c r="J157" s="168"/>
      <c r="K157" s="62" t="s">
        <v>107</v>
      </c>
      <c r="L157" s="63">
        <v>6090</v>
      </c>
      <c r="M157" s="63">
        <v>3802</v>
      </c>
      <c r="N157" s="142" t="s">
        <v>1147</v>
      </c>
      <c r="O157" s="127" t="s">
        <v>72</v>
      </c>
      <c r="P157" s="100"/>
      <c r="Q157" s="63">
        <f t="shared" si="63"/>
        <v>0</v>
      </c>
      <c r="R157" s="64"/>
      <c r="S157" s="67">
        <v>1</v>
      </c>
      <c r="T157" s="46"/>
      <c r="U157" s="106">
        <f>IF(EXACT(O157,Y157),M157,M157*(1-'Расчет ПРЕДЗАКАЗ'!$D$10))</f>
        <v>3802</v>
      </c>
      <c r="V157" s="106">
        <f t="shared" si="59"/>
        <v>0</v>
      </c>
      <c r="W157" s="106">
        <f>IF(EXACT(O157,Y157),M157,M157*(1-#REF!))</f>
        <v>3802</v>
      </c>
      <c r="X157" s="106">
        <f t="shared" si="60"/>
        <v>0</v>
      </c>
      <c r="Y157" s="107" t="s">
        <v>72</v>
      </c>
      <c r="Z157" s="103">
        <f t="shared" si="57"/>
        <v>0</v>
      </c>
      <c r="AA157" s="103">
        <f t="shared" si="58"/>
        <v>0</v>
      </c>
      <c r="AB157" s="128">
        <f t="shared" si="61"/>
        <v>0.60178853235139407</v>
      </c>
      <c r="AC157" s="128">
        <f t="shared" si="62"/>
        <v>0.60178853235139407</v>
      </c>
    </row>
    <row r="158" spans="1:29" ht="50.1" customHeight="1">
      <c r="A158" s="171"/>
      <c r="B158" s="171"/>
      <c r="C158" s="174"/>
      <c r="D158" s="174"/>
      <c r="E158" s="131"/>
      <c r="F158" s="177"/>
      <c r="G158" s="180"/>
      <c r="H158" s="163"/>
      <c r="I158" s="165"/>
      <c r="J158" s="168"/>
      <c r="K158" s="62"/>
      <c r="L158" s="63"/>
      <c r="M158" s="63"/>
      <c r="N158" s="63"/>
      <c r="O158" s="127"/>
      <c r="P158" s="100"/>
      <c r="Q158" s="63">
        <f t="shared" si="63"/>
        <v>0</v>
      </c>
      <c r="R158" s="64"/>
      <c r="S158" s="67"/>
      <c r="T158" s="46"/>
      <c r="U158" s="106">
        <f>IF(EXACT(O158,Y158),M158,M158*(1-'Расчет ПРЕДЗАКАЗ'!$D$10))</f>
        <v>0</v>
      </c>
      <c r="V158" s="106">
        <f t="shared" si="59"/>
        <v>0</v>
      </c>
      <c r="W158" s="106" t="e">
        <f>IF(EXACT(O158,Y158),M158,M158*(1-#REF!))</f>
        <v>#REF!</v>
      </c>
      <c r="X158" s="106" t="e">
        <f t="shared" si="60"/>
        <v>#REF!</v>
      </c>
      <c r="Y158" s="107" t="s">
        <v>72</v>
      </c>
      <c r="Z158" s="103">
        <f t="shared" si="57"/>
        <v>0</v>
      </c>
      <c r="AA158" s="103">
        <f t="shared" si="58"/>
        <v>0</v>
      </c>
      <c r="AB158" s="128" t="str">
        <f t="shared" si="61"/>
        <v/>
      </c>
      <c r="AC158" s="128" t="e">
        <f t="shared" si="62"/>
        <v>#REF!</v>
      </c>
    </row>
    <row r="159" spans="1:29" ht="50.1" customHeight="1">
      <c r="A159" s="171"/>
      <c r="B159" s="171"/>
      <c r="C159" s="174"/>
      <c r="D159" s="174"/>
      <c r="E159" s="131"/>
      <c r="F159" s="177"/>
      <c r="G159" s="180"/>
      <c r="H159" s="163"/>
      <c r="I159" s="165"/>
      <c r="J159" s="168"/>
      <c r="K159" s="62"/>
      <c r="L159" s="63"/>
      <c r="M159" s="63"/>
      <c r="N159" s="63"/>
      <c r="O159" s="127"/>
      <c r="P159" s="100"/>
      <c r="Q159" s="63">
        <f t="shared" si="63"/>
        <v>0</v>
      </c>
      <c r="R159" s="64"/>
      <c r="S159" s="67"/>
      <c r="T159" s="46"/>
      <c r="U159" s="106">
        <f>IF(EXACT(O159,Y159),M159,M159*(1-'Расчет ПРЕДЗАКАЗ'!$D$10))</f>
        <v>0</v>
      </c>
      <c r="V159" s="106">
        <f t="shared" si="59"/>
        <v>0</v>
      </c>
      <c r="W159" s="106" t="e">
        <f>IF(EXACT(O159,Y159),M159,M159*(1-#REF!))</f>
        <v>#REF!</v>
      </c>
      <c r="X159" s="106" t="e">
        <f t="shared" si="60"/>
        <v>#REF!</v>
      </c>
      <c r="Y159" s="107" t="s">
        <v>72</v>
      </c>
      <c r="Z159" s="103">
        <f t="shared" si="57"/>
        <v>0</v>
      </c>
      <c r="AA159" s="103">
        <f t="shared" si="58"/>
        <v>0</v>
      </c>
      <c r="AB159" s="128" t="str">
        <f t="shared" si="61"/>
        <v/>
      </c>
      <c r="AC159" s="128" t="e">
        <f t="shared" si="62"/>
        <v>#REF!</v>
      </c>
    </row>
    <row r="160" spans="1:29" ht="50.1" customHeight="1">
      <c r="A160" s="171"/>
      <c r="B160" s="171"/>
      <c r="C160" s="174"/>
      <c r="D160" s="174"/>
      <c r="E160" s="131"/>
      <c r="F160" s="177"/>
      <c r="G160" s="180"/>
      <c r="H160" s="163"/>
      <c r="I160" s="165"/>
      <c r="J160" s="168"/>
      <c r="K160" s="62"/>
      <c r="L160" s="63"/>
      <c r="M160" s="63"/>
      <c r="N160" s="63"/>
      <c r="O160" s="127"/>
      <c r="P160" s="100"/>
      <c r="Q160" s="63">
        <f t="shared" si="63"/>
        <v>0</v>
      </c>
      <c r="R160" s="64"/>
      <c r="S160" s="67"/>
      <c r="T160" s="46"/>
      <c r="U160" s="106">
        <f>IF(EXACT(O160,Y160),M160,M160*(1-'Расчет ПРЕДЗАКАЗ'!$D$10))</f>
        <v>0</v>
      </c>
      <c r="V160" s="106">
        <f t="shared" si="59"/>
        <v>0</v>
      </c>
      <c r="W160" s="106" t="e">
        <f>IF(EXACT(O160,Y160),M160,M160*(1-#REF!))</f>
        <v>#REF!</v>
      </c>
      <c r="X160" s="106" t="e">
        <f t="shared" si="60"/>
        <v>#REF!</v>
      </c>
      <c r="Y160" s="107" t="s">
        <v>72</v>
      </c>
      <c r="Z160" s="103">
        <f t="shared" si="57"/>
        <v>0</v>
      </c>
      <c r="AA160" s="103">
        <f t="shared" si="58"/>
        <v>0</v>
      </c>
      <c r="AB160" s="128" t="str">
        <f t="shared" si="61"/>
        <v/>
      </c>
      <c r="AC160" s="128" t="e">
        <f t="shared" si="62"/>
        <v>#REF!</v>
      </c>
    </row>
    <row r="161" spans="1:29" ht="50.1" customHeight="1">
      <c r="A161" s="171"/>
      <c r="B161" s="171"/>
      <c r="C161" s="174"/>
      <c r="D161" s="174"/>
      <c r="E161" s="131"/>
      <c r="F161" s="177"/>
      <c r="G161" s="180"/>
      <c r="H161" s="163"/>
      <c r="I161" s="165"/>
      <c r="J161" s="168"/>
      <c r="K161" s="62"/>
      <c r="L161" s="63"/>
      <c r="M161" s="63"/>
      <c r="N161" s="65"/>
      <c r="O161" s="127"/>
      <c r="P161" s="100"/>
      <c r="Q161" s="63">
        <f t="shared" si="63"/>
        <v>0</v>
      </c>
      <c r="R161" s="65"/>
      <c r="S161" s="67"/>
      <c r="T161" s="40"/>
      <c r="U161" s="106">
        <f>IF(EXACT(O161,Y161),M161,M161*(1-'Расчет ПРЕДЗАКАЗ'!$D$10))</f>
        <v>0</v>
      </c>
      <c r="V161" s="106">
        <f t="shared" si="59"/>
        <v>0</v>
      </c>
      <c r="W161" s="106" t="e">
        <f>IF(EXACT(O161,Y161),M161,M161*(1-#REF!))</f>
        <v>#REF!</v>
      </c>
      <c r="X161" s="106" t="e">
        <f t="shared" si="60"/>
        <v>#REF!</v>
      </c>
      <c r="Y161" s="107" t="s">
        <v>72</v>
      </c>
      <c r="Z161" s="103">
        <f t="shared" si="57"/>
        <v>0</v>
      </c>
      <c r="AA161" s="103">
        <f t="shared" si="58"/>
        <v>0</v>
      </c>
      <c r="AB161" s="128" t="str">
        <f t="shared" si="61"/>
        <v/>
      </c>
      <c r="AC161" s="128" t="e">
        <f t="shared" si="62"/>
        <v>#REF!</v>
      </c>
    </row>
    <row r="162" spans="1:29" ht="50.1" customHeight="1">
      <c r="A162" s="171"/>
      <c r="B162" s="171"/>
      <c r="C162" s="174"/>
      <c r="D162" s="174"/>
      <c r="E162" s="131"/>
      <c r="F162" s="177"/>
      <c r="G162" s="180"/>
      <c r="H162" s="163"/>
      <c r="I162" s="165"/>
      <c r="J162" s="168"/>
      <c r="K162" s="62"/>
      <c r="L162" s="63"/>
      <c r="M162" s="63"/>
      <c r="N162" s="65"/>
      <c r="O162" s="127"/>
      <c r="P162" s="100"/>
      <c r="Q162" s="63">
        <f t="shared" si="63"/>
        <v>0</v>
      </c>
      <c r="R162" s="65"/>
      <c r="S162" s="67"/>
      <c r="T162" s="40"/>
      <c r="U162" s="106">
        <f>IF(EXACT(O162,Y162),M162,M162*(1-'Расчет ПРЕДЗАКАЗ'!$D$10))</f>
        <v>0</v>
      </c>
      <c r="V162" s="106">
        <f t="shared" si="59"/>
        <v>0</v>
      </c>
      <c r="W162" s="106" t="e">
        <f>IF(EXACT(O162,Y162),M162,M162*(1-#REF!))</f>
        <v>#REF!</v>
      </c>
      <c r="X162" s="106" t="e">
        <f t="shared" si="60"/>
        <v>#REF!</v>
      </c>
      <c r="Y162" s="107" t="s">
        <v>72</v>
      </c>
      <c r="Z162" s="103">
        <f t="shared" si="57"/>
        <v>0</v>
      </c>
      <c r="AA162" s="103">
        <f t="shared" si="58"/>
        <v>0</v>
      </c>
      <c r="AB162" s="128" t="str">
        <f t="shared" si="61"/>
        <v/>
      </c>
      <c r="AC162" s="128" t="e">
        <f t="shared" si="62"/>
        <v>#REF!</v>
      </c>
    </row>
    <row r="163" spans="1:29" ht="50.1" customHeight="1">
      <c r="A163" s="171"/>
      <c r="B163" s="171"/>
      <c r="C163" s="174"/>
      <c r="D163" s="174"/>
      <c r="E163" s="131"/>
      <c r="F163" s="177"/>
      <c r="G163" s="180"/>
      <c r="H163" s="163"/>
      <c r="I163" s="165"/>
      <c r="J163" s="168"/>
      <c r="K163" s="62"/>
      <c r="L163" s="63"/>
      <c r="M163" s="63"/>
      <c r="N163" s="65"/>
      <c r="O163" s="127"/>
      <c r="P163" s="100"/>
      <c r="Q163" s="63">
        <f t="shared" si="63"/>
        <v>0</v>
      </c>
      <c r="R163" s="65"/>
      <c r="S163" s="67"/>
      <c r="T163" s="40"/>
      <c r="U163" s="106">
        <f>IF(EXACT(O163,Y163),M163,M163*(1-'Расчет ПРЕДЗАКАЗ'!$D$10))</f>
        <v>0</v>
      </c>
      <c r="V163" s="106">
        <f t="shared" si="59"/>
        <v>0</v>
      </c>
      <c r="W163" s="106" t="e">
        <f>IF(EXACT(O163,Y163),M163,M163*(1-#REF!))</f>
        <v>#REF!</v>
      </c>
      <c r="X163" s="106" t="e">
        <f t="shared" si="60"/>
        <v>#REF!</v>
      </c>
      <c r="Y163" s="107" t="s">
        <v>72</v>
      </c>
      <c r="Z163" s="103">
        <f t="shared" si="57"/>
        <v>0</v>
      </c>
      <c r="AA163" s="103">
        <f t="shared" si="58"/>
        <v>0</v>
      </c>
      <c r="AB163" s="128" t="str">
        <f t="shared" si="61"/>
        <v/>
      </c>
      <c r="AC163" s="128" t="e">
        <f t="shared" si="62"/>
        <v>#REF!</v>
      </c>
    </row>
    <row r="164" spans="1:29" ht="50.1" customHeight="1">
      <c r="A164" s="171"/>
      <c r="B164" s="171"/>
      <c r="C164" s="174"/>
      <c r="D164" s="174"/>
      <c r="E164" s="131"/>
      <c r="F164" s="177"/>
      <c r="G164" s="180"/>
      <c r="H164" s="163"/>
      <c r="I164" s="165"/>
      <c r="J164" s="168"/>
      <c r="K164" s="62"/>
      <c r="L164" s="63"/>
      <c r="M164" s="63"/>
      <c r="N164" s="65"/>
      <c r="O164" s="127"/>
      <c r="P164" s="100"/>
      <c r="Q164" s="63">
        <f t="shared" si="63"/>
        <v>0</v>
      </c>
      <c r="R164" s="65"/>
      <c r="S164" s="67"/>
      <c r="T164" s="40"/>
      <c r="U164" s="106">
        <f>IF(EXACT(O164,Y164),M164,M164*(1-'Расчет ПРЕДЗАКАЗ'!$D$10))</f>
        <v>0</v>
      </c>
      <c r="V164" s="106">
        <f t="shared" si="59"/>
        <v>0</v>
      </c>
      <c r="W164" s="106" t="e">
        <f>IF(EXACT(O164,Y164),M164,M164*(1-#REF!))</f>
        <v>#REF!</v>
      </c>
      <c r="X164" s="106" t="e">
        <f t="shared" si="60"/>
        <v>#REF!</v>
      </c>
      <c r="Y164" s="107" t="s">
        <v>72</v>
      </c>
      <c r="Z164" s="103">
        <f t="shared" si="57"/>
        <v>0</v>
      </c>
      <c r="AA164" s="103">
        <f t="shared" si="58"/>
        <v>0</v>
      </c>
      <c r="AB164" s="128" t="str">
        <f t="shared" si="61"/>
        <v/>
      </c>
      <c r="AC164" s="128" t="e">
        <f t="shared" si="62"/>
        <v>#REF!</v>
      </c>
    </row>
    <row r="165" spans="1:29" ht="50.1" customHeight="1">
      <c r="A165" s="171"/>
      <c r="B165" s="171"/>
      <c r="C165" s="174"/>
      <c r="D165" s="174"/>
      <c r="E165" s="131"/>
      <c r="F165" s="177"/>
      <c r="G165" s="180"/>
      <c r="H165" s="163"/>
      <c r="I165" s="165"/>
      <c r="J165" s="168"/>
      <c r="K165" s="62"/>
      <c r="L165" s="63"/>
      <c r="M165" s="63"/>
      <c r="N165" s="65"/>
      <c r="O165" s="127"/>
      <c r="P165" s="100"/>
      <c r="Q165" s="63">
        <f t="shared" si="63"/>
        <v>0</v>
      </c>
      <c r="R165" s="65"/>
      <c r="S165" s="67"/>
      <c r="T165" s="40"/>
      <c r="U165" s="106">
        <f>IF(EXACT(O165,Y165),M165,M165*(1-'Расчет ПРЕДЗАКАЗ'!$D$10))</f>
        <v>0</v>
      </c>
      <c r="V165" s="106">
        <f t="shared" si="59"/>
        <v>0</v>
      </c>
      <c r="W165" s="106" t="e">
        <f>IF(EXACT(O165,Y165),M165,M165*(1-#REF!))</f>
        <v>#REF!</v>
      </c>
      <c r="X165" s="106" t="e">
        <f t="shared" si="60"/>
        <v>#REF!</v>
      </c>
      <c r="Y165" s="107" t="s">
        <v>72</v>
      </c>
      <c r="Z165" s="103">
        <f t="shared" si="57"/>
        <v>0</v>
      </c>
      <c r="AA165" s="103">
        <f t="shared" si="58"/>
        <v>0</v>
      </c>
      <c r="AB165" s="128" t="str">
        <f t="shared" si="61"/>
        <v/>
      </c>
      <c r="AC165" s="128" t="e">
        <f t="shared" si="62"/>
        <v>#REF!</v>
      </c>
    </row>
    <row r="166" spans="1:29" ht="50.1" customHeight="1">
      <c r="A166" s="172"/>
      <c r="B166" s="172"/>
      <c r="C166" s="175"/>
      <c r="D166" s="175"/>
      <c r="E166" s="132"/>
      <c r="F166" s="178"/>
      <c r="G166" s="181"/>
      <c r="H166" s="164"/>
      <c r="I166" s="166"/>
      <c r="J166" s="169"/>
      <c r="K166" s="62"/>
      <c r="L166" s="63"/>
      <c r="M166" s="63"/>
      <c r="N166" s="65"/>
      <c r="O166" s="127"/>
      <c r="P166" s="100"/>
      <c r="Q166" s="63">
        <f t="shared" si="63"/>
        <v>0</v>
      </c>
      <c r="R166" s="65"/>
      <c r="S166" s="64"/>
      <c r="T166" s="40"/>
      <c r="U166" s="106">
        <f>IF(EXACT(O166,Y166),M166,M166*(1-'Расчет ПРЕДЗАКАЗ'!$D$10))</f>
        <v>0</v>
      </c>
      <c r="V166" s="106">
        <f t="shared" si="59"/>
        <v>0</v>
      </c>
      <c r="W166" s="106" t="e">
        <f>IF(EXACT(O166,Y166),M166,M166*(1-#REF!))</f>
        <v>#REF!</v>
      </c>
      <c r="X166" s="106" t="e">
        <f t="shared" si="60"/>
        <v>#REF!</v>
      </c>
      <c r="Y166" s="107" t="s">
        <v>72</v>
      </c>
      <c r="Z166" s="103">
        <f t="shared" si="57"/>
        <v>0</v>
      </c>
      <c r="AA166" s="103">
        <f t="shared" si="58"/>
        <v>0</v>
      </c>
      <c r="AB166" s="128" t="str">
        <f t="shared" si="61"/>
        <v/>
      </c>
      <c r="AC166" s="128" t="e">
        <f t="shared" si="62"/>
        <v>#REF!</v>
      </c>
    </row>
    <row r="167" spans="1:29" ht="11.25" customHeight="1" thickBot="1"/>
    <row r="168" spans="1:29" ht="50.1" customHeight="1">
      <c r="A168" s="170">
        <v>137</v>
      </c>
      <c r="B168" s="170" t="s">
        <v>1148</v>
      </c>
      <c r="C168" s="173" t="s">
        <v>1149</v>
      </c>
      <c r="D168" s="173" t="s">
        <v>77</v>
      </c>
      <c r="E168" s="131"/>
      <c r="F168" s="197" t="s">
        <v>1150</v>
      </c>
      <c r="G168" s="179" t="s">
        <v>792</v>
      </c>
      <c r="H168" s="162" t="s">
        <v>1140</v>
      </c>
      <c r="I168" s="198" t="s">
        <v>1141</v>
      </c>
      <c r="J168" s="167" t="s">
        <v>19</v>
      </c>
      <c r="K168" s="62" t="s">
        <v>96</v>
      </c>
      <c r="L168" s="63">
        <v>6000</v>
      </c>
      <c r="M168" s="63">
        <v>3748</v>
      </c>
      <c r="N168" s="142" t="s">
        <v>1151</v>
      </c>
      <c r="O168" s="127" t="s">
        <v>72</v>
      </c>
      <c r="P168" s="100"/>
      <c r="Q168" s="63">
        <f>P168*M168</f>
        <v>0</v>
      </c>
      <c r="R168" s="64"/>
      <c r="S168" s="67">
        <v>2</v>
      </c>
      <c r="T168" s="60"/>
      <c r="U168" s="106">
        <f>IF(EXACT(O168,Y168),M168,M168*(1-'Расчет ПРЕДЗАКАЗ'!$D$10))</f>
        <v>3748</v>
      </c>
      <c r="V168" s="106">
        <f>P168*U168</f>
        <v>0</v>
      </c>
      <c r="W168" s="106">
        <f>IF(EXACT(O168,Y168),M168,M168*(1-#REF!))</f>
        <v>3748</v>
      </c>
      <c r="X168" s="106">
        <f>P168*W168</f>
        <v>0</v>
      </c>
      <c r="Y168" s="107" t="s">
        <v>72</v>
      </c>
      <c r="Z168" s="103">
        <f t="shared" ref="Z168:Z182" si="64">IF(EXACT(O168,Y168),Q168,0)</f>
        <v>0</v>
      </c>
      <c r="AA168" s="103">
        <f t="shared" ref="AA168:AA182" si="65">IF(Z168=0,Q168,0)</f>
        <v>0</v>
      </c>
      <c r="AB168" s="128">
        <f>IF(U168=0,"",L168/U168-1)</f>
        <v>0.60085378868729999</v>
      </c>
      <c r="AC168" s="128">
        <f>IF(W168=0,"",L168/W168-1)</f>
        <v>0.60085378868729999</v>
      </c>
    </row>
    <row r="169" spans="1:29" ht="50.1" customHeight="1">
      <c r="A169" s="171"/>
      <c r="B169" s="171"/>
      <c r="C169" s="174"/>
      <c r="D169" s="174"/>
      <c r="E169" s="131"/>
      <c r="F169" s="177"/>
      <c r="G169" s="180"/>
      <c r="H169" s="163"/>
      <c r="I169" s="165"/>
      <c r="J169" s="168"/>
      <c r="K169" s="62" t="s">
        <v>84</v>
      </c>
      <c r="L169" s="63">
        <v>6000</v>
      </c>
      <c r="M169" s="63">
        <v>3748</v>
      </c>
      <c r="N169" s="142" t="s">
        <v>1152</v>
      </c>
      <c r="O169" s="127" t="s">
        <v>72</v>
      </c>
      <c r="P169" s="100"/>
      <c r="Q169" s="63">
        <f>P169*M169</f>
        <v>0</v>
      </c>
      <c r="R169" s="64"/>
      <c r="S169" s="67">
        <v>56</v>
      </c>
      <c r="T169" s="46"/>
      <c r="U169" s="106">
        <f>IF(EXACT(O169,Y169),M169,M169*(1-'Расчет ПРЕДЗАКАЗ'!$D$10))</f>
        <v>3748</v>
      </c>
      <c r="V169" s="106">
        <f t="shared" ref="V169:V182" si="66">P169*U169</f>
        <v>0</v>
      </c>
      <c r="W169" s="106">
        <f>IF(EXACT(O169,Y169),M169,M169*(1-#REF!))</f>
        <v>3748</v>
      </c>
      <c r="X169" s="106">
        <f t="shared" ref="X169:X182" si="67">P169*W169</f>
        <v>0</v>
      </c>
      <c r="Y169" s="107" t="s">
        <v>72</v>
      </c>
      <c r="Z169" s="103">
        <f t="shared" si="64"/>
        <v>0</v>
      </c>
      <c r="AA169" s="103">
        <f t="shared" si="65"/>
        <v>0</v>
      </c>
      <c r="AB169" s="128">
        <f t="shared" ref="AB169:AB182" si="68">IF(U169=0,"",L169/U169-1)</f>
        <v>0.60085378868729999</v>
      </c>
      <c r="AC169" s="128">
        <f t="shared" ref="AC169:AC182" si="69">IF(W169=0,"",L169/W169-1)</f>
        <v>0.60085378868729999</v>
      </c>
    </row>
    <row r="170" spans="1:29" ht="50.1" customHeight="1">
      <c r="A170" s="171"/>
      <c r="B170" s="171"/>
      <c r="C170" s="174"/>
      <c r="D170" s="174"/>
      <c r="E170" s="131"/>
      <c r="F170" s="177"/>
      <c r="G170" s="180"/>
      <c r="H170" s="163"/>
      <c r="I170" s="165"/>
      <c r="J170" s="168"/>
      <c r="K170" s="62" t="s">
        <v>101</v>
      </c>
      <c r="L170" s="63">
        <v>6000</v>
      </c>
      <c r="M170" s="63">
        <v>3748</v>
      </c>
      <c r="N170" s="142" t="s">
        <v>1153</v>
      </c>
      <c r="O170" s="127" t="s">
        <v>72</v>
      </c>
      <c r="P170" s="100"/>
      <c r="Q170" s="63">
        <f t="shared" ref="Q170:Q182" si="70">P170*M170</f>
        <v>0</v>
      </c>
      <c r="R170" s="64"/>
      <c r="S170" s="67">
        <v>1</v>
      </c>
      <c r="T170" s="46"/>
      <c r="U170" s="106">
        <f>IF(EXACT(O170,Y170),M170,M170*(1-'Расчет ПРЕДЗАКАЗ'!$D$10))</f>
        <v>3748</v>
      </c>
      <c r="V170" s="106">
        <f t="shared" si="66"/>
        <v>0</v>
      </c>
      <c r="W170" s="106">
        <f>IF(EXACT(O170,Y170),M170,M170*(1-#REF!))</f>
        <v>3748</v>
      </c>
      <c r="X170" s="106">
        <f t="shared" si="67"/>
        <v>0</v>
      </c>
      <c r="Y170" s="107" t="s">
        <v>72</v>
      </c>
      <c r="Z170" s="103">
        <f t="shared" si="64"/>
        <v>0</v>
      </c>
      <c r="AA170" s="103">
        <f t="shared" si="65"/>
        <v>0</v>
      </c>
      <c r="AB170" s="128">
        <f t="shared" si="68"/>
        <v>0.60085378868729999</v>
      </c>
      <c r="AC170" s="128">
        <f t="shared" si="69"/>
        <v>0.60085378868729999</v>
      </c>
    </row>
    <row r="171" spans="1:29" ht="50.1" customHeight="1">
      <c r="A171" s="171"/>
      <c r="B171" s="171"/>
      <c r="C171" s="174"/>
      <c r="D171" s="174"/>
      <c r="E171" s="131"/>
      <c r="F171" s="177"/>
      <c r="G171" s="180"/>
      <c r="H171" s="163"/>
      <c r="I171" s="165"/>
      <c r="J171" s="168"/>
      <c r="K171" s="62" t="s">
        <v>86</v>
      </c>
      <c r="L171" s="63">
        <v>6000</v>
      </c>
      <c r="M171" s="63">
        <v>3748</v>
      </c>
      <c r="N171" s="142" t="s">
        <v>1154</v>
      </c>
      <c r="O171" s="127" t="s">
        <v>72</v>
      </c>
      <c r="P171" s="100"/>
      <c r="Q171" s="63">
        <f t="shared" si="70"/>
        <v>0</v>
      </c>
      <c r="R171" s="64"/>
      <c r="S171" s="67">
        <v>38</v>
      </c>
      <c r="T171" s="46"/>
      <c r="U171" s="106">
        <f>IF(EXACT(O171,Y171),M171,M171*(1-'Расчет ПРЕДЗАКАЗ'!$D$10))</f>
        <v>3748</v>
      </c>
      <c r="V171" s="106">
        <f t="shared" si="66"/>
        <v>0</v>
      </c>
      <c r="W171" s="106">
        <f>IF(EXACT(O171,Y171),M171,M171*(1-#REF!))</f>
        <v>3748</v>
      </c>
      <c r="X171" s="106">
        <f t="shared" si="67"/>
        <v>0</v>
      </c>
      <c r="Y171" s="107" t="s">
        <v>72</v>
      </c>
      <c r="Z171" s="103">
        <f t="shared" si="64"/>
        <v>0</v>
      </c>
      <c r="AA171" s="103">
        <f t="shared" si="65"/>
        <v>0</v>
      </c>
      <c r="AB171" s="128">
        <f t="shared" si="68"/>
        <v>0.60085378868729999</v>
      </c>
      <c r="AC171" s="128">
        <f t="shared" si="69"/>
        <v>0.60085378868729999</v>
      </c>
    </row>
    <row r="172" spans="1:29" ht="50.1" customHeight="1">
      <c r="A172" s="171"/>
      <c r="B172" s="171"/>
      <c r="C172" s="174"/>
      <c r="D172" s="174"/>
      <c r="E172" s="131"/>
      <c r="F172" s="177"/>
      <c r="G172" s="180"/>
      <c r="H172" s="163"/>
      <c r="I172" s="165"/>
      <c r="J172" s="168"/>
      <c r="K172" s="62" t="s">
        <v>88</v>
      </c>
      <c r="L172" s="63">
        <v>6000</v>
      </c>
      <c r="M172" s="63">
        <v>3748</v>
      </c>
      <c r="N172" s="142" t="s">
        <v>1155</v>
      </c>
      <c r="O172" s="127" t="s">
        <v>72</v>
      </c>
      <c r="P172" s="100"/>
      <c r="Q172" s="63">
        <f t="shared" si="70"/>
        <v>0</v>
      </c>
      <c r="R172" s="64"/>
      <c r="S172" s="67">
        <v>2</v>
      </c>
      <c r="T172" s="46"/>
      <c r="U172" s="106">
        <f>IF(EXACT(O172,Y172),M172,M172*(1-'Расчет ПРЕДЗАКАЗ'!$D$10))</f>
        <v>3748</v>
      </c>
      <c r="V172" s="106">
        <f t="shared" si="66"/>
        <v>0</v>
      </c>
      <c r="W172" s="106">
        <f>IF(EXACT(O172,Y172),M172,M172*(1-#REF!))</f>
        <v>3748</v>
      </c>
      <c r="X172" s="106">
        <f t="shared" si="67"/>
        <v>0</v>
      </c>
      <c r="Y172" s="107" t="s">
        <v>72</v>
      </c>
      <c r="Z172" s="103">
        <f t="shared" si="64"/>
        <v>0</v>
      </c>
      <c r="AA172" s="103">
        <f t="shared" si="65"/>
        <v>0</v>
      </c>
      <c r="AB172" s="128">
        <f t="shared" si="68"/>
        <v>0.60085378868729999</v>
      </c>
      <c r="AC172" s="128">
        <f t="shared" si="69"/>
        <v>0.60085378868729999</v>
      </c>
    </row>
    <row r="173" spans="1:29" ht="50.1" customHeight="1">
      <c r="A173" s="171"/>
      <c r="B173" s="171"/>
      <c r="C173" s="174"/>
      <c r="D173" s="174"/>
      <c r="E173" s="131"/>
      <c r="F173" s="177"/>
      <c r="G173" s="180"/>
      <c r="H173" s="163"/>
      <c r="I173" s="165"/>
      <c r="J173" s="168"/>
      <c r="K173" s="62" t="s">
        <v>105</v>
      </c>
      <c r="L173" s="63">
        <v>6000</v>
      </c>
      <c r="M173" s="63">
        <v>3748</v>
      </c>
      <c r="N173" s="142" t="s">
        <v>1156</v>
      </c>
      <c r="O173" s="127" t="s">
        <v>72</v>
      </c>
      <c r="P173" s="100"/>
      <c r="Q173" s="63">
        <f t="shared" si="70"/>
        <v>0</v>
      </c>
      <c r="R173" s="64"/>
      <c r="S173" s="67">
        <v>19</v>
      </c>
      <c r="T173" s="46"/>
      <c r="U173" s="106">
        <f>IF(EXACT(O173,Y173),M173,M173*(1-'Расчет ПРЕДЗАКАЗ'!$D$10))</f>
        <v>3748</v>
      </c>
      <c r="V173" s="106">
        <f t="shared" si="66"/>
        <v>0</v>
      </c>
      <c r="W173" s="106">
        <f>IF(EXACT(O173,Y173),M173,M173*(1-#REF!))</f>
        <v>3748</v>
      </c>
      <c r="X173" s="106">
        <f t="shared" si="67"/>
        <v>0</v>
      </c>
      <c r="Y173" s="107" t="s">
        <v>72</v>
      </c>
      <c r="Z173" s="103">
        <f t="shared" si="64"/>
        <v>0</v>
      </c>
      <c r="AA173" s="103">
        <f t="shared" si="65"/>
        <v>0</v>
      </c>
      <c r="AB173" s="128">
        <f t="shared" si="68"/>
        <v>0.60085378868729999</v>
      </c>
      <c r="AC173" s="128">
        <f t="shared" si="69"/>
        <v>0.60085378868729999</v>
      </c>
    </row>
    <row r="174" spans="1:29" ht="50.1" customHeight="1">
      <c r="A174" s="171"/>
      <c r="B174" s="171"/>
      <c r="C174" s="174"/>
      <c r="D174" s="174"/>
      <c r="E174" s="131"/>
      <c r="F174" s="177"/>
      <c r="G174" s="180"/>
      <c r="H174" s="163"/>
      <c r="I174" s="165"/>
      <c r="J174" s="168"/>
      <c r="K174" s="62" t="s">
        <v>107</v>
      </c>
      <c r="L174" s="63">
        <v>6000</v>
      </c>
      <c r="M174" s="63">
        <v>3748</v>
      </c>
      <c r="N174" s="142" t="s">
        <v>1157</v>
      </c>
      <c r="O174" s="127" t="s">
        <v>72</v>
      </c>
      <c r="P174" s="100"/>
      <c r="Q174" s="63">
        <f t="shared" si="70"/>
        <v>0</v>
      </c>
      <c r="R174" s="64"/>
      <c r="S174" s="67">
        <v>1</v>
      </c>
      <c r="T174" s="46"/>
      <c r="U174" s="106">
        <f>IF(EXACT(O174,Y174),M174,M174*(1-'Расчет ПРЕДЗАКАЗ'!$D$10))</f>
        <v>3748</v>
      </c>
      <c r="V174" s="106">
        <f t="shared" si="66"/>
        <v>0</v>
      </c>
      <c r="W174" s="106">
        <f>IF(EXACT(O174,Y174),M174,M174*(1-#REF!))</f>
        <v>3748</v>
      </c>
      <c r="X174" s="106">
        <f t="shared" si="67"/>
        <v>0</v>
      </c>
      <c r="Y174" s="107" t="s">
        <v>72</v>
      </c>
      <c r="Z174" s="103">
        <f t="shared" si="64"/>
        <v>0</v>
      </c>
      <c r="AA174" s="103">
        <f t="shared" si="65"/>
        <v>0</v>
      </c>
      <c r="AB174" s="128">
        <f t="shared" si="68"/>
        <v>0.60085378868729999</v>
      </c>
      <c r="AC174" s="128">
        <f t="shared" si="69"/>
        <v>0.60085378868729999</v>
      </c>
    </row>
    <row r="175" spans="1:29" ht="50.1" customHeight="1">
      <c r="A175" s="171"/>
      <c r="B175" s="171"/>
      <c r="C175" s="174"/>
      <c r="D175" s="174"/>
      <c r="E175" s="131"/>
      <c r="F175" s="177"/>
      <c r="G175" s="180"/>
      <c r="H175" s="163"/>
      <c r="I175" s="165"/>
      <c r="J175" s="168"/>
      <c r="K175" s="62"/>
      <c r="L175" s="63"/>
      <c r="M175" s="63"/>
      <c r="N175" s="63"/>
      <c r="O175" s="127"/>
      <c r="P175" s="100"/>
      <c r="Q175" s="63">
        <f t="shared" si="70"/>
        <v>0</v>
      </c>
      <c r="R175" s="64"/>
      <c r="S175" s="67"/>
      <c r="T175" s="46"/>
      <c r="U175" s="106">
        <f>IF(EXACT(O175,Y175),M175,M175*(1-'Расчет ПРЕДЗАКАЗ'!$D$10))</f>
        <v>0</v>
      </c>
      <c r="V175" s="106">
        <f t="shared" si="66"/>
        <v>0</v>
      </c>
      <c r="W175" s="106" t="e">
        <f>IF(EXACT(O175,Y175),M175,M175*(1-#REF!))</f>
        <v>#REF!</v>
      </c>
      <c r="X175" s="106" t="e">
        <f t="shared" si="67"/>
        <v>#REF!</v>
      </c>
      <c r="Y175" s="107" t="s">
        <v>72</v>
      </c>
      <c r="Z175" s="103">
        <f t="shared" si="64"/>
        <v>0</v>
      </c>
      <c r="AA175" s="103">
        <f t="shared" si="65"/>
        <v>0</v>
      </c>
      <c r="AB175" s="128" t="str">
        <f t="shared" si="68"/>
        <v/>
      </c>
      <c r="AC175" s="128" t="e">
        <f t="shared" si="69"/>
        <v>#REF!</v>
      </c>
    </row>
    <row r="176" spans="1:29" ht="50.1" customHeight="1">
      <c r="A176" s="171"/>
      <c r="B176" s="171"/>
      <c r="C176" s="174"/>
      <c r="D176" s="174"/>
      <c r="E176" s="131"/>
      <c r="F176" s="177"/>
      <c r="G176" s="180"/>
      <c r="H176" s="163"/>
      <c r="I176" s="165"/>
      <c r="J176" s="168"/>
      <c r="K176" s="62"/>
      <c r="L176" s="63"/>
      <c r="M176" s="63"/>
      <c r="N176" s="63"/>
      <c r="O176" s="127"/>
      <c r="P176" s="100"/>
      <c r="Q176" s="63">
        <f t="shared" si="70"/>
        <v>0</v>
      </c>
      <c r="R176" s="64"/>
      <c r="S176" s="67"/>
      <c r="T176" s="46"/>
      <c r="U176" s="106">
        <f>IF(EXACT(O176,Y176),M176,M176*(1-'Расчет ПРЕДЗАКАЗ'!$D$10))</f>
        <v>0</v>
      </c>
      <c r="V176" s="106">
        <f t="shared" si="66"/>
        <v>0</v>
      </c>
      <c r="W176" s="106" t="e">
        <f>IF(EXACT(O176,Y176),M176,M176*(1-#REF!))</f>
        <v>#REF!</v>
      </c>
      <c r="X176" s="106" t="e">
        <f t="shared" si="67"/>
        <v>#REF!</v>
      </c>
      <c r="Y176" s="107" t="s">
        <v>72</v>
      </c>
      <c r="Z176" s="103">
        <f t="shared" si="64"/>
        <v>0</v>
      </c>
      <c r="AA176" s="103">
        <f t="shared" si="65"/>
        <v>0</v>
      </c>
      <c r="AB176" s="128" t="str">
        <f t="shared" si="68"/>
        <v/>
      </c>
      <c r="AC176" s="128" t="e">
        <f t="shared" si="69"/>
        <v>#REF!</v>
      </c>
    </row>
    <row r="177" spans="1:29" ht="50.1" customHeight="1">
      <c r="A177" s="171"/>
      <c r="B177" s="171"/>
      <c r="C177" s="174"/>
      <c r="D177" s="174"/>
      <c r="E177" s="131"/>
      <c r="F177" s="177"/>
      <c r="G177" s="180"/>
      <c r="H177" s="163"/>
      <c r="I177" s="165"/>
      <c r="J177" s="168"/>
      <c r="K177" s="62"/>
      <c r="L177" s="63"/>
      <c r="M177" s="63"/>
      <c r="N177" s="65"/>
      <c r="O177" s="127"/>
      <c r="P177" s="100"/>
      <c r="Q177" s="63">
        <f t="shared" si="70"/>
        <v>0</v>
      </c>
      <c r="R177" s="65"/>
      <c r="S177" s="67"/>
      <c r="T177" s="40"/>
      <c r="U177" s="106">
        <f>IF(EXACT(O177,Y177),M177,M177*(1-'Расчет ПРЕДЗАКАЗ'!$D$10))</f>
        <v>0</v>
      </c>
      <c r="V177" s="106">
        <f t="shared" si="66"/>
        <v>0</v>
      </c>
      <c r="W177" s="106" t="e">
        <f>IF(EXACT(O177,Y177),M177,M177*(1-#REF!))</f>
        <v>#REF!</v>
      </c>
      <c r="X177" s="106" t="e">
        <f t="shared" si="67"/>
        <v>#REF!</v>
      </c>
      <c r="Y177" s="107" t="s">
        <v>72</v>
      </c>
      <c r="Z177" s="103">
        <f t="shared" si="64"/>
        <v>0</v>
      </c>
      <c r="AA177" s="103">
        <f t="shared" si="65"/>
        <v>0</v>
      </c>
      <c r="AB177" s="128" t="str">
        <f t="shared" si="68"/>
        <v/>
      </c>
      <c r="AC177" s="128" t="e">
        <f t="shared" si="69"/>
        <v>#REF!</v>
      </c>
    </row>
    <row r="178" spans="1:29" ht="50.1" customHeight="1">
      <c r="A178" s="171"/>
      <c r="B178" s="171"/>
      <c r="C178" s="174"/>
      <c r="D178" s="174"/>
      <c r="E178" s="131"/>
      <c r="F178" s="177"/>
      <c r="G178" s="180"/>
      <c r="H178" s="163"/>
      <c r="I178" s="165"/>
      <c r="J178" s="168"/>
      <c r="K178" s="62"/>
      <c r="L178" s="63"/>
      <c r="M178" s="63"/>
      <c r="N178" s="65"/>
      <c r="O178" s="127"/>
      <c r="P178" s="100"/>
      <c r="Q178" s="63">
        <f t="shared" si="70"/>
        <v>0</v>
      </c>
      <c r="R178" s="65"/>
      <c r="S178" s="67"/>
      <c r="T178" s="40"/>
      <c r="U178" s="106">
        <f>IF(EXACT(O178,Y178),M178,M178*(1-'Расчет ПРЕДЗАКАЗ'!$D$10))</f>
        <v>0</v>
      </c>
      <c r="V178" s="106">
        <f t="shared" si="66"/>
        <v>0</v>
      </c>
      <c r="W178" s="106" t="e">
        <f>IF(EXACT(O178,Y178),M178,M178*(1-#REF!))</f>
        <v>#REF!</v>
      </c>
      <c r="X178" s="106" t="e">
        <f t="shared" si="67"/>
        <v>#REF!</v>
      </c>
      <c r="Y178" s="107" t="s">
        <v>72</v>
      </c>
      <c r="Z178" s="103">
        <f t="shared" si="64"/>
        <v>0</v>
      </c>
      <c r="AA178" s="103">
        <f t="shared" si="65"/>
        <v>0</v>
      </c>
      <c r="AB178" s="128" t="str">
        <f t="shared" si="68"/>
        <v/>
      </c>
      <c r="AC178" s="128" t="e">
        <f t="shared" si="69"/>
        <v>#REF!</v>
      </c>
    </row>
    <row r="179" spans="1:29" ht="50.1" customHeight="1">
      <c r="A179" s="171"/>
      <c r="B179" s="171"/>
      <c r="C179" s="174"/>
      <c r="D179" s="174"/>
      <c r="E179" s="131"/>
      <c r="F179" s="177"/>
      <c r="G179" s="180"/>
      <c r="H179" s="163"/>
      <c r="I179" s="165"/>
      <c r="J179" s="168"/>
      <c r="K179" s="62"/>
      <c r="L179" s="63"/>
      <c r="M179" s="63"/>
      <c r="N179" s="65"/>
      <c r="O179" s="127"/>
      <c r="P179" s="100"/>
      <c r="Q179" s="63">
        <f t="shared" si="70"/>
        <v>0</v>
      </c>
      <c r="R179" s="65"/>
      <c r="S179" s="67"/>
      <c r="T179" s="40"/>
      <c r="U179" s="106">
        <f>IF(EXACT(O179,Y179),M179,M179*(1-'Расчет ПРЕДЗАКАЗ'!$D$10))</f>
        <v>0</v>
      </c>
      <c r="V179" s="106">
        <f t="shared" si="66"/>
        <v>0</v>
      </c>
      <c r="W179" s="106" t="e">
        <f>IF(EXACT(O179,Y179),M179,M179*(1-#REF!))</f>
        <v>#REF!</v>
      </c>
      <c r="X179" s="106" t="e">
        <f t="shared" si="67"/>
        <v>#REF!</v>
      </c>
      <c r="Y179" s="107" t="s">
        <v>72</v>
      </c>
      <c r="Z179" s="103">
        <f t="shared" si="64"/>
        <v>0</v>
      </c>
      <c r="AA179" s="103">
        <f t="shared" si="65"/>
        <v>0</v>
      </c>
      <c r="AB179" s="128" t="str">
        <f t="shared" si="68"/>
        <v/>
      </c>
      <c r="AC179" s="128" t="e">
        <f t="shared" si="69"/>
        <v>#REF!</v>
      </c>
    </row>
    <row r="180" spans="1:29" ht="50.1" customHeight="1">
      <c r="A180" s="171"/>
      <c r="B180" s="171"/>
      <c r="C180" s="174"/>
      <c r="D180" s="174"/>
      <c r="E180" s="131"/>
      <c r="F180" s="177"/>
      <c r="G180" s="180"/>
      <c r="H180" s="163"/>
      <c r="I180" s="165"/>
      <c r="J180" s="168"/>
      <c r="K180" s="62"/>
      <c r="L180" s="63"/>
      <c r="M180" s="63"/>
      <c r="N180" s="65"/>
      <c r="O180" s="127"/>
      <c r="P180" s="100"/>
      <c r="Q180" s="63">
        <f t="shared" si="70"/>
        <v>0</v>
      </c>
      <c r="R180" s="65"/>
      <c r="S180" s="67"/>
      <c r="T180" s="40"/>
      <c r="U180" s="106">
        <f>IF(EXACT(O180,Y180),M180,M180*(1-'Расчет ПРЕДЗАКАЗ'!$D$10))</f>
        <v>0</v>
      </c>
      <c r="V180" s="106">
        <f t="shared" si="66"/>
        <v>0</v>
      </c>
      <c r="W180" s="106" t="e">
        <f>IF(EXACT(O180,Y180),M180,M180*(1-#REF!))</f>
        <v>#REF!</v>
      </c>
      <c r="X180" s="106" t="e">
        <f t="shared" si="67"/>
        <v>#REF!</v>
      </c>
      <c r="Y180" s="107" t="s">
        <v>72</v>
      </c>
      <c r="Z180" s="103">
        <f t="shared" si="64"/>
        <v>0</v>
      </c>
      <c r="AA180" s="103">
        <f t="shared" si="65"/>
        <v>0</v>
      </c>
      <c r="AB180" s="128" t="str">
        <f t="shared" si="68"/>
        <v/>
      </c>
      <c r="AC180" s="128" t="e">
        <f t="shared" si="69"/>
        <v>#REF!</v>
      </c>
    </row>
    <row r="181" spans="1:29" ht="50.1" customHeight="1">
      <c r="A181" s="171"/>
      <c r="B181" s="171"/>
      <c r="C181" s="174"/>
      <c r="D181" s="174"/>
      <c r="E181" s="131"/>
      <c r="F181" s="177"/>
      <c r="G181" s="180"/>
      <c r="H181" s="163"/>
      <c r="I181" s="165"/>
      <c r="J181" s="168"/>
      <c r="K181" s="62"/>
      <c r="L181" s="63"/>
      <c r="M181" s="63"/>
      <c r="N181" s="65"/>
      <c r="O181" s="127"/>
      <c r="P181" s="100"/>
      <c r="Q181" s="63">
        <f t="shared" si="70"/>
        <v>0</v>
      </c>
      <c r="R181" s="65"/>
      <c r="S181" s="67"/>
      <c r="T181" s="40"/>
      <c r="U181" s="106">
        <f>IF(EXACT(O181,Y181),M181,M181*(1-'Расчет ПРЕДЗАКАЗ'!$D$10))</f>
        <v>0</v>
      </c>
      <c r="V181" s="106">
        <f t="shared" si="66"/>
        <v>0</v>
      </c>
      <c r="W181" s="106" t="e">
        <f>IF(EXACT(O181,Y181),M181,M181*(1-#REF!))</f>
        <v>#REF!</v>
      </c>
      <c r="X181" s="106" t="e">
        <f t="shared" si="67"/>
        <v>#REF!</v>
      </c>
      <c r="Y181" s="107" t="s">
        <v>72</v>
      </c>
      <c r="Z181" s="103">
        <f t="shared" si="64"/>
        <v>0</v>
      </c>
      <c r="AA181" s="103">
        <f t="shared" si="65"/>
        <v>0</v>
      </c>
      <c r="AB181" s="128" t="str">
        <f t="shared" si="68"/>
        <v/>
      </c>
      <c r="AC181" s="128" t="e">
        <f t="shared" si="69"/>
        <v>#REF!</v>
      </c>
    </row>
    <row r="182" spans="1:29" ht="50.1" customHeight="1">
      <c r="A182" s="172"/>
      <c r="B182" s="172"/>
      <c r="C182" s="175"/>
      <c r="D182" s="175"/>
      <c r="E182" s="132"/>
      <c r="F182" s="178"/>
      <c r="G182" s="181"/>
      <c r="H182" s="164"/>
      <c r="I182" s="166"/>
      <c r="J182" s="169"/>
      <c r="K182" s="62"/>
      <c r="L182" s="63"/>
      <c r="M182" s="63"/>
      <c r="N182" s="65"/>
      <c r="O182" s="127"/>
      <c r="P182" s="100"/>
      <c r="Q182" s="63">
        <f t="shared" si="70"/>
        <v>0</v>
      </c>
      <c r="R182" s="65"/>
      <c r="S182" s="64"/>
      <c r="T182" s="40"/>
      <c r="U182" s="106">
        <f>IF(EXACT(O182,Y182),M182,M182*(1-'Расчет ПРЕДЗАКАЗ'!$D$10))</f>
        <v>0</v>
      </c>
      <c r="V182" s="106">
        <f t="shared" si="66"/>
        <v>0</v>
      </c>
      <c r="W182" s="106" t="e">
        <f>IF(EXACT(O182,Y182),M182,M182*(1-#REF!))</f>
        <v>#REF!</v>
      </c>
      <c r="X182" s="106" t="e">
        <f t="shared" si="67"/>
        <v>#REF!</v>
      </c>
      <c r="Y182" s="107" t="s">
        <v>72</v>
      </c>
      <c r="Z182" s="103">
        <f t="shared" si="64"/>
        <v>0</v>
      </c>
      <c r="AA182" s="103">
        <f t="shared" si="65"/>
        <v>0</v>
      </c>
      <c r="AB182" s="128" t="str">
        <f t="shared" si="68"/>
        <v/>
      </c>
      <c r="AC182" s="128" t="e">
        <f t="shared" si="69"/>
        <v>#REF!</v>
      </c>
    </row>
    <row r="183" spans="1:29" ht="11.25" customHeight="1" thickBot="1"/>
    <row r="184" spans="1:29" ht="50.1" customHeight="1">
      <c r="A184" s="170">
        <v>138</v>
      </c>
      <c r="B184" s="170" t="s">
        <v>1158</v>
      </c>
      <c r="C184" s="173" t="s">
        <v>1159</v>
      </c>
      <c r="D184" s="173" t="s">
        <v>77</v>
      </c>
      <c r="E184" s="131"/>
      <c r="F184" s="197" t="s">
        <v>1139</v>
      </c>
      <c r="G184" s="179" t="s">
        <v>124</v>
      </c>
      <c r="H184" s="162" t="s">
        <v>1140</v>
      </c>
      <c r="I184" s="198" t="s">
        <v>1141</v>
      </c>
      <c r="J184" s="167" t="s">
        <v>19</v>
      </c>
      <c r="K184" s="62" t="s">
        <v>82</v>
      </c>
      <c r="L184" s="63">
        <v>6100</v>
      </c>
      <c r="M184" s="63">
        <v>3812</v>
      </c>
      <c r="N184" s="142" t="s">
        <v>1160</v>
      </c>
      <c r="O184" s="127" t="s">
        <v>72</v>
      </c>
      <c r="P184" s="100"/>
      <c r="Q184" s="63">
        <f>P184*M184</f>
        <v>0</v>
      </c>
      <c r="R184" s="64"/>
      <c r="S184" s="67">
        <v>17</v>
      </c>
      <c r="T184" s="60"/>
      <c r="U184" s="106">
        <f>IF(EXACT(O184,Y184),M184,M184*(1-'Расчет ПРЕДЗАКАЗ'!$D$10))</f>
        <v>3812</v>
      </c>
      <c r="V184" s="106">
        <f>P184*U184</f>
        <v>0</v>
      </c>
      <c r="W184" s="106">
        <f>IF(EXACT(O184,Y184),M184,M184*(1-#REF!))</f>
        <v>3812</v>
      </c>
      <c r="X184" s="106">
        <f>P184*W184</f>
        <v>0</v>
      </c>
      <c r="Y184" s="107" t="s">
        <v>72</v>
      </c>
      <c r="Z184" s="103">
        <f t="shared" ref="Z184:Z198" si="71">IF(EXACT(O184,Y184),Q184,0)</f>
        <v>0</v>
      </c>
      <c r="AA184" s="103">
        <f t="shared" ref="AA184:AA198" si="72">IF(Z184=0,Q184,0)</f>
        <v>0</v>
      </c>
      <c r="AB184" s="128">
        <f>IF(U184=0,"",L184/U184-1)</f>
        <v>0.60020986358866746</v>
      </c>
      <c r="AC184" s="128">
        <f>IF(W184=0,"",L184/W184-1)</f>
        <v>0.60020986358866746</v>
      </c>
    </row>
    <row r="185" spans="1:29" ht="50.1" customHeight="1">
      <c r="A185" s="171"/>
      <c r="B185" s="171"/>
      <c r="C185" s="174"/>
      <c r="D185" s="174"/>
      <c r="E185" s="131"/>
      <c r="F185" s="177"/>
      <c r="G185" s="180"/>
      <c r="H185" s="163"/>
      <c r="I185" s="165"/>
      <c r="J185" s="168"/>
      <c r="K185" s="62" t="s">
        <v>96</v>
      </c>
      <c r="L185" s="63">
        <v>6100</v>
      </c>
      <c r="M185" s="63">
        <v>3812</v>
      </c>
      <c r="N185" s="142" t="s">
        <v>1161</v>
      </c>
      <c r="O185" s="127" t="s">
        <v>72</v>
      </c>
      <c r="P185" s="100"/>
      <c r="Q185" s="63">
        <f>P185*M185</f>
        <v>0</v>
      </c>
      <c r="R185" s="64"/>
      <c r="S185" s="67">
        <v>163</v>
      </c>
      <c r="T185" s="46"/>
      <c r="U185" s="106">
        <f>IF(EXACT(O185,Y185),M185,M185*(1-'Расчет ПРЕДЗАКАЗ'!$D$10))</f>
        <v>3812</v>
      </c>
      <c r="V185" s="106">
        <f t="shared" ref="V185:V198" si="73">P185*U185</f>
        <v>0</v>
      </c>
      <c r="W185" s="106">
        <f>IF(EXACT(O185,Y185),M185,M185*(1-#REF!))</f>
        <v>3812</v>
      </c>
      <c r="X185" s="106">
        <f t="shared" ref="X185:X198" si="74">P185*W185</f>
        <v>0</v>
      </c>
      <c r="Y185" s="107" t="s">
        <v>72</v>
      </c>
      <c r="Z185" s="103">
        <f t="shared" si="71"/>
        <v>0</v>
      </c>
      <c r="AA185" s="103">
        <f t="shared" si="72"/>
        <v>0</v>
      </c>
      <c r="AB185" s="128">
        <f t="shared" ref="AB185:AB198" si="75">IF(U185=0,"",L185/U185-1)</f>
        <v>0.60020986358866746</v>
      </c>
      <c r="AC185" s="128">
        <f t="shared" ref="AC185:AC198" si="76">IF(W185=0,"",L185/W185-1)</f>
        <v>0.60020986358866746</v>
      </c>
    </row>
    <row r="186" spans="1:29" ht="50.1" customHeight="1">
      <c r="A186" s="171"/>
      <c r="B186" s="171"/>
      <c r="C186" s="174"/>
      <c r="D186" s="174"/>
      <c r="E186" s="131"/>
      <c r="F186" s="177"/>
      <c r="G186" s="180"/>
      <c r="H186" s="163"/>
      <c r="I186" s="165"/>
      <c r="J186" s="168"/>
      <c r="K186" s="62" t="s">
        <v>98</v>
      </c>
      <c r="L186" s="63">
        <v>6100</v>
      </c>
      <c r="M186" s="63">
        <v>3812</v>
      </c>
      <c r="N186" s="142" t="s">
        <v>1162</v>
      </c>
      <c r="O186" s="127" t="s">
        <v>72</v>
      </c>
      <c r="P186" s="100"/>
      <c r="Q186" s="63">
        <f t="shared" ref="Q186:Q198" si="77">P186*M186</f>
        <v>0</v>
      </c>
      <c r="R186" s="64"/>
      <c r="S186" s="67">
        <v>35</v>
      </c>
      <c r="T186" s="46"/>
      <c r="U186" s="106">
        <f>IF(EXACT(O186,Y186),M186,M186*(1-'Расчет ПРЕДЗАКАЗ'!$D$10))</f>
        <v>3812</v>
      </c>
      <c r="V186" s="106">
        <f t="shared" si="73"/>
        <v>0</v>
      </c>
      <c r="W186" s="106">
        <f>IF(EXACT(O186,Y186),M186,M186*(1-#REF!))</f>
        <v>3812</v>
      </c>
      <c r="X186" s="106">
        <f t="shared" si="74"/>
        <v>0</v>
      </c>
      <c r="Y186" s="107" t="s">
        <v>72</v>
      </c>
      <c r="Z186" s="103">
        <f t="shared" si="71"/>
        <v>0</v>
      </c>
      <c r="AA186" s="103">
        <f t="shared" si="72"/>
        <v>0</v>
      </c>
      <c r="AB186" s="128">
        <f t="shared" si="75"/>
        <v>0.60020986358866746</v>
      </c>
      <c r="AC186" s="128">
        <f t="shared" si="76"/>
        <v>0.60020986358866746</v>
      </c>
    </row>
    <row r="187" spans="1:29" ht="50.1" customHeight="1">
      <c r="A187" s="171"/>
      <c r="B187" s="171"/>
      <c r="C187" s="174"/>
      <c r="D187" s="174"/>
      <c r="E187" s="131"/>
      <c r="F187" s="177"/>
      <c r="G187" s="180"/>
      <c r="H187" s="163"/>
      <c r="I187" s="165"/>
      <c r="J187" s="168"/>
      <c r="K187" s="62" t="s">
        <v>84</v>
      </c>
      <c r="L187" s="63">
        <v>6100</v>
      </c>
      <c r="M187" s="63">
        <v>3812</v>
      </c>
      <c r="N187" s="142" t="s">
        <v>1163</v>
      </c>
      <c r="O187" s="127" t="s">
        <v>72</v>
      </c>
      <c r="P187" s="100"/>
      <c r="Q187" s="63">
        <f t="shared" si="77"/>
        <v>0</v>
      </c>
      <c r="R187" s="64"/>
      <c r="S187" s="67">
        <v>158</v>
      </c>
      <c r="T187" s="46"/>
      <c r="U187" s="106">
        <f>IF(EXACT(O187,Y187),M187,M187*(1-'Расчет ПРЕДЗАКАЗ'!$D$10))</f>
        <v>3812</v>
      </c>
      <c r="V187" s="106">
        <f t="shared" si="73"/>
        <v>0</v>
      </c>
      <c r="W187" s="106">
        <f>IF(EXACT(O187,Y187),M187,M187*(1-#REF!))</f>
        <v>3812</v>
      </c>
      <c r="X187" s="106">
        <f t="shared" si="74"/>
        <v>0</v>
      </c>
      <c r="Y187" s="107" t="s">
        <v>72</v>
      </c>
      <c r="Z187" s="103">
        <f t="shared" si="71"/>
        <v>0</v>
      </c>
      <c r="AA187" s="103">
        <f t="shared" si="72"/>
        <v>0</v>
      </c>
      <c r="AB187" s="128">
        <f t="shared" si="75"/>
        <v>0.60020986358866746</v>
      </c>
      <c r="AC187" s="128">
        <f t="shared" si="76"/>
        <v>0.60020986358866746</v>
      </c>
    </row>
    <row r="188" spans="1:29" ht="50.1" customHeight="1">
      <c r="A188" s="171"/>
      <c r="B188" s="171"/>
      <c r="C188" s="174"/>
      <c r="D188" s="174"/>
      <c r="E188" s="131"/>
      <c r="F188" s="177"/>
      <c r="G188" s="180"/>
      <c r="H188" s="163"/>
      <c r="I188" s="165"/>
      <c r="J188" s="168"/>
      <c r="K188" s="62" t="s">
        <v>86</v>
      </c>
      <c r="L188" s="63">
        <v>6100</v>
      </c>
      <c r="M188" s="63">
        <v>3812</v>
      </c>
      <c r="N188" s="142" t="s">
        <v>1164</v>
      </c>
      <c r="O188" s="127" t="s">
        <v>72</v>
      </c>
      <c r="P188" s="100"/>
      <c r="Q188" s="63">
        <f t="shared" si="77"/>
        <v>0</v>
      </c>
      <c r="R188" s="64"/>
      <c r="S188" s="67">
        <v>105</v>
      </c>
      <c r="T188" s="46"/>
      <c r="U188" s="106">
        <f>IF(EXACT(O188,Y188),M188,M188*(1-'Расчет ПРЕДЗАКАЗ'!$D$10))</f>
        <v>3812</v>
      </c>
      <c r="V188" s="106">
        <f t="shared" si="73"/>
        <v>0</v>
      </c>
      <c r="W188" s="106">
        <f>IF(EXACT(O188,Y188),M188,M188*(1-#REF!))</f>
        <v>3812</v>
      </c>
      <c r="X188" s="106">
        <f t="shared" si="74"/>
        <v>0</v>
      </c>
      <c r="Y188" s="107" t="s">
        <v>72</v>
      </c>
      <c r="Z188" s="103">
        <f t="shared" si="71"/>
        <v>0</v>
      </c>
      <c r="AA188" s="103">
        <f t="shared" si="72"/>
        <v>0</v>
      </c>
      <c r="AB188" s="128">
        <f t="shared" si="75"/>
        <v>0.60020986358866746</v>
      </c>
      <c r="AC188" s="128">
        <f t="shared" si="76"/>
        <v>0.60020986358866746</v>
      </c>
    </row>
    <row r="189" spans="1:29" ht="50.1" customHeight="1">
      <c r="A189" s="171"/>
      <c r="B189" s="171"/>
      <c r="C189" s="174"/>
      <c r="D189" s="174"/>
      <c r="E189" s="131"/>
      <c r="F189" s="177"/>
      <c r="G189" s="180"/>
      <c r="H189" s="163"/>
      <c r="I189" s="165"/>
      <c r="J189" s="168"/>
      <c r="K189" s="62" t="s">
        <v>105</v>
      </c>
      <c r="L189" s="63">
        <v>6100</v>
      </c>
      <c r="M189" s="63">
        <v>3812</v>
      </c>
      <c r="N189" s="142" t="s">
        <v>1165</v>
      </c>
      <c r="O189" s="127" t="s">
        <v>72</v>
      </c>
      <c r="P189" s="100"/>
      <c r="Q189" s="63">
        <f t="shared" si="77"/>
        <v>0</v>
      </c>
      <c r="R189" s="64"/>
      <c r="S189" s="67">
        <v>52</v>
      </c>
      <c r="T189" s="46"/>
      <c r="U189" s="106">
        <f>IF(EXACT(O189,Y189),M189,M189*(1-'Расчет ПРЕДЗАКАЗ'!$D$10))</f>
        <v>3812</v>
      </c>
      <c r="V189" s="106">
        <f t="shared" si="73"/>
        <v>0</v>
      </c>
      <c r="W189" s="106">
        <f>IF(EXACT(O189,Y189),M189,M189*(1-#REF!))</f>
        <v>3812</v>
      </c>
      <c r="X189" s="106">
        <f t="shared" si="74"/>
        <v>0</v>
      </c>
      <c r="Y189" s="107" t="s">
        <v>72</v>
      </c>
      <c r="Z189" s="103">
        <f t="shared" si="71"/>
        <v>0</v>
      </c>
      <c r="AA189" s="103">
        <f t="shared" si="72"/>
        <v>0</v>
      </c>
      <c r="AB189" s="128">
        <f t="shared" si="75"/>
        <v>0.60020986358866746</v>
      </c>
      <c r="AC189" s="128">
        <f t="shared" si="76"/>
        <v>0.60020986358866746</v>
      </c>
    </row>
    <row r="190" spans="1:29" ht="50.1" customHeight="1">
      <c r="A190" s="171"/>
      <c r="B190" s="171"/>
      <c r="C190" s="174"/>
      <c r="D190" s="174"/>
      <c r="E190" s="131"/>
      <c r="F190" s="177"/>
      <c r="G190" s="180"/>
      <c r="H190" s="163"/>
      <c r="I190" s="165"/>
      <c r="J190" s="168"/>
      <c r="K190" s="62"/>
      <c r="L190" s="63"/>
      <c r="M190" s="63"/>
      <c r="N190" s="142"/>
      <c r="O190" s="127"/>
      <c r="P190" s="100"/>
      <c r="Q190" s="63">
        <f t="shared" si="77"/>
        <v>0</v>
      </c>
      <c r="R190" s="64"/>
      <c r="S190" s="67"/>
      <c r="T190" s="46"/>
      <c r="U190" s="106">
        <f>IF(EXACT(O190,Y190),M190,M190*(1-'Расчет ПРЕДЗАКАЗ'!$D$10))</f>
        <v>0</v>
      </c>
      <c r="V190" s="106">
        <f t="shared" si="73"/>
        <v>0</v>
      </c>
      <c r="W190" s="106" t="e">
        <f>IF(EXACT(O190,Y190),M190,M190*(1-#REF!))</f>
        <v>#REF!</v>
      </c>
      <c r="X190" s="106" t="e">
        <f t="shared" si="74"/>
        <v>#REF!</v>
      </c>
      <c r="Y190" s="107" t="s">
        <v>72</v>
      </c>
      <c r="Z190" s="103">
        <f t="shared" si="71"/>
        <v>0</v>
      </c>
      <c r="AA190" s="103">
        <f t="shared" si="72"/>
        <v>0</v>
      </c>
      <c r="AB190" s="128" t="str">
        <f t="shared" si="75"/>
        <v/>
      </c>
      <c r="AC190" s="128" t="e">
        <f t="shared" si="76"/>
        <v>#REF!</v>
      </c>
    </row>
    <row r="191" spans="1:29" ht="50.1" customHeight="1">
      <c r="A191" s="171"/>
      <c r="B191" s="171"/>
      <c r="C191" s="174"/>
      <c r="D191" s="174"/>
      <c r="E191" s="131"/>
      <c r="F191" s="177"/>
      <c r="G191" s="180"/>
      <c r="H191" s="163"/>
      <c r="I191" s="165"/>
      <c r="J191" s="168"/>
      <c r="K191" s="62"/>
      <c r="L191" s="63"/>
      <c r="M191" s="63"/>
      <c r="N191" s="63"/>
      <c r="O191" s="127"/>
      <c r="P191" s="100"/>
      <c r="Q191" s="63">
        <f t="shared" si="77"/>
        <v>0</v>
      </c>
      <c r="R191" s="64"/>
      <c r="S191" s="67"/>
      <c r="T191" s="46"/>
      <c r="U191" s="106">
        <f>IF(EXACT(O191,Y191),M191,M191*(1-'Расчет ПРЕДЗАКАЗ'!$D$10))</f>
        <v>0</v>
      </c>
      <c r="V191" s="106">
        <f t="shared" si="73"/>
        <v>0</v>
      </c>
      <c r="W191" s="106" t="e">
        <f>IF(EXACT(O191,Y191),M191,M191*(1-#REF!))</f>
        <v>#REF!</v>
      </c>
      <c r="X191" s="106" t="e">
        <f t="shared" si="74"/>
        <v>#REF!</v>
      </c>
      <c r="Y191" s="107" t="s">
        <v>72</v>
      </c>
      <c r="Z191" s="103">
        <f t="shared" si="71"/>
        <v>0</v>
      </c>
      <c r="AA191" s="103">
        <f t="shared" si="72"/>
        <v>0</v>
      </c>
      <c r="AB191" s="128" t="str">
        <f t="shared" si="75"/>
        <v/>
      </c>
      <c r="AC191" s="128" t="e">
        <f t="shared" si="76"/>
        <v>#REF!</v>
      </c>
    </row>
    <row r="192" spans="1:29" ht="50.1" customHeight="1">
      <c r="A192" s="171"/>
      <c r="B192" s="171"/>
      <c r="C192" s="174"/>
      <c r="D192" s="174"/>
      <c r="E192" s="131"/>
      <c r="F192" s="177"/>
      <c r="G192" s="180"/>
      <c r="H192" s="163"/>
      <c r="I192" s="165"/>
      <c r="J192" s="168"/>
      <c r="K192" s="62"/>
      <c r="L192" s="63"/>
      <c r="M192" s="63"/>
      <c r="N192" s="63"/>
      <c r="O192" s="127"/>
      <c r="P192" s="100"/>
      <c r="Q192" s="63">
        <f t="shared" si="77"/>
        <v>0</v>
      </c>
      <c r="R192" s="64"/>
      <c r="S192" s="67"/>
      <c r="T192" s="46"/>
      <c r="U192" s="106">
        <f>IF(EXACT(O192,Y192),M192,M192*(1-'Расчет ПРЕДЗАКАЗ'!$D$10))</f>
        <v>0</v>
      </c>
      <c r="V192" s="106">
        <f t="shared" si="73"/>
        <v>0</v>
      </c>
      <c r="W192" s="106" t="e">
        <f>IF(EXACT(O192,Y192),M192,M192*(1-#REF!))</f>
        <v>#REF!</v>
      </c>
      <c r="X192" s="106" t="e">
        <f t="shared" si="74"/>
        <v>#REF!</v>
      </c>
      <c r="Y192" s="107" t="s">
        <v>72</v>
      </c>
      <c r="Z192" s="103">
        <f t="shared" si="71"/>
        <v>0</v>
      </c>
      <c r="AA192" s="103">
        <f t="shared" si="72"/>
        <v>0</v>
      </c>
      <c r="AB192" s="128" t="str">
        <f t="shared" si="75"/>
        <v/>
      </c>
      <c r="AC192" s="128" t="e">
        <f t="shared" si="76"/>
        <v>#REF!</v>
      </c>
    </row>
    <row r="193" spans="1:29" ht="50.1" customHeight="1">
      <c r="A193" s="171"/>
      <c r="B193" s="171"/>
      <c r="C193" s="174"/>
      <c r="D193" s="174"/>
      <c r="E193" s="131"/>
      <c r="F193" s="177"/>
      <c r="G193" s="180"/>
      <c r="H193" s="163"/>
      <c r="I193" s="165"/>
      <c r="J193" s="168"/>
      <c r="K193" s="62"/>
      <c r="L193" s="63"/>
      <c r="M193" s="63"/>
      <c r="N193" s="65"/>
      <c r="O193" s="127"/>
      <c r="P193" s="100"/>
      <c r="Q193" s="63">
        <f t="shared" si="77"/>
        <v>0</v>
      </c>
      <c r="R193" s="65"/>
      <c r="S193" s="67"/>
      <c r="T193" s="40"/>
      <c r="U193" s="106">
        <f>IF(EXACT(O193,Y193),M193,M193*(1-'Расчет ПРЕДЗАКАЗ'!$D$10))</f>
        <v>0</v>
      </c>
      <c r="V193" s="106">
        <f t="shared" si="73"/>
        <v>0</v>
      </c>
      <c r="W193" s="106" t="e">
        <f>IF(EXACT(O193,Y193),M193,M193*(1-#REF!))</f>
        <v>#REF!</v>
      </c>
      <c r="X193" s="106" t="e">
        <f t="shared" si="74"/>
        <v>#REF!</v>
      </c>
      <c r="Y193" s="107" t="s">
        <v>72</v>
      </c>
      <c r="Z193" s="103">
        <f t="shared" si="71"/>
        <v>0</v>
      </c>
      <c r="AA193" s="103">
        <f t="shared" si="72"/>
        <v>0</v>
      </c>
      <c r="AB193" s="128" t="str">
        <f t="shared" si="75"/>
        <v/>
      </c>
      <c r="AC193" s="128" t="e">
        <f t="shared" si="76"/>
        <v>#REF!</v>
      </c>
    </row>
    <row r="194" spans="1:29" ht="50.1" customHeight="1">
      <c r="A194" s="171"/>
      <c r="B194" s="171"/>
      <c r="C194" s="174"/>
      <c r="D194" s="174"/>
      <c r="E194" s="131"/>
      <c r="F194" s="177"/>
      <c r="G194" s="180"/>
      <c r="H194" s="163"/>
      <c r="I194" s="165"/>
      <c r="J194" s="168"/>
      <c r="K194" s="62"/>
      <c r="L194" s="63"/>
      <c r="M194" s="63"/>
      <c r="N194" s="65"/>
      <c r="O194" s="127"/>
      <c r="P194" s="100"/>
      <c r="Q194" s="63">
        <f t="shared" si="77"/>
        <v>0</v>
      </c>
      <c r="R194" s="65"/>
      <c r="S194" s="67"/>
      <c r="T194" s="40"/>
      <c r="U194" s="106">
        <f>IF(EXACT(O194,Y194),M194,M194*(1-'Расчет ПРЕДЗАКАЗ'!$D$10))</f>
        <v>0</v>
      </c>
      <c r="V194" s="106">
        <f t="shared" si="73"/>
        <v>0</v>
      </c>
      <c r="W194" s="106" t="e">
        <f>IF(EXACT(O194,Y194),M194,M194*(1-#REF!))</f>
        <v>#REF!</v>
      </c>
      <c r="X194" s="106" t="e">
        <f t="shared" si="74"/>
        <v>#REF!</v>
      </c>
      <c r="Y194" s="107" t="s">
        <v>72</v>
      </c>
      <c r="Z194" s="103">
        <f t="shared" si="71"/>
        <v>0</v>
      </c>
      <c r="AA194" s="103">
        <f t="shared" si="72"/>
        <v>0</v>
      </c>
      <c r="AB194" s="128" t="str">
        <f t="shared" si="75"/>
        <v/>
      </c>
      <c r="AC194" s="128" t="e">
        <f t="shared" si="76"/>
        <v>#REF!</v>
      </c>
    </row>
    <row r="195" spans="1:29" ht="50.1" customHeight="1">
      <c r="A195" s="171"/>
      <c r="B195" s="171"/>
      <c r="C195" s="174"/>
      <c r="D195" s="174"/>
      <c r="E195" s="131"/>
      <c r="F195" s="177"/>
      <c r="G195" s="180"/>
      <c r="H195" s="163"/>
      <c r="I195" s="165"/>
      <c r="J195" s="168"/>
      <c r="K195" s="62"/>
      <c r="L195" s="63"/>
      <c r="M195" s="63"/>
      <c r="N195" s="65"/>
      <c r="O195" s="127"/>
      <c r="P195" s="100"/>
      <c r="Q195" s="63">
        <f t="shared" si="77"/>
        <v>0</v>
      </c>
      <c r="R195" s="65"/>
      <c r="S195" s="67"/>
      <c r="T195" s="40"/>
      <c r="U195" s="106">
        <f>IF(EXACT(O195,Y195),M195,M195*(1-'Расчет ПРЕДЗАКАЗ'!$D$10))</f>
        <v>0</v>
      </c>
      <c r="V195" s="106">
        <f t="shared" si="73"/>
        <v>0</v>
      </c>
      <c r="W195" s="106" t="e">
        <f>IF(EXACT(O195,Y195),M195,M195*(1-#REF!))</f>
        <v>#REF!</v>
      </c>
      <c r="X195" s="106" t="e">
        <f t="shared" si="74"/>
        <v>#REF!</v>
      </c>
      <c r="Y195" s="107" t="s">
        <v>72</v>
      </c>
      <c r="Z195" s="103">
        <f t="shared" si="71"/>
        <v>0</v>
      </c>
      <c r="AA195" s="103">
        <f t="shared" si="72"/>
        <v>0</v>
      </c>
      <c r="AB195" s="128" t="str">
        <f t="shared" si="75"/>
        <v/>
      </c>
      <c r="AC195" s="128" t="e">
        <f t="shared" si="76"/>
        <v>#REF!</v>
      </c>
    </row>
    <row r="196" spans="1:29" ht="50.1" customHeight="1">
      <c r="A196" s="171"/>
      <c r="B196" s="171"/>
      <c r="C196" s="174"/>
      <c r="D196" s="174"/>
      <c r="E196" s="131"/>
      <c r="F196" s="177"/>
      <c r="G196" s="180"/>
      <c r="H196" s="163"/>
      <c r="I196" s="165"/>
      <c r="J196" s="168"/>
      <c r="K196" s="62"/>
      <c r="L196" s="63"/>
      <c r="M196" s="63"/>
      <c r="N196" s="65"/>
      <c r="O196" s="127"/>
      <c r="P196" s="100"/>
      <c r="Q196" s="63">
        <f t="shared" si="77"/>
        <v>0</v>
      </c>
      <c r="R196" s="65"/>
      <c r="S196" s="67"/>
      <c r="T196" s="40"/>
      <c r="U196" s="106">
        <f>IF(EXACT(O196,Y196),M196,M196*(1-'Расчет ПРЕДЗАКАЗ'!$D$10))</f>
        <v>0</v>
      </c>
      <c r="V196" s="106">
        <f t="shared" si="73"/>
        <v>0</v>
      </c>
      <c r="W196" s="106" t="e">
        <f>IF(EXACT(O196,Y196),M196,M196*(1-#REF!))</f>
        <v>#REF!</v>
      </c>
      <c r="X196" s="106" t="e">
        <f t="shared" si="74"/>
        <v>#REF!</v>
      </c>
      <c r="Y196" s="107" t="s">
        <v>72</v>
      </c>
      <c r="Z196" s="103">
        <f t="shared" si="71"/>
        <v>0</v>
      </c>
      <c r="AA196" s="103">
        <f t="shared" si="72"/>
        <v>0</v>
      </c>
      <c r="AB196" s="128" t="str">
        <f t="shared" si="75"/>
        <v/>
      </c>
      <c r="AC196" s="128" t="e">
        <f t="shared" si="76"/>
        <v>#REF!</v>
      </c>
    </row>
    <row r="197" spans="1:29" ht="50.1" customHeight="1">
      <c r="A197" s="171"/>
      <c r="B197" s="171"/>
      <c r="C197" s="174"/>
      <c r="D197" s="174"/>
      <c r="E197" s="131"/>
      <c r="F197" s="177"/>
      <c r="G197" s="180"/>
      <c r="H197" s="163"/>
      <c r="I197" s="165"/>
      <c r="J197" s="168"/>
      <c r="K197" s="62"/>
      <c r="L197" s="63"/>
      <c r="M197" s="63"/>
      <c r="N197" s="65"/>
      <c r="O197" s="127"/>
      <c r="P197" s="100"/>
      <c r="Q197" s="63">
        <f t="shared" si="77"/>
        <v>0</v>
      </c>
      <c r="R197" s="65"/>
      <c r="S197" s="67"/>
      <c r="T197" s="40"/>
      <c r="U197" s="106">
        <f>IF(EXACT(O197,Y197),M197,M197*(1-'Расчет ПРЕДЗАКАЗ'!$D$10))</f>
        <v>0</v>
      </c>
      <c r="V197" s="106">
        <f t="shared" si="73"/>
        <v>0</v>
      </c>
      <c r="W197" s="106" t="e">
        <f>IF(EXACT(O197,Y197),M197,M197*(1-#REF!))</f>
        <v>#REF!</v>
      </c>
      <c r="X197" s="106" t="e">
        <f t="shared" si="74"/>
        <v>#REF!</v>
      </c>
      <c r="Y197" s="107" t="s">
        <v>72</v>
      </c>
      <c r="Z197" s="103">
        <f t="shared" si="71"/>
        <v>0</v>
      </c>
      <c r="AA197" s="103">
        <f t="shared" si="72"/>
        <v>0</v>
      </c>
      <c r="AB197" s="128" t="str">
        <f t="shared" si="75"/>
        <v/>
      </c>
      <c r="AC197" s="128" t="e">
        <f t="shared" si="76"/>
        <v>#REF!</v>
      </c>
    </row>
    <row r="198" spans="1:29" ht="50.1" customHeight="1">
      <c r="A198" s="172"/>
      <c r="B198" s="172"/>
      <c r="C198" s="175"/>
      <c r="D198" s="175"/>
      <c r="E198" s="132"/>
      <c r="F198" s="178"/>
      <c r="G198" s="181"/>
      <c r="H198" s="164"/>
      <c r="I198" s="166"/>
      <c r="J198" s="169"/>
      <c r="K198" s="62"/>
      <c r="L198" s="63"/>
      <c r="M198" s="63"/>
      <c r="N198" s="65"/>
      <c r="O198" s="127"/>
      <c r="P198" s="100"/>
      <c r="Q198" s="63">
        <f t="shared" si="77"/>
        <v>0</v>
      </c>
      <c r="R198" s="65"/>
      <c r="S198" s="64"/>
      <c r="T198" s="40"/>
      <c r="U198" s="106">
        <f>IF(EXACT(O198,Y198),M198,M198*(1-'Расчет ПРЕДЗАКАЗ'!$D$10))</f>
        <v>0</v>
      </c>
      <c r="V198" s="106">
        <f t="shared" si="73"/>
        <v>0</v>
      </c>
      <c r="W198" s="106" t="e">
        <f>IF(EXACT(O198,Y198),M198,M198*(1-#REF!))</f>
        <v>#REF!</v>
      </c>
      <c r="X198" s="106" t="e">
        <f t="shared" si="74"/>
        <v>#REF!</v>
      </c>
      <c r="Y198" s="107" t="s">
        <v>72</v>
      </c>
      <c r="Z198" s="103">
        <f t="shared" si="71"/>
        <v>0</v>
      </c>
      <c r="AA198" s="103">
        <f t="shared" si="72"/>
        <v>0</v>
      </c>
      <c r="AB198" s="128" t="str">
        <f t="shared" si="75"/>
        <v/>
      </c>
      <c r="AC198" s="128" t="e">
        <f t="shared" si="76"/>
        <v>#REF!</v>
      </c>
    </row>
    <row r="199" spans="1:29" ht="11.25" customHeight="1" thickBot="1"/>
    <row r="200" spans="1:29" ht="50.1" customHeight="1">
      <c r="A200" s="170">
        <v>139</v>
      </c>
      <c r="B200" s="170" t="s">
        <v>1166</v>
      </c>
      <c r="C200" s="173" t="s">
        <v>1167</v>
      </c>
      <c r="D200" s="173" t="s">
        <v>77</v>
      </c>
      <c r="E200" s="131"/>
      <c r="F200" s="197" t="s">
        <v>1168</v>
      </c>
      <c r="G200" s="179" t="s">
        <v>856</v>
      </c>
      <c r="H200" s="162" t="s">
        <v>1169</v>
      </c>
      <c r="I200" s="198" t="s">
        <v>1170</v>
      </c>
      <c r="J200" s="167" t="s">
        <v>19</v>
      </c>
      <c r="K200" s="62" t="s">
        <v>82</v>
      </c>
      <c r="L200" s="63">
        <v>5860</v>
      </c>
      <c r="M200" s="63">
        <v>3660</v>
      </c>
      <c r="N200" s="142" t="s">
        <v>1171</v>
      </c>
      <c r="O200" s="127" t="s">
        <v>72</v>
      </c>
      <c r="P200" s="100"/>
      <c r="Q200" s="63">
        <f>P200*M200</f>
        <v>0</v>
      </c>
      <c r="R200" s="64"/>
      <c r="S200" s="67">
        <v>12</v>
      </c>
      <c r="T200" s="60"/>
      <c r="U200" s="106">
        <f>IF(EXACT(O200,Y200),M200,M200*(1-'Расчет ПРЕДЗАКАЗ'!$D$10))</f>
        <v>3660</v>
      </c>
      <c r="V200" s="106">
        <f>P200*U200</f>
        <v>0</v>
      </c>
      <c r="W200" s="106">
        <f>IF(EXACT(O200,Y200),M200,M200*(1-#REF!))</f>
        <v>3660</v>
      </c>
      <c r="X200" s="106">
        <f>P200*W200</f>
        <v>0</v>
      </c>
      <c r="Y200" s="107" t="s">
        <v>72</v>
      </c>
      <c r="Z200" s="103">
        <f t="shared" ref="Z200:Z214" si="78">IF(EXACT(O200,Y200),Q200,0)</f>
        <v>0</v>
      </c>
      <c r="AA200" s="103">
        <f t="shared" ref="AA200:AA214" si="79">IF(Z200=0,Q200,0)</f>
        <v>0</v>
      </c>
      <c r="AB200" s="128">
        <f>IF(U200=0,"",L200/U200-1)</f>
        <v>0.60109289617486339</v>
      </c>
      <c r="AC200" s="128">
        <f>IF(W200=0,"",L200/W200-1)</f>
        <v>0.60109289617486339</v>
      </c>
    </row>
    <row r="201" spans="1:29" ht="50.1" customHeight="1">
      <c r="A201" s="171"/>
      <c r="B201" s="171"/>
      <c r="C201" s="174"/>
      <c r="D201" s="174"/>
      <c r="E201" s="131"/>
      <c r="F201" s="177"/>
      <c r="G201" s="180"/>
      <c r="H201" s="163"/>
      <c r="I201" s="165"/>
      <c r="J201" s="168"/>
      <c r="K201" s="62" t="s">
        <v>96</v>
      </c>
      <c r="L201" s="63">
        <v>5860</v>
      </c>
      <c r="M201" s="63">
        <v>3660</v>
      </c>
      <c r="N201" s="142" t="s">
        <v>1172</v>
      </c>
      <c r="O201" s="127" t="s">
        <v>72</v>
      </c>
      <c r="P201" s="100"/>
      <c r="Q201" s="63">
        <f>P201*M201</f>
        <v>0</v>
      </c>
      <c r="R201" s="64"/>
      <c r="S201" s="67">
        <v>43</v>
      </c>
      <c r="T201" s="46"/>
      <c r="U201" s="106">
        <f>IF(EXACT(O201,Y201),M201,M201*(1-'Расчет ПРЕДЗАКАЗ'!$D$10))</f>
        <v>3660</v>
      </c>
      <c r="V201" s="106">
        <f t="shared" ref="V201:V214" si="80">P201*U201</f>
        <v>0</v>
      </c>
      <c r="W201" s="106">
        <f>IF(EXACT(O201,Y201),M201,M201*(1-#REF!))</f>
        <v>3660</v>
      </c>
      <c r="X201" s="106">
        <f t="shared" ref="X201:X214" si="81">P201*W201</f>
        <v>0</v>
      </c>
      <c r="Y201" s="107" t="s">
        <v>72</v>
      </c>
      <c r="Z201" s="103">
        <f t="shared" si="78"/>
        <v>0</v>
      </c>
      <c r="AA201" s="103">
        <f t="shared" si="79"/>
        <v>0</v>
      </c>
      <c r="AB201" s="128">
        <f t="shared" ref="AB201:AB214" si="82">IF(U201=0,"",L201/U201-1)</f>
        <v>0.60109289617486339</v>
      </c>
      <c r="AC201" s="128">
        <f t="shared" ref="AC201:AC214" si="83">IF(W201=0,"",L201/W201-1)</f>
        <v>0.60109289617486339</v>
      </c>
    </row>
    <row r="202" spans="1:29" ht="50.1" customHeight="1">
      <c r="A202" s="171"/>
      <c r="B202" s="171"/>
      <c r="C202" s="174"/>
      <c r="D202" s="174"/>
      <c r="E202" s="131"/>
      <c r="F202" s="177"/>
      <c r="G202" s="180"/>
      <c r="H202" s="163"/>
      <c r="I202" s="165"/>
      <c r="J202" s="168"/>
      <c r="K202" s="62" t="s">
        <v>98</v>
      </c>
      <c r="L202" s="63">
        <v>5860</v>
      </c>
      <c r="M202" s="63">
        <v>3660</v>
      </c>
      <c r="N202" s="142" t="s">
        <v>1173</v>
      </c>
      <c r="O202" s="127" t="s">
        <v>72</v>
      </c>
      <c r="P202" s="100"/>
      <c r="Q202" s="63">
        <f t="shared" ref="Q202:Q214" si="84">P202*M202</f>
        <v>0</v>
      </c>
      <c r="R202" s="64"/>
      <c r="S202" s="67">
        <v>18</v>
      </c>
      <c r="T202" s="46"/>
      <c r="U202" s="106">
        <f>IF(EXACT(O202,Y202),M202,M202*(1-'Расчет ПРЕДЗАКАЗ'!$D$10))</f>
        <v>3660</v>
      </c>
      <c r="V202" s="106">
        <f t="shared" si="80"/>
        <v>0</v>
      </c>
      <c r="W202" s="106">
        <f>IF(EXACT(O202,Y202),M202,M202*(1-#REF!))</f>
        <v>3660</v>
      </c>
      <c r="X202" s="106">
        <f t="shared" si="81"/>
        <v>0</v>
      </c>
      <c r="Y202" s="107" t="s">
        <v>72</v>
      </c>
      <c r="Z202" s="103">
        <f t="shared" si="78"/>
        <v>0</v>
      </c>
      <c r="AA202" s="103">
        <f t="shared" si="79"/>
        <v>0</v>
      </c>
      <c r="AB202" s="128">
        <f t="shared" si="82"/>
        <v>0.60109289617486339</v>
      </c>
      <c r="AC202" s="128">
        <f t="shared" si="83"/>
        <v>0.60109289617486339</v>
      </c>
    </row>
    <row r="203" spans="1:29" ht="50.1" customHeight="1">
      <c r="A203" s="171"/>
      <c r="B203" s="171"/>
      <c r="C203" s="174"/>
      <c r="D203" s="174"/>
      <c r="E203" s="131"/>
      <c r="F203" s="177"/>
      <c r="G203" s="180"/>
      <c r="H203" s="163"/>
      <c r="I203" s="165"/>
      <c r="J203" s="168"/>
      <c r="K203" s="62" t="s">
        <v>84</v>
      </c>
      <c r="L203" s="63">
        <v>5860</v>
      </c>
      <c r="M203" s="63">
        <v>3660</v>
      </c>
      <c r="N203" s="142" t="s">
        <v>1174</v>
      </c>
      <c r="O203" s="127" t="s">
        <v>72</v>
      </c>
      <c r="P203" s="100"/>
      <c r="Q203" s="63">
        <f t="shared" si="84"/>
        <v>0</v>
      </c>
      <c r="R203" s="64"/>
      <c r="S203" s="67">
        <v>41</v>
      </c>
      <c r="T203" s="46"/>
      <c r="U203" s="106">
        <f>IF(EXACT(O203,Y203),M203,M203*(1-'Расчет ПРЕДЗАКАЗ'!$D$10))</f>
        <v>3660</v>
      </c>
      <c r="V203" s="106">
        <f t="shared" si="80"/>
        <v>0</v>
      </c>
      <c r="W203" s="106">
        <f>IF(EXACT(O203,Y203),M203,M203*(1-#REF!))</f>
        <v>3660</v>
      </c>
      <c r="X203" s="106">
        <f t="shared" si="81"/>
        <v>0</v>
      </c>
      <c r="Y203" s="107" t="s">
        <v>72</v>
      </c>
      <c r="Z203" s="103">
        <f t="shared" si="78"/>
        <v>0</v>
      </c>
      <c r="AA203" s="103">
        <f t="shared" si="79"/>
        <v>0</v>
      </c>
      <c r="AB203" s="128">
        <f t="shared" si="82"/>
        <v>0.60109289617486339</v>
      </c>
      <c r="AC203" s="128">
        <f t="shared" si="83"/>
        <v>0.60109289617486339</v>
      </c>
    </row>
    <row r="204" spans="1:29" ht="50.1" customHeight="1">
      <c r="A204" s="171"/>
      <c r="B204" s="171"/>
      <c r="C204" s="174"/>
      <c r="D204" s="174"/>
      <c r="E204" s="131"/>
      <c r="F204" s="177"/>
      <c r="G204" s="180"/>
      <c r="H204" s="163"/>
      <c r="I204" s="165"/>
      <c r="J204" s="168"/>
      <c r="K204" s="62" t="s">
        <v>101</v>
      </c>
      <c r="L204" s="63">
        <v>5860</v>
      </c>
      <c r="M204" s="63">
        <v>3660</v>
      </c>
      <c r="N204" s="142" t="s">
        <v>1175</v>
      </c>
      <c r="O204" s="127" t="s">
        <v>72</v>
      </c>
      <c r="P204" s="100"/>
      <c r="Q204" s="63">
        <f t="shared" si="84"/>
        <v>0</v>
      </c>
      <c r="R204" s="64"/>
      <c r="S204" s="67">
        <v>58</v>
      </c>
      <c r="T204" s="46"/>
      <c r="U204" s="106">
        <f>IF(EXACT(O204,Y204),M204,M204*(1-'Расчет ПРЕДЗАКАЗ'!$D$10))</f>
        <v>3660</v>
      </c>
      <c r="V204" s="106">
        <f t="shared" si="80"/>
        <v>0</v>
      </c>
      <c r="W204" s="106">
        <f>IF(EXACT(O204,Y204),M204,M204*(1-#REF!))</f>
        <v>3660</v>
      </c>
      <c r="X204" s="106">
        <f t="shared" si="81"/>
        <v>0</v>
      </c>
      <c r="Y204" s="107" t="s">
        <v>72</v>
      </c>
      <c r="Z204" s="103">
        <f t="shared" si="78"/>
        <v>0</v>
      </c>
      <c r="AA204" s="103">
        <f t="shared" si="79"/>
        <v>0</v>
      </c>
      <c r="AB204" s="128">
        <f t="shared" si="82"/>
        <v>0.60109289617486339</v>
      </c>
      <c r="AC204" s="128">
        <f t="shared" si="83"/>
        <v>0.60109289617486339</v>
      </c>
    </row>
    <row r="205" spans="1:29" ht="50.1" customHeight="1">
      <c r="A205" s="171"/>
      <c r="B205" s="171"/>
      <c r="C205" s="174"/>
      <c r="D205" s="174"/>
      <c r="E205" s="131"/>
      <c r="F205" s="177"/>
      <c r="G205" s="180"/>
      <c r="H205" s="163"/>
      <c r="I205" s="165"/>
      <c r="J205" s="168"/>
      <c r="K205" s="62" t="s">
        <v>88</v>
      </c>
      <c r="L205" s="63">
        <v>5860</v>
      </c>
      <c r="M205" s="63">
        <v>3660</v>
      </c>
      <c r="N205" s="142" t="s">
        <v>1176</v>
      </c>
      <c r="O205" s="127" t="s">
        <v>72</v>
      </c>
      <c r="P205" s="100"/>
      <c r="Q205" s="63">
        <f t="shared" si="84"/>
        <v>0</v>
      </c>
      <c r="R205" s="64"/>
      <c r="S205" s="67">
        <v>25</v>
      </c>
      <c r="T205" s="46"/>
      <c r="U205" s="106">
        <f>IF(EXACT(O205,Y205),M205,M205*(1-'Расчет ПРЕДЗАКАЗ'!$D$10))</f>
        <v>3660</v>
      </c>
      <c r="V205" s="106">
        <f t="shared" si="80"/>
        <v>0</v>
      </c>
      <c r="W205" s="106">
        <f>IF(EXACT(O205,Y205),M205,M205*(1-#REF!))</f>
        <v>3660</v>
      </c>
      <c r="X205" s="106">
        <f t="shared" si="81"/>
        <v>0</v>
      </c>
      <c r="Y205" s="107" t="s">
        <v>72</v>
      </c>
      <c r="Z205" s="103">
        <f t="shared" si="78"/>
        <v>0</v>
      </c>
      <c r="AA205" s="103">
        <f t="shared" si="79"/>
        <v>0</v>
      </c>
      <c r="AB205" s="128">
        <f t="shared" si="82"/>
        <v>0.60109289617486339</v>
      </c>
      <c r="AC205" s="128">
        <f t="shared" si="83"/>
        <v>0.60109289617486339</v>
      </c>
    </row>
    <row r="206" spans="1:29" ht="50.1" customHeight="1">
      <c r="A206" s="171"/>
      <c r="B206" s="171"/>
      <c r="C206" s="174"/>
      <c r="D206" s="174"/>
      <c r="E206" s="131"/>
      <c r="F206" s="177"/>
      <c r="G206" s="180"/>
      <c r="H206" s="163"/>
      <c r="I206" s="165"/>
      <c r="J206" s="168"/>
      <c r="K206" s="62" t="s">
        <v>107</v>
      </c>
      <c r="L206" s="63">
        <v>5860</v>
      </c>
      <c r="M206" s="63">
        <v>3660</v>
      </c>
      <c r="N206" s="142" t="s">
        <v>1177</v>
      </c>
      <c r="O206" s="127" t="s">
        <v>72</v>
      </c>
      <c r="P206" s="100"/>
      <c r="Q206" s="63">
        <f t="shared" si="84"/>
        <v>0</v>
      </c>
      <c r="R206" s="64"/>
      <c r="S206" s="67">
        <v>12</v>
      </c>
      <c r="T206" s="46"/>
      <c r="U206" s="106">
        <f>IF(EXACT(O206,Y206),M206,M206*(1-'Расчет ПРЕДЗАКАЗ'!$D$10))</f>
        <v>3660</v>
      </c>
      <c r="V206" s="106">
        <f t="shared" si="80"/>
        <v>0</v>
      </c>
      <c r="W206" s="106">
        <f>IF(EXACT(O206,Y206),M206,M206*(1-#REF!))</f>
        <v>3660</v>
      </c>
      <c r="X206" s="106">
        <f t="shared" si="81"/>
        <v>0</v>
      </c>
      <c r="Y206" s="107" t="s">
        <v>72</v>
      </c>
      <c r="Z206" s="103">
        <f t="shared" si="78"/>
        <v>0</v>
      </c>
      <c r="AA206" s="103">
        <f t="shared" si="79"/>
        <v>0</v>
      </c>
      <c r="AB206" s="128">
        <f t="shared" si="82"/>
        <v>0.60109289617486339</v>
      </c>
      <c r="AC206" s="128">
        <f t="shared" si="83"/>
        <v>0.60109289617486339</v>
      </c>
    </row>
    <row r="207" spans="1:29" ht="50.1" customHeight="1">
      <c r="A207" s="171"/>
      <c r="B207" s="171"/>
      <c r="C207" s="174"/>
      <c r="D207" s="174"/>
      <c r="E207" s="131"/>
      <c r="F207" s="177"/>
      <c r="G207" s="180"/>
      <c r="H207" s="163"/>
      <c r="I207" s="165"/>
      <c r="J207" s="168"/>
      <c r="K207" s="62"/>
      <c r="L207" s="63"/>
      <c r="M207" s="63"/>
      <c r="N207" s="63"/>
      <c r="O207" s="127"/>
      <c r="P207" s="100"/>
      <c r="Q207" s="63">
        <f t="shared" si="84"/>
        <v>0</v>
      </c>
      <c r="R207" s="64"/>
      <c r="S207" s="67"/>
      <c r="T207" s="46"/>
      <c r="U207" s="106">
        <f>IF(EXACT(O207,Y207),M207,M207*(1-'Расчет ПРЕДЗАКАЗ'!$D$10))</f>
        <v>0</v>
      </c>
      <c r="V207" s="106">
        <f t="shared" si="80"/>
        <v>0</v>
      </c>
      <c r="W207" s="106" t="e">
        <f>IF(EXACT(O207,Y207),M207,M207*(1-#REF!))</f>
        <v>#REF!</v>
      </c>
      <c r="X207" s="106" t="e">
        <f t="shared" si="81"/>
        <v>#REF!</v>
      </c>
      <c r="Y207" s="107" t="s">
        <v>72</v>
      </c>
      <c r="Z207" s="103">
        <f t="shared" si="78"/>
        <v>0</v>
      </c>
      <c r="AA207" s="103">
        <f t="shared" si="79"/>
        <v>0</v>
      </c>
      <c r="AB207" s="128" t="str">
        <f t="shared" si="82"/>
        <v/>
      </c>
      <c r="AC207" s="128" t="e">
        <f t="shared" si="83"/>
        <v>#REF!</v>
      </c>
    </row>
    <row r="208" spans="1:29" ht="50.1" customHeight="1">
      <c r="A208" s="171"/>
      <c r="B208" s="171"/>
      <c r="C208" s="174"/>
      <c r="D208" s="174"/>
      <c r="E208" s="131"/>
      <c r="F208" s="177"/>
      <c r="G208" s="180"/>
      <c r="H208" s="163"/>
      <c r="I208" s="165"/>
      <c r="J208" s="168"/>
      <c r="K208" s="62"/>
      <c r="L208" s="63"/>
      <c r="M208" s="63"/>
      <c r="N208" s="63"/>
      <c r="O208" s="127"/>
      <c r="P208" s="100"/>
      <c r="Q208" s="63">
        <f t="shared" si="84"/>
        <v>0</v>
      </c>
      <c r="R208" s="64"/>
      <c r="S208" s="67"/>
      <c r="T208" s="46"/>
      <c r="U208" s="106">
        <f>IF(EXACT(O208,Y208),M208,M208*(1-'Расчет ПРЕДЗАКАЗ'!$D$10))</f>
        <v>0</v>
      </c>
      <c r="V208" s="106">
        <f t="shared" si="80"/>
        <v>0</v>
      </c>
      <c r="W208" s="106" t="e">
        <f>IF(EXACT(O208,Y208),M208,M208*(1-#REF!))</f>
        <v>#REF!</v>
      </c>
      <c r="X208" s="106" t="e">
        <f t="shared" si="81"/>
        <v>#REF!</v>
      </c>
      <c r="Y208" s="107" t="s">
        <v>72</v>
      </c>
      <c r="Z208" s="103">
        <f t="shared" si="78"/>
        <v>0</v>
      </c>
      <c r="AA208" s="103">
        <f t="shared" si="79"/>
        <v>0</v>
      </c>
      <c r="AB208" s="128" t="str">
        <f t="shared" si="82"/>
        <v/>
      </c>
      <c r="AC208" s="128" t="e">
        <f t="shared" si="83"/>
        <v>#REF!</v>
      </c>
    </row>
    <row r="209" spans="1:29" ht="50.1" customHeight="1">
      <c r="A209" s="171"/>
      <c r="B209" s="171"/>
      <c r="C209" s="174"/>
      <c r="D209" s="174"/>
      <c r="E209" s="131"/>
      <c r="F209" s="177"/>
      <c r="G209" s="180"/>
      <c r="H209" s="163"/>
      <c r="I209" s="165"/>
      <c r="J209" s="168"/>
      <c r="K209" s="62"/>
      <c r="L209" s="63"/>
      <c r="M209" s="63"/>
      <c r="N209" s="65"/>
      <c r="O209" s="127"/>
      <c r="P209" s="100"/>
      <c r="Q209" s="63">
        <f t="shared" si="84"/>
        <v>0</v>
      </c>
      <c r="R209" s="65"/>
      <c r="S209" s="67"/>
      <c r="T209" s="40"/>
      <c r="U209" s="106">
        <f>IF(EXACT(O209,Y209),M209,M209*(1-'Расчет ПРЕДЗАКАЗ'!$D$10))</f>
        <v>0</v>
      </c>
      <c r="V209" s="106">
        <f t="shared" si="80"/>
        <v>0</v>
      </c>
      <c r="W209" s="106" t="e">
        <f>IF(EXACT(O209,Y209),M209,M209*(1-#REF!))</f>
        <v>#REF!</v>
      </c>
      <c r="X209" s="106" t="e">
        <f t="shared" si="81"/>
        <v>#REF!</v>
      </c>
      <c r="Y209" s="107" t="s">
        <v>72</v>
      </c>
      <c r="Z209" s="103">
        <f t="shared" si="78"/>
        <v>0</v>
      </c>
      <c r="AA209" s="103">
        <f t="shared" si="79"/>
        <v>0</v>
      </c>
      <c r="AB209" s="128" t="str">
        <f t="shared" si="82"/>
        <v/>
      </c>
      <c r="AC209" s="128" t="e">
        <f t="shared" si="83"/>
        <v>#REF!</v>
      </c>
    </row>
    <row r="210" spans="1:29" ht="50.1" customHeight="1">
      <c r="A210" s="171"/>
      <c r="B210" s="171"/>
      <c r="C210" s="174"/>
      <c r="D210" s="174"/>
      <c r="E210" s="131"/>
      <c r="F210" s="177"/>
      <c r="G210" s="180"/>
      <c r="H210" s="163"/>
      <c r="I210" s="165"/>
      <c r="J210" s="168"/>
      <c r="K210" s="62"/>
      <c r="L210" s="63"/>
      <c r="M210" s="63"/>
      <c r="N210" s="65"/>
      <c r="O210" s="127"/>
      <c r="P210" s="100"/>
      <c r="Q210" s="63">
        <f t="shared" si="84"/>
        <v>0</v>
      </c>
      <c r="R210" s="65"/>
      <c r="S210" s="67"/>
      <c r="T210" s="40"/>
      <c r="U210" s="106">
        <f>IF(EXACT(O210,Y210),M210,M210*(1-'Расчет ПРЕДЗАКАЗ'!$D$10))</f>
        <v>0</v>
      </c>
      <c r="V210" s="106">
        <f t="shared" si="80"/>
        <v>0</v>
      </c>
      <c r="W210" s="106" t="e">
        <f>IF(EXACT(O210,Y210),M210,M210*(1-#REF!))</f>
        <v>#REF!</v>
      </c>
      <c r="X210" s="106" t="e">
        <f t="shared" si="81"/>
        <v>#REF!</v>
      </c>
      <c r="Y210" s="107" t="s">
        <v>72</v>
      </c>
      <c r="Z210" s="103">
        <f t="shared" si="78"/>
        <v>0</v>
      </c>
      <c r="AA210" s="103">
        <f t="shared" si="79"/>
        <v>0</v>
      </c>
      <c r="AB210" s="128" t="str">
        <f t="shared" si="82"/>
        <v/>
      </c>
      <c r="AC210" s="128" t="e">
        <f t="shared" si="83"/>
        <v>#REF!</v>
      </c>
    </row>
    <row r="211" spans="1:29" ht="50.1" customHeight="1">
      <c r="A211" s="171"/>
      <c r="B211" s="171"/>
      <c r="C211" s="174"/>
      <c r="D211" s="174"/>
      <c r="E211" s="131"/>
      <c r="F211" s="177"/>
      <c r="G211" s="180"/>
      <c r="H211" s="163"/>
      <c r="I211" s="165"/>
      <c r="J211" s="168"/>
      <c r="K211" s="62"/>
      <c r="L211" s="63"/>
      <c r="M211" s="63"/>
      <c r="N211" s="65"/>
      <c r="O211" s="127"/>
      <c r="P211" s="100"/>
      <c r="Q211" s="63">
        <f t="shared" si="84"/>
        <v>0</v>
      </c>
      <c r="R211" s="65"/>
      <c r="S211" s="67"/>
      <c r="T211" s="40"/>
      <c r="U211" s="106">
        <f>IF(EXACT(O211,Y211),M211,M211*(1-'Расчет ПРЕДЗАКАЗ'!$D$10))</f>
        <v>0</v>
      </c>
      <c r="V211" s="106">
        <f t="shared" si="80"/>
        <v>0</v>
      </c>
      <c r="W211" s="106" t="e">
        <f>IF(EXACT(O211,Y211),M211,M211*(1-#REF!))</f>
        <v>#REF!</v>
      </c>
      <c r="X211" s="106" t="e">
        <f t="shared" si="81"/>
        <v>#REF!</v>
      </c>
      <c r="Y211" s="107" t="s">
        <v>72</v>
      </c>
      <c r="Z211" s="103">
        <f t="shared" si="78"/>
        <v>0</v>
      </c>
      <c r="AA211" s="103">
        <f t="shared" si="79"/>
        <v>0</v>
      </c>
      <c r="AB211" s="128" t="str">
        <f t="shared" si="82"/>
        <v/>
      </c>
      <c r="AC211" s="128" t="e">
        <f t="shared" si="83"/>
        <v>#REF!</v>
      </c>
    </row>
    <row r="212" spans="1:29" ht="50.1" customHeight="1">
      <c r="A212" s="171"/>
      <c r="B212" s="171"/>
      <c r="C212" s="174"/>
      <c r="D212" s="174"/>
      <c r="E212" s="131"/>
      <c r="F212" s="177"/>
      <c r="G212" s="180"/>
      <c r="H212" s="163"/>
      <c r="I212" s="165"/>
      <c r="J212" s="168"/>
      <c r="K212" s="62"/>
      <c r="L212" s="63"/>
      <c r="M212" s="63"/>
      <c r="N212" s="65"/>
      <c r="O212" s="127"/>
      <c r="P212" s="100"/>
      <c r="Q212" s="63">
        <f t="shared" si="84"/>
        <v>0</v>
      </c>
      <c r="R212" s="65"/>
      <c r="S212" s="67"/>
      <c r="T212" s="40"/>
      <c r="U212" s="106">
        <f>IF(EXACT(O212,Y212),M212,M212*(1-'Расчет ПРЕДЗАКАЗ'!$D$10))</f>
        <v>0</v>
      </c>
      <c r="V212" s="106">
        <f t="shared" si="80"/>
        <v>0</v>
      </c>
      <c r="W212" s="106" t="e">
        <f>IF(EXACT(O212,Y212),M212,M212*(1-#REF!))</f>
        <v>#REF!</v>
      </c>
      <c r="X212" s="106" t="e">
        <f t="shared" si="81"/>
        <v>#REF!</v>
      </c>
      <c r="Y212" s="107" t="s">
        <v>72</v>
      </c>
      <c r="Z212" s="103">
        <f t="shared" si="78"/>
        <v>0</v>
      </c>
      <c r="AA212" s="103">
        <f t="shared" si="79"/>
        <v>0</v>
      </c>
      <c r="AB212" s="128" t="str">
        <f t="shared" si="82"/>
        <v/>
      </c>
      <c r="AC212" s="128" t="e">
        <f t="shared" si="83"/>
        <v>#REF!</v>
      </c>
    </row>
    <row r="213" spans="1:29" ht="50.1" customHeight="1">
      <c r="A213" s="171"/>
      <c r="B213" s="171"/>
      <c r="C213" s="174"/>
      <c r="D213" s="174"/>
      <c r="E213" s="131"/>
      <c r="F213" s="177"/>
      <c r="G213" s="180"/>
      <c r="H213" s="163"/>
      <c r="I213" s="165"/>
      <c r="J213" s="168"/>
      <c r="K213" s="62"/>
      <c r="L213" s="63"/>
      <c r="M213" s="63"/>
      <c r="N213" s="65"/>
      <c r="O213" s="127"/>
      <c r="P213" s="100"/>
      <c r="Q213" s="63">
        <f t="shared" si="84"/>
        <v>0</v>
      </c>
      <c r="R213" s="65"/>
      <c r="S213" s="67"/>
      <c r="T213" s="40"/>
      <c r="U213" s="106">
        <f>IF(EXACT(O213,Y213),M213,M213*(1-'Расчет ПРЕДЗАКАЗ'!$D$10))</f>
        <v>0</v>
      </c>
      <c r="V213" s="106">
        <f t="shared" si="80"/>
        <v>0</v>
      </c>
      <c r="W213" s="106" t="e">
        <f>IF(EXACT(O213,Y213),M213,M213*(1-#REF!))</f>
        <v>#REF!</v>
      </c>
      <c r="X213" s="106" t="e">
        <f t="shared" si="81"/>
        <v>#REF!</v>
      </c>
      <c r="Y213" s="107" t="s">
        <v>72</v>
      </c>
      <c r="Z213" s="103">
        <f t="shared" si="78"/>
        <v>0</v>
      </c>
      <c r="AA213" s="103">
        <f t="shared" si="79"/>
        <v>0</v>
      </c>
      <c r="AB213" s="128" t="str">
        <f t="shared" si="82"/>
        <v/>
      </c>
      <c r="AC213" s="128" t="e">
        <f t="shared" si="83"/>
        <v>#REF!</v>
      </c>
    </row>
    <row r="214" spans="1:29" ht="50.1" customHeight="1">
      <c r="A214" s="172"/>
      <c r="B214" s="172"/>
      <c r="C214" s="175"/>
      <c r="D214" s="175"/>
      <c r="E214" s="132"/>
      <c r="F214" s="178"/>
      <c r="G214" s="181"/>
      <c r="H214" s="164"/>
      <c r="I214" s="166"/>
      <c r="J214" s="169"/>
      <c r="K214" s="62"/>
      <c r="L214" s="63"/>
      <c r="M214" s="63"/>
      <c r="N214" s="65"/>
      <c r="O214" s="127"/>
      <c r="P214" s="100"/>
      <c r="Q214" s="63">
        <f t="shared" si="84"/>
        <v>0</v>
      </c>
      <c r="R214" s="65"/>
      <c r="S214" s="64"/>
      <c r="T214" s="40"/>
      <c r="U214" s="106">
        <f>IF(EXACT(O214,Y214),M214,M214*(1-'Расчет ПРЕДЗАКАЗ'!$D$10))</f>
        <v>0</v>
      </c>
      <c r="V214" s="106">
        <f t="shared" si="80"/>
        <v>0</v>
      </c>
      <c r="W214" s="106" t="e">
        <f>IF(EXACT(O214,Y214),M214,M214*(1-#REF!))</f>
        <v>#REF!</v>
      </c>
      <c r="X214" s="106" t="e">
        <f t="shared" si="81"/>
        <v>#REF!</v>
      </c>
      <c r="Y214" s="107" t="s">
        <v>72</v>
      </c>
      <c r="Z214" s="103">
        <f t="shared" si="78"/>
        <v>0</v>
      </c>
      <c r="AA214" s="103">
        <f t="shared" si="79"/>
        <v>0</v>
      </c>
      <c r="AB214" s="128" t="str">
        <f t="shared" si="82"/>
        <v/>
      </c>
      <c r="AC214" s="128" t="e">
        <f t="shared" si="83"/>
        <v>#REF!</v>
      </c>
    </row>
    <row r="215" spans="1:29" ht="11.25" customHeight="1" thickBot="1"/>
    <row r="216" spans="1:29" ht="50.1" customHeight="1">
      <c r="A216" s="170">
        <v>140</v>
      </c>
      <c r="B216" s="170" t="s">
        <v>1178</v>
      </c>
      <c r="C216" s="173" t="s">
        <v>1179</v>
      </c>
      <c r="D216" s="173" t="s">
        <v>77</v>
      </c>
      <c r="E216" s="131"/>
      <c r="F216" s="197" t="s">
        <v>978</v>
      </c>
      <c r="G216" s="179" t="s">
        <v>856</v>
      </c>
      <c r="H216" s="162" t="s">
        <v>1180</v>
      </c>
      <c r="I216" s="198" t="s">
        <v>1181</v>
      </c>
      <c r="J216" s="167" t="s">
        <v>19</v>
      </c>
      <c r="K216" s="62" t="s">
        <v>82</v>
      </c>
      <c r="L216" s="63">
        <v>9090</v>
      </c>
      <c r="M216" s="63">
        <v>5681</v>
      </c>
      <c r="N216" s="142" t="s">
        <v>1182</v>
      </c>
      <c r="O216" s="127"/>
      <c r="P216" s="100"/>
      <c r="Q216" s="63">
        <f>P216*M216</f>
        <v>0</v>
      </c>
      <c r="R216" s="64"/>
      <c r="S216" s="67">
        <v>69</v>
      </c>
      <c r="T216" s="60"/>
      <c r="U216" s="106">
        <f>IF(EXACT(O216,Y216),M216,M216*(1-'Расчет ПРЕДЗАКАЗ'!$D$10))</f>
        <v>5567.38</v>
      </c>
      <c r="V216" s="106">
        <f>P216*U216</f>
        <v>0</v>
      </c>
      <c r="W216" s="106" t="e">
        <f>IF(EXACT(O216,Y216),M216,M216*(1-#REF!))</f>
        <v>#REF!</v>
      </c>
      <c r="X216" s="106" t="e">
        <f>P216*W216</f>
        <v>#REF!</v>
      </c>
      <c r="Y216" s="107" t="s">
        <v>72</v>
      </c>
      <c r="Z216" s="103">
        <f t="shared" ref="Z216:Z230" si="85">IF(EXACT(O216,Y216),Q216,0)</f>
        <v>0</v>
      </c>
      <c r="AA216" s="103">
        <f t="shared" ref="AA216:AA230" si="86">IF(Z216=0,Q216,0)</f>
        <v>0</v>
      </c>
      <c r="AB216" s="128">
        <f>IF(U216=0,"",L216/U216-1)</f>
        <v>0.63272490830516337</v>
      </c>
      <c r="AC216" s="128" t="e">
        <f>IF(W216=0,"",L216/W216-1)</f>
        <v>#REF!</v>
      </c>
    </row>
    <row r="217" spans="1:29" ht="50.1" customHeight="1">
      <c r="A217" s="171"/>
      <c r="B217" s="171"/>
      <c r="C217" s="174"/>
      <c r="D217" s="174"/>
      <c r="E217" s="131"/>
      <c r="F217" s="177"/>
      <c r="G217" s="180"/>
      <c r="H217" s="163"/>
      <c r="I217" s="165"/>
      <c r="J217" s="168"/>
      <c r="K217" s="62" t="s">
        <v>96</v>
      </c>
      <c r="L217" s="63">
        <v>9090</v>
      </c>
      <c r="M217" s="63">
        <v>5681</v>
      </c>
      <c r="N217" s="142" t="s">
        <v>1183</v>
      </c>
      <c r="O217" s="127"/>
      <c r="P217" s="100"/>
      <c r="Q217" s="63">
        <f>P217*M217</f>
        <v>0</v>
      </c>
      <c r="R217" s="64"/>
      <c r="S217" s="67">
        <v>106</v>
      </c>
      <c r="T217" s="46"/>
      <c r="U217" s="106">
        <f>IF(EXACT(O217,Y217),M217,M217*(1-'Расчет ПРЕДЗАКАЗ'!$D$10))</f>
        <v>5567.38</v>
      </c>
      <c r="V217" s="106">
        <f t="shared" ref="V217:V230" si="87">P217*U217</f>
        <v>0</v>
      </c>
      <c r="W217" s="106" t="e">
        <f>IF(EXACT(O217,Y217),M217,M217*(1-#REF!))</f>
        <v>#REF!</v>
      </c>
      <c r="X217" s="106" t="e">
        <f t="shared" ref="X217:X230" si="88">P217*W217</f>
        <v>#REF!</v>
      </c>
      <c r="Y217" s="107" t="s">
        <v>72</v>
      </c>
      <c r="Z217" s="103">
        <f t="shared" si="85"/>
        <v>0</v>
      </c>
      <c r="AA217" s="103">
        <f t="shared" si="86"/>
        <v>0</v>
      </c>
      <c r="AB217" s="128">
        <f t="shared" ref="AB217:AB230" si="89">IF(U217=0,"",L217/U217-1)</f>
        <v>0.63272490830516337</v>
      </c>
      <c r="AC217" s="128" t="e">
        <f t="shared" ref="AC217:AC230" si="90">IF(W217=0,"",L217/W217-1)</f>
        <v>#REF!</v>
      </c>
    </row>
    <row r="218" spans="1:29" ht="50.1" customHeight="1">
      <c r="A218" s="171"/>
      <c r="B218" s="171"/>
      <c r="C218" s="174"/>
      <c r="D218" s="174"/>
      <c r="E218" s="131"/>
      <c r="F218" s="177"/>
      <c r="G218" s="180"/>
      <c r="H218" s="163"/>
      <c r="I218" s="165"/>
      <c r="J218" s="168"/>
      <c r="K218" s="62" t="s">
        <v>98</v>
      </c>
      <c r="L218" s="63">
        <v>9090</v>
      </c>
      <c r="M218" s="63">
        <v>5681</v>
      </c>
      <c r="N218" s="142" t="s">
        <v>1184</v>
      </c>
      <c r="O218" s="127"/>
      <c r="P218" s="100"/>
      <c r="Q218" s="63">
        <f t="shared" ref="Q218:Q230" si="91">P218*M218</f>
        <v>0</v>
      </c>
      <c r="R218" s="64"/>
      <c r="S218" s="67">
        <v>165</v>
      </c>
      <c r="T218" s="46"/>
      <c r="U218" s="106">
        <f>IF(EXACT(O218,Y218),M218,M218*(1-'Расчет ПРЕДЗАКАЗ'!$D$10))</f>
        <v>5567.38</v>
      </c>
      <c r="V218" s="106">
        <f t="shared" si="87"/>
        <v>0</v>
      </c>
      <c r="W218" s="106" t="e">
        <f>IF(EXACT(O218,Y218),M218,M218*(1-#REF!))</f>
        <v>#REF!</v>
      </c>
      <c r="X218" s="106" t="e">
        <f t="shared" si="88"/>
        <v>#REF!</v>
      </c>
      <c r="Y218" s="107" t="s">
        <v>72</v>
      </c>
      <c r="Z218" s="103">
        <f t="shared" si="85"/>
        <v>0</v>
      </c>
      <c r="AA218" s="103">
        <f t="shared" si="86"/>
        <v>0</v>
      </c>
      <c r="AB218" s="128">
        <f t="shared" si="89"/>
        <v>0.63272490830516337</v>
      </c>
      <c r="AC218" s="128" t="e">
        <f t="shared" si="90"/>
        <v>#REF!</v>
      </c>
    </row>
    <row r="219" spans="1:29" ht="50.1" customHeight="1">
      <c r="A219" s="171"/>
      <c r="B219" s="171"/>
      <c r="C219" s="174"/>
      <c r="D219" s="174"/>
      <c r="E219" s="131"/>
      <c r="F219" s="177"/>
      <c r="G219" s="180"/>
      <c r="H219" s="163"/>
      <c r="I219" s="165"/>
      <c r="J219" s="168"/>
      <c r="K219" s="62" t="s">
        <v>84</v>
      </c>
      <c r="L219" s="63">
        <v>9090</v>
      </c>
      <c r="M219" s="63">
        <v>5681</v>
      </c>
      <c r="N219" s="142" t="s">
        <v>1185</v>
      </c>
      <c r="O219" s="127"/>
      <c r="P219" s="100"/>
      <c r="Q219" s="63">
        <f t="shared" si="91"/>
        <v>0</v>
      </c>
      <c r="R219" s="64"/>
      <c r="S219" s="67">
        <v>69</v>
      </c>
      <c r="T219" s="46"/>
      <c r="U219" s="106">
        <f>IF(EXACT(O219,Y219),M219,M219*(1-'Расчет ПРЕДЗАКАЗ'!$D$10))</f>
        <v>5567.38</v>
      </c>
      <c r="V219" s="106">
        <f t="shared" si="87"/>
        <v>0</v>
      </c>
      <c r="W219" s="106" t="e">
        <f>IF(EXACT(O219,Y219),M219,M219*(1-#REF!))</f>
        <v>#REF!</v>
      </c>
      <c r="X219" s="106" t="e">
        <f t="shared" si="88"/>
        <v>#REF!</v>
      </c>
      <c r="Y219" s="107" t="s">
        <v>72</v>
      </c>
      <c r="Z219" s="103">
        <f t="shared" si="85"/>
        <v>0</v>
      </c>
      <c r="AA219" s="103">
        <f t="shared" si="86"/>
        <v>0</v>
      </c>
      <c r="AB219" s="128">
        <f t="shared" si="89"/>
        <v>0.63272490830516337</v>
      </c>
      <c r="AC219" s="128" t="e">
        <f t="shared" si="90"/>
        <v>#REF!</v>
      </c>
    </row>
    <row r="220" spans="1:29" ht="50.1" customHeight="1">
      <c r="A220" s="171"/>
      <c r="B220" s="171"/>
      <c r="C220" s="174"/>
      <c r="D220" s="174"/>
      <c r="E220" s="131"/>
      <c r="F220" s="177"/>
      <c r="G220" s="180"/>
      <c r="H220" s="163"/>
      <c r="I220" s="165"/>
      <c r="J220" s="168"/>
      <c r="K220" s="62" t="s">
        <v>101</v>
      </c>
      <c r="L220" s="63">
        <v>9090</v>
      </c>
      <c r="M220" s="63">
        <v>5681</v>
      </c>
      <c r="N220" s="142" t="s">
        <v>1186</v>
      </c>
      <c r="O220" s="127"/>
      <c r="P220" s="100"/>
      <c r="Q220" s="63">
        <f t="shared" si="91"/>
        <v>0</v>
      </c>
      <c r="R220" s="64"/>
      <c r="S220" s="67">
        <v>47</v>
      </c>
      <c r="T220" s="46"/>
      <c r="U220" s="106">
        <f>IF(EXACT(O220,Y220),M220,M220*(1-'Расчет ПРЕДЗАКАЗ'!$D$10))</f>
        <v>5567.38</v>
      </c>
      <c r="V220" s="106">
        <f t="shared" si="87"/>
        <v>0</v>
      </c>
      <c r="W220" s="106" t="e">
        <f>IF(EXACT(O220,Y220),M220,M220*(1-#REF!))</f>
        <v>#REF!</v>
      </c>
      <c r="X220" s="106" t="e">
        <f t="shared" si="88"/>
        <v>#REF!</v>
      </c>
      <c r="Y220" s="107" t="s">
        <v>72</v>
      </c>
      <c r="Z220" s="103">
        <f t="shared" si="85"/>
        <v>0</v>
      </c>
      <c r="AA220" s="103">
        <f t="shared" si="86"/>
        <v>0</v>
      </c>
      <c r="AB220" s="128">
        <f t="shared" si="89"/>
        <v>0.63272490830516337</v>
      </c>
      <c r="AC220" s="128" t="e">
        <f t="shared" si="90"/>
        <v>#REF!</v>
      </c>
    </row>
    <row r="221" spans="1:29" ht="50.1" customHeight="1">
      <c r="A221" s="171"/>
      <c r="B221" s="171"/>
      <c r="C221" s="174"/>
      <c r="D221" s="174"/>
      <c r="E221" s="131"/>
      <c r="F221" s="177"/>
      <c r="G221" s="180"/>
      <c r="H221" s="163"/>
      <c r="I221" s="165"/>
      <c r="J221" s="168"/>
      <c r="K221" s="62" t="s">
        <v>86</v>
      </c>
      <c r="L221" s="63">
        <v>9090</v>
      </c>
      <c r="M221" s="63">
        <v>5681</v>
      </c>
      <c r="N221" s="142" t="s">
        <v>1187</v>
      </c>
      <c r="O221" s="127"/>
      <c r="P221" s="100"/>
      <c r="Q221" s="63">
        <f t="shared" si="91"/>
        <v>0</v>
      </c>
      <c r="R221" s="64"/>
      <c r="S221" s="67">
        <v>99</v>
      </c>
      <c r="T221" s="46"/>
      <c r="U221" s="106">
        <f>IF(EXACT(O221,Y221),M221,M221*(1-'Расчет ПРЕДЗАКАЗ'!$D$10))</f>
        <v>5567.38</v>
      </c>
      <c r="V221" s="106">
        <f t="shared" si="87"/>
        <v>0</v>
      </c>
      <c r="W221" s="106" t="e">
        <f>IF(EXACT(O221,Y221),M221,M221*(1-#REF!))</f>
        <v>#REF!</v>
      </c>
      <c r="X221" s="106" t="e">
        <f t="shared" si="88"/>
        <v>#REF!</v>
      </c>
      <c r="Y221" s="107" t="s">
        <v>72</v>
      </c>
      <c r="Z221" s="103">
        <f t="shared" si="85"/>
        <v>0</v>
      </c>
      <c r="AA221" s="103">
        <f t="shared" si="86"/>
        <v>0</v>
      </c>
      <c r="AB221" s="128">
        <f t="shared" si="89"/>
        <v>0.63272490830516337</v>
      </c>
      <c r="AC221" s="128" t="e">
        <f t="shared" si="90"/>
        <v>#REF!</v>
      </c>
    </row>
    <row r="222" spans="1:29" ht="50.1" customHeight="1">
      <c r="A222" s="171"/>
      <c r="B222" s="171"/>
      <c r="C222" s="174"/>
      <c r="D222" s="174"/>
      <c r="E222" s="131"/>
      <c r="F222" s="177"/>
      <c r="G222" s="180"/>
      <c r="H222" s="163"/>
      <c r="I222" s="165"/>
      <c r="J222" s="168"/>
      <c r="K222" s="62" t="s">
        <v>88</v>
      </c>
      <c r="L222" s="63">
        <v>9090</v>
      </c>
      <c r="M222" s="63">
        <v>5681</v>
      </c>
      <c r="N222" s="142" t="s">
        <v>1188</v>
      </c>
      <c r="O222" s="127"/>
      <c r="P222" s="100"/>
      <c r="Q222" s="63">
        <f t="shared" si="91"/>
        <v>0</v>
      </c>
      <c r="R222" s="64"/>
      <c r="S222" s="67">
        <v>8</v>
      </c>
      <c r="T222" s="46"/>
      <c r="U222" s="106">
        <f>IF(EXACT(O222,Y222),M222,M222*(1-'Расчет ПРЕДЗАКАЗ'!$D$10))</f>
        <v>5567.38</v>
      </c>
      <c r="V222" s="106">
        <f t="shared" si="87"/>
        <v>0</v>
      </c>
      <c r="W222" s="106" t="e">
        <f>IF(EXACT(O222,Y222),M222,M222*(1-#REF!))</f>
        <v>#REF!</v>
      </c>
      <c r="X222" s="106" t="e">
        <f t="shared" si="88"/>
        <v>#REF!</v>
      </c>
      <c r="Y222" s="107" t="s">
        <v>72</v>
      </c>
      <c r="Z222" s="103">
        <f t="shared" si="85"/>
        <v>0</v>
      </c>
      <c r="AA222" s="103">
        <f t="shared" si="86"/>
        <v>0</v>
      </c>
      <c r="AB222" s="128">
        <f t="shared" si="89"/>
        <v>0.63272490830516337</v>
      </c>
      <c r="AC222" s="128" t="e">
        <f t="shared" si="90"/>
        <v>#REF!</v>
      </c>
    </row>
    <row r="223" spans="1:29" ht="50.1" customHeight="1">
      <c r="A223" s="171"/>
      <c r="B223" s="171"/>
      <c r="C223" s="174"/>
      <c r="D223" s="174"/>
      <c r="E223" s="131"/>
      <c r="F223" s="177"/>
      <c r="G223" s="180"/>
      <c r="H223" s="163"/>
      <c r="I223" s="165"/>
      <c r="J223" s="168"/>
      <c r="K223" s="62" t="s">
        <v>105</v>
      </c>
      <c r="L223" s="63">
        <v>9090</v>
      </c>
      <c r="M223" s="63">
        <v>5681</v>
      </c>
      <c r="N223" s="142" t="s">
        <v>1189</v>
      </c>
      <c r="O223" s="127"/>
      <c r="P223" s="100"/>
      <c r="Q223" s="63">
        <f t="shared" si="91"/>
        <v>0</v>
      </c>
      <c r="R223" s="64"/>
      <c r="S223" s="67">
        <v>48</v>
      </c>
      <c r="T223" s="46"/>
      <c r="U223" s="106">
        <f>IF(EXACT(O223,Y223),M223,M223*(1-'Расчет ПРЕДЗАКАЗ'!$D$10))</f>
        <v>5567.38</v>
      </c>
      <c r="V223" s="106">
        <f t="shared" si="87"/>
        <v>0</v>
      </c>
      <c r="W223" s="106" t="e">
        <f>IF(EXACT(O223,Y223),M223,M223*(1-#REF!))</f>
        <v>#REF!</v>
      </c>
      <c r="X223" s="106" t="e">
        <f t="shared" si="88"/>
        <v>#REF!</v>
      </c>
      <c r="Y223" s="107" t="s">
        <v>72</v>
      </c>
      <c r="Z223" s="103">
        <f t="shared" si="85"/>
        <v>0</v>
      </c>
      <c r="AA223" s="103">
        <f t="shared" si="86"/>
        <v>0</v>
      </c>
      <c r="AB223" s="128">
        <f t="shared" si="89"/>
        <v>0.63272490830516337</v>
      </c>
      <c r="AC223" s="128" t="e">
        <f t="shared" si="90"/>
        <v>#REF!</v>
      </c>
    </row>
    <row r="224" spans="1:29" ht="50.1" customHeight="1">
      <c r="A224" s="171"/>
      <c r="B224" s="171"/>
      <c r="C224" s="174"/>
      <c r="D224" s="174"/>
      <c r="E224" s="131"/>
      <c r="F224" s="177"/>
      <c r="G224" s="180"/>
      <c r="H224" s="163"/>
      <c r="I224" s="165"/>
      <c r="J224" s="168"/>
      <c r="K224" s="62" t="s">
        <v>395</v>
      </c>
      <c r="L224" s="63">
        <v>9090</v>
      </c>
      <c r="M224" s="63">
        <v>5681</v>
      </c>
      <c r="N224" s="142" t="s">
        <v>1190</v>
      </c>
      <c r="O224" s="127"/>
      <c r="P224" s="100"/>
      <c r="Q224" s="63">
        <f t="shared" si="91"/>
        <v>0</v>
      </c>
      <c r="R224" s="64"/>
      <c r="S224" s="67">
        <v>8</v>
      </c>
      <c r="T224" s="46"/>
      <c r="U224" s="106">
        <f>IF(EXACT(O224,Y224),M224,M224*(1-'Расчет ПРЕДЗАКАЗ'!$D$10))</f>
        <v>5567.38</v>
      </c>
      <c r="V224" s="106">
        <f t="shared" si="87"/>
        <v>0</v>
      </c>
      <c r="W224" s="106" t="e">
        <f>IF(EXACT(O224,Y224),M224,M224*(1-#REF!))</f>
        <v>#REF!</v>
      </c>
      <c r="X224" s="106" t="e">
        <f t="shared" si="88"/>
        <v>#REF!</v>
      </c>
      <c r="Y224" s="107" t="s">
        <v>72</v>
      </c>
      <c r="Z224" s="103">
        <f t="shared" si="85"/>
        <v>0</v>
      </c>
      <c r="AA224" s="103">
        <f t="shared" si="86"/>
        <v>0</v>
      </c>
      <c r="AB224" s="128">
        <f t="shared" si="89"/>
        <v>0.63272490830516337</v>
      </c>
      <c r="AC224" s="128" t="e">
        <f t="shared" si="90"/>
        <v>#REF!</v>
      </c>
    </row>
    <row r="225" spans="1:29" ht="50.1" customHeight="1">
      <c r="A225" s="171"/>
      <c r="B225" s="171"/>
      <c r="C225" s="174"/>
      <c r="D225" s="174"/>
      <c r="E225" s="131"/>
      <c r="F225" s="177"/>
      <c r="G225" s="180"/>
      <c r="H225" s="163"/>
      <c r="I225" s="165"/>
      <c r="J225" s="168"/>
      <c r="K225" s="62" t="s">
        <v>477</v>
      </c>
      <c r="L225" s="63">
        <v>9090</v>
      </c>
      <c r="M225" s="63">
        <v>5681</v>
      </c>
      <c r="N225" s="143" t="s">
        <v>1191</v>
      </c>
      <c r="O225" s="127"/>
      <c r="P225" s="100"/>
      <c r="Q225" s="63">
        <f t="shared" si="91"/>
        <v>0</v>
      </c>
      <c r="R225" s="65"/>
      <c r="S225" s="67">
        <v>16</v>
      </c>
      <c r="T225" s="40"/>
      <c r="U225" s="106">
        <f>IF(EXACT(O225,Y225),M225,M225*(1-'Расчет ПРЕДЗАКАЗ'!$D$10))</f>
        <v>5567.38</v>
      </c>
      <c r="V225" s="106">
        <f t="shared" si="87"/>
        <v>0</v>
      </c>
      <c r="W225" s="106" t="e">
        <f>IF(EXACT(O225,Y225),M225,M225*(1-#REF!))</f>
        <v>#REF!</v>
      </c>
      <c r="X225" s="106" t="e">
        <f t="shared" si="88"/>
        <v>#REF!</v>
      </c>
      <c r="Y225" s="107" t="s">
        <v>72</v>
      </c>
      <c r="Z225" s="103">
        <f t="shared" si="85"/>
        <v>0</v>
      </c>
      <c r="AA225" s="103">
        <f t="shared" si="86"/>
        <v>0</v>
      </c>
      <c r="AB225" s="128">
        <f t="shared" si="89"/>
        <v>0.63272490830516337</v>
      </c>
      <c r="AC225" s="128" t="e">
        <f t="shared" si="90"/>
        <v>#REF!</v>
      </c>
    </row>
    <row r="226" spans="1:29" ht="50.1" customHeight="1">
      <c r="A226" s="171"/>
      <c r="B226" s="171"/>
      <c r="C226" s="174"/>
      <c r="D226" s="174"/>
      <c r="E226" s="131"/>
      <c r="F226" s="177"/>
      <c r="G226" s="180"/>
      <c r="H226" s="163"/>
      <c r="I226" s="165"/>
      <c r="J226" s="168"/>
      <c r="K226" s="62"/>
      <c r="L226" s="63"/>
      <c r="M226" s="63"/>
      <c r="N226" s="65"/>
      <c r="O226" s="127"/>
      <c r="P226" s="100"/>
      <c r="Q226" s="63">
        <f t="shared" si="91"/>
        <v>0</v>
      </c>
      <c r="R226" s="65"/>
      <c r="S226" s="67"/>
      <c r="T226" s="40"/>
      <c r="U226" s="106">
        <f>IF(EXACT(O226,Y226),M226,M226*(1-'Расчет ПРЕДЗАКАЗ'!$D$10))</f>
        <v>0</v>
      </c>
      <c r="V226" s="106">
        <f t="shared" si="87"/>
        <v>0</v>
      </c>
      <c r="W226" s="106" t="e">
        <f>IF(EXACT(O226,Y226),M226,M226*(1-#REF!))</f>
        <v>#REF!</v>
      </c>
      <c r="X226" s="106" t="e">
        <f t="shared" si="88"/>
        <v>#REF!</v>
      </c>
      <c r="Y226" s="107" t="s">
        <v>72</v>
      </c>
      <c r="Z226" s="103">
        <f t="shared" si="85"/>
        <v>0</v>
      </c>
      <c r="AA226" s="103">
        <f t="shared" si="86"/>
        <v>0</v>
      </c>
      <c r="AB226" s="128" t="str">
        <f t="shared" si="89"/>
        <v/>
      </c>
      <c r="AC226" s="128" t="e">
        <f t="shared" si="90"/>
        <v>#REF!</v>
      </c>
    </row>
    <row r="227" spans="1:29" ht="50.1" customHeight="1">
      <c r="A227" s="171"/>
      <c r="B227" s="171"/>
      <c r="C227" s="174"/>
      <c r="D227" s="174"/>
      <c r="E227" s="131"/>
      <c r="F227" s="177"/>
      <c r="G227" s="180"/>
      <c r="H227" s="163"/>
      <c r="I227" s="165"/>
      <c r="J227" s="168"/>
      <c r="K227" s="62"/>
      <c r="L227" s="63"/>
      <c r="M227" s="63"/>
      <c r="N227" s="65"/>
      <c r="O227" s="127"/>
      <c r="P227" s="100"/>
      <c r="Q227" s="63">
        <f t="shared" si="91"/>
        <v>0</v>
      </c>
      <c r="R227" s="65"/>
      <c r="S227" s="67"/>
      <c r="T227" s="40"/>
      <c r="U227" s="106">
        <f>IF(EXACT(O227,Y227),M227,M227*(1-'Расчет ПРЕДЗАКАЗ'!$D$10))</f>
        <v>0</v>
      </c>
      <c r="V227" s="106">
        <f t="shared" si="87"/>
        <v>0</v>
      </c>
      <c r="W227" s="106" t="e">
        <f>IF(EXACT(O227,Y227),M227,M227*(1-#REF!))</f>
        <v>#REF!</v>
      </c>
      <c r="X227" s="106" t="e">
        <f t="shared" si="88"/>
        <v>#REF!</v>
      </c>
      <c r="Y227" s="107" t="s">
        <v>72</v>
      </c>
      <c r="Z227" s="103">
        <f t="shared" si="85"/>
        <v>0</v>
      </c>
      <c r="AA227" s="103">
        <f t="shared" si="86"/>
        <v>0</v>
      </c>
      <c r="AB227" s="128" t="str">
        <f t="shared" si="89"/>
        <v/>
      </c>
      <c r="AC227" s="128" t="e">
        <f t="shared" si="90"/>
        <v>#REF!</v>
      </c>
    </row>
    <row r="228" spans="1:29" ht="50.1" customHeight="1">
      <c r="A228" s="171"/>
      <c r="B228" s="171"/>
      <c r="C228" s="174"/>
      <c r="D228" s="174"/>
      <c r="E228" s="131"/>
      <c r="F228" s="177"/>
      <c r="G228" s="180"/>
      <c r="H228" s="163"/>
      <c r="I228" s="165"/>
      <c r="J228" s="168"/>
      <c r="K228" s="62"/>
      <c r="L228" s="63"/>
      <c r="M228" s="63"/>
      <c r="N228" s="65"/>
      <c r="O228" s="127"/>
      <c r="P228" s="100"/>
      <c r="Q228" s="63">
        <f t="shared" si="91"/>
        <v>0</v>
      </c>
      <c r="R228" s="65"/>
      <c r="S228" s="67"/>
      <c r="T228" s="40"/>
      <c r="U228" s="106">
        <f>IF(EXACT(O228,Y228),M228,M228*(1-'Расчет ПРЕДЗАКАЗ'!$D$10))</f>
        <v>0</v>
      </c>
      <c r="V228" s="106">
        <f t="shared" si="87"/>
        <v>0</v>
      </c>
      <c r="W228" s="106" t="e">
        <f>IF(EXACT(O228,Y228),M228,M228*(1-#REF!))</f>
        <v>#REF!</v>
      </c>
      <c r="X228" s="106" t="e">
        <f t="shared" si="88"/>
        <v>#REF!</v>
      </c>
      <c r="Y228" s="107" t="s">
        <v>72</v>
      </c>
      <c r="Z228" s="103">
        <f t="shared" si="85"/>
        <v>0</v>
      </c>
      <c r="AA228" s="103">
        <f t="shared" si="86"/>
        <v>0</v>
      </c>
      <c r="AB228" s="128" t="str">
        <f t="shared" si="89"/>
        <v/>
      </c>
      <c r="AC228" s="128" t="e">
        <f t="shared" si="90"/>
        <v>#REF!</v>
      </c>
    </row>
    <row r="229" spans="1:29" ht="50.1" customHeight="1">
      <c r="A229" s="171"/>
      <c r="B229" s="171"/>
      <c r="C229" s="174"/>
      <c r="D229" s="174"/>
      <c r="E229" s="131"/>
      <c r="F229" s="177"/>
      <c r="G229" s="180"/>
      <c r="H229" s="163"/>
      <c r="I229" s="165"/>
      <c r="J229" s="168"/>
      <c r="K229" s="62"/>
      <c r="L229" s="63"/>
      <c r="M229" s="63"/>
      <c r="N229" s="65"/>
      <c r="O229" s="127"/>
      <c r="P229" s="100"/>
      <c r="Q229" s="63">
        <f t="shared" si="91"/>
        <v>0</v>
      </c>
      <c r="R229" s="65"/>
      <c r="S229" s="67"/>
      <c r="T229" s="40"/>
      <c r="U229" s="106">
        <f>IF(EXACT(O229,Y229),M229,M229*(1-'Расчет ПРЕДЗАКАЗ'!$D$10))</f>
        <v>0</v>
      </c>
      <c r="V229" s="106">
        <f t="shared" si="87"/>
        <v>0</v>
      </c>
      <c r="W229" s="106" t="e">
        <f>IF(EXACT(O229,Y229),M229,M229*(1-#REF!))</f>
        <v>#REF!</v>
      </c>
      <c r="X229" s="106" t="e">
        <f t="shared" si="88"/>
        <v>#REF!</v>
      </c>
      <c r="Y229" s="107" t="s">
        <v>72</v>
      </c>
      <c r="Z229" s="103">
        <f t="shared" si="85"/>
        <v>0</v>
      </c>
      <c r="AA229" s="103">
        <f t="shared" si="86"/>
        <v>0</v>
      </c>
      <c r="AB229" s="128" t="str">
        <f t="shared" si="89"/>
        <v/>
      </c>
      <c r="AC229" s="128" t="e">
        <f t="shared" si="90"/>
        <v>#REF!</v>
      </c>
    </row>
    <row r="230" spans="1:29" ht="50.1" customHeight="1">
      <c r="A230" s="172"/>
      <c r="B230" s="172"/>
      <c r="C230" s="175"/>
      <c r="D230" s="175"/>
      <c r="E230" s="132"/>
      <c r="F230" s="178"/>
      <c r="G230" s="181"/>
      <c r="H230" s="164"/>
      <c r="I230" s="166"/>
      <c r="J230" s="169"/>
      <c r="K230" s="62"/>
      <c r="L230" s="63"/>
      <c r="M230" s="63"/>
      <c r="N230" s="65"/>
      <c r="O230" s="127"/>
      <c r="P230" s="100"/>
      <c r="Q230" s="63">
        <f t="shared" si="91"/>
        <v>0</v>
      </c>
      <c r="R230" s="65"/>
      <c r="S230" s="64"/>
      <c r="T230" s="40"/>
      <c r="U230" s="106">
        <f>IF(EXACT(O230,Y230),M230,M230*(1-'Расчет ПРЕДЗАКАЗ'!$D$10))</f>
        <v>0</v>
      </c>
      <c r="V230" s="106">
        <f t="shared" si="87"/>
        <v>0</v>
      </c>
      <c r="W230" s="106" t="e">
        <f>IF(EXACT(O230,Y230),M230,M230*(1-#REF!))</f>
        <v>#REF!</v>
      </c>
      <c r="X230" s="106" t="e">
        <f t="shared" si="88"/>
        <v>#REF!</v>
      </c>
      <c r="Y230" s="107" t="s">
        <v>72</v>
      </c>
      <c r="Z230" s="103">
        <f t="shared" si="85"/>
        <v>0</v>
      </c>
      <c r="AA230" s="103">
        <f t="shared" si="86"/>
        <v>0</v>
      </c>
      <c r="AB230" s="128" t="str">
        <f t="shared" si="89"/>
        <v/>
      </c>
      <c r="AC230" s="128" t="e">
        <f t="shared" si="90"/>
        <v>#REF!</v>
      </c>
    </row>
    <row r="231" spans="1:29" ht="11.25" customHeight="1" thickBot="1"/>
    <row r="232" spans="1:29" ht="50.1" customHeight="1">
      <c r="A232" s="170">
        <v>141</v>
      </c>
      <c r="B232" s="170" t="s">
        <v>1178</v>
      </c>
      <c r="C232" s="173" t="s">
        <v>1192</v>
      </c>
      <c r="D232" s="173" t="s">
        <v>77</v>
      </c>
      <c r="E232" s="131"/>
      <c r="F232" s="197" t="s">
        <v>978</v>
      </c>
      <c r="G232" s="179" t="s">
        <v>856</v>
      </c>
      <c r="H232" s="162" t="s">
        <v>1193</v>
      </c>
      <c r="I232" s="198" t="s">
        <v>1181</v>
      </c>
      <c r="J232" s="167" t="s">
        <v>19</v>
      </c>
      <c r="K232" s="62" t="s">
        <v>82</v>
      </c>
      <c r="L232" s="63">
        <v>10070</v>
      </c>
      <c r="M232" s="63">
        <v>6290</v>
      </c>
      <c r="N232" s="142" t="s">
        <v>1194</v>
      </c>
      <c r="O232" s="127"/>
      <c r="P232" s="100"/>
      <c r="Q232" s="63">
        <f>P232*M232</f>
        <v>0</v>
      </c>
      <c r="R232" s="64"/>
      <c r="S232" s="67">
        <v>48</v>
      </c>
      <c r="T232" s="60"/>
      <c r="U232" s="106">
        <f>IF(EXACT(O232,Y232),M232,M232*(1-'Расчет ПРЕДЗАКАЗ'!$D$10))</f>
        <v>6164.2</v>
      </c>
      <c r="V232" s="106">
        <f>P232*U232</f>
        <v>0</v>
      </c>
      <c r="W232" s="106" t="e">
        <f>IF(EXACT(O232,Y232),M232,M232*(1-#REF!))</f>
        <v>#REF!</v>
      </c>
      <c r="X232" s="106" t="e">
        <f>P232*W232</f>
        <v>#REF!</v>
      </c>
      <c r="Y232" s="107" t="s">
        <v>72</v>
      </c>
      <c r="Z232" s="103">
        <f t="shared" ref="Z232:Z246" si="92">IF(EXACT(O232,Y232),Q232,0)</f>
        <v>0</v>
      </c>
      <c r="AA232" s="103">
        <f t="shared" ref="AA232:AA246" si="93">IF(Z232=0,Q232,0)</f>
        <v>0</v>
      </c>
      <c r="AB232" s="128">
        <f>IF(U232=0,"",L232/U232-1)</f>
        <v>0.63362642354239007</v>
      </c>
      <c r="AC232" s="128" t="e">
        <f>IF(W232=0,"",L232/W232-1)</f>
        <v>#REF!</v>
      </c>
    </row>
    <row r="233" spans="1:29" ht="50.1" customHeight="1">
      <c r="A233" s="171"/>
      <c r="B233" s="171"/>
      <c r="C233" s="174"/>
      <c r="D233" s="174"/>
      <c r="E233" s="131"/>
      <c r="F233" s="177"/>
      <c r="G233" s="180"/>
      <c r="H233" s="163"/>
      <c r="I233" s="165"/>
      <c r="J233" s="168"/>
      <c r="K233" s="62" t="s">
        <v>96</v>
      </c>
      <c r="L233" s="63">
        <v>10070</v>
      </c>
      <c r="M233" s="63">
        <v>6290</v>
      </c>
      <c r="N233" s="142" t="s">
        <v>1195</v>
      </c>
      <c r="O233" s="127"/>
      <c r="P233" s="100"/>
      <c r="Q233" s="63">
        <f>P233*M233</f>
        <v>0</v>
      </c>
      <c r="R233" s="64"/>
      <c r="S233" s="67">
        <v>204</v>
      </c>
      <c r="T233" s="46"/>
      <c r="U233" s="106">
        <f>IF(EXACT(O233,Y233),M233,M233*(1-'Расчет ПРЕДЗАКАЗ'!$D$10))</f>
        <v>6164.2</v>
      </c>
      <c r="V233" s="106">
        <f t="shared" ref="V233:V246" si="94">P233*U233</f>
        <v>0</v>
      </c>
      <c r="W233" s="106" t="e">
        <f>IF(EXACT(O233,Y233),M233,M233*(1-#REF!))</f>
        <v>#REF!</v>
      </c>
      <c r="X233" s="106" t="e">
        <f t="shared" ref="X233:X246" si="95">P233*W233</f>
        <v>#REF!</v>
      </c>
      <c r="Y233" s="107" t="s">
        <v>72</v>
      </c>
      <c r="Z233" s="103">
        <f t="shared" si="92"/>
        <v>0</v>
      </c>
      <c r="AA233" s="103">
        <f t="shared" si="93"/>
        <v>0</v>
      </c>
      <c r="AB233" s="128">
        <f t="shared" ref="AB233:AB246" si="96">IF(U233=0,"",L233/U233-1)</f>
        <v>0.63362642354239007</v>
      </c>
      <c r="AC233" s="128" t="e">
        <f t="shared" ref="AC233:AC246" si="97">IF(W233=0,"",L233/W233-1)</f>
        <v>#REF!</v>
      </c>
    </row>
    <row r="234" spans="1:29" ht="50.1" customHeight="1">
      <c r="A234" s="171"/>
      <c r="B234" s="171"/>
      <c r="C234" s="174"/>
      <c r="D234" s="174"/>
      <c r="E234" s="131"/>
      <c r="F234" s="177"/>
      <c r="G234" s="180"/>
      <c r="H234" s="163"/>
      <c r="I234" s="165"/>
      <c r="J234" s="168"/>
      <c r="K234" s="62" t="s">
        <v>98</v>
      </c>
      <c r="L234" s="63">
        <v>10070</v>
      </c>
      <c r="M234" s="63">
        <v>6290</v>
      </c>
      <c r="N234" s="142" t="s">
        <v>1196</v>
      </c>
      <c r="O234" s="127"/>
      <c r="P234" s="100"/>
      <c r="Q234" s="63">
        <f t="shared" ref="Q234:Q246" si="98">P234*M234</f>
        <v>0</v>
      </c>
      <c r="R234" s="64"/>
      <c r="S234" s="67">
        <v>134</v>
      </c>
      <c r="T234" s="46"/>
      <c r="U234" s="106">
        <f>IF(EXACT(O234,Y234),M234,M234*(1-'Расчет ПРЕДЗАКАЗ'!$D$10))</f>
        <v>6164.2</v>
      </c>
      <c r="V234" s="106">
        <f t="shared" si="94"/>
        <v>0</v>
      </c>
      <c r="W234" s="106" t="e">
        <f>IF(EXACT(O234,Y234),M234,M234*(1-#REF!))</f>
        <v>#REF!</v>
      </c>
      <c r="X234" s="106" t="e">
        <f t="shared" si="95"/>
        <v>#REF!</v>
      </c>
      <c r="Y234" s="107" t="s">
        <v>72</v>
      </c>
      <c r="Z234" s="103">
        <f t="shared" si="92"/>
        <v>0</v>
      </c>
      <c r="AA234" s="103">
        <f t="shared" si="93"/>
        <v>0</v>
      </c>
      <c r="AB234" s="128">
        <f t="shared" si="96"/>
        <v>0.63362642354239007</v>
      </c>
      <c r="AC234" s="128" t="e">
        <f t="shared" si="97"/>
        <v>#REF!</v>
      </c>
    </row>
    <row r="235" spans="1:29" ht="50.1" customHeight="1">
      <c r="A235" s="171"/>
      <c r="B235" s="171"/>
      <c r="C235" s="174"/>
      <c r="D235" s="174"/>
      <c r="E235" s="131"/>
      <c r="F235" s="177"/>
      <c r="G235" s="180"/>
      <c r="H235" s="163"/>
      <c r="I235" s="165"/>
      <c r="J235" s="168"/>
      <c r="K235" s="62" t="s">
        <v>84</v>
      </c>
      <c r="L235" s="63">
        <v>10070</v>
      </c>
      <c r="M235" s="63">
        <v>6290</v>
      </c>
      <c r="N235" s="142" t="s">
        <v>1197</v>
      </c>
      <c r="O235" s="127"/>
      <c r="P235" s="100"/>
      <c r="Q235" s="63">
        <f t="shared" si="98"/>
        <v>0</v>
      </c>
      <c r="R235" s="64"/>
      <c r="S235" s="67">
        <v>139</v>
      </c>
      <c r="T235" s="46"/>
      <c r="U235" s="106">
        <f>IF(EXACT(O235,Y235),M235,M235*(1-'Расчет ПРЕДЗАКАЗ'!$D$10))</f>
        <v>6164.2</v>
      </c>
      <c r="V235" s="106">
        <f t="shared" si="94"/>
        <v>0</v>
      </c>
      <c r="W235" s="106" t="e">
        <f>IF(EXACT(O235,Y235),M235,M235*(1-#REF!))</f>
        <v>#REF!</v>
      </c>
      <c r="X235" s="106" t="e">
        <f t="shared" si="95"/>
        <v>#REF!</v>
      </c>
      <c r="Y235" s="107" t="s">
        <v>72</v>
      </c>
      <c r="Z235" s="103">
        <f t="shared" si="92"/>
        <v>0</v>
      </c>
      <c r="AA235" s="103">
        <f t="shared" si="93"/>
        <v>0</v>
      </c>
      <c r="AB235" s="128">
        <f t="shared" si="96"/>
        <v>0.63362642354239007</v>
      </c>
      <c r="AC235" s="128" t="e">
        <f t="shared" si="97"/>
        <v>#REF!</v>
      </c>
    </row>
    <row r="236" spans="1:29" ht="50.1" customHeight="1">
      <c r="A236" s="171"/>
      <c r="B236" s="171"/>
      <c r="C236" s="174"/>
      <c r="D236" s="174"/>
      <c r="E236" s="131"/>
      <c r="F236" s="177"/>
      <c r="G236" s="180"/>
      <c r="H236" s="163"/>
      <c r="I236" s="165"/>
      <c r="J236" s="168"/>
      <c r="K236" s="62" t="s">
        <v>101</v>
      </c>
      <c r="L236" s="63">
        <v>10070</v>
      </c>
      <c r="M236" s="63">
        <v>6290</v>
      </c>
      <c r="N236" s="142" t="s">
        <v>1198</v>
      </c>
      <c r="O236" s="127"/>
      <c r="P236" s="100"/>
      <c r="Q236" s="63">
        <f t="shared" si="98"/>
        <v>0</v>
      </c>
      <c r="R236" s="64"/>
      <c r="S236" s="67">
        <v>169</v>
      </c>
      <c r="T236" s="46"/>
      <c r="U236" s="106">
        <f>IF(EXACT(O236,Y236),M236,M236*(1-'Расчет ПРЕДЗАКАЗ'!$D$10))</f>
        <v>6164.2</v>
      </c>
      <c r="V236" s="106">
        <f t="shared" si="94"/>
        <v>0</v>
      </c>
      <c r="W236" s="106" t="e">
        <f>IF(EXACT(O236,Y236),M236,M236*(1-#REF!))</f>
        <v>#REF!</v>
      </c>
      <c r="X236" s="106" t="e">
        <f t="shared" si="95"/>
        <v>#REF!</v>
      </c>
      <c r="Y236" s="107" t="s">
        <v>72</v>
      </c>
      <c r="Z236" s="103">
        <f t="shared" si="92"/>
        <v>0</v>
      </c>
      <c r="AA236" s="103">
        <f t="shared" si="93"/>
        <v>0</v>
      </c>
      <c r="AB236" s="128">
        <f t="shared" si="96"/>
        <v>0.63362642354239007</v>
      </c>
      <c r="AC236" s="128" t="e">
        <f t="shared" si="97"/>
        <v>#REF!</v>
      </c>
    </row>
    <row r="237" spans="1:29" ht="50.1" customHeight="1">
      <c r="A237" s="171"/>
      <c r="B237" s="171"/>
      <c r="C237" s="174"/>
      <c r="D237" s="174"/>
      <c r="E237" s="131"/>
      <c r="F237" s="177"/>
      <c r="G237" s="180"/>
      <c r="H237" s="163"/>
      <c r="I237" s="165"/>
      <c r="J237" s="168"/>
      <c r="K237" s="62" t="s">
        <v>86</v>
      </c>
      <c r="L237" s="63">
        <v>10070</v>
      </c>
      <c r="M237" s="63">
        <v>6290</v>
      </c>
      <c r="N237" s="142" t="s">
        <v>1199</v>
      </c>
      <c r="O237" s="127"/>
      <c r="P237" s="100"/>
      <c r="Q237" s="63">
        <f t="shared" si="98"/>
        <v>0</v>
      </c>
      <c r="R237" s="64"/>
      <c r="S237" s="67">
        <v>31</v>
      </c>
      <c r="T237" s="46"/>
      <c r="U237" s="106">
        <f>IF(EXACT(O237,Y237),M237,M237*(1-'Расчет ПРЕДЗАКАЗ'!$D$10))</f>
        <v>6164.2</v>
      </c>
      <c r="V237" s="106">
        <f t="shared" si="94"/>
        <v>0</v>
      </c>
      <c r="W237" s="106" t="e">
        <f>IF(EXACT(O237,Y237),M237,M237*(1-#REF!))</f>
        <v>#REF!</v>
      </c>
      <c r="X237" s="106" t="e">
        <f t="shared" si="95"/>
        <v>#REF!</v>
      </c>
      <c r="Y237" s="107" t="s">
        <v>72</v>
      </c>
      <c r="Z237" s="103">
        <f t="shared" si="92"/>
        <v>0</v>
      </c>
      <c r="AA237" s="103">
        <f t="shared" si="93"/>
        <v>0</v>
      </c>
      <c r="AB237" s="128">
        <f t="shared" si="96"/>
        <v>0.63362642354239007</v>
      </c>
      <c r="AC237" s="128" t="e">
        <f t="shared" si="97"/>
        <v>#REF!</v>
      </c>
    </row>
    <row r="238" spans="1:29" ht="50.1" customHeight="1">
      <c r="A238" s="171"/>
      <c r="B238" s="171"/>
      <c r="C238" s="174"/>
      <c r="D238" s="174"/>
      <c r="E238" s="131"/>
      <c r="F238" s="177"/>
      <c r="G238" s="180"/>
      <c r="H238" s="163"/>
      <c r="I238" s="165"/>
      <c r="J238" s="168"/>
      <c r="K238" s="62" t="s">
        <v>88</v>
      </c>
      <c r="L238" s="63">
        <v>10070</v>
      </c>
      <c r="M238" s="63">
        <v>6290</v>
      </c>
      <c r="N238" s="142" t="s">
        <v>1200</v>
      </c>
      <c r="O238" s="127"/>
      <c r="P238" s="100"/>
      <c r="Q238" s="63">
        <f t="shared" si="98"/>
        <v>0</v>
      </c>
      <c r="R238" s="64"/>
      <c r="S238" s="67">
        <v>97</v>
      </c>
      <c r="T238" s="46"/>
      <c r="U238" s="106">
        <f>IF(EXACT(O238,Y238),M238,M238*(1-'Расчет ПРЕДЗАКАЗ'!$D$10))</f>
        <v>6164.2</v>
      </c>
      <c r="V238" s="106">
        <f t="shared" si="94"/>
        <v>0</v>
      </c>
      <c r="W238" s="106" t="e">
        <f>IF(EXACT(O238,Y238),M238,M238*(1-#REF!))</f>
        <v>#REF!</v>
      </c>
      <c r="X238" s="106" t="e">
        <f t="shared" si="95"/>
        <v>#REF!</v>
      </c>
      <c r="Y238" s="107" t="s">
        <v>72</v>
      </c>
      <c r="Z238" s="103">
        <f t="shared" si="92"/>
        <v>0</v>
      </c>
      <c r="AA238" s="103">
        <f t="shared" si="93"/>
        <v>0</v>
      </c>
      <c r="AB238" s="128">
        <f t="shared" si="96"/>
        <v>0.63362642354239007</v>
      </c>
      <c r="AC238" s="128" t="e">
        <f t="shared" si="97"/>
        <v>#REF!</v>
      </c>
    </row>
    <row r="239" spans="1:29" ht="50.1" customHeight="1">
      <c r="A239" s="171"/>
      <c r="B239" s="171"/>
      <c r="C239" s="174"/>
      <c r="D239" s="174"/>
      <c r="E239" s="131"/>
      <c r="F239" s="177"/>
      <c r="G239" s="180"/>
      <c r="H239" s="163"/>
      <c r="I239" s="165"/>
      <c r="J239" s="168"/>
      <c r="K239" s="62" t="s">
        <v>107</v>
      </c>
      <c r="L239" s="63">
        <v>10070</v>
      </c>
      <c r="M239" s="63">
        <v>6290</v>
      </c>
      <c r="N239" s="142" t="s">
        <v>1201</v>
      </c>
      <c r="O239" s="127"/>
      <c r="P239" s="100"/>
      <c r="Q239" s="63">
        <f t="shared" si="98"/>
        <v>0</v>
      </c>
      <c r="R239" s="64"/>
      <c r="S239" s="67">
        <v>29</v>
      </c>
      <c r="T239" s="46"/>
      <c r="U239" s="106">
        <f>IF(EXACT(O239,Y239),M239,M239*(1-'Расчет ПРЕДЗАКАЗ'!$D$10))</f>
        <v>6164.2</v>
      </c>
      <c r="V239" s="106">
        <f t="shared" si="94"/>
        <v>0</v>
      </c>
      <c r="W239" s="106" t="e">
        <f>IF(EXACT(O239,Y239),M239,M239*(1-#REF!))</f>
        <v>#REF!</v>
      </c>
      <c r="X239" s="106" t="e">
        <f t="shared" si="95"/>
        <v>#REF!</v>
      </c>
      <c r="Y239" s="107" t="s">
        <v>72</v>
      </c>
      <c r="Z239" s="103">
        <f t="shared" si="92"/>
        <v>0</v>
      </c>
      <c r="AA239" s="103">
        <f t="shared" si="93"/>
        <v>0</v>
      </c>
      <c r="AB239" s="128">
        <f t="shared" si="96"/>
        <v>0.63362642354239007</v>
      </c>
      <c r="AC239" s="128" t="e">
        <f t="shared" si="97"/>
        <v>#REF!</v>
      </c>
    </row>
    <row r="240" spans="1:29" ht="50.1" customHeight="1">
      <c r="A240" s="171"/>
      <c r="B240" s="171"/>
      <c r="C240" s="174"/>
      <c r="D240" s="174"/>
      <c r="E240" s="131"/>
      <c r="F240" s="177"/>
      <c r="G240" s="180"/>
      <c r="H240" s="163"/>
      <c r="I240" s="165"/>
      <c r="J240" s="168"/>
      <c r="K240" s="62"/>
      <c r="L240" s="63"/>
      <c r="M240" s="63"/>
      <c r="N240" s="142"/>
      <c r="O240" s="127"/>
      <c r="P240" s="100"/>
      <c r="Q240" s="63">
        <f t="shared" si="98"/>
        <v>0</v>
      </c>
      <c r="R240" s="64"/>
      <c r="S240" s="67"/>
      <c r="T240" s="46"/>
      <c r="U240" s="106">
        <f>IF(EXACT(O240,Y240),M240,M240*(1-'Расчет ПРЕДЗАКАЗ'!$D$10))</f>
        <v>0</v>
      </c>
      <c r="V240" s="106">
        <f t="shared" si="94"/>
        <v>0</v>
      </c>
      <c r="W240" s="106" t="e">
        <f>IF(EXACT(O240,Y240),M240,M240*(1-#REF!))</f>
        <v>#REF!</v>
      </c>
      <c r="X240" s="106" t="e">
        <f t="shared" si="95"/>
        <v>#REF!</v>
      </c>
      <c r="Y240" s="107" t="s">
        <v>72</v>
      </c>
      <c r="Z240" s="103">
        <f t="shared" si="92"/>
        <v>0</v>
      </c>
      <c r="AA240" s="103">
        <f t="shared" si="93"/>
        <v>0</v>
      </c>
      <c r="AB240" s="128" t="str">
        <f t="shared" si="96"/>
        <v/>
      </c>
      <c r="AC240" s="128" t="e">
        <f t="shared" si="97"/>
        <v>#REF!</v>
      </c>
    </row>
    <row r="241" spans="1:29" ht="50.1" customHeight="1">
      <c r="A241" s="171"/>
      <c r="B241" s="171"/>
      <c r="C241" s="174"/>
      <c r="D241" s="174"/>
      <c r="E241" s="131"/>
      <c r="F241" s="177"/>
      <c r="G241" s="180"/>
      <c r="H241" s="163"/>
      <c r="I241" s="165"/>
      <c r="J241" s="168"/>
      <c r="K241" s="62"/>
      <c r="L241" s="63"/>
      <c r="M241" s="63"/>
      <c r="N241" s="143"/>
      <c r="O241" s="127"/>
      <c r="P241" s="100"/>
      <c r="Q241" s="63">
        <f t="shared" si="98"/>
        <v>0</v>
      </c>
      <c r="R241" s="65"/>
      <c r="S241" s="67"/>
      <c r="T241" s="40"/>
      <c r="U241" s="106">
        <f>IF(EXACT(O241,Y241),M241,M241*(1-'Расчет ПРЕДЗАКАЗ'!$D$10))</f>
        <v>0</v>
      </c>
      <c r="V241" s="106">
        <f t="shared" si="94"/>
        <v>0</v>
      </c>
      <c r="W241" s="106" t="e">
        <f>IF(EXACT(O241,Y241),M241,M241*(1-#REF!))</f>
        <v>#REF!</v>
      </c>
      <c r="X241" s="106" t="e">
        <f t="shared" si="95"/>
        <v>#REF!</v>
      </c>
      <c r="Y241" s="107" t="s">
        <v>72</v>
      </c>
      <c r="Z241" s="103">
        <f t="shared" si="92"/>
        <v>0</v>
      </c>
      <c r="AA241" s="103">
        <f t="shared" si="93"/>
        <v>0</v>
      </c>
      <c r="AB241" s="128" t="str">
        <f t="shared" si="96"/>
        <v/>
      </c>
      <c r="AC241" s="128" t="e">
        <f t="shared" si="97"/>
        <v>#REF!</v>
      </c>
    </row>
    <row r="242" spans="1:29" ht="50.1" customHeight="1">
      <c r="A242" s="171"/>
      <c r="B242" s="171"/>
      <c r="C242" s="174"/>
      <c r="D242" s="174"/>
      <c r="E242" s="131"/>
      <c r="F242" s="177"/>
      <c r="G242" s="180"/>
      <c r="H242" s="163"/>
      <c r="I242" s="165"/>
      <c r="J242" s="168"/>
      <c r="K242" s="62"/>
      <c r="L242" s="63"/>
      <c r="M242" s="63"/>
      <c r="N242" s="65"/>
      <c r="O242" s="127"/>
      <c r="P242" s="100"/>
      <c r="Q242" s="63">
        <f t="shared" si="98"/>
        <v>0</v>
      </c>
      <c r="R242" s="65"/>
      <c r="S242" s="67"/>
      <c r="T242" s="40"/>
      <c r="U242" s="106">
        <f>IF(EXACT(O242,Y242),M242,M242*(1-'Расчет ПРЕДЗАКАЗ'!$D$10))</f>
        <v>0</v>
      </c>
      <c r="V242" s="106">
        <f t="shared" si="94"/>
        <v>0</v>
      </c>
      <c r="W242" s="106" t="e">
        <f>IF(EXACT(O242,Y242),M242,M242*(1-#REF!))</f>
        <v>#REF!</v>
      </c>
      <c r="X242" s="106" t="e">
        <f t="shared" si="95"/>
        <v>#REF!</v>
      </c>
      <c r="Y242" s="107" t="s">
        <v>72</v>
      </c>
      <c r="Z242" s="103">
        <f t="shared" si="92"/>
        <v>0</v>
      </c>
      <c r="AA242" s="103">
        <f t="shared" si="93"/>
        <v>0</v>
      </c>
      <c r="AB242" s="128" t="str">
        <f t="shared" si="96"/>
        <v/>
      </c>
      <c r="AC242" s="128" t="e">
        <f t="shared" si="97"/>
        <v>#REF!</v>
      </c>
    </row>
    <row r="243" spans="1:29" ht="50.1" customHeight="1">
      <c r="A243" s="171"/>
      <c r="B243" s="171"/>
      <c r="C243" s="174"/>
      <c r="D243" s="174"/>
      <c r="E243" s="131"/>
      <c r="F243" s="177"/>
      <c r="G243" s="180"/>
      <c r="H243" s="163"/>
      <c r="I243" s="165"/>
      <c r="J243" s="168"/>
      <c r="K243" s="62"/>
      <c r="L243" s="63"/>
      <c r="M243" s="63"/>
      <c r="N243" s="65"/>
      <c r="O243" s="127"/>
      <c r="P243" s="100"/>
      <c r="Q243" s="63">
        <f t="shared" si="98"/>
        <v>0</v>
      </c>
      <c r="R243" s="65"/>
      <c r="S243" s="67"/>
      <c r="T243" s="40"/>
      <c r="U243" s="106">
        <f>IF(EXACT(O243,Y243),M243,M243*(1-'Расчет ПРЕДЗАКАЗ'!$D$10))</f>
        <v>0</v>
      </c>
      <c r="V243" s="106">
        <f t="shared" si="94"/>
        <v>0</v>
      </c>
      <c r="W243" s="106" t="e">
        <f>IF(EXACT(O243,Y243),M243,M243*(1-#REF!))</f>
        <v>#REF!</v>
      </c>
      <c r="X243" s="106" t="e">
        <f t="shared" si="95"/>
        <v>#REF!</v>
      </c>
      <c r="Y243" s="107" t="s">
        <v>72</v>
      </c>
      <c r="Z243" s="103">
        <f t="shared" si="92"/>
        <v>0</v>
      </c>
      <c r="AA243" s="103">
        <f t="shared" si="93"/>
        <v>0</v>
      </c>
      <c r="AB243" s="128" t="str">
        <f t="shared" si="96"/>
        <v/>
      </c>
      <c r="AC243" s="128" t="e">
        <f t="shared" si="97"/>
        <v>#REF!</v>
      </c>
    </row>
    <row r="244" spans="1:29" ht="50.1" customHeight="1">
      <c r="A244" s="171"/>
      <c r="B244" s="171"/>
      <c r="C244" s="174"/>
      <c r="D244" s="174"/>
      <c r="E244" s="131"/>
      <c r="F244" s="177"/>
      <c r="G244" s="180"/>
      <c r="H244" s="163"/>
      <c r="I244" s="165"/>
      <c r="J244" s="168"/>
      <c r="K244" s="62"/>
      <c r="L244" s="63"/>
      <c r="M244" s="63"/>
      <c r="N244" s="65"/>
      <c r="O244" s="127"/>
      <c r="P244" s="100"/>
      <c r="Q244" s="63">
        <f t="shared" si="98"/>
        <v>0</v>
      </c>
      <c r="R244" s="65"/>
      <c r="S244" s="67"/>
      <c r="T244" s="40"/>
      <c r="U244" s="106">
        <f>IF(EXACT(O244,Y244),M244,M244*(1-'Расчет ПРЕДЗАКАЗ'!$D$10))</f>
        <v>0</v>
      </c>
      <c r="V244" s="106">
        <f t="shared" si="94"/>
        <v>0</v>
      </c>
      <c r="W244" s="106" t="e">
        <f>IF(EXACT(O244,Y244),M244,M244*(1-#REF!))</f>
        <v>#REF!</v>
      </c>
      <c r="X244" s="106" t="e">
        <f t="shared" si="95"/>
        <v>#REF!</v>
      </c>
      <c r="Y244" s="107" t="s">
        <v>72</v>
      </c>
      <c r="Z244" s="103">
        <f t="shared" si="92"/>
        <v>0</v>
      </c>
      <c r="AA244" s="103">
        <f t="shared" si="93"/>
        <v>0</v>
      </c>
      <c r="AB244" s="128" t="str">
        <f t="shared" si="96"/>
        <v/>
      </c>
      <c r="AC244" s="128" t="e">
        <f t="shared" si="97"/>
        <v>#REF!</v>
      </c>
    </row>
    <row r="245" spans="1:29" ht="50.1" customHeight="1">
      <c r="A245" s="171"/>
      <c r="B245" s="171"/>
      <c r="C245" s="174"/>
      <c r="D245" s="174"/>
      <c r="E245" s="131"/>
      <c r="F245" s="177"/>
      <c r="G245" s="180"/>
      <c r="H245" s="163"/>
      <c r="I245" s="165"/>
      <c r="J245" s="168"/>
      <c r="K245" s="62"/>
      <c r="L245" s="63"/>
      <c r="M245" s="63"/>
      <c r="N245" s="65"/>
      <c r="O245" s="127"/>
      <c r="P245" s="100"/>
      <c r="Q245" s="63">
        <f t="shared" si="98"/>
        <v>0</v>
      </c>
      <c r="R245" s="65"/>
      <c r="S245" s="67"/>
      <c r="T245" s="40"/>
      <c r="U245" s="106">
        <f>IF(EXACT(O245,Y245),M245,M245*(1-'Расчет ПРЕДЗАКАЗ'!$D$10))</f>
        <v>0</v>
      </c>
      <c r="V245" s="106">
        <f t="shared" si="94"/>
        <v>0</v>
      </c>
      <c r="W245" s="106" t="e">
        <f>IF(EXACT(O245,Y245),M245,M245*(1-#REF!))</f>
        <v>#REF!</v>
      </c>
      <c r="X245" s="106" t="e">
        <f t="shared" si="95"/>
        <v>#REF!</v>
      </c>
      <c r="Y245" s="107" t="s">
        <v>72</v>
      </c>
      <c r="Z245" s="103">
        <f t="shared" si="92"/>
        <v>0</v>
      </c>
      <c r="AA245" s="103">
        <f t="shared" si="93"/>
        <v>0</v>
      </c>
      <c r="AB245" s="128" t="str">
        <f t="shared" si="96"/>
        <v/>
      </c>
      <c r="AC245" s="128" t="e">
        <f t="shared" si="97"/>
        <v>#REF!</v>
      </c>
    </row>
    <row r="246" spans="1:29" ht="50.1" customHeight="1">
      <c r="A246" s="172"/>
      <c r="B246" s="172"/>
      <c r="C246" s="175"/>
      <c r="D246" s="175"/>
      <c r="E246" s="132"/>
      <c r="F246" s="178"/>
      <c r="G246" s="181"/>
      <c r="H246" s="164"/>
      <c r="I246" s="166"/>
      <c r="J246" s="169"/>
      <c r="K246" s="62"/>
      <c r="L246" s="63"/>
      <c r="M246" s="63"/>
      <c r="N246" s="65"/>
      <c r="O246" s="127"/>
      <c r="P246" s="100"/>
      <c r="Q246" s="63">
        <f t="shared" si="98"/>
        <v>0</v>
      </c>
      <c r="R246" s="65"/>
      <c r="S246" s="64"/>
      <c r="T246" s="40"/>
      <c r="U246" s="106">
        <f>IF(EXACT(O246,Y246),M246,M246*(1-'Расчет ПРЕДЗАКАЗ'!$D$10))</f>
        <v>0</v>
      </c>
      <c r="V246" s="106">
        <f t="shared" si="94"/>
        <v>0</v>
      </c>
      <c r="W246" s="106" t="e">
        <f>IF(EXACT(O246,Y246),M246,M246*(1-#REF!))</f>
        <v>#REF!</v>
      </c>
      <c r="X246" s="106" t="e">
        <f t="shared" si="95"/>
        <v>#REF!</v>
      </c>
      <c r="Y246" s="107" t="s">
        <v>72</v>
      </c>
      <c r="Z246" s="103">
        <f t="shared" si="92"/>
        <v>0</v>
      </c>
      <c r="AA246" s="103">
        <f t="shared" si="93"/>
        <v>0</v>
      </c>
      <c r="AB246" s="128" t="str">
        <f t="shared" si="96"/>
        <v/>
      </c>
      <c r="AC246" s="128" t="e">
        <f t="shared" si="97"/>
        <v>#REF!</v>
      </c>
    </row>
    <row r="247" spans="1:29" ht="11.25" customHeight="1" thickBot="1"/>
    <row r="248" spans="1:29" ht="50.1" customHeight="1">
      <c r="A248" s="170">
        <v>142</v>
      </c>
      <c r="B248" s="170" t="s">
        <v>1202</v>
      </c>
      <c r="C248" s="173" t="s">
        <v>1203</v>
      </c>
      <c r="D248" s="173" t="s">
        <v>77</v>
      </c>
      <c r="E248" s="131"/>
      <c r="F248" s="197" t="s">
        <v>1204</v>
      </c>
      <c r="G248" s="179" t="s">
        <v>856</v>
      </c>
      <c r="H248" s="162" t="s">
        <v>1205</v>
      </c>
      <c r="I248" s="198" t="s">
        <v>1206</v>
      </c>
      <c r="J248" s="167" t="s">
        <v>19</v>
      </c>
      <c r="K248" s="62" t="s">
        <v>82</v>
      </c>
      <c r="L248" s="63">
        <v>14640</v>
      </c>
      <c r="M248" s="63">
        <v>9150</v>
      </c>
      <c r="N248" s="142" t="s">
        <v>1207</v>
      </c>
      <c r="O248" s="127" t="s">
        <v>72</v>
      </c>
      <c r="P248" s="100"/>
      <c r="Q248" s="63">
        <f>P248*M248</f>
        <v>0</v>
      </c>
      <c r="R248" s="64"/>
      <c r="S248" s="67">
        <v>85</v>
      </c>
      <c r="T248" s="60"/>
      <c r="U248" s="106">
        <f>IF(EXACT(O248,Y248),M248,M248*(1-'Расчет ПРЕДЗАКАЗ'!$D$10))</f>
        <v>9150</v>
      </c>
      <c r="V248" s="106">
        <f>P248*U248</f>
        <v>0</v>
      </c>
      <c r="W248" s="106">
        <f>IF(EXACT(O248,Y248),M248,M248*(1-#REF!))</f>
        <v>9150</v>
      </c>
      <c r="X248" s="106">
        <f>P248*W248</f>
        <v>0</v>
      </c>
      <c r="Y248" s="107" t="s">
        <v>72</v>
      </c>
      <c r="Z248" s="103">
        <f t="shared" ref="Z248:Z262" si="99">IF(EXACT(O248,Y248),Q248,0)</f>
        <v>0</v>
      </c>
      <c r="AA248" s="103">
        <f t="shared" ref="AA248:AA262" si="100">IF(Z248=0,Q248,0)</f>
        <v>0</v>
      </c>
      <c r="AB248" s="128">
        <f>IF(U248=0,"",L248/U248-1)</f>
        <v>0.60000000000000009</v>
      </c>
      <c r="AC248" s="128">
        <f>IF(W248=0,"",L248/W248-1)</f>
        <v>0.60000000000000009</v>
      </c>
    </row>
    <row r="249" spans="1:29" ht="50.1" customHeight="1">
      <c r="A249" s="171"/>
      <c r="B249" s="171"/>
      <c r="C249" s="174"/>
      <c r="D249" s="174"/>
      <c r="E249" s="131"/>
      <c r="F249" s="177"/>
      <c r="G249" s="180"/>
      <c r="H249" s="163"/>
      <c r="I249" s="165"/>
      <c r="J249" s="168"/>
      <c r="K249" s="62" t="s">
        <v>96</v>
      </c>
      <c r="L249" s="63">
        <v>14640</v>
      </c>
      <c r="M249" s="63">
        <v>9150</v>
      </c>
      <c r="N249" s="142" t="s">
        <v>1208</v>
      </c>
      <c r="O249" s="127" t="s">
        <v>72</v>
      </c>
      <c r="P249" s="100"/>
      <c r="Q249" s="63">
        <f>P249*M249</f>
        <v>0</v>
      </c>
      <c r="R249" s="64"/>
      <c r="S249" s="67">
        <v>168</v>
      </c>
      <c r="T249" s="46"/>
      <c r="U249" s="106">
        <f>IF(EXACT(O249,Y249),M249,M249*(1-'Расчет ПРЕДЗАКАЗ'!$D$10))</f>
        <v>9150</v>
      </c>
      <c r="V249" s="106">
        <f t="shared" ref="V249:V262" si="101">P249*U249</f>
        <v>0</v>
      </c>
      <c r="W249" s="106">
        <f>IF(EXACT(O249,Y249),M249,M249*(1-#REF!))</f>
        <v>9150</v>
      </c>
      <c r="X249" s="106">
        <f t="shared" ref="X249:X262" si="102">P249*W249</f>
        <v>0</v>
      </c>
      <c r="Y249" s="107" t="s">
        <v>72</v>
      </c>
      <c r="Z249" s="103">
        <f t="shared" si="99"/>
        <v>0</v>
      </c>
      <c r="AA249" s="103">
        <f t="shared" si="100"/>
        <v>0</v>
      </c>
      <c r="AB249" s="128">
        <f t="shared" ref="AB249:AB262" si="103">IF(U249=0,"",L249/U249-1)</f>
        <v>0.60000000000000009</v>
      </c>
      <c r="AC249" s="128">
        <f t="shared" ref="AC249:AC262" si="104">IF(W249=0,"",L249/W249-1)</f>
        <v>0.60000000000000009</v>
      </c>
    </row>
    <row r="250" spans="1:29" ht="50.1" customHeight="1">
      <c r="A250" s="171"/>
      <c r="B250" s="171"/>
      <c r="C250" s="174"/>
      <c r="D250" s="174"/>
      <c r="E250" s="131"/>
      <c r="F250" s="177"/>
      <c r="G250" s="180"/>
      <c r="H250" s="163"/>
      <c r="I250" s="165"/>
      <c r="J250" s="168"/>
      <c r="K250" s="62" t="s">
        <v>98</v>
      </c>
      <c r="L250" s="63">
        <v>14640</v>
      </c>
      <c r="M250" s="63">
        <v>9150</v>
      </c>
      <c r="N250" s="142" t="s">
        <v>1209</v>
      </c>
      <c r="O250" s="127" t="s">
        <v>72</v>
      </c>
      <c r="P250" s="100"/>
      <c r="Q250" s="63">
        <f t="shared" ref="Q250:Q262" si="105">P250*M250</f>
        <v>0</v>
      </c>
      <c r="R250" s="64"/>
      <c r="S250" s="67">
        <v>85</v>
      </c>
      <c r="T250" s="46"/>
      <c r="U250" s="106">
        <f>IF(EXACT(O250,Y250),M250,M250*(1-'Расчет ПРЕДЗАКАЗ'!$D$10))</f>
        <v>9150</v>
      </c>
      <c r="V250" s="106">
        <f t="shared" si="101"/>
        <v>0</v>
      </c>
      <c r="W250" s="106">
        <f>IF(EXACT(O250,Y250),M250,M250*(1-#REF!))</f>
        <v>9150</v>
      </c>
      <c r="X250" s="106">
        <f t="shared" si="102"/>
        <v>0</v>
      </c>
      <c r="Y250" s="107" t="s">
        <v>72</v>
      </c>
      <c r="Z250" s="103">
        <f t="shared" si="99"/>
        <v>0</v>
      </c>
      <c r="AA250" s="103">
        <f t="shared" si="100"/>
        <v>0</v>
      </c>
      <c r="AB250" s="128">
        <f t="shared" si="103"/>
        <v>0.60000000000000009</v>
      </c>
      <c r="AC250" s="128">
        <f t="shared" si="104"/>
        <v>0.60000000000000009</v>
      </c>
    </row>
    <row r="251" spans="1:29" ht="50.1" customHeight="1">
      <c r="A251" s="171"/>
      <c r="B251" s="171"/>
      <c r="C251" s="174"/>
      <c r="D251" s="174"/>
      <c r="E251" s="131"/>
      <c r="F251" s="177"/>
      <c r="G251" s="180"/>
      <c r="H251" s="163"/>
      <c r="I251" s="165"/>
      <c r="J251" s="168"/>
      <c r="K251" s="62" t="s">
        <v>84</v>
      </c>
      <c r="L251" s="63">
        <v>14640</v>
      </c>
      <c r="M251" s="63">
        <v>9150</v>
      </c>
      <c r="N251" s="142" t="s">
        <v>1210</v>
      </c>
      <c r="O251" s="127" t="s">
        <v>72</v>
      </c>
      <c r="P251" s="100"/>
      <c r="Q251" s="63">
        <f t="shared" si="105"/>
        <v>0</v>
      </c>
      <c r="R251" s="64"/>
      <c r="S251" s="67">
        <v>190</v>
      </c>
      <c r="T251" s="46"/>
      <c r="U251" s="106">
        <f>IF(EXACT(O251,Y251),M251,M251*(1-'Расчет ПРЕДЗАКАЗ'!$D$10))</f>
        <v>9150</v>
      </c>
      <c r="V251" s="106">
        <f t="shared" si="101"/>
        <v>0</v>
      </c>
      <c r="W251" s="106">
        <f>IF(EXACT(O251,Y251),M251,M251*(1-#REF!))</f>
        <v>9150</v>
      </c>
      <c r="X251" s="106">
        <f t="shared" si="102"/>
        <v>0</v>
      </c>
      <c r="Y251" s="107" t="s">
        <v>72</v>
      </c>
      <c r="Z251" s="103">
        <f t="shared" si="99"/>
        <v>0</v>
      </c>
      <c r="AA251" s="103">
        <f t="shared" si="100"/>
        <v>0</v>
      </c>
      <c r="AB251" s="128">
        <f t="shared" si="103"/>
        <v>0.60000000000000009</v>
      </c>
      <c r="AC251" s="128">
        <f t="shared" si="104"/>
        <v>0.60000000000000009</v>
      </c>
    </row>
    <row r="252" spans="1:29" ht="50.1" customHeight="1">
      <c r="A252" s="171"/>
      <c r="B252" s="171"/>
      <c r="C252" s="174"/>
      <c r="D252" s="174"/>
      <c r="E252" s="131"/>
      <c r="F252" s="177"/>
      <c r="G252" s="180"/>
      <c r="H252" s="163"/>
      <c r="I252" s="165"/>
      <c r="J252" s="168"/>
      <c r="K252" s="62" t="s">
        <v>101</v>
      </c>
      <c r="L252" s="63">
        <v>14640</v>
      </c>
      <c r="M252" s="63">
        <v>9150</v>
      </c>
      <c r="N252" s="142" t="s">
        <v>1211</v>
      </c>
      <c r="O252" s="127" t="s">
        <v>72</v>
      </c>
      <c r="P252" s="100"/>
      <c r="Q252" s="63">
        <f t="shared" si="105"/>
        <v>0</v>
      </c>
      <c r="R252" s="64"/>
      <c r="S252" s="67">
        <v>74</v>
      </c>
      <c r="T252" s="46"/>
      <c r="U252" s="106">
        <f>IF(EXACT(O252,Y252),M252,M252*(1-'Расчет ПРЕДЗАКАЗ'!$D$10))</f>
        <v>9150</v>
      </c>
      <c r="V252" s="106">
        <f t="shared" si="101"/>
        <v>0</v>
      </c>
      <c r="W252" s="106">
        <f>IF(EXACT(O252,Y252),M252,M252*(1-#REF!))</f>
        <v>9150</v>
      </c>
      <c r="X252" s="106">
        <f t="shared" si="102"/>
        <v>0</v>
      </c>
      <c r="Y252" s="107" t="s">
        <v>72</v>
      </c>
      <c r="Z252" s="103">
        <f t="shared" si="99"/>
        <v>0</v>
      </c>
      <c r="AA252" s="103">
        <f t="shared" si="100"/>
        <v>0</v>
      </c>
      <c r="AB252" s="128">
        <f t="shared" si="103"/>
        <v>0.60000000000000009</v>
      </c>
      <c r="AC252" s="128">
        <f t="shared" si="104"/>
        <v>0.60000000000000009</v>
      </c>
    </row>
    <row r="253" spans="1:29" ht="50.1" customHeight="1">
      <c r="A253" s="171"/>
      <c r="B253" s="171"/>
      <c r="C253" s="174"/>
      <c r="D253" s="174"/>
      <c r="E253" s="131"/>
      <c r="F253" s="177"/>
      <c r="G253" s="180"/>
      <c r="H253" s="163"/>
      <c r="I253" s="165"/>
      <c r="J253" s="168"/>
      <c r="K253" s="62" t="s">
        <v>86</v>
      </c>
      <c r="L253" s="63">
        <v>14640</v>
      </c>
      <c r="M253" s="63">
        <v>9150</v>
      </c>
      <c r="N253" s="142" t="s">
        <v>1212</v>
      </c>
      <c r="O253" s="127" t="s">
        <v>72</v>
      </c>
      <c r="P253" s="100"/>
      <c r="Q253" s="63">
        <f t="shared" si="105"/>
        <v>0</v>
      </c>
      <c r="R253" s="64"/>
      <c r="S253" s="67">
        <v>97</v>
      </c>
      <c r="T253" s="46"/>
      <c r="U253" s="106">
        <f>IF(EXACT(O253,Y253),M253,M253*(1-'Расчет ПРЕДЗАКАЗ'!$D$10))</f>
        <v>9150</v>
      </c>
      <c r="V253" s="106">
        <f t="shared" si="101"/>
        <v>0</v>
      </c>
      <c r="W253" s="106">
        <f>IF(EXACT(O253,Y253),M253,M253*(1-#REF!))</f>
        <v>9150</v>
      </c>
      <c r="X253" s="106">
        <f t="shared" si="102"/>
        <v>0</v>
      </c>
      <c r="Y253" s="107" t="s">
        <v>72</v>
      </c>
      <c r="Z253" s="103">
        <f t="shared" si="99"/>
        <v>0</v>
      </c>
      <c r="AA253" s="103">
        <f t="shared" si="100"/>
        <v>0</v>
      </c>
      <c r="AB253" s="128">
        <f t="shared" si="103"/>
        <v>0.60000000000000009</v>
      </c>
      <c r="AC253" s="128">
        <f t="shared" si="104"/>
        <v>0.60000000000000009</v>
      </c>
    </row>
    <row r="254" spans="1:29" ht="50.1" customHeight="1">
      <c r="A254" s="171"/>
      <c r="B254" s="171"/>
      <c r="C254" s="174"/>
      <c r="D254" s="174"/>
      <c r="E254" s="131"/>
      <c r="F254" s="177"/>
      <c r="G254" s="180"/>
      <c r="H254" s="163"/>
      <c r="I254" s="165"/>
      <c r="J254" s="168"/>
      <c r="K254" s="62" t="s">
        <v>88</v>
      </c>
      <c r="L254" s="63">
        <v>14640</v>
      </c>
      <c r="M254" s="63">
        <v>9150</v>
      </c>
      <c r="N254" s="142" t="s">
        <v>1213</v>
      </c>
      <c r="O254" s="127" t="s">
        <v>72</v>
      </c>
      <c r="P254" s="100"/>
      <c r="Q254" s="63">
        <f t="shared" si="105"/>
        <v>0</v>
      </c>
      <c r="R254" s="64"/>
      <c r="S254" s="67">
        <v>60</v>
      </c>
      <c r="T254" s="46"/>
      <c r="U254" s="106">
        <f>IF(EXACT(O254,Y254),M254,M254*(1-'Расчет ПРЕДЗАКАЗ'!$D$10))</f>
        <v>9150</v>
      </c>
      <c r="V254" s="106">
        <f t="shared" si="101"/>
        <v>0</v>
      </c>
      <c r="W254" s="106">
        <f>IF(EXACT(O254,Y254),M254,M254*(1-#REF!))</f>
        <v>9150</v>
      </c>
      <c r="X254" s="106">
        <f t="shared" si="102"/>
        <v>0</v>
      </c>
      <c r="Y254" s="107" t="s">
        <v>72</v>
      </c>
      <c r="Z254" s="103">
        <f t="shared" si="99"/>
        <v>0</v>
      </c>
      <c r="AA254" s="103">
        <f t="shared" si="100"/>
        <v>0</v>
      </c>
      <c r="AB254" s="128">
        <f t="shared" si="103"/>
        <v>0.60000000000000009</v>
      </c>
      <c r="AC254" s="128">
        <f t="shared" si="104"/>
        <v>0.60000000000000009</v>
      </c>
    </row>
    <row r="255" spans="1:29" ht="50.1" customHeight="1">
      <c r="A255" s="171"/>
      <c r="B255" s="171"/>
      <c r="C255" s="174"/>
      <c r="D255" s="174"/>
      <c r="E255" s="131"/>
      <c r="F255" s="177"/>
      <c r="G255" s="180"/>
      <c r="H255" s="163"/>
      <c r="I255" s="165"/>
      <c r="J255" s="168"/>
      <c r="K255" s="62" t="s">
        <v>105</v>
      </c>
      <c r="L255" s="63">
        <v>14640</v>
      </c>
      <c r="M255" s="63">
        <v>9150</v>
      </c>
      <c r="N255" s="142" t="s">
        <v>1214</v>
      </c>
      <c r="O255" s="127" t="s">
        <v>72</v>
      </c>
      <c r="P255" s="100"/>
      <c r="Q255" s="63">
        <f t="shared" si="105"/>
        <v>0</v>
      </c>
      <c r="R255" s="64"/>
      <c r="S255" s="67">
        <v>31</v>
      </c>
      <c r="T255" s="46"/>
      <c r="U255" s="106">
        <f>IF(EXACT(O255,Y255),M255,M255*(1-'Расчет ПРЕДЗАКАЗ'!$D$10))</f>
        <v>9150</v>
      </c>
      <c r="V255" s="106">
        <f t="shared" si="101"/>
        <v>0</v>
      </c>
      <c r="W255" s="106">
        <f>IF(EXACT(O255,Y255),M255,M255*(1-#REF!))</f>
        <v>9150</v>
      </c>
      <c r="X255" s="106">
        <f t="shared" si="102"/>
        <v>0</v>
      </c>
      <c r="Y255" s="107" t="s">
        <v>72</v>
      </c>
      <c r="Z255" s="103">
        <f t="shared" si="99"/>
        <v>0</v>
      </c>
      <c r="AA255" s="103">
        <f t="shared" si="100"/>
        <v>0</v>
      </c>
      <c r="AB255" s="128">
        <f t="shared" si="103"/>
        <v>0.60000000000000009</v>
      </c>
      <c r="AC255" s="128">
        <f t="shared" si="104"/>
        <v>0.60000000000000009</v>
      </c>
    </row>
    <row r="256" spans="1:29" ht="50.1" customHeight="1">
      <c r="A256" s="171"/>
      <c r="B256" s="171"/>
      <c r="C256" s="174"/>
      <c r="D256" s="174"/>
      <c r="E256" s="131"/>
      <c r="F256" s="177"/>
      <c r="G256" s="180"/>
      <c r="H256" s="163"/>
      <c r="I256" s="165"/>
      <c r="J256" s="168"/>
      <c r="K256" s="62" t="s">
        <v>107</v>
      </c>
      <c r="L256" s="63">
        <v>14640</v>
      </c>
      <c r="M256" s="63">
        <v>9150</v>
      </c>
      <c r="N256" s="142" t="s">
        <v>1215</v>
      </c>
      <c r="O256" s="127" t="s">
        <v>72</v>
      </c>
      <c r="P256" s="100"/>
      <c r="Q256" s="63">
        <f t="shared" si="105"/>
        <v>0</v>
      </c>
      <c r="R256" s="64"/>
      <c r="S256" s="67">
        <v>30</v>
      </c>
      <c r="T256" s="46"/>
      <c r="U256" s="106">
        <f>IF(EXACT(O256,Y256),M256,M256*(1-'Расчет ПРЕДЗАКАЗ'!$D$10))</f>
        <v>9150</v>
      </c>
      <c r="V256" s="106">
        <f t="shared" si="101"/>
        <v>0</v>
      </c>
      <c r="W256" s="106">
        <f>IF(EXACT(O256,Y256),M256,M256*(1-#REF!))</f>
        <v>9150</v>
      </c>
      <c r="X256" s="106">
        <f t="shared" si="102"/>
        <v>0</v>
      </c>
      <c r="Y256" s="107" t="s">
        <v>72</v>
      </c>
      <c r="Z256" s="103">
        <f t="shared" si="99"/>
        <v>0</v>
      </c>
      <c r="AA256" s="103">
        <f t="shared" si="100"/>
        <v>0</v>
      </c>
      <c r="AB256" s="128">
        <f t="shared" si="103"/>
        <v>0.60000000000000009</v>
      </c>
      <c r="AC256" s="128">
        <f t="shared" si="104"/>
        <v>0.60000000000000009</v>
      </c>
    </row>
    <row r="257" spans="1:29" ht="50.1" customHeight="1">
      <c r="A257" s="171"/>
      <c r="B257" s="171"/>
      <c r="C257" s="174"/>
      <c r="D257" s="174"/>
      <c r="E257" s="131"/>
      <c r="F257" s="177"/>
      <c r="G257" s="180"/>
      <c r="H257" s="163"/>
      <c r="I257" s="165"/>
      <c r="J257" s="168"/>
      <c r="K257" s="62" t="s">
        <v>395</v>
      </c>
      <c r="L257" s="63">
        <v>14640</v>
      </c>
      <c r="M257" s="63">
        <v>9150</v>
      </c>
      <c r="N257" s="143" t="s">
        <v>1216</v>
      </c>
      <c r="O257" s="127" t="s">
        <v>72</v>
      </c>
      <c r="P257" s="100"/>
      <c r="Q257" s="63">
        <f t="shared" si="105"/>
        <v>0</v>
      </c>
      <c r="R257" s="65"/>
      <c r="S257" s="67">
        <v>2</v>
      </c>
      <c r="T257" s="40"/>
      <c r="U257" s="106">
        <f>IF(EXACT(O257,Y257),M257,M257*(1-'Расчет ПРЕДЗАКАЗ'!$D$10))</f>
        <v>9150</v>
      </c>
      <c r="V257" s="106">
        <f t="shared" si="101"/>
        <v>0</v>
      </c>
      <c r="W257" s="106">
        <f>IF(EXACT(O257,Y257),M257,M257*(1-#REF!))</f>
        <v>9150</v>
      </c>
      <c r="X257" s="106">
        <f t="shared" si="102"/>
        <v>0</v>
      </c>
      <c r="Y257" s="107" t="s">
        <v>72</v>
      </c>
      <c r="Z257" s="103">
        <f t="shared" si="99"/>
        <v>0</v>
      </c>
      <c r="AA257" s="103">
        <f t="shared" si="100"/>
        <v>0</v>
      </c>
      <c r="AB257" s="128">
        <f t="shared" si="103"/>
        <v>0.60000000000000009</v>
      </c>
      <c r="AC257" s="128">
        <f t="shared" si="104"/>
        <v>0.60000000000000009</v>
      </c>
    </row>
    <row r="258" spans="1:29" ht="50.1" customHeight="1">
      <c r="A258" s="171"/>
      <c r="B258" s="171"/>
      <c r="C258" s="174"/>
      <c r="D258" s="174"/>
      <c r="E258" s="131"/>
      <c r="F258" s="177"/>
      <c r="G258" s="180"/>
      <c r="H258" s="163"/>
      <c r="I258" s="165"/>
      <c r="J258" s="168"/>
      <c r="K258" s="62" t="s">
        <v>477</v>
      </c>
      <c r="L258" s="63">
        <v>14640</v>
      </c>
      <c r="M258" s="63">
        <v>9150</v>
      </c>
      <c r="N258" s="143" t="s">
        <v>1217</v>
      </c>
      <c r="O258" s="127" t="s">
        <v>72</v>
      </c>
      <c r="P258" s="100"/>
      <c r="Q258" s="63">
        <f t="shared" si="105"/>
        <v>0</v>
      </c>
      <c r="R258" s="65"/>
      <c r="S258" s="67">
        <v>4</v>
      </c>
      <c r="T258" s="40"/>
      <c r="U258" s="106">
        <f>IF(EXACT(O258,Y258),M258,M258*(1-'Расчет ПРЕДЗАКАЗ'!$D$10))</f>
        <v>9150</v>
      </c>
      <c r="V258" s="106">
        <f t="shared" si="101"/>
        <v>0</v>
      </c>
      <c r="W258" s="106">
        <f>IF(EXACT(O258,Y258),M258,M258*(1-#REF!))</f>
        <v>9150</v>
      </c>
      <c r="X258" s="106">
        <f t="shared" si="102"/>
        <v>0</v>
      </c>
      <c r="Y258" s="107" t="s">
        <v>72</v>
      </c>
      <c r="Z258" s="103">
        <f t="shared" si="99"/>
        <v>0</v>
      </c>
      <c r="AA258" s="103">
        <f t="shared" si="100"/>
        <v>0</v>
      </c>
      <c r="AB258" s="128">
        <f t="shared" si="103"/>
        <v>0.60000000000000009</v>
      </c>
      <c r="AC258" s="128">
        <f t="shared" si="104"/>
        <v>0.60000000000000009</v>
      </c>
    </row>
    <row r="259" spans="1:29" ht="50.1" customHeight="1">
      <c r="A259" s="171"/>
      <c r="B259" s="171"/>
      <c r="C259" s="174"/>
      <c r="D259" s="174"/>
      <c r="E259" s="131"/>
      <c r="F259" s="177"/>
      <c r="G259" s="180"/>
      <c r="H259" s="163"/>
      <c r="I259" s="165"/>
      <c r="J259" s="168"/>
      <c r="K259" s="62"/>
      <c r="L259" s="63"/>
      <c r="M259" s="63"/>
      <c r="N259" s="65"/>
      <c r="O259" s="127"/>
      <c r="P259" s="100"/>
      <c r="Q259" s="63">
        <f t="shared" si="105"/>
        <v>0</v>
      </c>
      <c r="R259" s="65"/>
      <c r="S259" s="67"/>
      <c r="T259" s="40"/>
      <c r="U259" s="106">
        <f>IF(EXACT(O259,Y259),M259,M259*(1-'Расчет ПРЕДЗАКАЗ'!$D$10))</f>
        <v>0</v>
      </c>
      <c r="V259" s="106">
        <f t="shared" si="101"/>
        <v>0</v>
      </c>
      <c r="W259" s="106" t="e">
        <f>IF(EXACT(O259,Y259),M259,M259*(1-#REF!))</f>
        <v>#REF!</v>
      </c>
      <c r="X259" s="106" t="e">
        <f t="shared" si="102"/>
        <v>#REF!</v>
      </c>
      <c r="Y259" s="107" t="s">
        <v>72</v>
      </c>
      <c r="Z259" s="103">
        <f t="shared" si="99"/>
        <v>0</v>
      </c>
      <c r="AA259" s="103">
        <f t="shared" si="100"/>
        <v>0</v>
      </c>
      <c r="AB259" s="128" t="str">
        <f t="shared" si="103"/>
        <v/>
      </c>
      <c r="AC259" s="128" t="e">
        <f t="shared" si="104"/>
        <v>#REF!</v>
      </c>
    </row>
    <row r="260" spans="1:29" ht="50.1" customHeight="1">
      <c r="A260" s="171"/>
      <c r="B260" s="171"/>
      <c r="C260" s="174"/>
      <c r="D260" s="174"/>
      <c r="E260" s="131"/>
      <c r="F260" s="177"/>
      <c r="G260" s="180"/>
      <c r="H260" s="163"/>
      <c r="I260" s="165"/>
      <c r="J260" s="168"/>
      <c r="K260" s="62"/>
      <c r="L260" s="63"/>
      <c r="M260" s="63"/>
      <c r="N260" s="65"/>
      <c r="O260" s="127"/>
      <c r="P260" s="100"/>
      <c r="Q260" s="63">
        <f t="shared" si="105"/>
        <v>0</v>
      </c>
      <c r="R260" s="65"/>
      <c r="S260" s="67"/>
      <c r="T260" s="40"/>
      <c r="U260" s="106">
        <f>IF(EXACT(O260,Y260),M260,M260*(1-'Расчет ПРЕДЗАКАЗ'!$D$10))</f>
        <v>0</v>
      </c>
      <c r="V260" s="106">
        <f t="shared" si="101"/>
        <v>0</v>
      </c>
      <c r="W260" s="106" t="e">
        <f>IF(EXACT(O260,Y260),M260,M260*(1-#REF!))</f>
        <v>#REF!</v>
      </c>
      <c r="X260" s="106" t="e">
        <f t="shared" si="102"/>
        <v>#REF!</v>
      </c>
      <c r="Y260" s="107" t="s">
        <v>72</v>
      </c>
      <c r="Z260" s="103">
        <f t="shared" si="99"/>
        <v>0</v>
      </c>
      <c r="AA260" s="103">
        <f t="shared" si="100"/>
        <v>0</v>
      </c>
      <c r="AB260" s="128" t="str">
        <f t="shared" si="103"/>
        <v/>
      </c>
      <c r="AC260" s="128" t="e">
        <f t="shared" si="104"/>
        <v>#REF!</v>
      </c>
    </row>
    <row r="261" spans="1:29" ht="50.1" customHeight="1">
      <c r="A261" s="171"/>
      <c r="B261" s="171"/>
      <c r="C261" s="174"/>
      <c r="D261" s="174"/>
      <c r="E261" s="131"/>
      <c r="F261" s="177"/>
      <c r="G261" s="180"/>
      <c r="H261" s="163"/>
      <c r="I261" s="165"/>
      <c r="J261" s="168"/>
      <c r="K261" s="62"/>
      <c r="L261" s="63"/>
      <c r="M261" s="63"/>
      <c r="N261" s="65"/>
      <c r="O261" s="127"/>
      <c r="P261" s="100"/>
      <c r="Q261" s="63">
        <f t="shared" si="105"/>
        <v>0</v>
      </c>
      <c r="R261" s="65"/>
      <c r="S261" s="67"/>
      <c r="T261" s="40"/>
      <c r="U261" s="106">
        <f>IF(EXACT(O261,Y261),M261,M261*(1-'Расчет ПРЕДЗАКАЗ'!$D$10))</f>
        <v>0</v>
      </c>
      <c r="V261" s="106">
        <f t="shared" si="101"/>
        <v>0</v>
      </c>
      <c r="W261" s="106" t="e">
        <f>IF(EXACT(O261,Y261),M261,M261*(1-#REF!))</f>
        <v>#REF!</v>
      </c>
      <c r="X261" s="106" t="e">
        <f t="shared" si="102"/>
        <v>#REF!</v>
      </c>
      <c r="Y261" s="107" t="s">
        <v>72</v>
      </c>
      <c r="Z261" s="103">
        <f t="shared" si="99"/>
        <v>0</v>
      </c>
      <c r="AA261" s="103">
        <f t="shared" si="100"/>
        <v>0</v>
      </c>
      <c r="AB261" s="128" t="str">
        <f t="shared" si="103"/>
        <v/>
      </c>
      <c r="AC261" s="128" t="e">
        <f t="shared" si="104"/>
        <v>#REF!</v>
      </c>
    </row>
    <row r="262" spans="1:29" ht="50.1" customHeight="1">
      <c r="A262" s="172"/>
      <c r="B262" s="172"/>
      <c r="C262" s="175"/>
      <c r="D262" s="175"/>
      <c r="E262" s="132"/>
      <c r="F262" s="178"/>
      <c r="G262" s="181"/>
      <c r="H262" s="164"/>
      <c r="I262" s="166"/>
      <c r="J262" s="169"/>
      <c r="K262" s="62"/>
      <c r="L262" s="63"/>
      <c r="M262" s="63"/>
      <c r="N262" s="65"/>
      <c r="O262" s="127"/>
      <c r="P262" s="100"/>
      <c r="Q262" s="63">
        <f t="shared" si="105"/>
        <v>0</v>
      </c>
      <c r="R262" s="65"/>
      <c r="S262" s="64"/>
      <c r="T262" s="40"/>
      <c r="U262" s="106">
        <f>IF(EXACT(O262,Y262),M262,M262*(1-'Расчет ПРЕДЗАКАЗ'!$D$10))</f>
        <v>0</v>
      </c>
      <c r="V262" s="106">
        <f t="shared" si="101"/>
        <v>0</v>
      </c>
      <c r="W262" s="106" t="e">
        <f>IF(EXACT(O262,Y262),M262,M262*(1-#REF!))</f>
        <v>#REF!</v>
      </c>
      <c r="X262" s="106" t="e">
        <f t="shared" si="102"/>
        <v>#REF!</v>
      </c>
      <c r="Y262" s="107" t="s">
        <v>72</v>
      </c>
      <c r="Z262" s="103">
        <f t="shared" si="99"/>
        <v>0</v>
      </c>
      <c r="AA262" s="103">
        <f t="shared" si="100"/>
        <v>0</v>
      </c>
      <c r="AB262" s="128" t="str">
        <f t="shared" si="103"/>
        <v/>
      </c>
      <c r="AC262" s="128" t="e">
        <f t="shared" si="104"/>
        <v>#REF!</v>
      </c>
    </row>
    <row r="263" spans="1:29" ht="11.25" customHeight="1" thickBot="1"/>
    <row r="264" spans="1:29" ht="50.1" customHeight="1">
      <c r="A264" s="170">
        <v>143</v>
      </c>
      <c r="B264" s="170" t="s">
        <v>1218</v>
      </c>
      <c r="C264" s="173" t="s">
        <v>1219</v>
      </c>
      <c r="D264" s="173" t="s">
        <v>77</v>
      </c>
      <c r="E264" s="131"/>
      <c r="F264" s="197" t="s">
        <v>1204</v>
      </c>
      <c r="G264" s="179" t="s">
        <v>92</v>
      </c>
      <c r="H264" s="162" t="s">
        <v>1205</v>
      </c>
      <c r="I264" s="198" t="s">
        <v>1220</v>
      </c>
      <c r="J264" s="167" t="s">
        <v>19</v>
      </c>
      <c r="K264" s="62" t="s">
        <v>82</v>
      </c>
      <c r="L264" s="63">
        <v>14160</v>
      </c>
      <c r="M264" s="63">
        <v>8850</v>
      </c>
      <c r="N264" s="142" t="s">
        <v>1221</v>
      </c>
      <c r="O264" s="127" t="s">
        <v>72</v>
      </c>
      <c r="P264" s="100"/>
      <c r="Q264" s="63">
        <f>P264*M264</f>
        <v>0</v>
      </c>
      <c r="R264" s="64"/>
      <c r="S264" s="67">
        <v>84</v>
      </c>
      <c r="T264" s="60"/>
      <c r="U264" s="106">
        <f>IF(EXACT(O264,Y264),M264,M264*(1-'Расчет ПРЕДЗАКАЗ'!$D$10))</f>
        <v>8850</v>
      </c>
      <c r="V264" s="106">
        <f>P264*U264</f>
        <v>0</v>
      </c>
      <c r="W264" s="106">
        <f>IF(EXACT(O264,Y264),M264,M264*(1-#REF!))</f>
        <v>8850</v>
      </c>
      <c r="X264" s="106">
        <f>P264*W264</f>
        <v>0</v>
      </c>
      <c r="Y264" s="107" t="s">
        <v>72</v>
      </c>
      <c r="Z264" s="103">
        <f t="shared" ref="Z264:Z278" si="106">IF(EXACT(O264,Y264),Q264,0)</f>
        <v>0</v>
      </c>
      <c r="AA264" s="103">
        <f t="shared" ref="AA264:AA278" si="107">IF(Z264=0,Q264,0)</f>
        <v>0</v>
      </c>
      <c r="AB264" s="128">
        <f>IF(U264=0,"",L264/U264-1)</f>
        <v>0.60000000000000009</v>
      </c>
      <c r="AC264" s="128">
        <f>IF(W264=0,"",L264/W264-1)</f>
        <v>0.60000000000000009</v>
      </c>
    </row>
    <row r="265" spans="1:29" ht="50.1" customHeight="1">
      <c r="A265" s="171"/>
      <c r="B265" s="171"/>
      <c r="C265" s="174"/>
      <c r="D265" s="174"/>
      <c r="E265" s="131"/>
      <c r="F265" s="177"/>
      <c r="G265" s="180"/>
      <c r="H265" s="163"/>
      <c r="I265" s="165"/>
      <c r="J265" s="168"/>
      <c r="K265" s="62" t="s">
        <v>96</v>
      </c>
      <c r="L265" s="63">
        <v>14160</v>
      </c>
      <c r="M265" s="63">
        <v>8850</v>
      </c>
      <c r="N265" s="142" t="s">
        <v>1222</v>
      </c>
      <c r="O265" s="127" t="s">
        <v>72</v>
      </c>
      <c r="P265" s="100"/>
      <c r="Q265" s="63">
        <f>P265*M265</f>
        <v>0</v>
      </c>
      <c r="R265" s="64"/>
      <c r="S265" s="67">
        <v>240</v>
      </c>
      <c r="T265" s="46"/>
      <c r="U265" s="106">
        <f>IF(EXACT(O265,Y265),M265,M265*(1-'Расчет ПРЕДЗАКАЗ'!$D$10))</f>
        <v>8850</v>
      </c>
      <c r="V265" s="106">
        <f t="shared" ref="V265:V278" si="108">P265*U265</f>
        <v>0</v>
      </c>
      <c r="W265" s="106">
        <f>IF(EXACT(O265,Y265),M265,M265*(1-#REF!))</f>
        <v>8850</v>
      </c>
      <c r="X265" s="106">
        <f t="shared" ref="X265:X278" si="109">P265*W265</f>
        <v>0</v>
      </c>
      <c r="Y265" s="107" t="s">
        <v>72</v>
      </c>
      <c r="Z265" s="103">
        <f t="shared" si="106"/>
        <v>0</v>
      </c>
      <c r="AA265" s="103">
        <f t="shared" si="107"/>
        <v>0</v>
      </c>
      <c r="AB265" s="128">
        <f t="shared" ref="AB265:AB278" si="110">IF(U265=0,"",L265/U265-1)</f>
        <v>0.60000000000000009</v>
      </c>
      <c r="AC265" s="128">
        <f t="shared" ref="AC265:AC278" si="111">IF(W265=0,"",L265/W265-1)</f>
        <v>0.60000000000000009</v>
      </c>
    </row>
    <row r="266" spans="1:29" ht="50.1" customHeight="1">
      <c r="A266" s="171"/>
      <c r="B266" s="171"/>
      <c r="C266" s="174"/>
      <c r="D266" s="174"/>
      <c r="E266" s="131"/>
      <c r="F266" s="177"/>
      <c r="G266" s="180"/>
      <c r="H266" s="163"/>
      <c r="I266" s="165"/>
      <c r="J266" s="168"/>
      <c r="K266" s="62" t="s">
        <v>98</v>
      </c>
      <c r="L266" s="63">
        <v>14160</v>
      </c>
      <c r="M266" s="63">
        <v>8850</v>
      </c>
      <c r="N266" s="142" t="s">
        <v>1223</v>
      </c>
      <c r="O266" s="127" t="s">
        <v>72</v>
      </c>
      <c r="P266" s="100"/>
      <c r="Q266" s="63">
        <f t="shared" ref="Q266:Q278" si="112">P266*M266</f>
        <v>0</v>
      </c>
      <c r="R266" s="64"/>
      <c r="S266" s="67">
        <v>132</v>
      </c>
      <c r="T266" s="46"/>
      <c r="U266" s="106">
        <f>IF(EXACT(O266,Y266),M266,M266*(1-'Расчет ПРЕДЗАКАЗ'!$D$10))</f>
        <v>8850</v>
      </c>
      <c r="V266" s="106">
        <f t="shared" si="108"/>
        <v>0</v>
      </c>
      <c r="W266" s="106">
        <f>IF(EXACT(O266,Y266),M266,M266*(1-#REF!))</f>
        <v>8850</v>
      </c>
      <c r="X266" s="106">
        <f t="shared" si="109"/>
        <v>0</v>
      </c>
      <c r="Y266" s="107" t="s">
        <v>72</v>
      </c>
      <c r="Z266" s="103">
        <f t="shared" si="106"/>
        <v>0</v>
      </c>
      <c r="AA266" s="103">
        <f t="shared" si="107"/>
        <v>0</v>
      </c>
      <c r="AB266" s="128">
        <f t="shared" si="110"/>
        <v>0.60000000000000009</v>
      </c>
      <c r="AC266" s="128">
        <f t="shared" si="111"/>
        <v>0.60000000000000009</v>
      </c>
    </row>
    <row r="267" spans="1:29" ht="50.1" customHeight="1">
      <c r="A267" s="171"/>
      <c r="B267" s="171"/>
      <c r="C267" s="174"/>
      <c r="D267" s="174"/>
      <c r="E267" s="131"/>
      <c r="F267" s="177"/>
      <c r="G267" s="180"/>
      <c r="H267" s="163"/>
      <c r="I267" s="165"/>
      <c r="J267" s="168"/>
      <c r="K267" s="62" t="s">
        <v>84</v>
      </c>
      <c r="L267" s="63">
        <v>14160</v>
      </c>
      <c r="M267" s="63">
        <v>8850</v>
      </c>
      <c r="N267" s="142" t="s">
        <v>1224</v>
      </c>
      <c r="O267" s="127" t="s">
        <v>72</v>
      </c>
      <c r="P267" s="100"/>
      <c r="Q267" s="63">
        <f t="shared" si="112"/>
        <v>0</v>
      </c>
      <c r="R267" s="64"/>
      <c r="S267" s="67">
        <v>133</v>
      </c>
      <c r="T267" s="46"/>
      <c r="U267" s="106">
        <f>IF(EXACT(O267,Y267),M267,M267*(1-'Расчет ПРЕДЗАКАЗ'!$D$10))</f>
        <v>8850</v>
      </c>
      <c r="V267" s="106">
        <f t="shared" si="108"/>
        <v>0</v>
      </c>
      <c r="W267" s="106">
        <f>IF(EXACT(O267,Y267),M267,M267*(1-#REF!))</f>
        <v>8850</v>
      </c>
      <c r="X267" s="106">
        <f t="shared" si="109"/>
        <v>0</v>
      </c>
      <c r="Y267" s="107" t="s">
        <v>72</v>
      </c>
      <c r="Z267" s="103">
        <f t="shared" si="106"/>
        <v>0</v>
      </c>
      <c r="AA267" s="103">
        <f t="shared" si="107"/>
        <v>0</v>
      </c>
      <c r="AB267" s="128">
        <f t="shared" si="110"/>
        <v>0.60000000000000009</v>
      </c>
      <c r="AC267" s="128">
        <f t="shared" si="111"/>
        <v>0.60000000000000009</v>
      </c>
    </row>
    <row r="268" spans="1:29" ht="50.1" customHeight="1">
      <c r="A268" s="171"/>
      <c r="B268" s="171"/>
      <c r="C268" s="174"/>
      <c r="D268" s="174"/>
      <c r="E268" s="131"/>
      <c r="F268" s="177"/>
      <c r="G268" s="180"/>
      <c r="H268" s="163"/>
      <c r="I268" s="165"/>
      <c r="J268" s="168"/>
      <c r="K268" s="62" t="s">
        <v>101</v>
      </c>
      <c r="L268" s="63">
        <v>14160</v>
      </c>
      <c r="M268" s="63">
        <v>8850</v>
      </c>
      <c r="N268" s="142" t="s">
        <v>1225</v>
      </c>
      <c r="O268" s="127" t="s">
        <v>72</v>
      </c>
      <c r="P268" s="100"/>
      <c r="Q268" s="63">
        <f t="shared" si="112"/>
        <v>0</v>
      </c>
      <c r="R268" s="64"/>
      <c r="S268" s="67">
        <v>258</v>
      </c>
      <c r="T268" s="46"/>
      <c r="U268" s="106">
        <f>IF(EXACT(O268,Y268),M268,M268*(1-'Расчет ПРЕДЗАКАЗ'!$D$10))</f>
        <v>8850</v>
      </c>
      <c r="V268" s="106">
        <f t="shared" si="108"/>
        <v>0</v>
      </c>
      <c r="W268" s="106">
        <f>IF(EXACT(O268,Y268),M268,M268*(1-#REF!))</f>
        <v>8850</v>
      </c>
      <c r="X268" s="106">
        <f t="shared" si="109"/>
        <v>0</v>
      </c>
      <c r="Y268" s="107" t="s">
        <v>72</v>
      </c>
      <c r="Z268" s="103">
        <f t="shared" si="106"/>
        <v>0</v>
      </c>
      <c r="AA268" s="103">
        <f t="shared" si="107"/>
        <v>0</v>
      </c>
      <c r="AB268" s="128">
        <f t="shared" si="110"/>
        <v>0.60000000000000009</v>
      </c>
      <c r="AC268" s="128">
        <f t="shared" si="111"/>
        <v>0.60000000000000009</v>
      </c>
    </row>
    <row r="269" spans="1:29" ht="50.1" customHeight="1">
      <c r="A269" s="171"/>
      <c r="B269" s="171"/>
      <c r="C269" s="174"/>
      <c r="D269" s="174"/>
      <c r="E269" s="131"/>
      <c r="F269" s="177"/>
      <c r="G269" s="180"/>
      <c r="H269" s="163"/>
      <c r="I269" s="165"/>
      <c r="J269" s="168"/>
      <c r="K269" s="62" t="s">
        <v>86</v>
      </c>
      <c r="L269" s="63">
        <v>14160</v>
      </c>
      <c r="M269" s="63">
        <v>8850</v>
      </c>
      <c r="N269" s="142" t="s">
        <v>1226</v>
      </c>
      <c r="O269" s="127" t="s">
        <v>72</v>
      </c>
      <c r="P269" s="100"/>
      <c r="Q269" s="63">
        <f t="shared" si="112"/>
        <v>0</v>
      </c>
      <c r="R269" s="64"/>
      <c r="S269" s="67">
        <v>161</v>
      </c>
      <c r="T269" s="46"/>
      <c r="U269" s="106">
        <f>IF(EXACT(O269,Y269),M269,M269*(1-'Расчет ПРЕДЗАКАЗ'!$D$10))</f>
        <v>8850</v>
      </c>
      <c r="V269" s="106">
        <f t="shared" si="108"/>
        <v>0</v>
      </c>
      <c r="W269" s="106">
        <f>IF(EXACT(O269,Y269),M269,M269*(1-#REF!))</f>
        <v>8850</v>
      </c>
      <c r="X269" s="106">
        <f t="shared" si="109"/>
        <v>0</v>
      </c>
      <c r="Y269" s="107" t="s">
        <v>72</v>
      </c>
      <c r="Z269" s="103">
        <f t="shared" si="106"/>
        <v>0</v>
      </c>
      <c r="AA269" s="103">
        <f t="shared" si="107"/>
        <v>0</v>
      </c>
      <c r="AB269" s="128">
        <f t="shared" si="110"/>
        <v>0.60000000000000009</v>
      </c>
      <c r="AC269" s="128">
        <f t="shared" si="111"/>
        <v>0.60000000000000009</v>
      </c>
    </row>
    <row r="270" spans="1:29" ht="50.1" customHeight="1">
      <c r="A270" s="171"/>
      <c r="B270" s="171"/>
      <c r="C270" s="174"/>
      <c r="D270" s="174"/>
      <c r="E270" s="131"/>
      <c r="F270" s="177"/>
      <c r="G270" s="180"/>
      <c r="H270" s="163"/>
      <c r="I270" s="165"/>
      <c r="J270" s="168"/>
      <c r="K270" s="62" t="s">
        <v>88</v>
      </c>
      <c r="L270" s="63">
        <v>14160</v>
      </c>
      <c r="M270" s="63">
        <v>8850</v>
      </c>
      <c r="N270" s="142" t="s">
        <v>1227</v>
      </c>
      <c r="O270" s="127" t="s">
        <v>72</v>
      </c>
      <c r="P270" s="100"/>
      <c r="Q270" s="63">
        <f t="shared" si="112"/>
        <v>0</v>
      </c>
      <c r="R270" s="64"/>
      <c r="S270" s="67">
        <v>53</v>
      </c>
      <c r="T270" s="46"/>
      <c r="U270" s="106">
        <f>IF(EXACT(O270,Y270),M270,M270*(1-'Расчет ПРЕДЗАКАЗ'!$D$10))</f>
        <v>8850</v>
      </c>
      <c r="V270" s="106">
        <f t="shared" si="108"/>
        <v>0</v>
      </c>
      <c r="W270" s="106">
        <f>IF(EXACT(O270,Y270),M270,M270*(1-#REF!))</f>
        <v>8850</v>
      </c>
      <c r="X270" s="106">
        <f t="shared" si="109"/>
        <v>0</v>
      </c>
      <c r="Y270" s="107" t="s">
        <v>72</v>
      </c>
      <c r="Z270" s="103">
        <f t="shared" si="106"/>
        <v>0</v>
      </c>
      <c r="AA270" s="103">
        <f t="shared" si="107"/>
        <v>0</v>
      </c>
      <c r="AB270" s="128">
        <f t="shared" si="110"/>
        <v>0.60000000000000009</v>
      </c>
      <c r="AC270" s="128">
        <f t="shared" si="111"/>
        <v>0.60000000000000009</v>
      </c>
    </row>
    <row r="271" spans="1:29" ht="50.1" customHeight="1">
      <c r="A271" s="171"/>
      <c r="B271" s="171"/>
      <c r="C271" s="174"/>
      <c r="D271" s="174"/>
      <c r="E271" s="131"/>
      <c r="F271" s="177"/>
      <c r="G271" s="180"/>
      <c r="H271" s="163"/>
      <c r="I271" s="165"/>
      <c r="J271" s="168"/>
      <c r="K271" s="62" t="s">
        <v>105</v>
      </c>
      <c r="L271" s="63">
        <v>14160</v>
      </c>
      <c r="M271" s="63">
        <v>8850</v>
      </c>
      <c r="N271" s="142" t="s">
        <v>1228</v>
      </c>
      <c r="O271" s="127" t="s">
        <v>72</v>
      </c>
      <c r="P271" s="100"/>
      <c r="Q271" s="63">
        <f t="shared" si="112"/>
        <v>0</v>
      </c>
      <c r="R271" s="64"/>
      <c r="S271" s="67">
        <v>29</v>
      </c>
      <c r="T271" s="46"/>
      <c r="U271" s="106">
        <f>IF(EXACT(O271,Y271),M271,M271*(1-'Расчет ПРЕДЗАКАЗ'!$D$10))</f>
        <v>8850</v>
      </c>
      <c r="V271" s="106">
        <f t="shared" si="108"/>
        <v>0</v>
      </c>
      <c r="W271" s="106">
        <f>IF(EXACT(O271,Y271),M271,M271*(1-#REF!))</f>
        <v>8850</v>
      </c>
      <c r="X271" s="106">
        <f t="shared" si="109"/>
        <v>0</v>
      </c>
      <c r="Y271" s="107" t="s">
        <v>72</v>
      </c>
      <c r="Z271" s="103">
        <f t="shared" si="106"/>
        <v>0</v>
      </c>
      <c r="AA271" s="103">
        <f t="shared" si="107"/>
        <v>0</v>
      </c>
      <c r="AB271" s="128">
        <f t="shared" si="110"/>
        <v>0.60000000000000009</v>
      </c>
      <c r="AC271" s="128">
        <f t="shared" si="111"/>
        <v>0.60000000000000009</v>
      </c>
    </row>
    <row r="272" spans="1:29" ht="50.1" customHeight="1">
      <c r="A272" s="171"/>
      <c r="B272" s="171"/>
      <c r="C272" s="174"/>
      <c r="D272" s="174"/>
      <c r="E272" s="131"/>
      <c r="F272" s="177"/>
      <c r="G272" s="180"/>
      <c r="H272" s="163"/>
      <c r="I272" s="165"/>
      <c r="J272" s="168"/>
      <c r="K272" s="62" t="s">
        <v>107</v>
      </c>
      <c r="L272" s="63">
        <v>14160</v>
      </c>
      <c r="M272" s="63">
        <v>8850</v>
      </c>
      <c r="N272" s="142" t="s">
        <v>1229</v>
      </c>
      <c r="O272" s="127" t="s">
        <v>72</v>
      </c>
      <c r="P272" s="100"/>
      <c r="Q272" s="63">
        <f t="shared" si="112"/>
        <v>0</v>
      </c>
      <c r="R272" s="64"/>
      <c r="S272" s="67">
        <v>8</v>
      </c>
      <c r="T272" s="46"/>
      <c r="U272" s="106">
        <f>IF(EXACT(O272,Y272),M272,M272*(1-'Расчет ПРЕДЗАКАЗ'!$D$10))</f>
        <v>8850</v>
      </c>
      <c r="V272" s="106">
        <f t="shared" si="108"/>
        <v>0</v>
      </c>
      <c r="W272" s="106">
        <f>IF(EXACT(O272,Y272),M272,M272*(1-#REF!))</f>
        <v>8850</v>
      </c>
      <c r="X272" s="106">
        <f t="shared" si="109"/>
        <v>0</v>
      </c>
      <c r="Y272" s="107" t="s">
        <v>72</v>
      </c>
      <c r="Z272" s="103">
        <f t="shared" si="106"/>
        <v>0</v>
      </c>
      <c r="AA272" s="103">
        <f t="shared" si="107"/>
        <v>0</v>
      </c>
      <c r="AB272" s="128">
        <f t="shared" si="110"/>
        <v>0.60000000000000009</v>
      </c>
      <c r="AC272" s="128">
        <f t="shared" si="111"/>
        <v>0.60000000000000009</v>
      </c>
    </row>
    <row r="273" spans="1:29" ht="50.1" customHeight="1">
      <c r="A273" s="171"/>
      <c r="B273" s="171"/>
      <c r="C273" s="174"/>
      <c r="D273" s="174"/>
      <c r="E273" s="131"/>
      <c r="F273" s="177"/>
      <c r="G273" s="180"/>
      <c r="H273" s="163"/>
      <c r="I273" s="165"/>
      <c r="J273" s="168"/>
      <c r="K273" s="62"/>
      <c r="L273" s="63"/>
      <c r="M273" s="63"/>
      <c r="N273" s="143"/>
      <c r="O273" s="127"/>
      <c r="P273" s="100"/>
      <c r="Q273" s="63">
        <f t="shared" si="112"/>
        <v>0</v>
      </c>
      <c r="R273" s="65"/>
      <c r="S273" s="67"/>
      <c r="T273" s="40"/>
      <c r="U273" s="106">
        <f>IF(EXACT(O273,Y273),M273,M273*(1-'Расчет ПРЕДЗАКАЗ'!$D$10))</f>
        <v>0</v>
      </c>
      <c r="V273" s="106">
        <f t="shared" si="108"/>
        <v>0</v>
      </c>
      <c r="W273" s="106" t="e">
        <f>IF(EXACT(O273,Y273),M273,M273*(1-#REF!))</f>
        <v>#REF!</v>
      </c>
      <c r="X273" s="106" t="e">
        <f t="shared" si="109"/>
        <v>#REF!</v>
      </c>
      <c r="Y273" s="107" t="s">
        <v>72</v>
      </c>
      <c r="Z273" s="103">
        <f t="shared" si="106"/>
        <v>0</v>
      </c>
      <c r="AA273" s="103">
        <f t="shared" si="107"/>
        <v>0</v>
      </c>
      <c r="AB273" s="128" t="str">
        <f t="shared" si="110"/>
        <v/>
      </c>
      <c r="AC273" s="128" t="e">
        <f t="shared" si="111"/>
        <v>#REF!</v>
      </c>
    </row>
    <row r="274" spans="1:29" ht="50.1" customHeight="1">
      <c r="A274" s="171"/>
      <c r="B274" s="171"/>
      <c r="C274" s="174"/>
      <c r="D274" s="174"/>
      <c r="E274" s="131"/>
      <c r="F274" s="177"/>
      <c r="G274" s="180"/>
      <c r="H274" s="163"/>
      <c r="I274" s="165"/>
      <c r="J274" s="168"/>
      <c r="K274" s="62"/>
      <c r="L274" s="63"/>
      <c r="M274" s="63"/>
      <c r="N274" s="143"/>
      <c r="O274" s="127"/>
      <c r="P274" s="100"/>
      <c r="Q274" s="63">
        <f t="shared" si="112"/>
        <v>0</v>
      </c>
      <c r="R274" s="65"/>
      <c r="S274" s="67"/>
      <c r="T274" s="40"/>
      <c r="U274" s="106">
        <f>IF(EXACT(O274,Y274),M274,M274*(1-'Расчет ПРЕДЗАКАЗ'!$D$10))</f>
        <v>0</v>
      </c>
      <c r="V274" s="106">
        <f t="shared" si="108"/>
        <v>0</v>
      </c>
      <c r="W274" s="106" t="e">
        <f>IF(EXACT(O274,Y274),M274,M274*(1-#REF!))</f>
        <v>#REF!</v>
      </c>
      <c r="X274" s="106" t="e">
        <f t="shared" si="109"/>
        <v>#REF!</v>
      </c>
      <c r="Y274" s="107" t="s">
        <v>72</v>
      </c>
      <c r="Z274" s="103">
        <f t="shared" si="106"/>
        <v>0</v>
      </c>
      <c r="AA274" s="103">
        <f t="shared" si="107"/>
        <v>0</v>
      </c>
      <c r="AB274" s="128" t="str">
        <f t="shared" si="110"/>
        <v/>
      </c>
      <c r="AC274" s="128" t="e">
        <f t="shared" si="111"/>
        <v>#REF!</v>
      </c>
    </row>
    <row r="275" spans="1:29" ht="50.1" customHeight="1">
      <c r="A275" s="171"/>
      <c r="B275" s="171"/>
      <c r="C275" s="174"/>
      <c r="D275" s="174"/>
      <c r="E275" s="131"/>
      <c r="F275" s="177"/>
      <c r="G275" s="180"/>
      <c r="H275" s="163"/>
      <c r="I275" s="165"/>
      <c r="J275" s="168"/>
      <c r="K275" s="62"/>
      <c r="L275" s="63"/>
      <c r="M275" s="63"/>
      <c r="N275" s="65"/>
      <c r="O275" s="127"/>
      <c r="P275" s="100"/>
      <c r="Q275" s="63">
        <f t="shared" si="112"/>
        <v>0</v>
      </c>
      <c r="R275" s="65"/>
      <c r="S275" s="67"/>
      <c r="T275" s="40"/>
      <c r="U275" s="106">
        <f>IF(EXACT(O275,Y275),M275,M275*(1-'Расчет ПРЕДЗАКАЗ'!$D$10))</f>
        <v>0</v>
      </c>
      <c r="V275" s="106">
        <f t="shared" si="108"/>
        <v>0</v>
      </c>
      <c r="W275" s="106" t="e">
        <f>IF(EXACT(O275,Y275),M275,M275*(1-#REF!))</f>
        <v>#REF!</v>
      </c>
      <c r="X275" s="106" t="e">
        <f t="shared" si="109"/>
        <v>#REF!</v>
      </c>
      <c r="Y275" s="107" t="s">
        <v>72</v>
      </c>
      <c r="Z275" s="103">
        <f t="shared" si="106"/>
        <v>0</v>
      </c>
      <c r="AA275" s="103">
        <f t="shared" si="107"/>
        <v>0</v>
      </c>
      <c r="AB275" s="128" t="str">
        <f t="shared" si="110"/>
        <v/>
      </c>
      <c r="AC275" s="128" t="e">
        <f t="shared" si="111"/>
        <v>#REF!</v>
      </c>
    </row>
    <row r="276" spans="1:29" ht="50.1" customHeight="1">
      <c r="A276" s="171"/>
      <c r="B276" s="171"/>
      <c r="C276" s="174"/>
      <c r="D276" s="174"/>
      <c r="E276" s="131"/>
      <c r="F276" s="177"/>
      <c r="G276" s="180"/>
      <c r="H276" s="163"/>
      <c r="I276" s="165"/>
      <c r="J276" s="168"/>
      <c r="K276" s="62"/>
      <c r="L276" s="63"/>
      <c r="M276" s="63"/>
      <c r="N276" s="65"/>
      <c r="O276" s="127"/>
      <c r="P276" s="100"/>
      <c r="Q276" s="63">
        <f t="shared" si="112"/>
        <v>0</v>
      </c>
      <c r="R276" s="65"/>
      <c r="S276" s="67"/>
      <c r="T276" s="40"/>
      <c r="U276" s="106">
        <f>IF(EXACT(O276,Y276),M276,M276*(1-'Расчет ПРЕДЗАКАЗ'!$D$10))</f>
        <v>0</v>
      </c>
      <c r="V276" s="106">
        <f t="shared" si="108"/>
        <v>0</v>
      </c>
      <c r="W276" s="106" t="e">
        <f>IF(EXACT(O276,Y276),M276,M276*(1-#REF!))</f>
        <v>#REF!</v>
      </c>
      <c r="X276" s="106" t="e">
        <f t="shared" si="109"/>
        <v>#REF!</v>
      </c>
      <c r="Y276" s="107" t="s">
        <v>72</v>
      </c>
      <c r="Z276" s="103">
        <f t="shared" si="106"/>
        <v>0</v>
      </c>
      <c r="AA276" s="103">
        <f t="shared" si="107"/>
        <v>0</v>
      </c>
      <c r="AB276" s="128" t="str">
        <f t="shared" si="110"/>
        <v/>
      </c>
      <c r="AC276" s="128" t="e">
        <f t="shared" si="111"/>
        <v>#REF!</v>
      </c>
    </row>
    <row r="277" spans="1:29" ht="50.1" customHeight="1">
      <c r="A277" s="171"/>
      <c r="B277" s="171"/>
      <c r="C277" s="174"/>
      <c r="D277" s="174"/>
      <c r="E277" s="131"/>
      <c r="F277" s="177"/>
      <c r="G277" s="180"/>
      <c r="H277" s="163"/>
      <c r="I277" s="165"/>
      <c r="J277" s="168"/>
      <c r="K277" s="62"/>
      <c r="L277" s="63"/>
      <c r="M277" s="63"/>
      <c r="N277" s="65"/>
      <c r="O277" s="127"/>
      <c r="P277" s="100"/>
      <c r="Q277" s="63">
        <f t="shared" si="112"/>
        <v>0</v>
      </c>
      <c r="R277" s="65"/>
      <c r="S277" s="67"/>
      <c r="T277" s="40"/>
      <c r="U277" s="106">
        <f>IF(EXACT(O277,Y277),M277,M277*(1-'Расчет ПРЕДЗАКАЗ'!$D$10))</f>
        <v>0</v>
      </c>
      <c r="V277" s="106">
        <f t="shared" si="108"/>
        <v>0</v>
      </c>
      <c r="W277" s="106" t="e">
        <f>IF(EXACT(O277,Y277),M277,M277*(1-#REF!))</f>
        <v>#REF!</v>
      </c>
      <c r="X277" s="106" t="e">
        <f t="shared" si="109"/>
        <v>#REF!</v>
      </c>
      <c r="Y277" s="107" t="s">
        <v>72</v>
      </c>
      <c r="Z277" s="103">
        <f t="shared" si="106"/>
        <v>0</v>
      </c>
      <c r="AA277" s="103">
        <f t="shared" si="107"/>
        <v>0</v>
      </c>
      <c r="AB277" s="128" t="str">
        <f t="shared" si="110"/>
        <v/>
      </c>
      <c r="AC277" s="128" t="e">
        <f t="shared" si="111"/>
        <v>#REF!</v>
      </c>
    </row>
    <row r="278" spans="1:29" ht="50.1" customHeight="1">
      <c r="A278" s="172"/>
      <c r="B278" s="172"/>
      <c r="C278" s="175"/>
      <c r="D278" s="175"/>
      <c r="E278" s="132"/>
      <c r="F278" s="178"/>
      <c r="G278" s="181"/>
      <c r="H278" s="164"/>
      <c r="I278" s="166"/>
      <c r="J278" s="169"/>
      <c r="K278" s="62"/>
      <c r="L278" s="63"/>
      <c r="M278" s="63"/>
      <c r="N278" s="65"/>
      <c r="O278" s="127"/>
      <c r="P278" s="100"/>
      <c r="Q278" s="63">
        <f t="shared" si="112"/>
        <v>0</v>
      </c>
      <c r="R278" s="65"/>
      <c r="S278" s="64"/>
      <c r="T278" s="40"/>
      <c r="U278" s="106">
        <f>IF(EXACT(O278,Y278),M278,M278*(1-'Расчет ПРЕДЗАКАЗ'!$D$10))</f>
        <v>0</v>
      </c>
      <c r="V278" s="106">
        <f t="shared" si="108"/>
        <v>0</v>
      </c>
      <c r="W278" s="106" t="e">
        <f>IF(EXACT(O278,Y278),M278,M278*(1-#REF!))</f>
        <v>#REF!</v>
      </c>
      <c r="X278" s="106" t="e">
        <f t="shared" si="109"/>
        <v>#REF!</v>
      </c>
      <c r="Y278" s="107" t="s">
        <v>72</v>
      </c>
      <c r="Z278" s="103">
        <f t="shared" si="106"/>
        <v>0</v>
      </c>
      <c r="AA278" s="103">
        <f t="shared" si="107"/>
        <v>0</v>
      </c>
      <c r="AB278" s="128" t="str">
        <f t="shared" si="110"/>
        <v/>
      </c>
      <c r="AC278" s="128" t="e">
        <f t="shared" si="111"/>
        <v>#REF!</v>
      </c>
    </row>
    <row r="279" spans="1:29" ht="11.25" customHeight="1" thickBot="1"/>
    <row r="280" spans="1:29" ht="50.1" customHeight="1">
      <c r="A280" s="170">
        <v>144</v>
      </c>
      <c r="B280" s="170" t="s">
        <v>1230</v>
      </c>
      <c r="C280" s="173" t="s">
        <v>1231</v>
      </c>
      <c r="D280" s="173" t="s">
        <v>77</v>
      </c>
      <c r="E280" s="131"/>
      <c r="F280" s="197" t="s">
        <v>1232</v>
      </c>
      <c r="G280" s="179" t="s">
        <v>856</v>
      </c>
      <c r="H280" s="162" t="s">
        <v>1233</v>
      </c>
      <c r="I280" s="198" t="s">
        <v>1234</v>
      </c>
      <c r="J280" s="167" t="s">
        <v>19</v>
      </c>
      <c r="K280" s="62" t="s">
        <v>96</v>
      </c>
      <c r="L280" s="63">
        <v>7210</v>
      </c>
      <c r="M280" s="63">
        <v>4504</v>
      </c>
      <c r="N280" s="142" t="s">
        <v>1235</v>
      </c>
      <c r="O280" s="127"/>
      <c r="P280" s="100"/>
      <c r="Q280" s="63">
        <f>P280*M280</f>
        <v>0</v>
      </c>
      <c r="R280" s="64"/>
      <c r="S280" s="67">
        <v>16</v>
      </c>
      <c r="T280" s="60"/>
      <c r="U280" s="106">
        <f>IF(EXACT(O280,Y280),M280,M280*(1-'Расчет ПРЕДЗАКАЗ'!$D$10))</f>
        <v>4413.92</v>
      </c>
      <c r="V280" s="106">
        <f>P280*U280</f>
        <v>0</v>
      </c>
      <c r="W280" s="106" t="e">
        <f>IF(EXACT(O280,Y280),M280,M280*(1-#REF!))</f>
        <v>#REF!</v>
      </c>
      <c r="X280" s="106" t="e">
        <f>P280*W280</f>
        <v>#REF!</v>
      </c>
      <c r="Y280" s="107" t="s">
        <v>72</v>
      </c>
      <c r="Z280" s="103">
        <f t="shared" ref="Z280:Z294" si="113">IF(EXACT(O280,Y280),Q280,0)</f>
        <v>0</v>
      </c>
      <c r="AA280" s="103">
        <f t="shared" ref="AA280:AA294" si="114">IF(Z280=0,Q280,0)</f>
        <v>0</v>
      </c>
      <c r="AB280" s="128">
        <f>IF(U280=0,"",L280/U280-1)</f>
        <v>0.63346866277594516</v>
      </c>
      <c r="AC280" s="128" t="e">
        <f>IF(W280=0,"",L280/W280-1)</f>
        <v>#REF!</v>
      </c>
    </row>
    <row r="281" spans="1:29" ht="50.1" customHeight="1">
      <c r="A281" s="171"/>
      <c r="B281" s="171"/>
      <c r="C281" s="174"/>
      <c r="D281" s="174"/>
      <c r="E281" s="131"/>
      <c r="F281" s="177"/>
      <c r="G281" s="180"/>
      <c r="H281" s="163"/>
      <c r="I281" s="165"/>
      <c r="J281" s="168"/>
      <c r="K281" s="62"/>
      <c r="L281" s="63"/>
      <c r="M281" s="63"/>
      <c r="N281" s="142"/>
      <c r="O281" s="127"/>
      <c r="P281" s="100"/>
      <c r="Q281" s="63">
        <f>P281*M281</f>
        <v>0</v>
      </c>
      <c r="R281" s="64"/>
      <c r="S281" s="67"/>
      <c r="T281" s="46"/>
      <c r="U281" s="106">
        <f>IF(EXACT(O281,Y281),M281,M281*(1-'Расчет ПРЕДЗАКАЗ'!$D$10))</f>
        <v>0</v>
      </c>
      <c r="V281" s="106">
        <f t="shared" ref="V281:V294" si="115">P281*U281</f>
        <v>0</v>
      </c>
      <c r="W281" s="106" t="e">
        <f>IF(EXACT(O281,Y281),M281,M281*(1-#REF!))</f>
        <v>#REF!</v>
      </c>
      <c r="X281" s="106" t="e">
        <f t="shared" ref="X281:X294" si="116">P281*W281</f>
        <v>#REF!</v>
      </c>
      <c r="Y281" s="107" t="s">
        <v>72</v>
      </c>
      <c r="Z281" s="103">
        <f t="shared" si="113"/>
        <v>0</v>
      </c>
      <c r="AA281" s="103">
        <f t="shared" si="114"/>
        <v>0</v>
      </c>
      <c r="AB281" s="128" t="str">
        <f t="shared" ref="AB281:AB294" si="117">IF(U281=0,"",L281/U281-1)</f>
        <v/>
      </c>
      <c r="AC281" s="128" t="e">
        <f t="shared" ref="AC281:AC294" si="118">IF(W281=0,"",L281/W281-1)</f>
        <v>#REF!</v>
      </c>
    </row>
    <row r="282" spans="1:29" ht="50.1" customHeight="1">
      <c r="A282" s="171"/>
      <c r="B282" s="171"/>
      <c r="C282" s="174"/>
      <c r="D282" s="174"/>
      <c r="E282" s="131"/>
      <c r="F282" s="177"/>
      <c r="G282" s="180"/>
      <c r="H282" s="163"/>
      <c r="I282" s="165"/>
      <c r="J282" s="168"/>
      <c r="K282" s="62"/>
      <c r="L282" s="63"/>
      <c r="M282" s="63"/>
      <c r="N282" s="142"/>
      <c r="O282" s="127"/>
      <c r="P282" s="100"/>
      <c r="Q282" s="63">
        <f t="shared" ref="Q282:Q294" si="119">P282*M282</f>
        <v>0</v>
      </c>
      <c r="R282" s="64"/>
      <c r="S282" s="67"/>
      <c r="T282" s="46"/>
      <c r="U282" s="106">
        <f>IF(EXACT(O282,Y282),M282,M282*(1-'Расчет ПРЕДЗАКАЗ'!$D$10))</f>
        <v>0</v>
      </c>
      <c r="V282" s="106">
        <f t="shared" si="115"/>
        <v>0</v>
      </c>
      <c r="W282" s="106" t="e">
        <f>IF(EXACT(O282,Y282),M282,M282*(1-#REF!))</f>
        <v>#REF!</v>
      </c>
      <c r="X282" s="106" t="e">
        <f t="shared" si="116"/>
        <v>#REF!</v>
      </c>
      <c r="Y282" s="107" t="s">
        <v>72</v>
      </c>
      <c r="Z282" s="103">
        <f t="shared" si="113"/>
        <v>0</v>
      </c>
      <c r="AA282" s="103">
        <f t="shared" si="114"/>
        <v>0</v>
      </c>
      <c r="AB282" s="128" t="str">
        <f t="shared" si="117"/>
        <v/>
      </c>
      <c r="AC282" s="128" t="e">
        <f t="shared" si="118"/>
        <v>#REF!</v>
      </c>
    </row>
    <row r="283" spans="1:29" ht="50.1" customHeight="1">
      <c r="A283" s="171"/>
      <c r="B283" s="171"/>
      <c r="C283" s="174"/>
      <c r="D283" s="174"/>
      <c r="E283" s="131"/>
      <c r="F283" s="177"/>
      <c r="G283" s="180"/>
      <c r="H283" s="163"/>
      <c r="I283" s="165"/>
      <c r="J283" s="168"/>
      <c r="K283" s="62"/>
      <c r="L283" s="63"/>
      <c r="M283" s="63"/>
      <c r="N283" s="142"/>
      <c r="O283" s="127"/>
      <c r="P283" s="100"/>
      <c r="Q283" s="63">
        <f t="shared" si="119"/>
        <v>0</v>
      </c>
      <c r="R283" s="64"/>
      <c r="S283" s="67"/>
      <c r="T283" s="46"/>
      <c r="U283" s="106">
        <f>IF(EXACT(O283,Y283),M283,M283*(1-'Расчет ПРЕДЗАКАЗ'!$D$10))</f>
        <v>0</v>
      </c>
      <c r="V283" s="106">
        <f t="shared" si="115"/>
        <v>0</v>
      </c>
      <c r="W283" s="106" t="e">
        <f>IF(EXACT(O283,Y283),M283,M283*(1-#REF!))</f>
        <v>#REF!</v>
      </c>
      <c r="X283" s="106" t="e">
        <f t="shared" si="116"/>
        <v>#REF!</v>
      </c>
      <c r="Y283" s="107" t="s">
        <v>72</v>
      </c>
      <c r="Z283" s="103">
        <f t="shared" si="113"/>
        <v>0</v>
      </c>
      <c r="AA283" s="103">
        <f t="shared" si="114"/>
        <v>0</v>
      </c>
      <c r="AB283" s="128" t="str">
        <f t="shared" si="117"/>
        <v/>
      </c>
      <c r="AC283" s="128" t="e">
        <f t="shared" si="118"/>
        <v>#REF!</v>
      </c>
    </row>
    <row r="284" spans="1:29" ht="50.1" customHeight="1">
      <c r="A284" s="171"/>
      <c r="B284" s="171"/>
      <c r="C284" s="174"/>
      <c r="D284" s="174"/>
      <c r="E284" s="131"/>
      <c r="F284" s="177"/>
      <c r="G284" s="180"/>
      <c r="H284" s="163"/>
      <c r="I284" s="165"/>
      <c r="J284" s="168"/>
      <c r="K284" s="62"/>
      <c r="L284" s="63"/>
      <c r="M284" s="63"/>
      <c r="N284" s="142"/>
      <c r="O284" s="127"/>
      <c r="P284" s="100"/>
      <c r="Q284" s="63">
        <f t="shared" si="119"/>
        <v>0</v>
      </c>
      <c r="R284" s="64"/>
      <c r="S284" s="67"/>
      <c r="T284" s="46"/>
      <c r="U284" s="106">
        <f>IF(EXACT(O284,Y284),M284,M284*(1-'Расчет ПРЕДЗАКАЗ'!$D$10))</f>
        <v>0</v>
      </c>
      <c r="V284" s="106">
        <f t="shared" si="115"/>
        <v>0</v>
      </c>
      <c r="W284" s="106" t="e">
        <f>IF(EXACT(O284,Y284),M284,M284*(1-#REF!))</f>
        <v>#REF!</v>
      </c>
      <c r="X284" s="106" t="e">
        <f t="shared" si="116"/>
        <v>#REF!</v>
      </c>
      <c r="Y284" s="107" t="s">
        <v>72</v>
      </c>
      <c r="Z284" s="103">
        <f t="shared" si="113"/>
        <v>0</v>
      </c>
      <c r="AA284" s="103">
        <f t="shared" si="114"/>
        <v>0</v>
      </c>
      <c r="AB284" s="128" t="str">
        <f t="shared" si="117"/>
        <v/>
      </c>
      <c r="AC284" s="128" t="e">
        <f t="shared" si="118"/>
        <v>#REF!</v>
      </c>
    </row>
    <row r="285" spans="1:29" ht="50.1" customHeight="1">
      <c r="A285" s="171"/>
      <c r="B285" s="171"/>
      <c r="C285" s="174"/>
      <c r="D285" s="174"/>
      <c r="E285" s="131"/>
      <c r="F285" s="177"/>
      <c r="G285" s="180"/>
      <c r="H285" s="163"/>
      <c r="I285" s="165"/>
      <c r="J285" s="168"/>
      <c r="K285" s="62"/>
      <c r="L285" s="63"/>
      <c r="M285" s="63"/>
      <c r="N285" s="142"/>
      <c r="O285" s="127"/>
      <c r="P285" s="100"/>
      <c r="Q285" s="63">
        <f t="shared" si="119"/>
        <v>0</v>
      </c>
      <c r="R285" s="64"/>
      <c r="S285" s="67"/>
      <c r="T285" s="46"/>
      <c r="U285" s="106">
        <f>IF(EXACT(O285,Y285),M285,M285*(1-'Расчет ПРЕДЗАКАЗ'!$D$10))</f>
        <v>0</v>
      </c>
      <c r="V285" s="106">
        <f t="shared" si="115"/>
        <v>0</v>
      </c>
      <c r="W285" s="106" t="e">
        <f>IF(EXACT(O285,Y285),M285,M285*(1-#REF!))</f>
        <v>#REF!</v>
      </c>
      <c r="X285" s="106" t="e">
        <f t="shared" si="116"/>
        <v>#REF!</v>
      </c>
      <c r="Y285" s="107" t="s">
        <v>72</v>
      </c>
      <c r="Z285" s="103">
        <f t="shared" si="113"/>
        <v>0</v>
      </c>
      <c r="AA285" s="103">
        <f t="shared" si="114"/>
        <v>0</v>
      </c>
      <c r="AB285" s="128" t="str">
        <f t="shared" si="117"/>
        <v/>
      </c>
      <c r="AC285" s="128" t="e">
        <f t="shared" si="118"/>
        <v>#REF!</v>
      </c>
    </row>
    <row r="286" spans="1:29" ht="50.1" customHeight="1">
      <c r="A286" s="171"/>
      <c r="B286" s="171"/>
      <c r="C286" s="174"/>
      <c r="D286" s="174"/>
      <c r="E286" s="131"/>
      <c r="F286" s="177"/>
      <c r="G286" s="180"/>
      <c r="H286" s="163"/>
      <c r="I286" s="165"/>
      <c r="J286" s="168"/>
      <c r="K286" s="62"/>
      <c r="L286" s="63"/>
      <c r="M286" s="63"/>
      <c r="N286" s="142"/>
      <c r="O286" s="127"/>
      <c r="P286" s="100"/>
      <c r="Q286" s="63">
        <f t="shared" si="119"/>
        <v>0</v>
      </c>
      <c r="R286" s="64"/>
      <c r="S286" s="67"/>
      <c r="T286" s="46"/>
      <c r="U286" s="106">
        <f>IF(EXACT(O286,Y286),M286,M286*(1-'Расчет ПРЕДЗАКАЗ'!$D$10))</f>
        <v>0</v>
      </c>
      <c r="V286" s="106">
        <f t="shared" si="115"/>
        <v>0</v>
      </c>
      <c r="W286" s="106" t="e">
        <f>IF(EXACT(O286,Y286),M286,M286*(1-#REF!))</f>
        <v>#REF!</v>
      </c>
      <c r="X286" s="106" t="e">
        <f t="shared" si="116"/>
        <v>#REF!</v>
      </c>
      <c r="Y286" s="107" t="s">
        <v>72</v>
      </c>
      <c r="Z286" s="103">
        <f t="shared" si="113"/>
        <v>0</v>
      </c>
      <c r="AA286" s="103">
        <f t="shared" si="114"/>
        <v>0</v>
      </c>
      <c r="AB286" s="128" t="str">
        <f t="shared" si="117"/>
        <v/>
      </c>
      <c r="AC286" s="128" t="e">
        <f t="shared" si="118"/>
        <v>#REF!</v>
      </c>
    </row>
    <row r="287" spans="1:29" ht="50.1" customHeight="1">
      <c r="A287" s="171"/>
      <c r="B287" s="171"/>
      <c r="C287" s="174"/>
      <c r="D287" s="174"/>
      <c r="E287" s="131"/>
      <c r="F287" s="177"/>
      <c r="G287" s="180"/>
      <c r="H287" s="163"/>
      <c r="I287" s="165"/>
      <c r="J287" s="168"/>
      <c r="K287" s="62"/>
      <c r="L287" s="63"/>
      <c r="M287" s="63"/>
      <c r="N287" s="142"/>
      <c r="O287" s="127"/>
      <c r="P287" s="100"/>
      <c r="Q287" s="63">
        <f t="shared" si="119"/>
        <v>0</v>
      </c>
      <c r="R287" s="64"/>
      <c r="S287" s="67"/>
      <c r="T287" s="46"/>
      <c r="U287" s="106">
        <f>IF(EXACT(O287,Y287),M287,M287*(1-'Расчет ПРЕДЗАКАЗ'!$D$10))</f>
        <v>0</v>
      </c>
      <c r="V287" s="106">
        <f t="shared" si="115"/>
        <v>0</v>
      </c>
      <c r="W287" s="106" t="e">
        <f>IF(EXACT(O287,Y287),M287,M287*(1-#REF!))</f>
        <v>#REF!</v>
      </c>
      <c r="X287" s="106" t="e">
        <f t="shared" si="116"/>
        <v>#REF!</v>
      </c>
      <c r="Y287" s="107" t="s">
        <v>72</v>
      </c>
      <c r="Z287" s="103">
        <f t="shared" si="113"/>
        <v>0</v>
      </c>
      <c r="AA287" s="103">
        <f t="shared" si="114"/>
        <v>0</v>
      </c>
      <c r="AB287" s="128" t="str">
        <f t="shared" si="117"/>
        <v/>
      </c>
      <c r="AC287" s="128" t="e">
        <f t="shared" si="118"/>
        <v>#REF!</v>
      </c>
    </row>
    <row r="288" spans="1:29" ht="50.1" customHeight="1">
      <c r="A288" s="171"/>
      <c r="B288" s="171"/>
      <c r="C288" s="174"/>
      <c r="D288" s="174"/>
      <c r="E288" s="131"/>
      <c r="F288" s="177"/>
      <c r="G288" s="180"/>
      <c r="H288" s="163"/>
      <c r="I288" s="165"/>
      <c r="J288" s="168"/>
      <c r="K288" s="62"/>
      <c r="L288" s="63"/>
      <c r="M288" s="63"/>
      <c r="N288" s="142"/>
      <c r="O288" s="127"/>
      <c r="P288" s="100"/>
      <c r="Q288" s="63">
        <f t="shared" si="119"/>
        <v>0</v>
      </c>
      <c r="R288" s="64"/>
      <c r="S288" s="67"/>
      <c r="T288" s="46"/>
      <c r="U288" s="106">
        <f>IF(EXACT(O288,Y288),M288,M288*(1-'Расчет ПРЕДЗАКАЗ'!$D$10))</f>
        <v>0</v>
      </c>
      <c r="V288" s="106">
        <f t="shared" si="115"/>
        <v>0</v>
      </c>
      <c r="W288" s="106" t="e">
        <f>IF(EXACT(O288,Y288),M288,M288*(1-#REF!))</f>
        <v>#REF!</v>
      </c>
      <c r="X288" s="106" t="e">
        <f t="shared" si="116"/>
        <v>#REF!</v>
      </c>
      <c r="Y288" s="107" t="s">
        <v>72</v>
      </c>
      <c r="Z288" s="103">
        <f t="shared" si="113"/>
        <v>0</v>
      </c>
      <c r="AA288" s="103">
        <f t="shared" si="114"/>
        <v>0</v>
      </c>
      <c r="AB288" s="128" t="str">
        <f t="shared" si="117"/>
        <v/>
      </c>
      <c r="AC288" s="128" t="e">
        <f t="shared" si="118"/>
        <v>#REF!</v>
      </c>
    </row>
    <row r="289" spans="1:29" ht="50.1" customHeight="1">
      <c r="A289" s="171"/>
      <c r="B289" s="171"/>
      <c r="C289" s="174"/>
      <c r="D289" s="174"/>
      <c r="E289" s="131"/>
      <c r="F289" s="177"/>
      <c r="G289" s="180"/>
      <c r="H289" s="163"/>
      <c r="I289" s="165"/>
      <c r="J289" s="168"/>
      <c r="K289" s="62"/>
      <c r="L289" s="63"/>
      <c r="M289" s="63"/>
      <c r="N289" s="143"/>
      <c r="O289" s="127"/>
      <c r="P289" s="100"/>
      <c r="Q289" s="63">
        <f t="shared" si="119"/>
        <v>0</v>
      </c>
      <c r="R289" s="65"/>
      <c r="S289" s="67"/>
      <c r="T289" s="40"/>
      <c r="U289" s="106">
        <f>IF(EXACT(O289,Y289),M289,M289*(1-'Расчет ПРЕДЗАКАЗ'!$D$10))</f>
        <v>0</v>
      </c>
      <c r="V289" s="106">
        <f t="shared" si="115"/>
        <v>0</v>
      </c>
      <c r="W289" s="106" t="e">
        <f>IF(EXACT(O289,Y289),M289,M289*(1-#REF!))</f>
        <v>#REF!</v>
      </c>
      <c r="X289" s="106" t="e">
        <f t="shared" si="116"/>
        <v>#REF!</v>
      </c>
      <c r="Y289" s="107" t="s">
        <v>72</v>
      </c>
      <c r="Z289" s="103">
        <f t="shared" si="113"/>
        <v>0</v>
      </c>
      <c r="AA289" s="103">
        <f t="shared" si="114"/>
        <v>0</v>
      </c>
      <c r="AB289" s="128" t="str">
        <f t="shared" si="117"/>
        <v/>
      </c>
      <c r="AC289" s="128" t="e">
        <f t="shared" si="118"/>
        <v>#REF!</v>
      </c>
    </row>
    <row r="290" spans="1:29" ht="50.1" customHeight="1">
      <c r="A290" s="171"/>
      <c r="B290" s="171"/>
      <c r="C290" s="174"/>
      <c r="D290" s="174"/>
      <c r="E290" s="131"/>
      <c r="F290" s="177"/>
      <c r="G290" s="180"/>
      <c r="H290" s="163"/>
      <c r="I290" s="165"/>
      <c r="J290" s="168"/>
      <c r="K290" s="62"/>
      <c r="L290" s="63"/>
      <c r="M290" s="63"/>
      <c r="N290" s="143"/>
      <c r="O290" s="127"/>
      <c r="P290" s="100"/>
      <c r="Q290" s="63">
        <f t="shared" si="119"/>
        <v>0</v>
      </c>
      <c r="R290" s="65"/>
      <c r="S290" s="67"/>
      <c r="T290" s="40"/>
      <c r="U290" s="106">
        <f>IF(EXACT(O290,Y290),M290,M290*(1-'Расчет ПРЕДЗАКАЗ'!$D$10))</f>
        <v>0</v>
      </c>
      <c r="V290" s="106">
        <f t="shared" si="115"/>
        <v>0</v>
      </c>
      <c r="W290" s="106" t="e">
        <f>IF(EXACT(O290,Y290),M290,M290*(1-#REF!))</f>
        <v>#REF!</v>
      </c>
      <c r="X290" s="106" t="e">
        <f t="shared" si="116"/>
        <v>#REF!</v>
      </c>
      <c r="Y290" s="107" t="s">
        <v>72</v>
      </c>
      <c r="Z290" s="103">
        <f t="shared" si="113"/>
        <v>0</v>
      </c>
      <c r="AA290" s="103">
        <f t="shared" si="114"/>
        <v>0</v>
      </c>
      <c r="AB290" s="128" t="str">
        <f t="shared" si="117"/>
        <v/>
      </c>
      <c r="AC290" s="128" t="e">
        <f t="shared" si="118"/>
        <v>#REF!</v>
      </c>
    </row>
    <row r="291" spans="1:29" ht="50.1" customHeight="1">
      <c r="A291" s="171"/>
      <c r="B291" s="171"/>
      <c r="C291" s="174"/>
      <c r="D291" s="174"/>
      <c r="E291" s="131"/>
      <c r="F291" s="177"/>
      <c r="G291" s="180"/>
      <c r="H291" s="163"/>
      <c r="I291" s="165"/>
      <c r="J291" s="168"/>
      <c r="K291" s="62"/>
      <c r="L291" s="63"/>
      <c r="M291" s="63"/>
      <c r="N291" s="65"/>
      <c r="O291" s="127"/>
      <c r="P291" s="100"/>
      <c r="Q291" s="63">
        <f t="shared" si="119"/>
        <v>0</v>
      </c>
      <c r="R291" s="65"/>
      <c r="S291" s="67"/>
      <c r="T291" s="40"/>
      <c r="U291" s="106">
        <f>IF(EXACT(O291,Y291),M291,M291*(1-'Расчет ПРЕДЗАКАЗ'!$D$10))</f>
        <v>0</v>
      </c>
      <c r="V291" s="106">
        <f t="shared" si="115"/>
        <v>0</v>
      </c>
      <c r="W291" s="106" t="e">
        <f>IF(EXACT(O291,Y291),M291,M291*(1-#REF!))</f>
        <v>#REF!</v>
      </c>
      <c r="X291" s="106" t="e">
        <f t="shared" si="116"/>
        <v>#REF!</v>
      </c>
      <c r="Y291" s="107" t="s">
        <v>72</v>
      </c>
      <c r="Z291" s="103">
        <f t="shared" si="113"/>
        <v>0</v>
      </c>
      <c r="AA291" s="103">
        <f t="shared" si="114"/>
        <v>0</v>
      </c>
      <c r="AB291" s="128" t="str">
        <f t="shared" si="117"/>
        <v/>
      </c>
      <c r="AC291" s="128" t="e">
        <f t="shared" si="118"/>
        <v>#REF!</v>
      </c>
    </row>
    <row r="292" spans="1:29" ht="50.1" customHeight="1">
      <c r="A292" s="171"/>
      <c r="B292" s="171"/>
      <c r="C292" s="174"/>
      <c r="D292" s="174"/>
      <c r="E292" s="131"/>
      <c r="F292" s="177"/>
      <c r="G292" s="180"/>
      <c r="H292" s="163"/>
      <c r="I292" s="165"/>
      <c r="J292" s="168"/>
      <c r="K292" s="62"/>
      <c r="L292" s="63"/>
      <c r="M292" s="63"/>
      <c r="N292" s="65"/>
      <c r="O292" s="127"/>
      <c r="P292" s="100"/>
      <c r="Q292" s="63">
        <f t="shared" si="119"/>
        <v>0</v>
      </c>
      <c r="R292" s="65"/>
      <c r="S292" s="67"/>
      <c r="T292" s="40"/>
      <c r="U292" s="106">
        <f>IF(EXACT(O292,Y292),M292,M292*(1-'Расчет ПРЕДЗАКАЗ'!$D$10))</f>
        <v>0</v>
      </c>
      <c r="V292" s="106">
        <f t="shared" si="115"/>
        <v>0</v>
      </c>
      <c r="W292" s="106" t="e">
        <f>IF(EXACT(O292,Y292),M292,M292*(1-#REF!))</f>
        <v>#REF!</v>
      </c>
      <c r="X292" s="106" t="e">
        <f t="shared" si="116"/>
        <v>#REF!</v>
      </c>
      <c r="Y292" s="107" t="s">
        <v>72</v>
      </c>
      <c r="Z292" s="103">
        <f t="shared" si="113"/>
        <v>0</v>
      </c>
      <c r="AA292" s="103">
        <f t="shared" si="114"/>
        <v>0</v>
      </c>
      <c r="AB292" s="128" t="str">
        <f t="shared" si="117"/>
        <v/>
      </c>
      <c r="AC292" s="128" t="e">
        <f t="shared" si="118"/>
        <v>#REF!</v>
      </c>
    </row>
    <row r="293" spans="1:29" ht="50.1" customHeight="1">
      <c r="A293" s="171"/>
      <c r="B293" s="171"/>
      <c r="C293" s="174"/>
      <c r="D293" s="174"/>
      <c r="E293" s="131"/>
      <c r="F293" s="177"/>
      <c r="G293" s="180"/>
      <c r="H293" s="163"/>
      <c r="I293" s="165"/>
      <c r="J293" s="168"/>
      <c r="K293" s="62"/>
      <c r="L293" s="63"/>
      <c r="M293" s="63"/>
      <c r="N293" s="65"/>
      <c r="O293" s="127"/>
      <c r="P293" s="100"/>
      <c r="Q293" s="63">
        <f t="shared" si="119"/>
        <v>0</v>
      </c>
      <c r="R293" s="65"/>
      <c r="S293" s="67"/>
      <c r="T293" s="40"/>
      <c r="U293" s="106">
        <f>IF(EXACT(O293,Y293),M293,M293*(1-'Расчет ПРЕДЗАКАЗ'!$D$10))</f>
        <v>0</v>
      </c>
      <c r="V293" s="106">
        <f t="shared" si="115"/>
        <v>0</v>
      </c>
      <c r="W293" s="106" t="e">
        <f>IF(EXACT(O293,Y293),M293,M293*(1-#REF!))</f>
        <v>#REF!</v>
      </c>
      <c r="X293" s="106" t="e">
        <f t="shared" si="116"/>
        <v>#REF!</v>
      </c>
      <c r="Y293" s="107" t="s">
        <v>72</v>
      </c>
      <c r="Z293" s="103">
        <f t="shared" si="113"/>
        <v>0</v>
      </c>
      <c r="AA293" s="103">
        <f t="shared" si="114"/>
        <v>0</v>
      </c>
      <c r="AB293" s="128" t="str">
        <f t="shared" si="117"/>
        <v/>
      </c>
      <c r="AC293" s="128" t="e">
        <f t="shared" si="118"/>
        <v>#REF!</v>
      </c>
    </row>
    <row r="294" spans="1:29" ht="50.1" customHeight="1">
      <c r="A294" s="172"/>
      <c r="B294" s="172"/>
      <c r="C294" s="175"/>
      <c r="D294" s="175"/>
      <c r="E294" s="132"/>
      <c r="F294" s="178"/>
      <c r="G294" s="181"/>
      <c r="H294" s="164"/>
      <c r="I294" s="166"/>
      <c r="J294" s="169"/>
      <c r="K294" s="62"/>
      <c r="L294" s="63"/>
      <c r="M294" s="63"/>
      <c r="N294" s="65"/>
      <c r="O294" s="127"/>
      <c r="P294" s="100"/>
      <c r="Q294" s="63">
        <f t="shared" si="119"/>
        <v>0</v>
      </c>
      <c r="R294" s="65"/>
      <c r="S294" s="64"/>
      <c r="T294" s="40"/>
      <c r="U294" s="106">
        <f>IF(EXACT(O294,Y294),M294,M294*(1-'Расчет ПРЕДЗАКАЗ'!$D$10))</f>
        <v>0</v>
      </c>
      <c r="V294" s="106">
        <f t="shared" si="115"/>
        <v>0</v>
      </c>
      <c r="W294" s="106" t="e">
        <f>IF(EXACT(O294,Y294),M294,M294*(1-#REF!))</f>
        <v>#REF!</v>
      </c>
      <c r="X294" s="106" t="e">
        <f t="shared" si="116"/>
        <v>#REF!</v>
      </c>
      <c r="Y294" s="107" t="s">
        <v>72</v>
      </c>
      <c r="Z294" s="103">
        <f t="shared" si="113"/>
        <v>0</v>
      </c>
      <c r="AA294" s="103">
        <f t="shared" si="114"/>
        <v>0</v>
      </c>
      <c r="AB294" s="128" t="str">
        <f t="shared" si="117"/>
        <v/>
      </c>
      <c r="AC294" s="128" t="e">
        <f t="shared" si="118"/>
        <v>#REF!</v>
      </c>
    </row>
    <row r="295" spans="1:29" ht="11.25" customHeight="1" thickBot="1"/>
    <row r="296" spans="1:29" ht="50.1" customHeight="1">
      <c r="A296" s="170">
        <v>145</v>
      </c>
      <c r="B296" s="170" t="s">
        <v>1236</v>
      </c>
      <c r="C296" s="173" t="s">
        <v>1237</v>
      </c>
      <c r="D296" s="173" t="s">
        <v>77</v>
      </c>
      <c r="E296" s="131"/>
      <c r="F296" s="197" t="s">
        <v>1238</v>
      </c>
      <c r="G296" s="179" t="s">
        <v>1239</v>
      </c>
      <c r="H296" s="162" t="s">
        <v>212</v>
      </c>
      <c r="I296" s="198" t="s">
        <v>1240</v>
      </c>
      <c r="J296" s="167" t="s">
        <v>19</v>
      </c>
      <c r="K296" s="62" t="s">
        <v>82</v>
      </c>
      <c r="L296" s="63">
        <v>9420</v>
      </c>
      <c r="M296" s="63">
        <v>5886</v>
      </c>
      <c r="N296" s="142" t="s">
        <v>1241</v>
      </c>
      <c r="O296" s="127" t="s">
        <v>72</v>
      </c>
      <c r="P296" s="100"/>
      <c r="Q296" s="63">
        <f>P296*M296</f>
        <v>0</v>
      </c>
      <c r="R296" s="64"/>
      <c r="S296" s="67">
        <v>27</v>
      </c>
      <c r="T296" s="60"/>
      <c r="U296" s="106">
        <f>IF(EXACT(O296,Y296),M296,M296*(1-'Расчет ПРЕДЗАКАЗ'!$D$10))</f>
        <v>5886</v>
      </c>
      <c r="V296" s="106">
        <f>P296*U296</f>
        <v>0</v>
      </c>
      <c r="W296" s="106">
        <f>IF(EXACT(O296,Y296),M296,M296*(1-#REF!))</f>
        <v>5886</v>
      </c>
      <c r="X296" s="106">
        <f>P296*W296</f>
        <v>0</v>
      </c>
      <c r="Y296" s="107" t="s">
        <v>72</v>
      </c>
      <c r="Z296" s="103">
        <f t="shared" ref="Z296:Z310" si="120">IF(EXACT(O296,Y296),Q296,0)</f>
        <v>0</v>
      </c>
      <c r="AA296" s="103">
        <f t="shared" ref="AA296:AA310" si="121">IF(Z296=0,Q296,0)</f>
        <v>0</v>
      </c>
      <c r="AB296" s="128">
        <f>IF(U296=0,"",L296/U296-1)</f>
        <v>0.60040774719673795</v>
      </c>
      <c r="AC296" s="128">
        <f>IF(W296=0,"",L296/W296-1)</f>
        <v>0.60040774719673795</v>
      </c>
    </row>
    <row r="297" spans="1:29" ht="50.1" customHeight="1">
      <c r="A297" s="171"/>
      <c r="B297" s="171"/>
      <c r="C297" s="174"/>
      <c r="D297" s="174"/>
      <c r="E297" s="131"/>
      <c r="F297" s="177"/>
      <c r="G297" s="180"/>
      <c r="H297" s="163"/>
      <c r="I297" s="165"/>
      <c r="J297" s="168"/>
      <c r="K297" s="62" t="s">
        <v>1242</v>
      </c>
      <c r="L297" s="63">
        <v>9420</v>
      </c>
      <c r="M297" s="63">
        <v>5886</v>
      </c>
      <c r="N297" s="142" t="s">
        <v>1243</v>
      </c>
      <c r="O297" s="127" t="s">
        <v>72</v>
      </c>
      <c r="P297" s="100"/>
      <c r="Q297" s="63">
        <f>P297*M297</f>
        <v>0</v>
      </c>
      <c r="R297" s="64"/>
      <c r="S297" s="67">
        <v>82</v>
      </c>
      <c r="T297" s="46"/>
      <c r="U297" s="106">
        <f>IF(EXACT(O297,Y297),M297,M297*(1-'Расчет ПРЕДЗАКАЗ'!$D$10))</f>
        <v>5886</v>
      </c>
      <c r="V297" s="106">
        <f t="shared" ref="V297:V310" si="122">P297*U297</f>
        <v>0</v>
      </c>
      <c r="W297" s="106">
        <f>IF(EXACT(O297,Y297),M297,M297*(1-#REF!))</f>
        <v>5886</v>
      </c>
      <c r="X297" s="106">
        <f t="shared" ref="X297:X310" si="123">P297*W297</f>
        <v>0</v>
      </c>
      <c r="Y297" s="107" t="s">
        <v>72</v>
      </c>
      <c r="Z297" s="103">
        <f t="shared" si="120"/>
        <v>0</v>
      </c>
      <c r="AA297" s="103">
        <f t="shared" si="121"/>
        <v>0</v>
      </c>
      <c r="AB297" s="128">
        <f t="shared" ref="AB297:AB310" si="124">IF(U297=0,"",L297/U297-1)</f>
        <v>0.60040774719673795</v>
      </c>
      <c r="AC297" s="128">
        <f t="shared" ref="AC297:AC310" si="125">IF(W297=0,"",L297/W297-1)</f>
        <v>0.60040774719673795</v>
      </c>
    </row>
    <row r="298" spans="1:29" ht="50.1" customHeight="1">
      <c r="A298" s="171"/>
      <c r="B298" s="171"/>
      <c r="C298" s="174"/>
      <c r="D298" s="174"/>
      <c r="E298" s="131"/>
      <c r="F298" s="177"/>
      <c r="G298" s="180"/>
      <c r="H298" s="163"/>
      <c r="I298" s="165"/>
      <c r="J298" s="168"/>
      <c r="K298" s="62" t="s">
        <v>98</v>
      </c>
      <c r="L298" s="63">
        <v>9420</v>
      </c>
      <c r="M298" s="63">
        <v>5886</v>
      </c>
      <c r="N298" s="142" t="s">
        <v>1244</v>
      </c>
      <c r="O298" s="127" t="s">
        <v>72</v>
      </c>
      <c r="P298" s="100"/>
      <c r="Q298" s="63">
        <f t="shared" ref="Q298:Q310" si="126">P298*M298</f>
        <v>0</v>
      </c>
      <c r="R298" s="64"/>
      <c r="S298" s="67">
        <v>31</v>
      </c>
      <c r="T298" s="46"/>
      <c r="U298" s="106">
        <f>IF(EXACT(O298,Y298),M298,M298*(1-'Расчет ПРЕДЗАКАЗ'!$D$10))</f>
        <v>5886</v>
      </c>
      <c r="V298" s="106">
        <f t="shared" si="122"/>
        <v>0</v>
      </c>
      <c r="W298" s="106">
        <f>IF(EXACT(O298,Y298),M298,M298*(1-#REF!))</f>
        <v>5886</v>
      </c>
      <c r="X298" s="106">
        <f t="shared" si="123"/>
        <v>0</v>
      </c>
      <c r="Y298" s="107" t="s">
        <v>72</v>
      </c>
      <c r="Z298" s="103">
        <f t="shared" si="120"/>
        <v>0</v>
      </c>
      <c r="AA298" s="103">
        <f t="shared" si="121"/>
        <v>0</v>
      </c>
      <c r="AB298" s="128">
        <f t="shared" si="124"/>
        <v>0.60040774719673795</v>
      </c>
      <c r="AC298" s="128">
        <f t="shared" si="125"/>
        <v>0.60040774719673795</v>
      </c>
    </row>
    <row r="299" spans="1:29" ht="50.1" customHeight="1">
      <c r="A299" s="171"/>
      <c r="B299" s="171"/>
      <c r="C299" s="174"/>
      <c r="D299" s="174"/>
      <c r="E299" s="131"/>
      <c r="F299" s="177"/>
      <c r="G299" s="180"/>
      <c r="H299" s="163"/>
      <c r="I299" s="165"/>
      <c r="J299" s="168"/>
      <c r="K299" s="62" t="s">
        <v>84</v>
      </c>
      <c r="L299" s="63">
        <v>9420</v>
      </c>
      <c r="M299" s="63">
        <v>5886</v>
      </c>
      <c r="N299" s="142" t="s">
        <v>1245</v>
      </c>
      <c r="O299" s="127" t="s">
        <v>72</v>
      </c>
      <c r="P299" s="100"/>
      <c r="Q299" s="63">
        <f t="shared" si="126"/>
        <v>0</v>
      </c>
      <c r="R299" s="64"/>
      <c r="S299" s="67">
        <v>68</v>
      </c>
      <c r="T299" s="46"/>
      <c r="U299" s="106">
        <f>IF(EXACT(O299,Y299),M299,M299*(1-'Расчет ПРЕДЗАКАЗ'!$D$10))</f>
        <v>5886</v>
      </c>
      <c r="V299" s="106">
        <f t="shared" si="122"/>
        <v>0</v>
      </c>
      <c r="W299" s="106">
        <f>IF(EXACT(O299,Y299),M299,M299*(1-#REF!))</f>
        <v>5886</v>
      </c>
      <c r="X299" s="106">
        <f t="shared" si="123"/>
        <v>0</v>
      </c>
      <c r="Y299" s="107" t="s">
        <v>72</v>
      </c>
      <c r="Z299" s="103">
        <f t="shared" si="120"/>
        <v>0</v>
      </c>
      <c r="AA299" s="103">
        <f t="shared" si="121"/>
        <v>0</v>
      </c>
      <c r="AB299" s="128">
        <f t="shared" si="124"/>
        <v>0.60040774719673795</v>
      </c>
      <c r="AC299" s="128">
        <f t="shared" si="125"/>
        <v>0.60040774719673795</v>
      </c>
    </row>
    <row r="300" spans="1:29" ht="50.1" customHeight="1">
      <c r="A300" s="171"/>
      <c r="B300" s="171"/>
      <c r="C300" s="174"/>
      <c r="D300" s="174"/>
      <c r="E300" s="131"/>
      <c r="F300" s="177"/>
      <c r="G300" s="180"/>
      <c r="H300" s="163"/>
      <c r="I300" s="165"/>
      <c r="J300" s="168"/>
      <c r="K300" s="62" t="s">
        <v>101</v>
      </c>
      <c r="L300" s="63">
        <v>9420</v>
      </c>
      <c r="M300" s="63">
        <v>5886</v>
      </c>
      <c r="N300" s="142" t="s">
        <v>1246</v>
      </c>
      <c r="O300" s="127" t="s">
        <v>72</v>
      </c>
      <c r="P300" s="100"/>
      <c r="Q300" s="63">
        <f t="shared" si="126"/>
        <v>0</v>
      </c>
      <c r="R300" s="64"/>
      <c r="S300" s="67">
        <v>84</v>
      </c>
      <c r="T300" s="46"/>
      <c r="U300" s="106">
        <f>IF(EXACT(O300,Y300),M300,M300*(1-'Расчет ПРЕДЗАКАЗ'!$D$10))</f>
        <v>5886</v>
      </c>
      <c r="V300" s="106">
        <f t="shared" si="122"/>
        <v>0</v>
      </c>
      <c r="W300" s="106">
        <f>IF(EXACT(O300,Y300),M300,M300*(1-#REF!))</f>
        <v>5886</v>
      </c>
      <c r="X300" s="106">
        <f t="shared" si="123"/>
        <v>0</v>
      </c>
      <c r="Y300" s="107" t="s">
        <v>72</v>
      </c>
      <c r="Z300" s="103">
        <f t="shared" si="120"/>
        <v>0</v>
      </c>
      <c r="AA300" s="103">
        <f t="shared" si="121"/>
        <v>0</v>
      </c>
      <c r="AB300" s="128">
        <f t="shared" si="124"/>
        <v>0.60040774719673795</v>
      </c>
      <c r="AC300" s="128">
        <f t="shared" si="125"/>
        <v>0.60040774719673795</v>
      </c>
    </row>
    <row r="301" spans="1:29" ht="50.1" customHeight="1">
      <c r="A301" s="171"/>
      <c r="B301" s="171"/>
      <c r="C301" s="174"/>
      <c r="D301" s="174"/>
      <c r="E301" s="131"/>
      <c r="F301" s="177"/>
      <c r="G301" s="180"/>
      <c r="H301" s="163"/>
      <c r="I301" s="165"/>
      <c r="J301" s="168"/>
      <c r="K301" s="62" t="s">
        <v>1247</v>
      </c>
      <c r="L301" s="63">
        <v>9420</v>
      </c>
      <c r="M301" s="63">
        <v>5886</v>
      </c>
      <c r="N301" s="142" t="s">
        <v>1248</v>
      </c>
      <c r="O301" s="127" t="s">
        <v>72</v>
      </c>
      <c r="P301" s="100"/>
      <c r="Q301" s="63">
        <f t="shared" si="126"/>
        <v>0</v>
      </c>
      <c r="R301" s="64"/>
      <c r="S301" s="67">
        <v>24</v>
      </c>
      <c r="T301" s="46"/>
      <c r="U301" s="106">
        <f>IF(EXACT(O301,Y301),M301,M301*(1-'Расчет ПРЕДЗАКАЗ'!$D$10))</f>
        <v>5886</v>
      </c>
      <c r="V301" s="106">
        <f t="shared" si="122"/>
        <v>0</v>
      </c>
      <c r="W301" s="106">
        <f>IF(EXACT(O301,Y301),M301,M301*(1-#REF!))</f>
        <v>5886</v>
      </c>
      <c r="X301" s="106">
        <f t="shared" si="123"/>
        <v>0</v>
      </c>
      <c r="Y301" s="107" t="s">
        <v>72</v>
      </c>
      <c r="Z301" s="103">
        <f t="shared" si="120"/>
        <v>0</v>
      </c>
      <c r="AA301" s="103">
        <f t="shared" si="121"/>
        <v>0</v>
      </c>
      <c r="AB301" s="128">
        <f t="shared" si="124"/>
        <v>0.60040774719673795</v>
      </c>
      <c r="AC301" s="128">
        <f t="shared" si="125"/>
        <v>0.60040774719673795</v>
      </c>
    </row>
    <row r="302" spans="1:29" ht="50.1" customHeight="1">
      <c r="A302" s="171"/>
      <c r="B302" s="171"/>
      <c r="C302" s="174"/>
      <c r="D302" s="174"/>
      <c r="E302" s="131"/>
      <c r="F302" s="177"/>
      <c r="G302" s="180"/>
      <c r="H302" s="163"/>
      <c r="I302" s="165"/>
      <c r="J302" s="168"/>
      <c r="K302" s="62" t="s">
        <v>1249</v>
      </c>
      <c r="L302" s="63">
        <v>9420</v>
      </c>
      <c r="M302" s="63">
        <v>5886</v>
      </c>
      <c r="N302" s="142" t="s">
        <v>1250</v>
      </c>
      <c r="O302" s="127" t="s">
        <v>72</v>
      </c>
      <c r="P302" s="100"/>
      <c r="Q302" s="63">
        <f t="shared" si="126"/>
        <v>0</v>
      </c>
      <c r="R302" s="64"/>
      <c r="S302" s="67">
        <v>54</v>
      </c>
      <c r="T302" s="46"/>
      <c r="U302" s="106">
        <f>IF(EXACT(O302,Y302),M302,M302*(1-'Расчет ПРЕДЗАКАЗ'!$D$10))</f>
        <v>5886</v>
      </c>
      <c r="V302" s="106">
        <f t="shared" si="122"/>
        <v>0</v>
      </c>
      <c r="W302" s="106">
        <f>IF(EXACT(O302,Y302),M302,M302*(1-#REF!))</f>
        <v>5886</v>
      </c>
      <c r="X302" s="106">
        <f t="shared" si="123"/>
        <v>0</v>
      </c>
      <c r="Y302" s="107" t="s">
        <v>72</v>
      </c>
      <c r="Z302" s="103">
        <f t="shared" si="120"/>
        <v>0</v>
      </c>
      <c r="AA302" s="103">
        <f t="shared" si="121"/>
        <v>0</v>
      </c>
      <c r="AB302" s="128">
        <f t="shared" si="124"/>
        <v>0.60040774719673795</v>
      </c>
      <c r="AC302" s="128">
        <f t="shared" si="125"/>
        <v>0.60040774719673795</v>
      </c>
    </row>
    <row r="303" spans="1:29" ht="50.1" customHeight="1">
      <c r="A303" s="171"/>
      <c r="B303" s="171"/>
      <c r="C303" s="174"/>
      <c r="D303" s="174"/>
      <c r="E303" s="131"/>
      <c r="F303" s="177"/>
      <c r="G303" s="180"/>
      <c r="H303" s="163"/>
      <c r="I303" s="165"/>
      <c r="J303" s="168"/>
      <c r="K303" s="62" t="s">
        <v>1251</v>
      </c>
      <c r="L303" s="63">
        <v>9420</v>
      </c>
      <c r="M303" s="63">
        <v>5886</v>
      </c>
      <c r="N303" s="142" t="s">
        <v>1252</v>
      </c>
      <c r="O303" s="127" t="s">
        <v>72</v>
      </c>
      <c r="P303" s="100"/>
      <c r="Q303" s="63">
        <f t="shared" si="126"/>
        <v>0</v>
      </c>
      <c r="R303" s="64"/>
      <c r="S303" s="67">
        <v>4</v>
      </c>
      <c r="T303" s="46"/>
      <c r="U303" s="106">
        <f>IF(EXACT(O303,Y303),M303,M303*(1-'Расчет ПРЕДЗАКАЗ'!$D$10))</f>
        <v>5886</v>
      </c>
      <c r="V303" s="106">
        <f t="shared" si="122"/>
        <v>0</v>
      </c>
      <c r="W303" s="106">
        <f>IF(EXACT(O303,Y303),M303,M303*(1-#REF!))</f>
        <v>5886</v>
      </c>
      <c r="X303" s="106">
        <f t="shared" si="123"/>
        <v>0</v>
      </c>
      <c r="Y303" s="107" t="s">
        <v>72</v>
      </c>
      <c r="Z303" s="103">
        <f t="shared" si="120"/>
        <v>0</v>
      </c>
      <c r="AA303" s="103">
        <f t="shared" si="121"/>
        <v>0</v>
      </c>
      <c r="AB303" s="128">
        <f t="shared" si="124"/>
        <v>0.60040774719673795</v>
      </c>
      <c r="AC303" s="128">
        <f t="shared" si="125"/>
        <v>0.60040774719673795</v>
      </c>
    </row>
    <row r="304" spans="1:29" ht="50.1" customHeight="1">
      <c r="A304" s="171"/>
      <c r="B304" s="171"/>
      <c r="C304" s="174"/>
      <c r="D304" s="174"/>
      <c r="E304" s="131"/>
      <c r="F304" s="177"/>
      <c r="G304" s="180"/>
      <c r="H304" s="163"/>
      <c r="I304" s="165"/>
      <c r="J304" s="168"/>
      <c r="K304" s="62"/>
      <c r="L304" s="63"/>
      <c r="M304" s="63"/>
      <c r="N304" s="142"/>
      <c r="O304" s="127"/>
      <c r="P304" s="100"/>
      <c r="Q304" s="63">
        <f t="shared" si="126"/>
        <v>0</v>
      </c>
      <c r="R304" s="64"/>
      <c r="S304" s="67"/>
      <c r="T304" s="46"/>
      <c r="U304" s="106">
        <f>IF(EXACT(O304,Y304),M304,M304*(1-'Расчет ПРЕДЗАКАЗ'!$D$10))</f>
        <v>0</v>
      </c>
      <c r="V304" s="106">
        <f t="shared" si="122"/>
        <v>0</v>
      </c>
      <c r="W304" s="106" t="e">
        <f>IF(EXACT(O304,Y304),M304,M304*(1-#REF!))</f>
        <v>#REF!</v>
      </c>
      <c r="X304" s="106" t="e">
        <f t="shared" si="123"/>
        <v>#REF!</v>
      </c>
      <c r="Y304" s="107" t="s">
        <v>72</v>
      </c>
      <c r="Z304" s="103">
        <f t="shared" si="120"/>
        <v>0</v>
      </c>
      <c r="AA304" s="103">
        <f t="shared" si="121"/>
        <v>0</v>
      </c>
      <c r="AB304" s="128" t="str">
        <f t="shared" si="124"/>
        <v/>
      </c>
      <c r="AC304" s="128" t="e">
        <f t="shared" si="125"/>
        <v>#REF!</v>
      </c>
    </row>
    <row r="305" spans="1:29" ht="50.1" customHeight="1">
      <c r="A305" s="171"/>
      <c r="B305" s="171"/>
      <c r="C305" s="174"/>
      <c r="D305" s="174"/>
      <c r="E305" s="131"/>
      <c r="F305" s="177"/>
      <c r="G305" s="180"/>
      <c r="H305" s="163"/>
      <c r="I305" s="165"/>
      <c r="J305" s="168"/>
      <c r="K305" s="62"/>
      <c r="L305" s="63"/>
      <c r="M305" s="63"/>
      <c r="N305" s="143"/>
      <c r="O305" s="127"/>
      <c r="P305" s="100"/>
      <c r="Q305" s="63">
        <f t="shared" si="126"/>
        <v>0</v>
      </c>
      <c r="R305" s="65"/>
      <c r="S305" s="67"/>
      <c r="T305" s="40"/>
      <c r="U305" s="106">
        <f>IF(EXACT(O305,Y305),M305,M305*(1-'Расчет ПРЕДЗАКАЗ'!$D$10))</f>
        <v>0</v>
      </c>
      <c r="V305" s="106">
        <f t="shared" si="122"/>
        <v>0</v>
      </c>
      <c r="W305" s="106" t="e">
        <f>IF(EXACT(O305,Y305),M305,M305*(1-#REF!))</f>
        <v>#REF!</v>
      </c>
      <c r="X305" s="106" t="e">
        <f t="shared" si="123"/>
        <v>#REF!</v>
      </c>
      <c r="Y305" s="107" t="s">
        <v>72</v>
      </c>
      <c r="Z305" s="103">
        <f t="shared" si="120"/>
        <v>0</v>
      </c>
      <c r="AA305" s="103">
        <f t="shared" si="121"/>
        <v>0</v>
      </c>
      <c r="AB305" s="128" t="str">
        <f t="shared" si="124"/>
        <v/>
      </c>
      <c r="AC305" s="128" t="e">
        <f t="shared" si="125"/>
        <v>#REF!</v>
      </c>
    </row>
    <row r="306" spans="1:29" ht="50.1" customHeight="1">
      <c r="A306" s="171"/>
      <c r="B306" s="171"/>
      <c r="C306" s="174"/>
      <c r="D306" s="174"/>
      <c r="E306" s="131"/>
      <c r="F306" s="177"/>
      <c r="G306" s="180"/>
      <c r="H306" s="163"/>
      <c r="I306" s="165"/>
      <c r="J306" s="168"/>
      <c r="K306" s="62"/>
      <c r="L306" s="63"/>
      <c r="M306" s="63"/>
      <c r="N306" s="143"/>
      <c r="O306" s="127"/>
      <c r="P306" s="100"/>
      <c r="Q306" s="63">
        <f t="shared" si="126"/>
        <v>0</v>
      </c>
      <c r="R306" s="65"/>
      <c r="S306" s="67"/>
      <c r="T306" s="40"/>
      <c r="U306" s="106">
        <f>IF(EXACT(O306,Y306),M306,M306*(1-'Расчет ПРЕДЗАКАЗ'!$D$10))</f>
        <v>0</v>
      </c>
      <c r="V306" s="106">
        <f t="shared" si="122"/>
        <v>0</v>
      </c>
      <c r="W306" s="106" t="e">
        <f>IF(EXACT(O306,Y306),M306,M306*(1-#REF!))</f>
        <v>#REF!</v>
      </c>
      <c r="X306" s="106" t="e">
        <f t="shared" si="123"/>
        <v>#REF!</v>
      </c>
      <c r="Y306" s="107" t="s">
        <v>72</v>
      </c>
      <c r="Z306" s="103">
        <f t="shared" si="120"/>
        <v>0</v>
      </c>
      <c r="AA306" s="103">
        <f t="shared" si="121"/>
        <v>0</v>
      </c>
      <c r="AB306" s="128" t="str">
        <f t="shared" si="124"/>
        <v/>
      </c>
      <c r="AC306" s="128" t="e">
        <f t="shared" si="125"/>
        <v>#REF!</v>
      </c>
    </row>
    <row r="307" spans="1:29" ht="50.1" customHeight="1">
      <c r="A307" s="171"/>
      <c r="B307" s="171"/>
      <c r="C307" s="174"/>
      <c r="D307" s="174"/>
      <c r="E307" s="131"/>
      <c r="F307" s="177"/>
      <c r="G307" s="180"/>
      <c r="H307" s="163"/>
      <c r="I307" s="165"/>
      <c r="J307" s="168"/>
      <c r="K307" s="62"/>
      <c r="L307" s="63"/>
      <c r="M307" s="63"/>
      <c r="N307" s="65"/>
      <c r="O307" s="127"/>
      <c r="P307" s="100"/>
      <c r="Q307" s="63">
        <f t="shared" si="126"/>
        <v>0</v>
      </c>
      <c r="R307" s="65"/>
      <c r="S307" s="67"/>
      <c r="T307" s="40"/>
      <c r="U307" s="106">
        <f>IF(EXACT(O307,Y307),M307,M307*(1-'Расчет ПРЕДЗАКАЗ'!$D$10))</f>
        <v>0</v>
      </c>
      <c r="V307" s="106">
        <f t="shared" si="122"/>
        <v>0</v>
      </c>
      <c r="W307" s="106" t="e">
        <f>IF(EXACT(O307,Y307),M307,M307*(1-#REF!))</f>
        <v>#REF!</v>
      </c>
      <c r="X307" s="106" t="e">
        <f t="shared" si="123"/>
        <v>#REF!</v>
      </c>
      <c r="Y307" s="107" t="s">
        <v>72</v>
      </c>
      <c r="Z307" s="103">
        <f t="shared" si="120"/>
        <v>0</v>
      </c>
      <c r="AA307" s="103">
        <f t="shared" si="121"/>
        <v>0</v>
      </c>
      <c r="AB307" s="128" t="str">
        <f t="shared" si="124"/>
        <v/>
      </c>
      <c r="AC307" s="128" t="e">
        <f t="shared" si="125"/>
        <v>#REF!</v>
      </c>
    </row>
    <row r="308" spans="1:29" ht="50.1" customHeight="1">
      <c r="A308" s="171"/>
      <c r="B308" s="171"/>
      <c r="C308" s="174"/>
      <c r="D308" s="174"/>
      <c r="E308" s="131"/>
      <c r="F308" s="177"/>
      <c r="G308" s="180"/>
      <c r="H308" s="163"/>
      <c r="I308" s="165"/>
      <c r="J308" s="168"/>
      <c r="K308" s="62"/>
      <c r="L308" s="63"/>
      <c r="M308" s="63"/>
      <c r="N308" s="65"/>
      <c r="O308" s="127"/>
      <c r="P308" s="100"/>
      <c r="Q308" s="63">
        <f t="shared" si="126"/>
        <v>0</v>
      </c>
      <c r="R308" s="65"/>
      <c r="S308" s="67"/>
      <c r="T308" s="40"/>
      <c r="U308" s="106">
        <f>IF(EXACT(O308,Y308),M308,M308*(1-'Расчет ПРЕДЗАКАЗ'!$D$10))</f>
        <v>0</v>
      </c>
      <c r="V308" s="106">
        <f t="shared" si="122"/>
        <v>0</v>
      </c>
      <c r="W308" s="106" t="e">
        <f>IF(EXACT(O308,Y308),M308,M308*(1-#REF!))</f>
        <v>#REF!</v>
      </c>
      <c r="X308" s="106" t="e">
        <f t="shared" si="123"/>
        <v>#REF!</v>
      </c>
      <c r="Y308" s="107" t="s">
        <v>72</v>
      </c>
      <c r="Z308" s="103">
        <f t="shared" si="120"/>
        <v>0</v>
      </c>
      <c r="AA308" s="103">
        <f t="shared" si="121"/>
        <v>0</v>
      </c>
      <c r="AB308" s="128" t="str">
        <f t="shared" si="124"/>
        <v/>
      </c>
      <c r="AC308" s="128" t="e">
        <f t="shared" si="125"/>
        <v>#REF!</v>
      </c>
    </row>
    <row r="309" spans="1:29" ht="50.1" customHeight="1">
      <c r="A309" s="171"/>
      <c r="B309" s="171"/>
      <c r="C309" s="174"/>
      <c r="D309" s="174"/>
      <c r="E309" s="131"/>
      <c r="F309" s="177"/>
      <c r="G309" s="180"/>
      <c r="H309" s="163"/>
      <c r="I309" s="165"/>
      <c r="J309" s="168"/>
      <c r="K309" s="62"/>
      <c r="L309" s="63"/>
      <c r="M309" s="63"/>
      <c r="N309" s="65"/>
      <c r="O309" s="127"/>
      <c r="P309" s="100"/>
      <c r="Q309" s="63">
        <f t="shared" si="126"/>
        <v>0</v>
      </c>
      <c r="R309" s="65"/>
      <c r="S309" s="67"/>
      <c r="T309" s="40"/>
      <c r="U309" s="106">
        <f>IF(EXACT(O309,Y309),M309,M309*(1-'Расчет ПРЕДЗАКАЗ'!$D$10))</f>
        <v>0</v>
      </c>
      <c r="V309" s="106">
        <f t="shared" si="122"/>
        <v>0</v>
      </c>
      <c r="W309" s="106" t="e">
        <f>IF(EXACT(O309,Y309),M309,M309*(1-#REF!))</f>
        <v>#REF!</v>
      </c>
      <c r="X309" s="106" t="e">
        <f t="shared" si="123"/>
        <v>#REF!</v>
      </c>
      <c r="Y309" s="107" t="s">
        <v>72</v>
      </c>
      <c r="Z309" s="103">
        <f t="shared" si="120"/>
        <v>0</v>
      </c>
      <c r="AA309" s="103">
        <f t="shared" si="121"/>
        <v>0</v>
      </c>
      <c r="AB309" s="128" t="str">
        <f t="shared" si="124"/>
        <v/>
      </c>
      <c r="AC309" s="128" t="e">
        <f t="shared" si="125"/>
        <v>#REF!</v>
      </c>
    </row>
    <row r="310" spans="1:29" ht="50.1" customHeight="1">
      <c r="A310" s="172"/>
      <c r="B310" s="172"/>
      <c r="C310" s="175"/>
      <c r="D310" s="175"/>
      <c r="E310" s="132"/>
      <c r="F310" s="178"/>
      <c r="G310" s="181"/>
      <c r="H310" s="164"/>
      <c r="I310" s="166"/>
      <c r="J310" s="169"/>
      <c r="K310" s="62"/>
      <c r="L310" s="63"/>
      <c r="M310" s="63"/>
      <c r="N310" s="65"/>
      <c r="O310" s="127"/>
      <c r="P310" s="100"/>
      <c r="Q310" s="63">
        <f t="shared" si="126"/>
        <v>0</v>
      </c>
      <c r="R310" s="65"/>
      <c r="S310" s="64"/>
      <c r="T310" s="40"/>
      <c r="U310" s="106">
        <f>IF(EXACT(O310,Y310),M310,M310*(1-'Расчет ПРЕДЗАКАЗ'!$D$10))</f>
        <v>0</v>
      </c>
      <c r="V310" s="106">
        <f t="shared" si="122"/>
        <v>0</v>
      </c>
      <c r="W310" s="106" t="e">
        <f>IF(EXACT(O310,Y310),M310,M310*(1-#REF!))</f>
        <v>#REF!</v>
      </c>
      <c r="X310" s="106" t="e">
        <f t="shared" si="123"/>
        <v>#REF!</v>
      </c>
      <c r="Y310" s="107" t="s">
        <v>72</v>
      </c>
      <c r="Z310" s="103">
        <f t="shared" si="120"/>
        <v>0</v>
      </c>
      <c r="AA310" s="103">
        <f t="shared" si="121"/>
        <v>0</v>
      </c>
      <c r="AB310" s="128" t="str">
        <f t="shared" si="124"/>
        <v/>
      </c>
      <c r="AC310" s="128" t="e">
        <f t="shared" si="125"/>
        <v>#REF!</v>
      </c>
    </row>
    <row r="311" spans="1:29" ht="11.25" customHeight="1" thickBot="1"/>
    <row r="312" spans="1:29" ht="50.1" customHeight="1">
      <c r="A312" s="170">
        <v>146</v>
      </c>
      <c r="B312" s="170" t="s">
        <v>1253</v>
      </c>
      <c r="C312" s="173" t="s">
        <v>1254</v>
      </c>
      <c r="D312" s="173" t="s">
        <v>77</v>
      </c>
      <c r="E312" s="131"/>
      <c r="F312" s="197" t="s">
        <v>1255</v>
      </c>
      <c r="G312" s="179" t="s">
        <v>856</v>
      </c>
      <c r="H312" s="162" t="s">
        <v>1256</v>
      </c>
      <c r="I312" s="198" t="s">
        <v>1257</v>
      </c>
      <c r="J312" s="167" t="s">
        <v>19</v>
      </c>
      <c r="K312" s="62" t="s">
        <v>82</v>
      </c>
      <c r="L312" s="63">
        <v>23810</v>
      </c>
      <c r="M312" s="63">
        <v>14882</v>
      </c>
      <c r="N312" s="142" t="s">
        <v>1258</v>
      </c>
      <c r="O312" s="127"/>
      <c r="P312" s="100"/>
      <c r="Q312" s="63">
        <f>P312*M312</f>
        <v>0</v>
      </c>
      <c r="R312" s="64"/>
      <c r="S312" s="67">
        <v>31</v>
      </c>
      <c r="T312" s="60"/>
      <c r="U312" s="106">
        <f>IF(EXACT(O312,Y312),M312,M312*(1-'Расчет ПРЕДЗАКАЗ'!$D$10))</f>
        <v>14584.36</v>
      </c>
      <c r="V312" s="106">
        <f>P312*U312</f>
        <v>0</v>
      </c>
      <c r="W312" s="106" t="e">
        <f>IF(EXACT(O312,Y312),M312,M312*(1-#REF!))</f>
        <v>#REF!</v>
      </c>
      <c r="X312" s="106" t="e">
        <f>P312*W312</f>
        <v>#REF!</v>
      </c>
      <c r="Y312" s="107" t="s">
        <v>72</v>
      </c>
      <c r="Z312" s="103">
        <f t="shared" ref="Z312:Z326" si="127">IF(EXACT(O312,Y312),Q312,0)</f>
        <v>0</v>
      </c>
      <c r="AA312" s="103">
        <f t="shared" ref="AA312:AA326" si="128">IF(Z312=0,Q312,0)</f>
        <v>0</v>
      </c>
      <c r="AB312" s="128">
        <f>IF(U312=0,"",L312/U312-1)</f>
        <v>0.63257078130271061</v>
      </c>
      <c r="AC312" s="128" t="e">
        <f>IF(W312=0,"",L312/W312-1)</f>
        <v>#REF!</v>
      </c>
    </row>
    <row r="313" spans="1:29" ht="50.1" customHeight="1">
      <c r="A313" s="171"/>
      <c r="B313" s="171"/>
      <c r="C313" s="174"/>
      <c r="D313" s="174"/>
      <c r="E313" s="131"/>
      <c r="F313" s="177"/>
      <c r="G313" s="180"/>
      <c r="H313" s="163"/>
      <c r="I313" s="165"/>
      <c r="J313" s="168"/>
      <c r="K313" s="62" t="s">
        <v>96</v>
      </c>
      <c r="L313" s="63">
        <v>23810</v>
      </c>
      <c r="M313" s="63">
        <v>14882</v>
      </c>
      <c r="N313" s="142" t="s">
        <v>1259</v>
      </c>
      <c r="O313" s="127"/>
      <c r="P313" s="100"/>
      <c r="Q313" s="63">
        <f>P313*M313</f>
        <v>0</v>
      </c>
      <c r="R313" s="64"/>
      <c r="S313" s="67">
        <v>39</v>
      </c>
      <c r="T313" s="46"/>
      <c r="U313" s="106">
        <f>IF(EXACT(O313,Y313),M313,M313*(1-'Расчет ПРЕДЗАКАЗ'!$D$10))</f>
        <v>14584.36</v>
      </c>
      <c r="V313" s="106">
        <f t="shared" ref="V313:V326" si="129">P313*U313</f>
        <v>0</v>
      </c>
      <c r="W313" s="106" t="e">
        <f>IF(EXACT(O313,Y313),M313,M313*(1-#REF!))</f>
        <v>#REF!</v>
      </c>
      <c r="X313" s="106" t="e">
        <f t="shared" ref="X313:X326" si="130">P313*W313</f>
        <v>#REF!</v>
      </c>
      <c r="Y313" s="107" t="s">
        <v>72</v>
      </c>
      <c r="Z313" s="103">
        <f t="shared" si="127"/>
        <v>0</v>
      </c>
      <c r="AA313" s="103">
        <f t="shared" si="128"/>
        <v>0</v>
      </c>
      <c r="AB313" s="128">
        <f t="shared" ref="AB313:AB326" si="131">IF(U313=0,"",L313/U313-1)</f>
        <v>0.63257078130271061</v>
      </c>
      <c r="AC313" s="128" t="e">
        <f t="shared" ref="AC313:AC326" si="132">IF(W313=0,"",L313/W313-1)</f>
        <v>#REF!</v>
      </c>
    </row>
    <row r="314" spans="1:29" ht="50.1" customHeight="1">
      <c r="A314" s="171"/>
      <c r="B314" s="171"/>
      <c r="C314" s="174"/>
      <c r="D314" s="174"/>
      <c r="E314" s="131"/>
      <c r="F314" s="177"/>
      <c r="G314" s="180"/>
      <c r="H314" s="163"/>
      <c r="I314" s="165"/>
      <c r="J314" s="168"/>
      <c r="K314" s="62" t="s">
        <v>98</v>
      </c>
      <c r="L314" s="63">
        <v>23810</v>
      </c>
      <c r="M314" s="63">
        <v>14882</v>
      </c>
      <c r="N314" s="142" t="s">
        <v>1260</v>
      </c>
      <c r="O314" s="127"/>
      <c r="P314" s="100"/>
      <c r="Q314" s="63">
        <f t="shared" ref="Q314:Q326" si="133">P314*M314</f>
        <v>0</v>
      </c>
      <c r="R314" s="64"/>
      <c r="S314" s="67">
        <v>11</v>
      </c>
      <c r="T314" s="46"/>
      <c r="U314" s="106">
        <f>IF(EXACT(O314,Y314),M314,M314*(1-'Расчет ПРЕДЗАКАЗ'!$D$10))</f>
        <v>14584.36</v>
      </c>
      <c r="V314" s="106">
        <f t="shared" si="129"/>
        <v>0</v>
      </c>
      <c r="W314" s="106" t="e">
        <f>IF(EXACT(O314,Y314),M314,M314*(1-#REF!))</f>
        <v>#REF!</v>
      </c>
      <c r="X314" s="106" t="e">
        <f t="shared" si="130"/>
        <v>#REF!</v>
      </c>
      <c r="Y314" s="107" t="s">
        <v>72</v>
      </c>
      <c r="Z314" s="103">
        <f t="shared" si="127"/>
        <v>0</v>
      </c>
      <c r="AA314" s="103">
        <f t="shared" si="128"/>
        <v>0</v>
      </c>
      <c r="AB314" s="128">
        <f t="shared" si="131"/>
        <v>0.63257078130271061</v>
      </c>
      <c r="AC314" s="128" t="e">
        <f t="shared" si="132"/>
        <v>#REF!</v>
      </c>
    </row>
    <row r="315" spans="1:29" ht="50.1" customHeight="1">
      <c r="A315" s="171"/>
      <c r="B315" s="171"/>
      <c r="C315" s="174"/>
      <c r="D315" s="174"/>
      <c r="E315" s="131"/>
      <c r="F315" s="177"/>
      <c r="G315" s="180"/>
      <c r="H315" s="163"/>
      <c r="I315" s="165"/>
      <c r="J315" s="168"/>
      <c r="K315" s="62" t="s">
        <v>101</v>
      </c>
      <c r="L315" s="63">
        <v>23810</v>
      </c>
      <c r="M315" s="63">
        <v>14882</v>
      </c>
      <c r="N315" s="142" t="s">
        <v>1261</v>
      </c>
      <c r="O315" s="127"/>
      <c r="P315" s="100"/>
      <c r="Q315" s="63">
        <f t="shared" si="133"/>
        <v>0</v>
      </c>
      <c r="R315" s="64"/>
      <c r="S315" s="67">
        <v>23</v>
      </c>
      <c r="T315" s="46"/>
      <c r="U315" s="106">
        <f>IF(EXACT(O315,Y315),M315,M315*(1-'Расчет ПРЕДЗАКАЗ'!$D$10))</f>
        <v>14584.36</v>
      </c>
      <c r="V315" s="106">
        <f t="shared" si="129"/>
        <v>0</v>
      </c>
      <c r="W315" s="106" t="e">
        <f>IF(EXACT(O315,Y315),M315,M315*(1-#REF!))</f>
        <v>#REF!</v>
      </c>
      <c r="X315" s="106" t="e">
        <f t="shared" si="130"/>
        <v>#REF!</v>
      </c>
      <c r="Y315" s="107" t="s">
        <v>72</v>
      </c>
      <c r="Z315" s="103">
        <f t="shared" si="127"/>
        <v>0</v>
      </c>
      <c r="AA315" s="103">
        <f t="shared" si="128"/>
        <v>0</v>
      </c>
      <c r="AB315" s="128">
        <f t="shared" si="131"/>
        <v>0.63257078130271061</v>
      </c>
      <c r="AC315" s="128" t="e">
        <f t="shared" si="132"/>
        <v>#REF!</v>
      </c>
    </row>
    <row r="316" spans="1:29" ht="50.1" customHeight="1">
      <c r="A316" s="171"/>
      <c r="B316" s="171"/>
      <c r="C316" s="174"/>
      <c r="D316" s="174"/>
      <c r="E316" s="131"/>
      <c r="F316" s="177"/>
      <c r="G316" s="180"/>
      <c r="H316" s="163"/>
      <c r="I316" s="165"/>
      <c r="J316" s="168"/>
      <c r="K316" s="62" t="s">
        <v>86</v>
      </c>
      <c r="L316" s="63">
        <v>23810</v>
      </c>
      <c r="M316" s="63">
        <v>14882</v>
      </c>
      <c r="N316" s="142" t="s">
        <v>1262</v>
      </c>
      <c r="O316" s="127"/>
      <c r="P316" s="100"/>
      <c r="Q316" s="63">
        <f t="shared" si="133"/>
        <v>0</v>
      </c>
      <c r="R316" s="64"/>
      <c r="S316" s="67">
        <v>30</v>
      </c>
      <c r="T316" s="46"/>
      <c r="U316" s="106">
        <f>IF(EXACT(O316,Y316),M316,M316*(1-'Расчет ПРЕДЗАКАЗ'!$D$10))</f>
        <v>14584.36</v>
      </c>
      <c r="V316" s="106">
        <f t="shared" si="129"/>
        <v>0</v>
      </c>
      <c r="W316" s="106" t="e">
        <f>IF(EXACT(O316,Y316),M316,M316*(1-#REF!))</f>
        <v>#REF!</v>
      </c>
      <c r="X316" s="106" t="e">
        <f t="shared" si="130"/>
        <v>#REF!</v>
      </c>
      <c r="Y316" s="107" t="s">
        <v>72</v>
      </c>
      <c r="Z316" s="103">
        <f t="shared" si="127"/>
        <v>0</v>
      </c>
      <c r="AA316" s="103">
        <f t="shared" si="128"/>
        <v>0</v>
      </c>
      <c r="AB316" s="128">
        <f t="shared" si="131"/>
        <v>0.63257078130271061</v>
      </c>
      <c r="AC316" s="128" t="e">
        <f t="shared" si="132"/>
        <v>#REF!</v>
      </c>
    </row>
    <row r="317" spans="1:29" ht="50.1" customHeight="1">
      <c r="A317" s="171"/>
      <c r="B317" s="171"/>
      <c r="C317" s="174"/>
      <c r="D317" s="174"/>
      <c r="E317" s="131"/>
      <c r="F317" s="177"/>
      <c r="G317" s="180"/>
      <c r="H317" s="163"/>
      <c r="I317" s="165"/>
      <c r="J317" s="168"/>
      <c r="K317" s="62" t="s">
        <v>88</v>
      </c>
      <c r="L317" s="63">
        <v>23810</v>
      </c>
      <c r="M317" s="63">
        <v>14882</v>
      </c>
      <c r="N317" s="142" t="s">
        <v>1263</v>
      </c>
      <c r="O317" s="127"/>
      <c r="P317" s="100"/>
      <c r="Q317" s="63">
        <f t="shared" si="133"/>
        <v>0</v>
      </c>
      <c r="R317" s="64"/>
      <c r="S317" s="67">
        <v>13</v>
      </c>
      <c r="T317" s="46"/>
      <c r="U317" s="106">
        <f>IF(EXACT(O317,Y317),M317,M317*(1-'Расчет ПРЕДЗАКАЗ'!$D$10))</f>
        <v>14584.36</v>
      </c>
      <c r="V317" s="106">
        <f t="shared" si="129"/>
        <v>0</v>
      </c>
      <c r="W317" s="106" t="e">
        <f>IF(EXACT(O317,Y317),M317,M317*(1-#REF!))</f>
        <v>#REF!</v>
      </c>
      <c r="X317" s="106" t="e">
        <f t="shared" si="130"/>
        <v>#REF!</v>
      </c>
      <c r="Y317" s="107" t="s">
        <v>72</v>
      </c>
      <c r="Z317" s="103">
        <f t="shared" si="127"/>
        <v>0</v>
      </c>
      <c r="AA317" s="103">
        <f t="shared" si="128"/>
        <v>0</v>
      </c>
      <c r="AB317" s="128">
        <f t="shared" si="131"/>
        <v>0.63257078130271061</v>
      </c>
      <c r="AC317" s="128" t="e">
        <f t="shared" si="132"/>
        <v>#REF!</v>
      </c>
    </row>
    <row r="318" spans="1:29" ht="50.1" customHeight="1">
      <c r="A318" s="171"/>
      <c r="B318" s="171"/>
      <c r="C318" s="174"/>
      <c r="D318" s="174"/>
      <c r="E318" s="131"/>
      <c r="F318" s="177"/>
      <c r="G318" s="180"/>
      <c r="H318" s="163"/>
      <c r="I318" s="165"/>
      <c r="J318" s="168"/>
      <c r="K318" s="62" t="s">
        <v>105</v>
      </c>
      <c r="L318" s="63">
        <v>23810</v>
      </c>
      <c r="M318" s="63">
        <v>14882</v>
      </c>
      <c r="N318" s="142" t="s">
        <v>1264</v>
      </c>
      <c r="O318" s="127"/>
      <c r="P318" s="100"/>
      <c r="Q318" s="63">
        <f t="shared" si="133"/>
        <v>0</v>
      </c>
      <c r="R318" s="64"/>
      <c r="S318" s="67">
        <v>18</v>
      </c>
      <c r="T318" s="46"/>
      <c r="U318" s="106">
        <f>IF(EXACT(O318,Y318),M318,M318*(1-'Расчет ПРЕДЗАКАЗ'!$D$10))</f>
        <v>14584.36</v>
      </c>
      <c r="V318" s="106">
        <f t="shared" si="129"/>
        <v>0</v>
      </c>
      <c r="W318" s="106" t="e">
        <f>IF(EXACT(O318,Y318),M318,M318*(1-#REF!))</f>
        <v>#REF!</v>
      </c>
      <c r="X318" s="106" t="e">
        <f t="shared" si="130"/>
        <v>#REF!</v>
      </c>
      <c r="Y318" s="107" t="s">
        <v>72</v>
      </c>
      <c r="Z318" s="103">
        <f t="shared" si="127"/>
        <v>0</v>
      </c>
      <c r="AA318" s="103">
        <f t="shared" si="128"/>
        <v>0</v>
      </c>
      <c r="AB318" s="128">
        <f t="shared" si="131"/>
        <v>0.63257078130271061</v>
      </c>
      <c r="AC318" s="128" t="e">
        <f t="shared" si="132"/>
        <v>#REF!</v>
      </c>
    </row>
    <row r="319" spans="1:29" ht="50.1" customHeight="1">
      <c r="A319" s="171"/>
      <c r="B319" s="171"/>
      <c r="C319" s="174"/>
      <c r="D319" s="174"/>
      <c r="E319" s="131"/>
      <c r="F319" s="177"/>
      <c r="G319" s="180"/>
      <c r="H319" s="163"/>
      <c r="I319" s="165"/>
      <c r="J319" s="168"/>
      <c r="K319" s="62" t="s">
        <v>107</v>
      </c>
      <c r="L319" s="63">
        <v>23810</v>
      </c>
      <c r="M319" s="63">
        <v>14882</v>
      </c>
      <c r="N319" s="142" t="s">
        <v>1265</v>
      </c>
      <c r="O319" s="127"/>
      <c r="P319" s="100"/>
      <c r="Q319" s="63">
        <f t="shared" si="133"/>
        <v>0</v>
      </c>
      <c r="R319" s="64"/>
      <c r="S319" s="67">
        <v>9</v>
      </c>
      <c r="T319" s="46"/>
      <c r="U319" s="106">
        <f>IF(EXACT(O319,Y319),M319,M319*(1-'Расчет ПРЕДЗАКАЗ'!$D$10))</f>
        <v>14584.36</v>
      </c>
      <c r="V319" s="106">
        <f t="shared" si="129"/>
        <v>0</v>
      </c>
      <c r="W319" s="106" t="e">
        <f>IF(EXACT(O319,Y319),M319,M319*(1-#REF!))</f>
        <v>#REF!</v>
      </c>
      <c r="X319" s="106" t="e">
        <f t="shared" si="130"/>
        <v>#REF!</v>
      </c>
      <c r="Y319" s="107" t="s">
        <v>72</v>
      </c>
      <c r="Z319" s="103">
        <f t="shared" si="127"/>
        <v>0</v>
      </c>
      <c r="AA319" s="103">
        <f t="shared" si="128"/>
        <v>0</v>
      </c>
      <c r="AB319" s="128">
        <f t="shared" si="131"/>
        <v>0.63257078130271061</v>
      </c>
      <c r="AC319" s="128" t="e">
        <f t="shared" si="132"/>
        <v>#REF!</v>
      </c>
    </row>
    <row r="320" spans="1:29" ht="50.1" customHeight="1">
      <c r="A320" s="171"/>
      <c r="B320" s="171"/>
      <c r="C320" s="174"/>
      <c r="D320" s="174"/>
      <c r="E320" s="131"/>
      <c r="F320" s="177"/>
      <c r="G320" s="180"/>
      <c r="H320" s="163"/>
      <c r="I320" s="165"/>
      <c r="J320" s="168"/>
      <c r="K320" s="62"/>
      <c r="L320" s="63"/>
      <c r="M320" s="63"/>
      <c r="N320" s="142"/>
      <c r="O320" s="127"/>
      <c r="P320" s="100"/>
      <c r="Q320" s="63">
        <f t="shared" si="133"/>
        <v>0</v>
      </c>
      <c r="R320" s="64"/>
      <c r="S320" s="67"/>
      <c r="T320" s="46"/>
      <c r="U320" s="106">
        <f>IF(EXACT(O320,Y320),M320,M320*(1-'Расчет ПРЕДЗАКАЗ'!$D$10))</f>
        <v>0</v>
      </c>
      <c r="V320" s="106">
        <f t="shared" si="129"/>
        <v>0</v>
      </c>
      <c r="W320" s="106" t="e">
        <f>IF(EXACT(O320,Y320),M320,M320*(1-#REF!))</f>
        <v>#REF!</v>
      </c>
      <c r="X320" s="106" t="e">
        <f t="shared" si="130"/>
        <v>#REF!</v>
      </c>
      <c r="Y320" s="107" t="s">
        <v>72</v>
      </c>
      <c r="Z320" s="103">
        <f t="shared" si="127"/>
        <v>0</v>
      </c>
      <c r="AA320" s="103">
        <f t="shared" si="128"/>
        <v>0</v>
      </c>
      <c r="AB320" s="128" t="str">
        <f t="shared" si="131"/>
        <v/>
      </c>
      <c r="AC320" s="128" t="e">
        <f t="shared" si="132"/>
        <v>#REF!</v>
      </c>
    </row>
    <row r="321" spans="1:29" ht="50.1" customHeight="1">
      <c r="A321" s="171"/>
      <c r="B321" s="171"/>
      <c r="C321" s="174"/>
      <c r="D321" s="174"/>
      <c r="E321" s="131"/>
      <c r="F321" s="177"/>
      <c r="G321" s="180"/>
      <c r="H321" s="163"/>
      <c r="I321" s="165"/>
      <c r="J321" s="168"/>
      <c r="K321" s="62"/>
      <c r="L321" s="63"/>
      <c r="M321" s="63"/>
      <c r="N321" s="143"/>
      <c r="O321" s="127"/>
      <c r="P321" s="100"/>
      <c r="Q321" s="63">
        <f t="shared" si="133"/>
        <v>0</v>
      </c>
      <c r="R321" s="65"/>
      <c r="S321" s="67"/>
      <c r="T321" s="40"/>
      <c r="U321" s="106">
        <f>IF(EXACT(O321,Y321),M321,M321*(1-'Расчет ПРЕДЗАКАЗ'!$D$10))</f>
        <v>0</v>
      </c>
      <c r="V321" s="106">
        <f t="shared" si="129"/>
        <v>0</v>
      </c>
      <c r="W321" s="106" t="e">
        <f>IF(EXACT(O321,Y321),M321,M321*(1-#REF!))</f>
        <v>#REF!</v>
      </c>
      <c r="X321" s="106" t="e">
        <f t="shared" si="130"/>
        <v>#REF!</v>
      </c>
      <c r="Y321" s="107" t="s">
        <v>72</v>
      </c>
      <c r="Z321" s="103">
        <f t="shared" si="127"/>
        <v>0</v>
      </c>
      <c r="AA321" s="103">
        <f t="shared" si="128"/>
        <v>0</v>
      </c>
      <c r="AB321" s="128" t="str">
        <f t="shared" si="131"/>
        <v/>
      </c>
      <c r="AC321" s="128" t="e">
        <f t="shared" si="132"/>
        <v>#REF!</v>
      </c>
    </row>
    <row r="322" spans="1:29" ht="50.1" customHeight="1">
      <c r="A322" s="171"/>
      <c r="B322" s="171"/>
      <c r="C322" s="174"/>
      <c r="D322" s="174"/>
      <c r="E322" s="131"/>
      <c r="F322" s="177"/>
      <c r="G322" s="180"/>
      <c r="H322" s="163"/>
      <c r="I322" s="165"/>
      <c r="J322" s="168"/>
      <c r="K322" s="62"/>
      <c r="L322" s="63"/>
      <c r="M322" s="63"/>
      <c r="N322" s="143"/>
      <c r="O322" s="127"/>
      <c r="P322" s="100"/>
      <c r="Q322" s="63">
        <f t="shared" si="133"/>
        <v>0</v>
      </c>
      <c r="R322" s="65"/>
      <c r="S322" s="67"/>
      <c r="T322" s="40"/>
      <c r="U322" s="106">
        <f>IF(EXACT(O322,Y322),M322,M322*(1-'Расчет ПРЕДЗАКАЗ'!$D$10))</f>
        <v>0</v>
      </c>
      <c r="V322" s="106">
        <f t="shared" si="129"/>
        <v>0</v>
      </c>
      <c r="W322" s="106" t="e">
        <f>IF(EXACT(O322,Y322),M322,M322*(1-#REF!))</f>
        <v>#REF!</v>
      </c>
      <c r="X322" s="106" t="e">
        <f t="shared" si="130"/>
        <v>#REF!</v>
      </c>
      <c r="Y322" s="107" t="s">
        <v>72</v>
      </c>
      <c r="Z322" s="103">
        <f t="shared" si="127"/>
        <v>0</v>
      </c>
      <c r="AA322" s="103">
        <f t="shared" si="128"/>
        <v>0</v>
      </c>
      <c r="AB322" s="128" t="str">
        <f t="shared" si="131"/>
        <v/>
      </c>
      <c r="AC322" s="128" t="e">
        <f t="shared" si="132"/>
        <v>#REF!</v>
      </c>
    </row>
    <row r="323" spans="1:29" ht="50.1" customHeight="1">
      <c r="A323" s="171"/>
      <c r="B323" s="171"/>
      <c r="C323" s="174"/>
      <c r="D323" s="174"/>
      <c r="E323" s="131"/>
      <c r="F323" s="177"/>
      <c r="G323" s="180"/>
      <c r="H323" s="163"/>
      <c r="I323" s="165"/>
      <c r="J323" s="168"/>
      <c r="K323" s="62"/>
      <c r="L323" s="63"/>
      <c r="M323" s="63"/>
      <c r="N323" s="65"/>
      <c r="O323" s="127"/>
      <c r="P323" s="100"/>
      <c r="Q323" s="63">
        <f t="shared" si="133"/>
        <v>0</v>
      </c>
      <c r="R323" s="65"/>
      <c r="S323" s="67"/>
      <c r="T323" s="40"/>
      <c r="U323" s="106">
        <f>IF(EXACT(O323,Y323),M323,M323*(1-'Расчет ПРЕДЗАКАЗ'!$D$10))</f>
        <v>0</v>
      </c>
      <c r="V323" s="106">
        <f t="shared" si="129"/>
        <v>0</v>
      </c>
      <c r="W323" s="106" t="e">
        <f>IF(EXACT(O323,Y323),M323,M323*(1-#REF!))</f>
        <v>#REF!</v>
      </c>
      <c r="X323" s="106" t="e">
        <f t="shared" si="130"/>
        <v>#REF!</v>
      </c>
      <c r="Y323" s="107" t="s">
        <v>72</v>
      </c>
      <c r="Z323" s="103">
        <f t="shared" si="127"/>
        <v>0</v>
      </c>
      <c r="AA323" s="103">
        <f t="shared" si="128"/>
        <v>0</v>
      </c>
      <c r="AB323" s="128" t="str">
        <f t="shared" si="131"/>
        <v/>
      </c>
      <c r="AC323" s="128" t="e">
        <f t="shared" si="132"/>
        <v>#REF!</v>
      </c>
    </row>
    <row r="324" spans="1:29" ht="50.1" customHeight="1">
      <c r="A324" s="171"/>
      <c r="B324" s="171"/>
      <c r="C324" s="174"/>
      <c r="D324" s="174"/>
      <c r="E324" s="131"/>
      <c r="F324" s="177"/>
      <c r="G324" s="180"/>
      <c r="H324" s="163"/>
      <c r="I324" s="165"/>
      <c r="J324" s="168"/>
      <c r="K324" s="62"/>
      <c r="L324" s="63"/>
      <c r="M324" s="63"/>
      <c r="N324" s="65"/>
      <c r="O324" s="127"/>
      <c r="P324" s="100"/>
      <c r="Q324" s="63">
        <f t="shared" si="133"/>
        <v>0</v>
      </c>
      <c r="R324" s="65"/>
      <c r="S324" s="67"/>
      <c r="T324" s="40"/>
      <c r="U324" s="106">
        <f>IF(EXACT(O324,Y324),M324,M324*(1-'Расчет ПРЕДЗАКАЗ'!$D$10))</f>
        <v>0</v>
      </c>
      <c r="V324" s="106">
        <f t="shared" si="129"/>
        <v>0</v>
      </c>
      <c r="W324" s="106" t="e">
        <f>IF(EXACT(O324,Y324),M324,M324*(1-#REF!))</f>
        <v>#REF!</v>
      </c>
      <c r="X324" s="106" t="e">
        <f t="shared" si="130"/>
        <v>#REF!</v>
      </c>
      <c r="Y324" s="107" t="s">
        <v>72</v>
      </c>
      <c r="Z324" s="103">
        <f t="shared" si="127"/>
        <v>0</v>
      </c>
      <c r="AA324" s="103">
        <f t="shared" si="128"/>
        <v>0</v>
      </c>
      <c r="AB324" s="128" t="str">
        <f t="shared" si="131"/>
        <v/>
      </c>
      <c r="AC324" s="128" t="e">
        <f t="shared" si="132"/>
        <v>#REF!</v>
      </c>
    </row>
    <row r="325" spans="1:29" ht="50.1" customHeight="1">
      <c r="A325" s="171"/>
      <c r="B325" s="171"/>
      <c r="C325" s="174"/>
      <c r="D325" s="174"/>
      <c r="E325" s="131"/>
      <c r="F325" s="177"/>
      <c r="G325" s="180"/>
      <c r="H325" s="163"/>
      <c r="I325" s="165"/>
      <c r="J325" s="168"/>
      <c r="K325" s="62"/>
      <c r="L325" s="63"/>
      <c r="M325" s="63"/>
      <c r="N325" s="65"/>
      <c r="O325" s="127"/>
      <c r="P325" s="100"/>
      <c r="Q325" s="63">
        <f t="shared" si="133"/>
        <v>0</v>
      </c>
      <c r="R325" s="65"/>
      <c r="S325" s="67"/>
      <c r="T325" s="40"/>
      <c r="U325" s="106">
        <f>IF(EXACT(O325,Y325),M325,M325*(1-'Расчет ПРЕДЗАКАЗ'!$D$10))</f>
        <v>0</v>
      </c>
      <c r="V325" s="106">
        <f t="shared" si="129"/>
        <v>0</v>
      </c>
      <c r="W325" s="106" t="e">
        <f>IF(EXACT(O325,Y325),M325,M325*(1-#REF!))</f>
        <v>#REF!</v>
      </c>
      <c r="X325" s="106" t="e">
        <f t="shared" si="130"/>
        <v>#REF!</v>
      </c>
      <c r="Y325" s="107" t="s">
        <v>72</v>
      </c>
      <c r="Z325" s="103">
        <f t="shared" si="127"/>
        <v>0</v>
      </c>
      <c r="AA325" s="103">
        <f t="shared" si="128"/>
        <v>0</v>
      </c>
      <c r="AB325" s="128" t="str">
        <f t="shared" si="131"/>
        <v/>
      </c>
      <c r="AC325" s="128" t="e">
        <f t="shared" si="132"/>
        <v>#REF!</v>
      </c>
    </row>
    <row r="326" spans="1:29" ht="50.1" customHeight="1">
      <c r="A326" s="172"/>
      <c r="B326" s="172"/>
      <c r="C326" s="175"/>
      <c r="D326" s="175"/>
      <c r="E326" s="132"/>
      <c r="F326" s="178"/>
      <c r="G326" s="181"/>
      <c r="H326" s="164"/>
      <c r="I326" s="166"/>
      <c r="J326" s="169"/>
      <c r="K326" s="62"/>
      <c r="L326" s="63"/>
      <c r="M326" s="63"/>
      <c r="N326" s="65"/>
      <c r="O326" s="127"/>
      <c r="P326" s="100"/>
      <c r="Q326" s="63">
        <f t="shared" si="133"/>
        <v>0</v>
      </c>
      <c r="R326" s="65"/>
      <c r="S326" s="64"/>
      <c r="T326" s="40"/>
      <c r="U326" s="106">
        <f>IF(EXACT(O326,Y326),M326,M326*(1-'Расчет ПРЕДЗАКАЗ'!$D$10))</f>
        <v>0</v>
      </c>
      <c r="V326" s="106">
        <f t="shared" si="129"/>
        <v>0</v>
      </c>
      <c r="W326" s="106" t="e">
        <f>IF(EXACT(O326,Y326),M326,M326*(1-#REF!))</f>
        <v>#REF!</v>
      </c>
      <c r="X326" s="106" t="e">
        <f t="shared" si="130"/>
        <v>#REF!</v>
      </c>
      <c r="Y326" s="107" t="s">
        <v>72</v>
      </c>
      <c r="Z326" s="103">
        <f t="shared" si="127"/>
        <v>0</v>
      </c>
      <c r="AA326" s="103">
        <f t="shared" si="128"/>
        <v>0</v>
      </c>
      <c r="AB326" s="128" t="str">
        <f t="shared" si="131"/>
        <v/>
      </c>
      <c r="AC326" s="128" t="e">
        <f t="shared" si="132"/>
        <v>#REF!</v>
      </c>
    </row>
    <row r="327" spans="1:29" ht="11.25" customHeight="1" thickBot="1"/>
    <row r="328" spans="1:29" ht="50.1" customHeight="1">
      <c r="A328" s="170">
        <v>147</v>
      </c>
      <c r="B328" s="170" t="s">
        <v>1266</v>
      </c>
      <c r="C328" s="173" t="s">
        <v>1267</v>
      </c>
      <c r="D328" s="173" t="s">
        <v>77</v>
      </c>
      <c r="E328" s="131"/>
      <c r="F328" s="197" t="s">
        <v>1268</v>
      </c>
      <c r="G328" s="179" t="s">
        <v>856</v>
      </c>
      <c r="H328" s="162" t="s">
        <v>1169</v>
      </c>
      <c r="I328" s="198" t="s">
        <v>1269</v>
      </c>
      <c r="J328" s="167" t="s">
        <v>19</v>
      </c>
      <c r="K328" s="62" t="s">
        <v>82</v>
      </c>
      <c r="L328" s="63">
        <v>11560</v>
      </c>
      <c r="M328" s="63">
        <v>7220</v>
      </c>
      <c r="N328" s="142" t="s">
        <v>1270</v>
      </c>
      <c r="O328" s="127"/>
      <c r="P328" s="100"/>
      <c r="Q328" s="63">
        <f>P328*M328</f>
        <v>0</v>
      </c>
      <c r="R328" s="64"/>
      <c r="S328" s="67">
        <v>37</v>
      </c>
      <c r="T328" s="60"/>
      <c r="U328" s="106">
        <f>IF(EXACT(O328,Y328),M328,M328*(1-'Расчет ПРЕДЗАКАЗ'!$D$10))</f>
        <v>7075.5999999999995</v>
      </c>
      <c r="V328" s="106">
        <f>P328*U328</f>
        <v>0</v>
      </c>
      <c r="W328" s="106" t="e">
        <f>IF(EXACT(O328,Y328),M328,M328*(1-#REF!))</f>
        <v>#REF!</v>
      </c>
      <c r="X328" s="106" t="e">
        <f>P328*W328</f>
        <v>#REF!</v>
      </c>
      <c r="Y328" s="107" t="s">
        <v>72</v>
      </c>
      <c r="Z328" s="103">
        <f t="shared" ref="Z328:Z342" si="134">IF(EXACT(O328,Y328),Q328,0)</f>
        <v>0</v>
      </c>
      <c r="AA328" s="103">
        <f t="shared" ref="AA328:AA342" si="135">IF(Z328=0,Q328,0)</f>
        <v>0</v>
      </c>
      <c r="AB328" s="128">
        <f>IF(U328=0,"",L328/U328-1)</f>
        <v>0.63378370738877288</v>
      </c>
      <c r="AC328" s="128" t="e">
        <f>IF(W328=0,"",L328/W328-1)</f>
        <v>#REF!</v>
      </c>
    </row>
    <row r="329" spans="1:29" ht="50.1" customHeight="1">
      <c r="A329" s="171"/>
      <c r="B329" s="171"/>
      <c r="C329" s="174"/>
      <c r="D329" s="174"/>
      <c r="E329" s="131"/>
      <c r="F329" s="177"/>
      <c r="G329" s="180"/>
      <c r="H329" s="163"/>
      <c r="I329" s="165"/>
      <c r="J329" s="168"/>
      <c r="K329" s="62" t="s">
        <v>96</v>
      </c>
      <c r="L329" s="63">
        <v>11560</v>
      </c>
      <c r="M329" s="63">
        <v>7220</v>
      </c>
      <c r="N329" s="142" t="s">
        <v>1271</v>
      </c>
      <c r="O329" s="127"/>
      <c r="P329" s="100"/>
      <c r="Q329" s="63">
        <f>P329*M329</f>
        <v>0</v>
      </c>
      <c r="R329" s="64"/>
      <c r="S329" s="67">
        <v>125</v>
      </c>
      <c r="T329" s="46"/>
      <c r="U329" s="106">
        <f>IF(EXACT(O329,Y329),M329,M329*(1-'Расчет ПРЕДЗАКАЗ'!$D$10))</f>
        <v>7075.5999999999995</v>
      </c>
      <c r="V329" s="106">
        <f t="shared" ref="V329:V342" si="136">P329*U329</f>
        <v>0</v>
      </c>
      <c r="W329" s="106" t="e">
        <f>IF(EXACT(O329,Y329),M329,M329*(1-#REF!))</f>
        <v>#REF!</v>
      </c>
      <c r="X329" s="106" t="e">
        <f t="shared" ref="X329:X342" si="137">P329*W329</f>
        <v>#REF!</v>
      </c>
      <c r="Y329" s="107" t="s">
        <v>72</v>
      </c>
      <c r="Z329" s="103">
        <f t="shared" si="134"/>
        <v>0</v>
      </c>
      <c r="AA329" s="103">
        <f t="shared" si="135"/>
        <v>0</v>
      </c>
      <c r="AB329" s="128">
        <f t="shared" ref="AB329:AB342" si="138">IF(U329=0,"",L329/U329-1)</f>
        <v>0.63378370738877288</v>
      </c>
      <c r="AC329" s="128" t="e">
        <f t="shared" ref="AC329:AC342" si="139">IF(W329=0,"",L329/W329-1)</f>
        <v>#REF!</v>
      </c>
    </row>
    <row r="330" spans="1:29" ht="50.1" customHeight="1">
      <c r="A330" s="171"/>
      <c r="B330" s="171"/>
      <c r="C330" s="174"/>
      <c r="D330" s="174"/>
      <c r="E330" s="131"/>
      <c r="F330" s="177"/>
      <c r="G330" s="180"/>
      <c r="H330" s="163"/>
      <c r="I330" s="165"/>
      <c r="J330" s="168"/>
      <c r="K330" s="62" t="s">
        <v>98</v>
      </c>
      <c r="L330" s="63">
        <v>11560</v>
      </c>
      <c r="M330" s="63">
        <v>7220</v>
      </c>
      <c r="N330" s="142" t="s">
        <v>1272</v>
      </c>
      <c r="O330" s="127"/>
      <c r="P330" s="100"/>
      <c r="Q330" s="63">
        <f t="shared" ref="Q330:Q342" si="140">P330*M330</f>
        <v>0</v>
      </c>
      <c r="R330" s="64"/>
      <c r="S330" s="67">
        <v>56</v>
      </c>
      <c r="T330" s="46"/>
      <c r="U330" s="106">
        <f>IF(EXACT(O330,Y330),M330,M330*(1-'Расчет ПРЕДЗАКАЗ'!$D$10))</f>
        <v>7075.5999999999995</v>
      </c>
      <c r="V330" s="106">
        <f t="shared" si="136"/>
        <v>0</v>
      </c>
      <c r="W330" s="106" t="e">
        <f>IF(EXACT(O330,Y330),M330,M330*(1-#REF!))</f>
        <v>#REF!</v>
      </c>
      <c r="X330" s="106" t="e">
        <f t="shared" si="137"/>
        <v>#REF!</v>
      </c>
      <c r="Y330" s="107" t="s">
        <v>72</v>
      </c>
      <c r="Z330" s="103">
        <f t="shared" si="134"/>
        <v>0</v>
      </c>
      <c r="AA330" s="103">
        <f t="shared" si="135"/>
        <v>0</v>
      </c>
      <c r="AB330" s="128">
        <f t="shared" si="138"/>
        <v>0.63378370738877288</v>
      </c>
      <c r="AC330" s="128" t="e">
        <f t="shared" si="139"/>
        <v>#REF!</v>
      </c>
    </row>
    <row r="331" spans="1:29" ht="50.1" customHeight="1">
      <c r="A331" s="171"/>
      <c r="B331" s="171"/>
      <c r="C331" s="174"/>
      <c r="D331" s="174"/>
      <c r="E331" s="131"/>
      <c r="F331" s="177"/>
      <c r="G331" s="180"/>
      <c r="H331" s="163"/>
      <c r="I331" s="165"/>
      <c r="J331" s="168"/>
      <c r="K331" s="62" t="s">
        <v>84</v>
      </c>
      <c r="L331" s="63">
        <v>11560</v>
      </c>
      <c r="M331" s="63">
        <v>7220</v>
      </c>
      <c r="N331" s="142" t="s">
        <v>1273</v>
      </c>
      <c r="O331" s="127"/>
      <c r="P331" s="100"/>
      <c r="Q331" s="63">
        <f t="shared" si="140"/>
        <v>0</v>
      </c>
      <c r="R331" s="64"/>
      <c r="S331" s="67">
        <v>94</v>
      </c>
      <c r="T331" s="46"/>
      <c r="U331" s="106">
        <f>IF(EXACT(O331,Y331),M331,M331*(1-'Расчет ПРЕДЗАКАЗ'!$D$10))</f>
        <v>7075.5999999999995</v>
      </c>
      <c r="V331" s="106">
        <f t="shared" si="136"/>
        <v>0</v>
      </c>
      <c r="W331" s="106" t="e">
        <f>IF(EXACT(O331,Y331),M331,M331*(1-#REF!))</f>
        <v>#REF!</v>
      </c>
      <c r="X331" s="106" t="e">
        <f t="shared" si="137"/>
        <v>#REF!</v>
      </c>
      <c r="Y331" s="107" t="s">
        <v>72</v>
      </c>
      <c r="Z331" s="103">
        <f t="shared" si="134"/>
        <v>0</v>
      </c>
      <c r="AA331" s="103">
        <f t="shared" si="135"/>
        <v>0</v>
      </c>
      <c r="AB331" s="128">
        <f t="shared" si="138"/>
        <v>0.63378370738877288</v>
      </c>
      <c r="AC331" s="128" t="e">
        <f t="shared" si="139"/>
        <v>#REF!</v>
      </c>
    </row>
    <row r="332" spans="1:29" ht="50.1" customHeight="1">
      <c r="A332" s="171"/>
      <c r="B332" s="171"/>
      <c r="C332" s="174"/>
      <c r="D332" s="174"/>
      <c r="E332" s="131"/>
      <c r="F332" s="177"/>
      <c r="G332" s="180"/>
      <c r="H332" s="163"/>
      <c r="I332" s="165"/>
      <c r="J332" s="168"/>
      <c r="K332" s="62" t="s">
        <v>101</v>
      </c>
      <c r="L332" s="63">
        <v>11560</v>
      </c>
      <c r="M332" s="63">
        <v>7220</v>
      </c>
      <c r="N332" s="142" t="s">
        <v>1274</v>
      </c>
      <c r="O332" s="127"/>
      <c r="P332" s="100"/>
      <c r="Q332" s="63">
        <f t="shared" si="140"/>
        <v>0</v>
      </c>
      <c r="R332" s="64"/>
      <c r="S332" s="67">
        <v>125</v>
      </c>
      <c r="T332" s="46"/>
      <c r="U332" s="106">
        <f>IF(EXACT(O332,Y332),M332,M332*(1-'Расчет ПРЕДЗАКАЗ'!$D$10))</f>
        <v>7075.5999999999995</v>
      </c>
      <c r="V332" s="106">
        <f t="shared" si="136"/>
        <v>0</v>
      </c>
      <c r="W332" s="106" t="e">
        <f>IF(EXACT(O332,Y332),M332,M332*(1-#REF!))</f>
        <v>#REF!</v>
      </c>
      <c r="X332" s="106" t="e">
        <f t="shared" si="137"/>
        <v>#REF!</v>
      </c>
      <c r="Y332" s="107" t="s">
        <v>72</v>
      </c>
      <c r="Z332" s="103">
        <f t="shared" si="134"/>
        <v>0</v>
      </c>
      <c r="AA332" s="103">
        <f t="shared" si="135"/>
        <v>0</v>
      </c>
      <c r="AB332" s="128">
        <f t="shared" si="138"/>
        <v>0.63378370738877288</v>
      </c>
      <c r="AC332" s="128" t="e">
        <f t="shared" si="139"/>
        <v>#REF!</v>
      </c>
    </row>
    <row r="333" spans="1:29" ht="50.1" customHeight="1">
      <c r="A333" s="171"/>
      <c r="B333" s="171"/>
      <c r="C333" s="174"/>
      <c r="D333" s="174"/>
      <c r="E333" s="131"/>
      <c r="F333" s="177"/>
      <c r="G333" s="180"/>
      <c r="H333" s="163"/>
      <c r="I333" s="165"/>
      <c r="J333" s="168"/>
      <c r="K333" s="62" t="s">
        <v>86</v>
      </c>
      <c r="L333" s="63">
        <v>11560</v>
      </c>
      <c r="M333" s="63">
        <v>7220</v>
      </c>
      <c r="N333" s="142" t="s">
        <v>1275</v>
      </c>
      <c r="O333" s="127"/>
      <c r="P333" s="100"/>
      <c r="Q333" s="63">
        <f t="shared" si="140"/>
        <v>0</v>
      </c>
      <c r="R333" s="64"/>
      <c r="S333" s="67">
        <v>18</v>
      </c>
      <c r="T333" s="46"/>
      <c r="U333" s="106">
        <f>IF(EXACT(O333,Y333),M333,M333*(1-'Расчет ПРЕДЗАКАЗ'!$D$10))</f>
        <v>7075.5999999999995</v>
      </c>
      <c r="V333" s="106">
        <f t="shared" si="136"/>
        <v>0</v>
      </c>
      <c r="W333" s="106" t="e">
        <f>IF(EXACT(O333,Y333),M333,M333*(1-#REF!))</f>
        <v>#REF!</v>
      </c>
      <c r="X333" s="106" t="e">
        <f t="shared" si="137"/>
        <v>#REF!</v>
      </c>
      <c r="Y333" s="107" t="s">
        <v>72</v>
      </c>
      <c r="Z333" s="103">
        <f t="shared" si="134"/>
        <v>0</v>
      </c>
      <c r="AA333" s="103">
        <f t="shared" si="135"/>
        <v>0</v>
      </c>
      <c r="AB333" s="128">
        <f t="shared" si="138"/>
        <v>0.63378370738877288</v>
      </c>
      <c r="AC333" s="128" t="e">
        <f t="shared" si="139"/>
        <v>#REF!</v>
      </c>
    </row>
    <row r="334" spans="1:29" ht="50.1" customHeight="1">
      <c r="A334" s="171"/>
      <c r="B334" s="171"/>
      <c r="C334" s="174"/>
      <c r="D334" s="174"/>
      <c r="E334" s="131"/>
      <c r="F334" s="177"/>
      <c r="G334" s="180"/>
      <c r="H334" s="163"/>
      <c r="I334" s="165"/>
      <c r="J334" s="168"/>
      <c r="K334" s="62" t="s">
        <v>88</v>
      </c>
      <c r="L334" s="63">
        <v>11560</v>
      </c>
      <c r="M334" s="63">
        <v>7220</v>
      </c>
      <c r="N334" s="142" t="s">
        <v>1276</v>
      </c>
      <c r="O334" s="127"/>
      <c r="P334" s="100"/>
      <c r="Q334" s="63">
        <f t="shared" si="140"/>
        <v>0</v>
      </c>
      <c r="R334" s="64"/>
      <c r="S334" s="67">
        <v>60</v>
      </c>
      <c r="T334" s="46"/>
      <c r="U334" s="106">
        <f>IF(EXACT(O334,Y334),M334,M334*(1-'Расчет ПРЕДЗАКАЗ'!$D$10))</f>
        <v>7075.5999999999995</v>
      </c>
      <c r="V334" s="106">
        <f t="shared" si="136"/>
        <v>0</v>
      </c>
      <c r="W334" s="106" t="e">
        <f>IF(EXACT(O334,Y334),M334,M334*(1-#REF!))</f>
        <v>#REF!</v>
      </c>
      <c r="X334" s="106" t="e">
        <f t="shared" si="137"/>
        <v>#REF!</v>
      </c>
      <c r="Y334" s="107" t="s">
        <v>72</v>
      </c>
      <c r="Z334" s="103">
        <f t="shared" si="134"/>
        <v>0</v>
      </c>
      <c r="AA334" s="103">
        <f t="shared" si="135"/>
        <v>0</v>
      </c>
      <c r="AB334" s="128">
        <f t="shared" si="138"/>
        <v>0.63378370738877288</v>
      </c>
      <c r="AC334" s="128" t="e">
        <f t="shared" si="139"/>
        <v>#REF!</v>
      </c>
    </row>
    <row r="335" spans="1:29" ht="50.1" customHeight="1">
      <c r="A335" s="171"/>
      <c r="B335" s="171"/>
      <c r="C335" s="174"/>
      <c r="D335" s="174"/>
      <c r="E335" s="131"/>
      <c r="F335" s="177"/>
      <c r="G335" s="180"/>
      <c r="H335" s="163"/>
      <c r="I335" s="165"/>
      <c r="J335" s="168"/>
      <c r="K335" s="62" t="s">
        <v>107</v>
      </c>
      <c r="L335" s="63">
        <v>11560</v>
      </c>
      <c r="M335" s="63">
        <v>7220</v>
      </c>
      <c r="N335" s="142" t="s">
        <v>1277</v>
      </c>
      <c r="O335" s="127"/>
      <c r="P335" s="100"/>
      <c r="Q335" s="63">
        <f t="shared" si="140"/>
        <v>0</v>
      </c>
      <c r="R335" s="64"/>
      <c r="S335" s="67">
        <v>19</v>
      </c>
      <c r="T335" s="46"/>
      <c r="U335" s="106">
        <f>IF(EXACT(O335,Y335),M335,M335*(1-'Расчет ПРЕДЗАКАЗ'!$D$10))</f>
        <v>7075.5999999999995</v>
      </c>
      <c r="V335" s="106">
        <f t="shared" si="136"/>
        <v>0</v>
      </c>
      <c r="W335" s="106" t="e">
        <f>IF(EXACT(O335,Y335),M335,M335*(1-#REF!))</f>
        <v>#REF!</v>
      </c>
      <c r="X335" s="106" t="e">
        <f t="shared" si="137"/>
        <v>#REF!</v>
      </c>
      <c r="Y335" s="107" t="s">
        <v>72</v>
      </c>
      <c r="Z335" s="103">
        <f t="shared" si="134"/>
        <v>0</v>
      </c>
      <c r="AA335" s="103">
        <f t="shared" si="135"/>
        <v>0</v>
      </c>
      <c r="AB335" s="128">
        <f t="shared" si="138"/>
        <v>0.63378370738877288</v>
      </c>
      <c r="AC335" s="128" t="e">
        <f t="shared" si="139"/>
        <v>#REF!</v>
      </c>
    </row>
    <row r="336" spans="1:29" ht="50.1" customHeight="1">
      <c r="A336" s="171"/>
      <c r="B336" s="171"/>
      <c r="C336" s="174"/>
      <c r="D336" s="174"/>
      <c r="E336" s="131"/>
      <c r="F336" s="177"/>
      <c r="G336" s="180"/>
      <c r="H336" s="163"/>
      <c r="I336" s="165"/>
      <c r="J336" s="168"/>
      <c r="K336" s="62"/>
      <c r="L336" s="63"/>
      <c r="M336" s="63"/>
      <c r="N336" s="142"/>
      <c r="O336" s="127"/>
      <c r="P336" s="100"/>
      <c r="Q336" s="63">
        <f t="shared" si="140"/>
        <v>0</v>
      </c>
      <c r="R336" s="64"/>
      <c r="S336" s="67"/>
      <c r="T336" s="46"/>
      <c r="U336" s="106">
        <f>IF(EXACT(O336,Y336),M336,M336*(1-'Расчет ПРЕДЗАКАЗ'!$D$10))</f>
        <v>0</v>
      </c>
      <c r="V336" s="106">
        <f t="shared" si="136"/>
        <v>0</v>
      </c>
      <c r="W336" s="106" t="e">
        <f>IF(EXACT(O336,Y336),M336,M336*(1-#REF!))</f>
        <v>#REF!</v>
      </c>
      <c r="X336" s="106" t="e">
        <f t="shared" si="137"/>
        <v>#REF!</v>
      </c>
      <c r="Y336" s="107" t="s">
        <v>72</v>
      </c>
      <c r="Z336" s="103">
        <f t="shared" si="134"/>
        <v>0</v>
      </c>
      <c r="AA336" s="103">
        <f t="shared" si="135"/>
        <v>0</v>
      </c>
      <c r="AB336" s="128" t="str">
        <f t="shared" si="138"/>
        <v/>
      </c>
      <c r="AC336" s="128" t="e">
        <f t="shared" si="139"/>
        <v>#REF!</v>
      </c>
    </row>
    <row r="337" spans="1:29" ht="50.1" customHeight="1">
      <c r="A337" s="171"/>
      <c r="B337" s="171"/>
      <c r="C337" s="174"/>
      <c r="D337" s="174"/>
      <c r="E337" s="131"/>
      <c r="F337" s="177"/>
      <c r="G337" s="180"/>
      <c r="H337" s="163"/>
      <c r="I337" s="165"/>
      <c r="J337" s="168"/>
      <c r="K337" s="62"/>
      <c r="L337" s="63"/>
      <c r="M337" s="63"/>
      <c r="N337" s="143"/>
      <c r="O337" s="127"/>
      <c r="P337" s="100"/>
      <c r="Q337" s="63">
        <f t="shared" si="140"/>
        <v>0</v>
      </c>
      <c r="R337" s="65"/>
      <c r="S337" s="67"/>
      <c r="T337" s="40"/>
      <c r="U337" s="106">
        <f>IF(EXACT(O337,Y337),M337,M337*(1-'Расчет ПРЕДЗАКАЗ'!$D$10))</f>
        <v>0</v>
      </c>
      <c r="V337" s="106">
        <f t="shared" si="136"/>
        <v>0</v>
      </c>
      <c r="W337" s="106" t="e">
        <f>IF(EXACT(O337,Y337),M337,M337*(1-#REF!))</f>
        <v>#REF!</v>
      </c>
      <c r="X337" s="106" t="e">
        <f t="shared" si="137"/>
        <v>#REF!</v>
      </c>
      <c r="Y337" s="107" t="s">
        <v>72</v>
      </c>
      <c r="Z337" s="103">
        <f t="shared" si="134"/>
        <v>0</v>
      </c>
      <c r="AA337" s="103">
        <f t="shared" si="135"/>
        <v>0</v>
      </c>
      <c r="AB337" s="128" t="str">
        <f t="shared" si="138"/>
        <v/>
      </c>
      <c r="AC337" s="128" t="e">
        <f t="shared" si="139"/>
        <v>#REF!</v>
      </c>
    </row>
    <row r="338" spans="1:29" ht="50.1" customHeight="1">
      <c r="A338" s="171"/>
      <c r="B338" s="171"/>
      <c r="C338" s="174"/>
      <c r="D338" s="174"/>
      <c r="E338" s="131"/>
      <c r="F338" s="177"/>
      <c r="G338" s="180"/>
      <c r="H338" s="163"/>
      <c r="I338" s="165"/>
      <c r="J338" s="168"/>
      <c r="K338" s="62"/>
      <c r="L338" s="63"/>
      <c r="M338" s="63"/>
      <c r="N338" s="143"/>
      <c r="O338" s="127"/>
      <c r="P338" s="100"/>
      <c r="Q338" s="63">
        <f t="shared" si="140"/>
        <v>0</v>
      </c>
      <c r="R338" s="65"/>
      <c r="S338" s="67"/>
      <c r="T338" s="40"/>
      <c r="U338" s="106">
        <f>IF(EXACT(O338,Y338),M338,M338*(1-'Расчет ПРЕДЗАКАЗ'!$D$10))</f>
        <v>0</v>
      </c>
      <c r="V338" s="106">
        <f t="shared" si="136"/>
        <v>0</v>
      </c>
      <c r="W338" s="106" t="e">
        <f>IF(EXACT(O338,Y338),M338,M338*(1-#REF!))</f>
        <v>#REF!</v>
      </c>
      <c r="X338" s="106" t="e">
        <f t="shared" si="137"/>
        <v>#REF!</v>
      </c>
      <c r="Y338" s="107" t="s">
        <v>72</v>
      </c>
      <c r="Z338" s="103">
        <f t="shared" si="134"/>
        <v>0</v>
      </c>
      <c r="AA338" s="103">
        <f t="shared" si="135"/>
        <v>0</v>
      </c>
      <c r="AB338" s="128" t="str">
        <f t="shared" si="138"/>
        <v/>
      </c>
      <c r="AC338" s="128" t="e">
        <f t="shared" si="139"/>
        <v>#REF!</v>
      </c>
    </row>
    <row r="339" spans="1:29" ht="50.1" customHeight="1">
      <c r="A339" s="171"/>
      <c r="B339" s="171"/>
      <c r="C339" s="174"/>
      <c r="D339" s="174"/>
      <c r="E339" s="131"/>
      <c r="F339" s="177"/>
      <c r="G339" s="180"/>
      <c r="H339" s="163"/>
      <c r="I339" s="165"/>
      <c r="J339" s="168"/>
      <c r="K339" s="62"/>
      <c r="L339" s="63"/>
      <c r="M339" s="63"/>
      <c r="N339" s="65"/>
      <c r="O339" s="127"/>
      <c r="P339" s="100"/>
      <c r="Q339" s="63">
        <f t="shared" si="140"/>
        <v>0</v>
      </c>
      <c r="R339" s="65"/>
      <c r="S339" s="67"/>
      <c r="T339" s="40"/>
      <c r="U339" s="106">
        <f>IF(EXACT(O339,Y339),M339,M339*(1-'Расчет ПРЕДЗАКАЗ'!$D$10))</f>
        <v>0</v>
      </c>
      <c r="V339" s="106">
        <f t="shared" si="136"/>
        <v>0</v>
      </c>
      <c r="W339" s="106" t="e">
        <f>IF(EXACT(O339,Y339),M339,M339*(1-#REF!))</f>
        <v>#REF!</v>
      </c>
      <c r="X339" s="106" t="e">
        <f t="shared" si="137"/>
        <v>#REF!</v>
      </c>
      <c r="Y339" s="107" t="s">
        <v>72</v>
      </c>
      <c r="Z339" s="103">
        <f t="shared" si="134"/>
        <v>0</v>
      </c>
      <c r="AA339" s="103">
        <f t="shared" si="135"/>
        <v>0</v>
      </c>
      <c r="AB339" s="128" t="str">
        <f t="shared" si="138"/>
        <v/>
      </c>
      <c r="AC339" s="128" t="e">
        <f t="shared" si="139"/>
        <v>#REF!</v>
      </c>
    </row>
    <row r="340" spans="1:29" ht="50.1" customHeight="1">
      <c r="A340" s="171"/>
      <c r="B340" s="171"/>
      <c r="C340" s="174"/>
      <c r="D340" s="174"/>
      <c r="E340" s="131"/>
      <c r="F340" s="177"/>
      <c r="G340" s="180"/>
      <c r="H340" s="163"/>
      <c r="I340" s="165"/>
      <c r="J340" s="168"/>
      <c r="K340" s="62"/>
      <c r="L340" s="63"/>
      <c r="M340" s="63"/>
      <c r="N340" s="65"/>
      <c r="O340" s="127"/>
      <c r="P340" s="100"/>
      <c r="Q340" s="63">
        <f t="shared" si="140"/>
        <v>0</v>
      </c>
      <c r="R340" s="65"/>
      <c r="S340" s="67"/>
      <c r="T340" s="40"/>
      <c r="U340" s="106">
        <f>IF(EXACT(O340,Y340),M340,M340*(1-'Расчет ПРЕДЗАКАЗ'!$D$10))</f>
        <v>0</v>
      </c>
      <c r="V340" s="106">
        <f t="shared" si="136"/>
        <v>0</v>
      </c>
      <c r="W340" s="106" t="e">
        <f>IF(EXACT(O340,Y340),M340,M340*(1-#REF!))</f>
        <v>#REF!</v>
      </c>
      <c r="X340" s="106" t="e">
        <f t="shared" si="137"/>
        <v>#REF!</v>
      </c>
      <c r="Y340" s="107" t="s">
        <v>72</v>
      </c>
      <c r="Z340" s="103">
        <f t="shared" si="134"/>
        <v>0</v>
      </c>
      <c r="AA340" s="103">
        <f t="shared" si="135"/>
        <v>0</v>
      </c>
      <c r="AB340" s="128" t="str">
        <f t="shared" si="138"/>
        <v/>
      </c>
      <c r="AC340" s="128" t="e">
        <f t="shared" si="139"/>
        <v>#REF!</v>
      </c>
    </row>
    <row r="341" spans="1:29" ht="50.1" customHeight="1">
      <c r="A341" s="171"/>
      <c r="B341" s="171"/>
      <c r="C341" s="174"/>
      <c r="D341" s="174"/>
      <c r="E341" s="131"/>
      <c r="F341" s="177"/>
      <c r="G341" s="180"/>
      <c r="H341" s="163"/>
      <c r="I341" s="165"/>
      <c r="J341" s="168"/>
      <c r="K341" s="62"/>
      <c r="L341" s="63"/>
      <c r="M341" s="63"/>
      <c r="N341" s="65"/>
      <c r="O341" s="127"/>
      <c r="P341" s="100"/>
      <c r="Q341" s="63">
        <f t="shared" si="140"/>
        <v>0</v>
      </c>
      <c r="R341" s="65"/>
      <c r="S341" s="67"/>
      <c r="T341" s="40"/>
      <c r="U341" s="106">
        <f>IF(EXACT(O341,Y341),M341,M341*(1-'Расчет ПРЕДЗАКАЗ'!$D$10))</f>
        <v>0</v>
      </c>
      <c r="V341" s="106">
        <f t="shared" si="136"/>
        <v>0</v>
      </c>
      <c r="W341" s="106" t="e">
        <f>IF(EXACT(O341,Y341),M341,M341*(1-#REF!))</f>
        <v>#REF!</v>
      </c>
      <c r="X341" s="106" t="e">
        <f t="shared" si="137"/>
        <v>#REF!</v>
      </c>
      <c r="Y341" s="107" t="s">
        <v>72</v>
      </c>
      <c r="Z341" s="103">
        <f t="shared" si="134"/>
        <v>0</v>
      </c>
      <c r="AA341" s="103">
        <f t="shared" si="135"/>
        <v>0</v>
      </c>
      <c r="AB341" s="128" t="str">
        <f t="shared" si="138"/>
        <v/>
      </c>
      <c r="AC341" s="128" t="e">
        <f t="shared" si="139"/>
        <v>#REF!</v>
      </c>
    </row>
    <row r="342" spans="1:29" ht="50.1" customHeight="1">
      <c r="A342" s="172"/>
      <c r="B342" s="172"/>
      <c r="C342" s="175"/>
      <c r="D342" s="175"/>
      <c r="E342" s="132"/>
      <c r="F342" s="178"/>
      <c r="G342" s="181"/>
      <c r="H342" s="164"/>
      <c r="I342" s="166"/>
      <c r="J342" s="169"/>
      <c r="K342" s="62"/>
      <c r="L342" s="63"/>
      <c r="M342" s="63"/>
      <c r="N342" s="65"/>
      <c r="O342" s="127"/>
      <c r="P342" s="100"/>
      <c r="Q342" s="63">
        <f t="shared" si="140"/>
        <v>0</v>
      </c>
      <c r="R342" s="65"/>
      <c r="S342" s="64"/>
      <c r="T342" s="40"/>
      <c r="U342" s="106">
        <f>IF(EXACT(O342,Y342),M342,M342*(1-'Расчет ПРЕДЗАКАЗ'!$D$10))</f>
        <v>0</v>
      </c>
      <c r="V342" s="106">
        <f t="shared" si="136"/>
        <v>0</v>
      </c>
      <c r="W342" s="106" t="e">
        <f>IF(EXACT(O342,Y342),M342,M342*(1-#REF!))</f>
        <v>#REF!</v>
      </c>
      <c r="X342" s="106" t="e">
        <f t="shared" si="137"/>
        <v>#REF!</v>
      </c>
      <c r="Y342" s="107" t="s">
        <v>72</v>
      </c>
      <c r="Z342" s="103">
        <f t="shared" si="134"/>
        <v>0</v>
      </c>
      <c r="AA342" s="103">
        <f t="shared" si="135"/>
        <v>0</v>
      </c>
      <c r="AB342" s="128" t="str">
        <f t="shared" si="138"/>
        <v/>
      </c>
      <c r="AC342" s="128" t="e">
        <f t="shared" si="139"/>
        <v>#REF!</v>
      </c>
    </row>
    <row r="343" spans="1:29" ht="11.25" customHeight="1" thickBot="1"/>
    <row r="344" spans="1:29" ht="50.1" customHeight="1">
      <c r="A344" s="170">
        <v>148</v>
      </c>
      <c r="B344" s="170" t="s">
        <v>1266</v>
      </c>
      <c r="C344" s="173" t="s">
        <v>1278</v>
      </c>
      <c r="D344" s="173" t="s">
        <v>77</v>
      </c>
      <c r="E344" s="131"/>
      <c r="F344" s="197" t="s">
        <v>1168</v>
      </c>
      <c r="G344" s="179" t="s">
        <v>856</v>
      </c>
      <c r="H344" s="162" t="s">
        <v>1279</v>
      </c>
      <c r="I344" s="198" t="s">
        <v>1280</v>
      </c>
      <c r="J344" s="167" t="s">
        <v>19</v>
      </c>
      <c r="K344" s="62" t="s">
        <v>82</v>
      </c>
      <c r="L344" s="63">
        <v>8750</v>
      </c>
      <c r="M344" s="63">
        <v>5465</v>
      </c>
      <c r="N344" s="142" t="s">
        <v>1281</v>
      </c>
      <c r="O344" s="127"/>
      <c r="P344" s="100"/>
      <c r="Q344" s="63">
        <f>P344*M344</f>
        <v>0</v>
      </c>
      <c r="R344" s="64"/>
      <c r="S344" s="67">
        <v>4</v>
      </c>
      <c r="T344" s="60"/>
      <c r="U344" s="106">
        <f>IF(EXACT(O344,Y344),M344,M344*(1-'Расчет ПРЕДЗАКАЗ'!$D$10))</f>
        <v>5355.7</v>
      </c>
      <c r="V344" s="106">
        <f>P344*U344</f>
        <v>0</v>
      </c>
      <c r="W344" s="106" t="e">
        <f>IF(EXACT(O344,Y344),M344,M344*(1-#REF!))</f>
        <v>#REF!</v>
      </c>
      <c r="X344" s="106" t="e">
        <f>P344*W344</f>
        <v>#REF!</v>
      </c>
      <c r="Y344" s="107" t="s">
        <v>72</v>
      </c>
      <c r="Z344" s="103">
        <f t="shared" ref="Z344:Z358" si="141">IF(EXACT(O344,Y344),Q344,0)</f>
        <v>0</v>
      </c>
      <c r="AA344" s="103">
        <f t="shared" ref="AA344:AA358" si="142">IF(Z344=0,Q344,0)</f>
        <v>0</v>
      </c>
      <c r="AB344" s="128">
        <f>IF(U344=0,"",L344/U344-1)</f>
        <v>0.63377336295909048</v>
      </c>
      <c r="AC344" s="128" t="e">
        <f>IF(W344=0,"",L344/W344-1)</f>
        <v>#REF!</v>
      </c>
    </row>
    <row r="345" spans="1:29" ht="50.1" customHeight="1">
      <c r="A345" s="171"/>
      <c r="B345" s="171"/>
      <c r="C345" s="174"/>
      <c r="D345" s="174"/>
      <c r="E345" s="131"/>
      <c r="F345" s="177"/>
      <c r="G345" s="180"/>
      <c r="H345" s="163"/>
      <c r="I345" s="165"/>
      <c r="J345" s="168"/>
      <c r="K345" s="62" t="s">
        <v>96</v>
      </c>
      <c r="L345" s="63">
        <v>8750</v>
      </c>
      <c r="M345" s="63">
        <v>5465</v>
      </c>
      <c r="N345" s="142" t="s">
        <v>1282</v>
      </c>
      <c r="O345" s="127"/>
      <c r="P345" s="100"/>
      <c r="Q345" s="63">
        <f>P345*M345</f>
        <v>0</v>
      </c>
      <c r="R345" s="64"/>
      <c r="S345" s="67">
        <v>12</v>
      </c>
      <c r="T345" s="46"/>
      <c r="U345" s="106">
        <f>IF(EXACT(O345,Y345),M345,M345*(1-'Расчет ПРЕДЗАКАЗ'!$D$10))</f>
        <v>5355.7</v>
      </c>
      <c r="V345" s="106">
        <f t="shared" ref="V345:V358" si="143">P345*U345</f>
        <v>0</v>
      </c>
      <c r="W345" s="106" t="e">
        <f>IF(EXACT(O345,Y345),M345,M345*(1-#REF!))</f>
        <v>#REF!</v>
      </c>
      <c r="X345" s="106" t="e">
        <f t="shared" ref="X345:X358" si="144">P345*W345</f>
        <v>#REF!</v>
      </c>
      <c r="Y345" s="107" t="s">
        <v>72</v>
      </c>
      <c r="Z345" s="103">
        <f t="shared" si="141"/>
        <v>0</v>
      </c>
      <c r="AA345" s="103">
        <f t="shared" si="142"/>
        <v>0</v>
      </c>
      <c r="AB345" s="128">
        <f t="shared" ref="AB345:AB358" si="145">IF(U345=0,"",L345/U345-1)</f>
        <v>0.63377336295909048</v>
      </c>
      <c r="AC345" s="128" t="e">
        <f t="shared" ref="AC345:AC358" si="146">IF(W345=0,"",L345/W345-1)</f>
        <v>#REF!</v>
      </c>
    </row>
    <row r="346" spans="1:29" ht="50.1" customHeight="1">
      <c r="A346" s="171"/>
      <c r="B346" s="171"/>
      <c r="C346" s="174"/>
      <c r="D346" s="174"/>
      <c r="E346" s="131"/>
      <c r="F346" s="177"/>
      <c r="G346" s="180"/>
      <c r="H346" s="163"/>
      <c r="I346" s="165"/>
      <c r="J346" s="168"/>
      <c r="K346" s="62" t="s">
        <v>98</v>
      </c>
      <c r="L346" s="63">
        <v>8750</v>
      </c>
      <c r="M346" s="63">
        <v>5465</v>
      </c>
      <c r="N346" s="142" t="s">
        <v>1283</v>
      </c>
      <c r="O346" s="127"/>
      <c r="P346" s="100"/>
      <c r="Q346" s="63">
        <f t="shared" ref="Q346:Q358" si="147">P346*M346</f>
        <v>0</v>
      </c>
      <c r="R346" s="64"/>
      <c r="S346" s="67">
        <v>12</v>
      </c>
      <c r="T346" s="46"/>
      <c r="U346" s="106">
        <f>IF(EXACT(O346,Y346),M346,M346*(1-'Расчет ПРЕДЗАКАЗ'!$D$10))</f>
        <v>5355.7</v>
      </c>
      <c r="V346" s="106">
        <f t="shared" si="143"/>
        <v>0</v>
      </c>
      <c r="W346" s="106" t="e">
        <f>IF(EXACT(O346,Y346),M346,M346*(1-#REF!))</f>
        <v>#REF!</v>
      </c>
      <c r="X346" s="106" t="e">
        <f t="shared" si="144"/>
        <v>#REF!</v>
      </c>
      <c r="Y346" s="107" t="s">
        <v>72</v>
      </c>
      <c r="Z346" s="103">
        <f t="shared" si="141"/>
        <v>0</v>
      </c>
      <c r="AA346" s="103">
        <f t="shared" si="142"/>
        <v>0</v>
      </c>
      <c r="AB346" s="128">
        <f t="shared" si="145"/>
        <v>0.63377336295909048</v>
      </c>
      <c r="AC346" s="128" t="e">
        <f t="shared" si="146"/>
        <v>#REF!</v>
      </c>
    </row>
    <row r="347" spans="1:29" ht="50.1" customHeight="1">
      <c r="A347" s="171"/>
      <c r="B347" s="171"/>
      <c r="C347" s="174"/>
      <c r="D347" s="174"/>
      <c r="E347" s="131"/>
      <c r="F347" s="177"/>
      <c r="G347" s="180"/>
      <c r="H347" s="163"/>
      <c r="I347" s="165"/>
      <c r="J347" s="168"/>
      <c r="K347" s="62" t="s">
        <v>84</v>
      </c>
      <c r="L347" s="63">
        <v>8750</v>
      </c>
      <c r="M347" s="63">
        <v>5465</v>
      </c>
      <c r="N347" s="142" t="s">
        <v>1284</v>
      </c>
      <c r="O347" s="127"/>
      <c r="P347" s="100"/>
      <c r="Q347" s="63">
        <f t="shared" si="147"/>
        <v>0</v>
      </c>
      <c r="R347" s="64"/>
      <c r="S347" s="67">
        <v>17</v>
      </c>
      <c r="T347" s="46"/>
      <c r="U347" s="106">
        <f>IF(EXACT(O347,Y347),M347,M347*(1-'Расчет ПРЕДЗАКАЗ'!$D$10))</f>
        <v>5355.7</v>
      </c>
      <c r="V347" s="106">
        <f t="shared" si="143"/>
        <v>0</v>
      </c>
      <c r="W347" s="106" t="e">
        <f>IF(EXACT(O347,Y347),M347,M347*(1-#REF!))</f>
        <v>#REF!</v>
      </c>
      <c r="X347" s="106" t="e">
        <f t="shared" si="144"/>
        <v>#REF!</v>
      </c>
      <c r="Y347" s="107" t="s">
        <v>72</v>
      </c>
      <c r="Z347" s="103">
        <f t="shared" si="141"/>
        <v>0</v>
      </c>
      <c r="AA347" s="103">
        <f t="shared" si="142"/>
        <v>0</v>
      </c>
      <c r="AB347" s="128">
        <f t="shared" si="145"/>
        <v>0.63377336295909048</v>
      </c>
      <c r="AC347" s="128" t="e">
        <f t="shared" si="146"/>
        <v>#REF!</v>
      </c>
    </row>
    <row r="348" spans="1:29" ht="50.1" customHeight="1">
      <c r="A348" s="171"/>
      <c r="B348" s="171"/>
      <c r="C348" s="174"/>
      <c r="D348" s="174"/>
      <c r="E348" s="131"/>
      <c r="F348" s="177"/>
      <c r="G348" s="180"/>
      <c r="H348" s="163"/>
      <c r="I348" s="165"/>
      <c r="J348" s="168"/>
      <c r="K348" s="62" t="s">
        <v>101</v>
      </c>
      <c r="L348" s="63">
        <v>8750</v>
      </c>
      <c r="M348" s="63">
        <v>5465</v>
      </c>
      <c r="N348" s="142" t="s">
        <v>1285</v>
      </c>
      <c r="O348" s="127"/>
      <c r="P348" s="100"/>
      <c r="Q348" s="63">
        <f t="shared" si="147"/>
        <v>0</v>
      </c>
      <c r="R348" s="64"/>
      <c r="S348" s="67">
        <v>45</v>
      </c>
      <c r="T348" s="46"/>
      <c r="U348" s="106">
        <f>IF(EXACT(O348,Y348),M348,M348*(1-'Расчет ПРЕДЗАКАЗ'!$D$10))</f>
        <v>5355.7</v>
      </c>
      <c r="V348" s="106">
        <f t="shared" si="143"/>
        <v>0</v>
      </c>
      <c r="W348" s="106" t="e">
        <f>IF(EXACT(O348,Y348),M348,M348*(1-#REF!))</f>
        <v>#REF!</v>
      </c>
      <c r="X348" s="106" t="e">
        <f t="shared" si="144"/>
        <v>#REF!</v>
      </c>
      <c r="Y348" s="107" t="s">
        <v>72</v>
      </c>
      <c r="Z348" s="103">
        <f t="shared" si="141"/>
        <v>0</v>
      </c>
      <c r="AA348" s="103">
        <f t="shared" si="142"/>
        <v>0</v>
      </c>
      <c r="AB348" s="128">
        <f t="shared" si="145"/>
        <v>0.63377336295909048</v>
      </c>
      <c r="AC348" s="128" t="e">
        <f t="shared" si="146"/>
        <v>#REF!</v>
      </c>
    </row>
    <row r="349" spans="1:29" ht="50.1" customHeight="1">
      <c r="A349" s="171"/>
      <c r="B349" s="171"/>
      <c r="C349" s="174"/>
      <c r="D349" s="174"/>
      <c r="E349" s="131"/>
      <c r="F349" s="177"/>
      <c r="G349" s="180"/>
      <c r="H349" s="163"/>
      <c r="I349" s="165"/>
      <c r="J349" s="168"/>
      <c r="K349" s="62" t="s">
        <v>88</v>
      </c>
      <c r="L349" s="63">
        <v>8750</v>
      </c>
      <c r="M349" s="63">
        <v>5465</v>
      </c>
      <c r="N349" s="142" t="s">
        <v>1286</v>
      </c>
      <c r="O349" s="127"/>
      <c r="P349" s="100"/>
      <c r="Q349" s="63">
        <f t="shared" si="147"/>
        <v>0</v>
      </c>
      <c r="R349" s="64"/>
      <c r="S349" s="67">
        <v>14</v>
      </c>
      <c r="T349" s="46"/>
      <c r="U349" s="106">
        <f>IF(EXACT(O349,Y349),M349,M349*(1-'Расчет ПРЕДЗАКАЗ'!$D$10))</f>
        <v>5355.7</v>
      </c>
      <c r="V349" s="106">
        <f t="shared" si="143"/>
        <v>0</v>
      </c>
      <c r="W349" s="106" t="e">
        <f>IF(EXACT(O349,Y349),M349,M349*(1-#REF!))</f>
        <v>#REF!</v>
      </c>
      <c r="X349" s="106" t="e">
        <f t="shared" si="144"/>
        <v>#REF!</v>
      </c>
      <c r="Y349" s="107" t="s">
        <v>72</v>
      </c>
      <c r="Z349" s="103">
        <f t="shared" si="141"/>
        <v>0</v>
      </c>
      <c r="AA349" s="103">
        <f t="shared" si="142"/>
        <v>0</v>
      </c>
      <c r="AB349" s="128">
        <f t="shared" si="145"/>
        <v>0.63377336295909048</v>
      </c>
      <c r="AC349" s="128" t="e">
        <f t="shared" si="146"/>
        <v>#REF!</v>
      </c>
    </row>
    <row r="350" spans="1:29" ht="50.1" customHeight="1">
      <c r="A350" s="171"/>
      <c r="B350" s="171"/>
      <c r="C350" s="174"/>
      <c r="D350" s="174"/>
      <c r="E350" s="131"/>
      <c r="F350" s="177"/>
      <c r="G350" s="180"/>
      <c r="H350" s="163"/>
      <c r="I350" s="165"/>
      <c r="J350" s="168"/>
      <c r="K350" s="62"/>
      <c r="L350" s="63"/>
      <c r="M350" s="63"/>
      <c r="N350" s="142"/>
      <c r="O350" s="127"/>
      <c r="P350" s="100"/>
      <c r="Q350" s="63">
        <f t="shared" si="147"/>
        <v>0</v>
      </c>
      <c r="R350" s="64"/>
      <c r="S350" s="67"/>
      <c r="T350" s="46"/>
      <c r="U350" s="106">
        <f>IF(EXACT(O350,Y350),M350,M350*(1-'Расчет ПРЕДЗАКАЗ'!$D$10))</f>
        <v>0</v>
      </c>
      <c r="V350" s="106">
        <f t="shared" si="143"/>
        <v>0</v>
      </c>
      <c r="W350" s="106" t="e">
        <f>IF(EXACT(O350,Y350),M350,M350*(1-#REF!))</f>
        <v>#REF!</v>
      </c>
      <c r="X350" s="106" t="e">
        <f t="shared" si="144"/>
        <v>#REF!</v>
      </c>
      <c r="Y350" s="107" t="s">
        <v>72</v>
      </c>
      <c r="Z350" s="103">
        <f t="shared" si="141"/>
        <v>0</v>
      </c>
      <c r="AA350" s="103">
        <f t="shared" si="142"/>
        <v>0</v>
      </c>
      <c r="AB350" s="128" t="str">
        <f t="shared" si="145"/>
        <v/>
      </c>
      <c r="AC350" s="128" t="e">
        <f t="shared" si="146"/>
        <v>#REF!</v>
      </c>
    </row>
    <row r="351" spans="1:29" ht="50.1" customHeight="1">
      <c r="A351" s="171"/>
      <c r="B351" s="171"/>
      <c r="C351" s="174"/>
      <c r="D351" s="174"/>
      <c r="E351" s="131"/>
      <c r="F351" s="177"/>
      <c r="G351" s="180"/>
      <c r="H351" s="163"/>
      <c r="I351" s="165"/>
      <c r="J351" s="168"/>
      <c r="K351" s="62"/>
      <c r="L351" s="63"/>
      <c r="M351" s="63"/>
      <c r="N351" s="142"/>
      <c r="O351" s="127"/>
      <c r="P351" s="100"/>
      <c r="Q351" s="63">
        <f t="shared" si="147"/>
        <v>0</v>
      </c>
      <c r="R351" s="64"/>
      <c r="S351" s="67"/>
      <c r="T351" s="46"/>
      <c r="U351" s="106">
        <f>IF(EXACT(O351,Y351),M351,M351*(1-'Расчет ПРЕДЗАКАЗ'!$D$10))</f>
        <v>0</v>
      </c>
      <c r="V351" s="106">
        <f t="shared" si="143"/>
        <v>0</v>
      </c>
      <c r="W351" s="106" t="e">
        <f>IF(EXACT(O351,Y351),M351,M351*(1-#REF!))</f>
        <v>#REF!</v>
      </c>
      <c r="X351" s="106" t="e">
        <f t="shared" si="144"/>
        <v>#REF!</v>
      </c>
      <c r="Y351" s="107" t="s">
        <v>72</v>
      </c>
      <c r="Z351" s="103">
        <f t="shared" si="141"/>
        <v>0</v>
      </c>
      <c r="AA351" s="103">
        <f t="shared" si="142"/>
        <v>0</v>
      </c>
      <c r="AB351" s="128" t="str">
        <f t="shared" si="145"/>
        <v/>
      </c>
      <c r="AC351" s="128" t="e">
        <f t="shared" si="146"/>
        <v>#REF!</v>
      </c>
    </row>
    <row r="352" spans="1:29" ht="50.1" customHeight="1">
      <c r="A352" s="171"/>
      <c r="B352" s="171"/>
      <c r="C352" s="174"/>
      <c r="D352" s="174"/>
      <c r="E352" s="131"/>
      <c r="F352" s="177"/>
      <c r="G352" s="180"/>
      <c r="H352" s="163"/>
      <c r="I352" s="165"/>
      <c r="J352" s="168"/>
      <c r="K352" s="62"/>
      <c r="L352" s="63"/>
      <c r="M352" s="63"/>
      <c r="N352" s="142"/>
      <c r="O352" s="127"/>
      <c r="P352" s="100"/>
      <c r="Q352" s="63">
        <f t="shared" si="147"/>
        <v>0</v>
      </c>
      <c r="R352" s="64"/>
      <c r="S352" s="67"/>
      <c r="T352" s="46"/>
      <c r="U352" s="106">
        <f>IF(EXACT(O352,Y352),M352,M352*(1-'Расчет ПРЕДЗАКАЗ'!$D$10))</f>
        <v>0</v>
      </c>
      <c r="V352" s="106">
        <f t="shared" si="143"/>
        <v>0</v>
      </c>
      <c r="W352" s="106" t="e">
        <f>IF(EXACT(O352,Y352),M352,M352*(1-#REF!))</f>
        <v>#REF!</v>
      </c>
      <c r="X352" s="106" t="e">
        <f t="shared" si="144"/>
        <v>#REF!</v>
      </c>
      <c r="Y352" s="107" t="s">
        <v>72</v>
      </c>
      <c r="Z352" s="103">
        <f t="shared" si="141"/>
        <v>0</v>
      </c>
      <c r="AA352" s="103">
        <f t="shared" si="142"/>
        <v>0</v>
      </c>
      <c r="AB352" s="128" t="str">
        <f t="shared" si="145"/>
        <v/>
      </c>
      <c r="AC352" s="128" t="e">
        <f t="shared" si="146"/>
        <v>#REF!</v>
      </c>
    </row>
    <row r="353" spans="1:29" ht="50.1" customHeight="1">
      <c r="A353" s="171"/>
      <c r="B353" s="171"/>
      <c r="C353" s="174"/>
      <c r="D353" s="174"/>
      <c r="E353" s="131"/>
      <c r="F353" s="177"/>
      <c r="G353" s="180"/>
      <c r="H353" s="163"/>
      <c r="I353" s="165"/>
      <c r="J353" s="168"/>
      <c r="K353" s="62"/>
      <c r="L353" s="63"/>
      <c r="M353" s="63"/>
      <c r="N353" s="143"/>
      <c r="O353" s="127"/>
      <c r="P353" s="100"/>
      <c r="Q353" s="63">
        <f t="shared" si="147"/>
        <v>0</v>
      </c>
      <c r="R353" s="65"/>
      <c r="S353" s="67"/>
      <c r="T353" s="40"/>
      <c r="U353" s="106">
        <f>IF(EXACT(O353,Y353),M353,M353*(1-'Расчет ПРЕДЗАКАЗ'!$D$10))</f>
        <v>0</v>
      </c>
      <c r="V353" s="106">
        <f t="shared" si="143"/>
        <v>0</v>
      </c>
      <c r="W353" s="106" t="e">
        <f>IF(EXACT(O353,Y353),M353,M353*(1-#REF!))</f>
        <v>#REF!</v>
      </c>
      <c r="X353" s="106" t="e">
        <f t="shared" si="144"/>
        <v>#REF!</v>
      </c>
      <c r="Y353" s="107" t="s">
        <v>72</v>
      </c>
      <c r="Z353" s="103">
        <f t="shared" si="141"/>
        <v>0</v>
      </c>
      <c r="AA353" s="103">
        <f t="shared" si="142"/>
        <v>0</v>
      </c>
      <c r="AB353" s="128" t="str">
        <f t="shared" si="145"/>
        <v/>
      </c>
      <c r="AC353" s="128" t="e">
        <f t="shared" si="146"/>
        <v>#REF!</v>
      </c>
    </row>
    <row r="354" spans="1:29" ht="50.1" customHeight="1">
      <c r="A354" s="171"/>
      <c r="B354" s="171"/>
      <c r="C354" s="174"/>
      <c r="D354" s="174"/>
      <c r="E354" s="131"/>
      <c r="F354" s="177"/>
      <c r="G354" s="180"/>
      <c r="H354" s="163"/>
      <c r="I354" s="165"/>
      <c r="J354" s="168"/>
      <c r="K354" s="62"/>
      <c r="L354" s="63"/>
      <c r="M354" s="63"/>
      <c r="N354" s="143"/>
      <c r="O354" s="127"/>
      <c r="P354" s="100"/>
      <c r="Q354" s="63">
        <f t="shared" si="147"/>
        <v>0</v>
      </c>
      <c r="R354" s="65"/>
      <c r="S354" s="67"/>
      <c r="T354" s="40"/>
      <c r="U354" s="106">
        <f>IF(EXACT(O354,Y354),M354,M354*(1-'Расчет ПРЕДЗАКАЗ'!$D$10))</f>
        <v>0</v>
      </c>
      <c r="V354" s="106">
        <f t="shared" si="143"/>
        <v>0</v>
      </c>
      <c r="W354" s="106" t="e">
        <f>IF(EXACT(O354,Y354),M354,M354*(1-#REF!))</f>
        <v>#REF!</v>
      </c>
      <c r="X354" s="106" t="e">
        <f t="shared" si="144"/>
        <v>#REF!</v>
      </c>
      <c r="Y354" s="107" t="s">
        <v>72</v>
      </c>
      <c r="Z354" s="103">
        <f t="shared" si="141"/>
        <v>0</v>
      </c>
      <c r="AA354" s="103">
        <f t="shared" si="142"/>
        <v>0</v>
      </c>
      <c r="AB354" s="128" t="str">
        <f t="shared" si="145"/>
        <v/>
      </c>
      <c r="AC354" s="128" t="e">
        <f t="shared" si="146"/>
        <v>#REF!</v>
      </c>
    </row>
    <row r="355" spans="1:29" ht="50.1" customHeight="1">
      <c r="A355" s="171"/>
      <c r="B355" s="171"/>
      <c r="C355" s="174"/>
      <c r="D355" s="174"/>
      <c r="E355" s="131"/>
      <c r="F355" s="177"/>
      <c r="G355" s="180"/>
      <c r="H355" s="163"/>
      <c r="I355" s="165"/>
      <c r="J355" s="168"/>
      <c r="K355" s="62"/>
      <c r="L355" s="63"/>
      <c r="M355" s="63"/>
      <c r="N355" s="65"/>
      <c r="O355" s="127"/>
      <c r="P355" s="100"/>
      <c r="Q355" s="63">
        <f t="shared" si="147"/>
        <v>0</v>
      </c>
      <c r="R355" s="65"/>
      <c r="S355" s="67"/>
      <c r="T355" s="40"/>
      <c r="U355" s="106">
        <f>IF(EXACT(O355,Y355),M355,M355*(1-'Расчет ПРЕДЗАКАЗ'!$D$10))</f>
        <v>0</v>
      </c>
      <c r="V355" s="106">
        <f t="shared" si="143"/>
        <v>0</v>
      </c>
      <c r="W355" s="106" t="e">
        <f>IF(EXACT(O355,Y355),M355,M355*(1-#REF!))</f>
        <v>#REF!</v>
      </c>
      <c r="X355" s="106" t="e">
        <f t="shared" si="144"/>
        <v>#REF!</v>
      </c>
      <c r="Y355" s="107" t="s">
        <v>72</v>
      </c>
      <c r="Z355" s="103">
        <f t="shared" si="141"/>
        <v>0</v>
      </c>
      <c r="AA355" s="103">
        <f t="shared" si="142"/>
        <v>0</v>
      </c>
      <c r="AB355" s="128" t="str">
        <f t="shared" si="145"/>
        <v/>
      </c>
      <c r="AC355" s="128" t="e">
        <f t="shared" si="146"/>
        <v>#REF!</v>
      </c>
    </row>
    <row r="356" spans="1:29" ht="50.1" customHeight="1">
      <c r="A356" s="171"/>
      <c r="B356" s="171"/>
      <c r="C356" s="174"/>
      <c r="D356" s="174"/>
      <c r="E356" s="131"/>
      <c r="F356" s="177"/>
      <c r="G356" s="180"/>
      <c r="H356" s="163"/>
      <c r="I356" s="165"/>
      <c r="J356" s="168"/>
      <c r="K356" s="62"/>
      <c r="L356" s="63"/>
      <c r="M356" s="63"/>
      <c r="N356" s="65"/>
      <c r="O356" s="127"/>
      <c r="P356" s="100"/>
      <c r="Q356" s="63">
        <f t="shared" si="147"/>
        <v>0</v>
      </c>
      <c r="R356" s="65"/>
      <c r="S356" s="67"/>
      <c r="T356" s="40"/>
      <c r="U356" s="106">
        <f>IF(EXACT(O356,Y356),M356,M356*(1-'Расчет ПРЕДЗАКАЗ'!$D$10))</f>
        <v>0</v>
      </c>
      <c r="V356" s="106">
        <f t="shared" si="143"/>
        <v>0</v>
      </c>
      <c r="W356" s="106" t="e">
        <f>IF(EXACT(O356,Y356),M356,M356*(1-#REF!))</f>
        <v>#REF!</v>
      </c>
      <c r="X356" s="106" t="e">
        <f t="shared" si="144"/>
        <v>#REF!</v>
      </c>
      <c r="Y356" s="107" t="s">
        <v>72</v>
      </c>
      <c r="Z356" s="103">
        <f t="shared" si="141"/>
        <v>0</v>
      </c>
      <c r="AA356" s="103">
        <f t="shared" si="142"/>
        <v>0</v>
      </c>
      <c r="AB356" s="128" t="str">
        <f t="shared" si="145"/>
        <v/>
      </c>
      <c r="AC356" s="128" t="e">
        <f t="shared" si="146"/>
        <v>#REF!</v>
      </c>
    </row>
    <row r="357" spans="1:29" ht="50.1" customHeight="1">
      <c r="A357" s="171"/>
      <c r="B357" s="171"/>
      <c r="C357" s="174"/>
      <c r="D357" s="174"/>
      <c r="E357" s="131"/>
      <c r="F357" s="177"/>
      <c r="G357" s="180"/>
      <c r="H357" s="163"/>
      <c r="I357" s="165"/>
      <c r="J357" s="168"/>
      <c r="K357" s="62"/>
      <c r="L357" s="63"/>
      <c r="M357" s="63"/>
      <c r="N357" s="65"/>
      <c r="O357" s="127"/>
      <c r="P357" s="100"/>
      <c r="Q357" s="63">
        <f t="shared" si="147"/>
        <v>0</v>
      </c>
      <c r="R357" s="65"/>
      <c r="S357" s="67"/>
      <c r="T357" s="40"/>
      <c r="U357" s="106">
        <f>IF(EXACT(O357,Y357),M357,M357*(1-'Расчет ПРЕДЗАКАЗ'!$D$10))</f>
        <v>0</v>
      </c>
      <c r="V357" s="106">
        <f t="shared" si="143"/>
        <v>0</v>
      </c>
      <c r="W357" s="106" t="e">
        <f>IF(EXACT(O357,Y357),M357,M357*(1-#REF!))</f>
        <v>#REF!</v>
      </c>
      <c r="X357" s="106" t="e">
        <f t="shared" si="144"/>
        <v>#REF!</v>
      </c>
      <c r="Y357" s="107" t="s">
        <v>72</v>
      </c>
      <c r="Z357" s="103">
        <f t="shared" si="141"/>
        <v>0</v>
      </c>
      <c r="AA357" s="103">
        <f t="shared" si="142"/>
        <v>0</v>
      </c>
      <c r="AB357" s="128" t="str">
        <f t="shared" si="145"/>
        <v/>
      </c>
      <c r="AC357" s="128" t="e">
        <f t="shared" si="146"/>
        <v>#REF!</v>
      </c>
    </row>
    <row r="358" spans="1:29" ht="50.1" customHeight="1">
      <c r="A358" s="172"/>
      <c r="B358" s="172"/>
      <c r="C358" s="175"/>
      <c r="D358" s="175"/>
      <c r="E358" s="132"/>
      <c r="F358" s="178"/>
      <c r="G358" s="181"/>
      <c r="H358" s="164"/>
      <c r="I358" s="166"/>
      <c r="J358" s="169"/>
      <c r="K358" s="62"/>
      <c r="L358" s="63"/>
      <c r="M358" s="63"/>
      <c r="N358" s="65"/>
      <c r="O358" s="127"/>
      <c r="P358" s="100"/>
      <c r="Q358" s="63">
        <f t="shared" si="147"/>
        <v>0</v>
      </c>
      <c r="R358" s="65"/>
      <c r="S358" s="64"/>
      <c r="T358" s="40"/>
      <c r="U358" s="106">
        <f>IF(EXACT(O358,Y358),M358,M358*(1-'Расчет ПРЕДЗАКАЗ'!$D$10))</f>
        <v>0</v>
      </c>
      <c r="V358" s="106">
        <f t="shared" si="143"/>
        <v>0</v>
      </c>
      <c r="W358" s="106" t="e">
        <f>IF(EXACT(O358,Y358),M358,M358*(1-#REF!))</f>
        <v>#REF!</v>
      </c>
      <c r="X358" s="106" t="e">
        <f t="shared" si="144"/>
        <v>#REF!</v>
      </c>
      <c r="Y358" s="107" t="s">
        <v>72</v>
      </c>
      <c r="Z358" s="103">
        <f t="shared" si="141"/>
        <v>0</v>
      </c>
      <c r="AA358" s="103">
        <f t="shared" si="142"/>
        <v>0</v>
      </c>
      <c r="AB358" s="128" t="str">
        <f t="shared" si="145"/>
        <v/>
      </c>
      <c r="AC358" s="128" t="e">
        <f t="shared" si="146"/>
        <v>#REF!</v>
      </c>
    </row>
    <row r="359" spans="1:29" ht="11.25" customHeight="1" thickBot="1"/>
    <row r="360" spans="1:29" ht="50.1" customHeight="1">
      <c r="A360" s="170">
        <v>149</v>
      </c>
      <c r="B360" s="170" t="s">
        <v>1287</v>
      </c>
      <c r="C360" s="173" t="s">
        <v>1288</v>
      </c>
      <c r="D360" s="173" t="s">
        <v>77</v>
      </c>
      <c r="E360" s="131"/>
      <c r="F360" s="197" t="s">
        <v>978</v>
      </c>
      <c r="G360" s="179" t="s">
        <v>856</v>
      </c>
      <c r="H360" s="162" t="s">
        <v>1289</v>
      </c>
      <c r="I360" s="198" t="s">
        <v>1290</v>
      </c>
      <c r="J360" s="167" t="s">
        <v>19</v>
      </c>
      <c r="K360" s="62" t="s">
        <v>82</v>
      </c>
      <c r="L360" s="63">
        <v>6800</v>
      </c>
      <c r="M360" s="63">
        <v>4250</v>
      </c>
      <c r="N360" s="142" t="s">
        <v>1291</v>
      </c>
      <c r="O360" s="127"/>
      <c r="P360" s="100"/>
      <c r="Q360" s="63">
        <f>P360*M360</f>
        <v>0</v>
      </c>
      <c r="R360" s="64"/>
      <c r="S360" s="67">
        <v>56</v>
      </c>
      <c r="T360" s="60"/>
      <c r="U360" s="106">
        <f>IF(EXACT(O360,Y360),M360,M360*(1-'Расчет ПРЕДЗАКАЗ'!$D$10))</f>
        <v>4165</v>
      </c>
      <c r="V360" s="106">
        <f>P360*U360</f>
        <v>0</v>
      </c>
      <c r="W360" s="106" t="e">
        <f>IF(EXACT(O360,Y360),M360,M360*(1-#REF!))</f>
        <v>#REF!</v>
      </c>
      <c r="X360" s="106" t="e">
        <f>P360*W360</f>
        <v>#REF!</v>
      </c>
      <c r="Y360" s="107" t="s">
        <v>72</v>
      </c>
      <c r="Z360" s="103">
        <f t="shared" ref="Z360:Z374" si="148">IF(EXACT(O360,Y360),Q360,0)</f>
        <v>0</v>
      </c>
      <c r="AA360" s="103">
        <f t="shared" ref="AA360:AA374" si="149">IF(Z360=0,Q360,0)</f>
        <v>0</v>
      </c>
      <c r="AB360" s="128">
        <f>IF(U360=0,"",L360/U360-1)</f>
        <v>0.63265306122448983</v>
      </c>
      <c r="AC360" s="128" t="e">
        <f>IF(W360=0,"",L360/W360-1)</f>
        <v>#REF!</v>
      </c>
    </row>
    <row r="361" spans="1:29" ht="50.1" customHeight="1">
      <c r="A361" s="171"/>
      <c r="B361" s="171"/>
      <c r="C361" s="174"/>
      <c r="D361" s="174"/>
      <c r="E361" s="131"/>
      <c r="F361" s="177"/>
      <c r="G361" s="180"/>
      <c r="H361" s="163"/>
      <c r="I361" s="165"/>
      <c r="J361" s="168"/>
      <c r="K361" s="62" t="s">
        <v>96</v>
      </c>
      <c r="L361" s="63">
        <v>6800</v>
      </c>
      <c r="M361" s="63">
        <v>4250</v>
      </c>
      <c r="N361" s="142" t="s">
        <v>1292</v>
      </c>
      <c r="O361" s="127"/>
      <c r="P361" s="100"/>
      <c r="Q361" s="63">
        <f>P361*M361</f>
        <v>0</v>
      </c>
      <c r="R361" s="64"/>
      <c r="S361" s="67">
        <v>213</v>
      </c>
      <c r="T361" s="46"/>
      <c r="U361" s="106">
        <f>IF(EXACT(O361,Y361),M361,M361*(1-'Расчет ПРЕДЗАКАЗ'!$D$10))</f>
        <v>4165</v>
      </c>
      <c r="V361" s="106">
        <f t="shared" ref="V361:V374" si="150">P361*U361</f>
        <v>0</v>
      </c>
      <c r="W361" s="106" t="e">
        <f>IF(EXACT(O361,Y361),M361,M361*(1-#REF!))</f>
        <v>#REF!</v>
      </c>
      <c r="X361" s="106" t="e">
        <f t="shared" ref="X361:X374" si="151">P361*W361</f>
        <v>#REF!</v>
      </c>
      <c r="Y361" s="107" t="s">
        <v>72</v>
      </c>
      <c r="Z361" s="103">
        <f t="shared" si="148"/>
        <v>0</v>
      </c>
      <c r="AA361" s="103">
        <f t="shared" si="149"/>
        <v>0</v>
      </c>
      <c r="AB361" s="128">
        <f t="shared" ref="AB361:AB374" si="152">IF(U361=0,"",L361/U361-1)</f>
        <v>0.63265306122448983</v>
      </c>
      <c r="AC361" s="128" t="e">
        <f t="shared" ref="AC361:AC374" si="153">IF(W361=0,"",L361/W361-1)</f>
        <v>#REF!</v>
      </c>
    </row>
    <row r="362" spans="1:29" ht="50.1" customHeight="1">
      <c r="A362" s="171"/>
      <c r="B362" s="171"/>
      <c r="C362" s="174"/>
      <c r="D362" s="174"/>
      <c r="E362" s="131"/>
      <c r="F362" s="177"/>
      <c r="G362" s="180"/>
      <c r="H362" s="163"/>
      <c r="I362" s="165"/>
      <c r="J362" s="168"/>
      <c r="K362" s="62" t="s">
        <v>98</v>
      </c>
      <c r="L362" s="63">
        <v>6800</v>
      </c>
      <c r="M362" s="63">
        <v>4250</v>
      </c>
      <c r="N362" s="142" t="s">
        <v>1293</v>
      </c>
      <c r="O362" s="127"/>
      <c r="P362" s="100"/>
      <c r="Q362" s="63">
        <f t="shared" ref="Q362:Q374" si="154">P362*M362</f>
        <v>0</v>
      </c>
      <c r="R362" s="64"/>
      <c r="S362" s="67">
        <v>125</v>
      </c>
      <c r="T362" s="46"/>
      <c r="U362" s="106">
        <f>IF(EXACT(O362,Y362),M362,M362*(1-'Расчет ПРЕДЗАКАЗ'!$D$10))</f>
        <v>4165</v>
      </c>
      <c r="V362" s="106">
        <f t="shared" si="150"/>
        <v>0</v>
      </c>
      <c r="W362" s="106" t="e">
        <f>IF(EXACT(O362,Y362),M362,M362*(1-#REF!))</f>
        <v>#REF!</v>
      </c>
      <c r="X362" s="106" t="e">
        <f t="shared" si="151"/>
        <v>#REF!</v>
      </c>
      <c r="Y362" s="107" t="s">
        <v>72</v>
      </c>
      <c r="Z362" s="103">
        <f t="shared" si="148"/>
        <v>0</v>
      </c>
      <c r="AA362" s="103">
        <f t="shared" si="149"/>
        <v>0</v>
      </c>
      <c r="AB362" s="128">
        <f t="shared" si="152"/>
        <v>0.63265306122448983</v>
      </c>
      <c r="AC362" s="128" t="e">
        <f t="shared" si="153"/>
        <v>#REF!</v>
      </c>
    </row>
    <row r="363" spans="1:29" ht="50.1" customHeight="1">
      <c r="A363" s="171"/>
      <c r="B363" s="171"/>
      <c r="C363" s="174"/>
      <c r="D363" s="174"/>
      <c r="E363" s="131"/>
      <c r="F363" s="177"/>
      <c r="G363" s="180"/>
      <c r="H363" s="163"/>
      <c r="I363" s="165"/>
      <c r="J363" s="168"/>
      <c r="K363" s="62" t="s">
        <v>84</v>
      </c>
      <c r="L363" s="63">
        <v>6800</v>
      </c>
      <c r="M363" s="63">
        <v>4250</v>
      </c>
      <c r="N363" s="142" t="s">
        <v>1294</v>
      </c>
      <c r="O363" s="127"/>
      <c r="P363" s="100"/>
      <c r="Q363" s="63">
        <f t="shared" si="154"/>
        <v>0</v>
      </c>
      <c r="R363" s="64"/>
      <c r="S363" s="67">
        <v>171</v>
      </c>
      <c r="T363" s="46"/>
      <c r="U363" s="106">
        <f>IF(EXACT(O363,Y363),M363,M363*(1-'Расчет ПРЕДЗАКАЗ'!$D$10))</f>
        <v>4165</v>
      </c>
      <c r="V363" s="106">
        <f t="shared" si="150"/>
        <v>0</v>
      </c>
      <c r="W363" s="106" t="e">
        <f>IF(EXACT(O363,Y363),M363,M363*(1-#REF!))</f>
        <v>#REF!</v>
      </c>
      <c r="X363" s="106" t="e">
        <f t="shared" si="151"/>
        <v>#REF!</v>
      </c>
      <c r="Y363" s="107" t="s">
        <v>72</v>
      </c>
      <c r="Z363" s="103">
        <f t="shared" si="148"/>
        <v>0</v>
      </c>
      <c r="AA363" s="103">
        <f t="shared" si="149"/>
        <v>0</v>
      </c>
      <c r="AB363" s="128">
        <f t="shared" si="152"/>
        <v>0.63265306122448983</v>
      </c>
      <c r="AC363" s="128" t="e">
        <f t="shared" si="153"/>
        <v>#REF!</v>
      </c>
    </row>
    <row r="364" spans="1:29" ht="50.1" customHeight="1">
      <c r="A364" s="171"/>
      <c r="B364" s="171"/>
      <c r="C364" s="174"/>
      <c r="D364" s="174"/>
      <c r="E364" s="131"/>
      <c r="F364" s="177"/>
      <c r="G364" s="180"/>
      <c r="H364" s="163"/>
      <c r="I364" s="165"/>
      <c r="J364" s="168"/>
      <c r="K364" s="62" t="s">
        <v>101</v>
      </c>
      <c r="L364" s="63">
        <v>6800</v>
      </c>
      <c r="M364" s="63">
        <v>4250</v>
      </c>
      <c r="N364" s="142" t="s">
        <v>1295</v>
      </c>
      <c r="O364" s="127"/>
      <c r="P364" s="100"/>
      <c r="Q364" s="63">
        <f t="shared" si="154"/>
        <v>0</v>
      </c>
      <c r="R364" s="64"/>
      <c r="S364" s="67">
        <v>200</v>
      </c>
      <c r="T364" s="46"/>
      <c r="U364" s="106">
        <f>IF(EXACT(O364,Y364),M364,M364*(1-'Расчет ПРЕДЗАКАЗ'!$D$10))</f>
        <v>4165</v>
      </c>
      <c r="V364" s="106">
        <f t="shared" si="150"/>
        <v>0</v>
      </c>
      <c r="W364" s="106" t="e">
        <f>IF(EXACT(O364,Y364),M364,M364*(1-#REF!))</f>
        <v>#REF!</v>
      </c>
      <c r="X364" s="106" t="e">
        <f t="shared" si="151"/>
        <v>#REF!</v>
      </c>
      <c r="Y364" s="107" t="s">
        <v>72</v>
      </c>
      <c r="Z364" s="103">
        <f t="shared" si="148"/>
        <v>0</v>
      </c>
      <c r="AA364" s="103">
        <f t="shared" si="149"/>
        <v>0</v>
      </c>
      <c r="AB364" s="128">
        <f t="shared" si="152"/>
        <v>0.63265306122448983</v>
      </c>
      <c r="AC364" s="128" t="e">
        <f t="shared" si="153"/>
        <v>#REF!</v>
      </c>
    </row>
    <row r="365" spans="1:29" ht="50.1" customHeight="1">
      <c r="A365" s="171"/>
      <c r="B365" s="171"/>
      <c r="C365" s="174"/>
      <c r="D365" s="174"/>
      <c r="E365" s="131"/>
      <c r="F365" s="177"/>
      <c r="G365" s="180"/>
      <c r="H365" s="163"/>
      <c r="I365" s="165"/>
      <c r="J365" s="168"/>
      <c r="K365" s="62" t="s">
        <v>86</v>
      </c>
      <c r="L365" s="63">
        <v>6800</v>
      </c>
      <c r="M365" s="63">
        <v>4250</v>
      </c>
      <c r="N365" s="142" t="s">
        <v>1296</v>
      </c>
      <c r="O365" s="127"/>
      <c r="P365" s="100"/>
      <c r="Q365" s="63">
        <f t="shared" si="154"/>
        <v>0</v>
      </c>
      <c r="R365" s="64"/>
      <c r="S365" s="67">
        <v>40</v>
      </c>
      <c r="T365" s="46"/>
      <c r="U365" s="106">
        <f>IF(EXACT(O365,Y365),M365,M365*(1-'Расчет ПРЕДЗАКАЗ'!$D$10))</f>
        <v>4165</v>
      </c>
      <c r="V365" s="106">
        <f t="shared" si="150"/>
        <v>0</v>
      </c>
      <c r="W365" s="106" t="e">
        <f>IF(EXACT(O365,Y365),M365,M365*(1-#REF!))</f>
        <v>#REF!</v>
      </c>
      <c r="X365" s="106" t="e">
        <f t="shared" si="151"/>
        <v>#REF!</v>
      </c>
      <c r="Y365" s="107" t="s">
        <v>72</v>
      </c>
      <c r="Z365" s="103">
        <f t="shared" si="148"/>
        <v>0</v>
      </c>
      <c r="AA365" s="103">
        <f t="shared" si="149"/>
        <v>0</v>
      </c>
      <c r="AB365" s="128">
        <f t="shared" si="152"/>
        <v>0.63265306122448983</v>
      </c>
      <c r="AC365" s="128" t="e">
        <f t="shared" si="153"/>
        <v>#REF!</v>
      </c>
    </row>
    <row r="366" spans="1:29" ht="50.1" customHeight="1">
      <c r="A366" s="171"/>
      <c r="B366" s="171"/>
      <c r="C366" s="174"/>
      <c r="D366" s="174"/>
      <c r="E366" s="131"/>
      <c r="F366" s="177"/>
      <c r="G366" s="180"/>
      <c r="H366" s="163"/>
      <c r="I366" s="165"/>
      <c r="J366" s="168"/>
      <c r="K366" s="62" t="s">
        <v>88</v>
      </c>
      <c r="L366" s="63">
        <v>6800</v>
      </c>
      <c r="M366" s="63">
        <v>4250</v>
      </c>
      <c r="N366" s="142" t="s">
        <v>1297</v>
      </c>
      <c r="O366" s="127"/>
      <c r="P366" s="100"/>
      <c r="Q366" s="63">
        <f t="shared" si="154"/>
        <v>0</v>
      </c>
      <c r="R366" s="64"/>
      <c r="S366" s="67">
        <v>103</v>
      </c>
      <c r="T366" s="46"/>
      <c r="U366" s="106">
        <f>IF(EXACT(O366,Y366),M366,M366*(1-'Расчет ПРЕДЗАКАЗ'!$D$10))</f>
        <v>4165</v>
      </c>
      <c r="V366" s="106">
        <f t="shared" si="150"/>
        <v>0</v>
      </c>
      <c r="W366" s="106" t="e">
        <f>IF(EXACT(O366,Y366),M366,M366*(1-#REF!))</f>
        <v>#REF!</v>
      </c>
      <c r="X366" s="106" t="e">
        <f t="shared" si="151"/>
        <v>#REF!</v>
      </c>
      <c r="Y366" s="107" t="s">
        <v>72</v>
      </c>
      <c r="Z366" s="103">
        <f t="shared" si="148"/>
        <v>0</v>
      </c>
      <c r="AA366" s="103">
        <f t="shared" si="149"/>
        <v>0</v>
      </c>
      <c r="AB366" s="128">
        <f t="shared" si="152"/>
        <v>0.63265306122448983</v>
      </c>
      <c r="AC366" s="128" t="e">
        <f t="shared" si="153"/>
        <v>#REF!</v>
      </c>
    </row>
    <row r="367" spans="1:29" ht="50.1" customHeight="1">
      <c r="A367" s="171"/>
      <c r="B367" s="171"/>
      <c r="C367" s="174"/>
      <c r="D367" s="174"/>
      <c r="E367" s="131"/>
      <c r="F367" s="177"/>
      <c r="G367" s="180"/>
      <c r="H367" s="163"/>
      <c r="I367" s="165"/>
      <c r="J367" s="168"/>
      <c r="K367" s="62" t="s">
        <v>107</v>
      </c>
      <c r="L367" s="63">
        <v>6800</v>
      </c>
      <c r="M367" s="63">
        <v>4250</v>
      </c>
      <c r="N367" s="142" t="s">
        <v>1298</v>
      </c>
      <c r="O367" s="127"/>
      <c r="P367" s="100"/>
      <c r="Q367" s="63">
        <f t="shared" si="154"/>
        <v>0</v>
      </c>
      <c r="R367" s="64"/>
      <c r="S367" s="67">
        <v>44</v>
      </c>
      <c r="T367" s="46"/>
      <c r="U367" s="106">
        <f>IF(EXACT(O367,Y367),M367,M367*(1-'Расчет ПРЕДЗАКАЗ'!$D$10))</f>
        <v>4165</v>
      </c>
      <c r="V367" s="106">
        <f t="shared" si="150"/>
        <v>0</v>
      </c>
      <c r="W367" s="106" t="e">
        <f>IF(EXACT(O367,Y367),M367,M367*(1-#REF!))</f>
        <v>#REF!</v>
      </c>
      <c r="X367" s="106" t="e">
        <f t="shared" si="151"/>
        <v>#REF!</v>
      </c>
      <c r="Y367" s="107" t="s">
        <v>72</v>
      </c>
      <c r="Z367" s="103">
        <f t="shared" si="148"/>
        <v>0</v>
      </c>
      <c r="AA367" s="103">
        <f t="shared" si="149"/>
        <v>0</v>
      </c>
      <c r="AB367" s="128">
        <f t="shared" si="152"/>
        <v>0.63265306122448983</v>
      </c>
      <c r="AC367" s="128" t="e">
        <f t="shared" si="153"/>
        <v>#REF!</v>
      </c>
    </row>
    <row r="368" spans="1:29" ht="50.1" customHeight="1">
      <c r="A368" s="171"/>
      <c r="B368" s="171"/>
      <c r="C368" s="174"/>
      <c r="D368" s="174"/>
      <c r="E368" s="131"/>
      <c r="F368" s="177"/>
      <c r="G368" s="180"/>
      <c r="H368" s="163"/>
      <c r="I368" s="165"/>
      <c r="J368" s="168"/>
      <c r="K368" s="62"/>
      <c r="L368" s="63"/>
      <c r="M368" s="63"/>
      <c r="N368" s="142"/>
      <c r="O368" s="127"/>
      <c r="P368" s="100"/>
      <c r="Q368" s="63">
        <f t="shared" si="154"/>
        <v>0</v>
      </c>
      <c r="R368" s="64"/>
      <c r="S368" s="67"/>
      <c r="T368" s="46"/>
      <c r="U368" s="106">
        <f>IF(EXACT(O368,Y368),M368,M368*(1-'Расчет ПРЕДЗАКАЗ'!$D$10))</f>
        <v>0</v>
      </c>
      <c r="V368" s="106">
        <f t="shared" si="150"/>
        <v>0</v>
      </c>
      <c r="W368" s="106" t="e">
        <f>IF(EXACT(O368,Y368),M368,M368*(1-#REF!))</f>
        <v>#REF!</v>
      </c>
      <c r="X368" s="106" t="e">
        <f t="shared" si="151"/>
        <v>#REF!</v>
      </c>
      <c r="Y368" s="107" t="s">
        <v>72</v>
      </c>
      <c r="Z368" s="103">
        <f t="shared" si="148"/>
        <v>0</v>
      </c>
      <c r="AA368" s="103">
        <f t="shared" si="149"/>
        <v>0</v>
      </c>
      <c r="AB368" s="128" t="str">
        <f t="shared" si="152"/>
        <v/>
      </c>
      <c r="AC368" s="128" t="e">
        <f t="shared" si="153"/>
        <v>#REF!</v>
      </c>
    </row>
    <row r="369" spans="1:29" ht="50.1" customHeight="1">
      <c r="A369" s="171"/>
      <c r="B369" s="171"/>
      <c r="C369" s="174"/>
      <c r="D369" s="174"/>
      <c r="E369" s="131"/>
      <c r="F369" s="177"/>
      <c r="G369" s="180"/>
      <c r="H369" s="163"/>
      <c r="I369" s="165"/>
      <c r="J369" s="168"/>
      <c r="K369" s="62"/>
      <c r="L369" s="63"/>
      <c r="M369" s="63"/>
      <c r="N369" s="143"/>
      <c r="O369" s="127"/>
      <c r="P369" s="100"/>
      <c r="Q369" s="63">
        <f t="shared" si="154"/>
        <v>0</v>
      </c>
      <c r="R369" s="65"/>
      <c r="S369" s="67"/>
      <c r="T369" s="40"/>
      <c r="U369" s="106">
        <f>IF(EXACT(O369,Y369),M369,M369*(1-'Расчет ПРЕДЗАКАЗ'!$D$10))</f>
        <v>0</v>
      </c>
      <c r="V369" s="106">
        <f t="shared" si="150"/>
        <v>0</v>
      </c>
      <c r="W369" s="106" t="e">
        <f>IF(EXACT(O369,Y369),M369,M369*(1-#REF!))</f>
        <v>#REF!</v>
      </c>
      <c r="X369" s="106" t="e">
        <f t="shared" si="151"/>
        <v>#REF!</v>
      </c>
      <c r="Y369" s="107" t="s">
        <v>72</v>
      </c>
      <c r="Z369" s="103">
        <f t="shared" si="148"/>
        <v>0</v>
      </c>
      <c r="AA369" s="103">
        <f t="shared" si="149"/>
        <v>0</v>
      </c>
      <c r="AB369" s="128" t="str">
        <f t="shared" si="152"/>
        <v/>
      </c>
      <c r="AC369" s="128" t="e">
        <f t="shared" si="153"/>
        <v>#REF!</v>
      </c>
    </row>
    <row r="370" spans="1:29" ht="50.1" customHeight="1">
      <c r="A370" s="171"/>
      <c r="B370" s="171"/>
      <c r="C370" s="174"/>
      <c r="D370" s="174"/>
      <c r="E370" s="131"/>
      <c r="F370" s="177"/>
      <c r="G370" s="180"/>
      <c r="H370" s="163"/>
      <c r="I370" s="165"/>
      <c r="J370" s="168"/>
      <c r="K370" s="62"/>
      <c r="L370" s="63"/>
      <c r="M370" s="63"/>
      <c r="N370" s="143"/>
      <c r="O370" s="127"/>
      <c r="P370" s="100"/>
      <c r="Q370" s="63">
        <f t="shared" si="154"/>
        <v>0</v>
      </c>
      <c r="R370" s="65"/>
      <c r="S370" s="67"/>
      <c r="T370" s="40"/>
      <c r="U370" s="106">
        <f>IF(EXACT(O370,Y370),M370,M370*(1-'Расчет ПРЕДЗАКАЗ'!$D$10))</f>
        <v>0</v>
      </c>
      <c r="V370" s="106">
        <f t="shared" si="150"/>
        <v>0</v>
      </c>
      <c r="W370" s="106" t="e">
        <f>IF(EXACT(O370,Y370),M370,M370*(1-#REF!))</f>
        <v>#REF!</v>
      </c>
      <c r="X370" s="106" t="e">
        <f t="shared" si="151"/>
        <v>#REF!</v>
      </c>
      <c r="Y370" s="107" t="s">
        <v>72</v>
      </c>
      <c r="Z370" s="103">
        <f t="shared" si="148"/>
        <v>0</v>
      </c>
      <c r="AA370" s="103">
        <f t="shared" si="149"/>
        <v>0</v>
      </c>
      <c r="AB370" s="128" t="str">
        <f t="shared" si="152"/>
        <v/>
      </c>
      <c r="AC370" s="128" t="e">
        <f t="shared" si="153"/>
        <v>#REF!</v>
      </c>
    </row>
    <row r="371" spans="1:29" ht="50.1" customHeight="1">
      <c r="A371" s="171"/>
      <c r="B371" s="171"/>
      <c r="C371" s="174"/>
      <c r="D371" s="174"/>
      <c r="E371" s="131"/>
      <c r="F371" s="177"/>
      <c r="G371" s="180"/>
      <c r="H371" s="163"/>
      <c r="I371" s="165"/>
      <c r="J371" s="168"/>
      <c r="K371" s="62"/>
      <c r="L371" s="63"/>
      <c r="M371" s="63"/>
      <c r="N371" s="65"/>
      <c r="O371" s="127"/>
      <c r="P371" s="100"/>
      <c r="Q371" s="63">
        <f t="shared" si="154"/>
        <v>0</v>
      </c>
      <c r="R371" s="65"/>
      <c r="S371" s="67"/>
      <c r="T371" s="40"/>
      <c r="U371" s="106">
        <f>IF(EXACT(O371,Y371),M371,M371*(1-'Расчет ПРЕДЗАКАЗ'!$D$10))</f>
        <v>0</v>
      </c>
      <c r="V371" s="106">
        <f t="shared" si="150"/>
        <v>0</v>
      </c>
      <c r="W371" s="106" t="e">
        <f>IF(EXACT(O371,Y371),M371,M371*(1-#REF!))</f>
        <v>#REF!</v>
      </c>
      <c r="X371" s="106" t="e">
        <f t="shared" si="151"/>
        <v>#REF!</v>
      </c>
      <c r="Y371" s="107" t="s">
        <v>72</v>
      </c>
      <c r="Z371" s="103">
        <f t="shared" si="148"/>
        <v>0</v>
      </c>
      <c r="AA371" s="103">
        <f t="shared" si="149"/>
        <v>0</v>
      </c>
      <c r="AB371" s="128" t="str">
        <f t="shared" si="152"/>
        <v/>
      </c>
      <c r="AC371" s="128" t="e">
        <f t="shared" si="153"/>
        <v>#REF!</v>
      </c>
    </row>
    <row r="372" spans="1:29" ht="50.1" customHeight="1">
      <c r="A372" s="171"/>
      <c r="B372" s="171"/>
      <c r="C372" s="174"/>
      <c r="D372" s="174"/>
      <c r="E372" s="131"/>
      <c r="F372" s="177"/>
      <c r="G372" s="180"/>
      <c r="H372" s="163"/>
      <c r="I372" s="165"/>
      <c r="J372" s="168"/>
      <c r="K372" s="62"/>
      <c r="L372" s="63"/>
      <c r="M372" s="63"/>
      <c r="N372" s="65"/>
      <c r="O372" s="127"/>
      <c r="P372" s="100"/>
      <c r="Q372" s="63">
        <f t="shared" si="154"/>
        <v>0</v>
      </c>
      <c r="R372" s="65"/>
      <c r="S372" s="67"/>
      <c r="T372" s="40"/>
      <c r="U372" s="106">
        <f>IF(EXACT(O372,Y372),M372,M372*(1-'Расчет ПРЕДЗАКАЗ'!$D$10))</f>
        <v>0</v>
      </c>
      <c r="V372" s="106">
        <f t="shared" si="150"/>
        <v>0</v>
      </c>
      <c r="W372" s="106" t="e">
        <f>IF(EXACT(O372,Y372),M372,M372*(1-#REF!))</f>
        <v>#REF!</v>
      </c>
      <c r="X372" s="106" t="e">
        <f t="shared" si="151"/>
        <v>#REF!</v>
      </c>
      <c r="Y372" s="107" t="s">
        <v>72</v>
      </c>
      <c r="Z372" s="103">
        <f t="shared" si="148"/>
        <v>0</v>
      </c>
      <c r="AA372" s="103">
        <f t="shared" si="149"/>
        <v>0</v>
      </c>
      <c r="AB372" s="128" t="str">
        <f t="shared" si="152"/>
        <v/>
      </c>
      <c r="AC372" s="128" t="e">
        <f t="shared" si="153"/>
        <v>#REF!</v>
      </c>
    </row>
    <row r="373" spans="1:29" ht="50.1" customHeight="1">
      <c r="A373" s="171"/>
      <c r="B373" s="171"/>
      <c r="C373" s="174"/>
      <c r="D373" s="174"/>
      <c r="E373" s="131"/>
      <c r="F373" s="177"/>
      <c r="G373" s="180"/>
      <c r="H373" s="163"/>
      <c r="I373" s="165"/>
      <c r="J373" s="168"/>
      <c r="K373" s="62"/>
      <c r="L373" s="63"/>
      <c r="M373" s="63"/>
      <c r="N373" s="65"/>
      <c r="O373" s="127"/>
      <c r="P373" s="100"/>
      <c r="Q373" s="63">
        <f t="shared" si="154"/>
        <v>0</v>
      </c>
      <c r="R373" s="65"/>
      <c r="S373" s="67"/>
      <c r="T373" s="40"/>
      <c r="U373" s="106">
        <f>IF(EXACT(O373,Y373),M373,M373*(1-'Расчет ПРЕДЗАКАЗ'!$D$10))</f>
        <v>0</v>
      </c>
      <c r="V373" s="106">
        <f t="shared" si="150"/>
        <v>0</v>
      </c>
      <c r="W373" s="106" t="e">
        <f>IF(EXACT(O373,Y373),M373,M373*(1-#REF!))</f>
        <v>#REF!</v>
      </c>
      <c r="X373" s="106" t="e">
        <f t="shared" si="151"/>
        <v>#REF!</v>
      </c>
      <c r="Y373" s="107" t="s">
        <v>72</v>
      </c>
      <c r="Z373" s="103">
        <f t="shared" si="148"/>
        <v>0</v>
      </c>
      <c r="AA373" s="103">
        <f t="shared" si="149"/>
        <v>0</v>
      </c>
      <c r="AB373" s="128" t="str">
        <f t="shared" si="152"/>
        <v/>
      </c>
      <c r="AC373" s="128" t="e">
        <f t="shared" si="153"/>
        <v>#REF!</v>
      </c>
    </row>
    <row r="374" spans="1:29" ht="50.1" customHeight="1">
      <c r="A374" s="172"/>
      <c r="B374" s="172"/>
      <c r="C374" s="175"/>
      <c r="D374" s="175"/>
      <c r="E374" s="132"/>
      <c r="F374" s="178"/>
      <c r="G374" s="181"/>
      <c r="H374" s="164"/>
      <c r="I374" s="166"/>
      <c r="J374" s="169"/>
      <c r="K374" s="62"/>
      <c r="L374" s="63"/>
      <c r="M374" s="63"/>
      <c r="N374" s="65"/>
      <c r="O374" s="127"/>
      <c r="P374" s="100"/>
      <c r="Q374" s="63">
        <f t="shared" si="154"/>
        <v>0</v>
      </c>
      <c r="R374" s="65"/>
      <c r="S374" s="64"/>
      <c r="T374" s="40"/>
      <c r="U374" s="106">
        <f>IF(EXACT(O374,Y374),M374,M374*(1-'Расчет ПРЕДЗАКАЗ'!$D$10))</f>
        <v>0</v>
      </c>
      <c r="V374" s="106">
        <f t="shared" si="150"/>
        <v>0</v>
      </c>
      <c r="W374" s="106" t="e">
        <f>IF(EXACT(O374,Y374),M374,M374*(1-#REF!))</f>
        <v>#REF!</v>
      </c>
      <c r="X374" s="106" t="e">
        <f t="shared" si="151"/>
        <v>#REF!</v>
      </c>
      <c r="Y374" s="107" t="s">
        <v>72</v>
      </c>
      <c r="Z374" s="103">
        <f t="shared" si="148"/>
        <v>0</v>
      </c>
      <c r="AA374" s="103">
        <f t="shared" si="149"/>
        <v>0</v>
      </c>
      <c r="AB374" s="128" t="str">
        <f t="shared" si="152"/>
        <v/>
      </c>
      <c r="AC374" s="128" t="e">
        <f t="shared" si="153"/>
        <v>#REF!</v>
      </c>
    </row>
    <row r="375" spans="1:29" ht="11.25" customHeight="1" thickBot="1"/>
    <row r="376" spans="1:29" ht="50.1" customHeight="1">
      <c r="A376" s="170">
        <v>150</v>
      </c>
      <c r="B376" s="170" t="s">
        <v>1287</v>
      </c>
      <c r="C376" s="173" t="s">
        <v>1299</v>
      </c>
      <c r="D376" s="173" t="s">
        <v>77</v>
      </c>
      <c r="E376" s="131"/>
      <c r="F376" s="197" t="s">
        <v>978</v>
      </c>
      <c r="G376" s="179" t="s">
        <v>856</v>
      </c>
      <c r="H376" s="162" t="s">
        <v>1300</v>
      </c>
      <c r="I376" s="198" t="s">
        <v>1290</v>
      </c>
      <c r="J376" s="167" t="s">
        <v>19</v>
      </c>
      <c r="K376" s="62" t="s">
        <v>82</v>
      </c>
      <c r="L376" s="63">
        <v>7330</v>
      </c>
      <c r="M376" s="63">
        <v>4580</v>
      </c>
      <c r="N376" s="142" t="s">
        <v>1301</v>
      </c>
      <c r="O376" s="127" t="s">
        <v>72</v>
      </c>
      <c r="P376" s="100"/>
      <c r="Q376" s="63">
        <f>P376*M376</f>
        <v>0</v>
      </c>
      <c r="R376" s="64"/>
      <c r="S376" s="67">
        <v>62</v>
      </c>
      <c r="T376" s="60"/>
      <c r="U376" s="106">
        <f>IF(EXACT(O376,Y376),M376,M376*(1-'Расчет ПРЕДЗАКАЗ'!$D$10))</f>
        <v>4580</v>
      </c>
      <c r="V376" s="106">
        <f>P376*U376</f>
        <v>0</v>
      </c>
      <c r="W376" s="106">
        <f>IF(EXACT(O376,Y376),M376,M376*(1-#REF!))</f>
        <v>4580</v>
      </c>
      <c r="X376" s="106">
        <f>P376*W376</f>
        <v>0</v>
      </c>
      <c r="Y376" s="107" t="s">
        <v>72</v>
      </c>
      <c r="Z376" s="103">
        <f t="shared" ref="Z376:Z390" si="155">IF(EXACT(O376,Y376),Q376,0)</f>
        <v>0</v>
      </c>
      <c r="AA376" s="103">
        <f t="shared" ref="AA376:AA390" si="156">IF(Z376=0,Q376,0)</f>
        <v>0</v>
      </c>
      <c r="AB376" s="128">
        <f>IF(U376=0,"",L376/U376-1)</f>
        <v>0.60043668122270732</v>
      </c>
      <c r="AC376" s="128">
        <f>IF(W376=0,"",L376/W376-1)</f>
        <v>0.60043668122270732</v>
      </c>
    </row>
    <row r="377" spans="1:29" ht="50.1" customHeight="1">
      <c r="A377" s="171"/>
      <c r="B377" s="171"/>
      <c r="C377" s="174"/>
      <c r="D377" s="174"/>
      <c r="E377" s="131"/>
      <c r="F377" s="177"/>
      <c r="G377" s="180"/>
      <c r="H377" s="163"/>
      <c r="I377" s="165"/>
      <c r="J377" s="168"/>
      <c r="K377" s="62" t="s">
        <v>96</v>
      </c>
      <c r="L377" s="63">
        <v>7330</v>
      </c>
      <c r="M377" s="63">
        <v>4580</v>
      </c>
      <c r="N377" s="142" t="s">
        <v>1302</v>
      </c>
      <c r="O377" s="127" t="s">
        <v>72</v>
      </c>
      <c r="P377" s="100"/>
      <c r="Q377" s="63">
        <f>P377*M377</f>
        <v>0</v>
      </c>
      <c r="R377" s="64"/>
      <c r="S377" s="67">
        <v>162</v>
      </c>
      <c r="T377" s="46"/>
      <c r="U377" s="106">
        <f>IF(EXACT(O377,Y377),M377,M377*(1-'Расчет ПРЕДЗАКАЗ'!$D$10))</f>
        <v>4580</v>
      </c>
      <c r="V377" s="106">
        <f t="shared" ref="V377:V390" si="157">P377*U377</f>
        <v>0</v>
      </c>
      <c r="W377" s="106">
        <f>IF(EXACT(O377,Y377),M377,M377*(1-#REF!))</f>
        <v>4580</v>
      </c>
      <c r="X377" s="106">
        <f t="shared" ref="X377:X390" si="158">P377*W377</f>
        <v>0</v>
      </c>
      <c r="Y377" s="107" t="s">
        <v>72</v>
      </c>
      <c r="Z377" s="103">
        <f t="shared" si="155"/>
        <v>0</v>
      </c>
      <c r="AA377" s="103">
        <f t="shared" si="156"/>
        <v>0</v>
      </c>
      <c r="AB377" s="128">
        <f t="shared" ref="AB377:AB390" si="159">IF(U377=0,"",L377/U377-1)</f>
        <v>0.60043668122270732</v>
      </c>
      <c r="AC377" s="128">
        <f t="shared" ref="AC377:AC390" si="160">IF(W377=0,"",L377/W377-1)</f>
        <v>0.60043668122270732</v>
      </c>
    </row>
    <row r="378" spans="1:29" ht="50.1" customHeight="1">
      <c r="A378" s="171"/>
      <c r="B378" s="171"/>
      <c r="C378" s="174"/>
      <c r="D378" s="174"/>
      <c r="E378" s="131"/>
      <c r="F378" s="177"/>
      <c r="G378" s="180"/>
      <c r="H378" s="163"/>
      <c r="I378" s="165"/>
      <c r="J378" s="168"/>
      <c r="K378" s="62" t="s">
        <v>98</v>
      </c>
      <c r="L378" s="63">
        <v>7330</v>
      </c>
      <c r="M378" s="63">
        <v>4580</v>
      </c>
      <c r="N378" s="142" t="s">
        <v>1303</v>
      </c>
      <c r="O378" s="127" t="s">
        <v>72</v>
      </c>
      <c r="P378" s="100"/>
      <c r="Q378" s="63">
        <f t="shared" ref="Q378:Q390" si="161">P378*M378</f>
        <v>0</v>
      </c>
      <c r="R378" s="64"/>
      <c r="S378" s="67">
        <v>94</v>
      </c>
      <c r="T378" s="46"/>
      <c r="U378" s="106">
        <f>IF(EXACT(O378,Y378),M378,M378*(1-'Расчет ПРЕДЗАКАЗ'!$D$10))</f>
        <v>4580</v>
      </c>
      <c r="V378" s="106">
        <f t="shared" si="157"/>
        <v>0</v>
      </c>
      <c r="W378" s="106">
        <f>IF(EXACT(O378,Y378),M378,M378*(1-#REF!))</f>
        <v>4580</v>
      </c>
      <c r="X378" s="106">
        <f t="shared" si="158"/>
        <v>0</v>
      </c>
      <c r="Y378" s="107" t="s">
        <v>72</v>
      </c>
      <c r="Z378" s="103">
        <f t="shared" si="155"/>
        <v>0</v>
      </c>
      <c r="AA378" s="103">
        <f t="shared" si="156"/>
        <v>0</v>
      </c>
      <c r="AB378" s="128">
        <f t="shared" si="159"/>
        <v>0.60043668122270732</v>
      </c>
      <c r="AC378" s="128">
        <f t="shared" si="160"/>
        <v>0.60043668122270732</v>
      </c>
    </row>
    <row r="379" spans="1:29" ht="50.1" customHeight="1">
      <c r="A379" s="171"/>
      <c r="B379" s="171"/>
      <c r="C379" s="174"/>
      <c r="D379" s="174"/>
      <c r="E379" s="131"/>
      <c r="F379" s="177"/>
      <c r="G379" s="180"/>
      <c r="H379" s="163"/>
      <c r="I379" s="165"/>
      <c r="J379" s="168"/>
      <c r="K379" s="62" t="s">
        <v>84</v>
      </c>
      <c r="L379" s="63">
        <v>7330</v>
      </c>
      <c r="M379" s="63">
        <v>4580</v>
      </c>
      <c r="N379" s="142" t="s">
        <v>1304</v>
      </c>
      <c r="O379" s="127" t="s">
        <v>72</v>
      </c>
      <c r="P379" s="100"/>
      <c r="Q379" s="63">
        <f t="shared" si="161"/>
        <v>0</v>
      </c>
      <c r="R379" s="64"/>
      <c r="S379" s="67">
        <v>133</v>
      </c>
      <c r="T379" s="46"/>
      <c r="U379" s="106">
        <f>IF(EXACT(O379,Y379),M379,M379*(1-'Расчет ПРЕДЗАКАЗ'!$D$10))</f>
        <v>4580</v>
      </c>
      <c r="V379" s="106">
        <f t="shared" si="157"/>
        <v>0</v>
      </c>
      <c r="W379" s="106">
        <f>IF(EXACT(O379,Y379),M379,M379*(1-#REF!))</f>
        <v>4580</v>
      </c>
      <c r="X379" s="106">
        <f t="shared" si="158"/>
        <v>0</v>
      </c>
      <c r="Y379" s="107" t="s">
        <v>72</v>
      </c>
      <c r="Z379" s="103">
        <f t="shared" si="155"/>
        <v>0</v>
      </c>
      <c r="AA379" s="103">
        <f t="shared" si="156"/>
        <v>0</v>
      </c>
      <c r="AB379" s="128">
        <f t="shared" si="159"/>
        <v>0.60043668122270732</v>
      </c>
      <c r="AC379" s="128">
        <f t="shared" si="160"/>
        <v>0.60043668122270732</v>
      </c>
    </row>
    <row r="380" spans="1:29" ht="50.1" customHeight="1">
      <c r="A380" s="171"/>
      <c r="B380" s="171"/>
      <c r="C380" s="174"/>
      <c r="D380" s="174"/>
      <c r="E380" s="131"/>
      <c r="F380" s="177"/>
      <c r="G380" s="180"/>
      <c r="H380" s="163"/>
      <c r="I380" s="165"/>
      <c r="J380" s="168"/>
      <c r="K380" s="62" t="s">
        <v>101</v>
      </c>
      <c r="L380" s="63">
        <v>7330</v>
      </c>
      <c r="M380" s="63">
        <v>4580</v>
      </c>
      <c r="N380" s="142" t="s">
        <v>1305</v>
      </c>
      <c r="O380" s="127" t="s">
        <v>72</v>
      </c>
      <c r="P380" s="100"/>
      <c r="Q380" s="63">
        <f t="shared" si="161"/>
        <v>0</v>
      </c>
      <c r="R380" s="64"/>
      <c r="S380" s="67">
        <v>141</v>
      </c>
      <c r="T380" s="46"/>
      <c r="U380" s="106">
        <f>IF(EXACT(O380,Y380),M380,M380*(1-'Расчет ПРЕДЗАКАЗ'!$D$10))</f>
        <v>4580</v>
      </c>
      <c r="V380" s="106">
        <f t="shared" si="157"/>
        <v>0</v>
      </c>
      <c r="W380" s="106">
        <f>IF(EXACT(O380,Y380),M380,M380*(1-#REF!))</f>
        <v>4580</v>
      </c>
      <c r="X380" s="106">
        <f t="shared" si="158"/>
        <v>0</v>
      </c>
      <c r="Y380" s="107" t="s">
        <v>72</v>
      </c>
      <c r="Z380" s="103">
        <f t="shared" si="155"/>
        <v>0</v>
      </c>
      <c r="AA380" s="103">
        <f t="shared" si="156"/>
        <v>0</v>
      </c>
      <c r="AB380" s="128">
        <f t="shared" si="159"/>
        <v>0.60043668122270732</v>
      </c>
      <c r="AC380" s="128">
        <f t="shared" si="160"/>
        <v>0.60043668122270732</v>
      </c>
    </row>
    <row r="381" spans="1:29" ht="50.1" customHeight="1">
      <c r="A381" s="171"/>
      <c r="B381" s="171"/>
      <c r="C381" s="174"/>
      <c r="D381" s="174"/>
      <c r="E381" s="131"/>
      <c r="F381" s="177"/>
      <c r="G381" s="180"/>
      <c r="H381" s="163"/>
      <c r="I381" s="165"/>
      <c r="J381" s="168"/>
      <c r="K381" s="62" t="s">
        <v>86</v>
      </c>
      <c r="L381" s="63">
        <v>7330</v>
      </c>
      <c r="M381" s="63">
        <v>4580</v>
      </c>
      <c r="N381" s="142" t="s">
        <v>1306</v>
      </c>
      <c r="O381" s="127" t="s">
        <v>72</v>
      </c>
      <c r="P381" s="100"/>
      <c r="Q381" s="63">
        <f t="shared" si="161"/>
        <v>0</v>
      </c>
      <c r="R381" s="64"/>
      <c r="S381" s="67">
        <v>36</v>
      </c>
      <c r="T381" s="46"/>
      <c r="U381" s="106">
        <f>IF(EXACT(O381,Y381),M381,M381*(1-'Расчет ПРЕДЗАКАЗ'!$D$10))</f>
        <v>4580</v>
      </c>
      <c r="V381" s="106">
        <f t="shared" si="157"/>
        <v>0</v>
      </c>
      <c r="W381" s="106">
        <f>IF(EXACT(O381,Y381),M381,M381*(1-#REF!))</f>
        <v>4580</v>
      </c>
      <c r="X381" s="106">
        <f t="shared" si="158"/>
        <v>0</v>
      </c>
      <c r="Y381" s="107" t="s">
        <v>72</v>
      </c>
      <c r="Z381" s="103">
        <f t="shared" si="155"/>
        <v>0</v>
      </c>
      <c r="AA381" s="103">
        <f t="shared" si="156"/>
        <v>0</v>
      </c>
      <c r="AB381" s="128">
        <f t="shared" si="159"/>
        <v>0.60043668122270732</v>
      </c>
      <c r="AC381" s="128">
        <f t="shared" si="160"/>
        <v>0.60043668122270732</v>
      </c>
    </row>
    <row r="382" spans="1:29" ht="50.1" customHeight="1">
      <c r="A382" s="171"/>
      <c r="B382" s="171"/>
      <c r="C382" s="174"/>
      <c r="D382" s="174"/>
      <c r="E382" s="131"/>
      <c r="F382" s="177"/>
      <c r="G382" s="180"/>
      <c r="H382" s="163"/>
      <c r="I382" s="165"/>
      <c r="J382" s="168"/>
      <c r="K382" s="62" t="s">
        <v>88</v>
      </c>
      <c r="L382" s="63">
        <v>7330</v>
      </c>
      <c r="M382" s="63">
        <v>4580</v>
      </c>
      <c r="N382" s="142" t="s">
        <v>1307</v>
      </c>
      <c r="O382" s="127" t="s">
        <v>72</v>
      </c>
      <c r="P382" s="100"/>
      <c r="Q382" s="63">
        <f t="shared" si="161"/>
        <v>0</v>
      </c>
      <c r="R382" s="64"/>
      <c r="S382" s="67">
        <v>85</v>
      </c>
      <c r="T382" s="46"/>
      <c r="U382" s="106">
        <f>IF(EXACT(O382,Y382),M382,M382*(1-'Расчет ПРЕДЗАКАЗ'!$D$10))</f>
        <v>4580</v>
      </c>
      <c r="V382" s="106">
        <f t="shared" si="157"/>
        <v>0</v>
      </c>
      <c r="W382" s="106">
        <f>IF(EXACT(O382,Y382),M382,M382*(1-#REF!))</f>
        <v>4580</v>
      </c>
      <c r="X382" s="106">
        <f t="shared" si="158"/>
        <v>0</v>
      </c>
      <c r="Y382" s="107" t="s">
        <v>72</v>
      </c>
      <c r="Z382" s="103">
        <f t="shared" si="155"/>
        <v>0</v>
      </c>
      <c r="AA382" s="103">
        <f t="shared" si="156"/>
        <v>0</v>
      </c>
      <c r="AB382" s="128">
        <f t="shared" si="159"/>
        <v>0.60043668122270732</v>
      </c>
      <c r="AC382" s="128">
        <f t="shared" si="160"/>
        <v>0.60043668122270732</v>
      </c>
    </row>
    <row r="383" spans="1:29" ht="50.1" customHeight="1">
      <c r="A383" s="171"/>
      <c r="B383" s="171"/>
      <c r="C383" s="174"/>
      <c r="D383" s="174"/>
      <c r="E383" s="131"/>
      <c r="F383" s="177"/>
      <c r="G383" s="180"/>
      <c r="H383" s="163"/>
      <c r="I383" s="165"/>
      <c r="J383" s="168"/>
      <c r="K383" s="62" t="s">
        <v>107</v>
      </c>
      <c r="L383" s="63">
        <v>7330</v>
      </c>
      <c r="M383" s="63">
        <v>4580</v>
      </c>
      <c r="N383" s="142" t="s">
        <v>1308</v>
      </c>
      <c r="O383" s="127" t="s">
        <v>72</v>
      </c>
      <c r="P383" s="100"/>
      <c r="Q383" s="63">
        <f t="shared" si="161"/>
        <v>0</v>
      </c>
      <c r="R383" s="64"/>
      <c r="S383" s="67">
        <v>38</v>
      </c>
      <c r="T383" s="46"/>
      <c r="U383" s="106">
        <f>IF(EXACT(O383,Y383),M383,M383*(1-'Расчет ПРЕДЗАКАЗ'!$D$10))</f>
        <v>4580</v>
      </c>
      <c r="V383" s="106">
        <f t="shared" si="157"/>
        <v>0</v>
      </c>
      <c r="W383" s="106">
        <f>IF(EXACT(O383,Y383),M383,M383*(1-#REF!))</f>
        <v>4580</v>
      </c>
      <c r="X383" s="106">
        <f t="shared" si="158"/>
        <v>0</v>
      </c>
      <c r="Y383" s="107" t="s">
        <v>72</v>
      </c>
      <c r="Z383" s="103">
        <f t="shared" si="155"/>
        <v>0</v>
      </c>
      <c r="AA383" s="103">
        <f t="shared" si="156"/>
        <v>0</v>
      </c>
      <c r="AB383" s="128">
        <f t="shared" si="159"/>
        <v>0.60043668122270732</v>
      </c>
      <c r="AC383" s="128">
        <f t="shared" si="160"/>
        <v>0.60043668122270732</v>
      </c>
    </row>
    <row r="384" spans="1:29" ht="50.1" customHeight="1">
      <c r="A384" s="171"/>
      <c r="B384" s="171"/>
      <c r="C384" s="174"/>
      <c r="D384" s="174"/>
      <c r="E384" s="131"/>
      <c r="F384" s="177"/>
      <c r="G384" s="180"/>
      <c r="H384" s="163"/>
      <c r="I384" s="165"/>
      <c r="J384" s="168"/>
      <c r="K384" s="62"/>
      <c r="L384" s="63"/>
      <c r="M384" s="63"/>
      <c r="N384" s="142"/>
      <c r="O384" s="127"/>
      <c r="P384" s="100"/>
      <c r="Q384" s="63">
        <f t="shared" si="161"/>
        <v>0</v>
      </c>
      <c r="R384" s="64"/>
      <c r="S384" s="67"/>
      <c r="T384" s="46"/>
      <c r="U384" s="106">
        <f>IF(EXACT(O384,Y384),M384,M384*(1-'Расчет ПРЕДЗАКАЗ'!$D$10))</f>
        <v>0</v>
      </c>
      <c r="V384" s="106">
        <f t="shared" si="157"/>
        <v>0</v>
      </c>
      <c r="W384" s="106" t="e">
        <f>IF(EXACT(O384,Y384),M384,M384*(1-#REF!))</f>
        <v>#REF!</v>
      </c>
      <c r="X384" s="106" t="e">
        <f t="shared" si="158"/>
        <v>#REF!</v>
      </c>
      <c r="Y384" s="107" t="s">
        <v>72</v>
      </c>
      <c r="Z384" s="103">
        <f t="shared" si="155"/>
        <v>0</v>
      </c>
      <c r="AA384" s="103">
        <f t="shared" si="156"/>
        <v>0</v>
      </c>
      <c r="AB384" s="128" t="str">
        <f t="shared" si="159"/>
        <v/>
      </c>
      <c r="AC384" s="128" t="e">
        <f t="shared" si="160"/>
        <v>#REF!</v>
      </c>
    </row>
    <row r="385" spans="1:29" ht="50.1" customHeight="1">
      <c r="A385" s="171"/>
      <c r="B385" s="171"/>
      <c r="C385" s="174"/>
      <c r="D385" s="174"/>
      <c r="E385" s="131"/>
      <c r="F385" s="177"/>
      <c r="G385" s="180"/>
      <c r="H385" s="163"/>
      <c r="I385" s="165"/>
      <c r="J385" s="168"/>
      <c r="K385" s="62"/>
      <c r="L385" s="63"/>
      <c r="M385" s="63"/>
      <c r="N385" s="143"/>
      <c r="O385" s="127"/>
      <c r="P385" s="100"/>
      <c r="Q385" s="63">
        <f t="shared" si="161"/>
        <v>0</v>
      </c>
      <c r="R385" s="65"/>
      <c r="S385" s="67"/>
      <c r="T385" s="40"/>
      <c r="U385" s="106">
        <f>IF(EXACT(O385,Y385),M385,M385*(1-'Расчет ПРЕДЗАКАЗ'!$D$10))</f>
        <v>0</v>
      </c>
      <c r="V385" s="106">
        <f t="shared" si="157"/>
        <v>0</v>
      </c>
      <c r="W385" s="106" t="e">
        <f>IF(EXACT(O385,Y385),M385,M385*(1-#REF!))</f>
        <v>#REF!</v>
      </c>
      <c r="X385" s="106" t="e">
        <f t="shared" si="158"/>
        <v>#REF!</v>
      </c>
      <c r="Y385" s="107" t="s">
        <v>72</v>
      </c>
      <c r="Z385" s="103">
        <f t="shared" si="155"/>
        <v>0</v>
      </c>
      <c r="AA385" s="103">
        <f t="shared" si="156"/>
        <v>0</v>
      </c>
      <c r="AB385" s="128" t="str">
        <f t="shared" si="159"/>
        <v/>
      </c>
      <c r="AC385" s="128" t="e">
        <f t="shared" si="160"/>
        <v>#REF!</v>
      </c>
    </row>
    <row r="386" spans="1:29" ht="50.1" customHeight="1">
      <c r="A386" s="171"/>
      <c r="B386" s="171"/>
      <c r="C386" s="174"/>
      <c r="D386" s="174"/>
      <c r="E386" s="131"/>
      <c r="F386" s="177"/>
      <c r="G386" s="180"/>
      <c r="H386" s="163"/>
      <c r="I386" s="165"/>
      <c r="J386" s="168"/>
      <c r="K386" s="62"/>
      <c r="L386" s="63"/>
      <c r="M386" s="63"/>
      <c r="N386" s="143"/>
      <c r="O386" s="127"/>
      <c r="P386" s="100"/>
      <c r="Q386" s="63">
        <f t="shared" si="161"/>
        <v>0</v>
      </c>
      <c r="R386" s="65"/>
      <c r="S386" s="67"/>
      <c r="T386" s="40"/>
      <c r="U386" s="106">
        <f>IF(EXACT(O386,Y386),M386,M386*(1-'Расчет ПРЕДЗАКАЗ'!$D$10))</f>
        <v>0</v>
      </c>
      <c r="V386" s="106">
        <f t="shared" si="157"/>
        <v>0</v>
      </c>
      <c r="W386" s="106" t="e">
        <f>IF(EXACT(O386,Y386),M386,M386*(1-#REF!))</f>
        <v>#REF!</v>
      </c>
      <c r="X386" s="106" t="e">
        <f t="shared" si="158"/>
        <v>#REF!</v>
      </c>
      <c r="Y386" s="107" t="s">
        <v>72</v>
      </c>
      <c r="Z386" s="103">
        <f t="shared" si="155"/>
        <v>0</v>
      </c>
      <c r="AA386" s="103">
        <f t="shared" si="156"/>
        <v>0</v>
      </c>
      <c r="AB386" s="128" t="str">
        <f t="shared" si="159"/>
        <v/>
      </c>
      <c r="AC386" s="128" t="e">
        <f t="shared" si="160"/>
        <v>#REF!</v>
      </c>
    </row>
    <row r="387" spans="1:29" ht="50.1" customHeight="1">
      <c r="A387" s="171"/>
      <c r="B387" s="171"/>
      <c r="C387" s="174"/>
      <c r="D387" s="174"/>
      <c r="E387" s="131"/>
      <c r="F387" s="177"/>
      <c r="G387" s="180"/>
      <c r="H387" s="163"/>
      <c r="I387" s="165"/>
      <c r="J387" s="168"/>
      <c r="K387" s="62"/>
      <c r="L387" s="63"/>
      <c r="M387" s="63"/>
      <c r="N387" s="65"/>
      <c r="O387" s="127"/>
      <c r="P387" s="100"/>
      <c r="Q387" s="63">
        <f t="shared" si="161"/>
        <v>0</v>
      </c>
      <c r="R387" s="65"/>
      <c r="S387" s="67"/>
      <c r="T387" s="40"/>
      <c r="U387" s="106">
        <f>IF(EXACT(O387,Y387),M387,M387*(1-'Расчет ПРЕДЗАКАЗ'!$D$10))</f>
        <v>0</v>
      </c>
      <c r="V387" s="106">
        <f t="shared" si="157"/>
        <v>0</v>
      </c>
      <c r="W387" s="106" t="e">
        <f>IF(EXACT(O387,Y387),M387,M387*(1-#REF!))</f>
        <v>#REF!</v>
      </c>
      <c r="X387" s="106" t="e">
        <f t="shared" si="158"/>
        <v>#REF!</v>
      </c>
      <c r="Y387" s="107" t="s">
        <v>72</v>
      </c>
      <c r="Z387" s="103">
        <f t="shared" si="155"/>
        <v>0</v>
      </c>
      <c r="AA387" s="103">
        <f t="shared" si="156"/>
        <v>0</v>
      </c>
      <c r="AB387" s="128" t="str">
        <f t="shared" si="159"/>
        <v/>
      </c>
      <c r="AC387" s="128" t="e">
        <f t="shared" si="160"/>
        <v>#REF!</v>
      </c>
    </row>
    <row r="388" spans="1:29" ht="50.1" customHeight="1">
      <c r="A388" s="171"/>
      <c r="B388" s="171"/>
      <c r="C388" s="174"/>
      <c r="D388" s="174"/>
      <c r="E388" s="131"/>
      <c r="F388" s="177"/>
      <c r="G388" s="180"/>
      <c r="H388" s="163"/>
      <c r="I388" s="165"/>
      <c r="J388" s="168"/>
      <c r="K388" s="62"/>
      <c r="L388" s="63"/>
      <c r="M388" s="63"/>
      <c r="N388" s="65"/>
      <c r="O388" s="127"/>
      <c r="P388" s="100"/>
      <c r="Q388" s="63">
        <f t="shared" si="161"/>
        <v>0</v>
      </c>
      <c r="R388" s="65"/>
      <c r="S388" s="67"/>
      <c r="T388" s="40"/>
      <c r="U388" s="106">
        <f>IF(EXACT(O388,Y388),M388,M388*(1-'Расчет ПРЕДЗАКАЗ'!$D$10))</f>
        <v>0</v>
      </c>
      <c r="V388" s="106">
        <f t="shared" si="157"/>
        <v>0</v>
      </c>
      <c r="W388" s="106" t="e">
        <f>IF(EXACT(O388,Y388),M388,M388*(1-#REF!))</f>
        <v>#REF!</v>
      </c>
      <c r="X388" s="106" t="e">
        <f t="shared" si="158"/>
        <v>#REF!</v>
      </c>
      <c r="Y388" s="107" t="s">
        <v>72</v>
      </c>
      <c r="Z388" s="103">
        <f t="shared" si="155"/>
        <v>0</v>
      </c>
      <c r="AA388" s="103">
        <f t="shared" si="156"/>
        <v>0</v>
      </c>
      <c r="AB388" s="128" t="str">
        <f t="shared" si="159"/>
        <v/>
      </c>
      <c r="AC388" s="128" t="e">
        <f t="shared" si="160"/>
        <v>#REF!</v>
      </c>
    </row>
    <row r="389" spans="1:29" ht="50.1" customHeight="1">
      <c r="A389" s="171"/>
      <c r="B389" s="171"/>
      <c r="C389" s="174"/>
      <c r="D389" s="174"/>
      <c r="E389" s="131"/>
      <c r="F389" s="177"/>
      <c r="G389" s="180"/>
      <c r="H389" s="163"/>
      <c r="I389" s="165"/>
      <c r="J389" s="168"/>
      <c r="K389" s="62"/>
      <c r="L389" s="63"/>
      <c r="M389" s="63"/>
      <c r="N389" s="65"/>
      <c r="O389" s="127"/>
      <c r="P389" s="100"/>
      <c r="Q389" s="63">
        <f t="shared" si="161"/>
        <v>0</v>
      </c>
      <c r="R389" s="65"/>
      <c r="S389" s="67"/>
      <c r="T389" s="40"/>
      <c r="U389" s="106">
        <f>IF(EXACT(O389,Y389),M389,M389*(1-'Расчет ПРЕДЗАКАЗ'!$D$10))</f>
        <v>0</v>
      </c>
      <c r="V389" s="106">
        <f t="shared" si="157"/>
        <v>0</v>
      </c>
      <c r="W389" s="106" t="e">
        <f>IF(EXACT(O389,Y389),M389,M389*(1-#REF!))</f>
        <v>#REF!</v>
      </c>
      <c r="X389" s="106" t="e">
        <f t="shared" si="158"/>
        <v>#REF!</v>
      </c>
      <c r="Y389" s="107" t="s">
        <v>72</v>
      </c>
      <c r="Z389" s="103">
        <f t="shared" si="155"/>
        <v>0</v>
      </c>
      <c r="AA389" s="103">
        <f t="shared" si="156"/>
        <v>0</v>
      </c>
      <c r="AB389" s="128" t="str">
        <f t="shared" si="159"/>
        <v/>
      </c>
      <c r="AC389" s="128" t="e">
        <f t="shared" si="160"/>
        <v>#REF!</v>
      </c>
    </row>
    <row r="390" spans="1:29" ht="50.1" customHeight="1">
      <c r="A390" s="172"/>
      <c r="B390" s="172"/>
      <c r="C390" s="175"/>
      <c r="D390" s="175"/>
      <c r="E390" s="132"/>
      <c r="F390" s="178"/>
      <c r="G390" s="181"/>
      <c r="H390" s="164"/>
      <c r="I390" s="166"/>
      <c r="J390" s="169"/>
      <c r="K390" s="62"/>
      <c r="L390" s="63"/>
      <c r="M390" s="63"/>
      <c r="N390" s="65"/>
      <c r="O390" s="127"/>
      <c r="P390" s="100"/>
      <c r="Q390" s="63">
        <f t="shared" si="161"/>
        <v>0</v>
      </c>
      <c r="R390" s="65"/>
      <c r="S390" s="64"/>
      <c r="T390" s="40"/>
      <c r="U390" s="106">
        <f>IF(EXACT(O390,Y390),M390,M390*(1-'Расчет ПРЕДЗАКАЗ'!$D$10))</f>
        <v>0</v>
      </c>
      <c r="V390" s="106">
        <f t="shared" si="157"/>
        <v>0</v>
      </c>
      <c r="W390" s="106" t="e">
        <f>IF(EXACT(O390,Y390),M390,M390*(1-#REF!))</f>
        <v>#REF!</v>
      </c>
      <c r="X390" s="106" t="e">
        <f t="shared" si="158"/>
        <v>#REF!</v>
      </c>
      <c r="Y390" s="107" t="s">
        <v>72</v>
      </c>
      <c r="Z390" s="103">
        <f t="shared" si="155"/>
        <v>0</v>
      </c>
      <c r="AA390" s="103">
        <f t="shared" si="156"/>
        <v>0</v>
      </c>
      <c r="AB390" s="128" t="str">
        <f t="shared" si="159"/>
        <v/>
      </c>
      <c r="AC390" s="128" t="e">
        <f t="shared" si="160"/>
        <v>#REF!</v>
      </c>
    </row>
    <row r="391" spans="1:29" ht="11.25" customHeight="1" thickBot="1"/>
    <row r="392" spans="1:29" ht="50.1" customHeight="1">
      <c r="A392" s="170">
        <v>151</v>
      </c>
      <c r="B392" s="170" t="s">
        <v>1309</v>
      </c>
      <c r="C392" s="173" t="s">
        <v>1310</v>
      </c>
      <c r="D392" s="173" t="s">
        <v>77</v>
      </c>
      <c r="E392" s="131"/>
      <c r="F392" s="197" t="s">
        <v>1311</v>
      </c>
      <c r="G392" s="179" t="s">
        <v>792</v>
      </c>
      <c r="H392" s="162" t="s">
        <v>1312</v>
      </c>
      <c r="I392" s="198" t="s">
        <v>1313</v>
      </c>
      <c r="J392" s="167" t="s">
        <v>19</v>
      </c>
      <c r="K392" s="62" t="s">
        <v>82</v>
      </c>
      <c r="L392" s="63">
        <v>6530</v>
      </c>
      <c r="M392" s="63">
        <v>4080</v>
      </c>
      <c r="N392" s="142" t="s">
        <v>1314</v>
      </c>
      <c r="O392" s="127"/>
      <c r="P392" s="100"/>
      <c r="Q392" s="63">
        <f>P392*M392</f>
        <v>0</v>
      </c>
      <c r="R392" s="64"/>
      <c r="S392" s="67">
        <v>49</v>
      </c>
      <c r="T392" s="60"/>
      <c r="U392" s="106">
        <f>IF(EXACT(O392,Y392),M392,M392*(1-'Расчет ПРЕДЗАКАЗ'!$D$10))</f>
        <v>3998.4</v>
      </c>
      <c r="V392" s="106">
        <f>P392*U392</f>
        <v>0</v>
      </c>
      <c r="W392" s="106" t="e">
        <f>IF(EXACT(O392,Y392),M392,M392*(1-#REF!))</f>
        <v>#REF!</v>
      </c>
      <c r="X392" s="106" t="e">
        <f>P392*W392</f>
        <v>#REF!</v>
      </c>
      <c r="Y392" s="107" t="s">
        <v>72</v>
      </c>
      <c r="Z392" s="103">
        <f t="shared" ref="Z392:Z406" si="162">IF(EXACT(O392,Y392),Q392,0)</f>
        <v>0</v>
      </c>
      <c r="AA392" s="103">
        <f t="shared" ref="AA392:AA406" si="163">IF(Z392=0,Q392,0)</f>
        <v>0</v>
      </c>
      <c r="AB392" s="128">
        <f>IF(U392=0,"",L392/U392-1)</f>
        <v>0.63315326130452187</v>
      </c>
      <c r="AC392" s="128" t="e">
        <f>IF(W392=0,"",L392/W392-1)</f>
        <v>#REF!</v>
      </c>
    </row>
    <row r="393" spans="1:29" ht="50.1" customHeight="1">
      <c r="A393" s="171"/>
      <c r="B393" s="171"/>
      <c r="C393" s="174"/>
      <c r="D393" s="174"/>
      <c r="E393" s="131"/>
      <c r="F393" s="177"/>
      <c r="G393" s="180"/>
      <c r="H393" s="163"/>
      <c r="I393" s="165"/>
      <c r="J393" s="168"/>
      <c r="K393" s="62" t="s">
        <v>96</v>
      </c>
      <c r="L393" s="63">
        <v>6530</v>
      </c>
      <c r="M393" s="63">
        <v>4080</v>
      </c>
      <c r="N393" s="142" t="s">
        <v>1315</v>
      </c>
      <c r="O393" s="127"/>
      <c r="P393" s="100"/>
      <c r="Q393" s="63">
        <f>P393*M393</f>
        <v>0</v>
      </c>
      <c r="R393" s="64"/>
      <c r="S393" s="67">
        <v>103</v>
      </c>
      <c r="T393" s="46"/>
      <c r="U393" s="106">
        <f>IF(EXACT(O393,Y393),M393,M393*(1-'Расчет ПРЕДЗАКАЗ'!$D$10))</f>
        <v>3998.4</v>
      </c>
      <c r="V393" s="106">
        <f t="shared" ref="V393:V406" si="164">P393*U393</f>
        <v>0</v>
      </c>
      <c r="W393" s="106" t="e">
        <f>IF(EXACT(O393,Y393),M393,M393*(1-#REF!))</f>
        <v>#REF!</v>
      </c>
      <c r="X393" s="106" t="e">
        <f t="shared" ref="X393:X406" si="165">P393*W393</f>
        <v>#REF!</v>
      </c>
      <c r="Y393" s="107" t="s">
        <v>72</v>
      </c>
      <c r="Z393" s="103">
        <f t="shared" si="162"/>
        <v>0</v>
      </c>
      <c r="AA393" s="103">
        <f t="shared" si="163"/>
        <v>0</v>
      </c>
      <c r="AB393" s="128">
        <f t="shared" ref="AB393:AB406" si="166">IF(U393=0,"",L393/U393-1)</f>
        <v>0.63315326130452187</v>
      </c>
      <c r="AC393" s="128" t="e">
        <f t="shared" ref="AC393:AC406" si="167">IF(W393=0,"",L393/W393-1)</f>
        <v>#REF!</v>
      </c>
    </row>
    <row r="394" spans="1:29" ht="50.1" customHeight="1">
      <c r="A394" s="171"/>
      <c r="B394" s="171"/>
      <c r="C394" s="174"/>
      <c r="D394" s="174"/>
      <c r="E394" s="131"/>
      <c r="F394" s="177"/>
      <c r="G394" s="180"/>
      <c r="H394" s="163"/>
      <c r="I394" s="165"/>
      <c r="J394" s="168"/>
      <c r="K394" s="62" t="s">
        <v>98</v>
      </c>
      <c r="L394" s="63">
        <v>6530</v>
      </c>
      <c r="M394" s="63">
        <v>4080</v>
      </c>
      <c r="N394" s="142" t="s">
        <v>1316</v>
      </c>
      <c r="O394" s="127"/>
      <c r="P394" s="100"/>
      <c r="Q394" s="63">
        <f t="shared" ref="Q394:Q406" si="168">P394*M394</f>
        <v>0</v>
      </c>
      <c r="R394" s="64"/>
      <c r="S394" s="67">
        <v>59</v>
      </c>
      <c r="T394" s="46"/>
      <c r="U394" s="106">
        <f>IF(EXACT(O394,Y394),M394,M394*(1-'Расчет ПРЕДЗАКАЗ'!$D$10))</f>
        <v>3998.4</v>
      </c>
      <c r="V394" s="106">
        <f t="shared" si="164"/>
        <v>0</v>
      </c>
      <c r="W394" s="106" t="e">
        <f>IF(EXACT(O394,Y394),M394,M394*(1-#REF!))</f>
        <v>#REF!</v>
      </c>
      <c r="X394" s="106" t="e">
        <f t="shared" si="165"/>
        <v>#REF!</v>
      </c>
      <c r="Y394" s="107" t="s">
        <v>72</v>
      </c>
      <c r="Z394" s="103">
        <f t="shared" si="162"/>
        <v>0</v>
      </c>
      <c r="AA394" s="103">
        <f t="shared" si="163"/>
        <v>0</v>
      </c>
      <c r="AB394" s="128">
        <f t="shared" si="166"/>
        <v>0.63315326130452187</v>
      </c>
      <c r="AC394" s="128" t="e">
        <f t="shared" si="167"/>
        <v>#REF!</v>
      </c>
    </row>
    <row r="395" spans="1:29" ht="50.1" customHeight="1">
      <c r="A395" s="171"/>
      <c r="B395" s="171"/>
      <c r="C395" s="174"/>
      <c r="D395" s="174"/>
      <c r="E395" s="131"/>
      <c r="F395" s="177"/>
      <c r="G395" s="180"/>
      <c r="H395" s="163"/>
      <c r="I395" s="165"/>
      <c r="J395" s="168"/>
      <c r="K395" s="62" t="s">
        <v>84</v>
      </c>
      <c r="L395" s="63">
        <v>6530</v>
      </c>
      <c r="M395" s="63">
        <v>4080</v>
      </c>
      <c r="N395" s="142" t="s">
        <v>1317</v>
      </c>
      <c r="O395" s="127"/>
      <c r="P395" s="100"/>
      <c r="Q395" s="63">
        <f t="shared" si="168"/>
        <v>0</v>
      </c>
      <c r="R395" s="64"/>
      <c r="S395" s="67">
        <v>85</v>
      </c>
      <c r="T395" s="46"/>
      <c r="U395" s="106">
        <f>IF(EXACT(O395,Y395),M395,M395*(1-'Расчет ПРЕДЗАКАЗ'!$D$10))</f>
        <v>3998.4</v>
      </c>
      <c r="V395" s="106">
        <f t="shared" si="164"/>
        <v>0</v>
      </c>
      <c r="W395" s="106" t="e">
        <f>IF(EXACT(O395,Y395),M395,M395*(1-#REF!))</f>
        <v>#REF!</v>
      </c>
      <c r="X395" s="106" t="e">
        <f t="shared" si="165"/>
        <v>#REF!</v>
      </c>
      <c r="Y395" s="107" t="s">
        <v>72</v>
      </c>
      <c r="Z395" s="103">
        <f t="shared" si="162"/>
        <v>0</v>
      </c>
      <c r="AA395" s="103">
        <f t="shared" si="163"/>
        <v>0</v>
      </c>
      <c r="AB395" s="128">
        <f t="shared" si="166"/>
        <v>0.63315326130452187</v>
      </c>
      <c r="AC395" s="128" t="e">
        <f t="shared" si="167"/>
        <v>#REF!</v>
      </c>
    </row>
    <row r="396" spans="1:29" ht="50.1" customHeight="1">
      <c r="A396" s="171"/>
      <c r="B396" s="171"/>
      <c r="C396" s="174"/>
      <c r="D396" s="174"/>
      <c r="E396" s="131"/>
      <c r="F396" s="177"/>
      <c r="G396" s="180"/>
      <c r="H396" s="163"/>
      <c r="I396" s="165"/>
      <c r="J396" s="168"/>
      <c r="K396" s="62" t="s">
        <v>101</v>
      </c>
      <c r="L396" s="63">
        <v>6530</v>
      </c>
      <c r="M396" s="63">
        <v>4080</v>
      </c>
      <c r="N396" s="142" t="s">
        <v>1318</v>
      </c>
      <c r="O396" s="127"/>
      <c r="P396" s="100"/>
      <c r="Q396" s="63">
        <f t="shared" si="168"/>
        <v>0</v>
      </c>
      <c r="R396" s="64"/>
      <c r="S396" s="67">
        <v>84</v>
      </c>
      <c r="T396" s="46"/>
      <c r="U396" s="106">
        <f>IF(EXACT(O396,Y396),M396,M396*(1-'Расчет ПРЕДЗАКАЗ'!$D$10))</f>
        <v>3998.4</v>
      </c>
      <c r="V396" s="106">
        <f t="shared" si="164"/>
        <v>0</v>
      </c>
      <c r="W396" s="106" t="e">
        <f>IF(EXACT(O396,Y396),M396,M396*(1-#REF!))</f>
        <v>#REF!</v>
      </c>
      <c r="X396" s="106" t="e">
        <f t="shared" si="165"/>
        <v>#REF!</v>
      </c>
      <c r="Y396" s="107" t="s">
        <v>72</v>
      </c>
      <c r="Z396" s="103">
        <f t="shared" si="162"/>
        <v>0</v>
      </c>
      <c r="AA396" s="103">
        <f t="shared" si="163"/>
        <v>0</v>
      </c>
      <c r="AB396" s="128">
        <f t="shared" si="166"/>
        <v>0.63315326130452187</v>
      </c>
      <c r="AC396" s="128" t="e">
        <f t="shared" si="167"/>
        <v>#REF!</v>
      </c>
    </row>
    <row r="397" spans="1:29" ht="50.1" customHeight="1">
      <c r="A397" s="171"/>
      <c r="B397" s="171"/>
      <c r="C397" s="174"/>
      <c r="D397" s="174"/>
      <c r="E397" s="131"/>
      <c r="F397" s="177"/>
      <c r="G397" s="180"/>
      <c r="H397" s="163"/>
      <c r="I397" s="165"/>
      <c r="J397" s="168"/>
      <c r="K397" s="62" t="s">
        <v>86</v>
      </c>
      <c r="L397" s="63">
        <v>6530</v>
      </c>
      <c r="M397" s="63">
        <v>4080</v>
      </c>
      <c r="N397" s="142" t="s">
        <v>1319</v>
      </c>
      <c r="O397" s="127"/>
      <c r="P397" s="100"/>
      <c r="Q397" s="63">
        <f t="shared" si="168"/>
        <v>0</v>
      </c>
      <c r="R397" s="64"/>
      <c r="S397" s="67">
        <v>10</v>
      </c>
      <c r="T397" s="46"/>
      <c r="U397" s="106">
        <f>IF(EXACT(O397,Y397),M397,M397*(1-'Расчет ПРЕДЗАКАЗ'!$D$10))</f>
        <v>3998.4</v>
      </c>
      <c r="V397" s="106">
        <f t="shared" si="164"/>
        <v>0</v>
      </c>
      <c r="W397" s="106" t="e">
        <f>IF(EXACT(O397,Y397),M397,M397*(1-#REF!))</f>
        <v>#REF!</v>
      </c>
      <c r="X397" s="106" t="e">
        <f t="shared" si="165"/>
        <v>#REF!</v>
      </c>
      <c r="Y397" s="107" t="s">
        <v>72</v>
      </c>
      <c r="Z397" s="103">
        <f t="shared" si="162"/>
        <v>0</v>
      </c>
      <c r="AA397" s="103">
        <f t="shared" si="163"/>
        <v>0</v>
      </c>
      <c r="AB397" s="128">
        <f t="shared" si="166"/>
        <v>0.63315326130452187</v>
      </c>
      <c r="AC397" s="128" t="e">
        <f t="shared" si="167"/>
        <v>#REF!</v>
      </c>
    </row>
    <row r="398" spans="1:29" ht="50.1" customHeight="1">
      <c r="A398" s="171"/>
      <c r="B398" s="171"/>
      <c r="C398" s="174"/>
      <c r="D398" s="174"/>
      <c r="E398" s="131"/>
      <c r="F398" s="177"/>
      <c r="G398" s="180"/>
      <c r="H398" s="163"/>
      <c r="I398" s="165"/>
      <c r="J398" s="168"/>
      <c r="K398" s="62" t="s">
        <v>88</v>
      </c>
      <c r="L398" s="63">
        <v>6530</v>
      </c>
      <c r="M398" s="63">
        <v>4080</v>
      </c>
      <c r="N398" s="142" t="s">
        <v>1320</v>
      </c>
      <c r="O398" s="127"/>
      <c r="P398" s="100"/>
      <c r="Q398" s="63">
        <f t="shared" si="168"/>
        <v>0</v>
      </c>
      <c r="R398" s="64"/>
      <c r="S398" s="67">
        <v>49</v>
      </c>
      <c r="T398" s="46"/>
      <c r="U398" s="106">
        <f>IF(EXACT(O398,Y398),M398,M398*(1-'Расчет ПРЕДЗАКАЗ'!$D$10))</f>
        <v>3998.4</v>
      </c>
      <c r="V398" s="106">
        <f t="shared" si="164"/>
        <v>0</v>
      </c>
      <c r="W398" s="106" t="e">
        <f>IF(EXACT(O398,Y398),M398,M398*(1-#REF!))</f>
        <v>#REF!</v>
      </c>
      <c r="X398" s="106" t="e">
        <f t="shared" si="165"/>
        <v>#REF!</v>
      </c>
      <c r="Y398" s="107" t="s">
        <v>72</v>
      </c>
      <c r="Z398" s="103">
        <f t="shared" si="162"/>
        <v>0</v>
      </c>
      <c r="AA398" s="103">
        <f t="shared" si="163"/>
        <v>0</v>
      </c>
      <c r="AB398" s="128">
        <f t="shared" si="166"/>
        <v>0.63315326130452187</v>
      </c>
      <c r="AC398" s="128" t="e">
        <f t="shared" si="167"/>
        <v>#REF!</v>
      </c>
    </row>
    <row r="399" spans="1:29" ht="50.1" customHeight="1">
      <c r="A399" s="171"/>
      <c r="B399" s="171"/>
      <c r="C399" s="174"/>
      <c r="D399" s="174"/>
      <c r="E399" s="131"/>
      <c r="F399" s="177"/>
      <c r="G399" s="180"/>
      <c r="H399" s="163"/>
      <c r="I399" s="165"/>
      <c r="J399" s="168"/>
      <c r="K399" s="62" t="s">
        <v>107</v>
      </c>
      <c r="L399" s="63">
        <v>6530</v>
      </c>
      <c r="M399" s="63">
        <v>4080</v>
      </c>
      <c r="N399" s="142" t="s">
        <v>1321</v>
      </c>
      <c r="O399" s="127"/>
      <c r="P399" s="100"/>
      <c r="Q399" s="63">
        <f t="shared" si="168"/>
        <v>0</v>
      </c>
      <c r="R399" s="64"/>
      <c r="S399" s="67">
        <v>19</v>
      </c>
      <c r="T399" s="46"/>
      <c r="U399" s="106">
        <f>IF(EXACT(O399,Y399),M399,M399*(1-'Расчет ПРЕДЗАКАЗ'!$D$10))</f>
        <v>3998.4</v>
      </c>
      <c r="V399" s="106">
        <f t="shared" si="164"/>
        <v>0</v>
      </c>
      <c r="W399" s="106" t="e">
        <f>IF(EXACT(O399,Y399),M399,M399*(1-#REF!))</f>
        <v>#REF!</v>
      </c>
      <c r="X399" s="106" t="e">
        <f t="shared" si="165"/>
        <v>#REF!</v>
      </c>
      <c r="Y399" s="107" t="s">
        <v>72</v>
      </c>
      <c r="Z399" s="103">
        <f t="shared" si="162"/>
        <v>0</v>
      </c>
      <c r="AA399" s="103">
        <f t="shared" si="163"/>
        <v>0</v>
      </c>
      <c r="AB399" s="128">
        <f t="shared" si="166"/>
        <v>0.63315326130452187</v>
      </c>
      <c r="AC399" s="128" t="e">
        <f t="shared" si="167"/>
        <v>#REF!</v>
      </c>
    </row>
    <row r="400" spans="1:29" ht="50.1" customHeight="1">
      <c r="A400" s="171"/>
      <c r="B400" s="171"/>
      <c r="C400" s="174"/>
      <c r="D400" s="174"/>
      <c r="E400" s="131"/>
      <c r="F400" s="177"/>
      <c r="G400" s="180"/>
      <c r="H400" s="163"/>
      <c r="I400" s="165"/>
      <c r="J400" s="168"/>
      <c r="K400" s="62"/>
      <c r="L400" s="63"/>
      <c r="M400" s="63"/>
      <c r="N400" s="142"/>
      <c r="O400" s="127"/>
      <c r="P400" s="100"/>
      <c r="Q400" s="63">
        <f t="shared" si="168"/>
        <v>0</v>
      </c>
      <c r="R400" s="64"/>
      <c r="S400" s="67"/>
      <c r="T400" s="46"/>
      <c r="U400" s="106">
        <f>IF(EXACT(O400,Y400),M400,M400*(1-'Расчет ПРЕДЗАКАЗ'!$D$10))</f>
        <v>0</v>
      </c>
      <c r="V400" s="106">
        <f t="shared" si="164"/>
        <v>0</v>
      </c>
      <c r="W400" s="106" t="e">
        <f>IF(EXACT(O400,Y400),M400,M400*(1-#REF!))</f>
        <v>#REF!</v>
      </c>
      <c r="X400" s="106" t="e">
        <f t="shared" si="165"/>
        <v>#REF!</v>
      </c>
      <c r="Y400" s="107" t="s">
        <v>72</v>
      </c>
      <c r="Z400" s="103">
        <f t="shared" si="162"/>
        <v>0</v>
      </c>
      <c r="AA400" s="103">
        <f t="shared" si="163"/>
        <v>0</v>
      </c>
      <c r="AB400" s="128" t="str">
        <f t="shared" si="166"/>
        <v/>
      </c>
      <c r="AC400" s="128" t="e">
        <f t="shared" si="167"/>
        <v>#REF!</v>
      </c>
    </row>
    <row r="401" spans="1:29" ht="50.1" customHeight="1">
      <c r="A401" s="171"/>
      <c r="B401" s="171"/>
      <c r="C401" s="174"/>
      <c r="D401" s="174"/>
      <c r="E401" s="131"/>
      <c r="F401" s="177"/>
      <c r="G401" s="180"/>
      <c r="H401" s="163"/>
      <c r="I401" s="165"/>
      <c r="J401" s="168"/>
      <c r="K401" s="62"/>
      <c r="L401" s="63"/>
      <c r="M401" s="63"/>
      <c r="N401" s="143"/>
      <c r="O401" s="127"/>
      <c r="P401" s="100"/>
      <c r="Q401" s="63">
        <f t="shared" si="168"/>
        <v>0</v>
      </c>
      <c r="R401" s="65"/>
      <c r="S401" s="67"/>
      <c r="T401" s="40"/>
      <c r="U401" s="106">
        <f>IF(EXACT(O401,Y401),M401,M401*(1-'Расчет ПРЕДЗАКАЗ'!$D$10))</f>
        <v>0</v>
      </c>
      <c r="V401" s="106">
        <f t="shared" si="164"/>
        <v>0</v>
      </c>
      <c r="W401" s="106" t="e">
        <f>IF(EXACT(O401,Y401),M401,M401*(1-#REF!))</f>
        <v>#REF!</v>
      </c>
      <c r="X401" s="106" t="e">
        <f t="shared" si="165"/>
        <v>#REF!</v>
      </c>
      <c r="Y401" s="107" t="s">
        <v>72</v>
      </c>
      <c r="Z401" s="103">
        <f t="shared" si="162"/>
        <v>0</v>
      </c>
      <c r="AA401" s="103">
        <f t="shared" si="163"/>
        <v>0</v>
      </c>
      <c r="AB401" s="128" t="str">
        <f t="shared" si="166"/>
        <v/>
      </c>
      <c r="AC401" s="128" t="e">
        <f t="shared" si="167"/>
        <v>#REF!</v>
      </c>
    </row>
    <row r="402" spans="1:29" ht="50.1" customHeight="1">
      <c r="A402" s="171"/>
      <c r="B402" s="171"/>
      <c r="C402" s="174"/>
      <c r="D402" s="174"/>
      <c r="E402" s="131"/>
      <c r="F402" s="177"/>
      <c r="G402" s="180"/>
      <c r="H402" s="163"/>
      <c r="I402" s="165"/>
      <c r="J402" s="168"/>
      <c r="K402" s="62"/>
      <c r="L402" s="63"/>
      <c r="M402" s="63"/>
      <c r="N402" s="143"/>
      <c r="O402" s="127"/>
      <c r="P402" s="100"/>
      <c r="Q402" s="63">
        <f t="shared" si="168"/>
        <v>0</v>
      </c>
      <c r="R402" s="65"/>
      <c r="S402" s="67"/>
      <c r="T402" s="40"/>
      <c r="U402" s="106">
        <f>IF(EXACT(O402,Y402),M402,M402*(1-'Расчет ПРЕДЗАКАЗ'!$D$10))</f>
        <v>0</v>
      </c>
      <c r="V402" s="106">
        <f t="shared" si="164"/>
        <v>0</v>
      </c>
      <c r="W402" s="106" t="e">
        <f>IF(EXACT(O402,Y402),M402,M402*(1-#REF!))</f>
        <v>#REF!</v>
      </c>
      <c r="X402" s="106" t="e">
        <f t="shared" si="165"/>
        <v>#REF!</v>
      </c>
      <c r="Y402" s="107" t="s">
        <v>72</v>
      </c>
      <c r="Z402" s="103">
        <f t="shared" si="162"/>
        <v>0</v>
      </c>
      <c r="AA402" s="103">
        <f t="shared" si="163"/>
        <v>0</v>
      </c>
      <c r="AB402" s="128" t="str">
        <f t="shared" si="166"/>
        <v/>
      </c>
      <c r="AC402" s="128" t="e">
        <f t="shared" si="167"/>
        <v>#REF!</v>
      </c>
    </row>
    <row r="403" spans="1:29" ht="50.1" customHeight="1">
      <c r="A403" s="171"/>
      <c r="B403" s="171"/>
      <c r="C403" s="174"/>
      <c r="D403" s="174"/>
      <c r="E403" s="131"/>
      <c r="F403" s="177"/>
      <c r="G403" s="180"/>
      <c r="H403" s="163"/>
      <c r="I403" s="165"/>
      <c r="J403" s="168"/>
      <c r="K403" s="62"/>
      <c r="L403" s="63"/>
      <c r="M403" s="63"/>
      <c r="N403" s="65"/>
      <c r="O403" s="127"/>
      <c r="P403" s="100"/>
      <c r="Q403" s="63">
        <f t="shared" si="168"/>
        <v>0</v>
      </c>
      <c r="R403" s="65"/>
      <c r="S403" s="67"/>
      <c r="T403" s="40"/>
      <c r="U403" s="106">
        <f>IF(EXACT(O403,Y403),M403,M403*(1-'Расчет ПРЕДЗАКАЗ'!$D$10))</f>
        <v>0</v>
      </c>
      <c r="V403" s="106">
        <f t="shared" si="164"/>
        <v>0</v>
      </c>
      <c r="W403" s="106" t="e">
        <f>IF(EXACT(O403,Y403),M403,M403*(1-#REF!))</f>
        <v>#REF!</v>
      </c>
      <c r="X403" s="106" t="e">
        <f t="shared" si="165"/>
        <v>#REF!</v>
      </c>
      <c r="Y403" s="107" t="s">
        <v>72</v>
      </c>
      <c r="Z403" s="103">
        <f t="shared" si="162"/>
        <v>0</v>
      </c>
      <c r="AA403" s="103">
        <f t="shared" si="163"/>
        <v>0</v>
      </c>
      <c r="AB403" s="128" t="str">
        <f t="shared" si="166"/>
        <v/>
      </c>
      <c r="AC403" s="128" t="e">
        <f t="shared" si="167"/>
        <v>#REF!</v>
      </c>
    </row>
    <row r="404" spans="1:29" ht="50.1" customHeight="1">
      <c r="A404" s="171"/>
      <c r="B404" s="171"/>
      <c r="C404" s="174"/>
      <c r="D404" s="174"/>
      <c r="E404" s="131"/>
      <c r="F404" s="177"/>
      <c r="G404" s="180"/>
      <c r="H404" s="163"/>
      <c r="I404" s="165"/>
      <c r="J404" s="168"/>
      <c r="K404" s="62"/>
      <c r="L404" s="63"/>
      <c r="M404" s="63"/>
      <c r="N404" s="65"/>
      <c r="O404" s="127"/>
      <c r="P404" s="100"/>
      <c r="Q404" s="63">
        <f t="shared" si="168"/>
        <v>0</v>
      </c>
      <c r="R404" s="65"/>
      <c r="S404" s="67"/>
      <c r="T404" s="40"/>
      <c r="U404" s="106">
        <f>IF(EXACT(O404,Y404),M404,M404*(1-'Расчет ПРЕДЗАКАЗ'!$D$10))</f>
        <v>0</v>
      </c>
      <c r="V404" s="106">
        <f t="shared" si="164"/>
        <v>0</v>
      </c>
      <c r="W404" s="106" t="e">
        <f>IF(EXACT(O404,Y404),M404,M404*(1-#REF!))</f>
        <v>#REF!</v>
      </c>
      <c r="X404" s="106" t="e">
        <f t="shared" si="165"/>
        <v>#REF!</v>
      </c>
      <c r="Y404" s="107" t="s">
        <v>72</v>
      </c>
      <c r="Z404" s="103">
        <f t="shared" si="162"/>
        <v>0</v>
      </c>
      <c r="AA404" s="103">
        <f t="shared" si="163"/>
        <v>0</v>
      </c>
      <c r="AB404" s="128" t="str">
        <f t="shared" si="166"/>
        <v/>
      </c>
      <c r="AC404" s="128" t="e">
        <f t="shared" si="167"/>
        <v>#REF!</v>
      </c>
    </row>
    <row r="405" spans="1:29" ht="50.1" customHeight="1">
      <c r="A405" s="171"/>
      <c r="B405" s="171"/>
      <c r="C405" s="174"/>
      <c r="D405" s="174"/>
      <c r="E405" s="131"/>
      <c r="F405" s="177"/>
      <c r="G405" s="180"/>
      <c r="H405" s="163"/>
      <c r="I405" s="165"/>
      <c r="J405" s="168"/>
      <c r="K405" s="62"/>
      <c r="L405" s="63"/>
      <c r="M405" s="63"/>
      <c r="N405" s="65"/>
      <c r="O405" s="127"/>
      <c r="P405" s="100"/>
      <c r="Q405" s="63">
        <f t="shared" si="168"/>
        <v>0</v>
      </c>
      <c r="R405" s="65"/>
      <c r="S405" s="67"/>
      <c r="T405" s="40"/>
      <c r="U405" s="106">
        <f>IF(EXACT(O405,Y405),M405,M405*(1-'Расчет ПРЕДЗАКАЗ'!$D$10))</f>
        <v>0</v>
      </c>
      <c r="V405" s="106">
        <f t="shared" si="164"/>
        <v>0</v>
      </c>
      <c r="W405" s="106" t="e">
        <f>IF(EXACT(O405,Y405),M405,M405*(1-#REF!))</f>
        <v>#REF!</v>
      </c>
      <c r="X405" s="106" t="e">
        <f t="shared" si="165"/>
        <v>#REF!</v>
      </c>
      <c r="Y405" s="107" t="s">
        <v>72</v>
      </c>
      <c r="Z405" s="103">
        <f t="shared" si="162"/>
        <v>0</v>
      </c>
      <c r="AA405" s="103">
        <f t="shared" si="163"/>
        <v>0</v>
      </c>
      <c r="AB405" s="128" t="str">
        <f t="shared" si="166"/>
        <v/>
      </c>
      <c r="AC405" s="128" t="e">
        <f t="shared" si="167"/>
        <v>#REF!</v>
      </c>
    </row>
    <row r="406" spans="1:29" ht="50.1" customHeight="1">
      <c r="A406" s="172"/>
      <c r="B406" s="172"/>
      <c r="C406" s="175"/>
      <c r="D406" s="175"/>
      <c r="E406" s="132"/>
      <c r="F406" s="178"/>
      <c r="G406" s="181"/>
      <c r="H406" s="164"/>
      <c r="I406" s="166"/>
      <c r="J406" s="169"/>
      <c r="K406" s="62"/>
      <c r="L406" s="63"/>
      <c r="M406" s="63"/>
      <c r="N406" s="65"/>
      <c r="O406" s="127"/>
      <c r="P406" s="100"/>
      <c r="Q406" s="63">
        <f t="shared" si="168"/>
        <v>0</v>
      </c>
      <c r="R406" s="65"/>
      <c r="S406" s="64"/>
      <c r="T406" s="40"/>
      <c r="U406" s="106">
        <f>IF(EXACT(O406,Y406),M406,M406*(1-'Расчет ПРЕДЗАКАЗ'!$D$10))</f>
        <v>0</v>
      </c>
      <c r="V406" s="106">
        <f t="shared" si="164"/>
        <v>0</v>
      </c>
      <c r="W406" s="106" t="e">
        <f>IF(EXACT(O406,Y406),M406,M406*(1-#REF!))</f>
        <v>#REF!</v>
      </c>
      <c r="X406" s="106" t="e">
        <f t="shared" si="165"/>
        <v>#REF!</v>
      </c>
      <c r="Y406" s="107" t="s">
        <v>72</v>
      </c>
      <c r="Z406" s="103">
        <f t="shared" si="162"/>
        <v>0</v>
      </c>
      <c r="AA406" s="103">
        <f t="shared" si="163"/>
        <v>0</v>
      </c>
      <c r="AB406" s="128" t="str">
        <f t="shared" si="166"/>
        <v/>
      </c>
      <c r="AC406" s="128" t="e">
        <f t="shared" si="167"/>
        <v>#REF!</v>
      </c>
    </row>
    <row r="407" spans="1:29" ht="11.25" customHeight="1" thickBot="1"/>
    <row r="408" spans="1:29" ht="50.1" customHeight="1">
      <c r="A408" s="170">
        <v>152</v>
      </c>
      <c r="B408" s="170" t="s">
        <v>1322</v>
      </c>
      <c r="C408" s="173" t="s">
        <v>1323</v>
      </c>
      <c r="D408" s="173" t="s">
        <v>77</v>
      </c>
      <c r="E408" s="131"/>
      <c r="F408" s="197" t="s">
        <v>1168</v>
      </c>
      <c r="G408" s="179" t="s">
        <v>111</v>
      </c>
      <c r="H408" s="162" t="s">
        <v>1169</v>
      </c>
      <c r="I408" s="198" t="s">
        <v>1324</v>
      </c>
      <c r="J408" s="167" t="s">
        <v>19</v>
      </c>
      <c r="K408" s="62" t="s">
        <v>82</v>
      </c>
      <c r="L408" s="63">
        <v>6560</v>
      </c>
      <c r="M408" s="63">
        <v>4100</v>
      </c>
      <c r="N408" s="142" t="s">
        <v>1325</v>
      </c>
      <c r="O408" s="127"/>
      <c r="P408" s="100"/>
      <c r="Q408" s="63">
        <f>P408*M408</f>
        <v>0</v>
      </c>
      <c r="R408" s="64"/>
      <c r="S408" s="67">
        <v>34</v>
      </c>
      <c r="T408" s="60"/>
      <c r="U408" s="106">
        <f>IF(EXACT(O408,Y408),M408,M408*(1-'Расчет ПРЕДЗАКАЗ'!$D$10))</f>
        <v>4018</v>
      </c>
      <c r="V408" s="106">
        <f>P408*U408</f>
        <v>0</v>
      </c>
      <c r="W408" s="106" t="e">
        <f>IF(EXACT(O408,Y408),M408,M408*(1-#REF!))</f>
        <v>#REF!</v>
      </c>
      <c r="X408" s="106" t="e">
        <f>P408*W408</f>
        <v>#REF!</v>
      </c>
      <c r="Y408" s="107" t="s">
        <v>72</v>
      </c>
      <c r="Z408" s="103">
        <f t="shared" ref="Z408:Z422" si="169">IF(EXACT(O408,Y408),Q408,0)</f>
        <v>0</v>
      </c>
      <c r="AA408" s="103">
        <f t="shared" ref="AA408:AA422" si="170">IF(Z408=0,Q408,0)</f>
        <v>0</v>
      </c>
      <c r="AB408" s="128">
        <f>IF(U408=0,"",L408/U408-1)</f>
        <v>0.63265306122448983</v>
      </c>
      <c r="AC408" s="128" t="e">
        <f>IF(W408=0,"",L408/W408-1)</f>
        <v>#REF!</v>
      </c>
    </row>
    <row r="409" spans="1:29" ht="50.1" customHeight="1">
      <c r="A409" s="171"/>
      <c r="B409" s="171"/>
      <c r="C409" s="174"/>
      <c r="D409" s="174"/>
      <c r="E409" s="131"/>
      <c r="F409" s="177"/>
      <c r="G409" s="180"/>
      <c r="H409" s="163"/>
      <c r="I409" s="165"/>
      <c r="J409" s="168"/>
      <c r="K409" s="62" t="s">
        <v>96</v>
      </c>
      <c r="L409" s="63">
        <v>6560</v>
      </c>
      <c r="M409" s="63">
        <v>4100</v>
      </c>
      <c r="N409" s="142" t="s">
        <v>1326</v>
      </c>
      <c r="O409" s="127"/>
      <c r="P409" s="100"/>
      <c r="Q409" s="63">
        <f>P409*M409</f>
        <v>0</v>
      </c>
      <c r="R409" s="64"/>
      <c r="S409" s="67">
        <v>129</v>
      </c>
      <c r="T409" s="46"/>
      <c r="U409" s="106">
        <f>IF(EXACT(O409,Y409),M409,M409*(1-'Расчет ПРЕДЗАКАЗ'!$D$10))</f>
        <v>4018</v>
      </c>
      <c r="V409" s="106">
        <f t="shared" ref="V409:V422" si="171">P409*U409</f>
        <v>0</v>
      </c>
      <c r="W409" s="106" t="e">
        <f>IF(EXACT(O409,Y409),M409,M409*(1-#REF!))</f>
        <v>#REF!</v>
      </c>
      <c r="X409" s="106" t="e">
        <f t="shared" ref="X409:X422" si="172">P409*W409</f>
        <v>#REF!</v>
      </c>
      <c r="Y409" s="107" t="s">
        <v>72</v>
      </c>
      <c r="Z409" s="103">
        <f t="shared" si="169"/>
        <v>0</v>
      </c>
      <c r="AA409" s="103">
        <f t="shared" si="170"/>
        <v>0</v>
      </c>
      <c r="AB409" s="128">
        <f t="shared" ref="AB409:AB422" si="173">IF(U409=0,"",L409/U409-1)</f>
        <v>0.63265306122448983</v>
      </c>
      <c r="AC409" s="128" t="e">
        <f t="shared" ref="AC409:AC422" si="174">IF(W409=0,"",L409/W409-1)</f>
        <v>#REF!</v>
      </c>
    </row>
    <row r="410" spans="1:29" ht="50.1" customHeight="1">
      <c r="A410" s="171"/>
      <c r="B410" s="171"/>
      <c r="C410" s="174"/>
      <c r="D410" s="174"/>
      <c r="E410" s="131"/>
      <c r="F410" s="177"/>
      <c r="G410" s="180"/>
      <c r="H410" s="163"/>
      <c r="I410" s="165"/>
      <c r="J410" s="168"/>
      <c r="K410" s="62" t="s">
        <v>98</v>
      </c>
      <c r="L410" s="63">
        <v>6560</v>
      </c>
      <c r="M410" s="63">
        <v>4100</v>
      </c>
      <c r="N410" s="142" t="s">
        <v>1327</v>
      </c>
      <c r="O410" s="127"/>
      <c r="P410" s="100"/>
      <c r="Q410" s="63">
        <f t="shared" ref="Q410:Q422" si="175">P410*M410</f>
        <v>0</v>
      </c>
      <c r="R410" s="64"/>
      <c r="S410" s="67">
        <v>61</v>
      </c>
      <c r="T410" s="46"/>
      <c r="U410" s="106">
        <f>IF(EXACT(O410,Y410),M410,M410*(1-'Расчет ПРЕДЗАКАЗ'!$D$10))</f>
        <v>4018</v>
      </c>
      <c r="V410" s="106">
        <f t="shared" si="171"/>
        <v>0</v>
      </c>
      <c r="W410" s="106" t="e">
        <f>IF(EXACT(O410,Y410),M410,M410*(1-#REF!))</f>
        <v>#REF!</v>
      </c>
      <c r="X410" s="106" t="e">
        <f t="shared" si="172"/>
        <v>#REF!</v>
      </c>
      <c r="Y410" s="107" t="s">
        <v>72</v>
      </c>
      <c r="Z410" s="103">
        <f t="shared" si="169"/>
        <v>0</v>
      </c>
      <c r="AA410" s="103">
        <f t="shared" si="170"/>
        <v>0</v>
      </c>
      <c r="AB410" s="128">
        <f t="shared" si="173"/>
        <v>0.63265306122448983</v>
      </c>
      <c r="AC410" s="128" t="e">
        <f t="shared" si="174"/>
        <v>#REF!</v>
      </c>
    </row>
    <row r="411" spans="1:29" ht="50.1" customHeight="1">
      <c r="A411" s="171"/>
      <c r="B411" s="171"/>
      <c r="C411" s="174"/>
      <c r="D411" s="174"/>
      <c r="E411" s="131"/>
      <c r="F411" s="177"/>
      <c r="G411" s="180"/>
      <c r="H411" s="163"/>
      <c r="I411" s="165"/>
      <c r="J411" s="168"/>
      <c r="K411" s="62" t="s">
        <v>84</v>
      </c>
      <c r="L411" s="63">
        <v>6560</v>
      </c>
      <c r="M411" s="63">
        <v>4100</v>
      </c>
      <c r="N411" s="142" t="s">
        <v>1328</v>
      </c>
      <c r="O411" s="127"/>
      <c r="P411" s="100"/>
      <c r="Q411" s="63">
        <f t="shared" si="175"/>
        <v>0</v>
      </c>
      <c r="R411" s="64"/>
      <c r="S411" s="67">
        <v>79</v>
      </c>
      <c r="T411" s="46"/>
      <c r="U411" s="106">
        <f>IF(EXACT(O411,Y411),M411,M411*(1-'Расчет ПРЕДЗАКАЗ'!$D$10))</f>
        <v>4018</v>
      </c>
      <c r="V411" s="106">
        <f t="shared" si="171"/>
        <v>0</v>
      </c>
      <c r="W411" s="106" t="e">
        <f>IF(EXACT(O411,Y411),M411,M411*(1-#REF!))</f>
        <v>#REF!</v>
      </c>
      <c r="X411" s="106" t="e">
        <f t="shared" si="172"/>
        <v>#REF!</v>
      </c>
      <c r="Y411" s="107" t="s">
        <v>72</v>
      </c>
      <c r="Z411" s="103">
        <f t="shared" si="169"/>
        <v>0</v>
      </c>
      <c r="AA411" s="103">
        <f t="shared" si="170"/>
        <v>0</v>
      </c>
      <c r="AB411" s="128">
        <f t="shared" si="173"/>
        <v>0.63265306122448983</v>
      </c>
      <c r="AC411" s="128" t="e">
        <f t="shared" si="174"/>
        <v>#REF!</v>
      </c>
    </row>
    <row r="412" spans="1:29" ht="50.1" customHeight="1">
      <c r="A412" s="171"/>
      <c r="B412" s="171"/>
      <c r="C412" s="174"/>
      <c r="D412" s="174"/>
      <c r="E412" s="131"/>
      <c r="F412" s="177"/>
      <c r="G412" s="180"/>
      <c r="H412" s="163"/>
      <c r="I412" s="165"/>
      <c r="J412" s="168"/>
      <c r="K412" s="62" t="s">
        <v>101</v>
      </c>
      <c r="L412" s="63">
        <v>6560</v>
      </c>
      <c r="M412" s="63">
        <v>4100</v>
      </c>
      <c r="N412" s="142" t="s">
        <v>1329</v>
      </c>
      <c r="O412" s="127"/>
      <c r="P412" s="100"/>
      <c r="Q412" s="63">
        <f t="shared" si="175"/>
        <v>0</v>
      </c>
      <c r="R412" s="64"/>
      <c r="S412" s="67">
        <v>88</v>
      </c>
      <c r="T412" s="46"/>
      <c r="U412" s="106">
        <f>IF(EXACT(O412,Y412),M412,M412*(1-'Расчет ПРЕДЗАКАЗ'!$D$10))</f>
        <v>4018</v>
      </c>
      <c r="V412" s="106">
        <f t="shared" si="171"/>
        <v>0</v>
      </c>
      <c r="W412" s="106" t="e">
        <f>IF(EXACT(O412,Y412),M412,M412*(1-#REF!))</f>
        <v>#REF!</v>
      </c>
      <c r="X412" s="106" t="e">
        <f t="shared" si="172"/>
        <v>#REF!</v>
      </c>
      <c r="Y412" s="107" t="s">
        <v>72</v>
      </c>
      <c r="Z412" s="103">
        <f t="shared" si="169"/>
        <v>0</v>
      </c>
      <c r="AA412" s="103">
        <f t="shared" si="170"/>
        <v>0</v>
      </c>
      <c r="AB412" s="128">
        <f t="shared" si="173"/>
        <v>0.63265306122448983</v>
      </c>
      <c r="AC412" s="128" t="e">
        <f t="shared" si="174"/>
        <v>#REF!</v>
      </c>
    </row>
    <row r="413" spans="1:29" ht="50.1" customHeight="1">
      <c r="A413" s="171"/>
      <c r="B413" s="171"/>
      <c r="C413" s="174"/>
      <c r="D413" s="174"/>
      <c r="E413" s="131"/>
      <c r="F413" s="177"/>
      <c r="G413" s="180"/>
      <c r="H413" s="163"/>
      <c r="I413" s="165"/>
      <c r="J413" s="168"/>
      <c r="K413" s="62" t="s">
        <v>86</v>
      </c>
      <c r="L413" s="63">
        <v>6560</v>
      </c>
      <c r="M413" s="63">
        <v>4100</v>
      </c>
      <c r="N413" s="142" t="s">
        <v>1330</v>
      </c>
      <c r="O413" s="127"/>
      <c r="P413" s="100"/>
      <c r="Q413" s="63">
        <f t="shared" si="175"/>
        <v>0</v>
      </c>
      <c r="R413" s="64"/>
      <c r="S413" s="67">
        <v>1</v>
      </c>
      <c r="T413" s="46"/>
      <c r="U413" s="106">
        <f>IF(EXACT(O413,Y413),M413,M413*(1-'Расчет ПРЕДЗАКАЗ'!$D$10))</f>
        <v>4018</v>
      </c>
      <c r="V413" s="106">
        <f t="shared" si="171"/>
        <v>0</v>
      </c>
      <c r="W413" s="106" t="e">
        <f>IF(EXACT(O413,Y413),M413,M413*(1-#REF!))</f>
        <v>#REF!</v>
      </c>
      <c r="X413" s="106" t="e">
        <f t="shared" si="172"/>
        <v>#REF!</v>
      </c>
      <c r="Y413" s="107" t="s">
        <v>72</v>
      </c>
      <c r="Z413" s="103">
        <f t="shared" si="169"/>
        <v>0</v>
      </c>
      <c r="AA413" s="103">
        <f t="shared" si="170"/>
        <v>0</v>
      </c>
      <c r="AB413" s="128">
        <f t="shared" si="173"/>
        <v>0.63265306122448983</v>
      </c>
      <c r="AC413" s="128" t="e">
        <f t="shared" si="174"/>
        <v>#REF!</v>
      </c>
    </row>
    <row r="414" spans="1:29" ht="50.1" customHeight="1">
      <c r="A414" s="171"/>
      <c r="B414" s="171"/>
      <c r="C414" s="174"/>
      <c r="D414" s="174"/>
      <c r="E414" s="131"/>
      <c r="F414" s="177"/>
      <c r="G414" s="180"/>
      <c r="H414" s="163"/>
      <c r="I414" s="165"/>
      <c r="J414" s="168"/>
      <c r="K414" s="62" t="s">
        <v>88</v>
      </c>
      <c r="L414" s="63">
        <v>6560</v>
      </c>
      <c r="M414" s="63">
        <v>4100</v>
      </c>
      <c r="N414" s="142" t="s">
        <v>1331</v>
      </c>
      <c r="O414" s="127"/>
      <c r="P414" s="100"/>
      <c r="Q414" s="63">
        <f t="shared" si="175"/>
        <v>0</v>
      </c>
      <c r="R414" s="64"/>
      <c r="S414" s="67">
        <v>48</v>
      </c>
      <c r="T414" s="46"/>
      <c r="U414" s="106">
        <f>IF(EXACT(O414,Y414),M414,M414*(1-'Расчет ПРЕДЗАКАЗ'!$D$10))</f>
        <v>4018</v>
      </c>
      <c r="V414" s="106">
        <f t="shared" si="171"/>
        <v>0</v>
      </c>
      <c r="W414" s="106" t="e">
        <f>IF(EXACT(O414,Y414),M414,M414*(1-#REF!))</f>
        <v>#REF!</v>
      </c>
      <c r="X414" s="106" t="e">
        <f t="shared" si="172"/>
        <v>#REF!</v>
      </c>
      <c r="Y414" s="107" t="s">
        <v>72</v>
      </c>
      <c r="Z414" s="103">
        <f t="shared" si="169"/>
        <v>0</v>
      </c>
      <c r="AA414" s="103">
        <f t="shared" si="170"/>
        <v>0</v>
      </c>
      <c r="AB414" s="128">
        <f t="shared" si="173"/>
        <v>0.63265306122448983</v>
      </c>
      <c r="AC414" s="128" t="e">
        <f t="shared" si="174"/>
        <v>#REF!</v>
      </c>
    </row>
    <row r="415" spans="1:29" ht="50.1" customHeight="1">
      <c r="A415" s="171"/>
      <c r="B415" s="171"/>
      <c r="C415" s="174"/>
      <c r="D415" s="174"/>
      <c r="E415" s="131"/>
      <c r="F415" s="177"/>
      <c r="G415" s="180"/>
      <c r="H415" s="163"/>
      <c r="I415" s="165"/>
      <c r="J415" s="168"/>
      <c r="K415" s="62" t="s">
        <v>107</v>
      </c>
      <c r="L415" s="63">
        <v>6560</v>
      </c>
      <c r="M415" s="63">
        <v>4100</v>
      </c>
      <c r="N415" s="142" t="s">
        <v>1332</v>
      </c>
      <c r="O415" s="127"/>
      <c r="P415" s="100"/>
      <c r="Q415" s="63">
        <f t="shared" si="175"/>
        <v>0</v>
      </c>
      <c r="R415" s="64"/>
      <c r="S415" s="67">
        <v>24</v>
      </c>
      <c r="T415" s="46"/>
      <c r="U415" s="106">
        <f>IF(EXACT(O415,Y415),M415,M415*(1-'Расчет ПРЕДЗАКАЗ'!$D$10))</f>
        <v>4018</v>
      </c>
      <c r="V415" s="106">
        <f t="shared" si="171"/>
        <v>0</v>
      </c>
      <c r="W415" s="106" t="e">
        <f>IF(EXACT(O415,Y415),M415,M415*(1-#REF!))</f>
        <v>#REF!</v>
      </c>
      <c r="X415" s="106" t="e">
        <f t="shared" si="172"/>
        <v>#REF!</v>
      </c>
      <c r="Y415" s="107" t="s">
        <v>72</v>
      </c>
      <c r="Z415" s="103">
        <f t="shared" si="169"/>
        <v>0</v>
      </c>
      <c r="AA415" s="103">
        <f t="shared" si="170"/>
        <v>0</v>
      </c>
      <c r="AB415" s="128">
        <f t="shared" si="173"/>
        <v>0.63265306122448983</v>
      </c>
      <c r="AC415" s="128" t="e">
        <f t="shared" si="174"/>
        <v>#REF!</v>
      </c>
    </row>
    <row r="416" spans="1:29" ht="50.1" customHeight="1">
      <c r="A416" s="171"/>
      <c r="B416" s="171"/>
      <c r="C416" s="174"/>
      <c r="D416" s="174"/>
      <c r="E416" s="131"/>
      <c r="F416" s="177"/>
      <c r="G416" s="180"/>
      <c r="H416" s="163"/>
      <c r="I416" s="165"/>
      <c r="J416" s="168"/>
      <c r="K416" s="62"/>
      <c r="L416" s="63"/>
      <c r="M416" s="63"/>
      <c r="N416" s="142"/>
      <c r="O416" s="127"/>
      <c r="P416" s="100"/>
      <c r="Q416" s="63">
        <f t="shared" si="175"/>
        <v>0</v>
      </c>
      <c r="R416" s="64"/>
      <c r="S416" s="67"/>
      <c r="T416" s="46"/>
      <c r="U416" s="106">
        <f>IF(EXACT(O416,Y416),M416,M416*(1-'Расчет ПРЕДЗАКАЗ'!$D$10))</f>
        <v>0</v>
      </c>
      <c r="V416" s="106">
        <f t="shared" si="171"/>
        <v>0</v>
      </c>
      <c r="W416" s="106" t="e">
        <f>IF(EXACT(O416,Y416),M416,M416*(1-#REF!))</f>
        <v>#REF!</v>
      </c>
      <c r="X416" s="106" t="e">
        <f t="shared" si="172"/>
        <v>#REF!</v>
      </c>
      <c r="Y416" s="107" t="s">
        <v>72</v>
      </c>
      <c r="Z416" s="103">
        <f t="shared" si="169"/>
        <v>0</v>
      </c>
      <c r="AA416" s="103">
        <f t="shared" si="170"/>
        <v>0</v>
      </c>
      <c r="AB416" s="128" t="str">
        <f t="shared" si="173"/>
        <v/>
      </c>
      <c r="AC416" s="128" t="e">
        <f t="shared" si="174"/>
        <v>#REF!</v>
      </c>
    </row>
    <row r="417" spans="1:29" ht="50.1" customHeight="1">
      <c r="A417" s="171"/>
      <c r="B417" s="171"/>
      <c r="C417" s="174"/>
      <c r="D417" s="174"/>
      <c r="E417" s="131"/>
      <c r="F417" s="177"/>
      <c r="G417" s="180"/>
      <c r="H417" s="163"/>
      <c r="I417" s="165"/>
      <c r="J417" s="168"/>
      <c r="K417" s="62"/>
      <c r="L417" s="63"/>
      <c r="M417" s="63"/>
      <c r="N417" s="143"/>
      <c r="O417" s="127"/>
      <c r="P417" s="100"/>
      <c r="Q417" s="63">
        <f t="shared" si="175"/>
        <v>0</v>
      </c>
      <c r="R417" s="65"/>
      <c r="S417" s="67"/>
      <c r="T417" s="40"/>
      <c r="U417" s="106">
        <f>IF(EXACT(O417,Y417),M417,M417*(1-'Расчет ПРЕДЗАКАЗ'!$D$10))</f>
        <v>0</v>
      </c>
      <c r="V417" s="106">
        <f t="shared" si="171"/>
        <v>0</v>
      </c>
      <c r="W417" s="106" t="e">
        <f>IF(EXACT(O417,Y417),M417,M417*(1-#REF!))</f>
        <v>#REF!</v>
      </c>
      <c r="X417" s="106" t="e">
        <f t="shared" si="172"/>
        <v>#REF!</v>
      </c>
      <c r="Y417" s="107" t="s">
        <v>72</v>
      </c>
      <c r="Z417" s="103">
        <f t="shared" si="169"/>
        <v>0</v>
      </c>
      <c r="AA417" s="103">
        <f t="shared" si="170"/>
        <v>0</v>
      </c>
      <c r="AB417" s="128" t="str">
        <f t="shared" si="173"/>
        <v/>
      </c>
      <c r="AC417" s="128" t="e">
        <f t="shared" si="174"/>
        <v>#REF!</v>
      </c>
    </row>
    <row r="418" spans="1:29" ht="50.1" customHeight="1">
      <c r="A418" s="171"/>
      <c r="B418" s="171"/>
      <c r="C418" s="174"/>
      <c r="D418" s="174"/>
      <c r="E418" s="131"/>
      <c r="F418" s="177"/>
      <c r="G418" s="180"/>
      <c r="H418" s="163"/>
      <c r="I418" s="165"/>
      <c r="J418" s="168"/>
      <c r="K418" s="62"/>
      <c r="L418" s="63"/>
      <c r="M418" s="63"/>
      <c r="N418" s="143"/>
      <c r="O418" s="127"/>
      <c r="P418" s="100"/>
      <c r="Q418" s="63">
        <f t="shared" si="175"/>
        <v>0</v>
      </c>
      <c r="R418" s="65"/>
      <c r="S418" s="67"/>
      <c r="T418" s="40"/>
      <c r="U418" s="106">
        <f>IF(EXACT(O418,Y418),M418,M418*(1-'Расчет ПРЕДЗАКАЗ'!$D$10))</f>
        <v>0</v>
      </c>
      <c r="V418" s="106">
        <f t="shared" si="171"/>
        <v>0</v>
      </c>
      <c r="W418" s="106" t="e">
        <f>IF(EXACT(O418,Y418),M418,M418*(1-#REF!))</f>
        <v>#REF!</v>
      </c>
      <c r="X418" s="106" t="e">
        <f t="shared" si="172"/>
        <v>#REF!</v>
      </c>
      <c r="Y418" s="107" t="s">
        <v>72</v>
      </c>
      <c r="Z418" s="103">
        <f t="shared" si="169"/>
        <v>0</v>
      </c>
      <c r="AA418" s="103">
        <f t="shared" si="170"/>
        <v>0</v>
      </c>
      <c r="AB418" s="128" t="str">
        <f t="shared" si="173"/>
        <v/>
      </c>
      <c r="AC418" s="128" t="e">
        <f t="shared" si="174"/>
        <v>#REF!</v>
      </c>
    </row>
    <row r="419" spans="1:29" ht="50.1" customHeight="1">
      <c r="A419" s="171"/>
      <c r="B419" s="171"/>
      <c r="C419" s="174"/>
      <c r="D419" s="174"/>
      <c r="E419" s="131"/>
      <c r="F419" s="177"/>
      <c r="G419" s="180"/>
      <c r="H419" s="163"/>
      <c r="I419" s="165"/>
      <c r="J419" s="168"/>
      <c r="K419" s="62"/>
      <c r="L419" s="63"/>
      <c r="M419" s="63"/>
      <c r="N419" s="65"/>
      <c r="O419" s="127"/>
      <c r="P419" s="100"/>
      <c r="Q419" s="63">
        <f t="shared" si="175"/>
        <v>0</v>
      </c>
      <c r="R419" s="65"/>
      <c r="S419" s="67"/>
      <c r="T419" s="40"/>
      <c r="U419" s="106">
        <f>IF(EXACT(O419,Y419),M419,M419*(1-'Расчет ПРЕДЗАКАЗ'!$D$10))</f>
        <v>0</v>
      </c>
      <c r="V419" s="106">
        <f t="shared" si="171"/>
        <v>0</v>
      </c>
      <c r="W419" s="106" t="e">
        <f>IF(EXACT(O419,Y419),M419,M419*(1-#REF!))</f>
        <v>#REF!</v>
      </c>
      <c r="X419" s="106" t="e">
        <f t="shared" si="172"/>
        <v>#REF!</v>
      </c>
      <c r="Y419" s="107" t="s">
        <v>72</v>
      </c>
      <c r="Z419" s="103">
        <f t="shared" si="169"/>
        <v>0</v>
      </c>
      <c r="AA419" s="103">
        <f t="shared" si="170"/>
        <v>0</v>
      </c>
      <c r="AB419" s="128" t="str">
        <f t="shared" si="173"/>
        <v/>
      </c>
      <c r="AC419" s="128" t="e">
        <f t="shared" si="174"/>
        <v>#REF!</v>
      </c>
    </row>
    <row r="420" spans="1:29" ht="50.1" customHeight="1">
      <c r="A420" s="171"/>
      <c r="B420" s="171"/>
      <c r="C420" s="174"/>
      <c r="D420" s="174"/>
      <c r="E420" s="131"/>
      <c r="F420" s="177"/>
      <c r="G420" s="180"/>
      <c r="H420" s="163"/>
      <c r="I420" s="165"/>
      <c r="J420" s="168"/>
      <c r="K420" s="62"/>
      <c r="L420" s="63"/>
      <c r="M420" s="63"/>
      <c r="N420" s="65"/>
      <c r="O420" s="127"/>
      <c r="P420" s="100"/>
      <c r="Q420" s="63">
        <f t="shared" si="175"/>
        <v>0</v>
      </c>
      <c r="R420" s="65"/>
      <c r="S420" s="67"/>
      <c r="T420" s="40"/>
      <c r="U420" s="106">
        <f>IF(EXACT(O420,Y420),M420,M420*(1-'Расчет ПРЕДЗАКАЗ'!$D$10))</f>
        <v>0</v>
      </c>
      <c r="V420" s="106">
        <f t="shared" si="171"/>
        <v>0</v>
      </c>
      <c r="W420" s="106" t="e">
        <f>IF(EXACT(O420,Y420),M420,M420*(1-#REF!))</f>
        <v>#REF!</v>
      </c>
      <c r="X420" s="106" t="e">
        <f t="shared" si="172"/>
        <v>#REF!</v>
      </c>
      <c r="Y420" s="107" t="s">
        <v>72</v>
      </c>
      <c r="Z420" s="103">
        <f t="shared" si="169"/>
        <v>0</v>
      </c>
      <c r="AA420" s="103">
        <f t="shared" si="170"/>
        <v>0</v>
      </c>
      <c r="AB420" s="128" t="str">
        <f t="shared" si="173"/>
        <v/>
      </c>
      <c r="AC420" s="128" t="e">
        <f t="shared" si="174"/>
        <v>#REF!</v>
      </c>
    </row>
    <row r="421" spans="1:29" ht="50.1" customHeight="1">
      <c r="A421" s="171"/>
      <c r="B421" s="171"/>
      <c r="C421" s="174"/>
      <c r="D421" s="174"/>
      <c r="E421" s="131"/>
      <c r="F421" s="177"/>
      <c r="G421" s="180"/>
      <c r="H421" s="163"/>
      <c r="I421" s="165"/>
      <c r="J421" s="168"/>
      <c r="K421" s="62"/>
      <c r="L421" s="63"/>
      <c r="M421" s="63"/>
      <c r="N421" s="65"/>
      <c r="O421" s="127"/>
      <c r="P421" s="100"/>
      <c r="Q421" s="63">
        <f t="shared" si="175"/>
        <v>0</v>
      </c>
      <c r="R421" s="65"/>
      <c r="S421" s="67"/>
      <c r="T421" s="40"/>
      <c r="U421" s="106">
        <f>IF(EXACT(O421,Y421),M421,M421*(1-'Расчет ПРЕДЗАКАЗ'!$D$10))</f>
        <v>0</v>
      </c>
      <c r="V421" s="106">
        <f t="shared" si="171"/>
        <v>0</v>
      </c>
      <c r="W421" s="106" t="e">
        <f>IF(EXACT(O421,Y421),M421,M421*(1-#REF!))</f>
        <v>#REF!</v>
      </c>
      <c r="X421" s="106" t="e">
        <f t="shared" si="172"/>
        <v>#REF!</v>
      </c>
      <c r="Y421" s="107" t="s">
        <v>72</v>
      </c>
      <c r="Z421" s="103">
        <f t="shared" si="169"/>
        <v>0</v>
      </c>
      <c r="AA421" s="103">
        <f t="shared" si="170"/>
        <v>0</v>
      </c>
      <c r="AB421" s="128" t="str">
        <f t="shared" si="173"/>
        <v/>
      </c>
      <c r="AC421" s="128" t="e">
        <f t="shared" si="174"/>
        <v>#REF!</v>
      </c>
    </row>
    <row r="422" spans="1:29" ht="50.1" customHeight="1">
      <c r="A422" s="172"/>
      <c r="B422" s="172"/>
      <c r="C422" s="175"/>
      <c r="D422" s="175"/>
      <c r="E422" s="132"/>
      <c r="F422" s="178"/>
      <c r="G422" s="181"/>
      <c r="H422" s="164"/>
      <c r="I422" s="166"/>
      <c r="J422" s="169"/>
      <c r="K422" s="62"/>
      <c r="L422" s="63"/>
      <c r="M422" s="63"/>
      <c r="N422" s="65"/>
      <c r="O422" s="127"/>
      <c r="P422" s="100"/>
      <c r="Q422" s="63">
        <f t="shared" si="175"/>
        <v>0</v>
      </c>
      <c r="R422" s="65"/>
      <c r="S422" s="64"/>
      <c r="T422" s="40"/>
      <c r="U422" s="106">
        <f>IF(EXACT(O422,Y422),M422,M422*(1-'Расчет ПРЕДЗАКАЗ'!$D$10))</f>
        <v>0</v>
      </c>
      <c r="V422" s="106">
        <f t="shared" si="171"/>
        <v>0</v>
      </c>
      <c r="W422" s="106" t="e">
        <f>IF(EXACT(O422,Y422),M422,M422*(1-#REF!))</f>
        <v>#REF!</v>
      </c>
      <c r="X422" s="106" t="e">
        <f t="shared" si="172"/>
        <v>#REF!</v>
      </c>
      <c r="Y422" s="107" t="s">
        <v>72</v>
      </c>
      <c r="Z422" s="103">
        <f t="shared" si="169"/>
        <v>0</v>
      </c>
      <c r="AA422" s="103">
        <f t="shared" si="170"/>
        <v>0</v>
      </c>
      <c r="AB422" s="128" t="str">
        <f t="shared" si="173"/>
        <v/>
      </c>
      <c r="AC422" s="128" t="e">
        <f t="shared" si="174"/>
        <v>#REF!</v>
      </c>
    </row>
    <row r="423" spans="1:29" ht="11.25" customHeight="1" thickBot="1"/>
    <row r="424" spans="1:29" ht="50.1" customHeight="1">
      <c r="A424" s="170">
        <v>153</v>
      </c>
      <c r="B424" s="170" t="s">
        <v>1333</v>
      </c>
      <c r="C424" s="173" t="s">
        <v>1334</v>
      </c>
      <c r="D424" s="173" t="s">
        <v>77</v>
      </c>
      <c r="E424" s="131"/>
      <c r="F424" s="197" t="s">
        <v>1168</v>
      </c>
      <c r="G424" s="179" t="s">
        <v>856</v>
      </c>
      <c r="H424" s="162" t="s">
        <v>1169</v>
      </c>
      <c r="I424" s="198" t="s">
        <v>1335</v>
      </c>
      <c r="J424" s="167" t="s">
        <v>19</v>
      </c>
      <c r="K424" s="62" t="s">
        <v>82</v>
      </c>
      <c r="L424" s="63">
        <v>7210</v>
      </c>
      <c r="M424" s="63">
        <v>4504</v>
      </c>
      <c r="N424" s="142" t="s">
        <v>1336</v>
      </c>
      <c r="O424" s="127"/>
      <c r="P424" s="100"/>
      <c r="Q424" s="63">
        <f>P424*M424</f>
        <v>0</v>
      </c>
      <c r="R424" s="64"/>
      <c r="S424" s="67">
        <v>76</v>
      </c>
      <c r="T424" s="60"/>
      <c r="U424" s="106">
        <f>IF(EXACT(O424,Y424),M424,M424*(1-'Расчет ПРЕДЗАКАЗ'!$D$10))</f>
        <v>4413.92</v>
      </c>
      <c r="V424" s="106">
        <f>P424*U424</f>
        <v>0</v>
      </c>
      <c r="W424" s="106" t="e">
        <f>IF(EXACT(O424,Y424),M424,M424*(1-#REF!))</f>
        <v>#REF!</v>
      </c>
      <c r="X424" s="106" t="e">
        <f>P424*W424</f>
        <v>#REF!</v>
      </c>
      <c r="Y424" s="107" t="s">
        <v>72</v>
      </c>
      <c r="Z424" s="103">
        <f t="shared" ref="Z424:Z438" si="176">IF(EXACT(O424,Y424),Q424,0)</f>
        <v>0</v>
      </c>
      <c r="AA424" s="103">
        <f t="shared" ref="AA424:AA438" si="177">IF(Z424=0,Q424,0)</f>
        <v>0</v>
      </c>
      <c r="AB424" s="128">
        <f>IF(U424=0,"",L424/U424-1)</f>
        <v>0.63346866277594516</v>
      </c>
      <c r="AC424" s="128" t="e">
        <f>IF(W424=0,"",L424/W424-1)</f>
        <v>#REF!</v>
      </c>
    </row>
    <row r="425" spans="1:29" ht="50.1" customHeight="1">
      <c r="A425" s="171"/>
      <c r="B425" s="171"/>
      <c r="C425" s="174"/>
      <c r="D425" s="174"/>
      <c r="E425" s="131"/>
      <c r="F425" s="177"/>
      <c r="G425" s="180"/>
      <c r="H425" s="163"/>
      <c r="I425" s="165"/>
      <c r="J425" s="168"/>
      <c r="K425" s="62" t="s">
        <v>96</v>
      </c>
      <c r="L425" s="63">
        <v>7210</v>
      </c>
      <c r="M425" s="63">
        <v>4504</v>
      </c>
      <c r="N425" s="142" t="s">
        <v>1337</v>
      </c>
      <c r="O425" s="127"/>
      <c r="P425" s="100"/>
      <c r="Q425" s="63">
        <f>P425*M425</f>
        <v>0</v>
      </c>
      <c r="R425" s="64"/>
      <c r="S425" s="67">
        <v>224</v>
      </c>
      <c r="T425" s="46"/>
      <c r="U425" s="106">
        <f>IF(EXACT(O425,Y425),M425,M425*(1-'Расчет ПРЕДЗАКАЗ'!$D$10))</f>
        <v>4413.92</v>
      </c>
      <c r="V425" s="106">
        <f t="shared" ref="V425:V438" si="178">P425*U425</f>
        <v>0</v>
      </c>
      <c r="W425" s="106" t="e">
        <f>IF(EXACT(O425,Y425),M425,M425*(1-#REF!))</f>
        <v>#REF!</v>
      </c>
      <c r="X425" s="106" t="e">
        <f t="shared" ref="X425:X438" si="179">P425*W425</f>
        <v>#REF!</v>
      </c>
      <c r="Y425" s="107" t="s">
        <v>72</v>
      </c>
      <c r="Z425" s="103">
        <f t="shared" si="176"/>
        <v>0</v>
      </c>
      <c r="AA425" s="103">
        <f t="shared" si="177"/>
        <v>0</v>
      </c>
      <c r="AB425" s="128">
        <f t="shared" ref="AB425:AB438" si="180">IF(U425=0,"",L425/U425-1)</f>
        <v>0.63346866277594516</v>
      </c>
      <c r="AC425" s="128" t="e">
        <f t="shared" ref="AC425:AC438" si="181">IF(W425=0,"",L425/W425-1)</f>
        <v>#REF!</v>
      </c>
    </row>
    <row r="426" spans="1:29" ht="50.1" customHeight="1">
      <c r="A426" s="171"/>
      <c r="B426" s="171"/>
      <c r="C426" s="174"/>
      <c r="D426" s="174"/>
      <c r="E426" s="131"/>
      <c r="F426" s="177"/>
      <c r="G426" s="180"/>
      <c r="H426" s="163"/>
      <c r="I426" s="165"/>
      <c r="J426" s="168"/>
      <c r="K426" s="62" t="s">
        <v>98</v>
      </c>
      <c r="L426" s="63">
        <v>7210</v>
      </c>
      <c r="M426" s="63">
        <v>4504</v>
      </c>
      <c r="N426" s="142" t="s">
        <v>1338</v>
      </c>
      <c r="O426" s="127"/>
      <c r="P426" s="100"/>
      <c r="Q426" s="63">
        <f t="shared" ref="Q426:Q438" si="182">P426*M426</f>
        <v>0</v>
      </c>
      <c r="R426" s="64"/>
      <c r="S426" s="67">
        <v>117</v>
      </c>
      <c r="T426" s="46"/>
      <c r="U426" s="106">
        <f>IF(EXACT(O426,Y426),M426,M426*(1-'Расчет ПРЕДЗАКАЗ'!$D$10))</f>
        <v>4413.92</v>
      </c>
      <c r="V426" s="106">
        <f t="shared" si="178"/>
        <v>0</v>
      </c>
      <c r="W426" s="106" t="e">
        <f>IF(EXACT(O426,Y426),M426,M426*(1-#REF!))</f>
        <v>#REF!</v>
      </c>
      <c r="X426" s="106" t="e">
        <f t="shared" si="179"/>
        <v>#REF!</v>
      </c>
      <c r="Y426" s="107" t="s">
        <v>72</v>
      </c>
      <c r="Z426" s="103">
        <f t="shared" si="176"/>
        <v>0</v>
      </c>
      <c r="AA426" s="103">
        <f t="shared" si="177"/>
        <v>0</v>
      </c>
      <c r="AB426" s="128">
        <f t="shared" si="180"/>
        <v>0.63346866277594516</v>
      </c>
      <c r="AC426" s="128" t="e">
        <f t="shared" si="181"/>
        <v>#REF!</v>
      </c>
    </row>
    <row r="427" spans="1:29" ht="50.1" customHeight="1">
      <c r="A427" s="171"/>
      <c r="B427" s="171"/>
      <c r="C427" s="174"/>
      <c r="D427" s="174"/>
      <c r="E427" s="131"/>
      <c r="F427" s="177"/>
      <c r="G427" s="180"/>
      <c r="H427" s="163"/>
      <c r="I427" s="165"/>
      <c r="J427" s="168"/>
      <c r="K427" s="62" t="s">
        <v>84</v>
      </c>
      <c r="L427" s="63">
        <v>7210</v>
      </c>
      <c r="M427" s="63">
        <v>4504</v>
      </c>
      <c r="N427" s="142" t="s">
        <v>1339</v>
      </c>
      <c r="O427" s="127"/>
      <c r="P427" s="100"/>
      <c r="Q427" s="63">
        <f t="shared" si="182"/>
        <v>0</v>
      </c>
      <c r="R427" s="64"/>
      <c r="S427" s="67">
        <v>140</v>
      </c>
      <c r="T427" s="46"/>
      <c r="U427" s="106">
        <f>IF(EXACT(O427,Y427),M427,M427*(1-'Расчет ПРЕДЗАКАЗ'!$D$10))</f>
        <v>4413.92</v>
      </c>
      <c r="V427" s="106">
        <f t="shared" si="178"/>
        <v>0</v>
      </c>
      <c r="W427" s="106" t="e">
        <f>IF(EXACT(O427,Y427),M427,M427*(1-#REF!))</f>
        <v>#REF!</v>
      </c>
      <c r="X427" s="106" t="e">
        <f t="shared" si="179"/>
        <v>#REF!</v>
      </c>
      <c r="Y427" s="107" t="s">
        <v>72</v>
      </c>
      <c r="Z427" s="103">
        <f t="shared" si="176"/>
        <v>0</v>
      </c>
      <c r="AA427" s="103">
        <f t="shared" si="177"/>
        <v>0</v>
      </c>
      <c r="AB427" s="128">
        <f t="shared" si="180"/>
        <v>0.63346866277594516</v>
      </c>
      <c r="AC427" s="128" t="e">
        <f t="shared" si="181"/>
        <v>#REF!</v>
      </c>
    </row>
    <row r="428" spans="1:29" ht="50.1" customHeight="1">
      <c r="A428" s="171"/>
      <c r="B428" s="171"/>
      <c r="C428" s="174"/>
      <c r="D428" s="174"/>
      <c r="E428" s="131"/>
      <c r="F428" s="177"/>
      <c r="G428" s="180"/>
      <c r="H428" s="163"/>
      <c r="I428" s="165"/>
      <c r="J428" s="168"/>
      <c r="K428" s="62" t="s">
        <v>101</v>
      </c>
      <c r="L428" s="63">
        <v>7210</v>
      </c>
      <c r="M428" s="63">
        <v>4504</v>
      </c>
      <c r="N428" s="142" t="s">
        <v>1340</v>
      </c>
      <c r="O428" s="127"/>
      <c r="P428" s="100"/>
      <c r="Q428" s="63">
        <f t="shared" si="182"/>
        <v>0</v>
      </c>
      <c r="R428" s="64"/>
      <c r="S428" s="67">
        <v>158</v>
      </c>
      <c r="T428" s="46"/>
      <c r="U428" s="106">
        <f>IF(EXACT(O428,Y428),M428,M428*(1-'Расчет ПРЕДЗАКАЗ'!$D$10))</f>
        <v>4413.92</v>
      </c>
      <c r="V428" s="106">
        <f t="shared" si="178"/>
        <v>0</v>
      </c>
      <c r="W428" s="106" t="e">
        <f>IF(EXACT(O428,Y428),M428,M428*(1-#REF!))</f>
        <v>#REF!</v>
      </c>
      <c r="X428" s="106" t="e">
        <f t="shared" si="179"/>
        <v>#REF!</v>
      </c>
      <c r="Y428" s="107" t="s">
        <v>72</v>
      </c>
      <c r="Z428" s="103">
        <f t="shared" si="176"/>
        <v>0</v>
      </c>
      <c r="AA428" s="103">
        <f t="shared" si="177"/>
        <v>0</v>
      </c>
      <c r="AB428" s="128">
        <f t="shared" si="180"/>
        <v>0.63346866277594516</v>
      </c>
      <c r="AC428" s="128" t="e">
        <f t="shared" si="181"/>
        <v>#REF!</v>
      </c>
    </row>
    <row r="429" spans="1:29" ht="50.1" customHeight="1">
      <c r="A429" s="171"/>
      <c r="B429" s="171"/>
      <c r="C429" s="174"/>
      <c r="D429" s="174"/>
      <c r="E429" s="131"/>
      <c r="F429" s="177"/>
      <c r="G429" s="180"/>
      <c r="H429" s="163"/>
      <c r="I429" s="165"/>
      <c r="J429" s="168"/>
      <c r="K429" s="62" t="s">
        <v>86</v>
      </c>
      <c r="L429" s="63">
        <v>7210</v>
      </c>
      <c r="M429" s="63">
        <v>4504</v>
      </c>
      <c r="N429" s="142" t="s">
        <v>1341</v>
      </c>
      <c r="O429" s="127"/>
      <c r="P429" s="100"/>
      <c r="Q429" s="63">
        <f t="shared" si="182"/>
        <v>0</v>
      </c>
      <c r="R429" s="64"/>
      <c r="S429" s="67">
        <v>19</v>
      </c>
      <c r="T429" s="46"/>
      <c r="U429" s="106">
        <f>IF(EXACT(O429,Y429),M429,M429*(1-'Расчет ПРЕДЗАКАЗ'!$D$10))</f>
        <v>4413.92</v>
      </c>
      <c r="V429" s="106">
        <f t="shared" si="178"/>
        <v>0</v>
      </c>
      <c r="W429" s="106" t="e">
        <f>IF(EXACT(O429,Y429),M429,M429*(1-#REF!))</f>
        <v>#REF!</v>
      </c>
      <c r="X429" s="106" t="e">
        <f t="shared" si="179"/>
        <v>#REF!</v>
      </c>
      <c r="Y429" s="107" t="s">
        <v>72</v>
      </c>
      <c r="Z429" s="103">
        <f t="shared" si="176"/>
        <v>0</v>
      </c>
      <c r="AA429" s="103">
        <f t="shared" si="177"/>
        <v>0</v>
      </c>
      <c r="AB429" s="128">
        <f t="shared" si="180"/>
        <v>0.63346866277594516</v>
      </c>
      <c r="AC429" s="128" t="e">
        <f t="shared" si="181"/>
        <v>#REF!</v>
      </c>
    </row>
    <row r="430" spans="1:29" ht="50.1" customHeight="1">
      <c r="A430" s="171"/>
      <c r="B430" s="171"/>
      <c r="C430" s="174"/>
      <c r="D430" s="174"/>
      <c r="E430" s="131"/>
      <c r="F430" s="177"/>
      <c r="G430" s="180"/>
      <c r="H430" s="163"/>
      <c r="I430" s="165"/>
      <c r="J430" s="168"/>
      <c r="K430" s="62" t="s">
        <v>88</v>
      </c>
      <c r="L430" s="63">
        <v>7210</v>
      </c>
      <c r="M430" s="63">
        <v>4504</v>
      </c>
      <c r="N430" s="142" t="s">
        <v>1342</v>
      </c>
      <c r="O430" s="127"/>
      <c r="P430" s="100"/>
      <c r="Q430" s="63">
        <f t="shared" si="182"/>
        <v>0</v>
      </c>
      <c r="R430" s="64"/>
      <c r="S430" s="67">
        <v>94</v>
      </c>
      <c r="T430" s="46"/>
      <c r="U430" s="106">
        <f>IF(EXACT(O430,Y430),M430,M430*(1-'Расчет ПРЕДЗАКАЗ'!$D$10))</f>
        <v>4413.92</v>
      </c>
      <c r="V430" s="106">
        <f t="shared" si="178"/>
        <v>0</v>
      </c>
      <c r="W430" s="106" t="e">
        <f>IF(EXACT(O430,Y430),M430,M430*(1-#REF!))</f>
        <v>#REF!</v>
      </c>
      <c r="X430" s="106" t="e">
        <f t="shared" si="179"/>
        <v>#REF!</v>
      </c>
      <c r="Y430" s="107" t="s">
        <v>72</v>
      </c>
      <c r="Z430" s="103">
        <f t="shared" si="176"/>
        <v>0</v>
      </c>
      <c r="AA430" s="103">
        <f t="shared" si="177"/>
        <v>0</v>
      </c>
      <c r="AB430" s="128">
        <f t="shared" si="180"/>
        <v>0.63346866277594516</v>
      </c>
      <c r="AC430" s="128" t="e">
        <f t="shared" si="181"/>
        <v>#REF!</v>
      </c>
    </row>
    <row r="431" spans="1:29" ht="50.1" customHeight="1">
      <c r="A431" s="171"/>
      <c r="B431" s="171"/>
      <c r="C431" s="174"/>
      <c r="D431" s="174"/>
      <c r="E431" s="131"/>
      <c r="F431" s="177"/>
      <c r="G431" s="180"/>
      <c r="H431" s="163"/>
      <c r="I431" s="165"/>
      <c r="J431" s="168"/>
      <c r="K431" s="62" t="s">
        <v>107</v>
      </c>
      <c r="L431" s="63">
        <v>7210</v>
      </c>
      <c r="M431" s="63">
        <v>4504</v>
      </c>
      <c r="N431" s="142" t="s">
        <v>1343</v>
      </c>
      <c r="O431" s="127"/>
      <c r="P431" s="100"/>
      <c r="Q431" s="63">
        <f t="shared" si="182"/>
        <v>0</v>
      </c>
      <c r="R431" s="64"/>
      <c r="S431" s="67">
        <v>28</v>
      </c>
      <c r="T431" s="46"/>
      <c r="U431" s="106">
        <f>IF(EXACT(O431,Y431),M431,M431*(1-'Расчет ПРЕДЗАКАЗ'!$D$10))</f>
        <v>4413.92</v>
      </c>
      <c r="V431" s="106">
        <f t="shared" si="178"/>
        <v>0</v>
      </c>
      <c r="W431" s="106" t="e">
        <f>IF(EXACT(O431,Y431),M431,M431*(1-#REF!))</f>
        <v>#REF!</v>
      </c>
      <c r="X431" s="106" t="e">
        <f t="shared" si="179"/>
        <v>#REF!</v>
      </c>
      <c r="Y431" s="107" t="s">
        <v>72</v>
      </c>
      <c r="Z431" s="103">
        <f t="shared" si="176"/>
        <v>0</v>
      </c>
      <c r="AA431" s="103">
        <f t="shared" si="177"/>
        <v>0</v>
      </c>
      <c r="AB431" s="128">
        <f t="shared" si="180"/>
        <v>0.63346866277594516</v>
      </c>
      <c r="AC431" s="128" t="e">
        <f t="shared" si="181"/>
        <v>#REF!</v>
      </c>
    </row>
    <row r="432" spans="1:29" ht="50.1" customHeight="1">
      <c r="A432" s="171"/>
      <c r="B432" s="171"/>
      <c r="C432" s="174"/>
      <c r="D432" s="174"/>
      <c r="E432" s="131"/>
      <c r="F432" s="177"/>
      <c r="G432" s="180"/>
      <c r="H432" s="163"/>
      <c r="I432" s="165"/>
      <c r="J432" s="168"/>
      <c r="K432" s="62"/>
      <c r="L432" s="63"/>
      <c r="M432" s="63"/>
      <c r="N432" s="142"/>
      <c r="O432" s="127"/>
      <c r="P432" s="100"/>
      <c r="Q432" s="63">
        <f t="shared" si="182"/>
        <v>0</v>
      </c>
      <c r="R432" s="64"/>
      <c r="S432" s="67"/>
      <c r="T432" s="46"/>
      <c r="U432" s="106">
        <f>IF(EXACT(O432,Y432),M432,M432*(1-'Расчет ПРЕДЗАКАЗ'!$D$10))</f>
        <v>0</v>
      </c>
      <c r="V432" s="106">
        <f t="shared" si="178"/>
        <v>0</v>
      </c>
      <c r="W432" s="106" t="e">
        <f>IF(EXACT(O432,Y432),M432,M432*(1-#REF!))</f>
        <v>#REF!</v>
      </c>
      <c r="X432" s="106" t="e">
        <f t="shared" si="179"/>
        <v>#REF!</v>
      </c>
      <c r="Y432" s="107" t="s">
        <v>72</v>
      </c>
      <c r="Z432" s="103">
        <f t="shared" si="176"/>
        <v>0</v>
      </c>
      <c r="AA432" s="103">
        <f t="shared" si="177"/>
        <v>0</v>
      </c>
      <c r="AB432" s="128" t="str">
        <f t="shared" si="180"/>
        <v/>
      </c>
      <c r="AC432" s="128" t="e">
        <f t="shared" si="181"/>
        <v>#REF!</v>
      </c>
    </row>
    <row r="433" spans="1:29" ht="50.1" customHeight="1">
      <c r="A433" s="171"/>
      <c r="B433" s="171"/>
      <c r="C433" s="174"/>
      <c r="D433" s="174"/>
      <c r="E433" s="131"/>
      <c r="F433" s="177"/>
      <c r="G433" s="180"/>
      <c r="H433" s="163"/>
      <c r="I433" s="165"/>
      <c r="J433" s="168"/>
      <c r="K433" s="62"/>
      <c r="L433" s="63"/>
      <c r="M433" s="63"/>
      <c r="N433" s="143"/>
      <c r="O433" s="127"/>
      <c r="P433" s="100"/>
      <c r="Q433" s="63">
        <f t="shared" si="182"/>
        <v>0</v>
      </c>
      <c r="R433" s="65"/>
      <c r="S433" s="67"/>
      <c r="T433" s="40"/>
      <c r="U433" s="106">
        <f>IF(EXACT(O433,Y433),M433,M433*(1-'Расчет ПРЕДЗАКАЗ'!$D$10))</f>
        <v>0</v>
      </c>
      <c r="V433" s="106">
        <f t="shared" si="178"/>
        <v>0</v>
      </c>
      <c r="W433" s="106" t="e">
        <f>IF(EXACT(O433,Y433),M433,M433*(1-#REF!))</f>
        <v>#REF!</v>
      </c>
      <c r="X433" s="106" t="e">
        <f t="shared" si="179"/>
        <v>#REF!</v>
      </c>
      <c r="Y433" s="107" t="s">
        <v>72</v>
      </c>
      <c r="Z433" s="103">
        <f t="shared" si="176"/>
        <v>0</v>
      </c>
      <c r="AA433" s="103">
        <f t="shared" si="177"/>
        <v>0</v>
      </c>
      <c r="AB433" s="128" t="str">
        <f t="shared" si="180"/>
        <v/>
      </c>
      <c r="AC433" s="128" t="e">
        <f t="shared" si="181"/>
        <v>#REF!</v>
      </c>
    </row>
    <row r="434" spans="1:29" ht="50.1" customHeight="1">
      <c r="A434" s="171"/>
      <c r="B434" s="171"/>
      <c r="C434" s="174"/>
      <c r="D434" s="174"/>
      <c r="E434" s="131"/>
      <c r="F434" s="177"/>
      <c r="G434" s="180"/>
      <c r="H434" s="163"/>
      <c r="I434" s="165"/>
      <c r="J434" s="168"/>
      <c r="K434" s="62"/>
      <c r="L434" s="63"/>
      <c r="M434" s="63"/>
      <c r="N434" s="143"/>
      <c r="O434" s="127"/>
      <c r="P434" s="100"/>
      <c r="Q434" s="63">
        <f t="shared" si="182"/>
        <v>0</v>
      </c>
      <c r="R434" s="65"/>
      <c r="S434" s="67"/>
      <c r="T434" s="40"/>
      <c r="U434" s="106">
        <f>IF(EXACT(O434,Y434),M434,M434*(1-'Расчет ПРЕДЗАКАЗ'!$D$10))</f>
        <v>0</v>
      </c>
      <c r="V434" s="106">
        <f t="shared" si="178"/>
        <v>0</v>
      </c>
      <c r="W434" s="106" t="e">
        <f>IF(EXACT(O434,Y434),M434,M434*(1-#REF!))</f>
        <v>#REF!</v>
      </c>
      <c r="X434" s="106" t="e">
        <f t="shared" si="179"/>
        <v>#REF!</v>
      </c>
      <c r="Y434" s="107" t="s">
        <v>72</v>
      </c>
      <c r="Z434" s="103">
        <f t="shared" si="176"/>
        <v>0</v>
      </c>
      <c r="AA434" s="103">
        <f t="shared" si="177"/>
        <v>0</v>
      </c>
      <c r="AB434" s="128" t="str">
        <f t="shared" si="180"/>
        <v/>
      </c>
      <c r="AC434" s="128" t="e">
        <f t="shared" si="181"/>
        <v>#REF!</v>
      </c>
    </row>
    <row r="435" spans="1:29" ht="50.1" customHeight="1">
      <c r="A435" s="171"/>
      <c r="B435" s="171"/>
      <c r="C435" s="174"/>
      <c r="D435" s="174"/>
      <c r="E435" s="131"/>
      <c r="F435" s="177"/>
      <c r="G435" s="180"/>
      <c r="H435" s="163"/>
      <c r="I435" s="165"/>
      <c r="J435" s="168"/>
      <c r="K435" s="62"/>
      <c r="L435" s="63"/>
      <c r="M435" s="63"/>
      <c r="N435" s="65"/>
      <c r="O435" s="127"/>
      <c r="P435" s="100"/>
      <c r="Q435" s="63">
        <f t="shared" si="182"/>
        <v>0</v>
      </c>
      <c r="R435" s="65"/>
      <c r="S435" s="67"/>
      <c r="T435" s="40"/>
      <c r="U435" s="106">
        <f>IF(EXACT(O435,Y435),M435,M435*(1-'Расчет ПРЕДЗАКАЗ'!$D$10))</f>
        <v>0</v>
      </c>
      <c r="V435" s="106">
        <f t="shared" si="178"/>
        <v>0</v>
      </c>
      <c r="W435" s="106" t="e">
        <f>IF(EXACT(O435,Y435),M435,M435*(1-#REF!))</f>
        <v>#REF!</v>
      </c>
      <c r="X435" s="106" t="e">
        <f t="shared" si="179"/>
        <v>#REF!</v>
      </c>
      <c r="Y435" s="107" t="s">
        <v>72</v>
      </c>
      <c r="Z435" s="103">
        <f t="shared" si="176"/>
        <v>0</v>
      </c>
      <c r="AA435" s="103">
        <f t="shared" si="177"/>
        <v>0</v>
      </c>
      <c r="AB435" s="128" t="str">
        <f t="shared" si="180"/>
        <v/>
      </c>
      <c r="AC435" s="128" t="e">
        <f t="shared" si="181"/>
        <v>#REF!</v>
      </c>
    </row>
    <row r="436" spans="1:29" ht="50.1" customHeight="1">
      <c r="A436" s="171"/>
      <c r="B436" s="171"/>
      <c r="C436" s="174"/>
      <c r="D436" s="174"/>
      <c r="E436" s="131"/>
      <c r="F436" s="177"/>
      <c r="G436" s="180"/>
      <c r="H436" s="163"/>
      <c r="I436" s="165"/>
      <c r="J436" s="168"/>
      <c r="K436" s="62"/>
      <c r="L436" s="63"/>
      <c r="M436" s="63"/>
      <c r="N436" s="65"/>
      <c r="O436" s="127"/>
      <c r="P436" s="100"/>
      <c r="Q436" s="63">
        <f t="shared" si="182"/>
        <v>0</v>
      </c>
      <c r="R436" s="65"/>
      <c r="S436" s="67"/>
      <c r="T436" s="40"/>
      <c r="U436" s="106">
        <f>IF(EXACT(O436,Y436),M436,M436*(1-'Расчет ПРЕДЗАКАЗ'!$D$10))</f>
        <v>0</v>
      </c>
      <c r="V436" s="106">
        <f t="shared" si="178"/>
        <v>0</v>
      </c>
      <c r="W436" s="106" t="e">
        <f>IF(EXACT(O436,Y436),M436,M436*(1-#REF!))</f>
        <v>#REF!</v>
      </c>
      <c r="X436" s="106" t="e">
        <f t="shared" si="179"/>
        <v>#REF!</v>
      </c>
      <c r="Y436" s="107" t="s">
        <v>72</v>
      </c>
      <c r="Z436" s="103">
        <f t="shared" si="176"/>
        <v>0</v>
      </c>
      <c r="AA436" s="103">
        <f t="shared" si="177"/>
        <v>0</v>
      </c>
      <c r="AB436" s="128" t="str">
        <f t="shared" si="180"/>
        <v/>
      </c>
      <c r="AC436" s="128" t="e">
        <f t="shared" si="181"/>
        <v>#REF!</v>
      </c>
    </row>
    <row r="437" spans="1:29" ht="50.1" customHeight="1">
      <c r="A437" s="171"/>
      <c r="B437" s="171"/>
      <c r="C437" s="174"/>
      <c r="D437" s="174"/>
      <c r="E437" s="131"/>
      <c r="F437" s="177"/>
      <c r="G437" s="180"/>
      <c r="H437" s="163"/>
      <c r="I437" s="165"/>
      <c r="J437" s="168"/>
      <c r="K437" s="62"/>
      <c r="L437" s="63"/>
      <c r="M437" s="63"/>
      <c r="N437" s="65"/>
      <c r="O437" s="127"/>
      <c r="P437" s="100"/>
      <c r="Q437" s="63">
        <f t="shared" si="182"/>
        <v>0</v>
      </c>
      <c r="R437" s="65"/>
      <c r="S437" s="67"/>
      <c r="T437" s="40"/>
      <c r="U437" s="106">
        <f>IF(EXACT(O437,Y437),M437,M437*(1-'Расчет ПРЕДЗАКАЗ'!$D$10))</f>
        <v>0</v>
      </c>
      <c r="V437" s="106">
        <f t="shared" si="178"/>
        <v>0</v>
      </c>
      <c r="W437" s="106" t="e">
        <f>IF(EXACT(O437,Y437),M437,M437*(1-#REF!))</f>
        <v>#REF!</v>
      </c>
      <c r="X437" s="106" t="e">
        <f t="shared" si="179"/>
        <v>#REF!</v>
      </c>
      <c r="Y437" s="107" t="s">
        <v>72</v>
      </c>
      <c r="Z437" s="103">
        <f t="shared" si="176"/>
        <v>0</v>
      </c>
      <c r="AA437" s="103">
        <f t="shared" si="177"/>
        <v>0</v>
      </c>
      <c r="AB437" s="128" t="str">
        <f t="shared" si="180"/>
        <v/>
      </c>
      <c r="AC437" s="128" t="e">
        <f t="shared" si="181"/>
        <v>#REF!</v>
      </c>
    </row>
    <row r="438" spans="1:29" ht="50.1" customHeight="1">
      <c r="A438" s="172"/>
      <c r="B438" s="172"/>
      <c r="C438" s="175"/>
      <c r="D438" s="175"/>
      <c r="E438" s="132"/>
      <c r="F438" s="178"/>
      <c r="G438" s="181"/>
      <c r="H438" s="164"/>
      <c r="I438" s="166"/>
      <c r="J438" s="169"/>
      <c r="K438" s="62"/>
      <c r="L438" s="63"/>
      <c r="M438" s="63"/>
      <c r="N438" s="65"/>
      <c r="O438" s="127"/>
      <c r="P438" s="100"/>
      <c r="Q438" s="63">
        <f t="shared" si="182"/>
        <v>0</v>
      </c>
      <c r="R438" s="65"/>
      <c r="S438" s="64"/>
      <c r="T438" s="40"/>
      <c r="U438" s="106">
        <f>IF(EXACT(O438,Y438),M438,M438*(1-'Расчет ПРЕДЗАКАЗ'!$D$10))</f>
        <v>0</v>
      </c>
      <c r="V438" s="106">
        <f t="shared" si="178"/>
        <v>0</v>
      </c>
      <c r="W438" s="106" t="e">
        <f>IF(EXACT(O438,Y438),M438,M438*(1-#REF!))</f>
        <v>#REF!</v>
      </c>
      <c r="X438" s="106" t="e">
        <f t="shared" si="179"/>
        <v>#REF!</v>
      </c>
      <c r="Y438" s="107" t="s">
        <v>72</v>
      </c>
      <c r="Z438" s="103">
        <f t="shared" si="176"/>
        <v>0</v>
      </c>
      <c r="AA438" s="103">
        <f t="shared" si="177"/>
        <v>0</v>
      </c>
      <c r="AB438" s="128" t="str">
        <f t="shared" si="180"/>
        <v/>
      </c>
      <c r="AC438" s="128" t="e">
        <f t="shared" si="181"/>
        <v>#REF!</v>
      </c>
    </row>
    <row r="439" spans="1:29" ht="11.25" customHeight="1" thickBot="1"/>
    <row r="440" spans="1:29" ht="50.1" customHeight="1">
      <c r="A440" s="170">
        <v>154</v>
      </c>
      <c r="B440" s="170" t="s">
        <v>1344</v>
      </c>
      <c r="C440" s="173" t="s">
        <v>1345</v>
      </c>
      <c r="D440" s="173" t="s">
        <v>77</v>
      </c>
      <c r="E440" s="131"/>
      <c r="F440" s="197" t="s">
        <v>1346</v>
      </c>
      <c r="G440" s="179" t="s">
        <v>856</v>
      </c>
      <c r="H440" s="162" t="s">
        <v>1300</v>
      </c>
      <c r="I440" s="198" t="s">
        <v>1347</v>
      </c>
      <c r="J440" s="167" t="s">
        <v>19</v>
      </c>
      <c r="K440" s="62" t="s">
        <v>82</v>
      </c>
      <c r="L440" s="63">
        <v>6420</v>
      </c>
      <c r="M440" s="63">
        <v>4010</v>
      </c>
      <c r="N440" s="142" t="s">
        <v>1348</v>
      </c>
      <c r="O440" s="127"/>
      <c r="P440" s="100"/>
      <c r="Q440" s="63">
        <f>P440*M440</f>
        <v>0</v>
      </c>
      <c r="R440" s="64"/>
      <c r="S440" s="67">
        <v>20</v>
      </c>
      <c r="T440" s="60"/>
      <c r="U440" s="106">
        <f>IF(EXACT(O440,Y440),M440,M440*(1-'Расчет ПРЕДЗАКАЗ'!$D$10))</f>
        <v>3929.7999999999997</v>
      </c>
      <c r="V440" s="106">
        <f>P440*U440</f>
        <v>0</v>
      </c>
      <c r="W440" s="106" t="e">
        <f>IF(EXACT(O440,Y440),M440,M440*(1-#REF!))</f>
        <v>#REF!</v>
      </c>
      <c r="X440" s="106" t="e">
        <f>P440*W440</f>
        <v>#REF!</v>
      </c>
      <c r="Y440" s="107" t="s">
        <v>72</v>
      </c>
      <c r="Z440" s="103">
        <f t="shared" ref="Z440:Z454" si="183">IF(EXACT(O440,Y440),Q440,0)</f>
        <v>0</v>
      </c>
      <c r="AA440" s="103">
        <f t="shared" ref="AA440:AA454" si="184">IF(Z440=0,Q440,0)</f>
        <v>0</v>
      </c>
      <c r="AB440" s="128">
        <f>IF(U440=0,"",L440/U440-1)</f>
        <v>0.633670924728994</v>
      </c>
      <c r="AC440" s="128" t="e">
        <f>IF(W440=0,"",L440/W440-1)</f>
        <v>#REF!</v>
      </c>
    </row>
    <row r="441" spans="1:29" ht="50.1" customHeight="1">
      <c r="A441" s="171"/>
      <c r="B441" s="171"/>
      <c r="C441" s="174"/>
      <c r="D441" s="174"/>
      <c r="E441" s="131"/>
      <c r="F441" s="177"/>
      <c r="G441" s="180"/>
      <c r="H441" s="163"/>
      <c r="I441" s="165"/>
      <c r="J441" s="168"/>
      <c r="K441" s="62" t="s">
        <v>98</v>
      </c>
      <c r="L441" s="63">
        <v>6420</v>
      </c>
      <c r="M441" s="63">
        <v>4010</v>
      </c>
      <c r="N441" s="142" t="s">
        <v>1349</v>
      </c>
      <c r="O441" s="127"/>
      <c r="P441" s="100"/>
      <c r="Q441" s="63">
        <f>P441*M441</f>
        <v>0</v>
      </c>
      <c r="R441" s="64"/>
      <c r="S441" s="67">
        <v>31</v>
      </c>
      <c r="T441" s="46"/>
      <c r="U441" s="106">
        <f>IF(EXACT(O441,Y441),M441,M441*(1-'Расчет ПРЕДЗАКАЗ'!$D$10))</f>
        <v>3929.7999999999997</v>
      </c>
      <c r="V441" s="106">
        <f t="shared" ref="V441:V454" si="185">P441*U441</f>
        <v>0</v>
      </c>
      <c r="W441" s="106" t="e">
        <f>IF(EXACT(O441,Y441),M441,M441*(1-#REF!))</f>
        <v>#REF!</v>
      </c>
      <c r="X441" s="106" t="e">
        <f t="shared" ref="X441:X454" si="186">P441*W441</f>
        <v>#REF!</v>
      </c>
      <c r="Y441" s="107" t="s">
        <v>72</v>
      </c>
      <c r="Z441" s="103">
        <f t="shared" si="183"/>
        <v>0</v>
      </c>
      <c r="AA441" s="103">
        <f t="shared" si="184"/>
        <v>0</v>
      </c>
      <c r="AB441" s="128">
        <f t="shared" ref="AB441:AB454" si="187">IF(U441=0,"",L441/U441-1)</f>
        <v>0.633670924728994</v>
      </c>
      <c r="AC441" s="128" t="e">
        <f t="shared" ref="AC441:AC454" si="188">IF(W441=0,"",L441/W441-1)</f>
        <v>#REF!</v>
      </c>
    </row>
    <row r="442" spans="1:29" ht="50.1" customHeight="1">
      <c r="A442" s="171"/>
      <c r="B442" s="171"/>
      <c r="C442" s="174"/>
      <c r="D442" s="174"/>
      <c r="E442" s="131"/>
      <c r="F442" s="177"/>
      <c r="G442" s="180"/>
      <c r="H442" s="163"/>
      <c r="I442" s="165"/>
      <c r="J442" s="168"/>
      <c r="K442" s="62" t="s">
        <v>101</v>
      </c>
      <c r="L442" s="63">
        <v>6420</v>
      </c>
      <c r="M442" s="63">
        <v>4010</v>
      </c>
      <c r="N442" s="142" t="s">
        <v>1350</v>
      </c>
      <c r="O442" s="127"/>
      <c r="P442" s="100"/>
      <c r="Q442" s="63">
        <f t="shared" ref="Q442:Q454" si="189">P442*M442</f>
        <v>0</v>
      </c>
      <c r="R442" s="64"/>
      <c r="S442" s="67">
        <v>13</v>
      </c>
      <c r="T442" s="46"/>
      <c r="U442" s="106">
        <f>IF(EXACT(O442,Y442),M442,M442*(1-'Расчет ПРЕДЗАКАЗ'!$D$10))</f>
        <v>3929.7999999999997</v>
      </c>
      <c r="V442" s="106">
        <f t="shared" si="185"/>
        <v>0</v>
      </c>
      <c r="W442" s="106" t="e">
        <f>IF(EXACT(O442,Y442),M442,M442*(1-#REF!))</f>
        <v>#REF!</v>
      </c>
      <c r="X442" s="106" t="e">
        <f t="shared" si="186"/>
        <v>#REF!</v>
      </c>
      <c r="Y442" s="107" t="s">
        <v>72</v>
      </c>
      <c r="Z442" s="103">
        <f t="shared" si="183"/>
        <v>0</v>
      </c>
      <c r="AA442" s="103">
        <f t="shared" si="184"/>
        <v>0</v>
      </c>
      <c r="AB442" s="128">
        <f t="shared" si="187"/>
        <v>0.633670924728994</v>
      </c>
      <c r="AC442" s="128" t="e">
        <f t="shared" si="188"/>
        <v>#REF!</v>
      </c>
    </row>
    <row r="443" spans="1:29" ht="50.1" customHeight="1">
      <c r="A443" s="171"/>
      <c r="B443" s="171"/>
      <c r="C443" s="174"/>
      <c r="D443" s="174"/>
      <c r="E443" s="131"/>
      <c r="F443" s="177"/>
      <c r="G443" s="180"/>
      <c r="H443" s="163"/>
      <c r="I443" s="165"/>
      <c r="J443" s="168"/>
      <c r="K443" s="62" t="s">
        <v>88</v>
      </c>
      <c r="L443" s="63">
        <v>6420</v>
      </c>
      <c r="M443" s="63">
        <v>4010</v>
      </c>
      <c r="N443" s="142" t="s">
        <v>1351</v>
      </c>
      <c r="O443" s="127"/>
      <c r="P443" s="100"/>
      <c r="Q443" s="63">
        <f t="shared" si="189"/>
        <v>0</v>
      </c>
      <c r="R443" s="64"/>
      <c r="S443" s="67">
        <v>3</v>
      </c>
      <c r="T443" s="46"/>
      <c r="U443" s="106">
        <f>IF(EXACT(O443,Y443),M443,M443*(1-'Расчет ПРЕДЗАКАЗ'!$D$10))</f>
        <v>3929.7999999999997</v>
      </c>
      <c r="V443" s="106">
        <f t="shared" si="185"/>
        <v>0</v>
      </c>
      <c r="W443" s="106" t="e">
        <f>IF(EXACT(O443,Y443),M443,M443*(1-#REF!))</f>
        <v>#REF!</v>
      </c>
      <c r="X443" s="106" t="e">
        <f t="shared" si="186"/>
        <v>#REF!</v>
      </c>
      <c r="Y443" s="107" t="s">
        <v>72</v>
      </c>
      <c r="Z443" s="103">
        <f t="shared" si="183"/>
        <v>0</v>
      </c>
      <c r="AA443" s="103">
        <f t="shared" si="184"/>
        <v>0</v>
      </c>
      <c r="AB443" s="128">
        <f t="shared" si="187"/>
        <v>0.633670924728994</v>
      </c>
      <c r="AC443" s="128" t="e">
        <f t="shared" si="188"/>
        <v>#REF!</v>
      </c>
    </row>
    <row r="444" spans="1:29" ht="50.1" customHeight="1">
      <c r="A444" s="171"/>
      <c r="B444" s="171"/>
      <c r="C444" s="174"/>
      <c r="D444" s="174"/>
      <c r="E444" s="131"/>
      <c r="F444" s="177"/>
      <c r="G444" s="180"/>
      <c r="H444" s="163"/>
      <c r="I444" s="165"/>
      <c r="J444" s="168"/>
      <c r="K444" s="62" t="s">
        <v>107</v>
      </c>
      <c r="L444" s="63">
        <v>6420</v>
      </c>
      <c r="M444" s="63">
        <v>4010</v>
      </c>
      <c r="N444" s="142" t="s">
        <v>1352</v>
      </c>
      <c r="O444" s="127"/>
      <c r="P444" s="100"/>
      <c r="Q444" s="63">
        <f t="shared" si="189"/>
        <v>0</v>
      </c>
      <c r="R444" s="64"/>
      <c r="S444" s="67">
        <v>13</v>
      </c>
      <c r="T444" s="46"/>
      <c r="U444" s="106">
        <f>IF(EXACT(O444,Y444),M444,M444*(1-'Расчет ПРЕДЗАКАЗ'!$D$10))</f>
        <v>3929.7999999999997</v>
      </c>
      <c r="V444" s="106">
        <f t="shared" si="185"/>
        <v>0</v>
      </c>
      <c r="W444" s="106" t="e">
        <f>IF(EXACT(O444,Y444),M444,M444*(1-#REF!))</f>
        <v>#REF!</v>
      </c>
      <c r="X444" s="106" t="e">
        <f t="shared" si="186"/>
        <v>#REF!</v>
      </c>
      <c r="Y444" s="107" t="s">
        <v>72</v>
      </c>
      <c r="Z444" s="103">
        <f t="shared" si="183"/>
        <v>0</v>
      </c>
      <c r="AA444" s="103">
        <f t="shared" si="184"/>
        <v>0</v>
      </c>
      <c r="AB444" s="128">
        <f t="shared" si="187"/>
        <v>0.633670924728994</v>
      </c>
      <c r="AC444" s="128" t="e">
        <f t="shared" si="188"/>
        <v>#REF!</v>
      </c>
    </row>
    <row r="445" spans="1:29" ht="50.1" customHeight="1">
      <c r="A445" s="171"/>
      <c r="B445" s="171"/>
      <c r="C445" s="174"/>
      <c r="D445" s="174"/>
      <c r="E445" s="131"/>
      <c r="F445" s="177"/>
      <c r="G445" s="180"/>
      <c r="H445" s="163"/>
      <c r="I445" s="165"/>
      <c r="J445" s="168"/>
      <c r="K445" s="62"/>
      <c r="L445" s="63"/>
      <c r="M445" s="63"/>
      <c r="N445" s="142"/>
      <c r="O445" s="127"/>
      <c r="P445" s="100"/>
      <c r="Q445" s="63">
        <f t="shared" si="189"/>
        <v>0</v>
      </c>
      <c r="R445" s="64"/>
      <c r="S445" s="67"/>
      <c r="T445" s="46"/>
      <c r="U445" s="106">
        <f>IF(EXACT(O445,Y445),M445,M445*(1-'Расчет ПРЕДЗАКАЗ'!$D$10))</f>
        <v>0</v>
      </c>
      <c r="V445" s="106">
        <f t="shared" si="185"/>
        <v>0</v>
      </c>
      <c r="W445" s="106" t="e">
        <f>IF(EXACT(O445,Y445),M445,M445*(1-#REF!))</f>
        <v>#REF!</v>
      </c>
      <c r="X445" s="106" t="e">
        <f t="shared" si="186"/>
        <v>#REF!</v>
      </c>
      <c r="Y445" s="107" t="s">
        <v>72</v>
      </c>
      <c r="Z445" s="103">
        <f t="shared" si="183"/>
        <v>0</v>
      </c>
      <c r="AA445" s="103">
        <f t="shared" si="184"/>
        <v>0</v>
      </c>
      <c r="AB445" s="128" t="str">
        <f t="shared" si="187"/>
        <v/>
      </c>
      <c r="AC445" s="128" t="e">
        <f t="shared" si="188"/>
        <v>#REF!</v>
      </c>
    </row>
    <row r="446" spans="1:29" ht="50.1" customHeight="1">
      <c r="A446" s="171"/>
      <c r="B446" s="171"/>
      <c r="C446" s="174"/>
      <c r="D446" s="174"/>
      <c r="E446" s="131"/>
      <c r="F446" s="177"/>
      <c r="G446" s="180"/>
      <c r="H446" s="163"/>
      <c r="I446" s="165"/>
      <c r="J446" s="168"/>
      <c r="K446" s="62"/>
      <c r="L446" s="63"/>
      <c r="M446" s="63"/>
      <c r="N446" s="142"/>
      <c r="O446" s="127"/>
      <c r="P446" s="100"/>
      <c r="Q446" s="63">
        <f t="shared" si="189"/>
        <v>0</v>
      </c>
      <c r="R446" s="64"/>
      <c r="S446" s="67"/>
      <c r="T446" s="46"/>
      <c r="U446" s="106">
        <f>IF(EXACT(O446,Y446),M446,M446*(1-'Расчет ПРЕДЗАКАЗ'!$D$10))</f>
        <v>0</v>
      </c>
      <c r="V446" s="106">
        <f t="shared" si="185"/>
        <v>0</v>
      </c>
      <c r="W446" s="106" t="e">
        <f>IF(EXACT(O446,Y446),M446,M446*(1-#REF!))</f>
        <v>#REF!</v>
      </c>
      <c r="X446" s="106" t="e">
        <f t="shared" si="186"/>
        <v>#REF!</v>
      </c>
      <c r="Y446" s="107" t="s">
        <v>72</v>
      </c>
      <c r="Z446" s="103">
        <f t="shared" si="183"/>
        <v>0</v>
      </c>
      <c r="AA446" s="103">
        <f t="shared" si="184"/>
        <v>0</v>
      </c>
      <c r="AB446" s="128" t="str">
        <f t="shared" si="187"/>
        <v/>
      </c>
      <c r="AC446" s="128" t="e">
        <f t="shared" si="188"/>
        <v>#REF!</v>
      </c>
    </row>
    <row r="447" spans="1:29" ht="50.1" customHeight="1">
      <c r="A447" s="171"/>
      <c r="B447" s="171"/>
      <c r="C447" s="174"/>
      <c r="D447" s="174"/>
      <c r="E447" s="131"/>
      <c r="F447" s="177"/>
      <c r="G447" s="180"/>
      <c r="H447" s="163"/>
      <c r="I447" s="165"/>
      <c r="J447" s="168"/>
      <c r="K447" s="62"/>
      <c r="L447" s="63"/>
      <c r="M447" s="63"/>
      <c r="N447" s="142"/>
      <c r="O447" s="127"/>
      <c r="P447" s="100"/>
      <c r="Q447" s="63">
        <f t="shared" si="189"/>
        <v>0</v>
      </c>
      <c r="R447" s="64"/>
      <c r="S447" s="67"/>
      <c r="T447" s="46"/>
      <c r="U447" s="106">
        <f>IF(EXACT(O447,Y447),M447,M447*(1-'Расчет ПРЕДЗАКАЗ'!$D$10))</f>
        <v>0</v>
      </c>
      <c r="V447" s="106">
        <f t="shared" si="185"/>
        <v>0</v>
      </c>
      <c r="W447" s="106" t="e">
        <f>IF(EXACT(O447,Y447),M447,M447*(1-#REF!))</f>
        <v>#REF!</v>
      </c>
      <c r="X447" s="106" t="e">
        <f t="shared" si="186"/>
        <v>#REF!</v>
      </c>
      <c r="Y447" s="107" t="s">
        <v>72</v>
      </c>
      <c r="Z447" s="103">
        <f t="shared" si="183"/>
        <v>0</v>
      </c>
      <c r="AA447" s="103">
        <f t="shared" si="184"/>
        <v>0</v>
      </c>
      <c r="AB447" s="128" t="str">
        <f t="shared" si="187"/>
        <v/>
      </c>
      <c r="AC447" s="128" t="e">
        <f t="shared" si="188"/>
        <v>#REF!</v>
      </c>
    </row>
    <row r="448" spans="1:29" ht="50.1" customHeight="1">
      <c r="A448" s="171"/>
      <c r="B448" s="171"/>
      <c r="C448" s="174"/>
      <c r="D448" s="174"/>
      <c r="E448" s="131"/>
      <c r="F448" s="177"/>
      <c r="G448" s="180"/>
      <c r="H448" s="163"/>
      <c r="I448" s="165"/>
      <c r="J448" s="168"/>
      <c r="K448" s="62"/>
      <c r="L448" s="63"/>
      <c r="M448" s="63"/>
      <c r="N448" s="142"/>
      <c r="O448" s="127"/>
      <c r="P448" s="100"/>
      <c r="Q448" s="63">
        <f t="shared" si="189"/>
        <v>0</v>
      </c>
      <c r="R448" s="64"/>
      <c r="S448" s="67"/>
      <c r="T448" s="46"/>
      <c r="U448" s="106">
        <f>IF(EXACT(O448,Y448),M448,M448*(1-'Расчет ПРЕДЗАКАЗ'!$D$10))</f>
        <v>0</v>
      </c>
      <c r="V448" s="106">
        <f t="shared" si="185"/>
        <v>0</v>
      </c>
      <c r="W448" s="106" t="e">
        <f>IF(EXACT(O448,Y448),M448,M448*(1-#REF!))</f>
        <v>#REF!</v>
      </c>
      <c r="X448" s="106" t="e">
        <f t="shared" si="186"/>
        <v>#REF!</v>
      </c>
      <c r="Y448" s="107" t="s">
        <v>72</v>
      </c>
      <c r="Z448" s="103">
        <f t="shared" si="183"/>
        <v>0</v>
      </c>
      <c r="AA448" s="103">
        <f t="shared" si="184"/>
        <v>0</v>
      </c>
      <c r="AB448" s="128" t="str">
        <f t="shared" si="187"/>
        <v/>
      </c>
      <c r="AC448" s="128" t="e">
        <f t="shared" si="188"/>
        <v>#REF!</v>
      </c>
    </row>
    <row r="449" spans="1:29" ht="50.1" customHeight="1">
      <c r="A449" s="171"/>
      <c r="B449" s="171"/>
      <c r="C449" s="174"/>
      <c r="D449" s="174"/>
      <c r="E449" s="131"/>
      <c r="F449" s="177"/>
      <c r="G449" s="180"/>
      <c r="H449" s="163"/>
      <c r="I449" s="165"/>
      <c r="J449" s="168"/>
      <c r="K449" s="62"/>
      <c r="L449" s="63"/>
      <c r="M449" s="63"/>
      <c r="N449" s="143"/>
      <c r="O449" s="127"/>
      <c r="P449" s="100"/>
      <c r="Q449" s="63">
        <f t="shared" si="189"/>
        <v>0</v>
      </c>
      <c r="R449" s="65"/>
      <c r="S449" s="67"/>
      <c r="T449" s="40"/>
      <c r="U449" s="106">
        <f>IF(EXACT(O449,Y449),M449,M449*(1-'Расчет ПРЕДЗАКАЗ'!$D$10))</f>
        <v>0</v>
      </c>
      <c r="V449" s="106">
        <f t="shared" si="185"/>
        <v>0</v>
      </c>
      <c r="W449" s="106" t="e">
        <f>IF(EXACT(O449,Y449),M449,M449*(1-#REF!))</f>
        <v>#REF!</v>
      </c>
      <c r="X449" s="106" t="e">
        <f t="shared" si="186"/>
        <v>#REF!</v>
      </c>
      <c r="Y449" s="107" t="s">
        <v>72</v>
      </c>
      <c r="Z449" s="103">
        <f t="shared" si="183"/>
        <v>0</v>
      </c>
      <c r="AA449" s="103">
        <f t="shared" si="184"/>
        <v>0</v>
      </c>
      <c r="AB449" s="128" t="str">
        <f t="shared" si="187"/>
        <v/>
      </c>
      <c r="AC449" s="128" t="e">
        <f t="shared" si="188"/>
        <v>#REF!</v>
      </c>
    </row>
    <row r="450" spans="1:29" ht="50.1" customHeight="1">
      <c r="A450" s="171"/>
      <c r="B450" s="171"/>
      <c r="C450" s="174"/>
      <c r="D450" s="174"/>
      <c r="E450" s="131"/>
      <c r="F450" s="177"/>
      <c r="G450" s="180"/>
      <c r="H450" s="163"/>
      <c r="I450" s="165"/>
      <c r="J450" s="168"/>
      <c r="K450" s="62"/>
      <c r="L450" s="63"/>
      <c r="M450" s="63"/>
      <c r="N450" s="143"/>
      <c r="O450" s="127"/>
      <c r="P450" s="100"/>
      <c r="Q450" s="63">
        <f t="shared" si="189"/>
        <v>0</v>
      </c>
      <c r="R450" s="65"/>
      <c r="S450" s="67"/>
      <c r="T450" s="40"/>
      <c r="U450" s="106">
        <f>IF(EXACT(O450,Y450),M450,M450*(1-'Расчет ПРЕДЗАКАЗ'!$D$10))</f>
        <v>0</v>
      </c>
      <c r="V450" s="106">
        <f t="shared" si="185"/>
        <v>0</v>
      </c>
      <c r="W450" s="106" t="e">
        <f>IF(EXACT(O450,Y450),M450,M450*(1-#REF!))</f>
        <v>#REF!</v>
      </c>
      <c r="X450" s="106" t="e">
        <f t="shared" si="186"/>
        <v>#REF!</v>
      </c>
      <c r="Y450" s="107" t="s">
        <v>72</v>
      </c>
      <c r="Z450" s="103">
        <f t="shared" si="183"/>
        <v>0</v>
      </c>
      <c r="AA450" s="103">
        <f t="shared" si="184"/>
        <v>0</v>
      </c>
      <c r="AB450" s="128" t="str">
        <f t="shared" si="187"/>
        <v/>
      </c>
      <c r="AC450" s="128" t="e">
        <f t="shared" si="188"/>
        <v>#REF!</v>
      </c>
    </row>
    <row r="451" spans="1:29" ht="50.1" customHeight="1">
      <c r="A451" s="171"/>
      <c r="B451" s="171"/>
      <c r="C451" s="174"/>
      <c r="D451" s="174"/>
      <c r="E451" s="131"/>
      <c r="F451" s="177"/>
      <c r="G451" s="180"/>
      <c r="H451" s="163"/>
      <c r="I451" s="165"/>
      <c r="J451" s="168"/>
      <c r="K451" s="62"/>
      <c r="L451" s="63"/>
      <c r="M451" s="63"/>
      <c r="N451" s="65"/>
      <c r="O451" s="127"/>
      <c r="P451" s="100"/>
      <c r="Q451" s="63">
        <f t="shared" si="189"/>
        <v>0</v>
      </c>
      <c r="R451" s="65"/>
      <c r="S451" s="67"/>
      <c r="T451" s="40"/>
      <c r="U451" s="106">
        <f>IF(EXACT(O451,Y451),M451,M451*(1-'Расчет ПРЕДЗАКАЗ'!$D$10))</f>
        <v>0</v>
      </c>
      <c r="V451" s="106">
        <f t="shared" si="185"/>
        <v>0</v>
      </c>
      <c r="W451" s="106" t="e">
        <f>IF(EXACT(O451,Y451),M451,M451*(1-#REF!))</f>
        <v>#REF!</v>
      </c>
      <c r="X451" s="106" t="e">
        <f t="shared" si="186"/>
        <v>#REF!</v>
      </c>
      <c r="Y451" s="107" t="s">
        <v>72</v>
      </c>
      <c r="Z451" s="103">
        <f t="shared" si="183"/>
        <v>0</v>
      </c>
      <c r="AA451" s="103">
        <f t="shared" si="184"/>
        <v>0</v>
      </c>
      <c r="AB451" s="128" t="str">
        <f t="shared" si="187"/>
        <v/>
      </c>
      <c r="AC451" s="128" t="e">
        <f t="shared" si="188"/>
        <v>#REF!</v>
      </c>
    </row>
    <row r="452" spans="1:29" ht="50.1" customHeight="1">
      <c r="A452" s="171"/>
      <c r="B452" s="171"/>
      <c r="C452" s="174"/>
      <c r="D452" s="174"/>
      <c r="E452" s="131"/>
      <c r="F452" s="177"/>
      <c r="G452" s="180"/>
      <c r="H452" s="163"/>
      <c r="I452" s="165"/>
      <c r="J452" s="168"/>
      <c r="K452" s="62"/>
      <c r="L452" s="63"/>
      <c r="M452" s="63"/>
      <c r="N452" s="65"/>
      <c r="O452" s="127"/>
      <c r="P452" s="100"/>
      <c r="Q452" s="63">
        <f t="shared" si="189"/>
        <v>0</v>
      </c>
      <c r="R452" s="65"/>
      <c r="S452" s="67"/>
      <c r="T452" s="40"/>
      <c r="U452" s="106">
        <f>IF(EXACT(O452,Y452),M452,M452*(1-'Расчет ПРЕДЗАКАЗ'!$D$10))</f>
        <v>0</v>
      </c>
      <c r="V452" s="106">
        <f t="shared" si="185"/>
        <v>0</v>
      </c>
      <c r="W452" s="106" t="e">
        <f>IF(EXACT(O452,Y452),M452,M452*(1-#REF!))</f>
        <v>#REF!</v>
      </c>
      <c r="X452" s="106" t="e">
        <f t="shared" si="186"/>
        <v>#REF!</v>
      </c>
      <c r="Y452" s="107" t="s">
        <v>72</v>
      </c>
      <c r="Z452" s="103">
        <f t="shared" si="183"/>
        <v>0</v>
      </c>
      <c r="AA452" s="103">
        <f t="shared" si="184"/>
        <v>0</v>
      </c>
      <c r="AB452" s="128" t="str">
        <f t="shared" si="187"/>
        <v/>
      </c>
      <c r="AC452" s="128" t="e">
        <f t="shared" si="188"/>
        <v>#REF!</v>
      </c>
    </row>
    <row r="453" spans="1:29" ht="50.1" customHeight="1">
      <c r="A453" s="171"/>
      <c r="B453" s="171"/>
      <c r="C453" s="174"/>
      <c r="D453" s="174"/>
      <c r="E453" s="131"/>
      <c r="F453" s="177"/>
      <c r="G453" s="180"/>
      <c r="H453" s="163"/>
      <c r="I453" s="165"/>
      <c r="J453" s="168"/>
      <c r="K453" s="62"/>
      <c r="L453" s="63"/>
      <c r="M453" s="63"/>
      <c r="N453" s="65"/>
      <c r="O453" s="127"/>
      <c r="P453" s="100"/>
      <c r="Q453" s="63">
        <f t="shared" si="189"/>
        <v>0</v>
      </c>
      <c r="R453" s="65"/>
      <c r="S453" s="67"/>
      <c r="T453" s="40"/>
      <c r="U453" s="106">
        <f>IF(EXACT(O453,Y453),M453,M453*(1-'Расчет ПРЕДЗАКАЗ'!$D$10))</f>
        <v>0</v>
      </c>
      <c r="V453" s="106">
        <f t="shared" si="185"/>
        <v>0</v>
      </c>
      <c r="W453" s="106" t="e">
        <f>IF(EXACT(O453,Y453),M453,M453*(1-#REF!))</f>
        <v>#REF!</v>
      </c>
      <c r="X453" s="106" t="e">
        <f t="shared" si="186"/>
        <v>#REF!</v>
      </c>
      <c r="Y453" s="107" t="s">
        <v>72</v>
      </c>
      <c r="Z453" s="103">
        <f t="shared" si="183"/>
        <v>0</v>
      </c>
      <c r="AA453" s="103">
        <f t="shared" si="184"/>
        <v>0</v>
      </c>
      <c r="AB453" s="128" t="str">
        <f t="shared" si="187"/>
        <v/>
      </c>
      <c r="AC453" s="128" t="e">
        <f t="shared" si="188"/>
        <v>#REF!</v>
      </c>
    </row>
    <row r="454" spans="1:29" ht="50.1" customHeight="1">
      <c r="A454" s="172"/>
      <c r="B454" s="172"/>
      <c r="C454" s="175"/>
      <c r="D454" s="175"/>
      <c r="E454" s="132"/>
      <c r="F454" s="178"/>
      <c r="G454" s="181"/>
      <c r="H454" s="164"/>
      <c r="I454" s="166"/>
      <c r="J454" s="169"/>
      <c r="K454" s="62"/>
      <c r="L454" s="63"/>
      <c r="M454" s="63"/>
      <c r="N454" s="65"/>
      <c r="O454" s="127"/>
      <c r="P454" s="100"/>
      <c r="Q454" s="63">
        <f t="shared" si="189"/>
        <v>0</v>
      </c>
      <c r="R454" s="65"/>
      <c r="S454" s="64"/>
      <c r="T454" s="40"/>
      <c r="U454" s="106">
        <f>IF(EXACT(O454,Y454),M454,M454*(1-'Расчет ПРЕДЗАКАЗ'!$D$10))</f>
        <v>0</v>
      </c>
      <c r="V454" s="106">
        <f t="shared" si="185"/>
        <v>0</v>
      </c>
      <c r="W454" s="106" t="e">
        <f>IF(EXACT(O454,Y454),M454,M454*(1-#REF!))</f>
        <v>#REF!</v>
      </c>
      <c r="X454" s="106" t="e">
        <f t="shared" si="186"/>
        <v>#REF!</v>
      </c>
      <c r="Y454" s="107" t="s">
        <v>72</v>
      </c>
      <c r="Z454" s="103">
        <f t="shared" si="183"/>
        <v>0</v>
      </c>
      <c r="AA454" s="103">
        <f t="shared" si="184"/>
        <v>0</v>
      </c>
      <c r="AB454" s="128" t="str">
        <f t="shared" si="187"/>
        <v/>
      </c>
      <c r="AC454" s="128" t="e">
        <f t="shared" si="188"/>
        <v>#REF!</v>
      </c>
    </row>
    <row r="455" spans="1:29" ht="11.25" customHeight="1" thickBot="1"/>
    <row r="456" spans="1:29" ht="50.1" customHeight="1">
      <c r="A456" s="170">
        <v>155</v>
      </c>
      <c r="B456" s="170" t="s">
        <v>1353</v>
      </c>
      <c r="C456" s="173" t="s">
        <v>1354</v>
      </c>
      <c r="D456" s="173" t="s">
        <v>77</v>
      </c>
      <c r="E456" s="131"/>
      <c r="F456" s="197" t="s">
        <v>1355</v>
      </c>
      <c r="G456" s="179" t="s">
        <v>856</v>
      </c>
      <c r="H456" s="162" t="s">
        <v>1169</v>
      </c>
      <c r="I456" s="198" t="s">
        <v>1356</v>
      </c>
      <c r="J456" s="167" t="s">
        <v>19</v>
      </c>
      <c r="K456" s="62" t="s">
        <v>82</v>
      </c>
      <c r="L456" s="63">
        <v>6900</v>
      </c>
      <c r="M456" s="63">
        <v>4309</v>
      </c>
      <c r="N456" s="142" t="s">
        <v>1357</v>
      </c>
      <c r="O456" s="127" t="s">
        <v>72</v>
      </c>
      <c r="P456" s="100"/>
      <c r="Q456" s="63">
        <f>P456*M456</f>
        <v>0</v>
      </c>
      <c r="R456" s="64"/>
      <c r="S456" s="67">
        <v>148</v>
      </c>
      <c r="T456" s="60"/>
      <c r="U456" s="106">
        <f>IF(EXACT(O456,Y456),M456,M456*(1-'Расчет ПРЕДЗАКАЗ'!$D$10))</f>
        <v>4309</v>
      </c>
      <c r="V456" s="106">
        <f>P456*U456</f>
        <v>0</v>
      </c>
      <c r="W456" s="106">
        <f>IF(EXACT(O456,Y456),M456,M456*(1-#REF!))</f>
        <v>4309</v>
      </c>
      <c r="X456" s="106">
        <f>P456*W456</f>
        <v>0</v>
      </c>
      <c r="Y456" s="107" t="s">
        <v>72</v>
      </c>
      <c r="Z456" s="103">
        <f t="shared" ref="Z456:Z470" si="190">IF(EXACT(O456,Y456),Q456,0)</f>
        <v>0</v>
      </c>
      <c r="AA456" s="103">
        <f t="shared" ref="AA456:AA470" si="191">IF(Z456=0,Q456,0)</f>
        <v>0</v>
      </c>
      <c r="AB456" s="128">
        <f>IF(U456=0,"",L456/U456-1)</f>
        <v>0.60129960547690886</v>
      </c>
      <c r="AC456" s="128">
        <f>IF(W456=0,"",L456/W456-1)</f>
        <v>0.60129960547690886</v>
      </c>
    </row>
    <row r="457" spans="1:29" ht="50.1" customHeight="1">
      <c r="A457" s="171"/>
      <c r="B457" s="171"/>
      <c r="C457" s="174"/>
      <c r="D457" s="174"/>
      <c r="E457" s="131"/>
      <c r="F457" s="177"/>
      <c r="G457" s="180"/>
      <c r="H457" s="163"/>
      <c r="I457" s="165"/>
      <c r="J457" s="168"/>
      <c r="K457" s="62" t="s">
        <v>96</v>
      </c>
      <c r="L457" s="63">
        <v>6900</v>
      </c>
      <c r="M457" s="63">
        <v>4309</v>
      </c>
      <c r="N457" s="142" t="s">
        <v>1358</v>
      </c>
      <c r="O457" s="127" t="s">
        <v>72</v>
      </c>
      <c r="P457" s="100"/>
      <c r="Q457" s="63">
        <f>P457*M457</f>
        <v>0</v>
      </c>
      <c r="R457" s="64"/>
      <c r="S457" s="67">
        <v>242</v>
      </c>
      <c r="T457" s="46"/>
      <c r="U457" s="106">
        <f>IF(EXACT(O457,Y457),M457,M457*(1-'Расчет ПРЕДЗАКАЗ'!$D$10))</f>
        <v>4309</v>
      </c>
      <c r="V457" s="106">
        <f t="shared" ref="V457:V470" si="192">P457*U457</f>
        <v>0</v>
      </c>
      <c r="W457" s="106">
        <f>IF(EXACT(O457,Y457),M457,M457*(1-#REF!))</f>
        <v>4309</v>
      </c>
      <c r="X457" s="106">
        <f t="shared" ref="X457:X470" si="193">P457*W457</f>
        <v>0</v>
      </c>
      <c r="Y457" s="107" t="s">
        <v>72</v>
      </c>
      <c r="Z457" s="103">
        <f t="shared" si="190"/>
        <v>0</v>
      </c>
      <c r="AA457" s="103">
        <f t="shared" si="191"/>
        <v>0</v>
      </c>
      <c r="AB457" s="128">
        <f t="shared" ref="AB457:AB470" si="194">IF(U457=0,"",L457/U457-1)</f>
        <v>0.60129960547690886</v>
      </c>
      <c r="AC457" s="128">
        <f t="shared" ref="AC457:AC470" si="195">IF(W457=0,"",L457/W457-1)</f>
        <v>0.60129960547690886</v>
      </c>
    </row>
    <row r="458" spans="1:29" ht="50.1" customHeight="1">
      <c r="A458" s="171"/>
      <c r="B458" s="171"/>
      <c r="C458" s="174"/>
      <c r="D458" s="174"/>
      <c r="E458" s="131"/>
      <c r="F458" s="177"/>
      <c r="G458" s="180"/>
      <c r="H458" s="163"/>
      <c r="I458" s="165"/>
      <c r="J458" s="168"/>
      <c r="K458" s="62" t="s">
        <v>98</v>
      </c>
      <c r="L458" s="63">
        <v>6900</v>
      </c>
      <c r="M458" s="63">
        <v>4309</v>
      </c>
      <c r="N458" s="142" t="s">
        <v>1359</v>
      </c>
      <c r="O458" s="127" t="s">
        <v>72</v>
      </c>
      <c r="P458" s="100"/>
      <c r="Q458" s="63">
        <f t="shared" ref="Q458:Q470" si="196">P458*M458</f>
        <v>0</v>
      </c>
      <c r="R458" s="64"/>
      <c r="S458" s="67">
        <v>34</v>
      </c>
      <c r="T458" s="46"/>
      <c r="U458" s="106">
        <f>IF(EXACT(O458,Y458),M458,M458*(1-'Расчет ПРЕДЗАКАЗ'!$D$10))</f>
        <v>4309</v>
      </c>
      <c r="V458" s="106">
        <f t="shared" si="192"/>
        <v>0</v>
      </c>
      <c r="W458" s="106">
        <f>IF(EXACT(O458,Y458),M458,M458*(1-#REF!))</f>
        <v>4309</v>
      </c>
      <c r="X458" s="106">
        <f t="shared" si="193"/>
        <v>0</v>
      </c>
      <c r="Y458" s="107" t="s">
        <v>72</v>
      </c>
      <c r="Z458" s="103">
        <f t="shared" si="190"/>
        <v>0</v>
      </c>
      <c r="AA458" s="103">
        <f t="shared" si="191"/>
        <v>0</v>
      </c>
      <c r="AB458" s="128">
        <f t="shared" si="194"/>
        <v>0.60129960547690886</v>
      </c>
      <c r="AC458" s="128">
        <f t="shared" si="195"/>
        <v>0.60129960547690886</v>
      </c>
    </row>
    <row r="459" spans="1:29" ht="50.1" customHeight="1">
      <c r="A459" s="171"/>
      <c r="B459" s="171"/>
      <c r="C459" s="174"/>
      <c r="D459" s="174"/>
      <c r="E459" s="131"/>
      <c r="F459" s="177"/>
      <c r="G459" s="180"/>
      <c r="H459" s="163"/>
      <c r="I459" s="165"/>
      <c r="J459" s="168"/>
      <c r="K459" s="62" t="s">
        <v>84</v>
      </c>
      <c r="L459" s="63">
        <v>6900</v>
      </c>
      <c r="M459" s="63">
        <v>4309</v>
      </c>
      <c r="N459" s="142" t="s">
        <v>1360</v>
      </c>
      <c r="O459" s="127" t="s">
        <v>72</v>
      </c>
      <c r="P459" s="100"/>
      <c r="Q459" s="63">
        <f t="shared" si="196"/>
        <v>0</v>
      </c>
      <c r="R459" s="64"/>
      <c r="S459" s="67">
        <v>295</v>
      </c>
      <c r="T459" s="46"/>
      <c r="U459" s="106">
        <f>IF(EXACT(O459,Y459),M459,M459*(1-'Расчет ПРЕДЗАКАЗ'!$D$10))</f>
        <v>4309</v>
      </c>
      <c r="V459" s="106">
        <f t="shared" si="192"/>
        <v>0</v>
      </c>
      <c r="W459" s="106">
        <f>IF(EXACT(O459,Y459),M459,M459*(1-#REF!))</f>
        <v>4309</v>
      </c>
      <c r="X459" s="106">
        <f t="shared" si="193"/>
        <v>0</v>
      </c>
      <c r="Y459" s="107" t="s">
        <v>72</v>
      </c>
      <c r="Z459" s="103">
        <f t="shared" si="190"/>
        <v>0</v>
      </c>
      <c r="AA459" s="103">
        <f t="shared" si="191"/>
        <v>0</v>
      </c>
      <c r="AB459" s="128">
        <f t="shared" si="194"/>
        <v>0.60129960547690886</v>
      </c>
      <c r="AC459" s="128">
        <f t="shared" si="195"/>
        <v>0.60129960547690886</v>
      </c>
    </row>
    <row r="460" spans="1:29" ht="50.1" customHeight="1">
      <c r="A460" s="171"/>
      <c r="B460" s="171"/>
      <c r="C460" s="174"/>
      <c r="D460" s="174"/>
      <c r="E460" s="131"/>
      <c r="F460" s="177"/>
      <c r="G460" s="180"/>
      <c r="H460" s="163"/>
      <c r="I460" s="165"/>
      <c r="J460" s="168"/>
      <c r="K460" s="62" t="s">
        <v>101</v>
      </c>
      <c r="L460" s="63">
        <v>6900</v>
      </c>
      <c r="M460" s="63">
        <v>4309</v>
      </c>
      <c r="N460" s="142" t="s">
        <v>1361</v>
      </c>
      <c r="O460" s="127" t="s">
        <v>72</v>
      </c>
      <c r="P460" s="100"/>
      <c r="Q460" s="63">
        <f t="shared" si="196"/>
        <v>0</v>
      </c>
      <c r="R460" s="64"/>
      <c r="S460" s="67">
        <v>52</v>
      </c>
      <c r="T460" s="46"/>
      <c r="U460" s="106">
        <f>IF(EXACT(O460,Y460),M460,M460*(1-'Расчет ПРЕДЗАКАЗ'!$D$10))</f>
        <v>4309</v>
      </c>
      <c r="V460" s="106">
        <f t="shared" si="192"/>
        <v>0</v>
      </c>
      <c r="W460" s="106">
        <f>IF(EXACT(O460,Y460),M460,M460*(1-#REF!))</f>
        <v>4309</v>
      </c>
      <c r="X460" s="106">
        <f t="shared" si="193"/>
        <v>0</v>
      </c>
      <c r="Y460" s="107" t="s">
        <v>72</v>
      </c>
      <c r="Z460" s="103">
        <f t="shared" si="190"/>
        <v>0</v>
      </c>
      <c r="AA460" s="103">
        <f t="shared" si="191"/>
        <v>0</v>
      </c>
      <c r="AB460" s="128">
        <f t="shared" si="194"/>
        <v>0.60129960547690886</v>
      </c>
      <c r="AC460" s="128">
        <f t="shared" si="195"/>
        <v>0.60129960547690886</v>
      </c>
    </row>
    <row r="461" spans="1:29" ht="50.1" customHeight="1">
      <c r="A461" s="171"/>
      <c r="B461" s="171"/>
      <c r="C461" s="174"/>
      <c r="D461" s="174"/>
      <c r="E461" s="131"/>
      <c r="F461" s="177"/>
      <c r="G461" s="180"/>
      <c r="H461" s="163"/>
      <c r="I461" s="165"/>
      <c r="J461" s="168"/>
      <c r="K461" s="62" t="s">
        <v>86</v>
      </c>
      <c r="L461" s="63">
        <v>6900</v>
      </c>
      <c r="M461" s="63">
        <v>4309</v>
      </c>
      <c r="N461" s="142" t="s">
        <v>1362</v>
      </c>
      <c r="O461" s="127" t="s">
        <v>72</v>
      </c>
      <c r="P461" s="100"/>
      <c r="Q461" s="63">
        <f t="shared" si="196"/>
        <v>0</v>
      </c>
      <c r="R461" s="64"/>
      <c r="S461" s="67">
        <v>138</v>
      </c>
      <c r="T461" s="46"/>
      <c r="U461" s="106">
        <f>IF(EXACT(O461,Y461),M461,M461*(1-'Расчет ПРЕДЗАКАЗ'!$D$10))</f>
        <v>4309</v>
      </c>
      <c r="V461" s="106">
        <f t="shared" si="192"/>
        <v>0</v>
      </c>
      <c r="W461" s="106">
        <f>IF(EXACT(O461,Y461),M461,M461*(1-#REF!))</f>
        <v>4309</v>
      </c>
      <c r="X461" s="106">
        <f t="shared" si="193"/>
        <v>0</v>
      </c>
      <c r="Y461" s="107" t="s">
        <v>72</v>
      </c>
      <c r="Z461" s="103">
        <f t="shared" si="190"/>
        <v>0</v>
      </c>
      <c r="AA461" s="103">
        <f t="shared" si="191"/>
        <v>0</v>
      </c>
      <c r="AB461" s="128">
        <f t="shared" si="194"/>
        <v>0.60129960547690886</v>
      </c>
      <c r="AC461" s="128">
        <f t="shared" si="195"/>
        <v>0.60129960547690886</v>
      </c>
    </row>
    <row r="462" spans="1:29" ht="50.1" customHeight="1">
      <c r="A462" s="171"/>
      <c r="B462" s="171"/>
      <c r="C462" s="174"/>
      <c r="D462" s="174"/>
      <c r="E462" s="131"/>
      <c r="F462" s="177"/>
      <c r="G462" s="180"/>
      <c r="H462" s="163"/>
      <c r="I462" s="165"/>
      <c r="J462" s="168"/>
      <c r="K462" s="62" t="s">
        <v>105</v>
      </c>
      <c r="L462" s="63">
        <v>6900</v>
      </c>
      <c r="M462" s="63">
        <v>4309</v>
      </c>
      <c r="N462" s="142" t="s">
        <v>1363</v>
      </c>
      <c r="O462" s="127" t="s">
        <v>72</v>
      </c>
      <c r="P462" s="100"/>
      <c r="Q462" s="63">
        <f t="shared" si="196"/>
        <v>0</v>
      </c>
      <c r="R462" s="64"/>
      <c r="S462" s="67">
        <v>21</v>
      </c>
      <c r="T462" s="46"/>
      <c r="U462" s="106">
        <f>IF(EXACT(O462,Y462),M462,M462*(1-'Расчет ПРЕДЗАКАЗ'!$D$10))</f>
        <v>4309</v>
      </c>
      <c r="V462" s="106">
        <f t="shared" si="192"/>
        <v>0</v>
      </c>
      <c r="W462" s="106">
        <f>IF(EXACT(O462,Y462),M462,M462*(1-#REF!))</f>
        <v>4309</v>
      </c>
      <c r="X462" s="106">
        <f t="shared" si="193"/>
        <v>0</v>
      </c>
      <c r="Y462" s="107" t="s">
        <v>72</v>
      </c>
      <c r="Z462" s="103">
        <f t="shared" si="190"/>
        <v>0</v>
      </c>
      <c r="AA462" s="103">
        <f t="shared" si="191"/>
        <v>0</v>
      </c>
      <c r="AB462" s="128">
        <f t="shared" si="194"/>
        <v>0.60129960547690886</v>
      </c>
      <c r="AC462" s="128">
        <f t="shared" si="195"/>
        <v>0.60129960547690886</v>
      </c>
    </row>
    <row r="463" spans="1:29" ht="50.1" customHeight="1">
      <c r="A463" s="171"/>
      <c r="B463" s="171"/>
      <c r="C463" s="174"/>
      <c r="D463" s="174"/>
      <c r="E463" s="131"/>
      <c r="F463" s="177"/>
      <c r="G463" s="180"/>
      <c r="H463" s="163"/>
      <c r="I463" s="165"/>
      <c r="J463" s="168"/>
      <c r="K463" s="62"/>
      <c r="L463" s="63"/>
      <c r="M463" s="63"/>
      <c r="N463" s="142"/>
      <c r="O463" s="127"/>
      <c r="P463" s="100"/>
      <c r="Q463" s="63">
        <f t="shared" si="196"/>
        <v>0</v>
      </c>
      <c r="R463" s="64"/>
      <c r="S463" s="67"/>
      <c r="T463" s="46"/>
      <c r="U463" s="106">
        <f>IF(EXACT(O463,Y463),M463,M463*(1-'Расчет ПРЕДЗАКАЗ'!$D$10))</f>
        <v>0</v>
      </c>
      <c r="V463" s="106">
        <f t="shared" si="192"/>
        <v>0</v>
      </c>
      <c r="W463" s="106" t="e">
        <f>IF(EXACT(O463,Y463),M463,M463*(1-#REF!))</f>
        <v>#REF!</v>
      </c>
      <c r="X463" s="106" t="e">
        <f t="shared" si="193"/>
        <v>#REF!</v>
      </c>
      <c r="Y463" s="107" t="s">
        <v>72</v>
      </c>
      <c r="Z463" s="103">
        <f t="shared" si="190"/>
        <v>0</v>
      </c>
      <c r="AA463" s="103">
        <f t="shared" si="191"/>
        <v>0</v>
      </c>
      <c r="AB463" s="128" t="str">
        <f t="shared" si="194"/>
        <v/>
      </c>
      <c r="AC463" s="128" t="e">
        <f t="shared" si="195"/>
        <v>#REF!</v>
      </c>
    </row>
    <row r="464" spans="1:29" ht="50.1" customHeight="1">
      <c r="A464" s="171"/>
      <c r="B464" s="171"/>
      <c r="C464" s="174"/>
      <c r="D464" s="174"/>
      <c r="E464" s="131"/>
      <c r="F464" s="177"/>
      <c r="G464" s="180"/>
      <c r="H464" s="163"/>
      <c r="I464" s="165"/>
      <c r="J464" s="168"/>
      <c r="K464" s="62"/>
      <c r="L464" s="63"/>
      <c r="M464" s="63"/>
      <c r="N464" s="142"/>
      <c r="O464" s="127"/>
      <c r="P464" s="100"/>
      <c r="Q464" s="63">
        <f t="shared" si="196"/>
        <v>0</v>
      </c>
      <c r="R464" s="64"/>
      <c r="S464" s="67"/>
      <c r="T464" s="46"/>
      <c r="U464" s="106">
        <f>IF(EXACT(O464,Y464),M464,M464*(1-'Расчет ПРЕДЗАКАЗ'!$D$10))</f>
        <v>0</v>
      </c>
      <c r="V464" s="106">
        <f t="shared" si="192"/>
        <v>0</v>
      </c>
      <c r="W464" s="106" t="e">
        <f>IF(EXACT(O464,Y464),M464,M464*(1-#REF!))</f>
        <v>#REF!</v>
      </c>
      <c r="X464" s="106" t="e">
        <f t="shared" si="193"/>
        <v>#REF!</v>
      </c>
      <c r="Y464" s="107" t="s">
        <v>72</v>
      </c>
      <c r="Z464" s="103">
        <f t="shared" si="190"/>
        <v>0</v>
      </c>
      <c r="AA464" s="103">
        <f t="shared" si="191"/>
        <v>0</v>
      </c>
      <c r="AB464" s="128" t="str">
        <f t="shared" si="194"/>
        <v/>
      </c>
      <c r="AC464" s="128" t="e">
        <f t="shared" si="195"/>
        <v>#REF!</v>
      </c>
    </row>
    <row r="465" spans="1:29" ht="50.1" customHeight="1">
      <c r="A465" s="171"/>
      <c r="B465" s="171"/>
      <c r="C465" s="174"/>
      <c r="D465" s="174"/>
      <c r="E465" s="131"/>
      <c r="F465" s="177"/>
      <c r="G465" s="180"/>
      <c r="H465" s="163"/>
      <c r="I465" s="165"/>
      <c r="J465" s="168"/>
      <c r="K465" s="62"/>
      <c r="L465" s="63"/>
      <c r="M465" s="63"/>
      <c r="N465" s="143"/>
      <c r="O465" s="127"/>
      <c r="P465" s="100"/>
      <c r="Q465" s="63">
        <f t="shared" si="196"/>
        <v>0</v>
      </c>
      <c r="R465" s="65"/>
      <c r="S465" s="67"/>
      <c r="T465" s="40"/>
      <c r="U465" s="106">
        <f>IF(EXACT(O465,Y465),M465,M465*(1-'Расчет ПРЕДЗАКАЗ'!$D$10))</f>
        <v>0</v>
      </c>
      <c r="V465" s="106">
        <f t="shared" si="192"/>
        <v>0</v>
      </c>
      <c r="W465" s="106" t="e">
        <f>IF(EXACT(O465,Y465),M465,M465*(1-#REF!))</f>
        <v>#REF!</v>
      </c>
      <c r="X465" s="106" t="e">
        <f t="shared" si="193"/>
        <v>#REF!</v>
      </c>
      <c r="Y465" s="107" t="s">
        <v>72</v>
      </c>
      <c r="Z465" s="103">
        <f t="shared" si="190"/>
        <v>0</v>
      </c>
      <c r="AA465" s="103">
        <f t="shared" si="191"/>
        <v>0</v>
      </c>
      <c r="AB465" s="128" t="str">
        <f t="shared" si="194"/>
        <v/>
      </c>
      <c r="AC465" s="128" t="e">
        <f t="shared" si="195"/>
        <v>#REF!</v>
      </c>
    </row>
    <row r="466" spans="1:29" ht="50.1" customHeight="1">
      <c r="A466" s="171"/>
      <c r="B466" s="171"/>
      <c r="C466" s="174"/>
      <c r="D466" s="174"/>
      <c r="E466" s="131"/>
      <c r="F466" s="177"/>
      <c r="G466" s="180"/>
      <c r="H466" s="163"/>
      <c r="I466" s="165"/>
      <c r="J466" s="168"/>
      <c r="K466" s="62"/>
      <c r="L466" s="63"/>
      <c r="M466" s="63"/>
      <c r="N466" s="143"/>
      <c r="O466" s="127"/>
      <c r="P466" s="100"/>
      <c r="Q466" s="63">
        <f t="shared" si="196"/>
        <v>0</v>
      </c>
      <c r="R466" s="65"/>
      <c r="S466" s="67"/>
      <c r="T466" s="40"/>
      <c r="U466" s="106">
        <f>IF(EXACT(O466,Y466),M466,M466*(1-'Расчет ПРЕДЗАКАЗ'!$D$10))</f>
        <v>0</v>
      </c>
      <c r="V466" s="106">
        <f t="shared" si="192"/>
        <v>0</v>
      </c>
      <c r="W466" s="106" t="e">
        <f>IF(EXACT(O466,Y466),M466,M466*(1-#REF!))</f>
        <v>#REF!</v>
      </c>
      <c r="X466" s="106" t="e">
        <f t="shared" si="193"/>
        <v>#REF!</v>
      </c>
      <c r="Y466" s="107" t="s">
        <v>72</v>
      </c>
      <c r="Z466" s="103">
        <f t="shared" si="190"/>
        <v>0</v>
      </c>
      <c r="AA466" s="103">
        <f t="shared" si="191"/>
        <v>0</v>
      </c>
      <c r="AB466" s="128" t="str">
        <f t="shared" si="194"/>
        <v/>
      </c>
      <c r="AC466" s="128" t="e">
        <f t="shared" si="195"/>
        <v>#REF!</v>
      </c>
    </row>
    <row r="467" spans="1:29" ht="50.1" customHeight="1">
      <c r="A467" s="171"/>
      <c r="B467" s="171"/>
      <c r="C467" s="174"/>
      <c r="D467" s="174"/>
      <c r="E467" s="131"/>
      <c r="F467" s="177"/>
      <c r="G467" s="180"/>
      <c r="H467" s="163"/>
      <c r="I467" s="165"/>
      <c r="J467" s="168"/>
      <c r="K467" s="62"/>
      <c r="L467" s="63"/>
      <c r="M467" s="63"/>
      <c r="N467" s="65"/>
      <c r="O467" s="127"/>
      <c r="P467" s="100"/>
      <c r="Q467" s="63">
        <f t="shared" si="196"/>
        <v>0</v>
      </c>
      <c r="R467" s="65"/>
      <c r="S467" s="67"/>
      <c r="T467" s="40"/>
      <c r="U467" s="106">
        <f>IF(EXACT(O467,Y467),M467,M467*(1-'Расчет ПРЕДЗАКАЗ'!$D$10))</f>
        <v>0</v>
      </c>
      <c r="V467" s="106">
        <f t="shared" si="192"/>
        <v>0</v>
      </c>
      <c r="W467" s="106" t="e">
        <f>IF(EXACT(O467,Y467),M467,M467*(1-#REF!))</f>
        <v>#REF!</v>
      </c>
      <c r="X467" s="106" t="e">
        <f t="shared" si="193"/>
        <v>#REF!</v>
      </c>
      <c r="Y467" s="107" t="s">
        <v>72</v>
      </c>
      <c r="Z467" s="103">
        <f t="shared" si="190"/>
        <v>0</v>
      </c>
      <c r="AA467" s="103">
        <f t="shared" si="191"/>
        <v>0</v>
      </c>
      <c r="AB467" s="128" t="str">
        <f t="shared" si="194"/>
        <v/>
      </c>
      <c r="AC467" s="128" t="e">
        <f t="shared" si="195"/>
        <v>#REF!</v>
      </c>
    </row>
    <row r="468" spans="1:29" ht="50.1" customHeight="1">
      <c r="A468" s="171"/>
      <c r="B468" s="171"/>
      <c r="C468" s="174"/>
      <c r="D468" s="174"/>
      <c r="E468" s="131"/>
      <c r="F468" s="177"/>
      <c r="G468" s="180"/>
      <c r="H468" s="163"/>
      <c r="I468" s="165"/>
      <c r="J468" s="168"/>
      <c r="K468" s="62"/>
      <c r="L468" s="63"/>
      <c r="M468" s="63"/>
      <c r="N468" s="65"/>
      <c r="O468" s="127"/>
      <c r="P468" s="100"/>
      <c r="Q468" s="63">
        <f t="shared" si="196"/>
        <v>0</v>
      </c>
      <c r="R468" s="65"/>
      <c r="S468" s="67"/>
      <c r="T468" s="40"/>
      <c r="U468" s="106">
        <f>IF(EXACT(O468,Y468),M468,M468*(1-'Расчет ПРЕДЗАКАЗ'!$D$10))</f>
        <v>0</v>
      </c>
      <c r="V468" s="106">
        <f t="shared" si="192"/>
        <v>0</v>
      </c>
      <c r="W468" s="106" t="e">
        <f>IF(EXACT(O468,Y468),M468,M468*(1-#REF!))</f>
        <v>#REF!</v>
      </c>
      <c r="X468" s="106" t="e">
        <f t="shared" si="193"/>
        <v>#REF!</v>
      </c>
      <c r="Y468" s="107" t="s">
        <v>72</v>
      </c>
      <c r="Z468" s="103">
        <f t="shared" si="190"/>
        <v>0</v>
      </c>
      <c r="AA468" s="103">
        <f t="shared" si="191"/>
        <v>0</v>
      </c>
      <c r="AB468" s="128" t="str">
        <f t="shared" si="194"/>
        <v/>
      </c>
      <c r="AC468" s="128" t="e">
        <f t="shared" si="195"/>
        <v>#REF!</v>
      </c>
    </row>
    <row r="469" spans="1:29" ht="50.1" customHeight="1">
      <c r="A469" s="171"/>
      <c r="B469" s="171"/>
      <c r="C469" s="174"/>
      <c r="D469" s="174"/>
      <c r="E469" s="131"/>
      <c r="F469" s="177"/>
      <c r="G469" s="180"/>
      <c r="H469" s="163"/>
      <c r="I469" s="165"/>
      <c r="J469" s="168"/>
      <c r="K469" s="62"/>
      <c r="L469" s="63"/>
      <c r="M469" s="63"/>
      <c r="N469" s="65"/>
      <c r="O469" s="127"/>
      <c r="P469" s="100"/>
      <c r="Q469" s="63">
        <f t="shared" si="196"/>
        <v>0</v>
      </c>
      <c r="R469" s="65"/>
      <c r="S469" s="67"/>
      <c r="T469" s="40"/>
      <c r="U469" s="106">
        <f>IF(EXACT(O469,Y469),M469,M469*(1-'Расчет ПРЕДЗАКАЗ'!$D$10))</f>
        <v>0</v>
      </c>
      <c r="V469" s="106">
        <f t="shared" si="192"/>
        <v>0</v>
      </c>
      <c r="W469" s="106" t="e">
        <f>IF(EXACT(O469,Y469),M469,M469*(1-#REF!))</f>
        <v>#REF!</v>
      </c>
      <c r="X469" s="106" t="e">
        <f t="shared" si="193"/>
        <v>#REF!</v>
      </c>
      <c r="Y469" s="107" t="s">
        <v>72</v>
      </c>
      <c r="Z469" s="103">
        <f t="shared" si="190"/>
        <v>0</v>
      </c>
      <c r="AA469" s="103">
        <f t="shared" si="191"/>
        <v>0</v>
      </c>
      <c r="AB469" s="128" t="str">
        <f t="shared" si="194"/>
        <v/>
      </c>
      <c r="AC469" s="128" t="e">
        <f t="shared" si="195"/>
        <v>#REF!</v>
      </c>
    </row>
    <row r="470" spans="1:29" ht="50.1" customHeight="1">
      <c r="A470" s="172"/>
      <c r="B470" s="172"/>
      <c r="C470" s="175"/>
      <c r="D470" s="175"/>
      <c r="E470" s="132"/>
      <c r="F470" s="178"/>
      <c r="G470" s="181"/>
      <c r="H470" s="164"/>
      <c r="I470" s="166"/>
      <c r="J470" s="169"/>
      <c r="K470" s="62"/>
      <c r="L470" s="63"/>
      <c r="M470" s="63"/>
      <c r="N470" s="65"/>
      <c r="O470" s="127"/>
      <c r="P470" s="100"/>
      <c r="Q470" s="63">
        <f t="shared" si="196"/>
        <v>0</v>
      </c>
      <c r="R470" s="65"/>
      <c r="S470" s="64"/>
      <c r="T470" s="40"/>
      <c r="U470" s="106">
        <f>IF(EXACT(O470,Y470),M470,M470*(1-'Расчет ПРЕДЗАКАЗ'!$D$10))</f>
        <v>0</v>
      </c>
      <c r="V470" s="106">
        <f t="shared" si="192"/>
        <v>0</v>
      </c>
      <c r="W470" s="106" t="e">
        <f>IF(EXACT(O470,Y470),M470,M470*(1-#REF!))</f>
        <v>#REF!</v>
      </c>
      <c r="X470" s="106" t="e">
        <f t="shared" si="193"/>
        <v>#REF!</v>
      </c>
      <c r="Y470" s="107" t="s">
        <v>72</v>
      </c>
      <c r="Z470" s="103">
        <f t="shared" si="190"/>
        <v>0</v>
      </c>
      <c r="AA470" s="103">
        <f t="shared" si="191"/>
        <v>0</v>
      </c>
      <c r="AB470" s="128" t="str">
        <f t="shared" si="194"/>
        <v/>
      </c>
      <c r="AC470" s="128" t="e">
        <f t="shared" si="195"/>
        <v>#REF!</v>
      </c>
    </row>
    <row r="471" spans="1:29" ht="11.25" customHeight="1" thickBot="1"/>
    <row r="472" spans="1:29" ht="50.1" customHeight="1">
      <c r="A472" s="170">
        <v>156</v>
      </c>
      <c r="B472" s="170" t="s">
        <v>1364</v>
      </c>
      <c r="C472" s="173" t="s">
        <v>1365</v>
      </c>
      <c r="D472" s="173" t="s">
        <v>77</v>
      </c>
      <c r="E472" s="131"/>
      <c r="F472" s="197" t="s">
        <v>1366</v>
      </c>
      <c r="G472" s="179" t="s">
        <v>856</v>
      </c>
      <c r="H472" s="162" t="s">
        <v>1169</v>
      </c>
      <c r="I472" s="198" t="s">
        <v>1367</v>
      </c>
      <c r="J472" s="167" t="s">
        <v>19</v>
      </c>
      <c r="K472" s="62" t="s">
        <v>96</v>
      </c>
      <c r="L472" s="63">
        <v>5530</v>
      </c>
      <c r="M472" s="63">
        <v>3459</v>
      </c>
      <c r="N472" s="142" t="s">
        <v>1368</v>
      </c>
      <c r="O472" s="127"/>
      <c r="P472" s="100"/>
      <c r="Q472" s="63">
        <f>P472*M472</f>
        <v>0</v>
      </c>
      <c r="R472" s="64"/>
      <c r="S472" s="67">
        <v>3</v>
      </c>
      <c r="T472" s="60"/>
      <c r="U472" s="106">
        <f>IF(EXACT(O472,Y472),M472,M472*(1-'Расчет ПРЕДЗАКАЗ'!$D$10))</f>
        <v>3389.82</v>
      </c>
      <c r="V472" s="106">
        <f>P472*U472</f>
        <v>0</v>
      </c>
      <c r="W472" s="106" t="e">
        <f>IF(EXACT(O472,Y472),M472,M472*(1-#REF!))</f>
        <v>#REF!</v>
      </c>
      <c r="X472" s="106" t="e">
        <f>P472*W472</f>
        <v>#REF!</v>
      </c>
      <c r="Y472" s="107" t="s">
        <v>72</v>
      </c>
      <c r="Z472" s="103">
        <f t="shared" ref="Z472:Z486" si="197">IF(EXACT(O472,Y472),Q472,0)</f>
        <v>0</v>
      </c>
      <c r="AA472" s="103">
        <f t="shared" ref="AA472:AA486" si="198">IF(Z472=0,Q472,0)</f>
        <v>0</v>
      </c>
      <c r="AB472" s="128">
        <f>IF(U472=0,"",L472/U472-1)</f>
        <v>0.63135505720067719</v>
      </c>
      <c r="AC472" s="128" t="e">
        <f>IF(W472=0,"",L472/W472-1)</f>
        <v>#REF!</v>
      </c>
    </row>
    <row r="473" spans="1:29" ht="50.1" customHeight="1">
      <c r="A473" s="171"/>
      <c r="B473" s="171"/>
      <c r="C473" s="174"/>
      <c r="D473" s="174"/>
      <c r="E473" s="131"/>
      <c r="F473" s="177"/>
      <c r="G473" s="180"/>
      <c r="H473" s="163"/>
      <c r="I473" s="165"/>
      <c r="J473" s="168"/>
      <c r="K473" s="62" t="s">
        <v>107</v>
      </c>
      <c r="L473" s="63">
        <v>5530</v>
      </c>
      <c r="M473" s="63">
        <v>3459</v>
      </c>
      <c r="N473" s="142" t="s">
        <v>1369</v>
      </c>
      <c r="O473" s="127"/>
      <c r="P473" s="100"/>
      <c r="Q473" s="63">
        <f>P473*M473</f>
        <v>0</v>
      </c>
      <c r="R473" s="64"/>
      <c r="S473" s="67">
        <v>1</v>
      </c>
      <c r="T473" s="46"/>
      <c r="U473" s="106">
        <f>IF(EXACT(O473,Y473),M473,M473*(1-'Расчет ПРЕДЗАКАЗ'!$D$10))</f>
        <v>3389.82</v>
      </c>
      <c r="V473" s="106">
        <f t="shared" ref="V473:V486" si="199">P473*U473</f>
        <v>0</v>
      </c>
      <c r="W473" s="106" t="e">
        <f>IF(EXACT(O473,Y473),M473,M473*(1-#REF!))</f>
        <v>#REF!</v>
      </c>
      <c r="X473" s="106" t="e">
        <f t="shared" ref="X473:X486" si="200">P473*W473</f>
        <v>#REF!</v>
      </c>
      <c r="Y473" s="107" t="s">
        <v>72</v>
      </c>
      <c r="Z473" s="103">
        <f t="shared" si="197"/>
        <v>0</v>
      </c>
      <c r="AA473" s="103">
        <f t="shared" si="198"/>
        <v>0</v>
      </c>
      <c r="AB473" s="128">
        <f t="shared" ref="AB473:AB486" si="201">IF(U473=0,"",L473/U473-1)</f>
        <v>0.63135505720067719</v>
      </c>
      <c r="AC473" s="128" t="e">
        <f t="shared" ref="AC473:AC486" si="202">IF(W473=0,"",L473/W473-1)</f>
        <v>#REF!</v>
      </c>
    </row>
    <row r="474" spans="1:29" ht="50.1" customHeight="1">
      <c r="A474" s="171"/>
      <c r="B474" s="171"/>
      <c r="C474" s="174"/>
      <c r="D474" s="174"/>
      <c r="E474" s="131"/>
      <c r="F474" s="177"/>
      <c r="G474" s="180"/>
      <c r="H474" s="163"/>
      <c r="I474" s="165"/>
      <c r="J474" s="168"/>
      <c r="K474" s="62"/>
      <c r="L474" s="63"/>
      <c r="M474" s="63"/>
      <c r="N474" s="142"/>
      <c r="O474" s="127"/>
      <c r="P474" s="100"/>
      <c r="Q474" s="63">
        <f t="shared" ref="Q474:Q486" si="203">P474*M474</f>
        <v>0</v>
      </c>
      <c r="R474" s="64"/>
      <c r="S474" s="67"/>
      <c r="T474" s="46"/>
      <c r="U474" s="106">
        <f>IF(EXACT(O474,Y474),M474,M474*(1-'Расчет ПРЕДЗАКАЗ'!$D$10))</f>
        <v>0</v>
      </c>
      <c r="V474" s="106">
        <f t="shared" si="199"/>
        <v>0</v>
      </c>
      <c r="W474" s="106" t="e">
        <f>IF(EXACT(O474,Y474),M474,M474*(1-#REF!))</f>
        <v>#REF!</v>
      </c>
      <c r="X474" s="106" t="e">
        <f t="shared" si="200"/>
        <v>#REF!</v>
      </c>
      <c r="Y474" s="107" t="s">
        <v>72</v>
      </c>
      <c r="Z474" s="103">
        <f t="shared" si="197"/>
        <v>0</v>
      </c>
      <c r="AA474" s="103">
        <f t="shared" si="198"/>
        <v>0</v>
      </c>
      <c r="AB474" s="128" t="str">
        <f t="shared" si="201"/>
        <v/>
      </c>
      <c r="AC474" s="128" t="e">
        <f t="shared" si="202"/>
        <v>#REF!</v>
      </c>
    </row>
    <row r="475" spans="1:29" ht="50.1" customHeight="1">
      <c r="A475" s="171"/>
      <c r="B475" s="171"/>
      <c r="C475" s="174"/>
      <c r="D475" s="174"/>
      <c r="E475" s="131"/>
      <c r="F475" s="177"/>
      <c r="G475" s="180"/>
      <c r="H475" s="163"/>
      <c r="I475" s="165"/>
      <c r="J475" s="168"/>
      <c r="K475" s="62"/>
      <c r="L475" s="63"/>
      <c r="M475" s="63"/>
      <c r="N475" s="142"/>
      <c r="O475" s="127"/>
      <c r="P475" s="100"/>
      <c r="Q475" s="63">
        <f t="shared" si="203"/>
        <v>0</v>
      </c>
      <c r="R475" s="64"/>
      <c r="S475" s="67"/>
      <c r="T475" s="46"/>
      <c r="U475" s="106">
        <f>IF(EXACT(O475,Y475),M475,M475*(1-'Расчет ПРЕДЗАКАЗ'!$D$10))</f>
        <v>0</v>
      </c>
      <c r="V475" s="106">
        <f t="shared" si="199"/>
        <v>0</v>
      </c>
      <c r="W475" s="106" t="e">
        <f>IF(EXACT(O475,Y475),M475,M475*(1-#REF!))</f>
        <v>#REF!</v>
      </c>
      <c r="X475" s="106" t="e">
        <f t="shared" si="200"/>
        <v>#REF!</v>
      </c>
      <c r="Y475" s="107" t="s">
        <v>72</v>
      </c>
      <c r="Z475" s="103">
        <f t="shared" si="197"/>
        <v>0</v>
      </c>
      <c r="AA475" s="103">
        <f t="shared" si="198"/>
        <v>0</v>
      </c>
      <c r="AB475" s="128" t="str">
        <f t="shared" si="201"/>
        <v/>
      </c>
      <c r="AC475" s="128" t="e">
        <f t="shared" si="202"/>
        <v>#REF!</v>
      </c>
    </row>
    <row r="476" spans="1:29" ht="50.1" customHeight="1">
      <c r="A476" s="171"/>
      <c r="B476" s="171"/>
      <c r="C476" s="174"/>
      <c r="D476" s="174"/>
      <c r="E476" s="131"/>
      <c r="F476" s="177"/>
      <c r="G476" s="180"/>
      <c r="H476" s="163"/>
      <c r="I476" s="165"/>
      <c r="J476" s="168"/>
      <c r="K476" s="62"/>
      <c r="L476" s="63"/>
      <c r="M476" s="63"/>
      <c r="N476" s="142"/>
      <c r="O476" s="127"/>
      <c r="P476" s="100"/>
      <c r="Q476" s="63">
        <f t="shared" si="203"/>
        <v>0</v>
      </c>
      <c r="R476" s="64"/>
      <c r="S476" s="67"/>
      <c r="T476" s="46"/>
      <c r="U476" s="106">
        <f>IF(EXACT(O476,Y476),M476,M476*(1-'Расчет ПРЕДЗАКАЗ'!$D$10))</f>
        <v>0</v>
      </c>
      <c r="V476" s="106">
        <f t="shared" si="199"/>
        <v>0</v>
      </c>
      <c r="W476" s="106" t="e">
        <f>IF(EXACT(O476,Y476),M476,M476*(1-#REF!))</f>
        <v>#REF!</v>
      </c>
      <c r="X476" s="106" t="e">
        <f t="shared" si="200"/>
        <v>#REF!</v>
      </c>
      <c r="Y476" s="107" t="s">
        <v>72</v>
      </c>
      <c r="Z476" s="103">
        <f t="shared" si="197"/>
        <v>0</v>
      </c>
      <c r="AA476" s="103">
        <f t="shared" si="198"/>
        <v>0</v>
      </c>
      <c r="AB476" s="128" t="str">
        <f t="shared" si="201"/>
        <v/>
      </c>
      <c r="AC476" s="128" t="e">
        <f t="shared" si="202"/>
        <v>#REF!</v>
      </c>
    </row>
    <row r="477" spans="1:29" ht="50.1" customHeight="1">
      <c r="A477" s="171"/>
      <c r="B477" s="171"/>
      <c r="C477" s="174"/>
      <c r="D477" s="174"/>
      <c r="E477" s="131"/>
      <c r="F477" s="177"/>
      <c r="G477" s="180"/>
      <c r="H477" s="163"/>
      <c r="I477" s="165"/>
      <c r="J477" s="168"/>
      <c r="K477" s="62"/>
      <c r="L477" s="63"/>
      <c r="M477" s="63"/>
      <c r="N477" s="142"/>
      <c r="O477" s="127"/>
      <c r="P477" s="100"/>
      <c r="Q477" s="63">
        <f t="shared" si="203"/>
        <v>0</v>
      </c>
      <c r="R477" s="64"/>
      <c r="S477" s="67"/>
      <c r="T477" s="46"/>
      <c r="U477" s="106">
        <f>IF(EXACT(O477,Y477),M477,M477*(1-'Расчет ПРЕДЗАКАЗ'!$D$10))</f>
        <v>0</v>
      </c>
      <c r="V477" s="106">
        <f t="shared" si="199"/>
        <v>0</v>
      </c>
      <c r="W477" s="106" t="e">
        <f>IF(EXACT(O477,Y477),M477,M477*(1-#REF!))</f>
        <v>#REF!</v>
      </c>
      <c r="X477" s="106" t="e">
        <f t="shared" si="200"/>
        <v>#REF!</v>
      </c>
      <c r="Y477" s="107" t="s">
        <v>72</v>
      </c>
      <c r="Z477" s="103">
        <f t="shared" si="197"/>
        <v>0</v>
      </c>
      <c r="AA477" s="103">
        <f t="shared" si="198"/>
        <v>0</v>
      </c>
      <c r="AB477" s="128" t="str">
        <f t="shared" si="201"/>
        <v/>
      </c>
      <c r="AC477" s="128" t="e">
        <f t="shared" si="202"/>
        <v>#REF!</v>
      </c>
    </row>
    <row r="478" spans="1:29" ht="50.1" customHeight="1">
      <c r="A478" s="171"/>
      <c r="B478" s="171"/>
      <c r="C478" s="174"/>
      <c r="D478" s="174"/>
      <c r="E478" s="131"/>
      <c r="F478" s="177"/>
      <c r="G478" s="180"/>
      <c r="H478" s="163"/>
      <c r="I478" s="165"/>
      <c r="J478" s="168"/>
      <c r="K478" s="62"/>
      <c r="L478" s="63"/>
      <c r="M478" s="63"/>
      <c r="N478" s="142"/>
      <c r="O478" s="127"/>
      <c r="P478" s="100"/>
      <c r="Q478" s="63">
        <f t="shared" si="203"/>
        <v>0</v>
      </c>
      <c r="R478" s="64"/>
      <c r="S478" s="67"/>
      <c r="T478" s="46"/>
      <c r="U478" s="106">
        <f>IF(EXACT(O478,Y478),M478,M478*(1-'Расчет ПРЕДЗАКАЗ'!$D$10))</f>
        <v>0</v>
      </c>
      <c r="V478" s="106">
        <f t="shared" si="199"/>
        <v>0</v>
      </c>
      <c r="W478" s="106" t="e">
        <f>IF(EXACT(O478,Y478),M478,M478*(1-#REF!))</f>
        <v>#REF!</v>
      </c>
      <c r="X478" s="106" t="e">
        <f t="shared" si="200"/>
        <v>#REF!</v>
      </c>
      <c r="Y478" s="107" t="s">
        <v>72</v>
      </c>
      <c r="Z478" s="103">
        <f t="shared" si="197"/>
        <v>0</v>
      </c>
      <c r="AA478" s="103">
        <f t="shared" si="198"/>
        <v>0</v>
      </c>
      <c r="AB478" s="128" t="str">
        <f t="shared" si="201"/>
        <v/>
      </c>
      <c r="AC478" s="128" t="e">
        <f t="shared" si="202"/>
        <v>#REF!</v>
      </c>
    </row>
    <row r="479" spans="1:29" ht="50.1" customHeight="1">
      <c r="A479" s="171"/>
      <c r="B479" s="171"/>
      <c r="C479" s="174"/>
      <c r="D479" s="174"/>
      <c r="E479" s="131"/>
      <c r="F479" s="177"/>
      <c r="G479" s="180"/>
      <c r="H479" s="163"/>
      <c r="I479" s="165"/>
      <c r="J479" s="168"/>
      <c r="K479" s="62"/>
      <c r="L479" s="63"/>
      <c r="M479" s="63"/>
      <c r="N479" s="142"/>
      <c r="O479" s="127"/>
      <c r="P479" s="100"/>
      <c r="Q479" s="63">
        <f t="shared" si="203"/>
        <v>0</v>
      </c>
      <c r="R479" s="64"/>
      <c r="S479" s="67"/>
      <c r="T479" s="46"/>
      <c r="U479" s="106">
        <f>IF(EXACT(O479,Y479),M479,M479*(1-'Расчет ПРЕДЗАКАЗ'!$D$10))</f>
        <v>0</v>
      </c>
      <c r="V479" s="106">
        <f t="shared" si="199"/>
        <v>0</v>
      </c>
      <c r="W479" s="106" t="e">
        <f>IF(EXACT(O479,Y479),M479,M479*(1-#REF!))</f>
        <v>#REF!</v>
      </c>
      <c r="X479" s="106" t="e">
        <f t="shared" si="200"/>
        <v>#REF!</v>
      </c>
      <c r="Y479" s="107" t="s">
        <v>72</v>
      </c>
      <c r="Z479" s="103">
        <f t="shared" si="197"/>
        <v>0</v>
      </c>
      <c r="AA479" s="103">
        <f t="shared" si="198"/>
        <v>0</v>
      </c>
      <c r="AB479" s="128" t="str">
        <f t="shared" si="201"/>
        <v/>
      </c>
      <c r="AC479" s="128" t="e">
        <f t="shared" si="202"/>
        <v>#REF!</v>
      </c>
    </row>
    <row r="480" spans="1:29" ht="50.1" customHeight="1">
      <c r="A480" s="171"/>
      <c r="B480" s="171"/>
      <c r="C480" s="174"/>
      <c r="D480" s="174"/>
      <c r="E480" s="131"/>
      <c r="F480" s="177"/>
      <c r="G480" s="180"/>
      <c r="H480" s="163"/>
      <c r="I480" s="165"/>
      <c r="J480" s="168"/>
      <c r="K480" s="62"/>
      <c r="L480" s="63"/>
      <c r="M480" s="63"/>
      <c r="N480" s="142"/>
      <c r="O480" s="127"/>
      <c r="P480" s="100"/>
      <c r="Q480" s="63">
        <f t="shared" si="203"/>
        <v>0</v>
      </c>
      <c r="R480" s="64"/>
      <c r="S480" s="67"/>
      <c r="T480" s="46"/>
      <c r="U480" s="106">
        <f>IF(EXACT(O480,Y480),M480,M480*(1-'Расчет ПРЕДЗАКАЗ'!$D$10))</f>
        <v>0</v>
      </c>
      <c r="V480" s="106">
        <f t="shared" si="199"/>
        <v>0</v>
      </c>
      <c r="W480" s="106" t="e">
        <f>IF(EXACT(O480,Y480),M480,M480*(1-#REF!))</f>
        <v>#REF!</v>
      </c>
      <c r="X480" s="106" t="e">
        <f t="shared" si="200"/>
        <v>#REF!</v>
      </c>
      <c r="Y480" s="107" t="s">
        <v>72</v>
      </c>
      <c r="Z480" s="103">
        <f t="shared" si="197"/>
        <v>0</v>
      </c>
      <c r="AA480" s="103">
        <f t="shared" si="198"/>
        <v>0</v>
      </c>
      <c r="AB480" s="128" t="str">
        <f t="shared" si="201"/>
        <v/>
      </c>
      <c r="AC480" s="128" t="e">
        <f t="shared" si="202"/>
        <v>#REF!</v>
      </c>
    </row>
    <row r="481" spans="1:29" ht="50.1" customHeight="1">
      <c r="A481" s="171"/>
      <c r="B481" s="171"/>
      <c r="C481" s="174"/>
      <c r="D481" s="174"/>
      <c r="E481" s="131"/>
      <c r="F481" s="177"/>
      <c r="G481" s="180"/>
      <c r="H481" s="163"/>
      <c r="I481" s="165"/>
      <c r="J481" s="168"/>
      <c r="K481" s="62"/>
      <c r="L481" s="63"/>
      <c r="M481" s="63"/>
      <c r="N481" s="143"/>
      <c r="O481" s="127"/>
      <c r="P481" s="100"/>
      <c r="Q481" s="63">
        <f t="shared" si="203"/>
        <v>0</v>
      </c>
      <c r="R481" s="65"/>
      <c r="S481" s="67"/>
      <c r="T481" s="40"/>
      <c r="U481" s="106">
        <f>IF(EXACT(O481,Y481),M481,M481*(1-'Расчет ПРЕДЗАКАЗ'!$D$10))</f>
        <v>0</v>
      </c>
      <c r="V481" s="106">
        <f t="shared" si="199"/>
        <v>0</v>
      </c>
      <c r="W481" s="106" t="e">
        <f>IF(EXACT(O481,Y481),M481,M481*(1-#REF!))</f>
        <v>#REF!</v>
      </c>
      <c r="X481" s="106" t="e">
        <f t="shared" si="200"/>
        <v>#REF!</v>
      </c>
      <c r="Y481" s="107" t="s">
        <v>72</v>
      </c>
      <c r="Z481" s="103">
        <f t="shared" si="197"/>
        <v>0</v>
      </c>
      <c r="AA481" s="103">
        <f t="shared" si="198"/>
        <v>0</v>
      </c>
      <c r="AB481" s="128" t="str">
        <f t="shared" si="201"/>
        <v/>
      </c>
      <c r="AC481" s="128" t="e">
        <f t="shared" si="202"/>
        <v>#REF!</v>
      </c>
    </row>
    <row r="482" spans="1:29" ht="50.1" customHeight="1">
      <c r="A482" s="171"/>
      <c r="B482" s="171"/>
      <c r="C482" s="174"/>
      <c r="D482" s="174"/>
      <c r="E482" s="131"/>
      <c r="F482" s="177"/>
      <c r="G482" s="180"/>
      <c r="H482" s="163"/>
      <c r="I482" s="165"/>
      <c r="J482" s="168"/>
      <c r="K482" s="62"/>
      <c r="L482" s="63"/>
      <c r="M482" s="63"/>
      <c r="N482" s="143"/>
      <c r="O482" s="127"/>
      <c r="P482" s="100"/>
      <c r="Q482" s="63">
        <f t="shared" si="203"/>
        <v>0</v>
      </c>
      <c r="R482" s="65"/>
      <c r="S482" s="67"/>
      <c r="T482" s="40"/>
      <c r="U482" s="106">
        <f>IF(EXACT(O482,Y482),M482,M482*(1-'Расчет ПРЕДЗАКАЗ'!$D$10))</f>
        <v>0</v>
      </c>
      <c r="V482" s="106">
        <f t="shared" si="199"/>
        <v>0</v>
      </c>
      <c r="W482" s="106" t="e">
        <f>IF(EXACT(O482,Y482),M482,M482*(1-#REF!))</f>
        <v>#REF!</v>
      </c>
      <c r="X482" s="106" t="e">
        <f t="shared" si="200"/>
        <v>#REF!</v>
      </c>
      <c r="Y482" s="107" t="s">
        <v>72</v>
      </c>
      <c r="Z482" s="103">
        <f t="shared" si="197"/>
        <v>0</v>
      </c>
      <c r="AA482" s="103">
        <f t="shared" si="198"/>
        <v>0</v>
      </c>
      <c r="AB482" s="128" t="str">
        <f t="shared" si="201"/>
        <v/>
      </c>
      <c r="AC482" s="128" t="e">
        <f t="shared" si="202"/>
        <v>#REF!</v>
      </c>
    </row>
    <row r="483" spans="1:29" ht="50.1" customHeight="1">
      <c r="A483" s="171"/>
      <c r="B483" s="171"/>
      <c r="C483" s="174"/>
      <c r="D483" s="174"/>
      <c r="E483" s="131"/>
      <c r="F483" s="177"/>
      <c r="G483" s="180"/>
      <c r="H483" s="163"/>
      <c r="I483" s="165"/>
      <c r="J483" s="168"/>
      <c r="K483" s="62"/>
      <c r="L483" s="63"/>
      <c r="M483" s="63"/>
      <c r="N483" s="65"/>
      <c r="O483" s="127"/>
      <c r="P483" s="100"/>
      <c r="Q483" s="63">
        <f t="shared" si="203"/>
        <v>0</v>
      </c>
      <c r="R483" s="65"/>
      <c r="S483" s="67"/>
      <c r="T483" s="40"/>
      <c r="U483" s="106">
        <f>IF(EXACT(O483,Y483),M483,M483*(1-'Расчет ПРЕДЗАКАЗ'!$D$10))</f>
        <v>0</v>
      </c>
      <c r="V483" s="106">
        <f t="shared" si="199"/>
        <v>0</v>
      </c>
      <c r="W483" s="106" t="e">
        <f>IF(EXACT(O483,Y483),M483,M483*(1-#REF!))</f>
        <v>#REF!</v>
      </c>
      <c r="X483" s="106" t="e">
        <f t="shared" si="200"/>
        <v>#REF!</v>
      </c>
      <c r="Y483" s="107" t="s">
        <v>72</v>
      </c>
      <c r="Z483" s="103">
        <f t="shared" si="197"/>
        <v>0</v>
      </c>
      <c r="AA483" s="103">
        <f t="shared" si="198"/>
        <v>0</v>
      </c>
      <c r="AB483" s="128" t="str">
        <f t="shared" si="201"/>
        <v/>
      </c>
      <c r="AC483" s="128" t="e">
        <f t="shared" si="202"/>
        <v>#REF!</v>
      </c>
    </row>
    <row r="484" spans="1:29" ht="50.1" customHeight="1">
      <c r="A484" s="171"/>
      <c r="B484" s="171"/>
      <c r="C484" s="174"/>
      <c r="D484" s="174"/>
      <c r="E484" s="131"/>
      <c r="F484" s="177"/>
      <c r="G484" s="180"/>
      <c r="H484" s="163"/>
      <c r="I484" s="165"/>
      <c r="J484" s="168"/>
      <c r="K484" s="62"/>
      <c r="L484" s="63"/>
      <c r="M484" s="63"/>
      <c r="N484" s="65"/>
      <c r="O484" s="127"/>
      <c r="P484" s="100"/>
      <c r="Q484" s="63">
        <f t="shared" si="203"/>
        <v>0</v>
      </c>
      <c r="R484" s="65"/>
      <c r="S484" s="67"/>
      <c r="T484" s="40"/>
      <c r="U484" s="106">
        <f>IF(EXACT(O484,Y484),M484,M484*(1-'Расчет ПРЕДЗАКАЗ'!$D$10))</f>
        <v>0</v>
      </c>
      <c r="V484" s="106">
        <f t="shared" si="199"/>
        <v>0</v>
      </c>
      <c r="W484" s="106" t="e">
        <f>IF(EXACT(O484,Y484),M484,M484*(1-#REF!))</f>
        <v>#REF!</v>
      </c>
      <c r="X484" s="106" t="e">
        <f t="shared" si="200"/>
        <v>#REF!</v>
      </c>
      <c r="Y484" s="107" t="s">
        <v>72</v>
      </c>
      <c r="Z484" s="103">
        <f t="shared" si="197"/>
        <v>0</v>
      </c>
      <c r="AA484" s="103">
        <f t="shared" si="198"/>
        <v>0</v>
      </c>
      <c r="AB484" s="128" t="str">
        <f t="shared" si="201"/>
        <v/>
      </c>
      <c r="AC484" s="128" t="e">
        <f t="shared" si="202"/>
        <v>#REF!</v>
      </c>
    </row>
    <row r="485" spans="1:29" ht="50.1" customHeight="1">
      <c r="A485" s="171"/>
      <c r="B485" s="171"/>
      <c r="C485" s="174"/>
      <c r="D485" s="174"/>
      <c r="E485" s="131"/>
      <c r="F485" s="177"/>
      <c r="G485" s="180"/>
      <c r="H485" s="163"/>
      <c r="I485" s="165"/>
      <c r="J485" s="168"/>
      <c r="K485" s="62"/>
      <c r="L485" s="63"/>
      <c r="M485" s="63"/>
      <c r="N485" s="65"/>
      <c r="O485" s="127"/>
      <c r="P485" s="100"/>
      <c r="Q485" s="63">
        <f t="shared" si="203"/>
        <v>0</v>
      </c>
      <c r="R485" s="65"/>
      <c r="S485" s="67"/>
      <c r="T485" s="40"/>
      <c r="U485" s="106">
        <f>IF(EXACT(O485,Y485),M485,M485*(1-'Расчет ПРЕДЗАКАЗ'!$D$10))</f>
        <v>0</v>
      </c>
      <c r="V485" s="106">
        <f t="shared" si="199"/>
        <v>0</v>
      </c>
      <c r="W485" s="106" t="e">
        <f>IF(EXACT(O485,Y485),M485,M485*(1-#REF!))</f>
        <v>#REF!</v>
      </c>
      <c r="X485" s="106" t="e">
        <f t="shared" si="200"/>
        <v>#REF!</v>
      </c>
      <c r="Y485" s="107" t="s">
        <v>72</v>
      </c>
      <c r="Z485" s="103">
        <f t="shared" si="197"/>
        <v>0</v>
      </c>
      <c r="AA485" s="103">
        <f t="shared" si="198"/>
        <v>0</v>
      </c>
      <c r="AB485" s="128" t="str">
        <f t="shared" si="201"/>
        <v/>
      </c>
      <c r="AC485" s="128" t="e">
        <f t="shared" si="202"/>
        <v>#REF!</v>
      </c>
    </row>
    <row r="486" spans="1:29" ht="50.1" customHeight="1">
      <c r="A486" s="172"/>
      <c r="B486" s="172"/>
      <c r="C486" s="175"/>
      <c r="D486" s="175"/>
      <c r="E486" s="132"/>
      <c r="F486" s="178"/>
      <c r="G486" s="181"/>
      <c r="H486" s="164"/>
      <c r="I486" s="166"/>
      <c r="J486" s="169"/>
      <c r="K486" s="62"/>
      <c r="L486" s="63"/>
      <c r="M486" s="63"/>
      <c r="N486" s="65"/>
      <c r="O486" s="127"/>
      <c r="P486" s="100"/>
      <c r="Q486" s="63">
        <f t="shared" si="203"/>
        <v>0</v>
      </c>
      <c r="R486" s="65"/>
      <c r="S486" s="64"/>
      <c r="T486" s="40"/>
      <c r="U486" s="106">
        <f>IF(EXACT(O486,Y486),M486,M486*(1-'Расчет ПРЕДЗАКАЗ'!$D$10))</f>
        <v>0</v>
      </c>
      <c r="V486" s="106">
        <f t="shared" si="199"/>
        <v>0</v>
      </c>
      <c r="W486" s="106" t="e">
        <f>IF(EXACT(O486,Y486),M486,M486*(1-#REF!))</f>
        <v>#REF!</v>
      </c>
      <c r="X486" s="106" t="e">
        <f t="shared" si="200"/>
        <v>#REF!</v>
      </c>
      <c r="Y486" s="107" t="s">
        <v>72</v>
      </c>
      <c r="Z486" s="103">
        <f t="shared" si="197"/>
        <v>0</v>
      </c>
      <c r="AA486" s="103">
        <f t="shared" si="198"/>
        <v>0</v>
      </c>
      <c r="AB486" s="128" t="str">
        <f t="shared" si="201"/>
        <v/>
      </c>
      <c r="AC486" s="128" t="e">
        <f t="shared" si="202"/>
        <v>#REF!</v>
      </c>
    </row>
    <row r="487" spans="1:29" ht="11.25" customHeight="1" thickBot="1"/>
    <row r="488" spans="1:29" ht="50.1" customHeight="1">
      <c r="A488" s="170">
        <v>157</v>
      </c>
      <c r="B488" s="170" t="s">
        <v>1370</v>
      </c>
      <c r="C488" s="173" t="s">
        <v>1371</v>
      </c>
      <c r="D488" s="173" t="s">
        <v>77</v>
      </c>
      <c r="E488" s="131"/>
      <c r="F488" s="197" t="s">
        <v>1372</v>
      </c>
      <c r="G488" s="179" t="s">
        <v>856</v>
      </c>
      <c r="H488" s="162" t="s">
        <v>1373</v>
      </c>
      <c r="I488" s="198" t="s">
        <v>1374</v>
      </c>
      <c r="J488" s="167" t="s">
        <v>19</v>
      </c>
      <c r="K488" s="62" t="s">
        <v>82</v>
      </c>
      <c r="L488" s="63">
        <v>8760</v>
      </c>
      <c r="M488" s="63">
        <v>4866</v>
      </c>
      <c r="N488" s="142" t="s">
        <v>1375</v>
      </c>
      <c r="O488" s="127" t="s">
        <v>72</v>
      </c>
      <c r="P488" s="100"/>
      <c r="Q488" s="63">
        <f>P488*M488</f>
        <v>0</v>
      </c>
      <c r="R488" s="64"/>
      <c r="S488" s="67">
        <v>18</v>
      </c>
      <c r="T488" s="60"/>
      <c r="U488" s="106">
        <f>IF(EXACT(O488,Y488),M488,M488*(1-'Расчет ПРЕДЗАКАЗ'!$D$10))</f>
        <v>4866</v>
      </c>
      <c r="V488" s="106">
        <f>P488*U488</f>
        <v>0</v>
      </c>
      <c r="W488" s="106">
        <f>IF(EXACT(O488,Y488),M488,M488*(1-#REF!))</f>
        <v>4866</v>
      </c>
      <c r="X488" s="106">
        <f>P488*W488</f>
        <v>0</v>
      </c>
      <c r="Y488" s="107" t="s">
        <v>72</v>
      </c>
      <c r="Z488" s="103">
        <f t="shared" ref="Z488:Z502" si="204">IF(EXACT(O488,Y488),Q488,0)</f>
        <v>0</v>
      </c>
      <c r="AA488" s="103">
        <f t="shared" ref="AA488:AA502" si="205">IF(Z488=0,Q488,0)</f>
        <v>0</v>
      </c>
      <c r="AB488" s="128">
        <f>IF(U488=0,"",L488/U488-1)</f>
        <v>0.80024660912453771</v>
      </c>
      <c r="AC488" s="128">
        <f>IF(W488=0,"",L488/W488-1)</f>
        <v>0.80024660912453771</v>
      </c>
    </row>
    <row r="489" spans="1:29" ht="50.1" customHeight="1">
      <c r="A489" s="171"/>
      <c r="B489" s="171"/>
      <c r="C489" s="174"/>
      <c r="D489" s="174"/>
      <c r="E489" s="131"/>
      <c r="F489" s="177"/>
      <c r="G489" s="180"/>
      <c r="H489" s="163"/>
      <c r="I489" s="165"/>
      <c r="J489" s="168"/>
      <c r="K489" s="62" t="s">
        <v>96</v>
      </c>
      <c r="L489" s="63">
        <v>8760</v>
      </c>
      <c r="M489" s="63">
        <v>4866</v>
      </c>
      <c r="N489" s="142" t="s">
        <v>1376</v>
      </c>
      <c r="O489" s="127" t="s">
        <v>72</v>
      </c>
      <c r="P489" s="100"/>
      <c r="Q489" s="63">
        <f>P489*M489</f>
        <v>0</v>
      </c>
      <c r="R489" s="64"/>
      <c r="S489" s="67">
        <v>42</v>
      </c>
      <c r="T489" s="46"/>
      <c r="U489" s="106">
        <f>IF(EXACT(O489,Y489),M489,M489*(1-'Расчет ПРЕДЗАКАЗ'!$D$10))</f>
        <v>4866</v>
      </c>
      <c r="V489" s="106">
        <f t="shared" ref="V489:V502" si="206">P489*U489</f>
        <v>0</v>
      </c>
      <c r="W489" s="106">
        <f>IF(EXACT(O489,Y489),M489,M489*(1-#REF!))</f>
        <v>4866</v>
      </c>
      <c r="X489" s="106">
        <f t="shared" ref="X489:X502" si="207">P489*W489</f>
        <v>0</v>
      </c>
      <c r="Y489" s="107" t="s">
        <v>72</v>
      </c>
      <c r="Z489" s="103">
        <f t="shared" si="204"/>
        <v>0</v>
      </c>
      <c r="AA489" s="103">
        <f t="shared" si="205"/>
        <v>0</v>
      </c>
      <c r="AB489" s="128">
        <f t="shared" ref="AB489:AB502" si="208">IF(U489=0,"",L489/U489-1)</f>
        <v>0.80024660912453771</v>
      </c>
      <c r="AC489" s="128">
        <f t="shared" ref="AC489:AC502" si="209">IF(W489=0,"",L489/W489-1)</f>
        <v>0.80024660912453771</v>
      </c>
    </row>
    <row r="490" spans="1:29" ht="50.1" customHeight="1">
      <c r="A490" s="171"/>
      <c r="B490" s="171"/>
      <c r="C490" s="174"/>
      <c r="D490" s="174"/>
      <c r="E490" s="131"/>
      <c r="F490" s="177"/>
      <c r="G490" s="180"/>
      <c r="H490" s="163"/>
      <c r="I490" s="165"/>
      <c r="J490" s="168"/>
      <c r="K490" s="62" t="s">
        <v>98</v>
      </c>
      <c r="L490" s="63">
        <v>8760</v>
      </c>
      <c r="M490" s="63">
        <v>4866</v>
      </c>
      <c r="N490" s="142" t="s">
        <v>1377</v>
      </c>
      <c r="O490" s="127" t="s">
        <v>72</v>
      </c>
      <c r="P490" s="100"/>
      <c r="Q490" s="63">
        <f t="shared" ref="Q490:Q502" si="210">P490*M490</f>
        <v>0</v>
      </c>
      <c r="R490" s="64"/>
      <c r="S490" s="67">
        <v>35</v>
      </c>
      <c r="T490" s="46"/>
      <c r="U490" s="106">
        <f>IF(EXACT(O490,Y490),M490,M490*(1-'Расчет ПРЕДЗАКАЗ'!$D$10))</f>
        <v>4866</v>
      </c>
      <c r="V490" s="106">
        <f t="shared" si="206"/>
        <v>0</v>
      </c>
      <c r="W490" s="106">
        <f>IF(EXACT(O490,Y490),M490,M490*(1-#REF!))</f>
        <v>4866</v>
      </c>
      <c r="X490" s="106">
        <f t="shared" si="207"/>
        <v>0</v>
      </c>
      <c r="Y490" s="107" t="s">
        <v>72</v>
      </c>
      <c r="Z490" s="103">
        <f t="shared" si="204"/>
        <v>0</v>
      </c>
      <c r="AA490" s="103">
        <f t="shared" si="205"/>
        <v>0</v>
      </c>
      <c r="AB490" s="128">
        <f t="shared" si="208"/>
        <v>0.80024660912453771</v>
      </c>
      <c r="AC490" s="128">
        <f t="shared" si="209"/>
        <v>0.80024660912453771</v>
      </c>
    </row>
    <row r="491" spans="1:29" ht="50.1" customHeight="1">
      <c r="A491" s="171"/>
      <c r="B491" s="171"/>
      <c r="C491" s="174"/>
      <c r="D491" s="174"/>
      <c r="E491" s="131"/>
      <c r="F491" s="177"/>
      <c r="G491" s="180"/>
      <c r="H491" s="163"/>
      <c r="I491" s="165"/>
      <c r="J491" s="168"/>
      <c r="K491" s="62" t="s">
        <v>84</v>
      </c>
      <c r="L491" s="63">
        <v>8760</v>
      </c>
      <c r="M491" s="63">
        <v>4866</v>
      </c>
      <c r="N491" s="142" t="s">
        <v>1378</v>
      </c>
      <c r="O491" s="127" t="s">
        <v>72</v>
      </c>
      <c r="P491" s="100"/>
      <c r="Q491" s="63">
        <f t="shared" si="210"/>
        <v>0</v>
      </c>
      <c r="R491" s="64"/>
      <c r="S491" s="67">
        <v>24</v>
      </c>
      <c r="T491" s="46"/>
      <c r="U491" s="106">
        <f>IF(EXACT(O491,Y491),M491,M491*(1-'Расчет ПРЕДЗАКАЗ'!$D$10))</f>
        <v>4866</v>
      </c>
      <c r="V491" s="106">
        <f t="shared" si="206"/>
        <v>0</v>
      </c>
      <c r="W491" s="106">
        <f>IF(EXACT(O491,Y491),M491,M491*(1-#REF!))</f>
        <v>4866</v>
      </c>
      <c r="X491" s="106">
        <f t="shared" si="207"/>
        <v>0</v>
      </c>
      <c r="Y491" s="107" t="s">
        <v>72</v>
      </c>
      <c r="Z491" s="103">
        <f t="shared" si="204"/>
        <v>0</v>
      </c>
      <c r="AA491" s="103">
        <f t="shared" si="205"/>
        <v>0</v>
      </c>
      <c r="AB491" s="128">
        <f t="shared" si="208"/>
        <v>0.80024660912453771</v>
      </c>
      <c r="AC491" s="128">
        <f t="shared" si="209"/>
        <v>0.80024660912453771</v>
      </c>
    </row>
    <row r="492" spans="1:29" ht="50.1" customHeight="1">
      <c r="A492" s="171"/>
      <c r="B492" s="171"/>
      <c r="C492" s="174"/>
      <c r="D492" s="174"/>
      <c r="E492" s="131"/>
      <c r="F492" s="177"/>
      <c r="G492" s="180"/>
      <c r="H492" s="163"/>
      <c r="I492" s="165"/>
      <c r="J492" s="168"/>
      <c r="K492" s="62" t="s">
        <v>101</v>
      </c>
      <c r="L492" s="63">
        <v>8760</v>
      </c>
      <c r="M492" s="63">
        <v>4866</v>
      </c>
      <c r="N492" s="142" t="s">
        <v>1379</v>
      </c>
      <c r="O492" s="127" t="s">
        <v>72</v>
      </c>
      <c r="P492" s="100"/>
      <c r="Q492" s="63">
        <f t="shared" si="210"/>
        <v>0</v>
      </c>
      <c r="R492" s="64"/>
      <c r="S492" s="67">
        <v>48</v>
      </c>
      <c r="T492" s="46"/>
      <c r="U492" s="106">
        <f>IF(EXACT(O492,Y492),M492,M492*(1-'Расчет ПРЕДЗАКАЗ'!$D$10))</f>
        <v>4866</v>
      </c>
      <c r="V492" s="106">
        <f t="shared" si="206"/>
        <v>0</v>
      </c>
      <c r="W492" s="106">
        <f>IF(EXACT(O492,Y492),M492,M492*(1-#REF!))</f>
        <v>4866</v>
      </c>
      <c r="X492" s="106">
        <f t="shared" si="207"/>
        <v>0</v>
      </c>
      <c r="Y492" s="107" t="s">
        <v>72</v>
      </c>
      <c r="Z492" s="103">
        <f t="shared" si="204"/>
        <v>0</v>
      </c>
      <c r="AA492" s="103">
        <f t="shared" si="205"/>
        <v>0</v>
      </c>
      <c r="AB492" s="128">
        <f t="shared" si="208"/>
        <v>0.80024660912453771</v>
      </c>
      <c r="AC492" s="128">
        <f t="shared" si="209"/>
        <v>0.80024660912453771</v>
      </c>
    </row>
    <row r="493" spans="1:29" ht="50.1" customHeight="1">
      <c r="A493" s="171"/>
      <c r="B493" s="171"/>
      <c r="C493" s="174"/>
      <c r="D493" s="174"/>
      <c r="E493" s="131"/>
      <c r="F493" s="177"/>
      <c r="G493" s="180"/>
      <c r="H493" s="163"/>
      <c r="I493" s="165"/>
      <c r="J493" s="168"/>
      <c r="K493" s="62" t="s">
        <v>86</v>
      </c>
      <c r="L493" s="63">
        <v>8760</v>
      </c>
      <c r="M493" s="63">
        <v>4866</v>
      </c>
      <c r="N493" s="142" t="s">
        <v>1380</v>
      </c>
      <c r="O493" s="127" t="s">
        <v>72</v>
      </c>
      <c r="P493" s="100"/>
      <c r="Q493" s="63">
        <f t="shared" si="210"/>
        <v>0</v>
      </c>
      <c r="R493" s="64"/>
      <c r="S493" s="67">
        <v>3</v>
      </c>
      <c r="T493" s="46"/>
      <c r="U493" s="106">
        <f>IF(EXACT(O493,Y493),M493,M493*(1-'Расчет ПРЕДЗАКАЗ'!$D$10))</f>
        <v>4866</v>
      </c>
      <c r="V493" s="106">
        <f t="shared" si="206"/>
        <v>0</v>
      </c>
      <c r="W493" s="106">
        <f>IF(EXACT(O493,Y493),M493,M493*(1-#REF!))</f>
        <v>4866</v>
      </c>
      <c r="X493" s="106">
        <f t="shared" si="207"/>
        <v>0</v>
      </c>
      <c r="Y493" s="107" t="s">
        <v>72</v>
      </c>
      <c r="Z493" s="103">
        <f t="shared" si="204"/>
        <v>0</v>
      </c>
      <c r="AA493" s="103">
        <f t="shared" si="205"/>
        <v>0</v>
      </c>
      <c r="AB493" s="128">
        <f t="shared" si="208"/>
        <v>0.80024660912453771</v>
      </c>
      <c r="AC493" s="128">
        <f t="shared" si="209"/>
        <v>0.80024660912453771</v>
      </c>
    </row>
    <row r="494" spans="1:29" ht="50.1" customHeight="1">
      <c r="A494" s="171"/>
      <c r="B494" s="171"/>
      <c r="C494" s="174"/>
      <c r="D494" s="174"/>
      <c r="E494" s="131"/>
      <c r="F494" s="177"/>
      <c r="G494" s="180"/>
      <c r="H494" s="163"/>
      <c r="I494" s="165"/>
      <c r="J494" s="168"/>
      <c r="K494" s="62" t="s">
        <v>88</v>
      </c>
      <c r="L494" s="63">
        <v>8760</v>
      </c>
      <c r="M494" s="63">
        <v>4866</v>
      </c>
      <c r="N494" s="142" t="s">
        <v>1381</v>
      </c>
      <c r="O494" s="127" t="s">
        <v>72</v>
      </c>
      <c r="P494" s="100"/>
      <c r="Q494" s="63">
        <f t="shared" si="210"/>
        <v>0</v>
      </c>
      <c r="R494" s="64"/>
      <c r="S494" s="67">
        <v>14</v>
      </c>
      <c r="T494" s="46"/>
      <c r="U494" s="106">
        <f>IF(EXACT(O494,Y494),M494,M494*(1-'Расчет ПРЕДЗАКАЗ'!$D$10))</f>
        <v>4866</v>
      </c>
      <c r="V494" s="106">
        <f t="shared" si="206"/>
        <v>0</v>
      </c>
      <c r="W494" s="106">
        <f>IF(EXACT(O494,Y494),M494,M494*(1-#REF!))</f>
        <v>4866</v>
      </c>
      <c r="X494" s="106">
        <f t="shared" si="207"/>
        <v>0</v>
      </c>
      <c r="Y494" s="107" t="s">
        <v>72</v>
      </c>
      <c r="Z494" s="103">
        <f t="shared" si="204"/>
        <v>0</v>
      </c>
      <c r="AA494" s="103">
        <f t="shared" si="205"/>
        <v>0</v>
      </c>
      <c r="AB494" s="128">
        <f t="shared" si="208"/>
        <v>0.80024660912453771</v>
      </c>
      <c r="AC494" s="128">
        <f t="shared" si="209"/>
        <v>0.80024660912453771</v>
      </c>
    </row>
    <row r="495" spans="1:29" ht="50.1" customHeight="1">
      <c r="A495" s="171"/>
      <c r="B495" s="171"/>
      <c r="C495" s="174"/>
      <c r="D495" s="174"/>
      <c r="E495" s="131"/>
      <c r="F495" s="177"/>
      <c r="G495" s="180"/>
      <c r="H495" s="163"/>
      <c r="I495" s="165"/>
      <c r="J495" s="168"/>
      <c r="K495" s="62" t="s">
        <v>107</v>
      </c>
      <c r="L495" s="63">
        <v>8760</v>
      </c>
      <c r="M495" s="63">
        <v>4866</v>
      </c>
      <c r="N495" s="142" t="s">
        <v>1382</v>
      </c>
      <c r="O495" s="127" t="s">
        <v>72</v>
      </c>
      <c r="P495" s="100"/>
      <c r="Q495" s="63">
        <f t="shared" si="210"/>
        <v>0</v>
      </c>
      <c r="R495" s="64"/>
      <c r="S495" s="67">
        <v>5</v>
      </c>
      <c r="T495" s="46"/>
      <c r="U495" s="106">
        <f>IF(EXACT(O495,Y495),M495,M495*(1-'Расчет ПРЕДЗАКАЗ'!$D$10))</f>
        <v>4866</v>
      </c>
      <c r="V495" s="106">
        <f t="shared" si="206"/>
        <v>0</v>
      </c>
      <c r="W495" s="106">
        <f>IF(EXACT(O495,Y495),M495,M495*(1-#REF!))</f>
        <v>4866</v>
      </c>
      <c r="X495" s="106">
        <f t="shared" si="207"/>
        <v>0</v>
      </c>
      <c r="Y495" s="107" t="s">
        <v>72</v>
      </c>
      <c r="Z495" s="103">
        <f t="shared" si="204"/>
        <v>0</v>
      </c>
      <c r="AA495" s="103">
        <f t="shared" si="205"/>
        <v>0</v>
      </c>
      <c r="AB495" s="128">
        <f t="shared" si="208"/>
        <v>0.80024660912453771</v>
      </c>
      <c r="AC495" s="128">
        <f t="shared" si="209"/>
        <v>0.80024660912453771</v>
      </c>
    </row>
    <row r="496" spans="1:29" ht="50.1" customHeight="1">
      <c r="A496" s="171"/>
      <c r="B496" s="171"/>
      <c r="C496" s="174"/>
      <c r="D496" s="174"/>
      <c r="E496" s="131"/>
      <c r="F496" s="177"/>
      <c r="G496" s="180"/>
      <c r="H496" s="163"/>
      <c r="I496" s="165"/>
      <c r="J496" s="168"/>
      <c r="K496" s="62"/>
      <c r="L496" s="63"/>
      <c r="M496" s="63"/>
      <c r="N496" s="142"/>
      <c r="O496" s="127"/>
      <c r="P496" s="100"/>
      <c r="Q496" s="63">
        <f t="shared" si="210"/>
        <v>0</v>
      </c>
      <c r="R496" s="64"/>
      <c r="S496" s="67"/>
      <c r="T496" s="46"/>
      <c r="U496" s="106">
        <f>IF(EXACT(O496,Y496),M496,M496*(1-'Расчет ПРЕДЗАКАЗ'!$D$10))</f>
        <v>0</v>
      </c>
      <c r="V496" s="106">
        <f t="shared" si="206"/>
        <v>0</v>
      </c>
      <c r="W496" s="106" t="e">
        <f>IF(EXACT(O496,Y496),M496,M496*(1-#REF!))</f>
        <v>#REF!</v>
      </c>
      <c r="X496" s="106" t="e">
        <f t="shared" si="207"/>
        <v>#REF!</v>
      </c>
      <c r="Y496" s="107" t="s">
        <v>72</v>
      </c>
      <c r="Z496" s="103">
        <f t="shared" si="204"/>
        <v>0</v>
      </c>
      <c r="AA496" s="103">
        <f t="shared" si="205"/>
        <v>0</v>
      </c>
      <c r="AB496" s="128" t="str">
        <f t="shared" si="208"/>
        <v/>
      </c>
      <c r="AC496" s="128" t="e">
        <f t="shared" si="209"/>
        <v>#REF!</v>
      </c>
    </row>
    <row r="497" spans="1:29" ht="50.1" customHeight="1">
      <c r="A497" s="171"/>
      <c r="B497" s="171"/>
      <c r="C497" s="174"/>
      <c r="D497" s="174"/>
      <c r="E497" s="131"/>
      <c r="F497" s="177"/>
      <c r="G497" s="180"/>
      <c r="H497" s="163"/>
      <c r="I497" s="165"/>
      <c r="J497" s="168"/>
      <c r="K497" s="62"/>
      <c r="L497" s="63"/>
      <c r="M497" s="63"/>
      <c r="N497" s="143"/>
      <c r="O497" s="127"/>
      <c r="P497" s="100"/>
      <c r="Q497" s="63">
        <f t="shared" si="210"/>
        <v>0</v>
      </c>
      <c r="R497" s="65"/>
      <c r="S497" s="67"/>
      <c r="T497" s="40"/>
      <c r="U497" s="106">
        <f>IF(EXACT(O497,Y497),M497,M497*(1-'Расчет ПРЕДЗАКАЗ'!$D$10))</f>
        <v>0</v>
      </c>
      <c r="V497" s="106">
        <f t="shared" si="206"/>
        <v>0</v>
      </c>
      <c r="W497" s="106" t="e">
        <f>IF(EXACT(O497,Y497),M497,M497*(1-#REF!))</f>
        <v>#REF!</v>
      </c>
      <c r="X497" s="106" t="e">
        <f t="shared" si="207"/>
        <v>#REF!</v>
      </c>
      <c r="Y497" s="107" t="s">
        <v>72</v>
      </c>
      <c r="Z497" s="103">
        <f t="shared" si="204"/>
        <v>0</v>
      </c>
      <c r="AA497" s="103">
        <f t="shared" si="205"/>
        <v>0</v>
      </c>
      <c r="AB497" s="128" t="str">
        <f t="shared" si="208"/>
        <v/>
      </c>
      <c r="AC497" s="128" t="e">
        <f t="shared" si="209"/>
        <v>#REF!</v>
      </c>
    </row>
    <row r="498" spans="1:29" ht="50.1" customHeight="1">
      <c r="A498" s="171"/>
      <c r="B498" s="171"/>
      <c r="C498" s="174"/>
      <c r="D498" s="174"/>
      <c r="E498" s="131"/>
      <c r="F498" s="177"/>
      <c r="G498" s="180"/>
      <c r="H498" s="163"/>
      <c r="I498" s="165"/>
      <c r="J498" s="168"/>
      <c r="K498" s="62"/>
      <c r="L498" s="63"/>
      <c r="M498" s="63"/>
      <c r="N498" s="143"/>
      <c r="O498" s="127"/>
      <c r="P498" s="100"/>
      <c r="Q498" s="63">
        <f t="shared" si="210"/>
        <v>0</v>
      </c>
      <c r="R498" s="65"/>
      <c r="S498" s="67"/>
      <c r="T498" s="40"/>
      <c r="U498" s="106">
        <f>IF(EXACT(O498,Y498),M498,M498*(1-'Расчет ПРЕДЗАКАЗ'!$D$10))</f>
        <v>0</v>
      </c>
      <c r="V498" s="106">
        <f t="shared" si="206"/>
        <v>0</v>
      </c>
      <c r="W498" s="106" t="e">
        <f>IF(EXACT(O498,Y498),M498,M498*(1-#REF!))</f>
        <v>#REF!</v>
      </c>
      <c r="X498" s="106" t="e">
        <f t="shared" si="207"/>
        <v>#REF!</v>
      </c>
      <c r="Y498" s="107" t="s">
        <v>72</v>
      </c>
      <c r="Z498" s="103">
        <f t="shared" si="204"/>
        <v>0</v>
      </c>
      <c r="AA498" s="103">
        <f t="shared" si="205"/>
        <v>0</v>
      </c>
      <c r="AB498" s="128" t="str">
        <f t="shared" si="208"/>
        <v/>
      </c>
      <c r="AC498" s="128" t="e">
        <f t="shared" si="209"/>
        <v>#REF!</v>
      </c>
    </row>
    <row r="499" spans="1:29" ht="50.1" customHeight="1">
      <c r="A499" s="171"/>
      <c r="B499" s="171"/>
      <c r="C499" s="174"/>
      <c r="D499" s="174"/>
      <c r="E499" s="131"/>
      <c r="F499" s="177"/>
      <c r="G499" s="180"/>
      <c r="H499" s="163"/>
      <c r="I499" s="165"/>
      <c r="J499" s="168"/>
      <c r="K499" s="62"/>
      <c r="L499" s="63"/>
      <c r="M499" s="63"/>
      <c r="N499" s="65"/>
      <c r="O499" s="127"/>
      <c r="P499" s="100"/>
      <c r="Q499" s="63">
        <f t="shared" si="210"/>
        <v>0</v>
      </c>
      <c r="R499" s="65"/>
      <c r="S499" s="67"/>
      <c r="T499" s="40"/>
      <c r="U499" s="106">
        <f>IF(EXACT(O499,Y499),M499,M499*(1-'Расчет ПРЕДЗАКАЗ'!$D$10))</f>
        <v>0</v>
      </c>
      <c r="V499" s="106">
        <f t="shared" si="206"/>
        <v>0</v>
      </c>
      <c r="W499" s="106" t="e">
        <f>IF(EXACT(O499,Y499),M499,M499*(1-#REF!))</f>
        <v>#REF!</v>
      </c>
      <c r="X499" s="106" t="e">
        <f t="shared" si="207"/>
        <v>#REF!</v>
      </c>
      <c r="Y499" s="107" t="s">
        <v>72</v>
      </c>
      <c r="Z499" s="103">
        <f t="shared" si="204"/>
        <v>0</v>
      </c>
      <c r="AA499" s="103">
        <f t="shared" si="205"/>
        <v>0</v>
      </c>
      <c r="AB499" s="128" t="str">
        <f t="shared" si="208"/>
        <v/>
      </c>
      <c r="AC499" s="128" t="e">
        <f t="shared" si="209"/>
        <v>#REF!</v>
      </c>
    </row>
    <row r="500" spans="1:29" ht="50.1" customHeight="1">
      <c r="A500" s="171"/>
      <c r="B500" s="171"/>
      <c r="C500" s="174"/>
      <c r="D500" s="174"/>
      <c r="E500" s="131"/>
      <c r="F500" s="177"/>
      <c r="G500" s="180"/>
      <c r="H500" s="163"/>
      <c r="I500" s="165"/>
      <c r="J500" s="168"/>
      <c r="K500" s="62"/>
      <c r="L500" s="63"/>
      <c r="M500" s="63"/>
      <c r="N500" s="65"/>
      <c r="O500" s="127"/>
      <c r="P500" s="100"/>
      <c r="Q500" s="63">
        <f t="shared" si="210"/>
        <v>0</v>
      </c>
      <c r="R500" s="65"/>
      <c r="S500" s="67"/>
      <c r="T500" s="40"/>
      <c r="U500" s="106">
        <f>IF(EXACT(O500,Y500),M500,M500*(1-'Расчет ПРЕДЗАКАЗ'!$D$10))</f>
        <v>0</v>
      </c>
      <c r="V500" s="106">
        <f t="shared" si="206"/>
        <v>0</v>
      </c>
      <c r="W500" s="106" t="e">
        <f>IF(EXACT(O500,Y500),M500,M500*(1-#REF!))</f>
        <v>#REF!</v>
      </c>
      <c r="X500" s="106" t="e">
        <f t="shared" si="207"/>
        <v>#REF!</v>
      </c>
      <c r="Y500" s="107" t="s">
        <v>72</v>
      </c>
      <c r="Z500" s="103">
        <f t="shared" si="204"/>
        <v>0</v>
      </c>
      <c r="AA500" s="103">
        <f t="shared" si="205"/>
        <v>0</v>
      </c>
      <c r="AB500" s="128" t="str">
        <f t="shared" si="208"/>
        <v/>
      </c>
      <c r="AC500" s="128" t="e">
        <f t="shared" si="209"/>
        <v>#REF!</v>
      </c>
    </row>
    <row r="501" spans="1:29" ht="50.1" customHeight="1">
      <c r="A501" s="171"/>
      <c r="B501" s="171"/>
      <c r="C501" s="174"/>
      <c r="D501" s="174"/>
      <c r="E501" s="131"/>
      <c r="F501" s="177"/>
      <c r="G501" s="180"/>
      <c r="H501" s="163"/>
      <c r="I501" s="165"/>
      <c r="J501" s="168"/>
      <c r="K501" s="62"/>
      <c r="L501" s="63"/>
      <c r="M501" s="63"/>
      <c r="N501" s="65"/>
      <c r="O501" s="127"/>
      <c r="P501" s="100"/>
      <c r="Q501" s="63">
        <f t="shared" si="210"/>
        <v>0</v>
      </c>
      <c r="R501" s="65"/>
      <c r="S501" s="67"/>
      <c r="T501" s="40"/>
      <c r="U501" s="106">
        <f>IF(EXACT(O501,Y501),M501,M501*(1-'Расчет ПРЕДЗАКАЗ'!$D$10))</f>
        <v>0</v>
      </c>
      <c r="V501" s="106">
        <f t="shared" si="206"/>
        <v>0</v>
      </c>
      <c r="W501" s="106" t="e">
        <f>IF(EXACT(O501,Y501),M501,M501*(1-#REF!))</f>
        <v>#REF!</v>
      </c>
      <c r="X501" s="106" t="e">
        <f t="shared" si="207"/>
        <v>#REF!</v>
      </c>
      <c r="Y501" s="107" t="s">
        <v>72</v>
      </c>
      <c r="Z501" s="103">
        <f t="shared" si="204"/>
        <v>0</v>
      </c>
      <c r="AA501" s="103">
        <f t="shared" si="205"/>
        <v>0</v>
      </c>
      <c r="AB501" s="128" t="str">
        <f t="shared" si="208"/>
        <v/>
      </c>
      <c r="AC501" s="128" t="e">
        <f t="shared" si="209"/>
        <v>#REF!</v>
      </c>
    </row>
    <row r="502" spans="1:29" ht="50.1" customHeight="1">
      <c r="A502" s="172"/>
      <c r="B502" s="172"/>
      <c r="C502" s="175"/>
      <c r="D502" s="175"/>
      <c r="E502" s="132"/>
      <c r="F502" s="178"/>
      <c r="G502" s="181"/>
      <c r="H502" s="164"/>
      <c r="I502" s="166"/>
      <c r="J502" s="169"/>
      <c r="K502" s="62"/>
      <c r="L502" s="63"/>
      <c r="M502" s="63"/>
      <c r="N502" s="65"/>
      <c r="O502" s="127"/>
      <c r="P502" s="100"/>
      <c r="Q502" s="63">
        <f t="shared" si="210"/>
        <v>0</v>
      </c>
      <c r="R502" s="65"/>
      <c r="S502" s="64"/>
      <c r="T502" s="40"/>
      <c r="U502" s="106">
        <f>IF(EXACT(O502,Y502),M502,M502*(1-'Расчет ПРЕДЗАКАЗ'!$D$10))</f>
        <v>0</v>
      </c>
      <c r="V502" s="106">
        <f t="shared" si="206"/>
        <v>0</v>
      </c>
      <c r="W502" s="106" t="e">
        <f>IF(EXACT(O502,Y502),M502,M502*(1-#REF!))</f>
        <v>#REF!</v>
      </c>
      <c r="X502" s="106" t="e">
        <f t="shared" si="207"/>
        <v>#REF!</v>
      </c>
      <c r="Y502" s="107" t="s">
        <v>72</v>
      </c>
      <c r="Z502" s="103">
        <f t="shared" si="204"/>
        <v>0</v>
      </c>
      <c r="AA502" s="103">
        <f t="shared" si="205"/>
        <v>0</v>
      </c>
      <c r="AB502" s="128" t="str">
        <f t="shared" si="208"/>
        <v/>
      </c>
      <c r="AC502" s="128" t="e">
        <f t="shared" si="209"/>
        <v>#REF!</v>
      </c>
    </row>
    <row r="503" spans="1:29" ht="11.25" customHeight="1" thickBot="1"/>
    <row r="504" spans="1:29" ht="50.1" customHeight="1">
      <c r="A504" s="170">
        <v>158</v>
      </c>
      <c r="B504" s="170" t="s">
        <v>1383</v>
      </c>
      <c r="C504" s="173" t="s">
        <v>1384</v>
      </c>
      <c r="D504" s="173" t="s">
        <v>77</v>
      </c>
      <c r="E504" s="131"/>
      <c r="F504" s="197" t="s">
        <v>1385</v>
      </c>
      <c r="G504" s="179" t="s">
        <v>124</v>
      </c>
      <c r="H504" s="162" t="s">
        <v>1386</v>
      </c>
      <c r="I504" s="198" t="s">
        <v>1387</v>
      </c>
      <c r="J504" s="167" t="s">
        <v>19</v>
      </c>
      <c r="K504" s="62" t="s">
        <v>86</v>
      </c>
      <c r="L504" s="63">
        <v>11330</v>
      </c>
      <c r="M504" s="63">
        <v>7080</v>
      </c>
      <c r="N504" s="142" t="s">
        <v>1388</v>
      </c>
      <c r="O504" s="127"/>
      <c r="P504" s="100"/>
      <c r="Q504" s="63">
        <f>P504*M504</f>
        <v>0</v>
      </c>
      <c r="R504" s="64"/>
      <c r="S504" s="67">
        <v>41</v>
      </c>
      <c r="T504" s="60"/>
      <c r="U504" s="106">
        <f>IF(EXACT(O504,Y504),M504,M504*(1-'Расчет ПРЕДЗАКАЗ'!$D$10))</f>
        <v>6938.4</v>
      </c>
      <c r="V504" s="106">
        <f>P504*U504</f>
        <v>0</v>
      </c>
      <c r="W504" s="106" t="e">
        <f>IF(EXACT(O504,Y504),M504,M504*(1-#REF!))</f>
        <v>#REF!</v>
      </c>
      <c r="X504" s="106" t="e">
        <f>P504*W504</f>
        <v>#REF!</v>
      </c>
      <c r="Y504" s="107" t="s">
        <v>72</v>
      </c>
      <c r="Z504" s="103">
        <f t="shared" ref="Z504:Z518" si="211">IF(EXACT(O504,Y504),Q504,0)</f>
        <v>0</v>
      </c>
      <c r="AA504" s="103">
        <f t="shared" ref="AA504:AA518" si="212">IF(Z504=0,Q504,0)</f>
        <v>0</v>
      </c>
      <c r="AB504" s="128">
        <f>IF(U504=0,"",L504/U504-1)</f>
        <v>0.63294131211806759</v>
      </c>
      <c r="AC504" s="128" t="e">
        <f>IF(W504=0,"",L504/W504-1)</f>
        <v>#REF!</v>
      </c>
    </row>
    <row r="505" spans="1:29" ht="50.1" customHeight="1">
      <c r="A505" s="171"/>
      <c r="B505" s="171"/>
      <c r="C505" s="174"/>
      <c r="D505" s="174"/>
      <c r="E505" s="131"/>
      <c r="F505" s="177"/>
      <c r="G505" s="180"/>
      <c r="H505" s="163"/>
      <c r="I505" s="165"/>
      <c r="J505" s="168"/>
      <c r="K505" s="62" t="s">
        <v>88</v>
      </c>
      <c r="L505" s="63">
        <v>11330</v>
      </c>
      <c r="M505" s="63">
        <v>7080</v>
      </c>
      <c r="N505" s="142" t="s">
        <v>1389</v>
      </c>
      <c r="O505" s="127"/>
      <c r="P505" s="100"/>
      <c r="Q505" s="63">
        <f>P505*M505</f>
        <v>0</v>
      </c>
      <c r="R505" s="64"/>
      <c r="S505" s="67">
        <v>5</v>
      </c>
      <c r="T505" s="46"/>
      <c r="U505" s="106">
        <f>IF(EXACT(O505,Y505),M505,M505*(1-'Расчет ПРЕДЗАКАЗ'!$D$10))</f>
        <v>6938.4</v>
      </c>
      <c r="V505" s="106">
        <f t="shared" ref="V505:V518" si="213">P505*U505</f>
        <v>0</v>
      </c>
      <c r="W505" s="106" t="e">
        <f>IF(EXACT(O505,Y505),M505,M505*(1-#REF!))</f>
        <v>#REF!</v>
      </c>
      <c r="X505" s="106" t="e">
        <f t="shared" ref="X505:X518" si="214">P505*W505</f>
        <v>#REF!</v>
      </c>
      <c r="Y505" s="107" t="s">
        <v>72</v>
      </c>
      <c r="Z505" s="103">
        <f t="shared" si="211"/>
        <v>0</v>
      </c>
      <c r="AA505" s="103">
        <f t="shared" si="212"/>
        <v>0</v>
      </c>
      <c r="AB505" s="128">
        <f t="shared" ref="AB505:AB518" si="215">IF(U505=0,"",L505/U505-1)</f>
        <v>0.63294131211806759</v>
      </c>
      <c r="AC505" s="128" t="e">
        <f t="shared" ref="AC505:AC518" si="216">IF(W505=0,"",L505/W505-1)</f>
        <v>#REF!</v>
      </c>
    </row>
    <row r="506" spans="1:29" ht="50.1" customHeight="1">
      <c r="A506" s="171"/>
      <c r="B506" s="171"/>
      <c r="C506" s="174"/>
      <c r="D506" s="174"/>
      <c r="E506" s="131"/>
      <c r="F506" s="177"/>
      <c r="G506" s="180"/>
      <c r="H506" s="163"/>
      <c r="I506" s="165"/>
      <c r="J506" s="168"/>
      <c r="K506" s="62" t="s">
        <v>105</v>
      </c>
      <c r="L506" s="63">
        <v>11330</v>
      </c>
      <c r="M506" s="63">
        <v>7080</v>
      </c>
      <c r="N506" s="142" t="s">
        <v>1390</v>
      </c>
      <c r="O506" s="127"/>
      <c r="P506" s="100"/>
      <c r="Q506" s="63">
        <f t="shared" ref="Q506:Q518" si="217">P506*M506</f>
        <v>0</v>
      </c>
      <c r="R506" s="64"/>
      <c r="S506" s="67">
        <v>19</v>
      </c>
      <c r="T506" s="46"/>
      <c r="U506" s="106">
        <f>IF(EXACT(O506,Y506),M506,M506*(1-'Расчет ПРЕДЗАКАЗ'!$D$10))</f>
        <v>6938.4</v>
      </c>
      <c r="V506" s="106">
        <f t="shared" si="213"/>
        <v>0</v>
      </c>
      <c r="W506" s="106" t="e">
        <f>IF(EXACT(O506,Y506),M506,M506*(1-#REF!))</f>
        <v>#REF!</v>
      </c>
      <c r="X506" s="106" t="e">
        <f t="shared" si="214"/>
        <v>#REF!</v>
      </c>
      <c r="Y506" s="107" t="s">
        <v>72</v>
      </c>
      <c r="Z506" s="103">
        <f t="shared" si="211"/>
        <v>0</v>
      </c>
      <c r="AA506" s="103">
        <f t="shared" si="212"/>
        <v>0</v>
      </c>
      <c r="AB506" s="128">
        <f t="shared" si="215"/>
        <v>0.63294131211806759</v>
      </c>
      <c r="AC506" s="128" t="e">
        <f t="shared" si="216"/>
        <v>#REF!</v>
      </c>
    </row>
    <row r="507" spans="1:29" ht="50.1" customHeight="1">
      <c r="A507" s="171"/>
      <c r="B507" s="171"/>
      <c r="C507" s="174"/>
      <c r="D507" s="174"/>
      <c r="E507" s="131"/>
      <c r="F507" s="177"/>
      <c r="G507" s="180"/>
      <c r="H507" s="163"/>
      <c r="I507" s="165"/>
      <c r="J507" s="168"/>
      <c r="K507" s="62"/>
      <c r="L507" s="63"/>
      <c r="M507" s="63"/>
      <c r="N507" s="142"/>
      <c r="O507" s="127"/>
      <c r="P507" s="100"/>
      <c r="Q507" s="63">
        <f t="shared" si="217"/>
        <v>0</v>
      </c>
      <c r="R507" s="64"/>
      <c r="S507" s="67"/>
      <c r="T507" s="46"/>
      <c r="U507" s="106">
        <f>IF(EXACT(O507,Y507),M507,M507*(1-'Расчет ПРЕДЗАКАЗ'!$D$10))</f>
        <v>0</v>
      </c>
      <c r="V507" s="106">
        <f t="shared" si="213"/>
        <v>0</v>
      </c>
      <c r="W507" s="106" t="e">
        <f>IF(EXACT(O507,Y507),M507,M507*(1-#REF!))</f>
        <v>#REF!</v>
      </c>
      <c r="X507" s="106" t="e">
        <f t="shared" si="214"/>
        <v>#REF!</v>
      </c>
      <c r="Y507" s="107" t="s">
        <v>72</v>
      </c>
      <c r="Z507" s="103">
        <f t="shared" si="211"/>
        <v>0</v>
      </c>
      <c r="AA507" s="103">
        <f t="shared" si="212"/>
        <v>0</v>
      </c>
      <c r="AB507" s="128" t="str">
        <f t="shared" si="215"/>
        <v/>
      </c>
      <c r="AC507" s="128" t="e">
        <f t="shared" si="216"/>
        <v>#REF!</v>
      </c>
    </row>
    <row r="508" spans="1:29" ht="50.1" customHeight="1">
      <c r="A508" s="171"/>
      <c r="B508" s="171"/>
      <c r="C508" s="174"/>
      <c r="D508" s="174"/>
      <c r="E508" s="131"/>
      <c r="F508" s="177"/>
      <c r="G508" s="180"/>
      <c r="H508" s="163"/>
      <c r="I508" s="165"/>
      <c r="J508" s="168"/>
      <c r="K508" s="62"/>
      <c r="L508" s="63"/>
      <c r="M508" s="63"/>
      <c r="N508" s="142"/>
      <c r="O508" s="127"/>
      <c r="P508" s="100"/>
      <c r="Q508" s="63">
        <f t="shared" si="217"/>
        <v>0</v>
      </c>
      <c r="R508" s="64"/>
      <c r="S508" s="67"/>
      <c r="T508" s="46"/>
      <c r="U508" s="106">
        <f>IF(EXACT(O508,Y508),M508,M508*(1-'Расчет ПРЕДЗАКАЗ'!$D$10))</f>
        <v>0</v>
      </c>
      <c r="V508" s="106">
        <f t="shared" si="213"/>
        <v>0</v>
      </c>
      <c r="W508" s="106" t="e">
        <f>IF(EXACT(O508,Y508),M508,M508*(1-#REF!))</f>
        <v>#REF!</v>
      </c>
      <c r="X508" s="106" t="e">
        <f t="shared" si="214"/>
        <v>#REF!</v>
      </c>
      <c r="Y508" s="107" t="s">
        <v>72</v>
      </c>
      <c r="Z508" s="103">
        <f t="shared" si="211"/>
        <v>0</v>
      </c>
      <c r="AA508" s="103">
        <f t="shared" si="212"/>
        <v>0</v>
      </c>
      <c r="AB508" s="128" t="str">
        <f t="shared" si="215"/>
        <v/>
      </c>
      <c r="AC508" s="128" t="e">
        <f t="shared" si="216"/>
        <v>#REF!</v>
      </c>
    </row>
    <row r="509" spans="1:29" ht="50.1" customHeight="1">
      <c r="A509" s="171"/>
      <c r="B509" s="171"/>
      <c r="C509" s="174"/>
      <c r="D509" s="174"/>
      <c r="E509" s="131"/>
      <c r="F509" s="177"/>
      <c r="G509" s="180"/>
      <c r="H509" s="163"/>
      <c r="I509" s="165"/>
      <c r="J509" s="168"/>
      <c r="K509" s="62"/>
      <c r="L509" s="63"/>
      <c r="M509" s="63"/>
      <c r="N509" s="142"/>
      <c r="O509" s="127"/>
      <c r="P509" s="100"/>
      <c r="Q509" s="63">
        <f t="shared" si="217"/>
        <v>0</v>
      </c>
      <c r="R509" s="64"/>
      <c r="S509" s="67"/>
      <c r="T509" s="46"/>
      <c r="U509" s="106">
        <f>IF(EXACT(O509,Y509),M509,M509*(1-'Расчет ПРЕДЗАКАЗ'!$D$10))</f>
        <v>0</v>
      </c>
      <c r="V509" s="106">
        <f t="shared" si="213"/>
        <v>0</v>
      </c>
      <c r="W509" s="106" t="e">
        <f>IF(EXACT(O509,Y509),M509,M509*(1-#REF!))</f>
        <v>#REF!</v>
      </c>
      <c r="X509" s="106" t="e">
        <f t="shared" si="214"/>
        <v>#REF!</v>
      </c>
      <c r="Y509" s="107" t="s">
        <v>72</v>
      </c>
      <c r="Z509" s="103">
        <f t="shared" si="211"/>
        <v>0</v>
      </c>
      <c r="AA509" s="103">
        <f t="shared" si="212"/>
        <v>0</v>
      </c>
      <c r="AB509" s="128" t="str">
        <f t="shared" si="215"/>
        <v/>
      </c>
      <c r="AC509" s="128" t="e">
        <f t="shared" si="216"/>
        <v>#REF!</v>
      </c>
    </row>
    <row r="510" spans="1:29" ht="50.1" customHeight="1">
      <c r="A510" s="171"/>
      <c r="B510" s="171"/>
      <c r="C510" s="174"/>
      <c r="D510" s="174"/>
      <c r="E510" s="131"/>
      <c r="F510" s="177"/>
      <c r="G510" s="180"/>
      <c r="H510" s="163"/>
      <c r="I510" s="165"/>
      <c r="J510" s="168"/>
      <c r="K510" s="62"/>
      <c r="L510" s="63"/>
      <c r="M510" s="63"/>
      <c r="N510" s="142"/>
      <c r="O510" s="127"/>
      <c r="P510" s="100"/>
      <c r="Q510" s="63">
        <f t="shared" si="217"/>
        <v>0</v>
      </c>
      <c r="R510" s="64"/>
      <c r="S510" s="67"/>
      <c r="T510" s="46"/>
      <c r="U510" s="106">
        <f>IF(EXACT(O510,Y510),M510,M510*(1-'Расчет ПРЕДЗАКАЗ'!$D$10))</f>
        <v>0</v>
      </c>
      <c r="V510" s="106">
        <f t="shared" si="213"/>
        <v>0</v>
      </c>
      <c r="W510" s="106" t="e">
        <f>IF(EXACT(O510,Y510),M510,M510*(1-#REF!))</f>
        <v>#REF!</v>
      </c>
      <c r="X510" s="106" t="e">
        <f t="shared" si="214"/>
        <v>#REF!</v>
      </c>
      <c r="Y510" s="107" t="s">
        <v>72</v>
      </c>
      <c r="Z510" s="103">
        <f t="shared" si="211"/>
        <v>0</v>
      </c>
      <c r="AA510" s="103">
        <f t="shared" si="212"/>
        <v>0</v>
      </c>
      <c r="AB510" s="128" t="str">
        <f t="shared" si="215"/>
        <v/>
      </c>
      <c r="AC510" s="128" t="e">
        <f t="shared" si="216"/>
        <v>#REF!</v>
      </c>
    </row>
    <row r="511" spans="1:29" ht="50.1" customHeight="1">
      <c r="A511" s="171"/>
      <c r="B511" s="171"/>
      <c r="C511" s="174"/>
      <c r="D511" s="174"/>
      <c r="E511" s="131"/>
      <c r="F511" s="177"/>
      <c r="G511" s="180"/>
      <c r="H511" s="163"/>
      <c r="I511" s="165"/>
      <c r="J511" s="168"/>
      <c r="K511" s="62"/>
      <c r="L511" s="63"/>
      <c r="M511" s="63"/>
      <c r="N511" s="142"/>
      <c r="O511" s="127"/>
      <c r="P511" s="100"/>
      <c r="Q511" s="63">
        <f t="shared" si="217"/>
        <v>0</v>
      </c>
      <c r="R511" s="64"/>
      <c r="S511" s="67"/>
      <c r="T511" s="46"/>
      <c r="U511" s="106">
        <f>IF(EXACT(O511,Y511),M511,M511*(1-'Расчет ПРЕДЗАКАЗ'!$D$10))</f>
        <v>0</v>
      </c>
      <c r="V511" s="106">
        <f t="shared" si="213"/>
        <v>0</v>
      </c>
      <c r="W511" s="106" t="e">
        <f>IF(EXACT(O511,Y511),M511,M511*(1-#REF!))</f>
        <v>#REF!</v>
      </c>
      <c r="X511" s="106" t="e">
        <f t="shared" si="214"/>
        <v>#REF!</v>
      </c>
      <c r="Y511" s="107" t="s">
        <v>72</v>
      </c>
      <c r="Z511" s="103">
        <f t="shared" si="211"/>
        <v>0</v>
      </c>
      <c r="AA511" s="103">
        <f t="shared" si="212"/>
        <v>0</v>
      </c>
      <c r="AB511" s="128" t="str">
        <f t="shared" si="215"/>
        <v/>
      </c>
      <c r="AC511" s="128" t="e">
        <f t="shared" si="216"/>
        <v>#REF!</v>
      </c>
    </row>
    <row r="512" spans="1:29" ht="50.1" customHeight="1">
      <c r="A512" s="171"/>
      <c r="B512" s="171"/>
      <c r="C512" s="174"/>
      <c r="D512" s="174"/>
      <c r="E512" s="131"/>
      <c r="F512" s="177"/>
      <c r="G512" s="180"/>
      <c r="H512" s="163"/>
      <c r="I512" s="165"/>
      <c r="J512" s="168"/>
      <c r="K512" s="62"/>
      <c r="L512" s="63"/>
      <c r="M512" s="63"/>
      <c r="N512" s="142"/>
      <c r="O512" s="127"/>
      <c r="P512" s="100"/>
      <c r="Q512" s="63">
        <f t="shared" si="217"/>
        <v>0</v>
      </c>
      <c r="R512" s="64"/>
      <c r="S512" s="67"/>
      <c r="T512" s="46"/>
      <c r="U512" s="106">
        <f>IF(EXACT(O512,Y512),M512,M512*(1-'Расчет ПРЕДЗАКАЗ'!$D$10))</f>
        <v>0</v>
      </c>
      <c r="V512" s="106">
        <f t="shared" si="213"/>
        <v>0</v>
      </c>
      <c r="W512" s="106" t="e">
        <f>IF(EXACT(O512,Y512),M512,M512*(1-#REF!))</f>
        <v>#REF!</v>
      </c>
      <c r="X512" s="106" t="e">
        <f t="shared" si="214"/>
        <v>#REF!</v>
      </c>
      <c r="Y512" s="107" t="s">
        <v>72</v>
      </c>
      <c r="Z512" s="103">
        <f t="shared" si="211"/>
        <v>0</v>
      </c>
      <c r="AA512" s="103">
        <f t="shared" si="212"/>
        <v>0</v>
      </c>
      <c r="AB512" s="128" t="str">
        <f t="shared" si="215"/>
        <v/>
      </c>
      <c r="AC512" s="128" t="e">
        <f t="shared" si="216"/>
        <v>#REF!</v>
      </c>
    </row>
    <row r="513" spans="1:29" ht="50.1" customHeight="1">
      <c r="A513" s="171"/>
      <c r="B513" s="171"/>
      <c r="C513" s="174"/>
      <c r="D513" s="174"/>
      <c r="E513" s="131"/>
      <c r="F513" s="177"/>
      <c r="G513" s="180"/>
      <c r="H513" s="163"/>
      <c r="I513" s="165"/>
      <c r="J513" s="168"/>
      <c r="K513" s="62"/>
      <c r="L513" s="63"/>
      <c r="M513" s="63"/>
      <c r="N513" s="143"/>
      <c r="O513" s="127"/>
      <c r="P513" s="100"/>
      <c r="Q513" s="63">
        <f t="shared" si="217"/>
        <v>0</v>
      </c>
      <c r="R513" s="65"/>
      <c r="S513" s="67"/>
      <c r="T513" s="40"/>
      <c r="U513" s="106">
        <f>IF(EXACT(O513,Y513),M513,M513*(1-'Расчет ПРЕДЗАКАЗ'!$D$10))</f>
        <v>0</v>
      </c>
      <c r="V513" s="106">
        <f t="shared" si="213"/>
        <v>0</v>
      </c>
      <c r="W513" s="106" t="e">
        <f>IF(EXACT(O513,Y513),M513,M513*(1-#REF!))</f>
        <v>#REF!</v>
      </c>
      <c r="X513" s="106" t="e">
        <f t="shared" si="214"/>
        <v>#REF!</v>
      </c>
      <c r="Y513" s="107" t="s">
        <v>72</v>
      </c>
      <c r="Z513" s="103">
        <f t="shared" si="211"/>
        <v>0</v>
      </c>
      <c r="AA513" s="103">
        <f t="shared" si="212"/>
        <v>0</v>
      </c>
      <c r="AB513" s="128" t="str">
        <f t="shared" si="215"/>
        <v/>
      </c>
      <c r="AC513" s="128" t="e">
        <f t="shared" si="216"/>
        <v>#REF!</v>
      </c>
    </row>
    <row r="514" spans="1:29" ht="50.1" customHeight="1">
      <c r="A514" s="171"/>
      <c r="B514" s="171"/>
      <c r="C514" s="174"/>
      <c r="D514" s="174"/>
      <c r="E514" s="131"/>
      <c r="F514" s="177"/>
      <c r="G514" s="180"/>
      <c r="H514" s="163"/>
      <c r="I514" s="165"/>
      <c r="J514" s="168"/>
      <c r="K514" s="62"/>
      <c r="L514" s="63"/>
      <c r="M514" s="63"/>
      <c r="N514" s="143"/>
      <c r="O514" s="127"/>
      <c r="P514" s="100"/>
      <c r="Q514" s="63">
        <f t="shared" si="217"/>
        <v>0</v>
      </c>
      <c r="R514" s="65"/>
      <c r="S514" s="67"/>
      <c r="T514" s="40"/>
      <c r="U514" s="106">
        <f>IF(EXACT(O514,Y514),M514,M514*(1-'Расчет ПРЕДЗАКАЗ'!$D$10))</f>
        <v>0</v>
      </c>
      <c r="V514" s="106">
        <f t="shared" si="213"/>
        <v>0</v>
      </c>
      <c r="W514" s="106" t="e">
        <f>IF(EXACT(O514,Y514),M514,M514*(1-#REF!))</f>
        <v>#REF!</v>
      </c>
      <c r="X514" s="106" t="e">
        <f t="shared" si="214"/>
        <v>#REF!</v>
      </c>
      <c r="Y514" s="107" t="s">
        <v>72</v>
      </c>
      <c r="Z514" s="103">
        <f t="shared" si="211"/>
        <v>0</v>
      </c>
      <c r="AA514" s="103">
        <f t="shared" si="212"/>
        <v>0</v>
      </c>
      <c r="AB514" s="128" t="str">
        <f t="shared" si="215"/>
        <v/>
      </c>
      <c r="AC514" s="128" t="e">
        <f t="shared" si="216"/>
        <v>#REF!</v>
      </c>
    </row>
    <row r="515" spans="1:29" ht="50.1" customHeight="1">
      <c r="A515" s="171"/>
      <c r="B515" s="171"/>
      <c r="C515" s="174"/>
      <c r="D515" s="174"/>
      <c r="E515" s="131"/>
      <c r="F515" s="177"/>
      <c r="G515" s="180"/>
      <c r="H515" s="163"/>
      <c r="I515" s="165"/>
      <c r="J515" s="168"/>
      <c r="K515" s="62"/>
      <c r="L515" s="63"/>
      <c r="M515" s="63"/>
      <c r="N515" s="65"/>
      <c r="O515" s="127"/>
      <c r="P515" s="100"/>
      <c r="Q515" s="63">
        <f t="shared" si="217"/>
        <v>0</v>
      </c>
      <c r="R515" s="65"/>
      <c r="S515" s="67"/>
      <c r="T515" s="40"/>
      <c r="U515" s="106">
        <f>IF(EXACT(O515,Y515),M515,M515*(1-'Расчет ПРЕДЗАКАЗ'!$D$10))</f>
        <v>0</v>
      </c>
      <c r="V515" s="106">
        <f t="shared" si="213"/>
        <v>0</v>
      </c>
      <c r="W515" s="106" t="e">
        <f>IF(EXACT(O515,Y515),M515,M515*(1-#REF!))</f>
        <v>#REF!</v>
      </c>
      <c r="X515" s="106" t="e">
        <f t="shared" si="214"/>
        <v>#REF!</v>
      </c>
      <c r="Y515" s="107" t="s">
        <v>72</v>
      </c>
      <c r="Z515" s="103">
        <f t="shared" si="211"/>
        <v>0</v>
      </c>
      <c r="AA515" s="103">
        <f t="shared" si="212"/>
        <v>0</v>
      </c>
      <c r="AB515" s="128" t="str">
        <f t="shared" si="215"/>
        <v/>
      </c>
      <c r="AC515" s="128" t="e">
        <f t="shared" si="216"/>
        <v>#REF!</v>
      </c>
    </row>
    <row r="516" spans="1:29" ht="50.1" customHeight="1">
      <c r="A516" s="171"/>
      <c r="B516" s="171"/>
      <c r="C516" s="174"/>
      <c r="D516" s="174"/>
      <c r="E516" s="131"/>
      <c r="F516" s="177"/>
      <c r="G516" s="180"/>
      <c r="H516" s="163"/>
      <c r="I516" s="165"/>
      <c r="J516" s="168"/>
      <c r="K516" s="62"/>
      <c r="L516" s="63"/>
      <c r="M516" s="63"/>
      <c r="N516" s="65"/>
      <c r="O516" s="127"/>
      <c r="P516" s="100"/>
      <c r="Q516" s="63">
        <f t="shared" si="217"/>
        <v>0</v>
      </c>
      <c r="R516" s="65"/>
      <c r="S516" s="67"/>
      <c r="T516" s="40"/>
      <c r="U516" s="106">
        <f>IF(EXACT(O516,Y516),M516,M516*(1-'Расчет ПРЕДЗАКАЗ'!$D$10))</f>
        <v>0</v>
      </c>
      <c r="V516" s="106">
        <f t="shared" si="213"/>
        <v>0</v>
      </c>
      <c r="W516" s="106" t="e">
        <f>IF(EXACT(O516,Y516),M516,M516*(1-#REF!))</f>
        <v>#REF!</v>
      </c>
      <c r="X516" s="106" t="e">
        <f t="shared" si="214"/>
        <v>#REF!</v>
      </c>
      <c r="Y516" s="107" t="s">
        <v>72</v>
      </c>
      <c r="Z516" s="103">
        <f t="shared" si="211"/>
        <v>0</v>
      </c>
      <c r="AA516" s="103">
        <f t="shared" si="212"/>
        <v>0</v>
      </c>
      <c r="AB516" s="128" t="str">
        <f t="shared" si="215"/>
        <v/>
      </c>
      <c r="AC516" s="128" t="e">
        <f t="shared" si="216"/>
        <v>#REF!</v>
      </c>
    </row>
    <row r="517" spans="1:29" ht="50.1" customHeight="1">
      <c r="A517" s="171"/>
      <c r="B517" s="171"/>
      <c r="C517" s="174"/>
      <c r="D517" s="174"/>
      <c r="E517" s="131"/>
      <c r="F517" s="177"/>
      <c r="G517" s="180"/>
      <c r="H517" s="163"/>
      <c r="I517" s="165"/>
      <c r="J517" s="168"/>
      <c r="K517" s="62"/>
      <c r="L517" s="63"/>
      <c r="M517" s="63"/>
      <c r="N517" s="65"/>
      <c r="O517" s="127"/>
      <c r="P517" s="100"/>
      <c r="Q517" s="63">
        <f t="shared" si="217"/>
        <v>0</v>
      </c>
      <c r="R517" s="65"/>
      <c r="S517" s="67"/>
      <c r="T517" s="40"/>
      <c r="U517" s="106">
        <f>IF(EXACT(O517,Y517),M517,M517*(1-'Расчет ПРЕДЗАКАЗ'!$D$10))</f>
        <v>0</v>
      </c>
      <c r="V517" s="106">
        <f t="shared" si="213"/>
        <v>0</v>
      </c>
      <c r="W517" s="106" t="e">
        <f>IF(EXACT(O517,Y517),M517,M517*(1-#REF!))</f>
        <v>#REF!</v>
      </c>
      <c r="X517" s="106" t="e">
        <f t="shared" si="214"/>
        <v>#REF!</v>
      </c>
      <c r="Y517" s="107" t="s">
        <v>72</v>
      </c>
      <c r="Z517" s="103">
        <f t="shared" si="211"/>
        <v>0</v>
      </c>
      <c r="AA517" s="103">
        <f t="shared" si="212"/>
        <v>0</v>
      </c>
      <c r="AB517" s="128" t="str">
        <f t="shared" si="215"/>
        <v/>
      </c>
      <c r="AC517" s="128" t="e">
        <f t="shared" si="216"/>
        <v>#REF!</v>
      </c>
    </row>
    <row r="518" spans="1:29" ht="50.1" customHeight="1">
      <c r="A518" s="172"/>
      <c r="B518" s="172"/>
      <c r="C518" s="175"/>
      <c r="D518" s="175"/>
      <c r="E518" s="132"/>
      <c r="F518" s="178"/>
      <c r="G518" s="181"/>
      <c r="H518" s="164"/>
      <c r="I518" s="166"/>
      <c r="J518" s="169"/>
      <c r="K518" s="62"/>
      <c r="L518" s="63"/>
      <c r="M518" s="63"/>
      <c r="N518" s="65"/>
      <c r="O518" s="127"/>
      <c r="P518" s="100"/>
      <c r="Q518" s="63">
        <f t="shared" si="217"/>
        <v>0</v>
      </c>
      <c r="R518" s="65"/>
      <c r="S518" s="64"/>
      <c r="T518" s="40"/>
      <c r="U518" s="106">
        <f>IF(EXACT(O518,Y518),M518,M518*(1-'Расчет ПРЕДЗАКАЗ'!$D$10))</f>
        <v>0</v>
      </c>
      <c r="V518" s="106">
        <f t="shared" si="213"/>
        <v>0</v>
      </c>
      <c r="W518" s="106" t="e">
        <f>IF(EXACT(O518,Y518),M518,M518*(1-#REF!))</f>
        <v>#REF!</v>
      </c>
      <c r="X518" s="106" t="e">
        <f t="shared" si="214"/>
        <v>#REF!</v>
      </c>
      <c r="Y518" s="107" t="s">
        <v>72</v>
      </c>
      <c r="Z518" s="103">
        <f t="shared" si="211"/>
        <v>0</v>
      </c>
      <c r="AA518" s="103">
        <f t="shared" si="212"/>
        <v>0</v>
      </c>
      <c r="AB518" s="128" t="str">
        <f t="shared" si="215"/>
        <v/>
      </c>
      <c r="AC518" s="128" t="e">
        <f t="shared" si="216"/>
        <v>#REF!</v>
      </c>
    </row>
    <row r="519" spans="1:29" ht="11.25" customHeight="1" thickBot="1"/>
    <row r="520" spans="1:29" ht="50.1" customHeight="1">
      <c r="A520" s="170">
        <v>159</v>
      </c>
      <c r="B520" s="170" t="s">
        <v>1391</v>
      </c>
      <c r="C520" s="173" t="s">
        <v>1392</v>
      </c>
      <c r="D520" s="173" t="s">
        <v>77</v>
      </c>
      <c r="E520" s="131"/>
      <c r="F520" s="197" t="s">
        <v>1385</v>
      </c>
      <c r="G520" s="179" t="s">
        <v>792</v>
      </c>
      <c r="H520" s="162" t="s">
        <v>1386</v>
      </c>
      <c r="I520" s="198" t="s">
        <v>1393</v>
      </c>
      <c r="J520" s="167" t="s">
        <v>19</v>
      </c>
      <c r="K520" s="62" t="s">
        <v>96</v>
      </c>
      <c r="L520" s="63">
        <v>12180</v>
      </c>
      <c r="M520" s="63">
        <v>7614</v>
      </c>
      <c r="N520" s="142" t="s">
        <v>1394</v>
      </c>
      <c r="O520" s="127"/>
      <c r="P520" s="100"/>
      <c r="Q520" s="63">
        <f>P520*M520</f>
        <v>0</v>
      </c>
      <c r="R520" s="64"/>
      <c r="S520" s="67">
        <v>11</v>
      </c>
      <c r="T520" s="60"/>
      <c r="U520" s="106">
        <f>IF(EXACT(O520,Y520),M520,M520*(1-'Расчет ПРЕДЗАКАЗ'!$D$10))</f>
        <v>7461.72</v>
      </c>
      <c r="V520" s="106">
        <f>P520*U520</f>
        <v>0</v>
      </c>
      <c r="W520" s="106" t="e">
        <f>IF(EXACT(O520,Y520),M520,M520*(1-#REF!))</f>
        <v>#REF!</v>
      </c>
      <c r="X520" s="106" t="e">
        <f>P520*W520</f>
        <v>#REF!</v>
      </c>
      <c r="Y520" s="107" t="s">
        <v>72</v>
      </c>
      <c r="Z520" s="103">
        <f t="shared" ref="Z520:Z534" si="218">IF(EXACT(O520,Y520),Q520,0)</f>
        <v>0</v>
      </c>
      <c r="AA520" s="103">
        <f t="shared" ref="AA520:AA534" si="219">IF(Z520=0,Q520,0)</f>
        <v>0</v>
      </c>
      <c r="AB520" s="128">
        <f>IF(U520=0,"",L520/U520-1)</f>
        <v>0.63233141956546213</v>
      </c>
      <c r="AC520" s="128" t="e">
        <f>IF(W520=0,"",L520/W520-1)</f>
        <v>#REF!</v>
      </c>
    </row>
    <row r="521" spans="1:29" ht="50.1" customHeight="1">
      <c r="A521" s="171"/>
      <c r="B521" s="171"/>
      <c r="C521" s="174"/>
      <c r="D521" s="174"/>
      <c r="E521" s="131"/>
      <c r="F521" s="177"/>
      <c r="G521" s="180"/>
      <c r="H521" s="163"/>
      <c r="I521" s="165"/>
      <c r="J521" s="168"/>
      <c r="K521" s="62" t="s">
        <v>98</v>
      </c>
      <c r="L521" s="63">
        <v>12180</v>
      </c>
      <c r="M521" s="63">
        <v>7614</v>
      </c>
      <c r="N521" s="142" t="s">
        <v>1395</v>
      </c>
      <c r="O521" s="127"/>
      <c r="P521" s="100"/>
      <c r="Q521" s="63">
        <f>P521*M521</f>
        <v>0</v>
      </c>
      <c r="R521" s="64"/>
      <c r="S521" s="67">
        <v>8</v>
      </c>
      <c r="T521" s="46"/>
      <c r="U521" s="106">
        <f>IF(EXACT(O521,Y521),M521,M521*(1-'Расчет ПРЕДЗАКАЗ'!$D$10))</f>
        <v>7461.72</v>
      </c>
      <c r="V521" s="106">
        <f t="shared" ref="V521:V534" si="220">P521*U521</f>
        <v>0</v>
      </c>
      <c r="W521" s="106" t="e">
        <f>IF(EXACT(O521,Y521),M521,M521*(1-#REF!))</f>
        <v>#REF!</v>
      </c>
      <c r="X521" s="106" t="e">
        <f t="shared" ref="X521:X534" si="221">P521*W521</f>
        <v>#REF!</v>
      </c>
      <c r="Y521" s="107" t="s">
        <v>72</v>
      </c>
      <c r="Z521" s="103">
        <f t="shared" si="218"/>
        <v>0</v>
      </c>
      <c r="AA521" s="103">
        <f t="shared" si="219"/>
        <v>0</v>
      </c>
      <c r="AB521" s="128">
        <f t="shared" ref="AB521:AB534" si="222">IF(U521=0,"",L521/U521-1)</f>
        <v>0.63233141956546213</v>
      </c>
      <c r="AC521" s="128" t="e">
        <f t="shared" ref="AC521:AC534" si="223">IF(W521=0,"",L521/W521-1)</f>
        <v>#REF!</v>
      </c>
    </row>
    <row r="522" spans="1:29" ht="50.1" customHeight="1">
      <c r="A522" s="171"/>
      <c r="B522" s="171"/>
      <c r="C522" s="174"/>
      <c r="D522" s="174"/>
      <c r="E522" s="131"/>
      <c r="F522" s="177"/>
      <c r="G522" s="180"/>
      <c r="H522" s="163"/>
      <c r="I522" s="165"/>
      <c r="J522" s="168"/>
      <c r="K522" s="62" t="s">
        <v>84</v>
      </c>
      <c r="L522" s="63">
        <v>12180</v>
      </c>
      <c r="M522" s="63">
        <v>7614</v>
      </c>
      <c r="N522" s="142" t="s">
        <v>1396</v>
      </c>
      <c r="O522" s="127"/>
      <c r="P522" s="100"/>
      <c r="Q522" s="63">
        <f t="shared" ref="Q522:Q534" si="224">P522*M522</f>
        <v>0</v>
      </c>
      <c r="R522" s="64"/>
      <c r="S522" s="67">
        <v>24</v>
      </c>
      <c r="T522" s="46"/>
      <c r="U522" s="106">
        <f>IF(EXACT(O522,Y522),M522,M522*(1-'Расчет ПРЕДЗАКАЗ'!$D$10))</f>
        <v>7461.72</v>
      </c>
      <c r="V522" s="106">
        <f t="shared" si="220"/>
        <v>0</v>
      </c>
      <c r="W522" s="106" t="e">
        <f>IF(EXACT(O522,Y522),M522,M522*(1-#REF!))</f>
        <v>#REF!</v>
      </c>
      <c r="X522" s="106" t="e">
        <f t="shared" si="221"/>
        <v>#REF!</v>
      </c>
      <c r="Y522" s="107" t="s">
        <v>72</v>
      </c>
      <c r="Z522" s="103">
        <f t="shared" si="218"/>
        <v>0</v>
      </c>
      <c r="AA522" s="103">
        <f t="shared" si="219"/>
        <v>0</v>
      </c>
      <c r="AB522" s="128">
        <f t="shared" si="222"/>
        <v>0.63233141956546213</v>
      </c>
      <c r="AC522" s="128" t="e">
        <f t="shared" si="223"/>
        <v>#REF!</v>
      </c>
    </row>
    <row r="523" spans="1:29" ht="50.1" customHeight="1">
      <c r="A523" s="171"/>
      <c r="B523" s="171"/>
      <c r="C523" s="174"/>
      <c r="D523" s="174"/>
      <c r="E523" s="131"/>
      <c r="F523" s="177"/>
      <c r="G523" s="180"/>
      <c r="H523" s="163"/>
      <c r="I523" s="165"/>
      <c r="J523" s="168"/>
      <c r="K523" s="62" t="s">
        <v>101</v>
      </c>
      <c r="L523" s="63">
        <v>12180</v>
      </c>
      <c r="M523" s="63">
        <v>7614</v>
      </c>
      <c r="N523" s="142" t="s">
        <v>1397</v>
      </c>
      <c r="O523" s="127"/>
      <c r="P523" s="100"/>
      <c r="Q523" s="63">
        <f t="shared" si="224"/>
        <v>0</v>
      </c>
      <c r="R523" s="64"/>
      <c r="S523" s="67">
        <v>9</v>
      </c>
      <c r="T523" s="46"/>
      <c r="U523" s="106">
        <f>IF(EXACT(O523,Y523),M523,M523*(1-'Расчет ПРЕДЗАКАЗ'!$D$10))</f>
        <v>7461.72</v>
      </c>
      <c r="V523" s="106">
        <f t="shared" si="220"/>
        <v>0</v>
      </c>
      <c r="W523" s="106" t="e">
        <f>IF(EXACT(O523,Y523),M523,M523*(1-#REF!))</f>
        <v>#REF!</v>
      </c>
      <c r="X523" s="106" t="e">
        <f t="shared" si="221"/>
        <v>#REF!</v>
      </c>
      <c r="Y523" s="107" t="s">
        <v>72</v>
      </c>
      <c r="Z523" s="103">
        <f t="shared" si="218"/>
        <v>0</v>
      </c>
      <c r="AA523" s="103">
        <f t="shared" si="219"/>
        <v>0</v>
      </c>
      <c r="AB523" s="128">
        <f t="shared" si="222"/>
        <v>0.63233141956546213</v>
      </c>
      <c r="AC523" s="128" t="e">
        <f t="shared" si="223"/>
        <v>#REF!</v>
      </c>
    </row>
    <row r="524" spans="1:29" ht="50.1" customHeight="1">
      <c r="A524" s="171"/>
      <c r="B524" s="171"/>
      <c r="C524" s="174"/>
      <c r="D524" s="174"/>
      <c r="E524" s="131"/>
      <c r="F524" s="177"/>
      <c r="G524" s="180"/>
      <c r="H524" s="163"/>
      <c r="I524" s="165"/>
      <c r="J524" s="168"/>
      <c r="K524" s="62" t="s">
        <v>86</v>
      </c>
      <c r="L524" s="63">
        <v>12180</v>
      </c>
      <c r="M524" s="63">
        <v>7614</v>
      </c>
      <c r="N524" s="142" t="s">
        <v>1398</v>
      </c>
      <c r="O524" s="127"/>
      <c r="P524" s="100"/>
      <c r="Q524" s="63">
        <f t="shared" si="224"/>
        <v>0</v>
      </c>
      <c r="R524" s="64"/>
      <c r="S524" s="67">
        <v>22</v>
      </c>
      <c r="T524" s="46"/>
      <c r="U524" s="106">
        <f>IF(EXACT(O524,Y524),M524,M524*(1-'Расчет ПРЕДЗАКАЗ'!$D$10))</f>
        <v>7461.72</v>
      </c>
      <c r="V524" s="106">
        <f t="shared" si="220"/>
        <v>0</v>
      </c>
      <c r="W524" s="106" t="e">
        <f>IF(EXACT(O524,Y524),M524,M524*(1-#REF!))</f>
        <v>#REF!</v>
      </c>
      <c r="X524" s="106" t="e">
        <f t="shared" si="221"/>
        <v>#REF!</v>
      </c>
      <c r="Y524" s="107" t="s">
        <v>72</v>
      </c>
      <c r="Z524" s="103">
        <f t="shared" si="218"/>
        <v>0</v>
      </c>
      <c r="AA524" s="103">
        <f t="shared" si="219"/>
        <v>0</v>
      </c>
      <c r="AB524" s="128">
        <f t="shared" si="222"/>
        <v>0.63233141956546213</v>
      </c>
      <c r="AC524" s="128" t="e">
        <f t="shared" si="223"/>
        <v>#REF!</v>
      </c>
    </row>
    <row r="525" spans="1:29" ht="50.1" customHeight="1">
      <c r="A525" s="171"/>
      <c r="B525" s="171"/>
      <c r="C525" s="174"/>
      <c r="D525" s="174"/>
      <c r="E525" s="131"/>
      <c r="F525" s="177"/>
      <c r="G525" s="180"/>
      <c r="H525" s="163"/>
      <c r="I525" s="165"/>
      <c r="J525" s="168"/>
      <c r="K525" s="62" t="s">
        <v>105</v>
      </c>
      <c r="L525" s="63">
        <v>12180</v>
      </c>
      <c r="M525" s="63">
        <v>7614</v>
      </c>
      <c r="N525" s="142" t="s">
        <v>1399</v>
      </c>
      <c r="O525" s="127"/>
      <c r="P525" s="100"/>
      <c r="Q525" s="63">
        <f t="shared" si="224"/>
        <v>0</v>
      </c>
      <c r="R525" s="64"/>
      <c r="S525" s="67">
        <v>12</v>
      </c>
      <c r="T525" s="46"/>
      <c r="U525" s="106">
        <f>IF(EXACT(O525,Y525),M525,M525*(1-'Расчет ПРЕДЗАКАЗ'!$D$10))</f>
        <v>7461.72</v>
      </c>
      <c r="V525" s="106">
        <f t="shared" si="220"/>
        <v>0</v>
      </c>
      <c r="W525" s="106" t="e">
        <f>IF(EXACT(O525,Y525),M525,M525*(1-#REF!))</f>
        <v>#REF!</v>
      </c>
      <c r="X525" s="106" t="e">
        <f t="shared" si="221"/>
        <v>#REF!</v>
      </c>
      <c r="Y525" s="107" t="s">
        <v>72</v>
      </c>
      <c r="Z525" s="103">
        <f t="shared" si="218"/>
        <v>0</v>
      </c>
      <c r="AA525" s="103">
        <f t="shared" si="219"/>
        <v>0</v>
      </c>
      <c r="AB525" s="128">
        <f t="shared" si="222"/>
        <v>0.63233141956546213</v>
      </c>
      <c r="AC525" s="128" t="e">
        <f t="shared" si="223"/>
        <v>#REF!</v>
      </c>
    </row>
    <row r="526" spans="1:29" ht="50.1" customHeight="1">
      <c r="A526" s="171"/>
      <c r="B526" s="171"/>
      <c r="C526" s="174"/>
      <c r="D526" s="174"/>
      <c r="E526" s="131"/>
      <c r="F526" s="177"/>
      <c r="G526" s="180"/>
      <c r="H526" s="163"/>
      <c r="I526" s="165"/>
      <c r="J526" s="168"/>
      <c r="K526" s="62"/>
      <c r="L526" s="63"/>
      <c r="M526" s="63"/>
      <c r="N526" s="142"/>
      <c r="O526" s="127"/>
      <c r="P526" s="100"/>
      <c r="Q526" s="63">
        <f t="shared" si="224"/>
        <v>0</v>
      </c>
      <c r="R526" s="64"/>
      <c r="S526" s="67"/>
      <c r="T526" s="46"/>
      <c r="U526" s="106">
        <f>IF(EXACT(O526,Y526),M526,M526*(1-'Расчет ПРЕДЗАКАЗ'!$D$10))</f>
        <v>0</v>
      </c>
      <c r="V526" s="106">
        <f t="shared" si="220"/>
        <v>0</v>
      </c>
      <c r="W526" s="106" t="e">
        <f>IF(EXACT(O526,Y526),M526,M526*(1-#REF!))</f>
        <v>#REF!</v>
      </c>
      <c r="X526" s="106" t="e">
        <f t="shared" si="221"/>
        <v>#REF!</v>
      </c>
      <c r="Y526" s="107" t="s">
        <v>72</v>
      </c>
      <c r="Z526" s="103">
        <f t="shared" si="218"/>
        <v>0</v>
      </c>
      <c r="AA526" s="103">
        <f t="shared" si="219"/>
        <v>0</v>
      </c>
      <c r="AB526" s="128" t="str">
        <f t="shared" si="222"/>
        <v/>
      </c>
      <c r="AC526" s="128" t="e">
        <f t="shared" si="223"/>
        <v>#REF!</v>
      </c>
    </row>
    <row r="527" spans="1:29" ht="50.1" customHeight="1">
      <c r="A527" s="171"/>
      <c r="B527" s="171"/>
      <c r="C527" s="174"/>
      <c r="D527" s="174"/>
      <c r="E527" s="131"/>
      <c r="F527" s="177"/>
      <c r="G527" s="180"/>
      <c r="H527" s="163"/>
      <c r="I527" s="165"/>
      <c r="J527" s="168"/>
      <c r="K527" s="62"/>
      <c r="L527" s="63"/>
      <c r="M527" s="63"/>
      <c r="N527" s="142"/>
      <c r="O527" s="127"/>
      <c r="P527" s="100"/>
      <c r="Q527" s="63">
        <f t="shared" si="224"/>
        <v>0</v>
      </c>
      <c r="R527" s="64"/>
      <c r="S527" s="67"/>
      <c r="T527" s="46"/>
      <c r="U527" s="106">
        <f>IF(EXACT(O527,Y527),M527,M527*(1-'Расчет ПРЕДЗАКАЗ'!$D$10))</f>
        <v>0</v>
      </c>
      <c r="V527" s="106">
        <f t="shared" si="220"/>
        <v>0</v>
      </c>
      <c r="W527" s="106" t="e">
        <f>IF(EXACT(O527,Y527),M527,M527*(1-#REF!))</f>
        <v>#REF!</v>
      </c>
      <c r="X527" s="106" t="e">
        <f t="shared" si="221"/>
        <v>#REF!</v>
      </c>
      <c r="Y527" s="107" t="s">
        <v>72</v>
      </c>
      <c r="Z527" s="103">
        <f t="shared" si="218"/>
        <v>0</v>
      </c>
      <c r="AA527" s="103">
        <f t="shared" si="219"/>
        <v>0</v>
      </c>
      <c r="AB527" s="128" t="str">
        <f t="shared" si="222"/>
        <v/>
      </c>
      <c r="AC527" s="128" t="e">
        <f t="shared" si="223"/>
        <v>#REF!</v>
      </c>
    </row>
    <row r="528" spans="1:29" ht="50.1" customHeight="1">
      <c r="A528" s="171"/>
      <c r="B528" s="171"/>
      <c r="C528" s="174"/>
      <c r="D528" s="174"/>
      <c r="E528" s="131"/>
      <c r="F528" s="177"/>
      <c r="G528" s="180"/>
      <c r="H528" s="163"/>
      <c r="I528" s="165"/>
      <c r="J528" s="168"/>
      <c r="K528" s="62"/>
      <c r="L528" s="63"/>
      <c r="M528" s="63"/>
      <c r="N528" s="142"/>
      <c r="O528" s="127"/>
      <c r="P528" s="100"/>
      <c r="Q528" s="63">
        <f t="shared" si="224"/>
        <v>0</v>
      </c>
      <c r="R528" s="64"/>
      <c r="S528" s="67"/>
      <c r="T528" s="46"/>
      <c r="U528" s="106">
        <f>IF(EXACT(O528,Y528),M528,M528*(1-'Расчет ПРЕДЗАКАЗ'!$D$10))</f>
        <v>0</v>
      </c>
      <c r="V528" s="106">
        <f t="shared" si="220"/>
        <v>0</v>
      </c>
      <c r="W528" s="106" t="e">
        <f>IF(EXACT(O528,Y528),M528,M528*(1-#REF!))</f>
        <v>#REF!</v>
      </c>
      <c r="X528" s="106" t="e">
        <f t="shared" si="221"/>
        <v>#REF!</v>
      </c>
      <c r="Y528" s="107" t="s">
        <v>72</v>
      </c>
      <c r="Z528" s="103">
        <f t="shared" si="218"/>
        <v>0</v>
      </c>
      <c r="AA528" s="103">
        <f t="shared" si="219"/>
        <v>0</v>
      </c>
      <c r="AB528" s="128" t="str">
        <f t="shared" si="222"/>
        <v/>
      </c>
      <c r="AC528" s="128" t="e">
        <f t="shared" si="223"/>
        <v>#REF!</v>
      </c>
    </row>
    <row r="529" spans="1:29" ht="50.1" customHeight="1">
      <c r="A529" s="171"/>
      <c r="B529" s="171"/>
      <c r="C529" s="174"/>
      <c r="D529" s="174"/>
      <c r="E529" s="131"/>
      <c r="F529" s="177"/>
      <c r="G529" s="180"/>
      <c r="H529" s="163"/>
      <c r="I529" s="165"/>
      <c r="J529" s="168"/>
      <c r="K529" s="62"/>
      <c r="L529" s="63"/>
      <c r="M529" s="63"/>
      <c r="N529" s="143"/>
      <c r="O529" s="127"/>
      <c r="P529" s="100"/>
      <c r="Q529" s="63">
        <f t="shared" si="224"/>
        <v>0</v>
      </c>
      <c r="R529" s="65"/>
      <c r="S529" s="67"/>
      <c r="T529" s="40"/>
      <c r="U529" s="106">
        <f>IF(EXACT(O529,Y529),M529,M529*(1-'Расчет ПРЕДЗАКАЗ'!$D$10))</f>
        <v>0</v>
      </c>
      <c r="V529" s="106">
        <f t="shared" si="220"/>
        <v>0</v>
      </c>
      <c r="W529" s="106" t="e">
        <f>IF(EXACT(O529,Y529),M529,M529*(1-#REF!))</f>
        <v>#REF!</v>
      </c>
      <c r="X529" s="106" t="e">
        <f t="shared" si="221"/>
        <v>#REF!</v>
      </c>
      <c r="Y529" s="107" t="s">
        <v>72</v>
      </c>
      <c r="Z529" s="103">
        <f t="shared" si="218"/>
        <v>0</v>
      </c>
      <c r="AA529" s="103">
        <f t="shared" si="219"/>
        <v>0</v>
      </c>
      <c r="AB529" s="128" t="str">
        <f t="shared" si="222"/>
        <v/>
      </c>
      <c r="AC529" s="128" t="e">
        <f t="shared" si="223"/>
        <v>#REF!</v>
      </c>
    </row>
    <row r="530" spans="1:29" ht="50.1" customHeight="1">
      <c r="A530" s="171"/>
      <c r="B530" s="171"/>
      <c r="C530" s="174"/>
      <c r="D530" s="174"/>
      <c r="E530" s="131"/>
      <c r="F530" s="177"/>
      <c r="G530" s="180"/>
      <c r="H530" s="163"/>
      <c r="I530" s="165"/>
      <c r="J530" s="168"/>
      <c r="K530" s="62"/>
      <c r="L530" s="63"/>
      <c r="M530" s="63"/>
      <c r="N530" s="143"/>
      <c r="O530" s="127"/>
      <c r="P530" s="100"/>
      <c r="Q530" s="63">
        <f t="shared" si="224"/>
        <v>0</v>
      </c>
      <c r="R530" s="65"/>
      <c r="S530" s="67"/>
      <c r="T530" s="40"/>
      <c r="U530" s="106">
        <f>IF(EXACT(O530,Y530),M530,M530*(1-'Расчет ПРЕДЗАКАЗ'!$D$10))</f>
        <v>0</v>
      </c>
      <c r="V530" s="106">
        <f t="shared" si="220"/>
        <v>0</v>
      </c>
      <c r="W530" s="106" t="e">
        <f>IF(EXACT(O530,Y530),M530,M530*(1-#REF!))</f>
        <v>#REF!</v>
      </c>
      <c r="X530" s="106" t="e">
        <f t="shared" si="221"/>
        <v>#REF!</v>
      </c>
      <c r="Y530" s="107" t="s">
        <v>72</v>
      </c>
      <c r="Z530" s="103">
        <f t="shared" si="218"/>
        <v>0</v>
      </c>
      <c r="AA530" s="103">
        <f t="shared" si="219"/>
        <v>0</v>
      </c>
      <c r="AB530" s="128" t="str">
        <f t="shared" si="222"/>
        <v/>
      </c>
      <c r="AC530" s="128" t="e">
        <f t="shared" si="223"/>
        <v>#REF!</v>
      </c>
    </row>
    <row r="531" spans="1:29" ht="50.1" customHeight="1">
      <c r="A531" s="171"/>
      <c r="B531" s="171"/>
      <c r="C531" s="174"/>
      <c r="D531" s="174"/>
      <c r="E531" s="131"/>
      <c r="F531" s="177"/>
      <c r="G531" s="180"/>
      <c r="H531" s="163"/>
      <c r="I531" s="165"/>
      <c r="J531" s="168"/>
      <c r="K531" s="62"/>
      <c r="L531" s="63"/>
      <c r="M531" s="63"/>
      <c r="N531" s="65"/>
      <c r="O531" s="127"/>
      <c r="P531" s="100"/>
      <c r="Q531" s="63">
        <f t="shared" si="224"/>
        <v>0</v>
      </c>
      <c r="R531" s="65"/>
      <c r="S531" s="67"/>
      <c r="T531" s="40"/>
      <c r="U531" s="106">
        <f>IF(EXACT(O531,Y531),M531,M531*(1-'Расчет ПРЕДЗАКАЗ'!$D$10))</f>
        <v>0</v>
      </c>
      <c r="V531" s="106">
        <f t="shared" si="220"/>
        <v>0</v>
      </c>
      <c r="W531" s="106" t="e">
        <f>IF(EXACT(O531,Y531),M531,M531*(1-#REF!))</f>
        <v>#REF!</v>
      </c>
      <c r="X531" s="106" t="e">
        <f t="shared" si="221"/>
        <v>#REF!</v>
      </c>
      <c r="Y531" s="107" t="s">
        <v>72</v>
      </c>
      <c r="Z531" s="103">
        <f t="shared" si="218"/>
        <v>0</v>
      </c>
      <c r="AA531" s="103">
        <f t="shared" si="219"/>
        <v>0</v>
      </c>
      <c r="AB531" s="128" t="str">
        <f t="shared" si="222"/>
        <v/>
      </c>
      <c r="AC531" s="128" t="e">
        <f t="shared" si="223"/>
        <v>#REF!</v>
      </c>
    </row>
    <row r="532" spans="1:29" ht="50.1" customHeight="1">
      <c r="A532" s="171"/>
      <c r="B532" s="171"/>
      <c r="C532" s="174"/>
      <c r="D532" s="174"/>
      <c r="E532" s="131"/>
      <c r="F532" s="177"/>
      <c r="G532" s="180"/>
      <c r="H532" s="163"/>
      <c r="I532" s="165"/>
      <c r="J532" s="168"/>
      <c r="K532" s="62"/>
      <c r="L532" s="63"/>
      <c r="M532" s="63"/>
      <c r="N532" s="65"/>
      <c r="O532" s="127"/>
      <c r="P532" s="100"/>
      <c r="Q532" s="63">
        <f t="shared" si="224"/>
        <v>0</v>
      </c>
      <c r="R532" s="65"/>
      <c r="S532" s="67"/>
      <c r="T532" s="40"/>
      <c r="U532" s="106">
        <f>IF(EXACT(O532,Y532),M532,M532*(1-'Расчет ПРЕДЗАКАЗ'!$D$10))</f>
        <v>0</v>
      </c>
      <c r="V532" s="106">
        <f t="shared" si="220"/>
        <v>0</v>
      </c>
      <c r="W532" s="106" t="e">
        <f>IF(EXACT(O532,Y532),M532,M532*(1-#REF!))</f>
        <v>#REF!</v>
      </c>
      <c r="X532" s="106" t="e">
        <f t="shared" si="221"/>
        <v>#REF!</v>
      </c>
      <c r="Y532" s="107" t="s">
        <v>72</v>
      </c>
      <c r="Z532" s="103">
        <f t="shared" si="218"/>
        <v>0</v>
      </c>
      <c r="AA532" s="103">
        <f t="shared" si="219"/>
        <v>0</v>
      </c>
      <c r="AB532" s="128" t="str">
        <f t="shared" si="222"/>
        <v/>
      </c>
      <c r="AC532" s="128" t="e">
        <f t="shared" si="223"/>
        <v>#REF!</v>
      </c>
    </row>
    <row r="533" spans="1:29" ht="50.1" customHeight="1">
      <c r="A533" s="171"/>
      <c r="B533" s="171"/>
      <c r="C533" s="174"/>
      <c r="D533" s="174"/>
      <c r="E533" s="131"/>
      <c r="F533" s="177"/>
      <c r="G533" s="180"/>
      <c r="H533" s="163"/>
      <c r="I533" s="165"/>
      <c r="J533" s="168"/>
      <c r="K533" s="62"/>
      <c r="L533" s="63"/>
      <c r="M533" s="63"/>
      <c r="N533" s="65"/>
      <c r="O533" s="127"/>
      <c r="P533" s="100"/>
      <c r="Q533" s="63">
        <f t="shared" si="224"/>
        <v>0</v>
      </c>
      <c r="R533" s="65"/>
      <c r="S533" s="67"/>
      <c r="T533" s="40"/>
      <c r="U533" s="106">
        <f>IF(EXACT(O533,Y533),M533,M533*(1-'Расчет ПРЕДЗАКАЗ'!$D$10))</f>
        <v>0</v>
      </c>
      <c r="V533" s="106">
        <f t="shared" si="220"/>
        <v>0</v>
      </c>
      <c r="W533" s="106" t="e">
        <f>IF(EXACT(O533,Y533),M533,M533*(1-#REF!))</f>
        <v>#REF!</v>
      </c>
      <c r="X533" s="106" t="e">
        <f t="shared" si="221"/>
        <v>#REF!</v>
      </c>
      <c r="Y533" s="107" t="s">
        <v>72</v>
      </c>
      <c r="Z533" s="103">
        <f t="shared" si="218"/>
        <v>0</v>
      </c>
      <c r="AA533" s="103">
        <f t="shared" si="219"/>
        <v>0</v>
      </c>
      <c r="AB533" s="128" t="str">
        <f t="shared" si="222"/>
        <v/>
      </c>
      <c r="AC533" s="128" t="e">
        <f t="shared" si="223"/>
        <v>#REF!</v>
      </c>
    </row>
    <row r="534" spans="1:29" ht="50.1" customHeight="1">
      <c r="A534" s="172"/>
      <c r="B534" s="172"/>
      <c r="C534" s="175"/>
      <c r="D534" s="175"/>
      <c r="E534" s="132"/>
      <c r="F534" s="178"/>
      <c r="G534" s="181"/>
      <c r="H534" s="164"/>
      <c r="I534" s="166"/>
      <c r="J534" s="169"/>
      <c r="K534" s="62"/>
      <c r="L534" s="63"/>
      <c r="M534" s="63"/>
      <c r="N534" s="65"/>
      <c r="O534" s="127"/>
      <c r="P534" s="100"/>
      <c r="Q534" s="63">
        <f t="shared" si="224"/>
        <v>0</v>
      </c>
      <c r="R534" s="65"/>
      <c r="S534" s="64"/>
      <c r="T534" s="40"/>
      <c r="U534" s="106">
        <f>IF(EXACT(O534,Y534),M534,M534*(1-'Расчет ПРЕДЗАКАЗ'!$D$10))</f>
        <v>0</v>
      </c>
      <c r="V534" s="106">
        <f t="shared" si="220"/>
        <v>0</v>
      </c>
      <c r="W534" s="106" t="e">
        <f>IF(EXACT(O534,Y534),M534,M534*(1-#REF!))</f>
        <v>#REF!</v>
      </c>
      <c r="X534" s="106" t="e">
        <f t="shared" si="221"/>
        <v>#REF!</v>
      </c>
      <c r="Y534" s="107" t="s">
        <v>72</v>
      </c>
      <c r="Z534" s="103">
        <f t="shared" si="218"/>
        <v>0</v>
      </c>
      <c r="AA534" s="103">
        <f t="shared" si="219"/>
        <v>0</v>
      </c>
      <c r="AB534" s="128" t="str">
        <f t="shared" si="222"/>
        <v/>
      </c>
      <c r="AC534" s="128" t="e">
        <f t="shared" si="223"/>
        <v>#REF!</v>
      </c>
    </row>
    <row r="535" spans="1:29" ht="11.25" customHeight="1" thickBot="1"/>
    <row r="536" spans="1:29" ht="50.1" customHeight="1">
      <c r="A536" s="170">
        <v>160</v>
      </c>
      <c r="B536" s="170" t="s">
        <v>1400</v>
      </c>
      <c r="C536" s="173" t="s">
        <v>1401</v>
      </c>
      <c r="D536" s="173" t="s">
        <v>77</v>
      </c>
      <c r="E536" s="131"/>
      <c r="F536" s="197" t="s">
        <v>1385</v>
      </c>
      <c r="G536" s="179" t="s">
        <v>856</v>
      </c>
      <c r="H536" s="162" t="s">
        <v>1386</v>
      </c>
      <c r="I536" s="198" t="s">
        <v>1393</v>
      </c>
      <c r="J536" s="167" t="s">
        <v>19</v>
      </c>
      <c r="K536" s="62" t="s">
        <v>84</v>
      </c>
      <c r="L536" s="63">
        <v>12410</v>
      </c>
      <c r="M536" s="63">
        <v>7754</v>
      </c>
      <c r="N536" s="142" t="s">
        <v>1402</v>
      </c>
      <c r="O536" s="127"/>
      <c r="P536" s="100"/>
      <c r="Q536" s="63">
        <f>P536*M536</f>
        <v>0</v>
      </c>
      <c r="R536" s="64"/>
      <c r="S536" s="67">
        <v>16</v>
      </c>
      <c r="T536" s="60"/>
      <c r="U536" s="106">
        <f>IF(EXACT(O536,Y536),M536,M536*(1-'Расчет ПРЕДЗАКАЗ'!$D$10))</f>
        <v>7598.92</v>
      </c>
      <c r="V536" s="106">
        <f>P536*U536</f>
        <v>0</v>
      </c>
      <c r="W536" s="106" t="e">
        <f>IF(EXACT(O536,Y536),M536,M536*(1-#REF!))</f>
        <v>#REF!</v>
      </c>
      <c r="X536" s="106" t="e">
        <f>P536*W536</f>
        <v>#REF!</v>
      </c>
      <c r="Y536" s="107" t="s">
        <v>72</v>
      </c>
      <c r="Z536" s="103">
        <f t="shared" ref="Z536:Z550" si="225">IF(EXACT(O536,Y536),Q536,0)</f>
        <v>0</v>
      </c>
      <c r="AA536" s="103">
        <f t="shared" ref="AA536:AA550" si="226">IF(Z536=0,Q536,0)</f>
        <v>0</v>
      </c>
      <c r="AB536" s="128">
        <f>IF(U536=0,"",L536/U536-1)</f>
        <v>0.63312681275760241</v>
      </c>
      <c r="AC536" s="128" t="e">
        <f>IF(W536=0,"",L536/W536-1)</f>
        <v>#REF!</v>
      </c>
    </row>
    <row r="537" spans="1:29" ht="50.1" customHeight="1">
      <c r="A537" s="171"/>
      <c r="B537" s="171"/>
      <c r="C537" s="174"/>
      <c r="D537" s="174"/>
      <c r="E537" s="131"/>
      <c r="F537" s="177"/>
      <c r="G537" s="180"/>
      <c r="H537" s="163"/>
      <c r="I537" s="165"/>
      <c r="J537" s="168"/>
      <c r="K537" s="62" t="s">
        <v>86</v>
      </c>
      <c r="L537" s="63">
        <v>12410</v>
      </c>
      <c r="M537" s="63">
        <v>7754</v>
      </c>
      <c r="N537" s="142" t="s">
        <v>1403</v>
      </c>
      <c r="O537" s="127"/>
      <c r="P537" s="100"/>
      <c r="Q537" s="63">
        <f>P537*M537</f>
        <v>0</v>
      </c>
      <c r="R537" s="64"/>
      <c r="S537" s="67">
        <v>17</v>
      </c>
      <c r="T537" s="46"/>
      <c r="U537" s="106">
        <f>IF(EXACT(O537,Y537),M537,M537*(1-'Расчет ПРЕДЗАКАЗ'!$D$10))</f>
        <v>7598.92</v>
      </c>
      <c r="V537" s="106">
        <f t="shared" ref="V537:V550" si="227">P537*U537</f>
        <v>0</v>
      </c>
      <c r="W537" s="106" t="e">
        <f>IF(EXACT(O537,Y537),M537,M537*(1-#REF!))</f>
        <v>#REF!</v>
      </c>
      <c r="X537" s="106" t="e">
        <f t="shared" ref="X537:X550" si="228">P537*W537</f>
        <v>#REF!</v>
      </c>
      <c r="Y537" s="107" t="s">
        <v>72</v>
      </c>
      <c r="Z537" s="103">
        <f t="shared" si="225"/>
        <v>0</v>
      </c>
      <c r="AA537" s="103">
        <f t="shared" si="226"/>
        <v>0</v>
      </c>
      <c r="AB537" s="128">
        <f t="shared" ref="AB537:AB550" si="229">IF(U537=0,"",L537/U537-1)</f>
        <v>0.63312681275760241</v>
      </c>
      <c r="AC537" s="128" t="e">
        <f t="shared" ref="AC537:AC550" si="230">IF(W537=0,"",L537/W537-1)</f>
        <v>#REF!</v>
      </c>
    </row>
    <row r="538" spans="1:29" ht="50.1" customHeight="1">
      <c r="A538" s="171"/>
      <c r="B538" s="171"/>
      <c r="C538" s="174"/>
      <c r="D538" s="174"/>
      <c r="E538" s="131"/>
      <c r="F538" s="177"/>
      <c r="G538" s="180"/>
      <c r="H538" s="163"/>
      <c r="I538" s="165"/>
      <c r="J538" s="168"/>
      <c r="K538" s="62" t="s">
        <v>105</v>
      </c>
      <c r="L538" s="63">
        <v>12410</v>
      </c>
      <c r="M538" s="63">
        <v>7754</v>
      </c>
      <c r="N538" s="142" t="s">
        <v>1404</v>
      </c>
      <c r="O538" s="127"/>
      <c r="P538" s="100"/>
      <c r="Q538" s="63">
        <f t="shared" ref="Q538:Q550" si="231">P538*M538</f>
        <v>0</v>
      </c>
      <c r="R538" s="64"/>
      <c r="S538" s="67">
        <v>24</v>
      </c>
      <c r="T538" s="46"/>
      <c r="U538" s="106">
        <f>IF(EXACT(O538,Y538),M538,M538*(1-'Расчет ПРЕДЗАКАЗ'!$D$10))</f>
        <v>7598.92</v>
      </c>
      <c r="V538" s="106">
        <f t="shared" si="227"/>
        <v>0</v>
      </c>
      <c r="W538" s="106" t="e">
        <f>IF(EXACT(O538,Y538),M538,M538*(1-#REF!))</f>
        <v>#REF!</v>
      </c>
      <c r="X538" s="106" t="e">
        <f t="shared" si="228"/>
        <v>#REF!</v>
      </c>
      <c r="Y538" s="107" t="s">
        <v>72</v>
      </c>
      <c r="Z538" s="103">
        <f t="shared" si="225"/>
        <v>0</v>
      </c>
      <c r="AA538" s="103">
        <f t="shared" si="226"/>
        <v>0</v>
      </c>
      <c r="AB538" s="128">
        <f t="shared" si="229"/>
        <v>0.63312681275760241</v>
      </c>
      <c r="AC538" s="128" t="e">
        <f t="shared" si="230"/>
        <v>#REF!</v>
      </c>
    </row>
    <row r="539" spans="1:29" ht="50.1" customHeight="1">
      <c r="A539" s="171"/>
      <c r="B539" s="171"/>
      <c r="C539" s="174"/>
      <c r="D539" s="174"/>
      <c r="E539" s="131"/>
      <c r="F539" s="177"/>
      <c r="G539" s="180"/>
      <c r="H539" s="163"/>
      <c r="I539" s="165"/>
      <c r="J539" s="168"/>
      <c r="K539" s="62"/>
      <c r="L539" s="63"/>
      <c r="M539" s="63"/>
      <c r="N539" s="142"/>
      <c r="O539" s="127"/>
      <c r="P539" s="100"/>
      <c r="Q539" s="63">
        <f t="shared" si="231"/>
        <v>0</v>
      </c>
      <c r="R539" s="64"/>
      <c r="S539" s="67"/>
      <c r="T539" s="46"/>
      <c r="U539" s="106">
        <f>IF(EXACT(O539,Y539),M539,M539*(1-'Расчет ПРЕДЗАКАЗ'!$D$10))</f>
        <v>0</v>
      </c>
      <c r="V539" s="106">
        <f t="shared" si="227"/>
        <v>0</v>
      </c>
      <c r="W539" s="106" t="e">
        <f>IF(EXACT(O539,Y539),M539,M539*(1-#REF!))</f>
        <v>#REF!</v>
      </c>
      <c r="X539" s="106" t="e">
        <f t="shared" si="228"/>
        <v>#REF!</v>
      </c>
      <c r="Y539" s="107" t="s">
        <v>72</v>
      </c>
      <c r="Z539" s="103">
        <f t="shared" si="225"/>
        <v>0</v>
      </c>
      <c r="AA539" s="103">
        <f t="shared" si="226"/>
        <v>0</v>
      </c>
      <c r="AB539" s="128" t="str">
        <f t="shared" si="229"/>
        <v/>
      </c>
      <c r="AC539" s="128" t="e">
        <f t="shared" si="230"/>
        <v>#REF!</v>
      </c>
    </row>
    <row r="540" spans="1:29" ht="50.1" customHeight="1">
      <c r="A540" s="171"/>
      <c r="B540" s="171"/>
      <c r="C540" s="174"/>
      <c r="D540" s="174"/>
      <c r="E540" s="131"/>
      <c r="F540" s="177"/>
      <c r="G540" s="180"/>
      <c r="H540" s="163"/>
      <c r="I540" s="165"/>
      <c r="J540" s="168"/>
      <c r="K540" s="62"/>
      <c r="L540" s="63"/>
      <c r="M540" s="63"/>
      <c r="N540" s="142"/>
      <c r="O540" s="127"/>
      <c r="P540" s="100"/>
      <c r="Q540" s="63">
        <f t="shared" si="231"/>
        <v>0</v>
      </c>
      <c r="R540" s="64"/>
      <c r="S540" s="67"/>
      <c r="T540" s="46"/>
      <c r="U540" s="106">
        <f>IF(EXACT(O540,Y540),M540,M540*(1-'Расчет ПРЕДЗАКАЗ'!$D$10))</f>
        <v>0</v>
      </c>
      <c r="V540" s="106">
        <f t="shared" si="227"/>
        <v>0</v>
      </c>
      <c r="W540" s="106" t="e">
        <f>IF(EXACT(O540,Y540),M540,M540*(1-#REF!))</f>
        <v>#REF!</v>
      </c>
      <c r="X540" s="106" t="e">
        <f t="shared" si="228"/>
        <v>#REF!</v>
      </c>
      <c r="Y540" s="107" t="s">
        <v>72</v>
      </c>
      <c r="Z540" s="103">
        <f t="shared" si="225"/>
        <v>0</v>
      </c>
      <c r="AA540" s="103">
        <f t="shared" si="226"/>
        <v>0</v>
      </c>
      <c r="AB540" s="128" t="str">
        <f t="shared" si="229"/>
        <v/>
      </c>
      <c r="AC540" s="128" t="e">
        <f t="shared" si="230"/>
        <v>#REF!</v>
      </c>
    </row>
    <row r="541" spans="1:29" ht="50.1" customHeight="1">
      <c r="A541" s="171"/>
      <c r="B541" s="171"/>
      <c r="C541" s="174"/>
      <c r="D541" s="174"/>
      <c r="E541" s="131"/>
      <c r="F541" s="177"/>
      <c r="G541" s="180"/>
      <c r="H541" s="163"/>
      <c r="I541" s="165"/>
      <c r="J541" s="168"/>
      <c r="K541" s="62"/>
      <c r="L541" s="63"/>
      <c r="M541" s="63"/>
      <c r="N541" s="142"/>
      <c r="O541" s="127"/>
      <c r="P541" s="100"/>
      <c r="Q541" s="63">
        <f t="shared" si="231"/>
        <v>0</v>
      </c>
      <c r="R541" s="64"/>
      <c r="S541" s="67"/>
      <c r="T541" s="46"/>
      <c r="U541" s="106">
        <f>IF(EXACT(O541,Y541),M541,M541*(1-'Расчет ПРЕДЗАКАЗ'!$D$10))</f>
        <v>0</v>
      </c>
      <c r="V541" s="106">
        <f t="shared" si="227"/>
        <v>0</v>
      </c>
      <c r="W541" s="106" t="e">
        <f>IF(EXACT(O541,Y541),M541,M541*(1-#REF!))</f>
        <v>#REF!</v>
      </c>
      <c r="X541" s="106" t="e">
        <f t="shared" si="228"/>
        <v>#REF!</v>
      </c>
      <c r="Y541" s="107" t="s">
        <v>72</v>
      </c>
      <c r="Z541" s="103">
        <f t="shared" si="225"/>
        <v>0</v>
      </c>
      <c r="AA541" s="103">
        <f t="shared" si="226"/>
        <v>0</v>
      </c>
      <c r="AB541" s="128" t="str">
        <f t="shared" si="229"/>
        <v/>
      </c>
      <c r="AC541" s="128" t="e">
        <f t="shared" si="230"/>
        <v>#REF!</v>
      </c>
    </row>
    <row r="542" spans="1:29" ht="50.1" customHeight="1">
      <c r="A542" s="171"/>
      <c r="B542" s="171"/>
      <c r="C542" s="174"/>
      <c r="D542" s="174"/>
      <c r="E542" s="131"/>
      <c r="F542" s="177"/>
      <c r="G542" s="180"/>
      <c r="H542" s="163"/>
      <c r="I542" s="165"/>
      <c r="J542" s="168"/>
      <c r="K542" s="62"/>
      <c r="L542" s="63"/>
      <c r="M542" s="63"/>
      <c r="N542" s="142"/>
      <c r="O542" s="127"/>
      <c r="P542" s="100"/>
      <c r="Q542" s="63">
        <f t="shared" si="231"/>
        <v>0</v>
      </c>
      <c r="R542" s="64"/>
      <c r="S542" s="67"/>
      <c r="T542" s="46"/>
      <c r="U542" s="106">
        <f>IF(EXACT(O542,Y542),M542,M542*(1-'Расчет ПРЕДЗАКАЗ'!$D$10))</f>
        <v>0</v>
      </c>
      <c r="V542" s="106">
        <f t="shared" si="227"/>
        <v>0</v>
      </c>
      <c r="W542" s="106" t="e">
        <f>IF(EXACT(O542,Y542),M542,M542*(1-#REF!))</f>
        <v>#REF!</v>
      </c>
      <c r="X542" s="106" t="e">
        <f t="shared" si="228"/>
        <v>#REF!</v>
      </c>
      <c r="Y542" s="107" t="s">
        <v>72</v>
      </c>
      <c r="Z542" s="103">
        <f t="shared" si="225"/>
        <v>0</v>
      </c>
      <c r="AA542" s="103">
        <f t="shared" si="226"/>
        <v>0</v>
      </c>
      <c r="AB542" s="128" t="str">
        <f t="shared" si="229"/>
        <v/>
      </c>
      <c r="AC542" s="128" t="e">
        <f t="shared" si="230"/>
        <v>#REF!</v>
      </c>
    </row>
    <row r="543" spans="1:29" ht="50.1" customHeight="1">
      <c r="A543" s="171"/>
      <c r="B543" s="171"/>
      <c r="C543" s="174"/>
      <c r="D543" s="174"/>
      <c r="E543" s="131"/>
      <c r="F543" s="177"/>
      <c r="G543" s="180"/>
      <c r="H543" s="163"/>
      <c r="I543" s="165"/>
      <c r="J543" s="168"/>
      <c r="K543" s="62"/>
      <c r="L543" s="63"/>
      <c r="M543" s="63"/>
      <c r="N543" s="142"/>
      <c r="O543" s="127"/>
      <c r="P543" s="100"/>
      <c r="Q543" s="63">
        <f t="shared" si="231"/>
        <v>0</v>
      </c>
      <c r="R543" s="64"/>
      <c r="S543" s="67"/>
      <c r="T543" s="46"/>
      <c r="U543" s="106">
        <f>IF(EXACT(O543,Y543),M543,M543*(1-'Расчет ПРЕДЗАКАЗ'!$D$10))</f>
        <v>0</v>
      </c>
      <c r="V543" s="106">
        <f t="shared" si="227"/>
        <v>0</v>
      </c>
      <c r="W543" s="106" t="e">
        <f>IF(EXACT(O543,Y543),M543,M543*(1-#REF!))</f>
        <v>#REF!</v>
      </c>
      <c r="X543" s="106" t="e">
        <f t="shared" si="228"/>
        <v>#REF!</v>
      </c>
      <c r="Y543" s="107" t="s">
        <v>72</v>
      </c>
      <c r="Z543" s="103">
        <f t="shared" si="225"/>
        <v>0</v>
      </c>
      <c r="AA543" s="103">
        <f t="shared" si="226"/>
        <v>0</v>
      </c>
      <c r="AB543" s="128" t="str">
        <f t="shared" si="229"/>
        <v/>
      </c>
      <c r="AC543" s="128" t="e">
        <f t="shared" si="230"/>
        <v>#REF!</v>
      </c>
    </row>
    <row r="544" spans="1:29" ht="50.1" customHeight="1">
      <c r="A544" s="171"/>
      <c r="B544" s="171"/>
      <c r="C544" s="174"/>
      <c r="D544" s="174"/>
      <c r="E544" s="131"/>
      <c r="F544" s="177"/>
      <c r="G544" s="180"/>
      <c r="H544" s="163"/>
      <c r="I544" s="165"/>
      <c r="J544" s="168"/>
      <c r="K544" s="62"/>
      <c r="L544" s="63"/>
      <c r="M544" s="63"/>
      <c r="N544" s="142"/>
      <c r="O544" s="127"/>
      <c r="P544" s="100"/>
      <c r="Q544" s="63">
        <f t="shared" si="231"/>
        <v>0</v>
      </c>
      <c r="R544" s="64"/>
      <c r="S544" s="67"/>
      <c r="T544" s="46"/>
      <c r="U544" s="106">
        <f>IF(EXACT(O544,Y544),M544,M544*(1-'Расчет ПРЕДЗАКАЗ'!$D$10))</f>
        <v>0</v>
      </c>
      <c r="V544" s="106">
        <f t="shared" si="227"/>
        <v>0</v>
      </c>
      <c r="W544" s="106" t="e">
        <f>IF(EXACT(O544,Y544),M544,M544*(1-#REF!))</f>
        <v>#REF!</v>
      </c>
      <c r="X544" s="106" t="e">
        <f t="shared" si="228"/>
        <v>#REF!</v>
      </c>
      <c r="Y544" s="107" t="s">
        <v>72</v>
      </c>
      <c r="Z544" s="103">
        <f t="shared" si="225"/>
        <v>0</v>
      </c>
      <c r="AA544" s="103">
        <f t="shared" si="226"/>
        <v>0</v>
      </c>
      <c r="AB544" s="128" t="str">
        <f t="shared" si="229"/>
        <v/>
      </c>
      <c r="AC544" s="128" t="e">
        <f t="shared" si="230"/>
        <v>#REF!</v>
      </c>
    </row>
    <row r="545" spans="1:29" ht="50.1" customHeight="1">
      <c r="A545" s="171"/>
      <c r="B545" s="171"/>
      <c r="C545" s="174"/>
      <c r="D545" s="174"/>
      <c r="E545" s="131"/>
      <c r="F545" s="177"/>
      <c r="G545" s="180"/>
      <c r="H545" s="163"/>
      <c r="I545" s="165"/>
      <c r="J545" s="168"/>
      <c r="K545" s="62"/>
      <c r="L545" s="63"/>
      <c r="M545" s="63"/>
      <c r="N545" s="143"/>
      <c r="O545" s="127"/>
      <c r="P545" s="100"/>
      <c r="Q545" s="63">
        <f t="shared" si="231"/>
        <v>0</v>
      </c>
      <c r="R545" s="65"/>
      <c r="S545" s="67"/>
      <c r="T545" s="40"/>
      <c r="U545" s="106">
        <f>IF(EXACT(O545,Y545),M545,M545*(1-'Расчет ПРЕДЗАКАЗ'!$D$10))</f>
        <v>0</v>
      </c>
      <c r="V545" s="106">
        <f t="shared" si="227"/>
        <v>0</v>
      </c>
      <c r="W545" s="106" t="e">
        <f>IF(EXACT(O545,Y545),M545,M545*(1-#REF!))</f>
        <v>#REF!</v>
      </c>
      <c r="X545" s="106" t="e">
        <f t="shared" si="228"/>
        <v>#REF!</v>
      </c>
      <c r="Y545" s="107" t="s">
        <v>72</v>
      </c>
      <c r="Z545" s="103">
        <f t="shared" si="225"/>
        <v>0</v>
      </c>
      <c r="AA545" s="103">
        <f t="shared" si="226"/>
        <v>0</v>
      </c>
      <c r="AB545" s="128" t="str">
        <f t="shared" si="229"/>
        <v/>
      </c>
      <c r="AC545" s="128" t="e">
        <f t="shared" si="230"/>
        <v>#REF!</v>
      </c>
    </row>
    <row r="546" spans="1:29" ht="50.1" customHeight="1">
      <c r="A546" s="171"/>
      <c r="B546" s="171"/>
      <c r="C546" s="174"/>
      <c r="D546" s="174"/>
      <c r="E546" s="131"/>
      <c r="F546" s="177"/>
      <c r="G546" s="180"/>
      <c r="H546" s="163"/>
      <c r="I546" s="165"/>
      <c r="J546" s="168"/>
      <c r="K546" s="62"/>
      <c r="L546" s="63"/>
      <c r="M546" s="63"/>
      <c r="N546" s="143"/>
      <c r="O546" s="127"/>
      <c r="P546" s="100"/>
      <c r="Q546" s="63">
        <f t="shared" si="231"/>
        <v>0</v>
      </c>
      <c r="R546" s="65"/>
      <c r="S546" s="67"/>
      <c r="T546" s="40"/>
      <c r="U546" s="106">
        <f>IF(EXACT(O546,Y546),M546,M546*(1-'Расчет ПРЕДЗАКАЗ'!$D$10))</f>
        <v>0</v>
      </c>
      <c r="V546" s="106">
        <f t="shared" si="227"/>
        <v>0</v>
      </c>
      <c r="W546" s="106" t="e">
        <f>IF(EXACT(O546,Y546),M546,M546*(1-#REF!))</f>
        <v>#REF!</v>
      </c>
      <c r="X546" s="106" t="e">
        <f t="shared" si="228"/>
        <v>#REF!</v>
      </c>
      <c r="Y546" s="107" t="s">
        <v>72</v>
      </c>
      <c r="Z546" s="103">
        <f t="shared" si="225"/>
        <v>0</v>
      </c>
      <c r="AA546" s="103">
        <f t="shared" si="226"/>
        <v>0</v>
      </c>
      <c r="AB546" s="128" t="str">
        <f t="shared" si="229"/>
        <v/>
      </c>
      <c r="AC546" s="128" t="e">
        <f t="shared" si="230"/>
        <v>#REF!</v>
      </c>
    </row>
    <row r="547" spans="1:29" ht="50.1" customHeight="1">
      <c r="A547" s="171"/>
      <c r="B547" s="171"/>
      <c r="C547" s="174"/>
      <c r="D547" s="174"/>
      <c r="E547" s="131"/>
      <c r="F547" s="177"/>
      <c r="G547" s="180"/>
      <c r="H547" s="163"/>
      <c r="I547" s="165"/>
      <c r="J547" s="168"/>
      <c r="K547" s="62"/>
      <c r="L547" s="63"/>
      <c r="M547" s="63"/>
      <c r="N547" s="65"/>
      <c r="O547" s="127"/>
      <c r="P547" s="100"/>
      <c r="Q547" s="63">
        <f t="shared" si="231"/>
        <v>0</v>
      </c>
      <c r="R547" s="65"/>
      <c r="S547" s="67"/>
      <c r="T547" s="40"/>
      <c r="U547" s="106">
        <f>IF(EXACT(O547,Y547),M547,M547*(1-'Расчет ПРЕДЗАКАЗ'!$D$10))</f>
        <v>0</v>
      </c>
      <c r="V547" s="106">
        <f t="shared" si="227"/>
        <v>0</v>
      </c>
      <c r="W547" s="106" t="e">
        <f>IF(EXACT(O547,Y547),M547,M547*(1-#REF!))</f>
        <v>#REF!</v>
      </c>
      <c r="X547" s="106" t="e">
        <f t="shared" si="228"/>
        <v>#REF!</v>
      </c>
      <c r="Y547" s="107" t="s">
        <v>72</v>
      </c>
      <c r="Z547" s="103">
        <f t="shared" si="225"/>
        <v>0</v>
      </c>
      <c r="AA547" s="103">
        <f t="shared" si="226"/>
        <v>0</v>
      </c>
      <c r="AB547" s="128" t="str">
        <f t="shared" si="229"/>
        <v/>
      </c>
      <c r="AC547" s="128" t="e">
        <f t="shared" si="230"/>
        <v>#REF!</v>
      </c>
    </row>
    <row r="548" spans="1:29" ht="50.1" customHeight="1">
      <c r="A548" s="171"/>
      <c r="B548" s="171"/>
      <c r="C548" s="174"/>
      <c r="D548" s="174"/>
      <c r="E548" s="131"/>
      <c r="F548" s="177"/>
      <c r="G548" s="180"/>
      <c r="H548" s="163"/>
      <c r="I548" s="165"/>
      <c r="J548" s="168"/>
      <c r="K548" s="62"/>
      <c r="L548" s="63"/>
      <c r="M548" s="63"/>
      <c r="N548" s="65"/>
      <c r="O548" s="127"/>
      <c r="P548" s="100"/>
      <c r="Q548" s="63">
        <f t="shared" si="231"/>
        <v>0</v>
      </c>
      <c r="R548" s="65"/>
      <c r="S548" s="67"/>
      <c r="T548" s="40"/>
      <c r="U548" s="106">
        <f>IF(EXACT(O548,Y548),M548,M548*(1-'Расчет ПРЕДЗАКАЗ'!$D$10))</f>
        <v>0</v>
      </c>
      <c r="V548" s="106">
        <f t="shared" si="227"/>
        <v>0</v>
      </c>
      <c r="W548" s="106" t="e">
        <f>IF(EXACT(O548,Y548),M548,M548*(1-#REF!))</f>
        <v>#REF!</v>
      </c>
      <c r="X548" s="106" t="e">
        <f t="shared" si="228"/>
        <v>#REF!</v>
      </c>
      <c r="Y548" s="107" t="s">
        <v>72</v>
      </c>
      <c r="Z548" s="103">
        <f t="shared" si="225"/>
        <v>0</v>
      </c>
      <c r="AA548" s="103">
        <f t="shared" si="226"/>
        <v>0</v>
      </c>
      <c r="AB548" s="128" t="str">
        <f t="shared" si="229"/>
        <v/>
      </c>
      <c r="AC548" s="128" t="e">
        <f t="shared" si="230"/>
        <v>#REF!</v>
      </c>
    </row>
    <row r="549" spans="1:29" ht="50.1" customHeight="1">
      <c r="A549" s="171"/>
      <c r="B549" s="171"/>
      <c r="C549" s="174"/>
      <c r="D549" s="174"/>
      <c r="E549" s="131"/>
      <c r="F549" s="177"/>
      <c r="G549" s="180"/>
      <c r="H549" s="163"/>
      <c r="I549" s="165"/>
      <c r="J549" s="168"/>
      <c r="K549" s="62"/>
      <c r="L549" s="63"/>
      <c r="M549" s="63"/>
      <c r="N549" s="65"/>
      <c r="O549" s="127"/>
      <c r="P549" s="100"/>
      <c r="Q549" s="63">
        <f t="shared" si="231"/>
        <v>0</v>
      </c>
      <c r="R549" s="65"/>
      <c r="S549" s="67"/>
      <c r="T549" s="40"/>
      <c r="U549" s="106">
        <f>IF(EXACT(O549,Y549),M549,M549*(1-'Расчет ПРЕДЗАКАЗ'!$D$10))</f>
        <v>0</v>
      </c>
      <c r="V549" s="106">
        <f t="shared" si="227"/>
        <v>0</v>
      </c>
      <c r="W549" s="106" t="e">
        <f>IF(EXACT(O549,Y549),M549,M549*(1-#REF!))</f>
        <v>#REF!</v>
      </c>
      <c r="X549" s="106" t="e">
        <f t="shared" si="228"/>
        <v>#REF!</v>
      </c>
      <c r="Y549" s="107" t="s">
        <v>72</v>
      </c>
      <c r="Z549" s="103">
        <f t="shared" si="225"/>
        <v>0</v>
      </c>
      <c r="AA549" s="103">
        <f t="shared" si="226"/>
        <v>0</v>
      </c>
      <c r="AB549" s="128" t="str">
        <f t="shared" si="229"/>
        <v/>
      </c>
      <c r="AC549" s="128" t="e">
        <f t="shared" si="230"/>
        <v>#REF!</v>
      </c>
    </row>
    <row r="550" spans="1:29" ht="50.1" customHeight="1">
      <c r="A550" s="172"/>
      <c r="B550" s="172"/>
      <c r="C550" s="175"/>
      <c r="D550" s="175"/>
      <c r="E550" s="132"/>
      <c r="F550" s="178"/>
      <c r="G550" s="181"/>
      <c r="H550" s="164"/>
      <c r="I550" s="166"/>
      <c r="J550" s="169"/>
      <c r="K550" s="62"/>
      <c r="L550" s="63"/>
      <c r="M550" s="63"/>
      <c r="N550" s="65"/>
      <c r="O550" s="127"/>
      <c r="P550" s="100"/>
      <c r="Q550" s="63">
        <f t="shared" si="231"/>
        <v>0</v>
      </c>
      <c r="R550" s="65"/>
      <c r="S550" s="64"/>
      <c r="T550" s="40"/>
      <c r="U550" s="106">
        <f>IF(EXACT(O550,Y550),M550,M550*(1-'Расчет ПРЕДЗАКАЗ'!$D$10))</f>
        <v>0</v>
      </c>
      <c r="V550" s="106">
        <f t="shared" si="227"/>
        <v>0</v>
      </c>
      <c r="W550" s="106" t="e">
        <f>IF(EXACT(O550,Y550),M550,M550*(1-#REF!))</f>
        <v>#REF!</v>
      </c>
      <c r="X550" s="106" t="e">
        <f t="shared" si="228"/>
        <v>#REF!</v>
      </c>
      <c r="Y550" s="107" t="s">
        <v>72</v>
      </c>
      <c r="Z550" s="103">
        <f t="shared" si="225"/>
        <v>0</v>
      </c>
      <c r="AA550" s="103">
        <f t="shared" si="226"/>
        <v>0</v>
      </c>
      <c r="AB550" s="128" t="str">
        <f t="shared" si="229"/>
        <v/>
      </c>
      <c r="AC550" s="128" t="e">
        <f t="shared" si="230"/>
        <v>#REF!</v>
      </c>
    </row>
    <row r="551" spans="1:29" ht="11.25" customHeight="1" thickBot="1"/>
    <row r="552" spans="1:29" ht="50.1" customHeight="1">
      <c r="A552" s="170">
        <v>161</v>
      </c>
      <c r="B552" s="170" t="s">
        <v>1405</v>
      </c>
      <c r="C552" s="173" t="s">
        <v>1406</v>
      </c>
      <c r="D552" s="173" t="s">
        <v>77</v>
      </c>
      <c r="E552" s="131"/>
      <c r="F552" s="197" t="s">
        <v>1407</v>
      </c>
      <c r="G552" s="179" t="s">
        <v>792</v>
      </c>
      <c r="H552" s="162" t="s">
        <v>1408</v>
      </c>
      <c r="I552" s="198" t="s">
        <v>1409</v>
      </c>
      <c r="J552" s="167" t="s">
        <v>19</v>
      </c>
      <c r="K552" s="62" t="s">
        <v>82</v>
      </c>
      <c r="L552" s="63">
        <v>10320</v>
      </c>
      <c r="M552" s="63">
        <v>6448</v>
      </c>
      <c r="N552" s="142" t="s">
        <v>1410</v>
      </c>
      <c r="O552" s="127" t="s">
        <v>72</v>
      </c>
      <c r="P552" s="100"/>
      <c r="Q552" s="63">
        <f>P552*M552</f>
        <v>0</v>
      </c>
      <c r="R552" s="64"/>
      <c r="S552" s="67">
        <v>84</v>
      </c>
      <c r="T552" s="60"/>
      <c r="U552" s="106">
        <f>IF(EXACT(O552,Y552),M552,M552*(1-'Расчет ПРЕДЗАКАЗ'!$D$10))</f>
        <v>6448</v>
      </c>
      <c r="V552" s="106">
        <f>P552*U552</f>
        <v>0</v>
      </c>
      <c r="W552" s="106">
        <f>IF(EXACT(O552,Y552),M552,M552*(1-#REF!))</f>
        <v>6448</v>
      </c>
      <c r="X552" s="106">
        <f>P552*W552</f>
        <v>0</v>
      </c>
      <c r="Y552" s="107" t="s">
        <v>72</v>
      </c>
      <c r="Z552" s="103">
        <f t="shared" ref="Z552:Z566" si="232">IF(EXACT(O552,Y552),Q552,0)</f>
        <v>0</v>
      </c>
      <c r="AA552" s="103">
        <f t="shared" ref="AA552:AA566" si="233">IF(Z552=0,Q552,0)</f>
        <v>0</v>
      </c>
      <c r="AB552" s="128">
        <f>IF(U552=0,"",L552/U552-1)</f>
        <v>0.60049627791563265</v>
      </c>
      <c r="AC552" s="128">
        <f>IF(W552=0,"",L552/W552-1)</f>
        <v>0.60049627791563265</v>
      </c>
    </row>
    <row r="553" spans="1:29" ht="50.1" customHeight="1">
      <c r="A553" s="171"/>
      <c r="B553" s="171"/>
      <c r="C553" s="174"/>
      <c r="D553" s="174"/>
      <c r="E553" s="131"/>
      <c r="F553" s="177"/>
      <c r="G553" s="180"/>
      <c r="H553" s="163"/>
      <c r="I553" s="165"/>
      <c r="J553" s="168"/>
      <c r="K553" s="62" t="s">
        <v>96</v>
      </c>
      <c r="L553" s="63">
        <v>10320</v>
      </c>
      <c r="M553" s="63">
        <v>6448</v>
      </c>
      <c r="N553" s="142" t="s">
        <v>1411</v>
      </c>
      <c r="O553" s="127" t="s">
        <v>72</v>
      </c>
      <c r="P553" s="100"/>
      <c r="Q553" s="63">
        <f>P553*M553</f>
        <v>0</v>
      </c>
      <c r="R553" s="64"/>
      <c r="S553" s="67">
        <v>148</v>
      </c>
      <c r="T553" s="46"/>
      <c r="U553" s="106">
        <f>IF(EXACT(O553,Y553),M553,M553*(1-'Расчет ПРЕДЗАКАЗ'!$D$10))</f>
        <v>6448</v>
      </c>
      <c r="V553" s="106">
        <f t="shared" ref="V553:V566" si="234">P553*U553</f>
        <v>0</v>
      </c>
      <c r="W553" s="106">
        <f>IF(EXACT(O553,Y553),M553,M553*(1-#REF!))</f>
        <v>6448</v>
      </c>
      <c r="X553" s="106">
        <f t="shared" ref="X553:X566" si="235">P553*W553</f>
        <v>0</v>
      </c>
      <c r="Y553" s="107" t="s">
        <v>72</v>
      </c>
      <c r="Z553" s="103">
        <f t="shared" si="232"/>
        <v>0</v>
      </c>
      <c r="AA553" s="103">
        <f t="shared" si="233"/>
        <v>0</v>
      </c>
      <c r="AB553" s="128">
        <f t="shared" ref="AB553:AB566" si="236">IF(U553=0,"",L553/U553-1)</f>
        <v>0.60049627791563265</v>
      </c>
      <c r="AC553" s="128">
        <f t="shared" ref="AC553:AC566" si="237">IF(W553=0,"",L553/W553-1)</f>
        <v>0.60049627791563265</v>
      </c>
    </row>
    <row r="554" spans="1:29" ht="50.1" customHeight="1">
      <c r="A554" s="171"/>
      <c r="B554" s="171"/>
      <c r="C554" s="174"/>
      <c r="D554" s="174"/>
      <c r="E554" s="131"/>
      <c r="F554" s="177"/>
      <c r="G554" s="180"/>
      <c r="H554" s="163"/>
      <c r="I554" s="165"/>
      <c r="J554" s="168"/>
      <c r="K554" s="62" t="s">
        <v>98</v>
      </c>
      <c r="L554" s="63">
        <v>10320</v>
      </c>
      <c r="M554" s="63">
        <v>6448</v>
      </c>
      <c r="N554" s="142" t="s">
        <v>1412</v>
      </c>
      <c r="O554" s="127" t="s">
        <v>72</v>
      </c>
      <c r="P554" s="100"/>
      <c r="Q554" s="63">
        <f t="shared" ref="Q554:Q566" si="238">P554*M554</f>
        <v>0</v>
      </c>
      <c r="R554" s="64"/>
      <c r="S554" s="67">
        <v>76</v>
      </c>
      <c r="T554" s="46"/>
      <c r="U554" s="106">
        <f>IF(EXACT(O554,Y554),M554,M554*(1-'Расчет ПРЕДЗАКАЗ'!$D$10))</f>
        <v>6448</v>
      </c>
      <c r="V554" s="106">
        <f t="shared" si="234"/>
        <v>0</v>
      </c>
      <c r="W554" s="106">
        <f>IF(EXACT(O554,Y554),M554,M554*(1-#REF!))</f>
        <v>6448</v>
      </c>
      <c r="X554" s="106">
        <f t="shared" si="235"/>
        <v>0</v>
      </c>
      <c r="Y554" s="107" t="s">
        <v>72</v>
      </c>
      <c r="Z554" s="103">
        <f t="shared" si="232"/>
        <v>0</v>
      </c>
      <c r="AA554" s="103">
        <f t="shared" si="233"/>
        <v>0</v>
      </c>
      <c r="AB554" s="128">
        <f t="shared" si="236"/>
        <v>0.60049627791563265</v>
      </c>
      <c r="AC554" s="128">
        <f t="shared" si="237"/>
        <v>0.60049627791563265</v>
      </c>
    </row>
    <row r="555" spans="1:29" ht="50.1" customHeight="1">
      <c r="A555" s="171"/>
      <c r="B555" s="171"/>
      <c r="C555" s="174"/>
      <c r="D555" s="174"/>
      <c r="E555" s="131"/>
      <c r="F555" s="177"/>
      <c r="G555" s="180"/>
      <c r="H555" s="163"/>
      <c r="I555" s="165"/>
      <c r="J555" s="168"/>
      <c r="K555" s="62" t="s">
        <v>84</v>
      </c>
      <c r="L555" s="63">
        <v>10320</v>
      </c>
      <c r="M555" s="63">
        <v>6448</v>
      </c>
      <c r="N555" s="142" t="s">
        <v>1413</v>
      </c>
      <c r="O555" s="127" t="s">
        <v>72</v>
      </c>
      <c r="P555" s="100"/>
      <c r="Q555" s="63">
        <f t="shared" si="238"/>
        <v>0</v>
      </c>
      <c r="R555" s="64"/>
      <c r="S555" s="67">
        <v>168</v>
      </c>
      <c r="T555" s="46"/>
      <c r="U555" s="106">
        <f>IF(EXACT(O555,Y555),M555,M555*(1-'Расчет ПРЕДЗАКАЗ'!$D$10))</f>
        <v>6448</v>
      </c>
      <c r="V555" s="106">
        <f t="shared" si="234"/>
        <v>0</v>
      </c>
      <c r="W555" s="106">
        <f>IF(EXACT(O555,Y555),M555,M555*(1-#REF!))</f>
        <v>6448</v>
      </c>
      <c r="X555" s="106">
        <f t="shared" si="235"/>
        <v>0</v>
      </c>
      <c r="Y555" s="107" t="s">
        <v>72</v>
      </c>
      <c r="Z555" s="103">
        <f t="shared" si="232"/>
        <v>0</v>
      </c>
      <c r="AA555" s="103">
        <f t="shared" si="233"/>
        <v>0</v>
      </c>
      <c r="AB555" s="128">
        <f t="shared" si="236"/>
        <v>0.60049627791563265</v>
      </c>
      <c r="AC555" s="128">
        <f t="shared" si="237"/>
        <v>0.60049627791563265</v>
      </c>
    </row>
    <row r="556" spans="1:29" ht="50.1" customHeight="1">
      <c r="A556" s="171"/>
      <c r="B556" s="171"/>
      <c r="C556" s="174"/>
      <c r="D556" s="174"/>
      <c r="E556" s="131"/>
      <c r="F556" s="177"/>
      <c r="G556" s="180"/>
      <c r="H556" s="163"/>
      <c r="I556" s="165"/>
      <c r="J556" s="168"/>
      <c r="K556" s="62" t="s">
        <v>101</v>
      </c>
      <c r="L556" s="63">
        <v>10320</v>
      </c>
      <c r="M556" s="63">
        <v>6448</v>
      </c>
      <c r="N556" s="142" t="s">
        <v>1414</v>
      </c>
      <c r="O556" s="127" t="s">
        <v>72</v>
      </c>
      <c r="P556" s="100"/>
      <c r="Q556" s="63">
        <f t="shared" si="238"/>
        <v>0</v>
      </c>
      <c r="R556" s="64"/>
      <c r="S556" s="67">
        <v>119</v>
      </c>
      <c r="T556" s="46"/>
      <c r="U556" s="106">
        <f>IF(EXACT(O556,Y556),M556,M556*(1-'Расчет ПРЕДЗАКАЗ'!$D$10))</f>
        <v>6448</v>
      </c>
      <c r="V556" s="106">
        <f t="shared" si="234"/>
        <v>0</v>
      </c>
      <c r="W556" s="106">
        <f>IF(EXACT(O556,Y556),M556,M556*(1-#REF!))</f>
        <v>6448</v>
      </c>
      <c r="X556" s="106">
        <f t="shared" si="235"/>
        <v>0</v>
      </c>
      <c r="Y556" s="107" t="s">
        <v>72</v>
      </c>
      <c r="Z556" s="103">
        <f t="shared" si="232"/>
        <v>0</v>
      </c>
      <c r="AA556" s="103">
        <f t="shared" si="233"/>
        <v>0</v>
      </c>
      <c r="AB556" s="128">
        <f t="shared" si="236"/>
        <v>0.60049627791563265</v>
      </c>
      <c r="AC556" s="128">
        <f t="shared" si="237"/>
        <v>0.60049627791563265</v>
      </c>
    </row>
    <row r="557" spans="1:29" ht="50.1" customHeight="1">
      <c r="A557" s="171"/>
      <c r="B557" s="171"/>
      <c r="C557" s="174"/>
      <c r="D557" s="174"/>
      <c r="E557" s="131"/>
      <c r="F557" s="177"/>
      <c r="G557" s="180"/>
      <c r="H557" s="163"/>
      <c r="I557" s="165"/>
      <c r="J557" s="168"/>
      <c r="K557" s="62" t="s">
        <v>1415</v>
      </c>
      <c r="L557" s="63">
        <v>10320</v>
      </c>
      <c r="M557" s="63">
        <v>6448</v>
      </c>
      <c r="N557" s="142" t="s">
        <v>1416</v>
      </c>
      <c r="O557" s="127" t="s">
        <v>72</v>
      </c>
      <c r="P557" s="100"/>
      <c r="Q557" s="63">
        <f t="shared" si="238"/>
        <v>0</v>
      </c>
      <c r="R557" s="64"/>
      <c r="S557" s="67">
        <v>70</v>
      </c>
      <c r="T557" s="46"/>
      <c r="U557" s="106">
        <f>IF(EXACT(O557,Y557),M557,M557*(1-'Расчет ПРЕДЗАКАЗ'!$D$10))</f>
        <v>6448</v>
      </c>
      <c r="V557" s="106">
        <f t="shared" si="234"/>
        <v>0</v>
      </c>
      <c r="W557" s="106">
        <f>IF(EXACT(O557,Y557),M557,M557*(1-#REF!))</f>
        <v>6448</v>
      </c>
      <c r="X557" s="106">
        <f t="shared" si="235"/>
        <v>0</v>
      </c>
      <c r="Y557" s="107" t="s">
        <v>72</v>
      </c>
      <c r="Z557" s="103">
        <f t="shared" si="232"/>
        <v>0</v>
      </c>
      <c r="AA557" s="103">
        <f t="shared" si="233"/>
        <v>0</v>
      </c>
      <c r="AB557" s="128">
        <f t="shared" si="236"/>
        <v>0.60049627791563265</v>
      </c>
      <c r="AC557" s="128">
        <f t="shared" si="237"/>
        <v>0.60049627791563265</v>
      </c>
    </row>
    <row r="558" spans="1:29" ht="50.1" customHeight="1">
      <c r="A558" s="171"/>
      <c r="B558" s="171"/>
      <c r="C558" s="174"/>
      <c r="D558" s="174"/>
      <c r="E558" s="131"/>
      <c r="F558" s="177"/>
      <c r="G558" s="180"/>
      <c r="H558" s="163"/>
      <c r="I558" s="165"/>
      <c r="J558" s="168"/>
      <c r="K558" s="62" t="s">
        <v>1417</v>
      </c>
      <c r="L558" s="63">
        <v>10320</v>
      </c>
      <c r="M558" s="63">
        <v>6448</v>
      </c>
      <c r="N558" s="142" t="s">
        <v>1418</v>
      </c>
      <c r="O558" s="127" t="s">
        <v>72</v>
      </c>
      <c r="P558" s="100"/>
      <c r="Q558" s="63">
        <f t="shared" si="238"/>
        <v>0</v>
      </c>
      <c r="R558" s="64"/>
      <c r="S558" s="67">
        <v>23</v>
      </c>
      <c r="T558" s="46"/>
      <c r="U558" s="106">
        <f>IF(EXACT(O558,Y558),M558,M558*(1-'Расчет ПРЕДЗАКАЗ'!$D$10))</f>
        <v>6448</v>
      </c>
      <c r="V558" s="106">
        <f t="shared" si="234"/>
        <v>0</v>
      </c>
      <c r="W558" s="106">
        <f>IF(EXACT(O558,Y558),M558,M558*(1-#REF!))</f>
        <v>6448</v>
      </c>
      <c r="X558" s="106">
        <f t="shared" si="235"/>
        <v>0</v>
      </c>
      <c r="Y558" s="107" t="s">
        <v>72</v>
      </c>
      <c r="Z558" s="103">
        <f t="shared" si="232"/>
        <v>0</v>
      </c>
      <c r="AA558" s="103">
        <f t="shared" si="233"/>
        <v>0</v>
      </c>
      <c r="AB558" s="128">
        <f t="shared" si="236"/>
        <v>0.60049627791563265</v>
      </c>
      <c r="AC558" s="128">
        <f t="shared" si="237"/>
        <v>0.60049627791563265</v>
      </c>
    </row>
    <row r="559" spans="1:29" ht="50.1" customHeight="1">
      <c r="A559" s="171"/>
      <c r="B559" s="171"/>
      <c r="C559" s="174"/>
      <c r="D559" s="174"/>
      <c r="E559" s="131"/>
      <c r="F559" s="177"/>
      <c r="G559" s="180"/>
      <c r="H559" s="163"/>
      <c r="I559" s="165"/>
      <c r="J559" s="168"/>
      <c r="K559" s="62" t="s">
        <v>1419</v>
      </c>
      <c r="L559" s="63">
        <v>10320</v>
      </c>
      <c r="M559" s="63">
        <v>6448</v>
      </c>
      <c r="N559" s="142" t="s">
        <v>1420</v>
      </c>
      <c r="O559" s="127" t="s">
        <v>72</v>
      </c>
      <c r="P559" s="100"/>
      <c r="Q559" s="63">
        <f t="shared" si="238"/>
        <v>0</v>
      </c>
      <c r="R559" s="64"/>
      <c r="S559" s="67">
        <v>23</v>
      </c>
      <c r="T559" s="46"/>
      <c r="U559" s="106">
        <f>IF(EXACT(O559,Y559),M559,M559*(1-'Расчет ПРЕДЗАКАЗ'!$D$10))</f>
        <v>6448</v>
      </c>
      <c r="V559" s="106">
        <f t="shared" si="234"/>
        <v>0</v>
      </c>
      <c r="W559" s="106">
        <f>IF(EXACT(O559,Y559),M559,M559*(1-#REF!))</f>
        <v>6448</v>
      </c>
      <c r="X559" s="106">
        <f t="shared" si="235"/>
        <v>0</v>
      </c>
      <c r="Y559" s="107" t="s">
        <v>72</v>
      </c>
      <c r="Z559" s="103">
        <f t="shared" si="232"/>
        <v>0</v>
      </c>
      <c r="AA559" s="103">
        <f t="shared" si="233"/>
        <v>0</v>
      </c>
      <c r="AB559" s="128">
        <f t="shared" si="236"/>
        <v>0.60049627791563265</v>
      </c>
      <c r="AC559" s="128">
        <f t="shared" si="237"/>
        <v>0.60049627791563265</v>
      </c>
    </row>
    <row r="560" spans="1:29" ht="50.1" customHeight="1">
      <c r="A560" s="171"/>
      <c r="B560" s="171"/>
      <c r="C560" s="174"/>
      <c r="D560" s="174"/>
      <c r="E560" s="131"/>
      <c r="F560" s="177"/>
      <c r="G560" s="180"/>
      <c r="H560" s="163"/>
      <c r="I560" s="165"/>
      <c r="J560" s="168"/>
      <c r="K560" s="62"/>
      <c r="L560" s="63"/>
      <c r="M560" s="63"/>
      <c r="N560" s="142"/>
      <c r="O560" s="127"/>
      <c r="P560" s="100"/>
      <c r="Q560" s="63">
        <f t="shared" si="238"/>
        <v>0</v>
      </c>
      <c r="R560" s="64"/>
      <c r="S560" s="67"/>
      <c r="T560" s="46"/>
      <c r="U560" s="106">
        <f>IF(EXACT(O560,Y560),M560,M560*(1-'Расчет ПРЕДЗАКАЗ'!$D$10))</f>
        <v>0</v>
      </c>
      <c r="V560" s="106">
        <f t="shared" si="234"/>
        <v>0</v>
      </c>
      <c r="W560" s="106" t="e">
        <f>IF(EXACT(O560,Y560),M560,M560*(1-#REF!))</f>
        <v>#REF!</v>
      </c>
      <c r="X560" s="106" t="e">
        <f t="shared" si="235"/>
        <v>#REF!</v>
      </c>
      <c r="Y560" s="107" t="s">
        <v>72</v>
      </c>
      <c r="Z560" s="103">
        <f t="shared" si="232"/>
        <v>0</v>
      </c>
      <c r="AA560" s="103">
        <f t="shared" si="233"/>
        <v>0</v>
      </c>
      <c r="AB560" s="128" t="str">
        <f t="shared" si="236"/>
        <v/>
      </c>
      <c r="AC560" s="128" t="e">
        <f t="shared" si="237"/>
        <v>#REF!</v>
      </c>
    </row>
    <row r="561" spans="1:29" ht="50.1" customHeight="1">
      <c r="A561" s="171"/>
      <c r="B561" s="171"/>
      <c r="C561" s="174"/>
      <c r="D561" s="174"/>
      <c r="E561" s="131"/>
      <c r="F561" s="177"/>
      <c r="G561" s="180"/>
      <c r="H561" s="163"/>
      <c r="I561" s="165"/>
      <c r="J561" s="168"/>
      <c r="K561" s="62"/>
      <c r="L561" s="63"/>
      <c r="M561" s="63"/>
      <c r="N561" s="143"/>
      <c r="O561" s="127"/>
      <c r="P561" s="100"/>
      <c r="Q561" s="63">
        <f t="shared" si="238"/>
        <v>0</v>
      </c>
      <c r="R561" s="65"/>
      <c r="S561" s="67"/>
      <c r="T561" s="40"/>
      <c r="U561" s="106">
        <f>IF(EXACT(O561,Y561),M561,M561*(1-'Расчет ПРЕДЗАКАЗ'!$D$10))</f>
        <v>0</v>
      </c>
      <c r="V561" s="106">
        <f t="shared" si="234"/>
        <v>0</v>
      </c>
      <c r="W561" s="106" t="e">
        <f>IF(EXACT(O561,Y561),M561,M561*(1-#REF!))</f>
        <v>#REF!</v>
      </c>
      <c r="X561" s="106" t="e">
        <f t="shared" si="235"/>
        <v>#REF!</v>
      </c>
      <c r="Y561" s="107" t="s">
        <v>72</v>
      </c>
      <c r="Z561" s="103">
        <f t="shared" si="232"/>
        <v>0</v>
      </c>
      <c r="AA561" s="103">
        <f t="shared" si="233"/>
        <v>0</v>
      </c>
      <c r="AB561" s="128" t="str">
        <f t="shared" si="236"/>
        <v/>
      </c>
      <c r="AC561" s="128" t="e">
        <f t="shared" si="237"/>
        <v>#REF!</v>
      </c>
    </row>
    <row r="562" spans="1:29" ht="50.1" customHeight="1">
      <c r="A562" s="171"/>
      <c r="B562" s="171"/>
      <c r="C562" s="174"/>
      <c r="D562" s="174"/>
      <c r="E562" s="131"/>
      <c r="F562" s="177"/>
      <c r="G562" s="180"/>
      <c r="H562" s="163"/>
      <c r="I562" s="165"/>
      <c r="J562" s="168"/>
      <c r="K562" s="62"/>
      <c r="L562" s="63"/>
      <c r="M562" s="63"/>
      <c r="N562" s="143"/>
      <c r="O562" s="127"/>
      <c r="P562" s="100"/>
      <c r="Q562" s="63">
        <f t="shared" si="238"/>
        <v>0</v>
      </c>
      <c r="R562" s="65"/>
      <c r="S562" s="67"/>
      <c r="T562" s="40"/>
      <c r="U562" s="106">
        <f>IF(EXACT(O562,Y562),M562,M562*(1-'Расчет ПРЕДЗАКАЗ'!$D$10))</f>
        <v>0</v>
      </c>
      <c r="V562" s="106">
        <f t="shared" si="234"/>
        <v>0</v>
      </c>
      <c r="W562" s="106" t="e">
        <f>IF(EXACT(O562,Y562),M562,M562*(1-#REF!))</f>
        <v>#REF!</v>
      </c>
      <c r="X562" s="106" t="e">
        <f t="shared" si="235"/>
        <v>#REF!</v>
      </c>
      <c r="Y562" s="107" t="s">
        <v>72</v>
      </c>
      <c r="Z562" s="103">
        <f t="shared" si="232"/>
        <v>0</v>
      </c>
      <c r="AA562" s="103">
        <f t="shared" si="233"/>
        <v>0</v>
      </c>
      <c r="AB562" s="128" t="str">
        <f t="shared" si="236"/>
        <v/>
      </c>
      <c r="AC562" s="128" t="e">
        <f t="shared" si="237"/>
        <v>#REF!</v>
      </c>
    </row>
    <row r="563" spans="1:29" ht="50.1" customHeight="1">
      <c r="A563" s="171"/>
      <c r="B563" s="171"/>
      <c r="C563" s="174"/>
      <c r="D563" s="174"/>
      <c r="E563" s="131"/>
      <c r="F563" s="177"/>
      <c r="G563" s="180"/>
      <c r="H563" s="163"/>
      <c r="I563" s="165"/>
      <c r="J563" s="168"/>
      <c r="K563" s="62"/>
      <c r="L563" s="63"/>
      <c r="M563" s="63"/>
      <c r="N563" s="65"/>
      <c r="O563" s="127"/>
      <c r="P563" s="100"/>
      <c r="Q563" s="63">
        <f t="shared" si="238"/>
        <v>0</v>
      </c>
      <c r="R563" s="65"/>
      <c r="S563" s="67"/>
      <c r="T563" s="40"/>
      <c r="U563" s="106">
        <f>IF(EXACT(O563,Y563),M563,M563*(1-'Расчет ПРЕДЗАКАЗ'!$D$10))</f>
        <v>0</v>
      </c>
      <c r="V563" s="106">
        <f t="shared" si="234"/>
        <v>0</v>
      </c>
      <c r="W563" s="106" t="e">
        <f>IF(EXACT(O563,Y563),M563,M563*(1-#REF!))</f>
        <v>#REF!</v>
      </c>
      <c r="X563" s="106" t="e">
        <f t="shared" si="235"/>
        <v>#REF!</v>
      </c>
      <c r="Y563" s="107" t="s">
        <v>72</v>
      </c>
      <c r="Z563" s="103">
        <f t="shared" si="232"/>
        <v>0</v>
      </c>
      <c r="AA563" s="103">
        <f t="shared" si="233"/>
        <v>0</v>
      </c>
      <c r="AB563" s="128" t="str">
        <f t="shared" si="236"/>
        <v/>
      </c>
      <c r="AC563" s="128" t="e">
        <f t="shared" si="237"/>
        <v>#REF!</v>
      </c>
    </row>
    <row r="564" spans="1:29" ht="50.1" customHeight="1">
      <c r="A564" s="171"/>
      <c r="B564" s="171"/>
      <c r="C564" s="174"/>
      <c r="D564" s="174"/>
      <c r="E564" s="131"/>
      <c r="F564" s="177"/>
      <c r="G564" s="180"/>
      <c r="H564" s="163"/>
      <c r="I564" s="165"/>
      <c r="J564" s="168"/>
      <c r="K564" s="62"/>
      <c r="L564" s="63"/>
      <c r="M564" s="63"/>
      <c r="N564" s="65"/>
      <c r="O564" s="127"/>
      <c r="P564" s="100"/>
      <c r="Q564" s="63">
        <f t="shared" si="238"/>
        <v>0</v>
      </c>
      <c r="R564" s="65"/>
      <c r="S564" s="67"/>
      <c r="T564" s="40"/>
      <c r="U564" s="106">
        <f>IF(EXACT(O564,Y564),M564,M564*(1-'Расчет ПРЕДЗАКАЗ'!$D$10))</f>
        <v>0</v>
      </c>
      <c r="V564" s="106">
        <f t="shared" si="234"/>
        <v>0</v>
      </c>
      <c r="W564" s="106" t="e">
        <f>IF(EXACT(O564,Y564),M564,M564*(1-#REF!))</f>
        <v>#REF!</v>
      </c>
      <c r="X564" s="106" t="e">
        <f t="shared" si="235"/>
        <v>#REF!</v>
      </c>
      <c r="Y564" s="107" t="s">
        <v>72</v>
      </c>
      <c r="Z564" s="103">
        <f t="shared" si="232"/>
        <v>0</v>
      </c>
      <c r="AA564" s="103">
        <f t="shared" si="233"/>
        <v>0</v>
      </c>
      <c r="AB564" s="128" t="str">
        <f t="shared" si="236"/>
        <v/>
      </c>
      <c r="AC564" s="128" t="e">
        <f t="shared" si="237"/>
        <v>#REF!</v>
      </c>
    </row>
    <row r="565" spans="1:29" ht="50.1" customHeight="1">
      <c r="A565" s="171"/>
      <c r="B565" s="171"/>
      <c r="C565" s="174"/>
      <c r="D565" s="174"/>
      <c r="E565" s="131"/>
      <c r="F565" s="177"/>
      <c r="G565" s="180"/>
      <c r="H565" s="163"/>
      <c r="I565" s="165"/>
      <c r="J565" s="168"/>
      <c r="K565" s="62"/>
      <c r="L565" s="63"/>
      <c r="M565" s="63"/>
      <c r="N565" s="65"/>
      <c r="O565" s="127"/>
      <c r="P565" s="100"/>
      <c r="Q565" s="63">
        <f t="shared" si="238"/>
        <v>0</v>
      </c>
      <c r="R565" s="65"/>
      <c r="S565" s="67"/>
      <c r="T565" s="40"/>
      <c r="U565" s="106">
        <f>IF(EXACT(O565,Y565),M565,M565*(1-'Расчет ПРЕДЗАКАЗ'!$D$10))</f>
        <v>0</v>
      </c>
      <c r="V565" s="106">
        <f t="shared" si="234"/>
        <v>0</v>
      </c>
      <c r="W565" s="106" t="e">
        <f>IF(EXACT(O565,Y565),M565,M565*(1-#REF!))</f>
        <v>#REF!</v>
      </c>
      <c r="X565" s="106" t="e">
        <f t="shared" si="235"/>
        <v>#REF!</v>
      </c>
      <c r="Y565" s="107" t="s">
        <v>72</v>
      </c>
      <c r="Z565" s="103">
        <f t="shared" si="232"/>
        <v>0</v>
      </c>
      <c r="AA565" s="103">
        <f t="shared" si="233"/>
        <v>0</v>
      </c>
      <c r="AB565" s="128" t="str">
        <f t="shared" si="236"/>
        <v/>
      </c>
      <c r="AC565" s="128" t="e">
        <f t="shared" si="237"/>
        <v>#REF!</v>
      </c>
    </row>
    <row r="566" spans="1:29" ht="50.1" customHeight="1">
      <c r="A566" s="172"/>
      <c r="B566" s="172"/>
      <c r="C566" s="175"/>
      <c r="D566" s="175"/>
      <c r="E566" s="132"/>
      <c r="F566" s="178"/>
      <c r="G566" s="181"/>
      <c r="H566" s="164"/>
      <c r="I566" s="166"/>
      <c r="J566" s="169"/>
      <c r="K566" s="62"/>
      <c r="L566" s="63"/>
      <c r="M566" s="63"/>
      <c r="N566" s="65"/>
      <c r="O566" s="127"/>
      <c r="P566" s="100"/>
      <c r="Q566" s="63">
        <f t="shared" si="238"/>
        <v>0</v>
      </c>
      <c r="R566" s="65"/>
      <c r="S566" s="64"/>
      <c r="T566" s="40"/>
      <c r="U566" s="106">
        <f>IF(EXACT(O566,Y566),M566,M566*(1-'Расчет ПРЕДЗАКАЗ'!$D$10))</f>
        <v>0</v>
      </c>
      <c r="V566" s="106">
        <f t="shared" si="234"/>
        <v>0</v>
      </c>
      <c r="W566" s="106" t="e">
        <f>IF(EXACT(O566,Y566),M566,M566*(1-#REF!))</f>
        <v>#REF!</v>
      </c>
      <c r="X566" s="106" t="e">
        <f t="shared" si="235"/>
        <v>#REF!</v>
      </c>
      <c r="Y566" s="107" t="s">
        <v>72</v>
      </c>
      <c r="Z566" s="103">
        <f t="shared" si="232"/>
        <v>0</v>
      </c>
      <c r="AA566" s="103">
        <f t="shared" si="233"/>
        <v>0</v>
      </c>
      <c r="AB566" s="128" t="str">
        <f t="shared" si="236"/>
        <v/>
      </c>
      <c r="AC566" s="128" t="e">
        <f t="shared" si="237"/>
        <v>#REF!</v>
      </c>
    </row>
    <row r="567" spans="1:29" ht="11.25" customHeight="1" thickBot="1"/>
    <row r="568" spans="1:29" ht="50.1" customHeight="1">
      <c r="A568" s="170">
        <v>162</v>
      </c>
      <c r="B568" s="170" t="s">
        <v>1421</v>
      </c>
      <c r="C568" s="173" t="s">
        <v>1422</v>
      </c>
      <c r="D568" s="173" t="s">
        <v>77</v>
      </c>
      <c r="E568" s="131"/>
      <c r="F568" s="197" t="s">
        <v>1407</v>
      </c>
      <c r="G568" s="179" t="s">
        <v>856</v>
      </c>
      <c r="H568" s="162" t="s">
        <v>1408</v>
      </c>
      <c r="I568" s="198" t="s">
        <v>1423</v>
      </c>
      <c r="J568" s="167" t="s">
        <v>19</v>
      </c>
      <c r="K568" s="62" t="s">
        <v>82</v>
      </c>
      <c r="L568" s="63">
        <v>11150</v>
      </c>
      <c r="M568" s="63">
        <v>6189</v>
      </c>
      <c r="N568" s="142" t="s">
        <v>1424</v>
      </c>
      <c r="O568" s="127" t="s">
        <v>72</v>
      </c>
      <c r="P568" s="100"/>
      <c r="Q568" s="63">
        <f>P568*M568</f>
        <v>0</v>
      </c>
      <c r="R568" s="64"/>
      <c r="S568" s="67">
        <v>110</v>
      </c>
      <c r="T568" s="60"/>
      <c r="U568" s="106">
        <f>IF(EXACT(O568,Y568),M568,M568*(1-'Расчет ПРЕДЗАКАЗ'!$D$10))</f>
        <v>6189</v>
      </c>
      <c r="V568" s="106">
        <f>P568*U568</f>
        <v>0</v>
      </c>
      <c r="W568" s="106">
        <f>IF(EXACT(O568,Y568),M568,M568*(1-#REF!))</f>
        <v>6189</v>
      </c>
      <c r="X568" s="106">
        <f>P568*W568</f>
        <v>0</v>
      </c>
      <c r="Y568" s="107" t="s">
        <v>72</v>
      </c>
      <c r="Z568" s="103">
        <f t="shared" ref="Z568:Z582" si="239">IF(EXACT(O568,Y568),Q568,0)</f>
        <v>0</v>
      </c>
      <c r="AA568" s="103">
        <f t="shared" ref="AA568:AA582" si="240">IF(Z568=0,Q568,0)</f>
        <v>0</v>
      </c>
      <c r="AB568" s="128">
        <f>IF(U568=0,"",L568/U568-1)</f>
        <v>0.80158345451607693</v>
      </c>
      <c r="AC568" s="128">
        <f>IF(W568=0,"",L568/W568-1)</f>
        <v>0.80158345451607693</v>
      </c>
    </row>
    <row r="569" spans="1:29" ht="50.1" customHeight="1">
      <c r="A569" s="171"/>
      <c r="B569" s="171"/>
      <c r="C569" s="174"/>
      <c r="D569" s="174"/>
      <c r="E569" s="131"/>
      <c r="F569" s="177"/>
      <c r="G569" s="180"/>
      <c r="H569" s="163"/>
      <c r="I569" s="165"/>
      <c r="J569" s="168"/>
      <c r="K569" s="62" t="s">
        <v>96</v>
      </c>
      <c r="L569" s="63">
        <v>11150</v>
      </c>
      <c r="M569" s="63">
        <v>6189</v>
      </c>
      <c r="N569" s="142" t="s">
        <v>1425</v>
      </c>
      <c r="O569" s="127" t="s">
        <v>72</v>
      </c>
      <c r="P569" s="100"/>
      <c r="Q569" s="63">
        <f>P569*M569</f>
        <v>0</v>
      </c>
      <c r="R569" s="64"/>
      <c r="S569" s="67">
        <v>123</v>
      </c>
      <c r="T569" s="46"/>
      <c r="U569" s="106">
        <f>IF(EXACT(O569,Y569),M569,M569*(1-'Расчет ПРЕДЗАКАЗ'!$D$10))</f>
        <v>6189</v>
      </c>
      <c r="V569" s="106">
        <f t="shared" ref="V569:V582" si="241">P569*U569</f>
        <v>0</v>
      </c>
      <c r="W569" s="106">
        <f>IF(EXACT(O569,Y569),M569,M569*(1-#REF!))</f>
        <v>6189</v>
      </c>
      <c r="X569" s="106">
        <f t="shared" ref="X569:X582" si="242">P569*W569</f>
        <v>0</v>
      </c>
      <c r="Y569" s="107" t="s">
        <v>72</v>
      </c>
      <c r="Z569" s="103">
        <f t="shared" si="239"/>
        <v>0</v>
      </c>
      <c r="AA569" s="103">
        <f t="shared" si="240"/>
        <v>0</v>
      </c>
      <c r="AB569" s="128">
        <f t="shared" ref="AB569:AB582" si="243">IF(U569=0,"",L569/U569-1)</f>
        <v>0.80158345451607693</v>
      </c>
      <c r="AC569" s="128">
        <f t="shared" ref="AC569:AC582" si="244">IF(W569=0,"",L569/W569-1)</f>
        <v>0.80158345451607693</v>
      </c>
    </row>
    <row r="570" spans="1:29" ht="50.1" customHeight="1">
      <c r="A570" s="171"/>
      <c r="B570" s="171"/>
      <c r="C570" s="174"/>
      <c r="D570" s="174"/>
      <c r="E570" s="131"/>
      <c r="F570" s="177"/>
      <c r="G570" s="180"/>
      <c r="H570" s="163"/>
      <c r="I570" s="165"/>
      <c r="J570" s="168"/>
      <c r="K570" s="62" t="s">
        <v>98</v>
      </c>
      <c r="L570" s="63">
        <v>11150</v>
      </c>
      <c r="M570" s="63">
        <v>6189</v>
      </c>
      <c r="N570" s="142" t="s">
        <v>1426</v>
      </c>
      <c r="O570" s="127" t="s">
        <v>72</v>
      </c>
      <c r="P570" s="100"/>
      <c r="Q570" s="63">
        <f t="shared" ref="Q570:Q582" si="245">P570*M570</f>
        <v>0</v>
      </c>
      <c r="R570" s="64"/>
      <c r="S570" s="67">
        <v>56</v>
      </c>
      <c r="T570" s="46"/>
      <c r="U570" s="106">
        <f>IF(EXACT(O570,Y570),M570,M570*(1-'Расчет ПРЕДЗАКАЗ'!$D$10))</f>
        <v>6189</v>
      </c>
      <c r="V570" s="106">
        <f t="shared" si="241"/>
        <v>0</v>
      </c>
      <c r="W570" s="106">
        <f>IF(EXACT(O570,Y570),M570,M570*(1-#REF!))</f>
        <v>6189</v>
      </c>
      <c r="X570" s="106">
        <f t="shared" si="242"/>
        <v>0</v>
      </c>
      <c r="Y570" s="107" t="s">
        <v>72</v>
      </c>
      <c r="Z570" s="103">
        <f t="shared" si="239"/>
        <v>0</v>
      </c>
      <c r="AA570" s="103">
        <f t="shared" si="240"/>
        <v>0</v>
      </c>
      <c r="AB570" s="128">
        <f t="shared" si="243"/>
        <v>0.80158345451607693</v>
      </c>
      <c r="AC570" s="128">
        <f t="shared" si="244"/>
        <v>0.80158345451607693</v>
      </c>
    </row>
    <row r="571" spans="1:29" ht="50.1" customHeight="1">
      <c r="A571" s="171"/>
      <c r="B571" s="171"/>
      <c r="C571" s="174"/>
      <c r="D571" s="174"/>
      <c r="E571" s="131"/>
      <c r="F571" s="177"/>
      <c r="G571" s="180"/>
      <c r="H571" s="163"/>
      <c r="I571" s="165"/>
      <c r="J571" s="168"/>
      <c r="K571" s="62" t="s">
        <v>84</v>
      </c>
      <c r="L571" s="63">
        <v>11150</v>
      </c>
      <c r="M571" s="63">
        <v>6189</v>
      </c>
      <c r="N571" s="142" t="s">
        <v>1427</v>
      </c>
      <c r="O571" s="127" t="s">
        <v>72</v>
      </c>
      <c r="P571" s="100"/>
      <c r="Q571" s="63">
        <f t="shared" si="245"/>
        <v>0</v>
      </c>
      <c r="R571" s="64"/>
      <c r="S571" s="67">
        <v>81</v>
      </c>
      <c r="T571" s="46"/>
      <c r="U571" s="106">
        <f>IF(EXACT(O571,Y571),M571,M571*(1-'Расчет ПРЕДЗАКАЗ'!$D$10))</f>
        <v>6189</v>
      </c>
      <c r="V571" s="106">
        <f t="shared" si="241"/>
        <v>0</v>
      </c>
      <c r="W571" s="106">
        <f>IF(EXACT(O571,Y571),M571,M571*(1-#REF!))</f>
        <v>6189</v>
      </c>
      <c r="X571" s="106">
        <f t="shared" si="242"/>
        <v>0</v>
      </c>
      <c r="Y571" s="107" t="s">
        <v>72</v>
      </c>
      <c r="Z571" s="103">
        <f t="shared" si="239"/>
        <v>0</v>
      </c>
      <c r="AA571" s="103">
        <f t="shared" si="240"/>
        <v>0</v>
      </c>
      <c r="AB571" s="128">
        <f t="shared" si="243"/>
        <v>0.80158345451607693</v>
      </c>
      <c r="AC571" s="128">
        <f t="shared" si="244"/>
        <v>0.80158345451607693</v>
      </c>
    </row>
    <row r="572" spans="1:29" ht="50.1" customHeight="1">
      <c r="A572" s="171"/>
      <c r="B572" s="171"/>
      <c r="C572" s="174"/>
      <c r="D572" s="174"/>
      <c r="E572" s="131"/>
      <c r="F572" s="177"/>
      <c r="G572" s="180"/>
      <c r="H572" s="163"/>
      <c r="I572" s="165"/>
      <c r="J572" s="168"/>
      <c r="K572" s="62" t="s">
        <v>101</v>
      </c>
      <c r="L572" s="63">
        <v>11150</v>
      </c>
      <c r="M572" s="63">
        <v>6189</v>
      </c>
      <c r="N572" s="142" t="s">
        <v>1428</v>
      </c>
      <c r="O572" s="127" t="s">
        <v>72</v>
      </c>
      <c r="P572" s="100"/>
      <c r="Q572" s="63">
        <f t="shared" si="245"/>
        <v>0</v>
      </c>
      <c r="R572" s="64"/>
      <c r="S572" s="67">
        <v>27</v>
      </c>
      <c r="T572" s="46"/>
      <c r="U572" s="106">
        <f>IF(EXACT(O572,Y572),M572,M572*(1-'Расчет ПРЕДЗАКАЗ'!$D$10))</f>
        <v>6189</v>
      </c>
      <c r="V572" s="106">
        <f t="shared" si="241"/>
        <v>0</v>
      </c>
      <c r="W572" s="106">
        <f>IF(EXACT(O572,Y572),M572,M572*(1-#REF!))</f>
        <v>6189</v>
      </c>
      <c r="X572" s="106">
        <f t="shared" si="242"/>
        <v>0</v>
      </c>
      <c r="Y572" s="107" t="s">
        <v>72</v>
      </c>
      <c r="Z572" s="103">
        <f t="shared" si="239"/>
        <v>0</v>
      </c>
      <c r="AA572" s="103">
        <f t="shared" si="240"/>
        <v>0</v>
      </c>
      <c r="AB572" s="128">
        <f t="shared" si="243"/>
        <v>0.80158345451607693</v>
      </c>
      <c r="AC572" s="128">
        <f t="shared" si="244"/>
        <v>0.80158345451607693</v>
      </c>
    </row>
    <row r="573" spans="1:29" ht="50.1" customHeight="1">
      <c r="A573" s="171"/>
      <c r="B573" s="171"/>
      <c r="C573" s="174"/>
      <c r="D573" s="174"/>
      <c r="E573" s="131"/>
      <c r="F573" s="177"/>
      <c r="G573" s="180"/>
      <c r="H573" s="163"/>
      <c r="I573" s="165"/>
      <c r="J573" s="168"/>
      <c r="K573" s="62" t="s">
        <v>86</v>
      </c>
      <c r="L573" s="63">
        <v>11150</v>
      </c>
      <c r="M573" s="63">
        <v>6189</v>
      </c>
      <c r="N573" s="142" t="s">
        <v>1429</v>
      </c>
      <c r="O573" s="127" t="s">
        <v>72</v>
      </c>
      <c r="P573" s="100"/>
      <c r="Q573" s="63">
        <f t="shared" si="245"/>
        <v>0</v>
      </c>
      <c r="R573" s="64"/>
      <c r="S573" s="67">
        <v>54</v>
      </c>
      <c r="T573" s="46"/>
      <c r="U573" s="106">
        <f>IF(EXACT(O573,Y573),M573,M573*(1-'Расчет ПРЕДЗАКАЗ'!$D$10))</f>
        <v>6189</v>
      </c>
      <c r="V573" s="106">
        <f t="shared" si="241"/>
        <v>0</v>
      </c>
      <c r="W573" s="106">
        <f>IF(EXACT(O573,Y573),M573,M573*(1-#REF!))</f>
        <v>6189</v>
      </c>
      <c r="X573" s="106">
        <f t="shared" si="242"/>
        <v>0</v>
      </c>
      <c r="Y573" s="107" t="s">
        <v>72</v>
      </c>
      <c r="Z573" s="103">
        <f t="shared" si="239"/>
        <v>0</v>
      </c>
      <c r="AA573" s="103">
        <f t="shared" si="240"/>
        <v>0</v>
      </c>
      <c r="AB573" s="128">
        <f t="shared" si="243"/>
        <v>0.80158345451607693</v>
      </c>
      <c r="AC573" s="128">
        <f t="shared" si="244"/>
        <v>0.80158345451607693</v>
      </c>
    </row>
    <row r="574" spans="1:29" ht="50.1" customHeight="1">
      <c r="A574" s="171"/>
      <c r="B574" s="171"/>
      <c r="C574" s="174"/>
      <c r="D574" s="174"/>
      <c r="E574" s="131"/>
      <c r="F574" s="177"/>
      <c r="G574" s="180"/>
      <c r="H574" s="163"/>
      <c r="I574" s="165"/>
      <c r="J574" s="168"/>
      <c r="K574" s="62" t="s">
        <v>1430</v>
      </c>
      <c r="L574" s="63">
        <v>11150</v>
      </c>
      <c r="M574" s="63">
        <v>6189</v>
      </c>
      <c r="N574" s="142" t="s">
        <v>1431</v>
      </c>
      <c r="O574" s="127" t="s">
        <v>72</v>
      </c>
      <c r="P574" s="100"/>
      <c r="Q574" s="63">
        <f t="shared" si="245"/>
        <v>0</v>
      </c>
      <c r="R574" s="64"/>
      <c r="S574" s="67">
        <v>13</v>
      </c>
      <c r="T574" s="46"/>
      <c r="U574" s="106">
        <f>IF(EXACT(O574,Y574),M574,M574*(1-'Расчет ПРЕДЗАКАЗ'!$D$10))</f>
        <v>6189</v>
      </c>
      <c r="V574" s="106">
        <f t="shared" si="241"/>
        <v>0</v>
      </c>
      <c r="W574" s="106">
        <f>IF(EXACT(O574,Y574),M574,M574*(1-#REF!))</f>
        <v>6189</v>
      </c>
      <c r="X574" s="106">
        <f t="shared" si="242"/>
        <v>0</v>
      </c>
      <c r="Y574" s="107" t="s">
        <v>72</v>
      </c>
      <c r="Z574" s="103">
        <f t="shared" si="239"/>
        <v>0</v>
      </c>
      <c r="AA574" s="103">
        <f t="shared" si="240"/>
        <v>0</v>
      </c>
      <c r="AB574" s="128">
        <f t="shared" si="243"/>
        <v>0.80158345451607693</v>
      </c>
      <c r="AC574" s="128">
        <f t="shared" si="244"/>
        <v>0.80158345451607693</v>
      </c>
    </row>
    <row r="575" spans="1:29" ht="50.1" customHeight="1">
      <c r="A575" s="171"/>
      <c r="B575" s="171"/>
      <c r="C575" s="174"/>
      <c r="D575" s="174"/>
      <c r="E575" s="131"/>
      <c r="F575" s="177"/>
      <c r="G575" s="180"/>
      <c r="H575" s="163"/>
      <c r="I575" s="165"/>
      <c r="J575" s="168"/>
      <c r="K575" s="62"/>
      <c r="L575" s="63"/>
      <c r="M575" s="63"/>
      <c r="N575" s="142"/>
      <c r="O575" s="127"/>
      <c r="P575" s="100"/>
      <c r="Q575" s="63">
        <f t="shared" si="245"/>
        <v>0</v>
      </c>
      <c r="R575" s="64"/>
      <c r="S575" s="67"/>
      <c r="T575" s="46"/>
      <c r="U575" s="106">
        <f>IF(EXACT(O575,Y575),M575,M575*(1-'Расчет ПРЕДЗАКАЗ'!$D$10))</f>
        <v>0</v>
      </c>
      <c r="V575" s="106">
        <f t="shared" si="241"/>
        <v>0</v>
      </c>
      <c r="W575" s="106" t="e">
        <f>IF(EXACT(O575,Y575),M575,M575*(1-#REF!))</f>
        <v>#REF!</v>
      </c>
      <c r="X575" s="106" t="e">
        <f t="shared" si="242"/>
        <v>#REF!</v>
      </c>
      <c r="Y575" s="107" t="s">
        <v>72</v>
      </c>
      <c r="Z575" s="103">
        <f t="shared" si="239"/>
        <v>0</v>
      </c>
      <c r="AA575" s="103">
        <f t="shared" si="240"/>
        <v>0</v>
      </c>
      <c r="AB575" s="128" t="str">
        <f t="shared" si="243"/>
        <v/>
      </c>
      <c r="AC575" s="128" t="e">
        <f t="shared" si="244"/>
        <v>#REF!</v>
      </c>
    </row>
    <row r="576" spans="1:29" ht="50.1" customHeight="1">
      <c r="A576" s="171"/>
      <c r="B576" s="171"/>
      <c r="C576" s="174"/>
      <c r="D576" s="174"/>
      <c r="E576" s="131"/>
      <c r="F576" s="177"/>
      <c r="G576" s="180"/>
      <c r="H576" s="163"/>
      <c r="I576" s="165"/>
      <c r="J576" s="168"/>
      <c r="K576" s="62"/>
      <c r="L576" s="63"/>
      <c r="M576" s="63"/>
      <c r="N576" s="142"/>
      <c r="O576" s="127"/>
      <c r="P576" s="100"/>
      <c r="Q576" s="63">
        <f t="shared" si="245"/>
        <v>0</v>
      </c>
      <c r="R576" s="64"/>
      <c r="S576" s="67"/>
      <c r="T576" s="46"/>
      <c r="U576" s="106">
        <f>IF(EXACT(O576,Y576),M576,M576*(1-'Расчет ПРЕДЗАКАЗ'!$D$10))</f>
        <v>0</v>
      </c>
      <c r="V576" s="106">
        <f t="shared" si="241"/>
        <v>0</v>
      </c>
      <c r="W576" s="106" t="e">
        <f>IF(EXACT(O576,Y576),M576,M576*(1-#REF!))</f>
        <v>#REF!</v>
      </c>
      <c r="X576" s="106" t="e">
        <f t="shared" si="242"/>
        <v>#REF!</v>
      </c>
      <c r="Y576" s="107" t="s">
        <v>72</v>
      </c>
      <c r="Z576" s="103">
        <f t="shared" si="239"/>
        <v>0</v>
      </c>
      <c r="AA576" s="103">
        <f t="shared" si="240"/>
        <v>0</v>
      </c>
      <c r="AB576" s="128" t="str">
        <f t="shared" si="243"/>
        <v/>
      </c>
      <c r="AC576" s="128" t="e">
        <f t="shared" si="244"/>
        <v>#REF!</v>
      </c>
    </row>
    <row r="577" spans="1:29" ht="50.1" customHeight="1">
      <c r="A577" s="171"/>
      <c r="B577" s="171"/>
      <c r="C577" s="174"/>
      <c r="D577" s="174"/>
      <c r="E577" s="131"/>
      <c r="F577" s="177"/>
      <c r="G577" s="180"/>
      <c r="H577" s="163"/>
      <c r="I577" s="165"/>
      <c r="J577" s="168"/>
      <c r="K577" s="62"/>
      <c r="L577" s="63"/>
      <c r="M577" s="63"/>
      <c r="N577" s="143"/>
      <c r="O577" s="127"/>
      <c r="P577" s="100"/>
      <c r="Q577" s="63">
        <f t="shared" si="245"/>
        <v>0</v>
      </c>
      <c r="R577" s="65"/>
      <c r="S577" s="67"/>
      <c r="T577" s="40"/>
      <c r="U577" s="106">
        <f>IF(EXACT(O577,Y577),M577,M577*(1-'Расчет ПРЕДЗАКАЗ'!$D$10))</f>
        <v>0</v>
      </c>
      <c r="V577" s="106">
        <f t="shared" si="241"/>
        <v>0</v>
      </c>
      <c r="W577" s="106" t="e">
        <f>IF(EXACT(O577,Y577),M577,M577*(1-#REF!))</f>
        <v>#REF!</v>
      </c>
      <c r="X577" s="106" t="e">
        <f t="shared" si="242"/>
        <v>#REF!</v>
      </c>
      <c r="Y577" s="107" t="s">
        <v>72</v>
      </c>
      <c r="Z577" s="103">
        <f t="shared" si="239"/>
        <v>0</v>
      </c>
      <c r="AA577" s="103">
        <f t="shared" si="240"/>
        <v>0</v>
      </c>
      <c r="AB577" s="128" t="str">
        <f t="shared" si="243"/>
        <v/>
      </c>
      <c r="AC577" s="128" t="e">
        <f t="shared" si="244"/>
        <v>#REF!</v>
      </c>
    </row>
    <row r="578" spans="1:29" ht="50.1" customHeight="1">
      <c r="A578" s="171"/>
      <c r="B578" s="171"/>
      <c r="C578" s="174"/>
      <c r="D578" s="174"/>
      <c r="E578" s="131"/>
      <c r="F578" s="177"/>
      <c r="G578" s="180"/>
      <c r="H578" s="163"/>
      <c r="I578" s="165"/>
      <c r="J578" s="168"/>
      <c r="K578" s="62"/>
      <c r="L578" s="63"/>
      <c r="M578" s="63"/>
      <c r="N578" s="143"/>
      <c r="O578" s="127"/>
      <c r="P578" s="100"/>
      <c r="Q578" s="63">
        <f t="shared" si="245"/>
        <v>0</v>
      </c>
      <c r="R578" s="65"/>
      <c r="S578" s="67"/>
      <c r="T578" s="40"/>
      <c r="U578" s="106">
        <f>IF(EXACT(O578,Y578),M578,M578*(1-'Расчет ПРЕДЗАКАЗ'!$D$10))</f>
        <v>0</v>
      </c>
      <c r="V578" s="106">
        <f t="shared" si="241"/>
        <v>0</v>
      </c>
      <c r="W578" s="106" t="e">
        <f>IF(EXACT(O578,Y578),M578,M578*(1-#REF!))</f>
        <v>#REF!</v>
      </c>
      <c r="X578" s="106" t="e">
        <f t="shared" si="242"/>
        <v>#REF!</v>
      </c>
      <c r="Y578" s="107" t="s">
        <v>72</v>
      </c>
      <c r="Z578" s="103">
        <f t="shared" si="239"/>
        <v>0</v>
      </c>
      <c r="AA578" s="103">
        <f t="shared" si="240"/>
        <v>0</v>
      </c>
      <c r="AB578" s="128" t="str">
        <f t="shared" si="243"/>
        <v/>
      </c>
      <c r="AC578" s="128" t="e">
        <f t="shared" si="244"/>
        <v>#REF!</v>
      </c>
    </row>
    <row r="579" spans="1:29" ht="50.1" customHeight="1">
      <c r="A579" s="171"/>
      <c r="B579" s="171"/>
      <c r="C579" s="174"/>
      <c r="D579" s="174"/>
      <c r="E579" s="131"/>
      <c r="F579" s="177"/>
      <c r="G579" s="180"/>
      <c r="H579" s="163"/>
      <c r="I579" s="165"/>
      <c r="J579" s="168"/>
      <c r="K579" s="62"/>
      <c r="L579" s="63"/>
      <c r="M579" s="63"/>
      <c r="N579" s="65"/>
      <c r="O579" s="127"/>
      <c r="P579" s="100"/>
      <c r="Q579" s="63">
        <f t="shared" si="245"/>
        <v>0</v>
      </c>
      <c r="R579" s="65"/>
      <c r="S579" s="67"/>
      <c r="T579" s="40"/>
      <c r="U579" s="106">
        <f>IF(EXACT(O579,Y579),M579,M579*(1-'Расчет ПРЕДЗАКАЗ'!$D$10))</f>
        <v>0</v>
      </c>
      <c r="V579" s="106">
        <f t="shared" si="241"/>
        <v>0</v>
      </c>
      <c r="W579" s="106" t="e">
        <f>IF(EXACT(O579,Y579),M579,M579*(1-#REF!))</f>
        <v>#REF!</v>
      </c>
      <c r="X579" s="106" t="e">
        <f t="shared" si="242"/>
        <v>#REF!</v>
      </c>
      <c r="Y579" s="107" t="s">
        <v>72</v>
      </c>
      <c r="Z579" s="103">
        <f t="shared" si="239"/>
        <v>0</v>
      </c>
      <c r="AA579" s="103">
        <f t="shared" si="240"/>
        <v>0</v>
      </c>
      <c r="AB579" s="128" t="str">
        <f t="shared" si="243"/>
        <v/>
      </c>
      <c r="AC579" s="128" t="e">
        <f t="shared" si="244"/>
        <v>#REF!</v>
      </c>
    </row>
    <row r="580" spans="1:29" ht="50.1" customHeight="1">
      <c r="A580" s="171"/>
      <c r="B580" s="171"/>
      <c r="C580" s="174"/>
      <c r="D580" s="174"/>
      <c r="E580" s="131"/>
      <c r="F580" s="177"/>
      <c r="G580" s="180"/>
      <c r="H580" s="163"/>
      <c r="I580" s="165"/>
      <c r="J580" s="168"/>
      <c r="K580" s="62"/>
      <c r="L580" s="63"/>
      <c r="M580" s="63"/>
      <c r="N580" s="65"/>
      <c r="O580" s="127"/>
      <c r="P580" s="100"/>
      <c r="Q580" s="63">
        <f t="shared" si="245"/>
        <v>0</v>
      </c>
      <c r="R580" s="65"/>
      <c r="S580" s="67"/>
      <c r="T580" s="40"/>
      <c r="U580" s="106">
        <f>IF(EXACT(O580,Y580),M580,M580*(1-'Расчет ПРЕДЗАКАЗ'!$D$10))</f>
        <v>0</v>
      </c>
      <c r="V580" s="106">
        <f t="shared" si="241"/>
        <v>0</v>
      </c>
      <c r="W580" s="106" t="e">
        <f>IF(EXACT(O580,Y580),M580,M580*(1-#REF!))</f>
        <v>#REF!</v>
      </c>
      <c r="X580" s="106" t="e">
        <f t="shared" si="242"/>
        <v>#REF!</v>
      </c>
      <c r="Y580" s="107" t="s">
        <v>72</v>
      </c>
      <c r="Z580" s="103">
        <f t="shared" si="239"/>
        <v>0</v>
      </c>
      <c r="AA580" s="103">
        <f t="shared" si="240"/>
        <v>0</v>
      </c>
      <c r="AB580" s="128" t="str">
        <f t="shared" si="243"/>
        <v/>
      </c>
      <c r="AC580" s="128" t="e">
        <f t="shared" si="244"/>
        <v>#REF!</v>
      </c>
    </row>
    <row r="581" spans="1:29" ht="50.1" customHeight="1">
      <c r="A581" s="171"/>
      <c r="B581" s="171"/>
      <c r="C581" s="174"/>
      <c r="D581" s="174"/>
      <c r="E581" s="131"/>
      <c r="F581" s="177"/>
      <c r="G581" s="180"/>
      <c r="H581" s="163"/>
      <c r="I581" s="165"/>
      <c r="J581" s="168"/>
      <c r="K581" s="62"/>
      <c r="L581" s="63"/>
      <c r="M581" s="63"/>
      <c r="N581" s="65"/>
      <c r="O581" s="127"/>
      <c r="P581" s="100"/>
      <c r="Q581" s="63">
        <f t="shared" si="245"/>
        <v>0</v>
      </c>
      <c r="R581" s="65"/>
      <c r="S581" s="67"/>
      <c r="T581" s="40"/>
      <c r="U581" s="106">
        <f>IF(EXACT(O581,Y581),M581,M581*(1-'Расчет ПРЕДЗАКАЗ'!$D$10))</f>
        <v>0</v>
      </c>
      <c r="V581" s="106">
        <f t="shared" si="241"/>
        <v>0</v>
      </c>
      <c r="W581" s="106" t="e">
        <f>IF(EXACT(O581,Y581),M581,M581*(1-#REF!))</f>
        <v>#REF!</v>
      </c>
      <c r="X581" s="106" t="e">
        <f t="shared" si="242"/>
        <v>#REF!</v>
      </c>
      <c r="Y581" s="107" t="s">
        <v>72</v>
      </c>
      <c r="Z581" s="103">
        <f t="shared" si="239"/>
        <v>0</v>
      </c>
      <c r="AA581" s="103">
        <f t="shared" si="240"/>
        <v>0</v>
      </c>
      <c r="AB581" s="128" t="str">
        <f t="shared" si="243"/>
        <v/>
      </c>
      <c r="AC581" s="128" t="e">
        <f t="shared" si="244"/>
        <v>#REF!</v>
      </c>
    </row>
    <row r="582" spans="1:29" ht="50.1" customHeight="1">
      <c r="A582" s="172"/>
      <c r="B582" s="172"/>
      <c r="C582" s="175"/>
      <c r="D582" s="175"/>
      <c r="E582" s="132"/>
      <c r="F582" s="178"/>
      <c r="G582" s="181"/>
      <c r="H582" s="164"/>
      <c r="I582" s="166"/>
      <c r="J582" s="169"/>
      <c r="K582" s="62"/>
      <c r="L582" s="63"/>
      <c r="M582" s="63"/>
      <c r="N582" s="65"/>
      <c r="O582" s="127"/>
      <c r="P582" s="100"/>
      <c r="Q582" s="63">
        <f t="shared" si="245"/>
        <v>0</v>
      </c>
      <c r="R582" s="65"/>
      <c r="S582" s="64"/>
      <c r="T582" s="40"/>
      <c r="U582" s="106">
        <f>IF(EXACT(O582,Y582),M582,M582*(1-'Расчет ПРЕДЗАКАЗ'!$D$10))</f>
        <v>0</v>
      </c>
      <c r="V582" s="106">
        <f t="shared" si="241"/>
        <v>0</v>
      </c>
      <c r="W582" s="106" t="e">
        <f>IF(EXACT(O582,Y582),M582,M582*(1-#REF!))</f>
        <v>#REF!</v>
      </c>
      <c r="X582" s="106" t="e">
        <f t="shared" si="242"/>
        <v>#REF!</v>
      </c>
      <c r="Y582" s="107" t="s">
        <v>72</v>
      </c>
      <c r="Z582" s="103">
        <f t="shared" si="239"/>
        <v>0</v>
      </c>
      <c r="AA582" s="103">
        <f t="shared" si="240"/>
        <v>0</v>
      </c>
      <c r="AB582" s="128" t="str">
        <f t="shared" si="243"/>
        <v/>
      </c>
      <c r="AC582" s="128" t="e">
        <f t="shared" si="244"/>
        <v>#REF!</v>
      </c>
    </row>
    <row r="583" spans="1:29" ht="11.25" customHeight="1" thickBot="1"/>
    <row r="584" spans="1:29" ht="50.1" customHeight="1">
      <c r="A584" s="170">
        <v>163</v>
      </c>
      <c r="B584" s="170" t="s">
        <v>1432</v>
      </c>
      <c r="C584" s="173" t="s">
        <v>1433</v>
      </c>
      <c r="D584" s="173" t="s">
        <v>77</v>
      </c>
      <c r="E584" s="131"/>
      <c r="F584" s="197" t="s">
        <v>1434</v>
      </c>
      <c r="G584" s="179" t="s">
        <v>856</v>
      </c>
      <c r="H584" s="162" t="s">
        <v>1435</v>
      </c>
      <c r="I584" s="198" t="s">
        <v>1436</v>
      </c>
      <c r="J584" s="167" t="s">
        <v>19</v>
      </c>
      <c r="K584" s="62" t="s">
        <v>82</v>
      </c>
      <c r="L584" s="63">
        <v>8730</v>
      </c>
      <c r="M584" s="63">
        <v>5454</v>
      </c>
      <c r="N584" s="142" t="s">
        <v>1437</v>
      </c>
      <c r="O584" s="127" t="s">
        <v>72</v>
      </c>
      <c r="P584" s="100"/>
      <c r="Q584" s="63">
        <f>P584*M584</f>
        <v>0</v>
      </c>
      <c r="R584" s="64"/>
      <c r="S584" s="67">
        <v>15</v>
      </c>
      <c r="T584" s="60"/>
      <c r="U584" s="106">
        <f>IF(EXACT(O584,Y584),M584,M584*(1-'Расчет ПРЕДЗАКАЗ'!$D$10))</f>
        <v>5454</v>
      </c>
      <c r="V584" s="106">
        <f>P584*U584</f>
        <v>0</v>
      </c>
      <c r="W584" s="106">
        <f>IF(EXACT(O584,Y584),M584,M584*(1-#REF!))</f>
        <v>5454</v>
      </c>
      <c r="X584" s="106">
        <f>P584*W584</f>
        <v>0</v>
      </c>
      <c r="Y584" s="107" t="s">
        <v>72</v>
      </c>
      <c r="Z584" s="103">
        <f t="shared" ref="Z584:Z598" si="246">IF(EXACT(O584,Y584),Q584,0)</f>
        <v>0</v>
      </c>
      <c r="AA584" s="103">
        <f t="shared" ref="AA584:AA598" si="247">IF(Z584=0,Q584,0)</f>
        <v>0</v>
      </c>
      <c r="AB584" s="128">
        <f>IF(U584=0,"",L584/U584-1)</f>
        <v>0.6006600660066006</v>
      </c>
      <c r="AC584" s="128">
        <f>IF(W584=0,"",L584/W584-1)</f>
        <v>0.6006600660066006</v>
      </c>
    </row>
    <row r="585" spans="1:29" ht="50.1" customHeight="1">
      <c r="A585" s="171"/>
      <c r="B585" s="171"/>
      <c r="C585" s="174"/>
      <c r="D585" s="174"/>
      <c r="E585" s="131"/>
      <c r="F585" s="177"/>
      <c r="G585" s="180"/>
      <c r="H585" s="163"/>
      <c r="I585" s="165"/>
      <c r="J585" s="168"/>
      <c r="K585" s="62" t="s">
        <v>1438</v>
      </c>
      <c r="L585" s="63">
        <v>8730</v>
      </c>
      <c r="M585" s="63">
        <v>5454</v>
      </c>
      <c r="N585" s="142" t="s">
        <v>1439</v>
      </c>
      <c r="O585" s="127" t="s">
        <v>72</v>
      </c>
      <c r="P585" s="100"/>
      <c r="Q585" s="63">
        <f>P585*M585</f>
        <v>0</v>
      </c>
      <c r="R585" s="64"/>
      <c r="S585" s="67">
        <v>201</v>
      </c>
      <c r="T585" s="46"/>
      <c r="U585" s="106">
        <f>IF(EXACT(O585,Y585),M585,M585*(1-'Расчет ПРЕДЗАКАЗ'!$D$10))</f>
        <v>5454</v>
      </c>
      <c r="V585" s="106">
        <f t="shared" ref="V585:V598" si="248">P585*U585</f>
        <v>0</v>
      </c>
      <c r="W585" s="106">
        <f>IF(EXACT(O585,Y585),M585,M585*(1-#REF!))</f>
        <v>5454</v>
      </c>
      <c r="X585" s="106">
        <f t="shared" ref="X585:X598" si="249">P585*W585</f>
        <v>0</v>
      </c>
      <c r="Y585" s="107" t="s">
        <v>72</v>
      </c>
      <c r="Z585" s="103">
        <f t="shared" si="246"/>
        <v>0</v>
      </c>
      <c r="AA585" s="103">
        <f t="shared" si="247"/>
        <v>0</v>
      </c>
      <c r="AB585" s="128">
        <f t="shared" ref="AB585:AB598" si="250">IF(U585=0,"",L585/U585-1)</f>
        <v>0.6006600660066006</v>
      </c>
      <c r="AC585" s="128">
        <f t="shared" ref="AC585:AC598" si="251">IF(W585=0,"",L585/W585-1)</f>
        <v>0.6006600660066006</v>
      </c>
    </row>
    <row r="586" spans="1:29" ht="50.1" customHeight="1">
      <c r="A586" s="171"/>
      <c r="B586" s="171"/>
      <c r="C586" s="174"/>
      <c r="D586" s="174"/>
      <c r="E586" s="131"/>
      <c r="F586" s="177"/>
      <c r="G586" s="180"/>
      <c r="H586" s="163"/>
      <c r="I586" s="165"/>
      <c r="J586" s="168"/>
      <c r="K586" s="62" t="s">
        <v>98</v>
      </c>
      <c r="L586" s="63">
        <v>8730</v>
      </c>
      <c r="M586" s="63">
        <v>5454</v>
      </c>
      <c r="N586" s="142" t="s">
        <v>1440</v>
      </c>
      <c r="O586" s="127" t="s">
        <v>72</v>
      </c>
      <c r="P586" s="100"/>
      <c r="Q586" s="63">
        <f t="shared" ref="Q586:Q598" si="252">P586*M586</f>
        <v>0</v>
      </c>
      <c r="R586" s="64"/>
      <c r="S586" s="67">
        <v>58</v>
      </c>
      <c r="T586" s="46"/>
      <c r="U586" s="106">
        <f>IF(EXACT(O586,Y586),M586,M586*(1-'Расчет ПРЕДЗАКАЗ'!$D$10))</f>
        <v>5454</v>
      </c>
      <c r="V586" s="106">
        <f t="shared" si="248"/>
        <v>0</v>
      </c>
      <c r="W586" s="106">
        <f>IF(EXACT(O586,Y586),M586,M586*(1-#REF!))</f>
        <v>5454</v>
      </c>
      <c r="X586" s="106">
        <f t="shared" si="249"/>
        <v>0</v>
      </c>
      <c r="Y586" s="107" t="s">
        <v>72</v>
      </c>
      <c r="Z586" s="103">
        <f t="shared" si="246"/>
        <v>0</v>
      </c>
      <c r="AA586" s="103">
        <f t="shared" si="247"/>
        <v>0</v>
      </c>
      <c r="AB586" s="128">
        <f t="shared" si="250"/>
        <v>0.6006600660066006</v>
      </c>
      <c r="AC586" s="128">
        <f t="shared" si="251"/>
        <v>0.6006600660066006</v>
      </c>
    </row>
    <row r="587" spans="1:29" ht="50.1" customHeight="1">
      <c r="A587" s="171"/>
      <c r="B587" s="171"/>
      <c r="C587" s="174"/>
      <c r="D587" s="174"/>
      <c r="E587" s="131"/>
      <c r="F587" s="177"/>
      <c r="G587" s="180"/>
      <c r="H587" s="163"/>
      <c r="I587" s="165"/>
      <c r="J587" s="168"/>
      <c r="K587" s="62" t="s">
        <v>84</v>
      </c>
      <c r="L587" s="63">
        <v>8730</v>
      </c>
      <c r="M587" s="63">
        <v>5454</v>
      </c>
      <c r="N587" s="142" t="s">
        <v>1441</v>
      </c>
      <c r="O587" s="127" t="s">
        <v>72</v>
      </c>
      <c r="P587" s="100"/>
      <c r="Q587" s="63">
        <f t="shared" si="252"/>
        <v>0</v>
      </c>
      <c r="R587" s="64"/>
      <c r="S587" s="67">
        <v>140</v>
      </c>
      <c r="T587" s="46"/>
      <c r="U587" s="106">
        <f>IF(EXACT(O587,Y587),M587,M587*(1-'Расчет ПРЕДЗАКАЗ'!$D$10))</f>
        <v>5454</v>
      </c>
      <c r="V587" s="106">
        <f t="shared" si="248"/>
        <v>0</v>
      </c>
      <c r="W587" s="106">
        <f>IF(EXACT(O587,Y587),M587,M587*(1-#REF!))</f>
        <v>5454</v>
      </c>
      <c r="X587" s="106">
        <f t="shared" si="249"/>
        <v>0</v>
      </c>
      <c r="Y587" s="107" t="s">
        <v>72</v>
      </c>
      <c r="Z587" s="103">
        <f t="shared" si="246"/>
        <v>0</v>
      </c>
      <c r="AA587" s="103">
        <f t="shared" si="247"/>
        <v>0</v>
      </c>
      <c r="AB587" s="128">
        <f t="shared" si="250"/>
        <v>0.6006600660066006</v>
      </c>
      <c r="AC587" s="128">
        <f t="shared" si="251"/>
        <v>0.6006600660066006</v>
      </c>
    </row>
    <row r="588" spans="1:29" ht="50.1" customHeight="1">
      <c r="A588" s="171"/>
      <c r="B588" s="171"/>
      <c r="C588" s="174"/>
      <c r="D588" s="174"/>
      <c r="E588" s="131"/>
      <c r="F588" s="177"/>
      <c r="G588" s="180"/>
      <c r="H588" s="163"/>
      <c r="I588" s="165"/>
      <c r="J588" s="168"/>
      <c r="K588" s="62" t="s">
        <v>101</v>
      </c>
      <c r="L588" s="63">
        <v>8730</v>
      </c>
      <c r="M588" s="63">
        <v>5454</v>
      </c>
      <c r="N588" s="142" t="s">
        <v>1442</v>
      </c>
      <c r="O588" s="127" t="s">
        <v>72</v>
      </c>
      <c r="P588" s="100"/>
      <c r="Q588" s="63">
        <f t="shared" si="252"/>
        <v>0</v>
      </c>
      <c r="R588" s="64"/>
      <c r="S588" s="67">
        <v>92</v>
      </c>
      <c r="T588" s="46"/>
      <c r="U588" s="106">
        <f>IF(EXACT(O588,Y588),M588,M588*(1-'Расчет ПРЕДЗАКАЗ'!$D$10))</f>
        <v>5454</v>
      </c>
      <c r="V588" s="106">
        <f t="shared" si="248"/>
        <v>0</v>
      </c>
      <c r="W588" s="106">
        <f>IF(EXACT(O588,Y588),M588,M588*(1-#REF!))</f>
        <v>5454</v>
      </c>
      <c r="X588" s="106">
        <f t="shared" si="249"/>
        <v>0</v>
      </c>
      <c r="Y588" s="107" t="s">
        <v>72</v>
      </c>
      <c r="Z588" s="103">
        <f t="shared" si="246"/>
        <v>0</v>
      </c>
      <c r="AA588" s="103">
        <f t="shared" si="247"/>
        <v>0</v>
      </c>
      <c r="AB588" s="128">
        <f t="shared" si="250"/>
        <v>0.6006600660066006</v>
      </c>
      <c r="AC588" s="128">
        <f t="shared" si="251"/>
        <v>0.6006600660066006</v>
      </c>
    </row>
    <row r="589" spans="1:29" ht="50.1" customHeight="1">
      <c r="A589" s="171"/>
      <c r="B589" s="171"/>
      <c r="C589" s="174"/>
      <c r="D589" s="174"/>
      <c r="E589" s="131"/>
      <c r="F589" s="177"/>
      <c r="G589" s="180"/>
      <c r="H589" s="163"/>
      <c r="I589" s="165"/>
      <c r="J589" s="168"/>
      <c r="K589" s="62" t="s">
        <v>86</v>
      </c>
      <c r="L589" s="63">
        <v>8730</v>
      </c>
      <c r="M589" s="63">
        <v>5454</v>
      </c>
      <c r="N589" s="142" t="s">
        <v>1443</v>
      </c>
      <c r="O589" s="127" t="s">
        <v>72</v>
      </c>
      <c r="P589" s="100"/>
      <c r="Q589" s="63">
        <f t="shared" si="252"/>
        <v>0</v>
      </c>
      <c r="R589" s="64"/>
      <c r="S589" s="67">
        <v>60</v>
      </c>
      <c r="T589" s="46"/>
      <c r="U589" s="106">
        <f>IF(EXACT(O589,Y589),M589,M589*(1-'Расчет ПРЕДЗАКАЗ'!$D$10))</f>
        <v>5454</v>
      </c>
      <c r="V589" s="106">
        <f t="shared" si="248"/>
        <v>0</v>
      </c>
      <c r="W589" s="106">
        <f>IF(EXACT(O589,Y589),M589,M589*(1-#REF!))</f>
        <v>5454</v>
      </c>
      <c r="X589" s="106">
        <f t="shared" si="249"/>
        <v>0</v>
      </c>
      <c r="Y589" s="107" t="s">
        <v>72</v>
      </c>
      <c r="Z589" s="103">
        <f t="shared" si="246"/>
        <v>0</v>
      </c>
      <c r="AA589" s="103">
        <f t="shared" si="247"/>
        <v>0</v>
      </c>
      <c r="AB589" s="128">
        <f t="shared" si="250"/>
        <v>0.6006600660066006</v>
      </c>
      <c r="AC589" s="128">
        <f t="shared" si="251"/>
        <v>0.6006600660066006</v>
      </c>
    </row>
    <row r="590" spans="1:29" ht="50.1" customHeight="1">
      <c r="A590" s="171"/>
      <c r="B590" s="171"/>
      <c r="C590" s="174"/>
      <c r="D590" s="174"/>
      <c r="E590" s="131"/>
      <c r="F590" s="177"/>
      <c r="G590" s="180"/>
      <c r="H590" s="163"/>
      <c r="I590" s="165"/>
      <c r="J590" s="168"/>
      <c r="K590" s="62" t="s">
        <v>88</v>
      </c>
      <c r="L590" s="63">
        <v>8730</v>
      </c>
      <c r="M590" s="63">
        <v>5454</v>
      </c>
      <c r="N590" s="142" t="s">
        <v>1444</v>
      </c>
      <c r="O590" s="127" t="s">
        <v>72</v>
      </c>
      <c r="P590" s="100"/>
      <c r="Q590" s="63">
        <f t="shared" si="252"/>
        <v>0</v>
      </c>
      <c r="R590" s="64"/>
      <c r="S590" s="67">
        <v>44</v>
      </c>
      <c r="T590" s="46"/>
      <c r="U590" s="106">
        <f>IF(EXACT(O590,Y590),M590,M590*(1-'Расчет ПРЕДЗАКАЗ'!$D$10))</f>
        <v>5454</v>
      </c>
      <c r="V590" s="106">
        <f t="shared" si="248"/>
        <v>0</v>
      </c>
      <c r="W590" s="106">
        <f>IF(EXACT(O590,Y590),M590,M590*(1-#REF!))</f>
        <v>5454</v>
      </c>
      <c r="X590" s="106">
        <f t="shared" si="249"/>
        <v>0</v>
      </c>
      <c r="Y590" s="107" t="s">
        <v>72</v>
      </c>
      <c r="Z590" s="103">
        <f t="shared" si="246"/>
        <v>0</v>
      </c>
      <c r="AA590" s="103">
        <f t="shared" si="247"/>
        <v>0</v>
      </c>
      <c r="AB590" s="128">
        <f t="shared" si="250"/>
        <v>0.6006600660066006</v>
      </c>
      <c r="AC590" s="128">
        <f t="shared" si="251"/>
        <v>0.6006600660066006</v>
      </c>
    </row>
    <row r="591" spans="1:29" ht="50.1" customHeight="1">
      <c r="A591" s="171"/>
      <c r="B591" s="171"/>
      <c r="C591" s="174"/>
      <c r="D591" s="174"/>
      <c r="E591" s="131"/>
      <c r="F591" s="177"/>
      <c r="G591" s="180"/>
      <c r="H591" s="163"/>
      <c r="I591" s="165"/>
      <c r="J591" s="168"/>
      <c r="K591" s="62" t="s">
        <v>105</v>
      </c>
      <c r="L591" s="63">
        <v>8730</v>
      </c>
      <c r="M591" s="63">
        <v>5454</v>
      </c>
      <c r="N591" s="142" t="s">
        <v>1445</v>
      </c>
      <c r="O591" s="127" t="s">
        <v>72</v>
      </c>
      <c r="P591" s="100"/>
      <c r="Q591" s="63">
        <f t="shared" si="252"/>
        <v>0</v>
      </c>
      <c r="R591" s="64"/>
      <c r="S591" s="67">
        <v>23</v>
      </c>
      <c r="T591" s="46"/>
      <c r="U591" s="106">
        <f>IF(EXACT(O591,Y591),M591,M591*(1-'Расчет ПРЕДЗАКАЗ'!$D$10))</f>
        <v>5454</v>
      </c>
      <c r="V591" s="106">
        <f t="shared" si="248"/>
        <v>0</v>
      </c>
      <c r="W591" s="106">
        <f>IF(EXACT(O591,Y591),M591,M591*(1-#REF!))</f>
        <v>5454</v>
      </c>
      <c r="X591" s="106">
        <f t="shared" si="249"/>
        <v>0</v>
      </c>
      <c r="Y591" s="107" t="s">
        <v>72</v>
      </c>
      <c r="Z591" s="103">
        <f t="shared" si="246"/>
        <v>0</v>
      </c>
      <c r="AA591" s="103">
        <f t="shared" si="247"/>
        <v>0</v>
      </c>
      <c r="AB591" s="128">
        <f t="shared" si="250"/>
        <v>0.6006600660066006</v>
      </c>
      <c r="AC591" s="128">
        <f t="shared" si="251"/>
        <v>0.6006600660066006</v>
      </c>
    </row>
    <row r="592" spans="1:29" ht="50.1" customHeight="1">
      <c r="A592" s="171"/>
      <c r="B592" s="171"/>
      <c r="C592" s="174"/>
      <c r="D592" s="174"/>
      <c r="E592" s="131"/>
      <c r="F592" s="177"/>
      <c r="G592" s="180"/>
      <c r="H592" s="163"/>
      <c r="I592" s="165"/>
      <c r="J592" s="168"/>
      <c r="K592" s="62"/>
      <c r="L592" s="63"/>
      <c r="M592" s="63"/>
      <c r="N592" s="142"/>
      <c r="O592" s="127"/>
      <c r="P592" s="100"/>
      <c r="Q592" s="63">
        <f t="shared" si="252"/>
        <v>0</v>
      </c>
      <c r="R592" s="64"/>
      <c r="S592" s="67"/>
      <c r="T592" s="46"/>
      <c r="U592" s="106">
        <f>IF(EXACT(O592,Y592),M592,M592*(1-'Расчет ПРЕДЗАКАЗ'!$D$10))</f>
        <v>0</v>
      </c>
      <c r="V592" s="106">
        <f t="shared" si="248"/>
        <v>0</v>
      </c>
      <c r="W592" s="106" t="e">
        <f>IF(EXACT(O592,Y592),M592,M592*(1-#REF!))</f>
        <v>#REF!</v>
      </c>
      <c r="X592" s="106" t="e">
        <f t="shared" si="249"/>
        <v>#REF!</v>
      </c>
      <c r="Y592" s="107" t="s">
        <v>72</v>
      </c>
      <c r="Z592" s="103">
        <f t="shared" si="246"/>
        <v>0</v>
      </c>
      <c r="AA592" s="103">
        <f t="shared" si="247"/>
        <v>0</v>
      </c>
      <c r="AB592" s="128" t="str">
        <f t="shared" si="250"/>
        <v/>
      </c>
      <c r="AC592" s="128" t="e">
        <f t="shared" si="251"/>
        <v>#REF!</v>
      </c>
    </row>
    <row r="593" spans="1:29" ht="50.1" customHeight="1">
      <c r="A593" s="171"/>
      <c r="B593" s="171"/>
      <c r="C593" s="174"/>
      <c r="D593" s="174"/>
      <c r="E593" s="131"/>
      <c r="F593" s="177"/>
      <c r="G593" s="180"/>
      <c r="H593" s="163"/>
      <c r="I593" s="165"/>
      <c r="J593" s="168"/>
      <c r="K593" s="62"/>
      <c r="L593" s="63"/>
      <c r="M593" s="63"/>
      <c r="N593" s="143"/>
      <c r="O593" s="127"/>
      <c r="P593" s="100"/>
      <c r="Q593" s="63">
        <f t="shared" si="252"/>
        <v>0</v>
      </c>
      <c r="R593" s="65"/>
      <c r="S593" s="67"/>
      <c r="T593" s="40"/>
      <c r="U593" s="106">
        <f>IF(EXACT(O593,Y593),M593,M593*(1-'Расчет ПРЕДЗАКАЗ'!$D$10))</f>
        <v>0</v>
      </c>
      <c r="V593" s="106">
        <f t="shared" si="248"/>
        <v>0</v>
      </c>
      <c r="W593" s="106" t="e">
        <f>IF(EXACT(O593,Y593),M593,M593*(1-#REF!))</f>
        <v>#REF!</v>
      </c>
      <c r="X593" s="106" t="e">
        <f t="shared" si="249"/>
        <v>#REF!</v>
      </c>
      <c r="Y593" s="107" t="s">
        <v>72</v>
      </c>
      <c r="Z593" s="103">
        <f t="shared" si="246"/>
        <v>0</v>
      </c>
      <c r="AA593" s="103">
        <f t="shared" si="247"/>
        <v>0</v>
      </c>
      <c r="AB593" s="128" t="str">
        <f t="shared" si="250"/>
        <v/>
      </c>
      <c r="AC593" s="128" t="e">
        <f t="shared" si="251"/>
        <v>#REF!</v>
      </c>
    </row>
    <row r="594" spans="1:29" ht="50.1" customHeight="1">
      <c r="A594" s="171"/>
      <c r="B594" s="171"/>
      <c r="C594" s="174"/>
      <c r="D594" s="174"/>
      <c r="E594" s="131"/>
      <c r="F594" s="177"/>
      <c r="G594" s="180"/>
      <c r="H594" s="163"/>
      <c r="I594" s="165"/>
      <c r="J594" s="168"/>
      <c r="K594" s="62"/>
      <c r="L594" s="63"/>
      <c r="M594" s="63"/>
      <c r="N594" s="143"/>
      <c r="O594" s="127"/>
      <c r="P594" s="100"/>
      <c r="Q594" s="63">
        <f t="shared" si="252"/>
        <v>0</v>
      </c>
      <c r="R594" s="65"/>
      <c r="S594" s="67"/>
      <c r="T594" s="40"/>
      <c r="U594" s="106">
        <f>IF(EXACT(O594,Y594),M594,M594*(1-'Расчет ПРЕДЗАКАЗ'!$D$10))</f>
        <v>0</v>
      </c>
      <c r="V594" s="106">
        <f t="shared" si="248"/>
        <v>0</v>
      </c>
      <c r="W594" s="106" t="e">
        <f>IF(EXACT(O594,Y594),M594,M594*(1-#REF!))</f>
        <v>#REF!</v>
      </c>
      <c r="X594" s="106" t="e">
        <f t="shared" si="249"/>
        <v>#REF!</v>
      </c>
      <c r="Y594" s="107" t="s">
        <v>72</v>
      </c>
      <c r="Z594" s="103">
        <f t="shared" si="246"/>
        <v>0</v>
      </c>
      <c r="AA594" s="103">
        <f t="shared" si="247"/>
        <v>0</v>
      </c>
      <c r="AB594" s="128" t="str">
        <f t="shared" si="250"/>
        <v/>
      </c>
      <c r="AC594" s="128" t="e">
        <f t="shared" si="251"/>
        <v>#REF!</v>
      </c>
    </row>
    <row r="595" spans="1:29" ht="50.1" customHeight="1">
      <c r="A595" s="171"/>
      <c r="B595" s="171"/>
      <c r="C595" s="174"/>
      <c r="D595" s="174"/>
      <c r="E595" s="131"/>
      <c r="F595" s="177"/>
      <c r="G595" s="180"/>
      <c r="H595" s="163"/>
      <c r="I595" s="165"/>
      <c r="J595" s="168"/>
      <c r="K595" s="62"/>
      <c r="L595" s="63"/>
      <c r="M595" s="63"/>
      <c r="N595" s="65"/>
      <c r="O595" s="127"/>
      <c r="P595" s="100"/>
      <c r="Q595" s="63">
        <f t="shared" si="252"/>
        <v>0</v>
      </c>
      <c r="R595" s="65"/>
      <c r="S595" s="67"/>
      <c r="T595" s="40"/>
      <c r="U595" s="106">
        <f>IF(EXACT(O595,Y595),M595,M595*(1-'Расчет ПРЕДЗАКАЗ'!$D$10))</f>
        <v>0</v>
      </c>
      <c r="V595" s="106">
        <f t="shared" si="248"/>
        <v>0</v>
      </c>
      <c r="W595" s="106" t="e">
        <f>IF(EXACT(O595,Y595),M595,M595*(1-#REF!))</f>
        <v>#REF!</v>
      </c>
      <c r="X595" s="106" t="e">
        <f t="shared" si="249"/>
        <v>#REF!</v>
      </c>
      <c r="Y595" s="107" t="s">
        <v>72</v>
      </c>
      <c r="Z595" s="103">
        <f t="shared" si="246"/>
        <v>0</v>
      </c>
      <c r="AA595" s="103">
        <f t="shared" si="247"/>
        <v>0</v>
      </c>
      <c r="AB595" s="128" t="str">
        <f t="shared" si="250"/>
        <v/>
      </c>
      <c r="AC595" s="128" t="e">
        <f t="shared" si="251"/>
        <v>#REF!</v>
      </c>
    </row>
    <row r="596" spans="1:29" ht="50.1" customHeight="1">
      <c r="A596" s="171"/>
      <c r="B596" s="171"/>
      <c r="C596" s="174"/>
      <c r="D596" s="174"/>
      <c r="E596" s="131"/>
      <c r="F596" s="177"/>
      <c r="G596" s="180"/>
      <c r="H596" s="163"/>
      <c r="I596" s="165"/>
      <c r="J596" s="168"/>
      <c r="K596" s="62"/>
      <c r="L596" s="63"/>
      <c r="M596" s="63"/>
      <c r="N596" s="65"/>
      <c r="O596" s="127"/>
      <c r="P596" s="100"/>
      <c r="Q596" s="63">
        <f t="shared" si="252"/>
        <v>0</v>
      </c>
      <c r="R596" s="65"/>
      <c r="S596" s="67"/>
      <c r="T596" s="40"/>
      <c r="U596" s="106">
        <f>IF(EXACT(O596,Y596),M596,M596*(1-'Расчет ПРЕДЗАКАЗ'!$D$10))</f>
        <v>0</v>
      </c>
      <c r="V596" s="106">
        <f t="shared" si="248"/>
        <v>0</v>
      </c>
      <c r="W596" s="106" t="e">
        <f>IF(EXACT(O596,Y596),M596,M596*(1-#REF!))</f>
        <v>#REF!</v>
      </c>
      <c r="X596" s="106" t="e">
        <f t="shared" si="249"/>
        <v>#REF!</v>
      </c>
      <c r="Y596" s="107" t="s">
        <v>72</v>
      </c>
      <c r="Z596" s="103">
        <f t="shared" si="246"/>
        <v>0</v>
      </c>
      <c r="AA596" s="103">
        <f t="shared" si="247"/>
        <v>0</v>
      </c>
      <c r="AB596" s="128" t="str">
        <f t="shared" si="250"/>
        <v/>
      </c>
      <c r="AC596" s="128" t="e">
        <f t="shared" si="251"/>
        <v>#REF!</v>
      </c>
    </row>
    <row r="597" spans="1:29" ht="50.1" customHeight="1">
      <c r="A597" s="171"/>
      <c r="B597" s="171"/>
      <c r="C597" s="174"/>
      <c r="D597" s="174"/>
      <c r="E597" s="131"/>
      <c r="F597" s="177"/>
      <c r="G597" s="180"/>
      <c r="H597" s="163"/>
      <c r="I597" s="165"/>
      <c r="J597" s="168"/>
      <c r="K597" s="62"/>
      <c r="L597" s="63"/>
      <c r="M597" s="63"/>
      <c r="N597" s="65"/>
      <c r="O597" s="127"/>
      <c r="P597" s="100"/>
      <c r="Q597" s="63">
        <f t="shared" si="252"/>
        <v>0</v>
      </c>
      <c r="R597" s="65"/>
      <c r="S597" s="67"/>
      <c r="T597" s="40"/>
      <c r="U597" s="106">
        <f>IF(EXACT(O597,Y597),M597,M597*(1-'Расчет ПРЕДЗАКАЗ'!$D$10))</f>
        <v>0</v>
      </c>
      <c r="V597" s="106">
        <f t="shared" si="248"/>
        <v>0</v>
      </c>
      <c r="W597" s="106" t="e">
        <f>IF(EXACT(O597,Y597),M597,M597*(1-#REF!))</f>
        <v>#REF!</v>
      </c>
      <c r="X597" s="106" t="e">
        <f t="shared" si="249"/>
        <v>#REF!</v>
      </c>
      <c r="Y597" s="107" t="s">
        <v>72</v>
      </c>
      <c r="Z597" s="103">
        <f t="shared" si="246"/>
        <v>0</v>
      </c>
      <c r="AA597" s="103">
        <f t="shared" si="247"/>
        <v>0</v>
      </c>
      <c r="AB597" s="128" t="str">
        <f t="shared" si="250"/>
        <v/>
      </c>
      <c r="AC597" s="128" t="e">
        <f t="shared" si="251"/>
        <v>#REF!</v>
      </c>
    </row>
    <row r="598" spans="1:29" ht="50.1" customHeight="1">
      <c r="A598" s="172"/>
      <c r="B598" s="172"/>
      <c r="C598" s="175"/>
      <c r="D598" s="175"/>
      <c r="E598" s="132"/>
      <c r="F598" s="178"/>
      <c r="G598" s="181"/>
      <c r="H598" s="164"/>
      <c r="I598" s="166"/>
      <c r="J598" s="169"/>
      <c r="K598" s="62"/>
      <c r="L598" s="63"/>
      <c r="M598" s="63"/>
      <c r="N598" s="65"/>
      <c r="O598" s="127"/>
      <c r="P598" s="100"/>
      <c r="Q598" s="63">
        <f t="shared" si="252"/>
        <v>0</v>
      </c>
      <c r="R598" s="65"/>
      <c r="S598" s="64"/>
      <c r="T598" s="40"/>
      <c r="U598" s="106">
        <f>IF(EXACT(O598,Y598),M598,M598*(1-'Расчет ПРЕДЗАКАЗ'!$D$10))</f>
        <v>0</v>
      </c>
      <c r="V598" s="106">
        <f t="shared" si="248"/>
        <v>0</v>
      </c>
      <c r="W598" s="106" t="e">
        <f>IF(EXACT(O598,Y598),M598,M598*(1-#REF!))</f>
        <v>#REF!</v>
      </c>
      <c r="X598" s="106" t="e">
        <f t="shared" si="249"/>
        <v>#REF!</v>
      </c>
      <c r="Y598" s="107" t="s">
        <v>72</v>
      </c>
      <c r="Z598" s="103">
        <f t="shared" si="246"/>
        <v>0</v>
      </c>
      <c r="AA598" s="103">
        <f t="shared" si="247"/>
        <v>0</v>
      </c>
      <c r="AB598" s="128" t="str">
        <f t="shared" si="250"/>
        <v/>
      </c>
      <c r="AC598" s="128" t="e">
        <f t="shared" si="251"/>
        <v>#REF!</v>
      </c>
    </row>
    <row r="599" spans="1:29" ht="11.25" customHeight="1" thickBot="1"/>
    <row r="600" spans="1:29" ht="50.1" customHeight="1">
      <c r="A600" s="170">
        <v>164</v>
      </c>
      <c r="B600" s="170" t="s">
        <v>1446</v>
      </c>
      <c r="C600" s="173" t="s">
        <v>1447</v>
      </c>
      <c r="D600" s="173" t="s">
        <v>77</v>
      </c>
      <c r="E600" s="131"/>
      <c r="F600" s="197" t="s">
        <v>1434</v>
      </c>
      <c r="G600" s="179" t="s">
        <v>792</v>
      </c>
      <c r="H600" s="162" t="s">
        <v>1448</v>
      </c>
      <c r="I600" s="198" t="s">
        <v>1449</v>
      </c>
      <c r="J600" s="167" t="s">
        <v>19</v>
      </c>
      <c r="K600" s="62" t="s">
        <v>82</v>
      </c>
      <c r="L600" s="63">
        <v>7710</v>
      </c>
      <c r="M600" s="63">
        <v>4817</v>
      </c>
      <c r="N600" s="142" t="s">
        <v>1450</v>
      </c>
      <c r="O600" s="127" t="s">
        <v>72</v>
      </c>
      <c r="P600" s="100"/>
      <c r="Q600" s="63">
        <f>P600*M600</f>
        <v>0</v>
      </c>
      <c r="R600" s="64"/>
      <c r="S600" s="67">
        <v>53</v>
      </c>
      <c r="T600" s="60"/>
      <c r="U600" s="106">
        <f>IF(EXACT(O600,Y600),M600,M600*(1-'Расчет ПРЕДЗАКАЗ'!$D$10))</f>
        <v>4817</v>
      </c>
      <c r="V600" s="106">
        <f>P600*U600</f>
        <v>0</v>
      </c>
      <c r="W600" s="106">
        <f>IF(EXACT(O600,Y600),M600,M600*(1-#REF!))</f>
        <v>4817</v>
      </c>
      <c r="X600" s="106">
        <f>P600*W600</f>
        <v>0</v>
      </c>
      <c r="Y600" s="107" t="s">
        <v>72</v>
      </c>
      <c r="Z600" s="103">
        <f t="shared" ref="Z600:Z614" si="253">IF(EXACT(O600,Y600),Q600,0)</f>
        <v>0</v>
      </c>
      <c r="AA600" s="103">
        <f t="shared" ref="AA600:AA614" si="254">IF(Z600=0,Q600,0)</f>
        <v>0</v>
      </c>
      <c r="AB600" s="128">
        <f>IF(U600=0,"",L600/U600-1)</f>
        <v>0.60058127465227318</v>
      </c>
      <c r="AC600" s="128">
        <f>IF(W600=0,"",L600/W600-1)</f>
        <v>0.60058127465227318</v>
      </c>
    </row>
    <row r="601" spans="1:29" ht="50.1" customHeight="1">
      <c r="A601" s="171"/>
      <c r="B601" s="171"/>
      <c r="C601" s="174"/>
      <c r="D601" s="174"/>
      <c r="E601" s="131"/>
      <c r="F601" s="177"/>
      <c r="G601" s="180"/>
      <c r="H601" s="163"/>
      <c r="I601" s="165"/>
      <c r="J601" s="168"/>
      <c r="K601" s="62" t="s">
        <v>96</v>
      </c>
      <c r="L601" s="63">
        <v>7710</v>
      </c>
      <c r="M601" s="63">
        <v>4817</v>
      </c>
      <c r="N601" s="142" t="s">
        <v>1451</v>
      </c>
      <c r="O601" s="127" t="s">
        <v>72</v>
      </c>
      <c r="P601" s="100"/>
      <c r="Q601" s="63">
        <f>P601*M601</f>
        <v>0</v>
      </c>
      <c r="R601" s="64"/>
      <c r="S601" s="67">
        <v>169</v>
      </c>
      <c r="T601" s="46"/>
      <c r="U601" s="106">
        <f>IF(EXACT(O601,Y601),M601,M601*(1-'Расчет ПРЕДЗАКАЗ'!$D$10))</f>
        <v>4817</v>
      </c>
      <c r="V601" s="106">
        <f t="shared" ref="V601:V614" si="255">P601*U601</f>
        <v>0</v>
      </c>
      <c r="W601" s="106">
        <f>IF(EXACT(O601,Y601),M601,M601*(1-#REF!))</f>
        <v>4817</v>
      </c>
      <c r="X601" s="106">
        <f t="shared" ref="X601:X614" si="256">P601*W601</f>
        <v>0</v>
      </c>
      <c r="Y601" s="107" t="s">
        <v>72</v>
      </c>
      <c r="Z601" s="103">
        <f t="shared" si="253"/>
        <v>0</v>
      </c>
      <c r="AA601" s="103">
        <f t="shared" si="254"/>
        <v>0</v>
      </c>
      <c r="AB601" s="128">
        <f t="shared" ref="AB601:AB614" si="257">IF(U601=0,"",L601/U601-1)</f>
        <v>0.60058127465227318</v>
      </c>
      <c r="AC601" s="128">
        <f t="shared" ref="AC601:AC614" si="258">IF(W601=0,"",L601/W601-1)</f>
        <v>0.60058127465227318</v>
      </c>
    </row>
    <row r="602" spans="1:29" ht="50.1" customHeight="1">
      <c r="A602" s="171"/>
      <c r="B602" s="171"/>
      <c r="C602" s="174"/>
      <c r="D602" s="174"/>
      <c r="E602" s="131"/>
      <c r="F602" s="177"/>
      <c r="G602" s="180"/>
      <c r="H602" s="163"/>
      <c r="I602" s="165"/>
      <c r="J602" s="168"/>
      <c r="K602" s="62" t="s">
        <v>98</v>
      </c>
      <c r="L602" s="63">
        <v>7710</v>
      </c>
      <c r="M602" s="63">
        <v>4817</v>
      </c>
      <c r="N602" s="142" t="s">
        <v>1452</v>
      </c>
      <c r="O602" s="127" t="s">
        <v>72</v>
      </c>
      <c r="P602" s="100"/>
      <c r="Q602" s="63">
        <f t="shared" ref="Q602:Q614" si="259">P602*M602</f>
        <v>0</v>
      </c>
      <c r="R602" s="64"/>
      <c r="S602" s="67">
        <v>54</v>
      </c>
      <c r="T602" s="46"/>
      <c r="U602" s="106">
        <f>IF(EXACT(O602,Y602),M602,M602*(1-'Расчет ПРЕДЗАКАЗ'!$D$10))</f>
        <v>4817</v>
      </c>
      <c r="V602" s="106">
        <f t="shared" si="255"/>
        <v>0</v>
      </c>
      <c r="W602" s="106">
        <f>IF(EXACT(O602,Y602),M602,M602*(1-#REF!))</f>
        <v>4817</v>
      </c>
      <c r="X602" s="106">
        <f t="shared" si="256"/>
        <v>0</v>
      </c>
      <c r="Y602" s="107" t="s">
        <v>72</v>
      </c>
      <c r="Z602" s="103">
        <f t="shared" si="253"/>
        <v>0</v>
      </c>
      <c r="AA602" s="103">
        <f t="shared" si="254"/>
        <v>0</v>
      </c>
      <c r="AB602" s="128">
        <f t="shared" si="257"/>
        <v>0.60058127465227318</v>
      </c>
      <c r="AC602" s="128">
        <f t="shared" si="258"/>
        <v>0.60058127465227318</v>
      </c>
    </row>
    <row r="603" spans="1:29" ht="50.1" customHeight="1">
      <c r="A603" s="171"/>
      <c r="B603" s="171"/>
      <c r="C603" s="174"/>
      <c r="D603" s="174"/>
      <c r="E603" s="131"/>
      <c r="F603" s="177"/>
      <c r="G603" s="180"/>
      <c r="H603" s="163"/>
      <c r="I603" s="165"/>
      <c r="J603" s="168"/>
      <c r="K603" s="62" t="s">
        <v>84</v>
      </c>
      <c r="L603" s="63">
        <v>7710</v>
      </c>
      <c r="M603" s="63">
        <v>4817</v>
      </c>
      <c r="N603" s="142" t="s">
        <v>1453</v>
      </c>
      <c r="O603" s="127" t="s">
        <v>72</v>
      </c>
      <c r="P603" s="100"/>
      <c r="Q603" s="63">
        <f t="shared" si="259"/>
        <v>0</v>
      </c>
      <c r="R603" s="64"/>
      <c r="S603" s="67">
        <v>116</v>
      </c>
      <c r="T603" s="46"/>
      <c r="U603" s="106">
        <f>IF(EXACT(O603,Y603),M603,M603*(1-'Расчет ПРЕДЗАКАЗ'!$D$10))</f>
        <v>4817</v>
      </c>
      <c r="V603" s="106">
        <f t="shared" si="255"/>
        <v>0</v>
      </c>
      <c r="W603" s="106">
        <f>IF(EXACT(O603,Y603),M603,M603*(1-#REF!))</f>
        <v>4817</v>
      </c>
      <c r="X603" s="106">
        <f t="shared" si="256"/>
        <v>0</v>
      </c>
      <c r="Y603" s="107" t="s">
        <v>72</v>
      </c>
      <c r="Z603" s="103">
        <f t="shared" si="253"/>
        <v>0</v>
      </c>
      <c r="AA603" s="103">
        <f t="shared" si="254"/>
        <v>0</v>
      </c>
      <c r="AB603" s="128">
        <f t="shared" si="257"/>
        <v>0.60058127465227318</v>
      </c>
      <c r="AC603" s="128">
        <f t="shared" si="258"/>
        <v>0.60058127465227318</v>
      </c>
    </row>
    <row r="604" spans="1:29" ht="50.1" customHeight="1">
      <c r="A604" s="171"/>
      <c r="B604" s="171"/>
      <c r="C604" s="174"/>
      <c r="D604" s="174"/>
      <c r="E604" s="131"/>
      <c r="F604" s="177"/>
      <c r="G604" s="180"/>
      <c r="H604" s="163"/>
      <c r="I604" s="165"/>
      <c r="J604" s="168"/>
      <c r="K604" s="62" t="s">
        <v>101</v>
      </c>
      <c r="L604" s="63">
        <v>7710</v>
      </c>
      <c r="M604" s="63">
        <v>4817</v>
      </c>
      <c r="N604" s="142" t="s">
        <v>1454</v>
      </c>
      <c r="O604" s="127" t="s">
        <v>72</v>
      </c>
      <c r="P604" s="100"/>
      <c r="Q604" s="63">
        <f t="shared" si="259"/>
        <v>0</v>
      </c>
      <c r="R604" s="64"/>
      <c r="S604" s="67">
        <v>73</v>
      </c>
      <c r="T604" s="46"/>
      <c r="U604" s="106">
        <f>IF(EXACT(O604,Y604),M604,M604*(1-'Расчет ПРЕДЗАКАЗ'!$D$10))</f>
        <v>4817</v>
      </c>
      <c r="V604" s="106">
        <f t="shared" si="255"/>
        <v>0</v>
      </c>
      <c r="W604" s="106">
        <f>IF(EXACT(O604,Y604),M604,M604*(1-#REF!))</f>
        <v>4817</v>
      </c>
      <c r="X604" s="106">
        <f t="shared" si="256"/>
        <v>0</v>
      </c>
      <c r="Y604" s="107" t="s">
        <v>72</v>
      </c>
      <c r="Z604" s="103">
        <f t="shared" si="253"/>
        <v>0</v>
      </c>
      <c r="AA604" s="103">
        <f t="shared" si="254"/>
        <v>0</v>
      </c>
      <c r="AB604" s="128">
        <f t="shared" si="257"/>
        <v>0.60058127465227318</v>
      </c>
      <c r="AC604" s="128">
        <f t="shared" si="258"/>
        <v>0.60058127465227318</v>
      </c>
    </row>
    <row r="605" spans="1:29" ht="50.1" customHeight="1">
      <c r="A605" s="171"/>
      <c r="B605" s="171"/>
      <c r="C605" s="174"/>
      <c r="D605" s="174"/>
      <c r="E605" s="131"/>
      <c r="F605" s="177"/>
      <c r="G605" s="180"/>
      <c r="H605" s="163"/>
      <c r="I605" s="165"/>
      <c r="J605" s="168"/>
      <c r="K605" s="62" t="s">
        <v>86</v>
      </c>
      <c r="L605" s="63">
        <v>7710</v>
      </c>
      <c r="M605" s="63">
        <v>4817</v>
      </c>
      <c r="N605" s="142" t="s">
        <v>1455</v>
      </c>
      <c r="O605" s="127" t="s">
        <v>72</v>
      </c>
      <c r="P605" s="100"/>
      <c r="Q605" s="63">
        <f t="shared" si="259"/>
        <v>0</v>
      </c>
      <c r="R605" s="64"/>
      <c r="S605" s="67">
        <v>55</v>
      </c>
      <c r="T605" s="46"/>
      <c r="U605" s="106">
        <f>IF(EXACT(O605,Y605),M605,M605*(1-'Расчет ПРЕДЗАКАЗ'!$D$10))</f>
        <v>4817</v>
      </c>
      <c r="V605" s="106">
        <f t="shared" si="255"/>
        <v>0</v>
      </c>
      <c r="W605" s="106">
        <f>IF(EXACT(O605,Y605),M605,M605*(1-#REF!))</f>
        <v>4817</v>
      </c>
      <c r="X605" s="106">
        <f t="shared" si="256"/>
        <v>0</v>
      </c>
      <c r="Y605" s="107" t="s">
        <v>72</v>
      </c>
      <c r="Z605" s="103">
        <f t="shared" si="253"/>
        <v>0</v>
      </c>
      <c r="AA605" s="103">
        <f t="shared" si="254"/>
        <v>0</v>
      </c>
      <c r="AB605" s="128">
        <f t="shared" si="257"/>
        <v>0.60058127465227318</v>
      </c>
      <c r="AC605" s="128">
        <f t="shared" si="258"/>
        <v>0.60058127465227318</v>
      </c>
    </row>
    <row r="606" spans="1:29" ht="50.1" customHeight="1">
      <c r="A606" s="171"/>
      <c r="B606" s="171"/>
      <c r="C606" s="174"/>
      <c r="D606" s="174"/>
      <c r="E606" s="131"/>
      <c r="F606" s="177"/>
      <c r="G606" s="180"/>
      <c r="H606" s="163"/>
      <c r="I606" s="165"/>
      <c r="J606" s="168"/>
      <c r="K606" s="62" t="s">
        <v>88</v>
      </c>
      <c r="L606" s="63">
        <v>7710</v>
      </c>
      <c r="M606" s="63">
        <v>4817</v>
      </c>
      <c r="N606" s="142" t="s">
        <v>1456</v>
      </c>
      <c r="O606" s="127" t="s">
        <v>72</v>
      </c>
      <c r="P606" s="100"/>
      <c r="Q606" s="63">
        <f t="shared" si="259"/>
        <v>0</v>
      </c>
      <c r="R606" s="64"/>
      <c r="S606" s="67">
        <v>40</v>
      </c>
      <c r="T606" s="46"/>
      <c r="U606" s="106">
        <f>IF(EXACT(O606,Y606),M606,M606*(1-'Расчет ПРЕДЗАКАЗ'!$D$10))</f>
        <v>4817</v>
      </c>
      <c r="V606" s="106">
        <f t="shared" si="255"/>
        <v>0</v>
      </c>
      <c r="W606" s="106">
        <f>IF(EXACT(O606,Y606),M606,M606*(1-#REF!))</f>
        <v>4817</v>
      </c>
      <c r="X606" s="106">
        <f t="shared" si="256"/>
        <v>0</v>
      </c>
      <c r="Y606" s="107" t="s">
        <v>72</v>
      </c>
      <c r="Z606" s="103">
        <f t="shared" si="253"/>
        <v>0</v>
      </c>
      <c r="AA606" s="103">
        <f t="shared" si="254"/>
        <v>0</v>
      </c>
      <c r="AB606" s="128">
        <f t="shared" si="257"/>
        <v>0.60058127465227318</v>
      </c>
      <c r="AC606" s="128">
        <f t="shared" si="258"/>
        <v>0.60058127465227318</v>
      </c>
    </row>
    <row r="607" spans="1:29" ht="50.1" customHeight="1">
      <c r="A607" s="171"/>
      <c r="B607" s="171"/>
      <c r="C607" s="174"/>
      <c r="D607" s="174"/>
      <c r="E607" s="131"/>
      <c r="F607" s="177"/>
      <c r="G607" s="180"/>
      <c r="H607" s="163"/>
      <c r="I607" s="165"/>
      <c r="J607" s="168"/>
      <c r="K607" s="62" t="s">
        <v>105</v>
      </c>
      <c r="L607" s="63">
        <v>7710</v>
      </c>
      <c r="M607" s="63">
        <v>4817</v>
      </c>
      <c r="N607" s="142" t="s">
        <v>1457</v>
      </c>
      <c r="O607" s="127" t="s">
        <v>72</v>
      </c>
      <c r="P607" s="100"/>
      <c r="Q607" s="63">
        <f t="shared" si="259"/>
        <v>0</v>
      </c>
      <c r="R607" s="64"/>
      <c r="S607" s="67">
        <v>20</v>
      </c>
      <c r="T607" s="46"/>
      <c r="U607" s="106">
        <f>IF(EXACT(O607,Y607),M607,M607*(1-'Расчет ПРЕДЗАКАЗ'!$D$10))</f>
        <v>4817</v>
      </c>
      <c r="V607" s="106">
        <f t="shared" si="255"/>
        <v>0</v>
      </c>
      <c r="W607" s="106">
        <f>IF(EXACT(O607,Y607),M607,M607*(1-#REF!))</f>
        <v>4817</v>
      </c>
      <c r="X607" s="106">
        <f t="shared" si="256"/>
        <v>0</v>
      </c>
      <c r="Y607" s="107" t="s">
        <v>72</v>
      </c>
      <c r="Z607" s="103">
        <f t="shared" si="253"/>
        <v>0</v>
      </c>
      <c r="AA607" s="103">
        <f t="shared" si="254"/>
        <v>0</v>
      </c>
      <c r="AB607" s="128">
        <f t="shared" si="257"/>
        <v>0.60058127465227318</v>
      </c>
      <c r="AC607" s="128">
        <f t="shared" si="258"/>
        <v>0.60058127465227318</v>
      </c>
    </row>
    <row r="608" spans="1:29" ht="50.1" customHeight="1">
      <c r="A608" s="171"/>
      <c r="B608" s="171"/>
      <c r="C608" s="174"/>
      <c r="D608" s="174"/>
      <c r="E608" s="131"/>
      <c r="F608" s="177"/>
      <c r="G608" s="180"/>
      <c r="H608" s="163"/>
      <c r="I608" s="165"/>
      <c r="J608" s="168"/>
      <c r="K608" s="62"/>
      <c r="L608" s="63"/>
      <c r="M608" s="63"/>
      <c r="N608" s="142"/>
      <c r="O608" s="127"/>
      <c r="P608" s="100"/>
      <c r="Q608" s="63">
        <f t="shared" si="259"/>
        <v>0</v>
      </c>
      <c r="R608" s="64"/>
      <c r="S608" s="67"/>
      <c r="T608" s="46"/>
      <c r="U608" s="106">
        <f>IF(EXACT(O608,Y608),M608,M608*(1-'Расчет ПРЕДЗАКАЗ'!$D$10))</f>
        <v>0</v>
      </c>
      <c r="V608" s="106">
        <f t="shared" si="255"/>
        <v>0</v>
      </c>
      <c r="W608" s="106" t="e">
        <f>IF(EXACT(O608,Y608),M608,M608*(1-#REF!))</f>
        <v>#REF!</v>
      </c>
      <c r="X608" s="106" t="e">
        <f t="shared" si="256"/>
        <v>#REF!</v>
      </c>
      <c r="Y608" s="107" t="s">
        <v>72</v>
      </c>
      <c r="Z608" s="103">
        <f t="shared" si="253"/>
        <v>0</v>
      </c>
      <c r="AA608" s="103">
        <f t="shared" si="254"/>
        <v>0</v>
      </c>
      <c r="AB608" s="128" t="str">
        <f t="shared" si="257"/>
        <v/>
      </c>
      <c r="AC608" s="128" t="e">
        <f t="shared" si="258"/>
        <v>#REF!</v>
      </c>
    </row>
    <row r="609" spans="1:29" ht="50.1" customHeight="1">
      <c r="A609" s="171"/>
      <c r="B609" s="171"/>
      <c r="C609" s="174"/>
      <c r="D609" s="174"/>
      <c r="E609" s="131"/>
      <c r="F609" s="177"/>
      <c r="G609" s="180"/>
      <c r="H609" s="163"/>
      <c r="I609" s="165"/>
      <c r="J609" s="168"/>
      <c r="K609" s="62"/>
      <c r="L609" s="63"/>
      <c r="M609" s="63"/>
      <c r="N609" s="143"/>
      <c r="O609" s="127"/>
      <c r="P609" s="100"/>
      <c r="Q609" s="63">
        <f t="shared" si="259"/>
        <v>0</v>
      </c>
      <c r="R609" s="65"/>
      <c r="S609" s="67"/>
      <c r="T609" s="40"/>
      <c r="U609" s="106">
        <f>IF(EXACT(O609,Y609),M609,M609*(1-'Расчет ПРЕДЗАКАЗ'!$D$10))</f>
        <v>0</v>
      </c>
      <c r="V609" s="106">
        <f t="shared" si="255"/>
        <v>0</v>
      </c>
      <c r="W609" s="106" t="e">
        <f>IF(EXACT(O609,Y609),M609,M609*(1-#REF!))</f>
        <v>#REF!</v>
      </c>
      <c r="X609" s="106" t="e">
        <f t="shared" si="256"/>
        <v>#REF!</v>
      </c>
      <c r="Y609" s="107" t="s">
        <v>72</v>
      </c>
      <c r="Z609" s="103">
        <f t="shared" si="253"/>
        <v>0</v>
      </c>
      <c r="AA609" s="103">
        <f t="shared" si="254"/>
        <v>0</v>
      </c>
      <c r="AB609" s="128" t="str">
        <f t="shared" si="257"/>
        <v/>
      </c>
      <c r="AC609" s="128" t="e">
        <f t="shared" si="258"/>
        <v>#REF!</v>
      </c>
    </row>
    <row r="610" spans="1:29" ht="50.1" customHeight="1">
      <c r="A610" s="171"/>
      <c r="B610" s="171"/>
      <c r="C610" s="174"/>
      <c r="D610" s="174"/>
      <c r="E610" s="131"/>
      <c r="F610" s="177"/>
      <c r="G610" s="180"/>
      <c r="H610" s="163"/>
      <c r="I610" s="165"/>
      <c r="J610" s="168"/>
      <c r="K610" s="62"/>
      <c r="L610" s="63"/>
      <c r="M610" s="63"/>
      <c r="N610" s="143"/>
      <c r="O610" s="127"/>
      <c r="P610" s="100"/>
      <c r="Q610" s="63">
        <f t="shared" si="259"/>
        <v>0</v>
      </c>
      <c r="R610" s="65"/>
      <c r="S610" s="67"/>
      <c r="T610" s="40"/>
      <c r="U610" s="106">
        <f>IF(EXACT(O610,Y610),M610,M610*(1-'Расчет ПРЕДЗАКАЗ'!$D$10))</f>
        <v>0</v>
      </c>
      <c r="V610" s="106">
        <f t="shared" si="255"/>
        <v>0</v>
      </c>
      <c r="W610" s="106" t="e">
        <f>IF(EXACT(O610,Y610),M610,M610*(1-#REF!))</f>
        <v>#REF!</v>
      </c>
      <c r="X610" s="106" t="e">
        <f t="shared" si="256"/>
        <v>#REF!</v>
      </c>
      <c r="Y610" s="107" t="s">
        <v>72</v>
      </c>
      <c r="Z610" s="103">
        <f t="shared" si="253"/>
        <v>0</v>
      </c>
      <c r="AA610" s="103">
        <f t="shared" si="254"/>
        <v>0</v>
      </c>
      <c r="AB610" s="128" t="str">
        <f t="shared" si="257"/>
        <v/>
      </c>
      <c r="AC610" s="128" t="e">
        <f t="shared" si="258"/>
        <v>#REF!</v>
      </c>
    </row>
    <row r="611" spans="1:29" ht="50.1" customHeight="1">
      <c r="A611" s="171"/>
      <c r="B611" s="171"/>
      <c r="C611" s="174"/>
      <c r="D611" s="174"/>
      <c r="E611" s="131"/>
      <c r="F611" s="177"/>
      <c r="G611" s="180"/>
      <c r="H611" s="163"/>
      <c r="I611" s="165"/>
      <c r="J611" s="168"/>
      <c r="K611" s="62"/>
      <c r="L611" s="63"/>
      <c r="M611" s="63"/>
      <c r="N611" s="65"/>
      <c r="O611" s="127"/>
      <c r="P611" s="100"/>
      <c r="Q611" s="63">
        <f t="shared" si="259"/>
        <v>0</v>
      </c>
      <c r="R611" s="65"/>
      <c r="S611" s="67"/>
      <c r="T611" s="40"/>
      <c r="U611" s="106">
        <f>IF(EXACT(O611,Y611),M611,M611*(1-'Расчет ПРЕДЗАКАЗ'!$D$10))</f>
        <v>0</v>
      </c>
      <c r="V611" s="106">
        <f t="shared" si="255"/>
        <v>0</v>
      </c>
      <c r="W611" s="106" t="e">
        <f>IF(EXACT(O611,Y611),M611,M611*(1-#REF!))</f>
        <v>#REF!</v>
      </c>
      <c r="X611" s="106" t="e">
        <f t="shared" si="256"/>
        <v>#REF!</v>
      </c>
      <c r="Y611" s="107" t="s">
        <v>72</v>
      </c>
      <c r="Z611" s="103">
        <f t="shared" si="253"/>
        <v>0</v>
      </c>
      <c r="AA611" s="103">
        <f t="shared" si="254"/>
        <v>0</v>
      </c>
      <c r="AB611" s="128" t="str">
        <f t="shared" si="257"/>
        <v/>
      </c>
      <c r="AC611" s="128" t="e">
        <f t="shared" si="258"/>
        <v>#REF!</v>
      </c>
    </row>
    <row r="612" spans="1:29" ht="50.1" customHeight="1">
      <c r="A612" s="171"/>
      <c r="B612" s="171"/>
      <c r="C612" s="174"/>
      <c r="D612" s="174"/>
      <c r="E612" s="131"/>
      <c r="F612" s="177"/>
      <c r="G612" s="180"/>
      <c r="H612" s="163"/>
      <c r="I612" s="165"/>
      <c r="J612" s="168"/>
      <c r="K612" s="62"/>
      <c r="L612" s="63"/>
      <c r="M612" s="63"/>
      <c r="N612" s="65"/>
      <c r="O612" s="127"/>
      <c r="P612" s="100"/>
      <c r="Q612" s="63">
        <f t="shared" si="259"/>
        <v>0</v>
      </c>
      <c r="R612" s="65"/>
      <c r="S612" s="67"/>
      <c r="T612" s="40"/>
      <c r="U612" s="106">
        <f>IF(EXACT(O612,Y612),M612,M612*(1-'Расчет ПРЕДЗАКАЗ'!$D$10))</f>
        <v>0</v>
      </c>
      <c r="V612" s="106">
        <f t="shared" si="255"/>
        <v>0</v>
      </c>
      <c r="W612" s="106" t="e">
        <f>IF(EXACT(O612,Y612),M612,M612*(1-#REF!))</f>
        <v>#REF!</v>
      </c>
      <c r="X612" s="106" t="e">
        <f t="shared" si="256"/>
        <v>#REF!</v>
      </c>
      <c r="Y612" s="107" t="s">
        <v>72</v>
      </c>
      <c r="Z612" s="103">
        <f t="shared" si="253"/>
        <v>0</v>
      </c>
      <c r="AA612" s="103">
        <f t="shared" si="254"/>
        <v>0</v>
      </c>
      <c r="AB612" s="128" t="str">
        <f t="shared" si="257"/>
        <v/>
      </c>
      <c r="AC612" s="128" t="e">
        <f t="shared" si="258"/>
        <v>#REF!</v>
      </c>
    </row>
    <row r="613" spans="1:29" ht="50.1" customHeight="1">
      <c r="A613" s="171"/>
      <c r="B613" s="171"/>
      <c r="C613" s="174"/>
      <c r="D613" s="174"/>
      <c r="E613" s="131"/>
      <c r="F613" s="177"/>
      <c r="G613" s="180"/>
      <c r="H613" s="163"/>
      <c r="I613" s="165"/>
      <c r="J613" s="168"/>
      <c r="K613" s="62"/>
      <c r="L613" s="63"/>
      <c r="M613" s="63"/>
      <c r="N613" s="65"/>
      <c r="O613" s="127"/>
      <c r="P613" s="100"/>
      <c r="Q613" s="63">
        <f t="shared" si="259"/>
        <v>0</v>
      </c>
      <c r="R613" s="65"/>
      <c r="S613" s="67"/>
      <c r="T613" s="40"/>
      <c r="U613" s="106">
        <f>IF(EXACT(O613,Y613),M613,M613*(1-'Расчет ПРЕДЗАКАЗ'!$D$10))</f>
        <v>0</v>
      </c>
      <c r="V613" s="106">
        <f t="shared" si="255"/>
        <v>0</v>
      </c>
      <c r="W613" s="106" t="e">
        <f>IF(EXACT(O613,Y613),M613,M613*(1-#REF!))</f>
        <v>#REF!</v>
      </c>
      <c r="X613" s="106" t="e">
        <f t="shared" si="256"/>
        <v>#REF!</v>
      </c>
      <c r="Y613" s="107" t="s">
        <v>72</v>
      </c>
      <c r="Z613" s="103">
        <f t="shared" si="253"/>
        <v>0</v>
      </c>
      <c r="AA613" s="103">
        <f t="shared" si="254"/>
        <v>0</v>
      </c>
      <c r="AB613" s="128" t="str">
        <f t="shared" si="257"/>
        <v/>
      </c>
      <c r="AC613" s="128" t="e">
        <f t="shared" si="258"/>
        <v>#REF!</v>
      </c>
    </row>
    <row r="614" spans="1:29" ht="50.1" customHeight="1">
      <c r="A614" s="172"/>
      <c r="B614" s="172"/>
      <c r="C614" s="175"/>
      <c r="D614" s="175"/>
      <c r="E614" s="132"/>
      <c r="F614" s="178"/>
      <c r="G614" s="181"/>
      <c r="H614" s="164"/>
      <c r="I614" s="166"/>
      <c r="J614" s="169"/>
      <c r="K614" s="62"/>
      <c r="L614" s="63"/>
      <c r="M614" s="63"/>
      <c r="N614" s="65"/>
      <c r="O614" s="127"/>
      <c r="P614" s="100"/>
      <c r="Q614" s="63">
        <f t="shared" si="259"/>
        <v>0</v>
      </c>
      <c r="R614" s="65"/>
      <c r="S614" s="64"/>
      <c r="T614" s="40"/>
      <c r="U614" s="106">
        <f>IF(EXACT(O614,Y614),M614,M614*(1-'Расчет ПРЕДЗАКАЗ'!$D$10))</f>
        <v>0</v>
      </c>
      <c r="V614" s="106">
        <f t="shared" si="255"/>
        <v>0</v>
      </c>
      <c r="W614" s="106" t="e">
        <f>IF(EXACT(O614,Y614),M614,M614*(1-#REF!))</f>
        <v>#REF!</v>
      </c>
      <c r="X614" s="106" t="e">
        <f t="shared" si="256"/>
        <v>#REF!</v>
      </c>
      <c r="Y614" s="107" t="s">
        <v>72</v>
      </c>
      <c r="Z614" s="103">
        <f t="shared" si="253"/>
        <v>0</v>
      </c>
      <c r="AA614" s="103">
        <f t="shared" si="254"/>
        <v>0</v>
      </c>
      <c r="AB614" s="128" t="str">
        <f t="shared" si="257"/>
        <v/>
      </c>
      <c r="AC614" s="128" t="e">
        <f t="shared" si="258"/>
        <v>#REF!</v>
      </c>
    </row>
    <row r="615" spans="1:29" ht="11.25" customHeight="1" thickBot="1"/>
    <row r="616" spans="1:29" ht="50.1" customHeight="1">
      <c r="A616" s="170">
        <v>165</v>
      </c>
      <c r="B616" s="170" t="s">
        <v>1458</v>
      </c>
      <c r="C616" s="173" t="s">
        <v>1459</v>
      </c>
      <c r="D616" s="173" t="s">
        <v>77</v>
      </c>
      <c r="E616" s="131"/>
      <c r="F616" s="197" t="s">
        <v>1460</v>
      </c>
      <c r="G616" s="179" t="s">
        <v>792</v>
      </c>
      <c r="H616" s="162" t="s">
        <v>1461</v>
      </c>
      <c r="I616" s="198" t="s">
        <v>1462</v>
      </c>
      <c r="J616" s="167" t="s">
        <v>19</v>
      </c>
      <c r="K616" s="62" t="s">
        <v>843</v>
      </c>
      <c r="L616" s="63">
        <v>11680</v>
      </c>
      <c r="M616" s="63">
        <v>7300</v>
      </c>
      <c r="N616" s="142" t="s">
        <v>1463</v>
      </c>
      <c r="O616" s="127"/>
      <c r="P616" s="100"/>
      <c r="Q616" s="63">
        <f>P616*M616</f>
        <v>0</v>
      </c>
      <c r="R616" s="64"/>
      <c r="S616" s="67">
        <v>31</v>
      </c>
      <c r="T616" s="60"/>
      <c r="U616" s="106">
        <f>IF(EXACT(O616,Y616),M616,M616*(1-'Расчет ПРЕДЗАКАЗ'!$D$10))</f>
        <v>7154</v>
      </c>
      <c r="V616" s="106">
        <f>P616*U616</f>
        <v>0</v>
      </c>
      <c r="W616" s="106" t="e">
        <f>IF(EXACT(O616,Y616),M616,M616*(1-#REF!))</f>
        <v>#REF!</v>
      </c>
      <c r="X616" s="106" t="e">
        <f>P616*W616</f>
        <v>#REF!</v>
      </c>
      <c r="Y616" s="107" t="s">
        <v>72</v>
      </c>
      <c r="Z616" s="103">
        <f t="shared" ref="Z616:Z630" si="260">IF(EXACT(O616,Y616),Q616,0)</f>
        <v>0</v>
      </c>
      <c r="AA616" s="103">
        <f t="shared" ref="AA616:AA630" si="261">IF(Z616=0,Q616,0)</f>
        <v>0</v>
      </c>
      <c r="AB616" s="128">
        <f>IF(U616=0,"",L616/U616-1)</f>
        <v>0.63265306122448983</v>
      </c>
      <c r="AC616" s="128" t="e">
        <f>IF(W616=0,"",L616/W616-1)</f>
        <v>#REF!</v>
      </c>
    </row>
    <row r="617" spans="1:29" ht="50.1" customHeight="1">
      <c r="A617" s="171"/>
      <c r="B617" s="171"/>
      <c r="C617" s="174"/>
      <c r="D617" s="174"/>
      <c r="E617" s="131"/>
      <c r="F617" s="177"/>
      <c r="G617" s="180"/>
      <c r="H617" s="163"/>
      <c r="I617" s="165"/>
      <c r="J617" s="168"/>
      <c r="K617" s="62" t="s">
        <v>845</v>
      </c>
      <c r="L617" s="63">
        <v>11680</v>
      </c>
      <c r="M617" s="63">
        <v>7300</v>
      </c>
      <c r="N617" s="142" t="s">
        <v>1464</v>
      </c>
      <c r="O617" s="127"/>
      <c r="P617" s="100"/>
      <c r="Q617" s="63">
        <f>P617*M617</f>
        <v>0</v>
      </c>
      <c r="R617" s="64"/>
      <c r="S617" s="67">
        <v>48</v>
      </c>
      <c r="T617" s="46"/>
      <c r="U617" s="106">
        <f>IF(EXACT(O617,Y617),M617,M617*(1-'Расчет ПРЕДЗАКАЗ'!$D$10))</f>
        <v>7154</v>
      </c>
      <c r="V617" s="106">
        <f t="shared" ref="V617:V630" si="262">P617*U617</f>
        <v>0</v>
      </c>
      <c r="W617" s="106" t="e">
        <f>IF(EXACT(O617,Y617),M617,M617*(1-#REF!))</f>
        <v>#REF!</v>
      </c>
      <c r="X617" s="106" t="e">
        <f t="shared" ref="X617:X630" si="263">P617*W617</f>
        <v>#REF!</v>
      </c>
      <c r="Y617" s="107" t="s">
        <v>72</v>
      </c>
      <c r="Z617" s="103">
        <f t="shared" si="260"/>
        <v>0</v>
      </c>
      <c r="AA617" s="103">
        <f t="shared" si="261"/>
        <v>0</v>
      </c>
      <c r="AB617" s="128">
        <f t="shared" ref="AB617:AB630" si="264">IF(U617=0,"",L617/U617-1)</f>
        <v>0.63265306122448983</v>
      </c>
      <c r="AC617" s="128" t="e">
        <f t="shared" ref="AC617:AC630" si="265">IF(W617=0,"",L617/W617-1)</f>
        <v>#REF!</v>
      </c>
    </row>
    <row r="618" spans="1:29" ht="50.1" customHeight="1">
      <c r="A618" s="171"/>
      <c r="B618" s="171"/>
      <c r="C618" s="174"/>
      <c r="D618" s="174"/>
      <c r="E618" s="131"/>
      <c r="F618" s="177"/>
      <c r="G618" s="180"/>
      <c r="H618" s="163"/>
      <c r="I618" s="165"/>
      <c r="J618" s="168"/>
      <c r="K618" s="62" t="s">
        <v>826</v>
      </c>
      <c r="L618" s="63">
        <v>11680</v>
      </c>
      <c r="M618" s="63">
        <v>7300</v>
      </c>
      <c r="N618" s="142" t="s">
        <v>1465</v>
      </c>
      <c r="O618" s="127"/>
      <c r="P618" s="100"/>
      <c r="Q618" s="63">
        <f t="shared" ref="Q618:Q630" si="266">P618*M618</f>
        <v>0</v>
      </c>
      <c r="R618" s="64"/>
      <c r="S618" s="67">
        <v>55</v>
      </c>
      <c r="T618" s="46"/>
      <c r="U618" s="106">
        <f>IF(EXACT(O618,Y618),M618,M618*(1-'Расчет ПРЕДЗАКАЗ'!$D$10))</f>
        <v>7154</v>
      </c>
      <c r="V618" s="106">
        <f t="shared" si="262"/>
        <v>0</v>
      </c>
      <c r="W618" s="106" t="e">
        <f>IF(EXACT(O618,Y618),M618,M618*(1-#REF!))</f>
        <v>#REF!</v>
      </c>
      <c r="X618" s="106" t="e">
        <f t="shared" si="263"/>
        <v>#REF!</v>
      </c>
      <c r="Y618" s="107" t="s">
        <v>72</v>
      </c>
      <c r="Z618" s="103">
        <f t="shared" si="260"/>
        <v>0</v>
      </c>
      <c r="AA618" s="103">
        <f t="shared" si="261"/>
        <v>0</v>
      </c>
      <c r="AB618" s="128">
        <f t="shared" si="264"/>
        <v>0.63265306122448983</v>
      </c>
      <c r="AC618" s="128" t="e">
        <f t="shared" si="265"/>
        <v>#REF!</v>
      </c>
    </row>
    <row r="619" spans="1:29" ht="50.1" customHeight="1">
      <c r="A619" s="171"/>
      <c r="B619" s="171"/>
      <c r="C619" s="174"/>
      <c r="D619" s="174"/>
      <c r="E619" s="131"/>
      <c r="F619" s="177"/>
      <c r="G619" s="180"/>
      <c r="H619" s="163"/>
      <c r="I619" s="165"/>
      <c r="J619" s="168"/>
      <c r="K619" s="62" t="s">
        <v>828</v>
      </c>
      <c r="L619" s="63">
        <v>11680</v>
      </c>
      <c r="M619" s="63">
        <v>7300</v>
      </c>
      <c r="N619" s="142" t="s">
        <v>1466</v>
      </c>
      <c r="O619" s="127"/>
      <c r="P619" s="100"/>
      <c r="Q619" s="63">
        <f t="shared" si="266"/>
        <v>0</v>
      </c>
      <c r="R619" s="64"/>
      <c r="S619" s="67">
        <v>49</v>
      </c>
      <c r="T619" s="46"/>
      <c r="U619" s="106">
        <f>IF(EXACT(O619,Y619),M619,M619*(1-'Расчет ПРЕДЗАКАЗ'!$D$10))</f>
        <v>7154</v>
      </c>
      <c r="V619" s="106">
        <f t="shared" si="262"/>
        <v>0</v>
      </c>
      <c r="W619" s="106" t="e">
        <f>IF(EXACT(O619,Y619),M619,M619*(1-#REF!))</f>
        <v>#REF!</v>
      </c>
      <c r="X619" s="106" t="e">
        <f t="shared" si="263"/>
        <v>#REF!</v>
      </c>
      <c r="Y619" s="107" t="s">
        <v>72</v>
      </c>
      <c r="Z619" s="103">
        <f t="shared" si="260"/>
        <v>0</v>
      </c>
      <c r="AA619" s="103">
        <f t="shared" si="261"/>
        <v>0</v>
      </c>
      <c r="AB619" s="128">
        <f t="shared" si="264"/>
        <v>0.63265306122448983</v>
      </c>
      <c r="AC619" s="128" t="e">
        <f t="shared" si="265"/>
        <v>#REF!</v>
      </c>
    </row>
    <row r="620" spans="1:29" ht="50.1" customHeight="1">
      <c r="A620" s="171"/>
      <c r="B620" s="171"/>
      <c r="C620" s="174"/>
      <c r="D620" s="174"/>
      <c r="E620" s="131"/>
      <c r="F620" s="177"/>
      <c r="G620" s="180"/>
      <c r="H620" s="163"/>
      <c r="I620" s="165"/>
      <c r="J620" s="168"/>
      <c r="K620" s="62" t="s">
        <v>1467</v>
      </c>
      <c r="L620" s="63">
        <v>11680</v>
      </c>
      <c r="M620" s="63">
        <v>7300</v>
      </c>
      <c r="N620" s="142" t="s">
        <v>1468</v>
      </c>
      <c r="O620" s="127"/>
      <c r="P620" s="100"/>
      <c r="Q620" s="63">
        <f t="shared" si="266"/>
        <v>0</v>
      </c>
      <c r="R620" s="64"/>
      <c r="S620" s="67">
        <v>51</v>
      </c>
      <c r="T620" s="46"/>
      <c r="U620" s="106">
        <f>IF(EXACT(O620,Y620),M620,M620*(1-'Расчет ПРЕДЗАКАЗ'!$D$10))</f>
        <v>7154</v>
      </c>
      <c r="V620" s="106">
        <f t="shared" si="262"/>
        <v>0</v>
      </c>
      <c r="W620" s="106" t="e">
        <f>IF(EXACT(O620,Y620),M620,M620*(1-#REF!))</f>
        <v>#REF!</v>
      </c>
      <c r="X620" s="106" t="e">
        <f t="shared" si="263"/>
        <v>#REF!</v>
      </c>
      <c r="Y620" s="107" t="s">
        <v>72</v>
      </c>
      <c r="Z620" s="103">
        <f t="shared" si="260"/>
        <v>0</v>
      </c>
      <c r="AA620" s="103">
        <f t="shared" si="261"/>
        <v>0</v>
      </c>
      <c r="AB620" s="128">
        <f t="shared" si="264"/>
        <v>0.63265306122448983</v>
      </c>
      <c r="AC620" s="128" t="e">
        <f t="shared" si="265"/>
        <v>#REF!</v>
      </c>
    </row>
    <row r="621" spans="1:29" ht="50.1" customHeight="1">
      <c r="A621" s="171"/>
      <c r="B621" s="171"/>
      <c r="C621" s="174"/>
      <c r="D621" s="174"/>
      <c r="E621" s="131"/>
      <c r="F621" s="177"/>
      <c r="G621" s="180"/>
      <c r="H621" s="163"/>
      <c r="I621" s="165"/>
      <c r="J621" s="168"/>
      <c r="K621" s="62" t="s">
        <v>1469</v>
      </c>
      <c r="L621" s="63">
        <v>11680</v>
      </c>
      <c r="M621" s="63">
        <v>7300</v>
      </c>
      <c r="N621" s="142" t="s">
        <v>1470</v>
      </c>
      <c r="O621" s="127"/>
      <c r="P621" s="100"/>
      <c r="Q621" s="63">
        <f t="shared" si="266"/>
        <v>0</v>
      </c>
      <c r="R621" s="64"/>
      <c r="S621" s="67">
        <v>44</v>
      </c>
      <c r="T621" s="46"/>
      <c r="U621" s="106">
        <f>IF(EXACT(O621,Y621),M621,M621*(1-'Расчет ПРЕДЗАКАЗ'!$D$10))</f>
        <v>7154</v>
      </c>
      <c r="V621" s="106">
        <f t="shared" si="262"/>
        <v>0</v>
      </c>
      <c r="W621" s="106" t="e">
        <f>IF(EXACT(O621,Y621),M621,M621*(1-#REF!))</f>
        <v>#REF!</v>
      </c>
      <c r="X621" s="106" t="e">
        <f t="shared" si="263"/>
        <v>#REF!</v>
      </c>
      <c r="Y621" s="107" t="s">
        <v>72</v>
      </c>
      <c r="Z621" s="103">
        <f t="shared" si="260"/>
        <v>0</v>
      </c>
      <c r="AA621" s="103">
        <f t="shared" si="261"/>
        <v>0</v>
      </c>
      <c r="AB621" s="128">
        <f t="shared" si="264"/>
        <v>0.63265306122448983</v>
      </c>
      <c r="AC621" s="128" t="e">
        <f t="shared" si="265"/>
        <v>#REF!</v>
      </c>
    </row>
    <row r="622" spans="1:29" ht="50.1" customHeight="1">
      <c r="A622" s="171"/>
      <c r="B622" s="171"/>
      <c r="C622" s="174"/>
      <c r="D622" s="174"/>
      <c r="E622" s="131"/>
      <c r="F622" s="177"/>
      <c r="G622" s="180"/>
      <c r="H622" s="163"/>
      <c r="I622" s="165"/>
      <c r="J622" s="168"/>
      <c r="K622" s="62" t="s">
        <v>1119</v>
      </c>
      <c r="L622" s="63">
        <v>11680</v>
      </c>
      <c r="M622" s="63">
        <v>7300</v>
      </c>
      <c r="N622" s="142" t="s">
        <v>1471</v>
      </c>
      <c r="O622" s="127"/>
      <c r="P622" s="100"/>
      <c r="Q622" s="63">
        <f t="shared" si="266"/>
        <v>0</v>
      </c>
      <c r="R622" s="64"/>
      <c r="S622" s="67">
        <v>31</v>
      </c>
      <c r="T622" s="46"/>
      <c r="U622" s="106">
        <f>IF(EXACT(O622,Y622),M622,M622*(1-'Расчет ПРЕДЗАКАЗ'!$D$10))</f>
        <v>7154</v>
      </c>
      <c r="V622" s="106">
        <f t="shared" si="262"/>
        <v>0</v>
      </c>
      <c r="W622" s="106" t="e">
        <f>IF(EXACT(O622,Y622),M622,M622*(1-#REF!))</f>
        <v>#REF!</v>
      </c>
      <c r="X622" s="106" t="e">
        <f t="shared" si="263"/>
        <v>#REF!</v>
      </c>
      <c r="Y622" s="107" t="s">
        <v>72</v>
      </c>
      <c r="Z622" s="103">
        <f t="shared" si="260"/>
        <v>0</v>
      </c>
      <c r="AA622" s="103">
        <f t="shared" si="261"/>
        <v>0</v>
      </c>
      <c r="AB622" s="128">
        <f t="shared" si="264"/>
        <v>0.63265306122448983</v>
      </c>
      <c r="AC622" s="128" t="e">
        <f t="shared" si="265"/>
        <v>#REF!</v>
      </c>
    </row>
    <row r="623" spans="1:29" ht="50.1" customHeight="1">
      <c r="A623" s="171"/>
      <c r="B623" s="171"/>
      <c r="C623" s="174"/>
      <c r="D623" s="174"/>
      <c r="E623" s="131"/>
      <c r="F623" s="177"/>
      <c r="G623" s="180"/>
      <c r="H623" s="163"/>
      <c r="I623" s="165"/>
      <c r="J623" s="168"/>
      <c r="K623" s="62"/>
      <c r="L623" s="63"/>
      <c r="M623" s="63"/>
      <c r="N623" s="142"/>
      <c r="O623" s="127"/>
      <c r="P623" s="100"/>
      <c r="Q623" s="63">
        <f t="shared" si="266"/>
        <v>0</v>
      </c>
      <c r="R623" s="64"/>
      <c r="S623" s="67"/>
      <c r="T623" s="46"/>
      <c r="U623" s="106">
        <f>IF(EXACT(O623,Y623),M623,M623*(1-'Расчет ПРЕДЗАКАЗ'!$D$10))</f>
        <v>0</v>
      </c>
      <c r="V623" s="106">
        <f t="shared" si="262"/>
        <v>0</v>
      </c>
      <c r="W623" s="106" t="e">
        <f>IF(EXACT(O623,Y623),M623,M623*(1-#REF!))</f>
        <v>#REF!</v>
      </c>
      <c r="X623" s="106" t="e">
        <f t="shared" si="263"/>
        <v>#REF!</v>
      </c>
      <c r="Y623" s="107" t="s">
        <v>72</v>
      </c>
      <c r="Z623" s="103">
        <f t="shared" si="260"/>
        <v>0</v>
      </c>
      <c r="AA623" s="103">
        <f t="shared" si="261"/>
        <v>0</v>
      </c>
      <c r="AB623" s="128" t="str">
        <f t="shared" si="264"/>
        <v/>
      </c>
      <c r="AC623" s="128" t="e">
        <f t="shared" si="265"/>
        <v>#REF!</v>
      </c>
    </row>
    <row r="624" spans="1:29" ht="50.1" customHeight="1">
      <c r="A624" s="171"/>
      <c r="B624" s="171"/>
      <c r="C624" s="174"/>
      <c r="D624" s="174"/>
      <c r="E624" s="131"/>
      <c r="F624" s="177"/>
      <c r="G624" s="180"/>
      <c r="H624" s="163"/>
      <c r="I624" s="165"/>
      <c r="J624" s="168"/>
      <c r="K624" s="62"/>
      <c r="L624" s="63"/>
      <c r="M624" s="63"/>
      <c r="N624" s="142"/>
      <c r="O624" s="127"/>
      <c r="P624" s="100"/>
      <c r="Q624" s="63">
        <f t="shared" si="266"/>
        <v>0</v>
      </c>
      <c r="R624" s="64"/>
      <c r="S624" s="67"/>
      <c r="T624" s="46"/>
      <c r="U624" s="106">
        <f>IF(EXACT(O624,Y624),M624,M624*(1-'Расчет ПРЕДЗАКАЗ'!$D$10))</f>
        <v>0</v>
      </c>
      <c r="V624" s="106">
        <f t="shared" si="262"/>
        <v>0</v>
      </c>
      <c r="W624" s="106" t="e">
        <f>IF(EXACT(O624,Y624),M624,M624*(1-#REF!))</f>
        <v>#REF!</v>
      </c>
      <c r="X624" s="106" t="e">
        <f t="shared" si="263"/>
        <v>#REF!</v>
      </c>
      <c r="Y624" s="107" t="s">
        <v>72</v>
      </c>
      <c r="Z624" s="103">
        <f t="shared" si="260"/>
        <v>0</v>
      </c>
      <c r="AA624" s="103">
        <f t="shared" si="261"/>
        <v>0</v>
      </c>
      <c r="AB624" s="128" t="str">
        <f t="shared" si="264"/>
        <v/>
      </c>
      <c r="AC624" s="128" t="e">
        <f t="shared" si="265"/>
        <v>#REF!</v>
      </c>
    </row>
    <row r="625" spans="1:29" ht="50.1" customHeight="1">
      <c r="A625" s="171"/>
      <c r="B625" s="171"/>
      <c r="C625" s="174"/>
      <c r="D625" s="174"/>
      <c r="E625" s="131"/>
      <c r="F625" s="177"/>
      <c r="G625" s="180"/>
      <c r="H625" s="163"/>
      <c r="I625" s="165"/>
      <c r="J625" s="168"/>
      <c r="K625" s="62"/>
      <c r="L625" s="63"/>
      <c r="M625" s="63"/>
      <c r="N625" s="143"/>
      <c r="O625" s="127"/>
      <c r="P625" s="100"/>
      <c r="Q625" s="63">
        <f t="shared" si="266"/>
        <v>0</v>
      </c>
      <c r="R625" s="65"/>
      <c r="S625" s="67"/>
      <c r="T625" s="40"/>
      <c r="U625" s="106">
        <f>IF(EXACT(O625,Y625),M625,M625*(1-'Расчет ПРЕДЗАКАЗ'!$D$10))</f>
        <v>0</v>
      </c>
      <c r="V625" s="106">
        <f t="shared" si="262"/>
        <v>0</v>
      </c>
      <c r="W625" s="106" t="e">
        <f>IF(EXACT(O625,Y625),M625,M625*(1-#REF!))</f>
        <v>#REF!</v>
      </c>
      <c r="X625" s="106" t="e">
        <f t="shared" si="263"/>
        <v>#REF!</v>
      </c>
      <c r="Y625" s="107" t="s">
        <v>72</v>
      </c>
      <c r="Z625" s="103">
        <f t="shared" si="260"/>
        <v>0</v>
      </c>
      <c r="AA625" s="103">
        <f t="shared" si="261"/>
        <v>0</v>
      </c>
      <c r="AB625" s="128" t="str">
        <f t="shared" si="264"/>
        <v/>
      </c>
      <c r="AC625" s="128" t="e">
        <f t="shared" si="265"/>
        <v>#REF!</v>
      </c>
    </row>
    <row r="626" spans="1:29" ht="50.1" customHeight="1">
      <c r="A626" s="171"/>
      <c r="B626" s="171"/>
      <c r="C626" s="174"/>
      <c r="D626" s="174"/>
      <c r="E626" s="131"/>
      <c r="F626" s="177"/>
      <c r="G626" s="180"/>
      <c r="H626" s="163"/>
      <c r="I626" s="165"/>
      <c r="J626" s="168"/>
      <c r="K626" s="62"/>
      <c r="L626" s="63"/>
      <c r="M626" s="63"/>
      <c r="N626" s="143"/>
      <c r="O626" s="127"/>
      <c r="P626" s="100"/>
      <c r="Q626" s="63">
        <f t="shared" si="266"/>
        <v>0</v>
      </c>
      <c r="R626" s="65"/>
      <c r="S626" s="67"/>
      <c r="T626" s="40"/>
      <c r="U626" s="106">
        <f>IF(EXACT(O626,Y626),M626,M626*(1-'Расчет ПРЕДЗАКАЗ'!$D$10))</f>
        <v>0</v>
      </c>
      <c r="V626" s="106">
        <f t="shared" si="262"/>
        <v>0</v>
      </c>
      <c r="W626" s="106" t="e">
        <f>IF(EXACT(O626,Y626),M626,M626*(1-#REF!))</f>
        <v>#REF!</v>
      </c>
      <c r="X626" s="106" t="e">
        <f t="shared" si="263"/>
        <v>#REF!</v>
      </c>
      <c r="Y626" s="107" t="s">
        <v>72</v>
      </c>
      <c r="Z626" s="103">
        <f t="shared" si="260"/>
        <v>0</v>
      </c>
      <c r="AA626" s="103">
        <f t="shared" si="261"/>
        <v>0</v>
      </c>
      <c r="AB626" s="128" t="str">
        <f t="shared" si="264"/>
        <v/>
      </c>
      <c r="AC626" s="128" t="e">
        <f t="shared" si="265"/>
        <v>#REF!</v>
      </c>
    </row>
    <row r="627" spans="1:29" ht="50.1" customHeight="1">
      <c r="A627" s="171"/>
      <c r="B627" s="171"/>
      <c r="C627" s="174"/>
      <c r="D627" s="174"/>
      <c r="E627" s="131"/>
      <c r="F627" s="177"/>
      <c r="G627" s="180"/>
      <c r="H627" s="163"/>
      <c r="I627" s="165"/>
      <c r="J627" s="168"/>
      <c r="K627" s="62"/>
      <c r="L627" s="63"/>
      <c r="M627" s="63"/>
      <c r="N627" s="65"/>
      <c r="O627" s="127"/>
      <c r="P627" s="100"/>
      <c r="Q627" s="63">
        <f t="shared" si="266"/>
        <v>0</v>
      </c>
      <c r="R627" s="65"/>
      <c r="S627" s="67"/>
      <c r="T627" s="40"/>
      <c r="U627" s="106">
        <f>IF(EXACT(O627,Y627),M627,M627*(1-'Расчет ПРЕДЗАКАЗ'!$D$10))</f>
        <v>0</v>
      </c>
      <c r="V627" s="106">
        <f t="shared" si="262"/>
        <v>0</v>
      </c>
      <c r="W627" s="106" t="e">
        <f>IF(EXACT(O627,Y627),M627,M627*(1-#REF!))</f>
        <v>#REF!</v>
      </c>
      <c r="X627" s="106" t="e">
        <f t="shared" si="263"/>
        <v>#REF!</v>
      </c>
      <c r="Y627" s="107" t="s">
        <v>72</v>
      </c>
      <c r="Z627" s="103">
        <f t="shared" si="260"/>
        <v>0</v>
      </c>
      <c r="AA627" s="103">
        <f t="shared" si="261"/>
        <v>0</v>
      </c>
      <c r="AB627" s="128" t="str">
        <f t="shared" si="264"/>
        <v/>
      </c>
      <c r="AC627" s="128" t="e">
        <f t="shared" si="265"/>
        <v>#REF!</v>
      </c>
    </row>
    <row r="628" spans="1:29" ht="50.1" customHeight="1">
      <c r="A628" s="171"/>
      <c r="B628" s="171"/>
      <c r="C628" s="174"/>
      <c r="D628" s="174"/>
      <c r="E628" s="131"/>
      <c r="F628" s="177"/>
      <c r="G628" s="180"/>
      <c r="H628" s="163"/>
      <c r="I628" s="165"/>
      <c r="J628" s="168"/>
      <c r="K628" s="62"/>
      <c r="L628" s="63"/>
      <c r="M628" s="63"/>
      <c r="N628" s="65"/>
      <c r="O628" s="127"/>
      <c r="P628" s="100"/>
      <c r="Q628" s="63">
        <f t="shared" si="266"/>
        <v>0</v>
      </c>
      <c r="R628" s="65"/>
      <c r="S628" s="67"/>
      <c r="T628" s="40"/>
      <c r="U628" s="106">
        <f>IF(EXACT(O628,Y628),M628,M628*(1-'Расчет ПРЕДЗАКАЗ'!$D$10))</f>
        <v>0</v>
      </c>
      <c r="V628" s="106">
        <f t="shared" si="262"/>
        <v>0</v>
      </c>
      <c r="W628" s="106" t="e">
        <f>IF(EXACT(O628,Y628),M628,M628*(1-#REF!))</f>
        <v>#REF!</v>
      </c>
      <c r="X628" s="106" t="e">
        <f t="shared" si="263"/>
        <v>#REF!</v>
      </c>
      <c r="Y628" s="107" t="s">
        <v>72</v>
      </c>
      <c r="Z628" s="103">
        <f t="shared" si="260"/>
        <v>0</v>
      </c>
      <c r="AA628" s="103">
        <f t="shared" si="261"/>
        <v>0</v>
      </c>
      <c r="AB628" s="128" t="str">
        <f t="shared" si="264"/>
        <v/>
      </c>
      <c r="AC628" s="128" t="e">
        <f t="shared" si="265"/>
        <v>#REF!</v>
      </c>
    </row>
    <row r="629" spans="1:29" ht="50.1" customHeight="1">
      <c r="A629" s="171"/>
      <c r="B629" s="171"/>
      <c r="C629" s="174"/>
      <c r="D629" s="174"/>
      <c r="E629" s="131"/>
      <c r="F629" s="177"/>
      <c r="G629" s="180"/>
      <c r="H629" s="163"/>
      <c r="I629" s="165"/>
      <c r="J629" s="168"/>
      <c r="K629" s="62"/>
      <c r="L629" s="63"/>
      <c r="M629" s="63"/>
      <c r="N629" s="65"/>
      <c r="O629" s="127"/>
      <c r="P629" s="100"/>
      <c r="Q629" s="63">
        <f t="shared" si="266"/>
        <v>0</v>
      </c>
      <c r="R629" s="65"/>
      <c r="S629" s="67"/>
      <c r="T629" s="40"/>
      <c r="U629" s="106">
        <f>IF(EXACT(O629,Y629),M629,M629*(1-'Расчет ПРЕДЗАКАЗ'!$D$10))</f>
        <v>0</v>
      </c>
      <c r="V629" s="106">
        <f t="shared" si="262"/>
        <v>0</v>
      </c>
      <c r="W629" s="106" t="e">
        <f>IF(EXACT(O629,Y629),M629,M629*(1-#REF!))</f>
        <v>#REF!</v>
      </c>
      <c r="X629" s="106" t="e">
        <f t="shared" si="263"/>
        <v>#REF!</v>
      </c>
      <c r="Y629" s="107" t="s">
        <v>72</v>
      </c>
      <c r="Z629" s="103">
        <f t="shared" si="260"/>
        <v>0</v>
      </c>
      <c r="AA629" s="103">
        <f t="shared" si="261"/>
        <v>0</v>
      </c>
      <c r="AB629" s="128" t="str">
        <f t="shared" si="264"/>
        <v/>
      </c>
      <c r="AC629" s="128" t="e">
        <f t="shared" si="265"/>
        <v>#REF!</v>
      </c>
    </row>
    <row r="630" spans="1:29" ht="50.1" customHeight="1">
      <c r="A630" s="172"/>
      <c r="B630" s="172"/>
      <c r="C630" s="175"/>
      <c r="D630" s="175"/>
      <c r="E630" s="132"/>
      <c r="F630" s="178"/>
      <c r="G630" s="181"/>
      <c r="H630" s="164"/>
      <c r="I630" s="166"/>
      <c r="J630" s="169"/>
      <c r="K630" s="62"/>
      <c r="L630" s="63"/>
      <c r="M630" s="63"/>
      <c r="N630" s="65"/>
      <c r="O630" s="127"/>
      <c r="P630" s="100"/>
      <c r="Q630" s="63">
        <f t="shared" si="266"/>
        <v>0</v>
      </c>
      <c r="R630" s="65"/>
      <c r="S630" s="64"/>
      <c r="T630" s="40"/>
      <c r="U630" s="106">
        <f>IF(EXACT(O630,Y630),M630,M630*(1-'Расчет ПРЕДЗАКАЗ'!$D$10))</f>
        <v>0</v>
      </c>
      <c r="V630" s="106">
        <f t="shared" si="262"/>
        <v>0</v>
      </c>
      <c r="W630" s="106" t="e">
        <f>IF(EXACT(O630,Y630),M630,M630*(1-#REF!))</f>
        <v>#REF!</v>
      </c>
      <c r="X630" s="106" t="e">
        <f t="shared" si="263"/>
        <v>#REF!</v>
      </c>
      <c r="Y630" s="107" t="s">
        <v>72</v>
      </c>
      <c r="Z630" s="103">
        <f t="shared" si="260"/>
        <v>0</v>
      </c>
      <c r="AA630" s="103">
        <f t="shared" si="261"/>
        <v>0</v>
      </c>
      <c r="AB630" s="128" t="str">
        <f t="shared" si="264"/>
        <v/>
      </c>
      <c r="AC630" s="128" t="e">
        <f t="shared" si="265"/>
        <v>#REF!</v>
      </c>
    </row>
    <row r="631" spans="1:29" ht="11.25" customHeight="1" thickBot="1"/>
    <row r="632" spans="1:29" ht="50.1" customHeight="1">
      <c r="A632" s="170">
        <v>166</v>
      </c>
      <c r="B632" s="170" t="s">
        <v>1472</v>
      </c>
      <c r="C632" s="173" t="s">
        <v>1473</v>
      </c>
      <c r="D632" s="173" t="s">
        <v>77</v>
      </c>
      <c r="E632" s="131"/>
      <c r="F632" s="197" t="s">
        <v>1460</v>
      </c>
      <c r="G632" s="179" t="s">
        <v>802</v>
      </c>
      <c r="H632" s="162" t="s">
        <v>1474</v>
      </c>
      <c r="I632" s="198" t="s">
        <v>1475</v>
      </c>
      <c r="J632" s="167" t="s">
        <v>19</v>
      </c>
      <c r="K632" s="62" t="s">
        <v>843</v>
      </c>
      <c r="L632" s="63">
        <v>10710</v>
      </c>
      <c r="M632" s="63">
        <v>6690</v>
      </c>
      <c r="N632" s="142" t="s">
        <v>1476</v>
      </c>
      <c r="O632" s="127"/>
      <c r="P632" s="100"/>
      <c r="Q632" s="63">
        <f>P632*M632</f>
        <v>0</v>
      </c>
      <c r="R632" s="64"/>
      <c r="S632" s="67">
        <v>41</v>
      </c>
      <c r="T632" s="60"/>
      <c r="U632" s="106">
        <f>IF(EXACT(O632,Y632),M632,M632*(1-'Расчет ПРЕДЗАКАЗ'!$D$10))</f>
        <v>6556.2</v>
      </c>
      <c r="V632" s="106">
        <f>P632*U632</f>
        <v>0</v>
      </c>
      <c r="W632" s="106" t="e">
        <f>IF(EXACT(O632,Y632),M632,M632*(1-#REF!))</f>
        <v>#REF!</v>
      </c>
      <c r="X632" s="106" t="e">
        <f>P632*W632</f>
        <v>#REF!</v>
      </c>
      <c r="Y632" s="107" t="s">
        <v>72</v>
      </c>
      <c r="Z632" s="103">
        <f t="shared" ref="Z632:Z646" si="267">IF(EXACT(O632,Y632),Q632,0)</f>
        <v>0</v>
      </c>
      <c r="AA632" s="103">
        <f t="shared" ref="AA632:AA646" si="268">IF(Z632=0,Q632,0)</f>
        <v>0</v>
      </c>
      <c r="AB632" s="128">
        <f>IF(U632=0,"",L632/U632-1)</f>
        <v>0.63356822549647673</v>
      </c>
      <c r="AC632" s="128" t="e">
        <f>IF(W632=0,"",L632/W632-1)</f>
        <v>#REF!</v>
      </c>
    </row>
    <row r="633" spans="1:29" ht="50.1" customHeight="1">
      <c r="A633" s="171"/>
      <c r="B633" s="171"/>
      <c r="C633" s="174"/>
      <c r="D633" s="174"/>
      <c r="E633" s="131"/>
      <c r="F633" s="177"/>
      <c r="G633" s="180"/>
      <c r="H633" s="163"/>
      <c r="I633" s="165"/>
      <c r="J633" s="168"/>
      <c r="K633" s="62" t="s">
        <v>845</v>
      </c>
      <c r="L633" s="63">
        <v>10710</v>
      </c>
      <c r="M633" s="63">
        <v>6690</v>
      </c>
      <c r="N633" s="142" t="s">
        <v>1477</v>
      </c>
      <c r="O633" s="127"/>
      <c r="P633" s="100"/>
      <c r="Q633" s="63">
        <f>P633*M633</f>
        <v>0</v>
      </c>
      <c r="R633" s="64"/>
      <c r="S633" s="67">
        <v>63</v>
      </c>
      <c r="T633" s="46"/>
      <c r="U633" s="106">
        <f>IF(EXACT(O633,Y633),M633,M633*(1-'Расчет ПРЕДЗАКАЗ'!$D$10))</f>
        <v>6556.2</v>
      </c>
      <c r="V633" s="106">
        <f t="shared" ref="V633:V646" si="269">P633*U633</f>
        <v>0</v>
      </c>
      <c r="W633" s="106" t="e">
        <f>IF(EXACT(O633,Y633),M633,M633*(1-#REF!))</f>
        <v>#REF!</v>
      </c>
      <c r="X633" s="106" t="e">
        <f t="shared" ref="X633:X646" si="270">P633*W633</f>
        <v>#REF!</v>
      </c>
      <c r="Y633" s="107" t="s">
        <v>72</v>
      </c>
      <c r="Z633" s="103">
        <f t="shared" si="267"/>
        <v>0</v>
      </c>
      <c r="AA633" s="103">
        <f t="shared" si="268"/>
        <v>0</v>
      </c>
      <c r="AB633" s="128">
        <f t="shared" ref="AB633:AB646" si="271">IF(U633=0,"",L633/U633-1)</f>
        <v>0.63356822549647673</v>
      </c>
      <c r="AC633" s="128" t="e">
        <f t="shared" ref="AC633:AC646" si="272">IF(W633=0,"",L633/W633-1)</f>
        <v>#REF!</v>
      </c>
    </row>
    <row r="634" spans="1:29" ht="50.1" customHeight="1">
      <c r="A634" s="171"/>
      <c r="B634" s="171"/>
      <c r="C634" s="174"/>
      <c r="D634" s="174"/>
      <c r="E634" s="131"/>
      <c r="F634" s="177"/>
      <c r="G634" s="180"/>
      <c r="H634" s="163"/>
      <c r="I634" s="165"/>
      <c r="J634" s="168"/>
      <c r="K634" s="62" t="s">
        <v>826</v>
      </c>
      <c r="L634" s="63">
        <v>10710</v>
      </c>
      <c r="M634" s="63">
        <v>6690</v>
      </c>
      <c r="N634" s="142" t="s">
        <v>1478</v>
      </c>
      <c r="O634" s="127"/>
      <c r="P634" s="100"/>
      <c r="Q634" s="63">
        <f t="shared" ref="Q634:Q646" si="273">P634*M634</f>
        <v>0</v>
      </c>
      <c r="R634" s="64"/>
      <c r="S634" s="67">
        <v>92</v>
      </c>
      <c r="T634" s="46"/>
      <c r="U634" s="106">
        <f>IF(EXACT(O634,Y634),M634,M634*(1-'Расчет ПРЕДЗАКАЗ'!$D$10))</f>
        <v>6556.2</v>
      </c>
      <c r="V634" s="106">
        <f t="shared" si="269"/>
        <v>0</v>
      </c>
      <c r="W634" s="106" t="e">
        <f>IF(EXACT(O634,Y634),M634,M634*(1-#REF!))</f>
        <v>#REF!</v>
      </c>
      <c r="X634" s="106" t="e">
        <f t="shared" si="270"/>
        <v>#REF!</v>
      </c>
      <c r="Y634" s="107" t="s">
        <v>72</v>
      </c>
      <c r="Z634" s="103">
        <f t="shared" si="267"/>
        <v>0</v>
      </c>
      <c r="AA634" s="103">
        <f t="shared" si="268"/>
        <v>0</v>
      </c>
      <c r="AB634" s="128">
        <f t="shared" si="271"/>
        <v>0.63356822549647673</v>
      </c>
      <c r="AC634" s="128" t="e">
        <f t="shared" si="272"/>
        <v>#REF!</v>
      </c>
    </row>
    <row r="635" spans="1:29" ht="50.1" customHeight="1">
      <c r="A635" s="171"/>
      <c r="B635" s="171"/>
      <c r="C635" s="174"/>
      <c r="D635" s="174"/>
      <c r="E635" s="131"/>
      <c r="F635" s="177"/>
      <c r="G635" s="180"/>
      <c r="H635" s="163"/>
      <c r="I635" s="165"/>
      <c r="J635" s="168"/>
      <c r="K635" s="62" t="s">
        <v>828</v>
      </c>
      <c r="L635" s="63">
        <v>10710</v>
      </c>
      <c r="M635" s="63">
        <v>6690</v>
      </c>
      <c r="N635" s="142" t="s">
        <v>1479</v>
      </c>
      <c r="O635" s="127"/>
      <c r="P635" s="100"/>
      <c r="Q635" s="63">
        <f t="shared" si="273"/>
        <v>0</v>
      </c>
      <c r="R635" s="64"/>
      <c r="S635" s="67">
        <v>83</v>
      </c>
      <c r="T635" s="46"/>
      <c r="U635" s="106">
        <f>IF(EXACT(O635,Y635),M635,M635*(1-'Расчет ПРЕДЗАКАЗ'!$D$10))</f>
        <v>6556.2</v>
      </c>
      <c r="V635" s="106">
        <f t="shared" si="269"/>
        <v>0</v>
      </c>
      <c r="W635" s="106" t="e">
        <f>IF(EXACT(O635,Y635),M635,M635*(1-#REF!))</f>
        <v>#REF!</v>
      </c>
      <c r="X635" s="106" t="e">
        <f t="shared" si="270"/>
        <v>#REF!</v>
      </c>
      <c r="Y635" s="107" t="s">
        <v>72</v>
      </c>
      <c r="Z635" s="103">
        <f t="shared" si="267"/>
        <v>0</v>
      </c>
      <c r="AA635" s="103">
        <f t="shared" si="268"/>
        <v>0</v>
      </c>
      <c r="AB635" s="128">
        <f t="shared" si="271"/>
        <v>0.63356822549647673</v>
      </c>
      <c r="AC635" s="128" t="e">
        <f t="shared" si="272"/>
        <v>#REF!</v>
      </c>
    </row>
    <row r="636" spans="1:29" ht="50.1" customHeight="1">
      <c r="A636" s="171"/>
      <c r="B636" s="171"/>
      <c r="C636" s="174"/>
      <c r="D636" s="174"/>
      <c r="E636" s="131"/>
      <c r="F636" s="177"/>
      <c r="G636" s="180"/>
      <c r="H636" s="163"/>
      <c r="I636" s="165"/>
      <c r="J636" s="168"/>
      <c r="K636" s="62" t="s">
        <v>1467</v>
      </c>
      <c r="L636" s="63">
        <v>10710</v>
      </c>
      <c r="M636" s="63">
        <v>6690</v>
      </c>
      <c r="N636" s="142" t="s">
        <v>1480</v>
      </c>
      <c r="O636" s="127"/>
      <c r="P636" s="100"/>
      <c r="Q636" s="63">
        <f t="shared" si="273"/>
        <v>0</v>
      </c>
      <c r="R636" s="64"/>
      <c r="S636" s="67">
        <v>76</v>
      </c>
      <c r="T636" s="46"/>
      <c r="U636" s="106">
        <f>IF(EXACT(O636,Y636),M636,M636*(1-'Расчет ПРЕДЗАКАЗ'!$D$10))</f>
        <v>6556.2</v>
      </c>
      <c r="V636" s="106">
        <f t="shared" si="269"/>
        <v>0</v>
      </c>
      <c r="W636" s="106" t="e">
        <f>IF(EXACT(O636,Y636),M636,M636*(1-#REF!))</f>
        <v>#REF!</v>
      </c>
      <c r="X636" s="106" t="e">
        <f t="shared" si="270"/>
        <v>#REF!</v>
      </c>
      <c r="Y636" s="107" t="s">
        <v>72</v>
      </c>
      <c r="Z636" s="103">
        <f t="shared" si="267"/>
        <v>0</v>
      </c>
      <c r="AA636" s="103">
        <f t="shared" si="268"/>
        <v>0</v>
      </c>
      <c r="AB636" s="128">
        <f t="shared" si="271"/>
        <v>0.63356822549647673</v>
      </c>
      <c r="AC636" s="128" t="e">
        <f t="shared" si="272"/>
        <v>#REF!</v>
      </c>
    </row>
    <row r="637" spans="1:29" ht="50.1" customHeight="1">
      <c r="A637" s="171"/>
      <c r="B637" s="171"/>
      <c r="C637" s="174"/>
      <c r="D637" s="174"/>
      <c r="E637" s="131"/>
      <c r="F637" s="177"/>
      <c r="G637" s="180"/>
      <c r="H637" s="163"/>
      <c r="I637" s="165"/>
      <c r="J637" s="168"/>
      <c r="K637" s="62" t="s">
        <v>1469</v>
      </c>
      <c r="L637" s="63">
        <v>10710</v>
      </c>
      <c r="M637" s="63">
        <v>6690</v>
      </c>
      <c r="N637" s="142" t="s">
        <v>1481</v>
      </c>
      <c r="O637" s="127"/>
      <c r="P637" s="100"/>
      <c r="Q637" s="63">
        <f t="shared" si="273"/>
        <v>0</v>
      </c>
      <c r="R637" s="64"/>
      <c r="S637" s="67">
        <v>71</v>
      </c>
      <c r="T637" s="46"/>
      <c r="U637" s="106">
        <f>IF(EXACT(O637,Y637),M637,M637*(1-'Расчет ПРЕДЗАКАЗ'!$D$10))</f>
        <v>6556.2</v>
      </c>
      <c r="V637" s="106">
        <f t="shared" si="269"/>
        <v>0</v>
      </c>
      <c r="W637" s="106" t="e">
        <f>IF(EXACT(O637,Y637),M637,M637*(1-#REF!))</f>
        <v>#REF!</v>
      </c>
      <c r="X637" s="106" t="e">
        <f t="shared" si="270"/>
        <v>#REF!</v>
      </c>
      <c r="Y637" s="107" t="s">
        <v>72</v>
      </c>
      <c r="Z637" s="103">
        <f t="shared" si="267"/>
        <v>0</v>
      </c>
      <c r="AA637" s="103">
        <f t="shared" si="268"/>
        <v>0</v>
      </c>
      <c r="AB637" s="128">
        <f t="shared" si="271"/>
        <v>0.63356822549647673</v>
      </c>
      <c r="AC637" s="128" t="e">
        <f t="shared" si="272"/>
        <v>#REF!</v>
      </c>
    </row>
    <row r="638" spans="1:29" ht="50.1" customHeight="1">
      <c r="A638" s="171"/>
      <c r="B638" s="171"/>
      <c r="C638" s="174"/>
      <c r="D638" s="174"/>
      <c r="E638" s="131"/>
      <c r="F638" s="177"/>
      <c r="G638" s="180"/>
      <c r="H638" s="163"/>
      <c r="I638" s="165"/>
      <c r="J638" s="168"/>
      <c r="K638" s="62" t="s">
        <v>1119</v>
      </c>
      <c r="L638" s="63">
        <v>10710</v>
      </c>
      <c r="M638" s="63">
        <v>6690</v>
      </c>
      <c r="N638" s="142" t="s">
        <v>1482</v>
      </c>
      <c r="O638" s="127"/>
      <c r="P638" s="100"/>
      <c r="Q638" s="63">
        <f t="shared" si="273"/>
        <v>0</v>
      </c>
      <c r="R638" s="64"/>
      <c r="S638" s="67">
        <v>51</v>
      </c>
      <c r="T638" s="46"/>
      <c r="U638" s="106">
        <f>IF(EXACT(O638,Y638),M638,M638*(1-'Расчет ПРЕДЗАКАЗ'!$D$10))</f>
        <v>6556.2</v>
      </c>
      <c r="V638" s="106">
        <f t="shared" si="269"/>
        <v>0</v>
      </c>
      <c r="W638" s="106" t="e">
        <f>IF(EXACT(O638,Y638),M638,M638*(1-#REF!))</f>
        <v>#REF!</v>
      </c>
      <c r="X638" s="106" t="e">
        <f t="shared" si="270"/>
        <v>#REF!</v>
      </c>
      <c r="Y638" s="107" t="s">
        <v>72</v>
      </c>
      <c r="Z638" s="103">
        <f t="shared" si="267"/>
        <v>0</v>
      </c>
      <c r="AA638" s="103">
        <f t="shared" si="268"/>
        <v>0</v>
      </c>
      <c r="AB638" s="128">
        <f t="shared" si="271"/>
        <v>0.63356822549647673</v>
      </c>
      <c r="AC638" s="128" t="e">
        <f t="shared" si="272"/>
        <v>#REF!</v>
      </c>
    </row>
    <row r="639" spans="1:29" ht="50.1" customHeight="1">
      <c r="A639" s="171"/>
      <c r="B639" s="171"/>
      <c r="C639" s="174"/>
      <c r="D639" s="174"/>
      <c r="E639" s="131"/>
      <c r="F639" s="177"/>
      <c r="G639" s="180"/>
      <c r="H639" s="163"/>
      <c r="I639" s="165"/>
      <c r="J639" s="168"/>
      <c r="K639" s="62"/>
      <c r="L639" s="63"/>
      <c r="M639" s="63"/>
      <c r="N639" s="142"/>
      <c r="O639" s="127"/>
      <c r="P639" s="100"/>
      <c r="Q639" s="63">
        <f t="shared" si="273"/>
        <v>0</v>
      </c>
      <c r="R639" s="64"/>
      <c r="S639" s="67"/>
      <c r="T639" s="46"/>
      <c r="U639" s="106">
        <f>IF(EXACT(O639,Y639),M639,M639*(1-'Расчет ПРЕДЗАКАЗ'!$D$10))</f>
        <v>0</v>
      </c>
      <c r="V639" s="106">
        <f t="shared" si="269"/>
        <v>0</v>
      </c>
      <c r="W639" s="106" t="e">
        <f>IF(EXACT(O639,Y639),M639,M639*(1-#REF!))</f>
        <v>#REF!</v>
      </c>
      <c r="X639" s="106" t="e">
        <f t="shared" si="270"/>
        <v>#REF!</v>
      </c>
      <c r="Y639" s="107" t="s">
        <v>72</v>
      </c>
      <c r="Z639" s="103">
        <f t="shared" si="267"/>
        <v>0</v>
      </c>
      <c r="AA639" s="103">
        <f t="shared" si="268"/>
        <v>0</v>
      </c>
      <c r="AB639" s="128" t="str">
        <f t="shared" si="271"/>
        <v/>
      </c>
      <c r="AC639" s="128" t="e">
        <f t="shared" si="272"/>
        <v>#REF!</v>
      </c>
    </row>
    <row r="640" spans="1:29" ht="50.1" customHeight="1">
      <c r="A640" s="171"/>
      <c r="B640" s="171"/>
      <c r="C640" s="174"/>
      <c r="D640" s="174"/>
      <c r="E640" s="131"/>
      <c r="F640" s="177"/>
      <c r="G640" s="180"/>
      <c r="H640" s="163"/>
      <c r="I640" s="165"/>
      <c r="J640" s="168"/>
      <c r="K640" s="62"/>
      <c r="L640" s="63"/>
      <c r="M640" s="63"/>
      <c r="N640" s="142"/>
      <c r="O640" s="127"/>
      <c r="P640" s="100"/>
      <c r="Q640" s="63">
        <f t="shared" si="273"/>
        <v>0</v>
      </c>
      <c r="R640" s="64"/>
      <c r="S640" s="67"/>
      <c r="T640" s="46"/>
      <c r="U640" s="106">
        <f>IF(EXACT(O640,Y640),M640,M640*(1-'Расчет ПРЕДЗАКАЗ'!$D$10))</f>
        <v>0</v>
      </c>
      <c r="V640" s="106">
        <f t="shared" si="269"/>
        <v>0</v>
      </c>
      <c r="W640" s="106" t="e">
        <f>IF(EXACT(O640,Y640),M640,M640*(1-#REF!))</f>
        <v>#REF!</v>
      </c>
      <c r="X640" s="106" t="e">
        <f t="shared" si="270"/>
        <v>#REF!</v>
      </c>
      <c r="Y640" s="107" t="s">
        <v>72</v>
      </c>
      <c r="Z640" s="103">
        <f t="shared" si="267"/>
        <v>0</v>
      </c>
      <c r="AA640" s="103">
        <f t="shared" si="268"/>
        <v>0</v>
      </c>
      <c r="AB640" s="128" t="str">
        <f t="shared" si="271"/>
        <v/>
      </c>
      <c r="AC640" s="128" t="e">
        <f t="shared" si="272"/>
        <v>#REF!</v>
      </c>
    </row>
    <row r="641" spans="1:29" ht="50.1" customHeight="1">
      <c r="A641" s="171"/>
      <c r="B641" s="171"/>
      <c r="C641" s="174"/>
      <c r="D641" s="174"/>
      <c r="E641" s="131"/>
      <c r="F641" s="177"/>
      <c r="G641" s="180"/>
      <c r="H641" s="163"/>
      <c r="I641" s="165"/>
      <c r="J641" s="168"/>
      <c r="K641" s="62"/>
      <c r="L641" s="63"/>
      <c r="M641" s="63"/>
      <c r="N641" s="143"/>
      <c r="O641" s="127"/>
      <c r="P641" s="100"/>
      <c r="Q641" s="63">
        <f t="shared" si="273"/>
        <v>0</v>
      </c>
      <c r="R641" s="65"/>
      <c r="S641" s="67"/>
      <c r="T641" s="40"/>
      <c r="U641" s="106">
        <f>IF(EXACT(O641,Y641),M641,M641*(1-'Расчет ПРЕДЗАКАЗ'!$D$10))</f>
        <v>0</v>
      </c>
      <c r="V641" s="106">
        <f t="shared" si="269"/>
        <v>0</v>
      </c>
      <c r="W641" s="106" t="e">
        <f>IF(EXACT(O641,Y641),M641,M641*(1-#REF!))</f>
        <v>#REF!</v>
      </c>
      <c r="X641" s="106" t="e">
        <f t="shared" si="270"/>
        <v>#REF!</v>
      </c>
      <c r="Y641" s="107" t="s">
        <v>72</v>
      </c>
      <c r="Z641" s="103">
        <f t="shared" si="267"/>
        <v>0</v>
      </c>
      <c r="AA641" s="103">
        <f t="shared" si="268"/>
        <v>0</v>
      </c>
      <c r="AB641" s="128" t="str">
        <f t="shared" si="271"/>
        <v/>
      </c>
      <c r="AC641" s="128" t="e">
        <f t="shared" si="272"/>
        <v>#REF!</v>
      </c>
    </row>
    <row r="642" spans="1:29" ht="50.1" customHeight="1">
      <c r="A642" s="171"/>
      <c r="B642" s="171"/>
      <c r="C642" s="174"/>
      <c r="D642" s="174"/>
      <c r="E642" s="131"/>
      <c r="F642" s="177"/>
      <c r="G642" s="180"/>
      <c r="H642" s="163"/>
      <c r="I642" s="165"/>
      <c r="J642" s="168"/>
      <c r="K642" s="62"/>
      <c r="L642" s="63"/>
      <c r="M642" s="63"/>
      <c r="N642" s="143"/>
      <c r="O642" s="127"/>
      <c r="P642" s="100"/>
      <c r="Q642" s="63">
        <f t="shared" si="273"/>
        <v>0</v>
      </c>
      <c r="R642" s="65"/>
      <c r="S642" s="67"/>
      <c r="T642" s="40"/>
      <c r="U642" s="106">
        <f>IF(EXACT(O642,Y642),M642,M642*(1-'Расчет ПРЕДЗАКАЗ'!$D$10))</f>
        <v>0</v>
      </c>
      <c r="V642" s="106">
        <f t="shared" si="269"/>
        <v>0</v>
      </c>
      <c r="W642" s="106" t="e">
        <f>IF(EXACT(O642,Y642),M642,M642*(1-#REF!))</f>
        <v>#REF!</v>
      </c>
      <c r="X642" s="106" t="e">
        <f t="shared" si="270"/>
        <v>#REF!</v>
      </c>
      <c r="Y642" s="107" t="s">
        <v>72</v>
      </c>
      <c r="Z642" s="103">
        <f t="shared" si="267"/>
        <v>0</v>
      </c>
      <c r="AA642" s="103">
        <f t="shared" si="268"/>
        <v>0</v>
      </c>
      <c r="AB642" s="128" t="str">
        <f t="shared" si="271"/>
        <v/>
      </c>
      <c r="AC642" s="128" t="e">
        <f t="shared" si="272"/>
        <v>#REF!</v>
      </c>
    </row>
    <row r="643" spans="1:29" ht="50.1" customHeight="1">
      <c r="A643" s="171"/>
      <c r="B643" s="171"/>
      <c r="C643" s="174"/>
      <c r="D643" s="174"/>
      <c r="E643" s="131"/>
      <c r="F643" s="177"/>
      <c r="G643" s="180"/>
      <c r="H643" s="163"/>
      <c r="I643" s="165"/>
      <c r="J643" s="168"/>
      <c r="K643" s="62"/>
      <c r="L643" s="63"/>
      <c r="M643" s="63"/>
      <c r="N643" s="65"/>
      <c r="O643" s="127"/>
      <c r="P643" s="100"/>
      <c r="Q643" s="63">
        <f t="shared" si="273"/>
        <v>0</v>
      </c>
      <c r="R643" s="65"/>
      <c r="S643" s="67"/>
      <c r="T643" s="40"/>
      <c r="U643" s="106">
        <f>IF(EXACT(O643,Y643),M643,M643*(1-'Расчет ПРЕДЗАКАЗ'!$D$10))</f>
        <v>0</v>
      </c>
      <c r="V643" s="106">
        <f t="shared" si="269"/>
        <v>0</v>
      </c>
      <c r="W643" s="106" t="e">
        <f>IF(EXACT(O643,Y643),M643,M643*(1-#REF!))</f>
        <v>#REF!</v>
      </c>
      <c r="X643" s="106" t="e">
        <f t="shared" si="270"/>
        <v>#REF!</v>
      </c>
      <c r="Y643" s="107" t="s">
        <v>72</v>
      </c>
      <c r="Z643" s="103">
        <f t="shared" si="267"/>
        <v>0</v>
      </c>
      <c r="AA643" s="103">
        <f t="shared" si="268"/>
        <v>0</v>
      </c>
      <c r="AB643" s="128" t="str">
        <f t="shared" si="271"/>
        <v/>
      </c>
      <c r="AC643" s="128" t="e">
        <f t="shared" si="272"/>
        <v>#REF!</v>
      </c>
    </row>
    <row r="644" spans="1:29" ht="50.1" customHeight="1">
      <c r="A644" s="171"/>
      <c r="B644" s="171"/>
      <c r="C644" s="174"/>
      <c r="D644" s="174"/>
      <c r="E644" s="131"/>
      <c r="F644" s="177"/>
      <c r="G644" s="180"/>
      <c r="H644" s="163"/>
      <c r="I644" s="165"/>
      <c r="J644" s="168"/>
      <c r="K644" s="62"/>
      <c r="L644" s="63"/>
      <c r="M644" s="63"/>
      <c r="N644" s="65"/>
      <c r="O644" s="127"/>
      <c r="P644" s="100"/>
      <c r="Q644" s="63">
        <f t="shared" si="273"/>
        <v>0</v>
      </c>
      <c r="R644" s="65"/>
      <c r="S644" s="67"/>
      <c r="T644" s="40"/>
      <c r="U644" s="106">
        <f>IF(EXACT(O644,Y644),M644,M644*(1-'Расчет ПРЕДЗАКАЗ'!$D$10))</f>
        <v>0</v>
      </c>
      <c r="V644" s="106">
        <f t="shared" si="269"/>
        <v>0</v>
      </c>
      <c r="W644" s="106" t="e">
        <f>IF(EXACT(O644,Y644),M644,M644*(1-#REF!))</f>
        <v>#REF!</v>
      </c>
      <c r="X644" s="106" t="e">
        <f t="shared" si="270"/>
        <v>#REF!</v>
      </c>
      <c r="Y644" s="107" t="s">
        <v>72</v>
      </c>
      <c r="Z644" s="103">
        <f t="shared" si="267"/>
        <v>0</v>
      </c>
      <c r="AA644" s="103">
        <f t="shared" si="268"/>
        <v>0</v>
      </c>
      <c r="AB644" s="128" t="str">
        <f t="shared" si="271"/>
        <v/>
      </c>
      <c r="AC644" s="128" t="e">
        <f t="shared" si="272"/>
        <v>#REF!</v>
      </c>
    </row>
    <row r="645" spans="1:29" ht="50.1" customHeight="1">
      <c r="A645" s="171"/>
      <c r="B645" s="171"/>
      <c r="C645" s="174"/>
      <c r="D645" s="174"/>
      <c r="E645" s="131"/>
      <c r="F645" s="177"/>
      <c r="G645" s="180"/>
      <c r="H645" s="163"/>
      <c r="I645" s="165"/>
      <c r="J645" s="168"/>
      <c r="K645" s="62"/>
      <c r="L645" s="63"/>
      <c r="M645" s="63"/>
      <c r="N645" s="65"/>
      <c r="O645" s="127"/>
      <c r="P645" s="100"/>
      <c r="Q645" s="63">
        <f t="shared" si="273"/>
        <v>0</v>
      </c>
      <c r="R645" s="65"/>
      <c r="S645" s="67"/>
      <c r="T645" s="40"/>
      <c r="U645" s="106">
        <f>IF(EXACT(O645,Y645),M645,M645*(1-'Расчет ПРЕДЗАКАЗ'!$D$10))</f>
        <v>0</v>
      </c>
      <c r="V645" s="106">
        <f t="shared" si="269"/>
        <v>0</v>
      </c>
      <c r="W645" s="106" t="e">
        <f>IF(EXACT(O645,Y645),M645,M645*(1-#REF!))</f>
        <v>#REF!</v>
      </c>
      <c r="X645" s="106" t="e">
        <f t="shared" si="270"/>
        <v>#REF!</v>
      </c>
      <c r="Y645" s="107" t="s">
        <v>72</v>
      </c>
      <c r="Z645" s="103">
        <f t="shared" si="267"/>
        <v>0</v>
      </c>
      <c r="AA645" s="103">
        <f t="shared" si="268"/>
        <v>0</v>
      </c>
      <c r="AB645" s="128" t="str">
        <f t="shared" si="271"/>
        <v/>
      </c>
      <c r="AC645" s="128" t="e">
        <f t="shared" si="272"/>
        <v>#REF!</v>
      </c>
    </row>
    <row r="646" spans="1:29" ht="50.1" customHeight="1">
      <c r="A646" s="172"/>
      <c r="B646" s="172"/>
      <c r="C646" s="175"/>
      <c r="D646" s="175"/>
      <c r="E646" s="132"/>
      <c r="F646" s="178"/>
      <c r="G646" s="181"/>
      <c r="H646" s="164"/>
      <c r="I646" s="166"/>
      <c r="J646" s="169"/>
      <c r="K646" s="62"/>
      <c r="L646" s="63"/>
      <c r="M646" s="63"/>
      <c r="N646" s="65"/>
      <c r="O646" s="127"/>
      <c r="P646" s="100"/>
      <c r="Q646" s="63">
        <f t="shared" si="273"/>
        <v>0</v>
      </c>
      <c r="R646" s="65"/>
      <c r="S646" s="64"/>
      <c r="T646" s="40"/>
      <c r="U646" s="106">
        <f>IF(EXACT(O646,Y646),M646,M646*(1-'Расчет ПРЕДЗАКАЗ'!$D$10))</f>
        <v>0</v>
      </c>
      <c r="V646" s="106">
        <f t="shared" si="269"/>
        <v>0</v>
      </c>
      <c r="W646" s="106" t="e">
        <f>IF(EXACT(O646,Y646),M646,M646*(1-#REF!))</f>
        <v>#REF!</v>
      </c>
      <c r="X646" s="106" t="e">
        <f t="shared" si="270"/>
        <v>#REF!</v>
      </c>
      <c r="Y646" s="107" t="s">
        <v>72</v>
      </c>
      <c r="Z646" s="103">
        <f t="shared" si="267"/>
        <v>0</v>
      </c>
      <c r="AA646" s="103">
        <f t="shared" si="268"/>
        <v>0</v>
      </c>
      <c r="AB646" s="128" t="str">
        <f t="shared" si="271"/>
        <v/>
      </c>
      <c r="AC646" s="128" t="e">
        <f t="shared" si="272"/>
        <v>#REF!</v>
      </c>
    </row>
    <row r="647" spans="1:29" ht="11.25" customHeight="1" thickBot="1"/>
    <row r="648" spans="1:29" ht="50.1" customHeight="1">
      <c r="A648" s="170">
        <v>167</v>
      </c>
      <c r="B648" s="170" t="s">
        <v>1483</v>
      </c>
      <c r="C648" s="173" t="s">
        <v>1484</v>
      </c>
      <c r="D648" s="173" t="s">
        <v>77</v>
      </c>
      <c r="E648" s="131"/>
      <c r="F648" s="197" t="s">
        <v>1460</v>
      </c>
      <c r="G648" s="179" t="s">
        <v>856</v>
      </c>
      <c r="H648" s="162" t="s">
        <v>1485</v>
      </c>
      <c r="I648" s="198" t="s">
        <v>1486</v>
      </c>
      <c r="J648" s="167" t="s">
        <v>19</v>
      </c>
      <c r="K648" s="62" t="s">
        <v>843</v>
      </c>
      <c r="L648" s="63">
        <v>9460</v>
      </c>
      <c r="M648" s="63">
        <v>5908</v>
      </c>
      <c r="N648" s="142" t="s">
        <v>1487</v>
      </c>
      <c r="O648" s="127"/>
      <c r="P648" s="100"/>
      <c r="Q648" s="63">
        <f>P648*M648</f>
        <v>0</v>
      </c>
      <c r="R648" s="64"/>
      <c r="S648" s="67">
        <v>62</v>
      </c>
      <c r="T648" s="60"/>
      <c r="U648" s="106">
        <f>IF(EXACT(O648,Y648),M648,M648*(1-'Расчет ПРЕДЗАКАЗ'!$D$10))</f>
        <v>5789.84</v>
      </c>
      <c r="V648" s="106">
        <f>P648*U648</f>
        <v>0</v>
      </c>
      <c r="W648" s="106" t="e">
        <f>IF(EXACT(O648,Y648),M648,M648*(1-#REF!))</f>
        <v>#REF!</v>
      </c>
      <c r="X648" s="106" t="e">
        <f>P648*W648</f>
        <v>#REF!</v>
      </c>
      <c r="Y648" s="107" t="s">
        <v>72</v>
      </c>
      <c r="Z648" s="103">
        <f t="shared" ref="Z648:Z662" si="274">IF(EXACT(O648,Y648),Q648,0)</f>
        <v>0</v>
      </c>
      <c r="AA648" s="103">
        <f t="shared" ref="AA648:AA662" si="275">IF(Z648=0,Q648,0)</f>
        <v>0</v>
      </c>
      <c r="AB648" s="128">
        <f>IF(U648=0,"",L648/U648-1)</f>
        <v>0.63389661890484006</v>
      </c>
      <c r="AC648" s="128" t="e">
        <f>IF(W648=0,"",L648/W648-1)</f>
        <v>#REF!</v>
      </c>
    </row>
    <row r="649" spans="1:29" ht="50.1" customHeight="1">
      <c r="A649" s="171"/>
      <c r="B649" s="171"/>
      <c r="C649" s="174"/>
      <c r="D649" s="174"/>
      <c r="E649" s="131"/>
      <c r="F649" s="177"/>
      <c r="G649" s="180"/>
      <c r="H649" s="163"/>
      <c r="I649" s="165"/>
      <c r="J649" s="168"/>
      <c r="K649" s="62" t="s">
        <v>845</v>
      </c>
      <c r="L649" s="63">
        <v>9460</v>
      </c>
      <c r="M649" s="63">
        <v>5908</v>
      </c>
      <c r="N649" s="142" t="s">
        <v>1488</v>
      </c>
      <c r="O649" s="127"/>
      <c r="P649" s="100"/>
      <c r="Q649" s="63">
        <f>P649*M649</f>
        <v>0</v>
      </c>
      <c r="R649" s="64"/>
      <c r="S649" s="67">
        <v>81</v>
      </c>
      <c r="T649" s="46"/>
      <c r="U649" s="106">
        <f>IF(EXACT(O649,Y649),M649,M649*(1-'Расчет ПРЕДЗАКАЗ'!$D$10))</f>
        <v>5789.84</v>
      </c>
      <c r="V649" s="106">
        <f t="shared" ref="V649:V662" si="276">P649*U649</f>
        <v>0</v>
      </c>
      <c r="W649" s="106" t="e">
        <f>IF(EXACT(O649,Y649),M649,M649*(1-#REF!))</f>
        <v>#REF!</v>
      </c>
      <c r="X649" s="106" t="e">
        <f t="shared" ref="X649:X662" si="277">P649*W649</f>
        <v>#REF!</v>
      </c>
      <c r="Y649" s="107" t="s">
        <v>72</v>
      </c>
      <c r="Z649" s="103">
        <f t="shared" si="274"/>
        <v>0</v>
      </c>
      <c r="AA649" s="103">
        <f t="shared" si="275"/>
        <v>0</v>
      </c>
      <c r="AB649" s="128">
        <f t="shared" ref="AB649:AB662" si="278">IF(U649=0,"",L649/U649-1)</f>
        <v>0.63389661890484006</v>
      </c>
      <c r="AC649" s="128" t="e">
        <f t="shared" ref="AC649:AC662" si="279">IF(W649=0,"",L649/W649-1)</f>
        <v>#REF!</v>
      </c>
    </row>
    <row r="650" spans="1:29" ht="50.1" customHeight="1">
      <c r="A650" s="171"/>
      <c r="B650" s="171"/>
      <c r="C650" s="174"/>
      <c r="D650" s="174"/>
      <c r="E650" s="131"/>
      <c r="F650" s="177"/>
      <c r="G650" s="180"/>
      <c r="H650" s="163"/>
      <c r="I650" s="165"/>
      <c r="J650" s="168"/>
      <c r="K650" s="62" t="s">
        <v>826</v>
      </c>
      <c r="L650" s="63">
        <v>9460</v>
      </c>
      <c r="M650" s="63">
        <v>5908</v>
      </c>
      <c r="N650" s="142" t="s">
        <v>1489</v>
      </c>
      <c r="O650" s="127"/>
      <c r="P650" s="100"/>
      <c r="Q650" s="63">
        <f t="shared" ref="Q650:Q662" si="280">P650*M650</f>
        <v>0</v>
      </c>
      <c r="R650" s="64"/>
      <c r="S650" s="67">
        <v>109</v>
      </c>
      <c r="T650" s="46"/>
      <c r="U650" s="106">
        <f>IF(EXACT(O650,Y650),M650,M650*(1-'Расчет ПРЕДЗАКАЗ'!$D$10))</f>
        <v>5789.84</v>
      </c>
      <c r="V650" s="106">
        <f t="shared" si="276"/>
        <v>0</v>
      </c>
      <c r="W650" s="106" t="e">
        <f>IF(EXACT(O650,Y650),M650,M650*(1-#REF!))</f>
        <v>#REF!</v>
      </c>
      <c r="X650" s="106" t="e">
        <f t="shared" si="277"/>
        <v>#REF!</v>
      </c>
      <c r="Y650" s="107" t="s">
        <v>72</v>
      </c>
      <c r="Z650" s="103">
        <f t="shared" si="274"/>
        <v>0</v>
      </c>
      <c r="AA650" s="103">
        <f t="shared" si="275"/>
        <v>0</v>
      </c>
      <c r="AB650" s="128">
        <f t="shared" si="278"/>
        <v>0.63389661890484006</v>
      </c>
      <c r="AC650" s="128" t="e">
        <f t="shared" si="279"/>
        <v>#REF!</v>
      </c>
    </row>
    <row r="651" spans="1:29" ht="50.1" customHeight="1">
      <c r="A651" s="171"/>
      <c r="B651" s="171"/>
      <c r="C651" s="174"/>
      <c r="D651" s="174"/>
      <c r="E651" s="131"/>
      <c r="F651" s="177"/>
      <c r="G651" s="180"/>
      <c r="H651" s="163"/>
      <c r="I651" s="165"/>
      <c r="J651" s="168"/>
      <c r="K651" s="62" t="s">
        <v>828</v>
      </c>
      <c r="L651" s="63">
        <v>9460</v>
      </c>
      <c r="M651" s="63">
        <v>5908</v>
      </c>
      <c r="N651" s="142" t="s">
        <v>1490</v>
      </c>
      <c r="O651" s="127"/>
      <c r="P651" s="100"/>
      <c r="Q651" s="63">
        <f t="shared" si="280"/>
        <v>0</v>
      </c>
      <c r="R651" s="64"/>
      <c r="S651" s="67">
        <v>102</v>
      </c>
      <c r="T651" s="46"/>
      <c r="U651" s="106">
        <f>IF(EXACT(O651,Y651),M651,M651*(1-'Расчет ПРЕДЗАКАЗ'!$D$10))</f>
        <v>5789.84</v>
      </c>
      <c r="V651" s="106">
        <f t="shared" si="276"/>
        <v>0</v>
      </c>
      <c r="W651" s="106" t="e">
        <f>IF(EXACT(O651,Y651),M651,M651*(1-#REF!))</f>
        <v>#REF!</v>
      </c>
      <c r="X651" s="106" t="e">
        <f t="shared" si="277"/>
        <v>#REF!</v>
      </c>
      <c r="Y651" s="107" t="s">
        <v>72</v>
      </c>
      <c r="Z651" s="103">
        <f t="shared" si="274"/>
        <v>0</v>
      </c>
      <c r="AA651" s="103">
        <f t="shared" si="275"/>
        <v>0</v>
      </c>
      <c r="AB651" s="128">
        <f t="shared" si="278"/>
        <v>0.63389661890484006</v>
      </c>
      <c r="AC651" s="128" t="e">
        <f t="shared" si="279"/>
        <v>#REF!</v>
      </c>
    </row>
    <row r="652" spans="1:29" ht="50.1" customHeight="1">
      <c r="A652" s="171"/>
      <c r="B652" s="171"/>
      <c r="C652" s="174"/>
      <c r="D652" s="174"/>
      <c r="E652" s="131"/>
      <c r="F652" s="177"/>
      <c r="G652" s="180"/>
      <c r="H652" s="163"/>
      <c r="I652" s="165"/>
      <c r="J652" s="168"/>
      <c r="K652" s="62" t="s">
        <v>1467</v>
      </c>
      <c r="L652" s="63">
        <v>9460</v>
      </c>
      <c r="M652" s="63">
        <v>5908</v>
      </c>
      <c r="N652" s="142" t="s">
        <v>1491</v>
      </c>
      <c r="O652" s="127"/>
      <c r="P652" s="100"/>
      <c r="Q652" s="63">
        <f t="shared" si="280"/>
        <v>0</v>
      </c>
      <c r="R652" s="64"/>
      <c r="S652" s="67">
        <v>109</v>
      </c>
      <c r="T652" s="46"/>
      <c r="U652" s="106">
        <f>IF(EXACT(O652,Y652),M652,M652*(1-'Расчет ПРЕДЗАКАЗ'!$D$10))</f>
        <v>5789.84</v>
      </c>
      <c r="V652" s="106">
        <f t="shared" si="276"/>
        <v>0</v>
      </c>
      <c r="W652" s="106" t="e">
        <f>IF(EXACT(O652,Y652),M652,M652*(1-#REF!))</f>
        <v>#REF!</v>
      </c>
      <c r="X652" s="106" t="e">
        <f t="shared" si="277"/>
        <v>#REF!</v>
      </c>
      <c r="Y652" s="107" t="s">
        <v>72</v>
      </c>
      <c r="Z652" s="103">
        <f t="shared" si="274"/>
        <v>0</v>
      </c>
      <c r="AA652" s="103">
        <f t="shared" si="275"/>
        <v>0</v>
      </c>
      <c r="AB652" s="128">
        <f t="shared" si="278"/>
        <v>0.63389661890484006</v>
      </c>
      <c r="AC652" s="128" t="e">
        <f t="shared" si="279"/>
        <v>#REF!</v>
      </c>
    </row>
    <row r="653" spans="1:29" ht="50.1" customHeight="1">
      <c r="A653" s="171"/>
      <c r="B653" s="171"/>
      <c r="C653" s="174"/>
      <c r="D653" s="174"/>
      <c r="E653" s="131"/>
      <c r="F653" s="177"/>
      <c r="G653" s="180"/>
      <c r="H653" s="163"/>
      <c r="I653" s="165"/>
      <c r="J653" s="168"/>
      <c r="K653" s="62" t="s">
        <v>1469</v>
      </c>
      <c r="L653" s="63">
        <v>9460</v>
      </c>
      <c r="M653" s="63">
        <v>5908</v>
      </c>
      <c r="N653" s="142" t="s">
        <v>1492</v>
      </c>
      <c r="O653" s="127"/>
      <c r="P653" s="100"/>
      <c r="Q653" s="63">
        <f t="shared" si="280"/>
        <v>0</v>
      </c>
      <c r="R653" s="64"/>
      <c r="S653" s="67">
        <v>99</v>
      </c>
      <c r="T653" s="46"/>
      <c r="U653" s="106">
        <f>IF(EXACT(O653,Y653),M653,M653*(1-'Расчет ПРЕДЗАКАЗ'!$D$10))</f>
        <v>5789.84</v>
      </c>
      <c r="V653" s="106">
        <f t="shared" si="276"/>
        <v>0</v>
      </c>
      <c r="W653" s="106" t="e">
        <f>IF(EXACT(O653,Y653),M653,M653*(1-#REF!))</f>
        <v>#REF!</v>
      </c>
      <c r="X653" s="106" t="e">
        <f t="shared" si="277"/>
        <v>#REF!</v>
      </c>
      <c r="Y653" s="107" t="s">
        <v>72</v>
      </c>
      <c r="Z653" s="103">
        <f t="shared" si="274"/>
        <v>0</v>
      </c>
      <c r="AA653" s="103">
        <f t="shared" si="275"/>
        <v>0</v>
      </c>
      <c r="AB653" s="128">
        <f t="shared" si="278"/>
        <v>0.63389661890484006</v>
      </c>
      <c r="AC653" s="128" t="e">
        <f t="shared" si="279"/>
        <v>#REF!</v>
      </c>
    </row>
    <row r="654" spans="1:29" ht="50.1" customHeight="1">
      <c r="A654" s="171"/>
      <c r="B654" s="171"/>
      <c r="C654" s="174"/>
      <c r="D654" s="174"/>
      <c r="E654" s="131"/>
      <c r="F654" s="177"/>
      <c r="G654" s="180"/>
      <c r="H654" s="163"/>
      <c r="I654" s="165"/>
      <c r="J654" s="168"/>
      <c r="K654" s="62" t="s">
        <v>1119</v>
      </c>
      <c r="L654" s="63">
        <v>9460</v>
      </c>
      <c r="M654" s="63">
        <v>5908</v>
      </c>
      <c r="N654" s="142" t="s">
        <v>1493</v>
      </c>
      <c r="O654" s="127"/>
      <c r="P654" s="100"/>
      <c r="Q654" s="63">
        <f t="shared" si="280"/>
        <v>0</v>
      </c>
      <c r="R654" s="64"/>
      <c r="S654" s="67">
        <v>72</v>
      </c>
      <c r="T654" s="46"/>
      <c r="U654" s="106">
        <f>IF(EXACT(O654,Y654),M654,M654*(1-'Расчет ПРЕДЗАКАЗ'!$D$10))</f>
        <v>5789.84</v>
      </c>
      <c r="V654" s="106">
        <f t="shared" si="276"/>
        <v>0</v>
      </c>
      <c r="W654" s="106" t="e">
        <f>IF(EXACT(O654,Y654),M654,M654*(1-#REF!))</f>
        <v>#REF!</v>
      </c>
      <c r="X654" s="106" t="e">
        <f t="shared" si="277"/>
        <v>#REF!</v>
      </c>
      <c r="Y654" s="107" t="s">
        <v>72</v>
      </c>
      <c r="Z654" s="103">
        <f t="shared" si="274"/>
        <v>0</v>
      </c>
      <c r="AA654" s="103">
        <f t="shared" si="275"/>
        <v>0</v>
      </c>
      <c r="AB654" s="128">
        <f t="shared" si="278"/>
        <v>0.63389661890484006</v>
      </c>
      <c r="AC654" s="128" t="e">
        <f t="shared" si="279"/>
        <v>#REF!</v>
      </c>
    </row>
    <row r="655" spans="1:29" ht="50.1" customHeight="1">
      <c r="A655" s="171"/>
      <c r="B655" s="171"/>
      <c r="C655" s="174"/>
      <c r="D655" s="174"/>
      <c r="E655" s="131"/>
      <c r="F655" s="177"/>
      <c r="G655" s="180"/>
      <c r="H655" s="163"/>
      <c r="I655" s="165"/>
      <c r="J655" s="168"/>
      <c r="K655" s="62"/>
      <c r="L655" s="63"/>
      <c r="M655" s="63"/>
      <c r="N655" s="142"/>
      <c r="O655" s="127"/>
      <c r="P655" s="100"/>
      <c r="Q655" s="63">
        <f t="shared" si="280"/>
        <v>0</v>
      </c>
      <c r="R655" s="64"/>
      <c r="S655" s="67"/>
      <c r="T655" s="46"/>
      <c r="U655" s="106">
        <f>IF(EXACT(O655,Y655),M655,M655*(1-'Расчет ПРЕДЗАКАЗ'!$D$10))</f>
        <v>0</v>
      </c>
      <c r="V655" s="106">
        <f t="shared" si="276"/>
        <v>0</v>
      </c>
      <c r="W655" s="106" t="e">
        <f>IF(EXACT(O655,Y655),M655,M655*(1-#REF!))</f>
        <v>#REF!</v>
      </c>
      <c r="X655" s="106" t="e">
        <f t="shared" si="277"/>
        <v>#REF!</v>
      </c>
      <c r="Y655" s="107" t="s">
        <v>72</v>
      </c>
      <c r="Z655" s="103">
        <f t="shared" si="274"/>
        <v>0</v>
      </c>
      <c r="AA655" s="103">
        <f t="shared" si="275"/>
        <v>0</v>
      </c>
      <c r="AB655" s="128" t="str">
        <f t="shared" si="278"/>
        <v/>
      </c>
      <c r="AC655" s="128" t="e">
        <f t="shared" si="279"/>
        <v>#REF!</v>
      </c>
    </row>
    <row r="656" spans="1:29" ht="50.1" customHeight="1">
      <c r="A656" s="171"/>
      <c r="B656" s="171"/>
      <c r="C656" s="174"/>
      <c r="D656" s="174"/>
      <c r="E656" s="131"/>
      <c r="F656" s="177"/>
      <c r="G656" s="180"/>
      <c r="H656" s="163"/>
      <c r="I656" s="165"/>
      <c r="J656" s="168"/>
      <c r="K656" s="62"/>
      <c r="L656" s="63"/>
      <c r="M656" s="63"/>
      <c r="N656" s="142"/>
      <c r="O656" s="127"/>
      <c r="P656" s="100"/>
      <c r="Q656" s="63">
        <f t="shared" si="280"/>
        <v>0</v>
      </c>
      <c r="R656" s="64"/>
      <c r="S656" s="67"/>
      <c r="T656" s="46"/>
      <c r="U656" s="106">
        <f>IF(EXACT(O656,Y656),M656,M656*(1-'Расчет ПРЕДЗАКАЗ'!$D$10))</f>
        <v>0</v>
      </c>
      <c r="V656" s="106">
        <f t="shared" si="276"/>
        <v>0</v>
      </c>
      <c r="W656" s="106" t="e">
        <f>IF(EXACT(O656,Y656),M656,M656*(1-#REF!))</f>
        <v>#REF!</v>
      </c>
      <c r="X656" s="106" t="e">
        <f t="shared" si="277"/>
        <v>#REF!</v>
      </c>
      <c r="Y656" s="107" t="s">
        <v>72</v>
      </c>
      <c r="Z656" s="103">
        <f t="shared" si="274"/>
        <v>0</v>
      </c>
      <c r="AA656" s="103">
        <f t="shared" si="275"/>
        <v>0</v>
      </c>
      <c r="AB656" s="128" t="str">
        <f t="shared" si="278"/>
        <v/>
      </c>
      <c r="AC656" s="128" t="e">
        <f t="shared" si="279"/>
        <v>#REF!</v>
      </c>
    </row>
    <row r="657" spans="1:29" ht="50.1" customHeight="1">
      <c r="A657" s="171"/>
      <c r="B657" s="171"/>
      <c r="C657" s="174"/>
      <c r="D657" s="174"/>
      <c r="E657" s="131"/>
      <c r="F657" s="177"/>
      <c r="G657" s="180"/>
      <c r="H657" s="163"/>
      <c r="I657" s="165"/>
      <c r="J657" s="168"/>
      <c r="K657" s="62"/>
      <c r="L657" s="63"/>
      <c r="M657" s="63"/>
      <c r="N657" s="143"/>
      <c r="O657" s="127"/>
      <c r="P657" s="100"/>
      <c r="Q657" s="63">
        <f t="shared" si="280"/>
        <v>0</v>
      </c>
      <c r="R657" s="65"/>
      <c r="S657" s="67"/>
      <c r="T657" s="40"/>
      <c r="U657" s="106">
        <f>IF(EXACT(O657,Y657),M657,M657*(1-'Расчет ПРЕДЗАКАЗ'!$D$10))</f>
        <v>0</v>
      </c>
      <c r="V657" s="106">
        <f t="shared" si="276"/>
        <v>0</v>
      </c>
      <c r="W657" s="106" t="e">
        <f>IF(EXACT(O657,Y657),M657,M657*(1-#REF!))</f>
        <v>#REF!</v>
      </c>
      <c r="X657" s="106" t="e">
        <f t="shared" si="277"/>
        <v>#REF!</v>
      </c>
      <c r="Y657" s="107" t="s">
        <v>72</v>
      </c>
      <c r="Z657" s="103">
        <f t="shared" si="274"/>
        <v>0</v>
      </c>
      <c r="AA657" s="103">
        <f t="shared" si="275"/>
        <v>0</v>
      </c>
      <c r="AB657" s="128" t="str">
        <f t="shared" si="278"/>
        <v/>
      </c>
      <c r="AC657" s="128" t="e">
        <f t="shared" si="279"/>
        <v>#REF!</v>
      </c>
    </row>
    <row r="658" spans="1:29" ht="50.1" customHeight="1">
      <c r="A658" s="171"/>
      <c r="B658" s="171"/>
      <c r="C658" s="174"/>
      <c r="D658" s="174"/>
      <c r="E658" s="131"/>
      <c r="F658" s="177"/>
      <c r="G658" s="180"/>
      <c r="H658" s="163"/>
      <c r="I658" s="165"/>
      <c r="J658" s="168"/>
      <c r="K658" s="62"/>
      <c r="L658" s="63"/>
      <c r="M658" s="63"/>
      <c r="N658" s="143"/>
      <c r="O658" s="127"/>
      <c r="P658" s="100"/>
      <c r="Q658" s="63">
        <f t="shared" si="280"/>
        <v>0</v>
      </c>
      <c r="R658" s="65"/>
      <c r="S658" s="67"/>
      <c r="T658" s="40"/>
      <c r="U658" s="106">
        <f>IF(EXACT(O658,Y658),M658,M658*(1-'Расчет ПРЕДЗАКАЗ'!$D$10))</f>
        <v>0</v>
      </c>
      <c r="V658" s="106">
        <f t="shared" si="276"/>
        <v>0</v>
      </c>
      <c r="W658" s="106" t="e">
        <f>IF(EXACT(O658,Y658),M658,M658*(1-#REF!))</f>
        <v>#REF!</v>
      </c>
      <c r="X658" s="106" t="e">
        <f t="shared" si="277"/>
        <v>#REF!</v>
      </c>
      <c r="Y658" s="107" t="s">
        <v>72</v>
      </c>
      <c r="Z658" s="103">
        <f t="shared" si="274"/>
        <v>0</v>
      </c>
      <c r="AA658" s="103">
        <f t="shared" si="275"/>
        <v>0</v>
      </c>
      <c r="AB658" s="128" t="str">
        <f t="shared" si="278"/>
        <v/>
      </c>
      <c r="AC658" s="128" t="e">
        <f t="shared" si="279"/>
        <v>#REF!</v>
      </c>
    </row>
    <row r="659" spans="1:29" ht="50.1" customHeight="1">
      <c r="A659" s="171"/>
      <c r="B659" s="171"/>
      <c r="C659" s="174"/>
      <c r="D659" s="174"/>
      <c r="E659" s="131"/>
      <c r="F659" s="177"/>
      <c r="G659" s="180"/>
      <c r="H659" s="163"/>
      <c r="I659" s="165"/>
      <c r="J659" s="168"/>
      <c r="K659" s="62"/>
      <c r="L659" s="63"/>
      <c r="M659" s="63"/>
      <c r="N659" s="65"/>
      <c r="O659" s="127"/>
      <c r="P659" s="100"/>
      <c r="Q659" s="63">
        <f t="shared" si="280"/>
        <v>0</v>
      </c>
      <c r="R659" s="65"/>
      <c r="S659" s="67"/>
      <c r="T659" s="40"/>
      <c r="U659" s="106">
        <f>IF(EXACT(O659,Y659),M659,M659*(1-'Расчет ПРЕДЗАКАЗ'!$D$10))</f>
        <v>0</v>
      </c>
      <c r="V659" s="106">
        <f t="shared" si="276"/>
        <v>0</v>
      </c>
      <c r="W659" s="106" t="e">
        <f>IF(EXACT(O659,Y659),M659,M659*(1-#REF!))</f>
        <v>#REF!</v>
      </c>
      <c r="X659" s="106" t="e">
        <f t="shared" si="277"/>
        <v>#REF!</v>
      </c>
      <c r="Y659" s="107" t="s">
        <v>72</v>
      </c>
      <c r="Z659" s="103">
        <f t="shared" si="274"/>
        <v>0</v>
      </c>
      <c r="AA659" s="103">
        <f t="shared" si="275"/>
        <v>0</v>
      </c>
      <c r="AB659" s="128" t="str">
        <f t="shared" si="278"/>
        <v/>
      </c>
      <c r="AC659" s="128" t="e">
        <f t="shared" si="279"/>
        <v>#REF!</v>
      </c>
    </row>
    <row r="660" spans="1:29" ht="50.1" customHeight="1">
      <c r="A660" s="171"/>
      <c r="B660" s="171"/>
      <c r="C660" s="174"/>
      <c r="D660" s="174"/>
      <c r="E660" s="131"/>
      <c r="F660" s="177"/>
      <c r="G660" s="180"/>
      <c r="H660" s="163"/>
      <c r="I660" s="165"/>
      <c r="J660" s="168"/>
      <c r="K660" s="62"/>
      <c r="L660" s="63"/>
      <c r="M660" s="63"/>
      <c r="N660" s="65"/>
      <c r="O660" s="127"/>
      <c r="P660" s="100"/>
      <c r="Q660" s="63">
        <f t="shared" si="280"/>
        <v>0</v>
      </c>
      <c r="R660" s="65"/>
      <c r="S660" s="67"/>
      <c r="T660" s="40"/>
      <c r="U660" s="106">
        <f>IF(EXACT(O660,Y660),M660,M660*(1-'Расчет ПРЕДЗАКАЗ'!$D$10))</f>
        <v>0</v>
      </c>
      <c r="V660" s="106">
        <f t="shared" si="276"/>
        <v>0</v>
      </c>
      <c r="W660" s="106" t="e">
        <f>IF(EXACT(O660,Y660),M660,M660*(1-#REF!))</f>
        <v>#REF!</v>
      </c>
      <c r="X660" s="106" t="e">
        <f t="shared" si="277"/>
        <v>#REF!</v>
      </c>
      <c r="Y660" s="107" t="s">
        <v>72</v>
      </c>
      <c r="Z660" s="103">
        <f t="shared" si="274"/>
        <v>0</v>
      </c>
      <c r="AA660" s="103">
        <f t="shared" si="275"/>
        <v>0</v>
      </c>
      <c r="AB660" s="128" t="str">
        <f t="shared" si="278"/>
        <v/>
      </c>
      <c r="AC660" s="128" t="e">
        <f t="shared" si="279"/>
        <v>#REF!</v>
      </c>
    </row>
    <row r="661" spans="1:29" ht="50.1" customHeight="1">
      <c r="A661" s="171"/>
      <c r="B661" s="171"/>
      <c r="C661" s="174"/>
      <c r="D661" s="174"/>
      <c r="E661" s="131"/>
      <c r="F661" s="177"/>
      <c r="G661" s="180"/>
      <c r="H661" s="163"/>
      <c r="I661" s="165"/>
      <c r="J661" s="168"/>
      <c r="K661" s="62"/>
      <c r="L661" s="63"/>
      <c r="M661" s="63"/>
      <c r="N661" s="65"/>
      <c r="O661" s="127"/>
      <c r="P661" s="100"/>
      <c r="Q661" s="63">
        <f t="shared" si="280"/>
        <v>0</v>
      </c>
      <c r="R661" s="65"/>
      <c r="S661" s="67"/>
      <c r="T661" s="40"/>
      <c r="U661" s="106">
        <f>IF(EXACT(O661,Y661),M661,M661*(1-'Расчет ПРЕДЗАКАЗ'!$D$10))</f>
        <v>0</v>
      </c>
      <c r="V661" s="106">
        <f t="shared" si="276"/>
        <v>0</v>
      </c>
      <c r="W661" s="106" t="e">
        <f>IF(EXACT(O661,Y661),M661,M661*(1-#REF!))</f>
        <v>#REF!</v>
      </c>
      <c r="X661" s="106" t="e">
        <f t="shared" si="277"/>
        <v>#REF!</v>
      </c>
      <c r="Y661" s="107" t="s">
        <v>72</v>
      </c>
      <c r="Z661" s="103">
        <f t="shared" si="274"/>
        <v>0</v>
      </c>
      <c r="AA661" s="103">
        <f t="shared" si="275"/>
        <v>0</v>
      </c>
      <c r="AB661" s="128" t="str">
        <f t="shared" si="278"/>
        <v/>
      </c>
      <c r="AC661" s="128" t="e">
        <f t="shared" si="279"/>
        <v>#REF!</v>
      </c>
    </row>
    <row r="662" spans="1:29" ht="50.1" customHeight="1">
      <c r="A662" s="172"/>
      <c r="B662" s="172"/>
      <c r="C662" s="175"/>
      <c r="D662" s="175"/>
      <c r="E662" s="132"/>
      <c r="F662" s="178"/>
      <c r="G662" s="181"/>
      <c r="H662" s="164"/>
      <c r="I662" s="166"/>
      <c r="J662" s="169"/>
      <c r="K662" s="62"/>
      <c r="L662" s="63"/>
      <c r="M662" s="63"/>
      <c r="N662" s="65"/>
      <c r="O662" s="127"/>
      <c r="P662" s="100"/>
      <c r="Q662" s="63">
        <f t="shared" si="280"/>
        <v>0</v>
      </c>
      <c r="R662" s="65"/>
      <c r="S662" s="64"/>
      <c r="T662" s="40"/>
      <c r="U662" s="106">
        <f>IF(EXACT(O662,Y662),M662,M662*(1-'Расчет ПРЕДЗАКАЗ'!$D$10))</f>
        <v>0</v>
      </c>
      <c r="V662" s="106">
        <f t="shared" si="276"/>
        <v>0</v>
      </c>
      <c r="W662" s="106" t="e">
        <f>IF(EXACT(O662,Y662),M662,M662*(1-#REF!))</f>
        <v>#REF!</v>
      </c>
      <c r="X662" s="106" t="e">
        <f t="shared" si="277"/>
        <v>#REF!</v>
      </c>
      <c r="Y662" s="107" t="s">
        <v>72</v>
      </c>
      <c r="Z662" s="103">
        <f t="shared" si="274"/>
        <v>0</v>
      </c>
      <c r="AA662" s="103">
        <f t="shared" si="275"/>
        <v>0</v>
      </c>
      <c r="AB662" s="128" t="str">
        <f t="shared" si="278"/>
        <v/>
      </c>
      <c r="AC662" s="128" t="e">
        <f t="shared" si="279"/>
        <v>#REF!</v>
      </c>
    </row>
    <row r="663" spans="1:29" ht="11.25" customHeight="1" thickBot="1"/>
    <row r="664" spans="1:29" ht="50.1" customHeight="1">
      <c r="A664" s="170">
        <v>168</v>
      </c>
      <c r="B664" s="170" t="s">
        <v>1458</v>
      </c>
      <c r="C664" s="173" t="s">
        <v>1494</v>
      </c>
      <c r="D664" s="173" t="s">
        <v>77</v>
      </c>
      <c r="E664" s="131"/>
      <c r="F664" s="197" t="s">
        <v>1460</v>
      </c>
      <c r="G664" s="179" t="s">
        <v>792</v>
      </c>
      <c r="H664" s="162" t="s">
        <v>1474</v>
      </c>
      <c r="I664" s="198" t="s">
        <v>1475</v>
      </c>
      <c r="J664" s="167" t="s">
        <v>19</v>
      </c>
      <c r="K664" s="62" t="s">
        <v>843</v>
      </c>
      <c r="L664" s="63">
        <v>10710</v>
      </c>
      <c r="M664" s="63">
        <v>6690</v>
      </c>
      <c r="N664" s="142" t="s">
        <v>1495</v>
      </c>
      <c r="O664" s="127"/>
      <c r="P664" s="100"/>
      <c r="Q664" s="63">
        <f>P664*M664</f>
        <v>0</v>
      </c>
      <c r="R664" s="64"/>
      <c r="S664" s="67">
        <v>20</v>
      </c>
      <c r="T664" s="60"/>
      <c r="U664" s="106">
        <f>IF(EXACT(O664,Y664),M664,M664*(1-'Расчет ПРЕДЗАКАЗ'!$D$10))</f>
        <v>6556.2</v>
      </c>
      <c r="V664" s="106">
        <f>P664*U664</f>
        <v>0</v>
      </c>
      <c r="W664" s="106" t="e">
        <f>IF(EXACT(O664,Y664),M664,M664*(1-#REF!))</f>
        <v>#REF!</v>
      </c>
      <c r="X664" s="106" t="e">
        <f>P664*W664</f>
        <v>#REF!</v>
      </c>
      <c r="Y664" s="107" t="s">
        <v>72</v>
      </c>
      <c r="Z664" s="103">
        <f t="shared" ref="Z664:Z678" si="281">IF(EXACT(O664,Y664),Q664,0)</f>
        <v>0</v>
      </c>
      <c r="AA664" s="103">
        <f t="shared" ref="AA664:AA678" si="282">IF(Z664=0,Q664,0)</f>
        <v>0</v>
      </c>
      <c r="AB664" s="128">
        <f>IF(U664=0,"",L664/U664-1)</f>
        <v>0.63356822549647673</v>
      </c>
      <c r="AC664" s="128" t="e">
        <f>IF(W664=0,"",L664/W664-1)</f>
        <v>#REF!</v>
      </c>
    </row>
    <row r="665" spans="1:29" ht="50.1" customHeight="1">
      <c r="A665" s="171"/>
      <c r="B665" s="171"/>
      <c r="C665" s="174"/>
      <c r="D665" s="174"/>
      <c r="E665" s="131"/>
      <c r="F665" s="177"/>
      <c r="G665" s="180"/>
      <c r="H665" s="163"/>
      <c r="I665" s="165"/>
      <c r="J665" s="168"/>
      <c r="K665" s="62" t="s">
        <v>845</v>
      </c>
      <c r="L665" s="63">
        <v>10710</v>
      </c>
      <c r="M665" s="63">
        <v>6690</v>
      </c>
      <c r="N665" s="142" t="s">
        <v>1496</v>
      </c>
      <c r="O665" s="127"/>
      <c r="P665" s="100"/>
      <c r="Q665" s="63">
        <f>P665*M665</f>
        <v>0</v>
      </c>
      <c r="R665" s="64"/>
      <c r="S665" s="67">
        <v>29</v>
      </c>
      <c r="T665" s="46"/>
      <c r="U665" s="106">
        <f>IF(EXACT(O665,Y665),M665,M665*(1-'Расчет ПРЕДЗАКАЗ'!$D$10))</f>
        <v>6556.2</v>
      </c>
      <c r="V665" s="106">
        <f t="shared" ref="V665:V678" si="283">P665*U665</f>
        <v>0</v>
      </c>
      <c r="W665" s="106" t="e">
        <f>IF(EXACT(O665,Y665),M665,M665*(1-#REF!))</f>
        <v>#REF!</v>
      </c>
      <c r="X665" s="106" t="e">
        <f t="shared" ref="X665:X678" si="284">P665*W665</f>
        <v>#REF!</v>
      </c>
      <c r="Y665" s="107" t="s">
        <v>72</v>
      </c>
      <c r="Z665" s="103">
        <f t="shared" si="281"/>
        <v>0</v>
      </c>
      <c r="AA665" s="103">
        <f t="shared" si="282"/>
        <v>0</v>
      </c>
      <c r="AB665" s="128">
        <f t="shared" ref="AB665:AB678" si="285">IF(U665=0,"",L665/U665-1)</f>
        <v>0.63356822549647673</v>
      </c>
      <c r="AC665" s="128" t="e">
        <f t="shared" ref="AC665:AC678" si="286">IF(W665=0,"",L665/W665-1)</f>
        <v>#REF!</v>
      </c>
    </row>
    <row r="666" spans="1:29" ht="50.1" customHeight="1">
      <c r="A666" s="171"/>
      <c r="B666" s="171"/>
      <c r="C666" s="174"/>
      <c r="D666" s="174"/>
      <c r="E666" s="131"/>
      <c r="F666" s="177"/>
      <c r="G666" s="180"/>
      <c r="H666" s="163"/>
      <c r="I666" s="165"/>
      <c r="J666" s="168"/>
      <c r="K666" s="62" t="s">
        <v>826</v>
      </c>
      <c r="L666" s="63">
        <v>10710</v>
      </c>
      <c r="M666" s="63">
        <v>6690</v>
      </c>
      <c r="N666" s="142" t="s">
        <v>1497</v>
      </c>
      <c r="O666" s="127"/>
      <c r="P666" s="100"/>
      <c r="Q666" s="63">
        <f t="shared" ref="Q666:Q678" si="287">P666*M666</f>
        <v>0</v>
      </c>
      <c r="R666" s="64"/>
      <c r="S666" s="67">
        <v>43</v>
      </c>
      <c r="T666" s="46"/>
      <c r="U666" s="106">
        <f>IF(EXACT(O666,Y666),M666,M666*(1-'Расчет ПРЕДЗАКАЗ'!$D$10))</f>
        <v>6556.2</v>
      </c>
      <c r="V666" s="106">
        <f t="shared" si="283"/>
        <v>0</v>
      </c>
      <c r="W666" s="106" t="e">
        <f>IF(EXACT(O666,Y666),M666,M666*(1-#REF!))</f>
        <v>#REF!</v>
      </c>
      <c r="X666" s="106" t="e">
        <f t="shared" si="284"/>
        <v>#REF!</v>
      </c>
      <c r="Y666" s="107" t="s">
        <v>72</v>
      </c>
      <c r="Z666" s="103">
        <f t="shared" si="281"/>
        <v>0</v>
      </c>
      <c r="AA666" s="103">
        <f t="shared" si="282"/>
        <v>0</v>
      </c>
      <c r="AB666" s="128">
        <f t="shared" si="285"/>
        <v>0.63356822549647673</v>
      </c>
      <c r="AC666" s="128" t="e">
        <f t="shared" si="286"/>
        <v>#REF!</v>
      </c>
    </row>
    <row r="667" spans="1:29" ht="50.1" customHeight="1">
      <c r="A667" s="171"/>
      <c r="B667" s="171"/>
      <c r="C667" s="174"/>
      <c r="D667" s="174"/>
      <c r="E667" s="131"/>
      <c r="F667" s="177"/>
      <c r="G667" s="180"/>
      <c r="H667" s="163"/>
      <c r="I667" s="165"/>
      <c r="J667" s="168"/>
      <c r="K667" s="62" t="s">
        <v>828</v>
      </c>
      <c r="L667" s="63">
        <v>10710</v>
      </c>
      <c r="M667" s="63">
        <v>6690</v>
      </c>
      <c r="N667" s="142" t="s">
        <v>1498</v>
      </c>
      <c r="O667" s="127"/>
      <c r="P667" s="100"/>
      <c r="Q667" s="63">
        <f t="shared" si="287"/>
        <v>0</v>
      </c>
      <c r="R667" s="64"/>
      <c r="S667" s="67">
        <v>31</v>
      </c>
      <c r="T667" s="46"/>
      <c r="U667" s="106">
        <f>IF(EXACT(O667,Y667),M667,M667*(1-'Расчет ПРЕДЗАКАЗ'!$D$10))</f>
        <v>6556.2</v>
      </c>
      <c r="V667" s="106">
        <f t="shared" si="283"/>
        <v>0</v>
      </c>
      <c r="W667" s="106" t="e">
        <f>IF(EXACT(O667,Y667),M667,M667*(1-#REF!))</f>
        <v>#REF!</v>
      </c>
      <c r="X667" s="106" t="e">
        <f t="shared" si="284"/>
        <v>#REF!</v>
      </c>
      <c r="Y667" s="107" t="s">
        <v>72</v>
      </c>
      <c r="Z667" s="103">
        <f t="shared" si="281"/>
        <v>0</v>
      </c>
      <c r="AA667" s="103">
        <f t="shared" si="282"/>
        <v>0</v>
      </c>
      <c r="AB667" s="128">
        <f t="shared" si="285"/>
        <v>0.63356822549647673</v>
      </c>
      <c r="AC667" s="128" t="e">
        <f t="shared" si="286"/>
        <v>#REF!</v>
      </c>
    </row>
    <row r="668" spans="1:29" ht="50.1" customHeight="1">
      <c r="A668" s="171"/>
      <c r="B668" s="171"/>
      <c r="C668" s="174"/>
      <c r="D668" s="174"/>
      <c r="E668" s="131"/>
      <c r="F668" s="177"/>
      <c r="G668" s="180"/>
      <c r="H668" s="163"/>
      <c r="I668" s="165"/>
      <c r="J668" s="168"/>
      <c r="K668" s="62" t="s">
        <v>1467</v>
      </c>
      <c r="L668" s="63">
        <v>10710</v>
      </c>
      <c r="M668" s="63">
        <v>6690</v>
      </c>
      <c r="N668" s="142" t="s">
        <v>1499</v>
      </c>
      <c r="O668" s="127"/>
      <c r="P668" s="100"/>
      <c r="Q668" s="63">
        <f t="shared" si="287"/>
        <v>0</v>
      </c>
      <c r="R668" s="64"/>
      <c r="S668" s="67">
        <v>35</v>
      </c>
      <c r="T668" s="46"/>
      <c r="U668" s="106">
        <f>IF(EXACT(O668,Y668),M668,M668*(1-'Расчет ПРЕДЗАКАЗ'!$D$10))</f>
        <v>6556.2</v>
      </c>
      <c r="V668" s="106">
        <f t="shared" si="283"/>
        <v>0</v>
      </c>
      <c r="W668" s="106" t="e">
        <f>IF(EXACT(O668,Y668),M668,M668*(1-#REF!))</f>
        <v>#REF!</v>
      </c>
      <c r="X668" s="106" t="e">
        <f t="shared" si="284"/>
        <v>#REF!</v>
      </c>
      <c r="Y668" s="107" t="s">
        <v>72</v>
      </c>
      <c r="Z668" s="103">
        <f t="shared" si="281"/>
        <v>0</v>
      </c>
      <c r="AA668" s="103">
        <f t="shared" si="282"/>
        <v>0</v>
      </c>
      <c r="AB668" s="128">
        <f t="shared" si="285"/>
        <v>0.63356822549647673</v>
      </c>
      <c r="AC668" s="128" t="e">
        <f t="shared" si="286"/>
        <v>#REF!</v>
      </c>
    </row>
    <row r="669" spans="1:29" ht="50.1" customHeight="1">
      <c r="A669" s="171"/>
      <c r="B669" s="171"/>
      <c r="C669" s="174"/>
      <c r="D669" s="174"/>
      <c r="E669" s="131"/>
      <c r="F669" s="177"/>
      <c r="G669" s="180"/>
      <c r="H669" s="163"/>
      <c r="I669" s="165"/>
      <c r="J669" s="168"/>
      <c r="K669" s="62" t="s">
        <v>1469</v>
      </c>
      <c r="L669" s="63">
        <v>10710</v>
      </c>
      <c r="M669" s="63">
        <v>6690</v>
      </c>
      <c r="N669" s="142" t="s">
        <v>1500</v>
      </c>
      <c r="O669" s="127"/>
      <c r="P669" s="100"/>
      <c r="Q669" s="63">
        <f t="shared" si="287"/>
        <v>0</v>
      </c>
      <c r="R669" s="64"/>
      <c r="S669" s="67">
        <v>38</v>
      </c>
      <c r="T669" s="46"/>
      <c r="U669" s="106">
        <f>IF(EXACT(O669,Y669),M669,M669*(1-'Расчет ПРЕДЗАКАЗ'!$D$10))</f>
        <v>6556.2</v>
      </c>
      <c r="V669" s="106">
        <f t="shared" si="283"/>
        <v>0</v>
      </c>
      <c r="W669" s="106" t="e">
        <f>IF(EXACT(O669,Y669),M669,M669*(1-#REF!))</f>
        <v>#REF!</v>
      </c>
      <c r="X669" s="106" t="e">
        <f t="shared" si="284"/>
        <v>#REF!</v>
      </c>
      <c r="Y669" s="107" t="s">
        <v>72</v>
      </c>
      <c r="Z669" s="103">
        <f t="shared" si="281"/>
        <v>0</v>
      </c>
      <c r="AA669" s="103">
        <f t="shared" si="282"/>
        <v>0</v>
      </c>
      <c r="AB669" s="128">
        <f t="shared" si="285"/>
        <v>0.63356822549647673</v>
      </c>
      <c r="AC669" s="128" t="e">
        <f t="shared" si="286"/>
        <v>#REF!</v>
      </c>
    </row>
    <row r="670" spans="1:29" ht="50.1" customHeight="1">
      <c r="A670" s="171"/>
      <c r="B670" s="171"/>
      <c r="C670" s="174"/>
      <c r="D670" s="174"/>
      <c r="E670" s="131"/>
      <c r="F670" s="177"/>
      <c r="G670" s="180"/>
      <c r="H670" s="163"/>
      <c r="I670" s="165"/>
      <c r="J670" s="168"/>
      <c r="K670" s="62" t="s">
        <v>1119</v>
      </c>
      <c r="L670" s="63">
        <v>10710</v>
      </c>
      <c r="M670" s="63">
        <v>6690</v>
      </c>
      <c r="N670" s="142" t="s">
        <v>1501</v>
      </c>
      <c r="O670" s="127"/>
      <c r="P670" s="100"/>
      <c r="Q670" s="63">
        <f t="shared" si="287"/>
        <v>0</v>
      </c>
      <c r="R670" s="64"/>
      <c r="S670" s="67">
        <v>28</v>
      </c>
      <c r="T670" s="46"/>
      <c r="U670" s="106">
        <f>IF(EXACT(O670,Y670),M670,M670*(1-'Расчет ПРЕДЗАКАЗ'!$D$10))</f>
        <v>6556.2</v>
      </c>
      <c r="V670" s="106">
        <f t="shared" si="283"/>
        <v>0</v>
      </c>
      <c r="W670" s="106" t="e">
        <f>IF(EXACT(O670,Y670),M670,M670*(1-#REF!))</f>
        <v>#REF!</v>
      </c>
      <c r="X670" s="106" t="e">
        <f t="shared" si="284"/>
        <v>#REF!</v>
      </c>
      <c r="Y670" s="107" t="s">
        <v>72</v>
      </c>
      <c r="Z670" s="103">
        <f t="shared" si="281"/>
        <v>0</v>
      </c>
      <c r="AA670" s="103">
        <f t="shared" si="282"/>
        <v>0</v>
      </c>
      <c r="AB670" s="128">
        <f t="shared" si="285"/>
        <v>0.63356822549647673</v>
      </c>
      <c r="AC670" s="128" t="e">
        <f t="shared" si="286"/>
        <v>#REF!</v>
      </c>
    </row>
    <row r="671" spans="1:29" ht="50.1" customHeight="1">
      <c r="A671" s="171"/>
      <c r="B671" s="171"/>
      <c r="C671" s="174"/>
      <c r="D671" s="174"/>
      <c r="E671" s="131"/>
      <c r="F671" s="177"/>
      <c r="G671" s="180"/>
      <c r="H671" s="163"/>
      <c r="I671" s="165"/>
      <c r="J671" s="168"/>
      <c r="K671" s="62"/>
      <c r="L671" s="63"/>
      <c r="M671" s="63"/>
      <c r="N671" s="142"/>
      <c r="O671" s="127"/>
      <c r="P671" s="100"/>
      <c r="Q671" s="63">
        <f t="shared" si="287"/>
        <v>0</v>
      </c>
      <c r="R671" s="64"/>
      <c r="S671" s="67"/>
      <c r="T671" s="46"/>
      <c r="U671" s="106">
        <f>IF(EXACT(O671,Y671),M671,M671*(1-'Расчет ПРЕДЗАКАЗ'!$D$10))</f>
        <v>0</v>
      </c>
      <c r="V671" s="106">
        <f t="shared" si="283"/>
        <v>0</v>
      </c>
      <c r="W671" s="106" t="e">
        <f>IF(EXACT(O671,Y671),M671,M671*(1-#REF!))</f>
        <v>#REF!</v>
      </c>
      <c r="X671" s="106" t="e">
        <f t="shared" si="284"/>
        <v>#REF!</v>
      </c>
      <c r="Y671" s="107" t="s">
        <v>72</v>
      </c>
      <c r="Z671" s="103">
        <f t="shared" si="281"/>
        <v>0</v>
      </c>
      <c r="AA671" s="103">
        <f t="shared" si="282"/>
        <v>0</v>
      </c>
      <c r="AB671" s="128" t="str">
        <f t="shared" si="285"/>
        <v/>
      </c>
      <c r="AC671" s="128" t="e">
        <f t="shared" si="286"/>
        <v>#REF!</v>
      </c>
    </row>
    <row r="672" spans="1:29" ht="50.1" customHeight="1">
      <c r="A672" s="171"/>
      <c r="B672" s="171"/>
      <c r="C672" s="174"/>
      <c r="D672" s="174"/>
      <c r="E672" s="131"/>
      <c r="F672" s="177"/>
      <c r="G672" s="180"/>
      <c r="H672" s="163"/>
      <c r="I672" s="165"/>
      <c r="J672" s="168"/>
      <c r="K672" s="62"/>
      <c r="L672" s="63"/>
      <c r="M672" s="63"/>
      <c r="N672" s="142"/>
      <c r="O672" s="127"/>
      <c r="P672" s="100"/>
      <c r="Q672" s="63">
        <f t="shared" si="287"/>
        <v>0</v>
      </c>
      <c r="R672" s="64"/>
      <c r="S672" s="67"/>
      <c r="T672" s="46"/>
      <c r="U672" s="106">
        <f>IF(EXACT(O672,Y672),M672,M672*(1-'Расчет ПРЕДЗАКАЗ'!$D$10))</f>
        <v>0</v>
      </c>
      <c r="V672" s="106">
        <f t="shared" si="283"/>
        <v>0</v>
      </c>
      <c r="W672" s="106" t="e">
        <f>IF(EXACT(O672,Y672),M672,M672*(1-#REF!))</f>
        <v>#REF!</v>
      </c>
      <c r="X672" s="106" t="e">
        <f t="shared" si="284"/>
        <v>#REF!</v>
      </c>
      <c r="Y672" s="107" t="s">
        <v>72</v>
      </c>
      <c r="Z672" s="103">
        <f t="shared" si="281"/>
        <v>0</v>
      </c>
      <c r="AA672" s="103">
        <f t="shared" si="282"/>
        <v>0</v>
      </c>
      <c r="AB672" s="128" t="str">
        <f t="shared" si="285"/>
        <v/>
      </c>
      <c r="AC672" s="128" t="e">
        <f t="shared" si="286"/>
        <v>#REF!</v>
      </c>
    </row>
    <row r="673" spans="1:29" ht="50.1" customHeight="1">
      <c r="A673" s="171"/>
      <c r="B673" s="171"/>
      <c r="C673" s="174"/>
      <c r="D673" s="174"/>
      <c r="E673" s="131"/>
      <c r="F673" s="177"/>
      <c r="G673" s="180"/>
      <c r="H673" s="163"/>
      <c r="I673" s="165"/>
      <c r="J673" s="168"/>
      <c r="K673" s="62"/>
      <c r="L673" s="63"/>
      <c r="M673" s="63"/>
      <c r="N673" s="143"/>
      <c r="O673" s="127"/>
      <c r="P673" s="100"/>
      <c r="Q673" s="63">
        <f t="shared" si="287"/>
        <v>0</v>
      </c>
      <c r="R673" s="65"/>
      <c r="S673" s="67"/>
      <c r="T673" s="40"/>
      <c r="U673" s="106">
        <f>IF(EXACT(O673,Y673),M673,M673*(1-'Расчет ПРЕДЗАКАЗ'!$D$10))</f>
        <v>0</v>
      </c>
      <c r="V673" s="106">
        <f t="shared" si="283"/>
        <v>0</v>
      </c>
      <c r="W673" s="106" t="e">
        <f>IF(EXACT(O673,Y673),M673,M673*(1-#REF!))</f>
        <v>#REF!</v>
      </c>
      <c r="X673" s="106" t="e">
        <f t="shared" si="284"/>
        <v>#REF!</v>
      </c>
      <c r="Y673" s="107" t="s">
        <v>72</v>
      </c>
      <c r="Z673" s="103">
        <f t="shared" si="281"/>
        <v>0</v>
      </c>
      <c r="AA673" s="103">
        <f t="shared" si="282"/>
        <v>0</v>
      </c>
      <c r="AB673" s="128" t="str">
        <f t="shared" si="285"/>
        <v/>
      </c>
      <c r="AC673" s="128" t="e">
        <f t="shared" si="286"/>
        <v>#REF!</v>
      </c>
    </row>
    <row r="674" spans="1:29" ht="50.1" customHeight="1">
      <c r="A674" s="171"/>
      <c r="B674" s="171"/>
      <c r="C674" s="174"/>
      <c r="D674" s="174"/>
      <c r="E674" s="131"/>
      <c r="F674" s="177"/>
      <c r="G674" s="180"/>
      <c r="H674" s="163"/>
      <c r="I674" s="165"/>
      <c r="J674" s="168"/>
      <c r="K674" s="62"/>
      <c r="L674" s="63"/>
      <c r="M674" s="63"/>
      <c r="N674" s="143"/>
      <c r="O674" s="127"/>
      <c r="P674" s="100"/>
      <c r="Q674" s="63">
        <f t="shared" si="287"/>
        <v>0</v>
      </c>
      <c r="R674" s="65"/>
      <c r="S674" s="67"/>
      <c r="T674" s="40"/>
      <c r="U674" s="106">
        <f>IF(EXACT(O674,Y674),M674,M674*(1-'Расчет ПРЕДЗАКАЗ'!$D$10))</f>
        <v>0</v>
      </c>
      <c r="V674" s="106">
        <f t="shared" si="283"/>
        <v>0</v>
      </c>
      <c r="W674" s="106" t="e">
        <f>IF(EXACT(O674,Y674),M674,M674*(1-#REF!))</f>
        <v>#REF!</v>
      </c>
      <c r="X674" s="106" t="e">
        <f t="shared" si="284"/>
        <v>#REF!</v>
      </c>
      <c r="Y674" s="107" t="s">
        <v>72</v>
      </c>
      <c r="Z674" s="103">
        <f t="shared" si="281"/>
        <v>0</v>
      </c>
      <c r="AA674" s="103">
        <f t="shared" si="282"/>
        <v>0</v>
      </c>
      <c r="AB674" s="128" t="str">
        <f t="shared" si="285"/>
        <v/>
      </c>
      <c r="AC674" s="128" t="e">
        <f t="shared" si="286"/>
        <v>#REF!</v>
      </c>
    </row>
    <row r="675" spans="1:29" ht="50.1" customHeight="1">
      <c r="A675" s="171"/>
      <c r="B675" s="171"/>
      <c r="C675" s="174"/>
      <c r="D675" s="174"/>
      <c r="E675" s="131"/>
      <c r="F675" s="177"/>
      <c r="G675" s="180"/>
      <c r="H675" s="163"/>
      <c r="I675" s="165"/>
      <c r="J675" s="168"/>
      <c r="K675" s="62"/>
      <c r="L675" s="63"/>
      <c r="M675" s="63"/>
      <c r="N675" s="65"/>
      <c r="O675" s="127"/>
      <c r="P675" s="100"/>
      <c r="Q675" s="63">
        <f t="shared" si="287"/>
        <v>0</v>
      </c>
      <c r="R675" s="65"/>
      <c r="S675" s="67"/>
      <c r="T675" s="40"/>
      <c r="U675" s="106">
        <f>IF(EXACT(O675,Y675),M675,M675*(1-'Расчет ПРЕДЗАКАЗ'!$D$10))</f>
        <v>0</v>
      </c>
      <c r="V675" s="106">
        <f t="shared" si="283"/>
        <v>0</v>
      </c>
      <c r="W675" s="106" t="e">
        <f>IF(EXACT(O675,Y675),M675,M675*(1-#REF!))</f>
        <v>#REF!</v>
      </c>
      <c r="X675" s="106" t="e">
        <f t="shared" si="284"/>
        <v>#REF!</v>
      </c>
      <c r="Y675" s="107" t="s">
        <v>72</v>
      </c>
      <c r="Z675" s="103">
        <f t="shared" si="281"/>
        <v>0</v>
      </c>
      <c r="AA675" s="103">
        <f t="shared" si="282"/>
        <v>0</v>
      </c>
      <c r="AB675" s="128" t="str">
        <f t="shared" si="285"/>
        <v/>
      </c>
      <c r="AC675" s="128" t="e">
        <f t="shared" si="286"/>
        <v>#REF!</v>
      </c>
    </row>
    <row r="676" spans="1:29" ht="50.1" customHeight="1">
      <c r="A676" s="171"/>
      <c r="B676" s="171"/>
      <c r="C676" s="174"/>
      <c r="D676" s="174"/>
      <c r="E676" s="131"/>
      <c r="F676" s="177"/>
      <c r="G676" s="180"/>
      <c r="H676" s="163"/>
      <c r="I676" s="165"/>
      <c r="J676" s="168"/>
      <c r="K676" s="62"/>
      <c r="L676" s="63"/>
      <c r="M676" s="63"/>
      <c r="N676" s="65"/>
      <c r="O676" s="127"/>
      <c r="P676" s="100"/>
      <c r="Q676" s="63">
        <f t="shared" si="287"/>
        <v>0</v>
      </c>
      <c r="R676" s="65"/>
      <c r="S676" s="67"/>
      <c r="T676" s="40"/>
      <c r="U676" s="106">
        <f>IF(EXACT(O676,Y676),M676,M676*(1-'Расчет ПРЕДЗАКАЗ'!$D$10))</f>
        <v>0</v>
      </c>
      <c r="V676" s="106">
        <f t="shared" si="283"/>
        <v>0</v>
      </c>
      <c r="W676" s="106" t="e">
        <f>IF(EXACT(O676,Y676),M676,M676*(1-#REF!))</f>
        <v>#REF!</v>
      </c>
      <c r="X676" s="106" t="e">
        <f t="shared" si="284"/>
        <v>#REF!</v>
      </c>
      <c r="Y676" s="107" t="s">
        <v>72</v>
      </c>
      <c r="Z676" s="103">
        <f t="shared" si="281"/>
        <v>0</v>
      </c>
      <c r="AA676" s="103">
        <f t="shared" si="282"/>
        <v>0</v>
      </c>
      <c r="AB676" s="128" t="str">
        <f t="shared" si="285"/>
        <v/>
      </c>
      <c r="AC676" s="128" t="e">
        <f t="shared" si="286"/>
        <v>#REF!</v>
      </c>
    </row>
    <row r="677" spans="1:29" ht="50.1" customHeight="1">
      <c r="A677" s="171"/>
      <c r="B677" s="171"/>
      <c r="C677" s="174"/>
      <c r="D677" s="174"/>
      <c r="E677" s="131"/>
      <c r="F677" s="177"/>
      <c r="G677" s="180"/>
      <c r="H677" s="163"/>
      <c r="I677" s="165"/>
      <c r="J677" s="168"/>
      <c r="K677" s="62"/>
      <c r="L677" s="63"/>
      <c r="M677" s="63"/>
      <c r="N677" s="65"/>
      <c r="O677" s="127"/>
      <c r="P677" s="100"/>
      <c r="Q677" s="63">
        <f t="shared" si="287"/>
        <v>0</v>
      </c>
      <c r="R677" s="65"/>
      <c r="S677" s="67"/>
      <c r="T677" s="40"/>
      <c r="U677" s="106">
        <f>IF(EXACT(O677,Y677),M677,M677*(1-'Расчет ПРЕДЗАКАЗ'!$D$10))</f>
        <v>0</v>
      </c>
      <c r="V677" s="106">
        <f t="shared" si="283"/>
        <v>0</v>
      </c>
      <c r="W677" s="106" t="e">
        <f>IF(EXACT(O677,Y677),M677,M677*(1-#REF!))</f>
        <v>#REF!</v>
      </c>
      <c r="X677" s="106" t="e">
        <f t="shared" si="284"/>
        <v>#REF!</v>
      </c>
      <c r="Y677" s="107" t="s">
        <v>72</v>
      </c>
      <c r="Z677" s="103">
        <f t="shared" si="281"/>
        <v>0</v>
      </c>
      <c r="AA677" s="103">
        <f t="shared" si="282"/>
        <v>0</v>
      </c>
      <c r="AB677" s="128" t="str">
        <f t="shared" si="285"/>
        <v/>
      </c>
      <c r="AC677" s="128" t="e">
        <f t="shared" si="286"/>
        <v>#REF!</v>
      </c>
    </row>
    <row r="678" spans="1:29" ht="50.1" customHeight="1">
      <c r="A678" s="172"/>
      <c r="B678" s="172"/>
      <c r="C678" s="175"/>
      <c r="D678" s="175"/>
      <c r="E678" s="132"/>
      <c r="F678" s="178"/>
      <c r="G678" s="181"/>
      <c r="H678" s="164"/>
      <c r="I678" s="166"/>
      <c r="J678" s="169"/>
      <c r="K678" s="62"/>
      <c r="L678" s="63"/>
      <c r="M678" s="63"/>
      <c r="N678" s="65"/>
      <c r="O678" s="127"/>
      <c r="P678" s="100"/>
      <c r="Q678" s="63">
        <f t="shared" si="287"/>
        <v>0</v>
      </c>
      <c r="R678" s="65"/>
      <c r="S678" s="64"/>
      <c r="T678" s="40"/>
      <c r="U678" s="106">
        <f>IF(EXACT(O678,Y678),M678,M678*(1-'Расчет ПРЕДЗАКАЗ'!$D$10))</f>
        <v>0</v>
      </c>
      <c r="V678" s="106">
        <f t="shared" si="283"/>
        <v>0</v>
      </c>
      <c r="W678" s="106" t="e">
        <f>IF(EXACT(O678,Y678),M678,M678*(1-#REF!))</f>
        <v>#REF!</v>
      </c>
      <c r="X678" s="106" t="e">
        <f t="shared" si="284"/>
        <v>#REF!</v>
      </c>
      <c r="Y678" s="107" t="s">
        <v>72</v>
      </c>
      <c r="Z678" s="103">
        <f t="shared" si="281"/>
        <v>0</v>
      </c>
      <c r="AA678" s="103">
        <f t="shared" si="282"/>
        <v>0</v>
      </c>
      <c r="AB678" s="128" t="str">
        <f t="shared" si="285"/>
        <v/>
      </c>
      <c r="AC678" s="128" t="e">
        <f t="shared" si="286"/>
        <v>#REF!</v>
      </c>
    </row>
    <row r="679" spans="1:29" ht="11.25" customHeight="1" thickBot="1"/>
    <row r="680" spans="1:29" ht="50.1" customHeight="1">
      <c r="A680" s="170">
        <v>169</v>
      </c>
      <c r="B680" s="170" t="s">
        <v>1483</v>
      </c>
      <c r="C680" s="173" t="s">
        <v>1502</v>
      </c>
      <c r="D680" s="173" t="s">
        <v>77</v>
      </c>
      <c r="E680" s="131"/>
      <c r="F680" s="197" t="s">
        <v>1460</v>
      </c>
      <c r="G680" s="179" t="s">
        <v>856</v>
      </c>
      <c r="H680" s="162" t="s">
        <v>1503</v>
      </c>
      <c r="I680" s="198" t="s">
        <v>1504</v>
      </c>
      <c r="J680" s="167" t="s">
        <v>19</v>
      </c>
      <c r="K680" s="62" t="s">
        <v>843</v>
      </c>
      <c r="L680" s="63">
        <v>10160</v>
      </c>
      <c r="M680" s="63">
        <v>6350</v>
      </c>
      <c r="N680" s="142" t="s">
        <v>1505</v>
      </c>
      <c r="O680" s="127"/>
      <c r="P680" s="100"/>
      <c r="Q680" s="63">
        <f>P680*M680</f>
        <v>0</v>
      </c>
      <c r="R680" s="64"/>
      <c r="S680" s="67">
        <v>48</v>
      </c>
      <c r="T680" s="60"/>
      <c r="U680" s="106">
        <f>IF(EXACT(O680,Y680),M680,M680*(1-'Расчет ПРЕДЗАКАЗ'!$D$10))</f>
        <v>6223</v>
      </c>
      <c r="V680" s="106">
        <f>P680*U680</f>
        <v>0</v>
      </c>
      <c r="W680" s="106" t="e">
        <f>IF(EXACT(O680,Y680),M680,M680*(1-#REF!))</f>
        <v>#REF!</v>
      </c>
      <c r="X680" s="106" t="e">
        <f>P680*W680</f>
        <v>#REF!</v>
      </c>
      <c r="Y680" s="107" t="s">
        <v>72</v>
      </c>
      <c r="Z680" s="103">
        <f t="shared" ref="Z680:Z694" si="288">IF(EXACT(O680,Y680),Q680,0)</f>
        <v>0</v>
      </c>
      <c r="AA680" s="103">
        <f t="shared" ref="AA680:AA694" si="289">IF(Z680=0,Q680,0)</f>
        <v>0</v>
      </c>
      <c r="AB680" s="128">
        <f>IF(U680=0,"",L680/U680-1)</f>
        <v>0.63265306122448983</v>
      </c>
      <c r="AC680" s="128" t="e">
        <f>IF(W680=0,"",L680/W680-1)</f>
        <v>#REF!</v>
      </c>
    </row>
    <row r="681" spans="1:29" ht="50.1" customHeight="1">
      <c r="A681" s="171"/>
      <c r="B681" s="171"/>
      <c r="C681" s="174"/>
      <c r="D681" s="174"/>
      <c r="E681" s="131"/>
      <c r="F681" s="177"/>
      <c r="G681" s="180"/>
      <c r="H681" s="163"/>
      <c r="I681" s="165"/>
      <c r="J681" s="168"/>
      <c r="K681" s="62" t="s">
        <v>845</v>
      </c>
      <c r="L681" s="63">
        <v>10160</v>
      </c>
      <c r="M681" s="63">
        <v>6350</v>
      </c>
      <c r="N681" s="142" t="s">
        <v>1506</v>
      </c>
      <c r="O681" s="127"/>
      <c r="P681" s="100"/>
      <c r="Q681" s="63">
        <f>P681*M681</f>
        <v>0</v>
      </c>
      <c r="R681" s="64"/>
      <c r="S681" s="67">
        <v>54</v>
      </c>
      <c r="T681" s="46"/>
      <c r="U681" s="106">
        <f>IF(EXACT(O681,Y681),M681,M681*(1-'Расчет ПРЕДЗАКАЗ'!$D$10))</f>
        <v>6223</v>
      </c>
      <c r="V681" s="106">
        <f t="shared" ref="V681:V694" si="290">P681*U681</f>
        <v>0</v>
      </c>
      <c r="W681" s="106" t="e">
        <f>IF(EXACT(O681,Y681),M681,M681*(1-#REF!))</f>
        <v>#REF!</v>
      </c>
      <c r="X681" s="106" t="e">
        <f t="shared" ref="X681:X694" si="291">P681*W681</f>
        <v>#REF!</v>
      </c>
      <c r="Y681" s="107" t="s">
        <v>72</v>
      </c>
      <c r="Z681" s="103">
        <f t="shared" si="288"/>
        <v>0</v>
      </c>
      <c r="AA681" s="103">
        <f t="shared" si="289"/>
        <v>0</v>
      </c>
      <c r="AB681" s="128">
        <f t="shared" ref="AB681:AB694" si="292">IF(U681=0,"",L681/U681-1)</f>
        <v>0.63265306122448983</v>
      </c>
      <c r="AC681" s="128" t="e">
        <f t="shared" ref="AC681:AC694" si="293">IF(W681=0,"",L681/W681-1)</f>
        <v>#REF!</v>
      </c>
    </row>
    <row r="682" spans="1:29" ht="50.1" customHeight="1">
      <c r="A682" s="171"/>
      <c r="B682" s="171"/>
      <c r="C682" s="174"/>
      <c r="D682" s="174"/>
      <c r="E682" s="131"/>
      <c r="F682" s="177"/>
      <c r="G682" s="180"/>
      <c r="H682" s="163"/>
      <c r="I682" s="165"/>
      <c r="J682" s="168"/>
      <c r="K682" s="62" t="s">
        <v>826</v>
      </c>
      <c r="L682" s="63">
        <v>10160</v>
      </c>
      <c r="M682" s="63">
        <v>6350</v>
      </c>
      <c r="N682" s="142" t="s">
        <v>1507</v>
      </c>
      <c r="O682" s="127"/>
      <c r="P682" s="100"/>
      <c r="Q682" s="63">
        <f t="shared" ref="Q682:Q694" si="294">P682*M682</f>
        <v>0</v>
      </c>
      <c r="R682" s="64"/>
      <c r="S682" s="67">
        <v>74</v>
      </c>
      <c r="T682" s="46"/>
      <c r="U682" s="106">
        <f>IF(EXACT(O682,Y682),M682,M682*(1-'Расчет ПРЕДЗАКАЗ'!$D$10))</f>
        <v>6223</v>
      </c>
      <c r="V682" s="106">
        <f t="shared" si="290"/>
        <v>0</v>
      </c>
      <c r="W682" s="106" t="e">
        <f>IF(EXACT(O682,Y682),M682,M682*(1-#REF!))</f>
        <v>#REF!</v>
      </c>
      <c r="X682" s="106" t="e">
        <f t="shared" si="291"/>
        <v>#REF!</v>
      </c>
      <c r="Y682" s="107" t="s">
        <v>72</v>
      </c>
      <c r="Z682" s="103">
        <f t="shared" si="288"/>
        <v>0</v>
      </c>
      <c r="AA682" s="103">
        <f t="shared" si="289"/>
        <v>0</v>
      </c>
      <c r="AB682" s="128">
        <f t="shared" si="292"/>
        <v>0.63265306122448983</v>
      </c>
      <c r="AC682" s="128" t="e">
        <f t="shared" si="293"/>
        <v>#REF!</v>
      </c>
    </row>
    <row r="683" spans="1:29" ht="50.1" customHeight="1">
      <c r="A683" s="171"/>
      <c r="B683" s="171"/>
      <c r="C683" s="174"/>
      <c r="D683" s="174"/>
      <c r="E683" s="131"/>
      <c r="F683" s="177"/>
      <c r="G683" s="180"/>
      <c r="H683" s="163"/>
      <c r="I683" s="165"/>
      <c r="J683" s="168"/>
      <c r="K683" s="62" t="s">
        <v>828</v>
      </c>
      <c r="L683" s="63">
        <v>10160</v>
      </c>
      <c r="M683" s="63">
        <v>6350</v>
      </c>
      <c r="N683" s="142" t="s">
        <v>1508</v>
      </c>
      <c r="O683" s="127"/>
      <c r="P683" s="100"/>
      <c r="Q683" s="63">
        <f t="shared" si="294"/>
        <v>0</v>
      </c>
      <c r="R683" s="64"/>
      <c r="S683" s="67">
        <v>64</v>
      </c>
      <c r="T683" s="46"/>
      <c r="U683" s="106">
        <f>IF(EXACT(O683,Y683),M683,M683*(1-'Расчет ПРЕДЗАКАЗ'!$D$10))</f>
        <v>6223</v>
      </c>
      <c r="V683" s="106">
        <f t="shared" si="290"/>
        <v>0</v>
      </c>
      <c r="W683" s="106" t="e">
        <f>IF(EXACT(O683,Y683),M683,M683*(1-#REF!))</f>
        <v>#REF!</v>
      </c>
      <c r="X683" s="106" t="e">
        <f t="shared" si="291"/>
        <v>#REF!</v>
      </c>
      <c r="Y683" s="107" t="s">
        <v>72</v>
      </c>
      <c r="Z683" s="103">
        <f t="shared" si="288"/>
        <v>0</v>
      </c>
      <c r="AA683" s="103">
        <f t="shared" si="289"/>
        <v>0</v>
      </c>
      <c r="AB683" s="128">
        <f t="shared" si="292"/>
        <v>0.63265306122448983</v>
      </c>
      <c r="AC683" s="128" t="e">
        <f t="shared" si="293"/>
        <v>#REF!</v>
      </c>
    </row>
    <row r="684" spans="1:29" ht="50.1" customHeight="1">
      <c r="A684" s="171"/>
      <c r="B684" s="171"/>
      <c r="C684" s="174"/>
      <c r="D684" s="174"/>
      <c r="E684" s="131"/>
      <c r="F684" s="177"/>
      <c r="G684" s="180"/>
      <c r="H684" s="163"/>
      <c r="I684" s="165"/>
      <c r="J684" s="168"/>
      <c r="K684" s="62" t="s">
        <v>1467</v>
      </c>
      <c r="L684" s="63">
        <v>10160</v>
      </c>
      <c r="M684" s="63">
        <v>6350</v>
      </c>
      <c r="N684" s="142" t="s">
        <v>1509</v>
      </c>
      <c r="O684" s="127"/>
      <c r="P684" s="100"/>
      <c r="Q684" s="63">
        <f t="shared" si="294"/>
        <v>0</v>
      </c>
      <c r="R684" s="64"/>
      <c r="S684" s="67">
        <v>76</v>
      </c>
      <c r="T684" s="46"/>
      <c r="U684" s="106">
        <f>IF(EXACT(O684,Y684),M684,M684*(1-'Расчет ПРЕДЗАКАЗ'!$D$10))</f>
        <v>6223</v>
      </c>
      <c r="V684" s="106">
        <f t="shared" si="290"/>
        <v>0</v>
      </c>
      <c r="W684" s="106" t="e">
        <f>IF(EXACT(O684,Y684),M684,M684*(1-#REF!))</f>
        <v>#REF!</v>
      </c>
      <c r="X684" s="106" t="e">
        <f t="shared" si="291"/>
        <v>#REF!</v>
      </c>
      <c r="Y684" s="107" t="s">
        <v>72</v>
      </c>
      <c r="Z684" s="103">
        <f t="shared" si="288"/>
        <v>0</v>
      </c>
      <c r="AA684" s="103">
        <f t="shared" si="289"/>
        <v>0</v>
      </c>
      <c r="AB684" s="128">
        <f t="shared" si="292"/>
        <v>0.63265306122448983</v>
      </c>
      <c r="AC684" s="128" t="e">
        <f t="shared" si="293"/>
        <v>#REF!</v>
      </c>
    </row>
    <row r="685" spans="1:29" ht="50.1" customHeight="1">
      <c r="A685" s="171"/>
      <c r="B685" s="171"/>
      <c r="C685" s="174"/>
      <c r="D685" s="174"/>
      <c r="E685" s="131"/>
      <c r="F685" s="177"/>
      <c r="G685" s="180"/>
      <c r="H685" s="163"/>
      <c r="I685" s="165"/>
      <c r="J685" s="168"/>
      <c r="K685" s="62" t="s">
        <v>1469</v>
      </c>
      <c r="L685" s="63">
        <v>10160</v>
      </c>
      <c r="M685" s="63">
        <v>6350</v>
      </c>
      <c r="N685" s="142" t="s">
        <v>1510</v>
      </c>
      <c r="O685" s="127"/>
      <c r="P685" s="100"/>
      <c r="Q685" s="63">
        <f t="shared" si="294"/>
        <v>0</v>
      </c>
      <c r="R685" s="64"/>
      <c r="S685" s="67">
        <v>72</v>
      </c>
      <c r="T685" s="46"/>
      <c r="U685" s="106">
        <f>IF(EXACT(O685,Y685),M685,M685*(1-'Расчет ПРЕДЗАКАЗ'!$D$10))</f>
        <v>6223</v>
      </c>
      <c r="V685" s="106">
        <f t="shared" si="290"/>
        <v>0</v>
      </c>
      <c r="W685" s="106" t="e">
        <f>IF(EXACT(O685,Y685),M685,M685*(1-#REF!))</f>
        <v>#REF!</v>
      </c>
      <c r="X685" s="106" t="e">
        <f t="shared" si="291"/>
        <v>#REF!</v>
      </c>
      <c r="Y685" s="107" t="s">
        <v>72</v>
      </c>
      <c r="Z685" s="103">
        <f t="shared" si="288"/>
        <v>0</v>
      </c>
      <c r="AA685" s="103">
        <f t="shared" si="289"/>
        <v>0</v>
      </c>
      <c r="AB685" s="128">
        <f t="shared" si="292"/>
        <v>0.63265306122448983</v>
      </c>
      <c r="AC685" s="128" t="e">
        <f t="shared" si="293"/>
        <v>#REF!</v>
      </c>
    </row>
    <row r="686" spans="1:29" ht="50.1" customHeight="1">
      <c r="A686" s="171"/>
      <c r="B686" s="171"/>
      <c r="C686" s="174"/>
      <c r="D686" s="174"/>
      <c r="E686" s="131"/>
      <c r="F686" s="177"/>
      <c r="G686" s="180"/>
      <c r="H686" s="163"/>
      <c r="I686" s="165"/>
      <c r="J686" s="168"/>
      <c r="K686" s="62" t="s">
        <v>1119</v>
      </c>
      <c r="L686" s="63">
        <v>10160</v>
      </c>
      <c r="M686" s="63">
        <v>6350</v>
      </c>
      <c r="N686" s="142" t="s">
        <v>1511</v>
      </c>
      <c r="O686" s="127"/>
      <c r="P686" s="100"/>
      <c r="Q686" s="63">
        <f t="shared" si="294"/>
        <v>0</v>
      </c>
      <c r="R686" s="64"/>
      <c r="S686" s="67">
        <v>51</v>
      </c>
      <c r="T686" s="46"/>
      <c r="U686" s="106">
        <f>IF(EXACT(O686,Y686),M686,M686*(1-'Расчет ПРЕДЗАКАЗ'!$D$10))</f>
        <v>6223</v>
      </c>
      <c r="V686" s="106">
        <f t="shared" si="290"/>
        <v>0</v>
      </c>
      <c r="W686" s="106" t="e">
        <f>IF(EXACT(O686,Y686),M686,M686*(1-#REF!))</f>
        <v>#REF!</v>
      </c>
      <c r="X686" s="106" t="e">
        <f t="shared" si="291"/>
        <v>#REF!</v>
      </c>
      <c r="Y686" s="107" t="s">
        <v>72</v>
      </c>
      <c r="Z686" s="103">
        <f t="shared" si="288"/>
        <v>0</v>
      </c>
      <c r="AA686" s="103">
        <f t="shared" si="289"/>
        <v>0</v>
      </c>
      <c r="AB686" s="128">
        <f t="shared" si="292"/>
        <v>0.63265306122448983</v>
      </c>
      <c r="AC686" s="128" t="e">
        <f t="shared" si="293"/>
        <v>#REF!</v>
      </c>
    </row>
    <row r="687" spans="1:29" ht="50.1" customHeight="1">
      <c r="A687" s="171"/>
      <c r="B687" s="171"/>
      <c r="C687" s="174"/>
      <c r="D687" s="174"/>
      <c r="E687" s="131"/>
      <c r="F687" s="177"/>
      <c r="G687" s="180"/>
      <c r="H687" s="163"/>
      <c r="I687" s="165"/>
      <c r="J687" s="168"/>
      <c r="K687" s="62"/>
      <c r="L687" s="63"/>
      <c r="M687" s="63"/>
      <c r="N687" s="142"/>
      <c r="O687" s="127"/>
      <c r="P687" s="100"/>
      <c r="Q687" s="63">
        <f t="shared" si="294"/>
        <v>0</v>
      </c>
      <c r="R687" s="64"/>
      <c r="S687" s="67"/>
      <c r="T687" s="46"/>
      <c r="U687" s="106">
        <f>IF(EXACT(O687,Y687),M687,M687*(1-'Расчет ПРЕДЗАКАЗ'!$D$10))</f>
        <v>0</v>
      </c>
      <c r="V687" s="106">
        <f t="shared" si="290"/>
        <v>0</v>
      </c>
      <c r="W687" s="106" t="e">
        <f>IF(EXACT(O687,Y687),M687,M687*(1-#REF!))</f>
        <v>#REF!</v>
      </c>
      <c r="X687" s="106" t="e">
        <f t="shared" si="291"/>
        <v>#REF!</v>
      </c>
      <c r="Y687" s="107" t="s">
        <v>72</v>
      </c>
      <c r="Z687" s="103">
        <f t="shared" si="288"/>
        <v>0</v>
      </c>
      <c r="AA687" s="103">
        <f t="shared" si="289"/>
        <v>0</v>
      </c>
      <c r="AB687" s="128" t="str">
        <f t="shared" si="292"/>
        <v/>
      </c>
      <c r="AC687" s="128" t="e">
        <f t="shared" si="293"/>
        <v>#REF!</v>
      </c>
    </row>
    <row r="688" spans="1:29" ht="50.1" customHeight="1">
      <c r="A688" s="171"/>
      <c r="B688" s="171"/>
      <c r="C688" s="174"/>
      <c r="D688" s="174"/>
      <c r="E688" s="131"/>
      <c r="F688" s="177"/>
      <c r="G688" s="180"/>
      <c r="H688" s="163"/>
      <c r="I688" s="165"/>
      <c r="J688" s="168"/>
      <c r="K688" s="62"/>
      <c r="L688" s="63"/>
      <c r="M688" s="63"/>
      <c r="N688" s="142"/>
      <c r="O688" s="127"/>
      <c r="P688" s="100"/>
      <c r="Q688" s="63">
        <f t="shared" si="294"/>
        <v>0</v>
      </c>
      <c r="R688" s="64"/>
      <c r="S688" s="67"/>
      <c r="T688" s="46"/>
      <c r="U688" s="106">
        <f>IF(EXACT(O688,Y688),M688,M688*(1-'Расчет ПРЕДЗАКАЗ'!$D$10))</f>
        <v>0</v>
      </c>
      <c r="V688" s="106">
        <f t="shared" si="290"/>
        <v>0</v>
      </c>
      <c r="W688" s="106" t="e">
        <f>IF(EXACT(O688,Y688),M688,M688*(1-#REF!))</f>
        <v>#REF!</v>
      </c>
      <c r="X688" s="106" t="e">
        <f t="shared" si="291"/>
        <v>#REF!</v>
      </c>
      <c r="Y688" s="107" t="s">
        <v>72</v>
      </c>
      <c r="Z688" s="103">
        <f t="shared" si="288"/>
        <v>0</v>
      </c>
      <c r="AA688" s="103">
        <f t="shared" si="289"/>
        <v>0</v>
      </c>
      <c r="AB688" s="128" t="str">
        <f t="shared" si="292"/>
        <v/>
      </c>
      <c r="AC688" s="128" t="e">
        <f t="shared" si="293"/>
        <v>#REF!</v>
      </c>
    </row>
    <row r="689" spans="1:29" ht="50.1" customHeight="1">
      <c r="A689" s="171"/>
      <c r="B689" s="171"/>
      <c r="C689" s="174"/>
      <c r="D689" s="174"/>
      <c r="E689" s="131"/>
      <c r="F689" s="177"/>
      <c r="G689" s="180"/>
      <c r="H689" s="163"/>
      <c r="I689" s="165"/>
      <c r="J689" s="168"/>
      <c r="K689" s="62"/>
      <c r="L689" s="63"/>
      <c r="M689" s="63"/>
      <c r="N689" s="143"/>
      <c r="O689" s="127"/>
      <c r="P689" s="100"/>
      <c r="Q689" s="63">
        <f t="shared" si="294"/>
        <v>0</v>
      </c>
      <c r="R689" s="65"/>
      <c r="S689" s="67"/>
      <c r="T689" s="40"/>
      <c r="U689" s="106">
        <f>IF(EXACT(O689,Y689),M689,M689*(1-'Расчет ПРЕДЗАКАЗ'!$D$10))</f>
        <v>0</v>
      </c>
      <c r="V689" s="106">
        <f t="shared" si="290"/>
        <v>0</v>
      </c>
      <c r="W689" s="106" t="e">
        <f>IF(EXACT(O689,Y689),M689,M689*(1-#REF!))</f>
        <v>#REF!</v>
      </c>
      <c r="X689" s="106" t="e">
        <f t="shared" si="291"/>
        <v>#REF!</v>
      </c>
      <c r="Y689" s="107" t="s">
        <v>72</v>
      </c>
      <c r="Z689" s="103">
        <f t="shared" si="288"/>
        <v>0</v>
      </c>
      <c r="AA689" s="103">
        <f t="shared" si="289"/>
        <v>0</v>
      </c>
      <c r="AB689" s="128" t="str">
        <f t="shared" si="292"/>
        <v/>
      </c>
      <c r="AC689" s="128" t="e">
        <f t="shared" si="293"/>
        <v>#REF!</v>
      </c>
    </row>
    <row r="690" spans="1:29" ht="50.1" customHeight="1">
      <c r="A690" s="171"/>
      <c r="B690" s="171"/>
      <c r="C690" s="174"/>
      <c r="D690" s="174"/>
      <c r="E690" s="131"/>
      <c r="F690" s="177"/>
      <c r="G690" s="180"/>
      <c r="H690" s="163"/>
      <c r="I690" s="165"/>
      <c r="J690" s="168"/>
      <c r="K690" s="62"/>
      <c r="L690" s="63"/>
      <c r="M690" s="63"/>
      <c r="N690" s="143"/>
      <c r="O690" s="127"/>
      <c r="P690" s="100"/>
      <c r="Q690" s="63">
        <f t="shared" si="294"/>
        <v>0</v>
      </c>
      <c r="R690" s="65"/>
      <c r="S690" s="67"/>
      <c r="T690" s="40"/>
      <c r="U690" s="106">
        <f>IF(EXACT(O690,Y690),M690,M690*(1-'Расчет ПРЕДЗАКАЗ'!$D$10))</f>
        <v>0</v>
      </c>
      <c r="V690" s="106">
        <f t="shared" si="290"/>
        <v>0</v>
      </c>
      <c r="W690" s="106" t="e">
        <f>IF(EXACT(O690,Y690),M690,M690*(1-#REF!))</f>
        <v>#REF!</v>
      </c>
      <c r="X690" s="106" t="e">
        <f t="shared" si="291"/>
        <v>#REF!</v>
      </c>
      <c r="Y690" s="107" t="s">
        <v>72</v>
      </c>
      <c r="Z690" s="103">
        <f t="shared" si="288"/>
        <v>0</v>
      </c>
      <c r="AA690" s="103">
        <f t="shared" si="289"/>
        <v>0</v>
      </c>
      <c r="AB690" s="128" t="str">
        <f t="shared" si="292"/>
        <v/>
      </c>
      <c r="AC690" s="128" t="e">
        <f t="shared" si="293"/>
        <v>#REF!</v>
      </c>
    </row>
    <row r="691" spans="1:29" ht="50.1" customHeight="1">
      <c r="A691" s="171"/>
      <c r="B691" s="171"/>
      <c r="C691" s="174"/>
      <c r="D691" s="174"/>
      <c r="E691" s="131"/>
      <c r="F691" s="177"/>
      <c r="G691" s="180"/>
      <c r="H691" s="163"/>
      <c r="I691" s="165"/>
      <c r="J691" s="168"/>
      <c r="K691" s="62"/>
      <c r="L691" s="63"/>
      <c r="M691" s="63"/>
      <c r="N691" s="65"/>
      <c r="O691" s="127"/>
      <c r="P691" s="100"/>
      <c r="Q691" s="63">
        <f t="shared" si="294"/>
        <v>0</v>
      </c>
      <c r="R691" s="65"/>
      <c r="S691" s="67"/>
      <c r="T691" s="40"/>
      <c r="U691" s="106">
        <f>IF(EXACT(O691,Y691),M691,M691*(1-'Расчет ПРЕДЗАКАЗ'!$D$10))</f>
        <v>0</v>
      </c>
      <c r="V691" s="106">
        <f t="shared" si="290"/>
        <v>0</v>
      </c>
      <c r="W691" s="106" t="e">
        <f>IF(EXACT(O691,Y691),M691,M691*(1-#REF!))</f>
        <v>#REF!</v>
      </c>
      <c r="X691" s="106" t="e">
        <f t="shared" si="291"/>
        <v>#REF!</v>
      </c>
      <c r="Y691" s="107" t="s">
        <v>72</v>
      </c>
      <c r="Z691" s="103">
        <f t="shared" si="288"/>
        <v>0</v>
      </c>
      <c r="AA691" s="103">
        <f t="shared" si="289"/>
        <v>0</v>
      </c>
      <c r="AB691" s="128" t="str">
        <f t="shared" si="292"/>
        <v/>
      </c>
      <c r="AC691" s="128" t="e">
        <f t="shared" si="293"/>
        <v>#REF!</v>
      </c>
    </row>
    <row r="692" spans="1:29" ht="50.1" customHeight="1">
      <c r="A692" s="171"/>
      <c r="B692" s="171"/>
      <c r="C692" s="174"/>
      <c r="D692" s="174"/>
      <c r="E692" s="131"/>
      <c r="F692" s="177"/>
      <c r="G692" s="180"/>
      <c r="H692" s="163"/>
      <c r="I692" s="165"/>
      <c r="J692" s="168"/>
      <c r="K692" s="62"/>
      <c r="L692" s="63"/>
      <c r="M692" s="63"/>
      <c r="N692" s="65"/>
      <c r="O692" s="127"/>
      <c r="P692" s="100"/>
      <c r="Q692" s="63">
        <f t="shared" si="294"/>
        <v>0</v>
      </c>
      <c r="R692" s="65"/>
      <c r="S692" s="67"/>
      <c r="T692" s="40"/>
      <c r="U692" s="106">
        <f>IF(EXACT(O692,Y692),M692,M692*(1-'Расчет ПРЕДЗАКАЗ'!$D$10))</f>
        <v>0</v>
      </c>
      <c r="V692" s="106">
        <f t="shared" si="290"/>
        <v>0</v>
      </c>
      <c r="W692" s="106" t="e">
        <f>IF(EXACT(O692,Y692),M692,M692*(1-#REF!))</f>
        <v>#REF!</v>
      </c>
      <c r="X692" s="106" t="e">
        <f t="shared" si="291"/>
        <v>#REF!</v>
      </c>
      <c r="Y692" s="107" t="s">
        <v>72</v>
      </c>
      <c r="Z692" s="103">
        <f t="shared" si="288"/>
        <v>0</v>
      </c>
      <c r="AA692" s="103">
        <f t="shared" si="289"/>
        <v>0</v>
      </c>
      <c r="AB692" s="128" t="str">
        <f t="shared" si="292"/>
        <v/>
      </c>
      <c r="AC692" s="128" t="e">
        <f t="shared" si="293"/>
        <v>#REF!</v>
      </c>
    </row>
    <row r="693" spans="1:29" ht="50.1" customHeight="1">
      <c r="A693" s="171"/>
      <c r="B693" s="171"/>
      <c r="C693" s="174"/>
      <c r="D693" s="174"/>
      <c r="E693" s="131"/>
      <c r="F693" s="177"/>
      <c r="G693" s="180"/>
      <c r="H693" s="163"/>
      <c r="I693" s="165"/>
      <c r="J693" s="168"/>
      <c r="K693" s="62"/>
      <c r="L693" s="63"/>
      <c r="M693" s="63"/>
      <c r="N693" s="65"/>
      <c r="O693" s="127"/>
      <c r="P693" s="100"/>
      <c r="Q693" s="63">
        <f t="shared" si="294"/>
        <v>0</v>
      </c>
      <c r="R693" s="65"/>
      <c r="S693" s="67"/>
      <c r="T693" s="40"/>
      <c r="U693" s="106">
        <f>IF(EXACT(O693,Y693),M693,M693*(1-'Расчет ПРЕДЗАКАЗ'!$D$10))</f>
        <v>0</v>
      </c>
      <c r="V693" s="106">
        <f t="shared" si="290"/>
        <v>0</v>
      </c>
      <c r="W693" s="106" t="e">
        <f>IF(EXACT(O693,Y693),M693,M693*(1-#REF!))</f>
        <v>#REF!</v>
      </c>
      <c r="X693" s="106" t="e">
        <f t="shared" si="291"/>
        <v>#REF!</v>
      </c>
      <c r="Y693" s="107" t="s">
        <v>72</v>
      </c>
      <c r="Z693" s="103">
        <f t="shared" si="288"/>
        <v>0</v>
      </c>
      <c r="AA693" s="103">
        <f t="shared" si="289"/>
        <v>0</v>
      </c>
      <c r="AB693" s="128" t="str">
        <f t="shared" si="292"/>
        <v/>
      </c>
      <c r="AC693" s="128" t="e">
        <f t="shared" si="293"/>
        <v>#REF!</v>
      </c>
    </row>
    <row r="694" spans="1:29" ht="50.1" customHeight="1">
      <c r="A694" s="172"/>
      <c r="B694" s="172"/>
      <c r="C694" s="175"/>
      <c r="D694" s="175"/>
      <c r="E694" s="132"/>
      <c r="F694" s="178"/>
      <c r="G694" s="181"/>
      <c r="H694" s="164"/>
      <c r="I694" s="166"/>
      <c r="J694" s="169"/>
      <c r="K694" s="62"/>
      <c r="L694" s="63"/>
      <c r="M694" s="63"/>
      <c r="N694" s="65"/>
      <c r="O694" s="127"/>
      <c r="P694" s="100"/>
      <c r="Q694" s="63">
        <f t="shared" si="294"/>
        <v>0</v>
      </c>
      <c r="R694" s="65"/>
      <c r="S694" s="64"/>
      <c r="T694" s="40"/>
      <c r="U694" s="106">
        <f>IF(EXACT(O694,Y694),M694,M694*(1-'Расчет ПРЕДЗАКАЗ'!$D$10))</f>
        <v>0</v>
      </c>
      <c r="V694" s="106">
        <f t="shared" si="290"/>
        <v>0</v>
      </c>
      <c r="W694" s="106" t="e">
        <f>IF(EXACT(O694,Y694),M694,M694*(1-#REF!))</f>
        <v>#REF!</v>
      </c>
      <c r="X694" s="106" t="e">
        <f t="shared" si="291"/>
        <v>#REF!</v>
      </c>
      <c r="Y694" s="107" t="s">
        <v>72</v>
      </c>
      <c r="Z694" s="103">
        <f t="shared" si="288"/>
        <v>0</v>
      </c>
      <c r="AA694" s="103">
        <f t="shared" si="289"/>
        <v>0</v>
      </c>
      <c r="AB694" s="128" t="str">
        <f t="shared" si="292"/>
        <v/>
      </c>
      <c r="AC694" s="128" t="e">
        <f t="shared" si="293"/>
        <v>#REF!</v>
      </c>
    </row>
    <row r="695" spans="1:29" ht="11.25" customHeight="1" thickBot="1"/>
    <row r="696" spans="1:29" ht="50.1" customHeight="1">
      <c r="A696" s="170">
        <v>170</v>
      </c>
      <c r="B696" s="170" t="s">
        <v>1472</v>
      </c>
      <c r="C696" s="173" t="s">
        <v>1512</v>
      </c>
      <c r="D696" s="173" t="s">
        <v>77</v>
      </c>
      <c r="E696" s="131"/>
      <c r="F696" s="197" t="s">
        <v>1460</v>
      </c>
      <c r="G696" s="179" t="s">
        <v>802</v>
      </c>
      <c r="H696" s="162" t="s">
        <v>1503</v>
      </c>
      <c r="I696" s="198" t="s">
        <v>1504</v>
      </c>
      <c r="J696" s="167" t="s">
        <v>19</v>
      </c>
      <c r="K696" s="62" t="s">
        <v>843</v>
      </c>
      <c r="L696" s="63">
        <v>10160</v>
      </c>
      <c r="M696" s="63">
        <v>6350</v>
      </c>
      <c r="N696" s="142" t="s">
        <v>1513</v>
      </c>
      <c r="O696" s="127"/>
      <c r="P696" s="100"/>
      <c r="Q696" s="63">
        <f>P696*M696</f>
        <v>0</v>
      </c>
      <c r="R696" s="64"/>
      <c r="S696" s="67">
        <v>32</v>
      </c>
      <c r="T696" s="60"/>
      <c r="U696" s="106">
        <f>IF(EXACT(O696,Y696),M696,M696*(1-'Расчет ПРЕДЗАКАЗ'!$D$10))</f>
        <v>6223</v>
      </c>
      <c r="V696" s="106">
        <f>P696*U696</f>
        <v>0</v>
      </c>
      <c r="W696" s="106" t="e">
        <f>IF(EXACT(O696,Y696),M696,M696*(1-#REF!))</f>
        <v>#REF!</v>
      </c>
      <c r="X696" s="106" t="e">
        <f>P696*W696</f>
        <v>#REF!</v>
      </c>
      <c r="Y696" s="107" t="s">
        <v>72</v>
      </c>
      <c r="Z696" s="103">
        <f t="shared" ref="Z696:Z710" si="295">IF(EXACT(O696,Y696),Q696,0)</f>
        <v>0</v>
      </c>
      <c r="AA696" s="103">
        <f t="shared" ref="AA696:AA710" si="296">IF(Z696=0,Q696,0)</f>
        <v>0</v>
      </c>
      <c r="AB696" s="128">
        <f>IF(U696=0,"",L696/U696-1)</f>
        <v>0.63265306122448983</v>
      </c>
      <c r="AC696" s="128" t="e">
        <f>IF(W696=0,"",L696/W696-1)</f>
        <v>#REF!</v>
      </c>
    </row>
    <row r="697" spans="1:29" ht="50.1" customHeight="1">
      <c r="A697" s="171"/>
      <c r="B697" s="171"/>
      <c r="C697" s="174"/>
      <c r="D697" s="174"/>
      <c r="E697" s="131"/>
      <c r="F697" s="177"/>
      <c r="G697" s="180"/>
      <c r="H697" s="163"/>
      <c r="I697" s="165"/>
      <c r="J697" s="168"/>
      <c r="K697" s="62" t="s">
        <v>845</v>
      </c>
      <c r="L697" s="63">
        <v>10160</v>
      </c>
      <c r="M697" s="63">
        <v>6350</v>
      </c>
      <c r="N697" s="142" t="s">
        <v>1514</v>
      </c>
      <c r="O697" s="127"/>
      <c r="P697" s="100"/>
      <c r="Q697" s="63">
        <f>P697*M697</f>
        <v>0</v>
      </c>
      <c r="R697" s="64"/>
      <c r="S697" s="67">
        <v>51</v>
      </c>
      <c r="T697" s="46"/>
      <c r="U697" s="106">
        <f>IF(EXACT(O697,Y697),M697,M697*(1-'Расчет ПРЕДЗАКАЗ'!$D$10))</f>
        <v>6223</v>
      </c>
      <c r="V697" s="106">
        <f t="shared" ref="V697:V710" si="297">P697*U697</f>
        <v>0</v>
      </c>
      <c r="W697" s="106" t="e">
        <f>IF(EXACT(O697,Y697),M697,M697*(1-#REF!))</f>
        <v>#REF!</v>
      </c>
      <c r="X697" s="106" t="e">
        <f t="shared" ref="X697:X710" si="298">P697*W697</f>
        <v>#REF!</v>
      </c>
      <c r="Y697" s="107" t="s">
        <v>72</v>
      </c>
      <c r="Z697" s="103">
        <f t="shared" si="295"/>
        <v>0</v>
      </c>
      <c r="AA697" s="103">
        <f t="shared" si="296"/>
        <v>0</v>
      </c>
      <c r="AB697" s="128">
        <f t="shared" ref="AB697:AB710" si="299">IF(U697=0,"",L697/U697-1)</f>
        <v>0.63265306122448983</v>
      </c>
      <c r="AC697" s="128" t="e">
        <f t="shared" ref="AC697:AC710" si="300">IF(W697=0,"",L697/W697-1)</f>
        <v>#REF!</v>
      </c>
    </row>
    <row r="698" spans="1:29" ht="50.1" customHeight="1">
      <c r="A698" s="171"/>
      <c r="B698" s="171"/>
      <c r="C698" s="174"/>
      <c r="D698" s="174"/>
      <c r="E698" s="131"/>
      <c r="F698" s="177"/>
      <c r="G698" s="180"/>
      <c r="H698" s="163"/>
      <c r="I698" s="165"/>
      <c r="J698" s="168"/>
      <c r="K698" s="62" t="s">
        <v>826</v>
      </c>
      <c r="L698" s="63">
        <v>10160</v>
      </c>
      <c r="M698" s="63">
        <v>6350</v>
      </c>
      <c r="N698" s="142" t="s">
        <v>1515</v>
      </c>
      <c r="O698" s="127"/>
      <c r="P698" s="100"/>
      <c r="Q698" s="63">
        <f t="shared" ref="Q698:Q710" si="301">P698*M698</f>
        <v>0</v>
      </c>
      <c r="R698" s="64"/>
      <c r="S698" s="67">
        <v>55</v>
      </c>
      <c r="T698" s="46"/>
      <c r="U698" s="106">
        <f>IF(EXACT(O698,Y698),M698,M698*(1-'Расчет ПРЕДЗАКАЗ'!$D$10))</f>
        <v>6223</v>
      </c>
      <c r="V698" s="106">
        <f t="shared" si="297"/>
        <v>0</v>
      </c>
      <c r="W698" s="106" t="e">
        <f>IF(EXACT(O698,Y698),M698,M698*(1-#REF!))</f>
        <v>#REF!</v>
      </c>
      <c r="X698" s="106" t="e">
        <f t="shared" si="298"/>
        <v>#REF!</v>
      </c>
      <c r="Y698" s="107" t="s">
        <v>72</v>
      </c>
      <c r="Z698" s="103">
        <f t="shared" si="295"/>
        <v>0</v>
      </c>
      <c r="AA698" s="103">
        <f t="shared" si="296"/>
        <v>0</v>
      </c>
      <c r="AB698" s="128">
        <f t="shared" si="299"/>
        <v>0.63265306122448983</v>
      </c>
      <c r="AC698" s="128" t="e">
        <f t="shared" si="300"/>
        <v>#REF!</v>
      </c>
    </row>
    <row r="699" spans="1:29" ht="50.1" customHeight="1">
      <c r="A699" s="171"/>
      <c r="B699" s="171"/>
      <c r="C699" s="174"/>
      <c r="D699" s="174"/>
      <c r="E699" s="131"/>
      <c r="F699" s="177"/>
      <c r="G699" s="180"/>
      <c r="H699" s="163"/>
      <c r="I699" s="165"/>
      <c r="J699" s="168"/>
      <c r="K699" s="62" t="s">
        <v>828</v>
      </c>
      <c r="L699" s="63">
        <v>10160</v>
      </c>
      <c r="M699" s="63">
        <v>6350</v>
      </c>
      <c r="N699" s="142" t="s">
        <v>1516</v>
      </c>
      <c r="O699" s="127"/>
      <c r="P699" s="100"/>
      <c r="Q699" s="63">
        <f t="shared" si="301"/>
        <v>0</v>
      </c>
      <c r="R699" s="64"/>
      <c r="S699" s="67">
        <v>59</v>
      </c>
      <c r="T699" s="46"/>
      <c r="U699" s="106">
        <f>IF(EXACT(O699,Y699),M699,M699*(1-'Расчет ПРЕДЗАКАЗ'!$D$10))</f>
        <v>6223</v>
      </c>
      <c r="V699" s="106">
        <f t="shared" si="297"/>
        <v>0</v>
      </c>
      <c r="W699" s="106" t="e">
        <f>IF(EXACT(O699,Y699),M699,M699*(1-#REF!))</f>
        <v>#REF!</v>
      </c>
      <c r="X699" s="106" t="e">
        <f t="shared" si="298"/>
        <v>#REF!</v>
      </c>
      <c r="Y699" s="107" t="s">
        <v>72</v>
      </c>
      <c r="Z699" s="103">
        <f t="shared" si="295"/>
        <v>0</v>
      </c>
      <c r="AA699" s="103">
        <f t="shared" si="296"/>
        <v>0</v>
      </c>
      <c r="AB699" s="128">
        <f t="shared" si="299"/>
        <v>0.63265306122448983</v>
      </c>
      <c r="AC699" s="128" t="e">
        <f t="shared" si="300"/>
        <v>#REF!</v>
      </c>
    </row>
    <row r="700" spans="1:29" ht="50.1" customHeight="1">
      <c r="A700" s="171"/>
      <c r="B700" s="171"/>
      <c r="C700" s="174"/>
      <c r="D700" s="174"/>
      <c r="E700" s="131"/>
      <c r="F700" s="177"/>
      <c r="G700" s="180"/>
      <c r="H700" s="163"/>
      <c r="I700" s="165"/>
      <c r="J700" s="168"/>
      <c r="K700" s="62" t="s">
        <v>1467</v>
      </c>
      <c r="L700" s="63">
        <v>10160</v>
      </c>
      <c r="M700" s="63">
        <v>6350</v>
      </c>
      <c r="N700" s="142" t="s">
        <v>1517</v>
      </c>
      <c r="O700" s="127"/>
      <c r="P700" s="100"/>
      <c r="Q700" s="63">
        <f t="shared" si="301"/>
        <v>0</v>
      </c>
      <c r="R700" s="64"/>
      <c r="S700" s="67">
        <v>60</v>
      </c>
      <c r="T700" s="46"/>
      <c r="U700" s="106">
        <f>IF(EXACT(O700,Y700),M700,M700*(1-'Расчет ПРЕДЗАКАЗ'!$D$10))</f>
        <v>6223</v>
      </c>
      <c r="V700" s="106">
        <f t="shared" si="297"/>
        <v>0</v>
      </c>
      <c r="W700" s="106" t="e">
        <f>IF(EXACT(O700,Y700),M700,M700*(1-#REF!))</f>
        <v>#REF!</v>
      </c>
      <c r="X700" s="106" t="e">
        <f t="shared" si="298"/>
        <v>#REF!</v>
      </c>
      <c r="Y700" s="107" t="s">
        <v>72</v>
      </c>
      <c r="Z700" s="103">
        <f t="shared" si="295"/>
        <v>0</v>
      </c>
      <c r="AA700" s="103">
        <f t="shared" si="296"/>
        <v>0</v>
      </c>
      <c r="AB700" s="128">
        <f t="shared" si="299"/>
        <v>0.63265306122448983</v>
      </c>
      <c r="AC700" s="128" t="e">
        <f t="shared" si="300"/>
        <v>#REF!</v>
      </c>
    </row>
    <row r="701" spans="1:29" ht="50.1" customHeight="1">
      <c r="A701" s="171"/>
      <c r="B701" s="171"/>
      <c r="C701" s="174"/>
      <c r="D701" s="174"/>
      <c r="E701" s="131"/>
      <c r="F701" s="177"/>
      <c r="G701" s="180"/>
      <c r="H701" s="163"/>
      <c r="I701" s="165"/>
      <c r="J701" s="168"/>
      <c r="K701" s="62" t="s">
        <v>1469</v>
      </c>
      <c r="L701" s="63">
        <v>10160</v>
      </c>
      <c r="M701" s="63">
        <v>6350</v>
      </c>
      <c r="N701" s="142" t="s">
        <v>1518</v>
      </c>
      <c r="O701" s="127"/>
      <c r="P701" s="100"/>
      <c r="Q701" s="63">
        <f t="shared" si="301"/>
        <v>0</v>
      </c>
      <c r="R701" s="64"/>
      <c r="S701" s="67">
        <v>49</v>
      </c>
      <c r="T701" s="46"/>
      <c r="U701" s="106">
        <f>IF(EXACT(O701,Y701),M701,M701*(1-'Расчет ПРЕДЗАКАЗ'!$D$10))</f>
        <v>6223</v>
      </c>
      <c r="V701" s="106">
        <f t="shared" si="297"/>
        <v>0</v>
      </c>
      <c r="W701" s="106" t="e">
        <f>IF(EXACT(O701,Y701),M701,M701*(1-#REF!))</f>
        <v>#REF!</v>
      </c>
      <c r="X701" s="106" t="e">
        <f t="shared" si="298"/>
        <v>#REF!</v>
      </c>
      <c r="Y701" s="107" t="s">
        <v>72</v>
      </c>
      <c r="Z701" s="103">
        <f t="shared" si="295"/>
        <v>0</v>
      </c>
      <c r="AA701" s="103">
        <f t="shared" si="296"/>
        <v>0</v>
      </c>
      <c r="AB701" s="128">
        <f t="shared" si="299"/>
        <v>0.63265306122448983</v>
      </c>
      <c r="AC701" s="128" t="e">
        <f t="shared" si="300"/>
        <v>#REF!</v>
      </c>
    </row>
    <row r="702" spans="1:29" ht="50.1" customHeight="1">
      <c r="A702" s="171"/>
      <c r="B702" s="171"/>
      <c r="C702" s="174"/>
      <c r="D702" s="174"/>
      <c r="E702" s="131"/>
      <c r="F702" s="177"/>
      <c r="G702" s="180"/>
      <c r="H702" s="163"/>
      <c r="I702" s="165"/>
      <c r="J702" s="168"/>
      <c r="K702" s="62" t="s">
        <v>1119</v>
      </c>
      <c r="L702" s="63">
        <v>10160</v>
      </c>
      <c r="M702" s="63">
        <v>6350</v>
      </c>
      <c r="N702" s="142" t="s">
        <v>1519</v>
      </c>
      <c r="O702" s="127"/>
      <c r="P702" s="100"/>
      <c r="Q702" s="63">
        <f t="shared" si="301"/>
        <v>0</v>
      </c>
      <c r="R702" s="64"/>
      <c r="S702" s="67">
        <v>37</v>
      </c>
      <c r="T702" s="46"/>
      <c r="U702" s="106">
        <f>IF(EXACT(O702,Y702),M702,M702*(1-'Расчет ПРЕДЗАКАЗ'!$D$10))</f>
        <v>6223</v>
      </c>
      <c r="V702" s="106">
        <f t="shared" si="297"/>
        <v>0</v>
      </c>
      <c r="W702" s="106" t="e">
        <f>IF(EXACT(O702,Y702),M702,M702*(1-#REF!))</f>
        <v>#REF!</v>
      </c>
      <c r="X702" s="106" t="e">
        <f t="shared" si="298"/>
        <v>#REF!</v>
      </c>
      <c r="Y702" s="107" t="s">
        <v>72</v>
      </c>
      <c r="Z702" s="103">
        <f t="shared" si="295"/>
        <v>0</v>
      </c>
      <c r="AA702" s="103">
        <f t="shared" si="296"/>
        <v>0</v>
      </c>
      <c r="AB702" s="128">
        <f t="shared" si="299"/>
        <v>0.63265306122448983</v>
      </c>
      <c r="AC702" s="128" t="e">
        <f t="shared" si="300"/>
        <v>#REF!</v>
      </c>
    </row>
    <row r="703" spans="1:29" ht="50.1" customHeight="1">
      <c r="A703" s="171"/>
      <c r="B703" s="171"/>
      <c r="C703" s="174"/>
      <c r="D703" s="174"/>
      <c r="E703" s="131"/>
      <c r="F703" s="177"/>
      <c r="G703" s="180"/>
      <c r="H703" s="163"/>
      <c r="I703" s="165"/>
      <c r="J703" s="168"/>
      <c r="K703" s="62"/>
      <c r="L703" s="63"/>
      <c r="M703" s="63"/>
      <c r="N703" s="142"/>
      <c r="O703" s="127"/>
      <c r="P703" s="100"/>
      <c r="Q703" s="63">
        <f t="shared" si="301"/>
        <v>0</v>
      </c>
      <c r="R703" s="64"/>
      <c r="S703" s="67"/>
      <c r="T703" s="46"/>
      <c r="U703" s="106">
        <f>IF(EXACT(O703,Y703),M703,M703*(1-'Расчет ПРЕДЗАКАЗ'!$D$10))</f>
        <v>0</v>
      </c>
      <c r="V703" s="106">
        <f t="shared" si="297"/>
        <v>0</v>
      </c>
      <c r="W703" s="106" t="e">
        <f>IF(EXACT(O703,Y703),M703,M703*(1-#REF!))</f>
        <v>#REF!</v>
      </c>
      <c r="X703" s="106" t="e">
        <f t="shared" si="298"/>
        <v>#REF!</v>
      </c>
      <c r="Y703" s="107" t="s">
        <v>72</v>
      </c>
      <c r="Z703" s="103">
        <f t="shared" si="295"/>
        <v>0</v>
      </c>
      <c r="AA703" s="103">
        <f t="shared" si="296"/>
        <v>0</v>
      </c>
      <c r="AB703" s="128" t="str">
        <f t="shared" si="299"/>
        <v/>
      </c>
      <c r="AC703" s="128" t="e">
        <f t="shared" si="300"/>
        <v>#REF!</v>
      </c>
    </row>
    <row r="704" spans="1:29" ht="50.1" customHeight="1">
      <c r="A704" s="171"/>
      <c r="B704" s="171"/>
      <c r="C704" s="174"/>
      <c r="D704" s="174"/>
      <c r="E704" s="131"/>
      <c r="F704" s="177"/>
      <c r="G704" s="180"/>
      <c r="H704" s="163"/>
      <c r="I704" s="165"/>
      <c r="J704" s="168"/>
      <c r="K704" s="62"/>
      <c r="L704" s="63"/>
      <c r="M704" s="63"/>
      <c r="N704" s="142"/>
      <c r="O704" s="127"/>
      <c r="P704" s="100"/>
      <c r="Q704" s="63">
        <f t="shared" si="301"/>
        <v>0</v>
      </c>
      <c r="R704" s="64"/>
      <c r="S704" s="67"/>
      <c r="T704" s="46"/>
      <c r="U704" s="106">
        <f>IF(EXACT(O704,Y704),M704,M704*(1-'Расчет ПРЕДЗАКАЗ'!$D$10))</f>
        <v>0</v>
      </c>
      <c r="V704" s="106">
        <f t="shared" si="297"/>
        <v>0</v>
      </c>
      <c r="W704" s="106" t="e">
        <f>IF(EXACT(O704,Y704),M704,M704*(1-#REF!))</f>
        <v>#REF!</v>
      </c>
      <c r="X704" s="106" t="e">
        <f t="shared" si="298"/>
        <v>#REF!</v>
      </c>
      <c r="Y704" s="107" t="s">
        <v>72</v>
      </c>
      <c r="Z704" s="103">
        <f t="shared" si="295"/>
        <v>0</v>
      </c>
      <c r="AA704" s="103">
        <f t="shared" si="296"/>
        <v>0</v>
      </c>
      <c r="AB704" s="128" t="str">
        <f t="shared" si="299"/>
        <v/>
      </c>
      <c r="AC704" s="128" t="e">
        <f t="shared" si="300"/>
        <v>#REF!</v>
      </c>
    </row>
    <row r="705" spans="1:29" ht="50.1" customHeight="1">
      <c r="A705" s="171"/>
      <c r="B705" s="171"/>
      <c r="C705" s="174"/>
      <c r="D705" s="174"/>
      <c r="E705" s="131"/>
      <c r="F705" s="177"/>
      <c r="G705" s="180"/>
      <c r="H705" s="163"/>
      <c r="I705" s="165"/>
      <c r="J705" s="168"/>
      <c r="K705" s="62"/>
      <c r="L705" s="63"/>
      <c r="M705" s="63"/>
      <c r="N705" s="143"/>
      <c r="O705" s="127"/>
      <c r="P705" s="100"/>
      <c r="Q705" s="63">
        <f t="shared" si="301"/>
        <v>0</v>
      </c>
      <c r="R705" s="65"/>
      <c r="S705" s="67"/>
      <c r="T705" s="40"/>
      <c r="U705" s="106">
        <f>IF(EXACT(O705,Y705),M705,M705*(1-'Расчет ПРЕДЗАКАЗ'!$D$10))</f>
        <v>0</v>
      </c>
      <c r="V705" s="106">
        <f t="shared" si="297"/>
        <v>0</v>
      </c>
      <c r="W705" s="106" t="e">
        <f>IF(EXACT(O705,Y705),M705,M705*(1-#REF!))</f>
        <v>#REF!</v>
      </c>
      <c r="X705" s="106" t="e">
        <f t="shared" si="298"/>
        <v>#REF!</v>
      </c>
      <c r="Y705" s="107" t="s">
        <v>72</v>
      </c>
      <c r="Z705" s="103">
        <f t="shared" si="295"/>
        <v>0</v>
      </c>
      <c r="AA705" s="103">
        <f t="shared" si="296"/>
        <v>0</v>
      </c>
      <c r="AB705" s="128" t="str">
        <f t="shared" si="299"/>
        <v/>
      </c>
      <c r="AC705" s="128" t="e">
        <f t="shared" si="300"/>
        <v>#REF!</v>
      </c>
    </row>
    <row r="706" spans="1:29" ht="50.1" customHeight="1">
      <c r="A706" s="171"/>
      <c r="B706" s="171"/>
      <c r="C706" s="174"/>
      <c r="D706" s="174"/>
      <c r="E706" s="131"/>
      <c r="F706" s="177"/>
      <c r="G706" s="180"/>
      <c r="H706" s="163"/>
      <c r="I706" s="165"/>
      <c r="J706" s="168"/>
      <c r="K706" s="62"/>
      <c r="L706" s="63"/>
      <c r="M706" s="63"/>
      <c r="N706" s="143"/>
      <c r="O706" s="127"/>
      <c r="P706" s="100"/>
      <c r="Q706" s="63">
        <f t="shared" si="301"/>
        <v>0</v>
      </c>
      <c r="R706" s="65"/>
      <c r="S706" s="67"/>
      <c r="T706" s="40"/>
      <c r="U706" s="106">
        <f>IF(EXACT(O706,Y706),M706,M706*(1-'Расчет ПРЕДЗАКАЗ'!$D$10))</f>
        <v>0</v>
      </c>
      <c r="V706" s="106">
        <f t="shared" si="297"/>
        <v>0</v>
      </c>
      <c r="W706" s="106" t="e">
        <f>IF(EXACT(O706,Y706),M706,M706*(1-#REF!))</f>
        <v>#REF!</v>
      </c>
      <c r="X706" s="106" t="e">
        <f t="shared" si="298"/>
        <v>#REF!</v>
      </c>
      <c r="Y706" s="107" t="s">
        <v>72</v>
      </c>
      <c r="Z706" s="103">
        <f t="shared" si="295"/>
        <v>0</v>
      </c>
      <c r="AA706" s="103">
        <f t="shared" si="296"/>
        <v>0</v>
      </c>
      <c r="AB706" s="128" t="str">
        <f t="shared" si="299"/>
        <v/>
      </c>
      <c r="AC706" s="128" t="e">
        <f t="shared" si="300"/>
        <v>#REF!</v>
      </c>
    </row>
    <row r="707" spans="1:29" ht="50.1" customHeight="1">
      <c r="A707" s="171"/>
      <c r="B707" s="171"/>
      <c r="C707" s="174"/>
      <c r="D707" s="174"/>
      <c r="E707" s="131"/>
      <c r="F707" s="177"/>
      <c r="G707" s="180"/>
      <c r="H707" s="163"/>
      <c r="I707" s="165"/>
      <c r="J707" s="168"/>
      <c r="K707" s="62"/>
      <c r="L707" s="63"/>
      <c r="M707" s="63"/>
      <c r="N707" s="65"/>
      <c r="O707" s="127"/>
      <c r="P707" s="100"/>
      <c r="Q707" s="63">
        <f t="shared" si="301"/>
        <v>0</v>
      </c>
      <c r="R707" s="65"/>
      <c r="S707" s="67"/>
      <c r="T707" s="40"/>
      <c r="U707" s="106">
        <f>IF(EXACT(O707,Y707),M707,M707*(1-'Расчет ПРЕДЗАКАЗ'!$D$10))</f>
        <v>0</v>
      </c>
      <c r="V707" s="106">
        <f t="shared" si="297"/>
        <v>0</v>
      </c>
      <c r="W707" s="106" t="e">
        <f>IF(EXACT(O707,Y707),M707,M707*(1-#REF!))</f>
        <v>#REF!</v>
      </c>
      <c r="X707" s="106" t="e">
        <f t="shared" si="298"/>
        <v>#REF!</v>
      </c>
      <c r="Y707" s="107" t="s">
        <v>72</v>
      </c>
      <c r="Z707" s="103">
        <f t="shared" si="295"/>
        <v>0</v>
      </c>
      <c r="AA707" s="103">
        <f t="shared" si="296"/>
        <v>0</v>
      </c>
      <c r="AB707" s="128" t="str">
        <f t="shared" si="299"/>
        <v/>
      </c>
      <c r="AC707" s="128" t="e">
        <f t="shared" si="300"/>
        <v>#REF!</v>
      </c>
    </row>
    <row r="708" spans="1:29" ht="50.1" customHeight="1">
      <c r="A708" s="171"/>
      <c r="B708" s="171"/>
      <c r="C708" s="174"/>
      <c r="D708" s="174"/>
      <c r="E708" s="131"/>
      <c r="F708" s="177"/>
      <c r="G708" s="180"/>
      <c r="H708" s="163"/>
      <c r="I708" s="165"/>
      <c r="J708" s="168"/>
      <c r="K708" s="62"/>
      <c r="L708" s="63"/>
      <c r="M708" s="63"/>
      <c r="N708" s="65"/>
      <c r="O708" s="127"/>
      <c r="P708" s="100"/>
      <c r="Q708" s="63">
        <f t="shared" si="301"/>
        <v>0</v>
      </c>
      <c r="R708" s="65"/>
      <c r="S708" s="67"/>
      <c r="T708" s="40"/>
      <c r="U708" s="106">
        <f>IF(EXACT(O708,Y708),M708,M708*(1-'Расчет ПРЕДЗАКАЗ'!$D$10))</f>
        <v>0</v>
      </c>
      <c r="V708" s="106">
        <f t="shared" si="297"/>
        <v>0</v>
      </c>
      <c r="W708" s="106" t="e">
        <f>IF(EXACT(O708,Y708),M708,M708*(1-#REF!))</f>
        <v>#REF!</v>
      </c>
      <c r="X708" s="106" t="e">
        <f t="shared" si="298"/>
        <v>#REF!</v>
      </c>
      <c r="Y708" s="107" t="s">
        <v>72</v>
      </c>
      <c r="Z708" s="103">
        <f t="shared" si="295"/>
        <v>0</v>
      </c>
      <c r="AA708" s="103">
        <f t="shared" si="296"/>
        <v>0</v>
      </c>
      <c r="AB708" s="128" t="str">
        <f t="shared" si="299"/>
        <v/>
      </c>
      <c r="AC708" s="128" t="e">
        <f t="shared" si="300"/>
        <v>#REF!</v>
      </c>
    </row>
    <row r="709" spans="1:29" ht="50.1" customHeight="1">
      <c r="A709" s="171"/>
      <c r="B709" s="171"/>
      <c r="C709" s="174"/>
      <c r="D709" s="174"/>
      <c r="E709" s="131"/>
      <c r="F709" s="177"/>
      <c r="G709" s="180"/>
      <c r="H709" s="163"/>
      <c r="I709" s="165"/>
      <c r="J709" s="168"/>
      <c r="K709" s="62"/>
      <c r="L709" s="63"/>
      <c r="M709" s="63"/>
      <c r="N709" s="65"/>
      <c r="O709" s="127"/>
      <c r="P709" s="100"/>
      <c r="Q709" s="63">
        <f t="shared" si="301"/>
        <v>0</v>
      </c>
      <c r="R709" s="65"/>
      <c r="S709" s="67"/>
      <c r="T709" s="40"/>
      <c r="U709" s="106">
        <f>IF(EXACT(O709,Y709),M709,M709*(1-'Расчет ПРЕДЗАКАЗ'!$D$10))</f>
        <v>0</v>
      </c>
      <c r="V709" s="106">
        <f t="shared" si="297"/>
        <v>0</v>
      </c>
      <c r="W709" s="106" t="e">
        <f>IF(EXACT(O709,Y709),M709,M709*(1-#REF!))</f>
        <v>#REF!</v>
      </c>
      <c r="X709" s="106" t="e">
        <f t="shared" si="298"/>
        <v>#REF!</v>
      </c>
      <c r="Y709" s="107" t="s">
        <v>72</v>
      </c>
      <c r="Z709" s="103">
        <f t="shared" si="295"/>
        <v>0</v>
      </c>
      <c r="AA709" s="103">
        <f t="shared" si="296"/>
        <v>0</v>
      </c>
      <c r="AB709" s="128" t="str">
        <f t="shared" si="299"/>
        <v/>
      </c>
      <c r="AC709" s="128" t="e">
        <f t="shared" si="300"/>
        <v>#REF!</v>
      </c>
    </row>
    <row r="710" spans="1:29" ht="50.1" customHeight="1">
      <c r="A710" s="172"/>
      <c r="B710" s="172"/>
      <c r="C710" s="175"/>
      <c r="D710" s="175"/>
      <c r="E710" s="132"/>
      <c r="F710" s="178"/>
      <c r="G710" s="181"/>
      <c r="H710" s="164"/>
      <c r="I710" s="166"/>
      <c r="J710" s="169"/>
      <c r="K710" s="62"/>
      <c r="L710" s="63"/>
      <c r="M710" s="63"/>
      <c r="N710" s="65"/>
      <c r="O710" s="127"/>
      <c r="P710" s="100"/>
      <c r="Q710" s="63">
        <f t="shared" si="301"/>
        <v>0</v>
      </c>
      <c r="R710" s="65"/>
      <c r="S710" s="64"/>
      <c r="T710" s="40"/>
      <c r="U710" s="106">
        <f>IF(EXACT(O710,Y710),M710,M710*(1-'Расчет ПРЕДЗАКАЗ'!$D$10))</f>
        <v>0</v>
      </c>
      <c r="V710" s="106">
        <f t="shared" si="297"/>
        <v>0</v>
      </c>
      <c r="W710" s="106" t="e">
        <f>IF(EXACT(O710,Y710),M710,M710*(1-#REF!))</f>
        <v>#REF!</v>
      </c>
      <c r="X710" s="106" t="e">
        <f t="shared" si="298"/>
        <v>#REF!</v>
      </c>
      <c r="Y710" s="107" t="s">
        <v>72</v>
      </c>
      <c r="Z710" s="103">
        <f t="shared" si="295"/>
        <v>0</v>
      </c>
      <c r="AA710" s="103">
        <f t="shared" si="296"/>
        <v>0</v>
      </c>
      <c r="AB710" s="128" t="str">
        <f t="shared" si="299"/>
        <v/>
      </c>
      <c r="AC710" s="128" t="e">
        <f t="shared" si="300"/>
        <v>#REF!</v>
      </c>
    </row>
    <row r="711" spans="1:29" ht="11.25" customHeight="1" thickBot="1"/>
    <row r="712" spans="1:29" ht="50.1" customHeight="1">
      <c r="A712" s="170">
        <v>171</v>
      </c>
      <c r="B712" s="170" t="s">
        <v>1472</v>
      </c>
      <c r="C712" s="173" t="s">
        <v>1520</v>
      </c>
      <c r="D712" s="173" t="s">
        <v>77</v>
      </c>
      <c r="E712" s="131"/>
      <c r="F712" s="197" t="s">
        <v>1460</v>
      </c>
      <c r="G712" s="179" t="s">
        <v>802</v>
      </c>
      <c r="H712" s="162" t="s">
        <v>1461</v>
      </c>
      <c r="I712" s="198" t="s">
        <v>1521</v>
      </c>
      <c r="J712" s="167" t="s">
        <v>19</v>
      </c>
      <c r="K712" s="62" t="s">
        <v>843</v>
      </c>
      <c r="L712" s="63">
        <v>11680</v>
      </c>
      <c r="M712" s="63">
        <v>7300</v>
      </c>
      <c r="N712" s="142" t="s">
        <v>1522</v>
      </c>
      <c r="O712" s="127"/>
      <c r="P712" s="100"/>
      <c r="Q712" s="63">
        <f>P712*M712</f>
        <v>0</v>
      </c>
      <c r="R712" s="64"/>
      <c r="S712" s="67">
        <v>32</v>
      </c>
      <c r="T712" s="60"/>
      <c r="U712" s="106">
        <f>IF(EXACT(O712,Y712),M712,M712*(1-'Расчет ПРЕДЗАКАЗ'!$D$10))</f>
        <v>7154</v>
      </c>
      <c r="V712" s="106">
        <f>P712*U712</f>
        <v>0</v>
      </c>
      <c r="W712" s="106" t="e">
        <f>IF(EXACT(O712,Y712),M712,M712*(1-#REF!))</f>
        <v>#REF!</v>
      </c>
      <c r="X712" s="106" t="e">
        <f>P712*W712</f>
        <v>#REF!</v>
      </c>
      <c r="Y712" s="107" t="s">
        <v>72</v>
      </c>
      <c r="Z712" s="103">
        <f t="shared" ref="Z712:Z726" si="302">IF(EXACT(O712,Y712),Q712,0)</f>
        <v>0</v>
      </c>
      <c r="AA712" s="103">
        <f t="shared" ref="AA712:AA726" si="303">IF(Z712=0,Q712,0)</f>
        <v>0</v>
      </c>
      <c r="AB712" s="128">
        <f>IF(U712=0,"",L712/U712-1)</f>
        <v>0.63265306122448983</v>
      </c>
      <c r="AC712" s="128" t="e">
        <f>IF(W712=0,"",L712/W712-1)</f>
        <v>#REF!</v>
      </c>
    </row>
    <row r="713" spans="1:29" ht="50.1" customHeight="1">
      <c r="A713" s="171"/>
      <c r="B713" s="171"/>
      <c r="C713" s="174"/>
      <c r="D713" s="174"/>
      <c r="E713" s="131"/>
      <c r="F713" s="177"/>
      <c r="G713" s="180"/>
      <c r="H713" s="163"/>
      <c r="I713" s="165"/>
      <c r="J713" s="168"/>
      <c r="K713" s="62" t="s">
        <v>845</v>
      </c>
      <c r="L713" s="63">
        <v>11680</v>
      </c>
      <c r="M713" s="63">
        <v>7300</v>
      </c>
      <c r="N713" s="142" t="s">
        <v>1523</v>
      </c>
      <c r="O713" s="127"/>
      <c r="P713" s="100"/>
      <c r="Q713" s="63">
        <f>P713*M713</f>
        <v>0</v>
      </c>
      <c r="R713" s="64"/>
      <c r="S713" s="67">
        <v>51</v>
      </c>
      <c r="T713" s="46"/>
      <c r="U713" s="106">
        <f>IF(EXACT(O713,Y713),M713,M713*(1-'Расчет ПРЕДЗАКАЗ'!$D$10))</f>
        <v>7154</v>
      </c>
      <c r="V713" s="106">
        <f t="shared" ref="V713:V726" si="304">P713*U713</f>
        <v>0</v>
      </c>
      <c r="W713" s="106" t="e">
        <f>IF(EXACT(O713,Y713),M713,M713*(1-#REF!))</f>
        <v>#REF!</v>
      </c>
      <c r="X713" s="106" t="e">
        <f t="shared" ref="X713:X726" si="305">P713*W713</f>
        <v>#REF!</v>
      </c>
      <c r="Y713" s="107" t="s">
        <v>72</v>
      </c>
      <c r="Z713" s="103">
        <f t="shared" si="302"/>
        <v>0</v>
      </c>
      <c r="AA713" s="103">
        <f t="shared" si="303"/>
        <v>0</v>
      </c>
      <c r="AB713" s="128">
        <f t="shared" ref="AB713:AB726" si="306">IF(U713=0,"",L713/U713-1)</f>
        <v>0.63265306122448983</v>
      </c>
      <c r="AC713" s="128" t="e">
        <f t="shared" ref="AC713:AC726" si="307">IF(W713=0,"",L713/W713-1)</f>
        <v>#REF!</v>
      </c>
    </row>
    <row r="714" spans="1:29" ht="50.1" customHeight="1">
      <c r="A714" s="171"/>
      <c r="B714" s="171"/>
      <c r="C714" s="174"/>
      <c r="D714" s="174"/>
      <c r="E714" s="131"/>
      <c r="F714" s="177"/>
      <c r="G714" s="180"/>
      <c r="H714" s="163"/>
      <c r="I714" s="165"/>
      <c r="J714" s="168"/>
      <c r="K714" s="62" t="s">
        <v>826</v>
      </c>
      <c r="L714" s="63">
        <v>11680</v>
      </c>
      <c r="M714" s="63">
        <v>7300</v>
      </c>
      <c r="N714" s="142" t="s">
        <v>1524</v>
      </c>
      <c r="O714" s="127"/>
      <c r="P714" s="100"/>
      <c r="Q714" s="63">
        <f t="shared" ref="Q714:Q726" si="308">P714*M714</f>
        <v>0</v>
      </c>
      <c r="R714" s="64"/>
      <c r="S714" s="67">
        <v>67</v>
      </c>
      <c r="T714" s="46"/>
      <c r="U714" s="106">
        <f>IF(EXACT(O714,Y714),M714,M714*(1-'Расчет ПРЕДЗАКАЗ'!$D$10))</f>
        <v>7154</v>
      </c>
      <c r="V714" s="106">
        <f t="shared" si="304"/>
        <v>0</v>
      </c>
      <c r="W714" s="106" t="e">
        <f>IF(EXACT(O714,Y714),M714,M714*(1-#REF!))</f>
        <v>#REF!</v>
      </c>
      <c r="X714" s="106" t="e">
        <f t="shared" si="305"/>
        <v>#REF!</v>
      </c>
      <c r="Y714" s="107" t="s">
        <v>72</v>
      </c>
      <c r="Z714" s="103">
        <f t="shared" si="302"/>
        <v>0</v>
      </c>
      <c r="AA714" s="103">
        <f t="shared" si="303"/>
        <v>0</v>
      </c>
      <c r="AB714" s="128">
        <f t="shared" si="306"/>
        <v>0.63265306122448983</v>
      </c>
      <c r="AC714" s="128" t="e">
        <f t="shared" si="307"/>
        <v>#REF!</v>
      </c>
    </row>
    <row r="715" spans="1:29" ht="50.1" customHeight="1">
      <c r="A715" s="171"/>
      <c r="B715" s="171"/>
      <c r="C715" s="174"/>
      <c r="D715" s="174"/>
      <c r="E715" s="131"/>
      <c r="F715" s="177"/>
      <c r="G715" s="180"/>
      <c r="H715" s="163"/>
      <c r="I715" s="165"/>
      <c r="J715" s="168"/>
      <c r="K715" s="62" t="s">
        <v>828</v>
      </c>
      <c r="L715" s="63">
        <v>11680</v>
      </c>
      <c r="M715" s="63">
        <v>7300</v>
      </c>
      <c r="N715" s="142" t="s">
        <v>1525</v>
      </c>
      <c r="O715" s="127"/>
      <c r="P715" s="100"/>
      <c r="Q715" s="63">
        <f t="shared" si="308"/>
        <v>0</v>
      </c>
      <c r="R715" s="64"/>
      <c r="S715" s="67">
        <v>61</v>
      </c>
      <c r="T715" s="46"/>
      <c r="U715" s="106">
        <f>IF(EXACT(O715,Y715),M715,M715*(1-'Расчет ПРЕДЗАКАЗ'!$D$10))</f>
        <v>7154</v>
      </c>
      <c r="V715" s="106">
        <f t="shared" si="304"/>
        <v>0</v>
      </c>
      <c r="W715" s="106" t="e">
        <f>IF(EXACT(O715,Y715),M715,M715*(1-#REF!))</f>
        <v>#REF!</v>
      </c>
      <c r="X715" s="106" t="e">
        <f t="shared" si="305"/>
        <v>#REF!</v>
      </c>
      <c r="Y715" s="107" t="s">
        <v>72</v>
      </c>
      <c r="Z715" s="103">
        <f t="shared" si="302"/>
        <v>0</v>
      </c>
      <c r="AA715" s="103">
        <f t="shared" si="303"/>
        <v>0</v>
      </c>
      <c r="AB715" s="128">
        <f t="shared" si="306"/>
        <v>0.63265306122448983</v>
      </c>
      <c r="AC715" s="128" t="e">
        <f t="shared" si="307"/>
        <v>#REF!</v>
      </c>
    </row>
    <row r="716" spans="1:29" ht="50.1" customHeight="1">
      <c r="A716" s="171"/>
      <c r="B716" s="171"/>
      <c r="C716" s="174"/>
      <c r="D716" s="174"/>
      <c r="E716" s="131"/>
      <c r="F716" s="177"/>
      <c r="G716" s="180"/>
      <c r="H716" s="163"/>
      <c r="I716" s="165"/>
      <c r="J716" s="168"/>
      <c r="K716" s="62" t="s">
        <v>1467</v>
      </c>
      <c r="L716" s="63">
        <v>11680</v>
      </c>
      <c r="M716" s="63">
        <v>7300</v>
      </c>
      <c r="N716" s="142" t="s">
        <v>1526</v>
      </c>
      <c r="O716" s="127"/>
      <c r="P716" s="100"/>
      <c r="Q716" s="63">
        <f t="shared" si="308"/>
        <v>0</v>
      </c>
      <c r="R716" s="64"/>
      <c r="S716" s="67">
        <v>58</v>
      </c>
      <c r="T716" s="46"/>
      <c r="U716" s="106">
        <f>IF(EXACT(O716,Y716),M716,M716*(1-'Расчет ПРЕДЗАКАЗ'!$D$10))</f>
        <v>7154</v>
      </c>
      <c r="V716" s="106">
        <f t="shared" si="304"/>
        <v>0</v>
      </c>
      <c r="W716" s="106" t="e">
        <f>IF(EXACT(O716,Y716),M716,M716*(1-#REF!))</f>
        <v>#REF!</v>
      </c>
      <c r="X716" s="106" t="e">
        <f t="shared" si="305"/>
        <v>#REF!</v>
      </c>
      <c r="Y716" s="107" t="s">
        <v>72</v>
      </c>
      <c r="Z716" s="103">
        <f t="shared" si="302"/>
        <v>0</v>
      </c>
      <c r="AA716" s="103">
        <f t="shared" si="303"/>
        <v>0</v>
      </c>
      <c r="AB716" s="128">
        <f t="shared" si="306"/>
        <v>0.63265306122448983</v>
      </c>
      <c r="AC716" s="128" t="e">
        <f t="shared" si="307"/>
        <v>#REF!</v>
      </c>
    </row>
    <row r="717" spans="1:29" ht="50.1" customHeight="1">
      <c r="A717" s="171"/>
      <c r="B717" s="171"/>
      <c r="C717" s="174"/>
      <c r="D717" s="174"/>
      <c r="E717" s="131"/>
      <c r="F717" s="177"/>
      <c r="G717" s="180"/>
      <c r="H717" s="163"/>
      <c r="I717" s="165"/>
      <c r="J717" s="168"/>
      <c r="K717" s="62" t="s">
        <v>1469</v>
      </c>
      <c r="L717" s="63">
        <v>11680</v>
      </c>
      <c r="M717" s="63">
        <v>7300</v>
      </c>
      <c r="N717" s="142" t="s">
        <v>1527</v>
      </c>
      <c r="O717" s="127"/>
      <c r="P717" s="100"/>
      <c r="Q717" s="63">
        <f t="shared" si="308"/>
        <v>0</v>
      </c>
      <c r="R717" s="64"/>
      <c r="S717" s="67">
        <v>48</v>
      </c>
      <c r="T717" s="46"/>
      <c r="U717" s="106">
        <f>IF(EXACT(O717,Y717),M717,M717*(1-'Расчет ПРЕДЗАКАЗ'!$D$10))</f>
        <v>7154</v>
      </c>
      <c r="V717" s="106">
        <f t="shared" si="304"/>
        <v>0</v>
      </c>
      <c r="W717" s="106" t="e">
        <f>IF(EXACT(O717,Y717),M717,M717*(1-#REF!))</f>
        <v>#REF!</v>
      </c>
      <c r="X717" s="106" t="e">
        <f t="shared" si="305"/>
        <v>#REF!</v>
      </c>
      <c r="Y717" s="107" t="s">
        <v>72</v>
      </c>
      <c r="Z717" s="103">
        <f t="shared" si="302"/>
        <v>0</v>
      </c>
      <c r="AA717" s="103">
        <f t="shared" si="303"/>
        <v>0</v>
      </c>
      <c r="AB717" s="128">
        <f t="shared" si="306"/>
        <v>0.63265306122448983</v>
      </c>
      <c r="AC717" s="128" t="e">
        <f t="shared" si="307"/>
        <v>#REF!</v>
      </c>
    </row>
    <row r="718" spans="1:29" ht="50.1" customHeight="1">
      <c r="A718" s="171"/>
      <c r="B718" s="171"/>
      <c r="C718" s="174"/>
      <c r="D718" s="174"/>
      <c r="E718" s="131"/>
      <c r="F718" s="177"/>
      <c r="G718" s="180"/>
      <c r="H718" s="163"/>
      <c r="I718" s="165"/>
      <c r="J718" s="168"/>
      <c r="K718" s="62" t="s">
        <v>1119</v>
      </c>
      <c r="L718" s="63">
        <v>11680</v>
      </c>
      <c r="M718" s="63">
        <v>7300</v>
      </c>
      <c r="N718" s="142" t="s">
        <v>1528</v>
      </c>
      <c r="O718" s="127"/>
      <c r="P718" s="100"/>
      <c r="Q718" s="63">
        <f t="shared" si="308"/>
        <v>0</v>
      </c>
      <c r="R718" s="64"/>
      <c r="S718" s="67">
        <v>35</v>
      </c>
      <c r="T718" s="46"/>
      <c r="U718" s="106">
        <f>IF(EXACT(O718,Y718),M718,M718*(1-'Расчет ПРЕДЗАКАЗ'!$D$10))</f>
        <v>7154</v>
      </c>
      <c r="V718" s="106">
        <f t="shared" si="304"/>
        <v>0</v>
      </c>
      <c r="W718" s="106" t="e">
        <f>IF(EXACT(O718,Y718),M718,M718*(1-#REF!))</f>
        <v>#REF!</v>
      </c>
      <c r="X718" s="106" t="e">
        <f t="shared" si="305"/>
        <v>#REF!</v>
      </c>
      <c r="Y718" s="107" t="s">
        <v>72</v>
      </c>
      <c r="Z718" s="103">
        <f t="shared" si="302"/>
        <v>0</v>
      </c>
      <c r="AA718" s="103">
        <f t="shared" si="303"/>
        <v>0</v>
      </c>
      <c r="AB718" s="128">
        <f t="shared" si="306"/>
        <v>0.63265306122448983</v>
      </c>
      <c r="AC718" s="128" t="e">
        <f t="shared" si="307"/>
        <v>#REF!</v>
      </c>
    </row>
    <row r="719" spans="1:29" ht="50.1" customHeight="1">
      <c r="A719" s="171"/>
      <c r="B719" s="171"/>
      <c r="C719" s="174"/>
      <c r="D719" s="174"/>
      <c r="E719" s="131"/>
      <c r="F719" s="177"/>
      <c r="G719" s="180"/>
      <c r="H719" s="163"/>
      <c r="I719" s="165"/>
      <c r="J719" s="168"/>
      <c r="K719" s="62"/>
      <c r="L719" s="63"/>
      <c r="M719" s="63"/>
      <c r="N719" s="142"/>
      <c r="O719" s="127"/>
      <c r="P719" s="100"/>
      <c r="Q719" s="63">
        <f t="shared" si="308"/>
        <v>0</v>
      </c>
      <c r="R719" s="64"/>
      <c r="S719" s="67"/>
      <c r="T719" s="46"/>
      <c r="U719" s="106">
        <f>IF(EXACT(O719,Y719),M719,M719*(1-'Расчет ПРЕДЗАКАЗ'!$D$10))</f>
        <v>0</v>
      </c>
      <c r="V719" s="106">
        <f t="shared" si="304"/>
        <v>0</v>
      </c>
      <c r="W719" s="106" t="e">
        <f>IF(EXACT(O719,Y719),M719,M719*(1-#REF!))</f>
        <v>#REF!</v>
      </c>
      <c r="X719" s="106" t="e">
        <f t="shared" si="305"/>
        <v>#REF!</v>
      </c>
      <c r="Y719" s="107" t="s">
        <v>72</v>
      </c>
      <c r="Z719" s="103">
        <f t="shared" si="302"/>
        <v>0</v>
      </c>
      <c r="AA719" s="103">
        <f t="shared" si="303"/>
        <v>0</v>
      </c>
      <c r="AB719" s="128" t="str">
        <f t="shared" si="306"/>
        <v/>
      </c>
      <c r="AC719" s="128" t="e">
        <f t="shared" si="307"/>
        <v>#REF!</v>
      </c>
    </row>
    <row r="720" spans="1:29" ht="50.1" customHeight="1">
      <c r="A720" s="171"/>
      <c r="B720" s="171"/>
      <c r="C720" s="174"/>
      <c r="D720" s="174"/>
      <c r="E720" s="131"/>
      <c r="F720" s="177"/>
      <c r="G720" s="180"/>
      <c r="H720" s="163"/>
      <c r="I720" s="165"/>
      <c r="J720" s="168"/>
      <c r="K720" s="62"/>
      <c r="L720" s="63"/>
      <c r="M720" s="63"/>
      <c r="N720" s="142"/>
      <c r="O720" s="127"/>
      <c r="P720" s="100"/>
      <c r="Q720" s="63">
        <f t="shared" si="308"/>
        <v>0</v>
      </c>
      <c r="R720" s="64"/>
      <c r="S720" s="67"/>
      <c r="T720" s="46"/>
      <c r="U720" s="106">
        <f>IF(EXACT(O720,Y720),M720,M720*(1-'Расчет ПРЕДЗАКАЗ'!$D$10))</f>
        <v>0</v>
      </c>
      <c r="V720" s="106">
        <f t="shared" si="304"/>
        <v>0</v>
      </c>
      <c r="W720" s="106" t="e">
        <f>IF(EXACT(O720,Y720),M720,M720*(1-#REF!))</f>
        <v>#REF!</v>
      </c>
      <c r="X720" s="106" t="e">
        <f t="shared" si="305"/>
        <v>#REF!</v>
      </c>
      <c r="Y720" s="107" t="s">
        <v>72</v>
      </c>
      <c r="Z720" s="103">
        <f t="shared" si="302"/>
        <v>0</v>
      </c>
      <c r="AA720" s="103">
        <f t="shared" si="303"/>
        <v>0</v>
      </c>
      <c r="AB720" s="128" t="str">
        <f t="shared" si="306"/>
        <v/>
      </c>
      <c r="AC720" s="128" t="e">
        <f t="shared" si="307"/>
        <v>#REF!</v>
      </c>
    </row>
    <row r="721" spans="1:29" ht="50.1" customHeight="1">
      <c r="A721" s="171"/>
      <c r="B721" s="171"/>
      <c r="C721" s="174"/>
      <c r="D721" s="174"/>
      <c r="E721" s="131"/>
      <c r="F721" s="177"/>
      <c r="G721" s="180"/>
      <c r="H721" s="163"/>
      <c r="I721" s="165"/>
      <c r="J721" s="168"/>
      <c r="K721" s="62"/>
      <c r="L721" s="63"/>
      <c r="M721" s="63"/>
      <c r="N721" s="143"/>
      <c r="O721" s="127"/>
      <c r="P721" s="100"/>
      <c r="Q721" s="63">
        <f t="shared" si="308"/>
        <v>0</v>
      </c>
      <c r="R721" s="65"/>
      <c r="S721" s="67"/>
      <c r="T721" s="40"/>
      <c r="U721" s="106">
        <f>IF(EXACT(O721,Y721),M721,M721*(1-'Расчет ПРЕДЗАКАЗ'!$D$10))</f>
        <v>0</v>
      </c>
      <c r="V721" s="106">
        <f t="shared" si="304"/>
        <v>0</v>
      </c>
      <c r="W721" s="106" t="e">
        <f>IF(EXACT(O721,Y721),M721,M721*(1-#REF!))</f>
        <v>#REF!</v>
      </c>
      <c r="X721" s="106" t="e">
        <f t="shared" si="305"/>
        <v>#REF!</v>
      </c>
      <c r="Y721" s="107" t="s">
        <v>72</v>
      </c>
      <c r="Z721" s="103">
        <f t="shared" si="302"/>
        <v>0</v>
      </c>
      <c r="AA721" s="103">
        <f t="shared" si="303"/>
        <v>0</v>
      </c>
      <c r="AB721" s="128" t="str">
        <f t="shared" si="306"/>
        <v/>
      </c>
      <c r="AC721" s="128" t="e">
        <f t="shared" si="307"/>
        <v>#REF!</v>
      </c>
    </row>
    <row r="722" spans="1:29" ht="50.1" customHeight="1">
      <c r="A722" s="171"/>
      <c r="B722" s="171"/>
      <c r="C722" s="174"/>
      <c r="D722" s="174"/>
      <c r="E722" s="131"/>
      <c r="F722" s="177"/>
      <c r="G722" s="180"/>
      <c r="H722" s="163"/>
      <c r="I722" s="165"/>
      <c r="J722" s="168"/>
      <c r="K722" s="62"/>
      <c r="L722" s="63"/>
      <c r="M722" s="63"/>
      <c r="N722" s="143"/>
      <c r="O722" s="127"/>
      <c r="P722" s="100"/>
      <c r="Q722" s="63">
        <f t="shared" si="308"/>
        <v>0</v>
      </c>
      <c r="R722" s="65"/>
      <c r="S722" s="67"/>
      <c r="T722" s="40"/>
      <c r="U722" s="106">
        <f>IF(EXACT(O722,Y722),M722,M722*(1-'Расчет ПРЕДЗАКАЗ'!$D$10))</f>
        <v>0</v>
      </c>
      <c r="V722" s="106">
        <f t="shared" si="304"/>
        <v>0</v>
      </c>
      <c r="W722" s="106" t="e">
        <f>IF(EXACT(O722,Y722),M722,M722*(1-#REF!))</f>
        <v>#REF!</v>
      </c>
      <c r="X722" s="106" t="e">
        <f t="shared" si="305"/>
        <v>#REF!</v>
      </c>
      <c r="Y722" s="107" t="s">
        <v>72</v>
      </c>
      <c r="Z722" s="103">
        <f t="shared" si="302"/>
        <v>0</v>
      </c>
      <c r="AA722" s="103">
        <f t="shared" si="303"/>
        <v>0</v>
      </c>
      <c r="AB722" s="128" t="str">
        <f t="shared" si="306"/>
        <v/>
      </c>
      <c r="AC722" s="128" t="e">
        <f t="shared" si="307"/>
        <v>#REF!</v>
      </c>
    </row>
    <row r="723" spans="1:29" ht="50.1" customHeight="1">
      <c r="A723" s="171"/>
      <c r="B723" s="171"/>
      <c r="C723" s="174"/>
      <c r="D723" s="174"/>
      <c r="E723" s="131"/>
      <c r="F723" s="177"/>
      <c r="G723" s="180"/>
      <c r="H723" s="163"/>
      <c r="I723" s="165"/>
      <c r="J723" s="168"/>
      <c r="K723" s="62"/>
      <c r="L723" s="63"/>
      <c r="M723" s="63"/>
      <c r="N723" s="65"/>
      <c r="O723" s="127"/>
      <c r="P723" s="100"/>
      <c r="Q723" s="63">
        <f t="shared" si="308"/>
        <v>0</v>
      </c>
      <c r="R723" s="65"/>
      <c r="S723" s="67"/>
      <c r="T723" s="40"/>
      <c r="U723" s="106">
        <f>IF(EXACT(O723,Y723),M723,M723*(1-'Расчет ПРЕДЗАКАЗ'!$D$10))</f>
        <v>0</v>
      </c>
      <c r="V723" s="106">
        <f t="shared" si="304"/>
        <v>0</v>
      </c>
      <c r="W723" s="106" t="e">
        <f>IF(EXACT(O723,Y723),M723,M723*(1-#REF!))</f>
        <v>#REF!</v>
      </c>
      <c r="X723" s="106" t="e">
        <f t="shared" si="305"/>
        <v>#REF!</v>
      </c>
      <c r="Y723" s="107" t="s">
        <v>72</v>
      </c>
      <c r="Z723" s="103">
        <f t="shared" si="302"/>
        <v>0</v>
      </c>
      <c r="AA723" s="103">
        <f t="shared" si="303"/>
        <v>0</v>
      </c>
      <c r="AB723" s="128" t="str">
        <f t="shared" si="306"/>
        <v/>
      </c>
      <c r="AC723" s="128" t="e">
        <f t="shared" si="307"/>
        <v>#REF!</v>
      </c>
    </row>
    <row r="724" spans="1:29" ht="50.1" customHeight="1">
      <c r="A724" s="171"/>
      <c r="B724" s="171"/>
      <c r="C724" s="174"/>
      <c r="D724" s="174"/>
      <c r="E724" s="131"/>
      <c r="F724" s="177"/>
      <c r="G724" s="180"/>
      <c r="H724" s="163"/>
      <c r="I724" s="165"/>
      <c r="J724" s="168"/>
      <c r="K724" s="62"/>
      <c r="L724" s="63"/>
      <c r="M724" s="63"/>
      <c r="N724" s="65"/>
      <c r="O724" s="127"/>
      <c r="P724" s="100"/>
      <c r="Q724" s="63">
        <f t="shared" si="308"/>
        <v>0</v>
      </c>
      <c r="R724" s="65"/>
      <c r="S724" s="67"/>
      <c r="T724" s="40"/>
      <c r="U724" s="106">
        <f>IF(EXACT(O724,Y724),M724,M724*(1-'Расчет ПРЕДЗАКАЗ'!$D$10))</f>
        <v>0</v>
      </c>
      <c r="V724" s="106">
        <f t="shared" si="304"/>
        <v>0</v>
      </c>
      <c r="W724" s="106" t="e">
        <f>IF(EXACT(O724,Y724),M724,M724*(1-#REF!))</f>
        <v>#REF!</v>
      </c>
      <c r="X724" s="106" t="e">
        <f t="shared" si="305"/>
        <v>#REF!</v>
      </c>
      <c r="Y724" s="107" t="s">
        <v>72</v>
      </c>
      <c r="Z724" s="103">
        <f t="shared" si="302"/>
        <v>0</v>
      </c>
      <c r="AA724" s="103">
        <f t="shared" si="303"/>
        <v>0</v>
      </c>
      <c r="AB724" s="128" t="str">
        <f t="shared" si="306"/>
        <v/>
      </c>
      <c r="AC724" s="128" t="e">
        <f t="shared" si="307"/>
        <v>#REF!</v>
      </c>
    </row>
    <row r="725" spans="1:29" ht="50.1" customHeight="1">
      <c r="A725" s="171"/>
      <c r="B725" s="171"/>
      <c r="C725" s="174"/>
      <c r="D725" s="174"/>
      <c r="E725" s="131"/>
      <c r="F725" s="177"/>
      <c r="G725" s="180"/>
      <c r="H725" s="163"/>
      <c r="I725" s="165"/>
      <c r="J725" s="168"/>
      <c r="K725" s="62"/>
      <c r="L725" s="63"/>
      <c r="M725" s="63"/>
      <c r="N725" s="65"/>
      <c r="O725" s="127"/>
      <c r="P725" s="100"/>
      <c r="Q725" s="63">
        <f t="shared" si="308"/>
        <v>0</v>
      </c>
      <c r="R725" s="65"/>
      <c r="S725" s="67"/>
      <c r="T725" s="40"/>
      <c r="U725" s="106">
        <f>IF(EXACT(O725,Y725),M725,M725*(1-'Расчет ПРЕДЗАКАЗ'!$D$10))</f>
        <v>0</v>
      </c>
      <c r="V725" s="106">
        <f t="shared" si="304"/>
        <v>0</v>
      </c>
      <c r="W725" s="106" t="e">
        <f>IF(EXACT(O725,Y725),M725,M725*(1-#REF!))</f>
        <v>#REF!</v>
      </c>
      <c r="X725" s="106" t="e">
        <f t="shared" si="305"/>
        <v>#REF!</v>
      </c>
      <c r="Y725" s="107" t="s">
        <v>72</v>
      </c>
      <c r="Z725" s="103">
        <f t="shared" si="302"/>
        <v>0</v>
      </c>
      <c r="AA725" s="103">
        <f t="shared" si="303"/>
        <v>0</v>
      </c>
      <c r="AB725" s="128" t="str">
        <f t="shared" si="306"/>
        <v/>
      </c>
      <c r="AC725" s="128" t="e">
        <f t="shared" si="307"/>
        <v>#REF!</v>
      </c>
    </row>
    <row r="726" spans="1:29" ht="50.1" customHeight="1">
      <c r="A726" s="172"/>
      <c r="B726" s="172"/>
      <c r="C726" s="175"/>
      <c r="D726" s="175"/>
      <c r="E726" s="132"/>
      <c r="F726" s="178"/>
      <c r="G726" s="181"/>
      <c r="H726" s="164"/>
      <c r="I726" s="166"/>
      <c r="J726" s="169"/>
      <c r="K726" s="62"/>
      <c r="L726" s="63"/>
      <c r="M726" s="63"/>
      <c r="N726" s="65"/>
      <c r="O726" s="127"/>
      <c r="P726" s="100"/>
      <c r="Q726" s="63">
        <f t="shared" si="308"/>
        <v>0</v>
      </c>
      <c r="R726" s="65"/>
      <c r="S726" s="64"/>
      <c r="T726" s="40"/>
      <c r="U726" s="106">
        <f>IF(EXACT(O726,Y726),M726,M726*(1-'Расчет ПРЕДЗАКАЗ'!$D$10))</f>
        <v>0</v>
      </c>
      <c r="V726" s="106">
        <f t="shared" si="304"/>
        <v>0</v>
      </c>
      <c r="W726" s="106" t="e">
        <f>IF(EXACT(O726,Y726),M726,M726*(1-#REF!))</f>
        <v>#REF!</v>
      </c>
      <c r="X726" s="106" t="e">
        <f t="shared" si="305"/>
        <v>#REF!</v>
      </c>
      <c r="Y726" s="107" t="s">
        <v>72</v>
      </c>
      <c r="Z726" s="103">
        <f t="shared" si="302"/>
        <v>0</v>
      </c>
      <c r="AA726" s="103">
        <f t="shared" si="303"/>
        <v>0</v>
      </c>
      <c r="AB726" s="128" t="str">
        <f t="shared" si="306"/>
        <v/>
      </c>
      <c r="AC726" s="128" t="e">
        <f t="shared" si="307"/>
        <v>#REF!</v>
      </c>
    </row>
    <row r="727" spans="1:29" ht="11.25" customHeight="1" thickBot="1"/>
    <row r="728" spans="1:29" ht="50.1" customHeight="1">
      <c r="A728" s="170">
        <v>172</v>
      </c>
      <c r="B728" s="170" t="s">
        <v>1483</v>
      </c>
      <c r="C728" s="173" t="s">
        <v>1529</v>
      </c>
      <c r="D728" s="173" t="s">
        <v>77</v>
      </c>
      <c r="E728" s="131"/>
      <c r="F728" s="197" t="s">
        <v>1460</v>
      </c>
      <c r="G728" s="179" t="s">
        <v>856</v>
      </c>
      <c r="H728" s="162" t="s">
        <v>1461</v>
      </c>
      <c r="I728" s="198" t="s">
        <v>1530</v>
      </c>
      <c r="J728" s="167" t="s">
        <v>19</v>
      </c>
      <c r="K728" s="62" t="s">
        <v>843</v>
      </c>
      <c r="L728" s="63">
        <v>11680</v>
      </c>
      <c r="M728" s="63">
        <v>7300</v>
      </c>
      <c r="N728" s="142" t="s">
        <v>1531</v>
      </c>
      <c r="O728" s="127"/>
      <c r="P728" s="100"/>
      <c r="Q728" s="63">
        <f>P728*M728</f>
        <v>0</v>
      </c>
      <c r="R728" s="64"/>
      <c r="S728" s="67">
        <v>43</v>
      </c>
      <c r="T728" s="60"/>
      <c r="U728" s="106">
        <f>IF(EXACT(O728,Y728),M728,M728*(1-'Расчет ПРЕДЗАКАЗ'!$D$10))</f>
        <v>7154</v>
      </c>
      <c r="V728" s="106">
        <f>P728*U728</f>
        <v>0</v>
      </c>
      <c r="W728" s="106" t="e">
        <f>IF(EXACT(O728,Y728),M728,M728*(1-#REF!))</f>
        <v>#REF!</v>
      </c>
      <c r="X728" s="106" t="e">
        <f>P728*W728</f>
        <v>#REF!</v>
      </c>
      <c r="Y728" s="107" t="s">
        <v>72</v>
      </c>
      <c r="Z728" s="103">
        <f t="shared" ref="Z728:Z742" si="309">IF(EXACT(O728,Y728),Q728,0)</f>
        <v>0</v>
      </c>
      <c r="AA728" s="103">
        <f t="shared" ref="AA728:AA742" si="310">IF(Z728=0,Q728,0)</f>
        <v>0</v>
      </c>
      <c r="AB728" s="128">
        <f>IF(U728=0,"",L728/U728-1)</f>
        <v>0.63265306122448983</v>
      </c>
      <c r="AC728" s="128" t="e">
        <f>IF(W728=0,"",L728/W728-1)</f>
        <v>#REF!</v>
      </c>
    </row>
    <row r="729" spans="1:29" ht="50.1" customHeight="1">
      <c r="A729" s="171"/>
      <c r="B729" s="171"/>
      <c r="C729" s="174"/>
      <c r="D729" s="174"/>
      <c r="E729" s="131"/>
      <c r="F729" s="177"/>
      <c r="G729" s="180"/>
      <c r="H729" s="163"/>
      <c r="I729" s="165"/>
      <c r="J729" s="168"/>
      <c r="K729" s="62" t="s">
        <v>845</v>
      </c>
      <c r="L729" s="63">
        <v>11680</v>
      </c>
      <c r="M729" s="63">
        <v>7300</v>
      </c>
      <c r="N729" s="142" t="s">
        <v>1532</v>
      </c>
      <c r="O729" s="127"/>
      <c r="P729" s="100"/>
      <c r="Q729" s="63">
        <f>P729*M729</f>
        <v>0</v>
      </c>
      <c r="R729" s="64"/>
      <c r="S729" s="67">
        <v>70</v>
      </c>
      <c r="T729" s="46"/>
      <c r="U729" s="106">
        <f>IF(EXACT(O729,Y729),M729,M729*(1-'Расчет ПРЕДЗАКАЗ'!$D$10))</f>
        <v>7154</v>
      </c>
      <c r="V729" s="106">
        <f t="shared" ref="V729:V742" si="311">P729*U729</f>
        <v>0</v>
      </c>
      <c r="W729" s="106" t="e">
        <f>IF(EXACT(O729,Y729),M729,M729*(1-#REF!))</f>
        <v>#REF!</v>
      </c>
      <c r="X729" s="106" t="e">
        <f t="shared" ref="X729:X742" si="312">P729*W729</f>
        <v>#REF!</v>
      </c>
      <c r="Y729" s="107" t="s">
        <v>72</v>
      </c>
      <c r="Z729" s="103">
        <f t="shared" si="309"/>
        <v>0</v>
      </c>
      <c r="AA729" s="103">
        <f t="shared" si="310"/>
        <v>0</v>
      </c>
      <c r="AB729" s="128">
        <f t="shared" ref="AB729:AB742" si="313">IF(U729=0,"",L729/U729-1)</f>
        <v>0.63265306122448983</v>
      </c>
      <c r="AC729" s="128" t="e">
        <f t="shared" ref="AC729:AC742" si="314">IF(W729=0,"",L729/W729-1)</f>
        <v>#REF!</v>
      </c>
    </row>
    <row r="730" spans="1:29" ht="50.1" customHeight="1">
      <c r="A730" s="171"/>
      <c r="B730" s="171"/>
      <c r="C730" s="174"/>
      <c r="D730" s="174"/>
      <c r="E730" s="131"/>
      <c r="F730" s="177"/>
      <c r="G730" s="180"/>
      <c r="H730" s="163"/>
      <c r="I730" s="165"/>
      <c r="J730" s="168"/>
      <c r="K730" s="62" t="s">
        <v>826</v>
      </c>
      <c r="L730" s="63">
        <v>11680</v>
      </c>
      <c r="M730" s="63">
        <v>7300</v>
      </c>
      <c r="N730" s="142" t="s">
        <v>1533</v>
      </c>
      <c r="O730" s="127"/>
      <c r="P730" s="100"/>
      <c r="Q730" s="63">
        <f t="shared" ref="Q730:Q742" si="315">P730*M730</f>
        <v>0</v>
      </c>
      <c r="R730" s="64"/>
      <c r="S730" s="67">
        <v>75</v>
      </c>
      <c r="T730" s="46"/>
      <c r="U730" s="106">
        <f>IF(EXACT(O730,Y730),M730,M730*(1-'Расчет ПРЕДЗАКАЗ'!$D$10))</f>
        <v>7154</v>
      </c>
      <c r="V730" s="106">
        <f t="shared" si="311"/>
        <v>0</v>
      </c>
      <c r="W730" s="106" t="e">
        <f>IF(EXACT(O730,Y730),M730,M730*(1-#REF!))</f>
        <v>#REF!</v>
      </c>
      <c r="X730" s="106" t="e">
        <f t="shared" si="312"/>
        <v>#REF!</v>
      </c>
      <c r="Y730" s="107" t="s">
        <v>72</v>
      </c>
      <c r="Z730" s="103">
        <f t="shared" si="309"/>
        <v>0</v>
      </c>
      <c r="AA730" s="103">
        <f t="shared" si="310"/>
        <v>0</v>
      </c>
      <c r="AB730" s="128">
        <f t="shared" si="313"/>
        <v>0.63265306122448983</v>
      </c>
      <c r="AC730" s="128" t="e">
        <f t="shared" si="314"/>
        <v>#REF!</v>
      </c>
    </row>
    <row r="731" spans="1:29" ht="50.1" customHeight="1">
      <c r="A731" s="171"/>
      <c r="B731" s="171"/>
      <c r="C731" s="174"/>
      <c r="D731" s="174"/>
      <c r="E731" s="131"/>
      <c r="F731" s="177"/>
      <c r="G731" s="180"/>
      <c r="H731" s="163"/>
      <c r="I731" s="165"/>
      <c r="J731" s="168"/>
      <c r="K731" s="62" t="s">
        <v>828</v>
      </c>
      <c r="L731" s="63">
        <v>11680</v>
      </c>
      <c r="M731" s="63">
        <v>7300</v>
      </c>
      <c r="N731" s="142" t="s">
        <v>1534</v>
      </c>
      <c r="O731" s="127"/>
      <c r="P731" s="100"/>
      <c r="Q731" s="63">
        <f t="shared" si="315"/>
        <v>0</v>
      </c>
      <c r="R731" s="64"/>
      <c r="S731" s="67">
        <v>76</v>
      </c>
      <c r="T731" s="46"/>
      <c r="U731" s="106">
        <f>IF(EXACT(O731,Y731),M731,M731*(1-'Расчет ПРЕДЗАКАЗ'!$D$10))</f>
        <v>7154</v>
      </c>
      <c r="V731" s="106">
        <f t="shared" si="311"/>
        <v>0</v>
      </c>
      <c r="W731" s="106" t="e">
        <f>IF(EXACT(O731,Y731),M731,M731*(1-#REF!))</f>
        <v>#REF!</v>
      </c>
      <c r="X731" s="106" t="e">
        <f t="shared" si="312"/>
        <v>#REF!</v>
      </c>
      <c r="Y731" s="107" t="s">
        <v>72</v>
      </c>
      <c r="Z731" s="103">
        <f t="shared" si="309"/>
        <v>0</v>
      </c>
      <c r="AA731" s="103">
        <f t="shared" si="310"/>
        <v>0</v>
      </c>
      <c r="AB731" s="128">
        <f t="shared" si="313"/>
        <v>0.63265306122448983</v>
      </c>
      <c r="AC731" s="128" t="e">
        <f t="shared" si="314"/>
        <v>#REF!</v>
      </c>
    </row>
    <row r="732" spans="1:29" ht="50.1" customHeight="1">
      <c r="A732" s="171"/>
      <c r="B732" s="171"/>
      <c r="C732" s="174"/>
      <c r="D732" s="174"/>
      <c r="E732" s="131"/>
      <c r="F732" s="177"/>
      <c r="G732" s="180"/>
      <c r="H732" s="163"/>
      <c r="I732" s="165"/>
      <c r="J732" s="168"/>
      <c r="K732" s="62" t="s">
        <v>1467</v>
      </c>
      <c r="L732" s="63">
        <v>11680</v>
      </c>
      <c r="M732" s="63">
        <v>7300</v>
      </c>
      <c r="N732" s="142" t="s">
        <v>1535</v>
      </c>
      <c r="O732" s="127"/>
      <c r="P732" s="100"/>
      <c r="Q732" s="63">
        <f t="shared" si="315"/>
        <v>0</v>
      </c>
      <c r="R732" s="64"/>
      <c r="S732" s="67">
        <v>73</v>
      </c>
      <c r="T732" s="46"/>
      <c r="U732" s="106">
        <f>IF(EXACT(O732,Y732),M732,M732*(1-'Расчет ПРЕДЗАКАЗ'!$D$10))</f>
        <v>7154</v>
      </c>
      <c r="V732" s="106">
        <f t="shared" si="311"/>
        <v>0</v>
      </c>
      <c r="W732" s="106" t="e">
        <f>IF(EXACT(O732,Y732),M732,M732*(1-#REF!))</f>
        <v>#REF!</v>
      </c>
      <c r="X732" s="106" t="e">
        <f t="shared" si="312"/>
        <v>#REF!</v>
      </c>
      <c r="Y732" s="107" t="s">
        <v>72</v>
      </c>
      <c r="Z732" s="103">
        <f t="shared" si="309"/>
        <v>0</v>
      </c>
      <c r="AA732" s="103">
        <f t="shared" si="310"/>
        <v>0</v>
      </c>
      <c r="AB732" s="128">
        <f t="shared" si="313"/>
        <v>0.63265306122448983</v>
      </c>
      <c r="AC732" s="128" t="e">
        <f t="shared" si="314"/>
        <v>#REF!</v>
      </c>
    </row>
    <row r="733" spans="1:29" ht="50.1" customHeight="1">
      <c r="A733" s="171"/>
      <c r="B733" s="171"/>
      <c r="C733" s="174"/>
      <c r="D733" s="174"/>
      <c r="E733" s="131"/>
      <c r="F733" s="177"/>
      <c r="G733" s="180"/>
      <c r="H733" s="163"/>
      <c r="I733" s="165"/>
      <c r="J733" s="168"/>
      <c r="K733" s="62" t="s">
        <v>1469</v>
      </c>
      <c r="L733" s="63">
        <v>11680</v>
      </c>
      <c r="M733" s="63">
        <v>7300</v>
      </c>
      <c r="N733" s="142" t="s">
        <v>1536</v>
      </c>
      <c r="O733" s="127"/>
      <c r="P733" s="100"/>
      <c r="Q733" s="63">
        <f t="shared" si="315"/>
        <v>0</v>
      </c>
      <c r="R733" s="64"/>
      <c r="S733" s="67">
        <v>65</v>
      </c>
      <c r="T733" s="46"/>
      <c r="U733" s="106">
        <f>IF(EXACT(O733,Y733),M733,M733*(1-'Расчет ПРЕДЗАКАЗ'!$D$10))</f>
        <v>7154</v>
      </c>
      <c r="V733" s="106">
        <f t="shared" si="311"/>
        <v>0</v>
      </c>
      <c r="W733" s="106" t="e">
        <f>IF(EXACT(O733,Y733),M733,M733*(1-#REF!))</f>
        <v>#REF!</v>
      </c>
      <c r="X733" s="106" t="e">
        <f t="shared" si="312"/>
        <v>#REF!</v>
      </c>
      <c r="Y733" s="107" t="s">
        <v>72</v>
      </c>
      <c r="Z733" s="103">
        <f t="shared" si="309"/>
        <v>0</v>
      </c>
      <c r="AA733" s="103">
        <f t="shared" si="310"/>
        <v>0</v>
      </c>
      <c r="AB733" s="128">
        <f t="shared" si="313"/>
        <v>0.63265306122448983</v>
      </c>
      <c r="AC733" s="128" t="e">
        <f t="shared" si="314"/>
        <v>#REF!</v>
      </c>
    </row>
    <row r="734" spans="1:29" ht="50.1" customHeight="1">
      <c r="A734" s="171"/>
      <c r="B734" s="171"/>
      <c r="C734" s="174"/>
      <c r="D734" s="174"/>
      <c r="E734" s="131"/>
      <c r="F734" s="177"/>
      <c r="G734" s="180"/>
      <c r="H734" s="163"/>
      <c r="I734" s="165"/>
      <c r="J734" s="168"/>
      <c r="K734" s="62" t="s">
        <v>1119</v>
      </c>
      <c r="L734" s="63">
        <v>11680</v>
      </c>
      <c r="M734" s="63">
        <v>7300</v>
      </c>
      <c r="N734" s="142" t="s">
        <v>1537</v>
      </c>
      <c r="O734" s="127"/>
      <c r="P734" s="100"/>
      <c r="Q734" s="63">
        <f t="shared" si="315"/>
        <v>0</v>
      </c>
      <c r="R734" s="64"/>
      <c r="S734" s="67">
        <v>46</v>
      </c>
      <c r="T734" s="46"/>
      <c r="U734" s="106">
        <f>IF(EXACT(O734,Y734),M734,M734*(1-'Расчет ПРЕДЗАКАЗ'!$D$10))</f>
        <v>7154</v>
      </c>
      <c r="V734" s="106">
        <f t="shared" si="311"/>
        <v>0</v>
      </c>
      <c r="W734" s="106" t="e">
        <f>IF(EXACT(O734,Y734),M734,M734*(1-#REF!))</f>
        <v>#REF!</v>
      </c>
      <c r="X734" s="106" t="e">
        <f t="shared" si="312"/>
        <v>#REF!</v>
      </c>
      <c r="Y734" s="107" t="s">
        <v>72</v>
      </c>
      <c r="Z734" s="103">
        <f t="shared" si="309"/>
        <v>0</v>
      </c>
      <c r="AA734" s="103">
        <f t="shared" si="310"/>
        <v>0</v>
      </c>
      <c r="AB734" s="128">
        <f t="shared" si="313"/>
        <v>0.63265306122448983</v>
      </c>
      <c r="AC734" s="128" t="e">
        <f t="shared" si="314"/>
        <v>#REF!</v>
      </c>
    </row>
    <row r="735" spans="1:29" ht="50.1" customHeight="1">
      <c r="A735" s="171"/>
      <c r="B735" s="171"/>
      <c r="C735" s="174"/>
      <c r="D735" s="174"/>
      <c r="E735" s="131"/>
      <c r="F735" s="177"/>
      <c r="G735" s="180"/>
      <c r="H735" s="163"/>
      <c r="I735" s="165"/>
      <c r="J735" s="168"/>
      <c r="K735" s="62"/>
      <c r="L735" s="63"/>
      <c r="M735" s="63"/>
      <c r="N735" s="142"/>
      <c r="O735" s="127"/>
      <c r="P735" s="100"/>
      <c r="Q735" s="63">
        <f t="shared" si="315"/>
        <v>0</v>
      </c>
      <c r="R735" s="64"/>
      <c r="S735" s="67"/>
      <c r="T735" s="46"/>
      <c r="U735" s="106">
        <f>IF(EXACT(O735,Y735),M735,M735*(1-'Расчет ПРЕДЗАКАЗ'!$D$10))</f>
        <v>0</v>
      </c>
      <c r="V735" s="106">
        <f t="shared" si="311"/>
        <v>0</v>
      </c>
      <c r="W735" s="106" t="e">
        <f>IF(EXACT(O735,Y735),M735,M735*(1-#REF!))</f>
        <v>#REF!</v>
      </c>
      <c r="X735" s="106" t="e">
        <f t="shared" si="312"/>
        <v>#REF!</v>
      </c>
      <c r="Y735" s="107" t="s">
        <v>72</v>
      </c>
      <c r="Z735" s="103">
        <f t="shared" si="309"/>
        <v>0</v>
      </c>
      <c r="AA735" s="103">
        <f t="shared" si="310"/>
        <v>0</v>
      </c>
      <c r="AB735" s="128" t="str">
        <f t="shared" si="313"/>
        <v/>
      </c>
      <c r="AC735" s="128" t="e">
        <f t="shared" si="314"/>
        <v>#REF!</v>
      </c>
    </row>
    <row r="736" spans="1:29" ht="50.1" customHeight="1">
      <c r="A736" s="171"/>
      <c r="B736" s="171"/>
      <c r="C736" s="174"/>
      <c r="D736" s="174"/>
      <c r="E736" s="131"/>
      <c r="F736" s="177"/>
      <c r="G736" s="180"/>
      <c r="H736" s="163"/>
      <c r="I736" s="165"/>
      <c r="J736" s="168"/>
      <c r="K736" s="62"/>
      <c r="L736" s="63"/>
      <c r="M736" s="63"/>
      <c r="N736" s="142"/>
      <c r="O736" s="127"/>
      <c r="P736" s="100"/>
      <c r="Q736" s="63">
        <f t="shared" si="315"/>
        <v>0</v>
      </c>
      <c r="R736" s="64"/>
      <c r="S736" s="67"/>
      <c r="T736" s="46"/>
      <c r="U736" s="106">
        <f>IF(EXACT(O736,Y736),M736,M736*(1-'Расчет ПРЕДЗАКАЗ'!$D$10))</f>
        <v>0</v>
      </c>
      <c r="V736" s="106">
        <f t="shared" si="311"/>
        <v>0</v>
      </c>
      <c r="W736" s="106" t="e">
        <f>IF(EXACT(O736,Y736),M736,M736*(1-#REF!))</f>
        <v>#REF!</v>
      </c>
      <c r="X736" s="106" t="e">
        <f t="shared" si="312"/>
        <v>#REF!</v>
      </c>
      <c r="Y736" s="107" t="s">
        <v>72</v>
      </c>
      <c r="Z736" s="103">
        <f t="shared" si="309"/>
        <v>0</v>
      </c>
      <c r="AA736" s="103">
        <f t="shared" si="310"/>
        <v>0</v>
      </c>
      <c r="AB736" s="128" t="str">
        <f t="shared" si="313"/>
        <v/>
      </c>
      <c r="AC736" s="128" t="e">
        <f t="shared" si="314"/>
        <v>#REF!</v>
      </c>
    </row>
    <row r="737" spans="1:29" ht="50.1" customHeight="1">
      <c r="A737" s="171"/>
      <c r="B737" s="171"/>
      <c r="C737" s="174"/>
      <c r="D737" s="174"/>
      <c r="E737" s="131"/>
      <c r="F737" s="177"/>
      <c r="G737" s="180"/>
      <c r="H737" s="163"/>
      <c r="I737" s="165"/>
      <c r="J737" s="168"/>
      <c r="K737" s="62"/>
      <c r="L737" s="63"/>
      <c r="M737" s="63"/>
      <c r="N737" s="143"/>
      <c r="O737" s="127"/>
      <c r="P737" s="100"/>
      <c r="Q737" s="63">
        <f t="shared" si="315"/>
        <v>0</v>
      </c>
      <c r="R737" s="65"/>
      <c r="S737" s="67"/>
      <c r="T737" s="40"/>
      <c r="U737" s="106">
        <f>IF(EXACT(O737,Y737),M737,M737*(1-'Расчет ПРЕДЗАКАЗ'!$D$10))</f>
        <v>0</v>
      </c>
      <c r="V737" s="106">
        <f t="shared" si="311"/>
        <v>0</v>
      </c>
      <c r="W737" s="106" t="e">
        <f>IF(EXACT(O737,Y737),M737,M737*(1-#REF!))</f>
        <v>#REF!</v>
      </c>
      <c r="X737" s="106" t="e">
        <f t="shared" si="312"/>
        <v>#REF!</v>
      </c>
      <c r="Y737" s="107" t="s">
        <v>72</v>
      </c>
      <c r="Z737" s="103">
        <f t="shared" si="309"/>
        <v>0</v>
      </c>
      <c r="AA737" s="103">
        <f t="shared" si="310"/>
        <v>0</v>
      </c>
      <c r="AB737" s="128" t="str">
        <f t="shared" si="313"/>
        <v/>
      </c>
      <c r="AC737" s="128" t="e">
        <f t="shared" si="314"/>
        <v>#REF!</v>
      </c>
    </row>
    <row r="738" spans="1:29" ht="50.1" customHeight="1">
      <c r="A738" s="171"/>
      <c r="B738" s="171"/>
      <c r="C738" s="174"/>
      <c r="D738" s="174"/>
      <c r="E738" s="131"/>
      <c r="F738" s="177"/>
      <c r="G738" s="180"/>
      <c r="H738" s="163"/>
      <c r="I738" s="165"/>
      <c r="J738" s="168"/>
      <c r="K738" s="62"/>
      <c r="L738" s="63"/>
      <c r="M738" s="63"/>
      <c r="N738" s="143"/>
      <c r="O738" s="127"/>
      <c r="P738" s="100"/>
      <c r="Q738" s="63">
        <f t="shared" si="315"/>
        <v>0</v>
      </c>
      <c r="R738" s="65"/>
      <c r="S738" s="67"/>
      <c r="T738" s="40"/>
      <c r="U738" s="106">
        <f>IF(EXACT(O738,Y738),M738,M738*(1-'Расчет ПРЕДЗАКАЗ'!$D$10))</f>
        <v>0</v>
      </c>
      <c r="V738" s="106">
        <f t="shared" si="311"/>
        <v>0</v>
      </c>
      <c r="W738" s="106" t="e">
        <f>IF(EXACT(O738,Y738),M738,M738*(1-#REF!))</f>
        <v>#REF!</v>
      </c>
      <c r="X738" s="106" t="e">
        <f t="shared" si="312"/>
        <v>#REF!</v>
      </c>
      <c r="Y738" s="107" t="s">
        <v>72</v>
      </c>
      <c r="Z738" s="103">
        <f t="shared" si="309"/>
        <v>0</v>
      </c>
      <c r="AA738" s="103">
        <f t="shared" si="310"/>
        <v>0</v>
      </c>
      <c r="AB738" s="128" t="str">
        <f t="shared" si="313"/>
        <v/>
      </c>
      <c r="AC738" s="128" t="e">
        <f t="shared" si="314"/>
        <v>#REF!</v>
      </c>
    </row>
    <row r="739" spans="1:29" ht="50.1" customHeight="1">
      <c r="A739" s="171"/>
      <c r="B739" s="171"/>
      <c r="C739" s="174"/>
      <c r="D739" s="174"/>
      <c r="E739" s="131"/>
      <c r="F739" s="177"/>
      <c r="G739" s="180"/>
      <c r="H739" s="163"/>
      <c r="I739" s="165"/>
      <c r="J739" s="168"/>
      <c r="K739" s="62"/>
      <c r="L739" s="63"/>
      <c r="M739" s="63"/>
      <c r="N739" s="65"/>
      <c r="O739" s="127"/>
      <c r="P739" s="100"/>
      <c r="Q739" s="63">
        <f t="shared" si="315"/>
        <v>0</v>
      </c>
      <c r="R739" s="65"/>
      <c r="S739" s="67"/>
      <c r="T739" s="40"/>
      <c r="U739" s="106">
        <f>IF(EXACT(O739,Y739),M739,M739*(1-'Расчет ПРЕДЗАКАЗ'!$D$10))</f>
        <v>0</v>
      </c>
      <c r="V739" s="106">
        <f t="shared" si="311"/>
        <v>0</v>
      </c>
      <c r="W739" s="106" t="e">
        <f>IF(EXACT(O739,Y739),M739,M739*(1-#REF!))</f>
        <v>#REF!</v>
      </c>
      <c r="X739" s="106" t="e">
        <f t="shared" si="312"/>
        <v>#REF!</v>
      </c>
      <c r="Y739" s="107" t="s">
        <v>72</v>
      </c>
      <c r="Z739" s="103">
        <f t="shared" si="309"/>
        <v>0</v>
      </c>
      <c r="AA739" s="103">
        <f t="shared" si="310"/>
        <v>0</v>
      </c>
      <c r="AB739" s="128" t="str">
        <f t="shared" si="313"/>
        <v/>
      </c>
      <c r="AC739" s="128" t="e">
        <f t="shared" si="314"/>
        <v>#REF!</v>
      </c>
    </row>
    <row r="740" spans="1:29" ht="50.1" customHeight="1">
      <c r="A740" s="171"/>
      <c r="B740" s="171"/>
      <c r="C740" s="174"/>
      <c r="D740" s="174"/>
      <c r="E740" s="131"/>
      <c r="F740" s="177"/>
      <c r="G740" s="180"/>
      <c r="H740" s="163"/>
      <c r="I740" s="165"/>
      <c r="J740" s="168"/>
      <c r="K740" s="62"/>
      <c r="L740" s="63"/>
      <c r="M740" s="63"/>
      <c r="N740" s="65"/>
      <c r="O740" s="127"/>
      <c r="P740" s="100"/>
      <c r="Q740" s="63">
        <f t="shared" si="315"/>
        <v>0</v>
      </c>
      <c r="R740" s="65"/>
      <c r="S740" s="67"/>
      <c r="T740" s="40"/>
      <c r="U740" s="106">
        <f>IF(EXACT(O740,Y740),M740,M740*(1-'Расчет ПРЕДЗАКАЗ'!$D$10))</f>
        <v>0</v>
      </c>
      <c r="V740" s="106">
        <f t="shared" si="311"/>
        <v>0</v>
      </c>
      <c r="W740" s="106" t="e">
        <f>IF(EXACT(O740,Y740),M740,M740*(1-#REF!))</f>
        <v>#REF!</v>
      </c>
      <c r="X740" s="106" t="e">
        <f t="shared" si="312"/>
        <v>#REF!</v>
      </c>
      <c r="Y740" s="107" t="s">
        <v>72</v>
      </c>
      <c r="Z740" s="103">
        <f t="shared" si="309"/>
        <v>0</v>
      </c>
      <c r="AA740" s="103">
        <f t="shared" si="310"/>
        <v>0</v>
      </c>
      <c r="AB740" s="128" t="str">
        <f t="shared" si="313"/>
        <v/>
      </c>
      <c r="AC740" s="128" t="e">
        <f t="shared" si="314"/>
        <v>#REF!</v>
      </c>
    </row>
    <row r="741" spans="1:29" ht="50.1" customHeight="1">
      <c r="A741" s="171"/>
      <c r="B741" s="171"/>
      <c r="C741" s="174"/>
      <c r="D741" s="174"/>
      <c r="E741" s="131"/>
      <c r="F741" s="177"/>
      <c r="G741" s="180"/>
      <c r="H741" s="163"/>
      <c r="I741" s="165"/>
      <c r="J741" s="168"/>
      <c r="K741" s="62"/>
      <c r="L741" s="63"/>
      <c r="M741" s="63"/>
      <c r="N741" s="65"/>
      <c r="O741" s="127"/>
      <c r="P741" s="100"/>
      <c r="Q741" s="63">
        <f t="shared" si="315"/>
        <v>0</v>
      </c>
      <c r="R741" s="65"/>
      <c r="S741" s="67"/>
      <c r="T741" s="40"/>
      <c r="U741" s="106">
        <f>IF(EXACT(O741,Y741),M741,M741*(1-'Расчет ПРЕДЗАКАЗ'!$D$10))</f>
        <v>0</v>
      </c>
      <c r="V741" s="106">
        <f t="shared" si="311"/>
        <v>0</v>
      </c>
      <c r="W741" s="106" t="e">
        <f>IF(EXACT(O741,Y741),M741,M741*(1-#REF!))</f>
        <v>#REF!</v>
      </c>
      <c r="X741" s="106" t="e">
        <f t="shared" si="312"/>
        <v>#REF!</v>
      </c>
      <c r="Y741" s="107" t="s">
        <v>72</v>
      </c>
      <c r="Z741" s="103">
        <f t="shared" si="309"/>
        <v>0</v>
      </c>
      <c r="AA741" s="103">
        <f t="shared" si="310"/>
        <v>0</v>
      </c>
      <c r="AB741" s="128" t="str">
        <f t="shared" si="313"/>
        <v/>
      </c>
      <c r="AC741" s="128" t="e">
        <f t="shared" si="314"/>
        <v>#REF!</v>
      </c>
    </row>
    <row r="742" spans="1:29" ht="50.1" customHeight="1">
      <c r="A742" s="172"/>
      <c r="B742" s="172"/>
      <c r="C742" s="175"/>
      <c r="D742" s="175"/>
      <c r="E742" s="132"/>
      <c r="F742" s="178"/>
      <c r="G742" s="181"/>
      <c r="H742" s="164"/>
      <c r="I742" s="166"/>
      <c r="J742" s="169"/>
      <c r="K742" s="62"/>
      <c r="L742" s="63"/>
      <c r="M742" s="63"/>
      <c r="N742" s="65"/>
      <c r="O742" s="127"/>
      <c r="P742" s="100"/>
      <c r="Q742" s="63">
        <f t="shared" si="315"/>
        <v>0</v>
      </c>
      <c r="R742" s="65"/>
      <c r="S742" s="64"/>
      <c r="T742" s="40"/>
      <c r="U742" s="106">
        <f>IF(EXACT(O742,Y742),M742,M742*(1-'Расчет ПРЕДЗАКАЗ'!$D$10))</f>
        <v>0</v>
      </c>
      <c r="V742" s="106">
        <f t="shared" si="311"/>
        <v>0</v>
      </c>
      <c r="W742" s="106" t="e">
        <f>IF(EXACT(O742,Y742),M742,M742*(1-#REF!))</f>
        <v>#REF!</v>
      </c>
      <c r="X742" s="106" t="e">
        <f t="shared" si="312"/>
        <v>#REF!</v>
      </c>
      <c r="Y742" s="107" t="s">
        <v>72</v>
      </c>
      <c r="Z742" s="103">
        <f t="shared" si="309"/>
        <v>0</v>
      </c>
      <c r="AA742" s="103">
        <f t="shared" si="310"/>
        <v>0</v>
      </c>
      <c r="AB742" s="128" t="str">
        <f t="shared" si="313"/>
        <v/>
      </c>
      <c r="AC742" s="128" t="e">
        <f t="shared" si="314"/>
        <v>#REF!</v>
      </c>
    </row>
    <row r="743" spans="1:29" ht="11.25" customHeight="1" thickBot="1"/>
    <row r="744" spans="1:29" ht="50.1" customHeight="1">
      <c r="A744" s="170">
        <v>173</v>
      </c>
      <c r="B744" s="170" t="s">
        <v>1458</v>
      </c>
      <c r="C744" s="173" t="s">
        <v>1538</v>
      </c>
      <c r="D744" s="173" t="s">
        <v>77</v>
      </c>
      <c r="E744" s="131"/>
      <c r="F744" s="197" t="s">
        <v>1460</v>
      </c>
      <c r="G744" s="179" t="s">
        <v>792</v>
      </c>
      <c r="H744" s="162" t="s">
        <v>1503</v>
      </c>
      <c r="I744" s="198" t="s">
        <v>1539</v>
      </c>
      <c r="J744" s="167" t="s">
        <v>19</v>
      </c>
      <c r="K744" s="62" t="s">
        <v>843</v>
      </c>
      <c r="L744" s="63">
        <v>10160</v>
      </c>
      <c r="M744" s="63">
        <v>6350</v>
      </c>
      <c r="N744" s="142" t="s">
        <v>1540</v>
      </c>
      <c r="O744" s="127"/>
      <c r="P744" s="100"/>
      <c r="Q744" s="63">
        <f>P744*M744</f>
        <v>0</v>
      </c>
      <c r="R744" s="64"/>
      <c r="S744" s="67">
        <v>28</v>
      </c>
      <c r="T744" s="60"/>
      <c r="U744" s="106">
        <f>IF(EXACT(O744,Y744),M744,M744*(1-'Расчет ПРЕДЗАКАЗ'!$D$10))</f>
        <v>6223</v>
      </c>
      <c r="V744" s="106">
        <f>P744*U744</f>
        <v>0</v>
      </c>
      <c r="W744" s="106" t="e">
        <f>IF(EXACT(O744,Y744),M744,M744*(1-#REF!))</f>
        <v>#REF!</v>
      </c>
      <c r="X744" s="106" t="e">
        <f>P744*W744</f>
        <v>#REF!</v>
      </c>
      <c r="Y744" s="107" t="s">
        <v>72</v>
      </c>
      <c r="Z744" s="103">
        <f t="shared" ref="Z744:Z758" si="316">IF(EXACT(O744,Y744),Q744,0)</f>
        <v>0</v>
      </c>
      <c r="AA744" s="103">
        <f t="shared" ref="AA744:AA758" si="317">IF(Z744=0,Q744,0)</f>
        <v>0</v>
      </c>
      <c r="AB744" s="128">
        <f>IF(U744=0,"",L744/U744-1)</f>
        <v>0.63265306122448983</v>
      </c>
      <c r="AC744" s="128" t="e">
        <f>IF(W744=0,"",L744/W744-1)</f>
        <v>#REF!</v>
      </c>
    </row>
    <row r="745" spans="1:29" ht="50.1" customHeight="1">
      <c r="A745" s="171"/>
      <c r="B745" s="171"/>
      <c r="C745" s="174"/>
      <c r="D745" s="174"/>
      <c r="E745" s="131"/>
      <c r="F745" s="177"/>
      <c r="G745" s="180"/>
      <c r="H745" s="163"/>
      <c r="I745" s="165"/>
      <c r="J745" s="168"/>
      <c r="K745" s="62" t="s">
        <v>845</v>
      </c>
      <c r="L745" s="63">
        <v>10160</v>
      </c>
      <c r="M745" s="63">
        <v>6350</v>
      </c>
      <c r="N745" s="142" t="s">
        <v>1541</v>
      </c>
      <c r="O745" s="127"/>
      <c r="P745" s="100"/>
      <c r="Q745" s="63">
        <f>P745*M745</f>
        <v>0</v>
      </c>
      <c r="R745" s="64"/>
      <c r="S745" s="67">
        <v>24</v>
      </c>
      <c r="T745" s="46"/>
      <c r="U745" s="106">
        <f>IF(EXACT(O745,Y745),M745,M745*(1-'Расчет ПРЕДЗАКАЗ'!$D$10))</f>
        <v>6223</v>
      </c>
      <c r="V745" s="106">
        <f t="shared" ref="V745:V758" si="318">P745*U745</f>
        <v>0</v>
      </c>
      <c r="W745" s="106" t="e">
        <f>IF(EXACT(O745,Y745),M745,M745*(1-#REF!))</f>
        <v>#REF!</v>
      </c>
      <c r="X745" s="106" t="e">
        <f t="shared" ref="X745:X758" si="319">P745*W745</f>
        <v>#REF!</v>
      </c>
      <c r="Y745" s="107" t="s">
        <v>72</v>
      </c>
      <c r="Z745" s="103">
        <f t="shared" si="316"/>
        <v>0</v>
      </c>
      <c r="AA745" s="103">
        <f t="shared" si="317"/>
        <v>0</v>
      </c>
      <c r="AB745" s="128">
        <f t="shared" ref="AB745:AB758" si="320">IF(U745=0,"",L745/U745-1)</f>
        <v>0.63265306122448983</v>
      </c>
      <c r="AC745" s="128" t="e">
        <f t="shared" ref="AC745:AC758" si="321">IF(W745=0,"",L745/W745-1)</f>
        <v>#REF!</v>
      </c>
    </row>
    <row r="746" spans="1:29" ht="50.1" customHeight="1">
      <c r="A746" s="171"/>
      <c r="B746" s="171"/>
      <c r="C746" s="174"/>
      <c r="D746" s="174"/>
      <c r="E746" s="131"/>
      <c r="F746" s="177"/>
      <c r="G746" s="180"/>
      <c r="H746" s="163"/>
      <c r="I746" s="165"/>
      <c r="J746" s="168"/>
      <c r="K746" s="62" t="s">
        <v>826</v>
      </c>
      <c r="L746" s="63">
        <v>10160</v>
      </c>
      <c r="M746" s="63">
        <v>6350</v>
      </c>
      <c r="N746" s="142" t="s">
        <v>1542</v>
      </c>
      <c r="O746" s="127"/>
      <c r="P746" s="100"/>
      <c r="Q746" s="63">
        <f t="shared" ref="Q746:Q758" si="322">P746*M746</f>
        <v>0</v>
      </c>
      <c r="R746" s="64"/>
      <c r="S746" s="67">
        <v>39</v>
      </c>
      <c r="T746" s="46"/>
      <c r="U746" s="106">
        <f>IF(EXACT(O746,Y746),M746,M746*(1-'Расчет ПРЕДЗАКАЗ'!$D$10))</f>
        <v>6223</v>
      </c>
      <c r="V746" s="106">
        <f t="shared" si="318"/>
        <v>0</v>
      </c>
      <c r="W746" s="106" t="e">
        <f>IF(EXACT(O746,Y746),M746,M746*(1-#REF!))</f>
        <v>#REF!</v>
      </c>
      <c r="X746" s="106" t="e">
        <f t="shared" si="319"/>
        <v>#REF!</v>
      </c>
      <c r="Y746" s="107" t="s">
        <v>72</v>
      </c>
      <c r="Z746" s="103">
        <f t="shared" si="316"/>
        <v>0</v>
      </c>
      <c r="AA746" s="103">
        <f t="shared" si="317"/>
        <v>0</v>
      </c>
      <c r="AB746" s="128">
        <f t="shared" si="320"/>
        <v>0.63265306122448983</v>
      </c>
      <c r="AC746" s="128" t="e">
        <f t="shared" si="321"/>
        <v>#REF!</v>
      </c>
    </row>
    <row r="747" spans="1:29" ht="50.1" customHeight="1">
      <c r="A747" s="171"/>
      <c r="B747" s="171"/>
      <c r="C747" s="174"/>
      <c r="D747" s="174"/>
      <c r="E747" s="131"/>
      <c r="F747" s="177"/>
      <c r="G747" s="180"/>
      <c r="H747" s="163"/>
      <c r="I747" s="165"/>
      <c r="J747" s="168"/>
      <c r="K747" s="62" t="s">
        <v>828</v>
      </c>
      <c r="L747" s="63">
        <v>10160</v>
      </c>
      <c r="M747" s="63">
        <v>6350</v>
      </c>
      <c r="N747" s="142" t="s">
        <v>1543</v>
      </c>
      <c r="O747" s="127"/>
      <c r="P747" s="100"/>
      <c r="Q747" s="63">
        <f t="shared" si="322"/>
        <v>0</v>
      </c>
      <c r="R747" s="64"/>
      <c r="S747" s="67">
        <v>24</v>
      </c>
      <c r="T747" s="46"/>
      <c r="U747" s="106">
        <f>IF(EXACT(O747,Y747),M747,M747*(1-'Расчет ПРЕДЗАКАЗ'!$D$10))</f>
        <v>6223</v>
      </c>
      <c r="V747" s="106">
        <f t="shared" si="318"/>
        <v>0</v>
      </c>
      <c r="W747" s="106" t="e">
        <f>IF(EXACT(O747,Y747),M747,M747*(1-#REF!))</f>
        <v>#REF!</v>
      </c>
      <c r="X747" s="106" t="e">
        <f t="shared" si="319"/>
        <v>#REF!</v>
      </c>
      <c r="Y747" s="107" t="s">
        <v>72</v>
      </c>
      <c r="Z747" s="103">
        <f t="shared" si="316"/>
        <v>0</v>
      </c>
      <c r="AA747" s="103">
        <f t="shared" si="317"/>
        <v>0</v>
      </c>
      <c r="AB747" s="128">
        <f t="shared" si="320"/>
        <v>0.63265306122448983</v>
      </c>
      <c r="AC747" s="128" t="e">
        <f t="shared" si="321"/>
        <v>#REF!</v>
      </c>
    </row>
    <row r="748" spans="1:29" ht="50.1" customHeight="1">
      <c r="A748" s="171"/>
      <c r="B748" s="171"/>
      <c r="C748" s="174"/>
      <c r="D748" s="174"/>
      <c r="E748" s="131"/>
      <c r="F748" s="177"/>
      <c r="G748" s="180"/>
      <c r="H748" s="163"/>
      <c r="I748" s="165"/>
      <c r="J748" s="168"/>
      <c r="K748" s="62" t="s">
        <v>1467</v>
      </c>
      <c r="L748" s="63">
        <v>10160</v>
      </c>
      <c r="M748" s="63">
        <v>6350</v>
      </c>
      <c r="N748" s="142" t="s">
        <v>1544</v>
      </c>
      <c r="O748" s="127"/>
      <c r="P748" s="100"/>
      <c r="Q748" s="63">
        <f t="shared" si="322"/>
        <v>0</v>
      </c>
      <c r="R748" s="64"/>
      <c r="S748" s="67">
        <v>34</v>
      </c>
      <c r="T748" s="46"/>
      <c r="U748" s="106">
        <f>IF(EXACT(O748,Y748),M748,M748*(1-'Расчет ПРЕДЗАКАЗ'!$D$10))</f>
        <v>6223</v>
      </c>
      <c r="V748" s="106">
        <f t="shared" si="318"/>
        <v>0</v>
      </c>
      <c r="W748" s="106" t="e">
        <f>IF(EXACT(O748,Y748),M748,M748*(1-#REF!))</f>
        <v>#REF!</v>
      </c>
      <c r="X748" s="106" t="e">
        <f t="shared" si="319"/>
        <v>#REF!</v>
      </c>
      <c r="Y748" s="107" t="s">
        <v>72</v>
      </c>
      <c r="Z748" s="103">
        <f t="shared" si="316"/>
        <v>0</v>
      </c>
      <c r="AA748" s="103">
        <f t="shared" si="317"/>
        <v>0</v>
      </c>
      <c r="AB748" s="128">
        <f t="shared" si="320"/>
        <v>0.63265306122448983</v>
      </c>
      <c r="AC748" s="128" t="e">
        <f t="shared" si="321"/>
        <v>#REF!</v>
      </c>
    </row>
    <row r="749" spans="1:29" ht="50.1" customHeight="1">
      <c r="A749" s="171"/>
      <c r="B749" s="171"/>
      <c r="C749" s="174"/>
      <c r="D749" s="174"/>
      <c r="E749" s="131"/>
      <c r="F749" s="177"/>
      <c r="G749" s="180"/>
      <c r="H749" s="163"/>
      <c r="I749" s="165"/>
      <c r="J749" s="168"/>
      <c r="K749" s="62" t="s">
        <v>1469</v>
      </c>
      <c r="L749" s="63">
        <v>10160</v>
      </c>
      <c r="M749" s="63">
        <v>6350</v>
      </c>
      <c r="N749" s="142" t="s">
        <v>1545</v>
      </c>
      <c r="O749" s="127"/>
      <c r="P749" s="100"/>
      <c r="Q749" s="63">
        <f t="shared" si="322"/>
        <v>0</v>
      </c>
      <c r="R749" s="64"/>
      <c r="S749" s="67">
        <v>46</v>
      </c>
      <c r="T749" s="46"/>
      <c r="U749" s="106">
        <f>IF(EXACT(O749,Y749),M749,M749*(1-'Расчет ПРЕДЗАКАЗ'!$D$10))</f>
        <v>6223</v>
      </c>
      <c r="V749" s="106">
        <f t="shared" si="318"/>
        <v>0</v>
      </c>
      <c r="W749" s="106" t="e">
        <f>IF(EXACT(O749,Y749),M749,M749*(1-#REF!))</f>
        <v>#REF!</v>
      </c>
      <c r="X749" s="106" t="e">
        <f t="shared" si="319"/>
        <v>#REF!</v>
      </c>
      <c r="Y749" s="107" t="s">
        <v>72</v>
      </c>
      <c r="Z749" s="103">
        <f t="shared" si="316"/>
        <v>0</v>
      </c>
      <c r="AA749" s="103">
        <f t="shared" si="317"/>
        <v>0</v>
      </c>
      <c r="AB749" s="128">
        <f t="shared" si="320"/>
        <v>0.63265306122448983</v>
      </c>
      <c r="AC749" s="128" t="e">
        <f t="shared" si="321"/>
        <v>#REF!</v>
      </c>
    </row>
    <row r="750" spans="1:29" ht="50.1" customHeight="1">
      <c r="A750" s="171"/>
      <c r="B750" s="171"/>
      <c r="C750" s="174"/>
      <c r="D750" s="174"/>
      <c r="E750" s="131"/>
      <c r="F750" s="177"/>
      <c r="G750" s="180"/>
      <c r="H750" s="163"/>
      <c r="I750" s="165"/>
      <c r="J750" s="168"/>
      <c r="K750" s="62" t="s">
        <v>1119</v>
      </c>
      <c r="L750" s="63">
        <v>10160</v>
      </c>
      <c r="M750" s="63">
        <v>6350</v>
      </c>
      <c r="N750" s="142" t="s">
        <v>1546</v>
      </c>
      <c r="O750" s="127"/>
      <c r="P750" s="100"/>
      <c r="Q750" s="63">
        <f t="shared" si="322"/>
        <v>0</v>
      </c>
      <c r="R750" s="64"/>
      <c r="S750" s="67">
        <v>33</v>
      </c>
      <c r="T750" s="46"/>
      <c r="U750" s="106">
        <f>IF(EXACT(O750,Y750),M750,M750*(1-'Расчет ПРЕДЗАКАЗ'!$D$10))</f>
        <v>6223</v>
      </c>
      <c r="V750" s="106">
        <f t="shared" si="318"/>
        <v>0</v>
      </c>
      <c r="W750" s="106" t="e">
        <f>IF(EXACT(O750,Y750),M750,M750*(1-#REF!))</f>
        <v>#REF!</v>
      </c>
      <c r="X750" s="106" t="e">
        <f t="shared" si="319"/>
        <v>#REF!</v>
      </c>
      <c r="Y750" s="107" t="s">
        <v>72</v>
      </c>
      <c r="Z750" s="103">
        <f t="shared" si="316"/>
        <v>0</v>
      </c>
      <c r="AA750" s="103">
        <f t="shared" si="317"/>
        <v>0</v>
      </c>
      <c r="AB750" s="128">
        <f t="shared" si="320"/>
        <v>0.63265306122448983</v>
      </c>
      <c r="AC750" s="128" t="e">
        <f t="shared" si="321"/>
        <v>#REF!</v>
      </c>
    </row>
    <row r="751" spans="1:29" ht="50.1" customHeight="1">
      <c r="A751" s="171"/>
      <c r="B751" s="171"/>
      <c r="C751" s="174"/>
      <c r="D751" s="174"/>
      <c r="E751" s="131"/>
      <c r="F751" s="177"/>
      <c r="G751" s="180"/>
      <c r="H751" s="163"/>
      <c r="I751" s="165"/>
      <c r="J751" s="168"/>
      <c r="K751" s="62"/>
      <c r="L751" s="63"/>
      <c r="M751" s="63"/>
      <c r="N751" s="142"/>
      <c r="O751" s="127"/>
      <c r="P751" s="100"/>
      <c r="Q751" s="63">
        <f t="shared" si="322"/>
        <v>0</v>
      </c>
      <c r="R751" s="64"/>
      <c r="S751" s="67"/>
      <c r="T751" s="46"/>
      <c r="U751" s="106">
        <f>IF(EXACT(O751,Y751),M751,M751*(1-'Расчет ПРЕДЗАКАЗ'!$D$10))</f>
        <v>0</v>
      </c>
      <c r="V751" s="106">
        <f t="shared" si="318"/>
        <v>0</v>
      </c>
      <c r="W751" s="106" t="e">
        <f>IF(EXACT(O751,Y751),M751,M751*(1-#REF!))</f>
        <v>#REF!</v>
      </c>
      <c r="X751" s="106" t="e">
        <f t="shared" si="319"/>
        <v>#REF!</v>
      </c>
      <c r="Y751" s="107" t="s">
        <v>72</v>
      </c>
      <c r="Z751" s="103">
        <f t="shared" si="316"/>
        <v>0</v>
      </c>
      <c r="AA751" s="103">
        <f t="shared" si="317"/>
        <v>0</v>
      </c>
      <c r="AB751" s="128" t="str">
        <f t="shared" si="320"/>
        <v/>
      </c>
      <c r="AC751" s="128" t="e">
        <f t="shared" si="321"/>
        <v>#REF!</v>
      </c>
    </row>
    <row r="752" spans="1:29" ht="50.1" customHeight="1">
      <c r="A752" s="171"/>
      <c r="B752" s="171"/>
      <c r="C752" s="174"/>
      <c r="D752" s="174"/>
      <c r="E752" s="131"/>
      <c r="F752" s="177"/>
      <c r="G752" s="180"/>
      <c r="H752" s="163"/>
      <c r="I752" s="165"/>
      <c r="J752" s="168"/>
      <c r="K752" s="62"/>
      <c r="L752" s="63"/>
      <c r="M752" s="63"/>
      <c r="N752" s="142"/>
      <c r="O752" s="127"/>
      <c r="P752" s="100"/>
      <c r="Q752" s="63">
        <f t="shared" si="322"/>
        <v>0</v>
      </c>
      <c r="R752" s="64"/>
      <c r="S752" s="67"/>
      <c r="T752" s="46"/>
      <c r="U752" s="106">
        <f>IF(EXACT(O752,Y752),M752,M752*(1-'Расчет ПРЕДЗАКАЗ'!$D$10))</f>
        <v>0</v>
      </c>
      <c r="V752" s="106">
        <f t="shared" si="318"/>
        <v>0</v>
      </c>
      <c r="W752" s="106" t="e">
        <f>IF(EXACT(O752,Y752),M752,M752*(1-#REF!))</f>
        <v>#REF!</v>
      </c>
      <c r="X752" s="106" t="e">
        <f t="shared" si="319"/>
        <v>#REF!</v>
      </c>
      <c r="Y752" s="107" t="s">
        <v>72</v>
      </c>
      <c r="Z752" s="103">
        <f t="shared" si="316"/>
        <v>0</v>
      </c>
      <c r="AA752" s="103">
        <f t="shared" si="317"/>
        <v>0</v>
      </c>
      <c r="AB752" s="128" t="str">
        <f t="shared" si="320"/>
        <v/>
      </c>
      <c r="AC752" s="128" t="e">
        <f t="shared" si="321"/>
        <v>#REF!</v>
      </c>
    </row>
    <row r="753" spans="1:29" ht="50.1" customHeight="1">
      <c r="A753" s="171"/>
      <c r="B753" s="171"/>
      <c r="C753" s="174"/>
      <c r="D753" s="174"/>
      <c r="E753" s="131"/>
      <c r="F753" s="177"/>
      <c r="G753" s="180"/>
      <c r="H753" s="163"/>
      <c r="I753" s="165"/>
      <c r="J753" s="168"/>
      <c r="K753" s="62"/>
      <c r="L753" s="63"/>
      <c r="M753" s="63"/>
      <c r="N753" s="143"/>
      <c r="O753" s="127"/>
      <c r="P753" s="100"/>
      <c r="Q753" s="63">
        <f t="shared" si="322"/>
        <v>0</v>
      </c>
      <c r="R753" s="65"/>
      <c r="S753" s="67"/>
      <c r="T753" s="40"/>
      <c r="U753" s="106">
        <f>IF(EXACT(O753,Y753),M753,M753*(1-'Расчет ПРЕДЗАКАЗ'!$D$10))</f>
        <v>0</v>
      </c>
      <c r="V753" s="106">
        <f t="shared" si="318"/>
        <v>0</v>
      </c>
      <c r="W753" s="106" t="e">
        <f>IF(EXACT(O753,Y753),M753,M753*(1-#REF!))</f>
        <v>#REF!</v>
      </c>
      <c r="X753" s="106" t="e">
        <f t="shared" si="319"/>
        <v>#REF!</v>
      </c>
      <c r="Y753" s="107" t="s">
        <v>72</v>
      </c>
      <c r="Z753" s="103">
        <f t="shared" si="316"/>
        <v>0</v>
      </c>
      <c r="AA753" s="103">
        <f t="shared" si="317"/>
        <v>0</v>
      </c>
      <c r="AB753" s="128" t="str">
        <f t="shared" si="320"/>
        <v/>
      </c>
      <c r="AC753" s="128" t="e">
        <f t="shared" si="321"/>
        <v>#REF!</v>
      </c>
    </row>
    <row r="754" spans="1:29" ht="50.1" customHeight="1">
      <c r="A754" s="171"/>
      <c r="B754" s="171"/>
      <c r="C754" s="174"/>
      <c r="D754" s="174"/>
      <c r="E754" s="131"/>
      <c r="F754" s="177"/>
      <c r="G754" s="180"/>
      <c r="H754" s="163"/>
      <c r="I754" s="165"/>
      <c r="J754" s="168"/>
      <c r="K754" s="62"/>
      <c r="L754" s="63"/>
      <c r="M754" s="63"/>
      <c r="N754" s="143"/>
      <c r="O754" s="127"/>
      <c r="P754" s="100"/>
      <c r="Q754" s="63">
        <f t="shared" si="322"/>
        <v>0</v>
      </c>
      <c r="R754" s="65"/>
      <c r="S754" s="67"/>
      <c r="T754" s="40"/>
      <c r="U754" s="106">
        <f>IF(EXACT(O754,Y754),M754,M754*(1-'Расчет ПРЕДЗАКАЗ'!$D$10))</f>
        <v>0</v>
      </c>
      <c r="V754" s="106">
        <f t="shared" si="318"/>
        <v>0</v>
      </c>
      <c r="W754" s="106" t="e">
        <f>IF(EXACT(O754,Y754),M754,M754*(1-#REF!))</f>
        <v>#REF!</v>
      </c>
      <c r="X754" s="106" t="e">
        <f t="shared" si="319"/>
        <v>#REF!</v>
      </c>
      <c r="Y754" s="107" t="s">
        <v>72</v>
      </c>
      <c r="Z754" s="103">
        <f t="shared" si="316"/>
        <v>0</v>
      </c>
      <c r="AA754" s="103">
        <f t="shared" si="317"/>
        <v>0</v>
      </c>
      <c r="AB754" s="128" t="str">
        <f t="shared" si="320"/>
        <v/>
      </c>
      <c r="AC754" s="128" t="e">
        <f t="shared" si="321"/>
        <v>#REF!</v>
      </c>
    </row>
    <row r="755" spans="1:29" ht="50.1" customHeight="1">
      <c r="A755" s="171"/>
      <c r="B755" s="171"/>
      <c r="C755" s="174"/>
      <c r="D755" s="174"/>
      <c r="E755" s="131"/>
      <c r="F755" s="177"/>
      <c r="G755" s="180"/>
      <c r="H755" s="163"/>
      <c r="I755" s="165"/>
      <c r="J755" s="168"/>
      <c r="K755" s="62"/>
      <c r="L755" s="63"/>
      <c r="M755" s="63"/>
      <c r="N755" s="65"/>
      <c r="O755" s="127"/>
      <c r="P755" s="100"/>
      <c r="Q755" s="63">
        <f t="shared" si="322"/>
        <v>0</v>
      </c>
      <c r="R755" s="65"/>
      <c r="S755" s="67"/>
      <c r="T755" s="40"/>
      <c r="U755" s="106">
        <f>IF(EXACT(O755,Y755),M755,M755*(1-'Расчет ПРЕДЗАКАЗ'!$D$10))</f>
        <v>0</v>
      </c>
      <c r="V755" s="106">
        <f t="shared" si="318"/>
        <v>0</v>
      </c>
      <c r="W755" s="106" t="e">
        <f>IF(EXACT(O755,Y755),M755,M755*(1-#REF!))</f>
        <v>#REF!</v>
      </c>
      <c r="X755" s="106" t="e">
        <f t="shared" si="319"/>
        <v>#REF!</v>
      </c>
      <c r="Y755" s="107" t="s">
        <v>72</v>
      </c>
      <c r="Z755" s="103">
        <f t="shared" si="316"/>
        <v>0</v>
      </c>
      <c r="AA755" s="103">
        <f t="shared" si="317"/>
        <v>0</v>
      </c>
      <c r="AB755" s="128" t="str">
        <f t="shared" si="320"/>
        <v/>
      </c>
      <c r="AC755" s="128" t="e">
        <f t="shared" si="321"/>
        <v>#REF!</v>
      </c>
    </row>
    <row r="756" spans="1:29" ht="50.1" customHeight="1">
      <c r="A756" s="171"/>
      <c r="B756" s="171"/>
      <c r="C756" s="174"/>
      <c r="D756" s="174"/>
      <c r="E756" s="131"/>
      <c r="F756" s="177"/>
      <c r="G756" s="180"/>
      <c r="H756" s="163"/>
      <c r="I756" s="165"/>
      <c r="J756" s="168"/>
      <c r="K756" s="62"/>
      <c r="L756" s="63"/>
      <c r="M756" s="63"/>
      <c r="N756" s="65"/>
      <c r="O756" s="127"/>
      <c r="P756" s="100"/>
      <c r="Q756" s="63">
        <f t="shared" si="322"/>
        <v>0</v>
      </c>
      <c r="R756" s="65"/>
      <c r="S756" s="67"/>
      <c r="T756" s="40"/>
      <c r="U756" s="106">
        <f>IF(EXACT(O756,Y756),M756,M756*(1-'Расчет ПРЕДЗАКАЗ'!$D$10))</f>
        <v>0</v>
      </c>
      <c r="V756" s="106">
        <f t="shared" si="318"/>
        <v>0</v>
      </c>
      <c r="W756" s="106" t="e">
        <f>IF(EXACT(O756,Y756),M756,M756*(1-#REF!))</f>
        <v>#REF!</v>
      </c>
      <c r="X756" s="106" t="e">
        <f t="shared" si="319"/>
        <v>#REF!</v>
      </c>
      <c r="Y756" s="107" t="s">
        <v>72</v>
      </c>
      <c r="Z756" s="103">
        <f t="shared" si="316"/>
        <v>0</v>
      </c>
      <c r="AA756" s="103">
        <f t="shared" si="317"/>
        <v>0</v>
      </c>
      <c r="AB756" s="128" t="str">
        <f t="shared" si="320"/>
        <v/>
      </c>
      <c r="AC756" s="128" t="e">
        <f t="shared" si="321"/>
        <v>#REF!</v>
      </c>
    </row>
    <row r="757" spans="1:29" ht="50.1" customHeight="1">
      <c r="A757" s="171"/>
      <c r="B757" s="171"/>
      <c r="C757" s="174"/>
      <c r="D757" s="174"/>
      <c r="E757" s="131"/>
      <c r="F757" s="177"/>
      <c r="G757" s="180"/>
      <c r="H757" s="163"/>
      <c r="I757" s="165"/>
      <c r="J757" s="168"/>
      <c r="K757" s="62"/>
      <c r="L757" s="63"/>
      <c r="M757" s="63"/>
      <c r="N757" s="65"/>
      <c r="O757" s="127"/>
      <c r="P757" s="100"/>
      <c r="Q757" s="63">
        <f t="shared" si="322"/>
        <v>0</v>
      </c>
      <c r="R757" s="65"/>
      <c r="S757" s="67"/>
      <c r="T757" s="40"/>
      <c r="U757" s="106">
        <f>IF(EXACT(O757,Y757),M757,M757*(1-'Расчет ПРЕДЗАКАЗ'!$D$10))</f>
        <v>0</v>
      </c>
      <c r="V757" s="106">
        <f t="shared" si="318"/>
        <v>0</v>
      </c>
      <c r="W757" s="106" t="e">
        <f>IF(EXACT(O757,Y757),M757,M757*(1-#REF!))</f>
        <v>#REF!</v>
      </c>
      <c r="X757" s="106" t="e">
        <f t="shared" si="319"/>
        <v>#REF!</v>
      </c>
      <c r="Y757" s="107" t="s">
        <v>72</v>
      </c>
      <c r="Z757" s="103">
        <f t="shared" si="316"/>
        <v>0</v>
      </c>
      <c r="AA757" s="103">
        <f t="shared" si="317"/>
        <v>0</v>
      </c>
      <c r="AB757" s="128" t="str">
        <f t="shared" si="320"/>
        <v/>
      </c>
      <c r="AC757" s="128" t="e">
        <f t="shared" si="321"/>
        <v>#REF!</v>
      </c>
    </row>
    <row r="758" spans="1:29" ht="50.1" customHeight="1">
      <c r="A758" s="172"/>
      <c r="B758" s="172"/>
      <c r="C758" s="175"/>
      <c r="D758" s="175"/>
      <c r="E758" s="132"/>
      <c r="F758" s="178"/>
      <c r="G758" s="181"/>
      <c r="H758" s="164"/>
      <c r="I758" s="166"/>
      <c r="J758" s="169"/>
      <c r="K758" s="62"/>
      <c r="L758" s="63"/>
      <c r="M758" s="63"/>
      <c r="N758" s="65"/>
      <c r="O758" s="127"/>
      <c r="P758" s="100"/>
      <c r="Q758" s="63">
        <f t="shared" si="322"/>
        <v>0</v>
      </c>
      <c r="R758" s="65"/>
      <c r="S758" s="64"/>
      <c r="T758" s="40"/>
      <c r="U758" s="106">
        <f>IF(EXACT(O758,Y758),M758,M758*(1-'Расчет ПРЕДЗАКАЗ'!$D$10))</f>
        <v>0</v>
      </c>
      <c r="V758" s="106">
        <f t="shared" si="318"/>
        <v>0</v>
      </c>
      <c r="W758" s="106" t="e">
        <f>IF(EXACT(O758,Y758),M758,M758*(1-#REF!))</f>
        <v>#REF!</v>
      </c>
      <c r="X758" s="106" t="e">
        <f t="shared" si="319"/>
        <v>#REF!</v>
      </c>
      <c r="Y758" s="107" t="s">
        <v>72</v>
      </c>
      <c r="Z758" s="103">
        <f t="shared" si="316"/>
        <v>0</v>
      </c>
      <c r="AA758" s="103">
        <f t="shared" si="317"/>
        <v>0</v>
      </c>
      <c r="AB758" s="128" t="str">
        <f t="shared" si="320"/>
        <v/>
      </c>
      <c r="AC758" s="128" t="e">
        <f t="shared" si="321"/>
        <v>#REF!</v>
      </c>
    </row>
    <row r="759" spans="1:29" ht="11.25" customHeight="1" thickBot="1"/>
    <row r="760" spans="1:29" ht="50.1" customHeight="1">
      <c r="A760" s="170">
        <v>174</v>
      </c>
      <c r="B760" s="170" t="s">
        <v>1547</v>
      </c>
      <c r="C760" s="173" t="s">
        <v>1548</v>
      </c>
      <c r="D760" s="173" t="s">
        <v>77</v>
      </c>
      <c r="E760" s="131"/>
      <c r="F760" s="197" t="s">
        <v>1549</v>
      </c>
      <c r="G760" s="179" t="s">
        <v>792</v>
      </c>
      <c r="H760" s="162" t="s">
        <v>1550</v>
      </c>
      <c r="I760" s="198" t="s">
        <v>1551</v>
      </c>
      <c r="J760" s="167" t="s">
        <v>19</v>
      </c>
      <c r="K760" s="62" t="s">
        <v>845</v>
      </c>
      <c r="L760" s="63">
        <v>8360</v>
      </c>
      <c r="M760" s="63">
        <v>5220</v>
      </c>
      <c r="N760" s="142" t="s">
        <v>1552</v>
      </c>
      <c r="O760" s="127" t="s">
        <v>72</v>
      </c>
      <c r="P760" s="100"/>
      <c r="Q760" s="63">
        <f>P760*M760</f>
        <v>0</v>
      </c>
      <c r="R760" s="64"/>
      <c r="S760" s="67">
        <v>14</v>
      </c>
      <c r="T760" s="60"/>
      <c r="U760" s="106">
        <f>IF(EXACT(O760,Y760),M760,M760*(1-'Расчет ПРЕДЗАКАЗ'!$D$10))</f>
        <v>5220</v>
      </c>
      <c r="V760" s="106">
        <f>P760*U760</f>
        <v>0</v>
      </c>
      <c r="W760" s="106">
        <f>IF(EXACT(O760,Y760),M760,M760*(1-#REF!))</f>
        <v>5220</v>
      </c>
      <c r="X760" s="106">
        <f>P760*W760</f>
        <v>0</v>
      </c>
      <c r="Y760" s="107" t="s">
        <v>72</v>
      </c>
      <c r="Z760" s="103">
        <f t="shared" ref="Z760:Z774" si="323">IF(EXACT(O760,Y760),Q760,0)</f>
        <v>0</v>
      </c>
      <c r="AA760" s="103">
        <f t="shared" ref="AA760:AA774" si="324">IF(Z760=0,Q760,0)</f>
        <v>0</v>
      </c>
      <c r="AB760" s="128">
        <f>IF(U760=0,"",L760/U760-1)</f>
        <v>0.6015325670498084</v>
      </c>
      <c r="AC760" s="128">
        <f>IF(W760=0,"",L760/W760-1)</f>
        <v>0.6015325670498084</v>
      </c>
    </row>
    <row r="761" spans="1:29" ht="50.1" customHeight="1">
      <c r="A761" s="171"/>
      <c r="B761" s="171"/>
      <c r="C761" s="174"/>
      <c r="D761" s="174"/>
      <c r="E761" s="131"/>
      <c r="F761" s="177"/>
      <c r="G761" s="180"/>
      <c r="H761" s="163"/>
      <c r="I761" s="165"/>
      <c r="J761" s="168"/>
      <c r="K761" s="62" t="s">
        <v>826</v>
      </c>
      <c r="L761" s="63">
        <v>8360</v>
      </c>
      <c r="M761" s="63">
        <v>5220</v>
      </c>
      <c r="N761" s="142" t="s">
        <v>1553</v>
      </c>
      <c r="O761" s="127" t="s">
        <v>72</v>
      </c>
      <c r="P761" s="100"/>
      <c r="Q761" s="63">
        <f>P761*M761</f>
        <v>0</v>
      </c>
      <c r="R761" s="64"/>
      <c r="S761" s="67">
        <v>49</v>
      </c>
      <c r="T761" s="46"/>
      <c r="U761" s="106">
        <f>IF(EXACT(O761,Y761),M761,M761*(1-'Расчет ПРЕДЗАКАЗ'!$D$10))</f>
        <v>5220</v>
      </c>
      <c r="V761" s="106">
        <f t="shared" ref="V761:V774" si="325">P761*U761</f>
        <v>0</v>
      </c>
      <c r="W761" s="106">
        <f>IF(EXACT(O761,Y761),M761,M761*(1-#REF!))</f>
        <v>5220</v>
      </c>
      <c r="X761" s="106">
        <f t="shared" ref="X761:X774" si="326">P761*W761</f>
        <v>0</v>
      </c>
      <c r="Y761" s="107" t="s">
        <v>72</v>
      </c>
      <c r="Z761" s="103">
        <f t="shared" si="323"/>
        <v>0</v>
      </c>
      <c r="AA761" s="103">
        <f t="shared" si="324"/>
        <v>0</v>
      </c>
      <c r="AB761" s="128">
        <f t="shared" ref="AB761:AB774" si="327">IF(U761=0,"",L761/U761-1)</f>
        <v>0.6015325670498084</v>
      </c>
      <c r="AC761" s="128">
        <f t="shared" ref="AC761:AC774" si="328">IF(W761=0,"",L761/W761-1)</f>
        <v>0.6015325670498084</v>
      </c>
    </row>
    <row r="762" spans="1:29" ht="50.1" customHeight="1">
      <c r="A762" s="171"/>
      <c r="B762" s="171"/>
      <c r="C762" s="174"/>
      <c r="D762" s="174"/>
      <c r="E762" s="131"/>
      <c r="F762" s="177"/>
      <c r="G762" s="180"/>
      <c r="H762" s="163"/>
      <c r="I762" s="165"/>
      <c r="J762" s="168"/>
      <c r="K762" s="62" t="s">
        <v>828</v>
      </c>
      <c r="L762" s="63">
        <v>8360</v>
      </c>
      <c r="M762" s="63">
        <v>5220</v>
      </c>
      <c r="N762" s="142" t="s">
        <v>1554</v>
      </c>
      <c r="O762" s="127" t="s">
        <v>72</v>
      </c>
      <c r="P762" s="100"/>
      <c r="Q762" s="63">
        <f t="shared" ref="Q762:Q774" si="329">P762*M762</f>
        <v>0</v>
      </c>
      <c r="R762" s="64"/>
      <c r="S762" s="67">
        <v>34</v>
      </c>
      <c r="T762" s="46"/>
      <c r="U762" s="106">
        <f>IF(EXACT(O762,Y762),M762,M762*(1-'Расчет ПРЕДЗАКАЗ'!$D$10))</f>
        <v>5220</v>
      </c>
      <c r="V762" s="106">
        <f t="shared" si="325"/>
        <v>0</v>
      </c>
      <c r="W762" s="106">
        <f>IF(EXACT(O762,Y762),M762,M762*(1-#REF!))</f>
        <v>5220</v>
      </c>
      <c r="X762" s="106">
        <f t="shared" si="326"/>
        <v>0</v>
      </c>
      <c r="Y762" s="107" t="s">
        <v>72</v>
      </c>
      <c r="Z762" s="103">
        <f t="shared" si="323"/>
        <v>0</v>
      </c>
      <c r="AA762" s="103">
        <f t="shared" si="324"/>
        <v>0</v>
      </c>
      <c r="AB762" s="128">
        <f t="shared" si="327"/>
        <v>0.6015325670498084</v>
      </c>
      <c r="AC762" s="128">
        <f t="shared" si="328"/>
        <v>0.6015325670498084</v>
      </c>
    </row>
    <row r="763" spans="1:29" ht="50.1" customHeight="1">
      <c r="A763" s="171"/>
      <c r="B763" s="171"/>
      <c r="C763" s="174"/>
      <c r="D763" s="174"/>
      <c r="E763" s="131"/>
      <c r="F763" s="177"/>
      <c r="G763" s="180"/>
      <c r="H763" s="163"/>
      <c r="I763" s="165"/>
      <c r="J763" s="168"/>
      <c r="K763" s="62" t="s">
        <v>1467</v>
      </c>
      <c r="L763" s="63">
        <v>8360</v>
      </c>
      <c r="M763" s="63">
        <v>5220</v>
      </c>
      <c r="N763" s="142" t="s">
        <v>1555</v>
      </c>
      <c r="O763" s="127" t="s">
        <v>72</v>
      </c>
      <c r="P763" s="100"/>
      <c r="Q763" s="63">
        <f t="shared" si="329"/>
        <v>0</v>
      </c>
      <c r="R763" s="64"/>
      <c r="S763" s="67">
        <v>11</v>
      </c>
      <c r="T763" s="46"/>
      <c r="U763" s="106">
        <f>IF(EXACT(O763,Y763),M763,M763*(1-'Расчет ПРЕДЗАКАЗ'!$D$10))</f>
        <v>5220</v>
      </c>
      <c r="V763" s="106">
        <f t="shared" si="325"/>
        <v>0</v>
      </c>
      <c r="W763" s="106">
        <f>IF(EXACT(O763,Y763),M763,M763*(1-#REF!))</f>
        <v>5220</v>
      </c>
      <c r="X763" s="106">
        <f t="shared" si="326"/>
        <v>0</v>
      </c>
      <c r="Y763" s="107" t="s">
        <v>72</v>
      </c>
      <c r="Z763" s="103">
        <f t="shared" si="323"/>
        <v>0</v>
      </c>
      <c r="AA763" s="103">
        <f t="shared" si="324"/>
        <v>0</v>
      </c>
      <c r="AB763" s="128">
        <f t="shared" si="327"/>
        <v>0.6015325670498084</v>
      </c>
      <c r="AC763" s="128">
        <f t="shared" si="328"/>
        <v>0.6015325670498084</v>
      </c>
    </row>
    <row r="764" spans="1:29" ht="50.1" customHeight="1">
      <c r="A764" s="171"/>
      <c r="B764" s="171"/>
      <c r="C764" s="174"/>
      <c r="D764" s="174"/>
      <c r="E764" s="131"/>
      <c r="F764" s="177"/>
      <c r="G764" s="180"/>
      <c r="H764" s="163"/>
      <c r="I764" s="165"/>
      <c r="J764" s="168"/>
      <c r="K764" s="62"/>
      <c r="L764" s="63"/>
      <c r="M764" s="63"/>
      <c r="N764" s="142"/>
      <c r="O764" s="127"/>
      <c r="P764" s="100"/>
      <c r="Q764" s="63">
        <f t="shared" si="329"/>
        <v>0</v>
      </c>
      <c r="R764" s="64"/>
      <c r="S764" s="67"/>
      <c r="T764" s="46"/>
      <c r="U764" s="106">
        <f>IF(EXACT(O764,Y764),M764,M764*(1-'Расчет ПРЕДЗАКАЗ'!$D$10))</f>
        <v>0</v>
      </c>
      <c r="V764" s="106">
        <f t="shared" si="325"/>
        <v>0</v>
      </c>
      <c r="W764" s="106" t="e">
        <f>IF(EXACT(O764,Y764),M764,M764*(1-#REF!))</f>
        <v>#REF!</v>
      </c>
      <c r="X764" s="106" t="e">
        <f t="shared" si="326"/>
        <v>#REF!</v>
      </c>
      <c r="Y764" s="107" t="s">
        <v>72</v>
      </c>
      <c r="Z764" s="103">
        <f t="shared" si="323"/>
        <v>0</v>
      </c>
      <c r="AA764" s="103">
        <f t="shared" si="324"/>
        <v>0</v>
      </c>
      <c r="AB764" s="128" t="str">
        <f t="shared" si="327"/>
        <v/>
      </c>
      <c r="AC764" s="128" t="e">
        <f t="shared" si="328"/>
        <v>#REF!</v>
      </c>
    </row>
    <row r="765" spans="1:29" ht="50.1" customHeight="1">
      <c r="A765" s="171"/>
      <c r="B765" s="171"/>
      <c r="C765" s="174"/>
      <c r="D765" s="174"/>
      <c r="E765" s="131"/>
      <c r="F765" s="177"/>
      <c r="G765" s="180"/>
      <c r="H765" s="163"/>
      <c r="I765" s="165"/>
      <c r="J765" s="168"/>
      <c r="K765" s="62"/>
      <c r="L765" s="63"/>
      <c r="M765" s="63"/>
      <c r="N765" s="142"/>
      <c r="O765" s="127"/>
      <c r="P765" s="100"/>
      <c r="Q765" s="63">
        <f t="shared" si="329"/>
        <v>0</v>
      </c>
      <c r="R765" s="64"/>
      <c r="S765" s="67"/>
      <c r="T765" s="46"/>
      <c r="U765" s="106">
        <f>IF(EXACT(O765,Y765),M765,M765*(1-'Расчет ПРЕДЗАКАЗ'!$D$10))</f>
        <v>0</v>
      </c>
      <c r="V765" s="106">
        <f t="shared" si="325"/>
        <v>0</v>
      </c>
      <c r="W765" s="106" t="e">
        <f>IF(EXACT(O765,Y765),M765,M765*(1-#REF!))</f>
        <v>#REF!</v>
      </c>
      <c r="X765" s="106" t="e">
        <f t="shared" si="326"/>
        <v>#REF!</v>
      </c>
      <c r="Y765" s="107" t="s">
        <v>72</v>
      </c>
      <c r="Z765" s="103">
        <f t="shared" si="323"/>
        <v>0</v>
      </c>
      <c r="AA765" s="103">
        <f t="shared" si="324"/>
        <v>0</v>
      </c>
      <c r="AB765" s="128" t="str">
        <f t="shared" si="327"/>
        <v/>
      </c>
      <c r="AC765" s="128" t="e">
        <f t="shared" si="328"/>
        <v>#REF!</v>
      </c>
    </row>
    <row r="766" spans="1:29" ht="50.1" customHeight="1">
      <c r="A766" s="171"/>
      <c r="B766" s="171"/>
      <c r="C766" s="174"/>
      <c r="D766" s="174"/>
      <c r="E766" s="131"/>
      <c r="F766" s="177"/>
      <c r="G766" s="180"/>
      <c r="H766" s="163"/>
      <c r="I766" s="165"/>
      <c r="J766" s="168"/>
      <c r="K766" s="62"/>
      <c r="L766" s="63"/>
      <c r="M766" s="63"/>
      <c r="N766" s="142"/>
      <c r="O766" s="127"/>
      <c r="P766" s="100"/>
      <c r="Q766" s="63">
        <f t="shared" si="329"/>
        <v>0</v>
      </c>
      <c r="R766" s="64"/>
      <c r="S766" s="67"/>
      <c r="T766" s="46"/>
      <c r="U766" s="106">
        <f>IF(EXACT(O766,Y766),M766,M766*(1-'Расчет ПРЕДЗАКАЗ'!$D$10))</f>
        <v>0</v>
      </c>
      <c r="V766" s="106">
        <f t="shared" si="325"/>
        <v>0</v>
      </c>
      <c r="W766" s="106" t="e">
        <f>IF(EXACT(O766,Y766),M766,M766*(1-#REF!))</f>
        <v>#REF!</v>
      </c>
      <c r="X766" s="106" t="e">
        <f t="shared" si="326"/>
        <v>#REF!</v>
      </c>
      <c r="Y766" s="107" t="s">
        <v>72</v>
      </c>
      <c r="Z766" s="103">
        <f t="shared" si="323"/>
        <v>0</v>
      </c>
      <c r="AA766" s="103">
        <f t="shared" si="324"/>
        <v>0</v>
      </c>
      <c r="AB766" s="128" t="str">
        <f t="shared" si="327"/>
        <v/>
      </c>
      <c r="AC766" s="128" t="e">
        <f t="shared" si="328"/>
        <v>#REF!</v>
      </c>
    </row>
    <row r="767" spans="1:29" ht="50.1" customHeight="1">
      <c r="A767" s="171"/>
      <c r="B767" s="171"/>
      <c r="C767" s="174"/>
      <c r="D767" s="174"/>
      <c r="E767" s="131"/>
      <c r="F767" s="177"/>
      <c r="G767" s="180"/>
      <c r="H767" s="163"/>
      <c r="I767" s="165"/>
      <c r="J767" s="168"/>
      <c r="K767" s="62"/>
      <c r="L767" s="63"/>
      <c r="M767" s="63"/>
      <c r="N767" s="142"/>
      <c r="O767" s="127"/>
      <c r="P767" s="100"/>
      <c r="Q767" s="63">
        <f t="shared" si="329"/>
        <v>0</v>
      </c>
      <c r="R767" s="64"/>
      <c r="S767" s="67"/>
      <c r="T767" s="46"/>
      <c r="U767" s="106">
        <f>IF(EXACT(O767,Y767),M767,M767*(1-'Расчет ПРЕДЗАКАЗ'!$D$10))</f>
        <v>0</v>
      </c>
      <c r="V767" s="106">
        <f t="shared" si="325"/>
        <v>0</v>
      </c>
      <c r="W767" s="106" t="e">
        <f>IF(EXACT(O767,Y767),M767,M767*(1-#REF!))</f>
        <v>#REF!</v>
      </c>
      <c r="X767" s="106" t="e">
        <f t="shared" si="326"/>
        <v>#REF!</v>
      </c>
      <c r="Y767" s="107" t="s">
        <v>72</v>
      </c>
      <c r="Z767" s="103">
        <f t="shared" si="323"/>
        <v>0</v>
      </c>
      <c r="AA767" s="103">
        <f t="shared" si="324"/>
        <v>0</v>
      </c>
      <c r="AB767" s="128" t="str">
        <f t="shared" si="327"/>
        <v/>
      </c>
      <c r="AC767" s="128" t="e">
        <f t="shared" si="328"/>
        <v>#REF!</v>
      </c>
    </row>
    <row r="768" spans="1:29" ht="50.1" customHeight="1">
      <c r="A768" s="171"/>
      <c r="B768" s="171"/>
      <c r="C768" s="174"/>
      <c r="D768" s="174"/>
      <c r="E768" s="131"/>
      <c r="F768" s="177"/>
      <c r="G768" s="180"/>
      <c r="H768" s="163"/>
      <c r="I768" s="165"/>
      <c r="J768" s="168"/>
      <c r="K768" s="62"/>
      <c r="L768" s="63"/>
      <c r="M768" s="63"/>
      <c r="N768" s="142"/>
      <c r="O768" s="127"/>
      <c r="P768" s="100"/>
      <c r="Q768" s="63">
        <f t="shared" si="329"/>
        <v>0</v>
      </c>
      <c r="R768" s="64"/>
      <c r="S768" s="67"/>
      <c r="T768" s="46"/>
      <c r="U768" s="106">
        <f>IF(EXACT(O768,Y768),M768,M768*(1-'Расчет ПРЕДЗАКАЗ'!$D$10))</f>
        <v>0</v>
      </c>
      <c r="V768" s="106">
        <f t="shared" si="325"/>
        <v>0</v>
      </c>
      <c r="W768" s="106" t="e">
        <f>IF(EXACT(O768,Y768),M768,M768*(1-#REF!))</f>
        <v>#REF!</v>
      </c>
      <c r="X768" s="106" t="e">
        <f t="shared" si="326"/>
        <v>#REF!</v>
      </c>
      <c r="Y768" s="107" t="s">
        <v>72</v>
      </c>
      <c r="Z768" s="103">
        <f t="shared" si="323"/>
        <v>0</v>
      </c>
      <c r="AA768" s="103">
        <f t="shared" si="324"/>
        <v>0</v>
      </c>
      <c r="AB768" s="128" t="str">
        <f t="shared" si="327"/>
        <v/>
      </c>
      <c r="AC768" s="128" t="e">
        <f t="shared" si="328"/>
        <v>#REF!</v>
      </c>
    </row>
    <row r="769" spans="1:29" ht="50.1" customHeight="1">
      <c r="A769" s="171"/>
      <c r="B769" s="171"/>
      <c r="C769" s="174"/>
      <c r="D769" s="174"/>
      <c r="E769" s="131"/>
      <c r="F769" s="177"/>
      <c r="G769" s="180"/>
      <c r="H769" s="163"/>
      <c r="I769" s="165"/>
      <c r="J769" s="168"/>
      <c r="K769" s="62"/>
      <c r="L769" s="63"/>
      <c r="M769" s="63"/>
      <c r="N769" s="143"/>
      <c r="O769" s="127"/>
      <c r="P769" s="100"/>
      <c r="Q769" s="63">
        <f t="shared" si="329"/>
        <v>0</v>
      </c>
      <c r="R769" s="65"/>
      <c r="S769" s="67"/>
      <c r="T769" s="40"/>
      <c r="U769" s="106">
        <f>IF(EXACT(O769,Y769),M769,M769*(1-'Расчет ПРЕДЗАКАЗ'!$D$10))</f>
        <v>0</v>
      </c>
      <c r="V769" s="106">
        <f t="shared" si="325"/>
        <v>0</v>
      </c>
      <c r="W769" s="106" t="e">
        <f>IF(EXACT(O769,Y769),M769,M769*(1-#REF!))</f>
        <v>#REF!</v>
      </c>
      <c r="X769" s="106" t="e">
        <f t="shared" si="326"/>
        <v>#REF!</v>
      </c>
      <c r="Y769" s="107" t="s">
        <v>72</v>
      </c>
      <c r="Z769" s="103">
        <f t="shared" si="323"/>
        <v>0</v>
      </c>
      <c r="AA769" s="103">
        <f t="shared" si="324"/>
        <v>0</v>
      </c>
      <c r="AB769" s="128" t="str">
        <f t="shared" si="327"/>
        <v/>
      </c>
      <c r="AC769" s="128" t="e">
        <f t="shared" si="328"/>
        <v>#REF!</v>
      </c>
    </row>
    <row r="770" spans="1:29" ht="50.1" customHeight="1">
      <c r="A770" s="171"/>
      <c r="B770" s="171"/>
      <c r="C770" s="174"/>
      <c r="D770" s="174"/>
      <c r="E770" s="131"/>
      <c r="F770" s="177"/>
      <c r="G770" s="180"/>
      <c r="H770" s="163"/>
      <c r="I770" s="165"/>
      <c r="J770" s="168"/>
      <c r="K770" s="62"/>
      <c r="L770" s="63"/>
      <c r="M770" s="63"/>
      <c r="N770" s="143"/>
      <c r="O770" s="127"/>
      <c r="P770" s="100"/>
      <c r="Q770" s="63">
        <f t="shared" si="329"/>
        <v>0</v>
      </c>
      <c r="R770" s="65"/>
      <c r="S770" s="67"/>
      <c r="T770" s="40"/>
      <c r="U770" s="106">
        <f>IF(EXACT(O770,Y770),M770,M770*(1-'Расчет ПРЕДЗАКАЗ'!$D$10))</f>
        <v>0</v>
      </c>
      <c r="V770" s="106">
        <f t="shared" si="325"/>
        <v>0</v>
      </c>
      <c r="W770" s="106" t="e">
        <f>IF(EXACT(O770,Y770),M770,M770*(1-#REF!))</f>
        <v>#REF!</v>
      </c>
      <c r="X770" s="106" t="e">
        <f t="shared" si="326"/>
        <v>#REF!</v>
      </c>
      <c r="Y770" s="107" t="s">
        <v>72</v>
      </c>
      <c r="Z770" s="103">
        <f t="shared" si="323"/>
        <v>0</v>
      </c>
      <c r="AA770" s="103">
        <f t="shared" si="324"/>
        <v>0</v>
      </c>
      <c r="AB770" s="128" t="str">
        <f t="shared" si="327"/>
        <v/>
      </c>
      <c r="AC770" s="128" t="e">
        <f t="shared" si="328"/>
        <v>#REF!</v>
      </c>
    </row>
    <row r="771" spans="1:29" ht="50.1" customHeight="1">
      <c r="A771" s="171"/>
      <c r="B771" s="171"/>
      <c r="C771" s="174"/>
      <c r="D771" s="174"/>
      <c r="E771" s="131"/>
      <c r="F771" s="177"/>
      <c r="G771" s="180"/>
      <c r="H771" s="163"/>
      <c r="I771" s="165"/>
      <c r="J771" s="168"/>
      <c r="K771" s="62"/>
      <c r="L771" s="63"/>
      <c r="M771" s="63"/>
      <c r="N771" s="65"/>
      <c r="O771" s="127"/>
      <c r="P771" s="100"/>
      <c r="Q771" s="63">
        <f t="shared" si="329"/>
        <v>0</v>
      </c>
      <c r="R771" s="65"/>
      <c r="S771" s="67"/>
      <c r="T771" s="40"/>
      <c r="U771" s="106">
        <f>IF(EXACT(O771,Y771),M771,M771*(1-'Расчет ПРЕДЗАКАЗ'!$D$10))</f>
        <v>0</v>
      </c>
      <c r="V771" s="106">
        <f t="shared" si="325"/>
        <v>0</v>
      </c>
      <c r="W771" s="106" t="e">
        <f>IF(EXACT(O771,Y771),M771,M771*(1-#REF!))</f>
        <v>#REF!</v>
      </c>
      <c r="X771" s="106" t="e">
        <f t="shared" si="326"/>
        <v>#REF!</v>
      </c>
      <c r="Y771" s="107" t="s">
        <v>72</v>
      </c>
      <c r="Z771" s="103">
        <f t="shared" si="323"/>
        <v>0</v>
      </c>
      <c r="AA771" s="103">
        <f t="shared" si="324"/>
        <v>0</v>
      </c>
      <c r="AB771" s="128" t="str">
        <f t="shared" si="327"/>
        <v/>
      </c>
      <c r="AC771" s="128" t="e">
        <f t="shared" si="328"/>
        <v>#REF!</v>
      </c>
    </row>
    <row r="772" spans="1:29" ht="50.1" customHeight="1">
      <c r="A772" s="171"/>
      <c r="B772" s="171"/>
      <c r="C772" s="174"/>
      <c r="D772" s="174"/>
      <c r="E772" s="131"/>
      <c r="F772" s="177"/>
      <c r="G772" s="180"/>
      <c r="H772" s="163"/>
      <c r="I772" s="165"/>
      <c r="J772" s="168"/>
      <c r="K772" s="62"/>
      <c r="L772" s="63"/>
      <c r="M772" s="63"/>
      <c r="N772" s="65"/>
      <c r="O772" s="127"/>
      <c r="P772" s="100"/>
      <c r="Q772" s="63">
        <f t="shared" si="329"/>
        <v>0</v>
      </c>
      <c r="R772" s="65"/>
      <c r="S772" s="67"/>
      <c r="T772" s="40"/>
      <c r="U772" s="106">
        <f>IF(EXACT(O772,Y772),M772,M772*(1-'Расчет ПРЕДЗАКАЗ'!$D$10))</f>
        <v>0</v>
      </c>
      <c r="V772" s="106">
        <f t="shared" si="325"/>
        <v>0</v>
      </c>
      <c r="W772" s="106" t="e">
        <f>IF(EXACT(O772,Y772),M772,M772*(1-#REF!))</f>
        <v>#REF!</v>
      </c>
      <c r="X772" s="106" t="e">
        <f t="shared" si="326"/>
        <v>#REF!</v>
      </c>
      <c r="Y772" s="107" t="s">
        <v>72</v>
      </c>
      <c r="Z772" s="103">
        <f t="shared" si="323"/>
        <v>0</v>
      </c>
      <c r="AA772" s="103">
        <f t="shared" si="324"/>
        <v>0</v>
      </c>
      <c r="AB772" s="128" t="str">
        <f t="shared" si="327"/>
        <v/>
      </c>
      <c r="AC772" s="128" t="e">
        <f t="shared" si="328"/>
        <v>#REF!</v>
      </c>
    </row>
    <row r="773" spans="1:29" ht="50.1" customHeight="1">
      <c r="A773" s="171"/>
      <c r="B773" s="171"/>
      <c r="C773" s="174"/>
      <c r="D773" s="174"/>
      <c r="E773" s="131"/>
      <c r="F773" s="177"/>
      <c r="G773" s="180"/>
      <c r="H773" s="163"/>
      <c r="I773" s="165"/>
      <c r="J773" s="168"/>
      <c r="K773" s="62"/>
      <c r="L773" s="63"/>
      <c r="M773" s="63"/>
      <c r="N773" s="65"/>
      <c r="O773" s="127"/>
      <c r="P773" s="100"/>
      <c r="Q773" s="63">
        <f t="shared" si="329"/>
        <v>0</v>
      </c>
      <c r="R773" s="65"/>
      <c r="S773" s="67"/>
      <c r="T773" s="40"/>
      <c r="U773" s="106">
        <f>IF(EXACT(O773,Y773),M773,M773*(1-'Расчет ПРЕДЗАКАЗ'!$D$10))</f>
        <v>0</v>
      </c>
      <c r="V773" s="106">
        <f t="shared" si="325"/>
        <v>0</v>
      </c>
      <c r="W773" s="106" t="e">
        <f>IF(EXACT(O773,Y773),M773,M773*(1-#REF!))</f>
        <v>#REF!</v>
      </c>
      <c r="X773" s="106" t="e">
        <f t="shared" si="326"/>
        <v>#REF!</v>
      </c>
      <c r="Y773" s="107" t="s">
        <v>72</v>
      </c>
      <c r="Z773" s="103">
        <f t="shared" si="323"/>
        <v>0</v>
      </c>
      <c r="AA773" s="103">
        <f t="shared" si="324"/>
        <v>0</v>
      </c>
      <c r="AB773" s="128" t="str">
        <f t="shared" si="327"/>
        <v/>
      </c>
      <c r="AC773" s="128" t="e">
        <f t="shared" si="328"/>
        <v>#REF!</v>
      </c>
    </row>
    <row r="774" spans="1:29" ht="50.1" customHeight="1">
      <c r="A774" s="172"/>
      <c r="B774" s="172"/>
      <c r="C774" s="175"/>
      <c r="D774" s="175"/>
      <c r="E774" s="132"/>
      <c r="F774" s="178"/>
      <c r="G774" s="181"/>
      <c r="H774" s="164"/>
      <c r="I774" s="166"/>
      <c r="J774" s="169"/>
      <c r="K774" s="62"/>
      <c r="L774" s="63"/>
      <c r="M774" s="63"/>
      <c r="N774" s="65"/>
      <c r="O774" s="127"/>
      <c r="P774" s="100"/>
      <c r="Q774" s="63">
        <f t="shared" si="329"/>
        <v>0</v>
      </c>
      <c r="R774" s="65"/>
      <c r="S774" s="64"/>
      <c r="T774" s="40"/>
      <c r="U774" s="106">
        <f>IF(EXACT(O774,Y774),M774,M774*(1-'Расчет ПРЕДЗАКАЗ'!$D$10))</f>
        <v>0</v>
      </c>
      <c r="V774" s="106">
        <f t="shared" si="325"/>
        <v>0</v>
      </c>
      <c r="W774" s="106" t="e">
        <f>IF(EXACT(O774,Y774),M774,M774*(1-#REF!))</f>
        <v>#REF!</v>
      </c>
      <c r="X774" s="106" t="e">
        <f t="shared" si="326"/>
        <v>#REF!</v>
      </c>
      <c r="Y774" s="107" t="s">
        <v>72</v>
      </c>
      <c r="Z774" s="103">
        <f t="shared" si="323"/>
        <v>0</v>
      </c>
      <c r="AA774" s="103">
        <f t="shared" si="324"/>
        <v>0</v>
      </c>
      <c r="AB774" s="128" t="str">
        <f t="shared" si="327"/>
        <v/>
      </c>
      <c r="AC774" s="128" t="e">
        <f t="shared" si="328"/>
        <v>#REF!</v>
      </c>
    </row>
    <row r="775" spans="1:29" ht="11.25" customHeight="1" thickBot="1"/>
    <row r="776" spans="1:29" ht="50.1" customHeight="1">
      <c r="A776" s="170">
        <v>175</v>
      </c>
      <c r="B776" s="170" t="s">
        <v>1556</v>
      </c>
      <c r="C776" s="173" t="s">
        <v>1557</v>
      </c>
      <c r="D776" s="173" t="s">
        <v>77</v>
      </c>
      <c r="E776" s="131"/>
      <c r="F776" s="197" t="s">
        <v>1549</v>
      </c>
      <c r="G776" s="179" t="s">
        <v>279</v>
      </c>
      <c r="H776" s="162"/>
      <c r="I776" s="198" t="s">
        <v>1558</v>
      </c>
      <c r="J776" s="167" t="s">
        <v>19</v>
      </c>
      <c r="K776" s="62" t="s">
        <v>843</v>
      </c>
      <c r="L776" s="63">
        <v>8360</v>
      </c>
      <c r="M776" s="63">
        <v>5220</v>
      </c>
      <c r="N776" s="142" t="s">
        <v>1559</v>
      </c>
      <c r="O776" s="127" t="s">
        <v>72</v>
      </c>
      <c r="P776" s="100"/>
      <c r="Q776" s="63">
        <f>P776*M776</f>
        <v>0</v>
      </c>
      <c r="R776" s="64"/>
      <c r="S776" s="67">
        <v>5</v>
      </c>
      <c r="T776" s="60"/>
      <c r="U776" s="106">
        <f>IF(EXACT(O776,Y776),M776,M776*(1-'Расчет ПРЕДЗАКАЗ'!$D$10))</f>
        <v>5220</v>
      </c>
      <c r="V776" s="106">
        <f>P776*U776</f>
        <v>0</v>
      </c>
      <c r="W776" s="106">
        <f>IF(EXACT(O776,Y776),M776,M776*(1-#REF!))</f>
        <v>5220</v>
      </c>
      <c r="X776" s="106">
        <f>P776*W776</f>
        <v>0</v>
      </c>
      <c r="Y776" s="107" t="s">
        <v>72</v>
      </c>
      <c r="Z776" s="103">
        <f t="shared" ref="Z776:Z790" si="330">IF(EXACT(O776,Y776),Q776,0)</f>
        <v>0</v>
      </c>
      <c r="AA776" s="103">
        <f t="shared" ref="AA776:AA790" si="331">IF(Z776=0,Q776,0)</f>
        <v>0</v>
      </c>
      <c r="AB776" s="128">
        <f>IF(U776=0,"",L776/U776-1)</f>
        <v>0.6015325670498084</v>
      </c>
      <c r="AC776" s="128">
        <f>IF(W776=0,"",L776/W776-1)</f>
        <v>0.6015325670498084</v>
      </c>
    </row>
    <row r="777" spans="1:29" ht="50.1" customHeight="1">
      <c r="A777" s="171"/>
      <c r="B777" s="171"/>
      <c r="C777" s="174"/>
      <c r="D777" s="174"/>
      <c r="E777" s="131"/>
      <c r="F777" s="177"/>
      <c r="G777" s="180"/>
      <c r="H777" s="163"/>
      <c r="I777" s="165"/>
      <c r="J777" s="168"/>
      <c r="K777" s="62" t="s">
        <v>845</v>
      </c>
      <c r="L777" s="63">
        <v>8360</v>
      </c>
      <c r="M777" s="63">
        <v>5220</v>
      </c>
      <c r="N777" s="142" t="s">
        <v>1560</v>
      </c>
      <c r="O777" s="127" t="s">
        <v>72</v>
      </c>
      <c r="P777" s="100"/>
      <c r="Q777" s="63">
        <f>P777*M777</f>
        <v>0</v>
      </c>
      <c r="R777" s="64"/>
      <c r="S777" s="67">
        <v>18</v>
      </c>
      <c r="T777" s="46"/>
      <c r="U777" s="106">
        <f>IF(EXACT(O777,Y777),M777,M777*(1-'Расчет ПРЕДЗАКАЗ'!$D$10))</f>
        <v>5220</v>
      </c>
      <c r="V777" s="106">
        <f t="shared" ref="V777:V790" si="332">P777*U777</f>
        <v>0</v>
      </c>
      <c r="W777" s="106">
        <f>IF(EXACT(O777,Y777),M777,M777*(1-#REF!))</f>
        <v>5220</v>
      </c>
      <c r="X777" s="106">
        <f t="shared" ref="X777:X790" si="333">P777*W777</f>
        <v>0</v>
      </c>
      <c r="Y777" s="107" t="s">
        <v>72</v>
      </c>
      <c r="Z777" s="103">
        <f t="shared" si="330"/>
        <v>0</v>
      </c>
      <c r="AA777" s="103">
        <f t="shared" si="331"/>
        <v>0</v>
      </c>
      <c r="AB777" s="128">
        <f t="shared" ref="AB777:AB790" si="334">IF(U777=0,"",L777/U777-1)</f>
        <v>0.6015325670498084</v>
      </c>
      <c r="AC777" s="128">
        <f t="shared" ref="AC777:AC790" si="335">IF(W777=0,"",L777/W777-1)</f>
        <v>0.6015325670498084</v>
      </c>
    </row>
    <row r="778" spans="1:29" ht="50.1" customHeight="1">
      <c r="A778" s="171"/>
      <c r="B778" s="171"/>
      <c r="C778" s="174"/>
      <c r="D778" s="174"/>
      <c r="E778" s="131"/>
      <c r="F778" s="177"/>
      <c r="G778" s="180"/>
      <c r="H778" s="163"/>
      <c r="I778" s="165"/>
      <c r="J778" s="168"/>
      <c r="K778" s="62" t="s">
        <v>826</v>
      </c>
      <c r="L778" s="63">
        <v>8360</v>
      </c>
      <c r="M778" s="63">
        <v>5220</v>
      </c>
      <c r="N778" s="142" t="s">
        <v>1561</v>
      </c>
      <c r="O778" s="127" t="s">
        <v>72</v>
      </c>
      <c r="P778" s="100"/>
      <c r="Q778" s="63">
        <f t="shared" ref="Q778:Q790" si="336">P778*M778</f>
        <v>0</v>
      </c>
      <c r="R778" s="64"/>
      <c r="S778" s="67">
        <v>63</v>
      </c>
      <c r="T778" s="46"/>
      <c r="U778" s="106">
        <f>IF(EXACT(O778,Y778),M778,M778*(1-'Расчет ПРЕДЗАКАЗ'!$D$10))</f>
        <v>5220</v>
      </c>
      <c r="V778" s="106">
        <f t="shared" si="332"/>
        <v>0</v>
      </c>
      <c r="W778" s="106">
        <f>IF(EXACT(O778,Y778),M778,M778*(1-#REF!))</f>
        <v>5220</v>
      </c>
      <c r="X778" s="106">
        <f t="shared" si="333"/>
        <v>0</v>
      </c>
      <c r="Y778" s="107" t="s">
        <v>72</v>
      </c>
      <c r="Z778" s="103">
        <f t="shared" si="330"/>
        <v>0</v>
      </c>
      <c r="AA778" s="103">
        <f t="shared" si="331"/>
        <v>0</v>
      </c>
      <c r="AB778" s="128">
        <f t="shared" si="334"/>
        <v>0.6015325670498084</v>
      </c>
      <c r="AC778" s="128">
        <f t="shared" si="335"/>
        <v>0.6015325670498084</v>
      </c>
    </row>
    <row r="779" spans="1:29" ht="50.1" customHeight="1">
      <c r="A779" s="171"/>
      <c r="B779" s="171"/>
      <c r="C779" s="174"/>
      <c r="D779" s="174"/>
      <c r="E779" s="131"/>
      <c r="F779" s="177"/>
      <c r="G779" s="180"/>
      <c r="H779" s="163"/>
      <c r="I779" s="165"/>
      <c r="J779" s="168"/>
      <c r="K779" s="62" t="s">
        <v>828</v>
      </c>
      <c r="L779" s="63">
        <v>8360</v>
      </c>
      <c r="M779" s="63">
        <v>5220</v>
      </c>
      <c r="N779" s="142" t="s">
        <v>1562</v>
      </c>
      <c r="O779" s="127" t="s">
        <v>72</v>
      </c>
      <c r="P779" s="100"/>
      <c r="Q779" s="63">
        <f t="shared" si="336"/>
        <v>0</v>
      </c>
      <c r="R779" s="64"/>
      <c r="S779" s="67">
        <v>67</v>
      </c>
      <c r="T779" s="46"/>
      <c r="U779" s="106">
        <f>IF(EXACT(O779,Y779),M779,M779*(1-'Расчет ПРЕДЗАКАЗ'!$D$10))</f>
        <v>5220</v>
      </c>
      <c r="V779" s="106">
        <f t="shared" si="332"/>
        <v>0</v>
      </c>
      <c r="W779" s="106">
        <f>IF(EXACT(O779,Y779),M779,M779*(1-#REF!))</f>
        <v>5220</v>
      </c>
      <c r="X779" s="106">
        <f t="shared" si="333"/>
        <v>0</v>
      </c>
      <c r="Y779" s="107" t="s">
        <v>72</v>
      </c>
      <c r="Z779" s="103">
        <f t="shared" si="330"/>
        <v>0</v>
      </c>
      <c r="AA779" s="103">
        <f t="shared" si="331"/>
        <v>0</v>
      </c>
      <c r="AB779" s="128">
        <f t="shared" si="334"/>
        <v>0.6015325670498084</v>
      </c>
      <c r="AC779" s="128">
        <f t="shared" si="335"/>
        <v>0.6015325670498084</v>
      </c>
    </row>
    <row r="780" spans="1:29" ht="50.1" customHeight="1">
      <c r="A780" s="171"/>
      <c r="B780" s="171"/>
      <c r="C780" s="174"/>
      <c r="D780" s="174"/>
      <c r="E780" s="131"/>
      <c r="F780" s="177"/>
      <c r="G780" s="180"/>
      <c r="H780" s="163"/>
      <c r="I780" s="165"/>
      <c r="J780" s="168"/>
      <c r="K780" s="62" t="s">
        <v>1467</v>
      </c>
      <c r="L780" s="63">
        <v>8360</v>
      </c>
      <c r="M780" s="63">
        <v>5220</v>
      </c>
      <c r="N780" s="142" t="s">
        <v>1563</v>
      </c>
      <c r="O780" s="127" t="s">
        <v>72</v>
      </c>
      <c r="P780" s="100"/>
      <c r="Q780" s="63">
        <f t="shared" si="336"/>
        <v>0</v>
      </c>
      <c r="R780" s="64"/>
      <c r="S780" s="67">
        <v>21</v>
      </c>
      <c r="T780" s="46"/>
      <c r="U780" s="106">
        <f>IF(EXACT(O780,Y780),M780,M780*(1-'Расчет ПРЕДЗАКАЗ'!$D$10))</f>
        <v>5220</v>
      </c>
      <c r="V780" s="106">
        <f t="shared" si="332"/>
        <v>0</v>
      </c>
      <c r="W780" s="106">
        <f>IF(EXACT(O780,Y780),M780,M780*(1-#REF!))</f>
        <v>5220</v>
      </c>
      <c r="X780" s="106">
        <f t="shared" si="333"/>
        <v>0</v>
      </c>
      <c r="Y780" s="107" t="s">
        <v>72</v>
      </c>
      <c r="Z780" s="103">
        <f t="shared" si="330"/>
        <v>0</v>
      </c>
      <c r="AA780" s="103">
        <f t="shared" si="331"/>
        <v>0</v>
      </c>
      <c r="AB780" s="128">
        <f t="shared" si="334"/>
        <v>0.6015325670498084</v>
      </c>
      <c r="AC780" s="128">
        <f t="shared" si="335"/>
        <v>0.6015325670498084</v>
      </c>
    </row>
    <row r="781" spans="1:29" ht="50.1" customHeight="1">
      <c r="A781" s="171"/>
      <c r="B781" s="171"/>
      <c r="C781" s="174"/>
      <c r="D781" s="174"/>
      <c r="E781" s="131"/>
      <c r="F781" s="177"/>
      <c r="G781" s="180"/>
      <c r="H781" s="163"/>
      <c r="I781" s="165"/>
      <c r="J781" s="168"/>
      <c r="K781" s="62" t="s">
        <v>1469</v>
      </c>
      <c r="L781" s="63">
        <v>8360</v>
      </c>
      <c r="M781" s="63">
        <v>5220</v>
      </c>
      <c r="N781" s="142" t="s">
        <v>1564</v>
      </c>
      <c r="O781" s="127" t="s">
        <v>72</v>
      </c>
      <c r="P781" s="100"/>
      <c r="Q781" s="63">
        <f t="shared" si="336"/>
        <v>0</v>
      </c>
      <c r="R781" s="64"/>
      <c r="S781" s="67">
        <v>1</v>
      </c>
      <c r="T781" s="46"/>
      <c r="U781" s="106">
        <f>IF(EXACT(O781,Y781),M781,M781*(1-'Расчет ПРЕДЗАКАЗ'!$D$10))</f>
        <v>5220</v>
      </c>
      <c r="V781" s="106">
        <f t="shared" si="332"/>
        <v>0</v>
      </c>
      <c r="W781" s="106">
        <f>IF(EXACT(O781,Y781),M781,M781*(1-#REF!))</f>
        <v>5220</v>
      </c>
      <c r="X781" s="106">
        <f t="shared" si="333"/>
        <v>0</v>
      </c>
      <c r="Y781" s="107" t="s">
        <v>72</v>
      </c>
      <c r="Z781" s="103">
        <f t="shared" si="330"/>
        <v>0</v>
      </c>
      <c r="AA781" s="103">
        <f t="shared" si="331"/>
        <v>0</v>
      </c>
      <c r="AB781" s="128">
        <f t="shared" si="334"/>
        <v>0.6015325670498084</v>
      </c>
      <c r="AC781" s="128">
        <f t="shared" si="335"/>
        <v>0.6015325670498084</v>
      </c>
    </row>
    <row r="782" spans="1:29" ht="50.1" customHeight="1">
      <c r="A782" s="171"/>
      <c r="B782" s="171"/>
      <c r="C782" s="174"/>
      <c r="D782" s="174"/>
      <c r="E782" s="131"/>
      <c r="F782" s="177"/>
      <c r="G782" s="180"/>
      <c r="H782" s="163"/>
      <c r="I782" s="165"/>
      <c r="J782" s="168"/>
      <c r="K782" s="62"/>
      <c r="L782" s="63"/>
      <c r="M782" s="63"/>
      <c r="N782" s="142"/>
      <c r="O782" s="127"/>
      <c r="P782" s="100"/>
      <c r="Q782" s="63">
        <f t="shared" si="336"/>
        <v>0</v>
      </c>
      <c r="R782" s="64"/>
      <c r="S782" s="67"/>
      <c r="T782" s="46"/>
      <c r="U782" s="106">
        <f>IF(EXACT(O782,Y782),M782,M782*(1-'Расчет ПРЕДЗАКАЗ'!$D$10))</f>
        <v>0</v>
      </c>
      <c r="V782" s="106">
        <f t="shared" si="332"/>
        <v>0</v>
      </c>
      <c r="W782" s="106" t="e">
        <f>IF(EXACT(O782,Y782),M782,M782*(1-#REF!))</f>
        <v>#REF!</v>
      </c>
      <c r="X782" s="106" t="e">
        <f t="shared" si="333"/>
        <v>#REF!</v>
      </c>
      <c r="Y782" s="107" t="s">
        <v>72</v>
      </c>
      <c r="Z782" s="103">
        <f t="shared" si="330"/>
        <v>0</v>
      </c>
      <c r="AA782" s="103">
        <f t="shared" si="331"/>
        <v>0</v>
      </c>
      <c r="AB782" s="128" t="str">
        <f t="shared" si="334"/>
        <v/>
      </c>
      <c r="AC782" s="128" t="e">
        <f t="shared" si="335"/>
        <v>#REF!</v>
      </c>
    </row>
    <row r="783" spans="1:29" ht="50.1" customHeight="1">
      <c r="A783" s="171"/>
      <c r="B783" s="171"/>
      <c r="C783" s="174"/>
      <c r="D783" s="174"/>
      <c r="E783" s="131"/>
      <c r="F783" s="177"/>
      <c r="G783" s="180"/>
      <c r="H783" s="163"/>
      <c r="I783" s="165"/>
      <c r="J783" s="168"/>
      <c r="K783" s="62"/>
      <c r="L783" s="63"/>
      <c r="M783" s="63"/>
      <c r="N783" s="142"/>
      <c r="O783" s="127"/>
      <c r="P783" s="100"/>
      <c r="Q783" s="63">
        <f t="shared" si="336"/>
        <v>0</v>
      </c>
      <c r="R783" s="64"/>
      <c r="S783" s="67"/>
      <c r="T783" s="46"/>
      <c r="U783" s="106">
        <f>IF(EXACT(O783,Y783),M783,M783*(1-'Расчет ПРЕДЗАКАЗ'!$D$10))</f>
        <v>0</v>
      </c>
      <c r="V783" s="106">
        <f t="shared" si="332"/>
        <v>0</v>
      </c>
      <c r="W783" s="106" t="e">
        <f>IF(EXACT(O783,Y783),M783,M783*(1-#REF!))</f>
        <v>#REF!</v>
      </c>
      <c r="X783" s="106" t="e">
        <f t="shared" si="333"/>
        <v>#REF!</v>
      </c>
      <c r="Y783" s="107" t="s">
        <v>72</v>
      </c>
      <c r="Z783" s="103">
        <f t="shared" si="330"/>
        <v>0</v>
      </c>
      <c r="AA783" s="103">
        <f t="shared" si="331"/>
        <v>0</v>
      </c>
      <c r="AB783" s="128" t="str">
        <f t="shared" si="334"/>
        <v/>
      </c>
      <c r="AC783" s="128" t="e">
        <f t="shared" si="335"/>
        <v>#REF!</v>
      </c>
    </row>
    <row r="784" spans="1:29" ht="50.1" customHeight="1">
      <c r="A784" s="171"/>
      <c r="B784" s="171"/>
      <c r="C784" s="174"/>
      <c r="D784" s="174"/>
      <c r="E784" s="131"/>
      <c r="F784" s="177"/>
      <c r="G784" s="180"/>
      <c r="H784" s="163"/>
      <c r="I784" s="165"/>
      <c r="J784" s="168"/>
      <c r="K784" s="62"/>
      <c r="L784" s="63"/>
      <c r="M784" s="63"/>
      <c r="N784" s="142"/>
      <c r="O784" s="127"/>
      <c r="P784" s="100"/>
      <c r="Q784" s="63">
        <f t="shared" si="336"/>
        <v>0</v>
      </c>
      <c r="R784" s="64"/>
      <c r="S784" s="67"/>
      <c r="T784" s="46"/>
      <c r="U784" s="106">
        <f>IF(EXACT(O784,Y784),M784,M784*(1-'Расчет ПРЕДЗАКАЗ'!$D$10))</f>
        <v>0</v>
      </c>
      <c r="V784" s="106">
        <f t="shared" si="332"/>
        <v>0</v>
      </c>
      <c r="W784" s="106" t="e">
        <f>IF(EXACT(O784,Y784),M784,M784*(1-#REF!))</f>
        <v>#REF!</v>
      </c>
      <c r="X784" s="106" t="e">
        <f t="shared" si="333"/>
        <v>#REF!</v>
      </c>
      <c r="Y784" s="107" t="s">
        <v>72</v>
      </c>
      <c r="Z784" s="103">
        <f t="shared" si="330"/>
        <v>0</v>
      </c>
      <c r="AA784" s="103">
        <f t="shared" si="331"/>
        <v>0</v>
      </c>
      <c r="AB784" s="128" t="str">
        <f t="shared" si="334"/>
        <v/>
      </c>
      <c r="AC784" s="128" t="e">
        <f t="shared" si="335"/>
        <v>#REF!</v>
      </c>
    </row>
    <row r="785" spans="1:29" ht="50.1" customHeight="1">
      <c r="A785" s="171"/>
      <c r="B785" s="171"/>
      <c r="C785" s="174"/>
      <c r="D785" s="174"/>
      <c r="E785" s="131"/>
      <c r="F785" s="177"/>
      <c r="G785" s="180"/>
      <c r="H785" s="163"/>
      <c r="I785" s="165"/>
      <c r="J785" s="168"/>
      <c r="K785" s="62"/>
      <c r="L785" s="63"/>
      <c r="M785" s="63"/>
      <c r="N785" s="143"/>
      <c r="O785" s="127"/>
      <c r="P785" s="100"/>
      <c r="Q785" s="63">
        <f t="shared" si="336"/>
        <v>0</v>
      </c>
      <c r="R785" s="65"/>
      <c r="S785" s="67"/>
      <c r="T785" s="40"/>
      <c r="U785" s="106">
        <f>IF(EXACT(O785,Y785),M785,M785*(1-'Расчет ПРЕДЗАКАЗ'!$D$10))</f>
        <v>0</v>
      </c>
      <c r="V785" s="106">
        <f t="shared" si="332"/>
        <v>0</v>
      </c>
      <c r="W785" s="106" t="e">
        <f>IF(EXACT(O785,Y785),M785,M785*(1-#REF!))</f>
        <v>#REF!</v>
      </c>
      <c r="X785" s="106" t="e">
        <f t="shared" si="333"/>
        <v>#REF!</v>
      </c>
      <c r="Y785" s="107" t="s">
        <v>72</v>
      </c>
      <c r="Z785" s="103">
        <f t="shared" si="330"/>
        <v>0</v>
      </c>
      <c r="AA785" s="103">
        <f t="shared" si="331"/>
        <v>0</v>
      </c>
      <c r="AB785" s="128" t="str">
        <f t="shared" si="334"/>
        <v/>
      </c>
      <c r="AC785" s="128" t="e">
        <f t="shared" si="335"/>
        <v>#REF!</v>
      </c>
    </row>
    <row r="786" spans="1:29" ht="50.1" customHeight="1">
      <c r="A786" s="171"/>
      <c r="B786" s="171"/>
      <c r="C786" s="174"/>
      <c r="D786" s="174"/>
      <c r="E786" s="131"/>
      <c r="F786" s="177"/>
      <c r="G786" s="180"/>
      <c r="H786" s="163"/>
      <c r="I786" s="165"/>
      <c r="J786" s="168"/>
      <c r="K786" s="62"/>
      <c r="L786" s="63"/>
      <c r="M786" s="63"/>
      <c r="N786" s="143"/>
      <c r="O786" s="127"/>
      <c r="P786" s="100"/>
      <c r="Q786" s="63">
        <f t="shared" si="336"/>
        <v>0</v>
      </c>
      <c r="R786" s="65"/>
      <c r="S786" s="67"/>
      <c r="T786" s="40"/>
      <c r="U786" s="106">
        <f>IF(EXACT(O786,Y786),M786,M786*(1-'Расчет ПРЕДЗАКАЗ'!$D$10))</f>
        <v>0</v>
      </c>
      <c r="V786" s="106">
        <f t="shared" si="332"/>
        <v>0</v>
      </c>
      <c r="W786" s="106" t="e">
        <f>IF(EXACT(O786,Y786),M786,M786*(1-#REF!))</f>
        <v>#REF!</v>
      </c>
      <c r="X786" s="106" t="e">
        <f t="shared" si="333"/>
        <v>#REF!</v>
      </c>
      <c r="Y786" s="107" t="s">
        <v>72</v>
      </c>
      <c r="Z786" s="103">
        <f t="shared" si="330"/>
        <v>0</v>
      </c>
      <c r="AA786" s="103">
        <f t="shared" si="331"/>
        <v>0</v>
      </c>
      <c r="AB786" s="128" t="str">
        <f t="shared" si="334"/>
        <v/>
      </c>
      <c r="AC786" s="128" t="e">
        <f t="shared" si="335"/>
        <v>#REF!</v>
      </c>
    </row>
    <row r="787" spans="1:29" ht="50.1" customHeight="1">
      <c r="A787" s="171"/>
      <c r="B787" s="171"/>
      <c r="C787" s="174"/>
      <c r="D787" s="174"/>
      <c r="E787" s="131"/>
      <c r="F787" s="177"/>
      <c r="G787" s="180"/>
      <c r="H787" s="163"/>
      <c r="I787" s="165"/>
      <c r="J787" s="168"/>
      <c r="K787" s="62"/>
      <c r="L787" s="63"/>
      <c r="M787" s="63"/>
      <c r="N787" s="65"/>
      <c r="O787" s="127"/>
      <c r="P787" s="100"/>
      <c r="Q787" s="63">
        <f t="shared" si="336"/>
        <v>0</v>
      </c>
      <c r="R787" s="65"/>
      <c r="S787" s="67"/>
      <c r="T787" s="40"/>
      <c r="U787" s="106">
        <f>IF(EXACT(O787,Y787),M787,M787*(1-'Расчет ПРЕДЗАКАЗ'!$D$10))</f>
        <v>0</v>
      </c>
      <c r="V787" s="106">
        <f t="shared" si="332"/>
        <v>0</v>
      </c>
      <c r="W787" s="106" t="e">
        <f>IF(EXACT(O787,Y787),M787,M787*(1-#REF!))</f>
        <v>#REF!</v>
      </c>
      <c r="X787" s="106" t="e">
        <f t="shared" si="333"/>
        <v>#REF!</v>
      </c>
      <c r="Y787" s="107" t="s">
        <v>72</v>
      </c>
      <c r="Z787" s="103">
        <f t="shared" si="330"/>
        <v>0</v>
      </c>
      <c r="AA787" s="103">
        <f t="shared" si="331"/>
        <v>0</v>
      </c>
      <c r="AB787" s="128" t="str">
        <f t="shared" si="334"/>
        <v/>
      </c>
      <c r="AC787" s="128" t="e">
        <f t="shared" si="335"/>
        <v>#REF!</v>
      </c>
    </row>
    <row r="788" spans="1:29" ht="50.1" customHeight="1">
      <c r="A788" s="171"/>
      <c r="B788" s="171"/>
      <c r="C788" s="174"/>
      <c r="D788" s="174"/>
      <c r="E788" s="131"/>
      <c r="F788" s="177"/>
      <c r="G788" s="180"/>
      <c r="H788" s="163"/>
      <c r="I788" s="165"/>
      <c r="J788" s="168"/>
      <c r="K788" s="62"/>
      <c r="L788" s="63"/>
      <c r="M788" s="63"/>
      <c r="N788" s="65"/>
      <c r="O788" s="127"/>
      <c r="P788" s="100"/>
      <c r="Q788" s="63">
        <f t="shared" si="336"/>
        <v>0</v>
      </c>
      <c r="R788" s="65"/>
      <c r="S788" s="67"/>
      <c r="T788" s="40"/>
      <c r="U788" s="106">
        <f>IF(EXACT(O788,Y788),M788,M788*(1-'Расчет ПРЕДЗАКАЗ'!$D$10))</f>
        <v>0</v>
      </c>
      <c r="V788" s="106">
        <f t="shared" si="332"/>
        <v>0</v>
      </c>
      <c r="W788" s="106" t="e">
        <f>IF(EXACT(O788,Y788),M788,M788*(1-#REF!))</f>
        <v>#REF!</v>
      </c>
      <c r="X788" s="106" t="e">
        <f t="shared" si="333"/>
        <v>#REF!</v>
      </c>
      <c r="Y788" s="107" t="s">
        <v>72</v>
      </c>
      <c r="Z788" s="103">
        <f t="shared" si="330"/>
        <v>0</v>
      </c>
      <c r="AA788" s="103">
        <f t="shared" si="331"/>
        <v>0</v>
      </c>
      <c r="AB788" s="128" t="str">
        <f t="shared" si="334"/>
        <v/>
      </c>
      <c r="AC788" s="128" t="e">
        <f t="shared" si="335"/>
        <v>#REF!</v>
      </c>
    </row>
    <row r="789" spans="1:29" ht="50.1" customHeight="1">
      <c r="A789" s="171"/>
      <c r="B789" s="171"/>
      <c r="C789" s="174"/>
      <c r="D789" s="174"/>
      <c r="E789" s="131"/>
      <c r="F789" s="177"/>
      <c r="G789" s="180"/>
      <c r="H789" s="163"/>
      <c r="I789" s="165"/>
      <c r="J789" s="168"/>
      <c r="K789" s="62"/>
      <c r="L789" s="63"/>
      <c r="M789" s="63"/>
      <c r="N789" s="65"/>
      <c r="O789" s="127"/>
      <c r="P789" s="100"/>
      <c r="Q789" s="63">
        <f t="shared" si="336"/>
        <v>0</v>
      </c>
      <c r="R789" s="65"/>
      <c r="S789" s="67"/>
      <c r="T789" s="40"/>
      <c r="U789" s="106">
        <f>IF(EXACT(O789,Y789),M789,M789*(1-'Расчет ПРЕДЗАКАЗ'!$D$10))</f>
        <v>0</v>
      </c>
      <c r="V789" s="106">
        <f t="shared" si="332"/>
        <v>0</v>
      </c>
      <c r="W789" s="106" t="e">
        <f>IF(EXACT(O789,Y789),M789,M789*(1-#REF!))</f>
        <v>#REF!</v>
      </c>
      <c r="X789" s="106" t="e">
        <f t="shared" si="333"/>
        <v>#REF!</v>
      </c>
      <c r="Y789" s="107" t="s">
        <v>72</v>
      </c>
      <c r="Z789" s="103">
        <f t="shared" si="330"/>
        <v>0</v>
      </c>
      <c r="AA789" s="103">
        <f t="shared" si="331"/>
        <v>0</v>
      </c>
      <c r="AB789" s="128" t="str">
        <f t="shared" si="334"/>
        <v/>
      </c>
      <c r="AC789" s="128" t="e">
        <f t="shared" si="335"/>
        <v>#REF!</v>
      </c>
    </row>
    <row r="790" spans="1:29" ht="50.1" customHeight="1">
      <c r="A790" s="172"/>
      <c r="B790" s="172"/>
      <c r="C790" s="175"/>
      <c r="D790" s="175"/>
      <c r="E790" s="132"/>
      <c r="F790" s="178"/>
      <c r="G790" s="181"/>
      <c r="H790" s="164"/>
      <c r="I790" s="166"/>
      <c r="J790" s="169"/>
      <c r="K790" s="62"/>
      <c r="L790" s="63"/>
      <c r="M790" s="63"/>
      <c r="N790" s="65"/>
      <c r="O790" s="127"/>
      <c r="P790" s="100"/>
      <c r="Q790" s="63">
        <f t="shared" si="336"/>
        <v>0</v>
      </c>
      <c r="R790" s="65"/>
      <c r="S790" s="64"/>
      <c r="T790" s="40"/>
      <c r="U790" s="106">
        <f>IF(EXACT(O790,Y790),M790,M790*(1-'Расчет ПРЕДЗАКАЗ'!$D$10))</f>
        <v>0</v>
      </c>
      <c r="V790" s="106">
        <f t="shared" si="332"/>
        <v>0</v>
      </c>
      <c r="W790" s="106" t="e">
        <f>IF(EXACT(O790,Y790),M790,M790*(1-#REF!))</f>
        <v>#REF!</v>
      </c>
      <c r="X790" s="106" t="e">
        <f t="shared" si="333"/>
        <v>#REF!</v>
      </c>
      <c r="Y790" s="107" t="s">
        <v>72</v>
      </c>
      <c r="Z790" s="103">
        <f t="shared" si="330"/>
        <v>0</v>
      </c>
      <c r="AA790" s="103">
        <f t="shared" si="331"/>
        <v>0</v>
      </c>
      <c r="AB790" s="128" t="str">
        <f t="shared" si="334"/>
        <v/>
      </c>
      <c r="AC790" s="128" t="e">
        <f t="shared" si="335"/>
        <v>#REF!</v>
      </c>
    </row>
    <row r="791" spans="1:29" ht="11.25" customHeight="1" thickBot="1"/>
    <row r="792" spans="1:29" ht="50.1" customHeight="1">
      <c r="A792" s="170">
        <v>176</v>
      </c>
      <c r="B792" s="170" t="s">
        <v>1565</v>
      </c>
      <c r="C792" s="173" t="s">
        <v>1566</v>
      </c>
      <c r="D792" s="173" t="s">
        <v>77</v>
      </c>
      <c r="E792" s="131"/>
      <c r="F792" s="197" t="s">
        <v>1204</v>
      </c>
      <c r="G792" s="179" t="s">
        <v>802</v>
      </c>
      <c r="H792" s="162" t="s">
        <v>1567</v>
      </c>
      <c r="I792" s="198" t="s">
        <v>1568</v>
      </c>
      <c r="J792" s="167" t="s">
        <v>19</v>
      </c>
      <c r="K792" s="62" t="s">
        <v>843</v>
      </c>
      <c r="L792" s="63">
        <v>7480</v>
      </c>
      <c r="M792" s="63">
        <v>4154</v>
      </c>
      <c r="N792" s="142" t="s">
        <v>1569</v>
      </c>
      <c r="O792" s="127" t="s">
        <v>72</v>
      </c>
      <c r="P792" s="100"/>
      <c r="Q792" s="63">
        <f>P792*M792</f>
        <v>0</v>
      </c>
      <c r="R792" s="64"/>
      <c r="S792" s="67">
        <v>2</v>
      </c>
      <c r="T792" s="60"/>
      <c r="U792" s="106">
        <f>IF(EXACT(O792,Y792),M792,M792*(1-'Расчет ПРЕДЗАКАЗ'!$D$10))</f>
        <v>4154</v>
      </c>
      <c r="V792" s="106">
        <f>P792*U792</f>
        <v>0</v>
      </c>
      <c r="W792" s="106">
        <f>IF(EXACT(O792,Y792),M792,M792*(1-#REF!))</f>
        <v>4154</v>
      </c>
      <c r="X792" s="106">
        <f>P792*W792</f>
        <v>0</v>
      </c>
      <c r="Y792" s="107" t="s">
        <v>72</v>
      </c>
      <c r="Z792" s="103">
        <f t="shared" ref="Z792:Z806" si="337">IF(EXACT(O792,Y792),Q792,0)</f>
        <v>0</v>
      </c>
      <c r="AA792" s="103">
        <f t="shared" ref="AA792:AA806" si="338">IF(Z792=0,Q792,0)</f>
        <v>0</v>
      </c>
      <c r="AB792" s="128">
        <f>IF(U792=0,"",L792/U792-1)</f>
        <v>0.8006740491092923</v>
      </c>
      <c r="AC792" s="128">
        <f>IF(W792=0,"",L792/W792-1)</f>
        <v>0.8006740491092923</v>
      </c>
    </row>
    <row r="793" spans="1:29" ht="50.1" customHeight="1">
      <c r="A793" s="171"/>
      <c r="B793" s="171"/>
      <c r="C793" s="174"/>
      <c r="D793" s="174"/>
      <c r="E793" s="131"/>
      <c r="F793" s="177"/>
      <c r="G793" s="180"/>
      <c r="H793" s="163"/>
      <c r="I793" s="165"/>
      <c r="J793" s="168"/>
      <c r="K793" s="62"/>
      <c r="L793" s="63"/>
      <c r="M793" s="63"/>
      <c r="N793" s="142"/>
      <c r="O793" s="127"/>
      <c r="P793" s="100"/>
      <c r="Q793" s="63">
        <f>P793*M793</f>
        <v>0</v>
      </c>
      <c r="R793" s="64"/>
      <c r="S793" s="67"/>
      <c r="T793" s="46"/>
      <c r="U793" s="106">
        <f>IF(EXACT(O793,Y793),M793,M793*(1-'Расчет ПРЕДЗАКАЗ'!$D$10))</f>
        <v>0</v>
      </c>
      <c r="V793" s="106">
        <f t="shared" ref="V793:V806" si="339">P793*U793</f>
        <v>0</v>
      </c>
      <c r="W793" s="106" t="e">
        <f>IF(EXACT(O793,Y793),M793,M793*(1-#REF!))</f>
        <v>#REF!</v>
      </c>
      <c r="X793" s="106" t="e">
        <f t="shared" ref="X793:X806" si="340">P793*W793</f>
        <v>#REF!</v>
      </c>
      <c r="Y793" s="107" t="s">
        <v>72</v>
      </c>
      <c r="Z793" s="103">
        <f t="shared" si="337"/>
        <v>0</v>
      </c>
      <c r="AA793" s="103">
        <f t="shared" si="338"/>
        <v>0</v>
      </c>
      <c r="AB793" s="128" t="str">
        <f t="shared" ref="AB793:AB806" si="341">IF(U793=0,"",L793/U793-1)</f>
        <v/>
      </c>
      <c r="AC793" s="128" t="e">
        <f t="shared" ref="AC793:AC806" si="342">IF(W793=0,"",L793/W793-1)</f>
        <v>#REF!</v>
      </c>
    </row>
    <row r="794" spans="1:29" ht="50.1" customHeight="1">
      <c r="A794" s="171"/>
      <c r="B794" s="171"/>
      <c r="C794" s="174"/>
      <c r="D794" s="174"/>
      <c r="E794" s="131"/>
      <c r="F794" s="177"/>
      <c r="G794" s="180"/>
      <c r="H794" s="163"/>
      <c r="I794" s="165"/>
      <c r="J794" s="168"/>
      <c r="K794" s="62"/>
      <c r="L794" s="63"/>
      <c r="M794" s="63"/>
      <c r="N794" s="142"/>
      <c r="O794" s="127"/>
      <c r="P794" s="100"/>
      <c r="Q794" s="63">
        <f t="shared" ref="Q794:Q806" si="343">P794*M794</f>
        <v>0</v>
      </c>
      <c r="R794" s="64"/>
      <c r="S794" s="67"/>
      <c r="T794" s="46"/>
      <c r="U794" s="106">
        <f>IF(EXACT(O794,Y794),M794,M794*(1-'Расчет ПРЕДЗАКАЗ'!$D$10))</f>
        <v>0</v>
      </c>
      <c r="V794" s="106">
        <f t="shared" si="339"/>
        <v>0</v>
      </c>
      <c r="W794" s="106" t="e">
        <f>IF(EXACT(O794,Y794),M794,M794*(1-#REF!))</f>
        <v>#REF!</v>
      </c>
      <c r="X794" s="106" t="e">
        <f t="shared" si="340"/>
        <v>#REF!</v>
      </c>
      <c r="Y794" s="107" t="s">
        <v>72</v>
      </c>
      <c r="Z794" s="103">
        <f t="shared" si="337"/>
        <v>0</v>
      </c>
      <c r="AA794" s="103">
        <f t="shared" si="338"/>
        <v>0</v>
      </c>
      <c r="AB794" s="128" t="str">
        <f t="shared" si="341"/>
        <v/>
      </c>
      <c r="AC794" s="128" t="e">
        <f t="shared" si="342"/>
        <v>#REF!</v>
      </c>
    </row>
    <row r="795" spans="1:29" ht="50.1" customHeight="1">
      <c r="A795" s="171"/>
      <c r="B795" s="171"/>
      <c r="C795" s="174"/>
      <c r="D795" s="174"/>
      <c r="E795" s="131"/>
      <c r="F795" s="177"/>
      <c r="G795" s="180"/>
      <c r="H795" s="163"/>
      <c r="I795" s="165"/>
      <c r="J795" s="168"/>
      <c r="K795" s="62"/>
      <c r="L795" s="63"/>
      <c r="M795" s="63"/>
      <c r="N795" s="142"/>
      <c r="O795" s="127"/>
      <c r="P795" s="100"/>
      <c r="Q795" s="63">
        <f t="shared" si="343"/>
        <v>0</v>
      </c>
      <c r="R795" s="64"/>
      <c r="S795" s="67"/>
      <c r="T795" s="46"/>
      <c r="U795" s="106">
        <f>IF(EXACT(O795,Y795),M795,M795*(1-'Расчет ПРЕДЗАКАЗ'!$D$10))</f>
        <v>0</v>
      </c>
      <c r="V795" s="106">
        <f t="shared" si="339"/>
        <v>0</v>
      </c>
      <c r="W795" s="106" t="e">
        <f>IF(EXACT(O795,Y795),M795,M795*(1-#REF!))</f>
        <v>#REF!</v>
      </c>
      <c r="X795" s="106" t="e">
        <f t="shared" si="340"/>
        <v>#REF!</v>
      </c>
      <c r="Y795" s="107" t="s">
        <v>72</v>
      </c>
      <c r="Z795" s="103">
        <f t="shared" si="337"/>
        <v>0</v>
      </c>
      <c r="AA795" s="103">
        <f t="shared" si="338"/>
        <v>0</v>
      </c>
      <c r="AB795" s="128" t="str">
        <f t="shared" si="341"/>
        <v/>
      </c>
      <c r="AC795" s="128" t="e">
        <f t="shared" si="342"/>
        <v>#REF!</v>
      </c>
    </row>
    <row r="796" spans="1:29" ht="50.1" customHeight="1">
      <c r="A796" s="171"/>
      <c r="B796" s="171"/>
      <c r="C796" s="174"/>
      <c r="D796" s="174"/>
      <c r="E796" s="131"/>
      <c r="F796" s="177"/>
      <c r="G796" s="180"/>
      <c r="H796" s="163"/>
      <c r="I796" s="165"/>
      <c r="J796" s="168"/>
      <c r="K796" s="62"/>
      <c r="L796" s="63"/>
      <c r="M796" s="63"/>
      <c r="N796" s="142"/>
      <c r="O796" s="127"/>
      <c r="P796" s="100"/>
      <c r="Q796" s="63">
        <f t="shared" si="343"/>
        <v>0</v>
      </c>
      <c r="R796" s="64"/>
      <c r="S796" s="67"/>
      <c r="T796" s="46"/>
      <c r="U796" s="106">
        <f>IF(EXACT(O796,Y796),M796,M796*(1-'Расчет ПРЕДЗАКАЗ'!$D$10))</f>
        <v>0</v>
      </c>
      <c r="V796" s="106">
        <f t="shared" si="339"/>
        <v>0</v>
      </c>
      <c r="W796" s="106" t="e">
        <f>IF(EXACT(O796,Y796),M796,M796*(1-#REF!))</f>
        <v>#REF!</v>
      </c>
      <c r="X796" s="106" t="e">
        <f t="shared" si="340"/>
        <v>#REF!</v>
      </c>
      <c r="Y796" s="107" t="s">
        <v>72</v>
      </c>
      <c r="Z796" s="103">
        <f t="shared" si="337"/>
        <v>0</v>
      </c>
      <c r="AA796" s="103">
        <f t="shared" si="338"/>
        <v>0</v>
      </c>
      <c r="AB796" s="128" t="str">
        <f t="shared" si="341"/>
        <v/>
      </c>
      <c r="AC796" s="128" t="e">
        <f t="shared" si="342"/>
        <v>#REF!</v>
      </c>
    </row>
    <row r="797" spans="1:29" ht="50.1" customHeight="1">
      <c r="A797" s="171"/>
      <c r="B797" s="171"/>
      <c r="C797" s="174"/>
      <c r="D797" s="174"/>
      <c r="E797" s="131"/>
      <c r="F797" s="177"/>
      <c r="G797" s="180"/>
      <c r="H797" s="163"/>
      <c r="I797" s="165"/>
      <c r="J797" s="168"/>
      <c r="K797" s="62"/>
      <c r="L797" s="63"/>
      <c r="M797" s="63"/>
      <c r="N797" s="142"/>
      <c r="O797" s="127"/>
      <c r="P797" s="100"/>
      <c r="Q797" s="63">
        <f t="shared" si="343"/>
        <v>0</v>
      </c>
      <c r="R797" s="64"/>
      <c r="S797" s="67"/>
      <c r="T797" s="46"/>
      <c r="U797" s="106">
        <f>IF(EXACT(O797,Y797),M797,M797*(1-'Расчет ПРЕДЗАКАЗ'!$D$10))</f>
        <v>0</v>
      </c>
      <c r="V797" s="106">
        <f t="shared" si="339"/>
        <v>0</v>
      </c>
      <c r="W797" s="106" t="e">
        <f>IF(EXACT(O797,Y797),M797,M797*(1-#REF!))</f>
        <v>#REF!</v>
      </c>
      <c r="X797" s="106" t="e">
        <f t="shared" si="340"/>
        <v>#REF!</v>
      </c>
      <c r="Y797" s="107" t="s">
        <v>72</v>
      </c>
      <c r="Z797" s="103">
        <f t="shared" si="337"/>
        <v>0</v>
      </c>
      <c r="AA797" s="103">
        <f t="shared" si="338"/>
        <v>0</v>
      </c>
      <c r="AB797" s="128" t="str">
        <f t="shared" si="341"/>
        <v/>
      </c>
      <c r="AC797" s="128" t="e">
        <f t="shared" si="342"/>
        <v>#REF!</v>
      </c>
    </row>
    <row r="798" spans="1:29" ht="50.1" customHeight="1">
      <c r="A798" s="171"/>
      <c r="B798" s="171"/>
      <c r="C798" s="174"/>
      <c r="D798" s="174"/>
      <c r="E798" s="131"/>
      <c r="F798" s="177"/>
      <c r="G798" s="180"/>
      <c r="H798" s="163"/>
      <c r="I798" s="165"/>
      <c r="J798" s="168"/>
      <c r="K798" s="62"/>
      <c r="L798" s="63"/>
      <c r="M798" s="63"/>
      <c r="N798" s="142"/>
      <c r="O798" s="127"/>
      <c r="P798" s="100"/>
      <c r="Q798" s="63">
        <f t="shared" si="343"/>
        <v>0</v>
      </c>
      <c r="R798" s="64"/>
      <c r="S798" s="67"/>
      <c r="T798" s="46"/>
      <c r="U798" s="106">
        <f>IF(EXACT(O798,Y798),M798,M798*(1-'Расчет ПРЕДЗАКАЗ'!$D$10))</f>
        <v>0</v>
      </c>
      <c r="V798" s="106">
        <f t="shared" si="339"/>
        <v>0</v>
      </c>
      <c r="W798" s="106" t="e">
        <f>IF(EXACT(O798,Y798),M798,M798*(1-#REF!))</f>
        <v>#REF!</v>
      </c>
      <c r="X798" s="106" t="e">
        <f t="shared" si="340"/>
        <v>#REF!</v>
      </c>
      <c r="Y798" s="107" t="s">
        <v>72</v>
      </c>
      <c r="Z798" s="103">
        <f t="shared" si="337"/>
        <v>0</v>
      </c>
      <c r="AA798" s="103">
        <f t="shared" si="338"/>
        <v>0</v>
      </c>
      <c r="AB798" s="128" t="str">
        <f t="shared" si="341"/>
        <v/>
      </c>
      <c r="AC798" s="128" t="e">
        <f t="shared" si="342"/>
        <v>#REF!</v>
      </c>
    </row>
    <row r="799" spans="1:29" ht="50.1" customHeight="1">
      <c r="A799" s="171"/>
      <c r="B799" s="171"/>
      <c r="C799" s="174"/>
      <c r="D799" s="174"/>
      <c r="E799" s="131"/>
      <c r="F799" s="177"/>
      <c r="G799" s="180"/>
      <c r="H799" s="163"/>
      <c r="I799" s="165"/>
      <c r="J799" s="168"/>
      <c r="K799" s="62"/>
      <c r="L799" s="63"/>
      <c r="M799" s="63"/>
      <c r="N799" s="142"/>
      <c r="O799" s="127"/>
      <c r="P799" s="100"/>
      <c r="Q799" s="63">
        <f t="shared" si="343"/>
        <v>0</v>
      </c>
      <c r="R799" s="64"/>
      <c r="S799" s="67"/>
      <c r="T799" s="46"/>
      <c r="U799" s="106">
        <f>IF(EXACT(O799,Y799),M799,M799*(1-'Расчет ПРЕДЗАКАЗ'!$D$10))</f>
        <v>0</v>
      </c>
      <c r="V799" s="106">
        <f t="shared" si="339"/>
        <v>0</v>
      </c>
      <c r="W799" s="106" t="e">
        <f>IF(EXACT(O799,Y799),M799,M799*(1-#REF!))</f>
        <v>#REF!</v>
      </c>
      <c r="X799" s="106" t="e">
        <f t="shared" si="340"/>
        <v>#REF!</v>
      </c>
      <c r="Y799" s="107" t="s">
        <v>72</v>
      </c>
      <c r="Z799" s="103">
        <f t="shared" si="337"/>
        <v>0</v>
      </c>
      <c r="AA799" s="103">
        <f t="shared" si="338"/>
        <v>0</v>
      </c>
      <c r="AB799" s="128" t="str">
        <f t="shared" si="341"/>
        <v/>
      </c>
      <c r="AC799" s="128" t="e">
        <f t="shared" si="342"/>
        <v>#REF!</v>
      </c>
    </row>
    <row r="800" spans="1:29" ht="50.1" customHeight="1">
      <c r="A800" s="171"/>
      <c r="B800" s="171"/>
      <c r="C800" s="174"/>
      <c r="D800" s="174"/>
      <c r="E800" s="131"/>
      <c r="F800" s="177"/>
      <c r="G800" s="180"/>
      <c r="H800" s="163"/>
      <c r="I800" s="165"/>
      <c r="J800" s="168"/>
      <c r="K800" s="62"/>
      <c r="L800" s="63"/>
      <c r="M800" s="63"/>
      <c r="N800" s="142"/>
      <c r="O800" s="127"/>
      <c r="P800" s="100"/>
      <c r="Q800" s="63">
        <f t="shared" si="343"/>
        <v>0</v>
      </c>
      <c r="R800" s="64"/>
      <c r="S800" s="67"/>
      <c r="T800" s="46"/>
      <c r="U800" s="106">
        <f>IF(EXACT(O800,Y800),M800,M800*(1-'Расчет ПРЕДЗАКАЗ'!$D$10))</f>
        <v>0</v>
      </c>
      <c r="V800" s="106">
        <f t="shared" si="339"/>
        <v>0</v>
      </c>
      <c r="W800" s="106" t="e">
        <f>IF(EXACT(O800,Y800),M800,M800*(1-#REF!))</f>
        <v>#REF!</v>
      </c>
      <c r="X800" s="106" t="e">
        <f t="shared" si="340"/>
        <v>#REF!</v>
      </c>
      <c r="Y800" s="107" t="s">
        <v>72</v>
      </c>
      <c r="Z800" s="103">
        <f t="shared" si="337"/>
        <v>0</v>
      </c>
      <c r="AA800" s="103">
        <f t="shared" si="338"/>
        <v>0</v>
      </c>
      <c r="AB800" s="128" t="str">
        <f t="shared" si="341"/>
        <v/>
      </c>
      <c r="AC800" s="128" t="e">
        <f t="shared" si="342"/>
        <v>#REF!</v>
      </c>
    </row>
    <row r="801" spans="1:29" ht="50.1" customHeight="1">
      <c r="A801" s="171"/>
      <c r="B801" s="171"/>
      <c r="C801" s="174"/>
      <c r="D801" s="174"/>
      <c r="E801" s="131"/>
      <c r="F801" s="177"/>
      <c r="G801" s="180"/>
      <c r="H801" s="163"/>
      <c r="I801" s="165"/>
      <c r="J801" s="168"/>
      <c r="K801" s="62"/>
      <c r="L801" s="63"/>
      <c r="M801" s="63"/>
      <c r="N801" s="143"/>
      <c r="O801" s="127"/>
      <c r="P801" s="100"/>
      <c r="Q801" s="63">
        <f t="shared" si="343"/>
        <v>0</v>
      </c>
      <c r="R801" s="65"/>
      <c r="S801" s="67"/>
      <c r="T801" s="40"/>
      <c r="U801" s="106">
        <f>IF(EXACT(O801,Y801),M801,M801*(1-'Расчет ПРЕДЗАКАЗ'!$D$10))</f>
        <v>0</v>
      </c>
      <c r="V801" s="106">
        <f t="shared" si="339"/>
        <v>0</v>
      </c>
      <c r="W801" s="106" t="e">
        <f>IF(EXACT(O801,Y801),M801,M801*(1-#REF!))</f>
        <v>#REF!</v>
      </c>
      <c r="X801" s="106" t="e">
        <f t="shared" si="340"/>
        <v>#REF!</v>
      </c>
      <c r="Y801" s="107" t="s">
        <v>72</v>
      </c>
      <c r="Z801" s="103">
        <f t="shared" si="337"/>
        <v>0</v>
      </c>
      <c r="AA801" s="103">
        <f t="shared" si="338"/>
        <v>0</v>
      </c>
      <c r="AB801" s="128" t="str">
        <f t="shared" si="341"/>
        <v/>
      </c>
      <c r="AC801" s="128" t="e">
        <f t="shared" si="342"/>
        <v>#REF!</v>
      </c>
    </row>
    <row r="802" spans="1:29" ht="50.1" customHeight="1">
      <c r="A802" s="171"/>
      <c r="B802" s="171"/>
      <c r="C802" s="174"/>
      <c r="D802" s="174"/>
      <c r="E802" s="131"/>
      <c r="F802" s="177"/>
      <c r="G802" s="180"/>
      <c r="H802" s="163"/>
      <c r="I802" s="165"/>
      <c r="J802" s="168"/>
      <c r="K802" s="62"/>
      <c r="L802" s="63"/>
      <c r="M802" s="63"/>
      <c r="N802" s="143"/>
      <c r="O802" s="127"/>
      <c r="P802" s="100"/>
      <c r="Q802" s="63">
        <f t="shared" si="343"/>
        <v>0</v>
      </c>
      <c r="R802" s="65"/>
      <c r="S802" s="67"/>
      <c r="T802" s="40"/>
      <c r="U802" s="106">
        <f>IF(EXACT(O802,Y802),M802,M802*(1-'Расчет ПРЕДЗАКАЗ'!$D$10))</f>
        <v>0</v>
      </c>
      <c r="V802" s="106">
        <f t="shared" si="339"/>
        <v>0</v>
      </c>
      <c r="W802" s="106" t="e">
        <f>IF(EXACT(O802,Y802),M802,M802*(1-#REF!))</f>
        <v>#REF!</v>
      </c>
      <c r="X802" s="106" t="e">
        <f t="shared" si="340"/>
        <v>#REF!</v>
      </c>
      <c r="Y802" s="107" t="s">
        <v>72</v>
      </c>
      <c r="Z802" s="103">
        <f t="shared" si="337"/>
        <v>0</v>
      </c>
      <c r="AA802" s="103">
        <f t="shared" si="338"/>
        <v>0</v>
      </c>
      <c r="AB802" s="128" t="str">
        <f t="shared" si="341"/>
        <v/>
      </c>
      <c r="AC802" s="128" t="e">
        <f t="shared" si="342"/>
        <v>#REF!</v>
      </c>
    </row>
    <row r="803" spans="1:29" ht="50.1" customHeight="1">
      <c r="A803" s="171"/>
      <c r="B803" s="171"/>
      <c r="C803" s="174"/>
      <c r="D803" s="174"/>
      <c r="E803" s="131"/>
      <c r="F803" s="177"/>
      <c r="G803" s="180"/>
      <c r="H803" s="163"/>
      <c r="I803" s="165"/>
      <c r="J803" s="168"/>
      <c r="K803" s="62"/>
      <c r="L803" s="63"/>
      <c r="M803" s="63"/>
      <c r="N803" s="65"/>
      <c r="O803" s="127"/>
      <c r="P803" s="100"/>
      <c r="Q803" s="63">
        <f t="shared" si="343"/>
        <v>0</v>
      </c>
      <c r="R803" s="65"/>
      <c r="S803" s="67"/>
      <c r="T803" s="40"/>
      <c r="U803" s="106">
        <f>IF(EXACT(O803,Y803),M803,M803*(1-'Расчет ПРЕДЗАКАЗ'!$D$10))</f>
        <v>0</v>
      </c>
      <c r="V803" s="106">
        <f t="shared" si="339"/>
        <v>0</v>
      </c>
      <c r="W803" s="106" t="e">
        <f>IF(EXACT(O803,Y803),M803,M803*(1-#REF!))</f>
        <v>#REF!</v>
      </c>
      <c r="X803" s="106" t="e">
        <f t="shared" si="340"/>
        <v>#REF!</v>
      </c>
      <c r="Y803" s="107" t="s">
        <v>72</v>
      </c>
      <c r="Z803" s="103">
        <f t="shared" si="337"/>
        <v>0</v>
      </c>
      <c r="AA803" s="103">
        <f t="shared" si="338"/>
        <v>0</v>
      </c>
      <c r="AB803" s="128" t="str">
        <f t="shared" si="341"/>
        <v/>
      </c>
      <c r="AC803" s="128" t="e">
        <f t="shared" si="342"/>
        <v>#REF!</v>
      </c>
    </row>
    <row r="804" spans="1:29" ht="50.1" customHeight="1">
      <c r="A804" s="171"/>
      <c r="B804" s="171"/>
      <c r="C804" s="174"/>
      <c r="D804" s="174"/>
      <c r="E804" s="131"/>
      <c r="F804" s="177"/>
      <c r="G804" s="180"/>
      <c r="H804" s="163"/>
      <c r="I804" s="165"/>
      <c r="J804" s="168"/>
      <c r="K804" s="62"/>
      <c r="L804" s="63"/>
      <c r="M804" s="63"/>
      <c r="N804" s="65"/>
      <c r="O804" s="127"/>
      <c r="P804" s="100"/>
      <c r="Q804" s="63">
        <f t="shared" si="343"/>
        <v>0</v>
      </c>
      <c r="R804" s="65"/>
      <c r="S804" s="67"/>
      <c r="T804" s="40"/>
      <c r="U804" s="106">
        <f>IF(EXACT(O804,Y804),M804,M804*(1-'Расчет ПРЕДЗАКАЗ'!$D$10))</f>
        <v>0</v>
      </c>
      <c r="V804" s="106">
        <f t="shared" si="339"/>
        <v>0</v>
      </c>
      <c r="W804" s="106" t="e">
        <f>IF(EXACT(O804,Y804),M804,M804*(1-#REF!))</f>
        <v>#REF!</v>
      </c>
      <c r="X804" s="106" t="e">
        <f t="shared" si="340"/>
        <v>#REF!</v>
      </c>
      <c r="Y804" s="107" t="s">
        <v>72</v>
      </c>
      <c r="Z804" s="103">
        <f t="shared" si="337"/>
        <v>0</v>
      </c>
      <c r="AA804" s="103">
        <f t="shared" si="338"/>
        <v>0</v>
      </c>
      <c r="AB804" s="128" t="str">
        <f t="shared" si="341"/>
        <v/>
      </c>
      <c r="AC804" s="128" t="e">
        <f t="shared" si="342"/>
        <v>#REF!</v>
      </c>
    </row>
    <row r="805" spans="1:29" ht="50.1" customHeight="1">
      <c r="A805" s="171"/>
      <c r="B805" s="171"/>
      <c r="C805" s="174"/>
      <c r="D805" s="174"/>
      <c r="E805" s="131"/>
      <c r="F805" s="177"/>
      <c r="G805" s="180"/>
      <c r="H805" s="163"/>
      <c r="I805" s="165"/>
      <c r="J805" s="168"/>
      <c r="K805" s="62"/>
      <c r="L805" s="63"/>
      <c r="M805" s="63"/>
      <c r="N805" s="65"/>
      <c r="O805" s="127"/>
      <c r="P805" s="100"/>
      <c r="Q805" s="63">
        <f t="shared" si="343"/>
        <v>0</v>
      </c>
      <c r="R805" s="65"/>
      <c r="S805" s="67"/>
      <c r="T805" s="40"/>
      <c r="U805" s="106">
        <f>IF(EXACT(O805,Y805),M805,M805*(1-'Расчет ПРЕДЗАКАЗ'!$D$10))</f>
        <v>0</v>
      </c>
      <c r="V805" s="106">
        <f t="shared" si="339"/>
        <v>0</v>
      </c>
      <c r="W805" s="106" t="e">
        <f>IF(EXACT(O805,Y805),M805,M805*(1-#REF!))</f>
        <v>#REF!</v>
      </c>
      <c r="X805" s="106" t="e">
        <f t="shared" si="340"/>
        <v>#REF!</v>
      </c>
      <c r="Y805" s="107" t="s">
        <v>72</v>
      </c>
      <c r="Z805" s="103">
        <f t="shared" si="337"/>
        <v>0</v>
      </c>
      <c r="AA805" s="103">
        <f t="shared" si="338"/>
        <v>0</v>
      </c>
      <c r="AB805" s="128" t="str">
        <f t="shared" si="341"/>
        <v/>
      </c>
      <c r="AC805" s="128" t="e">
        <f t="shared" si="342"/>
        <v>#REF!</v>
      </c>
    </row>
    <row r="806" spans="1:29" ht="50.1" customHeight="1">
      <c r="A806" s="172"/>
      <c r="B806" s="172"/>
      <c r="C806" s="175"/>
      <c r="D806" s="175"/>
      <c r="E806" s="132"/>
      <c r="F806" s="178"/>
      <c r="G806" s="181"/>
      <c r="H806" s="164"/>
      <c r="I806" s="166"/>
      <c r="J806" s="169"/>
      <c r="K806" s="62"/>
      <c r="L806" s="63"/>
      <c r="M806" s="63"/>
      <c r="N806" s="65"/>
      <c r="O806" s="127"/>
      <c r="P806" s="100"/>
      <c r="Q806" s="63">
        <f t="shared" si="343"/>
        <v>0</v>
      </c>
      <c r="R806" s="65"/>
      <c r="S806" s="64"/>
      <c r="T806" s="40"/>
      <c r="U806" s="106">
        <f>IF(EXACT(O806,Y806),M806,M806*(1-'Расчет ПРЕДЗАКАЗ'!$D$10))</f>
        <v>0</v>
      </c>
      <c r="V806" s="106">
        <f t="shared" si="339"/>
        <v>0</v>
      </c>
      <c r="W806" s="106" t="e">
        <f>IF(EXACT(O806,Y806),M806,M806*(1-#REF!))</f>
        <v>#REF!</v>
      </c>
      <c r="X806" s="106" t="e">
        <f t="shared" si="340"/>
        <v>#REF!</v>
      </c>
      <c r="Y806" s="107" t="s">
        <v>72</v>
      </c>
      <c r="Z806" s="103">
        <f t="shared" si="337"/>
        <v>0</v>
      </c>
      <c r="AA806" s="103">
        <f t="shared" si="338"/>
        <v>0</v>
      </c>
      <c r="AB806" s="128" t="str">
        <f t="shared" si="341"/>
        <v/>
      </c>
      <c r="AC806" s="128" t="e">
        <f t="shared" si="342"/>
        <v>#REF!</v>
      </c>
    </row>
    <row r="807" spans="1:29" ht="11.25" customHeight="1" thickBot="1"/>
    <row r="808" spans="1:29" ht="50.1" customHeight="1">
      <c r="A808" s="170">
        <v>177</v>
      </c>
      <c r="B808" s="170" t="s">
        <v>1570</v>
      </c>
      <c r="C808" s="173" t="s">
        <v>1571</v>
      </c>
      <c r="D808" s="173" t="s">
        <v>77</v>
      </c>
      <c r="E808" s="131"/>
      <c r="F808" s="197" t="s">
        <v>1204</v>
      </c>
      <c r="G808" s="179" t="s">
        <v>856</v>
      </c>
      <c r="H808" s="162" t="s">
        <v>1572</v>
      </c>
      <c r="I808" s="198" t="s">
        <v>1573</v>
      </c>
      <c r="J808" s="167" t="s">
        <v>19</v>
      </c>
      <c r="K808" s="62" t="s">
        <v>826</v>
      </c>
      <c r="L808" s="63">
        <v>8460</v>
      </c>
      <c r="M808" s="63">
        <v>5281</v>
      </c>
      <c r="N808" s="142" t="s">
        <v>1574</v>
      </c>
      <c r="O808" s="127" t="s">
        <v>72</v>
      </c>
      <c r="P808" s="100"/>
      <c r="Q808" s="63">
        <f>P808*M808</f>
        <v>0</v>
      </c>
      <c r="R808" s="64"/>
      <c r="S808" s="67">
        <v>30</v>
      </c>
      <c r="T808" s="60"/>
      <c r="U808" s="106">
        <f>IF(EXACT(O808,Y808),M808,M808*(1-'Расчет ПРЕДЗАКАЗ'!$D$10))</f>
        <v>5281</v>
      </c>
      <c r="V808" s="106">
        <f>P808*U808</f>
        <v>0</v>
      </c>
      <c r="W808" s="106">
        <f>IF(EXACT(O808,Y808),M808,M808*(1-#REF!))</f>
        <v>5281</v>
      </c>
      <c r="X808" s="106">
        <f>P808*W808</f>
        <v>0</v>
      </c>
      <c r="Y808" s="107" t="s">
        <v>72</v>
      </c>
      <c r="Z808" s="103">
        <f t="shared" ref="Z808:Z822" si="344">IF(EXACT(O808,Y808),Q808,0)</f>
        <v>0</v>
      </c>
      <c r="AA808" s="103">
        <f t="shared" ref="AA808:AA822" si="345">IF(Z808=0,Q808,0)</f>
        <v>0</v>
      </c>
      <c r="AB808" s="128">
        <f>IF(U808=0,"",L808/U808-1)</f>
        <v>0.60196932399166814</v>
      </c>
      <c r="AC808" s="128">
        <f>IF(W808=0,"",L808/W808-1)</f>
        <v>0.60196932399166814</v>
      </c>
    </row>
    <row r="809" spans="1:29" ht="50.1" customHeight="1">
      <c r="A809" s="171"/>
      <c r="B809" s="171"/>
      <c r="C809" s="174"/>
      <c r="D809" s="174"/>
      <c r="E809" s="131"/>
      <c r="F809" s="177"/>
      <c r="G809" s="180"/>
      <c r="H809" s="163"/>
      <c r="I809" s="165"/>
      <c r="J809" s="168"/>
      <c r="K809" s="62" t="s">
        <v>828</v>
      </c>
      <c r="L809" s="63">
        <v>8460</v>
      </c>
      <c r="M809" s="63">
        <v>5281</v>
      </c>
      <c r="N809" s="142" t="s">
        <v>1575</v>
      </c>
      <c r="O809" s="127" t="s">
        <v>72</v>
      </c>
      <c r="P809" s="100"/>
      <c r="Q809" s="63">
        <f>P809*M809</f>
        <v>0</v>
      </c>
      <c r="R809" s="64"/>
      <c r="S809" s="67">
        <v>12</v>
      </c>
      <c r="T809" s="46"/>
      <c r="U809" s="106">
        <f>IF(EXACT(O809,Y809),M809,M809*(1-'Расчет ПРЕДЗАКАЗ'!$D$10))</f>
        <v>5281</v>
      </c>
      <c r="V809" s="106">
        <f t="shared" ref="V809:V822" si="346">P809*U809</f>
        <v>0</v>
      </c>
      <c r="W809" s="106">
        <f>IF(EXACT(O809,Y809),M809,M809*(1-#REF!))</f>
        <v>5281</v>
      </c>
      <c r="X809" s="106">
        <f t="shared" ref="X809:X822" si="347">P809*W809</f>
        <v>0</v>
      </c>
      <c r="Y809" s="107" t="s">
        <v>72</v>
      </c>
      <c r="Z809" s="103">
        <f t="shared" si="344"/>
        <v>0</v>
      </c>
      <c r="AA809" s="103">
        <f t="shared" si="345"/>
        <v>0</v>
      </c>
      <c r="AB809" s="128">
        <f t="shared" ref="AB809:AB822" si="348">IF(U809=0,"",L809/U809-1)</f>
        <v>0.60196932399166814</v>
      </c>
      <c r="AC809" s="128">
        <f t="shared" ref="AC809:AC822" si="349">IF(W809=0,"",L809/W809-1)</f>
        <v>0.60196932399166814</v>
      </c>
    </row>
    <row r="810" spans="1:29" ht="50.1" customHeight="1">
      <c r="A810" s="171"/>
      <c r="B810" s="171"/>
      <c r="C810" s="174"/>
      <c r="D810" s="174"/>
      <c r="E810" s="131"/>
      <c r="F810" s="177"/>
      <c r="G810" s="180"/>
      <c r="H810" s="163"/>
      <c r="I810" s="165"/>
      <c r="J810" s="168"/>
      <c r="K810" s="62"/>
      <c r="L810" s="63"/>
      <c r="M810" s="63"/>
      <c r="N810" s="142"/>
      <c r="O810" s="127"/>
      <c r="P810" s="100"/>
      <c r="Q810" s="63">
        <f t="shared" ref="Q810:Q822" si="350">P810*M810</f>
        <v>0</v>
      </c>
      <c r="R810" s="64"/>
      <c r="S810" s="67"/>
      <c r="T810" s="46"/>
      <c r="U810" s="106">
        <f>IF(EXACT(O810,Y810),M810,M810*(1-'Расчет ПРЕДЗАКАЗ'!$D$10))</f>
        <v>0</v>
      </c>
      <c r="V810" s="106">
        <f t="shared" si="346"/>
        <v>0</v>
      </c>
      <c r="W810" s="106" t="e">
        <f>IF(EXACT(O810,Y810),M810,M810*(1-#REF!))</f>
        <v>#REF!</v>
      </c>
      <c r="X810" s="106" t="e">
        <f t="shared" si="347"/>
        <v>#REF!</v>
      </c>
      <c r="Y810" s="107" t="s">
        <v>72</v>
      </c>
      <c r="Z810" s="103">
        <f t="shared" si="344"/>
        <v>0</v>
      </c>
      <c r="AA810" s="103">
        <f t="shared" si="345"/>
        <v>0</v>
      </c>
      <c r="AB810" s="128" t="str">
        <f t="shared" si="348"/>
        <v/>
      </c>
      <c r="AC810" s="128" t="e">
        <f t="shared" si="349"/>
        <v>#REF!</v>
      </c>
    </row>
    <row r="811" spans="1:29" ht="50.1" customHeight="1">
      <c r="A811" s="171"/>
      <c r="B811" s="171"/>
      <c r="C811" s="174"/>
      <c r="D811" s="174"/>
      <c r="E811" s="131"/>
      <c r="F811" s="177"/>
      <c r="G811" s="180"/>
      <c r="H811" s="163"/>
      <c r="I811" s="165"/>
      <c r="J811" s="168"/>
      <c r="K811" s="62"/>
      <c r="L811" s="63"/>
      <c r="M811" s="63"/>
      <c r="N811" s="142"/>
      <c r="O811" s="127"/>
      <c r="P811" s="100"/>
      <c r="Q811" s="63">
        <f t="shared" si="350"/>
        <v>0</v>
      </c>
      <c r="R811" s="64"/>
      <c r="S811" s="67"/>
      <c r="T811" s="46"/>
      <c r="U811" s="106">
        <f>IF(EXACT(O811,Y811),M811,M811*(1-'Расчет ПРЕДЗАКАЗ'!$D$10))</f>
        <v>0</v>
      </c>
      <c r="V811" s="106">
        <f t="shared" si="346"/>
        <v>0</v>
      </c>
      <c r="W811" s="106" t="e">
        <f>IF(EXACT(O811,Y811),M811,M811*(1-#REF!))</f>
        <v>#REF!</v>
      </c>
      <c r="X811" s="106" t="e">
        <f t="shared" si="347"/>
        <v>#REF!</v>
      </c>
      <c r="Y811" s="107" t="s">
        <v>72</v>
      </c>
      <c r="Z811" s="103">
        <f t="shared" si="344"/>
        <v>0</v>
      </c>
      <c r="AA811" s="103">
        <f t="shared" si="345"/>
        <v>0</v>
      </c>
      <c r="AB811" s="128" t="str">
        <f t="shared" si="348"/>
        <v/>
      </c>
      <c r="AC811" s="128" t="e">
        <f t="shared" si="349"/>
        <v>#REF!</v>
      </c>
    </row>
    <row r="812" spans="1:29" ht="50.1" customHeight="1">
      <c r="A812" s="171"/>
      <c r="B812" s="171"/>
      <c r="C812" s="174"/>
      <c r="D812" s="174"/>
      <c r="E812" s="131"/>
      <c r="F812" s="177"/>
      <c r="G812" s="180"/>
      <c r="H812" s="163"/>
      <c r="I812" s="165"/>
      <c r="J812" s="168"/>
      <c r="K812" s="62"/>
      <c r="L812" s="63"/>
      <c r="M812" s="63"/>
      <c r="N812" s="142"/>
      <c r="O812" s="127"/>
      <c r="P812" s="100"/>
      <c r="Q812" s="63">
        <f t="shared" si="350"/>
        <v>0</v>
      </c>
      <c r="R812" s="64"/>
      <c r="S812" s="67"/>
      <c r="T812" s="46"/>
      <c r="U812" s="106">
        <f>IF(EXACT(O812,Y812),M812,M812*(1-'Расчет ПРЕДЗАКАЗ'!$D$10))</f>
        <v>0</v>
      </c>
      <c r="V812" s="106">
        <f t="shared" si="346"/>
        <v>0</v>
      </c>
      <c r="W812" s="106" t="e">
        <f>IF(EXACT(O812,Y812),M812,M812*(1-#REF!))</f>
        <v>#REF!</v>
      </c>
      <c r="X812" s="106" t="e">
        <f t="shared" si="347"/>
        <v>#REF!</v>
      </c>
      <c r="Y812" s="107" t="s">
        <v>72</v>
      </c>
      <c r="Z812" s="103">
        <f t="shared" si="344"/>
        <v>0</v>
      </c>
      <c r="AA812" s="103">
        <f t="shared" si="345"/>
        <v>0</v>
      </c>
      <c r="AB812" s="128" t="str">
        <f t="shared" si="348"/>
        <v/>
      </c>
      <c r="AC812" s="128" t="e">
        <f t="shared" si="349"/>
        <v>#REF!</v>
      </c>
    </row>
    <row r="813" spans="1:29" ht="50.1" customHeight="1">
      <c r="A813" s="171"/>
      <c r="B813" s="171"/>
      <c r="C813" s="174"/>
      <c r="D813" s="174"/>
      <c r="E813" s="131"/>
      <c r="F813" s="177"/>
      <c r="G813" s="180"/>
      <c r="H813" s="163"/>
      <c r="I813" s="165"/>
      <c r="J813" s="168"/>
      <c r="K813" s="62"/>
      <c r="L813" s="63"/>
      <c r="M813" s="63"/>
      <c r="N813" s="142"/>
      <c r="O813" s="127"/>
      <c r="P813" s="100"/>
      <c r="Q813" s="63">
        <f t="shared" si="350"/>
        <v>0</v>
      </c>
      <c r="R813" s="64"/>
      <c r="S813" s="67"/>
      <c r="T813" s="46"/>
      <c r="U813" s="106">
        <f>IF(EXACT(O813,Y813),M813,M813*(1-'Расчет ПРЕДЗАКАЗ'!$D$10))</f>
        <v>0</v>
      </c>
      <c r="V813" s="106">
        <f t="shared" si="346"/>
        <v>0</v>
      </c>
      <c r="W813" s="106" t="e">
        <f>IF(EXACT(O813,Y813),M813,M813*(1-#REF!))</f>
        <v>#REF!</v>
      </c>
      <c r="X813" s="106" t="e">
        <f t="shared" si="347"/>
        <v>#REF!</v>
      </c>
      <c r="Y813" s="107" t="s">
        <v>72</v>
      </c>
      <c r="Z813" s="103">
        <f t="shared" si="344"/>
        <v>0</v>
      </c>
      <c r="AA813" s="103">
        <f t="shared" si="345"/>
        <v>0</v>
      </c>
      <c r="AB813" s="128" t="str">
        <f t="shared" si="348"/>
        <v/>
      </c>
      <c r="AC813" s="128" t="e">
        <f t="shared" si="349"/>
        <v>#REF!</v>
      </c>
    </row>
    <row r="814" spans="1:29" ht="50.1" customHeight="1">
      <c r="A814" s="171"/>
      <c r="B814" s="171"/>
      <c r="C814" s="174"/>
      <c r="D814" s="174"/>
      <c r="E814" s="131"/>
      <c r="F814" s="177"/>
      <c r="G814" s="180"/>
      <c r="H814" s="163"/>
      <c r="I814" s="165"/>
      <c r="J814" s="168"/>
      <c r="K814" s="62"/>
      <c r="L814" s="63"/>
      <c r="M814" s="63"/>
      <c r="N814" s="142"/>
      <c r="O814" s="127"/>
      <c r="P814" s="100"/>
      <c r="Q814" s="63">
        <f t="shared" si="350"/>
        <v>0</v>
      </c>
      <c r="R814" s="64"/>
      <c r="S814" s="67"/>
      <c r="T814" s="46"/>
      <c r="U814" s="106">
        <f>IF(EXACT(O814,Y814),M814,M814*(1-'Расчет ПРЕДЗАКАЗ'!$D$10))</f>
        <v>0</v>
      </c>
      <c r="V814" s="106">
        <f t="shared" si="346"/>
        <v>0</v>
      </c>
      <c r="W814" s="106" t="e">
        <f>IF(EXACT(O814,Y814),M814,M814*(1-#REF!))</f>
        <v>#REF!</v>
      </c>
      <c r="X814" s="106" t="e">
        <f t="shared" si="347"/>
        <v>#REF!</v>
      </c>
      <c r="Y814" s="107" t="s">
        <v>72</v>
      </c>
      <c r="Z814" s="103">
        <f t="shared" si="344"/>
        <v>0</v>
      </c>
      <c r="AA814" s="103">
        <f t="shared" si="345"/>
        <v>0</v>
      </c>
      <c r="AB814" s="128" t="str">
        <f t="shared" si="348"/>
        <v/>
      </c>
      <c r="AC814" s="128" t="e">
        <f t="shared" si="349"/>
        <v>#REF!</v>
      </c>
    </row>
    <row r="815" spans="1:29" ht="50.1" customHeight="1">
      <c r="A815" s="171"/>
      <c r="B815" s="171"/>
      <c r="C815" s="174"/>
      <c r="D815" s="174"/>
      <c r="E815" s="131"/>
      <c r="F815" s="177"/>
      <c r="G815" s="180"/>
      <c r="H815" s="163"/>
      <c r="I815" s="165"/>
      <c r="J815" s="168"/>
      <c r="K815" s="62"/>
      <c r="L815" s="63"/>
      <c r="M815" s="63"/>
      <c r="N815" s="142"/>
      <c r="O815" s="127"/>
      <c r="P815" s="100"/>
      <c r="Q815" s="63">
        <f t="shared" si="350"/>
        <v>0</v>
      </c>
      <c r="R815" s="64"/>
      <c r="S815" s="67"/>
      <c r="T815" s="46"/>
      <c r="U815" s="106">
        <f>IF(EXACT(O815,Y815),M815,M815*(1-'Расчет ПРЕДЗАКАЗ'!$D$10))</f>
        <v>0</v>
      </c>
      <c r="V815" s="106">
        <f t="shared" si="346"/>
        <v>0</v>
      </c>
      <c r="W815" s="106" t="e">
        <f>IF(EXACT(O815,Y815),M815,M815*(1-#REF!))</f>
        <v>#REF!</v>
      </c>
      <c r="X815" s="106" t="e">
        <f t="shared" si="347"/>
        <v>#REF!</v>
      </c>
      <c r="Y815" s="107" t="s">
        <v>72</v>
      </c>
      <c r="Z815" s="103">
        <f t="shared" si="344"/>
        <v>0</v>
      </c>
      <c r="AA815" s="103">
        <f t="shared" si="345"/>
        <v>0</v>
      </c>
      <c r="AB815" s="128" t="str">
        <f t="shared" si="348"/>
        <v/>
      </c>
      <c r="AC815" s="128" t="e">
        <f t="shared" si="349"/>
        <v>#REF!</v>
      </c>
    </row>
    <row r="816" spans="1:29" ht="50.1" customHeight="1">
      <c r="A816" s="171"/>
      <c r="B816" s="171"/>
      <c r="C816" s="174"/>
      <c r="D816" s="174"/>
      <c r="E816" s="131"/>
      <c r="F816" s="177"/>
      <c r="G816" s="180"/>
      <c r="H816" s="163"/>
      <c r="I816" s="165"/>
      <c r="J816" s="168"/>
      <c r="K816" s="62"/>
      <c r="L816" s="63"/>
      <c r="M816" s="63"/>
      <c r="N816" s="142"/>
      <c r="O816" s="127"/>
      <c r="P816" s="100"/>
      <c r="Q816" s="63">
        <f t="shared" si="350"/>
        <v>0</v>
      </c>
      <c r="R816" s="64"/>
      <c r="S816" s="67"/>
      <c r="T816" s="46"/>
      <c r="U816" s="106">
        <f>IF(EXACT(O816,Y816),M816,M816*(1-'Расчет ПРЕДЗАКАЗ'!$D$10))</f>
        <v>0</v>
      </c>
      <c r="V816" s="106">
        <f t="shared" si="346"/>
        <v>0</v>
      </c>
      <c r="W816" s="106" t="e">
        <f>IF(EXACT(O816,Y816),M816,M816*(1-#REF!))</f>
        <v>#REF!</v>
      </c>
      <c r="X816" s="106" t="e">
        <f t="shared" si="347"/>
        <v>#REF!</v>
      </c>
      <c r="Y816" s="107" t="s">
        <v>72</v>
      </c>
      <c r="Z816" s="103">
        <f t="shared" si="344"/>
        <v>0</v>
      </c>
      <c r="AA816" s="103">
        <f t="shared" si="345"/>
        <v>0</v>
      </c>
      <c r="AB816" s="128" t="str">
        <f t="shared" si="348"/>
        <v/>
      </c>
      <c r="AC816" s="128" t="e">
        <f t="shared" si="349"/>
        <v>#REF!</v>
      </c>
    </row>
    <row r="817" spans="1:29" ht="50.1" customHeight="1">
      <c r="A817" s="171"/>
      <c r="B817" s="171"/>
      <c r="C817" s="174"/>
      <c r="D817" s="174"/>
      <c r="E817" s="131"/>
      <c r="F817" s="177"/>
      <c r="G817" s="180"/>
      <c r="H817" s="163"/>
      <c r="I817" s="165"/>
      <c r="J817" s="168"/>
      <c r="K817" s="62"/>
      <c r="L817" s="63"/>
      <c r="M817" s="63"/>
      <c r="N817" s="143"/>
      <c r="O817" s="127"/>
      <c r="P817" s="100"/>
      <c r="Q817" s="63">
        <f t="shared" si="350"/>
        <v>0</v>
      </c>
      <c r="R817" s="65"/>
      <c r="S817" s="67"/>
      <c r="T817" s="40"/>
      <c r="U817" s="106">
        <f>IF(EXACT(O817,Y817),M817,M817*(1-'Расчет ПРЕДЗАКАЗ'!$D$10))</f>
        <v>0</v>
      </c>
      <c r="V817" s="106">
        <f t="shared" si="346"/>
        <v>0</v>
      </c>
      <c r="W817" s="106" t="e">
        <f>IF(EXACT(O817,Y817),M817,M817*(1-#REF!))</f>
        <v>#REF!</v>
      </c>
      <c r="X817" s="106" t="e">
        <f t="shared" si="347"/>
        <v>#REF!</v>
      </c>
      <c r="Y817" s="107" t="s">
        <v>72</v>
      </c>
      <c r="Z817" s="103">
        <f t="shared" si="344"/>
        <v>0</v>
      </c>
      <c r="AA817" s="103">
        <f t="shared" si="345"/>
        <v>0</v>
      </c>
      <c r="AB817" s="128" t="str">
        <f t="shared" si="348"/>
        <v/>
      </c>
      <c r="AC817" s="128" t="e">
        <f t="shared" si="349"/>
        <v>#REF!</v>
      </c>
    </row>
    <row r="818" spans="1:29" ht="50.1" customHeight="1">
      <c r="A818" s="171"/>
      <c r="B818" s="171"/>
      <c r="C818" s="174"/>
      <c r="D818" s="174"/>
      <c r="E818" s="131"/>
      <c r="F818" s="177"/>
      <c r="G818" s="180"/>
      <c r="H818" s="163"/>
      <c r="I818" s="165"/>
      <c r="J818" s="168"/>
      <c r="K818" s="62"/>
      <c r="L818" s="63"/>
      <c r="M818" s="63"/>
      <c r="N818" s="143"/>
      <c r="O818" s="127"/>
      <c r="P818" s="100"/>
      <c r="Q818" s="63">
        <f t="shared" si="350"/>
        <v>0</v>
      </c>
      <c r="R818" s="65"/>
      <c r="S818" s="67"/>
      <c r="T818" s="40"/>
      <c r="U818" s="106">
        <f>IF(EXACT(O818,Y818),M818,M818*(1-'Расчет ПРЕДЗАКАЗ'!$D$10))</f>
        <v>0</v>
      </c>
      <c r="V818" s="106">
        <f t="shared" si="346"/>
        <v>0</v>
      </c>
      <c r="W818" s="106" t="e">
        <f>IF(EXACT(O818,Y818),M818,M818*(1-#REF!))</f>
        <v>#REF!</v>
      </c>
      <c r="X818" s="106" t="e">
        <f t="shared" si="347"/>
        <v>#REF!</v>
      </c>
      <c r="Y818" s="107" t="s">
        <v>72</v>
      </c>
      <c r="Z818" s="103">
        <f t="shared" si="344"/>
        <v>0</v>
      </c>
      <c r="AA818" s="103">
        <f t="shared" si="345"/>
        <v>0</v>
      </c>
      <c r="AB818" s="128" t="str">
        <f t="shared" si="348"/>
        <v/>
      </c>
      <c r="AC818" s="128" t="e">
        <f t="shared" si="349"/>
        <v>#REF!</v>
      </c>
    </row>
    <row r="819" spans="1:29" ht="50.1" customHeight="1">
      <c r="A819" s="171"/>
      <c r="B819" s="171"/>
      <c r="C819" s="174"/>
      <c r="D819" s="174"/>
      <c r="E819" s="131"/>
      <c r="F819" s="177"/>
      <c r="G819" s="180"/>
      <c r="H819" s="163"/>
      <c r="I819" s="165"/>
      <c r="J819" s="168"/>
      <c r="K819" s="62"/>
      <c r="L819" s="63"/>
      <c r="M819" s="63"/>
      <c r="N819" s="65"/>
      <c r="O819" s="127"/>
      <c r="P819" s="100"/>
      <c r="Q819" s="63">
        <f t="shared" si="350"/>
        <v>0</v>
      </c>
      <c r="R819" s="65"/>
      <c r="S819" s="67"/>
      <c r="T819" s="40"/>
      <c r="U819" s="106">
        <f>IF(EXACT(O819,Y819),M819,M819*(1-'Расчет ПРЕДЗАКАЗ'!$D$10))</f>
        <v>0</v>
      </c>
      <c r="V819" s="106">
        <f t="shared" si="346"/>
        <v>0</v>
      </c>
      <c r="W819" s="106" t="e">
        <f>IF(EXACT(O819,Y819),M819,M819*(1-#REF!))</f>
        <v>#REF!</v>
      </c>
      <c r="X819" s="106" t="e">
        <f t="shared" si="347"/>
        <v>#REF!</v>
      </c>
      <c r="Y819" s="107" t="s">
        <v>72</v>
      </c>
      <c r="Z819" s="103">
        <f t="shared" si="344"/>
        <v>0</v>
      </c>
      <c r="AA819" s="103">
        <f t="shared" si="345"/>
        <v>0</v>
      </c>
      <c r="AB819" s="128" t="str">
        <f t="shared" si="348"/>
        <v/>
      </c>
      <c r="AC819" s="128" t="e">
        <f t="shared" si="349"/>
        <v>#REF!</v>
      </c>
    </row>
    <row r="820" spans="1:29" ht="50.1" customHeight="1">
      <c r="A820" s="171"/>
      <c r="B820" s="171"/>
      <c r="C820" s="174"/>
      <c r="D820" s="174"/>
      <c r="E820" s="131"/>
      <c r="F820" s="177"/>
      <c r="G820" s="180"/>
      <c r="H820" s="163"/>
      <c r="I820" s="165"/>
      <c r="J820" s="168"/>
      <c r="K820" s="62"/>
      <c r="L820" s="63"/>
      <c r="M820" s="63"/>
      <c r="N820" s="65"/>
      <c r="O820" s="127"/>
      <c r="P820" s="100"/>
      <c r="Q820" s="63">
        <f t="shared" si="350"/>
        <v>0</v>
      </c>
      <c r="R820" s="65"/>
      <c r="S820" s="67"/>
      <c r="T820" s="40"/>
      <c r="U820" s="106">
        <f>IF(EXACT(O820,Y820),M820,M820*(1-'Расчет ПРЕДЗАКАЗ'!$D$10))</f>
        <v>0</v>
      </c>
      <c r="V820" s="106">
        <f t="shared" si="346"/>
        <v>0</v>
      </c>
      <c r="W820" s="106" t="e">
        <f>IF(EXACT(O820,Y820),M820,M820*(1-#REF!))</f>
        <v>#REF!</v>
      </c>
      <c r="X820" s="106" t="e">
        <f t="shared" si="347"/>
        <v>#REF!</v>
      </c>
      <c r="Y820" s="107" t="s">
        <v>72</v>
      </c>
      <c r="Z820" s="103">
        <f t="shared" si="344"/>
        <v>0</v>
      </c>
      <c r="AA820" s="103">
        <f t="shared" si="345"/>
        <v>0</v>
      </c>
      <c r="AB820" s="128" t="str">
        <f t="shared" si="348"/>
        <v/>
      </c>
      <c r="AC820" s="128" t="e">
        <f t="shared" si="349"/>
        <v>#REF!</v>
      </c>
    </row>
    <row r="821" spans="1:29" ht="50.1" customHeight="1">
      <c r="A821" s="171"/>
      <c r="B821" s="171"/>
      <c r="C821" s="174"/>
      <c r="D821" s="174"/>
      <c r="E821" s="131"/>
      <c r="F821" s="177"/>
      <c r="G821" s="180"/>
      <c r="H821" s="163"/>
      <c r="I821" s="165"/>
      <c r="J821" s="168"/>
      <c r="K821" s="62"/>
      <c r="L821" s="63"/>
      <c r="M821" s="63"/>
      <c r="N821" s="65"/>
      <c r="O821" s="127"/>
      <c r="P821" s="100"/>
      <c r="Q821" s="63">
        <f t="shared" si="350"/>
        <v>0</v>
      </c>
      <c r="R821" s="65"/>
      <c r="S821" s="67"/>
      <c r="T821" s="40"/>
      <c r="U821" s="106">
        <f>IF(EXACT(O821,Y821),M821,M821*(1-'Расчет ПРЕДЗАКАЗ'!$D$10))</f>
        <v>0</v>
      </c>
      <c r="V821" s="106">
        <f t="shared" si="346"/>
        <v>0</v>
      </c>
      <c r="W821" s="106" t="e">
        <f>IF(EXACT(O821,Y821),M821,M821*(1-#REF!))</f>
        <v>#REF!</v>
      </c>
      <c r="X821" s="106" t="e">
        <f t="shared" si="347"/>
        <v>#REF!</v>
      </c>
      <c r="Y821" s="107" t="s">
        <v>72</v>
      </c>
      <c r="Z821" s="103">
        <f t="shared" si="344"/>
        <v>0</v>
      </c>
      <c r="AA821" s="103">
        <f t="shared" si="345"/>
        <v>0</v>
      </c>
      <c r="AB821" s="128" t="str">
        <f t="shared" si="348"/>
        <v/>
      </c>
      <c r="AC821" s="128" t="e">
        <f t="shared" si="349"/>
        <v>#REF!</v>
      </c>
    </row>
    <row r="822" spans="1:29" ht="50.1" customHeight="1">
      <c r="A822" s="172"/>
      <c r="B822" s="172"/>
      <c r="C822" s="175"/>
      <c r="D822" s="175"/>
      <c r="E822" s="132"/>
      <c r="F822" s="178"/>
      <c r="G822" s="181"/>
      <c r="H822" s="164"/>
      <c r="I822" s="166"/>
      <c r="J822" s="169"/>
      <c r="K822" s="62"/>
      <c r="L822" s="63"/>
      <c r="M822" s="63"/>
      <c r="N822" s="65"/>
      <c r="O822" s="127"/>
      <c r="P822" s="100"/>
      <c r="Q822" s="63">
        <f t="shared" si="350"/>
        <v>0</v>
      </c>
      <c r="R822" s="65"/>
      <c r="S822" s="64"/>
      <c r="T822" s="40"/>
      <c r="U822" s="106">
        <f>IF(EXACT(O822,Y822),M822,M822*(1-'Расчет ПРЕДЗАКАЗ'!$D$10))</f>
        <v>0</v>
      </c>
      <c r="V822" s="106">
        <f t="shared" si="346"/>
        <v>0</v>
      </c>
      <c r="W822" s="106" t="e">
        <f>IF(EXACT(O822,Y822),M822,M822*(1-#REF!))</f>
        <v>#REF!</v>
      </c>
      <c r="X822" s="106" t="e">
        <f t="shared" si="347"/>
        <v>#REF!</v>
      </c>
      <c r="Y822" s="107" t="s">
        <v>72</v>
      </c>
      <c r="Z822" s="103">
        <f t="shared" si="344"/>
        <v>0</v>
      </c>
      <c r="AA822" s="103">
        <f t="shared" si="345"/>
        <v>0</v>
      </c>
      <c r="AB822" s="128" t="str">
        <f t="shared" si="348"/>
        <v/>
      </c>
      <c r="AC822" s="128" t="e">
        <f t="shared" si="349"/>
        <v>#REF!</v>
      </c>
    </row>
    <row r="823" spans="1:29" ht="11.25" customHeight="1" thickBot="1"/>
    <row r="824" spans="1:29" ht="50.1" customHeight="1">
      <c r="A824" s="170">
        <v>178</v>
      </c>
      <c r="B824" s="170" t="s">
        <v>1576</v>
      </c>
      <c r="C824" s="173" t="s">
        <v>1577</v>
      </c>
      <c r="D824" s="173" t="s">
        <v>77</v>
      </c>
      <c r="E824" s="131"/>
      <c r="F824" s="197"/>
      <c r="G824" s="179" t="s">
        <v>792</v>
      </c>
      <c r="H824" s="162"/>
      <c r="I824" s="198"/>
      <c r="J824" s="167" t="s">
        <v>19</v>
      </c>
      <c r="K824" s="62" t="s">
        <v>1578</v>
      </c>
      <c r="L824" s="63">
        <v>3190</v>
      </c>
      <c r="M824" s="63">
        <v>1772</v>
      </c>
      <c r="N824" s="142" t="s">
        <v>1579</v>
      </c>
      <c r="O824" s="127" t="s">
        <v>72</v>
      </c>
      <c r="P824" s="100"/>
      <c r="Q824" s="63">
        <f>P824*M824</f>
        <v>0</v>
      </c>
      <c r="R824" s="64"/>
      <c r="S824" s="67">
        <v>2</v>
      </c>
      <c r="T824" s="60"/>
      <c r="U824" s="106">
        <f>IF(EXACT(O824,Y824),M824,M824*(1-'Расчет ПРЕДЗАКАЗ'!$D$10))</f>
        <v>1772</v>
      </c>
      <c r="V824" s="106">
        <f>P824*U824</f>
        <v>0</v>
      </c>
      <c r="W824" s="106">
        <f>IF(EXACT(O824,Y824),M824,M824*(1-#REF!))</f>
        <v>1772</v>
      </c>
      <c r="X824" s="106">
        <f>P824*W824</f>
        <v>0</v>
      </c>
      <c r="Y824" s="107" t="s">
        <v>72</v>
      </c>
      <c r="Z824" s="103">
        <f t="shared" ref="Z824:Z838" si="351">IF(EXACT(O824,Y824),Q824,0)</f>
        <v>0</v>
      </c>
      <c r="AA824" s="103">
        <f t="shared" ref="AA824:AA838" si="352">IF(Z824=0,Q824,0)</f>
        <v>0</v>
      </c>
      <c r="AB824" s="128">
        <f>IF(U824=0,"",L824/U824-1)</f>
        <v>0.80022573363431149</v>
      </c>
      <c r="AC824" s="128">
        <f>IF(W824=0,"",L824/W824-1)</f>
        <v>0.80022573363431149</v>
      </c>
    </row>
    <row r="825" spans="1:29" ht="50.1" customHeight="1">
      <c r="A825" s="171"/>
      <c r="B825" s="171"/>
      <c r="C825" s="174"/>
      <c r="D825" s="174"/>
      <c r="E825" s="131"/>
      <c r="F825" s="177"/>
      <c r="G825" s="180"/>
      <c r="H825" s="163"/>
      <c r="I825" s="165"/>
      <c r="J825" s="168"/>
      <c r="K825" s="62" t="s">
        <v>843</v>
      </c>
      <c r="L825" s="63">
        <v>3190</v>
      </c>
      <c r="M825" s="63">
        <v>1772</v>
      </c>
      <c r="N825" s="142" t="s">
        <v>1580</v>
      </c>
      <c r="O825" s="127" t="s">
        <v>72</v>
      </c>
      <c r="P825" s="100"/>
      <c r="Q825" s="63">
        <f>P825*M825</f>
        <v>0</v>
      </c>
      <c r="R825" s="64"/>
      <c r="S825" s="67">
        <v>1</v>
      </c>
      <c r="T825" s="46"/>
      <c r="U825" s="106">
        <f>IF(EXACT(O825,Y825),M825,M825*(1-'Расчет ПРЕДЗАКАЗ'!$D$10))</f>
        <v>1772</v>
      </c>
      <c r="V825" s="106">
        <f t="shared" ref="V825:V838" si="353">P825*U825</f>
        <v>0</v>
      </c>
      <c r="W825" s="106">
        <f>IF(EXACT(O825,Y825),M825,M825*(1-#REF!))</f>
        <v>1772</v>
      </c>
      <c r="X825" s="106">
        <f t="shared" ref="X825:X838" si="354">P825*W825</f>
        <v>0</v>
      </c>
      <c r="Y825" s="107" t="s">
        <v>72</v>
      </c>
      <c r="Z825" s="103">
        <f t="shared" si="351"/>
        <v>0</v>
      </c>
      <c r="AA825" s="103">
        <f t="shared" si="352"/>
        <v>0</v>
      </c>
      <c r="AB825" s="128">
        <f t="shared" ref="AB825:AB838" si="355">IF(U825=0,"",L825/U825-1)</f>
        <v>0.80022573363431149</v>
      </c>
      <c r="AC825" s="128">
        <f t="shared" ref="AC825:AC838" si="356">IF(W825=0,"",L825/W825-1)</f>
        <v>0.80022573363431149</v>
      </c>
    </row>
    <row r="826" spans="1:29" ht="50.1" customHeight="1">
      <c r="A826" s="171"/>
      <c r="B826" s="171"/>
      <c r="C826" s="174"/>
      <c r="D826" s="174"/>
      <c r="E826" s="131"/>
      <c r="F826" s="177"/>
      <c r="G826" s="180"/>
      <c r="H826" s="163"/>
      <c r="I826" s="165"/>
      <c r="J826" s="168"/>
      <c r="K826" s="62"/>
      <c r="L826" s="63"/>
      <c r="M826" s="63"/>
      <c r="N826" s="142"/>
      <c r="O826" s="127"/>
      <c r="P826" s="100"/>
      <c r="Q826" s="63">
        <f t="shared" ref="Q826:Q838" si="357">P826*M826</f>
        <v>0</v>
      </c>
      <c r="R826" s="64"/>
      <c r="S826" s="67"/>
      <c r="T826" s="46"/>
      <c r="U826" s="106">
        <f>IF(EXACT(O826,Y826),M826,M826*(1-'Расчет ПРЕДЗАКАЗ'!$D$10))</f>
        <v>0</v>
      </c>
      <c r="V826" s="106">
        <f t="shared" si="353"/>
        <v>0</v>
      </c>
      <c r="W826" s="106" t="e">
        <f>IF(EXACT(O826,Y826),M826,M826*(1-#REF!))</f>
        <v>#REF!</v>
      </c>
      <c r="X826" s="106" t="e">
        <f t="shared" si="354"/>
        <v>#REF!</v>
      </c>
      <c r="Y826" s="107" t="s">
        <v>72</v>
      </c>
      <c r="Z826" s="103">
        <f t="shared" si="351"/>
        <v>0</v>
      </c>
      <c r="AA826" s="103">
        <f t="shared" si="352"/>
        <v>0</v>
      </c>
      <c r="AB826" s="128" t="str">
        <f t="shared" si="355"/>
        <v/>
      </c>
      <c r="AC826" s="128" t="e">
        <f t="shared" si="356"/>
        <v>#REF!</v>
      </c>
    </row>
    <row r="827" spans="1:29" ht="50.1" customHeight="1">
      <c r="A827" s="171"/>
      <c r="B827" s="171"/>
      <c r="C827" s="174"/>
      <c r="D827" s="174"/>
      <c r="E827" s="131"/>
      <c r="F827" s="177"/>
      <c r="G827" s="180"/>
      <c r="H827" s="163"/>
      <c r="I827" s="165"/>
      <c r="J827" s="168"/>
      <c r="K827" s="62"/>
      <c r="L827" s="63"/>
      <c r="M827" s="63"/>
      <c r="N827" s="142"/>
      <c r="O827" s="127"/>
      <c r="P827" s="100"/>
      <c r="Q827" s="63">
        <f t="shared" si="357"/>
        <v>0</v>
      </c>
      <c r="R827" s="64"/>
      <c r="S827" s="67"/>
      <c r="T827" s="46"/>
      <c r="U827" s="106">
        <f>IF(EXACT(O827,Y827),M827,M827*(1-'Расчет ПРЕДЗАКАЗ'!$D$10))</f>
        <v>0</v>
      </c>
      <c r="V827" s="106">
        <f t="shared" si="353"/>
        <v>0</v>
      </c>
      <c r="W827" s="106" t="e">
        <f>IF(EXACT(O827,Y827),M827,M827*(1-#REF!))</f>
        <v>#REF!</v>
      </c>
      <c r="X827" s="106" t="e">
        <f t="shared" si="354"/>
        <v>#REF!</v>
      </c>
      <c r="Y827" s="107" t="s">
        <v>72</v>
      </c>
      <c r="Z827" s="103">
        <f t="shared" si="351"/>
        <v>0</v>
      </c>
      <c r="AA827" s="103">
        <f t="shared" si="352"/>
        <v>0</v>
      </c>
      <c r="AB827" s="128" t="str">
        <f t="shared" si="355"/>
        <v/>
      </c>
      <c r="AC827" s="128" t="e">
        <f t="shared" si="356"/>
        <v>#REF!</v>
      </c>
    </row>
    <row r="828" spans="1:29" ht="50.1" customHeight="1">
      <c r="A828" s="171"/>
      <c r="B828" s="171"/>
      <c r="C828" s="174"/>
      <c r="D828" s="174"/>
      <c r="E828" s="131"/>
      <c r="F828" s="177"/>
      <c r="G828" s="180"/>
      <c r="H828" s="163"/>
      <c r="I828" s="165"/>
      <c r="J828" s="168"/>
      <c r="K828" s="62"/>
      <c r="L828" s="63"/>
      <c r="M828" s="63"/>
      <c r="N828" s="142"/>
      <c r="O828" s="127"/>
      <c r="P828" s="100"/>
      <c r="Q828" s="63">
        <f t="shared" si="357"/>
        <v>0</v>
      </c>
      <c r="R828" s="64"/>
      <c r="S828" s="67"/>
      <c r="T828" s="46"/>
      <c r="U828" s="106">
        <f>IF(EXACT(O828,Y828),M828,M828*(1-'Расчет ПРЕДЗАКАЗ'!$D$10))</f>
        <v>0</v>
      </c>
      <c r="V828" s="106">
        <f t="shared" si="353"/>
        <v>0</v>
      </c>
      <c r="W828" s="106" t="e">
        <f>IF(EXACT(O828,Y828),M828,M828*(1-#REF!))</f>
        <v>#REF!</v>
      </c>
      <c r="X828" s="106" t="e">
        <f t="shared" si="354"/>
        <v>#REF!</v>
      </c>
      <c r="Y828" s="107" t="s">
        <v>72</v>
      </c>
      <c r="Z828" s="103">
        <f t="shared" si="351"/>
        <v>0</v>
      </c>
      <c r="AA828" s="103">
        <f t="shared" si="352"/>
        <v>0</v>
      </c>
      <c r="AB828" s="128" t="str">
        <f t="shared" si="355"/>
        <v/>
      </c>
      <c r="AC828" s="128" t="e">
        <f t="shared" si="356"/>
        <v>#REF!</v>
      </c>
    </row>
    <row r="829" spans="1:29" ht="50.1" customHeight="1">
      <c r="A829" s="171"/>
      <c r="B829" s="171"/>
      <c r="C829" s="174"/>
      <c r="D829" s="174"/>
      <c r="E829" s="131"/>
      <c r="F829" s="177"/>
      <c r="G829" s="180"/>
      <c r="H829" s="163"/>
      <c r="I829" s="165"/>
      <c r="J829" s="168"/>
      <c r="K829" s="62"/>
      <c r="L829" s="63"/>
      <c r="M829" s="63"/>
      <c r="N829" s="142"/>
      <c r="O829" s="127"/>
      <c r="P829" s="100"/>
      <c r="Q829" s="63">
        <f t="shared" si="357"/>
        <v>0</v>
      </c>
      <c r="R829" s="64"/>
      <c r="S829" s="67"/>
      <c r="T829" s="46"/>
      <c r="U829" s="106">
        <f>IF(EXACT(O829,Y829),M829,M829*(1-'Расчет ПРЕДЗАКАЗ'!$D$10))</f>
        <v>0</v>
      </c>
      <c r="V829" s="106">
        <f t="shared" si="353"/>
        <v>0</v>
      </c>
      <c r="W829" s="106" t="e">
        <f>IF(EXACT(O829,Y829),M829,M829*(1-#REF!))</f>
        <v>#REF!</v>
      </c>
      <c r="X829" s="106" t="e">
        <f t="shared" si="354"/>
        <v>#REF!</v>
      </c>
      <c r="Y829" s="107" t="s">
        <v>72</v>
      </c>
      <c r="Z829" s="103">
        <f t="shared" si="351"/>
        <v>0</v>
      </c>
      <c r="AA829" s="103">
        <f t="shared" si="352"/>
        <v>0</v>
      </c>
      <c r="AB829" s="128" t="str">
        <f t="shared" si="355"/>
        <v/>
      </c>
      <c r="AC829" s="128" t="e">
        <f t="shared" si="356"/>
        <v>#REF!</v>
      </c>
    </row>
    <row r="830" spans="1:29" ht="50.1" customHeight="1">
      <c r="A830" s="171"/>
      <c r="B830" s="171"/>
      <c r="C830" s="174"/>
      <c r="D830" s="174"/>
      <c r="E830" s="131"/>
      <c r="F830" s="177"/>
      <c r="G830" s="180"/>
      <c r="H830" s="163"/>
      <c r="I830" s="165"/>
      <c r="J830" s="168"/>
      <c r="K830" s="62"/>
      <c r="L830" s="63"/>
      <c r="M830" s="63"/>
      <c r="N830" s="142"/>
      <c r="O830" s="127"/>
      <c r="P830" s="100"/>
      <c r="Q830" s="63">
        <f t="shared" si="357"/>
        <v>0</v>
      </c>
      <c r="R830" s="64"/>
      <c r="S830" s="67"/>
      <c r="T830" s="46"/>
      <c r="U830" s="106">
        <f>IF(EXACT(O830,Y830),M830,M830*(1-'Расчет ПРЕДЗАКАЗ'!$D$10))</f>
        <v>0</v>
      </c>
      <c r="V830" s="106">
        <f t="shared" si="353"/>
        <v>0</v>
      </c>
      <c r="W830" s="106" t="e">
        <f>IF(EXACT(O830,Y830),M830,M830*(1-#REF!))</f>
        <v>#REF!</v>
      </c>
      <c r="X830" s="106" t="e">
        <f t="shared" si="354"/>
        <v>#REF!</v>
      </c>
      <c r="Y830" s="107" t="s">
        <v>72</v>
      </c>
      <c r="Z830" s="103">
        <f t="shared" si="351"/>
        <v>0</v>
      </c>
      <c r="AA830" s="103">
        <f t="shared" si="352"/>
        <v>0</v>
      </c>
      <c r="AB830" s="128" t="str">
        <f t="shared" si="355"/>
        <v/>
      </c>
      <c r="AC830" s="128" t="e">
        <f t="shared" si="356"/>
        <v>#REF!</v>
      </c>
    </row>
    <row r="831" spans="1:29" ht="50.1" customHeight="1">
      <c r="A831" s="171"/>
      <c r="B831" s="171"/>
      <c r="C831" s="174"/>
      <c r="D831" s="174"/>
      <c r="E831" s="131"/>
      <c r="F831" s="177"/>
      <c r="G831" s="180"/>
      <c r="H831" s="163"/>
      <c r="I831" s="165"/>
      <c r="J831" s="168"/>
      <c r="K831" s="62"/>
      <c r="L831" s="63"/>
      <c r="M831" s="63"/>
      <c r="N831" s="142"/>
      <c r="O831" s="127"/>
      <c r="P831" s="100"/>
      <c r="Q831" s="63">
        <f t="shared" si="357"/>
        <v>0</v>
      </c>
      <c r="R831" s="64"/>
      <c r="S831" s="67"/>
      <c r="T831" s="46"/>
      <c r="U831" s="106">
        <f>IF(EXACT(O831,Y831),M831,M831*(1-'Расчет ПРЕДЗАКАЗ'!$D$10))</f>
        <v>0</v>
      </c>
      <c r="V831" s="106">
        <f t="shared" si="353"/>
        <v>0</v>
      </c>
      <c r="W831" s="106" t="e">
        <f>IF(EXACT(O831,Y831),M831,M831*(1-#REF!))</f>
        <v>#REF!</v>
      </c>
      <c r="X831" s="106" t="e">
        <f t="shared" si="354"/>
        <v>#REF!</v>
      </c>
      <c r="Y831" s="107" t="s">
        <v>72</v>
      </c>
      <c r="Z831" s="103">
        <f t="shared" si="351"/>
        <v>0</v>
      </c>
      <c r="AA831" s="103">
        <f t="shared" si="352"/>
        <v>0</v>
      </c>
      <c r="AB831" s="128" t="str">
        <f t="shared" si="355"/>
        <v/>
      </c>
      <c r="AC831" s="128" t="e">
        <f t="shared" si="356"/>
        <v>#REF!</v>
      </c>
    </row>
    <row r="832" spans="1:29" ht="50.1" customHeight="1">
      <c r="A832" s="171"/>
      <c r="B832" s="171"/>
      <c r="C832" s="174"/>
      <c r="D832" s="174"/>
      <c r="E832" s="131"/>
      <c r="F832" s="177"/>
      <c r="G832" s="180"/>
      <c r="H832" s="163"/>
      <c r="I832" s="165"/>
      <c r="J832" s="168"/>
      <c r="K832" s="62"/>
      <c r="L832" s="63"/>
      <c r="M832" s="63"/>
      <c r="N832" s="142"/>
      <c r="O832" s="127"/>
      <c r="P832" s="100"/>
      <c r="Q832" s="63">
        <f t="shared" si="357"/>
        <v>0</v>
      </c>
      <c r="R832" s="64"/>
      <c r="S832" s="67"/>
      <c r="T832" s="46"/>
      <c r="U832" s="106">
        <f>IF(EXACT(O832,Y832),M832,M832*(1-'Расчет ПРЕДЗАКАЗ'!$D$10))</f>
        <v>0</v>
      </c>
      <c r="V832" s="106">
        <f t="shared" si="353"/>
        <v>0</v>
      </c>
      <c r="W832" s="106" t="e">
        <f>IF(EXACT(O832,Y832),M832,M832*(1-#REF!))</f>
        <v>#REF!</v>
      </c>
      <c r="X832" s="106" t="e">
        <f t="shared" si="354"/>
        <v>#REF!</v>
      </c>
      <c r="Y832" s="107" t="s">
        <v>72</v>
      </c>
      <c r="Z832" s="103">
        <f t="shared" si="351"/>
        <v>0</v>
      </c>
      <c r="AA832" s="103">
        <f t="shared" si="352"/>
        <v>0</v>
      </c>
      <c r="AB832" s="128" t="str">
        <f t="shared" si="355"/>
        <v/>
      </c>
      <c r="AC832" s="128" t="e">
        <f t="shared" si="356"/>
        <v>#REF!</v>
      </c>
    </row>
    <row r="833" spans="1:29" ht="50.1" customHeight="1">
      <c r="A833" s="171"/>
      <c r="B833" s="171"/>
      <c r="C833" s="174"/>
      <c r="D833" s="174"/>
      <c r="E833" s="131"/>
      <c r="F833" s="177"/>
      <c r="G833" s="180"/>
      <c r="H833" s="163"/>
      <c r="I833" s="165"/>
      <c r="J833" s="168"/>
      <c r="K833" s="62"/>
      <c r="L833" s="63"/>
      <c r="M833" s="63"/>
      <c r="N833" s="143"/>
      <c r="O833" s="127"/>
      <c r="P833" s="100"/>
      <c r="Q833" s="63">
        <f t="shared" si="357"/>
        <v>0</v>
      </c>
      <c r="R833" s="65"/>
      <c r="S833" s="67"/>
      <c r="T833" s="40"/>
      <c r="U833" s="106">
        <f>IF(EXACT(O833,Y833),M833,M833*(1-'Расчет ПРЕДЗАКАЗ'!$D$10))</f>
        <v>0</v>
      </c>
      <c r="V833" s="106">
        <f t="shared" si="353"/>
        <v>0</v>
      </c>
      <c r="W833" s="106" t="e">
        <f>IF(EXACT(O833,Y833),M833,M833*(1-#REF!))</f>
        <v>#REF!</v>
      </c>
      <c r="X833" s="106" t="e">
        <f t="shared" si="354"/>
        <v>#REF!</v>
      </c>
      <c r="Y833" s="107" t="s">
        <v>72</v>
      </c>
      <c r="Z833" s="103">
        <f t="shared" si="351"/>
        <v>0</v>
      </c>
      <c r="AA833" s="103">
        <f t="shared" si="352"/>
        <v>0</v>
      </c>
      <c r="AB833" s="128" t="str">
        <f t="shared" si="355"/>
        <v/>
      </c>
      <c r="AC833" s="128" t="e">
        <f t="shared" si="356"/>
        <v>#REF!</v>
      </c>
    </row>
    <row r="834" spans="1:29" ht="50.1" customHeight="1">
      <c r="A834" s="171"/>
      <c r="B834" s="171"/>
      <c r="C834" s="174"/>
      <c r="D834" s="174"/>
      <c r="E834" s="131"/>
      <c r="F834" s="177"/>
      <c r="G834" s="180"/>
      <c r="H834" s="163"/>
      <c r="I834" s="165"/>
      <c r="J834" s="168"/>
      <c r="K834" s="62"/>
      <c r="L834" s="63"/>
      <c r="M834" s="63"/>
      <c r="N834" s="143"/>
      <c r="O834" s="127"/>
      <c r="P834" s="100"/>
      <c r="Q834" s="63">
        <f t="shared" si="357"/>
        <v>0</v>
      </c>
      <c r="R834" s="65"/>
      <c r="S834" s="67"/>
      <c r="T834" s="40"/>
      <c r="U834" s="106">
        <f>IF(EXACT(O834,Y834),M834,M834*(1-'Расчет ПРЕДЗАКАЗ'!$D$10))</f>
        <v>0</v>
      </c>
      <c r="V834" s="106">
        <f t="shared" si="353"/>
        <v>0</v>
      </c>
      <c r="W834" s="106" t="e">
        <f>IF(EXACT(O834,Y834),M834,M834*(1-#REF!))</f>
        <v>#REF!</v>
      </c>
      <c r="X834" s="106" t="e">
        <f t="shared" si="354"/>
        <v>#REF!</v>
      </c>
      <c r="Y834" s="107" t="s">
        <v>72</v>
      </c>
      <c r="Z834" s="103">
        <f t="shared" si="351"/>
        <v>0</v>
      </c>
      <c r="AA834" s="103">
        <f t="shared" si="352"/>
        <v>0</v>
      </c>
      <c r="AB834" s="128" t="str">
        <f t="shared" si="355"/>
        <v/>
      </c>
      <c r="AC834" s="128" t="e">
        <f t="shared" si="356"/>
        <v>#REF!</v>
      </c>
    </row>
    <row r="835" spans="1:29" ht="50.1" customHeight="1">
      <c r="A835" s="171"/>
      <c r="B835" s="171"/>
      <c r="C835" s="174"/>
      <c r="D835" s="174"/>
      <c r="E835" s="131"/>
      <c r="F835" s="177"/>
      <c r="G835" s="180"/>
      <c r="H835" s="163"/>
      <c r="I835" s="165"/>
      <c r="J835" s="168"/>
      <c r="K835" s="62"/>
      <c r="L835" s="63"/>
      <c r="M835" s="63"/>
      <c r="N835" s="65"/>
      <c r="O835" s="127"/>
      <c r="P835" s="100"/>
      <c r="Q835" s="63">
        <f t="shared" si="357"/>
        <v>0</v>
      </c>
      <c r="R835" s="65"/>
      <c r="S835" s="67"/>
      <c r="T835" s="40"/>
      <c r="U835" s="106">
        <f>IF(EXACT(O835,Y835),M835,M835*(1-'Расчет ПРЕДЗАКАЗ'!$D$10))</f>
        <v>0</v>
      </c>
      <c r="V835" s="106">
        <f t="shared" si="353"/>
        <v>0</v>
      </c>
      <c r="W835" s="106" t="e">
        <f>IF(EXACT(O835,Y835),M835,M835*(1-#REF!))</f>
        <v>#REF!</v>
      </c>
      <c r="X835" s="106" t="e">
        <f t="shared" si="354"/>
        <v>#REF!</v>
      </c>
      <c r="Y835" s="107" t="s">
        <v>72</v>
      </c>
      <c r="Z835" s="103">
        <f t="shared" si="351"/>
        <v>0</v>
      </c>
      <c r="AA835" s="103">
        <f t="shared" si="352"/>
        <v>0</v>
      </c>
      <c r="AB835" s="128" t="str">
        <f t="shared" si="355"/>
        <v/>
      </c>
      <c r="AC835" s="128" t="e">
        <f t="shared" si="356"/>
        <v>#REF!</v>
      </c>
    </row>
    <row r="836" spans="1:29" ht="50.1" customHeight="1">
      <c r="A836" s="171"/>
      <c r="B836" s="171"/>
      <c r="C836" s="174"/>
      <c r="D836" s="174"/>
      <c r="E836" s="131"/>
      <c r="F836" s="177"/>
      <c r="G836" s="180"/>
      <c r="H836" s="163"/>
      <c r="I836" s="165"/>
      <c r="J836" s="168"/>
      <c r="K836" s="62"/>
      <c r="L836" s="63"/>
      <c r="M836" s="63"/>
      <c r="N836" s="65"/>
      <c r="O836" s="127"/>
      <c r="P836" s="100"/>
      <c r="Q836" s="63">
        <f t="shared" si="357"/>
        <v>0</v>
      </c>
      <c r="R836" s="65"/>
      <c r="S836" s="67"/>
      <c r="T836" s="40"/>
      <c r="U836" s="106">
        <f>IF(EXACT(O836,Y836),M836,M836*(1-'Расчет ПРЕДЗАКАЗ'!$D$10))</f>
        <v>0</v>
      </c>
      <c r="V836" s="106">
        <f t="shared" si="353"/>
        <v>0</v>
      </c>
      <c r="W836" s="106" t="e">
        <f>IF(EXACT(O836,Y836),M836,M836*(1-#REF!))</f>
        <v>#REF!</v>
      </c>
      <c r="X836" s="106" t="e">
        <f t="shared" si="354"/>
        <v>#REF!</v>
      </c>
      <c r="Y836" s="107" t="s">
        <v>72</v>
      </c>
      <c r="Z836" s="103">
        <f t="shared" si="351"/>
        <v>0</v>
      </c>
      <c r="AA836" s="103">
        <f t="shared" si="352"/>
        <v>0</v>
      </c>
      <c r="AB836" s="128" t="str">
        <f t="shared" si="355"/>
        <v/>
      </c>
      <c r="AC836" s="128" t="e">
        <f t="shared" si="356"/>
        <v>#REF!</v>
      </c>
    </row>
    <row r="837" spans="1:29" ht="50.1" customHeight="1">
      <c r="A837" s="171"/>
      <c r="B837" s="171"/>
      <c r="C837" s="174"/>
      <c r="D837" s="174"/>
      <c r="E837" s="131"/>
      <c r="F837" s="177"/>
      <c r="G837" s="180"/>
      <c r="H837" s="163"/>
      <c r="I837" s="165"/>
      <c r="J837" s="168"/>
      <c r="K837" s="62"/>
      <c r="L837" s="63"/>
      <c r="M837" s="63"/>
      <c r="N837" s="65"/>
      <c r="O837" s="127"/>
      <c r="P837" s="100"/>
      <c r="Q837" s="63">
        <f t="shared" si="357"/>
        <v>0</v>
      </c>
      <c r="R837" s="65"/>
      <c r="S837" s="67"/>
      <c r="T837" s="40"/>
      <c r="U837" s="106">
        <f>IF(EXACT(O837,Y837),M837,M837*(1-'Расчет ПРЕДЗАКАЗ'!$D$10))</f>
        <v>0</v>
      </c>
      <c r="V837" s="106">
        <f t="shared" si="353"/>
        <v>0</v>
      </c>
      <c r="W837" s="106" t="e">
        <f>IF(EXACT(O837,Y837),M837,M837*(1-#REF!))</f>
        <v>#REF!</v>
      </c>
      <c r="X837" s="106" t="e">
        <f t="shared" si="354"/>
        <v>#REF!</v>
      </c>
      <c r="Y837" s="107" t="s">
        <v>72</v>
      </c>
      <c r="Z837" s="103">
        <f t="shared" si="351"/>
        <v>0</v>
      </c>
      <c r="AA837" s="103">
        <f t="shared" si="352"/>
        <v>0</v>
      </c>
      <c r="AB837" s="128" t="str">
        <f t="shared" si="355"/>
        <v/>
      </c>
      <c r="AC837" s="128" t="e">
        <f t="shared" si="356"/>
        <v>#REF!</v>
      </c>
    </row>
    <row r="838" spans="1:29" ht="50.1" customHeight="1">
      <c r="A838" s="172"/>
      <c r="B838" s="172"/>
      <c r="C838" s="175"/>
      <c r="D838" s="175"/>
      <c r="E838" s="132"/>
      <c r="F838" s="178"/>
      <c r="G838" s="181"/>
      <c r="H838" s="164"/>
      <c r="I838" s="166"/>
      <c r="J838" s="169"/>
      <c r="K838" s="62"/>
      <c r="L838" s="63"/>
      <c r="M838" s="63"/>
      <c r="N838" s="65"/>
      <c r="O838" s="127"/>
      <c r="P838" s="100"/>
      <c r="Q838" s="63">
        <f t="shared" si="357"/>
        <v>0</v>
      </c>
      <c r="R838" s="65"/>
      <c r="S838" s="64"/>
      <c r="T838" s="40"/>
      <c r="U838" s="106">
        <f>IF(EXACT(O838,Y838),M838,M838*(1-'Расчет ПРЕДЗАКАЗ'!$D$10))</f>
        <v>0</v>
      </c>
      <c r="V838" s="106">
        <f t="shared" si="353"/>
        <v>0</v>
      </c>
      <c r="W838" s="106" t="e">
        <f>IF(EXACT(O838,Y838),M838,M838*(1-#REF!))</f>
        <v>#REF!</v>
      </c>
      <c r="X838" s="106" t="e">
        <f t="shared" si="354"/>
        <v>#REF!</v>
      </c>
      <c r="Y838" s="107" t="s">
        <v>72</v>
      </c>
      <c r="Z838" s="103">
        <f t="shared" si="351"/>
        <v>0</v>
      </c>
      <c r="AA838" s="103">
        <f t="shared" si="352"/>
        <v>0</v>
      </c>
      <c r="AB838" s="128" t="str">
        <f t="shared" si="355"/>
        <v/>
      </c>
      <c r="AC838" s="128" t="e">
        <f t="shared" si="356"/>
        <v>#REF!</v>
      </c>
    </row>
    <row r="839" spans="1:29" ht="11.25" customHeight="1" thickBot="1"/>
    <row r="840" spans="1:29" ht="50.1" customHeight="1">
      <c r="A840" s="170">
        <v>179</v>
      </c>
      <c r="B840" s="170" t="s">
        <v>1581</v>
      </c>
      <c r="C840" s="173" t="s">
        <v>1582</v>
      </c>
      <c r="D840" s="173" t="s">
        <v>77</v>
      </c>
      <c r="E840" s="131"/>
      <c r="F840" s="197" t="s">
        <v>1549</v>
      </c>
      <c r="G840" s="179" t="s">
        <v>792</v>
      </c>
      <c r="H840" s="162" t="s">
        <v>1583</v>
      </c>
      <c r="I840" s="198" t="s">
        <v>1584</v>
      </c>
      <c r="J840" s="167" t="s">
        <v>19</v>
      </c>
      <c r="K840" s="62" t="s">
        <v>826</v>
      </c>
      <c r="L840" s="63">
        <v>10370</v>
      </c>
      <c r="M840" s="63">
        <v>6480</v>
      </c>
      <c r="N840" s="142" t="s">
        <v>1585</v>
      </c>
      <c r="O840" s="127" t="s">
        <v>72</v>
      </c>
      <c r="P840" s="100"/>
      <c r="Q840" s="63">
        <f>P840*M840</f>
        <v>0</v>
      </c>
      <c r="R840" s="64"/>
      <c r="S840" s="67">
        <v>3</v>
      </c>
      <c r="T840" s="60"/>
      <c r="U840" s="106">
        <f>IF(EXACT(O840,Y840),M840,M840*(1-'Расчет ПРЕДЗАКАЗ'!$D$10))</f>
        <v>6480</v>
      </c>
      <c r="V840" s="106">
        <f>P840*U840</f>
        <v>0</v>
      </c>
      <c r="W840" s="106">
        <f>IF(EXACT(O840,Y840),M840,M840*(1-#REF!))</f>
        <v>6480</v>
      </c>
      <c r="X840" s="106">
        <f>P840*W840</f>
        <v>0</v>
      </c>
      <c r="Y840" s="107" t="s">
        <v>72</v>
      </c>
      <c r="Z840" s="103">
        <f t="shared" ref="Z840:Z854" si="358">IF(EXACT(O840,Y840),Q840,0)</f>
        <v>0</v>
      </c>
      <c r="AA840" s="103">
        <f t="shared" ref="AA840:AA854" si="359">IF(Z840=0,Q840,0)</f>
        <v>0</v>
      </c>
      <c r="AB840" s="128">
        <f>IF(U840=0,"",L840/U840-1)</f>
        <v>0.60030864197530853</v>
      </c>
      <c r="AC840" s="128">
        <f>IF(W840=0,"",L840/W840-1)</f>
        <v>0.60030864197530853</v>
      </c>
    </row>
    <row r="841" spans="1:29" ht="50.1" customHeight="1">
      <c r="A841" s="171"/>
      <c r="B841" s="171"/>
      <c r="C841" s="174"/>
      <c r="D841" s="174"/>
      <c r="E841" s="131"/>
      <c r="F841" s="177"/>
      <c r="G841" s="180"/>
      <c r="H841" s="163"/>
      <c r="I841" s="165"/>
      <c r="J841" s="168"/>
      <c r="K841" s="62"/>
      <c r="L841" s="63"/>
      <c r="M841" s="63"/>
      <c r="N841" s="142"/>
      <c r="O841" s="127"/>
      <c r="P841" s="100"/>
      <c r="Q841" s="63">
        <f>P841*M841</f>
        <v>0</v>
      </c>
      <c r="R841" s="64"/>
      <c r="S841" s="67"/>
      <c r="T841" s="46"/>
      <c r="U841" s="106">
        <f>IF(EXACT(O841,Y841),M841,M841*(1-'Расчет ПРЕДЗАКАЗ'!$D$10))</f>
        <v>0</v>
      </c>
      <c r="V841" s="106">
        <f t="shared" ref="V841:V854" si="360">P841*U841</f>
        <v>0</v>
      </c>
      <c r="W841" s="106" t="e">
        <f>IF(EXACT(O841,Y841),M841,M841*(1-#REF!))</f>
        <v>#REF!</v>
      </c>
      <c r="X841" s="106" t="e">
        <f t="shared" ref="X841:X854" si="361">P841*W841</f>
        <v>#REF!</v>
      </c>
      <c r="Y841" s="107" t="s">
        <v>72</v>
      </c>
      <c r="Z841" s="103">
        <f t="shared" si="358"/>
        <v>0</v>
      </c>
      <c r="AA841" s="103">
        <f t="shared" si="359"/>
        <v>0</v>
      </c>
      <c r="AB841" s="128" t="str">
        <f t="shared" ref="AB841:AB854" si="362">IF(U841=0,"",L841/U841-1)</f>
        <v/>
      </c>
      <c r="AC841" s="128" t="e">
        <f t="shared" ref="AC841:AC854" si="363">IF(W841=0,"",L841/W841-1)</f>
        <v>#REF!</v>
      </c>
    </row>
    <row r="842" spans="1:29" ht="50.1" customHeight="1">
      <c r="A842" s="171"/>
      <c r="B842" s="171"/>
      <c r="C842" s="174"/>
      <c r="D842" s="174"/>
      <c r="E842" s="131"/>
      <c r="F842" s="177"/>
      <c r="G842" s="180"/>
      <c r="H842" s="163"/>
      <c r="I842" s="165"/>
      <c r="J842" s="168"/>
      <c r="K842" s="62"/>
      <c r="L842" s="63"/>
      <c r="M842" s="63"/>
      <c r="N842" s="142"/>
      <c r="O842" s="127"/>
      <c r="P842" s="100"/>
      <c r="Q842" s="63">
        <f t="shared" ref="Q842:Q854" si="364">P842*M842</f>
        <v>0</v>
      </c>
      <c r="R842" s="64"/>
      <c r="S842" s="67"/>
      <c r="T842" s="46"/>
      <c r="U842" s="106">
        <f>IF(EXACT(O842,Y842),M842,M842*(1-'Расчет ПРЕДЗАКАЗ'!$D$10))</f>
        <v>0</v>
      </c>
      <c r="V842" s="106">
        <f t="shared" si="360"/>
        <v>0</v>
      </c>
      <c r="W842" s="106" t="e">
        <f>IF(EXACT(O842,Y842),M842,M842*(1-#REF!))</f>
        <v>#REF!</v>
      </c>
      <c r="X842" s="106" t="e">
        <f t="shared" si="361"/>
        <v>#REF!</v>
      </c>
      <c r="Y842" s="107" t="s">
        <v>72</v>
      </c>
      <c r="Z842" s="103">
        <f t="shared" si="358"/>
        <v>0</v>
      </c>
      <c r="AA842" s="103">
        <f t="shared" si="359"/>
        <v>0</v>
      </c>
      <c r="AB842" s="128" t="str">
        <f t="shared" si="362"/>
        <v/>
      </c>
      <c r="AC842" s="128" t="e">
        <f t="shared" si="363"/>
        <v>#REF!</v>
      </c>
    </row>
    <row r="843" spans="1:29" ht="50.1" customHeight="1">
      <c r="A843" s="171"/>
      <c r="B843" s="171"/>
      <c r="C843" s="174"/>
      <c r="D843" s="174"/>
      <c r="E843" s="131"/>
      <c r="F843" s="177"/>
      <c r="G843" s="180"/>
      <c r="H843" s="163"/>
      <c r="I843" s="165"/>
      <c r="J843" s="168"/>
      <c r="K843" s="62"/>
      <c r="L843" s="63"/>
      <c r="M843" s="63"/>
      <c r="N843" s="142"/>
      <c r="O843" s="127"/>
      <c r="P843" s="100"/>
      <c r="Q843" s="63">
        <f t="shared" si="364"/>
        <v>0</v>
      </c>
      <c r="R843" s="64"/>
      <c r="S843" s="67"/>
      <c r="T843" s="46"/>
      <c r="U843" s="106">
        <f>IF(EXACT(O843,Y843),M843,M843*(1-'Расчет ПРЕДЗАКАЗ'!$D$10))</f>
        <v>0</v>
      </c>
      <c r="V843" s="106">
        <f t="shared" si="360"/>
        <v>0</v>
      </c>
      <c r="W843" s="106" t="e">
        <f>IF(EXACT(O843,Y843),M843,M843*(1-#REF!))</f>
        <v>#REF!</v>
      </c>
      <c r="X843" s="106" t="e">
        <f t="shared" si="361"/>
        <v>#REF!</v>
      </c>
      <c r="Y843" s="107" t="s">
        <v>72</v>
      </c>
      <c r="Z843" s="103">
        <f t="shared" si="358"/>
        <v>0</v>
      </c>
      <c r="AA843" s="103">
        <f t="shared" si="359"/>
        <v>0</v>
      </c>
      <c r="AB843" s="128" t="str">
        <f t="shared" si="362"/>
        <v/>
      </c>
      <c r="AC843" s="128" t="e">
        <f t="shared" si="363"/>
        <v>#REF!</v>
      </c>
    </row>
    <row r="844" spans="1:29" ht="50.1" customHeight="1">
      <c r="A844" s="171"/>
      <c r="B844" s="171"/>
      <c r="C844" s="174"/>
      <c r="D844" s="174"/>
      <c r="E844" s="131"/>
      <c r="F844" s="177"/>
      <c r="G844" s="180"/>
      <c r="H844" s="163"/>
      <c r="I844" s="165"/>
      <c r="J844" s="168"/>
      <c r="K844" s="62"/>
      <c r="L844" s="63"/>
      <c r="M844" s="63"/>
      <c r="N844" s="142"/>
      <c r="O844" s="127"/>
      <c r="P844" s="100"/>
      <c r="Q844" s="63">
        <f t="shared" si="364"/>
        <v>0</v>
      </c>
      <c r="R844" s="64"/>
      <c r="S844" s="67"/>
      <c r="T844" s="46"/>
      <c r="U844" s="106">
        <f>IF(EXACT(O844,Y844),M844,M844*(1-'Расчет ПРЕДЗАКАЗ'!$D$10))</f>
        <v>0</v>
      </c>
      <c r="V844" s="106">
        <f t="shared" si="360"/>
        <v>0</v>
      </c>
      <c r="W844" s="106" t="e">
        <f>IF(EXACT(O844,Y844),M844,M844*(1-#REF!))</f>
        <v>#REF!</v>
      </c>
      <c r="X844" s="106" t="e">
        <f t="shared" si="361"/>
        <v>#REF!</v>
      </c>
      <c r="Y844" s="107" t="s">
        <v>72</v>
      </c>
      <c r="Z844" s="103">
        <f t="shared" si="358"/>
        <v>0</v>
      </c>
      <c r="AA844" s="103">
        <f t="shared" si="359"/>
        <v>0</v>
      </c>
      <c r="AB844" s="128" t="str">
        <f t="shared" si="362"/>
        <v/>
      </c>
      <c r="AC844" s="128" t="e">
        <f t="shared" si="363"/>
        <v>#REF!</v>
      </c>
    </row>
    <row r="845" spans="1:29" ht="50.1" customHeight="1">
      <c r="A845" s="171"/>
      <c r="B845" s="171"/>
      <c r="C845" s="174"/>
      <c r="D845" s="174"/>
      <c r="E845" s="131"/>
      <c r="F845" s="177"/>
      <c r="G845" s="180"/>
      <c r="H845" s="163"/>
      <c r="I845" s="165"/>
      <c r="J845" s="168"/>
      <c r="K845" s="62"/>
      <c r="L845" s="63"/>
      <c r="M845" s="63"/>
      <c r="N845" s="142"/>
      <c r="O845" s="127"/>
      <c r="P845" s="100"/>
      <c r="Q845" s="63">
        <f t="shared" si="364"/>
        <v>0</v>
      </c>
      <c r="R845" s="64"/>
      <c r="S845" s="67"/>
      <c r="T845" s="46"/>
      <c r="U845" s="106">
        <f>IF(EXACT(O845,Y845),M845,M845*(1-'Расчет ПРЕДЗАКАЗ'!$D$10))</f>
        <v>0</v>
      </c>
      <c r="V845" s="106">
        <f t="shared" si="360"/>
        <v>0</v>
      </c>
      <c r="W845" s="106" t="e">
        <f>IF(EXACT(O845,Y845),M845,M845*(1-#REF!))</f>
        <v>#REF!</v>
      </c>
      <c r="X845" s="106" t="e">
        <f t="shared" si="361"/>
        <v>#REF!</v>
      </c>
      <c r="Y845" s="107" t="s">
        <v>72</v>
      </c>
      <c r="Z845" s="103">
        <f t="shared" si="358"/>
        <v>0</v>
      </c>
      <c r="AA845" s="103">
        <f t="shared" si="359"/>
        <v>0</v>
      </c>
      <c r="AB845" s="128" t="str">
        <f t="shared" si="362"/>
        <v/>
      </c>
      <c r="AC845" s="128" t="e">
        <f t="shared" si="363"/>
        <v>#REF!</v>
      </c>
    </row>
    <row r="846" spans="1:29" ht="50.1" customHeight="1">
      <c r="A846" s="171"/>
      <c r="B846" s="171"/>
      <c r="C846" s="174"/>
      <c r="D846" s="174"/>
      <c r="E846" s="131"/>
      <c r="F846" s="177"/>
      <c r="G846" s="180"/>
      <c r="H846" s="163"/>
      <c r="I846" s="165"/>
      <c r="J846" s="168"/>
      <c r="K846" s="62"/>
      <c r="L846" s="63"/>
      <c r="M846" s="63"/>
      <c r="N846" s="142"/>
      <c r="O846" s="127"/>
      <c r="P846" s="100"/>
      <c r="Q846" s="63">
        <f t="shared" si="364"/>
        <v>0</v>
      </c>
      <c r="R846" s="64"/>
      <c r="S846" s="67"/>
      <c r="T846" s="46"/>
      <c r="U846" s="106">
        <f>IF(EXACT(O846,Y846),M846,M846*(1-'Расчет ПРЕДЗАКАЗ'!$D$10))</f>
        <v>0</v>
      </c>
      <c r="V846" s="106">
        <f t="shared" si="360"/>
        <v>0</v>
      </c>
      <c r="W846" s="106" t="e">
        <f>IF(EXACT(O846,Y846),M846,M846*(1-#REF!))</f>
        <v>#REF!</v>
      </c>
      <c r="X846" s="106" t="e">
        <f t="shared" si="361"/>
        <v>#REF!</v>
      </c>
      <c r="Y846" s="107" t="s">
        <v>72</v>
      </c>
      <c r="Z846" s="103">
        <f t="shared" si="358"/>
        <v>0</v>
      </c>
      <c r="AA846" s="103">
        <f t="shared" si="359"/>
        <v>0</v>
      </c>
      <c r="AB846" s="128" t="str">
        <f t="shared" si="362"/>
        <v/>
      </c>
      <c r="AC846" s="128" t="e">
        <f t="shared" si="363"/>
        <v>#REF!</v>
      </c>
    </row>
    <row r="847" spans="1:29" ht="50.1" customHeight="1">
      <c r="A847" s="171"/>
      <c r="B847" s="171"/>
      <c r="C847" s="174"/>
      <c r="D847" s="174"/>
      <c r="E847" s="131"/>
      <c r="F847" s="177"/>
      <c r="G847" s="180"/>
      <c r="H847" s="163"/>
      <c r="I847" s="165"/>
      <c r="J847" s="168"/>
      <c r="K847" s="62"/>
      <c r="L847" s="63"/>
      <c r="M847" s="63"/>
      <c r="N847" s="142"/>
      <c r="O847" s="127"/>
      <c r="P847" s="100"/>
      <c r="Q847" s="63">
        <f t="shared" si="364"/>
        <v>0</v>
      </c>
      <c r="R847" s="64"/>
      <c r="S847" s="67"/>
      <c r="T847" s="46"/>
      <c r="U847" s="106">
        <f>IF(EXACT(O847,Y847),M847,M847*(1-'Расчет ПРЕДЗАКАЗ'!$D$10))</f>
        <v>0</v>
      </c>
      <c r="V847" s="106">
        <f t="shared" si="360"/>
        <v>0</v>
      </c>
      <c r="W847" s="106" t="e">
        <f>IF(EXACT(O847,Y847),M847,M847*(1-#REF!))</f>
        <v>#REF!</v>
      </c>
      <c r="X847" s="106" t="e">
        <f t="shared" si="361"/>
        <v>#REF!</v>
      </c>
      <c r="Y847" s="107" t="s">
        <v>72</v>
      </c>
      <c r="Z847" s="103">
        <f t="shared" si="358"/>
        <v>0</v>
      </c>
      <c r="AA847" s="103">
        <f t="shared" si="359"/>
        <v>0</v>
      </c>
      <c r="AB847" s="128" t="str">
        <f t="shared" si="362"/>
        <v/>
      </c>
      <c r="AC847" s="128" t="e">
        <f t="shared" si="363"/>
        <v>#REF!</v>
      </c>
    </row>
    <row r="848" spans="1:29" ht="50.1" customHeight="1">
      <c r="A848" s="171"/>
      <c r="B848" s="171"/>
      <c r="C848" s="174"/>
      <c r="D848" s="174"/>
      <c r="E848" s="131"/>
      <c r="F848" s="177"/>
      <c r="G848" s="180"/>
      <c r="H848" s="163"/>
      <c r="I848" s="165"/>
      <c r="J848" s="168"/>
      <c r="K848" s="62"/>
      <c r="L848" s="63"/>
      <c r="M848" s="63"/>
      <c r="N848" s="142"/>
      <c r="O848" s="127"/>
      <c r="P848" s="100"/>
      <c r="Q848" s="63">
        <f t="shared" si="364"/>
        <v>0</v>
      </c>
      <c r="R848" s="64"/>
      <c r="S848" s="67"/>
      <c r="T848" s="46"/>
      <c r="U848" s="106">
        <f>IF(EXACT(O848,Y848),M848,M848*(1-'Расчет ПРЕДЗАКАЗ'!$D$10))</f>
        <v>0</v>
      </c>
      <c r="V848" s="106">
        <f t="shared" si="360"/>
        <v>0</v>
      </c>
      <c r="W848" s="106" t="e">
        <f>IF(EXACT(O848,Y848),M848,M848*(1-#REF!))</f>
        <v>#REF!</v>
      </c>
      <c r="X848" s="106" t="e">
        <f t="shared" si="361"/>
        <v>#REF!</v>
      </c>
      <c r="Y848" s="107" t="s">
        <v>72</v>
      </c>
      <c r="Z848" s="103">
        <f t="shared" si="358"/>
        <v>0</v>
      </c>
      <c r="AA848" s="103">
        <f t="shared" si="359"/>
        <v>0</v>
      </c>
      <c r="AB848" s="128" t="str">
        <f t="shared" si="362"/>
        <v/>
      </c>
      <c r="AC848" s="128" t="e">
        <f t="shared" si="363"/>
        <v>#REF!</v>
      </c>
    </row>
    <row r="849" spans="1:29" ht="50.1" customHeight="1">
      <c r="A849" s="171"/>
      <c r="B849" s="171"/>
      <c r="C849" s="174"/>
      <c r="D849" s="174"/>
      <c r="E849" s="131"/>
      <c r="F849" s="177"/>
      <c r="G849" s="180"/>
      <c r="H849" s="163"/>
      <c r="I849" s="165"/>
      <c r="J849" s="168"/>
      <c r="K849" s="62"/>
      <c r="L849" s="63"/>
      <c r="M849" s="63"/>
      <c r="N849" s="143"/>
      <c r="O849" s="127"/>
      <c r="P849" s="100"/>
      <c r="Q849" s="63">
        <f t="shared" si="364"/>
        <v>0</v>
      </c>
      <c r="R849" s="65"/>
      <c r="S849" s="67"/>
      <c r="T849" s="40"/>
      <c r="U849" s="106">
        <f>IF(EXACT(O849,Y849),M849,M849*(1-'Расчет ПРЕДЗАКАЗ'!$D$10))</f>
        <v>0</v>
      </c>
      <c r="V849" s="106">
        <f t="shared" si="360"/>
        <v>0</v>
      </c>
      <c r="W849" s="106" t="e">
        <f>IF(EXACT(O849,Y849),M849,M849*(1-#REF!))</f>
        <v>#REF!</v>
      </c>
      <c r="X849" s="106" t="e">
        <f t="shared" si="361"/>
        <v>#REF!</v>
      </c>
      <c r="Y849" s="107" t="s">
        <v>72</v>
      </c>
      <c r="Z849" s="103">
        <f t="shared" si="358"/>
        <v>0</v>
      </c>
      <c r="AA849" s="103">
        <f t="shared" si="359"/>
        <v>0</v>
      </c>
      <c r="AB849" s="128" t="str">
        <f t="shared" si="362"/>
        <v/>
      </c>
      <c r="AC849" s="128" t="e">
        <f t="shared" si="363"/>
        <v>#REF!</v>
      </c>
    </row>
    <row r="850" spans="1:29" ht="50.1" customHeight="1">
      <c r="A850" s="171"/>
      <c r="B850" s="171"/>
      <c r="C850" s="174"/>
      <c r="D850" s="174"/>
      <c r="E850" s="131"/>
      <c r="F850" s="177"/>
      <c r="G850" s="180"/>
      <c r="H850" s="163"/>
      <c r="I850" s="165"/>
      <c r="J850" s="168"/>
      <c r="K850" s="62"/>
      <c r="L850" s="63"/>
      <c r="M850" s="63"/>
      <c r="N850" s="143"/>
      <c r="O850" s="127"/>
      <c r="P850" s="100"/>
      <c r="Q850" s="63">
        <f t="shared" si="364"/>
        <v>0</v>
      </c>
      <c r="R850" s="65"/>
      <c r="S850" s="67"/>
      <c r="T850" s="40"/>
      <c r="U850" s="106">
        <f>IF(EXACT(O850,Y850),M850,M850*(1-'Расчет ПРЕДЗАКАЗ'!$D$10))</f>
        <v>0</v>
      </c>
      <c r="V850" s="106">
        <f t="shared" si="360"/>
        <v>0</v>
      </c>
      <c r="W850" s="106" t="e">
        <f>IF(EXACT(O850,Y850),M850,M850*(1-#REF!))</f>
        <v>#REF!</v>
      </c>
      <c r="X850" s="106" t="e">
        <f t="shared" si="361"/>
        <v>#REF!</v>
      </c>
      <c r="Y850" s="107" t="s">
        <v>72</v>
      </c>
      <c r="Z850" s="103">
        <f t="shared" si="358"/>
        <v>0</v>
      </c>
      <c r="AA850" s="103">
        <f t="shared" si="359"/>
        <v>0</v>
      </c>
      <c r="AB850" s="128" t="str">
        <f t="shared" si="362"/>
        <v/>
      </c>
      <c r="AC850" s="128" t="e">
        <f t="shared" si="363"/>
        <v>#REF!</v>
      </c>
    </row>
    <row r="851" spans="1:29" ht="50.1" customHeight="1">
      <c r="A851" s="171"/>
      <c r="B851" s="171"/>
      <c r="C851" s="174"/>
      <c r="D851" s="174"/>
      <c r="E851" s="131"/>
      <c r="F851" s="177"/>
      <c r="G851" s="180"/>
      <c r="H851" s="163"/>
      <c r="I851" s="165"/>
      <c r="J851" s="168"/>
      <c r="K851" s="62"/>
      <c r="L851" s="63"/>
      <c r="M851" s="63"/>
      <c r="N851" s="65"/>
      <c r="O851" s="127"/>
      <c r="P851" s="100"/>
      <c r="Q851" s="63">
        <f t="shared" si="364"/>
        <v>0</v>
      </c>
      <c r="R851" s="65"/>
      <c r="S851" s="67"/>
      <c r="T851" s="40"/>
      <c r="U851" s="106">
        <f>IF(EXACT(O851,Y851),M851,M851*(1-'Расчет ПРЕДЗАКАЗ'!$D$10))</f>
        <v>0</v>
      </c>
      <c r="V851" s="106">
        <f t="shared" si="360"/>
        <v>0</v>
      </c>
      <c r="W851" s="106" t="e">
        <f>IF(EXACT(O851,Y851),M851,M851*(1-#REF!))</f>
        <v>#REF!</v>
      </c>
      <c r="X851" s="106" t="e">
        <f t="shared" si="361"/>
        <v>#REF!</v>
      </c>
      <c r="Y851" s="107" t="s">
        <v>72</v>
      </c>
      <c r="Z851" s="103">
        <f t="shared" si="358"/>
        <v>0</v>
      </c>
      <c r="AA851" s="103">
        <f t="shared" si="359"/>
        <v>0</v>
      </c>
      <c r="AB851" s="128" t="str">
        <f t="shared" si="362"/>
        <v/>
      </c>
      <c r="AC851" s="128" t="e">
        <f t="shared" si="363"/>
        <v>#REF!</v>
      </c>
    </row>
    <row r="852" spans="1:29" ht="50.1" customHeight="1">
      <c r="A852" s="171"/>
      <c r="B852" s="171"/>
      <c r="C852" s="174"/>
      <c r="D852" s="174"/>
      <c r="E852" s="131"/>
      <c r="F852" s="177"/>
      <c r="G852" s="180"/>
      <c r="H852" s="163"/>
      <c r="I852" s="165"/>
      <c r="J852" s="168"/>
      <c r="K852" s="62"/>
      <c r="L852" s="63"/>
      <c r="M852" s="63"/>
      <c r="N852" s="65"/>
      <c r="O852" s="127"/>
      <c r="P852" s="100"/>
      <c r="Q852" s="63">
        <f t="shared" si="364"/>
        <v>0</v>
      </c>
      <c r="R852" s="65"/>
      <c r="S852" s="67"/>
      <c r="T852" s="40"/>
      <c r="U852" s="106">
        <f>IF(EXACT(O852,Y852),M852,M852*(1-'Расчет ПРЕДЗАКАЗ'!$D$10))</f>
        <v>0</v>
      </c>
      <c r="V852" s="106">
        <f t="shared" si="360"/>
        <v>0</v>
      </c>
      <c r="W852" s="106" t="e">
        <f>IF(EXACT(O852,Y852),M852,M852*(1-#REF!))</f>
        <v>#REF!</v>
      </c>
      <c r="X852" s="106" t="e">
        <f t="shared" si="361"/>
        <v>#REF!</v>
      </c>
      <c r="Y852" s="107" t="s">
        <v>72</v>
      </c>
      <c r="Z852" s="103">
        <f t="shared" si="358"/>
        <v>0</v>
      </c>
      <c r="AA852" s="103">
        <f t="shared" si="359"/>
        <v>0</v>
      </c>
      <c r="AB852" s="128" t="str">
        <f t="shared" si="362"/>
        <v/>
      </c>
      <c r="AC852" s="128" t="e">
        <f t="shared" si="363"/>
        <v>#REF!</v>
      </c>
    </row>
    <row r="853" spans="1:29" ht="50.1" customHeight="1">
      <c r="A853" s="171"/>
      <c r="B853" s="171"/>
      <c r="C853" s="174"/>
      <c r="D853" s="174"/>
      <c r="E853" s="131"/>
      <c r="F853" s="177"/>
      <c r="G853" s="180"/>
      <c r="H853" s="163"/>
      <c r="I853" s="165"/>
      <c r="J853" s="168"/>
      <c r="K853" s="62"/>
      <c r="L853" s="63"/>
      <c r="M853" s="63"/>
      <c r="N853" s="65"/>
      <c r="O853" s="127"/>
      <c r="P853" s="100"/>
      <c r="Q853" s="63">
        <f t="shared" si="364"/>
        <v>0</v>
      </c>
      <c r="R853" s="65"/>
      <c r="S853" s="67"/>
      <c r="T853" s="40"/>
      <c r="U853" s="106">
        <f>IF(EXACT(O853,Y853),M853,M853*(1-'Расчет ПРЕДЗАКАЗ'!$D$10))</f>
        <v>0</v>
      </c>
      <c r="V853" s="106">
        <f t="shared" si="360"/>
        <v>0</v>
      </c>
      <c r="W853" s="106" t="e">
        <f>IF(EXACT(O853,Y853),M853,M853*(1-#REF!))</f>
        <v>#REF!</v>
      </c>
      <c r="X853" s="106" t="e">
        <f t="shared" si="361"/>
        <v>#REF!</v>
      </c>
      <c r="Y853" s="107" t="s">
        <v>72</v>
      </c>
      <c r="Z853" s="103">
        <f t="shared" si="358"/>
        <v>0</v>
      </c>
      <c r="AA853" s="103">
        <f t="shared" si="359"/>
        <v>0</v>
      </c>
      <c r="AB853" s="128" t="str">
        <f t="shared" si="362"/>
        <v/>
      </c>
      <c r="AC853" s="128" t="e">
        <f t="shared" si="363"/>
        <v>#REF!</v>
      </c>
    </row>
    <row r="854" spans="1:29" ht="50.1" customHeight="1">
      <c r="A854" s="172"/>
      <c r="B854" s="172"/>
      <c r="C854" s="175"/>
      <c r="D854" s="175"/>
      <c r="E854" s="132"/>
      <c r="F854" s="178"/>
      <c r="G854" s="181"/>
      <c r="H854" s="164"/>
      <c r="I854" s="166"/>
      <c r="J854" s="169"/>
      <c r="K854" s="62"/>
      <c r="L854" s="63"/>
      <c r="M854" s="63"/>
      <c r="N854" s="65"/>
      <c r="O854" s="127"/>
      <c r="P854" s="100"/>
      <c r="Q854" s="63">
        <f t="shared" si="364"/>
        <v>0</v>
      </c>
      <c r="R854" s="65"/>
      <c r="S854" s="64"/>
      <c r="T854" s="40"/>
      <c r="U854" s="106">
        <f>IF(EXACT(O854,Y854),M854,M854*(1-'Расчет ПРЕДЗАКАЗ'!$D$10))</f>
        <v>0</v>
      </c>
      <c r="V854" s="106">
        <f t="shared" si="360"/>
        <v>0</v>
      </c>
      <c r="W854" s="106" t="e">
        <f>IF(EXACT(O854,Y854),M854,M854*(1-#REF!))</f>
        <v>#REF!</v>
      </c>
      <c r="X854" s="106" t="e">
        <f t="shared" si="361"/>
        <v>#REF!</v>
      </c>
      <c r="Y854" s="107" t="s">
        <v>72</v>
      </c>
      <c r="Z854" s="103">
        <f t="shared" si="358"/>
        <v>0</v>
      </c>
      <c r="AA854" s="103">
        <f t="shared" si="359"/>
        <v>0</v>
      </c>
      <c r="AB854" s="128" t="str">
        <f t="shared" si="362"/>
        <v/>
      </c>
      <c r="AC854" s="128" t="e">
        <f t="shared" si="363"/>
        <v>#REF!</v>
      </c>
    </row>
    <row r="855" spans="1:29" ht="11.25" customHeight="1" thickBot="1"/>
    <row r="856" spans="1:29" ht="50.1" customHeight="1">
      <c r="A856" s="170">
        <v>180</v>
      </c>
      <c r="B856" s="170" t="s">
        <v>1586</v>
      </c>
      <c r="C856" s="173" t="s">
        <v>1587</v>
      </c>
      <c r="D856" s="173" t="s">
        <v>77</v>
      </c>
      <c r="E856" s="131"/>
      <c r="F856" s="197" t="s">
        <v>1588</v>
      </c>
      <c r="G856" s="179" t="s">
        <v>856</v>
      </c>
      <c r="H856" s="162" t="s">
        <v>1589</v>
      </c>
      <c r="I856" s="198" t="s">
        <v>1590</v>
      </c>
      <c r="J856" s="167" t="s">
        <v>19</v>
      </c>
      <c r="K856" s="62" t="s">
        <v>826</v>
      </c>
      <c r="L856" s="63">
        <v>8920</v>
      </c>
      <c r="M856" s="63">
        <v>5573</v>
      </c>
      <c r="N856" s="142" t="s">
        <v>1591</v>
      </c>
      <c r="O856" s="127" t="s">
        <v>72</v>
      </c>
      <c r="P856" s="100"/>
      <c r="Q856" s="63">
        <f>P856*M856</f>
        <v>0</v>
      </c>
      <c r="R856" s="64"/>
      <c r="S856" s="67">
        <v>20</v>
      </c>
      <c r="T856" s="60"/>
      <c r="U856" s="106">
        <f>IF(EXACT(O856,Y856),M856,M856*(1-'Расчет ПРЕДЗАКАЗ'!$D$10))</f>
        <v>5573</v>
      </c>
      <c r="V856" s="106">
        <f>P856*U856</f>
        <v>0</v>
      </c>
      <c r="W856" s="106">
        <f>IF(EXACT(O856,Y856),M856,M856*(1-#REF!))</f>
        <v>5573</v>
      </c>
      <c r="X856" s="106">
        <f>P856*W856</f>
        <v>0</v>
      </c>
      <c r="Y856" s="107" t="s">
        <v>72</v>
      </c>
      <c r="Z856" s="103">
        <f t="shared" ref="Z856:Z870" si="365">IF(EXACT(O856,Y856),Q856,0)</f>
        <v>0</v>
      </c>
      <c r="AA856" s="103">
        <f t="shared" ref="AA856:AA870" si="366">IF(Z856=0,Q856,0)</f>
        <v>0</v>
      </c>
      <c r="AB856" s="128">
        <f>IF(U856=0,"",L856/U856-1)</f>
        <v>0.60057419702135295</v>
      </c>
      <c r="AC856" s="128">
        <f>IF(W856=0,"",L856/W856-1)</f>
        <v>0.60057419702135295</v>
      </c>
    </row>
    <row r="857" spans="1:29" ht="50.1" customHeight="1">
      <c r="A857" s="171"/>
      <c r="B857" s="171"/>
      <c r="C857" s="174"/>
      <c r="D857" s="174"/>
      <c r="E857" s="131"/>
      <c r="F857" s="177"/>
      <c r="G857" s="180"/>
      <c r="H857" s="163"/>
      <c r="I857" s="165"/>
      <c r="J857" s="168"/>
      <c r="K857" s="62" t="s">
        <v>828</v>
      </c>
      <c r="L857" s="63">
        <v>8920</v>
      </c>
      <c r="M857" s="63">
        <v>5573</v>
      </c>
      <c r="N857" s="142" t="s">
        <v>1592</v>
      </c>
      <c r="O857" s="127" t="s">
        <v>72</v>
      </c>
      <c r="P857" s="100"/>
      <c r="Q857" s="63">
        <f>P857*M857</f>
        <v>0</v>
      </c>
      <c r="R857" s="64"/>
      <c r="S857" s="67">
        <v>24</v>
      </c>
      <c r="T857" s="46"/>
      <c r="U857" s="106">
        <f>IF(EXACT(O857,Y857),M857,M857*(1-'Расчет ПРЕДЗАКАЗ'!$D$10))</f>
        <v>5573</v>
      </c>
      <c r="V857" s="106">
        <f t="shared" ref="V857:V870" si="367">P857*U857</f>
        <v>0</v>
      </c>
      <c r="W857" s="106">
        <f>IF(EXACT(O857,Y857),M857,M857*(1-#REF!))</f>
        <v>5573</v>
      </c>
      <c r="X857" s="106">
        <f t="shared" ref="X857:X870" si="368">P857*W857</f>
        <v>0</v>
      </c>
      <c r="Y857" s="107" t="s">
        <v>72</v>
      </c>
      <c r="Z857" s="103">
        <f t="shared" si="365"/>
        <v>0</v>
      </c>
      <c r="AA857" s="103">
        <f t="shared" si="366"/>
        <v>0</v>
      </c>
      <c r="AB857" s="128">
        <f t="shared" ref="AB857:AB870" si="369">IF(U857=0,"",L857/U857-1)</f>
        <v>0.60057419702135295</v>
      </c>
      <c r="AC857" s="128">
        <f t="shared" ref="AC857:AC870" si="370">IF(W857=0,"",L857/W857-1)</f>
        <v>0.60057419702135295</v>
      </c>
    </row>
    <row r="858" spans="1:29" ht="50.1" customHeight="1">
      <c r="A858" s="171"/>
      <c r="B858" s="171"/>
      <c r="C858" s="174"/>
      <c r="D858" s="174"/>
      <c r="E858" s="131"/>
      <c r="F858" s="177"/>
      <c r="G858" s="180"/>
      <c r="H858" s="163"/>
      <c r="I858" s="165"/>
      <c r="J858" s="168"/>
      <c r="K858" s="62"/>
      <c r="L858" s="63"/>
      <c r="M858" s="63"/>
      <c r="N858" s="142"/>
      <c r="O858" s="127"/>
      <c r="P858" s="100"/>
      <c r="Q858" s="63">
        <f t="shared" ref="Q858:Q870" si="371">P858*M858</f>
        <v>0</v>
      </c>
      <c r="R858" s="64"/>
      <c r="S858" s="67"/>
      <c r="T858" s="46"/>
      <c r="U858" s="106">
        <f>IF(EXACT(O858,Y858),M858,M858*(1-'Расчет ПРЕДЗАКАЗ'!$D$10))</f>
        <v>0</v>
      </c>
      <c r="V858" s="106">
        <f t="shared" si="367"/>
        <v>0</v>
      </c>
      <c r="W858" s="106" t="e">
        <f>IF(EXACT(O858,Y858),M858,M858*(1-#REF!))</f>
        <v>#REF!</v>
      </c>
      <c r="X858" s="106" t="e">
        <f t="shared" si="368"/>
        <v>#REF!</v>
      </c>
      <c r="Y858" s="107" t="s">
        <v>72</v>
      </c>
      <c r="Z858" s="103">
        <f t="shared" si="365"/>
        <v>0</v>
      </c>
      <c r="AA858" s="103">
        <f t="shared" si="366"/>
        <v>0</v>
      </c>
      <c r="AB858" s="128" t="str">
        <f t="shared" si="369"/>
        <v/>
      </c>
      <c r="AC858" s="128" t="e">
        <f t="shared" si="370"/>
        <v>#REF!</v>
      </c>
    </row>
    <row r="859" spans="1:29" ht="50.1" customHeight="1">
      <c r="A859" s="171"/>
      <c r="B859" s="171"/>
      <c r="C859" s="174"/>
      <c r="D859" s="174"/>
      <c r="E859" s="131"/>
      <c r="F859" s="177"/>
      <c r="G859" s="180"/>
      <c r="H859" s="163"/>
      <c r="I859" s="165"/>
      <c r="J859" s="168"/>
      <c r="K859" s="62"/>
      <c r="L859" s="63"/>
      <c r="M859" s="63"/>
      <c r="N859" s="142"/>
      <c r="O859" s="127"/>
      <c r="P859" s="100"/>
      <c r="Q859" s="63">
        <f t="shared" si="371"/>
        <v>0</v>
      </c>
      <c r="R859" s="64"/>
      <c r="S859" s="67"/>
      <c r="T859" s="46"/>
      <c r="U859" s="106">
        <f>IF(EXACT(O859,Y859),M859,M859*(1-'Расчет ПРЕДЗАКАЗ'!$D$10))</f>
        <v>0</v>
      </c>
      <c r="V859" s="106">
        <f t="shared" si="367"/>
        <v>0</v>
      </c>
      <c r="W859" s="106" t="e">
        <f>IF(EXACT(O859,Y859),M859,M859*(1-#REF!))</f>
        <v>#REF!</v>
      </c>
      <c r="X859" s="106" t="e">
        <f t="shared" si="368"/>
        <v>#REF!</v>
      </c>
      <c r="Y859" s="107" t="s">
        <v>72</v>
      </c>
      <c r="Z859" s="103">
        <f t="shared" si="365"/>
        <v>0</v>
      </c>
      <c r="AA859" s="103">
        <f t="shared" si="366"/>
        <v>0</v>
      </c>
      <c r="AB859" s="128" t="str">
        <f t="shared" si="369"/>
        <v/>
      </c>
      <c r="AC859" s="128" t="e">
        <f t="shared" si="370"/>
        <v>#REF!</v>
      </c>
    </row>
    <row r="860" spans="1:29" ht="50.1" customHeight="1">
      <c r="A860" s="171"/>
      <c r="B860" s="171"/>
      <c r="C860" s="174"/>
      <c r="D860" s="174"/>
      <c r="E860" s="131"/>
      <c r="F860" s="177"/>
      <c r="G860" s="180"/>
      <c r="H860" s="163"/>
      <c r="I860" s="165"/>
      <c r="J860" s="168"/>
      <c r="K860" s="62"/>
      <c r="L860" s="63"/>
      <c r="M860" s="63"/>
      <c r="N860" s="142"/>
      <c r="O860" s="127"/>
      <c r="P860" s="100"/>
      <c r="Q860" s="63">
        <f t="shared" si="371"/>
        <v>0</v>
      </c>
      <c r="R860" s="64"/>
      <c r="S860" s="67"/>
      <c r="T860" s="46"/>
      <c r="U860" s="106">
        <f>IF(EXACT(O860,Y860),M860,M860*(1-'Расчет ПРЕДЗАКАЗ'!$D$10))</f>
        <v>0</v>
      </c>
      <c r="V860" s="106">
        <f t="shared" si="367"/>
        <v>0</v>
      </c>
      <c r="W860" s="106" t="e">
        <f>IF(EXACT(O860,Y860),M860,M860*(1-#REF!))</f>
        <v>#REF!</v>
      </c>
      <c r="X860" s="106" t="e">
        <f t="shared" si="368"/>
        <v>#REF!</v>
      </c>
      <c r="Y860" s="107" t="s">
        <v>72</v>
      </c>
      <c r="Z860" s="103">
        <f t="shared" si="365"/>
        <v>0</v>
      </c>
      <c r="AA860" s="103">
        <f t="shared" si="366"/>
        <v>0</v>
      </c>
      <c r="AB860" s="128" t="str">
        <f t="shared" si="369"/>
        <v/>
      </c>
      <c r="AC860" s="128" t="e">
        <f t="shared" si="370"/>
        <v>#REF!</v>
      </c>
    </row>
    <row r="861" spans="1:29" ht="50.1" customHeight="1">
      <c r="A861" s="171"/>
      <c r="B861" s="171"/>
      <c r="C861" s="174"/>
      <c r="D861" s="174"/>
      <c r="E861" s="131"/>
      <c r="F861" s="177"/>
      <c r="G861" s="180"/>
      <c r="H861" s="163"/>
      <c r="I861" s="165"/>
      <c r="J861" s="168"/>
      <c r="K861" s="62"/>
      <c r="L861" s="63"/>
      <c r="M861" s="63"/>
      <c r="N861" s="142"/>
      <c r="O861" s="127"/>
      <c r="P861" s="100"/>
      <c r="Q861" s="63">
        <f t="shared" si="371"/>
        <v>0</v>
      </c>
      <c r="R861" s="64"/>
      <c r="S861" s="67"/>
      <c r="T861" s="46"/>
      <c r="U861" s="106">
        <f>IF(EXACT(O861,Y861),M861,M861*(1-'Расчет ПРЕДЗАКАЗ'!$D$10))</f>
        <v>0</v>
      </c>
      <c r="V861" s="106">
        <f t="shared" si="367"/>
        <v>0</v>
      </c>
      <c r="W861" s="106" t="e">
        <f>IF(EXACT(O861,Y861),M861,M861*(1-#REF!))</f>
        <v>#REF!</v>
      </c>
      <c r="X861" s="106" t="e">
        <f t="shared" si="368"/>
        <v>#REF!</v>
      </c>
      <c r="Y861" s="107" t="s">
        <v>72</v>
      </c>
      <c r="Z861" s="103">
        <f t="shared" si="365"/>
        <v>0</v>
      </c>
      <c r="AA861" s="103">
        <f t="shared" si="366"/>
        <v>0</v>
      </c>
      <c r="AB861" s="128" t="str">
        <f t="shared" si="369"/>
        <v/>
      </c>
      <c r="AC861" s="128" t="e">
        <f t="shared" si="370"/>
        <v>#REF!</v>
      </c>
    </row>
    <row r="862" spans="1:29" ht="50.1" customHeight="1">
      <c r="A862" s="171"/>
      <c r="B862" s="171"/>
      <c r="C862" s="174"/>
      <c r="D862" s="174"/>
      <c r="E862" s="131"/>
      <c r="F862" s="177"/>
      <c r="G862" s="180"/>
      <c r="H862" s="163"/>
      <c r="I862" s="165"/>
      <c r="J862" s="168"/>
      <c r="K862" s="62"/>
      <c r="L862" s="63"/>
      <c r="M862" s="63"/>
      <c r="N862" s="142"/>
      <c r="O862" s="127"/>
      <c r="P862" s="100"/>
      <c r="Q862" s="63">
        <f t="shared" si="371"/>
        <v>0</v>
      </c>
      <c r="R862" s="64"/>
      <c r="S862" s="67"/>
      <c r="T862" s="46"/>
      <c r="U862" s="106">
        <f>IF(EXACT(O862,Y862),M862,M862*(1-'Расчет ПРЕДЗАКАЗ'!$D$10))</f>
        <v>0</v>
      </c>
      <c r="V862" s="106">
        <f t="shared" si="367"/>
        <v>0</v>
      </c>
      <c r="W862" s="106" t="e">
        <f>IF(EXACT(O862,Y862),M862,M862*(1-#REF!))</f>
        <v>#REF!</v>
      </c>
      <c r="X862" s="106" t="e">
        <f t="shared" si="368"/>
        <v>#REF!</v>
      </c>
      <c r="Y862" s="107" t="s">
        <v>72</v>
      </c>
      <c r="Z862" s="103">
        <f t="shared" si="365"/>
        <v>0</v>
      </c>
      <c r="AA862" s="103">
        <f t="shared" si="366"/>
        <v>0</v>
      </c>
      <c r="AB862" s="128" t="str">
        <f t="shared" si="369"/>
        <v/>
      </c>
      <c r="AC862" s="128" t="e">
        <f t="shared" si="370"/>
        <v>#REF!</v>
      </c>
    </row>
    <row r="863" spans="1:29" ht="50.1" customHeight="1">
      <c r="A863" s="171"/>
      <c r="B863" s="171"/>
      <c r="C863" s="174"/>
      <c r="D863" s="174"/>
      <c r="E863" s="131"/>
      <c r="F863" s="177"/>
      <c r="G863" s="180"/>
      <c r="H863" s="163"/>
      <c r="I863" s="165"/>
      <c r="J863" s="168"/>
      <c r="K863" s="62"/>
      <c r="L863" s="63"/>
      <c r="M863" s="63"/>
      <c r="N863" s="142"/>
      <c r="O863" s="127"/>
      <c r="P863" s="100"/>
      <c r="Q863" s="63">
        <f t="shared" si="371"/>
        <v>0</v>
      </c>
      <c r="R863" s="64"/>
      <c r="S863" s="67"/>
      <c r="T863" s="46"/>
      <c r="U863" s="106">
        <f>IF(EXACT(O863,Y863),M863,M863*(1-'Расчет ПРЕДЗАКАЗ'!$D$10))</f>
        <v>0</v>
      </c>
      <c r="V863" s="106">
        <f t="shared" si="367"/>
        <v>0</v>
      </c>
      <c r="W863" s="106" t="e">
        <f>IF(EXACT(O863,Y863),M863,M863*(1-#REF!))</f>
        <v>#REF!</v>
      </c>
      <c r="X863" s="106" t="e">
        <f t="shared" si="368"/>
        <v>#REF!</v>
      </c>
      <c r="Y863" s="107" t="s">
        <v>72</v>
      </c>
      <c r="Z863" s="103">
        <f t="shared" si="365"/>
        <v>0</v>
      </c>
      <c r="AA863" s="103">
        <f t="shared" si="366"/>
        <v>0</v>
      </c>
      <c r="AB863" s="128" t="str">
        <f t="shared" si="369"/>
        <v/>
      </c>
      <c r="AC863" s="128" t="e">
        <f t="shared" si="370"/>
        <v>#REF!</v>
      </c>
    </row>
    <row r="864" spans="1:29" ht="50.1" customHeight="1">
      <c r="A864" s="171"/>
      <c r="B864" s="171"/>
      <c r="C864" s="174"/>
      <c r="D864" s="174"/>
      <c r="E864" s="131"/>
      <c r="F864" s="177"/>
      <c r="G864" s="180"/>
      <c r="H864" s="163"/>
      <c r="I864" s="165"/>
      <c r="J864" s="168"/>
      <c r="K864" s="62"/>
      <c r="L864" s="63"/>
      <c r="M864" s="63"/>
      <c r="N864" s="142"/>
      <c r="O864" s="127"/>
      <c r="P864" s="100"/>
      <c r="Q864" s="63">
        <f t="shared" si="371"/>
        <v>0</v>
      </c>
      <c r="R864" s="64"/>
      <c r="S864" s="67"/>
      <c r="T864" s="46"/>
      <c r="U864" s="106">
        <f>IF(EXACT(O864,Y864),M864,M864*(1-'Расчет ПРЕДЗАКАЗ'!$D$10))</f>
        <v>0</v>
      </c>
      <c r="V864" s="106">
        <f t="shared" si="367"/>
        <v>0</v>
      </c>
      <c r="W864" s="106" t="e">
        <f>IF(EXACT(O864,Y864),M864,M864*(1-#REF!))</f>
        <v>#REF!</v>
      </c>
      <c r="X864" s="106" t="e">
        <f t="shared" si="368"/>
        <v>#REF!</v>
      </c>
      <c r="Y864" s="107" t="s">
        <v>72</v>
      </c>
      <c r="Z864" s="103">
        <f t="shared" si="365"/>
        <v>0</v>
      </c>
      <c r="AA864" s="103">
        <f t="shared" si="366"/>
        <v>0</v>
      </c>
      <c r="AB864" s="128" t="str">
        <f t="shared" si="369"/>
        <v/>
      </c>
      <c r="AC864" s="128" t="e">
        <f t="shared" si="370"/>
        <v>#REF!</v>
      </c>
    </row>
    <row r="865" spans="1:29" ht="50.1" customHeight="1">
      <c r="A865" s="171"/>
      <c r="B865" s="171"/>
      <c r="C865" s="174"/>
      <c r="D865" s="174"/>
      <c r="E865" s="131"/>
      <c r="F865" s="177"/>
      <c r="G865" s="180"/>
      <c r="H865" s="163"/>
      <c r="I865" s="165"/>
      <c r="J865" s="168"/>
      <c r="K865" s="62"/>
      <c r="L865" s="63"/>
      <c r="M865" s="63"/>
      <c r="N865" s="143"/>
      <c r="O865" s="127"/>
      <c r="P865" s="100"/>
      <c r="Q865" s="63">
        <f t="shared" si="371"/>
        <v>0</v>
      </c>
      <c r="R865" s="65"/>
      <c r="S865" s="67"/>
      <c r="T865" s="40"/>
      <c r="U865" s="106">
        <f>IF(EXACT(O865,Y865),M865,M865*(1-'Расчет ПРЕДЗАКАЗ'!$D$10))</f>
        <v>0</v>
      </c>
      <c r="V865" s="106">
        <f t="shared" si="367"/>
        <v>0</v>
      </c>
      <c r="W865" s="106" t="e">
        <f>IF(EXACT(O865,Y865),M865,M865*(1-#REF!))</f>
        <v>#REF!</v>
      </c>
      <c r="X865" s="106" t="e">
        <f t="shared" si="368"/>
        <v>#REF!</v>
      </c>
      <c r="Y865" s="107" t="s">
        <v>72</v>
      </c>
      <c r="Z865" s="103">
        <f t="shared" si="365"/>
        <v>0</v>
      </c>
      <c r="AA865" s="103">
        <f t="shared" si="366"/>
        <v>0</v>
      </c>
      <c r="AB865" s="128" t="str">
        <f t="shared" si="369"/>
        <v/>
      </c>
      <c r="AC865" s="128" t="e">
        <f t="shared" si="370"/>
        <v>#REF!</v>
      </c>
    </row>
    <row r="866" spans="1:29" ht="50.1" customHeight="1">
      <c r="A866" s="171"/>
      <c r="B866" s="171"/>
      <c r="C866" s="174"/>
      <c r="D866" s="174"/>
      <c r="E866" s="131"/>
      <c r="F866" s="177"/>
      <c r="G866" s="180"/>
      <c r="H866" s="163"/>
      <c r="I866" s="165"/>
      <c r="J866" s="168"/>
      <c r="K866" s="62"/>
      <c r="L866" s="63"/>
      <c r="M866" s="63"/>
      <c r="N866" s="143"/>
      <c r="O866" s="127"/>
      <c r="P866" s="100"/>
      <c r="Q866" s="63">
        <f t="shared" si="371"/>
        <v>0</v>
      </c>
      <c r="R866" s="65"/>
      <c r="S866" s="67"/>
      <c r="T866" s="40"/>
      <c r="U866" s="106">
        <f>IF(EXACT(O866,Y866),M866,M866*(1-'Расчет ПРЕДЗАКАЗ'!$D$10))</f>
        <v>0</v>
      </c>
      <c r="V866" s="106">
        <f t="shared" si="367"/>
        <v>0</v>
      </c>
      <c r="W866" s="106" t="e">
        <f>IF(EXACT(O866,Y866),M866,M866*(1-#REF!))</f>
        <v>#REF!</v>
      </c>
      <c r="X866" s="106" t="e">
        <f t="shared" si="368"/>
        <v>#REF!</v>
      </c>
      <c r="Y866" s="107" t="s">
        <v>72</v>
      </c>
      <c r="Z866" s="103">
        <f t="shared" si="365"/>
        <v>0</v>
      </c>
      <c r="AA866" s="103">
        <f t="shared" si="366"/>
        <v>0</v>
      </c>
      <c r="AB866" s="128" t="str">
        <f t="shared" si="369"/>
        <v/>
      </c>
      <c r="AC866" s="128" t="e">
        <f t="shared" si="370"/>
        <v>#REF!</v>
      </c>
    </row>
    <row r="867" spans="1:29" ht="50.1" customHeight="1">
      <c r="A867" s="171"/>
      <c r="B867" s="171"/>
      <c r="C867" s="174"/>
      <c r="D867" s="174"/>
      <c r="E867" s="131"/>
      <c r="F867" s="177"/>
      <c r="G867" s="180"/>
      <c r="H867" s="163"/>
      <c r="I867" s="165"/>
      <c r="J867" s="168"/>
      <c r="K867" s="62"/>
      <c r="L867" s="63"/>
      <c r="M867" s="63"/>
      <c r="N867" s="65"/>
      <c r="O867" s="127"/>
      <c r="P867" s="100"/>
      <c r="Q867" s="63">
        <f t="shared" si="371"/>
        <v>0</v>
      </c>
      <c r="R867" s="65"/>
      <c r="S867" s="67"/>
      <c r="T867" s="40"/>
      <c r="U867" s="106">
        <f>IF(EXACT(O867,Y867),M867,M867*(1-'Расчет ПРЕДЗАКАЗ'!$D$10))</f>
        <v>0</v>
      </c>
      <c r="V867" s="106">
        <f t="shared" si="367"/>
        <v>0</v>
      </c>
      <c r="W867" s="106" t="e">
        <f>IF(EXACT(O867,Y867),M867,M867*(1-#REF!))</f>
        <v>#REF!</v>
      </c>
      <c r="X867" s="106" t="e">
        <f t="shared" si="368"/>
        <v>#REF!</v>
      </c>
      <c r="Y867" s="107" t="s">
        <v>72</v>
      </c>
      <c r="Z867" s="103">
        <f t="shared" si="365"/>
        <v>0</v>
      </c>
      <c r="AA867" s="103">
        <f t="shared" si="366"/>
        <v>0</v>
      </c>
      <c r="AB867" s="128" t="str">
        <f t="shared" si="369"/>
        <v/>
      </c>
      <c r="AC867" s="128" t="e">
        <f t="shared" si="370"/>
        <v>#REF!</v>
      </c>
    </row>
    <row r="868" spans="1:29" ht="50.1" customHeight="1">
      <c r="A868" s="171"/>
      <c r="B868" s="171"/>
      <c r="C868" s="174"/>
      <c r="D868" s="174"/>
      <c r="E868" s="131"/>
      <c r="F868" s="177"/>
      <c r="G868" s="180"/>
      <c r="H868" s="163"/>
      <c r="I868" s="165"/>
      <c r="J868" s="168"/>
      <c r="K868" s="62"/>
      <c r="L868" s="63"/>
      <c r="M868" s="63"/>
      <c r="N868" s="65"/>
      <c r="O868" s="127"/>
      <c r="P868" s="100"/>
      <c r="Q868" s="63">
        <f t="shared" si="371"/>
        <v>0</v>
      </c>
      <c r="R868" s="65"/>
      <c r="S868" s="67"/>
      <c r="T868" s="40"/>
      <c r="U868" s="106">
        <f>IF(EXACT(O868,Y868),M868,M868*(1-'Расчет ПРЕДЗАКАЗ'!$D$10))</f>
        <v>0</v>
      </c>
      <c r="V868" s="106">
        <f t="shared" si="367"/>
        <v>0</v>
      </c>
      <c r="W868" s="106" t="e">
        <f>IF(EXACT(O868,Y868),M868,M868*(1-#REF!))</f>
        <v>#REF!</v>
      </c>
      <c r="X868" s="106" t="e">
        <f t="shared" si="368"/>
        <v>#REF!</v>
      </c>
      <c r="Y868" s="107" t="s">
        <v>72</v>
      </c>
      <c r="Z868" s="103">
        <f t="shared" si="365"/>
        <v>0</v>
      </c>
      <c r="AA868" s="103">
        <f t="shared" si="366"/>
        <v>0</v>
      </c>
      <c r="AB868" s="128" t="str">
        <f t="shared" si="369"/>
        <v/>
      </c>
      <c r="AC868" s="128" t="e">
        <f t="shared" si="370"/>
        <v>#REF!</v>
      </c>
    </row>
    <row r="869" spans="1:29" ht="50.1" customHeight="1">
      <c r="A869" s="171"/>
      <c r="B869" s="171"/>
      <c r="C869" s="174"/>
      <c r="D869" s="174"/>
      <c r="E869" s="131"/>
      <c r="F869" s="177"/>
      <c r="G869" s="180"/>
      <c r="H869" s="163"/>
      <c r="I869" s="165"/>
      <c r="J869" s="168"/>
      <c r="K869" s="62"/>
      <c r="L869" s="63"/>
      <c r="M869" s="63"/>
      <c r="N869" s="65"/>
      <c r="O869" s="127"/>
      <c r="P869" s="100"/>
      <c r="Q869" s="63">
        <f t="shared" si="371"/>
        <v>0</v>
      </c>
      <c r="R869" s="65"/>
      <c r="S869" s="67"/>
      <c r="T869" s="40"/>
      <c r="U869" s="106">
        <f>IF(EXACT(O869,Y869),M869,M869*(1-'Расчет ПРЕДЗАКАЗ'!$D$10))</f>
        <v>0</v>
      </c>
      <c r="V869" s="106">
        <f t="shared" si="367"/>
        <v>0</v>
      </c>
      <c r="W869" s="106" t="e">
        <f>IF(EXACT(O869,Y869),M869,M869*(1-#REF!))</f>
        <v>#REF!</v>
      </c>
      <c r="X869" s="106" t="e">
        <f t="shared" si="368"/>
        <v>#REF!</v>
      </c>
      <c r="Y869" s="107" t="s">
        <v>72</v>
      </c>
      <c r="Z869" s="103">
        <f t="shared" si="365"/>
        <v>0</v>
      </c>
      <c r="AA869" s="103">
        <f t="shared" si="366"/>
        <v>0</v>
      </c>
      <c r="AB869" s="128" t="str">
        <f t="shared" si="369"/>
        <v/>
      </c>
      <c r="AC869" s="128" t="e">
        <f t="shared" si="370"/>
        <v>#REF!</v>
      </c>
    </row>
    <row r="870" spans="1:29" ht="50.1" customHeight="1">
      <c r="A870" s="172"/>
      <c r="B870" s="172"/>
      <c r="C870" s="175"/>
      <c r="D870" s="175"/>
      <c r="E870" s="132"/>
      <c r="F870" s="178"/>
      <c r="G870" s="181"/>
      <c r="H870" s="164"/>
      <c r="I870" s="166"/>
      <c r="J870" s="169"/>
      <c r="K870" s="62"/>
      <c r="L870" s="63"/>
      <c r="M870" s="63"/>
      <c r="N870" s="65"/>
      <c r="O870" s="127"/>
      <c r="P870" s="100"/>
      <c r="Q870" s="63">
        <f t="shared" si="371"/>
        <v>0</v>
      </c>
      <c r="R870" s="65"/>
      <c r="S870" s="64"/>
      <c r="T870" s="40"/>
      <c r="U870" s="106">
        <f>IF(EXACT(O870,Y870),M870,M870*(1-'Расчет ПРЕДЗАКАЗ'!$D$10))</f>
        <v>0</v>
      </c>
      <c r="V870" s="106">
        <f t="shared" si="367"/>
        <v>0</v>
      </c>
      <c r="W870" s="106" t="e">
        <f>IF(EXACT(O870,Y870),M870,M870*(1-#REF!))</f>
        <v>#REF!</v>
      </c>
      <c r="X870" s="106" t="e">
        <f t="shared" si="368"/>
        <v>#REF!</v>
      </c>
      <c r="Y870" s="107" t="s">
        <v>72</v>
      </c>
      <c r="Z870" s="103">
        <f t="shared" si="365"/>
        <v>0</v>
      </c>
      <c r="AA870" s="103">
        <f t="shared" si="366"/>
        <v>0</v>
      </c>
      <c r="AB870" s="128" t="str">
        <f t="shared" si="369"/>
        <v/>
      </c>
      <c r="AC870" s="128" t="e">
        <f t="shared" si="370"/>
        <v>#REF!</v>
      </c>
    </row>
    <row r="871" spans="1:29" ht="11.25" customHeight="1" thickBot="1"/>
    <row r="872" spans="1:29" ht="50.1" customHeight="1">
      <c r="A872" s="170">
        <v>181</v>
      </c>
      <c r="B872" s="170" t="s">
        <v>1593</v>
      </c>
      <c r="C872" s="173" t="s">
        <v>1594</v>
      </c>
      <c r="D872" s="173" t="s">
        <v>77</v>
      </c>
      <c r="E872" s="131"/>
      <c r="F872" s="197" t="s">
        <v>1204</v>
      </c>
      <c r="G872" s="179" t="s">
        <v>792</v>
      </c>
      <c r="H872" s="162"/>
      <c r="I872" s="198" t="s">
        <v>1595</v>
      </c>
      <c r="J872" s="167" t="s">
        <v>19</v>
      </c>
      <c r="K872" s="62" t="s">
        <v>843</v>
      </c>
      <c r="L872" s="63">
        <v>9190</v>
      </c>
      <c r="M872" s="63">
        <v>5107.67</v>
      </c>
      <c r="N872" s="142" t="s">
        <v>1596</v>
      </c>
      <c r="O872" s="127"/>
      <c r="P872" s="100"/>
      <c r="Q872" s="63">
        <f>P872*M872</f>
        <v>0</v>
      </c>
      <c r="R872" s="64"/>
      <c r="S872" s="67">
        <v>2</v>
      </c>
      <c r="T872" s="60"/>
      <c r="U872" s="106">
        <f>IF(EXACT(O872,Y872),M872,M872*(1-'Расчет ПРЕДЗАКАЗ'!$D$10))</f>
        <v>5005.5165999999999</v>
      </c>
      <c r="V872" s="106">
        <f>P872*U872</f>
        <v>0</v>
      </c>
      <c r="W872" s="106" t="e">
        <f>IF(EXACT(O872,Y872),M872,M872*(1-#REF!))</f>
        <v>#REF!</v>
      </c>
      <c r="X872" s="106" t="e">
        <f>P872*W872</f>
        <v>#REF!</v>
      </c>
      <c r="Y872" s="107" t="s">
        <v>72</v>
      </c>
      <c r="Z872" s="103">
        <f t="shared" ref="Z872:Z886" si="372">IF(EXACT(O872,Y872),Q872,0)</f>
        <v>0</v>
      </c>
      <c r="AA872" s="103">
        <f t="shared" ref="AA872:AA886" si="373">IF(Z872=0,Q872,0)</f>
        <v>0</v>
      </c>
      <c r="AB872" s="128">
        <f>IF(U872=0,"",L872/U872-1)</f>
        <v>0.83597433279913602</v>
      </c>
      <c r="AC872" s="128" t="e">
        <f>IF(W872=0,"",L872/W872-1)</f>
        <v>#REF!</v>
      </c>
    </row>
    <row r="873" spans="1:29" ht="50.1" customHeight="1">
      <c r="A873" s="171"/>
      <c r="B873" s="171"/>
      <c r="C873" s="174"/>
      <c r="D873" s="174"/>
      <c r="E873" s="131"/>
      <c r="F873" s="177"/>
      <c r="G873" s="180"/>
      <c r="H873" s="163"/>
      <c r="I873" s="165"/>
      <c r="J873" s="168"/>
      <c r="K873" s="62"/>
      <c r="L873" s="63"/>
      <c r="M873" s="63"/>
      <c r="N873" s="142"/>
      <c r="O873" s="127"/>
      <c r="P873" s="100"/>
      <c r="Q873" s="63">
        <f>P873*M873</f>
        <v>0</v>
      </c>
      <c r="R873" s="64"/>
      <c r="S873" s="67"/>
      <c r="T873" s="46"/>
      <c r="U873" s="106">
        <f>IF(EXACT(O873,Y873),M873,M873*(1-'Расчет ПРЕДЗАКАЗ'!$D$10))</f>
        <v>0</v>
      </c>
      <c r="V873" s="106">
        <f t="shared" ref="V873:V886" si="374">P873*U873</f>
        <v>0</v>
      </c>
      <c r="W873" s="106" t="e">
        <f>IF(EXACT(O873,Y873),M873,M873*(1-#REF!))</f>
        <v>#REF!</v>
      </c>
      <c r="X873" s="106" t="e">
        <f t="shared" ref="X873:X886" si="375">P873*W873</f>
        <v>#REF!</v>
      </c>
      <c r="Y873" s="107" t="s">
        <v>72</v>
      </c>
      <c r="Z873" s="103">
        <f t="shared" si="372"/>
        <v>0</v>
      </c>
      <c r="AA873" s="103">
        <f t="shared" si="373"/>
        <v>0</v>
      </c>
      <c r="AB873" s="128" t="str">
        <f t="shared" ref="AB873:AB886" si="376">IF(U873=0,"",L873/U873-1)</f>
        <v/>
      </c>
      <c r="AC873" s="128" t="e">
        <f t="shared" ref="AC873:AC886" si="377">IF(W873=0,"",L873/W873-1)</f>
        <v>#REF!</v>
      </c>
    </row>
    <row r="874" spans="1:29" ht="50.1" customHeight="1">
      <c r="A874" s="171"/>
      <c r="B874" s="171"/>
      <c r="C874" s="174"/>
      <c r="D874" s="174"/>
      <c r="E874" s="131"/>
      <c r="F874" s="177"/>
      <c r="G874" s="180"/>
      <c r="H874" s="163"/>
      <c r="I874" s="165"/>
      <c r="J874" s="168"/>
      <c r="K874" s="62"/>
      <c r="L874" s="63"/>
      <c r="M874" s="63"/>
      <c r="N874" s="142"/>
      <c r="O874" s="127"/>
      <c r="P874" s="100"/>
      <c r="Q874" s="63">
        <f t="shared" ref="Q874:Q886" si="378">P874*M874</f>
        <v>0</v>
      </c>
      <c r="R874" s="64"/>
      <c r="S874" s="67"/>
      <c r="T874" s="46"/>
      <c r="U874" s="106">
        <f>IF(EXACT(O874,Y874),M874,M874*(1-'Расчет ПРЕДЗАКАЗ'!$D$10))</f>
        <v>0</v>
      </c>
      <c r="V874" s="106">
        <f t="shared" si="374"/>
        <v>0</v>
      </c>
      <c r="W874" s="106" t="e">
        <f>IF(EXACT(O874,Y874),M874,M874*(1-#REF!))</f>
        <v>#REF!</v>
      </c>
      <c r="X874" s="106" t="e">
        <f t="shared" si="375"/>
        <v>#REF!</v>
      </c>
      <c r="Y874" s="107" t="s">
        <v>72</v>
      </c>
      <c r="Z874" s="103">
        <f t="shared" si="372"/>
        <v>0</v>
      </c>
      <c r="AA874" s="103">
        <f t="shared" si="373"/>
        <v>0</v>
      </c>
      <c r="AB874" s="128" t="str">
        <f t="shared" si="376"/>
        <v/>
      </c>
      <c r="AC874" s="128" t="e">
        <f t="shared" si="377"/>
        <v>#REF!</v>
      </c>
    </row>
    <row r="875" spans="1:29" ht="50.1" customHeight="1">
      <c r="A875" s="171"/>
      <c r="B875" s="171"/>
      <c r="C875" s="174"/>
      <c r="D875" s="174"/>
      <c r="E875" s="131"/>
      <c r="F875" s="177"/>
      <c r="G875" s="180"/>
      <c r="H875" s="163"/>
      <c r="I875" s="165"/>
      <c r="J875" s="168"/>
      <c r="K875" s="62"/>
      <c r="L875" s="63"/>
      <c r="M875" s="63"/>
      <c r="N875" s="142"/>
      <c r="O875" s="127"/>
      <c r="P875" s="100"/>
      <c r="Q875" s="63">
        <f t="shared" si="378"/>
        <v>0</v>
      </c>
      <c r="R875" s="64"/>
      <c r="S875" s="67"/>
      <c r="T875" s="46"/>
      <c r="U875" s="106">
        <f>IF(EXACT(O875,Y875),M875,M875*(1-'Расчет ПРЕДЗАКАЗ'!$D$10))</f>
        <v>0</v>
      </c>
      <c r="V875" s="106">
        <f t="shared" si="374"/>
        <v>0</v>
      </c>
      <c r="W875" s="106" t="e">
        <f>IF(EXACT(O875,Y875),M875,M875*(1-#REF!))</f>
        <v>#REF!</v>
      </c>
      <c r="X875" s="106" t="e">
        <f t="shared" si="375"/>
        <v>#REF!</v>
      </c>
      <c r="Y875" s="107" t="s">
        <v>72</v>
      </c>
      <c r="Z875" s="103">
        <f t="shared" si="372"/>
        <v>0</v>
      </c>
      <c r="AA875" s="103">
        <f t="shared" si="373"/>
        <v>0</v>
      </c>
      <c r="AB875" s="128" t="str">
        <f t="shared" si="376"/>
        <v/>
      </c>
      <c r="AC875" s="128" t="e">
        <f t="shared" si="377"/>
        <v>#REF!</v>
      </c>
    </row>
    <row r="876" spans="1:29" ht="50.1" customHeight="1">
      <c r="A876" s="171"/>
      <c r="B876" s="171"/>
      <c r="C876" s="174"/>
      <c r="D876" s="174"/>
      <c r="E876" s="131"/>
      <c r="F876" s="177"/>
      <c r="G876" s="180"/>
      <c r="H876" s="163"/>
      <c r="I876" s="165"/>
      <c r="J876" s="168"/>
      <c r="K876" s="62"/>
      <c r="L876" s="63"/>
      <c r="M876" s="63"/>
      <c r="N876" s="142"/>
      <c r="O876" s="127"/>
      <c r="P876" s="100"/>
      <c r="Q876" s="63">
        <f t="shared" si="378"/>
        <v>0</v>
      </c>
      <c r="R876" s="64"/>
      <c r="S876" s="67"/>
      <c r="T876" s="46"/>
      <c r="U876" s="106">
        <f>IF(EXACT(O876,Y876),M876,M876*(1-'Расчет ПРЕДЗАКАЗ'!$D$10))</f>
        <v>0</v>
      </c>
      <c r="V876" s="106">
        <f t="shared" si="374"/>
        <v>0</v>
      </c>
      <c r="W876" s="106" t="e">
        <f>IF(EXACT(O876,Y876),M876,M876*(1-#REF!))</f>
        <v>#REF!</v>
      </c>
      <c r="X876" s="106" t="e">
        <f t="shared" si="375"/>
        <v>#REF!</v>
      </c>
      <c r="Y876" s="107" t="s">
        <v>72</v>
      </c>
      <c r="Z876" s="103">
        <f t="shared" si="372"/>
        <v>0</v>
      </c>
      <c r="AA876" s="103">
        <f t="shared" si="373"/>
        <v>0</v>
      </c>
      <c r="AB876" s="128" t="str">
        <f t="shared" si="376"/>
        <v/>
      </c>
      <c r="AC876" s="128" t="e">
        <f t="shared" si="377"/>
        <v>#REF!</v>
      </c>
    </row>
    <row r="877" spans="1:29" ht="50.1" customHeight="1">
      <c r="A877" s="171"/>
      <c r="B877" s="171"/>
      <c r="C877" s="174"/>
      <c r="D877" s="174"/>
      <c r="E877" s="131"/>
      <c r="F877" s="177"/>
      <c r="G877" s="180"/>
      <c r="H877" s="163"/>
      <c r="I877" s="165"/>
      <c r="J877" s="168"/>
      <c r="K877" s="62"/>
      <c r="L877" s="63"/>
      <c r="M877" s="63"/>
      <c r="N877" s="142"/>
      <c r="O877" s="127"/>
      <c r="P877" s="100"/>
      <c r="Q877" s="63">
        <f t="shared" si="378"/>
        <v>0</v>
      </c>
      <c r="R877" s="64"/>
      <c r="S877" s="67"/>
      <c r="T877" s="46"/>
      <c r="U877" s="106">
        <f>IF(EXACT(O877,Y877),M877,M877*(1-'Расчет ПРЕДЗАКАЗ'!$D$10))</f>
        <v>0</v>
      </c>
      <c r="V877" s="106">
        <f t="shared" si="374"/>
        <v>0</v>
      </c>
      <c r="W877" s="106" t="e">
        <f>IF(EXACT(O877,Y877),M877,M877*(1-#REF!))</f>
        <v>#REF!</v>
      </c>
      <c r="X877" s="106" t="e">
        <f t="shared" si="375"/>
        <v>#REF!</v>
      </c>
      <c r="Y877" s="107" t="s">
        <v>72</v>
      </c>
      <c r="Z877" s="103">
        <f t="shared" si="372"/>
        <v>0</v>
      </c>
      <c r="AA877" s="103">
        <f t="shared" si="373"/>
        <v>0</v>
      </c>
      <c r="AB877" s="128" t="str">
        <f t="shared" si="376"/>
        <v/>
      </c>
      <c r="AC877" s="128" t="e">
        <f t="shared" si="377"/>
        <v>#REF!</v>
      </c>
    </row>
    <row r="878" spans="1:29" ht="50.1" customHeight="1">
      <c r="A878" s="171"/>
      <c r="B878" s="171"/>
      <c r="C878" s="174"/>
      <c r="D878" s="174"/>
      <c r="E878" s="131"/>
      <c r="F878" s="177"/>
      <c r="G878" s="180"/>
      <c r="H878" s="163"/>
      <c r="I878" s="165"/>
      <c r="J878" s="168"/>
      <c r="K878" s="62"/>
      <c r="L878" s="63"/>
      <c r="M878" s="63"/>
      <c r="N878" s="142"/>
      <c r="O878" s="127"/>
      <c r="P878" s="100"/>
      <c r="Q878" s="63">
        <f t="shared" si="378"/>
        <v>0</v>
      </c>
      <c r="R878" s="64"/>
      <c r="S878" s="67"/>
      <c r="T878" s="46"/>
      <c r="U878" s="106">
        <f>IF(EXACT(O878,Y878),M878,M878*(1-'Расчет ПРЕДЗАКАЗ'!$D$10))</f>
        <v>0</v>
      </c>
      <c r="V878" s="106">
        <f t="shared" si="374"/>
        <v>0</v>
      </c>
      <c r="W878" s="106" t="e">
        <f>IF(EXACT(O878,Y878),M878,M878*(1-#REF!))</f>
        <v>#REF!</v>
      </c>
      <c r="X878" s="106" t="e">
        <f t="shared" si="375"/>
        <v>#REF!</v>
      </c>
      <c r="Y878" s="107" t="s">
        <v>72</v>
      </c>
      <c r="Z878" s="103">
        <f t="shared" si="372"/>
        <v>0</v>
      </c>
      <c r="AA878" s="103">
        <f t="shared" si="373"/>
        <v>0</v>
      </c>
      <c r="AB878" s="128" t="str">
        <f t="shared" si="376"/>
        <v/>
      </c>
      <c r="AC878" s="128" t="e">
        <f t="shared" si="377"/>
        <v>#REF!</v>
      </c>
    </row>
    <row r="879" spans="1:29" ht="50.1" customHeight="1">
      <c r="A879" s="171"/>
      <c r="B879" s="171"/>
      <c r="C879" s="174"/>
      <c r="D879" s="174"/>
      <c r="E879" s="131"/>
      <c r="F879" s="177"/>
      <c r="G879" s="180"/>
      <c r="H879" s="163"/>
      <c r="I879" s="165"/>
      <c r="J879" s="168"/>
      <c r="K879" s="62"/>
      <c r="L879" s="63"/>
      <c r="M879" s="63"/>
      <c r="N879" s="142"/>
      <c r="O879" s="127"/>
      <c r="P879" s="100"/>
      <c r="Q879" s="63">
        <f t="shared" si="378"/>
        <v>0</v>
      </c>
      <c r="R879" s="64"/>
      <c r="S879" s="67"/>
      <c r="T879" s="46"/>
      <c r="U879" s="106">
        <f>IF(EXACT(O879,Y879),M879,M879*(1-'Расчет ПРЕДЗАКАЗ'!$D$10))</f>
        <v>0</v>
      </c>
      <c r="V879" s="106">
        <f t="shared" si="374"/>
        <v>0</v>
      </c>
      <c r="W879" s="106" t="e">
        <f>IF(EXACT(O879,Y879),M879,M879*(1-#REF!))</f>
        <v>#REF!</v>
      </c>
      <c r="X879" s="106" t="e">
        <f t="shared" si="375"/>
        <v>#REF!</v>
      </c>
      <c r="Y879" s="107" t="s">
        <v>72</v>
      </c>
      <c r="Z879" s="103">
        <f t="shared" si="372"/>
        <v>0</v>
      </c>
      <c r="AA879" s="103">
        <f t="shared" si="373"/>
        <v>0</v>
      </c>
      <c r="AB879" s="128" t="str">
        <f t="shared" si="376"/>
        <v/>
      </c>
      <c r="AC879" s="128" t="e">
        <f t="shared" si="377"/>
        <v>#REF!</v>
      </c>
    </row>
    <row r="880" spans="1:29" ht="50.1" customHeight="1">
      <c r="A880" s="171"/>
      <c r="B880" s="171"/>
      <c r="C880" s="174"/>
      <c r="D880" s="174"/>
      <c r="E880" s="131"/>
      <c r="F880" s="177"/>
      <c r="G880" s="180"/>
      <c r="H880" s="163"/>
      <c r="I880" s="165"/>
      <c r="J880" s="168"/>
      <c r="K880" s="62"/>
      <c r="L880" s="63"/>
      <c r="M880" s="63"/>
      <c r="N880" s="142"/>
      <c r="O880" s="127"/>
      <c r="P880" s="100"/>
      <c r="Q880" s="63">
        <f t="shared" si="378"/>
        <v>0</v>
      </c>
      <c r="R880" s="64"/>
      <c r="S880" s="67"/>
      <c r="T880" s="46"/>
      <c r="U880" s="106">
        <f>IF(EXACT(O880,Y880),M880,M880*(1-'Расчет ПРЕДЗАКАЗ'!$D$10))</f>
        <v>0</v>
      </c>
      <c r="V880" s="106">
        <f t="shared" si="374"/>
        <v>0</v>
      </c>
      <c r="W880" s="106" t="e">
        <f>IF(EXACT(O880,Y880),M880,M880*(1-#REF!))</f>
        <v>#REF!</v>
      </c>
      <c r="X880" s="106" t="e">
        <f t="shared" si="375"/>
        <v>#REF!</v>
      </c>
      <c r="Y880" s="107" t="s">
        <v>72</v>
      </c>
      <c r="Z880" s="103">
        <f t="shared" si="372"/>
        <v>0</v>
      </c>
      <c r="AA880" s="103">
        <f t="shared" si="373"/>
        <v>0</v>
      </c>
      <c r="AB880" s="128" t="str">
        <f t="shared" si="376"/>
        <v/>
      </c>
      <c r="AC880" s="128" t="e">
        <f t="shared" si="377"/>
        <v>#REF!</v>
      </c>
    </row>
    <row r="881" spans="1:29" ht="50.1" customHeight="1">
      <c r="A881" s="171"/>
      <c r="B881" s="171"/>
      <c r="C881" s="174"/>
      <c r="D881" s="174"/>
      <c r="E881" s="131"/>
      <c r="F881" s="177"/>
      <c r="G881" s="180"/>
      <c r="H881" s="163"/>
      <c r="I881" s="165"/>
      <c r="J881" s="168"/>
      <c r="K881" s="62"/>
      <c r="L881" s="63"/>
      <c r="M881" s="63"/>
      <c r="N881" s="143"/>
      <c r="O881" s="127"/>
      <c r="P881" s="100"/>
      <c r="Q881" s="63">
        <f t="shared" si="378"/>
        <v>0</v>
      </c>
      <c r="R881" s="65"/>
      <c r="S881" s="67"/>
      <c r="T881" s="40"/>
      <c r="U881" s="106">
        <f>IF(EXACT(O881,Y881),M881,M881*(1-'Расчет ПРЕДЗАКАЗ'!$D$10))</f>
        <v>0</v>
      </c>
      <c r="V881" s="106">
        <f t="shared" si="374"/>
        <v>0</v>
      </c>
      <c r="W881" s="106" t="e">
        <f>IF(EXACT(O881,Y881),M881,M881*(1-#REF!))</f>
        <v>#REF!</v>
      </c>
      <c r="X881" s="106" t="e">
        <f t="shared" si="375"/>
        <v>#REF!</v>
      </c>
      <c r="Y881" s="107" t="s">
        <v>72</v>
      </c>
      <c r="Z881" s="103">
        <f t="shared" si="372"/>
        <v>0</v>
      </c>
      <c r="AA881" s="103">
        <f t="shared" si="373"/>
        <v>0</v>
      </c>
      <c r="AB881" s="128" t="str">
        <f t="shared" si="376"/>
        <v/>
      </c>
      <c r="AC881" s="128" t="e">
        <f t="shared" si="377"/>
        <v>#REF!</v>
      </c>
    </row>
    <row r="882" spans="1:29" ht="50.1" customHeight="1">
      <c r="A882" s="171"/>
      <c r="B882" s="171"/>
      <c r="C882" s="174"/>
      <c r="D882" s="174"/>
      <c r="E882" s="131"/>
      <c r="F882" s="177"/>
      <c r="G882" s="180"/>
      <c r="H882" s="163"/>
      <c r="I882" s="165"/>
      <c r="J882" s="168"/>
      <c r="K882" s="62"/>
      <c r="L882" s="63"/>
      <c r="M882" s="63"/>
      <c r="N882" s="143"/>
      <c r="O882" s="127"/>
      <c r="P882" s="100"/>
      <c r="Q882" s="63">
        <f t="shared" si="378"/>
        <v>0</v>
      </c>
      <c r="R882" s="65"/>
      <c r="S882" s="67"/>
      <c r="T882" s="40"/>
      <c r="U882" s="106">
        <f>IF(EXACT(O882,Y882),M882,M882*(1-'Расчет ПРЕДЗАКАЗ'!$D$10))</f>
        <v>0</v>
      </c>
      <c r="V882" s="106">
        <f t="shared" si="374"/>
        <v>0</v>
      </c>
      <c r="W882" s="106" t="e">
        <f>IF(EXACT(O882,Y882),M882,M882*(1-#REF!))</f>
        <v>#REF!</v>
      </c>
      <c r="X882" s="106" t="e">
        <f t="shared" si="375"/>
        <v>#REF!</v>
      </c>
      <c r="Y882" s="107" t="s">
        <v>72</v>
      </c>
      <c r="Z882" s="103">
        <f t="shared" si="372"/>
        <v>0</v>
      </c>
      <c r="AA882" s="103">
        <f t="shared" si="373"/>
        <v>0</v>
      </c>
      <c r="AB882" s="128" t="str">
        <f t="shared" si="376"/>
        <v/>
      </c>
      <c r="AC882" s="128" t="e">
        <f t="shared" si="377"/>
        <v>#REF!</v>
      </c>
    </row>
    <row r="883" spans="1:29" ht="50.1" customHeight="1">
      <c r="A883" s="171"/>
      <c r="B883" s="171"/>
      <c r="C883" s="174"/>
      <c r="D883" s="174"/>
      <c r="E883" s="131"/>
      <c r="F883" s="177"/>
      <c r="G883" s="180"/>
      <c r="H883" s="163"/>
      <c r="I883" s="165"/>
      <c r="J883" s="168"/>
      <c r="K883" s="62"/>
      <c r="L883" s="63"/>
      <c r="M883" s="63"/>
      <c r="N883" s="65"/>
      <c r="O883" s="127"/>
      <c r="P883" s="100"/>
      <c r="Q883" s="63">
        <f t="shared" si="378"/>
        <v>0</v>
      </c>
      <c r="R883" s="65"/>
      <c r="S883" s="67"/>
      <c r="T883" s="40"/>
      <c r="U883" s="106">
        <f>IF(EXACT(O883,Y883),M883,M883*(1-'Расчет ПРЕДЗАКАЗ'!$D$10))</f>
        <v>0</v>
      </c>
      <c r="V883" s="106">
        <f t="shared" si="374"/>
        <v>0</v>
      </c>
      <c r="W883" s="106" t="e">
        <f>IF(EXACT(O883,Y883),M883,M883*(1-#REF!))</f>
        <v>#REF!</v>
      </c>
      <c r="X883" s="106" t="e">
        <f t="shared" si="375"/>
        <v>#REF!</v>
      </c>
      <c r="Y883" s="107" t="s">
        <v>72</v>
      </c>
      <c r="Z883" s="103">
        <f t="shared" si="372"/>
        <v>0</v>
      </c>
      <c r="AA883" s="103">
        <f t="shared" si="373"/>
        <v>0</v>
      </c>
      <c r="AB883" s="128" t="str">
        <f t="shared" si="376"/>
        <v/>
      </c>
      <c r="AC883" s="128" t="e">
        <f t="shared" si="377"/>
        <v>#REF!</v>
      </c>
    </row>
    <row r="884" spans="1:29" ht="50.1" customHeight="1">
      <c r="A884" s="171"/>
      <c r="B884" s="171"/>
      <c r="C884" s="174"/>
      <c r="D884" s="174"/>
      <c r="E884" s="131"/>
      <c r="F884" s="177"/>
      <c r="G884" s="180"/>
      <c r="H884" s="163"/>
      <c r="I884" s="165"/>
      <c r="J884" s="168"/>
      <c r="K884" s="62"/>
      <c r="L884" s="63"/>
      <c r="M884" s="63"/>
      <c r="N884" s="65"/>
      <c r="O884" s="127"/>
      <c r="P884" s="100"/>
      <c r="Q884" s="63">
        <f t="shared" si="378"/>
        <v>0</v>
      </c>
      <c r="R884" s="65"/>
      <c r="S884" s="67"/>
      <c r="T884" s="40"/>
      <c r="U884" s="106">
        <f>IF(EXACT(O884,Y884),M884,M884*(1-'Расчет ПРЕДЗАКАЗ'!$D$10))</f>
        <v>0</v>
      </c>
      <c r="V884" s="106">
        <f t="shared" si="374"/>
        <v>0</v>
      </c>
      <c r="W884" s="106" t="e">
        <f>IF(EXACT(O884,Y884),M884,M884*(1-#REF!))</f>
        <v>#REF!</v>
      </c>
      <c r="X884" s="106" t="e">
        <f t="shared" si="375"/>
        <v>#REF!</v>
      </c>
      <c r="Y884" s="107" t="s">
        <v>72</v>
      </c>
      <c r="Z884" s="103">
        <f t="shared" si="372"/>
        <v>0</v>
      </c>
      <c r="AA884" s="103">
        <f t="shared" si="373"/>
        <v>0</v>
      </c>
      <c r="AB884" s="128" t="str">
        <f t="shared" si="376"/>
        <v/>
      </c>
      <c r="AC884" s="128" t="e">
        <f t="shared" si="377"/>
        <v>#REF!</v>
      </c>
    </row>
    <row r="885" spans="1:29" ht="50.1" customHeight="1">
      <c r="A885" s="171"/>
      <c r="B885" s="171"/>
      <c r="C885" s="174"/>
      <c r="D885" s="174"/>
      <c r="E885" s="131"/>
      <c r="F885" s="177"/>
      <c r="G885" s="180"/>
      <c r="H885" s="163"/>
      <c r="I885" s="165"/>
      <c r="J885" s="168"/>
      <c r="K885" s="62"/>
      <c r="L885" s="63"/>
      <c r="M885" s="63"/>
      <c r="N885" s="65"/>
      <c r="O885" s="127"/>
      <c r="P885" s="100"/>
      <c r="Q885" s="63">
        <f t="shared" si="378"/>
        <v>0</v>
      </c>
      <c r="R885" s="65"/>
      <c r="S885" s="67"/>
      <c r="T885" s="40"/>
      <c r="U885" s="106">
        <f>IF(EXACT(O885,Y885),M885,M885*(1-'Расчет ПРЕДЗАКАЗ'!$D$10))</f>
        <v>0</v>
      </c>
      <c r="V885" s="106">
        <f t="shared" si="374"/>
        <v>0</v>
      </c>
      <c r="W885" s="106" t="e">
        <f>IF(EXACT(O885,Y885),M885,M885*(1-#REF!))</f>
        <v>#REF!</v>
      </c>
      <c r="X885" s="106" t="e">
        <f t="shared" si="375"/>
        <v>#REF!</v>
      </c>
      <c r="Y885" s="107" t="s">
        <v>72</v>
      </c>
      <c r="Z885" s="103">
        <f t="shared" si="372"/>
        <v>0</v>
      </c>
      <c r="AA885" s="103">
        <f t="shared" si="373"/>
        <v>0</v>
      </c>
      <c r="AB885" s="128" t="str">
        <f t="shared" si="376"/>
        <v/>
      </c>
      <c r="AC885" s="128" t="e">
        <f t="shared" si="377"/>
        <v>#REF!</v>
      </c>
    </row>
    <row r="886" spans="1:29" ht="50.1" customHeight="1">
      <c r="A886" s="172"/>
      <c r="B886" s="172"/>
      <c r="C886" s="175"/>
      <c r="D886" s="175"/>
      <c r="E886" s="132"/>
      <c r="F886" s="178"/>
      <c r="G886" s="181"/>
      <c r="H886" s="164"/>
      <c r="I886" s="166"/>
      <c r="J886" s="169"/>
      <c r="K886" s="62"/>
      <c r="L886" s="63"/>
      <c r="M886" s="63"/>
      <c r="N886" s="65"/>
      <c r="O886" s="127"/>
      <c r="P886" s="100"/>
      <c r="Q886" s="63">
        <f t="shared" si="378"/>
        <v>0</v>
      </c>
      <c r="R886" s="65"/>
      <c r="S886" s="64"/>
      <c r="T886" s="40"/>
      <c r="U886" s="106">
        <f>IF(EXACT(O886,Y886),M886,M886*(1-'Расчет ПРЕДЗАКАЗ'!$D$10))</f>
        <v>0</v>
      </c>
      <c r="V886" s="106">
        <f t="shared" si="374"/>
        <v>0</v>
      </c>
      <c r="W886" s="106" t="e">
        <f>IF(EXACT(O886,Y886),M886,M886*(1-#REF!))</f>
        <v>#REF!</v>
      </c>
      <c r="X886" s="106" t="e">
        <f t="shared" si="375"/>
        <v>#REF!</v>
      </c>
      <c r="Y886" s="107" t="s">
        <v>72</v>
      </c>
      <c r="Z886" s="103">
        <f t="shared" si="372"/>
        <v>0</v>
      </c>
      <c r="AA886" s="103">
        <f t="shared" si="373"/>
        <v>0</v>
      </c>
      <c r="AB886" s="128" t="str">
        <f t="shared" si="376"/>
        <v/>
      </c>
      <c r="AC886" s="128" t="e">
        <f t="shared" si="377"/>
        <v>#REF!</v>
      </c>
    </row>
    <row r="887" spans="1:29" ht="11.25" customHeight="1" thickBot="1"/>
    <row r="888" spans="1:29" ht="50.1" customHeight="1">
      <c r="A888" s="170">
        <v>182</v>
      </c>
      <c r="B888" s="170" t="s">
        <v>1597</v>
      </c>
      <c r="C888" s="173" t="s">
        <v>1598</v>
      </c>
      <c r="D888" s="173" t="s">
        <v>77</v>
      </c>
      <c r="E888" s="131"/>
      <c r="F888" s="197" t="s">
        <v>1204</v>
      </c>
      <c r="G888" s="179" t="s">
        <v>1599</v>
      </c>
      <c r="H888" s="162" t="s">
        <v>1600</v>
      </c>
      <c r="I888" s="198" t="s">
        <v>1601</v>
      </c>
      <c r="J888" s="167" t="s">
        <v>19</v>
      </c>
      <c r="K888" s="62" t="s">
        <v>822</v>
      </c>
      <c r="L888" s="63">
        <v>7160</v>
      </c>
      <c r="M888" s="63">
        <v>4471</v>
      </c>
      <c r="N888" s="142" t="s">
        <v>1602</v>
      </c>
      <c r="O888" s="127"/>
      <c r="P888" s="100"/>
      <c r="Q888" s="63">
        <f>P888*M888</f>
        <v>0</v>
      </c>
      <c r="R888" s="64"/>
      <c r="S888" s="67">
        <v>51</v>
      </c>
      <c r="T888" s="60"/>
      <c r="U888" s="106">
        <f>IF(EXACT(O888,Y888),M888,M888*(1-'Расчет ПРЕДЗАКАЗ'!$D$10))</f>
        <v>4381.58</v>
      </c>
      <c r="V888" s="106">
        <f>P888*U888</f>
        <v>0</v>
      </c>
      <c r="W888" s="106" t="e">
        <f>IF(EXACT(O888,Y888),M888,M888*(1-#REF!))</f>
        <v>#REF!</v>
      </c>
      <c r="X888" s="106" t="e">
        <f>P888*W888</f>
        <v>#REF!</v>
      </c>
      <c r="Y888" s="107" t="s">
        <v>72</v>
      </c>
      <c r="Z888" s="103">
        <f t="shared" ref="Z888:Z902" si="379">IF(EXACT(O888,Y888),Q888,0)</f>
        <v>0</v>
      </c>
      <c r="AA888" s="103">
        <f t="shared" ref="AA888:AA902" si="380">IF(Z888=0,Q888,0)</f>
        <v>0</v>
      </c>
      <c r="AB888" s="128">
        <f>IF(U888=0,"",L888/U888-1)</f>
        <v>0.63411372153424117</v>
      </c>
      <c r="AC888" s="128" t="e">
        <f>IF(W888=0,"",L888/W888-1)</f>
        <v>#REF!</v>
      </c>
    </row>
    <row r="889" spans="1:29" ht="50.1" customHeight="1">
      <c r="A889" s="171"/>
      <c r="B889" s="171"/>
      <c r="C889" s="174"/>
      <c r="D889" s="174"/>
      <c r="E889" s="131"/>
      <c r="F889" s="177"/>
      <c r="G889" s="180"/>
      <c r="H889" s="163"/>
      <c r="I889" s="165"/>
      <c r="J889" s="168"/>
      <c r="K889" s="62" t="s">
        <v>843</v>
      </c>
      <c r="L889" s="63">
        <v>7160</v>
      </c>
      <c r="M889" s="63">
        <v>4471</v>
      </c>
      <c r="N889" s="142" t="s">
        <v>1603</v>
      </c>
      <c r="O889" s="127"/>
      <c r="P889" s="100"/>
      <c r="Q889" s="63">
        <f>P889*M889</f>
        <v>0</v>
      </c>
      <c r="R889" s="64"/>
      <c r="S889" s="67">
        <v>152</v>
      </c>
      <c r="T889" s="46"/>
      <c r="U889" s="106">
        <f>IF(EXACT(O889,Y889),M889,M889*(1-'Расчет ПРЕДЗАКАЗ'!$D$10))</f>
        <v>4381.58</v>
      </c>
      <c r="V889" s="106">
        <f t="shared" ref="V889:V902" si="381">P889*U889</f>
        <v>0</v>
      </c>
      <c r="W889" s="106" t="e">
        <f>IF(EXACT(O889,Y889),M889,M889*(1-#REF!))</f>
        <v>#REF!</v>
      </c>
      <c r="X889" s="106" t="e">
        <f t="shared" ref="X889:X902" si="382">P889*W889</f>
        <v>#REF!</v>
      </c>
      <c r="Y889" s="107" t="s">
        <v>72</v>
      </c>
      <c r="Z889" s="103">
        <f t="shared" si="379"/>
        <v>0</v>
      </c>
      <c r="AA889" s="103">
        <f t="shared" si="380"/>
        <v>0</v>
      </c>
      <c r="AB889" s="128">
        <f t="shared" ref="AB889:AB902" si="383">IF(U889=0,"",L889/U889-1)</f>
        <v>0.63411372153424117</v>
      </c>
      <c r="AC889" s="128" t="e">
        <f t="shared" ref="AC889:AC902" si="384">IF(W889=0,"",L889/W889-1)</f>
        <v>#REF!</v>
      </c>
    </row>
    <row r="890" spans="1:29" ht="50.1" customHeight="1">
      <c r="A890" s="171"/>
      <c r="B890" s="171"/>
      <c r="C890" s="174"/>
      <c r="D890" s="174"/>
      <c r="E890" s="131"/>
      <c r="F890" s="177"/>
      <c r="G890" s="180"/>
      <c r="H890" s="163"/>
      <c r="I890" s="165"/>
      <c r="J890" s="168"/>
      <c r="K890" s="62" t="s">
        <v>845</v>
      </c>
      <c r="L890" s="63">
        <v>7160</v>
      </c>
      <c r="M890" s="63">
        <v>4471</v>
      </c>
      <c r="N890" s="142" t="s">
        <v>1604</v>
      </c>
      <c r="O890" s="127"/>
      <c r="P890" s="100"/>
      <c r="Q890" s="63">
        <f t="shared" ref="Q890:Q902" si="385">P890*M890</f>
        <v>0</v>
      </c>
      <c r="R890" s="64"/>
      <c r="S890" s="67">
        <v>333</v>
      </c>
      <c r="T890" s="46"/>
      <c r="U890" s="106">
        <f>IF(EXACT(O890,Y890),M890,M890*(1-'Расчет ПРЕДЗАКАЗ'!$D$10))</f>
        <v>4381.58</v>
      </c>
      <c r="V890" s="106">
        <f t="shared" si="381"/>
        <v>0</v>
      </c>
      <c r="W890" s="106" t="e">
        <f>IF(EXACT(O890,Y890),M890,M890*(1-#REF!))</f>
        <v>#REF!</v>
      </c>
      <c r="X890" s="106" t="e">
        <f t="shared" si="382"/>
        <v>#REF!</v>
      </c>
      <c r="Y890" s="107" t="s">
        <v>72</v>
      </c>
      <c r="Z890" s="103">
        <f t="shared" si="379"/>
        <v>0</v>
      </c>
      <c r="AA890" s="103">
        <f t="shared" si="380"/>
        <v>0</v>
      </c>
      <c r="AB890" s="128">
        <f t="shared" si="383"/>
        <v>0.63411372153424117</v>
      </c>
      <c r="AC890" s="128" t="e">
        <f t="shared" si="384"/>
        <v>#REF!</v>
      </c>
    </row>
    <row r="891" spans="1:29" ht="50.1" customHeight="1">
      <c r="A891" s="171"/>
      <c r="B891" s="171"/>
      <c r="C891" s="174"/>
      <c r="D891" s="174"/>
      <c r="E891" s="131"/>
      <c r="F891" s="177"/>
      <c r="G891" s="180"/>
      <c r="H891" s="163"/>
      <c r="I891" s="165"/>
      <c r="J891" s="168"/>
      <c r="K891" s="62" t="s">
        <v>826</v>
      </c>
      <c r="L891" s="63">
        <v>7160</v>
      </c>
      <c r="M891" s="63">
        <v>4471</v>
      </c>
      <c r="N891" s="142" t="s">
        <v>1605</v>
      </c>
      <c r="O891" s="127"/>
      <c r="P891" s="100"/>
      <c r="Q891" s="63">
        <f t="shared" si="385"/>
        <v>0</v>
      </c>
      <c r="R891" s="64"/>
      <c r="S891" s="67">
        <v>323</v>
      </c>
      <c r="T891" s="46"/>
      <c r="U891" s="106">
        <f>IF(EXACT(O891,Y891),M891,M891*(1-'Расчет ПРЕДЗАКАЗ'!$D$10))</f>
        <v>4381.58</v>
      </c>
      <c r="V891" s="106">
        <f t="shared" si="381"/>
        <v>0</v>
      </c>
      <c r="W891" s="106" t="e">
        <f>IF(EXACT(O891,Y891),M891,M891*(1-#REF!))</f>
        <v>#REF!</v>
      </c>
      <c r="X891" s="106" t="e">
        <f t="shared" si="382"/>
        <v>#REF!</v>
      </c>
      <c r="Y891" s="107" t="s">
        <v>72</v>
      </c>
      <c r="Z891" s="103">
        <f t="shared" si="379"/>
        <v>0</v>
      </c>
      <c r="AA891" s="103">
        <f t="shared" si="380"/>
        <v>0</v>
      </c>
      <c r="AB891" s="128">
        <f t="shared" si="383"/>
        <v>0.63411372153424117</v>
      </c>
      <c r="AC891" s="128" t="e">
        <f t="shared" si="384"/>
        <v>#REF!</v>
      </c>
    </row>
    <row r="892" spans="1:29" ht="50.1" customHeight="1">
      <c r="A892" s="171"/>
      <c r="B892" s="171"/>
      <c r="C892" s="174"/>
      <c r="D892" s="174"/>
      <c r="E892" s="131"/>
      <c r="F892" s="177"/>
      <c r="G892" s="180"/>
      <c r="H892" s="163"/>
      <c r="I892" s="165"/>
      <c r="J892" s="168"/>
      <c r="K892" s="62" t="s">
        <v>828</v>
      </c>
      <c r="L892" s="63">
        <v>7160</v>
      </c>
      <c r="M892" s="63">
        <v>4471</v>
      </c>
      <c r="N892" s="142" t="s">
        <v>1606</v>
      </c>
      <c r="O892" s="127"/>
      <c r="P892" s="100"/>
      <c r="Q892" s="63">
        <f t="shared" si="385"/>
        <v>0</v>
      </c>
      <c r="R892" s="64"/>
      <c r="S892" s="67">
        <v>306</v>
      </c>
      <c r="T892" s="46"/>
      <c r="U892" s="106">
        <f>IF(EXACT(O892,Y892),M892,M892*(1-'Расчет ПРЕДЗАКАЗ'!$D$10))</f>
        <v>4381.58</v>
      </c>
      <c r="V892" s="106">
        <f t="shared" si="381"/>
        <v>0</v>
      </c>
      <c r="W892" s="106" t="e">
        <f>IF(EXACT(O892,Y892),M892,M892*(1-#REF!))</f>
        <v>#REF!</v>
      </c>
      <c r="X892" s="106" t="e">
        <f t="shared" si="382"/>
        <v>#REF!</v>
      </c>
      <c r="Y892" s="107" t="s">
        <v>72</v>
      </c>
      <c r="Z892" s="103">
        <f t="shared" si="379"/>
        <v>0</v>
      </c>
      <c r="AA892" s="103">
        <f t="shared" si="380"/>
        <v>0</v>
      </c>
      <c r="AB892" s="128">
        <f t="shared" si="383"/>
        <v>0.63411372153424117</v>
      </c>
      <c r="AC892" s="128" t="e">
        <f t="shared" si="384"/>
        <v>#REF!</v>
      </c>
    </row>
    <row r="893" spans="1:29" ht="50.1" customHeight="1">
      <c r="A893" s="171"/>
      <c r="B893" s="171"/>
      <c r="C893" s="174"/>
      <c r="D893" s="174"/>
      <c r="E893" s="131"/>
      <c r="F893" s="177"/>
      <c r="G893" s="180"/>
      <c r="H893" s="163"/>
      <c r="I893" s="165"/>
      <c r="J893" s="168"/>
      <c r="K893" s="62" t="s">
        <v>1467</v>
      </c>
      <c r="L893" s="63">
        <v>7160</v>
      </c>
      <c r="M893" s="63">
        <v>4471</v>
      </c>
      <c r="N893" s="142" t="s">
        <v>1607</v>
      </c>
      <c r="O893" s="127"/>
      <c r="P893" s="100"/>
      <c r="Q893" s="63">
        <f t="shared" si="385"/>
        <v>0</v>
      </c>
      <c r="R893" s="64"/>
      <c r="S893" s="67">
        <v>166</v>
      </c>
      <c r="T893" s="46"/>
      <c r="U893" s="106">
        <f>IF(EXACT(O893,Y893),M893,M893*(1-'Расчет ПРЕДЗАКАЗ'!$D$10))</f>
        <v>4381.58</v>
      </c>
      <c r="V893" s="106">
        <f t="shared" si="381"/>
        <v>0</v>
      </c>
      <c r="W893" s="106" t="e">
        <f>IF(EXACT(O893,Y893),M893,M893*(1-#REF!))</f>
        <v>#REF!</v>
      </c>
      <c r="X893" s="106" t="e">
        <f t="shared" si="382"/>
        <v>#REF!</v>
      </c>
      <c r="Y893" s="107" t="s">
        <v>72</v>
      </c>
      <c r="Z893" s="103">
        <f t="shared" si="379"/>
        <v>0</v>
      </c>
      <c r="AA893" s="103">
        <f t="shared" si="380"/>
        <v>0</v>
      </c>
      <c r="AB893" s="128">
        <f t="shared" si="383"/>
        <v>0.63411372153424117</v>
      </c>
      <c r="AC893" s="128" t="e">
        <f t="shared" si="384"/>
        <v>#REF!</v>
      </c>
    </row>
    <row r="894" spans="1:29" ht="50.1" customHeight="1">
      <c r="A894" s="171"/>
      <c r="B894" s="171"/>
      <c r="C894" s="174"/>
      <c r="D894" s="174"/>
      <c r="E894" s="131"/>
      <c r="F894" s="177"/>
      <c r="G894" s="180"/>
      <c r="H894" s="163"/>
      <c r="I894" s="165"/>
      <c r="J894" s="168"/>
      <c r="K894" s="62" t="s">
        <v>1469</v>
      </c>
      <c r="L894" s="63">
        <v>7160</v>
      </c>
      <c r="M894" s="63">
        <v>4471</v>
      </c>
      <c r="N894" s="142" t="s">
        <v>1608</v>
      </c>
      <c r="O894" s="127"/>
      <c r="P894" s="100"/>
      <c r="Q894" s="63">
        <f t="shared" si="385"/>
        <v>0</v>
      </c>
      <c r="R894" s="64"/>
      <c r="S894" s="67">
        <v>50</v>
      </c>
      <c r="T894" s="46"/>
      <c r="U894" s="106">
        <f>IF(EXACT(O894,Y894),M894,M894*(1-'Расчет ПРЕДЗАКАЗ'!$D$10))</f>
        <v>4381.58</v>
      </c>
      <c r="V894" s="106">
        <f t="shared" si="381"/>
        <v>0</v>
      </c>
      <c r="W894" s="106" t="e">
        <f>IF(EXACT(O894,Y894),M894,M894*(1-#REF!))</f>
        <v>#REF!</v>
      </c>
      <c r="X894" s="106" t="e">
        <f t="shared" si="382"/>
        <v>#REF!</v>
      </c>
      <c r="Y894" s="107" t="s">
        <v>72</v>
      </c>
      <c r="Z894" s="103">
        <f t="shared" si="379"/>
        <v>0</v>
      </c>
      <c r="AA894" s="103">
        <f t="shared" si="380"/>
        <v>0</v>
      </c>
      <c r="AB894" s="128">
        <f t="shared" si="383"/>
        <v>0.63411372153424117</v>
      </c>
      <c r="AC894" s="128" t="e">
        <f t="shared" si="384"/>
        <v>#REF!</v>
      </c>
    </row>
    <row r="895" spans="1:29" ht="50.1" customHeight="1">
      <c r="A895" s="171"/>
      <c r="B895" s="171"/>
      <c r="C895" s="174"/>
      <c r="D895" s="174"/>
      <c r="E895" s="131"/>
      <c r="F895" s="177"/>
      <c r="G895" s="180"/>
      <c r="H895" s="163"/>
      <c r="I895" s="165"/>
      <c r="J895" s="168"/>
      <c r="K895" s="62"/>
      <c r="L895" s="63"/>
      <c r="M895" s="63"/>
      <c r="N895" s="142"/>
      <c r="O895" s="127"/>
      <c r="P895" s="100"/>
      <c r="Q895" s="63">
        <f t="shared" si="385"/>
        <v>0</v>
      </c>
      <c r="R895" s="64"/>
      <c r="S895" s="67"/>
      <c r="T895" s="46"/>
      <c r="U895" s="106">
        <f>IF(EXACT(O895,Y895),M895,M895*(1-'Расчет ПРЕДЗАКАЗ'!$D$10))</f>
        <v>0</v>
      </c>
      <c r="V895" s="106">
        <f t="shared" si="381"/>
        <v>0</v>
      </c>
      <c r="W895" s="106" t="e">
        <f>IF(EXACT(O895,Y895),M895,M895*(1-#REF!))</f>
        <v>#REF!</v>
      </c>
      <c r="X895" s="106" t="e">
        <f t="shared" si="382"/>
        <v>#REF!</v>
      </c>
      <c r="Y895" s="107" t="s">
        <v>72</v>
      </c>
      <c r="Z895" s="103">
        <f t="shared" si="379"/>
        <v>0</v>
      </c>
      <c r="AA895" s="103">
        <f t="shared" si="380"/>
        <v>0</v>
      </c>
      <c r="AB895" s="128" t="str">
        <f t="shared" si="383"/>
        <v/>
      </c>
      <c r="AC895" s="128" t="e">
        <f t="shared" si="384"/>
        <v>#REF!</v>
      </c>
    </row>
    <row r="896" spans="1:29" ht="50.1" customHeight="1">
      <c r="A896" s="171"/>
      <c r="B896" s="171"/>
      <c r="C896" s="174"/>
      <c r="D896" s="174"/>
      <c r="E896" s="131"/>
      <c r="F896" s="177"/>
      <c r="G896" s="180"/>
      <c r="H896" s="163"/>
      <c r="I896" s="165"/>
      <c r="J896" s="168"/>
      <c r="K896" s="62"/>
      <c r="L896" s="63"/>
      <c r="M896" s="63"/>
      <c r="N896" s="142"/>
      <c r="O896" s="127"/>
      <c r="P896" s="100"/>
      <c r="Q896" s="63">
        <f t="shared" si="385"/>
        <v>0</v>
      </c>
      <c r="R896" s="64"/>
      <c r="S896" s="67"/>
      <c r="T896" s="46"/>
      <c r="U896" s="106">
        <f>IF(EXACT(O896,Y896),M896,M896*(1-'Расчет ПРЕДЗАКАЗ'!$D$10))</f>
        <v>0</v>
      </c>
      <c r="V896" s="106">
        <f t="shared" si="381"/>
        <v>0</v>
      </c>
      <c r="W896" s="106" t="e">
        <f>IF(EXACT(O896,Y896),M896,M896*(1-#REF!))</f>
        <v>#REF!</v>
      </c>
      <c r="X896" s="106" t="e">
        <f t="shared" si="382"/>
        <v>#REF!</v>
      </c>
      <c r="Y896" s="107" t="s">
        <v>72</v>
      </c>
      <c r="Z896" s="103">
        <f t="shared" si="379"/>
        <v>0</v>
      </c>
      <c r="AA896" s="103">
        <f t="shared" si="380"/>
        <v>0</v>
      </c>
      <c r="AB896" s="128" t="str">
        <f t="shared" si="383"/>
        <v/>
      </c>
      <c r="AC896" s="128" t="e">
        <f t="shared" si="384"/>
        <v>#REF!</v>
      </c>
    </row>
    <row r="897" spans="1:29" ht="50.1" customHeight="1">
      <c r="A897" s="171"/>
      <c r="B897" s="171"/>
      <c r="C897" s="174"/>
      <c r="D897" s="174"/>
      <c r="E897" s="131"/>
      <c r="F897" s="177"/>
      <c r="G897" s="180"/>
      <c r="H897" s="163"/>
      <c r="I897" s="165"/>
      <c r="J897" s="168"/>
      <c r="K897" s="62"/>
      <c r="L897" s="63"/>
      <c r="M897" s="63"/>
      <c r="N897" s="143"/>
      <c r="O897" s="127"/>
      <c r="P897" s="100"/>
      <c r="Q897" s="63">
        <f t="shared" si="385"/>
        <v>0</v>
      </c>
      <c r="R897" s="65"/>
      <c r="S897" s="67"/>
      <c r="T897" s="40"/>
      <c r="U897" s="106">
        <f>IF(EXACT(O897,Y897),M897,M897*(1-'Расчет ПРЕДЗАКАЗ'!$D$10))</f>
        <v>0</v>
      </c>
      <c r="V897" s="106">
        <f t="shared" si="381"/>
        <v>0</v>
      </c>
      <c r="W897" s="106" t="e">
        <f>IF(EXACT(O897,Y897),M897,M897*(1-#REF!))</f>
        <v>#REF!</v>
      </c>
      <c r="X897" s="106" t="e">
        <f t="shared" si="382"/>
        <v>#REF!</v>
      </c>
      <c r="Y897" s="107" t="s">
        <v>72</v>
      </c>
      <c r="Z897" s="103">
        <f t="shared" si="379"/>
        <v>0</v>
      </c>
      <c r="AA897" s="103">
        <f t="shared" si="380"/>
        <v>0</v>
      </c>
      <c r="AB897" s="128" t="str">
        <f t="shared" si="383"/>
        <v/>
      </c>
      <c r="AC897" s="128" t="e">
        <f t="shared" si="384"/>
        <v>#REF!</v>
      </c>
    </row>
    <row r="898" spans="1:29" ht="50.1" customHeight="1">
      <c r="A898" s="171"/>
      <c r="B898" s="171"/>
      <c r="C898" s="174"/>
      <c r="D898" s="174"/>
      <c r="E898" s="131"/>
      <c r="F898" s="177"/>
      <c r="G898" s="180"/>
      <c r="H898" s="163"/>
      <c r="I898" s="165"/>
      <c r="J898" s="168"/>
      <c r="K898" s="62"/>
      <c r="L898" s="63"/>
      <c r="M898" s="63"/>
      <c r="N898" s="143"/>
      <c r="O898" s="127"/>
      <c r="P898" s="100"/>
      <c r="Q898" s="63">
        <f t="shared" si="385"/>
        <v>0</v>
      </c>
      <c r="R898" s="65"/>
      <c r="S898" s="67"/>
      <c r="T898" s="40"/>
      <c r="U898" s="106">
        <f>IF(EXACT(O898,Y898),M898,M898*(1-'Расчет ПРЕДЗАКАЗ'!$D$10))</f>
        <v>0</v>
      </c>
      <c r="V898" s="106">
        <f t="shared" si="381"/>
        <v>0</v>
      </c>
      <c r="W898" s="106" t="e">
        <f>IF(EXACT(O898,Y898),M898,M898*(1-#REF!))</f>
        <v>#REF!</v>
      </c>
      <c r="X898" s="106" t="e">
        <f t="shared" si="382"/>
        <v>#REF!</v>
      </c>
      <c r="Y898" s="107" t="s">
        <v>72</v>
      </c>
      <c r="Z898" s="103">
        <f t="shared" si="379"/>
        <v>0</v>
      </c>
      <c r="AA898" s="103">
        <f t="shared" si="380"/>
        <v>0</v>
      </c>
      <c r="AB898" s="128" t="str">
        <f t="shared" si="383"/>
        <v/>
      </c>
      <c r="AC898" s="128" t="e">
        <f t="shared" si="384"/>
        <v>#REF!</v>
      </c>
    </row>
    <row r="899" spans="1:29" ht="50.1" customHeight="1">
      <c r="A899" s="171"/>
      <c r="B899" s="171"/>
      <c r="C899" s="174"/>
      <c r="D899" s="174"/>
      <c r="E899" s="131"/>
      <c r="F899" s="177"/>
      <c r="G899" s="180"/>
      <c r="H899" s="163"/>
      <c r="I899" s="165"/>
      <c r="J899" s="168"/>
      <c r="K899" s="62"/>
      <c r="L899" s="63"/>
      <c r="M899" s="63"/>
      <c r="N899" s="65"/>
      <c r="O899" s="127"/>
      <c r="P899" s="100"/>
      <c r="Q899" s="63">
        <f t="shared" si="385"/>
        <v>0</v>
      </c>
      <c r="R899" s="65"/>
      <c r="S899" s="67"/>
      <c r="T899" s="40"/>
      <c r="U899" s="106">
        <f>IF(EXACT(O899,Y899),M899,M899*(1-'Расчет ПРЕДЗАКАЗ'!$D$10))</f>
        <v>0</v>
      </c>
      <c r="V899" s="106">
        <f t="shared" si="381"/>
        <v>0</v>
      </c>
      <c r="W899" s="106" t="e">
        <f>IF(EXACT(O899,Y899),M899,M899*(1-#REF!))</f>
        <v>#REF!</v>
      </c>
      <c r="X899" s="106" t="e">
        <f t="shared" si="382"/>
        <v>#REF!</v>
      </c>
      <c r="Y899" s="107" t="s">
        <v>72</v>
      </c>
      <c r="Z899" s="103">
        <f t="shared" si="379"/>
        <v>0</v>
      </c>
      <c r="AA899" s="103">
        <f t="shared" si="380"/>
        <v>0</v>
      </c>
      <c r="AB899" s="128" t="str">
        <f t="shared" si="383"/>
        <v/>
      </c>
      <c r="AC899" s="128" t="e">
        <f t="shared" si="384"/>
        <v>#REF!</v>
      </c>
    </row>
    <row r="900" spans="1:29" ht="50.1" customHeight="1">
      <c r="A900" s="171"/>
      <c r="B900" s="171"/>
      <c r="C900" s="174"/>
      <c r="D900" s="174"/>
      <c r="E900" s="131"/>
      <c r="F900" s="177"/>
      <c r="G900" s="180"/>
      <c r="H900" s="163"/>
      <c r="I900" s="165"/>
      <c r="J900" s="168"/>
      <c r="K900" s="62"/>
      <c r="L900" s="63"/>
      <c r="M900" s="63"/>
      <c r="N900" s="65"/>
      <c r="O900" s="127"/>
      <c r="P900" s="100"/>
      <c r="Q900" s="63">
        <f t="shared" si="385"/>
        <v>0</v>
      </c>
      <c r="R900" s="65"/>
      <c r="S900" s="67"/>
      <c r="T900" s="40"/>
      <c r="U900" s="106">
        <f>IF(EXACT(O900,Y900),M900,M900*(1-'Расчет ПРЕДЗАКАЗ'!$D$10))</f>
        <v>0</v>
      </c>
      <c r="V900" s="106">
        <f t="shared" si="381"/>
        <v>0</v>
      </c>
      <c r="W900" s="106" t="e">
        <f>IF(EXACT(O900,Y900),M900,M900*(1-#REF!))</f>
        <v>#REF!</v>
      </c>
      <c r="X900" s="106" t="e">
        <f t="shared" si="382"/>
        <v>#REF!</v>
      </c>
      <c r="Y900" s="107" t="s">
        <v>72</v>
      </c>
      <c r="Z900" s="103">
        <f t="shared" si="379"/>
        <v>0</v>
      </c>
      <c r="AA900" s="103">
        <f t="shared" si="380"/>
        <v>0</v>
      </c>
      <c r="AB900" s="128" t="str">
        <f t="shared" si="383"/>
        <v/>
      </c>
      <c r="AC900" s="128" t="e">
        <f t="shared" si="384"/>
        <v>#REF!</v>
      </c>
    </row>
    <row r="901" spans="1:29" ht="50.1" customHeight="1">
      <c r="A901" s="171"/>
      <c r="B901" s="171"/>
      <c r="C901" s="174"/>
      <c r="D901" s="174"/>
      <c r="E901" s="131"/>
      <c r="F901" s="177"/>
      <c r="G901" s="180"/>
      <c r="H901" s="163"/>
      <c r="I901" s="165"/>
      <c r="J901" s="168"/>
      <c r="K901" s="62"/>
      <c r="L901" s="63"/>
      <c r="M901" s="63"/>
      <c r="N901" s="65"/>
      <c r="O901" s="127"/>
      <c r="P901" s="100"/>
      <c r="Q901" s="63">
        <f t="shared" si="385"/>
        <v>0</v>
      </c>
      <c r="R901" s="65"/>
      <c r="S901" s="67"/>
      <c r="T901" s="40"/>
      <c r="U901" s="106">
        <f>IF(EXACT(O901,Y901),M901,M901*(1-'Расчет ПРЕДЗАКАЗ'!$D$10))</f>
        <v>0</v>
      </c>
      <c r="V901" s="106">
        <f t="shared" si="381"/>
        <v>0</v>
      </c>
      <c r="W901" s="106" t="e">
        <f>IF(EXACT(O901,Y901),M901,M901*(1-#REF!))</f>
        <v>#REF!</v>
      </c>
      <c r="X901" s="106" t="e">
        <f t="shared" si="382"/>
        <v>#REF!</v>
      </c>
      <c r="Y901" s="107" t="s">
        <v>72</v>
      </c>
      <c r="Z901" s="103">
        <f t="shared" si="379"/>
        <v>0</v>
      </c>
      <c r="AA901" s="103">
        <f t="shared" si="380"/>
        <v>0</v>
      </c>
      <c r="AB901" s="128" t="str">
        <f t="shared" si="383"/>
        <v/>
      </c>
      <c r="AC901" s="128" t="e">
        <f t="shared" si="384"/>
        <v>#REF!</v>
      </c>
    </row>
    <row r="902" spans="1:29" ht="50.1" customHeight="1">
      <c r="A902" s="172"/>
      <c r="B902" s="172"/>
      <c r="C902" s="175"/>
      <c r="D902" s="175"/>
      <c r="E902" s="132"/>
      <c r="F902" s="178"/>
      <c r="G902" s="181"/>
      <c r="H902" s="164"/>
      <c r="I902" s="166"/>
      <c r="J902" s="169"/>
      <c r="K902" s="62"/>
      <c r="L902" s="63"/>
      <c r="M902" s="63"/>
      <c r="N902" s="65"/>
      <c r="O902" s="127"/>
      <c r="P902" s="100"/>
      <c r="Q902" s="63">
        <f t="shared" si="385"/>
        <v>0</v>
      </c>
      <c r="R902" s="65"/>
      <c r="S902" s="64"/>
      <c r="T902" s="40"/>
      <c r="U902" s="106">
        <f>IF(EXACT(O902,Y902),M902,M902*(1-'Расчет ПРЕДЗАКАЗ'!$D$10))</f>
        <v>0</v>
      </c>
      <c r="V902" s="106">
        <f t="shared" si="381"/>
        <v>0</v>
      </c>
      <c r="W902" s="106" t="e">
        <f>IF(EXACT(O902,Y902),M902,M902*(1-#REF!))</f>
        <v>#REF!</v>
      </c>
      <c r="X902" s="106" t="e">
        <f t="shared" si="382"/>
        <v>#REF!</v>
      </c>
      <c r="Y902" s="107" t="s">
        <v>72</v>
      </c>
      <c r="Z902" s="103">
        <f t="shared" si="379"/>
        <v>0</v>
      </c>
      <c r="AA902" s="103">
        <f t="shared" si="380"/>
        <v>0</v>
      </c>
      <c r="AB902" s="128" t="str">
        <f t="shared" si="383"/>
        <v/>
      </c>
      <c r="AC902" s="128" t="e">
        <f t="shared" si="384"/>
        <v>#REF!</v>
      </c>
    </row>
    <row r="903" spans="1:29" ht="11.25" customHeight="1" thickBot="1"/>
    <row r="904" spans="1:29" ht="50.1" customHeight="1">
      <c r="A904" s="170">
        <v>183</v>
      </c>
      <c r="B904" s="170" t="s">
        <v>1609</v>
      </c>
      <c r="C904" s="173" t="s">
        <v>1610</v>
      </c>
      <c r="D904" s="173" t="s">
        <v>77</v>
      </c>
      <c r="E904" s="131"/>
      <c r="F904" s="197" t="s">
        <v>1204</v>
      </c>
      <c r="G904" s="179" t="s">
        <v>856</v>
      </c>
      <c r="H904" s="162" t="s">
        <v>1611</v>
      </c>
      <c r="I904" s="198" t="s">
        <v>1612</v>
      </c>
      <c r="J904" s="167" t="s">
        <v>19</v>
      </c>
      <c r="K904" s="62" t="s">
        <v>822</v>
      </c>
      <c r="L904" s="63">
        <v>7160</v>
      </c>
      <c r="M904" s="63">
        <v>4471</v>
      </c>
      <c r="N904" s="142" t="s">
        <v>1613</v>
      </c>
      <c r="O904" s="127"/>
      <c r="P904" s="100"/>
      <c r="Q904" s="63">
        <f>P904*M904</f>
        <v>0</v>
      </c>
      <c r="R904" s="64"/>
      <c r="S904" s="67">
        <v>55</v>
      </c>
      <c r="T904" s="60"/>
      <c r="U904" s="106">
        <f>IF(EXACT(O904,Y904),M904,M904*(1-'Расчет ПРЕДЗАКАЗ'!$D$10))</f>
        <v>4381.58</v>
      </c>
      <c r="V904" s="106">
        <f>P904*U904</f>
        <v>0</v>
      </c>
      <c r="W904" s="106" t="e">
        <f>IF(EXACT(O904,Y904),M904,M904*(1-#REF!))</f>
        <v>#REF!</v>
      </c>
      <c r="X904" s="106" t="e">
        <f>P904*W904</f>
        <v>#REF!</v>
      </c>
      <c r="Y904" s="107" t="s">
        <v>72</v>
      </c>
      <c r="Z904" s="103">
        <f t="shared" ref="Z904:Z918" si="386">IF(EXACT(O904,Y904),Q904,0)</f>
        <v>0</v>
      </c>
      <c r="AA904" s="103">
        <f t="shared" ref="AA904:AA918" si="387">IF(Z904=0,Q904,0)</f>
        <v>0</v>
      </c>
      <c r="AB904" s="128">
        <f>IF(U904=0,"",L904/U904-1)</f>
        <v>0.63411372153424117</v>
      </c>
      <c r="AC904" s="128" t="e">
        <f>IF(W904=0,"",L904/W904-1)</f>
        <v>#REF!</v>
      </c>
    </row>
    <row r="905" spans="1:29" ht="50.1" customHeight="1">
      <c r="A905" s="171"/>
      <c r="B905" s="171"/>
      <c r="C905" s="174"/>
      <c r="D905" s="174"/>
      <c r="E905" s="131"/>
      <c r="F905" s="177"/>
      <c r="G905" s="180"/>
      <c r="H905" s="163"/>
      <c r="I905" s="165"/>
      <c r="J905" s="168"/>
      <c r="K905" s="62" t="s">
        <v>843</v>
      </c>
      <c r="L905" s="63">
        <v>7160</v>
      </c>
      <c r="M905" s="63">
        <v>4471</v>
      </c>
      <c r="N905" s="142" t="s">
        <v>1614</v>
      </c>
      <c r="O905" s="127"/>
      <c r="P905" s="100"/>
      <c r="Q905" s="63">
        <f>P905*M905</f>
        <v>0</v>
      </c>
      <c r="R905" s="64"/>
      <c r="S905" s="67">
        <v>136</v>
      </c>
      <c r="T905" s="46"/>
      <c r="U905" s="106">
        <f>IF(EXACT(O905,Y905),M905,M905*(1-'Расчет ПРЕДЗАКАЗ'!$D$10))</f>
        <v>4381.58</v>
      </c>
      <c r="V905" s="106">
        <f t="shared" ref="V905:V918" si="388">P905*U905</f>
        <v>0</v>
      </c>
      <c r="W905" s="106" t="e">
        <f>IF(EXACT(O905,Y905),M905,M905*(1-#REF!))</f>
        <v>#REF!</v>
      </c>
      <c r="X905" s="106" t="e">
        <f t="shared" ref="X905:X918" si="389">P905*W905</f>
        <v>#REF!</v>
      </c>
      <c r="Y905" s="107" t="s">
        <v>72</v>
      </c>
      <c r="Z905" s="103">
        <f t="shared" si="386"/>
        <v>0</v>
      </c>
      <c r="AA905" s="103">
        <f t="shared" si="387"/>
        <v>0</v>
      </c>
      <c r="AB905" s="128">
        <f t="shared" ref="AB905:AB918" si="390">IF(U905=0,"",L905/U905-1)</f>
        <v>0.63411372153424117</v>
      </c>
      <c r="AC905" s="128" t="e">
        <f t="shared" ref="AC905:AC918" si="391">IF(W905=0,"",L905/W905-1)</f>
        <v>#REF!</v>
      </c>
    </row>
    <row r="906" spans="1:29" ht="50.1" customHeight="1">
      <c r="A906" s="171"/>
      <c r="B906" s="171"/>
      <c r="C906" s="174"/>
      <c r="D906" s="174"/>
      <c r="E906" s="131"/>
      <c r="F906" s="177"/>
      <c r="G906" s="180"/>
      <c r="H906" s="163"/>
      <c r="I906" s="165"/>
      <c r="J906" s="168"/>
      <c r="K906" s="62" t="s">
        <v>845</v>
      </c>
      <c r="L906" s="63">
        <v>7160</v>
      </c>
      <c r="M906" s="63">
        <v>4471</v>
      </c>
      <c r="N906" s="142" t="s">
        <v>1615</v>
      </c>
      <c r="O906" s="127"/>
      <c r="P906" s="100"/>
      <c r="Q906" s="63">
        <f t="shared" ref="Q906:Q918" si="392">P906*M906</f>
        <v>0</v>
      </c>
      <c r="R906" s="64"/>
      <c r="S906" s="67">
        <v>301</v>
      </c>
      <c r="T906" s="46"/>
      <c r="U906" s="106">
        <f>IF(EXACT(O906,Y906),M906,M906*(1-'Расчет ПРЕДЗАКАЗ'!$D$10))</f>
        <v>4381.58</v>
      </c>
      <c r="V906" s="106">
        <f t="shared" si="388"/>
        <v>0</v>
      </c>
      <c r="W906" s="106" t="e">
        <f>IF(EXACT(O906,Y906),M906,M906*(1-#REF!))</f>
        <v>#REF!</v>
      </c>
      <c r="X906" s="106" t="e">
        <f t="shared" si="389"/>
        <v>#REF!</v>
      </c>
      <c r="Y906" s="107" t="s">
        <v>72</v>
      </c>
      <c r="Z906" s="103">
        <f t="shared" si="386"/>
        <v>0</v>
      </c>
      <c r="AA906" s="103">
        <f t="shared" si="387"/>
        <v>0</v>
      </c>
      <c r="AB906" s="128">
        <f t="shared" si="390"/>
        <v>0.63411372153424117</v>
      </c>
      <c r="AC906" s="128" t="e">
        <f t="shared" si="391"/>
        <v>#REF!</v>
      </c>
    </row>
    <row r="907" spans="1:29" ht="50.1" customHeight="1">
      <c r="A907" s="171"/>
      <c r="B907" s="171"/>
      <c r="C907" s="174"/>
      <c r="D907" s="174"/>
      <c r="E907" s="131"/>
      <c r="F907" s="177"/>
      <c r="G907" s="180"/>
      <c r="H907" s="163"/>
      <c r="I907" s="165"/>
      <c r="J907" s="168"/>
      <c r="K907" s="62" t="s">
        <v>826</v>
      </c>
      <c r="L907" s="63">
        <v>7160</v>
      </c>
      <c r="M907" s="63">
        <v>4471</v>
      </c>
      <c r="N907" s="142" t="s">
        <v>1616</v>
      </c>
      <c r="O907" s="127"/>
      <c r="P907" s="100"/>
      <c r="Q907" s="63">
        <f t="shared" si="392"/>
        <v>0</v>
      </c>
      <c r="R907" s="64"/>
      <c r="S907" s="67">
        <v>293</v>
      </c>
      <c r="T907" s="46"/>
      <c r="U907" s="106">
        <f>IF(EXACT(O907,Y907),M907,M907*(1-'Расчет ПРЕДЗАКАЗ'!$D$10))</f>
        <v>4381.58</v>
      </c>
      <c r="V907" s="106">
        <f t="shared" si="388"/>
        <v>0</v>
      </c>
      <c r="W907" s="106" t="e">
        <f>IF(EXACT(O907,Y907),M907,M907*(1-#REF!))</f>
        <v>#REF!</v>
      </c>
      <c r="X907" s="106" t="e">
        <f t="shared" si="389"/>
        <v>#REF!</v>
      </c>
      <c r="Y907" s="107" t="s">
        <v>72</v>
      </c>
      <c r="Z907" s="103">
        <f t="shared" si="386"/>
        <v>0</v>
      </c>
      <c r="AA907" s="103">
        <f t="shared" si="387"/>
        <v>0</v>
      </c>
      <c r="AB907" s="128">
        <f t="shared" si="390"/>
        <v>0.63411372153424117</v>
      </c>
      <c r="AC907" s="128" t="e">
        <f t="shared" si="391"/>
        <v>#REF!</v>
      </c>
    </row>
    <row r="908" spans="1:29" ht="50.1" customHeight="1">
      <c r="A908" s="171"/>
      <c r="B908" s="171"/>
      <c r="C908" s="174"/>
      <c r="D908" s="174"/>
      <c r="E908" s="131"/>
      <c r="F908" s="177"/>
      <c r="G908" s="180"/>
      <c r="H908" s="163"/>
      <c r="I908" s="165"/>
      <c r="J908" s="168"/>
      <c r="K908" s="62" t="s">
        <v>828</v>
      </c>
      <c r="L908" s="63">
        <v>7160</v>
      </c>
      <c r="M908" s="63">
        <v>4471</v>
      </c>
      <c r="N908" s="142" t="s">
        <v>1617</v>
      </c>
      <c r="O908" s="127"/>
      <c r="P908" s="100"/>
      <c r="Q908" s="63">
        <f t="shared" si="392"/>
        <v>0</v>
      </c>
      <c r="R908" s="64"/>
      <c r="S908" s="67">
        <v>262</v>
      </c>
      <c r="T908" s="46"/>
      <c r="U908" s="106">
        <f>IF(EXACT(O908,Y908),M908,M908*(1-'Расчет ПРЕДЗАКАЗ'!$D$10))</f>
        <v>4381.58</v>
      </c>
      <c r="V908" s="106">
        <f t="shared" si="388"/>
        <v>0</v>
      </c>
      <c r="W908" s="106" t="e">
        <f>IF(EXACT(O908,Y908),M908,M908*(1-#REF!))</f>
        <v>#REF!</v>
      </c>
      <c r="X908" s="106" t="e">
        <f t="shared" si="389"/>
        <v>#REF!</v>
      </c>
      <c r="Y908" s="107" t="s">
        <v>72</v>
      </c>
      <c r="Z908" s="103">
        <f t="shared" si="386"/>
        <v>0</v>
      </c>
      <c r="AA908" s="103">
        <f t="shared" si="387"/>
        <v>0</v>
      </c>
      <c r="AB908" s="128">
        <f t="shared" si="390"/>
        <v>0.63411372153424117</v>
      </c>
      <c r="AC908" s="128" t="e">
        <f t="shared" si="391"/>
        <v>#REF!</v>
      </c>
    </row>
    <row r="909" spans="1:29" ht="50.1" customHeight="1">
      <c r="A909" s="171"/>
      <c r="B909" s="171"/>
      <c r="C909" s="174"/>
      <c r="D909" s="174"/>
      <c r="E909" s="131"/>
      <c r="F909" s="177"/>
      <c r="G909" s="180"/>
      <c r="H909" s="163"/>
      <c r="I909" s="165"/>
      <c r="J909" s="168"/>
      <c r="K909" s="62" t="s">
        <v>1467</v>
      </c>
      <c r="L909" s="63">
        <v>7160</v>
      </c>
      <c r="M909" s="63">
        <v>4471</v>
      </c>
      <c r="N909" s="142" t="s">
        <v>1618</v>
      </c>
      <c r="O909" s="127"/>
      <c r="P909" s="100"/>
      <c r="Q909" s="63">
        <f t="shared" si="392"/>
        <v>0</v>
      </c>
      <c r="R909" s="64"/>
      <c r="S909" s="67">
        <v>129</v>
      </c>
      <c r="T909" s="46"/>
      <c r="U909" s="106">
        <f>IF(EXACT(O909,Y909),M909,M909*(1-'Расчет ПРЕДЗАКАЗ'!$D$10))</f>
        <v>4381.58</v>
      </c>
      <c r="V909" s="106">
        <f t="shared" si="388"/>
        <v>0</v>
      </c>
      <c r="W909" s="106" t="e">
        <f>IF(EXACT(O909,Y909),M909,M909*(1-#REF!))</f>
        <v>#REF!</v>
      </c>
      <c r="X909" s="106" t="e">
        <f t="shared" si="389"/>
        <v>#REF!</v>
      </c>
      <c r="Y909" s="107" t="s">
        <v>72</v>
      </c>
      <c r="Z909" s="103">
        <f t="shared" si="386"/>
        <v>0</v>
      </c>
      <c r="AA909" s="103">
        <f t="shared" si="387"/>
        <v>0</v>
      </c>
      <c r="AB909" s="128">
        <f t="shared" si="390"/>
        <v>0.63411372153424117</v>
      </c>
      <c r="AC909" s="128" t="e">
        <f t="shared" si="391"/>
        <v>#REF!</v>
      </c>
    </row>
    <row r="910" spans="1:29" ht="50.1" customHeight="1">
      <c r="A910" s="171"/>
      <c r="B910" s="171"/>
      <c r="C910" s="174"/>
      <c r="D910" s="174"/>
      <c r="E910" s="131"/>
      <c r="F910" s="177"/>
      <c r="G910" s="180"/>
      <c r="H910" s="163"/>
      <c r="I910" s="165"/>
      <c r="J910" s="168"/>
      <c r="K910" s="62" t="s">
        <v>1469</v>
      </c>
      <c r="L910" s="63">
        <v>7160</v>
      </c>
      <c r="M910" s="63">
        <v>4471</v>
      </c>
      <c r="N910" s="142" t="s">
        <v>1619</v>
      </c>
      <c r="O910" s="127"/>
      <c r="P910" s="100"/>
      <c r="Q910" s="63">
        <f t="shared" si="392"/>
        <v>0</v>
      </c>
      <c r="R910" s="64"/>
      <c r="S910" s="67">
        <v>21</v>
      </c>
      <c r="T910" s="46"/>
      <c r="U910" s="106">
        <f>IF(EXACT(O910,Y910),M910,M910*(1-'Расчет ПРЕДЗАКАЗ'!$D$10))</f>
        <v>4381.58</v>
      </c>
      <c r="V910" s="106">
        <f t="shared" si="388"/>
        <v>0</v>
      </c>
      <c r="W910" s="106" t="e">
        <f>IF(EXACT(O910,Y910),M910,M910*(1-#REF!))</f>
        <v>#REF!</v>
      </c>
      <c r="X910" s="106" t="e">
        <f t="shared" si="389"/>
        <v>#REF!</v>
      </c>
      <c r="Y910" s="107" t="s">
        <v>72</v>
      </c>
      <c r="Z910" s="103">
        <f t="shared" si="386"/>
        <v>0</v>
      </c>
      <c r="AA910" s="103">
        <f t="shared" si="387"/>
        <v>0</v>
      </c>
      <c r="AB910" s="128">
        <f t="shared" si="390"/>
        <v>0.63411372153424117</v>
      </c>
      <c r="AC910" s="128" t="e">
        <f t="shared" si="391"/>
        <v>#REF!</v>
      </c>
    </row>
    <row r="911" spans="1:29" ht="50.1" customHeight="1">
      <c r="A911" s="171"/>
      <c r="B911" s="171"/>
      <c r="C911" s="174"/>
      <c r="D911" s="174"/>
      <c r="E911" s="131"/>
      <c r="F911" s="177"/>
      <c r="G911" s="180"/>
      <c r="H911" s="163"/>
      <c r="I911" s="165"/>
      <c r="J911" s="168"/>
      <c r="K911" s="62"/>
      <c r="L911" s="63"/>
      <c r="M911" s="63"/>
      <c r="N911" s="142"/>
      <c r="O911" s="127"/>
      <c r="P911" s="100"/>
      <c r="Q911" s="63">
        <f t="shared" si="392"/>
        <v>0</v>
      </c>
      <c r="R911" s="64"/>
      <c r="S911" s="67"/>
      <c r="T911" s="46"/>
      <c r="U911" s="106">
        <f>IF(EXACT(O911,Y911),M911,M911*(1-'Расчет ПРЕДЗАКАЗ'!$D$10))</f>
        <v>0</v>
      </c>
      <c r="V911" s="106">
        <f t="shared" si="388"/>
        <v>0</v>
      </c>
      <c r="W911" s="106" t="e">
        <f>IF(EXACT(O911,Y911),M911,M911*(1-#REF!))</f>
        <v>#REF!</v>
      </c>
      <c r="X911" s="106" t="e">
        <f t="shared" si="389"/>
        <v>#REF!</v>
      </c>
      <c r="Y911" s="107" t="s">
        <v>72</v>
      </c>
      <c r="Z911" s="103">
        <f t="shared" si="386"/>
        <v>0</v>
      </c>
      <c r="AA911" s="103">
        <f t="shared" si="387"/>
        <v>0</v>
      </c>
      <c r="AB911" s="128" t="str">
        <f t="shared" si="390"/>
        <v/>
      </c>
      <c r="AC911" s="128" t="e">
        <f t="shared" si="391"/>
        <v>#REF!</v>
      </c>
    </row>
    <row r="912" spans="1:29" ht="50.1" customHeight="1">
      <c r="A912" s="171"/>
      <c r="B912" s="171"/>
      <c r="C912" s="174"/>
      <c r="D912" s="174"/>
      <c r="E912" s="131"/>
      <c r="F912" s="177"/>
      <c r="G912" s="180"/>
      <c r="H912" s="163"/>
      <c r="I912" s="165"/>
      <c r="J912" s="168"/>
      <c r="K912" s="62"/>
      <c r="L912" s="63"/>
      <c r="M912" s="63"/>
      <c r="N912" s="142"/>
      <c r="O912" s="127"/>
      <c r="P912" s="100"/>
      <c r="Q912" s="63">
        <f t="shared" si="392"/>
        <v>0</v>
      </c>
      <c r="R912" s="64"/>
      <c r="S912" s="67"/>
      <c r="T912" s="46"/>
      <c r="U912" s="106">
        <f>IF(EXACT(O912,Y912),M912,M912*(1-'Расчет ПРЕДЗАКАЗ'!$D$10))</f>
        <v>0</v>
      </c>
      <c r="V912" s="106">
        <f t="shared" si="388"/>
        <v>0</v>
      </c>
      <c r="W912" s="106" t="e">
        <f>IF(EXACT(O912,Y912),M912,M912*(1-#REF!))</f>
        <v>#REF!</v>
      </c>
      <c r="X912" s="106" t="e">
        <f t="shared" si="389"/>
        <v>#REF!</v>
      </c>
      <c r="Y912" s="107" t="s">
        <v>72</v>
      </c>
      <c r="Z912" s="103">
        <f t="shared" si="386"/>
        <v>0</v>
      </c>
      <c r="AA912" s="103">
        <f t="shared" si="387"/>
        <v>0</v>
      </c>
      <c r="AB912" s="128" t="str">
        <f t="shared" si="390"/>
        <v/>
      </c>
      <c r="AC912" s="128" t="e">
        <f t="shared" si="391"/>
        <v>#REF!</v>
      </c>
    </row>
    <row r="913" spans="1:29" ht="50.1" customHeight="1">
      <c r="A913" s="171"/>
      <c r="B913" s="171"/>
      <c r="C913" s="174"/>
      <c r="D913" s="174"/>
      <c r="E913" s="131"/>
      <c r="F913" s="177"/>
      <c r="G913" s="180"/>
      <c r="H913" s="163"/>
      <c r="I913" s="165"/>
      <c r="J913" s="168"/>
      <c r="K913" s="62"/>
      <c r="L913" s="63"/>
      <c r="M913" s="63"/>
      <c r="N913" s="143"/>
      <c r="O913" s="127"/>
      <c r="P913" s="100"/>
      <c r="Q913" s="63">
        <f t="shared" si="392"/>
        <v>0</v>
      </c>
      <c r="R913" s="65"/>
      <c r="S913" s="67"/>
      <c r="T913" s="40"/>
      <c r="U913" s="106">
        <f>IF(EXACT(O913,Y913),M913,M913*(1-'Расчет ПРЕДЗАКАЗ'!$D$10))</f>
        <v>0</v>
      </c>
      <c r="V913" s="106">
        <f t="shared" si="388"/>
        <v>0</v>
      </c>
      <c r="W913" s="106" t="e">
        <f>IF(EXACT(O913,Y913),M913,M913*(1-#REF!))</f>
        <v>#REF!</v>
      </c>
      <c r="X913" s="106" t="e">
        <f t="shared" si="389"/>
        <v>#REF!</v>
      </c>
      <c r="Y913" s="107" t="s">
        <v>72</v>
      </c>
      <c r="Z913" s="103">
        <f t="shared" si="386"/>
        <v>0</v>
      </c>
      <c r="AA913" s="103">
        <f t="shared" si="387"/>
        <v>0</v>
      </c>
      <c r="AB913" s="128" t="str">
        <f t="shared" si="390"/>
        <v/>
      </c>
      <c r="AC913" s="128" t="e">
        <f t="shared" si="391"/>
        <v>#REF!</v>
      </c>
    </row>
    <row r="914" spans="1:29" ht="50.1" customHeight="1">
      <c r="A914" s="171"/>
      <c r="B914" s="171"/>
      <c r="C914" s="174"/>
      <c r="D914" s="174"/>
      <c r="E914" s="131"/>
      <c r="F914" s="177"/>
      <c r="G914" s="180"/>
      <c r="H914" s="163"/>
      <c r="I914" s="165"/>
      <c r="J914" s="168"/>
      <c r="K914" s="62"/>
      <c r="L914" s="63"/>
      <c r="M914" s="63"/>
      <c r="N914" s="143"/>
      <c r="O914" s="127"/>
      <c r="P914" s="100"/>
      <c r="Q914" s="63">
        <f t="shared" si="392"/>
        <v>0</v>
      </c>
      <c r="R914" s="65"/>
      <c r="S914" s="67"/>
      <c r="T914" s="40"/>
      <c r="U914" s="106">
        <f>IF(EXACT(O914,Y914),M914,M914*(1-'Расчет ПРЕДЗАКАЗ'!$D$10))</f>
        <v>0</v>
      </c>
      <c r="V914" s="106">
        <f t="shared" si="388"/>
        <v>0</v>
      </c>
      <c r="W914" s="106" t="e">
        <f>IF(EXACT(O914,Y914),M914,M914*(1-#REF!))</f>
        <v>#REF!</v>
      </c>
      <c r="X914" s="106" t="e">
        <f t="shared" si="389"/>
        <v>#REF!</v>
      </c>
      <c r="Y914" s="107" t="s">
        <v>72</v>
      </c>
      <c r="Z914" s="103">
        <f t="shared" si="386"/>
        <v>0</v>
      </c>
      <c r="AA914" s="103">
        <f t="shared" si="387"/>
        <v>0</v>
      </c>
      <c r="AB914" s="128" t="str">
        <f t="shared" si="390"/>
        <v/>
      </c>
      <c r="AC914" s="128" t="e">
        <f t="shared" si="391"/>
        <v>#REF!</v>
      </c>
    </row>
    <row r="915" spans="1:29" ht="50.1" customHeight="1">
      <c r="A915" s="171"/>
      <c r="B915" s="171"/>
      <c r="C915" s="174"/>
      <c r="D915" s="174"/>
      <c r="E915" s="131"/>
      <c r="F915" s="177"/>
      <c r="G915" s="180"/>
      <c r="H915" s="163"/>
      <c r="I915" s="165"/>
      <c r="J915" s="168"/>
      <c r="K915" s="62"/>
      <c r="L915" s="63"/>
      <c r="M915" s="63"/>
      <c r="N915" s="65"/>
      <c r="O915" s="127"/>
      <c r="P915" s="100"/>
      <c r="Q915" s="63">
        <f t="shared" si="392"/>
        <v>0</v>
      </c>
      <c r="R915" s="65"/>
      <c r="S915" s="67"/>
      <c r="T915" s="40"/>
      <c r="U915" s="106">
        <f>IF(EXACT(O915,Y915),M915,M915*(1-'Расчет ПРЕДЗАКАЗ'!$D$10))</f>
        <v>0</v>
      </c>
      <c r="V915" s="106">
        <f t="shared" si="388"/>
        <v>0</v>
      </c>
      <c r="W915" s="106" t="e">
        <f>IF(EXACT(O915,Y915),M915,M915*(1-#REF!))</f>
        <v>#REF!</v>
      </c>
      <c r="X915" s="106" t="e">
        <f t="shared" si="389"/>
        <v>#REF!</v>
      </c>
      <c r="Y915" s="107" t="s">
        <v>72</v>
      </c>
      <c r="Z915" s="103">
        <f t="shared" si="386"/>
        <v>0</v>
      </c>
      <c r="AA915" s="103">
        <f t="shared" si="387"/>
        <v>0</v>
      </c>
      <c r="AB915" s="128" t="str">
        <f t="shared" si="390"/>
        <v/>
      </c>
      <c r="AC915" s="128" t="e">
        <f t="shared" si="391"/>
        <v>#REF!</v>
      </c>
    </row>
    <row r="916" spans="1:29" ht="50.1" customHeight="1">
      <c r="A916" s="171"/>
      <c r="B916" s="171"/>
      <c r="C916" s="174"/>
      <c r="D916" s="174"/>
      <c r="E916" s="131"/>
      <c r="F916" s="177"/>
      <c r="G916" s="180"/>
      <c r="H916" s="163"/>
      <c r="I916" s="165"/>
      <c r="J916" s="168"/>
      <c r="K916" s="62"/>
      <c r="L916" s="63"/>
      <c r="M916" s="63"/>
      <c r="N916" s="65"/>
      <c r="O916" s="127"/>
      <c r="P916" s="100"/>
      <c r="Q916" s="63">
        <f t="shared" si="392"/>
        <v>0</v>
      </c>
      <c r="R916" s="65"/>
      <c r="S916" s="67"/>
      <c r="T916" s="40"/>
      <c r="U916" s="106">
        <f>IF(EXACT(O916,Y916),M916,M916*(1-'Расчет ПРЕДЗАКАЗ'!$D$10))</f>
        <v>0</v>
      </c>
      <c r="V916" s="106">
        <f t="shared" si="388"/>
        <v>0</v>
      </c>
      <c r="W916" s="106" t="e">
        <f>IF(EXACT(O916,Y916),M916,M916*(1-#REF!))</f>
        <v>#REF!</v>
      </c>
      <c r="X916" s="106" t="e">
        <f t="shared" si="389"/>
        <v>#REF!</v>
      </c>
      <c r="Y916" s="107" t="s">
        <v>72</v>
      </c>
      <c r="Z916" s="103">
        <f t="shared" si="386"/>
        <v>0</v>
      </c>
      <c r="AA916" s="103">
        <f t="shared" si="387"/>
        <v>0</v>
      </c>
      <c r="AB916" s="128" t="str">
        <f t="shared" si="390"/>
        <v/>
      </c>
      <c r="AC916" s="128" t="e">
        <f t="shared" si="391"/>
        <v>#REF!</v>
      </c>
    </row>
    <row r="917" spans="1:29" ht="50.1" customHeight="1">
      <c r="A917" s="171"/>
      <c r="B917" s="171"/>
      <c r="C917" s="174"/>
      <c r="D917" s="174"/>
      <c r="E917" s="131"/>
      <c r="F917" s="177"/>
      <c r="G917" s="180"/>
      <c r="H917" s="163"/>
      <c r="I917" s="165"/>
      <c r="J917" s="168"/>
      <c r="K917" s="62"/>
      <c r="L917" s="63"/>
      <c r="M917" s="63"/>
      <c r="N917" s="65"/>
      <c r="O917" s="127"/>
      <c r="P917" s="100"/>
      <c r="Q917" s="63">
        <f t="shared" si="392"/>
        <v>0</v>
      </c>
      <c r="R917" s="65"/>
      <c r="S917" s="67"/>
      <c r="T917" s="40"/>
      <c r="U917" s="106">
        <f>IF(EXACT(O917,Y917),M917,M917*(1-'Расчет ПРЕДЗАКАЗ'!$D$10))</f>
        <v>0</v>
      </c>
      <c r="V917" s="106">
        <f t="shared" si="388"/>
        <v>0</v>
      </c>
      <c r="W917" s="106" t="e">
        <f>IF(EXACT(O917,Y917),M917,M917*(1-#REF!))</f>
        <v>#REF!</v>
      </c>
      <c r="X917" s="106" t="e">
        <f t="shared" si="389"/>
        <v>#REF!</v>
      </c>
      <c r="Y917" s="107" t="s">
        <v>72</v>
      </c>
      <c r="Z917" s="103">
        <f t="shared" si="386"/>
        <v>0</v>
      </c>
      <c r="AA917" s="103">
        <f t="shared" si="387"/>
        <v>0</v>
      </c>
      <c r="AB917" s="128" t="str">
        <f t="shared" si="390"/>
        <v/>
      </c>
      <c r="AC917" s="128" t="e">
        <f t="shared" si="391"/>
        <v>#REF!</v>
      </c>
    </row>
    <row r="918" spans="1:29" ht="50.1" customHeight="1">
      <c r="A918" s="172"/>
      <c r="B918" s="172"/>
      <c r="C918" s="175"/>
      <c r="D918" s="175"/>
      <c r="E918" s="132"/>
      <c r="F918" s="178"/>
      <c r="G918" s="181"/>
      <c r="H918" s="164"/>
      <c r="I918" s="166"/>
      <c r="J918" s="169"/>
      <c r="K918" s="62"/>
      <c r="L918" s="63"/>
      <c r="M918" s="63"/>
      <c r="N918" s="65"/>
      <c r="O918" s="127"/>
      <c r="P918" s="100"/>
      <c r="Q918" s="63">
        <f t="shared" si="392"/>
        <v>0</v>
      </c>
      <c r="R918" s="65"/>
      <c r="S918" s="64"/>
      <c r="T918" s="40"/>
      <c r="U918" s="106">
        <f>IF(EXACT(O918,Y918),M918,M918*(1-'Расчет ПРЕДЗАКАЗ'!$D$10))</f>
        <v>0</v>
      </c>
      <c r="V918" s="106">
        <f t="shared" si="388"/>
        <v>0</v>
      </c>
      <c r="W918" s="106" t="e">
        <f>IF(EXACT(O918,Y918),M918,M918*(1-#REF!))</f>
        <v>#REF!</v>
      </c>
      <c r="X918" s="106" t="e">
        <f t="shared" si="389"/>
        <v>#REF!</v>
      </c>
      <c r="Y918" s="107" t="s">
        <v>72</v>
      </c>
      <c r="Z918" s="103">
        <f t="shared" si="386"/>
        <v>0</v>
      </c>
      <c r="AA918" s="103">
        <f t="shared" si="387"/>
        <v>0</v>
      </c>
      <c r="AB918" s="128" t="str">
        <f t="shared" si="390"/>
        <v/>
      </c>
      <c r="AC918" s="128" t="e">
        <f t="shared" si="391"/>
        <v>#REF!</v>
      </c>
    </row>
    <row r="919" spans="1:29" ht="11.25" customHeight="1" thickBot="1"/>
    <row r="920" spans="1:29" ht="50.1" customHeight="1">
      <c r="A920" s="170">
        <v>184</v>
      </c>
      <c r="B920" s="170" t="s">
        <v>1620</v>
      </c>
      <c r="C920" s="173" t="s">
        <v>1621</v>
      </c>
      <c r="D920" s="173" t="s">
        <v>77</v>
      </c>
      <c r="E920" s="131"/>
      <c r="F920" s="197" t="s">
        <v>1622</v>
      </c>
      <c r="G920" s="179" t="s">
        <v>832</v>
      </c>
      <c r="H920" s="162" t="s">
        <v>1623</v>
      </c>
      <c r="I920" s="198" t="s">
        <v>1624</v>
      </c>
      <c r="J920" s="167" t="s">
        <v>19</v>
      </c>
      <c r="K920" s="62" t="s">
        <v>1625</v>
      </c>
      <c r="L920" s="63">
        <v>950</v>
      </c>
      <c r="M920" s="63">
        <v>590</v>
      </c>
      <c r="N920" s="142" t="s">
        <v>1626</v>
      </c>
      <c r="O920" s="127"/>
      <c r="P920" s="100"/>
      <c r="Q920" s="63">
        <f>P920*M920</f>
        <v>0</v>
      </c>
      <c r="R920" s="64"/>
      <c r="S920" s="67">
        <v>220</v>
      </c>
      <c r="T920" s="60"/>
      <c r="U920" s="106">
        <f>IF(EXACT(O920,Y920),M920,M920*(1-'Расчет ПРЕДЗАКАЗ'!$D$10))</f>
        <v>578.20000000000005</v>
      </c>
      <c r="V920" s="106">
        <f>P920*U920</f>
        <v>0</v>
      </c>
      <c r="W920" s="106" t="e">
        <f>IF(EXACT(O920,Y920),M920,M920*(1-#REF!))</f>
        <v>#REF!</v>
      </c>
      <c r="X920" s="106" t="e">
        <f>P920*W920</f>
        <v>#REF!</v>
      </c>
      <c r="Y920" s="107" t="s">
        <v>72</v>
      </c>
      <c r="Z920" s="103">
        <f t="shared" ref="Z920:Z934" si="393">IF(EXACT(O920,Y920),Q920,0)</f>
        <v>0</v>
      </c>
      <c r="AA920" s="103">
        <f t="shared" ref="AA920:AA934" si="394">IF(Z920=0,Q920,0)</f>
        <v>0</v>
      </c>
      <c r="AB920" s="128">
        <f>IF(U920=0,"",L920/U920-1)</f>
        <v>0.64303009339328931</v>
      </c>
      <c r="AC920" s="128" t="e">
        <f>IF(W920=0,"",L920/W920-1)</f>
        <v>#REF!</v>
      </c>
    </row>
    <row r="921" spans="1:29" ht="50.1" customHeight="1">
      <c r="A921" s="171"/>
      <c r="B921" s="171"/>
      <c r="C921" s="174"/>
      <c r="D921" s="174"/>
      <c r="E921" s="131"/>
      <c r="F921" s="177"/>
      <c r="G921" s="180"/>
      <c r="H921" s="163"/>
      <c r="I921" s="165"/>
      <c r="J921" s="168"/>
      <c r="K921" s="62" t="s">
        <v>1627</v>
      </c>
      <c r="L921" s="63">
        <v>950</v>
      </c>
      <c r="M921" s="63">
        <v>590</v>
      </c>
      <c r="N921" s="142" t="s">
        <v>1628</v>
      </c>
      <c r="O921" s="127"/>
      <c r="P921" s="100"/>
      <c r="Q921" s="63">
        <f>P921*M921</f>
        <v>0</v>
      </c>
      <c r="R921" s="64"/>
      <c r="S921" s="67">
        <v>370</v>
      </c>
      <c r="T921" s="46"/>
      <c r="U921" s="106">
        <f>IF(EXACT(O921,Y921),M921,M921*(1-'Расчет ПРЕДЗАКАЗ'!$D$10))</f>
        <v>578.20000000000005</v>
      </c>
      <c r="V921" s="106">
        <f t="shared" ref="V921:V934" si="395">P921*U921</f>
        <v>0</v>
      </c>
      <c r="W921" s="106" t="e">
        <f>IF(EXACT(O921,Y921),M921,M921*(1-#REF!))</f>
        <v>#REF!</v>
      </c>
      <c r="X921" s="106" t="e">
        <f t="shared" ref="X921:X934" si="396">P921*W921</f>
        <v>#REF!</v>
      </c>
      <c r="Y921" s="107" t="s">
        <v>72</v>
      </c>
      <c r="Z921" s="103">
        <f t="shared" si="393"/>
        <v>0</v>
      </c>
      <c r="AA921" s="103">
        <f t="shared" si="394"/>
        <v>0</v>
      </c>
      <c r="AB921" s="128">
        <f t="shared" ref="AB921:AB934" si="397">IF(U921=0,"",L921/U921-1)</f>
        <v>0.64303009339328931</v>
      </c>
      <c r="AC921" s="128" t="e">
        <f t="shared" ref="AC921:AC934" si="398">IF(W921=0,"",L921/W921-1)</f>
        <v>#REF!</v>
      </c>
    </row>
    <row r="922" spans="1:29" ht="50.1" customHeight="1">
      <c r="A922" s="171"/>
      <c r="B922" s="171"/>
      <c r="C922" s="174"/>
      <c r="D922" s="174"/>
      <c r="E922" s="131"/>
      <c r="F922" s="177"/>
      <c r="G922" s="180"/>
      <c r="H922" s="163"/>
      <c r="I922" s="165"/>
      <c r="J922" s="168"/>
      <c r="K922" s="62"/>
      <c r="L922" s="63"/>
      <c r="M922" s="63"/>
      <c r="N922" s="142"/>
      <c r="O922" s="127"/>
      <c r="P922" s="100"/>
      <c r="Q922" s="63">
        <f t="shared" ref="Q922:Q934" si="399">P922*M922</f>
        <v>0</v>
      </c>
      <c r="R922" s="64"/>
      <c r="S922" s="67"/>
      <c r="T922" s="46"/>
      <c r="U922" s="106">
        <f>IF(EXACT(O922,Y922),M922,M922*(1-'Расчет ПРЕДЗАКАЗ'!$D$10))</f>
        <v>0</v>
      </c>
      <c r="V922" s="106">
        <f t="shared" si="395"/>
        <v>0</v>
      </c>
      <c r="W922" s="106" t="e">
        <f>IF(EXACT(O922,Y922),M922,M922*(1-#REF!))</f>
        <v>#REF!</v>
      </c>
      <c r="X922" s="106" t="e">
        <f t="shared" si="396"/>
        <v>#REF!</v>
      </c>
      <c r="Y922" s="107" t="s">
        <v>72</v>
      </c>
      <c r="Z922" s="103">
        <f t="shared" si="393"/>
        <v>0</v>
      </c>
      <c r="AA922" s="103">
        <f t="shared" si="394"/>
        <v>0</v>
      </c>
      <c r="AB922" s="128" t="str">
        <f t="shared" si="397"/>
        <v/>
      </c>
      <c r="AC922" s="128" t="e">
        <f t="shared" si="398"/>
        <v>#REF!</v>
      </c>
    </row>
    <row r="923" spans="1:29" ht="50.1" customHeight="1">
      <c r="A923" s="171"/>
      <c r="B923" s="171"/>
      <c r="C923" s="174"/>
      <c r="D923" s="174"/>
      <c r="E923" s="131"/>
      <c r="F923" s="177"/>
      <c r="G923" s="180"/>
      <c r="H923" s="163"/>
      <c r="I923" s="165"/>
      <c r="J923" s="168"/>
      <c r="K923" s="62"/>
      <c r="L923" s="63"/>
      <c r="M923" s="63"/>
      <c r="N923" s="142"/>
      <c r="O923" s="127"/>
      <c r="P923" s="100"/>
      <c r="Q923" s="63">
        <f t="shared" si="399"/>
        <v>0</v>
      </c>
      <c r="R923" s="64"/>
      <c r="S923" s="67"/>
      <c r="T923" s="46"/>
      <c r="U923" s="106">
        <f>IF(EXACT(O923,Y923),M923,M923*(1-'Расчет ПРЕДЗАКАЗ'!$D$10))</f>
        <v>0</v>
      </c>
      <c r="V923" s="106">
        <f t="shared" si="395"/>
        <v>0</v>
      </c>
      <c r="W923" s="106" t="e">
        <f>IF(EXACT(O923,Y923),M923,M923*(1-#REF!))</f>
        <v>#REF!</v>
      </c>
      <c r="X923" s="106" t="e">
        <f t="shared" si="396"/>
        <v>#REF!</v>
      </c>
      <c r="Y923" s="107" t="s">
        <v>72</v>
      </c>
      <c r="Z923" s="103">
        <f t="shared" si="393"/>
        <v>0</v>
      </c>
      <c r="AA923" s="103">
        <f t="shared" si="394"/>
        <v>0</v>
      </c>
      <c r="AB923" s="128" t="str">
        <f t="shared" si="397"/>
        <v/>
      </c>
      <c r="AC923" s="128" t="e">
        <f t="shared" si="398"/>
        <v>#REF!</v>
      </c>
    </row>
    <row r="924" spans="1:29" ht="50.1" customHeight="1">
      <c r="A924" s="171"/>
      <c r="B924" s="171"/>
      <c r="C924" s="174"/>
      <c r="D924" s="174"/>
      <c r="E924" s="131"/>
      <c r="F924" s="177"/>
      <c r="G924" s="180"/>
      <c r="H924" s="163"/>
      <c r="I924" s="165"/>
      <c r="J924" s="168"/>
      <c r="K924" s="62"/>
      <c r="L924" s="63"/>
      <c r="M924" s="63"/>
      <c r="N924" s="142"/>
      <c r="O924" s="127"/>
      <c r="P924" s="100"/>
      <c r="Q924" s="63">
        <f t="shared" si="399"/>
        <v>0</v>
      </c>
      <c r="R924" s="64"/>
      <c r="S924" s="67"/>
      <c r="T924" s="46"/>
      <c r="U924" s="106">
        <f>IF(EXACT(O924,Y924),M924,M924*(1-'Расчет ПРЕДЗАКАЗ'!$D$10))</f>
        <v>0</v>
      </c>
      <c r="V924" s="106">
        <f t="shared" si="395"/>
        <v>0</v>
      </c>
      <c r="W924" s="106" t="e">
        <f>IF(EXACT(O924,Y924),M924,M924*(1-#REF!))</f>
        <v>#REF!</v>
      </c>
      <c r="X924" s="106" t="e">
        <f t="shared" si="396"/>
        <v>#REF!</v>
      </c>
      <c r="Y924" s="107" t="s">
        <v>72</v>
      </c>
      <c r="Z924" s="103">
        <f t="shared" si="393"/>
        <v>0</v>
      </c>
      <c r="AA924" s="103">
        <f t="shared" si="394"/>
        <v>0</v>
      </c>
      <c r="AB924" s="128" t="str">
        <f t="shared" si="397"/>
        <v/>
      </c>
      <c r="AC924" s="128" t="e">
        <f t="shared" si="398"/>
        <v>#REF!</v>
      </c>
    </row>
    <row r="925" spans="1:29" ht="50.1" customHeight="1">
      <c r="A925" s="171"/>
      <c r="B925" s="171"/>
      <c r="C925" s="174"/>
      <c r="D925" s="174"/>
      <c r="E925" s="131"/>
      <c r="F925" s="177"/>
      <c r="G925" s="180"/>
      <c r="H925" s="163"/>
      <c r="I925" s="165"/>
      <c r="J925" s="168"/>
      <c r="K925" s="62"/>
      <c r="L925" s="63"/>
      <c r="M925" s="63"/>
      <c r="N925" s="142"/>
      <c r="O925" s="127"/>
      <c r="P925" s="100"/>
      <c r="Q925" s="63">
        <f t="shared" si="399"/>
        <v>0</v>
      </c>
      <c r="R925" s="64"/>
      <c r="S925" s="67"/>
      <c r="T925" s="46"/>
      <c r="U925" s="106">
        <f>IF(EXACT(O925,Y925),M925,M925*(1-'Расчет ПРЕДЗАКАЗ'!$D$10))</f>
        <v>0</v>
      </c>
      <c r="V925" s="106">
        <f t="shared" si="395"/>
        <v>0</v>
      </c>
      <c r="W925" s="106" t="e">
        <f>IF(EXACT(O925,Y925),M925,M925*(1-#REF!))</f>
        <v>#REF!</v>
      </c>
      <c r="X925" s="106" t="e">
        <f t="shared" si="396"/>
        <v>#REF!</v>
      </c>
      <c r="Y925" s="107" t="s">
        <v>72</v>
      </c>
      <c r="Z925" s="103">
        <f t="shared" si="393"/>
        <v>0</v>
      </c>
      <c r="AA925" s="103">
        <f t="shared" si="394"/>
        <v>0</v>
      </c>
      <c r="AB925" s="128" t="str">
        <f t="shared" si="397"/>
        <v/>
      </c>
      <c r="AC925" s="128" t="e">
        <f t="shared" si="398"/>
        <v>#REF!</v>
      </c>
    </row>
    <row r="926" spans="1:29" ht="50.1" customHeight="1">
      <c r="A926" s="171"/>
      <c r="B926" s="171"/>
      <c r="C926" s="174"/>
      <c r="D926" s="174"/>
      <c r="E926" s="131"/>
      <c r="F926" s="177"/>
      <c r="G926" s="180"/>
      <c r="H926" s="163"/>
      <c r="I926" s="165"/>
      <c r="J926" s="168"/>
      <c r="K926" s="62"/>
      <c r="L926" s="63"/>
      <c r="M926" s="63"/>
      <c r="N926" s="142"/>
      <c r="O926" s="127"/>
      <c r="P926" s="100"/>
      <c r="Q926" s="63">
        <f t="shared" si="399"/>
        <v>0</v>
      </c>
      <c r="R926" s="64"/>
      <c r="S926" s="67"/>
      <c r="T926" s="46"/>
      <c r="U926" s="106">
        <f>IF(EXACT(O926,Y926),M926,M926*(1-'Расчет ПРЕДЗАКАЗ'!$D$10))</f>
        <v>0</v>
      </c>
      <c r="V926" s="106">
        <f t="shared" si="395"/>
        <v>0</v>
      </c>
      <c r="W926" s="106" t="e">
        <f>IF(EXACT(O926,Y926),M926,M926*(1-#REF!))</f>
        <v>#REF!</v>
      </c>
      <c r="X926" s="106" t="e">
        <f t="shared" si="396"/>
        <v>#REF!</v>
      </c>
      <c r="Y926" s="107" t="s">
        <v>72</v>
      </c>
      <c r="Z926" s="103">
        <f t="shared" si="393"/>
        <v>0</v>
      </c>
      <c r="AA926" s="103">
        <f t="shared" si="394"/>
        <v>0</v>
      </c>
      <c r="AB926" s="128" t="str">
        <f t="shared" si="397"/>
        <v/>
      </c>
      <c r="AC926" s="128" t="e">
        <f t="shared" si="398"/>
        <v>#REF!</v>
      </c>
    </row>
    <row r="927" spans="1:29" ht="50.1" customHeight="1">
      <c r="A927" s="171"/>
      <c r="B927" s="171"/>
      <c r="C927" s="174"/>
      <c r="D927" s="174"/>
      <c r="E927" s="131"/>
      <c r="F927" s="177"/>
      <c r="G927" s="180"/>
      <c r="H927" s="163"/>
      <c r="I927" s="165"/>
      <c r="J927" s="168"/>
      <c r="K927" s="62"/>
      <c r="L927" s="63"/>
      <c r="M927" s="63"/>
      <c r="N927" s="142"/>
      <c r="O927" s="127"/>
      <c r="P927" s="100"/>
      <c r="Q927" s="63">
        <f t="shared" si="399"/>
        <v>0</v>
      </c>
      <c r="R927" s="64"/>
      <c r="S927" s="67"/>
      <c r="T927" s="46"/>
      <c r="U927" s="106">
        <f>IF(EXACT(O927,Y927),M927,M927*(1-'Расчет ПРЕДЗАКАЗ'!$D$10))</f>
        <v>0</v>
      </c>
      <c r="V927" s="106">
        <f t="shared" si="395"/>
        <v>0</v>
      </c>
      <c r="W927" s="106" t="e">
        <f>IF(EXACT(O927,Y927),M927,M927*(1-#REF!))</f>
        <v>#REF!</v>
      </c>
      <c r="X927" s="106" t="e">
        <f t="shared" si="396"/>
        <v>#REF!</v>
      </c>
      <c r="Y927" s="107" t="s">
        <v>72</v>
      </c>
      <c r="Z927" s="103">
        <f t="shared" si="393"/>
        <v>0</v>
      </c>
      <c r="AA927" s="103">
        <f t="shared" si="394"/>
        <v>0</v>
      </c>
      <c r="AB927" s="128" t="str">
        <f t="shared" si="397"/>
        <v/>
      </c>
      <c r="AC927" s="128" t="e">
        <f t="shared" si="398"/>
        <v>#REF!</v>
      </c>
    </row>
    <row r="928" spans="1:29" ht="50.1" customHeight="1">
      <c r="A928" s="171"/>
      <c r="B928" s="171"/>
      <c r="C928" s="174"/>
      <c r="D928" s="174"/>
      <c r="E928" s="131"/>
      <c r="F928" s="177"/>
      <c r="G928" s="180"/>
      <c r="H928" s="163"/>
      <c r="I928" s="165"/>
      <c r="J928" s="168"/>
      <c r="K928" s="62"/>
      <c r="L928" s="63"/>
      <c r="M928" s="63"/>
      <c r="N928" s="142"/>
      <c r="O928" s="127"/>
      <c r="P928" s="100"/>
      <c r="Q928" s="63">
        <f t="shared" si="399"/>
        <v>0</v>
      </c>
      <c r="R928" s="64"/>
      <c r="S928" s="67"/>
      <c r="T928" s="46"/>
      <c r="U928" s="106">
        <f>IF(EXACT(O928,Y928),M928,M928*(1-'Расчет ПРЕДЗАКАЗ'!$D$10))</f>
        <v>0</v>
      </c>
      <c r="V928" s="106">
        <f t="shared" si="395"/>
        <v>0</v>
      </c>
      <c r="W928" s="106" t="e">
        <f>IF(EXACT(O928,Y928),M928,M928*(1-#REF!))</f>
        <v>#REF!</v>
      </c>
      <c r="X928" s="106" t="e">
        <f t="shared" si="396"/>
        <v>#REF!</v>
      </c>
      <c r="Y928" s="107" t="s">
        <v>72</v>
      </c>
      <c r="Z928" s="103">
        <f t="shared" si="393"/>
        <v>0</v>
      </c>
      <c r="AA928" s="103">
        <f t="shared" si="394"/>
        <v>0</v>
      </c>
      <c r="AB928" s="128" t="str">
        <f t="shared" si="397"/>
        <v/>
      </c>
      <c r="AC928" s="128" t="e">
        <f t="shared" si="398"/>
        <v>#REF!</v>
      </c>
    </row>
    <row r="929" spans="1:29" ht="50.1" customHeight="1">
      <c r="A929" s="171"/>
      <c r="B929" s="171"/>
      <c r="C929" s="174"/>
      <c r="D929" s="174"/>
      <c r="E929" s="131"/>
      <c r="F929" s="177"/>
      <c r="G929" s="180"/>
      <c r="H929" s="163"/>
      <c r="I929" s="165"/>
      <c r="J929" s="168"/>
      <c r="K929" s="62"/>
      <c r="L929" s="63"/>
      <c r="M929" s="63"/>
      <c r="N929" s="143"/>
      <c r="O929" s="127"/>
      <c r="P929" s="100"/>
      <c r="Q929" s="63">
        <f t="shared" si="399"/>
        <v>0</v>
      </c>
      <c r="R929" s="65"/>
      <c r="S929" s="67"/>
      <c r="T929" s="40"/>
      <c r="U929" s="106">
        <f>IF(EXACT(O929,Y929),M929,M929*(1-'Расчет ПРЕДЗАКАЗ'!$D$10))</f>
        <v>0</v>
      </c>
      <c r="V929" s="106">
        <f t="shared" si="395"/>
        <v>0</v>
      </c>
      <c r="W929" s="106" t="e">
        <f>IF(EXACT(O929,Y929),M929,M929*(1-#REF!))</f>
        <v>#REF!</v>
      </c>
      <c r="X929" s="106" t="e">
        <f t="shared" si="396"/>
        <v>#REF!</v>
      </c>
      <c r="Y929" s="107" t="s">
        <v>72</v>
      </c>
      <c r="Z929" s="103">
        <f t="shared" si="393"/>
        <v>0</v>
      </c>
      <c r="AA929" s="103">
        <f t="shared" si="394"/>
        <v>0</v>
      </c>
      <c r="AB929" s="128" t="str">
        <f t="shared" si="397"/>
        <v/>
      </c>
      <c r="AC929" s="128" t="e">
        <f t="shared" si="398"/>
        <v>#REF!</v>
      </c>
    </row>
    <row r="930" spans="1:29" ht="50.1" customHeight="1">
      <c r="A930" s="171"/>
      <c r="B930" s="171"/>
      <c r="C930" s="174"/>
      <c r="D930" s="174"/>
      <c r="E930" s="131"/>
      <c r="F930" s="177"/>
      <c r="G930" s="180"/>
      <c r="H930" s="163"/>
      <c r="I930" s="165"/>
      <c r="J930" s="168"/>
      <c r="K930" s="62"/>
      <c r="L930" s="63"/>
      <c r="M930" s="63"/>
      <c r="N930" s="143"/>
      <c r="O930" s="127"/>
      <c r="P930" s="100"/>
      <c r="Q930" s="63">
        <f t="shared" si="399"/>
        <v>0</v>
      </c>
      <c r="R930" s="65"/>
      <c r="S930" s="67"/>
      <c r="T930" s="40"/>
      <c r="U930" s="106">
        <f>IF(EXACT(O930,Y930),M930,M930*(1-'Расчет ПРЕДЗАКАЗ'!$D$10))</f>
        <v>0</v>
      </c>
      <c r="V930" s="106">
        <f t="shared" si="395"/>
        <v>0</v>
      </c>
      <c r="W930" s="106" t="e">
        <f>IF(EXACT(O930,Y930),M930,M930*(1-#REF!))</f>
        <v>#REF!</v>
      </c>
      <c r="X930" s="106" t="e">
        <f t="shared" si="396"/>
        <v>#REF!</v>
      </c>
      <c r="Y930" s="107" t="s">
        <v>72</v>
      </c>
      <c r="Z930" s="103">
        <f t="shared" si="393"/>
        <v>0</v>
      </c>
      <c r="AA930" s="103">
        <f t="shared" si="394"/>
        <v>0</v>
      </c>
      <c r="AB930" s="128" t="str">
        <f t="shared" si="397"/>
        <v/>
      </c>
      <c r="AC930" s="128" t="e">
        <f t="shared" si="398"/>
        <v>#REF!</v>
      </c>
    </row>
    <row r="931" spans="1:29" ht="50.1" customHeight="1">
      <c r="A931" s="171"/>
      <c r="B931" s="171"/>
      <c r="C931" s="174"/>
      <c r="D931" s="174"/>
      <c r="E931" s="131"/>
      <c r="F931" s="177"/>
      <c r="G931" s="180"/>
      <c r="H931" s="163"/>
      <c r="I931" s="165"/>
      <c r="J931" s="168"/>
      <c r="K931" s="62"/>
      <c r="L931" s="63"/>
      <c r="M931" s="63"/>
      <c r="N931" s="65"/>
      <c r="O931" s="127"/>
      <c r="P931" s="100"/>
      <c r="Q931" s="63">
        <f t="shared" si="399"/>
        <v>0</v>
      </c>
      <c r="R931" s="65"/>
      <c r="S931" s="67"/>
      <c r="T931" s="40"/>
      <c r="U931" s="106">
        <f>IF(EXACT(O931,Y931),M931,M931*(1-'Расчет ПРЕДЗАКАЗ'!$D$10))</f>
        <v>0</v>
      </c>
      <c r="V931" s="106">
        <f t="shared" si="395"/>
        <v>0</v>
      </c>
      <c r="W931" s="106" t="e">
        <f>IF(EXACT(O931,Y931),M931,M931*(1-#REF!))</f>
        <v>#REF!</v>
      </c>
      <c r="X931" s="106" t="e">
        <f t="shared" si="396"/>
        <v>#REF!</v>
      </c>
      <c r="Y931" s="107" t="s">
        <v>72</v>
      </c>
      <c r="Z931" s="103">
        <f t="shared" si="393"/>
        <v>0</v>
      </c>
      <c r="AA931" s="103">
        <f t="shared" si="394"/>
        <v>0</v>
      </c>
      <c r="AB931" s="128" t="str">
        <f t="shared" si="397"/>
        <v/>
      </c>
      <c r="AC931" s="128" t="e">
        <f t="shared" si="398"/>
        <v>#REF!</v>
      </c>
    </row>
    <row r="932" spans="1:29" ht="50.1" customHeight="1">
      <c r="A932" s="171"/>
      <c r="B932" s="171"/>
      <c r="C932" s="174"/>
      <c r="D932" s="174"/>
      <c r="E932" s="131"/>
      <c r="F932" s="177"/>
      <c r="G932" s="180"/>
      <c r="H932" s="163"/>
      <c r="I932" s="165"/>
      <c r="J932" s="168"/>
      <c r="K932" s="62"/>
      <c r="L932" s="63"/>
      <c r="M932" s="63"/>
      <c r="N932" s="65"/>
      <c r="O932" s="127"/>
      <c r="P932" s="100"/>
      <c r="Q932" s="63">
        <f t="shared" si="399"/>
        <v>0</v>
      </c>
      <c r="R932" s="65"/>
      <c r="S932" s="67"/>
      <c r="T932" s="40"/>
      <c r="U932" s="106">
        <f>IF(EXACT(O932,Y932),M932,M932*(1-'Расчет ПРЕДЗАКАЗ'!$D$10))</f>
        <v>0</v>
      </c>
      <c r="V932" s="106">
        <f t="shared" si="395"/>
        <v>0</v>
      </c>
      <c r="W932" s="106" t="e">
        <f>IF(EXACT(O932,Y932),M932,M932*(1-#REF!))</f>
        <v>#REF!</v>
      </c>
      <c r="X932" s="106" t="e">
        <f t="shared" si="396"/>
        <v>#REF!</v>
      </c>
      <c r="Y932" s="107" t="s">
        <v>72</v>
      </c>
      <c r="Z932" s="103">
        <f t="shared" si="393"/>
        <v>0</v>
      </c>
      <c r="AA932" s="103">
        <f t="shared" si="394"/>
        <v>0</v>
      </c>
      <c r="AB932" s="128" t="str">
        <f t="shared" si="397"/>
        <v/>
      </c>
      <c r="AC932" s="128" t="e">
        <f t="shared" si="398"/>
        <v>#REF!</v>
      </c>
    </row>
    <row r="933" spans="1:29" ht="50.1" customHeight="1">
      <c r="A933" s="171"/>
      <c r="B933" s="171"/>
      <c r="C933" s="174"/>
      <c r="D933" s="174"/>
      <c r="E933" s="131"/>
      <c r="F933" s="177"/>
      <c r="G933" s="180"/>
      <c r="H933" s="163"/>
      <c r="I933" s="165"/>
      <c r="J933" s="168"/>
      <c r="K933" s="62"/>
      <c r="L933" s="63"/>
      <c r="M933" s="63"/>
      <c r="N933" s="65"/>
      <c r="O933" s="127"/>
      <c r="P933" s="100"/>
      <c r="Q933" s="63">
        <f t="shared" si="399"/>
        <v>0</v>
      </c>
      <c r="R933" s="65"/>
      <c r="S933" s="67"/>
      <c r="T933" s="40"/>
      <c r="U933" s="106">
        <f>IF(EXACT(O933,Y933),M933,M933*(1-'Расчет ПРЕДЗАКАЗ'!$D$10))</f>
        <v>0</v>
      </c>
      <c r="V933" s="106">
        <f t="shared" si="395"/>
        <v>0</v>
      </c>
      <c r="W933" s="106" t="e">
        <f>IF(EXACT(O933,Y933),M933,M933*(1-#REF!))</f>
        <v>#REF!</v>
      </c>
      <c r="X933" s="106" t="e">
        <f t="shared" si="396"/>
        <v>#REF!</v>
      </c>
      <c r="Y933" s="107" t="s">
        <v>72</v>
      </c>
      <c r="Z933" s="103">
        <f t="shared" si="393"/>
        <v>0</v>
      </c>
      <c r="AA933" s="103">
        <f t="shared" si="394"/>
        <v>0</v>
      </c>
      <c r="AB933" s="128" t="str">
        <f t="shared" si="397"/>
        <v/>
      </c>
      <c r="AC933" s="128" t="e">
        <f t="shared" si="398"/>
        <v>#REF!</v>
      </c>
    </row>
    <row r="934" spans="1:29" ht="50.1" customHeight="1">
      <c r="A934" s="172"/>
      <c r="B934" s="172"/>
      <c r="C934" s="175"/>
      <c r="D934" s="175"/>
      <c r="E934" s="132"/>
      <c r="F934" s="178"/>
      <c r="G934" s="181"/>
      <c r="H934" s="164"/>
      <c r="I934" s="166"/>
      <c r="J934" s="169"/>
      <c r="K934" s="62"/>
      <c r="L934" s="63"/>
      <c r="M934" s="63"/>
      <c r="N934" s="65"/>
      <c r="O934" s="127"/>
      <c r="P934" s="100"/>
      <c r="Q934" s="63">
        <f t="shared" si="399"/>
        <v>0</v>
      </c>
      <c r="R934" s="65"/>
      <c r="S934" s="64"/>
      <c r="T934" s="40"/>
      <c r="U934" s="106">
        <f>IF(EXACT(O934,Y934),M934,M934*(1-'Расчет ПРЕДЗАКАЗ'!$D$10))</f>
        <v>0</v>
      </c>
      <c r="V934" s="106">
        <f t="shared" si="395"/>
        <v>0</v>
      </c>
      <c r="W934" s="106" t="e">
        <f>IF(EXACT(O934,Y934),M934,M934*(1-#REF!))</f>
        <v>#REF!</v>
      </c>
      <c r="X934" s="106" t="e">
        <f t="shared" si="396"/>
        <v>#REF!</v>
      </c>
      <c r="Y934" s="107" t="s">
        <v>72</v>
      </c>
      <c r="Z934" s="103">
        <f t="shared" si="393"/>
        <v>0</v>
      </c>
      <c r="AA934" s="103">
        <f t="shared" si="394"/>
        <v>0</v>
      </c>
      <c r="AB934" s="128" t="str">
        <f t="shared" si="397"/>
        <v/>
      </c>
      <c r="AC934" s="128" t="e">
        <f t="shared" si="398"/>
        <v>#REF!</v>
      </c>
    </row>
    <row r="935" spans="1:29" ht="11.25" customHeight="1" thickBot="1"/>
    <row r="936" spans="1:29" ht="50.1" customHeight="1">
      <c r="A936" s="170">
        <v>185</v>
      </c>
      <c r="B936" s="170" t="s">
        <v>1629</v>
      </c>
      <c r="C936" s="173" t="s">
        <v>1630</v>
      </c>
      <c r="D936" s="173" t="s">
        <v>77</v>
      </c>
      <c r="E936" s="131"/>
      <c r="F936" s="197" t="s">
        <v>978</v>
      </c>
      <c r="G936" s="179" t="s">
        <v>856</v>
      </c>
      <c r="H936" s="162" t="s">
        <v>979</v>
      </c>
      <c r="I936" s="198" t="s">
        <v>1631</v>
      </c>
      <c r="J936" s="167" t="s">
        <v>19</v>
      </c>
      <c r="K936" s="62" t="s">
        <v>1632</v>
      </c>
      <c r="L936" s="63">
        <v>1840</v>
      </c>
      <c r="M936" s="63">
        <v>1150</v>
      </c>
      <c r="N936" s="142" t="s">
        <v>1633</v>
      </c>
      <c r="O936" s="127" t="s">
        <v>72</v>
      </c>
      <c r="P936" s="100"/>
      <c r="Q936" s="63">
        <f>P936*M936</f>
        <v>0</v>
      </c>
      <c r="R936" s="64"/>
      <c r="S936" s="67">
        <v>424</v>
      </c>
      <c r="T936" s="60"/>
      <c r="U936" s="106">
        <f>IF(EXACT(O936,Y936),M936,M936*(1-'Расчет ПРЕДЗАКАЗ'!$D$10))</f>
        <v>1150</v>
      </c>
      <c r="V936" s="106">
        <f>P936*U936</f>
        <v>0</v>
      </c>
      <c r="W936" s="106">
        <f>IF(EXACT(O936,Y936),M936,M936*(1-#REF!))</f>
        <v>1150</v>
      </c>
      <c r="X936" s="106">
        <f>P936*W936</f>
        <v>0</v>
      </c>
      <c r="Y936" s="107" t="s">
        <v>72</v>
      </c>
      <c r="Z936" s="103">
        <f t="shared" ref="Z936:Z950" si="400">IF(EXACT(O936,Y936),Q936,0)</f>
        <v>0</v>
      </c>
      <c r="AA936" s="103">
        <f t="shared" ref="AA936:AA950" si="401">IF(Z936=0,Q936,0)</f>
        <v>0</v>
      </c>
      <c r="AB936" s="128">
        <f>IF(U936=0,"",L936/U936-1)</f>
        <v>0.60000000000000009</v>
      </c>
      <c r="AC936" s="128">
        <f>IF(W936=0,"",L936/W936-1)</f>
        <v>0.60000000000000009</v>
      </c>
    </row>
    <row r="937" spans="1:29" ht="50.1" customHeight="1">
      <c r="A937" s="171"/>
      <c r="B937" s="171"/>
      <c r="C937" s="174"/>
      <c r="D937" s="174"/>
      <c r="E937" s="131"/>
      <c r="F937" s="177"/>
      <c r="G937" s="180"/>
      <c r="H937" s="163"/>
      <c r="I937" s="165"/>
      <c r="J937" s="168"/>
      <c r="K937" s="62"/>
      <c r="L937" s="63"/>
      <c r="M937" s="63"/>
      <c r="N937" s="142"/>
      <c r="O937" s="127"/>
      <c r="P937" s="100"/>
      <c r="Q937" s="63">
        <f>P937*M937</f>
        <v>0</v>
      </c>
      <c r="R937" s="64"/>
      <c r="S937" s="67"/>
      <c r="T937" s="46"/>
      <c r="U937" s="106">
        <f>IF(EXACT(O937,Y937),M937,M937*(1-'Расчет ПРЕДЗАКАЗ'!$D$10))</f>
        <v>0</v>
      </c>
      <c r="V937" s="106">
        <f t="shared" ref="V937:V950" si="402">P937*U937</f>
        <v>0</v>
      </c>
      <c r="W937" s="106" t="e">
        <f>IF(EXACT(O937,Y937),M937,M937*(1-#REF!))</f>
        <v>#REF!</v>
      </c>
      <c r="X937" s="106" t="e">
        <f t="shared" ref="X937:X950" si="403">P937*W937</f>
        <v>#REF!</v>
      </c>
      <c r="Y937" s="107" t="s">
        <v>72</v>
      </c>
      <c r="Z937" s="103">
        <f t="shared" si="400"/>
        <v>0</v>
      </c>
      <c r="AA937" s="103">
        <f t="shared" si="401"/>
        <v>0</v>
      </c>
      <c r="AB937" s="128" t="str">
        <f t="shared" ref="AB937:AB950" si="404">IF(U937=0,"",L937/U937-1)</f>
        <v/>
      </c>
      <c r="AC937" s="128" t="e">
        <f t="shared" ref="AC937:AC950" si="405">IF(W937=0,"",L937/W937-1)</f>
        <v>#REF!</v>
      </c>
    </row>
    <row r="938" spans="1:29" ht="50.1" customHeight="1">
      <c r="A938" s="171"/>
      <c r="B938" s="171"/>
      <c r="C938" s="174"/>
      <c r="D938" s="174"/>
      <c r="E938" s="131"/>
      <c r="F938" s="177"/>
      <c r="G938" s="180"/>
      <c r="H938" s="163"/>
      <c r="I938" s="165"/>
      <c r="J938" s="168"/>
      <c r="K938" s="62"/>
      <c r="L938" s="63"/>
      <c r="M938" s="63"/>
      <c r="N938" s="142"/>
      <c r="O938" s="127"/>
      <c r="P938" s="100"/>
      <c r="Q938" s="63">
        <f t="shared" ref="Q938:Q950" si="406">P938*M938</f>
        <v>0</v>
      </c>
      <c r="R938" s="64"/>
      <c r="S938" s="67"/>
      <c r="T938" s="46"/>
      <c r="U938" s="106">
        <f>IF(EXACT(O938,Y938),M938,M938*(1-'Расчет ПРЕДЗАКАЗ'!$D$10))</f>
        <v>0</v>
      </c>
      <c r="V938" s="106">
        <f t="shared" si="402"/>
        <v>0</v>
      </c>
      <c r="W938" s="106" t="e">
        <f>IF(EXACT(O938,Y938),M938,M938*(1-#REF!))</f>
        <v>#REF!</v>
      </c>
      <c r="X938" s="106" t="e">
        <f t="shared" si="403"/>
        <v>#REF!</v>
      </c>
      <c r="Y938" s="107" t="s">
        <v>72</v>
      </c>
      <c r="Z938" s="103">
        <f t="shared" si="400"/>
        <v>0</v>
      </c>
      <c r="AA938" s="103">
        <f t="shared" si="401"/>
        <v>0</v>
      </c>
      <c r="AB938" s="128" t="str">
        <f t="shared" si="404"/>
        <v/>
      </c>
      <c r="AC938" s="128" t="e">
        <f t="shared" si="405"/>
        <v>#REF!</v>
      </c>
    </row>
    <row r="939" spans="1:29" ht="50.1" customHeight="1">
      <c r="A939" s="171"/>
      <c r="B939" s="171"/>
      <c r="C939" s="174"/>
      <c r="D939" s="174"/>
      <c r="E939" s="131"/>
      <c r="F939" s="177"/>
      <c r="G939" s="180"/>
      <c r="H939" s="163"/>
      <c r="I939" s="165"/>
      <c r="J939" s="168"/>
      <c r="K939" s="62"/>
      <c r="L939" s="63"/>
      <c r="M939" s="63"/>
      <c r="N939" s="142"/>
      <c r="O939" s="127"/>
      <c r="P939" s="100"/>
      <c r="Q939" s="63">
        <f t="shared" si="406"/>
        <v>0</v>
      </c>
      <c r="R939" s="64"/>
      <c r="S939" s="67"/>
      <c r="T939" s="46"/>
      <c r="U939" s="106">
        <f>IF(EXACT(O939,Y939),M939,M939*(1-'Расчет ПРЕДЗАКАЗ'!$D$10))</f>
        <v>0</v>
      </c>
      <c r="V939" s="106">
        <f t="shared" si="402"/>
        <v>0</v>
      </c>
      <c r="W939" s="106" t="e">
        <f>IF(EXACT(O939,Y939),M939,M939*(1-#REF!))</f>
        <v>#REF!</v>
      </c>
      <c r="X939" s="106" t="e">
        <f t="shared" si="403"/>
        <v>#REF!</v>
      </c>
      <c r="Y939" s="107" t="s">
        <v>72</v>
      </c>
      <c r="Z939" s="103">
        <f t="shared" si="400"/>
        <v>0</v>
      </c>
      <c r="AA939" s="103">
        <f t="shared" si="401"/>
        <v>0</v>
      </c>
      <c r="AB939" s="128" t="str">
        <f t="shared" si="404"/>
        <v/>
      </c>
      <c r="AC939" s="128" t="e">
        <f t="shared" si="405"/>
        <v>#REF!</v>
      </c>
    </row>
    <row r="940" spans="1:29" ht="50.1" customHeight="1">
      <c r="A940" s="171"/>
      <c r="B940" s="171"/>
      <c r="C940" s="174"/>
      <c r="D940" s="174"/>
      <c r="E940" s="131"/>
      <c r="F940" s="177"/>
      <c r="G940" s="180"/>
      <c r="H940" s="163"/>
      <c r="I940" s="165"/>
      <c r="J940" s="168"/>
      <c r="K940" s="62"/>
      <c r="L940" s="63"/>
      <c r="M940" s="63"/>
      <c r="N940" s="142"/>
      <c r="O940" s="127"/>
      <c r="P940" s="100"/>
      <c r="Q940" s="63">
        <f t="shared" si="406"/>
        <v>0</v>
      </c>
      <c r="R940" s="64"/>
      <c r="S940" s="67"/>
      <c r="T940" s="46"/>
      <c r="U940" s="106">
        <f>IF(EXACT(O940,Y940),M940,M940*(1-'Расчет ПРЕДЗАКАЗ'!$D$10))</f>
        <v>0</v>
      </c>
      <c r="V940" s="106">
        <f t="shared" si="402"/>
        <v>0</v>
      </c>
      <c r="W940" s="106" t="e">
        <f>IF(EXACT(O940,Y940),M940,M940*(1-#REF!))</f>
        <v>#REF!</v>
      </c>
      <c r="X940" s="106" t="e">
        <f t="shared" si="403"/>
        <v>#REF!</v>
      </c>
      <c r="Y940" s="107" t="s">
        <v>72</v>
      </c>
      <c r="Z940" s="103">
        <f t="shared" si="400"/>
        <v>0</v>
      </c>
      <c r="AA940" s="103">
        <f t="shared" si="401"/>
        <v>0</v>
      </c>
      <c r="AB940" s="128" t="str">
        <f t="shared" si="404"/>
        <v/>
      </c>
      <c r="AC940" s="128" t="e">
        <f t="shared" si="405"/>
        <v>#REF!</v>
      </c>
    </row>
    <row r="941" spans="1:29" ht="50.1" customHeight="1">
      <c r="A941" s="171"/>
      <c r="B941" s="171"/>
      <c r="C941" s="174"/>
      <c r="D941" s="174"/>
      <c r="E941" s="131"/>
      <c r="F941" s="177"/>
      <c r="G941" s="180"/>
      <c r="H941" s="163"/>
      <c r="I941" s="165"/>
      <c r="J941" s="168"/>
      <c r="K941" s="62"/>
      <c r="L941" s="63"/>
      <c r="M941" s="63"/>
      <c r="N941" s="142"/>
      <c r="O941" s="127"/>
      <c r="P941" s="100"/>
      <c r="Q941" s="63">
        <f t="shared" si="406"/>
        <v>0</v>
      </c>
      <c r="R941" s="64"/>
      <c r="S941" s="67"/>
      <c r="T941" s="46"/>
      <c r="U941" s="106">
        <f>IF(EXACT(O941,Y941),M941,M941*(1-'Расчет ПРЕДЗАКАЗ'!$D$10))</f>
        <v>0</v>
      </c>
      <c r="V941" s="106">
        <f t="shared" si="402"/>
        <v>0</v>
      </c>
      <c r="W941" s="106" t="e">
        <f>IF(EXACT(O941,Y941),M941,M941*(1-#REF!))</f>
        <v>#REF!</v>
      </c>
      <c r="X941" s="106" t="e">
        <f t="shared" si="403"/>
        <v>#REF!</v>
      </c>
      <c r="Y941" s="107" t="s">
        <v>72</v>
      </c>
      <c r="Z941" s="103">
        <f t="shared" si="400"/>
        <v>0</v>
      </c>
      <c r="AA941" s="103">
        <f t="shared" si="401"/>
        <v>0</v>
      </c>
      <c r="AB941" s="128" t="str">
        <f t="shared" si="404"/>
        <v/>
      </c>
      <c r="AC941" s="128" t="e">
        <f t="shared" si="405"/>
        <v>#REF!</v>
      </c>
    </row>
    <row r="942" spans="1:29" ht="50.1" customHeight="1">
      <c r="A942" s="171"/>
      <c r="B942" s="171"/>
      <c r="C942" s="174"/>
      <c r="D942" s="174"/>
      <c r="E942" s="131"/>
      <c r="F942" s="177"/>
      <c r="G942" s="180"/>
      <c r="H942" s="163"/>
      <c r="I942" s="165"/>
      <c r="J942" s="168"/>
      <c r="K942" s="62"/>
      <c r="L942" s="63"/>
      <c r="M942" s="63"/>
      <c r="N942" s="142"/>
      <c r="O942" s="127"/>
      <c r="P942" s="100"/>
      <c r="Q942" s="63">
        <f t="shared" si="406"/>
        <v>0</v>
      </c>
      <c r="R942" s="64"/>
      <c r="S942" s="67"/>
      <c r="T942" s="46"/>
      <c r="U942" s="106">
        <f>IF(EXACT(O942,Y942),M942,M942*(1-'Расчет ПРЕДЗАКАЗ'!$D$10))</f>
        <v>0</v>
      </c>
      <c r="V942" s="106">
        <f t="shared" si="402"/>
        <v>0</v>
      </c>
      <c r="W942" s="106" t="e">
        <f>IF(EXACT(O942,Y942),M942,M942*(1-#REF!))</f>
        <v>#REF!</v>
      </c>
      <c r="X942" s="106" t="e">
        <f t="shared" si="403"/>
        <v>#REF!</v>
      </c>
      <c r="Y942" s="107" t="s">
        <v>72</v>
      </c>
      <c r="Z942" s="103">
        <f t="shared" si="400"/>
        <v>0</v>
      </c>
      <c r="AA942" s="103">
        <f t="shared" si="401"/>
        <v>0</v>
      </c>
      <c r="AB942" s="128" t="str">
        <f t="shared" si="404"/>
        <v/>
      </c>
      <c r="AC942" s="128" t="e">
        <f t="shared" si="405"/>
        <v>#REF!</v>
      </c>
    </row>
    <row r="943" spans="1:29" ht="50.1" customHeight="1">
      <c r="A943" s="171"/>
      <c r="B943" s="171"/>
      <c r="C943" s="174"/>
      <c r="D943" s="174"/>
      <c r="E943" s="131"/>
      <c r="F943" s="177"/>
      <c r="G943" s="180"/>
      <c r="H943" s="163"/>
      <c r="I943" s="165"/>
      <c r="J943" s="168"/>
      <c r="K943" s="62"/>
      <c r="L943" s="63"/>
      <c r="M943" s="63"/>
      <c r="N943" s="142"/>
      <c r="O943" s="127"/>
      <c r="P943" s="100"/>
      <c r="Q943" s="63">
        <f t="shared" si="406"/>
        <v>0</v>
      </c>
      <c r="R943" s="64"/>
      <c r="S943" s="67"/>
      <c r="T943" s="46"/>
      <c r="U943" s="106">
        <f>IF(EXACT(O943,Y943),M943,M943*(1-'Расчет ПРЕДЗАКАЗ'!$D$10))</f>
        <v>0</v>
      </c>
      <c r="V943" s="106">
        <f t="shared" si="402"/>
        <v>0</v>
      </c>
      <c r="W943" s="106" t="e">
        <f>IF(EXACT(O943,Y943),M943,M943*(1-#REF!))</f>
        <v>#REF!</v>
      </c>
      <c r="X943" s="106" t="e">
        <f t="shared" si="403"/>
        <v>#REF!</v>
      </c>
      <c r="Y943" s="107" t="s">
        <v>72</v>
      </c>
      <c r="Z943" s="103">
        <f t="shared" si="400"/>
        <v>0</v>
      </c>
      <c r="AA943" s="103">
        <f t="shared" si="401"/>
        <v>0</v>
      </c>
      <c r="AB943" s="128" t="str">
        <f t="shared" si="404"/>
        <v/>
      </c>
      <c r="AC943" s="128" t="e">
        <f t="shared" si="405"/>
        <v>#REF!</v>
      </c>
    </row>
    <row r="944" spans="1:29" ht="50.1" customHeight="1">
      <c r="A944" s="171"/>
      <c r="B944" s="171"/>
      <c r="C944" s="174"/>
      <c r="D944" s="174"/>
      <c r="E944" s="131"/>
      <c r="F944" s="177"/>
      <c r="G944" s="180"/>
      <c r="H944" s="163"/>
      <c r="I944" s="165"/>
      <c r="J944" s="168"/>
      <c r="K944" s="62"/>
      <c r="L944" s="63"/>
      <c r="M944" s="63"/>
      <c r="N944" s="142"/>
      <c r="O944" s="127"/>
      <c r="P944" s="100"/>
      <c r="Q944" s="63">
        <f t="shared" si="406"/>
        <v>0</v>
      </c>
      <c r="R944" s="64"/>
      <c r="S944" s="67"/>
      <c r="T944" s="46"/>
      <c r="U944" s="106">
        <f>IF(EXACT(O944,Y944),M944,M944*(1-'Расчет ПРЕДЗАКАЗ'!$D$10))</f>
        <v>0</v>
      </c>
      <c r="V944" s="106">
        <f t="shared" si="402"/>
        <v>0</v>
      </c>
      <c r="W944" s="106" t="e">
        <f>IF(EXACT(O944,Y944),M944,M944*(1-#REF!))</f>
        <v>#REF!</v>
      </c>
      <c r="X944" s="106" t="e">
        <f t="shared" si="403"/>
        <v>#REF!</v>
      </c>
      <c r="Y944" s="107" t="s">
        <v>72</v>
      </c>
      <c r="Z944" s="103">
        <f t="shared" si="400"/>
        <v>0</v>
      </c>
      <c r="AA944" s="103">
        <f t="shared" si="401"/>
        <v>0</v>
      </c>
      <c r="AB944" s="128" t="str">
        <f t="shared" si="404"/>
        <v/>
      </c>
      <c r="AC944" s="128" t="e">
        <f t="shared" si="405"/>
        <v>#REF!</v>
      </c>
    </row>
    <row r="945" spans="1:29" ht="50.1" customHeight="1">
      <c r="A945" s="171"/>
      <c r="B945" s="171"/>
      <c r="C945" s="174"/>
      <c r="D945" s="174"/>
      <c r="E945" s="131"/>
      <c r="F945" s="177"/>
      <c r="G945" s="180"/>
      <c r="H945" s="163"/>
      <c r="I945" s="165"/>
      <c r="J945" s="168"/>
      <c r="K945" s="62"/>
      <c r="L945" s="63"/>
      <c r="M945" s="63"/>
      <c r="N945" s="143"/>
      <c r="O945" s="127"/>
      <c r="P945" s="100"/>
      <c r="Q945" s="63">
        <f t="shared" si="406"/>
        <v>0</v>
      </c>
      <c r="R945" s="65"/>
      <c r="S945" s="67"/>
      <c r="T945" s="40"/>
      <c r="U945" s="106">
        <f>IF(EXACT(O945,Y945),M945,M945*(1-'Расчет ПРЕДЗАКАЗ'!$D$10))</f>
        <v>0</v>
      </c>
      <c r="V945" s="106">
        <f t="shared" si="402"/>
        <v>0</v>
      </c>
      <c r="W945" s="106" t="e">
        <f>IF(EXACT(O945,Y945),M945,M945*(1-#REF!))</f>
        <v>#REF!</v>
      </c>
      <c r="X945" s="106" t="e">
        <f t="shared" si="403"/>
        <v>#REF!</v>
      </c>
      <c r="Y945" s="107" t="s">
        <v>72</v>
      </c>
      <c r="Z945" s="103">
        <f t="shared" si="400"/>
        <v>0</v>
      </c>
      <c r="AA945" s="103">
        <f t="shared" si="401"/>
        <v>0</v>
      </c>
      <c r="AB945" s="128" t="str">
        <f t="shared" si="404"/>
        <v/>
      </c>
      <c r="AC945" s="128" t="e">
        <f t="shared" si="405"/>
        <v>#REF!</v>
      </c>
    </row>
    <row r="946" spans="1:29" ht="50.1" customHeight="1">
      <c r="A946" s="171"/>
      <c r="B946" s="171"/>
      <c r="C946" s="174"/>
      <c r="D946" s="174"/>
      <c r="E946" s="131"/>
      <c r="F946" s="177"/>
      <c r="G946" s="180"/>
      <c r="H946" s="163"/>
      <c r="I946" s="165"/>
      <c r="J946" s="168"/>
      <c r="K946" s="62"/>
      <c r="L946" s="63"/>
      <c r="M946" s="63"/>
      <c r="N946" s="143"/>
      <c r="O946" s="127"/>
      <c r="P946" s="100"/>
      <c r="Q946" s="63">
        <f t="shared" si="406"/>
        <v>0</v>
      </c>
      <c r="R946" s="65"/>
      <c r="S946" s="67"/>
      <c r="T946" s="40"/>
      <c r="U946" s="106">
        <f>IF(EXACT(O946,Y946),M946,M946*(1-'Расчет ПРЕДЗАКАЗ'!$D$10))</f>
        <v>0</v>
      </c>
      <c r="V946" s="106">
        <f t="shared" si="402"/>
        <v>0</v>
      </c>
      <c r="W946" s="106" t="e">
        <f>IF(EXACT(O946,Y946),M946,M946*(1-#REF!))</f>
        <v>#REF!</v>
      </c>
      <c r="X946" s="106" t="e">
        <f t="shared" si="403"/>
        <v>#REF!</v>
      </c>
      <c r="Y946" s="107" t="s">
        <v>72</v>
      </c>
      <c r="Z946" s="103">
        <f t="shared" si="400"/>
        <v>0</v>
      </c>
      <c r="AA946" s="103">
        <f t="shared" si="401"/>
        <v>0</v>
      </c>
      <c r="AB946" s="128" t="str">
        <f t="shared" si="404"/>
        <v/>
      </c>
      <c r="AC946" s="128" t="e">
        <f t="shared" si="405"/>
        <v>#REF!</v>
      </c>
    </row>
    <row r="947" spans="1:29" ht="50.1" customHeight="1">
      <c r="A947" s="171"/>
      <c r="B947" s="171"/>
      <c r="C947" s="174"/>
      <c r="D947" s="174"/>
      <c r="E947" s="131"/>
      <c r="F947" s="177"/>
      <c r="G947" s="180"/>
      <c r="H947" s="163"/>
      <c r="I947" s="165"/>
      <c r="J947" s="168"/>
      <c r="K947" s="62"/>
      <c r="L947" s="63"/>
      <c r="M947" s="63"/>
      <c r="N947" s="65"/>
      <c r="O947" s="127"/>
      <c r="P947" s="100"/>
      <c r="Q947" s="63">
        <f t="shared" si="406"/>
        <v>0</v>
      </c>
      <c r="R947" s="65"/>
      <c r="S947" s="67"/>
      <c r="T947" s="40"/>
      <c r="U947" s="106">
        <f>IF(EXACT(O947,Y947),M947,M947*(1-'Расчет ПРЕДЗАКАЗ'!$D$10))</f>
        <v>0</v>
      </c>
      <c r="V947" s="106">
        <f t="shared" si="402"/>
        <v>0</v>
      </c>
      <c r="W947" s="106" t="e">
        <f>IF(EXACT(O947,Y947),M947,M947*(1-#REF!))</f>
        <v>#REF!</v>
      </c>
      <c r="X947" s="106" t="e">
        <f t="shared" si="403"/>
        <v>#REF!</v>
      </c>
      <c r="Y947" s="107" t="s">
        <v>72</v>
      </c>
      <c r="Z947" s="103">
        <f t="shared" si="400"/>
        <v>0</v>
      </c>
      <c r="AA947" s="103">
        <f t="shared" si="401"/>
        <v>0</v>
      </c>
      <c r="AB947" s="128" t="str">
        <f t="shared" si="404"/>
        <v/>
      </c>
      <c r="AC947" s="128" t="e">
        <f t="shared" si="405"/>
        <v>#REF!</v>
      </c>
    </row>
    <row r="948" spans="1:29" ht="50.1" customHeight="1">
      <c r="A948" s="171"/>
      <c r="B948" s="171"/>
      <c r="C948" s="174"/>
      <c r="D948" s="174"/>
      <c r="E948" s="131"/>
      <c r="F948" s="177"/>
      <c r="G948" s="180"/>
      <c r="H948" s="163"/>
      <c r="I948" s="165"/>
      <c r="J948" s="168"/>
      <c r="K948" s="62"/>
      <c r="L948" s="63"/>
      <c r="M948" s="63"/>
      <c r="N948" s="65"/>
      <c r="O948" s="127"/>
      <c r="P948" s="100"/>
      <c r="Q948" s="63">
        <f t="shared" si="406"/>
        <v>0</v>
      </c>
      <c r="R948" s="65"/>
      <c r="S948" s="67"/>
      <c r="T948" s="40"/>
      <c r="U948" s="106">
        <f>IF(EXACT(O948,Y948),M948,M948*(1-'Расчет ПРЕДЗАКАЗ'!$D$10))</f>
        <v>0</v>
      </c>
      <c r="V948" s="106">
        <f t="shared" si="402"/>
        <v>0</v>
      </c>
      <c r="W948" s="106" t="e">
        <f>IF(EXACT(O948,Y948),M948,M948*(1-#REF!))</f>
        <v>#REF!</v>
      </c>
      <c r="X948" s="106" t="e">
        <f t="shared" si="403"/>
        <v>#REF!</v>
      </c>
      <c r="Y948" s="107" t="s">
        <v>72</v>
      </c>
      <c r="Z948" s="103">
        <f t="shared" si="400"/>
        <v>0</v>
      </c>
      <c r="AA948" s="103">
        <f t="shared" si="401"/>
        <v>0</v>
      </c>
      <c r="AB948" s="128" t="str">
        <f t="shared" si="404"/>
        <v/>
      </c>
      <c r="AC948" s="128" t="e">
        <f t="shared" si="405"/>
        <v>#REF!</v>
      </c>
    </row>
    <row r="949" spans="1:29" ht="50.1" customHeight="1">
      <c r="A949" s="171"/>
      <c r="B949" s="171"/>
      <c r="C949" s="174"/>
      <c r="D949" s="174"/>
      <c r="E949" s="131"/>
      <c r="F949" s="177"/>
      <c r="G949" s="180"/>
      <c r="H949" s="163"/>
      <c r="I949" s="165"/>
      <c r="J949" s="168"/>
      <c r="K949" s="62"/>
      <c r="L949" s="63"/>
      <c r="M949" s="63"/>
      <c r="N949" s="65"/>
      <c r="O949" s="127"/>
      <c r="P949" s="100"/>
      <c r="Q949" s="63">
        <f t="shared" si="406"/>
        <v>0</v>
      </c>
      <c r="R949" s="65"/>
      <c r="S949" s="67"/>
      <c r="T949" s="40"/>
      <c r="U949" s="106">
        <f>IF(EXACT(O949,Y949),M949,M949*(1-'Расчет ПРЕДЗАКАЗ'!$D$10))</f>
        <v>0</v>
      </c>
      <c r="V949" s="106">
        <f t="shared" si="402"/>
        <v>0</v>
      </c>
      <c r="W949" s="106" t="e">
        <f>IF(EXACT(O949,Y949),M949,M949*(1-#REF!))</f>
        <v>#REF!</v>
      </c>
      <c r="X949" s="106" t="e">
        <f t="shared" si="403"/>
        <v>#REF!</v>
      </c>
      <c r="Y949" s="107" t="s">
        <v>72</v>
      </c>
      <c r="Z949" s="103">
        <f t="shared" si="400"/>
        <v>0</v>
      </c>
      <c r="AA949" s="103">
        <f t="shared" si="401"/>
        <v>0</v>
      </c>
      <c r="AB949" s="128" t="str">
        <f t="shared" si="404"/>
        <v/>
      </c>
      <c r="AC949" s="128" t="e">
        <f t="shared" si="405"/>
        <v>#REF!</v>
      </c>
    </row>
    <row r="950" spans="1:29" ht="50.1" customHeight="1">
      <c r="A950" s="172"/>
      <c r="B950" s="172"/>
      <c r="C950" s="175"/>
      <c r="D950" s="175"/>
      <c r="E950" s="132"/>
      <c r="F950" s="178"/>
      <c r="G950" s="181"/>
      <c r="H950" s="164"/>
      <c r="I950" s="166"/>
      <c r="J950" s="169"/>
      <c r="K950" s="62"/>
      <c r="L950" s="63"/>
      <c r="M950" s="63"/>
      <c r="N950" s="65"/>
      <c r="O950" s="127"/>
      <c r="P950" s="100"/>
      <c r="Q950" s="63">
        <f t="shared" si="406"/>
        <v>0</v>
      </c>
      <c r="R950" s="65"/>
      <c r="S950" s="64"/>
      <c r="T950" s="40"/>
      <c r="U950" s="106">
        <f>IF(EXACT(O950,Y950),M950,M950*(1-'Расчет ПРЕДЗАКАЗ'!$D$10))</f>
        <v>0</v>
      </c>
      <c r="V950" s="106">
        <f t="shared" si="402"/>
        <v>0</v>
      </c>
      <c r="W950" s="106" t="e">
        <f>IF(EXACT(O950,Y950),M950,M950*(1-#REF!))</f>
        <v>#REF!</v>
      </c>
      <c r="X950" s="106" t="e">
        <f t="shared" si="403"/>
        <v>#REF!</v>
      </c>
      <c r="Y950" s="107" t="s">
        <v>72</v>
      </c>
      <c r="Z950" s="103">
        <f t="shared" si="400"/>
        <v>0</v>
      </c>
      <c r="AA950" s="103">
        <f t="shared" si="401"/>
        <v>0</v>
      </c>
      <c r="AB950" s="128" t="str">
        <f t="shared" si="404"/>
        <v/>
      </c>
      <c r="AC950" s="128" t="e">
        <f t="shared" si="405"/>
        <v>#REF!</v>
      </c>
    </row>
    <row r="951" spans="1:29" ht="11.25" customHeight="1" thickBot="1"/>
    <row r="952" spans="1:29" ht="50.1" customHeight="1">
      <c r="A952" s="170">
        <v>186</v>
      </c>
      <c r="B952" s="170" t="s">
        <v>1634</v>
      </c>
      <c r="C952" s="173" t="s">
        <v>1635</v>
      </c>
      <c r="D952" s="173" t="s">
        <v>77</v>
      </c>
      <c r="E952" s="131"/>
      <c r="F952" s="197" t="s">
        <v>78</v>
      </c>
      <c r="G952" s="179" t="s">
        <v>856</v>
      </c>
      <c r="H952" s="162" t="s">
        <v>1636</v>
      </c>
      <c r="I952" s="198" t="s">
        <v>1637</v>
      </c>
      <c r="J952" s="167" t="s">
        <v>19</v>
      </c>
      <c r="K952" s="62" t="s">
        <v>587</v>
      </c>
      <c r="L952" s="63">
        <v>420</v>
      </c>
      <c r="M952" s="63">
        <v>259</v>
      </c>
      <c r="N952" s="142" t="s">
        <v>1638</v>
      </c>
      <c r="O952" s="127"/>
      <c r="P952" s="100"/>
      <c r="Q952" s="63">
        <f>P952*M952</f>
        <v>0</v>
      </c>
      <c r="R952" s="64"/>
      <c r="S952" s="67">
        <v>173</v>
      </c>
      <c r="T952" s="60"/>
      <c r="U952" s="106">
        <f>IF(EXACT(O952,Y952),M952,M952*(1-'Расчет ПРЕДЗАКАЗ'!$D$10))</f>
        <v>253.82</v>
      </c>
      <c r="V952" s="106">
        <f>P952*U952</f>
        <v>0</v>
      </c>
      <c r="W952" s="106" t="e">
        <f>IF(EXACT(O952,Y952),M952,M952*(1-#REF!))</f>
        <v>#REF!</v>
      </c>
      <c r="X952" s="106" t="e">
        <f>P952*W952</f>
        <v>#REF!</v>
      </c>
      <c r="Y952" s="107" t="s">
        <v>72</v>
      </c>
      <c r="Z952" s="103">
        <f t="shared" ref="Z952:Z966" si="407">IF(EXACT(O952,Y952),Q952,0)</f>
        <v>0</v>
      </c>
      <c r="AA952" s="103">
        <f t="shared" ref="AA952:AA966" si="408">IF(Z952=0,Q952,0)</f>
        <v>0</v>
      </c>
      <c r="AB952" s="128">
        <f>IF(U952=0,"",L952/U952-1)</f>
        <v>0.6547159404302263</v>
      </c>
      <c r="AC952" s="128" t="e">
        <f>IF(W952=0,"",L952/W952-1)</f>
        <v>#REF!</v>
      </c>
    </row>
    <row r="953" spans="1:29" ht="50.1" customHeight="1">
      <c r="A953" s="171"/>
      <c r="B953" s="171"/>
      <c r="C953" s="174"/>
      <c r="D953" s="174"/>
      <c r="E953" s="131"/>
      <c r="F953" s="177"/>
      <c r="G953" s="180"/>
      <c r="H953" s="163"/>
      <c r="I953" s="165"/>
      <c r="J953" s="168"/>
      <c r="K953" s="62"/>
      <c r="L953" s="63"/>
      <c r="M953" s="63"/>
      <c r="N953" s="142"/>
      <c r="O953" s="127"/>
      <c r="P953" s="100"/>
      <c r="Q953" s="63">
        <f>P953*M953</f>
        <v>0</v>
      </c>
      <c r="R953" s="64"/>
      <c r="S953" s="67"/>
      <c r="T953" s="46"/>
      <c r="U953" s="106">
        <f>IF(EXACT(O953,Y953),M953,M953*(1-'Расчет ПРЕДЗАКАЗ'!$D$10))</f>
        <v>0</v>
      </c>
      <c r="V953" s="106">
        <f t="shared" ref="V953:V966" si="409">P953*U953</f>
        <v>0</v>
      </c>
      <c r="W953" s="106" t="e">
        <f>IF(EXACT(O953,Y953),M953,M953*(1-#REF!))</f>
        <v>#REF!</v>
      </c>
      <c r="X953" s="106" t="e">
        <f t="shared" ref="X953:X966" si="410">P953*W953</f>
        <v>#REF!</v>
      </c>
      <c r="Y953" s="107" t="s">
        <v>72</v>
      </c>
      <c r="Z953" s="103">
        <f t="shared" si="407"/>
        <v>0</v>
      </c>
      <c r="AA953" s="103">
        <f t="shared" si="408"/>
        <v>0</v>
      </c>
      <c r="AB953" s="128" t="str">
        <f t="shared" ref="AB953:AB966" si="411">IF(U953=0,"",L953/U953-1)</f>
        <v/>
      </c>
      <c r="AC953" s="128" t="e">
        <f t="shared" ref="AC953:AC966" si="412">IF(W953=0,"",L953/W953-1)</f>
        <v>#REF!</v>
      </c>
    </row>
    <row r="954" spans="1:29" ht="50.1" customHeight="1">
      <c r="A954" s="171"/>
      <c r="B954" s="171"/>
      <c r="C954" s="174"/>
      <c r="D954" s="174"/>
      <c r="E954" s="131"/>
      <c r="F954" s="177"/>
      <c r="G954" s="180"/>
      <c r="H954" s="163"/>
      <c r="I954" s="165"/>
      <c r="J954" s="168"/>
      <c r="K954" s="62"/>
      <c r="L954" s="63"/>
      <c r="M954" s="63"/>
      <c r="N954" s="142"/>
      <c r="O954" s="127"/>
      <c r="P954" s="100"/>
      <c r="Q954" s="63">
        <f t="shared" ref="Q954:Q966" si="413">P954*M954</f>
        <v>0</v>
      </c>
      <c r="R954" s="64"/>
      <c r="S954" s="67"/>
      <c r="T954" s="46"/>
      <c r="U954" s="106">
        <f>IF(EXACT(O954,Y954),M954,M954*(1-'Расчет ПРЕДЗАКАЗ'!$D$10))</f>
        <v>0</v>
      </c>
      <c r="V954" s="106">
        <f t="shared" si="409"/>
        <v>0</v>
      </c>
      <c r="W954" s="106" t="e">
        <f>IF(EXACT(O954,Y954),M954,M954*(1-#REF!))</f>
        <v>#REF!</v>
      </c>
      <c r="X954" s="106" t="e">
        <f t="shared" si="410"/>
        <v>#REF!</v>
      </c>
      <c r="Y954" s="107" t="s">
        <v>72</v>
      </c>
      <c r="Z954" s="103">
        <f t="shared" si="407"/>
        <v>0</v>
      </c>
      <c r="AA954" s="103">
        <f t="shared" si="408"/>
        <v>0</v>
      </c>
      <c r="AB954" s="128" t="str">
        <f t="shared" si="411"/>
        <v/>
      </c>
      <c r="AC954" s="128" t="e">
        <f t="shared" si="412"/>
        <v>#REF!</v>
      </c>
    </row>
    <row r="955" spans="1:29" ht="50.1" customHeight="1">
      <c r="A955" s="171"/>
      <c r="B955" s="171"/>
      <c r="C955" s="174"/>
      <c r="D955" s="174"/>
      <c r="E955" s="131"/>
      <c r="F955" s="177"/>
      <c r="G955" s="180"/>
      <c r="H955" s="163"/>
      <c r="I955" s="165"/>
      <c r="J955" s="168"/>
      <c r="K955" s="62"/>
      <c r="L955" s="63"/>
      <c r="M955" s="63"/>
      <c r="N955" s="142"/>
      <c r="O955" s="127"/>
      <c r="P955" s="100"/>
      <c r="Q955" s="63">
        <f t="shared" si="413"/>
        <v>0</v>
      </c>
      <c r="R955" s="64"/>
      <c r="S955" s="67"/>
      <c r="T955" s="46"/>
      <c r="U955" s="106">
        <f>IF(EXACT(O955,Y955),M955,M955*(1-'Расчет ПРЕДЗАКАЗ'!$D$10))</f>
        <v>0</v>
      </c>
      <c r="V955" s="106">
        <f t="shared" si="409"/>
        <v>0</v>
      </c>
      <c r="W955" s="106" t="e">
        <f>IF(EXACT(O955,Y955),M955,M955*(1-#REF!))</f>
        <v>#REF!</v>
      </c>
      <c r="X955" s="106" t="e">
        <f t="shared" si="410"/>
        <v>#REF!</v>
      </c>
      <c r="Y955" s="107" t="s">
        <v>72</v>
      </c>
      <c r="Z955" s="103">
        <f t="shared" si="407"/>
        <v>0</v>
      </c>
      <c r="AA955" s="103">
        <f t="shared" si="408"/>
        <v>0</v>
      </c>
      <c r="AB955" s="128" t="str">
        <f t="shared" si="411"/>
        <v/>
      </c>
      <c r="AC955" s="128" t="e">
        <f t="shared" si="412"/>
        <v>#REF!</v>
      </c>
    </row>
    <row r="956" spans="1:29" ht="50.1" customHeight="1">
      <c r="A956" s="171"/>
      <c r="B956" s="171"/>
      <c r="C956" s="174"/>
      <c r="D956" s="174"/>
      <c r="E956" s="131"/>
      <c r="F956" s="177"/>
      <c r="G956" s="180"/>
      <c r="H956" s="163"/>
      <c r="I956" s="165"/>
      <c r="J956" s="168"/>
      <c r="K956" s="62"/>
      <c r="L956" s="63"/>
      <c r="M956" s="63"/>
      <c r="N956" s="142"/>
      <c r="O956" s="127"/>
      <c r="P956" s="100"/>
      <c r="Q956" s="63">
        <f t="shared" si="413"/>
        <v>0</v>
      </c>
      <c r="R956" s="64"/>
      <c r="S956" s="67"/>
      <c r="T956" s="46"/>
      <c r="U956" s="106">
        <f>IF(EXACT(O956,Y956),M956,M956*(1-'Расчет ПРЕДЗАКАЗ'!$D$10))</f>
        <v>0</v>
      </c>
      <c r="V956" s="106">
        <f t="shared" si="409"/>
        <v>0</v>
      </c>
      <c r="W956" s="106" t="e">
        <f>IF(EXACT(O956,Y956),M956,M956*(1-#REF!))</f>
        <v>#REF!</v>
      </c>
      <c r="X956" s="106" t="e">
        <f t="shared" si="410"/>
        <v>#REF!</v>
      </c>
      <c r="Y956" s="107" t="s">
        <v>72</v>
      </c>
      <c r="Z956" s="103">
        <f t="shared" si="407"/>
        <v>0</v>
      </c>
      <c r="AA956" s="103">
        <f t="shared" si="408"/>
        <v>0</v>
      </c>
      <c r="AB956" s="128" t="str">
        <f t="shared" si="411"/>
        <v/>
      </c>
      <c r="AC956" s="128" t="e">
        <f t="shared" si="412"/>
        <v>#REF!</v>
      </c>
    </row>
    <row r="957" spans="1:29" ht="50.1" customHeight="1">
      <c r="A957" s="171"/>
      <c r="B957" s="171"/>
      <c r="C957" s="174"/>
      <c r="D957" s="174"/>
      <c r="E957" s="131"/>
      <c r="F957" s="177"/>
      <c r="G957" s="180"/>
      <c r="H957" s="163"/>
      <c r="I957" s="165"/>
      <c r="J957" s="168"/>
      <c r="K957" s="62"/>
      <c r="L957" s="63"/>
      <c r="M957" s="63"/>
      <c r="N957" s="142"/>
      <c r="O957" s="127"/>
      <c r="P957" s="100"/>
      <c r="Q957" s="63">
        <f t="shared" si="413"/>
        <v>0</v>
      </c>
      <c r="R957" s="64"/>
      <c r="S957" s="67"/>
      <c r="T957" s="46"/>
      <c r="U957" s="106">
        <f>IF(EXACT(O957,Y957),M957,M957*(1-'Расчет ПРЕДЗАКАЗ'!$D$10))</f>
        <v>0</v>
      </c>
      <c r="V957" s="106">
        <f t="shared" si="409"/>
        <v>0</v>
      </c>
      <c r="W957" s="106" t="e">
        <f>IF(EXACT(O957,Y957),M957,M957*(1-#REF!))</f>
        <v>#REF!</v>
      </c>
      <c r="X957" s="106" t="e">
        <f t="shared" si="410"/>
        <v>#REF!</v>
      </c>
      <c r="Y957" s="107" t="s">
        <v>72</v>
      </c>
      <c r="Z957" s="103">
        <f t="shared" si="407"/>
        <v>0</v>
      </c>
      <c r="AA957" s="103">
        <f t="shared" si="408"/>
        <v>0</v>
      </c>
      <c r="AB957" s="128" t="str">
        <f t="shared" si="411"/>
        <v/>
      </c>
      <c r="AC957" s="128" t="e">
        <f t="shared" si="412"/>
        <v>#REF!</v>
      </c>
    </row>
    <row r="958" spans="1:29" ht="50.1" customHeight="1">
      <c r="A958" s="171"/>
      <c r="B958" s="171"/>
      <c r="C958" s="174"/>
      <c r="D958" s="174"/>
      <c r="E958" s="131"/>
      <c r="F958" s="177"/>
      <c r="G958" s="180"/>
      <c r="H958" s="163"/>
      <c r="I958" s="165"/>
      <c r="J958" s="168"/>
      <c r="K958" s="62"/>
      <c r="L958" s="63"/>
      <c r="M958" s="63"/>
      <c r="N958" s="142"/>
      <c r="O958" s="127"/>
      <c r="P958" s="100"/>
      <c r="Q958" s="63">
        <f t="shared" si="413"/>
        <v>0</v>
      </c>
      <c r="R958" s="64"/>
      <c r="S958" s="67"/>
      <c r="T958" s="46"/>
      <c r="U958" s="106">
        <f>IF(EXACT(O958,Y958),M958,M958*(1-'Расчет ПРЕДЗАКАЗ'!$D$10))</f>
        <v>0</v>
      </c>
      <c r="V958" s="106">
        <f t="shared" si="409"/>
        <v>0</v>
      </c>
      <c r="W958" s="106" t="e">
        <f>IF(EXACT(O958,Y958),M958,M958*(1-#REF!))</f>
        <v>#REF!</v>
      </c>
      <c r="X958" s="106" t="e">
        <f t="shared" si="410"/>
        <v>#REF!</v>
      </c>
      <c r="Y958" s="107" t="s">
        <v>72</v>
      </c>
      <c r="Z958" s="103">
        <f t="shared" si="407"/>
        <v>0</v>
      </c>
      <c r="AA958" s="103">
        <f t="shared" si="408"/>
        <v>0</v>
      </c>
      <c r="AB958" s="128" t="str">
        <f t="shared" si="411"/>
        <v/>
      </c>
      <c r="AC958" s="128" t="e">
        <f t="shared" si="412"/>
        <v>#REF!</v>
      </c>
    </row>
    <row r="959" spans="1:29" ht="50.1" customHeight="1">
      <c r="A959" s="171"/>
      <c r="B959" s="171"/>
      <c r="C959" s="174"/>
      <c r="D959" s="174"/>
      <c r="E959" s="131"/>
      <c r="F959" s="177"/>
      <c r="G959" s="180"/>
      <c r="H959" s="163"/>
      <c r="I959" s="165"/>
      <c r="J959" s="168"/>
      <c r="K959" s="62"/>
      <c r="L959" s="63"/>
      <c r="M959" s="63"/>
      <c r="N959" s="142"/>
      <c r="O959" s="127"/>
      <c r="P959" s="100"/>
      <c r="Q959" s="63">
        <f t="shared" si="413"/>
        <v>0</v>
      </c>
      <c r="R959" s="64"/>
      <c r="S959" s="67"/>
      <c r="T959" s="46"/>
      <c r="U959" s="106">
        <f>IF(EXACT(O959,Y959),M959,M959*(1-'Расчет ПРЕДЗАКАЗ'!$D$10))</f>
        <v>0</v>
      </c>
      <c r="V959" s="106">
        <f t="shared" si="409"/>
        <v>0</v>
      </c>
      <c r="W959" s="106" t="e">
        <f>IF(EXACT(O959,Y959),M959,M959*(1-#REF!))</f>
        <v>#REF!</v>
      </c>
      <c r="X959" s="106" t="e">
        <f t="shared" si="410"/>
        <v>#REF!</v>
      </c>
      <c r="Y959" s="107" t="s">
        <v>72</v>
      </c>
      <c r="Z959" s="103">
        <f t="shared" si="407"/>
        <v>0</v>
      </c>
      <c r="AA959" s="103">
        <f t="shared" si="408"/>
        <v>0</v>
      </c>
      <c r="AB959" s="128" t="str">
        <f t="shared" si="411"/>
        <v/>
      </c>
      <c r="AC959" s="128" t="e">
        <f t="shared" si="412"/>
        <v>#REF!</v>
      </c>
    </row>
    <row r="960" spans="1:29" ht="50.1" customHeight="1">
      <c r="A960" s="171"/>
      <c r="B960" s="171"/>
      <c r="C960" s="174"/>
      <c r="D960" s="174"/>
      <c r="E960" s="131"/>
      <c r="F960" s="177"/>
      <c r="G960" s="180"/>
      <c r="H960" s="163"/>
      <c r="I960" s="165"/>
      <c r="J960" s="168"/>
      <c r="K960" s="62"/>
      <c r="L960" s="63"/>
      <c r="M960" s="63"/>
      <c r="N960" s="142"/>
      <c r="O960" s="127"/>
      <c r="P960" s="100"/>
      <c r="Q960" s="63">
        <f t="shared" si="413"/>
        <v>0</v>
      </c>
      <c r="R960" s="64"/>
      <c r="S960" s="67"/>
      <c r="T960" s="46"/>
      <c r="U960" s="106">
        <f>IF(EXACT(O960,Y960),M960,M960*(1-'Расчет ПРЕДЗАКАЗ'!$D$10))</f>
        <v>0</v>
      </c>
      <c r="V960" s="106">
        <f t="shared" si="409"/>
        <v>0</v>
      </c>
      <c r="W960" s="106" t="e">
        <f>IF(EXACT(O960,Y960),M960,M960*(1-#REF!))</f>
        <v>#REF!</v>
      </c>
      <c r="X960" s="106" t="e">
        <f t="shared" si="410"/>
        <v>#REF!</v>
      </c>
      <c r="Y960" s="107" t="s">
        <v>72</v>
      </c>
      <c r="Z960" s="103">
        <f t="shared" si="407"/>
        <v>0</v>
      </c>
      <c r="AA960" s="103">
        <f t="shared" si="408"/>
        <v>0</v>
      </c>
      <c r="AB960" s="128" t="str">
        <f t="shared" si="411"/>
        <v/>
      </c>
      <c r="AC960" s="128" t="e">
        <f t="shared" si="412"/>
        <v>#REF!</v>
      </c>
    </row>
    <row r="961" spans="1:29" ht="50.1" customHeight="1">
      <c r="A961" s="171"/>
      <c r="B961" s="171"/>
      <c r="C961" s="174"/>
      <c r="D961" s="174"/>
      <c r="E961" s="131"/>
      <c r="F961" s="177"/>
      <c r="G961" s="180"/>
      <c r="H961" s="163"/>
      <c r="I961" s="165"/>
      <c r="J961" s="168"/>
      <c r="K961" s="62"/>
      <c r="L961" s="63"/>
      <c r="M961" s="63"/>
      <c r="N961" s="143"/>
      <c r="O961" s="127"/>
      <c r="P961" s="100"/>
      <c r="Q961" s="63">
        <f t="shared" si="413"/>
        <v>0</v>
      </c>
      <c r="R961" s="65"/>
      <c r="S961" s="67"/>
      <c r="T961" s="40"/>
      <c r="U961" s="106">
        <f>IF(EXACT(O961,Y961),M961,M961*(1-'Расчет ПРЕДЗАКАЗ'!$D$10))</f>
        <v>0</v>
      </c>
      <c r="V961" s="106">
        <f t="shared" si="409"/>
        <v>0</v>
      </c>
      <c r="W961" s="106" t="e">
        <f>IF(EXACT(O961,Y961),M961,M961*(1-#REF!))</f>
        <v>#REF!</v>
      </c>
      <c r="X961" s="106" t="e">
        <f t="shared" si="410"/>
        <v>#REF!</v>
      </c>
      <c r="Y961" s="107" t="s">
        <v>72</v>
      </c>
      <c r="Z961" s="103">
        <f t="shared" si="407"/>
        <v>0</v>
      </c>
      <c r="AA961" s="103">
        <f t="shared" si="408"/>
        <v>0</v>
      </c>
      <c r="AB961" s="128" t="str">
        <f t="shared" si="411"/>
        <v/>
      </c>
      <c r="AC961" s="128" t="e">
        <f t="shared" si="412"/>
        <v>#REF!</v>
      </c>
    </row>
    <row r="962" spans="1:29" ht="50.1" customHeight="1">
      <c r="A962" s="171"/>
      <c r="B962" s="171"/>
      <c r="C962" s="174"/>
      <c r="D962" s="174"/>
      <c r="E962" s="131"/>
      <c r="F962" s="177"/>
      <c r="G962" s="180"/>
      <c r="H962" s="163"/>
      <c r="I962" s="165"/>
      <c r="J962" s="168"/>
      <c r="K962" s="62"/>
      <c r="L962" s="63"/>
      <c r="M962" s="63"/>
      <c r="N962" s="143"/>
      <c r="O962" s="127"/>
      <c r="P962" s="100"/>
      <c r="Q962" s="63">
        <f t="shared" si="413"/>
        <v>0</v>
      </c>
      <c r="R962" s="65"/>
      <c r="S962" s="67"/>
      <c r="T962" s="40"/>
      <c r="U962" s="106">
        <f>IF(EXACT(O962,Y962),M962,M962*(1-'Расчет ПРЕДЗАКАЗ'!$D$10))</f>
        <v>0</v>
      </c>
      <c r="V962" s="106">
        <f t="shared" si="409"/>
        <v>0</v>
      </c>
      <c r="W962" s="106" t="e">
        <f>IF(EXACT(O962,Y962),M962,M962*(1-#REF!))</f>
        <v>#REF!</v>
      </c>
      <c r="X962" s="106" t="e">
        <f t="shared" si="410"/>
        <v>#REF!</v>
      </c>
      <c r="Y962" s="107" t="s">
        <v>72</v>
      </c>
      <c r="Z962" s="103">
        <f t="shared" si="407"/>
        <v>0</v>
      </c>
      <c r="AA962" s="103">
        <f t="shared" si="408"/>
        <v>0</v>
      </c>
      <c r="AB962" s="128" t="str">
        <f t="shared" si="411"/>
        <v/>
      </c>
      <c r="AC962" s="128" t="e">
        <f t="shared" si="412"/>
        <v>#REF!</v>
      </c>
    </row>
    <row r="963" spans="1:29" ht="50.1" customHeight="1">
      <c r="A963" s="171"/>
      <c r="B963" s="171"/>
      <c r="C963" s="174"/>
      <c r="D963" s="174"/>
      <c r="E963" s="131"/>
      <c r="F963" s="177"/>
      <c r="G963" s="180"/>
      <c r="H963" s="163"/>
      <c r="I963" s="165"/>
      <c r="J963" s="168"/>
      <c r="K963" s="62"/>
      <c r="L963" s="63"/>
      <c r="M963" s="63"/>
      <c r="N963" s="65"/>
      <c r="O963" s="127"/>
      <c r="P963" s="100"/>
      <c r="Q963" s="63">
        <f t="shared" si="413"/>
        <v>0</v>
      </c>
      <c r="R963" s="65"/>
      <c r="S963" s="67"/>
      <c r="T963" s="40"/>
      <c r="U963" s="106">
        <f>IF(EXACT(O963,Y963),M963,M963*(1-'Расчет ПРЕДЗАКАЗ'!$D$10))</f>
        <v>0</v>
      </c>
      <c r="V963" s="106">
        <f t="shared" si="409"/>
        <v>0</v>
      </c>
      <c r="W963" s="106" t="e">
        <f>IF(EXACT(O963,Y963),M963,M963*(1-#REF!))</f>
        <v>#REF!</v>
      </c>
      <c r="X963" s="106" t="e">
        <f t="shared" si="410"/>
        <v>#REF!</v>
      </c>
      <c r="Y963" s="107" t="s">
        <v>72</v>
      </c>
      <c r="Z963" s="103">
        <f t="shared" si="407"/>
        <v>0</v>
      </c>
      <c r="AA963" s="103">
        <f t="shared" si="408"/>
        <v>0</v>
      </c>
      <c r="AB963" s="128" t="str">
        <f t="shared" si="411"/>
        <v/>
      </c>
      <c r="AC963" s="128" t="e">
        <f t="shared" si="412"/>
        <v>#REF!</v>
      </c>
    </row>
    <row r="964" spans="1:29" ht="50.1" customHeight="1">
      <c r="A964" s="171"/>
      <c r="B964" s="171"/>
      <c r="C964" s="174"/>
      <c r="D964" s="174"/>
      <c r="E964" s="131"/>
      <c r="F964" s="177"/>
      <c r="G964" s="180"/>
      <c r="H964" s="163"/>
      <c r="I964" s="165"/>
      <c r="J964" s="168"/>
      <c r="K964" s="62"/>
      <c r="L964" s="63"/>
      <c r="M964" s="63"/>
      <c r="N964" s="65"/>
      <c r="O964" s="127"/>
      <c r="P964" s="100"/>
      <c r="Q964" s="63">
        <f t="shared" si="413"/>
        <v>0</v>
      </c>
      <c r="R964" s="65"/>
      <c r="S964" s="67"/>
      <c r="T964" s="40"/>
      <c r="U964" s="106">
        <f>IF(EXACT(O964,Y964),M964,M964*(1-'Расчет ПРЕДЗАКАЗ'!$D$10))</f>
        <v>0</v>
      </c>
      <c r="V964" s="106">
        <f t="shared" si="409"/>
        <v>0</v>
      </c>
      <c r="W964" s="106" t="e">
        <f>IF(EXACT(O964,Y964),M964,M964*(1-#REF!))</f>
        <v>#REF!</v>
      </c>
      <c r="X964" s="106" t="e">
        <f t="shared" si="410"/>
        <v>#REF!</v>
      </c>
      <c r="Y964" s="107" t="s">
        <v>72</v>
      </c>
      <c r="Z964" s="103">
        <f t="shared" si="407"/>
        <v>0</v>
      </c>
      <c r="AA964" s="103">
        <f t="shared" si="408"/>
        <v>0</v>
      </c>
      <c r="AB964" s="128" t="str">
        <f t="shared" si="411"/>
        <v/>
      </c>
      <c r="AC964" s="128" t="e">
        <f t="shared" si="412"/>
        <v>#REF!</v>
      </c>
    </row>
    <row r="965" spans="1:29" ht="50.1" customHeight="1">
      <c r="A965" s="171"/>
      <c r="B965" s="171"/>
      <c r="C965" s="174"/>
      <c r="D965" s="174"/>
      <c r="E965" s="131"/>
      <c r="F965" s="177"/>
      <c r="G965" s="180"/>
      <c r="H965" s="163"/>
      <c r="I965" s="165"/>
      <c r="J965" s="168"/>
      <c r="K965" s="62"/>
      <c r="L965" s="63"/>
      <c r="M965" s="63"/>
      <c r="N965" s="65"/>
      <c r="O965" s="127"/>
      <c r="P965" s="100"/>
      <c r="Q965" s="63">
        <f t="shared" si="413"/>
        <v>0</v>
      </c>
      <c r="R965" s="65"/>
      <c r="S965" s="67"/>
      <c r="T965" s="40"/>
      <c r="U965" s="106">
        <f>IF(EXACT(O965,Y965),M965,M965*(1-'Расчет ПРЕДЗАКАЗ'!$D$10))</f>
        <v>0</v>
      </c>
      <c r="V965" s="106">
        <f t="shared" si="409"/>
        <v>0</v>
      </c>
      <c r="W965" s="106" t="e">
        <f>IF(EXACT(O965,Y965),M965,M965*(1-#REF!))</f>
        <v>#REF!</v>
      </c>
      <c r="X965" s="106" t="e">
        <f t="shared" si="410"/>
        <v>#REF!</v>
      </c>
      <c r="Y965" s="107" t="s">
        <v>72</v>
      </c>
      <c r="Z965" s="103">
        <f t="shared" si="407"/>
        <v>0</v>
      </c>
      <c r="AA965" s="103">
        <f t="shared" si="408"/>
        <v>0</v>
      </c>
      <c r="AB965" s="128" t="str">
        <f t="shared" si="411"/>
        <v/>
      </c>
      <c r="AC965" s="128" t="e">
        <f t="shared" si="412"/>
        <v>#REF!</v>
      </c>
    </row>
    <row r="966" spans="1:29" ht="50.1" customHeight="1">
      <c r="A966" s="172"/>
      <c r="B966" s="172"/>
      <c r="C966" s="175"/>
      <c r="D966" s="175"/>
      <c r="E966" s="132"/>
      <c r="F966" s="178"/>
      <c r="G966" s="181"/>
      <c r="H966" s="164"/>
      <c r="I966" s="166"/>
      <c r="J966" s="169"/>
      <c r="K966" s="62"/>
      <c r="L966" s="63"/>
      <c r="M966" s="63"/>
      <c r="N966" s="65"/>
      <c r="O966" s="127"/>
      <c r="P966" s="100"/>
      <c r="Q966" s="63">
        <f t="shared" si="413"/>
        <v>0</v>
      </c>
      <c r="R966" s="65"/>
      <c r="S966" s="64"/>
      <c r="T966" s="40"/>
      <c r="U966" s="106">
        <f>IF(EXACT(O966,Y966),M966,M966*(1-'Расчет ПРЕДЗАКАЗ'!$D$10))</f>
        <v>0</v>
      </c>
      <c r="V966" s="106">
        <f t="shared" si="409"/>
        <v>0</v>
      </c>
      <c r="W966" s="106" t="e">
        <f>IF(EXACT(O966,Y966),M966,M966*(1-#REF!))</f>
        <v>#REF!</v>
      </c>
      <c r="X966" s="106" t="e">
        <f t="shared" si="410"/>
        <v>#REF!</v>
      </c>
      <c r="Y966" s="107" t="s">
        <v>72</v>
      </c>
      <c r="Z966" s="103">
        <f t="shared" si="407"/>
        <v>0</v>
      </c>
      <c r="AA966" s="103">
        <f t="shared" si="408"/>
        <v>0</v>
      </c>
      <c r="AB966" s="128" t="str">
        <f t="shared" si="411"/>
        <v/>
      </c>
      <c r="AC966" s="128" t="e">
        <f t="shared" si="412"/>
        <v>#REF!</v>
      </c>
    </row>
    <row r="967" spans="1:29" ht="11.25" customHeight="1" thickBot="1"/>
    <row r="968" spans="1:29" ht="50.1" customHeight="1">
      <c r="A968" s="170">
        <v>187</v>
      </c>
      <c r="B968" s="170" t="s">
        <v>1639</v>
      </c>
      <c r="C968" s="173" t="s">
        <v>1640</v>
      </c>
      <c r="D968" s="173" t="s">
        <v>77</v>
      </c>
      <c r="E968" s="131"/>
      <c r="F968" s="197" t="s">
        <v>1641</v>
      </c>
      <c r="G968" s="179" t="s">
        <v>1642</v>
      </c>
      <c r="H968" s="162" t="s">
        <v>1643</v>
      </c>
      <c r="I968" s="198" t="s">
        <v>1644</v>
      </c>
      <c r="J968" s="167" t="s">
        <v>19</v>
      </c>
      <c r="K968" s="62" t="s">
        <v>587</v>
      </c>
      <c r="L968" s="63">
        <v>1480</v>
      </c>
      <c r="M968" s="63">
        <v>920</v>
      </c>
      <c r="N968" s="142" t="s">
        <v>1645</v>
      </c>
      <c r="O968" s="127"/>
      <c r="P968" s="100"/>
      <c r="Q968" s="63">
        <f>P968*M968</f>
        <v>0</v>
      </c>
      <c r="R968" s="64"/>
      <c r="S968" s="67">
        <v>194</v>
      </c>
      <c r="T968" s="60"/>
      <c r="U968" s="106">
        <f>IF(EXACT(O968,Y968),M968,M968*(1-'Расчет ПРЕДЗАКАЗ'!$D$10))</f>
        <v>901.6</v>
      </c>
      <c r="V968" s="106">
        <f>P968*U968</f>
        <v>0</v>
      </c>
      <c r="W968" s="106" t="e">
        <f>IF(EXACT(O968,Y968),M968,M968*(1-#REF!))</f>
        <v>#REF!</v>
      </c>
      <c r="X968" s="106" t="e">
        <f>P968*W968</f>
        <v>#REF!</v>
      </c>
      <c r="Y968" s="107" t="s">
        <v>72</v>
      </c>
      <c r="Z968" s="103">
        <f t="shared" ref="Z968:Z982" si="414">IF(EXACT(O968,Y968),Q968,0)</f>
        <v>0</v>
      </c>
      <c r="AA968" s="103">
        <f t="shared" ref="AA968:AA982" si="415">IF(Z968=0,Q968,0)</f>
        <v>0</v>
      </c>
      <c r="AB968" s="128">
        <f>IF(U968=0,"",L968/U968-1)</f>
        <v>0.64152617568766623</v>
      </c>
      <c r="AC968" s="128" t="e">
        <f>IF(W968=0,"",L968/W968-1)</f>
        <v>#REF!</v>
      </c>
    </row>
    <row r="969" spans="1:29" ht="50.1" customHeight="1">
      <c r="A969" s="171"/>
      <c r="B969" s="171"/>
      <c r="C969" s="174"/>
      <c r="D969" s="174"/>
      <c r="E969" s="131"/>
      <c r="F969" s="177"/>
      <c r="G969" s="180"/>
      <c r="H969" s="163"/>
      <c r="I969" s="165"/>
      <c r="J969" s="168"/>
      <c r="K969" s="62"/>
      <c r="L969" s="63"/>
      <c r="M969" s="63"/>
      <c r="N969" s="142"/>
      <c r="O969" s="127"/>
      <c r="P969" s="100"/>
      <c r="Q969" s="63">
        <f>P969*M969</f>
        <v>0</v>
      </c>
      <c r="R969" s="64"/>
      <c r="S969" s="67"/>
      <c r="T969" s="46"/>
      <c r="U969" s="106">
        <f>IF(EXACT(O969,Y969),M969,M969*(1-'Расчет ПРЕДЗАКАЗ'!$D$10))</f>
        <v>0</v>
      </c>
      <c r="V969" s="106">
        <f t="shared" ref="V969:V982" si="416">P969*U969</f>
        <v>0</v>
      </c>
      <c r="W969" s="106" t="e">
        <f>IF(EXACT(O969,Y969),M969,M969*(1-#REF!))</f>
        <v>#REF!</v>
      </c>
      <c r="X969" s="106" t="e">
        <f t="shared" ref="X969:X982" si="417">P969*W969</f>
        <v>#REF!</v>
      </c>
      <c r="Y969" s="107" t="s">
        <v>72</v>
      </c>
      <c r="Z969" s="103">
        <f t="shared" si="414"/>
        <v>0</v>
      </c>
      <c r="AA969" s="103">
        <f t="shared" si="415"/>
        <v>0</v>
      </c>
      <c r="AB969" s="128" t="str">
        <f t="shared" ref="AB969:AB982" si="418">IF(U969=0,"",L969/U969-1)</f>
        <v/>
      </c>
      <c r="AC969" s="128" t="e">
        <f t="shared" ref="AC969:AC982" si="419">IF(W969=0,"",L969/W969-1)</f>
        <v>#REF!</v>
      </c>
    </row>
    <row r="970" spans="1:29" ht="50.1" customHeight="1">
      <c r="A970" s="171"/>
      <c r="B970" s="171"/>
      <c r="C970" s="174"/>
      <c r="D970" s="174"/>
      <c r="E970" s="131"/>
      <c r="F970" s="177"/>
      <c r="G970" s="180"/>
      <c r="H970" s="163"/>
      <c r="I970" s="165"/>
      <c r="J970" s="168"/>
      <c r="K970" s="62"/>
      <c r="L970" s="63"/>
      <c r="M970" s="63"/>
      <c r="N970" s="142"/>
      <c r="O970" s="127"/>
      <c r="P970" s="100"/>
      <c r="Q970" s="63">
        <f t="shared" ref="Q970:Q982" si="420">P970*M970</f>
        <v>0</v>
      </c>
      <c r="R970" s="64"/>
      <c r="S970" s="67"/>
      <c r="T970" s="46"/>
      <c r="U970" s="106">
        <f>IF(EXACT(O970,Y970),M970,M970*(1-'Расчет ПРЕДЗАКАЗ'!$D$10))</f>
        <v>0</v>
      </c>
      <c r="V970" s="106">
        <f t="shared" si="416"/>
        <v>0</v>
      </c>
      <c r="W970" s="106" t="e">
        <f>IF(EXACT(O970,Y970),M970,M970*(1-#REF!))</f>
        <v>#REF!</v>
      </c>
      <c r="X970" s="106" t="e">
        <f t="shared" si="417"/>
        <v>#REF!</v>
      </c>
      <c r="Y970" s="107" t="s">
        <v>72</v>
      </c>
      <c r="Z970" s="103">
        <f t="shared" si="414"/>
        <v>0</v>
      </c>
      <c r="AA970" s="103">
        <f t="shared" si="415"/>
        <v>0</v>
      </c>
      <c r="AB970" s="128" t="str">
        <f t="shared" si="418"/>
        <v/>
      </c>
      <c r="AC970" s="128" t="e">
        <f t="shared" si="419"/>
        <v>#REF!</v>
      </c>
    </row>
    <row r="971" spans="1:29" ht="50.1" customHeight="1">
      <c r="A971" s="171"/>
      <c r="B971" s="171"/>
      <c r="C971" s="174"/>
      <c r="D971" s="174"/>
      <c r="E971" s="131"/>
      <c r="F971" s="177"/>
      <c r="G971" s="180"/>
      <c r="H971" s="163"/>
      <c r="I971" s="165"/>
      <c r="J971" s="168"/>
      <c r="K971" s="62"/>
      <c r="L971" s="63"/>
      <c r="M971" s="63"/>
      <c r="N971" s="142"/>
      <c r="O971" s="127"/>
      <c r="P971" s="100"/>
      <c r="Q971" s="63">
        <f t="shared" si="420"/>
        <v>0</v>
      </c>
      <c r="R971" s="64"/>
      <c r="S971" s="67"/>
      <c r="T971" s="46"/>
      <c r="U971" s="106">
        <f>IF(EXACT(O971,Y971),M971,M971*(1-'Расчет ПРЕДЗАКАЗ'!$D$10))</f>
        <v>0</v>
      </c>
      <c r="V971" s="106">
        <f t="shared" si="416"/>
        <v>0</v>
      </c>
      <c r="W971" s="106" t="e">
        <f>IF(EXACT(O971,Y971),M971,M971*(1-#REF!))</f>
        <v>#REF!</v>
      </c>
      <c r="X971" s="106" t="e">
        <f t="shared" si="417"/>
        <v>#REF!</v>
      </c>
      <c r="Y971" s="107" t="s">
        <v>72</v>
      </c>
      <c r="Z971" s="103">
        <f t="shared" si="414"/>
        <v>0</v>
      </c>
      <c r="AA971" s="103">
        <f t="shared" si="415"/>
        <v>0</v>
      </c>
      <c r="AB971" s="128" t="str">
        <f t="shared" si="418"/>
        <v/>
      </c>
      <c r="AC971" s="128" t="e">
        <f t="shared" si="419"/>
        <v>#REF!</v>
      </c>
    </row>
    <row r="972" spans="1:29" ht="50.1" customHeight="1">
      <c r="A972" s="171"/>
      <c r="B972" s="171"/>
      <c r="C972" s="174"/>
      <c r="D972" s="174"/>
      <c r="E972" s="131"/>
      <c r="F972" s="177"/>
      <c r="G972" s="180"/>
      <c r="H972" s="163"/>
      <c r="I972" s="165"/>
      <c r="J972" s="168"/>
      <c r="K972" s="62"/>
      <c r="L972" s="63"/>
      <c r="M972" s="63"/>
      <c r="N972" s="142"/>
      <c r="O972" s="127"/>
      <c r="P972" s="100"/>
      <c r="Q972" s="63">
        <f t="shared" si="420"/>
        <v>0</v>
      </c>
      <c r="R972" s="64"/>
      <c r="S972" s="67"/>
      <c r="T972" s="46"/>
      <c r="U972" s="106">
        <f>IF(EXACT(O972,Y972),M972,M972*(1-'Расчет ПРЕДЗАКАЗ'!$D$10))</f>
        <v>0</v>
      </c>
      <c r="V972" s="106">
        <f t="shared" si="416"/>
        <v>0</v>
      </c>
      <c r="W972" s="106" t="e">
        <f>IF(EXACT(O972,Y972),M972,M972*(1-#REF!))</f>
        <v>#REF!</v>
      </c>
      <c r="X972" s="106" t="e">
        <f t="shared" si="417"/>
        <v>#REF!</v>
      </c>
      <c r="Y972" s="107" t="s">
        <v>72</v>
      </c>
      <c r="Z972" s="103">
        <f t="shared" si="414"/>
        <v>0</v>
      </c>
      <c r="AA972" s="103">
        <f t="shared" si="415"/>
        <v>0</v>
      </c>
      <c r="AB972" s="128" t="str">
        <f t="shared" si="418"/>
        <v/>
      </c>
      <c r="AC972" s="128" t="e">
        <f t="shared" si="419"/>
        <v>#REF!</v>
      </c>
    </row>
    <row r="973" spans="1:29" ht="50.1" customHeight="1">
      <c r="A973" s="171"/>
      <c r="B973" s="171"/>
      <c r="C973" s="174"/>
      <c r="D973" s="174"/>
      <c r="E973" s="131"/>
      <c r="F973" s="177"/>
      <c r="G973" s="180"/>
      <c r="H973" s="163"/>
      <c r="I973" s="165"/>
      <c r="J973" s="168"/>
      <c r="K973" s="62"/>
      <c r="L973" s="63"/>
      <c r="M973" s="63"/>
      <c r="N973" s="142"/>
      <c r="O973" s="127"/>
      <c r="P973" s="100"/>
      <c r="Q973" s="63">
        <f t="shared" si="420"/>
        <v>0</v>
      </c>
      <c r="R973" s="64"/>
      <c r="S973" s="67"/>
      <c r="T973" s="46"/>
      <c r="U973" s="106">
        <f>IF(EXACT(O973,Y973),M973,M973*(1-'Расчет ПРЕДЗАКАЗ'!$D$10))</f>
        <v>0</v>
      </c>
      <c r="V973" s="106">
        <f t="shared" si="416"/>
        <v>0</v>
      </c>
      <c r="W973" s="106" t="e">
        <f>IF(EXACT(O973,Y973),M973,M973*(1-#REF!))</f>
        <v>#REF!</v>
      </c>
      <c r="X973" s="106" t="e">
        <f t="shared" si="417"/>
        <v>#REF!</v>
      </c>
      <c r="Y973" s="107" t="s">
        <v>72</v>
      </c>
      <c r="Z973" s="103">
        <f t="shared" si="414"/>
        <v>0</v>
      </c>
      <c r="AA973" s="103">
        <f t="shared" si="415"/>
        <v>0</v>
      </c>
      <c r="AB973" s="128" t="str">
        <f t="shared" si="418"/>
        <v/>
      </c>
      <c r="AC973" s="128" t="e">
        <f t="shared" si="419"/>
        <v>#REF!</v>
      </c>
    </row>
    <row r="974" spans="1:29" ht="50.1" customHeight="1">
      <c r="A974" s="171"/>
      <c r="B974" s="171"/>
      <c r="C974" s="174"/>
      <c r="D974" s="174"/>
      <c r="E974" s="131"/>
      <c r="F974" s="177"/>
      <c r="G974" s="180"/>
      <c r="H974" s="163"/>
      <c r="I974" s="165"/>
      <c r="J974" s="168"/>
      <c r="K974" s="62"/>
      <c r="L974" s="63"/>
      <c r="M974" s="63"/>
      <c r="N974" s="142"/>
      <c r="O974" s="127"/>
      <c r="P974" s="100"/>
      <c r="Q974" s="63">
        <f t="shared" si="420"/>
        <v>0</v>
      </c>
      <c r="R974" s="64"/>
      <c r="S974" s="67"/>
      <c r="T974" s="46"/>
      <c r="U974" s="106">
        <f>IF(EXACT(O974,Y974),M974,M974*(1-'Расчет ПРЕДЗАКАЗ'!$D$10))</f>
        <v>0</v>
      </c>
      <c r="V974" s="106">
        <f t="shared" si="416"/>
        <v>0</v>
      </c>
      <c r="W974" s="106" t="e">
        <f>IF(EXACT(O974,Y974),M974,M974*(1-#REF!))</f>
        <v>#REF!</v>
      </c>
      <c r="X974" s="106" t="e">
        <f t="shared" si="417"/>
        <v>#REF!</v>
      </c>
      <c r="Y974" s="107" t="s">
        <v>72</v>
      </c>
      <c r="Z974" s="103">
        <f t="shared" si="414"/>
        <v>0</v>
      </c>
      <c r="AA974" s="103">
        <f t="shared" si="415"/>
        <v>0</v>
      </c>
      <c r="AB974" s="128" t="str">
        <f t="shared" si="418"/>
        <v/>
      </c>
      <c r="AC974" s="128" t="e">
        <f t="shared" si="419"/>
        <v>#REF!</v>
      </c>
    </row>
    <row r="975" spans="1:29" ht="50.1" customHeight="1">
      <c r="A975" s="171"/>
      <c r="B975" s="171"/>
      <c r="C975" s="174"/>
      <c r="D975" s="174"/>
      <c r="E975" s="131"/>
      <c r="F975" s="177"/>
      <c r="G975" s="180"/>
      <c r="H975" s="163"/>
      <c r="I975" s="165"/>
      <c r="J975" s="168"/>
      <c r="K975" s="62"/>
      <c r="L975" s="63"/>
      <c r="M975" s="63"/>
      <c r="N975" s="142"/>
      <c r="O975" s="127"/>
      <c r="P975" s="100"/>
      <c r="Q975" s="63">
        <f t="shared" si="420"/>
        <v>0</v>
      </c>
      <c r="R975" s="64"/>
      <c r="S975" s="67"/>
      <c r="T975" s="46"/>
      <c r="U975" s="106">
        <f>IF(EXACT(O975,Y975),M975,M975*(1-'Расчет ПРЕДЗАКАЗ'!$D$10))</f>
        <v>0</v>
      </c>
      <c r="V975" s="106">
        <f t="shared" si="416"/>
        <v>0</v>
      </c>
      <c r="W975" s="106" t="e">
        <f>IF(EXACT(O975,Y975),M975,M975*(1-#REF!))</f>
        <v>#REF!</v>
      </c>
      <c r="X975" s="106" t="e">
        <f t="shared" si="417"/>
        <v>#REF!</v>
      </c>
      <c r="Y975" s="107" t="s">
        <v>72</v>
      </c>
      <c r="Z975" s="103">
        <f t="shared" si="414"/>
        <v>0</v>
      </c>
      <c r="AA975" s="103">
        <f t="shared" si="415"/>
        <v>0</v>
      </c>
      <c r="AB975" s="128" t="str">
        <f t="shared" si="418"/>
        <v/>
      </c>
      <c r="AC975" s="128" t="e">
        <f t="shared" si="419"/>
        <v>#REF!</v>
      </c>
    </row>
    <row r="976" spans="1:29" ht="50.1" customHeight="1">
      <c r="A976" s="171"/>
      <c r="B976" s="171"/>
      <c r="C976" s="174"/>
      <c r="D976" s="174"/>
      <c r="E976" s="131"/>
      <c r="F976" s="177"/>
      <c r="G976" s="180"/>
      <c r="H976" s="163"/>
      <c r="I976" s="165"/>
      <c r="J976" s="168"/>
      <c r="K976" s="62"/>
      <c r="L976" s="63"/>
      <c r="M976" s="63"/>
      <c r="N976" s="142"/>
      <c r="O976" s="127"/>
      <c r="P976" s="100"/>
      <c r="Q976" s="63">
        <f t="shared" si="420"/>
        <v>0</v>
      </c>
      <c r="R976" s="64"/>
      <c r="S976" s="67"/>
      <c r="T976" s="46"/>
      <c r="U976" s="106">
        <f>IF(EXACT(O976,Y976),M976,M976*(1-'Расчет ПРЕДЗАКАЗ'!$D$10))</f>
        <v>0</v>
      </c>
      <c r="V976" s="106">
        <f t="shared" si="416"/>
        <v>0</v>
      </c>
      <c r="W976" s="106" t="e">
        <f>IF(EXACT(O976,Y976),M976,M976*(1-#REF!))</f>
        <v>#REF!</v>
      </c>
      <c r="X976" s="106" t="e">
        <f t="shared" si="417"/>
        <v>#REF!</v>
      </c>
      <c r="Y976" s="107" t="s">
        <v>72</v>
      </c>
      <c r="Z976" s="103">
        <f t="shared" si="414"/>
        <v>0</v>
      </c>
      <c r="AA976" s="103">
        <f t="shared" si="415"/>
        <v>0</v>
      </c>
      <c r="AB976" s="128" t="str">
        <f t="shared" si="418"/>
        <v/>
      </c>
      <c r="AC976" s="128" t="e">
        <f t="shared" si="419"/>
        <v>#REF!</v>
      </c>
    </row>
    <row r="977" spans="1:29" ht="50.1" customHeight="1">
      <c r="A977" s="171"/>
      <c r="B977" s="171"/>
      <c r="C977" s="174"/>
      <c r="D977" s="174"/>
      <c r="E977" s="131"/>
      <c r="F977" s="177"/>
      <c r="G977" s="180"/>
      <c r="H977" s="163"/>
      <c r="I977" s="165"/>
      <c r="J977" s="168"/>
      <c r="K977" s="62"/>
      <c r="L977" s="63"/>
      <c r="M977" s="63"/>
      <c r="N977" s="143"/>
      <c r="O977" s="127"/>
      <c r="P977" s="100"/>
      <c r="Q977" s="63">
        <f t="shared" si="420"/>
        <v>0</v>
      </c>
      <c r="R977" s="65"/>
      <c r="S977" s="67"/>
      <c r="T977" s="40"/>
      <c r="U977" s="106">
        <f>IF(EXACT(O977,Y977),M977,M977*(1-'Расчет ПРЕДЗАКАЗ'!$D$10))</f>
        <v>0</v>
      </c>
      <c r="V977" s="106">
        <f t="shared" si="416"/>
        <v>0</v>
      </c>
      <c r="W977" s="106" t="e">
        <f>IF(EXACT(O977,Y977),M977,M977*(1-#REF!))</f>
        <v>#REF!</v>
      </c>
      <c r="X977" s="106" t="e">
        <f t="shared" si="417"/>
        <v>#REF!</v>
      </c>
      <c r="Y977" s="107" t="s">
        <v>72</v>
      </c>
      <c r="Z977" s="103">
        <f t="shared" si="414"/>
        <v>0</v>
      </c>
      <c r="AA977" s="103">
        <f t="shared" si="415"/>
        <v>0</v>
      </c>
      <c r="AB977" s="128" t="str">
        <f t="shared" si="418"/>
        <v/>
      </c>
      <c r="AC977" s="128" t="e">
        <f t="shared" si="419"/>
        <v>#REF!</v>
      </c>
    </row>
    <row r="978" spans="1:29" ht="50.1" customHeight="1">
      <c r="A978" s="171"/>
      <c r="B978" s="171"/>
      <c r="C978" s="174"/>
      <c r="D978" s="174"/>
      <c r="E978" s="131"/>
      <c r="F978" s="177"/>
      <c r="G978" s="180"/>
      <c r="H978" s="163"/>
      <c r="I978" s="165"/>
      <c r="J978" s="168"/>
      <c r="K978" s="62"/>
      <c r="L978" s="63"/>
      <c r="M978" s="63"/>
      <c r="N978" s="143"/>
      <c r="O978" s="127"/>
      <c r="P978" s="100"/>
      <c r="Q978" s="63">
        <f t="shared" si="420"/>
        <v>0</v>
      </c>
      <c r="R978" s="65"/>
      <c r="S978" s="67"/>
      <c r="T978" s="40"/>
      <c r="U978" s="106">
        <f>IF(EXACT(O978,Y978),M978,M978*(1-'Расчет ПРЕДЗАКАЗ'!$D$10))</f>
        <v>0</v>
      </c>
      <c r="V978" s="106">
        <f t="shared" si="416"/>
        <v>0</v>
      </c>
      <c r="W978" s="106" t="e">
        <f>IF(EXACT(O978,Y978),M978,M978*(1-#REF!))</f>
        <v>#REF!</v>
      </c>
      <c r="X978" s="106" t="e">
        <f t="shared" si="417"/>
        <v>#REF!</v>
      </c>
      <c r="Y978" s="107" t="s">
        <v>72</v>
      </c>
      <c r="Z978" s="103">
        <f t="shared" si="414"/>
        <v>0</v>
      </c>
      <c r="AA978" s="103">
        <f t="shared" si="415"/>
        <v>0</v>
      </c>
      <c r="AB978" s="128" t="str">
        <f t="shared" si="418"/>
        <v/>
      </c>
      <c r="AC978" s="128" t="e">
        <f t="shared" si="419"/>
        <v>#REF!</v>
      </c>
    </row>
    <row r="979" spans="1:29" ht="50.1" customHeight="1">
      <c r="A979" s="171"/>
      <c r="B979" s="171"/>
      <c r="C979" s="174"/>
      <c r="D979" s="174"/>
      <c r="E979" s="131"/>
      <c r="F979" s="177"/>
      <c r="G979" s="180"/>
      <c r="H979" s="163"/>
      <c r="I979" s="165"/>
      <c r="J979" s="168"/>
      <c r="K979" s="62"/>
      <c r="L979" s="63"/>
      <c r="M979" s="63"/>
      <c r="N979" s="65"/>
      <c r="O979" s="127"/>
      <c r="P979" s="100"/>
      <c r="Q979" s="63">
        <f t="shared" si="420"/>
        <v>0</v>
      </c>
      <c r="R979" s="65"/>
      <c r="S979" s="67"/>
      <c r="T979" s="40"/>
      <c r="U979" s="106">
        <f>IF(EXACT(O979,Y979),M979,M979*(1-'Расчет ПРЕДЗАКАЗ'!$D$10))</f>
        <v>0</v>
      </c>
      <c r="V979" s="106">
        <f t="shared" si="416"/>
        <v>0</v>
      </c>
      <c r="W979" s="106" t="e">
        <f>IF(EXACT(O979,Y979),M979,M979*(1-#REF!))</f>
        <v>#REF!</v>
      </c>
      <c r="X979" s="106" t="e">
        <f t="shared" si="417"/>
        <v>#REF!</v>
      </c>
      <c r="Y979" s="107" t="s">
        <v>72</v>
      </c>
      <c r="Z979" s="103">
        <f t="shared" si="414"/>
        <v>0</v>
      </c>
      <c r="AA979" s="103">
        <f t="shared" si="415"/>
        <v>0</v>
      </c>
      <c r="AB979" s="128" t="str">
        <f t="shared" si="418"/>
        <v/>
      </c>
      <c r="AC979" s="128" t="e">
        <f t="shared" si="419"/>
        <v>#REF!</v>
      </c>
    </row>
    <row r="980" spans="1:29" ht="50.1" customHeight="1">
      <c r="A980" s="171"/>
      <c r="B980" s="171"/>
      <c r="C980" s="174"/>
      <c r="D980" s="174"/>
      <c r="E980" s="131"/>
      <c r="F980" s="177"/>
      <c r="G980" s="180"/>
      <c r="H980" s="163"/>
      <c r="I980" s="165"/>
      <c r="J980" s="168"/>
      <c r="K980" s="62"/>
      <c r="L980" s="63"/>
      <c r="M980" s="63"/>
      <c r="N980" s="65"/>
      <c r="O980" s="127"/>
      <c r="P980" s="100"/>
      <c r="Q980" s="63">
        <f t="shared" si="420"/>
        <v>0</v>
      </c>
      <c r="R980" s="65"/>
      <c r="S980" s="67"/>
      <c r="T980" s="40"/>
      <c r="U980" s="106">
        <f>IF(EXACT(O980,Y980),M980,M980*(1-'Расчет ПРЕДЗАКАЗ'!$D$10))</f>
        <v>0</v>
      </c>
      <c r="V980" s="106">
        <f t="shared" si="416"/>
        <v>0</v>
      </c>
      <c r="W980" s="106" t="e">
        <f>IF(EXACT(O980,Y980),M980,M980*(1-#REF!))</f>
        <v>#REF!</v>
      </c>
      <c r="X980" s="106" t="e">
        <f t="shared" si="417"/>
        <v>#REF!</v>
      </c>
      <c r="Y980" s="107" t="s">
        <v>72</v>
      </c>
      <c r="Z980" s="103">
        <f t="shared" si="414"/>
        <v>0</v>
      </c>
      <c r="AA980" s="103">
        <f t="shared" si="415"/>
        <v>0</v>
      </c>
      <c r="AB980" s="128" t="str">
        <f t="shared" si="418"/>
        <v/>
      </c>
      <c r="AC980" s="128" t="e">
        <f t="shared" si="419"/>
        <v>#REF!</v>
      </c>
    </row>
    <row r="981" spans="1:29" ht="50.1" customHeight="1">
      <c r="A981" s="171"/>
      <c r="B981" s="171"/>
      <c r="C981" s="174"/>
      <c r="D981" s="174"/>
      <c r="E981" s="131"/>
      <c r="F981" s="177"/>
      <c r="G981" s="180"/>
      <c r="H981" s="163"/>
      <c r="I981" s="165"/>
      <c r="J981" s="168"/>
      <c r="K981" s="62"/>
      <c r="L981" s="63"/>
      <c r="M981" s="63"/>
      <c r="N981" s="65"/>
      <c r="O981" s="127"/>
      <c r="P981" s="100"/>
      <c r="Q981" s="63">
        <f t="shared" si="420"/>
        <v>0</v>
      </c>
      <c r="R981" s="65"/>
      <c r="S981" s="67"/>
      <c r="T981" s="40"/>
      <c r="U981" s="106">
        <f>IF(EXACT(O981,Y981),M981,M981*(1-'Расчет ПРЕДЗАКАЗ'!$D$10))</f>
        <v>0</v>
      </c>
      <c r="V981" s="106">
        <f t="shared" si="416"/>
        <v>0</v>
      </c>
      <c r="W981" s="106" t="e">
        <f>IF(EXACT(O981,Y981),M981,M981*(1-#REF!))</f>
        <v>#REF!</v>
      </c>
      <c r="X981" s="106" t="e">
        <f t="shared" si="417"/>
        <v>#REF!</v>
      </c>
      <c r="Y981" s="107" t="s">
        <v>72</v>
      </c>
      <c r="Z981" s="103">
        <f t="shared" si="414"/>
        <v>0</v>
      </c>
      <c r="AA981" s="103">
        <f t="shared" si="415"/>
        <v>0</v>
      </c>
      <c r="AB981" s="128" t="str">
        <f t="shared" si="418"/>
        <v/>
      </c>
      <c r="AC981" s="128" t="e">
        <f t="shared" si="419"/>
        <v>#REF!</v>
      </c>
    </row>
    <row r="982" spans="1:29" ht="50.1" customHeight="1">
      <c r="A982" s="172"/>
      <c r="B982" s="172"/>
      <c r="C982" s="175"/>
      <c r="D982" s="175"/>
      <c r="E982" s="132"/>
      <c r="F982" s="178"/>
      <c r="G982" s="181"/>
      <c r="H982" s="164"/>
      <c r="I982" s="166"/>
      <c r="J982" s="169"/>
      <c r="K982" s="62"/>
      <c r="L982" s="63"/>
      <c r="M982" s="63"/>
      <c r="N982" s="65"/>
      <c r="O982" s="127"/>
      <c r="P982" s="100"/>
      <c r="Q982" s="63">
        <f t="shared" si="420"/>
        <v>0</v>
      </c>
      <c r="R982" s="65"/>
      <c r="S982" s="64"/>
      <c r="T982" s="40"/>
      <c r="U982" s="106">
        <f>IF(EXACT(O982,Y982),M982,M982*(1-'Расчет ПРЕДЗАКАЗ'!$D$10))</f>
        <v>0</v>
      </c>
      <c r="V982" s="106">
        <f t="shared" si="416"/>
        <v>0</v>
      </c>
      <c r="W982" s="106" t="e">
        <f>IF(EXACT(O982,Y982),M982,M982*(1-#REF!))</f>
        <v>#REF!</v>
      </c>
      <c r="X982" s="106" t="e">
        <f t="shared" si="417"/>
        <v>#REF!</v>
      </c>
      <c r="Y982" s="107" t="s">
        <v>72</v>
      </c>
      <c r="Z982" s="103">
        <f t="shared" si="414"/>
        <v>0</v>
      </c>
      <c r="AA982" s="103">
        <f t="shared" si="415"/>
        <v>0</v>
      </c>
      <c r="AB982" s="128" t="str">
        <f t="shared" si="418"/>
        <v/>
      </c>
      <c r="AC982" s="128" t="e">
        <f t="shared" si="419"/>
        <v>#REF!</v>
      </c>
    </row>
    <row r="983" spans="1:29" ht="11.25" customHeight="1" thickBot="1"/>
    <row r="984" spans="1:29" ht="50.1" customHeight="1">
      <c r="A984" s="170">
        <v>188</v>
      </c>
      <c r="B984" s="170" t="s">
        <v>1646</v>
      </c>
      <c r="C984" s="173" t="s">
        <v>1647</v>
      </c>
      <c r="D984" s="173" t="s">
        <v>77</v>
      </c>
      <c r="E984" s="131"/>
      <c r="F984" s="197" t="s">
        <v>1641</v>
      </c>
      <c r="G984" s="179" t="s">
        <v>856</v>
      </c>
      <c r="H984" s="162" t="s">
        <v>1643</v>
      </c>
      <c r="I984" s="198" t="s">
        <v>1648</v>
      </c>
      <c r="J984" s="167" t="s">
        <v>19</v>
      </c>
      <c r="K984" s="62" t="s">
        <v>587</v>
      </c>
      <c r="L984" s="63">
        <v>1480</v>
      </c>
      <c r="M984" s="63">
        <v>920</v>
      </c>
      <c r="N984" s="142" t="s">
        <v>1649</v>
      </c>
      <c r="O984" s="127"/>
      <c r="P984" s="100"/>
      <c r="Q984" s="63">
        <f>P984*M984</f>
        <v>0</v>
      </c>
      <c r="R984" s="64"/>
      <c r="S984" s="67">
        <v>48</v>
      </c>
      <c r="T984" s="60"/>
      <c r="U984" s="106">
        <f>IF(EXACT(O984,Y984),M984,M984*(1-'Расчет ПРЕДЗАКАЗ'!$D$10))</f>
        <v>901.6</v>
      </c>
      <c r="V984" s="106">
        <f>P984*U984</f>
        <v>0</v>
      </c>
      <c r="W984" s="106" t="e">
        <f>IF(EXACT(O984,Y984),M984,M984*(1-#REF!))</f>
        <v>#REF!</v>
      </c>
      <c r="X984" s="106" t="e">
        <f>P984*W984</f>
        <v>#REF!</v>
      </c>
      <c r="Y984" s="107" t="s">
        <v>72</v>
      </c>
      <c r="Z984" s="103">
        <f t="shared" ref="Z984:Z998" si="421">IF(EXACT(O984,Y984),Q984,0)</f>
        <v>0</v>
      </c>
      <c r="AA984" s="103">
        <f t="shared" ref="AA984:AA998" si="422">IF(Z984=0,Q984,0)</f>
        <v>0</v>
      </c>
      <c r="AB984" s="128">
        <f>IF(U984=0,"",L984/U984-1)</f>
        <v>0.64152617568766623</v>
      </c>
      <c r="AC984" s="128" t="e">
        <f>IF(W984=0,"",L984/W984-1)</f>
        <v>#REF!</v>
      </c>
    </row>
    <row r="985" spans="1:29" ht="50.1" customHeight="1">
      <c r="A985" s="171"/>
      <c r="B985" s="171"/>
      <c r="C985" s="174"/>
      <c r="D985" s="174"/>
      <c r="E985" s="131"/>
      <c r="F985" s="177"/>
      <c r="G985" s="180"/>
      <c r="H985" s="163"/>
      <c r="I985" s="165"/>
      <c r="J985" s="168"/>
      <c r="K985" s="62"/>
      <c r="L985" s="63"/>
      <c r="M985" s="63"/>
      <c r="N985" s="142"/>
      <c r="O985" s="127"/>
      <c r="P985" s="100"/>
      <c r="Q985" s="63">
        <f>P985*M985</f>
        <v>0</v>
      </c>
      <c r="R985" s="64"/>
      <c r="S985" s="67"/>
      <c r="T985" s="46"/>
      <c r="U985" s="106">
        <f>IF(EXACT(O985,Y985),M985,M985*(1-'Расчет ПРЕДЗАКАЗ'!$D$10))</f>
        <v>0</v>
      </c>
      <c r="V985" s="106">
        <f t="shared" ref="V985:V998" si="423">P985*U985</f>
        <v>0</v>
      </c>
      <c r="W985" s="106" t="e">
        <f>IF(EXACT(O985,Y985),M985,M985*(1-#REF!))</f>
        <v>#REF!</v>
      </c>
      <c r="X985" s="106" t="e">
        <f t="shared" ref="X985:X998" si="424">P985*W985</f>
        <v>#REF!</v>
      </c>
      <c r="Y985" s="107" t="s">
        <v>72</v>
      </c>
      <c r="Z985" s="103">
        <f t="shared" si="421"/>
        <v>0</v>
      </c>
      <c r="AA985" s="103">
        <f t="shared" si="422"/>
        <v>0</v>
      </c>
      <c r="AB985" s="128" t="str">
        <f t="shared" ref="AB985:AB998" si="425">IF(U985=0,"",L985/U985-1)</f>
        <v/>
      </c>
      <c r="AC985" s="128" t="e">
        <f t="shared" ref="AC985:AC998" si="426">IF(W985=0,"",L985/W985-1)</f>
        <v>#REF!</v>
      </c>
    </row>
    <row r="986" spans="1:29" ht="50.1" customHeight="1">
      <c r="A986" s="171"/>
      <c r="B986" s="171"/>
      <c r="C986" s="174"/>
      <c r="D986" s="174"/>
      <c r="E986" s="131"/>
      <c r="F986" s="177"/>
      <c r="G986" s="180"/>
      <c r="H986" s="163"/>
      <c r="I986" s="165"/>
      <c r="J986" s="168"/>
      <c r="K986" s="62"/>
      <c r="L986" s="63"/>
      <c r="M986" s="63"/>
      <c r="N986" s="142"/>
      <c r="O986" s="127"/>
      <c r="P986" s="100"/>
      <c r="Q986" s="63">
        <f t="shared" ref="Q986:Q998" si="427">P986*M986</f>
        <v>0</v>
      </c>
      <c r="R986" s="64"/>
      <c r="S986" s="67"/>
      <c r="T986" s="46"/>
      <c r="U986" s="106">
        <f>IF(EXACT(O986,Y986),M986,M986*(1-'Расчет ПРЕДЗАКАЗ'!$D$10))</f>
        <v>0</v>
      </c>
      <c r="V986" s="106">
        <f t="shared" si="423"/>
        <v>0</v>
      </c>
      <c r="W986" s="106" t="e">
        <f>IF(EXACT(O986,Y986),M986,M986*(1-#REF!))</f>
        <v>#REF!</v>
      </c>
      <c r="X986" s="106" t="e">
        <f t="shared" si="424"/>
        <v>#REF!</v>
      </c>
      <c r="Y986" s="107" t="s">
        <v>72</v>
      </c>
      <c r="Z986" s="103">
        <f t="shared" si="421"/>
        <v>0</v>
      </c>
      <c r="AA986" s="103">
        <f t="shared" si="422"/>
        <v>0</v>
      </c>
      <c r="AB986" s="128" t="str">
        <f t="shared" si="425"/>
        <v/>
      </c>
      <c r="AC986" s="128" t="e">
        <f t="shared" si="426"/>
        <v>#REF!</v>
      </c>
    </row>
    <row r="987" spans="1:29" ht="50.1" customHeight="1">
      <c r="A987" s="171"/>
      <c r="B987" s="171"/>
      <c r="C987" s="174"/>
      <c r="D987" s="174"/>
      <c r="E987" s="131"/>
      <c r="F987" s="177"/>
      <c r="G987" s="180"/>
      <c r="H987" s="163"/>
      <c r="I987" s="165"/>
      <c r="J987" s="168"/>
      <c r="K987" s="62"/>
      <c r="L987" s="63"/>
      <c r="M987" s="63"/>
      <c r="N987" s="142"/>
      <c r="O987" s="127"/>
      <c r="P987" s="100"/>
      <c r="Q987" s="63">
        <f t="shared" si="427"/>
        <v>0</v>
      </c>
      <c r="R987" s="64"/>
      <c r="S987" s="67"/>
      <c r="T987" s="46"/>
      <c r="U987" s="106">
        <f>IF(EXACT(O987,Y987),M987,M987*(1-'Расчет ПРЕДЗАКАЗ'!$D$10))</f>
        <v>0</v>
      </c>
      <c r="V987" s="106">
        <f t="shared" si="423"/>
        <v>0</v>
      </c>
      <c r="W987" s="106" t="e">
        <f>IF(EXACT(O987,Y987),M987,M987*(1-#REF!))</f>
        <v>#REF!</v>
      </c>
      <c r="X987" s="106" t="e">
        <f t="shared" si="424"/>
        <v>#REF!</v>
      </c>
      <c r="Y987" s="107" t="s">
        <v>72</v>
      </c>
      <c r="Z987" s="103">
        <f t="shared" si="421"/>
        <v>0</v>
      </c>
      <c r="AA987" s="103">
        <f t="shared" si="422"/>
        <v>0</v>
      </c>
      <c r="AB987" s="128" t="str">
        <f t="shared" si="425"/>
        <v/>
      </c>
      <c r="AC987" s="128" t="e">
        <f t="shared" si="426"/>
        <v>#REF!</v>
      </c>
    </row>
    <row r="988" spans="1:29" ht="50.1" customHeight="1">
      <c r="A988" s="171"/>
      <c r="B988" s="171"/>
      <c r="C988" s="174"/>
      <c r="D988" s="174"/>
      <c r="E988" s="131"/>
      <c r="F988" s="177"/>
      <c r="G988" s="180"/>
      <c r="H988" s="163"/>
      <c r="I988" s="165"/>
      <c r="J988" s="168"/>
      <c r="K988" s="62"/>
      <c r="L988" s="63"/>
      <c r="M988" s="63"/>
      <c r="N988" s="142"/>
      <c r="O988" s="127"/>
      <c r="P988" s="100"/>
      <c r="Q988" s="63">
        <f t="shared" si="427"/>
        <v>0</v>
      </c>
      <c r="R988" s="64"/>
      <c r="S988" s="67"/>
      <c r="T988" s="46"/>
      <c r="U988" s="106">
        <f>IF(EXACT(O988,Y988),M988,M988*(1-'Расчет ПРЕДЗАКАЗ'!$D$10))</f>
        <v>0</v>
      </c>
      <c r="V988" s="106">
        <f t="shared" si="423"/>
        <v>0</v>
      </c>
      <c r="W988" s="106" t="e">
        <f>IF(EXACT(O988,Y988),M988,M988*(1-#REF!))</f>
        <v>#REF!</v>
      </c>
      <c r="X988" s="106" t="e">
        <f t="shared" si="424"/>
        <v>#REF!</v>
      </c>
      <c r="Y988" s="107" t="s">
        <v>72</v>
      </c>
      <c r="Z988" s="103">
        <f t="shared" si="421"/>
        <v>0</v>
      </c>
      <c r="AA988" s="103">
        <f t="shared" si="422"/>
        <v>0</v>
      </c>
      <c r="AB988" s="128" t="str">
        <f t="shared" si="425"/>
        <v/>
      </c>
      <c r="AC988" s="128" t="e">
        <f t="shared" si="426"/>
        <v>#REF!</v>
      </c>
    </row>
    <row r="989" spans="1:29" ht="50.1" customHeight="1">
      <c r="A989" s="171"/>
      <c r="B989" s="171"/>
      <c r="C989" s="174"/>
      <c r="D989" s="174"/>
      <c r="E989" s="131"/>
      <c r="F989" s="177"/>
      <c r="G989" s="180"/>
      <c r="H989" s="163"/>
      <c r="I989" s="165"/>
      <c r="J989" s="168"/>
      <c r="K989" s="62"/>
      <c r="L989" s="63"/>
      <c r="M989" s="63"/>
      <c r="N989" s="142"/>
      <c r="O989" s="127"/>
      <c r="P989" s="100"/>
      <c r="Q989" s="63">
        <f t="shared" si="427"/>
        <v>0</v>
      </c>
      <c r="R989" s="64"/>
      <c r="S989" s="67"/>
      <c r="T989" s="46"/>
      <c r="U989" s="106">
        <f>IF(EXACT(O989,Y989),M989,M989*(1-'Расчет ПРЕДЗАКАЗ'!$D$10))</f>
        <v>0</v>
      </c>
      <c r="V989" s="106">
        <f t="shared" si="423"/>
        <v>0</v>
      </c>
      <c r="W989" s="106" t="e">
        <f>IF(EXACT(O989,Y989),M989,M989*(1-#REF!))</f>
        <v>#REF!</v>
      </c>
      <c r="X989" s="106" t="e">
        <f t="shared" si="424"/>
        <v>#REF!</v>
      </c>
      <c r="Y989" s="107" t="s">
        <v>72</v>
      </c>
      <c r="Z989" s="103">
        <f t="shared" si="421"/>
        <v>0</v>
      </c>
      <c r="AA989" s="103">
        <f t="shared" si="422"/>
        <v>0</v>
      </c>
      <c r="AB989" s="128" t="str">
        <f t="shared" si="425"/>
        <v/>
      </c>
      <c r="AC989" s="128" t="e">
        <f t="shared" si="426"/>
        <v>#REF!</v>
      </c>
    </row>
    <row r="990" spans="1:29" ht="50.1" customHeight="1">
      <c r="A990" s="171"/>
      <c r="B990" s="171"/>
      <c r="C990" s="174"/>
      <c r="D990" s="174"/>
      <c r="E990" s="131"/>
      <c r="F990" s="177"/>
      <c r="G990" s="180"/>
      <c r="H990" s="163"/>
      <c r="I990" s="165"/>
      <c r="J990" s="168"/>
      <c r="K990" s="62"/>
      <c r="L990" s="63"/>
      <c r="M990" s="63"/>
      <c r="N990" s="142"/>
      <c r="O990" s="127"/>
      <c r="P990" s="100"/>
      <c r="Q990" s="63">
        <f t="shared" si="427"/>
        <v>0</v>
      </c>
      <c r="R990" s="64"/>
      <c r="S990" s="67"/>
      <c r="T990" s="46"/>
      <c r="U990" s="106">
        <f>IF(EXACT(O990,Y990),M990,M990*(1-'Расчет ПРЕДЗАКАЗ'!$D$10))</f>
        <v>0</v>
      </c>
      <c r="V990" s="106">
        <f t="shared" si="423"/>
        <v>0</v>
      </c>
      <c r="W990" s="106" t="e">
        <f>IF(EXACT(O990,Y990),M990,M990*(1-#REF!))</f>
        <v>#REF!</v>
      </c>
      <c r="X990" s="106" t="e">
        <f t="shared" si="424"/>
        <v>#REF!</v>
      </c>
      <c r="Y990" s="107" t="s">
        <v>72</v>
      </c>
      <c r="Z990" s="103">
        <f t="shared" si="421"/>
        <v>0</v>
      </c>
      <c r="AA990" s="103">
        <f t="shared" si="422"/>
        <v>0</v>
      </c>
      <c r="AB990" s="128" t="str">
        <f t="shared" si="425"/>
        <v/>
      </c>
      <c r="AC990" s="128" t="e">
        <f t="shared" si="426"/>
        <v>#REF!</v>
      </c>
    </row>
    <row r="991" spans="1:29" ht="50.1" customHeight="1">
      <c r="A991" s="171"/>
      <c r="B991" s="171"/>
      <c r="C991" s="174"/>
      <c r="D991" s="174"/>
      <c r="E991" s="131"/>
      <c r="F991" s="177"/>
      <c r="G991" s="180"/>
      <c r="H991" s="163"/>
      <c r="I991" s="165"/>
      <c r="J991" s="168"/>
      <c r="K991" s="62"/>
      <c r="L991" s="63"/>
      <c r="M991" s="63"/>
      <c r="N991" s="142"/>
      <c r="O991" s="127"/>
      <c r="P991" s="100"/>
      <c r="Q991" s="63">
        <f t="shared" si="427"/>
        <v>0</v>
      </c>
      <c r="R991" s="64"/>
      <c r="S991" s="67"/>
      <c r="T991" s="46"/>
      <c r="U991" s="106">
        <f>IF(EXACT(O991,Y991),M991,M991*(1-'Расчет ПРЕДЗАКАЗ'!$D$10))</f>
        <v>0</v>
      </c>
      <c r="V991" s="106">
        <f t="shared" si="423"/>
        <v>0</v>
      </c>
      <c r="W991" s="106" t="e">
        <f>IF(EXACT(O991,Y991),M991,M991*(1-#REF!))</f>
        <v>#REF!</v>
      </c>
      <c r="X991" s="106" t="e">
        <f t="shared" si="424"/>
        <v>#REF!</v>
      </c>
      <c r="Y991" s="107" t="s">
        <v>72</v>
      </c>
      <c r="Z991" s="103">
        <f t="shared" si="421"/>
        <v>0</v>
      </c>
      <c r="AA991" s="103">
        <f t="shared" si="422"/>
        <v>0</v>
      </c>
      <c r="AB991" s="128" t="str">
        <f t="shared" si="425"/>
        <v/>
      </c>
      <c r="AC991" s="128" t="e">
        <f t="shared" si="426"/>
        <v>#REF!</v>
      </c>
    </row>
    <row r="992" spans="1:29" ht="50.1" customHeight="1">
      <c r="A992" s="171"/>
      <c r="B992" s="171"/>
      <c r="C992" s="174"/>
      <c r="D992" s="174"/>
      <c r="E992" s="131"/>
      <c r="F992" s="177"/>
      <c r="G992" s="180"/>
      <c r="H992" s="163"/>
      <c r="I992" s="165"/>
      <c r="J992" s="168"/>
      <c r="K992" s="62"/>
      <c r="L992" s="63"/>
      <c r="M992" s="63"/>
      <c r="N992" s="142"/>
      <c r="O992" s="127"/>
      <c r="P992" s="100"/>
      <c r="Q992" s="63">
        <f t="shared" si="427"/>
        <v>0</v>
      </c>
      <c r="R992" s="64"/>
      <c r="S992" s="67"/>
      <c r="T992" s="46"/>
      <c r="U992" s="106">
        <f>IF(EXACT(O992,Y992),M992,M992*(1-'Расчет ПРЕДЗАКАЗ'!$D$10))</f>
        <v>0</v>
      </c>
      <c r="V992" s="106">
        <f t="shared" si="423"/>
        <v>0</v>
      </c>
      <c r="W992" s="106" t="e">
        <f>IF(EXACT(O992,Y992),M992,M992*(1-#REF!))</f>
        <v>#REF!</v>
      </c>
      <c r="X992" s="106" t="e">
        <f t="shared" si="424"/>
        <v>#REF!</v>
      </c>
      <c r="Y992" s="107" t="s">
        <v>72</v>
      </c>
      <c r="Z992" s="103">
        <f t="shared" si="421"/>
        <v>0</v>
      </c>
      <c r="AA992" s="103">
        <f t="shared" si="422"/>
        <v>0</v>
      </c>
      <c r="AB992" s="128" t="str">
        <f t="shared" si="425"/>
        <v/>
      </c>
      <c r="AC992" s="128" t="e">
        <f t="shared" si="426"/>
        <v>#REF!</v>
      </c>
    </row>
    <row r="993" spans="1:29" ht="50.1" customHeight="1">
      <c r="A993" s="171"/>
      <c r="B993" s="171"/>
      <c r="C993" s="174"/>
      <c r="D993" s="174"/>
      <c r="E993" s="131"/>
      <c r="F993" s="177"/>
      <c r="G993" s="180"/>
      <c r="H993" s="163"/>
      <c r="I993" s="165"/>
      <c r="J993" s="168"/>
      <c r="K993" s="62"/>
      <c r="L993" s="63"/>
      <c r="M993" s="63"/>
      <c r="N993" s="143"/>
      <c r="O993" s="127"/>
      <c r="P993" s="100"/>
      <c r="Q993" s="63">
        <f t="shared" si="427"/>
        <v>0</v>
      </c>
      <c r="R993" s="65"/>
      <c r="S993" s="67"/>
      <c r="T993" s="40"/>
      <c r="U993" s="106">
        <f>IF(EXACT(O993,Y993),M993,M993*(1-'Расчет ПРЕДЗАКАЗ'!$D$10))</f>
        <v>0</v>
      </c>
      <c r="V993" s="106">
        <f t="shared" si="423"/>
        <v>0</v>
      </c>
      <c r="W993" s="106" t="e">
        <f>IF(EXACT(O993,Y993),M993,M993*(1-#REF!))</f>
        <v>#REF!</v>
      </c>
      <c r="X993" s="106" t="e">
        <f t="shared" si="424"/>
        <v>#REF!</v>
      </c>
      <c r="Y993" s="107" t="s">
        <v>72</v>
      </c>
      <c r="Z993" s="103">
        <f t="shared" si="421"/>
        <v>0</v>
      </c>
      <c r="AA993" s="103">
        <f t="shared" si="422"/>
        <v>0</v>
      </c>
      <c r="AB993" s="128" t="str">
        <f t="shared" si="425"/>
        <v/>
      </c>
      <c r="AC993" s="128" t="e">
        <f t="shared" si="426"/>
        <v>#REF!</v>
      </c>
    </row>
    <row r="994" spans="1:29" ht="50.1" customHeight="1">
      <c r="A994" s="171"/>
      <c r="B994" s="171"/>
      <c r="C994" s="174"/>
      <c r="D994" s="174"/>
      <c r="E994" s="131"/>
      <c r="F994" s="177"/>
      <c r="G994" s="180"/>
      <c r="H994" s="163"/>
      <c r="I994" s="165"/>
      <c r="J994" s="168"/>
      <c r="K994" s="62"/>
      <c r="L994" s="63"/>
      <c r="M994" s="63"/>
      <c r="N994" s="143"/>
      <c r="O994" s="127"/>
      <c r="P994" s="100"/>
      <c r="Q994" s="63">
        <f t="shared" si="427"/>
        <v>0</v>
      </c>
      <c r="R994" s="65"/>
      <c r="S994" s="67"/>
      <c r="T994" s="40"/>
      <c r="U994" s="106">
        <f>IF(EXACT(O994,Y994),M994,M994*(1-'Расчет ПРЕДЗАКАЗ'!$D$10))</f>
        <v>0</v>
      </c>
      <c r="V994" s="106">
        <f t="shared" si="423"/>
        <v>0</v>
      </c>
      <c r="W994" s="106" t="e">
        <f>IF(EXACT(O994,Y994),M994,M994*(1-#REF!))</f>
        <v>#REF!</v>
      </c>
      <c r="X994" s="106" t="e">
        <f t="shared" si="424"/>
        <v>#REF!</v>
      </c>
      <c r="Y994" s="107" t="s">
        <v>72</v>
      </c>
      <c r="Z994" s="103">
        <f t="shared" si="421"/>
        <v>0</v>
      </c>
      <c r="AA994" s="103">
        <f t="shared" si="422"/>
        <v>0</v>
      </c>
      <c r="AB994" s="128" t="str">
        <f t="shared" si="425"/>
        <v/>
      </c>
      <c r="AC994" s="128" t="e">
        <f t="shared" si="426"/>
        <v>#REF!</v>
      </c>
    </row>
    <row r="995" spans="1:29" ht="50.1" customHeight="1">
      <c r="A995" s="171"/>
      <c r="B995" s="171"/>
      <c r="C995" s="174"/>
      <c r="D995" s="174"/>
      <c r="E995" s="131"/>
      <c r="F995" s="177"/>
      <c r="G995" s="180"/>
      <c r="H995" s="163"/>
      <c r="I995" s="165"/>
      <c r="J995" s="168"/>
      <c r="K995" s="62"/>
      <c r="L995" s="63"/>
      <c r="M995" s="63"/>
      <c r="N995" s="65"/>
      <c r="O995" s="127"/>
      <c r="P995" s="100"/>
      <c r="Q995" s="63">
        <f t="shared" si="427"/>
        <v>0</v>
      </c>
      <c r="R995" s="65"/>
      <c r="S995" s="67"/>
      <c r="T995" s="40"/>
      <c r="U995" s="106">
        <f>IF(EXACT(O995,Y995),M995,M995*(1-'Расчет ПРЕДЗАКАЗ'!$D$10))</f>
        <v>0</v>
      </c>
      <c r="V995" s="106">
        <f t="shared" si="423"/>
        <v>0</v>
      </c>
      <c r="W995" s="106" t="e">
        <f>IF(EXACT(O995,Y995),M995,M995*(1-#REF!))</f>
        <v>#REF!</v>
      </c>
      <c r="X995" s="106" t="e">
        <f t="shared" si="424"/>
        <v>#REF!</v>
      </c>
      <c r="Y995" s="107" t="s">
        <v>72</v>
      </c>
      <c r="Z995" s="103">
        <f t="shared" si="421"/>
        <v>0</v>
      </c>
      <c r="AA995" s="103">
        <f t="shared" si="422"/>
        <v>0</v>
      </c>
      <c r="AB995" s="128" t="str">
        <f t="shared" si="425"/>
        <v/>
      </c>
      <c r="AC995" s="128" t="e">
        <f t="shared" si="426"/>
        <v>#REF!</v>
      </c>
    </row>
    <row r="996" spans="1:29" ht="50.1" customHeight="1">
      <c r="A996" s="171"/>
      <c r="B996" s="171"/>
      <c r="C996" s="174"/>
      <c r="D996" s="174"/>
      <c r="E996" s="131"/>
      <c r="F996" s="177"/>
      <c r="G996" s="180"/>
      <c r="H996" s="163"/>
      <c r="I996" s="165"/>
      <c r="J996" s="168"/>
      <c r="K996" s="62"/>
      <c r="L996" s="63"/>
      <c r="M996" s="63"/>
      <c r="N996" s="65"/>
      <c r="O996" s="127"/>
      <c r="P996" s="100"/>
      <c r="Q996" s="63">
        <f t="shared" si="427"/>
        <v>0</v>
      </c>
      <c r="R996" s="65"/>
      <c r="S996" s="67"/>
      <c r="T996" s="40"/>
      <c r="U996" s="106">
        <f>IF(EXACT(O996,Y996),M996,M996*(1-'Расчет ПРЕДЗАКАЗ'!$D$10))</f>
        <v>0</v>
      </c>
      <c r="V996" s="106">
        <f t="shared" si="423"/>
        <v>0</v>
      </c>
      <c r="W996" s="106" t="e">
        <f>IF(EXACT(O996,Y996),M996,M996*(1-#REF!))</f>
        <v>#REF!</v>
      </c>
      <c r="X996" s="106" t="e">
        <f t="shared" si="424"/>
        <v>#REF!</v>
      </c>
      <c r="Y996" s="107" t="s">
        <v>72</v>
      </c>
      <c r="Z996" s="103">
        <f t="shared" si="421"/>
        <v>0</v>
      </c>
      <c r="AA996" s="103">
        <f t="shared" si="422"/>
        <v>0</v>
      </c>
      <c r="AB996" s="128" t="str">
        <f t="shared" si="425"/>
        <v/>
      </c>
      <c r="AC996" s="128" t="e">
        <f t="shared" si="426"/>
        <v>#REF!</v>
      </c>
    </row>
    <row r="997" spans="1:29" ht="50.1" customHeight="1">
      <c r="A997" s="171"/>
      <c r="B997" s="171"/>
      <c r="C997" s="174"/>
      <c r="D997" s="174"/>
      <c r="E997" s="131"/>
      <c r="F997" s="177"/>
      <c r="G997" s="180"/>
      <c r="H997" s="163"/>
      <c r="I997" s="165"/>
      <c r="J997" s="168"/>
      <c r="K997" s="62"/>
      <c r="L997" s="63"/>
      <c r="M997" s="63"/>
      <c r="N997" s="65"/>
      <c r="O997" s="127"/>
      <c r="P997" s="100"/>
      <c r="Q997" s="63">
        <f t="shared" si="427"/>
        <v>0</v>
      </c>
      <c r="R997" s="65"/>
      <c r="S997" s="67"/>
      <c r="T997" s="40"/>
      <c r="U997" s="106">
        <f>IF(EXACT(O997,Y997),M997,M997*(1-'Расчет ПРЕДЗАКАЗ'!$D$10))</f>
        <v>0</v>
      </c>
      <c r="V997" s="106">
        <f t="shared" si="423"/>
        <v>0</v>
      </c>
      <c r="W997" s="106" t="e">
        <f>IF(EXACT(O997,Y997),M997,M997*(1-#REF!))</f>
        <v>#REF!</v>
      </c>
      <c r="X997" s="106" t="e">
        <f t="shared" si="424"/>
        <v>#REF!</v>
      </c>
      <c r="Y997" s="107" t="s">
        <v>72</v>
      </c>
      <c r="Z997" s="103">
        <f t="shared" si="421"/>
        <v>0</v>
      </c>
      <c r="AA997" s="103">
        <f t="shared" si="422"/>
        <v>0</v>
      </c>
      <c r="AB997" s="128" t="str">
        <f t="shared" si="425"/>
        <v/>
      </c>
      <c r="AC997" s="128" t="e">
        <f t="shared" si="426"/>
        <v>#REF!</v>
      </c>
    </row>
    <row r="998" spans="1:29" ht="50.1" customHeight="1">
      <c r="A998" s="172"/>
      <c r="B998" s="172"/>
      <c r="C998" s="175"/>
      <c r="D998" s="175"/>
      <c r="E998" s="132"/>
      <c r="F998" s="178"/>
      <c r="G998" s="181"/>
      <c r="H998" s="164"/>
      <c r="I998" s="166"/>
      <c r="J998" s="169"/>
      <c r="K998" s="62"/>
      <c r="L998" s="63"/>
      <c r="M998" s="63"/>
      <c r="N998" s="65"/>
      <c r="O998" s="127"/>
      <c r="P998" s="100"/>
      <c r="Q998" s="63">
        <f t="shared" si="427"/>
        <v>0</v>
      </c>
      <c r="R998" s="65"/>
      <c r="S998" s="64"/>
      <c r="T998" s="40"/>
      <c r="U998" s="106">
        <f>IF(EXACT(O998,Y998),M998,M998*(1-'Расчет ПРЕДЗАКАЗ'!$D$10))</f>
        <v>0</v>
      </c>
      <c r="V998" s="106">
        <f t="shared" si="423"/>
        <v>0</v>
      </c>
      <c r="W998" s="106" t="e">
        <f>IF(EXACT(O998,Y998),M998,M998*(1-#REF!))</f>
        <v>#REF!</v>
      </c>
      <c r="X998" s="106" t="e">
        <f t="shared" si="424"/>
        <v>#REF!</v>
      </c>
      <c r="Y998" s="107" t="s">
        <v>72</v>
      </c>
      <c r="Z998" s="103">
        <f t="shared" si="421"/>
        <v>0</v>
      </c>
      <c r="AA998" s="103">
        <f t="shared" si="422"/>
        <v>0</v>
      </c>
      <c r="AB998" s="128" t="str">
        <f t="shared" si="425"/>
        <v/>
      </c>
      <c r="AC998" s="128" t="e">
        <f t="shared" si="426"/>
        <v>#REF!</v>
      </c>
    </row>
    <row r="999" spans="1:29" ht="11.25" customHeight="1" thickBot="1"/>
    <row r="1000" spans="1:29" ht="50.1" customHeight="1">
      <c r="A1000" s="170">
        <v>189</v>
      </c>
      <c r="B1000" s="170" t="s">
        <v>1650</v>
      </c>
      <c r="C1000" s="173" t="s">
        <v>1651</v>
      </c>
      <c r="D1000" s="173" t="s">
        <v>77</v>
      </c>
      <c r="E1000" s="131"/>
      <c r="F1000" s="197" t="s">
        <v>1549</v>
      </c>
      <c r="G1000" s="179" t="s">
        <v>792</v>
      </c>
      <c r="H1000" s="162" t="s">
        <v>1652</v>
      </c>
      <c r="I1000" s="198" t="s">
        <v>1653</v>
      </c>
      <c r="J1000" s="167" t="s">
        <v>19</v>
      </c>
      <c r="K1000" s="62" t="s">
        <v>861</v>
      </c>
      <c r="L1000" s="63">
        <v>1650</v>
      </c>
      <c r="M1000" s="63">
        <v>1030</v>
      </c>
      <c r="N1000" s="142" t="s">
        <v>1654</v>
      </c>
      <c r="O1000" s="127" t="s">
        <v>72</v>
      </c>
      <c r="P1000" s="100"/>
      <c r="Q1000" s="63">
        <f>P1000*M1000</f>
        <v>0</v>
      </c>
      <c r="R1000" s="64"/>
      <c r="S1000" s="67">
        <v>641</v>
      </c>
      <c r="T1000" s="60"/>
      <c r="U1000" s="106">
        <f>IF(EXACT(O1000,Y1000),M1000,M1000*(1-'Расчет ПРЕДЗАКАЗ'!$D$10))</f>
        <v>1030</v>
      </c>
      <c r="V1000" s="106">
        <f>P1000*U1000</f>
        <v>0</v>
      </c>
      <c r="W1000" s="106">
        <f>IF(EXACT(O1000,Y1000),M1000,M1000*(1-#REF!))</f>
        <v>1030</v>
      </c>
      <c r="X1000" s="106">
        <f>P1000*W1000</f>
        <v>0</v>
      </c>
      <c r="Y1000" s="107" t="s">
        <v>72</v>
      </c>
      <c r="Z1000" s="103">
        <f t="shared" ref="Z1000:Z1014" si="428">IF(EXACT(O1000,Y1000),Q1000,0)</f>
        <v>0</v>
      </c>
      <c r="AA1000" s="103">
        <f t="shared" ref="AA1000:AA1014" si="429">IF(Z1000=0,Q1000,0)</f>
        <v>0</v>
      </c>
      <c r="AB1000" s="128">
        <f>IF(U1000=0,"",L1000/U1000-1)</f>
        <v>0.60194174757281549</v>
      </c>
      <c r="AC1000" s="128">
        <f>IF(W1000=0,"",L1000/W1000-1)</f>
        <v>0.60194174757281549</v>
      </c>
    </row>
    <row r="1001" spans="1:29" ht="50.1" customHeight="1">
      <c r="A1001" s="171"/>
      <c r="B1001" s="171"/>
      <c r="C1001" s="174"/>
      <c r="D1001" s="174"/>
      <c r="E1001" s="131"/>
      <c r="F1001" s="177"/>
      <c r="G1001" s="180"/>
      <c r="H1001" s="163"/>
      <c r="I1001" s="165"/>
      <c r="J1001" s="168"/>
      <c r="K1001" s="62"/>
      <c r="L1001" s="63"/>
      <c r="M1001" s="63"/>
      <c r="N1001" s="142"/>
      <c r="O1001" s="127"/>
      <c r="P1001" s="100"/>
      <c r="Q1001" s="63">
        <f>P1001*M1001</f>
        <v>0</v>
      </c>
      <c r="R1001" s="64"/>
      <c r="S1001" s="67"/>
      <c r="T1001" s="46"/>
      <c r="U1001" s="106">
        <f>IF(EXACT(O1001,Y1001),M1001,M1001*(1-'Расчет ПРЕДЗАКАЗ'!$D$10))</f>
        <v>0</v>
      </c>
      <c r="V1001" s="106">
        <f t="shared" ref="V1001:V1014" si="430">P1001*U1001</f>
        <v>0</v>
      </c>
      <c r="W1001" s="106" t="e">
        <f>IF(EXACT(O1001,Y1001),M1001,M1001*(1-#REF!))</f>
        <v>#REF!</v>
      </c>
      <c r="X1001" s="106" t="e">
        <f t="shared" ref="X1001:X1014" si="431">P1001*W1001</f>
        <v>#REF!</v>
      </c>
      <c r="Y1001" s="107" t="s">
        <v>72</v>
      </c>
      <c r="Z1001" s="103">
        <f t="shared" si="428"/>
        <v>0</v>
      </c>
      <c r="AA1001" s="103">
        <f t="shared" si="429"/>
        <v>0</v>
      </c>
      <c r="AB1001" s="128" t="str">
        <f t="shared" ref="AB1001:AB1014" si="432">IF(U1001=0,"",L1001/U1001-1)</f>
        <v/>
      </c>
      <c r="AC1001" s="128" t="e">
        <f t="shared" ref="AC1001:AC1014" si="433">IF(W1001=0,"",L1001/W1001-1)</f>
        <v>#REF!</v>
      </c>
    </row>
    <row r="1002" spans="1:29" ht="50.1" customHeight="1">
      <c r="A1002" s="171"/>
      <c r="B1002" s="171"/>
      <c r="C1002" s="174"/>
      <c r="D1002" s="174"/>
      <c r="E1002" s="131"/>
      <c r="F1002" s="177"/>
      <c r="G1002" s="180"/>
      <c r="H1002" s="163"/>
      <c r="I1002" s="165"/>
      <c r="J1002" s="168"/>
      <c r="K1002" s="62"/>
      <c r="L1002" s="63"/>
      <c r="M1002" s="63"/>
      <c r="N1002" s="142"/>
      <c r="O1002" s="127"/>
      <c r="P1002" s="100"/>
      <c r="Q1002" s="63">
        <f t="shared" ref="Q1002:Q1014" si="434">P1002*M1002</f>
        <v>0</v>
      </c>
      <c r="R1002" s="64"/>
      <c r="S1002" s="67"/>
      <c r="T1002" s="46"/>
      <c r="U1002" s="106">
        <f>IF(EXACT(O1002,Y1002),M1002,M1002*(1-'Расчет ПРЕДЗАКАЗ'!$D$10))</f>
        <v>0</v>
      </c>
      <c r="V1002" s="106">
        <f t="shared" si="430"/>
        <v>0</v>
      </c>
      <c r="W1002" s="106" t="e">
        <f>IF(EXACT(O1002,Y1002),M1002,M1002*(1-#REF!))</f>
        <v>#REF!</v>
      </c>
      <c r="X1002" s="106" t="e">
        <f t="shared" si="431"/>
        <v>#REF!</v>
      </c>
      <c r="Y1002" s="107" t="s">
        <v>72</v>
      </c>
      <c r="Z1002" s="103">
        <f t="shared" si="428"/>
        <v>0</v>
      </c>
      <c r="AA1002" s="103">
        <f t="shared" si="429"/>
        <v>0</v>
      </c>
      <c r="AB1002" s="128" t="str">
        <f t="shared" si="432"/>
        <v/>
      </c>
      <c r="AC1002" s="128" t="e">
        <f t="shared" si="433"/>
        <v>#REF!</v>
      </c>
    </row>
    <row r="1003" spans="1:29" ht="50.1" customHeight="1">
      <c r="A1003" s="171"/>
      <c r="B1003" s="171"/>
      <c r="C1003" s="174"/>
      <c r="D1003" s="174"/>
      <c r="E1003" s="131"/>
      <c r="F1003" s="177"/>
      <c r="G1003" s="180"/>
      <c r="H1003" s="163"/>
      <c r="I1003" s="165"/>
      <c r="J1003" s="168"/>
      <c r="K1003" s="62"/>
      <c r="L1003" s="63"/>
      <c r="M1003" s="63"/>
      <c r="N1003" s="142"/>
      <c r="O1003" s="127"/>
      <c r="P1003" s="100"/>
      <c r="Q1003" s="63">
        <f t="shared" si="434"/>
        <v>0</v>
      </c>
      <c r="R1003" s="64"/>
      <c r="S1003" s="67"/>
      <c r="T1003" s="46"/>
      <c r="U1003" s="106">
        <f>IF(EXACT(O1003,Y1003),M1003,M1003*(1-'Расчет ПРЕДЗАКАЗ'!$D$10))</f>
        <v>0</v>
      </c>
      <c r="V1003" s="106">
        <f t="shared" si="430"/>
        <v>0</v>
      </c>
      <c r="W1003" s="106" t="e">
        <f>IF(EXACT(O1003,Y1003),M1003,M1003*(1-#REF!))</f>
        <v>#REF!</v>
      </c>
      <c r="X1003" s="106" t="e">
        <f t="shared" si="431"/>
        <v>#REF!</v>
      </c>
      <c r="Y1003" s="107" t="s">
        <v>72</v>
      </c>
      <c r="Z1003" s="103">
        <f t="shared" si="428"/>
        <v>0</v>
      </c>
      <c r="AA1003" s="103">
        <f t="shared" si="429"/>
        <v>0</v>
      </c>
      <c r="AB1003" s="128" t="str">
        <f t="shared" si="432"/>
        <v/>
      </c>
      <c r="AC1003" s="128" t="e">
        <f t="shared" si="433"/>
        <v>#REF!</v>
      </c>
    </row>
    <row r="1004" spans="1:29" ht="50.1" customHeight="1">
      <c r="A1004" s="171"/>
      <c r="B1004" s="171"/>
      <c r="C1004" s="174"/>
      <c r="D1004" s="174"/>
      <c r="E1004" s="131"/>
      <c r="F1004" s="177"/>
      <c r="G1004" s="180"/>
      <c r="H1004" s="163"/>
      <c r="I1004" s="165"/>
      <c r="J1004" s="168"/>
      <c r="K1004" s="62"/>
      <c r="L1004" s="63"/>
      <c r="M1004" s="63"/>
      <c r="N1004" s="142"/>
      <c r="O1004" s="127"/>
      <c r="P1004" s="100"/>
      <c r="Q1004" s="63">
        <f t="shared" si="434"/>
        <v>0</v>
      </c>
      <c r="R1004" s="64"/>
      <c r="S1004" s="67"/>
      <c r="T1004" s="46"/>
      <c r="U1004" s="106">
        <f>IF(EXACT(O1004,Y1004),M1004,M1004*(1-'Расчет ПРЕДЗАКАЗ'!$D$10))</f>
        <v>0</v>
      </c>
      <c r="V1004" s="106">
        <f t="shared" si="430"/>
        <v>0</v>
      </c>
      <c r="W1004" s="106" t="e">
        <f>IF(EXACT(O1004,Y1004),M1004,M1004*(1-#REF!))</f>
        <v>#REF!</v>
      </c>
      <c r="X1004" s="106" t="e">
        <f t="shared" si="431"/>
        <v>#REF!</v>
      </c>
      <c r="Y1004" s="107" t="s">
        <v>72</v>
      </c>
      <c r="Z1004" s="103">
        <f t="shared" si="428"/>
        <v>0</v>
      </c>
      <c r="AA1004" s="103">
        <f t="shared" si="429"/>
        <v>0</v>
      </c>
      <c r="AB1004" s="128" t="str">
        <f t="shared" si="432"/>
        <v/>
      </c>
      <c r="AC1004" s="128" t="e">
        <f t="shared" si="433"/>
        <v>#REF!</v>
      </c>
    </row>
    <row r="1005" spans="1:29" ht="50.1" customHeight="1">
      <c r="A1005" s="171"/>
      <c r="B1005" s="171"/>
      <c r="C1005" s="174"/>
      <c r="D1005" s="174"/>
      <c r="E1005" s="131"/>
      <c r="F1005" s="177"/>
      <c r="G1005" s="180"/>
      <c r="H1005" s="163"/>
      <c r="I1005" s="165"/>
      <c r="J1005" s="168"/>
      <c r="K1005" s="62"/>
      <c r="L1005" s="63"/>
      <c r="M1005" s="63"/>
      <c r="N1005" s="142"/>
      <c r="O1005" s="127"/>
      <c r="P1005" s="100"/>
      <c r="Q1005" s="63">
        <f t="shared" si="434"/>
        <v>0</v>
      </c>
      <c r="R1005" s="64"/>
      <c r="S1005" s="67"/>
      <c r="T1005" s="46"/>
      <c r="U1005" s="106">
        <f>IF(EXACT(O1005,Y1005),M1005,M1005*(1-'Расчет ПРЕДЗАКАЗ'!$D$10))</f>
        <v>0</v>
      </c>
      <c r="V1005" s="106">
        <f t="shared" si="430"/>
        <v>0</v>
      </c>
      <c r="W1005" s="106" t="e">
        <f>IF(EXACT(O1005,Y1005),M1005,M1005*(1-#REF!))</f>
        <v>#REF!</v>
      </c>
      <c r="X1005" s="106" t="e">
        <f t="shared" si="431"/>
        <v>#REF!</v>
      </c>
      <c r="Y1005" s="107" t="s">
        <v>72</v>
      </c>
      <c r="Z1005" s="103">
        <f t="shared" si="428"/>
        <v>0</v>
      </c>
      <c r="AA1005" s="103">
        <f t="shared" si="429"/>
        <v>0</v>
      </c>
      <c r="AB1005" s="128" t="str">
        <f t="shared" si="432"/>
        <v/>
      </c>
      <c r="AC1005" s="128" t="e">
        <f t="shared" si="433"/>
        <v>#REF!</v>
      </c>
    </row>
    <row r="1006" spans="1:29" ht="50.1" customHeight="1">
      <c r="A1006" s="171"/>
      <c r="B1006" s="171"/>
      <c r="C1006" s="174"/>
      <c r="D1006" s="174"/>
      <c r="E1006" s="131"/>
      <c r="F1006" s="177"/>
      <c r="G1006" s="180"/>
      <c r="H1006" s="163"/>
      <c r="I1006" s="165"/>
      <c r="J1006" s="168"/>
      <c r="K1006" s="62"/>
      <c r="L1006" s="63"/>
      <c r="M1006" s="63"/>
      <c r="N1006" s="142"/>
      <c r="O1006" s="127"/>
      <c r="P1006" s="100"/>
      <c r="Q1006" s="63">
        <f t="shared" si="434"/>
        <v>0</v>
      </c>
      <c r="R1006" s="64"/>
      <c r="S1006" s="67"/>
      <c r="T1006" s="46"/>
      <c r="U1006" s="106">
        <f>IF(EXACT(O1006,Y1006),M1006,M1006*(1-'Расчет ПРЕДЗАКАЗ'!$D$10))</f>
        <v>0</v>
      </c>
      <c r="V1006" s="106">
        <f t="shared" si="430"/>
        <v>0</v>
      </c>
      <c r="W1006" s="106" t="e">
        <f>IF(EXACT(O1006,Y1006),M1006,M1006*(1-#REF!))</f>
        <v>#REF!</v>
      </c>
      <c r="X1006" s="106" t="e">
        <f t="shared" si="431"/>
        <v>#REF!</v>
      </c>
      <c r="Y1006" s="107" t="s">
        <v>72</v>
      </c>
      <c r="Z1006" s="103">
        <f t="shared" si="428"/>
        <v>0</v>
      </c>
      <c r="AA1006" s="103">
        <f t="shared" si="429"/>
        <v>0</v>
      </c>
      <c r="AB1006" s="128" t="str">
        <f t="shared" si="432"/>
        <v/>
      </c>
      <c r="AC1006" s="128" t="e">
        <f t="shared" si="433"/>
        <v>#REF!</v>
      </c>
    </row>
    <row r="1007" spans="1:29" ht="50.1" customHeight="1">
      <c r="A1007" s="171"/>
      <c r="B1007" s="171"/>
      <c r="C1007" s="174"/>
      <c r="D1007" s="174"/>
      <c r="E1007" s="131"/>
      <c r="F1007" s="177"/>
      <c r="G1007" s="180"/>
      <c r="H1007" s="163"/>
      <c r="I1007" s="165"/>
      <c r="J1007" s="168"/>
      <c r="K1007" s="62"/>
      <c r="L1007" s="63"/>
      <c r="M1007" s="63"/>
      <c r="N1007" s="142"/>
      <c r="O1007" s="127"/>
      <c r="P1007" s="100"/>
      <c r="Q1007" s="63">
        <f t="shared" si="434"/>
        <v>0</v>
      </c>
      <c r="R1007" s="64"/>
      <c r="S1007" s="67"/>
      <c r="T1007" s="46"/>
      <c r="U1007" s="106">
        <f>IF(EXACT(O1007,Y1007),M1007,M1007*(1-'Расчет ПРЕДЗАКАЗ'!$D$10))</f>
        <v>0</v>
      </c>
      <c r="V1007" s="106">
        <f t="shared" si="430"/>
        <v>0</v>
      </c>
      <c r="W1007" s="106" t="e">
        <f>IF(EXACT(O1007,Y1007),M1007,M1007*(1-#REF!))</f>
        <v>#REF!</v>
      </c>
      <c r="X1007" s="106" t="e">
        <f t="shared" si="431"/>
        <v>#REF!</v>
      </c>
      <c r="Y1007" s="107" t="s">
        <v>72</v>
      </c>
      <c r="Z1007" s="103">
        <f t="shared" si="428"/>
        <v>0</v>
      </c>
      <c r="AA1007" s="103">
        <f t="shared" si="429"/>
        <v>0</v>
      </c>
      <c r="AB1007" s="128" t="str">
        <f t="shared" si="432"/>
        <v/>
      </c>
      <c r="AC1007" s="128" t="e">
        <f t="shared" si="433"/>
        <v>#REF!</v>
      </c>
    </row>
    <row r="1008" spans="1:29" ht="50.1" customHeight="1">
      <c r="A1008" s="171"/>
      <c r="B1008" s="171"/>
      <c r="C1008" s="174"/>
      <c r="D1008" s="174"/>
      <c r="E1008" s="131"/>
      <c r="F1008" s="177"/>
      <c r="G1008" s="180"/>
      <c r="H1008" s="163"/>
      <c r="I1008" s="165"/>
      <c r="J1008" s="168"/>
      <c r="K1008" s="62"/>
      <c r="L1008" s="63"/>
      <c r="M1008" s="63"/>
      <c r="N1008" s="142"/>
      <c r="O1008" s="127"/>
      <c r="P1008" s="100"/>
      <c r="Q1008" s="63">
        <f t="shared" si="434"/>
        <v>0</v>
      </c>
      <c r="R1008" s="64"/>
      <c r="S1008" s="67"/>
      <c r="T1008" s="46"/>
      <c r="U1008" s="106">
        <f>IF(EXACT(O1008,Y1008),M1008,M1008*(1-'Расчет ПРЕДЗАКАЗ'!$D$10))</f>
        <v>0</v>
      </c>
      <c r="V1008" s="106">
        <f t="shared" si="430"/>
        <v>0</v>
      </c>
      <c r="W1008" s="106" t="e">
        <f>IF(EXACT(O1008,Y1008),M1008,M1008*(1-#REF!))</f>
        <v>#REF!</v>
      </c>
      <c r="X1008" s="106" t="e">
        <f t="shared" si="431"/>
        <v>#REF!</v>
      </c>
      <c r="Y1008" s="107" t="s">
        <v>72</v>
      </c>
      <c r="Z1008" s="103">
        <f t="shared" si="428"/>
        <v>0</v>
      </c>
      <c r="AA1008" s="103">
        <f t="shared" si="429"/>
        <v>0</v>
      </c>
      <c r="AB1008" s="128" t="str">
        <f t="shared" si="432"/>
        <v/>
      </c>
      <c r="AC1008" s="128" t="e">
        <f t="shared" si="433"/>
        <v>#REF!</v>
      </c>
    </row>
    <row r="1009" spans="1:29" ht="50.1" customHeight="1">
      <c r="A1009" s="171"/>
      <c r="B1009" s="171"/>
      <c r="C1009" s="174"/>
      <c r="D1009" s="174"/>
      <c r="E1009" s="131"/>
      <c r="F1009" s="177"/>
      <c r="G1009" s="180"/>
      <c r="H1009" s="163"/>
      <c r="I1009" s="165"/>
      <c r="J1009" s="168"/>
      <c r="K1009" s="62"/>
      <c r="L1009" s="63"/>
      <c r="M1009" s="63"/>
      <c r="N1009" s="143"/>
      <c r="O1009" s="127"/>
      <c r="P1009" s="100"/>
      <c r="Q1009" s="63">
        <f t="shared" si="434"/>
        <v>0</v>
      </c>
      <c r="R1009" s="65"/>
      <c r="S1009" s="67"/>
      <c r="T1009" s="40"/>
      <c r="U1009" s="106">
        <f>IF(EXACT(O1009,Y1009),M1009,M1009*(1-'Расчет ПРЕДЗАКАЗ'!$D$10))</f>
        <v>0</v>
      </c>
      <c r="V1009" s="106">
        <f t="shared" si="430"/>
        <v>0</v>
      </c>
      <c r="W1009" s="106" t="e">
        <f>IF(EXACT(O1009,Y1009),M1009,M1009*(1-#REF!))</f>
        <v>#REF!</v>
      </c>
      <c r="X1009" s="106" t="e">
        <f t="shared" si="431"/>
        <v>#REF!</v>
      </c>
      <c r="Y1009" s="107" t="s">
        <v>72</v>
      </c>
      <c r="Z1009" s="103">
        <f t="shared" si="428"/>
        <v>0</v>
      </c>
      <c r="AA1009" s="103">
        <f t="shared" si="429"/>
        <v>0</v>
      </c>
      <c r="AB1009" s="128" t="str">
        <f t="shared" si="432"/>
        <v/>
      </c>
      <c r="AC1009" s="128" t="e">
        <f t="shared" si="433"/>
        <v>#REF!</v>
      </c>
    </row>
    <row r="1010" spans="1:29" ht="50.1" customHeight="1">
      <c r="A1010" s="171"/>
      <c r="B1010" s="171"/>
      <c r="C1010" s="174"/>
      <c r="D1010" s="174"/>
      <c r="E1010" s="131"/>
      <c r="F1010" s="177"/>
      <c r="G1010" s="180"/>
      <c r="H1010" s="163"/>
      <c r="I1010" s="165"/>
      <c r="J1010" s="168"/>
      <c r="K1010" s="62"/>
      <c r="L1010" s="63"/>
      <c r="M1010" s="63"/>
      <c r="N1010" s="143"/>
      <c r="O1010" s="127"/>
      <c r="P1010" s="100"/>
      <c r="Q1010" s="63">
        <f t="shared" si="434"/>
        <v>0</v>
      </c>
      <c r="R1010" s="65"/>
      <c r="S1010" s="67"/>
      <c r="T1010" s="40"/>
      <c r="U1010" s="106">
        <f>IF(EXACT(O1010,Y1010),M1010,M1010*(1-'Расчет ПРЕДЗАКАЗ'!$D$10))</f>
        <v>0</v>
      </c>
      <c r="V1010" s="106">
        <f t="shared" si="430"/>
        <v>0</v>
      </c>
      <c r="W1010" s="106" t="e">
        <f>IF(EXACT(O1010,Y1010),M1010,M1010*(1-#REF!))</f>
        <v>#REF!</v>
      </c>
      <c r="X1010" s="106" t="e">
        <f t="shared" si="431"/>
        <v>#REF!</v>
      </c>
      <c r="Y1010" s="107" t="s">
        <v>72</v>
      </c>
      <c r="Z1010" s="103">
        <f t="shared" si="428"/>
        <v>0</v>
      </c>
      <c r="AA1010" s="103">
        <f t="shared" si="429"/>
        <v>0</v>
      </c>
      <c r="AB1010" s="128" t="str">
        <f t="shared" si="432"/>
        <v/>
      </c>
      <c r="AC1010" s="128" t="e">
        <f t="shared" si="433"/>
        <v>#REF!</v>
      </c>
    </row>
    <row r="1011" spans="1:29" ht="50.1" customHeight="1">
      <c r="A1011" s="171"/>
      <c r="B1011" s="171"/>
      <c r="C1011" s="174"/>
      <c r="D1011" s="174"/>
      <c r="E1011" s="131"/>
      <c r="F1011" s="177"/>
      <c r="G1011" s="180"/>
      <c r="H1011" s="163"/>
      <c r="I1011" s="165"/>
      <c r="J1011" s="168"/>
      <c r="K1011" s="62"/>
      <c r="L1011" s="63"/>
      <c r="M1011" s="63"/>
      <c r="N1011" s="65"/>
      <c r="O1011" s="127"/>
      <c r="P1011" s="100"/>
      <c r="Q1011" s="63">
        <f t="shared" si="434"/>
        <v>0</v>
      </c>
      <c r="R1011" s="65"/>
      <c r="S1011" s="67"/>
      <c r="T1011" s="40"/>
      <c r="U1011" s="106">
        <f>IF(EXACT(O1011,Y1011),M1011,M1011*(1-'Расчет ПРЕДЗАКАЗ'!$D$10))</f>
        <v>0</v>
      </c>
      <c r="V1011" s="106">
        <f t="shared" si="430"/>
        <v>0</v>
      </c>
      <c r="W1011" s="106" t="e">
        <f>IF(EXACT(O1011,Y1011),M1011,M1011*(1-#REF!))</f>
        <v>#REF!</v>
      </c>
      <c r="X1011" s="106" t="e">
        <f t="shared" si="431"/>
        <v>#REF!</v>
      </c>
      <c r="Y1011" s="107" t="s">
        <v>72</v>
      </c>
      <c r="Z1011" s="103">
        <f t="shared" si="428"/>
        <v>0</v>
      </c>
      <c r="AA1011" s="103">
        <f t="shared" si="429"/>
        <v>0</v>
      </c>
      <c r="AB1011" s="128" t="str">
        <f t="shared" si="432"/>
        <v/>
      </c>
      <c r="AC1011" s="128" t="e">
        <f t="shared" si="433"/>
        <v>#REF!</v>
      </c>
    </row>
    <row r="1012" spans="1:29" ht="50.1" customHeight="1">
      <c r="A1012" s="171"/>
      <c r="B1012" s="171"/>
      <c r="C1012" s="174"/>
      <c r="D1012" s="174"/>
      <c r="E1012" s="131"/>
      <c r="F1012" s="177"/>
      <c r="G1012" s="180"/>
      <c r="H1012" s="163"/>
      <c r="I1012" s="165"/>
      <c r="J1012" s="168"/>
      <c r="K1012" s="62"/>
      <c r="L1012" s="63"/>
      <c r="M1012" s="63"/>
      <c r="N1012" s="65"/>
      <c r="O1012" s="127"/>
      <c r="P1012" s="100"/>
      <c r="Q1012" s="63">
        <f t="shared" si="434"/>
        <v>0</v>
      </c>
      <c r="R1012" s="65"/>
      <c r="S1012" s="67"/>
      <c r="T1012" s="40"/>
      <c r="U1012" s="106">
        <f>IF(EXACT(O1012,Y1012),M1012,M1012*(1-'Расчет ПРЕДЗАКАЗ'!$D$10))</f>
        <v>0</v>
      </c>
      <c r="V1012" s="106">
        <f t="shared" si="430"/>
        <v>0</v>
      </c>
      <c r="W1012" s="106" t="e">
        <f>IF(EXACT(O1012,Y1012),M1012,M1012*(1-#REF!))</f>
        <v>#REF!</v>
      </c>
      <c r="X1012" s="106" t="e">
        <f t="shared" si="431"/>
        <v>#REF!</v>
      </c>
      <c r="Y1012" s="107" t="s">
        <v>72</v>
      </c>
      <c r="Z1012" s="103">
        <f t="shared" si="428"/>
        <v>0</v>
      </c>
      <c r="AA1012" s="103">
        <f t="shared" si="429"/>
        <v>0</v>
      </c>
      <c r="AB1012" s="128" t="str">
        <f t="shared" si="432"/>
        <v/>
      </c>
      <c r="AC1012" s="128" t="e">
        <f t="shared" si="433"/>
        <v>#REF!</v>
      </c>
    </row>
    <row r="1013" spans="1:29" ht="50.1" customHeight="1">
      <c r="A1013" s="171"/>
      <c r="B1013" s="171"/>
      <c r="C1013" s="174"/>
      <c r="D1013" s="174"/>
      <c r="E1013" s="131"/>
      <c r="F1013" s="177"/>
      <c r="G1013" s="180"/>
      <c r="H1013" s="163"/>
      <c r="I1013" s="165"/>
      <c r="J1013" s="168"/>
      <c r="K1013" s="62"/>
      <c r="L1013" s="63"/>
      <c r="M1013" s="63"/>
      <c r="N1013" s="65"/>
      <c r="O1013" s="127"/>
      <c r="P1013" s="100"/>
      <c r="Q1013" s="63">
        <f t="shared" si="434"/>
        <v>0</v>
      </c>
      <c r="R1013" s="65"/>
      <c r="S1013" s="67"/>
      <c r="T1013" s="40"/>
      <c r="U1013" s="106">
        <f>IF(EXACT(O1013,Y1013),M1013,M1013*(1-'Расчет ПРЕДЗАКАЗ'!$D$10))</f>
        <v>0</v>
      </c>
      <c r="V1013" s="106">
        <f t="shared" si="430"/>
        <v>0</v>
      </c>
      <c r="W1013" s="106" t="e">
        <f>IF(EXACT(O1013,Y1013),M1013,M1013*(1-#REF!))</f>
        <v>#REF!</v>
      </c>
      <c r="X1013" s="106" t="e">
        <f t="shared" si="431"/>
        <v>#REF!</v>
      </c>
      <c r="Y1013" s="107" t="s">
        <v>72</v>
      </c>
      <c r="Z1013" s="103">
        <f t="shared" si="428"/>
        <v>0</v>
      </c>
      <c r="AA1013" s="103">
        <f t="shared" si="429"/>
        <v>0</v>
      </c>
      <c r="AB1013" s="128" t="str">
        <f t="shared" si="432"/>
        <v/>
      </c>
      <c r="AC1013" s="128" t="e">
        <f t="shared" si="433"/>
        <v>#REF!</v>
      </c>
    </row>
    <row r="1014" spans="1:29" ht="50.1" customHeight="1">
      <c r="A1014" s="172"/>
      <c r="B1014" s="172"/>
      <c r="C1014" s="175"/>
      <c r="D1014" s="175"/>
      <c r="E1014" s="132"/>
      <c r="F1014" s="178"/>
      <c r="G1014" s="181"/>
      <c r="H1014" s="164"/>
      <c r="I1014" s="166"/>
      <c r="J1014" s="169"/>
      <c r="K1014" s="62"/>
      <c r="L1014" s="63"/>
      <c r="M1014" s="63"/>
      <c r="N1014" s="65"/>
      <c r="O1014" s="127"/>
      <c r="P1014" s="100"/>
      <c r="Q1014" s="63">
        <f t="shared" si="434"/>
        <v>0</v>
      </c>
      <c r="R1014" s="65"/>
      <c r="S1014" s="64"/>
      <c r="T1014" s="40"/>
      <c r="U1014" s="106">
        <f>IF(EXACT(O1014,Y1014),M1014,M1014*(1-'Расчет ПРЕДЗАКАЗ'!$D$10))</f>
        <v>0</v>
      </c>
      <c r="V1014" s="106">
        <f t="shared" si="430"/>
        <v>0</v>
      </c>
      <c r="W1014" s="106" t="e">
        <f>IF(EXACT(O1014,Y1014),M1014,M1014*(1-#REF!))</f>
        <v>#REF!</v>
      </c>
      <c r="X1014" s="106" t="e">
        <f t="shared" si="431"/>
        <v>#REF!</v>
      </c>
      <c r="Y1014" s="107" t="s">
        <v>72</v>
      </c>
      <c r="Z1014" s="103">
        <f t="shared" si="428"/>
        <v>0</v>
      </c>
      <c r="AA1014" s="103">
        <f t="shared" si="429"/>
        <v>0</v>
      </c>
      <c r="AB1014" s="128" t="str">
        <f t="shared" si="432"/>
        <v/>
      </c>
      <c r="AC1014" s="128" t="e">
        <f t="shared" si="433"/>
        <v>#REF!</v>
      </c>
    </row>
    <row r="1015" spans="1:29" ht="11.25" customHeight="1" thickBot="1"/>
    <row r="1016" spans="1:29" ht="50.1" customHeight="1">
      <c r="A1016" s="170">
        <v>190</v>
      </c>
      <c r="B1016" s="170" t="s">
        <v>1655</v>
      </c>
      <c r="C1016" s="173" t="s">
        <v>1656</v>
      </c>
      <c r="D1016" s="173" t="s">
        <v>77</v>
      </c>
      <c r="E1016" s="131"/>
      <c r="F1016" s="197" t="s">
        <v>978</v>
      </c>
      <c r="G1016" s="179" t="s">
        <v>124</v>
      </c>
      <c r="H1016" s="162" t="s">
        <v>979</v>
      </c>
      <c r="I1016" s="198" t="s">
        <v>1657</v>
      </c>
      <c r="J1016" s="167" t="s">
        <v>19</v>
      </c>
      <c r="K1016" s="62" t="s">
        <v>1658</v>
      </c>
      <c r="L1016" s="63">
        <v>840</v>
      </c>
      <c r="M1016" s="63">
        <v>469</v>
      </c>
      <c r="N1016" s="142" t="s">
        <v>1659</v>
      </c>
      <c r="O1016" s="127" t="s">
        <v>72</v>
      </c>
      <c r="P1016" s="100"/>
      <c r="Q1016" s="63">
        <f>P1016*M1016</f>
        <v>0</v>
      </c>
      <c r="R1016" s="64"/>
      <c r="S1016" s="67">
        <v>35</v>
      </c>
      <c r="T1016" s="60"/>
      <c r="U1016" s="106">
        <f>IF(EXACT(O1016,Y1016),M1016,M1016*(1-'Расчет ПРЕДЗАКАЗ'!$D$10))</f>
        <v>469</v>
      </c>
      <c r="V1016" s="106">
        <f>P1016*U1016</f>
        <v>0</v>
      </c>
      <c r="W1016" s="106">
        <f>IF(EXACT(O1016,Y1016),M1016,M1016*(1-#REF!))</f>
        <v>469</v>
      </c>
      <c r="X1016" s="106">
        <f>P1016*W1016</f>
        <v>0</v>
      </c>
      <c r="Y1016" s="107" t="s">
        <v>72</v>
      </c>
      <c r="Z1016" s="103">
        <f t="shared" ref="Z1016:Z1030" si="435">IF(EXACT(O1016,Y1016),Q1016,0)</f>
        <v>0</v>
      </c>
      <c r="AA1016" s="103">
        <f t="shared" ref="AA1016:AA1030" si="436">IF(Z1016=0,Q1016,0)</f>
        <v>0</v>
      </c>
      <c r="AB1016" s="128">
        <f>IF(U1016=0,"",L1016/U1016-1)</f>
        <v>0.79104477611940305</v>
      </c>
      <c r="AC1016" s="128">
        <f>IF(W1016=0,"",L1016/W1016-1)</f>
        <v>0.79104477611940305</v>
      </c>
    </row>
    <row r="1017" spans="1:29" ht="50.1" customHeight="1">
      <c r="A1017" s="171"/>
      <c r="B1017" s="171"/>
      <c r="C1017" s="174"/>
      <c r="D1017" s="174"/>
      <c r="E1017" s="131"/>
      <c r="F1017" s="177"/>
      <c r="G1017" s="180"/>
      <c r="H1017" s="163"/>
      <c r="I1017" s="165"/>
      <c r="J1017" s="168"/>
      <c r="K1017" s="62" t="s">
        <v>1660</v>
      </c>
      <c r="L1017" s="63">
        <v>840</v>
      </c>
      <c r="M1017" s="63">
        <v>469</v>
      </c>
      <c r="N1017" s="142" t="s">
        <v>1661</v>
      </c>
      <c r="O1017" s="127" t="s">
        <v>72</v>
      </c>
      <c r="P1017" s="100"/>
      <c r="Q1017" s="63">
        <f>P1017*M1017</f>
        <v>0</v>
      </c>
      <c r="R1017" s="64"/>
      <c r="S1017" s="67">
        <v>27</v>
      </c>
      <c r="T1017" s="46"/>
      <c r="U1017" s="106">
        <f>IF(EXACT(O1017,Y1017),M1017,M1017*(1-'Расчет ПРЕДЗАКАЗ'!$D$10))</f>
        <v>469</v>
      </c>
      <c r="V1017" s="106">
        <f t="shared" ref="V1017:V1030" si="437">P1017*U1017</f>
        <v>0</v>
      </c>
      <c r="W1017" s="106">
        <f>IF(EXACT(O1017,Y1017),M1017,M1017*(1-#REF!))</f>
        <v>469</v>
      </c>
      <c r="X1017" s="106">
        <f t="shared" ref="X1017:X1030" si="438">P1017*W1017</f>
        <v>0</v>
      </c>
      <c r="Y1017" s="107" t="s">
        <v>72</v>
      </c>
      <c r="Z1017" s="103">
        <f t="shared" si="435"/>
        <v>0</v>
      </c>
      <c r="AA1017" s="103">
        <f t="shared" si="436"/>
        <v>0</v>
      </c>
      <c r="AB1017" s="128">
        <f t="shared" ref="AB1017:AB1030" si="439">IF(U1017=0,"",L1017/U1017-1)</f>
        <v>0.79104477611940305</v>
      </c>
      <c r="AC1017" s="128">
        <f t="shared" ref="AC1017:AC1030" si="440">IF(W1017=0,"",L1017/W1017-1)</f>
        <v>0.79104477611940305</v>
      </c>
    </row>
    <row r="1018" spans="1:29" ht="50.1" customHeight="1">
      <c r="A1018" s="171"/>
      <c r="B1018" s="171"/>
      <c r="C1018" s="174"/>
      <c r="D1018" s="174"/>
      <c r="E1018" s="131"/>
      <c r="F1018" s="177"/>
      <c r="G1018" s="180"/>
      <c r="H1018" s="163"/>
      <c r="I1018" s="165"/>
      <c r="J1018" s="168"/>
      <c r="K1018" s="62" t="s">
        <v>1662</v>
      </c>
      <c r="L1018" s="63">
        <v>840</v>
      </c>
      <c r="M1018" s="63">
        <v>469</v>
      </c>
      <c r="N1018" s="142" t="s">
        <v>1663</v>
      </c>
      <c r="O1018" s="127" t="s">
        <v>72</v>
      </c>
      <c r="P1018" s="100"/>
      <c r="Q1018" s="63">
        <f t="shared" ref="Q1018:Q1030" si="441">P1018*M1018</f>
        <v>0</v>
      </c>
      <c r="R1018" s="64"/>
      <c r="S1018" s="67">
        <v>22</v>
      </c>
      <c r="T1018" s="46"/>
      <c r="U1018" s="106">
        <f>IF(EXACT(O1018,Y1018),M1018,M1018*(1-'Расчет ПРЕДЗАКАЗ'!$D$10))</f>
        <v>469</v>
      </c>
      <c r="V1018" s="106">
        <f t="shared" si="437"/>
        <v>0</v>
      </c>
      <c r="W1018" s="106">
        <f>IF(EXACT(O1018,Y1018),M1018,M1018*(1-#REF!))</f>
        <v>469</v>
      </c>
      <c r="X1018" s="106">
        <f t="shared" si="438"/>
        <v>0</v>
      </c>
      <c r="Y1018" s="107" t="s">
        <v>72</v>
      </c>
      <c r="Z1018" s="103">
        <f t="shared" si="435"/>
        <v>0</v>
      </c>
      <c r="AA1018" s="103">
        <f t="shared" si="436"/>
        <v>0</v>
      </c>
      <c r="AB1018" s="128">
        <f t="shared" si="439"/>
        <v>0.79104477611940305</v>
      </c>
      <c r="AC1018" s="128">
        <f t="shared" si="440"/>
        <v>0.79104477611940305</v>
      </c>
    </row>
    <row r="1019" spans="1:29" ht="50.1" customHeight="1">
      <c r="A1019" s="171"/>
      <c r="B1019" s="171"/>
      <c r="C1019" s="174"/>
      <c r="D1019" s="174"/>
      <c r="E1019" s="131"/>
      <c r="F1019" s="177"/>
      <c r="G1019" s="180"/>
      <c r="H1019" s="163"/>
      <c r="I1019" s="165"/>
      <c r="J1019" s="168"/>
      <c r="K1019" s="62" t="s">
        <v>1664</v>
      </c>
      <c r="L1019" s="63">
        <v>840</v>
      </c>
      <c r="M1019" s="63">
        <v>469</v>
      </c>
      <c r="N1019" s="142" t="s">
        <v>1665</v>
      </c>
      <c r="O1019" s="127" t="s">
        <v>72</v>
      </c>
      <c r="P1019" s="100"/>
      <c r="Q1019" s="63">
        <f t="shared" si="441"/>
        <v>0</v>
      </c>
      <c r="R1019" s="64"/>
      <c r="S1019" s="67">
        <v>3</v>
      </c>
      <c r="T1019" s="46"/>
      <c r="U1019" s="106">
        <f>IF(EXACT(O1019,Y1019),M1019,M1019*(1-'Расчет ПРЕДЗАКАЗ'!$D$10))</f>
        <v>469</v>
      </c>
      <c r="V1019" s="106">
        <f t="shared" si="437"/>
        <v>0</v>
      </c>
      <c r="W1019" s="106">
        <f>IF(EXACT(O1019,Y1019),M1019,M1019*(1-#REF!))</f>
        <v>469</v>
      </c>
      <c r="X1019" s="106">
        <f t="shared" si="438"/>
        <v>0</v>
      </c>
      <c r="Y1019" s="107" t="s">
        <v>72</v>
      </c>
      <c r="Z1019" s="103">
        <f t="shared" si="435"/>
        <v>0</v>
      </c>
      <c r="AA1019" s="103">
        <f t="shared" si="436"/>
        <v>0</v>
      </c>
      <c r="AB1019" s="128">
        <f t="shared" si="439"/>
        <v>0.79104477611940305</v>
      </c>
      <c r="AC1019" s="128">
        <f t="shared" si="440"/>
        <v>0.79104477611940305</v>
      </c>
    </row>
    <row r="1020" spans="1:29" ht="50.1" customHeight="1">
      <c r="A1020" s="171"/>
      <c r="B1020" s="171"/>
      <c r="C1020" s="174"/>
      <c r="D1020" s="174"/>
      <c r="E1020" s="131"/>
      <c r="F1020" s="177"/>
      <c r="G1020" s="180"/>
      <c r="H1020" s="163"/>
      <c r="I1020" s="165"/>
      <c r="J1020" s="168"/>
      <c r="K1020" s="62" t="s">
        <v>993</v>
      </c>
      <c r="L1020" s="63">
        <v>840</v>
      </c>
      <c r="M1020" s="63">
        <v>469</v>
      </c>
      <c r="N1020" s="142" t="s">
        <v>1666</v>
      </c>
      <c r="O1020" s="127" t="s">
        <v>72</v>
      </c>
      <c r="P1020" s="100"/>
      <c r="Q1020" s="63">
        <f t="shared" si="441"/>
        <v>0</v>
      </c>
      <c r="R1020" s="64"/>
      <c r="S1020" s="67">
        <v>19</v>
      </c>
      <c r="T1020" s="46"/>
      <c r="U1020" s="106">
        <f>IF(EXACT(O1020,Y1020),M1020,M1020*(1-'Расчет ПРЕДЗАКАЗ'!$D$10))</f>
        <v>469</v>
      </c>
      <c r="V1020" s="106">
        <f t="shared" si="437"/>
        <v>0</v>
      </c>
      <c r="W1020" s="106">
        <f>IF(EXACT(O1020,Y1020),M1020,M1020*(1-#REF!))</f>
        <v>469</v>
      </c>
      <c r="X1020" s="106">
        <f t="shared" si="438"/>
        <v>0</v>
      </c>
      <c r="Y1020" s="107" t="s">
        <v>72</v>
      </c>
      <c r="Z1020" s="103">
        <f t="shared" si="435"/>
        <v>0</v>
      </c>
      <c r="AA1020" s="103">
        <f t="shared" si="436"/>
        <v>0</v>
      </c>
      <c r="AB1020" s="128">
        <f t="shared" si="439"/>
        <v>0.79104477611940305</v>
      </c>
      <c r="AC1020" s="128">
        <f t="shared" si="440"/>
        <v>0.79104477611940305</v>
      </c>
    </row>
    <row r="1021" spans="1:29" ht="50.1" customHeight="1">
      <c r="A1021" s="171"/>
      <c r="B1021" s="171"/>
      <c r="C1021" s="174"/>
      <c r="D1021" s="174"/>
      <c r="E1021" s="131"/>
      <c r="F1021" s="177"/>
      <c r="G1021" s="180"/>
      <c r="H1021" s="163"/>
      <c r="I1021" s="165"/>
      <c r="J1021" s="168"/>
      <c r="K1021" s="62"/>
      <c r="L1021" s="63"/>
      <c r="M1021" s="63"/>
      <c r="N1021" s="142"/>
      <c r="O1021" s="127"/>
      <c r="P1021" s="100"/>
      <c r="Q1021" s="63">
        <f t="shared" si="441"/>
        <v>0</v>
      </c>
      <c r="R1021" s="64"/>
      <c r="S1021" s="67"/>
      <c r="T1021" s="46"/>
      <c r="U1021" s="106">
        <f>IF(EXACT(O1021,Y1021),M1021,M1021*(1-'Расчет ПРЕДЗАКАЗ'!$D$10))</f>
        <v>0</v>
      </c>
      <c r="V1021" s="106">
        <f t="shared" si="437"/>
        <v>0</v>
      </c>
      <c r="W1021" s="106" t="e">
        <f>IF(EXACT(O1021,Y1021),M1021,M1021*(1-#REF!))</f>
        <v>#REF!</v>
      </c>
      <c r="X1021" s="106" t="e">
        <f t="shared" si="438"/>
        <v>#REF!</v>
      </c>
      <c r="Y1021" s="107" t="s">
        <v>72</v>
      </c>
      <c r="Z1021" s="103">
        <f t="shared" si="435"/>
        <v>0</v>
      </c>
      <c r="AA1021" s="103">
        <f t="shared" si="436"/>
        <v>0</v>
      </c>
      <c r="AB1021" s="128" t="str">
        <f t="shared" si="439"/>
        <v/>
      </c>
      <c r="AC1021" s="128" t="e">
        <f t="shared" si="440"/>
        <v>#REF!</v>
      </c>
    </row>
    <row r="1022" spans="1:29" ht="50.1" customHeight="1">
      <c r="A1022" s="171"/>
      <c r="B1022" s="171"/>
      <c r="C1022" s="174"/>
      <c r="D1022" s="174"/>
      <c r="E1022" s="131"/>
      <c r="F1022" s="177"/>
      <c r="G1022" s="180"/>
      <c r="H1022" s="163"/>
      <c r="I1022" s="165"/>
      <c r="J1022" s="168"/>
      <c r="K1022" s="62"/>
      <c r="L1022" s="63"/>
      <c r="M1022" s="63"/>
      <c r="N1022" s="142"/>
      <c r="O1022" s="127"/>
      <c r="P1022" s="100"/>
      <c r="Q1022" s="63">
        <f t="shared" si="441"/>
        <v>0</v>
      </c>
      <c r="R1022" s="64"/>
      <c r="S1022" s="67"/>
      <c r="T1022" s="46"/>
      <c r="U1022" s="106">
        <f>IF(EXACT(O1022,Y1022),M1022,M1022*(1-'Расчет ПРЕДЗАКАЗ'!$D$10))</f>
        <v>0</v>
      </c>
      <c r="V1022" s="106">
        <f t="shared" si="437"/>
        <v>0</v>
      </c>
      <c r="W1022" s="106" t="e">
        <f>IF(EXACT(O1022,Y1022),M1022,M1022*(1-#REF!))</f>
        <v>#REF!</v>
      </c>
      <c r="X1022" s="106" t="e">
        <f t="shared" si="438"/>
        <v>#REF!</v>
      </c>
      <c r="Y1022" s="107" t="s">
        <v>72</v>
      </c>
      <c r="Z1022" s="103">
        <f t="shared" si="435"/>
        <v>0</v>
      </c>
      <c r="AA1022" s="103">
        <f t="shared" si="436"/>
        <v>0</v>
      </c>
      <c r="AB1022" s="128" t="str">
        <f t="shared" si="439"/>
        <v/>
      </c>
      <c r="AC1022" s="128" t="e">
        <f t="shared" si="440"/>
        <v>#REF!</v>
      </c>
    </row>
    <row r="1023" spans="1:29" ht="50.1" customHeight="1">
      <c r="A1023" s="171"/>
      <c r="B1023" s="171"/>
      <c r="C1023" s="174"/>
      <c r="D1023" s="174"/>
      <c r="E1023" s="131"/>
      <c r="F1023" s="177"/>
      <c r="G1023" s="180"/>
      <c r="H1023" s="163"/>
      <c r="I1023" s="165"/>
      <c r="J1023" s="168"/>
      <c r="K1023" s="62"/>
      <c r="L1023" s="63"/>
      <c r="M1023" s="63"/>
      <c r="N1023" s="142"/>
      <c r="O1023" s="127"/>
      <c r="P1023" s="100"/>
      <c r="Q1023" s="63">
        <f t="shared" si="441"/>
        <v>0</v>
      </c>
      <c r="R1023" s="64"/>
      <c r="S1023" s="67"/>
      <c r="T1023" s="46"/>
      <c r="U1023" s="106">
        <f>IF(EXACT(O1023,Y1023),M1023,M1023*(1-'Расчет ПРЕДЗАКАЗ'!$D$10))</f>
        <v>0</v>
      </c>
      <c r="V1023" s="106">
        <f t="shared" si="437"/>
        <v>0</v>
      </c>
      <c r="W1023" s="106" t="e">
        <f>IF(EXACT(O1023,Y1023),M1023,M1023*(1-#REF!))</f>
        <v>#REF!</v>
      </c>
      <c r="X1023" s="106" t="e">
        <f t="shared" si="438"/>
        <v>#REF!</v>
      </c>
      <c r="Y1023" s="107" t="s">
        <v>72</v>
      </c>
      <c r="Z1023" s="103">
        <f t="shared" si="435"/>
        <v>0</v>
      </c>
      <c r="AA1023" s="103">
        <f t="shared" si="436"/>
        <v>0</v>
      </c>
      <c r="AB1023" s="128" t="str">
        <f t="shared" si="439"/>
        <v/>
      </c>
      <c r="AC1023" s="128" t="e">
        <f t="shared" si="440"/>
        <v>#REF!</v>
      </c>
    </row>
    <row r="1024" spans="1:29" ht="50.1" customHeight="1">
      <c r="A1024" s="171"/>
      <c r="B1024" s="171"/>
      <c r="C1024" s="174"/>
      <c r="D1024" s="174"/>
      <c r="E1024" s="131"/>
      <c r="F1024" s="177"/>
      <c r="G1024" s="180"/>
      <c r="H1024" s="163"/>
      <c r="I1024" s="165"/>
      <c r="J1024" s="168"/>
      <c r="K1024" s="62"/>
      <c r="L1024" s="63"/>
      <c r="M1024" s="63"/>
      <c r="N1024" s="142"/>
      <c r="O1024" s="127"/>
      <c r="P1024" s="100"/>
      <c r="Q1024" s="63">
        <f t="shared" si="441"/>
        <v>0</v>
      </c>
      <c r="R1024" s="64"/>
      <c r="S1024" s="67"/>
      <c r="T1024" s="46"/>
      <c r="U1024" s="106">
        <f>IF(EXACT(O1024,Y1024),M1024,M1024*(1-'Расчет ПРЕДЗАКАЗ'!$D$10))</f>
        <v>0</v>
      </c>
      <c r="V1024" s="106">
        <f t="shared" si="437"/>
        <v>0</v>
      </c>
      <c r="W1024" s="106" t="e">
        <f>IF(EXACT(O1024,Y1024),M1024,M1024*(1-#REF!))</f>
        <v>#REF!</v>
      </c>
      <c r="X1024" s="106" t="e">
        <f t="shared" si="438"/>
        <v>#REF!</v>
      </c>
      <c r="Y1024" s="107" t="s">
        <v>72</v>
      </c>
      <c r="Z1024" s="103">
        <f t="shared" si="435"/>
        <v>0</v>
      </c>
      <c r="AA1024" s="103">
        <f t="shared" si="436"/>
        <v>0</v>
      </c>
      <c r="AB1024" s="128" t="str">
        <f t="shared" si="439"/>
        <v/>
      </c>
      <c r="AC1024" s="128" t="e">
        <f t="shared" si="440"/>
        <v>#REF!</v>
      </c>
    </row>
    <row r="1025" spans="1:29" ht="50.1" customHeight="1">
      <c r="A1025" s="171"/>
      <c r="B1025" s="171"/>
      <c r="C1025" s="174"/>
      <c r="D1025" s="174"/>
      <c r="E1025" s="131"/>
      <c r="F1025" s="177"/>
      <c r="G1025" s="180"/>
      <c r="H1025" s="163"/>
      <c r="I1025" s="165"/>
      <c r="J1025" s="168"/>
      <c r="K1025" s="62"/>
      <c r="L1025" s="63"/>
      <c r="M1025" s="63"/>
      <c r="N1025" s="143"/>
      <c r="O1025" s="127"/>
      <c r="P1025" s="100"/>
      <c r="Q1025" s="63">
        <f t="shared" si="441"/>
        <v>0</v>
      </c>
      <c r="R1025" s="65"/>
      <c r="S1025" s="67"/>
      <c r="T1025" s="40"/>
      <c r="U1025" s="106">
        <f>IF(EXACT(O1025,Y1025),M1025,M1025*(1-'Расчет ПРЕДЗАКАЗ'!$D$10))</f>
        <v>0</v>
      </c>
      <c r="V1025" s="106">
        <f t="shared" si="437"/>
        <v>0</v>
      </c>
      <c r="W1025" s="106" t="e">
        <f>IF(EXACT(O1025,Y1025),M1025,M1025*(1-#REF!))</f>
        <v>#REF!</v>
      </c>
      <c r="X1025" s="106" t="e">
        <f t="shared" si="438"/>
        <v>#REF!</v>
      </c>
      <c r="Y1025" s="107" t="s">
        <v>72</v>
      </c>
      <c r="Z1025" s="103">
        <f t="shared" si="435"/>
        <v>0</v>
      </c>
      <c r="AA1025" s="103">
        <f t="shared" si="436"/>
        <v>0</v>
      </c>
      <c r="AB1025" s="128" t="str">
        <f t="shared" si="439"/>
        <v/>
      </c>
      <c r="AC1025" s="128" t="e">
        <f t="shared" si="440"/>
        <v>#REF!</v>
      </c>
    </row>
    <row r="1026" spans="1:29" ht="50.1" customHeight="1">
      <c r="A1026" s="171"/>
      <c r="B1026" s="171"/>
      <c r="C1026" s="174"/>
      <c r="D1026" s="174"/>
      <c r="E1026" s="131"/>
      <c r="F1026" s="177"/>
      <c r="G1026" s="180"/>
      <c r="H1026" s="163"/>
      <c r="I1026" s="165"/>
      <c r="J1026" s="168"/>
      <c r="K1026" s="62"/>
      <c r="L1026" s="63"/>
      <c r="M1026" s="63"/>
      <c r="N1026" s="143"/>
      <c r="O1026" s="127"/>
      <c r="P1026" s="100"/>
      <c r="Q1026" s="63">
        <f t="shared" si="441"/>
        <v>0</v>
      </c>
      <c r="R1026" s="65"/>
      <c r="S1026" s="67"/>
      <c r="T1026" s="40"/>
      <c r="U1026" s="106">
        <f>IF(EXACT(O1026,Y1026),M1026,M1026*(1-'Расчет ПРЕДЗАКАЗ'!$D$10))</f>
        <v>0</v>
      </c>
      <c r="V1026" s="106">
        <f t="shared" si="437"/>
        <v>0</v>
      </c>
      <c r="W1026" s="106" t="e">
        <f>IF(EXACT(O1026,Y1026),M1026,M1026*(1-#REF!))</f>
        <v>#REF!</v>
      </c>
      <c r="X1026" s="106" t="e">
        <f t="shared" si="438"/>
        <v>#REF!</v>
      </c>
      <c r="Y1026" s="107" t="s">
        <v>72</v>
      </c>
      <c r="Z1026" s="103">
        <f t="shared" si="435"/>
        <v>0</v>
      </c>
      <c r="AA1026" s="103">
        <f t="shared" si="436"/>
        <v>0</v>
      </c>
      <c r="AB1026" s="128" t="str">
        <f t="shared" si="439"/>
        <v/>
      </c>
      <c r="AC1026" s="128" t="e">
        <f t="shared" si="440"/>
        <v>#REF!</v>
      </c>
    </row>
    <row r="1027" spans="1:29" ht="50.1" customHeight="1">
      <c r="A1027" s="171"/>
      <c r="B1027" s="171"/>
      <c r="C1027" s="174"/>
      <c r="D1027" s="174"/>
      <c r="E1027" s="131"/>
      <c r="F1027" s="177"/>
      <c r="G1027" s="180"/>
      <c r="H1027" s="163"/>
      <c r="I1027" s="165"/>
      <c r="J1027" s="168"/>
      <c r="K1027" s="62"/>
      <c r="L1027" s="63"/>
      <c r="M1027" s="63"/>
      <c r="N1027" s="65"/>
      <c r="O1027" s="127"/>
      <c r="P1027" s="100"/>
      <c r="Q1027" s="63">
        <f t="shared" si="441"/>
        <v>0</v>
      </c>
      <c r="R1027" s="65"/>
      <c r="S1027" s="67"/>
      <c r="T1027" s="40"/>
      <c r="U1027" s="106">
        <f>IF(EXACT(O1027,Y1027),M1027,M1027*(1-'Расчет ПРЕДЗАКАЗ'!$D$10))</f>
        <v>0</v>
      </c>
      <c r="V1027" s="106">
        <f t="shared" si="437"/>
        <v>0</v>
      </c>
      <c r="W1027" s="106" t="e">
        <f>IF(EXACT(O1027,Y1027),M1027,M1027*(1-#REF!))</f>
        <v>#REF!</v>
      </c>
      <c r="X1027" s="106" t="e">
        <f t="shared" si="438"/>
        <v>#REF!</v>
      </c>
      <c r="Y1027" s="107" t="s">
        <v>72</v>
      </c>
      <c r="Z1027" s="103">
        <f t="shared" si="435"/>
        <v>0</v>
      </c>
      <c r="AA1027" s="103">
        <f t="shared" si="436"/>
        <v>0</v>
      </c>
      <c r="AB1027" s="128" t="str">
        <f t="shared" si="439"/>
        <v/>
      </c>
      <c r="AC1027" s="128" t="e">
        <f t="shared" si="440"/>
        <v>#REF!</v>
      </c>
    </row>
    <row r="1028" spans="1:29" ht="50.1" customHeight="1">
      <c r="A1028" s="171"/>
      <c r="B1028" s="171"/>
      <c r="C1028" s="174"/>
      <c r="D1028" s="174"/>
      <c r="E1028" s="131"/>
      <c r="F1028" s="177"/>
      <c r="G1028" s="180"/>
      <c r="H1028" s="163"/>
      <c r="I1028" s="165"/>
      <c r="J1028" s="168"/>
      <c r="K1028" s="62"/>
      <c r="L1028" s="63"/>
      <c r="M1028" s="63"/>
      <c r="N1028" s="65"/>
      <c r="O1028" s="127"/>
      <c r="P1028" s="100"/>
      <c r="Q1028" s="63">
        <f t="shared" si="441"/>
        <v>0</v>
      </c>
      <c r="R1028" s="65"/>
      <c r="S1028" s="67"/>
      <c r="T1028" s="40"/>
      <c r="U1028" s="106">
        <f>IF(EXACT(O1028,Y1028),M1028,M1028*(1-'Расчет ПРЕДЗАКАЗ'!$D$10))</f>
        <v>0</v>
      </c>
      <c r="V1028" s="106">
        <f t="shared" si="437"/>
        <v>0</v>
      </c>
      <c r="W1028" s="106" t="e">
        <f>IF(EXACT(O1028,Y1028),M1028,M1028*(1-#REF!))</f>
        <v>#REF!</v>
      </c>
      <c r="X1028" s="106" t="e">
        <f t="shared" si="438"/>
        <v>#REF!</v>
      </c>
      <c r="Y1028" s="107" t="s">
        <v>72</v>
      </c>
      <c r="Z1028" s="103">
        <f t="shared" si="435"/>
        <v>0</v>
      </c>
      <c r="AA1028" s="103">
        <f t="shared" si="436"/>
        <v>0</v>
      </c>
      <c r="AB1028" s="128" t="str">
        <f t="shared" si="439"/>
        <v/>
      </c>
      <c r="AC1028" s="128" t="e">
        <f t="shared" si="440"/>
        <v>#REF!</v>
      </c>
    </row>
    <row r="1029" spans="1:29" ht="50.1" customHeight="1">
      <c r="A1029" s="171"/>
      <c r="B1029" s="171"/>
      <c r="C1029" s="174"/>
      <c r="D1029" s="174"/>
      <c r="E1029" s="131"/>
      <c r="F1029" s="177"/>
      <c r="G1029" s="180"/>
      <c r="H1029" s="163"/>
      <c r="I1029" s="165"/>
      <c r="J1029" s="168"/>
      <c r="K1029" s="62"/>
      <c r="L1029" s="63"/>
      <c r="M1029" s="63"/>
      <c r="N1029" s="65"/>
      <c r="O1029" s="127"/>
      <c r="P1029" s="100"/>
      <c r="Q1029" s="63">
        <f t="shared" si="441"/>
        <v>0</v>
      </c>
      <c r="R1029" s="65"/>
      <c r="S1029" s="67"/>
      <c r="T1029" s="40"/>
      <c r="U1029" s="106">
        <f>IF(EXACT(O1029,Y1029),M1029,M1029*(1-'Расчет ПРЕДЗАКАЗ'!$D$10))</f>
        <v>0</v>
      </c>
      <c r="V1029" s="106">
        <f t="shared" si="437"/>
        <v>0</v>
      </c>
      <c r="W1029" s="106" t="e">
        <f>IF(EXACT(O1029,Y1029),M1029,M1029*(1-#REF!))</f>
        <v>#REF!</v>
      </c>
      <c r="X1029" s="106" t="e">
        <f t="shared" si="438"/>
        <v>#REF!</v>
      </c>
      <c r="Y1029" s="107" t="s">
        <v>72</v>
      </c>
      <c r="Z1029" s="103">
        <f t="shared" si="435"/>
        <v>0</v>
      </c>
      <c r="AA1029" s="103">
        <f t="shared" si="436"/>
        <v>0</v>
      </c>
      <c r="AB1029" s="128" t="str">
        <f t="shared" si="439"/>
        <v/>
      </c>
      <c r="AC1029" s="128" t="e">
        <f t="shared" si="440"/>
        <v>#REF!</v>
      </c>
    </row>
    <row r="1030" spans="1:29" ht="50.1" customHeight="1">
      <c r="A1030" s="172"/>
      <c r="B1030" s="172"/>
      <c r="C1030" s="175"/>
      <c r="D1030" s="175"/>
      <c r="E1030" s="132"/>
      <c r="F1030" s="178"/>
      <c r="G1030" s="181"/>
      <c r="H1030" s="164"/>
      <c r="I1030" s="166"/>
      <c r="J1030" s="169"/>
      <c r="K1030" s="62"/>
      <c r="L1030" s="63"/>
      <c r="M1030" s="63"/>
      <c r="N1030" s="65"/>
      <c r="O1030" s="127"/>
      <c r="P1030" s="100"/>
      <c r="Q1030" s="63">
        <f t="shared" si="441"/>
        <v>0</v>
      </c>
      <c r="R1030" s="65"/>
      <c r="S1030" s="64"/>
      <c r="T1030" s="40"/>
      <c r="U1030" s="106">
        <f>IF(EXACT(O1030,Y1030),M1030,M1030*(1-'Расчет ПРЕДЗАКАЗ'!$D$10))</f>
        <v>0</v>
      </c>
      <c r="V1030" s="106">
        <f t="shared" si="437"/>
        <v>0</v>
      </c>
      <c r="W1030" s="106" t="e">
        <f>IF(EXACT(O1030,Y1030),M1030,M1030*(1-#REF!))</f>
        <v>#REF!</v>
      </c>
      <c r="X1030" s="106" t="e">
        <f t="shared" si="438"/>
        <v>#REF!</v>
      </c>
      <c r="Y1030" s="107" t="s">
        <v>72</v>
      </c>
      <c r="Z1030" s="103">
        <f t="shared" si="435"/>
        <v>0</v>
      </c>
      <c r="AA1030" s="103">
        <f t="shared" si="436"/>
        <v>0</v>
      </c>
      <c r="AB1030" s="128" t="str">
        <f t="shared" si="439"/>
        <v/>
      </c>
      <c r="AC1030" s="128" t="e">
        <f t="shared" si="440"/>
        <v>#REF!</v>
      </c>
    </row>
    <row r="1031" spans="1:29" ht="11.25" customHeight="1" thickBot="1"/>
    <row r="1032" spans="1:29" ht="50.1" customHeight="1">
      <c r="A1032" s="170">
        <v>191</v>
      </c>
      <c r="B1032" s="170" t="s">
        <v>1667</v>
      </c>
      <c r="C1032" s="173" t="s">
        <v>1668</v>
      </c>
      <c r="D1032" s="173" t="s">
        <v>77</v>
      </c>
      <c r="E1032" s="131"/>
      <c r="F1032" s="197" t="s">
        <v>978</v>
      </c>
      <c r="G1032" s="179" t="s">
        <v>856</v>
      </c>
      <c r="H1032" s="162" t="s">
        <v>979</v>
      </c>
      <c r="I1032" s="198" t="s">
        <v>1657</v>
      </c>
      <c r="J1032" s="167" t="s">
        <v>19</v>
      </c>
      <c r="K1032" s="62" t="s">
        <v>1662</v>
      </c>
      <c r="L1032" s="63">
        <v>840</v>
      </c>
      <c r="M1032" s="63">
        <v>469</v>
      </c>
      <c r="N1032" s="142" t="s">
        <v>1669</v>
      </c>
      <c r="O1032" s="127" t="s">
        <v>72</v>
      </c>
      <c r="P1032" s="100"/>
      <c r="Q1032" s="63">
        <f>P1032*M1032</f>
        <v>0</v>
      </c>
      <c r="R1032" s="64"/>
      <c r="S1032" s="67">
        <v>22</v>
      </c>
      <c r="T1032" s="60"/>
      <c r="U1032" s="106">
        <f>IF(EXACT(O1032,Y1032),M1032,M1032*(1-'Расчет ПРЕДЗАКАЗ'!$D$10))</f>
        <v>469</v>
      </c>
      <c r="V1032" s="106">
        <f>P1032*U1032</f>
        <v>0</v>
      </c>
      <c r="W1032" s="106">
        <f>IF(EXACT(O1032,Y1032),M1032,M1032*(1-#REF!))</f>
        <v>469</v>
      </c>
      <c r="X1032" s="106">
        <f>P1032*W1032</f>
        <v>0</v>
      </c>
      <c r="Y1032" s="107" t="s">
        <v>72</v>
      </c>
      <c r="Z1032" s="103">
        <f t="shared" ref="Z1032:Z1046" si="442">IF(EXACT(O1032,Y1032),Q1032,0)</f>
        <v>0</v>
      </c>
      <c r="AA1032" s="103">
        <f t="shared" ref="AA1032:AA1046" si="443">IF(Z1032=0,Q1032,0)</f>
        <v>0</v>
      </c>
      <c r="AB1032" s="128">
        <f>IF(U1032=0,"",L1032/U1032-1)</f>
        <v>0.79104477611940305</v>
      </c>
      <c r="AC1032" s="128">
        <f>IF(W1032=0,"",L1032/W1032-1)</f>
        <v>0.79104477611940305</v>
      </c>
    </row>
    <row r="1033" spans="1:29" ht="50.1" customHeight="1">
      <c r="A1033" s="171"/>
      <c r="B1033" s="171"/>
      <c r="C1033" s="174"/>
      <c r="D1033" s="174"/>
      <c r="E1033" s="131"/>
      <c r="F1033" s="177"/>
      <c r="G1033" s="180"/>
      <c r="H1033" s="163"/>
      <c r="I1033" s="165"/>
      <c r="J1033" s="168"/>
      <c r="K1033" s="62"/>
      <c r="L1033" s="63"/>
      <c r="M1033" s="63"/>
      <c r="N1033" s="142"/>
      <c r="O1033" s="127"/>
      <c r="P1033" s="100"/>
      <c r="Q1033" s="63">
        <f>P1033*M1033</f>
        <v>0</v>
      </c>
      <c r="R1033" s="64"/>
      <c r="S1033" s="67"/>
      <c r="T1033" s="46"/>
      <c r="U1033" s="106">
        <f>IF(EXACT(O1033,Y1033),M1033,M1033*(1-'Расчет ПРЕДЗАКАЗ'!$D$10))</f>
        <v>0</v>
      </c>
      <c r="V1033" s="106">
        <f t="shared" ref="V1033:V1046" si="444">P1033*U1033</f>
        <v>0</v>
      </c>
      <c r="W1033" s="106" t="e">
        <f>IF(EXACT(O1033,Y1033),M1033,M1033*(1-#REF!))</f>
        <v>#REF!</v>
      </c>
      <c r="X1033" s="106" t="e">
        <f t="shared" ref="X1033:X1046" si="445">P1033*W1033</f>
        <v>#REF!</v>
      </c>
      <c r="Y1033" s="107" t="s">
        <v>72</v>
      </c>
      <c r="Z1033" s="103">
        <f t="shared" si="442"/>
        <v>0</v>
      </c>
      <c r="AA1033" s="103">
        <f t="shared" si="443"/>
        <v>0</v>
      </c>
      <c r="AB1033" s="128" t="str">
        <f t="shared" ref="AB1033:AB1046" si="446">IF(U1033=0,"",L1033/U1033-1)</f>
        <v/>
      </c>
      <c r="AC1033" s="128" t="e">
        <f t="shared" ref="AC1033:AC1046" si="447">IF(W1033=0,"",L1033/W1033-1)</f>
        <v>#REF!</v>
      </c>
    </row>
    <row r="1034" spans="1:29" ht="50.1" customHeight="1">
      <c r="A1034" s="171"/>
      <c r="B1034" s="171"/>
      <c r="C1034" s="174"/>
      <c r="D1034" s="174"/>
      <c r="E1034" s="131"/>
      <c r="F1034" s="177"/>
      <c r="G1034" s="180"/>
      <c r="H1034" s="163"/>
      <c r="I1034" s="165"/>
      <c r="J1034" s="168"/>
      <c r="K1034" s="62"/>
      <c r="L1034" s="63"/>
      <c r="M1034" s="63"/>
      <c r="N1034" s="142"/>
      <c r="O1034" s="127"/>
      <c r="P1034" s="100"/>
      <c r="Q1034" s="63">
        <f t="shared" ref="Q1034:Q1046" si="448">P1034*M1034</f>
        <v>0</v>
      </c>
      <c r="R1034" s="64"/>
      <c r="S1034" s="67"/>
      <c r="T1034" s="46"/>
      <c r="U1034" s="106">
        <f>IF(EXACT(O1034,Y1034),M1034,M1034*(1-'Расчет ПРЕДЗАКАЗ'!$D$10))</f>
        <v>0</v>
      </c>
      <c r="V1034" s="106">
        <f t="shared" si="444"/>
        <v>0</v>
      </c>
      <c r="W1034" s="106" t="e">
        <f>IF(EXACT(O1034,Y1034),M1034,M1034*(1-#REF!))</f>
        <v>#REF!</v>
      </c>
      <c r="X1034" s="106" t="e">
        <f t="shared" si="445"/>
        <v>#REF!</v>
      </c>
      <c r="Y1034" s="107" t="s">
        <v>72</v>
      </c>
      <c r="Z1034" s="103">
        <f t="shared" si="442"/>
        <v>0</v>
      </c>
      <c r="AA1034" s="103">
        <f t="shared" si="443"/>
        <v>0</v>
      </c>
      <c r="AB1034" s="128" t="str">
        <f t="shared" si="446"/>
        <v/>
      </c>
      <c r="AC1034" s="128" t="e">
        <f t="shared" si="447"/>
        <v>#REF!</v>
      </c>
    </row>
    <row r="1035" spans="1:29" ht="50.1" customHeight="1">
      <c r="A1035" s="171"/>
      <c r="B1035" s="171"/>
      <c r="C1035" s="174"/>
      <c r="D1035" s="174"/>
      <c r="E1035" s="131"/>
      <c r="F1035" s="177"/>
      <c r="G1035" s="180"/>
      <c r="H1035" s="163"/>
      <c r="I1035" s="165"/>
      <c r="J1035" s="168"/>
      <c r="K1035" s="62"/>
      <c r="L1035" s="63"/>
      <c r="M1035" s="63"/>
      <c r="N1035" s="142"/>
      <c r="O1035" s="127"/>
      <c r="P1035" s="100"/>
      <c r="Q1035" s="63">
        <f t="shared" si="448"/>
        <v>0</v>
      </c>
      <c r="R1035" s="64"/>
      <c r="S1035" s="67"/>
      <c r="T1035" s="46"/>
      <c r="U1035" s="106">
        <f>IF(EXACT(O1035,Y1035),M1035,M1035*(1-'Расчет ПРЕДЗАКАЗ'!$D$10))</f>
        <v>0</v>
      </c>
      <c r="V1035" s="106">
        <f t="shared" si="444"/>
        <v>0</v>
      </c>
      <c r="W1035" s="106" t="e">
        <f>IF(EXACT(O1035,Y1035),M1035,M1035*(1-#REF!))</f>
        <v>#REF!</v>
      </c>
      <c r="X1035" s="106" t="e">
        <f t="shared" si="445"/>
        <v>#REF!</v>
      </c>
      <c r="Y1035" s="107" t="s">
        <v>72</v>
      </c>
      <c r="Z1035" s="103">
        <f t="shared" si="442"/>
        <v>0</v>
      </c>
      <c r="AA1035" s="103">
        <f t="shared" si="443"/>
        <v>0</v>
      </c>
      <c r="AB1035" s="128" t="str">
        <f t="shared" si="446"/>
        <v/>
      </c>
      <c r="AC1035" s="128" t="e">
        <f t="shared" si="447"/>
        <v>#REF!</v>
      </c>
    </row>
    <row r="1036" spans="1:29" ht="50.1" customHeight="1">
      <c r="A1036" s="171"/>
      <c r="B1036" s="171"/>
      <c r="C1036" s="174"/>
      <c r="D1036" s="174"/>
      <c r="E1036" s="131"/>
      <c r="F1036" s="177"/>
      <c r="G1036" s="180"/>
      <c r="H1036" s="163"/>
      <c r="I1036" s="165"/>
      <c r="J1036" s="168"/>
      <c r="K1036" s="62"/>
      <c r="L1036" s="63"/>
      <c r="M1036" s="63"/>
      <c r="N1036" s="142"/>
      <c r="O1036" s="127"/>
      <c r="P1036" s="100"/>
      <c r="Q1036" s="63">
        <f t="shared" si="448"/>
        <v>0</v>
      </c>
      <c r="R1036" s="64"/>
      <c r="S1036" s="67"/>
      <c r="T1036" s="46"/>
      <c r="U1036" s="106">
        <f>IF(EXACT(O1036,Y1036),M1036,M1036*(1-'Расчет ПРЕДЗАКАЗ'!$D$10))</f>
        <v>0</v>
      </c>
      <c r="V1036" s="106">
        <f t="shared" si="444"/>
        <v>0</v>
      </c>
      <c r="W1036" s="106" t="e">
        <f>IF(EXACT(O1036,Y1036),M1036,M1036*(1-#REF!))</f>
        <v>#REF!</v>
      </c>
      <c r="X1036" s="106" t="e">
        <f t="shared" si="445"/>
        <v>#REF!</v>
      </c>
      <c r="Y1036" s="107" t="s">
        <v>72</v>
      </c>
      <c r="Z1036" s="103">
        <f t="shared" si="442"/>
        <v>0</v>
      </c>
      <c r="AA1036" s="103">
        <f t="shared" si="443"/>
        <v>0</v>
      </c>
      <c r="AB1036" s="128" t="str">
        <f t="shared" si="446"/>
        <v/>
      </c>
      <c r="AC1036" s="128" t="e">
        <f t="shared" si="447"/>
        <v>#REF!</v>
      </c>
    </row>
    <row r="1037" spans="1:29" ht="50.1" customHeight="1">
      <c r="A1037" s="171"/>
      <c r="B1037" s="171"/>
      <c r="C1037" s="174"/>
      <c r="D1037" s="174"/>
      <c r="E1037" s="131"/>
      <c r="F1037" s="177"/>
      <c r="G1037" s="180"/>
      <c r="H1037" s="163"/>
      <c r="I1037" s="165"/>
      <c r="J1037" s="168"/>
      <c r="K1037" s="62"/>
      <c r="L1037" s="63"/>
      <c r="M1037" s="63"/>
      <c r="N1037" s="142"/>
      <c r="O1037" s="127"/>
      <c r="P1037" s="100"/>
      <c r="Q1037" s="63">
        <f t="shared" si="448"/>
        <v>0</v>
      </c>
      <c r="R1037" s="64"/>
      <c r="S1037" s="67"/>
      <c r="T1037" s="46"/>
      <c r="U1037" s="106">
        <f>IF(EXACT(O1037,Y1037),M1037,M1037*(1-'Расчет ПРЕДЗАКАЗ'!$D$10))</f>
        <v>0</v>
      </c>
      <c r="V1037" s="106">
        <f t="shared" si="444"/>
        <v>0</v>
      </c>
      <c r="W1037" s="106" t="e">
        <f>IF(EXACT(O1037,Y1037),M1037,M1037*(1-#REF!))</f>
        <v>#REF!</v>
      </c>
      <c r="X1037" s="106" t="e">
        <f t="shared" si="445"/>
        <v>#REF!</v>
      </c>
      <c r="Y1037" s="107" t="s">
        <v>72</v>
      </c>
      <c r="Z1037" s="103">
        <f t="shared" si="442"/>
        <v>0</v>
      </c>
      <c r="AA1037" s="103">
        <f t="shared" si="443"/>
        <v>0</v>
      </c>
      <c r="AB1037" s="128" t="str">
        <f t="shared" si="446"/>
        <v/>
      </c>
      <c r="AC1037" s="128" t="e">
        <f t="shared" si="447"/>
        <v>#REF!</v>
      </c>
    </row>
    <row r="1038" spans="1:29" ht="50.1" customHeight="1">
      <c r="A1038" s="171"/>
      <c r="B1038" s="171"/>
      <c r="C1038" s="174"/>
      <c r="D1038" s="174"/>
      <c r="E1038" s="131"/>
      <c r="F1038" s="177"/>
      <c r="G1038" s="180"/>
      <c r="H1038" s="163"/>
      <c r="I1038" s="165"/>
      <c r="J1038" s="168"/>
      <c r="K1038" s="62"/>
      <c r="L1038" s="63"/>
      <c r="M1038" s="63"/>
      <c r="N1038" s="142"/>
      <c r="O1038" s="127"/>
      <c r="P1038" s="100"/>
      <c r="Q1038" s="63">
        <f t="shared" si="448"/>
        <v>0</v>
      </c>
      <c r="R1038" s="64"/>
      <c r="S1038" s="67"/>
      <c r="T1038" s="46"/>
      <c r="U1038" s="106">
        <f>IF(EXACT(O1038,Y1038),M1038,M1038*(1-'Расчет ПРЕДЗАКАЗ'!$D$10))</f>
        <v>0</v>
      </c>
      <c r="V1038" s="106">
        <f t="shared" si="444"/>
        <v>0</v>
      </c>
      <c r="W1038" s="106" t="e">
        <f>IF(EXACT(O1038,Y1038),M1038,M1038*(1-#REF!))</f>
        <v>#REF!</v>
      </c>
      <c r="X1038" s="106" t="e">
        <f t="shared" si="445"/>
        <v>#REF!</v>
      </c>
      <c r="Y1038" s="107" t="s">
        <v>72</v>
      </c>
      <c r="Z1038" s="103">
        <f t="shared" si="442"/>
        <v>0</v>
      </c>
      <c r="AA1038" s="103">
        <f t="shared" si="443"/>
        <v>0</v>
      </c>
      <c r="AB1038" s="128" t="str">
        <f t="shared" si="446"/>
        <v/>
      </c>
      <c r="AC1038" s="128" t="e">
        <f t="shared" si="447"/>
        <v>#REF!</v>
      </c>
    </row>
    <row r="1039" spans="1:29" ht="50.1" customHeight="1">
      <c r="A1039" s="171"/>
      <c r="B1039" s="171"/>
      <c r="C1039" s="174"/>
      <c r="D1039" s="174"/>
      <c r="E1039" s="131"/>
      <c r="F1039" s="177"/>
      <c r="G1039" s="180"/>
      <c r="H1039" s="163"/>
      <c r="I1039" s="165"/>
      <c r="J1039" s="168"/>
      <c r="K1039" s="62"/>
      <c r="L1039" s="63"/>
      <c r="M1039" s="63"/>
      <c r="N1039" s="142"/>
      <c r="O1039" s="127"/>
      <c r="P1039" s="100"/>
      <c r="Q1039" s="63">
        <f t="shared" si="448"/>
        <v>0</v>
      </c>
      <c r="R1039" s="64"/>
      <c r="S1039" s="67"/>
      <c r="T1039" s="46"/>
      <c r="U1039" s="106">
        <f>IF(EXACT(O1039,Y1039),M1039,M1039*(1-'Расчет ПРЕДЗАКАЗ'!$D$10))</f>
        <v>0</v>
      </c>
      <c r="V1039" s="106">
        <f t="shared" si="444"/>
        <v>0</v>
      </c>
      <c r="W1039" s="106" t="e">
        <f>IF(EXACT(O1039,Y1039),M1039,M1039*(1-#REF!))</f>
        <v>#REF!</v>
      </c>
      <c r="X1039" s="106" t="e">
        <f t="shared" si="445"/>
        <v>#REF!</v>
      </c>
      <c r="Y1039" s="107" t="s">
        <v>72</v>
      </c>
      <c r="Z1039" s="103">
        <f t="shared" si="442"/>
        <v>0</v>
      </c>
      <c r="AA1039" s="103">
        <f t="shared" si="443"/>
        <v>0</v>
      </c>
      <c r="AB1039" s="128" t="str">
        <f t="shared" si="446"/>
        <v/>
      </c>
      <c r="AC1039" s="128" t="e">
        <f t="shared" si="447"/>
        <v>#REF!</v>
      </c>
    </row>
    <row r="1040" spans="1:29" ht="50.1" customHeight="1">
      <c r="A1040" s="171"/>
      <c r="B1040" s="171"/>
      <c r="C1040" s="174"/>
      <c r="D1040" s="174"/>
      <c r="E1040" s="131"/>
      <c r="F1040" s="177"/>
      <c r="G1040" s="180"/>
      <c r="H1040" s="163"/>
      <c r="I1040" s="165"/>
      <c r="J1040" s="168"/>
      <c r="K1040" s="62"/>
      <c r="L1040" s="63"/>
      <c r="M1040" s="63"/>
      <c r="N1040" s="142"/>
      <c r="O1040" s="127"/>
      <c r="P1040" s="100"/>
      <c r="Q1040" s="63">
        <f t="shared" si="448"/>
        <v>0</v>
      </c>
      <c r="R1040" s="64"/>
      <c r="S1040" s="67"/>
      <c r="T1040" s="46"/>
      <c r="U1040" s="106">
        <f>IF(EXACT(O1040,Y1040),M1040,M1040*(1-'Расчет ПРЕДЗАКАЗ'!$D$10))</f>
        <v>0</v>
      </c>
      <c r="V1040" s="106">
        <f t="shared" si="444"/>
        <v>0</v>
      </c>
      <c r="W1040" s="106" t="e">
        <f>IF(EXACT(O1040,Y1040),M1040,M1040*(1-#REF!))</f>
        <v>#REF!</v>
      </c>
      <c r="X1040" s="106" t="e">
        <f t="shared" si="445"/>
        <v>#REF!</v>
      </c>
      <c r="Y1040" s="107" t="s">
        <v>72</v>
      </c>
      <c r="Z1040" s="103">
        <f t="shared" si="442"/>
        <v>0</v>
      </c>
      <c r="AA1040" s="103">
        <f t="shared" si="443"/>
        <v>0</v>
      </c>
      <c r="AB1040" s="128" t="str">
        <f t="shared" si="446"/>
        <v/>
      </c>
      <c r="AC1040" s="128" t="e">
        <f t="shared" si="447"/>
        <v>#REF!</v>
      </c>
    </row>
    <row r="1041" spans="1:29" ht="50.1" customHeight="1">
      <c r="A1041" s="171"/>
      <c r="B1041" s="171"/>
      <c r="C1041" s="174"/>
      <c r="D1041" s="174"/>
      <c r="E1041" s="131"/>
      <c r="F1041" s="177"/>
      <c r="G1041" s="180"/>
      <c r="H1041" s="163"/>
      <c r="I1041" s="165"/>
      <c r="J1041" s="168"/>
      <c r="K1041" s="62"/>
      <c r="L1041" s="63"/>
      <c r="M1041" s="63"/>
      <c r="N1041" s="143"/>
      <c r="O1041" s="127"/>
      <c r="P1041" s="100"/>
      <c r="Q1041" s="63">
        <f t="shared" si="448"/>
        <v>0</v>
      </c>
      <c r="R1041" s="65"/>
      <c r="S1041" s="67"/>
      <c r="T1041" s="40"/>
      <c r="U1041" s="106">
        <f>IF(EXACT(O1041,Y1041),M1041,M1041*(1-'Расчет ПРЕДЗАКАЗ'!$D$10))</f>
        <v>0</v>
      </c>
      <c r="V1041" s="106">
        <f t="shared" si="444"/>
        <v>0</v>
      </c>
      <c r="W1041" s="106" t="e">
        <f>IF(EXACT(O1041,Y1041),M1041,M1041*(1-#REF!))</f>
        <v>#REF!</v>
      </c>
      <c r="X1041" s="106" t="e">
        <f t="shared" si="445"/>
        <v>#REF!</v>
      </c>
      <c r="Y1041" s="107" t="s">
        <v>72</v>
      </c>
      <c r="Z1041" s="103">
        <f t="shared" si="442"/>
        <v>0</v>
      </c>
      <c r="AA1041" s="103">
        <f t="shared" si="443"/>
        <v>0</v>
      </c>
      <c r="AB1041" s="128" t="str">
        <f t="shared" si="446"/>
        <v/>
      </c>
      <c r="AC1041" s="128" t="e">
        <f t="shared" si="447"/>
        <v>#REF!</v>
      </c>
    </row>
    <row r="1042" spans="1:29" ht="50.1" customHeight="1">
      <c r="A1042" s="171"/>
      <c r="B1042" s="171"/>
      <c r="C1042" s="174"/>
      <c r="D1042" s="174"/>
      <c r="E1042" s="131"/>
      <c r="F1042" s="177"/>
      <c r="G1042" s="180"/>
      <c r="H1042" s="163"/>
      <c r="I1042" s="165"/>
      <c r="J1042" s="168"/>
      <c r="K1042" s="62"/>
      <c r="L1042" s="63"/>
      <c r="M1042" s="63"/>
      <c r="N1042" s="143"/>
      <c r="O1042" s="127"/>
      <c r="P1042" s="100"/>
      <c r="Q1042" s="63">
        <f t="shared" si="448"/>
        <v>0</v>
      </c>
      <c r="R1042" s="65"/>
      <c r="S1042" s="67"/>
      <c r="T1042" s="40"/>
      <c r="U1042" s="106">
        <f>IF(EXACT(O1042,Y1042),M1042,M1042*(1-'Расчет ПРЕДЗАКАЗ'!$D$10))</f>
        <v>0</v>
      </c>
      <c r="V1042" s="106">
        <f t="shared" si="444"/>
        <v>0</v>
      </c>
      <c r="W1042" s="106" t="e">
        <f>IF(EXACT(O1042,Y1042),M1042,M1042*(1-#REF!))</f>
        <v>#REF!</v>
      </c>
      <c r="X1042" s="106" t="e">
        <f t="shared" si="445"/>
        <v>#REF!</v>
      </c>
      <c r="Y1042" s="107" t="s">
        <v>72</v>
      </c>
      <c r="Z1042" s="103">
        <f t="shared" si="442"/>
        <v>0</v>
      </c>
      <c r="AA1042" s="103">
        <f t="shared" si="443"/>
        <v>0</v>
      </c>
      <c r="AB1042" s="128" t="str">
        <f t="shared" si="446"/>
        <v/>
      </c>
      <c r="AC1042" s="128" t="e">
        <f t="shared" si="447"/>
        <v>#REF!</v>
      </c>
    </row>
    <row r="1043" spans="1:29" ht="50.1" customHeight="1">
      <c r="A1043" s="171"/>
      <c r="B1043" s="171"/>
      <c r="C1043" s="174"/>
      <c r="D1043" s="174"/>
      <c r="E1043" s="131"/>
      <c r="F1043" s="177"/>
      <c r="G1043" s="180"/>
      <c r="H1043" s="163"/>
      <c r="I1043" s="165"/>
      <c r="J1043" s="168"/>
      <c r="K1043" s="62"/>
      <c r="L1043" s="63"/>
      <c r="M1043" s="63"/>
      <c r="N1043" s="65"/>
      <c r="O1043" s="127"/>
      <c r="P1043" s="100"/>
      <c r="Q1043" s="63">
        <f t="shared" si="448"/>
        <v>0</v>
      </c>
      <c r="R1043" s="65"/>
      <c r="S1043" s="67"/>
      <c r="T1043" s="40"/>
      <c r="U1043" s="106">
        <f>IF(EXACT(O1043,Y1043),M1043,M1043*(1-'Расчет ПРЕДЗАКАЗ'!$D$10))</f>
        <v>0</v>
      </c>
      <c r="V1043" s="106">
        <f t="shared" si="444"/>
        <v>0</v>
      </c>
      <c r="W1043" s="106" t="e">
        <f>IF(EXACT(O1043,Y1043),M1043,M1043*(1-#REF!))</f>
        <v>#REF!</v>
      </c>
      <c r="X1043" s="106" t="e">
        <f t="shared" si="445"/>
        <v>#REF!</v>
      </c>
      <c r="Y1043" s="107" t="s">
        <v>72</v>
      </c>
      <c r="Z1043" s="103">
        <f t="shared" si="442"/>
        <v>0</v>
      </c>
      <c r="AA1043" s="103">
        <f t="shared" si="443"/>
        <v>0</v>
      </c>
      <c r="AB1043" s="128" t="str">
        <f t="shared" si="446"/>
        <v/>
      </c>
      <c r="AC1043" s="128" t="e">
        <f t="shared" si="447"/>
        <v>#REF!</v>
      </c>
    </row>
    <row r="1044" spans="1:29" ht="50.1" customHeight="1">
      <c r="A1044" s="171"/>
      <c r="B1044" s="171"/>
      <c r="C1044" s="174"/>
      <c r="D1044" s="174"/>
      <c r="E1044" s="131"/>
      <c r="F1044" s="177"/>
      <c r="G1044" s="180"/>
      <c r="H1044" s="163"/>
      <c r="I1044" s="165"/>
      <c r="J1044" s="168"/>
      <c r="K1044" s="62"/>
      <c r="L1044" s="63"/>
      <c r="M1044" s="63"/>
      <c r="N1044" s="65"/>
      <c r="O1044" s="127"/>
      <c r="P1044" s="100"/>
      <c r="Q1044" s="63">
        <f t="shared" si="448"/>
        <v>0</v>
      </c>
      <c r="R1044" s="65"/>
      <c r="S1044" s="67"/>
      <c r="T1044" s="40"/>
      <c r="U1044" s="106">
        <f>IF(EXACT(O1044,Y1044),M1044,M1044*(1-'Расчет ПРЕДЗАКАЗ'!$D$10))</f>
        <v>0</v>
      </c>
      <c r="V1044" s="106">
        <f t="shared" si="444"/>
        <v>0</v>
      </c>
      <c r="W1044" s="106" t="e">
        <f>IF(EXACT(O1044,Y1044),M1044,M1044*(1-#REF!))</f>
        <v>#REF!</v>
      </c>
      <c r="X1044" s="106" t="e">
        <f t="shared" si="445"/>
        <v>#REF!</v>
      </c>
      <c r="Y1044" s="107" t="s">
        <v>72</v>
      </c>
      <c r="Z1044" s="103">
        <f t="shared" si="442"/>
        <v>0</v>
      </c>
      <c r="AA1044" s="103">
        <f t="shared" si="443"/>
        <v>0</v>
      </c>
      <c r="AB1044" s="128" t="str">
        <f t="shared" si="446"/>
        <v/>
      </c>
      <c r="AC1044" s="128" t="e">
        <f t="shared" si="447"/>
        <v>#REF!</v>
      </c>
    </row>
    <row r="1045" spans="1:29" ht="50.1" customHeight="1">
      <c r="A1045" s="171"/>
      <c r="B1045" s="171"/>
      <c r="C1045" s="174"/>
      <c r="D1045" s="174"/>
      <c r="E1045" s="131"/>
      <c r="F1045" s="177"/>
      <c r="G1045" s="180"/>
      <c r="H1045" s="163"/>
      <c r="I1045" s="165"/>
      <c r="J1045" s="168"/>
      <c r="K1045" s="62"/>
      <c r="L1045" s="63"/>
      <c r="M1045" s="63"/>
      <c r="N1045" s="65"/>
      <c r="O1045" s="127"/>
      <c r="P1045" s="100"/>
      <c r="Q1045" s="63">
        <f t="shared" si="448"/>
        <v>0</v>
      </c>
      <c r="R1045" s="65"/>
      <c r="S1045" s="67"/>
      <c r="T1045" s="40"/>
      <c r="U1045" s="106">
        <f>IF(EXACT(O1045,Y1045),M1045,M1045*(1-'Расчет ПРЕДЗАКАЗ'!$D$10))</f>
        <v>0</v>
      </c>
      <c r="V1045" s="106">
        <f t="shared" si="444"/>
        <v>0</v>
      </c>
      <c r="W1045" s="106" t="e">
        <f>IF(EXACT(O1045,Y1045),M1045,M1045*(1-#REF!))</f>
        <v>#REF!</v>
      </c>
      <c r="X1045" s="106" t="e">
        <f t="shared" si="445"/>
        <v>#REF!</v>
      </c>
      <c r="Y1045" s="107" t="s">
        <v>72</v>
      </c>
      <c r="Z1045" s="103">
        <f t="shared" si="442"/>
        <v>0</v>
      </c>
      <c r="AA1045" s="103">
        <f t="shared" si="443"/>
        <v>0</v>
      </c>
      <c r="AB1045" s="128" t="str">
        <f t="shared" si="446"/>
        <v/>
      </c>
      <c r="AC1045" s="128" t="e">
        <f t="shared" si="447"/>
        <v>#REF!</v>
      </c>
    </row>
    <row r="1046" spans="1:29" ht="50.1" customHeight="1">
      <c r="A1046" s="172"/>
      <c r="B1046" s="172"/>
      <c r="C1046" s="175"/>
      <c r="D1046" s="175"/>
      <c r="E1046" s="132"/>
      <c r="F1046" s="178"/>
      <c r="G1046" s="181"/>
      <c r="H1046" s="164"/>
      <c r="I1046" s="166"/>
      <c r="J1046" s="169"/>
      <c r="K1046" s="62"/>
      <c r="L1046" s="63"/>
      <c r="M1046" s="63"/>
      <c r="N1046" s="65"/>
      <c r="O1046" s="127"/>
      <c r="P1046" s="100"/>
      <c r="Q1046" s="63">
        <f t="shared" si="448"/>
        <v>0</v>
      </c>
      <c r="R1046" s="65"/>
      <c r="S1046" s="64"/>
      <c r="T1046" s="40"/>
      <c r="U1046" s="106">
        <f>IF(EXACT(O1046,Y1046),M1046,M1046*(1-'Расчет ПРЕДЗАКАЗ'!$D$10))</f>
        <v>0</v>
      </c>
      <c r="V1046" s="106">
        <f t="shared" si="444"/>
        <v>0</v>
      </c>
      <c r="W1046" s="106" t="e">
        <f>IF(EXACT(O1046,Y1046),M1046,M1046*(1-#REF!))</f>
        <v>#REF!</v>
      </c>
      <c r="X1046" s="106" t="e">
        <f t="shared" si="445"/>
        <v>#REF!</v>
      </c>
      <c r="Y1046" s="107" t="s">
        <v>72</v>
      </c>
      <c r="Z1046" s="103">
        <f t="shared" si="442"/>
        <v>0</v>
      </c>
      <c r="AA1046" s="103">
        <f t="shared" si="443"/>
        <v>0</v>
      </c>
      <c r="AB1046" s="128" t="str">
        <f t="shared" si="446"/>
        <v/>
      </c>
      <c r="AC1046" s="128" t="e">
        <f t="shared" si="447"/>
        <v>#REF!</v>
      </c>
    </row>
    <row r="1047" spans="1:29" ht="11.25" customHeight="1" thickBot="1"/>
    <row r="1048" spans="1:29" ht="50.1" customHeight="1">
      <c r="A1048" s="170">
        <v>192</v>
      </c>
      <c r="B1048" s="170" t="s">
        <v>1670</v>
      </c>
      <c r="C1048" s="173" t="s">
        <v>1671</v>
      </c>
      <c r="D1048" s="173" t="s">
        <v>77</v>
      </c>
      <c r="E1048" s="131"/>
      <c r="F1048" s="197" t="s">
        <v>978</v>
      </c>
      <c r="G1048" s="179" t="s">
        <v>856</v>
      </c>
      <c r="H1048" s="162" t="s">
        <v>979</v>
      </c>
      <c r="I1048" s="198" t="s">
        <v>1672</v>
      </c>
      <c r="J1048" s="167" t="s">
        <v>19</v>
      </c>
      <c r="K1048" s="62" t="s">
        <v>993</v>
      </c>
      <c r="L1048" s="63">
        <v>840</v>
      </c>
      <c r="M1048" s="63">
        <v>469</v>
      </c>
      <c r="N1048" s="142" t="s">
        <v>1673</v>
      </c>
      <c r="O1048" s="127" t="s">
        <v>72</v>
      </c>
      <c r="P1048" s="100"/>
      <c r="Q1048" s="63">
        <f>P1048*M1048</f>
        <v>0</v>
      </c>
      <c r="R1048" s="64"/>
      <c r="S1048" s="67">
        <v>3</v>
      </c>
      <c r="T1048" s="60"/>
      <c r="U1048" s="106">
        <f>IF(EXACT(O1048,Y1048),M1048,M1048*(1-'Расчет ПРЕДЗАКАЗ'!$D$10))</f>
        <v>469</v>
      </c>
      <c r="V1048" s="106">
        <f>P1048*U1048</f>
        <v>0</v>
      </c>
      <c r="W1048" s="106">
        <f>IF(EXACT(O1048,Y1048),M1048,M1048*(1-#REF!))</f>
        <v>469</v>
      </c>
      <c r="X1048" s="106">
        <f>P1048*W1048</f>
        <v>0</v>
      </c>
      <c r="Y1048" s="107" t="s">
        <v>72</v>
      </c>
      <c r="Z1048" s="103">
        <f t="shared" ref="Z1048:Z1062" si="449">IF(EXACT(O1048,Y1048),Q1048,0)</f>
        <v>0</v>
      </c>
      <c r="AA1048" s="103">
        <f t="shared" ref="AA1048:AA1062" si="450">IF(Z1048=0,Q1048,0)</f>
        <v>0</v>
      </c>
      <c r="AB1048" s="128">
        <f>IF(U1048=0,"",L1048/U1048-1)</f>
        <v>0.79104477611940305</v>
      </c>
      <c r="AC1048" s="128">
        <f>IF(W1048=0,"",L1048/W1048-1)</f>
        <v>0.79104477611940305</v>
      </c>
    </row>
    <row r="1049" spans="1:29" ht="50.1" customHeight="1">
      <c r="A1049" s="171"/>
      <c r="B1049" s="171"/>
      <c r="C1049" s="174"/>
      <c r="D1049" s="174"/>
      <c r="E1049" s="131"/>
      <c r="F1049" s="177"/>
      <c r="G1049" s="180"/>
      <c r="H1049" s="163"/>
      <c r="I1049" s="165"/>
      <c r="J1049" s="168"/>
      <c r="K1049" s="62"/>
      <c r="L1049" s="63"/>
      <c r="M1049" s="63"/>
      <c r="N1049" s="142"/>
      <c r="O1049" s="127"/>
      <c r="P1049" s="100"/>
      <c r="Q1049" s="63">
        <f>P1049*M1049</f>
        <v>0</v>
      </c>
      <c r="R1049" s="64"/>
      <c r="S1049" s="67"/>
      <c r="T1049" s="46"/>
      <c r="U1049" s="106">
        <f>IF(EXACT(O1049,Y1049),M1049,M1049*(1-'Расчет ПРЕДЗАКАЗ'!$D$10))</f>
        <v>0</v>
      </c>
      <c r="V1049" s="106">
        <f t="shared" ref="V1049:V1062" si="451">P1049*U1049</f>
        <v>0</v>
      </c>
      <c r="W1049" s="106" t="e">
        <f>IF(EXACT(O1049,Y1049),M1049,M1049*(1-#REF!))</f>
        <v>#REF!</v>
      </c>
      <c r="X1049" s="106" t="e">
        <f t="shared" ref="X1049:X1062" si="452">P1049*W1049</f>
        <v>#REF!</v>
      </c>
      <c r="Y1049" s="107" t="s">
        <v>72</v>
      </c>
      <c r="Z1049" s="103">
        <f t="shared" si="449"/>
        <v>0</v>
      </c>
      <c r="AA1049" s="103">
        <f t="shared" si="450"/>
        <v>0</v>
      </c>
      <c r="AB1049" s="128" t="str">
        <f t="shared" ref="AB1049:AB1062" si="453">IF(U1049=0,"",L1049/U1049-1)</f>
        <v/>
      </c>
      <c r="AC1049" s="128" t="e">
        <f t="shared" ref="AC1049:AC1062" si="454">IF(W1049=0,"",L1049/W1049-1)</f>
        <v>#REF!</v>
      </c>
    </row>
    <row r="1050" spans="1:29" ht="50.1" customHeight="1">
      <c r="A1050" s="171"/>
      <c r="B1050" s="171"/>
      <c r="C1050" s="174"/>
      <c r="D1050" s="174"/>
      <c r="E1050" s="131"/>
      <c r="F1050" s="177"/>
      <c r="G1050" s="180"/>
      <c r="H1050" s="163"/>
      <c r="I1050" s="165"/>
      <c r="J1050" s="168"/>
      <c r="K1050" s="62"/>
      <c r="L1050" s="63"/>
      <c r="M1050" s="63"/>
      <c r="N1050" s="142"/>
      <c r="O1050" s="127"/>
      <c r="P1050" s="100"/>
      <c r="Q1050" s="63">
        <f t="shared" ref="Q1050:Q1062" si="455">P1050*M1050</f>
        <v>0</v>
      </c>
      <c r="R1050" s="64"/>
      <c r="S1050" s="67"/>
      <c r="T1050" s="46"/>
      <c r="U1050" s="106">
        <f>IF(EXACT(O1050,Y1050),M1050,M1050*(1-'Расчет ПРЕДЗАКАЗ'!$D$10))</f>
        <v>0</v>
      </c>
      <c r="V1050" s="106">
        <f t="shared" si="451"/>
        <v>0</v>
      </c>
      <c r="W1050" s="106" t="e">
        <f>IF(EXACT(O1050,Y1050),M1050,M1050*(1-#REF!))</f>
        <v>#REF!</v>
      </c>
      <c r="X1050" s="106" t="e">
        <f t="shared" si="452"/>
        <v>#REF!</v>
      </c>
      <c r="Y1050" s="107" t="s">
        <v>72</v>
      </c>
      <c r="Z1050" s="103">
        <f t="shared" si="449"/>
        <v>0</v>
      </c>
      <c r="AA1050" s="103">
        <f t="shared" si="450"/>
        <v>0</v>
      </c>
      <c r="AB1050" s="128" t="str">
        <f t="shared" si="453"/>
        <v/>
      </c>
      <c r="AC1050" s="128" t="e">
        <f t="shared" si="454"/>
        <v>#REF!</v>
      </c>
    </row>
    <row r="1051" spans="1:29" ht="50.1" customHeight="1">
      <c r="A1051" s="171"/>
      <c r="B1051" s="171"/>
      <c r="C1051" s="174"/>
      <c r="D1051" s="174"/>
      <c r="E1051" s="131"/>
      <c r="F1051" s="177"/>
      <c r="G1051" s="180"/>
      <c r="H1051" s="163"/>
      <c r="I1051" s="165"/>
      <c r="J1051" s="168"/>
      <c r="K1051" s="62"/>
      <c r="L1051" s="63"/>
      <c r="M1051" s="63"/>
      <c r="N1051" s="142"/>
      <c r="O1051" s="127"/>
      <c r="P1051" s="100"/>
      <c r="Q1051" s="63">
        <f t="shared" si="455"/>
        <v>0</v>
      </c>
      <c r="R1051" s="64"/>
      <c r="S1051" s="67"/>
      <c r="T1051" s="46"/>
      <c r="U1051" s="106">
        <f>IF(EXACT(O1051,Y1051),M1051,M1051*(1-'Расчет ПРЕДЗАКАЗ'!$D$10))</f>
        <v>0</v>
      </c>
      <c r="V1051" s="106">
        <f t="shared" si="451"/>
        <v>0</v>
      </c>
      <c r="W1051" s="106" t="e">
        <f>IF(EXACT(O1051,Y1051),M1051,M1051*(1-#REF!))</f>
        <v>#REF!</v>
      </c>
      <c r="X1051" s="106" t="e">
        <f t="shared" si="452"/>
        <v>#REF!</v>
      </c>
      <c r="Y1051" s="107" t="s">
        <v>72</v>
      </c>
      <c r="Z1051" s="103">
        <f t="shared" si="449"/>
        <v>0</v>
      </c>
      <c r="AA1051" s="103">
        <f t="shared" si="450"/>
        <v>0</v>
      </c>
      <c r="AB1051" s="128" t="str">
        <f t="shared" si="453"/>
        <v/>
      </c>
      <c r="AC1051" s="128" t="e">
        <f t="shared" si="454"/>
        <v>#REF!</v>
      </c>
    </row>
    <row r="1052" spans="1:29" ht="50.1" customHeight="1">
      <c r="A1052" s="171"/>
      <c r="B1052" s="171"/>
      <c r="C1052" s="174"/>
      <c r="D1052" s="174"/>
      <c r="E1052" s="131"/>
      <c r="F1052" s="177"/>
      <c r="G1052" s="180"/>
      <c r="H1052" s="163"/>
      <c r="I1052" s="165"/>
      <c r="J1052" s="168"/>
      <c r="K1052" s="62"/>
      <c r="L1052" s="63"/>
      <c r="M1052" s="63"/>
      <c r="N1052" s="142"/>
      <c r="O1052" s="127"/>
      <c r="P1052" s="100"/>
      <c r="Q1052" s="63">
        <f t="shared" si="455"/>
        <v>0</v>
      </c>
      <c r="R1052" s="64"/>
      <c r="S1052" s="67"/>
      <c r="T1052" s="46"/>
      <c r="U1052" s="106">
        <f>IF(EXACT(O1052,Y1052),M1052,M1052*(1-'Расчет ПРЕДЗАКАЗ'!$D$10))</f>
        <v>0</v>
      </c>
      <c r="V1052" s="106">
        <f t="shared" si="451"/>
        <v>0</v>
      </c>
      <c r="W1052" s="106" t="e">
        <f>IF(EXACT(O1052,Y1052),M1052,M1052*(1-#REF!))</f>
        <v>#REF!</v>
      </c>
      <c r="X1052" s="106" t="e">
        <f t="shared" si="452"/>
        <v>#REF!</v>
      </c>
      <c r="Y1052" s="107" t="s">
        <v>72</v>
      </c>
      <c r="Z1052" s="103">
        <f t="shared" si="449"/>
        <v>0</v>
      </c>
      <c r="AA1052" s="103">
        <f t="shared" si="450"/>
        <v>0</v>
      </c>
      <c r="AB1052" s="128" t="str">
        <f t="shared" si="453"/>
        <v/>
      </c>
      <c r="AC1052" s="128" t="e">
        <f t="shared" si="454"/>
        <v>#REF!</v>
      </c>
    </row>
    <row r="1053" spans="1:29" ht="50.1" customHeight="1">
      <c r="A1053" s="171"/>
      <c r="B1053" s="171"/>
      <c r="C1053" s="174"/>
      <c r="D1053" s="174"/>
      <c r="E1053" s="131"/>
      <c r="F1053" s="177"/>
      <c r="G1053" s="180"/>
      <c r="H1053" s="163"/>
      <c r="I1053" s="165"/>
      <c r="J1053" s="168"/>
      <c r="K1053" s="62"/>
      <c r="L1053" s="63"/>
      <c r="M1053" s="63"/>
      <c r="N1053" s="142"/>
      <c r="O1053" s="127"/>
      <c r="P1053" s="100"/>
      <c r="Q1053" s="63">
        <f t="shared" si="455"/>
        <v>0</v>
      </c>
      <c r="R1053" s="64"/>
      <c r="S1053" s="67"/>
      <c r="T1053" s="46"/>
      <c r="U1053" s="106">
        <f>IF(EXACT(O1053,Y1053),M1053,M1053*(1-'Расчет ПРЕДЗАКАЗ'!$D$10))</f>
        <v>0</v>
      </c>
      <c r="V1053" s="106">
        <f t="shared" si="451"/>
        <v>0</v>
      </c>
      <c r="W1053" s="106" t="e">
        <f>IF(EXACT(O1053,Y1053),M1053,M1053*(1-#REF!))</f>
        <v>#REF!</v>
      </c>
      <c r="X1053" s="106" t="e">
        <f t="shared" si="452"/>
        <v>#REF!</v>
      </c>
      <c r="Y1053" s="107" t="s">
        <v>72</v>
      </c>
      <c r="Z1053" s="103">
        <f t="shared" si="449"/>
        <v>0</v>
      </c>
      <c r="AA1053" s="103">
        <f t="shared" si="450"/>
        <v>0</v>
      </c>
      <c r="AB1053" s="128" t="str">
        <f t="shared" si="453"/>
        <v/>
      </c>
      <c r="AC1053" s="128" t="e">
        <f t="shared" si="454"/>
        <v>#REF!</v>
      </c>
    </row>
    <row r="1054" spans="1:29" ht="50.1" customHeight="1">
      <c r="A1054" s="171"/>
      <c r="B1054" s="171"/>
      <c r="C1054" s="174"/>
      <c r="D1054" s="174"/>
      <c r="E1054" s="131"/>
      <c r="F1054" s="177"/>
      <c r="G1054" s="180"/>
      <c r="H1054" s="163"/>
      <c r="I1054" s="165"/>
      <c r="J1054" s="168"/>
      <c r="K1054" s="62"/>
      <c r="L1054" s="63"/>
      <c r="M1054" s="63"/>
      <c r="N1054" s="142"/>
      <c r="O1054" s="127"/>
      <c r="P1054" s="100"/>
      <c r="Q1054" s="63">
        <f t="shared" si="455"/>
        <v>0</v>
      </c>
      <c r="R1054" s="64"/>
      <c r="S1054" s="67"/>
      <c r="T1054" s="46"/>
      <c r="U1054" s="106">
        <f>IF(EXACT(O1054,Y1054),M1054,M1054*(1-'Расчет ПРЕДЗАКАЗ'!$D$10))</f>
        <v>0</v>
      </c>
      <c r="V1054" s="106">
        <f t="shared" si="451"/>
        <v>0</v>
      </c>
      <c r="W1054" s="106" t="e">
        <f>IF(EXACT(O1054,Y1054),M1054,M1054*(1-#REF!))</f>
        <v>#REF!</v>
      </c>
      <c r="X1054" s="106" t="e">
        <f t="shared" si="452"/>
        <v>#REF!</v>
      </c>
      <c r="Y1054" s="107" t="s">
        <v>72</v>
      </c>
      <c r="Z1054" s="103">
        <f t="shared" si="449"/>
        <v>0</v>
      </c>
      <c r="AA1054" s="103">
        <f t="shared" si="450"/>
        <v>0</v>
      </c>
      <c r="AB1054" s="128" t="str">
        <f t="shared" si="453"/>
        <v/>
      </c>
      <c r="AC1054" s="128" t="e">
        <f t="shared" si="454"/>
        <v>#REF!</v>
      </c>
    </row>
    <row r="1055" spans="1:29" ht="50.1" customHeight="1">
      <c r="A1055" s="171"/>
      <c r="B1055" s="171"/>
      <c r="C1055" s="174"/>
      <c r="D1055" s="174"/>
      <c r="E1055" s="131"/>
      <c r="F1055" s="177"/>
      <c r="G1055" s="180"/>
      <c r="H1055" s="163"/>
      <c r="I1055" s="165"/>
      <c r="J1055" s="168"/>
      <c r="K1055" s="62"/>
      <c r="L1055" s="63"/>
      <c r="M1055" s="63"/>
      <c r="N1055" s="142"/>
      <c r="O1055" s="127"/>
      <c r="P1055" s="100"/>
      <c r="Q1055" s="63">
        <f t="shared" si="455"/>
        <v>0</v>
      </c>
      <c r="R1055" s="64"/>
      <c r="S1055" s="67"/>
      <c r="T1055" s="46"/>
      <c r="U1055" s="106">
        <f>IF(EXACT(O1055,Y1055),M1055,M1055*(1-'Расчет ПРЕДЗАКАЗ'!$D$10))</f>
        <v>0</v>
      </c>
      <c r="V1055" s="106">
        <f t="shared" si="451"/>
        <v>0</v>
      </c>
      <c r="W1055" s="106" t="e">
        <f>IF(EXACT(O1055,Y1055),M1055,M1055*(1-#REF!))</f>
        <v>#REF!</v>
      </c>
      <c r="X1055" s="106" t="e">
        <f t="shared" si="452"/>
        <v>#REF!</v>
      </c>
      <c r="Y1055" s="107" t="s">
        <v>72</v>
      </c>
      <c r="Z1055" s="103">
        <f t="shared" si="449"/>
        <v>0</v>
      </c>
      <c r="AA1055" s="103">
        <f t="shared" si="450"/>
        <v>0</v>
      </c>
      <c r="AB1055" s="128" t="str">
        <f t="shared" si="453"/>
        <v/>
      </c>
      <c r="AC1055" s="128" t="e">
        <f t="shared" si="454"/>
        <v>#REF!</v>
      </c>
    </row>
    <row r="1056" spans="1:29" ht="50.1" customHeight="1">
      <c r="A1056" s="171"/>
      <c r="B1056" s="171"/>
      <c r="C1056" s="174"/>
      <c r="D1056" s="174"/>
      <c r="E1056" s="131"/>
      <c r="F1056" s="177"/>
      <c r="G1056" s="180"/>
      <c r="H1056" s="163"/>
      <c r="I1056" s="165"/>
      <c r="J1056" s="168"/>
      <c r="K1056" s="62"/>
      <c r="L1056" s="63"/>
      <c r="M1056" s="63"/>
      <c r="N1056" s="142"/>
      <c r="O1056" s="127"/>
      <c r="P1056" s="100"/>
      <c r="Q1056" s="63">
        <f t="shared" si="455"/>
        <v>0</v>
      </c>
      <c r="R1056" s="64"/>
      <c r="S1056" s="67"/>
      <c r="T1056" s="46"/>
      <c r="U1056" s="106">
        <f>IF(EXACT(O1056,Y1056),M1056,M1056*(1-'Расчет ПРЕДЗАКАЗ'!$D$10))</f>
        <v>0</v>
      </c>
      <c r="V1056" s="106">
        <f t="shared" si="451"/>
        <v>0</v>
      </c>
      <c r="W1056" s="106" t="e">
        <f>IF(EXACT(O1056,Y1056),M1056,M1056*(1-#REF!))</f>
        <v>#REF!</v>
      </c>
      <c r="X1056" s="106" t="e">
        <f t="shared" si="452"/>
        <v>#REF!</v>
      </c>
      <c r="Y1056" s="107" t="s">
        <v>72</v>
      </c>
      <c r="Z1056" s="103">
        <f t="shared" si="449"/>
        <v>0</v>
      </c>
      <c r="AA1056" s="103">
        <f t="shared" si="450"/>
        <v>0</v>
      </c>
      <c r="AB1056" s="128" t="str">
        <f t="shared" si="453"/>
        <v/>
      </c>
      <c r="AC1056" s="128" t="e">
        <f t="shared" si="454"/>
        <v>#REF!</v>
      </c>
    </row>
    <row r="1057" spans="1:29" ht="50.1" customHeight="1">
      <c r="A1057" s="171"/>
      <c r="B1057" s="171"/>
      <c r="C1057" s="174"/>
      <c r="D1057" s="174"/>
      <c r="E1057" s="131"/>
      <c r="F1057" s="177"/>
      <c r="G1057" s="180"/>
      <c r="H1057" s="163"/>
      <c r="I1057" s="165"/>
      <c r="J1057" s="168"/>
      <c r="K1057" s="62"/>
      <c r="L1057" s="63"/>
      <c r="M1057" s="63"/>
      <c r="N1057" s="143"/>
      <c r="O1057" s="127"/>
      <c r="P1057" s="100"/>
      <c r="Q1057" s="63">
        <f t="shared" si="455"/>
        <v>0</v>
      </c>
      <c r="R1057" s="65"/>
      <c r="S1057" s="67"/>
      <c r="T1057" s="40"/>
      <c r="U1057" s="106">
        <f>IF(EXACT(O1057,Y1057),M1057,M1057*(1-'Расчет ПРЕДЗАКАЗ'!$D$10))</f>
        <v>0</v>
      </c>
      <c r="V1057" s="106">
        <f t="shared" si="451"/>
        <v>0</v>
      </c>
      <c r="W1057" s="106" t="e">
        <f>IF(EXACT(O1057,Y1057),M1057,M1057*(1-#REF!))</f>
        <v>#REF!</v>
      </c>
      <c r="X1057" s="106" t="e">
        <f t="shared" si="452"/>
        <v>#REF!</v>
      </c>
      <c r="Y1057" s="107" t="s">
        <v>72</v>
      </c>
      <c r="Z1057" s="103">
        <f t="shared" si="449"/>
        <v>0</v>
      </c>
      <c r="AA1057" s="103">
        <f t="shared" si="450"/>
        <v>0</v>
      </c>
      <c r="AB1057" s="128" t="str">
        <f t="shared" si="453"/>
        <v/>
      </c>
      <c r="AC1057" s="128" t="e">
        <f t="shared" si="454"/>
        <v>#REF!</v>
      </c>
    </row>
    <row r="1058" spans="1:29" ht="50.1" customHeight="1">
      <c r="A1058" s="171"/>
      <c r="B1058" s="171"/>
      <c r="C1058" s="174"/>
      <c r="D1058" s="174"/>
      <c r="E1058" s="131"/>
      <c r="F1058" s="177"/>
      <c r="G1058" s="180"/>
      <c r="H1058" s="163"/>
      <c r="I1058" s="165"/>
      <c r="J1058" s="168"/>
      <c r="K1058" s="62"/>
      <c r="L1058" s="63"/>
      <c r="M1058" s="63"/>
      <c r="N1058" s="143"/>
      <c r="O1058" s="127"/>
      <c r="P1058" s="100"/>
      <c r="Q1058" s="63">
        <f t="shared" si="455"/>
        <v>0</v>
      </c>
      <c r="R1058" s="65"/>
      <c r="S1058" s="67"/>
      <c r="T1058" s="40"/>
      <c r="U1058" s="106">
        <f>IF(EXACT(O1058,Y1058),M1058,M1058*(1-'Расчет ПРЕДЗАКАЗ'!$D$10))</f>
        <v>0</v>
      </c>
      <c r="V1058" s="106">
        <f t="shared" si="451"/>
        <v>0</v>
      </c>
      <c r="W1058" s="106" t="e">
        <f>IF(EXACT(O1058,Y1058),M1058,M1058*(1-#REF!))</f>
        <v>#REF!</v>
      </c>
      <c r="X1058" s="106" t="e">
        <f t="shared" si="452"/>
        <v>#REF!</v>
      </c>
      <c r="Y1058" s="107" t="s">
        <v>72</v>
      </c>
      <c r="Z1058" s="103">
        <f t="shared" si="449"/>
        <v>0</v>
      </c>
      <c r="AA1058" s="103">
        <f t="shared" si="450"/>
        <v>0</v>
      </c>
      <c r="AB1058" s="128" t="str">
        <f t="shared" si="453"/>
        <v/>
      </c>
      <c r="AC1058" s="128" t="e">
        <f t="shared" si="454"/>
        <v>#REF!</v>
      </c>
    </row>
    <row r="1059" spans="1:29" ht="50.1" customHeight="1">
      <c r="A1059" s="171"/>
      <c r="B1059" s="171"/>
      <c r="C1059" s="174"/>
      <c r="D1059" s="174"/>
      <c r="E1059" s="131"/>
      <c r="F1059" s="177"/>
      <c r="G1059" s="180"/>
      <c r="H1059" s="163"/>
      <c r="I1059" s="165"/>
      <c r="J1059" s="168"/>
      <c r="K1059" s="62"/>
      <c r="L1059" s="63"/>
      <c r="M1059" s="63"/>
      <c r="N1059" s="65"/>
      <c r="O1059" s="127"/>
      <c r="P1059" s="100"/>
      <c r="Q1059" s="63">
        <f t="shared" si="455"/>
        <v>0</v>
      </c>
      <c r="R1059" s="65"/>
      <c r="S1059" s="67"/>
      <c r="T1059" s="40"/>
      <c r="U1059" s="106">
        <f>IF(EXACT(O1059,Y1059),M1059,M1059*(1-'Расчет ПРЕДЗАКАЗ'!$D$10))</f>
        <v>0</v>
      </c>
      <c r="V1059" s="106">
        <f t="shared" si="451"/>
        <v>0</v>
      </c>
      <c r="W1059" s="106" t="e">
        <f>IF(EXACT(O1059,Y1059),M1059,M1059*(1-#REF!))</f>
        <v>#REF!</v>
      </c>
      <c r="X1059" s="106" t="e">
        <f t="shared" si="452"/>
        <v>#REF!</v>
      </c>
      <c r="Y1059" s="107" t="s">
        <v>72</v>
      </c>
      <c r="Z1059" s="103">
        <f t="shared" si="449"/>
        <v>0</v>
      </c>
      <c r="AA1059" s="103">
        <f t="shared" si="450"/>
        <v>0</v>
      </c>
      <c r="AB1059" s="128" t="str">
        <f t="shared" si="453"/>
        <v/>
      </c>
      <c r="AC1059" s="128" t="e">
        <f t="shared" si="454"/>
        <v>#REF!</v>
      </c>
    </row>
    <row r="1060" spans="1:29" ht="50.1" customHeight="1">
      <c r="A1060" s="171"/>
      <c r="B1060" s="171"/>
      <c r="C1060" s="174"/>
      <c r="D1060" s="174"/>
      <c r="E1060" s="131"/>
      <c r="F1060" s="177"/>
      <c r="G1060" s="180"/>
      <c r="H1060" s="163"/>
      <c r="I1060" s="165"/>
      <c r="J1060" s="168"/>
      <c r="K1060" s="62"/>
      <c r="L1060" s="63"/>
      <c r="M1060" s="63"/>
      <c r="N1060" s="65"/>
      <c r="O1060" s="127"/>
      <c r="P1060" s="100"/>
      <c r="Q1060" s="63">
        <f t="shared" si="455"/>
        <v>0</v>
      </c>
      <c r="R1060" s="65"/>
      <c r="S1060" s="67"/>
      <c r="T1060" s="40"/>
      <c r="U1060" s="106">
        <f>IF(EXACT(O1060,Y1060),M1060,M1060*(1-'Расчет ПРЕДЗАКАЗ'!$D$10))</f>
        <v>0</v>
      </c>
      <c r="V1060" s="106">
        <f t="shared" si="451"/>
        <v>0</v>
      </c>
      <c r="W1060" s="106" t="e">
        <f>IF(EXACT(O1060,Y1060),M1060,M1060*(1-#REF!))</f>
        <v>#REF!</v>
      </c>
      <c r="X1060" s="106" t="e">
        <f t="shared" si="452"/>
        <v>#REF!</v>
      </c>
      <c r="Y1060" s="107" t="s">
        <v>72</v>
      </c>
      <c r="Z1060" s="103">
        <f t="shared" si="449"/>
        <v>0</v>
      </c>
      <c r="AA1060" s="103">
        <f t="shared" si="450"/>
        <v>0</v>
      </c>
      <c r="AB1060" s="128" t="str">
        <f t="shared" si="453"/>
        <v/>
      </c>
      <c r="AC1060" s="128" t="e">
        <f t="shared" si="454"/>
        <v>#REF!</v>
      </c>
    </row>
    <row r="1061" spans="1:29" ht="50.1" customHeight="1">
      <c r="A1061" s="171"/>
      <c r="B1061" s="171"/>
      <c r="C1061" s="174"/>
      <c r="D1061" s="174"/>
      <c r="E1061" s="131"/>
      <c r="F1061" s="177"/>
      <c r="G1061" s="180"/>
      <c r="H1061" s="163"/>
      <c r="I1061" s="165"/>
      <c r="J1061" s="168"/>
      <c r="K1061" s="62"/>
      <c r="L1061" s="63"/>
      <c r="M1061" s="63"/>
      <c r="N1061" s="65"/>
      <c r="O1061" s="127"/>
      <c r="P1061" s="100"/>
      <c r="Q1061" s="63">
        <f t="shared" si="455"/>
        <v>0</v>
      </c>
      <c r="R1061" s="65"/>
      <c r="S1061" s="67"/>
      <c r="T1061" s="40"/>
      <c r="U1061" s="106">
        <f>IF(EXACT(O1061,Y1061),M1061,M1061*(1-'Расчет ПРЕДЗАКАЗ'!$D$10))</f>
        <v>0</v>
      </c>
      <c r="V1061" s="106">
        <f t="shared" si="451"/>
        <v>0</v>
      </c>
      <c r="W1061" s="106" t="e">
        <f>IF(EXACT(O1061,Y1061),M1061,M1061*(1-#REF!))</f>
        <v>#REF!</v>
      </c>
      <c r="X1061" s="106" t="e">
        <f t="shared" si="452"/>
        <v>#REF!</v>
      </c>
      <c r="Y1061" s="107" t="s">
        <v>72</v>
      </c>
      <c r="Z1061" s="103">
        <f t="shared" si="449"/>
        <v>0</v>
      </c>
      <c r="AA1061" s="103">
        <f t="shared" si="450"/>
        <v>0</v>
      </c>
      <c r="AB1061" s="128" t="str">
        <f t="shared" si="453"/>
        <v/>
      </c>
      <c r="AC1061" s="128" t="e">
        <f t="shared" si="454"/>
        <v>#REF!</v>
      </c>
    </row>
    <row r="1062" spans="1:29" ht="50.1" customHeight="1">
      <c r="A1062" s="172"/>
      <c r="B1062" s="172"/>
      <c r="C1062" s="175"/>
      <c r="D1062" s="175"/>
      <c r="E1062" s="132"/>
      <c r="F1062" s="178"/>
      <c r="G1062" s="181"/>
      <c r="H1062" s="164"/>
      <c r="I1062" s="166"/>
      <c r="J1062" s="169"/>
      <c r="K1062" s="62"/>
      <c r="L1062" s="63"/>
      <c r="M1062" s="63"/>
      <c r="N1062" s="65"/>
      <c r="O1062" s="127"/>
      <c r="P1062" s="100"/>
      <c r="Q1062" s="63">
        <f t="shared" si="455"/>
        <v>0</v>
      </c>
      <c r="R1062" s="65"/>
      <c r="S1062" s="64"/>
      <c r="T1062" s="40"/>
      <c r="U1062" s="106">
        <f>IF(EXACT(O1062,Y1062),M1062,M1062*(1-'Расчет ПРЕДЗАКАЗ'!$D$10))</f>
        <v>0</v>
      </c>
      <c r="V1062" s="106">
        <f t="shared" si="451"/>
        <v>0</v>
      </c>
      <c r="W1062" s="106" t="e">
        <f>IF(EXACT(O1062,Y1062),M1062,M1062*(1-#REF!))</f>
        <v>#REF!</v>
      </c>
      <c r="X1062" s="106" t="e">
        <f t="shared" si="452"/>
        <v>#REF!</v>
      </c>
      <c r="Y1062" s="107" t="s">
        <v>72</v>
      </c>
      <c r="Z1062" s="103">
        <f t="shared" si="449"/>
        <v>0</v>
      </c>
      <c r="AA1062" s="103">
        <f t="shared" si="450"/>
        <v>0</v>
      </c>
      <c r="AB1062" s="128" t="str">
        <f t="shared" si="453"/>
        <v/>
      </c>
      <c r="AC1062" s="128" t="e">
        <f t="shared" si="454"/>
        <v>#REF!</v>
      </c>
    </row>
    <row r="1063" spans="1:29" ht="11.25" customHeight="1" thickBot="1"/>
    <row r="1064" spans="1:29" ht="50.1" customHeight="1">
      <c r="A1064" s="170">
        <v>193</v>
      </c>
      <c r="B1064" s="170" t="s">
        <v>1674</v>
      </c>
      <c r="C1064" s="173" t="s">
        <v>1675</v>
      </c>
      <c r="D1064" s="173" t="s">
        <v>77</v>
      </c>
      <c r="E1064" s="131"/>
      <c r="F1064" s="197"/>
      <c r="G1064" s="179" t="s">
        <v>124</v>
      </c>
      <c r="H1064" s="162" t="s">
        <v>979</v>
      </c>
      <c r="I1064" s="198" t="s">
        <v>1672</v>
      </c>
      <c r="J1064" s="167" t="s">
        <v>19</v>
      </c>
      <c r="K1064" s="62" t="s">
        <v>993</v>
      </c>
      <c r="L1064" s="63">
        <v>840</v>
      </c>
      <c r="M1064" s="63">
        <v>469</v>
      </c>
      <c r="N1064" s="142" t="s">
        <v>1676</v>
      </c>
      <c r="O1064" s="127" t="s">
        <v>72</v>
      </c>
      <c r="P1064" s="100"/>
      <c r="Q1064" s="63">
        <f>P1064*M1064</f>
        <v>0</v>
      </c>
      <c r="R1064" s="64"/>
      <c r="S1064" s="67">
        <v>6</v>
      </c>
      <c r="T1064" s="60"/>
      <c r="U1064" s="106">
        <f>IF(EXACT(O1064,Y1064),M1064,M1064*(1-'Расчет ПРЕДЗАКАЗ'!$D$10))</f>
        <v>469</v>
      </c>
      <c r="V1064" s="106">
        <f>P1064*U1064</f>
        <v>0</v>
      </c>
      <c r="W1064" s="106">
        <f>IF(EXACT(O1064,Y1064),M1064,M1064*(1-#REF!))</f>
        <v>469</v>
      </c>
      <c r="X1064" s="106">
        <f>P1064*W1064</f>
        <v>0</v>
      </c>
      <c r="Y1064" s="107" t="s">
        <v>72</v>
      </c>
      <c r="Z1064" s="103">
        <f t="shared" ref="Z1064:Z1078" si="456">IF(EXACT(O1064,Y1064),Q1064,0)</f>
        <v>0</v>
      </c>
      <c r="AA1064" s="103">
        <f t="shared" ref="AA1064:AA1078" si="457">IF(Z1064=0,Q1064,0)</f>
        <v>0</v>
      </c>
      <c r="AB1064" s="128">
        <f>IF(U1064=0,"",L1064/U1064-1)</f>
        <v>0.79104477611940305</v>
      </c>
      <c r="AC1064" s="128">
        <f>IF(W1064=0,"",L1064/W1064-1)</f>
        <v>0.79104477611940305</v>
      </c>
    </row>
    <row r="1065" spans="1:29" ht="50.1" customHeight="1">
      <c r="A1065" s="171"/>
      <c r="B1065" s="171"/>
      <c r="C1065" s="174"/>
      <c r="D1065" s="174"/>
      <c r="E1065" s="131"/>
      <c r="F1065" s="177"/>
      <c r="G1065" s="180"/>
      <c r="H1065" s="163"/>
      <c r="I1065" s="165"/>
      <c r="J1065" s="168"/>
      <c r="K1065" s="62"/>
      <c r="L1065" s="63"/>
      <c r="M1065" s="63"/>
      <c r="N1065" s="142"/>
      <c r="O1065" s="127"/>
      <c r="P1065" s="100"/>
      <c r="Q1065" s="63">
        <f>P1065*M1065</f>
        <v>0</v>
      </c>
      <c r="R1065" s="64"/>
      <c r="S1065" s="67"/>
      <c r="T1065" s="46"/>
      <c r="U1065" s="106">
        <f>IF(EXACT(O1065,Y1065),M1065,M1065*(1-'Расчет ПРЕДЗАКАЗ'!$D$10))</f>
        <v>0</v>
      </c>
      <c r="V1065" s="106">
        <f t="shared" ref="V1065:V1078" si="458">P1065*U1065</f>
        <v>0</v>
      </c>
      <c r="W1065" s="106" t="e">
        <f>IF(EXACT(O1065,Y1065),M1065,M1065*(1-#REF!))</f>
        <v>#REF!</v>
      </c>
      <c r="X1065" s="106" t="e">
        <f t="shared" ref="X1065:X1078" si="459">P1065*W1065</f>
        <v>#REF!</v>
      </c>
      <c r="Y1065" s="107" t="s">
        <v>72</v>
      </c>
      <c r="Z1065" s="103">
        <f t="shared" si="456"/>
        <v>0</v>
      </c>
      <c r="AA1065" s="103">
        <f t="shared" si="457"/>
        <v>0</v>
      </c>
      <c r="AB1065" s="128" t="str">
        <f t="shared" ref="AB1065:AB1078" si="460">IF(U1065=0,"",L1065/U1065-1)</f>
        <v/>
      </c>
      <c r="AC1065" s="128" t="e">
        <f t="shared" ref="AC1065:AC1078" si="461">IF(W1065=0,"",L1065/W1065-1)</f>
        <v>#REF!</v>
      </c>
    </row>
    <row r="1066" spans="1:29" ht="50.1" customHeight="1">
      <c r="A1066" s="171"/>
      <c r="B1066" s="171"/>
      <c r="C1066" s="174"/>
      <c r="D1066" s="174"/>
      <c r="E1066" s="131"/>
      <c r="F1066" s="177"/>
      <c r="G1066" s="180"/>
      <c r="H1066" s="163"/>
      <c r="I1066" s="165"/>
      <c r="J1066" s="168"/>
      <c r="K1066" s="62"/>
      <c r="L1066" s="63"/>
      <c r="M1066" s="63"/>
      <c r="N1066" s="142"/>
      <c r="O1066" s="127"/>
      <c r="P1066" s="100"/>
      <c r="Q1066" s="63">
        <f t="shared" ref="Q1066:Q1078" si="462">P1066*M1066</f>
        <v>0</v>
      </c>
      <c r="R1066" s="64"/>
      <c r="S1066" s="67"/>
      <c r="T1066" s="46"/>
      <c r="U1066" s="106">
        <f>IF(EXACT(O1066,Y1066),M1066,M1066*(1-'Расчет ПРЕДЗАКАЗ'!$D$10))</f>
        <v>0</v>
      </c>
      <c r="V1066" s="106">
        <f t="shared" si="458"/>
        <v>0</v>
      </c>
      <c r="W1066" s="106" t="e">
        <f>IF(EXACT(O1066,Y1066),M1066,M1066*(1-#REF!))</f>
        <v>#REF!</v>
      </c>
      <c r="X1066" s="106" t="e">
        <f t="shared" si="459"/>
        <v>#REF!</v>
      </c>
      <c r="Y1066" s="107" t="s">
        <v>72</v>
      </c>
      <c r="Z1066" s="103">
        <f t="shared" si="456"/>
        <v>0</v>
      </c>
      <c r="AA1066" s="103">
        <f t="shared" si="457"/>
        <v>0</v>
      </c>
      <c r="AB1066" s="128" t="str">
        <f t="shared" si="460"/>
        <v/>
      </c>
      <c r="AC1066" s="128" t="e">
        <f t="shared" si="461"/>
        <v>#REF!</v>
      </c>
    </row>
    <row r="1067" spans="1:29" ht="50.1" customHeight="1">
      <c r="A1067" s="171"/>
      <c r="B1067" s="171"/>
      <c r="C1067" s="174"/>
      <c r="D1067" s="174"/>
      <c r="E1067" s="131"/>
      <c r="F1067" s="177"/>
      <c r="G1067" s="180"/>
      <c r="H1067" s="163"/>
      <c r="I1067" s="165"/>
      <c r="J1067" s="168"/>
      <c r="K1067" s="62"/>
      <c r="L1067" s="63"/>
      <c r="M1067" s="63"/>
      <c r="N1067" s="142"/>
      <c r="O1067" s="127"/>
      <c r="P1067" s="100"/>
      <c r="Q1067" s="63">
        <f t="shared" si="462"/>
        <v>0</v>
      </c>
      <c r="R1067" s="64"/>
      <c r="S1067" s="67"/>
      <c r="T1067" s="46"/>
      <c r="U1067" s="106">
        <f>IF(EXACT(O1067,Y1067),M1067,M1067*(1-'Расчет ПРЕДЗАКАЗ'!$D$10))</f>
        <v>0</v>
      </c>
      <c r="V1067" s="106">
        <f t="shared" si="458"/>
        <v>0</v>
      </c>
      <c r="W1067" s="106" t="e">
        <f>IF(EXACT(O1067,Y1067),M1067,M1067*(1-#REF!))</f>
        <v>#REF!</v>
      </c>
      <c r="X1067" s="106" t="e">
        <f t="shared" si="459"/>
        <v>#REF!</v>
      </c>
      <c r="Y1067" s="107" t="s">
        <v>72</v>
      </c>
      <c r="Z1067" s="103">
        <f t="shared" si="456"/>
        <v>0</v>
      </c>
      <c r="AA1067" s="103">
        <f t="shared" si="457"/>
        <v>0</v>
      </c>
      <c r="AB1067" s="128" t="str">
        <f t="shared" si="460"/>
        <v/>
      </c>
      <c r="AC1067" s="128" t="e">
        <f t="shared" si="461"/>
        <v>#REF!</v>
      </c>
    </row>
    <row r="1068" spans="1:29" ht="50.1" customHeight="1">
      <c r="A1068" s="171"/>
      <c r="B1068" s="171"/>
      <c r="C1068" s="174"/>
      <c r="D1068" s="174"/>
      <c r="E1068" s="131"/>
      <c r="F1068" s="177"/>
      <c r="G1068" s="180"/>
      <c r="H1068" s="163"/>
      <c r="I1068" s="165"/>
      <c r="J1068" s="168"/>
      <c r="K1068" s="62"/>
      <c r="L1068" s="63"/>
      <c r="M1068" s="63"/>
      <c r="N1068" s="142"/>
      <c r="O1068" s="127"/>
      <c r="P1068" s="100"/>
      <c r="Q1068" s="63">
        <f t="shared" si="462"/>
        <v>0</v>
      </c>
      <c r="R1068" s="64"/>
      <c r="S1068" s="67"/>
      <c r="T1068" s="46"/>
      <c r="U1068" s="106">
        <f>IF(EXACT(O1068,Y1068),M1068,M1068*(1-'Расчет ПРЕДЗАКАЗ'!$D$10))</f>
        <v>0</v>
      </c>
      <c r="V1068" s="106">
        <f t="shared" si="458"/>
        <v>0</v>
      </c>
      <c r="W1068" s="106" t="e">
        <f>IF(EXACT(O1068,Y1068),M1068,M1068*(1-#REF!))</f>
        <v>#REF!</v>
      </c>
      <c r="X1068" s="106" t="e">
        <f t="shared" si="459"/>
        <v>#REF!</v>
      </c>
      <c r="Y1068" s="107" t="s">
        <v>72</v>
      </c>
      <c r="Z1068" s="103">
        <f t="shared" si="456"/>
        <v>0</v>
      </c>
      <c r="AA1068" s="103">
        <f t="shared" si="457"/>
        <v>0</v>
      </c>
      <c r="AB1068" s="128" t="str">
        <f t="shared" si="460"/>
        <v/>
      </c>
      <c r="AC1068" s="128" t="e">
        <f t="shared" si="461"/>
        <v>#REF!</v>
      </c>
    </row>
    <row r="1069" spans="1:29" ht="50.1" customHeight="1">
      <c r="A1069" s="171"/>
      <c r="B1069" s="171"/>
      <c r="C1069" s="174"/>
      <c r="D1069" s="174"/>
      <c r="E1069" s="131"/>
      <c r="F1069" s="177"/>
      <c r="G1069" s="180"/>
      <c r="H1069" s="163"/>
      <c r="I1069" s="165"/>
      <c r="J1069" s="168"/>
      <c r="K1069" s="62"/>
      <c r="L1069" s="63"/>
      <c r="M1069" s="63"/>
      <c r="N1069" s="142"/>
      <c r="O1069" s="127"/>
      <c r="P1069" s="100"/>
      <c r="Q1069" s="63">
        <f t="shared" si="462"/>
        <v>0</v>
      </c>
      <c r="R1069" s="64"/>
      <c r="S1069" s="67"/>
      <c r="T1069" s="46"/>
      <c r="U1069" s="106">
        <f>IF(EXACT(O1069,Y1069),M1069,M1069*(1-'Расчет ПРЕДЗАКАЗ'!$D$10))</f>
        <v>0</v>
      </c>
      <c r="V1069" s="106">
        <f t="shared" si="458"/>
        <v>0</v>
      </c>
      <c r="W1069" s="106" t="e">
        <f>IF(EXACT(O1069,Y1069),M1069,M1069*(1-#REF!))</f>
        <v>#REF!</v>
      </c>
      <c r="X1069" s="106" t="e">
        <f t="shared" si="459"/>
        <v>#REF!</v>
      </c>
      <c r="Y1069" s="107" t="s">
        <v>72</v>
      </c>
      <c r="Z1069" s="103">
        <f t="shared" si="456"/>
        <v>0</v>
      </c>
      <c r="AA1069" s="103">
        <f t="shared" si="457"/>
        <v>0</v>
      </c>
      <c r="AB1069" s="128" t="str">
        <f t="shared" si="460"/>
        <v/>
      </c>
      <c r="AC1069" s="128" t="e">
        <f t="shared" si="461"/>
        <v>#REF!</v>
      </c>
    </row>
    <row r="1070" spans="1:29" ht="50.1" customHeight="1">
      <c r="A1070" s="171"/>
      <c r="B1070" s="171"/>
      <c r="C1070" s="174"/>
      <c r="D1070" s="174"/>
      <c r="E1070" s="131"/>
      <c r="F1070" s="177"/>
      <c r="G1070" s="180"/>
      <c r="H1070" s="163"/>
      <c r="I1070" s="165"/>
      <c r="J1070" s="168"/>
      <c r="K1070" s="62"/>
      <c r="L1070" s="63"/>
      <c r="M1070" s="63"/>
      <c r="N1070" s="142"/>
      <c r="O1070" s="127"/>
      <c r="P1070" s="100"/>
      <c r="Q1070" s="63">
        <f t="shared" si="462"/>
        <v>0</v>
      </c>
      <c r="R1070" s="64"/>
      <c r="S1070" s="67"/>
      <c r="T1070" s="46"/>
      <c r="U1070" s="106">
        <f>IF(EXACT(O1070,Y1070),M1070,M1070*(1-'Расчет ПРЕДЗАКАЗ'!$D$10))</f>
        <v>0</v>
      </c>
      <c r="V1070" s="106">
        <f t="shared" si="458"/>
        <v>0</v>
      </c>
      <c r="W1070" s="106" t="e">
        <f>IF(EXACT(O1070,Y1070),M1070,M1070*(1-#REF!))</f>
        <v>#REF!</v>
      </c>
      <c r="X1070" s="106" t="e">
        <f t="shared" si="459"/>
        <v>#REF!</v>
      </c>
      <c r="Y1070" s="107" t="s">
        <v>72</v>
      </c>
      <c r="Z1070" s="103">
        <f t="shared" si="456"/>
        <v>0</v>
      </c>
      <c r="AA1070" s="103">
        <f t="shared" si="457"/>
        <v>0</v>
      </c>
      <c r="AB1070" s="128" t="str">
        <f t="shared" si="460"/>
        <v/>
      </c>
      <c r="AC1070" s="128" t="e">
        <f t="shared" si="461"/>
        <v>#REF!</v>
      </c>
    </row>
    <row r="1071" spans="1:29" ht="50.1" customHeight="1">
      <c r="A1071" s="171"/>
      <c r="B1071" s="171"/>
      <c r="C1071" s="174"/>
      <c r="D1071" s="174"/>
      <c r="E1071" s="131"/>
      <c r="F1071" s="177"/>
      <c r="G1071" s="180"/>
      <c r="H1071" s="163"/>
      <c r="I1071" s="165"/>
      <c r="J1071" s="168"/>
      <c r="K1071" s="62"/>
      <c r="L1071" s="63"/>
      <c r="M1071" s="63"/>
      <c r="N1071" s="142"/>
      <c r="O1071" s="127"/>
      <c r="P1071" s="100"/>
      <c r="Q1071" s="63">
        <f t="shared" si="462"/>
        <v>0</v>
      </c>
      <c r="R1071" s="64"/>
      <c r="S1071" s="67"/>
      <c r="T1071" s="46"/>
      <c r="U1071" s="106">
        <f>IF(EXACT(O1071,Y1071),M1071,M1071*(1-'Расчет ПРЕДЗАКАЗ'!$D$10))</f>
        <v>0</v>
      </c>
      <c r="V1071" s="106">
        <f t="shared" si="458"/>
        <v>0</v>
      </c>
      <c r="W1071" s="106" t="e">
        <f>IF(EXACT(O1071,Y1071),M1071,M1071*(1-#REF!))</f>
        <v>#REF!</v>
      </c>
      <c r="X1071" s="106" t="e">
        <f t="shared" si="459"/>
        <v>#REF!</v>
      </c>
      <c r="Y1071" s="107" t="s">
        <v>72</v>
      </c>
      <c r="Z1071" s="103">
        <f t="shared" si="456"/>
        <v>0</v>
      </c>
      <c r="AA1071" s="103">
        <f t="shared" si="457"/>
        <v>0</v>
      </c>
      <c r="AB1071" s="128" t="str">
        <f t="shared" si="460"/>
        <v/>
      </c>
      <c r="AC1071" s="128" t="e">
        <f t="shared" si="461"/>
        <v>#REF!</v>
      </c>
    </row>
    <row r="1072" spans="1:29" ht="50.1" customHeight="1">
      <c r="A1072" s="171"/>
      <c r="B1072" s="171"/>
      <c r="C1072" s="174"/>
      <c r="D1072" s="174"/>
      <c r="E1072" s="131"/>
      <c r="F1072" s="177"/>
      <c r="G1072" s="180"/>
      <c r="H1072" s="163"/>
      <c r="I1072" s="165"/>
      <c r="J1072" s="168"/>
      <c r="K1072" s="62"/>
      <c r="L1072" s="63"/>
      <c r="M1072" s="63"/>
      <c r="N1072" s="142"/>
      <c r="O1072" s="127"/>
      <c r="P1072" s="100"/>
      <c r="Q1072" s="63">
        <f t="shared" si="462"/>
        <v>0</v>
      </c>
      <c r="R1072" s="64"/>
      <c r="S1072" s="67"/>
      <c r="T1072" s="46"/>
      <c r="U1072" s="106">
        <f>IF(EXACT(O1072,Y1072),M1072,M1072*(1-'Расчет ПРЕДЗАКАЗ'!$D$10))</f>
        <v>0</v>
      </c>
      <c r="V1072" s="106">
        <f t="shared" si="458"/>
        <v>0</v>
      </c>
      <c r="W1072" s="106" t="e">
        <f>IF(EXACT(O1072,Y1072),M1072,M1072*(1-#REF!))</f>
        <v>#REF!</v>
      </c>
      <c r="X1072" s="106" t="e">
        <f t="shared" si="459"/>
        <v>#REF!</v>
      </c>
      <c r="Y1072" s="107" t="s">
        <v>72</v>
      </c>
      <c r="Z1072" s="103">
        <f t="shared" si="456"/>
        <v>0</v>
      </c>
      <c r="AA1072" s="103">
        <f t="shared" si="457"/>
        <v>0</v>
      </c>
      <c r="AB1072" s="128" t="str">
        <f t="shared" si="460"/>
        <v/>
      </c>
      <c r="AC1072" s="128" t="e">
        <f t="shared" si="461"/>
        <v>#REF!</v>
      </c>
    </row>
    <row r="1073" spans="1:29" ht="50.1" customHeight="1">
      <c r="A1073" s="171"/>
      <c r="B1073" s="171"/>
      <c r="C1073" s="174"/>
      <c r="D1073" s="174"/>
      <c r="E1073" s="131"/>
      <c r="F1073" s="177"/>
      <c r="G1073" s="180"/>
      <c r="H1073" s="163"/>
      <c r="I1073" s="165"/>
      <c r="J1073" s="168"/>
      <c r="K1073" s="62"/>
      <c r="L1073" s="63"/>
      <c r="M1073" s="63"/>
      <c r="N1073" s="143"/>
      <c r="O1073" s="127"/>
      <c r="P1073" s="100"/>
      <c r="Q1073" s="63">
        <f t="shared" si="462"/>
        <v>0</v>
      </c>
      <c r="R1073" s="65"/>
      <c r="S1073" s="67"/>
      <c r="T1073" s="40"/>
      <c r="U1073" s="106">
        <f>IF(EXACT(O1073,Y1073),M1073,M1073*(1-'Расчет ПРЕДЗАКАЗ'!$D$10))</f>
        <v>0</v>
      </c>
      <c r="V1073" s="106">
        <f t="shared" si="458"/>
        <v>0</v>
      </c>
      <c r="W1073" s="106" t="e">
        <f>IF(EXACT(O1073,Y1073),M1073,M1073*(1-#REF!))</f>
        <v>#REF!</v>
      </c>
      <c r="X1073" s="106" t="e">
        <f t="shared" si="459"/>
        <v>#REF!</v>
      </c>
      <c r="Y1073" s="107" t="s">
        <v>72</v>
      </c>
      <c r="Z1073" s="103">
        <f t="shared" si="456"/>
        <v>0</v>
      </c>
      <c r="AA1073" s="103">
        <f t="shared" si="457"/>
        <v>0</v>
      </c>
      <c r="AB1073" s="128" t="str">
        <f t="shared" si="460"/>
        <v/>
      </c>
      <c r="AC1073" s="128" t="e">
        <f t="shared" si="461"/>
        <v>#REF!</v>
      </c>
    </row>
    <row r="1074" spans="1:29" ht="50.1" customHeight="1">
      <c r="A1074" s="171"/>
      <c r="B1074" s="171"/>
      <c r="C1074" s="174"/>
      <c r="D1074" s="174"/>
      <c r="E1074" s="131"/>
      <c r="F1074" s="177"/>
      <c r="G1074" s="180"/>
      <c r="H1074" s="163"/>
      <c r="I1074" s="165"/>
      <c r="J1074" s="168"/>
      <c r="K1074" s="62"/>
      <c r="L1074" s="63"/>
      <c r="M1074" s="63"/>
      <c r="N1074" s="143"/>
      <c r="O1074" s="127"/>
      <c r="P1074" s="100"/>
      <c r="Q1074" s="63">
        <f t="shared" si="462"/>
        <v>0</v>
      </c>
      <c r="R1074" s="65"/>
      <c r="S1074" s="67"/>
      <c r="T1074" s="40"/>
      <c r="U1074" s="106">
        <f>IF(EXACT(O1074,Y1074),M1074,M1074*(1-'Расчет ПРЕДЗАКАЗ'!$D$10))</f>
        <v>0</v>
      </c>
      <c r="V1074" s="106">
        <f t="shared" si="458"/>
        <v>0</v>
      </c>
      <c r="W1074" s="106" t="e">
        <f>IF(EXACT(O1074,Y1074),M1074,M1074*(1-#REF!))</f>
        <v>#REF!</v>
      </c>
      <c r="X1074" s="106" t="e">
        <f t="shared" si="459"/>
        <v>#REF!</v>
      </c>
      <c r="Y1074" s="107" t="s">
        <v>72</v>
      </c>
      <c r="Z1074" s="103">
        <f t="shared" si="456"/>
        <v>0</v>
      </c>
      <c r="AA1074" s="103">
        <f t="shared" si="457"/>
        <v>0</v>
      </c>
      <c r="AB1074" s="128" t="str">
        <f t="shared" si="460"/>
        <v/>
      </c>
      <c r="AC1074" s="128" t="e">
        <f t="shared" si="461"/>
        <v>#REF!</v>
      </c>
    </row>
    <row r="1075" spans="1:29" ht="50.1" customHeight="1">
      <c r="A1075" s="171"/>
      <c r="B1075" s="171"/>
      <c r="C1075" s="174"/>
      <c r="D1075" s="174"/>
      <c r="E1075" s="131"/>
      <c r="F1075" s="177"/>
      <c r="G1075" s="180"/>
      <c r="H1075" s="163"/>
      <c r="I1075" s="165"/>
      <c r="J1075" s="168"/>
      <c r="K1075" s="62"/>
      <c r="L1075" s="63"/>
      <c r="M1075" s="63"/>
      <c r="N1075" s="65"/>
      <c r="O1075" s="127"/>
      <c r="P1075" s="100"/>
      <c r="Q1075" s="63">
        <f t="shared" si="462"/>
        <v>0</v>
      </c>
      <c r="R1075" s="65"/>
      <c r="S1075" s="67"/>
      <c r="T1075" s="40"/>
      <c r="U1075" s="106">
        <f>IF(EXACT(O1075,Y1075),M1075,M1075*(1-'Расчет ПРЕДЗАКАЗ'!$D$10))</f>
        <v>0</v>
      </c>
      <c r="V1075" s="106">
        <f t="shared" si="458"/>
        <v>0</v>
      </c>
      <c r="W1075" s="106" t="e">
        <f>IF(EXACT(O1075,Y1075),M1075,M1075*(1-#REF!))</f>
        <v>#REF!</v>
      </c>
      <c r="X1075" s="106" t="e">
        <f t="shared" si="459"/>
        <v>#REF!</v>
      </c>
      <c r="Y1075" s="107" t="s">
        <v>72</v>
      </c>
      <c r="Z1075" s="103">
        <f t="shared" si="456"/>
        <v>0</v>
      </c>
      <c r="AA1075" s="103">
        <f t="shared" si="457"/>
        <v>0</v>
      </c>
      <c r="AB1075" s="128" t="str">
        <f t="shared" si="460"/>
        <v/>
      </c>
      <c r="AC1075" s="128" t="e">
        <f t="shared" si="461"/>
        <v>#REF!</v>
      </c>
    </row>
    <row r="1076" spans="1:29" ht="50.1" customHeight="1">
      <c r="A1076" s="171"/>
      <c r="B1076" s="171"/>
      <c r="C1076" s="174"/>
      <c r="D1076" s="174"/>
      <c r="E1076" s="131"/>
      <c r="F1076" s="177"/>
      <c r="G1076" s="180"/>
      <c r="H1076" s="163"/>
      <c r="I1076" s="165"/>
      <c r="J1076" s="168"/>
      <c r="K1076" s="62"/>
      <c r="L1076" s="63"/>
      <c r="M1076" s="63"/>
      <c r="N1076" s="65"/>
      <c r="O1076" s="127"/>
      <c r="P1076" s="100"/>
      <c r="Q1076" s="63">
        <f t="shared" si="462"/>
        <v>0</v>
      </c>
      <c r="R1076" s="65"/>
      <c r="S1076" s="67"/>
      <c r="T1076" s="40"/>
      <c r="U1076" s="106">
        <f>IF(EXACT(O1076,Y1076),M1076,M1076*(1-'Расчет ПРЕДЗАКАЗ'!$D$10))</f>
        <v>0</v>
      </c>
      <c r="V1076" s="106">
        <f t="shared" si="458"/>
        <v>0</v>
      </c>
      <c r="W1076" s="106" t="e">
        <f>IF(EXACT(O1076,Y1076),M1076,M1076*(1-#REF!))</f>
        <v>#REF!</v>
      </c>
      <c r="X1076" s="106" t="e">
        <f t="shared" si="459"/>
        <v>#REF!</v>
      </c>
      <c r="Y1076" s="107" t="s">
        <v>72</v>
      </c>
      <c r="Z1076" s="103">
        <f t="shared" si="456"/>
        <v>0</v>
      </c>
      <c r="AA1076" s="103">
        <f t="shared" si="457"/>
        <v>0</v>
      </c>
      <c r="AB1076" s="128" t="str">
        <f t="shared" si="460"/>
        <v/>
      </c>
      <c r="AC1076" s="128" t="e">
        <f t="shared" si="461"/>
        <v>#REF!</v>
      </c>
    </row>
    <row r="1077" spans="1:29" ht="50.1" customHeight="1">
      <c r="A1077" s="171"/>
      <c r="B1077" s="171"/>
      <c r="C1077" s="174"/>
      <c r="D1077" s="174"/>
      <c r="E1077" s="131"/>
      <c r="F1077" s="177"/>
      <c r="G1077" s="180"/>
      <c r="H1077" s="163"/>
      <c r="I1077" s="165"/>
      <c r="J1077" s="168"/>
      <c r="K1077" s="62"/>
      <c r="L1077" s="63"/>
      <c r="M1077" s="63"/>
      <c r="N1077" s="65"/>
      <c r="O1077" s="127"/>
      <c r="P1077" s="100"/>
      <c r="Q1077" s="63">
        <f t="shared" si="462"/>
        <v>0</v>
      </c>
      <c r="R1077" s="65"/>
      <c r="S1077" s="67"/>
      <c r="T1077" s="40"/>
      <c r="U1077" s="106">
        <f>IF(EXACT(O1077,Y1077),M1077,M1077*(1-'Расчет ПРЕДЗАКАЗ'!$D$10))</f>
        <v>0</v>
      </c>
      <c r="V1077" s="106">
        <f t="shared" si="458"/>
        <v>0</v>
      </c>
      <c r="W1077" s="106" t="e">
        <f>IF(EXACT(O1077,Y1077),M1077,M1077*(1-#REF!))</f>
        <v>#REF!</v>
      </c>
      <c r="X1077" s="106" t="e">
        <f t="shared" si="459"/>
        <v>#REF!</v>
      </c>
      <c r="Y1077" s="107" t="s">
        <v>72</v>
      </c>
      <c r="Z1077" s="103">
        <f t="shared" si="456"/>
        <v>0</v>
      </c>
      <c r="AA1077" s="103">
        <f t="shared" si="457"/>
        <v>0</v>
      </c>
      <c r="AB1077" s="128" t="str">
        <f t="shared" si="460"/>
        <v/>
      </c>
      <c r="AC1077" s="128" t="e">
        <f t="shared" si="461"/>
        <v>#REF!</v>
      </c>
    </row>
    <row r="1078" spans="1:29" ht="50.1" customHeight="1">
      <c r="A1078" s="172"/>
      <c r="B1078" s="172"/>
      <c r="C1078" s="175"/>
      <c r="D1078" s="175"/>
      <c r="E1078" s="132"/>
      <c r="F1078" s="178"/>
      <c r="G1078" s="181"/>
      <c r="H1078" s="164"/>
      <c r="I1078" s="166"/>
      <c r="J1078" s="169"/>
      <c r="K1078" s="62"/>
      <c r="L1078" s="63"/>
      <c r="M1078" s="63"/>
      <c r="N1078" s="65"/>
      <c r="O1078" s="127"/>
      <c r="P1078" s="100"/>
      <c r="Q1078" s="63">
        <f t="shared" si="462"/>
        <v>0</v>
      </c>
      <c r="R1078" s="65"/>
      <c r="S1078" s="64"/>
      <c r="T1078" s="40"/>
      <c r="U1078" s="106">
        <f>IF(EXACT(O1078,Y1078),M1078,M1078*(1-'Расчет ПРЕДЗАКАЗ'!$D$10))</f>
        <v>0</v>
      </c>
      <c r="V1078" s="106">
        <f t="shared" si="458"/>
        <v>0</v>
      </c>
      <c r="W1078" s="106" t="e">
        <f>IF(EXACT(O1078,Y1078),M1078,M1078*(1-#REF!))</f>
        <v>#REF!</v>
      </c>
      <c r="X1078" s="106" t="e">
        <f t="shared" si="459"/>
        <v>#REF!</v>
      </c>
      <c r="Y1078" s="107" t="s">
        <v>72</v>
      </c>
      <c r="Z1078" s="103">
        <f t="shared" si="456"/>
        <v>0</v>
      </c>
      <c r="AA1078" s="103">
        <f t="shared" si="457"/>
        <v>0</v>
      </c>
      <c r="AB1078" s="128" t="str">
        <f t="shared" si="460"/>
        <v/>
      </c>
      <c r="AC1078" s="128" t="e">
        <f t="shared" si="461"/>
        <v>#REF!</v>
      </c>
    </row>
    <row r="1079" spans="1:29" ht="11.25" customHeight="1" thickBot="1"/>
    <row r="1080" spans="1:29" ht="50.1" customHeight="1">
      <c r="A1080" s="170">
        <v>194</v>
      </c>
      <c r="B1080" s="170" t="s">
        <v>1677</v>
      </c>
      <c r="C1080" s="173" t="s">
        <v>1678</v>
      </c>
      <c r="D1080" s="173" t="s">
        <v>77</v>
      </c>
      <c r="E1080" s="131"/>
      <c r="F1080" s="197" t="s">
        <v>978</v>
      </c>
      <c r="G1080" s="179" t="s">
        <v>124</v>
      </c>
      <c r="H1080" s="162" t="s">
        <v>979</v>
      </c>
      <c r="I1080" s="198" t="s">
        <v>1679</v>
      </c>
      <c r="J1080" s="167" t="s">
        <v>19</v>
      </c>
      <c r="K1080" s="62" t="s">
        <v>1658</v>
      </c>
      <c r="L1080" s="63">
        <v>830</v>
      </c>
      <c r="M1080" s="63">
        <v>518</v>
      </c>
      <c r="N1080" s="142" t="s">
        <v>1680</v>
      </c>
      <c r="O1080" s="127" t="s">
        <v>72</v>
      </c>
      <c r="P1080" s="100"/>
      <c r="Q1080" s="63">
        <f>P1080*M1080</f>
        <v>0</v>
      </c>
      <c r="R1080" s="64"/>
      <c r="S1080" s="67">
        <v>12</v>
      </c>
      <c r="T1080" s="60"/>
      <c r="U1080" s="106">
        <f>IF(EXACT(O1080,Y1080),M1080,M1080*(1-'Расчет ПРЕДЗАКАЗ'!$D$10))</f>
        <v>518</v>
      </c>
      <c r="V1080" s="106">
        <f>P1080*U1080</f>
        <v>0</v>
      </c>
      <c r="W1080" s="106">
        <f>IF(EXACT(O1080,Y1080),M1080,M1080*(1-#REF!))</f>
        <v>518</v>
      </c>
      <c r="X1080" s="106">
        <f>P1080*W1080</f>
        <v>0</v>
      </c>
      <c r="Y1080" s="107" t="s">
        <v>72</v>
      </c>
      <c r="Z1080" s="103">
        <f t="shared" ref="Z1080:Z1094" si="463">IF(EXACT(O1080,Y1080),Q1080,0)</f>
        <v>0</v>
      </c>
      <c r="AA1080" s="103">
        <f t="shared" ref="AA1080:AA1094" si="464">IF(Z1080=0,Q1080,0)</f>
        <v>0</v>
      </c>
      <c r="AB1080" s="128">
        <f>IF(U1080=0,"",L1080/U1080-1)</f>
        <v>0.60231660231660222</v>
      </c>
      <c r="AC1080" s="128">
        <f>IF(W1080=0,"",L1080/W1080-1)</f>
        <v>0.60231660231660222</v>
      </c>
    </row>
    <row r="1081" spans="1:29" ht="50.1" customHeight="1">
      <c r="A1081" s="171"/>
      <c r="B1081" s="171"/>
      <c r="C1081" s="174"/>
      <c r="D1081" s="174"/>
      <c r="E1081" s="131"/>
      <c r="F1081" s="177"/>
      <c r="G1081" s="180"/>
      <c r="H1081" s="163"/>
      <c r="I1081" s="165"/>
      <c r="J1081" s="168"/>
      <c r="K1081" s="62" t="s">
        <v>1660</v>
      </c>
      <c r="L1081" s="63">
        <v>830</v>
      </c>
      <c r="M1081" s="63">
        <v>518</v>
      </c>
      <c r="N1081" s="142" t="s">
        <v>1681</v>
      </c>
      <c r="O1081" s="127" t="s">
        <v>72</v>
      </c>
      <c r="P1081" s="100"/>
      <c r="Q1081" s="63">
        <f>P1081*M1081</f>
        <v>0</v>
      </c>
      <c r="R1081" s="64"/>
      <c r="S1081" s="67">
        <v>38</v>
      </c>
      <c r="T1081" s="46"/>
      <c r="U1081" s="106">
        <f>IF(EXACT(O1081,Y1081),M1081,M1081*(1-'Расчет ПРЕДЗАКАЗ'!$D$10))</f>
        <v>518</v>
      </c>
      <c r="V1081" s="106">
        <f t="shared" ref="V1081:V1094" si="465">P1081*U1081</f>
        <v>0</v>
      </c>
      <c r="W1081" s="106">
        <f>IF(EXACT(O1081,Y1081),M1081,M1081*(1-#REF!))</f>
        <v>518</v>
      </c>
      <c r="X1081" s="106">
        <f t="shared" ref="X1081:X1094" si="466">P1081*W1081</f>
        <v>0</v>
      </c>
      <c r="Y1081" s="107" t="s">
        <v>72</v>
      </c>
      <c r="Z1081" s="103">
        <f t="shared" si="463"/>
        <v>0</v>
      </c>
      <c r="AA1081" s="103">
        <f t="shared" si="464"/>
        <v>0</v>
      </c>
      <c r="AB1081" s="128">
        <f t="shared" ref="AB1081:AB1094" si="467">IF(U1081=0,"",L1081/U1081-1)</f>
        <v>0.60231660231660222</v>
      </c>
      <c r="AC1081" s="128">
        <f t="shared" ref="AC1081:AC1094" si="468">IF(W1081=0,"",L1081/W1081-1)</f>
        <v>0.60231660231660222</v>
      </c>
    </row>
    <row r="1082" spans="1:29" ht="50.1" customHeight="1">
      <c r="A1082" s="171"/>
      <c r="B1082" s="171"/>
      <c r="C1082" s="174"/>
      <c r="D1082" s="174"/>
      <c r="E1082" s="131"/>
      <c r="F1082" s="177"/>
      <c r="G1082" s="180"/>
      <c r="H1082" s="163"/>
      <c r="I1082" s="165"/>
      <c r="J1082" s="168"/>
      <c r="K1082" s="62" t="s">
        <v>1662</v>
      </c>
      <c r="L1082" s="63">
        <v>830</v>
      </c>
      <c r="M1082" s="63">
        <v>518</v>
      </c>
      <c r="N1082" s="142" t="s">
        <v>1682</v>
      </c>
      <c r="O1082" s="127" t="s">
        <v>72</v>
      </c>
      <c r="P1082" s="100"/>
      <c r="Q1082" s="63">
        <f t="shared" ref="Q1082:Q1094" si="469">P1082*M1082</f>
        <v>0</v>
      </c>
      <c r="R1082" s="64"/>
      <c r="S1082" s="67">
        <v>50</v>
      </c>
      <c r="T1082" s="46"/>
      <c r="U1082" s="106">
        <f>IF(EXACT(O1082,Y1082),M1082,M1082*(1-'Расчет ПРЕДЗАКАЗ'!$D$10))</f>
        <v>518</v>
      </c>
      <c r="V1082" s="106">
        <f t="shared" si="465"/>
        <v>0</v>
      </c>
      <c r="W1082" s="106">
        <f>IF(EXACT(O1082,Y1082),M1082,M1082*(1-#REF!))</f>
        <v>518</v>
      </c>
      <c r="X1082" s="106">
        <f t="shared" si="466"/>
        <v>0</v>
      </c>
      <c r="Y1082" s="107" t="s">
        <v>72</v>
      </c>
      <c r="Z1082" s="103">
        <f t="shared" si="463"/>
        <v>0</v>
      </c>
      <c r="AA1082" s="103">
        <f t="shared" si="464"/>
        <v>0</v>
      </c>
      <c r="AB1082" s="128">
        <f t="shared" si="467"/>
        <v>0.60231660231660222</v>
      </c>
      <c r="AC1082" s="128">
        <f t="shared" si="468"/>
        <v>0.60231660231660222</v>
      </c>
    </row>
    <row r="1083" spans="1:29" ht="50.1" customHeight="1">
      <c r="A1083" s="171"/>
      <c r="B1083" s="171"/>
      <c r="C1083" s="174"/>
      <c r="D1083" s="174"/>
      <c r="E1083" s="131"/>
      <c r="F1083" s="177"/>
      <c r="G1083" s="180"/>
      <c r="H1083" s="163"/>
      <c r="I1083" s="165"/>
      <c r="J1083" s="168"/>
      <c r="K1083" s="62" t="s">
        <v>993</v>
      </c>
      <c r="L1083" s="63">
        <v>830</v>
      </c>
      <c r="M1083" s="63">
        <v>518</v>
      </c>
      <c r="N1083" s="142" t="s">
        <v>1683</v>
      </c>
      <c r="O1083" s="127" t="s">
        <v>72</v>
      </c>
      <c r="P1083" s="100"/>
      <c r="Q1083" s="63">
        <f t="shared" si="469"/>
        <v>0</v>
      </c>
      <c r="R1083" s="64"/>
      <c r="S1083" s="67">
        <v>31</v>
      </c>
      <c r="T1083" s="46"/>
      <c r="U1083" s="106">
        <f>IF(EXACT(O1083,Y1083),M1083,M1083*(1-'Расчет ПРЕДЗАКАЗ'!$D$10))</f>
        <v>518</v>
      </c>
      <c r="V1083" s="106">
        <f t="shared" si="465"/>
        <v>0</v>
      </c>
      <c r="W1083" s="106">
        <f>IF(EXACT(O1083,Y1083),M1083,M1083*(1-#REF!))</f>
        <v>518</v>
      </c>
      <c r="X1083" s="106">
        <f t="shared" si="466"/>
        <v>0</v>
      </c>
      <c r="Y1083" s="107" t="s">
        <v>72</v>
      </c>
      <c r="Z1083" s="103">
        <f t="shared" si="463"/>
        <v>0</v>
      </c>
      <c r="AA1083" s="103">
        <f t="shared" si="464"/>
        <v>0</v>
      </c>
      <c r="AB1083" s="128">
        <f t="shared" si="467"/>
        <v>0.60231660231660222</v>
      </c>
      <c r="AC1083" s="128">
        <f t="shared" si="468"/>
        <v>0.60231660231660222</v>
      </c>
    </row>
    <row r="1084" spans="1:29" ht="50.1" customHeight="1">
      <c r="A1084" s="171"/>
      <c r="B1084" s="171"/>
      <c r="C1084" s="174"/>
      <c r="D1084" s="174"/>
      <c r="E1084" s="131"/>
      <c r="F1084" s="177"/>
      <c r="G1084" s="180"/>
      <c r="H1084" s="163"/>
      <c r="I1084" s="165"/>
      <c r="J1084" s="168"/>
      <c r="K1084" s="62"/>
      <c r="L1084" s="63"/>
      <c r="M1084" s="63"/>
      <c r="N1084" s="142"/>
      <c r="O1084" s="127"/>
      <c r="P1084" s="100"/>
      <c r="Q1084" s="63">
        <f t="shared" si="469"/>
        <v>0</v>
      </c>
      <c r="R1084" s="64"/>
      <c r="S1084" s="67"/>
      <c r="T1084" s="46"/>
      <c r="U1084" s="106">
        <f>IF(EXACT(O1084,Y1084),M1084,M1084*(1-'Расчет ПРЕДЗАКАЗ'!$D$10))</f>
        <v>0</v>
      </c>
      <c r="V1084" s="106">
        <f t="shared" si="465"/>
        <v>0</v>
      </c>
      <c r="W1084" s="106" t="e">
        <f>IF(EXACT(O1084,Y1084),M1084,M1084*(1-#REF!))</f>
        <v>#REF!</v>
      </c>
      <c r="X1084" s="106" t="e">
        <f t="shared" si="466"/>
        <v>#REF!</v>
      </c>
      <c r="Y1084" s="107" t="s">
        <v>72</v>
      </c>
      <c r="Z1084" s="103">
        <f t="shared" si="463"/>
        <v>0</v>
      </c>
      <c r="AA1084" s="103">
        <f t="shared" si="464"/>
        <v>0</v>
      </c>
      <c r="AB1084" s="128" t="str">
        <f t="shared" si="467"/>
        <v/>
      </c>
      <c r="AC1084" s="128" t="e">
        <f t="shared" si="468"/>
        <v>#REF!</v>
      </c>
    </row>
    <row r="1085" spans="1:29" ht="50.1" customHeight="1">
      <c r="A1085" s="171"/>
      <c r="B1085" s="171"/>
      <c r="C1085" s="174"/>
      <c r="D1085" s="174"/>
      <c r="E1085" s="131"/>
      <c r="F1085" s="177"/>
      <c r="G1085" s="180"/>
      <c r="H1085" s="163"/>
      <c r="I1085" s="165"/>
      <c r="J1085" s="168"/>
      <c r="K1085" s="62"/>
      <c r="L1085" s="63"/>
      <c r="M1085" s="63"/>
      <c r="N1085" s="142"/>
      <c r="O1085" s="127"/>
      <c r="P1085" s="100"/>
      <c r="Q1085" s="63">
        <f t="shared" si="469"/>
        <v>0</v>
      </c>
      <c r="R1085" s="64"/>
      <c r="S1085" s="67"/>
      <c r="T1085" s="46"/>
      <c r="U1085" s="106">
        <f>IF(EXACT(O1085,Y1085),M1085,M1085*(1-'Расчет ПРЕДЗАКАЗ'!$D$10))</f>
        <v>0</v>
      </c>
      <c r="V1085" s="106">
        <f t="shared" si="465"/>
        <v>0</v>
      </c>
      <c r="W1085" s="106" t="e">
        <f>IF(EXACT(O1085,Y1085),M1085,M1085*(1-#REF!))</f>
        <v>#REF!</v>
      </c>
      <c r="X1085" s="106" t="e">
        <f t="shared" si="466"/>
        <v>#REF!</v>
      </c>
      <c r="Y1085" s="107" t="s">
        <v>72</v>
      </c>
      <c r="Z1085" s="103">
        <f t="shared" si="463"/>
        <v>0</v>
      </c>
      <c r="AA1085" s="103">
        <f t="shared" si="464"/>
        <v>0</v>
      </c>
      <c r="AB1085" s="128" t="str">
        <f t="shared" si="467"/>
        <v/>
      </c>
      <c r="AC1085" s="128" t="e">
        <f t="shared" si="468"/>
        <v>#REF!</v>
      </c>
    </row>
    <row r="1086" spans="1:29" ht="50.1" customHeight="1">
      <c r="A1086" s="171"/>
      <c r="B1086" s="171"/>
      <c r="C1086" s="174"/>
      <c r="D1086" s="174"/>
      <c r="E1086" s="131"/>
      <c r="F1086" s="177"/>
      <c r="G1086" s="180"/>
      <c r="H1086" s="163"/>
      <c r="I1086" s="165"/>
      <c r="J1086" s="168"/>
      <c r="K1086" s="62"/>
      <c r="L1086" s="63"/>
      <c r="M1086" s="63"/>
      <c r="N1086" s="142"/>
      <c r="O1086" s="127"/>
      <c r="P1086" s="100"/>
      <c r="Q1086" s="63">
        <f t="shared" si="469"/>
        <v>0</v>
      </c>
      <c r="R1086" s="64"/>
      <c r="S1086" s="67"/>
      <c r="T1086" s="46"/>
      <c r="U1086" s="106">
        <f>IF(EXACT(O1086,Y1086),M1086,M1086*(1-'Расчет ПРЕДЗАКАЗ'!$D$10))</f>
        <v>0</v>
      </c>
      <c r="V1086" s="106">
        <f t="shared" si="465"/>
        <v>0</v>
      </c>
      <c r="W1086" s="106" t="e">
        <f>IF(EXACT(O1086,Y1086),M1086,M1086*(1-#REF!))</f>
        <v>#REF!</v>
      </c>
      <c r="X1086" s="106" t="e">
        <f t="shared" si="466"/>
        <v>#REF!</v>
      </c>
      <c r="Y1086" s="107" t="s">
        <v>72</v>
      </c>
      <c r="Z1086" s="103">
        <f t="shared" si="463"/>
        <v>0</v>
      </c>
      <c r="AA1086" s="103">
        <f t="shared" si="464"/>
        <v>0</v>
      </c>
      <c r="AB1086" s="128" t="str">
        <f t="shared" si="467"/>
        <v/>
      </c>
      <c r="AC1086" s="128" t="e">
        <f t="shared" si="468"/>
        <v>#REF!</v>
      </c>
    </row>
    <row r="1087" spans="1:29" ht="50.1" customHeight="1">
      <c r="A1087" s="171"/>
      <c r="B1087" s="171"/>
      <c r="C1087" s="174"/>
      <c r="D1087" s="174"/>
      <c r="E1087" s="131"/>
      <c r="F1087" s="177"/>
      <c r="G1087" s="180"/>
      <c r="H1087" s="163"/>
      <c r="I1087" s="165"/>
      <c r="J1087" s="168"/>
      <c r="K1087" s="62"/>
      <c r="L1087" s="63"/>
      <c r="M1087" s="63"/>
      <c r="N1087" s="142"/>
      <c r="O1087" s="127"/>
      <c r="P1087" s="100"/>
      <c r="Q1087" s="63">
        <f t="shared" si="469"/>
        <v>0</v>
      </c>
      <c r="R1087" s="64"/>
      <c r="S1087" s="67"/>
      <c r="T1087" s="46"/>
      <c r="U1087" s="106">
        <f>IF(EXACT(O1087,Y1087),M1087,M1087*(1-'Расчет ПРЕДЗАКАЗ'!$D$10))</f>
        <v>0</v>
      </c>
      <c r="V1087" s="106">
        <f t="shared" si="465"/>
        <v>0</v>
      </c>
      <c r="W1087" s="106" t="e">
        <f>IF(EXACT(O1087,Y1087),M1087,M1087*(1-#REF!))</f>
        <v>#REF!</v>
      </c>
      <c r="X1087" s="106" t="e">
        <f t="shared" si="466"/>
        <v>#REF!</v>
      </c>
      <c r="Y1087" s="107" t="s">
        <v>72</v>
      </c>
      <c r="Z1087" s="103">
        <f t="shared" si="463"/>
        <v>0</v>
      </c>
      <c r="AA1087" s="103">
        <f t="shared" si="464"/>
        <v>0</v>
      </c>
      <c r="AB1087" s="128" t="str">
        <f t="shared" si="467"/>
        <v/>
      </c>
      <c r="AC1087" s="128" t="e">
        <f t="shared" si="468"/>
        <v>#REF!</v>
      </c>
    </row>
    <row r="1088" spans="1:29" ht="50.1" customHeight="1">
      <c r="A1088" s="171"/>
      <c r="B1088" s="171"/>
      <c r="C1088" s="174"/>
      <c r="D1088" s="174"/>
      <c r="E1088" s="131"/>
      <c r="F1088" s="177"/>
      <c r="G1088" s="180"/>
      <c r="H1088" s="163"/>
      <c r="I1088" s="165"/>
      <c r="J1088" s="168"/>
      <c r="K1088" s="62"/>
      <c r="L1088" s="63"/>
      <c r="M1088" s="63"/>
      <c r="N1088" s="142"/>
      <c r="O1088" s="127"/>
      <c r="P1088" s="100"/>
      <c r="Q1088" s="63">
        <f t="shared" si="469"/>
        <v>0</v>
      </c>
      <c r="R1088" s="64"/>
      <c r="S1088" s="67"/>
      <c r="T1088" s="46"/>
      <c r="U1088" s="106">
        <f>IF(EXACT(O1088,Y1088),M1088,M1088*(1-'Расчет ПРЕДЗАКАЗ'!$D$10))</f>
        <v>0</v>
      </c>
      <c r="V1088" s="106">
        <f t="shared" si="465"/>
        <v>0</v>
      </c>
      <c r="W1088" s="106" t="e">
        <f>IF(EXACT(O1088,Y1088),M1088,M1088*(1-#REF!))</f>
        <v>#REF!</v>
      </c>
      <c r="X1088" s="106" t="e">
        <f t="shared" si="466"/>
        <v>#REF!</v>
      </c>
      <c r="Y1088" s="107" t="s">
        <v>72</v>
      </c>
      <c r="Z1088" s="103">
        <f t="shared" si="463"/>
        <v>0</v>
      </c>
      <c r="AA1088" s="103">
        <f t="shared" si="464"/>
        <v>0</v>
      </c>
      <c r="AB1088" s="128" t="str">
        <f t="shared" si="467"/>
        <v/>
      </c>
      <c r="AC1088" s="128" t="e">
        <f t="shared" si="468"/>
        <v>#REF!</v>
      </c>
    </row>
    <row r="1089" spans="1:29" ht="50.1" customHeight="1">
      <c r="A1089" s="171"/>
      <c r="B1089" s="171"/>
      <c r="C1089" s="174"/>
      <c r="D1089" s="174"/>
      <c r="E1089" s="131"/>
      <c r="F1089" s="177"/>
      <c r="G1089" s="180"/>
      <c r="H1089" s="163"/>
      <c r="I1089" s="165"/>
      <c r="J1089" s="168"/>
      <c r="K1089" s="62"/>
      <c r="L1089" s="63"/>
      <c r="M1089" s="63"/>
      <c r="N1089" s="143"/>
      <c r="O1089" s="127"/>
      <c r="P1089" s="100"/>
      <c r="Q1089" s="63">
        <f t="shared" si="469"/>
        <v>0</v>
      </c>
      <c r="R1089" s="65"/>
      <c r="S1089" s="67"/>
      <c r="T1089" s="40"/>
      <c r="U1089" s="106">
        <f>IF(EXACT(O1089,Y1089),M1089,M1089*(1-'Расчет ПРЕДЗАКАЗ'!$D$10))</f>
        <v>0</v>
      </c>
      <c r="V1089" s="106">
        <f t="shared" si="465"/>
        <v>0</v>
      </c>
      <c r="W1089" s="106" t="e">
        <f>IF(EXACT(O1089,Y1089),M1089,M1089*(1-#REF!))</f>
        <v>#REF!</v>
      </c>
      <c r="X1089" s="106" t="e">
        <f t="shared" si="466"/>
        <v>#REF!</v>
      </c>
      <c r="Y1089" s="107" t="s">
        <v>72</v>
      </c>
      <c r="Z1089" s="103">
        <f t="shared" si="463"/>
        <v>0</v>
      </c>
      <c r="AA1089" s="103">
        <f t="shared" si="464"/>
        <v>0</v>
      </c>
      <c r="AB1089" s="128" t="str">
        <f t="shared" si="467"/>
        <v/>
      </c>
      <c r="AC1089" s="128" t="e">
        <f t="shared" si="468"/>
        <v>#REF!</v>
      </c>
    </row>
    <row r="1090" spans="1:29" ht="50.1" customHeight="1">
      <c r="A1090" s="171"/>
      <c r="B1090" s="171"/>
      <c r="C1090" s="174"/>
      <c r="D1090" s="174"/>
      <c r="E1090" s="131"/>
      <c r="F1090" s="177"/>
      <c r="G1090" s="180"/>
      <c r="H1090" s="163"/>
      <c r="I1090" s="165"/>
      <c r="J1090" s="168"/>
      <c r="K1090" s="62"/>
      <c r="L1090" s="63"/>
      <c r="M1090" s="63"/>
      <c r="N1090" s="143"/>
      <c r="O1090" s="127"/>
      <c r="P1090" s="100"/>
      <c r="Q1090" s="63">
        <f t="shared" si="469"/>
        <v>0</v>
      </c>
      <c r="R1090" s="65"/>
      <c r="S1090" s="67"/>
      <c r="T1090" s="40"/>
      <c r="U1090" s="106">
        <f>IF(EXACT(O1090,Y1090),M1090,M1090*(1-'Расчет ПРЕДЗАКАЗ'!$D$10))</f>
        <v>0</v>
      </c>
      <c r="V1090" s="106">
        <f t="shared" si="465"/>
        <v>0</v>
      </c>
      <c r="W1090" s="106" t="e">
        <f>IF(EXACT(O1090,Y1090),M1090,M1090*(1-#REF!))</f>
        <v>#REF!</v>
      </c>
      <c r="X1090" s="106" t="e">
        <f t="shared" si="466"/>
        <v>#REF!</v>
      </c>
      <c r="Y1090" s="107" t="s">
        <v>72</v>
      </c>
      <c r="Z1090" s="103">
        <f t="shared" si="463"/>
        <v>0</v>
      </c>
      <c r="AA1090" s="103">
        <f t="shared" si="464"/>
        <v>0</v>
      </c>
      <c r="AB1090" s="128" t="str">
        <f t="shared" si="467"/>
        <v/>
      </c>
      <c r="AC1090" s="128" t="e">
        <f t="shared" si="468"/>
        <v>#REF!</v>
      </c>
    </row>
    <row r="1091" spans="1:29" ht="50.1" customHeight="1">
      <c r="A1091" s="171"/>
      <c r="B1091" s="171"/>
      <c r="C1091" s="174"/>
      <c r="D1091" s="174"/>
      <c r="E1091" s="131"/>
      <c r="F1091" s="177"/>
      <c r="G1091" s="180"/>
      <c r="H1091" s="163"/>
      <c r="I1091" s="165"/>
      <c r="J1091" s="168"/>
      <c r="K1091" s="62"/>
      <c r="L1091" s="63"/>
      <c r="M1091" s="63"/>
      <c r="N1091" s="65"/>
      <c r="O1091" s="127"/>
      <c r="P1091" s="100"/>
      <c r="Q1091" s="63">
        <f t="shared" si="469"/>
        <v>0</v>
      </c>
      <c r="R1091" s="65"/>
      <c r="S1091" s="67"/>
      <c r="T1091" s="40"/>
      <c r="U1091" s="106">
        <f>IF(EXACT(O1091,Y1091),M1091,M1091*(1-'Расчет ПРЕДЗАКАЗ'!$D$10))</f>
        <v>0</v>
      </c>
      <c r="V1091" s="106">
        <f t="shared" si="465"/>
        <v>0</v>
      </c>
      <c r="W1091" s="106" t="e">
        <f>IF(EXACT(O1091,Y1091),M1091,M1091*(1-#REF!))</f>
        <v>#REF!</v>
      </c>
      <c r="X1091" s="106" t="e">
        <f t="shared" si="466"/>
        <v>#REF!</v>
      </c>
      <c r="Y1091" s="107" t="s">
        <v>72</v>
      </c>
      <c r="Z1091" s="103">
        <f t="shared" si="463"/>
        <v>0</v>
      </c>
      <c r="AA1091" s="103">
        <f t="shared" si="464"/>
        <v>0</v>
      </c>
      <c r="AB1091" s="128" t="str">
        <f t="shared" si="467"/>
        <v/>
      </c>
      <c r="AC1091" s="128" t="e">
        <f t="shared" si="468"/>
        <v>#REF!</v>
      </c>
    </row>
    <row r="1092" spans="1:29" ht="50.1" customHeight="1">
      <c r="A1092" s="171"/>
      <c r="B1092" s="171"/>
      <c r="C1092" s="174"/>
      <c r="D1092" s="174"/>
      <c r="E1092" s="131"/>
      <c r="F1092" s="177"/>
      <c r="G1092" s="180"/>
      <c r="H1092" s="163"/>
      <c r="I1092" s="165"/>
      <c r="J1092" s="168"/>
      <c r="K1092" s="62"/>
      <c r="L1092" s="63"/>
      <c r="M1092" s="63"/>
      <c r="N1092" s="65"/>
      <c r="O1092" s="127"/>
      <c r="P1092" s="100"/>
      <c r="Q1092" s="63">
        <f t="shared" si="469"/>
        <v>0</v>
      </c>
      <c r="R1092" s="65"/>
      <c r="S1092" s="67"/>
      <c r="T1092" s="40"/>
      <c r="U1092" s="106">
        <f>IF(EXACT(O1092,Y1092),M1092,M1092*(1-'Расчет ПРЕДЗАКАЗ'!$D$10))</f>
        <v>0</v>
      </c>
      <c r="V1092" s="106">
        <f t="shared" si="465"/>
        <v>0</v>
      </c>
      <c r="W1092" s="106" t="e">
        <f>IF(EXACT(O1092,Y1092),M1092,M1092*(1-#REF!))</f>
        <v>#REF!</v>
      </c>
      <c r="X1092" s="106" t="e">
        <f t="shared" si="466"/>
        <v>#REF!</v>
      </c>
      <c r="Y1092" s="107" t="s">
        <v>72</v>
      </c>
      <c r="Z1092" s="103">
        <f t="shared" si="463"/>
        <v>0</v>
      </c>
      <c r="AA1092" s="103">
        <f t="shared" si="464"/>
        <v>0</v>
      </c>
      <c r="AB1092" s="128" t="str">
        <f t="shared" si="467"/>
        <v/>
      </c>
      <c r="AC1092" s="128" t="e">
        <f t="shared" si="468"/>
        <v>#REF!</v>
      </c>
    </row>
    <row r="1093" spans="1:29" ht="50.1" customHeight="1">
      <c r="A1093" s="171"/>
      <c r="B1093" s="171"/>
      <c r="C1093" s="174"/>
      <c r="D1093" s="174"/>
      <c r="E1093" s="131"/>
      <c r="F1093" s="177"/>
      <c r="G1093" s="180"/>
      <c r="H1093" s="163"/>
      <c r="I1093" s="165"/>
      <c r="J1093" s="168"/>
      <c r="K1093" s="62"/>
      <c r="L1093" s="63"/>
      <c r="M1093" s="63"/>
      <c r="N1093" s="65"/>
      <c r="O1093" s="127"/>
      <c r="P1093" s="100"/>
      <c r="Q1093" s="63">
        <f t="shared" si="469"/>
        <v>0</v>
      </c>
      <c r="R1093" s="65"/>
      <c r="S1093" s="67"/>
      <c r="T1093" s="40"/>
      <c r="U1093" s="106">
        <f>IF(EXACT(O1093,Y1093),M1093,M1093*(1-'Расчет ПРЕДЗАКАЗ'!$D$10))</f>
        <v>0</v>
      </c>
      <c r="V1093" s="106">
        <f t="shared" si="465"/>
        <v>0</v>
      </c>
      <c r="W1093" s="106" t="e">
        <f>IF(EXACT(O1093,Y1093),M1093,M1093*(1-#REF!))</f>
        <v>#REF!</v>
      </c>
      <c r="X1093" s="106" t="e">
        <f t="shared" si="466"/>
        <v>#REF!</v>
      </c>
      <c r="Y1093" s="107" t="s">
        <v>72</v>
      </c>
      <c r="Z1093" s="103">
        <f t="shared" si="463"/>
        <v>0</v>
      </c>
      <c r="AA1093" s="103">
        <f t="shared" si="464"/>
        <v>0</v>
      </c>
      <c r="AB1093" s="128" t="str">
        <f t="shared" si="467"/>
        <v/>
      </c>
      <c r="AC1093" s="128" t="e">
        <f t="shared" si="468"/>
        <v>#REF!</v>
      </c>
    </row>
    <row r="1094" spans="1:29" ht="50.1" customHeight="1">
      <c r="A1094" s="172"/>
      <c r="B1094" s="172"/>
      <c r="C1094" s="175"/>
      <c r="D1094" s="175"/>
      <c r="E1094" s="132"/>
      <c r="F1094" s="178"/>
      <c r="G1094" s="181"/>
      <c r="H1094" s="164"/>
      <c r="I1094" s="166"/>
      <c r="J1094" s="169"/>
      <c r="K1094" s="62"/>
      <c r="L1094" s="63"/>
      <c r="M1094" s="63"/>
      <c r="N1094" s="65"/>
      <c r="O1094" s="127"/>
      <c r="P1094" s="100"/>
      <c r="Q1094" s="63">
        <f t="shared" si="469"/>
        <v>0</v>
      </c>
      <c r="R1094" s="65"/>
      <c r="S1094" s="64"/>
      <c r="T1094" s="40"/>
      <c r="U1094" s="106">
        <f>IF(EXACT(O1094,Y1094),M1094,M1094*(1-'Расчет ПРЕДЗАКАЗ'!$D$10))</f>
        <v>0</v>
      </c>
      <c r="V1094" s="106">
        <f t="shared" si="465"/>
        <v>0</v>
      </c>
      <c r="W1094" s="106" t="e">
        <f>IF(EXACT(O1094,Y1094),M1094,M1094*(1-#REF!))</f>
        <v>#REF!</v>
      </c>
      <c r="X1094" s="106" t="e">
        <f t="shared" si="466"/>
        <v>#REF!</v>
      </c>
      <c r="Y1094" s="107" t="s">
        <v>72</v>
      </c>
      <c r="Z1094" s="103">
        <f t="shared" si="463"/>
        <v>0</v>
      </c>
      <c r="AA1094" s="103">
        <f t="shared" si="464"/>
        <v>0</v>
      </c>
      <c r="AB1094" s="128" t="str">
        <f t="shared" si="467"/>
        <v/>
      </c>
      <c r="AC1094" s="128" t="e">
        <f t="shared" si="468"/>
        <v>#REF!</v>
      </c>
    </row>
    <row r="1095" spans="1:29" ht="11.25" customHeight="1" thickBot="1"/>
    <row r="1096" spans="1:29" ht="50.1" customHeight="1">
      <c r="A1096" s="170">
        <v>195</v>
      </c>
      <c r="B1096" s="170" t="s">
        <v>1684</v>
      </c>
      <c r="C1096" s="173" t="s">
        <v>1685</v>
      </c>
      <c r="D1096" s="173" t="s">
        <v>77</v>
      </c>
      <c r="E1096" s="131"/>
      <c r="F1096" s="197" t="s">
        <v>978</v>
      </c>
      <c r="G1096" s="179" t="s">
        <v>856</v>
      </c>
      <c r="H1096" s="162" t="s">
        <v>979</v>
      </c>
      <c r="I1096" s="198" t="s">
        <v>1679</v>
      </c>
      <c r="J1096" s="167" t="s">
        <v>19</v>
      </c>
      <c r="K1096" s="62" t="s">
        <v>1662</v>
      </c>
      <c r="L1096" s="63">
        <v>830</v>
      </c>
      <c r="M1096" s="63">
        <v>518</v>
      </c>
      <c r="N1096" s="142" t="s">
        <v>1686</v>
      </c>
      <c r="O1096" s="127" t="s">
        <v>72</v>
      </c>
      <c r="P1096" s="100"/>
      <c r="Q1096" s="63">
        <f>P1096*M1096</f>
        <v>0</v>
      </c>
      <c r="R1096" s="64"/>
      <c r="S1096" s="67">
        <v>32</v>
      </c>
      <c r="T1096" s="60"/>
      <c r="U1096" s="106">
        <f>IF(EXACT(O1096,Y1096),M1096,M1096*(1-'Расчет ПРЕДЗАКАЗ'!$D$10))</f>
        <v>518</v>
      </c>
      <c r="V1096" s="106">
        <f>P1096*U1096</f>
        <v>0</v>
      </c>
      <c r="W1096" s="106">
        <f>IF(EXACT(O1096,Y1096),M1096,M1096*(1-#REF!))</f>
        <v>518</v>
      </c>
      <c r="X1096" s="106">
        <f>P1096*W1096</f>
        <v>0</v>
      </c>
      <c r="Y1096" s="107" t="s">
        <v>72</v>
      </c>
      <c r="Z1096" s="103">
        <f t="shared" ref="Z1096:Z1110" si="470">IF(EXACT(O1096,Y1096),Q1096,0)</f>
        <v>0</v>
      </c>
      <c r="AA1096" s="103">
        <f t="shared" ref="AA1096:AA1110" si="471">IF(Z1096=0,Q1096,0)</f>
        <v>0</v>
      </c>
      <c r="AB1096" s="128">
        <f>IF(U1096=0,"",L1096/U1096-1)</f>
        <v>0.60231660231660222</v>
      </c>
      <c r="AC1096" s="128">
        <f>IF(W1096=0,"",L1096/W1096-1)</f>
        <v>0.60231660231660222</v>
      </c>
    </row>
    <row r="1097" spans="1:29" ht="50.1" customHeight="1">
      <c r="A1097" s="171"/>
      <c r="B1097" s="171"/>
      <c r="C1097" s="174"/>
      <c r="D1097" s="174"/>
      <c r="E1097" s="131"/>
      <c r="F1097" s="177"/>
      <c r="G1097" s="180"/>
      <c r="H1097" s="163"/>
      <c r="I1097" s="165"/>
      <c r="J1097" s="168"/>
      <c r="K1097" s="62" t="s">
        <v>993</v>
      </c>
      <c r="L1097" s="63">
        <v>830</v>
      </c>
      <c r="M1097" s="63">
        <v>518</v>
      </c>
      <c r="N1097" s="142" t="s">
        <v>1687</v>
      </c>
      <c r="O1097" s="127" t="s">
        <v>72</v>
      </c>
      <c r="P1097" s="100"/>
      <c r="Q1097" s="63">
        <f>P1097*M1097</f>
        <v>0</v>
      </c>
      <c r="R1097" s="64"/>
      <c r="S1097" s="67">
        <v>31</v>
      </c>
      <c r="T1097" s="46"/>
      <c r="U1097" s="106">
        <f>IF(EXACT(O1097,Y1097),M1097,M1097*(1-'Расчет ПРЕДЗАКАЗ'!$D$10))</f>
        <v>518</v>
      </c>
      <c r="V1097" s="106">
        <f t="shared" ref="V1097:V1110" si="472">P1097*U1097</f>
        <v>0</v>
      </c>
      <c r="W1097" s="106">
        <f>IF(EXACT(O1097,Y1097),M1097,M1097*(1-#REF!))</f>
        <v>518</v>
      </c>
      <c r="X1097" s="106">
        <f t="shared" ref="X1097:X1110" si="473">P1097*W1097</f>
        <v>0</v>
      </c>
      <c r="Y1097" s="107" t="s">
        <v>72</v>
      </c>
      <c r="Z1097" s="103">
        <f t="shared" si="470"/>
        <v>0</v>
      </c>
      <c r="AA1097" s="103">
        <f t="shared" si="471"/>
        <v>0</v>
      </c>
      <c r="AB1097" s="128">
        <f t="shared" ref="AB1097:AB1110" si="474">IF(U1097=0,"",L1097/U1097-1)</f>
        <v>0.60231660231660222</v>
      </c>
      <c r="AC1097" s="128">
        <f t="shared" ref="AC1097:AC1110" si="475">IF(W1097=0,"",L1097/W1097-1)</f>
        <v>0.60231660231660222</v>
      </c>
    </row>
    <row r="1098" spans="1:29" ht="50.1" customHeight="1">
      <c r="A1098" s="171"/>
      <c r="B1098" s="171"/>
      <c r="C1098" s="174"/>
      <c r="D1098" s="174"/>
      <c r="E1098" s="131"/>
      <c r="F1098" s="177"/>
      <c r="G1098" s="180"/>
      <c r="H1098" s="163"/>
      <c r="I1098" s="165"/>
      <c r="J1098" s="168"/>
      <c r="K1098" s="62"/>
      <c r="L1098" s="63"/>
      <c r="M1098" s="63"/>
      <c r="N1098" s="142"/>
      <c r="O1098" s="127"/>
      <c r="P1098" s="100"/>
      <c r="Q1098" s="63">
        <f t="shared" ref="Q1098:Q1110" si="476">P1098*M1098</f>
        <v>0</v>
      </c>
      <c r="R1098" s="64"/>
      <c r="S1098" s="67"/>
      <c r="T1098" s="46"/>
      <c r="U1098" s="106">
        <f>IF(EXACT(O1098,Y1098),M1098,M1098*(1-'Расчет ПРЕДЗАКАЗ'!$D$10))</f>
        <v>0</v>
      </c>
      <c r="V1098" s="106">
        <f t="shared" si="472"/>
        <v>0</v>
      </c>
      <c r="W1098" s="106" t="e">
        <f>IF(EXACT(O1098,Y1098),M1098,M1098*(1-#REF!))</f>
        <v>#REF!</v>
      </c>
      <c r="X1098" s="106" t="e">
        <f t="shared" si="473"/>
        <v>#REF!</v>
      </c>
      <c r="Y1098" s="107" t="s">
        <v>72</v>
      </c>
      <c r="Z1098" s="103">
        <f t="shared" si="470"/>
        <v>0</v>
      </c>
      <c r="AA1098" s="103">
        <f t="shared" si="471"/>
        <v>0</v>
      </c>
      <c r="AB1098" s="128" t="str">
        <f t="shared" si="474"/>
        <v/>
      </c>
      <c r="AC1098" s="128" t="e">
        <f t="shared" si="475"/>
        <v>#REF!</v>
      </c>
    </row>
    <row r="1099" spans="1:29" ht="50.1" customHeight="1">
      <c r="A1099" s="171"/>
      <c r="B1099" s="171"/>
      <c r="C1099" s="174"/>
      <c r="D1099" s="174"/>
      <c r="E1099" s="131"/>
      <c r="F1099" s="177"/>
      <c r="G1099" s="180"/>
      <c r="H1099" s="163"/>
      <c r="I1099" s="165"/>
      <c r="J1099" s="168"/>
      <c r="K1099" s="62"/>
      <c r="L1099" s="63"/>
      <c r="M1099" s="63"/>
      <c r="N1099" s="142"/>
      <c r="O1099" s="127"/>
      <c r="P1099" s="100"/>
      <c r="Q1099" s="63">
        <f t="shared" si="476"/>
        <v>0</v>
      </c>
      <c r="R1099" s="64"/>
      <c r="S1099" s="67"/>
      <c r="T1099" s="46"/>
      <c r="U1099" s="106">
        <f>IF(EXACT(O1099,Y1099),M1099,M1099*(1-'Расчет ПРЕДЗАКАЗ'!$D$10))</f>
        <v>0</v>
      </c>
      <c r="V1099" s="106">
        <f t="shared" si="472"/>
        <v>0</v>
      </c>
      <c r="W1099" s="106" t="e">
        <f>IF(EXACT(O1099,Y1099),M1099,M1099*(1-#REF!))</f>
        <v>#REF!</v>
      </c>
      <c r="X1099" s="106" t="e">
        <f t="shared" si="473"/>
        <v>#REF!</v>
      </c>
      <c r="Y1099" s="107" t="s">
        <v>72</v>
      </c>
      <c r="Z1099" s="103">
        <f t="shared" si="470"/>
        <v>0</v>
      </c>
      <c r="AA1099" s="103">
        <f t="shared" si="471"/>
        <v>0</v>
      </c>
      <c r="AB1099" s="128" t="str">
        <f t="shared" si="474"/>
        <v/>
      </c>
      <c r="AC1099" s="128" t="e">
        <f t="shared" si="475"/>
        <v>#REF!</v>
      </c>
    </row>
    <row r="1100" spans="1:29" ht="50.1" customHeight="1">
      <c r="A1100" s="171"/>
      <c r="B1100" s="171"/>
      <c r="C1100" s="174"/>
      <c r="D1100" s="174"/>
      <c r="E1100" s="131"/>
      <c r="F1100" s="177"/>
      <c r="G1100" s="180"/>
      <c r="H1100" s="163"/>
      <c r="I1100" s="165"/>
      <c r="J1100" s="168"/>
      <c r="K1100" s="62"/>
      <c r="L1100" s="63"/>
      <c r="M1100" s="63"/>
      <c r="N1100" s="142"/>
      <c r="O1100" s="127"/>
      <c r="P1100" s="100"/>
      <c r="Q1100" s="63">
        <f t="shared" si="476"/>
        <v>0</v>
      </c>
      <c r="R1100" s="64"/>
      <c r="S1100" s="67"/>
      <c r="T1100" s="46"/>
      <c r="U1100" s="106">
        <f>IF(EXACT(O1100,Y1100),M1100,M1100*(1-'Расчет ПРЕДЗАКАЗ'!$D$10))</f>
        <v>0</v>
      </c>
      <c r="V1100" s="106">
        <f t="shared" si="472"/>
        <v>0</v>
      </c>
      <c r="W1100" s="106" t="e">
        <f>IF(EXACT(O1100,Y1100),M1100,M1100*(1-#REF!))</f>
        <v>#REF!</v>
      </c>
      <c r="X1100" s="106" t="e">
        <f t="shared" si="473"/>
        <v>#REF!</v>
      </c>
      <c r="Y1100" s="107" t="s">
        <v>72</v>
      </c>
      <c r="Z1100" s="103">
        <f t="shared" si="470"/>
        <v>0</v>
      </c>
      <c r="AA1100" s="103">
        <f t="shared" si="471"/>
        <v>0</v>
      </c>
      <c r="AB1100" s="128" t="str">
        <f t="shared" si="474"/>
        <v/>
      </c>
      <c r="AC1100" s="128" t="e">
        <f t="shared" si="475"/>
        <v>#REF!</v>
      </c>
    </row>
    <row r="1101" spans="1:29" ht="50.1" customHeight="1">
      <c r="A1101" s="171"/>
      <c r="B1101" s="171"/>
      <c r="C1101" s="174"/>
      <c r="D1101" s="174"/>
      <c r="E1101" s="131"/>
      <c r="F1101" s="177"/>
      <c r="G1101" s="180"/>
      <c r="H1101" s="163"/>
      <c r="I1101" s="165"/>
      <c r="J1101" s="168"/>
      <c r="K1101" s="62"/>
      <c r="L1101" s="63"/>
      <c r="M1101" s="63"/>
      <c r="N1101" s="142"/>
      <c r="O1101" s="127"/>
      <c r="P1101" s="100"/>
      <c r="Q1101" s="63">
        <f t="shared" si="476"/>
        <v>0</v>
      </c>
      <c r="R1101" s="64"/>
      <c r="S1101" s="67"/>
      <c r="T1101" s="46"/>
      <c r="U1101" s="106">
        <f>IF(EXACT(O1101,Y1101),M1101,M1101*(1-'Расчет ПРЕДЗАКАЗ'!$D$10))</f>
        <v>0</v>
      </c>
      <c r="V1101" s="106">
        <f t="shared" si="472"/>
        <v>0</v>
      </c>
      <c r="W1101" s="106" t="e">
        <f>IF(EXACT(O1101,Y1101),M1101,M1101*(1-#REF!))</f>
        <v>#REF!</v>
      </c>
      <c r="X1101" s="106" t="e">
        <f t="shared" si="473"/>
        <v>#REF!</v>
      </c>
      <c r="Y1101" s="107" t="s">
        <v>72</v>
      </c>
      <c r="Z1101" s="103">
        <f t="shared" si="470"/>
        <v>0</v>
      </c>
      <c r="AA1101" s="103">
        <f t="shared" si="471"/>
        <v>0</v>
      </c>
      <c r="AB1101" s="128" t="str">
        <f t="shared" si="474"/>
        <v/>
      </c>
      <c r="AC1101" s="128" t="e">
        <f t="shared" si="475"/>
        <v>#REF!</v>
      </c>
    </row>
    <row r="1102" spans="1:29" ht="50.1" customHeight="1">
      <c r="A1102" s="171"/>
      <c r="B1102" s="171"/>
      <c r="C1102" s="174"/>
      <c r="D1102" s="174"/>
      <c r="E1102" s="131"/>
      <c r="F1102" s="177"/>
      <c r="G1102" s="180"/>
      <c r="H1102" s="163"/>
      <c r="I1102" s="165"/>
      <c r="J1102" s="168"/>
      <c r="K1102" s="62"/>
      <c r="L1102" s="63"/>
      <c r="M1102" s="63"/>
      <c r="N1102" s="142"/>
      <c r="O1102" s="127"/>
      <c r="P1102" s="100"/>
      <c r="Q1102" s="63">
        <f t="shared" si="476"/>
        <v>0</v>
      </c>
      <c r="R1102" s="64"/>
      <c r="S1102" s="67"/>
      <c r="T1102" s="46"/>
      <c r="U1102" s="106">
        <f>IF(EXACT(O1102,Y1102),M1102,M1102*(1-'Расчет ПРЕДЗАКАЗ'!$D$10))</f>
        <v>0</v>
      </c>
      <c r="V1102" s="106">
        <f t="shared" si="472"/>
        <v>0</v>
      </c>
      <c r="W1102" s="106" t="e">
        <f>IF(EXACT(O1102,Y1102),M1102,M1102*(1-#REF!))</f>
        <v>#REF!</v>
      </c>
      <c r="X1102" s="106" t="e">
        <f t="shared" si="473"/>
        <v>#REF!</v>
      </c>
      <c r="Y1102" s="107" t="s">
        <v>72</v>
      </c>
      <c r="Z1102" s="103">
        <f t="shared" si="470"/>
        <v>0</v>
      </c>
      <c r="AA1102" s="103">
        <f t="shared" si="471"/>
        <v>0</v>
      </c>
      <c r="AB1102" s="128" t="str">
        <f t="shared" si="474"/>
        <v/>
      </c>
      <c r="AC1102" s="128" t="e">
        <f t="shared" si="475"/>
        <v>#REF!</v>
      </c>
    </row>
    <row r="1103" spans="1:29" ht="50.1" customHeight="1">
      <c r="A1103" s="171"/>
      <c r="B1103" s="171"/>
      <c r="C1103" s="174"/>
      <c r="D1103" s="174"/>
      <c r="E1103" s="131"/>
      <c r="F1103" s="177"/>
      <c r="G1103" s="180"/>
      <c r="H1103" s="163"/>
      <c r="I1103" s="165"/>
      <c r="J1103" s="168"/>
      <c r="K1103" s="62"/>
      <c r="L1103" s="63"/>
      <c r="M1103" s="63"/>
      <c r="N1103" s="142"/>
      <c r="O1103" s="127"/>
      <c r="P1103" s="100"/>
      <c r="Q1103" s="63">
        <f t="shared" si="476"/>
        <v>0</v>
      </c>
      <c r="R1103" s="64"/>
      <c r="S1103" s="67"/>
      <c r="T1103" s="46"/>
      <c r="U1103" s="106">
        <f>IF(EXACT(O1103,Y1103),M1103,M1103*(1-'Расчет ПРЕДЗАКАЗ'!$D$10))</f>
        <v>0</v>
      </c>
      <c r="V1103" s="106">
        <f t="shared" si="472"/>
        <v>0</v>
      </c>
      <c r="W1103" s="106" t="e">
        <f>IF(EXACT(O1103,Y1103),M1103,M1103*(1-#REF!))</f>
        <v>#REF!</v>
      </c>
      <c r="X1103" s="106" t="e">
        <f t="shared" si="473"/>
        <v>#REF!</v>
      </c>
      <c r="Y1103" s="107" t="s">
        <v>72</v>
      </c>
      <c r="Z1103" s="103">
        <f t="shared" si="470"/>
        <v>0</v>
      </c>
      <c r="AA1103" s="103">
        <f t="shared" si="471"/>
        <v>0</v>
      </c>
      <c r="AB1103" s="128" t="str">
        <f t="shared" si="474"/>
        <v/>
      </c>
      <c r="AC1103" s="128" t="e">
        <f t="shared" si="475"/>
        <v>#REF!</v>
      </c>
    </row>
    <row r="1104" spans="1:29" ht="50.1" customHeight="1">
      <c r="A1104" s="171"/>
      <c r="B1104" s="171"/>
      <c r="C1104" s="174"/>
      <c r="D1104" s="174"/>
      <c r="E1104" s="131"/>
      <c r="F1104" s="177"/>
      <c r="G1104" s="180"/>
      <c r="H1104" s="163"/>
      <c r="I1104" s="165"/>
      <c r="J1104" s="168"/>
      <c r="K1104" s="62"/>
      <c r="L1104" s="63"/>
      <c r="M1104" s="63"/>
      <c r="N1104" s="142"/>
      <c r="O1104" s="127"/>
      <c r="P1104" s="100"/>
      <c r="Q1104" s="63">
        <f t="shared" si="476"/>
        <v>0</v>
      </c>
      <c r="R1104" s="64"/>
      <c r="S1104" s="67"/>
      <c r="T1104" s="46"/>
      <c r="U1104" s="106">
        <f>IF(EXACT(O1104,Y1104),M1104,M1104*(1-'Расчет ПРЕДЗАКАЗ'!$D$10))</f>
        <v>0</v>
      </c>
      <c r="V1104" s="106">
        <f t="shared" si="472"/>
        <v>0</v>
      </c>
      <c r="W1104" s="106" t="e">
        <f>IF(EXACT(O1104,Y1104),M1104,M1104*(1-#REF!))</f>
        <v>#REF!</v>
      </c>
      <c r="X1104" s="106" t="e">
        <f t="shared" si="473"/>
        <v>#REF!</v>
      </c>
      <c r="Y1104" s="107" t="s">
        <v>72</v>
      </c>
      <c r="Z1104" s="103">
        <f t="shared" si="470"/>
        <v>0</v>
      </c>
      <c r="AA1104" s="103">
        <f t="shared" si="471"/>
        <v>0</v>
      </c>
      <c r="AB1104" s="128" t="str">
        <f t="shared" si="474"/>
        <v/>
      </c>
      <c r="AC1104" s="128" t="e">
        <f t="shared" si="475"/>
        <v>#REF!</v>
      </c>
    </row>
    <row r="1105" spans="1:29" ht="50.1" customHeight="1">
      <c r="A1105" s="171"/>
      <c r="B1105" s="171"/>
      <c r="C1105" s="174"/>
      <c r="D1105" s="174"/>
      <c r="E1105" s="131"/>
      <c r="F1105" s="177"/>
      <c r="G1105" s="180"/>
      <c r="H1105" s="163"/>
      <c r="I1105" s="165"/>
      <c r="J1105" s="168"/>
      <c r="K1105" s="62"/>
      <c r="L1105" s="63"/>
      <c r="M1105" s="63"/>
      <c r="N1105" s="143"/>
      <c r="O1105" s="127"/>
      <c r="P1105" s="100"/>
      <c r="Q1105" s="63">
        <f t="shared" si="476"/>
        <v>0</v>
      </c>
      <c r="R1105" s="65"/>
      <c r="S1105" s="67"/>
      <c r="T1105" s="40"/>
      <c r="U1105" s="106">
        <f>IF(EXACT(O1105,Y1105),M1105,M1105*(1-'Расчет ПРЕДЗАКАЗ'!$D$10))</f>
        <v>0</v>
      </c>
      <c r="V1105" s="106">
        <f t="shared" si="472"/>
        <v>0</v>
      </c>
      <c r="W1105" s="106" t="e">
        <f>IF(EXACT(O1105,Y1105),M1105,M1105*(1-#REF!))</f>
        <v>#REF!</v>
      </c>
      <c r="X1105" s="106" t="e">
        <f t="shared" si="473"/>
        <v>#REF!</v>
      </c>
      <c r="Y1105" s="107" t="s">
        <v>72</v>
      </c>
      <c r="Z1105" s="103">
        <f t="shared" si="470"/>
        <v>0</v>
      </c>
      <c r="AA1105" s="103">
        <f t="shared" si="471"/>
        <v>0</v>
      </c>
      <c r="AB1105" s="128" t="str">
        <f t="shared" si="474"/>
        <v/>
      </c>
      <c r="AC1105" s="128" t="e">
        <f t="shared" si="475"/>
        <v>#REF!</v>
      </c>
    </row>
    <row r="1106" spans="1:29" ht="50.1" customHeight="1">
      <c r="A1106" s="171"/>
      <c r="B1106" s="171"/>
      <c r="C1106" s="174"/>
      <c r="D1106" s="174"/>
      <c r="E1106" s="131"/>
      <c r="F1106" s="177"/>
      <c r="G1106" s="180"/>
      <c r="H1106" s="163"/>
      <c r="I1106" s="165"/>
      <c r="J1106" s="168"/>
      <c r="K1106" s="62"/>
      <c r="L1106" s="63"/>
      <c r="M1106" s="63"/>
      <c r="N1106" s="143"/>
      <c r="O1106" s="127"/>
      <c r="P1106" s="100"/>
      <c r="Q1106" s="63">
        <f t="shared" si="476"/>
        <v>0</v>
      </c>
      <c r="R1106" s="65"/>
      <c r="S1106" s="67"/>
      <c r="T1106" s="40"/>
      <c r="U1106" s="106">
        <f>IF(EXACT(O1106,Y1106),M1106,M1106*(1-'Расчет ПРЕДЗАКАЗ'!$D$10))</f>
        <v>0</v>
      </c>
      <c r="V1106" s="106">
        <f t="shared" si="472"/>
        <v>0</v>
      </c>
      <c r="W1106" s="106" t="e">
        <f>IF(EXACT(O1106,Y1106),M1106,M1106*(1-#REF!))</f>
        <v>#REF!</v>
      </c>
      <c r="X1106" s="106" t="e">
        <f t="shared" si="473"/>
        <v>#REF!</v>
      </c>
      <c r="Y1106" s="107" t="s">
        <v>72</v>
      </c>
      <c r="Z1106" s="103">
        <f t="shared" si="470"/>
        <v>0</v>
      </c>
      <c r="AA1106" s="103">
        <f t="shared" si="471"/>
        <v>0</v>
      </c>
      <c r="AB1106" s="128" t="str">
        <f t="shared" si="474"/>
        <v/>
      </c>
      <c r="AC1106" s="128" t="e">
        <f t="shared" si="475"/>
        <v>#REF!</v>
      </c>
    </row>
    <row r="1107" spans="1:29" ht="50.1" customHeight="1">
      <c r="A1107" s="171"/>
      <c r="B1107" s="171"/>
      <c r="C1107" s="174"/>
      <c r="D1107" s="174"/>
      <c r="E1107" s="131"/>
      <c r="F1107" s="177"/>
      <c r="G1107" s="180"/>
      <c r="H1107" s="163"/>
      <c r="I1107" s="165"/>
      <c r="J1107" s="168"/>
      <c r="K1107" s="62"/>
      <c r="L1107" s="63"/>
      <c r="M1107" s="63"/>
      <c r="N1107" s="65"/>
      <c r="O1107" s="127"/>
      <c r="P1107" s="100"/>
      <c r="Q1107" s="63">
        <f t="shared" si="476"/>
        <v>0</v>
      </c>
      <c r="R1107" s="65"/>
      <c r="S1107" s="67"/>
      <c r="T1107" s="40"/>
      <c r="U1107" s="106">
        <f>IF(EXACT(O1107,Y1107),M1107,M1107*(1-'Расчет ПРЕДЗАКАЗ'!$D$10))</f>
        <v>0</v>
      </c>
      <c r="V1107" s="106">
        <f t="shared" si="472"/>
        <v>0</v>
      </c>
      <c r="W1107" s="106" t="e">
        <f>IF(EXACT(O1107,Y1107),M1107,M1107*(1-#REF!))</f>
        <v>#REF!</v>
      </c>
      <c r="X1107" s="106" t="e">
        <f t="shared" si="473"/>
        <v>#REF!</v>
      </c>
      <c r="Y1107" s="107" t="s">
        <v>72</v>
      </c>
      <c r="Z1107" s="103">
        <f t="shared" si="470"/>
        <v>0</v>
      </c>
      <c r="AA1107" s="103">
        <f t="shared" si="471"/>
        <v>0</v>
      </c>
      <c r="AB1107" s="128" t="str">
        <f t="shared" si="474"/>
        <v/>
      </c>
      <c r="AC1107" s="128" t="e">
        <f t="shared" si="475"/>
        <v>#REF!</v>
      </c>
    </row>
    <row r="1108" spans="1:29" ht="50.1" customHeight="1">
      <c r="A1108" s="171"/>
      <c r="B1108" s="171"/>
      <c r="C1108" s="174"/>
      <c r="D1108" s="174"/>
      <c r="E1108" s="131"/>
      <c r="F1108" s="177"/>
      <c r="G1108" s="180"/>
      <c r="H1108" s="163"/>
      <c r="I1108" s="165"/>
      <c r="J1108" s="168"/>
      <c r="K1108" s="62"/>
      <c r="L1108" s="63"/>
      <c r="M1108" s="63"/>
      <c r="N1108" s="65"/>
      <c r="O1108" s="127"/>
      <c r="P1108" s="100"/>
      <c r="Q1108" s="63">
        <f t="shared" si="476"/>
        <v>0</v>
      </c>
      <c r="R1108" s="65"/>
      <c r="S1108" s="67"/>
      <c r="T1108" s="40"/>
      <c r="U1108" s="106">
        <f>IF(EXACT(O1108,Y1108),M1108,M1108*(1-'Расчет ПРЕДЗАКАЗ'!$D$10))</f>
        <v>0</v>
      </c>
      <c r="V1108" s="106">
        <f t="shared" si="472"/>
        <v>0</v>
      </c>
      <c r="W1108" s="106" t="e">
        <f>IF(EXACT(O1108,Y1108),M1108,M1108*(1-#REF!))</f>
        <v>#REF!</v>
      </c>
      <c r="X1108" s="106" t="e">
        <f t="shared" si="473"/>
        <v>#REF!</v>
      </c>
      <c r="Y1108" s="107" t="s">
        <v>72</v>
      </c>
      <c r="Z1108" s="103">
        <f t="shared" si="470"/>
        <v>0</v>
      </c>
      <c r="AA1108" s="103">
        <f t="shared" si="471"/>
        <v>0</v>
      </c>
      <c r="AB1108" s="128" t="str">
        <f t="shared" si="474"/>
        <v/>
      </c>
      <c r="AC1108" s="128" t="e">
        <f t="shared" si="475"/>
        <v>#REF!</v>
      </c>
    </row>
    <row r="1109" spans="1:29" ht="50.1" customHeight="1">
      <c r="A1109" s="171"/>
      <c r="B1109" s="171"/>
      <c r="C1109" s="174"/>
      <c r="D1109" s="174"/>
      <c r="E1109" s="131"/>
      <c r="F1109" s="177"/>
      <c r="G1109" s="180"/>
      <c r="H1109" s="163"/>
      <c r="I1109" s="165"/>
      <c r="J1109" s="168"/>
      <c r="K1109" s="62"/>
      <c r="L1109" s="63"/>
      <c r="M1109" s="63"/>
      <c r="N1109" s="65"/>
      <c r="O1109" s="127"/>
      <c r="P1109" s="100"/>
      <c r="Q1109" s="63">
        <f t="shared" si="476"/>
        <v>0</v>
      </c>
      <c r="R1109" s="65"/>
      <c r="S1109" s="67"/>
      <c r="T1109" s="40"/>
      <c r="U1109" s="106">
        <f>IF(EXACT(O1109,Y1109),M1109,M1109*(1-'Расчет ПРЕДЗАКАЗ'!$D$10))</f>
        <v>0</v>
      </c>
      <c r="V1109" s="106">
        <f t="shared" si="472"/>
        <v>0</v>
      </c>
      <c r="W1109" s="106" t="e">
        <f>IF(EXACT(O1109,Y1109),M1109,M1109*(1-#REF!))</f>
        <v>#REF!</v>
      </c>
      <c r="X1109" s="106" t="e">
        <f t="shared" si="473"/>
        <v>#REF!</v>
      </c>
      <c r="Y1109" s="107" t="s">
        <v>72</v>
      </c>
      <c r="Z1109" s="103">
        <f t="shared" si="470"/>
        <v>0</v>
      </c>
      <c r="AA1109" s="103">
        <f t="shared" si="471"/>
        <v>0</v>
      </c>
      <c r="AB1109" s="128" t="str">
        <f t="shared" si="474"/>
        <v/>
      </c>
      <c r="AC1109" s="128" t="e">
        <f t="shared" si="475"/>
        <v>#REF!</v>
      </c>
    </row>
    <row r="1110" spans="1:29" ht="50.1" customHeight="1">
      <c r="A1110" s="172"/>
      <c r="B1110" s="172"/>
      <c r="C1110" s="175"/>
      <c r="D1110" s="175"/>
      <c r="E1110" s="132"/>
      <c r="F1110" s="178"/>
      <c r="G1110" s="181"/>
      <c r="H1110" s="164"/>
      <c r="I1110" s="166"/>
      <c r="J1110" s="169"/>
      <c r="K1110" s="62"/>
      <c r="L1110" s="63"/>
      <c r="M1110" s="63"/>
      <c r="N1110" s="65"/>
      <c r="O1110" s="127"/>
      <c r="P1110" s="100"/>
      <c r="Q1110" s="63">
        <f t="shared" si="476"/>
        <v>0</v>
      </c>
      <c r="R1110" s="65"/>
      <c r="S1110" s="64"/>
      <c r="T1110" s="40"/>
      <c r="U1110" s="106">
        <f>IF(EXACT(O1110,Y1110),M1110,M1110*(1-'Расчет ПРЕДЗАКАЗ'!$D$10))</f>
        <v>0</v>
      </c>
      <c r="V1110" s="106">
        <f t="shared" si="472"/>
        <v>0</v>
      </c>
      <c r="W1110" s="106" t="e">
        <f>IF(EXACT(O1110,Y1110),M1110,M1110*(1-#REF!))</f>
        <v>#REF!</v>
      </c>
      <c r="X1110" s="106" t="e">
        <f t="shared" si="473"/>
        <v>#REF!</v>
      </c>
      <c r="Y1110" s="107" t="s">
        <v>72</v>
      </c>
      <c r="Z1110" s="103">
        <f t="shared" si="470"/>
        <v>0</v>
      </c>
      <c r="AA1110" s="103">
        <f t="shared" si="471"/>
        <v>0</v>
      </c>
      <c r="AB1110" s="128" t="str">
        <f t="shared" si="474"/>
        <v/>
      </c>
      <c r="AC1110" s="128" t="e">
        <f t="shared" si="475"/>
        <v>#REF!</v>
      </c>
    </row>
    <row r="1111" spans="1:29" ht="11.25" customHeight="1" thickBot="1"/>
    <row r="1112" spans="1:29" ht="50.1" customHeight="1">
      <c r="A1112" s="170">
        <v>196</v>
      </c>
      <c r="B1112" s="170" t="s">
        <v>1688</v>
      </c>
      <c r="C1112" s="173" t="s">
        <v>1689</v>
      </c>
      <c r="D1112" s="173" t="s">
        <v>77</v>
      </c>
      <c r="E1112" s="131"/>
      <c r="F1112" s="197" t="s">
        <v>978</v>
      </c>
      <c r="G1112" s="179" t="s">
        <v>124</v>
      </c>
      <c r="H1112" s="162" t="s">
        <v>979</v>
      </c>
      <c r="I1112" s="198" t="s">
        <v>1690</v>
      </c>
      <c r="J1112" s="167" t="s">
        <v>19</v>
      </c>
      <c r="K1112" s="62" t="s">
        <v>1658</v>
      </c>
      <c r="L1112" s="63">
        <v>840</v>
      </c>
      <c r="M1112" s="63">
        <v>469</v>
      </c>
      <c r="N1112" s="142" t="s">
        <v>1691</v>
      </c>
      <c r="O1112" s="127" t="s">
        <v>72</v>
      </c>
      <c r="P1112" s="100"/>
      <c r="Q1112" s="63">
        <f>P1112*M1112</f>
        <v>0</v>
      </c>
      <c r="R1112" s="64"/>
      <c r="S1112" s="67">
        <v>93</v>
      </c>
      <c r="T1112" s="60"/>
      <c r="U1112" s="106">
        <f>IF(EXACT(O1112,Y1112),M1112,M1112*(1-'Расчет ПРЕДЗАКАЗ'!$D$10))</f>
        <v>469</v>
      </c>
      <c r="V1112" s="106">
        <f>P1112*U1112</f>
        <v>0</v>
      </c>
      <c r="W1112" s="106">
        <f>IF(EXACT(O1112,Y1112),M1112,M1112*(1-#REF!))</f>
        <v>469</v>
      </c>
      <c r="X1112" s="106">
        <f>P1112*W1112</f>
        <v>0</v>
      </c>
      <c r="Y1112" s="107" t="s">
        <v>72</v>
      </c>
      <c r="Z1112" s="103">
        <f t="shared" ref="Z1112:Z1126" si="477">IF(EXACT(O1112,Y1112),Q1112,0)</f>
        <v>0</v>
      </c>
      <c r="AA1112" s="103">
        <f t="shared" ref="AA1112:AA1126" si="478">IF(Z1112=0,Q1112,0)</f>
        <v>0</v>
      </c>
      <c r="AB1112" s="128">
        <f>IF(U1112=0,"",L1112/U1112-1)</f>
        <v>0.79104477611940305</v>
      </c>
      <c r="AC1112" s="128">
        <f>IF(W1112=0,"",L1112/W1112-1)</f>
        <v>0.79104477611940305</v>
      </c>
    </row>
    <row r="1113" spans="1:29" ht="50.1" customHeight="1">
      <c r="A1113" s="171"/>
      <c r="B1113" s="171"/>
      <c r="C1113" s="174"/>
      <c r="D1113" s="174"/>
      <c r="E1113" s="131"/>
      <c r="F1113" s="177"/>
      <c r="G1113" s="180"/>
      <c r="H1113" s="163"/>
      <c r="I1113" s="165"/>
      <c r="J1113" s="168"/>
      <c r="K1113" s="62" t="s">
        <v>1660</v>
      </c>
      <c r="L1113" s="63">
        <v>840</v>
      </c>
      <c r="M1113" s="63">
        <v>469</v>
      </c>
      <c r="N1113" s="142" t="s">
        <v>1692</v>
      </c>
      <c r="O1113" s="127" t="s">
        <v>72</v>
      </c>
      <c r="P1113" s="100"/>
      <c r="Q1113" s="63">
        <f>P1113*M1113</f>
        <v>0</v>
      </c>
      <c r="R1113" s="64"/>
      <c r="S1113" s="67">
        <v>60</v>
      </c>
      <c r="T1113" s="46"/>
      <c r="U1113" s="106">
        <f>IF(EXACT(O1113,Y1113),M1113,M1113*(1-'Расчет ПРЕДЗАКАЗ'!$D$10))</f>
        <v>469</v>
      </c>
      <c r="V1113" s="106">
        <f t="shared" ref="V1113:V1126" si="479">P1113*U1113</f>
        <v>0</v>
      </c>
      <c r="W1113" s="106">
        <f>IF(EXACT(O1113,Y1113),M1113,M1113*(1-#REF!))</f>
        <v>469</v>
      </c>
      <c r="X1113" s="106">
        <f t="shared" ref="X1113:X1126" si="480">P1113*W1113</f>
        <v>0</v>
      </c>
      <c r="Y1113" s="107" t="s">
        <v>72</v>
      </c>
      <c r="Z1113" s="103">
        <f t="shared" si="477"/>
        <v>0</v>
      </c>
      <c r="AA1113" s="103">
        <f t="shared" si="478"/>
        <v>0</v>
      </c>
      <c r="AB1113" s="128">
        <f t="shared" ref="AB1113:AB1126" si="481">IF(U1113=0,"",L1113/U1113-1)</f>
        <v>0.79104477611940305</v>
      </c>
      <c r="AC1113" s="128">
        <f t="shared" ref="AC1113:AC1126" si="482">IF(W1113=0,"",L1113/W1113-1)</f>
        <v>0.79104477611940305</v>
      </c>
    </row>
    <row r="1114" spans="1:29" ht="50.1" customHeight="1">
      <c r="A1114" s="171"/>
      <c r="B1114" s="171"/>
      <c r="C1114" s="174"/>
      <c r="D1114" s="174"/>
      <c r="E1114" s="131"/>
      <c r="F1114" s="177"/>
      <c r="G1114" s="180"/>
      <c r="H1114" s="163"/>
      <c r="I1114" s="165"/>
      <c r="J1114" s="168"/>
      <c r="K1114" s="62" t="s">
        <v>1662</v>
      </c>
      <c r="L1114" s="63">
        <v>840</v>
      </c>
      <c r="M1114" s="63">
        <v>469</v>
      </c>
      <c r="N1114" s="142" t="s">
        <v>1693</v>
      </c>
      <c r="O1114" s="127" t="s">
        <v>72</v>
      </c>
      <c r="P1114" s="100"/>
      <c r="Q1114" s="63">
        <f t="shared" ref="Q1114:Q1126" si="483">P1114*M1114</f>
        <v>0</v>
      </c>
      <c r="R1114" s="64"/>
      <c r="S1114" s="67">
        <v>27</v>
      </c>
      <c r="T1114" s="46"/>
      <c r="U1114" s="106">
        <f>IF(EXACT(O1114,Y1114),M1114,M1114*(1-'Расчет ПРЕДЗАКАЗ'!$D$10))</f>
        <v>469</v>
      </c>
      <c r="V1114" s="106">
        <f t="shared" si="479"/>
        <v>0</v>
      </c>
      <c r="W1114" s="106">
        <f>IF(EXACT(O1114,Y1114),M1114,M1114*(1-#REF!))</f>
        <v>469</v>
      </c>
      <c r="X1114" s="106">
        <f t="shared" si="480"/>
        <v>0</v>
      </c>
      <c r="Y1114" s="107" t="s">
        <v>72</v>
      </c>
      <c r="Z1114" s="103">
        <f t="shared" si="477"/>
        <v>0</v>
      </c>
      <c r="AA1114" s="103">
        <f t="shared" si="478"/>
        <v>0</v>
      </c>
      <c r="AB1114" s="128">
        <f t="shared" si="481"/>
        <v>0.79104477611940305</v>
      </c>
      <c r="AC1114" s="128">
        <f t="shared" si="482"/>
        <v>0.79104477611940305</v>
      </c>
    </row>
    <row r="1115" spans="1:29" ht="50.1" customHeight="1">
      <c r="A1115" s="171"/>
      <c r="B1115" s="171"/>
      <c r="C1115" s="174"/>
      <c r="D1115" s="174"/>
      <c r="E1115" s="131"/>
      <c r="F1115" s="177"/>
      <c r="G1115" s="180"/>
      <c r="H1115" s="163"/>
      <c r="I1115" s="165"/>
      <c r="J1115" s="168"/>
      <c r="K1115" s="62" t="s">
        <v>1664</v>
      </c>
      <c r="L1115" s="63">
        <v>840</v>
      </c>
      <c r="M1115" s="63">
        <v>469</v>
      </c>
      <c r="N1115" s="142" t="s">
        <v>1694</v>
      </c>
      <c r="O1115" s="127" t="s">
        <v>72</v>
      </c>
      <c r="P1115" s="100"/>
      <c r="Q1115" s="63">
        <f t="shared" si="483"/>
        <v>0</v>
      </c>
      <c r="R1115" s="64"/>
      <c r="S1115" s="67">
        <v>60</v>
      </c>
      <c r="T1115" s="46"/>
      <c r="U1115" s="106">
        <f>IF(EXACT(O1115,Y1115),M1115,M1115*(1-'Расчет ПРЕДЗАКАЗ'!$D$10))</f>
        <v>469</v>
      </c>
      <c r="V1115" s="106">
        <f t="shared" si="479"/>
        <v>0</v>
      </c>
      <c r="W1115" s="106">
        <f>IF(EXACT(O1115,Y1115),M1115,M1115*(1-#REF!))</f>
        <v>469</v>
      </c>
      <c r="X1115" s="106">
        <f t="shared" si="480"/>
        <v>0</v>
      </c>
      <c r="Y1115" s="107" t="s">
        <v>72</v>
      </c>
      <c r="Z1115" s="103">
        <f t="shared" si="477"/>
        <v>0</v>
      </c>
      <c r="AA1115" s="103">
        <f t="shared" si="478"/>
        <v>0</v>
      </c>
      <c r="AB1115" s="128">
        <f t="shared" si="481"/>
        <v>0.79104477611940305</v>
      </c>
      <c r="AC1115" s="128">
        <f t="shared" si="482"/>
        <v>0.79104477611940305</v>
      </c>
    </row>
    <row r="1116" spans="1:29" ht="50.1" customHeight="1">
      <c r="A1116" s="171"/>
      <c r="B1116" s="171"/>
      <c r="C1116" s="174"/>
      <c r="D1116" s="174"/>
      <c r="E1116" s="131"/>
      <c r="F1116" s="177"/>
      <c r="G1116" s="180"/>
      <c r="H1116" s="163"/>
      <c r="I1116" s="165"/>
      <c r="J1116" s="168"/>
      <c r="K1116" s="62" t="s">
        <v>993</v>
      </c>
      <c r="L1116" s="63">
        <v>840</v>
      </c>
      <c r="M1116" s="63">
        <v>469</v>
      </c>
      <c r="N1116" s="142" t="s">
        <v>1695</v>
      </c>
      <c r="O1116" s="127" t="s">
        <v>72</v>
      </c>
      <c r="P1116" s="100"/>
      <c r="Q1116" s="63">
        <f t="shared" si="483"/>
        <v>0</v>
      </c>
      <c r="R1116" s="64"/>
      <c r="S1116" s="67">
        <v>36</v>
      </c>
      <c r="T1116" s="46"/>
      <c r="U1116" s="106">
        <f>IF(EXACT(O1116,Y1116),M1116,M1116*(1-'Расчет ПРЕДЗАКАЗ'!$D$10))</f>
        <v>469</v>
      </c>
      <c r="V1116" s="106">
        <f t="shared" si="479"/>
        <v>0</v>
      </c>
      <c r="W1116" s="106">
        <f>IF(EXACT(O1116,Y1116),M1116,M1116*(1-#REF!))</f>
        <v>469</v>
      </c>
      <c r="X1116" s="106">
        <f t="shared" si="480"/>
        <v>0</v>
      </c>
      <c r="Y1116" s="107" t="s">
        <v>72</v>
      </c>
      <c r="Z1116" s="103">
        <f t="shared" si="477"/>
        <v>0</v>
      </c>
      <c r="AA1116" s="103">
        <f t="shared" si="478"/>
        <v>0</v>
      </c>
      <c r="AB1116" s="128">
        <f t="shared" si="481"/>
        <v>0.79104477611940305</v>
      </c>
      <c r="AC1116" s="128">
        <f t="shared" si="482"/>
        <v>0.79104477611940305</v>
      </c>
    </row>
    <row r="1117" spans="1:29" ht="50.1" customHeight="1">
      <c r="A1117" s="171"/>
      <c r="B1117" s="171"/>
      <c r="C1117" s="174"/>
      <c r="D1117" s="174"/>
      <c r="E1117" s="131"/>
      <c r="F1117" s="177"/>
      <c r="G1117" s="180"/>
      <c r="H1117" s="163"/>
      <c r="I1117" s="165"/>
      <c r="J1117" s="168"/>
      <c r="K1117" s="62" t="s">
        <v>1696</v>
      </c>
      <c r="L1117" s="63">
        <v>840</v>
      </c>
      <c r="M1117" s="63">
        <v>469</v>
      </c>
      <c r="N1117" s="142" t="s">
        <v>1697</v>
      </c>
      <c r="O1117" s="127" t="s">
        <v>72</v>
      </c>
      <c r="P1117" s="100"/>
      <c r="Q1117" s="63">
        <f t="shared" si="483"/>
        <v>0</v>
      </c>
      <c r="R1117" s="64"/>
      <c r="S1117" s="67">
        <v>29</v>
      </c>
      <c r="T1117" s="46"/>
      <c r="U1117" s="106">
        <f>IF(EXACT(O1117,Y1117),M1117,M1117*(1-'Расчет ПРЕДЗАКАЗ'!$D$10))</f>
        <v>469</v>
      </c>
      <c r="V1117" s="106">
        <f t="shared" si="479"/>
        <v>0</v>
      </c>
      <c r="W1117" s="106">
        <f>IF(EXACT(O1117,Y1117),M1117,M1117*(1-#REF!))</f>
        <v>469</v>
      </c>
      <c r="X1117" s="106">
        <f t="shared" si="480"/>
        <v>0</v>
      </c>
      <c r="Y1117" s="107" t="s">
        <v>72</v>
      </c>
      <c r="Z1117" s="103">
        <f t="shared" si="477"/>
        <v>0</v>
      </c>
      <c r="AA1117" s="103">
        <f t="shared" si="478"/>
        <v>0</v>
      </c>
      <c r="AB1117" s="128">
        <f t="shared" si="481"/>
        <v>0.79104477611940305</v>
      </c>
      <c r="AC1117" s="128">
        <f t="shared" si="482"/>
        <v>0.79104477611940305</v>
      </c>
    </row>
    <row r="1118" spans="1:29" ht="50.1" customHeight="1">
      <c r="A1118" s="171"/>
      <c r="B1118" s="171"/>
      <c r="C1118" s="174"/>
      <c r="D1118" s="174"/>
      <c r="E1118" s="131"/>
      <c r="F1118" s="177"/>
      <c r="G1118" s="180"/>
      <c r="H1118" s="163"/>
      <c r="I1118" s="165"/>
      <c r="J1118" s="168"/>
      <c r="K1118" s="62" t="s">
        <v>1698</v>
      </c>
      <c r="L1118" s="63">
        <v>840</v>
      </c>
      <c r="M1118" s="63">
        <v>469</v>
      </c>
      <c r="N1118" s="142" t="s">
        <v>1699</v>
      </c>
      <c r="O1118" s="127" t="s">
        <v>72</v>
      </c>
      <c r="P1118" s="100"/>
      <c r="Q1118" s="63">
        <f t="shared" si="483"/>
        <v>0</v>
      </c>
      <c r="R1118" s="64"/>
      <c r="S1118" s="67">
        <v>3</v>
      </c>
      <c r="T1118" s="46"/>
      <c r="U1118" s="106">
        <f>IF(EXACT(O1118,Y1118),M1118,M1118*(1-'Расчет ПРЕДЗАКАЗ'!$D$10))</f>
        <v>469</v>
      </c>
      <c r="V1118" s="106">
        <f t="shared" si="479"/>
        <v>0</v>
      </c>
      <c r="W1118" s="106">
        <f>IF(EXACT(O1118,Y1118),M1118,M1118*(1-#REF!))</f>
        <v>469</v>
      </c>
      <c r="X1118" s="106">
        <f t="shared" si="480"/>
        <v>0</v>
      </c>
      <c r="Y1118" s="107" t="s">
        <v>72</v>
      </c>
      <c r="Z1118" s="103">
        <f t="shared" si="477"/>
        <v>0</v>
      </c>
      <c r="AA1118" s="103">
        <f t="shared" si="478"/>
        <v>0</v>
      </c>
      <c r="AB1118" s="128">
        <f t="shared" si="481"/>
        <v>0.79104477611940305</v>
      </c>
      <c r="AC1118" s="128">
        <f t="shared" si="482"/>
        <v>0.79104477611940305</v>
      </c>
    </row>
    <row r="1119" spans="1:29" ht="50.1" customHeight="1">
      <c r="A1119" s="171"/>
      <c r="B1119" s="171"/>
      <c r="C1119" s="174"/>
      <c r="D1119" s="174"/>
      <c r="E1119" s="131"/>
      <c r="F1119" s="177"/>
      <c r="G1119" s="180"/>
      <c r="H1119" s="163"/>
      <c r="I1119" s="165"/>
      <c r="J1119" s="168"/>
      <c r="K1119" s="62"/>
      <c r="L1119" s="63"/>
      <c r="M1119" s="63"/>
      <c r="N1119" s="142"/>
      <c r="O1119" s="127"/>
      <c r="P1119" s="100"/>
      <c r="Q1119" s="63">
        <f t="shared" si="483"/>
        <v>0</v>
      </c>
      <c r="R1119" s="64"/>
      <c r="S1119" s="67"/>
      <c r="T1119" s="46"/>
      <c r="U1119" s="106">
        <f>IF(EXACT(O1119,Y1119),M1119,M1119*(1-'Расчет ПРЕДЗАКАЗ'!$D$10))</f>
        <v>0</v>
      </c>
      <c r="V1119" s="106">
        <f t="shared" si="479"/>
        <v>0</v>
      </c>
      <c r="W1119" s="106" t="e">
        <f>IF(EXACT(O1119,Y1119),M1119,M1119*(1-#REF!))</f>
        <v>#REF!</v>
      </c>
      <c r="X1119" s="106" t="e">
        <f t="shared" si="480"/>
        <v>#REF!</v>
      </c>
      <c r="Y1119" s="107" t="s">
        <v>72</v>
      </c>
      <c r="Z1119" s="103">
        <f t="shared" si="477"/>
        <v>0</v>
      </c>
      <c r="AA1119" s="103">
        <f t="shared" si="478"/>
        <v>0</v>
      </c>
      <c r="AB1119" s="128" t="str">
        <f t="shared" si="481"/>
        <v/>
      </c>
      <c r="AC1119" s="128" t="e">
        <f t="shared" si="482"/>
        <v>#REF!</v>
      </c>
    </row>
    <row r="1120" spans="1:29" ht="50.1" customHeight="1">
      <c r="A1120" s="171"/>
      <c r="B1120" s="171"/>
      <c r="C1120" s="174"/>
      <c r="D1120" s="174"/>
      <c r="E1120" s="131"/>
      <c r="F1120" s="177"/>
      <c r="G1120" s="180"/>
      <c r="H1120" s="163"/>
      <c r="I1120" s="165"/>
      <c r="J1120" s="168"/>
      <c r="K1120" s="62"/>
      <c r="L1120" s="63"/>
      <c r="M1120" s="63"/>
      <c r="N1120" s="142"/>
      <c r="O1120" s="127"/>
      <c r="P1120" s="100"/>
      <c r="Q1120" s="63">
        <f t="shared" si="483"/>
        <v>0</v>
      </c>
      <c r="R1120" s="64"/>
      <c r="S1120" s="67"/>
      <c r="T1120" s="46"/>
      <c r="U1120" s="106">
        <f>IF(EXACT(O1120,Y1120),M1120,M1120*(1-'Расчет ПРЕДЗАКАЗ'!$D$10))</f>
        <v>0</v>
      </c>
      <c r="V1120" s="106">
        <f t="shared" si="479"/>
        <v>0</v>
      </c>
      <c r="W1120" s="106" t="e">
        <f>IF(EXACT(O1120,Y1120),M1120,M1120*(1-#REF!))</f>
        <v>#REF!</v>
      </c>
      <c r="X1120" s="106" t="e">
        <f t="shared" si="480"/>
        <v>#REF!</v>
      </c>
      <c r="Y1120" s="107" t="s">
        <v>72</v>
      </c>
      <c r="Z1120" s="103">
        <f t="shared" si="477"/>
        <v>0</v>
      </c>
      <c r="AA1120" s="103">
        <f t="shared" si="478"/>
        <v>0</v>
      </c>
      <c r="AB1120" s="128" t="str">
        <f t="shared" si="481"/>
        <v/>
      </c>
      <c r="AC1120" s="128" t="e">
        <f t="shared" si="482"/>
        <v>#REF!</v>
      </c>
    </row>
    <row r="1121" spans="1:29" ht="50.1" customHeight="1">
      <c r="A1121" s="171"/>
      <c r="B1121" s="171"/>
      <c r="C1121" s="174"/>
      <c r="D1121" s="174"/>
      <c r="E1121" s="131"/>
      <c r="F1121" s="177"/>
      <c r="G1121" s="180"/>
      <c r="H1121" s="163"/>
      <c r="I1121" s="165"/>
      <c r="J1121" s="168"/>
      <c r="K1121" s="62"/>
      <c r="L1121" s="63"/>
      <c r="M1121" s="63"/>
      <c r="N1121" s="143"/>
      <c r="O1121" s="127"/>
      <c r="P1121" s="100"/>
      <c r="Q1121" s="63">
        <f t="shared" si="483"/>
        <v>0</v>
      </c>
      <c r="R1121" s="65"/>
      <c r="S1121" s="67"/>
      <c r="T1121" s="40"/>
      <c r="U1121" s="106">
        <f>IF(EXACT(O1121,Y1121),M1121,M1121*(1-'Расчет ПРЕДЗАКАЗ'!$D$10))</f>
        <v>0</v>
      </c>
      <c r="V1121" s="106">
        <f t="shared" si="479"/>
        <v>0</v>
      </c>
      <c r="W1121" s="106" t="e">
        <f>IF(EXACT(O1121,Y1121),M1121,M1121*(1-#REF!))</f>
        <v>#REF!</v>
      </c>
      <c r="X1121" s="106" t="e">
        <f t="shared" si="480"/>
        <v>#REF!</v>
      </c>
      <c r="Y1121" s="107" t="s">
        <v>72</v>
      </c>
      <c r="Z1121" s="103">
        <f t="shared" si="477"/>
        <v>0</v>
      </c>
      <c r="AA1121" s="103">
        <f t="shared" si="478"/>
        <v>0</v>
      </c>
      <c r="AB1121" s="128" t="str">
        <f t="shared" si="481"/>
        <v/>
      </c>
      <c r="AC1121" s="128" t="e">
        <f t="shared" si="482"/>
        <v>#REF!</v>
      </c>
    </row>
    <row r="1122" spans="1:29" ht="50.1" customHeight="1">
      <c r="A1122" s="171"/>
      <c r="B1122" s="171"/>
      <c r="C1122" s="174"/>
      <c r="D1122" s="174"/>
      <c r="E1122" s="131"/>
      <c r="F1122" s="177"/>
      <c r="G1122" s="180"/>
      <c r="H1122" s="163"/>
      <c r="I1122" s="165"/>
      <c r="J1122" s="168"/>
      <c r="K1122" s="62"/>
      <c r="L1122" s="63"/>
      <c r="M1122" s="63"/>
      <c r="N1122" s="143"/>
      <c r="O1122" s="127"/>
      <c r="P1122" s="100"/>
      <c r="Q1122" s="63">
        <f t="shared" si="483"/>
        <v>0</v>
      </c>
      <c r="R1122" s="65"/>
      <c r="S1122" s="67"/>
      <c r="T1122" s="40"/>
      <c r="U1122" s="106">
        <f>IF(EXACT(O1122,Y1122),M1122,M1122*(1-'Расчет ПРЕДЗАКАЗ'!$D$10))</f>
        <v>0</v>
      </c>
      <c r="V1122" s="106">
        <f t="shared" si="479"/>
        <v>0</v>
      </c>
      <c r="W1122" s="106" t="e">
        <f>IF(EXACT(O1122,Y1122),M1122,M1122*(1-#REF!))</f>
        <v>#REF!</v>
      </c>
      <c r="X1122" s="106" t="e">
        <f t="shared" si="480"/>
        <v>#REF!</v>
      </c>
      <c r="Y1122" s="107" t="s">
        <v>72</v>
      </c>
      <c r="Z1122" s="103">
        <f t="shared" si="477"/>
        <v>0</v>
      </c>
      <c r="AA1122" s="103">
        <f t="shared" si="478"/>
        <v>0</v>
      </c>
      <c r="AB1122" s="128" t="str">
        <f t="shared" si="481"/>
        <v/>
      </c>
      <c r="AC1122" s="128" t="e">
        <f t="shared" si="482"/>
        <v>#REF!</v>
      </c>
    </row>
    <row r="1123" spans="1:29" ht="50.1" customHeight="1">
      <c r="A1123" s="171"/>
      <c r="B1123" s="171"/>
      <c r="C1123" s="174"/>
      <c r="D1123" s="174"/>
      <c r="E1123" s="131"/>
      <c r="F1123" s="177"/>
      <c r="G1123" s="180"/>
      <c r="H1123" s="163"/>
      <c r="I1123" s="165"/>
      <c r="J1123" s="168"/>
      <c r="K1123" s="62"/>
      <c r="L1123" s="63"/>
      <c r="M1123" s="63"/>
      <c r="N1123" s="65"/>
      <c r="O1123" s="127"/>
      <c r="P1123" s="100"/>
      <c r="Q1123" s="63">
        <f t="shared" si="483"/>
        <v>0</v>
      </c>
      <c r="R1123" s="65"/>
      <c r="S1123" s="67"/>
      <c r="T1123" s="40"/>
      <c r="U1123" s="106">
        <f>IF(EXACT(O1123,Y1123),M1123,M1123*(1-'Расчет ПРЕДЗАКАЗ'!$D$10))</f>
        <v>0</v>
      </c>
      <c r="V1123" s="106">
        <f t="shared" si="479"/>
        <v>0</v>
      </c>
      <c r="W1123" s="106" t="e">
        <f>IF(EXACT(O1123,Y1123),M1123,M1123*(1-#REF!))</f>
        <v>#REF!</v>
      </c>
      <c r="X1123" s="106" t="e">
        <f t="shared" si="480"/>
        <v>#REF!</v>
      </c>
      <c r="Y1123" s="107" t="s">
        <v>72</v>
      </c>
      <c r="Z1123" s="103">
        <f t="shared" si="477"/>
        <v>0</v>
      </c>
      <c r="AA1123" s="103">
        <f t="shared" si="478"/>
        <v>0</v>
      </c>
      <c r="AB1123" s="128" t="str">
        <f t="shared" si="481"/>
        <v/>
      </c>
      <c r="AC1123" s="128" t="e">
        <f t="shared" si="482"/>
        <v>#REF!</v>
      </c>
    </row>
    <row r="1124" spans="1:29" ht="50.1" customHeight="1">
      <c r="A1124" s="171"/>
      <c r="B1124" s="171"/>
      <c r="C1124" s="174"/>
      <c r="D1124" s="174"/>
      <c r="E1124" s="131"/>
      <c r="F1124" s="177"/>
      <c r="G1124" s="180"/>
      <c r="H1124" s="163"/>
      <c r="I1124" s="165"/>
      <c r="J1124" s="168"/>
      <c r="K1124" s="62"/>
      <c r="L1124" s="63"/>
      <c r="M1124" s="63"/>
      <c r="N1124" s="65"/>
      <c r="O1124" s="127"/>
      <c r="P1124" s="100"/>
      <c r="Q1124" s="63">
        <f t="shared" si="483"/>
        <v>0</v>
      </c>
      <c r="R1124" s="65"/>
      <c r="S1124" s="67"/>
      <c r="T1124" s="40"/>
      <c r="U1124" s="106">
        <f>IF(EXACT(O1124,Y1124),M1124,M1124*(1-'Расчет ПРЕДЗАКАЗ'!$D$10))</f>
        <v>0</v>
      </c>
      <c r="V1124" s="106">
        <f t="shared" si="479"/>
        <v>0</v>
      </c>
      <c r="W1124" s="106" t="e">
        <f>IF(EXACT(O1124,Y1124),M1124,M1124*(1-#REF!))</f>
        <v>#REF!</v>
      </c>
      <c r="X1124" s="106" t="e">
        <f t="shared" si="480"/>
        <v>#REF!</v>
      </c>
      <c r="Y1124" s="107" t="s">
        <v>72</v>
      </c>
      <c r="Z1124" s="103">
        <f t="shared" si="477"/>
        <v>0</v>
      </c>
      <c r="AA1124" s="103">
        <f t="shared" si="478"/>
        <v>0</v>
      </c>
      <c r="AB1124" s="128" t="str">
        <f t="shared" si="481"/>
        <v/>
      </c>
      <c r="AC1124" s="128" t="e">
        <f t="shared" si="482"/>
        <v>#REF!</v>
      </c>
    </row>
    <row r="1125" spans="1:29" ht="50.1" customHeight="1">
      <c r="A1125" s="171"/>
      <c r="B1125" s="171"/>
      <c r="C1125" s="174"/>
      <c r="D1125" s="174"/>
      <c r="E1125" s="131"/>
      <c r="F1125" s="177"/>
      <c r="G1125" s="180"/>
      <c r="H1125" s="163"/>
      <c r="I1125" s="165"/>
      <c r="J1125" s="168"/>
      <c r="K1125" s="62"/>
      <c r="L1125" s="63"/>
      <c r="M1125" s="63"/>
      <c r="N1125" s="65"/>
      <c r="O1125" s="127"/>
      <c r="P1125" s="100"/>
      <c r="Q1125" s="63">
        <f t="shared" si="483"/>
        <v>0</v>
      </c>
      <c r="R1125" s="65"/>
      <c r="S1125" s="67"/>
      <c r="T1125" s="40"/>
      <c r="U1125" s="106">
        <f>IF(EXACT(O1125,Y1125),M1125,M1125*(1-'Расчет ПРЕДЗАКАЗ'!$D$10))</f>
        <v>0</v>
      </c>
      <c r="V1125" s="106">
        <f t="shared" si="479"/>
        <v>0</v>
      </c>
      <c r="W1125" s="106" t="e">
        <f>IF(EXACT(O1125,Y1125),M1125,M1125*(1-#REF!))</f>
        <v>#REF!</v>
      </c>
      <c r="X1125" s="106" t="e">
        <f t="shared" si="480"/>
        <v>#REF!</v>
      </c>
      <c r="Y1125" s="107" t="s">
        <v>72</v>
      </c>
      <c r="Z1125" s="103">
        <f t="shared" si="477"/>
        <v>0</v>
      </c>
      <c r="AA1125" s="103">
        <f t="shared" si="478"/>
        <v>0</v>
      </c>
      <c r="AB1125" s="128" t="str">
        <f t="shared" si="481"/>
        <v/>
      </c>
      <c r="AC1125" s="128" t="e">
        <f t="shared" si="482"/>
        <v>#REF!</v>
      </c>
    </row>
    <row r="1126" spans="1:29" ht="50.1" customHeight="1">
      <c r="A1126" s="172"/>
      <c r="B1126" s="172"/>
      <c r="C1126" s="175"/>
      <c r="D1126" s="175"/>
      <c r="E1126" s="132"/>
      <c r="F1126" s="178"/>
      <c r="G1126" s="181"/>
      <c r="H1126" s="164"/>
      <c r="I1126" s="166"/>
      <c r="J1126" s="169"/>
      <c r="K1126" s="62"/>
      <c r="L1126" s="63"/>
      <c r="M1126" s="63"/>
      <c r="N1126" s="65"/>
      <c r="O1126" s="127"/>
      <c r="P1126" s="100"/>
      <c r="Q1126" s="63">
        <f t="shared" si="483"/>
        <v>0</v>
      </c>
      <c r="R1126" s="65"/>
      <c r="S1126" s="64"/>
      <c r="T1126" s="40"/>
      <c r="U1126" s="106">
        <f>IF(EXACT(O1126,Y1126),M1126,M1126*(1-'Расчет ПРЕДЗАКАЗ'!$D$10))</f>
        <v>0</v>
      </c>
      <c r="V1126" s="106">
        <f t="shared" si="479"/>
        <v>0</v>
      </c>
      <c r="W1126" s="106" t="e">
        <f>IF(EXACT(O1126,Y1126),M1126,M1126*(1-#REF!))</f>
        <v>#REF!</v>
      </c>
      <c r="X1126" s="106" t="e">
        <f t="shared" si="480"/>
        <v>#REF!</v>
      </c>
      <c r="Y1126" s="107" t="s">
        <v>72</v>
      </c>
      <c r="Z1126" s="103">
        <f t="shared" si="477"/>
        <v>0</v>
      </c>
      <c r="AA1126" s="103">
        <f t="shared" si="478"/>
        <v>0</v>
      </c>
      <c r="AB1126" s="128" t="str">
        <f t="shared" si="481"/>
        <v/>
      </c>
      <c r="AC1126" s="128" t="e">
        <f t="shared" si="482"/>
        <v>#REF!</v>
      </c>
    </row>
    <row r="1127" spans="1:29" ht="11.25" customHeight="1" thickBot="1"/>
    <row r="1128" spans="1:29" ht="50.1" customHeight="1">
      <c r="A1128" s="170">
        <v>197</v>
      </c>
      <c r="B1128" s="170" t="s">
        <v>1700</v>
      </c>
      <c r="C1128" s="173" t="s">
        <v>1701</v>
      </c>
      <c r="D1128" s="173" t="s">
        <v>77</v>
      </c>
      <c r="E1128" s="131"/>
      <c r="F1128" s="197" t="s">
        <v>978</v>
      </c>
      <c r="G1128" s="179" t="s">
        <v>856</v>
      </c>
      <c r="H1128" s="162" t="s">
        <v>979</v>
      </c>
      <c r="I1128" s="198" t="s">
        <v>1690</v>
      </c>
      <c r="J1128" s="167" t="s">
        <v>19</v>
      </c>
      <c r="K1128" s="62" t="s">
        <v>1658</v>
      </c>
      <c r="L1128" s="63">
        <v>830</v>
      </c>
      <c r="M1128" s="63">
        <v>518</v>
      </c>
      <c r="N1128" s="142" t="s">
        <v>1702</v>
      </c>
      <c r="O1128" s="127" t="s">
        <v>72</v>
      </c>
      <c r="P1128" s="100"/>
      <c r="Q1128" s="63">
        <f>P1128*M1128</f>
        <v>0</v>
      </c>
      <c r="R1128" s="64"/>
      <c r="S1128" s="67">
        <v>64</v>
      </c>
      <c r="T1128" s="60"/>
      <c r="U1128" s="106">
        <f>IF(EXACT(O1128,Y1128),M1128,M1128*(1-'Расчет ПРЕДЗАКАЗ'!$D$10))</f>
        <v>518</v>
      </c>
      <c r="V1128" s="106">
        <f>P1128*U1128</f>
        <v>0</v>
      </c>
      <c r="W1128" s="106">
        <f>IF(EXACT(O1128,Y1128),M1128,M1128*(1-#REF!))</f>
        <v>518</v>
      </c>
      <c r="X1128" s="106">
        <f>P1128*W1128</f>
        <v>0</v>
      </c>
      <c r="Y1128" s="107" t="s">
        <v>72</v>
      </c>
      <c r="Z1128" s="103">
        <f t="shared" ref="Z1128:Z1142" si="484">IF(EXACT(O1128,Y1128),Q1128,0)</f>
        <v>0</v>
      </c>
      <c r="AA1128" s="103">
        <f t="shared" ref="AA1128:AA1142" si="485">IF(Z1128=0,Q1128,0)</f>
        <v>0</v>
      </c>
      <c r="AB1128" s="128">
        <f>IF(U1128=0,"",L1128/U1128-1)</f>
        <v>0.60231660231660222</v>
      </c>
      <c r="AC1128" s="128">
        <f>IF(W1128=0,"",L1128/W1128-1)</f>
        <v>0.60231660231660222</v>
      </c>
    </row>
    <row r="1129" spans="1:29" ht="50.1" customHeight="1">
      <c r="A1129" s="171"/>
      <c r="B1129" s="171"/>
      <c r="C1129" s="174"/>
      <c r="D1129" s="174"/>
      <c r="E1129" s="131"/>
      <c r="F1129" s="177"/>
      <c r="G1129" s="180"/>
      <c r="H1129" s="163"/>
      <c r="I1129" s="165"/>
      <c r="J1129" s="168"/>
      <c r="K1129" s="62" t="s">
        <v>1660</v>
      </c>
      <c r="L1129" s="63">
        <v>830</v>
      </c>
      <c r="M1129" s="63">
        <v>518</v>
      </c>
      <c r="N1129" s="142" t="s">
        <v>1703</v>
      </c>
      <c r="O1129" s="127" t="s">
        <v>72</v>
      </c>
      <c r="P1129" s="100"/>
      <c r="Q1129" s="63">
        <f>P1129*M1129</f>
        <v>0</v>
      </c>
      <c r="R1129" s="64"/>
      <c r="S1129" s="67">
        <v>41</v>
      </c>
      <c r="T1129" s="46"/>
      <c r="U1129" s="106">
        <f>IF(EXACT(O1129,Y1129),M1129,M1129*(1-'Расчет ПРЕДЗАКАЗ'!$D$10))</f>
        <v>518</v>
      </c>
      <c r="V1129" s="106">
        <f t="shared" ref="V1129:V1142" si="486">P1129*U1129</f>
        <v>0</v>
      </c>
      <c r="W1129" s="106">
        <f>IF(EXACT(O1129,Y1129),M1129,M1129*(1-#REF!))</f>
        <v>518</v>
      </c>
      <c r="X1129" s="106">
        <f t="shared" ref="X1129:X1142" si="487">P1129*W1129</f>
        <v>0</v>
      </c>
      <c r="Y1129" s="107" t="s">
        <v>72</v>
      </c>
      <c r="Z1129" s="103">
        <f t="shared" si="484"/>
        <v>0</v>
      </c>
      <c r="AA1129" s="103">
        <f t="shared" si="485"/>
        <v>0</v>
      </c>
      <c r="AB1129" s="128">
        <f t="shared" ref="AB1129:AB1142" si="488">IF(U1129=0,"",L1129/U1129-1)</f>
        <v>0.60231660231660222</v>
      </c>
      <c r="AC1129" s="128">
        <f t="shared" ref="AC1129:AC1142" si="489">IF(W1129=0,"",L1129/W1129-1)</f>
        <v>0.60231660231660222</v>
      </c>
    </row>
    <row r="1130" spans="1:29" ht="50.1" customHeight="1">
      <c r="A1130" s="171"/>
      <c r="B1130" s="171"/>
      <c r="C1130" s="174"/>
      <c r="D1130" s="174"/>
      <c r="E1130" s="131"/>
      <c r="F1130" s="177"/>
      <c r="G1130" s="180"/>
      <c r="H1130" s="163"/>
      <c r="I1130" s="165"/>
      <c r="J1130" s="168"/>
      <c r="K1130" s="62" t="s">
        <v>1662</v>
      </c>
      <c r="L1130" s="63">
        <v>830</v>
      </c>
      <c r="M1130" s="63">
        <v>518</v>
      </c>
      <c r="N1130" s="142" t="s">
        <v>1704</v>
      </c>
      <c r="O1130" s="127" t="s">
        <v>72</v>
      </c>
      <c r="P1130" s="100"/>
      <c r="Q1130" s="63">
        <f t="shared" ref="Q1130:Q1142" si="490">P1130*M1130</f>
        <v>0</v>
      </c>
      <c r="R1130" s="64"/>
      <c r="S1130" s="67">
        <v>32</v>
      </c>
      <c r="T1130" s="46"/>
      <c r="U1130" s="106">
        <f>IF(EXACT(O1130,Y1130),M1130,M1130*(1-'Расчет ПРЕДЗАКАЗ'!$D$10))</f>
        <v>518</v>
      </c>
      <c r="V1130" s="106">
        <f t="shared" si="486"/>
        <v>0</v>
      </c>
      <c r="W1130" s="106">
        <f>IF(EXACT(O1130,Y1130),M1130,M1130*(1-#REF!))</f>
        <v>518</v>
      </c>
      <c r="X1130" s="106">
        <f t="shared" si="487"/>
        <v>0</v>
      </c>
      <c r="Y1130" s="107" t="s">
        <v>72</v>
      </c>
      <c r="Z1130" s="103">
        <f t="shared" si="484"/>
        <v>0</v>
      </c>
      <c r="AA1130" s="103">
        <f t="shared" si="485"/>
        <v>0</v>
      </c>
      <c r="AB1130" s="128">
        <f t="shared" si="488"/>
        <v>0.60231660231660222</v>
      </c>
      <c r="AC1130" s="128">
        <f t="shared" si="489"/>
        <v>0.60231660231660222</v>
      </c>
    </row>
    <row r="1131" spans="1:29" ht="50.1" customHeight="1">
      <c r="A1131" s="171"/>
      <c r="B1131" s="171"/>
      <c r="C1131" s="174"/>
      <c r="D1131" s="174"/>
      <c r="E1131" s="131"/>
      <c r="F1131" s="177"/>
      <c r="G1131" s="180"/>
      <c r="H1131" s="163"/>
      <c r="I1131" s="165"/>
      <c r="J1131" s="168"/>
      <c r="K1131" s="62" t="s">
        <v>1664</v>
      </c>
      <c r="L1131" s="63">
        <v>830</v>
      </c>
      <c r="M1131" s="63">
        <v>518</v>
      </c>
      <c r="N1131" s="142" t="s">
        <v>1705</v>
      </c>
      <c r="O1131" s="127" t="s">
        <v>72</v>
      </c>
      <c r="P1131" s="100"/>
      <c r="Q1131" s="63">
        <f t="shared" si="490"/>
        <v>0</v>
      </c>
      <c r="R1131" s="64"/>
      <c r="S1131" s="67">
        <v>14</v>
      </c>
      <c r="T1131" s="46"/>
      <c r="U1131" s="106">
        <f>IF(EXACT(O1131,Y1131),M1131,M1131*(1-'Расчет ПРЕДЗАКАЗ'!$D$10))</f>
        <v>518</v>
      </c>
      <c r="V1131" s="106">
        <f t="shared" si="486"/>
        <v>0</v>
      </c>
      <c r="W1131" s="106">
        <f>IF(EXACT(O1131,Y1131),M1131,M1131*(1-#REF!))</f>
        <v>518</v>
      </c>
      <c r="X1131" s="106">
        <f t="shared" si="487"/>
        <v>0</v>
      </c>
      <c r="Y1131" s="107" t="s">
        <v>72</v>
      </c>
      <c r="Z1131" s="103">
        <f t="shared" si="484"/>
        <v>0</v>
      </c>
      <c r="AA1131" s="103">
        <f t="shared" si="485"/>
        <v>0</v>
      </c>
      <c r="AB1131" s="128">
        <f t="shared" si="488"/>
        <v>0.60231660231660222</v>
      </c>
      <c r="AC1131" s="128">
        <f t="shared" si="489"/>
        <v>0.60231660231660222</v>
      </c>
    </row>
    <row r="1132" spans="1:29" ht="50.1" customHeight="1">
      <c r="A1132" s="171"/>
      <c r="B1132" s="171"/>
      <c r="C1132" s="174"/>
      <c r="D1132" s="174"/>
      <c r="E1132" s="131"/>
      <c r="F1132" s="177"/>
      <c r="G1132" s="180"/>
      <c r="H1132" s="163"/>
      <c r="I1132" s="165"/>
      <c r="J1132" s="168"/>
      <c r="K1132" s="62" t="s">
        <v>993</v>
      </c>
      <c r="L1132" s="63">
        <v>830</v>
      </c>
      <c r="M1132" s="63">
        <v>518</v>
      </c>
      <c r="N1132" s="142" t="s">
        <v>1706</v>
      </c>
      <c r="O1132" s="127" t="s">
        <v>72</v>
      </c>
      <c r="P1132" s="100"/>
      <c r="Q1132" s="63">
        <f t="shared" si="490"/>
        <v>0</v>
      </c>
      <c r="R1132" s="64"/>
      <c r="S1132" s="67">
        <v>29</v>
      </c>
      <c r="T1132" s="46"/>
      <c r="U1132" s="106">
        <f>IF(EXACT(O1132,Y1132),M1132,M1132*(1-'Расчет ПРЕДЗАКАЗ'!$D$10))</f>
        <v>518</v>
      </c>
      <c r="V1132" s="106">
        <f t="shared" si="486"/>
        <v>0</v>
      </c>
      <c r="W1132" s="106">
        <f>IF(EXACT(O1132,Y1132),M1132,M1132*(1-#REF!))</f>
        <v>518</v>
      </c>
      <c r="X1132" s="106">
        <f t="shared" si="487"/>
        <v>0</v>
      </c>
      <c r="Y1132" s="107" t="s">
        <v>72</v>
      </c>
      <c r="Z1132" s="103">
        <f t="shared" si="484"/>
        <v>0</v>
      </c>
      <c r="AA1132" s="103">
        <f t="shared" si="485"/>
        <v>0</v>
      </c>
      <c r="AB1132" s="128">
        <f t="shared" si="488"/>
        <v>0.60231660231660222</v>
      </c>
      <c r="AC1132" s="128">
        <f t="shared" si="489"/>
        <v>0.60231660231660222</v>
      </c>
    </row>
    <row r="1133" spans="1:29" ht="50.1" customHeight="1">
      <c r="A1133" s="171"/>
      <c r="B1133" s="171"/>
      <c r="C1133" s="174"/>
      <c r="D1133" s="174"/>
      <c r="E1133" s="131"/>
      <c r="F1133" s="177"/>
      <c r="G1133" s="180"/>
      <c r="H1133" s="163"/>
      <c r="I1133" s="165"/>
      <c r="J1133" s="168"/>
      <c r="K1133" s="62" t="s">
        <v>1696</v>
      </c>
      <c r="L1133" s="63">
        <v>830</v>
      </c>
      <c r="M1133" s="63">
        <v>518</v>
      </c>
      <c r="N1133" s="142" t="s">
        <v>1707</v>
      </c>
      <c r="O1133" s="127" t="s">
        <v>72</v>
      </c>
      <c r="P1133" s="100"/>
      <c r="Q1133" s="63">
        <f t="shared" si="490"/>
        <v>0</v>
      </c>
      <c r="R1133" s="64"/>
      <c r="S1133" s="67">
        <v>29</v>
      </c>
      <c r="T1133" s="46"/>
      <c r="U1133" s="106">
        <f>IF(EXACT(O1133,Y1133),M1133,M1133*(1-'Расчет ПРЕДЗАКАЗ'!$D$10))</f>
        <v>518</v>
      </c>
      <c r="V1133" s="106">
        <f t="shared" si="486"/>
        <v>0</v>
      </c>
      <c r="W1133" s="106">
        <f>IF(EXACT(O1133,Y1133),M1133,M1133*(1-#REF!))</f>
        <v>518</v>
      </c>
      <c r="X1133" s="106">
        <f t="shared" si="487"/>
        <v>0</v>
      </c>
      <c r="Y1133" s="107" t="s">
        <v>72</v>
      </c>
      <c r="Z1133" s="103">
        <f t="shared" si="484"/>
        <v>0</v>
      </c>
      <c r="AA1133" s="103">
        <f t="shared" si="485"/>
        <v>0</v>
      </c>
      <c r="AB1133" s="128">
        <f t="shared" si="488"/>
        <v>0.60231660231660222</v>
      </c>
      <c r="AC1133" s="128">
        <f t="shared" si="489"/>
        <v>0.60231660231660222</v>
      </c>
    </row>
    <row r="1134" spans="1:29" ht="50.1" customHeight="1">
      <c r="A1134" s="171"/>
      <c r="B1134" s="171"/>
      <c r="C1134" s="174"/>
      <c r="D1134" s="174"/>
      <c r="E1134" s="131"/>
      <c r="F1134" s="177"/>
      <c r="G1134" s="180"/>
      <c r="H1134" s="163"/>
      <c r="I1134" s="165"/>
      <c r="J1134" s="168"/>
      <c r="K1134" s="62" t="s">
        <v>1698</v>
      </c>
      <c r="L1134" s="63">
        <v>830</v>
      </c>
      <c r="M1134" s="63">
        <v>518</v>
      </c>
      <c r="N1134" s="142" t="s">
        <v>1708</v>
      </c>
      <c r="O1134" s="127" t="s">
        <v>72</v>
      </c>
      <c r="P1134" s="100"/>
      <c r="Q1134" s="63">
        <f t="shared" si="490"/>
        <v>0</v>
      </c>
      <c r="R1134" s="64"/>
      <c r="S1134" s="67">
        <v>5</v>
      </c>
      <c r="T1134" s="46"/>
      <c r="U1134" s="106">
        <f>IF(EXACT(O1134,Y1134),M1134,M1134*(1-'Расчет ПРЕДЗАКАЗ'!$D$10))</f>
        <v>518</v>
      </c>
      <c r="V1134" s="106">
        <f t="shared" si="486"/>
        <v>0</v>
      </c>
      <c r="W1134" s="106">
        <f>IF(EXACT(O1134,Y1134),M1134,M1134*(1-#REF!))</f>
        <v>518</v>
      </c>
      <c r="X1134" s="106">
        <f t="shared" si="487"/>
        <v>0</v>
      </c>
      <c r="Y1134" s="107" t="s">
        <v>72</v>
      </c>
      <c r="Z1134" s="103">
        <f t="shared" si="484"/>
        <v>0</v>
      </c>
      <c r="AA1134" s="103">
        <f t="shared" si="485"/>
        <v>0</v>
      </c>
      <c r="AB1134" s="128">
        <f t="shared" si="488"/>
        <v>0.60231660231660222</v>
      </c>
      <c r="AC1134" s="128">
        <f t="shared" si="489"/>
        <v>0.60231660231660222</v>
      </c>
    </row>
    <row r="1135" spans="1:29" ht="50.1" customHeight="1">
      <c r="A1135" s="171"/>
      <c r="B1135" s="171"/>
      <c r="C1135" s="174"/>
      <c r="D1135" s="174"/>
      <c r="E1135" s="131"/>
      <c r="F1135" s="177"/>
      <c r="G1135" s="180"/>
      <c r="H1135" s="163"/>
      <c r="I1135" s="165"/>
      <c r="J1135" s="168"/>
      <c r="K1135" s="62"/>
      <c r="L1135" s="63"/>
      <c r="M1135" s="63"/>
      <c r="N1135" s="142"/>
      <c r="O1135" s="127"/>
      <c r="P1135" s="100"/>
      <c r="Q1135" s="63">
        <f t="shared" si="490"/>
        <v>0</v>
      </c>
      <c r="R1135" s="64"/>
      <c r="S1135" s="67"/>
      <c r="T1135" s="46"/>
      <c r="U1135" s="106">
        <f>IF(EXACT(O1135,Y1135),M1135,M1135*(1-'Расчет ПРЕДЗАКАЗ'!$D$10))</f>
        <v>0</v>
      </c>
      <c r="V1135" s="106">
        <f t="shared" si="486"/>
        <v>0</v>
      </c>
      <c r="W1135" s="106" t="e">
        <f>IF(EXACT(O1135,Y1135),M1135,M1135*(1-#REF!))</f>
        <v>#REF!</v>
      </c>
      <c r="X1135" s="106" t="e">
        <f t="shared" si="487"/>
        <v>#REF!</v>
      </c>
      <c r="Y1135" s="107" t="s">
        <v>72</v>
      </c>
      <c r="Z1135" s="103">
        <f t="shared" si="484"/>
        <v>0</v>
      </c>
      <c r="AA1135" s="103">
        <f t="shared" si="485"/>
        <v>0</v>
      </c>
      <c r="AB1135" s="128" t="str">
        <f t="shared" si="488"/>
        <v/>
      </c>
      <c r="AC1135" s="128" t="e">
        <f t="shared" si="489"/>
        <v>#REF!</v>
      </c>
    </row>
    <row r="1136" spans="1:29" ht="50.1" customHeight="1">
      <c r="A1136" s="171"/>
      <c r="B1136" s="171"/>
      <c r="C1136" s="174"/>
      <c r="D1136" s="174"/>
      <c r="E1136" s="131"/>
      <c r="F1136" s="177"/>
      <c r="G1136" s="180"/>
      <c r="H1136" s="163"/>
      <c r="I1136" s="165"/>
      <c r="J1136" s="168"/>
      <c r="K1136" s="62"/>
      <c r="L1136" s="63"/>
      <c r="M1136" s="63"/>
      <c r="N1136" s="142"/>
      <c r="O1136" s="127"/>
      <c r="P1136" s="100"/>
      <c r="Q1136" s="63">
        <f t="shared" si="490"/>
        <v>0</v>
      </c>
      <c r="R1136" s="64"/>
      <c r="S1136" s="67"/>
      <c r="T1136" s="46"/>
      <c r="U1136" s="106">
        <f>IF(EXACT(O1136,Y1136),M1136,M1136*(1-'Расчет ПРЕДЗАКАЗ'!$D$10))</f>
        <v>0</v>
      </c>
      <c r="V1136" s="106">
        <f t="shared" si="486"/>
        <v>0</v>
      </c>
      <c r="W1136" s="106" t="e">
        <f>IF(EXACT(O1136,Y1136),M1136,M1136*(1-#REF!))</f>
        <v>#REF!</v>
      </c>
      <c r="X1136" s="106" t="e">
        <f t="shared" si="487"/>
        <v>#REF!</v>
      </c>
      <c r="Y1136" s="107" t="s">
        <v>72</v>
      </c>
      <c r="Z1136" s="103">
        <f t="shared" si="484"/>
        <v>0</v>
      </c>
      <c r="AA1136" s="103">
        <f t="shared" si="485"/>
        <v>0</v>
      </c>
      <c r="AB1136" s="128" t="str">
        <f t="shared" si="488"/>
        <v/>
      </c>
      <c r="AC1136" s="128" t="e">
        <f t="shared" si="489"/>
        <v>#REF!</v>
      </c>
    </row>
    <row r="1137" spans="1:29" ht="50.1" customHeight="1">
      <c r="A1137" s="171"/>
      <c r="B1137" s="171"/>
      <c r="C1137" s="174"/>
      <c r="D1137" s="174"/>
      <c r="E1137" s="131"/>
      <c r="F1137" s="177"/>
      <c r="G1137" s="180"/>
      <c r="H1137" s="163"/>
      <c r="I1137" s="165"/>
      <c r="J1137" s="168"/>
      <c r="K1137" s="62"/>
      <c r="L1137" s="63"/>
      <c r="M1137" s="63"/>
      <c r="N1137" s="143"/>
      <c r="O1137" s="127"/>
      <c r="P1137" s="100"/>
      <c r="Q1137" s="63">
        <f t="shared" si="490"/>
        <v>0</v>
      </c>
      <c r="R1137" s="65"/>
      <c r="S1137" s="67"/>
      <c r="T1137" s="40"/>
      <c r="U1137" s="106">
        <f>IF(EXACT(O1137,Y1137),M1137,M1137*(1-'Расчет ПРЕДЗАКАЗ'!$D$10))</f>
        <v>0</v>
      </c>
      <c r="V1137" s="106">
        <f t="shared" si="486"/>
        <v>0</v>
      </c>
      <c r="W1137" s="106" t="e">
        <f>IF(EXACT(O1137,Y1137),M1137,M1137*(1-#REF!))</f>
        <v>#REF!</v>
      </c>
      <c r="X1137" s="106" t="e">
        <f t="shared" si="487"/>
        <v>#REF!</v>
      </c>
      <c r="Y1137" s="107" t="s">
        <v>72</v>
      </c>
      <c r="Z1137" s="103">
        <f t="shared" si="484"/>
        <v>0</v>
      </c>
      <c r="AA1137" s="103">
        <f t="shared" si="485"/>
        <v>0</v>
      </c>
      <c r="AB1137" s="128" t="str">
        <f t="shared" si="488"/>
        <v/>
      </c>
      <c r="AC1137" s="128" t="e">
        <f t="shared" si="489"/>
        <v>#REF!</v>
      </c>
    </row>
    <row r="1138" spans="1:29" ht="50.1" customHeight="1">
      <c r="A1138" s="171"/>
      <c r="B1138" s="171"/>
      <c r="C1138" s="174"/>
      <c r="D1138" s="174"/>
      <c r="E1138" s="131"/>
      <c r="F1138" s="177"/>
      <c r="G1138" s="180"/>
      <c r="H1138" s="163"/>
      <c r="I1138" s="165"/>
      <c r="J1138" s="168"/>
      <c r="K1138" s="62"/>
      <c r="L1138" s="63"/>
      <c r="M1138" s="63"/>
      <c r="N1138" s="143"/>
      <c r="O1138" s="127"/>
      <c r="P1138" s="100"/>
      <c r="Q1138" s="63">
        <f t="shared" si="490"/>
        <v>0</v>
      </c>
      <c r="R1138" s="65"/>
      <c r="S1138" s="67"/>
      <c r="T1138" s="40"/>
      <c r="U1138" s="106">
        <f>IF(EXACT(O1138,Y1138),M1138,M1138*(1-'Расчет ПРЕДЗАКАЗ'!$D$10))</f>
        <v>0</v>
      </c>
      <c r="V1138" s="106">
        <f t="shared" si="486"/>
        <v>0</v>
      </c>
      <c r="W1138" s="106" t="e">
        <f>IF(EXACT(O1138,Y1138),M1138,M1138*(1-#REF!))</f>
        <v>#REF!</v>
      </c>
      <c r="X1138" s="106" t="e">
        <f t="shared" si="487"/>
        <v>#REF!</v>
      </c>
      <c r="Y1138" s="107" t="s">
        <v>72</v>
      </c>
      <c r="Z1138" s="103">
        <f t="shared" si="484"/>
        <v>0</v>
      </c>
      <c r="AA1138" s="103">
        <f t="shared" si="485"/>
        <v>0</v>
      </c>
      <c r="AB1138" s="128" t="str">
        <f t="shared" si="488"/>
        <v/>
      </c>
      <c r="AC1138" s="128" t="e">
        <f t="shared" si="489"/>
        <v>#REF!</v>
      </c>
    </row>
    <row r="1139" spans="1:29" ht="50.1" customHeight="1">
      <c r="A1139" s="171"/>
      <c r="B1139" s="171"/>
      <c r="C1139" s="174"/>
      <c r="D1139" s="174"/>
      <c r="E1139" s="131"/>
      <c r="F1139" s="177"/>
      <c r="G1139" s="180"/>
      <c r="H1139" s="163"/>
      <c r="I1139" s="165"/>
      <c r="J1139" s="168"/>
      <c r="K1139" s="62"/>
      <c r="L1139" s="63"/>
      <c r="M1139" s="63"/>
      <c r="N1139" s="65"/>
      <c r="O1139" s="127"/>
      <c r="P1139" s="100"/>
      <c r="Q1139" s="63">
        <f t="shared" si="490"/>
        <v>0</v>
      </c>
      <c r="R1139" s="65"/>
      <c r="S1139" s="67"/>
      <c r="T1139" s="40"/>
      <c r="U1139" s="106">
        <f>IF(EXACT(O1139,Y1139),M1139,M1139*(1-'Расчет ПРЕДЗАКАЗ'!$D$10))</f>
        <v>0</v>
      </c>
      <c r="V1139" s="106">
        <f t="shared" si="486"/>
        <v>0</v>
      </c>
      <c r="W1139" s="106" t="e">
        <f>IF(EXACT(O1139,Y1139),M1139,M1139*(1-#REF!))</f>
        <v>#REF!</v>
      </c>
      <c r="X1139" s="106" t="e">
        <f t="shared" si="487"/>
        <v>#REF!</v>
      </c>
      <c r="Y1139" s="107" t="s">
        <v>72</v>
      </c>
      <c r="Z1139" s="103">
        <f t="shared" si="484"/>
        <v>0</v>
      </c>
      <c r="AA1139" s="103">
        <f t="shared" si="485"/>
        <v>0</v>
      </c>
      <c r="AB1139" s="128" t="str">
        <f t="shared" si="488"/>
        <v/>
      </c>
      <c r="AC1139" s="128" t="e">
        <f t="shared" si="489"/>
        <v>#REF!</v>
      </c>
    </row>
    <row r="1140" spans="1:29" ht="50.1" customHeight="1">
      <c r="A1140" s="171"/>
      <c r="B1140" s="171"/>
      <c r="C1140" s="174"/>
      <c r="D1140" s="174"/>
      <c r="E1140" s="131"/>
      <c r="F1140" s="177"/>
      <c r="G1140" s="180"/>
      <c r="H1140" s="163"/>
      <c r="I1140" s="165"/>
      <c r="J1140" s="168"/>
      <c r="K1140" s="62"/>
      <c r="L1140" s="63"/>
      <c r="M1140" s="63"/>
      <c r="N1140" s="65"/>
      <c r="O1140" s="127"/>
      <c r="P1140" s="100"/>
      <c r="Q1140" s="63">
        <f t="shared" si="490"/>
        <v>0</v>
      </c>
      <c r="R1140" s="65"/>
      <c r="S1140" s="67"/>
      <c r="T1140" s="40"/>
      <c r="U1140" s="106">
        <f>IF(EXACT(O1140,Y1140),M1140,M1140*(1-'Расчет ПРЕДЗАКАЗ'!$D$10))</f>
        <v>0</v>
      </c>
      <c r="V1140" s="106">
        <f t="shared" si="486"/>
        <v>0</v>
      </c>
      <c r="W1140" s="106" t="e">
        <f>IF(EXACT(O1140,Y1140),M1140,M1140*(1-#REF!))</f>
        <v>#REF!</v>
      </c>
      <c r="X1140" s="106" t="e">
        <f t="shared" si="487"/>
        <v>#REF!</v>
      </c>
      <c r="Y1140" s="107" t="s">
        <v>72</v>
      </c>
      <c r="Z1140" s="103">
        <f t="shared" si="484"/>
        <v>0</v>
      </c>
      <c r="AA1140" s="103">
        <f t="shared" si="485"/>
        <v>0</v>
      </c>
      <c r="AB1140" s="128" t="str">
        <f t="shared" si="488"/>
        <v/>
      </c>
      <c r="AC1140" s="128" t="e">
        <f t="shared" si="489"/>
        <v>#REF!</v>
      </c>
    </row>
    <row r="1141" spans="1:29" ht="50.1" customHeight="1">
      <c r="A1141" s="171"/>
      <c r="B1141" s="171"/>
      <c r="C1141" s="174"/>
      <c r="D1141" s="174"/>
      <c r="E1141" s="131"/>
      <c r="F1141" s="177"/>
      <c r="G1141" s="180"/>
      <c r="H1141" s="163"/>
      <c r="I1141" s="165"/>
      <c r="J1141" s="168"/>
      <c r="K1141" s="62"/>
      <c r="L1141" s="63"/>
      <c r="M1141" s="63"/>
      <c r="N1141" s="65"/>
      <c r="O1141" s="127"/>
      <c r="P1141" s="100"/>
      <c r="Q1141" s="63">
        <f t="shared" si="490"/>
        <v>0</v>
      </c>
      <c r="R1141" s="65"/>
      <c r="S1141" s="67"/>
      <c r="T1141" s="40"/>
      <c r="U1141" s="106">
        <f>IF(EXACT(O1141,Y1141),M1141,M1141*(1-'Расчет ПРЕДЗАКАЗ'!$D$10))</f>
        <v>0</v>
      </c>
      <c r="V1141" s="106">
        <f t="shared" si="486"/>
        <v>0</v>
      </c>
      <c r="W1141" s="106" t="e">
        <f>IF(EXACT(O1141,Y1141),M1141,M1141*(1-#REF!))</f>
        <v>#REF!</v>
      </c>
      <c r="X1141" s="106" t="e">
        <f t="shared" si="487"/>
        <v>#REF!</v>
      </c>
      <c r="Y1141" s="107" t="s">
        <v>72</v>
      </c>
      <c r="Z1141" s="103">
        <f t="shared" si="484"/>
        <v>0</v>
      </c>
      <c r="AA1141" s="103">
        <f t="shared" si="485"/>
        <v>0</v>
      </c>
      <c r="AB1141" s="128" t="str">
        <f t="shared" si="488"/>
        <v/>
      </c>
      <c r="AC1141" s="128" t="e">
        <f t="shared" si="489"/>
        <v>#REF!</v>
      </c>
    </row>
    <row r="1142" spans="1:29" ht="50.1" customHeight="1">
      <c r="A1142" s="172"/>
      <c r="B1142" s="172"/>
      <c r="C1142" s="175"/>
      <c r="D1142" s="175"/>
      <c r="E1142" s="132"/>
      <c r="F1142" s="178"/>
      <c r="G1142" s="181"/>
      <c r="H1142" s="164"/>
      <c r="I1142" s="166"/>
      <c r="J1142" s="169"/>
      <c r="K1142" s="62"/>
      <c r="L1142" s="63"/>
      <c r="M1142" s="63"/>
      <c r="N1142" s="65"/>
      <c r="O1142" s="127"/>
      <c r="P1142" s="100"/>
      <c r="Q1142" s="63">
        <f t="shared" si="490"/>
        <v>0</v>
      </c>
      <c r="R1142" s="65"/>
      <c r="S1142" s="64"/>
      <c r="T1142" s="40"/>
      <c r="U1142" s="106">
        <f>IF(EXACT(O1142,Y1142),M1142,M1142*(1-'Расчет ПРЕДЗАКАЗ'!$D$10))</f>
        <v>0</v>
      </c>
      <c r="V1142" s="106">
        <f t="shared" si="486"/>
        <v>0</v>
      </c>
      <c r="W1142" s="106" t="e">
        <f>IF(EXACT(O1142,Y1142),M1142,M1142*(1-#REF!))</f>
        <v>#REF!</v>
      </c>
      <c r="X1142" s="106" t="e">
        <f t="shared" si="487"/>
        <v>#REF!</v>
      </c>
      <c r="Y1142" s="107" t="s">
        <v>72</v>
      </c>
      <c r="Z1142" s="103">
        <f t="shared" si="484"/>
        <v>0</v>
      </c>
      <c r="AA1142" s="103">
        <f t="shared" si="485"/>
        <v>0</v>
      </c>
      <c r="AB1142" s="128" t="str">
        <f t="shared" si="488"/>
        <v/>
      </c>
      <c r="AC1142" s="128" t="e">
        <f t="shared" si="489"/>
        <v>#REF!</v>
      </c>
    </row>
    <row r="1143" spans="1:29" ht="11.25" customHeight="1" thickBot="1"/>
    <row r="1144" spans="1:29" ht="50.1" customHeight="1">
      <c r="A1144" s="170">
        <v>198</v>
      </c>
      <c r="B1144" s="170" t="s">
        <v>1709</v>
      </c>
      <c r="C1144" s="173" t="s">
        <v>1710</v>
      </c>
      <c r="D1144" s="173" t="s">
        <v>77</v>
      </c>
      <c r="E1144" s="131"/>
      <c r="F1144" s="197" t="s">
        <v>978</v>
      </c>
      <c r="G1144" s="179" t="s">
        <v>124</v>
      </c>
      <c r="H1144" s="162" t="s">
        <v>979</v>
      </c>
      <c r="I1144" s="198" t="s">
        <v>1711</v>
      </c>
      <c r="J1144" s="167" t="s">
        <v>19</v>
      </c>
      <c r="K1144" s="62" t="s">
        <v>1658</v>
      </c>
      <c r="L1144" s="63">
        <v>830</v>
      </c>
      <c r="M1144" s="63">
        <v>518</v>
      </c>
      <c r="N1144" s="142" t="s">
        <v>1712</v>
      </c>
      <c r="O1144" s="127" t="s">
        <v>72</v>
      </c>
      <c r="P1144" s="100"/>
      <c r="Q1144" s="63">
        <f>P1144*M1144</f>
        <v>0</v>
      </c>
      <c r="R1144" s="64"/>
      <c r="S1144" s="67">
        <v>61</v>
      </c>
      <c r="T1144" s="60"/>
      <c r="U1144" s="106">
        <f>IF(EXACT(O1144,Y1144),M1144,M1144*(1-'Расчет ПРЕДЗАКАЗ'!$D$10))</f>
        <v>518</v>
      </c>
      <c r="V1144" s="106">
        <f>P1144*U1144</f>
        <v>0</v>
      </c>
      <c r="W1144" s="106">
        <f>IF(EXACT(O1144,Y1144),M1144,M1144*(1-#REF!))</f>
        <v>518</v>
      </c>
      <c r="X1144" s="106">
        <f>P1144*W1144</f>
        <v>0</v>
      </c>
      <c r="Y1144" s="107" t="s">
        <v>72</v>
      </c>
      <c r="Z1144" s="103">
        <f t="shared" ref="Z1144:Z1158" si="491">IF(EXACT(O1144,Y1144),Q1144,0)</f>
        <v>0</v>
      </c>
      <c r="AA1144" s="103">
        <f t="shared" ref="AA1144:AA1158" si="492">IF(Z1144=0,Q1144,0)</f>
        <v>0</v>
      </c>
      <c r="AB1144" s="128">
        <f>IF(U1144=0,"",L1144/U1144-1)</f>
        <v>0.60231660231660222</v>
      </c>
      <c r="AC1144" s="128">
        <f>IF(W1144=0,"",L1144/W1144-1)</f>
        <v>0.60231660231660222</v>
      </c>
    </row>
    <row r="1145" spans="1:29" ht="50.1" customHeight="1">
      <c r="A1145" s="171"/>
      <c r="B1145" s="171"/>
      <c r="C1145" s="174"/>
      <c r="D1145" s="174"/>
      <c r="E1145" s="131"/>
      <c r="F1145" s="177"/>
      <c r="G1145" s="180"/>
      <c r="H1145" s="163"/>
      <c r="I1145" s="165"/>
      <c r="J1145" s="168"/>
      <c r="K1145" s="62" t="s">
        <v>1660</v>
      </c>
      <c r="L1145" s="63">
        <v>830</v>
      </c>
      <c r="M1145" s="63">
        <v>518</v>
      </c>
      <c r="N1145" s="142" t="s">
        <v>1713</v>
      </c>
      <c r="O1145" s="127" t="s">
        <v>72</v>
      </c>
      <c r="P1145" s="100"/>
      <c r="Q1145" s="63">
        <f>P1145*M1145</f>
        <v>0</v>
      </c>
      <c r="R1145" s="64"/>
      <c r="S1145" s="67">
        <v>64</v>
      </c>
      <c r="T1145" s="46"/>
      <c r="U1145" s="106">
        <f>IF(EXACT(O1145,Y1145),M1145,M1145*(1-'Расчет ПРЕДЗАКАЗ'!$D$10))</f>
        <v>518</v>
      </c>
      <c r="V1145" s="106">
        <f t="shared" ref="V1145:V1158" si="493">P1145*U1145</f>
        <v>0</v>
      </c>
      <c r="W1145" s="106">
        <f>IF(EXACT(O1145,Y1145),M1145,M1145*(1-#REF!))</f>
        <v>518</v>
      </c>
      <c r="X1145" s="106">
        <f t="shared" ref="X1145:X1158" si="494">P1145*W1145</f>
        <v>0</v>
      </c>
      <c r="Y1145" s="107" t="s">
        <v>72</v>
      </c>
      <c r="Z1145" s="103">
        <f t="shared" si="491"/>
        <v>0</v>
      </c>
      <c r="AA1145" s="103">
        <f t="shared" si="492"/>
        <v>0</v>
      </c>
      <c r="AB1145" s="128">
        <f t="shared" ref="AB1145:AB1158" si="495">IF(U1145=0,"",L1145/U1145-1)</f>
        <v>0.60231660231660222</v>
      </c>
      <c r="AC1145" s="128">
        <f t="shared" ref="AC1145:AC1158" si="496">IF(W1145=0,"",L1145/W1145-1)</f>
        <v>0.60231660231660222</v>
      </c>
    </row>
    <row r="1146" spans="1:29" ht="50.1" customHeight="1">
      <c r="A1146" s="171"/>
      <c r="B1146" s="171"/>
      <c r="C1146" s="174"/>
      <c r="D1146" s="174"/>
      <c r="E1146" s="131"/>
      <c r="F1146" s="177"/>
      <c r="G1146" s="180"/>
      <c r="H1146" s="163"/>
      <c r="I1146" s="165"/>
      <c r="J1146" s="168"/>
      <c r="K1146" s="62" t="s">
        <v>1662</v>
      </c>
      <c r="L1146" s="63">
        <v>830</v>
      </c>
      <c r="M1146" s="63">
        <v>518</v>
      </c>
      <c r="N1146" s="142" t="s">
        <v>1714</v>
      </c>
      <c r="O1146" s="127" t="s">
        <v>72</v>
      </c>
      <c r="P1146" s="100"/>
      <c r="Q1146" s="63">
        <f t="shared" ref="Q1146:Q1158" si="497">P1146*M1146</f>
        <v>0</v>
      </c>
      <c r="R1146" s="64"/>
      <c r="S1146" s="67">
        <v>48</v>
      </c>
      <c r="T1146" s="46"/>
      <c r="U1146" s="106">
        <f>IF(EXACT(O1146,Y1146),M1146,M1146*(1-'Расчет ПРЕДЗАКАЗ'!$D$10))</f>
        <v>518</v>
      </c>
      <c r="V1146" s="106">
        <f t="shared" si="493"/>
        <v>0</v>
      </c>
      <c r="W1146" s="106">
        <f>IF(EXACT(O1146,Y1146),M1146,M1146*(1-#REF!))</f>
        <v>518</v>
      </c>
      <c r="X1146" s="106">
        <f t="shared" si="494"/>
        <v>0</v>
      </c>
      <c r="Y1146" s="107" t="s">
        <v>72</v>
      </c>
      <c r="Z1146" s="103">
        <f t="shared" si="491"/>
        <v>0</v>
      </c>
      <c r="AA1146" s="103">
        <f t="shared" si="492"/>
        <v>0</v>
      </c>
      <c r="AB1146" s="128">
        <f t="shared" si="495"/>
        <v>0.60231660231660222</v>
      </c>
      <c r="AC1146" s="128">
        <f t="shared" si="496"/>
        <v>0.60231660231660222</v>
      </c>
    </row>
    <row r="1147" spans="1:29" ht="50.1" customHeight="1">
      <c r="A1147" s="171"/>
      <c r="B1147" s="171"/>
      <c r="C1147" s="174"/>
      <c r="D1147" s="174"/>
      <c r="E1147" s="131"/>
      <c r="F1147" s="177"/>
      <c r="G1147" s="180"/>
      <c r="H1147" s="163"/>
      <c r="I1147" s="165"/>
      <c r="J1147" s="168"/>
      <c r="K1147" s="62" t="s">
        <v>1664</v>
      </c>
      <c r="L1147" s="63">
        <v>830</v>
      </c>
      <c r="M1147" s="63">
        <v>518</v>
      </c>
      <c r="N1147" s="142" t="s">
        <v>1715</v>
      </c>
      <c r="O1147" s="127" t="s">
        <v>72</v>
      </c>
      <c r="P1147" s="100"/>
      <c r="Q1147" s="63">
        <f t="shared" si="497"/>
        <v>0</v>
      </c>
      <c r="R1147" s="64"/>
      <c r="S1147" s="67">
        <v>17</v>
      </c>
      <c r="T1147" s="46"/>
      <c r="U1147" s="106">
        <f>IF(EXACT(O1147,Y1147),M1147,M1147*(1-'Расчет ПРЕДЗАКАЗ'!$D$10))</f>
        <v>518</v>
      </c>
      <c r="V1147" s="106">
        <f t="shared" si="493"/>
        <v>0</v>
      </c>
      <c r="W1147" s="106">
        <f>IF(EXACT(O1147,Y1147),M1147,M1147*(1-#REF!))</f>
        <v>518</v>
      </c>
      <c r="X1147" s="106">
        <f t="shared" si="494"/>
        <v>0</v>
      </c>
      <c r="Y1147" s="107" t="s">
        <v>72</v>
      </c>
      <c r="Z1147" s="103">
        <f t="shared" si="491"/>
        <v>0</v>
      </c>
      <c r="AA1147" s="103">
        <f t="shared" si="492"/>
        <v>0</v>
      </c>
      <c r="AB1147" s="128">
        <f t="shared" si="495"/>
        <v>0.60231660231660222</v>
      </c>
      <c r="AC1147" s="128">
        <f t="shared" si="496"/>
        <v>0.60231660231660222</v>
      </c>
    </row>
    <row r="1148" spans="1:29" ht="50.1" customHeight="1">
      <c r="A1148" s="171"/>
      <c r="B1148" s="171"/>
      <c r="C1148" s="174"/>
      <c r="D1148" s="174"/>
      <c r="E1148" s="131"/>
      <c r="F1148" s="177"/>
      <c r="G1148" s="180"/>
      <c r="H1148" s="163"/>
      <c r="I1148" s="165"/>
      <c r="J1148" s="168"/>
      <c r="K1148" s="62" t="s">
        <v>993</v>
      </c>
      <c r="L1148" s="63">
        <v>830</v>
      </c>
      <c r="M1148" s="63">
        <v>518</v>
      </c>
      <c r="N1148" s="142" t="s">
        <v>1716</v>
      </c>
      <c r="O1148" s="127" t="s">
        <v>72</v>
      </c>
      <c r="P1148" s="100"/>
      <c r="Q1148" s="63">
        <f t="shared" si="497"/>
        <v>0</v>
      </c>
      <c r="R1148" s="64"/>
      <c r="S1148" s="67">
        <v>41</v>
      </c>
      <c r="T1148" s="46"/>
      <c r="U1148" s="106">
        <f>IF(EXACT(O1148,Y1148),M1148,M1148*(1-'Расчет ПРЕДЗАКАЗ'!$D$10))</f>
        <v>518</v>
      </c>
      <c r="V1148" s="106">
        <f t="shared" si="493"/>
        <v>0</v>
      </c>
      <c r="W1148" s="106">
        <f>IF(EXACT(O1148,Y1148),M1148,M1148*(1-#REF!))</f>
        <v>518</v>
      </c>
      <c r="X1148" s="106">
        <f t="shared" si="494"/>
        <v>0</v>
      </c>
      <c r="Y1148" s="107" t="s">
        <v>72</v>
      </c>
      <c r="Z1148" s="103">
        <f t="shared" si="491"/>
        <v>0</v>
      </c>
      <c r="AA1148" s="103">
        <f t="shared" si="492"/>
        <v>0</v>
      </c>
      <c r="AB1148" s="128">
        <f t="shared" si="495"/>
        <v>0.60231660231660222</v>
      </c>
      <c r="AC1148" s="128">
        <f t="shared" si="496"/>
        <v>0.60231660231660222</v>
      </c>
    </row>
    <row r="1149" spans="1:29" ht="50.1" customHeight="1">
      <c r="A1149" s="171"/>
      <c r="B1149" s="171"/>
      <c r="C1149" s="174"/>
      <c r="D1149" s="174"/>
      <c r="E1149" s="131"/>
      <c r="F1149" s="177"/>
      <c r="G1149" s="180"/>
      <c r="H1149" s="163"/>
      <c r="I1149" s="165"/>
      <c r="J1149" s="168"/>
      <c r="K1149" s="62"/>
      <c r="L1149" s="63"/>
      <c r="M1149" s="63"/>
      <c r="N1149" s="142"/>
      <c r="O1149" s="127"/>
      <c r="P1149" s="100"/>
      <c r="Q1149" s="63">
        <f t="shared" si="497"/>
        <v>0</v>
      </c>
      <c r="R1149" s="64"/>
      <c r="S1149" s="67"/>
      <c r="T1149" s="46"/>
      <c r="U1149" s="106">
        <f>IF(EXACT(O1149,Y1149),M1149,M1149*(1-'Расчет ПРЕДЗАКАЗ'!$D$10))</f>
        <v>0</v>
      </c>
      <c r="V1149" s="106">
        <f t="shared" si="493"/>
        <v>0</v>
      </c>
      <c r="W1149" s="106" t="e">
        <f>IF(EXACT(O1149,Y1149),M1149,M1149*(1-#REF!))</f>
        <v>#REF!</v>
      </c>
      <c r="X1149" s="106" t="e">
        <f t="shared" si="494"/>
        <v>#REF!</v>
      </c>
      <c r="Y1149" s="107" t="s">
        <v>72</v>
      </c>
      <c r="Z1149" s="103">
        <f t="shared" si="491"/>
        <v>0</v>
      </c>
      <c r="AA1149" s="103">
        <f t="shared" si="492"/>
        <v>0</v>
      </c>
      <c r="AB1149" s="128" t="str">
        <f t="shared" si="495"/>
        <v/>
      </c>
      <c r="AC1149" s="128" t="e">
        <f t="shared" si="496"/>
        <v>#REF!</v>
      </c>
    </row>
    <row r="1150" spans="1:29" ht="50.1" customHeight="1">
      <c r="A1150" s="171"/>
      <c r="B1150" s="171"/>
      <c r="C1150" s="174"/>
      <c r="D1150" s="174"/>
      <c r="E1150" s="131"/>
      <c r="F1150" s="177"/>
      <c r="G1150" s="180"/>
      <c r="H1150" s="163"/>
      <c r="I1150" s="165"/>
      <c r="J1150" s="168"/>
      <c r="K1150" s="62"/>
      <c r="L1150" s="63"/>
      <c r="M1150" s="63"/>
      <c r="N1150" s="142"/>
      <c r="O1150" s="127"/>
      <c r="P1150" s="100"/>
      <c r="Q1150" s="63">
        <f t="shared" si="497"/>
        <v>0</v>
      </c>
      <c r="R1150" s="64"/>
      <c r="S1150" s="67"/>
      <c r="T1150" s="46"/>
      <c r="U1150" s="106">
        <f>IF(EXACT(O1150,Y1150),M1150,M1150*(1-'Расчет ПРЕДЗАКАЗ'!$D$10))</f>
        <v>0</v>
      </c>
      <c r="V1150" s="106">
        <f t="shared" si="493"/>
        <v>0</v>
      </c>
      <c r="W1150" s="106" t="e">
        <f>IF(EXACT(O1150,Y1150),M1150,M1150*(1-#REF!))</f>
        <v>#REF!</v>
      </c>
      <c r="X1150" s="106" t="e">
        <f t="shared" si="494"/>
        <v>#REF!</v>
      </c>
      <c r="Y1150" s="107" t="s">
        <v>72</v>
      </c>
      <c r="Z1150" s="103">
        <f t="shared" si="491"/>
        <v>0</v>
      </c>
      <c r="AA1150" s="103">
        <f t="shared" si="492"/>
        <v>0</v>
      </c>
      <c r="AB1150" s="128" t="str">
        <f t="shared" si="495"/>
        <v/>
      </c>
      <c r="AC1150" s="128" t="e">
        <f t="shared" si="496"/>
        <v>#REF!</v>
      </c>
    </row>
    <row r="1151" spans="1:29" ht="50.1" customHeight="1">
      <c r="A1151" s="171"/>
      <c r="B1151" s="171"/>
      <c r="C1151" s="174"/>
      <c r="D1151" s="174"/>
      <c r="E1151" s="131"/>
      <c r="F1151" s="177"/>
      <c r="G1151" s="180"/>
      <c r="H1151" s="163"/>
      <c r="I1151" s="165"/>
      <c r="J1151" s="168"/>
      <c r="K1151" s="62"/>
      <c r="L1151" s="63"/>
      <c r="M1151" s="63"/>
      <c r="N1151" s="142"/>
      <c r="O1151" s="127"/>
      <c r="P1151" s="100"/>
      <c r="Q1151" s="63">
        <f t="shared" si="497"/>
        <v>0</v>
      </c>
      <c r="R1151" s="64"/>
      <c r="S1151" s="67"/>
      <c r="T1151" s="46"/>
      <c r="U1151" s="106">
        <f>IF(EXACT(O1151,Y1151),M1151,M1151*(1-'Расчет ПРЕДЗАКАЗ'!$D$10))</f>
        <v>0</v>
      </c>
      <c r="V1151" s="106">
        <f t="shared" si="493"/>
        <v>0</v>
      </c>
      <c r="W1151" s="106" t="e">
        <f>IF(EXACT(O1151,Y1151),M1151,M1151*(1-#REF!))</f>
        <v>#REF!</v>
      </c>
      <c r="X1151" s="106" t="e">
        <f t="shared" si="494"/>
        <v>#REF!</v>
      </c>
      <c r="Y1151" s="107" t="s">
        <v>72</v>
      </c>
      <c r="Z1151" s="103">
        <f t="shared" si="491"/>
        <v>0</v>
      </c>
      <c r="AA1151" s="103">
        <f t="shared" si="492"/>
        <v>0</v>
      </c>
      <c r="AB1151" s="128" t="str">
        <f t="shared" si="495"/>
        <v/>
      </c>
      <c r="AC1151" s="128" t="e">
        <f t="shared" si="496"/>
        <v>#REF!</v>
      </c>
    </row>
    <row r="1152" spans="1:29" ht="50.1" customHeight="1">
      <c r="A1152" s="171"/>
      <c r="B1152" s="171"/>
      <c r="C1152" s="174"/>
      <c r="D1152" s="174"/>
      <c r="E1152" s="131"/>
      <c r="F1152" s="177"/>
      <c r="G1152" s="180"/>
      <c r="H1152" s="163"/>
      <c r="I1152" s="165"/>
      <c r="J1152" s="168"/>
      <c r="K1152" s="62"/>
      <c r="L1152" s="63"/>
      <c r="M1152" s="63"/>
      <c r="N1152" s="142"/>
      <c r="O1152" s="127"/>
      <c r="P1152" s="100"/>
      <c r="Q1152" s="63">
        <f t="shared" si="497"/>
        <v>0</v>
      </c>
      <c r="R1152" s="64"/>
      <c r="S1152" s="67"/>
      <c r="T1152" s="46"/>
      <c r="U1152" s="106">
        <f>IF(EXACT(O1152,Y1152),M1152,M1152*(1-'Расчет ПРЕДЗАКАЗ'!$D$10))</f>
        <v>0</v>
      </c>
      <c r="V1152" s="106">
        <f t="shared" si="493"/>
        <v>0</v>
      </c>
      <c r="W1152" s="106" t="e">
        <f>IF(EXACT(O1152,Y1152),M1152,M1152*(1-#REF!))</f>
        <v>#REF!</v>
      </c>
      <c r="X1152" s="106" t="e">
        <f t="shared" si="494"/>
        <v>#REF!</v>
      </c>
      <c r="Y1152" s="107" t="s">
        <v>72</v>
      </c>
      <c r="Z1152" s="103">
        <f t="shared" si="491"/>
        <v>0</v>
      </c>
      <c r="AA1152" s="103">
        <f t="shared" si="492"/>
        <v>0</v>
      </c>
      <c r="AB1152" s="128" t="str">
        <f t="shared" si="495"/>
        <v/>
      </c>
      <c r="AC1152" s="128" t="e">
        <f t="shared" si="496"/>
        <v>#REF!</v>
      </c>
    </row>
    <row r="1153" spans="1:29" ht="50.1" customHeight="1">
      <c r="A1153" s="171"/>
      <c r="B1153" s="171"/>
      <c r="C1153" s="174"/>
      <c r="D1153" s="174"/>
      <c r="E1153" s="131"/>
      <c r="F1153" s="177"/>
      <c r="G1153" s="180"/>
      <c r="H1153" s="163"/>
      <c r="I1153" s="165"/>
      <c r="J1153" s="168"/>
      <c r="K1153" s="62"/>
      <c r="L1153" s="63"/>
      <c r="M1153" s="63"/>
      <c r="N1153" s="143"/>
      <c r="O1153" s="127"/>
      <c r="P1153" s="100"/>
      <c r="Q1153" s="63">
        <f t="shared" si="497"/>
        <v>0</v>
      </c>
      <c r="R1153" s="65"/>
      <c r="S1153" s="67"/>
      <c r="T1153" s="40"/>
      <c r="U1153" s="106">
        <f>IF(EXACT(O1153,Y1153),M1153,M1153*(1-'Расчет ПРЕДЗАКАЗ'!$D$10))</f>
        <v>0</v>
      </c>
      <c r="V1153" s="106">
        <f t="shared" si="493"/>
        <v>0</v>
      </c>
      <c r="W1153" s="106" t="e">
        <f>IF(EXACT(O1153,Y1153),M1153,M1153*(1-#REF!))</f>
        <v>#REF!</v>
      </c>
      <c r="X1153" s="106" t="e">
        <f t="shared" si="494"/>
        <v>#REF!</v>
      </c>
      <c r="Y1153" s="107" t="s">
        <v>72</v>
      </c>
      <c r="Z1153" s="103">
        <f t="shared" si="491"/>
        <v>0</v>
      </c>
      <c r="AA1153" s="103">
        <f t="shared" si="492"/>
        <v>0</v>
      </c>
      <c r="AB1153" s="128" t="str">
        <f t="shared" si="495"/>
        <v/>
      </c>
      <c r="AC1153" s="128" t="e">
        <f t="shared" si="496"/>
        <v>#REF!</v>
      </c>
    </row>
    <row r="1154" spans="1:29" ht="50.1" customHeight="1">
      <c r="A1154" s="171"/>
      <c r="B1154" s="171"/>
      <c r="C1154" s="174"/>
      <c r="D1154" s="174"/>
      <c r="E1154" s="131"/>
      <c r="F1154" s="177"/>
      <c r="G1154" s="180"/>
      <c r="H1154" s="163"/>
      <c r="I1154" s="165"/>
      <c r="J1154" s="168"/>
      <c r="K1154" s="62"/>
      <c r="L1154" s="63"/>
      <c r="M1154" s="63"/>
      <c r="N1154" s="143"/>
      <c r="O1154" s="127"/>
      <c r="P1154" s="100"/>
      <c r="Q1154" s="63">
        <f t="shared" si="497"/>
        <v>0</v>
      </c>
      <c r="R1154" s="65"/>
      <c r="S1154" s="67"/>
      <c r="T1154" s="40"/>
      <c r="U1154" s="106">
        <f>IF(EXACT(O1154,Y1154),M1154,M1154*(1-'Расчет ПРЕДЗАКАЗ'!$D$10))</f>
        <v>0</v>
      </c>
      <c r="V1154" s="106">
        <f t="shared" si="493"/>
        <v>0</v>
      </c>
      <c r="W1154" s="106" t="e">
        <f>IF(EXACT(O1154,Y1154),M1154,M1154*(1-#REF!))</f>
        <v>#REF!</v>
      </c>
      <c r="X1154" s="106" t="e">
        <f t="shared" si="494"/>
        <v>#REF!</v>
      </c>
      <c r="Y1154" s="107" t="s">
        <v>72</v>
      </c>
      <c r="Z1154" s="103">
        <f t="shared" si="491"/>
        <v>0</v>
      </c>
      <c r="AA1154" s="103">
        <f t="shared" si="492"/>
        <v>0</v>
      </c>
      <c r="AB1154" s="128" t="str">
        <f t="shared" si="495"/>
        <v/>
      </c>
      <c r="AC1154" s="128" t="e">
        <f t="shared" si="496"/>
        <v>#REF!</v>
      </c>
    </row>
    <row r="1155" spans="1:29" ht="50.1" customHeight="1">
      <c r="A1155" s="171"/>
      <c r="B1155" s="171"/>
      <c r="C1155" s="174"/>
      <c r="D1155" s="174"/>
      <c r="E1155" s="131"/>
      <c r="F1155" s="177"/>
      <c r="G1155" s="180"/>
      <c r="H1155" s="163"/>
      <c r="I1155" s="165"/>
      <c r="J1155" s="168"/>
      <c r="K1155" s="62"/>
      <c r="L1155" s="63"/>
      <c r="M1155" s="63"/>
      <c r="N1155" s="65"/>
      <c r="O1155" s="127"/>
      <c r="P1155" s="100"/>
      <c r="Q1155" s="63">
        <f t="shared" si="497"/>
        <v>0</v>
      </c>
      <c r="R1155" s="65"/>
      <c r="S1155" s="67"/>
      <c r="T1155" s="40"/>
      <c r="U1155" s="106">
        <f>IF(EXACT(O1155,Y1155),M1155,M1155*(1-'Расчет ПРЕДЗАКАЗ'!$D$10))</f>
        <v>0</v>
      </c>
      <c r="V1155" s="106">
        <f t="shared" si="493"/>
        <v>0</v>
      </c>
      <c r="W1155" s="106" t="e">
        <f>IF(EXACT(O1155,Y1155),M1155,M1155*(1-#REF!))</f>
        <v>#REF!</v>
      </c>
      <c r="X1155" s="106" t="e">
        <f t="shared" si="494"/>
        <v>#REF!</v>
      </c>
      <c r="Y1155" s="107" t="s">
        <v>72</v>
      </c>
      <c r="Z1155" s="103">
        <f t="shared" si="491"/>
        <v>0</v>
      </c>
      <c r="AA1155" s="103">
        <f t="shared" si="492"/>
        <v>0</v>
      </c>
      <c r="AB1155" s="128" t="str">
        <f t="shared" si="495"/>
        <v/>
      </c>
      <c r="AC1155" s="128" t="e">
        <f t="shared" si="496"/>
        <v>#REF!</v>
      </c>
    </row>
    <row r="1156" spans="1:29" ht="50.1" customHeight="1">
      <c r="A1156" s="171"/>
      <c r="B1156" s="171"/>
      <c r="C1156" s="174"/>
      <c r="D1156" s="174"/>
      <c r="E1156" s="131"/>
      <c r="F1156" s="177"/>
      <c r="G1156" s="180"/>
      <c r="H1156" s="163"/>
      <c r="I1156" s="165"/>
      <c r="J1156" s="168"/>
      <c r="K1156" s="62"/>
      <c r="L1156" s="63"/>
      <c r="M1156" s="63"/>
      <c r="N1156" s="65"/>
      <c r="O1156" s="127"/>
      <c r="P1156" s="100"/>
      <c r="Q1156" s="63">
        <f t="shared" si="497"/>
        <v>0</v>
      </c>
      <c r="R1156" s="65"/>
      <c r="S1156" s="67"/>
      <c r="T1156" s="40"/>
      <c r="U1156" s="106">
        <f>IF(EXACT(O1156,Y1156),M1156,M1156*(1-'Расчет ПРЕДЗАКАЗ'!$D$10))</f>
        <v>0</v>
      </c>
      <c r="V1156" s="106">
        <f t="shared" si="493"/>
        <v>0</v>
      </c>
      <c r="W1156" s="106" t="e">
        <f>IF(EXACT(O1156,Y1156),M1156,M1156*(1-#REF!))</f>
        <v>#REF!</v>
      </c>
      <c r="X1156" s="106" t="e">
        <f t="shared" si="494"/>
        <v>#REF!</v>
      </c>
      <c r="Y1156" s="107" t="s">
        <v>72</v>
      </c>
      <c r="Z1156" s="103">
        <f t="shared" si="491"/>
        <v>0</v>
      </c>
      <c r="AA1156" s="103">
        <f t="shared" si="492"/>
        <v>0</v>
      </c>
      <c r="AB1156" s="128" t="str">
        <f t="shared" si="495"/>
        <v/>
      </c>
      <c r="AC1156" s="128" t="e">
        <f t="shared" si="496"/>
        <v>#REF!</v>
      </c>
    </row>
    <row r="1157" spans="1:29" ht="50.1" customHeight="1">
      <c r="A1157" s="171"/>
      <c r="B1157" s="171"/>
      <c r="C1157" s="174"/>
      <c r="D1157" s="174"/>
      <c r="E1157" s="131"/>
      <c r="F1157" s="177"/>
      <c r="G1157" s="180"/>
      <c r="H1157" s="163"/>
      <c r="I1157" s="165"/>
      <c r="J1157" s="168"/>
      <c r="K1157" s="62"/>
      <c r="L1157" s="63"/>
      <c r="M1157" s="63"/>
      <c r="N1157" s="65"/>
      <c r="O1157" s="127"/>
      <c r="P1157" s="100"/>
      <c r="Q1157" s="63">
        <f t="shared" si="497"/>
        <v>0</v>
      </c>
      <c r="R1157" s="65"/>
      <c r="S1157" s="67"/>
      <c r="T1157" s="40"/>
      <c r="U1157" s="106">
        <f>IF(EXACT(O1157,Y1157),M1157,M1157*(1-'Расчет ПРЕДЗАКАЗ'!$D$10))</f>
        <v>0</v>
      </c>
      <c r="V1157" s="106">
        <f t="shared" si="493"/>
        <v>0</v>
      </c>
      <c r="W1157" s="106" t="e">
        <f>IF(EXACT(O1157,Y1157),M1157,M1157*(1-#REF!))</f>
        <v>#REF!</v>
      </c>
      <c r="X1157" s="106" t="e">
        <f t="shared" si="494"/>
        <v>#REF!</v>
      </c>
      <c r="Y1157" s="107" t="s">
        <v>72</v>
      </c>
      <c r="Z1157" s="103">
        <f t="shared" si="491"/>
        <v>0</v>
      </c>
      <c r="AA1157" s="103">
        <f t="shared" si="492"/>
        <v>0</v>
      </c>
      <c r="AB1157" s="128" t="str">
        <f t="shared" si="495"/>
        <v/>
      </c>
      <c r="AC1157" s="128" t="e">
        <f t="shared" si="496"/>
        <v>#REF!</v>
      </c>
    </row>
    <row r="1158" spans="1:29" ht="50.1" customHeight="1">
      <c r="A1158" s="172"/>
      <c r="B1158" s="172"/>
      <c r="C1158" s="175"/>
      <c r="D1158" s="175"/>
      <c r="E1158" s="132"/>
      <c r="F1158" s="178"/>
      <c r="G1158" s="181"/>
      <c r="H1158" s="164"/>
      <c r="I1158" s="166"/>
      <c r="J1158" s="169"/>
      <c r="K1158" s="62"/>
      <c r="L1158" s="63"/>
      <c r="M1158" s="63"/>
      <c r="N1158" s="65"/>
      <c r="O1158" s="127"/>
      <c r="P1158" s="100"/>
      <c r="Q1158" s="63">
        <f t="shared" si="497"/>
        <v>0</v>
      </c>
      <c r="R1158" s="65"/>
      <c r="S1158" s="64"/>
      <c r="T1158" s="40"/>
      <c r="U1158" s="106">
        <f>IF(EXACT(O1158,Y1158),M1158,M1158*(1-'Расчет ПРЕДЗАКАЗ'!$D$10))</f>
        <v>0</v>
      </c>
      <c r="V1158" s="106">
        <f t="shared" si="493"/>
        <v>0</v>
      </c>
      <c r="W1158" s="106" t="e">
        <f>IF(EXACT(O1158,Y1158),M1158,M1158*(1-#REF!))</f>
        <v>#REF!</v>
      </c>
      <c r="X1158" s="106" t="e">
        <f t="shared" si="494"/>
        <v>#REF!</v>
      </c>
      <c r="Y1158" s="107" t="s">
        <v>72</v>
      </c>
      <c r="Z1158" s="103">
        <f t="shared" si="491"/>
        <v>0</v>
      </c>
      <c r="AA1158" s="103">
        <f t="shared" si="492"/>
        <v>0</v>
      </c>
      <c r="AB1158" s="128" t="str">
        <f t="shared" si="495"/>
        <v/>
      </c>
      <c r="AC1158" s="128" t="e">
        <f t="shared" si="496"/>
        <v>#REF!</v>
      </c>
    </row>
    <row r="1159" spans="1:29" ht="11.25" customHeight="1" thickBot="1"/>
    <row r="1160" spans="1:29" ht="50.1" customHeight="1">
      <c r="A1160" s="170">
        <v>199</v>
      </c>
      <c r="B1160" s="170" t="s">
        <v>1717</v>
      </c>
      <c r="C1160" s="173" t="s">
        <v>1718</v>
      </c>
      <c r="D1160" s="173" t="s">
        <v>77</v>
      </c>
      <c r="E1160" s="131"/>
      <c r="F1160" s="197" t="s">
        <v>978</v>
      </c>
      <c r="G1160" s="179" t="s">
        <v>856</v>
      </c>
      <c r="H1160" s="162" t="s">
        <v>979</v>
      </c>
      <c r="I1160" s="198" t="s">
        <v>1711</v>
      </c>
      <c r="J1160" s="167" t="s">
        <v>19</v>
      </c>
      <c r="K1160" s="62" t="s">
        <v>1658</v>
      </c>
      <c r="L1160" s="63">
        <v>830</v>
      </c>
      <c r="M1160" s="63">
        <v>518</v>
      </c>
      <c r="N1160" s="142" t="s">
        <v>1719</v>
      </c>
      <c r="O1160" s="127" t="s">
        <v>72</v>
      </c>
      <c r="P1160" s="100"/>
      <c r="Q1160" s="63">
        <f>P1160*M1160</f>
        <v>0</v>
      </c>
      <c r="R1160" s="64"/>
      <c r="S1160" s="67">
        <v>19</v>
      </c>
      <c r="T1160" s="60"/>
      <c r="U1160" s="106">
        <f>IF(EXACT(O1160,Y1160),M1160,M1160*(1-'Расчет ПРЕДЗАКАЗ'!$D$10))</f>
        <v>518</v>
      </c>
      <c r="V1160" s="106">
        <f>P1160*U1160</f>
        <v>0</v>
      </c>
      <c r="W1160" s="106">
        <f>IF(EXACT(O1160,Y1160),M1160,M1160*(1-#REF!))</f>
        <v>518</v>
      </c>
      <c r="X1160" s="106">
        <f>P1160*W1160</f>
        <v>0</v>
      </c>
      <c r="Y1160" s="107" t="s">
        <v>72</v>
      </c>
      <c r="Z1160" s="103">
        <f t="shared" ref="Z1160:Z1174" si="498">IF(EXACT(O1160,Y1160),Q1160,0)</f>
        <v>0</v>
      </c>
      <c r="AA1160" s="103">
        <f t="shared" ref="AA1160:AA1174" si="499">IF(Z1160=0,Q1160,0)</f>
        <v>0</v>
      </c>
      <c r="AB1160" s="128">
        <f>IF(U1160=0,"",L1160/U1160-1)</f>
        <v>0.60231660231660222</v>
      </c>
      <c r="AC1160" s="128">
        <f>IF(W1160=0,"",L1160/W1160-1)</f>
        <v>0.60231660231660222</v>
      </c>
    </row>
    <row r="1161" spans="1:29" ht="50.1" customHeight="1">
      <c r="A1161" s="171"/>
      <c r="B1161" s="171"/>
      <c r="C1161" s="174"/>
      <c r="D1161" s="174"/>
      <c r="E1161" s="131"/>
      <c r="F1161" s="177"/>
      <c r="G1161" s="180"/>
      <c r="H1161" s="163"/>
      <c r="I1161" s="165"/>
      <c r="J1161" s="168"/>
      <c r="K1161" s="62" t="s">
        <v>1660</v>
      </c>
      <c r="L1161" s="63">
        <v>830</v>
      </c>
      <c r="M1161" s="63">
        <v>518</v>
      </c>
      <c r="N1161" s="142" t="s">
        <v>1720</v>
      </c>
      <c r="O1161" s="127" t="s">
        <v>72</v>
      </c>
      <c r="P1161" s="100"/>
      <c r="Q1161" s="63">
        <f>P1161*M1161</f>
        <v>0</v>
      </c>
      <c r="R1161" s="64"/>
      <c r="S1161" s="67">
        <v>39</v>
      </c>
      <c r="T1161" s="46"/>
      <c r="U1161" s="106">
        <f>IF(EXACT(O1161,Y1161),M1161,M1161*(1-'Расчет ПРЕДЗАКАЗ'!$D$10))</f>
        <v>518</v>
      </c>
      <c r="V1161" s="106">
        <f t="shared" ref="V1161:V1174" si="500">P1161*U1161</f>
        <v>0</v>
      </c>
      <c r="W1161" s="106">
        <f>IF(EXACT(O1161,Y1161),M1161,M1161*(1-#REF!))</f>
        <v>518</v>
      </c>
      <c r="X1161" s="106">
        <f t="shared" ref="X1161:X1174" si="501">P1161*W1161</f>
        <v>0</v>
      </c>
      <c r="Y1161" s="107" t="s">
        <v>72</v>
      </c>
      <c r="Z1161" s="103">
        <f t="shared" si="498"/>
        <v>0</v>
      </c>
      <c r="AA1161" s="103">
        <f t="shared" si="499"/>
        <v>0</v>
      </c>
      <c r="AB1161" s="128">
        <f t="shared" ref="AB1161:AB1174" si="502">IF(U1161=0,"",L1161/U1161-1)</f>
        <v>0.60231660231660222</v>
      </c>
      <c r="AC1161" s="128">
        <f t="shared" ref="AC1161:AC1174" si="503">IF(W1161=0,"",L1161/W1161-1)</f>
        <v>0.60231660231660222</v>
      </c>
    </row>
    <row r="1162" spans="1:29" ht="50.1" customHeight="1">
      <c r="A1162" s="171"/>
      <c r="B1162" s="171"/>
      <c r="C1162" s="174"/>
      <c r="D1162" s="174"/>
      <c r="E1162" s="131"/>
      <c r="F1162" s="177"/>
      <c r="G1162" s="180"/>
      <c r="H1162" s="163"/>
      <c r="I1162" s="165"/>
      <c r="J1162" s="168"/>
      <c r="K1162" s="62" t="s">
        <v>1662</v>
      </c>
      <c r="L1162" s="63">
        <v>830</v>
      </c>
      <c r="M1162" s="63">
        <v>518</v>
      </c>
      <c r="N1162" s="142" t="s">
        <v>1721</v>
      </c>
      <c r="O1162" s="127" t="s">
        <v>72</v>
      </c>
      <c r="P1162" s="100"/>
      <c r="Q1162" s="63">
        <f t="shared" ref="Q1162:Q1174" si="504">P1162*M1162</f>
        <v>0</v>
      </c>
      <c r="R1162" s="64"/>
      <c r="S1162" s="67">
        <v>50</v>
      </c>
      <c r="T1162" s="46"/>
      <c r="U1162" s="106">
        <f>IF(EXACT(O1162,Y1162),M1162,M1162*(1-'Расчет ПРЕДЗАКАЗ'!$D$10))</f>
        <v>518</v>
      </c>
      <c r="V1162" s="106">
        <f t="shared" si="500"/>
        <v>0</v>
      </c>
      <c r="W1162" s="106">
        <f>IF(EXACT(O1162,Y1162),M1162,M1162*(1-#REF!))</f>
        <v>518</v>
      </c>
      <c r="X1162" s="106">
        <f t="shared" si="501"/>
        <v>0</v>
      </c>
      <c r="Y1162" s="107" t="s">
        <v>72</v>
      </c>
      <c r="Z1162" s="103">
        <f t="shared" si="498"/>
        <v>0</v>
      </c>
      <c r="AA1162" s="103">
        <f t="shared" si="499"/>
        <v>0</v>
      </c>
      <c r="AB1162" s="128">
        <f t="shared" si="502"/>
        <v>0.60231660231660222</v>
      </c>
      <c r="AC1162" s="128">
        <f t="shared" si="503"/>
        <v>0.60231660231660222</v>
      </c>
    </row>
    <row r="1163" spans="1:29" ht="50.1" customHeight="1">
      <c r="A1163" s="171"/>
      <c r="B1163" s="171"/>
      <c r="C1163" s="174"/>
      <c r="D1163" s="174"/>
      <c r="E1163" s="131"/>
      <c r="F1163" s="177"/>
      <c r="G1163" s="180"/>
      <c r="H1163" s="163"/>
      <c r="I1163" s="165"/>
      <c r="J1163" s="168"/>
      <c r="K1163" s="62" t="s">
        <v>993</v>
      </c>
      <c r="L1163" s="63">
        <v>830</v>
      </c>
      <c r="M1163" s="63">
        <v>518</v>
      </c>
      <c r="N1163" s="142" t="s">
        <v>1722</v>
      </c>
      <c r="O1163" s="127" t="s">
        <v>72</v>
      </c>
      <c r="P1163" s="100"/>
      <c r="Q1163" s="63">
        <f t="shared" si="504"/>
        <v>0</v>
      </c>
      <c r="R1163" s="64"/>
      <c r="S1163" s="67">
        <v>26</v>
      </c>
      <c r="T1163" s="46"/>
      <c r="U1163" s="106">
        <f>IF(EXACT(O1163,Y1163),M1163,M1163*(1-'Расчет ПРЕДЗАКАЗ'!$D$10))</f>
        <v>518</v>
      </c>
      <c r="V1163" s="106">
        <f t="shared" si="500"/>
        <v>0</v>
      </c>
      <c r="W1163" s="106">
        <f>IF(EXACT(O1163,Y1163),M1163,M1163*(1-#REF!))</f>
        <v>518</v>
      </c>
      <c r="X1163" s="106">
        <f t="shared" si="501"/>
        <v>0</v>
      </c>
      <c r="Y1163" s="107" t="s">
        <v>72</v>
      </c>
      <c r="Z1163" s="103">
        <f t="shared" si="498"/>
        <v>0</v>
      </c>
      <c r="AA1163" s="103">
        <f t="shared" si="499"/>
        <v>0</v>
      </c>
      <c r="AB1163" s="128">
        <f t="shared" si="502"/>
        <v>0.60231660231660222</v>
      </c>
      <c r="AC1163" s="128">
        <f t="shared" si="503"/>
        <v>0.60231660231660222</v>
      </c>
    </row>
    <row r="1164" spans="1:29" ht="50.1" customHeight="1">
      <c r="A1164" s="171"/>
      <c r="B1164" s="171"/>
      <c r="C1164" s="174"/>
      <c r="D1164" s="174"/>
      <c r="E1164" s="131"/>
      <c r="F1164" s="177"/>
      <c r="G1164" s="180"/>
      <c r="H1164" s="163"/>
      <c r="I1164" s="165"/>
      <c r="J1164" s="168"/>
      <c r="K1164" s="62" t="s">
        <v>1696</v>
      </c>
      <c r="L1164" s="63">
        <v>830</v>
      </c>
      <c r="M1164" s="63">
        <v>518</v>
      </c>
      <c r="N1164" s="142" t="s">
        <v>1723</v>
      </c>
      <c r="O1164" s="127" t="s">
        <v>72</v>
      </c>
      <c r="P1164" s="100"/>
      <c r="Q1164" s="63">
        <f t="shared" si="504"/>
        <v>0</v>
      </c>
      <c r="R1164" s="64"/>
      <c r="S1164" s="67">
        <v>8</v>
      </c>
      <c r="T1164" s="46"/>
      <c r="U1164" s="106">
        <f>IF(EXACT(O1164,Y1164),M1164,M1164*(1-'Расчет ПРЕДЗАКАЗ'!$D$10))</f>
        <v>518</v>
      </c>
      <c r="V1164" s="106">
        <f t="shared" si="500"/>
        <v>0</v>
      </c>
      <c r="W1164" s="106">
        <f>IF(EXACT(O1164,Y1164),M1164,M1164*(1-#REF!))</f>
        <v>518</v>
      </c>
      <c r="X1164" s="106">
        <f t="shared" si="501"/>
        <v>0</v>
      </c>
      <c r="Y1164" s="107" t="s">
        <v>72</v>
      </c>
      <c r="Z1164" s="103">
        <f t="shared" si="498"/>
        <v>0</v>
      </c>
      <c r="AA1164" s="103">
        <f t="shared" si="499"/>
        <v>0</v>
      </c>
      <c r="AB1164" s="128">
        <f t="shared" si="502"/>
        <v>0.60231660231660222</v>
      </c>
      <c r="AC1164" s="128">
        <f t="shared" si="503"/>
        <v>0.60231660231660222</v>
      </c>
    </row>
    <row r="1165" spans="1:29" ht="50.1" customHeight="1">
      <c r="A1165" s="171"/>
      <c r="B1165" s="171"/>
      <c r="C1165" s="174"/>
      <c r="D1165" s="174"/>
      <c r="E1165" s="131"/>
      <c r="F1165" s="177"/>
      <c r="G1165" s="180"/>
      <c r="H1165" s="163"/>
      <c r="I1165" s="165"/>
      <c r="J1165" s="168"/>
      <c r="K1165" s="62" t="s">
        <v>1698</v>
      </c>
      <c r="L1165" s="63">
        <v>830</v>
      </c>
      <c r="M1165" s="63">
        <v>518</v>
      </c>
      <c r="N1165" s="142" t="s">
        <v>1724</v>
      </c>
      <c r="O1165" s="127" t="s">
        <v>72</v>
      </c>
      <c r="P1165" s="100"/>
      <c r="Q1165" s="63">
        <f t="shared" si="504"/>
        <v>0</v>
      </c>
      <c r="R1165" s="64"/>
      <c r="S1165" s="67">
        <v>5</v>
      </c>
      <c r="T1165" s="46"/>
      <c r="U1165" s="106">
        <f>IF(EXACT(O1165,Y1165),M1165,M1165*(1-'Расчет ПРЕДЗАКАЗ'!$D$10))</f>
        <v>518</v>
      </c>
      <c r="V1165" s="106">
        <f t="shared" si="500"/>
        <v>0</v>
      </c>
      <c r="W1165" s="106">
        <f>IF(EXACT(O1165,Y1165),M1165,M1165*(1-#REF!))</f>
        <v>518</v>
      </c>
      <c r="X1165" s="106">
        <f t="shared" si="501"/>
        <v>0</v>
      </c>
      <c r="Y1165" s="107" t="s">
        <v>72</v>
      </c>
      <c r="Z1165" s="103">
        <f t="shared" si="498"/>
        <v>0</v>
      </c>
      <c r="AA1165" s="103">
        <f t="shared" si="499"/>
        <v>0</v>
      </c>
      <c r="AB1165" s="128">
        <f t="shared" si="502"/>
        <v>0.60231660231660222</v>
      </c>
      <c r="AC1165" s="128">
        <f t="shared" si="503"/>
        <v>0.60231660231660222</v>
      </c>
    </row>
    <row r="1166" spans="1:29" ht="50.1" customHeight="1">
      <c r="A1166" s="171"/>
      <c r="B1166" s="171"/>
      <c r="C1166" s="174"/>
      <c r="D1166" s="174"/>
      <c r="E1166" s="131"/>
      <c r="F1166" s="177"/>
      <c r="G1166" s="180"/>
      <c r="H1166" s="163"/>
      <c r="I1166" s="165"/>
      <c r="J1166" s="168"/>
      <c r="K1166" s="62"/>
      <c r="L1166" s="63"/>
      <c r="M1166" s="63"/>
      <c r="N1166" s="142"/>
      <c r="O1166" s="127"/>
      <c r="P1166" s="100"/>
      <c r="Q1166" s="63">
        <f t="shared" si="504"/>
        <v>0</v>
      </c>
      <c r="R1166" s="64"/>
      <c r="S1166" s="67"/>
      <c r="T1166" s="46"/>
      <c r="U1166" s="106">
        <f>IF(EXACT(O1166,Y1166),M1166,M1166*(1-'Расчет ПРЕДЗАКАЗ'!$D$10))</f>
        <v>0</v>
      </c>
      <c r="V1166" s="106">
        <f t="shared" si="500"/>
        <v>0</v>
      </c>
      <c r="W1166" s="106" t="e">
        <f>IF(EXACT(O1166,Y1166),M1166,M1166*(1-#REF!))</f>
        <v>#REF!</v>
      </c>
      <c r="X1166" s="106" t="e">
        <f t="shared" si="501"/>
        <v>#REF!</v>
      </c>
      <c r="Y1166" s="107" t="s">
        <v>72</v>
      </c>
      <c r="Z1166" s="103">
        <f t="shared" si="498"/>
        <v>0</v>
      </c>
      <c r="AA1166" s="103">
        <f t="shared" si="499"/>
        <v>0</v>
      </c>
      <c r="AB1166" s="128" t="str">
        <f t="shared" si="502"/>
        <v/>
      </c>
      <c r="AC1166" s="128" t="e">
        <f t="shared" si="503"/>
        <v>#REF!</v>
      </c>
    </row>
    <row r="1167" spans="1:29" ht="50.1" customHeight="1">
      <c r="A1167" s="171"/>
      <c r="B1167" s="171"/>
      <c r="C1167" s="174"/>
      <c r="D1167" s="174"/>
      <c r="E1167" s="131"/>
      <c r="F1167" s="177"/>
      <c r="G1167" s="180"/>
      <c r="H1167" s="163"/>
      <c r="I1167" s="165"/>
      <c r="J1167" s="168"/>
      <c r="K1167" s="62"/>
      <c r="L1167" s="63"/>
      <c r="M1167" s="63"/>
      <c r="N1167" s="142"/>
      <c r="O1167" s="127"/>
      <c r="P1167" s="100"/>
      <c r="Q1167" s="63">
        <f t="shared" si="504"/>
        <v>0</v>
      </c>
      <c r="R1167" s="64"/>
      <c r="S1167" s="67"/>
      <c r="T1167" s="46"/>
      <c r="U1167" s="106">
        <f>IF(EXACT(O1167,Y1167),M1167,M1167*(1-'Расчет ПРЕДЗАКАЗ'!$D$10))</f>
        <v>0</v>
      </c>
      <c r="V1167" s="106">
        <f t="shared" si="500"/>
        <v>0</v>
      </c>
      <c r="W1167" s="106" t="e">
        <f>IF(EXACT(O1167,Y1167),M1167,M1167*(1-#REF!))</f>
        <v>#REF!</v>
      </c>
      <c r="X1167" s="106" t="e">
        <f t="shared" si="501"/>
        <v>#REF!</v>
      </c>
      <c r="Y1167" s="107" t="s">
        <v>72</v>
      </c>
      <c r="Z1167" s="103">
        <f t="shared" si="498"/>
        <v>0</v>
      </c>
      <c r="AA1167" s="103">
        <f t="shared" si="499"/>
        <v>0</v>
      </c>
      <c r="AB1167" s="128" t="str">
        <f t="shared" si="502"/>
        <v/>
      </c>
      <c r="AC1167" s="128" t="e">
        <f t="shared" si="503"/>
        <v>#REF!</v>
      </c>
    </row>
    <row r="1168" spans="1:29" ht="50.1" customHeight="1">
      <c r="A1168" s="171"/>
      <c r="B1168" s="171"/>
      <c r="C1168" s="174"/>
      <c r="D1168" s="174"/>
      <c r="E1168" s="131"/>
      <c r="F1168" s="177"/>
      <c r="G1168" s="180"/>
      <c r="H1168" s="163"/>
      <c r="I1168" s="165"/>
      <c r="J1168" s="168"/>
      <c r="K1168" s="62"/>
      <c r="L1168" s="63"/>
      <c r="M1168" s="63"/>
      <c r="N1168" s="142"/>
      <c r="O1168" s="127"/>
      <c r="P1168" s="100"/>
      <c r="Q1168" s="63">
        <f t="shared" si="504"/>
        <v>0</v>
      </c>
      <c r="R1168" s="64"/>
      <c r="S1168" s="67"/>
      <c r="T1168" s="46"/>
      <c r="U1168" s="106">
        <f>IF(EXACT(O1168,Y1168),M1168,M1168*(1-'Расчет ПРЕДЗАКАЗ'!$D$10))</f>
        <v>0</v>
      </c>
      <c r="V1168" s="106">
        <f t="shared" si="500"/>
        <v>0</v>
      </c>
      <c r="W1168" s="106" t="e">
        <f>IF(EXACT(O1168,Y1168),M1168,M1168*(1-#REF!))</f>
        <v>#REF!</v>
      </c>
      <c r="X1168" s="106" t="e">
        <f t="shared" si="501"/>
        <v>#REF!</v>
      </c>
      <c r="Y1168" s="107" t="s">
        <v>72</v>
      </c>
      <c r="Z1168" s="103">
        <f t="shared" si="498"/>
        <v>0</v>
      </c>
      <c r="AA1168" s="103">
        <f t="shared" si="499"/>
        <v>0</v>
      </c>
      <c r="AB1168" s="128" t="str">
        <f t="shared" si="502"/>
        <v/>
      </c>
      <c r="AC1168" s="128" t="e">
        <f t="shared" si="503"/>
        <v>#REF!</v>
      </c>
    </row>
    <row r="1169" spans="1:29" ht="50.1" customHeight="1">
      <c r="A1169" s="171"/>
      <c r="B1169" s="171"/>
      <c r="C1169" s="174"/>
      <c r="D1169" s="174"/>
      <c r="E1169" s="131"/>
      <c r="F1169" s="177"/>
      <c r="G1169" s="180"/>
      <c r="H1169" s="163"/>
      <c r="I1169" s="165"/>
      <c r="J1169" s="168"/>
      <c r="K1169" s="62"/>
      <c r="L1169" s="63"/>
      <c r="M1169" s="63"/>
      <c r="N1169" s="143"/>
      <c r="O1169" s="127"/>
      <c r="P1169" s="100"/>
      <c r="Q1169" s="63">
        <f t="shared" si="504"/>
        <v>0</v>
      </c>
      <c r="R1169" s="65"/>
      <c r="S1169" s="67"/>
      <c r="T1169" s="40"/>
      <c r="U1169" s="106">
        <f>IF(EXACT(O1169,Y1169),M1169,M1169*(1-'Расчет ПРЕДЗАКАЗ'!$D$10))</f>
        <v>0</v>
      </c>
      <c r="V1169" s="106">
        <f t="shared" si="500"/>
        <v>0</v>
      </c>
      <c r="W1169" s="106" t="e">
        <f>IF(EXACT(O1169,Y1169),M1169,M1169*(1-#REF!))</f>
        <v>#REF!</v>
      </c>
      <c r="X1169" s="106" t="e">
        <f t="shared" si="501"/>
        <v>#REF!</v>
      </c>
      <c r="Y1169" s="107" t="s">
        <v>72</v>
      </c>
      <c r="Z1169" s="103">
        <f t="shared" si="498"/>
        <v>0</v>
      </c>
      <c r="AA1169" s="103">
        <f t="shared" si="499"/>
        <v>0</v>
      </c>
      <c r="AB1169" s="128" t="str">
        <f t="shared" si="502"/>
        <v/>
      </c>
      <c r="AC1169" s="128" t="e">
        <f t="shared" si="503"/>
        <v>#REF!</v>
      </c>
    </row>
    <row r="1170" spans="1:29" ht="50.1" customHeight="1">
      <c r="A1170" s="171"/>
      <c r="B1170" s="171"/>
      <c r="C1170" s="174"/>
      <c r="D1170" s="174"/>
      <c r="E1170" s="131"/>
      <c r="F1170" s="177"/>
      <c r="G1170" s="180"/>
      <c r="H1170" s="163"/>
      <c r="I1170" s="165"/>
      <c r="J1170" s="168"/>
      <c r="K1170" s="62"/>
      <c r="L1170" s="63"/>
      <c r="M1170" s="63"/>
      <c r="N1170" s="143"/>
      <c r="O1170" s="127"/>
      <c r="P1170" s="100"/>
      <c r="Q1170" s="63">
        <f t="shared" si="504"/>
        <v>0</v>
      </c>
      <c r="R1170" s="65"/>
      <c r="S1170" s="67"/>
      <c r="T1170" s="40"/>
      <c r="U1170" s="106">
        <f>IF(EXACT(O1170,Y1170),M1170,M1170*(1-'Расчет ПРЕДЗАКАЗ'!$D$10))</f>
        <v>0</v>
      </c>
      <c r="V1170" s="106">
        <f t="shared" si="500"/>
        <v>0</v>
      </c>
      <c r="W1170" s="106" t="e">
        <f>IF(EXACT(O1170,Y1170),M1170,M1170*(1-#REF!))</f>
        <v>#REF!</v>
      </c>
      <c r="X1170" s="106" t="e">
        <f t="shared" si="501"/>
        <v>#REF!</v>
      </c>
      <c r="Y1170" s="107" t="s">
        <v>72</v>
      </c>
      <c r="Z1170" s="103">
        <f t="shared" si="498"/>
        <v>0</v>
      </c>
      <c r="AA1170" s="103">
        <f t="shared" si="499"/>
        <v>0</v>
      </c>
      <c r="AB1170" s="128" t="str">
        <f t="shared" si="502"/>
        <v/>
      </c>
      <c r="AC1170" s="128" t="e">
        <f t="shared" si="503"/>
        <v>#REF!</v>
      </c>
    </row>
    <row r="1171" spans="1:29" ht="50.1" customHeight="1">
      <c r="A1171" s="171"/>
      <c r="B1171" s="171"/>
      <c r="C1171" s="174"/>
      <c r="D1171" s="174"/>
      <c r="E1171" s="131"/>
      <c r="F1171" s="177"/>
      <c r="G1171" s="180"/>
      <c r="H1171" s="163"/>
      <c r="I1171" s="165"/>
      <c r="J1171" s="168"/>
      <c r="K1171" s="62"/>
      <c r="L1171" s="63"/>
      <c r="M1171" s="63"/>
      <c r="N1171" s="65"/>
      <c r="O1171" s="127"/>
      <c r="P1171" s="100"/>
      <c r="Q1171" s="63">
        <f t="shared" si="504"/>
        <v>0</v>
      </c>
      <c r="R1171" s="65"/>
      <c r="S1171" s="67"/>
      <c r="T1171" s="40"/>
      <c r="U1171" s="106">
        <f>IF(EXACT(O1171,Y1171),M1171,M1171*(1-'Расчет ПРЕДЗАКАЗ'!$D$10))</f>
        <v>0</v>
      </c>
      <c r="V1171" s="106">
        <f t="shared" si="500"/>
        <v>0</v>
      </c>
      <c r="W1171" s="106" t="e">
        <f>IF(EXACT(O1171,Y1171),M1171,M1171*(1-#REF!))</f>
        <v>#REF!</v>
      </c>
      <c r="X1171" s="106" t="e">
        <f t="shared" si="501"/>
        <v>#REF!</v>
      </c>
      <c r="Y1171" s="107" t="s">
        <v>72</v>
      </c>
      <c r="Z1171" s="103">
        <f t="shared" si="498"/>
        <v>0</v>
      </c>
      <c r="AA1171" s="103">
        <f t="shared" si="499"/>
        <v>0</v>
      </c>
      <c r="AB1171" s="128" t="str">
        <f t="shared" si="502"/>
        <v/>
      </c>
      <c r="AC1171" s="128" t="e">
        <f t="shared" si="503"/>
        <v>#REF!</v>
      </c>
    </row>
    <row r="1172" spans="1:29" ht="50.1" customHeight="1">
      <c r="A1172" s="171"/>
      <c r="B1172" s="171"/>
      <c r="C1172" s="174"/>
      <c r="D1172" s="174"/>
      <c r="E1172" s="131"/>
      <c r="F1172" s="177"/>
      <c r="G1172" s="180"/>
      <c r="H1172" s="163"/>
      <c r="I1172" s="165"/>
      <c r="J1172" s="168"/>
      <c r="K1172" s="62"/>
      <c r="L1172" s="63"/>
      <c r="M1172" s="63"/>
      <c r="N1172" s="65"/>
      <c r="O1172" s="127"/>
      <c r="P1172" s="100"/>
      <c r="Q1172" s="63">
        <f t="shared" si="504"/>
        <v>0</v>
      </c>
      <c r="R1172" s="65"/>
      <c r="S1172" s="67"/>
      <c r="T1172" s="40"/>
      <c r="U1172" s="106">
        <f>IF(EXACT(O1172,Y1172),M1172,M1172*(1-'Расчет ПРЕДЗАКАЗ'!$D$10))</f>
        <v>0</v>
      </c>
      <c r="V1172" s="106">
        <f t="shared" si="500"/>
        <v>0</v>
      </c>
      <c r="W1172" s="106" t="e">
        <f>IF(EXACT(O1172,Y1172),M1172,M1172*(1-#REF!))</f>
        <v>#REF!</v>
      </c>
      <c r="X1172" s="106" t="e">
        <f t="shared" si="501"/>
        <v>#REF!</v>
      </c>
      <c r="Y1172" s="107" t="s">
        <v>72</v>
      </c>
      <c r="Z1172" s="103">
        <f t="shared" si="498"/>
        <v>0</v>
      </c>
      <c r="AA1172" s="103">
        <f t="shared" si="499"/>
        <v>0</v>
      </c>
      <c r="AB1172" s="128" t="str">
        <f t="shared" si="502"/>
        <v/>
      </c>
      <c r="AC1172" s="128" t="e">
        <f t="shared" si="503"/>
        <v>#REF!</v>
      </c>
    </row>
    <row r="1173" spans="1:29" ht="50.1" customHeight="1">
      <c r="A1173" s="171"/>
      <c r="B1173" s="171"/>
      <c r="C1173" s="174"/>
      <c r="D1173" s="174"/>
      <c r="E1173" s="131"/>
      <c r="F1173" s="177"/>
      <c r="G1173" s="180"/>
      <c r="H1173" s="163"/>
      <c r="I1173" s="165"/>
      <c r="J1173" s="168"/>
      <c r="K1173" s="62"/>
      <c r="L1173" s="63"/>
      <c r="M1173" s="63"/>
      <c r="N1173" s="65"/>
      <c r="O1173" s="127"/>
      <c r="P1173" s="100"/>
      <c r="Q1173" s="63">
        <f t="shared" si="504"/>
        <v>0</v>
      </c>
      <c r="R1173" s="65"/>
      <c r="S1173" s="67"/>
      <c r="T1173" s="40"/>
      <c r="U1173" s="106">
        <f>IF(EXACT(O1173,Y1173),M1173,M1173*(1-'Расчет ПРЕДЗАКАЗ'!$D$10))</f>
        <v>0</v>
      </c>
      <c r="V1173" s="106">
        <f t="shared" si="500"/>
        <v>0</v>
      </c>
      <c r="W1173" s="106" t="e">
        <f>IF(EXACT(O1173,Y1173),M1173,M1173*(1-#REF!))</f>
        <v>#REF!</v>
      </c>
      <c r="X1173" s="106" t="e">
        <f t="shared" si="501"/>
        <v>#REF!</v>
      </c>
      <c r="Y1173" s="107" t="s">
        <v>72</v>
      </c>
      <c r="Z1173" s="103">
        <f t="shared" si="498"/>
        <v>0</v>
      </c>
      <c r="AA1173" s="103">
        <f t="shared" si="499"/>
        <v>0</v>
      </c>
      <c r="AB1173" s="128" t="str">
        <f t="shared" si="502"/>
        <v/>
      </c>
      <c r="AC1173" s="128" t="e">
        <f t="shared" si="503"/>
        <v>#REF!</v>
      </c>
    </row>
    <row r="1174" spans="1:29" ht="50.1" customHeight="1">
      <c r="A1174" s="172"/>
      <c r="B1174" s="172"/>
      <c r="C1174" s="175"/>
      <c r="D1174" s="175"/>
      <c r="E1174" s="132"/>
      <c r="F1174" s="178"/>
      <c r="G1174" s="181"/>
      <c r="H1174" s="164"/>
      <c r="I1174" s="166"/>
      <c r="J1174" s="169"/>
      <c r="K1174" s="62"/>
      <c r="L1174" s="63"/>
      <c r="M1174" s="63"/>
      <c r="N1174" s="65"/>
      <c r="O1174" s="127"/>
      <c r="P1174" s="100"/>
      <c r="Q1174" s="63">
        <f t="shared" si="504"/>
        <v>0</v>
      </c>
      <c r="R1174" s="65"/>
      <c r="S1174" s="64"/>
      <c r="T1174" s="40"/>
      <c r="U1174" s="106">
        <f>IF(EXACT(O1174,Y1174),M1174,M1174*(1-'Расчет ПРЕДЗАКАЗ'!$D$10))</f>
        <v>0</v>
      </c>
      <c r="V1174" s="106">
        <f t="shared" si="500"/>
        <v>0</v>
      </c>
      <c r="W1174" s="106" t="e">
        <f>IF(EXACT(O1174,Y1174),M1174,M1174*(1-#REF!))</f>
        <v>#REF!</v>
      </c>
      <c r="X1174" s="106" t="e">
        <f t="shared" si="501"/>
        <v>#REF!</v>
      </c>
      <c r="Y1174" s="107" t="s">
        <v>72</v>
      </c>
      <c r="Z1174" s="103">
        <f t="shared" si="498"/>
        <v>0</v>
      </c>
      <c r="AA1174" s="103">
        <f t="shared" si="499"/>
        <v>0</v>
      </c>
      <c r="AB1174" s="128" t="str">
        <f t="shared" si="502"/>
        <v/>
      </c>
      <c r="AC1174" s="128" t="e">
        <f t="shared" si="503"/>
        <v>#REF!</v>
      </c>
    </row>
    <row r="1175" spans="1:29" ht="11.25" customHeight="1" thickBot="1"/>
    <row r="1176" spans="1:29" ht="50.1" customHeight="1">
      <c r="A1176" s="170">
        <v>200</v>
      </c>
      <c r="B1176" s="170" t="s">
        <v>1725</v>
      </c>
      <c r="C1176" s="173" t="s">
        <v>1726</v>
      </c>
      <c r="D1176" s="173" t="s">
        <v>77</v>
      </c>
      <c r="E1176" s="131"/>
      <c r="F1176" s="197" t="s">
        <v>978</v>
      </c>
      <c r="G1176" s="179" t="s">
        <v>124</v>
      </c>
      <c r="H1176" s="162" t="s">
        <v>979</v>
      </c>
      <c r="I1176" s="198" t="s">
        <v>1727</v>
      </c>
      <c r="J1176" s="167" t="s">
        <v>19</v>
      </c>
      <c r="K1176" s="62" t="s">
        <v>981</v>
      </c>
      <c r="L1176" s="63">
        <v>840</v>
      </c>
      <c r="M1176" s="63">
        <v>469</v>
      </c>
      <c r="N1176" s="142" t="s">
        <v>1728</v>
      </c>
      <c r="O1176" s="127" t="s">
        <v>72</v>
      </c>
      <c r="P1176" s="100"/>
      <c r="Q1176" s="63">
        <f>P1176*M1176</f>
        <v>0</v>
      </c>
      <c r="R1176" s="64"/>
      <c r="S1176" s="67">
        <v>2</v>
      </c>
      <c r="T1176" s="60"/>
      <c r="U1176" s="106">
        <f>IF(EXACT(O1176,Y1176),M1176,M1176*(1-'Расчет ПРЕДЗАКАЗ'!$D$10))</f>
        <v>469</v>
      </c>
      <c r="V1176" s="106">
        <f>P1176*U1176</f>
        <v>0</v>
      </c>
      <c r="W1176" s="106">
        <f>IF(EXACT(O1176,Y1176),M1176,M1176*(1-#REF!))</f>
        <v>469</v>
      </c>
      <c r="X1176" s="106">
        <f>P1176*W1176</f>
        <v>0</v>
      </c>
      <c r="Y1176" s="107" t="s">
        <v>72</v>
      </c>
      <c r="Z1176" s="103">
        <f t="shared" ref="Z1176:Z1190" si="505">IF(EXACT(O1176,Y1176),Q1176,0)</f>
        <v>0</v>
      </c>
      <c r="AA1176" s="103">
        <f t="shared" ref="AA1176:AA1190" si="506">IF(Z1176=0,Q1176,0)</f>
        <v>0</v>
      </c>
      <c r="AB1176" s="128">
        <f>IF(U1176=0,"",L1176/U1176-1)</f>
        <v>0.79104477611940305</v>
      </c>
      <c r="AC1176" s="128">
        <f>IF(W1176=0,"",L1176/W1176-1)</f>
        <v>0.79104477611940305</v>
      </c>
    </row>
    <row r="1177" spans="1:29" ht="50.1" customHeight="1">
      <c r="A1177" s="171"/>
      <c r="B1177" s="171"/>
      <c r="C1177" s="174"/>
      <c r="D1177" s="174"/>
      <c r="E1177" s="131"/>
      <c r="F1177" s="177"/>
      <c r="G1177" s="180"/>
      <c r="H1177" s="163"/>
      <c r="I1177" s="165"/>
      <c r="J1177" s="168"/>
      <c r="K1177" s="62"/>
      <c r="L1177" s="63"/>
      <c r="M1177" s="63"/>
      <c r="N1177" s="142"/>
      <c r="O1177" s="127"/>
      <c r="P1177" s="100"/>
      <c r="Q1177" s="63">
        <f>P1177*M1177</f>
        <v>0</v>
      </c>
      <c r="R1177" s="64"/>
      <c r="S1177" s="67"/>
      <c r="T1177" s="46"/>
      <c r="U1177" s="106">
        <f>IF(EXACT(O1177,Y1177),M1177,M1177*(1-'Расчет ПРЕДЗАКАЗ'!$D$10))</f>
        <v>0</v>
      </c>
      <c r="V1177" s="106">
        <f t="shared" ref="V1177:V1190" si="507">P1177*U1177</f>
        <v>0</v>
      </c>
      <c r="W1177" s="106" t="e">
        <f>IF(EXACT(O1177,Y1177),M1177,M1177*(1-#REF!))</f>
        <v>#REF!</v>
      </c>
      <c r="X1177" s="106" t="e">
        <f t="shared" ref="X1177:X1190" si="508">P1177*W1177</f>
        <v>#REF!</v>
      </c>
      <c r="Y1177" s="107" t="s">
        <v>72</v>
      </c>
      <c r="Z1177" s="103">
        <f t="shared" si="505"/>
        <v>0</v>
      </c>
      <c r="AA1177" s="103">
        <f t="shared" si="506"/>
        <v>0</v>
      </c>
      <c r="AB1177" s="128" t="str">
        <f t="shared" ref="AB1177:AB1190" si="509">IF(U1177=0,"",L1177/U1177-1)</f>
        <v/>
      </c>
      <c r="AC1177" s="128" t="e">
        <f t="shared" ref="AC1177:AC1190" si="510">IF(W1177=0,"",L1177/W1177-1)</f>
        <v>#REF!</v>
      </c>
    </row>
    <row r="1178" spans="1:29" ht="50.1" customHeight="1">
      <c r="A1178" s="171"/>
      <c r="B1178" s="171"/>
      <c r="C1178" s="174"/>
      <c r="D1178" s="174"/>
      <c r="E1178" s="131"/>
      <c r="F1178" s="177"/>
      <c r="G1178" s="180"/>
      <c r="H1178" s="163"/>
      <c r="I1178" s="165"/>
      <c r="J1178" s="168"/>
      <c r="K1178" s="62"/>
      <c r="L1178" s="63"/>
      <c r="M1178" s="63"/>
      <c r="N1178" s="142"/>
      <c r="O1178" s="127"/>
      <c r="P1178" s="100"/>
      <c r="Q1178" s="63">
        <f t="shared" ref="Q1178:Q1190" si="511">P1178*M1178</f>
        <v>0</v>
      </c>
      <c r="R1178" s="64"/>
      <c r="S1178" s="67"/>
      <c r="T1178" s="46"/>
      <c r="U1178" s="106">
        <f>IF(EXACT(O1178,Y1178),M1178,M1178*(1-'Расчет ПРЕДЗАКАЗ'!$D$10))</f>
        <v>0</v>
      </c>
      <c r="V1178" s="106">
        <f t="shared" si="507"/>
        <v>0</v>
      </c>
      <c r="W1178" s="106" t="e">
        <f>IF(EXACT(O1178,Y1178),M1178,M1178*(1-#REF!))</f>
        <v>#REF!</v>
      </c>
      <c r="X1178" s="106" t="e">
        <f t="shared" si="508"/>
        <v>#REF!</v>
      </c>
      <c r="Y1178" s="107" t="s">
        <v>72</v>
      </c>
      <c r="Z1178" s="103">
        <f t="shared" si="505"/>
        <v>0</v>
      </c>
      <c r="AA1178" s="103">
        <f t="shared" si="506"/>
        <v>0</v>
      </c>
      <c r="AB1178" s="128" t="str">
        <f t="shared" si="509"/>
        <v/>
      </c>
      <c r="AC1178" s="128" t="e">
        <f t="shared" si="510"/>
        <v>#REF!</v>
      </c>
    </row>
    <row r="1179" spans="1:29" ht="50.1" customHeight="1">
      <c r="A1179" s="171"/>
      <c r="B1179" s="171"/>
      <c r="C1179" s="174"/>
      <c r="D1179" s="174"/>
      <c r="E1179" s="131"/>
      <c r="F1179" s="177"/>
      <c r="G1179" s="180"/>
      <c r="H1179" s="163"/>
      <c r="I1179" s="165"/>
      <c r="J1179" s="168"/>
      <c r="K1179" s="62"/>
      <c r="L1179" s="63"/>
      <c r="M1179" s="63"/>
      <c r="N1179" s="142"/>
      <c r="O1179" s="127"/>
      <c r="P1179" s="100"/>
      <c r="Q1179" s="63">
        <f t="shared" si="511"/>
        <v>0</v>
      </c>
      <c r="R1179" s="64"/>
      <c r="S1179" s="67"/>
      <c r="T1179" s="46"/>
      <c r="U1179" s="106">
        <f>IF(EXACT(O1179,Y1179),M1179,M1179*(1-'Расчет ПРЕДЗАКАЗ'!$D$10))</f>
        <v>0</v>
      </c>
      <c r="V1179" s="106">
        <f t="shared" si="507"/>
        <v>0</v>
      </c>
      <c r="W1179" s="106" t="e">
        <f>IF(EXACT(O1179,Y1179),M1179,M1179*(1-#REF!))</f>
        <v>#REF!</v>
      </c>
      <c r="X1179" s="106" t="e">
        <f t="shared" si="508"/>
        <v>#REF!</v>
      </c>
      <c r="Y1179" s="107" t="s">
        <v>72</v>
      </c>
      <c r="Z1179" s="103">
        <f t="shared" si="505"/>
        <v>0</v>
      </c>
      <c r="AA1179" s="103">
        <f t="shared" si="506"/>
        <v>0</v>
      </c>
      <c r="AB1179" s="128" t="str">
        <f t="shared" si="509"/>
        <v/>
      </c>
      <c r="AC1179" s="128" t="e">
        <f t="shared" si="510"/>
        <v>#REF!</v>
      </c>
    </row>
    <row r="1180" spans="1:29" ht="50.1" customHeight="1">
      <c r="A1180" s="171"/>
      <c r="B1180" s="171"/>
      <c r="C1180" s="174"/>
      <c r="D1180" s="174"/>
      <c r="E1180" s="131"/>
      <c r="F1180" s="177"/>
      <c r="G1180" s="180"/>
      <c r="H1180" s="163"/>
      <c r="I1180" s="165"/>
      <c r="J1180" s="168"/>
      <c r="K1180" s="62"/>
      <c r="L1180" s="63"/>
      <c r="M1180" s="63"/>
      <c r="N1180" s="142"/>
      <c r="O1180" s="127"/>
      <c r="P1180" s="100"/>
      <c r="Q1180" s="63">
        <f t="shared" si="511"/>
        <v>0</v>
      </c>
      <c r="R1180" s="64"/>
      <c r="S1180" s="67"/>
      <c r="T1180" s="46"/>
      <c r="U1180" s="106">
        <f>IF(EXACT(O1180,Y1180),M1180,M1180*(1-'Расчет ПРЕДЗАКАЗ'!$D$10))</f>
        <v>0</v>
      </c>
      <c r="V1180" s="106">
        <f t="shared" si="507"/>
        <v>0</v>
      </c>
      <c r="W1180" s="106" t="e">
        <f>IF(EXACT(O1180,Y1180),M1180,M1180*(1-#REF!))</f>
        <v>#REF!</v>
      </c>
      <c r="X1180" s="106" t="e">
        <f t="shared" si="508"/>
        <v>#REF!</v>
      </c>
      <c r="Y1180" s="107" t="s">
        <v>72</v>
      </c>
      <c r="Z1180" s="103">
        <f t="shared" si="505"/>
        <v>0</v>
      </c>
      <c r="AA1180" s="103">
        <f t="shared" si="506"/>
        <v>0</v>
      </c>
      <c r="AB1180" s="128" t="str">
        <f t="shared" si="509"/>
        <v/>
      </c>
      <c r="AC1180" s="128" t="e">
        <f t="shared" si="510"/>
        <v>#REF!</v>
      </c>
    </row>
    <row r="1181" spans="1:29" ht="50.1" customHeight="1">
      <c r="A1181" s="171"/>
      <c r="B1181" s="171"/>
      <c r="C1181" s="174"/>
      <c r="D1181" s="174"/>
      <c r="E1181" s="131"/>
      <c r="F1181" s="177"/>
      <c r="G1181" s="180"/>
      <c r="H1181" s="163"/>
      <c r="I1181" s="165"/>
      <c r="J1181" s="168"/>
      <c r="K1181" s="62"/>
      <c r="L1181" s="63"/>
      <c r="M1181" s="63"/>
      <c r="N1181" s="142"/>
      <c r="O1181" s="127"/>
      <c r="P1181" s="100"/>
      <c r="Q1181" s="63">
        <f t="shared" si="511"/>
        <v>0</v>
      </c>
      <c r="R1181" s="64"/>
      <c r="S1181" s="67"/>
      <c r="T1181" s="46"/>
      <c r="U1181" s="106">
        <f>IF(EXACT(O1181,Y1181),M1181,M1181*(1-'Расчет ПРЕДЗАКАЗ'!$D$10))</f>
        <v>0</v>
      </c>
      <c r="V1181" s="106">
        <f t="shared" si="507"/>
        <v>0</v>
      </c>
      <c r="W1181" s="106" t="e">
        <f>IF(EXACT(O1181,Y1181),M1181,M1181*(1-#REF!))</f>
        <v>#REF!</v>
      </c>
      <c r="X1181" s="106" t="e">
        <f t="shared" si="508"/>
        <v>#REF!</v>
      </c>
      <c r="Y1181" s="107" t="s">
        <v>72</v>
      </c>
      <c r="Z1181" s="103">
        <f t="shared" si="505"/>
        <v>0</v>
      </c>
      <c r="AA1181" s="103">
        <f t="shared" si="506"/>
        <v>0</v>
      </c>
      <c r="AB1181" s="128" t="str">
        <f t="shared" si="509"/>
        <v/>
      </c>
      <c r="AC1181" s="128" t="e">
        <f t="shared" si="510"/>
        <v>#REF!</v>
      </c>
    </row>
    <row r="1182" spans="1:29" ht="50.1" customHeight="1">
      <c r="A1182" s="171"/>
      <c r="B1182" s="171"/>
      <c r="C1182" s="174"/>
      <c r="D1182" s="174"/>
      <c r="E1182" s="131"/>
      <c r="F1182" s="177"/>
      <c r="G1182" s="180"/>
      <c r="H1182" s="163"/>
      <c r="I1182" s="165"/>
      <c r="J1182" s="168"/>
      <c r="K1182" s="62"/>
      <c r="L1182" s="63"/>
      <c r="M1182" s="63"/>
      <c r="N1182" s="142"/>
      <c r="O1182" s="127"/>
      <c r="P1182" s="100"/>
      <c r="Q1182" s="63">
        <f t="shared" si="511"/>
        <v>0</v>
      </c>
      <c r="R1182" s="64"/>
      <c r="S1182" s="67"/>
      <c r="T1182" s="46"/>
      <c r="U1182" s="106">
        <f>IF(EXACT(O1182,Y1182),M1182,M1182*(1-'Расчет ПРЕДЗАКАЗ'!$D$10))</f>
        <v>0</v>
      </c>
      <c r="V1182" s="106">
        <f t="shared" si="507"/>
        <v>0</v>
      </c>
      <c r="W1182" s="106" t="e">
        <f>IF(EXACT(O1182,Y1182),M1182,M1182*(1-#REF!))</f>
        <v>#REF!</v>
      </c>
      <c r="X1182" s="106" t="e">
        <f t="shared" si="508"/>
        <v>#REF!</v>
      </c>
      <c r="Y1182" s="107" t="s">
        <v>72</v>
      </c>
      <c r="Z1182" s="103">
        <f t="shared" si="505"/>
        <v>0</v>
      </c>
      <c r="AA1182" s="103">
        <f t="shared" si="506"/>
        <v>0</v>
      </c>
      <c r="AB1182" s="128" t="str">
        <f t="shared" si="509"/>
        <v/>
      </c>
      <c r="AC1182" s="128" t="e">
        <f t="shared" si="510"/>
        <v>#REF!</v>
      </c>
    </row>
    <row r="1183" spans="1:29" ht="50.1" customHeight="1">
      <c r="A1183" s="171"/>
      <c r="B1183" s="171"/>
      <c r="C1183" s="174"/>
      <c r="D1183" s="174"/>
      <c r="E1183" s="131"/>
      <c r="F1183" s="177"/>
      <c r="G1183" s="180"/>
      <c r="H1183" s="163"/>
      <c r="I1183" s="165"/>
      <c r="J1183" s="168"/>
      <c r="K1183" s="62"/>
      <c r="L1183" s="63"/>
      <c r="M1183" s="63"/>
      <c r="N1183" s="142"/>
      <c r="O1183" s="127"/>
      <c r="P1183" s="100"/>
      <c r="Q1183" s="63">
        <f t="shared" si="511"/>
        <v>0</v>
      </c>
      <c r="R1183" s="64"/>
      <c r="S1183" s="67"/>
      <c r="T1183" s="46"/>
      <c r="U1183" s="106">
        <f>IF(EXACT(O1183,Y1183),M1183,M1183*(1-'Расчет ПРЕДЗАКАЗ'!$D$10))</f>
        <v>0</v>
      </c>
      <c r="V1183" s="106">
        <f t="shared" si="507"/>
        <v>0</v>
      </c>
      <c r="W1183" s="106" t="e">
        <f>IF(EXACT(O1183,Y1183),M1183,M1183*(1-#REF!))</f>
        <v>#REF!</v>
      </c>
      <c r="X1183" s="106" t="e">
        <f t="shared" si="508"/>
        <v>#REF!</v>
      </c>
      <c r="Y1183" s="107" t="s">
        <v>72</v>
      </c>
      <c r="Z1183" s="103">
        <f t="shared" si="505"/>
        <v>0</v>
      </c>
      <c r="AA1183" s="103">
        <f t="shared" si="506"/>
        <v>0</v>
      </c>
      <c r="AB1183" s="128" t="str">
        <f t="shared" si="509"/>
        <v/>
      </c>
      <c r="AC1183" s="128" t="e">
        <f t="shared" si="510"/>
        <v>#REF!</v>
      </c>
    </row>
    <row r="1184" spans="1:29" ht="50.1" customHeight="1">
      <c r="A1184" s="171"/>
      <c r="B1184" s="171"/>
      <c r="C1184" s="174"/>
      <c r="D1184" s="174"/>
      <c r="E1184" s="131"/>
      <c r="F1184" s="177"/>
      <c r="G1184" s="180"/>
      <c r="H1184" s="163"/>
      <c r="I1184" s="165"/>
      <c r="J1184" s="168"/>
      <c r="K1184" s="62"/>
      <c r="L1184" s="63"/>
      <c r="M1184" s="63"/>
      <c r="N1184" s="142"/>
      <c r="O1184" s="127"/>
      <c r="P1184" s="100"/>
      <c r="Q1184" s="63">
        <f t="shared" si="511"/>
        <v>0</v>
      </c>
      <c r="R1184" s="64"/>
      <c r="S1184" s="67"/>
      <c r="T1184" s="46"/>
      <c r="U1184" s="106">
        <f>IF(EXACT(O1184,Y1184),M1184,M1184*(1-'Расчет ПРЕДЗАКАЗ'!$D$10))</f>
        <v>0</v>
      </c>
      <c r="V1184" s="106">
        <f t="shared" si="507"/>
        <v>0</v>
      </c>
      <c r="W1184" s="106" t="e">
        <f>IF(EXACT(O1184,Y1184),M1184,M1184*(1-#REF!))</f>
        <v>#REF!</v>
      </c>
      <c r="X1184" s="106" t="e">
        <f t="shared" si="508"/>
        <v>#REF!</v>
      </c>
      <c r="Y1184" s="107" t="s">
        <v>72</v>
      </c>
      <c r="Z1184" s="103">
        <f t="shared" si="505"/>
        <v>0</v>
      </c>
      <c r="AA1184" s="103">
        <f t="shared" si="506"/>
        <v>0</v>
      </c>
      <c r="AB1184" s="128" t="str">
        <f t="shared" si="509"/>
        <v/>
      </c>
      <c r="AC1184" s="128" t="e">
        <f t="shared" si="510"/>
        <v>#REF!</v>
      </c>
    </row>
    <row r="1185" spans="1:29" ht="50.1" customHeight="1">
      <c r="A1185" s="171"/>
      <c r="B1185" s="171"/>
      <c r="C1185" s="174"/>
      <c r="D1185" s="174"/>
      <c r="E1185" s="131"/>
      <c r="F1185" s="177"/>
      <c r="G1185" s="180"/>
      <c r="H1185" s="163"/>
      <c r="I1185" s="165"/>
      <c r="J1185" s="168"/>
      <c r="K1185" s="62"/>
      <c r="L1185" s="63"/>
      <c r="M1185" s="63"/>
      <c r="N1185" s="143"/>
      <c r="O1185" s="127"/>
      <c r="P1185" s="100"/>
      <c r="Q1185" s="63">
        <f t="shared" si="511"/>
        <v>0</v>
      </c>
      <c r="R1185" s="65"/>
      <c r="S1185" s="67"/>
      <c r="T1185" s="40"/>
      <c r="U1185" s="106">
        <f>IF(EXACT(O1185,Y1185),M1185,M1185*(1-'Расчет ПРЕДЗАКАЗ'!$D$10))</f>
        <v>0</v>
      </c>
      <c r="V1185" s="106">
        <f t="shared" si="507"/>
        <v>0</v>
      </c>
      <c r="W1185" s="106" t="e">
        <f>IF(EXACT(O1185,Y1185),M1185,M1185*(1-#REF!))</f>
        <v>#REF!</v>
      </c>
      <c r="X1185" s="106" t="e">
        <f t="shared" si="508"/>
        <v>#REF!</v>
      </c>
      <c r="Y1185" s="107" t="s">
        <v>72</v>
      </c>
      <c r="Z1185" s="103">
        <f t="shared" si="505"/>
        <v>0</v>
      </c>
      <c r="AA1185" s="103">
        <f t="shared" si="506"/>
        <v>0</v>
      </c>
      <c r="AB1185" s="128" t="str">
        <f t="shared" si="509"/>
        <v/>
      </c>
      <c r="AC1185" s="128" t="e">
        <f t="shared" si="510"/>
        <v>#REF!</v>
      </c>
    </row>
    <row r="1186" spans="1:29" ht="50.1" customHeight="1">
      <c r="A1186" s="171"/>
      <c r="B1186" s="171"/>
      <c r="C1186" s="174"/>
      <c r="D1186" s="174"/>
      <c r="E1186" s="131"/>
      <c r="F1186" s="177"/>
      <c r="G1186" s="180"/>
      <c r="H1186" s="163"/>
      <c r="I1186" s="165"/>
      <c r="J1186" s="168"/>
      <c r="K1186" s="62"/>
      <c r="L1186" s="63"/>
      <c r="M1186" s="63"/>
      <c r="N1186" s="143"/>
      <c r="O1186" s="127"/>
      <c r="P1186" s="100"/>
      <c r="Q1186" s="63">
        <f t="shared" si="511"/>
        <v>0</v>
      </c>
      <c r="R1186" s="65"/>
      <c r="S1186" s="67"/>
      <c r="T1186" s="40"/>
      <c r="U1186" s="106">
        <f>IF(EXACT(O1186,Y1186),M1186,M1186*(1-'Расчет ПРЕДЗАКАЗ'!$D$10))</f>
        <v>0</v>
      </c>
      <c r="V1186" s="106">
        <f t="shared" si="507"/>
        <v>0</v>
      </c>
      <c r="W1186" s="106" t="e">
        <f>IF(EXACT(O1186,Y1186),M1186,M1186*(1-#REF!))</f>
        <v>#REF!</v>
      </c>
      <c r="X1186" s="106" t="e">
        <f t="shared" si="508"/>
        <v>#REF!</v>
      </c>
      <c r="Y1186" s="107" t="s">
        <v>72</v>
      </c>
      <c r="Z1186" s="103">
        <f t="shared" si="505"/>
        <v>0</v>
      </c>
      <c r="AA1186" s="103">
        <f t="shared" si="506"/>
        <v>0</v>
      </c>
      <c r="AB1186" s="128" t="str">
        <f t="shared" si="509"/>
        <v/>
      </c>
      <c r="AC1186" s="128" t="e">
        <f t="shared" si="510"/>
        <v>#REF!</v>
      </c>
    </row>
    <row r="1187" spans="1:29" ht="50.1" customHeight="1">
      <c r="A1187" s="171"/>
      <c r="B1187" s="171"/>
      <c r="C1187" s="174"/>
      <c r="D1187" s="174"/>
      <c r="E1187" s="131"/>
      <c r="F1187" s="177"/>
      <c r="G1187" s="180"/>
      <c r="H1187" s="163"/>
      <c r="I1187" s="165"/>
      <c r="J1187" s="168"/>
      <c r="K1187" s="62"/>
      <c r="L1187" s="63"/>
      <c r="M1187" s="63"/>
      <c r="N1187" s="65"/>
      <c r="O1187" s="127"/>
      <c r="P1187" s="100"/>
      <c r="Q1187" s="63">
        <f t="shared" si="511"/>
        <v>0</v>
      </c>
      <c r="R1187" s="65"/>
      <c r="S1187" s="67"/>
      <c r="T1187" s="40"/>
      <c r="U1187" s="106">
        <f>IF(EXACT(O1187,Y1187),M1187,M1187*(1-'Расчет ПРЕДЗАКАЗ'!$D$10))</f>
        <v>0</v>
      </c>
      <c r="V1187" s="106">
        <f t="shared" si="507"/>
        <v>0</v>
      </c>
      <c r="W1187" s="106" t="e">
        <f>IF(EXACT(O1187,Y1187),M1187,M1187*(1-#REF!))</f>
        <v>#REF!</v>
      </c>
      <c r="X1187" s="106" t="e">
        <f t="shared" si="508"/>
        <v>#REF!</v>
      </c>
      <c r="Y1187" s="107" t="s">
        <v>72</v>
      </c>
      <c r="Z1187" s="103">
        <f t="shared" si="505"/>
        <v>0</v>
      </c>
      <c r="AA1187" s="103">
        <f t="shared" si="506"/>
        <v>0</v>
      </c>
      <c r="AB1187" s="128" t="str">
        <f t="shared" si="509"/>
        <v/>
      </c>
      <c r="AC1187" s="128" t="e">
        <f t="shared" si="510"/>
        <v>#REF!</v>
      </c>
    </row>
    <row r="1188" spans="1:29" ht="50.1" customHeight="1">
      <c r="A1188" s="171"/>
      <c r="B1188" s="171"/>
      <c r="C1188" s="174"/>
      <c r="D1188" s="174"/>
      <c r="E1188" s="131"/>
      <c r="F1188" s="177"/>
      <c r="G1188" s="180"/>
      <c r="H1188" s="163"/>
      <c r="I1188" s="165"/>
      <c r="J1188" s="168"/>
      <c r="K1188" s="62"/>
      <c r="L1188" s="63"/>
      <c r="M1188" s="63"/>
      <c r="N1188" s="65"/>
      <c r="O1188" s="127"/>
      <c r="P1188" s="100"/>
      <c r="Q1188" s="63">
        <f t="shared" si="511"/>
        <v>0</v>
      </c>
      <c r="R1188" s="65"/>
      <c r="S1188" s="67"/>
      <c r="T1188" s="40"/>
      <c r="U1188" s="106">
        <f>IF(EXACT(O1188,Y1188),M1188,M1188*(1-'Расчет ПРЕДЗАКАЗ'!$D$10))</f>
        <v>0</v>
      </c>
      <c r="V1188" s="106">
        <f t="shared" si="507"/>
        <v>0</v>
      </c>
      <c r="W1188" s="106" t="e">
        <f>IF(EXACT(O1188,Y1188),M1188,M1188*(1-#REF!))</f>
        <v>#REF!</v>
      </c>
      <c r="X1188" s="106" t="e">
        <f t="shared" si="508"/>
        <v>#REF!</v>
      </c>
      <c r="Y1188" s="107" t="s">
        <v>72</v>
      </c>
      <c r="Z1188" s="103">
        <f t="shared" si="505"/>
        <v>0</v>
      </c>
      <c r="AA1188" s="103">
        <f t="shared" si="506"/>
        <v>0</v>
      </c>
      <c r="AB1188" s="128" t="str">
        <f t="shared" si="509"/>
        <v/>
      </c>
      <c r="AC1188" s="128" t="e">
        <f t="shared" si="510"/>
        <v>#REF!</v>
      </c>
    </row>
    <row r="1189" spans="1:29" ht="50.1" customHeight="1">
      <c r="A1189" s="171"/>
      <c r="B1189" s="171"/>
      <c r="C1189" s="174"/>
      <c r="D1189" s="174"/>
      <c r="E1189" s="131"/>
      <c r="F1189" s="177"/>
      <c r="G1189" s="180"/>
      <c r="H1189" s="163"/>
      <c r="I1189" s="165"/>
      <c r="J1189" s="168"/>
      <c r="K1189" s="62"/>
      <c r="L1189" s="63"/>
      <c r="M1189" s="63"/>
      <c r="N1189" s="65"/>
      <c r="O1189" s="127"/>
      <c r="P1189" s="100"/>
      <c r="Q1189" s="63">
        <f t="shared" si="511"/>
        <v>0</v>
      </c>
      <c r="R1189" s="65"/>
      <c r="S1189" s="67"/>
      <c r="T1189" s="40"/>
      <c r="U1189" s="106">
        <f>IF(EXACT(O1189,Y1189),M1189,M1189*(1-'Расчет ПРЕДЗАКАЗ'!$D$10))</f>
        <v>0</v>
      </c>
      <c r="V1189" s="106">
        <f t="shared" si="507"/>
        <v>0</v>
      </c>
      <c r="W1189" s="106" t="e">
        <f>IF(EXACT(O1189,Y1189),M1189,M1189*(1-#REF!))</f>
        <v>#REF!</v>
      </c>
      <c r="X1189" s="106" t="e">
        <f t="shared" si="508"/>
        <v>#REF!</v>
      </c>
      <c r="Y1189" s="107" t="s">
        <v>72</v>
      </c>
      <c r="Z1189" s="103">
        <f t="shared" si="505"/>
        <v>0</v>
      </c>
      <c r="AA1189" s="103">
        <f t="shared" si="506"/>
        <v>0</v>
      </c>
      <c r="AB1189" s="128" t="str">
        <f t="shared" si="509"/>
        <v/>
      </c>
      <c r="AC1189" s="128" t="e">
        <f t="shared" si="510"/>
        <v>#REF!</v>
      </c>
    </row>
    <row r="1190" spans="1:29" ht="50.1" customHeight="1">
      <c r="A1190" s="172"/>
      <c r="B1190" s="172"/>
      <c r="C1190" s="175"/>
      <c r="D1190" s="175"/>
      <c r="E1190" s="132"/>
      <c r="F1190" s="178"/>
      <c r="G1190" s="181"/>
      <c r="H1190" s="164"/>
      <c r="I1190" s="166"/>
      <c r="J1190" s="169"/>
      <c r="K1190" s="62"/>
      <c r="L1190" s="63"/>
      <c r="M1190" s="63"/>
      <c r="N1190" s="65"/>
      <c r="O1190" s="127"/>
      <c r="P1190" s="100"/>
      <c r="Q1190" s="63">
        <f t="shared" si="511"/>
        <v>0</v>
      </c>
      <c r="R1190" s="65"/>
      <c r="S1190" s="64"/>
      <c r="T1190" s="40"/>
      <c r="U1190" s="106">
        <f>IF(EXACT(O1190,Y1190),M1190,M1190*(1-'Расчет ПРЕДЗАКАЗ'!$D$10))</f>
        <v>0</v>
      </c>
      <c r="V1190" s="106">
        <f t="shared" si="507"/>
        <v>0</v>
      </c>
      <c r="W1190" s="106" t="e">
        <f>IF(EXACT(O1190,Y1190),M1190,M1190*(1-#REF!))</f>
        <v>#REF!</v>
      </c>
      <c r="X1190" s="106" t="e">
        <f t="shared" si="508"/>
        <v>#REF!</v>
      </c>
      <c r="Y1190" s="107" t="s">
        <v>72</v>
      </c>
      <c r="Z1190" s="103">
        <f t="shared" si="505"/>
        <v>0</v>
      </c>
      <c r="AA1190" s="103">
        <f t="shared" si="506"/>
        <v>0</v>
      </c>
      <c r="AB1190" s="128" t="str">
        <f t="shared" si="509"/>
        <v/>
      </c>
      <c r="AC1190" s="128" t="e">
        <f t="shared" si="510"/>
        <v>#REF!</v>
      </c>
    </row>
    <row r="1191" spans="1:29" ht="11.25" customHeight="1" thickBot="1"/>
    <row r="1192" spans="1:29" ht="50.1" customHeight="1">
      <c r="A1192" s="170">
        <v>201</v>
      </c>
      <c r="B1192" s="170" t="s">
        <v>1729</v>
      </c>
      <c r="C1192" s="173" t="s">
        <v>1730</v>
      </c>
      <c r="D1192" s="173" t="s">
        <v>77</v>
      </c>
      <c r="E1192" s="131"/>
      <c r="F1192" s="197" t="s">
        <v>978</v>
      </c>
      <c r="G1192" s="179" t="s">
        <v>802</v>
      </c>
      <c r="H1192" s="162" t="s">
        <v>979</v>
      </c>
      <c r="I1192" s="198" t="s">
        <v>1731</v>
      </c>
      <c r="J1192" s="167" t="s">
        <v>19</v>
      </c>
      <c r="K1192" s="62" t="s">
        <v>981</v>
      </c>
      <c r="L1192" s="63">
        <v>840</v>
      </c>
      <c r="M1192" s="63">
        <v>469</v>
      </c>
      <c r="N1192" s="142" t="s">
        <v>1732</v>
      </c>
      <c r="O1192" s="127" t="s">
        <v>72</v>
      </c>
      <c r="P1192" s="100"/>
      <c r="Q1192" s="63">
        <f>P1192*M1192</f>
        <v>0</v>
      </c>
      <c r="R1192" s="64"/>
      <c r="S1192" s="67">
        <v>5</v>
      </c>
      <c r="T1192" s="60"/>
      <c r="U1192" s="106">
        <f>IF(EXACT(O1192,Y1192),M1192,M1192*(1-'Расчет ПРЕДЗАКАЗ'!$D$10))</f>
        <v>469</v>
      </c>
      <c r="V1192" s="106">
        <f>P1192*U1192</f>
        <v>0</v>
      </c>
      <c r="W1192" s="106">
        <f>IF(EXACT(O1192,Y1192),M1192,M1192*(1-#REF!))</f>
        <v>469</v>
      </c>
      <c r="X1192" s="106">
        <f>P1192*W1192</f>
        <v>0</v>
      </c>
      <c r="Y1192" s="107" t="s">
        <v>72</v>
      </c>
      <c r="Z1192" s="103">
        <f t="shared" ref="Z1192:Z1206" si="512">IF(EXACT(O1192,Y1192),Q1192,0)</f>
        <v>0</v>
      </c>
      <c r="AA1192" s="103">
        <f t="shared" ref="AA1192:AA1206" si="513">IF(Z1192=0,Q1192,0)</f>
        <v>0</v>
      </c>
      <c r="AB1192" s="128">
        <f>IF(U1192=0,"",L1192/U1192-1)</f>
        <v>0.79104477611940305</v>
      </c>
      <c r="AC1192" s="128">
        <f>IF(W1192=0,"",L1192/W1192-1)</f>
        <v>0.79104477611940305</v>
      </c>
    </row>
    <row r="1193" spans="1:29" ht="50.1" customHeight="1">
      <c r="A1193" s="171"/>
      <c r="B1193" s="171"/>
      <c r="C1193" s="174"/>
      <c r="D1193" s="174"/>
      <c r="E1193" s="131"/>
      <c r="F1193" s="177"/>
      <c r="G1193" s="180"/>
      <c r="H1193" s="163"/>
      <c r="I1193" s="165"/>
      <c r="J1193" s="168"/>
      <c r="K1193" s="62"/>
      <c r="L1193" s="63"/>
      <c r="M1193" s="63"/>
      <c r="N1193" s="142"/>
      <c r="O1193" s="127"/>
      <c r="P1193" s="100"/>
      <c r="Q1193" s="63">
        <f>P1193*M1193</f>
        <v>0</v>
      </c>
      <c r="R1193" s="64"/>
      <c r="S1193" s="67"/>
      <c r="T1193" s="46"/>
      <c r="U1193" s="106">
        <f>IF(EXACT(O1193,Y1193),M1193,M1193*(1-'Расчет ПРЕДЗАКАЗ'!$D$10))</f>
        <v>0</v>
      </c>
      <c r="V1193" s="106">
        <f t="shared" ref="V1193:V1206" si="514">P1193*U1193</f>
        <v>0</v>
      </c>
      <c r="W1193" s="106" t="e">
        <f>IF(EXACT(O1193,Y1193),M1193,M1193*(1-#REF!))</f>
        <v>#REF!</v>
      </c>
      <c r="X1193" s="106" t="e">
        <f t="shared" ref="X1193:X1206" si="515">P1193*W1193</f>
        <v>#REF!</v>
      </c>
      <c r="Y1193" s="107" t="s">
        <v>72</v>
      </c>
      <c r="Z1193" s="103">
        <f t="shared" si="512"/>
        <v>0</v>
      </c>
      <c r="AA1193" s="103">
        <f t="shared" si="513"/>
        <v>0</v>
      </c>
      <c r="AB1193" s="128" t="str">
        <f t="shared" ref="AB1193:AB1206" si="516">IF(U1193=0,"",L1193/U1193-1)</f>
        <v/>
      </c>
      <c r="AC1193" s="128" t="e">
        <f t="shared" ref="AC1193:AC1206" si="517">IF(W1193=0,"",L1193/W1193-1)</f>
        <v>#REF!</v>
      </c>
    </row>
    <row r="1194" spans="1:29" ht="50.1" customHeight="1">
      <c r="A1194" s="171"/>
      <c r="B1194" s="171"/>
      <c r="C1194" s="174"/>
      <c r="D1194" s="174"/>
      <c r="E1194" s="131"/>
      <c r="F1194" s="177"/>
      <c r="G1194" s="180"/>
      <c r="H1194" s="163"/>
      <c r="I1194" s="165"/>
      <c r="J1194" s="168"/>
      <c r="K1194" s="62"/>
      <c r="L1194" s="63"/>
      <c r="M1194" s="63"/>
      <c r="N1194" s="142"/>
      <c r="O1194" s="127"/>
      <c r="P1194" s="100"/>
      <c r="Q1194" s="63">
        <f t="shared" ref="Q1194:Q1206" si="518">P1194*M1194</f>
        <v>0</v>
      </c>
      <c r="R1194" s="64"/>
      <c r="S1194" s="67"/>
      <c r="T1194" s="46"/>
      <c r="U1194" s="106">
        <f>IF(EXACT(O1194,Y1194),M1194,M1194*(1-'Расчет ПРЕДЗАКАЗ'!$D$10))</f>
        <v>0</v>
      </c>
      <c r="V1194" s="106">
        <f t="shared" si="514"/>
        <v>0</v>
      </c>
      <c r="W1194" s="106" t="e">
        <f>IF(EXACT(O1194,Y1194),M1194,M1194*(1-#REF!))</f>
        <v>#REF!</v>
      </c>
      <c r="X1194" s="106" t="e">
        <f t="shared" si="515"/>
        <v>#REF!</v>
      </c>
      <c r="Y1194" s="107" t="s">
        <v>72</v>
      </c>
      <c r="Z1194" s="103">
        <f t="shared" si="512"/>
        <v>0</v>
      </c>
      <c r="AA1194" s="103">
        <f t="shared" si="513"/>
        <v>0</v>
      </c>
      <c r="AB1194" s="128" t="str">
        <f t="shared" si="516"/>
        <v/>
      </c>
      <c r="AC1194" s="128" t="e">
        <f t="shared" si="517"/>
        <v>#REF!</v>
      </c>
    </row>
    <row r="1195" spans="1:29" ht="50.1" customHeight="1">
      <c r="A1195" s="171"/>
      <c r="B1195" s="171"/>
      <c r="C1195" s="174"/>
      <c r="D1195" s="174"/>
      <c r="E1195" s="131"/>
      <c r="F1195" s="177"/>
      <c r="G1195" s="180"/>
      <c r="H1195" s="163"/>
      <c r="I1195" s="165"/>
      <c r="J1195" s="168"/>
      <c r="K1195" s="62"/>
      <c r="L1195" s="63"/>
      <c r="M1195" s="63"/>
      <c r="N1195" s="142"/>
      <c r="O1195" s="127"/>
      <c r="P1195" s="100"/>
      <c r="Q1195" s="63">
        <f t="shared" si="518"/>
        <v>0</v>
      </c>
      <c r="R1195" s="64"/>
      <c r="S1195" s="67"/>
      <c r="T1195" s="46"/>
      <c r="U1195" s="106">
        <f>IF(EXACT(O1195,Y1195),M1195,M1195*(1-'Расчет ПРЕДЗАКАЗ'!$D$10))</f>
        <v>0</v>
      </c>
      <c r="V1195" s="106">
        <f t="shared" si="514"/>
        <v>0</v>
      </c>
      <c r="W1195" s="106" t="e">
        <f>IF(EXACT(O1195,Y1195),M1195,M1195*(1-#REF!))</f>
        <v>#REF!</v>
      </c>
      <c r="X1195" s="106" t="e">
        <f t="shared" si="515"/>
        <v>#REF!</v>
      </c>
      <c r="Y1195" s="107" t="s">
        <v>72</v>
      </c>
      <c r="Z1195" s="103">
        <f t="shared" si="512"/>
        <v>0</v>
      </c>
      <c r="AA1195" s="103">
        <f t="shared" si="513"/>
        <v>0</v>
      </c>
      <c r="AB1195" s="128" t="str">
        <f t="shared" si="516"/>
        <v/>
      </c>
      <c r="AC1195" s="128" t="e">
        <f t="shared" si="517"/>
        <v>#REF!</v>
      </c>
    </row>
    <row r="1196" spans="1:29" ht="50.1" customHeight="1">
      <c r="A1196" s="171"/>
      <c r="B1196" s="171"/>
      <c r="C1196" s="174"/>
      <c r="D1196" s="174"/>
      <c r="E1196" s="131"/>
      <c r="F1196" s="177"/>
      <c r="G1196" s="180"/>
      <c r="H1196" s="163"/>
      <c r="I1196" s="165"/>
      <c r="J1196" s="168"/>
      <c r="K1196" s="62"/>
      <c r="L1196" s="63"/>
      <c r="M1196" s="63"/>
      <c r="N1196" s="142"/>
      <c r="O1196" s="127"/>
      <c r="P1196" s="100"/>
      <c r="Q1196" s="63">
        <f t="shared" si="518"/>
        <v>0</v>
      </c>
      <c r="R1196" s="64"/>
      <c r="S1196" s="67"/>
      <c r="T1196" s="46"/>
      <c r="U1196" s="106">
        <f>IF(EXACT(O1196,Y1196),M1196,M1196*(1-'Расчет ПРЕДЗАКАЗ'!$D$10))</f>
        <v>0</v>
      </c>
      <c r="V1196" s="106">
        <f t="shared" si="514"/>
        <v>0</v>
      </c>
      <c r="W1196" s="106" t="e">
        <f>IF(EXACT(O1196,Y1196),M1196,M1196*(1-#REF!))</f>
        <v>#REF!</v>
      </c>
      <c r="X1196" s="106" t="e">
        <f t="shared" si="515"/>
        <v>#REF!</v>
      </c>
      <c r="Y1196" s="107" t="s">
        <v>72</v>
      </c>
      <c r="Z1196" s="103">
        <f t="shared" si="512"/>
        <v>0</v>
      </c>
      <c r="AA1196" s="103">
        <f t="shared" si="513"/>
        <v>0</v>
      </c>
      <c r="AB1196" s="128" t="str">
        <f t="shared" si="516"/>
        <v/>
      </c>
      <c r="AC1196" s="128" t="e">
        <f t="shared" si="517"/>
        <v>#REF!</v>
      </c>
    </row>
    <row r="1197" spans="1:29" ht="50.1" customHeight="1">
      <c r="A1197" s="171"/>
      <c r="B1197" s="171"/>
      <c r="C1197" s="174"/>
      <c r="D1197" s="174"/>
      <c r="E1197" s="131"/>
      <c r="F1197" s="177"/>
      <c r="G1197" s="180"/>
      <c r="H1197" s="163"/>
      <c r="I1197" s="165"/>
      <c r="J1197" s="168"/>
      <c r="K1197" s="62"/>
      <c r="L1197" s="63"/>
      <c r="M1197" s="63"/>
      <c r="N1197" s="142"/>
      <c r="O1197" s="127"/>
      <c r="P1197" s="100"/>
      <c r="Q1197" s="63">
        <f t="shared" si="518"/>
        <v>0</v>
      </c>
      <c r="R1197" s="64"/>
      <c r="S1197" s="67"/>
      <c r="T1197" s="46"/>
      <c r="U1197" s="106">
        <f>IF(EXACT(O1197,Y1197),M1197,M1197*(1-'Расчет ПРЕДЗАКАЗ'!$D$10))</f>
        <v>0</v>
      </c>
      <c r="V1197" s="106">
        <f t="shared" si="514"/>
        <v>0</v>
      </c>
      <c r="W1197" s="106" t="e">
        <f>IF(EXACT(O1197,Y1197),M1197,M1197*(1-#REF!))</f>
        <v>#REF!</v>
      </c>
      <c r="X1197" s="106" t="e">
        <f t="shared" si="515"/>
        <v>#REF!</v>
      </c>
      <c r="Y1197" s="107" t="s">
        <v>72</v>
      </c>
      <c r="Z1197" s="103">
        <f t="shared" si="512"/>
        <v>0</v>
      </c>
      <c r="AA1197" s="103">
        <f t="shared" si="513"/>
        <v>0</v>
      </c>
      <c r="AB1197" s="128" t="str">
        <f t="shared" si="516"/>
        <v/>
      </c>
      <c r="AC1197" s="128" t="e">
        <f t="shared" si="517"/>
        <v>#REF!</v>
      </c>
    </row>
    <row r="1198" spans="1:29" ht="50.1" customHeight="1">
      <c r="A1198" s="171"/>
      <c r="B1198" s="171"/>
      <c r="C1198" s="174"/>
      <c r="D1198" s="174"/>
      <c r="E1198" s="131"/>
      <c r="F1198" s="177"/>
      <c r="G1198" s="180"/>
      <c r="H1198" s="163"/>
      <c r="I1198" s="165"/>
      <c r="J1198" s="168"/>
      <c r="K1198" s="62"/>
      <c r="L1198" s="63"/>
      <c r="M1198" s="63"/>
      <c r="N1198" s="142"/>
      <c r="O1198" s="127"/>
      <c r="P1198" s="100"/>
      <c r="Q1198" s="63">
        <f t="shared" si="518"/>
        <v>0</v>
      </c>
      <c r="R1198" s="64"/>
      <c r="S1198" s="67"/>
      <c r="T1198" s="46"/>
      <c r="U1198" s="106">
        <f>IF(EXACT(O1198,Y1198),M1198,M1198*(1-'Расчет ПРЕДЗАКАЗ'!$D$10))</f>
        <v>0</v>
      </c>
      <c r="V1198" s="106">
        <f t="shared" si="514"/>
        <v>0</v>
      </c>
      <c r="W1198" s="106" t="e">
        <f>IF(EXACT(O1198,Y1198),M1198,M1198*(1-#REF!))</f>
        <v>#REF!</v>
      </c>
      <c r="X1198" s="106" t="e">
        <f t="shared" si="515"/>
        <v>#REF!</v>
      </c>
      <c r="Y1198" s="107" t="s">
        <v>72</v>
      </c>
      <c r="Z1198" s="103">
        <f t="shared" si="512"/>
        <v>0</v>
      </c>
      <c r="AA1198" s="103">
        <f t="shared" si="513"/>
        <v>0</v>
      </c>
      <c r="AB1198" s="128" t="str">
        <f t="shared" si="516"/>
        <v/>
      </c>
      <c r="AC1198" s="128" t="e">
        <f t="shared" si="517"/>
        <v>#REF!</v>
      </c>
    </row>
    <row r="1199" spans="1:29" ht="50.1" customHeight="1">
      <c r="A1199" s="171"/>
      <c r="B1199" s="171"/>
      <c r="C1199" s="174"/>
      <c r="D1199" s="174"/>
      <c r="E1199" s="131"/>
      <c r="F1199" s="177"/>
      <c r="G1199" s="180"/>
      <c r="H1199" s="163"/>
      <c r="I1199" s="165"/>
      <c r="J1199" s="168"/>
      <c r="K1199" s="62"/>
      <c r="L1199" s="63"/>
      <c r="M1199" s="63"/>
      <c r="N1199" s="142"/>
      <c r="O1199" s="127"/>
      <c r="P1199" s="100"/>
      <c r="Q1199" s="63">
        <f t="shared" si="518"/>
        <v>0</v>
      </c>
      <c r="R1199" s="64"/>
      <c r="S1199" s="67"/>
      <c r="T1199" s="46"/>
      <c r="U1199" s="106">
        <f>IF(EXACT(O1199,Y1199),M1199,M1199*(1-'Расчет ПРЕДЗАКАЗ'!$D$10))</f>
        <v>0</v>
      </c>
      <c r="V1199" s="106">
        <f t="shared" si="514"/>
        <v>0</v>
      </c>
      <c r="W1199" s="106" t="e">
        <f>IF(EXACT(O1199,Y1199),M1199,M1199*(1-#REF!))</f>
        <v>#REF!</v>
      </c>
      <c r="X1199" s="106" t="e">
        <f t="shared" si="515"/>
        <v>#REF!</v>
      </c>
      <c r="Y1199" s="107" t="s">
        <v>72</v>
      </c>
      <c r="Z1199" s="103">
        <f t="shared" si="512"/>
        <v>0</v>
      </c>
      <c r="AA1199" s="103">
        <f t="shared" si="513"/>
        <v>0</v>
      </c>
      <c r="AB1199" s="128" t="str">
        <f t="shared" si="516"/>
        <v/>
      </c>
      <c r="AC1199" s="128" t="e">
        <f t="shared" si="517"/>
        <v>#REF!</v>
      </c>
    </row>
    <row r="1200" spans="1:29" ht="50.1" customHeight="1">
      <c r="A1200" s="171"/>
      <c r="B1200" s="171"/>
      <c r="C1200" s="174"/>
      <c r="D1200" s="174"/>
      <c r="E1200" s="131"/>
      <c r="F1200" s="177"/>
      <c r="G1200" s="180"/>
      <c r="H1200" s="163"/>
      <c r="I1200" s="165"/>
      <c r="J1200" s="168"/>
      <c r="K1200" s="62"/>
      <c r="L1200" s="63"/>
      <c r="M1200" s="63"/>
      <c r="N1200" s="142"/>
      <c r="O1200" s="127"/>
      <c r="P1200" s="100"/>
      <c r="Q1200" s="63">
        <f t="shared" si="518"/>
        <v>0</v>
      </c>
      <c r="R1200" s="64"/>
      <c r="S1200" s="67"/>
      <c r="T1200" s="46"/>
      <c r="U1200" s="106">
        <f>IF(EXACT(O1200,Y1200),M1200,M1200*(1-'Расчет ПРЕДЗАКАЗ'!$D$10))</f>
        <v>0</v>
      </c>
      <c r="V1200" s="106">
        <f t="shared" si="514"/>
        <v>0</v>
      </c>
      <c r="W1200" s="106" t="e">
        <f>IF(EXACT(O1200,Y1200),M1200,M1200*(1-#REF!))</f>
        <v>#REF!</v>
      </c>
      <c r="X1200" s="106" t="e">
        <f t="shared" si="515"/>
        <v>#REF!</v>
      </c>
      <c r="Y1200" s="107" t="s">
        <v>72</v>
      </c>
      <c r="Z1200" s="103">
        <f t="shared" si="512"/>
        <v>0</v>
      </c>
      <c r="AA1200" s="103">
        <f t="shared" si="513"/>
        <v>0</v>
      </c>
      <c r="AB1200" s="128" t="str">
        <f t="shared" si="516"/>
        <v/>
      </c>
      <c r="AC1200" s="128" t="e">
        <f t="shared" si="517"/>
        <v>#REF!</v>
      </c>
    </row>
    <row r="1201" spans="1:29" ht="50.1" customHeight="1">
      <c r="A1201" s="171"/>
      <c r="B1201" s="171"/>
      <c r="C1201" s="174"/>
      <c r="D1201" s="174"/>
      <c r="E1201" s="131"/>
      <c r="F1201" s="177"/>
      <c r="G1201" s="180"/>
      <c r="H1201" s="163"/>
      <c r="I1201" s="165"/>
      <c r="J1201" s="168"/>
      <c r="K1201" s="62"/>
      <c r="L1201" s="63"/>
      <c r="M1201" s="63"/>
      <c r="N1201" s="143"/>
      <c r="O1201" s="127"/>
      <c r="P1201" s="100"/>
      <c r="Q1201" s="63">
        <f t="shared" si="518"/>
        <v>0</v>
      </c>
      <c r="R1201" s="65"/>
      <c r="S1201" s="67"/>
      <c r="T1201" s="40"/>
      <c r="U1201" s="106">
        <f>IF(EXACT(O1201,Y1201),M1201,M1201*(1-'Расчет ПРЕДЗАКАЗ'!$D$10))</f>
        <v>0</v>
      </c>
      <c r="V1201" s="106">
        <f t="shared" si="514"/>
        <v>0</v>
      </c>
      <c r="W1201" s="106" t="e">
        <f>IF(EXACT(O1201,Y1201),M1201,M1201*(1-#REF!))</f>
        <v>#REF!</v>
      </c>
      <c r="X1201" s="106" t="e">
        <f t="shared" si="515"/>
        <v>#REF!</v>
      </c>
      <c r="Y1201" s="107" t="s">
        <v>72</v>
      </c>
      <c r="Z1201" s="103">
        <f t="shared" si="512"/>
        <v>0</v>
      </c>
      <c r="AA1201" s="103">
        <f t="shared" si="513"/>
        <v>0</v>
      </c>
      <c r="AB1201" s="128" t="str">
        <f t="shared" si="516"/>
        <v/>
      </c>
      <c r="AC1201" s="128" t="e">
        <f t="shared" si="517"/>
        <v>#REF!</v>
      </c>
    </row>
    <row r="1202" spans="1:29" ht="50.1" customHeight="1">
      <c r="A1202" s="171"/>
      <c r="B1202" s="171"/>
      <c r="C1202" s="174"/>
      <c r="D1202" s="174"/>
      <c r="E1202" s="131"/>
      <c r="F1202" s="177"/>
      <c r="G1202" s="180"/>
      <c r="H1202" s="163"/>
      <c r="I1202" s="165"/>
      <c r="J1202" s="168"/>
      <c r="K1202" s="62"/>
      <c r="L1202" s="63"/>
      <c r="M1202" s="63"/>
      <c r="N1202" s="143"/>
      <c r="O1202" s="127"/>
      <c r="P1202" s="100"/>
      <c r="Q1202" s="63">
        <f t="shared" si="518"/>
        <v>0</v>
      </c>
      <c r="R1202" s="65"/>
      <c r="S1202" s="67"/>
      <c r="T1202" s="40"/>
      <c r="U1202" s="106">
        <f>IF(EXACT(O1202,Y1202),M1202,M1202*(1-'Расчет ПРЕДЗАКАЗ'!$D$10))</f>
        <v>0</v>
      </c>
      <c r="V1202" s="106">
        <f t="shared" si="514"/>
        <v>0</v>
      </c>
      <c r="W1202" s="106" t="e">
        <f>IF(EXACT(O1202,Y1202),M1202,M1202*(1-#REF!))</f>
        <v>#REF!</v>
      </c>
      <c r="X1202" s="106" t="e">
        <f t="shared" si="515"/>
        <v>#REF!</v>
      </c>
      <c r="Y1202" s="107" t="s">
        <v>72</v>
      </c>
      <c r="Z1202" s="103">
        <f t="shared" si="512"/>
        <v>0</v>
      </c>
      <c r="AA1202" s="103">
        <f t="shared" si="513"/>
        <v>0</v>
      </c>
      <c r="AB1202" s="128" t="str">
        <f t="shared" si="516"/>
        <v/>
      </c>
      <c r="AC1202" s="128" t="e">
        <f t="shared" si="517"/>
        <v>#REF!</v>
      </c>
    </row>
    <row r="1203" spans="1:29" ht="50.1" customHeight="1">
      <c r="A1203" s="171"/>
      <c r="B1203" s="171"/>
      <c r="C1203" s="174"/>
      <c r="D1203" s="174"/>
      <c r="E1203" s="131"/>
      <c r="F1203" s="177"/>
      <c r="G1203" s="180"/>
      <c r="H1203" s="163"/>
      <c r="I1203" s="165"/>
      <c r="J1203" s="168"/>
      <c r="K1203" s="62"/>
      <c r="L1203" s="63"/>
      <c r="M1203" s="63"/>
      <c r="N1203" s="65"/>
      <c r="O1203" s="127"/>
      <c r="P1203" s="100"/>
      <c r="Q1203" s="63">
        <f t="shared" si="518"/>
        <v>0</v>
      </c>
      <c r="R1203" s="65"/>
      <c r="S1203" s="67"/>
      <c r="T1203" s="40"/>
      <c r="U1203" s="106">
        <f>IF(EXACT(O1203,Y1203),M1203,M1203*(1-'Расчет ПРЕДЗАКАЗ'!$D$10))</f>
        <v>0</v>
      </c>
      <c r="V1203" s="106">
        <f t="shared" si="514"/>
        <v>0</v>
      </c>
      <c r="W1203" s="106" t="e">
        <f>IF(EXACT(O1203,Y1203),M1203,M1203*(1-#REF!))</f>
        <v>#REF!</v>
      </c>
      <c r="X1203" s="106" t="e">
        <f t="shared" si="515"/>
        <v>#REF!</v>
      </c>
      <c r="Y1203" s="107" t="s">
        <v>72</v>
      </c>
      <c r="Z1203" s="103">
        <f t="shared" si="512"/>
        <v>0</v>
      </c>
      <c r="AA1203" s="103">
        <f t="shared" si="513"/>
        <v>0</v>
      </c>
      <c r="AB1203" s="128" t="str">
        <f t="shared" si="516"/>
        <v/>
      </c>
      <c r="AC1203" s="128" t="e">
        <f t="shared" si="517"/>
        <v>#REF!</v>
      </c>
    </row>
    <row r="1204" spans="1:29" ht="50.1" customHeight="1">
      <c r="A1204" s="171"/>
      <c r="B1204" s="171"/>
      <c r="C1204" s="174"/>
      <c r="D1204" s="174"/>
      <c r="E1204" s="131"/>
      <c r="F1204" s="177"/>
      <c r="G1204" s="180"/>
      <c r="H1204" s="163"/>
      <c r="I1204" s="165"/>
      <c r="J1204" s="168"/>
      <c r="K1204" s="62"/>
      <c r="L1204" s="63"/>
      <c r="M1204" s="63"/>
      <c r="N1204" s="65"/>
      <c r="O1204" s="127"/>
      <c r="P1204" s="100"/>
      <c r="Q1204" s="63">
        <f t="shared" si="518"/>
        <v>0</v>
      </c>
      <c r="R1204" s="65"/>
      <c r="S1204" s="67"/>
      <c r="T1204" s="40"/>
      <c r="U1204" s="106">
        <f>IF(EXACT(O1204,Y1204),M1204,M1204*(1-'Расчет ПРЕДЗАКАЗ'!$D$10))</f>
        <v>0</v>
      </c>
      <c r="V1204" s="106">
        <f t="shared" si="514"/>
        <v>0</v>
      </c>
      <c r="W1204" s="106" t="e">
        <f>IF(EXACT(O1204,Y1204),M1204,M1204*(1-#REF!))</f>
        <v>#REF!</v>
      </c>
      <c r="X1204" s="106" t="e">
        <f t="shared" si="515"/>
        <v>#REF!</v>
      </c>
      <c r="Y1204" s="107" t="s">
        <v>72</v>
      </c>
      <c r="Z1204" s="103">
        <f t="shared" si="512"/>
        <v>0</v>
      </c>
      <c r="AA1204" s="103">
        <f t="shared" si="513"/>
        <v>0</v>
      </c>
      <c r="AB1204" s="128" t="str">
        <f t="shared" si="516"/>
        <v/>
      </c>
      <c r="AC1204" s="128" t="e">
        <f t="shared" si="517"/>
        <v>#REF!</v>
      </c>
    </row>
    <row r="1205" spans="1:29" ht="50.1" customHeight="1">
      <c r="A1205" s="171"/>
      <c r="B1205" s="171"/>
      <c r="C1205" s="174"/>
      <c r="D1205" s="174"/>
      <c r="E1205" s="131"/>
      <c r="F1205" s="177"/>
      <c r="G1205" s="180"/>
      <c r="H1205" s="163"/>
      <c r="I1205" s="165"/>
      <c r="J1205" s="168"/>
      <c r="K1205" s="62"/>
      <c r="L1205" s="63"/>
      <c r="M1205" s="63"/>
      <c r="N1205" s="65"/>
      <c r="O1205" s="127"/>
      <c r="P1205" s="100"/>
      <c r="Q1205" s="63">
        <f t="shared" si="518"/>
        <v>0</v>
      </c>
      <c r="R1205" s="65"/>
      <c r="S1205" s="67"/>
      <c r="T1205" s="40"/>
      <c r="U1205" s="106">
        <f>IF(EXACT(O1205,Y1205),M1205,M1205*(1-'Расчет ПРЕДЗАКАЗ'!$D$10))</f>
        <v>0</v>
      </c>
      <c r="V1205" s="106">
        <f t="shared" si="514"/>
        <v>0</v>
      </c>
      <c r="W1205" s="106" t="e">
        <f>IF(EXACT(O1205,Y1205),M1205,M1205*(1-#REF!))</f>
        <v>#REF!</v>
      </c>
      <c r="X1205" s="106" t="e">
        <f t="shared" si="515"/>
        <v>#REF!</v>
      </c>
      <c r="Y1205" s="107" t="s">
        <v>72</v>
      </c>
      <c r="Z1205" s="103">
        <f t="shared" si="512"/>
        <v>0</v>
      </c>
      <c r="AA1205" s="103">
        <f t="shared" si="513"/>
        <v>0</v>
      </c>
      <c r="AB1205" s="128" t="str">
        <f t="shared" si="516"/>
        <v/>
      </c>
      <c r="AC1205" s="128" t="e">
        <f t="shared" si="517"/>
        <v>#REF!</v>
      </c>
    </row>
    <row r="1206" spans="1:29" ht="50.1" customHeight="1">
      <c r="A1206" s="172"/>
      <c r="B1206" s="172"/>
      <c r="C1206" s="175"/>
      <c r="D1206" s="175"/>
      <c r="E1206" s="132"/>
      <c r="F1206" s="178"/>
      <c r="G1206" s="181"/>
      <c r="H1206" s="164"/>
      <c r="I1206" s="166"/>
      <c r="J1206" s="169"/>
      <c r="K1206" s="62"/>
      <c r="L1206" s="63"/>
      <c r="M1206" s="63"/>
      <c r="N1206" s="65"/>
      <c r="O1206" s="127"/>
      <c r="P1206" s="100"/>
      <c r="Q1206" s="63">
        <f t="shared" si="518"/>
        <v>0</v>
      </c>
      <c r="R1206" s="65"/>
      <c r="S1206" s="64"/>
      <c r="T1206" s="40"/>
      <c r="U1206" s="106">
        <f>IF(EXACT(O1206,Y1206),M1206,M1206*(1-'Расчет ПРЕДЗАКАЗ'!$D$10))</f>
        <v>0</v>
      </c>
      <c r="V1206" s="106">
        <f t="shared" si="514"/>
        <v>0</v>
      </c>
      <c r="W1206" s="106" t="e">
        <f>IF(EXACT(O1206,Y1206),M1206,M1206*(1-#REF!))</f>
        <v>#REF!</v>
      </c>
      <c r="X1206" s="106" t="e">
        <f t="shared" si="515"/>
        <v>#REF!</v>
      </c>
      <c r="Y1206" s="107" t="s">
        <v>72</v>
      </c>
      <c r="Z1206" s="103">
        <f t="shared" si="512"/>
        <v>0</v>
      </c>
      <c r="AA1206" s="103">
        <f t="shared" si="513"/>
        <v>0</v>
      </c>
      <c r="AB1206" s="128" t="str">
        <f t="shared" si="516"/>
        <v/>
      </c>
      <c r="AC1206" s="128" t="e">
        <f t="shared" si="517"/>
        <v>#REF!</v>
      </c>
    </row>
    <row r="1207" spans="1:29" ht="11.25" customHeight="1" thickBot="1"/>
    <row r="1208" spans="1:29" ht="50.1" customHeight="1">
      <c r="A1208" s="170">
        <v>202</v>
      </c>
      <c r="B1208" s="170" t="s">
        <v>1733</v>
      </c>
      <c r="C1208" s="173" t="s">
        <v>1734</v>
      </c>
      <c r="D1208" s="173" t="s">
        <v>77</v>
      </c>
      <c r="E1208" s="131"/>
      <c r="F1208" s="197" t="s">
        <v>978</v>
      </c>
      <c r="G1208" s="179" t="s">
        <v>1735</v>
      </c>
      <c r="H1208" s="162" t="s">
        <v>1052</v>
      </c>
      <c r="I1208" s="198" t="s">
        <v>1053</v>
      </c>
      <c r="J1208" s="167" t="s">
        <v>19</v>
      </c>
      <c r="K1208" s="62" t="s">
        <v>859</v>
      </c>
      <c r="L1208" s="63">
        <v>840</v>
      </c>
      <c r="M1208" s="63">
        <v>469</v>
      </c>
      <c r="N1208" s="142" t="s">
        <v>1736</v>
      </c>
      <c r="O1208" s="127" t="s">
        <v>72</v>
      </c>
      <c r="P1208" s="100"/>
      <c r="Q1208" s="63">
        <f>P1208*M1208</f>
        <v>0</v>
      </c>
      <c r="R1208" s="64"/>
      <c r="S1208" s="67">
        <v>17</v>
      </c>
      <c r="T1208" s="60"/>
      <c r="U1208" s="106">
        <f>IF(EXACT(O1208,Y1208),M1208,M1208*(1-'Расчет ПРЕДЗАКАЗ'!$D$10))</f>
        <v>469</v>
      </c>
      <c r="V1208" s="106">
        <f>P1208*U1208</f>
        <v>0</v>
      </c>
      <c r="W1208" s="106">
        <f>IF(EXACT(O1208,Y1208),M1208,M1208*(1-#REF!))</f>
        <v>469</v>
      </c>
      <c r="X1208" s="106">
        <f>P1208*W1208</f>
        <v>0</v>
      </c>
      <c r="Y1208" s="107" t="s">
        <v>72</v>
      </c>
      <c r="Z1208" s="103">
        <f t="shared" ref="Z1208:Z1222" si="519">IF(EXACT(O1208,Y1208),Q1208,0)</f>
        <v>0</v>
      </c>
      <c r="AA1208" s="103">
        <f t="shared" ref="AA1208:AA1222" si="520">IF(Z1208=0,Q1208,0)</f>
        <v>0</v>
      </c>
      <c r="AB1208" s="128">
        <f>IF(U1208=0,"",L1208/U1208-1)</f>
        <v>0.79104477611940305</v>
      </c>
      <c r="AC1208" s="128">
        <f>IF(W1208=0,"",L1208/W1208-1)</f>
        <v>0.79104477611940305</v>
      </c>
    </row>
    <row r="1209" spans="1:29" ht="50.1" customHeight="1">
      <c r="A1209" s="171"/>
      <c r="B1209" s="171"/>
      <c r="C1209" s="174"/>
      <c r="D1209" s="174"/>
      <c r="E1209" s="131"/>
      <c r="F1209" s="177"/>
      <c r="G1209" s="180"/>
      <c r="H1209" s="163"/>
      <c r="I1209" s="165"/>
      <c r="J1209" s="168"/>
      <c r="K1209" s="62" t="s">
        <v>861</v>
      </c>
      <c r="L1209" s="63">
        <v>840</v>
      </c>
      <c r="M1209" s="63">
        <v>469</v>
      </c>
      <c r="N1209" s="142" t="s">
        <v>1737</v>
      </c>
      <c r="O1209" s="127" t="s">
        <v>72</v>
      </c>
      <c r="P1209" s="100"/>
      <c r="Q1209" s="63">
        <f>P1209*M1209</f>
        <v>0</v>
      </c>
      <c r="R1209" s="64"/>
      <c r="S1209" s="67">
        <v>4</v>
      </c>
      <c r="T1209" s="46"/>
      <c r="U1209" s="106">
        <f>IF(EXACT(O1209,Y1209),M1209,M1209*(1-'Расчет ПРЕДЗАКАЗ'!$D$10))</f>
        <v>469</v>
      </c>
      <c r="V1209" s="106">
        <f t="shared" ref="V1209:V1222" si="521">P1209*U1209</f>
        <v>0</v>
      </c>
      <c r="W1209" s="106">
        <f>IF(EXACT(O1209,Y1209),M1209,M1209*(1-#REF!))</f>
        <v>469</v>
      </c>
      <c r="X1209" s="106">
        <f t="shared" ref="X1209:X1222" si="522">P1209*W1209</f>
        <v>0</v>
      </c>
      <c r="Y1209" s="107" t="s">
        <v>72</v>
      </c>
      <c r="Z1209" s="103">
        <f t="shared" si="519"/>
        <v>0</v>
      </c>
      <c r="AA1209" s="103">
        <f t="shared" si="520"/>
        <v>0</v>
      </c>
      <c r="AB1209" s="128">
        <f t="shared" ref="AB1209:AB1222" si="523">IF(U1209=0,"",L1209/U1209-1)</f>
        <v>0.79104477611940305</v>
      </c>
      <c r="AC1209" s="128">
        <f t="shared" ref="AC1209:AC1222" si="524">IF(W1209=0,"",L1209/W1209-1)</f>
        <v>0.79104477611940305</v>
      </c>
    </row>
    <row r="1210" spans="1:29" ht="50.1" customHeight="1">
      <c r="A1210" s="171"/>
      <c r="B1210" s="171"/>
      <c r="C1210" s="174"/>
      <c r="D1210" s="174"/>
      <c r="E1210" s="131"/>
      <c r="F1210" s="177"/>
      <c r="G1210" s="180"/>
      <c r="H1210" s="163"/>
      <c r="I1210" s="165"/>
      <c r="J1210" s="168"/>
      <c r="K1210" s="62" t="s">
        <v>1040</v>
      </c>
      <c r="L1210" s="63">
        <v>840</v>
      </c>
      <c r="M1210" s="63">
        <v>469</v>
      </c>
      <c r="N1210" s="142" t="s">
        <v>1738</v>
      </c>
      <c r="O1210" s="127" t="s">
        <v>72</v>
      </c>
      <c r="P1210" s="100"/>
      <c r="Q1210" s="63">
        <f t="shared" ref="Q1210:Q1222" si="525">P1210*M1210</f>
        <v>0</v>
      </c>
      <c r="R1210" s="64"/>
      <c r="S1210" s="67">
        <v>4</v>
      </c>
      <c r="T1210" s="46"/>
      <c r="U1210" s="106">
        <f>IF(EXACT(O1210,Y1210),M1210,M1210*(1-'Расчет ПРЕДЗАКАЗ'!$D$10))</f>
        <v>469</v>
      </c>
      <c r="V1210" s="106">
        <f t="shared" si="521"/>
        <v>0</v>
      </c>
      <c r="W1210" s="106">
        <f>IF(EXACT(O1210,Y1210),M1210,M1210*(1-#REF!))</f>
        <v>469</v>
      </c>
      <c r="X1210" s="106">
        <f t="shared" si="522"/>
        <v>0</v>
      </c>
      <c r="Y1210" s="107" t="s">
        <v>72</v>
      </c>
      <c r="Z1210" s="103">
        <f t="shared" si="519"/>
        <v>0</v>
      </c>
      <c r="AA1210" s="103">
        <f t="shared" si="520"/>
        <v>0</v>
      </c>
      <c r="AB1210" s="128">
        <f t="shared" si="523"/>
        <v>0.79104477611940305</v>
      </c>
      <c r="AC1210" s="128">
        <f t="shared" si="524"/>
        <v>0.79104477611940305</v>
      </c>
    </row>
    <row r="1211" spans="1:29" ht="50.1" customHeight="1">
      <c r="A1211" s="171"/>
      <c r="B1211" s="171"/>
      <c r="C1211" s="174"/>
      <c r="D1211" s="174"/>
      <c r="E1211" s="131"/>
      <c r="F1211" s="177"/>
      <c r="G1211" s="180"/>
      <c r="H1211" s="163"/>
      <c r="I1211" s="165"/>
      <c r="J1211" s="168"/>
      <c r="K1211" s="62" t="s">
        <v>981</v>
      </c>
      <c r="L1211" s="63">
        <v>840</v>
      </c>
      <c r="M1211" s="63">
        <v>469</v>
      </c>
      <c r="N1211" s="142" t="s">
        <v>1739</v>
      </c>
      <c r="O1211" s="127" t="s">
        <v>72</v>
      </c>
      <c r="P1211" s="100"/>
      <c r="Q1211" s="63">
        <f t="shared" si="525"/>
        <v>0</v>
      </c>
      <c r="R1211" s="64"/>
      <c r="S1211" s="67">
        <v>9</v>
      </c>
      <c r="T1211" s="46"/>
      <c r="U1211" s="106">
        <f>IF(EXACT(O1211,Y1211),M1211,M1211*(1-'Расчет ПРЕДЗАКАЗ'!$D$10))</f>
        <v>469</v>
      </c>
      <c r="V1211" s="106">
        <f t="shared" si="521"/>
        <v>0</v>
      </c>
      <c r="W1211" s="106">
        <f>IF(EXACT(O1211,Y1211),M1211,M1211*(1-#REF!))</f>
        <v>469</v>
      </c>
      <c r="X1211" s="106">
        <f t="shared" si="522"/>
        <v>0</v>
      </c>
      <c r="Y1211" s="107" t="s">
        <v>72</v>
      </c>
      <c r="Z1211" s="103">
        <f t="shared" si="519"/>
        <v>0</v>
      </c>
      <c r="AA1211" s="103">
        <f t="shared" si="520"/>
        <v>0</v>
      </c>
      <c r="AB1211" s="128">
        <f t="shared" si="523"/>
        <v>0.79104477611940305</v>
      </c>
      <c r="AC1211" s="128">
        <f t="shared" si="524"/>
        <v>0.79104477611940305</v>
      </c>
    </row>
    <row r="1212" spans="1:29" ht="50.1" customHeight="1">
      <c r="A1212" s="171"/>
      <c r="B1212" s="171"/>
      <c r="C1212" s="174"/>
      <c r="D1212" s="174"/>
      <c r="E1212" s="131"/>
      <c r="F1212" s="177"/>
      <c r="G1212" s="180"/>
      <c r="H1212" s="163"/>
      <c r="I1212" s="165"/>
      <c r="J1212" s="168"/>
      <c r="K1212" s="62" t="s">
        <v>1043</v>
      </c>
      <c r="L1212" s="63">
        <v>840</v>
      </c>
      <c r="M1212" s="63">
        <v>469</v>
      </c>
      <c r="N1212" s="142" t="s">
        <v>1740</v>
      </c>
      <c r="O1212" s="127" t="s">
        <v>72</v>
      </c>
      <c r="P1212" s="100"/>
      <c r="Q1212" s="63">
        <f t="shared" si="525"/>
        <v>0</v>
      </c>
      <c r="R1212" s="64"/>
      <c r="S1212" s="67">
        <v>6</v>
      </c>
      <c r="T1212" s="46"/>
      <c r="U1212" s="106">
        <f>IF(EXACT(O1212,Y1212),M1212,M1212*(1-'Расчет ПРЕДЗАКАЗ'!$D$10))</f>
        <v>469</v>
      </c>
      <c r="V1212" s="106">
        <f t="shared" si="521"/>
        <v>0</v>
      </c>
      <c r="W1212" s="106">
        <f>IF(EXACT(O1212,Y1212),M1212,M1212*(1-#REF!))</f>
        <v>469</v>
      </c>
      <c r="X1212" s="106">
        <f t="shared" si="522"/>
        <v>0</v>
      </c>
      <c r="Y1212" s="107" t="s">
        <v>72</v>
      </c>
      <c r="Z1212" s="103">
        <f t="shared" si="519"/>
        <v>0</v>
      </c>
      <c r="AA1212" s="103">
        <f t="shared" si="520"/>
        <v>0</v>
      </c>
      <c r="AB1212" s="128">
        <f t="shared" si="523"/>
        <v>0.79104477611940305</v>
      </c>
      <c r="AC1212" s="128">
        <f t="shared" si="524"/>
        <v>0.79104477611940305</v>
      </c>
    </row>
    <row r="1213" spans="1:29" ht="50.1" customHeight="1">
      <c r="A1213" s="171"/>
      <c r="B1213" s="171"/>
      <c r="C1213" s="174"/>
      <c r="D1213" s="174"/>
      <c r="E1213" s="131"/>
      <c r="F1213" s="177"/>
      <c r="G1213" s="180"/>
      <c r="H1213" s="163"/>
      <c r="I1213" s="165"/>
      <c r="J1213" s="168"/>
      <c r="K1213" s="62" t="s">
        <v>1741</v>
      </c>
      <c r="L1213" s="63">
        <v>840</v>
      </c>
      <c r="M1213" s="63">
        <v>469</v>
      </c>
      <c r="N1213" s="142" t="s">
        <v>1742</v>
      </c>
      <c r="O1213" s="127" t="s">
        <v>72</v>
      </c>
      <c r="P1213" s="100"/>
      <c r="Q1213" s="63">
        <f t="shared" si="525"/>
        <v>0</v>
      </c>
      <c r="R1213" s="64"/>
      <c r="S1213" s="67">
        <v>4</v>
      </c>
      <c r="T1213" s="46"/>
      <c r="U1213" s="106">
        <f>IF(EXACT(O1213,Y1213),M1213,M1213*(1-'Расчет ПРЕДЗАКАЗ'!$D$10))</f>
        <v>469</v>
      </c>
      <c r="V1213" s="106">
        <f t="shared" si="521"/>
        <v>0</v>
      </c>
      <c r="W1213" s="106">
        <f>IF(EXACT(O1213,Y1213),M1213,M1213*(1-#REF!))</f>
        <v>469</v>
      </c>
      <c r="X1213" s="106">
        <f t="shared" si="522"/>
        <v>0</v>
      </c>
      <c r="Y1213" s="107" t="s">
        <v>72</v>
      </c>
      <c r="Z1213" s="103">
        <f t="shared" si="519"/>
        <v>0</v>
      </c>
      <c r="AA1213" s="103">
        <f t="shared" si="520"/>
        <v>0</v>
      </c>
      <c r="AB1213" s="128">
        <f t="shared" si="523"/>
        <v>0.79104477611940305</v>
      </c>
      <c r="AC1213" s="128">
        <f t="shared" si="524"/>
        <v>0.79104477611940305</v>
      </c>
    </row>
    <row r="1214" spans="1:29" ht="50.1" customHeight="1">
      <c r="A1214" s="171"/>
      <c r="B1214" s="171"/>
      <c r="C1214" s="174"/>
      <c r="D1214" s="174"/>
      <c r="E1214" s="131"/>
      <c r="F1214" s="177"/>
      <c r="G1214" s="180"/>
      <c r="H1214" s="163"/>
      <c r="I1214" s="165"/>
      <c r="J1214" s="168"/>
      <c r="K1214" s="62"/>
      <c r="L1214" s="63"/>
      <c r="M1214" s="63"/>
      <c r="N1214" s="142"/>
      <c r="O1214" s="127"/>
      <c r="P1214" s="100"/>
      <c r="Q1214" s="63">
        <f t="shared" si="525"/>
        <v>0</v>
      </c>
      <c r="R1214" s="64"/>
      <c r="S1214" s="67"/>
      <c r="T1214" s="46"/>
      <c r="U1214" s="106">
        <f>IF(EXACT(O1214,Y1214),M1214,M1214*(1-'Расчет ПРЕДЗАКАЗ'!$D$10))</f>
        <v>0</v>
      </c>
      <c r="V1214" s="106">
        <f t="shared" si="521"/>
        <v>0</v>
      </c>
      <c r="W1214" s="106" t="e">
        <f>IF(EXACT(O1214,Y1214),M1214,M1214*(1-#REF!))</f>
        <v>#REF!</v>
      </c>
      <c r="X1214" s="106" t="e">
        <f t="shared" si="522"/>
        <v>#REF!</v>
      </c>
      <c r="Y1214" s="107" t="s">
        <v>72</v>
      </c>
      <c r="Z1214" s="103">
        <f t="shared" si="519"/>
        <v>0</v>
      </c>
      <c r="AA1214" s="103">
        <f t="shared" si="520"/>
        <v>0</v>
      </c>
      <c r="AB1214" s="128" t="str">
        <f t="shared" si="523"/>
        <v/>
      </c>
      <c r="AC1214" s="128" t="e">
        <f t="shared" si="524"/>
        <v>#REF!</v>
      </c>
    </row>
    <row r="1215" spans="1:29" ht="50.1" customHeight="1">
      <c r="A1215" s="171"/>
      <c r="B1215" s="171"/>
      <c r="C1215" s="174"/>
      <c r="D1215" s="174"/>
      <c r="E1215" s="131"/>
      <c r="F1215" s="177"/>
      <c r="G1215" s="180"/>
      <c r="H1215" s="163"/>
      <c r="I1215" s="165"/>
      <c r="J1215" s="168"/>
      <c r="K1215" s="62"/>
      <c r="L1215" s="63"/>
      <c r="M1215" s="63"/>
      <c r="N1215" s="142"/>
      <c r="O1215" s="127"/>
      <c r="P1215" s="100"/>
      <c r="Q1215" s="63">
        <f t="shared" si="525"/>
        <v>0</v>
      </c>
      <c r="R1215" s="64"/>
      <c r="S1215" s="67"/>
      <c r="T1215" s="46"/>
      <c r="U1215" s="106">
        <f>IF(EXACT(O1215,Y1215),M1215,M1215*(1-'Расчет ПРЕДЗАКАЗ'!$D$10))</f>
        <v>0</v>
      </c>
      <c r="V1215" s="106">
        <f t="shared" si="521"/>
        <v>0</v>
      </c>
      <c r="W1215" s="106" t="e">
        <f>IF(EXACT(O1215,Y1215),M1215,M1215*(1-#REF!))</f>
        <v>#REF!</v>
      </c>
      <c r="X1215" s="106" t="e">
        <f t="shared" si="522"/>
        <v>#REF!</v>
      </c>
      <c r="Y1215" s="107" t="s">
        <v>72</v>
      </c>
      <c r="Z1215" s="103">
        <f t="shared" si="519"/>
        <v>0</v>
      </c>
      <c r="AA1215" s="103">
        <f t="shared" si="520"/>
        <v>0</v>
      </c>
      <c r="AB1215" s="128" t="str">
        <f t="shared" si="523"/>
        <v/>
      </c>
      <c r="AC1215" s="128" t="e">
        <f t="shared" si="524"/>
        <v>#REF!</v>
      </c>
    </row>
    <row r="1216" spans="1:29" ht="50.1" customHeight="1">
      <c r="A1216" s="171"/>
      <c r="B1216" s="171"/>
      <c r="C1216" s="174"/>
      <c r="D1216" s="174"/>
      <c r="E1216" s="131"/>
      <c r="F1216" s="177"/>
      <c r="G1216" s="180"/>
      <c r="H1216" s="163"/>
      <c r="I1216" s="165"/>
      <c r="J1216" s="168"/>
      <c r="K1216" s="62"/>
      <c r="L1216" s="63"/>
      <c r="M1216" s="63"/>
      <c r="N1216" s="142"/>
      <c r="O1216" s="127"/>
      <c r="P1216" s="100"/>
      <c r="Q1216" s="63">
        <f t="shared" si="525"/>
        <v>0</v>
      </c>
      <c r="R1216" s="64"/>
      <c r="S1216" s="67"/>
      <c r="T1216" s="46"/>
      <c r="U1216" s="106">
        <f>IF(EXACT(O1216,Y1216),M1216,M1216*(1-'Расчет ПРЕДЗАКАЗ'!$D$10))</f>
        <v>0</v>
      </c>
      <c r="V1216" s="106">
        <f t="shared" si="521"/>
        <v>0</v>
      </c>
      <c r="W1216" s="106" t="e">
        <f>IF(EXACT(O1216,Y1216),M1216,M1216*(1-#REF!))</f>
        <v>#REF!</v>
      </c>
      <c r="X1216" s="106" t="e">
        <f t="shared" si="522"/>
        <v>#REF!</v>
      </c>
      <c r="Y1216" s="107" t="s">
        <v>72</v>
      </c>
      <c r="Z1216" s="103">
        <f t="shared" si="519"/>
        <v>0</v>
      </c>
      <c r="AA1216" s="103">
        <f t="shared" si="520"/>
        <v>0</v>
      </c>
      <c r="AB1216" s="128" t="str">
        <f t="shared" si="523"/>
        <v/>
      </c>
      <c r="AC1216" s="128" t="e">
        <f t="shared" si="524"/>
        <v>#REF!</v>
      </c>
    </row>
    <row r="1217" spans="1:29" ht="50.1" customHeight="1">
      <c r="A1217" s="171"/>
      <c r="B1217" s="171"/>
      <c r="C1217" s="174"/>
      <c r="D1217" s="174"/>
      <c r="E1217" s="131"/>
      <c r="F1217" s="177"/>
      <c r="G1217" s="180"/>
      <c r="H1217" s="163"/>
      <c r="I1217" s="165"/>
      <c r="J1217" s="168"/>
      <c r="K1217" s="62"/>
      <c r="L1217" s="63"/>
      <c r="M1217" s="63"/>
      <c r="N1217" s="143"/>
      <c r="O1217" s="127"/>
      <c r="P1217" s="100"/>
      <c r="Q1217" s="63">
        <f t="shared" si="525"/>
        <v>0</v>
      </c>
      <c r="R1217" s="65"/>
      <c r="S1217" s="67"/>
      <c r="T1217" s="40"/>
      <c r="U1217" s="106">
        <f>IF(EXACT(O1217,Y1217),M1217,M1217*(1-'Расчет ПРЕДЗАКАЗ'!$D$10))</f>
        <v>0</v>
      </c>
      <c r="V1217" s="106">
        <f t="shared" si="521"/>
        <v>0</v>
      </c>
      <c r="W1217" s="106" t="e">
        <f>IF(EXACT(O1217,Y1217),M1217,M1217*(1-#REF!))</f>
        <v>#REF!</v>
      </c>
      <c r="X1217" s="106" t="e">
        <f t="shared" si="522"/>
        <v>#REF!</v>
      </c>
      <c r="Y1217" s="107" t="s">
        <v>72</v>
      </c>
      <c r="Z1217" s="103">
        <f t="shared" si="519"/>
        <v>0</v>
      </c>
      <c r="AA1217" s="103">
        <f t="shared" si="520"/>
        <v>0</v>
      </c>
      <c r="AB1217" s="128" t="str">
        <f t="shared" si="523"/>
        <v/>
      </c>
      <c r="AC1217" s="128" t="e">
        <f t="shared" si="524"/>
        <v>#REF!</v>
      </c>
    </row>
    <row r="1218" spans="1:29" ht="50.1" customHeight="1">
      <c r="A1218" s="171"/>
      <c r="B1218" s="171"/>
      <c r="C1218" s="174"/>
      <c r="D1218" s="174"/>
      <c r="E1218" s="131"/>
      <c r="F1218" s="177"/>
      <c r="G1218" s="180"/>
      <c r="H1218" s="163"/>
      <c r="I1218" s="165"/>
      <c r="J1218" s="168"/>
      <c r="K1218" s="62"/>
      <c r="L1218" s="63"/>
      <c r="M1218" s="63"/>
      <c r="N1218" s="143"/>
      <c r="O1218" s="127"/>
      <c r="P1218" s="100"/>
      <c r="Q1218" s="63">
        <f t="shared" si="525"/>
        <v>0</v>
      </c>
      <c r="R1218" s="65"/>
      <c r="S1218" s="67"/>
      <c r="T1218" s="40"/>
      <c r="U1218" s="106">
        <f>IF(EXACT(O1218,Y1218),M1218,M1218*(1-'Расчет ПРЕДЗАКАЗ'!$D$10))</f>
        <v>0</v>
      </c>
      <c r="V1218" s="106">
        <f t="shared" si="521"/>
        <v>0</v>
      </c>
      <c r="W1218" s="106" t="e">
        <f>IF(EXACT(O1218,Y1218),M1218,M1218*(1-#REF!))</f>
        <v>#REF!</v>
      </c>
      <c r="X1218" s="106" t="e">
        <f t="shared" si="522"/>
        <v>#REF!</v>
      </c>
      <c r="Y1218" s="107" t="s">
        <v>72</v>
      </c>
      <c r="Z1218" s="103">
        <f t="shared" si="519"/>
        <v>0</v>
      </c>
      <c r="AA1218" s="103">
        <f t="shared" si="520"/>
        <v>0</v>
      </c>
      <c r="AB1218" s="128" t="str">
        <f t="shared" si="523"/>
        <v/>
      </c>
      <c r="AC1218" s="128" t="e">
        <f t="shared" si="524"/>
        <v>#REF!</v>
      </c>
    </row>
    <row r="1219" spans="1:29" ht="50.1" customHeight="1">
      <c r="A1219" s="171"/>
      <c r="B1219" s="171"/>
      <c r="C1219" s="174"/>
      <c r="D1219" s="174"/>
      <c r="E1219" s="131"/>
      <c r="F1219" s="177"/>
      <c r="G1219" s="180"/>
      <c r="H1219" s="163"/>
      <c r="I1219" s="165"/>
      <c r="J1219" s="168"/>
      <c r="K1219" s="62"/>
      <c r="L1219" s="63"/>
      <c r="M1219" s="63"/>
      <c r="N1219" s="65"/>
      <c r="O1219" s="127"/>
      <c r="P1219" s="100"/>
      <c r="Q1219" s="63">
        <f t="shared" si="525"/>
        <v>0</v>
      </c>
      <c r="R1219" s="65"/>
      <c r="S1219" s="67"/>
      <c r="T1219" s="40"/>
      <c r="U1219" s="106">
        <f>IF(EXACT(O1219,Y1219),M1219,M1219*(1-'Расчет ПРЕДЗАКАЗ'!$D$10))</f>
        <v>0</v>
      </c>
      <c r="V1219" s="106">
        <f t="shared" si="521"/>
        <v>0</v>
      </c>
      <c r="W1219" s="106" t="e">
        <f>IF(EXACT(O1219,Y1219),M1219,M1219*(1-#REF!))</f>
        <v>#REF!</v>
      </c>
      <c r="X1219" s="106" t="e">
        <f t="shared" si="522"/>
        <v>#REF!</v>
      </c>
      <c r="Y1219" s="107" t="s">
        <v>72</v>
      </c>
      <c r="Z1219" s="103">
        <f t="shared" si="519"/>
        <v>0</v>
      </c>
      <c r="AA1219" s="103">
        <f t="shared" si="520"/>
        <v>0</v>
      </c>
      <c r="AB1219" s="128" t="str">
        <f t="shared" si="523"/>
        <v/>
      </c>
      <c r="AC1219" s="128" t="e">
        <f t="shared" si="524"/>
        <v>#REF!</v>
      </c>
    </row>
    <row r="1220" spans="1:29" ht="50.1" customHeight="1">
      <c r="A1220" s="171"/>
      <c r="B1220" s="171"/>
      <c r="C1220" s="174"/>
      <c r="D1220" s="174"/>
      <c r="E1220" s="131"/>
      <c r="F1220" s="177"/>
      <c r="G1220" s="180"/>
      <c r="H1220" s="163"/>
      <c r="I1220" s="165"/>
      <c r="J1220" s="168"/>
      <c r="K1220" s="62"/>
      <c r="L1220" s="63"/>
      <c r="M1220" s="63"/>
      <c r="N1220" s="65"/>
      <c r="O1220" s="127"/>
      <c r="P1220" s="100"/>
      <c r="Q1220" s="63">
        <f t="shared" si="525"/>
        <v>0</v>
      </c>
      <c r="R1220" s="65"/>
      <c r="S1220" s="67"/>
      <c r="T1220" s="40"/>
      <c r="U1220" s="106">
        <f>IF(EXACT(O1220,Y1220),M1220,M1220*(1-'Расчет ПРЕДЗАКАЗ'!$D$10))</f>
        <v>0</v>
      </c>
      <c r="V1220" s="106">
        <f t="shared" si="521"/>
        <v>0</v>
      </c>
      <c r="W1220" s="106" t="e">
        <f>IF(EXACT(O1220,Y1220),M1220,M1220*(1-#REF!))</f>
        <v>#REF!</v>
      </c>
      <c r="X1220" s="106" t="e">
        <f t="shared" si="522"/>
        <v>#REF!</v>
      </c>
      <c r="Y1220" s="107" t="s">
        <v>72</v>
      </c>
      <c r="Z1220" s="103">
        <f t="shared" si="519"/>
        <v>0</v>
      </c>
      <c r="AA1220" s="103">
        <f t="shared" si="520"/>
        <v>0</v>
      </c>
      <c r="AB1220" s="128" t="str">
        <f t="shared" si="523"/>
        <v/>
      </c>
      <c r="AC1220" s="128" t="e">
        <f t="shared" si="524"/>
        <v>#REF!</v>
      </c>
    </row>
    <row r="1221" spans="1:29" ht="50.1" customHeight="1">
      <c r="A1221" s="171"/>
      <c r="B1221" s="171"/>
      <c r="C1221" s="174"/>
      <c r="D1221" s="174"/>
      <c r="E1221" s="131"/>
      <c r="F1221" s="177"/>
      <c r="G1221" s="180"/>
      <c r="H1221" s="163"/>
      <c r="I1221" s="165"/>
      <c r="J1221" s="168"/>
      <c r="K1221" s="62"/>
      <c r="L1221" s="63"/>
      <c r="M1221" s="63"/>
      <c r="N1221" s="65"/>
      <c r="O1221" s="127"/>
      <c r="P1221" s="100"/>
      <c r="Q1221" s="63">
        <f t="shared" si="525"/>
        <v>0</v>
      </c>
      <c r="R1221" s="65"/>
      <c r="S1221" s="67"/>
      <c r="T1221" s="40"/>
      <c r="U1221" s="106">
        <f>IF(EXACT(O1221,Y1221),M1221,M1221*(1-'Расчет ПРЕДЗАКАЗ'!$D$10))</f>
        <v>0</v>
      </c>
      <c r="V1221" s="106">
        <f t="shared" si="521"/>
        <v>0</v>
      </c>
      <c r="W1221" s="106" t="e">
        <f>IF(EXACT(O1221,Y1221),M1221,M1221*(1-#REF!))</f>
        <v>#REF!</v>
      </c>
      <c r="X1221" s="106" t="e">
        <f t="shared" si="522"/>
        <v>#REF!</v>
      </c>
      <c r="Y1221" s="107" t="s">
        <v>72</v>
      </c>
      <c r="Z1221" s="103">
        <f t="shared" si="519"/>
        <v>0</v>
      </c>
      <c r="AA1221" s="103">
        <f t="shared" si="520"/>
        <v>0</v>
      </c>
      <c r="AB1221" s="128" t="str">
        <f t="shared" si="523"/>
        <v/>
      </c>
      <c r="AC1221" s="128" t="e">
        <f t="shared" si="524"/>
        <v>#REF!</v>
      </c>
    </row>
    <row r="1222" spans="1:29" ht="50.1" customHeight="1">
      <c r="A1222" s="172"/>
      <c r="B1222" s="172"/>
      <c r="C1222" s="175"/>
      <c r="D1222" s="175"/>
      <c r="E1222" s="132"/>
      <c r="F1222" s="178"/>
      <c r="G1222" s="181"/>
      <c r="H1222" s="164"/>
      <c r="I1222" s="166"/>
      <c r="J1222" s="169"/>
      <c r="K1222" s="62"/>
      <c r="L1222" s="63"/>
      <c r="M1222" s="63"/>
      <c r="N1222" s="65"/>
      <c r="O1222" s="127"/>
      <c r="P1222" s="100"/>
      <c r="Q1222" s="63">
        <f t="shared" si="525"/>
        <v>0</v>
      </c>
      <c r="R1222" s="65"/>
      <c r="S1222" s="64"/>
      <c r="T1222" s="40"/>
      <c r="U1222" s="106">
        <f>IF(EXACT(O1222,Y1222),M1222,M1222*(1-'Расчет ПРЕДЗАКАЗ'!$D$10))</f>
        <v>0</v>
      </c>
      <c r="V1222" s="106">
        <f t="shared" si="521"/>
        <v>0</v>
      </c>
      <c r="W1222" s="106" t="e">
        <f>IF(EXACT(O1222,Y1222),M1222,M1222*(1-#REF!))</f>
        <v>#REF!</v>
      </c>
      <c r="X1222" s="106" t="e">
        <f t="shared" si="522"/>
        <v>#REF!</v>
      </c>
      <c r="Y1222" s="107" t="s">
        <v>72</v>
      </c>
      <c r="Z1222" s="103">
        <f t="shared" si="519"/>
        <v>0</v>
      </c>
      <c r="AA1222" s="103">
        <f t="shared" si="520"/>
        <v>0</v>
      </c>
      <c r="AB1222" s="128" t="str">
        <f t="shared" si="523"/>
        <v/>
      </c>
      <c r="AC1222" s="128" t="e">
        <f t="shared" si="524"/>
        <v>#REF!</v>
      </c>
    </row>
    <row r="1223" spans="1:29" ht="11.25" customHeight="1" thickBot="1"/>
    <row r="1224" spans="1:29" ht="50.1" customHeight="1">
      <c r="A1224" s="170">
        <v>203</v>
      </c>
      <c r="B1224" s="170" t="s">
        <v>1743</v>
      </c>
      <c r="C1224" s="173" t="s">
        <v>1744</v>
      </c>
      <c r="D1224" s="173" t="s">
        <v>77</v>
      </c>
      <c r="E1224" s="131"/>
      <c r="F1224" s="197" t="s">
        <v>978</v>
      </c>
      <c r="G1224" s="179" t="s">
        <v>802</v>
      </c>
      <c r="H1224" s="162" t="s">
        <v>979</v>
      </c>
      <c r="I1224" s="198" t="s">
        <v>1745</v>
      </c>
      <c r="J1224" s="167" t="s">
        <v>19</v>
      </c>
      <c r="K1224" s="62" t="s">
        <v>1007</v>
      </c>
      <c r="L1224" s="63">
        <v>840</v>
      </c>
      <c r="M1224" s="63">
        <v>469</v>
      </c>
      <c r="N1224" s="142" t="s">
        <v>1746</v>
      </c>
      <c r="O1224" s="127" t="s">
        <v>72</v>
      </c>
      <c r="P1224" s="100"/>
      <c r="Q1224" s="63">
        <f>P1224*M1224</f>
        <v>0</v>
      </c>
      <c r="R1224" s="64"/>
      <c r="S1224" s="67">
        <v>6</v>
      </c>
      <c r="T1224" s="60"/>
      <c r="U1224" s="106">
        <f>IF(EXACT(O1224,Y1224),M1224,M1224*(1-'Расчет ПРЕДЗАКАЗ'!$D$10))</f>
        <v>469</v>
      </c>
      <c r="V1224" s="106">
        <f>P1224*U1224</f>
        <v>0</v>
      </c>
      <c r="W1224" s="106">
        <f>IF(EXACT(O1224,Y1224),M1224,M1224*(1-#REF!))</f>
        <v>469</v>
      </c>
      <c r="X1224" s="106">
        <f>P1224*W1224</f>
        <v>0</v>
      </c>
      <c r="Y1224" s="107" t="s">
        <v>72</v>
      </c>
      <c r="Z1224" s="103">
        <f t="shared" ref="Z1224:Z1238" si="526">IF(EXACT(O1224,Y1224),Q1224,0)</f>
        <v>0</v>
      </c>
      <c r="AA1224" s="103">
        <f t="shared" ref="AA1224:AA1238" si="527">IF(Z1224=0,Q1224,0)</f>
        <v>0</v>
      </c>
      <c r="AB1224" s="128">
        <f>IF(U1224=0,"",L1224/U1224-1)</f>
        <v>0.79104477611940305</v>
      </c>
      <c r="AC1224" s="128">
        <f>IF(W1224=0,"",L1224/W1224-1)</f>
        <v>0.79104477611940305</v>
      </c>
    </row>
    <row r="1225" spans="1:29" ht="50.1" customHeight="1">
      <c r="A1225" s="171"/>
      <c r="B1225" s="171"/>
      <c r="C1225" s="174"/>
      <c r="D1225" s="174"/>
      <c r="E1225" s="131"/>
      <c r="F1225" s="177"/>
      <c r="G1225" s="180"/>
      <c r="H1225" s="163"/>
      <c r="I1225" s="165"/>
      <c r="J1225" s="168"/>
      <c r="K1225" s="62" t="s">
        <v>981</v>
      </c>
      <c r="L1225" s="63">
        <v>840</v>
      </c>
      <c r="M1225" s="63">
        <v>469</v>
      </c>
      <c r="N1225" s="142" t="s">
        <v>1747</v>
      </c>
      <c r="O1225" s="127" t="s">
        <v>72</v>
      </c>
      <c r="P1225" s="100"/>
      <c r="Q1225" s="63">
        <f>P1225*M1225</f>
        <v>0</v>
      </c>
      <c r="R1225" s="64"/>
      <c r="S1225" s="67">
        <v>18</v>
      </c>
      <c r="T1225" s="46"/>
      <c r="U1225" s="106">
        <f>IF(EXACT(O1225,Y1225),M1225,M1225*(1-'Расчет ПРЕДЗАКАЗ'!$D$10))</f>
        <v>469</v>
      </c>
      <c r="V1225" s="106">
        <f t="shared" ref="V1225:V1238" si="528">P1225*U1225</f>
        <v>0</v>
      </c>
      <c r="W1225" s="106">
        <f>IF(EXACT(O1225,Y1225),M1225,M1225*(1-#REF!))</f>
        <v>469</v>
      </c>
      <c r="X1225" s="106">
        <f t="shared" ref="X1225:X1238" si="529">P1225*W1225</f>
        <v>0</v>
      </c>
      <c r="Y1225" s="107" t="s">
        <v>72</v>
      </c>
      <c r="Z1225" s="103">
        <f t="shared" si="526"/>
        <v>0</v>
      </c>
      <c r="AA1225" s="103">
        <f t="shared" si="527"/>
        <v>0</v>
      </c>
      <c r="AB1225" s="128">
        <f t="shared" ref="AB1225:AB1238" si="530">IF(U1225=0,"",L1225/U1225-1)</f>
        <v>0.79104477611940305</v>
      </c>
      <c r="AC1225" s="128">
        <f t="shared" ref="AC1225:AC1238" si="531">IF(W1225=0,"",L1225/W1225-1)</f>
        <v>0.79104477611940305</v>
      </c>
    </row>
    <row r="1226" spans="1:29" ht="50.1" customHeight="1">
      <c r="A1226" s="171"/>
      <c r="B1226" s="171"/>
      <c r="C1226" s="174"/>
      <c r="D1226" s="174"/>
      <c r="E1226" s="131"/>
      <c r="F1226" s="177"/>
      <c r="G1226" s="180"/>
      <c r="H1226" s="163"/>
      <c r="I1226" s="165"/>
      <c r="J1226" s="168"/>
      <c r="K1226" s="62"/>
      <c r="L1226" s="63"/>
      <c r="M1226" s="63"/>
      <c r="N1226" s="142"/>
      <c r="O1226" s="127"/>
      <c r="P1226" s="100"/>
      <c r="Q1226" s="63">
        <f t="shared" ref="Q1226:Q1238" si="532">P1226*M1226</f>
        <v>0</v>
      </c>
      <c r="R1226" s="64"/>
      <c r="S1226" s="67"/>
      <c r="T1226" s="46"/>
      <c r="U1226" s="106">
        <f>IF(EXACT(O1226,Y1226),M1226,M1226*(1-'Расчет ПРЕДЗАКАЗ'!$D$10))</f>
        <v>0</v>
      </c>
      <c r="V1226" s="106">
        <f t="shared" si="528"/>
        <v>0</v>
      </c>
      <c r="W1226" s="106" t="e">
        <f>IF(EXACT(O1226,Y1226),M1226,M1226*(1-#REF!))</f>
        <v>#REF!</v>
      </c>
      <c r="X1226" s="106" t="e">
        <f t="shared" si="529"/>
        <v>#REF!</v>
      </c>
      <c r="Y1226" s="107" t="s">
        <v>72</v>
      </c>
      <c r="Z1226" s="103">
        <f t="shared" si="526"/>
        <v>0</v>
      </c>
      <c r="AA1226" s="103">
        <f t="shared" si="527"/>
        <v>0</v>
      </c>
      <c r="AB1226" s="128" t="str">
        <f t="shared" si="530"/>
        <v/>
      </c>
      <c r="AC1226" s="128" t="e">
        <f t="shared" si="531"/>
        <v>#REF!</v>
      </c>
    </row>
    <row r="1227" spans="1:29" ht="50.1" customHeight="1">
      <c r="A1227" s="171"/>
      <c r="B1227" s="171"/>
      <c r="C1227" s="174"/>
      <c r="D1227" s="174"/>
      <c r="E1227" s="131"/>
      <c r="F1227" s="177"/>
      <c r="G1227" s="180"/>
      <c r="H1227" s="163"/>
      <c r="I1227" s="165"/>
      <c r="J1227" s="168"/>
      <c r="K1227" s="62"/>
      <c r="L1227" s="63"/>
      <c r="M1227" s="63"/>
      <c r="N1227" s="142"/>
      <c r="O1227" s="127"/>
      <c r="P1227" s="100"/>
      <c r="Q1227" s="63">
        <f t="shared" si="532"/>
        <v>0</v>
      </c>
      <c r="R1227" s="64"/>
      <c r="S1227" s="67"/>
      <c r="T1227" s="46"/>
      <c r="U1227" s="106">
        <f>IF(EXACT(O1227,Y1227),M1227,M1227*(1-'Расчет ПРЕДЗАКАЗ'!$D$10))</f>
        <v>0</v>
      </c>
      <c r="V1227" s="106">
        <f t="shared" si="528"/>
        <v>0</v>
      </c>
      <c r="W1227" s="106" t="e">
        <f>IF(EXACT(O1227,Y1227),M1227,M1227*(1-#REF!))</f>
        <v>#REF!</v>
      </c>
      <c r="X1227" s="106" t="e">
        <f t="shared" si="529"/>
        <v>#REF!</v>
      </c>
      <c r="Y1227" s="107" t="s">
        <v>72</v>
      </c>
      <c r="Z1227" s="103">
        <f t="shared" si="526"/>
        <v>0</v>
      </c>
      <c r="AA1227" s="103">
        <f t="shared" si="527"/>
        <v>0</v>
      </c>
      <c r="AB1227" s="128" t="str">
        <f t="shared" si="530"/>
        <v/>
      </c>
      <c r="AC1227" s="128" t="e">
        <f t="shared" si="531"/>
        <v>#REF!</v>
      </c>
    </row>
    <row r="1228" spans="1:29" ht="50.1" customHeight="1">
      <c r="A1228" s="171"/>
      <c r="B1228" s="171"/>
      <c r="C1228" s="174"/>
      <c r="D1228" s="174"/>
      <c r="E1228" s="131"/>
      <c r="F1228" s="177"/>
      <c r="G1228" s="180"/>
      <c r="H1228" s="163"/>
      <c r="I1228" s="165"/>
      <c r="J1228" s="168"/>
      <c r="K1228" s="62"/>
      <c r="L1228" s="63"/>
      <c r="M1228" s="63"/>
      <c r="N1228" s="142"/>
      <c r="O1228" s="127"/>
      <c r="P1228" s="100"/>
      <c r="Q1228" s="63">
        <f t="shared" si="532"/>
        <v>0</v>
      </c>
      <c r="R1228" s="64"/>
      <c r="S1228" s="67"/>
      <c r="T1228" s="46"/>
      <c r="U1228" s="106">
        <f>IF(EXACT(O1228,Y1228),M1228,M1228*(1-'Расчет ПРЕДЗАКАЗ'!$D$10))</f>
        <v>0</v>
      </c>
      <c r="V1228" s="106">
        <f t="shared" si="528"/>
        <v>0</v>
      </c>
      <c r="W1228" s="106" t="e">
        <f>IF(EXACT(O1228,Y1228),M1228,M1228*(1-#REF!))</f>
        <v>#REF!</v>
      </c>
      <c r="X1228" s="106" t="e">
        <f t="shared" si="529"/>
        <v>#REF!</v>
      </c>
      <c r="Y1228" s="107" t="s">
        <v>72</v>
      </c>
      <c r="Z1228" s="103">
        <f t="shared" si="526"/>
        <v>0</v>
      </c>
      <c r="AA1228" s="103">
        <f t="shared" si="527"/>
        <v>0</v>
      </c>
      <c r="AB1228" s="128" t="str">
        <f t="shared" si="530"/>
        <v/>
      </c>
      <c r="AC1228" s="128" t="e">
        <f t="shared" si="531"/>
        <v>#REF!</v>
      </c>
    </row>
    <row r="1229" spans="1:29" ht="50.1" customHeight="1">
      <c r="A1229" s="171"/>
      <c r="B1229" s="171"/>
      <c r="C1229" s="174"/>
      <c r="D1229" s="174"/>
      <c r="E1229" s="131"/>
      <c r="F1229" s="177"/>
      <c r="G1229" s="180"/>
      <c r="H1229" s="163"/>
      <c r="I1229" s="165"/>
      <c r="J1229" s="168"/>
      <c r="K1229" s="62"/>
      <c r="L1229" s="63"/>
      <c r="M1229" s="63"/>
      <c r="N1229" s="142"/>
      <c r="O1229" s="127"/>
      <c r="P1229" s="100"/>
      <c r="Q1229" s="63">
        <f t="shared" si="532"/>
        <v>0</v>
      </c>
      <c r="R1229" s="64"/>
      <c r="S1229" s="67"/>
      <c r="T1229" s="46"/>
      <c r="U1229" s="106">
        <f>IF(EXACT(O1229,Y1229),M1229,M1229*(1-'Расчет ПРЕДЗАКАЗ'!$D$10))</f>
        <v>0</v>
      </c>
      <c r="V1229" s="106">
        <f t="shared" si="528"/>
        <v>0</v>
      </c>
      <c r="W1229" s="106" t="e">
        <f>IF(EXACT(O1229,Y1229),M1229,M1229*(1-#REF!))</f>
        <v>#REF!</v>
      </c>
      <c r="X1229" s="106" t="e">
        <f t="shared" si="529"/>
        <v>#REF!</v>
      </c>
      <c r="Y1229" s="107" t="s">
        <v>72</v>
      </c>
      <c r="Z1229" s="103">
        <f t="shared" si="526"/>
        <v>0</v>
      </c>
      <c r="AA1229" s="103">
        <f t="shared" si="527"/>
        <v>0</v>
      </c>
      <c r="AB1229" s="128" t="str">
        <f t="shared" si="530"/>
        <v/>
      </c>
      <c r="AC1229" s="128" t="e">
        <f t="shared" si="531"/>
        <v>#REF!</v>
      </c>
    </row>
    <row r="1230" spans="1:29" ht="50.1" customHeight="1">
      <c r="A1230" s="171"/>
      <c r="B1230" s="171"/>
      <c r="C1230" s="174"/>
      <c r="D1230" s="174"/>
      <c r="E1230" s="131"/>
      <c r="F1230" s="177"/>
      <c r="G1230" s="180"/>
      <c r="H1230" s="163"/>
      <c r="I1230" s="165"/>
      <c r="J1230" s="168"/>
      <c r="K1230" s="62"/>
      <c r="L1230" s="63"/>
      <c r="M1230" s="63"/>
      <c r="N1230" s="142"/>
      <c r="O1230" s="127"/>
      <c r="P1230" s="100"/>
      <c r="Q1230" s="63">
        <f t="shared" si="532"/>
        <v>0</v>
      </c>
      <c r="R1230" s="64"/>
      <c r="S1230" s="67"/>
      <c r="T1230" s="46"/>
      <c r="U1230" s="106">
        <f>IF(EXACT(O1230,Y1230),M1230,M1230*(1-'Расчет ПРЕДЗАКАЗ'!$D$10))</f>
        <v>0</v>
      </c>
      <c r="V1230" s="106">
        <f t="shared" si="528"/>
        <v>0</v>
      </c>
      <c r="W1230" s="106" t="e">
        <f>IF(EXACT(O1230,Y1230),M1230,M1230*(1-#REF!))</f>
        <v>#REF!</v>
      </c>
      <c r="X1230" s="106" t="e">
        <f t="shared" si="529"/>
        <v>#REF!</v>
      </c>
      <c r="Y1230" s="107" t="s">
        <v>72</v>
      </c>
      <c r="Z1230" s="103">
        <f t="shared" si="526"/>
        <v>0</v>
      </c>
      <c r="AA1230" s="103">
        <f t="shared" si="527"/>
        <v>0</v>
      </c>
      <c r="AB1230" s="128" t="str">
        <f t="shared" si="530"/>
        <v/>
      </c>
      <c r="AC1230" s="128" t="e">
        <f t="shared" si="531"/>
        <v>#REF!</v>
      </c>
    </row>
    <row r="1231" spans="1:29" ht="50.1" customHeight="1">
      <c r="A1231" s="171"/>
      <c r="B1231" s="171"/>
      <c r="C1231" s="174"/>
      <c r="D1231" s="174"/>
      <c r="E1231" s="131"/>
      <c r="F1231" s="177"/>
      <c r="G1231" s="180"/>
      <c r="H1231" s="163"/>
      <c r="I1231" s="165"/>
      <c r="J1231" s="168"/>
      <c r="K1231" s="62"/>
      <c r="L1231" s="63"/>
      <c r="M1231" s="63"/>
      <c r="N1231" s="142"/>
      <c r="O1231" s="127"/>
      <c r="P1231" s="100"/>
      <c r="Q1231" s="63">
        <f t="shared" si="532"/>
        <v>0</v>
      </c>
      <c r="R1231" s="64"/>
      <c r="S1231" s="67"/>
      <c r="T1231" s="46"/>
      <c r="U1231" s="106">
        <f>IF(EXACT(O1231,Y1231),M1231,M1231*(1-'Расчет ПРЕДЗАКАЗ'!$D$10))</f>
        <v>0</v>
      </c>
      <c r="V1231" s="106">
        <f t="shared" si="528"/>
        <v>0</v>
      </c>
      <c r="W1231" s="106" t="e">
        <f>IF(EXACT(O1231,Y1231),M1231,M1231*(1-#REF!))</f>
        <v>#REF!</v>
      </c>
      <c r="X1231" s="106" t="e">
        <f t="shared" si="529"/>
        <v>#REF!</v>
      </c>
      <c r="Y1231" s="107" t="s">
        <v>72</v>
      </c>
      <c r="Z1231" s="103">
        <f t="shared" si="526"/>
        <v>0</v>
      </c>
      <c r="AA1231" s="103">
        <f t="shared" si="527"/>
        <v>0</v>
      </c>
      <c r="AB1231" s="128" t="str">
        <f t="shared" si="530"/>
        <v/>
      </c>
      <c r="AC1231" s="128" t="e">
        <f t="shared" si="531"/>
        <v>#REF!</v>
      </c>
    </row>
    <row r="1232" spans="1:29" ht="50.1" customHeight="1">
      <c r="A1232" s="171"/>
      <c r="B1232" s="171"/>
      <c r="C1232" s="174"/>
      <c r="D1232" s="174"/>
      <c r="E1232" s="131"/>
      <c r="F1232" s="177"/>
      <c r="G1232" s="180"/>
      <c r="H1232" s="163"/>
      <c r="I1232" s="165"/>
      <c r="J1232" s="168"/>
      <c r="K1232" s="62"/>
      <c r="L1232" s="63"/>
      <c r="M1232" s="63"/>
      <c r="N1232" s="142"/>
      <c r="O1232" s="127"/>
      <c r="P1232" s="100"/>
      <c r="Q1232" s="63">
        <f t="shared" si="532"/>
        <v>0</v>
      </c>
      <c r="R1232" s="64"/>
      <c r="S1232" s="67"/>
      <c r="T1232" s="46"/>
      <c r="U1232" s="106">
        <f>IF(EXACT(O1232,Y1232),M1232,M1232*(1-'Расчет ПРЕДЗАКАЗ'!$D$10))</f>
        <v>0</v>
      </c>
      <c r="V1232" s="106">
        <f t="shared" si="528"/>
        <v>0</v>
      </c>
      <c r="W1232" s="106" t="e">
        <f>IF(EXACT(O1232,Y1232),M1232,M1232*(1-#REF!))</f>
        <v>#REF!</v>
      </c>
      <c r="X1232" s="106" t="e">
        <f t="shared" si="529"/>
        <v>#REF!</v>
      </c>
      <c r="Y1232" s="107" t="s">
        <v>72</v>
      </c>
      <c r="Z1232" s="103">
        <f t="shared" si="526"/>
        <v>0</v>
      </c>
      <c r="AA1232" s="103">
        <f t="shared" si="527"/>
        <v>0</v>
      </c>
      <c r="AB1232" s="128" t="str">
        <f t="shared" si="530"/>
        <v/>
      </c>
      <c r="AC1232" s="128" t="e">
        <f t="shared" si="531"/>
        <v>#REF!</v>
      </c>
    </row>
    <row r="1233" spans="1:29" ht="50.1" customHeight="1">
      <c r="A1233" s="171"/>
      <c r="B1233" s="171"/>
      <c r="C1233" s="174"/>
      <c r="D1233" s="174"/>
      <c r="E1233" s="131"/>
      <c r="F1233" s="177"/>
      <c r="G1233" s="180"/>
      <c r="H1233" s="163"/>
      <c r="I1233" s="165"/>
      <c r="J1233" s="168"/>
      <c r="K1233" s="62"/>
      <c r="L1233" s="63"/>
      <c r="M1233" s="63"/>
      <c r="N1233" s="143"/>
      <c r="O1233" s="127"/>
      <c r="P1233" s="100"/>
      <c r="Q1233" s="63">
        <f t="shared" si="532"/>
        <v>0</v>
      </c>
      <c r="R1233" s="65"/>
      <c r="S1233" s="67"/>
      <c r="T1233" s="40"/>
      <c r="U1233" s="106">
        <f>IF(EXACT(O1233,Y1233),M1233,M1233*(1-'Расчет ПРЕДЗАКАЗ'!$D$10))</f>
        <v>0</v>
      </c>
      <c r="V1233" s="106">
        <f t="shared" si="528"/>
        <v>0</v>
      </c>
      <c r="W1233" s="106" t="e">
        <f>IF(EXACT(O1233,Y1233),M1233,M1233*(1-#REF!))</f>
        <v>#REF!</v>
      </c>
      <c r="X1233" s="106" t="e">
        <f t="shared" si="529"/>
        <v>#REF!</v>
      </c>
      <c r="Y1233" s="107" t="s">
        <v>72</v>
      </c>
      <c r="Z1233" s="103">
        <f t="shared" si="526"/>
        <v>0</v>
      </c>
      <c r="AA1233" s="103">
        <f t="shared" si="527"/>
        <v>0</v>
      </c>
      <c r="AB1233" s="128" t="str">
        <f t="shared" si="530"/>
        <v/>
      </c>
      <c r="AC1233" s="128" t="e">
        <f t="shared" si="531"/>
        <v>#REF!</v>
      </c>
    </row>
    <row r="1234" spans="1:29" ht="50.1" customHeight="1">
      <c r="A1234" s="171"/>
      <c r="B1234" s="171"/>
      <c r="C1234" s="174"/>
      <c r="D1234" s="174"/>
      <c r="E1234" s="131"/>
      <c r="F1234" s="177"/>
      <c r="G1234" s="180"/>
      <c r="H1234" s="163"/>
      <c r="I1234" s="165"/>
      <c r="J1234" s="168"/>
      <c r="K1234" s="62"/>
      <c r="L1234" s="63"/>
      <c r="M1234" s="63"/>
      <c r="N1234" s="143"/>
      <c r="O1234" s="127"/>
      <c r="P1234" s="100"/>
      <c r="Q1234" s="63">
        <f t="shared" si="532"/>
        <v>0</v>
      </c>
      <c r="R1234" s="65"/>
      <c r="S1234" s="67"/>
      <c r="T1234" s="40"/>
      <c r="U1234" s="106">
        <f>IF(EXACT(O1234,Y1234),M1234,M1234*(1-'Расчет ПРЕДЗАКАЗ'!$D$10))</f>
        <v>0</v>
      </c>
      <c r="V1234" s="106">
        <f t="shared" si="528"/>
        <v>0</v>
      </c>
      <c r="W1234" s="106" t="e">
        <f>IF(EXACT(O1234,Y1234),M1234,M1234*(1-#REF!))</f>
        <v>#REF!</v>
      </c>
      <c r="X1234" s="106" t="e">
        <f t="shared" si="529"/>
        <v>#REF!</v>
      </c>
      <c r="Y1234" s="107" t="s">
        <v>72</v>
      </c>
      <c r="Z1234" s="103">
        <f t="shared" si="526"/>
        <v>0</v>
      </c>
      <c r="AA1234" s="103">
        <f t="shared" si="527"/>
        <v>0</v>
      </c>
      <c r="AB1234" s="128" t="str">
        <f t="shared" si="530"/>
        <v/>
      </c>
      <c r="AC1234" s="128" t="e">
        <f t="shared" si="531"/>
        <v>#REF!</v>
      </c>
    </row>
    <row r="1235" spans="1:29" ht="50.1" customHeight="1">
      <c r="A1235" s="171"/>
      <c r="B1235" s="171"/>
      <c r="C1235" s="174"/>
      <c r="D1235" s="174"/>
      <c r="E1235" s="131"/>
      <c r="F1235" s="177"/>
      <c r="G1235" s="180"/>
      <c r="H1235" s="163"/>
      <c r="I1235" s="165"/>
      <c r="J1235" s="168"/>
      <c r="K1235" s="62"/>
      <c r="L1235" s="63"/>
      <c r="M1235" s="63"/>
      <c r="N1235" s="65"/>
      <c r="O1235" s="127"/>
      <c r="P1235" s="100"/>
      <c r="Q1235" s="63">
        <f t="shared" si="532"/>
        <v>0</v>
      </c>
      <c r="R1235" s="65"/>
      <c r="S1235" s="67"/>
      <c r="T1235" s="40"/>
      <c r="U1235" s="106">
        <f>IF(EXACT(O1235,Y1235),M1235,M1235*(1-'Расчет ПРЕДЗАКАЗ'!$D$10))</f>
        <v>0</v>
      </c>
      <c r="V1235" s="106">
        <f t="shared" si="528"/>
        <v>0</v>
      </c>
      <c r="W1235" s="106" t="e">
        <f>IF(EXACT(O1235,Y1235),M1235,M1235*(1-#REF!))</f>
        <v>#REF!</v>
      </c>
      <c r="X1235" s="106" t="e">
        <f t="shared" si="529"/>
        <v>#REF!</v>
      </c>
      <c r="Y1235" s="107" t="s">
        <v>72</v>
      </c>
      <c r="Z1235" s="103">
        <f t="shared" si="526"/>
        <v>0</v>
      </c>
      <c r="AA1235" s="103">
        <f t="shared" si="527"/>
        <v>0</v>
      </c>
      <c r="AB1235" s="128" t="str">
        <f t="shared" si="530"/>
        <v/>
      </c>
      <c r="AC1235" s="128" t="e">
        <f t="shared" si="531"/>
        <v>#REF!</v>
      </c>
    </row>
    <row r="1236" spans="1:29" ht="50.1" customHeight="1">
      <c r="A1236" s="171"/>
      <c r="B1236" s="171"/>
      <c r="C1236" s="174"/>
      <c r="D1236" s="174"/>
      <c r="E1236" s="131"/>
      <c r="F1236" s="177"/>
      <c r="G1236" s="180"/>
      <c r="H1236" s="163"/>
      <c r="I1236" s="165"/>
      <c r="J1236" s="168"/>
      <c r="K1236" s="62"/>
      <c r="L1236" s="63"/>
      <c r="M1236" s="63"/>
      <c r="N1236" s="65"/>
      <c r="O1236" s="127"/>
      <c r="P1236" s="100"/>
      <c r="Q1236" s="63">
        <f t="shared" si="532"/>
        <v>0</v>
      </c>
      <c r="R1236" s="65"/>
      <c r="S1236" s="67"/>
      <c r="T1236" s="40"/>
      <c r="U1236" s="106">
        <f>IF(EXACT(O1236,Y1236),M1236,M1236*(1-'Расчет ПРЕДЗАКАЗ'!$D$10))</f>
        <v>0</v>
      </c>
      <c r="V1236" s="106">
        <f t="shared" si="528"/>
        <v>0</v>
      </c>
      <c r="W1236" s="106" t="e">
        <f>IF(EXACT(O1236,Y1236),M1236,M1236*(1-#REF!))</f>
        <v>#REF!</v>
      </c>
      <c r="X1236" s="106" t="e">
        <f t="shared" si="529"/>
        <v>#REF!</v>
      </c>
      <c r="Y1236" s="107" t="s">
        <v>72</v>
      </c>
      <c r="Z1236" s="103">
        <f t="shared" si="526"/>
        <v>0</v>
      </c>
      <c r="AA1236" s="103">
        <f t="shared" si="527"/>
        <v>0</v>
      </c>
      <c r="AB1236" s="128" t="str">
        <f t="shared" si="530"/>
        <v/>
      </c>
      <c r="AC1236" s="128" t="e">
        <f t="shared" si="531"/>
        <v>#REF!</v>
      </c>
    </row>
    <row r="1237" spans="1:29" ht="50.1" customHeight="1">
      <c r="A1237" s="171"/>
      <c r="B1237" s="171"/>
      <c r="C1237" s="174"/>
      <c r="D1237" s="174"/>
      <c r="E1237" s="131"/>
      <c r="F1237" s="177"/>
      <c r="G1237" s="180"/>
      <c r="H1237" s="163"/>
      <c r="I1237" s="165"/>
      <c r="J1237" s="168"/>
      <c r="K1237" s="62"/>
      <c r="L1237" s="63"/>
      <c r="M1237" s="63"/>
      <c r="N1237" s="65"/>
      <c r="O1237" s="127"/>
      <c r="P1237" s="100"/>
      <c r="Q1237" s="63">
        <f t="shared" si="532"/>
        <v>0</v>
      </c>
      <c r="R1237" s="65"/>
      <c r="S1237" s="67"/>
      <c r="T1237" s="40"/>
      <c r="U1237" s="106">
        <f>IF(EXACT(O1237,Y1237),M1237,M1237*(1-'Расчет ПРЕДЗАКАЗ'!$D$10))</f>
        <v>0</v>
      </c>
      <c r="V1237" s="106">
        <f t="shared" si="528"/>
        <v>0</v>
      </c>
      <c r="W1237" s="106" t="e">
        <f>IF(EXACT(O1237,Y1237),M1237,M1237*(1-#REF!))</f>
        <v>#REF!</v>
      </c>
      <c r="X1237" s="106" t="e">
        <f t="shared" si="529"/>
        <v>#REF!</v>
      </c>
      <c r="Y1237" s="107" t="s">
        <v>72</v>
      </c>
      <c r="Z1237" s="103">
        <f t="shared" si="526"/>
        <v>0</v>
      </c>
      <c r="AA1237" s="103">
        <f t="shared" si="527"/>
        <v>0</v>
      </c>
      <c r="AB1237" s="128" t="str">
        <f t="shared" si="530"/>
        <v/>
      </c>
      <c r="AC1237" s="128" t="e">
        <f t="shared" si="531"/>
        <v>#REF!</v>
      </c>
    </row>
    <row r="1238" spans="1:29" ht="50.1" customHeight="1">
      <c r="A1238" s="172"/>
      <c r="B1238" s="172"/>
      <c r="C1238" s="175"/>
      <c r="D1238" s="175"/>
      <c r="E1238" s="132"/>
      <c r="F1238" s="178"/>
      <c r="G1238" s="181"/>
      <c r="H1238" s="164"/>
      <c r="I1238" s="166"/>
      <c r="J1238" s="169"/>
      <c r="K1238" s="62"/>
      <c r="L1238" s="63"/>
      <c r="M1238" s="63"/>
      <c r="N1238" s="65"/>
      <c r="O1238" s="127"/>
      <c r="P1238" s="100"/>
      <c r="Q1238" s="63">
        <f t="shared" si="532"/>
        <v>0</v>
      </c>
      <c r="R1238" s="65"/>
      <c r="S1238" s="64"/>
      <c r="T1238" s="40"/>
      <c r="U1238" s="106">
        <f>IF(EXACT(O1238,Y1238),M1238,M1238*(1-'Расчет ПРЕДЗАКАЗ'!$D$10))</f>
        <v>0</v>
      </c>
      <c r="V1238" s="106">
        <f t="shared" si="528"/>
        <v>0</v>
      </c>
      <c r="W1238" s="106" t="e">
        <f>IF(EXACT(O1238,Y1238),M1238,M1238*(1-#REF!))</f>
        <v>#REF!</v>
      </c>
      <c r="X1238" s="106" t="e">
        <f t="shared" si="529"/>
        <v>#REF!</v>
      </c>
      <c r="Y1238" s="107" t="s">
        <v>72</v>
      </c>
      <c r="Z1238" s="103">
        <f t="shared" si="526"/>
        <v>0</v>
      </c>
      <c r="AA1238" s="103">
        <f t="shared" si="527"/>
        <v>0</v>
      </c>
      <c r="AB1238" s="128" t="str">
        <f t="shared" si="530"/>
        <v/>
      </c>
      <c r="AC1238" s="128" t="e">
        <f t="shared" si="531"/>
        <v>#REF!</v>
      </c>
    </row>
    <row r="1239" spans="1:29" ht="11.25" customHeight="1" thickBot="1"/>
    <row r="1240" spans="1:29" ht="50.1" customHeight="1">
      <c r="A1240" s="170">
        <v>204</v>
      </c>
      <c r="B1240" s="170" t="s">
        <v>1748</v>
      </c>
      <c r="C1240" s="173" t="s">
        <v>1749</v>
      </c>
      <c r="D1240" s="173" t="s">
        <v>77</v>
      </c>
      <c r="E1240" s="131"/>
      <c r="F1240" s="197" t="s">
        <v>978</v>
      </c>
      <c r="G1240" s="179" t="s">
        <v>1735</v>
      </c>
      <c r="H1240" s="162" t="s">
        <v>979</v>
      </c>
      <c r="I1240" s="198" t="s">
        <v>1745</v>
      </c>
      <c r="J1240" s="167" t="s">
        <v>19</v>
      </c>
      <c r="K1240" s="62" t="s">
        <v>859</v>
      </c>
      <c r="L1240" s="63">
        <v>840</v>
      </c>
      <c r="M1240" s="63">
        <v>469</v>
      </c>
      <c r="N1240" s="142" t="s">
        <v>1750</v>
      </c>
      <c r="O1240" s="127" t="s">
        <v>72</v>
      </c>
      <c r="P1240" s="100"/>
      <c r="Q1240" s="63">
        <f>P1240*M1240</f>
        <v>0</v>
      </c>
      <c r="R1240" s="64"/>
      <c r="S1240" s="67">
        <v>18</v>
      </c>
      <c r="T1240" s="60"/>
      <c r="U1240" s="106">
        <f>IF(EXACT(O1240,Y1240),M1240,M1240*(1-'Расчет ПРЕДЗАКАЗ'!$D$10))</f>
        <v>469</v>
      </c>
      <c r="V1240" s="106">
        <f>P1240*U1240</f>
        <v>0</v>
      </c>
      <c r="W1240" s="106">
        <f>IF(EXACT(O1240,Y1240),M1240,M1240*(1-#REF!))</f>
        <v>469</v>
      </c>
      <c r="X1240" s="106">
        <f>P1240*W1240</f>
        <v>0</v>
      </c>
      <c r="Y1240" s="107" t="s">
        <v>72</v>
      </c>
      <c r="Z1240" s="103">
        <f t="shared" ref="Z1240:Z1254" si="533">IF(EXACT(O1240,Y1240),Q1240,0)</f>
        <v>0</v>
      </c>
      <c r="AA1240" s="103">
        <f t="shared" ref="AA1240:AA1254" si="534">IF(Z1240=0,Q1240,0)</f>
        <v>0</v>
      </c>
      <c r="AB1240" s="128">
        <f>IF(U1240=0,"",L1240/U1240-1)</f>
        <v>0.79104477611940305</v>
      </c>
      <c r="AC1240" s="128">
        <f>IF(W1240=0,"",L1240/W1240-1)</f>
        <v>0.79104477611940305</v>
      </c>
    </row>
    <row r="1241" spans="1:29" ht="50.1" customHeight="1">
      <c r="A1241" s="171"/>
      <c r="B1241" s="171"/>
      <c r="C1241" s="174"/>
      <c r="D1241" s="174"/>
      <c r="E1241" s="131"/>
      <c r="F1241" s="177"/>
      <c r="G1241" s="180"/>
      <c r="H1241" s="163"/>
      <c r="I1241" s="165"/>
      <c r="J1241" s="168"/>
      <c r="K1241" s="62" t="s">
        <v>861</v>
      </c>
      <c r="L1241" s="63">
        <v>840</v>
      </c>
      <c r="M1241" s="63">
        <v>469</v>
      </c>
      <c r="N1241" s="142" t="s">
        <v>1751</v>
      </c>
      <c r="O1241" s="127" t="s">
        <v>72</v>
      </c>
      <c r="P1241" s="100"/>
      <c r="Q1241" s="63">
        <f>P1241*M1241</f>
        <v>0</v>
      </c>
      <c r="R1241" s="64"/>
      <c r="S1241" s="67">
        <v>12</v>
      </c>
      <c r="T1241" s="46"/>
      <c r="U1241" s="106">
        <f>IF(EXACT(O1241,Y1241),M1241,M1241*(1-'Расчет ПРЕДЗАКАЗ'!$D$10))</f>
        <v>469</v>
      </c>
      <c r="V1241" s="106">
        <f t="shared" ref="V1241:V1254" si="535">P1241*U1241</f>
        <v>0</v>
      </c>
      <c r="W1241" s="106">
        <f>IF(EXACT(O1241,Y1241),M1241,M1241*(1-#REF!))</f>
        <v>469</v>
      </c>
      <c r="X1241" s="106">
        <f t="shared" ref="X1241:X1254" si="536">P1241*W1241</f>
        <v>0</v>
      </c>
      <c r="Y1241" s="107" t="s">
        <v>72</v>
      </c>
      <c r="Z1241" s="103">
        <f t="shared" si="533"/>
        <v>0</v>
      </c>
      <c r="AA1241" s="103">
        <f t="shared" si="534"/>
        <v>0</v>
      </c>
      <c r="AB1241" s="128">
        <f t="shared" ref="AB1241:AB1254" si="537">IF(U1241=0,"",L1241/U1241-1)</f>
        <v>0.79104477611940305</v>
      </c>
      <c r="AC1241" s="128">
        <f t="shared" ref="AC1241:AC1254" si="538">IF(W1241=0,"",L1241/W1241-1)</f>
        <v>0.79104477611940305</v>
      </c>
    </row>
    <row r="1242" spans="1:29" ht="50.1" customHeight="1">
      <c r="A1242" s="171"/>
      <c r="B1242" s="171"/>
      <c r="C1242" s="174"/>
      <c r="D1242" s="174"/>
      <c r="E1242" s="131"/>
      <c r="F1242" s="177"/>
      <c r="G1242" s="180"/>
      <c r="H1242" s="163"/>
      <c r="I1242" s="165"/>
      <c r="J1242" s="168"/>
      <c r="K1242" s="62" t="s">
        <v>1007</v>
      </c>
      <c r="L1242" s="63">
        <v>840</v>
      </c>
      <c r="M1242" s="63">
        <v>469</v>
      </c>
      <c r="N1242" s="142" t="s">
        <v>1752</v>
      </c>
      <c r="O1242" s="127" t="s">
        <v>72</v>
      </c>
      <c r="P1242" s="100"/>
      <c r="Q1242" s="63">
        <f t="shared" ref="Q1242:Q1254" si="539">P1242*M1242</f>
        <v>0</v>
      </c>
      <c r="R1242" s="64"/>
      <c r="S1242" s="67">
        <v>16</v>
      </c>
      <c r="T1242" s="46"/>
      <c r="U1242" s="106">
        <f>IF(EXACT(O1242,Y1242),M1242,M1242*(1-'Расчет ПРЕДЗАКАЗ'!$D$10))</f>
        <v>469</v>
      </c>
      <c r="V1242" s="106">
        <f t="shared" si="535"/>
        <v>0</v>
      </c>
      <c r="W1242" s="106">
        <f>IF(EXACT(O1242,Y1242),M1242,M1242*(1-#REF!))</f>
        <v>469</v>
      </c>
      <c r="X1242" s="106">
        <f t="shared" si="536"/>
        <v>0</v>
      </c>
      <c r="Y1242" s="107" t="s">
        <v>72</v>
      </c>
      <c r="Z1242" s="103">
        <f t="shared" si="533"/>
        <v>0</v>
      </c>
      <c r="AA1242" s="103">
        <f t="shared" si="534"/>
        <v>0</v>
      </c>
      <c r="AB1242" s="128">
        <f t="shared" si="537"/>
        <v>0.79104477611940305</v>
      </c>
      <c r="AC1242" s="128">
        <f t="shared" si="538"/>
        <v>0.79104477611940305</v>
      </c>
    </row>
    <row r="1243" spans="1:29" ht="50.1" customHeight="1">
      <c r="A1243" s="171"/>
      <c r="B1243" s="171"/>
      <c r="C1243" s="174"/>
      <c r="D1243" s="174"/>
      <c r="E1243" s="131"/>
      <c r="F1243" s="177"/>
      <c r="G1243" s="180"/>
      <c r="H1243" s="163"/>
      <c r="I1243" s="165"/>
      <c r="J1243" s="168"/>
      <c r="K1243" s="62" t="s">
        <v>1040</v>
      </c>
      <c r="L1243" s="63">
        <v>840</v>
      </c>
      <c r="M1243" s="63">
        <v>469</v>
      </c>
      <c r="N1243" s="142" t="s">
        <v>1753</v>
      </c>
      <c r="O1243" s="127" t="s">
        <v>72</v>
      </c>
      <c r="P1243" s="100"/>
      <c r="Q1243" s="63">
        <f t="shared" si="539"/>
        <v>0</v>
      </c>
      <c r="R1243" s="64"/>
      <c r="S1243" s="67">
        <v>7</v>
      </c>
      <c r="T1243" s="46"/>
      <c r="U1243" s="106">
        <f>IF(EXACT(O1243,Y1243),M1243,M1243*(1-'Расчет ПРЕДЗАКАЗ'!$D$10))</f>
        <v>469</v>
      </c>
      <c r="V1243" s="106">
        <f t="shared" si="535"/>
        <v>0</v>
      </c>
      <c r="W1243" s="106">
        <f>IF(EXACT(O1243,Y1243),M1243,M1243*(1-#REF!))</f>
        <v>469</v>
      </c>
      <c r="X1243" s="106">
        <f t="shared" si="536"/>
        <v>0</v>
      </c>
      <c r="Y1243" s="107" t="s">
        <v>72</v>
      </c>
      <c r="Z1243" s="103">
        <f t="shared" si="533"/>
        <v>0</v>
      </c>
      <c r="AA1243" s="103">
        <f t="shared" si="534"/>
        <v>0</v>
      </c>
      <c r="AB1243" s="128">
        <f t="shared" si="537"/>
        <v>0.79104477611940305</v>
      </c>
      <c r="AC1243" s="128">
        <f t="shared" si="538"/>
        <v>0.79104477611940305</v>
      </c>
    </row>
    <row r="1244" spans="1:29" ht="50.1" customHeight="1">
      <c r="A1244" s="171"/>
      <c r="B1244" s="171"/>
      <c r="C1244" s="174"/>
      <c r="D1244" s="174"/>
      <c r="E1244" s="131"/>
      <c r="F1244" s="177"/>
      <c r="G1244" s="180"/>
      <c r="H1244" s="163"/>
      <c r="I1244" s="165"/>
      <c r="J1244" s="168"/>
      <c r="K1244" s="62" t="s">
        <v>981</v>
      </c>
      <c r="L1244" s="63">
        <v>840</v>
      </c>
      <c r="M1244" s="63">
        <v>469</v>
      </c>
      <c r="N1244" s="142" t="s">
        <v>1754</v>
      </c>
      <c r="O1244" s="127" t="s">
        <v>72</v>
      </c>
      <c r="P1244" s="100"/>
      <c r="Q1244" s="63">
        <f t="shared" si="539"/>
        <v>0</v>
      </c>
      <c r="R1244" s="64"/>
      <c r="S1244" s="67">
        <v>14</v>
      </c>
      <c r="T1244" s="46"/>
      <c r="U1244" s="106">
        <f>IF(EXACT(O1244,Y1244),M1244,M1244*(1-'Расчет ПРЕДЗАКАЗ'!$D$10))</f>
        <v>469</v>
      </c>
      <c r="V1244" s="106">
        <f t="shared" si="535"/>
        <v>0</v>
      </c>
      <c r="W1244" s="106">
        <f>IF(EXACT(O1244,Y1244),M1244,M1244*(1-#REF!))</f>
        <v>469</v>
      </c>
      <c r="X1244" s="106">
        <f t="shared" si="536"/>
        <v>0</v>
      </c>
      <c r="Y1244" s="107" t="s">
        <v>72</v>
      </c>
      <c r="Z1244" s="103">
        <f t="shared" si="533"/>
        <v>0</v>
      </c>
      <c r="AA1244" s="103">
        <f t="shared" si="534"/>
        <v>0</v>
      </c>
      <c r="AB1244" s="128">
        <f t="shared" si="537"/>
        <v>0.79104477611940305</v>
      </c>
      <c r="AC1244" s="128">
        <f t="shared" si="538"/>
        <v>0.79104477611940305</v>
      </c>
    </row>
    <row r="1245" spans="1:29" ht="50.1" customHeight="1">
      <c r="A1245" s="171"/>
      <c r="B1245" s="171"/>
      <c r="C1245" s="174"/>
      <c r="D1245" s="174"/>
      <c r="E1245" s="131"/>
      <c r="F1245" s="177"/>
      <c r="G1245" s="180"/>
      <c r="H1245" s="163"/>
      <c r="I1245" s="165"/>
      <c r="J1245" s="168"/>
      <c r="K1245" s="62" t="s">
        <v>1043</v>
      </c>
      <c r="L1245" s="63">
        <v>840</v>
      </c>
      <c r="M1245" s="63">
        <v>469</v>
      </c>
      <c r="N1245" s="142" t="s">
        <v>1755</v>
      </c>
      <c r="O1245" s="127" t="s">
        <v>72</v>
      </c>
      <c r="P1245" s="100"/>
      <c r="Q1245" s="63">
        <f t="shared" si="539"/>
        <v>0</v>
      </c>
      <c r="R1245" s="64"/>
      <c r="S1245" s="67">
        <v>5</v>
      </c>
      <c r="T1245" s="46"/>
      <c r="U1245" s="106">
        <f>IF(EXACT(O1245,Y1245),M1245,M1245*(1-'Расчет ПРЕДЗАКАЗ'!$D$10))</f>
        <v>469</v>
      </c>
      <c r="V1245" s="106">
        <f t="shared" si="535"/>
        <v>0</v>
      </c>
      <c r="W1245" s="106">
        <f>IF(EXACT(O1245,Y1245),M1245,M1245*(1-#REF!))</f>
        <v>469</v>
      </c>
      <c r="X1245" s="106">
        <f t="shared" si="536"/>
        <v>0</v>
      </c>
      <c r="Y1245" s="107" t="s">
        <v>72</v>
      </c>
      <c r="Z1245" s="103">
        <f t="shared" si="533"/>
        <v>0</v>
      </c>
      <c r="AA1245" s="103">
        <f t="shared" si="534"/>
        <v>0</v>
      </c>
      <c r="AB1245" s="128">
        <f t="shared" si="537"/>
        <v>0.79104477611940305</v>
      </c>
      <c r="AC1245" s="128">
        <f t="shared" si="538"/>
        <v>0.79104477611940305</v>
      </c>
    </row>
    <row r="1246" spans="1:29" ht="50.1" customHeight="1">
      <c r="A1246" s="171"/>
      <c r="B1246" s="171"/>
      <c r="C1246" s="174"/>
      <c r="D1246" s="174"/>
      <c r="E1246" s="131"/>
      <c r="F1246" s="177"/>
      <c r="G1246" s="180"/>
      <c r="H1246" s="163"/>
      <c r="I1246" s="165"/>
      <c r="J1246" s="168"/>
      <c r="K1246" s="62" t="s">
        <v>1741</v>
      </c>
      <c r="L1246" s="63">
        <v>840</v>
      </c>
      <c r="M1246" s="63">
        <v>469</v>
      </c>
      <c r="N1246" s="142" t="s">
        <v>1756</v>
      </c>
      <c r="O1246" s="127" t="s">
        <v>72</v>
      </c>
      <c r="P1246" s="100"/>
      <c r="Q1246" s="63">
        <f t="shared" si="539"/>
        <v>0</v>
      </c>
      <c r="R1246" s="64"/>
      <c r="S1246" s="67">
        <v>5</v>
      </c>
      <c r="T1246" s="46"/>
      <c r="U1246" s="106">
        <f>IF(EXACT(O1246,Y1246),M1246,M1246*(1-'Расчет ПРЕДЗАКАЗ'!$D$10))</f>
        <v>469</v>
      </c>
      <c r="V1246" s="106">
        <f t="shared" si="535"/>
        <v>0</v>
      </c>
      <c r="W1246" s="106">
        <f>IF(EXACT(O1246,Y1246),M1246,M1246*(1-#REF!))</f>
        <v>469</v>
      </c>
      <c r="X1246" s="106">
        <f t="shared" si="536"/>
        <v>0</v>
      </c>
      <c r="Y1246" s="107" t="s">
        <v>72</v>
      </c>
      <c r="Z1246" s="103">
        <f t="shared" si="533"/>
        <v>0</v>
      </c>
      <c r="AA1246" s="103">
        <f t="shared" si="534"/>
        <v>0</v>
      </c>
      <c r="AB1246" s="128">
        <f t="shared" si="537"/>
        <v>0.79104477611940305</v>
      </c>
      <c r="AC1246" s="128">
        <f t="shared" si="538"/>
        <v>0.79104477611940305</v>
      </c>
    </row>
    <row r="1247" spans="1:29" ht="50.1" customHeight="1">
      <c r="A1247" s="171"/>
      <c r="B1247" s="171"/>
      <c r="C1247" s="174"/>
      <c r="D1247" s="174"/>
      <c r="E1247" s="131"/>
      <c r="F1247" s="177"/>
      <c r="G1247" s="180"/>
      <c r="H1247" s="163"/>
      <c r="I1247" s="165"/>
      <c r="J1247" s="168"/>
      <c r="K1247" s="62"/>
      <c r="L1247" s="63"/>
      <c r="M1247" s="63"/>
      <c r="N1247" s="142"/>
      <c r="O1247" s="127"/>
      <c r="P1247" s="100"/>
      <c r="Q1247" s="63">
        <f t="shared" si="539"/>
        <v>0</v>
      </c>
      <c r="R1247" s="64"/>
      <c r="S1247" s="67"/>
      <c r="T1247" s="46"/>
      <c r="U1247" s="106">
        <f>IF(EXACT(O1247,Y1247),M1247,M1247*(1-'Расчет ПРЕДЗАКАЗ'!$D$10))</f>
        <v>0</v>
      </c>
      <c r="V1247" s="106">
        <f t="shared" si="535"/>
        <v>0</v>
      </c>
      <c r="W1247" s="106" t="e">
        <f>IF(EXACT(O1247,Y1247),M1247,M1247*(1-#REF!))</f>
        <v>#REF!</v>
      </c>
      <c r="X1247" s="106" t="e">
        <f t="shared" si="536"/>
        <v>#REF!</v>
      </c>
      <c r="Y1247" s="107" t="s">
        <v>72</v>
      </c>
      <c r="Z1247" s="103">
        <f t="shared" si="533"/>
        <v>0</v>
      </c>
      <c r="AA1247" s="103">
        <f t="shared" si="534"/>
        <v>0</v>
      </c>
      <c r="AB1247" s="128" t="str">
        <f t="shared" si="537"/>
        <v/>
      </c>
      <c r="AC1247" s="128" t="e">
        <f t="shared" si="538"/>
        <v>#REF!</v>
      </c>
    </row>
    <row r="1248" spans="1:29" ht="50.1" customHeight="1">
      <c r="A1248" s="171"/>
      <c r="B1248" s="171"/>
      <c r="C1248" s="174"/>
      <c r="D1248" s="174"/>
      <c r="E1248" s="131"/>
      <c r="F1248" s="177"/>
      <c r="G1248" s="180"/>
      <c r="H1248" s="163"/>
      <c r="I1248" s="165"/>
      <c r="J1248" s="168"/>
      <c r="K1248" s="62"/>
      <c r="L1248" s="63"/>
      <c r="M1248" s="63"/>
      <c r="N1248" s="142"/>
      <c r="O1248" s="127"/>
      <c r="P1248" s="100"/>
      <c r="Q1248" s="63">
        <f t="shared" si="539"/>
        <v>0</v>
      </c>
      <c r="R1248" s="64"/>
      <c r="S1248" s="67"/>
      <c r="T1248" s="46"/>
      <c r="U1248" s="106">
        <f>IF(EXACT(O1248,Y1248),M1248,M1248*(1-'Расчет ПРЕДЗАКАЗ'!$D$10))</f>
        <v>0</v>
      </c>
      <c r="V1248" s="106">
        <f t="shared" si="535"/>
        <v>0</v>
      </c>
      <c r="W1248" s="106" t="e">
        <f>IF(EXACT(O1248,Y1248),M1248,M1248*(1-#REF!))</f>
        <v>#REF!</v>
      </c>
      <c r="X1248" s="106" t="e">
        <f t="shared" si="536"/>
        <v>#REF!</v>
      </c>
      <c r="Y1248" s="107" t="s">
        <v>72</v>
      </c>
      <c r="Z1248" s="103">
        <f t="shared" si="533"/>
        <v>0</v>
      </c>
      <c r="AA1248" s="103">
        <f t="shared" si="534"/>
        <v>0</v>
      </c>
      <c r="AB1248" s="128" t="str">
        <f t="shared" si="537"/>
        <v/>
      </c>
      <c r="AC1248" s="128" t="e">
        <f t="shared" si="538"/>
        <v>#REF!</v>
      </c>
    </row>
    <row r="1249" spans="1:29" ht="50.1" customHeight="1">
      <c r="A1249" s="171"/>
      <c r="B1249" s="171"/>
      <c r="C1249" s="174"/>
      <c r="D1249" s="174"/>
      <c r="E1249" s="131"/>
      <c r="F1249" s="177"/>
      <c r="G1249" s="180"/>
      <c r="H1249" s="163"/>
      <c r="I1249" s="165"/>
      <c r="J1249" s="168"/>
      <c r="K1249" s="62"/>
      <c r="L1249" s="63"/>
      <c r="M1249" s="63"/>
      <c r="N1249" s="143"/>
      <c r="O1249" s="127"/>
      <c r="P1249" s="100"/>
      <c r="Q1249" s="63">
        <f t="shared" si="539"/>
        <v>0</v>
      </c>
      <c r="R1249" s="65"/>
      <c r="S1249" s="67"/>
      <c r="T1249" s="40"/>
      <c r="U1249" s="106">
        <f>IF(EXACT(O1249,Y1249),M1249,M1249*(1-'Расчет ПРЕДЗАКАЗ'!$D$10))</f>
        <v>0</v>
      </c>
      <c r="V1249" s="106">
        <f t="shared" si="535"/>
        <v>0</v>
      </c>
      <c r="W1249" s="106" t="e">
        <f>IF(EXACT(O1249,Y1249),M1249,M1249*(1-#REF!))</f>
        <v>#REF!</v>
      </c>
      <c r="X1249" s="106" t="e">
        <f t="shared" si="536"/>
        <v>#REF!</v>
      </c>
      <c r="Y1249" s="107" t="s">
        <v>72</v>
      </c>
      <c r="Z1249" s="103">
        <f t="shared" si="533"/>
        <v>0</v>
      </c>
      <c r="AA1249" s="103">
        <f t="shared" si="534"/>
        <v>0</v>
      </c>
      <c r="AB1249" s="128" t="str">
        <f t="shared" si="537"/>
        <v/>
      </c>
      <c r="AC1249" s="128" t="e">
        <f t="shared" si="538"/>
        <v>#REF!</v>
      </c>
    </row>
    <row r="1250" spans="1:29" ht="50.1" customHeight="1">
      <c r="A1250" s="171"/>
      <c r="B1250" s="171"/>
      <c r="C1250" s="174"/>
      <c r="D1250" s="174"/>
      <c r="E1250" s="131"/>
      <c r="F1250" s="177"/>
      <c r="G1250" s="180"/>
      <c r="H1250" s="163"/>
      <c r="I1250" s="165"/>
      <c r="J1250" s="168"/>
      <c r="K1250" s="62"/>
      <c r="L1250" s="63"/>
      <c r="M1250" s="63"/>
      <c r="N1250" s="143"/>
      <c r="O1250" s="127"/>
      <c r="P1250" s="100"/>
      <c r="Q1250" s="63">
        <f t="shared" si="539"/>
        <v>0</v>
      </c>
      <c r="R1250" s="65"/>
      <c r="S1250" s="67"/>
      <c r="T1250" s="40"/>
      <c r="U1250" s="106">
        <f>IF(EXACT(O1250,Y1250),M1250,M1250*(1-'Расчет ПРЕДЗАКАЗ'!$D$10))</f>
        <v>0</v>
      </c>
      <c r="V1250" s="106">
        <f t="shared" si="535"/>
        <v>0</v>
      </c>
      <c r="W1250" s="106" t="e">
        <f>IF(EXACT(O1250,Y1250),M1250,M1250*(1-#REF!))</f>
        <v>#REF!</v>
      </c>
      <c r="X1250" s="106" t="e">
        <f t="shared" si="536"/>
        <v>#REF!</v>
      </c>
      <c r="Y1250" s="107" t="s">
        <v>72</v>
      </c>
      <c r="Z1250" s="103">
        <f t="shared" si="533"/>
        <v>0</v>
      </c>
      <c r="AA1250" s="103">
        <f t="shared" si="534"/>
        <v>0</v>
      </c>
      <c r="AB1250" s="128" t="str">
        <f t="shared" si="537"/>
        <v/>
      </c>
      <c r="AC1250" s="128" t="e">
        <f t="shared" si="538"/>
        <v>#REF!</v>
      </c>
    </row>
    <row r="1251" spans="1:29" ht="50.1" customHeight="1">
      <c r="A1251" s="171"/>
      <c r="B1251" s="171"/>
      <c r="C1251" s="174"/>
      <c r="D1251" s="174"/>
      <c r="E1251" s="131"/>
      <c r="F1251" s="177"/>
      <c r="G1251" s="180"/>
      <c r="H1251" s="163"/>
      <c r="I1251" s="165"/>
      <c r="J1251" s="168"/>
      <c r="K1251" s="62"/>
      <c r="L1251" s="63"/>
      <c r="M1251" s="63"/>
      <c r="N1251" s="65"/>
      <c r="O1251" s="127"/>
      <c r="P1251" s="100"/>
      <c r="Q1251" s="63">
        <f t="shared" si="539"/>
        <v>0</v>
      </c>
      <c r="R1251" s="65"/>
      <c r="S1251" s="67"/>
      <c r="T1251" s="40"/>
      <c r="U1251" s="106">
        <f>IF(EXACT(O1251,Y1251),M1251,M1251*(1-'Расчет ПРЕДЗАКАЗ'!$D$10))</f>
        <v>0</v>
      </c>
      <c r="V1251" s="106">
        <f t="shared" si="535"/>
        <v>0</v>
      </c>
      <c r="W1251" s="106" t="e">
        <f>IF(EXACT(O1251,Y1251),M1251,M1251*(1-#REF!))</f>
        <v>#REF!</v>
      </c>
      <c r="X1251" s="106" t="e">
        <f t="shared" si="536"/>
        <v>#REF!</v>
      </c>
      <c r="Y1251" s="107" t="s">
        <v>72</v>
      </c>
      <c r="Z1251" s="103">
        <f t="shared" si="533"/>
        <v>0</v>
      </c>
      <c r="AA1251" s="103">
        <f t="shared" si="534"/>
        <v>0</v>
      </c>
      <c r="AB1251" s="128" t="str">
        <f t="shared" si="537"/>
        <v/>
      </c>
      <c r="AC1251" s="128" t="e">
        <f t="shared" si="538"/>
        <v>#REF!</v>
      </c>
    </row>
    <row r="1252" spans="1:29" ht="50.1" customHeight="1">
      <c r="A1252" s="171"/>
      <c r="B1252" s="171"/>
      <c r="C1252" s="174"/>
      <c r="D1252" s="174"/>
      <c r="E1252" s="131"/>
      <c r="F1252" s="177"/>
      <c r="G1252" s="180"/>
      <c r="H1252" s="163"/>
      <c r="I1252" s="165"/>
      <c r="J1252" s="168"/>
      <c r="K1252" s="62"/>
      <c r="L1252" s="63"/>
      <c r="M1252" s="63"/>
      <c r="N1252" s="65"/>
      <c r="O1252" s="127"/>
      <c r="P1252" s="100"/>
      <c r="Q1252" s="63">
        <f t="shared" si="539"/>
        <v>0</v>
      </c>
      <c r="R1252" s="65"/>
      <c r="S1252" s="67"/>
      <c r="T1252" s="40"/>
      <c r="U1252" s="106">
        <f>IF(EXACT(O1252,Y1252),M1252,M1252*(1-'Расчет ПРЕДЗАКАЗ'!$D$10))</f>
        <v>0</v>
      </c>
      <c r="V1252" s="106">
        <f t="shared" si="535"/>
        <v>0</v>
      </c>
      <c r="W1252" s="106" t="e">
        <f>IF(EXACT(O1252,Y1252),M1252,M1252*(1-#REF!))</f>
        <v>#REF!</v>
      </c>
      <c r="X1252" s="106" t="e">
        <f t="shared" si="536"/>
        <v>#REF!</v>
      </c>
      <c r="Y1252" s="107" t="s">
        <v>72</v>
      </c>
      <c r="Z1252" s="103">
        <f t="shared" si="533"/>
        <v>0</v>
      </c>
      <c r="AA1252" s="103">
        <f t="shared" si="534"/>
        <v>0</v>
      </c>
      <c r="AB1252" s="128" t="str">
        <f t="shared" si="537"/>
        <v/>
      </c>
      <c r="AC1252" s="128" t="e">
        <f t="shared" si="538"/>
        <v>#REF!</v>
      </c>
    </row>
    <row r="1253" spans="1:29" ht="50.1" customHeight="1">
      <c r="A1253" s="171"/>
      <c r="B1253" s="171"/>
      <c r="C1253" s="174"/>
      <c r="D1253" s="174"/>
      <c r="E1253" s="131"/>
      <c r="F1253" s="177"/>
      <c r="G1253" s="180"/>
      <c r="H1253" s="163"/>
      <c r="I1253" s="165"/>
      <c r="J1253" s="168"/>
      <c r="K1253" s="62"/>
      <c r="L1253" s="63"/>
      <c r="M1253" s="63"/>
      <c r="N1253" s="65"/>
      <c r="O1253" s="127"/>
      <c r="P1253" s="100"/>
      <c r="Q1253" s="63">
        <f t="shared" si="539"/>
        <v>0</v>
      </c>
      <c r="R1253" s="65"/>
      <c r="S1253" s="67"/>
      <c r="T1253" s="40"/>
      <c r="U1253" s="106">
        <f>IF(EXACT(O1253,Y1253),M1253,M1253*(1-'Расчет ПРЕДЗАКАЗ'!$D$10))</f>
        <v>0</v>
      </c>
      <c r="V1253" s="106">
        <f t="shared" si="535"/>
        <v>0</v>
      </c>
      <c r="W1253" s="106" t="e">
        <f>IF(EXACT(O1253,Y1253),M1253,M1253*(1-#REF!))</f>
        <v>#REF!</v>
      </c>
      <c r="X1253" s="106" t="e">
        <f t="shared" si="536"/>
        <v>#REF!</v>
      </c>
      <c r="Y1253" s="107" t="s">
        <v>72</v>
      </c>
      <c r="Z1253" s="103">
        <f t="shared" si="533"/>
        <v>0</v>
      </c>
      <c r="AA1253" s="103">
        <f t="shared" si="534"/>
        <v>0</v>
      </c>
      <c r="AB1253" s="128" t="str">
        <f t="shared" si="537"/>
        <v/>
      </c>
      <c r="AC1253" s="128" t="e">
        <f t="shared" si="538"/>
        <v>#REF!</v>
      </c>
    </row>
    <row r="1254" spans="1:29" ht="50.1" customHeight="1">
      <c r="A1254" s="172"/>
      <c r="B1254" s="172"/>
      <c r="C1254" s="175"/>
      <c r="D1254" s="175"/>
      <c r="E1254" s="132"/>
      <c r="F1254" s="178"/>
      <c r="G1254" s="181"/>
      <c r="H1254" s="164"/>
      <c r="I1254" s="166"/>
      <c r="J1254" s="169"/>
      <c r="K1254" s="62"/>
      <c r="L1254" s="63"/>
      <c r="M1254" s="63"/>
      <c r="N1254" s="65"/>
      <c r="O1254" s="127"/>
      <c r="P1254" s="100"/>
      <c r="Q1254" s="63">
        <f t="shared" si="539"/>
        <v>0</v>
      </c>
      <c r="R1254" s="65"/>
      <c r="S1254" s="64"/>
      <c r="T1254" s="40"/>
      <c r="U1254" s="106">
        <f>IF(EXACT(O1254,Y1254),M1254,M1254*(1-'Расчет ПРЕДЗАКАЗ'!$D$10))</f>
        <v>0</v>
      </c>
      <c r="V1254" s="106">
        <f t="shared" si="535"/>
        <v>0</v>
      </c>
      <c r="W1254" s="106" t="e">
        <f>IF(EXACT(O1254,Y1254),M1254,M1254*(1-#REF!))</f>
        <v>#REF!</v>
      </c>
      <c r="X1254" s="106" t="e">
        <f t="shared" si="536"/>
        <v>#REF!</v>
      </c>
      <c r="Y1254" s="107" t="s">
        <v>72</v>
      </c>
      <c r="Z1254" s="103">
        <f t="shared" si="533"/>
        <v>0</v>
      </c>
      <c r="AA1254" s="103">
        <f t="shared" si="534"/>
        <v>0</v>
      </c>
      <c r="AB1254" s="128" t="str">
        <f t="shared" si="537"/>
        <v/>
      </c>
      <c r="AC1254" s="128" t="e">
        <f t="shared" si="538"/>
        <v>#REF!</v>
      </c>
    </row>
    <row r="1255" spans="1:29" ht="11.25" customHeight="1" thickBot="1"/>
    <row r="1256" spans="1:29" ht="50.1" customHeight="1">
      <c r="A1256" s="170">
        <v>205</v>
      </c>
      <c r="B1256" s="170" t="s">
        <v>1757</v>
      </c>
      <c r="C1256" s="173" t="s">
        <v>1758</v>
      </c>
      <c r="D1256" s="173" t="s">
        <v>77</v>
      </c>
      <c r="E1256" s="131"/>
      <c r="F1256" s="197" t="s">
        <v>978</v>
      </c>
      <c r="G1256" s="179" t="s">
        <v>856</v>
      </c>
      <c r="H1256" s="162" t="s">
        <v>979</v>
      </c>
      <c r="I1256" s="198" t="s">
        <v>1745</v>
      </c>
      <c r="J1256" s="167" t="s">
        <v>19</v>
      </c>
      <c r="K1256" s="62" t="s">
        <v>859</v>
      </c>
      <c r="L1256" s="63">
        <v>830</v>
      </c>
      <c r="M1256" s="63">
        <v>518</v>
      </c>
      <c r="N1256" s="142" t="s">
        <v>1759</v>
      </c>
      <c r="O1256" s="127" t="s">
        <v>72</v>
      </c>
      <c r="P1256" s="100"/>
      <c r="Q1256" s="63">
        <f>P1256*M1256</f>
        <v>0</v>
      </c>
      <c r="R1256" s="64"/>
      <c r="S1256" s="67">
        <v>2</v>
      </c>
      <c r="T1256" s="60"/>
      <c r="U1256" s="106">
        <f>IF(EXACT(O1256,Y1256),M1256,M1256*(1-'Расчет ПРЕДЗАКАЗ'!$D$10))</f>
        <v>518</v>
      </c>
      <c r="V1256" s="106">
        <f>P1256*U1256</f>
        <v>0</v>
      </c>
      <c r="W1256" s="106">
        <f>IF(EXACT(O1256,Y1256),M1256,M1256*(1-#REF!))</f>
        <v>518</v>
      </c>
      <c r="X1256" s="106">
        <f>P1256*W1256</f>
        <v>0</v>
      </c>
      <c r="Y1256" s="107" t="s">
        <v>72</v>
      </c>
      <c r="Z1256" s="103">
        <f t="shared" ref="Z1256:Z1270" si="540">IF(EXACT(O1256,Y1256),Q1256,0)</f>
        <v>0</v>
      </c>
      <c r="AA1256" s="103">
        <f t="shared" ref="AA1256:AA1270" si="541">IF(Z1256=0,Q1256,0)</f>
        <v>0</v>
      </c>
      <c r="AB1256" s="128">
        <f>IF(U1256=0,"",L1256/U1256-1)</f>
        <v>0.60231660231660222</v>
      </c>
      <c r="AC1256" s="128">
        <f>IF(W1256=0,"",L1256/W1256-1)</f>
        <v>0.60231660231660222</v>
      </c>
    </row>
    <row r="1257" spans="1:29" ht="50.1" customHeight="1">
      <c r="A1257" s="171"/>
      <c r="B1257" s="171"/>
      <c r="C1257" s="174"/>
      <c r="D1257" s="174"/>
      <c r="E1257" s="131"/>
      <c r="F1257" s="177"/>
      <c r="G1257" s="180"/>
      <c r="H1257" s="163"/>
      <c r="I1257" s="165"/>
      <c r="J1257" s="168"/>
      <c r="K1257" s="62" t="s">
        <v>861</v>
      </c>
      <c r="L1257" s="63">
        <v>830</v>
      </c>
      <c r="M1257" s="63">
        <v>518</v>
      </c>
      <c r="N1257" s="142" t="s">
        <v>1760</v>
      </c>
      <c r="O1257" s="127" t="s">
        <v>72</v>
      </c>
      <c r="P1257" s="100"/>
      <c r="Q1257" s="63">
        <f>P1257*M1257</f>
        <v>0</v>
      </c>
      <c r="R1257" s="64"/>
      <c r="S1257" s="67">
        <v>7</v>
      </c>
      <c r="T1257" s="46"/>
      <c r="U1257" s="106">
        <f>IF(EXACT(O1257,Y1257),M1257,M1257*(1-'Расчет ПРЕДЗАКАЗ'!$D$10))</f>
        <v>518</v>
      </c>
      <c r="V1257" s="106">
        <f t="shared" ref="V1257:V1270" si="542">P1257*U1257</f>
        <v>0</v>
      </c>
      <c r="W1257" s="106">
        <f>IF(EXACT(O1257,Y1257),M1257,M1257*(1-#REF!))</f>
        <v>518</v>
      </c>
      <c r="X1257" s="106">
        <f t="shared" ref="X1257:X1270" si="543">P1257*W1257</f>
        <v>0</v>
      </c>
      <c r="Y1257" s="107" t="s">
        <v>72</v>
      </c>
      <c r="Z1257" s="103">
        <f t="shared" si="540"/>
        <v>0</v>
      </c>
      <c r="AA1257" s="103">
        <f t="shared" si="541"/>
        <v>0</v>
      </c>
      <c r="AB1257" s="128">
        <f t="shared" ref="AB1257:AB1270" si="544">IF(U1257=0,"",L1257/U1257-1)</f>
        <v>0.60231660231660222</v>
      </c>
      <c r="AC1257" s="128">
        <f t="shared" ref="AC1257:AC1270" si="545">IF(W1257=0,"",L1257/W1257-1)</f>
        <v>0.60231660231660222</v>
      </c>
    </row>
    <row r="1258" spans="1:29" ht="50.1" customHeight="1">
      <c r="A1258" s="171"/>
      <c r="B1258" s="171"/>
      <c r="C1258" s="174"/>
      <c r="D1258" s="174"/>
      <c r="E1258" s="131"/>
      <c r="F1258" s="177"/>
      <c r="G1258" s="180"/>
      <c r="H1258" s="163"/>
      <c r="I1258" s="165"/>
      <c r="J1258" s="168"/>
      <c r="K1258" s="62" t="s">
        <v>1007</v>
      </c>
      <c r="L1258" s="63">
        <v>830</v>
      </c>
      <c r="M1258" s="63">
        <v>518</v>
      </c>
      <c r="N1258" s="142" t="s">
        <v>1761</v>
      </c>
      <c r="O1258" s="127" t="s">
        <v>72</v>
      </c>
      <c r="P1258" s="100"/>
      <c r="Q1258" s="63">
        <f t="shared" ref="Q1258:Q1270" si="546">P1258*M1258</f>
        <v>0</v>
      </c>
      <c r="R1258" s="64"/>
      <c r="S1258" s="67">
        <v>18</v>
      </c>
      <c r="T1258" s="46"/>
      <c r="U1258" s="106">
        <f>IF(EXACT(O1258,Y1258),M1258,M1258*(1-'Расчет ПРЕДЗАКАЗ'!$D$10))</f>
        <v>518</v>
      </c>
      <c r="V1258" s="106">
        <f t="shared" si="542"/>
        <v>0</v>
      </c>
      <c r="W1258" s="106">
        <f>IF(EXACT(O1258,Y1258),M1258,M1258*(1-#REF!))</f>
        <v>518</v>
      </c>
      <c r="X1258" s="106">
        <f t="shared" si="543"/>
        <v>0</v>
      </c>
      <c r="Y1258" s="107" t="s">
        <v>72</v>
      </c>
      <c r="Z1258" s="103">
        <f t="shared" si="540"/>
        <v>0</v>
      </c>
      <c r="AA1258" s="103">
        <f t="shared" si="541"/>
        <v>0</v>
      </c>
      <c r="AB1258" s="128">
        <f t="shared" si="544"/>
        <v>0.60231660231660222</v>
      </c>
      <c r="AC1258" s="128">
        <f t="shared" si="545"/>
        <v>0.60231660231660222</v>
      </c>
    </row>
    <row r="1259" spans="1:29" ht="50.1" customHeight="1">
      <c r="A1259" s="171"/>
      <c r="B1259" s="171"/>
      <c r="C1259" s="174"/>
      <c r="D1259" s="174"/>
      <c r="E1259" s="131"/>
      <c r="F1259" s="177"/>
      <c r="G1259" s="180"/>
      <c r="H1259" s="163"/>
      <c r="I1259" s="165"/>
      <c r="J1259" s="168"/>
      <c r="K1259" s="62" t="s">
        <v>981</v>
      </c>
      <c r="L1259" s="63">
        <v>830</v>
      </c>
      <c r="M1259" s="63">
        <v>518</v>
      </c>
      <c r="N1259" s="142" t="s">
        <v>1762</v>
      </c>
      <c r="O1259" s="127" t="s">
        <v>72</v>
      </c>
      <c r="P1259" s="100"/>
      <c r="Q1259" s="63">
        <f t="shared" si="546"/>
        <v>0</v>
      </c>
      <c r="R1259" s="64"/>
      <c r="S1259" s="67">
        <v>60</v>
      </c>
      <c r="T1259" s="46"/>
      <c r="U1259" s="106">
        <f>IF(EXACT(O1259,Y1259),M1259,M1259*(1-'Расчет ПРЕДЗАКАЗ'!$D$10))</f>
        <v>518</v>
      </c>
      <c r="V1259" s="106">
        <f t="shared" si="542"/>
        <v>0</v>
      </c>
      <c r="W1259" s="106">
        <f>IF(EXACT(O1259,Y1259),M1259,M1259*(1-#REF!))</f>
        <v>518</v>
      </c>
      <c r="X1259" s="106">
        <f t="shared" si="543"/>
        <v>0</v>
      </c>
      <c r="Y1259" s="107" t="s">
        <v>72</v>
      </c>
      <c r="Z1259" s="103">
        <f t="shared" si="540"/>
        <v>0</v>
      </c>
      <c r="AA1259" s="103">
        <f t="shared" si="541"/>
        <v>0</v>
      </c>
      <c r="AB1259" s="128">
        <f t="shared" si="544"/>
        <v>0.60231660231660222</v>
      </c>
      <c r="AC1259" s="128">
        <f t="shared" si="545"/>
        <v>0.60231660231660222</v>
      </c>
    </row>
    <row r="1260" spans="1:29" ht="50.1" customHeight="1">
      <c r="A1260" s="171"/>
      <c r="B1260" s="171"/>
      <c r="C1260" s="174"/>
      <c r="D1260" s="174"/>
      <c r="E1260" s="131"/>
      <c r="F1260" s="177"/>
      <c r="G1260" s="180"/>
      <c r="H1260" s="163"/>
      <c r="I1260" s="165"/>
      <c r="J1260" s="168"/>
      <c r="K1260" s="62"/>
      <c r="L1260" s="63"/>
      <c r="M1260" s="63"/>
      <c r="N1260" s="142"/>
      <c r="O1260" s="127"/>
      <c r="P1260" s="100"/>
      <c r="Q1260" s="63">
        <f t="shared" si="546"/>
        <v>0</v>
      </c>
      <c r="R1260" s="64"/>
      <c r="S1260" s="67"/>
      <c r="T1260" s="46"/>
      <c r="U1260" s="106">
        <f>IF(EXACT(O1260,Y1260),M1260,M1260*(1-'Расчет ПРЕДЗАКАЗ'!$D$10))</f>
        <v>0</v>
      </c>
      <c r="V1260" s="106">
        <f t="shared" si="542"/>
        <v>0</v>
      </c>
      <c r="W1260" s="106" t="e">
        <f>IF(EXACT(O1260,Y1260),M1260,M1260*(1-#REF!))</f>
        <v>#REF!</v>
      </c>
      <c r="X1260" s="106" t="e">
        <f t="shared" si="543"/>
        <v>#REF!</v>
      </c>
      <c r="Y1260" s="107" t="s">
        <v>72</v>
      </c>
      <c r="Z1260" s="103">
        <f t="shared" si="540"/>
        <v>0</v>
      </c>
      <c r="AA1260" s="103">
        <f t="shared" si="541"/>
        <v>0</v>
      </c>
      <c r="AB1260" s="128" t="str">
        <f t="shared" si="544"/>
        <v/>
      </c>
      <c r="AC1260" s="128" t="e">
        <f t="shared" si="545"/>
        <v>#REF!</v>
      </c>
    </row>
    <row r="1261" spans="1:29" ht="50.1" customHeight="1">
      <c r="A1261" s="171"/>
      <c r="B1261" s="171"/>
      <c r="C1261" s="174"/>
      <c r="D1261" s="174"/>
      <c r="E1261" s="131"/>
      <c r="F1261" s="177"/>
      <c r="G1261" s="180"/>
      <c r="H1261" s="163"/>
      <c r="I1261" s="165"/>
      <c r="J1261" s="168"/>
      <c r="K1261" s="62"/>
      <c r="L1261" s="63"/>
      <c r="M1261" s="63"/>
      <c r="N1261" s="142"/>
      <c r="O1261" s="127"/>
      <c r="P1261" s="100"/>
      <c r="Q1261" s="63">
        <f t="shared" si="546"/>
        <v>0</v>
      </c>
      <c r="R1261" s="64"/>
      <c r="S1261" s="67"/>
      <c r="T1261" s="46"/>
      <c r="U1261" s="106">
        <f>IF(EXACT(O1261,Y1261),M1261,M1261*(1-'Расчет ПРЕДЗАКАЗ'!$D$10))</f>
        <v>0</v>
      </c>
      <c r="V1261" s="106">
        <f t="shared" si="542"/>
        <v>0</v>
      </c>
      <c r="W1261" s="106" t="e">
        <f>IF(EXACT(O1261,Y1261),M1261,M1261*(1-#REF!))</f>
        <v>#REF!</v>
      </c>
      <c r="X1261" s="106" t="e">
        <f t="shared" si="543"/>
        <v>#REF!</v>
      </c>
      <c r="Y1261" s="107" t="s">
        <v>72</v>
      </c>
      <c r="Z1261" s="103">
        <f t="shared" si="540"/>
        <v>0</v>
      </c>
      <c r="AA1261" s="103">
        <f t="shared" si="541"/>
        <v>0</v>
      </c>
      <c r="AB1261" s="128" t="str">
        <f t="shared" si="544"/>
        <v/>
      </c>
      <c r="AC1261" s="128" t="e">
        <f t="shared" si="545"/>
        <v>#REF!</v>
      </c>
    </row>
    <row r="1262" spans="1:29" ht="50.1" customHeight="1">
      <c r="A1262" s="171"/>
      <c r="B1262" s="171"/>
      <c r="C1262" s="174"/>
      <c r="D1262" s="174"/>
      <c r="E1262" s="131"/>
      <c r="F1262" s="177"/>
      <c r="G1262" s="180"/>
      <c r="H1262" s="163"/>
      <c r="I1262" s="165"/>
      <c r="J1262" s="168"/>
      <c r="K1262" s="62"/>
      <c r="L1262" s="63"/>
      <c r="M1262" s="63"/>
      <c r="N1262" s="142"/>
      <c r="O1262" s="127"/>
      <c r="P1262" s="100"/>
      <c r="Q1262" s="63">
        <f t="shared" si="546"/>
        <v>0</v>
      </c>
      <c r="R1262" s="64"/>
      <c r="S1262" s="67"/>
      <c r="T1262" s="46"/>
      <c r="U1262" s="106">
        <f>IF(EXACT(O1262,Y1262),M1262,M1262*(1-'Расчет ПРЕДЗАКАЗ'!$D$10))</f>
        <v>0</v>
      </c>
      <c r="V1262" s="106">
        <f t="shared" si="542"/>
        <v>0</v>
      </c>
      <c r="W1262" s="106" t="e">
        <f>IF(EXACT(O1262,Y1262),M1262,M1262*(1-#REF!))</f>
        <v>#REF!</v>
      </c>
      <c r="X1262" s="106" t="e">
        <f t="shared" si="543"/>
        <v>#REF!</v>
      </c>
      <c r="Y1262" s="107" t="s">
        <v>72</v>
      </c>
      <c r="Z1262" s="103">
        <f t="shared" si="540"/>
        <v>0</v>
      </c>
      <c r="AA1262" s="103">
        <f t="shared" si="541"/>
        <v>0</v>
      </c>
      <c r="AB1262" s="128" t="str">
        <f t="shared" si="544"/>
        <v/>
      </c>
      <c r="AC1262" s="128" t="e">
        <f t="shared" si="545"/>
        <v>#REF!</v>
      </c>
    </row>
    <row r="1263" spans="1:29" ht="50.1" customHeight="1">
      <c r="A1263" s="171"/>
      <c r="B1263" s="171"/>
      <c r="C1263" s="174"/>
      <c r="D1263" s="174"/>
      <c r="E1263" s="131"/>
      <c r="F1263" s="177"/>
      <c r="G1263" s="180"/>
      <c r="H1263" s="163"/>
      <c r="I1263" s="165"/>
      <c r="J1263" s="168"/>
      <c r="K1263" s="62"/>
      <c r="L1263" s="63"/>
      <c r="M1263" s="63"/>
      <c r="N1263" s="142"/>
      <c r="O1263" s="127"/>
      <c r="P1263" s="100"/>
      <c r="Q1263" s="63">
        <f t="shared" si="546"/>
        <v>0</v>
      </c>
      <c r="R1263" s="64"/>
      <c r="S1263" s="67"/>
      <c r="T1263" s="46"/>
      <c r="U1263" s="106">
        <f>IF(EXACT(O1263,Y1263),M1263,M1263*(1-'Расчет ПРЕДЗАКАЗ'!$D$10))</f>
        <v>0</v>
      </c>
      <c r="V1263" s="106">
        <f t="shared" si="542"/>
        <v>0</v>
      </c>
      <c r="W1263" s="106" t="e">
        <f>IF(EXACT(O1263,Y1263),M1263,M1263*(1-#REF!))</f>
        <v>#REF!</v>
      </c>
      <c r="X1263" s="106" t="e">
        <f t="shared" si="543"/>
        <v>#REF!</v>
      </c>
      <c r="Y1263" s="107" t="s">
        <v>72</v>
      </c>
      <c r="Z1263" s="103">
        <f t="shared" si="540"/>
        <v>0</v>
      </c>
      <c r="AA1263" s="103">
        <f t="shared" si="541"/>
        <v>0</v>
      </c>
      <c r="AB1263" s="128" t="str">
        <f t="shared" si="544"/>
        <v/>
      </c>
      <c r="AC1263" s="128" t="e">
        <f t="shared" si="545"/>
        <v>#REF!</v>
      </c>
    </row>
    <row r="1264" spans="1:29" ht="50.1" customHeight="1">
      <c r="A1264" s="171"/>
      <c r="B1264" s="171"/>
      <c r="C1264" s="174"/>
      <c r="D1264" s="174"/>
      <c r="E1264" s="131"/>
      <c r="F1264" s="177"/>
      <c r="G1264" s="180"/>
      <c r="H1264" s="163"/>
      <c r="I1264" s="165"/>
      <c r="J1264" s="168"/>
      <c r="K1264" s="62"/>
      <c r="L1264" s="63"/>
      <c r="M1264" s="63"/>
      <c r="N1264" s="142"/>
      <c r="O1264" s="127"/>
      <c r="P1264" s="100"/>
      <c r="Q1264" s="63">
        <f t="shared" si="546"/>
        <v>0</v>
      </c>
      <c r="R1264" s="64"/>
      <c r="S1264" s="67"/>
      <c r="T1264" s="46"/>
      <c r="U1264" s="106">
        <f>IF(EXACT(O1264,Y1264),M1264,M1264*(1-'Расчет ПРЕДЗАКАЗ'!$D$10))</f>
        <v>0</v>
      </c>
      <c r="V1264" s="106">
        <f t="shared" si="542"/>
        <v>0</v>
      </c>
      <c r="W1264" s="106" t="e">
        <f>IF(EXACT(O1264,Y1264),M1264,M1264*(1-#REF!))</f>
        <v>#REF!</v>
      </c>
      <c r="X1264" s="106" t="e">
        <f t="shared" si="543"/>
        <v>#REF!</v>
      </c>
      <c r="Y1264" s="107" t="s">
        <v>72</v>
      </c>
      <c r="Z1264" s="103">
        <f t="shared" si="540"/>
        <v>0</v>
      </c>
      <c r="AA1264" s="103">
        <f t="shared" si="541"/>
        <v>0</v>
      </c>
      <c r="AB1264" s="128" t="str">
        <f t="shared" si="544"/>
        <v/>
      </c>
      <c r="AC1264" s="128" t="e">
        <f t="shared" si="545"/>
        <v>#REF!</v>
      </c>
    </row>
    <row r="1265" spans="1:29" ht="50.1" customHeight="1">
      <c r="A1265" s="171"/>
      <c r="B1265" s="171"/>
      <c r="C1265" s="174"/>
      <c r="D1265" s="174"/>
      <c r="E1265" s="131"/>
      <c r="F1265" s="177"/>
      <c r="G1265" s="180"/>
      <c r="H1265" s="163"/>
      <c r="I1265" s="165"/>
      <c r="J1265" s="168"/>
      <c r="K1265" s="62"/>
      <c r="L1265" s="63"/>
      <c r="M1265" s="63"/>
      <c r="N1265" s="143"/>
      <c r="O1265" s="127"/>
      <c r="P1265" s="100"/>
      <c r="Q1265" s="63">
        <f t="shared" si="546"/>
        <v>0</v>
      </c>
      <c r="R1265" s="65"/>
      <c r="S1265" s="67"/>
      <c r="T1265" s="40"/>
      <c r="U1265" s="106">
        <f>IF(EXACT(O1265,Y1265),M1265,M1265*(1-'Расчет ПРЕДЗАКАЗ'!$D$10))</f>
        <v>0</v>
      </c>
      <c r="V1265" s="106">
        <f t="shared" si="542"/>
        <v>0</v>
      </c>
      <c r="W1265" s="106" t="e">
        <f>IF(EXACT(O1265,Y1265),M1265,M1265*(1-#REF!))</f>
        <v>#REF!</v>
      </c>
      <c r="X1265" s="106" t="e">
        <f t="shared" si="543"/>
        <v>#REF!</v>
      </c>
      <c r="Y1265" s="107" t="s">
        <v>72</v>
      </c>
      <c r="Z1265" s="103">
        <f t="shared" si="540"/>
        <v>0</v>
      </c>
      <c r="AA1265" s="103">
        <f t="shared" si="541"/>
        <v>0</v>
      </c>
      <c r="AB1265" s="128" t="str">
        <f t="shared" si="544"/>
        <v/>
      </c>
      <c r="AC1265" s="128" t="e">
        <f t="shared" si="545"/>
        <v>#REF!</v>
      </c>
    </row>
    <row r="1266" spans="1:29" ht="50.1" customHeight="1">
      <c r="A1266" s="171"/>
      <c r="B1266" s="171"/>
      <c r="C1266" s="174"/>
      <c r="D1266" s="174"/>
      <c r="E1266" s="131"/>
      <c r="F1266" s="177"/>
      <c r="G1266" s="180"/>
      <c r="H1266" s="163"/>
      <c r="I1266" s="165"/>
      <c r="J1266" s="168"/>
      <c r="K1266" s="62"/>
      <c r="L1266" s="63"/>
      <c r="M1266" s="63"/>
      <c r="N1266" s="143"/>
      <c r="O1266" s="127"/>
      <c r="P1266" s="100"/>
      <c r="Q1266" s="63">
        <f t="shared" si="546"/>
        <v>0</v>
      </c>
      <c r="R1266" s="65"/>
      <c r="S1266" s="67"/>
      <c r="T1266" s="40"/>
      <c r="U1266" s="106">
        <f>IF(EXACT(O1266,Y1266),M1266,M1266*(1-'Расчет ПРЕДЗАКАЗ'!$D$10))</f>
        <v>0</v>
      </c>
      <c r="V1266" s="106">
        <f t="shared" si="542"/>
        <v>0</v>
      </c>
      <c r="W1266" s="106" t="e">
        <f>IF(EXACT(O1266,Y1266),M1266,M1266*(1-#REF!))</f>
        <v>#REF!</v>
      </c>
      <c r="X1266" s="106" t="e">
        <f t="shared" si="543"/>
        <v>#REF!</v>
      </c>
      <c r="Y1266" s="107" t="s">
        <v>72</v>
      </c>
      <c r="Z1266" s="103">
        <f t="shared" si="540"/>
        <v>0</v>
      </c>
      <c r="AA1266" s="103">
        <f t="shared" si="541"/>
        <v>0</v>
      </c>
      <c r="AB1266" s="128" t="str">
        <f t="shared" si="544"/>
        <v/>
      </c>
      <c r="AC1266" s="128" t="e">
        <f t="shared" si="545"/>
        <v>#REF!</v>
      </c>
    </row>
    <row r="1267" spans="1:29" ht="50.1" customHeight="1">
      <c r="A1267" s="171"/>
      <c r="B1267" s="171"/>
      <c r="C1267" s="174"/>
      <c r="D1267" s="174"/>
      <c r="E1267" s="131"/>
      <c r="F1267" s="177"/>
      <c r="G1267" s="180"/>
      <c r="H1267" s="163"/>
      <c r="I1267" s="165"/>
      <c r="J1267" s="168"/>
      <c r="K1267" s="62"/>
      <c r="L1267" s="63"/>
      <c r="M1267" s="63"/>
      <c r="N1267" s="65"/>
      <c r="O1267" s="127"/>
      <c r="P1267" s="100"/>
      <c r="Q1267" s="63">
        <f t="shared" si="546"/>
        <v>0</v>
      </c>
      <c r="R1267" s="65"/>
      <c r="S1267" s="67"/>
      <c r="T1267" s="40"/>
      <c r="U1267" s="106">
        <f>IF(EXACT(O1267,Y1267),M1267,M1267*(1-'Расчет ПРЕДЗАКАЗ'!$D$10))</f>
        <v>0</v>
      </c>
      <c r="V1267" s="106">
        <f t="shared" si="542"/>
        <v>0</v>
      </c>
      <c r="W1267" s="106" t="e">
        <f>IF(EXACT(O1267,Y1267),M1267,M1267*(1-#REF!))</f>
        <v>#REF!</v>
      </c>
      <c r="X1267" s="106" t="e">
        <f t="shared" si="543"/>
        <v>#REF!</v>
      </c>
      <c r="Y1267" s="107" t="s">
        <v>72</v>
      </c>
      <c r="Z1267" s="103">
        <f t="shared" si="540"/>
        <v>0</v>
      </c>
      <c r="AA1267" s="103">
        <f t="shared" si="541"/>
        <v>0</v>
      </c>
      <c r="AB1267" s="128" t="str">
        <f t="shared" si="544"/>
        <v/>
      </c>
      <c r="AC1267" s="128" t="e">
        <f t="shared" si="545"/>
        <v>#REF!</v>
      </c>
    </row>
    <row r="1268" spans="1:29" ht="50.1" customHeight="1">
      <c r="A1268" s="171"/>
      <c r="B1268" s="171"/>
      <c r="C1268" s="174"/>
      <c r="D1268" s="174"/>
      <c r="E1268" s="131"/>
      <c r="F1268" s="177"/>
      <c r="G1268" s="180"/>
      <c r="H1268" s="163"/>
      <c r="I1268" s="165"/>
      <c r="J1268" s="168"/>
      <c r="K1268" s="62"/>
      <c r="L1268" s="63"/>
      <c r="M1268" s="63"/>
      <c r="N1268" s="65"/>
      <c r="O1268" s="127"/>
      <c r="P1268" s="100"/>
      <c r="Q1268" s="63">
        <f t="shared" si="546"/>
        <v>0</v>
      </c>
      <c r="R1268" s="65"/>
      <c r="S1268" s="67"/>
      <c r="T1268" s="40"/>
      <c r="U1268" s="106">
        <f>IF(EXACT(O1268,Y1268),M1268,M1268*(1-'Расчет ПРЕДЗАКАЗ'!$D$10))</f>
        <v>0</v>
      </c>
      <c r="V1268" s="106">
        <f t="shared" si="542"/>
        <v>0</v>
      </c>
      <c r="W1268" s="106" t="e">
        <f>IF(EXACT(O1268,Y1268),M1268,M1268*(1-#REF!))</f>
        <v>#REF!</v>
      </c>
      <c r="X1268" s="106" t="e">
        <f t="shared" si="543"/>
        <v>#REF!</v>
      </c>
      <c r="Y1268" s="107" t="s">
        <v>72</v>
      </c>
      <c r="Z1268" s="103">
        <f t="shared" si="540"/>
        <v>0</v>
      </c>
      <c r="AA1268" s="103">
        <f t="shared" si="541"/>
        <v>0</v>
      </c>
      <c r="AB1268" s="128" t="str">
        <f t="shared" si="544"/>
        <v/>
      </c>
      <c r="AC1268" s="128" t="e">
        <f t="shared" si="545"/>
        <v>#REF!</v>
      </c>
    </row>
    <row r="1269" spans="1:29" ht="50.1" customHeight="1">
      <c r="A1269" s="171"/>
      <c r="B1269" s="171"/>
      <c r="C1269" s="174"/>
      <c r="D1269" s="174"/>
      <c r="E1269" s="131"/>
      <c r="F1269" s="177"/>
      <c r="G1269" s="180"/>
      <c r="H1269" s="163"/>
      <c r="I1269" s="165"/>
      <c r="J1269" s="168"/>
      <c r="K1269" s="62"/>
      <c r="L1269" s="63"/>
      <c r="M1269" s="63"/>
      <c r="N1269" s="65"/>
      <c r="O1269" s="127"/>
      <c r="P1269" s="100"/>
      <c r="Q1269" s="63">
        <f t="shared" si="546"/>
        <v>0</v>
      </c>
      <c r="R1269" s="65"/>
      <c r="S1269" s="67"/>
      <c r="T1269" s="40"/>
      <c r="U1269" s="106">
        <f>IF(EXACT(O1269,Y1269),M1269,M1269*(1-'Расчет ПРЕДЗАКАЗ'!$D$10))</f>
        <v>0</v>
      </c>
      <c r="V1269" s="106">
        <f t="shared" si="542"/>
        <v>0</v>
      </c>
      <c r="W1269" s="106" t="e">
        <f>IF(EXACT(O1269,Y1269),M1269,M1269*(1-#REF!))</f>
        <v>#REF!</v>
      </c>
      <c r="X1269" s="106" t="e">
        <f t="shared" si="543"/>
        <v>#REF!</v>
      </c>
      <c r="Y1269" s="107" t="s">
        <v>72</v>
      </c>
      <c r="Z1269" s="103">
        <f t="shared" si="540"/>
        <v>0</v>
      </c>
      <c r="AA1269" s="103">
        <f t="shared" si="541"/>
        <v>0</v>
      </c>
      <c r="AB1269" s="128" t="str">
        <f t="shared" si="544"/>
        <v/>
      </c>
      <c r="AC1269" s="128" t="e">
        <f t="shared" si="545"/>
        <v>#REF!</v>
      </c>
    </row>
    <row r="1270" spans="1:29" ht="50.1" customHeight="1">
      <c r="A1270" s="172"/>
      <c r="B1270" s="172"/>
      <c r="C1270" s="175"/>
      <c r="D1270" s="175"/>
      <c r="E1270" s="132"/>
      <c r="F1270" s="178"/>
      <c r="G1270" s="181"/>
      <c r="H1270" s="164"/>
      <c r="I1270" s="166"/>
      <c r="J1270" s="169"/>
      <c r="K1270" s="62"/>
      <c r="L1270" s="63"/>
      <c r="M1270" s="63"/>
      <c r="N1270" s="65"/>
      <c r="O1270" s="127"/>
      <c r="P1270" s="100"/>
      <c r="Q1270" s="63">
        <f t="shared" si="546"/>
        <v>0</v>
      </c>
      <c r="R1270" s="65"/>
      <c r="S1270" s="64"/>
      <c r="T1270" s="40"/>
      <c r="U1270" s="106">
        <f>IF(EXACT(O1270,Y1270),M1270,M1270*(1-'Расчет ПРЕДЗАКАЗ'!$D$10))</f>
        <v>0</v>
      </c>
      <c r="V1270" s="106">
        <f t="shared" si="542"/>
        <v>0</v>
      </c>
      <c r="W1270" s="106" t="e">
        <f>IF(EXACT(O1270,Y1270),M1270,M1270*(1-#REF!))</f>
        <v>#REF!</v>
      </c>
      <c r="X1270" s="106" t="e">
        <f t="shared" si="543"/>
        <v>#REF!</v>
      </c>
      <c r="Y1270" s="107" t="s">
        <v>72</v>
      </c>
      <c r="Z1270" s="103">
        <f t="shared" si="540"/>
        <v>0</v>
      </c>
      <c r="AA1270" s="103">
        <f t="shared" si="541"/>
        <v>0</v>
      </c>
      <c r="AB1270" s="128" t="str">
        <f t="shared" si="544"/>
        <v/>
      </c>
      <c r="AC1270" s="128" t="e">
        <f t="shared" si="545"/>
        <v>#REF!</v>
      </c>
    </row>
    <row r="1271" spans="1:29" ht="11.25" customHeight="1" thickBot="1"/>
    <row r="1272" spans="1:29" ht="50.1" customHeight="1">
      <c r="A1272" s="170">
        <v>206</v>
      </c>
      <c r="B1272" s="170" t="s">
        <v>1763</v>
      </c>
      <c r="C1272" s="173" t="s">
        <v>1764</v>
      </c>
      <c r="D1272" s="173" t="s">
        <v>77</v>
      </c>
      <c r="E1272" s="131"/>
      <c r="F1272" s="197" t="s">
        <v>978</v>
      </c>
      <c r="G1272" s="179" t="s">
        <v>124</v>
      </c>
      <c r="H1272" s="162" t="s">
        <v>979</v>
      </c>
      <c r="I1272" s="198" t="s">
        <v>1765</v>
      </c>
      <c r="J1272" s="167" t="s">
        <v>19</v>
      </c>
      <c r="K1272" s="62" t="s">
        <v>981</v>
      </c>
      <c r="L1272" s="63">
        <v>840</v>
      </c>
      <c r="M1272" s="63">
        <v>469</v>
      </c>
      <c r="N1272" s="142" t="s">
        <v>1766</v>
      </c>
      <c r="O1272" s="127" t="s">
        <v>72</v>
      </c>
      <c r="P1272" s="100"/>
      <c r="Q1272" s="63">
        <f>P1272*M1272</f>
        <v>0</v>
      </c>
      <c r="R1272" s="64"/>
      <c r="S1272" s="67">
        <v>42</v>
      </c>
      <c r="T1272" s="60"/>
      <c r="U1272" s="106">
        <f>IF(EXACT(O1272,Y1272),M1272,M1272*(1-'Расчет ПРЕДЗАКАЗ'!$D$10))</f>
        <v>469</v>
      </c>
      <c r="V1272" s="106">
        <f>P1272*U1272</f>
        <v>0</v>
      </c>
      <c r="W1272" s="106">
        <f>IF(EXACT(O1272,Y1272),M1272,M1272*(1-#REF!))</f>
        <v>469</v>
      </c>
      <c r="X1272" s="106">
        <f>P1272*W1272</f>
        <v>0</v>
      </c>
      <c r="Y1272" s="107" t="s">
        <v>72</v>
      </c>
      <c r="Z1272" s="103">
        <f t="shared" ref="Z1272:Z1286" si="547">IF(EXACT(O1272,Y1272),Q1272,0)</f>
        <v>0</v>
      </c>
      <c r="AA1272" s="103">
        <f t="shared" ref="AA1272:AA1286" si="548">IF(Z1272=0,Q1272,0)</f>
        <v>0</v>
      </c>
      <c r="AB1272" s="128">
        <f>IF(U1272=0,"",L1272/U1272-1)</f>
        <v>0.79104477611940305</v>
      </c>
      <c r="AC1272" s="128">
        <f>IF(W1272=0,"",L1272/W1272-1)</f>
        <v>0.79104477611940305</v>
      </c>
    </row>
    <row r="1273" spans="1:29" ht="50.1" customHeight="1">
      <c r="A1273" s="171"/>
      <c r="B1273" s="171"/>
      <c r="C1273" s="174"/>
      <c r="D1273" s="174"/>
      <c r="E1273" s="131"/>
      <c r="F1273" s="177"/>
      <c r="G1273" s="180"/>
      <c r="H1273" s="163"/>
      <c r="I1273" s="165"/>
      <c r="J1273" s="168"/>
      <c r="K1273" s="62"/>
      <c r="L1273" s="63"/>
      <c r="M1273" s="63"/>
      <c r="N1273" s="142"/>
      <c r="O1273" s="127"/>
      <c r="P1273" s="100"/>
      <c r="Q1273" s="63">
        <f>P1273*M1273</f>
        <v>0</v>
      </c>
      <c r="R1273" s="64"/>
      <c r="S1273" s="67"/>
      <c r="T1273" s="46"/>
      <c r="U1273" s="106">
        <f>IF(EXACT(O1273,Y1273),M1273,M1273*(1-'Расчет ПРЕДЗАКАЗ'!$D$10))</f>
        <v>0</v>
      </c>
      <c r="V1273" s="106">
        <f t="shared" ref="V1273:V1286" si="549">P1273*U1273</f>
        <v>0</v>
      </c>
      <c r="W1273" s="106" t="e">
        <f>IF(EXACT(O1273,Y1273),M1273,M1273*(1-#REF!))</f>
        <v>#REF!</v>
      </c>
      <c r="X1273" s="106" t="e">
        <f t="shared" ref="X1273:X1286" si="550">P1273*W1273</f>
        <v>#REF!</v>
      </c>
      <c r="Y1273" s="107" t="s">
        <v>72</v>
      </c>
      <c r="Z1273" s="103">
        <f t="shared" si="547"/>
        <v>0</v>
      </c>
      <c r="AA1273" s="103">
        <f t="shared" si="548"/>
        <v>0</v>
      </c>
      <c r="AB1273" s="128" t="str">
        <f t="shared" ref="AB1273:AB1286" si="551">IF(U1273=0,"",L1273/U1273-1)</f>
        <v/>
      </c>
      <c r="AC1273" s="128" t="e">
        <f t="shared" ref="AC1273:AC1286" si="552">IF(W1273=0,"",L1273/W1273-1)</f>
        <v>#REF!</v>
      </c>
    </row>
    <row r="1274" spans="1:29" ht="50.1" customHeight="1">
      <c r="A1274" s="171"/>
      <c r="B1274" s="171"/>
      <c r="C1274" s="174"/>
      <c r="D1274" s="174"/>
      <c r="E1274" s="131"/>
      <c r="F1274" s="177"/>
      <c r="G1274" s="180"/>
      <c r="H1274" s="163"/>
      <c r="I1274" s="165"/>
      <c r="J1274" s="168"/>
      <c r="K1274" s="62"/>
      <c r="L1274" s="63"/>
      <c r="M1274" s="63"/>
      <c r="N1274" s="142"/>
      <c r="O1274" s="127"/>
      <c r="P1274" s="100"/>
      <c r="Q1274" s="63">
        <f t="shared" ref="Q1274:Q1286" si="553">P1274*M1274</f>
        <v>0</v>
      </c>
      <c r="R1274" s="64"/>
      <c r="S1274" s="67"/>
      <c r="T1274" s="46"/>
      <c r="U1274" s="106">
        <f>IF(EXACT(O1274,Y1274),M1274,M1274*(1-'Расчет ПРЕДЗАКАЗ'!$D$10))</f>
        <v>0</v>
      </c>
      <c r="V1274" s="106">
        <f t="shared" si="549"/>
        <v>0</v>
      </c>
      <c r="W1274" s="106" t="e">
        <f>IF(EXACT(O1274,Y1274),M1274,M1274*(1-#REF!))</f>
        <v>#REF!</v>
      </c>
      <c r="X1274" s="106" t="e">
        <f t="shared" si="550"/>
        <v>#REF!</v>
      </c>
      <c r="Y1274" s="107" t="s">
        <v>72</v>
      </c>
      <c r="Z1274" s="103">
        <f t="shared" si="547"/>
        <v>0</v>
      </c>
      <c r="AA1274" s="103">
        <f t="shared" si="548"/>
        <v>0</v>
      </c>
      <c r="AB1274" s="128" t="str">
        <f t="shared" si="551"/>
        <v/>
      </c>
      <c r="AC1274" s="128" t="e">
        <f t="shared" si="552"/>
        <v>#REF!</v>
      </c>
    </row>
    <row r="1275" spans="1:29" ht="50.1" customHeight="1">
      <c r="A1275" s="171"/>
      <c r="B1275" s="171"/>
      <c r="C1275" s="174"/>
      <c r="D1275" s="174"/>
      <c r="E1275" s="131"/>
      <c r="F1275" s="177"/>
      <c r="G1275" s="180"/>
      <c r="H1275" s="163"/>
      <c r="I1275" s="165"/>
      <c r="J1275" s="168"/>
      <c r="K1275" s="62"/>
      <c r="L1275" s="63"/>
      <c r="M1275" s="63"/>
      <c r="N1275" s="142"/>
      <c r="O1275" s="127"/>
      <c r="P1275" s="100"/>
      <c r="Q1275" s="63">
        <f t="shared" si="553"/>
        <v>0</v>
      </c>
      <c r="R1275" s="64"/>
      <c r="S1275" s="67"/>
      <c r="T1275" s="46"/>
      <c r="U1275" s="106">
        <f>IF(EXACT(O1275,Y1275),M1275,M1275*(1-'Расчет ПРЕДЗАКАЗ'!$D$10))</f>
        <v>0</v>
      </c>
      <c r="V1275" s="106">
        <f t="shared" si="549"/>
        <v>0</v>
      </c>
      <c r="W1275" s="106" t="e">
        <f>IF(EXACT(O1275,Y1275),M1275,M1275*(1-#REF!))</f>
        <v>#REF!</v>
      </c>
      <c r="X1275" s="106" t="e">
        <f t="shared" si="550"/>
        <v>#REF!</v>
      </c>
      <c r="Y1275" s="107" t="s">
        <v>72</v>
      </c>
      <c r="Z1275" s="103">
        <f t="shared" si="547"/>
        <v>0</v>
      </c>
      <c r="AA1275" s="103">
        <f t="shared" si="548"/>
        <v>0</v>
      </c>
      <c r="AB1275" s="128" t="str">
        <f t="shared" si="551"/>
        <v/>
      </c>
      <c r="AC1275" s="128" t="e">
        <f t="shared" si="552"/>
        <v>#REF!</v>
      </c>
    </row>
    <row r="1276" spans="1:29" ht="50.1" customHeight="1">
      <c r="A1276" s="171"/>
      <c r="B1276" s="171"/>
      <c r="C1276" s="174"/>
      <c r="D1276" s="174"/>
      <c r="E1276" s="131"/>
      <c r="F1276" s="177"/>
      <c r="G1276" s="180"/>
      <c r="H1276" s="163"/>
      <c r="I1276" s="165"/>
      <c r="J1276" s="168"/>
      <c r="K1276" s="62"/>
      <c r="L1276" s="63"/>
      <c r="M1276" s="63"/>
      <c r="N1276" s="142"/>
      <c r="O1276" s="127"/>
      <c r="P1276" s="100"/>
      <c r="Q1276" s="63">
        <f t="shared" si="553"/>
        <v>0</v>
      </c>
      <c r="R1276" s="64"/>
      <c r="S1276" s="67"/>
      <c r="T1276" s="46"/>
      <c r="U1276" s="106">
        <f>IF(EXACT(O1276,Y1276),M1276,M1276*(1-'Расчет ПРЕДЗАКАЗ'!$D$10))</f>
        <v>0</v>
      </c>
      <c r="V1276" s="106">
        <f t="shared" si="549"/>
        <v>0</v>
      </c>
      <c r="W1276" s="106" t="e">
        <f>IF(EXACT(O1276,Y1276),M1276,M1276*(1-#REF!))</f>
        <v>#REF!</v>
      </c>
      <c r="X1276" s="106" t="e">
        <f t="shared" si="550"/>
        <v>#REF!</v>
      </c>
      <c r="Y1276" s="107" t="s">
        <v>72</v>
      </c>
      <c r="Z1276" s="103">
        <f t="shared" si="547"/>
        <v>0</v>
      </c>
      <c r="AA1276" s="103">
        <f t="shared" si="548"/>
        <v>0</v>
      </c>
      <c r="AB1276" s="128" t="str">
        <f t="shared" si="551"/>
        <v/>
      </c>
      <c r="AC1276" s="128" t="e">
        <f t="shared" si="552"/>
        <v>#REF!</v>
      </c>
    </row>
    <row r="1277" spans="1:29" ht="50.1" customHeight="1">
      <c r="A1277" s="171"/>
      <c r="B1277" s="171"/>
      <c r="C1277" s="174"/>
      <c r="D1277" s="174"/>
      <c r="E1277" s="131"/>
      <c r="F1277" s="177"/>
      <c r="G1277" s="180"/>
      <c r="H1277" s="163"/>
      <c r="I1277" s="165"/>
      <c r="J1277" s="168"/>
      <c r="K1277" s="62"/>
      <c r="L1277" s="63"/>
      <c r="M1277" s="63"/>
      <c r="N1277" s="142"/>
      <c r="O1277" s="127"/>
      <c r="P1277" s="100"/>
      <c r="Q1277" s="63">
        <f t="shared" si="553"/>
        <v>0</v>
      </c>
      <c r="R1277" s="64"/>
      <c r="S1277" s="67"/>
      <c r="T1277" s="46"/>
      <c r="U1277" s="106">
        <f>IF(EXACT(O1277,Y1277),M1277,M1277*(1-'Расчет ПРЕДЗАКАЗ'!$D$10))</f>
        <v>0</v>
      </c>
      <c r="V1277" s="106">
        <f t="shared" si="549"/>
        <v>0</v>
      </c>
      <c r="W1277" s="106" t="e">
        <f>IF(EXACT(O1277,Y1277),M1277,M1277*(1-#REF!))</f>
        <v>#REF!</v>
      </c>
      <c r="X1277" s="106" t="e">
        <f t="shared" si="550"/>
        <v>#REF!</v>
      </c>
      <c r="Y1277" s="107" t="s">
        <v>72</v>
      </c>
      <c r="Z1277" s="103">
        <f t="shared" si="547"/>
        <v>0</v>
      </c>
      <c r="AA1277" s="103">
        <f t="shared" si="548"/>
        <v>0</v>
      </c>
      <c r="AB1277" s="128" t="str">
        <f t="shared" si="551"/>
        <v/>
      </c>
      <c r="AC1277" s="128" t="e">
        <f t="shared" si="552"/>
        <v>#REF!</v>
      </c>
    </row>
    <row r="1278" spans="1:29" ht="50.1" customHeight="1">
      <c r="A1278" s="171"/>
      <c r="B1278" s="171"/>
      <c r="C1278" s="174"/>
      <c r="D1278" s="174"/>
      <c r="E1278" s="131"/>
      <c r="F1278" s="177"/>
      <c r="G1278" s="180"/>
      <c r="H1278" s="163"/>
      <c r="I1278" s="165"/>
      <c r="J1278" s="168"/>
      <c r="K1278" s="62"/>
      <c r="L1278" s="63"/>
      <c r="M1278" s="63"/>
      <c r="N1278" s="142"/>
      <c r="O1278" s="127"/>
      <c r="P1278" s="100"/>
      <c r="Q1278" s="63">
        <f t="shared" si="553"/>
        <v>0</v>
      </c>
      <c r="R1278" s="64"/>
      <c r="S1278" s="67"/>
      <c r="T1278" s="46"/>
      <c r="U1278" s="106">
        <f>IF(EXACT(O1278,Y1278),M1278,M1278*(1-'Расчет ПРЕДЗАКАЗ'!$D$10))</f>
        <v>0</v>
      </c>
      <c r="V1278" s="106">
        <f t="shared" si="549"/>
        <v>0</v>
      </c>
      <c r="W1278" s="106" t="e">
        <f>IF(EXACT(O1278,Y1278),M1278,M1278*(1-#REF!))</f>
        <v>#REF!</v>
      </c>
      <c r="X1278" s="106" t="e">
        <f t="shared" si="550"/>
        <v>#REF!</v>
      </c>
      <c r="Y1278" s="107" t="s">
        <v>72</v>
      </c>
      <c r="Z1278" s="103">
        <f t="shared" si="547"/>
        <v>0</v>
      </c>
      <c r="AA1278" s="103">
        <f t="shared" si="548"/>
        <v>0</v>
      </c>
      <c r="AB1278" s="128" t="str">
        <f t="shared" si="551"/>
        <v/>
      </c>
      <c r="AC1278" s="128" t="e">
        <f t="shared" si="552"/>
        <v>#REF!</v>
      </c>
    </row>
    <row r="1279" spans="1:29" ht="50.1" customHeight="1">
      <c r="A1279" s="171"/>
      <c r="B1279" s="171"/>
      <c r="C1279" s="174"/>
      <c r="D1279" s="174"/>
      <c r="E1279" s="131"/>
      <c r="F1279" s="177"/>
      <c r="G1279" s="180"/>
      <c r="H1279" s="163"/>
      <c r="I1279" s="165"/>
      <c r="J1279" s="168"/>
      <c r="K1279" s="62"/>
      <c r="L1279" s="63"/>
      <c r="M1279" s="63"/>
      <c r="N1279" s="142"/>
      <c r="O1279" s="127"/>
      <c r="P1279" s="100"/>
      <c r="Q1279" s="63">
        <f t="shared" si="553"/>
        <v>0</v>
      </c>
      <c r="R1279" s="64"/>
      <c r="S1279" s="67"/>
      <c r="T1279" s="46"/>
      <c r="U1279" s="106">
        <f>IF(EXACT(O1279,Y1279),M1279,M1279*(1-'Расчет ПРЕДЗАКАЗ'!$D$10))</f>
        <v>0</v>
      </c>
      <c r="V1279" s="106">
        <f t="shared" si="549"/>
        <v>0</v>
      </c>
      <c r="W1279" s="106" t="e">
        <f>IF(EXACT(O1279,Y1279),M1279,M1279*(1-#REF!))</f>
        <v>#REF!</v>
      </c>
      <c r="X1279" s="106" t="e">
        <f t="shared" si="550"/>
        <v>#REF!</v>
      </c>
      <c r="Y1279" s="107" t="s">
        <v>72</v>
      </c>
      <c r="Z1279" s="103">
        <f t="shared" si="547"/>
        <v>0</v>
      </c>
      <c r="AA1279" s="103">
        <f t="shared" si="548"/>
        <v>0</v>
      </c>
      <c r="AB1279" s="128" t="str">
        <f t="shared" si="551"/>
        <v/>
      </c>
      <c r="AC1279" s="128" t="e">
        <f t="shared" si="552"/>
        <v>#REF!</v>
      </c>
    </row>
    <row r="1280" spans="1:29" ht="50.1" customHeight="1">
      <c r="A1280" s="171"/>
      <c r="B1280" s="171"/>
      <c r="C1280" s="174"/>
      <c r="D1280" s="174"/>
      <c r="E1280" s="131"/>
      <c r="F1280" s="177"/>
      <c r="G1280" s="180"/>
      <c r="H1280" s="163"/>
      <c r="I1280" s="165"/>
      <c r="J1280" s="168"/>
      <c r="K1280" s="62"/>
      <c r="L1280" s="63"/>
      <c r="M1280" s="63"/>
      <c r="N1280" s="142"/>
      <c r="O1280" s="127"/>
      <c r="P1280" s="100"/>
      <c r="Q1280" s="63">
        <f t="shared" si="553"/>
        <v>0</v>
      </c>
      <c r="R1280" s="64"/>
      <c r="S1280" s="67"/>
      <c r="T1280" s="46"/>
      <c r="U1280" s="106">
        <f>IF(EXACT(O1280,Y1280),M1280,M1280*(1-'Расчет ПРЕДЗАКАЗ'!$D$10))</f>
        <v>0</v>
      </c>
      <c r="V1280" s="106">
        <f t="shared" si="549"/>
        <v>0</v>
      </c>
      <c r="W1280" s="106" t="e">
        <f>IF(EXACT(O1280,Y1280),M1280,M1280*(1-#REF!))</f>
        <v>#REF!</v>
      </c>
      <c r="X1280" s="106" t="e">
        <f t="shared" si="550"/>
        <v>#REF!</v>
      </c>
      <c r="Y1280" s="107" t="s">
        <v>72</v>
      </c>
      <c r="Z1280" s="103">
        <f t="shared" si="547"/>
        <v>0</v>
      </c>
      <c r="AA1280" s="103">
        <f t="shared" si="548"/>
        <v>0</v>
      </c>
      <c r="AB1280" s="128" t="str">
        <f t="shared" si="551"/>
        <v/>
      </c>
      <c r="AC1280" s="128" t="e">
        <f t="shared" si="552"/>
        <v>#REF!</v>
      </c>
    </row>
    <row r="1281" spans="1:29" ht="50.1" customHeight="1">
      <c r="A1281" s="171"/>
      <c r="B1281" s="171"/>
      <c r="C1281" s="174"/>
      <c r="D1281" s="174"/>
      <c r="E1281" s="131"/>
      <c r="F1281" s="177"/>
      <c r="G1281" s="180"/>
      <c r="H1281" s="163"/>
      <c r="I1281" s="165"/>
      <c r="J1281" s="168"/>
      <c r="K1281" s="62"/>
      <c r="L1281" s="63"/>
      <c r="M1281" s="63"/>
      <c r="N1281" s="143"/>
      <c r="O1281" s="127"/>
      <c r="P1281" s="100"/>
      <c r="Q1281" s="63">
        <f t="shared" si="553"/>
        <v>0</v>
      </c>
      <c r="R1281" s="65"/>
      <c r="S1281" s="67"/>
      <c r="T1281" s="40"/>
      <c r="U1281" s="106">
        <f>IF(EXACT(O1281,Y1281),M1281,M1281*(1-'Расчет ПРЕДЗАКАЗ'!$D$10))</f>
        <v>0</v>
      </c>
      <c r="V1281" s="106">
        <f t="shared" si="549"/>
        <v>0</v>
      </c>
      <c r="W1281" s="106" t="e">
        <f>IF(EXACT(O1281,Y1281),M1281,M1281*(1-#REF!))</f>
        <v>#REF!</v>
      </c>
      <c r="X1281" s="106" t="e">
        <f t="shared" si="550"/>
        <v>#REF!</v>
      </c>
      <c r="Y1281" s="107" t="s">
        <v>72</v>
      </c>
      <c r="Z1281" s="103">
        <f t="shared" si="547"/>
        <v>0</v>
      </c>
      <c r="AA1281" s="103">
        <f t="shared" si="548"/>
        <v>0</v>
      </c>
      <c r="AB1281" s="128" t="str">
        <f t="shared" si="551"/>
        <v/>
      </c>
      <c r="AC1281" s="128" t="e">
        <f t="shared" si="552"/>
        <v>#REF!</v>
      </c>
    </row>
    <row r="1282" spans="1:29" ht="50.1" customHeight="1">
      <c r="A1282" s="171"/>
      <c r="B1282" s="171"/>
      <c r="C1282" s="174"/>
      <c r="D1282" s="174"/>
      <c r="E1282" s="131"/>
      <c r="F1282" s="177"/>
      <c r="G1282" s="180"/>
      <c r="H1282" s="163"/>
      <c r="I1282" s="165"/>
      <c r="J1282" s="168"/>
      <c r="K1282" s="62"/>
      <c r="L1282" s="63"/>
      <c r="M1282" s="63"/>
      <c r="N1282" s="143"/>
      <c r="O1282" s="127"/>
      <c r="P1282" s="100"/>
      <c r="Q1282" s="63">
        <f t="shared" si="553"/>
        <v>0</v>
      </c>
      <c r="R1282" s="65"/>
      <c r="S1282" s="67"/>
      <c r="T1282" s="40"/>
      <c r="U1282" s="106">
        <f>IF(EXACT(O1282,Y1282),M1282,M1282*(1-'Расчет ПРЕДЗАКАЗ'!$D$10))</f>
        <v>0</v>
      </c>
      <c r="V1282" s="106">
        <f t="shared" si="549"/>
        <v>0</v>
      </c>
      <c r="W1282" s="106" t="e">
        <f>IF(EXACT(O1282,Y1282),M1282,M1282*(1-#REF!))</f>
        <v>#REF!</v>
      </c>
      <c r="X1282" s="106" t="e">
        <f t="shared" si="550"/>
        <v>#REF!</v>
      </c>
      <c r="Y1282" s="107" t="s">
        <v>72</v>
      </c>
      <c r="Z1282" s="103">
        <f t="shared" si="547"/>
        <v>0</v>
      </c>
      <c r="AA1282" s="103">
        <f t="shared" si="548"/>
        <v>0</v>
      </c>
      <c r="AB1282" s="128" t="str">
        <f t="shared" si="551"/>
        <v/>
      </c>
      <c r="AC1282" s="128" t="e">
        <f t="shared" si="552"/>
        <v>#REF!</v>
      </c>
    </row>
    <row r="1283" spans="1:29" ht="50.1" customHeight="1">
      <c r="A1283" s="171"/>
      <c r="B1283" s="171"/>
      <c r="C1283" s="174"/>
      <c r="D1283" s="174"/>
      <c r="E1283" s="131"/>
      <c r="F1283" s="177"/>
      <c r="G1283" s="180"/>
      <c r="H1283" s="163"/>
      <c r="I1283" s="165"/>
      <c r="J1283" s="168"/>
      <c r="K1283" s="62"/>
      <c r="L1283" s="63"/>
      <c r="M1283" s="63"/>
      <c r="N1283" s="65"/>
      <c r="O1283" s="127"/>
      <c r="P1283" s="100"/>
      <c r="Q1283" s="63">
        <f t="shared" si="553"/>
        <v>0</v>
      </c>
      <c r="R1283" s="65"/>
      <c r="S1283" s="67"/>
      <c r="T1283" s="40"/>
      <c r="U1283" s="106">
        <f>IF(EXACT(O1283,Y1283),M1283,M1283*(1-'Расчет ПРЕДЗАКАЗ'!$D$10))</f>
        <v>0</v>
      </c>
      <c r="V1283" s="106">
        <f t="shared" si="549"/>
        <v>0</v>
      </c>
      <c r="W1283" s="106" t="e">
        <f>IF(EXACT(O1283,Y1283),M1283,M1283*(1-#REF!))</f>
        <v>#REF!</v>
      </c>
      <c r="X1283" s="106" t="e">
        <f t="shared" si="550"/>
        <v>#REF!</v>
      </c>
      <c r="Y1283" s="107" t="s">
        <v>72</v>
      </c>
      <c r="Z1283" s="103">
        <f t="shared" si="547"/>
        <v>0</v>
      </c>
      <c r="AA1283" s="103">
        <f t="shared" si="548"/>
        <v>0</v>
      </c>
      <c r="AB1283" s="128" t="str">
        <f t="shared" si="551"/>
        <v/>
      </c>
      <c r="AC1283" s="128" t="e">
        <f t="shared" si="552"/>
        <v>#REF!</v>
      </c>
    </row>
    <row r="1284" spans="1:29" ht="50.1" customHeight="1">
      <c r="A1284" s="171"/>
      <c r="B1284" s="171"/>
      <c r="C1284" s="174"/>
      <c r="D1284" s="174"/>
      <c r="E1284" s="131"/>
      <c r="F1284" s="177"/>
      <c r="G1284" s="180"/>
      <c r="H1284" s="163"/>
      <c r="I1284" s="165"/>
      <c r="J1284" s="168"/>
      <c r="K1284" s="62"/>
      <c r="L1284" s="63"/>
      <c r="M1284" s="63"/>
      <c r="N1284" s="65"/>
      <c r="O1284" s="127"/>
      <c r="P1284" s="100"/>
      <c r="Q1284" s="63">
        <f t="shared" si="553"/>
        <v>0</v>
      </c>
      <c r="R1284" s="65"/>
      <c r="S1284" s="67"/>
      <c r="T1284" s="40"/>
      <c r="U1284" s="106">
        <f>IF(EXACT(O1284,Y1284),M1284,M1284*(1-'Расчет ПРЕДЗАКАЗ'!$D$10))</f>
        <v>0</v>
      </c>
      <c r="V1284" s="106">
        <f t="shared" si="549"/>
        <v>0</v>
      </c>
      <c r="W1284" s="106" t="e">
        <f>IF(EXACT(O1284,Y1284),M1284,M1284*(1-#REF!))</f>
        <v>#REF!</v>
      </c>
      <c r="X1284" s="106" t="e">
        <f t="shared" si="550"/>
        <v>#REF!</v>
      </c>
      <c r="Y1284" s="107" t="s">
        <v>72</v>
      </c>
      <c r="Z1284" s="103">
        <f t="shared" si="547"/>
        <v>0</v>
      </c>
      <c r="AA1284" s="103">
        <f t="shared" si="548"/>
        <v>0</v>
      </c>
      <c r="AB1284" s="128" t="str">
        <f t="shared" si="551"/>
        <v/>
      </c>
      <c r="AC1284" s="128" t="e">
        <f t="shared" si="552"/>
        <v>#REF!</v>
      </c>
    </row>
    <row r="1285" spans="1:29" ht="50.1" customHeight="1">
      <c r="A1285" s="171"/>
      <c r="B1285" s="171"/>
      <c r="C1285" s="174"/>
      <c r="D1285" s="174"/>
      <c r="E1285" s="131"/>
      <c r="F1285" s="177"/>
      <c r="G1285" s="180"/>
      <c r="H1285" s="163"/>
      <c r="I1285" s="165"/>
      <c r="J1285" s="168"/>
      <c r="K1285" s="62"/>
      <c r="L1285" s="63"/>
      <c r="M1285" s="63"/>
      <c r="N1285" s="65"/>
      <c r="O1285" s="127"/>
      <c r="P1285" s="100"/>
      <c r="Q1285" s="63">
        <f t="shared" si="553"/>
        <v>0</v>
      </c>
      <c r="R1285" s="65"/>
      <c r="S1285" s="67"/>
      <c r="T1285" s="40"/>
      <c r="U1285" s="106">
        <f>IF(EXACT(O1285,Y1285),M1285,M1285*(1-'Расчет ПРЕДЗАКАЗ'!$D$10))</f>
        <v>0</v>
      </c>
      <c r="V1285" s="106">
        <f t="shared" si="549"/>
        <v>0</v>
      </c>
      <c r="W1285" s="106" t="e">
        <f>IF(EXACT(O1285,Y1285),M1285,M1285*(1-#REF!))</f>
        <v>#REF!</v>
      </c>
      <c r="X1285" s="106" t="e">
        <f t="shared" si="550"/>
        <v>#REF!</v>
      </c>
      <c r="Y1285" s="107" t="s">
        <v>72</v>
      </c>
      <c r="Z1285" s="103">
        <f t="shared" si="547"/>
        <v>0</v>
      </c>
      <c r="AA1285" s="103">
        <f t="shared" si="548"/>
        <v>0</v>
      </c>
      <c r="AB1285" s="128" t="str">
        <f t="shared" si="551"/>
        <v/>
      </c>
      <c r="AC1285" s="128" t="e">
        <f t="shared" si="552"/>
        <v>#REF!</v>
      </c>
    </row>
    <row r="1286" spans="1:29" ht="50.1" customHeight="1">
      <c r="A1286" s="172"/>
      <c r="B1286" s="172"/>
      <c r="C1286" s="175"/>
      <c r="D1286" s="175"/>
      <c r="E1286" s="132"/>
      <c r="F1286" s="178"/>
      <c r="G1286" s="181"/>
      <c r="H1286" s="164"/>
      <c r="I1286" s="166"/>
      <c r="J1286" s="169"/>
      <c r="K1286" s="62"/>
      <c r="L1286" s="63"/>
      <c r="M1286" s="63"/>
      <c r="N1286" s="65"/>
      <c r="O1286" s="127"/>
      <c r="P1286" s="100"/>
      <c r="Q1286" s="63">
        <f t="shared" si="553"/>
        <v>0</v>
      </c>
      <c r="R1286" s="65"/>
      <c r="S1286" s="64"/>
      <c r="T1286" s="40"/>
      <c r="U1286" s="106">
        <f>IF(EXACT(O1286,Y1286),M1286,M1286*(1-'Расчет ПРЕДЗАКАЗ'!$D$10))</f>
        <v>0</v>
      </c>
      <c r="V1286" s="106">
        <f t="shared" si="549"/>
        <v>0</v>
      </c>
      <c r="W1286" s="106" t="e">
        <f>IF(EXACT(O1286,Y1286),M1286,M1286*(1-#REF!))</f>
        <v>#REF!</v>
      </c>
      <c r="X1286" s="106" t="e">
        <f t="shared" si="550"/>
        <v>#REF!</v>
      </c>
      <c r="Y1286" s="107" t="s">
        <v>72</v>
      </c>
      <c r="Z1286" s="103">
        <f t="shared" si="547"/>
        <v>0</v>
      </c>
      <c r="AA1286" s="103">
        <f t="shared" si="548"/>
        <v>0</v>
      </c>
      <c r="AB1286" s="128" t="str">
        <f t="shared" si="551"/>
        <v/>
      </c>
      <c r="AC1286" s="128" t="e">
        <f t="shared" si="552"/>
        <v>#REF!</v>
      </c>
    </row>
    <row r="1287" spans="1:29" ht="11.25" customHeight="1" thickBot="1"/>
    <row r="1288" spans="1:29" ht="50.1" customHeight="1">
      <c r="A1288" s="170">
        <v>207</v>
      </c>
      <c r="B1288" s="170" t="s">
        <v>1767</v>
      </c>
      <c r="C1288" s="173" t="s">
        <v>1768</v>
      </c>
      <c r="D1288" s="173" t="s">
        <v>77</v>
      </c>
      <c r="E1288" s="131"/>
      <c r="F1288" s="197" t="s">
        <v>978</v>
      </c>
      <c r="G1288" s="179" t="s">
        <v>792</v>
      </c>
      <c r="H1288" s="162" t="s">
        <v>979</v>
      </c>
      <c r="I1288" s="198" t="s">
        <v>1769</v>
      </c>
      <c r="J1288" s="167" t="s">
        <v>19</v>
      </c>
      <c r="K1288" s="62" t="s">
        <v>981</v>
      </c>
      <c r="L1288" s="63">
        <v>840</v>
      </c>
      <c r="M1288" s="63">
        <v>469</v>
      </c>
      <c r="N1288" s="142" t="s">
        <v>1770</v>
      </c>
      <c r="O1288" s="127" t="s">
        <v>72</v>
      </c>
      <c r="P1288" s="100"/>
      <c r="Q1288" s="63">
        <f>P1288*M1288</f>
        <v>0</v>
      </c>
      <c r="R1288" s="64"/>
      <c r="S1288" s="67">
        <v>8</v>
      </c>
      <c r="T1288" s="60"/>
      <c r="U1288" s="106">
        <f>IF(EXACT(O1288,Y1288),M1288,M1288*(1-'Расчет ПРЕДЗАКАЗ'!$D$10))</f>
        <v>469</v>
      </c>
      <c r="V1288" s="106">
        <f>P1288*U1288</f>
        <v>0</v>
      </c>
      <c r="W1288" s="106">
        <f>IF(EXACT(O1288,Y1288),M1288,M1288*(1-#REF!))</f>
        <v>469</v>
      </c>
      <c r="X1288" s="106">
        <f>P1288*W1288</f>
        <v>0</v>
      </c>
      <c r="Y1288" s="107" t="s">
        <v>72</v>
      </c>
      <c r="Z1288" s="103">
        <f t="shared" ref="Z1288:Z1302" si="554">IF(EXACT(O1288,Y1288),Q1288,0)</f>
        <v>0</v>
      </c>
      <c r="AA1288" s="103">
        <f t="shared" ref="AA1288:AA1302" si="555">IF(Z1288=0,Q1288,0)</f>
        <v>0</v>
      </c>
      <c r="AB1288" s="128">
        <f>IF(U1288=0,"",L1288/U1288-1)</f>
        <v>0.79104477611940305</v>
      </c>
      <c r="AC1288" s="128">
        <f>IF(W1288=0,"",L1288/W1288-1)</f>
        <v>0.79104477611940305</v>
      </c>
    </row>
    <row r="1289" spans="1:29" ht="50.1" customHeight="1">
      <c r="A1289" s="171"/>
      <c r="B1289" s="171"/>
      <c r="C1289" s="174"/>
      <c r="D1289" s="174"/>
      <c r="E1289" s="131"/>
      <c r="F1289" s="177"/>
      <c r="G1289" s="180"/>
      <c r="H1289" s="163"/>
      <c r="I1289" s="165"/>
      <c r="J1289" s="168"/>
      <c r="K1289" s="62"/>
      <c r="L1289" s="63"/>
      <c r="M1289" s="63"/>
      <c r="N1289" s="142"/>
      <c r="O1289" s="127"/>
      <c r="P1289" s="100"/>
      <c r="Q1289" s="63">
        <f>P1289*M1289</f>
        <v>0</v>
      </c>
      <c r="R1289" s="64"/>
      <c r="S1289" s="67"/>
      <c r="T1289" s="46"/>
      <c r="U1289" s="106">
        <f>IF(EXACT(O1289,Y1289),M1289,M1289*(1-'Расчет ПРЕДЗАКАЗ'!$D$10))</f>
        <v>0</v>
      </c>
      <c r="V1289" s="106">
        <f t="shared" ref="V1289:V1302" si="556">P1289*U1289</f>
        <v>0</v>
      </c>
      <c r="W1289" s="106" t="e">
        <f>IF(EXACT(O1289,Y1289),M1289,M1289*(1-#REF!))</f>
        <v>#REF!</v>
      </c>
      <c r="X1289" s="106" t="e">
        <f t="shared" ref="X1289:X1302" si="557">P1289*W1289</f>
        <v>#REF!</v>
      </c>
      <c r="Y1289" s="107" t="s">
        <v>72</v>
      </c>
      <c r="Z1289" s="103">
        <f t="shared" si="554"/>
        <v>0</v>
      </c>
      <c r="AA1289" s="103">
        <f t="shared" si="555"/>
        <v>0</v>
      </c>
      <c r="AB1289" s="128" t="str">
        <f t="shared" ref="AB1289:AB1302" si="558">IF(U1289=0,"",L1289/U1289-1)</f>
        <v/>
      </c>
      <c r="AC1289" s="128" t="e">
        <f t="shared" ref="AC1289:AC1302" si="559">IF(W1289=0,"",L1289/W1289-1)</f>
        <v>#REF!</v>
      </c>
    </row>
    <row r="1290" spans="1:29" ht="50.1" customHeight="1">
      <c r="A1290" s="171"/>
      <c r="B1290" s="171"/>
      <c r="C1290" s="174"/>
      <c r="D1290" s="174"/>
      <c r="E1290" s="131"/>
      <c r="F1290" s="177"/>
      <c r="G1290" s="180"/>
      <c r="H1290" s="163"/>
      <c r="I1290" s="165"/>
      <c r="J1290" s="168"/>
      <c r="K1290" s="62"/>
      <c r="L1290" s="63"/>
      <c r="M1290" s="63"/>
      <c r="N1290" s="142"/>
      <c r="O1290" s="127"/>
      <c r="P1290" s="100"/>
      <c r="Q1290" s="63">
        <f t="shared" ref="Q1290:Q1302" si="560">P1290*M1290</f>
        <v>0</v>
      </c>
      <c r="R1290" s="64"/>
      <c r="S1290" s="67"/>
      <c r="T1290" s="46"/>
      <c r="U1290" s="106">
        <f>IF(EXACT(O1290,Y1290),M1290,M1290*(1-'Расчет ПРЕДЗАКАЗ'!$D$10))</f>
        <v>0</v>
      </c>
      <c r="V1290" s="106">
        <f t="shared" si="556"/>
        <v>0</v>
      </c>
      <c r="W1290" s="106" t="e">
        <f>IF(EXACT(O1290,Y1290),M1290,M1290*(1-#REF!))</f>
        <v>#REF!</v>
      </c>
      <c r="X1290" s="106" t="e">
        <f t="shared" si="557"/>
        <v>#REF!</v>
      </c>
      <c r="Y1290" s="107" t="s">
        <v>72</v>
      </c>
      <c r="Z1290" s="103">
        <f t="shared" si="554"/>
        <v>0</v>
      </c>
      <c r="AA1290" s="103">
        <f t="shared" si="555"/>
        <v>0</v>
      </c>
      <c r="AB1290" s="128" t="str">
        <f t="shared" si="558"/>
        <v/>
      </c>
      <c r="AC1290" s="128" t="e">
        <f t="shared" si="559"/>
        <v>#REF!</v>
      </c>
    </row>
    <row r="1291" spans="1:29" ht="50.1" customHeight="1">
      <c r="A1291" s="171"/>
      <c r="B1291" s="171"/>
      <c r="C1291" s="174"/>
      <c r="D1291" s="174"/>
      <c r="E1291" s="131"/>
      <c r="F1291" s="177"/>
      <c r="G1291" s="180"/>
      <c r="H1291" s="163"/>
      <c r="I1291" s="165"/>
      <c r="J1291" s="168"/>
      <c r="K1291" s="62"/>
      <c r="L1291" s="63"/>
      <c r="M1291" s="63"/>
      <c r="N1291" s="142"/>
      <c r="O1291" s="127"/>
      <c r="P1291" s="100"/>
      <c r="Q1291" s="63">
        <f t="shared" si="560"/>
        <v>0</v>
      </c>
      <c r="R1291" s="64"/>
      <c r="S1291" s="67"/>
      <c r="T1291" s="46"/>
      <c r="U1291" s="106">
        <f>IF(EXACT(O1291,Y1291),M1291,M1291*(1-'Расчет ПРЕДЗАКАЗ'!$D$10))</f>
        <v>0</v>
      </c>
      <c r="V1291" s="106">
        <f t="shared" si="556"/>
        <v>0</v>
      </c>
      <c r="W1291" s="106" t="e">
        <f>IF(EXACT(O1291,Y1291),M1291,M1291*(1-#REF!))</f>
        <v>#REF!</v>
      </c>
      <c r="X1291" s="106" t="e">
        <f t="shared" si="557"/>
        <v>#REF!</v>
      </c>
      <c r="Y1291" s="107" t="s">
        <v>72</v>
      </c>
      <c r="Z1291" s="103">
        <f t="shared" si="554"/>
        <v>0</v>
      </c>
      <c r="AA1291" s="103">
        <f t="shared" si="555"/>
        <v>0</v>
      </c>
      <c r="AB1291" s="128" t="str">
        <f t="shared" si="558"/>
        <v/>
      </c>
      <c r="AC1291" s="128" t="e">
        <f t="shared" si="559"/>
        <v>#REF!</v>
      </c>
    </row>
    <row r="1292" spans="1:29" ht="50.1" customHeight="1">
      <c r="A1292" s="171"/>
      <c r="B1292" s="171"/>
      <c r="C1292" s="174"/>
      <c r="D1292" s="174"/>
      <c r="E1292" s="131"/>
      <c r="F1292" s="177"/>
      <c r="G1292" s="180"/>
      <c r="H1292" s="163"/>
      <c r="I1292" s="165"/>
      <c r="J1292" s="168"/>
      <c r="K1292" s="62"/>
      <c r="L1292" s="63"/>
      <c r="M1292" s="63"/>
      <c r="N1292" s="142"/>
      <c r="O1292" s="127"/>
      <c r="P1292" s="100"/>
      <c r="Q1292" s="63">
        <f t="shared" si="560"/>
        <v>0</v>
      </c>
      <c r="R1292" s="64"/>
      <c r="S1292" s="67"/>
      <c r="T1292" s="46"/>
      <c r="U1292" s="106">
        <f>IF(EXACT(O1292,Y1292),M1292,M1292*(1-'Расчет ПРЕДЗАКАЗ'!$D$10))</f>
        <v>0</v>
      </c>
      <c r="V1292" s="106">
        <f t="shared" si="556"/>
        <v>0</v>
      </c>
      <c r="W1292" s="106" t="e">
        <f>IF(EXACT(O1292,Y1292),M1292,M1292*(1-#REF!))</f>
        <v>#REF!</v>
      </c>
      <c r="X1292" s="106" t="e">
        <f t="shared" si="557"/>
        <v>#REF!</v>
      </c>
      <c r="Y1292" s="107" t="s">
        <v>72</v>
      </c>
      <c r="Z1292" s="103">
        <f t="shared" si="554"/>
        <v>0</v>
      </c>
      <c r="AA1292" s="103">
        <f t="shared" si="555"/>
        <v>0</v>
      </c>
      <c r="AB1292" s="128" t="str">
        <f t="shared" si="558"/>
        <v/>
      </c>
      <c r="AC1292" s="128" t="e">
        <f t="shared" si="559"/>
        <v>#REF!</v>
      </c>
    </row>
    <row r="1293" spans="1:29" ht="50.1" customHeight="1">
      <c r="A1293" s="171"/>
      <c r="B1293" s="171"/>
      <c r="C1293" s="174"/>
      <c r="D1293" s="174"/>
      <c r="E1293" s="131"/>
      <c r="F1293" s="177"/>
      <c r="G1293" s="180"/>
      <c r="H1293" s="163"/>
      <c r="I1293" s="165"/>
      <c r="J1293" s="168"/>
      <c r="K1293" s="62"/>
      <c r="L1293" s="63"/>
      <c r="M1293" s="63"/>
      <c r="N1293" s="142"/>
      <c r="O1293" s="127"/>
      <c r="P1293" s="100"/>
      <c r="Q1293" s="63">
        <f t="shared" si="560"/>
        <v>0</v>
      </c>
      <c r="R1293" s="64"/>
      <c r="S1293" s="67"/>
      <c r="T1293" s="46"/>
      <c r="U1293" s="106">
        <f>IF(EXACT(O1293,Y1293),M1293,M1293*(1-'Расчет ПРЕДЗАКАЗ'!$D$10))</f>
        <v>0</v>
      </c>
      <c r="V1293" s="106">
        <f t="shared" si="556"/>
        <v>0</v>
      </c>
      <c r="W1293" s="106" t="e">
        <f>IF(EXACT(O1293,Y1293),M1293,M1293*(1-#REF!))</f>
        <v>#REF!</v>
      </c>
      <c r="X1293" s="106" t="e">
        <f t="shared" si="557"/>
        <v>#REF!</v>
      </c>
      <c r="Y1293" s="107" t="s">
        <v>72</v>
      </c>
      <c r="Z1293" s="103">
        <f t="shared" si="554"/>
        <v>0</v>
      </c>
      <c r="AA1293" s="103">
        <f t="shared" si="555"/>
        <v>0</v>
      </c>
      <c r="AB1293" s="128" t="str">
        <f t="shared" si="558"/>
        <v/>
      </c>
      <c r="AC1293" s="128" t="e">
        <f t="shared" si="559"/>
        <v>#REF!</v>
      </c>
    </row>
    <row r="1294" spans="1:29" ht="50.1" customHeight="1">
      <c r="A1294" s="171"/>
      <c r="B1294" s="171"/>
      <c r="C1294" s="174"/>
      <c r="D1294" s="174"/>
      <c r="E1294" s="131"/>
      <c r="F1294" s="177"/>
      <c r="G1294" s="180"/>
      <c r="H1294" s="163"/>
      <c r="I1294" s="165"/>
      <c r="J1294" s="168"/>
      <c r="K1294" s="62"/>
      <c r="L1294" s="63"/>
      <c r="M1294" s="63"/>
      <c r="N1294" s="142"/>
      <c r="O1294" s="127"/>
      <c r="P1294" s="100"/>
      <c r="Q1294" s="63">
        <f t="shared" si="560"/>
        <v>0</v>
      </c>
      <c r="R1294" s="64"/>
      <c r="S1294" s="67"/>
      <c r="T1294" s="46"/>
      <c r="U1294" s="106">
        <f>IF(EXACT(O1294,Y1294),M1294,M1294*(1-'Расчет ПРЕДЗАКАЗ'!$D$10))</f>
        <v>0</v>
      </c>
      <c r="V1294" s="106">
        <f t="shared" si="556"/>
        <v>0</v>
      </c>
      <c r="W1294" s="106" t="e">
        <f>IF(EXACT(O1294,Y1294),M1294,M1294*(1-#REF!))</f>
        <v>#REF!</v>
      </c>
      <c r="X1294" s="106" t="e">
        <f t="shared" si="557"/>
        <v>#REF!</v>
      </c>
      <c r="Y1294" s="107" t="s">
        <v>72</v>
      </c>
      <c r="Z1294" s="103">
        <f t="shared" si="554"/>
        <v>0</v>
      </c>
      <c r="AA1294" s="103">
        <f t="shared" si="555"/>
        <v>0</v>
      </c>
      <c r="AB1294" s="128" t="str">
        <f t="shared" si="558"/>
        <v/>
      </c>
      <c r="AC1294" s="128" t="e">
        <f t="shared" si="559"/>
        <v>#REF!</v>
      </c>
    </row>
    <row r="1295" spans="1:29" ht="50.1" customHeight="1">
      <c r="A1295" s="171"/>
      <c r="B1295" s="171"/>
      <c r="C1295" s="174"/>
      <c r="D1295" s="174"/>
      <c r="E1295" s="131"/>
      <c r="F1295" s="177"/>
      <c r="G1295" s="180"/>
      <c r="H1295" s="163"/>
      <c r="I1295" s="165"/>
      <c r="J1295" s="168"/>
      <c r="K1295" s="62"/>
      <c r="L1295" s="63"/>
      <c r="M1295" s="63"/>
      <c r="N1295" s="142"/>
      <c r="O1295" s="127"/>
      <c r="P1295" s="100"/>
      <c r="Q1295" s="63">
        <f t="shared" si="560"/>
        <v>0</v>
      </c>
      <c r="R1295" s="64"/>
      <c r="S1295" s="67"/>
      <c r="T1295" s="46"/>
      <c r="U1295" s="106">
        <f>IF(EXACT(O1295,Y1295),M1295,M1295*(1-'Расчет ПРЕДЗАКАЗ'!$D$10))</f>
        <v>0</v>
      </c>
      <c r="V1295" s="106">
        <f t="shared" si="556"/>
        <v>0</v>
      </c>
      <c r="W1295" s="106" t="e">
        <f>IF(EXACT(O1295,Y1295),M1295,M1295*(1-#REF!))</f>
        <v>#REF!</v>
      </c>
      <c r="X1295" s="106" t="e">
        <f t="shared" si="557"/>
        <v>#REF!</v>
      </c>
      <c r="Y1295" s="107" t="s">
        <v>72</v>
      </c>
      <c r="Z1295" s="103">
        <f t="shared" si="554"/>
        <v>0</v>
      </c>
      <c r="AA1295" s="103">
        <f t="shared" si="555"/>
        <v>0</v>
      </c>
      <c r="AB1295" s="128" t="str">
        <f t="shared" si="558"/>
        <v/>
      </c>
      <c r="AC1295" s="128" t="e">
        <f t="shared" si="559"/>
        <v>#REF!</v>
      </c>
    </row>
    <row r="1296" spans="1:29" ht="50.1" customHeight="1">
      <c r="A1296" s="171"/>
      <c r="B1296" s="171"/>
      <c r="C1296" s="174"/>
      <c r="D1296" s="174"/>
      <c r="E1296" s="131"/>
      <c r="F1296" s="177"/>
      <c r="G1296" s="180"/>
      <c r="H1296" s="163"/>
      <c r="I1296" s="165"/>
      <c r="J1296" s="168"/>
      <c r="K1296" s="62"/>
      <c r="L1296" s="63"/>
      <c r="M1296" s="63"/>
      <c r="N1296" s="142"/>
      <c r="O1296" s="127"/>
      <c r="P1296" s="100"/>
      <c r="Q1296" s="63">
        <f t="shared" si="560"/>
        <v>0</v>
      </c>
      <c r="R1296" s="64"/>
      <c r="S1296" s="67"/>
      <c r="T1296" s="46"/>
      <c r="U1296" s="106">
        <f>IF(EXACT(O1296,Y1296),M1296,M1296*(1-'Расчет ПРЕДЗАКАЗ'!$D$10))</f>
        <v>0</v>
      </c>
      <c r="V1296" s="106">
        <f t="shared" si="556"/>
        <v>0</v>
      </c>
      <c r="W1296" s="106" t="e">
        <f>IF(EXACT(O1296,Y1296),M1296,M1296*(1-#REF!))</f>
        <v>#REF!</v>
      </c>
      <c r="X1296" s="106" t="e">
        <f t="shared" si="557"/>
        <v>#REF!</v>
      </c>
      <c r="Y1296" s="107" t="s">
        <v>72</v>
      </c>
      <c r="Z1296" s="103">
        <f t="shared" si="554"/>
        <v>0</v>
      </c>
      <c r="AA1296" s="103">
        <f t="shared" si="555"/>
        <v>0</v>
      </c>
      <c r="AB1296" s="128" t="str">
        <f t="shared" si="558"/>
        <v/>
      </c>
      <c r="AC1296" s="128" t="e">
        <f t="shared" si="559"/>
        <v>#REF!</v>
      </c>
    </row>
    <row r="1297" spans="1:29" ht="50.1" customHeight="1">
      <c r="A1297" s="171"/>
      <c r="B1297" s="171"/>
      <c r="C1297" s="174"/>
      <c r="D1297" s="174"/>
      <c r="E1297" s="131"/>
      <c r="F1297" s="177"/>
      <c r="G1297" s="180"/>
      <c r="H1297" s="163"/>
      <c r="I1297" s="165"/>
      <c r="J1297" s="168"/>
      <c r="K1297" s="62"/>
      <c r="L1297" s="63"/>
      <c r="M1297" s="63"/>
      <c r="N1297" s="143"/>
      <c r="O1297" s="127"/>
      <c r="P1297" s="100"/>
      <c r="Q1297" s="63">
        <f t="shared" si="560"/>
        <v>0</v>
      </c>
      <c r="R1297" s="65"/>
      <c r="S1297" s="67"/>
      <c r="T1297" s="40"/>
      <c r="U1297" s="106">
        <f>IF(EXACT(O1297,Y1297),M1297,M1297*(1-'Расчет ПРЕДЗАКАЗ'!$D$10))</f>
        <v>0</v>
      </c>
      <c r="V1297" s="106">
        <f t="shared" si="556"/>
        <v>0</v>
      </c>
      <c r="W1297" s="106" t="e">
        <f>IF(EXACT(O1297,Y1297),M1297,M1297*(1-#REF!))</f>
        <v>#REF!</v>
      </c>
      <c r="X1297" s="106" t="e">
        <f t="shared" si="557"/>
        <v>#REF!</v>
      </c>
      <c r="Y1297" s="107" t="s">
        <v>72</v>
      </c>
      <c r="Z1297" s="103">
        <f t="shared" si="554"/>
        <v>0</v>
      </c>
      <c r="AA1297" s="103">
        <f t="shared" si="555"/>
        <v>0</v>
      </c>
      <c r="AB1297" s="128" t="str">
        <f t="shared" si="558"/>
        <v/>
      </c>
      <c r="AC1297" s="128" t="e">
        <f t="shared" si="559"/>
        <v>#REF!</v>
      </c>
    </row>
    <row r="1298" spans="1:29" ht="50.1" customHeight="1">
      <c r="A1298" s="171"/>
      <c r="B1298" s="171"/>
      <c r="C1298" s="174"/>
      <c r="D1298" s="174"/>
      <c r="E1298" s="131"/>
      <c r="F1298" s="177"/>
      <c r="G1298" s="180"/>
      <c r="H1298" s="163"/>
      <c r="I1298" s="165"/>
      <c r="J1298" s="168"/>
      <c r="K1298" s="62"/>
      <c r="L1298" s="63"/>
      <c r="M1298" s="63"/>
      <c r="N1298" s="143"/>
      <c r="O1298" s="127"/>
      <c r="P1298" s="100"/>
      <c r="Q1298" s="63">
        <f t="shared" si="560"/>
        <v>0</v>
      </c>
      <c r="R1298" s="65"/>
      <c r="S1298" s="67"/>
      <c r="T1298" s="40"/>
      <c r="U1298" s="106">
        <f>IF(EXACT(O1298,Y1298),M1298,M1298*(1-'Расчет ПРЕДЗАКАЗ'!$D$10))</f>
        <v>0</v>
      </c>
      <c r="V1298" s="106">
        <f t="shared" si="556"/>
        <v>0</v>
      </c>
      <c r="W1298" s="106" t="e">
        <f>IF(EXACT(O1298,Y1298),M1298,M1298*(1-#REF!))</f>
        <v>#REF!</v>
      </c>
      <c r="X1298" s="106" t="e">
        <f t="shared" si="557"/>
        <v>#REF!</v>
      </c>
      <c r="Y1298" s="107" t="s">
        <v>72</v>
      </c>
      <c r="Z1298" s="103">
        <f t="shared" si="554"/>
        <v>0</v>
      </c>
      <c r="AA1298" s="103">
        <f t="shared" si="555"/>
        <v>0</v>
      </c>
      <c r="AB1298" s="128" t="str">
        <f t="shared" si="558"/>
        <v/>
      </c>
      <c r="AC1298" s="128" t="e">
        <f t="shared" si="559"/>
        <v>#REF!</v>
      </c>
    </row>
    <row r="1299" spans="1:29" ht="50.1" customHeight="1">
      <c r="A1299" s="171"/>
      <c r="B1299" s="171"/>
      <c r="C1299" s="174"/>
      <c r="D1299" s="174"/>
      <c r="E1299" s="131"/>
      <c r="F1299" s="177"/>
      <c r="G1299" s="180"/>
      <c r="H1299" s="163"/>
      <c r="I1299" s="165"/>
      <c r="J1299" s="168"/>
      <c r="K1299" s="62"/>
      <c r="L1299" s="63"/>
      <c r="M1299" s="63"/>
      <c r="N1299" s="65"/>
      <c r="O1299" s="127"/>
      <c r="P1299" s="100"/>
      <c r="Q1299" s="63">
        <f t="shared" si="560"/>
        <v>0</v>
      </c>
      <c r="R1299" s="65"/>
      <c r="S1299" s="67"/>
      <c r="T1299" s="40"/>
      <c r="U1299" s="106">
        <f>IF(EXACT(O1299,Y1299),M1299,M1299*(1-'Расчет ПРЕДЗАКАЗ'!$D$10))</f>
        <v>0</v>
      </c>
      <c r="V1299" s="106">
        <f t="shared" si="556"/>
        <v>0</v>
      </c>
      <c r="W1299" s="106" t="e">
        <f>IF(EXACT(O1299,Y1299),M1299,M1299*(1-#REF!))</f>
        <v>#REF!</v>
      </c>
      <c r="X1299" s="106" t="e">
        <f t="shared" si="557"/>
        <v>#REF!</v>
      </c>
      <c r="Y1299" s="107" t="s">
        <v>72</v>
      </c>
      <c r="Z1299" s="103">
        <f t="shared" si="554"/>
        <v>0</v>
      </c>
      <c r="AA1299" s="103">
        <f t="shared" si="555"/>
        <v>0</v>
      </c>
      <c r="AB1299" s="128" t="str">
        <f t="shared" si="558"/>
        <v/>
      </c>
      <c r="AC1299" s="128" t="e">
        <f t="shared" si="559"/>
        <v>#REF!</v>
      </c>
    </row>
    <row r="1300" spans="1:29" ht="50.1" customHeight="1">
      <c r="A1300" s="171"/>
      <c r="B1300" s="171"/>
      <c r="C1300" s="174"/>
      <c r="D1300" s="174"/>
      <c r="E1300" s="131"/>
      <c r="F1300" s="177"/>
      <c r="G1300" s="180"/>
      <c r="H1300" s="163"/>
      <c r="I1300" s="165"/>
      <c r="J1300" s="168"/>
      <c r="K1300" s="62"/>
      <c r="L1300" s="63"/>
      <c r="M1300" s="63"/>
      <c r="N1300" s="65"/>
      <c r="O1300" s="127"/>
      <c r="P1300" s="100"/>
      <c r="Q1300" s="63">
        <f t="shared" si="560"/>
        <v>0</v>
      </c>
      <c r="R1300" s="65"/>
      <c r="S1300" s="67"/>
      <c r="T1300" s="40"/>
      <c r="U1300" s="106">
        <f>IF(EXACT(O1300,Y1300),M1300,M1300*(1-'Расчет ПРЕДЗАКАЗ'!$D$10))</f>
        <v>0</v>
      </c>
      <c r="V1300" s="106">
        <f t="shared" si="556"/>
        <v>0</v>
      </c>
      <c r="W1300" s="106" t="e">
        <f>IF(EXACT(O1300,Y1300),M1300,M1300*(1-#REF!))</f>
        <v>#REF!</v>
      </c>
      <c r="X1300" s="106" t="e">
        <f t="shared" si="557"/>
        <v>#REF!</v>
      </c>
      <c r="Y1300" s="107" t="s">
        <v>72</v>
      </c>
      <c r="Z1300" s="103">
        <f t="shared" si="554"/>
        <v>0</v>
      </c>
      <c r="AA1300" s="103">
        <f t="shared" si="555"/>
        <v>0</v>
      </c>
      <c r="AB1300" s="128" t="str">
        <f t="shared" si="558"/>
        <v/>
      </c>
      <c r="AC1300" s="128" t="e">
        <f t="shared" si="559"/>
        <v>#REF!</v>
      </c>
    </row>
    <row r="1301" spans="1:29" ht="50.1" customHeight="1">
      <c r="A1301" s="171"/>
      <c r="B1301" s="171"/>
      <c r="C1301" s="174"/>
      <c r="D1301" s="174"/>
      <c r="E1301" s="131"/>
      <c r="F1301" s="177"/>
      <c r="G1301" s="180"/>
      <c r="H1301" s="163"/>
      <c r="I1301" s="165"/>
      <c r="J1301" s="168"/>
      <c r="K1301" s="62"/>
      <c r="L1301" s="63"/>
      <c r="M1301" s="63"/>
      <c r="N1301" s="65"/>
      <c r="O1301" s="127"/>
      <c r="P1301" s="100"/>
      <c r="Q1301" s="63">
        <f t="shared" si="560"/>
        <v>0</v>
      </c>
      <c r="R1301" s="65"/>
      <c r="S1301" s="67"/>
      <c r="T1301" s="40"/>
      <c r="U1301" s="106">
        <f>IF(EXACT(O1301,Y1301),M1301,M1301*(1-'Расчет ПРЕДЗАКАЗ'!$D$10))</f>
        <v>0</v>
      </c>
      <c r="V1301" s="106">
        <f t="shared" si="556"/>
        <v>0</v>
      </c>
      <c r="W1301" s="106" t="e">
        <f>IF(EXACT(O1301,Y1301),M1301,M1301*(1-#REF!))</f>
        <v>#REF!</v>
      </c>
      <c r="X1301" s="106" t="e">
        <f t="shared" si="557"/>
        <v>#REF!</v>
      </c>
      <c r="Y1301" s="107" t="s">
        <v>72</v>
      </c>
      <c r="Z1301" s="103">
        <f t="shared" si="554"/>
        <v>0</v>
      </c>
      <c r="AA1301" s="103">
        <f t="shared" si="555"/>
        <v>0</v>
      </c>
      <c r="AB1301" s="128" t="str">
        <f t="shared" si="558"/>
        <v/>
      </c>
      <c r="AC1301" s="128" t="e">
        <f t="shared" si="559"/>
        <v>#REF!</v>
      </c>
    </row>
    <row r="1302" spans="1:29" ht="50.1" customHeight="1">
      <c r="A1302" s="172"/>
      <c r="B1302" s="172"/>
      <c r="C1302" s="175"/>
      <c r="D1302" s="175"/>
      <c r="E1302" s="132"/>
      <c r="F1302" s="178"/>
      <c r="G1302" s="181"/>
      <c r="H1302" s="164"/>
      <c r="I1302" s="166"/>
      <c r="J1302" s="169"/>
      <c r="K1302" s="62"/>
      <c r="L1302" s="63"/>
      <c r="M1302" s="63"/>
      <c r="N1302" s="65"/>
      <c r="O1302" s="127"/>
      <c r="P1302" s="100"/>
      <c r="Q1302" s="63">
        <f t="shared" si="560"/>
        <v>0</v>
      </c>
      <c r="R1302" s="65"/>
      <c r="S1302" s="64"/>
      <c r="T1302" s="40"/>
      <c r="U1302" s="106">
        <f>IF(EXACT(O1302,Y1302),M1302,M1302*(1-'Расчет ПРЕДЗАКАЗ'!$D$10))</f>
        <v>0</v>
      </c>
      <c r="V1302" s="106">
        <f t="shared" si="556"/>
        <v>0</v>
      </c>
      <c r="W1302" s="106" t="e">
        <f>IF(EXACT(O1302,Y1302),M1302,M1302*(1-#REF!))</f>
        <v>#REF!</v>
      </c>
      <c r="X1302" s="106" t="e">
        <f t="shared" si="557"/>
        <v>#REF!</v>
      </c>
      <c r="Y1302" s="107" t="s">
        <v>72</v>
      </c>
      <c r="Z1302" s="103">
        <f t="shared" si="554"/>
        <v>0</v>
      </c>
      <c r="AA1302" s="103">
        <f t="shared" si="555"/>
        <v>0</v>
      </c>
      <c r="AB1302" s="128" t="str">
        <f t="shared" si="558"/>
        <v/>
      </c>
      <c r="AC1302" s="128" t="e">
        <f t="shared" si="559"/>
        <v>#REF!</v>
      </c>
    </row>
    <row r="1303" spans="1:29" ht="11.25" customHeight="1" thickBot="1"/>
    <row r="1304" spans="1:29" ht="50.1" customHeight="1">
      <c r="A1304" s="170">
        <v>208</v>
      </c>
      <c r="B1304" s="170" t="s">
        <v>1771</v>
      </c>
      <c r="C1304" s="173" t="s">
        <v>1772</v>
      </c>
      <c r="D1304" s="173" t="s">
        <v>77</v>
      </c>
      <c r="E1304" s="131"/>
      <c r="F1304" s="197" t="s">
        <v>978</v>
      </c>
      <c r="G1304" s="179" t="s">
        <v>792</v>
      </c>
      <c r="H1304" s="162" t="s">
        <v>979</v>
      </c>
      <c r="I1304" s="198" t="s">
        <v>1773</v>
      </c>
      <c r="J1304" s="167" t="s">
        <v>19</v>
      </c>
      <c r="K1304" s="62" t="s">
        <v>981</v>
      </c>
      <c r="L1304" s="63">
        <v>840</v>
      </c>
      <c r="M1304" s="63">
        <v>469</v>
      </c>
      <c r="N1304" s="142" t="s">
        <v>1774</v>
      </c>
      <c r="O1304" s="127" t="s">
        <v>72</v>
      </c>
      <c r="P1304" s="100"/>
      <c r="Q1304" s="63">
        <f>P1304*M1304</f>
        <v>0</v>
      </c>
      <c r="R1304" s="64"/>
      <c r="S1304" s="67">
        <v>1</v>
      </c>
      <c r="T1304" s="60"/>
      <c r="U1304" s="106">
        <f>IF(EXACT(O1304,Y1304),M1304,M1304*(1-'Расчет ПРЕДЗАКАЗ'!$D$10))</f>
        <v>469</v>
      </c>
      <c r="V1304" s="106">
        <f>P1304*U1304</f>
        <v>0</v>
      </c>
      <c r="W1304" s="106">
        <f>IF(EXACT(O1304,Y1304),M1304,M1304*(1-#REF!))</f>
        <v>469</v>
      </c>
      <c r="X1304" s="106">
        <f>P1304*W1304</f>
        <v>0</v>
      </c>
      <c r="Y1304" s="107" t="s">
        <v>72</v>
      </c>
      <c r="Z1304" s="103">
        <f t="shared" ref="Z1304:Z1318" si="561">IF(EXACT(O1304,Y1304),Q1304,0)</f>
        <v>0</v>
      </c>
      <c r="AA1304" s="103">
        <f t="shared" ref="AA1304:AA1318" si="562">IF(Z1304=0,Q1304,0)</f>
        <v>0</v>
      </c>
      <c r="AB1304" s="128">
        <f>IF(U1304=0,"",L1304/U1304-1)</f>
        <v>0.79104477611940305</v>
      </c>
      <c r="AC1304" s="128">
        <f>IF(W1304=0,"",L1304/W1304-1)</f>
        <v>0.79104477611940305</v>
      </c>
    </row>
    <row r="1305" spans="1:29" ht="50.1" customHeight="1">
      <c r="A1305" s="171"/>
      <c r="B1305" s="171"/>
      <c r="C1305" s="174"/>
      <c r="D1305" s="174"/>
      <c r="E1305" s="131"/>
      <c r="F1305" s="177"/>
      <c r="G1305" s="180"/>
      <c r="H1305" s="163"/>
      <c r="I1305" s="165"/>
      <c r="J1305" s="168"/>
      <c r="K1305" s="62"/>
      <c r="L1305" s="63"/>
      <c r="M1305" s="63"/>
      <c r="N1305" s="142"/>
      <c r="O1305" s="127"/>
      <c r="P1305" s="100"/>
      <c r="Q1305" s="63">
        <f>P1305*M1305</f>
        <v>0</v>
      </c>
      <c r="R1305" s="64"/>
      <c r="S1305" s="67"/>
      <c r="T1305" s="46"/>
      <c r="U1305" s="106">
        <f>IF(EXACT(O1305,Y1305),M1305,M1305*(1-'Расчет ПРЕДЗАКАЗ'!$D$10))</f>
        <v>0</v>
      </c>
      <c r="V1305" s="106">
        <f t="shared" ref="V1305:V1318" si="563">P1305*U1305</f>
        <v>0</v>
      </c>
      <c r="W1305" s="106" t="e">
        <f>IF(EXACT(O1305,Y1305),M1305,M1305*(1-#REF!))</f>
        <v>#REF!</v>
      </c>
      <c r="X1305" s="106" t="e">
        <f t="shared" ref="X1305:X1318" si="564">P1305*W1305</f>
        <v>#REF!</v>
      </c>
      <c r="Y1305" s="107" t="s">
        <v>72</v>
      </c>
      <c r="Z1305" s="103">
        <f t="shared" si="561"/>
        <v>0</v>
      </c>
      <c r="AA1305" s="103">
        <f t="shared" si="562"/>
        <v>0</v>
      </c>
      <c r="AB1305" s="128" t="str">
        <f t="shared" ref="AB1305:AB1318" si="565">IF(U1305=0,"",L1305/U1305-1)</f>
        <v/>
      </c>
      <c r="AC1305" s="128" t="e">
        <f t="shared" ref="AC1305:AC1318" si="566">IF(W1305=0,"",L1305/W1305-1)</f>
        <v>#REF!</v>
      </c>
    </row>
    <row r="1306" spans="1:29" ht="50.1" customHeight="1">
      <c r="A1306" s="171"/>
      <c r="B1306" s="171"/>
      <c r="C1306" s="174"/>
      <c r="D1306" s="174"/>
      <c r="E1306" s="131"/>
      <c r="F1306" s="177"/>
      <c r="G1306" s="180"/>
      <c r="H1306" s="163"/>
      <c r="I1306" s="165"/>
      <c r="J1306" s="168"/>
      <c r="K1306" s="62"/>
      <c r="L1306" s="63"/>
      <c r="M1306" s="63"/>
      <c r="N1306" s="142"/>
      <c r="O1306" s="127"/>
      <c r="P1306" s="100"/>
      <c r="Q1306" s="63">
        <f t="shared" ref="Q1306:Q1318" si="567">P1306*M1306</f>
        <v>0</v>
      </c>
      <c r="R1306" s="64"/>
      <c r="S1306" s="67"/>
      <c r="T1306" s="46"/>
      <c r="U1306" s="106">
        <f>IF(EXACT(O1306,Y1306),M1306,M1306*(1-'Расчет ПРЕДЗАКАЗ'!$D$10))</f>
        <v>0</v>
      </c>
      <c r="V1306" s="106">
        <f t="shared" si="563"/>
        <v>0</v>
      </c>
      <c r="W1306" s="106" t="e">
        <f>IF(EXACT(O1306,Y1306),M1306,M1306*(1-#REF!))</f>
        <v>#REF!</v>
      </c>
      <c r="X1306" s="106" t="e">
        <f t="shared" si="564"/>
        <v>#REF!</v>
      </c>
      <c r="Y1306" s="107" t="s">
        <v>72</v>
      </c>
      <c r="Z1306" s="103">
        <f t="shared" si="561"/>
        <v>0</v>
      </c>
      <c r="AA1306" s="103">
        <f t="shared" si="562"/>
        <v>0</v>
      </c>
      <c r="AB1306" s="128" t="str">
        <f t="shared" si="565"/>
        <v/>
      </c>
      <c r="AC1306" s="128" t="e">
        <f t="shared" si="566"/>
        <v>#REF!</v>
      </c>
    </row>
    <row r="1307" spans="1:29" ht="50.1" customHeight="1">
      <c r="A1307" s="171"/>
      <c r="B1307" s="171"/>
      <c r="C1307" s="174"/>
      <c r="D1307" s="174"/>
      <c r="E1307" s="131"/>
      <c r="F1307" s="177"/>
      <c r="G1307" s="180"/>
      <c r="H1307" s="163"/>
      <c r="I1307" s="165"/>
      <c r="J1307" s="168"/>
      <c r="K1307" s="62"/>
      <c r="L1307" s="63"/>
      <c r="M1307" s="63"/>
      <c r="N1307" s="142"/>
      <c r="O1307" s="127"/>
      <c r="P1307" s="100"/>
      <c r="Q1307" s="63">
        <f t="shared" si="567"/>
        <v>0</v>
      </c>
      <c r="R1307" s="64"/>
      <c r="S1307" s="67"/>
      <c r="T1307" s="46"/>
      <c r="U1307" s="106">
        <f>IF(EXACT(O1307,Y1307),M1307,M1307*(1-'Расчет ПРЕДЗАКАЗ'!$D$10))</f>
        <v>0</v>
      </c>
      <c r="V1307" s="106">
        <f t="shared" si="563"/>
        <v>0</v>
      </c>
      <c r="W1307" s="106" t="e">
        <f>IF(EXACT(O1307,Y1307),M1307,M1307*(1-#REF!))</f>
        <v>#REF!</v>
      </c>
      <c r="X1307" s="106" t="e">
        <f t="shared" si="564"/>
        <v>#REF!</v>
      </c>
      <c r="Y1307" s="107" t="s">
        <v>72</v>
      </c>
      <c r="Z1307" s="103">
        <f t="shared" si="561"/>
        <v>0</v>
      </c>
      <c r="AA1307" s="103">
        <f t="shared" si="562"/>
        <v>0</v>
      </c>
      <c r="AB1307" s="128" t="str">
        <f t="shared" si="565"/>
        <v/>
      </c>
      <c r="AC1307" s="128" t="e">
        <f t="shared" si="566"/>
        <v>#REF!</v>
      </c>
    </row>
    <row r="1308" spans="1:29" ht="50.1" customHeight="1">
      <c r="A1308" s="171"/>
      <c r="B1308" s="171"/>
      <c r="C1308" s="174"/>
      <c r="D1308" s="174"/>
      <c r="E1308" s="131"/>
      <c r="F1308" s="177"/>
      <c r="G1308" s="180"/>
      <c r="H1308" s="163"/>
      <c r="I1308" s="165"/>
      <c r="J1308" s="168"/>
      <c r="K1308" s="62"/>
      <c r="L1308" s="63"/>
      <c r="M1308" s="63"/>
      <c r="N1308" s="142"/>
      <c r="O1308" s="127"/>
      <c r="P1308" s="100"/>
      <c r="Q1308" s="63">
        <f t="shared" si="567"/>
        <v>0</v>
      </c>
      <c r="R1308" s="64"/>
      <c r="S1308" s="67"/>
      <c r="T1308" s="46"/>
      <c r="U1308" s="106">
        <f>IF(EXACT(O1308,Y1308),M1308,M1308*(1-'Расчет ПРЕДЗАКАЗ'!$D$10))</f>
        <v>0</v>
      </c>
      <c r="V1308" s="106">
        <f t="shared" si="563"/>
        <v>0</v>
      </c>
      <c r="W1308" s="106" t="e">
        <f>IF(EXACT(O1308,Y1308),M1308,M1308*(1-#REF!))</f>
        <v>#REF!</v>
      </c>
      <c r="X1308" s="106" t="e">
        <f t="shared" si="564"/>
        <v>#REF!</v>
      </c>
      <c r="Y1308" s="107" t="s">
        <v>72</v>
      </c>
      <c r="Z1308" s="103">
        <f t="shared" si="561"/>
        <v>0</v>
      </c>
      <c r="AA1308" s="103">
        <f t="shared" si="562"/>
        <v>0</v>
      </c>
      <c r="AB1308" s="128" t="str">
        <f t="shared" si="565"/>
        <v/>
      </c>
      <c r="AC1308" s="128" t="e">
        <f t="shared" si="566"/>
        <v>#REF!</v>
      </c>
    </row>
    <row r="1309" spans="1:29" ht="50.1" customHeight="1">
      <c r="A1309" s="171"/>
      <c r="B1309" s="171"/>
      <c r="C1309" s="174"/>
      <c r="D1309" s="174"/>
      <c r="E1309" s="131"/>
      <c r="F1309" s="177"/>
      <c r="G1309" s="180"/>
      <c r="H1309" s="163"/>
      <c r="I1309" s="165"/>
      <c r="J1309" s="168"/>
      <c r="K1309" s="62"/>
      <c r="L1309" s="63"/>
      <c r="M1309" s="63"/>
      <c r="N1309" s="142"/>
      <c r="O1309" s="127"/>
      <c r="P1309" s="100"/>
      <c r="Q1309" s="63">
        <f t="shared" si="567"/>
        <v>0</v>
      </c>
      <c r="R1309" s="64"/>
      <c r="S1309" s="67"/>
      <c r="T1309" s="46"/>
      <c r="U1309" s="106">
        <f>IF(EXACT(O1309,Y1309),M1309,M1309*(1-'Расчет ПРЕДЗАКАЗ'!$D$10))</f>
        <v>0</v>
      </c>
      <c r="V1309" s="106">
        <f t="shared" si="563"/>
        <v>0</v>
      </c>
      <c r="W1309" s="106" t="e">
        <f>IF(EXACT(O1309,Y1309),M1309,M1309*(1-#REF!))</f>
        <v>#REF!</v>
      </c>
      <c r="X1309" s="106" t="e">
        <f t="shared" si="564"/>
        <v>#REF!</v>
      </c>
      <c r="Y1309" s="107" t="s">
        <v>72</v>
      </c>
      <c r="Z1309" s="103">
        <f t="shared" si="561"/>
        <v>0</v>
      </c>
      <c r="AA1309" s="103">
        <f t="shared" si="562"/>
        <v>0</v>
      </c>
      <c r="AB1309" s="128" t="str">
        <f t="shared" si="565"/>
        <v/>
      </c>
      <c r="AC1309" s="128" t="e">
        <f t="shared" si="566"/>
        <v>#REF!</v>
      </c>
    </row>
    <row r="1310" spans="1:29" ht="50.1" customHeight="1">
      <c r="A1310" s="171"/>
      <c r="B1310" s="171"/>
      <c r="C1310" s="174"/>
      <c r="D1310" s="174"/>
      <c r="E1310" s="131"/>
      <c r="F1310" s="177"/>
      <c r="G1310" s="180"/>
      <c r="H1310" s="163"/>
      <c r="I1310" s="165"/>
      <c r="J1310" s="168"/>
      <c r="K1310" s="62"/>
      <c r="L1310" s="63"/>
      <c r="M1310" s="63"/>
      <c r="N1310" s="142"/>
      <c r="O1310" s="127"/>
      <c r="P1310" s="100"/>
      <c r="Q1310" s="63">
        <f t="shared" si="567"/>
        <v>0</v>
      </c>
      <c r="R1310" s="64"/>
      <c r="S1310" s="67"/>
      <c r="T1310" s="46"/>
      <c r="U1310" s="106">
        <f>IF(EXACT(O1310,Y1310),M1310,M1310*(1-'Расчет ПРЕДЗАКАЗ'!$D$10))</f>
        <v>0</v>
      </c>
      <c r="V1310" s="106">
        <f t="shared" si="563"/>
        <v>0</v>
      </c>
      <c r="W1310" s="106" t="e">
        <f>IF(EXACT(O1310,Y1310),M1310,M1310*(1-#REF!))</f>
        <v>#REF!</v>
      </c>
      <c r="X1310" s="106" t="e">
        <f t="shared" si="564"/>
        <v>#REF!</v>
      </c>
      <c r="Y1310" s="107" t="s">
        <v>72</v>
      </c>
      <c r="Z1310" s="103">
        <f t="shared" si="561"/>
        <v>0</v>
      </c>
      <c r="AA1310" s="103">
        <f t="shared" si="562"/>
        <v>0</v>
      </c>
      <c r="AB1310" s="128" t="str">
        <f t="shared" si="565"/>
        <v/>
      </c>
      <c r="AC1310" s="128" t="e">
        <f t="shared" si="566"/>
        <v>#REF!</v>
      </c>
    </row>
    <row r="1311" spans="1:29" ht="50.1" customHeight="1">
      <c r="A1311" s="171"/>
      <c r="B1311" s="171"/>
      <c r="C1311" s="174"/>
      <c r="D1311" s="174"/>
      <c r="E1311" s="131"/>
      <c r="F1311" s="177"/>
      <c r="G1311" s="180"/>
      <c r="H1311" s="163"/>
      <c r="I1311" s="165"/>
      <c r="J1311" s="168"/>
      <c r="K1311" s="62"/>
      <c r="L1311" s="63"/>
      <c r="M1311" s="63"/>
      <c r="N1311" s="142"/>
      <c r="O1311" s="127"/>
      <c r="P1311" s="100"/>
      <c r="Q1311" s="63">
        <f t="shared" si="567"/>
        <v>0</v>
      </c>
      <c r="R1311" s="64"/>
      <c r="S1311" s="67"/>
      <c r="T1311" s="46"/>
      <c r="U1311" s="106">
        <f>IF(EXACT(O1311,Y1311),M1311,M1311*(1-'Расчет ПРЕДЗАКАЗ'!$D$10))</f>
        <v>0</v>
      </c>
      <c r="V1311" s="106">
        <f t="shared" si="563"/>
        <v>0</v>
      </c>
      <c r="W1311" s="106" t="e">
        <f>IF(EXACT(O1311,Y1311),M1311,M1311*(1-#REF!))</f>
        <v>#REF!</v>
      </c>
      <c r="X1311" s="106" t="e">
        <f t="shared" si="564"/>
        <v>#REF!</v>
      </c>
      <c r="Y1311" s="107" t="s">
        <v>72</v>
      </c>
      <c r="Z1311" s="103">
        <f t="shared" si="561"/>
        <v>0</v>
      </c>
      <c r="AA1311" s="103">
        <f t="shared" si="562"/>
        <v>0</v>
      </c>
      <c r="AB1311" s="128" t="str">
        <f t="shared" si="565"/>
        <v/>
      </c>
      <c r="AC1311" s="128" t="e">
        <f t="shared" si="566"/>
        <v>#REF!</v>
      </c>
    </row>
    <row r="1312" spans="1:29" ht="50.1" customHeight="1">
      <c r="A1312" s="171"/>
      <c r="B1312" s="171"/>
      <c r="C1312" s="174"/>
      <c r="D1312" s="174"/>
      <c r="E1312" s="131"/>
      <c r="F1312" s="177"/>
      <c r="G1312" s="180"/>
      <c r="H1312" s="163"/>
      <c r="I1312" s="165"/>
      <c r="J1312" s="168"/>
      <c r="K1312" s="62"/>
      <c r="L1312" s="63"/>
      <c r="M1312" s="63"/>
      <c r="N1312" s="142"/>
      <c r="O1312" s="127"/>
      <c r="P1312" s="100"/>
      <c r="Q1312" s="63">
        <f t="shared" si="567"/>
        <v>0</v>
      </c>
      <c r="R1312" s="64"/>
      <c r="S1312" s="67"/>
      <c r="T1312" s="46"/>
      <c r="U1312" s="106">
        <f>IF(EXACT(O1312,Y1312),M1312,M1312*(1-'Расчет ПРЕДЗАКАЗ'!$D$10))</f>
        <v>0</v>
      </c>
      <c r="V1312" s="106">
        <f t="shared" si="563"/>
        <v>0</v>
      </c>
      <c r="W1312" s="106" t="e">
        <f>IF(EXACT(O1312,Y1312),M1312,M1312*(1-#REF!))</f>
        <v>#REF!</v>
      </c>
      <c r="X1312" s="106" t="e">
        <f t="shared" si="564"/>
        <v>#REF!</v>
      </c>
      <c r="Y1312" s="107" t="s">
        <v>72</v>
      </c>
      <c r="Z1312" s="103">
        <f t="shared" si="561"/>
        <v>0</v>
      </c>
      <c r="AA1312" s="103">
        <f t="shared" si="562"/>
        <v>0</v>
      </c>
      <c r="AB1312" s="128" t="str">
        <f t="shared" si="565"/>
        <v/>
      </c>
      <c r="AC1312" s="128" t="e">
        <f t="shared" si="566"/>
        <v>#REF!</v>
      </c>
    </row>
    <row r="1313" spans="1:29" ht="50.1" customHeight="1">
      <c r="A1313" s="171"/>
      <c r="B1313" s="171"/>
      <c r="C1313" s="174"/>
      <c r="D1313" s="174"/>
      <c r="E1313" s="131"/>
      <c r="F1313" s="177"/>
      <c r="G1313" s="180"/>
      <c r="H1313" s="163"/>
      <c r="I1313" s="165"/>
      <c r="J1313" s="168"/>
      <c r="K1313" s="62"/>
      <c r="L1313" s="63"/>
      <c r="M1313" s="63"/>
      <c r="N1313" s="143"/>
      <c r="O1313" s="127"/>
      <c r="P1313" s="100"/>
      <c r="Q1313" s="63">
        <f t="shared" si="567"/>
        <v>0</v>
      </c>
      <c r="R1313" s="65"/>
      <c r="S1313" s="67"/>
      <c r="T1313" s="40"/>
      <c r="U1313" s="106">
        <f>IF(EXACT(O1313,Y1313),M1313,M1313*(1-'Расчет ПРЕДЗАКАЗ'!$D$10))</f>
        <v>0</v>
      </c>
      <c r="V1313" s="106">
        <f t="shared" si="563"/>
        <v>0</v>
      </c>
      <c r="W1313" s="106" t="e">
        <f>IF(EXACT(O1313,Y1313),M1313,M1313*(1-#REF!))</f>
        <v>#REF!</v>
      </c>
      <c r="X1313" s="106" t="e">
        <f t="shared" si="564"/>
        <v>#REF!</v>
      </c>
      <c r="Y1313" s="107" t="s">
        <v>72</v>
      </c>
      <c r="Z1313" s="103">
        <f t="shared" si="561"/>
        <v>0</v>
      </c>
      <c r="AA1313" s="103">
        <f t="shared" si="562"/>
        <v>0</v>
      </c>
      <c r="AB1313" s="128" t="str">
        <f t="shared" si="565"/>
        <v/>
      </c>
      <c r="AC1313" s="128" t="e">
        <f t="shared" si="566"/>
        <v>#REF!</v>
      </c>
    </row>
    <row r="1314" spans="1:29" ht="50.1" customHeight="1">
      <c r="A1314" s="171"/>
      <c r="B1314" s="171"/>
      <c r="C1314" s="174"/>
      <c r="D1314" s="174"/>
      <c r="E1314" s="131"/>
      <c r="F1314" s="177"/>
      <c r="G1314" s="180"/>
      <c r="H1314" s="163"/>
      <c r="I1314" s="165"/>
      <c r="J1314" s="168"/>
      <c r="K1314" s="62"/>
      <c r="L1314" s="63"/>
      <c r="M1314" s="63"/>
      <c r="N1314" s="143"/>
      <c r="O1314" s="127"/>
      <c r="P1314" s="100"/>
      <c r="Q1314" s="63">
        <f t="shared" si="567"/>
        <v>0</v>
      </c>
      <c r="R1314" s="65"/>
      <c r="S1314" s="67"/>
      <c r="T1314" s="40"/>
      <c r="U1314" s="106">
        <f>IF(EXACT(O1314,Y1314),M1314,M1314*(1-'Расчет ПРЕДЗАКАЗ'!$D$10))</f>
        <v>0</v>
      </c>
      <c r="V1314" s="106">
        <f t="shared" si="563"/>
        <v>0</v>
      </c>
      <c r="W1314" s="106" t="e">
        <f>IF(EXACT(O1314,Y1314),M1314,M1314*(1-#REF!))</f>
        <v>#REF!</v>
      </c>
      <c r="X1314" s="106" t="e">
        <f t="shared" si="564"/>
        <v>#REF!</v>
      </c>
      <c r="Y1314" s="107" t="s">
        <v>72</v>
      </c>
      <c r="Z1314" s="103">
        <f t="shared" si="561"/>
        <v>0</v>
      </c>
      <c r="AA1314" s="103">
        <f t="shared" si="562"/>
        <v>0</v>
      </c>
      <c r="AB1314" s="128" t="str">
        <f t="shared" si="565"/>
        <v/>
      </c>
      <c r="AC1314" s="128" t="e">
        <f t="shared" si="566"/>
        <v>#REF!</v>
      </c>
    </row>
    <row r="1315" spans="1:29" ht="50.1" customHeight="1">
      <c r="A1315" s="171"/>
      <c r="B1315" s="171"/>
      <c r="C1315" s="174"/>
      <c r="D1315" s="174"/>
      <c r="E1315" s="131"/>
      <c r="F1315" s="177"/>
      <c r="G1315" s="180"/>
      <c r="H1315" s="163"/>
      <c r="I1315" s="165"/>
      <c r="J1315" s="168"/>
      <c r="K1315" s="62"/>
      <c r="L1315" s="63"/>
      <c r="M1315" s="63"/>
      <c r="N1315" s="65"/>
      <c r="O1315" s="127"/>
      <c r="P1315" s="100"/>
      <c r="Q1315" s="63">
        <f t="shared" si="567"/>
        <v>0</v>
      </c>
      <c r="R1315" s="65"/>
      <c r="S1315" s="67"/>
      <c r="T1315" s="40"/>
      <c r="U1315" s="106">
        <f>IF(EXACT(O1315,Y1315),M1315,M1315*(1-'Расчет ПРЕДЗАКАЗ'!$D$10))</f>
        <v>0</v>
      </c>
      <c r="V1315" s="106">
        <f t="shared" si="563"/>
        <v>0</v>
      </c>
      <c r="W1315" s="106" t="e">
        <f>IF(EXACT(O1315,Y1315),M1315,M1315*(1-#REF!))</f>
        <v>#REF!</v>
      </c>
      <c r="X1315" s="106" t="e">
        <f t="shared" si="564"/>
        <v>#REF!</v>
      </c>
      <c r="Y1315" s="107" t="s">
        <v>72</v>
      </c>
      <c r="Z1315" s="103">
        <f t="shared" si="561"/>
        <v>0</v>
      </c>
      <c r="AA1315" s="103">
        <f t="shared" si="562"/>
        <v>0</v>
      </c>
      <c r="AB1315" s="128" t="str">
        <f t="shared" si="565"/>
        <v/>
      </c>
      <c r="AC1315" s="128" t="e">
        <f t="shared" si="566"/>
        <v>#REF!</v>
      </c>
    </row>
    <row r="1316" spans="1:29" ht="50.1" customHeight="1">
      <c r="A1316" s="171"/>
      <c r="B1316" s="171"/>
      <c r="C1316" s="174"/>
      <c r="D1316" s="174"/>
      <c r="E1316" s="131"/>
      <c r="F1316" s="177"/>
      <c r="G1316" s="180"/>
      <c r="H1316" s="163"/>
      <c r="I1316" s="165"/>
      <c r="J1316" s="168"/>
      <c r="K1316" s="62"/>
      <c r="L1316" s="63"/>
      <c r="M1316" s="63"/>
      <c r="N1316" s="65"/>
      <c r="O1316" s="127"/>
      <c r="P1316" s="100"/>
      <c r="Q1316" s="63">
        <f t="shared" si="567"/>
        <v>0</v>
      </c>
      <c r="R1316" s="65"/>
      <c r="S1316" s="67"/>
      <c r="T1316" s="40"/>
      <c r="U1316" s="106">
        <f>IF(EXACT(O1316,Y1316),M1316,M1316*(1-'Расчет ПРЕДЗАКАЗ'!$D$10))</f>
        <v>0</v>
      </c>
      <c r="V1316" s="106">
        <f t="shared" si="563"/>
        <v>0</v>
      </c>
      <c r="W1316" s="106" t="e">
        <f>IF(EXACT(O1316,Y1316),M1316,M1316*(1-#REF!))</f>
        <v>#REF!</v>
      </c>
      <c r="X1316" s="106" t="e">
        <f t="shared" si="564"/>
        <v>#REF!</v>
      </c>
      <c r="Y1316" s="107" t="s">
        <v>72</v>
      </c>
      <c r="Z1316" s="103">
        <f t="shared" si="561"/>
        <v>0</v>
      </c>
      <c r="AA1316" s="103">
        <f t="shared" si="562"/>
        <v>0</v>
      </c>
      <c r="AB1316" s="128" t="str">
        <f t="shared" si="565"/>
        <v/>
      </c>
      <c r="AC1316" s="128" t="e">
        <f t="shared" si="566"/>
        <v>#REF!</v>
      </c>
    </row>
    <row r="1317" spans="1:29" ht="50.1" customHeight="1">
      <c r="A1317" s="171"/>
      <c r="B1317" s="171"/>
      <c r="C1317" s="174"/>
      <c r="D1317" s="174"/>
      <c r="E1317" s="131"/>
      <c r="F1317" s="177"/>
      <c r="G1317" s="180"/>
      <c r="H1317" s="163"/>
      <c r="I1317" s="165"/>
      <c r="J1317" s="168"/>
      <c r="K1317" s="62"/>
      <c r="L1317" s="63"/>
      <c r="M1317" s="63"/>
      <c r="N1317" s="65"/>
      <c r="O1317" s="127"/>
      <c r="P1317" s="100"/>
      <c r="Q1317" s="63">
        <f t="shared" si="567"/>
        <v>0</v>
      </c>
      <c r="R1317" s="65"/>
      <c r="S1317" s="67"/>
      <c r="T1317" s="40"/>
      <c r="U1317" s="106">
        <f>IF(EXACT(O1317,Y1317),M1317,M1317*(1-'Расчет ПРЕДЗАКАЗ'!$D$10))</f>
        <v>0</v>
      </c>
      <c r="V1317" s="106">
        <f t="shared" si="563"/>
        <v>0</v>
      </c>
      <c r="W1317" s="106" t="e">
        <f>IF(EXACT(O1317,Y1317),M1317,M1317*(1-#REF!))</f>
        <v>#REF!</v>
      </c>
      <c r="X1317" s="106" t="e">
        <f t="shared" si="564"/>
        <v>#REF!</v>
      </c>
      <c r="Y1317" s="107" t="s">
        <v>72</v>
      </c>
      <c r="Z1317" s="103">
        <f t="shared" si="561"/>
        <v>0</v>
      </c>
      <c r="AA1317" s="103">
        <f t="shared" si="562"/>
        <v>0</v>
      </c>
      <c r="AB1317" s="128" t="str">
        <f t="shared" si="565"/>
        <v/>
      </c>
      <c r="AC1317" s="128" t="e">
        <f t="shared" si="566"/>
        <v>#REF!</v>
      </c>
    </row>
    <row r="1318" spans="1:29" ht="50.1" customHeight="1">
      <c r="A1318" s="172"/>
      <c r="B1318" s="172"/>
      <c r="C1318" s="175"/>
      <c r="D1318" s="175"/>
      <c r="E1318" s="132"/>
      <c r="F1318" s="178"/>
      <c r="G1318" s="181"/>
      <c r="H1318" s="164"/>
      <c r="I1318" s="166"/>
      <c r="J1318" s="169"/>
      <c r="K1318" s="62"/>
      <c r="L1318" s="63"/>
      <c r="M1318" s="63"/>
      <c r="N1318" s="65"/>
      <c r="O1318" s="127"/>
      <c r="P1318" s="100"/>
      <c r="Q1318" s="63">
        <f t="shared" si="567"/>
        <v>0</v>
      </c>
      <c r="R1318" s="65"/>
      <c r="S1318" s="64"/>
      <c r="T1318" s="40"/>
      <c r="U1318" s="106">
        <f>IF(EXACT(O1318,Y1318),M1318,M1318*(1-'Расчет ПРЕДЗАКАЗ'!$D$10))</f>
        <v>0</v>
      </c>
      <c r="V1318" s="106">
        <f t="shared" si="563"/>
        <v>0</v>
      </c>
      <c r="W1318" s="106" t="e">
        <f>IF(EXACT(O1318,Y1318),M1318,M1318*(1-#REF!))</f>
        <v>#REF!</v>
      </c>
      <c r="X1318" s="106" t="e">
        <f t="shared" si="564"/>
        <v>#REF!</v>
      </c>
      <c r="Y1318" s="107" t="s">
        <v>72</v>
      </c>
      <c r="Z1318" s="103">
        <f t="shared" si="561"/>
        <v>0</v>
      </c>
      <c r="AA1318" s="103">
        <f t="shared" si="562"/>
        <v>0</v>
      </c>
      <c r="AB1318" s="128" t="str">
        <f t="shared" si="565"/>
        <v/>
      </c>
      <c r="AC1318" s="128" t="e">
        <f t="shared" si="566"/>
        <v>#REF!</v>
      </c>
    </row>
    <row r="1319" spans="1:29" ht="11.25" customHeight="1" thickBot="1"/>
    <row r="1320" spans="1:29" ht="50.1" customHeight="1">
      <c r="A1320" s="170">
        <v>209</v>
      </c>
      <c r="B1320" s="170" t="s">
        <v>1775</v>
      </c>
      <c r="C1320" s="173" t="s">
        <v>1776</v>
      </c>
      <c r="D1320" s="173" t="s">
        <v>77</v>
      </c>
      <c r="E1320" s="131"/>
      <c r="F1320" s="197" t="s">
        <v>978</v>
      </c>
      <c r="G1320" s="179" t="s">
        <v>802</v>
      </c>
      <c r="H1320" s="162" t="s">
        <v>979</v>
      </c>
      <c r="I1320" s="198" t="s">
        <v>1777</v>
      </c>
      <c r="J1320" s="167" t="s">
        <v>19</v>
      </c>
      <c r="K1320" s="62" t="s">
        <v>981</v>
      </c>
      <c r="L1320" s="63">
        <v>900</v>
      </c>
      <c r="M1320" s="63">
        <v>500</v>
      </c>
      <c r="N1320" s="142" t="s">
        <v>1778</v>
      </c>
      <c r="O1320" s="127" t="s">
        <v>72</v>
      </c>
      <c r="P1320" s="100"/>
      <c r="Q1320" s="63">
        <f>P1320*M1320</f>
        <v>0</v>
      </c>
      <c r="R1320" s="64"/>
      <c r="S1320" s="67">
        <v>11</v>
      </c>
      <c r="T1320" s="60"/>
      <c r="U1320" s="106">
        <f>IF(EXACT(O1320,Y1320),M1320,M1320*(1-'Расчет ПРЕДЗАКАЗ'!$D$10))</f>
        <v>500</v>
      </c>
      <c r="V1320" s="106">
        <f>P1320*U1320</f>
        <v>0</v>
      </c>
      <c r="W1320" s="106">
        <f>IF(EXACT(O1320,Y1320),M1320,M1320*(1-#REF!))</f>
        <v>500</v>
      </c>
      <c r="X1320" s="106">
        <f>P1320*W1320</f>
        <v>0</v>
      </c>
      <c r="Y1320" s="107" t="s">
        <v>72</v>
      </c>
      <c r="Z1320" s="103">
        <f t="shared" ref="Z1320:Z1334" si="568">IF(EXACT(O1320,Y1320),Q1320,0)</f>
        <v>0</v>
      </c>
      <c r="AA1320" s="103">
        <f t="shared" ref="AA1320:AA1334" si="569">IF(Z1320=0,Q1320,0)</f>
        <v>0</v>
      </c>
      <c r="AB1320" s="128">
        <f>IF(U1320=0,"",L1320/U1320-1)</f>
        <v>0.8</v>
      </c>
      <c r="AC1320" s="128">
        <f>IF(W1320=0,"",L1320/W1320-1)</f>
        <v>0.8</v>
      </c>
    </row>
    <row r="1321" spans="1:29" ht="50.1" customHeight="1">
      <c r="A1321" s="171"/>
      <c r="B1321" s="171"/>
      <c r="C1321" s="174"/>
      <c r="D1321" s="174"/>
      <c r="E1321" s="131"/>
      <c r="F1321" s="177"/>
      <c r="G1321" s="180"/>
      <c r="H1321" s="163"/>
      <c r="I1321" s="165"/>
      <c r="J1321" s="168"/>
      <c r="K1321" s="62"/>
      <c r="L1321" s="63"/>
      <c r="M1321" s="63"/>
      <c r="N1321" s="142"/>
      <c r="O1321" s="127"/>
      <c r="P1321" s="100"/>
      <c r="Q1321" s="63">
        <f>P1321*M1321</f>
        <v>0</v>
      </c>
      <c r="R1321" s="64"/>
      <c r="S1321" s="67"/>
      <c r="T1321" s="46"/>
      <c r="U1321" s="106">
        <f>IF(EXACT(O1321,Y1321),M1321,M1321*(1-'Расчет ПРЕДЗАКАЗ'!$D$10))</f>
        <v>0</v>
      </c>
      <c r="V1321" s="106">
        <f t="shared" ref="V1321:V1334" si="570">P1321*U1321</f>
        <v>0</v>
      </c>
      <c r="W1321" s="106" t="e">
        <f>IF(EXACT(O1321,Y1321),M1321,M1321*(1-#REF!))</f>
        <v>#REF!</v>
      </c>
      <c r="X1321" s="106" t="e">
        <f t="shared" ref="X1321:X1334" si="571">P1321*W1321</f>
        <v>#REF!</v>
      </c>
      <c r="Y1321" s="107" t="s">
        <v>72</v>
      </c>
      <c r="Z1321" s="103">
        <f t="shared" si="568"/>
        <v>0</v>
      </c>
      <c r="AA1321" s="103">
        <f t="shared" si="569"/>
        <v>0</v>
      </c>
      <c r="AB1321" s="128" t="str">
        <f t="shared" ref="AB1321:AB1334" si="572">IF(U1321=0,"",L1321/U1321-1)</f>
        <v/>
      </c>
      <c r="AC1321" s="128" t="e">
        <f t="shared" ref="AC1321:AC1334" si="573">IF(W1321=0,"",L1321/W1321-1)</f>
        <v>#REF!</v>
      </c>
    </row>
    <row r="1322" spans="1:29" ht="50.1" customHeight="1">
      <c r="A1322" s="171"/>
      <c r="B1322" s="171"/>
      <c r="C1322" s="174"/>
      <c r="D1322" s="174"/>
      <c r="E1322" s="131"/>
      <c r="F1322" s="177"/>
      <c r="G1322" s="180"/>
      <c r="H1322" s="163"/>
      <c r="I1322" s="165"/>
      <c r="J1322" s="168"/>
      <c r="K1322" s="62"/>
      <c r="L1322" s="63"/>
      <c r="M1322" s="63"/>
      <c r="N1322" s="142"/>
      <c r="O1322" s="127"/>
      <c r="P1322" s="100"/>
      <c r="Q1322" s="63">
        <f t="shared" ref="Q1322:Q1334" si="574">P1322*M1322</f>
        <v>0</v>
      </c>
      <c r="R1322" s="64"/>
      <c r="S1322" s="67"/>
      <c r="T1322" s="46"/>
      <c r="U1322" s="106">
        <f>IF(EXACT(O1322,Y1322),M1322,M1322*(1-'Расчет ПРЕДЗАКАЗ'!$D$10))</f>
        <v>0</v>
      </c>
      <c r="V1322" s="106">
        <f t="shared" si="570"/>
        <v>0</v>
      </c>
      <c r="W1322" s="106" t="e">
        <f>IF(EXACT(O1322,Y1322),M1322,M1322*(1-#REF!))</f>
        <v>#REF!</v>
      </c>
      <c r="X1322" s="106" t="e">
        <f t="shared" si="571"/>
        <v>#REF!</v>
      </c>
      <c r="Y1322" s="107" t="s">
        <v>72</v>
      </c>
      <c r="Z1322" s="103">
        <f t="shared" si="568"/>
        <v>0</v>
      </c>
      <c r="AA1322" s="103">
        <f t="shared" si="569"/>
        <v>0</v>
      </c>
      <c r="AB1322" s="128" t="str">
        <f t="shared" si="572"/>
        <v/>
      </c>
      <c r="AC1322" s="128" t="e">
        <f t="shared" si="573"/>
        <v>#REF!</v>
      </c>
    </row>
    <row r="1323" spans="1:29" ht="50.1" customHeight="1">
      <c r="A1323" s="171"/>
      <c r="B1323" s="171"/>
      <c r="C1323" s="174"/>
      <c r="D1323" s="174"/>
      <c r="E1323" s="131"/>
      <c r="F1323" s="177"/>
      <c r="G1323" s="180"/>
      <c r="H1323" s="163"/>
      <c r="I1323" s="165"/>
      <c r="J1323" s="168"/>
      <c r="K1323" s="62"/>
      <c r="L1323" s="63"/>
      <c r="M1323" s="63"/>
      <c r="N1323" s="142"/>
      <c r="O1323" s="127"/>
      <c r="P1323" s="100"/>
      <c r="Q1323" s="63">
        <f t="shared" si="574"/>
        <v>0</v>
      </c>
      <c r="R1323" s="64"/>
      <c r="S1323" s="67"/>
      <c r="T1323" s="46"/>
      <c r="U1323" s="106">
        <f>IF(EXACT(O1323,Y1323),M1323,M1323*(1-'Расчет ПРЕДЗАКАЗ'!$D$10))</f>
        <v>0</v>
      </c>
      <c r="V1323" s="106">
        <f t="shared" si="570"/>
        <v>0</v>
      </c>
      <c r="W1323" s="106" t="e">
        <f>IF(EXACT(O1323,Y1323),M1323,M1323*(1-#REF!))</f>
        <v>#REF!</v>
      </c>
      <c r="X1323" s="106" t="e">
        <f t="shared" si="571"/>
        <v>#REF!</v>
      </c>
      <c r="Y1323" s="107" t="s">
        <v>72</v>
      </c>
      <c r="Z1323" s="103">
        <f t="shared" si="568"/>
        <v>0</v>
      </c>
      <c r="AA1323" s="103">
        <f t="shared" si="569"/>
        <v>0</v>
      </c>
      <c r="AB1323" s="128" t="str">
        <f t="shared" si="572"/>
        <v/>
      </c>
      <c r="AC1323" s="128" t="e">
        <f t="shared" si="573"/>
        <v>#REF!</v>
      </c>
    </row>
    <row r="1324" spans="1:29" ht="50.1" customHeight="1">
      <c r="A1324" s="171"/>
      <c r="B1324" s="171"/>
      <c r="C1324" s="174"/>
      <c r="D1324" s="174"/>
      <c r="E1324" s="131"/>
      <c r="F1324" s="177"/>
      <c r="G1324" s="180"/>
      <c r="H1324" s="163"/>
      <c r="I1324" s="165"/>
      <c r="J1324" s="168"/>
      <c r="K1324" s="62"/>
      <c r="L1324" s="63"/>
      <c r="M1324" s="63"/>
      <c r="N1324" s="142"/>
      <c r="O1324" s="127"/>
      <c r="P1324" s="100"/>
      <c r="Q1324" s="63">
        <f t="shared" si="574"/>
        <v>0</v>
      </c>
      <c r="R1324" s="64"/>
      <c r="S1324" s="67"/>
      <c r="T1324" s="46"/>
      <c r="U1324" s="106">
        <f>IF(EXACT(O1324,Y1324),M1324,M1324*(1-'Расчет ПРЕДЗАКАЗ'!$D$10))</f>
        <v>0</v>
      </c>
      <c r="V1324" s="106">
        <f t="shared" si="570"/>
        <v>0</v>
      </c>
      <c r="W1324" s="106" t="e">
        <f>IF(EXACT(O1324,Y1324),M1324,M1324*(1-#REF!))</f>
        <v>#REF!</v>
      </c>
      <c r="X1324" s="106" t="e">
        <f t="shared" si="571"/>
        <v>#REF!</v>
      </c>
      <c r="Y1324" s="107" t="s">
        <v>72</v>
      </c>
      <c r="Z1324" s="103">
        <f t="shared" si="568"/>
        <v>0</v>
      </c>
      <c r="AA1324" s="103">
        <f t="shared" si="569"/>
        <v>0</v>
      </c>
      <c r="AB1324" s="128" t="str">
        <f t="shared" si="572"/>
        <v/>
      </c>
      <c r="AC1324" s="128" t="e">
        <f t="shared" si="573"/>
        <v>#REF!</v>
      </c>
    </row>
    <row r="1325" spans="1:29" ht="50.1" customHeight="1">
      <c r="A1325" s="171"/>
      <c r="B1325" s="171"/>
      <c r="C1325" s="174"/>
      <c r="D1325" s="174"/>
      <c r="E1325" s="131"/>
      <c r="F1325" s="177"/>
      <c r="G1325" s="180"/>
      <c r="H1325" s="163"/>
      <c r="I1325" s="165"/>
      <c r="J1325" s="168"/>
      <c r="K1325" s="62"/>
      <c r="L1325" s="63"/>
      <c r="M1325" s="63"/>
      <c r="N1325" s="142"/>
      <c r="O1325" s="127"/>
      <c r="P1325" s="100"/>
      <c r="Q1325" s="63">
        <f t="shared" si="574"/>
        <v>0</v>
      </c>
      <c r="R1325" s="64"/>
      <c r="S1325" s="67"/>
      <c r="T1325" s="46"/>
      <c r="U1325" s="106">
        <f>IF(EXACT(O1325,Y1325),M1325,M1325*(1-'Расчет ПРЕДЗАКАЗ'!$D$10))</f>
        <v>0</v>
      </c>
      <c r="V1325" s="106">
        <f t="shared" si="570"/>
        <v>0</v>
      </c>
      <c r="W1325" s="106" t="e">
        <f>IF(EXACT(O1325,Y1325),M1325,M1325*(1-#REF!))</f>
        <v>#REF!</v>
      </c>
      <c r="X1325" s="106" t="e">
        <f t="shared" si="571"/>
        <v>#REF!</v>
      </c>
      <c r="Y1325" s="107" t="s">
        <v>72</v>
      </c>
      <c r="Z1325" s="103">
        <f t="shared" si="568"/>
        <v>0</v>
      </c>
      <c r="AA1325" s="103">
        <f t="shared" si="569"/>
        <v>0</v>
      </c>
      <c r="AB1325" s="128" t="str">
        <f t="shared" si="572"/>
        <v/>
      </c>
      <c r="AC1325" s="128" t="e">
        <f t="shared" si="573"/>
        <v>#REF!</v>
      </c>
    </row>
    <row r="1326" spans="1:29" ht="50.1" customHeight="1">
      <c r="A1326" s="171"/>
      <c r="B1326" s="171"/>
      <c r="C1326" s="174"/>
      <c r="D1326" s="174"/>
      <c r="E1326" s="131"/>
      <c r="F1326" s="177"/>
      <c r="G1326" s="180"/>
      <c r="H1326" s="163"/>
      <c r="I1326" s="165"/>
      <c r="J1326" s="168"/>
      <c r="K1326" s="62"/>
      <c r="L1326" s="63"/>
      <c r="M1326" s="63"/>
      <c r="N1326" s="142"/>
      <c r="O1326" s="127"/>
      <c r="P1326" s="100"/>
      <c r="Q1326" s="63">
        <f t="shared" si="574"/>
        <v>0</v>
      </c>
      <c r="R1326" s="64"/>
      <c r="S1326" s="67"/>
      <c r="T1326" s="46"/>
      <c r="U1326" s="106">
        <f>IF(EXACT(O1326,Y1326),M1326,M1326*(1-'Расчет ПРЕДЗАКАЗ'!$D$10))</f>
        <v>0</v>
      </c>
      <c r="V1326" s="106">
        <f t="shared" si="570"/>
        <v>0</v>
      </c>
      <c r="W1326" s="106" t="e">
        <f>IF(EXACT(O1326,Y1326),M1326,M1326*(1-#REF!))</f>
        <v>#REF!</v>
      </c>
      <c r="X1326" s="106" t="e">
        <f t="shared" si="571"/>
        <v>#REF!</v>
      </c>
      <c r="Y1326" s="107" t="s">
        <v>72</v>
      </c>
      <c r="Z1326" s="103">
        <f t="shared" si="568"/>
        <v>0</v>
      </c>
      <c r="AA1326" s="103">
        <f t="shared" si="569"/>
        <v>0</v>
      </c>
      <c r="AB1326" s="128" t="str">
        <f t="shared" si="572"/>
        <v/>
      </c>
      <c r="AC1326" s="128" t="e">
        <f t="shared" si="573"/>
        <v>#REF!</v>
      </c>
    </row>
    <row r="1327" spans="1:29" ht="50.1" customHeight="1">
      <c r="A1327" s="171"/>
      <c r="B1327" s="171"/>
      <c r="C1327" s="174"/>
      <c r="D1327" s="174"/>
      <c r="E1327" s="131"/>
      <c r="F1327" s="177"/>
      <c r="G1327" s="180"/>
      <c r="H1327" s="163"/>
      <c r="I1327" s="165"/>
      <c r="J1327" s="168"/>
      <c r="K1327" s="62"/>
      <c r="L1327" s="63"/>
      <c r="M1327" s="63"/>
      <c r="N1327" s="142"/>
      <c r="O1327" s="127"/>
      <c r="P1327" s="100"/>
      <c r="Q1327" s="63">
        <f t="shared" si="574"/>
        <v>0</v>
      </c>
      <c r="R1327" s="64"/>
      <c r="S1327" s="67"/>
      <c r="T1327" s="46"/>
      <c r="U1327" s="106">
        <f>IF(EXACT(O1327,Y1327),M1327,M1327*(1-'Расчет ПРЕДЗАКАЗ'!$D$10))</f>
        <v>0</v>
      </c>
      <c r="V1327" s="106">
        <f t="shared" si="570"/>
        <v>0</v>
      </c>
      <c r="W1327" s="106" t="e">
        <f>IF(EXACT(O1327,Y1327),M1327,M1327*(1-#REF!))</f>
        <v>#REF!</v>
      </c>
      <c r="X1327" s="106" t="e">
        <f t="shared" si="571"/>
        <v>#REF!</v>
      </c>
      <c r="Y1327" s="107" t="s">
        <v>72</v>
      </c>
      <c r="Z1327" s="103">
        <f t="shared" si="568"/>
        <v>0</v>
      </c>
      <c r="AA1327" s="103">
        <f t="shared" si="569"/>
        <v>0</v>
      </c>
      <c r="AB1327" s="128" t="str">
        <f t="shared" si="572"/>
        <v/>
      </c>
      <c r="AC1327" s="128" t="e">
        <f t="shared" si="573"/>
        <v>#REF!</v>
      </c>
    </row>
    <row r="1328" spans="1:29" ht="50.1" customHeight="1">
      <c r="A1328" s="171"/>
      <c r="B1328" s="171"/>
      <c r="C1328" s="174"/>
      <c r="D1328" s="174"/>
      <c r="E1328" s="131"/>
      <c r="F1328" s="177"/>
      <c r="G1328" s="180"/>
      <c r="H1328" s="163"/>
      <c r="I1328" s="165"/>
      <c r="J1328" s="168"/>
      <c r="K1328" s="62"/>
      <c r="L1328" s="63"/>
      <c r="M1328" s="63"/>
      <c r="N1328" s="142"/>
      <c r="O1328" s="127"/>
      <c r="P1328" s="100"/>
      <c r="Q1328" s="63">
        <f t="shared" si="574"/>
        <v>0</v>
      </c>
      <c r="R1328" s="64"/>
      <c r="S1328" s="67"/>
      <c r="T1328" s="46"/>
      <c r="U1328" s="106">
        <f>IF(EXACT(O1328,Y1328),M1328,M1328*(1-'Расчет ПРЕДЗАКАЗ'!$D$10))</f>
        <v>0</v>
      </c>
      <c r="V1328" s="106">
        <f t="shared" si="570"/>
        <v>0</v>
      </c>
      <c r="W1328" s="106" t="e">
        <f>IF(EXACT(O1328,Y1328),M1328,M1328*(1-#REF!))</f>
        <v>#REF!</v>
      </c>
      <c r="X1328" s="106" t="e">
        <f t="shared" si="571"/>
        <v>#REF!</v>
      </c>
      <c r="Y1328" s="107" t="s">
        <v>72</v>
      </c>
      <c r="Z1328" s="103">
        <f t="shared" si="568"/>
        <v>0</v>
      </c>
      <c r="AA1328" s="103">
        <f t="shared" si="569"/>
        <v>0</v>
      </c>
      <c r="AB1328" s="128" t="str">
        <f t="shared" si="572"/>
        <v/>
      </c>
      <c r="AC1328" s="128" t="e">
        <f t="shared" si="573"/>
        <v>#REF!</v>
      </c>
    </row>
    <row r="1329" spans="1:29" ht="50.1" customHeight="1">
      <c r="A1329" s="171"/>
      <c r="B1329" s="171"/>
      <c r="C1329" s="174"/>
      <c r="D1329" s="174"/>
      <c r="E1329" s="131"/>
      <c r="F1329" s="177"/>
      <c r="G1329" s="180"/>
      <c r="H1329" s="163"/>
      <c r="I1329" s="165"/>
      <c r="J1329" s="168"/>
      <c r="K1329" s="62"/>
      <c r="L1329" s="63"/>
      <c r="M1329" s="63"/>
      <c r="N1329" s="143"/>
      <c r="O1329" s="127"/>
      <c r="P1329" s="100"/>
      <c r="Q1329" s="63">
        <f t="shared" si="574"/>
        <v>0</v>
      </c>
      <c r="R1329" s="65"/>
      <c r="S1329" s="67"/>
      <c r="T1329" s="40"/>
      <c r="U1329" s="106">
        <f>IF(EXACT(O1329,Y1329),M1329,M1329*(1-'Расчет ПРЕДЗАКАЗ'!$D$10))</f>
        <v>0</v>
      </c>
      <c r="V1329" s="106">
        <f t="shared" si="570"/>
        <v>0</v>
      </c>
      <c r="W1329" s="106" t="e">
        <f>IF(EXACT(O1329,Y1329),M1329,M1329*(1-#REF!))</f>
        <v>#REF!</v>
      </c>
      <c r="X1329" s="106" t="e">
        <f t="shared" si="571"/>
        <v>#REF!</v>
      </c>
      <c r="Y1329" s="107" t="s">
        <v>72</v>
      </c>
      <c r="Z1329" s="103">
        <f t="shared" si="568"/>
        <v>0</v>
      </c>
      <c r="AA1329" s="103">
        <f t="shared" si="569"/>
        <v>0</v>
      </c>
      <c r="AB1329" s="128" t="str">
        <f t="shared" si="572"/>
        <v/>
      </c>
      <c r="AC1329" s="128" t="e">
        <f t="shared" si="573"/>
        <v>#REF!</v>
      </c>
    </row>
    <row r="1330" spans="1:29" ht="50.1" customHeight="1">
      <c r="A1330" s="171"/>
      <c r="B1330" s="171"/>
      <c r="C1330" s="174"/>
      <c r="D1330" s="174"/>
      <c r="E1330" s="131"/>
      <c r="F1330" s="177"/>
      <c r="G1330" s="180"/>
      <c r="H1330" s="163"/>
      <c r="I1330" s="165"/>
      <c r="J1330" s="168"/>
      <c r="K1330" s="62"/>
      <c r="L1330" s="63"/>
      <c r="M1330" s="63"/>
      <c r="N1330" s="143"/>
      <c r="O1330" s="127"/>
      <c r="P1330" s="100"/>
      <c r="Q1330" s="63">
        <f t="shared" si="574"/>
        <v>0</v>
      </c>
      <c r="R1330" s="65"/>
      <c r="S1330" s="67"/>
      <c r="T1330" s="40"/>
      <c r="U1330" s="106">
        <f>IF(EXACT(O1330,Y1330),M1330,M1330*(1-'Расчет ПРЕДЗАКАЗ'!$D$10))</f>
        <v>0</v>
      </c>
      <c r="V1330" s="106">
        <f t="shared" si="570"/>
        <v>0</v>
      </c>
      <c r="W1330" s="106" t="e">
        <f>IF(EXACT(O1330,Y1330),M1330,M1330*(1-#REF!))</f>
        <v>#REF!</v>
      </c>
      <c r="X1330" s="106" t="e">
        <f t="shared" si="571"/>
        <v>#REF!</v>
      </c>
      <c r="Y1330" s="107" t="s">
        <v>72</v>
      </c>
      <c r="Z1330" s="103">
        <f t="shared" si="568"/>
        <v>0</v>
      </c>
      <c r="AA1330" s="103">
        <f t="shared" si="569"/>
        <v>0</v>
      </c>
      <c r="AB1330" s="128" t="str">
        <f t="shared" si="572"/>
        <v/>
      </c>
      <c r="AC1330" s="128" t="e">
        <f t="shared" si="573"/>
        <v>#REF!</v>
      </c>
    </row>
    <row r="1331" spans="1:29" ht="50.1" customHeight="1">
      <c r="A1331" s="171"/>
      <c r="B1331" s="171"/>
      <c r="C1331" s="174"/>
      <c r="D1331" s="174"/>
      <c r="E1331" s="131"/>
      <c r="F1331" s="177"/>
      <c r="G1331" s="180"/>
      <c r="H1331" s="163"/>
      <c r="I1331" s="165"/>
      <c r="J1331" s="168"/>
      <c r="K1331" s="62"/>
      <c r="L1331" s="63"/>
      <c r="M1331" s="63"/>
      <c r="N1331" s="65"/>
      <c r="O1331" s="127"/>
      <c r="P1331" s="100"/>
      <c r="Q1331" s="63">
        <f t="shared" si="574"/>
        <v>0</v>
      </c>
      <c r="R1331" s="65"/>
      <c r="S1331" s="67"/>
      <c r="T1331" s="40"/>
      <c r="U1331" s="106">
        <f>IF(EXACT(O1331,Y1331),M1331,M1331*(1-'Расчет ПРЕДЗАКАЗ'!$D$10))</f>
        <v>0</v>
      </c>
      <c r="V1331" s="106">
        <f t="shared" si="570"/>
        <v>0</v>
      </c>
      <c r="W1331" s="106" t="e">
        <f>IF(EXACT(O1331,Y1331),M1331,M1331*(1-#REF!))</f>
        <v>#REF!</v>
      </c>
      <c r="X1331" s="106" t="e">
        <f t="shared" si="571"/>
        <v>#REF!</v>
      </c>
      <c r="Y1331" s="107" t="s">
        <v>72</v>
      </c>
      <c r="Z1331" s="103">
        <f t="shared" si="568"/>
        <v>0</v>
      </c>
      <c r="AA1331" s="103">
        <f t="shared" si="569"/>
        <v>0</v>
      </c>
      <c r="AB1331" s="128" t="str">
        <f t="shared" si="572"/>
        <v/>
      </c>
      <c r="AC1331" s="128" t="e">
        <f t="shared" si="573"/>
        <v>#REF!</v>
      </c>
    </row>
    <row r="1332" spans="1:29" ht="50.1" customHeight="1">
      <c r="A1332" s="171"/>
      <c r="B1332" s="171"/>
      <c r="C1332" s="174"/>
      <c r="D1332" s="174"/>
      <c r="E1332" s="131"/>
      <c r="F1332" s="177"/>
      <c r="G1332" s="180"/>
      <c r="H1332" s="163"/>
      <c r="I1332" s="165"/>
      <c r="J1332" s="168"/>
      <c r="K1332" s="62"/>
      <c r="L1332" s="63"/>
      <c r="M1332" s="63"/>
      <c r="N1332" s="65"/>
      <c r="O1332" s="127"/>
      <c r="P1332" s="100"/>
      <c r="Q1332" s="63">
        <f t="shared" si="574"/>
        <v>0</v>
      </c>
      <c r="R1332" s="65"/>
      <c r="S1332" s="67"/>
      <c r="T1332" s="40"/>
      <c r="U1332" s="106">
        <f>IF(EXACT(O1332,Y1332),M1332,M1332*(1-'Расчет ПРЕДЗАКАЗ'!$D$10))</f>
        <v>0</v>
      </c>
      <c r="V1332" s="106">
        <f t="shared" si="570"/>
        <v>0</v>
      </c>
      <c r="W1332" s="106" t="e">
        <f>IF(EXACT(O1332,Y1332),M1332,M1332*(1-#REF!))</f>
        <v>#REF!</v>
      </c>
      <c r="X1332" s="106" t="e">
        <f t="shared" si="571"/>
        <v>#REF!</v>
      </c>
      <c r="Y1332" s="107" t="s">
        <v>72</v>
      </c>
      <c r="Z1332" s="103">
        <f t="shared" si="568"/>
        <v>0</v>
      </c>
      <c r="AA1332" s="103">
        <f t="shared" si="569"/>
        <v>0</v>
      </c>
      <c r="AB1332" s="128" t="str">
        <f t="shared" si="572"/>
        <v/>
      </c>
      <c r="AC1332" s="128" t="e">
        <f t="shared" si="573"/>
        <v>#REF!</v>
      </c>
    </row>
    <row r="1333" spans="1:29" ht="50.1" customHeight="1">
      <c r="A1333" s="171"/>
      <c r="B1333" s="171"/>
      <c r="C1333" s="174"/>
      <c r="D1333" s="174"/>
      <c r="E1333" s="131"/>
      <c r="F1333" s="177"/>
      <c r="G1333" s="180"/>
      <c r="H1333" s="163"/>
      <c r="I1333" s="165"/>
      <c r="J1333" s="168"/>
      <c r="K1333" s="62"/>
      <c r="L1333" s="63"/>
      <c r="M1333" s="63"/>
      <c r="N1333" s="65"/>
      <c r="O1333" s="127"/>
      <c r="P1333" s="100"/>
      <c r="Q1333" s="63">
        <f t="shared" si="574"/>
        <v>0</v>
      </c>
      <c r="R1333" s="65"/>
      <c r="S1333" s="67"/>
      <c r="T1333" s="40"/>
      <c r="U1333" s="106">
        <f>IF(EXACT(O1333,Y1333),M1333,M1333*(1-'Расчет ПРЕДЗАКАЗ'!$D$10))</f>
        <v>0</v>
      </c>
      <c r="V1333" s="106">
        <f t="shared" si="570"/>
        <v>0</v>
      </c>
      <c r="W1333" s="106" t="e">
        <f>IF(EXACT(O1333,Y1333),M1333,M1333*(1-#REF!))</f>
        <v>#REF!</v>
      </c>
      <c r="X1333" s="106" t="e">
        <f t="shared" si="571"/>
        <v>#REF!</v>
      </c>
      <c r="Y1333" s="107" t="s">
        <v>72</v>
      </c>
      <c r="Z1333" s="103">
        <f t="shared" si="568"/>
        <v>0</v>
      </c>
      <c r="AA1333" s="103">
        <f t="shared" si="569"/>
        <v>0</v>
      </c>
      <c r="AB1333" s="128" t="str">
        <f t="shared" si="572"/>
        <v/>
      </c>
      <c r="AC1333" s="128" t="e">
        <f t="shared" si="573"/>
        <v>#REF!</v>
      </c>
    </row>
    <row r="1334" spans="1:29" ht="50.1" customHeight="1">
      <c r="A1334" s="172"/>
      <c r="B1334" s="172"/>
      <c r="C1334" s="175"/>
      <c r="D1334" s="175"/>
      <c r="E1334" s="132"/>
      <c r="F1334" s="178"/>
      <c r="G1334" s="181"/>
      <c r="H1334" s="164"/>
      <c r="I1334" s="166"/>
      <c r="J1334" s="169"/>
      <c r="K1334" s="62"/>
      <c r="L1334" s="63"/>
      <c r="M1334" s="63"/>
      <c r="N1334" s="65"/>
      <c r="O1334" s="127"/>
      <c r="P1334" s="100"/>
      <c r="Q1334" s="63">
        <f t="shared" si="574"/>
        <v>0</v>
      </c>
      <c r="R1334" s="65"/>
      <c r="S1334" s="64"/>
      <c r="T1334" s="40"/>
      <c r="U1334" s="106">
        <f>IF(EXACT(O1334,Y1334),M1334,M1334*(1-'Расчет ПРЕДЗАКАЗ'!$D$10))</f>
        <v>0</v>
      </c>
      <c r="V1334" s="106">
        <f t="shared" si="570"/>
        <v>0</v>
      </c>
      <c r="W1334" s="106" t="e">
        <f>IF(EXACT(O1334,Y1334),M1334,M1334*(1-#REF!))</f>
        <v>#REF!</v>
      </c>
      <c r="X1334" s="106" t="e">
        <f t="shared" si="571"/>
        <v>#REF!</v>
      </c>
      <c r="Y1334" s="107" t="s">
        <v>72</v>
      </c>
      <c r="Z1334" s="103">
        <f t="shared" si="568"/>
        <v>0</v>
      </c>
      <c r="AA1334" s="103">
        <f t="shared" si="569"/>
        <v>0</v>
      </c>
      <c r="AB1334" s="128" t="str">
        <f t="shared" si="572"/>
        <v/>
      </c>
      <c r="AC1334" s="128" t="e">
        <f t="shared" si="573"/>
        <v>#REF!</v>
      </c>
    </row>
    <row r="1335" spans="1:29" ht="11.25" customHeight="1" thickBot="1"/>
    <row r="1336" spans="1:29" ht="50.1" customHeight="1">
      <c r="A1336" s="170">
        <v>210</v>
      </c>
      <c r="B1336" s="170" t="s">
        <v>1779</v>
      </c>
      <c r="C1336" s="173" t="s">
        <v>1780</v>
      </c>
      <c r="D1336" s="173" t="s">
        <v>77</v>
      </c>
      <c r="E1336" s="131"/>
      <c r="F1336" s="197" t="s">
        <v>978</v>
      </c>
      <c r="G1336" s="179" t="s">
        <v>856</v>
      </c>
      <c r="H1336" s="162" t="s">
        <v>979</v>
      </c>
      <c r="I1336" s="198" t="s">
        <v>1777</v>
      </c>
      <c r="J1336" s="167" t="s">
        <v>19</v>
      </c>
      <c r="K1336" s="62" t="s">
        <v>981</v>
      </c>
      <c r="L1336" s="63">
        <v>900</v>
      </c>
      <c r="M1336" s="63">
        <v>500</v>
      </c>
      <c r="N1336" s="142" t="s">
        <v>1781</v>
      </c>
      <c r="O1336" s="127" t="s">
        <v>72</v>
      </c>
      <c r="P1336" s="100"/>
      <c r="Q1336" s="63">
        <f>P1336*M1336</f>
        <v>0</v>
      </c>
      <c r="R1336" s="64"/>
      <c r="S1336" s="67">
        <v>9</v>
      </c>
      <c r="T1336" s="60"/>
      <c r="U1336" s="106">
        <f>IF(EXACT(O1336,Y1336),M1336,M1336*(1-'Расчет ПРЕДЗАКАЗ'!$D$10))</f>
        <v>500</v>
      </c>
      <c r="V1336" s="106">
        <f>P1336*U1336</f>
        <v>0</v>
      </c>
      <c r="W1336" s="106">
        <f>IF(EXACT(O1336,Y1336),M1336,M1336*(1-#REF!))</f>
        <v>500</v>
      </c>
      <c r="X1336" s="106">
        <f>P1336*W1336</f>
        <v>0</v>
      </c>
      <c r="Y1336" s="107" t="s">
        <v>72</v>
      </c>
      <c r="Z1336" s="103">
        <f t="shared" ref="Z1336:Z1350" si="575">IF(EXACT(O1336,Y1336),Q1336,0)</f>
        <v>0</v>
      </c>
      <c r="AA1336" s="103">
        <f t="shared" ref="AA1336:AA1350" si="576">IF(Z1336=0,Q1336,0)</f>
        <v>0</v>
      </c>
      <c r="AB1336" s="128">
        <f>IF(U1336=0,"",L1336/U1336-1)</f>
        <v>0.8</v>
      </c>
      <c r="AC1336" s="128">
        <f>IF(W1336=0,"",L1336/W1336-1)</f>
        <v>0.8</v>
      </c>
    </row>
    <row r="1337" spans="1:29" ht="50.1" customHeight="1">
      <c r="A1337" s="171"/>
      <c r="B1337" s="171"/>
      <c r="C1337" s="174"/>
      <c r="D1337" s="174"/>
      <c r="E1337" s="131"/>
      <c r="F1337" s="177"/>
      <c r="G1337" s="180"/>
      <c r="H1337" s="163"/>
      <c r="I1337" s="165"/>
      <c r="J1337" s="168"/>
      <c r="K1337" s="62"/>
      <c r="L1337" s="63"/>
      <c r="M1337" s="63"/>
      <c r="N1337" s="142"/>
      <c r="O1337" s="127"/>
      <c r="P1337" s="100"/>
      <c r="Q1337" s="63">
        <f>P1337*M1337</f>
        <v>0</v>
      </c>
      <c r="R1337" s="64"/>
      <c r="S1337" s="67"/>
      <c r="T1337" s="46"/>
      <c r="U1337" s="106">
        <f>IF(EXACT(O1337,Y1337),M1337,M1337*(1-'Расчет ПРЕДЗАКАЗ'!$D$10))</f>
        <v>0</v>
      </c>
      <c r="V1337" s="106">
        <f t="shared" ref="V1337:V1350" si="577">P1337*U1337</f>
        <v>0</v>
      </c>
      <c r="W1337" s="106" t="e">
        <f>IF(EXACT(O1337,Y1337),M1337,M1337*(1-#REF!))</f>
        <v>#REF!</v>
      </c>
      <c r="X1337" s="106" t="e">
        <f t="shared" ref="X1337:X1350" si="578">P1337*W1337</f>
        <v>#REF!</v>
      </c>
      <c r="Y1337" s="107" t="s">
        <v>72</v>
      </c>
      <c r="Z1337" s="103">
        <f t="shared" si="575"/>
        <v>0</v>
      </c>
      <c r="AA1337" s="103">
        <f t="shared" si="576"/>
        <v>0</v>
      </c>
      <c r="AB1337" s="128" t="str">
        <f t="shared" ref="AB1337:AB1350" si="579">IF(U1337=0,"",L1337/U1337-1)</f>
        <v/>
      </c>
      <c r="AC1337" s="128" t="e">
        <f t="shared" ref="AC1337:AC1350" si="580">IF(W1337=0,"",L1337/W1337-1)</f>
        <v>#REF!</v>
      </c>
    </row>
    <row r="1338" spans="1:29" ht="50.1" customHeight="1">
      <c r="A1338" s="171"/>
      <c r="B1338" s="171"/>
      <c r="C1338" s="174"/>
      <c r="D1338" s="174"/>
      <c r="E1338" s="131"/>
      <c r="F1338" s="177"/>
      <c r="G1338" s="180"/>
      <c r="H1338" s="163"/>
      <c r="I1338" s="165"/>
      <c r="J1338" s="168"/>
      <c r="K1338" s="62"/>
      <c r="L1338" s="63"/>
      <c r="M1338" s="63"/>
      <c r="N1338" s="142"/>
      <c r="O1338" s="127"/>
      <c r="P1338" s="100"/>
      <c r="Q1338" s="63">
        <f t="shared" ref="Q1338:Q1350" si="581">P1338*M1338</f>
        <v>0</v>
      </c>
      <c r="R1338" s="64"/>
      <c r="S1338" s="67"/>
      <c r="T1338" s="46"/>
      <c r="U1338" s="106">
        <f>IF(EXACT(O1338,Y1338),M1338,M1338*(1-'Расчет ПРЕДЗАКАЗ'!$D$10))</f>
        <v>0</v>
      </c>
      <c r="V1338" s="106">
        <f t="shared" si="577"/>
        <v>0</v>
      </c>
      <c r="W1338" s="106" t="e">
        <f>IF(EXACT(O1338,Y1338),M1338,M1338*(1-#REF!))</f>
        <v>#REF!</v>
      </c>
      <c r="X1338" s="106" t="e">
        <f t="shared" si="578"/>
        <v>#REF!</v>
      </c>
      <c r="Y1338" s="107" t="s">
        <v>72</v>
      </c>
      <c r="Z1338" s="103">
        <f t="shared" si="575"/>
        <v>0</v>
      </c>
      <c r="AA1338" s="103">
        <f t="shared" si="576"/>
        <v>0</v>
      </c>
      <c r="AB1338" s="128" t="str">
        <f t="shared" si="579"/>
        <v/>
      </c>
      <c r="AC1338" s="128" t="e">
        <f t="shared" si="580"/>
        <v>#REF!</v>
      </c>
    </row>
    <row r="1339" spans="1:29" ht="50.1" customHeight="1">
      <c r="A1339" s="171"/>
      <c r="B1339" s="171"/>
      <c r="C1339" s="174"/>
      <c r="D1339" s="174"/>
      <c r="E1339" s="131"/>
      <c r="F1339" s="177"/>
      <c r="G1339" s="180"/>
      <c r="H1339" s="163"/>
      <c r="I1339" s="165"/>
      <c r="J1339" s="168"/>
      <c r="K1339" s="62"/>
      <c r="L1339" s="63"/>
      <c r="M1339" s="63"/>
      <c r="N1339" s="142"/>
      <c r="O1339" s="127"/>
      <c r="P1339" s="100"/>
      <c r="Q1339" s="63">
        <f t="shared" si="581"/>
        <v>0</v>
      </c>
      <c r="R1339" s="64"/>
      <c r="S1339" s="67"/>
      <c r="T1339" s="46"/>
      <c r="U1339" s="106">
        <f>IF(EXACT(O1339,Y1339),M1339,M1339*(1-'Расчет ПРЕДЗАКАЗ'!$D$10))</f>
        <v>0</v>
      </c>
      <c r="V1339" s="106">
        <f t="shared" si="577"/>
        <v>0</v>
      </c>
      <c r="W1339" s="106" t="e">
        <f>IF(EXACT(O1339,Y1339),M1339,M1339*(1-#REF!))</f>
        <v>#REF!</v>
      </c>
      <c r="X1339" s="106" t="e">
        <f t="shared" si="578"/>
        <v>#REF!</v>
      </c>
      <c r="Y1339" s="107" t="s">
        <v>72</v>
      </c>
      <c r="Z1339" s="103">
        <f t="shared" si="575"/>
        <v>0</v>
      </c>
      <c r="AA1339" s="103">
        <f t="shared" si="576"/>
        <v>0</v>
      </c>
      <c r="AB1339" s="128" t="str">
        <f t="shared" si="579"/>
        <v/>
      </c>
      <c r="AC1339" s="128" t="e">
        <f t="shared" si="580"/>
        <v>#REF!</v>
      </c>
    </row>
    <row r="1340" spans="1:29" ht="50.1" customHeight="1">
      <c r="A1340" s="171"/>
      <c r="B1340" s="171"/>
      <c r="C1340" s="174"/>
      <c r="D1340" s="174"/>
      <c r="E1340" s="131"/>
      <c r="F1340" s="177"/>
      <c r="G1340" s="180"/>
      <c r="H1340" s="163"/>
      <c r="I1340" s="165"/>
      <c r="J1340" s="168"/>
      <c r="K1340" s="62"/>
      <c r="L1340" s="63"/>
      <c r="M1340" s="63"/>
      <c r="N1340" s="142"/>
      <c r="O1340" s="127"/>
      <c r="P1340" s="100"/>
      <c r="Q1340" s="63">
        <f t="shared" si="581"/>
        <v>0</v>
      </c>
      <c r="R1340" s="64"/>
      <c r="S1340" s="67"/>
      <c r="T1340" s="46"/>
      <c r="U1340" s="106">
        <f>IF(EXACT(O1340,Y1340),M1340,M1340*(1-'Расчет ПРЕДЗАКАЗ'!$D$10))</f>
        <v>0</v>
      </c>
      <c r="V1340" s="106">
        <f t="shared" si="577"/>
        <v>0</v>
      </c>
      <c r="W1340" s="106" t="e">
        <f>IF(EXACT(O1340,Y1340),M1340,M1340*(1-#REF!))</f>
        <v>#REF!</v>
      </c>
      <c r="X1340" s="106" t="e">
        <f t="shared" si="578"/>
        <v>#REF!</v>
      </c>
      <c r="Y1340" s="107" t="s">
        <v>72</v>
      </c>
      <c r="Z1340" s="103">
        <f t="shared" si="575"/>
        <v>0</v>
      </c>
      <c r="AA1340" s="103">
        <f t="shared" si="576"/>
        <v>0</v>
      </c>
      <c r="AB1340" s="128" t="str">
        <f t="shared" si="579"/>
        <v/>
      </c>
      <c r="AC1340" s="128" t="e">
        <f t="shared" si="580"/>
        <v>#REF!</v>
      </c>
    </row>
    <row r="1341" spans="1:29" ht="50.1" customHeight="1">
      <c r="A1341" s="171"/>
      <c r="B1341" s="171"/>
      <c r="C1341" s="174"/>
      <c r="D1341" s="174"/>
      <c r="E1341" s="131"/>
      <c r="F1341" s="177"/>
      <c r="G1341" s="180"/>
      <c r="H1341" s="163"/>
      <c r="I1341" s="165"/>
      <c r="J1341" s="168"/>
      <c r="K1341" s="62"/>
      <c r="L1341" s="63"/>
      <c r="M1341" s="63"/>
      <c r="N1341" s="142"/>
      <c r="O1341" s="127"/>
      <c r="P1341" s="100"/>
      <c r="Q1341" s="63">
        <f t="shared" si="581"/>
        <v>0</v>
      </c>
      <c r="R1341" s="64"/>
      <c r="S1341" s="67"/>
      <c r="T1341" s="46"/>
      <c r="U1341" s="106">
        <f>IF(EXACT(O1341,Y1341),M1341,M1341*(1-'Расчет ПРЕДЗАКАЗ'!$D$10))</f>
        <v>0</v>
      </c>
      <c r="V1341" s="106">
        <f t="shared" si="577"/>
        <v>0</v>
      </c>
      <c r="W1341" s="106" t="e">
        <f>IF(EXACT(O1341,Y1341),M1341,M1341*(1-#REF!))</f>
        <v>#REF!</v>
      </c>
      <c r="X1341" s="106" t="e">
        <f t="shared" si="578"/>
        <v>#REF!</v>
      </c>
      <c r="Y1341" s="107" t="s">
        <v>72</v>
      </c>
      <c r="Z1341" s="103">
        <f t="shared" si="575"/>
        <v>0</v>
      </c>
      <c r="AA1341" s="103">
        <f t="shared" si="576"/>
        <v>0</v>
      </c>
      <c r="AB1341" s="128" t="str">
        <f t="shared" si="579"/>
        <v/>
      </c>
      <c r="AC1341" s="128" t="e">
        <f t="shared" si="580"/>
        <v>#REF!</v>
      </c>
    </row>
    <row r="1342" spans="1:29" ht="50.1" customHeight="1">
      <c r="A1342" s="171"/>
      <c r="B1342" s="171"/>
      <c r="C1342" s="174"/>
      <c r="D1342" s="174"/>
      <c r="E1342" s="131"/>
      <c r="F1342" s="177"/>
      <c r="G1342" s="180"/>
      <c r="H1342" s="163"/>
      <c r="I1342" s="165"/>
      <c r="J1342" s="168"/>
      <c r="K1342" s="62"/>
      <c r="L1342" s="63"/>
      <c r="M1342" s="63"/>
      <c r="N1342" s="142"/>
      <c r="O1342" s="127"/>
      <c r="P1342" s="100"/>
      <c r="Q1342" s="63">
        <f t="shared" si="581"/>
        <v>0</v>
      </c>
      <c r="R1342" s="64"/>
      <c r="S1342" s="67"/>
      <c r="T1342" s="46"/>
      <c r="U1342" s="106">
        <f>IF(EXACT(O1342,Y1342),M1342,M1342*(1-'Расчет ПРЕДЗАКАЗ'!$D$10))</f>
        <v>0</v>
      </c>
      <c r="V1342" s="106">
        <f t="shared" si="577"/>
        <v>0</v>
      </c>
      <c r="W1342" s="106" t="e">
        <f>IF(EXACT(O1342,Y1342),M1342,M1342*(1-#REF!))</f>
        <v>#REF!</v>
      </c>
      <c r="X1342" s="106" t="e">
        <f t="shared" si="578"/>
        <v>#REF!</v>
      </c>
      <c r="Y1342" s="107" t="s">
        <v>72</v>
      </c>
      <c r="Z1342" s="103">
        <f t="shared" si="575"/>
        <v>0</v>
      </c>
      <c r="AA1342" s="103">
        <f t="shared" si="576"/>
        <v>0</v>
      </c>
      <c r="AB1342" s="128" t="str">
        <f t="shared" si="579"/>
        <v/>
      </c>
      <c r="AC1342" s="128" t="e">
        <f t="shared" si="580"/>
        <v>#REF!</v>
      </c>
    </row>
    <row r="1343" spans="1:29" ht="50.1" customHeight="1">
      <c r="A1343" s="171"/>
      <c r="B1343" s="171"/>
      <c r="C1343" s="174"/>
      <c r="D1343" s="174"/>
      <c r="E1343" s="131"/>
      <c r="F1343" s="177"/>
      <c r="G1343" s="180"/>
      <c r="H1343" s="163"/>
      <c r="I1343" s="165"/>
      <c r="J1343" s="168"/>
      <c r="K1343" s="62"/>
      <c r="L1343" s="63"/>
      <c r="M1343" s="63"/>
      <c r="N1343" s="142"/>
      <c r="O1343" s="127"/>
      <c r="P1343" s="100"/>
      <c r="Q1343" s="63">
        <f t="shared" si="581"/>
        <v>0</v>
      </c>
      <c r="R1343" s="64"/>
      <c r="S1343" s="67"/>
      <c r="T1343" s="46"/>
      <c r="U1343" s="106">
        <f>IF(EXACT(O1343,Y1343),M1343,M1343*(1-'Расчет ПРЕДЗАКАЗ'!$D$10))</f>
        <v>0</v>
      </c>
      <c r="V1343" s="106">
        <f t="shared" si="577"/>
        <v>0</v>
      </c>
      <c r="W1343" s="106" t="e">
        <f>IF(EXACT(O1343,Y1343),M1343,M1343*(1-#REF!))</f>
        <v>#REF!</v>
      </c>
      <c r="X1343" s="106" t="e">
        <f t="shared" si="578"/>
        <v>#REF!</v>
      </c>
      <c r="Y1343" s="107" t="s">
        <v>72</v>
      </c>
      <c r="Z1343" s="103">
        <f t="shared" si="575"/>
        <v>0</v>
      </c>
      <c r="AA1343" s="103">
        <f t="shared" si="576"/>
        <v>0</v>
      </c>
      <c r="AB1343" s="128" t="str">
        <f t="shared" si="579"/>
        <v/>
      </c>
      <c r="AC1343" s="128" t="e">
        <f t="shared" si="580"/>
        <v>#REF!</v>
      </c>
    </row>
    <row r="1344" spans="1:29" ht="50.1" customHeight="1">
      <c r="A1344" s="171"/>
      <c r="B1344" s="171"/>
      <c r="C1344" s="174"/>
      <c r="D1344" s="174"/>
      <c r="E1344" s="131"/>
      <c r="F1344" s="177"/>
      <c r="G1344" s="180"/>
      <c r="H1344" s="163"/>
      <c r="I1344" s="165"/>
      <c r="J1344" s="168"/>
      <c r="K1344" s="62"/>
      <c r="L1344" s="63"/>
      <c r="M1344" s="63"/>
      <c r="N1344" s="142"/>
      <c r="O1344" s="127"/>
      <c r="P1344" s="100"/>
      <c r="Q1344" s="63">
        <f t="shared" si="581"/>
        <v>0</v>
      </c>
      <c r="R1344" s="64"/>
      <c r="S1344" s="67"/>
      <c r="T1344" s="46"/>
      <c r="U1344" s="106">
        <f>IF(EXACT(O1344,Y1344),M1344,M1344*(1-'Расчет ПРЕДЗАКАЗ'!$D$10))</f>
        <v>0</v>
      </c>
      <c r="V1344" s="106">
        <f t="shared" si="577"/>
        <v>0</v>
      </c>
      <c r="W1344" s="106" t="e">
        <f>IF(EXACT(O1344,Y1344),M1344,M1344*(1-#REF!))</f>
        <v>#REF!</v>
      </c>
      <c r="X1344" s="106" t="e">
        <f t="shared" si="578"/>
        <v>#REF!</v>
      </c>
      <c r="Y1344" s="107" t="s">
        <v>72</v>
      </c>
      <c r="Z1344" s="103">
        <f t="shared" si="575"/>
        <v>0</v>
      </c>
      <c r="AA1344" s="103">
        <f t="shared" si="576"/>
        <v>0</v>
      </c>
      <c r="AB1344" s="128" t="str">
        <f t="shared" si="579"/>
        <v/>
      </c>
      <c r="AC1344" s="128" t="e">
        <f t="shared" si="580"/>
        <v>#REF!</v>
      </c>
    </row>
    <row r="1345" spans="1:29" ht="50.1" customHeight="1">
      <c r="A1345" s="171"/>
      <c r="B1345" s="171"/>
      <c r="C1345" s="174"/>
      <c r="D1345" s="174"/>
      <c r="E1345" s="131"/>
      <c r="F1345" s="177"/>
      <c r="G1345" s="180"/>
      <c r="H1345" s="163"/>
      <c r="I1345" s="165"/>
      <c r="J1345" s="168"/>
      <c r="K1345" s="62"/>
      <c r="L1345" s="63"/>
      <c r="M1345" s="63"/>
      <c r="N1345" s="143"/>
      <c r="O1345" s="127"/>
      <c r="P1345" s="100"/>
      <c r="Q1345" s="63">
        <f t="shared" si="581"/>
        <v>0</v>
      </c>
      <c r="R1345" s="65"/>
      <c r="S1345" s="67"/>
      <c r="T1345" s="40"/>
      <c r="U1345" s="106">
        <f>IF(EXACT(O1345,Y1345),M1345,M1345*(1-'Расчет ПРЕДЗАКАЗ'!$D$10))</f>
        <v>0</v>
      </c>
      <c r="V1345" s="106">
        <f t="shared" si="577"/>
        <v>0</v>
      </c>
      <c r="W1345" s="106" t="e">
        <f>IF(EXACT(O1345,Y1345),M1345,M1345*(1-#REF!))</f>
        <v>#REF!</v>
      </c>
      <c r="X1345" s="106" t="e">
        <f t="shared" si="578"/>
        <v>#REF!</v>
      </c>
      <c r="Y1345" s="107" t="s">
        <v>72</v>
      </c>
      <c r="Z1345" s="103">
        <f t="shared" si="575"/>
        <v>0</v>
      </c>
      <c r="AA1345" s="103">
        <f t="shared" si="576"/>
        <v>0</v>
      </c>
      <c r="AB1345" s="128" t="str">
        <f t="shared" si="579"/>
        <v/>
      </c>
      <c r="AC1345" s="128" t="e">
        <f t="shared" si="580"/>
        <v>#REF!</v>
      </c>
    </row>
    <row r="1346" spans="1:29" ht="50.1" customHeight="1">
      <c r="A1346" s="171"/>
      <c r="B1346" s="171"/>
      <c r="C1346" s="174"/>
      <c r="D1346" s="174"/>
      <c r="E1346" s="131"/>
      <c r="F1346" s="177"/>
      <c r="G1346" s="180"/>
      <c r="H1346" s="163"/>
      <c r="I1346" s="165"/>
      <c r="J1346" s="168"/>
      <c r="K1346" s="62"/>
      <c r="L1346" s="63"/>
      <c r="M1346" s="63"/>
      <c r="N1346" s="143"/>
      <c r="O1346" s="127"/>
      <c r="P1346" s="100"/>
      <c r="Q1346" s="63">
        <f t="shared" si="581"/>
        <v>0</v>
      </c>
      <c r="R1346" s="65"/>
      <c r="S1346" s="67"/>
      <c r="T1346" s="40"/>
      <c r="U1346" s="106">
        <f>IF(EXACT(O1346,Y1346),M1346,M1346*(1-'Расчет ПРЕДЗАКАЗ'!$D$10))</f>
        <v>0</v>
      </c>
      <c r="V1346" s="106">
        <f t="shared" si="577"/>
        <v>0</v>
      </c>
      <c r="W1346" s="106" t="e">
        <f>IF(EXACT(O1346,Y1346),M1346,M1346*(1-#REF!))</f>
        <v>#REF!</v>
      </c>
      <c r="X1346" s="106" t="e">
        <f t="shared" si="578"/>
        <v>#REF!</v>
      </c>
      <c r="Y1346" s="107" t="s">
        <v>72</v>
      </c>
      <c r="Z1346" s="103">
        <f t="shared" si="575"/>
        <v>0</v>
      </c>
      <c r="AA1346" s="103">
        <f t="shared" si="576"/>
        <v>0</v>
      </c>
      <c r="AB1346" s="128" t="str">
        <f t="shared" si="579"/>
        <v/>
      </c>
      <c r="AC1346" s="128" t="e">
        <f t="shared" si="580"/>
        <v>#REF!</v>
      </c>
    </row>
    <row r="1347" spans="1:29" ht="50.1" customHeight="1">
      <c r="A1347" s="171"/>
      <c r="B1347" s="171"/>
      <c r="C1347" s="174"/>
      <c r="D1347" s="174"/>
      <c r="E1347" s="131"/>
      <c r="F1347" s="177"/>
      <c r="G1347" s="180"/>
      <c r="H1347" s="163"/>
      <c r="I1347" s="165"/>
      <c r="J1347" s="168"/>
      <c r="K1347" s="62"/>
      <c r="L1347" s="63"/>
      <c r="M1347" s="63"/>
      <c r="N1347" s="65"/>
      <c r="O1347" s="127"/>
      <c r="P1347" s="100"/>
      <c r="Q1347" s="63">
        <f t="shared" si="581"/>
        <v>0</v>
      </c>
      <c r="R1347" s="65"/>
      <c r="S1347" s="67"/>
      <c r="T1347" s="40"/>
      <c r="U1347" s="106">
        <f>IF(EXACT(O1347,Y1347),M1347,M1347*(1-'Расчет ПРЕДЗАКАЗ'!$D$10))</f>
        <v>0</v>
      </c>
      <c r="V1347" s="106">
        <f t="shared" si="577"/>
        <v>0</v>
      </c>
      <c r="W1347" s="106" t="e">
        <f>IF(EXACT(O1347,Y1347),M1347,M1347*(1-#REF!))</f>
        <v>#REF!</v>
      </c>
      <c r="X1347" s="106" t="e">
        <f t="shared" si="578"/>
        <v>#REF!</v>
      </c>
      <c r="Y1347" s="107" t="s">
        <v>72</v>
      </c>
      <c r="Z1347" s="103">
        <f t="shared" si="575"/>
        <v>0</v>
      </c>
      <c r="AA1347" s="103">
        <f t="shared" si="576"/>
        <v>0</v>
      </c>
      <c r="AB1347" s="128" t="str">
        <f t="shared" si="579"/>
        <v/>
      </c>
      <c r="AC1347" s="128" t="e">
        <f t="shared" si="580"/>
        <v>#REF!</v>
      </c>
    </row>
    <row r="1348" spans="1:29" ht="50.1" customHeight="1">
      <c r="A1348" s="171"/>
      <c r="B1348" s="171"/>
      <c r="C1348" s="174"/>
      <c r="D1348" s="174"/>
      <c r="E1348" s="131"/>
      <c r="F1348" s="177"/>
      <c r="G1348" s="180"/>
      <c r="H1348" s="163"/>
      <c r="I1348" s="165"/>
      <c r="J1348" s="168"/>
      <c r="K1348" s="62"/>
      <c r="L1348" s="63"/>
      <c r="M1348" s="63"/>
      <c r="N1348" s="65"/>
      <c r="O1348" s="127"/>
      <c r="P1348" s="100"/>
      <c r="Q1348" s="63">
        <f t="shared" si="581"/>
        <v>0</v>
      </c>
      <c r="R1348" s="65"/>
      <c r="S1348" s="67"/>
      <c r="T1348" s="40"/>
      <c r="U1348" s="106">
        <f>IF(EXACT(O1348,Y1348),M1348,M1348*(1-'Расчет ПРЕДЗАКАЗ'!$D$10))</f>
        <v>0</v>
      </c>
      <c r="V1348" s="106">
        <f t="shared" si="577"/>
        <v>0</v>
      </c>
      <c r="W1348" s="106" t="e">
        <f>IF(EXACT(O1348,Y1348),M1348,M1348*(1-#REF!))</f>
        <v>#REF!</v>
      </c>
      <c r="X1348" s="106" t="e">
        <f t="shared" si="578"/>
        <v>#REF!</v>
      </c>
      <c r="Y1348" s="107" t="s">
        <v>72</v>
      </c>
      <c r="Z1348" s="103">
        <f t="shared" si="575"/>
        <v>0</v>
      </c>
      <c r="AA1348" s="103">
        <f t="shared" si="576"/>
        <v>0</v>
      </c>
      <c r="AB1348" s="128" t="str">
        <f t="shared" si="579"/>
        <v/>
      </c>
      <c r="AC1348" s="128" t="e">
        <f t="shared" si="580"/>
        <v>#REF!</v>
      </c>
    </row>
    <row r="1349" spans="1:29" ht="50.1" customHeight="1">
      <c r="A1349" s="171"/>
      <c r="B1349" s="171"/>
      <c r="C1349" s="174"/>
      <c r="D1349" s="174"/>
      <c r="E1349" s="131"/>
      <c r="F1349" s="177"/>
      <c r="G1349" s="180"/>
      <c r="H1349" s="163"/>
      <c r="I1349" s="165"/>
      <c r="J1349" s="168"/>
      <c r="K1349" s="62"/>
      <c r="L1349" s="63"/>
      <c r="M1349" s="63"/>
      <c r="N1349" s="65"/>
      <c r="O1349" s="127"/>
      <c r="P1349" s="100"/>
      <c r="Q1349" s="63">
        <f t="shared" si="581"/>
        <v>0</v>
      </c>
      <c r="R1349" s="65"/>
      <c r="S1349" s="67"/>
      <c r="T1349" s="40"/>
      <c r="U1349" s="106">
        <f>IF(EXACT(O1349,Y1349),M1349,M1349*(1-'Расчет ПРЕДЗАКАЗ'!$D$10))</f>
        <v>0</v>
      </c>
      <c r="V1349" s="106">
        <f t="shared" si="577"/>
        <v>0</v>
      </c>
      <c r="W1349" s="106" t="e">
        <f>IF(EXACT(O1349,Y1349),M1349,M1349*(1-#REF!))</f>
        <v>#REF!</v>
      </c>
      <c r="X1349" s="106" t="e">
        <f t="shared" si="578"/>
        <v>#REF!</v>
      </c>
      <c r="Y1349" s="107" t="s">
        <v>72</v>
      </c>
      <c r="Z1349" s="103">
        <f t="shared" si="575"/>
        <v>0</v>
      </c>
      <c r="AA1349" s="103">
        <f t="shared" si="576"/>
        <v>0</v>
      </c>
      <c r="AB1349" s="128" t="str">
        <f t="shared" si="579"/>
        <v/>
      </c>
      <c r="AC1349" s="128" t="e">
        <f t="shared" si="580"/>
        <v>#REF!</v>
      </c>
    </row>
    <row r="1350" spans="1:29" ht="50.1" customHeight="1">
      <c r="A1350" s="172"/>
      <c r="B1350" s="172"/>
      <c r="C1350" s="175"/>
      <c r="D1350" s="175"/>
      <c r="E1350" s="132"/>
      <c r="F1350" s="178"/>
      <c r="G1350" s="181"/>
      <c r="H1350" s="164"/>
      <c r="I1350" s="166"/>
      <c r="J1350" s="169"/>
      <c r="K1350" s="62"/>
      <c r="L1350" s="63"/>
      <c r="M1350" s="63"/>
      <c r="N1350" s="65"/>
      <c r="O1350" s="127"/>
      <c r="P1350" s="100"/>
      <c r="Q1350" s="63">
        <f t="shared" si="581"/>
        <v>0</v>
      </c>
      <c r="R1350" s="65"/>
      <c r="S1350" s="64"/>
      <c r="T1350" s="40"/>
      <c r="U1350" s="106">
        <f>IF(EXACT(O1350,Y1350),M1350,M1350*(1-'Расчет ПРЕДЗАКАЗ'!$D$10))</f>
        <v>0</v>
      </c>
      <c r="V1350" s="106">
        <f t="shared" si="577"/>
        <v>0</v>
      </c>
      <c r="W1350" s="106" t="e">
        <f>IF(EXACT(O1350,Y1350),M1350,M1350*(1-#REF!))</f>
        <v>#REF!</v>
      </c>
      <c r="X1350" s="106" t="e">
        <f t="shared" si="578"/>
        <v>#REF!</v>
      </c>
      <c r="Y1350" s="107" t="s">
        <v>72</v>
      </c>
      <c r="Z1350" s="103">
        <f t="shared" si="575"/>
        <v>0</v>
      </c>
      <c r="AA1350" s="103">
        <f t="shared" si="576"/>
        <v>0</v>
      </c>
      <c r="AB1350" s="128" t="str">
        <f t="shared" si="579"/>
        <v/>
      </c>
      <c r="AC1350" s="128" t="e">
        <f t="shared" si="580"/>
        <v>#REF!</v>
      </c>
    </row>
    <row r="1351" spans="1:29" ht="11.25" customHeight="1" thickBot="1"/>
    <row r="1352" spans="1:29" ht="50.1" customHeight="1">
      <c r="A1352" s="170">
        <v>211</v>
      </c>
      <c r="B1352" s="170" t="s">
        <v>1782</v>
      </c>
      <c r="C1352" s="173" t="s">
        <v>1783</v>
      </c>
      <c r="D1352" s="173" t="s">
        <v>77</v>
      </c>
      <c r="E1352" s="131"/>
      <c r="F1352" s="197" t="s">
        <v>978</v>
      </c>
      <c r="G1352" s="179" t="s">
        <v>856</v>
      </c>
      <c r="H1352" s="162" t="s">
        <v>979</v>
      </c>
      <c r="I1352" s="198" t="s">
        <v>1784</v>
      </c>
      <c r="J1352" s="167" t="s">
        <v>19</v>
      </c>
      <c r="K1352" s="62" t="s">
        <v>981</v>
      </c>
      <c r="L1352" s="63">
        <v>900</v>
      </c>
      <c r="M1352" s="63">
        <v>500</v>
      </c>
      <c r="N1352" s="142" t="s">
        <v>1785</v>
      </c>
      <c r="O1352" s="127" t="s">
        <v>72</v>
      </c>
      <c r="P1352" s="100"/>
      <c r="Q1352" s="63">
        <f>P1352*M1352</f>
        <v>0</v>
      </c>
      <c r="R1352" s="64"/>
      <c r="S1352" s="67">
        <v>12</v>
      </c>
      <c r="T1352" s="60"/>
      <c r="U1352" s="106">
        <f>IF(EXACT(O1352,Y1352),M1352,M1352*(1-'Расчет ПРЕДЗАКАЗ'!$D$10))</f>
        <v>500</v>
      </c>
      <c r="V1352" s="106">
        <f>P1352*U1352</f>
        <v>0</v>
      </c>
      <c r="W1352" s="106">
        <f>IF(EXACT(O1352,Y1352),M1352,M1352*(1-#REF!))</f>
        <v>500</v>
      </c>
      <c r="X1352" s="106">
        <f>P1352*W1352</f>
        <v>0</v>
      </c>
      <c r="Y1352" s="107" t="s">
        <v>72</v>
      </c>
      <c r="Z1352" s="103">
        <f t="shared" ref="Z1352:Z1366" si="582">IF(EXACT(O1352,Y1352),Q1352,0)</f>
        <v>0</v>
      </c>
      <c r="AA1352" s="103">
        <f t="shared" ref="AA1352:AA1366" si="583">IF(Z1352=0,Q1352,0)</f>
        <v>0</v>
      </c>
      <c r="AB1352" s="128">
        <f>IF(U1352=0,"",L1352/U1352-1)</f>
        <v>0.8</v>
      </c>
      <c r="AC1352" s="128">
        <f>IF(W1352=0,"",L1352/W1352-1)</f>
        <v>0.8</v>
      </c>
    </row>
    <row r="1353" spans="1:29" ht="50.1" customHeight="1">
      <c r="A1353" s="171"/>
      <c r="B1353" s="171"/>
      <c r="C1353" s="174"/>
      <c r="D1353" s="174"/>
      <c r="E1353" s="131"/>
      <c r="F1353" s="177"/>
      <c r="G1353" s="180"/>
      <c r="H1353" s="163"/>
      <c r="I1353" s="165"/>
      <c r="J1353" s="168"/>
      <c r="K1353" s="62"/>
      <c r="L1353" s="63"/>
      <c r="M1353" s="63"/>
      <c r="N1353" s="142"/>
      <c r="O1353" s="127"/>
      <c r="P1353" s="100"/>
      <c r="Q1353" s="63">
        <f>P1353*M1353</f>
        <v>0</v>
      </c>
      <c r="R1353" s="64"/>
      <c r="S1353" s="67"/>
      <c r="T1353" s="46"/>
      <c r="U1353" s="106">
        <f>IF(EXACT(O1353,Y1353),M1353,M1353*(1-'Расчет ПРЕДЗАКАЗ'!$D$10))</f>
        <v>0</v>
      </c>
      <c r="V1353" s="106">
        <f t="shared" ref="V1353:V1366" si="584">P1353*U1353</f>
        <v>0</v>
      </c>
      <c r="W1353" s="106" t="e">
        <f>IF(EXACT(O1353,Y1353),M1353,M1353*(1-#REF!))</f>
        <v>#REF!</v>
      </c>
      <c r="X1353" s="106" t="e">
        <f t="shared" ref="X1353:X1366" si="585">P1353*W1353</f>
        <v>#REF!</v>
      </c>
      <c r="Y1353" s="107" t="s">
        <v>72</v>
      </c>
      <c r="Z1353" s="103">
        <f t="shared" si="582"/>
        <v>0</v>
      </c>
      <c r="AA1353" s="103">
        <f t="shared" si="583"/>
        <v>0</v>
      </c>
      <c r="AB1353" s="128" t="str">
        <f t="shared" ref="AB1353:AB1366" si="586">IF(U1353=0,"",L1353/U1353-1)</f>
        <v/>
      </c>
      <c r="AC1353" s="128" t="e">
        <f t="shared" ref="AC1353:AC1366" si="587">IF(W1353=0,"",L1353/W1353-1)</f>
        <v>#REF!</v>
      </c>
    </row>
    <row r="1354" spans="1:29" ht="50.1" customHeight="1">
      <c r="A1354" s="171"/>
      <c r="B1354" s="171"/>
      <c r="C1354" s="174"/>
      <c r="D1354" s="174"/>
      <c r="E1354" s="131"/>
      <c r="F1354" s="177"/>
      <c r="G1354" s="180"/>
      <c r="H1354" s="163"/>
      <c r="I1354" s="165"/>
      <c r="J1354" s="168"/>
      <c r="K1354" s="62"/>
      <c r="L1354" s="63"/>
      <c r="M1354" s="63"/>
      <c r="N1354" s="142"/>
      <c r="O1354" s="127"/>
      <c r="P1354" s="100"/>
      <c r="Q1354" s="63">
        <f t="shared" ref="Q1354:Q1366" si="588">P1354*M1354</f>
        <v>0</v>
      </c>
      <c r="R1354" s="64"/>
      <c r="S1354" s="67"/>
      <c r="T1354" s="46"/>
      <c r="U1354" s="106">
        <f>IF(EXACT(O1354,Y1354),M1354,M1354*(1-'Расчет ПРЕДЗАКАЗ'!$D$10))</f>
        <v>0</v>
      </c>
      <c r="V1354" s="106">
        <f t="shared" si="584"/>
        <v>0</v>
      </c>
      <c r="W1354" s="106" t="e">
        <f>IF(EXACT(O1354,Y1354),M1354,M1354*(1-#REF!))</f>
        <v>#REF!</v>
      </c>
      <c r="X1354" s="106" t="e">
        <f t="shared" si="585"/>
        <v>#REF!</v>
      </c>
      <c r="Y1354" s="107" t="s">
        <v>72</v>
      </c>
      <c r="Z1354" s="103">
        <f t="shared" si="582"/>
        <v>0</v>
      </c>
      <c r="AA1354" s="103">
        <f t="shared" si="583"/>
        <v>0</v>
      </c>
      <c r="AB1354" s="128" t="str">
        <f t="shared" si="586"/>
        <v/>
      </c>
      <c r="AC1354" s="128" t="e">
        <f t="shared" si="587"/>
        <v>#REF!</v>
      </c>
    </row>
    <row r="1355" spans="1:29" ht="50.1" customHeight="1">
      <c r="A1355" s="171"/>
      <c r="B1355" s="171"/>
      <c r="C1355" s="174"/>
      <c r="D1355" s="174"/>
      <c r="E1355" s="131"/>
      <c r="F1355" s="177"/>
      <c r="G1355" s="180"/>
      <c r="H1355" s="163"/>
      <c r="I1355" s="165"/>
      <c r="J1355" s="168"/>
      <c r="K1355" s="62"/>
      <c r="L1355" s="63"/>
      <c r="M1355" s="63"/>
      <c r="N1355" s="142"/>
      <c r="O1355" s="127"/>
      <c r="P1355" s="100"/>
      <c r="Q1355" s="63">
        <f t="shared" si="588"/>
        <v>0</v>
      </c>
      <c r="R1355" s="64"/>
      <c r="S1355" s="67"/>
      <c r="T1355" s="46"/>
      <c r="U1355" s="106">
        <f>IF(EXACT(O1355,Y1355),M1355,M1355*(1-'Расчет ПРЕДЗАКАЗ'!$D$10))</f>
        <v>0</v>
      </c>
      <c r="V1355" s="106">
        <f t="shared" si="584"/>
        <v>0</v>
      </c>
      <c r="W1355" s="106" t="e">
        <f>IF(EXACT(O1355,Y1355),M1355,M1355*(1-#REF!))</f>
        <v>#REF!</v>
      </c>
      <c r="X1355" s="106" t="e">
        <f t="shared" si="585"/>
        <v>#REF!</v>
      </c>
      <c r="Y1355" s="107" t="s">
        <v>72</v>
      </c>
      <c r="Z1355" s="103">
        <f t="shared" si="582"/>
        <v>0</v>
      </c>
      <c r="AA1355" s="103">
        <f t="shared" si="583"/>
        <v>0</v>
      </c>
      <c r="AB1355" s="128" t="str">
        <f t="shared" si="586"/>
        <v/>
      </c>
      <c r="AC1355" s="128" t="e">
        <f t="shared" si="587"/>
        <v>#REF!</v>
      </c>
    </row>
    <row r="1356" spans="1:29" ht="50.1" customHeight="1">
      <c r="A1356" s="171"/>
      <c r="B1356" s="171"/>
      <c r="C1356" s="174"/>
      <c r="D1356" s="174"/>
      <c r="E1356" s="131"/>
      <c r="F1356" s="177"/>
      <c r="G1356" s="180"/>
      <c r="H1356" s="163"/>
      <c r="I1356" s="165"/>
      <c r="J1356" s="168"/>
      <c r="K1356" s="62"/>
      <c r="L1356" s="63"/>
      <c r="M1356" s="63"/>
      <c r="N1356" s="142"/>
      <c r="O1356" s="127"/>
      <c r="P1356" s="100"/>
      <c r="Q1356" s="63">
        <f t="shared" si="588"/>
        <v>0</v>
      </c>
      <c r="R1356" s="64"/>
      <c r="S1356" s="67"/>
      <c r="T1356" s="46"/>
      <c r="U1356" s="106">
        <f>IF(EXACT(O1356,Y1356),M1356,M1356*(1-'Расчет ПРЕДЗАКАЗ'!$D$10))</f>
        <v>0</v>
      </c>
      <c r="V1356" s="106">
        <f t="shared" si="584"/>
        <v>0</v>
      </c>
      <c r="W1356" s="106" t="e">
        <f>IF(EXACT(O1356,Y1356),M1356,M1356*(1-#REF!))</f>
        <v>#REF!</v>
      </c>
      <c r="X1356" s="106" t="e">
        <f t="shared" si="585"/>
        <v>#REF!</v>
      </c>
      <c r="Y1356" s="107" t="s">
        <v>72</v>
      </c>
      <c r="Z1356" s="103">
        <f t="shared" si="582"/>
        <v>0</v>
      </c>
      <c r="AA1356" s="103">
        <f t="shared" si="583"/>
        <v>0</v>
      </c>
      <c r="AB1356" s="128" t="str">
        <f t="shared" si="586"/>
        <v/>
      </c>
      <c r="AC1356" s="128" t="e">
        <f t="shared" si="587"/>
        <v>#REF!</v>
      </c>
    </row>
    <row r="1357" spans="1:29" ht="50.1" customHeight="1">
      <c r="A1357" s="171"/>
      <c r="B1357" s="171"/>
      <c r="C1357" s="174"/>
      <c r="D1357" s="174"/>
      <c r="E1357" s="131"/>
      <c r="F1357" s="177"/>
      <c r="G1357" s="180"/>
      <c r="H1357" s="163"/>
      <c r="I1357" s="165"/>
      <c r="J1357" s="168"/>
      <c r="K1357" s="62"/>
      <c r="L1357" s="63"/>
      <c r="M1357" s="63"/>
      <c r="N1357" s="142"/>
      <c r="O1357" s="127"/>
      <c r="P1357" s="100"/>
      <c r="Q1357" s="63">
        <f t="shared" si="588"/>
        <v>0</v>
      </c>
      <c r="R1357" s="64"/>
      <c r="S1357" s="67"/>
      <c r="T1357" s="46"/>
      <c r="U1357" s="106">
        <f>IF(EXACT(O1357,Y1357),M1357,M1357*(1-'Расчет ПРЕДЗАКАЗ'!$D$10))</f>
        <v>0</v>
      </c>
      <c r="V1357" s="106">
        <f t="shared" si="584"/>
        <v>0</v>
      </c>
      <c r="W1357" s="106" t="e">
        <f>IF(EXACT(O1357,Y1357),M1357,M1357*(1-#REF!))</f>
        <v>#REF!</v>
      </c>
      <c r="X1357" s="106" t="e">
        <f t="shared" si="585"/>
        <v>#REF!</v>
      </c>
      <c r="Y1357" s="107" t="s">
        <v>72</v>
      </c>
      <c r="Z1357" s="103">
        <f t="shared" si="582"/>
        <v>0</v>
      </c>
      <c r="AA1357" s="103">
        <f t="shared" si="583"/>
        <v>0</v>
      </c>
      <c r="AB1357" s="128" t="str">
        <f t="shared" si="586"/>
        <v/>
      </c>
      <c r="AC1357" s="128" t="e">
        <f t="shared" si="587"/>
        <v>#REF!</v>
      </c>
    </row>
    <row r="1358" spans="1:29" ht="50.1" customHeight="1">
      <c r="A1358" s="171"/>
      <c r="B1358" s="171"/>
      <c r="C1358" s="174"/>
      <c r="D1358" s="174"/>
      <c r="E1358" s="131"/>
      <c r="F1358" s="177"/>
      <c r="G1358" s="180"/>
      <c r="H1358" s="163"/>
      <c r="I1358" s="165"/>
      <c r="J1358" s="168"/>
      <c r="K1358" s="62"/>
      <c r="L1358" s="63"/>
      <c r="M1358" s="63"/>
      <c r="N1358" s="142"/>
      <c r="O1358" s="127"/>
      <c r="P1358" s="100"/>
      <c r="Q1358" s="63">
        <f t="shared" si="588"/>
        <v>0</v>
      </c>
      <c r="R1358" s="64"/>
      <c r="S1358" s="67"/>
      <c r="T1358" s="46"/>
      <c r="U1358" s="106">
        <f>IF(EXACT(O1358,Y1358),M1358,M1358*(1-'Расчет ПРЕДЗАКАЗ'!$D$10))</f>
        <v>0</v>
      </c>
      <c r="V1358" s="106">
        <f t="shared" si="584"/>
        <v>0</v>
      </c>
      <c r="W1358" s="106" t="e">
        <f>IF(EXACT(O1358,Y1358),M1358,M1358*(1-#REF!))</f>
        <v>#REF!</v>
      </c>
      <c r="X1358" s="106" t="e">
        <f t="shared" si="585"/>
        <v>#REF!</v>
      </c>
      <c r="Y1358" s="107" t="s">
        <v>72</v>
      </c>
      <c r="Z1358" s="103">
        <f t="shared" si="582"/>
        <v>0</v>
      </c>
      <c r="AA1358" s="103">
        <f t="shared" si="583"/>
        <v>0</v>
      </c>
      <c r="AB1358" s="128" t="str">
        <f t="shared" si="586"/>
        <v/>
      </c>
      <c r="AC1358" s="128" t="e">
        <f t="shared" si="587"/>
        <v>#REF!</v>
      </c>
    </row>
    <row r="1359" spans="1:29" ht="50.1" customHeight="1">
      <c r="A1359" s="171"/>
      <c r="B1359" s="171"/>
      <c r="C1359" s="174"/>
      <c r="D1359" s="174"/>
      <c r="E1359" s="131"/>
      <c r="F1359" s="177"/>
      <c r="G1359" s="180"/>
      <c r="H1359" s="163"/>
      <c r="I1359" s="165"/>
      <c r="J1359" s="168"/>
      <c r="K1359" s="62"/>
      <c r="L1359" s="63"/>
      <c r="M1359" s="63"/>
      <c r="N1359" s="142"/>
      <c r="O1359" s="127"/>
      <c r="P1359" s="100"/>
      <c r="Q1359" s="63">
        <f t="shared" si="588"/>
        <v>0</v>
      </c>
      <c r="R1359" s="64"/>
      <c r="S1359" s="67"/>
      <c r="T1359" s="46"/>
      <c r="U1359" s="106">
        <f>IF(EXACT(O1359,Y1359),M1359,M1359*(1-'Расчет ПРЕДЗАКАЗ'!$D$10))</f>
        <v>0</v>
      </c>
      <c r="V1359" s="106">
        <f t="shared" si="584"/>
        <v>0</v>
      </c>
      <c r="W1359" s="106" t="e">
        <f>IF(EXACT(O1359,Y1359),M1359,M1359*(1-#REF!))</f>
        <v>#REF!</v>
      </c>
      <c r="X1359" s="106" t="e">
        <f t="shared" si="585"/>
        <v>#REF!</v>
      </c>
      <c r="Y1359" s="107" t="s">
        <v>72</v>
      </c>
      <c r="Z1359" s="103">
        <f t="shared" si="582"/>
        <v>0</v>
      </c>
      <c r="AA1359" s="103">
        <f t="shared" si="583"/>
        <v>0</v>
      </c>
      <c r="AB1359" s="128" t="str">
        <f t="shared" si="586"/>
        <v/>
      </c>
      <c r="AC1359" s="128" t="e">
        <f t="shared" si="587"/>
        <v>#REF!</v>
      </c>
    </row>
    <row r="1360" spans="1:29" ht="50.1" customHeight="1">
      <c r="A1360" s="171"/>
      <c r="B1360" s="171"/>
      <c r="C1360" s="174"/>
      <c r="D1360" s="174"/>
      <c r="E1360" s="131"/>
      <c r="F1360" s="177"/>
      <c r="G1360" s="180"/>
      <c r="H1360" s="163"/>
      <c r="I1360" s="165"/>
      <c r="J1360" s="168"/>
      <c r="K1360" s="62"/>
      <c r="L1360" s="63"/>
      <c r="M1360" s="63"/>
      <c r="N1360" s="142"/>
      <c r="O1360" s="127"/>
      <c r="P1360" s="100"/>
      <c r="Q1360" s="63">
        <f t="shared" si="588"/>
        <v>0</v>
      </c>
      <c r="R1360" s="64"/>
      <c r="S1360" s="67"/>
      <c r="T1360" s="46"/>
      <c r="U1360" s="106">
        <f>IF(EXACT(O1360,Y1360),M1360,M1360*(1-'Расчет ПРЕДЗАКАЗ'!$D$10))</f>
        <v>0</v>
      </c>
      <c r="V1360" s="106">
        <f t="shared" si="584"/>
        <v>0</v>
      </c>
      <c r="W1360" s="106" t="e">
        <f>IF(EXACT(O1360,Y1360),M1360,M1360*(1-#REF!))</f>
        <v>#REF!</v>
      </c>
      <c r="X1360" s="106" t="e">
        <f t="shared" si="585"/>
        <v>#REF!</v>
      </c>
      <c r="Y1360" s="107" t="s">
        <v>72</v>
      </c>
      <c r="Z1360" s="103">
        <f t="shared" si="582"/>
        <v>0</v>
      </c>
      <c r="AA1360" s="103">
        <f t="shared" si="583"/>
        <v>0</v>
      </c>
      <c r="AB1360" s="128" t="str">
        <f t="shared" si="586"/>
        <v/>
      </c>
      <c r="AC1360" s="128" t="e">
        <f t="shared" si="587"/>
        <v>#REF!</v>
      </c>
    </row>
    <row r="1361" spans="1:29" ht="50.1" customHeight="1">
      <c r="A1361" s="171"/>
      <c r="B1361" s="171"/>
      <c r="C1361" s="174"/>
      <c r="D1361" s="174"/>
      <c r="E1361" s="131"/>
      <c r="F1361" s="177"/>
      <c r="G1361" s="180"/>
      <c r="H1361" s="163"/>
      <c r="I1361" s="165"/>
      <c r="J1361" s="168"/>
      <c r="K1361" s="62"/>
      <c r="L1361" s="63"/>
      <c r="M1361" s="63"/>
      <c r="N1361" s="143"/>
      <c r="O1361" s="127"/>
      <c r="P1361" s="100"/>
      <c r="Q1361" s="63">
        <f t="shared" si="588"/>
        <v>0</v>
      </c>
      <c r="R1361" s="65"/>
      <c r="S1361" s="67"/>
      <c r="T1361" s="40"/>
      <c r="U1361" s="106">
        <f>IF(EXACT(O1361,Y1361),M1361,M1361*(1-'Расчет ПРЕДЗАКАЗ'!$D$10))</f>
        <v>0</v>
      </c>
      <c r="V1361" s="106">
        <f t="shared" si="584"/>
        <v>0</v>
      </c>
      <c r="W1361" s="106" t="e">
        <f>IF(EXACT(O1361,Y1361),M1361,M1361*(1-#REF!))</f>
        <v>#REF!</v>
      </c>
      <c r="X1361" s="106" t="e">
        <f t="shared" si="585"/>
        <v>#REF!</v>
      </c>
      <c r="Y1361" s="107" t="s">
        <v>72</v>
      </c>
      <c r="Z1361" s="103">
        <f t="shared" si="582"/>
        <v>0</v>
      </c>
      <c r="AA1361" s="103">
        <f t="shared" si="583"/>
        <v>0</v>
      </c>
      <c r="AB1361" s="128" t="str">
        <f t="shared" si="586"/>
        <v/>
      </c>
      <c r="AC1361" s="128" t="e">
        <f t="shared" si="587"/>
        <v>#REF!</v>
      </c>
    </row>
    <row r="1362" spans="1:29" ht="50.1" customHeight="1">
      <c r="A1362" s="171"/>
      <c r="B1362" s="171"/>
      <c r="C1362" s="174"/>
      <c r="D1362" s="174"/>
      <c r="E1362" s="131"/>
      <c r="F1362" s="177"/>
      <c r="G1362" s="180"/>
      <c r="H1362" s="163"/>
      <c r="I1362" s="165"/>
      <c r="J1362" s="168"/>
      <c r="K1362" s="62"/>
      <c r="L1362" s="63"/>
      <c r="M1362" s="63"/>
      <c r="N1362" s="143"/>
      <c r="O1362" s="127"/>
      <c r="P1362" s="100"/>
      <c r="Q1362" s="63">
        <f t="shared" si="588"/>
        <v>0</v>
      </c>
      <c r="R1362" s="65"/>
      <c r="S1362" s="67"/>
      <c r="T1362" s="40"/>
      <c r="U1362" s="106">
        <f>IF(EXACT(O1362,Y1362),M1362,M1362*(1-'Расчет ПРЕДЗАКАЗ'!$D$10))</f>
        <v>0</v>
      </c>
      <c r="V1362" s="106">
        <f t="shared" si="584"/>
        <v>0</v>
      </c>
      <c r="W1362" s="106" t="e">
        <f>IF(EXACT(O1362,Y1362),M1362,M1362*(1-#REF!))</f>
        <v>#REF!</v>
      </c>
      <c r="X1362" s="106" t="e">
        <f t="shared" si="585"/>
        <v>#REF!</v>
      </c>
      <c r="Y1362" s="107" t="s">
        <v>72</v>
      </c>
      <c r="Z1362" s="103">
        <f t="shared" si="582"/>
        <v>0</v>
      </c>
      <c r="AA1362" s="103">
        <f t="shared" si="583"/>
        <v>0</v>
      </c>
      <c r="AB1362" s="128" t="str">
        <f t="shared" si="586"/>
        <v/>
      </c>
      <c r="AC1362" s="128" t="e">
        <f t="shared" si="587"/>
        <v>#REF!</v>
      </c>
    </row>
    <row r="1363" spans="1:29" ht="50.1" customHeight="1">
      <c r="A1363" s="171"/>
      <c r="B1363" s="171"/>
      <c r="C1363" s="174"/>
      <c r="D1363" s="174"/>
      <c r="E1363" s="131"/>
      <c r="F1363" s="177"/>
      <c r="G1363" s="180"/>
      <c r="H1363" s="163"/>
      <c r="I1363" s="165"/>
      <c r="J1363" s="168"/>
      <c r="K1363" s="62"/>
      <c r="L1363" s="63"/>
      <c r="M1363" s="63"/>
      <c r="N1363" s="65"/>
      <c r="O1363" s="127"/>
      <c r="P1363" s="100"/>
      <c r="Q1363" s="63">
        <f t="shared" si="588"/>
        <v>0</v>
      </c>
      <c r="R1363" s="65"/>
      <c r="S1363" s="67"/>
      <c r="T1363" s="40"/>
      <c r="U1363" s="106">
        <f>IF(EXACT(O1363,Y1363),M1363,M1363*(1-'Расчет ПРЕДЗАКАЗ'!$D$10))</f>
        <v>0</v>
      </c>
      <c r="V1363" s="106">
        <f t="shared" si="584"/>
        <v>0</v>
      </c>
      <c r="W1363" s="106" t="e">
        <f>IF(EXACT(O1363,Y1363),M1363,M1363*(1-#REF!))</f>
        <v>#REF!</v>
      </c>
      <c r="X1363" s="106" t="e">
        <f t="shared" si="585"/>
        <v>#REF!</v>
      </c>
      <c r="Y1363" s="107" t="s">
        <v>72</v>
      </c>
      <c r="Z1363" s="103">
        <f t="shared" si="582"/>
        <v>0</v>
      </c>
      <c r="AA1363" s="103">
        <f t="shared" si="583"/>
        <v>0</v>
      </c>
      <c r="AB1363" s="128" t="str">
        <f t="shared" si="586"/>
        <v/>
      </c>
      <c r="AC1363" s="128" t="e">
        <f t="shared" si="587"/>
        <v>#REF!</v>
      </c>
    </row>
    <row r="1364" spans="1:29" ht="50.1" customHeight="1">
      <c r="A1364" s="171"/>
      <c r="B1364" s="171"/>
      <c r="C1364" s="174"/>
      <c r="D1364" s="174"/>
      <c r="E1364" s="131"/>
      <c r="F1364" s="177"/>
      <c r="G1364" s="180"/>
      <c r="H1364" s="163"/>
      <c r="I1364" s="165"/>
      <c r="J1364" s="168"/>
      <c r="K1364" s="62"/>
      <c r="L1364" s="63"/>
      <c r="M1364" s="63"/>
      <c r="N1364" s="65"/>
      <c r="O1364" s="127"/>
      <c r="P1364" s="100"/>
      <c r="Q1364" s="63">
        <f t="shared" si="588"/>
        <v>0</v>
      </c>
      <c r="R1364" s="65"/>
      <c r="S1364" s="67"/>
      <c r="T1364" s="40"/>
      <c r="U1364" s="106">
        <f>IF(EXACT(O1364,Y1364),M1364,M1364*(1-'Расчет ПРЕДЗАКАЗ'!$D$10))</f>
        <v>0</v>
      </c>
      <c r="V1364" s="106">
        <f t="shared" si="584"/>
        <v>0</v>
      </c>
      <c r="W1364" s="106" t="e">
        <f>IF(EXACT(O1364,Y1364),M1364,M1364*(1-#REF!))</f>
        <v>#REF!</v>
      </c>
      <c r="X1364" s="106" t="e">
        <f t="shared" si="585"/>
        <v>#REF!</v>
      </c>
      <c r="Y1364" s="107" t="s">
        <v>72</v>
      </c>
      <c r="Z1364" s="103">
        <f t="shared" si="582"/>
        <v>0</v>
      </c>
      <c r="AA1364" s="103">
        <f t="shared" si="583"/>
        <v>0</v>
      </c>
      <c r="AB1364" s="128" t="str">
        <f t="shared" si="586"/>
        <v/>
      </c>
      <c r="AC1364" s="128" t="e">
        <f t="shared" si="587"/>
        <v>#REF!</v>
      </c>
    </row>
    <row r="1365" spans="1:29" ht="50.1" customHeight="1">
      <c r="A1365" s="171"/>
      <c r="B1365" s="171"/>
      <c r="C1365" s="174"/>
      <c r="D1365" s="174"/>
      <c r="E1365" s="131"/>
      <c r="F1365" s="177"/>
      <c r="G1365" s="180"/>
      <c r="H1365" s="163"/>
      <c r="I1365" s="165"/>
      <c r="J1365" s="168"/>
      <c r="K1365" s="62"/>
      <c r="L1365" s="63"/>
      <c r="M1365" s="63"/>
      <c r="N1365" s="65"/>
      <c r="O1365" s="127"/>
      <c r="P1365" s="100"/>
      <c r="Q1365" s="63">
        <f t="shared" si="588"/>
        <v>0</v>
      </c>
      <c r="R1365" s="65"/>
      <c r="S1365" s="67"/>
      <c r="T1365" s="40"/>
      <c r="U1365" s="106">
        <f>IF(EXACT(O1365,Y1365),M1365,M1365*(1-'Расчет ПРЕДЗАКАЗ'!$D$10))</f>
        <v>0</v>
      </c>
      <c r="V1365" s="106">
        <f t="shared" si="584"/>
        <v>0</v>
      </c>
      <c r="W1365" s="106" t="e">
        <f>IF(EXACT(O1365,Y1365),M1365,M1365*(1-#REF!))</f>
        <v>#REF!</v>
      </c>
      <c r="X1365" s="106" t="e">
        <f t="shared" si="585"/>
        <v>#REF!</v>
      </c>
      <c r="Y1365" s="107" t="s">
        <v>72</v>
      </c>
      <c r="Z1365" s="103">
        <f t="shared" si="582"/>
        <v>0</v>
      </c>
      <c r="AA1365" s="103">
        <f t="shared" si="583"/>
        <v>0</v>
      </c>
      <c r="AB1365" s="128" t="str">
        <f t="shared" si="586"/>
        <v/>
      </c>
      <c r="AC1365" s="128" t="e">
        <f t="shared" si="587"/>
        <v>#REF!</v>
      </c>
    </row>
    <row r="1366" spans="1:29" ht="50.1" customHeight="1">
      <c r="A1366" s="172"/>
      <c r="B1366" s="172"/>
      <c r="C1366" s="175"/>
      <c r="D1366" s="175"/>
      <c r="E1366" s="132"/>
      <c r="F1366" s="178"/>
      <c r="G1366" s="181"/>
      <c r="H1366" s="164"/>
      <c r="I1366" s="166"/>
      <c r="J1366" s="169"/>
      <c r="K1366" s="62"/>
      <c r="L1366" s="63"/>
      <c r="M1366" s="63"/>
      <c r="N1366" s="65"/>
      <c r="O1366" s="127"/>
      <c r="P1366" s="100"/>
      <c r="Q1366" s="63">
        <f t="shared" si="588"/>
        <v>0</v>
      </c>
      <c r="R1366" s="65"/>
      <c r="S1366" s="64"/>
      <c r="T1366" s="40"/>
      <c r="U1366" s="106">
        <f>IF(EXACT(O1366,Y1366),M1366,M1366*(1-'Расчет ПРЕДЗАКАЗ'!$D$10))</f>
        <v>0</v>
      </c>
      <c r="V1366" s="106">
        <f t="shared" si="584"/>
        <v>0</v>
      </c>
      <c r="W1366" s="106" t="e">
        <f>IF(EXACT(O1366,Y1366),M1366,M1366*(1-#REF!))</f>
        <v>#REF!</v>
      </c>
      <c r="X1366" s="106" t="e">
        <f t="shared" si="585"/>
        <v>#REF!</v>
      </c>
      <c r="Y1366" s="107" t="s">
        <v>72</v>
      </c>
      <c r="Z1366" s="103">
        <f t="shared" si="582"/>
        <v>0</v>
      </c>
      <c r="AA1366" s="103">
        <f t="shared" si="583"/>
        <v>0</v>
      </c>
      <c r="AB1366" s="128" t="str">
        <f t="shared" si="586"/>
        <v/>
      </c>
      <c r="AC1366" s="128" t="e">
        <f t="shared" si="587"/>
        <v>#REF!</v>
      </c>
    </row>
    <row r="1367" spans="1:29" ht="11.25" customHeight="1" thickBot="1"/>
    <row r="1368" spans="1:29" ht="50.1" customHeight="1">
      <c r="A1368" s="170">
        <v>212</v>
      </c>
      <c r="B1368" s="170" t="s">
        <v>1786</v>
      </c>
      <c r="C1368" s="173" t="s">
        <v>1787</v>
      </c>
      <c r="D1368" s="173" t="s">
        <v>77</v>
      </c>
      <c r="E1368" s="131"/>
      <c r="F1368" s="197" t="s">
        <v>978</v>
      </c>
      <c r="G1368" s="179" t="s">
        <v>792</v>
      </c>
      <c r="H1368" s="162" t="s">
        <v>979</v>
      </c>
      <c r="I1368" s="198" t="s">
        <v>1788</v>
      </c>
      <c r="J1368" s="167" t="s">
        <v>19</v>
      </c>
      <c r="K1368" s="62" t="s">
        <v>981</v>
      </c>
      <c r="L1368" s="63">
        <v>840</v>
      </c>
      <c r="M1368" s="63">
        <v>469</v>
      </c>
      <c r="N1368" s="142" t="s">
        <v>1789</v>
      </c>
      <c r="O1368" s="127" t="s">
        <v>72</v>
      </c>
      <c r="P1368" s="100"/>
      <c r="Q1368" s="63">
        <f>P1368*M1368</f>
        <v>0</v>
      </c>
      <c r="R1368" s="64"/>
      <c r="S1368" s="67">
        <v>17</v>
      </c>
      <c r="T1368" s="60"/>
      <c r="U1368" s="106">
        <f>IF(EXACT(O1368,Y1368),M1368,M1368*(1-'Расчет ПРЕДЗАКАЗ'!$D$10))</f>
        <v>469</v>
      </c>
      <c r="V1368" s="106">
        <f>P1368*U1368</f>
        <v>0</v>
      </c>
      <c r="W1368" s="106">
        <f>IF(EXACT(O1368,Y1368),M1368,M1368*(1-#REF!))</f>
        <v>469</v>
      </c>
      <c r="X1368" s="106">
        <f>P1368*W1368</f>
        <v>0</v>
      </c>
      <c r="Y1368" s="107" t="s">
        <v>72</v>
      </c>
      <c r="Z1368" s="103">
        <f t="shared" ref="Z1368:Z1382" si="589">IF(EXACT(O1368,Y1368),Q1368,0)</f>
        <v>0</v>
      </c>
      <c r="AA1368" s="103">
        <f t="shared" ref="AA1368:AA1382" si="590">IF(Z1368=0,Q1368,0)</f>
        <v>0</v>
      </c>
      <c r="AB1368" s="128">
        <f>IF(U1368=0,"",L1368/U1368-1)</f>
        <v>0.79104477611940305</v>
      </c>
      <c r="AC1368" s="128">
        <f>IF(W1368=0,"",L1368/W1368-1)</f>
        <v>0.79104477611940305</v>
      </c>
    </row>
    <row r="1369" spans="1:29" ht="50.1" customHeight="1">
      <c r="A1369" s="171"/>
      <c r="B1369" s="171"/>
      <c r="C1369" s="174"/>
      <c r="D1369" s="174"/>
      <c r="E1369" s="131"/>
      <c r="F1369" s="177"/>
      <c r="G1369" s="180"/>
      <c r="H1369" s="163"/>
      <c r="I1369" s="165"/>
      <c r="J1369" s="168"/>
      <c r="K1369" s="62"/>
      <c r="L1369" s="63"/>
      <c r="M1369" s="63"/>
      <c r="N1369" s="142"/>
      <c r="O1369" s="127"/>
      <c r="P1369" s="100"/>
      <c r="Q1369" s="63">
        <f>P1369*M1369</f>
        <v>0</v>
      </c>
      <c r="R1369" s="64"/>
      <c r="S1369" s="67"/>
      <c r="T1369" s="46"/>
      <c r="U1369" s="106">
        <f>IF(EXACT(O1369,Y1369),M1369,M1369*(1-'Расчет ПРЕДЗАКАЗ'!$D$10))</f>
        <v>0</v>
      </c>
      <c r="V1369" s="106">
        <f t="shared" ref="V1369:V1382" si="591">P1369*U1369</f>
        <v>0</v>
      </c>
      <c r="W1369" s="106" t="e">
        <f>IF(EXACT(O1369,Y1369),M1369,M1369*(1-#REF!))</f>
        <v>#REF!</v>
      </c>
      <c r="X1369" s="106" t="e">
        <f t="shared" ref="X1369:X1382" si="592">P1369*W1369</f>
        <v>#REF!</v>
      </c>
      <c r="Y1369" s="107" t="s">
        <v>72</v>
      </c>
      <c r="Z1369" s="103">
        <f t="shared" si="589"/>
        <v>0</v>
      </c>
      <c r="AA1369" s="103">
        <f t="shared" si="590"/>
        <v>0</v>
      </c>
      <c r="AB1369" s="128" t="str">
        <f t="shared" ref="AB1369:AB1382" si="593">IF(U1369=0,"",L1369/U1369-1)</f>
        <v/>
      </c>
      <c r="AC1369" s="128" t="e">
        <f t="shared" ref="AC1369:AC1382" si="594">IF(W1369=0,"",L1369/W1369-1)</f>
        <v>#REF!</v>
      </c>
    </row>
    <row r="1370" spans="1:29" ht="50.1" customHeight="1">
      <c r="A1370" s="171"/>
      <c r="B1370" s="171"/>
      <c r="C1370" s="174"/>
      <c r="D1370" s="174"/>
      <c r="E1370" s="131"/>
      <c r="F1370" s="177"/>
      <c r="G1370" s="180"/>
      <c r="H1370" s="163"/>
      <c r="I1370" s="165"/>
      <c r="J1370" s="168"/>
      <c r="K1370" s="62"/>
      <c r="L1370" s="63"/>
      <c r="M1370" s="63"/>
      <c r="N1370" s="142"/>
      <c r="O1370" s="127"/>
      <c r="P1370" s="100"/>
      <c r="Q1370" s="63">
        <f t="shared" ref="Q1370:Q1382" si="595">P1370*M1370</f>
        <v>0</v>
      </c>
      <c r="R1370" s="64"/>
      <c r="S1370" s="67"/>
      <c r="T1370" s="46"/>
      <c r="U1370" s="106">
        <f>IF(EXACT(O1370,Y1370),M1370,M1370*(1-'Расчет ПРЕДЗАКАЗ'!$D$10))</f>
        <v>0</v>
      </c>
      <c r="V1370" s="106">
        <f t="shared" si="591"/>
        <v>0</v>
      </c>
      <c r="W1370" s="106" t="e">
        <f>IF(EXACT(O1370,Y1370),M1370,M1370*(1-#REF!))</f>
        <v>#REF!</v>
      </c>
      <c r="X1370" s="106" t="e">
        <f t="shared" si="592"/>
        <v>#REF!</v>
      </c>
      <c r="Y1370" s="107" t="s">
        <v>72</v>
      </c>
      <c r="Z1370" s="103">
        <f t="shared" si="589"/>
        <v>0</v>
      </c>
      <c r="AA1370" s="103">
        <f t="shared" si="590"/>
        <v>0</v>
      </c>
      <c r="AB1370" s="128" t="str">
        <f t="shared" si="593"/>
        <v/>
      </c>
      <c r="AC1370" s="128" t="e">
        <f t="shared" si="594"/>
        <v>#REF!</v>
      </c>
    </row>
    <row r="1371" spans="1:29" ht="50.1" customHeight="1">
      <c r="A1371" s="171"/>
      <c r="B1371" s="171"/>
      <c r="C1371" s="174"/>
      <c r="D1371" s="174"/>
      <c r="E1371" s="131"/>
      <c r="F1371" s="177"/>
      <c r="G1371" s="180"/>
      <c r="H1371" s="163"/>
      <c r="I1371" s="165"/>
      <c r="J1371" s="168"/>
      <c r="K1371" s="62"/>
      <c r="L1371" s="63"/>
      <c r="M1371" s="63"/>
      <c r="N1371" s="142"/>
      <c r="O1371" s="127"/>
      <c r="P1371" s="100"/>
      <c r="Q1371" s="63">
        <f t="shared" si="595"/>
        <v>0</v>
      </c>
      <c r="R1371" s="64"/>
      <c r="S1371" s="67"/>
      <c r="T1371" s="46"/>
      <c r="U1371" s="106">
        <f>IF(EXACT(O1371,Y1371),M1371,M1371*(1-'Расчет ПРЕДЗАКАЗ'!$D$10))</f>
        <v>0</v>
      </c>
      <c r="V1371" s="106">
        <f t="shared" si="591"/>
        <v>0</v>
      </c>
      <c r="W1371" s="106" t="e">
        <f>IF(EXACT(O1371,Y1371),M1371,M1371*(1-#REF!))</f>
        <v>#REF!</v>
      </c>
      <c r="X1371" s="106" t="e">
        <f t="shared" si="592"/>
        <v>#REF!</v>
      </c>
      <c r="Y1371" s="107" t="s">
        <v>72</v>
      </c>
      <c r="Z1371" s="103">
        <f t="shared" si="589"/>
        <v>0</v>
      </c>
      <c r="AA1371" s="103">
        <f t="shared" si="590"/>
        <v>0</v>
      </c>
      <c r="AB1371" s="128" t="str">
        <f t="shared" si="593"/>
        <v/>
      </c>
      <c r="AC1371" s="128" t="e">
        <f t="shared" si="594"/>
        <v>#REF!</v>
      </c>
    </row>
    <row r="1372" spans="1:29" ht="50.1" customHeight="1">
      <c r="A1372" s="171"/>
      <c r="B1372" s="171"/>
      <c r="C1372" s="174"/>
      <c r="D1372" s="174"/>
      <c r="E1372" s="131"/>
      <c r="F1372" s="177"/>
      <c r="G1372" s="180"/>
      <c r="H1372" s="163"/>
      <c r="I1372" s="165"/>
      <c r="J1372" s="168"/>
      <c r="K1372" s="62"/>
      <c r="L1372" s="63"/>
      <c r="M1372" s="63"/>
      <c r="N1372" s="142"/>
      <c r="O1372" s="127"/>
      <c r="P1372" s="100"/>
      <c r="Q1372" s="63">
        <f t="shared" si="595"/>
        <v>0</v>
      </c>
      <c r="R1372" s="64"/>
      <c r="S1372" s="67"/>
      <c r="T1372" s="46"/>
      <c r="U1372" s="106">
        <f>IF(EXACT(O1372,Y1372),M1372,M1372*(1-'Расчет ПРЕДЗАКАЗ'!$D$10))</f>
        <v>0</v>
      </c>
      <c r="V1372" s="106">
        <f t="shared" si="591"/>
        <v>0</v>
      </c>
      <c r="W1372" s="106" t="e">
        <f>IF(EXACT(O1372,Y1372),M1372,M1372*(1-#REF!))</f>
        <v>#REF!</v>
      </c>
      <c r="X1372" s="106" t="e">
        <f t="shared" si="592"/>
        <v>#REF!</v>
      </c>
      <c r="Y1372" s="107" t="s">
        <v>72</v>
      </c>
      <c r="Z1372" s="103">
        <f t="shared" si="589"/>
        <v>0</v>
      </c>
      <c r="AA1372" s="103">
        <f t="shared" si="590"/>
        <v>0</v>
      </c>
      <c r="AB1372" s="128" t="str">
        <f t="shared" si="593"/>
        <v/>
      </c>
      <c r="AC1372" s="128" t="e">
        <f t="shared" si="594"/>
        <v>#REF!</v>
      </c>
    </row>
    <row r="1373" spans="1:29" ht="50.1" customHeight="1">
      <c r="A1373" s="171"/>
      <c r="B1373" s="171"/>
      <c r="C1373" s="174"/>
      <c r="D1373" s="174"/>
      <c r="E1373" s="131"/>
      <c r="F1373" s="177"/>
      <c r="G1373" s="180"/>
      <c r="H1373" s="163"/>
      <c r="I1373" s="165"/>
      <c r="J1373" s="168"/>
      <c r="K1373" s="62"/>
      <c r="L1373" s="63"/>
      <c r="M1373" s="63"/>
      <c r="N1373" s="142"/>
      <c r="O1373" s="127"/>
      <c r="P1373" s="100"/>
      <c r="Q1373" s="63">
        <f t="shared" si="595"/>
        <v>0</v>
      </c>
      <c r="R1373" s="64"/>
      <c r="S1373" s="67"/>
      <c r="T1373" s="46"/>
      <c r="U1373" s="106">
        <f>IF(EXACT(O1373,Y1373),M1373,M1373*(1-'Расчет ПРЕДЗАКАЗ'!$D$10))</f>
        <v>0</v>
      </c>
      <c r="V1373" s="106">
        <f t="shared" si="591"/>
        <v>0</v>
      </c>
      <c r="W1373" s="106" t="e">
        <f>IF(EXACT(O1373,Y1373),M1373,M1373*(1-#REF!))</f>
        <v>#REF!</v>
      </c>
      <c r="X1373" s="106" t="e">
        <f t="shared" si="592"/>
        <v>#REF!</v>
      </c>
      <c r="Y1373" s="107" t="s">
        <v>72</v>
      </c>
      <c r="Z1373" s="103">
        <f t="shared" si="589"/>
        <v>0</v>
      </c>
      <c r="AA1373" s="103">
        <f t="shared" si="590"/>
        <v>0</v>
      </c>
      <c r="AB1373" s="128" t="str">
        <f t="shared" si="593"/>
        <v/>
      </c>
      <c r="AC1373" s="128" t="e">
        <f t="shared" si="594"/>
        <v>#REF!</v>
      </c>
    </row>
    <row r="1374" spans="1:29" ht="50.1" customHeight="1">
      <c r="A1374" s="171"/>
      <c r="B1374" s="171"/>
      <c r="C1374" s="174"/>
      <c r="D1374" s="174"/>
      <c r="E1374" s="131"/>
      <c r="F1374" s="177"/>
      <c r="G1374" s="180"/>
      <c r="H1374" s="163"/>
      <c r="I1374" s="165"/>
      <c r="J1374" s="168"/>
      <c r="K1374" s="62"/>
      <c r="L1374" s="63"/>
      <c r="M1374" s="63"/>
      <c r="N1374" s="142"/>
      <c r="O1374" s="127"/>
      <c r="P1374" s="100"/>
      <c r="Q1374" s="63">
        <f t="shared" si="595"/>
        <v>0</v>
      </c>
      <c r="R1374" s="64"/>
      <c r="S1374" s="67"/>
      <c r="T1374" s="46"/>
      <c r="U1374" s="106">
        <f>IF(EXACT(O1374,Y1374),M1374,M1374*(1-'Расчет ПРЕДЗАКАЗ'!$D$10))</f>
        <v>0</v>
      </c>
      <c r="V1374" s="106">
        <f t="shared" si="591"/>
        <v>0</v>
      </c>
      <c r="W1374" s="106" t="e">
        <f>IF(EXACT(O1374,Y1374),M1374,M1374*(1-#REF!))</f>
        <v>#REF!</v>
      </c>
      <c r="X1374" s="106" t="e">
        <f t="shared" si="592"/>
        <v>#REF!</v>
      </c>
      <c r="Y1374" s="107" t="s">
        <v>72</v>
      </c>
      <c r="Z1374" s="103">
        <f t="shared" si="589"/>
        <v>0</v>
      </c>
      <c r="AA1374" s="103">
        <f t="shared" si="590"/>
        <v>0</v>
      </c>
      <c r="AB1374" s="128" t="str">
        <f t="shared" si="593"/>
        <v/>
      </c>
      <c r="AC1374" s="128" t="e">
        <f t="shared" si="594"/>
        <v>#REF!</v>
      </c>
    </row>
    <row r="1375" spans="1:29" ht="50.1" customHeight="1">
      <c r="A1375" s="171"/>
      <c r="B1375" s="171"/>
      <c r="C1375" s="174"/>
      <c r="D1375" s="174"/>
      <c r="E1375" s="131"/>
      <c r="F1375" s="177"/>
      <c r="G1375" s="180"/>
      <c r="H1375" s="163"/>
      <c r="I1375" s="165"/>
      <c r="J1375" s="168"/>
      <c r="K1375" s="62"/>
      <c r="L1375" s="63"/>
      <c r="M1375" s="63"/>
      <c r="N1375" s="142"/>
      <c r="O1375" s="127"/>
      <c r="P1375" s="100"/>
      <c r="Q1375" s="63">
        <f t="shared" si="595"/>
        <v>0</v>
      </c>
      <c r="R1375" s="64"/>
      <c r="S1375" s="67"/>
      <c r="T1375" s="46"/>
      <c r="U1375" s="106">
        <f>IF(EXACT(O1375,Y1375),M1375,M1375*(1-'Расчет ПРЕДЗАКАЗ'!$D$10))</f>
        <v>0</v>
      </c>
      <c r="V1375" s="106">
        <f t="shared" si="591"/>
        <v>0</v>
      </c>
      <c r="W1375" s="106" t="e">
        <f>IF(EXACT(O1375,Y1375),M1375,M1375*(1-#REF!))</f>
        <v>#REF!</v>
      </c>
      <c r="X1375" s="106" t="e">
        <f t="shared" si="592"/>
        <v>#REF!</v>
      </c>
      <c r="Y1375" s="107" t="s">
        <v>72</v>
      </c>
      <c r="Z1375" s="103">
        <f t="shared" si="589"/>
        <v>0</v>
      </c>
      <c r="AA1375" s="103">
        <f t="shared" si="590"/>
        <v>0</v>
      </c>
      <c r="AB1375" s="128" t="str">
        <f t="shared" si="593"/>
        <v/>
      </c>
      <c r="AC1375" s="128" t="e">
        <f t="shared" si="594"/>
        <v>#REF!</v>
      </c>
    </row>
    <row r="1376" spans="1:29" ht="50.1" customHeight="1">
      <c r="A1376" s="171"/>
      <c r="B1376" s="171"/>
      <c r="C1376" s="174"/>
      <c r="D1376" s="174"/>
      <c r="E1376" s="131"/>
      <c r="F1376" s="177"/>
      <c r="G1376" s="180"/>
      <c r="H1376" s="163"/>
      <c r="I1376" s="165"/>
      <c r="J1376" s="168"/>
      <c r="K1376" s="62"/>
      <c r="L1376" s="63"/>
      <c r="M1376" s="63"/>
      <c r="N1376" s="142"/>
      <c r="O1376" s="127"/>
      <c r="P1376" s="100"/>
      <c r="Q1376" s="63">
        <f t="shared" si="595"/>
        <v>0</v>
      </c>
      <c r="R1376" s="64"/>
      <c r="S1376" s="67"/>
      <c r="T1376" s="46"/>
      <c r="U1376" s="106">
        <f>IF(EXACT(O1376,Y1376),M1376,M1376*(1-'Расчет ПРЕДЗАКАЗ'!$D$10))</f>
        <v>0</v>
      </c>
      <c r="V1376" s="106">
        <f t="shared" si="591"/>
        <v>0</v>
      </c>
      <c r="W1376" s="106" t="e">
        <f>IF(EXACT(O1376,Y1376),M1376,M1376*(1-#REF!))</f>
        <v>#REF!</v>
      </c>
      <c r="X1376" s="106" t="e">
        <f t="shared" si="592"/>
        <v>#REF!</v>
      </c>
      <c r="Y1376" s="107" t="s">
        <v>72</v>
      </c>
      <c r="Z1376" s="103">
        <f t="shared" si="589"/>
        <v>0</v>
      </c>
      <c r="AA1376" s="103">
        <f t="shared" si="590"/>
        <v>0</v>
      </c>
      <c r="AB1376" s="128" t="str">
        <f t="shared" si="593"/>
        <v/>
      </c>
      <c r="AC1376" s="128" t="e">
        <f t="shared" si="594"/>
        <v>#REF!</v>
      </c>
    </row>
    <row r="1377" spans="1:29" ht="50.1" customHeight="1">
      <c r="A1377" s="171"/>
      <c r="B1377" s="171"/>
      <c r="C1377" s="174"/>
      <c r="D1377" s="174"/>
      <c r="E1377" s="131"/>
      <c r="F1377" s="177"/>
      <c r="G1377" s="180"/>
      <c r="H1377" s="163"/>
      <c r="I1377" s="165"/>
      <c r="J1377" s="168"/>
      <c r="K1377" s="62"/>
      <c r="L1377" s="63"/>
      <c r="M1377" s="63"/>
      <c r="N1377" s="143"/>
      <c r="O1377" s="127"/>
      <c r="P1377" s="100"/>
      <c r="Q1377" s="63">
        <f t="shared" si="595"/>
        <v>0</v>
      </c>
      <c r="R1377" s="65"/>
      <c r="S1377" s="67"/>
      <c r="T1377" s="40"/>
      <c r="U1377" s="106">
        <f>IF(EXACT(O1377,Y1377),M1377,M1377*(1-'Расчет ПРЕДЗАКАЗ'!$D$10))</f>
        <v>0</v>
      </c>
      <c r="V1377" s="106">
        <f t="shared" si="591"/>
        <v>0</v>
      </c>
      <c r="W1377" s="106" t="e">
        <f>IF(EXACT(O1377,Y1377),M1377,M1377*(1-#REF!))</f>
        <v>#REF!</v>
      </c>
      <c r="X1377" s="106" t="e">
        <f t="shared" si="592"/>
        <v>#REF!</v>
      </c>
      <c r="Y1377" s="107" t="s">
        <v>72</v>
      </c>
      <c r="Z1377" s="103">
        <f t="shared" si="589"/>
        <v>0</v>
      </c>
      <c r="AA1377" s="103">
        <f t="shared" si="590"/>
        <v>0</v>
      </c>
      <c r="AB1377" s="128" t="str">
        <f t="shared" si="593"/>
        <v/>
      </c>
      <c r="AC1377" s="128" t="e">
        <f t="shared" si="594"/>
        <v>#REF!</v>
      </c>
    </row>
    <row r="1378" spans="1:29" ht="50.1" customHeight="1">
      <c r="A1378" s="171"/>
      <c r="B1378" s="171"/>
      <c r="C1378" s="174"/>
      <c r="D1378" s="174"/>
      <c r="E1378" s="131"/>
      <c r="F1378" s="177"/>
      <c r="G1378" s="180"/>
      <c r="H1378" s="163"/>
      <c r="I1378" s="165"/>
      <c r="J1378" s="168"/>
      <c r="K1378" s="62"/>
      <c r="L1378" s="63"/>
      <c r="M1378" s="63"/>
      <c r="N1378" s="143"/>
      <c r="O1378" s="127"/>
      <c r="P1378" s="100"/>
      <c r="Q1378" s="63">
        <f t="shared" si="595"/>
        <v>0</v>
      </c>
      <c r="R1378" s="65"/>
      <c r="S1378" s="67"/>
      <c r="T1378" s="40"/>
      <c r="U1378" s="106">
        <f>IF(EXACT(O1378,Y1378),M1378,M1378*(1-'Расчет ПРЕДЗАКАЗ'!$D$10))</f>
        <v>0</v>
      </c>
      <c r="V1378" s="106">
        <f t="shared" si="591"/>
        <v>0</v>
      </c>
      <c r="W1378" s="106" t="e">
        <f>IF(EXACT(O1378,Y1378),M1378,M1378*(1-#REF!))</f>
        <v>#REF!</v>
      </c>
      <c r="X1378" s="106" t="e">
        <f t="shared" si="592"/>
        <v>#REF!</v>
      </c>
      <c r="Y1378" s="107" t="s">
        <v>72</v>
      </c>
      <c r="Z1378" s="103">
        <f t="shared" si="589"/>
        <v>0</v>
      </c>
      <c r="AA1378" s="103">
        <f t="shared" si="590"/>
        <v>0</v>
      </c>
      <c r="AB1378" s="128" t="str">
        <f t="shared" si="593"/>
        <v/>
      </c>
      <c r="AC1378" s="128" t="e">
        <f t="shared" si="594"/>
        <v>#REF!</v>
      </c>
    </row>
    <row r="1379" spans="1:29" ht="50.1" customHeight="1">
      <c r="A1379" s="171"/>
      <c r="B1379" s="171"/>
      <c r="C1379" s="174"/>
      <c r="D1379" s="174"/>
      <c r="E1379" s="131"/>
      <c r="F1379" s="177"/>
      <c r="G1379" s="180"/>
      <c r="H1379" s="163"/>
      <c r="I1379" s="165"/>
      <c r="J1379" s="168"/>
      <c r="K1379" s="62"/>
      <c r="L1379" s="63"/>
      <c r="M1379" s="63"/>
      <c r="N1379" s="65"/>
      <c r="O1379" s="127"/>
      <c r="P1379" s="100"/>
      <c r="Q1379" s="63">
        <f t="shared" si="595"/>
        <v>0</v>
      </c>
      <c r="R1379" s="65"/>
      <c r="S1379" s="67"/>
      <c r="T1379" s="40"/>
      <c r="U1379" s="106">
        <f>IF(EXACT(O1379,Y1379),M1379,M1379*(1-'Расчет ПРЕДЗАКАЗ'!$D$10))</f>
        <v>0</v>
      </c>
      <c r="V1379" s="106">
        <f t="shared" si="591"/>
        <v>0</v>
      </c>
      <c r="W1379" s="106" t="e">
        <f>IF(EXACT(O1379,Y1379),M1379,M1379*(1-#REF!))</f>
        <v>#REF!</v>
      </c>
      <c r="X1379" s="106" t="e">
        <f t="shared" si="592"/>
        <v>#REF!</v>
      </c>
      <c r="Y1379" s="107" t="s">
        <v>72</v>
      </c>
      <c r="Z1379" s="103">
        <f t="shared" si="589"/>
        <v>0</v>
      </c>
      <c r="AA1379" s="103">
        <f t="shared" si="590"/>
        <v>0</v>
      </c>
      <c r="AB1379" s="128" t="str">
        <f t="shared" si="593"/>
        <v/>
      </c>
      <c r="AC1379" s="128" t="e">
        <f t="shared" si="594"/>
        <v>#REF!</v>
      </c>
    </row>
    <row r="1380" spans="1:29" ht="50.1" customHeight="1">
      <c r="A1380" s="171"/>
      <c r="B1380" s="171"/>
      <c r="C1380" s="174"/>
      <c r="D1380" s="174"/>
      <c r="E1380" s="131"/>
      <c r="F1380" s="177"/>
      <c r="G1380" s="180"/>
      <c r="H1380" s="163"/>
      <c r="I1380" s="165"/>
      <c r="J1380" s="168"/>
      <c r="K1380" s="62"/>
      <c r="L1380" s="63"/>
      <c r="M1380" s="63"/>
      <c r="N1380" s="65"/>
      <c r="O1380" s="127"/>
      <c r="P1380" s="100"/>
      <c r="Q1380" s="63">
        <f t="shared" si="595"/>
        <v>0</v>
      </c>
      <c r="R1380" s="65"/>
      <c r="S1380" s="67"/>
      <c r="T1380" s="40"/>
      <c r="U1380" s="106">
        <f>IF(EXACT(O1380,Y1380),M1380,M1380*(1-'Расчет ПРЕДЗАКАЗ'!$D$10))</f>
        <v>0</v>
      </c>
      <c r="V1380" s="106">
        <f t="shared" si="591"/>
        <v>0</v>
      </c>
      <c r="W1380" s="106" t="e">
        <f>IF(EXACT(O1380,Y1380),M1380,M1380*(1-#REF!))</f>
        <v>#REF!</v>
      </c>
      <c r="X1380" s="106" t="e">
        <f t="shared" si="592"/>
        <v>#REF!</v>
      </c>
      <c r="Y1380" s="107" t="s">
        <v>72</v>
      </c>
      <c r="Z1380" s="103">
        <f t="shared" si="589"/>
        <v>0</v>
      </c>
      <c r="AA1380" s="103">
        <f t="shared" si="590"/>
        <v>0</v>
      </c>
      <c r="AB1380" s="128" t="str">
        <f t="shared" si="593"/>
        <v/>
      </c>
      <c r="AC1380" s="128" t="e">
        <f t="shared" si="594"/>
        <v>#REF!</v>
      </c>
    </row>
    <row r="1381" spans="1:29" ht="50.1" customHeight="1">
      <c r="A1381" s="171"/>
      <c r="B1381" s="171"/>
      <c r="C1381" s="174"/>
      <c r="D1381" s="174"/>
      <c r="E1381" s="131"/>
      <c r="F1381" s="177"/>
      <c r="G1381" s="180"/>
      <c r="H1381" s="163"/>
      <c r="I1381" s="165"/>
      <c r="J1381" s="168"/>
      <c r="K1381" s="62"/>
      <c r="L1381" s="63"/>
      <c r="M1381" s="63"/>
      <c r="N1381" s="65"/>
      <c r="O1381" s="127"/>
      <c r="P1381" s="100"/>
      <c r="Q1381" s="63">
        <f t="shared" si="595"/>
        <v>0</v>
      </c>
      <c r="R1381" s="65"/>
      <c r="S1381" s="67"/>
      <c r="T1381" s="40"/>
      <c r="U1381" s="106">
        <f>IF(EXACT(O1381,Y1381),M1381,M1381*(1-'Расчет ПРЕДЗАКАЗ'!$D$10))</f>
        <v>0</v>
      </c>
      <c r="V1381" s="106">
        <f t="shared" si="591"/>
        <v>0</v>
      </c>
      <c r="W1381" s="106" t="e">
        <f>IF(EXACT(O1381,Y1381),M1381,M1381*(1-#REF!))</f>
        <v>#REF!</v>
      </c>
      <c r="X1381" s="106" t="e">
        <f t="shared" si="592"/>
        <v>#REF!</v>
      </c>
      <c r="Y1381" s="107" t="s">
        <v>72</v>
      </c>
      <c r="Z1381" s="103">
        <f t="shared" si="589"/>
        <v>0</v>
      </c>
      <c r="AA1381" s="103">
        <f t="shared" si="590"/>
        <v>0</v>
      </c>
      <c r="AB1381" s="128" t="str">
        <f t="shared" si="593"/>
        <v/>
      </c>
      <c r="AC1381" s="128" t="e">
        <f t="shared" si="594"/>
        <v>#REF!</v>
      </c>
    </row>
    <row r="1382" spans="1:29" ht="50.1" customHeight="1">
      <c r="A1382" s="172"/>
      <c r="B1382" s="172"/>
      <c r="C1382" s="175"/>
      <c r="D1382" s="175"/>
      <c r="E1382" s="132"/>
      <c r="F1382" s="178"/>
      <c r="G1382" s="181"/>
      <c r="H1382" s="164"/>
      <c r="I1382" s="166"/>
      <c r="J1382" s="169"/>
      <c r="K1382" s="62"/>
      <c r="L1382" s="63"/>
      <c r="M1382" s="63"/>
      <c r="N1382" s="65"/>
      <c r="O1382" s="127"/>
      <c r="P1382" s="100"/>
      <c r="Q1382" s="63">
        <f t="shared" si="595"/>
        <v>0</v>
      </c>
      <c r="R1382" s="65"/>
      <c r="S1382" s="64"/>
      <c r="T1382" s="40"/>
      <c r="U1382" s="106">
        <f>IF(EXACT(O1382,Y1382),M1382,M1382*(1-'Расчет ПРЕДЗАКАЗ'!$D$10))</f>
        <v>0</v>
      </c>
      <c r="V1382" s="106">
        <f t="shared" si="591"/>
        <v>0</v>
      </c>
      <c r="W1382" s="106" t="e">
        <f>IF(EXACT(O1382,Y1382),M1382,M1382*(1-#REF!))</f>
        <v>#REF!</v>
      </c>
      <c r="X1382" s="106" t="e">
        <f t="shared" si="592"/>
        <v>#REF!</v>
      </c>
      <c r="Y1382" s="107" t="s">
        <v>72</v>
      </c>
      <c r="Z1382" s="103">
        <f t="shared" si="589"/>
        <v>0</v>
      </c>
      <c r="AA1382" s="103">
        <f t="shared" si="590"/>
        <v>0</v>
      </c>
      <c r="AB1382" s="128" t="str">
        <f t="shared" si="593"/>
        <v/>
      </c>
      <c r="AC1382" s="128" t="e">
        <f t="shared" si="594"/>
        <v>#REF!</v>
      </c>
    </row>
    <row r="1383" spans="1:29" ht="11.25" customHeight="1" thickBot="1"/>
    <row r="1384" spans="1:29" ht="50.1" customHeight="1">
      <c r="A1384" s="170">
        <v>213</v>
      </c>
      <c r="B1384" s="170" t="s">
        <v>1790</v>
      </c>
      <c r="C1384" s="173" t="s">
        <v>1791</v>
      </c>
      <c r="D1384" s="173" t="s">
        <v>77</v>
      </c>
      <c r="E1384" s="131"/>
      <c r="F1384" s="197" t="s">
        <v>978</v>
      </c>
      <c r="G1384" s="179" t="s">
        <v>802</v>
      </c>
      <c r="H1384" s="162" t="s">
        <v>979</v>
      </c>
      <c r="I1384" s="198" t="s">
        <v>1784</v>
      </c>
      <c r="J1384" s="167" t="s">
        <v>19</v>
      </c>
      <c r="K1384" s="62" t="s">
        <v>981</v>
      </c>
      <c r="L1384" s="63">
        <v>840</v>
      </c>
      <c r="M1384" s="63">
        <v>469</v>
      </c>
      <c r="N1384" s="142" t="s">
        <v>1792</v>
      </c>
      <c r="O1384" s="127" t="s">
        <v>72</v>
      </c>
      <c r="P1384" s="100"/>
      <c r="Q1384" s="63">
        <f>P1384*M1384</f>
        <v>0</v>
      </c>
      <c r="R1384" s="64"/>
      <c r="S1384" s="67">
        <v>17</v>
      </c>
      <c r="T1384" s="60"/>
      <c r="U1384" s="106">
        <f>IF(EXACT(O1384,Y1384),M1384,M1384*(1-'Расчет ПРЕДЗАКАЗ'!$D$10))</f>
        <v>469</v>
      </c>
      <c r="V1384" s="106">
        <f>P1384*U1384</f>
        <v>0</v>
      </c>
      <c r="W1384" s="106">
        <f>IF(EXACT(O1384,Y1384),M1384,M1384*(1-#REF!))</f>
        <v>469</v>
      </c>
      <c r="X1384" s="106">
        <f>P1384*W1384</f>
        <v>0</v>
      </c>
      <c r="Y1384" s="107" t="s">
        <v>72</v>
      </c>
      <c r="Z1384" s="103">
        <f t="shared" ref="Z1384:Z1398" si="596">IF(EXACT(O1384,Y1384),Q1384,0)</f>
        <v>0</v>
      </c>
      <c r="AA1384" s="103">
        <f t="shared" ref="AA1384:AA1398" si="597">IF(Z1384=0,Q1384,0)</f>
        <v>0</v>
      </c>
      <c r="AB1384" s="128">
        <f>IF(U1384=0,"",L1384/U1384-1)</f>
        <v>0.79104477611940305</v>
      </c>
      <c r="AC1384" s="128">
        <f>IF(W1384=0,"",L1384/W1384-1)</f>
        <v>0.79104477611940305</v>
      </c>
    </row>
    <row r="1385" spans="1:29" ht="50.1" customHeight="1">
      <c r="A1385" s="171"/>
      <c r="B1385" s="171"/>
      <c r="C1385" s="174"/>
      <c r="D1385" s="174"/>
      <c r="E1385" s="131"/>
      <c r="F1385" s="177"/>
      <c r="G1385" s="180"/>
      <c r="H1385" s="163"/>
      <c r="I1385" s="165"/>
      <c r="J1385" s="168"/>
      <c r="K1385" s="62"/>
      <c r="L1385" s="63"/>
      <c r="M1385" s="63"/>
      <c r="N1385" s="142"/>
      <c r="O1385" s="127"/>
      <c r="P1385" s="100"/>
      <c r="Q1385" s="63">
        <f>P1385*M1385</f>
        <v>0</v>
      </c>
      <c r="R1385" s="64"/>
      <c r="S1385" s="67"/>
      <c r="T1385" s="46"/>
      <c r="U1385" s="106">
        <f>IF(EXACT(O1385,Y1385),M1385,M1385*(1-'Расчет ПРЕДЗАКАЗ'!$D$10))</f>
        <v>0</v>
      </c>
      <c r="V1385" s="106">
        <f t="shared" ref="V1385:V1398" si="598">P1385*U1385</f>
        <v>0</v>
      </c>
      <c r="W1385" s="106" t="e">
        <f>IF(EXACT(O1385,Y1385),M1385,M1385*(1-#REF!))</f>
        <v>#REF!</v>
      </c>
      <c r="X1385" s="106" t="e">
        <f t="shared" ref="X1385:X1398" si="599">P1385*W1385</f>
        <v>#REF!</v>
      </c>
      <c r="Y1385" s="107" t="s">
        <v>72</v>
      </c>
      <c r="Z1385" s="103">
        <f t="shared" si="596"/>
        <v>0</v>
      </c>
      <c r="AA1385" s="103">
        <f t="shared" si="597"/>
        <v>0</v>
      </c>
      <c r="AB1385" s="128" t="str">
        <f t="shared" ref="AB1385:AB1398" si="600">IF(U1385=0,"",L1385/U1385-1)</f>
        <v/>
      </c>
      <c r="AC1385" s="128" t="e">
        <f t="shared" ref="AC1385:AC1398" si="601">IF(W1385=0,"",L1385/W1385-1)</f>
        <v>#REF!</v>
      </c>
    </row>
    <row r="1386" spans="1:29" ht="50.1" customHeight="1">
      <c r="A1386" s="171"/>
      <c r="B1386" s="171"/>
      <c r="C1386" s="174"/>
      <c r="D1386" s="174"/>
      <c r="E1386" s="131"/>
      <c r="F1386" s="177"/>
      <c r="G1386" s="180"/>
      <c r="H1386" s="163"/>
      <c r="I1386" s="165"/>
      <c r="J1386" s="168"/>
      <c r="K1386" s="62"/>
      <c r="L1386" s="63"/>
      <c r="M1386" s="63"/>
      <c r="N1386" s="142"/>
      <c r="O1386" s="127"/>
      <c r="P1386" s="100"/>
      <c r="Q1386" s="63">
        <f t="shared" ref="Q1386:Q1398" si="602">P1386*M1386</f>
        <v>0</v>
      </c>
      <c r="R1386" s="64"/>
      <c r="S1386" s="67"/>
      <c r="T1386" s="46"/>
      <c r="U1386" s="106">
        <f>IF(EXACT(O1386,Y1386),M1386,M1386*(1-'Расчет ПРЕДЗАКАЗ'!$D$10))</f>
        <v>0</v>
      </c>
      <c r="V1386" s="106">
        <f t="shared" si="598"/>
        <v>0</v>
      </c>
      <c r="W1386" s="106" t="e">
        <f>IF(EXACT(O1386,Y1386),M1386,M1386*(1-#REF!))</f>
        <v>#REF!</v>
      </c>
      <c r="X1386" s="106" t="e">
        <f t="shared" si="599"/>
        <v>#REF!</v>
      </c>
      <c r="Y1386" s="107" t="s">
        <v>72</v>
      </c>
      <c r="Z1386" s="103">
        <f t="shared" si="596"/>
        <v>0</v>
      </c>
      <c r="AA1386" s="103">
        <f t="shared" si="597"/>
        <v>0</v>
      </c>
      <c r="AB1386" s="128" t="str">
        <f t="shared" si="600"/>
        <v/>
      </c>
      <c r="AC1386" s="128" t="e">
        <f t="shared" si="601"/>
        <v>#REF!</v>
      </c>
    </row>
    <row r="1387" spans="1:29" ht="50.1" customHeight="1">
      <c r="A1387" s="171"/>
      <c r="B1387" s="171"/>
      <c r="C1387" s="174"/>
      <c r="D1387" s="174"/>
      <c r="E1387" s="131"/>
      <c r="F1387" s="177"/>
      <c r="G1387" s="180"/>
      <c r="H1387" s="163"/>
      <c r="I1387" s="165"/>
      <c r="J1387" s="168"/>
      <c r="K1387" s="62"/>
      <c r="L1387" s="63"/>
      <c r="M1387" s="63"/>
      <c r="N1387" s="142"/>
      <c r="O1387" s="127"/>
      <c r="P1387" s="100"/>
      <c r="Q1387" s="63">
        <f t="shared" si="602"/>
        <v>0</v>
      </c>
      <c r="R1387" s="64"/>
      <c r="S1387" s="67"/>
      <c r="T1387" s="46"/>
      <c r="U1387" s="106">
        <f>IF(EXACT(O1387,Y1387),M1387,M1387*(1-'Расчет ПРЕДЗАКАЗ'!$D$10))</f>
        <v>0</v>
      </c>
      <c r="V1387" s="106">
        <f t="shared" si="598"/>
        <v>0</v>
      </c>
      <c r="W1387" s="106" t="e">
        <f>IF(EXACT(O1387,Y1387),M1387,M1387*(1-#REF!))</f>
        <v>#REF!</v>
      </c>
      <c r="X1387" s="106" t="e">
        <f t="shared" si="599"/>
        <v>#REF!</v>
      </c>
      <c r="Y1387" s="107" t="s">
        <v>72</v>
      </c>
      <c r="Z1387" s="103">
        <f t="shared" si="596"/>
        <v>0</v>
      </c>
      <c r="AA1387" s="103">
        <f t="shared" si="597"/>
        <v>0</v>
      </c>
      <c r="AB1387" s="128" t="str">
        <f t="shared" si="600"/>
        <v/>
      </c>
      <c r="AC1387" s="128" t="e">
        <f t="shared" si="601"/>
        <v>#REF!</v>
      </c>
    </row>
    <row r="1388" spans="1:29" ht="50.1" customHeight="1">
      <c r="A1388" s="171"/>
      <c r="B1388" s="171"/>
      <c r="C1388" s="174"/>
      <c r="D1388" s="174"/>
      <c r="E1388" s="131"/>
      <c r="F1388" s="177"/>
      <c r="G1388" s="180"/>
      <c r="H1388" s="163"/>
      <c r="I1388" s="165"/>
      <c r="J1388" s="168"/>
      <c r="K1388" s="62"/>
      <c r="L1388" s="63"/>
      <c r="M1388" s="63"/>
      <c r="N1388" s="142"/>
      <c r="O1388" s="127"/>
      <c r="P1388" s="100"/>
      <c r="Q1388" s="63">
        <f t="shared" si="602"/>
        <v>0</v>
      </c>
      <c r="R1388" s="64"/>
      <c r="S1388" s="67"/>
      <c r="T1388" s="46"/>
      <c r="U1388" s="106">
        <f>IF(EXACT(O1388,Y1388),M1388,M1388*(1-'Расчет ПРЕДЗАКАЗ'!$D$10))</f>
        <v>0</v>
      </c>
      <c r="V1388" s="106">
        <f t="shared" si="598"/>
        <v>0</v>
      </c>
      <c r="W1388" s="106" t="e">
        <f>IF(EXACT(O1388,Y1388),M1388,M1388*(1-#REF!))</f>
        <v>#REF!</v>
      </c>
      <c r="X1388" s="106" t="e">
        <f t="shared" si="599"/>
        <v>#REF!</v>
      </c>
      <c r="Y1388" s="107" t="s">
        <v>72</v>
      </c>
      <c r="Z1388" s="103">
        <f t="shared" si="596"/>
        <v>0</v>
      </c>
      <c r="AA1388" s="103">
        <f t="shared" si="597"/>
        <v>0</v>
      </c>
      <c r="AB1388" s="128" t="str">
        <f t="shared" si="600"/>
        <v/>
      </c>
      <c r="AC1388" s="128" t="e">
        <f t="shared" si="601"/>
        <v>#REF!</v>
      </c>
    </row>
    <row r="1389" spans="1:29" ht="50.1" customHeight="1">
      <c r="A1389" s="171"/>
      <c r="B1389" s="171"/>
      <c r="C1389" s="174"/>
      <c r="D1389" s="174"/>
      <c r="E1389" s="131"/>
      <c r="F1389" s="177"/>
      <c r="G1389" s="180"/>
      <c r="H1389" s="163"/>
      <c r="I1389" s="165"/>
      <c r="J1389" s="168"/>
      <c r="K1389" s="62"/>
      <c r="L1389" s="63"/>
      <c r="M1389" s="63"/>
      <c r="N1389" s="142"/>
      <c r="O1389" s="127"/>
      <c r="P1389" s="100"/>
      <c r="Q1389" s="63">
        <f t="shared" si="602"/>
        <v>0</v>
      </c>
      <c r="R1389" s="64"/>
      <c r="S1389" s="67"/>
      <c r="T1389" s="46"/>
      <c r="U1389" s="106">
        <f>IF(EXACT(O1389,Y1389),M1389,M1389*(1-'Расчет ПРЕДЗАКАЗ'!$D$10))</f>
        <v>0</v>
      </c>
      <c r="V1389" s="106">
        <f t="shared" si="598"/>
        <v>0</v>
      </c>
      <c r="W1389" s="106" t="e">
        <f>IF(EXACT(O1389,Y1389),M1389,M1389*(1-#REF!))</f>
        <v>#REF!</v>
      </c>
      <c r="X1389" s="106" t="e">
        <f t="shared" si="599"/>
        <v>#REF!</v>
      </c>
      <c r="Y1389" s="107" t="s">
        <v>72</v>
      </c>
      <c r="Z1389" s="103">
        <f t="shared" si="596"/>
        <v>0</v>
      </c>
      <c r="AA1389" s="103">
        <f t="shared" si="597"/>
        <v>0</v>
      </c>
      <c r="AB1389" s="128" t="str">
        <f t="shared" si="600"/>
        <v/>
      </c>
      <c r="AC1389" s="128" t="e">
        <f t="shared" si="601"/>
        <v>#REF!</v>
      </c>
    </row>
    <row r="1390" spans="1:29" ht="50.1" customHeight="1">
      <c r="A1390" s="171"/>
      <c r="B1390" s="171"/>
      <c r="C1390" s="174"/>
      <c r="D1390" s="174"/>
      <c r="E1390" s="131"/>
      <c r="F1390" s="177"/>
      <c r="G1390" s="180"/>
      <c r="H1390" s="163"/>
      <c r="I1390" s="165"/>
      <c r="J1390" s="168"/>
      <c r="K1390" s="62"/>
      <c r="L1390" s="63"/>
      <c r="M1390" s="63"/>
      <c r="N1390" s="142"/>
      <c r="O1390" s="127"/>
      <c r="P1390" s="100"/>
      <c r="Q1390" s="63">
        <f t="shared" si="602"/>
        <v>0</v>
      </c>
      <c r="R1390" s="64"/>
      <c r="S1390" s="67"/>
      <c r="T1390" s="46"/>
      <c r="U1390" s="106">
        <f>IF(EXACT(O1390,Y1390),M1390,M1390*(1-'Расчет ПРЕДЗАКАЗ'!$D$10))</f>
        <v>0</v>
      </c>
      <c r="V1390" s="106">
        <f t="shared" si="598"/>
        <v>0</v>
      </c>
      <c r="W1390" s="106" t="e">
        <f>IF(EXACT(O1390,Y1390),M1390,M1390*(1-#REF!))</f>
        <v>#REF!</v>
      </c>
      <c r="X1390" s="106" t="e">
        <f t="shared" si="599"/>
        <v>#REF!</v>
      </c>
      <c r="Y1390" s="107" t="s">
        <v>72</v>
      </c>
      <c r="Z1390" s="103">
        <f t="shared" si="596"/>
        <v>0</v>
      </c>
      <c r="AA1390" s="103">
        <f t="shared" si="597"/>
        <v>0</v>
      </c>
      <c r="AB1390" s="128" t="str">
        <f t="shared" si="600"/>
        <v/>
      </c>
      <c r="AC1390" s="128" t="e">
        <f t="shared" si="601"/>
        <v>#REF!</v>
      </c>
    </row>
    <row r="1391" spans="1:29" ht="50.1" customHeight="1">
      <c r="A1391" s="171"/>
      <c r="B1391" s="171"/>
      <c r="C1391" s="174"/>
      <c r="D1391" s="174"/>
      <c r="E1391" s="131"/>
      <c r="F1391" s="177"/>
      <c r="G1391" s="180"/>
      <c r="H1391" s="163"/>
      <c r="I1391" s="165"/>
      <c r="J1391" s="168"/>
      <c r="K1391" s="62"/>
      <c r="L1391" s="63"/>
      <c r="M1391" s="63"/>
      <c r="N1391" s="142"/>
      <c r="O1391" s="127"/>
      <c r="P1391" s="100"/>
      <c r="Q1391" s="63">
        <f t="shared" si="602"/>
        <v>0</v>
      </c>
      <c r="R1391" s="64"/>
      <c r="S1391" s="67"/>
      <c r="T1391" s="46"/>
      <c r="U1391" s="106">
        <f>IF(EXACT(O1391,Y1391),M1391,M1391*(1-'Расчет ПРЕДЗАКАЗ'!$D$10))</f>
        <v>0</v>
      </c>
      <c r="V1391" s="106">
        <f t="shared" si="598"/>
        <v>0</v>
      </c>
      <c r="W1391" s="106" t="e">
        <f>IF(EXACT(O1391,Y1391),M1391,M1391*(1-#REF!))</f>
        <v>#REF!</v>
      </c>
      <c r="X1391" s="106" t="e">
        <f t="shared" si="599"/>
        <v>#REF!</v>
      </c>
      <c r="Y1391" s="107" t="s">
        <v>72</v>
      </c>
      <c r="Z1391" s="103">
        <f t="shared" si="596"/>
        <v>0</v>
      </c>
      <c r="AA1391" s="103">
        <f t="shared" si="597"/>
        <v>0</v>
      </c>
      <c r="AB1391" s="128" t="str">
        <f t="shared" si="600"/>
        <v/>
      </c>
      <c r="AC1391" s="128" t="e">
        <f t="shared" si="601"/>
        <v>#REF!</v>
      </c>
    </row>
    <row r="1392" spans="1:29" ht="50.1" customHeight="1">
      <c r="A1392" s="171"/>
      <c r="B1392" s="171"/>
      <c r="C1392" s="174"/>
      <c r="D1392" s="174"/>
      <c r="E1392" s="131"/>
      <c r="F1392" s="177"/>
      <c r="G1392" s="180"/>
      <c r="H1392" s="163"/>
      <c r="I1392" s="165"/>
      <c r="J1392" s="168"/>
      <c r="K1392" s="62"/>
      <c r="L1392" s="63"/>
      <c r="M1392" s="63"/>
      <c r="N1392" s="142"/>
      <c r="O1392" s="127"/>
      <c r="P1392" s="100"/>
      <c r="Q1392" s="63">
        <f t="shared" si="602"/>
        <v>0</v>
      </c>
      <c r="R1392" s="64"/>
      <c r="S1392" s="67"/>
      <c r="T1392" s="46"/>
      <c r="U1392" s="106">
        <f>IF(EXACT(O1392,Y1392),M1392,M1392*(1-'Расчет ПРЕДЗАКАЗ'!$D$10))</f>
        <v>0</v>
      </c>
      <c r="V1392" s="106">
        <f t="shared" si="598"/>
        <v>0</v>
      </c>
      <c r="W1392" s="106" t="e">
        <f>IF(EXACT(O1392,Y1392),M1392,M1392*(1-#REF!))</f>
        <v>#REF!</v>
      </c>
      <c r="X1392" s="106" t="e">
        <f t="shared" si="599"/>
        <v>#REF!</v>
      </c>
      <c r="Y1392" s="107" t="s">
        <v>72</v>
      </c>
      <c r="Z1392" s="103">
        <f t="shared" si="596"/>
        <v>0</v>
      </c>
      <c r="AA1392" s="103">
        <f t="shared" si="597"/>
        <v>0</v>
      </c>
      <c r="AB1392" s="128" t="str">
        <f t="shared" si="600"/>
        <v/>
      </c>
      <c r="AC1392" s="128" t="e">
        <f t="shared" si="601"/>
        <v>#REF!</v>
      </c>
    </row>
    <row r="1393" spans="1:29" ht="50.1" customHeight="1">
      <c r="A1393" s="171"/>
      <c r="B1393" s="171"/>
      <c r="C1393" s="174"/>
      <c r="D1393" s="174"/>
      <c r="E1393" s="131"/>
      <c r="F1393" s="177"/>
      <c r="G1393" s="180"/>
      <c r="H1393" s="163"/>
      <c r="I1393" s="165"/>
      <c r="J1393" s="168"/>
      <c r="K1393" s="62"/>
      <c r="L1393" s="63"/>
      <c r="M1393" s="63"/>
      <c r="N1393" s="143"/>
      <c r="O1393" s="127"/>
      <c r="P1393" s="100"/>
      <c r="Q1393" s="63">
        <f t="shared" si="602"/>
        <v>0</v>
      </c>
      <c r="R1393" s="65"/>
      <c r="S1393" s="67"/>
      <c r="T1393" s="40"/>
      <c r="U1393" s="106">
        <f>IF(EXACT(O1393,Y1393),M1393,M1393*(1-'Расчет ПРЕДЗАКАЗ'!$D$10))</f>
        <v>0</v>
      </c>
      <c r="V1393" s="106">
        <f t="shared" si="598"/>
        <v>0</v>
      </c>
      <c r="W1393" s="106" t="e">
        <f>IF(EXACT(O1393,Y1393),M1393,M1393*(1-#REF!))</f>
        <v>#REF!</v>
      </c>
      <c r="X1393" s="106" t="e">
        <f t="shared" si="599"/>
        <v>#REF!</v>
      </c>
      <c r="Y1393" s="107" t="s">
        <v>72</v>
      </c>
      <c r="Z1393" s="103">
        <f t="shared" si="596"/>
        <v>0</v>
      </c>
      <c r="AA1393" s="103">
        <f t="shared" si="597"/>
        <v>0</v>
      </c>
      <c r="AB1393" s="128" t="str">
        <f t="shared" si="600"/>
        <v/>
      </c>
      <c r="AC1393" s="128" t="e">
        <f t="shared" si="601"/>
        <v>#REF!</v>
      </c>
    </row>
    <row r="1394" spans="1:29" ht="50.1" customHeight="1">
      <c r="A1394" s="171"/>
      <c r="B1394" s="171"/>
      <c r="C1394" s="174"/>
      <c r="D1394" s="174"/>
      <c r="E1394" s="131"/>
      <c r="F1394" s="177"/>
      <c r="G1394" s="180"/>
      <c r="H1394" s="163"/>
      <c r="I1394" s="165"/>
      <c r="J1394" s="168"/>
      <c r="K1394" s="62"/>
      <c r="L1394" s="63"/>
      <c r="M1394" s="63"/>
      <c r="N1394" s="143"/>
      <c r="O1394" s="127"/>
      <c r="P1394" s="100"/>
      <c r="Q1394" s="63">
        <f t="shared" si="602"/>
        <v>0</v>
      </c>
      <c r="R1394" s="65"/>
      <c r="S1394" s="67"/>
      <c r="T1394" s="40"/>
      <c r="U1394" s="106">
        <f>IF(EXACT(O1394,Y1394),M1394,M1394*(1-'Расчет ПРЕДЗАКАЗ'!$D$10))</f>
        <v>0</v>
      </c>
      <c r="V1394" s="106">
        <f t="shared" si="598"/>
        <v>0</v>
      </c>
      <c r="W1394" s="106" t="e">
        <f>IF(EXACT(O1394,Y1394),M1394,M1394*(1-#REF!))</f>
        <v>#REF!</v>
      </c>
      <c r="X1394" s="106" t="e">
        <f t="shared" si="599"/>
        <v>#REF!</v>
      </c>
      <c r="Y1394" s="107" t="s">
        <v>72</v>
      </c>
      <c r="Z1394" s="103">
        <f t="shared" si="596"/>
        <v>0</v>
      </c>
      <c r="AA1394" s="103">
        <f t="shared" si="597"/>
        <v>0</v>
      </c>
      <c r="AB1394" s="128" t="str">
        <f t="shared" si="600"/>
        <v/>
      </c>
      <c r="AC1394" s="128" t="e">
        <f t="shared" si="601"/>
        <v>#REF!</v>
      </c>
    </row>
    <row r="1395" spans="1:29" ht="50.1" customHeight="1">
      <c r="A1395" s="171"/>
      <c r="B1395" s="171"/>
      <c r="C1395" s="174"/>
      <c r="D1395" s="174"/>
      <c r="E1395" s="131"/>
      <c r="F1395" s="177"/>
      <c r="G1395" s="180"/>
      <c r="H1395" s="163"/>
      <c r="I1395" s="165"/>
      <c r="J1395" s="168"/>
      <c r="K1395" s="62"/>
      <c r="L1395" s="63"/>
      <c r="M1395" s="63"/>
      <c r="N1395" s="65"/>
      <c r="O1395" s="127"/>
      <c r="P1395" s="100"/>
      <c r="Q1395" s="63">
        <f t="shared" si="602"/>
        <v>0</v>
      </c>
      <c r="R1395" s="65"/>
      <c r="S1395" s="67"/>
      <c r="T1395" s="40"/>
      <c r="U1395" s="106">
        <f>IF(EXACT(O1395,Y1395),M1395,M1395*(1-'Расчет ПРЕДЗАКАЗ'!$D$10))</f>
        <v>0</v>
      </c>
      <c r="V1395" s="106">
        <f t="shared" si="598"/>
        <v>0</v>
      </c>
      <c r="W1395" s="106" t="e">
        <f>IF(EXACT(O1395,Y1395),M1395,M1395*(1-#REF!))</f>
        <v>#REF!</v>
      </c>
      <c r="X1395" s="106" t="e">
        <f t="shared" si="599"/>
        <v>#REF!</v>
      </c>
      <c r="Y1395" s="107" t="s">
        <v>72</v>
      </c>
      <c r="Z1395" s="103">
        <f t="shared" si="596"/>
        <v>0</v>
      </c>
      <c r="AA1395" s="103">
        <f t="shared" si="597"/>
        <v>0</v>
      </c>
      <c r="AB1395" s="128" t="str">
        <f t="shared" si="600"/>
        <v/>
      </c>
      <c r="AC1395" s="128" t="e">
        <f t="shared" si="601"/>
        <v>#REF!</v>
      </c>
    </row>
    <row r="1396" spans="1:29" ht="50.1" customHeight="1">
      <c r="A1396" s="171"/>
      <c r="B1396" s="171"/>
      <c r="C1396" s="174"/>
      <c r="D1396" s="174"/>
      <c r="E1396" s="131"/>
      <c r="F1396" s="177"/>
      <c r="G1396" s="180"/>
      <c r="H1396" s="163"/>
      <c r="I1396" s="165"/>
      <c r="J1396" s="168"/>
      <c r="K1396" s="62"/>
      <c r="L1396" s="63"/>
      <c r="M1396" s="63"/>
      <c r="N1396" s="65"/>
      <c r="O1396" s="127"/>
      <c r="P1396" s="100"/>
      <c r="Q1396" s="63">
        <f t="shared" si="602"/>
        <v>0</v>
      </c>
      <c r="R1396" s="65"/>
      <c r="S1396" s="67"/>
      <c r="T1396" s="40"/>
      <c r="U1396" s="106">
        <f>IF(EXACT(O1396,Y1396),M1396,M1396*(1-'Расчет ПРЕДЗАКАЗ'!$D$10))</f>
        <v>0</v>
      </c>
      <c r="V1396" s="106">
        <f t="shared" si="598"/>
        <v>0</v>
      </c>
      <c r="W1396" s="106" t="e">
        <f>IF(EXACT(O1396,Y1396),M1396,M1396*(1-#REF!))</f>
        <v>#REF!</v>
      </c>
      <c r="X1396" s="106" t="e">
        <f t="shared" si="599"/>
        <v>#REF!</v>
      </c>
      <c r="Y1396" s="107" t="s">
        <v>72</v>
      </c>
      <c r="Z1396" s="103">
        <f t="shared" si="596"/>
        <v>0</v>
      </c>
      <c r="AA1396" s="103">
        <f t="shared" si="597"/>
        <v>0</v>
      </c>
      <c r="AB1396" s="128" t="str">
        <f t="shared" si="600"/>
        <v/>
      </c>
      <c r="AC1396" s="128" t="e">
        <f t="shared" si="601"/>
        <v>#REF!</v>
      </c>
    </row>
    <row r="1397" spans="1:29" ht="50.1" customHeight="1">
      <c r="A1397" s="171"/>
      <c r="B1397" s="171"/>
      <c r="C1397" s="174"/>
      <c r="D1397" s="174"/>
      <c r="E1397" s="131"/>
      <c r="F1397" s="177"/>
      <c r="G1397" s="180"/>
      <c r="H1397" s="163"/>
      <c r="I1397" s="165"/>
      <c r="J1397" s="168"/>
      <c r="K1397" s="62"/>
      <c r="L1397" s="63"/>
      <c r="M1397" s="63"/>
      <c r="N1397" s="65"/>
      <c r="O1397" s="127"/>
      <c r="P1397" s="100"/>
      <c r="Q1397" s="63">
        <f t="shared" si="602"/>
        <v>0</v>
      </c>
      <c r="R1397" s="65"/>
      <c r="S1397" s="67"/>
      <c r="T1397" s="40"/>
      <c r="U1397" s="106">
        <f>IF(EXACT(O1397,Y1397),M1397,M1397*(1-'Расчет ПРЕДЗАКАЗ'!$D$10))</f>
        <v>0</v>
      </c>
      <c r="V1397" s="106">
        <f t="shared" si="598"/>
        <v>0</v>
      </c>
      <c r="W1397" s="106" t="e">
        <f>IF(EXACT(O1397,Y1397),M1397,M1397*(1-#REF!))</f>
        <v>#REF!</v>
      </c>
      <c r="X1397" s="106" t="e">
        <f t="shared" si="599"/>
        <v>#REF!</v>
      </c>
      <c r="Y1397" s="107" t="s">
        <v>72</v>
      </c>
      <c r="Z1397" s="103">
        <f t="shared" si="596"/>
        <v>0</v>
      </c>
      <c r="AA1397" s="103">
        <f t="shared" si="597"/>
        <v>0</v>
      </c>
      <c r="AB1397" s="128" t="str">
        <f t="shared" si="600"/>
        <v/>
      </c>
      <c r="AC1397" s="128" t="e">
        <f t="shared" si="601"/>
        <v>#REF!</v>
      </c>
    </row>
    <row r="1398" spans="1:29" ht="50.1" customHeight="1">
      <c r="A1398" s="172"/>
      <c r="B1398" s="172"/>
      <c r="C1398" s="175"/>
      <c r="D1398" s="175"/>
      <c r="E1398" s="132"/>
      <c r="F1398" s="178"/>
      <c r="G1398" s="181"/>
      <c r="H1398" s="164"/>
      <c r="I1398" s="166"/>
      <c r="J1398" s="169"/>
      <c r="K1398" s="62"/>
      <c r="L1398" s="63"/>
      <c r="M1398" s="63"/>
      <c r="N1398" s="65"/>
      <c r="O1398" s="127"/>
      <c r="P1398" s="100"/>
      <c r="Q1398" s="63">
        <f t="shared" si="602"/>
        <v>0</v>
      </c>
      <c r="R1398" s="65"/>
      <c r="S1398" s="64"/>
      <c r="T1398" s="40"/>
      <c r="U1398" s="106">
        <f>IF(EXACT(O1398,Y1398),M1398,M1398*(1-'Расчет ПРЕДЗАКАЗ'!$D$10))</f>
        <v>0</v>
      </c>
      <c r="V1398" s="106">
        <f t="shared" si="598"/>
        <v>0</v>
      </c>
      <c r="W1398" s="106" t="e">
        <f>IF(EXACT(O1398,Y1398),M1398,M1398*(1-#REF!))</f>
        <v>#REF!</v>
      </c>
      <c r="X1398" s="106" t="e">
        <f t="shared" si="599"/>
        <v>#REF!</v>
      </c>
      <c r="Y1398" s="107" t="s">
        <v>72</v>
      </c>
      <c r="Z1398" s="103">
        <f t="shared" si="596"/>
        <v>0</v>
      </c>
      <c r="AA1398" s="103">
        <f t="shared" si="597"/>
        <v>0</v>
      </c>
      <c r="AB1398" s="128" t="str">
        <f t="shared" si="600"/>
        <v/>
      </c>
      <c r="AC1398" s="128" t="e">
        <f t="shared" si="601"/>
        <v>#REF!</v>
      </c>
    </row>
    <row r="1399" spans="1:29" ht="11.25" customHeight="1" thickBot="1"/>
    <row r="1400" spans="1:29" ht="50.1" customHeight="1">
      <c r="A1400" s="170">
        <v>214</v>
      </c>
      <c r="B1400" s="170" t="s">
        <v>1793</v>
      </c>
      <c r="C1400" s="173" t="s">
        <v>1794</v>
      </c>
      <c r="D1400" s="173" t="s">
        <v>77</v>
      </c>
      <c r="E1400" s="131"/>
      <c r="F1400" s="197" t="s">
        <v>978</v>
      </c>
      <c r="G1400" s="179" t="s">
        <v>124</v>
      </c>
      <c r="H1400" s="162" t="s">
        <v>979</v>
      </c>
      <c r="I1400" s="198" t="s">
        <v>1795</v>
      </c>
      <c r="J1400" s="167" t="s">
        <v>19</v>
      </c>
      <c r="K1400" s="62" t="s">
        <v>981</v>
      </c>
      <c r="L1400" s="63">
        <v>840</v>
      </c>
      <c r="M1400" s="63">
        <v>469</v>
      </c>
      <c r="N1400" s="142" t="s">
        <v>1796</v>
      </c>
      <c r="O1400" s="127" t="s">
        <v>72</v>
      </c>
      <c r="P1400" s="100"/>
      <c r="Q1400" s="63">
        <f>P1400*M1400</f>
        <v>0</v>
      </c>
      <c r="R1400" s="64"/>
      <c r="S1400" s="67">
        <v>28</v>
      </c>
      <c r="T1400" s="60"/>
      <c r="U1400" s="106">
        <f>IF(EXACT(O1400,Y1400),M1400,M1400*(1-'Расчет ПРЕДЗАКАЗ'!$D$10))</f>
        <v>469</v>
      </c>
      <c r="V1400" s="106">
        <f>P1400*U1400</f>
        <v>0</v>
      </c>
      <c r="W1400" s="106">
        <f>IF(EXACT(O1400,Y1400),M1400,M1400*(1-#REF!))</f>
        <v>469</v>
      </c>
      <c r="X1400" s="106">
        <f>P1400*W1400</f>
        <v>0</v>
      </c>
      <c r="Y1400" s="107" t="s">
        <v>72</v>
      </c>
      <c r="Z1400" s="103">
        <f t="shared" ref="Z1400:Z1414" si="603">IF(EXACT(O1400,Y1400),Q1400,0)</f>
        <v>0</v>
      </c>
      <c r="AA1400" s="103">
        <f t="shared" ref="AA1400:AA1414" si="604">IF(Z1400=0,Q1400,0)</f>
        <v>0</v>
      </c>
      <c r="AB1400" s="128">
        <f>IF(U1400=0,"",L1400/U1400-1)</f>
        <v>0.79104477611940305</v>
      </c>
      <c r="AC1400" s="128">
        <f>IF(W1400=0,"",L1400/W1400-1)</f>
        <v>0.79104477611940305</v>
      </c>
    </row>
    <row r="1401" spans="1:29" ht="50.1" customHeight="1">
      <c r="A1401" s="171"/>
      <c r="B1401" s="171"/>
      <c r="C1401" s="174"/>
      <c r="D1401" s="174"/>
      <c r="E1401" s="131"/>
      <c r="F1401" s="177"/>
      <c r="G1401" s="180"/>
      <c r="H1401" s="163"/>
      <c r="I1401" s="165"/>
      <c r="J1401" s="168"/>
      <c r="K1401" s="62"/>
      <c r="L1401" s="63"/>
      <c r="M1401" s="63"/>
      <c r="N1401" s="142"/>
      <c r="O1401" s="127"/>
      <c r="P1401" s="100"/>
      <c r="Q1401" s="63">
        <f>P1401*M1401</f>
        <v>0</v>
      </c>
      <c r="R1401" s="64"/>
      <c r="S1401" s="67"/>
      <c r="T1401" s="46"/>
      <c r="U1401" s="106">
        <f>IF(EXACT(O1401,Y1401),M1401,M1401*(1-'Расчет ПРЕДЗАКАЗ'!$D$10))</f>
        <v>0</v>
      </c>
      <c r="V1401" s="106">
        <f t="shared" ref="V1401:V1414" si="605">P1401*U1401</f>
        <v>0</v>
      </c>
      <c r="W1401" s="106" t="e">
        <f>IF(EXACT(O1401,Y1401),M1401,M1401*(1-#REF!))</f>
        <v>#REF!</v>
      </c>
      <c r="X1401" s="106" t="e">
        <f t="shared" ref="X1401:X1414" si="606">P1401*W1401</f>
        <v>#REF!</v>
      </c>
      <c r="Y1401" s="107" t="s">
        <v>72</v>
      </c>
      <c r="Z1401" s="103">
        <f t="shared" si="603"/>
        <v>0</v>
      </c>
      <c r="AA1401" s="103">
        <f t="shared" si="604"/>
        <v>0</v>
      </c>
      <c r="AB1401" s="128" t="str">
        <f t="shared" ref="AB1401:AB1414" si="607">IF(U1401=0,"",L1401/U1401-1)</f>
        <v/>
      </c>
      <c r="AC1401" s="128" t="e">
        <f t="shared" ref="AC1401:AC1414" si="608">IF(W1401=0,"",L1401/W1401-1)</f>
        <v>#REF!</v>
      </c>
    </row>
    <row r="1402" spans="1:29" ht="50.1" customHeight="1">
      <c r="A1402" s="171"/>
      <c r="B1402" s="171"/>
      <c r="C1402" s="174"/>
      <c r="D1402" s="174"/>
      <c r="E1402" s="131"/>
      <c r="F1402" s="177"/>
      <c r="G1402" s="180"/>
      <c r="H1402" s="163"/>
      <c r="I1402" s="165"/>
      <c r="J1402" s="168"/>
      <c r="K1402" s="62"/>
      <c r="L1402" s="63"/>
      <c r="M1402" s="63"/>
      <c r="N1402" s="142"/>
      <c r="O1402" s="127"/>
      <c r="P1402" s="100"/>
      <c r="Q1402" s="63">
        <f t="shared" ref="Q1402:Q1414" si="609">P1402*M1402</f>
        <v>0</v>
      </c>
      <c r="R1402" s="64"/>
      <c r="S1402" s="67"/>
      <c r="T1402" s="46"/>
      <c r="U1402" s="106">
        <f>IF(EXACT(O1402,Y1402),M1402,M1402*(1-'Расчет ПРЕДЗАКАЗ'!$D$10))</f>
        <v>0</v>
      </c>
      <c r="V1402" s="106">
        <f t="shared" si="605"/>
        <v>0</v>
      </c>
      <c r="W1402" s="106" t="e">
        <f>IF(EXACT(O1402,Y1402),M1402,M1402*(1-#REF!))</f>
        <v>#REF!</v>
      </c>
      <c r="X1402" s="106" t="e">
        <f t="shared" si="606"/>
        <v>#REF!</v>
      </c>
      <c r="Y1402" s="107" t="s">
        <v>72</v>
      </c>
      <c r="Z1402" s="103">
        <f t="shared" si="603"/>
        <v>0</v>
      </c>
      <c r="AA1402" s="103">
        <f t="shared" si="604"/>
        <v>0</v>
      </c>
      <c r="AB1402" s="128" t="str">
        <f t="shared" si="607"/>
        <v/>
      </c>
      <c r="AC1402" s="128" t="e">
        <f t="shared" si="608"/>
        <v>#REF!</v>
      </c>
    </row>
    <row r="1403" spans="1:29" ht="50.1" customHeight="1">
      <c r="A1403" s="171"/>
      <c r="B1403" s="171"/>
      <c r="C1403" s="174"/>
      <c r="D1403" s="174"/>
      <c r="E1403" s="131"/>
      <c r="F1403" s="177"/>
      <c r="G1403" s="180"/>
      <c r="H1403" s="163"/>
      <c r="I1403" s="165"/>
      <c r="J1403" s="168"/>
      <c r="K1403" s="62"/>
      <c r="L1403" s="63"/>
      <c r="M1403" s="63"/>
      <c r="N1403" s="142"/>
      <c r="O1403" s="127"/>
      <c r="P1403" s="100"/>
      <c r="Q1403" s="63">
        <f t="shared" si="609"/>
        <v>0</v>
      </c>
      <c r="R1403" s="64"/>
      <c r="S1403" s="67"/>
      <c r="T1403" s="46"/>
      <c r="U1403" s="106">
        <f>IF(EXACT(O1403,Y1403),M1403,M1403*(1-'Расчет ПРЕДЗАКАЗ'!$D$10))</f>
        <v>0</v>
      </c>
      <c r="V1403" s="106">
        <f t="shared" si="605"/>
        <v>0</v>
      </c>
      <c r="W1403" s="106" t="e">
        <f>IF(EXACT(O1403,Y1403),M1403,M1403*(1-#REF!))</f>
        <v>#REF!</v>
      </c>
      <c r="X1403" s="106" t="e">
        <f t="shared" si="606"/>
        <v>#REF!</v>
      </c>
      <c r="Y1403" s="107" t="s">
        <v>72</v>
      </c>
      <c r="Z1403" s="103">
        <f t="shared" si="603"/>
        <v>0</v>
      </c>
      <c r="AA1403" s="103">
        <f t="shared" si="604"/>
        <v>0</v>
      </c>
      <c r="AB1403" s="128" t="str">
        <f t="shared" si="607"/>
        <v/>
      </c>
      <c r="AC1403" s="128" t="e">
        <f t="shared" si="608"/>
        <v>#REF!</v>
      </c>
    </row>
    <row r="1404" spans="1:29" ht="50.1" customHeight="1">
      <c r="A1404" s="171"/>
      <c r="B1404" s="171"/>
      <c r="C1404" s="174"/>
      <c r="D1404" s="174"/>
      <c r="E1404" s="131"/>
      <c r="F1404" s="177"/>
      <c r="G1404" s="180"/>
      <c r="H1404" s="163"/>
      <c r="I1404" s="165"/>
      <c r="J1404" s="168"/>
      <c r="K1404" s="62"/>
      <c r="L1404" s="63"/>
      <c r="M1404" s="63"/>
      <c r="N1404" s="142"/>
      <c r="O1404" s="127"/>
      <c r="P1404" s="100"/>
      <c r="Q1404" s="63">
        <f t="shared" si="609"/>
        <v>0</v>
      </c>
      <c r="R1404" s="64"/>
      <c r="S1404" s="67"/>
      <c r="T1404" s="46"/>
      <c r="U1404" s="106">
        <f>IF(EXACT(O1404,Y1404),M1404,M1404*(1-'Расчет ПРЕДЗАКАЗ'!$D$10))</f>
        <v>0</v>
      </c>
      <c r="V1404" s="106">
        <f t="shared" si="605"/>
        <v>0</v>
      </c>
      <c r="W1404" s="106" t="e">
        <f>IF(EXACT(O1404,Y1404),M1404,M1404*(1-#REF!))</f>
        <v>#REF!</v>
      </c>
      <c r="X1404" s="106" t="e">
        <f t="shared" si="606"/>
        <v>#REF!</v>
      </c>
      <c r="Y1404" s="107" t="s">
        <v>72</v>
      </c>
      <c r="Z1404" s="103">
        <f t="shared" si="603"/>
        <v>0</v>
      </c>
      <c r="AA1404" s="103">
        <f t="shared" si="604"/>
        <v>0</v>
      </c>
      <c r="AB1404" s="128" t="str">
        <f t="shared" si="607"/>
        <v/>
      </c>
      <c r="AC1404" s="128" t="e">
        <f t="shared" si="608"/>
        <v>#REF!</v>
      </c>
    </row>
    <row r="1405" spans="1:29" ht="50.1" customHeight="1">
      <c r="A1405" s="171"/>
      <c r="B1405" s="171"/>
      <c r="C1405" s="174"/>
      <c r="D1405" s="174"/>
      <c r="E1405" s="131"/>
      <c r="F1405" s="177"/>
      <c r="G1405" s="180"/>
      <c r="H1405" s="163"/>
      <c r="I1405" s="165"/>
      <c r="J1405" s="168"/>
      <c r="K1405" s="62"/>
      <c r="L1405" s="63"/>
      <c r="M1405" s="63"/>
      <c r="N1405" s="142"/>
      <c r="O1405" s="127"/>
      <c r="P1405" s="100"/>
      <c r="Q1405" s="63">
        <f t="shared" si="609"/>
        <v>0</v>
      </c>
      <c r="R1405" s="64"/>
      <c r="S1405" s="67"/>
      <c r="T1405" s="46"/>
      <c r="U1405" s="106">
        <f>IF(EXACT(O1405,Y1405),M1405,M1405*(1-'Расчет ПРЕДЗАКАЗ'!$D$10))</f>
        <v>0</v>
      </c>
      <c r="V1405" s="106">
        <f t="shared" si="605"/>
        <v>0</v>
      </c>
      <c r="W1405" s="106" t="e">
        <f>IF(EXACT(O1405,Y1405),M1405,M1405*(1-#REF!))</f>
        <v>#REF!</v>
      </c>
      <c r="X1405" s="106" t="e">
        <f t="shared" si="606"/>
        <v>#REF!</v>
      </c>
      <c r="Y1405" s="107" t="s">
        <v>72</v>
      </c>
      <c r="Z1405" s="103">
        <f t="shared" si="603"/>
        <v>0</v>
      </c>
      <c r="AA1405" s="103">
        <f t="shared" si="604"/>
        <v>0</v>
      </c>
      <c r="AB1405" s="128" t="str">
        <f t="shared" si="607"/>
        <v/>
      </c>
      <c r="AC1405" s="128" t="e">
        <f t="shared" si="608"/>
        <v>#REF!</v>
      </c>
    </row>
    <row r="1406" spans="1:29" ht="50.1" customHeight="1">
      <c r="A1406" s="171"/>
      <c r="B1406" s="171"/>
      <c r="C1406" s="174"/>
      <c r="D1406" s="174"/>
      <c r="E1406" s="131"/>
      <c r="F1406" s="177"/>
      <c r="G1406" s="180"/>
      <c r="H1406" s="163"/>
      <c r="I1406" s="165"/>
      <c r="J1406" s="168"/>
      <c r="K1406" s="62"/>
      <c r="L1406" s="63"/>
      <c r="M1406" s="63"/>
      <c r="N1406" s="142"/>
      <c r="O1406" s="127"/>
      <c r="P1406" s="100"/>
      <c r="Q1406" s="63">
        <f t="shared" si="609"/>
        <v>0</v>
      </c>
      <c r="R1406" s="64"/>
      <c r="S1406" s="67"/>
      <c r="T1406" s="46"/>
      <c r="U1406" s="106">
        <f>IF(EXACT(O1406,Y1406),M1406,M1406*(1-'Расчет ПРЕДЗАКАЗ'!$D$10))</f>
        <v>0</v>
      </c>
      <c r="V1406" s="106">
        <f t="shared" si="605"/>
        <v>0</v>
      </c>
      <c r="W1406" s="106" t="e">
        <f>IF(EXACT(O1406,Y1406),M1406,M1406*(1-#REF!))</f>
        <v>#REF!</v>
      </c>
      <c r="X1406" s="106" t="e">
        <f t="shared" si="606"/>
        <v>#REF!</v>
      </c>
      <c r="Y1406" s="107" t="s">
        <v>72</v>
      </c>
      <c r="Z1406" s="103">
        <f t="shared" si="603"/>
        <v>0</v>
      </c>
      <c r="AA1406" s="103">
        <f t="shared" si="604"/>
        <v>0</v>
      </c>
      <c r="AB1406" s="128" t="str">
        <f t="shared" si="607"/>
        <v/>
      </c>
      <c r="AC1406" s="128" t="e">
        <f t="shared" si="608"/>
        <v>#REF!</v>
      </c>
    </row>
    <row r="1407" spans="1:29" ht="50.1" customHeight="1">
      <c r="A1407" s="171"/>
      <c r="B1407" s="171"/>
      <c r="C1407" s="174"/>
      <c r="D1407" s="174"/>
      <c r="E1407" s="131"/>
      <c r="F1407" s="177"/>
      <c r="G1407" s="180"/>
      <c r="H1407" s="163"/>
      <c r="I1407" s="165"/>
      <c r="J1407" s="168"/>
      <c r="K1407" s="62"/>
      <c r="L1407" s="63"/>
      <c r="M1407" s="63"/>
      <c r="N1407" s="142"/>
      <c r="O1407" s="127"/>
      <c r="P1407" s="100"/>
      <c r="Q1407" s="63">
        <f t="shared" si="609"/>
        <v>0</v>
      </c>
      <c r="R1407" s="64"/>
      <c r="S1407" s="67"/>
      <c r="T1407" s="46"/>
      <c r="U1407" s="106">
        <f>IF(EXACT(O1407,Y1407),M1407,M1407*(1-'Расчет ПРЕДЗАКАЗ'!$D$10))</f>
        <v>0</v>
      </c>
      <c r="V1407" s="106">
        <f t="shared" si="605"/>
        <v>0</v>
      </c>
      <c r="W1407" s="106" t="e">
        <f>IF(EXACT(O1407,Y1407),M1407,M1407*(1-#REF!))</f>
        <v>#REF!</v>
      </c>
      <c r="X1407" s="106" t="e">
        <f t="shared" si="606"/>
        <v>#REF!</v>
      </c>
      <c r="Y1407" s="107" t="s">
        <v>72</v>
      </c>
      <c r="Z1407" s="103">
        <f t="shared" si="603"/>
        <v>0</v>
      </c>
      <c r="AA1407" s="103">
        <f t="shared" si="604"/>
        <v>0</v>
      </c>
      <c r="AB1407" s="128" t="str">
        <f t="shared" si="607"/>
        <v/>
      </c>
      <c r="AC1407" s="128" t="e">
        <f t="shared" si="608"/>
        <v>#REF!</v>
      </c>
    </row>
    <row r="1408" spans="1:29" ht="50.1" customHeight="1">
      <c r="A1408" s="171"/>
      <c r="B1408" s="171"/>
      <c r="C1408" s="174"/>
      <c r="D1408" s="174"/>
      <c r="E1408" s="131"/>
      <c r="F1408" s="177"/>
      <c r="G1408" s="180"/>
      <c r="H1408" s="163"/>
      <c r="I1408" s="165"/>
      <c r="J1408" s="168"/>
      <c r="K1408" s="62"/>
      <c r="L1408" s="63"/>
      <c r="M1408" s="63"/>
      <c r="N1408" s="142"/>
      <c r="O1408" s="127"/>
      <c r="P1408" s="100"/>
      <c r="Q1408" s="63">
        <f t="shared" si="609"/>
        <v>0</v>
      </c>
      <c r="R1408" s="64"/>
      <c r="S1408" s="67"/>
      <c r="T1408" s="46"/>
      <c r="U1408" s="106">
        <f>IF(EXACT(O1408,Y1408),M1408,M1408*(1-'Расчет ПРЕДЗАКАЗ'!$D$10))</f>
        <v>0</v>
      </c>
      <c r="V1408" s="106">
        <f t="shared" si="605"/>
        <v>0</v>
      </c>
      <c r="W1408" s="106" t="e">
        <f>IF(EXACT(O1408,Y1408),M1408,M1408*(1-#REF!))</f>
        <v>#REF!</v>
      </c>
      <c r="X1408" s="106" t="e">
        <f t="shared" si="606"/>
        <v>#REF!</v>
      </c>
      <c r="Y1408" s="107" t="s">
        <v>72</v>
      </c>
      <c r="Z1408" s="103">
        <f t="shared" si="603"/>
        <v>0</v>
      </c>
      <c r="AA1408" s="103">
        <f t="shared" si="604"/>
        <v>0</v>
      </c>
      <c r="AB1408" s="128" t="str">
        <f t="shared" si="607"/>
        <v/>
      </c>
      <c r="AC1408" s="128" t="e">
        <f t="shared" si="608"/>
        <v>#REF!</v>
      </c>
    </row>
    <row r="1409" spans="1:29" ht="50.1" customHeight="1">
      <c r="A1409" s="171"/>
      <c r="B1409" s="171"/>
      <c r="C1409" s="174"/>
      <c r="D1409" s="174"/>
      <c r="E1409" s="131"/>
      <c r="F1409" s="177"/>
      <c r="G1409" s="180"/>
      <c r="H1409" s="163"/>
      <c r="I1409" s="165"/>
      <c r="J1409" s="168"/>
      <c r="K1409" s="62"/>
      <c r="L1409" s="63"/>
      <c r="M1409" s="63"/>
      <c r="N1409" s="143"/>
      <c r="O1409" s="127"/>
      <c r="P1409" s="100"/>
      <c r="Q1409" s="63">
        <f t="shared" si="609"/>
        <v>0</v>
      </c>
      <c r="R1409" s="65"/>
      <c r="S1409" s="67"/>
      <c r="T1409" s="40"/>
      <c r="U1409" s="106">
        <f>IF(EXACT(O1409,Y1409),M1409,M1409*(1-'Расчет ПРЕДЗАКАЗ'!$D$10))</f>
        <v>0</v>
      </c>
      <c r="V1409" s="106">
        <f t="shared" si="605"/>
        <v>0</v>
      </c>
      <c r="W1409" s="106" t="e">
        <f>IF(EXACT(O1409,Y1409),M1409,M1409*(1-#REF!))</f>
        <v>#REF!</v>
      </c>
      <c r="X1409" s="106" t="e">
        <f t="shared" si="606"/>
        <v>#REF!</v>
      </c>
      <c r="Y1409" s="107" t="s">
        <v>72</v>
      </c>
      <c r="Z1409" s="103">
        <f t="shared" si="603"/>
        <v>0</v>
      </c>
      <c r="AA1409" s="103">
        <f t="shared" si="604"/>
        <v>0</v>
      </c>
      <c r="AB1409" s="128" t="str">
        <f t="shared" si="607"/>
        <v/>
      </c>
      <c r="AC1409" s="128" t="e">
        <f t="shared" si="608"/>
        <v>#REF!</v>
      </c>
    </row>
    <row r="1410" spans="1:29" ht="50.1" customHeight="1">
      <c r="A1410" s="171"/>
      <c r="B1410" s="171"/>
      <c r="C1410" s="174"/>
      <c r="D1410" s="174"/>
      <c r="E1410" s="131"/>
      <c r="F1410" s="177"/>
      <c r="G1410" s="180"/>
      <c r="H1410" s="163"/>
      <c r="I1410" s="165"/>
      <c r="J1410" s="168"/>
      <c r="K1410" s="62"/>
      <c r="L1410" s="63"/>
      <c r="M1410" s="63"/>
      <c r="N1410" s="143"/>
      <c r="O1410" s="127"/>
      <c r="P1410" s="100"/>
      <c r="Q1410" s="63">
        <f t="shared" si="609"/>
        <v>0</v>
      </c>
      <c r="R1410" s="65"/>
      <c r="S1410" s="67"/>
      <c r="T1410" s="40"/>
      <c r="U1410" s="106">
        <f>IF(EXACT(O1410,Y1410),M1410,M1410*(1-'Расчет ПРЕДЗАКАЗ'!$D$10))</f>
        <v>0</v>
      </c>
      <c r="V1410" s="106">
        <f t="shared" si="605"/>
        <v>0</v>
      </c>
      <c r="W1410" s="106" t="e">
        <f>IF(EXACT(O1410,Y1410),M1410,M1410*(1-#REF!))</f>
        <v>#REF!</v>
      </c>
      <c r="X1410" s="106" t="e">
        <f t="shared" si="606"/>
        <v>#REF!</v>
      </c>
      <c r="Y1410" s="107" t="s">
        <v>72</v>
      </c>
      <c r="Z1410" s="103">
        <f t="shared" si="603"/>
        <v>0</v>
      </c>
      <c r="AA1410" s="103">
        <f t="shared" si="604"/>
        <v>0</v>
      </c>
      <c r="AB1410" s="128" t="str">
        <f t="shared" si="607"/>
        <v/>
      </c>
      <c r="AC1410" s="128" t="e">
        <f t="shared" si="608"/>
        <v>#REF!</v>
      </c>
    </row>
    <row r="1411" spans="1:29" ht="50.1" customHeight="1">
      <c r="A1411" s="171"/>
      <c r="B1411" s="171"/>
      <c r="C1411" s="174"/>
      <c r="D1411" s="174"/>
      <c r="E1411" s="131"/>
      <c r="F1411" s="177"/>
      <c r="G1411" s="180"/>
      <c r="H1411" s="163"/>
      <c r="I1411" s="165"/>
      <c r="J1411" s="168"/>
      <c r="K1411" s="62"/>
      <c r="L1411" s="63"/>
      <c r="M1411" s="63"/>
      <c r="N1411" s="65"/>
      <c r="O1411" s="127"/>
      <c r="P1411" s="100"/>
      <c r="Q1411" s="63">
        <f t="shared" si="609"/>
        <v>0</v>
      </c>
      <c r="R1411" s="65"/>
      <c r="S1411" s="67"/>
      <c r="T1411" s="40"/>
      <c r="U1411" s="106">
        <f>IF(EXACT(O1411,Y1411),M1411,M1411*(1-'Расчет ПРЕДЗАКАЗ'!$D$10))</f>
        <v>0</v>
      </c>
      <c r="V1411" s="106">
        <f t="shared" si="605"/>
        <v>0</v>
      </c>
      <c r="W1411" s="106" t="e">
        <f>IF(EXACT(O1411,Y1411),M1411,M1411*(1-#REF!))</f>
        <v>#REF!</v>
      </c>
      <c r="X1411" s="106" t="e">
        <f t="shared" si="606"/>
        <v>#REF!</v>
      </c>
      <c r="Y1411" s="107" t="s">
        <v>72</v>
      </c>
      <c r="Z1411" s="103">
        <f t="shared" si="603"/>
        <v>0</v>
      </c>
      <c r="AA1411" s="103">
        <f t="shared" si="604"/>
        <v>0</v>
      </c>
      <c r="AB1411" s="128" t="str">
        <f t="shared" si="607"/>
        <v/>
      </c>
      <c r="AC1411" s="128" t="e">
        <f t="shared" si="608"/>
        <v>#REF!</v>
      </c>
    </row>
    <row r="1412" spans="1:29" ht="50.1" customHeight="1">
      <c r="A1412" s="171"/>
      <c r="B1412" s="171"/>
      <c r="C1412" s="174"/>
      <c r="D1412" s="174"/>
      <c r="E1412" s="131"/>
      <c r="F1412" s="177"/>
      <c r="G1412" s="180"/>
      <c r="H1412" s="163"/>
      <c r="I1412" s="165"/>
      <c r="J1412" s="168"/>
      <c r="K1412" s="62"/>
      <c r="L1412" s="63"/>
      <c r="M1412" s="63"/>
      <c r="N1412" s="65"/>
      <c r="O1412" s="127"/>
      <c r="P1412" s="100"/>
      <c r="Q1412" s="63">
        <f t="shared" si="609"/>
        <v>0</v>
      </c>
      <c r="R1412" s="65"/>
      <c r="S1412" s="67"/>
      <c r="T1412" s="40"/>
      <c r="U1412" s="106">
        <f>IF(EXACT(O1412,Y1412),M1412,M1412*(1-'Расчет ПРЕДЗАКАЗ'!$D$10))</f>
        <v>0</v>
      </c>
      <c r="V1412" s="106">
        <f t="shared" si="605"/>
        <v>0</v>
      </c>
      <c r="W1412" s="106" t="e">
        <f>IF(EXACT(O1412,Y1412),M1412,M1412*(1-#REF!))</f>
        <v>#REF!</v>
      </c>
      <c r="X1412" s="106" t="e">
        <f t="shared" si="606"/>
        <v>#REF!</v>
      </c>
      <c r="Y1412" s="107" t="s">
        <v>72</v>
      </c>
      <c r="Z1412" s="103">
        <f t="shared" si="603"/>
        <v>0</v>
      </c>
      <c r="AA1412" s="103">
        <f t="shared" si="604"/>
        <v>0</v>
      </c>
      <c r="AB1412" s="128" t="str">
        <f t="shared" si="607"/>
        <v/>
      </c>
      <c r="AC1412" s="128" t="e">
        <f t="shared" si="608"/>
        <v>#REF!</v>
      </c>
    </row>
    <row r="1413" spans="1:29" ht="50.1" customHeight="1">
      <c r="A1413" s="171"/>
      <c r="B1413" s="171"/>
      <c r="C1413" s="174"/>
      <c r="D1413" s="174"/>
      <c r="E1413" s="131"/>
      <c r="F1413" s="177"/>
      <c r="G1413" s="180"/>
      <c r="H1413" s="163"/>
      <c r="I1413" s="165"/>
      <c r="J1413" s="168"/>
      <c r="K1413" s="62"/>
      <c r="L1413" s="63"/>
      <c r="M1413" s="63"/>
      <c r="N1413" s="65"/>
      <c r="O1413" s="127"/>
      <c r="P1413" s="100"/>
      <c r="Q1413" s="63">
        <f t="shared" si="609"/>
        <v>0</v>
      </c>
      <c r="R1413" s="65"/>
      <c r="S1413" s="67"/>
      <c r="T1413" s="40"/>
      <c r="U1413" s="106">
        <f>IF(EXACT(O1413,Y1413),M1413,M1413*(1-'Расчет ПРЕДЗАКАЗ'!$D$10))</f>
        <v>0</v>
      </c>
      <c r="V1413" s="106">
        <f t="shared" si="605"/>
        <v>0</v>
      </c>
      <c r="W1413" s="106" t="e">
        <f>IF(EXACT(O1413,Y1413),M1413,M1413*(1-#REF!))</f>
        <v>#REF!</v>
      </c>
      <c r="X1413" s="106" t="e">
        <f t="shared" si="606"/>
        <v>#REF!</v>
      </c>
      <c r="Y1413" s="107" t="s">
        <v>72</v>
      </c>
      <c r="Z1413" s="103">
        <f t="shared" si="603"/>
        <v>0</v>
      </c>
      <c r="AA1413" s="103">
        <f t="shared" si="604"/>
        <v>0</v>
      </c>
      <c r="AB1413" s="128" t="str">
        <f t="shared" si="607"/>
        <v/>
      </c>
      <c r="AC1413" s="128" t="e">
        <f t="shared" si="608"/>
        <v>#REF!</v>
      </c>
    </row>
    <row r="1414" spans="1:29" ht="50.1" customHeight="1">
      <c r="A1414" s="172"/>
      <c r="B1414" s="172"/>
      <c r="C1414" s="175"/>
      <c r="D1414" s="175"/>
      <c r="E1414" s="132"/>
      <c r="F1414" s="178"/>
      <c r="G1414" s="181"/>
      <c r="H1414" s="164"/>
      <c r="I1414" s="166"/>
      <c r="J1414" s="169"/>
      <c r="K1414" s="62"/>
      <c r="L1414" s="63"/>
      <c r="M1414" s="63"/>
      <c r="N1414" s="65"/>
      <c r="O1414" s="127"/>
      <c r="P1414" s="100"/>
      <c r="Q1414" s="63">
        <f t="shared" si="609"/>
        <v>0</v>
      </c>
      <c r="R1414" s="65"/>
      <c r="S1414" s="64"/>
      <c r="T1414" s="40"/>
      <c r="U1414" s="106">
        <f>IF(EXACT(O1414,Y1414),M1414,M1414*(1-'Расчет ПРЕДЗАКАЗ'!$D$10))</f>
        <v>0</v>
      </c>
      <c r="V1414" s="106">
        <f t="shared" si="605"/>
        <v>0</v>
      </c>
      <c r="W1414" s="106" t="e">
        <f>IF(EXACT(O1414,Y1414),M1414,M1414*(1-#REF!))</f>
        <v>#REF!</v>
      </c>
      <c r="X1414" s="106" t="e">
        <f t="shared" si="606"/>
        <v>#REF!</v>
      </c>
      <c r="Y1414" s="107" t="s">
        <v>72</v>
      </c>
      <c r="Z1414" s="103">
        <f t="shared" si="603"/>
        <v>0</v>
      </c>
      <c r="AA1414" s="103">
        <f t="shared" si="604"/>
        <v>0</v>
      </c>
      <c r="AB1414" s="128" t="str">
        <f t="shared" si="607"/>
        <v/>
      </c>
      <c r="AC1414" s="128" t="e">
        <f t="shared" si="608"/>
        <v>#REF!</v>
      </c>
    </row>
    <row r="1415" spans="1:29" ht="11.25" customHeight="1" thickBot="1"/>
    <row r="1416" spans="1:29" ht="50.1" customHeight="1">
      <c r="A1416" s="170">
        <v>215</v>
      </c>
      <c r="B1416" s="170" t="s">
        <v>1797</v>
      </c>
      <c r="C1416" s="173" t="s">
        <v>1798</v>
      </c>
      <c r="D1416" s="173" t="s">
        <v>77</v>
      </c>
      <c r="E1416" s="131"/>
      <c r="F1416" s="197" t="s">
        <v>1799</v>
      </c>
      <c r="G1416" s="179" t="s">
        <v>856</v>
      </c>
      <c r="H1416" s="162"/>
      <c r="I1416" s="198"/>
      <c r="J1416" s="167" t="s">
        <v>19</v>
      </c>
      <c r="K1416" s="62" t="s">
        <v>587</v>
      </c>
      <c r="L1416" s="63">
        <v>1270</v>
      </c>
      <c r="M1416" s="63">
        <v>790</v>
      </c>
      <c r="N1416" s="142" t="s">
        <v>1800</v>
      </c>
      <c r="O1416" s="127"/>
      <c r="P1416" s="100"/>
      <c r="Q1416" s="63">
        <f>P1416*M1416</f>
        <v>0</v>
      </c>
      <c r="R1416" s="64"/>
      <c r="S1416" s="67">
        <v>778</v>
      </c>
      <c r="T1416" s="60"/>
      <c r="U1416" s="106">
        <f>IF(EXACT(O1416,Y1416),M1416,M1416*(1-'Расчет ПРЕДЗАКАЗ'!$D$10))</f>
        <v>774.19999999999993</v>
      </c>
      <c r="V1416" s="106">
        <f>P1416*U1416</f>
        <v>0</v>
      </c>
      <c r="W1416" s="106" t="e">
        <f>IF(EXACT(O1416,Y1416),M1416,M1416*(1-#REF!))</f>
        <v>#REF!</v>
      </c>
      <c r="X1416" s="106" t="e">
        <f>P1416*W1416</f>
        <v>#REF!</v>
      </c>
      <c r="Y1416" s="107" t="s">
        <v>72</v>
      </c>
      <c r="Z1416" s="103">
        <f t="shared" ref="Z1416:Z1430" si="610">IF(EXACT(O1416,Y1416),Q1416,0)</f>
        <v>0</v>
      </c>
      <c r="AA1416" s="103">
        <f t="shared" ref="AA1416:AA1430" si="611">IF(Z1416=0,Q1416,0)</f>
        <v>0</v>
      </c>
      <c r="AB1416" s="128">
        <f>IF(U1416=0,"",L1416/U1416-1)</f>
        <v>0.64040299664169487</v>
      </c>
      <c r="AC1416" s="128" t="e">
        <f>IF(W1416=0,"",L1416/W1416-1)</f>
        <v>#REF!</v>
      </c>
    </row>
    <row r="1417" spans="1:29" ht="50.1" customHeight="1">
      <c r="A1417" s="171"/>
      <c r="B1417" s="171"/>
      <c r="C1417" s="174"/>
      <c r="D1417" s="174"/>
      <c r="E1417" s="131"/>
      <c r="F1417" s="177"/>
      <c r="G1417" s="180"/>
      <c r="H1417" s="163"/>
      <c r="I1417" s="165"/>
      <c r="J1417" s="168"/>
      <c r="K1417" s="62"/>
      <c r="L1417" s="63"/>
      <c r="M1417" s="63"/>
      <c r="N1417" s="142"/>
      <c r="O1417" s="127"/>
      <c r="P1417" s="100"/>
      <c r="Q1417" s="63">
        <f>P1417*M1417</f>
        <v>0</v>
      </c>
      <c r="R1417" s="64"/>
      <c r="S1417" s="67"/>
      <c r="T1417" s="46"/>
      <c r="U1417" s="106">
        <f>IF(EXACT(O1417,Y1417),M1417,M1417*(1-'Расчет ПРЕДЗАКАЗ'!$D$10))</f>
        <v>0</v>
      </c>
      <c r="V1417" s="106">
        <f t="shared" ref="V1417:V1430" si="612">P1417*U1417</f>
        <v>0</v>
      </c>
      <c r="W1417" s="106" t="e">
        <f>IF(EXACT(O1417,Y1417),M1417,M1417*(1-#REF!))</f>
        <v>#REF!</v>
      </c>
      <c r="X1417" s="106" t="e">
        <f t="shared" ref="X1417:X1430" si="613">P1417*W1417</f>
        <v>#REF!</v>
      </c>
      <c r="Y1417" s="107" t="s">
        <v>72</v>
      </c>
      <c r="Z1417" s="103">
        <f t="shared" si="610"/>
        <v>0</v>
      </c>
      <c r="AA1417" s="103">
        <f t="shared" si="611"/>
        <v>0</v>
      </c>
      <c r="AB1417" s="128" t="str">
        <f t="shared" ref="AB1417:AB1430" si="614">IF(U1417=0,"",L1417/U1417-1)</f>
        <v/>
      </c>
      <c r="AC1417" s="128" t="e">
        <f t="shared" ref="AC1417:AC1430" si="615">IF(W1417=0,"",L1417/W1417-1)</f>
        <v>#REF!</v>
      </c>
    </row>
    <row r="1418" spans="1:29" ht="50.1" customHeight="1">
      <c r="A1418" s="171"/>
      <c r="B1418" s="171"/>
      <c r="C1418" s="174"/>
      <c r="D1418" s="174"/>
      <c r="E1418" s="131"/>
      <c r="F1418" s="177"/>
      <c r="G1418" s="180"/>
      <c r="H1418" s="163"/>
      <c r="I1418" s="165"/>
      <c r="J1418" s="168"/>
      <c r="K1418" s="62"/>
      <c r="L1418" s="63"/>
      <c r="M1418" s="63"/>
      <c r="N1418" s="142"/>
      <c r="O1418" s="127"/>
      <c r="P1418" s="100"/>
      <c r="Q1418" s="63">
        <f t="shared" ref="Q1418:Q1430" si="616">P1418*M1418</f>
        <v>0</v>
      </c>
      <c r="R1418" s="64"/>
      <c r="S1418" s="67"/>
      <c r="T1418" s="46"/>
      <c r="U1418" s="106">
        <f>IF(EXACT(O1418,Y1418),M1418,M1418*(1-'Расчет ПРЕДЗАКАЗ'!$D$10))</f>
        <v>0</v>
      </c>
      <c r="V1418" s="106">
        <f t="shared" si="612"/>
        <v>0</v>
      </c>
      <c r="W1418" s="106" t="e">
        <f>IF(EXACT(O1418,Y1418),M1418,M1418*(1-#REF!))</f>
        <v>#REF!</v>
      </c>
      <c r="X1418" s="106" t="e">
        <f t="shared" si="613"/>
        <v>#REF!</v>
      </c>
      <c r="Y1418" s="107" t="s">
        <v>72</v>
      </c>
      <c r="Z1418" s="103">
        <f t="shared" si="610"/>
        <v>0</v>
      </c>
      <c r="AA1418" s="103">
        <f t="shared" si="611"/>
        <v>0</v>
      </c>
      <c r="AB1418" s="128" t="str">
        <f t="shared" si="614"/>
        <v/>
      </c>
      <c r="AC1418" s="128" t="e">
        <f t="shared" si="615"/>
        <v>#REF!</v>
      </c>
    </row>
    <row r="1419" spans="1:29" ht="50.1" customHeight="1">
      <c r="A1419" s="171"/>
      <c r="B1419" s="171"/>
      <c r="C1419" s="174"/>
      <c r="D1419" s="174"/>
      <c r="E1419" s="131"/>
      <c r="F1419" s="177"/>
      <c r="G1419" s="180"/>
      <c r="H1419" s="163"/>
      <c r="I1419" s="165"/>
      <c r="J1419" s="168"/>
      <c r="K1419" s="62"/>
      <c r="L1419" s="63"/>
      <c r="M1419" s="63"/>
      <c r="N1419" s="142"/>
      <c r="O1419" s="127"/>
      <c r="P1419" s="100"/>
      <c r="Q1419" s="63">
        <f t="shared" si="616"/>
        <v>0</v>
      </c>
      <c r="R1419" s="64"/>
      <c r="S1419" s="67"/>
      <c r="T1419" s="46"/>
      <c r="U1419" s="106">
        <f>IF(EXACT(O1419,Y1419),M1419,M1419*(1-'Расчет ПРЕДЗАКАЗ'!$D$10))</f>
        <v>0</v>
      </c>
      <c r="V1419" s="106">
        <f t="shared" si="612"/>
        <v>0</v>
      </c>
      <c r="W1419" s="106" t="e">
        <f>IF(EXACT(O1419,Y1419),M1419,M1419*(1-#REF!))</f>
        <v>#REF!</v>
      </c>
      <c r="X1419" s="106" t="e">
        <f t="shared" si="613"/>
        <v>#REF!</v>
      </c>
      <c r="Y1419" s="107" t="s">
        <v>72</v>
      </c>
      <c r="Z1419" s="103">
        <f t="shared" si="610"/>
        <v>0</v>
      </c>
      <c r="AA1419" s="103">
        <f t="shared" si="611"/>
        <v>0</v>
      </c>
      <c r="AB1419" s="128" t="str">
        <f t="shared" si="614"/>
        <v/>
      </c>
      <c r="AC1419" s="128" t="e">
        <f t="shared" si="615"/>
        <v>#REF!</v>
      </c>
    </row>
    <row r="1420" spans="1:29" ht="50.1" customHeight="1">
      <c r="A1420" s="171"/>
      <c r="B1420" s="171"/>
      <c r="C1420" s="174"/>
      <c r="D1420" s="174"/>
      <c r="E1420" s="131"/>
      <c r="F1420" s="177"/>
      <c r="G1420" s="180"/>
      <c r="H1420" s="163"/>
      <c r="I1420" s="165"/>
      <c r="J1420" s="168"/>
      <c r="K1420" s="62"/>
      <c r="L1420" s="63"/>
      <c r="M1420" s="63"/>
      <c r="N1420" s="142"/>
      <c r="O1420" s="127"/>
      <c r="P1420" s="100"/>
      <c r="Q1420" s="63">
        <f t="shared" si="616"/>
        <v>0</v>
      </c>
      <c r="R1420" s="64"/>
      <c r="S1420" s="67"/>
      <c r="T1420" s="46"/>
      <c r="U1420" s="106">
        <f>IF(EXACT(O1420,Y1420),M1420,M1420*(1-'Расчет ПРЕДЗАКАЗ'!$D$10))</f>
        <v>0</v>
      </c>
      <c r="V1420" s="106">
        <f t="shared" si="612"/>
        <v>0</v>
      </c>
      <c r="W1420" s="106" t="e">
        <f>IF(EXACT(O1420,Y1420),M1420,M1420*(1-#REF!))</f>
        <v>#REF!</v>
      </c>
      <c r="X1420" s="106" t="e">
        <f t="shared" si="613"/>
        <v>#REF!</v>
      </c>
      <c r="Y1420" s="107" t="s">
        <v>72</v>
      </c>
      <c r="Z1420" s="103">
        <f t="shared" si="610"/>
        <v>0</v>
      </c>
      <c r="AA1420" s="103">
        <f t="shared" si="611"/>
        <v>0</v>
      </c>
      <c r="AB1420" s="128" t="str">
        <f t="shared" si="614"/>
        <v/>
      </c>
      <c r="AC1420" s="128" t="e">
        <f t="shared" si="615"/>
        <v>#REF!</v>
      </c>
    </row>
    <row r="1421" spans="1:29" ht="50.1" customHeight="1">
      <c r="A1421" s="171"/>
      <c r="B1421" s="171"/>
      <c r="C1421" s="174"/>
      <c r="D1421" s="174"/>
      <c r="E1421" s="131"/>
      <c r="F1421" s="177"/>
      <c r="G1421" s="180"/>
      <c r="H1421" s="163"/>
      <c r="I1421" s="165"/>
      <c r="J1421" s="168"/>
      <c r="K1421" s="62"/>
      <c r="L1421" s="63"/>
      <c r="M1421" s="63"/>
      <c r="N1421" s="142"/>
      <c r="O1421" s="127"/>
      <c r="P1421" s="100"/>
      <c r="Q1421" s="63">
        <f t="shared" si="616"/>
        <v>0</v>
      </c>
      <c r="R1421" s="64"/>
      <c r="S1421" s="67"/>
      <c r="T1421" s="46"/>
      <c r="U1421" s="106">
        <f>IF(EXACT(O1421,Y1421),M1421,M1421*(1-'Расчет ПРЕДЗАКАЗ'!$D$10))</f>
        <v>0</v>
      </c>
      <c r="V1421" s="106">
        <f t="shared" si="612"/>
        <v>0</v>
      </c>
      <c r="W1421" s="106" t="e">
        <f>IF(EXACT(O1421,Y1421),M1421,M1421*(1-#REF!))</f>
        <v>#REF!</v>
      </c>
      <c r="X1421" s="106" t="e">
        <f t="shared" si="613"/>
        <v>#REF!</v>
      </c>
      <c r="Y1421" s="107" t="s">
        <v>72</v>
      </c>
      <c r="Z1421" s="103">
        <f t="shared" si="610"/>
        <v>0</v>
      </c>
      <c r="AA1421" s="103">
        <f t="shared" si="611"/>
        <v>0</v>
      </c>
      <c r="AB1421" s="128" t="str">
        <f t="shared" si="614"/>
        <v/>
      </c>
      <c r="AC1421" s="128" t="e">
        <f t="shared" si="615"/>
        <v>#REF!</v>
      </c>
    </row>
    <row r="1422" spans="1:29" ht="50.1" customHeight="1">
      <c r="A1422" s="171"/>
      <c r="B1422" s="171"/>
      <c r="C1422" s="174"/>
      <c r="D1422" s="174"/>
      <c r="E1422" s="131"/>
      <c r="F1422" s="177"/>
      <c r="G1422" s="180"/>
      <c r="H1422" s="163"/>
      <c r="I1422" s="165"/>
      <c r="J1422" s="168"/>
      <c r="K1422" s="62"/>
      <c r="L1422" s="63"/>
      <c r="M1422" s="63"/>
      <c r="N1422" s="142"/>
      <c r="O1422" s="127"/>
      <c r="P1422" s="100"/>
      <c r="Q1422" s="63">
        <f t="shared" si="616"/>
        <v>0</v>
      </c>
      <c r="R1422" s="64"/>
      <c r="S1422" s="67"/>
      <c r="T1422" s="46"/>
      <c r="U1422" s="106">
        <f>IF(EXACT(O1422,Y1422),M1422,M1422*(1-'Расчет ПРЕДЗАКАЗ'!$D$10))</f>
        <v>0</v>
      </c>
      <c r="V1422" s="106">
        <f t="shared" si="612"/>
        <v>0</v>
      </c>
      <c r="W1422" s="106" t="e">
        <f>IF(EXACT(O1422,Y1422),M1422,M1422*(1-#REF!))</f>
        <v>#REF!</v>
      </c>
      <c r="X1422" s="106" t="e">
        <f t="shared" si="613"/>
        <v>#REF!</v>
      </c>
      <c r="Y1422" s="107" t="s">
        <v>72</v>
      </c>
      <c r="Z1422" s="103">
        <f t="shared" si="610"/>
        <v>0</v>
      </c>
      <c r="AA1422" s="103">
        <f t="shared" si="611"/>
        <v>0</v>
      </c>
      <c r="AB1422" s="128" t="str">
        <f t="shared" si="614"/>
        <v/>
      </c>
      <c r="AC1422" s="128" t="e">
        <f t="shared" si="615"/>
        <v>#REF!</v>
      </c>
    </row>
    <row r="1423" spans="1:29" ht="50.1" customHeight="1">
      <c r="A1423" s="171"/>
      <c r="B1423" s="171"/>
      <c r="C1423" s="174"/>
      <c r="D1423" s="174"/>
      <c r="E1423" s="131"/>
      <c r="F1423" s="177"/>
      <c r="G1423" s="180"/>
      <c r="H1423" s="163"/>
      <c r="I1423" s="165"/>
      <c r="J1423" s="168"/>
      <c r="K1423" s="62"/>
      <c r="L1423" s="63"/>
      <c r="M1423" s="63"/>
      <c r="N1423" s="142"/>
      <c r="O1423" s="127"/>
      <c r="P1423" s="100"/>
      <c r="Q1423" s="63">
        <f t="shared" si="616"/>
        <v>0</v>
      </c>
      <c r="R1423" s="64"/>
      <c r="S1423" s="67"/>
      <c r="T1423" s="46"/>
      <c r="U1423" s="106">
        <f>IF(EXACT(O1423,Y1423),M1423,M1423*(1-'Расчет ПРЕДЗАКАЗ'!$D$10))</f>
        <v>0</v>
      </c>
      <c r="V1423" s="106">
        <f t="shared" si="612"/>
        <v>0</v>
      </c>
      <c r="W1423" s="106" t="e">
        <f>IF(EXACT(O1423,Y1423),M1423,M1423*(1-#REF!))</f>
        <v>#REF!</v>
      </c>
      <c r="X1423" s="106" t="e">
        <f t="shared" si="613"/>
        <v>#REF!</v>
      </c>
      <c r="Y1423" s="107" t="s">
        <v>72</v>
      </c>
      <c r="Z1423" s="103">
        <f t="shared" si="610"/>
        <v>0</v>
      </c>
      <c r="AA1423" s="103">
        <f t="shared" si="611"/>
        <v>0</v>
      </c>
      <c r="AB1423" s="128" t="str">
        <f t="shared" si="614"/>
        <v/>
      </c>
      <c r="AC1423" s="128" t="e">
        <f t="shared" si="615"/>
        <v>#REF!</v>
      </c>
    </row>
    <row r="1424" spans="1:29" ht="50.1" customHeight="1">
      <c r="A1424" s="171"/>
      <c r="B1424" s="171"/>
      <c r="C1424" s="174"/>
      <c r="D1424" s="174"/>
      <c r="E1424" s="131"/>
      <c r="F1424" s="177"/>
      <c r="G1424" s="180"/>
      <c r="H1424" s="163"/>
      <c r="I1424" s="165"/>
      <c r="J1424" s="168"/>
      <c r="K1424" s="62"/>
      <c r="L1424" s="63"/>
      <c r="M1424" s="63"/>
      <c r="N1424" s="142"/>
      <c r="O1424" s="127"/>
      <c r="P1424" s="100"/>
      <c r="Q1424" s="63">
        <f t="shared" si="616"/>
        <v>0</v>
      </c>
      <c r="R1424" s="64"/>
      <c r="S1424" s="67"/>
      <c r="T1424" s="46"/>
      <c r="U1424" s="106">
        <f>IF(EXACT(O1424,Y1424),M1424,M1424*(1-'Расчет ПРЕДЗАКАЗ'!$D$10))</f>
        <v>0</v>
      </c>
      <c r="V1424" s="106">
        <f t="shared" si="612"/>
        <v>0</v>
      </c>
      <c r="W1424" s="106" t="e">
        <f>IF(EXACT(O1424,Y1424),M1424,M1424*(1-#REF!))</f>
        <v>#REF!</v>
      </c>
      <c r="X1424" s="106" t="e">
        <f t="shared" si="613"/>
        <v>#REF!</v>
      </c>
      <c r="Y1424" s="107" t="s">
        <v>72</v>
      </c>
      <c r="Z1424" s="103">
        <f t="shared" si="610"/>
        <v>0</v>
      </c>
      <c r="AA1424" s="103">
        <f t="shared" si="611"/>
        <v>0</v>
      </c>
      <c r="AB1424" s="128" t="str">
        <f t="shared" si="614"/>
        <v/>
      </c>
      <c r="AC1424" s="128" t="e">
        <f t="shared" si="615"/>
        <v>#REF!</v>
      </c>
    </row>
    <row r="1425" spans="1:29" ht="50.1" customHeight="1">
      <c r="A1425" s="171"/>
      <c r="B1425" s="171"/>
      <c r="C1425" s="174"/>
      <c r="D1425" s="174"/>
      <c r="E1425" s="131"/>
      <c r="F1425" s="177"/>
      <c r="G1425" s="180"/>
      <c r="H1425" s="163"/>
      <c r="I1425" s="165"/>
      <c r="J1425" s="168"/>
      <c r="K1425" s="62"/>
      <c r="L1425" s="63"/>
      <c r="M1425" s="63"/>
      <c r="N1425" s="143"/>
      <c r="O1425" s="127"/>
      <c r="P1425" s="100"/>
      <c r="Q1425" s="63">
        <f t="shared" si="616"/>
        <v>0</v>
      </c>
      <c r="R1425" s="65"/>
      <c r="S1425" s="67"/>
      <c r="T1425" s="40"/>
      <c r="U1425" s="106">
        <f>IF(EXACT(O1425,Y1425),M1425,M1425*(1-'Расчет ПРЕДЗАКАЗ'!$D$10))</f>
        <v>0</v>
      </c>
      <c r="V1425" s="106">
        <f t="shared" si="612"/>
        <v>0</v>
      </c>
      <c r="W1425" s="106" t="e">
        <f>IF(EXACT(O1425,Y1425),M1425,M1425*(1-#REF!))</f>
        <v>#REF!</v>
      </c>
      <c r="X1425" s="106" t="e">
        <f t="shared" si="613"/>
        <v>#REF!</v>
      </c>
      <c r="Y1425" s="107" t="s">
        <v>72</v>
      </c>
      <c r="Z1425" s="103">
        <f t="shared" si="610"/>
        <v>0</v>
      </c>
      <c r="AA1425" s="103">
        <f t="shared" si="611"/>
        <v>0</v>
      </c>
      <c r="AB1425" s="128" t="str">
        <f t="shared" si="614"/>
        <v/>
      </c>
      <c r="AC1425" s="128" t="e">
        <f t="shared" si="615"/>
        <v>#REF!</v>
      </c>
    </row>
    <row r="1426" spans="1:29" ht="50.1" customHeight="1">
      <c r="A1426" s="171"/>
      <c r="B1426" s="171"/>
      <c r="C1426" s="174"/>
      <c r="D1426" s="174"/>
      <c r="E1426" s="131"/>
      <c r="F1426" s="177"/>
      <c r="G1426" s="180"/>
      <c r="H1426" s="163"/>
      <c r="I1426" s="165"/>
      <c r="J1426" s="168"/>
      <c r="K1426" s="62"/>
      <c r="L1426" s="63"/>
      <c r="M1426" s="63"/>
      <c r="N1426" s="143"/>
      <c r="O1426" s="127"/>
      <c r="P1426" s="100"/>
      <c r="Q1426" s="63">
        <f t="shared" si="616"/>
        <v>0</v>
      </c>
      <c r="R1426" s="65"/>
      <c r="S1426" s="67"/>
      <c r="T1426" s="40"/>
      <c r="U1426" s="106">
        <f>IF(EXACT(O1426,Y1426),M1426,M1426*(1-'Расчет ПРЕДЗАКАЗ'!$D$10))</f>
        <v>0</v>
      </c>
      <c r="V1426" s="106">
        <f t="shared" si="612"/>
        <v>0</v>
      </c>
      <c r="W1426" s="106" t="e">
        <f>IF(EXACT(O1426,Y1426),M1426,M1426*(1-#REF!))</f>
        <v>#REF!</v>
      </c>
      <c r="X1426" s="106" t="e">
        <f t="shared" si="613"/>
        <v>#REF!</v>
      </c>
      <c r="Y1426" s="107" t="s">
        <v>72</v>
      </c>
      <c r="Z1426" s="103">
        <f t="shared" si="610"/>
        <v>0</v>
      </c>
      <c r="AA1426" s="103">
        <f t="shared" si="611"/>
        <v>0</v>
      </c>
      <c r="AB1426" s="128" t="str">
        <f t="shared" si="614"/>
        <v/>
      </c>
      <c r="AC1426" s="128" t="e">
        <f t="shared" si="615"/>
        <v>#REF!</v>
      </c>
    </row>
    <row r="1427" spans="1:29" ht="50.1" customHeight="1">
      <c r="A1427" s="171"/>
      <c r="B1427" s="171"/>
      <c r="C1427" s="174"/>
      <c r="D1427" s="174"/>
      <c r="E1427" s="131"/>
      <c r="F1427" s="177"/>
      <c r="G1427" s="180"/>
      <c r="H1427" s="163"/>
      <c r="I1427" s="165"/>
      <c r="J1427" s="168"/>
      <c r="K1427" s="62"/>
      <c r="L1427" s="63"/>
      <c r="M1427" s="63"/>
      <c r="N1427" s="65"/>
      <c r="O1427" s="127"/>
      <c r="P1427" s="100"/>
      <c r="Q1427" s="63">
        <f t="shared" si="616"/>
        <v>0</v>
      </c>
      <c r="R1427" s="65"/>
      <c r="S1427" s="67"/>
      <c r="T1427" s="40"/>
      <c r="U1427" s="106">
        <f>IF(EXACT(O1427,Y1427),M1427,M1427*(1-'Расчет ПРЕДЗАКАЗ'!$D$10))</f>
        <v>0</v>
      </c>
      <c r="V1427" s="106">
        <f t="shared" si="612"/>
        <v>0</v>
      </c>
      <c r="W1427" s="106" t="e">
        <f>IF(EXACT(O1427,Y1427),M1427,M1427*(1-#REF!))</f>
        <v>#REF!</v>
      </c>
      <c r="X1427" s="106" t="e">
        <f t="shared" si="613"/>
        <v>#REF!</v>
      </c>
      <c r="Y1427" s="107" t="s">
        <v>72</v>
      </c>
      <c r="Z1427" s="103">
        <f t="shared" si="610"/>
        <v>0</v>
      </c>
      <c r="AA1427" s="103">
        <f t="shared" si="611"/>
        <v>0</v>
      </c>
      <c r="AB1427" s="128" t="str">
        <f t="shared" si="614"/>
        <v/>
      </c>
      <c r="AC1427" s="128" t="e">
        <f t="shared" si="615"/>
        <v>#REF!</v>
      </c>
    </row>
    <row r="1428" spans="1:29" ht="50.1" customHeight="1">
      <c r="A1428" s="171"/>
      <c r="B1428" s="171"/>
      <c r="C1428" s="174"/>
      <c r="D1428" s="174"/>
      <c r="E1428" s="131"/>
      <c r="F1428" s="177"/>
      <c r="G1428" s="180"/>
      <c r="H1428" s="163"/>
      <c r="I1428" s="165"/>
      <c r="J1428" s="168"/>
      <c r="K1428" s="62"/>
      <c r="L1428" s="63"/>
      <c r="M1428" s="63"/>
      <c r="N1428" s="65"/>
      <c r="O1428" s="127"/>
      <c r="P1428" s="100"/>
      <c r="Q1428" s="63">
        <f t="shared" si="616"/>
        <v>0</v>
      </c>
      <c r="R1428" s="65"/>
      <c r="S1428" s="67"/>
      <c r="T1428" s="40"/>
      <c r="U1428" s="106">
        <f>IF(EXACT(O1428,Y1428),M1428,M1428*(1-'Расчет ПРЕДЗАКАЗ'!$D$10))</f>
        <v>0</v>
      </c>
      <c r="V1428" s="106">
        <f t="shared" si="612"/>
        <v>0</v>
      </c>
      <c r="W1428" s="106" t="e">
        <f>IF(EXACT(O1428,Y1428),M1428,M1428*(1-#REF!))</f>
        <v>#REF!</v>
      </c>
      <c r="X1428" s="106" t="e">
        <f t="shared" si="613"/>
        <v>#REF!</v>
      </c>
      <c r="Y1428" s="107" t="s">
        <v>72</v>
      </c>
      <c r="Z1428" s="103">
        <f t="shared" si="610"/>
        <v>0</v>
      </c>
      <c r="AA1428" s="103">
        <f t="shared" si="611"/>
        <v>0</v>
      </c>
      <c r="AB1428" s="128" t="str">
        <f t="shared" si="614"/>
        <v/>
      </c>
      <c r="AC1428" s="128" t="e">
        <f t="shared" si="615"/>
        <v>#REF!</v>
      </c>
    </row>
    <row r="1429" spans="1:29" ht="50.1" customHeight="1">
      <c r="A1429" s="171"/>
      <c r="B1429" s="171"/>
      <c r="C1429" s="174"/>
      <c r="D1429" s="174"/>
      <c r="E1429" s="131"/>
      <c r="F1429" s="177"/>
      <c r="G1429" s="180"/>
      <c r="H1429" s="163"/>
      <c r="I1429" s="165"/>
      <c r="J1429" s="168"/>
      <c r="K1429" s="62"/>
      <c r="L1429" s="63"/>
      <c r="M1429" s="63"/>
      <c r="N1429" s="65"/>
      <c r="O1429" s="127"/>
      <c r="P1429" s="100"/>
      <c r="Q1429" s="63">
        <f t="shared" si="616"/>
        <v>0</v>
      </c>
      <c r="R1429" s="65"/>
      <c r="S1429" s="67"/>
      <c r="T1429" s="40"/>
      <c r="U1429" s="106">
        <f>IF(EXACT(O1429,Y1429),M1429,M1429*(1-'Расчет ПРЕДЗАКАЗ'!$D$10))</f>
        <v>0</v>
      </c>
      <c r="V1429" s="106">
        <f t="shared" si="612"/>
        <v>0</v>
      </c>
      <c r="W1429" s="106" t="e">
        <f>IF(EXACT(O1429,Y1429),M1429,M1429*(1-#REF!))</f>
        <v>#REF!</v>
      </c>
      <c r="X1429" s="106" t="e">
        <f t="shared" si="613"/>
        <v>#REF!</v>
      </c>
      <c r="Y1429" s="107" t="s">
        <v>72</v>
      </c>
      <c r="Z1429" s="103">
        <f t="shared" si="610"/>
        <v>0</v>
      </c>
      <c r="AA1429" s="103">
        <f t="shared" si="611"/>
        <v>0</v>
      </c>
      <c r="AB1429" s="128" t="str">
        <f t="shared" si="614"/>
        <v/>
      </c>
      <c r="AC1429" s="128" t="e">
        <f t="shared" si="615"/>
        <v>#REF!</v>
      </c>
    </row>
    <row r="1430" spans="1:29" ht="50.1" customHeight="1">
      <c r="A1430" s="172"/>
      <c r="B1430" s="172"/>
      <c r="C1430" s="175"/>
      <c r="D1430" s="175"/>
      <c r="E1430" s="132"/>
      <c r="F1430" s="178"/>
      <c r="G1430" s="181"/>
      <c r="H1430" s="164"/>
      <c r="I1430" s="166"/>
      <c r="J1430" s="169"/>
      <c r="K1430" s="62"/>
      <c r="L1430" s="63"/>
      <c r="M1430" s="63"/>
      <c r="N1430" s="65"/>
      <c r="O1430" s="127"/>
      <c r="P1430" s="100"/>
      <c r="Q1430" s="63">
        <f t="shared" si="616"/>
        <v>0</v>
      </c>
      <c r="R1430" s="65"/>
      <c r="S1430" s="64"/>
      <c r="T1430" s="40"/>
      <c r="U1430" s="106">
        <f>IF(EXACT(O1430,Y1430),M1430,M1430*(1-'Расчет ПРЕДЗАКАЗ'!$D$10))</f>
        <v>0</v>
      </c>
      <c r="V1430" s="106">
        <f t="shared" si="612"/>
        <v>0</v>
      </c>
      <c r="W1430" s="106" t="e">
        <f>IF(EXACT(O1430,Y1430),M1430,M1430*(1-#REF!))</f>
        <v>#REF!</v>
      </c>
      <c r="X1430" s="106" t="e">
        <f t="shared" si="613"/>
        <v>#REF!</v>
      </c>
      <c r="Y1430" s="107" t="s">
        <v>72</v>
      </c>
      <c r="Z1430" s="103">
        <f t="shared" si="610"/>
        <v>0</v>
      </c>
      <c r="AA1430" s="103">
        <f t="shared" si="611"/>
        <v>0</v>
      </c>
      <c r="AB1430" s="128" t="str">
        <f t="shared" si="614"/>
        <v/>
      </c>
      <c r="AC1430" s="128" t="e">
        <f t="shared" si="615"/>
        <v>#REF!</v>
      </c>
    </row>
    <row r="1431" spans="1:29" ht="11.25" customHeight="1" thickBot="1"/>
    <row r="1432" spans="1:29" ht="50.1" customHeight="1">
      <c r="A1432" s="170">
        <v>216</v>
      </c>
      <c r="B1432" s="170" t="s">
        <v>1801</v>
      </c>
      <c r="C1432" s="173" t="s">
        <v>1802</v>
      </c>
      <c r="D1432" s="173" t="s">
        <v>77</v>
      </c>
      <c r="E1432" s="131"/>
      <c r="F1432" s="197" t="s">
        <v>1204</v>
      </c>
      <c r="G1432" s="179" t="s">
        <v>856</v>
      </c>
      <c r="H1432" s="162" t="s">
        <v>1803</v>
      </c>
      <c r="I1432" s="198" t="s">
        <v>1804</v>
      </c>
      <c r="J1432" s="167" t="s">
        <v>19</v>
      </c>
      <c r="K1432" s="62" t="s">
        <v>587</v>
      </c>
      <c r="L1432" s="63">
        <v>7080</v>
      </c>
      <c r="M1432" s="63">
        <v>4420</v>
      </c>
      <c r="N1432" s="142" t="s">
        <v>1805</v>
      </c>
      <c r="O1432" s="127" t="s">
        <v>72</v>
      </c>
      <c r="P1432" s="100"/>
      <c r="Q1432" s="63">
        <f>P1432*M1432</f>
        <v>0</v>
      </c>
      <c r="R1432" s="64"/>
      <c r="S1432" s="67">
        <v>1241</v>
      </c>
      <c r="T1432" s="60"/>
      <c r="U1432" s="106">
        <f>IF(EXACT(O1432,Y1432),M1432,M1432*(1-'Расчет ПРЕДЗАКАЗ'!$D$10))</f>
        <v>4420</v>
      </c>
      <c r="V1432" s="106">
        <f>P1432*U1432</f>
        <v>0</v>
      </c>
      <c r="W1432" s="106">
        <f>IF(EXACT(O1432,Y1432),M1432,M1432*(1-#REF!))</f>
        <v>4420</v>
      </c>
      <c r="X1432" s="106">
        <f>P1432*W1432</f>
        <v>0</v>
      </c>
      <c r="Y1432" s="107" t="s">
        <v>72</v>
      </c>
      <c r="Z1432" s="103">
        <f t="shared" ref="Z1432:Z1446" si="617">IF(EXACT(O1432,Y1432),Q1432,0)</f>
        <v>0</v>
      </c>
      <c r="AA1432" s="103">
        <f t="shared" ref="AA1432:AA1446" si="618">IF(Z1432=0,Q1432,0)</f>
        <v>0</v>
      </c>
      <c r="AB1432" s="128">
        <f>IF(U1432=0,"",L1432/U1432-1)</f>
        <v>0.6018099547511313</v>
      </c>
      <c r="AC1432" s="128">
        <f>IF(W1432=0,"",L1432/W1432-1)</f>
        <v>0.6018099547511313</v>
      </c>
    </row>
    <row r="1433" spans="1:29" ht="50.1" customHeight="1">
      <c r="A1433" s="171"/>
      <c r="B1433" s="171"/>
      <c r="C1433" s="174"/>
      <c r="D1433" s="174"/>
      <c r="E1433" s="131"/>
      <c r="F1433" s="177"/>
      <c r="G1433" s="180"/>
      <c r="H1433" s="163"/>
      <c r="I1433" s="165"/>
      <c r="J1433" s="168"/>
      <c r="K1433" s="62"/>
      <c r="L1433" s="63"/>
      <c r="M1433" s="63"/>
      <c r="N1433" s="142"/>
      <c r="O1433" s="127"/>
      <c r="P1433" s="100"/>
      <c r="Q1433" s="63">
        <f>P1433*M1433</f>
        <v>0</v>
      </c>
      <c r="R1433" s="64"/>
      <c r="S1433" s="67"/>
      <c r="T1433" s="46"/>
      <c r="U1433" s="106">
        <f>IF(EXACT(O1433,Y1433),M1433,M1433*(1-'Расчет ПРЕДЗАКАЗ'!$D$10))</f>
        <v>0</v>
      </c>
      <c r="V1433" s="106">
        <f t="shared" ref="V1433:V1446" si="619">P1433*U1433</f>
        <v>0</v>
      </c>
      <c r="W1433" s="106" t="e">
        <f>IF(EXACT(O1433,Y1433),M1433,M1433*(1-#REF!))</f>
        <v>#REF!</v>
      </c>
      <c r="X1433" s="106" t="e">
        <f t="shared" ref="X1433:X1446" si="620">P1433*W1433</f>
        <v>#REF!</v>
      </c>
      <c r="Y1433" s="107" t="s">
        <v>72</v>
      </c>
      <c r="Z1433" s="103">
        <f t="shared" si="617"/>
        <v>0</v>
      </c>
      <c r="AA1433" s="103">
        <f t="shared" si="618"/>
        <v>0</v>
      </c>
      <c r="AB1433" s="128" t="str">
        <f t="shared" ref="AB1433:AB1446" si="621">IF(U1433=0,"",L1433/U1433-1)</f>
        <v/>
      </c>
      <c r="AC1433" s="128" t="e">
        <f t="shared" ref="AC1433:AC1446" si="622">IF(W1433=0,"",L1433/W1433-1)</f>
        <v>#REF!</v>
      </c>
    </row>
    <row r="1434" spans="1:29" ht="50.1" customHeight="1">
      <c r="A1434" s="171"/>
      <c r="B1434" s="171"/>
      <c r="C1434" s="174"/>
      <c r="D1434" s="174"/>
      <c r="E1434" s="131"/>
      <c r="F1434" s="177"/>
      <c r="G1434" s="180"/>
      <c r="H1434" s="163"/>
      <c r="I1434" s="165"/>
      <c r="J1434" s="168"/>
      <c r="K1434" s="62"/>
      <c r="L1434" s="63"/>
      <c r="M1434" s="63"/>
      <c r="N1434" s="142"/>
      <c r="O1434" s="127"/>
      <c r="P1434" s="100"/>
      <c r="Q1434" s="63">
        <f t="shared" ref="Q1434:Q1446" si="623">P1434*M1434</f>
        <v>0</v>
      </c>
      <c r="R1434" s="64"/>
      <c r="S1434" s="67"/>
      <c r="T1434" s="46"/>
      <c r="U1434" s="106">
        <f>IF(EXACT(O1434,Y1434),M1434,M1434*(1-'Расчет ПРЕДЗАКАЗ'!$D$10))</f>
        <v>0</v>
      </c>
      <c r="V1434" s="106">
        <f t="shared" si="619"/>
        <v>0</v>
      </c>
      <c r="W1434" s="106" t="e">
        <f>IF(EXACT(O1434,Y1434),M1434,M1434*(1-#REF!))</f>
        <v>#REF!</v>
      </c>
      <c r="X1434" s="106" t="e">
        <f t="shared" si="620"/>
        <v>#REF!</v>
      </c>
      <c r="Y1434" s="107" t="s">
        <v>72</v>
      </c>
      <c r="Z1434" s="103">
        <f t="shared" si="617"/>
        <v>0</v>
      </c>
      <c r="AA1434" s="103">
        <f t="shared" si="618"/>
        <v>0</v>
      </c>
      <c r="AB1434" s="128" t="str">
        <f t="shared" si="621"/>
        <v/>
      </c>
      <c r="AC1434" s="128" t="e">
        <f t="shared" si="622"/>
        <v>#REF!</v>
      </c>
    </row>
    <row r="1435" spans="1:29" ht="50.1" customHeight="1">
      <c r="A1435" s="171"/>
      <c r="B1435" s="171"/>
      <c r="C1435" s="174"/>
      <c r="D1435" s="174"/>
      <c r="E1435" s="131"/>
      <c r="F1435" s="177"/>
      <c r="G1435" s="180"/>
      <c r="H1435" s="163"/>
      <c r="I1435" s="165"/>
      <c r="J1435" s="168"/>
      <c r="K1435" s="62"/>
      <c r="L1435" s="63"/>
      <c r="M1435" s="63"/>
      <c r="N1435" s="142"/>
      <c r="O1435" s="127"/>
      <c r="P1435" s="100"/>
      <c r="Q1435" s="63">
        <f t="shared" si="623"/>
        <v>0</v>
      </c>
      <c r="R1435" s="64"/>
      <c r="S1435" s="67"/>
      <c r="T1435" s="46"/>
      <c r="U1435" s="106">
        <f>IF(EXACT(O1435,Y1435),M1435,M1435*(1-'Расчет ПРЕДЗАКАЗ'!$D$10))</f>
        <v>0</v>
      </c>
      <c r="V1435" s="106">
        <f t="shared" si="619"/>
        <v>0</v>
      </c>
      <c r="W1435" s="106" t="e">
        <f>IF(EXACT(O1435,Y1435),M1435,M1435*(1-#REF!))</f>
        <v>#REF!</v>
      </c>
      <c r="X1435" s="106" t="e">
        <f t="shared" si="620"/>
        <v>#REF!</v>
      </c>
      <c r="Y1435" s="107" t="s">
        <v>72</v>
      </c>
      <c r="Z1435" s="103">
        <f t="shared" si="617"/>
        <v>0</v>
      </c>
      <c r="AA1435" s="103">
        <f t="shared" si="618"/>
        <v>0</v>
      </c>
      <c r="AB1435" s="128" t="str">
        <f t="shared" si="621"/>
        <v/>
      </c>
      <c r="AC1435" s="128" t="e">
        <f t="shared" si="622"/>
        <v>#REF!</v>
      </c>
    </row>
    <row r="1436" spans="1:29" ht="50.1" customHeight="1">
      <c r="A1436" s="171"/>
      <c r="B1436" s="171"/>
      <c r="C1436" s="174"/>
      <c r="D1436" s="174"/>
      <c r="E1436" s="131"/>
      <c r="F1436" s="177"/>
      <c r="G1436" s="180"/>
      <c r="H1436" s="163"/>
      <c r="I1436" s="165"/>
      <c r="J1436" s="168"/>
      <c r="K1436" s="62"/>
      <c r="L1436" s="63"/>
      <c r="M1436" s="63"/>
      <c r="N1436" s="142"/>
      <c r="O1436" s="127"/>
      <c r="P1436" s="100"/>
      <c r="Q1436" s="63">
        <f t="shared" si="623"/>
        <v>0</v>
      </c>
      <c r="R1436" s="64"/>
      <c r="S1436" s="67"/>
      <c r="T1436" s="46"/>
      <c r="U1436" s="106">
        <f>IF(EXACT(O1436,Y1436),M1436,M1436*(1-'Расчет ПРЕДЗАКАЗ'!$D$10))</f>
        <v>0</v>
      </c>
      <c r="V1436" s="106">
        <f t="shared" si="619"/>
        <v>0</v>
      </c>
      <c r="W1436" s="106" t="e">
        <f>IF(EXACT(O1436,Y1436),M1436,M1436*(1-#REF!))</f>
        <v>#REF!</v>
      </c>
      <c r="X1436" s="106" t="e">
        <f t="shared" si="620"/>
        <v>#REF!</v>
      </c>
      <c r="Y1436" s="107" t="s">
        <v>72</v>
      </c>
      <c r="Z1436" s="103">
        <f t="shared" si="617"/>
        <v>0</v>
      </c>
      <c r="AA1436" s="103">
        <f t="shared" si="618"/>
        <v>0</v>
      </c>
      <c r="AB1436" s="128" t="str">
        <f t="shared" si="621"/>
        <v/>
      </c>
      <c r="AC1436" s="128" t="e">
        <f t="shared" si="622"/>
        <v>#REF!</v>
      </c>
    </row>
    <row r="1437" spans="1:29" ht="50.1" customHeight="1">
      <c r="A1437" s="171"/>
      <c r="B1437" s="171"/>
      <c r="C1437" s="174"/>
      <c r="D1437" s="174"/>
      <c r="E1437" s="131"/>
      <c r="F1437" s="177"/>
      <c r="G1437" s="180"/>
      <c r="H1437" s="163"/>
      <c r="I1437" s="165"/>
      <c r="J1437" s="168"/>
      <c r="K1437" s="62"/>
      <c r="L1437" s="63"/>
      <c r="M1437" s="63"/>
      <c r="N1437" s="142"/>
      <c r="O1437" s="127"/>
      <c r="P1437" s="100"/>
      <c r="Q1437" s="63">
        <f t="shared" si="623"/>
        <v>0</v>
      </c>
      <c r="R1437" s="64"/>
      <c r="S1437" s="67"/>
      <c r="T1437" s="46"/>
      <c r="U1437" s="106">
        <f>IF(EXACT(O1437,Y1437),M1437,M1437*(1-'Расчет ПРЕДЗАКАЗ'!$D$10))</f>
        <v>0</v>
      </c>
      <c r="V1437" s="106">
        <f t="shared" si="619"/>
        <v>0</v>
      </c>
      <c r="W1437" s="106" t="e">
        <f>IF(EXACT(O1437,Y1437),M1437,M1437*(1-#REF!))</f>
        <v>#REF!</v>
      </c>
      <c r="X1437" s="106" t="e">
        <f t="shared" si="620"/>
        <v>#REF!</v>
      </c>
      <c r="Y1437" s="107" t="s">
        <v>72</v>
      </c>
      <c r="Z1437" s="103">
        <f t="shared" si="617"/>
        <v>0</v>
      </c>
      <c r="AA1437" s="103">
        <f t="shared" si="618"/>
        <v>0</v>
      </c>
      <c r="AB1437" s="128" t="str">
        <f t="shared" si="621"/>
        <v/>
      </c>
      <c r="AC1437" s="128" t="e">
        <f t="shared" si="622"/>
        <v>#REF!</v>
      </c>
    </row>
    <row r="1438" spans="1:29" ht="50.1" customHeight="1">
      <c r="A1438" s="171"/>
      <c r="B1438" s="171"/>
      <c r="C1438" s="174"/>
      <c r="D1438" s="174"/>
      <c r="E1438" s="131"/>
      <c r="F1438" s="177"/>
      <c r="G1438" s="180"/>
      <c r="H1438" s="163"/>
      <c r="I1438" s="165"/>
      <c r="J1438" s="168"/>
      <c r="K1438" s="62"/>
      <c r="L1438" s="63"/>
      <c r="M1438" s="63"/>
      <c r="N1438" s="142"/>
      <c r="O1438" s="127"/>
      <c r="P1438" s="100"/>
      <c r="Q1438" s="63">
        <f t="shared" si="623"/>
        <v>0</v>
      </c>
      <c r="R1438" s="64"/>
      <c r="S1438" s="67"/>
      <c r="T1438" s="46"/>
      <c r="U1438" s="106">
        <f>IF(EXACT(O1438,Y1438),M1438,M1438*(1-'Расчет ПРЕДЗАКАЗ'!$D$10))</f>
        <v>0</v>
      </c>
      <c r="V1438" s="106">
        <f t="shared" si="619"/>
        <v>0</v>
      </c>
      <c r="W1438" s="106" t="e">
        <f>IF(EXACT(O1438,Y1438),M1438,M1438*(1-#REF!))</f>
        <v>#REF!</v>
      </c>
      <c r="X1438" s="106" t="e">
        <f t="shared" si="620"/>
        <v>#REF!</v>
      </c>
      <c r="Y1438" s="107" t="s">
        <v>72</v>
      </c>
      <c r="Z1438" s="103">
        <f t="shared" si="617"/>
        <v>0</v>
      </c>
      <c r="AA1438" s="103">
        <f t="shared" si="618"/>
        <v>0</v>
      </c>
      <c r="AB1438" s="128" t="str">
        <f t="shared" si="621"/>
        <v/>
      </c>
      <c r="AC1438" s="128" t="e">
        <f t="shared" si="622"/>
        <v>#REF!</v>
      </c>
    </row>
    <row r="1439" spans="1:29" ht="50.1" customHeight="1">
      <c r="A1439" s="171"/>
      <c r="B1439" s="171"/>
      <c r="C1439" s="174"/>
      <c r="D1439" s="174"/>
      <c r="E1439" s="131"/>
      <c r="F1439" s="177"/>
      <c r="G1439" s="180"/>
      <c r="H1439" s="163"/>
      <c r="I1439" s="165"/>
      <c r="J1439" s="168"/>
      <c r="K1439" s="62"/>
      <c r="L1439" s="63"/>
      <c r="M1439" s="63"/>
      <c r="N1439" s="142"/>
      <c r="O1439" s="127"/>
      <c r="P1439" s="100"/>
      <c r="Q1439" s="63">
        <f t="shared" si="623"/>
        <v>0</v>
      </c>
      <c r="R1439" s="64"/>
      <c r="S1439" s="67"/>
      <c r="T1439" s="46"/>
      <c r="U1439" s="106">
        <f>IF(EXACT(O1439,Y1439),M1439,M1439*(1-'Расчет ПРЕДЗАКАЗ'!$D$10))</f>
        <v>0</v>
      </c>
      <c r="V1439" s="106">
        <f t="shared" si="619"/>
        <v>0</v>
      </c>
      <c r="W1439" s="106" t="e">
        <f>IF(EXACT(O1439,Y1439),M1439,M1439*(1-#REF!))</f>
        <v>#REF!</v>
      </c>
      <c r="X1439" s="106" t="e">
        <f t="shared" si="620"/>
        <v>#REF!</v>
      </c>
      <c r="Y1439" s="107" t="s">
        <v>72</v>
      </c>
      <c r="Z1439" s="103">
        <f t="shared" si="617"/>
        <v>0</v>
      </c>
      <c r="AA1439" s="103">
        <f t="shared" si="618"/>
        <v>0</v>
      </c>
      <c r="AB1439" s="128" t="str">
        <f t="shared" si="621"/>
        <v/>
      </c>
      <c r="AC1439" s="128" t="e">
        <f t="shared" si="622"/>
        <v>#REF!</v>
      </c>
    </row>
    <row r="1440" spans="1:29" ht="50.1" customHeight="1">
      <c r="A1440" s="171"/>
      <c r="B1440" s="171"/>
      <c r="C1440" s="174"/>
      <c r="D1440" s="174"/>
      <c r="E1440" s="131"/>
      <c r="F1440" s="177"/>
      <c r="G1440" s="180"/>
      <c r="H1440" s="163"/>
      <c r="I1440" s="165"/>
      <c r="J1440" s="168"/>
      <c r="K1440" s="62"/>
      <c r="L1440" s="63"/>
      <c r="M1440" s="63"/>
      <c r="N1440" s="142"/>
      <c r="O1440" s="127"/>
      <c r="P1440" s="100"/>
      <c r="Q1440" s="63">
        <f t="shared" si="623"/>
        <v>0</v>
      </c>
      <c r="R1440" s="64"/>
      <c r="S1440" s="67"/>
      <c r="T1440" s="46"/>
      <c r="U1440" s="106">
        <f>IF(EXACT(O1440,Y1440),M1440,M1440*(1-'Расчет ПРЕДЗАКАЗ'!$D$10))</f>
        <v>0</v>
      </c>
      <c r="V1440" s="106">
        <f t="shared" si="619"/>
        <v>0</v>
      </c>
      <c r="W1440" s="106" t="e">
        <f>IF(EXACT(O1440,Y1440),M1440,M1440*(1-#REF!))</f>
        <v>#REF!</v>
      </c>
      <c r="X1440" s="106" t="e">
        <f t="shared" si="620"/>
        <v>#REF!</v>
      </c>
      <c r="Y1440" s="107" t="s">
        <v>72</v>
      </c>
      <c r="Z1440" s="103">
        <f t="shared" si="617"/>
        <v>0</v>
      </c>
      <c r="AA1440" s="103">
        <f t="shared" si="618"/>
        <v>0</v>
      </c>
      <c r="AB1440" s="128" t="str">
        <f t="shared" si="621"/>
        <v/>
      </c>
      <c r="AC1440" s="128" t="e">
        <f t="shared" si="622"/>
        <v>#REF!</v>
      </c>
    </row>
    <row r="1441" spans="1:29" ht="50.1" customHeight="1">
      <c r="A1441" s="171"/>
      <c r="B1441" s="171"/>
      <c r="C1441" s="174"/>
      <c r="D1441" s="174"/>
      <c r="E1441" s="131"/>
      <c r="F1441" s="177"/>
      <c r="G1441" s="180"/>
      <c r="H1441" s="163"/>
      <c r="I1441" s="165"/>
      <c r="J1441" s="168"/>
      <c r="K1441" s="62"/>
      <c r="L1441" s="63"/>
      <c r="M1441" s="63"/>
      <c r="N1441" s="143"/>
      <c r="O1441" s="127"/>
      <c r="P1441" s="100"/>
      <c r="Q1441" s="63">
        <f t="shared" si="623"/>
        <v>0</v>
      </c>
      <c r="R1441" s="65"/>
      <c r="S1441" s="67"/>
      <c r="T1441" s="40"/>
      <c r="U1441" s="106">
        <f>IF(EXACT(O1441,Y1441),M1441,M1441*(1-'Расчет ПРЕДЗАКАЗ'!$D$10))</f>
        <v>0</v>
      </c>
      <c r="V1441" s="106">
        <f t="shared" si="619"/>
        <v>0</v>
      </c>
      <c r="W1441" s="106" t="e">
        <f>IF(EXACT(O1441,Y1441),M1441,M1441*(1-#REF!))</f>
        <v>#REF!</v>
      </c>
      <c r="X1441" s="106" t="e">
        <f t="shared" si="620"/>
        <v>#REF!</v>
      </c>
      <c r="Y1441" s="107" t="s">
        <v>72</v>
      </c>
      <c r="Z1441" s="103">
        <f t="shared" si="617"/>
        <v>0</v>
      </c>
      <c r="AA1441" s="103">
        <f t="shared" si="618"/>
        <v>0</v>
      </c>
      <c r="AB1441" s="128" t="str">
        <f t="shared" si="621"/>
        <v/>
      </c>
      <c r="AC1441" s="128" t="e">
        <f t="shared" si="622"/>
        <v>#REF!</v>
      </c>
    </row>
    <row r="1442" spans="1:29" ht="50.1" customHeight="1">
      <c r="A1442" s="171"/>
      <c r="B1442" s="171"/>
      <c r="C1442" s="174"/>
      <c r="D1442" s="174"/>
      <c r="E1442" s="131"/>
      <c r="F1442" s="177"/>
      <c r="G1442" s="180"/>
      <c r="H1442" s="163"/>
      <c r="I1442" s="165"/>
      <c r="J1442" s="168"/>
      <c r="K1442" s="62"/>
      <c r="L1442" s="63"/>
      <c r="M1442" s="63"/>
      <c r="N1442" s="143"/>
      <c r="O1442" s="127"/>
      <c r="P1442" s="100"/>
      <c r="Q1442" s="63">
        <f t="shared" si="623"/>
        <v>0</v>
      </c>
      <c r="R1442" s="65"/>
      <c r="S1442" s="67"/>
      <c r="T1442" s="40"/>
      <c r="U1442" s="106">
        <f>IF(EXACT(O1442,Y1442),M1442,M1442*(1-'Расчет ПРЕДЗАКАЗ'!$D$10))</f>
        <v>0</v>
      </c>
      <c r="V1442" s="106">
        <f t="shared" si="619"/>
        <v>0</v>
      </c>
      <c r="W1442" s="106" t="e">
        <f>IF(EXACT(O1442,Y1442),M1442,M1442*(1-#REF!))</f>
        <v>#REF!</v>
      </c>
      <c r="X1442" s="106" t="e">
        <f t="shared" si="620"/>
        <v>#REF!</v>
      </c>
      <c r="Y1442" s="107" t="s">
        <v>72</v>
      </c>
      <c r="Z1442" s="103">
        <f t="shared" si="617"/>
        <v>0</v>
      </c>
      <c r="AA1442" s="103">
        <f t="shared" si="618"/>
        <v>0</v>
      </c>
      <c r="AB1442" s="128" t="str">
        <f t="shared" si="621"/>
        <v/>
      </c>
      <c r="AC1442" s="128" t="e">
        <f t="shared" si="622"/>
        <v>#REF!</v>
      </c>
    </row>
    <row r="1443" spans="1:29" ht="50.1" customHeight="1">
      <c r="A1443" s="171"/>
      <c r="B1443" s="171"/>
      <c r="C1443" s="174"/>
      <c r="D1443" s="174"/>
      <c r="E1443" s="131"/>
      <c r="F1443" s="177"/>
      <c r="G1443" s="180"/>
      <c r="H1443" s="163"/>
      <c r="I1443" s="165"/>
      <c r="J1443" s="168"/>
      <c r="K1443" s="62"/>
      <c r="L1443" s="63"/>
      <c r="M1443" s="63"/>
      <c r="N1443" s="65"/>
      <c r="O1443" s="127"/>
      <c r="P1443" s="100"/>
      <c r="Q1443" s="63">
        <f t="shared" si="623"/>
        <v>0</v>
      </c>
      <c r="R1443" s="65"/>
      <c r="S1443" s="67"/>
      <c r="T1443" s="40"/>
      <c r="U1443" s="106">
        <f>IF(EXACT(O1443,Y1443),M1443,M1443*(1-'Расчет ПРЕДЗАКАЗ'!$D$10))</f>
        <v>0</v>
      </c>
      <c r="V1443" s="106">
        <f t="shared" si="619"/>
        <v>0</v>
      </c>
      <c r="W1443" s="106" t="e">
        <f>IF(EXACT(O1443,Y1443),M1443,M1443*(1-#REF!))</f>
        <v>#REF!</v>
      </c>
      <c r="X1443" s="106" t="e">
        <f t="shared" si="620"/>
        <v>#REF!</v>
      </c>
      <c r="Y1443" s="107" t="s">
        <v>72</v>
      </c>
      <c r="Z1443" s="103">
        <f t="shared" si="617"/>
        <v>0</v>
      </c>
      <c r="AA1443" s="103">
        <f t="shared" si="618"/>
        <v>0</v>
      </c>
      <c r="AB1443" s="128" t="str">
        <f t="shared" si="621"/>
        <v/>
      </c>
      <c r="AC1443" s="128" t="e">
        <f t="shared" si="622"/>
        <v>#REF!</v>
      </c>
    </row>
    <row r="1444" spans="1:29" ht="50.1" customHeight="1">
      <c r="A1444" s="171"/>
      <c r="B1444" s="171"/>
      <c r="C1444" s="174"/>
      <c r="D1444" s="174"/>
      <c r="E1444" s="131"/>
      <c r="F1444" s="177"/>
      <c r="G1444" s="180"/>
      <c r="H1444" s="163"/>
      <c r="I1444" s="165"/>
      <c r="J1444" s="168"/>
      <c r="K1444" s="62"/>
      <c r="L1444" s="63"/>
      <c r="M1444" s="63"/>
      <c r="N1444" s="65"/>
      <c r="O1444" s="127"/>
      <c r="P1444" s="100"/>
      <c r="Q1444" s="63">
        <f t="shared" si="623"/>
        <v>0</v>
      </c>
      <c r="R1444" s="65"/>
      <c r="S1444" s="67"/>
      <c r="T1444" s="40"/>
      <c r="U1444" s="106">
        <f>IF(EXACT(O1444,Y1444),M1444,M1444*(1-'Расчет ПРЕДЗАКАЗ'!$D$10))</f>
        <v>0</v>
      </c>
      <c r="V1444" s="106">
        <f t="shared" si="619"/>
        <v>0</v>
      </c>
      <c r="W1444" s="106" t="e">
        <f>IF(EXACT(O1444,Y1444),M1444,M1444*(1-#REF!))</f>
        <v>#REF!</v>
      </c>
      <c r="X1444" s="106" t="e">
        <f t="shared" si="620"/>
        <v>#REF!</v>
      </c>
      <c r="Y1444" s="107" t="s">
        <v>72</v>
      </c>
      <c r="Z1444" s="103">
        <f t="shared" si="617"/>
        <v>0</v>
      </c>
      <c r="AA1444" s="103">
        <f t="shared" si="618"/>
        <v>0</v>
      </c>
      <c r="AB1444" s="128" t="str">
        <f t="shared" si="621"/>
        <v/>
      </c>
      <c r="AC1444" s="128" t="e">
        <f t="shared" si="622"/>
        <v>#REF!</v>
      </c>
    </row>
    <row r="1445" spans="1:29" ht="50.1" customHeight="1">
      <c r="A1445" s="171"/>
      <c r="B1445" s="171"/>
      <c r="C1445" s="174"/>
      <c r="D1445" s="174"/>
      <c r="E1445" s="131"/>
      <c r="F1445" s="177"/>
      <c r="G1445" s="180"/>
      <c r="H1445" s="163"/>
      <c r="I1445" s="165"/>
      <c r="J1445" s="168"/>
      <c r="K1445" s="62"/>
      <c r="L1445" s="63"/>
      <c r="M1445" s="63"/>
      <c r="N1445" s="65"/>
      <c r="O1445" s="127"/>
      <c r="P1445" s="100"/>
      <c r="Q1445" s="63">
        <f t="shared" si="623"/>
        <v>0</v>
      </c>
      <c r="R1445" s="65"/>
      <c r="S1445" s="67"/>
      <c r="T1445" s="40"/>
      <c r="U1445" s="106">
        <f>IF(EXACT(O1445,Y1445),M1445,M1445*(1-'Расчет ПРЕДЗАКАЗ'!$D$10))</f>
        <v>0</v>
      </c>
      <c r="V1445" s="106">
        <f t="shared" si="619"/>
        <v>0</v>
      </c>
      <c r="W1445" s="106" t="e">
        <f>IF(EXACT(O1445,Y1445),M1445,M1445*(1-#REF!))</f>
        <v>#REF!</v>
      </c>
      <c r="X1445" s="106" t="e">
        <f t="shared" si="620"/>
        <v>#REF!</v>
      </c>
      <c r="Y1445" s="107" t="s">
        <v>72</v>
      </c>
      <c r="Z1445" s="103">
        <f t="shared" si="617"/>
        <v>0</v>
      </c>
      <c r="AA1445" s="103">
        <f t="shared" si="618"/>
        <v>0</v>
      </c>
      <c r="AB1445" s="128" t="str">
        <f t="shared" si="621"/>
        <v/>
      </c>
      <c r="AC1445" s="128" t="e">
        <f t="shared" si="622"/>
        <v>#REF!</v>
      </c>
    </row>
    <row r="1446" spans="1:29" ht="50.1" customHeight="1">
      <c r="A1446" s="172"/>
      <c r="B1446" s="172"/>
      <c r="C1446" s="175"/>
      <c r="D1446" s="175"/>
      <c r="E1446" s="132"/>
      <c r="F1446" s="178"/>
      <c r="G1446" s="181"/>
      <c r="H1446" s="164"/>
      <c r="I1446" s="166"/>
      <c r="J1446" s="169"/>
      <c r="K1446" s="62"/>
      <c r="L1446" s="63"/>
      <c r="M1446" s="63"/>
      <c r="N1446" s="65"/>
      <c r="O1446" s="127"/>
      <c r="P1446" s="100"/>
      <c r="Q1446" s="63">
        <f t="shared" si="623"/>
        <v>0</v>
      </c>
      <c r="R1446" s="65"/>
      <c r="S1446" s="64"/>
      <c r="T1446" s="40"/>
      <c r="U1446" s="106">
        <f>IF(EXACT(O1446,Y1446),M1446,M1446*(1-'Расчет ПРЕДЗАКАЗ'!$D$10))</f>
        <v>0</v>
      </c>
      <c r="V1446" s="106">
        <f t="shared" si="619"/>
        <v>0</v>
      </c>
      <c r="W1446" s="106" t="e">
        <f>IF(EXACT(O1446,Y1446),M1446,M1446*(1-#REF!))</f>
        <v>#REF!</v>
      </c>
      <c r="X1446" s="106" t="e">
        <f t="shared" si="620"/>
        <v>#REF!</v>
      </c>
      <c r="Y1446" s="107" t="s">
        <v>72</v>
      </c>
      <c r="Z1446" s="103">
        <f t="shared" si="617"/>
        <v>0</v>
      </c>
      <c r="AA1446" s="103">
        <f t="shared" si="618"/>
        <v>0</v>
      </c>
      <c r="AB1446" s="128" t="str">
        <f t="shared" si="621"/>
        <v/>
      </c>
      <c r="AC1446" s="128" t="e">
        <f t="shared" si="622"/>
        <v>#REF!</v>
      </c>
    </row>
    <row r="1447" spans="1:29" ht="11.25" customHeight="1" thickBot="1"/>
    <row r="1448" spans="1:29" ht="50.1" customHeight="1">
      <c r="A1448" s="170">
        <v>217</v>
      </c>
      <c r="B1448" s="170" t="s">
        <v>1806</v>
      </c>
      <c r="C1448" s="173" t="s">
        <v>1807</v>
      </c>
      <c r="D1448" s="173" t="s">
        <v>77</v>
      </c>
      <c r="E1448" s="131"/>
      <c r="F1448" s="197" t="s">
        <v>1204</v>
      </c>
      <c r="G1448" s="179" t="s">
        <v>792</v>
      </c>
      <c r="H1448" s="162" t="s">
        <v>1803</v>
      </c>
      <c r="I1448" s="198" t="s">
        <v>1804</v>
      </c>
      <c r="J1448" s="167" t="s">
        <v>19</v>
      </c>
      <c r="K1448" s="62" t="s">
        <v>587</v>
      </c>
      <c r="L1448" s="63">
        <v>7080</v>
      </c>
      <c r="M1448" s="63">
        <v>4420</v>
      </c>
      <c r="N1448" s="142" t="s">
        <v>1808</v>
      </c>
      <c r="O1448" s="127" t="s">
        <v>72</v>
      </c>
      <c r="P1448" s="100"/>
      <c r="Q1448" s="63">
        <f>P1448*M1448</f>
        <v>0</v>
      </c>
      <c r="R1448" s="64"/>
      <c r="S1448" s="67">
        <v>535</v>
      </c>
      <c r="T1448" s="60"/>
      <c r="U1448" s="106">
        <f>IF(EXACT(O1448,Y1448),M1448,M1448*(1-'Расчет ПРЕДЗАКАЗ'!$D$10))</f>
        <v>4420</v>
      </c>
      <c r="V1448" s="106">
        <f>P1448*U1448</f>
        <v>0</v>
      </c>
      <c r="W1448" s="106">
        <f>IF(EXACT(O1448,Y1448),M1448,M1448*(1-#REF!))</f>
        <v>4420</v>
      </c>
      <c r="X1448" s="106">
        <f>P1448*W1448</f>
        <v>0</v>
      </c>
      <c r="Y1448" s="107" t="s">
        <v>72</v>
      </c>
      <c r="Z1448" s="103">
        <f t="shared" ref="Z1448:Z1462" si="624">IF(EXACT(O1448,Y1448),Q1448,0)</f>
        <v>0</v>
      </c>
      <c r="AA1448" s="103">
        <f t="shared" ref="AA1448:AA1462" si="625">IF(Z1448=0,Q1448,0)</f>
        <v>0</v>
      </c>
      <c r="AB1448" s="128">
        <f>IF(U1448=0,"",L1448/U1448-1)</f>
        <v>0.6018099547511313</v>
      </c>
      <c r="AC1448" s="128">
        <f>IF(W1448=0,"",L1448/W1448-1)</f>
        <v>0.6018099547511313</v>
      </c>
    </row>
    <row r="1449" spans="1:29" ht="50.1" customHeight="1">
      <c r="A1449" s="171"/>
      <c r="B1449" s="171"/>
      <c r="C1449" s="174"/>
      <c r="D1449" s="174"/>
      <c r="E1449" s="131"/>
      <c r="F1449" s="177"/>
      <c r="G1449" s="180"/>
      <c r="H1449" s="163"/>
      <c r="I1449" s="165"/>
      <c r="J1449" s="168"/>
      <c r="K1449" s="62"/>
      <c r="L1449" s="63"/>
      <c r="M1449" s="63"/>
      <c r="N1449" s="142"/>
      <c r="O1449" s="127"/>
      <c r="P1449" s="100"/>
      <c r="Q1449" s="63">
        <f>P1449*M1449</f>
        <v>0</v>
      </c>
      <c r="R1449" s="64"/>
      <c r="S1449" s="67"/>
      <c r="T1449" s="46"/>
      <c r="U1449" s="106">
        <f>IF(EXACT(O1449,Y1449),M1449,M1449*(1-'Расчет ПРЕДЗАКАЗ'!$D$10))</f>
        <v>0</v>
      </c>
      <c r="V1449" s="106">
        <f t="shared" ref="V1449:V1462" si="626">P1449*U1449</f>
        <v>0</v>
      </c>
      <c r="W1449" s="106" t="e">
        <f>IF(EXACT(O1449,Y1449),M1449,M1449*(1-#REF!))</f>
        <v>#REF!</v>
      </c>
      <c r="X1449" s="106" t="e">
        <f t="shared" ref="X1449:X1462" si="627">P1449*W1449</f>
        <v>#REF!</v>
      </c>
      <c r="Y1449" s="107" t="s">
        <v>72</v>
      </c>
      <c r="Z1449" s="103">
        <f t="shared" si="624"/>
        <v>0</v>
      </c>
      <c r="AA1449" s="103">
        <f t="shared" si="625"/>
        <v>0</v>
      </c>
      <c r="AB1449" s="128" t="str">
        <f t="shared" ref="AB1449:AB1462" si="628">IF(U1449=0,"",L1449/U1449-1)</f>
        <v/>
      </c>
      <c r="AC1449" s="128" t="e">
        <f t="shared" ref="AC1449:AC1462" si="629">IF(W1449=0,"",L1449/W1449-1)</f>
        <v>#REF!</v>
      </c>
    </row>
    <row r="1450" spans="1:29" ht="50.1" customHeight="1">
      <c r="A1450" s="171"/>
      <c r="B1450" s="171"/>
      <c r="C1450" s="174"/>
      <c r="D1450" s="174"/>
      <c r="E1450" s="131"/>
      <c r="F1450" s="177"/>
      <c r="G1450" s="180"/>
      <c r="H1450" s="163"/>
      <c r="I1450" s="165"/>
      <c r="J1450" s="168"/>
      <c r="K1450" s="62"/>
      <c r="L1450" s="63"/>
      <c r="M1450" s="63"/>
      <c r="N1450" s="142"/>
      <c r="O1450" s="127"/>
      <c r="P1450" s="100"/>
      <c r="Q1450" s="63">
        <f t="shared" ref="Q1450:Q1462" si="630">P1450*M1450</f>
        <v>0</v>
      </c>
      <c r="R1450" s="64"/>
      <c r="S1450" s="67"/>
      <c r="T1450" s="46"/>
      <c r="U1450" s="106">
        <f>IF(EXACT(O1450,Y1450),M1450,M1450*(1-'Расчет ПРЕДЗАКАЗ'!$D$10))</f>
        <v>0</v>
      </c>
      <c r="V1450" s="106">
        <f t="shared" si="626"/>
        <v>0</v>
      </c>
      <c r="W1450" s="106" t="e">
        <f>IF(EXACT(O1450,Y1450),M1450,M1450*(1-#REF!))</f>
        <v>#REF!</v>
      </c>
      <c r="X1450" s="106" t="e">
        <f t="shared" si="627"/>
        <v>#REF!</v>
      </c>
      <c r="Y1450" s="107" t="s">
        <v>72</v>
      </c>
      <c r="Z1450" s="103">
        <f t="shared" si="624"/>
        <v>0</v>
      </c>
      <c r="AA1450" s="103">
        <f t="shared" si="625"/>
        <v>0</v>
      </c>
      <c r="AB1450" s="128" t="str">
        <f t="shared" si="628"/>
        <v/>
      </c>
      <c r="AC1450" s="128" t="e">
        <f t="shared" si="629"/>
        <v>#REF!</v>
      </c>
    </row>
    <row r="1451" spans="1:29" ht="50.1" customHeight="1">
      <c r="A1451" s="171"/>
      <c r="B1451" s="171"/>
      <c r="C1451" s="174"/>
      <c r="D1451" s="174"/>
      <c r="E1451" s="131"/>
      <c r="F1451" s="177"/>
      <c r="G1451" s="180"/>
      <c r="H1451" s="163"/>
      <c r="I1451" s="165"/>
      <c r="J1451" s="168"/>
      <c r="K1451" s="62"/>
      <c r="L1451" s="63"/>
      <c r="M1451" s="63"/>
      <c r="N1451" s="142"/>
      <c r="O1451" s="127"/>
      <c r="P1451" s="100"/>
      <c r="Q1451" s="63">
        <f t="shared" si="630"/>
        <v>0</v>
      </c>
      <c r="R1451" s="64"/>
      <c r="S1451" s="67"/>
      <c r="T1451" s="46"/>
      <c r="U1451" s="106">
        <f>IF(EXACT(O1451,Y1451),M1451,M1451*(1-'Расчет ПРЕДЗАКАЗ'!$D$10))</f>
        <v>0</v>
      </c>
      <c r="V1451" s="106">
        <f t="shared" si="626"/>
        <v>0</v>
      </c>
      <c r="W1451" s="106" t="e">
        <f>IF(EXACT(O1451,Y1451),M1451,M1451*(1-#REF!))</f>
        <v>#REF!</v>
      </c>
      <c r="X1451" s="106" t="e">
        <f t="shared" si="627"/>
        <v>#REF!</v>
      </c>
      <c r="Y1451" s="107" t="s">
        <v>72</v>
      </c>
      <c r="Z1451" s="103">
        <f t="shared" si="624"/>
        <v>0</v>
      </c>
      <c r="AA1451" s="103">
        <f t="shared" si="625"/>
        <v>0</v>
      </c>
      <c r="AB1451" s="128" t="str">
        <f t="shared" si="628"/>
        <v/>
      </c>
      <c r="AC1451" s="128" t="e">
        <f t="shared" si="629"/>
        <v>#REF!</v>
      </c>
    </row>
    <row r="1452" spans="1:29" ht="50.1" customHeight="1">
      <c r="A1452" s="171"/>
      <c r="B1452" s="171"/>
      <c r="C1452" s="174"/>
      <c r="D1452" s="174"/>
      <c r="E1452" s="131"/>
      <c r="F1452" s="177"/>
      <c r="G1452" s="180"/>
      <c r="H1452" s="163"/>
      <c r="I1452" s="165"/>
      <c r="J1452" s="168"/>
      <c r="K1452" s="62"/>
      <c r="L1452" s="63"/>
      <c r="M1452" s="63"/>
      <c r="N1452" s="142"/>
      <c r="O1452" s="127"/>
      <c r="P1452" s="100"/>
      <c r="Q1452" s="63">
        <f t="shared" si="630"/>
        <v>0</v>
      </c>
      <c r="R1452" s="64"/>
      <c r="S1452" s="67"/>
      <c r="T1452" s="46"/>
      <c r="U1452" s="106">
        <f>IF(EXACT(O1452,Y1452),M1452,M1452*(1-'Расчет ПРЕДЗАКАЗ'!$D$10))</f>
        <v>0</v>
      </c>
      <c r="V1452" s="106">
        <f t="shared" si="626"/>
        <v>0</v>
      </c>
      <c r="W1452" s="106" t="e">
        <f>IF(EXACT(O1452,Y1452),M1452,M1452*(1-#REF!))</f>
        <v>#REF!</v>
      </c>
      <c r="X1452" s="106" t="e">
        <f t="shared" si="627"/>
        <v>#REF!</v>
      </c>
      <c r="Y1452" s="107" t="s">
        <v>72</v>
      </c>
      <c r="Z1452" s="103">
        <f t="shared" si="624"/>
        <v>0</v>
      </c>
      <c r="AA1452" s="103">
        <f t="shared" si="625"/>
        <v>0</v>
      </c>
      <c r="AB1452" s="128" t="str">
        <f t="shared" si="628"/>
        <v/>
      </c>
      <c r="AC1452" s="128" t="e">
        <f t="shared" si="629"/>
        <v>#REF!</v>
      </c>
    </row>
    <row r="1453" spans="1:29" ht="50.1" customHeight="1">
      <c r="A1453" s="171"/>
      <c r="B1453" s="171"/>
      <c r="C1453" s="174"/>
      <c r="D1453" s="174"/>
      <c r="E1453" s="131"/>
      <c r="F1453" s="177"/>
      <c r="G1453" s="180"/>
      <c r="H1453" s="163"/>
      <c r="I1453" s="165"/>
      <c r="J1453" s="168"/>
      <c r="K1453" s="62"/>
      <c r="L1453" s="63"/>
      <c r="M1453" s="63"/>
      <c r="N1453" s="142"/>
      <c r="O1453" s="127"/>
      <c r="P1453" s="100"/>
      <c r="Q1453" s="63">
        <f t="shared" si="630"/>
        <v>0</v>
      </c>
      <c r="R1453" s="64"/>
      <c r="S1453" s="67"/>
      <c r="T1453" s="46"/>
      <c r="U1453" s="106">
        <f>IF(EXACT(O1453,Y1453),M1453,M1453*(1-'Расчет ПРЕДЗАКАЗ'!$D$10))</f>
        <v>0</v>
      </c>
      <c r="V1453" s="106">
        <f t="shared" si="626"/>
        <v>0</v>
      </c>
      <c r="W1453" s="106" t="e">
        <f>IF(EXACT(O1453,Y1453),M1453,M1453*(1-#REF!))</f>
        <v>#REF!</v>
      </c>
      <c r="X1453" s="106" t="e">
        <f t="shared" si="627"/>
        <v>#REF!</v>
      </c>
      <c r="Y1453" s="107" t="s">
        <v>72</v>
      </c>
      <c r="Z1453" s="103">
        <f t="shared" si="624"/>
        <v>0</v>
      </c>
      <c r="AA1453" s="103">
        <f t="shared" si="625"/>
        <v>0</v>
      </c>
      <c r="AB1453" s="128" t="str">
        <f t="shared" si="628"/>
        <v/>
      </c>
      <c r="AC1453" s="128" t="e">
        <f t="shared" si="629"/>
        <v>#REF!</v>
      </c>
    </row>
    <row r="1454" spans="1:29" ht="50.1" customHeight="1">
      <c r="A1454" s="171"/>
      <c r="B1454" s="171"/>
      <c r="C1454" s="174"/>
      <c r="D1454" s="174"/>
      <c r="E1454" s="131"/>
      <c r="F1454" s="177"/>
      <c r="G1454" s="180"/>
      <c r="H1454" s="163"/>
      <c r="I1454" s="165"/>
      <c r="J1454" s="168"/>
      <c r="K1454" s="62"/>
      <c r="L1454" s="63"/>
      <c r="M1454" s="63"/>
      <c r="N1454" s="142"/>
      <c r="O1454" s="127"/>
      <c r="P1454" s="100"/>
      <c r="Q1454" s="63">
        <f t="shared" si="630"/>
        <v>0</v>
      </c>
      <c r="R1454" s="64"/>
      <c r="S1454" s="67"/>
      <c r="T1454" s="46"/>
      <c r="U1454" s="106">
        <f>IF(EXACT(O1454,Y1454),M1454,M1454*(1-'Расчет ПРЕДЗАКАЗ'!$D$10))</f>
        <v>0</v>
      </c>
      <c r="V1454" s="106">
        <f t="shared" si="626"/>
        <v>0</v>
      </c>
      <c r="W1454" s="106" t="e">
        <f>IF(EXACT(O1454,Y1454),M1454,M1454*(1-#REF!))</f>
        <v>#REF!</v>
      </c>
      <c r="X1454" s="106" t="e">
        <f t="shared" si="627"/>
        <v>#REF!</v>
      </c>
      <c r="Y1454" s="107" t="s">
        <v>72</v>
      </c>
      <c r="Z1454" s="103">
        <f t="shared" si="624"/>
        <v>0</v>
      </c>
      <c r="AA1454" s="103">
        <f t="shared" si="625"/>
        <v>0</v>
      </c>
      <c r="AB1454" s="128" t="str">
        <f t="shared" si="628"/>
        <v/>
      </c>
      <c r="AC1454" s="128" t="e">
        <f t="shared" si="629"/>
        <v>#REF!</v>
      </c>
    </row>
    <row r="1455" spans="1:29" ht="50.1" customHeight="1">
      <c r="A1455" s="171"/>
      <c r="B1455" s="171"/>
      <c r="C1455" s="174"/>
      <c r="D1455" s="174"/>
      <c r="E1455" s="131"/>
      <c r="F1455" s="177"/>
      <c r="G1455" s="180"/>
      <c r="H1455" s="163"/>
      <c r="I1455" s="165"/>
      <c r="J1455" s="168"/>
      <c r="K1455" s="62"/>
      <c r="L1455" s="63"/>
      <c r="M1455" s="63"/>
      <c r="N1455" s="142"/>
      <c r="O1455" s="127"/>
      <c r="P1455" s="100"/>
      <c r="Q1455" s="63">
        <f t="shared" si="630"/>
        <v>0</v>
      </c>
      <c r="R1455" s="64"/>
      <c r="S1455" s="67"/>
      <c r="T1455" s="46"/>
      <c r="U1455" s="106">
        <f>IF(EXACT(O1455,Y1455),M1455,M1455*(1-'Расчет ПРЕДЗАКАЗ'!$D$10))</f>
        <v>0</v>
      </c>
      <c r="V1455" s="106">
        <f t="shared" si="626"/>
        <v>0</v>
      </c>
      <c r="W1455" s="106" t="e">
        <f>IF(EXACT(O1455,Y1455),M1455,M1455*(1-#REF!))</f>
        <v>#REF!</v>
      </c>
      <c r="X1455" s="106" t="e">
        <f t="shared" si="627"/>
        <v>#REF!</v>
      </c>
      <c r="Y1455" s="107" t="s">
        <v>72</v>
      </c>
      <c r="Z1455" s="103">
        <f t="shared" si="624"/>
        <v>0</v>
      </c>
      <c r="AA1455" s="103">
        <f t="shared" si="625"/>
        <v>0</v>
      </c>
      <c r="AB1455" s="128" t="str">
        <f t="shared" si="628"/>
        <v/>
      </c>
      <c r="AC1455" s="128" t="e">
        <f t="shared" si="629"/>
        <v>#REF!</v>
      </c>
    </row>
    <row r="1456" spans="1:29" ht="50.1" customHeight="1">
      <c r="A1456" s="171"/>
      <c r="B1456" s="171"/>
      <c r="C1456" s="174"/>
      <c r="D1456" s="174"/>
      <c r="E1456" s="131"/>
      <c r="F1456" s="177"/>
      <c r="G1456" s="180"/>
      <c r="H1456" s="163"/>
      <c r="I1456" s="165"/>
      <c r="J1456" s="168"/>
      <c r="K1456" s="62"/>
      <c r="L1456" s="63"/>
      <c r="M1456" s="63"/>
      <c r="N1456" s="142"/>
      <c r="O1456" s="127"/>
      <c r="P1456" s="100"/>
      <c r="Q1456" s="63">
        <f t="shared" si="630"/>
        <v>0</v>
      </c>
      <c r="R1456" s="64"/>
      <c r="S1456" s="67"/>
      <c r="T1456" s="46"/>
      <c r="U1456" s="106">
        <f>IF(EXACT(O1456,Y1456),M1456,M1456*(1-'Расчет ПРЕДЗАКАЗ'!$D$10))</f>
        <v>0</v>
      </c>
      <c r="V1456" s="106">
        <f t="shared" si="626"/>
        <v>0</v>
      </c>
      <c r="W1456" s="106" t="e">
        <f>IF(EXACT(O1456,Y1456),M1456,M1456*(1-#REF!))</f>
        <v>#REF!</v>
      </c>
      <c r="X1456" s="106" t="e">
        <f t="shared" si="627"/>
        <v>#REF!</v>
      </c>
      <c r="Y1456" s="107" t="s">
        <v>72</v>
      </c>
      <c r="Z1456" s="103">
        <f t="shared" si="624"/>
        <v>0</v>
      </c>
      <c r="AA1456" s="103">
        <f t="shared" si="625"/>
        <v>0</v>
      </c>
      <c r="AB1456" s="128" t="str">
        <f t="shared" si="628"/>
        <v/>
      </c>
      <c r="AC1456" s="128" t="e">
        <f t="shared" si="629"/>
        <v>#REF!</v>
      </c>
    </row>
    <row r="1457" spans="1:29" ht="50.1" customHeight="1">
      <c r="A1457" s="171"/>
      <c r="B1457" s="171"/>
      <c r="C1457" s="174"/>
      <c r="D1457" s="174"/>
      <c r="E1457" s="131"/>
      <c r="F1457" s="177"/>
      <c r="G1457" s="180"/>
      <c r="H1457" s="163"/>
      <c r="I1457" s="165"/>
      <c r="J1457" s="168"/>
      <c r="K1457" s="62"/>
      <c r="L1457" s="63"/>
      <c r="M1457" s="63"/>
      <c r="N1457" s="143"/>
      <c r="O1457" s="127"/>
      <c r="P1457" s="100"/>
      <c r="Q1457" s="63">
        <f t="shared" si="630"/>
        <v>0</v>
      </c>
      <c r="R1457" s="65"/>
      <c r="S1457" s="67"/>
      <c r="T1457" s="40"/>
      <c r="U1457" s="106">
        <f>IF(EXACT(O1457,Y1457),M1457,M1457*(1-'Расчет ПРЕДЗАКАЗ'!$D$10))</f>
        <v>0</v>
      </c>
      <c r="V1457" s="106">
        <f t="shared" si="626"/>
        <v>0</v>
      </c>
      <c r="W1457" s="106" t="e">
        <f>IF(EXACT(O1457,Y1457),M1457,M1457*(1-#REF!))</f>
        <v>#REF!</v>
      </c>
      <c r="X1457" s="106" t="e">
        <f t="shared" si="627"/>
        <v>#REF!</v>
      </c>
      <c r="Y1457" s="107" t="s">
        <v>72</v>
      </c>
      <c r="Z1457" s="103">
        <f t="shared" si="624"/>
        <v>0</v>
      </c>
      <c r="AA1457" s="103">
        <f t="shared" si="625"/>
        <v>0</v>
      </c>
      <c r="AB1457" s="128" t="str">
        <f t="shared" si="628"/>
        <v/>
      </c>
      <c r="AC1457" s="128" t="e">
        <f t="shared" si="629"/>
        <v>#REF!</v>
      </c>
    </row>
    <row r="1458" spans="1:29" ht="50.1" customHeight="1">
      <c r="A1458" s="171"/>
      <c r="B1458" s="171"/>
      <c r="C1458" s="174"/>
      <c r="D1458" s="174"/>
      <c r="E1458" s="131"/>
      <c r="F1458" s="177"/>
      <c r="G1458" s="180"/>
      <c r="H1458" s="163"/>
      <c r="I1458" s="165"/>
      <c r="J1458" s="168"/>
      <c r="K1458" s="62"/>
      <c r="L1458" s="63"/>
      <c r="M1458" s="63"/>
      <c r="N1458" s="143"/>
      <c r="O1458" s="127"/>
      <c r="P1458" s="100"/>
      <c r="Q1458" s="63">
        <f t="shared" si="630"/>
        <v>0</v>
      </c>
      <c r="R1458" s="65"/>
      <c r="S1458" s="67"/>
      <c r="T1458" s="40"/>
      <c r="U1458" s="106">
        <f>IF(EXACT(O1458,Y1458),M1458,M1458*(1-'Расчет ПРЕДЗАКАЗ'!$D$10))</f>
        <v>0</v>
      </c>
      <c r="V1458" s="106">
        <f t="shared" si="626"/>
        <v>0</v>
      </c>
      <c r="W1458" s="106" t="e">
        <f>IF(EXACT(O1458,Y1458),M1458,M1458*(1-#REF!))</f>
        <v>#REF!</v>
      </c>
      <c r="X1458" s="106" t="e">
        <f t="shared" si="627"/>
        <v>#REF!</v>
      </c>
      <c r="Y1458" s="107" t="s">
        <v>72</v>
      </c>
      <c r="Z1458" s="103">
        <f t="shared" si="624"/>
        <v>0</v>
      </c>
      <c r="AA1458" s="103">
        <f t="shared" si="625"/>
        <v>0</v>
      </c>
      <c r="AB1458" s="128" t="str">
        <f t="shared" si="628"/>
        <v/>
      </c>
      <c r="AC1458" s="128" t="e">
        <f t="shared" si="629"/>
        <v>#REF!</v>
      </c>
    </row>
    <row r="1459" spans="1:29" ht="50.1" customHeight="1">
      <c r="A1459" s="171"/>
      <c r="B1459" s="171"/>
      <c r="C1459" s="174"/>
      <c r="D1459" s="174"/>
      <c r="E1459" s="131"/>
      <c r="F1459" s="177"/>
      <c r="G1459" s="180"/>
      <c r="H1459" s="163"/>
      <c r="I1459" s="165"/>
      <c r="J1459" s="168"/>
      <c r="K1459" s="62"/>
      <c r="L1459" s="63"/>
      <c r="M1459" s="63"/>
      <c r="N1459" s="65"/>
      <c r="O1459" s="127"/>
      <c r="P1459" s="100"/>
      <c r="Q1459" s="63">
        <f t="shared" si="630"/>
        <v>0</v>
      </c>
      <c r="R1459" s="65"/>
      <c r="S1459" s="67"/>
      <c r="T1459" s="40"/>
      <c r="U1459" s="106">
        <f>IF(EXACT(O1459,Y1459),M1459,M1459*(1-'Расчет ПРЕДЗАКАЗ'!$D$10))</f>
        <v>0</v>
      </c>
      <c r="V1459" s="106">
        <f t="shared" si="626"/>
        <v>0</v>
      </c>
      <c r="W1459" s="106" t="e">
        <f>IF(EXACT(O1459,Y1459),M1459,M1459*(1-#REF!))</f>
        <v>#REF!</v>
      </c>
      <c r="X1459" s="106" t="e">
        <f t="shared" si="627"/>
        <v>#REF!</v>
      </c>
      <c r="Y1459" s="107" t="s">
        <v>72</v>
      </c>
      <c r="Z1459" s="103">
        <f t="shared" si="624"/>
        <v>0</v>
      </c>
      <c r="AA1459" s="103">
        <f t="shared" si="625"/>
        <v>0</v>
      </c>
      <c r="AB1459" s="128" t="str">
        <f t="shared" si="628"/>
        <v/>
      </c>
      <c r="AC1459" s="128" t="e">
        <f t="shared" si="629"/>
        <v>#REF!</v>
      </c>
    </row>
    <row r="1460" spans="1:29" ht="50.1" customHeight="1">
      <c r="A1460" s="171"/>
      <c r="B1460" s="171"/>
      <c r="C1460" s="174"/>
      <c r="D1460" s="174"/>
      <c r="E1460" s="131"/>
      <c r="F1460" s="177"/>
      <c r="G1460" s="180"/>
      <c r="H1460" s="163"/>
      <c r="I1460" s="165"/>
      <c r="J1460" s="168"/>
      <c r="K1460" s="62"/>
      <c r="L1460" s="63"/>
      <c r="M1460" s="63"/>
      <c r="N1460" s="65"/>
      <c r="O1460" s="127"/>
      <c r="P1460" s="100"/>
      <c r="Q1460" s="63">
        <f t="shared" si="630"/>
        <v>0</v>
      </c>
      <c r="R1460" s="65"/>
      <c r="S1460" s="67"/>
      <c r="T1460" s="40"/>
      <c r="U1460" s="106">
        <f>IF(EXACT(O1460,Y1460),M1460,M1460*(1-'Расчет ПРЕДЗАКАЗ'!$D$10))</f>
        <v>0</v>
      </c>
      <c r="V1460" s="106">
        <f t="shared" si="626"/>
        <v>0</v>
      </c>
      <c r="W1460" s="106" t="e">
        <f>IF(EXACT(O1460,Y1460),M1460,M1460*(1-#REF!))</f>
        <v>#REF!</v>
      </c>
      <c r="X1460" s="106" t="e">
        <f t="shared" si="627"/>
        <v>#REF!</v>
      </c>
      <c r="Y1460" s="107" t="s">
        <v>72</v>
      </c>
      <c r="Z1460" s="103">
        <f t="shared" si="624"/>
        <v>0</v>
      </c>
      <c r="AA1460" s="103">
        <f t="shared" si="625"/>
        <v>0</v>
      </c>
      <c r="AB1460" s="128" t="str">
        <f t="shared" si="628"/>
        <v/>
      </c>
      <c r="AC1460" s="128" t="e">
        <f t="shared" si="629"/>
        <v>#REF!</v>
      </c>
    </row>
    <row r="1461" spans="1:29" ht="50.1" customHeight="1">
      <c r="A1461" s="171"/>
      <c r="B1461" s="171"/>
      <c r="C1461" s="174"/>
      <c r="D1461" s="174"/>
      <c r="E1461" s="131"/>
      <c r="F1461" s="177"/>
      <c r="G1461" s="180"/>
      <c r="H1461" s="163"/>
      <c r="I1461" s="165"/>
      <c r="J1461" s="168"/>
      <c r="K1461" s="62"/>
      <c r="L1461" s="63"/>
      <c r="M1461" s="63"/>
      <c r="N1461" s="65"/>
      <c r="O1461" s="127"/>
      <c r="P1461" s="100"/>
      <c r="Q1461" s="63">
        <f t="shared" si="630"/>
        <v>0</v>
      </c>
      <c r="R1461" s="65"/>
      <c r="S1461" s="67"/>
      <c r="T1461" s="40"/>
      <c r="U1461" s="106">
        <f>IF(EXACT(O1461,Y1461),M1461,M1461*(1-'Расчет ПРЕДЗАКАЗ'!$D$10))</f>
        <v>0</v>
      </c>
      <c r="V1461" s="106">
        <f t="shared" si="626"/>
        <v>0</v>
      </c>
      <c r="W1461" s="106" t="e">
        <f>IF(EXACT(O1461,Y1461),M1461,M1461*(1-#REF!))</f>
        <v>#REF!</v>
      </c>
      <c r="X1461" s="106" t="e">
        <f t="shared" si="627"/>
        <v>#REF!</v>
      </c>
      <c r="Y1461" s="107" t="s">
        <v>72</v>
      </c>
      <c r="Z1461" s="103">
        <f t="shared" si="624"/>
        <v>0</v>
      </c>
      <c r="AA1461" s="103">
        <f t="shared" si="625"/>
        <v>0</v>
      </c>
      <c r="AB1461" s="128" t="str">
        <f t="shared" si="628"/>
        <v/>
      </c>
      <c r="AC1461" s="128" t="e">
        <f t="shared" si="629"/>
        <v>#REF!</v>
      </c>
    </row>
    <row r="1462" spans="1:29" ht="50.1" customHeight="1">
      <c r="A1462" s="172"/>
      <c r="B1462" s="172"/>
      <c r="C1462" s="175"/>
      <c r="D1462" s="175"/>
      <c r="E1462" s="132"/>
      <c r="F1462" s="178"/>
      <c r="G1462" s="181"/>
      <c r="H1462" s="164"/>
      <c r="I1462" s="166"/>
      <c r="J1462" s="169"/>
      <c r="K1462" s="62"/>
      <c r="L1462" s="63"/>
      <c r="M1462" s="63"/>
      <c r="N1462" s="65"/>
      <c r="O1462" s="127"/>
      <c r="P1462" s="100"/>
      <c r="Q1462" s="63">
        <f t="shared" si="630"/>
        <v>0</v>
      </c>
      <c r="R1462" s="65"/>
      <c r="S1462" s="64"/>
      <c r="T1462" s="40"/>
      <c r="U1462" s="106">
        <f>IF(EXACT(O1462,Y1462),M1462,M1462*(1-'Расчет ПРЕДЗАКАЗ'!$D$10))</f>
        <v>0</v>
      </c>
      <c r="V1462" s="106">
        <f t="shared" si="626"/>
        <v>0</v>
      </c>
      <c r="W1462" s="106" t="e">
        <f>IF(EXACT(O1462,Y1462),M1462,M1462*(1-#REF!))</f>
        <v>#REF!</v>
      </c>
      <c r="X1462" s="106" t="e">
        <f t="shared" si="627"/>
        <v>#REF!</v>
      </c>
      <c r="Y1462" s="107" t="s">
        <v>72</v>
      </c>
      <c r="Z1462" s="103">
        <f t="shared" si="624"/>
        <v>0</v>
      </c>
      <c r="AA1462" s="103">
        <f t="shared" si="625"/>
        <v>0</v>
      </c>
      <c r="AB1462" s="128" t="str">
        <f t="shared" si="628"/>
        <v/>
      </c>
      <c r="AC1462" s="128" t="e">
        <f t="shared" si="629"/>
        <v>#REF!</v>
      </c>
    </row>
    <row r="1463" spans="1:29" ht="11.25" customHeight="1" thickBot="1"/>
    <row r="1464" spans="1:29" ht="50.1" customHeight="1">
      <c r="A1464" s="170">
        <v>218</v>
      </c>
      <c r="B1464" s="170" t="s">
        <v>1809</v>
      </c>
      <c r="C1464" s="173" t="s">
        <v>1810</v>
      </c>
      <c r="D1464" s="173" t="s">
        <v>77</v>
      </c>
      <c r="E1464" s="131"/>
      <c r="F1464" s="197" t="s">
        <v>1204</v>
      </c>
      <c r="G1464" s="179" t="s">
        <v>1642</v>
      </c>
      <c r="H1464" s="162" t="s">
        <v>1803</v>
      </c>
      <c r="I1464" s="198" t="s">
        <v>1811</v>
      </c>
      <c r="J1464" s="167" t="s">
        <v>19</v>
      </c>
      <c r="K1464" s="62" t="s">
        <v>587</v>
      </c>
      <c r="L1464" s="63">
        <v>7720</v>
      </c>
      <c r="M1464" s="63">
        <v>4820</v>
      </c>
      <c r="N1464" s="142" t="s">
        <v>1812</v>
      </c>
      <c r="O1464" s="127" t="s">
        <v>72</v>
      </c>
      <c r="P1464" s="100"/>
      <c r="Q1464" s="63">
        <f>P1464*M1464</f>
        <v>0</v>
      </c>
      <c r="R1464" s="64"/>
      <c r="S1464" s="67">
        <v>336</v>
      </c>
      <c r="T1464" s="60"/>
      <c r="U1464" s="106">
        <f>IF(EXACT(O1464,Y1464),M1464,M1464*(1-'Расчет ПРЕДЗАКАЗ'!$D$10))</f>
        <v>4820</v>
      </c>
      <c r="V1464" s="106">
        <f>P1464*U1464</f>
        <v>0</v>
      </c>
      <c r="W1464" s="106">
        <f>IF(EXACT(O1464,Y1464),M1464,M1464*(1-#REF!))</f>
        <v>4820</v>
      </c>
      <c r="X1464" s="106">
        <f>P1464*W1464</f>
        <v>0</v>
      </c>
      <c r="Y1464" s="107" t="s">
        <v>72</v>
      </c>
      <c r="Z1464" s="103">
        <f t="shared" ref="Z1464:Z1478" si="631">IF(EXACT(O1464,Y1464),Q1464,0)</f>
        <v>0</v>
      </c>
      <c r="AA1464" s="103">
        <f t="shared" ref="AA1464:AA1478" si="632">IF(Z1464=0,Q1464,0)</f>
        <v>0</v>
      </c>
      <c r="AB1464" s="128">
        <f>IF(U1464=0,"",L1464/U1464-1)</f>
        <v>0.60165975103734448</v>
      </c>
      <c r="AC1464" s="128">
        <f>IF(W1464=0,"",L1464/W1464-1)</f>
        <v>0.60165975103734448</v>
      </c>
    </row>
    <row r="1465" spans="1:29" ht="50.1" customHeight="1">
      <c r="A1465" s="171"/>
      <c r="B1465" s="171"/>
      <c r="C1465" s="174"/>
      <c r="D1465" s="174"/>
      <c r="E1465" s="131"/>
      <c r="F1465" s="177"/>
      <c r="G1465" s="180"/>
      <c r="H1465" s="163"/>
      <c r="I1465" s="165"/>
      <c r="J1465" s="168"/>
      <c r="K1465" s="62"/>
      <c r="L1465" s="63"/>
      <c r="M1465" s="63"/>
      <c r="N1465" s="142"/>
      <c r="O1465" s="127"/>
      <c r="P1465" s="100"/>
      <c r="Q1465" s="63">
        <f>P1465*M1465</f>
        <v>0</v>
      </c>
      <c r="R1465" s="64"/>
      <c r="S1465" s="67"/>
      <c r="T1465" s="46"/>
      <c r="U1465" s="106">
        <f>IF(EXACT(O1465,Y1465),M1465,M1465*(1-'Расчет ПРЕДЗАКАЗ'!$D$10))</f>
        <v>0</v>
      </c>
      <c r="V1465" s="106">
        <f t="shared" ref="V1465:V1478" si="633">P1465*U1465</f>
        <v>0</v>
      </c>
      <c r="W1465" s="106" t="e">
        <f>IF(EXACT(O1465,Y1465),M1465,M1465*(1-#REF!))</f>
        <v>#REF!</v>
      </c>
      <c r="X1465" s="106" t="e">
        <f t="shared" ref="X1465:X1478" si="634">P1465*W1465</f>
        <v>#REF!</v>
      </c>
      <c r="Y1465" s="107" t="s">
        <v>72</v>
      </c>
      <c r="Z1465" s="103">
        <f t="shared" si="631"/>
        <v>0</v>
      </c>
      <c r="AA1465" s="103">
        <f t="shared" si="632"/>
        <v>0</v>
      </c>
      <c r="AB1465" s="128" t="str">
        <f t="shared" ref="AB1465:AB1478" si="635">IF(U1465=0,"",L1465/U1465-1)</f>
        <v/>
      </c>
      <c r="AC1465" s="128" t="e">
        <f t="shared" ref="AC1465:AC1478" si="636">IF(W1465=0,"",L1465/W1465-1)</f>
        <v>#REF!</v>
      </c>
    </row>
    <row r="1466" spans="1:29" ht="50.1" customHeight="1">
      <c r="A1466" s="171"/>
      <c r="B1466" s="171"/>
      <c r="C1466" s="174"/>
      <c r="D1466" s="174"/>
      <c r="E1466" s="131"/>
      <c r="F1466" s="177"/>
      <c r="G1466" s="180"/>
      <c r="H1466" s="163"/>
      <c r="I1466" s="165"/>
      <c r="J1466" s="168"/>
      <c r="K1466" s="62"/>
      <c r="L1466" s="63"/>
      <c r="M1466" s="63"/>
      <c r="N1466" s="142"/>
      <c r="O1466" s="127"/>
      <c r="P1466" s="100"/>
      <c r="Q1466" s="63">
        <f t="shared" ref="Q1466:Q1478" si="637">P1466*M1466</f>
        <v>0</v>
      </c>
      <c r="R1466" s="64"/>
      <c r="S1466" s="67"/>
      <c r="T1466" s="46"/>
      <c r="U1466" s="106">
        <f>IF(EXACT(O1466,Y1466),M1466,M1466*(1-'Расчет ПРЕДЗАКАЗ'!$D$10))</f>
        <v>0</v>
      </c>
      <c r="V1466" s="106">
        <f t="shared" si="633"/>
        <v>0</v>
      </c>
      <c r="W1466" s="106" t="e">
        <f>IF(EXACT(O1466,Y1466),M1466,M1466*(1-#REF!))</f>
        <v>#REF!</v>
      </c>
      <c r="X1466" s="106" t="e">
        <f t="shared" si="634"/>
        <v>#REF!</v>
      </c>
      <c r="Y1466" s="107" t="s">
        <v>72</v>
      </c>
      <c r="Z1466" s="103">
        <f t="shared" si="631"/>
        <v>0</v>
      </c>
      <c r="AA1466" s="103">
        <f t="shared" si="632"/>
        <v>0</v>
      </c>
      <c r="AB1466" s="128" t="str">
        <f t="shared" si="635"/>
        <v/>
      </c>
      <c r="AC1466" s="128" t="e">
        <f t="shared" si="636"/>
        <v>#REF!</v>
      </c>
    </row>
    <row r="1467" spans="1:29" ht="50.1" customHeight="1">
      <c r="A1467" s="171"/>
      <c r="B1467" s="171"/>
      <c r="C1467" s="174"/>
      <c r="D1467" s="174"/>
      <c r="E1467" s="131"/>
      <c r="F1467" s="177"/>
      <c r="G1467" s="180"/>
      <c r="H1467" s="163"/>
      <c r="I1467" s="165"/>
      <c r="J1467" s="168"/>
      <c r="K1467" s="62"/>
      <c r="L1467" s="63"/>
      <c r="M1467" s="63"/>
      <c r="N1467" s="142"/>
      <c r="O1467" s="127"/>
      <c r="P1467" s="100"/>
      <c r="Q1467" s="63">
        <f t="shared" si="637"/>
        <v>0</v>
      </c>
      <c r="R1467" s="64"/>
      <c r="S1467" s="67"/>
      <c r="T1467" s="46"/>
      <c r="U1467" s="106">
        <f>IF(EXACT(O1467,Y1467),M1467,M1467*(1-'Расчет ПРЕДЗАКАЗ'!$D$10))</f>
        <v>0</v>
      </c>
      <c r="V1467" s="106">
        <f t="shared" si="633"/>
        <v>0</v>
      </c>
      <c r="W1467" s="106" t="e">
        <f>IF(EXACT(O1467,Y1467),M1467,M1467*(1-#REF!))</f>
        <v>#REF!</v>
      </c>
      <c r="X1467" s="106" t="e">
        <f t="shared" si="634"/>
        <v>#REF!</v>
      </c>
      <c r="Y1467" s="107" t="s">
        <v>72</v>
      </c>
      <c r="Z1467" s="103">
        <f t="shared" si="631"/>
        <v>0</v>
      </c>
      <c r="AA1467" s="103">
        <f t="shared" si="632"/>
        <v>0</v>
      </c>
      <c r="AB1467" s="128" t="str">
        <f t="shared" si="635"/>
        <v/>
      </c>
      <c r="AC1467" s="128" t="e">
        <f t="shared" si="636"/>
        <v>#REF!</v>
      </c>
    </row>
    <row r="1468" spans="1:29" ht="50.1" customHeight="1">
      <c r="A1468" s="171"/>
      <c r="B1468" s="171"/>
      <c r="C1468" s="174"/>
      <c r="D1468" s="174"/>
      <c r="E1468" s="131"/>
      <c r="F1468" s="177"/>
      <c r="G1468" s="180"/>
      <c r="H1468" s="163"/>
      <c r="I1468" s="165"/>
      <c r="J1468" s="168"/>
      <c r="K1468" s="62"/>
      <c r="L1468" s="63"/>
      <c r="M1468" s="63"/>
      <c r="N1468" s="142"/>
      <c r="O1468" s="127"/>
      <c r="P1468" s="100"/>
      <c r="Q1468" s="63">
        <f t="shared" si="637"/>
        <v>0</v>
      </c>
      <c r="R1468" s="64"/>
      <c r="S1468" s="67"/>
      <c r="T1468" s="46"/>
      <c r="U1468" s="106">
        <f>IF(EXACT(O1468,Y1468),M1468,M1468*(1-'Расчет ПРЕДЗАКАЗ'!$D$10))</f>
        <v>0</v>
      </c>
      <c r="V1468" s="106">
        <f t="shared" si="633"/>
        <v>0</v>
      </c>
      <c r="W1468" s="106" t="e">
        <f>IF(EXACT(O1468,Y1468),M1468,M1468*(1-#REF!))</f>
        <v>#REF!</v>
      </c>
      <c r="X1468" s="106" t="e">
        <f t="shared" si="634"/>
        <v>#REF!</v>
      </c>
      <c r="Y1468" s="107" t="s">
        <v>72</v>
      </c>
      <c r="Z1468" s="103">
        <f t="shared" si="631"/>
        <v>0</v>
      </c>
      <c r="AA1468" s="103">
        <f t="shared" si="632"/>
        <v>0</v>
      </c>
      <c r="AB1468" s="128" t="str">
        <f t="shared" si="635"/>
        <v/>
      </c>
      <c r="AC1468" s="128" t="e">
        <f t="shared" si="636"/>
        <v>#REF!</v>
      </c>
    </row>
    <row r="1469" spans="1:29" ht="50.1" customHeight="1">
      <c r="A1469" s="171"/>
      <c r="B1469" s="171"/>
      <c r="C1469" s="174"/>
      <c r="D1469" s="174"/>
      <c r="E1469" s="131"/>
      <c r="F1469" s="177"/>
      <c r="G1469" s="180"/>
      <c r="H1469" s="163"/>
      <c r="I1469" s="165"/>
      <c r="J1469" s="168"/>
      <c r="K1469" s="62"/>
      <c r="L1469" s="63"/>
      <c r="M1469" s="63"/>
      <c r="N1469" s="142"/>
      <c r="O1469" s="127"/>
      <c r="P1469" s="100"/>
      <c r="Q1469" s="63">
        <f t="shared" si="637"/>
        <v>0</v>
      </c>
      <c r="R1469" s="64"/>
      <c r="S1469" s="67"/>
      <c r="T1469" s="46"/>
      <c r="U1469" s="106">
        <f>IF(EXACT(O1469,Y1469),M1469,M1469*(1-'Расчет ПРЕДЗАКАЗ'!$D$10))</f>
        <v>0</v>
      </c>
      <c r="V1469" s="106">
        <f t="shared" si="633"/>
        <v>0</v>
      </c>
      <c r="W1469" s="106" t="e">
        <f>IF(EXACT(O1469,Y1469),M1469,M1469*(1-#REF!))</f>
        <v>#REF!</v>
      </c>
      <c r="X1469" s="106" t="e">
        <f t="shared" si="634"/>
        <v>#REF!</v>
      </c>
      <c r="Y1469" s="107" t="s">
        <v>72</v>
      </c>
      <c r="Z1469" s="103">
        <f t="shared" si="631"/>
        <v>0</v>
      </c>
      <c r="AA1469" s="103">
        <f t="shared" si="632"/>
        <v>0</v>
      </c>
      <c r="AB1469" s="128" t="str">
        <f t="shared" si="635"/>
        <v/>
      </c>
      <c r="AC1469" s="128" t="e">
        <f t="shared" si="636"/>
        <v>#REF!</v>
      </c>
    </row>
    <row r="1470" spans="1:29" ht="50.1" customHeight="1">
      <c r="A1470" s="171"/>
      <c r="B1470" s="171"/>
      <c r="C1470" s="174"/>
      <c r="D1470" s="174"/>
      <c r="E1470" s="131"/>
      <c r="F1470" s="177"/>
      <c r="G1470" s="180"/>
      <c r="H1470" s="163"/>
      <c r="I1470" s="165"/>
      <c r="J1470" s="168"/>
      <c r="K1470" s="62"/>
      <c r="L1470" s="63"/>
      <c r="M1470" s="63"/>
      <c r="N1470" s="142"/>
      <c r="O1470" s="127"/>
      <c r="P1470" s="100"/>
      <c r="Q1470" s="63">
        <f t="shared" si="637"/>
        <v>0</v>
      </c>
      <c r="R1470" s="64"/>
      <c r="S1470" s="67"/>
      <c r="T1470" s="46"/>
      <c r="U1470" s="106">
        <f>IF(EXACT(O1470,Y1470),M1470,M1470*(1-'Расчет ПРЕДЗАКАЗ'!$D$10))</f>
        <v>0</v>
      </c>
      <c r="V1470" s="106">
        <f t="shared" si="633"/>
        <v>0</v>
      </c>
      <c r="W1470" s="106" t="e">
        <f>IF(EXACT(O1470,Y1470),M1470,M1470*(1-#REF!))</f>
        <v>#REF!</v>
      </c>
      <c r="X1470" s="106" t="e">
        <f t="shared" si="634"/>
        <v>#REF!</v>
      </c>
      <c r="Y1470" s="107" t="s">
        <v>72</v>
      </c>
      <c r="Z1470" s="103">
        <f t="shared" si="631"/>
        <v>0</v>
      </c>
      <c r="AA1470" s="103">
        <f t="shared" si="632"/>
        <v>0</v>
      </c>
      <c r="AB1470" s="128" t="str">
        <f t="shared" si="635"/>
        <v/>
      </c>
      <c r="AC1470" s="128" t="e">
        <f t="shared" si="636"/>
        <v>#REF!</v>
      </c>
    </row>
    <row r="1471" spans="1:29" ht="50.1" customHeight="1">
      <c r="A1471" s="171"/>
      <c r="B1471" s="171"/>
      <c r="C1471" s="174"/>
      <c r="D1471" s="174"/>
      <c r="E1471" s="131"/>
      <c r="F1471" s="177"/>
      <c r="G1471" s="180"/>
      <c r="H1471" s="163"/>
      <c r="I1471" s="165"/>
      <c r="J1471" s="168"/>
      <c r="K1471" s="62"/>
      <c r="L1471" s="63"/>
      <c r="M1471" s="63"/>
      <c r="N1471" s="142"/>
      <c r="O1471" s="127"/>
      <c r="P1471" s="100"/>
      <c r="Q1471" s="63">
        <f t="shared" si="637"/>
        <v>0</v>
      </c>
      <c r="R1471" s="64"/>
      <c r="S1471" s="67"/>
      <c r="T1471" s="46"/>
      <c r="U1471" s="106">
        <f>IF(EXACT(O1471,Y1471),M1471,M1471*(1-'Расчет ПРЕДЗАКАЗ'!$D$10))</f>
        <v>0</v>
      </c>
      <c r="V1471" s="106">
        <f t="shared" si="633"/>
        <v>0</v>
      </c>
      <c r="W1471" s="106" t="e">
        <f>IF(EXACT(O1471,Y1471),M1471,M1471*(1-#REF!))</f>
        <v>#REF!</v>
      </c>
      <c r="X1471" s="106" t="e">
        <f t="shared" si="634"/>
        <v>#REF!</v>
      </c>
      <c r="Y1471" s="107" t="s">
        <v>72</v>
      </c>
      <c r="Z1471" s="103">
        <f t="shared" si="631"/>
        <v>0</v>
      </c>
      <c r="AA1471" s="103">
        <f t="shared" si="632"/>
        <v>0</v>
      </c>
      <c r="AB1471" s="128" t="str">
        <f t="shared" si="635"/>
        <v/>
      </c>
      <c r="AC1471" s="128" t="e">
        <f t="shared" si="636"/>
        <v>#REF!</v>
      </c>
    </row>
    <row r="1472" spans="1:29" ht="50.1" customHeight="1">
      <c r="A1472" s="171"/>
      <c r="B1472" s="171"/>
      <c r="C1472" s="174"/>
      <c r="D1472" s="174"/>
      <c r="E1472" s="131"/>
      <c r="F1472" s="177"/>
      <c r="G1472" s="180"/>
      <c r="H1472" s="163"/>
      <c r="I1472" s="165"/>
      <c r="J1472" s="168"/>
      <c r="K1472" s="62"/>
      <c r="L1472" s="63"/>
      <c r="M1472" s="63"/>
      <c r="N1472" s="142"/>
      <c r="O1472" s="127"/>
      <c r="P1472" s="100"/>
      <c r="Q1472" s="63">
        <f t="shared" si="637"/>
        <v>0</v>
      </c>
      <c r="R1472" s="64"/>
      <c r="S1472" s="67"/>
      <c r="T1472" s="46"/>
      <c r="U1472" s="106">
        <f>IF(EXACT(O1472,Y1472),M1472,M1472*(1-'Расчет ПРЕДЗАКАЗ'!$D$10))</f>
        <v>0</v>
      </c>
      <c r="V1472" s="106">
        <f t="shared" si="633"/>
        <v>0</v>
      </c>
      <c r="W1472" s="106" t="e">
        <f>IF(EXACT(O1472,Y1472),M1472,M1472*(1-#REF!))</f>
        <v>#REF!</v>
      </c>
      <c r="X1472" s="106" t="e">
        <f t="shared" si="634"/>
        <v>#REF!</v>
      </c>
      <c r="Y1472" s="107" t="s">
        <v>72</v>
      </c>
      <c r="Z1472" s="103">
        <f t="shared" si="631"/>
        <v>0</v>
      </c>
      <c r="AA1472" s="103">
        <f t="shared" si="632"/>
        <v>0</v>
      </c>
      <c r="AB1472" s="128" t="str">
        <f t="shared" si="635"/>
        <v/>
      </c>
      <c r="AC1472" s="128" t="e">
        <f t="shared" si="636"/>
        <v>#REF!</v>
      </c>
    </row>
    <row r="1473" spans="1:29" ht="50.1" customHeight="1">
      <c r="A1473" s="171"/>
      <c r="B1473" s="171"/>
      <c r="C1473" s="174"/>
      <c r="D1473" s="174"/>
      <c r="E1473" s="131"/>
      <c r="F1473" s="177"/>
      <c r="G1473" s="180"/>
      <c r="H1473" s="163"/>
      <c r="I1473" s="165"/>
      <c r="J1473" s="168"/>
      <c r="K1473" s="62"/>
      <c r="L1473" s="63"/>
      <c r="M1473" s="63"/>
      <c r="N1473" s="143"/>
      <c r="O1473" s="127"/>
      <c r="P1473" s="100"/>
      <c r="Q1473" s="63">
        <f t="shared" si="637"/>
        <v>0</v>
      </c>
      <c r="R1473" s="65"/>
      <c r="S1473" s="67"/>
      <c r="T1473" s="40"/>
      <c r="U1473" s="106">
        <f>IF(EXACT(O1473,Y1473),M1473,M1473*(1-'Расчет ПРЕДЗАКАЗ'!$D$10))</f>
        <v>0</v>
      </c>
      <c r="V1473" s="106">
        <f t="shared" si="633"/>
        <v>0</v>
      </c>
      <c r="W1473" s="106" t="e">
        <f>IF(EXACT(O1473,Y1473),M1473,M1473*(1-#REF!))</f>
        <v>#REF!</v>
      </c>
      <c r="X1473" s="106" t="e">
        <f t="shared" si="634"/>
        <v>#REF!</v>
      </c>
      <c r="Y1473" s="107" t="s">
        <v>72</v>
      </c>
      <c r="Z1473" s="103">
        <f t="shared" si="631"/>
        <v>0</v>
      </c>
      <c r="AA1473" s="103">
        <f t="shared" si="632"/>
        <v>0</v>
      </c>
      <c r="AB1473" s="128" t="str">
        <f t="shared" si="635"/>
        <v/>
      </c>
      <c r="AC1473" s="128" t="e">
        <f t="shared" si="636"/>
        <v>#REF!</v>
      </c>
    </row>
    <row r="1474" spans="1:29" ht="50.1" customHeight="1">
      <c r="A1474" s="171"/>
      <c r="B1474" s="171"/>
      <c r="C1474" s="174"/>
      <c r="D1474" s="174"/>
      <c r="E1474" s="131"/>
      <c r="F1474" s="177"/>
      <c r="G1474" s="180"/>
      <c r="H1474" s="163"/>
      <c r="I1474" s="165"/>
      <c r="J1474" s="168"/>
      <c r="K1474" s="62"/>
      <c r="L1474" s="63"/>
      <c r="M1474" s="63"/>
      <c r="N1474" s="143"/>
      <c r="O1474" s="127"/>
      <c r="P1474" s="100"/>
      <c r="Q1474" s="63">
        <f t="shared" si="637"/>
        <v>0</v>
      </c>
      <c r="R1474" s="65"/>
      <c r="S1474" s="67"/>
      <c r="T1474" s="40"/>
      <c r="U1474" s="106">
        <f>IF(EXACT(O1474,Y1474),M1474,M1474*(1-'Расчет ПРЕДЗАКАЗ'!$D$10))</f>
        <v>0</v>
      </c>
      <c r="V1474" s="106">
        <f t="shared" si="633"/>
        <v>0</v>
      </c>
      <c r="W1474" s="106" t="e">
        <f>IF(EXACT(O1474,Y1474),M1474,M1474*(1-#REF!))</f>
        <v>#REF!</v>
      </c>
      <c r="X1474" s="106" t="e">
        <f t="shared" si="634"/>
        <v>#REF!</v>
      </c>
      <c r="Y1474" s="107" t="s">
        <v>72</v>
      </c>
      <c r="Z1474" s="103">
        <f t="shared" si="631"/>
        <v>0</v>
      </c>
      <c r="AA1474" s="103">
        <f t="shared" si="632"/>
        <v>0</v>
      </c>
      <c r="AB1474" s="128" t="str">
        <f t="shared" si="635"/>
        <v/>
      </c>
      <c r="AC1474" s="128" t="e">
        <f t="shared" si="636"/>
        <v>#REF!</v>
      </c>
    </row>
    <row r="1475" spans="1:29" ht="50.1" customHeight="1">
      <c r="A1475" s="171"/>
      <c r="B1475" s="171"/>
      <c r="C1475" s="174"/>
      <c r="D1475" s="174"/>
      <c r="E1475" s="131"/>
      <c r="F1475" s="177"/>
      <c r="G1475" s="180"/>
      <c r="H1475" s="163"/>
      <c r="I1475" s="165"/>
      <c r="J1475" s="168"/>
      <c r="K1475" s="62"/>
      <c r="L1475" s="63"/>
      <c r="M1475" s="63"/>
      <c r="N1475" s="65"/>
      <c r="O1475" s="127"/>
      <c r="P1475" s="100"/>
      <c r="Q1475" s="63">
        <f t="shared" si="637"/>
        <v>0</v>
      </c>
      <c r="R1475" s="65"/>
      <c r="S1475" s="67"/>
      <c r="T1475" s="40"/>
      <c r="U1475" s="106">
        <f>IF(EXACT(O1475,Y1475),M1475,M1475*(1-'Расчет ПРЕДЗАКАЗ'!$D$10))</f>
        <v>0</v>
      </c>
      <c r="V1475" s="106">
        <f t="shared" si="633"/>
        <v>0</v>
      </c>
      <c r="W1475" s="106" t="e">
        <f>IF(EXACT(O1475,Y1475),M1475,M1475*(1-#REF!))</f>
        <v>#REF!</v>
      </c>
      <c r="X1475" s="106" t="e">
        <f t="shared" si="634"/>
        <v>#REF!</v>
      </c>
      <c r="Y1475" s="107" t="s">
        <v>72</v>
      </c>
      <c r="Z1475" s="103">
        <f t="shared" si="631"/>
        <v>0</v>
      </c>
      <c r="AA1475" s="103">
        <f t="shared" si="632"/>
        <v>0</v>
      </c>
      <c r="AB1475" s="128" t="str">
        <f t="shared" si="635"/>
        <v/>
      </c>
      <c r="AC1475" s="128" t="e">
        <f t="shared" si="636"/>
        <v>#REF!</v>
      </c>
    </row>
    <row r="1476" spans="1:29" ht="50.1" customHeight="1">
      <c r="A1476" s="171"/>
      <c r="B1476" s="171"/>
      <c r="C1476" s="174"/>
      <c r="D1476" s="174"/>
      <c r="E1476" s="131"/>
      <c r="F1476" s="177"/>
      <c r="G1476" s="180"/>
      <c r="H1476" s="163"/>
      <c r="I1476" s="165"/>
      <c r="J1476" s="168"/>
      <c r="K1476" s="62"/>
      <c r="L1476" s="63"/>
      <c r="M1476" s="63"/>
      <c r="N1476" s="65"/>
      <c r="O1476" s="127"/>
      <c r="P1476" s="100"/>
      <c r="Q1476" s="63">
        <f t="shared" si="637"/>
        <v>0</v>
      </c>
      <c r="R1476" s="65"/>
      <c r="S1476" s="67"/>
      <c r="T1476" s="40"/>
      <c r="U1476" s="106">
        <f>IF(EXACT(O1476,Y1476),M1476,M1476*(1-'Расчет ПРЕДЗАКАЗ'!$D$10))</f>
        <v>0</v>
      </c>
      <c r="V1476" s="106">
        <f t="shared" si="633"/>
        <v>0</v>
      </c>
      <c r="W1476" s="106" t="e">
        <f>IF(EXACT(O1476,Y1476),M1476,M1476*(1-#REF!))</f>
        <v>#REF!</v>
      </c>
      <c r="X1476" s="106" t="e">
        <f t="shared" si="634"/>
        <v>#REF!</v>
      </c>
      <c r="Y1476" s="107" t="s">
        <v>72</v>
      </c>
      <c r="Z1476" s="103">
        <f t="shared" si="631"/>
        <v>0</v>
      </c>
      <c r="AA1476" s="103">
        <f t="shared" si="632"/>
        <v>0</v>
      </c>
      <c r="AB1476" s="128" t="str">
        <f t="shared" si="635"/>
        <v/>
      </c>
      <c r="AC1476" s="128" t="e">
        <f t="shared" si="636"/>
        <v>#REF!</v>
      </c>
    </row>
    <row r="1477" spans="1:29" ht="50.1" customHeight="1">
      <c r="A1477" s="171"/>
      <c r="B1477" s="171"/>
      <c r="C1477" s="174"/>
      <c r="D1477" s="174"/>
      <c r="E1477" s="131"/>
      <c r="F1477" s="177"/>
      <c r="G1477" s="180"/>
      <c r="H1477" s="163"/>
      <c r="I1477" s="165"/>
      <c r="J1477" s="168"/>
      <c r="K1477" s="62"/>
      <c r="L1477" s="63"/>
      <c r="M1477" s="63"/>
      <c r="N1477" s="65"/>
      <c r="O1477" s="127"/>
      <c r="P1477" s="100"/>
      <c r="Q1477" s="63">
        <f t="shared" si="637"/>
        <v>0</v>
      </c>
      <c r="R1477" s="65"/>
      <c r="S1477" s="67"/>
      <c r="T1477" s="40"/>
      <c r="U1477" s="106">
        <f>IF(EXACT(O1477,Y1477),M1477,M1477*(1-'Расчет ПРЕДЗАКАЗ'!$D$10))</f>
        <v>0</v>
      </c>
      <c r="V1477" s="106">
        <f t="shared" si="633"/>
        <v>0</v>
      </c>
      <c r="W1477" s="106" t="e">
        <f>IF(EXACT(O1477,Y1477),M1477,M1477*(1-#REF!))</f>
        <v>#REF!</v>
      </c>
      <c r="X1477" s="106" t="e">
        <f t="shared" si="634"/>
        <v>#REF!</v>
      </c>
      <c r="Y1477" s="107" t="s">
        <v>72</v>
      </c>
      <c r="Z1477" s="103">
        <f t="shared" si="631"/>
        <v>0</v>
      </c>
      <c r="AA1477" s="103">
        <f t="shared" si="632"/>
        <v>0</v>
      </c>
      <c r="AB1477" s="128" t="str">
        <f t="shared" si="635"/>
        <v/>
      </c>
      <c r="AC1477" s="128" t="e">
        <f t="shared" si="636"/>
        <v>#REF!</v>
      </c>
    </row>
    <row r="1478" spans="1:29" ht="50.1" customHeight="1">
      <c r="A1478" s="172"/>
      <c r="B1478" s="172"/>
      <c r="C1478" s="175"/>
      <c r="D1478" s="175"/>
      <c r="E1478" s="132"/>
      <c r="F1478" s="178"/>
      <c r="G1478" s="181"/>
      <c r="H1478" s="164"/>
      <c r="I1478" s="166"/>
      <c r="J1478" s="169"/>
      <c r="K1478" s="62"/>
      <c r="L1478" s="63"/>
      <c r="M1478" s="63"/>
      <c r="N1478" s="65"/>
      <c r="O1478" s="127"/>
      <c r="P1478" s="100"/>
      <c r="Q1478" s="63">
        <f t="shared" si="637"/>
        <v>0</v>
      </c>
      <c r="R1478" s="65"/>
      <c r="S1478" s="64"/>
      <c r="T1478" s="40"/>
      <c r="U1478" s="106">
        <f>IF(EXACT(O1478,Y1478),M1478,M1478*(1-'Расчет ПРЕДЗАКАЗ'!$D$10))</f>
        <v>0</v>
      </c>
      <c r="V1478" s="106">
        <f t="shared" si="633"/>
        <v>0</v>
      </c>
      <c r="W1478" s="106" t="e">
        <f>IF(EXACT(O1478,Y1478),M1478,M1478*(1-#REF!))</f>
        <v>#REF!</v>
      </c>
      <c r="X1478" s="106" t="e">
        <f t="shared" si="634"/>
        <v>#REF!</v>
      </c>
      <c r="Y1478" s="107" t="s">
        <v>72</v>
      </c>
      <c r="Z1478" s="103">
        <f t="shared" si="631"/>
        <v>0</v>
      </c>
      <c r="AA1478" s="103">
        <f t="shared" si="632"/>
        <v>0</v>
      </c>
      <c r="AB1478" s="128" t="str">
        <f t="shared" si="635"/>
        <v/>
      </c>
      <c r="AC1478" s="128" t="e">
        <f t="shared" si="636"/>
        <v>#REF!</v>
      </c>
    </row>
    <row r="1479" spans="1:29" ht="11.25" customHeight="1" thickBot="1"/>
    <row r="1480" spans="1:29" ht="50.1" customHeight="1">
      <c r="A1480" s="170">
        <v>219</v>
      </c>
      <c r="B1480" s="170" t="s">
        <v>1813</v>
      </c>
      <c r="C1480" s="173" t="s">
        <v>1814</v>
      </c>
      <c r="D1480" s="173" t="s">
        <v>77</v>
      </c>
      <c r="E1480" s="131"/>
      <c r="F1480" s="197" t="s">
        <v>1204</v>
      </c>
      <c r="G1480" s="179" t="s">
        <v>802</v>
      </c>
      <c r="H1480" s="162" t="s">
        <v>1815</v>
      </c>
      <c r="I1480" s="198" t="s">
        <v>1804</v>
      </c>
      <c r="J1480" s="167" t="s">
        <v>19</v>
      </c>
      <c r="K1480" s="62" t="s">
        <v>587</v>
      </c>
      <c r="L1480" s="63">
        <v>7080</v>
      </c>
      <c r="M1480" s="63">
        <v>4420</v>
      </c>
      <c r="N1480" s="142" t="s">
        <v>1816</v>
      </c>
      <c r="O1480" s="127" t="s">
        <v>72</v>
      </c>
      <c r="P1480" s="100"/>
      <c r="Q1480" s="63">
        <f>P1480*M1480</f>
        <v>0</v>
      </c>
      <c r="R1480" s="64"/>
      <c r="S1480" s="67">
        <v>372</v>
      </c>
      <c r="T1480" s="60"/>
      <c r="U1480" s="106">
        <f>IF(EXACT(O1480,Y1480),M1480,M1480*(1-'Расчет ПРЕДЗАКАЗ'!$D$10))</f>
        <v>4420</v>
      </c>
      <c r="V1480" s="106">
        <f>P1480*U1480</f>
        <v>0</v>
      </c>
      <c r="W1480" s="106">
        <f>IF(EXACT(O1480,Y1480),M1480,M1480*(1-#REF!))</f>
        <v>4420</v>
      </c>
      <c r="X1480" s="106">
        <f>P1480*W1480</f>
        <v>0</v>
      </c>
      <c r="Y1480" s="107" t="s">
        <v>72</v>
      </c>
      <c r="Z1480" s="103">
        <f t="shared" ref="Z1480:Z1494" si="638">IF(EXACT(O1480,Y1480),Q1480,0)</f>
        <v>0</v>
      </c>
      <c r="AA1480" s="103">
        <f t="shared" ref="AA1480:AA1494" si="639">IF(Z1480=0,Q1480,0)</f>
        <v>0</v>
      </c>
      <c r="AB1480" s="128">
        <f>IF(U1480=0,"",L1480/U1480-1)</f>
        <v>0.6018099547511313</v>
      </c>
      <c r="AC1480" s="128">
        <f>IF(W1480=0,"",L1480/W1480-1)</f>
        <v>0.6018099547511313</v>
      </c>
    </row>
    <row r="1481" spans="1:29" ht="50.1" customHeight="1">
      <c r="A1481" s="171"/>
      <c r="B1481" s="171"/>
      <c r="C1481" s="174"/>
      <c r="D1481" s="174"/>
      <c r="E1481" s="131"/>
      <c r="F1481" s="177"/>
      <c r="G1481" s="180"/>
      <c r="H1481" s="163"/>
      <c r="I1481" s="165"/>
      <c r="J1481" s="168"/>
      <c r="K1481" s="62"/>
      <c r="L1481" s="63"/>
      <c r="M1481" s="63"/>
      <c r="N1481" s="142"/>
      <c r="O1481" s="127"/>
      <c r="P1481" s="100"/>
      <c r="Q1481" s="63">
        <f>P1481*M1481</f>
        <v>0</v>
      </c>
      <c r="R1481" s="64"/>
      <c r="S1481" s="67"/>
      <c r="T1481" s="46"/>
      <c r="U1481" s="106">
        <f>IF(EXACT(O1481,Y1481),M1481,M1481*(1-'Расчет ПРЕДЗАКАЗ'!$D$10))</f>
        <v>0</v>
      </c>
      <c r="V1481" s="106">
        <f t="shared" ref="V1481:V1494" si="640">P1481*U1481</f>
        <v>0</v>
      </c>
      <c r="W1481" s="106" t="e">
        <f>IF(EXACT(O1481,Y1481),M1481,M1481*(1-#REF!))</f>
        <v>#REF!</v>
      </c>
      <c r="X1481" s="106" t="e">
        <f t="shared" ref="X1481:X1494" si="641">P1481*W1481</f>
        <v>#REF!</v>
      </c>
      <c r="Y1481" s="107" t="s">
        <v>72</v>
      </c>
      <c r="Z1481" s="103">
        <f t="shared" si="638"/>
        <v>0</v>
      </c>
      <c r="AA1481" s="103">
        <f t="shared" si="639"/>
        <v>0</v>
      </c>
      <c r="AB1481" s="128" t="str">
        <f t="shared" ref="AB1481:AB1494" si="642">IF(U1481=0,"",L1481/U1481-1)</f>
        <v/>
      </c>
      <c r="AC1481" s="128" t="e">
        <f t="shared" ref="AC1481:AC1494" si="643">IF(W1481=0,"",L1481/W1481-1)</f>
        <v>#REF!</v>
      </c>
    </row>
    <row r="1482" spans="1:29" ht="50.1" customHeight="1">
      <c r="A1482" s="171"/>
      <c r="B1482" s="171"/>
      <c r="C1482" s="174"/>
      <c r="D1482" s="174"/>
      <c r="E1482" s="131"/>
      <c r="F1482" s="177"/>
      <c r="G1482" s="180"/>
      <c r="H1482" s="163"/>
      <c r="I1482" s="165"/>
      <c r="J1482" s="168"/>
      <c r="K1482" s="62"/>
      <c r="L1482" s="63"/>
      <c r="M1482" s="63"/>
      <c r="N1482" s="142"/>
      <c r="O1482" s="127"/>
      <c r="P1482" s="100"/>
      <c r="Q1482" s="63">
        <f t="shared" ref="Q1482:Q1494" si="644">P1482*M1482</f>
        <v>0</v>
      </c>
      <c r="R1482" s="64"/>
      <c r="S1482" s="67"/>
      <c r="T1482" s="46"/>
      <c r="U1482" s="106">
        <f>IF(EXACT(O1482,Y1482),M1482,M1482*(1-'Расчет ПРЕДЗАКАЗ'!$D$10))</f>
        <v>0</v>
      </c>
      <c r="V1482" s="106">
        <f t="shared" si="640"/>
        <v>0</v>
      </c>
      <c r="W1482" s="106" t="e">
        <f>IF(EXACT(O1482,Y1482),M1482,M1482*(1-#REF!))</f>
        <v>#REF!</v>
      </c>
      <c r="X1482" s="106" t="e">
        <f t="shared" si="641"/>
        <v>#REF!</v>
      </c>
      <c r="Y1482" s="107" t="s">
        <v>72</v>
      </c>
      <c r="Z1482" s="103">
        <f t="shared" si="638"/>
        <v>0</v>
      </c>
      <c r="AA1482" s="103">
        <f t="shared" si="639"/>
        <v>0</v>
      </c>
      <c r="AB1482" s="128" t="str">
        <f t="shared" si="642"/>
        <v/>
      </c>
      <c r="AC1482" s="128" t="e">
        <f t="shared" si="643"/>
        <v>#REF!</v>
      </c>
    </row>
    <row r="1483" spans="1:29" ht="50.1" customHeight="1">
      <c r="A1483" s="171"/>
      <c r="B1483" s="171"/>
      <c r="C1483" s="174"/>
      <c r="D1483" s="174"/>
      <c r="E1483" s="131"/>
      <c r="F1483" s="177"/>
      <c r="G1483" s="180"/>
      <c r="H1483" s="163"/>
      <c r="I1483" s="165"/>
      <c r="J1483" s="168"/>
      <c r="K1483" s="62"/>
      <c r="L1483" s="63"/>
      <c r="M1483" s="63"/>
      <c r="N1483" s="142"/>
      <c r="O1483" s="127"/>
      <c r="P1483" s="100"/>
      <c r="Q1483" s="63">
        <f t="shared" si="644"/>
        <v>0</v>
      </c>
      <c r="R1483" s="64"/>
      <c r="S1483" s="67"/>
      <c r="T1483" s="46"/>
      <c r="U1483" s="106">
        <f>IF(EXACT(O1483,Y1483),M1483,M1483*(1-'Расчет ПРЕДЗАКАЗ'!$D$10))</f>
        <v>0</v>
      </c>
      <c r="V1483" s="106">
        <f t="shared" si="640"/>
        <v>0</v>
      </c>
      <c r="W1483" s="106" t="e">
        <f>IF(EXACT(O1483,Y1483),M1483,M1483*(1-#REF!))</f>
        <v>#REF!</v>
      </c>
      <c r="X1483" s="106" t="e">
        <f t="shared" si="641"/>
        <v>#REF!</v>
      </c>
      <c r="Y1483" s="107" t="s">
        <v>72</v>
      </c>
      <c r="Z1483" s="103">
        <f t="shared" si="638"/>
        <v>0</v>
      </c>
      <c r="AA1483" s="103">
        <f t="shared" si="639"/>
        <v>0</v>
      </c>
      <c r="AB1483" s="128" t="str">
        <f t="shared" si="642"/>
        <v/>
      </c>
      <c r="AC1483" s="128" t="e">
        <f t="shared" si="643"/>
        <v>#REF!</v>
      </c>
    </row>
    <row r="1484" spans="1:29" ht="50.1" customHeight="1">
      <c r="A1484" s="171"/>
      <c r="B1484" s="171"/>
      <c r="C1484" s="174"/>
      <c r="D1484" s="174"/>
      <c r="E1484" s="131"/>
      <c r="F1484" s="177"/>
      <c r="G1484" s="180"/>
      <c r="H1484" s="163"/>
      <c r="I1484" s="165"/>
      <c r="J1484" s="168"/>
      <c r="K1484" s="62"/>
      <c r="L1484" s="63"/>
      <c r="M1484" s="63"/>
      <c r="N1484" s="142"/>
      <c r="O1484" s="127"/>
      <c r="P1484" s="100"/>
      <c r="Q1484" s="63">
        <f t="shared" si="644"/>
        <v>0</v>
      </c>
      <c r="R1484" s="64"/>
      <c r="S1484" s="67"/>
      <c r="T1484" s="46"/>
      <c r="U1484" s="106">
        <f>IF(EXACT(O1484,Y1484),M1484,M1484*(1-'Расчет ПРЕДЗАКАЗ'!$D$10))</f>
        <v>0</v>
      </c>
      <c r="V1484" s="106">
        <f t="shared" si="640"/>
        <v>0</v>
      </c>
      <c r="W1484" s="106" t="e">
        <f>IF(EXACT(O1484,Y1484),M1484,M1484*(1-#REF!))</f>
        <v>#REF!</v>
      </c>
      <c r="X1484" s="106" t="e">
        <f t="shared" si="641"/>
        <v>#REF!</v>
      </c>
      <c r="Y1484" s="107" t="s">
        <v>72</v>
      </c>
      <c r="Z1484" s="103">
        <f t="shared" si="638"/>
        <v>0</v>
      </c>
      <c r="AA1484" s="103">
        <f t="shared" si="639"/>
        <v>0</v>
      </c>
      <c r="AB1484" s="128" t="str">
        <f t="shared" si="642"/>
        <v/>
      </c>
      <c r="AC1484" s="128" t="e">
        <f t="shared" si="643"/>
        <v>#REF!</v>
      </c>
    </row>
    <row r="1485" spans="1:29" ht="50.1" customHeight="1">
      <c r="A1485" s="171"/>
      <c r="B1485" s="171"/>
      <c r="C1485" s="174"/>
      <c r="D1485" s="174"/>
      <c r="E1485" s="131"/>
      <c r="F1485" s="177"/>
      <c r="G1485" s="180"/>
      <c r="H1485" s="163"/>
      <c r="I1485" s="165"/>
      <c r="J1485" s="168"/>
      <c r="K1485" s="62"/>
      <c r="L1485" s="63"/>
      <c r="M1485" s="63"/>
      <c r="N1485" s="142"/>
      <c r="O1485" s="127"/>
      <c r="P1485" s="100"/>
      <c r="Q1485" s="63">
        <f t="shared" si="644"/>
        <v>0</v>
      </c>
      <c r="R1485" s="64"/>
      <c r="S1485" s="67"/>
      <c r="T1485" s="46"/>
      <c r="U1485" s="106">
        <f>IF(EXACT(O1485,Y1485),M1485,M1485*(1-'Расчет ПРЕДЗАКАЗ'!$D$10))</f>
        <v>0</v>
      </c>
      <c r="V1485" s="106">
        <f t="shared" si="640"/>
        <v>0</v>
      </c>
      <c r="W1485" s="106" t="e">
        <f>IF(EXACT(O1485,Y1485),M1485,M1485*(1-#REF!))</f>
        <v>#REF!</v>
      </c>
      <c r="X1485" s="106" t="e">
        <f t="shared" si="641"/>
        <v>#REF!</v>
      </c>
      <c r="Y1485" s="107" t="s">
        <v>72</v>
      </c>
      <c r="Z1485" s="103">
        <f t="shared" si="638"/>
        <v>0</v>
      </c>
      <c r="AA1485" s="103">
        <f t="shared" si="639"/>
        <v>0</v>
      </c>
      <c r="AB1485" s="128" t="str">
        <f t="shared" si="642"/>
        <v/>
      </c>
      <c r="AC1485" s="128" t="e">
        <f t="shared" si="643"/>
        <v>#REF!</v>
      </c>
    </row>
    <row r="1486" spans="1:29" ht="50.1" customHeight="1">
      <c r="A1486" s="171"/>
      <c r="B1486" s="171"/>
      <c r="C1486" s="174"/>
      <c r="D1486" s="174"/>
      <c r="E1486" s="131"/>
      <c r="F1486" s="177"/>
      <c r="G1486" s="180"/>
      <c r="H1486" s="163"/>
      <c r="I1486" s="165"/>
      <c r="J1486" s="168"/>
      <c r="K1486" s="62"/>
      <c r="L1486" s="63"/>
      <c r="M1486" s="63"/>
      <c r="N1486" s="142"/>
      <c r="O1486" s="127"/>
      <c r="P1486" s="100"/>
      <c r="Q1486" s="63">
        <f t="shared" si="644"/>
        <v>0</v>
      </c>
      <c r="R1486" s="64"/>
      <c r="S1486" s="67"/>
      <c r="T1486" s="46"/>
      <c r="U1486" s="106">
        <f>IF(EXACT(O1486,Y1486),M1486,M1486*(1-'Расчет ПРЕДЗАКАЗ'!$D$10))</f>
        <v>0</v>
      </c>
      <c r="V1486" s="106">
        <f t="shared" si="640"/>
        <v>0</v>
      </c>
      <c r="W1486" s="106" t="e">
        <f>IF(EXACT(O1486,Y1486),M1486,M1486*(1-#REF!))</f>
        <v>#REF!</v>
      </c>
      <c r="X1486" s="106" t="e">
        <f t="shared" si="641"/>
        <v>#REF!</v>
      </c>
      <c r="Y1486" s="107" t="s">
        <v>72</v>
      </c>
      <c r="Z1486" s="103">
        <f t="shared" si="638"/>
        <v>0</v>
      </c>
      <c r="AA1486" s="103">
        <f t="shared" si="639"/>
        <v>0</v>
      </c>
      <c r="AB1486" s="128" t="str">
        <f t="shared" si="642"/>
        <v/>
      </c>
      <c r="AC1486" s="128" t="e">
        <f t="shared" si="643"/>
        <v>#REF!</v>
      </c>
    </row>
    <row r="1487" spans="1:29" ht="50.1" customHeight="1">
      <c r="A1487" s="171"/>
      <c r="B1487" s="171"/>
      <c r="C1487" s="174"/>
      <c r="D1487" s="174"/>
      <c r="E1487" s="131"/>
      <c r="F1487" s="177"/>
      <c r="G1487" s="180"/>
      <c r="H1487" s="163"/>
      <c r="I1487" s="165"/>
      <c r="J1487" s="168"/>
      <c r="K1487" s="62"/>
      <c r="L1487" s="63"/>
      <c r="M1487" s="63"/>
      <c r="N1487" s="142"/>
      <c r="O1487" s="127"/>
      <c r="P1487" s="100"/>
      <c r="Q1487" s="63">
        <f t="shared" si="644"/>
        <v>0</v>
      </c>
      <c r="R1487" s="64"/>
      <c r="S1487" s="67"/>
      <c r="T1487" s="46"/>
      <c r="U1487" s="106">
        <f>IF(EXACT(O1487,Y1487),M1487,M1487*(1-'Расчет ПРЕДЗАКАЗ'!$D$10))</f>
        <v>0</v>
      </c>
      <c r="V1487" s="106">
        <f t="shared" si="640"/>
        <v>0</v>
      </c>
      <c r="W1487" s="106" t="e">
        <f>IF(EXACT(O1487,Y1487),M1487,M1487*(1-#REF!))</f>
        <v>#REF!</v>
      </c>
      <c r="X1487" s="106" t="e">
        <f t="shared" si="641"/>
        <v>#REF!</v>
      </c>
      <c r="Y1487" s="107" t="s">
        <v>72</v>
      </c>
      <c r="Z1487" s="103">
        <f t="shared" si="638"/>
        <v>0</v>
      </c>
      <c r="AA1487" s="103">
        <f t="shared" si="639"/>
        <v>0</v>
      </c>
      <c r="AB1487" s="128" t="str">
        <f t="shared" si="642"/>
        <v/>
      </c>
      <c r="AC1487" s="128" t="e">
        <f t="shared" si="643"/>
        <v>#REF!</v>
      </c>
    </row>
    <row r="1488" spans="1:29" ht="50.1" customHeight="1">
      <c r="A1488" s="171"/>
      <c r="B1488" s="171"/>
      <c r="C1488" s="174"/>
      <c r="D1488" s="174"/>
      <c r="E1488" s="131"/>
      <c r="F1488" s="177"/>
      <c r="G1488" s="180"/>
      <c r="H1488" s="163"/>
      <c r="I1488" s="165"/>
      <c r="J1488" s="168"/>
      <c r="K1488" s="62"/>
      <c r="L1488" s="63"/>
      <c r="M1488" s="63"/>
      <c r="N1488" s="142"/>
      <c r="O1488" s="127"/>
      <c r="P1488" s="100"/>
      <c r="Q1488" s="63">
        <f t="shared" si="644"/>
        <v>0</v>
      </c>
      <c r="R1488" s="64"/>
      <c r="S1488" s="67"/>
      <c r="T1488" s="46"/>
      <c r="U1488" s="106">
        <f>IF(EXACT(O1488,Y1488),M1488,M1488*(1-'Расчет ПРЕДЗАКАЗ'!$D$10))</f>
        <v>0</v>
      </c>
      <c r="V1488" s="106">
        <f t="shared" si="640"/>
        <v>0</v>
      </c>
      <c r="W1488" s="106" t="e">
        <f>IF(EXACT(O1488,Y1488),M1488,M1488*(1-#REF!))</f>
        <v>#REF!</v>
      </c>
      <c r="X1488" s="106" t="e">
        <f t="shared" si="641"/>
        <v>#REF!</v>
      </c>
      <c r="Y1488" s="107" t="s">
        <v>72</v>
      </c>
      <c r="Z1488" s="103">
        <f t="shared" si="638"/>
        <v>0</v>
      </c>
      <c r="AA1488" s="103">
        <f t="shared" si="639"/>
        <v>0</v>
      </c>
      <c r="AB1488" s="128" t="str">
        <f t="shared" si="642"/>
        <v/>
      </c>
      <c r="AC1488" s="128" t="e">
        <f t="shared" si="643"/>
        <v>#REF!</v>
      </c>
    </row>
    <row r="1489" spans="1:29" ht="50.1" customHeight="1">
      <c r="A1489" s="171"/>
      <c r="B1489" s="171"/>
      <c r="C1489" s="174"/>
      <c r="D1489" s="174"/>
      <c r="E1489" s="131"/>
      <c r="F1489" s="177"/>
      <c r="G1489" s="180"/>
      <c r="H1489" s="163"/>
      <c r="I1489" s="165"/>
      <c r="J1489" s="168"/>
      <c r="K1489" s="62"/>
      <c r="L1489" s="63"/>
      <c r="M1489" s="63"/>
      <c r="N1489" s="143"/>
      <c r="O1489" s="127"/>
      <c r="P1489" s="100"/>
      <c r="Q1489" s="63">
        <f t="shared" si="644"/>
        <v>0</v>
      </c>
      <c r="R1489" s="65"/>
      <c r="S1489" s="67"/>
      <c r="T1489" s="40"/>
      <c r="U1489" s="106">
        <f>IF(EXACT(O1489,Y1489),M1489,M1489*(1-'Расчет ПРЕДЗАКАЗ'!$D$10))</f>
        <v>0</v>
      </c>
      <c r="V1489" s="106">
        <f t="shared" si="640"/>
        <v>0</v>
      </c>
      <c r="W1489" s="106" t="e">
        <f>IF(EXACT(O1489,Y1489),M1489,M1489*(1-#REF!))</f>
        <v>#REF!</v>
      </c>
      <c r="X1489" s="106" t="e">
        <f t="shared" si="641"/>
        <v>#REF!</v>
      </c>
      <c r="Y1489" s="107" t="s">
        <v>72</v>
      </c>
      <c r="Z1489" s="103">
        <f t="shared" si="638"/>
        <v>0</v>
      </c>
      <c r="AA1489" s="103">
        <f t="shared" si="639"/>
        <v>0</v>
      </c>
      <c r="AB1489" s="128" t="str">
        <f t="shared" si="642"/>
        <v/>
      </c>
      <c r="AC1489" s="128" t="e">
        <f t="shared" si="643"/>
        <v>#REF!</v>
      </c>
    </row>
    <row r="1490" spans="1:29" ht="50.1" customHeight="1">
      <c r="A1490" s="171"/>
      <c r="B1490" s="171"/>
      <c r="C1490" s="174"/>
      <c r="D1490" s="174"/>
      <c r="E1490" s="131"/>
      <c r="F1490" s="177"/>
      <c r="G1490" s="180"/>
      <c r="H1490" s="163"/>
      <c r="I1490" s="165"/>
      <c r="J1490" s="168"/>
      <c r="K1490" s="62"/>
      <c r="L1490" s="63"/>
      <c r="M1490" s="63"/>
      <c r="N1490" s="143"/>
      <c r="O1490" s="127"/>
      <c r="P1490" s="100"/>
      <c r="Q1490" s="63">
        <f t="shared" si="644"/>
        <v>0</v>
      </c>
      <c r="R1490" s="65"/>
      <c r="S1490" s="67"/>
      <c r="T1490" s="40"/>
      <c r="U1490" s="106">
        <f>IF(EXACT(O1490,Y1490),M1490,M1490*(1-'Расчет ПРЕДЗАКАЗ'!$D$10))</f>
        <v>0</v>
      </c>
      <c r="V1490" s="106">
        <f t="shared" si="640"/>
        <v>0</v>
      </c>
      <c r="W1490" s="106" t="e">
        <f>IF(EXACT(O1490,Y1490),M1490,M1490*(1-#REF!))</f>
        <v>#REF!</v>
      </c>
      <c r="X1490" s="106" t="e">
        <f t="shared" si="641"/>
        <v>#REF!</v>
      </c>
      <c r="Y1490" s="107" t="s">
        <v>72</v>
      </c>
      <c r="Z1490" s="103">
        <f t="shared" si="638"/>
        <v>0</v>
      </c>
      <c r="AA1490" s="103">
        <f t="shared" si="639"/>
        <v>0</v>
      </c>
      <c r="AB1490" s="128" t="str">
        <f t="shared" si="642"/>
        <v/>
      </c>
      <c r="AC1490" s="128" t="e">
        <f t="shared" si="643"/>
        <v>#REF!</v>
      </c>
    </row>
    <row r="1491" spans="1:29" ht="50.1" customHeight="1">
      <c r="A1491" s="171"/>
      <c r="B1491" s="171"/>
      <c r="C1491" s="174"/>
      <c r="D1491" s="174"/>
      <c r="E1491" s="131"/>
      <c r="F1491" s="177"/>
      <c r="G1491" s="180"/>
      <c r="H1491" s="163"/>
      <c r="I1491" s="165"/>
      <c r="J1491" s="168"/>
      <c r="K1491" s="62"/>
      <c r="L1491" s="63"/>
      <c r="M1491" s="63"/>
      <c r="N1491" s="65"/>
      <c r="O1491" s="127"/>
      <c r="P1491" s="100"/>
      <c r="Q1491" s="63">
        <f t="shared" si="644"/>
        <v>0</v>
      </c>
      <c r="R1491" s="65"/>
      <c r="S1491" s="67"/>
      <c r="T1491" s="40"/>
      <c r="U1491" s="106">
        <f>IF(EXACT(O1491,Y1491),M1491,M1491*(1-'Расчет ПРЕДЗАКАЗ'!$D$10))</f>
        <v>0</v>
      </c>
      <c r="V1491" s="106">
        <f t="shared" si="640"/>
        <v>0</v>
      </c>
      <c r="W1491" s="106" t="e">
        <f>IF(EXACT(O1491,Y1491),M1491,M1491*(1-#REF!))</f>
        <v>#REF!</v>
      </c>
      <c r="X1491" s="106" t="e">
        <f t="shared" si="641"/>
        <v>#REF!</v>
      </c>
      <c r="Y1491" s="107" t="s">
        <v>72</v>
      </c>
      <c r="Z1491" s="103">
        <f t="shared" si="638"/>
        <v>0</v>
      </c>
      <c r="AA1491" s="103">
        <f t="shared" si="639"/>
        <v>0</v>
      </c>
      <c r="AB1491" s="128" t="str">
        <f t="shared" si="642"/>
        <v/>
      </c>
      <c r="AC1491" s="128" t="e">
        <f t="shared" si="643"/>
        <v>#REF!</v>
      </c>
    </row>
    <row r="1492" spans="1:29" ht="50.1" customHeight="1">
      <c r="A1492" s="171"/>
      <c r="B1492" s="171"/>
      <c r="C1492" s="174"/>
      <c r="D1492" s="174"/>
      <c r="E1492" s="131"/>
      <c r="F1492" s="177"/>
      <c r="G1492" s="180"/>
      <c r="H1492" s="163"/>
      <c r="I1492" s="165"/>
      <c r="J1492" s="168"/>
      <c r="K1492" s="62"/>
      <c r="L1492" s="63"/>
      <c r="M1492" s="63"/>
      <c r="N1492" s="65"/>
      <c r="O1492" s="127"/>
      <c r="P1492" s="100"/>
      <c r="Q1492" s="63">
        <f t="shared" si="644"/>
        <v>0</v>
      </c>
      <c r="R1492" s="65"/>
      <c r="S1492" s="67"/>
      <c r="T1492" s="40"/>
      <c r="U1492" s="106">
        <f>IF(EXACT(O1492,Y1492),M1492,M1492*(1-'Расчет ПРЕДЗАКАЗ'!$D$10))</f>
        <v>0</v>
      </c>
      <c r="V1492" s="106">
        <f t="shared" si="640"/>
        <v>0</v>
      </c>
      <c r="W1492" s="106" t="e">
        <f>IF(EXACT(O1492,Y1492),M1492,M1492*(1-#REF!))</f>
        <v>#REF!</v>
      </c>
      <c r="X1492" s="106" t="e">
        <f t="shared" si="641"/>
        <v>#REF!</v>
      </c>
      <c r="Y1492" s="107" t="s">
        <v>72</v>
      </c>
      <c r="Z1492" s="103">
        <f t="shared" si="638"/>
        <v>0</v>
      </c>
      <c r="AA1492" s="103">
        <f t="shared" si="639"/>
        <v>0</v>
      </c>
      <c r="AB1492" s="128" t="str">
        <f t="shared" si="642"/>
        <v/>
      </c>
      <c r="AC1492" s="128" t="e">
        <f t="shared" si="643"/>
        <v>#REF!</v>
      </c>
    </row>
    <row r="1493" spans="1:29" ht="50.1" customHeight="1">
      <c r="A1493" s="171"/>
      <c r="B1493" s="171"/>
      <c r="C1493" s="174"/>
      <c r="D1493" s="174"/>
      <c r="E1493" s="131"/>
      <c r="F1493" s="177"/>
      <c r="G1493" s="180"/>
      <c r="H1493" s="163"/>
      <c r="I1493" s="165"/>
      <c r="J1493" s="168"/>
      <c r="K1493" s="62"/>
      <c r="L1493" s="63"/>
      <c r="M1493" s="63"/>
      <c r="N1493" s="65"/>
      <c r="O1493" s="127"/>
      <c r="P1493" s="100"/>
      <c r="Q1493" s="63">
        <f t="shared" si="644"/>
        <v>0</v>
      </c>
      <c r="R1493" s="65"/>
      <c r="S1493" s="67"/>
      <c r="T1493" s="40"/>
      <c r="U1493" s="106">
        <f>IF(EXACT(O1493,Y1493),M1493,M1493*(1-'Расчет ПРЕДЗАКАЗ'!$D$10))</f>
        <v>0</v>
      </c>
      <c r="V1493" s="106">
        <f t="shared" si="640"/>
        <v>0</v>
      </c>
      <c r="W1493" s="106" t="e">
        <f>IF(EXACT(O1493,Y1493),M1493,M1493*(1-#REF!))</f>
        <v>#REF!</v>
      </c>
      <c r="X1493" s="106" t="e">
        <f t="shared" si="641"/>
        <v>#REF!</v>
      </c>
      <c r="Y1493" s="107" t="s">
        <v>72</v>
      </c>
      <c r="Z1493" s="103">
        <f t="shared" si="638"/>
        <v>0</v>
      </c>
      <c r="AA1493" s="103">
        <f t="shared" si="639"/>
        <v>0</v>
      </c>
      <c r="AB1493" s="128" t="str">
        <f t="shared" si="642"/>
        <v/>
      </c>
      <c r="AC1493" s="128" t="e">
        <f t="shared" si="643"/>
        <v>#REF!</v>
      </c>
    </row>
    <row r="1494" spans="1:29" ht="50.1" customHeight="1">
      <c r="A1494" s="172"/>
      <c r="B1494" s="172"/>
      <c r="C1494" s="175"/>
      <c r="D1494" s="175"/>
      <c r="E1494" s="132"/>
      <c r="F1494" s="178"/>
      <c r="G1494" s="181"/>
      <c r="H1494" s="164"/>
      <c r="I1494" s="166"/>
      <c r="J1494" s="169"/>
      <c r="K1494" s="62"/>
      <c r="L1494" s="63"/>
      <c r="M1494" s="63"/>
      <c r="N1494" s="65"/>
      <c r="O1494" s="127"/>
      <c r="P1494" s="100"/>
      <c r="Q1494" s="63">
        <f t="shared" si="644"/>
        <v>0</v>
      </c>
      <c r="R1494" s="65"/>
      <c r="S1494" s="64"/>
      <c r="T1494" s="40"/>
      <c r="U1494" s="106">
        <f>IF(EXACT(O1494,Y1494),M1494,M1494*(1-'Расчет ПРЕДЗАКАЗ'!$D$10))</f>
        <v>0</v>
      </c>
      <c r="V1494" s="106">
        <f t="shared" si="640"/>
        <v>0</v>
      </c>
      <c r="W1494" s="106" t="e">
        <f>IF(EXACT(O1494,Y1494),M1494,M1494*(1-#REF!))</f>
        <v>#REF!</v>
      </c>
      <c r="X1494" s="106" t="e">
        <f t="shared" si="641"/>
        <v>#REF!</v>
      </c>
      <c r="Y1494" s="107" t="s">
        <v>72</v>
      </c>
      <c r="Z1494" s="103">
        <f t="shared" si="638"/>
        <v>0</v>
      </c>
      <c r="AA1494" s="103">
        <f t="shared" si="639"/>
        <v>0</v>
      </c>
      <c r="AB1494" s="128" t="str">
        <f t="shared" si="642"/>
        <v/>
      </c>
      <c r="AC1494" s="128" t="e">
        <f t="shared" si="643"/>
        <v>#REF!</v>
      </c>
    </row>
    <row r="1495" spans="1:29" ht="11.25" customHeight="1" thickBot="1"/>
    <row r="1496" spans="1:29" ht="50.1" customHeight="1">
      <c r="A1496" s="170">
        <v>220</v>
      </c>
      <c r="B1496" s="170" t="s">
        <v>1817</v>
      </c>
      <c r="C1496" s="173" t="s">
        <v>1818</v>
      </c>
      <c r="D1496" s="173" t="s">
        <v>77</v>
      </c>
      <c r="E1496" s="131"/>
      <c r="F1496" s="197" t="s">
        <v>1204</v>
      </c>
      <c r="G1496" s="179" t="s">
        <v>1642</v>
      </c>
      <c r="H1496" s="162" t="s">
        <v>1819</v>
      </c>
      <c r="I1496" s="198" t="s">
        <v>1820</v>
      </c>
      <c r="J1496" s="167" t="s">
        <v>19</v>
      </c>
      <c r="K1496" s="62" t="s">
        <v>587</v>
      </c>
      <c r="L1496" s="63">
        <v>7280</v>
      </c>
      <c r="M1496" s="63">
        <v>4548</v>
      </c>
      <c r="N1496" s="142" t="s">
        <v>1821</v>
      </c>
      <c r="O1496" s="127" t="s">
        <v>72</v>
      </c>
      <c r="P1496" s="100"/>
      <c r="Q1496" s="63">
        <f>P1496*M1496</f>
        <v>0</v>
      </c>
      <c r="R1496" s="64"/>
      <c r="S1496" s="67">
        <v>414</v>
      </c>
      <c r="T1496" s="60"/>
      <c r="U1496" s="106">
        <f>IF(EXACT(O1496,Y1496),M1496,M1496*(1-'Расчет ПРЕДЗАКАЗ'!$D$10))</f>
        <v>4548</v>
      </c>
      <c r="V1496" s="106">
        <f>P1496*U1496</f>
        <v>0</v>
      </c>
      <c r="W1496" s="106">
        <f>IF(EXACT(O1496,Y1496),M1496,M1496*(1-#REF!))</f>
        <v>4548</v>
      </c>
      <c r="X1496" s="106">
        <f>P1496*W1496</f>
        <v>0</v>
      </c>
      <c r="Y1496" s="107" t="s">
        <v>72</v>
      </c>
      <c r="Z1496" s="103">
        <f t="shared" ref="Z1496:Z1510" si="645">IF(EXACT(O1496,Y1496),Q1496,0)</f>
        <v>0</v>
      </c>
      <c r="AA1496" s="103">
        <f t="shared" ref="AA1496:AA1510" si="646">IF(Z1496=0,Q1496,0)</f>
        <v>0</v>
      </c>
      <c r="AB1496" s="128">
        <f>IF(U1496=0,"",L1496/U1496-1)</f>
        <v>0.60070360598065076</v>
      </c>
      <c r="AC1496" s="128">
        <f>IF(W1496=0,"",L1496/W1496-1)</f>
        <v>0.60070360598065076</v>
      </c>
    </row>
    <row r="1497" spans="1:29" ht="50.1" customHeight="1">
      <c r="A1497" s="171"/>
      <c r="B1497" s="171"/>
      <c r="C1497" s="174"/>
      <c r="D1497" s="174"/>
      <c r="E1497" s="131"/>
      <c r="F1497" s="177"/>
      <c r="G1497" s="180"/>
      <c r="H1497" s="163"/>
      <c r="I1497" s="165"/>
      <c r="J1497" s="168"/>
      <c r="K1497" s="62"/>
      <c r="L1497" s="63"/>
      <c r="M1497" s="63"/>
      <c r="N1497" s="142"/>
      <c r="O1497" s="127"/>
      <c r="P1497" s="100"/>
      <c r="Q1497" s="63">
        <f>P1497*M1497</f>
        <v>0</v>
      </c>
      <c r="R1497" s="64"/>
      <c r="S1497" s="67"/>
      <c r="T1497" s="46"/>
      <c r="U1497" s="106">
        <f>IF(EXACT(O1497,Y1497),M1497,M1497*(1-'Расчет ПРЕДЗАКАЗ'!$D$10))</f>
        <v>0</v>
      </c>
      <c r="V1497" s="106">
        <f t="shared" ref="V1497:V1510" si="647">P1497*U1497</f>
        <v>0</v>
      </c>
      <c r="W1497" s="106" t="e">
        <f>IF(EXACT(O1497,Y1497),M1497,M1497*(1-#REF!))</f>
        <v>#REF!</v>
      </c>
      <c r="X1497" s="106" t="e">
        <f t="shared" ref="X1497:X1510" si="648">P1497*W1497</f>
        <v>#REF!</v>
      </c>
      <c r="Y1497" s="107" t="s">
        <v>72</v>
      </c>
      <c r="Z1497" s="103">
        <f t="shared" si="645"/>
        <v>0</v>
      </c>
      <c r="AA1497" s="103">
        <f t="shared" si="646"/>
        <v>0</v>
      </c>
      <c r="AB1497" s="128" t="str">
        <f t="shared" ref="AB1497:AB1510" si="649">IF(U1497=0,"",L1497/U1497-1)</f>
        <v/>
      </c>
      <c r="AC1497" s="128" t="e">
        <f t="shared" ref="AC1497:AC1510" si="650">IF(W1497=0,"",L1497/W1497-1)</f>
        <v>#REF!</v>
      </c>
    </row>
    <row r="1498" spans="1:29" ht="50.1" customHeight="1">
      <c r="A1498" s="171"/>
      <c r="B1498" s="171"/>
      <c r="C1498" s="174"/>
      <c r="D1498" s="174"/>
      <c r="E1498" s="131"/>
      <c r="F1498" s="177"/>
      <c r="G1498" s="180"/>
      <c r="H1498" s="163"/>
      <c r="I1498" s="165"/>
      <c r="J1498" s="168"/>
      <c r="K1498" s="62"/>
      <c r="L1498" s="63"/>
      <c r="M1498" s="63"/>
      <c r="N1498" s="142"/>
      <c r="O1498" s="127"/>
      <c r="P1498" s="100"/>
      <c r="Q1498" s="63">
        <f t="shared" ref="Q1498:Q1510" si="651">P1498*M1498</f>
        <v>0</v>
      </c>
      <c r="R1498" s="64"/>
      <c r="S1498" s="67"/>
      <c r="T1498" s="46"/>
      <c r="U1498" s="106">
        <f>IF(EXACT(O1498,Y1498),M1498,M1498*(1-'Расчет ПРЕДЗАКАЗ'!$D$10))</f>
        <v>0</v>
      </c>
      <c r="V1498" s="106">
        <f t="shared" si="647"/>
        <v>0</v>
      </c>
      <c r="W1498" s="106" t="e">
        <f>IF(EXACT(O1498,Y1498),M1498,M1498*(1-#REF!))</f>
        <v>#REF!</v>
      </c>
      <c r="X1498" s="106" t="e">
        <f t="shared" si="648"/>
        <v>#REF!</v>
      </c>
      <c r="Y1498" s="107" t="s">
        <v>72</v>
      </c>
      <c r="Z1498" s="103">
        <f t="shared" si="645"/>
        <v>0</v>
      </c>
      <c r="AA1498" s="103">
        <f t="shared" si="646"/>
        <v>0</v>
      </c>
      <c r="AB1498" s="128" t="str">
        <f t="shared" si="649"/>
        <v/>
      </c>
      <c r="AC1498" s="128" t="e">
        <f t="shared" si="650"/>
        <v>#REF!</v>
      </c>
    </row>
    <row r="1499" spans="1:29" ht="50.1" customHeight="1">
      <c r="A1499" s="171"/>
      <c r="B1499" s="171"/>
      <c r="C1499" s="174"/>
      <c r="D1499" s="174"/>
      <c r="E1499" s="131"/>
      <c r="F1499" s="177"/>
      <c r="G1499" s="180"/>
      <c r="H1499" s="163"/>
      <c r="I1499" s="165"/>
      <c r="J1499" s="168"/>
      <c r="K1499" s="62"/>
      <c r="L1499" s="63"/>
      <c r="M1499" s="63"/>
      <c r="N1499" s="142"/>
      <c r="O1499" s="127"/>
      <c r="P1499" s="100"/>
      <c r="Q1499" s="63">
        <f t="shared" si="651"/>
        <v>0</v>
      </c>
      <c r="R1499" s="64"/>
      <c r="S1499" s="67"/>
      <c r="T1499" s="46"/>
      <c r="U1499" s="106">
        <f>IF(EXACT(O1499,Y1499),M1499,M1499*(1-'Расчет ПРЕДЗАКАЗ'!$D$10))</f>
        <v>0</v>
      </c>
      <c r="V1499" s="106">
        <f t="shared" si="647"/>
        <v>0</v>
      </c>
      <c r="W1499" s="106" t="e">
        <f>IF(EXACT(O1499,Y1499),M1499,M1499*(1-#REF!))</f>
        <v>#REF!</v>
      </c>
      <c r="X1499" s="106" t="e">
        <f t="shared" si="648"/>
        <v>#REF!</v>
      </c>
      <c r="Y1499" s="107" t="s">
        <v>72</v>
      </c>
      <c r="Z1499" s="103">
        <f t="shared" si="645"/>
        <v>0</v>
      </c>
      <c r="AA1499" s="103">
        <f t="shared" si="646"/>
        <v>0</v>
      </c>
      <c r="AB1499" s="128" t="str">
        <f t="shared" si="649"/>
        <v/>
      </c>
      <c r="AC1499" s="128" t="e">
        <f t="shared" si="650"/>
        <v>#REF!</v>
      </c>
    </row>
    <row r="1500" spans="1:29" ht="50.1" customHeight="1">
      <c r="A1500" s="171"/>
      <c r="B1500" s="171"/>
      <c r="C1500" s="174"/>
      <c r="D1500" s="174"/>
      <c r="E1500" s="131"/>
      <c r="F1500" s="177"/>
      <c r="G1500" s="180"/>
      <c r="H1500" s="163"/>
      <c r="I1500" s="165"/>
      <c r="J1500" s="168"/>
      <c r="K1500" s="62"/>
      <c r="L1500" s="63"/>
      <c r="M1500" s="63"/>
      <c r="N1500" s="142"/>
      <c r="O1500" s="127"/>
      <c r="P1500" s="100"/>
      <c r="Q1500" s="63">
        <f t="shared" si="651"/>
        <v>0</v>
      </c>
      <c r="R1500" s="64"/>
      <c r="S1500" s="67"/>
      <c r="T1500" s="46"/>
      <c r="U1500" s="106">
        <f>IF(EXACT(O1500,Y1500),M1500,M1500*(1-'Расчет ПРЕДЗАКАЗ'!$D$10))</f>
        <v>0</v>
      </c>
      <c r="V1500" s="106">
        <f t="shared" si="647"/>
        <v>0</v>
      </c>
      <c r="W1500" s="106" t="e">
        <f>IF(EXACT(O1500,Y1500),M1500,M1500*(1-#REF!))</f>
        <v>#REF!</v>
      </c>
      <c r="X1500" s="106" t="e">
        <f t="shared" si="648"/>
        <v>#REF!</v>
      </c>
      <c r="Y1500" s="107" t="s">
        <v>72</v>
      </c>
      <c r="Z1500" s="103">
        <f t="shared" si="645"/>
        <v>0</v>
      </c>
      <c r="AA1500" s="103">
        <f t="shared" si="646"/>
        <v>0</v>
      </c>
      <c r="AB1500" s="128" t="str">
        <f t="shared" si="649"/>
        <v/>
      </c>
      <c r="AC1500" s="128" t="e">
        <f t="shared" si="650"/>
        <v>#REF!</v>
      </c>
    </row>
    <row r="1501" spans="1:29" ht="50.1" customHeight="1">
      <c r="A1501" s="171"/>
      <c r="B1501" s="171"/>
      <c r="C1501" s="174"/>
      <c r="D1501" s="174"/>
      <c r="E1501" s="131"/>
      <c r="F1501" s="177"/>
      <c r="G1501" s="180"/>
      <c r="H1501" s="163"/>
      <c r="I1501" s="165"/>
      <c r="J1501" s="168"/>
      <c r="K1501" s="62"/>
      <c r="L1501" s="63"/>
      <c r="M1501" s="63"/>
      <c r="N1501" s="142"/>
      <c r="O1501" s="127"/>
      <c r="P1501" s="100"/>
      <c r="Q1501" s="63">
        <f t="shared" si="651"/>
        <v>0</v>
      </c>
      <c r="R1501" s="64"/>
      <c r="S1501" s="67"/>
      <c r="T1501" s="46"/>
      <c r="U1501" s="106">
        <f>IF(EXACT(O1501,Y1501),M1501,M1501*(1-'Расчет ПРЕДЗАКАЗ'!$D$10))</f>
        <v>0</v>
      </c>
      <c r="V1501" s="106">
        <f t="shared" si="647"/>
        <v>0</v>
      </c>
      <c r="W1501" s="106" t="e">
        <f>IF(EXACT(O1501,Y1501),M1501,M1501*(1-#REF!))</f>
        <v>#REF!</v>
      </c>
      <c r="X1501" s="106" t="e">
        <f t="shared" si="648"/>
        <v>#REF!</v>
      </c>
      <c r="Y1501" s="107" t="s">
        <v>72</v>
      </c>
      <c r="Z1501" s="103">
        <f t="shared" si="645"/>
        <v>0</v>
      </c>
      <c r="AA1501" s="103">
        <f t="shared" si="646"/>
        <v>0</v>
      </c>
      <c r="AB1501" s="128" t="str">
        <f t="shared" si="649"/>
        <v/>
      </c>
      <c r="AC1501" s="128" t="e">
        <f t="shared" si="650"/>
        <v>#REF!</v>
      </c>
    </row>
    <row r="1502" spans="1:29" ht="50.1" customHeight="1">
      <c r="A1502" s="171"/>
      <c r="B1502" s="171"/>
      <c r="C1502" s="174"/>
      <c r="D1502" s="174"/>
      <c r="E1502" s="131"/>
      <c r="F1502" s="177"/>
      <c r="G1502" s="180"/>
      <c r="H1502" s="163"/>
      <c r="I1502" s="165"/>
      <c r="J1502" s="168"/>
      <c r="K1502" s="62"/>
      <c r="L1502" s="63"/>
      <c r="M1502" s="63"/>
      <c r="N1502" s="142"/>
      <c r="O1502" s="127"/>
      <c r="P1502" s="100"/>
      <c r="Q1502" s="63">
        <f t="shared" si="651"/>
        <v>0</v>
      </c>
      <c r="R1502" s="64"/>
      <c r="S1502" s="67"/>
      <c r="T1502" s="46"/>
      <c r="U1502" s="106">
        <f>IF(EXACT(O1502,Y1502),M1502,M1502*(1-'Расчет ПРЕДЗАКАЗ'!$D$10))</f>
        <v>0</v>
      </c>
      <c r="V1502" s="106">
        <f t="shared" si="647"/>
        <v>0</v>
      </c>
      <c r="W1502" s="106" t="e">
        <f>IF(EXACT(O1502,Y1502),M1502,M1502*(1-#REF!))</f>
        <v>#REF!</v>
      </c>
      <c r="X1502" s="106" t="e">
        <f t="shared" si="648"/>
        <v>#REF!</v>
      </c>
      <c r="Y1502" s="107" t="s">
        <v>72</v>
      </c>
      <c r="Z1502" s="103">
        <f t="shared" si="645"/>
        <v>0</v>
      </c>
      <c r="AA1502" s="103">
        <f t="shared" si="646"/>
        <v>0</v>
      </c>
      <c r="AB1502" s="128" t="str">
        <f t="shared" si="649"/>
        <v/>
      </c>
      <c r="AC1502" s="128" t="e">
        <f t="shared" si="650"/>
        <v>#REF!</v>
      </c>
    </row>
    <row r="1503" spans="1:29" ht="50.1" customHeight="1">
      <c r="A1503" s="171"/>
      <c r="B1503" s="171"/>
      <c r="C1503" s="174"/>
      <c r="D1503" s="174"/>
      <c r="E1503" s="131"/>
      <c r="F1503" s="177"/>
      <c r="G1503" s="180"/>
      <c r="H1503" s="163"/>
      <c r="I1503" s="165"/>
      <c r="J1503" s="168"/>
      <c r="K1503" s="62"/>
      <c r="L1503" s="63"/>
      <c r="M1503" s="63"/>
      <c r="N1503" s="142"/>
      <c r="O1503" s="127"/>
      <c r="P1503" s="100"/>
      <c r="Q1503" s="63">
        <f t="shared" si="651"/>
        <v>0</v>
      </c>
      <c r="R1503" s="64"/>
      <c r="S1503" s="67"/>
      <c r="T1503" s="46"/>
      <c r="U1503" s="106">
        <f>IF(EXACT(O1503,Y1503),M1503,M1503*(1-'Расчет ПРЕДЗАКАЗ'!$D$10))</f>
        <v>0</v>
      </c>
      <c r="V1503" s="106">
        <f t="shared" si="647"/>
        <v>0</v>
      </c>
      <c r="W1503" s="106" t="e">
        <f>IF(EXACT(O1503,Y1503),M1503,M1503*(1-#REF!))</f>
        <v>#REF!</v>
      </c>
      <c r="X1503" s="106" t="e">
        <f t="shared" si="648"/>
        <v>#REF!</v>
      </c>
      <c r="Y1503" s="107" t="s">
        <v>72</v>
      </c>
      <c r="Z1503" s="103">
        <f t="shared" si="645"/>
        <v>0</v>
      </c>
      <c r="AA1503" s="103">
        <f t="shared" si="646"/>
        <v>0</v>
      </c>
      <c r="AB1503" s="128" t="str">
        <f t="shared" si="649"/>
        <v/>
      </c>
      <c r="AC1503" s="128" t="e">
        <f t="shared" si="650"/>
        <v>#REF!</v>
      </c>
    </row>
    <row r="1504" spans="1:29" ht="50.1" customHeight="1">
      <c r="A1504" s="171"/>
      <c r="B1504" s="171"/>
      <c r="C1504" s="174"/>
      <c r="D1504" s="174"/>
      <c r="E1504" s="131"/>
      <c r="F1504" s="177"/>
      <c r="G1504" s="180"/>
      <c r="H1504" s="163"/>
      <c r="I1504" s="165"/>
      <c r="J1504" s="168"/>
      <c r="K1504" s="62"/>
      <c r="L1504" s="63"/>
      <c r="M1504" s="63"/>
      <c r="N1504" s="142"/>
      <c r="O1504" s="127"/>
      <c r="P1504" s="100"/>
      <c r="Q1504" s="63">
        <f t="shared" si="651"/>
        <v>0</v>
      </c>
      <c r="R1504" s="64"/>
      <c r="S1504" s="67"/>
      <c r="T1504" s="46"/>
      <c r="U1504" s="106">
        <f>IF(EXACT(O1504,Y1504),M1504,M1504*(1-'Расчет ПРЕДЗАКАЗ'!$D$10))</f>
        <v>0</v>
      </c>
      <c r="V1504" s="106">
        <f t="shared" si="647"/>
        <v>0</v>
      </c>
      <c r="W1504" s="106" t="e">
        <f>IF(EXACT(O1504,Y1504),M1504,M1504*(1-#REF!))</f>
        <v>#REF!</v>
      </c>
      <c r="X1504" s="106" t="e">
        <f t="shared" si="648"/>
        <v>#REF!</v>
      </c>
      <c r="Y1504" s="107" t="s">
        <v>72</v>
      </c>
      <c r="Z1504" s="103">
        <f t="shared" si="645"/>
        <v>0</v>
      </c>
      <c r="AA1504" s="103">
        <f t="shared" si="646"/>
        <v>0</v>
      </c>
      <c r="AB1504" s="128" t="str">
        <f t="shared" si="649"/>
        <v/>
      </c>
      <c r="AC1504" s="128" t="e">
        <f t="shared" si="650"/>
        <v>#REF!</v>
      </c>
    </row>
    <row r="1505" spans="1:29" ht="50.1" customHeight="1">
      <c r="A1505" s="171"/>
      <c r="B1505" s="171"/>
      <c r="C1505" s="174"/>
      <c r="D1505" s="174"/>
      <c r="E1505" s="131"/>
      <c r="F1505" s="177"/>
      <c r="G1505" s="180"/>
      <c r="H1505" s="163"/>
      <c r="I1505" s="165"/>
      <c r="J1505" s="168"/>
      <c r="K1505" s="62"/>
      <c r="L1505" s="63"/>
      <c r="M1505" s="63"/>
      <c r="N1505" s="143"/>
      <c r="O1505" s="127"/>
      <c r="P1505" s="100"/>
      <c r="Q1505" s="63">
        <f t="shared" si="651"/>
        <v>0</v>
      </c>
      <c r="R1505" s="65"/>
      <c r="S1505" s="67"/>
      <c r="T1505" s="40"/>
      <c r="U1505" s="106">
        <f>IF(EXACT(O1505,Y1505),M1505,M1505*(1-'Расчет ПРЕДЗАКАЗ'!$D$10))</f>
        <v>0</v>
      </c>
      <c r="V1505" s="106">
        <f t="shared" si="647"/>
        <v>0</v>
      </c>
      <c r="W1505" s="106" t="e">
        <f>IF(EXACT(O1505,Y1505),M1505,M1505*(1-#REF!))</f>
        <v>#REF!</v>
      </c>
      <c r="X1505" s="106" t="e">
        <f t="shared" si="648"/>
        <v>#REF!</v>
      </c>
      <c r="Y1505" s="107" t="s">
        <v>72</v>
      </c>
      <c r="Z1505" s="103">
        <f t="shared" si="645"/>
        <v>0</v>
      </c>
      <c r="AA1505" s="103">
        <f t="shared" si="646"/>
        <v>0</v>
      </c>
      <c r="AB1505" s="128" t="str">
        <f t="shared" si="649"/>
        <v/>
      </c>
      <c r="AC1505" s="128" t="e">
        <f t="shared" si="650"/>
        <v>#REF!</v>
      </c>
    </row>
    <row r="1506" spans="1:29" ht="50.1" customHeight="1">
      <c r="A1506" s="171"/>
      <c r="B1506" s="171"/>
      <c r="C1506" s="174"/>
      <c r="D1506" s="174"/>
      <c r="E1506" s="131"/>
      <c r="F1506" s="177"/>
      <c r="G1506" s="180"/>
      <c r="H1506" s="163"/>
      <c r="I1506" s="165"/>
      <c r="J1506" s="168"/>
      <c r="K1506" s="62"/>
      <c r="L1506" s="63"/>
      <c r="M1506" s="63"/>
      <c r="N1506" s="143"/>
      <c r="O1506" s="127"/>
      <c r="P1506" s="100"/>
      <c r="Q1506" s="63">
        <f t="shared" si="651"/>
        <v>0</v>
      </c>
      <c r="R1506" s="65"/>
      <c r="S1506" s="67"/>
      <c r="T1506" s="40"/>
      <c r="U1506" s="106">
        <f>IF(EXACT(O1506,Y1506),M1506,M1506*(1-'Расчет ПРЕДЗАКАЗ'!$D$10))</f>
        <v>0</v>
      </c>
      <c r="V1506" s="106">
        <f t="shared" si="647"/>
        <v>0</v>
      </c>
      <c r="W1506" s="106" t="e">
        <f>IF(EXACT(O1506,Y1506),M1506,M1506*(1-#REF!))</f>
        <v>#REF!</v>
      </c>
      <c r="X1506" s="106" t="e">
        <f t="shared" si="648"/>
        <v>#REF!</v>
      </c>
      <c r="Y1506" s="107" t="s">
        <v>72</v>
      </c>
      <c r="Z1506" s="103">
        <f t="shared" si="645"/>
        <v>0</v>
      </c>
      <c r="AA1506" s="103">
        <f t="shared" si="646"/>
        <v>0</v>
      </c>
      <c r="AB1506" s="128" t="str">
        <f t="shared" si="649"/>
        <v/>
      </c>
      <c r="AC1506" s="128" t="e">
        <f t="shared" si="650"/>
        <v>#REF!</v>
      </c>
    </row>
    <row r="1507" spans="1:29" ht="50.1" customHeight="1">
      <c r="A1507" s="171"/>
      <c r="B1507" s="171"/>
      <c r="C1507" s="174"/>
      <c r="D1507" s="174"/>
      <c r="E1507" s="131"/>
      <c r="F1507" s="177"/>
      <c r="G1507" s="180"/>
      <c r="H1507" s="163"/>
      <c r="I1507" s="165"/>
      <c r="J1507" s="168"/>
      <c r="K1507" s="62"/>
      <c r="L1507" s="63"/>
      <c r="M1507" s="63"/>
      <c r="N1507" s="65"/>
      <c r="O1507" s="127"/>
      <c r="P1507" s="100"/>
      <c r="Q1507" s="63">
        <f t="shared" si="651"/>
        <v>0</v>
      </c>
      <c r="R1507" s="65"/>
      <c r="S1507" s="67"/>
      <c r="T1507" s="40"/>
      <c r="U1507" s="106">
        <f>IF(EXACT(O1507,Y1507),M1507,M1507*(1-'Расчет ПРЕДЗАКАЗ'!$D$10))</f>
        <v>0</v>
      </c>
      <c r="V1507" s="106">
        <f t="shared" si="647"/>
        <v>0</v>
      </c>
      <c r="W1507" s="106" t="e">
        <f>IF(EXACT(O1507,Y1507),M1507,M1507*(1-#REF!))</f>
        <v>#REF!</v>
      </c>
      <c r="X1507" s="106" t="e">
        <f t="shared" si="648"/>
        <v>#REF!</v>
      </c>
      <c r="Y1507" s="107" t="s">
        <v>72</v>
      </c>
      <c r="Z1507" s="103">
        <f t="shared" si="645"/>
        <v>0</v>
      </c>
      <c r="AA1507" s="103">
        <f t="shared" si="646"/>
        <v>0</v>
      </c>
      <c r="AB1507" s="128" t="str">
        <f t="shared" si="649"/>
        <v/>
      </c>
      <c r="AC1507" s="128" t="e">
        <f t="shared" si="650"/>
        <v>#REF!</v>
      </c>
    </row>
    <row r="1508" spans="1:29" ht="50.1" customHeight="1">
      <c r="A1508" s="171"/>
      <c r="B1508" s="171"/>
      <c r="C1508" s="174"/>
      <c r="D1508" s="174"/>
      <c r="E1508" s="131"/>
      <c r="F1508" s="177"/>
      <c r="G1508" s="180"/>
      <c r="H1508" s="163"/>
      <c r="I1508" s="165"/>
      <c r="J1508" s="168"/>
      <c r="K1508" s="62"/>
      <c r="L1508" s="63"/>
      <c r="M1508" s="63"/>
      <c r="N1508" s="65"/>
      <c r="O1508" s="127"/>
      <c r="P1508" s="100"/>
      <c r="Q1508" s="63">
        <f t="shared" si="651"/>
        <v>0</v>
      </c>
      <c r="R1508" s="65"/>
      <c r="S1508" s="67"/>
      <c r="T1508" s="40"/>
      <c r="U1508" s="106">
        <f>IF(EXACT(O1508,Y1508),M1508,M1508*(1-'Расчет ПРЕДЗАКАЗ'!$D$10))</f>
        <v>0</v>
      </c>
      <c r="V1508" s="106">
        <f t="shared" si="647"/>
        <v>0</v>
      </c>
      <c r="W1508" s="106" t="e">
        <f>IF(EXACT(O1508,Y1508),M1508,M1508*(1-#REF!))</f>
        <v>#REF!</v>
      </c>
      <c r="X1508" s="106" t="e">
        <f t="shared" si="648"/>
        <v>#REF!</v>
      </c>
      <c r="Y1508" s="107" t="s">
        <v>72</v>
      </c>
      <c r="Z1508" s="103">
        <f t="shared" si="645"/>
        <v>0</v>
      </c>
      <c r="AA1508" s="103">
        <f t="shared" si="646"/>
        <v>0</v>
      </c>
      <c r="AB1508" s="128" t="str">
        <f t="shared" si="649"/>
        <v/>
      </c>
      <c r="AC1508" s="128" t="e">
        <f t="shared" si="650"/>
        <v>#REF!</v>
      </c>
    </row>
    <row r="1509" spans="1:29" ht="50.1" customHeight="1">
      <c r="A1509" s="171"/>
      <c r="B1509" s="171"/>
      <c r="C1509" s="174"/>
      <c r="D1509" s="174"/>
      <c r="E1509" s="131"/>
      <c r="F1509" s="177"/>
      <c r="G1509" s="180"/>
      <c r="H1509" s="163"/>
      <c r="I1509" s="165"/>
      <c r="J1509" s="168"/>
      <c r="K1509" s="62"/>
      <c r="L1509" s="63"/>
      <c r="M1509" s="63"/>
      <c r="N1509" s="65"/>
      <c r="O1509" s="127"/>
      <c r="P1509" s="100"/>
      <c r="Q1509" s="63">
        <f t="shared" si="651"/>
        <v>0</v>
      </c>
      <c r="R1509" s="65"/>
      <c r="S1509" s="67"/>
      <c r="T1509" s="40"/>
      <c r="U1509" s="106">
        <f>IF(EXACT(O1509,Y1509),M1509,M1509*(1-'Расчет ПРЕДЗАКАЗ'!$D$10))</f>
        <v>0</v>
      </c>
      <c r="V1509" s="106">
        <f t="shared" si="647"/>
        <v>0</v>
      </c>
      <c r="W1509" s="106" t="e">
        <f>IF(EXACT(O1509,Y1509),M1509,M1509*(1-#REF!))</f>
        <v>#REF!</v>
      </c>
      <c r="X1509" s="106" t="e">
        <f t="shared" si="648"/>
        <v>#REF!</v>
      </c>
      <c r="Y1509" s="107" t="s">
        <v>72</v>
      </c>
      <c r="Z1509" s="103">
        <f t="shared" si="645"/>
        <v>0</v>
      </c>
      <c r="AA1509" s="103">
        <f t="shared" si="646"/>
        <v>0</v>
      </c>
      <c r="AB1509" s="128" t="str">
        <f t="shared" si="649"/>
        <v/>
      </c>
      <c r="AC1509" s="128" t="e">
        <f t="shared" si="650"/>
        <v>#REF!</v>
      </c>
    </row>
    <row r="1510" spans="1:29" ht="50.1" customHeight="1">
      <c r="A1510" s="172"/>
      <c r="B1510" s="172"/>
      <c r="C1510" s="175"/>
      <c r="D1510" s="175"/>
      <c r="E1510" s="132"/>
      <c r="F1510" s="178"/>
      <c r="G1510" s="181"/>
      <c r="H1510" s="164"/>
      <c r="I1510" s="166"/>
      <c r="J1510" s="169"/>
      <c r="K1510" s="62"/>
      <c r="L1510" s="63"/>
      <c r="M1510" s="63"/>
      <c r="N1510" s="65"/>
      <c r="O1510" s="127"/>
      <c r="P1510" s="100"/>
      <c r="Q1510" s="63">
        <f t="shared" si="651"/>
        <v>0</v>
      </c>
      <c r="R1510" s="65"/>
      <c r="S1510" s="64"/>
      <c r="T1510" s="40"/>
      <c r="U1510" s="106">
        <f>IF(EXACT(O1510,Y1510),M1510,M1510*(1-'Расчет ПРЕДЗАКАЗ'!$D$10))</f>
        <v>0</v>
      </c>
      <c r="V1510" s="106">
        <f t="shared" si="647"/>
        <v>0</v>
      </c>
      <c r="W1510" s="106" t="e">
        <f>IF(EXACT(O1510,Y1510),M1510,M1510*(1-#REF!))</f>
        <v>#REF!</v>
      </c>
      <c r="X1510" s="106" t="e">
        <f t="shared" si="648"/>
        <v>#REF!</v>
      </c>
      <c r="Y1510" s="107" t="s">
        <v>72</v>
      </c>
      <c r="Z1510" s="103">
        <f t="shared" si="645"/>
        <v>0</v>
      </c>
      <c r="AA1510" s="103">
        <f t="shared" si="646"/>
        <v>0</v>
      </c>
      <c r="AB1510" s="128" t="str">
        <f t="shared" si="649"/>
        <v/>
      </c>
      <c r="AC1510" s="128" t="e">
        <f t="shared" si="650"/>
        <v>#REF!</v>
      </c>
    </row>
    <row r="1511" spans="1:29" ht="11.25" customHeight="1" thickBot="1"/>
    <row r="1512" spans="1:29" ht="50.1" customHeight="1">
      <c r="A1512" s="170">
        <v>221</v>
      </c>
      <c r="B1512" s="170" t="s">
        <v>1822</v>
      </c>
      <c r="C1512" s="173" t="s">
        <v>1823</v>
      </c>
      <c r="D1512" s="173" t="s">
        <v>77</v>
      </c>
      <c r="E1512" s="131"/>
      <c r="F1512" s="197" t="s">
        <v>1204</v>
      </c>
      <c r="G1512" s="179" t="s">
        <v>792</v>
      </c>
      <c r="H1512" s="162" t="s">
        <v>1819</v>
      </c>
      <c r="I1512" s="198" t="s">
        <v>1824</v>
      </c>
      <c r="J1512" s="167" t="s">
        <v>19</v>
      </c>
      <c r="K1512" s="62" t="s">
        <v>587</v>
      </c>
      <c r="L1512" s="63">
        <v>7860</v>
      </c>
      <c r="M1512" s="63">
        <v>4536</v>
      </c>
      <c r="N1512" s="142" t="s">
        <v>1825</v>
      </c>
      <c r="O1512" s="127" t="s">
        <v>72</v>
      </c>
      <c r="P1512" s="100"/>
      <c r="Q1512" s="63">
        <f>P1512*M1512</f>
        <v>0</v>
      </c>
      <c r="R1512" s="64"/>
      <c r="S1512" s="67">
        <v>230</v>
      </c>
      <c r="T1512" s="60"/>
      <c r="U1512" s="106">
        <f>IF(EXACT(O1512,Y1512),M1512,M1512*(1-'Расчет ПРЕДЗАКАЗ'!$D$10))</f>
        <v>4536</v>
      </c>
      <c r="V1512" s="106">
        <f>P1512*U1512</f>
        <v>0</v>
      </c>
      <c r="W1512" s="106">
        <f>IF(EXACT(O1512,Y1512),M1512,M1512*(1-#REF!))</f>
        <v>4536</v>
      </c>
      <c r="X1512" s="106">
        <f>P1512*W1512</f>
        <v>0</v>
      </c>
      <c r="Y1512" s="107" t="s">
        <v>72</v>
      </c>
      <c r="Z1512" s="103">
        <f t="shared" ref="Z1512:Z1526" si="652">IF(EXACT(O1512,Y1512),Q1512,0)</f>
        <v>0</v>
      </c>
      <c r="AA1512" s="103">
        <f t="shared" ref="AA1512:AA1526" si="653">IF(Z1512=0,Q1512,0)</f>
        <v>0</v>
      </c>
      <c r="AB1512" s="128">
        <f>IF(U1512=0,"",L1512/U1512-1)</f>
        <v>0.73280423280423279</v>
      </c>
      <c r="AC1512" s="128">
        <f>IF(W1512=0,"",L1512/W1512-1)</f>
        <v>0.73280423280423279</v>
      </c>
    </row>
    <row r="1513" spans="1:29" ht="50.1" customHeight="1">
      <c r="A1513" s="171"/>
      <c r="B1513" s="171"/>
      <c r="C1513" s="174"/>
      <c r="D1513" s="174"/>
      <c r="E1513" s="131"/>
      <c r="F1513" s="177"/>
      <c r="G1513" s="180"/>
      <c r="H1513" s="163"/>
      <c r="I1513" s="165"/>
      <c r="J1513" s="168"/>
      <c r="K1513" s="62"/>
      <c r="L1513" s="63"/>
      <c r="M1513" s="63"/>
      <c r="N1513" s="142"/>
      <c r="O1513" s="127"/>
      <c r="P1513" s="100"/>
      <c r="Q1513" s="63">
        <f>P1513*M1513</f>
        <v>0</v>
      </c>
      <c r="R1513" s="64"/>
      <c r="S1513" s="67"/>
      <c r="T1513" s="46"/>
      <c r="U1513" s="106">
        <f>IF(EXACT(O1513,Y1513),M1513,M1513*(1-'Расчет ПРЕДЗАКАЗ'!$D$10))</f>
        <v>0</v>
      </c>
      <c r="V1513" s="106">
        <f t="shared" ref="V1513:V1526" si="654">P1513*U1513</f>
        <v>0</v>
      </c>
      <c r="W1513" s="106" t="e">
        <f>IF(EXACT(O1513,Y1513),M1513,M1513*(1-#REF!))</f>
        <v>#REF!</v>
      </c>
      <c r="X1513" s="106" t="e">
        <f t="shared" ref="X1513:X1526" si="655">P1513*W1513</f>
        <v>#REF!</v>
      </c>
      <c r="Y1513" s="107" t="s">
        <v>72</v>
      </c>
      <c r="Z1513" s="103">
        <f t="shared" si="652"/>
        <v>0</v>
      </c>
      <c r="AA1513" s="103">
        <f t="shared" si="653"/>
        <v>0</v>
      </c>
      <c r="AB1513" s="128" t="str">
        <f t="shared" ref="AB1513:AB1526" si="656">IF(U1513=0,"",L1513/U1513-1)</f>
        <v/>
      </c>
      <c r="AC1513" s="128" t="e">
        <f t="shared" ref="AC1513:AC1526" si="657">IF(W1513=0,"",L1513/W1513-1)</f>
        <v>#REF!</v>
      </c>
    </row>
    <row r="1514" spans="1:29" ht="50.1" customHeight="1">
      <c r="A1514" s="171"/>
      <c r="B1514" s="171"/>
      <c r="C1514" s="174"/>
      <c r="D1514" s="174"/>
      <c r="E1514" s="131"/>
      <c r="F1514" s="177"/>
      <c r="G1514" s="180"/>
      <c r="H1514" s="163"/>
      <c r="I1514" s="165"/>
      <c r="J1514" s="168"/>
      <c r="K1514" s="62"/>
      <c r="L1514" s="63"/>
      <c r="M1514" s="63"/>
      <c r="N1514" s="142"/>
      <c r="O1514" s="127"/>
      <c r="P1514" s="100"/>
      <c r="Q1514" s="63">
        <f t="shared" ref="Q1514:Q1526" si="658">P1514*M1514</f>
        <v>0</v>
      </c>
      <c r="R1514" s="64"/>
      <c r="S1514" s="67"/>
      <c r="T1514" s="46"/>
      <c r="U1514" s="106">
        <f>IF(EXACT(O1514,Y1514),M1514,M1514*(1-'Расчет ПРЕДЗАКАЗ'!$D$10))</f>
        <v>0</v>
      </c>
      <c r="V1514" s="106">
        <f t="shared" si="654"/>
        <v>0</v>
      </c>
      <c r="W1514" s="106" t="e">
        <f>IF(EXACT(O1514,Y1514),M1514,M1514*(1-#REF!))</f>
        <v>#REF!</v>
      </c>
      <c r="X1514" s="106" t="e">
        <f t="shared" si="655"/>
        <v>#REF!</v>
      </c>
      <c r="Y1514" s="107" t="s">
        <v>72</v>
      </c>
      <c r="Z1514" s="103">
        <f t="shared" si="652"/>
        <v>0</v>
      </c>
      <c r="AA1514" s="103">
        <f t="shared" si="653"/>
        <v>0</v>
      </c>
      <c r="AB1514" s="128" t="str">
        <f t="shared" si="656"/>
        <v/>
      </c>
      <c r="AC1514" s="128" t="e">
        <f t="shared" si="657"/>
        <v>#REF!</v>
      </c>
    </row>
    <row r="1515" spans="1:29" ht="50.1" customHeight="1">
      <c r="A1515" s="171"/>
      <c r="B1515" s="171"/>
      <c r="C1515" s="174"/>
      <c r="D1515" s="174"/>
      <c r="E1515" s="131"/>
      <c r="F1515" s="177"/>
      <c r="G1515" s="180"/>
      <c r="H1515" s="163"/>
      <c r="I1515" s="165"/>
      <c r="J1515" s="168"/>
      <c r="K1515" s="62"/>
      <c r="L1515" s="63"/>
      <c r="M1515" s="63"/>
      <c r="N1515" s="142"/>
      <c r="O1515" s="127"/>
      <c r="P1515" s="100"/>
      <c r="Q1515" s="63">
        <f t="shared" si="658"/>
        <v>0</v>
      </c>
      <c r="R1515" s="64"/>
      <c r="S1515" s="67"/>
      <c r="T1515" s="46"/>
      <c r="U1515" s="106">
        <f>IF(EXACT(O1515,Y1515),M1515,M1515*(1-'Расчет ПРЕДЗАКАЗ'!$D$10))</f>
        <v>0</v>
      </c>
      <c r="V1515" s="106">
        <f t="shared" si="654"/>
        <v>0</v>
      </c>
      <c r="W1515" s="106" t="e">
        <f>IF(EXACT(O1515,Y1515),M1515,M1515*(1-#REF!))</f>
        <v>#REF!</v>
      </c>
      <c r="X1515" s="106" t="e">
        <f t="shared" si="655"/>
        <v>#REF!</v>
      </c>
      <c r="Y1515" s="107" t="s">
        <v>72</v>
      </c>
      <c r="Z1515" s="103">
        <f t="shared" si="652"/>
        <v>0</v>
      </c>
      <c r="AA1515" s="103">
        <f t="shared" si="653"/>
        <v>0</v>
      </c>
      <c r="AB1515" s="128" t="str">
        <f t="shared" si="656"/>
        <v/>
      </c>
      <c r="AC1515" s="128" t="e">
        <f t="shared" si="657"/>
        <v>#REF!</v>
      </c>
    </row>
    <row r="1516" spans="1:29" ht="50.1" customHeight="1">
      <c r="A1516" s="171"/>
      <c r="B1516" s="171"/>
      <c r="C1516" s="174"/>
      <c r="D1516" s="174"/>
      <c r="E1516" s="131"/>
      <c r="F1516" s="177"/>
      <c r="G1516" s="180"/>
      <c r="H1516" s="163"/>
      <c r="I1516" s="165"/>
      <c r="J1516" s="168"/>
      <c r="K1516" s="62"/>
      <c r="L1516" s="63"/>
      <c r="M1516" s="63"/>
      <c r="N1516" s="142"/>
      <c r="O1516" s="127"/>
      <c r="P1516" s="100"/>
      <c r="Q1516" s="63">
        <f t="shared" si="658"/>
        <v>0</v>
      </c>
      <c r="R1516" s="64"/>
      <c r="S1516" s="67"/>
      <c r="T1516" s="46"/>
      <c r="U1516" s="106">
        <f>IF(EXACT(O1516,Y1516),M1516,M1516*(1-'Расчет ПРЕДЗАКАЗ'!$D$10))</f>
        <v>0</v>
      </c>
      <c r="V1516" s="106">
        <f t="shared" si="654"/>
        <v>0</v>
      </c>
      <c r="W1516" s="106" t="e">
        <f>IF(EXACT(O1516,Y1516),M1516,M1516*(1-#REF!))</f>
        <v>#REF!</v>
      </c>
      <c r="X1516" s="106" t="e">
        <f t="shared" si="655"/>
        <v>#REF!</v>
      </c>
      <c r="Y1516" s="107" t="s">
        <v>72</v>
      </c>
      <c r="Z1516" s="103">
        <f t="shared" si="652"/>
        <v>0</v>
      </c>
      <c r="AA1516" s="103">
        <f t="shared" si="653"/>
        <v>0</v>
      </c>
      <c r="AB1516" s="128" t="str">
        <f t="shared" si="656"/>
        <v/>
      </c>
      <c r="AC1516" s="128" t="e">
        <f t="shared" si="657"/>
        <v>#REF!</v>
      </c>
    </row>
    <row r="1517" spans="1:29" ht="50.1" customHeight="1">
      <c r="A1517" s="171"/>
      <c r="B1517" s="171"/>
      <c r="C1517" s="174"/>
      <c r="D1517" s="174"/>
      <c r="E1517" s="131"/>
      <c r="F1517" s="177"/>
      <c r="G1517" s="180"/>
      <c r="H1517" s="163"/>
      <c r="I1517" s="165"/>
      <c r="J1517" s="168"/>
      <c r="K1517" s="62"/>
      <c r="L1517" s="63"/>
      <c r="M1517" s="63"/>
      <c r="N1517" s="142"/>
      <c r="O1517" s="127"/>
      <c r="P1517" s="100"/>
      <c r="Q1517" s="63">
        <f t="shared" si="658"/>
        <v>0</v>
      </c>
      <c r="R1517" s="64"/>
      <c r="S1517" s="67"/>
      <c r="T1517" s="46"/>
      <c r="U1517" s="106">
        <f>IF(EXACT(O1517,Y1517),M1517,M1517*(1-'Расчет ПРЕДЗАКАЗ'!$D$10))</f>
        <v>0</v>
      </c>
      <c r="V1517" s="106">
        <f t="shared" si="654"/>
        <v>0</v>
      </c>
      <c r="W1517" s="106" t="e">
        <f>IF(EXACT(O1517,Y1517),M1517,M1517*(1-#REF!))</f>
        <v>#REF!</v>
      </c>
      <c r="X1517" s="106" t="e">
        <f t="shared" si="655"/>
        <v>#REF!</v>
      </c>
      <c r="Y1517" s="107" t="s">
        <v>72</v>
      </c>
      <c r="Z1517" s="103">
        <f t="shared" si="652"/>
        <v>0</v>
      </c>
      <c r="AA1517" s="103">
        <f t="shared" si="653"/>
        <v>0</v>
      </c>
      <c r="AB1517" s="128" t="str">
        <f t="shared" si="656"/>
        <v/>
      </c>
      <c r="AC1517" s="128" t="e">
        <f t="shared" si="657"/>
        <v>#REF!</v>
      </c>
    </row>
    <row r="1518" spans="1:29" ht="50.1" customHeight="1">
      <c r="A1518" s="171"/>
      <c r="B1518" s="171"/>
      <c r="C1518" s="174"/>
      <c r="D1518" s="174"/>
      <c r="E1518" s="131"/>
      <c r="F1518" s="177"/>
      <c r="G1518" s="180"/>
      <c r="H1518" s="163"/>
      <c r="I1518" s="165"/>
      <c r="J1518" s="168"/>
      <c r="K1518" s="62"/>
      <c r="L1518" s="63"/>
      <c r="M1518" s="63"/>
      <c r="N1518" s="142"/>
      <c r="O1518" s="127"/>
      <c r="P1518" s="100"/>
      <c r="Q1518" s="63">
        <f t="shared" si="658"/>
        <v>0</v>
      </c>
      <c r="R1518" s="64"/>
      <c r="S1518" s="67"/>
      <c r="T1518" s="46"/>
      <c r="U1518" s="106">
        <f>IF(EXACT(O1518,Y1518),M1518,M1518*(1-'Расчет ПРЕДЗАКАЗ'!$D$10))</f>
        <v>0</v>
      </c>
      <c r="V1518" s="106">
        <f t="shared" si="654"/>
        <v>0</v>
      </c>
      <c r="W1518" s="106" t="e">
        <f>IF(EXACT(O1518,Y1518),M1518,M1518*(1-#REF!))</f>
        <v>#REF!</v>
      </c>
      <c r="X1518" s="106" t="e">
        <f t="shared" si="655"/>
        <v>#REF!</v>
      </c>
      <c r="Y1518" s="107" t="s">
        <v>72</v>
      </c>
      <c r="Z1518" s="103">
        <f t="shared" si="652"/>
        <v>0</v>
      </c>
      <c r="AA1518" s="103">
        <f t="shared" si="653"/>
        <v>0</v>
      </c>
      <c r="AB1518" s="128" t="str">
        <f t="shared" si="656"/>
        <v/>
      </c>
      <c r="AC1518" s="128" t="e">
        <f t="shared" si="657"/>
        <v>#REF!</v>
      </c>
    </row>
    <row r="1519" spans="1:29" ht="50.1" customHeight="1">
      <c r="A1519" s="171"/>
      <c r="B1519" s="171"/>
      <c r="C1519" s="174"/>
      <c r="D1519" s="174"/>
      <c r="E1519" s="131"/>
      <c r="F1519" s="177"/>
      <c r="G1519" s="180"/>
      <c r="H1519" s="163"/>
      <c r="I1519" s="165"/>
      <c r="J1519" s="168"/>
      <c r="K1519" s="62"/>
      <c r="L1519" s="63"/>
      <c r="M1519" s="63"/>
      <c r="N1519" s="142"/>
      <c r="O1519" s="127"/>
      <c r="P1519" s="100"/>
      <c r="Q1519" s="63">
        <f t="shared" si="658"/>
        <v>0</v>
      </c>
      <c r="R1519" s="64"/>
      <c r="S1519" s="67"/>
      <c r="T1519" s="46"/>
      <c r="U1519" s="106">
        <f>IF(EXACT(O1519,Y1519),M1519,M1519*(1-'Расчет ПРЕДЗАКАЗ'!$D$10))</f>
        <v>0</v>
      </c>
      <c r="V1519" s="106">
        <f t="shared" si="654"/>
        <v>0</v>
      </c>
      <c r="W1519" s="106" t="e">
        <f>IF(EXACT(O1519,Y1519),M1519,M1519*(1-#REF!))</f>
        <v>#REF!</v>
      </c>
      <c r="X1519" s="106" t="e">
        <f t="shared" si="655"/>
        <v>#REF!</v>
      </c>
      <c r="Y1519" s="107" t="s">
        <v>72</v>
      </c>
      <c r="Z1519" s="103">
        <f t="shared" si="652"/>
        <v>0</v>
      </c>
      <c r="AA1519" s="103">
        <f t="shared" si="653"/>
        <v>0</v>
      </c>
      <c r="AB1519" s="128" t="str">
        <f t="shared" si="656"/>
        <v/>
      </c>
      <c r="AC1519" s="128" t="e">
        <f t="shared" si="657"/>
        <v>#REF!</v>
      </c>
    </row>
    <row r="1520" spans="1:29" ht="50.1" customHeight="1">
      <c r="A1520" s="171"/>
      <c r="B1520" s="171"/>
      <c r="C1520" s="174"/>
      <c r="D1520" s="174"/>
      <c r="E1520" s="131"/>
      <c r="F1520" s="177"/>
      <c r="G1520" s="180"/>
      <c r="H1520" s="163"/>
      <c r="I1520" s="165"/>
      <c r="J1520" s="168"/>
      <c r="K1520" s="62"/>
      <c r="L1520" s="63"/>
      <c r="M1520" s="63"/>
      <c r="N1520" s="142"/>
      <c r="O1520" s="127"/>
      <c r="P1520" s="100"/>
      <c r="Q1520" s="63">
        <f t="shared" si="658"/>
        <v>0</v>
      </c>
      <c r="R1520" s="64"/>
      <c r="S1520" s="67"/>
      <c r="T1520" s="46"/>
      <c r="U1520" s="106">
        <f>IF(EXACT(O1520,Y1520),M1520,M1520*(1-'Расчет ПРЕДЗАКАЗ'!$D$10))</f>
        <v>0</v>
      </c>
      <c r="V1520" s="106">
        <f t="shared" si="654"/>
        <v>0</v>
      </c>
      <c r="W1520" s="106" t="e">
        <f>IF(EXACT(O1520,Y1520),M1520,M1520*(1-#REF!))</f>
        <v>#REF!</v>
      </c>
      <c r="X1520" s="106" t="e">
        <f t="shared" si="655"/>
        <v>#REF!</v>
      </c>
      <c r="Y1520" s="107" t="s">
        <v>72</v>
      </c>
      <c r="Z1520" s="103">
        <f t="shared" si="652"/>
        <v>0</v>
      </c>
      <c r="AA1520" s="103">
        <f t="shared" si="653"/>
        <v>0</v>
      </c>
      <c r="AB1520" s="128" t="str">
        <f t="shared" si="656"/>
        <v/>
      </c>
      <c r="AC1520" s="128" t="e">
        <f t="shared" si="657"/>
        <v>#REF!</v>
      </c>
    </row>
    <row r="1521" spans="1:29" ht="50.1" customHeight="1">
      <c r="A1521" s="171"/>
      <c r="B1521" s="171"/>
      <c r="C1521" s="174"/>
      <c r="D1521" s="174"/>
      <c r="E1521" s="131"/>
      <c r="F1521" s="177"/>
      <c r="G1521" s="180"/>
      <c r="H1521" s="163"/>
      <c r="I1521" s="165"/>
      <c r="J1521" s="168"/>
      <c r="K1521" s="62"/>
      <c r="L1521" s="63"/>
      <c r="M1521" s="63"/>
      <c r="N1521" s="143"/>
      <c r="O1521" s="127"/>
      <c r="P1521" s="100"/>
      <c r="Q1521" s="63">
        <f t="shared" si="658"/>
        <v>0</v>
      </c>
      <c r="R1521" s="65"/>
      <c r="S1521" s="67"/>
      <c r="T1521" s="40"/>
      <c r="U1521" s="106">
        <f>IF(EXACT(O1521,Y1521),M1521,M1521*(1-'Расчет ПРЕДЗАКАЗ'!$D$10))</f>
        <v>0</v>
      </c>
      <c r="V1521" s="106">
        <f t="shared" si="654"/>
        <v>0</v>
      </c>
      <c r="W1521" s="106" t="e">
        <f>IF(EXACT(O1521,Y1521),M1521,M1521*(1-#REF!))</f>
        <v>#REF!</v>
      </c>
      <c r="X1521" s="106" t="e">
        <f t="shared" si="655"/>
        <v>#REF!</v>
      </c>
      <c r="Y1521" s="107" t="s">
        <v>72</v>
      </c>
      <c r="Z1521" s="103">
        <f t="shared" si="652"/>
        <v>0</v>
      </c>
      <c r="AA1521" s="103">
        <f t="shared" si="653"/>
        <v>0</v>
      </c>
      <c r="AB1521" s="128" t="str">
        <f t="shared" si="656"/>
        <v/>
      </c>
      <c r="AC1521" s="128" t="e">
        <f t="shared" si="657"/>
        <v>#REF!</v>
      </c>
    </row>
    <row r="1522" spans="1:29" ht="50.1" customHeight="1">
      <c r="A1522" s="171"/>
      <c r="B1522" s="171"/>
      <c r="C1522" s="174"/>
      <c r="D1522" s="174"/>
      <c r="E1522" s="131"/>
      <c r="F1522" s="177"/>
      <c r="G1522" s="180"/>
      <c r="H1522" s="163"/>
      <c r="I1522" s="165"/>
      <c r="J1522" s="168"/>
      <c r="K1522" s="62"/>
      <c r="L1522" s="63"/>
      <c r="M1522" s="63"/>
      <c r="N1522" s="143"/>
      <c r="O1522" s="127"/>
      <c r="P1522" s="100"/>
      <c r="Q1522" s="63">
        <f t="shared" si="658"/>
        <v>0</v>
      </c>
      <c r="R1522" s="65"/>
      <c r="S1522" s="67"/>
      <c r="T1522" s="40"/>
      <c r="U1522" s="106">
        <f>IF(EXACT(O1522,Y1522),M1522,M1522*(1-'Расчет ПРЕДЗАКАЗ'!$D$10))</f>
        <v>0</v>
      </c>
      <c r="V1522" s="106">
        <f t="shared" si="654"/>
        <v>0</v>
      </c>
      <c r="W1522" s="106" t="e">
        <f>IF(EXACT(O1522,Y1522),M1522,M1522*(1-#REF!))</f>
        <v>#REF!</v>
      </c>
      <c r="X1522" s="106" t="e">
        <f t="shared" si="655"/>
        <v>#REF!</v>
      </c>
      <c r="Y1522" s="107" t="s">
        <v>72</v>
      </c>
      <c r="Z1522" s="103">
        <f t="shared" si="652"/>
        <v>0</v>
      </c>
      <c r="AA1522" s="103">
        <f t="shared" si="653"/>
        <v>0</v>
      </c>
      <c r="AB1522" s="128" t="str">
        <f t="shared" si="656"/>
        <v/>
      </c>
      <c r="AC1522" s="128" t="e">
        <f t="shared" si="657"/>
        <v>#REF!</v>
      </c>
    </row>
    <row r="1523" spans="1:29" ht="50.1" customHeight="1">
      <c r="A1523" s="171"/>
      <c r="B1523" s="171"/>
      <c r="C1523" s="174"/>
      <c r="D1523" s="174"/>
      <c r="E1523" s="131"/>
      <c r="F1523" s="177"/>
      <c r="G1523" s="180"/>
      <c r="H1523" s="163"/>
      <c r="I1523" s="165"/>
      <c r="J1523" s="168"/>
      <c r="K1523" s="62"/>
      <c r="L1523" s="63"/>
      <c r="M1523" s="63"/>
      <c r="N1523" s="65"/>
      <c r="O1523" s="127"/>
      <c r="P1523" s="100"/>
      <c r="Q1523" s="63">
        <f t="shared" si="658"/>
        <v>0</v>
      </c>
      <c r="R1523" s="65"/>
      <c r="S1523" s="67"/>
      <c r="T1523" s="40"/>
      <c r="U1523" s="106">
        <f>IF(EXACT(O1523,Y1523),M1523,M1523*(1-'Расчет ПРЕДЗАКАЗ'!$D$10))</f>
        <v>0</v>
      </c>
      <c r="V1523" s="106">
        <f t="shared" si="654"/>
        <v>0</v>
      </c>
      <c r="W1523" s="106" t="e">
        <f>IF(EXACT(O1523,Y1523),M1523,M1523*(1-#REF!))</f>
        <v>#REF!</v>
      </c>
      <c r="X1523" s="106" t="e">
        <f t="shared" si="655"/>
        <v>#REF!</v>
      </c>
      <c r="Y1523" s="107" t="s">
        <v>72</v>
      </c>
      <c r="Z1523" s="103">
        <f t="shared" si="652"/>
        <v>0</v>
      </c>
      <c r="AA1523" s="103">
        <f t="shared" si="653"/>
        <v>0</v>
      </c>
      <c r="AB1523" s="128" t="str">
        <f t="shared" si="656"/>
        <v/>
      </c>
      <c r="AC1523" s="128" t="e">
        <f t="shared" si="657"/>
        <v>#REF!</v>
      </c>
    </row>
    <row r="1524" spans="1:29" ht="50.1" customHeight="1">
      <c r="A1524" s="171"/>
      <c r="B1524" s="171"/>
      <c r="C1524" s="174"/>
      <c r="D1524" s="174"/>
      <c r="E1524" s="131"/>
      <c r="F1524" s="177"/>
      <c r="G1524" s="180"/>
      <c r="H1524" s="163"/>
      <c r="I1524" s="165"/>
      <c r="J1524" s="168"/>
      <c r="K1524" s="62"/>
      <c r="L1524" s="63"/>
      <c r="M1524" s="63"/>
      <c r="N1524" s="65"/>
      <c r="O1524" s="127"/>
      <c r="P1524" s="100"/>
      <c r="Q1524" s="63">
        <f t="shared" si="658"/>
        <v>0</v>
      </c>
      <c r="R1524" s="65"/>
      <c r="S1524" s="67"/>
      <c r="T1524" s="40"/>
      <c r="U1524" s="106">
        <f>IF(EXACT(O1524,Y1524),M1524,M1524*(1-'Расчет ПРЕДЗАКАЗ'!$D$10))</f>
        <v>0</v>
      </c>
      <c r="V1524" s="106">
        <f t="shared" si="654"/>
        <v>0</v>
      </c>
      <c r="W1524" s="106" t="e">
        <f>IF(EXACT(O1524,Y1524),M1524,M1524*(1-#REF!))</f>
        <v>#REF!</v>
      </c>
      <c r="X1524" s="106" t="e">
        <f t="shared" si="655"/>
        <v>#REF!</v>
      </c>
      <c r="Y1524" s="107" t="s">
        <v>72</v>
      </c>
      <c r="Z1524" s="103">
        <f t="shared" si="652"/>
        <v>0</v>
      </c>
      <c r="AA1524" s="103">
        <f t="shared" si="653"/>
        <v>0</v>
      </c>
      <c r="AB1524" s="128" t="str">
        <f t="shared" si="656"/>
        <v/>
      </c>
      <c r="AC1524" s="128" t="e">
        <f t="shared" si="657"/>
        <v>#REF!</v>
      </c>
    </row>
    <row r="1525" spans="1:29" ht="50.1" customHeight="1">
      <c r="A1525" s="171"/>
      <c r="B1525" s="171"/>
      <c r="C1525" s="174"/>
      <c r="D1525" s="174"/>
      <c r="E1525" s="131"/>
      <c r="F1525" s="177"/>
      <c r="G1525" s="180"/>
      <c r="H1525" s="163"/>
      <c r="I1525" s="165"/>
      <c r="J1525" s="168"/>
      <c r="K1525" s="62"/>
      <c r="L1525" s="63"/>
      <c r="M1525" s="63"/>
      <c r="N1525" s="65"/>
      <c r="O1525" s="127"/>
      <c r="P1525" s="100"/>
      <c r="Q1525" s="63">
        <f t="shared" si="658"/>
        <v>0</v>
      </c>
      <c r="R1525" s="65"/>
      <c r="S1525" s="67"/>
      <c r="T1525" s="40"/>
      <c r="U1525" s="106">
        <f>IF(EXACT(O1525,Y1525),M1525,M1525*(1-'Расчет ПРЕДЗАКАЗ'!$D$10))</f>
        <v>0</v>
      </c>
      <c r="V1525" s="106">
        <f t="shared" si="654"/>
        <v>0</v>
      </c>
      <c r="W1525" s="106" t="e">
        <f>IF(EXACT(O1525,Y1525),M1525,M1525*(1-#REF!))</f>
        <v>#REF!</v>
      </c>
      <c r="X1525" s="106" t="e">
        <f t="shared" si="655"/>
        <v>#REF!</v>
      </c>
      <c r="Y1525" s="107" t="s">
        <v>72</v>
      </c>
      <c r="Z1525" s="103">
        <f t="shared" si="652"/>
        <v>0</v>
      </c>
      <c r="AA1525" s="103">
        <f t="shared" si="653"/>
        <v>0</v>
      </c>
      <c r="AB1525" s="128" t="str">
        <f t="shared" si="656"/>
        <v/>
      </c>
      <c r="AC1525" s="128" t="e">
        <f t="shared" si="657"/>
        <v>#REF!</v>
      </c>
    </row>
    <row r="1526" spans="1:29" ht="50.1" customHeight="1">
      <c r="A1526" s="172"/>
      <c r="B1526" s="172"/>
      <c r="C1526" s="175"/>
      <c r="D1526" s="175"/>
      <c r="E1526" s="132"/>
      <c r="F1526" s="178"/>
      <c r="G1526" s="181"/>
      <c r="H1526" s="164"/>
      <c r="I1526" s="166"/>
      <c r="J1526" s="169"/>
      <c r="K1526" s="62"/>
      <c r="L1526" s="63"/>
      <c r="M1526" s="63"/>
      <c r="N1526" s="65"/>
      <c r="O1526" s="127"/>
      <c r="P1526" s="100"/>
      <c r="Q1526" s="63">
        <f t="shared" si="658"/>
        <v>0</v>
      </c>
      <c r="R1526" s="65"/>
      <c r="S1526" s="64"/>
      <c r="T1526" s="40"/>
      <c r="U1526" s="106">
        <f>IF(EXACT(O1526,Y1526),M1526,M1526*(1-'Расчет ПРЕДЗАКАЗ'!$D$10))</f>
        <v>0</v>
      </c>
      <c r="V1526" s="106">
        <f t="shared" si="654"/>
        <v>0</v>
      </c>
      <c r="W1526" s="106" t="e">
        <f>IF(EXACT(O1526,Y1526),M1526,M1526*(1-#REF!))</f>
        <v>#REF!</v>
      </c>
      <c r="X1526" s="106" t="e">
        <f t="shared" si="655"/>
        <v>#REF!</v>
      </c>
      <c r="Y1526" s="107" t="s">
        <v>72</v>
      </c>
      <c r="Z1526" s="103">
        <f t="shared" si="652"/>
        <v>0</v>
      </c>
      <c r="AA1526" s="103">
        <f t="shared" si="653"/>
        <v>0</v>
      </c>
      <c r="AB1526" s="128" t="str">
        <f t="shared" si="656"/>
        <v/>
      </c>
      <c r="AC1526" s="128" t="e">
        <f t="shared" si="657"/>
        <v>#REF!</v>
      </c>
    </row>
    <row r="1527" spans="1:29" ht="11.25" customHeight="1" thickBot="1"/>
    <row r="1528" spans="1:29" ht="50.1" customHeight="1">
      <c r="A1528" s="170">
        <v>222</v>
      </c>
      <c r="B1528" s="170" t="s">
        <v>1826</v>
      </c>
      <c r="C1528" s="173" t="s">
        <v>1827</v>
      </c>
      <c r="D1528" s="173" t="s">
        <v>77</v>
      </c>
      <c r="E1528" s="131"/>
      <c r="F1528" s="197" t="s">
        <v>1204</v>
      </c>
      <c r="G1528" s="179" t="s">
        <v>856</v>
      </c>
      <c r="H1528" s="162" t="s">
        <v>1819</v>
      </c>
      <c r="I1528" s="198" t="s">
        <v>1820</v>
      </c>
      <c r="J1528" s="167" t="s">
        <v>19</v>
      </c>
      <c r="K1528" s="62" t="s">
        <v>587</v>
      </c>
      <c r="L1528" s="63">
        <v>7280</v>
      </c>
      <c r="M1528" s="63">
        <v>4548</v>
      </c>
      <c r="N1528" s="142" t="s">
        <v>1828</v>
      </c>
      <c r="O1528" s="127" t="s">
        <v>72</v>
      </c>
      <c r="P1528" s="100"/>
      <c r="Q1528" s="63">
        <f>P1528*M1528</f>
        <v>0</v>
      </c>
      <c r="R1528" s="64"/>
      <c r="S1528" s="67">
        <v>1773</v>
      </c>
      <c r="T1528" s="60"/>
      <c r="U1528" s="106">
        <f>IF(EXACT(O1528,Y1528),M1528,M1528*(1-'Расчет ПРЕДЗАКАЗ'!$D$10))</f>
        <v>4548</v>
      </c>
      <c r="V1528" s="106">
        <f>P1528*U1528</f>
        <v>0</v>
      </c>
      <c r="W1528" s="106">
        <f>IF(EXACT(O1528,Y1528),M1528,M1528*(1-#REF!))</f>
        <v>4548</v>
      </c>
      <c r="X1528" s="106">
        <f>P1528*W1528</f>
        <v>0</v>
      </c>
      <c r="Y1528" s="107" t="s">
        <v>72</v>
      </c>
      <c r="Z1528" s="103">
        <f t="shared" ref="Z1528:Z1542" si="659">IF(EXACT(O1528,Y1528),Q1528,0)</f>
        <v>0</v>
      </c>
      <c r="AA1528" s="103">
        <f t="shared" ref="AA1528:AA1542" si="660">IF(Z1528=0,Q1528,0)</f>
        <v>0</v>
      </c>
      <c r="AB1528" s="128">
        <f>IF(U1528=0,"",L1528/U1528-1)</f>
        <v>0.60070360598065076</v>
      </c>
      <c r="AC1528" s="128">
        <f>IF(W1528=0,"",L1528/W1528-1)</f>
        <v>0.60070360598065076</v>
      </c>
    </row>
    <row r="1529" spans="1:29" ht="50.1" customHeight="1">
      <c r="A1529" s="171"/>
      <c r="B1529" s="171"/>
      <c r="C1529" s="174"/>
      <c r="D1529" s="174"/>
      <c r="E1529" s="131"/>
      <c r="F1529" s="177"/>
      <c r="G1529" s="180"/>
      <c r="H1529" s="163"/>
      <c r="I1529" s="165"/>
      <c r="J1529" s="168"/>
      <c r="K1529" s="62"/>
      <c r="L1529" s="63"/>
      <c r="M1529" s="63"/>
      <c r="N1529" s="142"/>
      <c r="O1529" s="127"/>
      <c r="P1529" s="100"/>
      <c r="Q1529" s="63">
        <f>P1529*M1529</f>
        <v>0</v>
      </c>
      <c r="R1529" s="64"/>
      <c r="S1529" s="67"/>
      <c r="T1529" s="46"/>
      <c r="U1529" s="106">
        <f>IF(EXACT(O1529,Y1529),M1529,M1529*(1-'Расчет ПРЕДЗАКАЗ'!$D$10))</f>
        <v>0</v>
      </c>
      <c r="V1529" s="106">
        <f t="shared" ref="V1529:V1542" si="661">P1529*U1529</f>
        <v>0</v>
      </c>
      <c r="W1529" s="106" t="e">
        <f>IF(EXACT(O1529,Y1529),M1529,M1529*(1-#REF!))</f>
        <v>#REF!</v>
      </c>
      <c r="X1529" s="106" t="e">
        <f t="shared" ref="X1529:X1542" si="662">P1529*W1529</f>
        <v>#REF!</v>
      </c>
      <c r="Y1529" s="107" t="s">
        <v>72</v>
      </c>
      <c r="Z1529" s="103">
        <f t="shared" si="659"/>
        <v>0</v>
      </c>
      <c r="AA1529" s="103">
        <f t="shared" si="660"/>
        <v>0</v>
      </c>
      <c r="AB1529" s="128" t="str">
        <f t="shared" ref="AB1529:AB1542" si="663">IF(U1529=0,"",L1529/U1529-1)</f>
        <v/>
      </c>
      <c r="AC1529" s="128" t="e">
        <f t="shared" ref="AC1529:AC1542" si="664">IF(W1529=0,"",L1529/W1529-1)</f>
        <v>#REF!</v>
      </c>
    </row>
    <row r="1530" spans="1:29" ht="50.1" customHeight="1">
      <c r="A1530" s="171"/>
      <c r="B1530" s="171"/>
      <c r="C1530" s="174"/>
      <c r="D1530" s="174"/>
      <c r="E1530" s="131"/>
      <c r="F1530" s="177"/>
      <c r="G1530" s="180"/>
      <c r="H1530" s="163"/>
      <c r="I1530" s="165"/>
      <c r="J1530" s="168"/>
      <c r="K1530" s="62"/>
      <c r="L1530" s="63"/>
      <c r="M1530" s="63"/>
      <c r="N1530" s="142"/>
      <c r="O1530" s="127"/>
      <c r="P1530" s="100"/>
      <c r="Q1530" s="63">
        <f t="shared" ref="Q1530:Q1542" si="665">P1530*M1530</f>
        <v>0</v>
      </c>
      <c r="R1530" s="64"/>
      <c r="S1530" s="67"/>
      <c r="T1530" s="46"/>
      <c r="U1530" s="106">
        <f>IF(EXACT(O1530,Y1530),M1530,M1530*(1-'Расчет ПРЕДЗАКАЗ'!$D$10))</f>
        <v>0</v>
      </c>
      <c r="V1530" s="106">
        <f t="shared" si="661"/>
        <v>0</v>
      </c>
      <c r="W1530" s="106" t="e">
        <f>IF(EXACT(O1530,Y1530),M1530,M1530*(1-#REF!))</f>
        <v>#REF!</v>
      </c>
      <c r="X1530" s="106" t="e">
        <f t="shared" si="662"/>
        <v>#REF!</v>
      </c>
      <c r="Y1530" s="107" t="s">
        <v>72</v>
      </c>
      <c r="Z1530" s="103">
        <f t="shared" si="659"/>
        <v>0</v>
      </c>
      <c r="AA1530" s="103">
        <f t="shared" si="660"/>
        <v>0</v>
      </c>
      <c r="AB1530" s="128" t="str">
        <f t="shared" si="663"/>
        <v/>
      </c>
      <c r="AC1530" s="128" t="e">
        <f t="shared" si="664"/>
        <v>#REF!</v>
      </c>
    </row>
    <row r="1531" spans="1:29" ht="50.1" customHeight="1">
      <c r="A1531" s="171"/>
      <c r="B1531" s="171"/>
      <c r="C1531" s="174"/>
      <c r="D1531" s="174"/>
      <c r="E1531" s="131"/>
      <c r="F1531" s="177"/>
      <c r="G1531" s="180"/>
      <c r="H1531" s="163"/>
      <c r="I1531" s="165"/>
      <c r="J1531" s="168"/>
      <c r="K1531" s="62"/>
      <c r="L1531" s="63"/>
      <c r="M1531" s="63"/>
      <c r="N1531" s="142"/>
      <c r="O1531" s="127"/>
      <c r="P1531" s="100"/>
      <c r="Q1531" s="63">
        <f t="shared" si="665"/>
        <v>0</v>
      </c>
      <c r="R1531" s="64"/>
      <c r="S1531" s="67"/>
      <c r="T1531" s="46"/>
      <c r="U1531" s="106">
        <f>IF(EXACT(O1531,Y1531),M1531,M1531*(1-'Расчет ПРЕДЗАКАЗ'!$D$10))</f>
        <v>0</v>
      </c>
      <c r="V1531" s="106">
        <f t="shared" si="661"/>
        <v>0</v>
      </c>
      <c r="W1531" s="106" t="e">
        <f>IF(EXACT(O1531,Y1531),M1531,M1531*(1-#REF!))</f>
        <v>#REF!</v>
      </c>
      <c r="X1531" s="106" t="e">
        <f t="shared" si="662"/>
        <v>#REF!</v>
      </c>
      <c r="Y1531" s="107" t="s">
        <v>72</v>
      </c>
      <c r="Z1531" s="103">
        <f t="shared" si="659"/>
        <v>0</v>
      </c>
      <c r="AA1531" s="103">
        <f t="shared" si="660"/>
        <v>0</v>
      </c>
      <c r="AB1531" s="128" t="str">
        <f t="shared" si="663"/>
        <v/>
      </c>
      <c r="AC1531" s="128" t="e">
        <f t="shared" si="664"/>
        <v>#REF!</v>
      </c>
    </row>
    <row r="1532" spans="1:29" ht="50.1" customHeight="1">
      <c r="A1532" s="171"/>
      <c r="B1532" s="171"/>
      <c r="C1532" s="174"/>
      <c r="D1532" s="174"/>
      <c r="E1532" s="131"/>
      <c r="F1532" s="177"/>
      <c r="G1532" s="180"/>
      <c r="H1532" s="163"/>
      <c r="I1532" s="165"/>
      <c r="J1532" s="168"/>
      <c r="K1532" s="62"/>
      <c r="L1532" s="63"/>
      <c r="M1532" s="63"/>
      <c r="N1532" s="142"/>
      <c r="O1532" s="127"/>
      <c r="P1532" s="100"/>
      <c r="Q1532" s="63">
        <f t="shared" si="665"/>
        <v>0</v>
      </c>
      <c r="R1532" s="64"/>
      <c r="S1532" s="67"/>
      <c r="T1532" s="46"/>
      <c r="U1532" s="106">
        <f>IF(EXACT(O1532,Y1532),M1532,M1532*(1-'Расчет ПРЕДЗАКАЗ'!$D$10))</f>
        <v>0</v>
      </c>
      <c r="V1532" s="106">
        <f t="shared" si="661"/>
        <v>0</v>
      </c>
      <c r="W1532" s="106" t="e">
        <f>IF(EXACT(O1532,Y1532),M1532,M1532*(1-#REF!))</f>
        <v>#REF!</v>
      </c>
      <c r="X1532" s="106" t="e">
        <f t="shared" si="662"/>
        <v>#REF!</v>
      </c>
      <c r="Y1532" s="107" t="s">
        <v>72</v>
      </c>
      <c r="Z1532" s="103">
        <f t="shared" si="659"/>
        <v>0</v>
      </c>
      <c r="AA1532" s="103">
        <f t="shared" si="660"/>
        <v>0</v>
      </c>
      <c r="AB1532" s="128" t="str">
        <f t="shared" si="663"/>
        <v/>
      </c>
      <c r="AC1532" s="128" t="e">
        <f t="shared" si="664"/>
        <v>#REF!</v>
      </c>
    </row>
    <row r="1533" spans="1:29" ht="50.1" customHeight="1">
      <c r="A1533" s="171"/>
      <c r="B1533" s="171"/>
      <c r="C1533" s="174"/>
      <c r="D1533" s="174"/>
      <c r="E1533" s="131"/>
      <c r="F1533" s="177"/>
      <c r="G1533" s="180"/>
      <c r="H1533" s="163"/>
      <c r="I1533" s="165"/>
      <c r="J1533" s="168"/>
      <c r="K1533" s="62"/>
      <c r="L1533" s="63"/>
      <c r="M1533" s="63"/>
      <c r="N1533" s="142"/>
      <c r="O1533" s="127"/>
      <c r="P1533" s="100"/>
      <c r="Q1533" s="63">
        <f t="shared" si="665"/>
        <v>0</v>
      </c>
      <c r="R1533" s="64"/>
      <c r="S1533" s="67"/>
      <c r="T1533" s="46"/>
      <c r="U1533" s="106">
        <f>IF(EXACT(O1533,Y1533),M1533,M1533*(1-'Расчет ПРЕДЗАКАЗ'!$D$10))</f>
        <v>0</v>
      </c>
      <c r="V1533" s="106">
        <f t="shared" si="661"/>
        <v>0</v>
      </c>
      <c r="W1533" s="106" t="e">
        <f>IF(EXACT(O1533,Y1533),M1533,M1533*(1-#REF!))</f>
        <v>#REF!</v>
      </c>
      <c r="X1533" s="106" t="e">
        <f t="shared" si="662"/>
        <v>#REF!</v>
      </c>
      <c r="Y1533" s="107" t="s">
        <v>72</v>
      </c>
      <c r="Z1533" s="103">
        <f t="shared" si="659"/>
        <v>0</v>
      </c>
      <c r="AA1533" s="103">
        <f t="shared" si="660"/>
        <v>0</v>
      </c>
      <c r="AB1533" s="128" t="str">
        <f t="shared" si="663"/>
        <v/>
      </c>
      <c r="AC1533" s="128" t="e">
        <f t="shared" si="664"/>
        <v>#REF!</v>
      </c>
    </row>
    <row r="1534" spans="1:29" ht="50.1" customHeight="1">
      <c r="A1534" s="171"/>
      <c r="B1534" s="171"/>
      <c r="C1534" s="174"/>
      <c r="D1534" s="174"/>
      <c r="E1534" s="131"/>
      <c r="F1534" s="177"/>
      <c r="G1534" s="180"/>
      <c r="H1534" s="163"/>
      <c r="I1534" s="165"/>
      <c r="J1534" s="168"/>
      <c r="K1534" s="62"/>
      <c r="L1534" s="63"/>
      <c r="M1534" s="63"/>
      <c r="N1534" s="142"/>
      <c r="O1534" s="127"/>
      <c r="P1534" s="100"/>
      <c r="Q1534" s="63">
        <f t="shared" si="665"/>
        <v>0</v>
      </c>
      <c r="R1534" s="64"/>
      <c r="S1534" s="67"/>
      <c r="T1534" s="46"/>
      <c r="U1534" s="106">
        <f>IF(EXACT(O1534,Y1534),M1534,M1534*(1-'Расчет ПРЕДЗАКАЗ'!$D$10))</f>
        <v>0</v>
      </c>
      <c r="V1534" s="106">
        <f t="shared" si="661"/>
        <v>0</v>
      </c>
      <c r="W1534" s="106" t="e">
        <f>IF(EXACT(O1534,Y1534),M1534,M1534*(1-#REF!))</f>
        <v>#REF!</v>
      </c>
      <c r="X1534" s="106" t="e">
        <f t="shared" si="662"/>
        <v>#REF!</v>
      </c>
      <c r="Y1534" s="107" t="s">
        <v>72</v>
      </c>
      <c r="Z1534" s="103">
        <f t="shared" si="659"/>
        <v>0</v>
      </c>
      <c r="AA1534" s="103">
        <f t="shared" si="660"/>
        <v>0</v>
      </c>
      <c r="AB1534" s="128" t="str">
        <f t="shared" si="663"/>
        <v/>
      </c>
      <c r="AC1534" s="128" t="e">
        <f t="shared" si="664"/>
        <v>#REF!</v>
      </c>
    </row>
    <row r="1535" spans="1:29" ht="50.1" customHeight="1">
      <c r="A1535" s="171"/>
      <c r="B1535" s="171"/>
      <c r="C1535" s="174"/>
      <c r="D1535" s="174"/>
      <c r="E1535" s="131"/>
      <c r="F1535" s="177"/>
      <c r="G1535" s="180"/>
      <c r="H1535" s="163"/>
      <c r="I1535" s="165"/>
      <c r="J1535" s="168"/>
      <c r="K1535" s="62"/>
      <c r="L1535" s="63"/>
      <c r="M1535" s="63"/>
      <c r="N1535" s="142"/>
      <c r="O1535" s="127"/>
      <c r="P1535" s="100"/>
      <c r="Q1535" s="63">
        <f t="shared" si="665"/>
        <v>0</v>
      </c>
      <c r="R1535" s="64"/>
      <c r="S1535" s="67"/>
      <c r="T1535" s="46"/>
      <c r="U1535" s="106">
        <f>IF(EXACT(O1535,Y1535),M1535,M1535*(1-'Расчет ПРЕДЗАКАЗ'!$D$10))</f>
        <v>0</v>
      </c>
      <c r="V1535" s="106">
        <f t="shared" si="661"/>
        <v>0</v>
      </c>
      <c r="W1535" s="106" t="e">
        <f>IF(EXACT(O1535,Y1535),M1535,M1535*(1-#REF!))</f>
        <v>#REF!</v>
      </c>
      <c r="X1535" s="106" t="e">
        <f t="shared" si="662"/>
        <v>#REF!</v>
      </c>
      <c r="Y1535" s="107" t="s">
        <v>72</v>
      </c>
      <c r="Z1535" s="103">
        <f t="shared" si="659"/>
        <v>0</v>
      </c>
      <c r="AA1535" s="103">
        <f t="shared" si="660"/>
        <v>0</v>
      </c>
      <c r="AB1535" s="128" t="str">
        <f t="shared" si="663"/>
        <v/>
      </c>
      <c r="AC1535" s="128" t="e">
        <f t="shared" si="664"/>
        <v>#REF!</v>
      </c>
    </row>
    <row r="1536" spans="1:29" ht="50.1" customHeight="1">
      <c r="A1536" s="171"/>
      <c r="B1536" s="171"/>
      <c r="C1536" s="174"/>
      <c r="D1536" s="174"/>
      <c r="E1536" s="131"/>
      <c r="F1536" s="177"/>
      <c r="G1536" s="180"/>
      <c r="H1536" s="163"/>
      <c r="I1536" s="165"/>
      <c r="J1536" s="168"/>
      <c r="K1536" s="62"/>
      <c r="L1536" s="63"/>
      <c r="M1536" s="63"/>
      <c r="N1536" s="142"/>
      <c r="O1536" s="127"/>
      <c r="P1536" s="100"/>
      <c r="Q1536" s="63">
        <f t="shared" si="665"/>
        <v>0</v>
      </c>
      <c r="R1536" s="64"/>
      <c r="S1536" s="67"/>
      <c r="T1536" s="46"/>
      <c r="U1536" s="106">
        <f>IF(EXACT(O1536,Y1536),M1536,M1536*(1-'Расчет ПРЕДЗАКАЗ'!$D$10))</f>
        <v>0</v>
      </c>
      <c r="V1536" s="106">
        <f t="shared" si="661"/>
        <v>0</v>
      </c>
      <c r="W1536" s="106" t="e">
        <f>IF(EXACT(O1536,Y1536),M1536,M1536*(1-#REF!))</f>
        <v>#REF!</v>
      </c>
      <c r="X1536" s="106" t="e">
        <f t="shared" si="662"/>
        <v>#REF!</v>
      </c>
      <c r="Y1536" s="107" t="s">
        <v>72</v>
      </c>
      <c r="Z1536" s="103">
        <f t="shared" si="659"/>
        <v>0</v>
      </c>
      <c r="AA1536" s="103">
        <f t="shared" si="660"/>
        <v>0</v>
      </c>
      <c r="AB1536" s="128" t="str">
        <f t="shared" si="663"/>
        <v/>
      </c>
      <c r="AC1536" s="128" t="e">
        <f t="shared" si="664"/>
        <v>#REF!</v>
      </c>
    </row>
    <row r="1537" spans="1:29" ht="50.1" customHeight="1">
      <c r="A1537" s="171"/>
      <c r="B1537" s="171"/>
      <c r="C1537" s="174"/>
      <c r="D1537" s="174"/>
      <c r="E1537" s="131"/>
      <c r="F1537" s="177"/>
      <c r="G1537" s="180"/>
      <c r="H1537" s="163"/>
      <c r="I1537" s="165"/>
      <c r="J1537" s="168"/>
      <c r="K1537" s="62"/>
      <c r="L1537" s="63"/>
      <c r="M1537" s="63"/>
      <c r="N1537" s="143"/>
      <c r="O1537" s="127"/>
      <c r="P1537" s="100"/>
      <c r="Q1537" s="63">
        <f t="shared" si="665"/>
        <v>0</v>
      </c>
      <c r="R1537" s="65"/>
      <c r="S1537" s="67"/>
      <c r="T1537" s="40"/>
      <c r="U1537" s="106">
        <f>IF(EXACT(O1537,Y1537),M1537,M1537*(1-'Расчет ПРЕДЗАКАЗ'!$D$10))</f>
        <v>0</v>
      </c>
      <c r="V1537" s="106">
        <f t="shared" si="661"/>
        <v>0</v>
      </c>
      <c r="W1537" s="106" t="e">
        <f>IF(EXACT(O1537,Y1537),M1537,M1537*(1-#REF!))</f>
        <v>#REF!</v>
      </c>
      <c r="X1537" s="106" t="e">
        <f t="shared" si="662"/>
        <v>#REF!</v>
      </c>
      <c r="Y1537" s="107" t="s">
        <v>72</v>
      </c>
      <c r="Z1537" s="103">
        <f t="shared" si="659"/>
        <v>0</v>
      </c>
      <c r="AA1537" s="103">
        <f t="shared" si="660"/>
        <v>0</v>
      </c>
      <c r="AB1537" s="128" t="str">
        <f t="shared" si="663"/>
        <v/>
      </c>
      <c r="AC1537" s="128" t="e">
        <f t="shared" si="664"/>
        <v>#REF!</v>
      </c>
    </row>
    <row r="1538" spans="1:29" ht="50.1" customHeight="1">
      <c r="A1538" s="171"/>
      <c r="B1538" s="171"/>
      <c r="C1538" s="174"/>
      <c r="D1538" s="174"/>
      <c r="E1538" s="131"/>
      <c r="F1538" s="177"/>
      <c r="G1538" s="180"/>
      <c r="H1538" s="163"/>
      <c r="I1538" s="165"/>
      <c r="J1538" s="168"/>
      <c r="K1538" s="62"/>
      <c r="L1538" s="63"/>
      <c r="M1538" s="63"/>
      <c r="N1538" s="143"/>
      <c r="O1538" s="127"/>
      <c r="P1538" s="100"/>
      <c r="Q1538" s="63">
        <f t="shared" si="665"/>
        <v>0</v>
      </c>
      <c r="R1538" s="65"/>
      <c r="S1538" s="67"/>
      <c r="T1538" s="40"/>
      <c r="U1538" s="106">
        <f>IF(EXACT(O1538,Y1538),M1538,M1538*(1-'Расчет ПРЕДЗАКАЗ'!$D$10))</f>
        <v>0</v>
      </c>
      <c r="V1538" s="106">
        <f t="shared" si="661"/>
        <v>0</v>
      </c>
      <c r="W1538" s="106" t="e">
        <f>IF(EXACT(O1538,Y1538),M1538,M1538*(1-#REF!))</f>
        <v>#REF!</v>
      </c>
      <c r="X1538" s="106" t="e">
        <f t="shared" si="662"/>
        <v>#REF!</v>
      </c>
      <c r="Y1538" s="107" t="s">
        <v>72</v>
      </c>
      <c r="Z1538" s="103">
        <f t="shared" si="659"/>
        <v>0</v>
      </c>
      <c r="AA1538" s="103">
        <f t="shared" si="660"/>
        <v>0</v>
      </c>
      <c r="AB1538" s="128" t="str">
        <f t="shared" si="663"/>
        <v/>
      </c>
      <c r="AC1538" s="128" t="e">
        <f t="shared" si="664"/>
        <v>#REF!</v>
      </c>
    </row>
    <row r="1539" spans="1:29" ht="50.1" customHeight="1">
      <c r="A1539" s="171"/>
      <c r="B1539" s="171"/>
      <c r="C1539" s="174"/>
      <c r="D1539" s="174"/>
      <c r="E1539" s="131"/>
      <c r="F1539" s="177"/>
      <c r="G1539" s="180"/>
      <c r="H1539" s="163"/>
      <c r="I1539" s="165"/>
      <c r="J1539" s="168"/>
      <c r="K1539" s="62"/>
      <c r="L1539" s="63"/>
      <c r="M1539" s="63"/>
      <c r="N1539" s="65"/>
      <c r="O1539" s="127"/>
      <c r="P1539" s="100"/>
      <c r="Q1539" s="63">
        <f t="shared" si="665"/>
        <v>0</v>
      </c>
      <c r="R1539" s="65"/>
      <c r="S1539" s="67"/>
      <c r="T1539" s="40"/>
      <c r="U1539" s="106">
        <f>IF(EXACT(O1539,Y1539),M1539,M1539*(1-'Расчет ПРЕДЗАКАЗ'!$D$10))</f>
        <v>0</v>
      </c>
      <c r="V1539" s="106">
        <f t="shared" si="661"/>
        <v>0</v>
      </c>
      <c r="W1539" s="106" t="e">
        <f>IF(EXACT(O1539,Y1539),M1539,M1539*(1-#REF!))</f>
        <v>#REF!</v>
      </c>
      <c r="X1539" s="106" t="e">
        <f t="shared" si="662"/>
        <v>#REF!</v>
      </c>
      <c r="Y1539" s="107" t="s">
        <v>72</v>
      </c>
      <c r="Z1539" s="103">
        <f t="shared" si="659"/>
        <v>0</v>
      </c>
      <c r="AA1539" s="103">
        <f t="shared" si="660"/>
        <v>0</v>
      </c>
      <c r="AB1539" s="128" t="str">
        <f t="shared" si="663"/>
        <v/>
      </c>
      <c r="AC1539" s="128" t="e">
        <f t="shared" si="664"/>
        <v>#REF!</v>
      </c>
    </row>
    <row r="1540" spans="1:29" ht="50.1" customHeight="1">
      <c r="A1540" s="171"/>
      <c r="B1540" s="171"/>
      <c r="C1540" s="174"/>
      <c r="D1540" s="174"/>
      <c r="E1540" s="131"/>
      <c r="F1540" s="177"/>
      <c r="G1540" s="180"/>
      <c r="H1540" s="163"/>
      <c r="I1540" s="165"/>
      <c r="J1540" s="168"/>
      <c r="K1540" s="62"/>
      <c r="L1540" s="63"/>
      <c r="M1540" s="63"/>
      <c r="N1540" s="65"/>
      <c r="O1540" s="127"/>
      <c r="P1540" s="100"/>
      <c r="Q1540" s="63">
        <f t="shared" si="665"/>
        <v>0</v>
      </c>
      <c r="R1540" s="65"/>
      <c r="S1540" s="67"/>
      <c r="T1540" s="40"/>
      <c r="U1540" s="106">
        <f>IF(EXACT(O1540,Y1540),M1540,M1540*(1-'Расчет ПРЕДЗАКАЗ'!$D$10))</f>
        <v>0</v>
      </c>
      <c r="V1540" s="106">
        <f t="shared" si="661"/>
        <v>0</v>
      </c>
      <c r="W1540" s="106" t="e">
        <f>IF(EXACT(O1540,Y1540),M1540,M1540*(1-#REF!))</f>
        <v>#REF!</v>
      </c>
      <c r="X1540" s="106" t="e">
        <f t="shared" si="662"/>
        <v>#REF!</v>
      </c>
      <c r="Y1540" s="107" t="s">
        <v>72</v>
      </c>
      <c r="Z1540" s="103">
        <f t="shared" si="659"/>
        <v>0</v>
      </c>
      <c r="AA1540" s="103">
        <f t="shared" si="660"/>
        <v>0</v>
      </c>
      <c r="AB1540" s="128" t="str">
        <f t="shared" si="663"/>
        <v/>
      </c>
      <c r="AC1540" s="128" t="e">
        <f t="shared" si="664"/>
        <v>#REF!</v>
      </c>
    </row>
    <row r="1541" spans="1:29" ht="50.1" customHeight="1">
      <c r="A1541" s="171"/>
      <c r="B1541" s="171"/>
      <c r="C1541" s="174"/>
      <c r="D1541" s="174"/>
      <c r="E1541" s="131"/>
      <c r="F1541" s="177"/>
      <c r="G1541" s="180"/>
      <c r="H1541" s="163"/>
      <c r="I1541" s="165"/>
      <c r="J1541" s="168"/>
      <c r="K1541" s="62"/>
      <c r="L1541" s="63"/>
      <c r="M1541" s="63"/>
      <c r="N1541" s="65"/>
      <c r="O1541" s="127"/>
      <c r="P1541" s="100"/>
      <c r="Q1541" s="63">
        <f t="shared" si="665"/>
        <v>0</v>
      </c>
      <c r="R1541" s="65"/>
      <c r="S1541" s="67"/>
      <c r="T1541" s="40"/>
      <c r="U1541" s="106">
        <f>IF(EXACT(O1541,Y1541),M1541,M1541*(1-'Расчет ПРЕДЗАКАЗ'!$D$10))</f>
        <v>0</v>
      </c>
      <c r="V1541" s="106">
        <f t="shared" si="661"/>
        <v>0</v>
      </c>
      <c r="W1541" s="106" t="e">
        <f>IF(EXACT(O1541,Y1541),M1541,M1541*(1-#REF!))</f>
        <v>#REF!</v>
      </c>
      <c r="X1541" s="106" t="e">
        <f t="shared" si="662"/>
        <v>#REF!</v>
      </c>
      <c r="Y1541" s="107" t="s">
        <v>72</v>
      </c>
      <c r="Z1541" s="103">
        <f t="shared" si="659"/>
        <v>0</v>
      </c>
      <c r="AA1541" s="103">
        <f t="shared" si="660"/>
        <v>0</v>
      </c>
      <c r="AB1541" s="128" t="str">
        <f t="shared" si="663"/>
        <v/>
      </c>
      <c r="AC1541" s="128" t="e">
        <f t="shared" si="664"/>
        <v>#REF!</v>
      </c>
    </row>
    <row r="1542" spans="1:29" ht="50.1" customHeight="1">
      <c r="A1542" s="172"/>
      <c r="B1542" s="172"/>
      <c r="C1542" s="175"/>
      <c r="D1542" s="175"/>
      <c r="E1542" s="132"/>
      <c r="F1542" s="178"/>
      <c r="G1542" s="181"/>
      <c r="H1542" s="164"/>
      <c r="I1542" s="166"/>
      <c r="J1542" s="169"/>
      <c r="K1542" s="62"/>
      <c r="L1542" s="63"/>
      <c r="M1542" s="63"/>
      <c r="N1542" s="65"/>
      <c r="O1542" s="127"/>
      <c r="P1542" s="100"/>
      <c r="Q1542" s="63">
        <f t="shared" si="665"/>
        <v>0</v>
      </c>
      <c r="R1542" s="65"/>
      <c r="S1542" s="64"/>
      <c r="T1542" s="40"/>
      <c r="U1542" s="106">
        <f>IF(EXACT(O1542,Y1542),M1542,M1542*(1-'Расчет ПРЕДЗАКАЗ'!$D$10))</f>
        <v>0</v>
      </c>
      <c r="V1542" s="106">
        <f t="shared" si="661"/>
        <v>0</v>
      </c>
      <c r="W1542" s="106" t="e">
        <f>IF(EXACT(O1542,Y1542),M1542,M1542*(1-#REF!))</f>
        <v>#REF!</v>
      </c>
      <c r="X1542" s="106" t="e">
        <f t="shared" si="662"/>
        <v>#REF!</v>
      </c>
      <c r="Y1542" s="107" t="s">
        <v>72</v>
      </c>
      <c r="Z1542" s="103">
        <f t="shared" si="659"/>
        <v>0</v>
      </c>
      <c r="AA1542" s="103">
        <f t="shared" si="660"/>
        <v>0</v>
      </c>
      <c r="AB1542" s="128" t="str">
        <f t="shared" si="663"/>
        <v/>
      </c>
      <c r="AC1542" s="128" t="e">
        <f t="shared" si="664"/>
        <v>#REF!</v>
      </c>
    </row>
    <row r="1543" spans="1:29" ht="11.25" customHeight="1" thickBot="1"/>
    <row r="1544" spans="1:29" ht="50.1" customHeight="1">
      <c r="A1544" s="170">
        <v>223</v>
      </c>
      <c r="B1544" s="170" t="s">
        <v>1829</v>
      </c>
      <c r="C1544" s="173" t="s">
        <v>1830</v>
      </c>
      <c r="D1544" s="173" t="s">
        <v>77</v>
      </c>
      <c r="E1544" s="131"/>
      <c r="F1544" s="197" t="s">
        <v>1204</v>
      </c>
      <c r="G1544" s="179" t="s">
        <v>802</v>
      </c>
      <c r="H1544" s="162" t="s">
        <v>1819</v>
      </c>
      <c r="I1544" s="198" t="s">
        <v>1820</v>
      </c>
      <c r="J1544" s="167" t="s">
        <v>19</v>
      </c>
      <c r="K1544" s="62" t="s">
        <v>587</v>
      </c>
      <c r="L1544" s="63">
        <v>7280</v>
      </c>
      <c r="M1544" s="63">
        <v>4548</v>
      </c>
      <c r="N1544" s="142" t="s">
        <v>1831</v>
      </c>
      <c r="O1544" s="127" t="s">
        <v>72</v>
      </c>
      <c r="P1544" s="100"/>
      <c r="Q1544" s="63">
        <f>P1544*M1544</f>
        <v>0</v>
      </c>
      <c r="R1544" s="64"/>
      <c r="S1544" s="67">
        <v>499</v>
      </c>
      <c r="T1544" s="60"/>
      <c r="U1544" s="106">
        <f>IF(EXACT(O1544,Y1544),M1544,M1544*(1-'Расчет ПРЕДЗАКАЗ'!$D$10))</f>
        <v>4548</v>
      </c>
      <c r="V1544" s="106">
        <f>P1544*U1544</f>
        <v>0</v>
      </c>
      <c r="W1544" s="106">
        <f>IF(EXACT(O1544,Y1544),M1544,M1544*(1-#REF!))</f>
        <v>4548</v>
      </c>
      <c r="X1544" s="106">
        <f>P1544*W1544</f>
        <v>0</v>
      </c>
      <c r="Y1544" s="107" t="s">
        <v>72</v>
      </c>
      <c r="Z1544" s="103">
        <f t="shared" ref="Z1544:Z1558" si="666">IF(EXACT(O1544,Y1544),Q1544,0)</f>
        <v>0</v>
      </c>
      <c r="AA1544" s="103">
        <f t="shared" ref="AA1544:AA1558" si="667">IF(Z1544=0,Q1544,0)</f>
        <v>0</v>
      </c>
      <c r="AB1544" s="128">
        <f>IF(U1544=0,"",L1544/U1544-1)</f>
        <v>0.60070360598065076</v>
      </c>
      <c r="AC1544" s="128">
        <f>IF(W1544=0,"",L1544/W1544-1)</f>
        <v>0.60070360598065076</v>
      </c>
    </row>
    <row r="1545" spans="1:29" ht="50.1" customHeight="1">
      <c r="A1545" s="171"/>
      <c r="B1545" s="171"/>
      <c r="C1545" s="174"/>
      <c r="D1545" s="174"/>
      <c r="E1545" s="131"/>
      <c r="F1545" s="177"/>
      <c r="G1545" s="180"/>
      <c r="H1545" s="163"/>
      <c r="I1545" s="165"/>
      <c r="J1545" s="168"/>
      <c r="K1545" s="62"/>
      <c r="L1545" s="63"/>
      <c r="M1545" s="63"/>
      <c r="N1545" s="142"/>
      <c r="O1545" s="127"/>
      <c r="P1545" s="100"/>
      <c r="Q1545" s="63">
        <f>P1545*M1545</f>
        <v>0</v>
      </c>
      <c r="R1545" s="64"/>
      <c r="S1545" s="67"/>
      <c r="T1545" s="46"/>
      <c r="U1545" s="106">
        <f>IF(EXACT(O1545,Y1545),M1545,M1545*(1-'Расчет ПРЕДЗАКАЗ'!$D$10))</f>
        <v>0</v>
      </c>
      <c r="V1545" s="106">
        <f t="shared" ref="V1545:V1558" si="668">P1545*U1545</f>
        <v>0</v>
      </c>
      <c r="W1545" s="106" t="e">
        <f>IF(EXACT(O1545,Y1545),M1545,M1545*(1-#REF!))</f>
        <v>#REF!</v>
      </c>
      <c r="X1545" s="106" t="e">
        <f t="shared" ref="X1545:X1558" si="669">P1545*W1545</f>
        <v>#REF!</v>
      </c>
      <c r="Y1545" s="107" t="s">
        <v>72</v>
      </c>
      <c r="Z1545" s="103">
        <f t="shared" si="666"/>
        <v>0</v>
      </c>
      <c r="AA1545" s="103">
        <f t="shared" si="667"/>
        <v>0</v>
      </c>
      <c r="AB1545" s="128" t="str">
        <f t="shared" ref="AB1545:AB1558" si="670">IF(U1545=0,"",L1545/U1545-1)</f>
        <v/>
      </c>
      <c r="AC1545" s="128" t="e">
        <f t="shared" ref="AC1545:AC1558" si="671">IF(W1545=0,"",L1545/W1545-1)</f>
        <v>#REF!</v>
      </c>
    </row>
    <row r="1546" spans="1:29" ht="50.1" customHeight="1">
      <c r="A1546" s="171"/>
      <c r="B1546" s="171"/>
      <c r="C1546" s="174"/>
      <c r="D1546" s="174"/>
      <c r="E1546" s="131"/>
      <c r="F1546" s="177"/>
      <c r="G1546" s="180"/>
      <c r="H1546" s="163"/>
      <c r="I1546" s="165"/>
      <c r="J1546" s="168"/>
      <c r="K1546" s="62"/>
      <c r="L1546" s="63"/>
      <c r="M1546" s="63"/>
      <c r="N1546" s="142"/>
      <c r="O1546" s="127"/>
      <c r="P1546" s="100"/>
      <c r="Q1546" s="63">
        <f t="shared" ref="Q1546:Q1558" si="672">P1546*M1546</f>
        <v>0</v>
      </c>
      <c r="R1546" s="64"/>
      <c r="S1546" s="67"/>
      <c r="T1546" s="46"/>
      <c r="U1546" s="106">
        <f>IF(EXACT(O1546,Y1546),M1546,M1546*(1-'Расчет ПРЕДЗАКАЗ'!$D$10))</f>
        <v>0</v>
      </c>
      <c r="V1546" s="106">
        <f t="shared" si="668"/>
        <v>0</v>
      </c>
      <c r="W1546" s="106" t="e">
        <f>IF(EXACT(O1546,Y1546),M1546,M1546*(1-#REF!))</f>
        <v>#REF!</v>
      </c>
      <c r="X1546" s="106" t="e">
        <f t="shared" si="669"/>
        <v>#REF!</v>
      </c>
      <c r="Y1546" s="107" t="s">
        <v>72</v>
      </c>
      <c r="Z1546" s="103">
        <f t="shared" si="666"/>
        <v>0</v>
      </c>
      <c r="AA1546" s="103">
        <f t="shared" si="667"/>
        <v>0</v>
      </c>
      <c r="AB1546" s="128" t="str">
        <f t="shared" si="670"/>
        <v/>
      </c>
      <c r="AC1546" s="128" t="e">
        <f t="shared" si="671"/>
        <v>#REF!</v>
      </c>
    </row>
    <row r="1547" spans="1:29" ht="50.1" customHeight="1">
      <c r="A1547" s="171"/>
      <c r="B1547" s="171"/>
      <c r="C1547" s="174"/>
      <c r="D1547" s="174"/>
      <c r="E1547" s="131"/>
      <c r="F1547" s="177"/>
      <c r="G1547" s="180"/>
      <c r="H1547" s="163"/>
      <c r="I1547" s="165"/>
      <c r="J1547" s="168"/>
      <c r="K1547" s="62"/>
      <c r="L1547" s="63"/>
      <c r="M1547" s="63"/>
      <c r="N1547" s="142"/>
      <c r="O1547" s="127"/>
      <c r="P1547" s="100"/>
      <c r="Q1547" s="63">
        <f t="shared" si="672"/>
        <v>0</v>
      </c>
      <c r="R1547" s="64"/>
      <c r="S1547" s="67"/>
      <c r="T1547" s="46"/>
      <c r="U1547" s="106">
        <f>IF(EXACT(O1547,Y1547),M1547,M1547*(1-'Расчет ПРЕДЗАКАЗ'!$D$10))</f>
        <v>0</v>
      </c>
      <c r="V1547" s="106">
        <f t="shared" si="668"/>
        <v>0</v>
      </c>
      <c r="W1547" s="106" t="e">
        <f>IF(EXACT(O1547,Y1547),M1547,M1547*(1-#REF!))</f>
        <v>#REF!</v>
      </c>
      <c r="X1547" s="106" t="e">
        <f t="shared" si="669"/>
        <v>#REF!</v>
      </c>
      <c r="Y1547" s="107" t="s">
        <v>72</v>
      </c>
      <c r="Z1547" s="103">
        <f t="shared" si="666"/>
        <v>0</v>
      </c>
      <c r="AA1547" s="103">
        <f t="shared" si="667"/>
        <v>0</v>
      </c>
      <c r="AB1547" s="128" t="str">
        <f t="shared" si="670"/>
        <v/>
      </c>
      <c r="AC1547" s="128" t="e">
        <f t="shared" si="671"/>
        <v>#REF!</v>
      </c>
    </row>
    <row r="1548" spans="1:29" ht="50.1" customHeight="1">
      <c r="A1548" s="171"/>
      <c r="B1548" s="171"/>
      <c r="C1548" s="174"/>
      <c r="D1548" s="174"/>
      <c r="E1548" s="131"/>
      <c r="F1548" s="177"/>
      <c r="G1548" s="180"/>
      <c r="H1548" s="163"/>
      <c r="I1548" s="165"/>
      <c r="J1548" s="168"/>
      <c r="K1548" s="62"/>
      <c r="L1548" s="63"/>
      <c r="M1548" s="63"/>
      <c r="N1548" s="142"/>
      <c r="O1548" s="127"/>
      <c r="P1548" s="100"/>
      <c r="Q1548" s="63">
        <f t="shared" si="672"/>
        <v>0</v>
      </c>
      <c r="R1548" s="64"/>
      <c r="S1548" s="67"/>
      <c r="T1548" s="46"/>
      <c r="U1548" s="106">
        <f>IF(EXACT(O1548,Y1548),M1548,M1548*(1-'Расчет ПРЕДЗАКАЗ'!$D$10))</f>
        <v>0</v>
      </c>
      <c r="V1548" s="106">
        <f t="shared" si="668"/>
        <v>0</v>
      </c>
      <c r="W1548" s="106" t="e">
        <f>IF(EXACT(O1548,Y1548),M1548,M1548*(1-#REF!))</f>
        <v>#REF!</v>
      </c>
      <c r="X1548" s="106" t="e">
        <f t="shared" si="669"/>
        <v>#REF!</v>
      </c>
      <c r="Y1548" s="107" t="s">
        <v>72</v>
      </c>
      <c r="Z1548" s="103">
        <f t="shared" si="666"/>
        <v>0</v>
      </c>
      <c r="AA1548" s="103">
        <f t="shared" si="667"/>
        <v>0</v>
      </c>
      <c r="AB1548" s="128" t="str">
        <f t="shared" si="670"/>
        <v/>
      </c>
      <c r="AC1548" s="128" t="e">
        <f t="shared" si="671"/>
        <v>#REF!</v>
      </c>
    </row>
    <row r="1549" spans="1:29" ht="50.1" customHeight="1">
      <c r="A1549" s="171"/>
      <c r="B1549" s="171"/>
      <c r="C1549" s="174"/>
      <c r="D1549" s="174"/>
      <c r="E1549" s="131"/>
      <c r="F1549" s="177"/>
      <c r="G1549" s="180"/>
      <c r="H1549" s="163"/>
      <c r="I1549" s="165"/>
      <c r="J1549" s="168"/>
      <c r="K1549" s="62"/>
      <c r="L1549" s="63"/>
      <c r="M1549" s="63"/>
      <c r="N1549" s="142"/>
      <c r="O1549" s="127"/>
      <c r="P1549" s="100"/>
      <c r="Q1549" s="63">
        <f t="shared" si="672"/>
        <v>0</v>
      </c>
      <c r="R1549" s="64"/>
      <c r="S1549" s="67"/>
      <c r="T1549" s="46"/>
      <c r="U1549" s="106">
        <f>IF(EXACT(O1549,Y1549),M1549,M1549*(1-'Расчет ПРЕДЗАКАЗ'!$D$10))</f>
        <v>0</v>
      </c>
      <c r="V1549" s="106">
        <f t="shared" si="668"/>
        <v>0</v>
      </c>
      <c r="W1549" s="106" t="e">
        <f>IF(EXACT(O1549,Y1549),M1549,M1549*(1-#REF!))</f>
        <v>#REF!</v>
      </c>
      <c r="X1549" s="106" t="e">
        <f t="shared" si="669"/>
        <v>#REF!</v>
      </c>
      <c r="Y1549" s="107" t="s">
        <v>72</v>
      </c>
      <c r="Z1549" s="103">
        <f t="shared" si="666"/>
        <v>0</v>
      </c>
      <c r="AA1549" s="103">
        <f t="shared" si="667"/>
        <v>0</v>
      </c>
      <c r="AB1549" s="128" t="str">
        <f t="shared" si="670"/>
        <v/>
      </c>
      <c r="AC1549" s="128" t="e">
        <f t="shared" si="671"/>
        <v>#REF!</v>
      </c>
    </row>
    <row r="1550" spans="1:29" ht="50.1" customHeight="1">
      <c r="A1550" s="171"/>
      <c r="B1550" s="171"/>
      <c r="C1550" s="174"/>
      <c r="D1550" s="174"/>
      <c r="E1550" s="131"/>
      <c r="F1550" s="177"/>
      <c r="G1550" s="180"/>
      <c r="H1550" s="163"/>
      <c r="I1550" s="165"/>
      <c r="J1550" s="168"/>
      <c r="K1550" s="62"/>
      <c r="L1550" s="63"/>
      <c r="M1550" s="63"/>
      <c r="N1550" s="142"/>
      <c r="O1550" s="127"/>
      <c r="P1550" s="100"/>
      <c r="Q1550" s="63">
        <f t="shared" si="672"/>
        <v>0</v>
      </c>
      <c r="R1550" s="64"/>
      <c r="S1550" s="67"/>
      <c r="T1550" s="46"/>
      <c r="U1550" s="106">
        <f>IF(EXACT(O1550,Y1550),M1550,M1550*(1-'Расчет ПРЕДЗАКАЗ'!$D$10))</f>
        <v>0</v>
      </c>
      <c r="V1550" s="106">
        <f t="shared" si="668"/>
        <v>0</v>
      </c>
      <c r="W1550" s="106" t="e">
        <f>IF(EXACT(O1550,Y1550),M1550,M1550*(1-#REF!))</f>
        <v>#REF!</v>
      </c>
      <c r="X1550" s="106" t="e">
        <f t="shared" si="669"/>
        <v>#REF!</v>
      </c>
      <c r="Y1550" s="107" t="s">
        <v>72</v>
      </c>
      <c r="Z1550" s="103">
        <f t="shared" si="666"/>
        <v>0</v>
      </c>
      <c r="AA1550" s="103">
        <f t="shared" si="667"/>
        <v>0</v>
      </c>
      <c r="AB1550" s="128" t="str">
        <f t="shared" si="670"/>
        <v/>
      </c>
      <c r="AC1550" s="128" t="e">
        <f t="shared" si="671"/>
        <v>#REF!</v>
      </c>
    </row>
    <row r="1551" spans="1:29" ht="50.1" customHeight="1">
      <c r="A1551" s="171"/>
      <c r="B1551" s="171"/>
      <c r="C1551" s="174"/>
      <c r="D1551" s="174"/>
      <c r="E1551" s="131"/>
      <c r="F1551" s="177"/>
      <c r="G1551" s="180"/>
      <c r="H1551" s="163"/>
      <c r="I1551" s="165"/>
      <c r="J1551" s="168"/>
      <c r="K1551" s="62"/>
      <c r="L1551" s="63"/>
      <c r="M1551" s="63"/>
      <c r="N1551" s="142"/>
      <c r="O1551" s="127"/>
      <c r="P1551" s="100"/>
      <c r="Q1551" s="63">
        <f t="shared" si="672"/>
        <v>0</v>
      </c>
      <c r="R1551" s="64"/>
      <c r="S1551" s="67"/>
      <c r="T1551" s="46"/>
      <c r="U1551" s="106">
        <f>IF(EXACT(O1551,Y1551),M1551,M1551*(1-'Расчет ПРЕДЗАКАЗ'!$D$10))</f>
        <v>0</v>
      </c>
      <c r="V1551" s="106">
        <f t="shared" si="668"/>
        <v>0</v>
      </c>
      <c r="W1551" s="106" t="e">
        <f>IF(EXACT(O1551,Y1551),M1551,M1551*(1-#REF!))</f>
        <v>#REF!</v>
      </c>
      <c r="X1551" s="106" t="e">
        <f t="shared" si="669"/>
        <v>#REF!</v>
      </c>
      <c r="Y1551" s="107" t="s">
        <v>72</v>
      </c>
      <c r="Z1551" s="103">
        <f t="shared" si="666"/>
        <v>0</v>
      </c>
      <c r="AA1551" s="103">
        <f t="shared" si="667"/>
        <v>0</v>
      </c>
      <c r="AB1551" s="128" t="str">
        <f t="shared" si="670"/>
        <v/>
      </c>
      <c r="AC1551" s="128" t="e">
        <f t="shared" si="671"/>
        <v>#REF!</v>
      </c>
    </row>
    <row r="1552" spans="1:29" ht="50.1" customHeight="1">
      <c r="A1552" s="171"/>
      <c r="B1552" s="171"/>
      <c r="C1552" s="174"/>
      <c r="D1552" s="174"/>
      <c r="E1552" s="131"/>
      <c r="F1552" s="177"/>
      <c r="G1552" s="180"/>
      <c r="H1552" s="163"/>
      <c r="I1552" s="165"/>
      <c r="J1552" s="168"/>
      <c r="K1552" s="62"/>
      <c r="L1552" s="63"/>
      <c r="M1552" s="63"/>
      <c r="N1552" s="142"/>
      <c r="O1552" s="127"/>
      <c r="P1552" s="100"/>
      <c r="Q1552" s="63">
        <f t="shared" si="672"/>
        <v>0</v>
      </c>
      <c r="R1552" s="64"/>
      <c r="S1552" s="67"/>
      <c r="T1552" s="46"/>
      <c r="U1552" s="106">
        <f>IF(EXACT(O1552,Y1552),M1552,M1552*(1-'Расчет ПРЕДЗАКАЗ'!$D$10))</f>
        <v>0</v>
      </c>
      <c r="V1552" s="106">
        <f t="shared" si="668"/>
        <v>0</v>
      </c>
      <c r="W1552" s="106" t="e">
        <f>IF(EXACT(O1552,Y1552),M1552,M1552*(1-#REF!))</f>
        <v>#REF!</v>
      </c>
      <c r="X1552" s="106" t="e">
        <f t="shared" si="669"/>
        <v>#REF!</v>
      </c>
      <c r="Y1552" s="107" t="s">
        <v>72</v>
      </c>
      <c r="Z1552" s="103">
        <f t="shared" si="666"/>
        <v>0</v>
      </c>
      <c r="AA1552" s="103">
        <f t="shared" si="667"/>
        <v>0</v>
      </c>
      <c r="AB1552" s="128" t="str">
        <f t="shared" si="670"/>
        <v/>
      </c>
      <c r="AC1552" s="128" t="e">
        <f t="shared" si="671"/>
        <v>#REF!</v>
      </c>
    </row>
    <row r="1553" spans="1:29" ht="50.1" customHeight="1">
      <c r="A1553" s="171"/>
      <c r="B1553" s="171"/>
      <c r="C1553" s="174"/>
      <c r="D1553" s="174"/>
      <c r="E1553" s="131"/>
      <c r="F1553" s="177"/>
      <c r="G1553" s="180"/>
      <c r="H1553" s="163"/>
      <c r="I1553" s="165"/>
      <c r="J1553" s="168"/>
      <c r="K1553" s="62"/>
      <c r="L1553" s="63"/>
      <c r="M1553" s="63"/>
      <c r="N1553" s="143"/>
      <c r="O1553" s="127"/>
      <c r="P1553" s="100"/>
      <c r="Q1553" s="63">
        <f t="shared" si="672"/>
        <v>0</v>
      </c>
      <c r="R1553" s="65"/>
      <c r="S1553" s="67"/>
      <c r="T1553" s="40"/>
      <c r="U1553" s="106">
        <f>IF(EXACT(O1553,Y1553),M1553,M1553*(1-'Расчет ПРЕДЗАКАЗ'!$D$10))</f>
        <v>0</v>
      </c>
      <c r="V1553" s="106">
        <f t="shared" si="668"/>
        <v>0</v>
      </c>
      <c r="W1553" s="106" t="e">
        <f>IF(EXACT(O1553,Y1553),M1553,M1553*(1-#REF!))</f>
        <v>#REF!</v>
      </c>
      <c r="X1553" s="106" t="e">
        <f t="shared" si="669"/>
        <v>#REF!</v>
      </c>
      <c r="Y1553" s="107" t="s">
        <v>72</v>
      </c>
      <c r="Z1553" s="103">
        <f t="shared" si="666"/>
        <v>0</v>
      </c>
      <c r="AA1553" s="103">
        <f t="shared" si="667"/>
        <v>0</v>
      </c>
      <c r="AB1553" s="128" t="str">
        <f t="shared" si="670"/>
        <v/>
      </c>
      <c r="AC1553" s="128" t="e">
        <f t="shared" si="671"/>
        <v>#REF!</v>
      </c>
    </row>
    <row r="1554" spans="1:29" ht="50.1" customHeight="1">
      <c r="A1554" s="171"/>
      <c r="B1554" s="171"/>
      <c r="C1554" s="174"/>
      <c r="D1554" s="174"/>
      <c r="E1554" s="131"/>
      <c r="F1554" s="177"/>
      <c r="G1554" s="180"/>
      <c r="H1554" s="163"/>
      <c r="I1554" s="165"/>
      <c r="J1554" s="168"/>
      <c r="K1554" s="62"/>
      <c r="L1554" s="63"/>
      <c r="M1554" s="63"/>
      <c r="N1554" s="143"/>
      <c r="O1554" s="127"/>
      <c r="P1554" s="100"/>
      <c r="Q1554" s="63">
        <f t="shared" si="672"/>
        <v>0</v>
      </c>
      <c r="R1554" s="65"/>
      <c r="S1554" s="67"/>
      <c r="T1554" s="40"/>
      <c r="U1554" s="106">
        <f>IF(EXACT(O1554,Y1554),M1554,M1554*(1-'Расчет ПРЕДЗАКАЗ'!$D$10))</f>
        <v>0</v>
      </c>
      <c r="V1554" s="106">
        <f t="shared" si="668"/>
        <v>0</v>
      </c>
      <c r="W1554" s="106" t="e">
        <f>IF(EXACT(O1554,Y1554),M1554,M1554*(1-#REF!))</f>
        <v>#REF!</v>
      </c>
      <c r="X1554" s="106" t="e">
        <f t="shared" si="669"/>
        <v>#REF!</v>
      </c>
      <c r="Y1554" s="107" t="s">
        <v>72</v>
      </c>
      <c r="Z1554" s="103">
        <f t="shared" si="666"/>
        <v>0</v>
      </c>
      <c r="AA1554" s="103">
        <f t="shared" si="667"/>
        <v>0</v>
      </c>
      <c r="AB1554" s="128" t="str">
        <f t="shared" si="670"/>
        <v/>
      </c>
      <c r="AC1554" s="128" t="e">
        <f t="shared" si="671"/>
        <v>#REF!</v>
      </c>
    </row>
    <row r="1555" spans="1:29" ht="50.1" customHeight="1">
      <c r="A1555" s="171"/>
      <c r="B1555" s="171"/>
      <c r="C1555" s="174"/>
      <c r="D1555" s="174"/>
      <c r="E1555" s="131"/>
      <c r="F1555" s="177"/>
      <c r="G1555" s="180"/>
      <c r="H1555" s="163"/>
      <c r="I1555" s="165"/>
      <c r="J1555" s="168"/>
      <c r="K1555" s="62"/>
      <c r="L1555" s="63"/>
      <c r="M1555" s="63"/>
      <c r="N1555" s="65"/>
      <c r="O1555" s="127"/>
      <c r="P1555" s="100"/>
      <c r="Q1555" s="63">
        <f t="shared" si="672"/>
        <v>0</v>
      </c>
      <c r="R1555" s="65"/>
      <c r="S1555" s="67"/>
      <c r="T1555" s="40"/>
      <c r="U1555" s="106">
        <f>IF(EXACT(O1555,Y1555),M1555,M1555*(1-'Расчет ПРЕДЗАКАЗ'!$D$10))</f>
        <v>0</v>
      </c>
      <c r="V1555" s="106">
        <f t="shared" si="668"/>
        <v>0</v>
      </c>
      <c r="W1555" s="106" t="e">
        <f>IF(EXACT(O1555,Y1555),M1555,M1555*(1-#REF!))</f>
        <v>#REF!</v>
      </c>
      <c r="X1555" s="106" t="e">
        <f t="shared" si="669"/>
        <v>#REF!</v>
      </c>
      <c r="Y1555" s="107" t="s">
        <v>72</v>
      </c>
      <c r="Z1555" s="103">
        <f t="shared" si="666"/>
        <v>0</v>
      </c>
      <c r="AA1555" s="103">
        <f t="shared" si="667"/>
        <v>0</v>
      </c>
      <c r="AB1555" s="128" t="str">
        <f t="shared" si="670"/>
        <v/>
      </c>
      <c r="AC1555" s="128" t="e">
        <f t="shared" si="671"/>
        <v>#REF!</v>
      </c>
    </row>
    <row r="1556" spans="1:29" ht="50.1" customHeight="1">
      <c r="A1556" s="171"/>
      <c r="B1556" s="171"/>
      <c r="C1556" s="174"/>
      <c r="D1556" s="174"/>
      <c r="E1556" s="131"/>
      <c r="F1556" s="177"/>
      <c r="G1556" s="180"/>
      <c r="H1556" s="163"/>
      <c r="I1556" s="165"/>
      <c r="J1556" s="168"/>
      <c r="K1556" s="62"/>
      <c r="L1556" s="63"/>
      <c r="M1556" s="63"/>
      <c r="N1556" s="65"/>
      <c r="O1556" s="127"/>
      <c r="P1556" s="100"/>
      <c r="Q1556" s="63">
        <f t="shared" si="672"/>
        <v>0</v>
      </c>
      <c r="R1556" s="65"/>
      <c r="S1556" s="67"/>
      <c r="T1556" s="40"/>
      <c r="U1556" s="106">
        <f>IF(EXACT(O1556,Y1556),M1556,M1556*(1-'Расчет ПРЕДЗАКАЗ'!$D$10))</f>
        <v>0</v>
      </c>
      <c r="V1556" s="106">
        <f t="shared" si="668"/>
        <v>0</v>
      </c>
      <c r="W1556" s="106" t="e">
        <f>IF(EXACT(O1556,Y1556),M1556,M1556*(1-#REF!))</f>
        <v>#REF!</v>
      </c>
      <c r="X1556" s="106" t="e">
        <f t="shared" si="669"/>
        <v>#REF!</v>
      </c>
      <c r="Y1556" s="107" t="s">
        <v>72</v>
      </c>
      <c r="Z1556" s="103">
        <f t="shared" si="666"/>
        <v>0</v>
      </c>
      <c r="AA1556" s="103">
        <f t="shared" si="667"/>
        <v>0</v>
      </c>
      <c r="AB1556" s="128" t="str">
        <f t="shared" si="670"/>
        <v/>
      </c>
      <c r="AC1556" s="128" t="e">
        <f t="shared" si="671"/>
        <v>#REF!</v>
      </c>
    </row>
    <row r="1557" spans="1:29" ht="50.1" customHeight="1">
      <c r="A1557" s="171"/>
      <c r="B1557" s="171"/>
      <c r="C1557" s="174"/>
      <c r="D1557" s="174"/>
      <c r="E1557" s="131"/>
      <c r="F1557" s="177"/>
      <c r="G1557" s="180"/>
      <c r="H1557" s="163"/>
      <c r="I1557" s="165"/>
      <c r="J1557" s="168"/>
      <c r="K1557" s="62"/>
      <c r="L1557" s="63"/>
      <c r="M1557" s="63"/>
      <c r="N1557" s="65"/>
      <c r="O1557" s="127"/>
      <c r="P1557" s="100"/>
      <c r="Q1557" s="63">
        <f t="shared" si="672"/>
        <v>0</v>
      </c>
      <c r="R1557" s="65"/>
      <c r="S1557" s="67"/>
      <c r="T1557" s="40"/>
      <c r="U1557" s="106">
        <f>IF(EXACT(O1557,Y1557),M1557,M1557*(1-'Расчет ПРЕДЗАКАЗ'!$D$10))</f>
        <v>0</v>
      </c>
      <c r="V1557" s="106">
        <f t="shared" si="668"/>
        <v>0</v>
      </c>
      <c r="W1557" s="106" t="e">
        <f>IF(EXACT(O1557,Y1557),M1557,M1557*(1-#REF!))</f>
        <v>#REF!</v>
      </c>
      <c r="X1557" s="106" t="e">
        <f t="shared" si="669"/>
        <v>#REF!</v>
      </c>
      <c r="Y1557" s="107" t="s">
        <v>72</v>
      </c>
      <c r="Z1557" s="103">
        <f t="shared" si="666"/>
        <v>0</v>
      </c>
      <c r="AA1557" s="103">
        <f t="shared" si="667"/>
        <v>0</v>
      </c>
      <c r="AB1557" s="128" t="str">
        <f t="shared" si="670"/>
        <v/>
      </c>
      <c r="AC1557" s="128" t="e">
        <f t="shared" si="671"/>
        <v>#REF!</v>
      </c>
    </row>
    <row r="1558" spans="1:29" ht="50.1" customHeight="1">
      <c r="A1558" s="172"/>
      <c r="B1558" s="172"/>
      <c r="C1558" s="175"/>
      <c r="D1558" s="175"/>
      <c r="E1558" s="132"/>
      <c r="F1558" s="178"/>
      <c r="G1558" s="181"/>
      <c r="H1558" s="164"/>
      <c r="I1558" s="166"/>
      <c r="J1558" s="169"/>
      <c r="K1558" s="62"/>
      <c r="L1558" s="63"/>
      <c r="M1558" s="63"/>
      <c r="N1558" s="65"/>
      <c r="O1558" s="127"/>
      <c r="P1558" s="100"/>
      <c r="Q1558" s="63">
        <f t="shared" si="672"/>
        <v>0</v>
      </c>
      <c r="R1558" s="65"/>
      <c r="S1558" s="64"/>
      <c r="T1558" s="40"/>
      <c r="U1558" s="106">
        <f>IF(EXACT(O1558,Y1558),M1558,M1558*(1-'Расчет ПРЕДЗАКАЗ'!$D$10))</f>
        <v>0</v>
      </c>
      <c r="V1558" s="106">
        <f t="shared" si="668"/>
        <v>0</v>
      </c>
      <c r="W1558" s="106" t="e">
        <f>IF(EXACT(O1558,Y1558),M1558,M1558*(1-#REF!))</f>
        <v>#REF!</v>
      </c>
      <c r="X1558" s="106" t="e">
        <f t="shared" si="669"/>
        <v>#REF!</v>
      </c>
      <c r="Y1558" s="107" t="s">
        <v>72</v>
      </c>
      <c r="Z1558" s="103">
        <f t="shared" si="666"/>
        <v>0</v>
      </c>
      <c r="AA1558" s="103">
        <f t="shared" si="667"/>
        <v>0</v>
      </c>
      <c r="AB1558" s="128" t="str">
        <f t="shared" si="670"/>
        <v/>
      </c>
      <c r="AC1558" s="128" t="e">
        <f t="shared" si="671"/>
        <v>#REF!</v>
      </c>
    </row>
    <row r="1559" spans="1:29" ht="11.25" customHeight="1" thickBot="1"/>
    <row r="1560" spans="1:29" ht="50.1" customHeight="1">
      <c r="A1560" s="170">
        <v>224</v>
      </c>
      <c r="B1560" s="170" t="s">
        <v>1832</v>
      </c>
      <c r="C1560" s="173" t="s">
        <v>1833</v>
      </c>
      <c r="D1560" s="173" t="s">
        <v>77</v>
      </c>
      <c r="E1560" s="131"/>
      <c r="F1560" s="197" t="s">
        <v>1204</v>
      </c>
      <c r="G1560" s="179" t="s">
        <v>792</v>
      </c>
      <c r="H1560" s="162" t="s">
        <v>1803</v>
      </c>
      <c r="I1560" s="198" t="s">
        <v>1834</v>
      </c>
      <c r="J1560" s="167" t="s">
        <v>19</v>
      </c>
      <c r="K1560" s="62" t="s">
        <v>587</v>
      </c>
      <c r="L1560" s="63">
        <v>3840</v>
      </c>
      <c r="M1560" s="63">
        <v>2398</v>
      </c>
      <c r="N1560" s="142" t="s">
        <v>1835</v>
      </c>
      <c r="O1560" s="127"/>
      <c r="P1560" s="100"/>
      <c r="Q1560" s="63">
        <f>P1560*M1560</f>
        <v>0</v>
      </c>
      <c r="R1560" s="64"/>
      <c r="S1560" s="67">
        <v>1415</v>
      </c>
      <c r="T1560" s="60"/>
      <c r="U1560" s="106">
        <f>IF(EXACT(O1560,Y1560),M1560,M1560*(1-'Расчет ПРЕДЗАКАЗ'!$D$10))</f>
        <v>2350.04</v>
      </c>
      <c r="V1560" s="106">
        <f>P1560*U1560</f>
        <v>0</v>
      </c>
      <c r="W1560" s="106" t="e">
        <f>IF(EXACT(O1560,Y1560),M1560,M1560*(1-#REF!))</f>
        <v>#REF!</v>
      </c>
      <c r="X1560" s="106" t="e">
        <f>P1560*W1560</f>
        <v>#REF!</v>
      </c>
      <c r="Y1560" s="107" t="s">
        <v>72</v>
      </c>
      <c r="Z1560" s="103">
        <f t="shared" ref="Z1560:Z1574" si="673">IF(EXACT(O1560,Y1560),Q1560,0)</f>
        <v>0</v>
      </c>
      <c r="AA1560" s="103">
        <f t="shared" ref="AA1560:AA1574" si="674">IF(Z1560=0,Q1560,0)</f>
        <v>0</v>
      </c>
      <c r="AB1560" s="128">
        <f>IF(U1560=0,"",L1560/U1560-1)</f>
        <v>0.63401474017463544</v>
      </c>
      <c r="AC1560" s="128" t="e">
        <f>IF(W1560=0,"",L1560/W1560-1)</f>
        <v>#REF!</v>
      </c>
    </row>
    <row r="1561" spans="1:29" ht="50.1" customHeight="1">
      <c r="A1561" s="171"/>
      <c r="B1561" s="171"/>
      <c r="C1561" s="174"/>
      <c r="D1561" s="174"/>
      <c r="E1561" s="131"/>
      <c r="F1561" s="177"/>
      <c r="G1561" s="180"/>
      <c r="H1561" s="163"/>
      <c r="I1561" s="165"/>
      <c r="J1561" s="168"/>
      <c r="K1561" s="62"/>
      <c r="L1561" s="63"/>
      <c r="M1561" s="63"/>
      <c r="N1561" s="142"/>
      <c r="O1561" s="127"/>
      <c r="P1561" s="100"/>
      <c r="Q1561" s="63">
        <f>P1561*M1561</f>
        <v>0</v>
      </c>
      <c r="R1561" s="64"/>
      <c r="S1561" s="67"/>
      <c r="T1561" s="46"/>
      <c r="U1561" s="106">
        <f>IF(EXACT(O1561,Y1561),M1561,M1561*(1-'Расчет ПРЕДЗАКАЗ'!$D$10))</f>
        <v>0</v>
      </c>
      <c r="V1561" s="106">
        <f t="shared" ref="V1561:V1574" si="675">P1561*U1561</f>
        <v>0</v>
      </c>
      <c r="W1561" s="106" t="e">
        <f>IF(EXACT(O1561,Y1561),M1561,M1561*(1-#REF!))</f>
        <v>#REF!</v>
      </c>
      <c r="X1561" s="106" t="e">
        <f t="shared" ref="X1561:X1574" si="676">P1561*W1561</f>
        <v>#REF!</v>
      </c>
      <c r="Y1561" s="107" t="s">
        <v>72</v>
      </c>
      <c r="Z1561" s="103">
        <f t="shared" si="673"/>
        <v>0</v>
      </c>
      <c r="AA1561" s="103">
        <f t="shared" si="674"/>
        <v>0</v>
      </c>
      <c r="AB1561" s="128" t="str">
        <f t="shared" ref="AB1561:AB1574" si="677">IF(U1561=0,"",L1561/U1561-1)</f>
        <v/>
      </c>
      <c r="AC1561" s="128" t="e">
        <f t="shared" ref="AC1561:AC1574" si="678">IF(W1561=0,"",L1561/W1561-1)</f>
        <v>#REF!</v>
      </c>
    </row>
    <row r="1562" spans="1:29" ht="50.1" customHeight="1">
      <c r="A1562" s="171"/>
      <c r="B1562" s="171"/>
      <c r="C1562" s="174"/>
      <c r="D1562" s="174"/>
      <c r="E1562" s="131"/>
      <c r="F1562" s="177"/>
      <c r="G1562" s="180"/>
      <c r="H1562" s="163"/>
      <c r="I1562" s="165"/>
      <c r="J1562" s="168"/>
      <c r="K1562" s="62"/>
      <c r="L1562" s="63"/>
      <c r="M1562" s="63"/>
      <c r="N1562" s="142"/>
      <c r="O1562" s="127"/>
      <c r="P1562" s="100"/>
      <c r="Q1562" s="63">
        <f t="shared" ref="Q1562:Q1574" si="679">P1562*M1562</f>
        <v>0</v>
      </c>
      <c r="R1562" s="64"/>
      <c r="S1562" s="67"/>
      <c r="T1562" s="46"/>
      <c r="U1562" s="106">
        <f>IF(EXACT(O1562,Y1562),M1562,M1562*(1-'Расчет ПРЕДЗАКАЗ'!$D$10))</f>
        <v>0</v>
      </c>
      <c r="V1562" s="106">
        <f t="shared" si="675"/>
        <v>0</v>
      </c>
      <c r="W1562" s="106" t="e">
        <f>IF(EXACT(O1562,Y1562),M1562,M1562*(1-#REF!))</f>
        <v>#REF!</v>
      </c>
      <c r="X1562" s="106" t="e">
        <f t="shared" si="676"/>
        <v>#REF!</v>
      </c>
      <c r="Y1562" s="107" t="s">
        <v>72</v>
      </c>
      <c r="Z1562" s="103">
        <f t="shared" si="673"/>
        <v>0</v>
      </c>
      <c r="AA1562" s="103">
        <f t="shared" si="674"/>
        <v>0</v>
      </c>
      <c r="AB1562" s="128" t="str">
        <f t="shared" si="677"/>
        <v/>
      </c>
      <c r="AC1562" s="128" t="e">
        <f t="shared" si="678"/>
        <v>#REF!</v>
      </c>
    </row>
    <row r="1563" spans="1:29" ht="50.1" customHeight="1">
      <c r="A1563" s="171"/>
      <c r="B1563" s="171"/>
      <c r="C1563" s="174"/>
      <c r="D1563" s="174"/>
      <c r="E1563" s="131"/>
      <c r="F1563" s="177"/>
      <c r="G1563" s="180"/>
      <c r="H1563" s="163"/>
      <c r="I1563" s="165"/>
      <c r="J1563" s="168"/>
      <c r="K1563" s="62"/>
      <c r="L1563" s="63"/>
      <c r="M1563" s="63"/>
      <c r="N1563" s="142"/>
      <c r="O1563" s="127"/>
      <c r="P1563" s="100"/>
      <c r="Q1563" s="63">
        <f t="shared" si="679"/>
        <v>0</v>
      </c>
      <c r="R1563" s="64"/>
      <c r="S1563" s="67"/>
      <c r="T1563" s="46"/>
      <c r="U1563" s="106">
        <f>IF(EXACT(O1563,Y1563),M1563,M1563*(1-'Расчет ПРЕДЗАКАЗ'!$D$10))</f>
        <v>0</v>
      </c>
      <c r="V1563" s="106">
        <f t="shared" si="675"/>
        <v>0</v>
      </c>
      <c r="W1563" s="106" t="e">
        <f>IF(EXACT(O1563,Y1563),M1563,M1563*(1-#REF!))</f>
        <v>#REF!</v>
      </c>
      <c r="X1563" s="106" t="e">
        <f t="shared" si="676"/>
        <v>#REF!</v>
      </c>
      <c r="Y1563" s="107" t="s">
        <v>72</v>
      </c>
      <c r="Z1563" s="103">
        <f t="shared" si="673"/>
        <v>0</v>
      </c>
      <c r="AA1563" s="103">
        <f t="shared" si="674"/>
        <v>0</v>
      </c>
      <c r="AB1563" s="128" t="str">
        <f t="shared" si="677"/>
        <v/>
      </c>
      <c r="AC1563" s="128" t="e">
        <f t="shared" si="678"/>
        <v>#REF!</v>
      </c>
    </row>
    <row r="1564" spans="1:29" ht="50.1" customHeight="1">
      <c r="A1564" s="171"/>
      <c r="B1564" s="171"/>
      <c r="C1564" s="174"/>
      <c r="D1564" s="174"/>
      <c r="E1564" s="131"/>
      <c r="F1564" s="177"/>
      <c r="G1564" s="180"/>
      <c r="H1564" s="163"/>
      <c r="I1564" s="165"/>
      <c r="J1564" s="168"/>
      <c r="K1564" s="62"/>
      <c r="L1564" s="63"/>
      <c r="M1564" s="63"/>
      <c r="N1564" s="142"/>
      <c r="O1564" s="127"/>
      <c r="P1564" s="100"/>
      <c r="Q1564" s="63">
        <f t="shared" si="679"/>
        <v>0</v>
      </c>
      <c r="R1564" s="64"/>
      <c r="S1564" s="67"/>
      <c r="T1564" s="46"/>
      <c r="U1564" s="106">
        <f>IF(EXACT(O1564,Y1564),M1564,M1564*(1-'Расчет ПРЕДЗАКАЗ'!$D$10))</f>
        <v>0</v>
      </c>
      <c r="V1564" s="106">
        <f t="shared" si="675"/>
        <v>0</v>
      </c>
      <c r="W1564" s="106" t="e">
        <f>IF(EXACT(O1564,Y1564),M1564,M1564*(1-#REF!))</f>
        <v>#REF!</v>
      </c>
      <c r="X1564" s="106" t="e">
        <f t="shared" si="676"/>
        <v>#REF!</v>
      </c>
      <c r="Y1564" s="107" t="s">
        <v>72</v>
      </c>
      <c r="Z1564" s="103">
        <f t="shared" si="673"/>
        <v>0</v>
      </c>
      <c r="AA1564" s="103">
        <f t="shared" si="674"/>
        <v>0</v>
      </c>
      <c r="AB1564" s="128" t="str">
        <f t="shared" si="677"/>
        <v/>
      </c>
      <c r="AC1564" s="128" t="e">
        <f t="shared" si="678"/>
        <v>#REF!</v>
      </c>
    </row>
    <row r="1565" spans="1:29" ht="50.1" customHeight="1">
      <c r="A1565" s="171"/>
      <c r="B1565" s="171"/>
      <c r="C1565" s="174"/>
      <c r="D1565" s="174"/>
      <c r="E1565" s="131"/>
      <c r="F1565" s="177"/>
      <c r="G1565" s="180"/>
      <c r="H1565" s="163"/>
      <c r="I1565" s="165"/>
      <c r="J1565" s="168"/>
      <c r="K1565" s="62"/>
      <c r="L1565" s="63"/>
      <c r="M1565" s="63"/>
      <c r="N1565" s="142"/>
      <c r="O1565" s="127"/>
      <c r="P1565" s="100"/>
      <c r="Q1565" s="63">
        <f t="shared" si="679"/>
        <v>0</v>
      </c>
      <c r="R1565" s="64"/>
      <c r="S1565" s="67"/>
      <c r="T1565" s="46"/>
      <c r="U1565" s="106">
        <f>IF(EXACT(O1565,Y1565),M1565,M1565*(1-'Расчет ПРЕДЗАКАЗ'!$D$10))</f>
        <v>0</v>
      </c>
      <c r="V1565" s="106">
        <f t="shared" si="675"/>
        <v>0</v>
      </c>
      <c r="W1565" s="106" t="e">
        <f>IF(EXACT(O1565,Y1565),M1565,M1565*(1-#REF!))</f>
        <v>#REF!</v>
      </c>
      <c r="X1565" s="106" t="e">
        <f t="shared" si="676"/>
        <v>#REF!</v>
      </c>
      <c r="Y1565" s="107" t="s">
        <v>72</v>
      </c>
      <c r="Z1565" s="103">
        <f t="shared" si="673"/>
        <v>0</v>
      </c>
      <c r="AA1565" s="103">
        <f t="shared" si="674"/>
        <v>0</v>
      </c>
      <c r="AB1565" s="128" t="str">
        <f t="shared" si="677"/>
        <v/>
      </c>
      <c r="AC1565" s="128" t="e">
        <f t="shared" si="678"/>
        <v>#REF!</v>
      </c>
    </row>
    <row r="1566" spans="1:29" ht="50.1" customHeight="1">
      <c r="A1566" s="171"/>
      <c r="B1566" s="171"/>
      <c r="C1566" s="174"/>
      <c r="D1566" s="174"/>
      <c r="E1566" s="131"/>
      <c r="F1566" s="177"/>
      <c r="G1566" s="180"/>
      <c r="H1566" s="163"/>
      <c r="I1566" s="165"/>
      <c r="J1566" s="168"/>
      <c r="K1566" s="62"/>
      <c r="L1566" s="63"/>
      <c r="M1566" s="63"/>
      <c r="N1566" s="142"/>
      <c r="O1566" s="127"/>
      <c r="P1566" s="100"/>
      <c r="Q1566" s="63">
        <f t="shared" si="679"/>
        <v>0</v>
      </c>
      <c r="R1566" s="64"/>
      <c r="S1566" s="67"/>
      <c r="T1566" s="46"/>
      <c r="U1566" s="106">
        <f>IF(EXACT(O1566,Y1566),M1566,M1566*(1-'Расчет ПРЕДЗАКАЗ'!$D$10))</f>
        <v>0</v>
      </c>
      <c r="V1566" s="106">
        <f t="shared" si="675"/>
        <v>0</v>
      </c>
      <c r="W1566" s="106" t="e">
        <f>IF(EXACT(O1566,Y1566),M1566,M1566*(1-#REF!))</f>
        <v>#REF!</v>
      </c>
      <c r="X1566" s="106" t="e">
        <f t="shared" si="676"/>
        <v>#REF!</v>
      </c>
      <c r="Y1566" s="107" t="s">
        <v>72</v>
      </c>
      <c r="Z1566" s="103">
        <f t="shared" si="673"/>
        <v>0</v>
      </c>
      <c r="AA1566" s="103">
        <f t="shared" si="674"/>
        <v>0</v>
      </c>
      <c r="AB1566" s="128" t="str">
        <f t="shared" si="677"/>
        <v/>
      </c>
      <c r="AC1566" s="128" t="e">
        <f t="shared" si="678"/>
        <v>#REF!</v>
      </c>
    </row>
    <row r="1567" spans="1:29" ht="50.1" customHeight="1">
      <c r="A1567" s="171"/>
      <c r="B1567" s="171"/>
      <c r="C1567" s="174"/>
      <c r="D1567" s="174"/>
      <c r="E1567" s="131"/>
      <c r="F1567" s="177"/>
      <c r="G1567" s="180"/>
      <c r="H1567" s="163"/>
      <c r="I1567" s="165"/>
      <c r="J1567" s="168"/>
      <c r="K1567" s="62"/>
      <c r="L1567" s="63"/>
      <c r="M1567" s="63"/>
      <c r="N1567" s="142"/>
      <c r="O1567" s="127"/>
      <c r="P1567" s="100"/>
      <c r="Q1567" s="63">
        <f t="shared" si="679"/>
        <v>0</v>
      </c>
      <c r="R1567" s="64"/>
      <c r="S1567" s="67"/>
      <c r="T1567" s="46"/>
      <c r="U1567" s="106">
        <f>IF(EXACT(O1567,Y1567),M1567,M1567*(1-'Расчет ПРЕДЗАКАЗ'!$D$10))</f>
        <v>0</v>
      </c>
      <c r="V1567" s="106">
        <f t="shared" si="675"/>
        <v>0</v>
      </c>
      <c r="W1567" s="106" t="e">
        <f>IF(EXACT(O1567,Y1567),M1567,M1567*(1-#REF!))</f>
        <v>#REF!</v>
      </c>
      <c r="X1567" s="106" t="e">
        <f t="shared" si="676"/>
        <v>#REF!</v>
      </c>
      <c r="Y1567" s="107" t="s">
        <v>72</v>
      </c>
      <c r="Z1567" s="103">
        <f t="shared" si="673"/>
        <v>0</v>
      </c>
      <c r="AA1567" s="103">
        <f t="shared" si="674"/>
        <v>0</v>
      </c>
      <c r="AB1567" s="128" t="str">
        <f t="shared" si="677"/>
        <v/>
      </c>
      <c r="AC1567" s="128" t="e">
        <f t="shared" si="678"/>
        <v>#REF!</v>
      </c>
    </row>
    <row r="1568" spans="1:29" ht="50.1" customHeight="1">
      <c r="A1568" s="171"/>
      <c r="B1568" s="171"/>
      <c r="C1568" s="174"/>
      <c r="D1568" s="174"/>
      <c r="E1568" s="131"/>
      <c r="F1568" s="177"/>
      <c r="G1568" s="180"/>
      <c r="H1568" s="163"/>
      <c r="I1568" s="165"/>
      <c r="J1568" s="168"/>
      <c r="K1568" s="62"/>
      <c r="L1568" s="63"/>
      <c r="M1568" s="63"/>
      <c r="N1568" s="142"/>
      <c r="O1568" s="127"/>
      <c r="P1568" s="100"/>
      <c r="Q1568" s="63">
        <f t="shared" si="679"/>
        <v>0</v>
      </c>
      <c r="R1568" s="64"/>
      <c r="S1568" s="67"/>
      <c r="T1568" s="46"/>
      <c r="U1568" s="106">
        <f>IF(EXACT(O1568,Y1568),M1568,M1568*(1-'Расчет ПРЕДЗАКАЗ'!$D$10))</f>
        <v>0</v>
      </c>
      <c r="V1568" s="106">
        <f t="shared" si="675"/>
        <v>0</v>
      </c>
      <c r="W1568" s="106" t="e">
        <f>IF(EXACT(O1568,Y1568),M1568,M1568*(1-#REF!))</f>
        <v>#REF!</v>
      </c>
      <c r="X1568" s="106" t="e">
        <f t="shared" si="676"/>
        <v>#REF!</v>
      </c>
      <c r="Y1568" s="107" t="s">
        <v>72</v>
      </c>
      <c r="Z1568" s="103">
        <f t="shared" si="673"/>
        <v>0</v>
      </c>
      <c r="AA1568" s="103">
        <f t="shared" si="674"/>
        <v>0</v>
      </c>
      <c r="AB1568" s="128" t="str">
        <f t="shared" si="677"/>
        <v/>
      </c>
      <c r="AC1568" s="128" t="e">
        <f t="shared" si="678"/>
        <v>#REF!</v>
      </c>
    </row>
    <row r="1569" spans="1:29" ht="50.1" customHeight="1">
      <c r="A1569" s="171"/>
      <c r="B1569" s="171"/>
      <c r="C1569" s="174"/>
      <c r="D1569" s="174"/>
      <c r="E1569" s="131"/>
      <c r="F1569" s="177"/>
      <c r="G1569" s="180"/>
      <c r="H1569" s="163"/>
      <c r="I1569" s="165"/>
      <c r="J1569" s="168"/>
      <c r="K1569" s="62"/>
      <c r="L1569" s="63"/>
      <c r="M1569" s="63"/>
      <c r="N1569" s="143"/>
      <c r="O1569" s="127"/>
      <c r="P1569" s="100"/>
      <c r="Q1569" s="63">
        <f t="shared" si="679"/>
        <v>0</v>
      </c>
      <c r="R1569" s="65"/>
      <c r="S1569" s="67"/>
      <c r="T1569" s="40"/>
      <c r="U1569" s="106">
        <f>IF(EXACT(O1569,Y1569),M1569,M1569*(1-'Расчет ПРЕДЗАКАЗ'!$D$10))</f>
        <v>0</v>
      </c>
      <c r="V1569" s="106">
        <f t="shared" si="675"/>
        <v>0</v>
      </c>
      <c r="W1569" s="106" t="e">
        <f>IF(EXACT(O1569,Y1569),M1569,M1569*(1-#REF!))</f>
        <v>#REF!</v>
      </c>
      <c r="X1569" s="106" t="e">
        <f t="shared" si="676"/>
        <v>#REF!</v>
      </c>
      <c r="Y1569" s="107" t="s">
        <v>72</v>
      </c>
      <c r="Z1569" s="103">
        <f t="shared" si="673"/>
        <v>0</v>
      </c>
      <c r="AA1569" s="103">
        <f t="shared" si="674"/>
        <v>0</v>
      </c>
      <c r="AB1569" s="128" t="str">
        <f t="shared" si="677"/>
        <v/>
      </c>
      <c r="AC1569" s="128" t="e">
        <f t="shared" si="678"/>
        <v>#REF!</v>
      </c>
    </row>
    <row r="1570" spans="1:29" ht="50.1" customHeight="1">
      <c r="A1570" s="171"/>
      <c r="B1570" s="171"/>
      <c r="C1570" s="174"/>
      <c r="D1570" s="174"/>
      <c r="E1570" s="131"/>
      <c r="F1570" s="177"/>
      <c r="G1570" s="180"/>
      <c r="H1570" s="163"/>
      <c r="I1570" s="165"/>
      <c r="J1570" s="168"/>
      <c r="K1570" s="62"/>
      <c r="L1570" s="63"/>
      <c r="M1570" s="63"/>
      <c r="N1570" s="143"/>
      <c r="O1570" s="127"/>
      <c r="P1570" s="100"/>
      <c r="Q1570" s="63">
        <f t="shared" si="679"/>
        <v>0</v>
      </c>
      <c r="R1570" s="65"/>
      <c r="S1570" s="67"/>
      <c r="T1570" s="40"/>
      <c r="U1570" s="106">
        <f>IF(EXACT(O1570,Y1570),M1570,M1570*(1-'Расчет ПРЕДЗАКАЗ'!$D$10))</f>
        <v>0</v>
      </c>
      <c r="V1570" s="106">
        <f t="shared" si="675"/>
        <v>0</v>
      </c>
      <c r="W1570" s="106" t="e">
        <f>IF(EXACT(O1570,Y1570),M1570,M1570*(1-#REF!))</f>
        <v>#REF!</v>
      </c>
      <c r="X1570" s="106" t="e">
        <f t="shared" si="676"/>
        <v>#REF!</v>
      </c>
      <c r="Y1570" s="107" t="s">
        <v>72</v>
      </c>
      <c r="Z1570" s="103">
        <f t="shared" si="673"/>
        <v>0</v>
      </c>
      <c r="AA1570" s="103">
        <f t="shared" si="674"/>
        <v>0</v>
      </c>
      <c r="AB1570" s="128" t="str">
        <f t="shared" si="677"/>
        <v/>
      </c>
      <c r="AC1570" s="128" t="e">
        <f t="shared" si="678"/>
        <v>#REF!</v>
      </c>
    </row>
    <row r="1571" spans="1:29" ht="50.1" customHeight="1">
      <c r="A1571" s="171"/>
      <c r="B1571" s="171"/>
      <c r="C1571" s="174"/>
      <c r="D1571" s="174"/>
      <c r="E1571" s="131"/>
      <c r="F1571" s="177"/>
      <c r="G1571" s="180"/>
      <c r="H1571" s="163"/>
      <c r="I1571" s="165"/>
      <c r="J1571" s="168"/>
      <c r="K1571" s="62"/>
      <c r="L1571" s="63"/>
      <c r="M1571" s="63"/>
      <c r="N1571" s="65"/>
      <c r="O1571" s="127"/>
      <c r="P1571" s="100"/>
      <c r="Q1571" s="63">
        <f t="shared" si="679"/>
        <v>0</v>
      </c>
      <c r="R1571" s="65"/>
      <c r="S1571" s="67"/>
      <c r="T1571" s="40"/>
      <c r="U1571" s="106">
        <f>IF(EXACT(O1571,Y1571),M1571,M1571*(1-'Расчет ПРЕДЗАКАЗ'!$D$10))</f>
        <v>0</v>
      </c>
      <c r="V1571" s="106">
        <f t="shared" si="675"/>
        <v>0</v>
      </c>
      <c r="W1571" s="106" t="e">
        <f>IF(EXACT(O1571,Y1571),M1571,M1571*(1-#REF!))</f>
        <v>#REF!</v>
      </c>
      <c r="X1571" s="106" t="e">
        <f t="shared" si="676"/>
        <v>#REF!</v>
      </c>
      <c r="Y1571" s="107" t="s">
        <v>72</v>
      </c>
      <c r="Z1571" s="103">
        <f t="shared" si="673"/>
        <v>0</v>
      </c>
      <c r="AA1571" s="103">
        <f t="shared" si="674"/>
        <v>0</v>
      </c>
      <c r="AB1571" s="128" t="str">
        <f t="shared" si="677"/>
        <v/>
      </c>
      <c r="AC1571" s="128" t="e">
        <f t="shared" si="678"/>
        <v>#REF!</v>
      </c>
    </row>
    <row r="1572" spans="1:29" ht="50.1" customHeight="1">
      <c r="A1572" s="171"/>
      <c r="B1572" s="171"/>
      <c r="C1572" s="174"/>
      <c r="D1572" s="174"/>
      <c r="E1572" s="131"/>
      <c r="F1572" s="177"/>
      <c r="G1572" s="180"/>
      <c r="H1572" s="163"/>
      <c r="I1572" s="165"/>
      <c r="J1572" s="168"/>
      <c r="K1572" s="62"/>
      <c r="L1572" s="63"/>
      <c r="M1572" s="63"/>
      <c r="N1572" s="65"/>
      <c r="O1572" s="127"/>
      <c r="P1572" s="100"/>
      <c r="Q1572" s="63">
        <f t="shared" si="679"/>
        <v>0</v>
      </c>
      <c r="R1572" s="65"/>
      <c r="S1572" s="67"/>
      <c r="T1572" s="40"/>
      <c r="U1572" s="106">
        <f>IF(EXACT(O1572,Y1572),M1572,M1572*(1-'Расчет ПРЕДЗАКАЗ'!$D$10))</f>
        <v>0</v>
      </c>
      <c r="V1572" s="106">
        <f t="shared" si="675"/>
        <v>0</v>
      </c>
      <c r="W1572" s="106" t="e">
        <f>IF(EXACT(O1572,Y1572),M1572,M1572*(1-#REF!))</f>
        <v>#REF!</v>
      </c>
      <c r="X1572" s="106" t="e">
        <f t="shared" si="676"/>
        <v>#REF!</v>
      </c>
      <c r="Y1572" s="107" t="s">
        <v>72</v>
      </c>
      <c r="Z1572" s="103">
        <f t="shared" si="673"/>
        <v>0</v>
      </c>
      <c r="AA1572" s="103">
        <f t="shared" si="674"/>
        <v>0</v>
      </c>
      <c r="AB1572" s="128" t="str">
        <f t="shared" si="677"/>
        <v/>
      </c>
      <c r="AC1572" s="128" t="e">
        <f t="shared" si="678"/>
        <v>#REF!</v>
      </c>
    </row>
    <row r="1573" spans="1:29" ht="50.1" customHeight="1">
      <c r="A1573" s="171"/>
      <c r="B1573" s="171"/>
      <c r="C1573" s="174"/>
      <c r="D1573" s="174"/>
      <c r="E1573" s="131"/>
      <c r="F1573" s="177"/>
      <c r="G1573" s="180"/>
      <c r="H1573" s="163"/>
      <c r="I1573" s="165"/>
      <c r="J1573" s="168"/>
      <c r="K1573" s="62"/>
      <c r="L1573" s="63"/>
      <c r="M1573" s="63"/>
      <c r="N1573" s="65"/>
      <c r="O1573" s="127"/>
      <c r="P1573" s="100"/>
      <c r="Q1573" s="63">
        <f t="shared" si="679"/>
        <v>0</v>
      </c>
      <c r="R1573" s="65"/>
      <c r="S1573" s="67"/>
      <c r="T1573" s="40"/>
      <c r="U1573" s="106">
        <f>IF(EXACT(O1573,Y1573),M1573,M1573*(1-'Расчет ПРЕДЗАКАЗ'!$D$10))</f>
        <v>0</v>
      </c>
      <c r="V1573" s="106">
        <f t="shared" si="675"/>
        <v>0</v>
      </c>
      <c r="W1573" s="106" t="e">
        <f>IF(EXACT(O1573,Y1573),M1573,M1573*(1-#REF!))</f>
        <v>#REF!</v>
      </c>
      <c r="X1573" s="106" t="e">
        <f t="shared" si="676"/>
        <v>#REF!</v>
      </c>
      <c r="Y1573" s="107" t="s">
        <v>72</v>
      </c>
      <c r="Z1573" s="103">
        <f t="shared" si="673"/>
        <v>0</v>
      </c>
      <c r="AA1573" s="103">
        <f t="shared" si="674"/>
        <v>0</v>
      </c>
      <c r="AB1573" s="128" t="str">
        <f t="shared" si="677"/>
        <v/>
      </c>
      <c r="AC1573" s="128" t="e">
        <f t="shared" si="678"/>
        <v>#REF!</v>
      </c>
    </row>
    <row r="1574" spans="1:29" ht="50.1" customHeight="1">
      <c r="A1574" s="172"/>
      <c r="B1574" s="172"/>
      <c r="C1574" s="175"/>
      <c r="D1574" s="175"/>
      <c r="E1574" s="132"/>
      <c r="F1574" s="178"/>
      <c r="G1574" s="181"/>
      <c r="H1574" s="164"/>
      <c r="I1574" s="166"/>
      <c r="J1574" s="169"/>
      <c r="K1574" s="62"/>
      <c r="L1574" s="63"/>
      <c r="M1574" s="63"/>
      <c r="N1574" s="65"/>
      <c r="O1574" s="127"/>
      <c r="P1574" s="100"/>
      <c r="Q1574" s="63">
        <f t="shared" si="679"/>
        <v>0</v>
      </c>
      <c r="R1574" s="65"/>
      <c r="S1574" s="64"/>
      <c r="T1574" s="40"/>
      <c r="U1574" s="106">
        <f>IF(EXACT(O1574,Y1574),M1574,M1574*(1-'Расчет ПРЕДЗАКАЗ'!$D$10))</f>
        <v>0</v>
      </c>
      <c r="V1574" s="106">
        <f t="shared" si="675"/>
        <v>0</v>
      </c>
      <c r="W1574" s="106" t="e">
        <f>IF(EXACT(O1574,Y1574),M1574,M1574*(1-#REF!))</f>
        <v>#REF!</v>
      </c>
      <c r="X1574" s="106" t="e">
        <f t="shared" si="676"/>
        <v>#REF!</v>
      </c>
      <c r="Y1574" s="107" t="s">
        <v>72</v>
      </c>
      <c r="Z1574" s="103">
        <f t="shared" si="673"/>
        <v>0</v>
      </c>
      <c r="AA1574" s="103">
        <f t="shared" si="674"/>
        <v>0</v>
      </c>
      <c r="AB1574" s="128" t="str">
        <f t="shared" si="677"/>
        <v/>
      </c>
      <c r="AC1574" s="128" t="e">
        <f t="shared" si="678"/>
        <v>#REF!</v>
      </c>
    </row>
    <row r="1575" spans="1:29" ht="11.25" customHeight="1" thickBot="1"/>
    <row r="1576" spans="1:29" ht="50.1" customHeight="1">
      <c r="A1576" s="170">
        <v>225</v>
      </c>
      <c r="B1576" s="170" t="s">
        <v>1836</v>
      </c>
      <c r="C1576" s="173" t="s">
        <v>1837</v>
      </c>
      <c r="D1576" s="173" t="s">
        <v>77</v>
      </c>
      <c r="E1576" s="131"/>
      <c r="F1576" s="197" t="s">
        <v>1799</v>
      </c>
      <c r="G1576" s="179" t="s">
        <v>856</v>
      </c>
      <c r="H1576" s="162"/>
      <c r="I1576" s="198"/>
      <c r="J1576" s="167" t="s">
        <v>19</v>
      </c>
      <c r="K1576" s="62" t="s">
        <v>587</v>
      </c>
      <c r="L1576" s="63">
        <v>1350</v>
      </c>
      <c r="M1576" s="63">
        <v>840</v>
      </c>
      <c r="N1576" s="142" t="s">
        <v>1838</v>
      </c>
      <c r="O1576" s="127"/>
      <c r="P1576" s="100"/>
      <c r="Q1576" s="63">
        <f>P1576*M1576</f>
        <v>0</v>
      </c>
      <c r="R1576" s="64"/>
      <c r="S1576" s="67">
        <v>837</v>
      </c>
      <c r="T1576" s="60"/>
      <c r="U1576" s="106">
        <f>IF(EXACT(O1576,Y1576),M1576,M1576*(1-'Расчет ПРЕДЗАКАЗ'!$D$10))</f>
        <v>823.19999999999993</v>
      </c>
      <c r="V1576" s="106">
        <f>P1576*U1576</f>
        <v>0</v>
      </c>
      <c r="W1576" s="106" t="e">
        <f>IF(EXACT(O1576,Y1576),M1576,M1576*(1-#REF!))</f>
        <v>#REF!</v>
      </c>
      <c r="X1576" s="106" t="e">
        <f>P1576*W1576</f>
        <v>#REF!</v>
      </c>
      <c r="Y1576" s="107" t="s">
        <v>72</v>
      </c>
      <c r="Z1576" s="103">
        <f t="shared" ref="Z1576:Z1590" si="680">IF(EXACT(O1576,Y1576),Q1576,0)</f>
        <v>0</v>
      </c>
      <c r="AA1576" s="103">
        <f t="shared" ref="AA1576:AA1590" si="681">IF(Z1576=0,Q1576,0)</f>
        <v>0</v>
      </c>
      <c r="AB1576" s="128">
        <f>IF(U1576=0,"",L1576/U1576-1)</f>
        <v>0.63994169096209919</v>
      </c>
      <c r="AC1576" s="128" t="e">
        <f>IF(W1576=0,"",L1576/W1576-1)</f>
        <v>#REF!</v>
      </c>
    </row>
    <row r="1577" spans="1:29" ht="50.1" customHeight="1">
      <c r="A1577" s="171"/>
      <c r="B1577" s="171"/>
      <c r="C1577" s="174"/>
      <c r="D1577" s="174"/>
      <c r="E1577" s="131"/>
      <c r="F1577" s="177"/>
      <c r="G1577" s="180"/>
      <c r="H1577" s="163"/>
      <c r="I1577" s="165"/>
      <c r="J1577" s="168"/>
      <c r="K1577" s="62"/>
      <c r="L1577" s="63"/>
      <c r="M1577" s="63"/>
      <c r="N1577" s="142"/>
      <c r="O1577" s="127"/>
      <c r="P1577" s="100"/>
      <c r="Q1577" s="63">
        <f>P1577*M1577</f>
        <v>0</v>
      </c>
      <c r="R1577" s="64"/>
      <c r="S1577" s="67"/>
      <c r="T1577" s="46"/>
      <c r="U1577" s="106">
        <f>IF(EXACT(O1577,Y1577),M1577,M1577*(1-'Расчет ПРЕДЗАКАЗ'!$D$10))</f>
        <v>0</v>
      </c>
      <c r="V1577" s="106">
        <f t="shared" ref="V1577:V1590" si="682">P1577*U1577</f>
        <v>0</v>
      </c>
      <c r="W1577" s="106" t="e">
        <f>IF(EXACT(O1577,Y1577),M1577,M1577*(1-#REF!))</f>
        <v>#REF!</v>
      </c>
      <c r="X1577" s="106" t="e">
        <f t="shared" ref="X1577:X1590" si="683">P1577*W1577</f>
        <v>#REF!</v>
      </c>
      <c r="Y1577" s="107" t="s">
        <v>72</v>
      </c>
      <c r="Z1577" s="103">
        <f t="shared" si="680"/>
        <v>0</v>
      </c>
      <c r="AA1577" s="103">
        <f t="shared" si="681"/>
        <v>0</v>
      </c>
      <c r="AB1577" s="128" t="str">
        <f t="shared" ref="AB1577:AB1590" si="684">IF(U1577=0,"",L1577/U1577-1)</f>
        <v/>
      </c>
      <c r="AC1577" s="128" t="e">
        <f t="shared" ref="AC1577:AC1590" si="685">IF(W1577=0,"",L1577/W1577-1)</f>
        <v>#REF!</v>
      </c>
    </row>
    <row r="1578" spans="1:29" ht="50.1" customHeight="1">
      <c r="A1578" s="171"/>
      <c r="B1578" s="171"/>
      <c r="C1578" s="174"/>
      <c r="D1578" s="174"/>
      <c r="E1578" s="131"/>
      <c r="F1578" s="177"/>
      <c r="G1578" s="180"/>
      <c r="H1578" s="163"/>
      <c r="I1578" s="165"/>
      <c r="J1578" s="168"/>
      <c r="K1578" s="62"/>
      <c r="L1578" s="63"/>
      <c r="M1578" s="63"/>
      <c r="N1578" s="142"/>
      <c r="O1578" s="127"/>
      <c r="P1578" s="100"/>
      <c r="Q1578" s="63">
        <f t="shared" ref="Q1578:Q1590" si="686">P1578*M1578</f>
        <v>0</v>
      </c>
      <c r="R1578" s="64"/>
      <c r="S1578" s="67"/>
      <c r="T1578" s="46"/>
      <c r="U1578" s="106">
        <f>IF(EXACT(O1578,Y1578),M1578,M1578*(1-'Расчет ПРЕДЗАКАЗ'!$D$10))</f>
        <v>0</v>
      </c>
      <c r="V1578" s="106">
        <f t="shared" si="682"/>
        <v>0</v>
      </c>
      <c r="W1578" s="106" t="e">
        <f>IF(EXACT(O1578,Y1578),M1578,M1578*(1-#REF!))</f>
        <v>#REF!</v>
      </c>
      <c r="X1578" s="106" t="e">
        <f t="shared" si="683"/>
        <v>#REF!</v>
      </c>
      <c r="Y1578" s="107" t="s">
        <v>72</v>
      </c>
      <c r="Z1578" s="103">
        <f t="shared" si="680"/>
        <v>0</v>
      </c>
      <c r="AA1578" s="103">
        <f t="shared" si="681"/>
        <v>0</v>
      </c>
      <c r="AB1578" s="128" t="str">
        <f t="shared" si="684"/>
        <v/>
      </c>
      <c r="AC1578" s="128" t="e">
        <f t="shared" si="685"/>
        <v>#REF!</v>
      </c>
    </row>
    <row r="1579" spans="1:29" ht="50.1" customHeight="1">
      <c r="A1579" s="171"/>
      <c r="B1579" s="171"/>
      <c r="C1579" s="174"/>
      <c r="D1579" s="174"/>
      <c r="E1579" s="131"/>
      <c r="F1579" s="177"/>
      <c r="G1579" s="180"/>
      <c r="H1579" s="163"/>
      <c r="I1579" s="165"/>
      <c r="J1579" s="168"/>
      <c r="K1579" s="62"/>
      <c r="L1579" s="63"/>
      <c r="M1579" s="63"/>
      <c r="N1579" s="142"/>
      <c r="O1579" s="127"/>
      <c r="P1579" s="100"/>
      <c r="Q1579" s="63">
        <f t="shared" si="686"/>
        <v>0</v>
      </c>
      <c r="R1579" s="64"/>
      <c r="S1579" s="67"/>
      <c r="T1579" s="46"/>
      <c r="U1579" s="106">
        <f>IF(EXACT(O1579,Y1579),M1579,M1579*(1-'Расчет ПРЕДЗАКАЗ'!$D$10))</f>
        <v>0</v>
      </c>
      <c r="V1579" s="106">
        <f t="shared" si="682"/>
        <v>0</v>
      </c>
      <c r="W1579" s="106" t="e">
        <f>IF(EXACT(O1579,Y1579),M1579,M1579*(1-#REF!))</f>
        <v>#REF!</v>
      </c>
      <c r="X1579" s="106" t="e">
        <f t="shared" si="683"/>
        <v>#REF!</v>
      </c>
      <c r="Y1579" s="107" t="s">
        <v>72</v>
      </c>
      <c r="Z1579" s="103">
        <f t="shared" si="680"/>
        <v>0</v>
      </c>
      <c r="AA1579" s="103">
        <f t="shared" si="681"/>
        <v>0</v>
      </c>
      <c r="AB1579" s="128" t="str">
        <f t="shared" si="684"/>
        <v/>
      </c>
      <c r="AC1579" s="128" t="e">
        <f t="shared" si="685"/>
        <v>#REF!</v>
      </c>
    </row>
    <row r="1580" spans="1:29" ht="50.1" customHeight="1">
      <c r="A1580" s="171"/>
      <c r="B1580" s="171"/>
      <c r="C1580" s="174"/>
      <c r="D1580" s="174"/>
      <c r="E1580" s="131"/>
      <c r="F1580" s="177"/>
      <c r="G1580" s="180"/>
      <c r="H1580" s="163"/>
      <c r="I1580" s="165"/>
      <c r="J1580" s="168"/>
      <c r="K1580" s="62"/>
      <c r="L1580" s="63"/>
      <c r="M1580" s="63"/>
      <c r="N1580" s="142"/>
      <c r="O1580" s="127"/>
      <c r="P1580" s="100"/>
      <c r="Q1580" s="63">
        <f t="shared" si="686"/>
        <v>0</v>
      </c>
      <c r="R1580" s="64"/>
      <c r="S1580" s="67"/>
      <c r="T1580" s="46"/>
      <c r="U1580" s="106">
        <f>IF(EXACT(O1580,Y1580),M1580,M1580*(1-'Расчет ПРЕДЗАКАЗ'!$D$10))</f>
        <v>0</v>
      </c>
      <c r="V1580" s="106">
        <f t="shared" si="682"/>
        <v>0</v>
      </c>
      <c r="W1580" s="106" t="e">
        <f>IF(EXACT(O1580,Y1580),M1580,M1580*(1-#REF!))</f>
        <v>#REF!</v>
      </c>
      <c r="X1580" s="106" t="e">
        <f t="shared" si="683"/>
        <v>#REF!</v>
      </c>
      <c r="Y1580" s="107" t="s">
        <v>72</v>
      </c>
      <c r="Z1580" s="103">
        <f t="shared" si="680"/>
        <v>0</v>
      </c>
      <c r="AA1580" s="103">
        <f t="shared" si="681"/>
        <v>0</v>
      </c>
      <c r="AB1580" s="128" t="str">
        <f t="shared" si="684"/>
        <v/>
      </c>
      <c r="AC1580" s="128" t="e">
        <f t="shared" si="685"/>
        <v>#REF!</v>
      </c>
    </row>
    <row r="1581" spans="1:29" ht="50.1" customHeight="1">
      <c r="A1581" s="171"/>
      <c r="B1581" s="171"/>
      <c r="C1581" s="174"/>
      <c r="D1581" s="174"/>
      <c r="E1581" s="131"/>
      <c r="F1581" s="177"/>
      <c r="G1581" s="180"/>
      <c r="H1581" s="163"/>
      <c r="I1581" s="165"/>
      <c r="J1581" s="168"/>
      <c r="K1581" s="62"/>
      <c r="L1581" s="63"/>
      <c r="M1581" s="63"/>
      <c r="N1581" s="142"/>
      <c r="O1581" s="127"/>
      <c r="P1581" s="100"/>
      <c r="Q1581" s="63">
        <f t="shared" si="686"/>
        <v>0</v>
      </c>
      <c r="R1581" s="64"/>
      <c r="S1581" s="67"/>
      <c r="T1581" s="46"/>
      <c r="U1581" s="106">
        <f>IF(EXACT(O1581,Y1581),M1581,M1581*(1-'Расчет ПРЕДЗАКАЗ'!$D$10))</f>
        <v>0</v>
      </c>
      <c r="V1581" s="106">
        <f t="shared" si="682"/>
        <v>0</v>
      </c>
      <c r="W1581" s="106" t="e">
        <f>IF(EXACT(O1581,Y1581),M1581,M1581*(1-#REF!))</f>
        <v>#REF!</v>
      </c>
      <c r="X1581" s="106" t="e">
        <f t="shared" si="683"/>
        <v>#REF!</v>
      </c>
      <c r="Y1581" s="107" t="s">
        <v>72</v>
      </c>
      <c r="Z1581" s="103">
        <f t="shared" si="680"/>
        <v>0</v>
      </c>
      <c r="AA1581" s="103">
        <f t="shared" si="681"/>
        <v>0</v>
      </c>
      <c r="AB1581" s="128" t="str">
        <f t="shared" si="684"/>
        <v/>
      </c>
      <c r="AC1581" s="128" t="e">
        <f t="shared" si="685"/>
        <v>#REF!</v>
      </c>
    </row>
    <row r="1582" spans="1:29" ht="50.1" customHeight="1">
      <c r="A1582" s="171"/>
      <c r="B1582" s="171"/>
      <c r="C1582" s="174"/>
      <c r="D1582" s="174"/>
      <c r="E1582" s="131"/>
      <c r="F1582" s="177"/>
      <c r="G1582" s="180"/>
      <c r="H1582" s="163"/>
      <c r="I1582" s="165"/>
      <c r="J1582" s="168"/>
      <c r="K1582" s="62"/>
      <c r="L1582" s="63"/>
      <c r="M1582" s="63"/>
      <c r="N1582" s="142"/>
      <c r="O1582" s="127"/>
      <c r="P1582" s="100"/>
      <c r="Q1582" s="63">
        <f t="shared" si="686"/>
        <v>0</v>
      </c>
      <c r="R1582" s="64"/>
      <c r="S1582" s="67"/>
      <c r="T1582" s="46"/>
      <c r="U1582" s="106">
        <f>IF(EXACT(O1582,Y1582),M1582,M1582*(1-'Расчет ПРЕДЗАКАЗ'!$D$10))</f>
        <v>0</v>
      </c>
      <c r="V1582" s="106">
        <f t="shared" si="682"/>
        <v>0</v>
      </c>
      <c r="W1582" s="106" t="e">
        <f>IF(EXACT(O1582,Y1582),M1582,M1582*(1-#REF!))</f>
        <v>#REF!</v>
      </c>
      <c r="X1582" s="106" t="e">
        <f t="shared" si="683"/>
        <v>#REF!</v>
      </c>
      <c r="Y1582" s="107" t="s">
        <v>72</v>
      </c>
      <c r="Z1582" s="103">
        <f t="shared" si="680"/>
        <v>0</v>
      </c>
      <c r="AA1582" s="103">
        <f t="shared" si="681"/>
        <v>0</v>
      </c>
      <c r="AB1582" s="128" t="str">
        <f t="shared" si="684"/>
        <v/>
      </c>
      <c r="AC1582" s="128" t="e">
        <f t="shared" si="685"/>
        <v>#REF!</v>
      </c>
    </row>
    <row r="1583" spans="1:29" ht="50.1" customHeight="1">
      <c r="A1583" s="171"/>
      <c r="B1583" s="171"/>
      <c r="C1583" s="174"/>
      <c r="D1583" s="174"/>
      <c r="E1583" s="131"/>
      <c r="F1583" s="177"/>
      <c r="G1583" s="180"/>
      <c r="H1583" s="163"/>
      <c r="I1583" s="165"/>
      <c r="J1583" s="168"/>
      <c r="K1583" s="62"/>
      <c r="L1583" s="63"/>
      <c r="M1583" s="63"/>
      <c r="N1583" s="142"/>
      <c r="O1583" s="127"/>
      <c r="P1583" s="100"/>
      <c r="Q1583" s="63">
        <f t="shared" si="686"/>
        <v>0</v>
      </c>
      <c r="R1583" s="64"/>
      <c r="S1583" s="67"/>
      <c r="T1583" s="46"/>
      <c r="U1583" s="106">
        <f>IF(EXACT(O1583,Y1583),M1583,M1583*(1-'Расчет ПРЕДЗАКАЗ'!$D$10))</f>
        <v>0</v>
      </c>
      <c r="V1583" s="106">
        <f t="shared" si="682"/>
        <v>0</v>
      </c>
      <c r="W1583" s="106" t="e">
        <f>IF(EXACT(O1583,Y1583),M1583,M1583*(1-#REF!))</f>
        <v>#REF!</v>
      </c>
      <c r="X1583" s="106" t="e">
        <f t="shared" si="683"/>
        <v>#REF!</v>
      </c>
      <c r="Y1583" s="107" t="s">
        <v>72</v>
      </c>
      <c r="Z1583" s="103">
        <f t="shared" si="680"/>
        <v>0</v>
      </c>
      <c r="AA1583" s="103">
        <f t="shared" si="681"/>
        <v>0</v>
      </c>
      <c r="AB1583" s="128" t="str">
        <f t="shared" si="684"/>
        <v/>
      </c>
      <c r="AC1583" s="128" t="e">
        <f t="shared" si="685"/>
        <v>#REF!</v>
      </c>
    </row>
    <row r="1584" spans="1:29" ht="50.1" customHeight="1">
      <c r="A1584" s="171"/>
      <c r="B1584" s="171"/>
      <c r="C1584" s="174"/>
      <c r="D1584" s="174"/>
      <c r="E1584" s="131"/>
      <c r="F1584" s="177"/>
      <c r="G1584" s="180"/>
      <c r="H1584" s="163"/>
      <c r="I1584" s="165"/>
      <c r="J1584" s="168"/>
      <c r="K1584" s="62"/>
      <c r="L1584" s="63"/>
      <c r="M1584" s="63"/>
      <c r="N1584" s="142"/>
      <c r="O1584" s="127"/>
      <c r="P1584" s="100"/>
      <c r="Q1584" s="63">
        <f t="shared" si="686"/>
        <v>0</v>
      </c>
      <c r="R1584" s="64"/>
      <c r="S1584" s="67"/>
      <c r="T1584" s="46"/>
      <c r="U1584" s="106">
        <f>IF(EXACT(O1584,Y1584),M1584,M1584*(1-'Расчет ПРЕДЗАКАЗ'!$D$10))</f>
        <v>0</v>
      </c>
      <c r="V1584" s="106">
        <f t="shared" si="682"/>
        <v>0</v>
      </c>
      <c r="W1584" s="106" t="e">
        <f>IF(EXACT(O1584,Y1584),M1584,M1584*(1-#REF!))</f>
        <v>#REF!</v>
      </c>
      <c r="X1584" s="106" t="e">
        <f t="shared" si="683"/>
        <v>#REF!</v>
      </c>
      <c r="Y1584" s="107" t="s">
        <v>72</v>
      </c>
      <c r="Z1584" s="103">
        <f t="shared" si="680"/>
        <v>0</v>
      </c>
      <c r="AA1584" s="103">
        <f t="shared" si="681"/>
        <v>0</v>
      </c>
      <c r="AB1584" s="128" t="str">
        <f t="shared" si="684"/>
        <v/>
      </c>
      <c r="AC1584" s="128" t="e">
        <f t="shared" si="685"/>
        <v>#REF!</v>
      </c>
    </row>
    <row r="1585" spans="1:29" ht="50.1" customHeight="1">
      <c r="A1585" s="171"/>
      <c r="B1585" s="171"/>
      <c r="C1585" s="174"/>
      <c r="D1585" s="174"/>
      <c r="E1585" s="131"/>
      <c r="F1585" s="177"/>
      <c r="G1585" s="180"/>
      <c r="H1585" s="163"/>
      <c r="I1585" s="165"/>
      <c r="J1585" s="168"/>
      <c r="K1585" s="62"/>
      <c r="L1585" s="63"/>
      <c r="M1585" s="63"/>
      <c r="N1585" s="143"/>
      <c r="O1585" s="127"/>
      <c r="P1585" s="100"/>
      <c r="Q1585" s="63">
        <f t="shared" si="686"/>
        <v>0</v>
      </c>
      <c r="R1585" s="65"/>
      <c r="S1585" s="67"/>
      <c r="T1585" s="40"/>
      <c r="U1585" s="106">
        <f>IF(EXACT(O1585,Y1585),M1585,M1585*(1-'Расчет ПРЕДЗАКАЗ'!$D$10))</f>
        <v>0</v>
      </c>
      <c r="V1585" s="106">
        <f t="shared" si="682"/>
        <v>0</v>
      </c>
      <c r="W1585" s="106" t="e">
        <f>IF(EXACT(O1585,Y1585),M1585,M1585*(1-#REF!))</f>
        <v>#REF!</v>
      </c>
      <c r="X1585" s="106" t="e">
        <f t="shared" si="683"/>
        <v>#REF!</v>
      </c>
      <c r="Y1585" s="107" t="s">
        <v>72</v>
      </c>
      <c r="Z1585" s="103">
        <f t="shared" si="680"/>
        <v>0</v>
      </c>
      <c r="AA1585" s="103">
        <f t="shared" si="681"/>
        <v>0</v>
      </c>
      <c r="AB1585" s="128" t="str">
        <f t="shared" si="684"/>
        <v/>
      </c>
      <c r="AC1585" s="128" t="e">
        <f t="shared" si="685"/>
        <v>#REF!</v>
      </c>
    </row>
    <row r="1586" spans="1:29" ht="50.1" customHeight="1">
      <c r="A1586" s="171"/>
      <c r="B1586" s="171"/>
      <c r="C1586" s="174"/>
      <c r="D1586" s="174"/>
      <c r="E1586" s="131"/>
      <c r="F1586" s="177"/>
      <c r="G1586" s="180"/>
      <c r="H1586" s="163"/>
      <c r="I1586" s="165"/>
      <c r="J1586" s="168"/>
      <c r="K1586" s="62"/>
      <c r="L1586" s="63"/>
      <c r="M1586" s="63"/>
      <c r="N1586" s="143"/>
      <c r="O1586" s="127"/>
      <c r="P1586" s="100"/>
      <c r="Q1586" s="63">
        <f t="shared" si="686"/>
        <v>0</v>
      </c>
      <c r="R1586" s="65"/>
      <c r="S1586" s="67"/>
      <c r="T1586" s="40"/>
      <c r="U1586" s="106">
        <f>IF(EXACT(O1586,Y1586),M1586,M1586*(1-'Расчет ПРЕДЗАКАЗ'!$D$10))</f>
        <v>0</v>
      </c>
      <c r="V1586" s="106">
        <f t="shared" si="682"/>
        <v>0</v>
      </c>
      <c r="W1586" s="106" t="e">
        <f>IF(EXACT(O1586,Y1586),M1586,M1586*(1-#REF!))</f>
        <v>#REF!</v>
      </c>
      <c r="X1586" s="106" t="e">
        <f t="shared" si="683"/>
        <v>#REF!</v>
      </c>
      <c r="Y1586" s="107" t="s">
        <v>72</v>
      </c>
      <c r="Z1586" s="103">
        <f t="shared" si="680"/>
        <v>0</v>
      </c>
      <c r="AA1586" s="103">
        <f t="shared" si="681"/>
        <v>0</v>
      </c>
      <c r="AB1586" s="128" t="str">
        <f t="shared" si="684"/>
        <v/>
      </c>
      <c r="AC1586" s="128" t="e">
        <f t="shared" si="685"/>
        <v>#REF!</v>
      </c>
    </row>
    <row r="1587" spans="1:29" ht="50.1" customHeight="1">
      <c r="A1587" s="171"/>
      <c r="B1587" s="171"/>
      <c r="C1587" s="174"/>
      <c r="D1587" s="174"/>
      <c r="E1587" s="131"/>
      <c r="F1587" s="177"/>
      <c r="G1587" s="180"/>
      <c r="H1587" s="163"/>
      <c r="I1587" s="165"/>
      <c r="J1587" s="168"/>
      <c r="K1587" s="62"/>
      <c r="L1587" s="63"/>
      <c r="M1587" s="63"/>
      <c r="N1587" s="65"/>
      <c r="O1587" s="127"/>
      <c r="P1587" s="100"/>
      <c r="Q1587" s="63">
        <f t="shared" si="686"/>
        <v>0</v>
      </c>
      <c r="R1587" s="65"/>
      <c r="S1587" s="67"/>
      <c r="T1587" s="40"/>
      <c r="U1587" s="106">
        <f>IF(EXACT(O1587,Y1587),M1587,M1587*(1-'Расчет ПРЕДЗАКАЗ'!$D$10))</f>
        <v>0</v>
      </c>
      <c r="V1587" s="106">
        <f t="shared" si="682"/>
        <v>0</v>
      </c>
      <c r="W1587" s="106" t="e">
        <f>IF(EXACT(O1587,Y1587),M1587,M1587*(1-#REF!))</f>
        <v>#REF!</v>
      </c>
      <c r="X1587" s="106" t="e">
        <f t="shared" si="683"/>
        <v>#REF!</v>
      </c>
      <c r="Y1587" s="107" t="s">
        <v>72</v>
      </c>
      <c r="Z1587" s="103">
        <f t="shared" si="680"/>
        <v>0</v>
      </c>
      <c r="AA1587" s="103">
        <f t="shared" si="681"/>
        <v>0</v>
      </c>
      <c r="AB1587" s="128" t="str">
        <f t="shared" si="684"/>
        <v/>
      </c>
      <c r="AC1587" s="128" t="e">
        <f t="shared" si="685"/>
        <v>#REF!</v>
      </c>
    </row>
    <row r="1588" spans="1:29" ht="50.1" customHeight="1">
      <c r="A1588" s="171"/>
      <c r="B1588" s="171"/>
      <c r="C1588" s="174"/>
      <c r="D1588" s="174"/>
      <c r="E1588" s="131"/>
      <c r="F1588" s="177"/>
      <c r="G1588" s="180"/>
      <c r="H1588" s="163"/>
      <c r="I1588" s="165"/>
      <c r="J1588" s="168"/>
      <c r="K1588" s="62"/>
      <c r="L1588" s="63"/>
      <c r="M1588" s="63"/>
      <c r="N1588" s="65"/>
      <c r="O1588" s="127"/>
      <c r="P1588" s="100"/>
      <c r="Q1588" s="63">
        <f t="shared" si="686"/>
        <v>0</v>
      </c>
      <c r="R1588" s="65"/>
      <c r="S1588" s="67"/>
      <c r="T1588" s="40"/>
      <c r="U1588" s="106">
        <f>IF(EXACT(O1588,Y1588),M1588,M1588*(1-'Расчет ПРЕДЗАКАЗ'!$D$10))</f>
        <v>0</v>
      </c>
      <c r="V1588" s="106">
        <f t="shared" si="682"/>
        <v>0</v>
      </c>
      <c r="W1588" s="106" t="e">
        <f>IF(EXACT(O1588,Y1588),M1588,M1588*(1-#REF!))</f>
        <v>#REF!</v>
      </c>
      <c r="X1588" s="106" t="e">
        <f t="shared" si="683"/>
        <v>#REF!</v>
      </c>
      <c r="Y1588" s="107" t="s">
        <v>72</v>
      </c>
      <c r="Z1588" s="103">
        <f t="shared" si="680"/>
        <v>0</v>
      </c>
      <c r="AA1588" s="103">
        <f t="shared" si="681"/>
        <v>0</v>
      </c>
      <c r="AB1588" s="128" t="str">
        <f t="shared" si="684"/>
        <v/>
      </c>
      <c r="AC1588" s="128" t="e">
        <f t="shared" si="685"/>
        <v>#REF!</v>
      </c>
    </row>
    <row r="1589" spans="1:29" ht="50.1" customHeight="1">
      <c r="A1589" s="171"/>
      <c r="B1589" s="171"/>
      <c r="C1589" s="174"/>
      <c r="D1589" s="174"/>
      <c r="E1589" s="131"/>
      <c r="F1589" s="177"/>
      <c r="G1589" s="180"/>
      <c r="H1589" s="163"/>
      <c r="I1589" s="165"/>
      <c r="J1589" s="168"/>
      <c r="K1589" s="62"/>
      <c r="L1589" s="63"/>
      <c r="M1589" s="63"/>
      <c r="N1589" s="65"/>
      <c r="O1589" s="127"/>
      <c r="P1589" s="100"/>
      <c r="Q1589" s="63">
        <f t="shared" si="686"/>
        <v>0</v>
      </c>
      <c r="R1589" s="65"/>
      <c r="S1589" s="67"/>
      <c r="T1589" s="40"/>
      <c r="U1589" s="106">
        <f>IF(EXACT(O1589,Y1589),M1589,M1589*(1-'Расчет ПРЕДЗАКАЗ'!$D$10))</f>
        <v>0</v>
      </c>
      <c r="V1589" s="106">
        <f t="shared" si="682"/>
        <v>0</v>
      </c>
      <c r="W1589" s="106" t="e">
        <f>IF(EXACT(O1589,Y1589),M1589,M1589*(1-#REF!))</f>
        <v>#REF!</v>
      </c>
      <c r="X1589" s="106" t="e">
        <f t="shared" si="683"/>
        <v>#REF!</v>
      </c>
      <c r="Y1589" s="107" t="s">
        <v>72</v>
      </c>
      <c r="Z1589" s="103">
        <f t="shared" si="680"/>
        <v>0</v>
      </c>
      <c r="AA1589" s="103">
        <f t="shared" si="681"/>
        <v>0</v>
      </c>
      <c r="AB1589" s="128" t="str">
        <f t="shared" si="684"/>
        <v/>
      </c>
      <c r="AC1589" s="128" t="e">
        <f t="shared" si="685"/>
        <v>#REF!</v>
      </c>
    </row>
    <row r="1590" spans="1:29" ht="50.1" customHeight="1">
      <c r="A1590" s="172"/>
      <c r="B1590" s="172"/>
      <c r="C1590" s="175"/>
      <c r="D1590" s="175"/>
      <c r="E1590" s="132"/>
      <c r="F1590" s="178"/>
      <c r="G1590" s="181"/>
      <c r="H1590" s="164"/>
      <c r="I1590" s="166"/>
      <c r="J1590" s="169"/>
      <c r="K1590" s="62"/>
      <c r="L1590" s="63"/>
      <c r="M1590" s="63"/>
      <c r="N1590" s="65"/>
      <c r="O1590" s="127"/>
      <c r="P1590" s="100"/>
      <c r="Q1590" s="63">
        <f t="shared" si="686"/>
        <v>0</v>
      </c>
      <c r="R1590" s="65"/>
      <c r="S1590" s="64"/>
      <c r="T1590" s="40"/>
      <c r="U1590" s="106">
        <f>IF(EXACT(O1590,Y1590),M1590,M1590*(1-'Расчет ПРЕДЗАКАЗ'!$D$10))</f>
        <v>0</v>
      </c>
      <c r="V1590" s="106">
        <f t="shared" si="682"/>
        <v>0</v>
      </c>
      <c r="W1590" s="106" t="e">
        <f>IF(EXACT(O1590,Y1590),M1590,M1590*(1-#REF!))</f>
        <v>#REF!</v>
      </c>
      <c r="X1590" s="106" t="e">
        <f t="shared" si="683"/>
        <v>#REF!</v>
      </c>
      <c r="Y1590" s="107" t="s">
        <v>72</v>
      </c>
      <c r="Z1590" s="103">
        <f t="shared" si="680"/>
        <v>0</v>
      </c>
      <c r="AA1590" s="103">
        <f t="shared" si="681"/>
        <v>0</v>
      </c>
      <c r="AB1590" s="128" t="str">
        <f t="shared" si="684"/>
        <v/>
      </c>
      <c r="AC1590" s="128" t="e">
        <f t="shared" si="685"/>
        <v>#REF!</v>
      </c>
    </row>
    <row r="1591" spans="1:29" ht="11.25" customHeight="1" thickBot="1"/>
    <row r="1592" spans="1:29" ht="50.1" customHeight="1">
      <c r="A1592" s="170">
        <v>226</v>
      </c>
      <c r="B1592" s="170" t="s">
        <v>1839</v>
      </c>
      <c r="C1592" s="173" t="s">
        <v>1840</v>
      </c>
      <c r="D1592" s="173" t="s">
        <v>77</v>
      </c>
      <c r="E1592" s="131"/>
      <c r="F1592" s="197" t="s">
        <v>1841</v>
      </c>
      <c r="G1592" s="179" t="s">
        <v>856</v>
      </c>
      <c r="H1592" s="162" t="s">
        <v>1842</v>
      </c>
      <c r="I1592" s="198" t="s">
        <v>1843</v>
      </c>
      <c r="J1592" s="167" t="s">
        <v>19</v>
      </c>
      <c r="K1592" s="62" t="s">
        <v>587</v>
      </c>
      <c r="L1592" s="63">
        <v>1590</v>
      </c>
      <c r="M1592" s="63">
        <v>990</v>
      </c>
      <c r="N1592" s="142" t="s">
        <v>1844</v>
      </c>
      <c r="O1592" s="127"/>
      <c r="P1592" s="100"/>
      <c r="Q1592" s="63">
        <f>P1592*M1592</f>
        <v>0</v>
      </c>
      <c r="R1592" s="64"/>
      <c r="S1592" s="67">
        <v>171</v>
      </c>
      <c r="T1592" s="60"/>
      <c r="U1592" s="106">
        <f>IF(EXACT(O1592,Y1592),M1592,M1592*(1-'Расчет ПРЕДЗАКАЗ'!$D$10))</f>
        <v>970.19999999999993</v>
      </c>
      <c r="V1592" s="106">
        <f>P1592*U1592</f>
        <v>0</v>
      </c>
      <c r="W1592" s="106" t="e">
        <f>IF(EXACT(O1592,Y1592),M1592,M1592*(1-#REF!))</f>
        <v>#REF!</v>
      </c>
      <c r="X1592" s="106" t="e">
        <f>P1592*W1592</f>
        <v>#REF!</v>
      </c>
      <c r="Y1592" s="107" t="s">
        <v>72</v>
      </c>
      <c r="Z1592" s="103">
        <f t="shared" ref="Z1592:Z1606" si="687">IF(EXACT(O1592,Y1592),Q1592,0)</f>
        <v>0</v>
      </c>
      <c r="AA1592" s="103">
        <f t="shared" ref="AA1592:AA1606" si="688">IF(Z1592=0,Q1592,0)</f>
        <v>0</v>
      </c>
      <c r="AB1592" s="128">
        <f>IF(U1592=0,"",L1592/U1592-1)</f>
        <v>0.63883735312306755</v>
      </c>
      <c r="AC1592" s="128" t="e">
        <f>IF(W1592=0,"",L1592/W1592-1)</f>
        <v>#REF!</v>
      </c>
    </row>
    <row r="1593" spans="1:29" ht="50.1" customHeight="1">
      <c r="A1593" s="171"/>
      <c r="B1593" s="171"/>
      <c r="C1593" s="174"/>
      <c r="D1593" s="174"/>
      <c r="E1593" s="131"/>
      <c r="F1593" s="177"/>
      <c r="G1593" s="180"/>
      <c r="H1593" s="163"/>
      <c r="I1593" s="165"/>
      <c r="J1593" s="168"/>
      <c r="K1593" s="62"/>
      <c r="L1593" s="63"/>
      <c r="M1593" s="63"/>
      <c r="N1593" s="142"/>
      <c r="O1593" s="127"/>
      <c r="P1593" s="100"/>
      <c r="Q1593" s="63">
        <f>P1593*M1593</f>
        <v>0</v>
      </c>
      <c r="R1593" s="64"/>
      <c r="S1593" s="67"/>
      <c r="T1593" s="46"/>
      <c r="U1593" s="106">
        <f>IF(EXACT(O1593,Y1593),M1593,M1593*(1-'Расчет ПРЕДЗАКАЗ'!$D$10))</f>
        <v>0</v>
      </c>
      <c r="V1593" s="106">
        <f t="shared" ref="V1593:V1606" si="689">P1593*U1593</f>
        <v>0</v>
      </c>
      <c r="W1593" s="106" t="e">
        <f>IF(EXACT(O1593,Y1593),M1593,M1593*(1-#REF!))</f>
        <v>#REF!</v>
      </c>
      <c r="X1593" s="106" t="e">
        <f t="shared" ref="X1593:X1606" si="690">P1593*W1593</f>
        <v>#REF!</v>
      </c>
      <c r="Y1593" s="107" t="s">
        <v>72</v>
      </c>
      <c r="Z1593" s="103">
        <f t="shared" si="687"/>
        <v>0</v>
      </c>
      <c r="AA1593" s="103">
        <f t="shared" si="688"/>
        <v>0</v>
      </c>
      <c r="AB1593" s="128" t="str">
        <f t="shared" ref="AB1593:AB1606" si="691">IF(U1593=0,"",L1593/U1593-1)</f>
        <v/>
      </c>
      <c r="AC1593" s="128" t="e">
        <f t="shared" ref="AC1593:AC1606" si="692">IF(W1593=0,"",L1593/W1593-1)</f>
        <v>#REF!</v>
      </c>
    </row>
    <row r="1594" spans="1:29" ht="50.1" customHeight="1">
      <c r="A1594" s="171"/>
      <c r="B1594" s="171"/>
      <c r="C1594" s="174"/>
      <c r="D1594" s="174"/>
      <c r="E1594" s="131"/>
      <c r="F1594" s="177"/>
      <c r="G1594" s="180"/>
      <c r="H1594" s="163"/>
      <c r="I1594" s="165"/>
      <c r="J1594" s="168"/>
      <c r="K1594" s="62"/>
      <c r="L1594" s="63"/>
      <c r="M1594" s="63"/>
      <c r="N1594" s="142"/>
      <c r="O1594" s="127"/>
      <c r="P1594" s="100"/>
      <c r="Q1594" s="63">
        <f t="shared" ref="Q1594:Q1606" si="693">P1594*M1594</f>
        <v>0</v>
      </c>
      <c r="R1594" s="64"/>
      <c r="S1594" s="67"/>
      <c r="T1594" s="46"/>
      <c r="U1594" s="106">
        <f>IF(EXACT(O1594,Y1594),M1594,M1594*(1-'Расчет ПРЕДЗАКАЗ'!$D$10))</f>
        <v>0</v>
      </c>
      <c r="V1594" s="106">
        <f t="shared" si="689"/>
        <v>0</v>
      </c>
      <c r="W1594" s="106" t="e">
        <f>IF(EXACT(O1594,Y1594),M1594,M1594*(1-#REF!))</f>
        <v>#REF!</v>
      </c>
      <c r="X1594" s="106" t="e">
        <f t="shared" si="690"/>
        <v>#REF!</v>
      </c>
      <c r="Y1594" s="107" t="s">
        <v>72</v>
      </c>
      <c r="Z1594" s="103">
        <f t="shared" si="687"/>
        <v>0</v>
      </c>
      <c r="AA1594" s="103">
        <f t="shared" si="688"/>
        <v>0</v>
      </c>
      <c r="AB1594" s="128" t="str">
        <f t="shared" si="691"/>
        <v/>
      </c>
      <c r="AC1594" s="128" t="e">
        <f t="shared" si="692"/>
        <v>#REF!</v>
      </c>
    </row>
    <row r="1595" spans="1:29" ht="50.1" customHeight="1">
      <c r="A1595" s="171"/>
      <c r="B1595" s="171"/>
      <c r="C1595" s="174"/>
      <c r="D1595" s="174"/>
      <c r="E1595" s="131"/>
      <c r="F1595" s="177"/>
      <c r="G1595" s="180"/>
      <c r="H1595" s="163"/>
      <c r="I1595" s="165"/>
      <c r="J1595" s="168"/>
      <c r="K1595" s="62"/>
      <c r="L1595" s="63"/>
      <c r="M1595" s="63"/>
      <c r="N1595" s="142"/>
      <c r="O1595" s="127"/>
      <c r="P1595" s="100"/>
      <c r="Q1595" s="63">
        <f t="shared" si="693"/>
        <v>0</v>
      </c>
      <c r="R1595" s="64"/>
      <c r="S1595" s="67"/>
      <c r="T1595" s="46"/>
      <c r="U1595" s="106">
        <f>IF(EXACT(O1595,Y1595),M1595,M1595*(1-'Расчет ПРЕДЗАКАЗ'!$D$10))</f>
        <v>0</v>
      </c>
      <c r="V1595" s="106">
        <f t="shared" si="689"/>
        <v>0</v>
      </c>
      <c r="W1595" s="106" t="e">
        <f>IF(EXACT(O1595,Y1595),M1595,M1595*(1-#REF!))</f>
        <v>#REF!</v>
      </c>
      <c r="X1595" s="106" t="e">
        <f t="shared" si="690"/>
        <v>#REF!</v>
      </c>
      <c r="Y1595" s="107" t="s">
        <v>72</v>
      </c>
      <c r="Z1595" s="103">
        <f t="shared" si="687"/>
        <v>0</v>
      </c>
      <c r="AA1595" s="103">
        <f t="shared" si="688"/>
        <v>0</v>
      </c>
      <c r="AB1595" s="128" t="str">
        <f t="shared" si="691"/>
        <v/>
      </c>
      <c r="AC1595" s="128" t="e">
        <f t="shared" si="692"/>
        <v>#REF!</v>
      </c>
    </row>
    <row r="1596" spans="1:29" ht="50.1" customHeight="1">
      <c r="A1596" s="171"/>
      <c r="B1596" s="171"/>
      <c r="C1596" s="174"/>
      <c r="D1596" s="174"/>
      <c r="E1596" s="131"/>
      <c r="F1596" s="177"/>
      <c r="G1596" s="180"/>
      <c r="H1596" s="163"/>
      <c r="I1596" s="165"/>
      <c r="J1596" s="168"/>
      <c r="K1596" s="62"/>
      <c r="L1596" s="63"/>
      <c r="M1596" s="63"/>
      <c r="N1596" s="142"/>
      <c r="O1596" s="127"/>
      <c r="P1596" s="100"/>
      <c r="Q1596" s="63">
        <f t="shared" si="693"/>
        <v>0</v>
      </c>
      <c r="R1596" s="64"/>
      <c r="S1596" s="67"/>
      <c r="T1596" s="46"/>
      <c r="U1596" s="106">
        <f>IF(EXACT(O1596,Y1596),M1596,M1596*(1-'Расчет ПРЕДЗАКАЗ'!$D$10))</f>
        <v>0</v>
      </c>
      <c r="V1596" s="106">
        <f t="shared" si="689"/>
        <v>0</v>
      </c>
      <c r="W1596" s="106" t="e">
        <f>IF(EXACT(O1596,Y1596),M1596,M1596*(1-#REF!))</f>
        <v>#REF!</v>
      </c>
      <c r="X1596" s="106" t="e">
        <f t="shared" si="690"/>
        <v>#REF!</v>
      </c>
      <c r="Y1596" s="107" t="s">
        <v>72</v>
      </c>
      <c r="Z1596" s="103">
        <f t="shared" si="687"/>
        <v>0</v>
      </c>
      <c r="AA1596" s="103">
        <f t="shared" si="688"/>
        <v>0</v>
      </c>
      <c r="AB1596" s="128" t="str">
        <f t="shared" si="691"/>
        <v/>
      </c>
      <c r="AC1596" s="128" t="e">
        <f t="shared" si="692"/>
        <v>#REF!</v>
      </c>
    </row>
    <row r="1597" spans="1:29" ht="50.1" customHeight="1">
      <c r="A1597" s="171"/>
      <c r="B1597" s="171"/>
      <c r="C1597" s="174"/>
      <c r="D1597" s="174"/>
      <c r="E1597" s="131"/>
      <c r="F1597" s="177"/>
      <c r="G1597" s="180"/>
      <c r="H1597" s="163"/>
      <c r="I1597" s="165"/>
      <c r="J1597" s="168"/>
      <c r="K1597" s="62"/>
      <c r="L1597" s="63"/>
      <c r="M1597" s="63"/>
      <c r="N1597" s="142"/>
      <c r="O1597" s="127"/>
      <c r="P1597" s="100"/>
      <c r="Q1597" s="63">
        <f t="shared" si="693"/>
        <v>0</v>
      </c>
      <c r="R1597" s="64"/>
      <c r="S1597" s="67"/>
      <c r="T1597" s="46"/>
      <c r="U1597" s="106">
        <f>IF(EXACT(O1597,Y1597),M1597,M1597*(1-'Расчет ПРЕДЗАКАЗ'!$D$10))</f>
        <v>0</v>
      </c>
      <c r="V1597" s="106">
        <f t="shared" si="689"/>
        <v>0</v>
      </c>
      <c r="W1597" s="106" t="e">
        <f>IF(EXACT(O1597,Y1597),M1597,M1597*(1-#REF!))</f>
        <v>#REF!</v>
      </c>
      <c r="X1597" s="106" t="e">
        <f t="shared" si="690"/>
        <v>#REF!</v>
      </c>
      <c r="Y1597" s="107" t="s">
        <v>72</v>
      </c>
      <c r="Z1597" s="103">
        <f t="shared" si="687"/>
        <v>0</v>
      </c>
      <c r="AA1597" s="103">
        <f t="shared" si="688"/>
        <v>0</v>
      </c>
      <c r="AB1597" s="128" t="str">
        <f t="shared" si="691"/>
        <v/>
      </c>
      <c r="AC1597" s="128" t="e">
        <f t="shared" si="692"/>
        <v>#REF!</v>
      </c>
    </row>
    <row r="1598" spans="1:29" ht="50.1" customHeight="1">
      <c r="A1598" s="171"/>
      <c r="B1598" s="171"/>
      <c r="C1598" s="174"/>
      <c r="D1598" s="174"/>
      <c r="E1598" s="131"/>
      <c r="F1598" s="177"/>
      <c r="G1598" s="180"/>
      <c r="H1598" s="163"/>
      <c r="I1598" s="165"/>
      <c r="J1598" s="168"/>
      <c r="K1598" s="62"/>
      <c r="L1598" s="63"/>
      <c r="M1598" s="63"/>
      <c r="N1598" s="142"/>
      <c r="O1598" s="127"/>
      <c r="P1598" s="100"/>
      <c r="Q1598" s="63">
        <f t="shared" si="693"/>
        <v>0</v>
      </c>
      <c r="R1598" s="64"/>
      <c r="S1598" s="67"/>
      <c r="T1598" s="46"/>
      <c r="U1598" s="106">
        <f>IF(EXACT(O1598,Y1598),M1598,M1598*(1-'Расчет ПРЕДЗАКАЗ'!$D$10))</f>
        <v>0</v>
      </c>
      <c r="V1598" s="106">
        <f t="shared" si="689"/>
        <v>0</v>
      </c>
      <c r="W1598" s="106" t="e">
        <f>IF(EXACT(O1598,Y1598),M1598,M1598*(1-#REF!))</f>
        <v>#REF!</v>
      </c>
      <c r="X1598" s="106" t="e">
        <f t="shared" si="690"/>
        <v>#REF!</v>
      </c>
      <c r="Y1598" s="107" t="s">
        <v>72</v>
      </c>
      <c r="Z1598" s="103">
        <f t="shared" si="687"/>
        <v>0</v>
      </c>
      <c r="AA1598" s="103">
        <f t="shared" si="688"/>
        <v>0</v>
      </c>
      <c r="AB1598" s="128" t="str">
        <f t="shared" si="691"/>
        <v/>
      </c>
      <c r="AC1598" s="128" t="e">
        <f t="shared" si="692"/>
        <v>#REF!</v>
      </c>
    </row>
    <row r="1599" spans="1:29" ht="50.1" customHeight="1">
      <c r="A1599" s="171"/>
      <c r="B1599" s="171"/>
      <c r="C1599" s="174"/>
      <c r="D1599" s="174"/>
      <c r="E1599" s="131"/>
      <c r="F1599" s="177"/>
      <c r="G1599" s="180"/>
      <c r="H1599" s="163"/>
      <c r="I1599" s="165"/>
      <c r="J1599" s="168"/>
      <c r="K1599" s="62"/>
      <c r="L1599" s="63"/>
      <c r="M1599" s="63"/>
      <c r="N1599" s="142"/>
      <c r="O1599" s="127"/>
      <c r="P1599" s="100"/>
      <c r="Q1599" s="63">
        <f t="shared" si="693"/>
        <v>0</v>
      </c>
      <c r="R1599" s="64"/>
      <c r="S1599" s="67"/>
      <c r="T1599" s="46"/>
      <c r="U1599" s="106">
        <f>IF(EXACT(O1599,Y1599),M1599,M1599*(1-'Расчет ПРЕДЗАКАЗ'!$D$10))</f>
        <v>0</v>
      </c>
      <c r="V1599" s="106">
        <f t="shared" si="689"/>
        <v>0</v>
      </c>
      <c r="W1599" s="106" t="e">
        <f>IF(EXACT(O1599,Y1599),M1599,M1599*(1-#REF!))</f>
        <v>#REF!</v>
      </c>
      <c r="X1599" s="106" t="e">
        <f t="shared" si="690"/>
        <v>#REF!</v>
      </c>
      <c r="Y1599" s="107" t="s">
        <v>72</v>
      </c>
      <c r="Z1599" s="103">
        <f t="shared" si="687"/>
        <v>0</v>
      </c>
      <c r="AA1599" s="103">
        <f t="shared" si="688"/>
        <v>0</v>
      </c>
      <c r="AB1599" s="128" t="str">
        <f t="shared" si="691"/>
        <v/>
      </c>
      <c r="AC1599" s="128" t="e">
        <f t="shared" si="692"/>
        <v>#REF!</v>
      </c>
    </row>
    <row r="1600" spans="1:29" ht="50.1" customHeight="1">
      <c r="A1600" s="171"/>
      <c r="B1600" s="171"/>
      <c r="C1600" s="174"/>
      <c r="D1600" s="174"/>
      <c r="E1600" s="131"/>
      <c r="F1600" s="177"/>
      <c r="G1600" s="180"/>
      <c r="H1600" s="163"/>
      <c r="I1600" s="165"/>
      <c r="J1600" s="168"/>
      <c r="K1600" s="62"/>
      <c r="L1600" s="63"/>
      <c r="M1600" s="63"/>
      <c r="N1600" s="142"/>
      <c r="O1600" s="127"/>
      <c r="P1600" s="100"/>
      <c r="Q1600" s="63">
        <f t="shared" si="693"/>
        <v>0</v>
      </c>
      <c r="R1600" s="64"/>
      <c r="S1600" s="67"/>
      <c r="T1600" s="46"/>
      <c r="U1600" s="106">
        <f>IF(EXACT(O1600,Y1600),M1600,M1600*(1-'Расчет ПРЕДЗАКАЗ'!$D$10))</f>
        <v>0</v>
      </c>
      <c r="V1600" s="106">
        <f t="shared" si="689"/>
        <v>0</v>
      </c>
      <c r="W1600" s="106" t="e">
        <f>IF(EXACT(O1600,Y1600),M1600,M1600*(1-#REF!))</f>
        <v>#REF!</v>
      </c>
      <c r="X1600" s="106" t="e">
        <f t="shared" si="690"/>
        <v>#REF!</v>
      </c>
      <c r="Y1600" s="107" t="s">
        <v>72</v>
      </c>
      <c r="Z1600" s="103">
        <f t="shared" si="687"/>
        <v>0</v>
      </c>
      <c r="AA1600" s="103">
        <f t="shared" si="688"/>
        <v>0</v>
      </c>
      <c r="AB1600" s="128" t="str">
        <f t="shared" si="691"/>
        <v/>
      </c>
      <c r="AC1600" s="128" t="e">
        <f t="shared" si="692"/>
        <v>#REF!</v>
      </c>
    </row>
    <row r="1601" spans="1:29" ht="50.1" customHeight="1">
      <c r="A1601" s="171"/>
      <c r="B1601" s="171"/>
      <c r="C1601" s="174"/>
      <c r="D1601" s="174"/>
      <c r="E1601" s="131"/>
      <c r="F1601" s="177"/>
      <c r="G1601" s="180"/>
      <c r="H1601" s="163"/>
      <c r="I1601" s="165"/>
      <c r="J1601" s="168"/>
      <c r="K1601" s="62"/>
      <c r="L1601" s="63"/>
      <c r="M1601" s="63"/>
      <c r="N1601" s="143"/>
      <c r="O1601" s="127"/>
      <c r="P1601" s="100"/>
      <c r="Q1601" s="63">
        <f t="shared" si="693"/>
        <v>0</v>
      </c>
      <c r="R1601" s="65"/>
      <c r="S1601" s="67"/>
      <c r="T1601" s="40"/>
      <c r="U1601" s="106">
        <f>IF(EXACT(O1601,Y1601),M1601,M1601*(1-'Расчет ПРЕДЗАКАЗ'!$D$10))</f>
        <v>0</v>
      </c>
      <c r="V1601" s="106">
        <f t="shared" si="689"/>
        <v>0</v>
      </c>
      <c r="W1601" s="106" t="e">
        <f>IF(EXACT(O1601,Y1601),M1601,M1601*(1-#REF!))</f>
        <v>#REF!</v>
      </c>
      <c r="X1601" s="106" t="e">
        <f t="shared" si="690"/>
        <v>#REF!</v>
      </c>
      <c r="Y1601" s="107" t="s">
        <v>72</v>
      </c>
      <c r="Z1601" s="103">
        <f t="shared" si="687"/>
        <v>0</v>
      </c>
      <c r="AA1601" s="103">
        <f t="shared" si="688"/>
        <v>0</v>
      </c>
      <c r="AB1601" s="128" t="str">
        <f t="shared" si="691"/>
        <v/>
      </c>
      <c r="AC1601" s="128" t="e">
        <f t="shared" si="692"/>
        <v>#REF!</v>
      </c>
    </row>
    <row r="1602" spans="1:29" ht="50.1" customHeight="1">
      <c r="A1602" s="171"/>
      <c r="B1602" s="171"/>
      <c r="C1602" s="174"/>
      <c r="D1602" s="174"/>
      <c r="E1602" s="131"/>
      <c r="F1602" s="177"/>
      <c r="G1602" s="180"/>
      <c r="H1602" s="163"/>
      <c r="I1602" s="165"/>
      <c r="J1602" s="168"/>
      <c r="K1602" s="62"/>
      <c r="L1602" s="63"/>
      <c r="M1602" s="63"/>
      <c r="N1602" s="143"/>
      <c r="O1602" s="127"/>
      <c r="P1602" s="100"/>
      <c r="Q1602" s="63">
        <f t="shared" si="693"/>
        <v>0</v>
      </c>
      <c r="R1602" s="65"/>
      <c r="S1602" s="67"/>
      <c r="T1602" s="40"/>
      <c r="U1602" s="106">
        <f>IF(EXACT(O1602,Y1602),M1602,M1602*(1-'Расчет ПРЕДЗАКАЗ'!$D$10))</f>
        <v>0</v>
      </c>
      <c r="V1602" s="106">
        <f t="shared" si="689"/>
        <v>0</v>
      </c>
      <c r="W1602" s="106" t="e">
        <f>IF(EXACT(O1602,Y1602),M1602,M1602*(1-#REF!))</f>
        <v>#REF!</v>
      </c>
      <c r="X1602" s="106" t="e">
        <f t="shared" si="690"/>
        <v>#REF!</v>
      </c>
      <c r="Y1602" s="107" t="s">
        <v>72</v>
      </c>
      <c r="Z1602" s="103">
        <f t="shared" si="687"/>
        <v>0</v>
      </c>
      <c r="AA1602" s="103">
        <f t="shared" si="688"/>
        <v>0</v>
      </c>
      <c r="AB1602" s="128" t="str">
        <f t="shared" si="691"/>
        <v/>
      </c>
      <c r="AC1602" s="128" t="e">
        <f t="shared" si="692"/>
        <v>#REF!</v>
      </c>
    </row>
    <row r="1603" spans="1:29" ht="50.1" customHeight="1">
      <c r="A1603" s="171"/>
      <c r="B1603" s="171"/>
      <c r="C1603" s="174"/>
      <c r="D1603" s="174"/>
      <c r="E1603" s="131"/>
      <c r="F1603" s="177"/>
      <c r="G1603" s="180"/>
      <c r="H1603" s="163"/>
      <c r="I1603" s="165"/>
      <c r="J1603" s="168"/>
      <c r="K1603" s="62"/>
      <c r="L1603" s="63"/>
      <c r="M1603" s="63"/>
      <c r="N1603" s="65"/>
      <c r="O1603" s="127"/>
      <c r="P1603" s="100"/>
      <c r="Q1603" s="63">
        <f t="shared" si="693"/>
        <v>0</v>
      </c>
      <c r="R1603" s="65"/>
      <c r="S1603" s="67"/>
      <c r="T1603" s="40"/>
      <c r="U1603" s="106">
        <f>IF(EXACT(O1603,Y1603),M1603,M1603*(1-'Расчет ПРЕДЗАКАЗ'!$D$10))</f>
        <v>0</v>
      </c>
      <c r="V1603" s="106">
        <f t="shared" si="689"/>
        <v>0</v>
      </c>
      <c r="W1603" s="106" t="e">
        <f>IF(EXACT(O1603,Y1603),M1603,M1603*(1-#REF!))</f>
        <v>#REF!</v>
      </c>
      <c r="X1603" s="106" t="e">
        <f t="shared" si="690"/>
        <v>#REF!</v>
      </c>
      <c r="Y1603" s="107" t="s">
        <v>72</v>
      </c>
      <c r="Z1603" s="103">
        <f t="shared" si="687"/>
        <v>0</v>
      </c>
      <c r="AA1603" s="103">
        <f t="shared" si="688"/>
        <v>0</v>
      </c>
      <c r="AB1603" s="128" t="str">
        <f t="shared" si="691"/>
        <v/>
      </c>
      <c r="AC1603" s="128" t="e">
        <f t="shared" si="692"/>
        <v>#REF!</v>
      </c>
    </row>
    <row r="1604" spans="1:29" ht="50.1" customHeight="1">
      <c r="A1604" s="171"/>
      <c r="B1604" s="171"/>
      <c r="C1604" s="174"/>
      <c r="D1604" s="174"/>
      <c r="E1604" s="131"/>
      <c r="F1604" s="177"/>
      <c r="G1604" s="180"/>
      <c r="H1604" s="163"/>
      <c r="I1604" s="165"/>
      <c r="J1604" s="168"/>
      <c r="K1604" s="62"/>
      <c r="L1604" s="63"/>
      <c r="M1604" s="63"/>
      <c r="N1604" s="65"/>
      <c r="O1604" s="127"/>
      <c r="P1604" s="100"/>
      <c r="Q1604" s="63">
        <f t="shared" si="693"/>
        <v>0</v>
      </c>
      <c r="R1604" s="65"/>
      <c r="S1604" s="67"/>
      <c r="T1604" s="40"/>
      <c r="U1604" s="106">
        <f>IF(EXACT(O1604,Y1604),M1604,M1604*(1-'Расчет ПРЕДЗАКАЗ'!$D$10))</f>
        <v>0</v>
      </c>
      <c r="V1604" s="106">
        <f t="shared" si="689"/>
        <v>0</v>
      </c>
      <c r="W1604" s="106" t="e">
        <f>IF(EXACT(O1604,Y1604),M1604,M1604*(1-#REF!))</f>
        <v>#REF!</v>
      </c>
      <c r="X1604" s="106" t="e">
        <f t="shared" si="690"/>
        <v>#REF!</v>
      </c>
      <c r="Y1604" s="107" t="s">
        <v>72</v>
      </c>
      <c r="Z1604" s="103">
        <f t="shared" si="687"/>
        <v>0</v>
      </c>
      <c r="AA1604" s="103">
        <f t="shared" si="688"/>
        <v>0</v>
      </c>
      <c r="AB1604" s="128" t="str">
        <f t="shared" si="691"/>
        <v/>
      </c>
      <c r="AC1604" s="128" t="e">
        <f t="shared" si="692"/>
        <v>#REF!</v>
      </c>
    </row>
    <row r="1605" spans="1:29" ht="50.1" customHeight="1">
      <c r="A1605" s="171"/>
      <c r="B1605" s="171"/>
      <c r="C1605" s="174"/>
      <c r="D1605" s="174"/>
      <c r="E1605" s="131"/>
      <c r="F1605" s="177"/>
      <c r="G1605" s="180"/>
      <c r="H1605" s="163"/>
      <c r="I1605" s="165"/>
      <c r="J1605" s="168"/>
      <c r="K1605" s="62"/>
      <c r="L1605" s="63"/>
      <c r="M1605" s="63"/>
      <c r="N1605" s="65"/>
      <c r="O1605" s="127"/>
      <c r="P1605" s="100"/>
      <c r="Q1605" s="63">
        <f t="shared" si="693"/>
        <v>0</v>
      </c>
      <c r="R1605" s="65"/>
      <c r="S1605" s="67"/>
      <c r="T1605" s="40"/>
      <c r="U1605" s="106">
        <f>IF(EXACT(O1605,Y1605),M1605,M1605*(1-'Расчет ПРЕДЗАКАЗ'!$D$10))</f>
        <v>0</v>
      </c>
      <c r="V1605" s="106">
        <f t="shared" si="689"/>
        <v>0</v>
      </c>
      <c r="W1605" s="106" t="e">
        <f>IF(EXACT(O1605,Y1605),M1605,M1605*(1-#REF!))</f>
        <v>#REF!</v>
      </c>
      <c r="X1605" s="106" t="e">
        <f t="shared" si="690"/>
        <v>#REF!</v>
      </c>
      <c r="Y1605" s="107" t="s">
        <v>72</v>
      </c>
      <c r="Z1605" s="103">
        <f t="shared" si="687"/>
        <v>0</v>
      </c>
      <c r="AA1605" s="103">
        <f t="shared" si="688"/>
        <v>0</v>
      </c>
      <c r="AB1605" s="128" t="str">
        <f t="shared" si="691"/>
        <v/>
      </c>
      <c r="AC1605" s="128" t="e">
        <f t="shared" si="692"/>
        <v>#REF!</v>
      </c>
    </row>
    <row r="1606" spans="1:29" ht="50.1" customHeight="1">
      <c r="A1606" s="172"/>
      <c r="B1606" s="172"/>
      <c r="C1606" s="175"/>
      <c r="D1606" s="175"/>
      <c r="E1606" s="132"/>
      <c r="F1606" s="178"/>
      <c r="G1606" s="181"/>
      <c r="H1606" s="164"/>
      <c r="I1606" s="166"/>
      <c r="J1606" s="169"/>
      <c r="K1606" s="62"/>
      <c r="L1606" s="63"/>
      <c r="M1606" s="63"/>
      <c r="N1606" s="65"/>
      <c r="O1606" s="127"/>
      <c r="P1606" s="100"/>
      <c r="Q1606" s="63">
        <f t="shared" si="693"/>
        <v>0</v>
      </c>
      <c r="R1606" s="65"/>
      <c r="S1606" s="64"/>
      <c r="T1606" s="40"/>
      <c r="U1606" s="106">
        <f>IF(EXACT(O1606,Y1606),M1606,M1606*(1-'Расчет ПРЕДЗАКАЗ'!$D$10))</f>
        <v>0</v>
      </c>
      <c r="V1606" s="106">
        <f t="shared" si="689"/>
        <v>0</v>
      </c>
      <c r="W1606" s="106" t="e">
        <f>IF(EXACT(O1606,Y1606),M1606,M1606*(1-#REF!))</f>
        <v>#REF!</v>
      </c>
      <c r="X1606" s="106" t="e">
        <f t="shared" si="690"/>
        <v>#REF!</v>
      </c>
      <c r="Y1606" s="107" t="s">
        <v>72</v>
      </c>
      <c r="Z1606" s="103">
        <f t="shared" si="687"/>
        <v>0</v>
      </c>
      <c r="AA1606" s="103">
        <f t="shared" si="688"/>
        <v>0</v>
      </c>
      <c r="AB1606" s="128" t="str">
        <f t="shared" si="691"/>
        <v/>
      </c>
      <c r="AC1606" s="128" t="e">
        <f t="shared" si="692"/>
        <v>#REF!</v>
      </c>
    </row>
    <row r="1607" spans="1:29" ht="11.25" customHeight="1" thickBot="1"/>
    <row r="1608" spans="1:29" ht="50.1" customHeight="1">
      <c r="A1608" s="170">
        <v>227</v>
      </c>
      <c r="B1608" s="170" t="s">
        <v>1845</v>
      </c>
      <c r="C1608" s="173" t="s">
        <v>1846</v>
      </c>
      <c r="D1608" s="173" t="s">
        <v>77</v>
      </c>
      <c r="E1608" s="131"/>
      <c r="F1608" s="197" t="s">
        <v>1549</v>
      </c>
      <c r="G1608" s="179" t="s">
        <v>802</v>
      </c>
      <c r="H1608" s="162" t="s">
        <v>1847</v>
      </c>
      <c r="I1608" s="198" t="s">
        <v>1848</v>
      </c>
      <c r="J1608" s="167" t="s">
        <v>19</v>
      </c>
      <c r="K1608" s="62" t="s">
        <v>587</v>
      </c>
      <c r="L1608" s="63">
        <v>1400</v>
      </c>
      <c r="M1608" s="63">
        <v>870</v>
      </c>
      <c r="N1608" s="142" t="s">
        <v>1849</v>
      </c>
      <c r="O1608" s="127"/>
      <c r="P1608" s="100"/>
      <c r="Q1608" s="63">
        <f>P1608*M1608</f>
        <v>0</v>
      </c>
      <c r="R1608" s="64"/>
      <c r="S1608" s="67">
        <v>20</v>
      </c>
      <c r="T1608" s="60"/>
      <c r="U1608" s="106">
        <f>IF(EXACT(O1608,Y1608),M1608,M1608*(1-'Расчет ПРЕДЗАКАЗ'!$D$10))</f>
        <v>852.6</v>
      </c>
      <c r="V1608" s="106">
        <f>P1608*U1608</f>
        <v>0</v>
      </c>
      <c r="W1608" s="106" t="e">
        <f>IF(EXACT(O1608,Y1608),M1608,M1608*(1-#REF!))</f>
        <v>#REF!</v>
      </c>
      <c r="X1608" s="106" t="e">
        <f>P1608*W1608</f>
        <v>#REF!</v>
      </c>
      <c r="Y1608" s="107" t="s">
        <v>72</v>
      </c>
      <c r="Z1608" s="103">
        <f t="shared" ref="Z1608:Z1622" si="694">IF(EXACT(O1608,Y1608),Q1608,0)</f>
        <v>0</v>
      </c>
      <c r="AA1608" s="103">
        <f t="shared" ref="AA1608:AA1622" si="695">IF(Z1608=0,Q1608,0)</f>
        <v>0</v>
      </c>
      <c r="AB1608" s="128">
        <f>IF(U1608=0,"",L1608/U1608-1)</f>
        <v>0.64203612479474548</v>
      </c>
      <c r="AC1608" s="128" t="e">
        <f>IF(W1608=0,"",L1608/W1608-1)</f>
        <v>#REF!</v>
      </c>
    </row>
    <row r="1609" spans="1:29" ht="50.1" customHeight="1">
      <c r="A1609" s="171"/>
      <c r="B1609" s="171"/>
      <c r="C1609" s="174"/>
      <c r="D1609" s="174"/>
      <c r="E1609" s="131"/>
      <c r="F1609" s="177"/>
      <c r="G1609" s="180"/>
      <c r="H1609" s="163"/>
      <c r="I1609" s="165"/>
      <c r="J1609" s="168"/>
      <c r="K1609" s="62"/>
      <c r="L1609" s="63"/>
      <c r="M1609" s="63"/>
      <c r="N1609" s="142"/>
      <c r="O1609" s="127"/>
      <c r="P1609" s="100"/>
      <c r="Q1609" s="63">
        <f>P1609*M1609</f>
        <v>0</v>
      </c>
      <c r="R1609" s="64"/>
      <c r="S1609" s="67"/>
      <c r="T1609" s="46"/>
      <c r="U1609" s="106">
        <f>IF(EXACT(O1609,Y1609),M1609,M1609*(1-'Расчет ПРЕДЗАКАЗ'!$D$10))</f>
        <v>0</v>
      </c>
      <c r="V1609" s="106">
        <f t="shared" ref="V1609:V1622" si="696">P1609*U1609</f>
        <v>0</v>
      </c>
      <c r="W1609" s="106" t="e">
        <f>IF(EXACT(O1609,Y1609),M1609,M1609*(1-#REF!))</f>
        <v>#REF!</v>
      </c>
      <c r="X1609" s="106" t="e">
        <f t="shared" ref="X1609:X1622" si="697">P1609*W1609</f>
        <v>#REF!</v>
      </c>
      <c r="Y1609" s="107" t="s">
        <v>72</v>
      </c>
      <c r="Z1609" s="103">
        <f t="shared" si="694"/>
        <v>0</v>
      </c>
      <c r="AA1609" s="103">
        <f t="shared" si="695"/>
        <v>0</v>
      </c>
      <c r="AB1609" s="128" t="str">
        <f t="shared" ref="AB1609:AB1622" si="698">IF(U1609=0,"",L1609/U1609-1)</f>
        <v/>
      </c>
      <c r="AC1609" s="128" t="e">
        <f t="shared" ref="AC1609:AC1622" si="699">IF(W1609=0,"",L1609/W1609-1)</f>
        <v>#REF!</v>
      </c>
    </row>
    <row r="1610" spans="1:29" ht="50.1" customHeight="1">
      <c r="A1610" s="171"/>
      <c r="B1610" s="171"/>
      <c r="C1610" s="174"/>
      <c r="D1610" s="174"/>
      <c r="E1610" s="131"/>
      <c r="F1610" s="177"/>
      <c r="G1610" s="180"/>
      <c r="H1610" s="163"/>
      <c r="I1610" s="165"/>
      <c r="J1610" s="168"/>
      <c r="K1610" s="62"/>
      <c r="L1610" s="63"/>
      <c r="M1610" s="63"/>
      <c r="N1610" s="142"/>
      <c r="O1610" s="127"/>
      <c r="P1610" s="100"/>
      <c r="Q1610" s="63">
        <f t="shared" ref="Q1610:Q1622" si="700">P1610*M1610</f>
        <v>0</v>
      </c>
      <c r="R1610" s="64"/>
      <c r="S1610" s="67"/>
      <c r="T1610" s="46"/>
      <c r="U1610" s="106">
        <f>IF(EXACT(O1610,Y1610),M1610,M1610*(1-'Расчет ПРЕДЗАКАЗ'!$D$10))</f>
        <v>0</v>
      </c>
      <c r="V1610" s="106">
        <f t="shared" si="696"/>
        <v>0</v>
      </c>
      <c r="W1610" s="106" t="e">
        <f>IF(EXACT(O1610,Y1610),M1610,M1610*(1-#REF!))</f>
        <v>#REF!</v>
      </c>
      <c r="X1610" s="106" t="e">
        <f t="shared" si="697"/>
        <v>#REF!</v>
      </c>
      <c r="Y1610" s="107" t="s">
        <v>72</v>
      </c>
      <c r="Z1610" s="103">
        <f t="shared" si="694"/>
        <v>0</v>
      </c>
      <c r="AA1610" s="103">
        <f t="shared" si="695"/>
        <v>0</v>
      </c>
      <c r="AB1610" s="128" t="str">
        <f t="shared" si="698"/>
        <v/>
      </c>
      <c r="AC1610" s="128" t="e">
        <f t="shared" si="699"/>
        <v>#REF!</v>
      </c>
    </row>
    <row r="1611" spans="1:29" ht="50.1" customHeight="1">
      <c r="A1611" s="171"/>
      <c r="B1611" s="171"/>
      <c r="C1611" s="174"/>
      <c r="D1611" s="174"/>
      <c r="E1611" s="131"/>
      <c r="F1611" s="177"/>
      <c r="G1611" s="180"/>
      <c r="H1611" s="163"/>
      <c r="I1611" s="165"/>
      <c r="J1611" s="168"/>
      <c r="K1611" s="62"/>
      <c r="L1611" s="63"/>
      <c r="M1611" s="63"/>
      <c r="N1611" s="142"/>
      <c r="O1611" s="127"/>
      <c r="P1611" s="100"/>
      <c r="Q1611" s="63">
        <f t="shared" si="700"/>
        <v>0</v>
      </c>
      <c r="R1611" s="64"/>
      <c r="S1611" s="67"/>
      <c r="T1611" s="46"/>
      <c r="U1611" s="106">
        <f>IF(EXACT(O1611,Y1611),M1611,M1611*(1-'Расчет ПРЕДЗАКАЗ'!$D$10))</f>
        <v>0</v>
      </c>
      <c r="V1611" s="106">
        <f t="shared" si="696"/>
        <v>0</v>
      </c>
      <c r="W1611" s="106" t="e">
        <f>IF(EXACT(O1611,Y1611),M1611,M1611*(1-#REF!))</f>
        <v>#REF!</v>
      </c>
      <c r="X1611" s="106" t="e">
        <f t="shared" si="697"/>
        <v>#REF!</v>
      </c>
      <c r="Y1611" s="107" t="s">
        <v>72</v>
      </c>
      <c r="Z1611" s="103">
        <f t="shared" si="694"/>
        <v>0</v>
      </c>
      <c r="AA1611" s="103">
        <f t="shared" si="695"/>
        <v>0</v>
      </c>
      <c r="AB1611" s="128" t="str">
        <f t="shared" si="698"/>
        <v/>
      </c>
      <c r="AC1611" s="128" t="e">
        <f t="shared" si="699"/>
        <v>#REF!</v>
      </c>
    </row>
    <row r="1612" spans="1:29" ht="50.1" customHeight="1">
      <c r="A1612" s="171"/>
      <c r="B1612" s="171"/>
      <c r="C1612" s="174"/>
      <c r="D1612" s="174"/>
      <c r="E1612" s="131"/>
      <c r="F1612" s="177"/>
      <c r="G1612" s="180"/>
      <c r="H1612" s="163"/>
      <c r="I1612" s="165"/>
      <c r="J1612" s="168"/>
      <c r="K1612" s="62"/>
      <c r="L1612" s="63"/>
      <c r="M1612" s="63"/>
      <c r="N1612" s="142"/>
      <c r="O1612" s="127"/>
      <c r="P1612" s="100"/>
      <c r="Q1612" s="63">
        <f t="shared" si="700"/>
        <v>0</v>
      </c>
      <c r="R1612" s="64"/>
      <c r="S1612" s="67"/>
      <c r="T1612" s="46"/>
      <c r="U1612" s="106">
        <f>IF(EXACT(O1612,Y1612),M1612,M1612*(1-'Расчет ПРЕДЗАКАЗ'!$D$10))</f>
        <v>0</v>
      </c>
      <c r="V1612" s="106">
        <f t="shared" si="696"/>
        <v>0</v>
      </c>
      <c r="W1612" s="106" t="e">
        <f>IF(EXACT(O1612,Y1612),M1612,M1612*(1-#REF!))</f>
        <v>#REF!</v>
      </c>
      <c r="X1612" s="106" t="e">
        <f t="shared" si="697"/>
        <v>#REF!</v>
      </c>
      <c r="Y1612" s="107" t="s">
        <v>72</v>
      </c>
      <c r="Z1612" s="103">
        <f t="shared" si="694"/>
        <v>0</v>
      </c>
      <c r="AA1612" s="103">
        <f t="shared" si="695"/>
        <v>0</v>
      </c>
      <c r="AB1612" s="128" t="str">
        <f t="shared" si="698"/>
        <v/>
      </c>
      <c r="AC1612" s="128" t="e">
        <f t="shared" si="699"/>
        <v>#REF!</v>
      </c>
    </row>
    <row r="1613" spans="1:29" ht="50.1" customHeight="1">
      <c r="A1613" s="171"/>
      <c r="B1613" s="171"/>
      <c r="C1613" s="174"/>
      <c r="D1613" s="174"/>
      <c r="E1613" s="131"/>
      <c r="F1613" s="177"/>
      <c r="G1613" s="180"/>
      <c r="H1613" s="163"/>
      <c r="I1613" s="165"/>
      <c r="J1613" s="168"/>
      <c r="K1613" s="62"/>
      <c r="L1613" s="63"/>
      <c r="M1613" s="63"/>
      <c r="N1613" s="142"/>
      <c r="O1613" s="127"/>
      <c r="P1613" s="100"/>
      <c r="Q1613" s="63">
        <f t="shared" si="700"/>
        <v>0</v>
      </c>
      <c r="R1613" s="64"/>
      <c r="S1613" s="67"/>
      <c r="T1613" s="46"/>
      <c r="U1613" s="106">
        <f>IF(EXACT(O1613,Y1613),M1613,M1613*(1-'Расчет ПРЕДЗАКАЗ'!$D$10))</f>
        <v>0</v>
      </c>
      <c r="V1613" s="106">
        <f t="shared" si="696"/>
        <v>0</v>
      </c>
      <c r="W1613" s="106" t="e">
        <f>IF(EXACT(O1613,Y1613),M1613,M1613*(1-#REF!))</f>
        <v>#REF!</v>
      </c>
      <c r="X1613" s="106" t="e">
        <f t="shared" si="697"/>
        <v>#REF!</v>
      </c>
      <c r="Y1613" s="107" t="s">
        <v>72</v>
      </c>
      <c r="Z1613" s="103">
        <f t="shared" si="694"/>
        <v>0</v>
      </c>
      <c r="AA1613" s="103">
        <f t="shared" si="695"/>
        <v>0</v>
      </c>
      <c r="AB1613" s="128" t="str">
        <f t="shared" si="698"/>
        <v/>
      </c>
      <c r="AC1613" s="128" t="e">
        <f t="shared" si="699"/>
        <v>#REF!</v>
      </c>
    </row>
    <row r="1614" spans="1:29" ht="50.1" customHeight="1">
      <c r="A1614" s="171"/>
      <c r="B1614" s="171"/>
      <c r="C1614" s="174"/>
      <c r="D1614" s="174"/>
      <c r="E1614" s="131"/>
      <c r="F1614" s="177"/>
      <c r="G1614" s="180"/>
      <c r="H1614" s="163"/>
      <c r="I1614" s="165"/>
      <c r="J1614" s="168"/>
      <c r="K1614" s="62"/>
      <c r="L1614" s="63"/>
      <c r="M1614" s="63"/>
      <c r="N1614" s="142"/>
      <c r="O1614" s="127"/>
      <c r="P1614" s="100"/>
      <c r="Q1614" s="63">
        <f t="shared" si="700"/>
        <v>0</v>
      </c>
      <c r="R1614" s="64"/>
      <c r="S1614" s="67"/>
      <c r="T1614" s="46"/>
      <c r="U1614" s="106">
        <f>IF(EXACT(O1614,Y1614),M1614,M1614*(1-'Расчет ПРЕДЗАКАЗ'!$D$10))</f>
        <v>0</v>
      </c>
      <c r="V1614" s="106">
        <f t="shared" si="696"/>
        <v>0</v>
      </c>
      <c r="W1614" s="106" t="e">
        <f>IF(EXACT(O1614,Y1614),M1614,M1614*(1-#REF!))</f>
        <v>#REF!</v>
      </c>
      <c r="X1614" s="106" t="e">
        <f t="shared" si="697"/>
        <v>#REF!</v>
      </c>
      <c r="Y1614" s="107" t="s">
        <v>72</v>
      </c>
      <c r="Z1614" s="103">
        <f t="shared" si="694"/>
        <v>0</v>
      </c>
      <c r="AA1614" s="103">
        <f t="shared" si="695"/>
        <v>0</v>
      </c>
      <c r="AB1614" s="128" t="str">
        <f t="shared" si="698"/>
        <v/>
      </c>
      <c r="AC1614" s="128" t="e">
        <f t="shared" si="699"/>
        <v>#REF!</v>
      </c>
    </row>
    <row r="1615" spans="1:29" ht="50.1" customHeight="1">
      <c r="A1615" s="171"/>
      <c r="B1615" s="171"/>
      <c r="C1615" s="174"/>
      <c r="D1615" s="174"/>
      <c r="E1615" s="131"/>
      <c r="F1615" s="177"/>
      <c r="G1615" s="180"/>
      <c r="H1615" s="163"/>
      <c r="I1615" s="165"/>
      <c r="J1615" s="168"/>
      <c r="K1615" s="62"/>
      <c r="L1615" s="63"/>
      <c r="M1615" s="63"/>
      <c r="N1615" s="142"/>
      <c r="O1615" s="127"/>
      <c r="P1615" s="100"/>
      <c r="Q1615" s="63">
        <f t="shared" si="700"/>
        <v>0</v>
      </c>
      <c r="R1615" s="64"/>
      <c r="S1615" s="67"/>
      <c r="T1615" s="46"/>
      <c r="U1615" s="106">
        <f>IF(EXACT(O1615,Y1615),M1615,M1615*(1-'Расчет ПРЕДЗАКАЗ'!$D$10))</f>
        <v>0</v>
      </c>
      <c r="V1615" s="106">
        <f t="shared" si="696"/>
        <v>0</v>
      </c>
      <c r="W1615" s="106" t="e">
        <f>IF(EXACT(O1615,Y1615),M1615,M1615*(1-#REF!))</f>
        <v>#REF!</v>
      </c>
      <c r="X1615" s="106" t="e">
        <f t="shared" si="697"/>
        <v>#REF!</v>
      </c>
      <c r="Y1615" s="107" t="s">
        <v>72</v>
      </c>
      <c r="Z1615" s="103">
        <f t="shared" si="694"/>
        <v>0</v>
      </c>
      <c r="AA1615" s="103">
        <f t="shared" si="695"/>
        <v>0</v>
      </c>
      <c r="AB1615" s="128" t="str">
        <f t="shared" si="698"/>
        <v/>
      </c>
      <c r="AC1615" s="128" t="e">
        <f t="shared" si="699"/>
        <v>#REF!</v>
      </c>
    </row>
    <row r="1616" spans="1:29" ht="50.1" customHeight="1">
      <c r="A1616" s="171"/>
      <c r="B1616" s="171"/>
      <c r="C1616" s="174"/>
      <c r="D1616" s="174"/>
      <c r="E1616" s="131"/>
      <c r="F1616" s="177"/>
      <c r="G1616" s="180"/>
      <c r="H1616" s="163"/>
      <c r="I1616" s="165"/>
      <c r="J1616" s="168"/>
      <c r="K1616" s="62"/>
      <c r="L1616" s="63"/>
      <c r="M1616" s="63"/>
      <c r="N1616" s="142"/>
      <c r="O1616" s="127"/>
      <c r="P1616" s="100"/>
      <c r="Q1616" s="63">
        <f t="shared" si="700"/>
        <v>0</v>
      </c>
      <c r="R1616" s="64"/>
      <c r="S1616" s="67"/>
      <c r="T1616" s="46"/>
      <c r="U1616" s="106">
        <f>IF(EXACT(O1616,Y1616),M1616,M1616*(1-'Расчет ПРЕДЗАКАЗ'!$D$10))</f>
        <v>0</v>
      </c>
      <c r="V1616" s="106">
        <f t="shared" si="696"/>
        <v>0</v>
      </c>
      <c r="W1616" s="106" t="e">
        <f>IF(EXACT(O1616,Y1616),M1616,M1616*(1-#REF!))</f>
        <v>#REF!</v>
      </c>
      <c r="X1616" s="106" t="e">
        <f t="shared" si="697"/>
        <v>#REF!</v>
      </c>
      <c r="Y1616" s="107" t="s">
        <v>72</v>
      </c>
      <c r="Z1616" s="103">
        <f t="shared" si="694"/>
        <v>0</v>
      </c>
      <c r="AA1616" s="103">
        <f t="shared" si="695"/>
        <v>0</v>
      </c>
      <c r="AB1616" s="128" t="str">
        <f t="shared" si="698"/>
        <v/>
      </c>
      <c r="AC1616" s="128" t="e">
        <f t="shared" si="699"/>
        <v>#REF!</v>
      </c>
    </row>
    <row r="1617" spans="1:29" ht="50.1" customHeight="1">
      <c r="A1617" s="171"/>
      <c r="B1617" s="171"/>
      <c r="C1617" s="174"/>
      <c r="D1617" s="174"/>
      <c r="E1617" s="131"/>
      <c r="F1617" s="177"/>
      <c r="G1617" s="180"/>
      <c r="H1617" s="163"/>
      <c r="I1617" s="165"/>
      <c r="J1617" s="168"/>
      <c r="K1617" s="62"/>
      <c r="L1617" s="63"/>
      <c r="M1617" s="63"/>
      <c r="N1617" s="143"/>
      <c r="O1617" s="127"/>
      <c r="P1617" s="100"/>
      <c r="Q1617" s="63">
        <f t="shared" si="700"/>
        <v>0</v>
      </c>
      <c r="R1617" s="65"/>
      <c r="S1617" s="67"/>
      <c r="T1617" s="40"/>
      <c r="U1617" s="106">
        <f>IF(EXACT(O1617,Y1617),M1617,M1617*(1-'Расчет ПРЕДЗАКАЗ'!$D$10))</f>
        <v>0</v>
      </c>
      <c r="V1617" s="106">
        <f t="shared" si="696"/>
        <v>0</v>
      </c>
      <c r="W1617" s="106" t="e">
        <f>IF(EXACT(O1617,Y1617),M1617,M1617*(1-#REF!))</f>
        <v>#REF!</v>
      </c>
      <c r="X1617" s="106" t="e">
        <f t="shared" si="697"/>
        <v>#REF!</v>
      </c>
      <c r="Y1617" s="107" t="s">
        <v>72</v>
      </c>
      <c r="Z1617" s="103">
        <f t="shared" si="694"/>
        <v>0</v>
      </c>
      <c r="AA1617" s="103">
        <f t="shared" si="695"/>
        <v>0</v>
      </c>
      <c r="AB1617" s="128" t="str">
        <f t="shared" si="698"/>
        <v/>
      </c>
      <c r="AC1617" s="128" t="e">
        <f t="shared" si="699"/>
        <v>#REF!</v>
      </c>
    </row>
    <row r="1618" spans="1:29" ht="50.1" customHeight="1">
      <c r="A1618" s="171"/>
      <c r="B1618" s="171"/>
      <c r="C1618" s="174"/>
      <c r="D1618" s="174"/>
      <c r="E1618" s="131"/>
      <c r="F1618" s="177"/>
      <c r="G1618" s="180"/>
      <c r="H1618" s="163"/>
      <c r="I1618" s="165"/>
      <c r="J1618" s="168"/>
      <c r="K1618" s="62"/>
      <c r="L1618" s="63"/>
      <c r="M1618" s="63"/>
      <c r="N1618" s="143"/>
      <c r="O1618" s="127"/>
      <c r="P1618" s="100"/>
      <c r="Q1618" s="63">
        <f t="shared" si="700"/>
        <v>0</v>
      </c>
      <c r="R1618" s="65"/>
      <c r="S1618" s="67"/>
      <c r="T1618" s="40"/>
      <c r="U1618" s="106">
        <f>IF(EXACT(O1618,Y1618),M1618,M1618*(1-'Расчет ПРЕДЗАКАЗ'!$D$10))</f>
        <v>0</v>
      </c>
      <c r="V1618" s="106">
        <f t="shared" si="696"/>
        <v>0</v>
      </c>
      <c r="W1618" s="106" t="e">
        <f>IF(EXACT(O1618,Y1618),M1618,M1618*(1-#REF!))</f>
        <v>#REF!</v>
      </c>
      <c r="X1618" s="106" t="e">
        <f t="shared" si="697"/>
        <v>#REF!</v>
      </c>
      <c r="Y1618" s="107" t="s">
        <v>72</v>
      </c>
      <c r="Z1618" s="103">
        <f t="shared" si="694"/>
        <v>0</v>
      </c>
      <c r="AA1618" s="103">
        <f t="shared" si="695"/>
        <v>0</v>
      </c>
      <c r="AB1618" s="128" t="str">
        <f t="shared" si="698"/>
        <v/>
      </c>
      <c r="AC1618" s="128" t="e">
        <f t="shared" si="699"/>
        <v>#REF!</v>
      </c>
    </row>
    <row r="1619" spans="1:29" ht="50.1" customHeight="1">
      <c r="A1619" s="171"/>
      <c r="B1619" s="171"/>
      <c r="C1619" s="174"/>
      <c r="D1619" s="174"/>
      <c r="E1619" s="131"/>
      <c r="F1619" s="177"/>
      <c r="G1619" s="180"/>
      <c r="H1619" s="163"/>
      <c r="I1619" s="165"/>
      <c r="J1619" s="168"/>
      <c r="K1619" s="62"/>
      <c r="L1619" s="63"/>
      <c r="M1619" s="63"/>
      <c r="N1619" s="65"/>
      <c r="O1619" s="127"/>
      <c r="P1619" s="100"/>
      <c r="Q1619" s="63">
        <f t="shared" si="700"/>
        <v>0</v>
      </c>
      <c r="R1619" s="65"/>
      <c r="S1619" s="67"/>
      <c r="T1619" s="40"/>
      <c r="U1619" s="106">
        <f>IF(EXACT(O1619,Y1619),M1619,M1619*(1-'Расчет ПРЕДЗАКАЗ'!$D$10))</f>
        <v>0</v>
      </c>
      <c r="V1619" s="106">
        <f t="shared" si="696"/>
        <v>0</v>
      </c>
      <c r="W1619" s="106" t="e">
        <f>IF(EXACT(O1619,Y1619),M1619,M1619*(1-#REF!))</f>
        <v>#REF!</v>
      </c>
      <c r="X1619" s="106" t="e">
        <f t="shared" si="697"/>
        <v>#REF!</v>
      </c>
      <c r="Y1619" s="107" t="s">
        <v>72</v>
      </c>
      <c r="Z1619" s="103">
        <f t="shared" si="694"/>
        <v>0</v>
      </c>
      <c r="AA1619" s="103">
        <f t="shared" si="695"/>
        <v>0</v>
      </c>
      <c r="AB1619" s="128" t="str">
        <f t="shared" si="698"/>
        <v/>
      </c>
      <c r="AC1619" s="128" t="e">
        <f t="shared" si="699"/>
        <v>#REF!</v>
      </c>
    </row>
    <row r="1620" spans="1:29" ht="50.1" customHeight="1">
      <c r="A1620" s="171"/>
      <c r="B1620" s="171"/>
      <c r="C1620" s="174"/>
      <c r="D1620" s="174"/>
      <c r="E1620" s="131"/>
      <c r="F1620" s="177"/>
      <c r="G1620" s="180"/>
      <c r="H1620" s="163"/>
      <c r="I1620" s="165"/>
      <c r="J1620" s="168"/>
      <c r="K1620" s="62"/>
      <c r="L1620" s="63"/>
      <c r="M1620" s="63"/>
      <c r="N1620" s="65"/>
      <c r="O1620" s="127"/>
      <c r="P1620" s="100"/>
      <c r="Q1620" s="63">
        <f t="shared" si="700"/>
        <v>0</v>
      </c>
      <c r="R1620" s="65"/>
      <c r="S1620" s="67"/>
      <c r="T1620" s="40"/>
      <c r="U1620" s="106">
        <f>IF(EXACT(O1620,Y1620),M1620,M1620*(1-'Расчет ПРЕДЗАКАЗ'!$D$10))</f>
        <v>0</v>
      </c>
      <c r="V1620" s="106">
        <f t="shared" si="696"/>
        <v>0</v>
      </c>
      <c r="W1620" s="106" t="e">
        <f>IF(EXACT(O1620,Y1620),M1620,M1620*(1-#REF!))</f>
        <v>#REF!</v>
      </c>
      <c r="X1620" s="106" t="e">
        <f t="shared" si="697"/>
        <v>#REF!</v>
      </c>
      <c r="Y1620" s="107" t="s">
        <v>72</v>
      </c>
      <c r="Z1620" s="103">
        <f t="shared" si="694"/>
        <v>0</v>
      </c>
      <c r="AA1620" s="103">
        <f t="shared" si="695"/>
        <v>0</v>
      </c>
      <c r="AB1620" s="128" t="str">
        <f t="shared" si="698"/>
        <v/>
      </c>
      <c r="AC1620" s="128" t="e">
        <f t="shared" si="699"/>
        <v>#REF!</v>
      </c>
    </row>
    <row r="1621" spans="1:29" ht="50.1" customHeight="1">
      <c r="A1621" s="171"/>
      <c r="B1621" s="171"/>
      <c r="C1621" s="174"/>
      <c r="D1621" s="174"/>
      <c r="E1621" s="131"/>
      <c r="F1621" s="177"/>
      <c r="G1621" s="180"/>
      <c r="H1621" s="163"/>
      <c r="I1621" s="165"/>
      <c r="J1621" s="168"/>
      <c r="K1621" s="62"/>
      <c r="L1621" s="63"/>
      <c r="M1621" s="63"/>
      <c r="N1621" s="65"/>
      <c r="O1621" s="127"/>
      <c r="P1621" s="100"/>
      <c r="Q1621" s="63">
        <f t="shared" si="700"/>
        <v>0</v>
      </c>
      <c r="R1621" s="65"/>
      <c r="S1621" s="67"/>
      <c r="T1621" s="40"/>
      <c r="U1621" s="106">
        <f>IF(EXACT(O1621,Y1621),M1621,M1621*(1-'Расчет ПРЕДЗАКАЗ'!$D$10))</f>
        <v>0</v>
      </c>
      <c r="V1621" s="106">
        <f t="shared" si="696"/>
        <v>0</v>
      </c>
      <c r="W1621" s="106" t="e">
        <f>IF(EXACT(O1621,Y1621),M1621,M1621*(1-#REF!))</f>
        <v>#REF!</v>
      </c>
      <c r="X1621" s="106" t="e">
        <f t="shared" si="697"/>
        <v>#REF!</v>
      </c>
      <c r="Y1621" s="107" t="s">
        <v>72</v>
      </c>
      <c r="Z1621" s="103">
        <f t="shared" si="694"/>
        <v>0</v>
      </c>
      <c r="AA1621" s="103">
        <f t="shared" si="695"/>
        <v>0</v>
      </c>
      <c r="AB1621" s="128" t="str">
        <f t="shared" si="698"/>
        <v/>
      </c>
      <c r="AC1621" s="128" t="e">
        <f t="shared" si="699"/>
        <v>#REF!</v>
      </c>
    </row>
    <row r="1622" spans="1:29" ht="50.1" customHeight="1">
      <c r="A1622" s="172"/>
      <c r="B1622" s="172"/>
      <c r="C1622" s="175"/>
      <c r="D1622" s="175"/>
      <c r="E1622" s="132"/>
      <c r="F1622" s="178"/>
      <c r="G1622" s="181"/>
      <c r="H1622" s="164"/>
      <c r="I1622" s="166"/>
      <c r="J1622" s="169"/>
      <c r="K1622" s="62"/>
      <c r="L1622" s="63"/>
      <c r="M1622" s="63"/>
      <c r="N1622" s="65"/>
      <c r="O1622" s="127"/>
      <c r="P1622" s="100"/>
      <c r="Q1622" s="63">
        <f t="shared" si="700"/>
        <v>0</v>
      </c>
      <c r="R1622" s="65"/>
      <c r="S1622" s="64"/>
      <c r="T1622" s="40"/>
      <c r="U1622" s="106">
        <f>IF(EXACT(O1622,Y1622),M1622,M1622*(1-'Расчет ПРЕДЗАКАЗ'!$D$10))</f>
        <v>0</v>
      </c>
      <c r="V1622" s="106">
        <f t="shared" si="696"/>
        <v>0</v>
      </c>
      <c r="W1622" s="106" t="e">
        <f>IF(EXACT(O1622,Y1622),M1622,M1622*(1-#REF!))</f>
        <v>#REF!</v>
      </c>
      <c r="X1622" s="106" t="e">
        <f t="shared" si="697"/>
        <v>#REF!</v>
      </c>
      <c r="Y1622" s="107" t="s">
        <v>72</v>
      </c>
      <c r="Z1622" s="103">
        <f t="shared" si="694"/>
        <v>0</v>
      </c>
      <c r="AA1622" s="103">
        <f t="shared" si="695"/>
        <v>0</v>
      </c>
      <c r="AB1622" s="128" t="str">
        <f t="shared" si="698"/>
        <v/>
      </c>
      <c r="AC1622" s="128" t="e">
        <f t="shared" si="699"/>
        <v>#REF!</v>
      </c>
    </row>
    <row r="1623" spans="1:29" ht="11.25" customHeight="1" thickBot="1"/>
    <row r="1624" spans="1:29" ht="50.1" customHeight="1">
      <c r="A1624" s="170">
        <v>228</v>
      </c>
      <c r="B1624" s="170" t="s">
        <v>1850</v>
      </c>
      <c r="C1624" s="173" t="s">
        <v>1851</v>
      </c>
      <c r="D1624" s="173" t="s">
        <v>77</v>
      </c>
      <c r="E1624" s="131"/>
      <c r="F1624" s="197" t="s">
        <v>1549</v>
      </c>
      <c r="G1624" s="179" t="s">
        <v>124</v>
      </c>
      <c r="H1624" s="162" t="s">
        <v>1847</v>
      </c>
      <c r="I1624" s="198" t="s">
        <v>1852</v>
      </c>
      <c r="J1624" s="167" t="s">
        <v>19</v>
      </c>
      <c r="K1624" s="62" t="s">
        <v>587</v>
      </c>
      <c r="L1624" s="63">
        <v>1090</v>
      </c>
      <c r="M1624" s="63">
        <v>680</v>
      </c>
      <c r="N1624" s="142" t="s">
        <v>1853</v>
      </c>
      <c r="O1624" s="127"/>
      <c r="P1624" s="100"/>
      <c r="Q1624" s="63">
        <f>P1624*M1624</f>
        <v>0</v>
      </c>
      <c r="R1624" s="64"/>
      <c r="S1624" s="67">
        <v>77</v>
      </c>
      <c r="T1624" s="60"/>
      <c r="U1624" s="106">
        <f>IF(EXACT(O1624,Y1624),M1624,M1624*(1-'Расчет ПРЕДЗАКАЗ'!$D$10))</f>
        <v>666.4</v>
      </c>
      <c r="V1624" s="106">
        <f>P1624*U1624</f>
        <v>0</v>
      </c>
      <c r="W1624" s="106" t="e">
        <f>IF(EXACT(O1624,Y1624),M1624,M1624*(1-#REF!))</f>
        <v>#REF!</v>
      </c>
      <c r="X1624" s="106" t="e">
        <f>P1624*W1624</f>
        <v>#REF!</v>
      </c>
      <c r="Y1624" s="107" t="s">
        <v>72</v>
      </c>
      <c r="Z1624" s="103">
        <f t="shared" ref="Z1624:Z1638" si="701">IF(EXACT(O1624,Y1624),Q1624,0)</f>
        <v>0</v>
      </c>
      <c r="AA1624" s="103">
        <f t="shared" ref="AA1624:AA1638" si="702">IF(Z1624=0,Q1624,0)</f>
        <v>0</v>
      </c>
      <c r="AB1624" s="128">
        <f>IF(U1624=0,"",L1624/U1624-1)</f>
        <v>0.63565426170468187</v>
      </c>
      <c r="AC1624" s="128" t="e">
        <f>IF(W1624=0,"",L1624/W1624-1)</f>
        <v>#REF!</v>
      </c>
    </row>
    <row r="1625" spans="1:29" ht="50.1" customHeight="1">
      <c r="A1625" s="171"/>
      <c r="B1625" s="171"/>
      <c r="C1625" s="174"/>
      <c r="D1625" s="174"/>
      <c r="E1625" s="131"/>
      <c r="F1625" s="177"/>
      <c r="G1625" s="180"/>
      <c r="H1625" s="163"/>
      <c r="I1625" s="165"/>
      <c r="J1625" s="168"/>
      <c r="K1625" s="62"/>
      <c r="L1625" s="63"/>
      <c r="M1625" s="63"/>
      <c r="N1625" s="142"/>
      <c r="O1625" s="127"/>
      <c r="P1625" s="100"/>
      <c r="Q1625" s="63">
        <f>P1625*M1625</f>
        <v>0</v>
      </c>
      <c r="R1625" s="64"/>
      <c r="S1625" s="67"/>
      <c r="T1625" s="46"/>
      <c r="U1625" s="106">
        <f>IF(EXACT(O1625,Y1625),M1625,M1625*(1-'Расчет ПРЕДЗАКАЗ'!$D$10))</f>
        <v>0</v>
      </c>
      <c r="V1625" s="106">
        <f t="shared" ref="V1625:V1638" si="703">P1625*U1625</f>
        <v>0</v>
      </c>
      <c r="W1625" s="106" t="e">
        <f>IF(EXACT(O1625,Y1625),M1625,M1625*(1-#REF!))</f>
        <v>#REF!</v>
      </c>
      <c r="X1625" s="106" t="e">
        <f t="shared" ref="X1625:X1638" si="704">P1625*W1625</f>
        <v>#REF!</v>
      </c>
      <c r="Y1625" s="107" t="s">
        <v>72</v>
      </c>
      <c r="Z1625" s="103">
        <f t="shared" si="701"/>
        <v>0</v>
      </c>
      <c r="AA1625" s="103">
        <f t="shared" si="702"/>
        <v>0</v>
      </c>
      <c r="AB1625" s="128" t="str">
        <f t="shared" ref="AB1625:AB1638" si="705">IF(U1625=0,"",L1625/U1625-1)</f>
        <v/>
      </c>
      <c r="AC1625" s="128" t="e">
        <f t="shared" ref="AC1625:AC1638" si="706">IF(W1625=0,"",L1625/W1625-1)</f>
        <v>#REF!</v>
      </c>
    </row>
    <row r="1626" spans="1:29" ht="50.1" customHeight="1">
      <c r="A1626" s="171"/>
      <c r="B1626" s="171"/>
      <c r="C1626" s="174"/>
      <c r="D1626" s="174"/>
      <c r="E1626" s="131"/>
      <c r="F1626" s="177"/>
      <c r="G1626" s="180"/>
      <c r="H1626" s="163"/>
      <c r="I1626" s="165"/>
      <c r="J1626" s="168"/>
      <c r="K1626" s="62"/>
      <c r="L1626" s="63"/>
      <c r="M1626" s="63"/>
      <c r="N1626" s="142"/>
      <c r="O1626" s="127"/>
      <c r="P1626" s="100"/>
      <c r="Q1626" s="63">
        <f t="shared" ref="Q1626:Q1638" si="707">P1626*M1626</f>
        <v>0</v>
      </c>
      <c r="R1626" s="64"/>
      <c r="S1626" s="67"/>
      <c r="T1626" s="46"/>
      <c r="U1626" s="106">
        <f>IF(EXACT(O1626,Y1626),M1626,M1626*(1-'Расчет ПРЕДЗАКАЗ'!$D$10))</f>
        <v>0</v>
      </c>
      <c r="V1626" s="106">
        <f t="shared" si="703"/>
        <v>0</v>
      </c>
      <c r="W1626" s="106" t="e">
        <f>IF(EXACT(O1626,Y1626),M1626,M1626*(1-#REF!))</f>
        <v>#REF!</v>
      </c>
      <c r="X1626" s="106" t="e">
        <f t="shared" si="704"/>
        <v>#REF!</v>
      </c>
      <c r="Y1626" s="107" t="s">
        <v>72</v>
      </c>
      <c r="Z1626" s="103">
        <f t="shared" si="701"/>
        <v>0</v>
      </c>
      <c r="AA1626" s="103">
        <f t="shared" si="702"/>
        <v>0</v>
      </c>
      <c r="AB1626" s="128" t="str">
        <f t="shared" si="705"/>
        <v/>
      </c>
      <c r="AC1626" s="128" t="e">
        <f t="shared" si="706"/>
        <v>#REF!</v>
      </c>
    </row>
    <row r="1627" spans="1:29" ht="50.1" customHeight="1">
      <c r="A1627" s="171"/>
      <c r="B1627" s="171"/>
      <c r="C1627" s="174"/>
      <c r="D1627" s="174"/>
      <c r="E1627" s="131"/>
      <c r="F1627" s="177"/>
      <c r="G1627" s="180"/>
      <c r="H1627" s="163"/>
      <c r="I1627" s="165"/>
      <c r="J1627" s="168"/>
      <c r="K1627" s="62"/>
      <c r="L1627" s="63"/>
      <c r="M1627" s="63"/>
      <c r="N1627" s="142"/>
      <c r="O1627" s="127"/>
      <c r="P1627" s="100"/>
      <c r="Q1627" s="63">
        <f t="shared" si="707"/>
        <v>0</v>
      </c>
      <c r="R1627" s="64"/>
      <c r="S1627" s="67"/>
      <c r="T1627" s="46"/>
      <c r="U1627" s="106">
        <f>IF(EXACT(O1627,Y1627),M1627,M1627*(1-'Расчет ПРЕДЗАКАЗ'!$D$10))</f>
        <v>0</v>
      </c>
      <c r="V1627" s="106">
        <f t="shared" si="703"/>
        <v>0</v>
      </c>
      <c r="W1627" s="106" t="e">
        <f>IF(EXACT(O1627,Y1627),M1627,M1627*(1-#REF!))</f>
        <v>#REF!</v>
      </c>
      <c r="X1627" s="106" t="e">
        <f t="shared" si="704"/>
        <v>#REF!</v>
      </c>
      <c r="Y1627" s="107" t="s">
        <v>72</v>
      </c>
      <c r="Z1627" s="103">
        <f t="shared" si="701"/>
        <v>0</v>
      </c>
      <c r="AA1627" s="103">
        <f t="shared" si="702"/>
        <v>0</v>
      </c>
      <c r="AB1627" s="128" t="str">
        <f t="shared" si="705"/>
        <v/>
      </c>
      <c r="AC1627" s="128" t="e">
        <f t="shared" si="706"/>
        <v>#REF!</v>
      </c>
    </row>
    <row r="1628" spans="1:29" ht="50.1" customHeight="1">
      <c r="A1628" s="171"/>
      <c r="B1628" s="171"/>
      <c r="C1628" s="174"/>
      <c r="D1628" s="174"/>
      <c r="E1628" s="131"/>
      <c r="F1628" s="177"/>
      <c r="G1628" s="180"/>
      <c r="H1628" s="163"/>
      <c r="I1628" s="165"/>
      <c r="J1628" s="168"/>
      <c r="K1628" s="62"/>
      <c r="L1628" s="63"/>
      <c r="M1628" s="63"/>
      <c r="N1628" s="142"/>
      <c r="O1628" s="127"/>
      <c r="P1628" s="100"/>
      <c r="Q1628" s="63">
        <f t="shared" si="707"/>
        <v>0</v>
      </c>
      <c r="R1628" s="64"/>
      <c r="S1628" s="67"/>
      <c r="T1628" s="46"/>
      <c r="U1628" s="106">
        <f>IF(EXACT(O1628,Y1628),M1628,M1628*(1-'Расчет ПРЕДЗАКАЗ'!$D$10))</f>
        <v>0</v>
      </c>
      <c r="V1628" s="106">
        <f t="shared" si="703"/>
        <v>0</v>
      </c>
      <c r="W1628" s="106" t="e">
        <f>IF(EXACT(O1628,Y1628),M1628,M1628*(1-#REF!))</f>
        <v>#REF!</v>
      </c>
      <c r="X1628" s="106" t="e">
        <f t="shared" si="704"/>
        <v>#REF!</v>
      </c>
      <c r="Y1628" s="107" t="s">
        <v>72</v>
      </c>
      <c r="Z1628" s="103">
        <f t="shared" si="701"/>
        <v>0</v>
      </c>
      <c r="AA1628" s="103">
        <f t="shared" si="702"/>
        <v>0</v>
      </c>
      <c r="AB1628" s="128" t="str">
        <f t="shared" si="705"/>
        <v/>
      </c>
      <c r="AC1628" s="128" t="e">
        <f t="shared" si="706"/>
        <v>#REF!</v>
      </c>
    </row>
    <row r="1629" spans="1:29" ht="50.1" customHeight="1">
      <c r="A1629" s="171"/>
      <c r="B1629" s="171"/>
      <c r="C1629" s="174"/>
      <c r="D1629" s="174"/>
      <c r="E1629" s="131"/>
      <c r="F1629" s="177"/>
      <c r="G1629" s="180"/>
      <c r="H1629" s="163"/>
      <c r="I1629" s="165"/>
      <c r="J1629" s="168"/>
      <c r="K1629" s="62"/>
      <c r="L1629" s="63"/>
      <c r="M1629" s="63"/>
      <c r="N1629" s="142"/>
      <c r="O1629" s="127"/>
      <c r="P1629" s="100"/>
      <c r="Q1629" s="63">
        <f t="shared" si="707"/>
        <v>0</v>
      </c>
      <c r="R1629" s="64"/>
      <c r="S1629" s="67"/>
      <c r="T1629" s="46"/>
      <c r="U1629" s="106">
        <f>IF(EXACT(O1629,Y1629),M1629,M1629*(1-'Расчет ПРЕДЗАКАЗ'!$D$10))</f>
        <v>0</v>
      </c>
      <c r="V1629" s="106">
        <f t="shared" si="703"/>
        <v>0</v>
      </c>
      <c r="W1629" s="106" t="e">
        <f>IF(EXACT(O1629,Y1629),M1629,M1629*(1-#REF!))</f>
        <v>#REF!</v>
      </c>
      <c r="X1629" s="106" t="e">
        <f t="shared" si="704"/>
        <v>#REF!</v>
      </c>
      <c r="Y1629" s="107" t="s">
        <v>72</v>
      </c>
      <c r="Z1629" s="103">
        <f t="shared" si="701"/>
        <v>0</v>
      </c>
      <c r="AA1629" s="103">
        <f t="shared" si="702"/>
        <v>0</v>
      </c>
      <c r="AB1629" s="128" t="str">
        <f t="shared" si="705"/>
        <v/>
      </c>
      <c r="AC1629" s="128" t="e">
        <f t="shared" si="706"/>
        <v>#REF!</v>
      </c>
    </row>
    <row r="1630" spans="1:29" ht="50.1" customHeight="1">
      <c r="A1630" s="171"/>
      <c r="B1630" s="171"/>
      <c r="C1630" s="174"/>
      <c r="D1630" s="174"/>
      <c r="E1630" s="131"/>
      <c r="F1630" s="177"/>
      <c r="G1630" s="180"/>
      <c r="H1630" s="163"/>
      <c r="I1630" s="165"/>
      <c r="J1630" s="168"/>
      <c r="K1630" s="62"/>
      <c r="L1630" s="63"/>
      <c r="M1630" s="63"/>
      <c r="N1630" s="142"/>
      <c r="O1630" s="127"/>
      <c r="P1630" s="100"/>
      <c r="Q1630" s="63">
        <f t="shared" si="707"/>
        <v>0</v>
      </c>
      <c r="R1630" s="64"/>
      <c r="S1630" s="67"/>
      <c r="T1630" s="46"/>
      <c r="U1630" s="106">
        <f>IF(EXACT(O1630,Y1630),M1630,M1630*(1-'Расчет ПРЕДЗАКАЗ'!$D$10))</f>
        <v>0</v>
      </c>
      <c r="V1630" s="106">
        <f t="shared" si="703"/>
        <v>0</v>
      </c>
      <c r="W1630" s="106" t="e">
        <f>IF(EXACT(O1630,Y1630),M1630,M1630*(1-#REF!))</f>
        <v>#REF!</v>
      </c>
      <c r="X1630" s="106" t="e">
        <f t="shared" si="704"/>
        <v>#REF!</v>
      </c>
      <c r="Y1630" s="107" t="s">
        <v>72</v>
      </c>
      <c r="Z1630" s="103">
        <f t="shared" si="701"/>
        <v>0</v>
      </c>
      <c r="AA1630" s="103">
        <f t="shared" si="702"/>
        <v>0</v>
      </c>
      <c r="AB1630" s="128" t="str">
        <f t="shared" si="705"/>
        <v/>
      </c>
      <c r="AC1630" s="128" t="e">
        <f t="shared" si="706"/>
        <v>#REF!</v>
      </c>
    </row>
    <row r="1631" spans="1:29" ht="50.1" customHeight="1">
      <c r="A1631" s="171"/>
      <c r="B1631" s="171"/>
      <c r="C1631" s="174"/>
      <c r="D1631" s="174"/>
      <c r="E1631" s="131"/>
      <c r="F1631" s="177"/>
      <c r="G1631" s="180"/>
      <c r="H1631" s="163"/>
      <c r="I1631" s="165"/>
      <c r="J1631" s="168"/>
      <c r="K1631" s="62"/>
      <c r="L1631" s="63"/>
      <c r="M1631" s="63"/>
      <c r="N1631" s="142"/>
      <c r="O1631" s="127"/>
      <c r="P1631" s="100"/>
      <c r="Q1631" s="63">
        <f t="shared" si="707"/>
        <v>0</v>
      </c>
      <c r="R1631" s="64"/>
      <c r="S1631" s="67"/>
      <c r="T1631" s="46"/>
      <c r="U1631" s="106">
        <f>IF(EXACT(O1631,Y1631),M1631,M1631*(1-'Расчет ПРЕДЗАКАЗ'!$D$10))</f>
        <v>0</v>
      </c>
      <c r="V1631" s="106">
        <f t="shared" si="703"/>
        <v>0</v>
      </c>
      <c r="W1631" s="106" t="e">
        <f>IF(EXACT(O1631,Y1631),M1631,M1631*(1-#REF!))</f>
        <v>#REF!</v>
      </c>
      <c r="X1631" s="106" t="e">
        <f t="shared" si="704"/>
        <v>#REF!</v>
      </c>
      <c r="Y1631" s="107" t="s">
        <v>72</v>
      </c>
      <c r="Z1631" s="103">
        <f t="shared" si="701"/>
        <v>0</v>
      </c>
      <c r="AA1631" s="103">
        <f t="shared" si="702"/>
        <v>0</v>
      </c>
      <c r="AB1631" s="128" t="str">
        <f t="shared" si="705"/>
        <v/>
      </c>
      <c r="AC1631" s="128" t="e">
        <f t="shared" si="706"/>
        <v>#REF!</v>
      </c>
    </row>
    <row r="1632" spans="1:29" ht="50.1" customHeight="1">
      <c r="A1632" s="171"/>
      <c r="B1632" s="171"/>
      <c r="C1632" s="174"/>
      <c r="D1632" s="174"/>
      <c r="E1632" s="131"/>
      <c r="F1632" s="177"/>
      <c r="G1632" s="180"/>
      <c r="H1632" s="163"/>
      <c r="I1632" s="165"/>
      <c r="J1632" s="168"/>
      <c r="K1632" s="62"/>
      <c r="L1632" s="63"/>
      <c r="M1632" s="63"/>
      <c r="N1632" s="142"/>
      <c r="O1632" s="127"/>
      <c r="P1632" s="100"/>
      <c r="Q1632" s="63">
        <f t="shared" si="707"/>
        <v>0</v>
      </c>
      <c r="R1632" s="64"/>
      <c r="S1632" s="67"/>
      <c r="T1632" s="46"/>
      <c r="U1632" s="106">
        <f>IF(EXACT(O1632,Y1632),M1632,M1632*(1-'Расчет ПРЕДЗАКАЗ'!$D$10))</f>
        <v>0</v>
      </c>
      <c r="V1632" s="106">
        <f t="shared" si="703"/>
        <v>0</v>
      </c>
      <c r="W1632" s="106" t="e">
        <f>IF(EXACT(O1632,Y1632),M1632,M1632*(1-#REF!))</f>
        <v>#REF!</v>
      </c>
      <c r="X1632" s="106" t="e">
        <f t="shared" si="704"/>
        <v>#REF!</v>
      </c>
      <c r="Y1632" s="107" t="s">
        <v>72</v>
      </c>
      <c r="Z1632" s="103">
        <f t="shared" si="701"/>
        <v>0</v>
      </c>
      <c r="AA1632" s="103">
        <f t="shared" si="702"/>
        <v>0</v>
      </c>
      <c r="AB1632" s="128" t="str">
        <f t="shared" si="705"/>
        <v/>
      </c>
      <c r="AC1632" s="128" t="e">
        <f t="shared" si="706"/>
        <v>#REF!</v>
      </c>
    </row>
    <row r="1633" spans="1:29" ht="50.1" customHeight="1">
      <c r="A1633" s="171"/>
      <c r="B1633" s="171"/>
      <c r="C1633" s="174"/>
      <c r="D1633" s="174"/>
      <c r="E1633" s="131"/>
      <c r="F1633" s="177"/>
      <c r="G1633" s="180"/>
      <c r="H1633" s="163"/>
      <c r="I1633" s="165"/>
      <c r="J1633" s="168"/>
      <c r="K1633" s="62"/>
      <c r="L1633" s="63"/>
      <c r="M1633" s="63"/>
      <c r="N1633" s="143"/>
      <c r="O1633" s="127"/>
      <c r="P1633" s="100"/>
      <c r="Q1633" s="63">
        <f t="shared" si="707"/>
        <v>0</v>
      </c>
      <c r="R1633" s="65"/>
      <c r="S1633" s="67"/>
      <c r="T1633" s="40"/>
      <c r="U1633" s="106">
        <f>IF(EXACT(O1633,Y1633),M1633,M1633*(1-'Расчет ПРЕДЗАКАЗ'!$D$10))</f>
        <v>0</v>
      </c>
      <c r="V1633" s="106">
        <f t="shared" si="703"/>
        <v>0</v>
      </c>
      <c r="W1633" s="106" t="e">
        <f>IF(EXACT(O1633,Y1633),M1633,M1633*(1-#REF!))</f>
        <v>#REF!</v>
      </c>
      <c r="X1633" s="106" t="e">
        <f t="shared" si="704"/>
        <v>#REF!</v>
      </c>
      <c r="Y1633" s="107" t="s">
        <v>72</v>
      </c>
      <c r="Z1633" s="103">
        <f t="shared" si="701"/>
        <v>0</v>
      </c>
      <c r="AA1633" s="103">
        <f t="shared" si="702"/>
        <v>0</v>
      </c>
      <c r="AB1633" s="128" t="str">
        <f t="shared" si="705"/>
        <v/>
      </c>
      <c r="AC1633" s="128" t="e">
        <f t="shared" si="706"/>
        <v>#REF!</v>
      </c>
    </row>
    <row r="1634" spans="1:29" ht="50.1" customHeight="1">
      <c r="A1634" s="171"/>
      <c r="B1634" s="171"/>
      <c r="C1634" s="174"/>
      <c r="D1634" s="174"/>
      <c r="E1634" s="131"/>
      <c r="F1634" s="177"/>
      <c r="G1634" s="180"/>
      <c r="H1634" s="163"/>
      <c r="I1634" s="165"/>
      <c r="J1634" s="168"/>
      <c r="K1634" s="62"/>
      <c r="L1634" s="63"/>
      <c r="M1634" s="63"/>
      <c r="N1634" s="143"/>
      <c r="O1634" s="127"/>
      <c r="P1634" s="100"/>
      <c r="Q1634" s="63">
        <f t="shared" si="707"/>
        <v>0</v>
      </c>
      <c r="R1634" s="65"/>
      <c r="S1634" s="67"/>
      <c r="T1634" s="40"/>
      <c r="U1634" s="106">
        <f>IF(EXACT(O1634,Y1634),M1634,M1634*(1-'Расчет ПРЕДЗАКАЗ'!$D$10))</f>
        <v>0</v>
      </c>
      <c r="V1634" s="106">
        <f t="shared" si="703"/>
        <v>0</v>
      </c>
      <c r="W1634" s="106" t="e">
        <f>IF(EXACT(O1634,Y1634),M1634,M1634*(1-#REF!))</f>
        <v>#REF!</v>
      </c>
      <c r="X1634" s="106" t="e">
        <f t="shared" si="704"/>
        <v>#REF!</v>
      </c>
      <c r="Y1634" s="107" t="s">
        <v>72</v>
      </c>
      <c r="Z1634" s="103">
        <f t="shared" si="701"/>
        <v>0</v>
      </c>
      <c r="AA1634" s="103">
        <f t="shared" si="702"/>
        <v>0</v>
      </c>
      <c r="AB1634" s="128" t="str">
        <f t="shared" si="705"/>
        <v/>
      </c>
      <c r="AC1634" s="128" t="e">
        <f t="shared" si="706"/>
        <v>#REF!</v>
      </c>
    </row>
    <row r="1635" spans="1:29" ht="50.1" customHeight="1">
      <c r="A1635" s="171"/>
      <c r="B1635" s="171"/>
      <c r="C1635" s="174"/>
      <c r="D1635" s="174"/>
      <c r="E1635" s="131"/>
      <c r="F1635" s="177"/>
      <c r="G1635" s="180"/>
      <c r="H1635" s="163"/>
      <c r="I1635" s="165"/>
      <c r="J1635" s="168"/>
      <c r="K1635" s="62"/>
      <c r="L1635" s="63"/>
      <c r="M1635" s="63"/>
      <c r="N1635" s="65"/>
      <c r="O1635" s="127"/>
      <c r="P1635" s="100"/>
      <c r="Q1635" s="63">
        <f t="shared" si="707"/>
        <v>0</v>
      </c>
      <c r="R1635" s="65"/>
      <c r="S1635" s="67"/>
      <c r="T1635" s="40"/>
      <c r="U1635" s="106">
        <f>IF(EXACT(O1635,Y1635),M1635,M1635*(1-'Расчет ПРЕДЗАКАЗ'!$D$10))</f>
        <v>0</v>
      </c>
      <c r="V1635" s="106">
        <f t="shared" si="703"/>
        <v>0</v>
      </c>
      <c r="W1635" s="106" t="e">
        <f>IF(EXACT(O1635,Y1635),M1635,M1635*(1-#REF!))</f>
        <v>#REF!</v>
      </c>
      <c r="X1635" s="106" t="e">
        <f t="shared" si="704"/>
        <v>#REF!</v>
      </c>
      <c r="Y1635" s="107" t="s">
        <v>72</v>
      </c>
      <c r="Z1635" s="103">
        <f t="shared" si="701"/>
        <v>0</v>
      </c>
      <c r="AA1635" s="103">
        <f t="shared" si="702"/>
        <v>0</v>
      </c>
      <c r="AB1635" s="128" t="str">
        <f t="shared" si="705"/>
        <v/>
      </c>
      <c r="AC1635" s="128" t="e">
        <f t="shared" si="706"/>
        <v>#REF!</v>
      </c>
    </row>
    <row r="1636" spans="1:29" ht="50.1" customHeight="1">
      <c r="A1636" s="171"/>
      <c r="B1636" s="171"/>
      <c r="C1636" s="174"/>
      <c r="D1636" s="174"/>
      <c r="E1636" s="131"/>
      <c r="F1636" s="177"/>
      <c r="G1636" s="180"/>
      <c r="H1636" s="163"/>
      <c r="I1636" s="165"/>
      <c r="J1636" s="168"/>
      <c r="K1636" s="62"/>
      <c r="L1636" s="63"/>
      <c r="M1636" s="63"/>
      <c r="N1636" s="65"/>
      <c r="O1636" s="127"/>
      <c r="P1636" s="100"/>
      <c r="Q1636" s="63">
        <f t="shared" si="707"/>
        <v>0</v>
      </c>
      <c r="R1636" s="65"/>
      <c r="S1636" s="67"/>
      <c r="T1636" s="40"/>
      <c r="U1636" s="106">
        <f>IF(EXACT(O1636,Y1636),M1636,M1636*(1-'Расчет ПРЕДЗАКАЗ'!$D$10))</f>
        <v>0</v>
      </c>
      <c r="V1636" s="106">
        <f t="shared" si="703"/>
        <v>0</v>
      </c>
      <c r="W1636" s="106" t="e">
        <f>IF(EXACT(O1636,Y1636),M1636,M1636*(1-#REF!))</f>
        <v>#REF!</v>
      </c>
      <c r="X1636" s="106" t="e">
        <f t="shared" si="704"/>
        <v>#REF!</v>
      </c>
      <c r="Y1636" s="107" t="s">
        <v>72</v>
      </c>
      <c r="Z1636" s="103">
        <f t="shared" si="701"/>
        <v>0</v>
      </c>
      <c r="AA1636" s="103">
        <f t="shared" si="702"/>
        <v>0</v>
      </c>
      <c r="AB1636" s="128" t="str">
        <f t="shared" si="705"/>
        <v/>
      </c>
      <c r="AC1636" s="128" t="e">
        <f t="shared" si="706"/>
        <v>#REF!</v>
      </c>
    </row>
    <row r="1637" spans="1:29" ht="50.1" customHeight="1">
      <c r="A1637" s="171"/>
      <c r="B1637" s="171"/>
      <c r="C1637" s="174"/>
      <c r="D1637" s="174"/>
      <c r="E1637" s="131"/>
      <c r="F1637" s="177"/>
      <c r="G1637" s="180"/>
      <c r="H1637" s="163"/>
      <c r="I1637" s="165"/>
      <c r="J1637" s="168"/>
      <c r="K1637" s="62"/>
      <c r="L1637" s="63"/>
      <c r="M1637" s="63"/>
      <c r="N1637" s="65"/>
      <c r="O1637" s="127"/>
      <c r="P1637" s="100"/>
      <c r="Q1637" s="63">
        <f t="shared" si="707"/>
        <v>0</v>
      </c>
      <c r="R1637" s="65"/>
      <c r="S1637" s="67"/>
      <c r="T1637" s="40"/>
      <c r="U1637" s="106">
        <f>IF(EXACT(O1637,Y1637),M1637,M1637*(1-'Расчет ПРЕДЗАКАЗ'!$D$10))</f>
        <v>0</v>
      </c>
      <c r="V1637" s="106">
        <f t="shared" si="703"/>
        <v>0</v>
      </c>
      <c r="W1637" s="106" t="e">
        <f>IF(EXACT(O1637,Y1637),M1637,M1637*(1-#REF!))</f>
        <v>#REF!</v>
      </c>
      <c r="X1637" s="106" t="e">
        <f t="shared" si="704"/>
        <v>#REF!</v>
      </c>
      <c r="Y1637" s="107" t="s">
        <v>72</v>
      </c>
      <c r="Z1637" s="103">
        <f t="shared" si="701"/>
        <v>0</v>
      </c>
      <c r="AA1637" s="103">
        <f t="shared" si="702"/>
        <v>0</v>
      </c>
      <c r="AB1637" s="128" t="str">
        <f t="shared" si="705"/>
        <v/>
      </c>
      <c r="AC1637" s="128" t="e">
        <f t="shared" si="706"/>
        <v>#REF!</v>
      </c>
    </row>
    <row r="1638" spans="1:29" ht="50.1" customHeight="1">
      <c r="A1638" s="172"/>
      <c r="B1638" s="172"/>
      <c r="C1638" s="175"/>
      <c r="D1638" s="175"/>
      <c r="E1638" s="132"/>
      <c r="F1638" s="178"/>
      <c r="G1638" s="181"/>
      <c r="H1638" s="164"/>
      <c r="I1638" s="166"/>
      <c r="J1638" s="169"/>
      <c r="K1638" s="62"/>
      <c r="L1638" s="63"/>
      <c r="M1638" s="63"/>
      <c r="N1638" s="65"/>
      <c r="O1638" s="127"/>
      <c r="P1638" s="100"/>
      <c r="Q1638" s="63">
        <f t="shared" si="707"/>
        <v>0</v>
      </c>
      <c r="R1638" s="65"/>
      <c r="S1638" s="64"/>
      <c r="T1638" s="40"/>
      <c r="U1638" s="106">
        <f>IF(EXACT(O1638,Y1638),M1638,M1638*(1-'Расчет ПРЕДЗАКАЗ'!$D$10))</f>
        <v>0</v>
      </c>
      <c r="V1638" s="106">
        <f t="shared" si="703"/>
        <v>0</v>
      </c>
      <c r="W1638" s="106" t="e">
        <f>IF(EXACT(O1638,Y1638),M1638,M1638*(1-#REF!))</f>
        <v>#REF!</v>
      </c>
      <c r="X1638" s="106" t="e">
        <f t="shared" si="704"/>
        <v>#REF!</v>
      </c>
      <c r="Y1638" s="107" t="s">
        <v>72</v>
      </c>
      <c r="Z1638" s="103">
        <f t="shared" si="701"/>
        <v>0</v>
      </c>
      <c r="AA1638" s="103">
        <f t="shared" si="702"/>
        <v>0</v>
      </c>
      <c r="AB1638" s="128" t="str">
        <f t="shared" si="705"/>
        <v/>
      </c>
      <c r="AC1638" s="128" t="e">
        <f t="shared" si="706"/>
        <v>#REF!</v>
      </c>
    </row>
    <row r="1639" spans="1:29" ht="11.25" customHeight="1" thickBot="1"/>
    <row r="1640" spans="1:29" ht="50.1" customHeight="1">
      <c r="A1640" s="170">
        <v>229</v>
      </c>
      <c r="B1640" s="170" t="s">
        <v>1854</v>
      </c>
      <c r="C1640" s="173" t="s">
        <v>1855</v>
      </c>
      <c r="D1640" s="173" t="s">
        <v>77</v>
      </c>
      <c r="E1640" s="131"/>
      <c r="F1640" s="197" t="s">
        <v>1841</v>
      </c>
      <c r="G1640" s="179" t="s">
        <v>792</v>
      </c>
      <c r="H1640" s="162" t="s">
        <v>1856</v>
      </c>
      <c r="I1640" s="198"/>
      <c r="J1640" s="167" t="s">
        <v>19</v>
      </c>
      <c r="K1640" s="62" t="s">
        <v>587</v>
      </c>
      <c r="L1640" s="63">
        <v>1590</v>
      </c>
      <c r="M1640" s="63">
        <v>990</v>
      </c>
      <c r="N1640" s="142" t="s">
        <v>1857</v>
      </c>
      <c r="O1640" s="127"/>
      <c r="P1640" s="100"/>
      <c r="Q1640" s="63">
        <f>P1640*M1640</f>
        <v>0</v>
      </c>
      <c r="R1640" s="64"/>
      <c r="S1640" s="67">
        <v>305</v>
      </c>
      <c r="T1640" s="60"/>
      <c r="U1640" s="106">
        <f>IF(EXACT(O1640,Y1640),M1640,M1640*(1-'Расчет ПРЕДЗАКАЗ'!$D$10))</f>
        <v>970.19999999999993</v>
      </c>
      <c r="V1640" s="106">
        <f>P1640*U1640</f>
        <v>0</v>
      </c>
      <c r="W1640" s="106" t="e">
        <f>IF(EXACT(O1640,Y1640),M1640,M1640*(1-#REF!))</f>
        <v>#REF!</v>
      </c>
      <c r="X1640" s="106" t="e">
        <f>P1640*W1640</f>
        <v>#REF!</v>
      </c>
      <c r="Y1640" s="107" t="s">
        <v>72</v>
      </c>
      <c r="Z1640" s="103">
        <f t="shared" ref="Z1640:Z1654" si="708">IF(EXACT(O1640,Y1640),Q1640,0)</f>
        <v>0</v>
      </c>
      <c r="AA1640" s="103">
        <f t="shared" ref="AA1640:AA1654" si="709">IF(Z1640=0,Q1640,0)</f>
        <v>0</v>
      </c>
      <c r="AB1640" s="128">
        <f>IF(U1640=0,"",L1640/U1640-1)</f>
        <v>0.63883735312306755</v>
      </c>
      <c r="AC1640" s="128" t="e">
        <f>IF(W1640=0,"",L1640/W1640-1)</f>
        <v>#REF!</v>
      </c>
    </row>
    <row r="1641" spans="1:29" ht="50.1" customHeight="1">
      <c r="A1641" s="171"/>
      <c r="B1641" s="171"/>
      <c r="C1641" s="174"/>
      <c r="D1641" s="174"/>
      <c r="E1641" s="131"/>
      <c r="F1641" s="177"/>
      <c r="G1641" s="180"/>
      <c r="H1641" s="163"/>
      <c r="I1641" s="165"/>
      <c r="J1641" s="168"/>
      <c r="K1641" s="62"/>
      <c r="L1641" s="63"/>
      <c r="M1641" s="63"/>
      <c r="N1641" s="142"/>
      <c r="O1641" s="127"/>
      <c r="P1641" s="100"/>
      <c r="Q1641" s="63">
        <f>P1641*M1641</f>
        <v>0</v>
      </c>
      <c r="R1641" s="64"/>
      <c r="S1641" s="67"/>
      <c r="T1641" s="46"/>
      <c r="U1641" s="106">
        <f>IF(EXACT(O1641,Y1641),M1641,M1641*(1-'Расчет ПРЕДЗАКАЗ'!$D$10))</f>
        <v>0</v>
      </c>
      <c r="V1641" s="106">
        <f t="shared" ref="V1641:V1654" si="710">P1641*U1641</f>
        <v>0</v>
      </c>
      <c r="W1641" s="106" t="e">
        <f>IF(EXACT(O1641,Y1641),M1641,M1641*(1-#REF!))</f>
        <v>#REF!</v>
      </c>
      <c r="X1641" s="106" t="e">
        <f t="shared" ref="X1641:X1654" si="711">P1641*W1641</f>
        <v>#REF!</v>
      </c>
      <c r="Y1641" s="107" t="s">
        <v>72</v>
      </c>
      <c r="Z1641" s="103">
        <f t="shared" si="708"/>
        <v>0</v>
      </c>
      <c r="AA1641" s="103">
        <f t="shared" si="709"/>
        <v>0</v>
      </c>
      <c r="AB1641" s="128" t="str">
        <f t="shared" ref="AB1641:AB1654" si="712">IF(U1641=0,"",L1641/U1641-1)</f>
        <v/>
      </c>
      <c r="AC1641" s="128" t="e">
        <f t="shared" ref="AC1641:AC1654" si="713">IF(W1641=0,"",L1641/W1641-1)</f>
        <v>#REF!</v>
      </c>
    </row>
    <row r="1642" spans="1:29" ht="50.1" customHeight="1">
      <c r="A1642" s="171"/>
      <c r="B1642" s="171"/>
      <c r="C1642" s="174"/>
      <c r="D1642" s="174"/>
      <c r="E1642" s="131"/>
      <c r="F1642" s="177"/>
      <c r="G1642" s="180"/>
      <c r="H1642" s="163"/>
      <c r="I1642" s="165"/>
      <c r="J1642" s="168"/>
      <c r="K1642" s="62"/>
      <c r="L1642" s="63"/>
      <c r="M1642" s="63"/>
      <c r="N1642" s="142"/>
      <c r="O1642" s="127"/>
      <c r="P1642" s="100"/>
      <c r="Q1642" s="63">
        <f t="shared" ref="Q1642:Q1654" si="714">P1642*M1642</f>
        <v>0</v>
      </c>
      <c r="R1642" s="64"/>
      <c r="S1642" s="67"/>
      <c r="T1642" s="46"/>
      <c r="U1642" s="106">
        <f>IF(EXACT(O1642,Y1642),M1642,M1642*(1-'Расчет ПРЕДЗАКАЗ'!$D$10))</f>
        <v>0</v>
      </c>
      <c r="V1642" s="106">
        <f t="shared" si="710"/>
        <v>0</v>
      </c>
      <c r="W1642" s="106" t="e">
        <f>IF(EXACT(O1642,Y1642),M1642,M1642*(1-#REF!))</f>
        <v>#REF!</v>
      </c>
      <c r="X1642" s="106" t="e">
        <f t="shared" si="711"/>
        <v>#REF!</v>
      </c>
      <c r="Y1642" s="107" t="s">
        <v>72</v>
      </c>
      <c r="Z1642" s="103">
        <f t="shared" si="708"/>
        <v>0</v>
      </c>
      <c r="AA1642" s="103">
        <f t="shared" si="709"/>
        <v>0</v>
      </c>
      <c r="AB1642" s="128" t="str">
        <f t="shared" si="712"/>
        <v/>
      </c>
      <c r="AC1642" s="128" t="e">
        <f t="shared" si="713"/>
        <v>#REF!</v>
      </c>
    </row>
    <row r="1643" spans="1:29" ht="50.1" customHeight="1">
      <c r="A1643" s="171"/>
      <c r="B1643" s="171"/>
      <c r="C1643" s="174"/>
      <c r="D1643" s="174"/>
      <c r="E1643" s="131"/>
      <c r="F1643" s="177"/>
      <c r="G1643" s="180"/>
      <c r="H1643" s="163"/>
      <c r="I1643" s="165"/>
      <c r="J1643" s="168"/>
      <c r="K1643" s="62"/>
      <c r="L1643" s="63"/>
      <c r="M1643" s="63"/>
      <c r="N1643" s="142"/>
      <c r="O1643" s="127"/>
      <c r="P1643" s="100"/>
      <c r="Q1643" s="63">
        <f t="shared" si="714"/>
        <v>0</v>
      </c>
      <c r="R1643" s="64"/>
      <c r="S1643" s="67"/>
      <c r="T1643" s="46"/>
      <c r="U1643" s="106">
        <f>IF(EXACT(O1643,Y1643),M1643,M1643*(1-'Расчет ПРЕДЗАКАЗ'!$D$10))</f>
        <v>0</v>
      </c>
      <c r="V1643" s="106">
        <f t="shared" si="710"/>
        <v>0</v>
      </c>
      <c r="W1643" s="106" t="e">
        <f>IF(EXACT(O1643,Y1643),M1643,M1643*(1-#REF!))</f>
        <v>#REF!</v>
      </c>
      <c r="X1643" s="106" t="e">
        <f t="shared" si="711"/>
        <v>#REF!</v>
      </c>
      <c r="Y1643" s="107" t="s">
        <v>72</v>
      </c>
      <c r="Z1643" s="103">
        <f t="shared" si="708"/>
        <v>0</v>
      </c>
      <c r="AA1643" s="103">
        <f t="shared" si="709"/>
        <v>0</v>
      </c>
      <c r="AB1643" s="128" t="str">
        <f t="shared" si="712"/>
        <v/>
      </c>
      <c r="AC1643" s="128" t="e">
        <f t="shared" si="713"/>
        <v>#REF!</v>
      </c>
    </row>
    <row r="1644" spans="1:29" ht="50.1" customHeight="1">
      <c r="A1644" s="171"/>
      <c r="B1644" s="171"/>
      <c r="C1644" s="174"/>
      <c r="D1644" s="174"/>
      <c r="E1644" s="131"/>
      <c r="F1644" s="177"/>
      <c r="G1644" s="180"/>
      <c r="H1644" s="163"/>
      <c r="I1644" s="165"/>
      <c r="J1644" s="168"/>
      <c r="K1644" s="62"/>
      <c r="L1644" s="63"/>
      <c r="M1644" s="63"/>
      <c r="N1644" s="142"/>
      <c r="O1644" s="127"/>
      <c r="P1644" s="100"/>
      <c r="Q1644" s="63">
        <f t="shared" si="714"/>
        <v>0</v>
      </c>
      <c r="R1644" s="64"/>
      <c r="S1644" s="67"/>
      <c r="T1644" s="46"/>
      <c r="U1644" s="106">
        <f>IF(EXACT(O1644,Y1644),M1644,M1644*(1-'Расчет ПРЕДЗАКАЗ'!$D$10))</f>
        <v>0</v>
      </c>
      <c r="V1644" s="106">
        <f t="shared" si="710"/>
        <v>0</v>
      </c>
      <c r="W1644" s="106" t="e">
        <f>IF(EXACT(O1644,Y1644),M1644,M1644*(1-#REF!))</f>
        <v>#REF!</v>
      </c>
      <c r="X1644" s="106" t="e">
        <f t="shared" si="711"/>
        <v>#REF!</v>
      </c>
      <c r="Y1644" s="107" t="s">
        <v>72</v>
      </c>
      <c r="Z1644" s="103">
        <f t="shared" si="708"/>
        <v>0</v>
      </c>
      <c r="AA1644" s="103">
        <f t="shared" si="709"/>
        <v>0</v>
      </c>
      <c r="AB1644" s="128" t="str">
        <f t="shared" si="712"/>
        <v/>
      </c>
      <c r="AC1644" s="128" t="e">
        <f t="shared" si="713"/>
        <v>#REF!</v>
      </c>
    </row>
    <row r="1645" spans="1:29" ht="50.1" customHeight="1">
      <c r="A1645" s="171"/>
      <c r="B1645" s="171"/>
      <c r="C1645" s="174"/>
      <c r="D1645" s="174"/>
      <c r="E1645" s="131"/>
      <c r="F1645" s="177"/>
      <c r="G1645" s="180"/>
      <c r="H1645" s="163"/>
      <c r="I1645" s="165"/>
      <c r="J1645" s="168"/>
      <c r="K1645" s="62"/>
      <c r="L1645" s="63"/>
      <c r="M1645" s="63"/>
      <c r="N1645" s="142"/>
      <c r="O1645" s="127"/>
      <c r="P1645" s="100"/>
      <c r="Q1645" s="63">
        <f t="shared" si="714"/>
        <v>0</v>
      </c>
      <c r="R1645" s="64"/>
      <c r="S1645" s="67"/>
      <c r="T1645" s="46"/>
      <c r="U1645" s="106">
        <f>IF(EXACT(O1645,Y1645),M1645,M1645*(1-'Расчет ПРЕДЗАКАЗ'!$D$10))</f>
        <v>0</v>
      </c>
      <c r="V1645" s="106">
        <f t="shared" si="710"/>
        <v>0</v>
      </c>
      <c r="W1645" s="106" t="e">
        <f>IF(EXACT(O1645,Y1645),M1645,M1645*(1-#REF!))</f>
        <v>#REF!</v>
      </c>
      <c r="X1645" s="106" t="e">
        <f t="shared" si="711"/>
        <v>#REF!</v>
      </c>
      <c r="Y1645" s="107" t="s">
        <v>72</v>
      </c>
      <c r="Z1645" s="103">
        <f t="shared" si="708"/>
        <v>0</v>
      </c>
      <c r="AA1645" s="103">
        <f t="shared" si="709"/>
        <v>0</v>
      </c>
      <c r="AB1645" s="128" t="str">
        <f t="shared" si="712"/>
        <v/>
      </c>
      <c r="AC1645" s="128" t="e">
        <f t="shared" si="713"/>
        <v>#REF!</v>
      </c>
    </row>
    <row r="1646" spans="1:29" ht="50.1" customHeight="1">
      <c r="A1646" s="171"/>
      <c r="B1646" s="171"/>
      <c r="C1646" s="174"/>
      <c r="D1646" s="174"/>
      <c r="E1646" s="131"/>
      <c r="F1646" s="177"/>
      <c r="G1646" s="180"/>
      <c r="H1646" s="163"/>
      <c r="I1646" s="165"/>
      <c r="J1646" s="168"/>
      <c r="K1646" s="62"/>
      <c r="L1646" s="63"/>
      <c r="M1646" s="63"/>
      <c r="N1646" s="142"/>
      <c r="O1646" s="127"/>
      <c r="P1646" s="100"/>
      <c r="Q1646" s="63">
        <f t="shared" si="714"/>
        <v>0</v>
      </c>
      <c r="R1646" s="64"/>
      <c r="S1646" s="67"/>
      <c r="T1646" s="46"/>
      <c r="U1646" s="106">
        <f>IF(EXACT(O1646,Y1646),M1646,M1646*(1-'Расчет ПРЕДЗАКАЗ'!$D$10))</f>
        <v>0</v>
      </c>
      <c r="V1646" s="106">
        <f t="shared" si="710"/>
        <v>0</v>
      </c>
      <c r="W1646" s="106" t="e">
        <f>IF(EXACT(O1646,Y1646),M1646,M1646*(1-#REF!))</f>
        <v>#REF!</v>
      </c>
      <c r="X1646" s="106" t="e">
        <f t="shared" si="711"/>
        <v>#REF!</v>
      </c>
      <c r="Y1646" s="107" t="s">
        <v>72</v>
      </c>
      <c r="Z1646" s="103">
        <f t="shared" si="708"/>
        <v>0</v>
      </c>
      <c r="AA1646" s="103">
        <f t="shared" si="709"/>
        <v>0</v>
      </c>
      <c r="AB1646" s="128" t="str">
        <f t="shared" si="712"/>
        <v/>
      </c>
      <c r="AC1646" s="128" t="e">
        <f t="shared" si="713"/>
        <v>#REF!</v>
      </c>
    </row>
    <row r="1647" spans="1:29" ht="50.1" customHeight="1">
      <c r="A1647" s="171"/>
      <c r="B1647" s="171"/>
      <c r="C1647" s="174"/>
      <c r="D1647" s="174"/>
      <c r="E1647" s="131"/>
      <c r="F1647" s="177"/>
      <c r="G1647" s="180"/>
      <c r="H1647" s="163"/>
      <c r="I1647" s="165"/>
      <c r="J1647" s="168"/>
      <c r="K1647" s="62"/>
      <c r="L1647" s="63"/>
      <c r="M1647" s="63"/>
      <c r="N1647" s="142"/>
      <c r="O1647" s="127"/>
      <c r="P1647" s="100"/>
      <c r="Q1647" s="63">
        <f t="shared" si="714"/>
        <v>0</v>
      </c>
      <c r="R1647" s="64"/>
      <c r="S1647" s="67"/>
      <c r="T1647" s="46"/>
      <c r="U1647" s="106">
        <f>IF(EXACT(O1647,Y1647),M1647,M1647*(1-'Расчет ПРЕДЗАКАЗ'!$D$10))</f>
        <v>0</v>
      </c>
      <c r="V1647" s="106">
        <f t="shared" si="710"/>
        <v>0</v>
      </c>
      <c r="W1647" s="106" t="e">
        <f>IF(EXACT(O1647,Y1647),M1647,M1647*(1-#REF!))</f>
        <v>#REF!</v>
      </c>
      <c r="X1647" s="106" t="e">
        <f t="shared" si="711"/>
        <v>#REF!</v>
      </c>
      <c r="Y1647" s="107" t="s">
        <v>72</v>
      </c>
      <c r="Z1647" s="103">
        <f t="shared" si="708"/>
        <v>0</v>
      </c>
      <c r="AA1647" s="103">
        <f t="shared" si="709"/>
        <v>0</v>
      </c>
      <c r="AB1647" s="128" t="str">
        <f t="shared" si="712"/>
        <v/>
      </c>
      <c r="AC1647" s="128" t="e">
        <f t="shared" si="713"/>
        <v>#REF!</v>
      </c>
    </row>
    <row r="1648" spans="1:29" ht="50.1" customHeight="1">
      <c r="A1648" s="171"/>
      <c r="B1648" s="171"/>
      <c r="C1648" s="174"/>
      <c r="D1648" s="174"/>
      <c r="E1648" s="131"/>
      <c r="F1648" s="177"/>
      <c r="G1648" s="180"/>
      <c r="H1648" s="163"/>
      <c r="I1648" s="165"/>
      <c r="J1648" s="168"/>
      <c r="K1648" s="62"/>
      <c r="L1648" s="63"/>
      <c r="M1648" s="63"/>
      <c r="N1648" s="142"/>
      <c r="O1648" s="127"/>
      <c r="P1648" s="100"/>
      <c r="Q1648" s="63">
        <f t="shared" si="714"/>
        <v>0</v>
      </c>
      <c r="R1648" s="64"/>
      <c r="S1648" s="67"/>
      <c r="T1648" s="46"/>
      <c r="U1648" s="106">
        <f>IF(EXACT(O1648,Y1648),M1648,M1648*(1-'Расчет ПРЕДЗАКАЗ'!$D$10))</f>
        <v>0</v>
      </c>
      <c r="V1648" s="106">
        <f t="shared" si="710"/>
        <v>0</v>
      </c>
      <c r="W1648" s="106" t="e">
        <f>IF(EXACT(O1648,Y1648),M1648,M1648*(1-#REF!))</f>
        <v>#REF!</v>
      </c>
      <c r="X1648" s="106" t="e">
        <f t="shared" si="711"/>
        <v>#REF!</v>
      </c>
      <c r="Y1648" s="107" t="s">
        <v>72</v>
      </c>
      <c r="Z1648" s="103">
        <f t="shared" si="708"/>
        <v>0</v>
      </c>
      <c r="AA1648" s="103">
        <f t="shared" si="709"/>
        <v>0</v>
      </c>
      <c r="AB1648" s="128" t="str">
        <f t="shared" si="712"/>
        <v/>
      </c>
      <c r="AC1648" s="128" t="e">
        <f t="shared" si="713"/>
        <v>#REF!</v>
      </c>
    </row>
    <row r="1649" spans="1:29" ht="50.1" customHeight="1">
      <c r="A1649" s="171"/>
      <c r="B1649" s="171"/>
      <c r="C1649" s="174"/>
      <c r="D1649" s="174"/>
      <c r="E1649" s="131"/>
      <c r="F1649" s="177"/>
      <c r="G1649" s="180"/>
      <c r="H1649" s="163"/>
      <c r="I1649" s="165"/>
      <c r="J1649" s="168"/>
      <c r="K1649" s="62"/>
      <c r="L1649" s="63"/>
      <c r="M1649" s="63"/>
      <c r="N1649" s="143"/>
      <c r="O1649" s="127"/>
      <c r="P1649" s="100"/>
      <c r="Q1649" s="63">
        <f t="shared" si="714"/>
        <v>0</v>
      </c>
      <c r="R1649" s="65"/>
      <c r="S1649" s="67"/>
      <c r="T1649" s="40"/>
      <c r="U1649" s="106">
        <f>IF(EXACT(O1649,Y1649),M1649,M1649*(1-'Расчет ПРЕДЗАКАЗ'!$D$10))</f>
        <v>0</v>
      </c>
      <c r="V1649" s="106">
        <f t="shared" si="710"/>
        <v>0</v>
      </c>
      <c r="W1649" s="106" t="e">
        <f>IF(EXACT(O1649,Y1649),M1649,M1649*(1-#REF!))</f>
        <v>#REF!</v>
      </c>
      <c r="X1649" s="106" t="e">
        <f t="shared" si="711"/>
        <v>#REF!</v>
      </c>
      <c r="Y1649" s="107" t="s">
        <v>72</v>
      </c>
      <c r="Z1649" s="103">
        <f t="shared" si="708"/>
        <v>0</v>
      </c>
      <c r="AA1649" s="103">
        <f t="shared" si="709"/>
        <v>0</v>
      </c>
      <c r="AB1649" s="128" t="str">
        <f t="shared" si="712"/>
        <v/>
      </c>
      <c r="AC1649" s="128" t="e">
        <f t="shared" si="713"/>
        <v>#REF!</v>
      </c>
    </row>
    <row r="1650" spans="1:29" ht="50.1" customHeight="1">
      <c r="A1650" s="171"/>
      <c r="B1650" s="171"/>
      <c r="C1650" s="174"/>
      <c r="D1650" s="174"/>
      <c r="E1650" s="131"/>
      <c r="F1650" s="177"/>
      <c r="G1650" s="180"/>
      <c r="H1650" s="163"/>
      <c r="I1650" s="165"/>
      <c r="J1650" s="168"/>
      <c r="K1650" s="62"/>
      <c r="L1650" s="63"/>
      <c r="M1650" s="63"/>
      <c r="N1650" s="143"/>
      <c r="O1650" s="127"/>
      <c r="P1650" s="100"/>
      <c r="Q1650" s="63">
        <f t="shared" si="714"/>
        <v>0</v>
      </c>
      <c r="R1650" s="65"/>
      <c r="S1650" s="67"/>
      <c r="T1650" s="40"/>
      <c r="U1650" s="106">
        <f>IF(EXACT(O1650,Y1650),M1650,M1650*(1-'Расчет ПРЕДЗАКАЗ'!$D$10))</f>
        <v>0</v>
      </c>
      <c r="V1650" s="106">
        <f t="shared" si="710"/>
        <v>0</v>
      </c>
      <c r="W1650" s="106" t="e">
        <f>IF(EXACT(O1650,Y1650),M1650,M1650*(1-#REF!))</f>
        <v>#REF!</v>
      </c>
      <c r="X1650" s="106" t="e">
        <f t="shared" si="711"/>
        <v>#REF!</v>
      </c>
      <c r="Y1650" s="107" t="s">
        <v>72</v>
      </c>
      <c r="Z1650" s="103">
        <f t="shared" si="708"/>
        <v>0</v>
      </c>
      <c r="AA1650" s="103">
        <f t="shared" si="709"/>
        <v>0</v>
      </c>
      <c r="AB1650" s="128" t="str">
        <f t="shared" si="712"/>
        <v/>
      </c>
      <c r="AC1650" s="128" t="e">
        <f t="shared" si="713"/>
        <v>#REF!</v>
      </c>
    </row>
    <row r="1651" spans="1:29" ht="50.1" customHeight="1">
      <c r="A1651" s="171"/>
      <c r="B1651" s="171"/>
      <c r="C1651" s="174"/>
      <c r="D1651" s="174"/>
      <c r="E1651" s="131"/>
      <c r="F1651" s="177"/>
      <c r="G1651" s="180"/>
      <c r="H1651" s="163"/>
      <c r="I1651" s="165"/>
      <c r="J1651" s="168"/>
      <c r="K1651" s="62"/>
      <c r="L1651" s="63"/>
      <c r="M1651" s="63"/>
      <c r="N1651" s="65"/>
      <c r="O1651" s="127"/>
      <c r="P1651" s="100"/>
      <c r="Q1651" s="63">
        <f t="shared" si="714"/>
        <v>0</v>
      </c>
      <c r="R1651" s="65"/>
      <c r="S1651" s="67"/>
      <c r="T1651" s="40"/>
      <c r="U1651" s="106">
        <f>IF(EXACT(O1651,Y1651),M1651,M1651*(1-'Расчет ПРЕДЗАКАЗ'!$D$10))</f>
        <v>0</v>
      </c>
      <c r="V1651" s="106">
        <f t="shared" si="710"/>
        <v>0</v>
      </c>
      <c r="W1651" s="106" t="e">
        <f>IF(EXACT(O1651,Y1651),M1651,M1651*(1-#REF!))</f>
        <v>#REF!</v>
      </c>
      <c r="X1651" s="106" t="e">
        <f t="shared" si="711"/>
        <v>#REF!</v>
      </c>
      <c r="Y1651" s="107" t="s">
        <v>72</v>
      </c>
      <c r="Z1651" s="103">
        <f t="shared" si="708"/>
        <v>0</v>
      </c>
      <c r="AA1651" s="103">
        <f t="shared" si="709"/>
        <v>0</v>
      </c>
      <c r="AB1651" s="128" t="str">
        <f t="shared" si="712"/>
        <v/>
      </c>
      <c r="AC1651" s="128" t="e">
        <f t="shared" si="713"/>
        <v>#REF!</v>
      </c>
    </row>
    <row r="1652" spans="1:29" ht="50.1" customHeight="1">
      <c r="A1652" s="171"/>
      <c r="B1652" s="171"/>
      <c r="C1652" s="174"/>
      <c r="D1652" s="174"/>
      <c r="E1652" s="131"/>
      <c r="F1652" s="177"/>
      <c r="G1652" s="180"/>
      <c r="H1652" s="163"/>
      <c r="I1652" s="165"/>
      <c r="J1652" s="168"/>
      <c r="K1652" s="62"/>
      <c r="L1652" s="63"/>
      <c r="M1652" s="63"/>
      <c r="N1652" s="65"/>
      <c r="O1652" s="127"/>
      <c r="P1652" s="100"/>
      <c r="Q1652" s="63">
        <f t="shared" si="714"/>
        <v>0</v>
      </c>
      <c r="R1652" s="65"/>
      <c r="S1652" s="67"/>
      <c r="T1652" s="40"/>
      <c r="U1652" s="106">
        <f>IF(EXACT(O1652,Y1652),M1652,M1652*(1-'Расчет ПРЕДЗАКАЗ'!$D$10))</f>
        <v>0</v>
      </c>
      <c r="V1652" s="106">
        <f t="shared" si="710"/>
        <v>0</v>
      </c>
      <c r="W1652" s="106" t="e">
        <f>IF(EXACT(O1652,Y1652),M1652,M1652*(1-#REF!))</f>
        <v>#REF!</v>
      </c>
      <c r="X1652" s="106" t="e">
        <f t="shared" si="711"/>
        <v>#REF!</v>
      </c>
      <c r="Y1652" s="107" t="s">
        <v>72</v>
      </c>
      <c r="Z1652" s="103">
        <f t="shared" si="708"/>
        <v>0</v>
      </c>
      <c r="AA1652" s="103">
        <f t="shared" si="709"/>
        <v>0</v>
      </c>
      <c r="AB1652" s="128" t="str">
        <f t="shared" si="712"/>
        <v/>
      </c>
      <c r="AC1652" s="128" t="e">
        <f t="shared" si="713"/>
        <v>#REF!</v>
      </c>
    </row>
    <row r="1653" spans="1:29" ht="50.1" customHeight="1">
      <c r="A1653" s="171"/>
      <c r="B1653" s="171"/>
      <c r="C1653" s="174"/>
      <c r="D1653" s="174"/>
      <c r="E1653" s="131"/>
      <c r="F1653" s="177"/>
      <c r="G1653" s="180"/>
      <c r="H1653" s="163"/>
      <c r="I1653" s="165"/>
      <c r="J1653" s="168"/>
      <c r="K1653" s="62"/>
      <c r="L1653" s="63"/>
      <c r="M1653" s="63"/>
      <c r="N1653" s="65"/>
      <c r="O1653" s="127"/>
      <c r="P1653" s="100"/>
      <c r="Q1653" s="63">
        <f t="shared" si="714"/>
        <v>0</v>
      </c>
      <c r="R1653" s="65"/>
      <c r="S1653" s="67"/>
      <c r="T1653" s="40"/>
      <c r="U1653" s="106">
        <f>IF(EXACT(O1653,Y1653),M1653,M1653*(1-'Расчет ПРЕДЗАКАЗ'!$D$10))</f>
        <v>0</v>
      </c>
      <c r="V1653" s="106">
        <f t="shared" si="710"/>
        <v>0</v>
      </c>
      <c r="W1653" s="106" t="e">
        <f>IF(EXACT(O1653,Y1653),M1653,M1653*(1-#REF!))</f>
        <v>#REF!</v>
      </c>
      <c r="X1653" s="106" t="e">
        <f t="shared" si="711"/>
        <v>#REF!</v>
      </c>
      <c r="Y1653" s="107" t="s">
        <v>72</v>
      </c>
      <c r="Z1653" s="103">
        <f t="shared" si="708"/>
        <v>0</v>
      </c>
      <c r="AA1653" s="103">
        <f t="shared" si="709"/>
        <v>0</v>
      </c>
      <c r="AB1653" s="128" t="str">
        <f t="shared" si="712"/>
        <v/>
      </c>
      <c r="AC1653" s="128" t="e">
        <f t="shared" si="713"/>
        <v>#REF!</v>
      </c>
    </row>
    <row r="1654" spans="1:29" ht="50.1" customHeight="1">
      <c r="A1654" s="172"/>
      <c r="B1654" s="172"/>
      <c r="C1654" s="175"/>
      <c r="D1654" s="175"/>
      <c r="E1654" s="132"/>
      <c r="F1654" s="178"/>
      <c r="G1654" s="181"/>
      <c r="H1654" s="164"/>
      <c r="I1654" s="166"/>
      <c r="J1654" s="169"/>
      <c r="K1654" s="62"/>
      <c r="L1654" s="63"/>
      <c r="M1654" s="63"/>
      <c r="N1654" s="65"/>
      <c r="O1654" s="127"/>
      <c r="P1654" s="100"/>
      <c r="Q1654" s="63">
        <f t="shared" si="714"/>
        <v>0</v>
      </c>
      <c r="R1654" s="65"/>
      <c r="S1654" s="64"/>
      <c r="T1654" s="40"/>
      <c r="U1654" s="106">
        <f>IF(EXACT(O1654,Y1654),M1654,M1654*(1-'Расчет ПРЕДЗАКАЗ'!$D$10))</f>
        <v>0</v>
      </c>
      <c r="V1654" s="106">
        <f t="shared" si="710"/>
        <v>0</v>
      </c>
      <c r="W1654" s="106" t="e">
        <f>IF(EXACT(O1654,Y1654),M1654,M1654*(1-#REF!))</f>
        <v>#REF!</v>
      </c>
      <c r="X1654" s="106" t="e">
        <f t="shared" si="711"/>
        <v>#REF!</v>
      </c>
      <c r="Y1654" s="107" t="s">
        <v>72</v>
      </c>
      <c r="Z1654" s="103">
        <f t="shared" si="708"/>
        <v>0</v>
      </c>
      <c r="AA1654" s="103">
        <f t="shared" si="709"/>
        <v>0</v>
      </c>
      <c r="AB1654" s="128" t="str">
        <f t="shared" si="712"/>
        <v/>
      </c>
      <c r="AC1654" s="128" t="e">
        <f t="shared" si="713"/>
        <v>#REF!</v>
      </c>
    </row>
    <row r="1655" spans="1:29" ht="11.25" customHeight="1" thickBot="1"/>
    <row r="1656" spans="1:29" ht="50.1" customHeight="1">
      <c r="A1656" s="170">
        <v>230</v>
      </c>
      <c r="B1656" s="170" t="s">
        <v>1858</v>
      </c>
      <c r="C1656" s="173" t="s">
        <v>1859</v>
      </c>
      <c r="D1656" s="173" t="s">
        <v>77</v>
      </c>
      <c r="E1656" s="131"/>
      <c r="F1656" s="197" t="s">
        <v>1204</v>
      </c>
      <c r="G1656" s="179" t="s">
        <v>802</v>
      </c>
      <c r="H1656" s="162" t="s">
        <v>1860</v>
      </c>
      <c r="I1656" s="198" t="s">
        <v>1861</v>
      </c>
      <c r="J1656" s="167" t="s">
        <v>19</v>
      </c>
      <c r="K1656" s="62" t="s">
        <v>587</v>
      </c>
      <c r="L1656" s="63">
        <v>760</v>
      </c>
      <c r="M1656" s="63">
        <v>470</v>
      </c>
      <c r="N1656" s="142" t="s">
        <v>1862</v>
      </c>
      <c r="O1656" s="127"/>
      <c r="P1656" s="100"/>
      <c r="Q1656" s="63">
        <f>P1656*M1656</f>
        <v>0</v>
      </c>
      <c r="R1656" s="64"/>
      <c r="S1656" s="67">
        <v>1285</v>
      </c>
      <c r="T1656" s="60"/>
      <c r="U1656" s="106">
        <f>IF(EXACT(O1656,Y1656),M1656,M1656*(1-'Расчет ПРЕДЗАКАЗ'!$D$10))</f>
        <v>460.59999999999997</v>
      </c>
      <c r="V1656" s="106">
        <f>P1656*U1656</f>
        <v>0</v>
      </c>
      <c r="W1656" s="106" t="e">
        <f>IF(EXACT(O1656,Y1656),M1656,M1656*(1-#REF!))</f>
        <v>#REF!</v>
      </c>
      <c r="X1656" s="106" t="e">
        <f>P1656*W1656</f>
        <v>#REF!</v>
      </c>
      <c r="Y1656" s="107" t="s">
        <v>72</v>
      </c>
      <c r="Z1656" s="103">
        <f t="shared" ref="Z1656:Z1670" si="715">IF(EXACT(O1656,Y1656),Q1656,0)</f>
        <v>0</v>
      </c>
      <c r="AA1656" s="103">
        <f t="shared" ref="AA1656:AA1670" si="716">IF(Z1656=0,Q1656,0)</f>
        <v>0</v>
      </c>
      <c r="AB1656" s="128">
        <f>IF(U1656=0,"",L1656/U1656-1)</f>
        <v>0.65002171081198457</v>
      </c>
      <c r="AC1656" s="128" t="e">
        <f>IF(W1656=0,"",L1656/W1656-1)</f>
        <v>#REF!</v>
      </c>
    </row>
    <row r="1657" spans="1:29" ht="50.1" customHeight="1">
      <c r="A1657" s="171"/>
      <c r="B1657" s="171"/>
      <c r="C1657" s="174"/>
      <c r="D1657" s="174"/>
      <c r="E1657" s="131"/>
      <c r="F1657" s="177"/>
      <c r="G1657" s="180"/>
      <c r="H1657" s="163"/>
      <c r="I1657" s="165"/>
      <c r="J1657" s="168"/>
      <c r="K1657" s="62"/>
      <c r="L1657" s="63"/>
      <c r="M1657" s="63"/>
      <c r="N1657" s="142"/>
      <c r="O1657" s="127"/>
      <c r="P1657" s="100"/>
      <c r="Q1657" s="63">
        <f>P1657*M1657</f>
        <v>0</v>
      </c>
      <c r="R1657" s="64"/>
      <c r="S1657" s="67"/>
      <c r="T1657" s="46"/>
      <c r="U1657" s="106">
        <f>IF(EXACT(O1657,Y1657),M1657,M1657*(1-'Расчет ПРЕДЗАКАЗ'!$D$10))</f>
        <v>0</v>
      </c>
      <c r="V1657" s="106">
        <f t="shared" ref="V1657:V1670" si="717">P1657*U1657</f>
        <v>0</v>
      </c>
      <c r="W1657" s="106" t="e">
        <f>IF(EXACT(O1657,Y1657),M1657,M1657*(1-#REF!))</f>
        <v>#REF!</v>
      </c>
      <c r="X1657" s="106" t="e">
        <f t="shared" ref="X1657:X1670" si="718">P1657*W1657</f>
        <v>#REF!</v>
      </c>
      <c r="Y1657" s="107" t="s">
        <v>72</v>
      </c>
      <c r="Z1657" s="103">
        <f t="shared" si="715"/>
        <v>0</v>
      </c>
      <c r="AA1657" s="103">
        <f t="shared" si="716"/>
        <v>0</v>
      </c>
      <c r="AB1657" s="128" t="str">
        <f t="shared" ref="AB1657:AB1670" si="719">IF(U1657=0,"",L1657/U1657-1)</f>
        <v/>
      </c>
      <c r="AC1657" s="128" t="e">
        <f t="shared" ref="AC1657:AC1670" si="720">IF(W1657=0,"",L1657/W1657-1)</f>
        <v>#REF!</v>
      </c>
    </row>
    <row r="1658" spans="1:29" ht="50.1" customHeight="1">
      <c r="A1658" s="171"/>
      <c r="B1658" s="171"/>
      <c r="C1658" s="174"/>
      <c r="D1658" s="174"/>
      <c r="E1658" s="131"/>
      <c r="F1658" s="177"/>
      <c r="G1658" s="180"/>
      <c r="H1658" s="163"/>
      <c r="I1658" s="165"/>
      <c r="J1658" s="168"/>
      <c r="K1658" s="62"/>
      <c r="L1658" s="63"/>
      <c r="M1658" s="63"/>
      <c r="N1658" s="142"/>
      <c r="O1658" s="127"/>
      <c r="P1658" s="100"/>
      <c r="Q1658" s="63">
        <f t="shared" ref="Q1658:Q1670" si="721">P1658*M1658</f>
        <v>0</v>
      </c>
      <c r="R1658" s="64"/>
      <c r="S1658" s="67"/>
      <c r="T1658" s="46"/>
      <c r="U1658" s="106">
        <f>IF(EXACT(O1658,Y1658),M1658,M1658*(1-'Расчет ПРЕДЗАКАЗ'!$D$10))</f>
        <v>0</v>
      </c>
      <c r="V1658" s="106">
        <f t="shared" si="717"/>
        <v>0</v>
      </c>
      <c r="W1658" s="106" t="e">
        <f>IF(EXACT(O1658,Y1658),M1658,M1658*(1-#REF!))</f>
        <v>#REF!</v>
      </c>
      <c r="X1658" s="106" t="e">
        <f t="shared" si="718"/>
        <v>#REF!</v>
      </c>
      <c r="Y1658" s="107" t="s">
        <v>72</v>
      </c>
      <c r="Z1658" s="103">
        <f t="shared" si="715"/>
        <v>0</v>
      </c>
      <c r="AA1658" s="103">
        <f t="shared" si="716"/>
        <v>0</v>
      </c>
      <c r="AB1658" s="128" t="str">
        <f t="shared" si="719"/>
        <v/>
      </c>
      <c r="AC1658" s="128" t="e">
        <f t="shared" si="720"/>
        <v>#REF!</v>
      </c>
    </row>
    <row r="1659" spans="1:29" ht="50.1" customHeight="1">
      <c r="A1659" s="171"/>
      <c r="B1659" s="171"/>
      <c r="C1659" s="174"/>
      <c r="D1659" s="174"/>
      <c r="E1659" s="131"/>
      <c r="F1659" s="177"/>
      <c r="G1659" s="180"/>
      <c r="H1659" s="163"/>
      <c r="I1659" s="165"/>
      <c r="J1659" s="168"/>
      <c r="K1659" s="62"/>
      <c r="L1659" s="63"/>
      <c r="M1659" s="63"/>
      <c r="N1659" s="142"/>
      <c r="O1659" s="127"/>
      <c r="P1659" s="100"/>
      <c r="Q1659" s="63">
        <f t="shared" si="721"/>
        <v>0</v>
      </c>
      <c r="R1659" s="64"/>
      <c r="S1659" s="67"/>
      <c r="T1659" s="46"/>
      <c r="U1659" s="106">
        <f>IF(EXACT(O1659,Y1659),M1659,M1659*(1-'Расчет ПРЕДЗАКАЗ'!$D$10))</f>
        <v>0</v>
      </c>
      <c r="V1659" s="106">
        <f t="shared" si="717"/>
        <v>0</v>
      </c>
      <c r="W1659" s="106" t="e">
        <f>IF(EXACT(O1659,Y1659),M1659,M1659*(1-#REF!))</f>
        <v>#REF!</v>
      </c>
      <c r="X1659" s="106" t="e">
        <f t="shared" si="718"/>
        <v>#REF!</v>
      </c>
      <c r="Y1659" s="107" t="s">
        <v>72</v>
      </c>
      <c r="Z1659" s="103">
        <f t="shared" si="715"/>
        <v>0</v>
      </c>
      <c r="AA1659" s="103">
        <f t="shared" si="716"/>
        <v>0</v>
      </c>
      <c r="AB1659" s="128" t="str">
        <f t="shared" si="719"/>
        <v/>
      </c>
      <c r="AC1659" s="128" t="e">
        <f t="shared" si="720"/>
        <v>#REF!</v>
      </c>
    </row>
    <row r="1660" spans="1:29" ht="50.1" customHeight="1">
      <c r="A1660" s="171"/>
      <c r="B1660" s="171"/>
      <c r="C1660" s="174"/>
      <c r="D1660" s="174"/>
      <c r="E1660" s="131"/>
      <c r="F1660" s="177"/>
      <c r="G1660" s="180"/>
      <c r="H1660" s="163"/>
      <c r="I1660" s="165"/>
      <c r="J1660" s="168"/>
      <c r="K1660" s="62"/>
      <c r="L1660" s="63"/>
      <c r="M1660" s="63"/>
      <c r="N1660" s="142"/>
      <c r="O1660" s="127"/>
      <c r="P1660" s="100"/>
      <c r="Q1660" s="63">
        <f t="shared" si="721"/>
        <v>0</v>
      </c>
      <c r="R1660" s="64"/>
      <c r="S1660" s="67"/>
      <c r="T1660" s="46"/>
      <c r="U1660" s="106">
        <f>IF(EXACT(O1660,Y1660),M1660,M1660*(1-'Расчет ПРЕДЗАКАЗ'!$D$10))</f>
        <v>0</v>
      </c>
      <c r="V1660" s="106">
        <f t="shared" si="717"/>
        <v>0</v>
      </c>
      <c r="W1660" s="106" t="e">
        <f>IF(EXACT(O1660,Y1660),M1660,M1660*(1-#REF!))</f>
        <v>#REF!</v>
      </c>
      <c r="X1660" s="106" t="e">
        <f t="shared" si="718"/>
        <v>#REF!</v>
      </c>
      <c r="Y1660" s="107" t="s">
        <v>72</v>
      </c>
      <c r="Z1660" s="103">
        <f t="shared" si="715"/>
        <v>0</v>
      </c>
      <c r="AA1660" s="103">
        <f t="shared" si="716"/>
        <v>0</v>
      </c>
      <c r="AB1660" s="128" t="str">
        <f t="shared" si="719"/>
        <v/>
      </c>
      <c r="AC1660" s="128" t="e">
        <f t="shared" si="720"/>
        <v>#REF!</v>
      </c>
    </row>
    <row r="1661" spans="1:29" ht="50.1" customHeight="1">
      <c r="A1661" s="171"/>
      <c r="B1661" s="171"/>
      <c r="C1661" s="174"/>
      <c r="D1661" s="174"/>
      <c r="E1661" s="131"/>
      <c r="F1661" s="177"/>
      <c r="G1661" s="180"/>
      <c r="H1661" s="163"/>
      <c r="I1661" s="165"/>
      <c r="J1661" s="168"/>
      <c r="K1661" s="62"/>
      <c r="L1661" s="63"/>
      <c r="M1661" s="63"/>
      <c r="N1661" s="142"/>
      <c r="O1661" s="127"/>
      <c r="P1661" s="100"/>
      <c r="Q1661" s="63">
        <f t="shared" si="721"/>
        <v>0</v>
      </c>
      <c r="R1661" s="64"/>
      <c r="S1661" s="67"/>
      <c r="T1661" s="46"/>
      <c r="U1661" s="106">
        <f>IF(EXACT(O1661,Y1661),M1661,M1661*(1-'Расчет ПРЕДЗАКАЗ'!$D$10))</f>
        <v>0</v>
      </c>
      <c r="V1661" s="106">
        <f t="shared" si="717"/>
        <v>0</v>
      </c>
      <c r="W1661" s="106" t="e">
        <f>IF(EXACT(O1661,Y1661),M1661,M1661*(1-#REF!))</f>
        <v>#REF!</v>
      </c>
      <c r="X1661" s="106" t="e">
        <f t="shared" si="718"/>
        <v>#REF!</v>
      </c>
      <c r="Y1661" s="107" t="s">
        <v>72</v>
      </c>
      <c r="Z1661" s="103">
        <f t="shared" si="715"/>
        <v>0</v>
      </c>
      <c r="AA1661" s="103">
        <f t="shared" si="716"/>
        <v>0</v>
      </c>
      <c r="AB1661" s="128" t="str">
        <f t="shared" si="719"/>
        <v/>
      </c>
      <c r="AC1661" s="128" t="e">
        <f t="shared" si="720"/>
        <v>#REF!</v>
      </c>
    </row>
    <row r="1662" spans="1:29" ht="50.1" customHeight="1">
      <c r="A1662" s="171"/>
      <c r="B1662" s="171"/>
      <c r="C1662" s="174"/>
      <c r="D1662" s="174"/>
      <c r="E1662" s="131"/>
      <c r="F1662" s="177"/>
      <c r="G1662" s="180"/>
      <c r="H1662" s="163"/>
      <c r="I1662" s="165"/>
      <c r="J1662" s="168"/>
      <c r="K1662" s="62"/>
      <c r="L1662" s="63"/>
      <c r="M1662" s="63"/>
      <c r="N1662" s="142"/>
      <c r="O1662" s="127"/>
      <c r="P1662" s="100"/>
      <c r="Q1662" s="63">
        <f t="shared" si="721"/>
        <v>0</v>
      </c>
      <c r="R1662" s="64"/>
      <c r="S1662" s="67"/>
      <c r="T1662" s="46"/>
      <c r="U1662" s="106">
        <f>IF(EXACT(O1662,Y1662),M1662,M1662*(1-'Расчет ПРЕДЗАКАЗ'!$D$10))</f>
        <v>0</v>
      </c>
      <c r="V1662" s="106">
        <f t="shared" si="717"/>
        <v>0</v>
      </c>
      <c r="W1662" s="106" t="e">
        <f>IF(EXACT(O1662,Y1662),M1662,M1662*(1-#REF!))</f>
        <v>#REF!</v>
      </c>
      <c r="X1662" s="106" t="e">
        <f t="shared" si="718"/>
        <v>#REF!</v>
      </c>
      <c r="Y1662" s="107" t="s">
        <v>72</v>
      </c>
      <c r="Z1662" s="103">
        <f t="shared" si="715"/>
        <v>0</v>
      </c>
      <c r="AA1662" s="103">
        <f t="shared" si="716"/>
        <v>0</v>
      </c>
      <c r="AB1662" s="128" t="str">
        <f t="shared" si="719"/>
        <v/>
      </c>
      <c r="AC1662" s="128" t="e">
        <f t="shared" si="720"/>
        <v>#REF!</v>
      </c>
    </row>
    <row r="1663" spans="1:29" ht="50.1" customHeight="1">
      <c r="A1663" s="171"/>
      <c r="B1663" s="171"/>
      <c r="C1663" s="174"/>
      <c r="D1663" s="174"/>
      <c r="E1663" s="131"/>
      <c r="F1663" s="177"/>
      <c r="G1663" s="180"/>
      <c r="H1663" s="163"/>
      <c r="I1663" s="165"/>
      <c r="J1663" s="168"/>
      <c r="K1663" s="62"/>
      <c r="L1663" s="63"/>
      <c r="M1663" s="63"/>
      <c r="N1663" s="142"/>
      <c r="O1663" s="127"/>
      <c r="P1663" s="100"/>
      <c r="Q1663" s="63">
        <f t="shared" si="721"/>
        <v>0</v>
      </c>
      <c r="R1663" s="64"/>
      <c r="S1663" s="67"/>
      <c r="T1663" s="46"/>
      <c r="U1663" s="106">
        <f>IF(EXACT(O1663,Y1663),M1663,M1663*(1-'Расчет ПРЕДЗАКАЗ'!$D$10))</f>
        <v>0</v>
      </c>
      <c r="V1663" s="106">
        <f t="shared" si="717"/>
        <v>0</v>
      </c>
      <c r="W1663" s="106" t="e">
        <f>IF(EXACT(O1663,Y1663),M1663,M1663*(1-#REF!))</f>
        <v>#REF!</v>
      </c>
      <c r="X1663" s="106" t="e">
        <f t="shared" si="718"/>
        <v>#REF!</v>
      </c>
      <c r="Y1663" s="107" t="s">
        <v>72</v>
      </c>
      <c r="Z1663" s="103">
        <f t="shared" si="715"/>
        <v>0</v>
      </c>
      <c r="AA1663" s="103">
        <f t="shared" si="716"/>
        <v>0</v>
      </c>
      <c r="AB1663" s="128" t="str">
        <f t="shared" si="719"/>
        <v/>
      </c>
      <c r="AC1663" s="128" t="e">
        <f t="shared" si="720"/>
        <v>#REF!</v>
      </c>
    </row>
    <row r="1664" spans="1:29" ht="50.1" customHeight="1">
      <c r="A1664" s="171"/>
      <c r="B1664" s="171"/>
      <c r="C1664" s="174"/>
      <c r="D1664" s="174"/>
      <c r="E1664" s="131"/>
      <c r="F1664" s="177"/>
      <c r="G1664" s="180"/>
      <c r="H1664" s="163"/>
      <c r="I1664" s="165"/>
      <c r="J1664" s="168"/>
      <c r="K1664" s="62"/>
      <c r="L1664" s="63"/>
      <c r="M1664" s="63"/>
      <c r="N1664" s="142"/>
      <c r="O1664" s="127"/>
      <c r="P1664" s="100"/>
      <c r="Q1664" s="63">
        <f t="shared" si="721"/>
        <v>0</v>
      </c>
      <c r="R1664" s="64"/>
      <c r="S1664" s="67"/>
      <c r="T1664" s="46"/>
      <c r="U1664" s="106">
        <f>IF(EXACT(O1664,Y1664),M1664,M1664*(1-'Расчет ПРЕДЗАКАЗ'!$D$10))</f>
        <v>0</v>
      </c>
      <c r="V1664" s="106">
        <f t="shared" si="717"/>
        <v>0</v>
      </c>
      <c r="W1664" s="106" t="e">
        <f>IF(EXACT(O1664,Y1664),M1664,M1664*(1-#REF!))</f>
        <v>#REF!</v>
      </c>
      <c r="X1664" s="106" t="e">
        <f t="shared" si="718"/>
        <v>#REF!</v>
      </c>
      <c r="Y1664" s="107" t="s">
        <v>72</v>
      </c>
      <c r="Z1664" s="103">
        <f t="shared" si="715"/>
        <v>0</v>
      </c>
      <c r="AA1664" s="103">
        <f t="shared" si="716"/>
        <v>0</v>
      </c>
      <c r="AB1664" s="128" t="str">
        <f t="shared" si="719"/>
        <v/>
      </c>
      <c r="AC1664" s="128" t="e">
        <f t="shared" si="720"/>
        <v>#REF!</v>
      </c>
    </row>
    <row r="1665" spans="1:29" ht="50.1" customHeight="1">
      <c r="A1665" s="171"/>
      <c r="B1665" s="171"/>
      <c r="C1665" s="174"/>
      <c r="D1665" s="174"/>
      <c r="E1665" s="131"/>
      <c r="F1665" s="177"/>
      <c r="G1665" s="180"/>
      <c r="H1665" s="163"/>
      <c r="I1665" s="165"/>
      <c r="J1665" s="168"/>
      <c r="K1665" s="62"/>
      <c r="L1665" s="63"/>
      <c r="M1665" s="63"/>
      <c r="N1665" s="143"/>
      <c r="O1665" s="127"/>
      <c r="P1665" s="100"/>
      <c r="Q1665" s="63">
        <f t="shared" si="721"/>
        <v>0</v>
      </c>
      <c r="R1665" s="65"/>
      <c r="S1665" s="67"/>
      <c r="T1665" s="40"/>
      <c r="U1665" s="106">
        <f>IF(EXACT(O1665,Y1665),M1665,M1665*(1-'Расчет ПРЕДЗАКАЗ'!$D$10))</f>
        <v>0</v>
      </c>
      <c r="V1665" s="106">
        <f t="shared" si="717"/>
        <v>0</v>
      </c>
      <c r="W1665" s="106" t="e">
        <f>IF(EXACT(O1665,Y1665),M1665,M1665*(1-#REF!))</f>
        <v>#REF!</v>
      </c>
      <c r="X1665" s="106" t="e">
        <f t="shared" si="718"/>
        <v>#REF!</v>
      </c>
      <c r="Y1665" s="107" t="s">
        <v>72</v>
      </c>
      <c r="Z1665" s="103">
        <f t="shared" si="715"/>
        <v>0</v>
      </c>
      <c r="AA1665" s="103">
        <f t="shared" si="716"/>
        <v>0</v>
      </c>
      <c r="AB1665" s="128" t="str">
        <f t="shared" si="719"/>
        <v/>
      </c>
      <c r="AC1665" s="128" t="e">
        <f t="shared" si="720"/>
        <v>#REF!</v>
      </c>
    </row>
    <row r="1666" spans="1:29" ht="50.1" customHeight="1">
      <c r="A1666" s="171"/>
      <c r="B1666" s="171"/>
      <c r="C1666" s="174"/>
      <c r="D1666" s="174"/>
      <c r="E1666" s="131"/>
      <c r="F1666" s="177"/>
      <c r="G1666" s="180"/>
      <c r="H1666" s="163"/>
      <c r="I1666" s="165"/>
      <c r="J1666" s="168"/>
      <c r="K1666" s="62"/>
      <c r="L1666" s="63"/>
      <c r="M1666" s="63"/>
      <c r="N1666" s="143"/>
      <c r="O1666" s="127"/>
      <c r="P1666" s="100"/>
      <c r="Q1666" s="63">
        <f t="shared" si="721"/>
        <v>0</v>
      </c>
      <c r="R1666" s="65"/>
      <c r="S1666" s="67"/>
      <c r="T1666" s="40"/>
      <c r="U1666" s="106">
        <f>IF(EXACT(O1666,Y1666),M1666,M1666*(1-'Расчет ПРЕДЗАКАЗ'!$D$10))</f>
        <v>0</v>
      </c>
      <c r="V1666" s="106">
        <f t="shared" si="717"/>
        <v>0</v>
      </c>
      <c r="W1666" s="106" t="e">
        <f>IF(EXACT(O1666,Y1666),M1666,M1666*(1-#REF!))</f>
        <v>#REF!</v>
      </c>
      <c r="X1666" s="106" t="e">
        <f t="shared" si="718"/>
        <v>#REF!</v>
      </c>
      <c r="Y1666" s="107" t="s">
        <v>72</v>
      </c>
      <c r="Z1666" s="103">
        <f t="shared" si="715"/>
        <v>0</v>
      </c>
      <c r="AA1666" s="103">
        <f t="shared" si="716"/>
        <v>0</v>
      </c>
      <c r="AB1666" s="128" t="str">
        <f t="shared" si="719"/>
        <v/>
      </c>
      <c r="AC1666" s="128" t="e">
        <f t="shared" si="720"/>
        <v>#REF!</v>
      </c>
    </row>
    <row r="1667" spans="1:29" ht="50.1" customHeight="1">
      <c r="A1667" s="171"/>
      <c r="B1667" s="171"/>
      <c r="C1667" s="174"/>
      <c r="D1667" s="174"/>
      <c r="E1667" s="131"/>
      <c r="F1667" s="177"/>
      <c r="G1667" s="180"/>
      <c r="H1667" s="163"/>
      <c r="I1667" s="165"/>
      <c r="J1667" s="168"/>
      <c r="K1667" s="62"/>
      <c r="L1667" s="63"/>
      <c r="M1667" s="63"/>
      <c r="N1667" s="65"/>
      <c r="O1667" s="127"/>
      <c r="P1667" s="100"/>
      <c r="Q1667" s="63">
        <f t="shared" si="721"/>
        <v>0</v>
      </c>
      <c r="R1667" s="65"/>
      <c r="S1667" s="67"/>
      <c r="T1667" s="40"/>
      <c r="U1667" s="106">
        <f>IF(EXACT(O1667,Y1667),M1667,M1667*(1-'Расчет ПРЕДЗАКАЗ'!$D$10))</f>
        <v>0</v>
      </c>
      <c r="V1667" s="106">
        <f t="shared" si="717"/>
        <v>0</v>
      </c>
      <c r="W1667" s="106" t="e">
        <f>IF(EXACT(O1667,Y1667),M1667,M1667*(1-#REF!))</f>
        <v>#REF!</v>
      </c>
      <c r="X1667" s="106" t="e">
        <f t="shared" si="718"/>
        <v>#REF!</v>
      </c>
      <c r="Y1667" s="107" t="s">
        <v>72</v>
      </c>
      <c r="Z1667" s="103">
        <f t="shared" si="715"/>
        <v>0</v>
      </c>
      <c r="AA1667" s="103">
        <f t="shared" si="716"/>
        <v>0</v>
      </c>
      <c r="AB1667" s="128" t="str">
        <f t="shared" si="719"/>
        <v/>
      </c>
      <c r="AC1667" s="128" t="e">
        <f t="shared" si="720"/>
        <v>#REF!</v>
      </c>
    </row>
    <row r="1668" spans="1:29" ht="50.1" customHeight="1">
      <c r="A1668" s="171"/>
      <c r="B1668" s="171"/>
      <c r="C1668" s="174"/>
      <c r="D1668" s="174"/>
      <c r="E1668" s="131"/>
      <c r="F1668" s="177"/>
      <c r="G1668" s="180"/>
      <c r="H1668" s="163"/>
      <c r="I1668" s="165"/>
      <c r="J1668" s="168"/>
      <c r="K1668" s="62"/>
      <c r="L1668" s="63"/>
      <c r="M1668" s="63"/>
      <c r="N1668" s="65"/>
      <c r="O1668" s="127"/>
      <c r="P1668" s="100"/>
      <c r="Q1668" s="63">
        <f t="shared" si="721"/>
        <v>0</v>
      </c>
      <c r="R1668" s="65"/>
      <c r="S1668" s="67"/>
      <c r="T1668" s="40"/>
      <c r="U1668" s="106">
        <f>IF(EXACT(O1668,Y1668),M1668,M1668*(1-'Расчет ПРЕДЗАКАЗ'!$D$10))</f>
        <v>0</v>
      </c>
      <c r="V1668" s="106">
        <f t="shared" si="717"/>
        <v>0</v>
      </c>
      <c r="W1668" s="106" t="e">
        <f>IF(EXACT(O1668,Y1668),M1668,M1668*(1-#REF!))</f>
        <v>#REF!</v>
      </c>
      <c r="X1668" s="106" t="e">
        <f t="shared" si="718"/>
        <v>#REF!</v>
      </c>
      <c r="Y1668" s="107" t="s">
        <v>72</v>
      </c>
      <c r="Z1668" s="103">
        <f t="shared" si="715"/>
        <v>0</v>
      </c>
      <c r="AA1668" s="103">
        <f t="shared" si="716"/>
        <v>0</v>
      </c>
      <c r="AB1668" s="128" t="str">
        <f t="shared" si="719"/>
        <v/>
      </c>
      <c r="AC1668" s="128" t="e">
        <f t="shared" si="720"/>
        <v>#REF!</v>
      </c>
    </row>
    <row r="1669" spans="1:29" ht="50.1" customHeight="1">
      <c r="A1669" s="171"/>
      <c r="B1669" s="171"/>
      <c r="C1669" s="174"/>
      <c r="D1669" s="174"/>
      <c r="E1669" s="131"/>
      <c r="F1669" s="177"/>
      <c r="G1669" s="180"/>
      <c r="H1669" s="163"/>
      <c r="I1669" s="165"/>
      <c r="J1669" s="168"/>
      <c r="K1669" s="62"/>
      <c r="L1669" s="63"/>
      <c r="M1669" s="63"/>
      <c r="N1669" s="65"/>
      <c r="O1669" s="127"/>
      <c r="P1669" s="100"/>
      <c r="Q1669" s="63">
        <f t="shared" si="721"/>
        <v>0</v>
      </c>
      <c r="R1669" s="65"/>
      <c r="S1669" s="67"/>
      <c r="T1669" s="40"/>
      <c r="U1669" s="106">
        <f>IF(EXACT(O1669,Y1669),M1669,M1669*(1-'Расчет ПРЕДЗАКАЗ'!$D$10))</f>
        <v>0</v>
      </c>
      <c r="V1669" s="106">
        <f t="shared" si="717"/>
        <v>0</v>
      </c>
      <c r="W1669" s="106" t="e">
        <f>IF(EXACT(O1669,Y1669),M1669,M1669*(1-#REF!))</f>
        <v>#REF!</v>
      </c>
      <c r="X1669" s="106" t="e">
        <f t="shared" si="718"/>
        <v>#REF!</v>
      </c>
      <c r="Y1669" s="107" t="s">
        <v>72</v>
      </c>
      <c r="Z1669" s="103">
        <f t="shared" si="715"/>
        <v>0</v>
      </c>
      <c r="AA1669" s="103">
        <f t="shared" si="716"/>
        <v>0</v>
      </c>
      <c r="AB1669" s="128" t="str">
        <f t="shared" si="719"/>
        <v/>
      </c>
      <c r="AC1669" s="128" t="e">
        <f t="shared" si="720"/>
        <v>#REF!</v>
      </c>
    </row>
    <row r="1670" spans="1:29" ht="50.1" customHeight="1">
      <c r="A1670" s="172"/>
      <c r="B1670" s="172"/>
      <c r="C1670" s="175"/>
      <c r="D1670" s="175"/>
      <c r="E1670" s="132"/>
      <c r="F1670" s="178"/>
      <c r="G1670" s="181"/>
      <c r="H1670" s="164"/>
      <c r="I1670" s="166"/>
      <c r="J1670" s="169"/>
      <c r="K1670" s="62"/>
      <c r="L1670" s="63"/>
      <c r="M1670" s="63"/>
      <c r="N1670" s="65"/>
      <c r="O1670" s="127"/>
      <c r="P1670" s="100"/>
      <c r="Q1670" s="63">
        <f t="shared" si="721"/>
        <v>0</v>
      </c>
      <c r="R1670" s="65"/>
      <c r="S1670" s="64"/>
      <c r="T1670" s="40"/>
      <c r="U1670" s="106">
        <f>IF(EXACT(O1670,Y1670),M1670,M1670*(1-'Расчет ПРЕДЗАКАЗ'!$D$10))</f>
        <v>0</v>
      </c>
      <c r="V1670" s="106">
        <f t="shared" si="717"/>
        <v>0</v>
      </c>
      <c r="W1670" s="106" t="e">
        <f>IF(EXACT(O1670,Y1670),M1670,M1670*(1-#REF!))</f>
        <v>#REF!</v>
      </c>
      <c r="X1670" s="106" t="e">
        <f t="shared" si="718"/>
        <v>#REF!</v>
      </c>
      <c r="Y1670" s="107" t="s">
        <v>72</v>
      </c>
      <c r="Z1670" s="103">
        <f t="shared" si="715"/>
        <v>0</v>
      </c>
      <c r="AA1670" s="103">
        <f t="shared" si="716"/>
        <v>0</v>
      </c>
      <c r="AB1670" s="128" t="str">
        <f t="shared" si="719"/>
        <v/>
      </c>
      <c r="AC1670" s="128" t="e">
        <f t="shared" si="720"/>
        <v>#REF!</v>
      </c>
    </row>
    <row r="1671" spans="1:29" ht="11.25" customHeight="1" thickBot="1"/>
    <row r="1672" spans="1:29" ht="50.1" customHeight="1">
      <c r="A1672" s="170">
        <v>231</v>
      </c>
      <c r="B1672" s="170" t="s">
        <v>1863</v>
      </c>
      <c r="C1672" s="173" t="s">
        <v>1864</v>
      </c>
      <c r="D1672" s="173" t="s">
        <v>77</v>
      </c>
      <c r="E1672" s="131"/>
      <c r="F1672" s="197" t="s">
        <v>1204</v>
      </c>
      <c r="G1672" s="179" t="s">
        <v>124</v>
      </c>
      <c r="H1672" s="162" t="s">
        <v>1865</v>
      </c>
      <c r="I1672" s="198" t="s">
        <v>1866</v>
      </c>
      <c r="J1672" s="167" t="s">
        <v>19</v>
      </c>
      <c r="K1672" s="62" t="s">
        <v>587</v>
      </c>
      <c r="L1672" s="63">
        <v>760</v>
      </c>
      <c r="M1672" s="63">
        <v>470</v>
      </c>
      <c r="N1672" s="142" t="s">
        <v>1867</v>
      </c>
      <c r="O1672" s="127"/>
      <c r="P1672" s="100"/>
      <c r="Q1672" s="63">
        <f>P1672*M1672</f>
        <v>0</v>
      </c>
      <c r="R1672" s="64"/>
      <c r="S1672" s="67">
        <v>696</v>
      </c>
      <c r="T1672" s="60"/>
      <c r="U1672" s="106">
        <f>IF(EXACT(O1672,Y1672),M1672,M1672*(1-'Расчет ПРЕДЗАКАЗ'!$D$10))</f>
        <v>460.59999999999997</v>
      </c>
      <c r="V1672" s="106">
        <f>P1672*U1672</f>
        <v>0</v>
      </c>
      <c r="W1672" s="106" t="e">
        <f>IF(EXACT(O1672,Y1672),M1672,M1672*(1-#REF!))</f>
        <v>#REF!</v>
      </c>
      <c r="X1672" s="106" t="e">
        <f>P1672*W1672</f>
        <v>#REF!</v>
      </c>
      <c r="Y1672" s="107" t="s">
        <v>72</v>
      </c>
      <c r="Z1672" s="103">
        <f t="shared" ref="Z1672:Z1686" si="722">IF(EXACT(O1672,Y1672),Q1672,0)</f>
        <v>0</v>
      </c>
      <c r="AA1672" s="103">
        <f t="shared" ref="AA1672:AA1686" si="723">IF(Z1672=0,Q1672,0)</f>
        <v>0</v>
      </c>
      <c r="AB1672" s="128">
        <f>IF(U1672=0,"",L1672/U1672-1)</f>
        <v>0.65002171081198457</v>
      </c>
      <c r="AC1672" s="128" t="e">
        <f>IF(W1672=0,"",L1672/W1672-1)</f>
        <v>#REF!</v>
      </c>
    </row>
    <row r="1673" spans="1:29" ht="50.1" customHeight="1">
      <c r="A1673" s="171"/>
      <c r="B1673" s="171"/>
      <c r="C1673" s="174"/>
      <c r="D1673" s="174"/>
      <c r="E1673" s="131"/>
      <c r="F1673" s="177"/>
      <c r="G1673" s="180"/>
      <c r="H1673" s="163"/>
      <c r="I1673" s="165"/>
      <c r="J1673" s="168"/>
      <c r="K1673" s="62"/>
      <c r="L1673" s="63"/>
      <c r="M1673" s="63"/>
      <c r="N1673" s="142"/>
      <c r="O1673" s="127"/>
      <c r="P1673" s="100"/>
      <c r="Q1673" s="63">
        <f>P1673*M1673</f>
        <v>0</v>
      </c>
      <c r="R1673" s="64"/>
      <c r="S1673" s="67"/>
      <c r="T1673" s="46"/>
      <c r="U1673" s="106">
        <f>IF(EXACT(O1673,Y1673),M1673,M1673*(1-'Расчет ПРЕДЗАКАЗ'!$D$10))</f>
        <v>0</v>
      </c>
      <c r="V1673" s="106">
        <f t="shared" ref="V1673:V1686" si="724">P1673*U1673</f>
        <v>0</v>
      </c>
      <c r="W1673" s="106" t="e">
        <f>IF(EXACT(O1673,Y1673),M1673,M1673*(1-#REF!))</f>
        <v>#REF!</v>
      </c>
      <c r="X1673" s="106" t="e">
        <f t="shared" ref="X1673:X1686" si="725">P1673*W1673</f>
        <v>#REF!</v>
      </c>
      <c r="Y1673" s="107" t="s">
        <v>72</v>
      </c>
      <c r="Z1673" s="103">
        <f t="shared" si="722"/>
        <v>0</v>
      </c>
      <c r="AA1673" s="103">
        <f t="shared" si="723"/>
        <v>0</v>
      </c>
      <c r="AB1673" s="128" t="str">
        <f t="shared" ref="AB1673:AB1686" si="726">IF(U1673=0,"",L1673/U1673-1)</f>
        <v/>
      </c>
      <c r="AC1673" s="128" t="e">
        <f t="shared" ref="AC1673:AC1686" si="727">IF(W1673=0,"",L1673/W1673-1)</f>
        <v>#REF!</v>
      </c>
    </row>
    <row r="1674" spans="1:29" ht="50.1" customHeight="1">
      <c r="A1674" s="171"/>
      <c r="B1674" s="171"/>
      <c r="C1674" s="174"/>
      <c r="D1674" s="174"/>
      <c r="E1674" s="131"/>
      <c r="F1674" s="177"/>
      <c r="G1674" s="180"/>
      <c r="H1674" s="163"/>
      <c r="I1674" s="165"/>
      <c r="J1674" s="168"/>
      <c r="K1674" s="62"/>
      <c r="L1674" s="63"/>
      <c r="M1674" s="63"/>
      <c r="N1674" s="142"/>
      <c r="O1674" s="127"/>
      <c r="P1674" s="100"/>
      <c r="Q1674" s="63">
        <f t="shared" ref="Q1674:Q1686" si="728">P1674*M1674</f>
        <v>0</v>
      </c>
      <c r="R1674" s="64"/>
      <c r="S1674" s="67"/>
      <c r="T1674" s="46"/>
      <c r="U1674" s="106">
        <f>IF(EXACT(O1674,Y1674),M1674,M1674*(1-'Расчет ПРЕДЗАКАЗ'!$D$10))</f>
        <v>0</v>
      </c>
      <c r="V1674" s="106">
        <f t="shared" si="724"/>
        <v>0</v>
      </c>
      <c r="W1674" s="106" t="e">
        <f>IF(EXACT(O1674,Y1674),M1674,M1674*(1-#REF!))</f>
        <v>#REF!</v>
      </c>
      <c r="X1674" s="106" t="e">
        <f t="shared" si="725"/>
        <v>#REF!</v>
      </c>
      <c r="Y1674" s="107" t="s">
        <v>72</v>
      </c>
      <c r="Z1674" s="103">
        <f t="shared" si="722"/>
        <v>0</v>
      </c>
      <c r="AA1674" s="103">
        <f t="shared" si="723"/>
        <v>0</v>
      </c>
      <c r="AB1674" s="128" t="str">
        <f t="shared" si="726"/>
        <v/>
      </c>
      <c r="AC1674" s="128" t="e">
        <f t="shared" si="727"/>
        <v>#REF!</v>
      </c>
    </row>
    <row r="1675" spans="1:29" ht="50.1" customHeight="1">
      <c r="A1675" s="171"/>
      <c r="B1675" s="171"/>
      <c r="C1675" s="174"/>
      <c r="D1675" s="174"/>
      <c r="E1675" s="131"/>
      <c r="F1675" s="177"/>
      <c r="G1675" s="180"/>
      <c r="H1675" s="163"/>
      <c r="I1675" s="165"/>
      <c r="J1675" s="168"/>
      <c r="K1675" s="62"/>
      <c r="L1675" s="63"/>
      <c r="M1675" s="63"/>
      <c r="N1675" s="142"/>
      <c r="O1675" s="127"/>
      <c r="P1675" s="100"/>
      <c r="Q1675" s="63">
        <f t="shared" si="728"/>
        <v>0</v>
      </c>
      <c r="R1675" s="64"/>
      <c r="S1675" s="67"/>
      <c r="T1675" s="46"/>
      <c r="U1675" s="106">
        <f>IF(EXACT(O1675,Y1675),M1675,M1675*(1-'Расчет ПРЕДЗАКАЗ'!$D$10))</f>
        <v>0</v>
      </c>
      <c r="V1675" s="106">
        <f t="shared" si="724"/>
        <v>0</v>
      </c>
      <c r="W1675" s="106" t="e">
        <f>IF(EXACT(O1675,Y1675),M1675,M1675*(1-#REF!))</f>
        <v>#REF!</v>
      </c>
      <c r="X1675" s="106" t="e">
        <f t="shared" si="725"/>
        <v>#REF!</v>
      </c>
      <c r="Y1675" s="107" t="s">
        <v>72</v>
      </c>
      <c r="Z1675" s="103">
        <f t="shared" si="722"/>
        <v>0</v>
      </c>
      <c r="AA1675" s="103">
        <f t="shared" si="723"/>
        <v>0</v>
      </c>
      <c r="AB1675" s="128" t="str">
        <f t="shared" si="726"/>
        <v/>
      </c>
      <c r="AC1675" s="128" t="e">
        <f t="shared" si="727"/>
        <v>#REF!</v>
      </c>
    </row>
    <row r="1676" spans="1:29" ht="50.1" customHeight="1">
      <c r="A1676" s="171"/>
      <c r="B1676" s="171"/>
      <c r="C1676" s="174"/>
      <c r="D1676" s="174"/>
      <c r="E1676" s="131"/>
      <c r="F1676" s="177"/>
      <c r="G1676" s="180"/>
      <c r="H1676" s="163"/>
      <c r="I1676" s="165"/>
      <c r="J1676" s="168"/>
      <c r="K1676" s="62"/>
      <c r="L1676" s="63"/>
      <c r="M1676" s="63"/>
      <c r="N1676" s="142"/>
      <c r="O1676" s="127"/>
      <c r="P1676" s="100"/>
      <c r="Q1676" s="63">
        <f t="shared" si="728"/>
        <v>0</v>
      </c>
      <c r="R1676" s="64"/>
      <c r="S1676" s="67"/>
      <c r="T1676" s="46"/>
      <c r="U1676" s="106">
        <f>IF(EXACT(O1676,Y1676),M1676,M1676*(1-'Расчет ПРЕДЗАКАЗ'!$D$10))</f>
        <v>0</v>
      </c>
      <c r="V1676" s="106">
        <f t="shared" si="724"/>
        <v>0</v>
      </c>
      <c r="W1676" s="106" t="e">
        <f>IF(EXACT(O1676,Y1676),M1676,M1676*(1-#REF!))</f>
        <v>#REF!</v>
      </c>
      <c r="X1676" s="106" t="e">
        <f t="shared" si="725"/>
        <v>#REF!</v>
      </c>
      <c r="Y1676" s="107" t="s">
        <v>72</v>
      </c>
      <c r="Z1676" s="103">
        <f t="shared" si="722"/>
        <v>0</v>
      </c>
      <c r="AA1676" s="103">
        <f t="shared" si="723"/>
        <v>0</v>
      </c>
      <c r="AB1676" s="128" t="str">
        <f t="shared" si="726"/>
        <v/>
      </c>
      <c r="AC1676" s="128" t="e">
        <f t="shared" si="727"/>
        <v>#REF!</v>
      </c>
    </row>
    <row r="1677" spans="1:29" ht="50.1" customHeight="1">
      <c r="A1677" s="171"/>
      <c r="B1677" s="171"/>
      <c r="C1677" s="174"/>
      <c r="D1677" s="174"/>
      <c r="E1677" s="131"/>
      <c r="F1677" s="177"/>
      <c r="G1677" s="180"/>
      <c r="H1677" s="163"/>
      <c r="I1677" s="165"/>
      <c r="J1677" s="168"/>
      <c r="K1677" s="62"/>
      <c r="L1677" s="63"/>
      <c r="M1677" s="63"/>
      <c r="N1677" s="142"/>
      <c r="O1677" s="127"/>
      <c r="P1677" s="100"/>
      <c r="Q1677" s="63">
        <f t="shared" si="728"/>
        <v>0</v>
      </c>
      <c r="R1677" s="64"/>
      <c r="S1677" s="67"/>
      <c r="T1677" s="46"/>
      <c r="U1677" s="106">
        <f>IF(EXACT(O1677,Y1677),M1677,M1677*(1-'Расчет ПРЕДЗАКАЗ'!$D$10))</f>
        <v>0</v>
      </c>
      <c r="V1677" s="106">
        <f t="shared" si="724"/>
        <v>0</v>
      </c>
      <c r="W1677" s="106" t="e">
        <f>IF(EXACT(O1677,Y1677),M1677,M1677*(1-#REF!))</f>
        <v>#REF!</v>
      </c>
      <c r="X1677" s="106" t="e">
        <f t="shared" si="725"/>
        <v>#REF!</v>
      </c>
      <c r="Y1677" s="107" t="s">
        <v>72</v>
      </c>
      <c r="Z1677" s="103">
        <f t="shared" si="722"/>
        <v>0</v>
      </c>
      <c r="AA1677" s="103">
        <f t="shared" si="723"/>
        <v>0</v>
      </c>
      <c r="AB1677" s="128" t="str">
        <f t="shared" si="726"/>
        <v/>
      </c>
      <c r="AC1677" s="128" t="e">
        <f t="shared" si="727"/>
        <v>#REF!</v>
      </c>
    </row>
    <row r="1678" spans="1:29" ht="50.1" customHeight="1">
      <c r="A1678" s="171"/>
      <c r="B1678" s="171"/>
      <c r="C1678" s="174"/>
      <c r="D1678" s="174"/>
      <c r="E1678" s="131"/>
      <c r="F1678" s="177"/>
      <c r="G1678" s="180"/>
      <c r="H1678" s="163"/>
      <c r="I1678" s="165"/>
      <c r="J1678" s="168"/>
      <c r="K1678" s="62"/>
      <c r="L1678" s="63"/>
      <c r="M1678" s="63"/>
      <c r="N1678" s="142"/>
      <c r="O1678" s="127"/>
      <c r="P1678" s="100"/>
      <c r="Q1678" s="63">
        <f t="shared" si="728"/>
        <v>0</v>
      </c>
      <c r="R1678" s="64"/>
      <c r="S1678" s="67"/>
      <c r="T1678" s="46"/>
      <c r="U1678" s="106">
        <f>IF(EXACT(O1678,Y1678),M1678,M1678*(1-'Расчет ПРЕДЗАКАЗ'!$D$10))</f>
        <v>0</v>
      </c>
      <c r="V1678" s="106">
        <f t="shared" si="724"/>
        <v>0</v>
      </c>
      <c r="W1678" s="106" t="e">
        <f>IF(EXACT(O1678,Y1678),M1678,M1678*(1-#REF!))</f>
        <v>#REF!</v>
      </c>
      <c r="X1678" s="106" t="e">
        <f t="shared" si="725"/>
        <v>#REF!</v>
      </c>
      <c r="Y1678" s="107" t="s">
        <v>72</v>
      </c>
      <c r="Z1678" s="103">
        <f t="shared" si="722"/>
        <v>0</v>
      </c>
      <c r="AA1678" s="103">
        <f t="shared" si="723"/>
        <v>0</v>
      </c>
      <c r="AB1678" s="128" t="str">
        <f t="shared" si="726"/>
        <v/>
      </c>
      <c r="AC1678" s="128" t="e">
        <f t="shared" si="727"/>
        <v>#REF!</v>
      </c>
    </row>
    <row r="1679" spans="1:29" ht="50.1" customHeight="1">
      <c r="A1679" s="171"/>
      <c r="B1679" s="171"/>
      <c r="C1679" s="174"/>
      <c r="D1679" s="174"/>
      <c r="E1679" s="131"/>
      <c r="F1679" s="177"/>
      <c r="G1679" s="180"/>
      <c r="H1679" s="163"/>
      <c r="I1679" s="165"/>
      <c r="J1679" s="168"/>
      <c r="K1679" s="62"/>
      <c r="L1679" s="63"/>
      <c r="M1679" s="63"/>
      <c r="N1679" s="142"/>
      <c r="O1679" s="127"/>
      <c r="P1679" s="100"/>
      <c r="Q1679" s="63">
        <f t="shared" si="728"/>
        <v>0</v>
      </c>
      <c r="R1679" s="64"/>
      <c r="S1679" s="67"/>
      <c r="T1679" s="46"/>
      <c r="U1679" s="106">
        <f>IF(EXACT(O1679,Y1679),M1679,M1679*(1-'Расчет ПРЕДЗАКАЗ'!$D$10))</f>
        <v>0</v>
      </c>
      <c r="V1679" s="106">
        <f t="shared" si="724"/>
        <v>0</v>
      </c>
      <c r="W1679" s="106" t="e">
        <f>IF(EXACT(O1679,Y1679),M1679,M1679*(1-#REF!))</f>
        <v>#REF!</v>
      </c>
      <c r="X1679" s="106" t="e">
        <f t="shared" si="725"/>
        <v>#REF!</v>
      </c>
      <c r="Y1679" s="107" t="s">
        <v>72</v>
      </c>
      <c r="Z1679" s="103">
        <f t="shared" si="722"/>
        <v>0</v>
      </c>
      <c r="AA1679" s="103">
        <f t="shared" si="723"/>
        <v>0</v>
      </c>
      <c r="AB1679" s="128" t="str">
        <f t="shared" si="726"/>
        <v/>
      </c>
      <c r="AC1679" s="128" t="e">
        <f t="shared" si="727"/>
        <v>#REF!</v>
      </c>
    </row>
    <row r="1680" spans="1:29" ht="50.1" customHeight="1">
      <c r="A1680" s="171"/>
      <c r="B1680" s="171"/>
      <c r="C1680" s="174"/>
      <c r="D1680" s="174"/>
      <c r="E1680" s="131"/>
      <c r="F1680" s="177"/>
      <c r="G1680" s="180"/>
      <c r="H1680" s="163"/>
      <c r="I1680" s="165"/>
      <c r="J1680" s="168"/>
      <c r="K1680" s="62"/>
      <c r="L1680" s="63"/>
      <c r="M1680" s="63"/>
      <c r="N1680" s="142"/>
      <c r="O1680" s="127"/>
      <c r="P1680" s="100"/>
      <c r="Q1680" s="63">
        <f t="shared" si="728"/>
        <v>0</v>
      </c>
      <c r="R1680" s="64"/>
      <c r="S1680" s="67"/>
      <c r="T1680" s="46"/>
      <c r="U1680" s="106">
        <f>IF(EXACT(O1680,Y1680),M1680,M1680*(1-'Расчет ПРЕДЗАКАЗ'!$D$10))</f>
        <v>0</v>
      </c>
      <c r="V1680" s="106">
        <f t="shared" si="724"/>
        <v>0</v>
      </c>
      <c r="W1680" s="106" t="e">
        <f>IF(EXACT(O1680,Y1680),M1680,M1680*(1-#REF!))</f>
        <v>#REF!</v>
      </c>
      <c r="X1680" s="106" t="e">
        <f t="shared" si="725"/>
        <v>#REF!</v>
      </c>
      <c r="Y1680" s="107" t="s">
        <v>72</v>
      </c>
      <c r="Z1680" s="103">
        <f t="shared" si="722"/>
        <v>0</v>
      </c>
      <c r="AA1680" s="103">
        <f t="shared" si="723"/>
        <v>0</v>
      </c>
      <c r="AB1680" s="128" t="str">
        <f t="shared" si="726"/>
        <v/>
      </c>
      <c r="AC1680" s="128" t="e">
        <f t="shared" si="727"/>
        <v>#REF!</v>
      </c>
    </row>
    <row r="1681" spans="1:29" ht="50.1" customHeight="1">
      <c r="A1681" s="171"/>
      <c r="B1681" s="171"/>
      <c r="C1681" s="174"/>
      <c r="D1681" s="174"/>
      <c r="E1681" s="131"/>
      <c r="F1681" s="177"/>
      <c r="G1681" s="180"/>
      <c r="H1681" s="163"/>
      <c r="I1681" s="165"/>
      <c r="J1681" s="168"/>
      <c r="K1681" s="62"/>
      <c r="L1681" s="63"/>
      <c r="M1681" s="63"/>
      <c r="N1681" s="143"/>
      <c r="O1681" s="127"/>
      <c r="P1681" s="100"/>
      <c r="Q1681" s="63">
        <f t="shared" si="728"/>
        <v>0</v>
      </c>
      <c r="R1681" s="65"/>
      <c r="S1681" s="67"/>
      <c r="T1681" s="40"/>
      <c r="U1681" s="106">
        <f>IF(EXACT(O1681,Y1681),M1681,M1681*(1-'Расчет ПРЕДЗАКАЗ'!$D$10))</f>
        <v>0</v>
      </c>
      <c r="V1681" s="106">
        <f t="shared" si="724"/>
        <v>0</v>
      </c>
      <c r="W1681" s="106" t="e">
        <f>IF(EXACT(O1681,Y1681),M1681,M1681*(1-#REF!))</f>
        <v>#REF!</v>
      </c>
      <c r="X1681" s="106" t="e">
        <f t="shared" si="725"/>
        <v>#REF!</v>
      </c>
      <c r="Y1681" s="107" t="s">
        <v>72</v>
      </c>
      <c r="Z1681" s="103">
        <f t="shared" si="722"/>
        <v>0</v>
      </c>
      <c r="AA1681" s="103">
        <f t="shared" si="723"/>
        <v>0</v>
      </c>
      <c r="AB1681" s="128" t="str">
        <f t="shared" si="726"/>
        <v/>
      </c>
      <c r="AC1681" s="128" t="e">
        <f t="shared" si="727"/>
        <v>#REF!</v>
      </c>
    </row>
    <row r="1682" spans="1:29" ht="50.1" customHeight="1">
      <c r="A1682" s="171"/>
      <c r="B1682" s="171"/>
      <c r="C1682" s="174"/>
      <c r="D1682" s="174"/>
      <c r="E1682" s="131"/>
      <c r="F1682" s="177"/>
      <c r="G1682" s="180"/>
      <c r="H1682" s="163"/>
      <c r="I1682" s="165"/>
      <c r="J1682" s="168"/>
      <c r="K1682" s="62"/>
      <c r="L1682" s="63"/>
      <c r="M1682" s="63"/>
      <c r="N1682" s="143"/>
      <c r="O1682" s="127"/>
      <c r="P1682" s="100"/>
      <c r="Q1682" s="63">
        <f t="shared" si="728"/>
        <v>0</v>
      </c>
      <c r="R1682" s="65"/>
      <c r="S1682" s="67"/>
      <c r="T1682" s="40"/>
      <c r="U1682" s="106">
        <f>IF(EXACT(O1682,Y1682),M1682,M1682*(1-'Расчет ПРЕДЗАКАЗ'!$D$10))</f>
        <v>0</v>
      </c>
      <c r="V1682" s="106">
        <f t="shared" si="724"/>
        <v>0</v>
      </c>
      <c r="W1682" s="106" t="e">
        <f>IF(EXACT(O1682,Y1682),M1682,M1682*(1-#REF!))</f>
        <v>#REF!</v>
      </c>
      <c r="X1682" s="106" t="e">
        <f t="shared" si="725"/>
        <v>#REF!</v>
      </c>
      <c r="Y1682" s="107" t="s">
        <v>72</v>
      </c>
      <c r="Z1682" s="103">
        <f t="shared" si="722"/>
        <v>0</v>
      </c>
      <c r="AA1682" s="103">
        <f t="shared" si="723"/>
        <v>0</v>
      </c>
      <c r="AB1682" s="128" t="str">
        <f t="shared" si="726"/>
        <v/>
      </c>
      <c r="AC1682" s="128" t="e">
        <f t="shared" si="727"/>
        <v>#REF!</v>
      </c>
    </row>
    <row r="1683" spans="1:29" ht="50.1" customHeight="1">
      <c r="A1683" s="171"/>
      <c r="B1683" s="171"/>
      <c r="C1683" s="174"/>
      <c r="D1683" s="174"/>
      <c r="E1683" s="131"/>
      <c r="F1683" s="177"/>
      <c r="G1683" s="180"/>
      <c r="H1683" s="163"/>
      <c r="I1683" s="165"/>
      <c r="J1683" s="168"/>
      <c r="K1683" s="62"/>
      <c r="L1683" s="63"/>
      <c r="M1683" s="63"/>
      <c r="N1683" s="65"/>
      <c r="O1683" s="127"/>
      <c r="P1683" s="100"/>
      <c r="Q1683" s="63">
        <f t="shared" si="728"/>
        <v>0</v>
      </c>
      <c r="R1683" s="65"/>
      <c r="S1683" s="67"/>
      <c r="T1683" s="40"/>
      <c r="U1683" s="106">
        <f>IF(EXACT(O1683,Y1683),M1683,M1683*(1-'Расчет ПРЕДЗАКАЗ'!$D$10))</f>
        <v>0</v>
      </c>
      <c r="V1683" s="106">
        <f t="shared" si="724"/>
        <v>0</v>
      </c>
      <c r="W1683" s="106" t="e">
        <f>IF(EXACT(O1683,Y1683),M1683,M1683*(1-#REF!))</f>
        <v>#REF!</v>
      </c>
      <c r="X1683" s="106" t="e">
        <f t="shared" si="725"/>
        <v>#REF!</v>
      </c>
      <c r="Y1683" s="107" t="s">
        <v>72</v>
      </c>
      <c r="Z1683" s="103">
        <f t="shared" si="722"/>
        <v>0</v>
      </c>
      <c r="AA1683" s="103">
        <f t="shared" si="723"/>
        <v>0</v>
      </c>
      <c r="AB1683" s="128" t="str">
        <f t="shared" si="726"/>
        <v/>
      </c>
      <c r="AC1683" s="128" t="e">
        <f t="shared" si="727"/>
        <v>#REF!</v>
      </c>
    </row>
    <row r="1684" spans="1:29" ht="50.1" customHeight="1">
      <c r="A1684" s="171"/>
      <c r="B1684" s="171"/>
      <c r="C1684" s="174"/>
      <c r="D1684" s="174"/>
      <c r="E1684" s="131"/>
      <c r="F1684" s="177"/>
      <c r="G1684" s="180"/>
      <c r="H1684" s="163"/>
      <c r="I1684" s="165"/>
      <c r="J1684" s="168"/>
      <c r="K1684" s="62"/>
      <c r="L1684" s="63"/>
      <c r="M1684" s="63"/>
      <c r="N1684" s="65"/>
      <c r="O1684" s="127"/>
      <c r="P1684" s="100"/>
      <c r="Q1684" s="63">
        <f t="shared" si="728"/>
        <v>0</v>
      </c>
      <c r="R1684" s="65"/>
      <c r="S1684" s="67"/>
      <c r="T1684" s="40"/>
      <c r="U1684" s="106">
        <f>IF(EXACT(O1684,Y1684),M1684,M1684*(1-'Расчет ПРЕДЗАКАЗ'!$D$10))</f>
        <v>0</v>
      </c>
      <c r="V1684" s="106">
        <f t="shared" si="724"/>
        <v>0</v>
      </c>
      <c r="W1684" s="106" t="e">
        <f>IF(EXACT(O1684,Y1684),M1684,M1684*(1-#REF!))</f>
        <v>#REF!</v>
      </c>
      <c r="X1684" s="106" t="e">
        <f t="shared" si="725"/>
        <v>#REF!</v>
      </c>
      <c r="Y1684" s="107" t="s">
        <v>72</v>
      </c>
      <c r="Z1684" s="103">
        <f t="shared" si="722"/>
        <v>0</v>
      </c>
      <c r="AA1684" s="103">
        <f t="shared" si="723"/>
        <v>0</v>
      </c>
      <c r="AB1684" s="128" t="str">
        <f t="shared" si="726"/>
        <v/>
      </c>
      <c r="AC1684" s="128" t="e">
        <f t="shared" si="727"/>
        <v>#REF!</v>
      </c>
    </row>
    <row r="1685" spans="1:29" ht="50.1" customHeight="1">
      <c r="A1685" s="171"/>
      <c r="B1685" s="171"/>
      <c r="C1685" s="174"/>
      <c r="D1685" s="174"/>
      <c r="E1685" s="131"/>
      <c r="F1685" s="177"/>
      <c r="G1685" s="180"/>
      <c r="H1685" s="163"/>
      <c r="I1685" s="165"/>
      <c r="J1685" s="168"/>
      <c r="K1685" s="62"/>
      <c r="L1685" s="63"/>
      <c r="M1685" s="63"/>
      <c r="N1685" s="65"/>
      <c r="O1685" s="127"/>
      <c r="P1685" s="100"/>
      <c r="Q1685" s="63">
        <f t="shared" si="728"/>
        <v>0</v>
      </c>
      <c r="R1685" s="65"/>
      <c r="S1685" s="67"/>
      <c r="T1685" s="40"/>
      <c r="U1685" s="106">
        <f>IF(EXACT(O1685,Y1685),M1685,M1685*(1-'Расчет ПРЕДЗАКАЗ'!$D$10))</f>
        <v>0</v>
      </c>
      <c r="V1685" s="106">
        <f t="shared" si="724"/>
        <v>0</v>
      </c>
      <c r="W1685" s="106" t="e">
        <f>IF(EXACT(O1685,Y1685),M1685,M1685*(1-#REF!))</f>
        <v>#REF!</v>
      </c>
      <c r="X1685" s="106" t="e">
        <f t="shared" si="725"/>
        <v>#REF!</v>
      </c>
      <c r="Y1685" s="107" t="s">
        <v>72</v>
      </c>
      <c r="Z1685" s="103">
        <f t="shared" si="722"/>
        <v>0</v>
      </c>
      <c r="AA1685" s="103">
        <f t="shared" si="723"/>
        <v>0</v>
      </c>
      <c r="AB1685" s="128" t="str">
        <f t="shared" si="726"/>
        <v/>
      </c>
      <c r="AC1685" s="128" t="e">
        <f t="shared" si="727"/>
        <v>#REF!</v>
      </c>
    </row>
    <row r="1686" spans="1:29" ht="50.1" customHeight="1">
      <c r="A1686" s="172"/>
      <c r="B1686" s="172"/>
      <c r="C1686" s="175"/>
      <c r="D1686" s="175"/>
      <c r="E1686" s="132"/>
      <c r="F1686" s="178"/>
      <c r="G1686" s="181"/>
      <c r="H1686" s="164"/>
      <c r="I1686" s="166"/>
      <c r="J1686" s="169"/>
      <c r="K1686" s="62"/>
      <c r="L1686" s="63"/>
      <c r="M1686" s="63"/>
      <c r="N1686" s="65"/>
      <c r="O1686" s="127"/>
      <c r="P1686" s="100"/>
      <c r="Q1686" s="63">
        <f t="shared" si="728"/>
        <v>0</v>
      </c>
      <c r="R1686" s="65"/>
      <c r="S1686" s="64"/>
      <c r="T1686" s="40"/>
      <c r="U1686" s="106">
        <f>IF(EXACT(O1686,Y1686),M1686,M1686*(1-'Расчет ПРЕДЗАКАЗ'!$D$10))</f>
        <v>0</v>
      </c>
      <c r="V1686" s="106">
        <f t="shared" si="724"/>
        <v>0</v>
      </c>
      <c r="W1686" s="106" t="e">
        <f>IF(EXACT(O1686,Y1686),M1686,M1686*(1-#REF!))</f>
        <v>#REF!</v>
      </c>
      <c r="X1686" s="106" t="e">
        <f t="shared" si="725"/>
        <v>#REF!</v>
      </c>
      <c r="Y1686" s="107" t="s">
        <v>72</v>
      </c>
      <c r="Z1686" s="103">
        <f t="shared" si="722"/>
        <v>0</v>
      </c>
      <c r="AA1686" s="103">
        <f t="shared" si="723"/>
        <v>0</v>
      </c>
      <c r="AB1686" s="128" t="str">
        <f t="shared" si="726"/>
        <v/>
      </c>
      <c r="AC1686" s="128" t="e">
        <f t="shared" si="727"/>
        <v>#REF!</v>
      </c>
    </row>
    <row r="1687" spans="1:29" ht="11.25" customHeight="1"/>
  </sheetData>
  <mergeCells count="944">
    <mergeCell ref="F1656:F1670"/>
    <mergeCell ref="G1656:G1670"/>
    <mergeCell ref="H1656:H1670"/>
    <mergeCell ref="I1656:I1670"/>
    <mergeCell ref="J1656:J1670"/>
    <mergeCell ref="A1656:A1670"/>
    <mergeCell ref="B1656:B1670"/>
    <mergeCell ref="C1656:C1670"/>
    <mergeCell ref="D1656:D1670"/>
    <mergeCell ref="F1672:F1686"/>
    <mergeCell ref="G1672:G1686"/>
    <mergeCell ref="H1672:H1686"/>
    <mergeCell ref="I1672:I1686"/>
    <mergeCell ref="J1672:J1686"/>
    <mergeCell ref="A1672:A1686"/>
    <mergeCell ref="B1672:B1686"/>
    <mergeCell ref="C1672:C1686"/>
    <mergeCell ref="D1672:D1686"/>
    <mergeCell ref="F1624:F1638"/>
    <mergeCell ref="G1624:G1638"/>
    <mergeCell ref="H1624:H1638"/>
    <mergeCell ref="I1624:I1638"/>
    <mergeCell ref="J1624:J1638"/>
    <mergeCell ref="A1624:A1638"/>
    <mergeCell ref="B1624:B1638"/>
    <mergeCell ref="C1624:C1638"/>
    <mergeCell ref="D1624:D1638"/>
    <mergeCell ref="F1640:F1654"/>
    <mergeCell ref="G1640:G1654"/>
    <mergeCell ref="H1640:H1654"/>
    <mergeCell ref="I1640:I1654"/>
    <mergeCell ref="J1640:J1654"/>
    <mergeCell ref="A1640:A1654"/>
    <mergeCell ref="B1640:B1654"/>
    <mergeCell ref="C1640:C1654"/>
    <mergeCell ref="D1640:D1654"/>
    <mergeCell ref="F1592:F1606"/>
    <mergeCell ref="G1592:G1606"/>
    <mergeCell ref="H1592:H1606"/>
    <mergeCell ref="I1592:I1606"/>
    <mergeCell ref="J1592:J1606"/>
    <mergeCell ref="A1592:A1606"/>
    <mergeCell ref="B1592:B1606"/>
    <mergeCell ref="C1592:C1606"/>
    <mergeCell ref="D1592:D1606"/>
    <mergeCell ref="F1608:F1622"/>
    <mergeCell ref="G1608:G1622"/>
    <mergeCell ref="H1608:H1622"/>
    <mergeCell ref="I1608:I1622"/>
    <mergeCell ref="J1608:J1622"/>
    <mergeCell ref="A1608:A1622"/>
    <mergeCell ref="B1608:B1622"/>
    <mergeCell ref="C1608:C1622"/>
    <mergeCell ref="D1608:D1622"/>
    <mergeCell ref="F1560:F1574"/>
    <mergeCell ref="G1560:G1574"/>
    <mergeCell ref="H1560:H1574"/>
    <mergeCell ref="I1560:I1574"/>
    <mergeCell ref="J1560:J1574"/>
    <mergeCell ref="A1560:A1574"/>
    <mergeCell ref="B1560:B1574"/>
    <mergeCell ref="C1560:C1574"/>
    <mergeCell ref="D1560:D1574"/>
    <mergeCell ref="F1576:F1590"/>
    <mergeCell ref="G1576:G1590"/>
    <mergeCell ref="H1576:H1590"/>
    <mergeCell ref="I1576:I1590"/>
    <mergeCell ref="J1576:J1590"/>
    <mergeCell ref="A1576:A1590"/>
    <mergeCell ref="B1576:B1590"/>
    <mergeCell ref="C1576:C1590"/>
    <mergeCell ref="D1576:D1590"/>
    <mergeCell ref="F1528:F1542"/>
    <mergeCell ref="G1528:G1542"/>
    <mergeCell ref="H1528:H1542"/>
    <mergeCell ref="I1528:I1542"/>
    <mergeCell ref="J1528:J1542"/>
    <mergeCell ref="A1528:A1542"/>
    <mergeCell ref="B1528:B1542"/>
    <mergeCell ref="C1528:C1542"/>
    <mergeCell ref="D1528:D1542"/>
    <mergeCell ref="F1544:F1558"/>
    <mergeCell ref="G1544:G1558"/>
    <mergeCell ref="H1544:H1558"/>
    <mergeCell ref="I1544:I1558"/>
    <mergeCell ref="J1544:J1558"/>
    <mergeCell ref="A1544:A1558"/>
    <mergeCell ref="B1544:B1558"/>
    <mergeCell ref="C1544:C1558"/>
    <mergeCell ref="D1544:D1558"/>
    <mergeCell ref="F1496:F1510"/>
    <mergeCell ref="G1496:G1510"/>
    <mergeCell ref="H1496:H1510"/>
    <mergeCell ref="I1496:I1510"/>
    <mergeCell ref="J1496:J1510"/>
    <mergeCell ref="A1496:A1510"/>
    <mergeCell ref="B1496:B1510"/>
    <mergeCell ref="C1496:C1510"/>
    <mergeCell ref="D1496:D1510"/>
    <mergeCell ref="F1512:F1526"/>
    <mergeCell ref="G1512:G1526"/>
    <mergeCell ref="H1512:H1526"/>
    <mergeCell ref="I1512:I1526"/>
    <mergeCell ref="J1512:J1526"/>
    <mergeCell ref="A1512:A1526"/>
    <mergeCell ref="B1512:B1526"/>
    <mergeCell ref="C1512:C1526"/>
    <mergeCell ref="D1512:D1526"/>
    <mergeCell ref="F1464:F1478"/>
    <mergeCell ref="G1464:G1478"/>
    <mergeCell ref="H1464:H1478"/>
    <mergeCell ref="I1464:I1478"/>
    <mergeCell ref="J1464:J1478"/>
    <mergeCell ref="A1464:A1478"/>
    <mergeCell ref="B1464:B1478"/>
    <mergeCell ref="C1464:C1478"/>
    <mergeCell ref="D1464:D1478"/>
    <mergeCell ref="F1480:F1494"/>
    <mergeCell ref="G1480:G1494"/>
    <mergeCell ref="H1480:H1494"/>
    <mergeCell ref="I1480:I1494"/>
    <mergeCell ref="J1480:J1494"/>
    <mergeCell ref="A1480:A1494"/>
    <mergeCell ref="B1480:B1494"/>
    <mergeCell ref="C1480:C1494"/>
    <mergeCell ref="D1480:D1494"/>
    <mergeCell ref="F1432:F1446"/>
    <mergeCell ref="G1432:G1446"/>
    <mergeCell ref="H1432:H1446"/>
    <mergeCell ref="I1432:I1446"/>
    <mergeCell ref="J1432:J1446"/>
    <mergeCell ref="A1432:A1446"/>
    <mergeCell ref="B1432:B1446"/>
    <mergeCell ref="C1432:C1446"/>
    <mergeCell ref="D1432:D1446"/>
    <mergeCell ref="F1448:F1462"/>
    <mergeCell ref="G1448:G1462"/>
    <mergeCell ref="H1448:H1462"/>
    <mergeCell ref="I1448:I1462"/>
    <mergeCell ref="J1448:J1462"/>
    <mergeCell ref="A1448:A1462"/>
    <mergeCell ref="B1448:B1462"/>
    <mergeCell ref="C1448:C1462"/>
    <mergeCell ref="D1448:D1462"/>
    <mergeCell ref="F1400:F1414"/>
    <mergeCell ref="G1400:G1414"/>
    <mergeCell ref="H1400:H1414"/>
    <mergeCell ref="I1400:I1414"/>
    <mergeCell ref="J1400:J1414"/>
    <mergeCell ref="A1400:A1414"/>
    <mergeCell ref="B1400:B1414"/>
    <mergeCell ref="C1400:C1414"/>
    <mergeCell ref="D1400:D1414"/>
    <mergeCell ref="F1416:F1430"/>
    <mergeCell ref="G1416:G1430"/>
    <mergeCell ref="H1416:H1430"/>
    <mergeCell ref="I1416:I1430"/>
    <mergeCell ref="J1416:J1430"/>
    <mergeCell ref="A1416:A1430"/>
    <mergeCell ref="B1416:B1430"/>
    <mergeCell ref="C1416:C1430"/>
    <mergeCell ref="D1416:D1430"/>
    <mergeCell ref="F1368:F1382"/>
    <mergeCell ref="G1368:G1382"/>
    <mergeCell ref="H1368:H1382"/>
    <mergeCell ref="I1368:I1382"/>
    <mergeCell ref="J1368:J1382"/>
    <mergeCell ref="A1368:A1382"/>
    <mergeCell ref="B1368:B1382"/>
    <mergeCell ref="C1368:C1382"/>
    <mergeCell ref="D1368:D1382"/>
    <mergeCell ref="F1384:F1398"/>
    <mergeCell ref="G1384:G1398"/>
    <mergeCell ref="H1384:H1398"/>
    <mergeCell ref="I1384:I1398"/>
    <mergeCell ref="J1384:J1398"/>
    <mergeCell ref="A1384:A1398"/>
    <mergeCell ref="B1384:B1398"/>
    <mergeCell ref="C1384:C1398"/>
    <mergeCell ref="D1384:D1398"/>
    <mergeCell ref="F1336:F1350"/>
    <mergeCell ref="G1336:G1350"/>
    <mergeCell ref="H1336:H1350"/>
    <mergeCell ref="I1336:I1350"/>
    <mergeCell ref="J1336:J1350"/>
    <mergeCell ref="A1336:A1350"/>
    <mergeCell ref="B1336:B1350"/>
    <mergeCell ref="C1336:C1350"/>
    <mergeCell ref="D1336:D1350"/>
    <mergeCell ref="F1352:F1366"/>
    <mergeCell ref="G1352:G1366"/>
    <mergeCell ref="H1352:H1366"/>
    <mergeCell ref="I1352:I1366"/>
    <mergeCell ref="J1352:J1366"/>
    <mergeCell ref="A1352:A1366"/>
    <mergeCell ref="B1352:B1366"/>
    <mergeCell ref="C1352:C1366"/>
    <mergeCell ref="D1352:D1366"/>
    <mergeCell ref="F1304:F1318"/>
    <mergeCell ref="G1304:G1318"/>
    <mergeCell ref="H1304:H1318"/>
    <mergeCell ref="I1304:I1318"/>
    <mergeCell ref="J1304:J1318"/>
    <mergeCell ref="A1304:A1318"/>
    <mergeCell ref="B1304:B1318"/>
    <mergeCell ref="C1304:C1318"/>
    <mergeCell ref="D1304:D1318"/>
    <mergeCell ref="F1320:F1334"/>
    <mergeCell ref="G1320:G1334"/>
    <mergeCell ref="H1320:H1334"/>
    <mergeCell ref="I1320:I1334"/>
    <mergeCell ref="J1320:J1334"/>
    <mergeCell ref="A1320:A1334"/>
    <mergeCell ref="B1320:B1334"/>
    <mergeCell ref="C1320:C1334"/>
    <mergeCell ref="D1320:D1334"/>
    <mergeCell ref="F1272:F1286"/>
    <mergeCell ref="G1272:G1286"/>
    <mergeCell ref="H1272:H1286"/>
    <mergeCell ref="I1272:I1286"/>
    <mergeCell ref="J1272:J1286"/>
    <mergeCell ref="A1272:A1286"/>
    <mergeCell ref="B1272:B1286"/>
    <mergeCell ref="C1272:C1286"/>
    <mergeCell ref="D1272:D1286"/>
    <mergeCell ref="F1288:F1302"/>
    <mergeCell ref="G1288:G1302"/>
    <mergeCell ref="H1288:H1302"/>
    <mergeCell ref="I1288:I1302"/>
    <mergeCell ref="J1288:J1302"/>
    <mergeCell ref="A1288:A1302"/>
    <mergeCell ref="B1288:B1302"/>
    <mergeCell ref="C1288:C1302"/>
    <mergeCell ref="D1288:D1302"/>
    <mergeCell ref="F1240:F1254"/>
    <mergeCell ref="G1240:G1254"/>
    <mergeCell ref="H1240:H1254"/>
    <mergeCell ref="I1240:I1254"/>
    <mergeCell ref="J1240:J1254"/>
    <mergeCell ref="A1240:A1254"/>
    <mergeCell ref="B1240:B1254"/>
    <mergeCell ref="C1240:C1254"/>
    <mergeCell ref="D1240:D1254"/>
    <mergeCell ref="F1256:F1270"/>
    <mergeCell ref="G1256:G1270"/>
    <mergeCell ref="H1256:H1270"/>
    <mergeCell ref="I1256:I1270"/>
    <mergeCell ref="J1256:J1270"/>
    <mergeCell ref="A1256:A1270"/>
    <mergeCell ref="B1256:B1270"/>
    <mergeCell ref="C1256:C1270"/>
    <mergeCell ref="D1256:D1270"/>
    <mergeCell ref="F1208:F1222"/>
    <mergeCell ref="G1208:G1222"/>
    <mergeCell ref="H1208:H1222"/>
    <mergeCell ref="I1208:I1222"/>
    <mergeCell ref="J1208:J1222"/>
    <mergeCell ref="A1208:A1222"/>
    <mergeCell ref="B1208:B1222"/>
    <mergeCell ref="C1208:C1222"/>
    <mergeCell ref="D1208:D1222"/>
    <mergeCell ref="F1224:F1238"/>
    <mergeCell ref="G1224:G1238"/>
    <mergeCell ref="H1224:H1238"/>
    <mergeCell ref="I1224:I1238"/>
    <mergeCell ref="J1224:J1238"/>
    <mergeCell ref="A1224:A1238"/>
    <mergeCell ref="B1224:B1238"/>
    <mergeCell ref="C1224:C1238"/>
    <mergeCell ref="D1224:D1238"/>
    <mergeCell ref="F1176:F1190"/>
    <mergeCell ref="G1176:G1190"/>
    <mergeCell ref="H1176:H1190"/>
    <mergeCell ref="I1176:I1190"/>
    <mergeCell ref="J1176:J1190"/>
    <mergeCell ref="A1176:A1190"/>
    <mergeCell ref="B1176:B1190"/>
    <mergeCell ref="C1176:C1190"/>
    <mergeCell ref="D1176:D1190"/>
    <mergeCell ref="F1192:F1206"/>
    <mergeCell ref="G1192:G1206"/>
    <mergeCell ref="H1192:H1206"/>
    <mergeCell ref="I1192:I1206"/>
    <mergeCell ref="J1192:J1206"/>
    <mergeCell ref="A1192:A1206"/>
    <mergeCell ref="B1192:B1206"/>
    <mergeCell ref="C1192:C1206"/>
    <mergeCell ref="D1192:D1206"/>
    <mergeCell ref="F1144:F1158"/>
    <mergeCell ref="G1144:G1158"/>
    <mergeCell ref="H1144:H1158"/>
    <mergeCell ref="I1144:I1158"/>
    <mergeCell ref="J1144:J1158"/>
    <mergeCell ref="A1144:A1158"/>
    <mergeCell ref="B1144:B1158"/>
    <mergeCell ref="C1144:C1158"/>
    <mergeCell ref="D1144:D1158"/>
    <mergeCell ref="F1160:F1174"/>
    <mergeCell ref="G1160:G1174"/>
    <mergeCell ref="H1160:H1174"/>
    <mergeCell ref="I1160:I1174"/>
    <mergeCell ref="J1160:J1174"/>
    <mergeCell ref="A1160:A1174"/>
    <mergeCell ref="B1160:B1174"/>
    <mergeCell ref="C1160:C1174"/>
    <mergeCell ref="D1160:D1174"/>
    <mergeCell ref="F1112:F1126"/>
    <mergeCell ref="G1112:G1126"/>
    <mergeCell ref="H1112:H1126"/>
    <mergeCell ref="I1112:I1126"/>
    <mergeCell ref="J1112:J1126"/>
    <mergeCell ref="A1112:A1126"/>
    <mergeCell ref="B1112:B1126"/>
    <mergeCell ref="C1112:C1126"/>
    <mergeCell ref="D1112:D1126"/>
    <mergeCell ref="F1128:F1142"/>
    <mergeCell ref="G1128:G1142"/>
    <mergeCell ref="H1128:H1142"/>
    <mergeCell ref="I1128:I1142"/>
    <mergeCell ref="J1128:J1142"/>
    <mergeCell ref="A1128:A1142"/>
    <mergeCell ref="B1128:B1142"/>
    <mergeCell ref="C1128:C1142"/>
    <mergeCell ref="D1128:D1142"/>
    <mergeCell ref="F1080:F1094"/>
    <mergeCell ref="G1080:G1094"/>
    <mergeCell ref="H1080:H1094"/>
    <mergeCell ref="I1080:I1094"/>
    <mergeCell ref="J1080:J1094"/>
    <mergeCell ref="A1080:A1094"/>
    <mergeCell ref="B1080:B1094"/>
    <mergeCell ref="C1080:C1094"/>
    <mergeCell ref="D1080:D1094"/>
    <mergeCell ref="F1096:F1110"/>
    <mergeCell ref="G1096:G1110"/>
    <mergeCell ref="H1096:H1110"/>
    <mergeCell ref="I1096:I1110"/>
    <mergeCell ref="J1096:J1110"/>
    <mergeCell ref="A1096:A1110"/>
    <mergeCell ref="B1096:B1110"/>
    <mergeCell ref="C1096:C1110"/>
    <mergeCell ref="D1096:D1110"/>
    <mergeCell ref="F1048:F1062"/>
    <mergeCell ref="G1048:G1062"/>
    <mergeCell ref="H1048:H1062"/>
    <mergeCell ref="I1048:I1062"/>
    <mergeCell ref="J1048:J1062"/>
    <mergeCell ref="A1048:A1062"/>
    <mergeCell ref="B1048:B1062"/>
    <mergeCell ref="C1048:C1062"/>
    <mergeCell ref="D1048:D1062"/>
    <mergeCell ref="F1064:F1078"/>
    <mergeCell ref="G1064:G1078"/>
    <mergeCell ref="H1064:H1078"/>
    <mergeCell ref="I1064:I1078"/>
    <mergeCell ref="J1064:J1078"/>
    <mergeCell ref="A1064:A1078"/>
    <mergeCell ref="B1064:B1078"/>
    <mergeCell ref="C1064:C1078"/>
    <mergeCell ref="D1064:D1078"/>
    <mergeCell ref="F1016:F1030"/>
    <mergeCell ref="G1016:G1030"/>
    <mergeCell ref="H1016:H1030"/>
    <mergeCell ref="I1016:I1030"/>
    <mergeCell ref="J1016:J1030"/>
    <mergeCell ref="A1016:A1030"/>
    <mergeCell ref="B1016:B1030"/>
    <mergeCell ref="C1016:C1030"/>
    <mergeCell ref="D1016:D1030"/>
    <mergeCell ref="F1032:F1046"/>
    <mergeCell ref="G1032:G1046"/>
    <mergeCell ref="H1032:H1046"/>
    <mergeCell ref="I1032:I1046"/>
    <mergeCell ref="J1032:J1046"/>
    <mergeCell ref="A1032:A1046"/>
    <mergeCell ref="B1032:B1046"/>
    <mergeCell ref="C1032:C1046"/>
    <mergeCell ref="D1032:D1046"/>
    <mergeCell ref="F984:F998"/>
    <mergeCell ref="G984:G998"/>
    <mergeCell ref="H984:H998"/>
    <mergeCell ref="I984:I998"/>
    <mergeCell ref="J984:J998"/>
    <mergeCell ref="A984:A998"/>
    <mergeCell ref="B984:B998"/>
    <mergeCell ref="C984:C998"/>
    <mergeCell ref="D984:D998"/>
    <mergeCell ref="F1000:F1014"/>
    <mergeCell ref="G1000:G1014"/>
    <mergeCell ref="H1000:H1014"/>
    <mergeCell ref="I1000:I1014"/>
    <mergeCell ref="J1000:J1014"/>
    <mergeCell ref="A1000:A1014"/>
    <mergeCell ref="B1000:B1014"/>
    <mergeCell ref="C1000:C1014"/>
    <mergeCell ref="D1000:D1014"/>
    <mergeCell ref="F952:F966"/>
    <mergeCell ref="G952:G966"/>
    <mergeCell ref="H952:H966"/>
    <mergeCell ref="I952:I966"/>
    <mergeCell ref="J952:J966"/>
    <mergeCell ref="A952:A966"/>
    <mergeCell ref="B952:B966"/>
    <mergeCell ref="C952:C966"/>
    <mergeCell ref="D952:D966"/>
    <mergeCell ref="F968:F982"/>
    <mergeCell ref="G968:G982"/>
    <mergeCell ref="H968:H982"/>
    <mergeCell ref="I968:I982"/>
    <mergeCell ref="J968:J982"/>
    <mergeCell ref="A968:A982"/>
    <mergeCell ref="B968:B982"/>
    <mergeCell ref="C968:C982"/>
    <mergeCell ref="D968:D982"/>
    <mergeCell ref="F920:F934"/>
    <mergeCell ref="G920:G934"/>
    <mergeCell ref="H920:H934"/>
    <mergeCell ref="I920:I934"/>
    <mergeCell ref="J920:J934"/>
    <mergeCell ref="A920:A934"/>
    <mergeCell ref="B920:B934"/>
    <mergeCell ref="C920:C934"/>
    <mergeCell ref="D920:D934"/>
    <mergeCell ref="F936:F950"/>
    <mergeCell ref="G936:G950"/>
    <mergeCell ref="H936:H950"/>
    <mergeCell ref="I936:I950"/>
    <mergeCell ref="J936:J950"/>
    <mergeCell ref="A936:A950"/>
    <mergeCell ref="B936:B950"/>
    <mergeCell ref="C936:C950"/>
    <mergeCell ref="D936:D950"/>
    <mergeCell ref="F888:F902"/>
    <mergeCell ref="G888:G902"/>
    <mergeCell ref="H888:H902"/>
    <mergeCell ref="I888:I902"/>
    <mergeCell ref="J888:J902"/>
    <mergeCell ref="A888:A902"/>
    <mergeCell ref="B888:B902"/>
    <mergeCell ref="C888:C902"/>
    <mergeCell ref="D888:D902"/>
    <mergeCell ref="F904:F918"/>
    <mergeCell ref="G904:G918"/>
    <mergeCell ref="H904:H918"/>
    <mergeCell ref="I904:I918"/>
    <mergeCell ref="J904:J918"/>
    <mergeCell ref="A904:A918"/>
    <mergeCell ref="B904:B918"/>
    <mergeCell ref="C904:C918"/>
    <mergeCell ref="D904:D918"/>
    <mergeCell ref="F856:F870"/>
    <mergeCell ref="G856:G870"/>
    <mergeCell ref="H856:H870"/>
    <mergeCell ref="I856:I870"/>
    <mergeCell ref="J856:J870"/>
    <mergeCell ref="A856:A870"/>
    <mergeCell ref="B856:B870"/>
    <mergeCell ref="C856:C870"/>
    <mergeCell ref="D856:D870"/>
    <mergeCell ref="F872:F886"/>
    <mergeCell ref="G872:G886"/>
    <mergeCell ref="H872:H886"/>
    <mergeCell ref="I872:I886"/>
    <mergeCell ref="J872:J886"/>
    <mergeCell ref="A872:A886"/>
    <mergeCell ref="B872:B886"/>
    <mergeCell ref="C872:C886"/>
    <mergeCell ref="D872:D886"/>
    <mergeCell ref="F824:F838"/>
    <mergeCell ref="G824:G838"/>
    <mergeCell ref="H824:H838"/>
    <mergeCell ref="I824:I838"/>
    <mergeCell ref="J824:J838"/>
    <mergeCell ref="A824:A838"/>
    <mergeCell ref="B824:B838"/>
    <mergeCell ref="C824:C838"/>
    <mergeCell ref="D824:D838"/>
    <mergeCell ref="F840:F854"/>
    <mergeCell ref="G840:G854"/>
    <mergeCell ref="H840:H854"/>
    <mergeCell ref="I840:I854"/>
    <mergeCell ref="J840:J854"/>
    <mergeCell ref="A840:A854"/>
    <mergeCell ref="B840:B854"/>
    <mergeCell ref="C840:C854"/>
    <mergeCell ref="D840:D854"/>
    <mergeCell ref="F792:F806"/>
    <mergeCell ref="G792:G806"/>
    <mergeCell ref="H792:H806"/>
    <mergeCell ref="I792:I806"/>
    <mergeCell ref="J792:J806"/>
    <mergeCell ref="A792:A806"/>
    <mergeCell ref="B792:B806"/>
    <mergeCell ref="C792:C806"/>
    <mergeCell ref="D792:D806"/>
    <mergeCell ref="F808:F822"/>
    <mergeCell ref="G808:G822"/>
    <mergeCell ref="H808:H822"/>
    <mergeCell ref="I808:I822"/>
    <mergeCell ref="J808:J822"/>
    <mergeCell ref="A808:A822"/>
    <mergeCell ref="B808:B822"/>
    <mergeCell ref="C808:C822"/>
    <mergeCell ref="D808:D822"/>
    <mergeCell ref="F760:F774"/>
    <mergeCell ref="G760:G774"/>
    <mergeCell ref="H760:H774"/>
    <mergeCell ref="I760:I774"/>
    <mergeCell ref="J760:J774"/>
    <mergeCell ref="A760:A774"/>
    <mergeCell ref="B760:B774"/>
    <mergeCell ref="C760:C774"/>
    <mergeCell ref="D760:D774"/>
    <mergeCell ref="F776:F790"/>
    <mergeCell ref="G776:G790"/>
    <mergeCell ref="H776:H790"/>
    <mergeCell ref="I776:I790"/>
    <mergeCell ref="J776:J790"/>
    <mergeCell ref="A776:A790"/>
    <mergeCell ref="B776:B790"/>
    <mergeCell ref="C776:C790"/>
    <mergeCell ref="D776:D790"/>
    <mergeCell ref="F728:F742"/>
    <mergeCell ref="G728:G742"/>
    <mergeCell ref="H728:H742"/>
    <mergeCell ref="I728:I742"/>
    <mergeCell ref="J728:J742"/>
    <mergeCell ref="A728:A742"/>
    <mergeCell ref="B728:B742"/>
    <mergeCell ref="C728:C742"/>
    <mergeCell ref="D728:D742"/>
    <mergeCell ref="F744:F758"/>
    <mergeCell ref="G744:G758"/>
    <mergeCell ref="H744:H758"/>
    <mergeCell ref="I744:I758"/>
    <mergeCell ref="J744:J758"/>
    <mergeCell ref="A744:A758"/>
    <mergeCell ref="B744:B758"/>
    <mergeCell ref="C744:C758"/>
    <mergeCell ref="D744:D758"/>
    <mergeCell ref="F696:F710"/>
    <mergeCell ref="G696:G710"/>
    <mergeCell ref="H696:H710"/>
    <mergeCell ref="I696:I710"/>
    <mergeCell ref="J696:J710"/>
    <mergeCell ref="A696:A710"/>
    <mergeCell ref="B696:B710"/>
    <mergeCell ref="C696:C710"/>
    <mergeCell ref="D696:D710"/>
    <mergeCell ref="F712:F726"/>
    <mergeCell ref="G712:G726"/>
    <mergeCell ref="H712:H726"/>
    <mergeCell ref="I712:I726"/>
    <mergeCell ref="J712:J726"/>
    <mergeCell ref="A712:A726"/>
    <mergeCell ref="B712:B726"/>
    <mergeCell ref="C712:C726"/>
    <mergeCell ref="D712:D726"/>
    <mergeCell ref="F664:F678"/>
    <mergeCell ref="G664:G678"/>
    <mergeCell ref="H664:H678"/>
    <mergeCell ref="I664:I678"/>
    <mergeCell ref="J664:J678"/>
    <mergeCell ref="A664:A678"/>
    <mergeCell ref="B664:B678"/>
    <mergeCell ref="C664:C678"/>
    <mergeCell ref="D664:D678"/>
    <mergeCell ref="F680:F694"/>
    <mergeCell ref="G680:G694"/>
    <mergeCell ref="H680:H694"/>
    <mergeCell ref="I680:I694"/>
    <mergeCell ref="J680:J694"/>
    <mergeCell ref="A680:A694"/>
    <mergeCell ref="B680:B694"/>
    <mergeCell ref="C680:C694"/>
    <mergeCell ref="D680:D694"/>
    <mergeCell ref="F632:F646"/>
    <mergeCell ref="G632:G646"/>
    <mergeCell ref="H632:H646"/>
    <mergeCell ref="I632:I646"/>
    <mergeCell ref="J632:J646"/>
    <mergeCell ref="A632:A646"/>
    <mergeCell ref="B632:B646"/>
    <mergeCell ref="C632:C646"/>
    <mergeCell ref="D632:D646"/>
    <mergeCell ref="F648:F662"/>
    <mergeCell ref="G648:G662"/>
    <mergeCell ref="H648:H662"/>
    <mergeCell ref="I648:I662"/>
    <mergeCell ref="J648:J662"/>
    <mergeCell ref="A648:A662"/>
    <mergeCell ref="B648:B662"/>
    <mergeCell ref="C648:C662"/>
    <mergeCell ref="D648:D662"/>
    <mergeCell ref="F600:F614"/>
    <mergeCell ref="G600:G614"/>
    <mergeCell ref="H600:H614"/>
    <mergeCell ref="I600:I614"/>
    <mergeCell ref="J600:J614"/>
    <mergeCell ref="A600:A614"/>
    <mergeCell ref="B600:B614"/>
    <mergeCell ref="C600:C614"/>
    <mergeCell ref="D600:D614"/>
    <mergeCell ref="F616:F630"/>
    <mergeCell ref="G616:G630"/>
    <mergeCell ref="H616:H630"/>
    <mergeCell ref="I616:I630"/>
    <mergeCell ref="J616:J630"/>
    <mergeCell ref="A616:A630"/>
    <mergeCell ref="B616:B630"/>
    <mergeCell ref="C616:C630"/>
    <mergeCell ref="D616:D630"/>
    <mergeCell ref="F568:F582"/>
    <mergeCell ref="G568:G582"/>
    <mergeCell ref="H568:H582"/>
    <mergeCell ref="I568:I582"/>
    <mergeCell ref="J568:J582"/>
    <mergeCell ref="A568:A582"/>
    <mergeCell ref="B568:B582"/>
    <mergeCell ref="C568:C582"/>
    <mergeCell ref="D568:D582"/>
    <mergeCell ref="F584:F598"/>
    <mergeCell ref="G584:G598"/>
    <mergeCell ref="H584:H598"/>
    <mergeCell ref="I584:I598"/>
    <mergeCell ref="J584:J598"/>
    <mergeCell ref="A584:A598"/>
    <mergeCell ref="B584:B598"/>
    <mergeCell ref="C584:C598"/>
    <mergeCell ref="D584:D598"/>
    <mergeCell ref="F536:F550"/>
    <mergeCell ref="G536:G550"/>
    <mergeCell ref="H536:H550"/>
    <mergeCell ref="I536:I550"/>
    <mergeCell ref="J536:J550"/>
    <mergeCell ref="A536:A550"/>
    <mergeCell ref="B536:B550"/>
    <mergeCell ref="C536:C550"/>
    <mergeCell ref="D536:D550"/>
    <mergeCell ref="F552:F566"/>
    <mergeCell ref="G552:G566"/>
    <mergeCell ref="H552:H566"/>
    <mergeCell ref="I552:I566"/>
    <mergeCell ref="J552:J566"/>
    <mergeCell ref="A552:A566"/>
    <mergeCell ref="B552:B566"/>
    <mergeCell ref="C552:C566"/>
    <mergeCell ref="D552:D566"/>
    <mergeCell ref="F504:F518"/>
    <mergeCell ref="G504:G518"/>
    <mergeCell ref="H504:H518"/>
    <mergeCell ref="I504:I518"/>
    <mergeCell ref="J504:J518"/>
    <mergeCell ref="A504:A518"/>
    <mergeCell ref="B504:B518"/>
    <mergeCell ref="C504:C518"/>
    <mergeCell ref="D504:D518"/>
    <mergeCell ref="F520:F534"/>
    <mergeCell ref="G520:G534"/>
    <mergeCell ref="H520:H534"/>
    <mergeCell ref="I520:I534"/>
    <mergeCell ref="J520:J534"/>
    <mergeCell ref="A520:A534"/>
    <mergeCell ref="B520:B534"/>
    <mergeCell ref="C520:C534"/>
    <mergeCell ref="D520:D534"/>
    <mergeCell ref="F472:F486"/>
    <mergeCell ref="G472:G486"/>
    <mergeCell ref="H472:H486"/>
    <mergeCell ref="I472:I486"/>
    <mergeCell ref="J472:J486"/>
    <mergeCell ref="A472:A486"/>
    <mergeCell ref="B472:B486"/>
    <mergeCell ref="C472:C486"/>
    <mergeCell ref="D472:D486"/>
    <mergeCell ref="F488:F502"/>
    <mergeCell ref="G488:G502"/>
    <mergeCell ref="H488:H502"/>
    <mergeCell ref="I488:I502"/>
    <mergeCell ref="J488:J502"/>
    <mergeCell ref="A488:A502"/>
    <mergeCell ref="B488:B502"/>
    <mergeCell ref="C488:C502"/>
    <mergeCell ref="D488:D502"/>
    <mergeCell ref="F440:F454"/>
    <mergeCell ref="G440:G454"/>
    <mergeCell ref="H440:H454"/>
    <mergeCell ref="I440:I454"/>
    <mergeCell ref="J440:J454"/>
    <mergeCell ref="A440:A454"/>
    <mergeCell ref="B440:B454"/>
    <mergeCell ref="C440:C454"/>
    <mergeCell ref="D440:D454"/>
    <mergeCell ref="F456:F470"/>
    <mergeCell ref="G456:G470"/>
    <mergeCell ref="H456:H470"/>
    <mergeCell ref="I456:I470"/>
    <mergeCell ref="J456:J470"/>
    <mergeCell ref="A456:A470"/>
    <mergeCell ref="B456:B470"/>
    <mergeCell ref="C456:C470"/>
    <mergeCell ref="D456:D470"/>
    <mergeCell ref="F408:F422"/>
    <mergeCell ref="G408:G422"/>
    <mergeCell ref="H408:H422"/>
    <mergeCell ref="I408:I422"/>
    <mergeCell ref="J408:J422"/>
    <mergeCell ref="A408:A422"/>
    <mergeCell ref="B408:B422"/>
    <mergeCell ref="C408:C422"/>
    <mergeCell ref="D408:D422"/>
    <mergeCell ref="F424:F438"/>
    <mergeCell ref="G424:G438"/>
    <mergeCell ref="H424:H438"/>
    <mergeCell ref="I424:I438"/>
    <mergeCell ref="J424:J438"/>
    <mergeCell ref="A424:A438"/>
    <mergeCell ref="B424:B438"/>
    <mergeCell ref="C424:C438"/>
    <mergeCell ref="D424:D438"/>
    <mergeCell ref="F376:F390"/>
    <mergeCell ref="G376:G390"/>
    <mergeCell ref="H376:H390"/>
    <mergeCell ref="I376:I390"/>
    <mergeCell ref="J376:J390"/>
    <mergeCell ref="A376:A390"/>
    <mergeCell ref="B376:B390"/>
    <mergeCell ref="C376:C390"/>
    <mergeCell ref="D376:D390"/>
    <mergeCell ref="F392:F406"/>
    <mergeCell ref="G392:G406"/>
    <mergeCell ref="H392:H406"/>
    <mergeCell ref="I392:I406"/>
    <mergeCell ref="J392:J406"/>
    <mergeCell ref="A392:A406"/>
    <mergeCell ref="B392:B406"/>
    <mergeCell ref="C392:C406"/>
    <mergeCell ref="D392:D406"/>
    <mergeCell ref="F344:F358"/>
    <mergeCell ref="G344:G358"/>
    <mergeCell ref="H344:H358"/>
    <mergeCell ref="I344:I358"/>
    <mergeCell ref="J344:J358"/>
    <mergeCell ref="A344:A358"/>
    <mergeCell ref="B344:B358"/>
    <mergeCell ref="C344:C358"/>
    <mergeCell ref="D344:D358"/>
    <mergeCell ref="F360:F374"/>
    <mergeCell ref="G360:G374"/>
    <mergeCell ref="H360:H374"/>
    <mergeCell ref="I360:I374"/>
    <mergeCell ref="J360:J374"/>
    <mergeCell ref="A360:A374"/>
    <mergeCell ref="B360:B374"/>
    <mergeCell ref="C360:C374"/>
    <mergeCell ref="D360:D374"/>
    <mergeCell ref="F312:F326"/>
    <mergeCell ref="G312:G326"/>
    <mergeCell ref="H312:H326"/>
    <mergeCell ref="I312:I326"/>
    <mergeCell ref="J312:J326"/>
    <mergeCell ref="A312:A326"/>
    <mergeCell ref="B312:B326"/>
    <mergeCell ref="C312:C326"/>
    <mergeCell ref="D312:D326"/>
    <mergeCell ref="F328:F342"/>
    <mergeCell ref="G328:G342"/>
    <mergeCell ref="H328:H342"/>
    <mergeCell ref="I328:I342"/>
    <mergeCell ref="J328:J342"/>
    <mergeCell ref="A328:A342"/>
    <mergeCell ref="B328:B342"/>
    <mergeCell ref="C328:C342"/>
    <mergeCell ref="D328:D342"/>
    <mergeCell ref="F280:F294"/>
    <mergeCell ref="G280:G294"/>
    <mergeCell ref="H280:H294"/>
    <mergeCell ref="I280:I294"/>
    <mergeCell ref="J280:J294"/>
    <mergeCell ref="A280:A294"/>
    <mergeCell ref="B280:B294"/>
    <mergeCell ref="C280:C294"/>
    <mergeCell ref="D280:D294"/>
    <mergeCell ref="F296:F310"/>
    <mergeCell ref="G296:G310"/>
    <mergeCell ref="H296:H310"/>
    <mergeCell ref="I296:I310"/>
    <mergeCell ref="J296:J310"/>
    <mergeCell ref="A296:A310"/>
    <mergeCell ref="B296:B310"/>
    <mergeCell ref="C296:C310"/>
    <mergeCell ref="D296:D310"/>
    <mergeCell ref="F248:F262"/>
    <mergeCell ref="G248:G262"/>
    <mergeCell ref="H248:H262"/>
    <mergeCell ref="I248:I262"/>
    <mergeCell ref="J248:J262"/>
    <mergeCell ref="A248:A262"/>
    <mergeCell ref="B248:B262"/>
    <mergeCell ref="C248:C262"/>
    <mergeCell ref="D248:D262"/>
    <mergeCell ref="F264:F278"/>
    <mergeCell ref="G264:G278"/>
    <mergeCell ref="H264:H278"/>
    <mergeCell ref="I264:I278"/>
    <mergeCell ref="J264:J278"/>
    <mergeCell ref="A264:A278"/>
    <mergeCell ref="B264:B278"/>
    <mergeCell ref="C264:C278"/>
    <mergeCell ref="D264:D278"/>
    <mergeCell ref="F216:F230"/>
    <mergeCell ref="G216:G230"/>
    <mergeCell ref="H216:H230"/>
    <mergeCell ref="I216:I230"/>
    <mergeCell ref="J216:J230"/>
    <mergeCell ref="A216:A230"/>
    <mergeCell ref="B216:B230"/>
    <mergeCell ref="C216:C230"/>
    <mergeCell ref="D216:D230"/>
    <mergeCell ref="F232:F246"/>
    <mergeCell ref="G232:G246"/>
    <mergeCell ref="H232:H246"/>
    <mergeCell ref="I232:I246"/>
    <mergeCell ref="J232:J246"/>
    <mergeCell ref="A232:A246"/>
    <mergeCell ref="B232:B246"/>
    <mergeCell ref="C232:C246"/>
    <mergeCell ref="D232:D246"/>
    <mergeCell ref="F184:F198"/>
    <mergeCell ref="G184:G198"/>
    <mergeCell ref="H184:H198"/>
    <mergeCell ref="I184:I198"/>
    <mergeCell ref="J184:J198"/>
    <mergeCell ref="A184:A198"/>
    <mergeCell ref="B184:B198"/>
    <mergeCell ref="C184:C198"/>
    <mergeCell ref="D184:D198"/>
    <mergeCell ref="F200:F214"/>
    <mergeCell ref="G200:G214"/>
    <mergeCell ref="H200:H214"/>
    <mergeCell ref="I200:I214"/>
    <mergeCell ref="J200:J214"/>
    <mergeCell ref="A200:A214"/>
    <mergeCell ref="B200:B214"/>
    <mergeCell ref="C200:C214"/>
    <mergeCell ref="D200:D214"/>
    <mergeCell ref="F152:F166"/>
    <mergeCell ref="G152:G166"/>
    <mergeCell ref="H152:H166"/>
    <mergeCell ref="I152:I166"/>
    <mergeCell ref="J152:J166"/>
    <mergeCell ref="A152:A166"/>
    <mergeCell ref="B152:B166"/>
    <mergeCell ref="C152:C166"/>
    <mergeCell ref="D152:D166"/>
    <mergeCell ref="F168:F182"/>
    <mergeCell ref="G168:G182"/>
    <mergeCell ref="H168:H182"/>
    <mergeCell ref="I168:I182"/>
    <mergeCell ref="J168:J182"/>
    <mergeCell ref="A168:A182"/>
    <mergeCell ref="B168:B182"/>
    <mergeCell ref="C168:C182"/>
    <mergeCell ref="D168:D182"/>
    <mergeCell ref="F120:F134"/>
    <mergeCell ref="G120:G134"/>
    <mergeCell ref="H120:H134"/>
    <mergeCell ref="I120:I134"/>
    <mergeCell ref="J120:J134"/>
    <mergeCell ref="A120:A134"/>
    <mergeCell ref="B120:B134"/>
    <mergeCell ref="C120:C134"/>
    <mergeCell ref="D120:D134"/>
    <mergeCell ref="F136:F150"/>
    <mergeCell ref="G136:G150"/>
    <mergeCell ref="H136:H150"/>
    <mergeCell ref="I136:I150"/>
    <mergeCell ref="J136:J150"/>
    <mergeCell ref="A136:A150"/>
    <mergeCell ref="B136:B150"/>
    <mergeCell ref="C136:C150"/>
    <mergeCell ref="D136:D150"/>
    <mergeCell ref="F88:F102"/>
    <mergeCell ref="G88:G102"/>
    <mergeCell ref="H88:H102"/>
    <mergeCell ref="I88:I102"/>
    <mergeCell ref="J88:J102"/>
    <mergeCell ref="A88:A102"/>
    <mergeCell ref="B88:B102"/>
    <mergeCell ref="C88:C102"/>
    <mergeCell ref="D88:D102"/>
    <mergeCell ref="F104:F118"/>
    <mergeCell ref="G104:G118"/>
    <mergeCell ref="H104:H118"/>
    <mergeCell ref="I104:I118"/>
    <mergeCell ref="J104:J118"/>
    <mergeCell ref="A104:A118"/>
    <mergeCell ref="B104:B118"/>
    <mergeCell ref="C104:C118"/>
    <mergeCell ref="D104:D118"/>
    <mergeCell ref="F56:F70"/>
    <mergeCell ref="G56:G70"/>
    <mergeCell ref="H56:H70"/>
    <mergeCell ref="I56:I70"/>
    <mergeCell ref="J56:J70"/>
    <mergeCell ref="A56:A70"/>
    <mergeCell ref="B56:B70"/>
    <mergeCell ref="C56:C70"/>
    <mergeCell ref="D56:D70"/>
    <mergeCell ref="F72:F86"/>
    <mergeCell ref="G72:G86"/>
    <mergeCell ref="H72:H86"/>
    <mergeCell ref="I72:I86"/>
    <mergeCell ref="J72:J86"/>
    <mergeCell ref="A72:A86"/>
    <mergeCell ref="B72:B86"/>
    <mergeCell ref="C72:C86"/>
    <mergeCell ref="D72:D86"/>
    <mergeCell ref="J40:J54"/>
    <mergeCell ref="A40:A54"/>
    <mergeCell ref="B40:B54"/>
    <mergeCell ref="C40:C54"/>
    <mergeCell ref="D40:D54"/>
    <mergeCell ref="B11:C11"/>
    <mergeCell ref="B10:C10"/>
    <mergeCell ref="B9:C9"/>
    <mergeCell ref="B8:C8"/>
    <mergeCell ref="B18:C21"/>
    <mergeCell ref="B12:C12"/>
    <mergeCell ref="H24:H38"/>
    <mergeCell ref="I24:I38"/>
    <mergeCell ref="J24:J38"/>
    <mergeCell ref="B13:C13"/>
    <mergeCell ref="B17:C17"/>
    <mergeCell ref="G24:G38"/>
    <mergeCell ref="A24:A38"/>
    <mergeCell ref="B24:B38"/>
    <mergeCell ref="C24:C38"/>
    <mergeCell ref="D24:D38"/>
    <mergeCell ref="F24:F38"/>
    <mergeCell ref="F40:F54"/>
    <mergeCell ref="G40:G54"/>
    <mergeCell ref="H40:H54"/>
    <mergeCell ref="I40:I54"/>
  </mergeCells>
  <phoneticPr fontId="25" type="noConversion"/>
  <conditionalFormatting sqref="L24:L38">
    <cfRule type="cellIs" dxfId="487" priority="210" operator="equal">
      <formula>0</formula>
    </cfRule>
  </conditionalFormatting>
  <conditionalFormatting sqref="L40:L54">
    <cfRule type="cellIs" dxfId="486" priority="208" operator="equal">
      <formula>0</formula>
    </cfRule>
  </conditionalFormatting>
  <conditionalFormatting sqref="L56:L70">
    <cfRule type="cellIs" dxfId="485" priority="206" operator="equal">
      <formula>0</formula>
    </cfRule>
  </conditionalFormatting>
  <conditionalFormatting sqref="L72:L86">
    <cfRule type="cellIs" dxfId="484" priority="204" operator="equal">
      <formula>0</formula>
    </cfRule>
  </conditionalFormatting>
  <conditionalFormatting sqref="L88:L102">
    <cfRule type="cellIs" dxfId="483" priority="202" operator="equal">
      <formula>0</formula>
    </cfRule>
  </conditionalFormatting>
  <conditionalFormatting sqref="L104:L118">
    <cfRule type="cellIs" dxfId="482" priority="200" operator="equal">
      <formula>0</formula>
    </cfRule>
  </conditionalFormatting>
  <conditionalFormatting sqref="L120:L134">
    <cfRule type="cellIs" dxfId="481" priority="198" operator="equal">
      <formula>0</formula>
    </cfRule>
  </conditionalFormatting>
  <conditionalFormatting sqref="L136:L150">
    <cfRule type="cellIs" dxfId="480" priority="196" operator="equal">
      <formula>0</formula>
    </cfRule>
  </conditionalFormatting>
  <conditionalFormatting sqref="L152:L166">
    <cfRule type="cellIs" dxfId="479" priority="194" operator="equal">
      <formula>0</formula>
    </cfRule>
  </conditionalFormatting>
  <conditionalFormatting sqref="L168:L182">
    <cfRule type="cellIs" dxfId="478" priority="192" operator="equal">
      <formula>0</formula>
    </cfRule>
  </conditionalFormatting>
  <conditionalFormatting sqref="L184:L198">
    <cfRule type="cellIs" dxfId="477" priority="190" operator="equal">
      <formula>0</formula>
    </cfRule>
  </conditionalFormatting>
  <conditionalFormatting sqref="L200:L214">
    <cfRule type="cellIs" dxfId="476" priority="188" operator="equal">
      <formula>0</formula>
    </cfRule>
  </conditionalFormatting>
  <conditionalFormatting sqref="L216:L230">
    <cfRule type="cellIs" dxfId="475" priority="186" operator="equal">
      <formula>0</formula>
    </cfRule>
  </conditionalFormatting>
  <conditionalFormatting sqref="L232:L246">
    <cfRule type="cellIs" dxfId="474" priority="184" operator="equal">
      <formula>0</formula>
    </cfRule>
  </conditionalFormatting>
  <conditionalFormatting sqref="L248:L262">
    <cfRule type="cellIs" dxfId="473" priority="182" operator="equal">
      <formula>0</formula>
    </cfRule>
  </conditionalFormatting>
  <conditionalFormatting sqref="L264:L278">
    <cfRule type="cellIs" dxfId="472" priority="180" operator="equal">
      <formula>0</formula>
    </cfRule>
  </conditionalFormatting>
  <conditionalFormatting sqref="L280:L294">
    <cfRule type="cellIs" dxfId="471" priority="178" operator="equal">
      <formula>0</formula>
    </cfRule>
  </conditionalFormatting>
  <conditionalFormatting sqref="L296:L310">
    <cfRule type="cellIs" dxfId="470" priority="176" operator="equal">
      <formula>0</formula>
    </cfRule>
  </conditionalFormatting>
  <conditionalFormatting sqref="L312:L326">
    <cfRule type="cellIs" dxfId="469" priority="174" operator="equal">
      <formula>0</formula>
    </cfRule>
  </conditionalFormatting>
  <conditionalFormatting sqref="L328:L342">
    <cfRule type="cellIs" dxfId="468" priority="172" operator="equal">
      <formula>0</formula>
    </cfRule>
  </conditionalFormatting>
  <conditionalFormatting sqref="L344:L358">
    <cfRule type="cellIs" dxfId="467" priority="170" operator="equal">
      <formula>0</formula>
    </cfRule>
  </conditionalFormatting>
  <conditionalFormatting sqref="L360:L374">
    <cfRule type="cellIs" dxfId="466" priority="168" operator="equal">
      <formula>0</formula>
    </cfRule>
  </conditionalFormatting>
  <conditionalFormatting sqref="L376:L390">
    <cfRule type="cellIs" dxfId="465" priority="166" operator="equal">
      <formula>0</formula>
    </cfRule>
  </conditionalFormatting>
  <conditionalFormatting sqref="L392:L406">
    <cfRule type="cellIs" dxfId="464" priority="164" operator="equal">
      <formula>0</formula>
    </cfRule>
  </conditionalFormatting>
  <conditionalFormatting sqref="L408:L422">
    <cfRule type="cellIs" dxfId="463" priority="162" operator="equal">
      <formula>0</formula>
    </cfRule>
  </conditionalFormatting>
  <conditionalFormatting sqref="L424:L438">
    <cfRule type="cellIs" dxfId="462" priority="160" operator="equal">
      <formula>0</formula>
    </cfRule>
  </conditionalFormatting>
  <conditionalFormatting sqref="L440:L454">
    <cfRule type="cellIs" dxfId="461" priority="158" operator="equal">
      <formula>0</formula>
    </cfRule>
  </conditionalFormatting>
  <conditionalFormatting sqref="L456:L470">
    <cfRule type="cellIs" dxfId="460" priority="156" operator="equal">
      <formula>0</formula>
    </cfRule>
  </conditionalFormatting>
  <conditionalFormatting sqref="L472:L486">
    <cfRule type="cellIs" dxfId="459" priority="154" operator="equal">
      <formula>0</formula>
    </cfRule>
  </conditionalFormatting>
  <conditionalFormatting sqref="L488:L502">
    <cfRule type="cellIs" dxfId="458" priority="152" operator="equal">
      <formula>0</formula>
    </cfRule>
  </conditionalFormatting>
  <conditionalFormatting sqref="L504:L518">
    <cfRule type="cellIs" dxfId="457" priority="150" operator="equal">
      <formula>0</formula>
    </cfRule>
  </conditionalFormatting>
  <conditionalFormatting sqref="L520:L534">
    <cfRule type="cellIs" dxfId="456" priority="148" operator="equal">
      <formula>0</formula>
    </cfRule>
  </conditionalFormatting>
  <conditionalFormatting sqref="L536:L550">
    <cfRule type="cellIs" dxfId="455" priority="146" operator="equal">
      <formula>0</formula>
    </cfRule>
  </conditionalFormatting>
  <conditionalFormatting sqref="L552:L566">
    <cfRule type="cellIs" dxfId="454" priority="144" operator="equal">
      <formula>0</formula>
    </cfRule>
  </conditionalFormatting>
  <conditionalFormatting sqref="L568:L582">
    <cfRule type="cellIs" dxfId="453" priority="142" operator="equal">
      <formula>0</formula>
    </cfRule>
  </conditionalFormatting>
  <conditionalFormatting sqref="L584:L598">
    <cfRule type="cellIs" dxfId="452" priority="140" operator="equal">
      <formula>0</formula>
    </cfRule>
  </conditionalFormatting>
  <conditionalFormatting sqref="L600:L614">
    <cfRule type="cellIs" dxfId="451" priority="138" operator="equal">
      <formula>0</formula>
    </cfRule>
  </conditionalFormatting>
  <conditionalFormatting sqref="L616:L630">
    <cfRule type="cellIs" dxfId="450" priority="136" operator="equal">
      <formula>0</formula>
    </cfRule>
  </conditionalFormatting>
  <conditionalFormatting sqref="L632:L646">
    <cfRule type="cellIs" dxfId="449" priority="134" operator="equal">
      <formula>0</formula>
    </cfRule>
  </conditionalFormatting>
  <conditionalFormatting sqref="L648:L662">
    <cfRule type="cellIs" dxfId="448" priority="132" operator="equal">
      <formula>0</formula>
    </cfRule>
  </conditionalFormatting>
  <conditionalFormatting sqref="L664:L678">
    <cfRule type="cellIs" dxfId="447" priority="130" operator="equal">
      <formula>0</formula>
    </cfRule>
  </conditionalFormatting>
  <conditionalFormatting sqref="L680:L694">
    <cfRule type="cellIs" dxfId="446" priority="128" operator="equal">
      <formula>0</formula>
    </cfRule>
  </conditionalFormatting>
  <conditionalFormatting sqref="L696:L710">
    <cfRule type="cellIs" dxfId="445" priority="126" operator="equal">
      <formula>0</formula>
    </cfRule>
  </conditionalFormatting>
  <conditionalFormatting sqref="L712:L726">
    <cfRule type="cellIs" dxfId="444" priority="124" operator="equal">
      <formula>0</formula>
    </cfRule>
  </conditionalFormatting>
  <conditionalFormatting sqref="L728:L742">
    <cfRule type="cellIs" dxfId="443" priority="122" operator="equal">
      <formula>0</formula>
    </cfRule>
  </conditionalFormatting>
  <conditionalFormatting sqref="L744:L758">
    <cfRule type="cellIs" dxfId="442" priority="120" operator="equal">
      <formula>0</formula>
    </cfRule>
  </conditionalFormatting>
  <conditionalFormatting sqref="L760:L774">
    <cfRule type="cellIs" dxfId="441" priority="118" operator="equal">
      <formula>0</formula>
    </cfRule>
  </conditionalFormatting>
  <conditionalFormatting sqref="L776:L790">
    <cfRule type="cellIs" dxfId="440" priority="116" operator="equal">
      <formula>0</formula>
    </cfRule>
  </conditionalFormatting>
  <conditionalFormatting sqref="L792:L806">
    <cfRule type="cellIs" dxfId="439" priority="114" operator="equal">
      <formula>0</formula>
    </cfRule>
  </conditionalFormatting>
  <conditionalFormatting sqref="L808:L822">
    <cfRule type="cellIs" dxfId="438" priority="112" operator="equal">
      <formula>0</formula>
    </cfRule>
  </conditionalFormatting>
  <conditionalFormatting sqref="L824:L838">
    <cfRule type="cellIs" dxfId="437" priority="110" operator="equal">
      <formula>0</formula>
    </cfRule>
  </conditionalFormatting>
  <conditionalFormatting sqref="L840:L854">
    <cfRule type="cellIs" dxfId="436" priority="108" operator="equal">
      <formula>0</formula>
    </cfRule>
  </conditionalFormatting>
  <conditionalFormatting sqref="L856:L870">
    <cfRule type="cellIs" dxfId="435" priority="106" operator="equal">
      <formula>0</formula>
    </cfRule>
  </conditionalFormatting>
  <conditionalFormatting sqref="L872:L886">
    <cfRule type="cellIs" dxfId="434" priority="104" operator="equal">
      <formula>0</formula>
    </cfRule>
  </conditionalFormatting>
  <conditionalFormatting sqref="L888:L902">
    <cfRule type="cellIs" dxfId="433" priority="102" operator="equal">
      <formula>0</formula>
    </cfRule>
  </conditionalFormatting>
  <conditionalFormatting sqref="L904:L918">
    <cfRule type="cellIs" dxfId="432" priority="100" operator="equal">
      <formula>0</formula>
    </cfRule>
  </conditionalFormatting>
  <conditionalFormatting sqref="L920:L934">
    <cfRule type="cellIs" dxfId="431" priority="98" operator="equal">
      <formula>0</formula>
    </cfRule>
  </conditionalFormatting>
  <conditionalFormatting sqref="L936:L950">
    <cfRule type="cellIs" dxfId="430" priority="96" operator="equal">
      <formula>0</formula>
    </cfRule>
  </conditionalFormatting>
  <conditionalFormatting sqref="L952:L966">
    <cfRule type="cellIs" dxfId="429" priority="94" operator="equal">
      <formula>0</formula>
    </cfRule>
  </conditionalFormatting>
  <conditionalFormatting sqref="L968:L982">
    <cfRule type="cellIs" dxfId="428" priority="92" operator="equal">
      <formula>0</formula>
    </cfRule>
  </conditionalFormatting>
  <conditionalFormatting sqref="L984:L998">
    <cfRule type="cellIs" dxfId="427" priority="90" operator="equal">
      <formula>0</formula>
    </cfRule>
  </conditionalFormatting>
  <conditionalFormatting sqref="L1000:L1014">
    <cfRule type="cellIs" dxfId="426" priority="88" operator="equal">
      <formula>0</formula>
    </cfRule>
  </conditionalFormatting>
  <conditionalFormatting sqref="L1016:L1030">
    <cfRule type="cellIs" dxfId="425" priority="86" operator="equal">
      <formula>0</formula>
    </cfRule>
  </conditionalFormatting>
  <conditionalFormatting sqref="L1032:L1046">
    <cfRule type="cellIs" dxfId="424" priority="84" operator="equal">
      <formula>0</formula>
    </cfRule>
  </conditionalFormatting>
  <conditionalFormatting sqref="L1048:L1062">
    <cfRule type="cellIs" dxfId="423" priority="82" operator="equal">
      <formula>0</formula>
    </cfRule>
  </conditionalFormatting>
  <conditionalFormatting sqref="L1064:L1078">
    <cfRule type="cellIs" dxfId="422" priority="80" operator="equal">
      <formula>0</formula>
    </cfRule>
  </conditionalFormatting>
  <conditionalFormatting sqref="L1080:L1094">
    <cfRule type="cellIs" dxfId="421" priority="78" operator="equal">
      <formula>0</formula>
    </cfRule>
  </conditionalFormatting>
  <conditionalFormatting sqref="L1096:L1110">
    <cfRule type="cellIs" dxfId="420" priority="76" operator="equal">
      <formula>0</formula>
    </cfRule>
  </conditionalFormatting>
  <conditionalFormatting sqref="L1112:L1126">
    <cfRule type="cellIs" dxfId="419" priority="74" operator="equal">
      <formula>0</formula>
    </cfRule>
  </conditionalFormatting>
  <conditionalFormatting sqref="L1128:L1142">
    <cfRule type="cellIs" dxfId="418" priority="72" operator="equal">
      <formula>0</formula>
    </cfRule>
  </conditionalFormatting>
  <conditionalFormatting sqref="L1144:L1158">
    <cfRule type="cellIs" dxfId="417" priority="70" operator="equal">
      <formula>0</formula>
    </cfRule>
  </conditionalFormatting>
  <conditionalFormatting sqref="L1160:L1174">
    <cfRule type="cellIs" dxfId="416" priority="68" operator="equal">
      <formula>0</formula>
    </cfRule>
  </conditionalFormatting>
  <conditionalFormatting sqref="L1176:L1190">
    <cfRule type="cellIs" dxfId="415" priority="66" operator="equal">
      <formula>0</formula>
    </cfRule>
  </conditionalFormatting>
  <conditionalFormatting sqref="L1192:L1206">
    <cfRule type="cellIs" dxfId="414" priority="64" operator="equal">
      <formula>0</formula>
    </cfRule>
  </conditionalFormatting>
  <conditionalFormatting sqref="L1208:L1222">
    <cfRule type="cellIs" dxfId="413" priority="62" operator="equal">
      <formula>0</formula>
    </cfRule>
  </conditionalFormatting>
  <conditionalFormatting sqref="L1224:L1238">
    <cfRule type="cellIs" dxfId="412" priority="60" operator="equal">
      <formula>0</formula>
    </cfRule>
  </conditionalFormatting>
  <conditionalFormatting sqref="L1240:L1254">
    <cfRule type="cellIs" dxfId="411" priority="58" operator="equal">
      <formula>0</formula>
    </cfRule>
  </conditionalFormatting>
  <conditionalFormatting sqref="L1256:L1270">
    <cfRule type="cellIs" dxfId="410" priority="56" operator="equal">
      <formula>0</formula>
    </cfRule>
  </conditionalFormatting>
  <conditionalFormatting sqref="L1272:L1286">
    <cfRule type="cellIs" dxfId="409" priority="54" operator="equal">
      <formula>0</formula>
    </cfRule>
  </conditionalFormatting>
  <conditionalFormatting sqref="L1288:L1302">
    <cfRule type="cellIs" dxfId="408" priority="52" operator="equal">
      <formula>0</formula>
    </cfRule>
  </conditionalFormatting>
  <conditionalFormatting sqref="L1304:L1318">
    <cfRule type="cellIs" dxfId="407" priority="50" operator="equal">
      <formula>0</formula>
    </cfRule>
  </conditionalFormatting>
  <conditionalFormatting sqref="L1320:L1334">
    <cfRule type="cellIs" dxfId="406" priority="48" operator="equal">
      <formula>0</formula>
    </cfRule>
  </conditionalFormatting>
  <conditionalFormatting sqref="L1336:L1350">
    <cfRule type="cellIs" dxfId="405" priority="46" operator="equal">
      <formula>0</formula>
    </cfRule>
  </conditionalFormatting>
  <conditionalFormatting sqref="L1352:L1366">
    <cfRule type="cellIs" dxfId="404" priority="44" operator="equal">
      <formula>0</formula>
    </cfRule>
  </conditionalFormatting>
  <conditionalFormatting sqref="L1368:L1382">
    <cfRule type="cellIs" dxfId="403" priority="42" operator="equal">
      <formula>0</formula>
    </cfRule>
  </conditionalFormatting>
  <conditionalFormatting sqref="L1384:L1398">
    <cfRule type="cellIs" dxfId="402" priority="40" operator="equal">
      <formula>0</formula>
    </cfRule>
  </conditionalFormatting>
  <conditionalFormatting sqref="L1400:L1414">
    <cfRule type="cellIs" dxfId="401" priority="38" operator="equal">
      <formula>0</formula>
    </cfRule>
  </conditionalFormatting>
  <conditionalFormatting sqref="L1416:L1430">
    <cfRule type="cellIs" dxfId="400" priority="36" operator="equal">
      <formula>0</formula>
    </cfRule>
  </conditionalFormatting>
  <conditionalFormatting sqref="L1432:L1446">
    <cfRule type="cellIs" dxfId="399" priority="34" operator="equal">
      <formula>0</formula>
    </cfRule>
  </conditionalFormatting>
  <conditionalFormatting sqref="L1448:L1462">
    <cfRule type="cellIs" dxfId="398" priority="32" operator="equal">
      <formula>0</formula>
    </cfRule>
  </conditionalFormatting>
  <conditionalFormatting sqref="L1464:L1478">
    <cfRule type="cellIs" dxfId="397" priority="30" operator="equal">
      <formula>0</formula>
    </cfRule>
  </conditionalFormatting>
  <conditionalFormatting sqref="L1480:L1494">
    <cfRule type="cellIs" dxfId="396" priority="28" operator="equal">
      <formula>0</formula>
    </cfRule>
  </conditionalFormatting>
  <conditionalFormatting sqref="L1496:L1510">
    <cfRule type="cellIs" dxfId="395" priority="26" operator="equal">
      <formula>0</formula>
    </cfRule>
  </conditionalFormatting>
  <conditionalFormatting sqref="L1512:L1526">
    <cfRule type="cellIs" dxfId="394" priority="24" operator="equal">
      <formula>0</formula>
    </cfRule>
  </conditionalFormatting>
  <conditionalFormatting sqref="L1528:L1542">
    <cfRule type="cellIs" dxfId="393" priority="22" operator="equal">
      <formula>0</formula>
    </cfRule>
  </conditionalFormatting>
  <conditionalFormatting sqref="L1544:L1558">
    <cfRule type="cellIs" dxfId="392" priority="20" operator="equal">
      <formula>0</formula>
    </cfRule>
  </conditionalFormatting>
  <conditionalFormatting sqref="L1560:L1574">
    <cfRule type="cellIs" dxfId="391" priority="18" operator="equal">
      <formula>0</formula>
    </cfRule>
  </conditionalFormatting>
  <conditionalFormatting sqref="L1576:L1590">
    <cfRule type="cellIs" dxfId="390" priority="16" operator="equal">
      <formula>0</formula>
    </cfRule>
  </conditionalFormatting>
  <conditionalFormatting sqref="L1592:L1606">
    <cfRule type="cellIs" dxfId="389" priority="14" operator="equal">
      <formula>0</formula>
    </cfRule>
  </conditionalFormatting>
  <conditionalFormatting sqref="L1608:L1622">
    <cfRule type="cellIs" dxfId="388" priority="12" operator="equal">
      <formula>0</formula>
    </cfRule>
  </conditionalFormatting>
  <conditionalFormatting sqref="L1624:L1638">
    <cfRule type="cellIs" dxfId="387" priority="10" operator="equal">
      <formula>0</formula>
    </cfRule>
  </conditionalFormatting>
  <conditionalFormatting sqref="L1640:L1654">
    <cfRule type="cellIs" dxfId="386" priority="8" operator="equal">
      <formula>0</formula>
    </cfRule>
  </conditionalFormatting>
  <conditionalFormatting sqref="L1656:L1670">
    <cfRule type="cellIs" dxfId="385" priority="6" operator="equal">
      <formula>0</formula>
    </cfRule>
  </conditionalFormatting>
  <conditionalFormatting sqref="L1672:L1686">
    <cfRule type="cellIs" dxfId="384" priority="4" operator="equal">
      <formula>0</formula>
    </cfRule>
  </conditionalFormatting>
  <conditionalFormatting sqref="Q24:Q38">
    <cfRule type="cellIs" dxfId="383" priority="209" operator="equal">
      <formula>0</formula>
    </cfRule>
  </conditionalFormatting>
  <conditionalFormatting sqref="Q40:Q54">
    <cfRule type="cellIs" dxfId="382" priority="207" operator="equal">
      <formula>0</formula>
    </cfRule>
  </conditionalFormatting>
  <conditionalFormatting sqref="Q56:Q70">
    <cfRule type="cellIs" dxfId="381" priority="205" operator="equal">
      <formula>0</formula>
    </cfRule>
  </conditionalFormatting>
  <conditionalFormatting sqref="Q72:Q86">
    <cfRule type="cellIs" dxfId="380" priority="203" operator="equal">
      <formula>0</formula>
    </cfRule>
  </conditionalFormatting>
  <conditionalFormatting sqref="Q88:Q102">
    <cfRule type="cellIs" dxfId="379" priority="201" operator="equal">
      <formula>0</formula>
    </cfRule>
  </conditionalFormatting>
  <conditionalFormatting sqref="Q104:Q118">
    <cfRule type="cellIs" dxfId="378" priority="199" operator="equal">
      <formula>0</formula>
    </cfRule>
  </conditionalFormatting>
  <conditionalFormatting sqref="Q120:Q134">
    <cfRule type="cellIs" dxfId="377" priority="197" operator="equal">
      <formula>0</formula>
    </cfRule>
  </conditionalFormatting>
  <conditionalFormatting sqref="Q136:Q150">
    <cfRule type="cellIs" dxfId="376" priority="195" operator="equal">
      <formula>0</formula>
    </cfRule>
  </conditionalFormatting>
  <conditionalFormatting sqref="Q152:Q166">
    <cfRule type="cellIs" dxfId="375" priority="193" operator="equal">
      <formula>0</formula>
    </cfRule>
  </conditionalFormatting>
  <conditionalFormatting sqref="Q168:Q182">
    <cfRule type="cellIs" dxfId="374" priority="191" operator="equal">
      <formula>0</formula>
    </cfRule>
  </conditionalFormatting>
  <conditionalFormatting sqref="Q184:Q198">
    <cfRule type="cellIs" dxfId="373" priority="189" operator="equal">
      <formula>0</formula>
    </cfRule>
  </conditionalFormatting>
  <conditionalFormatting sqref="Q200:Q214">
    <cfRule type="cellIs" dxfId="372" priority="187" operator="equal">
      <formula>0</formula>
    </cfRule>
  </conditionalFormatting>
  <conditionalFormatting sqref="Q216:Q230">
    <cfRule type="cellIs" dxfId="371" priority="185" operator="equal">
      <formula>0</formula>
    </cfRule>
  </conditionalFormatting>
  <conditionalFormatting sqref="Q232:Q246">
    <cfRule type="cellIs" dxfId="370" priority="183" operator="equal">
      <formula>0</formula>
    </cfRule>
  </conditionalFormatting>
  <conditionalFormatting sqref="Q248:Q262">
    <cfRule type="cellIs" dxfId="369" priority="181" operator="equal">
      <formula>0</formula>
    </cfRule>
  </conditionalFormatting>
  <conditionalFormatting sqref="Q264:Q278">
    <cfRule type="cellIs" dxfId="368" priority="179" operator="equal">
      <formula>0</formula>
    </cfRule>
  </conditionalFormatting>
  <conditionalFormatting sqref="Q280:Q294">
    <cfRule type="cellIs" dxfId="367" priority="177" operator="equal">
      <formula>0</formula>
    </cfRule>
  </conditionalFormatting>
  <conditionalFormatting sqref="Q296:Q310">
    <cfRule type="cellIs" dxfId="366" priority="175" operator="equal">
      <formula>0</formula>
    </cfRule>
  </conditionalFormatting>
  <conditionalFormatting sqref="Q312:Q326">
    <cfRule type="cellIs" dxfId="365" priority="173" operator="equal">
      <formula>0</formula>
    </cfRule>
  </conditionalFormatting>
  <conditionalFormatting sqref="Q328:Q342">
    <cfRule type="cellIs" dxfId="364" priority="171" operator="equal">
      <formula>0</formula>
    </cfRule>
  </conditionalFormatting>
  <conditionalFormatting sqref="Q344:Q358">
    <cfRule type="cellIs" dxfId="363" priority="169" operator="equal">
      <formula>0</formula>
    </cfRule>
  </conditionalFormatting>
  <conditionalFormatting sqref="Q360:Q374">
    <cfRule type="cellIs" dxfId="362" priority="167" operator="equal">
      <formula>0</formula>
    </cfRule>
  </conditionalFormatting>
  <conditionalFormatting sqref="Q376:Q390">
    <cfRule type="cellIs" dxfId="361" priority="165" operator="equal">
      <formula>0</formula>
    </cfRule>
  </conditionalFormatting>
  <conditionalFormatting sqref="Q392:Q406">
    <cfRule type="cellIs" dxfId="360" priority="163" operator="equal">
      <formula>0</formula>
    </cfRule>
  </conditionalFormatting>
  <conditionalFormatting sqref="Q408:Q422">
    <cfRule type="cellIs" dxfId="359" priority="161" operator="equal">
      <formula>0</formula>
    </cfRule>
  </conditionalFormatting>
  <conditionalFormatting sqref="Q424:Q438">
    <cfRule type="cellIs" dxfId="358" priority="159" operator="equal">
      <formula>0</formula>
    </cfRule>
  </conditionalFormatting>
  <conditionalFormatting sqref="Q440:Q454">
    <cfRule type="cellIs" dxfId="357" priority="157" operator="equal">
      <formula>0</formula>
    </cfRule>
  </conditionalFormatting>
  <conditionalFormatting sqref="Q456:Q470">
    <cfRule type="cellIs" dxfId="356" priority="155" operator="equal">
      <formula>0</formula>
    </cfRule>
  </conditionalFormatting>
  <conditionalFormatting sqref="Q472:Q486">
    <cfRule type="cellIs" dxfId="355" priority="153" operator="equal">
      <formula>0</formula>
    </cfRule>
  </conditionalFormatting>
  <conditionalFormatting sqref="Q488:Q502">
    <cfRule type="cellIs" dxfId="354" priority="151" operator="equal">
      <formula>0</formula>
    </cfRule>
  </conditionalFormatting>
  <conditionalFormatting sqref="Q504:Q518">
    <cfRule type="cellIs" dxfId="353" priority="149" operator="equal">
      <formula>0</formula>
    </cfRule>
  </conditionalFormatting>
  <conditionalFormatting sqref="Q520:Q534">
    <cfRule type="cellIs" dxfId="352" priority="147" operator="equal">
      <formula>0</formula>
    </cfRule>
  </conditionalFormatting>
  <conditionalFormatting sqref="Q536:Q550">
    <cfRule type="cellIs" dxfId="351" priority="145" operator="equal">
      <formula>0</formula>
    </cfRule>
  </conditionalFormatting>
  <conditionalFormatting sqref="Q552:Q566">
    <cfRule type="cellIs" dxfId="350" priority="143" operator="equal">
      <formula>0</formula>
    </cfRule>
  </conditionalFormatting>
  <conditionalFormatting sqref="Q568:Q582">
    <cfRule type="cellIs" dxfId="349" priority="141" operator="equal">
      <formula>0</formula>
    </cfRule>
  </conditionalFormatting>
  <conditionalFormatting sqref="Q584:Q598">
    <cfRule type="cellIs" dxfId="348" priority="139" operator="equal">
      <formula>0</formula>
    </cfRule>
  </conditionalFormatting>
  <conditionalFormatting sqref="Q600:Q614">
    <cfRule type="cellIs" dxfId="347" priority="137" operator="equal">
      <formula>0</formula>
    </cfRule>
  </conditionalFormatting>
  <conditionalFormatting sqref="Q616:Q630">
    <cfRule type="cellIs" dxfId="346" priority="135" operator="equal">
      <formula>0</formula>
    </cfRule>
  </conditionalFormatting>
  <conditionalFormatting sqref="Q632:Q646">
    <cfRule type="cellIs" dxfId="345" priority="133" operator="equal">
      <formula>0</formula>
    </cfRule>
  </conditionalFormatting>
  <conditionalFormatting sqref="Q648:Q662">
    <cfRule type="cellIs" dxfId="344" priority="131" operator="equal">
      <formula>0</formula>
    </cfRule>
  </conditionalFormatting>
  <conditionalFormatting sqref="Q664:Q678">
    <cfRule type="cellIs" dxfId="343" priority="129" operator="equal">
      <formula>0</formula>
    </cfRule>
  </conditionalFormatting>
  <conditionalFormatting sqref="Q680:Q694">
    <cfRule type="cellIs" dxfId="342" priority="127" operator="equal">
      <formula>0</formula>
    </cfRule>
  </conditionalFormatting>
  <conditionalFormatting sqref="Q696:Q710">
    <cfRule type="cellIs" dxfId="341" priority="125" operator="equal">
      <formula>0</formula>
    </cfRule>
  </conditionalFormatting>
  <conditionalFormatting sqref="Q712:Q726">
    <cfRule type="cellIs" dxfId="340" priority="123" operator="equal">
      <formula>0</formula>
    </cfRule>
  </conditionalFormatting>
  <conditionalFormatting sqref="Q728:Q742">
    <cfRule type="cellIs" dxfId="339" priority="121" operator="equal">
      <formula>0</formula>
    </cfRule>
  </conditionalFormatting>
  <conditionalFormatting sqref="Q744:Q758">
    <cfRule type="cellIs" dxfId="338" priority="119" operator="equal">
      <formula>0</formula>
    </cfRule>
  </conditionalFormatting>
  <conditionalFormatting sqref="Q760:Q774">
    <cfRule type="cellIs" dxfId="337" priority="117" operator="equal">
      <formula>0</formula>
    </cfRule>
  </conditionalFormatting>
  <conditionalFormatting sqref="Q776:Q790">
    <cfRule type="cellIs" dxfId="336" priority="115" operator="equal">
      <formula>0</formula>
    </cfRule>
  </conditionalFormatting>
  <conditionalFormatting sqref="Q792:Q806">
    <cfRule type="cellIs" dxfId="335" priority="113" operator="equal">
      <formula>0</formula>
    </cfRule>
  </conditionalFormatting>
  <conditionalFormatting sqref="Q808:Q822">
    <cfRule type="cellIs" dxfId="334" priority="111" operator="equal">
      <formula>0</formula>
    </cfRule>
  </conditionalFormatting>
  <conditionalFormatting sqref="Q824:Q838">
    <cfRule type="cellIs" dxfId="333" priority="109" operator="equal">
      <formula>0</formula>
    </cfRule>
  </conditionalFormatting>
  <conditionalFormatting sqref="Q840:Q854">
    <cfRule type="cellIs" dxfId="332" priority="107" operator="equal">
      <formula>0</formula>
    </cfRule>
  </conditionalFormatting>
  <conditionalFormatting sqref="Q856:Q870">
    <cfRule type="cellIs" dxfId="331" priority="105" operator="equal">
      <formula>0</formula>
    </cfRule>
  </conditionalFormatting>
  <conditionalFormatting sqref="Q872:Q886">
    <cfRule type="cellIs" dxfId="330" priority="103" operator="equal">
      <formula>0</formula>
    </cfRule>
  </conditionalFormatting>
  <conditionalFormatting sqref="Q888:Q902">
    <cfRule type="cellIs" dxfId="329" priority="101" operator="equal">
      <formula>0</formula>
    </cfRule>
  </conditionalFormatting>
  <conditionalFormatting sqref="Q904:Q918">
    <cfRule type="cellIs" dxfId="328" priority="99" operator="equal">
      <formula>0</formula>
    </cfRule>
  </conditionalFormatting>
  <conditionalFormatting sqref="Q920:Q934">
    <cfRule type="cellIs" dxfId="327" priority="97" operator="equal">
      <formula>0</formula>
    </cfRule>
  </conditionalFormatting>
  <conditionalFormatting sqref="Q936:Q950">
    <cfRule type="cellIs" dxfId="326" priority="95" operator="equal">
      <formula>0</formula>
    </cfRule>
  </conditionalFormatting>
  <conditionalFormatting sqref="Q952:Q966">
    <cfRule type="cellIs" dxfId="325" priority="93" operator="equal">
      <formula>0</formula>
    </cfRule>
  </conditionalFormatting>
  <conditionalFormatting sqref="Q968:Q982">
    <cfRule type="cellIs" dxfId="324" priority="91" operator="equal">
      <formula>0</formula>
    </cfRule>
  </conditionalFormatting>
  <conditionalFormatting sqref="Q984:Q998">
    <cfRule type="cellIs" dxfId="323" priority="89" operator="equal">
      <formula>0</formula>
    </cfRule>
  </conditionalFormatting>
  <conditionalFormatting sqref="Q1000:Q1014">
    <cfRule type="cellIs" dxfId="322" priority="87" operator="equal">
      <formula>0</formula>
    </cfRule>
  </conditionalFormatting>
  <conditionalFormatting sqref="Q1016:Q1030">
    <cfRule type="cellIs" dxfId="321" priority="85" operator="equal">
      <formula>0</formula>
    </cfRule>
  </conditionalFormatting>
  <conditionalFormatting sqref="Q1032:Q1046">
    <cfRule type="cellIs" dxfId="320" priority="83" operator="equal">
      <formula>0</formula>
    </cfRule>
  </conditionalFormatting>
  <conditionalFormatting sqref="Q1048:Q1062">
    <cfRule type="cellIs" dxfId="319" priority="81" operator="equal">
      <formula>0</formula>
    </cfRule>
  </conditionalFormatting>
  <conditionalFormatting sqref="Q1064:Q1078">
    <cfRule type="cellIs" dxfId="318" priority="79" operator="equal">
      <formula>0</formula>
    </cfRule>
  </conditionalFormatting>
  <conditionalFormatting sqref="Q1080:Q1094">
    <cfRule type="cellIs" dxfId="317" priority="77" operator="equal">
      <formula>0</formula>
    </cfRule>
  </conditionalFormatting>
  <conditionalFormatting sqref="Q1096:Q1110">
    <cfRule type="cellIs" dxfId="316" priority="75" operator="equal">
      <formula>0</formula>
    </cfRule>
  </conditionalFormatting>
  <conditionalFormatting sqref="Q1112:Q1126">
    <cfRule type="cellIs" dxfId="315" priority="73" operator="equal">
      <formula>0</formula>
    </cfRule>
  </conditionalFormatting>
  <conditionalFormatting sqref="Q1128:Q1142">
    <cfRule type="cellIs" dxfId="314" priority="71" operator="equal">
      <formula>0</formula>
    </cfRule>
  </conditionalFormatting>
  <conditionalFormatting sqref="Q1144:Q1158">
    <cfRule type="cellIs" dxfId="313" priority="69" operator="equal">
      <formula>0</formula>
    </cfRule>
  </conditionalFormatting>
  <conditionalFormatting sqref="Q1160:Q1174">
    <cfRule type="cellIs" dxfId="312" priority="67" operator="equal">
      <formula>0</formula>
    </cfRule>
  </conditionalFormatting>
  <conditionalFormatting sqref="Q1176:Q1190">
    <cfRule type="cellIs" dxfId="311" priority="65" operator="equal">
      <formula>0</formula>
    </cfRule>
  </conditionalFormatting>
  <conditionalFormatting sqref="Q1192:Q1206">
    <cfRule type="cellIs" dxfId="310" priority="63" operator="equal">
      <formula>0</formula>
    </cfRule>
  </conditionalFormatting>
  <conditionalFormatting sqref="Q1208:Q1222">
    <cfRule type="cellIs" dxfId="309" priority="61" operator="equal">
      <formula>0</formula>
    </cfRule>
  </conditionalFormatting>
  <conditionalFormatting sqref="Q1224:Q1238">
    <cfRule type="cellIs" dxfId="308" priority="59" operator="equal">
      <formula>0</formula>
    </cfRule>
  </conditionalFormatting>
  <conditionalFormatting sqref="Q1240:Q1254">
    <cfRule type="cellIs" dxfId="307" priority="57" operator="equal">
      <formula>0</formula>
    </cfRule>
  </conditionalFormatting>
  <conditionalFormatting sqref="Q1256:Q1270">
    <cfRule type="cellIs" dxfId="306" priority="55" operator="equal">
      <formula>0</formula>
    </cfRule>
  </conditionalFormatting>
  <conditionalFormatting sqref="Q1272:Q1286">
    <cfRule type="cellIs" dxfId="305" priority="53" operator="equal">
      <formula>0</formula>
    </cfRule>
  </conditionalFormatting>
  <conditionalFormatting sqref="Q1288:Q1302">
    <cfRule type="cellIs" dxfId="304" priority="51" operator="equal">
      <formula>0</formula>
    </cfRule>
  </conditionalFormatting>
  <conditionalFormatting sqref="Q1304:Q1318">
    <cfRule type="cellIs" dxfId="303" priority="49" operator="equal">
      <formula>0</formula>
    </cfRule>
  </conditionalFormatting>
  <conditionalFormatting sqref="Q1320:Q1334">
    <cfRule type="cellIs" dxfId="302" priority="47" operator="equal">
      <formula>0</formula>
    </cfRule>
  </conditionalFormatting>
  <conditionalFormatting sqref="Q1336:Q1350">
    <cfRule type="cellIs" dxfId="301" priority="45" operator="equal">
      <formula>0</formula>
    </cfRule>
  </conditionalFormatting>
  <conditionalFormatting sqref="Q1352:Q1366">
    <cfRule type="cellIs" dxfId="300" priority="43" operator="equal">
      <formula>0</formula>
    </cfRule>
  </conditionalFormatting>
  <conditionalFormatting sqref="Q1368:Q1382">
    <cfRule type="cellIs" dxfId="299" priority="41" operator="equal">
      <formula>0</formula>
    </cfRule>
  </conditionalFormatting>
  <conditionalFormatting sqref="Q1384:Q1398">
    <cfRule type="cellIs" dxfId="298" priority="39" operator="equal">
      <formula>0</formula>
    </cfRule>
  </conditionalFormatting>
  <conditionalFormatting sqref="Q1400:Q1414">
    <cfRule type="cellIs" dxfId="297" priority="37" operator="equal">
      <formula>0</formula>
    </cfRule>
  </conditionalFormatting>
  <conditionalFormatting sqref="Q1416:Q1430">
    <cfRule type="cellIs" dxfId="296" priority="35" operator="equal">
      <formula>0</formula>
    </cfRule>
  </conditionalFormatting>
  <conditionalFormatting sqref="Q1432:Q1446">
    <cfRule type="cellIs" dxfId="295" priority="33" operator="equal">
      <formula>0</formula>
    </cfRule>
  </conditionalFormatting>
  <conditionalFormatting sqref="Q1448:Q1462">
    <cfRule type="cellIs" dxfId="294" priority="31" operator="equal">
      <formula>0</formula>
    </cfRule>
  </conditionalFormatting>
  <conditionalFormatting sqref="Q1464:Q1478">
    <cfRule type="cellIs" dxfId="293" priority="29" operator="equal">
      <formula>0</formula>
    </cfRule>
  </conditionalFormatting>
  <conditionalFormatting sqref="Q1480:Q1494">
    <cfRule type="cellIs" dxfId="292" priority="27" operator="equal">
      <formula>0</formula>
    </cfRule>
  </conditionalFormatting>
  <conditionalFormatting sqref="Q1496:Q1510">
    <cfRule type="cellIs" dxfId="291" priority="25" operator="equal">
      <formula>0</formula>
    </cfRule>
  </conditionalFormatting>
  <conditionalFormatting sqref="Q1512:Q1526">
    <cfRule type="cellIs" dxfId="290" priority="23" operator="equal">
      <formula>0</formula>
    </cfRule>
  </conditionalFormatting>
  <conditionalFormatting sqref="Q1528:Q1542">
    <cfRule type="cellIs" dxfId="289" priority="21" operator="equal">
      <formula>0</formula>
    </cfRule>
  </conditionalFormatting>
  <conditionalFormatting sqref="Q1544:Q1558">
    <cfRule type="cellIs" dxfId="288" priority="19" operator="equal">
      <formula>0</formula>
    </cfRule>
  </conditionalFormatting>
  <conditionalFormatting sqref="Q1560:Q1574">
    <cfRule type="cellIs" dxfId="287" priority="17" operator="equal">
      <formula>0</formula>
    </cfRule>
  </conditionalFormatting>
  <conditionalFormatting sqref="Q1576:Q1590">
    <cfRule type="cellIs" dxfId="286" priority="15" operator="equal">
      <formula>0</formula>
    </cfRule>
  </conditionalFormatting>
  <conditionalFormatting sqref="Q1592:Q1606">
    <cfRule type="cellIs" dxfId="285" priority="13" operator="equal">
      <formula>0</formula>
    </cfRule>
  </conditionalFormatting>
  <conditionalFormatting sqref="Q1608:Q1622">
    <cfRule type="cellIs" dxfId="284" priority="11" operator="equal">
      <formula>0</formula>
    </cfRule>
  </conditionalFormatting>
  <conditionalFormatting sqref="Q1624:Q1638">
    <cfRule type="cellIs" dxfId="283" priority="9" operator="equal">
      <formula>0</formula>
    </cfRule>
  </conditionalFormatting>
  <conditionalFormatting sqref="Q1640:Q1654">
    <cfRule type="cellIs" dxfId="282" priority="7" operator="equal">
      <formula>0</formula>
    </cfRule>
  </conditionalFormatting>
  <conditionalFormatting sqref="Q1656:Q1670">
    <cfRule type="cellIs" dxfId="281" priority="5" operator="equal">
      <formula>0</formula>
    </cfRule>
  </conditionalFormatting>
  <conditionalFormatting sqref="Q1672:Q1686">
    <cfRule type="cellIs" dxfId="280" priority="3" operator="equal">
      <formula>0</formula>
    </cfRule>
  </conditionalFormatting>
  <hyperlinks>
    <hyperlink ref="J24" r:id="rId1" display="https://nova-tex.ru/" xr:uid="{64910B79-3BB4-452D-919A-B53201D68345}"/>
    <hyperlink ref="J24:J38" r:id="rId2" display="WEB-Сайт" xr:uid="{0D96DD24-1948-47D7-AFF2-68A2AC61F3DC}"/>
    <hyperlink ref="J40" r:id="rId3" display="https://nova-tex.ru/" xr:uid="{04D0C94C-6855-4387-98D9-41EBA471DDCD}"/>
    <hyperlink ref="J40:J54" r:id="rId4" display="WEB-Сайт" xr:uid="{5F86FC49-6B8F-43E3-A6A0-4FF9AC7CC53E}"/>
    <hyperlink ref="J56" r:id="rId5" display="https://nova-tex.ru/" xr:uid="{9E2633F1-2E54-462C-B7E1-53D722EE491E}"/>
    <hyperlink ref="J56:J70" r:id="rId6" display="WEB-Сайт" xr:uid="{85D64F3F-B678-478C-B1EF-C5C1337715F9}"/>
    <hyperlink ref="J72" r:id="rId7" display="https://nova-tex.ru/" xr:uid="{55E7A2CE-EF1D-4AAA-B601-DBC2A61D8BF7}"/>
    <hyperlink ref="J72:J86" r:id="rId8" display="WEB-Сайт" xr:uid="{ED35EBC8-F030-495A-9B26-C4118A0E330A}"/>
    <hyperlink ref="J88" r:id="rId9" display="https://nova-tex.ru/" xr:uid="{49A49354-E2A8-494D-80E8-B437CF2EE752}"/>
    <hyperlink ref="J88:J102" r:id="rId10" display="WEB-Сайт" xr:uid="{1A9F4C6F-5B29-482C-B066-A306B1EE8D74}"/>
    <hyperlink ref="J104" r:id="rId11" display="https://nova-tex.ru/" xr:uid="{C1568A15-917D-4954-9159-1D957DA22EE8}"/>
    <hyperlink ref="J104:J118" r:id="rId12" display="WEB-Сайт" xr:uid="{365FF082-3410-4D44-B23A-68AE0D4E7A6A}"/>
    <hyperlink ref="J120" r:id="rId13" display="https://nova-tex.ru/" xr:uid="{EF538E40-AFAB-4C82-9436-9C5CABF89AB3}"/>
    <hyperlink ref="J120:J134" r:id="rId14" display="WEB-Сайт" xr:uid="{AC0C5A3F-63B2-4CCE-8B52-51A59CAAB050}"/>
    <hyperlink ref="J136" r:id="rId15" display="https://nova-tex.ru/" xr:uid="{09327803-085A-4A45-8905-2D3A3A73062D}"/>
    <hyperlink ref="J136:J150" r:id="rId16" display="WEB-Сайт" xr:uid="{43C74190-C8F9-4348-BD9D-8DFCB66CD149}"/>
    <hyperlink ref="J152" r:id="rId17" display="https://nova-tex.ru/" xr:uid="{36FC7C85-2B2D-4B95-B538-CB514E0B5886}"/>
    <hyperlink ref="J152:J166" r:id="rId18" display="WEB-Сайт" xr:uid="{FB969D79-4D95-49D0-A369-6891CA6A5E5C}"/>
    <hyperlink ref="J168" r:id="rId19" display="https://nova-tex.ru/" xr:uid="{3C5C118A-A28B-4284-964E-6651D017C283}"/>
    <hyperlink ref="J168:J182" r:id="rId20" display="WEB-Сайт" xr:uid="{01F95730-0C7E-454A-B7A1-11D62443CB61}"/>
    <hyperlink ref="J184" r:id="rId21" display="https://nova-tex.ru/" xr:uid="{724B8814-1916-48FC-8A97-DB081EA723B8}"/>
    <hyperlink ref="J184:J198" r:id="rId22" display="WEB-Сайт" xr:uid="{30FF149F-E345-49F0-B8DD-8E3465C75A9D}"/>
    <hyperlink ref="J200" r:id="rId23" display="https://nova-tex.ru/" xr:uid="{C4772393-02F9-404F-872C-CA335EBAC9BE}"/>
    <hyperlink ref="J200:J214" r:id="rId24" display="WEB-Сайт" xr:uid="{710F47FB-BCA9-44C5-A5D9-0A8283CE3DE9}"/>
    <hyperlink ref="J216" r:id="rId25" display="https://nova-tex.ru/" xr:uid="{86D90ABB-6C77-491B-BBE8-10E236A93E10}"/>
    <hyperlink ref="J216:J230" r:id="rId26" display="WEB-Сайт" xr:uid="{8DC6FA8D-EBE6-4562-8EA8-16EF619D631E}"/>
    <hyperlink ref="J232" r:id="rId27" display="https://nova-tex.ru/" xr:uid="{9AB3B868-9049-41CB-AD48-8183DFC93F7C}"/>
    <hyperlink ref="J232:J246" r:id="rId28" display="WEB-Сайт" xr:uid="{6DF1C9BA-3423-4D9E-83BD-952F7BC73910}"/>
    <hyperlink ref="J248" r:id="rId29" display="https://nova-tex.ru/" xr:uid="{345C78D7-0289-444B-AF5B-A4B78D235730}"/>
    <hyperlink ref="J248:J262" r:id="rId30" display="WEB-Сайт" xr:uid="{43A906D9-2A59-47C1-9B99-4D4B60EE5B98}"/>
    <hyperlink ref="J264" r:id="rId31" display="https://nova-tex.ru/" xr:uid="{1E07B614-2850-4B38-9FB7-1E395388D584}"/>
    <hyperlink ref="J264:J278" r:id="rId32" display="WEB-Сайт" xr:uid="{1F93BF68-C487-432B-8EDD-C50E51E3A36E}"/>
    <hyperlink ref="J280" r:id="rId33" display="https://nova-tex.ru/" xr:uid="{AA133D5F-3113-4BC2-9A56-7C0FD11D7482}"/>
    <hyperlink ref="J280:J294" r:id="rId34" display="WEB-Сайт" xr:uid="{696E5288-D325-4E62-B045-B4B1D764179D}"/>
    <hyperlink ref="J296" r:id="rId35" display="https://nova-tex.ru/" xr:uid="{96848801-0BF2-44EA-902B-EEFFBDCCC84C}"/>
    <hyperlink ref="J296:J310" r:id="rId36" display="WEB-Сайт" xr:uid="{30513FC3-7808-445B-B012-FAEBEC70E6A4}"/>
    <hyperlink ref="J312" r:id="rId37" display="https://nova-tex.ru/" xr:uid="{5813A27D-1AB2-4289-A7AA-AAAD42D077CD}"/>
    <hyperlink ref="J312:J326" r:id="rId38" display="WEB-Сайт" xr:uid="{66ADB0BA-1BC6-4FDC-8850-2CEEC266E0A7}"/>
    <hyperlink ref="J328" r:id="rId39" display="https://nova-tex.ru/" xr:uid="{022F37FE-B09E-461B-AADB-6F799CE7746A}"/>
    <hyperlink ref="J328:J342" r:id="rId40" display="WEB-Сайт" xr:uid="{91F3A3F0-C166-4698-B9A0-FC507684ED1D}"/>
    <hyperlink ref="J344" r:id="rId41" display="https://nova-tex.ru/" xr:uid="{5F4DEBB9-2645-44B8-AA57-1CDA53458395}"/>
    <hyperlink ref="J344:J358" r:id="rId42" display="WEB-Сайт" xr:uid="{7A7AE2B5-2D01-47D9-B630-86B20A008329}"/>
    <hyperlink ref="J360" r:id="rId43" display="https://nova-tex.ru/" xr:uid="{30D2D737-FDC0-4F63-B77B-E2FF884272F3}"/>
    <hyperlink ref="J360:J374" r:id="rId44" display="WEB-Сайт" xr:uid="{994C9276-0EC4-423C-8A96-6AEB721E3094}"/>
    <hyperlink ref="J376" r:id="rId45" display="https://nova-tex.ru/" xr:uid="{F6EBD7B0-4F37-4C57-B621-D77942DA5FDF}"/>
    <hyperlink ref="J376:J390" r:id="rId46" display="WEB-Сайт" xr:uid="{B9DA89C9-3D54-4741-9DD4-ADBB9D1212E8}"/>
    <hyperlink ref="J392" r:id="rId47" display="https://nova-tex.ru/" xr:uid="{A8B7DB6F-77C8-4ED9-AE5B-1FA3B4E47EE7}"/>
    <hyperlink ref="J392:J406" r:id="rId48" display="WEB-Сайт" xr:uid="{BC40E8EB-7C5C-4AB7-94D7-A2CF5CE70E2E}"/>
    <hyperlink ref="J408" r:id="rId49" display="https://nova-tex.ru/" xr:uid="{49BEBE8E-01DA-43D4-8AB9-20BD62502D76}"/>
    <hyperlink ref="J408:J422" r:id="rId50" display="WEB-Сайт" xr:uid="{14EBC8E6-F3C5-42B3-BBE8-1186F5C79CDD}"/>
    <hyperlink ref="J424" r:id="rId51" display="https://nova-tex.ru/" xr:uid="{C10B247F-1688-4E7B-8C5F-6C0665662DE5}"/>
    <hyperlink ref="J424:J438" r:id="rId52" display="WEB-Сайт" xr:uid="{B3CE32C6-4998-4A6B-99B2-80B063207C22}"/>
    <hyperlink ref="J440" r:id="rId53" display="https://nova-tex.ru/" xr:uid="{2D4A494A-4710-4444-ACB0-9C0829E581B1}"/>
    <hyperlink ref="J440:J454" r:id="rId54" display="WEB-Сайт" xr:uid="{C1E078C7-B163-4976-B132-F06761109C52}"/>
    <hyperlink ref="J456" r:id="rId55" display="https://nova-tex.ru/" xr:uid="{4E2CCB0C-2FA8-4169-9DE9-891FFA35164A}"/>
    <hyperlink ref="J456:J470" r:id="rId56" display="WEB-Сайт" xr:uid="{69B89FCE-DF18-408E-8DE2-366E3F215125}"/>
    <hyperlink ref="J472" r:id="rId57" display="https://nova-tex.ru/" xr:uid="{1654D52A-4480-4E9C-9960-26836C4837D6}"/>
    <hyperlink ref="J472:J486" r:id="rId58" display="WEB-Сайт" xr:uid="{97E785C4-577F-42CD-A5BD-705B43F2605B}"/>
    <hyperlink ref="J488" r:id="rId59" display="https://nova-tex.ru/" xr:uid="{58AAAAEB-9345-467F-A07E-63DB3419779E}"/>
    <hyperlink ref="J488:J502" r:id="rId60" display="WEB-Сайт" xr:uid="{CE29AF7F-B5F6-4C57-8EC9-C23138372800}"/>
    <hyperlink ref="J504" r:id="rId61" display="https://nova-tex.ru/" xr:uid="{2CC897F9-38F5-479C-B45F-B65408BAB7EF}"/>
    <hyperlink ref="J504:J518" r:id="rId62" display="WEB-Сайт" xr:uid="{779CC686-011B-4936-8BF7-EACA7BD238A2}"/>
    <hyperlink ref="J520" r:id="rId63" display="https://nova-tex.ru/" xr:uid="{FCDFA566-AE87-40BF-B60B-C17C5FE4EA6C}"/>
    <hyperlink ref="J520:J534" r:id="rId64" display="WEB-Сайт" xr:uid="{F35F92C3-FE25-4E03-AE8F-1A1A99490B15}"/>
    <hyperlink ref="J536" r:id="rId65" display="https://nova-tex.ru/" xr:uid="{9DD6EC26-CC5C-45F4-B1DC-C82E7ADABA7D}"/>
    <hyperlink ref="J536:J550" r:id="rId66" display="WEB-Сайт" xr:uid="{965DCEFB-C5C6-4C77-8F5C-5B052E1AC7E0}"/>
    <hyperlink ref="J552" r:id="rId67" display="https://nova-tex.ru/" xr:uid="{71CC172B-03DE-44DE-BEF4-3F2E4EB89B2F}"/>
    <hyperlink ref="J552:J566" r:id="rId68" display="WEB-Сайт" xr:uid="{3FA4F311-9949-49A8-9767-E53FB583FD1E}"/>
    <hyperlink ref="J568" r:id="rId69" display="https://nova-tex.ru/" xr:uid="{33027E5C-437D-4BA8-92E1-42DE7332898A}"/>
    <hyperlink ref="J568:J582" r:id="rId70" display="WEB-Сайт" xr:uid="{CEF0C902-BDD6-4BC0-8937-A1A37EA2A607}"/>
    <hyperlink ref="J584" r:id="rId71" display="https://nova-tex.ru/" xr:uid="{E9D6EEF3-5251-4DA2-BB59-021EF52FCF8A}"/>
    <hyperlink ref="J584:J598" r:id="rId72" display="WEB-Сайт" xr:uid="{361FBCDA-043D-4EA4-85E4-EEFEC8AF2873}"/>
    <hyperlink ref="J600" r:id="rId73" display="https://nova-tex.ru/" xr:uid="{E2C07D84-54EA-4940-9712-D191B4D26B37}"/>
    <hyperlink ref="J600:J614" r:id="rId74" display="WEB-Сайт" xr:uid="{B903FDE4-50EF-4E9B-A396-EDACA4BCD2E5}"/>
    <hyperlink ref="J616" r:id="rId75" display="https://nova-tex.ru/" xr:uid="{F9BA277A-103E-4AF1-96A4-1F0BB23DE38C}"/>
    <hyperlink ref="J616:J630" r:id="rId76" display="WEB-Сайт" xr:uid="{E8BCEBC1-53C4-4FDA-B56B-A3E1D456F876}"/>
    <hyperlink ref="J632" r:id="rId77" display="https://nova-tex.ru/" xr:uid="{5FEEA2B0-66F9-4866-BA5B-16C5D94A68B0}"/>
    <hyperlink ref="J632:J646" r:id="rId78" display="WEB-Сайт" xr:uid="{E6B14D12-9A93-4DD7-8D27-75CDFE7D75DD}"/>
    <hyperlink ref="J648" r:id="rId79" display="https://nova-tex.ru/" xr:uid="{74A14AAB-A00C-477B-B926-6303AADD5B4E}"/>
    <hyperlink ref="J648:J662" r:id="rId80" display="WEB-Сайт" xr:uid="{44E51E2A-C03A-485E-803A-8DB82D6B1043}"/>
    <hyperlink ref="J664" r:id="rId81" display="https://nova-tex.ru/" xr:uid="{9278809D-3E26-451A-95CA-AF94479AE890}"/>
    <hyperlink ref="J664:J678" r:id="rId82" display="WEB-Сайт" xr:uid="{AC27F765-ABC0-4145-B81D-3C25079D52C4}"/>
    <hyperlink ref="J680" r:id="rId83" display="https://nova-tex.ru/" xr:uid="{2BA98D35-0A1F-4912-88CD-C78EEC2F7208}"/>
    <hyperlink ref="J680:J694" r:id="rId84" display="WEB-Сайт" xr:uid="{94DC2B3D-2DBB-4565-B13C-7772AF8ECEDC}"/>
    <hyperlink ref="J696" r:id="rId85" display="https://nova-tex.ru/" xr:uid="{ED75470B-FD5D-4BDA-957D-303595F922DB}"/>
    <hyperlink ref="J696:J710" r:id="rId86" display="WEB-Сайт" xr:uid="{A83528FB-A376-423E-A909-5EB979D5B79A}"/>
    <hyperlink ref="J712" r:id="rId87" display="https://nova-tex.ru/" xr:uid="{D57EA78E-8A62-4AF6-B638-CFC163C2432E}"/>
    <hyperlink ref="J712:J726" r:id="rId88" display="WEB-Сайт" xr:uid="{3356ACFA-E466-4997-8FB4-6689FA297286}"/>
    <hyperlink ref="J728" r:id="rId89" display="https://nova-tex.ru/" xr:uid="{DFAF6C79-D2A5-4D25-92BB-1ED04A724764}"/>
    <hyperlink ref="J728:J742" r:id="rId90" display="WEB-Сайт" xr:uid="{26C4C8E8-C58B-4DF1-B656-4A7220E61F6F}"/>
    <hyperlink ref="J744" r:id="rId91" display="https://nova-tex.ru/" xr:uid="{59DB6FC0-04AC-431F-BC51-DB2FF127A0CD}"/>
    <hyperlink ref="J744:J758" r:id="rId92" display="WEB-Сайт" xr:uid="{4914DF53-7AAB-4851-9DA9-20ADF42F43D2}"/>
    <hyperlink ref="J760" r:id="rId93" display="https://nova-tex.ru/" xr:uid="{EED25D4B-3DE6-4B13-B19D-27CDBD9339D9}"/>
    <hyperlink ref="J760:J774" r:id="rId94" display="WEB-Сайт" xr:uid="{22D9D61C-897B-4E72-9F9A-D02518E5E358}"/>
    <hyperlink ref="J776" r:id="rId95" display="https://nova-tex.ru/" xr:uid="{AA9BA532-B8C1-4507-BEC5-2D40256E43C3}"/>
    <hyperlink ref="J776:J790" r:id="rId96" display="WEB-Сайт" xr:uid="{707B5115-DD69-4549-BFFE-C64C84A614E2}"/>
    <hyperlink ref="J792" r:id="rId97" display="https://nova-tex.ru/" xr:uid="{DDB4EA42-5D80-4127-8DA4-7DC2C77A4ADD}"/>
    <hyperlink ref="J792:J806" r:id="rId98" display="WEB-Сайт" xr:uid="{5C61379F-79D6-4CA5-8E5E-2A9103BDDC73}"/>
    <hyperlink ref="J808" r:id="rId99" display="https://nova-tex.ru/" xr:uid="{4FB19FEA-B6DB-4967-BE08-507F1F02E5BA}"/>
    <hyperlink ref="J808:J822" r:id="rId100" display="WEB-Сайт" xr:uid="{BC62EDFC-B197-4808-B275-6A404907D245}"/>
    <hyperlink ref="J824" r:id="rId101" display="https://nova-tex.ru/" xr:uid="{F866E1A8-AE79-431B-932C-7E765513FE86}"/>
    <hyperlink ref="J824:J838" r:id="rId102" display="WEB-Сайт" xr:uid="{138B06DE-F00F-48A1-85DF-37988B3CBA72}"/>
    <hyperlink ref="J840" r:id="rId103" display="https://nova-tex.ru/" xr:uid="{3EA409FC-2A88-4F8E-9C8C-6D7122D5D526}"/>
    <hyperlink ref="J840:J854" r:id="rId104" display="WEB-Сайт" xr:uid="{CE12ACF8-4B02-4DF6-80F8-65982E1BA471}"/>
    <hyperlink ref="J856" r:id="rId105" display="https://nova-tex.ru/" xr:uid="{200D7DFA-8CF2-485A-BC10-7B60F3A2DA9C}"/>
    <hyperlink ref="J856:J870" r:id="rId106" display="WEB-Сайт" xr:uid="{0CF41CFB-8B8E-452B-BDCD-9011CFD49975}"/>
    <hyperlink ref="J872" r:id="rId107" display="https://nova-tex.ru/" xr:uid="{AE063CB6-08EE-4E38-B8B6-7BCD79230676}"/>
    <hyperlink ref="J872:J886" r:id="rId108" display="WEB-Сайт" xr:uid="{964704AA-BD97-41C3-B54C-5F09094872D2}"/>
    <hyperlink ref="J888" r:id="rId109" display="https://nova-tex.ru/" xr:uid="{B546119D-0FC2-4EAD-849E-2A483080D922}"/>
    <hyperlink ref="J888:J902" r:id="rId110" display="WEB-Сайт" xr:uid="{6D84DD2D-A8EF-4793-82E2-C034FEE572D5}"/>
    <hyperlink ref="J904" r:id="rId111" display="https://nova-tex.ru/" xr:uid="{A8B591DC-CEBA-4C94-93D6-E5C8ABF861BD}"/>
    <hyperlink ref="J904:J918" r:id="rId112" display="WEB-Сайт" xr:uid="{CF9C88C1-AB2D-4A9F-9D97-7BF5E24D59AA}"/>
    <hyperlink ref="J920" r:id="rId113" display="https://nova-tex.ru/" xr:uid="{93B69B7E-B518-47A9-87C8-B624F3E43F2B}"/>
    <hyperlink ref="J920:J934" r:id="rId114" display="WEB-Сайт" xr:uid="{A96260FA-DB85-4F7A-8E0E-7B6E26ECD467}"/>
    <hyperlink ref="J936" r:id="rId115" display="https://nova-tex.ru/" xr:uid="{2A0CC1EF-7A8E-4F2D-9494-CE9B43D3A2D9}"/>
    <hyperlink ref="J936:J950" r:id="rId116" display="WEB-Сайт" xr:uid="{2D094D68-62A5-410B-B425-968B6B5AD667}"/>
    <hyperlink ref="J952" r:id="rId117" display="https://nova-tex.ru/" xr:uid="{15B896F8-E6BE-4499-964E-A809D0968BCF}"/>
    <hyperlink ref="J952:J966" r:id="rId118" display="WEB-Сайт" xr:uid="{8B57FCE1-C439-41D4-AF4F-A5FBD9F460FF}"/>
    <hyperlink ref="J968" r:id="rId119" display="https://nova-tex.ru/" xr:uid="{AD216CE9-1653-4EAD-8192-C943DA6301B1}"/>
    <hyperlink ref="J968:J982" r:id="rId120" display="WEB-Сайт" xr:uid="{E956FE44-CA89-445B-B033-56E6CB31D48A}"/>
    <hyperlink ref="J984" r:id="rId121" display="https://nova-tex.ru/" xr:uid="{C6A8A55F-5C0F-4FA3-BE3D-C7817B065128}"/>
    <hyperlink ref="J984:J998" r:id="rId122" display="WEB-Сайт" xr:uid="{BBCC0998-6C16-4D7F-BDE1-F6BD3C2FF4BE}"/>
    <hyperlink ref="J1000" r:id="rId123" display="https://nova-tex.ru/" xr:uid="{CDEF1B1A-896F-4207-B070-E445793A358A}"/>
    <hyperlink ref="J1000:J1014" r:id="rId124" display="WEB-Сайт" xr:uid="{C1636E2F-B3A2-4A8B-B9F1-EA2A6D2D54A4}"/>
    <hyperlink ref="J1016" r:id="rId125" display="https://nova-tex.ru/" xr:uid="{EBC1602F-CA23-4317-A9BC-7FBFE40BD1A4}"/>
    <hyperlink ref="J1016:J1030" r:id="rId126" display="WEB-Сайт" xr:uid="{DE3C7870-D64B-4043-B5B9-B968A80625E8}"/>
    <hyperlink ref="J1032" r:id="rId127" display="https://nova-tex.ru/" xr:uid="{5AD260F6-B593-46BC-BDF8-BB136C27D4B7}"/>
    <hyperlink ref="J1032:J1046" r:id="rId128" display="WEB-Сайт" xr:uid="{45C2E303-250B-41A3-A8EE-76758196B41C}"/>
    <hyperlink ref="J1048" r:id="rId129" display="https://nova-tex.ru/" xr:uid="{8EA08DD0-0140-49EC-881C-7E417707E5C8}"/>
    <hyperlink ref="J1048:J1062" r:id="rId130" display="WEB-Сайт" xr:uid="{CE8E0071-0C79-4B08-A4B9-D1B336F67440}"/>
    <hyperlink ref="J1064" r:id="rId131" display="https://nova-tex.ru/" xr:uid="{BFD33ED9-81DF-4C86-98EF-57F995431F7D}"/>
    <hyperlink ref="J1064:J1078" r:id="rId132" display="WEB-Сайт" xr:uid="{75C586E9-5D1C-41F7-A2A6-14828C452F37}"/>
    <hyperlink ref="J1080" r:id="rId133" display="https://nova-tex.ru/" xr:uid="{FF42A95E-90B3-436C-9386-A1A1C45CD61A}"/>
    <hyperlink ref="J1080:J1094" r:id="rId134" display="WEB-Сайт" xr:uid="{8B530C2C-C9CD-494B-9B66-CC60E9CCF12F}"/>
    <hyperlink ref="J1096" r:id="rId135" display="https://nova-tex.ru/" xr:uid="{280D0683-1A20-455D-A07D-939E1C955F2F}"/>
    <hyperlink ref="J1096:J1110" r:id="rId136" display="WEB-Сайт" xr:uid="{3AF9D833-1DB0-473F-8ABB-D0611A9485CF}"/>
    <hyperlink ref="J1112" r:id="rId137" display="https://nova-tex.ru/" xr:uid="{4FC32DC7-C7C6-4BA6-BF82-84884C2EC57C}"/>
    <hyperlink ref="J1112:J1126" r:id="rId138" display="WEB-Сайт" xr:uid="{3071756D-B660-4CF2-B68D-88DFB11EE07C}"/>
    <hyperlink ref="J1128" r:id="rId139" display="https://nova-tex.ru/" xr:uid="{8D915AAA-251A-4206-93FC-4FAA6FB2D7CE}"/>
    <hyperlink ref="J1128:J1142" r:id="rId140" display="WEB-Сайт" xr:uid="{62C53802-04B2-4808-9FAD-9AD9D45264C4}"/>
    <hyperlink ref="J1144" r:id="rId141" display="https://nova-tex.ru/" xr:uid="{5B8FA2D9-567E-4BF0-9B4E-2A529389B35C}"/>
    <hyperlink ref="J1144:J1158" r:id="rId142" display="WEB-Сайт" xr:uid="{1CEE0CF5-8661-4096-A342-11F3662D6F1F}"/>
    <hyperlink ref="J1160" r:id="rId143" display="https://nova-tex.ru/" xr:uid="{59EEEDCD-7596-4C28-BBAA-36D5C4CC8D53}"/>
    <hyperlink ref="J1160:J1174" r:id="rId144" display="WEB-Сайт" xr:uid="{2B8BB74C-B4DB-4B46-9C98-9108A8561F3C}"/>
    <hyperlink ref="J1176" r:id="rId145" display="https://nova-tex.ru/" xr:uid="{3B035BD9-39EF-416B-B719-155CB62CA296}"/>
    <hyperlink ref="J1176:J1190" r:id="rId146" display="WEB-Сайт" xr:uid="{39B05303-6CAF-40C7-AF03-8A4C8C290D5D}"/>
    <hyperlink ref="J1192" r:id="rId147" display="https://nova-tex.ru/" xr:uid="{E400E5E5-79F9-4A1A-8376-500DF08F2A0F}"/>
    <hyperlink ref="J1192:J1206" r:id="rId148" display="WEB-Сайт" xr:uid="{912B475B-352D-4857-BB3A-CE729BB624A4}"/>
    <hyperlink ref="J1208" r:id="rId149" display="https://nova-tex.ru/" xr:uid="{624B29FD-BD44-41C9-9015-C10C51D74F19}"/>
    <hyperlink ref="J1208:J1222" r:id="rId150" display="WEB-Сайт" xr:uid="{08C46DF4-34D6-4160-93C3-D5A4187C8C8A}"/>
    <hyperlink ref="J1224" r:id="rId151" display="https://nova-tex.ru/" xr:uid="{5CD33931-BC66-47C8-8FD6-C9370080B421}"/>
    <hyperlink ref="J1224:J1238" r:id="rId152" display="WEB-Сайт" xr:uid="{3DD7F914-3D5E-450D-A725-7DFAC2830381}"/>
    <hyperlink ref="J1240" r:id="rId153" display="https://nova-tex.ru/" xr:uid="{AC5A0B8F-A46C-4CC8-B2A1-9BDC42A127EF}"/>
    <hyperlink ref="J1240:J1254" r:id="rId154" display="WEB-Сайт" xr:uid="{1D011ED0-9E50-444E-A70A-76B2FB68B1EF}"/>
    <hyperlink ref="J1256" r:id="rId155" display="https://nova-tex.ru/" xr:uid="{E85C5821-8E8A-4986-97E6-AD218D8BDFDB}"/>
    <hyperlink ref="J1256:J1270" r:id="rId156" display="WEB-Сайт" xr:uid="{E6004FDC-F2BF-49D3-8B3C-CFE5EB59DA52}"/>
    <hyperlink ref="J1272" r:id="rId157" display="https://nova-tex.ru/" xr:uid="{D7ADFAA1-0F37-4F97-AD45-813A0D7AEC8F}"/>
    <hyperlink ref="J1272:J1286" r:id="rId158" display="WEB-Сайт" xr:uid="{0D9AACE9-980A-4536-B0AD-64FDAB16047E}"/>
    <hyperlink ref="J1288" r:id="rId159" display="https://nova-tex.ru/" xr:uid="{24D1576C-F2DC-48F5-AF09-A30312768A8D}"/>
    <hyperlink ref="J1288:J1302" r:id="rId160" display="WEB-Сайт" xr:uid="{18011C02-EEC5-4738-9FCD-ABBCE3AE4555}"/>
    <hyperlink ref="J1304" r:id="rId161" display="https://nova-tex.ru/" xr:uid="{DC8B702A-4DF5-43A2-AFC8-518514C113B1}"/>
    <hyperlink ref="J1304:J1318" r:id="rId162" display="WEB-Сайт" xr:uid="{27FD0463-14C2-4E7E-9610-38CE945FF976}"/>
    <hyperlink ref="J1320" r:id="rId163" display="https://nova-tex.ru/" xr:uid="{8ECC3210-1DF3-4E05-B675-85D25318681F}"/>
    <hyperlink ref="J1320:J1334" r:id="rId164" display="WEB-Сайт" xr:uid="{3E9C2BBE-2F5B-49AB-93D7-E99F9DF37E17}"/>
    <hyperlink ref="J1336" r:id="rId165" display="https://nova-tex.ru/" xr:uid="{B5EB6C8E-54A3-4FBD-810C-D74E0D5529CB}"/>
    <hyperlink ref="J1336:J1350" r:id="rId166" display="WEB-Сайт" xr:uid="{94926054-F3BC-48EF-80DD-99DBFC6F4367}"/>
    <hyperlink ref="J1352" r:id="rId167" display="https://nova-tex.ru/" xr:uid="{6138FAFF-FD8F-483A-8528-6255A8FAEE2F}"/>
    <hyperlink ref="J1352:J1366" r:id="rId168" display="WEB-Сайт" xr:uid="{6A4D4F7E-306D-4552-9F83-626551C20721}"/>
    <hyperlink ref="J1368" r:id="rId169" display="https://nova-tex.ru/" xr:uid="{F0B0065C-8160-4120-8E05-096E623228E2}"/>
    <hyperlink ref="J1368:J1382" r:id="rId170" display="WEB-Сайт" xr:uid="{2EED81AD-D793-4255-AD1D-97BC53372846}"/>
    <hyperlink ref="J1384" r:id="rId171" display="https://nova-tex.ru/" xr:uid="{2AE10EA0-26E5-4641-82D1-DE52F43C1106}"/>
    <hyperlink ref="J1384:J1398" r:id="rId172" display="WEB-Сайт" xr:uid="{FB61C007-8964-465D-9CC7-09BF795951FD}"/>
    <hyperlink ref="J1400" r:id="rId173" display="https://nova-tex.ru/" xr:uid="{FC351A9A-8927-433A-9E70-8A6F5E38D7BF}"/>
    <hyperlink ref="J1400:J1414" r:id="rId174" display="WEB-Сайт" xr:uid="{E81F06F3-4A5D-4174-94DC-05A4F0F50A74}"/>
    <hyperlink ref="J1416" r:id="rId175" display="https://nova-tex.ru/" xr:uid="{9724AB0F-5159-4EE9-AB32-733FCF8A518E}"/>
    <hyperlink ref="J1416:J1430" r:id="rId176" display="WEB-Сайт" xr:uid="{7654225D-D04A-41B7-9D7D-437760698A60}"/>
    <hyperlink ref="J1432" r:id="rId177" display="https://nova-tex.ru/" xr:uid="{D10C8736-2D45-4031-8DD5-ABFED4E6F497}"/>
    <hyperlink ref="J1432:J1446" r:id="rId178" display="WEB-Сайт" xr:uid="{DB814B68-5A8B-4EF5-A180-0BEAF1FCAC63}"/>
    <hyperlink ref="J1448" r:id="rId179" display="https://nova-tex.ru/" xr:uid="{A6E6B780-A096-4AEF-A10A-7875E41F2CDC}"/>
    <hyperlink ref="J1448:J1462" r:id="rId180" display="WEB-Сайт" xr:uid="{040BA8D7-A190-4531-AD02-3D2B3B62A553}"/>
    <hyperlink ref="J1464" r:id="rId181" display="https://nova-tex.ru/" xr:uid="{67DB8EFC-889F-4DC4-A36B-8358501003FC}"/>
    <hyperlink ref="J1464:J1478" r:id="rId182" display="WEB-Сайт" xr:uid="{630A5A48-1893-41E9-89EC-6CDE672661BC}"/>
    <hyperlink ref="J1480" r:id="rId183" display="https://nova-tex.ru/" xr:uid="{6CDD6F62-FA6E-4ED3-9B9E-F2239F865AEE}"/>
    <hyperlink ref="J1480:J1494" r:id="rId184" display="WEB-Сайт" xr:uid="{E54BD1C5-5CCA-4981-9985-6C661D362750}"/>
    <hyperlink ref="J1496" r:id="rId185" display="https://nova-tex.ru/" xr:uid="{46B7762C-E9C0-4BBD-976B-69FABC437C8A}"/>
    <hyperlink ref="J1496:J1510" r:id="rId186" display="WEB-Сайт" xr:uid="{9D380245-BD1C-42D3-BC14-593A155A1481}"/>
    <hyperlink ref="J1512" r:id="rId187" display="https://nova-tex.ru/" xr:uid="{D224F0A6-9FF5-4B53-8B3D-32FBE94CD442}"/>
    <hyperlink ref="J1512:J1526" r:id="rId188" display="WEB-Сайт" xr:uid="{80F35CE7-93CC-4B76-A6E7-DDBAE781A03D}"/>
    <hyperlink ref="J1528" r:id="rId189" display="https://nova-tex.ru/" xr:uid="{77F2D406-4F67-461F-99C7-715BE5893AFF}"/>
    <hyperlink ref="J1528:J1542" r:id="rId190" display="WEB-Сайт" xr:uid="{BC6239ED-E1A8-4163-B982-08C476660C78}"/>
    <hyperlink ref="J1544" r:id="rId191" display="https://nova-tex.ru/" xr:uid="{A52D5D92-0B5C-425E-88C9-36732F091B06}"/>
    <hyperlink ref="J1544:J1558" r:id="rId192" display="WEB-Сайт" xr:uid="{28450715-8AD9-402F-87DD-D51E600F469D}"/>
    <hyperlink ref="J1560" r:id="rId193" display="https://nova-tex.ru/" xr:uid="{A1AA158F-9151-41DC-93B0-43AA8296401D}"/>
    <hyperlink ref="J1560:J1574" r:id="rId194" display="WEB-Сайт" xr:uid="{6AB7CC7A-EF79-48CC-96D6-A609FFB58521}"/>
    <hyperlink ref="J1576" r:id="rId195" display="https://nova-tex.ru/" xr:uid="{78D58A65-4C32-46B2-9B6A-AA6975069454}"/>
    <hyperlink ref="J1576:J1590" r:id="rId196" display="WEB-Сайт" xr:uid="{8EB0C666-7296-431B-9E40-3EB895994DB4}"/>
    <hyperlink ref="J1592" r:id="rId197" display="https://nova-tex.ru/" xr:uid="{6A82526C-F6A0-4348-8E62-37ACD2C3FC71}"/>
    <hyperlink ref="J1592:J1606" r:id="rId198" display="WEB-Сайт" xr:uid="{AD197408-BBA7-473F-B1B4-BD248BAB9A97}"/>
    <hyperlink ref="J1608" r:id="rId199" display="https://nova-tex.ru/" xr:uid="{E8D15F14-7856-4871-8679-74AC45FC88F4}"/>
    <hyperlink ref="J1608:J1622" r:id="rId200" display="WEB-Сайт" xr:uid="{06AD6B48-A274-4FB8-8819-E2319B8C7E5C}"/>
    <hyperlink ref="J1624" r:id="rId201" display="https://nova-tex.ru/" xr:uid="{C8CDF6C7-E5BA-4740-A6B2-857DC5A8671F}"/>
    <hyperlink ref="J1624:J1638" r:id="rId202" display="WEB-Сайт" xr:uid="{7C4A0DC8-23BF-4DCA-9BBE-12E2A2819BE5}"/>
    <hyperlink ref="J1640" r:id="rId203" display="https://nova-tex.ru/" xr:uid="{3C9332EC-2AAA-4662-9D2B-172CB26218F3}"/>
    <hyperlink ref="J1640:J1654" r:id="rId204" display="WEB-Сайт" xr:uid="{9B19B7F6-8E00-49C3-B11E-A2B6E4BA1659}"/>
    <hyperlink ref="J1656" r:id="rId205" display="https://nova-tex.ru/" xr:uid="{ACC114BE-69D0-4157-8F07-5D8DE3F92ECA}"/>
    <hyperlink ref="J1656:J1670" r:id="rId206" display="WEB-Сайт" xr:uid="{BE2BE44D-CE6F-4FF3-A738-E4C10B4D63B1}"/>
    <hyperlink ref="J1672" r:id="rId207" display="https://nova-tex.ru/" xr:uid="{38BA9331-3603-4B40-A0D0-58A824D9E263}"/>
    <hyperlink ref="J1672:J1686" r:id="rId208" display="WEB-Сайт" xr:uid="{405569A7-0C48-4D5A-AA3F-51FEF015EF51}"/>
  </hyperlinks>
  <pageMargins left="0.7" right="0.7" top="0.75" bottom="0.75" header="0.3" footer="0.3"/>
  <pageSetup paperSize="9" scale="18" orientation="landscape" r:id="rId209"/>
  <drawing r:id="rId21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Лист6">
    <tabColor theme="0" tint="-4.9989318521683403E-2"/>
  </sheetPr>
  <dimension ref="A1:AC2055"/>
  <sheetViews>
    <sheetView topLeftCell="A23" zoomScale="25" zoomScaleNormal="25" zoomScaleSheetLayoutView="40" workbookViewId="0"/>
  </sheetViews>
  <sheetFormatPr defaultColWidth="25.83203125" defaultRowHeight="26.25"/>
  <cols>
    <col min="1" max="1" width="21.33203125" customWidth="1"/>
    <col min="2" max="3" width="50.83203125" customWidth="1"/>
    <col min="4" max="4" width="87.33203125" customWidth="1"/>
    <col min="5" max="5" width="87.33203125" hidden="1" customWidth="1"/>
    <col min="6" max="6" width="54.6640625" customWidth="1"/>
    <col min="7" max="7" width="50.83203125" customWidth="1"/>
    <col min="8" max="8" width="100.83203125" customWidth="1"/>
    <col min="9" max="9" width="200.83203125" customWidth="1"/>
    <col min="10" max="10" width="30.83203125" customWidth="1"/>
    <col min="11" max="11" width="72.5" customWidth="1"/>
    <col min="12" max="13" width="40.83203125" customWidth="1"/>
    <col min="14" max="14" width="40.83203125" hidden="1" customWidth="1"/>
    <col min="15" max="17" width="40.83203125" customWidth="1"/>
    <col min="18" max="18" width="40.83203125" hidden="1" customWidth="1"/>
    <col min="19" max="19" width="40.83203125" customWidth="1"/>
    <col min="20" max="20" width="40.83203125" hidden="1" customWidth="1"/>
    <col min="21" max="21" width="54.83203125" style="102" hidden="1" customWidth="1"/>
    <col min="22" max="22" width="57.83203125" style="102" hidden="1" customWidth="1"/>
    <col min="23" max="24" width="57.83203125" style="102" customWidth="1"/>
    <col min="25" max="25" width="28.1640625" style="103" hidden="1" customWidth="1"/>
    <col min="26" max="26" width="31" style="5" hidden="1" customWidth="1"/>
    <col min="27" max="27" width="40.5" style="5" hidden="1" customWidth="1"/>
    <col min="28" max="28" width="0" hidden="1" customWidth="1"/>
  </cols>
  <sheetData>
    <row r="1" spans="1:27" ht="408" customHeight="1">
      <c r="A1" s="3"/>
      <c r="B1" s="4"/>
      <c r="C1" s="4"/>
      <c r="D1" s="4"/>
      <c r="E1" s="4"/>
      <c r="F1" s="4"/>
      <c r="G1" s="4"/>
      <c r="I1" s="4"/>
      <c r="J1" s="4"/>
      <c r="K1" s="5"/>
    </row>
    <row r="2" spans="1:27" ht="83.25" customHeight="1">
      <c r="A2" s="6"/>
      <c r="B2" s="5"/>
      <c r="C2" s="5"/>
      <c r="D2" s="5"/>
      <c r="E2" s="5"/>
      <c r="F2" s="5"/>
      <c r="G2" s="5"/>
      <c r="H2" s="5"/>
      <c r="I2" s="5"/>
      <c r="J2" s="5"/>
      <c r="K2" s="5"/>
    </row>
    <row r="3" spans="1:27">
      <c r="A3" s="6"/>
      <c r="B3" s="5"/>
      <c r="C3" s="5"/>
      <c r="D3" s="5"/>
      <c r="E3" s="5"/>
      <c r="F3" s="5"/>
      <c r="G3" s="5"/>
      <c r="H3" s="5"/>
      <c r="I3" s="5"/>
      <c r="J3" s="5"/>
      <c r="K3" s="5"/>
      <c r="AA3" s="5" t="e">
        <f>IF(O24=СторЦена,M24*P24,)</f>
        <v>#NAME?</v>
      </c>
    </row>
    <row r="4" spans="1:27" ht="83.25" customHeight="1">
      <c r="A4" s="6"/>
      <c r="B4" s="5"/>
      <c r="C4" s="5"/>
      <c r="D4" s="5"/>
      <c r="E4" s="5"/>
      <c r="F4" s="5"/>
      <c r="G4" s="5"/>
      <c r="H4" s="5"/>
      <c r="I4" s="5"/>
      <c r="J4" s="5"/>
      <c r="K4" s="5"/>
    </row>
    <row r="5" spans="1:27" ht="83.25" customHeight="1">
      <c r="A5" s="6"/>
      <c r="B5" s="5"/>
      <c r="C5" s="5"/>
      <c r="D5" s="5"/>
      <c r="E5" s="5"/>
      <c r="F5" s="5"/>
      <c r="G5" s="5"/>
      <c r="H5" s="5"/>
      <c r="I5" s="5"/>
      <c r="J5" s="5"/>
      <c r="K5" s="5"/>
    </row>
    <row r="6" spans="1:27" ht="100.5" customHeight="1">
      <c r="A6" s="6"/>
      <c r="B6" s="5"/>
      <c r="C6" s="5"/>
      <c r="D6" s="5"/>
      <c r="E6" s="5"/>
      <c r="F6" s="5"/>
      <c r="G6" s="5"/>
      <c r="H6" s="5"/>
      <c r="I6" s="5"/>
      <c r="J6" s="5"/>
      <c r="K6" s="5"/>
    </row>
    <row r="7" spans="1:27" ht="409.6" customHeight="1">
      <c r="A7" s="6"/>
      <c r="B7" s="7"/>
      <c r="C7" s="7"/>
      <c r="D7" s="7"/>
      <c r="E7" s="7"/>
      <c r="F7" s="7"/>
      <c r="G7" s="5"/>
      <c r="H7" s="5"/>
      <c r="I7" s="7"/>
      <c r="J7" s="8"/>
      <c r="K7" s="5"/>
    </row>
    <row r="8" spans="1:27" ht="50.1" customHeight="1">
      <c r="A8" s="6"/>
      <c r="B8" s="182"/>
      <c r="C8" s="183"/>
      <c r="D8" s="1"/>
      <c r="E8" s="138"/>
      <c r="F8" s="138"/>
      <c r="G8" s="5"/>
      <c r="H8" s="5"/>
      <c r="I8" s="9"/>
      <c r="J8" s="10"/>
      <c r="K8" s="5"/>
    </row>
    <row r="9" spans="1:27" ht="409.5" customHeight="1">
      <c r="A9" s="6"/>
      <c r="B9" s="184"/>
      <c r="C9" s="185"/>
      <c r="D9" s="11"/>
      <c r="E9" s="136"/>
      <c r="F9" s="137"/>
      <c r="G9" s="5"/>
      <c r="H9" s="5"/>
      <c r="I9" s="9"/>
      <c r="J9" s="12"/>
      <c r="K9" s="5"/>
    </row>
    <row r="10" spans="1:27" ht="50.1" customHeight="1">
      <c r="A10" s="6"/>
      <c r="B10" s="184"/>
      <c r="C10" s="185"/>
      <c r="D10" s="11"/>
      <c r="E10" s="136"/>
      <c r="F10" s="137"/>
      <c r="G10" s="5"/>
      <c r="H10" s="5"/>
      <c r="I10" s="13"/>
      <c r="J10" s="14"/>
      <c r="K10" s="5"/>
    </row>
    <row r="11" spans="1:27" ht="50.1" customHeight="1">
      <c r="A11" s="6"/>
      <c r="B11" s="184"/>
      <c r="C11" s="185"/>
      <c r="D11" s="11"/>
      <c r="E11" s="136"/>
      <c r="F11" s="137"/>
      <c r="G11" s="5"/>
      <c r="H11" s="5"/>
      <c r="I11" s="9"/>
      <c r="J11" s="14"/>
      <c r="K11" s="5"/>
    </row>
    <row r="12" spans="1:27" ht="50.1" customHeight="1">
      <c r="A12" s="6"/>
      <c r="B12" s="184"/>
      <c r="C12" s="185"/>
      <c r="D12" s="11"/>
      <c r="E12" s="136"/>
      <c r="F12" s="137"/>
      <c r="G12" s="5"/>
      <c r="H12" s="5"/>
      <c r="I12" s="2"/>
      <c r="J12" s="14"/>
      <c r="K12" s="5"/>
    </row>
    <row r="13" spans="1:27" ht="409.5" customHeight="1">
      <c r="A13" s="6"/>
      <c r="B13" s="184"/>
      <c r="C13" s="185"/>
      <c r="D13" s="11"/>
      <c r="E13" s="136"/>
      <c r="F13" s="137"/>
      <c r="G13" s="5"/>
      <c r="H13" s="5"/>
      <c r="I13" s="2"/>
      <c r="J13" s="14"/>
      <c r="K13" s="5"/>
    </row>
    <row r="14" spans="1:27" ht="50.1" customHeight="1">
      <c r="A14" s="6"/>
      <c r="B14" s="5"/>
      <c r="C14" s="5"/>
      <c r="D14" s="5"/>
      <c r="E14" s="5"/>
      <c r="F14" s="5"/>
      <c r="G14" s="5"/>
      <c r="H14" s="5"/>
      <c r="I14" s="15"/>
      <c r="J14" s="12"/>
      <c r="K14" s="5"/>
    </row>
    <row r="15" spans="1:27" ht="50.1" customHeight="1">
      <c r="A15" s="6"/>
      <c r="B15" s="5"/>
      <c r="C15" s="5"/>
      <c r="D15" s="5"/>
      <c r="E15" s="5"/>
      <c r="F15" s="5"/>
      <c r="G15" s="5"/>
      <c r="H15" s="5"/>
      <c r="I15" s="15"/>
      <c r="J15" s="16"/>
      <c r="K15" s="5"/>
    </row>
    <row r="16" spans="1:27" ht="409.5" customHeight="1">
      <c r="A16" s="6"/>
      <c r="B16" s="5"/>
      <c r="C16" s="17"/>
      <c r="D16" s="17"/>
      <c r="E16" s="17"/>
      <c r="F16" s="17"/>
      <c r="G16" s="18"/>
      <c r="H16" s="19"/>
      <c r="I16" s="15"/>
      <c r="J16" s="20"/>
      <c r="K16" s="5"/>
    </row>
    <row r="17" spans="1:29" ht="49.5" customHeight="1">
      <c r="A17" s="6"/>
      <c r="B17" s="186"/>
      <c r="C17" s="186"/>
      <c r="D17" s="54"/>
      <c r="E17" s="54"/>
      <c r="F17" s="19"/>
      <c r="G17" s="5"/>
      <c r="H17" s="19"/>
      <c r="I17" s="7"/>
      <c r="J17" s="5"/>
      <c r="K17" s="5"/>
    </row>
    <row r="18" spans="1:29" ht="24" customHeight="1" thickBot="1">
      <c r="A18" s="6"/>
      <c r="B18" s="187"/>
      <c r="C18" s="188"/>
      <c r="D18" s="23"/>
      <c r="E18" s="144"/>
      <c r="F18" s="140"/>
      <c r="G18" s="5"/>
      <c r="H18" s="5"/>
      <c r="I18" s="15"/>
      <c r="J18" s="24"/>
      <c r="K18" s="5"/>
    </row>
    <row r="19" spans="1:29" ht="49.5" hidden="1" customHeight="1" thickBot="1">
      <c r="A19" s="6"/>
      <c r="B19" s="189"/>
      <c r="C19" s="190"/>
      <c r="D19" s="25"/>
      <c r="E19" s="145"/>
      <c r="F19" s="134"/>
      <c r="G19" s="5"/>
      <c r="H19" s="5"/>
      <c r="I19" s="15"/>
      <c r="J19" s="27"/>
      <c r="K19" s="5"/>
    </row>
    <row r="20" spans="1:29" ht="49.5" hidden="1" customHeight="1" thickBot="1">
      <c r="A20" s="6"/>
      <c r="B20" s="189"/>
      <c r="C20" s="190"/>
      <c r="D20" s="25"/>
      <c r="E20" s="145"/>
      <c r="F20" s="134"/>
      <c r="G20" s="5"/>
      <c r="H20" s="5"/>
      <c r="I20" s="28"/>
      <c r="J20" s="42"/>
      <c r="K20" s="5"/>
    </row>
    <row r="21" spans="1:29" ht="49.5" hidden="1" customHeight="1" thickBot="1">
      <c r="A21" s="6"/>
      <c r="B21" s="191"/>
      <c r="C21" s="192"/>
      <c r="D21" s="25"/>
      <c r="E21" s="145"/>
      <c r="F21" s="135"/>
      <c r="G21" s="5"/>
      <c r="H21" s="5"/>
      <c r="I21" s="15"/>
      <c r="J21" s="24"/>
      <c r="K21" s="5"/>
    </row>
    <row r="22" spans="1:29" ht="28.5" hidden="1" customHeight="1" thickBot="1">
      <c r="A22" s="6"/>
      <c r="B22" s="5"/>
      <c r="C22" s="17"/>
      <c r="D22" s="17"/>
      <c r="E22" s="17"/>
      <c r="F22" s="17"/>
      <c r="G22" s="18"/>
      <c r="H22" s="5"/>
      <c r="I22" s="30"/>
      <c r="J22" s="31"/>
      <c r="K22" s="5"/>
      <c r="Z22" s="5">
        <f>SUM(Z24:Z798471)</f>
        <v>0</v>
      </c>
      <c r="AA22" s="5">
        <f>SUM(AA24:AA798471)</f>
        <v>0</v>
      </c>
    </row>
    <row r="23" spans="1:29" s="32" customFormat="1" ht="129.75" customHeight="1" thickBot="1">
      <c r="A23" s="55" t="s">
        <v>10</v>
      </c>
      <c r="B23" s="55" t="s">
        <v>7</v>
      </c>
      <c r="C23" s="55" t="s">
        <v>11</v>
      </c>
      <c r="D23" s="56" t="s">
        <v>20</v>
      </c>
      <c r="E23" s="56"/>
      <c r="F23" s="56" t="s">
        <v>12</v>
      </c>
      <c r="G23" s="56" t="s">
        <v>13</v>
      </c>
      <c r="H23" s="56" t="s">
        <v>14</v>
      </c>
      <c r="I23" s="56" t="s">
        <v>8</v>
      </c>
      <c r="J23" s="55" t="s">
        <v>18</v>
      </c>
      <c r="K23" s="56" t="s">
        <v>9</v>
      </c>
      <c r="L23" s="55" t="s">
        <v>1081</v>
      </c>
      <c r="M23" s="56" t="s">
        <v>1082</v>
      </c>
      <c r="N23" s="116" t="s">
        <v>65</v>
      </c>
      <c r="O23" s="55" t="s">
        <v>66</v>
      </c>
      <c r="P23" s="55" t="s">
        <v>16</v>
      </c>
      <c r="Q23" s="55" t="s">
        <v>67</v>
      </c>
      <c r="R23" s="55"/>
      <c r="S23" s="55" t="s">
        <v>17</v>
      </c>
      <c r="T23" s="55"/>
      <c r="U23" s="55" t="s">
        <v>68</v>
      </c>
      <c r="V23" s="55" t="s">
        <v>69</v>
      </c>
      <c r="W23" s="55" t="s">
        <v>68</v>
      </c>
      <c r="X23" s="55" t="s">
        <v>69</v>
      </c>
      <c r="Y23" s="105"/>
      <c r="Z23" s="105" t="s">
        <v>70</v>
      </c>
      <c r="AA23" s="105" t="s">
        <v>71</v>
      </c>
      <c r="AB23" s="55" t="s">
        <v>73</v>
      </c>
      <c r="AC23" s="55" t="s">
        <v>73</v>
      </c>
    </row>
    <row r="24" spans="1:29" ht="50.1" customHeight="1">
      <c r="A24" s="170">
        <v>1</v>
      </c>
      <c r="B24" s="170" t="s">
        <v>75</v>
      </c>
      <c r="C24" s="173" t="s">
        <v>76</v>
      </c>
      <c r="D24" s="173" t="s">
        <v>77</v>
      </c>
      <c r="E24" s="131"/>
      <c r="F24" s="199" t="s">
        <v>78</v>
      </c>
      <c r="G24" s="179" t="s">
        <v>79</v>
      </c>
      <c r="H24" s="162" t="s">
        <v>80</v>
      </c>
      <c r="I24" s="200" t="s">
        <v>81</v>
      </c>
      <c r="J24" s="167" t="s">
        <v>19</v>
      </c>
      <c r="K24" s="62" t="s">
        <v>82</v>
      </c>
      <c r="L24" s="63">
        <v>2470</v>
      </c>
      <c r="M24" s="63">
        <v>1544</v>
      </c>
      <c r="N24" s="142" t="s">
        <v>83</v>
      </c>
      <c r="O24" s="127"/>
      <c r="P24" s="100"/>
      <c r="Q24" s="63">
        <f>P24*M24</f>
        <v>0</v>
      </c>
      <c r="R24" s="64"/>
      <c r="S24" s="67">
        <v>2</v>
      </c>
      <c r="T24" s="59"/>
      <c r="U24" s="106">
        <f>IF(EXACT(O24,Y24),M24,M24*(1-'Расчет ПРЕДЗАКАЗ'!$D$10))</f>
        <v>1513.12</v>
      </c>
      <c r="V24" s="106">
        <f>P24*U24</f>
        <v>0</v>
      </c>
      <c r="W24" s="106" t="e">
        <f>IF(EXACT(O24,Y24),M24,M24*(1-#REF!))</f>
        <v>#REF!</v>
      </c>
      <c r="X24" s="106" t="e">
        <f>P24*W24</f>
        <v>#REF!</v>
      </c>
      <c r="Y24" s="107" t="s">
        <v>72</v>
      </c>
      <c r="Z24" s="103">
        <f t="shared" ref="Z24:Z38" si="0">IF(EXACT(O24,Y24),Q24,0)</f>
        <v>0</v>
      </c>
      <c r="AA24" s="103">
        <f t="shared" ref="AA24:AA38" si="1">IF(Z24=0,Q24,0)</f>
        <v>0</v>
      </c>
      <c r="AB24" s="128">
        <f>IF(U24=0,"",L24/U24-1)</f>
        <v>0.63238870677804804</v>
      </c>
      <c r="AC24" s="128" t="e">
        <f>IF(W24=0,"",L24/W24-1)</f>
        <v>#REF!</v>
      </c>
    </row>
    <row r="25" spans="1:29" ht="50.1" customHeight="1">
      <c r="A25" s="171"/>
      <c r="B25" s="171"/>
      <c r="C25" s="174"/>
      <c r="D25" s="174"/>
      <c r="E25" s="131"/>
      <c r="F25" s="177"/>
      <c r="G25" s="180"/>
      <c r="H25" s="163"/>
      <c r="I25" s="165"/>
      <c r="J25" s="168"/>
      <c r="K25" s="62" t="s">
        <v>84</v>
      </c>
      <c r="L25" s="63">
        <v>2470</v>
      </c>
      <c r="M25" s="63">
        <v>1544</v>
      </c>
      <c r="N25" s="142" t="s">
        <v>85</v>
      </c>
      <c r="O25" s="127"/>
      <c r="P25" s="100"/>
      <c r="Q25" s="63">
        <f t="shared" ref="Q25:Q38" si="2">P25*M25</f>
        <v>0</v>
      </c>
      <c r="R25" s="64"/>
      <c r="S25" s="67">
        <v>11</v>
      </c>
      <c r="T25" s="46"/>
      <c r="U25" s="106">
        <f>IF(EXACT(O25,Y25),M25,M25*(1-'Расчет ПРЕДЗАКАЗ'!$D$10))</f>
        <v>1513.12</v>
      </c>
      <c r="V25" s="106">
        <f t="shared" ref="V25:V38" si="3">P25*U25</f>
        <v>0</v>
      </c>
      <c r="W25" s="106" t="e">
        <f>IF(EXACT(O25,Y25),M25,M25*(1-#REF!))</f>
        <v>#REF!</v>
      </c>
      <c r="X25" s="106" t="e">
        <f t="shared" ref="X25:X38" si="4">P25*W25</f>
        <v>#REF!</v>
      </c>
      <c r="Y25" s="107" t="s">
        <v>72</v>
      </c>
      <c r="Z25" s="103">
        <f t="shared" si="0"/>
        <v>0</v>
      </c>
      <c r="AA25" s="103">
        <f t="shared" si="1"/>
        <v>0</v>
      </c>
      <c r="AB25" s="128">
        <f t="shared" ref="AB25:AB38" si="5">IF(U25=0,"",L25/U25-1)</f>
        <v>0.63238870677804804</v>
      </c>
      <c r="AC25" s="128" t="e">
        <f t="shared" ref="AC25:AC38" si="6">IF(W25=0,"",L25/W25-1)</f>
        <v>#REF!</v>
      </c>
    </row>
    <row r="26" spans="1:29" ht="50.1" customHeight="1">
      <c r="A26" s="171"/>
      <c r="B26" s="171"/>
      <c r="C26" s="174"/>
      <c r="D26" s="174"/>
      <c r="E26" s="131"/>
      <c r="F26" s="177"/>
      <c r="G26" s="180"/>
      <c r="H26" s="163"/>
      <c r="I26" s="165"/>
      <c r="J26" s="168"/>
      <c r="K26" s="62" t="s">
        <v>86</v>
      </c>
      <c r="L26" s="63">
        <v>2470</v>
      </c>
      <c r="M26" s="63">
        <v>1544</v>
      </c>
      <c r="N26" s="142" t="s">
        <v>87</v>
      </c>
      <c r="O26" s="127"/>
      <c r="P26" s="100"/>
      <c r="Q26" s="63">
        <f t="shared" si="2"/>
        <v>0</v>
      </c>
      <c r="R26" s="64"/>
      <c r="S26" s="67">
        <v>22</v>
      </c>
      <c r="T26" s="46"/>
      <c r="U26" s="106">
        <f>IF(EXACT(O26,Y26),M26,M26*(1-'Расчет ПРЕДЗАКАЗ'!$D$10))</f>
        <v>1513.12</v>
      </c>
      <c r="V26" s="106">
        <f t="shared" si="3"/>
        <v>0</v>
      </c>
      <c r="W26" s="106" t="e">
        <f>IF(EXACT(O26,Y26),M26,M26*(1-#REF!))</f>
        <v>#REF!</v>
      </c>
      <c r="X26" s="106" t="e">
        <f t="shared" si="4"/>
        <v>#REF!</v>
      </c>
      <c r="Y26" s="107" t="s">
        <v>72</v>
      </c>
      <c r="Z26" s="103">
        <f t="shared" si="0"/>
        <v>0</v>
      </c>
      <c r="AA26" s="103">
        <f t="shared" si="1"/>
        <v>0</v>
      </c>
      <c r="AB26" s="128">
        <f t="shared" si="5"/>
        <v>0.63238870677804804</v>
      </c>
      <c r="AC26" s="128" t="e">
        <f t="shared" si="6"/>
        <v>#REF!</v>
      </c>
    </row>
    <row r="27" spans="1:29" ht="50.1" customHeight="1">
      <c r="A27" s="171"/>
      <c r="B27" s="171"/>
      <c r="C27" s="174"/>
      <c r="D27" s="174"/>
      <c r="E27" s="131"/>
      <c r="F27" s="177"/>
      <c r="G27" s="180"/>
      <c r="H27" s="163"/>
      <c r="I27" s="165"/>
      <c r="J27" s="168"/>
      <c r="K27" s="62" t="s">
        <v>88</v>
      </c>
      <c r="L27" s="63">
        <v>2470</v>
      </c>
      <c r="M27" s="63">
        <v>1544</v>
      </c>
      <c r="N27" s="142" t="s">
        <v>89</v>
      </c>
      <c r="O27" s="127"/>
      <c r="P27" s="100"/>
      <c r="Q27" s="63">
        <f t="shared" si="2"/>
        <v>0</v>
      </c>
      <c r="R27" s="64"/>
      <c r="S27" s="67">
        <v>53</v>
      </c>
      <c r="T27" s="46"/>
      <c r="U27" s="106">
        <f>IF(EXACT(O27,Y27),M27,M27*(1-'Расчет ПРЕДЗАКАЗ'!$D$10))</f>
        <v>1513.12</v>
      </c>
      <c r="V27" s="106">
        <f t="shared" si="3"/>
        <v>0</v>
      </c>
      <c r="W27" s="106" t="e">
        <f>IF(EXACT(O27,Y27),M27,M27*(1-#REF!))</f>
        <v>#REF!</v>
      </c>
      <c r="X27" s="106" t="e">
        <f t="shared" si="4"/>
        <v>#REF!</v>
      </c>
      <c r="Y27" s="107" t="s">
        <v>72</v>
      </c>
      <c r="Z27" s="103">
        <f t="shared" si="0"/>
        <v>0</v>
      </c>
      <c r="AA27" s="103">
        <f t="shared" si="1"/>
        <v>0</v>
      </c>
      <c r="AB27" s="128">
        <f t="shared" si="5"/>
        <v>0.63238870677804804</v>
      </c>
      <c r="AC27" s="128" t="e">
        <f t="shared" si="6"/>
        <v>#REF!</v>
      </c>
    </row>
    <row r="28" spans="1:29" ht="50.1" customHeight="1">
      <c r="A28" s="171"/>
      <c r="B28" s="171"/>
      <c r="C28" s="174"/>
      <c r="D28" s="174"/>
      <c r="E28" s="131"/>
      <c r="F28" s="177"/>
      <c r="G28" s="180"/>
      <c r="H28" s="163"/>
      <c r="I28" s="165"/>
      <c r="J28" s="168"/>
      <c r="K28" s="62"/>
      <c r="L28" s="63">
        <f t="shared" ref="L28:L38" si="7">M28-M28*30%</f>
        <v>0</v>
      </c>
      <c r="M28" s="63"/>
      <c r="N28" s="63"/>
      <c r="O28" s="127"/>
      <c r="P28" s="100"/>
      <c r="Q28" s="63">
        <f t="shared" si="2"/>
        <v>0</v>
      </c>
      <c r="R28" s="64"/>
      <c r="S28" s="67"/>
      <c r="T28" s="46"/>
      <c r="U28" s="106">
        <f>IF(EXACT(O28,Y28),M28,M28*(1-'Расчет ПРЕДЗАКАЗ'!$D$10))</f>
        <v>0</v>
      </c>
      <c r="V28" s="106">
        <f t="shared" si="3"/>
        <v>0</v>
      </c>
      <c r="W28" s="106" t="e">
        <f>IF(EXACT(O28,Y28),M28,M28*(1-#REF!))</f>
        <v>#REF!</v>
      </c>
      <c r="X28" s="106" t="e">
        <f t="shared" si="4"/>
        <v>#REF!</v>
      </c>
      <c r="Y28" s="107" t="s">
        <v>72</v>
      </c>
      <c r="Z28" s="103">
        <f t="shared" si="0"/>
        <v>0</v>
      </c>
      <c r="AA28" s="103">
        <f t="shared" si="1"/>
        <v>0</v>
      </c>
      <c r="AB28" s="128" t="str">
        <f t="shared" si="5"/>
        <v/>
      </c>
      <c r="AC28" s="128" t="e">
        <f t="shared" si="6"/>
        <v>#REF!</v>
      </c>
    </row>
    <row r="29" spans="1:29" ht="50.1" customHeight="1">
      <c r="A29" s="171"/>
      <c r="B29" s="171"/>
      <c r="C29" s="174"/>
      <c r="D29" s="174"/>
      <c r="E29" s="131"/>
      <c r="F29" s="177"/>
      <c r="G29" s="180"/>
      <c r="H29" s="163"/>
      <c r="I29" s="165"/>
      <c r="J29" s="168"/>
      <c r="K29" s="62"/>
      <c r="L29" s="63">
        <f t="shared" si="7"/>
        <v>0</v>
      </c>
      <c r="M29" s="63"/>
      <c r="N29" s="63"/>
      <c r="O29" s="127"/>
      <c r="P29" s="100"/>
      <c r="Q29" s="63">
        <f t="shared" si="2"/>
        <v>0</v>
      </c>
      <c r="R29" s="64"/>
      <c r="S29" s="67"/>
      <c r="T29" s="46"/>
      <c r="U29" s="106">
        <f>IF(EXACT(O29,Y29),M29,M29*(1-'Расчет ПРЕДЗАКАЗ'!$D$10))</f>
        <v>0</v>
      </c>
      <c r="V29" s="106">
        <f t="shared" si="3"/>
        <v>0</v>
      </c>
      <c r="W29" s="106" t="e">
        <f>IF(EXACT(O29,Y29),M29,M29*(1-#REF!))</f>
        <v>#REF!</v>
      </c>
      <c r="X29" s="106" t="e">
        <f t="shared" si="4"/>
        <v>#REF!</v>
      </c>
      <c r="Y29" s="107" t="s">
        <v>72</v>
      </c>
      <c r="Z29" s="103">
        <f t="shared" si="0"/>
        <v>0</v>
      </c>
      <c r="AA29" s="103">
        <f t="shared" si="1"/>
        <v>0</v>
      </c>
      <c r="AB29" s="128" t="str">
        <f t="shared" si="5"/>
        <v/>
      </c>
      <c r="AC29" s="128" t="e">
        <f t="shared" si="6"/>
        <v>#REF!</v>
      </c>
    </row>
    <row r="30" spans="1:29" ht="50.1" customHeight="1">
      <c r="A30" s="171"/>
      <c r="B30" s="171"/>
      <c r="C30" s="174"/>
      <c r="D30" s="174"/>
      <c r="E30" s="131"/>
      <c r="F30" s="177"/>
      <c r="G30" s="180"/>
      <c r="H30" s="163"/>
      <c r="I30" s="165"/>
      <c r="J30" s="168"/>
      <c r="K30" s="62"/>
      <c r="L30" s="63">
        <f t="shared" si="7"/>
        <v>0</v>
      </c>
      <c r="M30" s="63"/>
      <c r="N30" s="63"/>
      <c r="O30" s="127"/>
      <c r="P30" s="100"/>
      <c r="Q30" s="63">
        <f t="shared" si="2"/>
        <v>0</v>
      </c>
      <c r="R30" s="64"/>
      <c r="S30" s="67"/>
      <c r="T30" s="46"/>
      <c r="U30" s="106">
        <f>IF(EXACT(O30,Y30),M30,M30*(1-'Расчет ПРЕДЗАКАЗ'!$D$10))</f>
        <v>0</v>
      </c>
      <c r="V30" s="106">
        <f t="shared" si="3"/>
        <v>0</v>
      </c>
      <c r="W30" s="106" t="e">
        <f>IF(EXACT(O30,Y30),M30,M30*(1-#REF!))</f>
        <v>#REF!</v>
      </c>
      <c r="X30" s="106" t="e">
        <f t="shared" si="4"/>
        <v>#REF!</v>
      </c>
      <c r="Y30" s="107" t="s">
        <v>72</v>
      </c>
      <c r="Z30" s="103">
        <f t="shared" si="0"/>
        <v>0</v>
      </c>
      <c r="AA30" s="103">
        <f t="shared" si="1"/>
        <v>0</v>
      </c>
      <c r="AB30" s="128" t="str">
        <f t="shared" si="5"/>
        <v/>
      </c>
      <c r="AC30" s="128" t="e">
        <f t="shared" si="6"/>
        <v>#REF!</v>
      </c>
    </row>
    <row r="31" spans="1:29" ht="50.1" customHeight="1">
      <c r="A31" s="171"/>
      <c r="B31" s="171"/>
      <c r="C31" s="174"/>
      <c r="D31" s="174"/>
      <c r="E31" s="131"/>
      <c r="F31" s="177"/>
      <c r="G31" s="180"/>
      <c r="H31" s="163"/>
      <c r="I31" s="165"/>
      <c r="J31" s="168"/>
      <c r="K31" s="62"/>
      <c r="L31" s="63">
        <f t="shared" si="7"/>
        <v>0</v>
      </c>
      <c r="M31" s="63"/>
      <c r="N31" s="63"/>
      <c r="O31" s="127"/>
      <c r="P31" s="100"/>
      <c r="Q31" s="63">
        <f t="shared" si="2"/>
        <v>0</v>
      </c>
      <c r="R31" s="64"/>
      <c r="S31" s="67"/>
      <c r="T31" s="46"/>
      <c r="U31" s="106">
        <f>IF(EXACT(O31,Y31),M31,M31*(1-'Расчет ПРЕДЗАКАЗ'!$D$10))</f>
        <v>0</v>
      </c>
      <c r="V31" s="106">
        <f t="shared" si="3"/>
        <v>0</v>
      </c>
      <c r="W31" s="106" t="e">
        <f>IF(EXACT(O31,Y31),M31,M31*(1-#REF!))</f>
        <v>#REF!</v>
      </c>
      <c r="X31" s="106" t="e">
        <f t="shared" si="4"/>
        <v>#REF!</v>
      </c>
      <c r="Y31" s="107" t="s">
        <v>72</v>
      </c>
      <c r="Z31" s="103">
        <f t="shared" si="0"/>
        <v>0</v>
      </c>
      <c r="AA31" s="103">
        <f t="shared" si="1"/>
        <v>0</v>
      </c>
      <c r="AB31" s="128" t="str">
        <f t="shared" si="5"/>
        <v/>
      </c>
      <c r="AC31" s="128" t="e">
        <f t="shared" si="6"/>
        <v>#REF!</v>
      </c>
    </row>
    <row r="32" spans="1:29" ht="50.1" customHeight="1">
      <c r="A32" s="171"/>
      <c r="B32" s="171"/>
      <c r="C32" s="174"/>
      <c r="D32" s="174"/>
      <c r="E32" s="131"/>
      <c r="F32" s="177"/>
      <c r="G32" s="180"/>
      <c r="H32" s="163"/>
      <c r="I32" s="165"/>
      <c r="J32" s="168"/>
      <c r="K32" s="62"/>
      <c r="L32" s="63">
        <f t="shared" si="7"/>
        <v>0</v>
      </c>
      <c r="M32" s="63"/>
      <c r="N32" s="63"/>
      <c r="O32" s="127"/>
      <c r="P32" s="100"/>
      <c r="Q32" s="63">
        <f t="shared" si="2"/>
        <v>0</v>
      </c>
      <c r="R32" s="64"/>
      <c r="S32" s="67"/>
      <c r="T32" s="46"/>
      <c r="U32" s="106">
        <f>IF(EXACT(O32,Y32),M32,M32*(1-'Расчет ПРЕДЗАКАЗ'!$D$10))</f>
        <v>0</v>
      </c>
      <c r="V32" s="106">
        <f t="shared" si="3"/>
        <v>0</v>
      </c>
      <c r="W32" s="106" t="e">
        <f>IF(EXACT(O32,Y32),M32,M32*(1-#REF!))</f>
        <v>#REF!</v>
      </c>
      <c r="X32" s="106" t="e">
        <f t="shared" si="4"/>
        <v>#REF!</v>
      </c>
      <c r="Y32" s="107" t="s">
        <v>72</v>
      </c>
      <c r="Z32" s="103">
        <f t="shared" si="0"/>
        <v>0</v>
      </c>
      <c r="AA32" s="103">
        <f t="shared" si="1"/>
        <v>0</v>
      </c>
      <c r="AB32" s="128" t="str">
        <f t="shared" si="5"/>
        <v/>
      </c>
      <c r="AC32" s="128" t="e">
        <f t="shared" si="6"/>
        <v>#REF!</v>
      </c>
    </row>
    <row r="33" spans="1:29" ht="50.1" customHeight="1">
      <c r="A33" s="171"/>
      <c r="B33" s="171"/>
      <c r="C33" s="174"/>
      <c r="D33" s="174"/>
      <c r="E33" s="131"/>
      <c r="F33" s="177"/>
      <c r="G33" s="180"/>
      <c r="H33" s="163"/>
      <c r="I33" s="165"/>
      <c r="J33" s="168"/>
      <c r="K33" s="62"/>
      <c r="L33" s="63">
        <f t="shared" si="7"/>
        <v>0</v>
      </c>
      <c r="M33" s="63"/>
      <c r="N33" s="65"/>
      <c r="O33" s="127"/>
      <c r="P33" s="100"/>
      <c r="Q33" s="63">
        <f t="shared" si="2"/>
        <v>0</v>
      </c>
      <c r="R33" s="65"/>
      <c r="S33" s="67"/>
      <c r="T33" s="40"/>
      <c r="U33" s="106">
        <f>IF(EXACT(O33,Y33),M33,M33*(1-'Расчет ПРЕДЗАКАЗ'!$D$10))</f>
        <v>0</v>
      </c>
      <c r="V33" s="106">
        <f t="shared" si="3"/>
        <v>0</v>
      </c>
      <c r="W33" s="106" t="e">
        <f>IF(EXACT(O33,Y33),M33,M33*(1-#REF!))</f>
        <v>#REF!</v>
      </c>
      <c r="X33" s="106" t="e">
        <f t="shared" si="4"/>
        <v>#REF!</v>
      </c>
      <c r="Y33" s="107" t="s">
        <v>72</v>
      </c>
      <c r="Z33" s="103">
        <f t="shared" si="0"/>
        <v>0</v>
      </c>
      <c r="AA33" s="103">
        <f t="shared" si="1"/>
        <v>0</v>
      </c>
      <c r="AB33" s="128" t="str">
        <f t="shared" si="5"/>
        <v/>
      </c>
      <c r="AC33" s="128" t="e">
        <f t="shared" si="6"/>
        <v>#REF!</v>
      </c>
    </row>
    <row r="34" spans="1:29" ht="50.1" customHeight="1">
      <c r="A34" s="171"/>
      <c r="B34" s="171"/>
      <c r="C34" s="174"/>
      <c r="D34" s="174"/>
      <c r="E34" s="131"/>
      <c r="F34" s="177"/>
      <c r="G34" s="180"/>
      <c r="H34" s="163"/>
      <c r="I34" s="165"/>
      <c r="J34" s="168"/>
      <c r="K34" s="62"/>
      <c r="L34" s="63">
        <f t="shared" si="7"/>
        <v>0</v>
      </c>
      <c r="M34" s="63"/>
      <c r="N34" s="65"/>
      <c r="O34" s="127"/>
      <c r="P34" s="100"/>
      <c r="Q34" s="63">
        <f t="shared" si="2"/>
        <v>0</v>
      </c>
      <c r="R34" s="65"/>
      <c r="S34" s="67"/>
      <c r="T34" s="40"/>
      <c r="U34" s="106">
        <f>IF(EXACT(O34,Y34),M34,M34*(1-'Расчет ПРЕДЗАКАЗ'!$D$10))</f>
        <v>0</v>
      </c>
      <c r="V34" s="106">
        <f t="shared" si="3"/>
        <v>0</v>
      </c>
      <c r="W34" s="106" t="e">
        <f>IF(EXACT(O34,Y34),M34,M34*(1-#REF!))</f>
        <v>#REF!</v>
      </c>
      <c r="X34" s="106" t="e">
        <f t="shared" si="4"/>
        <v>#REF!</v>
      </c>
      <c r="Y34" s="107" t="s">
        <v>72</v>
      </c>
      <c r="Z34" s="103">
        <f t="shared" si="0"/>
        <v>0</v>
      </c>
      <c r="AA34" s="103">
        <f t="shared" si="1"/>
        <v>0</v>
      </c>
      <c r="AB34" s="128" t="str">
        <f t="shared" si="5"/>
        <v/>
      </c>
      <c r="AC34" s="128" t="e">
        <f t="shared" si="6"/>
        <v>#REF!</v>
      </c>
    </row>
    <row r="35" spans="1:29" ht="50.1" customHeight="1">
      <c r="A35" s="171"/>
      <c r="B35" s="171"/>
      <c r="C35" s="174"/>
      <c r="D35" s="174"/>
      <c r="E35" s="131"/>
      <c r="F35" s="177"/>
      <c r="G35" s="180"/>
      <c r="H35" s="163"/>
      <c r="I35" s="165"/>
      <c r="J35" s="168"/>
      <c r="K35" s="62"/>
      <c r="L35" s="63">
        <f t="shared" si="7"/>
        <v>0</v>
      </c>
      <c r="M35" s="63"/>
      <c r="N35" s="65"/>
      <c r="O35" s="127"/>
      <c r="P35" s="100"/>
      <c r="Q35" s="63">
        <f t="shared" si="2"/>
        <v>0</v>
      </c>
      <c r="R35" s="65"/>
      <c r="S35" s="67"/>
      <c r="T35" s="40"/>
      <c r="U35" s="106">
        <f>IF(EXACT(O35,Y35),M35,M35*(1-'Расчет ПРЕДЗАКАЗ'!$D$10))</f>
        <v>0</v>
      </c>
      <c r="V35" s="106">
        <f t="shared" si="3"/>
        <v>0</v>
      </c>
      <c r="W35" s="106" t="e">
        <f>IF(EXACT(O35,Y35),M35,M35*(1-#REF!))</f>
        <v>#REF!</v>
      </c>
      <c r="X35" s="106" t="e">
        <f t="shared" si="4"/>
        <v>#REF!</v>
      </c>
      <c r="Y35" s="107" t="s">
        <v>72</v>
      </c>
      <c r="Z35" s="103">
        <f t="shared" si="0"/>
        <v>0</v>
      </c>
      <c r="AA35" s="103">
        <f t="shared" si="1"/>
        <v>0</v>
      </c>
      <c r="AB35" s="128" t="str">
        <f t="shared" si="5"/>
        <v/>
      </c>
      <c r="AC35" s="128" t="e">
        <f t="shared" si="6"/>
        <v>#REF!</v>
      </c>
    </row>
    <row r="36" spans="1:29" ht="50.1" customHeight="1">
      <c r="A36" s="171"/>
      <c r="B36" s="171"/>
      <c r="C36" s="174"/>
      <c r="D36" s="174"/>
      <c r="E36" s="131"/>
      <c r="F36" s="177"/>
      <c r="G36" s="180"/>
      <c r="H36" s="163"/>
      <c r="I36" s="165"/>
      <c r="J36" s="168"/>
      <c r="K36" s="62"/>
      <c r="L36" s="63">
        <f t="shared" si="7"/>
        <v>0</v>
      </c>
      <c r="M36" s="63"/>
      <c r="N36" s="65"/>
      <c r="O36" s="127"/>
      <c r="P36" s="100"/>
      <c r="Q36" s="63">
        <f t="shared" si="2"/>
        <v>0</v>
      </c>
      <c r="R36" s="65"/>
      <c r="S36" s="67"/>
      <c r="T36" s="40"/>
      <c r="U36" s="106">
        <f>IF(EXACT(O36,Y36),M36,M36*(1-'Расчет ПРЕДЗАКАЗ'!$D$10))</f>
        <v>0</v>
      </c>
      <c r="V36" s="106">
        <f t="shared" si="3"/>
        <v>0</v>
      </c>
      <c r="W36" s="106" t="e">
        <f>IF(EXACT(O36,Y36),M36,M36*(1-#REF!))</f>
        <v>#REF!</v>
      </c>
      <c r="X36" s="106" t="e">
        <f t="shared" si="4"/>
        <v>#REF!</v>
      </c>
      <c r="Y36" s="107" t="s">
        <v>72</v>
      </c>
      <c r="Z36" s="103">
        <f t="shared" si="0"/>
        <v>0</v>
      </c>
      <c r="AA36" s="103">
        <f t="shared" si="1"/>
        <v>0</v>
      </c>
      <c r="AB36" s="128" t="str">
        <f t="shared" si="5"/>
        <v/>
      </c>
      <c r="AC36" s="128" t="e">
        <f t="shared" si="6"/>
        <v>#REF!</v>
      </c>
    </row>
    <row r="37" spans="1:29" ht="50.1" customHeight="1">
      <c r="A37" s="171"/>
      <c r="B37" s="171"/>
      <c r="C37" s="174"/>
      <c r="D37" s="174"/>
      <c r="E37" s="131"/>
      <c r="F37" s="177"/>
      <c r="G37" s="180"/>
      <c r="H37" s="163"/>
      <c r="I37" s="165"/>
      <c r="J37" s="168"/>
      <c r="K37" s="62"/>
      <c r="L37" s="63">
        <f t="shared" si="7"/>
        <v>0</v>
      </c>
      <c r="M37" s="63"/>
      <c r="N37" s="65"/>
      <c r="O37" s="127"/>
      <c r="P37" s="100"/>
      <c r="Q37" s="63">
        <f t="shared" si="2"/>
        <v>0</v>
      </c>
      <c r="R37" s="65"/>
      <c r="S37" s="67"/>
      <c r="T37" s="40"/>
      <c r="U37" s="106">
        <f>IF(EXACT(O37,Y37),M37,M37*(1-'Расчет ПРЕДЗАКАЗ'!$D$10))</f>
        <v>0</v>
      </c>
      <c r="V37" s="106">
        <f t="shared" si="3"/>
        <v>0</v>
      </c>
      <c r="W37" s="106" t="e">
        <f>IF(EXACT(O37,Y37),M37,M37*(1-#REF!))</f>
        <v>#REF!</v>
      </c>
      <c r="X37" s="106" t="e">
        <f t="shared" si="4"/>
        <v>#REF!</v>
      </c>
      <c r="Y37" s="107" t="s">
        <v>72</v>
      </c>
      <c r="Z37" s="103">
        <f t="shared" si="0"/>
        <v>0</v>
      </c>
      <c r="AA37" s="103">
        <f t="shared" si="1"/>
        <v>0</v>
      </c>
      <c r="AB37" s="128" t="str">
        <f t="shared" si="5"/>
        <v/>
      </c>
      <c r="AC37" s="128" t="e">
        <f t="shared" si="6"/>
        <v>#REF!</v>
      </c>
    </row>
    <row r="38" spans="1:29" ht="50.1" customHeight="1">
      <c r="A38" s="172"/>
      <c r="B38" s="172"/>
      <c r="C38" s="175"/>
      <c r="D38" s="175"/>
      <c r="E38" s="132"/>
      <c r="F38" s="178"/>
      <c r="G38" s="181"/>
      <c r="H38" s="164"/>
      <c r="I38" s="166"/>
      <c r="J38" s="169"/>
      <c r="K38" s="62"/>
      <c r="L38" s="63">
        <f t="shared" si="7"/>
        <v>0</v>
      </c>
      <c r="M38" s="63"/>
      <c r="N38" s="65"/>
      <c r="O38" s="127"/>
      <c r="P38" s="100"/>
      <c r="Q38" s="63">
        <f t="shared" si="2"/>
        <v>0</v>
      </c>
      <c r="R38" s="65"/>
      <c r="S38" s="67"/>
      <c r="T38" s="40"/>
      <c r="U38" s="106">
        <f>IF(EXACT(O38,Y38),M38,M38*(1-'Расчет ПРЕДЗАКАЗ'!$D$10))</f>
        <v>0</v>
      </c>
      <c r="V38" s="106">
        <f t="shared" si="3"/>
        <v>0</v>
      </c>
      <c r="W38" s="106" t="e">
        <f>IF(EXACT(O38,Y38),M38,M38*(1-#REF!))</f>
        <v>#REF!</v>
      </c>
      <c r="X38" s="106" t="e">
        <f t="shared" si="4"/>
        <v>#REF!</v>
      </c>
      <c r="Y38" s="107" t="s">
        <v>72</v>
      </c>
      <c r="Z38" s="103">
        <f t="shared" si="0"/>
        <v>0</v>
      </c>
      <c r="AA38" s="103">
        <f t="shared" si="1"/>
        <v>0</v>
      </c>
      <c r="AB38" s="128" t="str">
        <f t="shared" si="5"/>
        <v/>
      </c>
      <c r="AC38" s="128" t="e">
        <f t="shared" si="6"/>
        <v>#REF!</v>
      </c>
    </row>
    <row r="39" spans="1:29" ht="11.25" customHeight="1" thickBot="1"/>
    <row r="40" spans="1:29" ht="50.1" customHeight="1">
      <c r="A40" s="170">
        <v>2</v>
      </c>
      <c r="B40" s="170" t="s">
        <v>90</v>
      </c>
      <c r="C40" s="173" t="s">
        <v>91</v>
      </c>
      <c r="D40" s="173" t="s">
        <v>77</v>
      </c>
      <c r="E40" s="131"/>
      <c r="F40" s="199" t="s">
        <v>78</v>
      </c>
      <c r="G40" s="179" t="s">
        <v>92</v>
      </c>
      <c r="H40" s="162" t="s">
        <v>93</v>
      </c>
      <c r="I40" s="200" t="s">
        <v>94</v>
      </c>
      <c r="J40" s="167" t="s">
        <v>19</v>
      </c>
      <c r="K40" s="62" t="s">
        <v>82</v>
      </c>
      <c r="L40" s="63">
        <v>3390</v>
      </c>
      <c r="M40" s="63">
        <v>2117</v>
      </c>
      <c r="N40" s="142" t="s">
        <v>95</v>
      </c>
      <c r="O40" s="127"/>
      <c r="P40" s="100"/>
      <c r="Q40" s="63">
        <f>P40*M40</f>
        <v>0</v>
      </c>
      <c r="R40" s="64"/>
      <c r="S40" s="67">
        <v>418</v>
      </c>
      <c r="T40" s="59"/>
      <c r="U40" s="106">
        <f>IF(EXACT(O40,Y40),M40,M40*(1-'Расчет ПРЕДЗАКАЗ'!$D$10))</f>
        <v>2074.66</v>
      </c>
      <c r="V40" s="106">
        <f>P40*U40</f>
        <v>0</v>
      </c>
      <c r="W40" s="106" t="e">
        <f>IF(EXACT(O40,Y40),M40,M40*(1-#REF!))</f>
        <v>#REF!</v>
      </c>
      <c r="X40" s="106" t="e">
        <f>P40*W40</f>
        <v>#REF!</v>
      </c>
      <c r="Y40" s="107" t="s">
        <v>72</v>
      </c>
      <c r="Z40" s="103">
        <f t="shared" ref="Z40:Z54" si="8">IF(EXACT(O40,Y40),Q40,0)</f>
        <v>0</v>
      </c>
      <c r="AA40" s="103">
        <f t="shared" ref="AA40:AA54" si="9">IF(Z40=0,Q40,0)</f>
        <v>0</v>
      </c>
      <c r="AB40" s="128">
        <f>IF(U40=0,"",L40/U40-1)</f>
        <v>0.63400267995719783</v>
      </c>
      <c r="AC40" s="128" t="e">
        <f>IF(W40=0,"",L40/W40-1)</f>
        <v>#REF!</v>
      </c>
    </row>
    <row r="41" spans="1:29" ht="50.1" customHeight="1">
      <c r="A41" s="171"/>
      <c r="B41" s="171"/>
      <c r="C41" s="174"/>
      <c r="D41" s="174"/>
      <c r="E41" s="131"/>
      <c r="F41" s="177"/>
      <c r="G41" s="180"/>
      <c r="H41" s="163"/>
      <c r="I41" s="165"/>
      <c r="J41" s="168"/>
      <c r="K41" s="62" t="s">
        <v>96</v>
      </c>
      <c r="L41" s="63">
        <v>3390</v>
      </c>
      <c r="M41" s="63">
        <v>2117</v>
      </c>
      <c r="N41" s="142" t="s">
        <v>97</v>
      </c>
      <c r="O41" s="127"/>
      <c r="P41" s="100"/>
      <c r="Q41" s="63">
        <f t="shared" ref="Q41:Q54" si="10">P41*M41</f>
        <v>0</v>
      </c>
      <c r="R41" s="64"/>
      <c r="S41" s="67">
        <v>601</v>
      </c>
      <c r="T41" s="46"/>
      <c r="U41" s="106">
        <f>IF(EXACT(O41,Y41),M41,M41*(1-'Расчет ПРЕДЗАКАЗ'!$D$10))</f>
        <v>2074.66</v>
      </c>
      <c r="V41" s="106">
        <f t="shared" ref="V41:V54" si="11">P41*U41</f>
        <v>0</v>
      </c>
      <c r="W41" s="106" t="e">
        <f>IF(EXACT(O41,Y41),M41,M41*(1-#REF!))</f>
        <v>#REF!</v>
      </c>
      <c r="X41" s="106" t="e">
        <f t="shared" ref="X41:X54" si="12">P41*W41</f>
        <v>#REF!</v>
      </c>
      <c r="Y41" s="107" t="s">
        <v>72</v>
      </c>
      <c r="Z41" s="103">
        <f t="shared" si="8"/>
        <v>0</v>
      </c>
      <c r="AA41" s="103">
        <f t="shared" si="9"/>
        <v>0</v>
      </c>
      <c r="AB41" s="128">
        <f t="shared" ref="AB41:AB54" si="13">IF(U41=0,"",L41/U41-1)</f>
        <v>0.63400267995719783</v>
      </c>
      <c r="AC41" s="128" t="e">
        <f t="shared" ref="AC41:AC54" si="14">IF(W41=0,"",L41/W41-1)</f>
        <v>#REF!</v>
      </c>
    </row>
    <row r="42" spans="1:29" ht="50.1" customHeight="1">
      <c r="A42" s="171"/>
      <c r="B42" s="171"/>
      <c r="C42" s="174"/>
      <c r="D42" s="174"/>
      <c r="E42" s="131"/>
      <c r="F42" s="177"/>
      <c r="G42" s="180"/>
      <c r="H42" s="163"/>
      <c r="I42" s="165"/>
      <c r="J42" s="168"/>
      <c r="K42" s="62" t="s">
        <v>98</v>
      </c>
      <c r="L42" s="63">
        <v>3390</v>
      </c>
      <c r="M42" s="63">
        <v>2117</v>
      </c>
      <c r="N42" s="142" t="s">
        <v>99</v>
      </c>
      <c r="O42" s="127"/>
      <c r="P42" s="100"/>
      <c r="Q42" s="63">
        <f t="shared" si="10"/>
        <v>0</v>
      </c>
      <c r="R42" s="64"/>
      <c r="S42" s="67">
        <v>482</v>
      </c>
      <c r="T42" s="46"/>
      <c r="U42" s="106">
        <f>IF(EXACT(O42,Y42),M42,M42*(1-'Расчет ПРЕДЗАКАЗ'!$D$10))</f>
        <v>2074.66</v>
      </c>
      <c r="V42" s="106">
        <f t="shared" si="11"/>
        <v>0</v>
      </c>
      <c r="W42" s="106" t="e">
        <f>IF(EXACT(O42,Y42),M42,M42*(1-#REF!))</f>
        <v>#REF!</v>
      </c>
      <c r="X42" s="106" t="e">
        <f t="shared" si="12"/>
        <v>#REF!</v>
      </c>
      <c r="Y42" s="107" t="s">
        <v>72</v>
      </c>
      <c r="Z42" s="103">
        <f t="shared" si="8"/>
        <v>0</v>
      </c>
      <c r="AA42" s="103">
        <f t="shared" si="9"/>
        <v>0</v>
      </c>
      <c r="AB42" s="128">
        <f t="shared" si="13"/>
        <v>0.63400267995719783</v>
      </c>
      <c r="AC42" s="128" t="e">
        <f t="shared" si="14"/>
        <v>#REF!</v>
      </c>
    </row>
    <row r="43" spans="1:29" ht="50.1" customHeight="1">
      <c r="A43" s="171"/>
      <c r="B43" s="171"/>
      <c r="C43" s="174"/>
      <c r="D43" s="174"/>
      <c r="E43" s="131"/>
      <c r="F43" s="177"/>
      <c r="G43" s="180"/>
      <c r="H43" s="163"/>
      <c r="I43" s="165"/>
      <c r="J43" s="168"/>
      <c r="K43" s="62" t="s">
        <v>84</v>
      </c>
      <c r="L43" s="63">
        <v>3390</v>
      </c>
      <c r="M43" s="63">
        <v>2117</v>
      </c>
      <c r="N43" s="142" t="s">
        <v>100</v>
      </c>
      <c r="O43" s="127"/>
      <c r="P43" s="100"/>
      <c r="Q43" s="63">
        <f t="shared" si="10"/>
        <v>0</v>
      </c>
      <c r="R43" s="64"/>
      <c r="S43" s="67">
        <v>571</v>
      </c>
      <c r="T43" s="46"/>
      <c r="U43" s="106">
        <f>IF(EXACT(O43,Y43),M43,M43*(1-'Расчет ПРЕДЗАКАЗ'!$D$10))</f>
        <v>2074.66</v>
      </c>
      <c r="V43" s="106">
        <f t="shared" si="11"/>
        <v>0</v>
      </c>
      <c r="W43" s="106" t="e">
        <f>IF(EXACT(O43,Y43),M43,M43*(1-#REF!))</f>
        <v>#REF!</v>
      </c>
      <c r="X43" s="106" t="e">
        <f t="shared" si="12"/>
        <v>#REF!</v>
      </c>
      <c r="Y43" s="107" t="s">
        <v>72</v>
      </c>
      <c r="Z43" s="103">
        <f t="shared" si="8"/>
        <v>0</v>
      </c>
      <c r="AA43" s="103">
        <f t="shared" si="9"/>
        <v>0</v>
      </c>
      <c r="AB43" s="128">
        <f t="shared" si="13"/>
        <v>0.63400267995719783</v>
      </c>
      <c r="AC43" s="128" t="e">
        <f t="shared" si="14"/>
        <v>#REF!</v>
      </c>
    </row>
    <row r="44" spans="1:29" ht="50.1" customHeight="1">
      <c r="A44" s="171"/>
      <c r="B44" s="171"/>
      <c r="C44" s="174"/>
      <c r="D44" s="174"/>
      <c r="E44" s="131"/>
      <c r="F44" s="177"/>
      <c r="G44" s="180"/>
      <c r="H44" s="163"/>
      <c r="I44" s="165"/>
      <c r="J44" s="168"/>
      <c r="K44" s="62" t="s">
        <v>101</v>
      </c>
      <c r="L44" s="63">
        <v>3390</v>
      </c>
      <c r="M44" s="63">
        <v>2117</v>
      </c>
      <c r="N44" s="142" t="s">
        <v>102</v>
      </c>
      <c r="O44" s="127"/>
      <c r="P44" s="100"/>
      <c r="Q44" s="63">
        <f t="shared" si="10"/>
        <v>0</v>
      </c>
      <c r="R44" s="64"/>
      <c r="S44" s="67">
        <v>418</v>
      </c>
      <c r="T44" s="46"/>
      <c r="U44" s="106">
        <f>IF(EXACT(O44,Y44),M44,M44*(1-'Расчет ПРЕДЗАКАЗ'!$D$10))</f>
        <v>2074.66</v>
      </c>
      <c r="V44" s="106">
        <f t="shared" si="11"/>
        <v>0</v>
      </c>
      <c r="W44" s="106" t="e">
        <f>IF(EXACT(O44,Y44),M44,M44*(1-#REF!))</f>
        <v>#REF!</v>
      </c>
      <c r="X44" s="106" t="e">
        <f t="shared" si="12"/>
        <v>#REF!</v>
      </c>
      <c r="Y44" s="107" t="s">
        <v>72</v>
      </c>
      <c r="Z44" s="103">
        <f t="shared" si="8"/>
        <v>0</v>
      </c>
      <c r="AA44" s="103">
        <f t="shared" si="9"/>
        <v>0</v>
      </c>
      <c r="AB44" s="128">
        <f t="shared" si="13"/>
        <v>0.63400267995719783</v>
      </c>
      <c r="AC44" s="128" t="e">
        <f t="shared" si="14"/>
        <v>#REF!</v>
      </c>
    </row>
    <row r="45" spans="1:29" ht="50.1" customHeight="1">
      <c r="A45" s="171"/>
      <c r="B45" s="171"/>
      <c r="C45" s="174"/>
      <c r="D45" s="174"/>
      <c r="E45" s="131"/>
      <c r="F45" s="177"/>
      <c r="G45" s="180"/>
      <c r="H45" s="163"/>
      <c r="I45" s="165"/>
      <c r="J45" s="168"/>
      <c r="K45" s="62" t="s">
        <v>86</v>
      </c>
      <c r="L45" s="63">
        <v>3390</v>
      </c>
      <c r="M45" s="63">
        <v>2117</v>
      </c>
      <c r="N45" s="142" t="s">
        <v>103</v>
      </c>
      <c r="O45" s="127"/>
      <c r="P45" s="100"/>
      <c r="Q45" s="63">
        <f t="shared" si="10"/>
        <v>0</v>
      </c>
      <c r="R45" s="64"/>
      <c r="S45" s="67">
        <v>394</v>
      </c>
      <c r="T45" s="46"/>
      <c r="U45" s="106">
        <f>IF(EXACT(O45,Y45),M45,M45*(1-'Расчет ПРЕДЗАКАЗ'!$D$10))</f>
        <v>2074.66</v>
      </c>
      <c r="V45" s="106">
        <f t="shared" si="11"/>
        <v>0</v>
      </c>
      <c r="W45" s="106" t="e">
        <f>IF(EXACT(O45,Y45),M45,M45*(1-#REF!))</f>
        <v>#REF!</v>
      </c>
      <c r="X45" s="106" t="e">
        <f t="shared" si="12"/>
        <v>#REF!</v>
      </c>
      <c r="Y45" s="107" t="s">
        <v>72</v>
      </c>
      <c r="Z45" s="103">
        <f t="shared" si="8"/>
        <v>0</v>
      </c>
      <c r="AA45" s="103">
        <f t="shared" si="9"/>
        <v>0</v>
      </c>
      <c r="AB45" s="128">
        <f t="shared" si="13"/>
        <v>0.63400267995719783</v>
      </c>
      <c r="AC45" s="128" t="e">
        <f t="shared" si="14"/>
        <v>#REF!</v>
      </c>
    </row>
    <row r="46" spans="1:29" ht="50.1" customHeight="1">
      <c r="A46" s="171"/>
      <c r="B46" s="171"/>
      <c r="C46" s="174"/>
      <c r="D46" s="174"/>
      <c r="E46" s="131"/>
      <c r="F46" s="177"/>
      <c r="G46" s="180"/>
      <c r="H46" s="163"/>
      <c r="I46" s="165"/>
      <c r="J46" s="168"/>
      <c r="K46" s="62" t="s">
        <v>88</v>
      </c>
      <c r="L46" s="63">
        <v>3390</v>
      </c>
      <c r="M46" s="63">
        <v>2117</v>
      </c>
      <c r="N46" s="142" t="s">
        <v>104</v>
      </c>
      <c r="O46" s="127"/>
      <c r="P46" s="100"/>
      <c r="Q46" s="63">
        <f t="shared" si="10"/>
        <v>0</v>
      </c>
      <c r="R46" s="64"/>
      <c r="S46" s="67">
        <v>402</v>
      </c>
      <c r="T46" s="46"/>
      <c r="U46" s="106">
        <f>IF(EXACT(O46,Y46),M46,M46*(1-'Расчет ПРЕДЗАКАЗ'!$D$10))</f>
        <v>2074.66</v>
      </c>
      <c r="V46" s="106">
        <f t="shared" si="11"/>
        <v>0</v>
      </c>
      <c r="W46" s="106" t="e">
        <f>IF(EXACT(O46,Y46),M46,M46*(1-#REF!))</f>
        <v>#REF!</v>
      </c>
      <c r="X46" s="106" t="e">
        <f t="shared" si="12"/>
        <v>#REF!</v>
      </c>
      <c r="Y46" s="107" t="s">
        <v>72</v>
      </c>
      <c r="Z46" s="103">
        <f t="shared" si="8"/>
        <v>0</v>
      </c>
      <c r="AA46" s="103">
        <f t="shared" si="9"/>
        <v>0</v>
      </c>
      <c r="AB46" s="128">
        <f t="shared" si="13"/>
        <v>0.63400267995719783</v>
      </c>
      <c r="AC46" s="128" t="e">
        <f t="shared" si="14"/>
        <v>#REF!</v>
      </c>
    </row>
    <row r="47" spans="1:29" ht="50.1" customHeight="1">
      <c r="A47" s="171"/>
      <c r="B47" s="171"/>
      <c r="C47" s="174"/>
      <c r="D47" s="174"/>
      <c r="E47" s="131"/>
      <c r="F47" s="177"/>
      <c r="G47" s="180"/>
      <c r="H47" s="163"/>
      <c r="I47" s="165"/>
      <c r="J47" s="168"/>
      <c r="K47" s="62" t="s">
        <v>105</v>
      </c>
      <c r="L47" s="63">
        <v>3390</v>
      </c>
      <c r="M47" s="63">
        <v>2117</v>
      </c>
      <c r="N47" s="142" t="s">
        <v>106</v>
      </c>
      <c r="O47" s="127"/>
      <c r="P47" s="100"/>
      <c r="Q47" s="63">
        <f t="shared" si="10"/>
        <v>0</v>
      </c>
      <c r="R47" s="64"/>
      <c r="S47" s="67">
        <v>229</v>
      </c>
      <c r="T47" s="46"/>
      <c r="U47" s="106">
        <f>IF(EXACT(O47,Y47),M47,M47*(1-'Расчет ПРЕДЗАКАЗ'!$D$10))</f>
        <v>2074.66</v>
      </c>
      <c r="V47" s="106">
        <f t="shared" si="11"/>
        <v>0</v>
      </c>
      <c r="W47" s="106" t="e">
        <f>IF(EXACT(O47,Y47),M47,M47*(1-#REF!))</f>
        <v>#REF!</v>
      </c>
      <c r="X47" s="106" t="e">
        <f t="shared" si="12"/>
        <v>#REF!</v>
      </c>
      <c r="Y47" s="107" t="s">
        <v>72</v>
      </c>
      <c r="Z47" s="103">
        <f t="shared" si="8"/>
        <v>0</v>
      </c>
      <c r="AA47" s="103">
        <f t="shared" si="9"/>
        <v>0</v>
      </c>
      <c r="AB47" s="128">
        <f t="shared" si="13"/>
        <v>0.63400267995719783</v>
      </c>
      <c r="AC47" s="128" t="e">
        <f t="shared" si="14"/>
        <v>#REF!</v>
      </c>
    </row>
    <row r="48" spans="1:29" ht="50.1" customHeight="1">
      <c r="A48" s="171"/>
      <c r="B48" s="171"/>
      <c r="C48" s="174"/>
      <c r="D48" s="174"/>
      <c r="E48" s="131"/>
      <c r="F48" s="177"/>
      <c r="G48" s="180"/>
      <c r="H48" s="163"/>
      <c r="I48" s="165"/>
      <c r="J48" s="168"/>
      <c r="K48" s="62" t="s">
        <v>107</v>
      </c>
      <c r="L48" s="63">
        <v>3390</v>
      </c>
      <c r="M48" s="63">
        <v>2117</v>
      </c>
      <c r="N48" s="142" t="s">
        <v>108</v>
      </c>
      <c r="O48" s="127"/>
      <c r="P48" s="100"/>
      <c r="Q48" s="63">
        <f t="shared" si="10"/>
        <v>0</v>
      </c>
      <c r="R48" s="64"/>
      <c r="S48" s="67">
        <v>184</v>
      </c>
      <c r="T48" s="46"/>
      <c r="U48" s="106">
        <f>IF(EXACT(O48,Y48),M48,M48*(1-'Расчет ПРЕДЗАКАЗ'!$D$10))</f>
        <v>2074.66</v>
      </c>
      <c r="V48" s="106">
        <f t="shared" si="11"/>
        <v>0</v>
      </c>
      <c r="W48" s="106" t="e">
        <f>IF(EXACT(O48,Y48),M48,M48*(1-#REF!))</f>
        <v>#REF!</v>
      </c>
      <c r="X48" s="106" t="e">
        <f t="shared" si="12"/>
        <v>#REF!</v>
      </c>
      <c r="Y48" s="107" t="s">
        <v>72</v>
      </c>
      <c r="Z48" s="103">
        <f t="shared" si="8"/>
        <v>0</v>
      </c>
      <c r="AA48" s="103">
        <f t="shared" si="9"/>
        <v>0</v>
      </c>
      <c r="AB48" s="128">
        <f t="shared" si="13"/>
        <v>0.63400267995719783</v>
      </c>
      <c r="AC48" s="128" t="e">
        <f t="shared" si="14"/>
        <v>#REF!</v>
      </c>
    </row>
    <row r="49" spans="1:29" ht="50.1" customHeight="1">
      <c r="A49" s="171"/>
      <c r="B49" s="171"/>
      <c r="C49" s="174"/>
      <c r="D49" s="174"/>
      <c r="E49" s="131"/>
      <c r="F49" s="177"/>
      <c r="G49" s="180"/>
      <c r="H49" s="163"/>
      <c r="I49" s="165"/>
      <c r="J49" s="168"/>
      <c r="K49" s="62"/>
      <c r="L49" s="63"/>
      <c r="M49" s="63"/>
      <c r="N49" s="65"/>
      <c r="O49" s="127"/>
      <c r="P49" s="100"/>
      <c r="Q49" s="63">
        <f t="shared" si="10"/>
        <v>0</v>
      </c>
      <c r="R49" s="65"/>
      <c r="S49" s="67"/>
      <c r="T49" s="40"/>
      <c r="U49" s="106">
        <f>IF(EXACT(O49,Y49),M49,M49*(1-'Расчет ПРЕДЗАКАЗ'!$D$10))</f>
        <v>0</v>
      </c>
      <c r="V49" s="106">
        <f t="shared" si="11"/>
        <v>0</v>
      </c>
      <c r="W49" s="106" t="e">
        <f>IF(EXACT(O49,Y49),M49,M49*(1-#REF!))</f>
        <v>#REF!</v>
      </c>
      <c r="X49" s="106" t="e">
        <f t="shared" si="12"/>
        <v>#REF!</v>
      </c>
      <c r="Y49" s="107" t="s">
        <v>72</v>
      </c>
      <c r="Z49" s="103">
        <f t="shared" si="8"/>
        <v>0</v>
      </c>
      <c r="AA49" s="103">
        <f t="shared" si="9"/>
        <v>0</v>
      </c>
      <c r="AB49" s="128" t="str">
        <f t="shared" si="13"/>
        <v/>
      </c>
      <c r="AC49" s="128" t="e">
        <f t="shared" si="14"/>
        <v>#REF!</v>
      </c>
    </row>
    <row r="50" spans="1:29" ht="50.1" customHeight="1">
      <c r="A50" s="171"/>
      <c r="B50" s="171"/>
      <c r="C50" s="174"/>
      <c r="D50" s="174"/>
      <c r="E50" s="131"/>
      <c r="F50" s="177"/>
      <c r="G50" s="180"/>
      <c r="H50" s="163"/>
      <c r="I50" s="165"/>
      <c r="J50" s="168"/>
      <c r="K50" s="62"/>
      <c r="L50" s="63"/>
      <c r="M50" s="63"/>
      <c r="N50" s="65"/>
      <c r="O50" s="127"/>
      <c r="P50" s="100"/>
      <c r="Q50" s="63">
        <f t="shared" si="10"/>
        <v>0</v>
      </c>
      <c r="R50" s="65"/>
      <c r="S50" s="67"/>
      <c r="T50" s="40"/>
      <c r="U50" s="106">
        <f>IF(EXACT(O50,Y50),M50,M50*(1-'Расчет ПРЕДЗАКАЗ'!$D$10))</f>
        <v>0</v>
      </c>
      <c r="V50" s="106">
        <f t="shared" si="11"/>
        <v>0</v>
      </c>
      <c r="W50" s="106" t="e">
        <f>IF(EXACT(O50,Y50),M50,M50*(1-#REF!))</f>
        <v>#REF!</v>
      </c>
      <c r="X50" s="106" t="e">
        <f t="shared" si="12"/>
        <v>#REF!</v>
      </c>
      <c r="Y50" s="107" t="s">
        <v>72</v>
      </c>
      <c r="Z50" s="103">
        <f t="shared" si="8"/>
        <v>0</v>
      </c>
      <c r="AA50" s="103">
        <f t="shared" si="9"/>
        <v>0</v>
      </c>
      <c r="AB50" s="128" t="str">
        <f t="shared" si="13"/>
        <v/>
      </c>
      <c r="AC50" s="128" t="e">
        <f t="shared" si="14"/>
        <v>#REF!</v>
      </c>
    </row>
    <row r="51" spans="1:29" ht="50.1" customHeight="1">
      <c r="A51" s="171"/>
      <c r="B51" s="171"/>
      <c r="C51" s="174"/>
      <c r="D51" s="174"/>
      <c r="E51" s="131"/>
      <c r="F51" s="177"/>
      <c r="G51" s="180"/>
      <c r="H51" s="163"/>
      <c r="I51" s="165"/>
      <c r="J51" s="168"/>
      <c r="K51" s="62"/>
      <c r="L51" s="63"/>
      <c r="M51" s="63"/>
      <c r="N51" s="65"/>
      <c r="O51" s="127"/>
      <c r="P51" s="100"/>
      <c r="Q51" s="63">
        <f t="shared" si="10"/>
        <v>0</v>
      </c>
      <c r="R51" s="65"/>
      <c r="S51" s="67"/>
      <c r="T51" s="40"/>
      <c r="U51" s="106">
        <f>IF(EXACT(O51,Y51),M51,M51*(1-'Расчет ПРЕДЗАКАЗ'!$D$10))</f>
        <v>0</v>
      </c>
      <c r="V51" s="106">
        <f t="shared" si="11"/>
        <v>0</v>
      </c>
      <c r="W51" s="106" t="e">
        <f>IF(EXACT(O51,Y51),M51,M51*(1-#REF!))</f>
        <v>#REF!</v>
      </c>
      <c r="X51" s="106" t="e">
        <f t="shared" si="12"/>
        <v>#REF!</v>
      </c>
      <c r="Y51" s="107" t="s">
        <v>72</v>
      </c>
      <c r="Z51" s="103">
        <f t="shared" si="8"/>
        <v>0</v>
      </c>
      <c r="AA51" s="103">
        <f t="shared" si="9"/>
        <v>0</v>
      </c>
      <c r="AB51" s="128" t="str">
        <f t="shared" si="13"/>
        <v/>
      </c>
      <c r="AC51" s="128" t="e">
        <f t="shared" si="14"/>
        <v>#REF!</v>
      </c>
    </row>
    <row r="52" spans="1:29" ht="50.1" customHeight="1">
      <c r="A52" s="171"/>
      <c r="B52" s="171"/>
      <c r="C52" s="174"/>
      <c r="D52" s="174"/>
      <c r="E52" s="131"/>
      <c r="F52" s="177"/>
      <c r="G52" s="180"/>
      <c r="H52" s="163"/>
      <c r="I52" s="165"/>
      <c r="J52" s="168"/>
      <c r="K52" s="62"/>
      <c r="L52" s="63"/>
      <c r="M52" s="63"/>
      <c r="N52" s="65"/>
      <c r="O52" s="127"/>
      <c r="P52" s="100"/>
      <c r="Q52" s="63">
        <f t="shared" si="10"/>
        <v>0</v>
      </c>
      <c r="R52" s="65"/>
      <c r="S52" s="67"/>
      <c r="T52" s="40"/>
      <c r="U52" s="106">
        <f>IF(EXACT(O52,Y52),M52,M52*(1-'Расчет ПРЕДЗАКАЗ'!$D$10))</f>
        <v>0</v>
      </c>
      <c r="V52" s="106">
        <f t="shared" si="11"/>
        <v>0</v>
      </c>
      <c r="W52" s="106" t="e">
        <f>IF(EXACT(O52,Y52),M52,M52*(1-#REF!))</f>
        <v>#REF!</v>
      </c>
      <c r="X52" s="106" t="e">
        <f t="shared" si="12"/>
        <v>#REF!</v>
      </c>
      <c r="Y52" s="107" t="s">
        <v>72</v>
      </c>
      <c r="Z52" s="103">
        <f t="shared" si="8"/>
        <v>0</v>
      </c>
      <c r="AA52" s="103">
        <f t="shared" si="9"/>
        <v>0</v>
      </c>
      <c r="AB52" s="128" t="str">
        <f t="shared" si="13"/>
        <v/>
      </c>
      <c r="AC52" s="128" t="e">
        <f t="shared" si="14"/>
        <v>#REF!</v>
      </c>
    </row>
    <row r="53" spans="1:29" ht="50.1" customHeight="1">
      <c r="A53" s="171"/>
      <c r="B53" s="171"/>
      <c r="C53" s="174"/>
      <c r="D53" s="174"/>
      <c r="E53" s="131"/>
      <c r="F53" s="177"/>
      <c r="G53" s="180"/>
      <c r="H53" s="163"/>
      <c r="I53" s="165"/>
      <c r="J53" s="168"/>
      <c r="K53" s="62"/>
      <c r="L53" s="63"/>
      <c r="M53" s="63"/>
      <c r="N53" s="65"/>
      <c r="O53" s="127"/>
      <c r="P53" s="100"/>
      <c r="Q53" s="63">
        <f t="shared" si="10"/>
        <v>0</v>
      </c>
      <c r="R53" s="65"/>
      <c r="S53" s="67"/>
      <c r="T53" s="40"/>
      <c r="U53" s="106">
        <f>IF(EXACT(O53,Y53),M53,M53*(1-'Расчет ПРЕДЗАКАЗ'!$D$10))</f>
        <v>0</v>
      </c>
      <c r="V53" s="106">
        <f t="shared" si="11"/>
        <v>0</v>
      </c>
      <c r="W53" s="106" t="e">
        <f>IF(EXACT(O53,Y53),M53,M53*(1-#REF!))</f>
        <v>#REF!</v>
      </c>
      <c r="X53" s="106" t="e">
        <f t="shared" si="12"/>
        <v>#REF!</v>
      </c>
      <c r="Y53" s="107" t="s">
        <v>72</v>
      </c>
      <c r="Z53" s="103">
        <f t="shared" si="8"/>
        <v>0</v>
      </c>
      <c r="AA53" s="103">
        <f t="shared" si="9"/>
        <v>0</v>
      </c>
      <c r="AB53" s="128" t="str">
        <f t="shared" si="13"/>
        <v/>
      </c>
      <c r="AC53" s="128" t="e">
        <f t="shared" si="14"/>
        <v>#REF!</v>
      </c>
    </row>
    <row r="54" spans="1:29" ht="50.1" customHeight="1">
      <c r="A54" s="172"/>
      <c r="B54" s="172"/>
      <c r="C54" s="175"/>
      <c r="D54" s="175"/>
      <c r="E54" s="132"/>
      <c r="F54" s="178"/>
      <c r="G54" s="181"/>
      <c r="H54" s="164"/>
      <c r="I54" s="166"/>
      <c r="J54" s="169"/>
      <c r="K54" s="62"/>
      <c r="L54" s="63"/>
      <c r="M54" s="63"/>
      <c r="N54" s="65"/>
      <c r="O54" s="127"/>
      <c r="P54" s="100"/>
      <c r="Q54" s="63">
        <f t="shared" si="10"/>
        <v>0</v>
      </c>
      <c r="R54" s="65"/>
      <c r="S54" s="67"/>
      <c r="T54" s="40"/>
      <c r="U54" s="106">
        <f>IF(EXACT(O54,Y54),M54,M54*(1-'Расчет ПРЕДЗАКАЗ'!$D$10))</f>
        <v>0</v>
      </c>
      <c r="V54" s="106">
        <f t="shared" si="11"/>
        <v>0</v>
      </c>
      <c r="W54" s="106" t="e">
        <f>IF(EXACT(O54,Y54),M54,M54*(1-#REF!))</f>
        <v>#REF!</v>
      </c>
      <c r="X54" s="106" t="e">
        <f t="shared" si="12"/>
        <v>#REF!</v>
      </c>
      <c r="Y54" s="107" t="s">
        <v>72</v>
      </c>
      <c r="Z54" s="103">
        <f t="shared" si="8"/>
        <v>0</v>
      </c>
      <c r="AA54" s="103">
        <f t="shared" si="9"/>
        <v>0</v>
      </c>
      <c r="AB54" s="128" t="str">
        <f t="shared" si="13"/>
        <v/>
      </c>
      <c r="AC54" s="128" t="e">
        <f t="shared" si="14"/>
        <v>#REF!</v>
      </c>
    </row>
    <row r="55" spans="1:29" ht="11.25" customHeight="1" thickBot="1"/>
    <row r="56" spans="1:29" ht="50.1" customHeight="1">
      <c r="A56" s="170">
        <v>3</v>
      </c>
      <c r="B56" s="170" t="s">
        <v>109</v>
      </c>
      <c r="C56" s="173" t="s">
        <v>110</v>
      </c>
      <c r="D56" s="173" t="s">
        <v>77</v>
      </c>
      <c r="E56" s="131"/>
      <c r="F56" s="199" t="s">
        <v>78</v>
      </c>
      <c r="G56" s="179" t="s">
        <v>111</v>
      </c>
      <c r="H56" s="162" t="s">
        <v>93</v>
      </c>
      <c r="I56" s="200" t="s">
        <v>94</v>
      </c>
      <c r="J56" s="167" t="s">
        <v>19</v>
      </c>
      <c r="K56" s="62" t="s">
        <v>82</v>
      </c>
      <c r="L56" s="63">
        <v>3530</v>
      </c>
      <c r="M56" s="63">
        <v>2203</v>
      </c>
      <c r="N56" s="142" t="s">
        <v>112</v>
      </c>
      <c r="O56" s="127"/>
      <c r="P56" s="100"/>
      <c r="Q56" s="63">
        <f>P56*M56</f>
        <v>0</v>
      </c>
      <c r="R56" s="64"/>
      <c r="S56" s="67">
        <v>46</v>
      </c>
      <c r="T56" s="59"/>
      <c r="U56" s="106">
        <f>IF(EXACT(O56,Y56),M56,M56*(1-'Расчет ПРЕДЗАКАЗ'!$D$10))</f>
        <v>2158.94</v>
      </c>
      <c r="V56" s="106">
        <f>P56*U56</f>
        <v>0</v>
      </c>
      <c r="W56" s="106" t="e">
        <f>IF(EXACT(O56,Y56),M56,M56*(1-#REF!))</f>
        <v>#REF!</v>
      </c>
      <c r="X56" s="106" t="e">
        <f>P56*W56</f>
        <v>#REF!</v>
      </c>
      <c r="Y56" s="107" t="s">
        <v>72</v>
      </c>
      <c r="Z56" s="103">
        <f t="shared" ref="Z56:Z70" si="15">IF(EXACT(O56,Y56),Q56,0)</f>
        <v>0</v>
      </c>
      <c r="AA56" s="103">
        <f t="shared" ref="AA56:AA70" si="16">IF(Z56=0,Q56,0)</f>
        <v>0</v>
      </c>
      <c r="AB56" s="128">
        <f>IF(U56=0,"",L56/U56-1)</f>
        <v>0.63506165062484365</v>
      </c>
      <c r="AC56" s="128" t="e">
        <f>IF(W56=0,"",L56/W56-1)</f>
        <v>#REF!</v>
      </c>
    </row>
    <row r="57" spans="1:29" ht="50.1" customHeight="1">
      <c r="A57" s="171"/>
      <c r="B57" s="171"/>
      <c r="C57" s="174"/>
      <c r="D57" s="174"/>
      <c r="E57" s="131"/>
      <c r="F57" s="177"/>
      <c r="G57" s="180"/>
      <c r="H57" s="163"/>
      <c r="I57" s="165"/>
      <c r="J57" s="168"/>
      <c r="K57" s="62" t="s">
        <v>96</v>
      </c>
      <c r="L57" s="63">
        <v>3530</v>
      </c>
      <c r="M57" s="63">
        <v>2203</v>
      </c>
      <c r="N57" s="142" t="s">
        <v>113</v>
      </c>
      <c r="O57" s="127"/>
      <c r="P57" s="100"/>
      <c r="Q57" s="63">
        <f t="shared" ref="Q57:Q70" si="17">P57*M57</f>
        <v>0</v>
      </c>
      <c r="R57" s="64"/>
      <c r="S57" s="67">
        <v>44</v>
      </c>
      <c r="T57" s="46"/>
      <c r="U57" s="106">
        <f>IF(EXACT(O57,Y57),M57,M57*(1-'Расчет ПРЕДЗАКАЗ'!$D$10))</f>
        <v>2158.94</v>
      </c>
      <c r="V57" s="106">
        <f t="shared" ref="V57:V70" si="18">P57*U57</f>
        <v>0</v>
      </c>
      <c r="W57" s="106" t="e">
        <f>IF(EXACT(O57,Y57),M57,M57*(1-#REF!))</f>
        <v>#REF!</v>
      </c>
      <c r="X57" s="106" t="e">
        <f t="shared" ref="X57:X70" si="19">P57*W57</f>
        <v>#REF!</v>
      </c>
      <c r="Y57" s="107" t="s">
        <v>72</v>
      </c>
      <c r="Z57" s="103">
        <f t="shared" si="15"/>
        <v>0</v>
      </c>
      <c r="AA57" s="103">
        <f t="shared" si="16"/>
        <v>0</v>
      </c>
      <c r="AB57" s="128">
        <f t="shared" ref="AB57:AB70" si="20">IF(U57=0,"",L57/U57-1)</f>
        <v>0.63506165062484365</v>
      </c>
      <c r="AC57" s="128" t="e">
        <f t="shared" ref="AC57:AC70" si="21">IF(W57=0,"",L57/W57-1)</f>
        <v>#REF!</v>
      </c>
    </row>
    <row r="58" spans="1:29" ht="50.1" customHeight="1">
      <c r="A58" s="171"/>
      <c r="B58" s="171"/>
      <c r="C58" s="174"/>
      <c r="D58" s="174"/>
      <c r="E58" s="131"/>
      <c r="F58" s="177"/>
      <c r="G58" s="180"/>
      <c r="H58" s="163"/>
      <c r="I58" s="165"/>
      <c r="J58" s="168"/>
      <c r="K58" s="62" t="s">
        <v>98</v>
      </c>
      <c r="L58" s="63">
        <v>3530</v>
      </c>
      <c r="M58" s="63">
        <v>2203</v>
      </c>
      <c r="N58" s="142" t="s">
        <v>114</v>
      </c>
      <c r="O58" s="127"/>
      <c r="P58" s="100"/>
      <c r="Q58" s="63">
        <f t="shared" si="17"/>
        <v>0</v>
      </c>
      <c r="R58" s="64"/>
      <c r="S58" s="67">
        <v>18</v>
      </c>
      <c r="T58" s="46"/>
      <c r="U58" s="106">
        <f>IF(EXACT(O58,Y58),M58,M58*(1-'Расчет ПРЕДЗАКАЗ'!$D$10))</f>
        <v>2158.94</v>
      </c>
      <c r="V58" s="106">
        <f t="shared" si="18"/>
        <v>0</v>
      </c>
      <c r="W58" s="106" t="e">
        <f>IF(EXACT(O58,Y58),M58,M58*(1-#REF!))</f>
        <v>#REF!</v>
      </c>
      <c r="X58" s="106" t="e">
        <f t="shared" si="19"/>
        <v>#REF!</v>
      </c>
      <c r="Y58" s="107" t="s">
        <v>72</v>
      </c>
      <c r="Z58" s="103">
        <f t="shared" si="15"/>
        <v>0</v>
      </c>
      <c r="AA58" s="103">
        <f t="shared" si="16"/>
        <v>0</v>
      </c>
      <c r="AB58" s="128">
        <f t="shared" si="20"/>
        <v>0.63506165062484365</v>
      </c>
      <c r="AC58" s="128" t="e">
        <f t="shared" si="21"/>
        <v>#REF!</v>
      </c>
    </row>
    <row r="59" spans="1:29" ht="50.1" customHeight="1">
      <c r="A59" s="171"/>
      <c r="B59" s="171"/>
      <c r="C59" s="174"/>
      <c r="D59" s="174"/>
      <c r="E59" s="131"/>
      <c r="F59" s="177"/>
      <c r="G59" s="180"/>
      <c r="H59" s="163"/>
      <c r="I59" s="165"/>
      <c r="J59" s="168"/>
      <c r="K59" s="62" t="s">
        <v>84</v>
      </c>
      <c r="L59" s="63">
        <v>3530</v>
      </c>
      <c r="M59" s="63">
        <v>2203</v>
      </c>
      <c r="N59" s="142" t="s">
        <v>115</v>
      </c>
      <c r="O59" s="127"/>
      <c r="P59" s="100"/>
      <c r="Q59" s="63">
        <f t="shared" si="17"/>
        <v>0</v>
      </c>
      <c r="R59" s="64"/>
      <c r="S59" s="67">
        <v>23</v>
      </c>
      <c r="T59" s="46"/>
      <c r="U59" s="106">
        <f>IF(EXACT(O59,Y59),M59,M59*(1-'Расчет ПРЕДЗАКАЗ'!$D$10))</f>
        <v>2158.94</v>
      </c>
      <c r="V59" s="106">
        <f t="shared" si="18"/>
        <v>0</v>
      </c>
      <c r="W59" s="106" t="e">
        <f>IF(EXACT(O59,Y59),M59,M59*(1-#REF!))</f>
        <v>#REF!</v>
      </c>
      <c r="X59" s="106" t="e">
        <f t="shared" si="19"/>
        <v>#REF!</v>
      </c>
      <c r="Y59" s="107" t="s">
        <v>72</v>
      </c>
      <c r="Z59" s="103">
        <f t="shared" si="15"/>
        <v>0</v>
      </c>
      <c r="AA59" s="103">
        <f t="shared" si="16"/>
        <v>0</v>
      </c>
      <c r="AB59" s="128">
        <f t="shared" si="20"/>
        <v>0.63506165062484365</v>
      </c>
      <c r="AC59" s="128" t="e">
        <f t="shared" si="21"/>
        <v>#REF!</v>
      </c>
    </row>
    <row r="60" spans="1:29" ht="50.1" customHeight="1">
      <c r="A60" s="171"/>
      <c r="B60" s="171"/>
      <c r="C60" s="174"/>
      <c r="D60" s="174"/>
      <c r="E60" s="131"/>
      <c r="F60" s="177"/>
      <c r="G60" s="180"/>
      <c r="H60" s="163"/>
      <c r="I60" s="165"/>
      <c r="J60" s="168"/>
      <c r="K60" s="62" t="s">
        <v>101</v>
      </c>
      <c r="L60" s="63">
        <v>3530</v>
      </c>
      <c r="M60" s="63">
        <v>2203</v>
      </c>
      <c r="N60" s="142" t="s">
        <v>116</v>
      </c>
      <c r="O60" s="127"/>
      <c r="P60" s="100"/>
      <c r="Q60" s="63">
        <f t="shared" si="17"/>
        <v>0</v>
      </c>
      <c r="R60" s="64"/>
      <c r="S60" s="67">
        <v>46</v>
      </c>
      <c r="T60" s="46"/>
      <c r="U60" s="106">
        <f>IF(EXACT(O60,Y60),M60,M60*(1-'Расчет ПРЕДЗАКАЗ'!$D$10))</f>
        <v>2158.94</v>
      </c>
      <c r="V60" s="106">
        <f t="shared" si="18"/>
        <v>0</v>
      </c>
      <c r="W60" s="106" t="e">
        <f>IF(EXACT(O60,Y60),M60,M60*(1-#REF!))</f>
        <v>#REF!</v>
      </c>
      <c r="X60" s="106" t="e">
        <f t="shared" si="19"/>
        <v>#REF!</v>
      </c>
      <c r="Y60" s="107" t="s">
        <v>72</v>
      </c>
      <c r="Z60" s="103">
        <f t="shared" si="15"/>
        <v>0</v>
      </c>
      <c r="AA60" s="103">
        <f t="shared" si="16"/>
        <v>0</v>
      </c>
      <c r="AB60" s="128">
        <f t="shared" si="20"/>
        <v>0.63506165062484365</v>
      </c>
      <c r="AC60" s="128" t="e">
        <f t="shared" si="21"/>
        <v>#REF!</v>
      </c>
    </row>
    <row r="61" spans="1:29" ht="50.1" customHeight="1">
      <c r="A61" s="171"/>
      <c r="B61" s="171"/>
      <c r="C61" s="174"/>
      <c r="D61" s="174"/>
      <c r="E61" s="131"/>
      <c r="F61" s="177"/>
      <c r="G61" s="180"/>
      <c r="H61" s="163"/>
      <c r="I61" s="165"/>
      <c r="J61" s="168"/>
      <c r="K61" s="62" t="s">
        <v>86</v>
      </c>
      <c r="L61" s="63">
        <v>3530</v>
      </c>
      <c r="M61" s="63">
        <v>2203</v>
      </c>
      <c r="N61" s="142" t="s">
        <v>117</v>
      </c>
      <c r="O61" s="127"/>
      <c r="P61" s="100"/>
      <c r="Q61" s="63">
        <f t="shared" si="17"/>
        <v>0</v>
      </c>
      <c r="R61" s="64"/>
      <c r="S61" s="67">
        <v>45</v>
      </c>
      <c r="T61" s="46"/>
      <c r="U61" s="106">
        <f>IF(EXACT(O61,Y61),M61,M61*(1-'Расчет ПРЕДЗАКАЗ'!$D$10))</f>
        <v>2158.94</v>
      </c>
      <c r="V61" s="106">
        <f t="shared" si="18"/>
        <v>0</v>
      </c>
      <c r="W61" s="106" t="e">
        <f>IF(EXACT(O61,Y61),M61,M61*(1-#REF!))</f>
        <v>#REF!</v>
      </c>
      <c r="X61" s="106" t="e">
        <f t="shared" si="19"/>
        <v>#REF!</v>
      </c>
      <c r="Y61" s="107" t="s">
        <v>72</v>
      </c>
      <c r="Z61" s="103">
        <f t="shared" si="15"/>
        <v>0</v>
      </c>
      <c r="AA61" s="103">
        <f t="shared" si="16"/>
        <v>0</v>
      </c>
      <c r="AB61" s="128">
        <f t="shared" si="20"/>
        <v>0.63506165062484365</v>
      </c>
      <c r="AC61" s="128" t="e">
        <f t="shared" si="21"/>
        <v>#REF!</v>
      </c>
    </row>
    <row r="62" spans="1:29" ht="50.1" customHeight="1">
      <c r="A62" s="171"/>
      <c r="B62" s="171"/>
      <c r="C62" s="174"/>
      <c r="D62" s="174"/>
      <c r="E62" s="131"/>
      <c r="F62" s="177"/>
      <c r="G62" s="180"/>
      <c r="H62" s="163"/>
      <c r="I62" s="165"/>
      <c r="J62" s="168"/>
      <c r="K62" s="62" t="s">
        <v>88</v>
      </c>
      <c r="L62" s="63">
        <v>3530</v>
      </c>
      <c r="M62" s="63">
        <v>2203</v>
      </c>
      <c r="N62" s="142" t="s">
        <v>118</v>
      </c>
      <c r="O62" s="127"/>
      <c r="P62" s="100"/>
      <c r="Q62" s="63">
        <f t="shared" si="17"/>
        <v>0</v>
      </c>
      <c r="R62" s="64"/>
      <c r="S62" s="67">
        <v>51</v>
      </c>
      <c r="T62" s="46"/>
      <c r="U62" s="106">
        <f>IF(EXACT(O62,Y62),M62,M62*(1-'Расчет ПРЕДЗАКАЗ'!$D$10))</f>
        <v>2158.94</v>
      </c>
      <c r="V62" s="106">
        <f t="shared" si="18"/>
        <v>0</v>
      </c>
      <c r="W62" s="106" t="e">
        <f>IF(EXACT(O62,Y62),M62,M62*(1-#REF!))</f>
        <v>#REF!</v>
      </c>
      <c r="X62" s="106" t="e">
        <f t="shared" si="19"/>
        <v>#REF!</v>
      </c>
      <c r="Y62" s="107" t="s">
        <v>72</v>
      </c>
      <c r="Z62" s="103">
        <f t="shared" si="15"/>
        <v>0</v>
      </c>
      <c r="AA62" s="103">
        <f t="shared" si="16"/>
        <v>0</v>
      </c>
      <c r="AB62" s="128">
        <f t="shared" si="20"/>
        <v>0.63506165062484365</v>
      </c>
      <c r="AC62" s="128" t="e">
        <f t="shared" si="21"/>
        <v>#REF!</v>
      </c>
    </row>
    <row r="63" spans="1:29" ht="50.1" customHeight="1">
      <c r="A63" s="171"/>
      <c r="B63" s="171"/>
      <c r="C63" s="174"/>
      <c r="D63" s="174"/>
      <c r="E63" s="131"/>
      <c r="F63" s="177"/>
      <c r="G63" s="180"/>
      <c r="H63" s="163"/>
      <c r="I63" s="165"/>
      <c r="J63" s="168"/>
      <c r="K63" s="62" t="s">
        <v>105</v>
      </c>
      <c r="L63" s="63">
        <v>3530</v>
      </c>
      <c r="M63" s="63">
        <v>2203</v>
      </c>
      <c r="N63" s="142" t="s">
        <v>119</v>
      </c>
      <c r="O63" s="127"/>
      <c r="P63" s="100"/>
      <c r="Q63" s="63">
        <f t="shared" si="17"/>
        <v>0</v>
      </c>
      <c r="R63" s="64"/>
      <c r="S63" s="67">
        <v>34</v>
      </c>
      <c r="T63" s="46"/>
      <c r="U63" s="106">
        <f>IF(EXACT(O63,Y63),M63,M63*(1-'Расчет ПРЕДЗАКАЗ'!$D$10))</f>
        <v>2158.94</v>
      </c>
      <c r="V63" s="106">
        <f t="shared" si="18"/>
        <v>0</v>
      </c>
      <c r="W63" s="106" t="e">
        <f>IF(EXACT(O63,Y63),M63,M63*(1-#REF!))</f>
        <v>#REF!</v>
      </c>
      <c r="X63" s="106" t="e">
        <f t="shared" si="19"/>
        <v>#REF!</v>
      </c>
      <c r="Y63" s="107" t="s">
        <v>72</v>
      </c>
      <c r="Z63" s="103">
        <f t="shared" si="15"/>
        <v>0</v>
      </c>
      <c r="AA63" s="103">
        <f t="shared" si="16"/>
        <v>0</v>
      </c>
      <c r="AB63" s="128">
        <f t="shared" si="20"/>
        <v>0.63506165062484365</v>
      </c>
      <c r="AC63" s="128" t="e">
        <f t="shared" si="21"/>
        <v>#REF!</v>
      </c>
    </row>
    <row r="64" spans="1:29" ht="50.1" customHeight="1">
      <c r="A64" s="171"/>
      <c r="B64" s="171"/>
      <c r="C64" s="174"/>
      <c r="D64" s="174"/>
      <c r="E64" s="131"/>
      <c r="F64" s="177"/>
      <c r="G64" s="180"/>
      <c r="H64" s="163"/>
      <c r="I64" s="165"/>
      <c r="J64" s="168"/>
      <c r="K64" s="62" t="s">
        <v>107</v>
      </c>
      <c r="L64" s="63">
        <v>3530</v>
      </c>
      <c r="M64" s="63">
        <v>2203</v>
      </c>
      <c r="N64" s="142" t="s">
        <v>120</v>
      </c>
      <c r="O64" s="127"/>
      <c r="P64" s="100"/>
      <c r="Q64" s="63">
        <f t="shared" si="17"/>
        <v>0</v>
      </c>
      <c r="R64" s="64"/>
      <c r="S64" s="67">
        <v>21</v>
      </c>
      <c r="T64" s="46"/>
      <c r="U64" s="106">
        <f>IF(EXACT(O64,Y64),M64,M64*(1-'Расчет ПРЕДЗАКАЗ'!$D$10))</f>
        <v>2158.94</v>
      </c>
      <c r="V64" s="106">
        <f t="shared" si="18"/>
        <v>0</v>
      </c>
      <c r="W64" s="106" t="e">
        <f>IF(EXACT(O64,Y64),M64,M64*(1-#REF!))</f>
        <v>#REF!</v>
      </c>
      <c r="X64" s="106" t="e">
        <f t="shared" si="19"/>
        <v>#REF!</v>
      </c>
      <c r="Y64" s="107" t="s">
        <v>72</v>
      </c>
      <c r="Z64" s="103">
        <f t="shared" si="15"/>
        <v>0</v>
      </c>
      <c r="AA64" s="103">
        <f t="shared" si="16"/>
        <v>0</v>
      </c>
      <c r="AB64" s="128">
        <f t="shared" si="20"/>
        <v>0.63506165062484365</v>
      </c>
      <c r="AC64" s="128" t="e">
        <f t="shared" si="21"/>
        <v>#REF!</v>
      </c>
    </row>
    <row r="65" spans="1:29" ht="50.1" customHeight="1">
      <c r="A65" s="171"/>
      <c r="B65" s="171"/>
      <c r="C65" s="174"/>
      <c r="D65" s="174"/>
      <c r="E65" s="131"/>
      <c r="F65" s="177"/>
      <c r="G65" s="180"/>
      <c r="H65" s="163"/>
      <c r="I65" s="165"/>
      <c r="J65" s="168"/>
      <c r="K65" s="62"/>
      <c r="L65" s="63"/>
      <c r="M65" s="63"/>
      <c r="N65" s="65"/>
      <c r="O65" s="127"/>
      <c r="P65" s="100"/>
      <c r="Q65" s="63">
        <f t="shared" si="17"/>
        <v>0</v>
      </c>
      <c r="R65" s="65"/>
      <c r="S65" s="67"/>
      <c r="T65" s="40"/>
      <c r="U65" s="106">
        <f>IF(EXACT(O65,Y65),M65,M65*(1-'Расчет ПРЕДЗАКАЗ'!$D$10))</f>
        <v>0</v>
      </c>
      <c r="V65" s="106">
        <f t="shared" si="18"/>
        <v>0</v>
      </c>
      <c r="W65" s="106" t="e">
        <f>IF(EXACT(O65,Y65),M65,M65*(1-#REF!))</f>
        <v>#REF!</v>
      </c>
      <c r="X65" s="106" t="e">
        <f t="shared" si="19"/>
        <v>#REF!</v>
      </c>
      <c r="Y65" s="107" t="s">
        <v>72</v>
      </c>
      <c r="Z65" s="103">
        <f t="shared" si="15"/>
        <v>0</v>
      </c>
      <c r="AA65" s="103">
        <f t="shared" si="16"/>
        <v>0</v>
      </c>
      <c r="AB65" s="128" t="str">
        <f t="shared" si="20"/>
        <v/>
      </c>
      <c r="AC65" s="128" t="e">
        <f t="shared" si="21"/>
        <v>#REF!</v>
      </c>
    </row>
    <row r="66" spans="1:29" ht="50.1" customHeight="1">
      <c r="A66" s="171"/>
      <c r="B66" s="171"/>
      <c r="C66" s="174"/>
      <c r="D66" s="174"/>
      <c r="E66" s="131"/>
      <c r="F66" s="177"/>
      <c r="G66" s="180"/>
      <c r="H66" s="163"/>
      <c r="I66" s="165"/>
      <c r="J66" s="168"/>
      <c r="K66" s="62"/>
      <c r="L66" s="63"/>
      <c r="M66" s="63"/>
      <c r="N66" s="65"/>
      <c r="O66" s="127"/>
      <c r="P66" s="100"/>
      <c r="Q66" s="63">
        <f t="shared" si="17"/>
        <v>0</v>
      </c>
      <c r="R66" s="65"/>
      <c r="S66" s="67"/>
      <c r="T66" s="40"/>
      <c r="U66" s="106">
        <f>IF(EXACT(O66,Y66),M66,M66*(1-'Расчет ПРЕДЗАКАЗ'!$D$10))</f>
        <v>0</v>
      </c>
      <c r="V66" s="106">
        <f t="shared" si="18"/>
        <v>0</v>
      </c>
      <c r="W66" s="106" t="e">
        <f>IF(EXACT(O66,Y66),M66,M66*(1-#REF!))</f>
        <v>#REF!</v>
      </c>
      <c r="X66" s="106" t="e">
        <f t="shared" si="19"/>
        <v>#REF!</v>
      </c>
      <c r="Y66" s="107" t="s">
        <v>72</v>
      </c>
      <c r="Z66" s="103">
        <f t="shared" si="15"/>
        <v>0</v>
      </c>
      <c r="AA66" s="103">
        <f t="shared" si="16"/>
        <v>0</v>
      </c>
      <c r="AB66" s="128" t="str">
        <f t="shared" si="20"/>
        <v/>
      </c>
      <c r="AC66" s="128" t="e">
        <f t="shared" si="21"/>
        <v>#REF!</v>
      </c>
    </row>
    <row r="67" spans="1:29" ht="50.1" customHeight="1">
      <c r="A67" s="171"/>
      <c r="B67" s="171"/>
      <c r="C67" s="174"/>
      <c r="D67" s="174"/>
      <c r="E67" s="131"/>
      <c r="F67" s="177"/>
      <c r="G67" s="180"/>
      <c r="H67" s="163"/>
      <c r="I67" s="165"/>
      <c r="J67" s="168"/>
      <c r="K67" s="62"/>
      <c r="L67" s="63"/>
      <c r="M67" s="63"/>
      <c r="N67" s="65"/>
      <c r="O67" s="127"/>
      <c r="P67" s="100"/>
      <c r="Q67" s="63">
        <f t="shared" si="17"/>
        <v>0</v>
      </c>
      <c r="R67" s="65"/>
      <c r="S67" s="67"/>
      <c r="T67" s="40"/>
      <c r="U67" s="106">
        <f>IF(EXACT(O67,Y67),M67,M67*(1-'Расчет ПРЕДЗАКАЗ'!$D$10))</f>
        <v>0</v>
      </c>
      <c r="V67" s="106">
        <f t="shared" si="18"/>
        <v>0</v>
      </c>
      <c r="W67" s="106" t="e">
        <f>IF(EXACT(O67,Y67),M67,M67*(1-#REF!))</f>
        <v>#REF!</v>
      </c>
      <c r="X67" s="106" t="e">
        <f t="shared" si="19"/>
        <v>#REF!</v>
      </c>
      <c r="Y67" s="107" t="s">
        <v>72</v>
      </c>
      <c r="Z67" s="103">
        <f t="shared" si="15"/>
        <v>0</v>
      </c>
      <c r="AA67" s="103">
        <f t="shared" si="16"/>
        <v>0</v>
      </c>
      <c r="AB67" s="128" t="str">
        <f t="shared" si="20"/>
        <v/>
      </c>
      <c r="AC67" s="128" t="e">
        <f t="shared" si="21"/>
        <v>#REF!</v>
      </c>
    </row>
    <row r="68" spans="1:29" ht="50.1" customHeight="1">
      <c r="A68" s="171"/>
      <c r="B68" s="171"/>
      <c r="C68" s="174"/>
      <c r="D68" s="174"/>
      <c r="E68" s="131"/>
      <c r="F68" s="177"/>
      <c r="G68" s="180"/>
      <c r="H68" s="163"/>
      <c r="I68" s="165"/>
      <c r="J68" s="168"/>
      <c r="K68" s="62"/>
      <c r="L68" s="63"/>
      <c r="M68" s="63"/>
      <c r="N68" s="65"/>
      <c r="O68" s="127"/>
      <c r="P68" s="100"/>
      <c r="Q68" s="63">
        <f t="shared" si="17"/>
        <v>0</v>
      </c>
      <c r="R68" s="65"/>
      <c r="S68" s="67"/>
      <c r="T68" s="40"/>
      <c r="U68" s="106">
        <f>IF(EXACT(O68,Y68),M68,M68*(1-'Расчет ПРЕДЗАКАЗ'!$D$10))</f>
        <v>0</v>
      </c>
      <c r="V68" s="106">
        <f t="shared" si="18"/>
        <v>0</v>
      </c>
      <c r="W68" s="106" t="e">
        <f>IF(EXACT(O68,Y68),M68,M68*(1-#REF!))</f>
        <v>#REF!</v>
      </c>
      <c r="X68" s="106" t="e">
        <f t="shared" si="19"/>
        <v>#REF!</v>
      </c>
      <c r="Y68" s="107" t="s">
        <v>72</v>
      </c>
      <c r="Z68" s="103">
        <f t="shared" si="15"/>
        <v>0</v>
      </c>
      <c r="AA68" s="103">
        <f t="shared" si="16"/>
        <v>0</v>
      </c>
      <c r="AB68" s="128" t="str">
        <f t="shared" si="20"/>
        <v/>
      </c>
      <c r="AC68" s="128" t="e">
        <f t="shared" si="21"/>
        <v>#REF!</v>
      </c>
    </row>
    <row r="69" spans="1:29" ht="50.1" customHeight="1">
      <c r="A69" s="171"/>
      <c r="B69" s="171"/>
      <c r="C69" s="174"/>
      <c r="D69" s="174"/>
      <c r="E69" s="131"/>
      <c r="F69" s="177"/>
      <c r="G69" s="180"/>
      <c r="H69" s="163"/>
      <c r="I69" s="165"/>
      <c r="J69" s="168"/>
      <c r="K69" s="62"/>
      <c r="L69" s="63"/>
      <c r="M69" s="63"/>
      <c r="N69" s="65"/>
      <c r="O69" s="127"/>
      <c r="P69" s="100"/>
      <c r="Q69" s="63">
        <f t="shared" si="17"/>
        <v>0</v>
      </c>
      <c r="R69" s="65"/>
      <c r="S69" s="67"/>
      <c r="T69" s="40"/>
      <c r="U69" s="106">
        <f>IF(EXACT(O69,Y69),M69,M69*(1-'Расчет ПРЕДЗАКАЗ'!$D$10))</f>
        <v>0</v>
      </c>
      <c r="V69" s="106">
        <f t="shared" si="18"/>
        <v>0</v>
      </c>
      <c r="W69" s="106" t="e">
        <f>IF(EXACT(O69,Y69),M69,M69*(1-#REF!))</f>
        <v>#REF!</v>
      </c>
      <c r="X69" s="106" t="e">
        <f t="shared" si="19"/>
        <v>#REF!</v>
      </c>
      <c r="Y69" s="107" t="s">
        <v>72</v>
      </c>
      <c r="Z69" s="103">
        <f t="shared" si="15"/>
        <v>0</v>
      </c>
      <c r="AA69" s="103">
        <f t="shared" si="16"/>
        <v>0</v>
      </c>
      <c r="AB69" s="128" t="str">
        <f t="shared" si="20"/>
        <v/>
      </c>
      <c r="AC69" s="128" t="e">
        <f t="shared" si="21"/>
        <v>#REF!</v>
      </c>
    </row>
    <row r="70" spans="1:29" ht="50.1" customHeight="1">
      <c r="A70" s="172"/>
      <c r="B70" s="172"/>
      <c r="C70" s="175"/>
      <c r="D70" s="175"/>
      <c r="E70" s="132"/>
      <c r="F70" s="178"/>
      <c r="G70" s="181"/>
      <c r="H70" s="164"/>
      <c r="I70" s="166"/>
      <c r="J70" s="169"/>
      <c r="K70" s="62"/>
      <c r="L70" s="63"/>
      <c r="M70" s="63"/>
      <c r="N70" s="65"/>
      <c r="O70" s="127"/>
      <c r="P70" s="100"/>
      <c r="Q70" s="63">
        <f t="shared" si="17"/>
        <v>0</v>
      </c>
      <c r="R70" s="65"/>
      <c r="S70" s="67"/>
      <c r="T70" s="40"/>
      <c r="U70" s="106">
        <f>IF(EXACT(O70,Y70),M70,M70*(1-'Расчет ПРЕДЗАКАЗ'!$D$10))</f>
        <v>0</v>
      </c>
      <c r="V70" s="106">
        <f t="shared" si="18"/>
        <v>0</v>
      </c>
      <c r="W70" s="106" t="e">
        <f>IF(EXACT(O70,Y70),M70,M70*(1-#REF!))</f>
        <v>#REF!</v>
      </c>
      <c r="X70" s="106" t="e">
        <f t="shared" si="19"/>
        <v>#REF!</v>
      </c>
      <c r="Y70" s="107" t="s">
        <v>72</v>
      </c>
      <c r="Z70" s="103">
        <f t="shared" si="15"/>
        <v>0</v>
      </c>
      <c r="AA70" s="103">
        <f t="shared" si="16"/>
        <v>0</v>
      </c>
      <c r="AB70" s="128" t="str">
        <f t="shared" si="20"/>
        <v/>
      </c>
      <c r="AC70" s="128" t="e">
        <f t="shared" si="21"/>
        <v>#REF!</v>
      </c>
    </row>
    <row r="71" spans="1:29" ht="11.25" customHeight="1" thickBot="1"/>
    <row r="72" spans="1:29" ht="50.1" customHeight="1">
      <c r="A72" s="170">
        <v>4</v>
      </c>
      <c r="B72" s="170" t="s">
        <v>121</v>
      </c>
      <c r="C72" s="173" t="s">
        <v>122</v>
      </c>
      <c r="D72" s="173" t="s">
        <v>77</v>
      </c>
      <c r="E72" s="131"/>
      <c r="F72" s="199" t="s">
        <v>123</v>
      </c>
      <c r="G72" s="179" t="s">
        <v>124</v>
      </c>
      <c r="H72" s="162" t="s">
        <v>125</v>
      </c>
      <c r="I72" s="200" t="s">
        <v>126</v>
      </c>
      <c r="J72" s="167" t="s">
        <v>19</v>
      </c>
      <c r="K72" s="62" t="s">
        <v>127</v>
      </c>
      <c r="L72" s="63">
        <v>3370</v>
      </c>
      <c r="M72" s="63">
        <v>2106</v>
      </c>
      <c r="N72" s="142" t="s">
        <v>128</v>
      </c>
      <c r="O72" s="127"/>
      <c r="P72" s="100"/>
      <c r="Q72" s="63">
        <f>P72*M72</f>
        <v>0</v>
      </c>
      <c r="R72" s="64"/>
      <c r="S72" s="67">
        <v>2</v>
      </c>
      <c r="T72" s="59"/>
      <c r="U72" s="106">
        <f>IF(EXACT(O72,Y72),M72,M72*(1-'Расчет ПРЕДЗАКАЗ'!$D$10))</f>
        <v>2063.88</v>
      </c>
      <c r="V72" s="106">
        <f>P72*U72</f>
        <v>0</v>
      </c>
      <c r="W72" s="106" t="e">
        <f>IF(EXACT(O72,Y72),M72,M72*(1-#REF!))</f>
        <v>#REF!</v>
      </c>
      <c r="X72" s="106" t="e">
        <f>P72*W72</f>
        <v>#REF!</v>
      </c>
      <c r="Y72" s="107" t="s">
        <v>72</v>
      </c>
      <c r="Z72" s="103">
        <f t="shared" ref="Z72:Z86" si="22">IF(EXACT(O72,Y72),Q72,0)</f>
        <v>0</v>
      </c>
      <c r="AA72" s="103">
        <f t="shared" ref="AA72:AA86" si="23">IF(Z72=0,Q72,0)</f>
        <v>0</v>
      </c>
      <c r="AB72" s="128">
        <f>IF(U72=0,"",L72/U72-1)</f>
        <v>0.6328468709421089</v>
      </c>
      <c r="AC72" s="128" t="e">
        <f>IF(W72=0,"",L72/W72-1)</f>
        <v>#REF!</v>
      </c>
    </row>
    <row r="73" spans="1:29" ht="50.1" customHeight="1">
      <c r="A73" s="171"/>
      <c r="B73" s="171"/>
      <c r="C73" s="174"/>
      <c r="D73" s="174"/>
      <c r="E73" s="131"/>
      <c r="F73" s="177"/>
      <c r="G73" s="180"/>
      <c r="H73" s="163"/>
      <c r="I73" s="165"/>
      <c r="J73" s="168"/>
      <c r="K73" s="62"/>
      <c r="L73" s="63"/>
      <c r="M73" s="63"/>
      <c r="N73" s="142"/>
      <c r="O73" s="127"/>
      <c r="P73" s="100"/>
      <c r="Q73" s="63">
        <f t="shared" ref="Q73:Q86" si="24">P73*M73</f>
        <v>0</v>
      </c>
      <c r="R73" s="64"/>
      <c r="S73" s="67"/>
      <c r="T73" s="46"/>
      <c r="U73" s="106">
        <f>IF(EXACT(O73,Y73),M73,M73*(1-'Расчет ПРЕДЗАКАЗ'!$D$10))</f>
        <v>0</v>
      </c>
      <c r="V73" s="106">
        <f t="shared" ref="V73:V86" si="25">P73*U73</f>
        <v>0</v>
      </c>
      <c r="W73" s="106" t="e">
        <f>IF(EXACT(O73,Y73),M73,M73*(1-#REF!))</f>
        <v>#REF!</v>
      </c>
      <c r="X73" s="106" t="e">
        <f t="shared" ref="X73:X86" si="26">P73*W73</f>
        <v>#REF!</v>
      </c>
      <c r="Y73" s="107" t="s">
        <v>72</v>
      </c>
      <c r="Z73" s="103">
        <f t="shared" si="22"/>
        <v>0</v>
      </c>
      <c r="AA73" s="103">
        <f t="shared" si="23"/>
        <v>0</v>
      </c>
      <c r="AB73" s="128" t="str">
        <f t="shared" ref="AB73:AB86" si="27">IF(U73=0,"",L73/U73-1)</f>
        <v/>
      </c>
      <c r="AC73" s="128" t="e">
        <f t="shared" ref="AC73:AC86" si="28">IF(W73=0,"",L73/W73-1)</f>
        <v>#REF!</v>
      </c>
    </row>
    <row r="74" spans="1:29" ht="50.1" customHeight="1">
      <c r="A74" s="171"/>
      <c r="B74" s="171"/>
      <c r="C74" s="174"/>
      <c r="D74" s="174"/>
      <c r="E74" s="131"/>
      <c r="F74" s="177"/>
      <c r="G74" s="180"/>
      <c r="H74" s="163"/>
      <c r="I74" s="165"/>
      <c r="J74" s="168"/>
      <c r="K74" s="62"/>
      <c r="L74" s="63"/>
      <c r="M74" s="63"/>
      <c r="N74" s="142"/>
      <c r="O74" s="127"/>
      <c r="P74" s="100"/>
      <c r="Q74" s="63">
        <f t="shared" si="24"/>
        <v>0</v>
      </c>
      <c r="R74" s="64"/>
      <c r="S74" s="67"/>
      <c r="T74" s="46"/>
      <c r="U74" s="106">
        <f>IF(EXACT(O74,Y74),M74,M74*(1-'Расчет ПРЕДЗАКАЗ'!$D$10))</f>
        <v>0</v>
      </c>
      <c r="V74" s="106">
        <f t="shared" si="25"/>
        <v>0</v>
      </c>
      <c r="W74" s="106" t="e">
        <f>IF(EXACT(O74,Y74),M74,M74*(1-#REF!))</f>
        <v>#REF!</v>
      </c>
      <c r="X74" s="106" t="e">
        <f t="shared" si="26"/>
        <v>#REF!</v>
      </c>
      <c r="Y74" s="107" t="s">
        <v>72</v>
      </c>
      <c r="Z74" s="103">
        <f t="shared" si="22"/>
        <v>0</v>
      </c>
      <c r="AA74" s="103">
        <f t="shared" si="23"/>
        <v>0</v>
      </c>
      <c r="AB74" s="128" t="str">
        <f t="shared" si="27"/>
        <v/>
      </c>
      <c r="AC74" s="128" t="e">
        <f t="shared" si="28"/>
        <v>#REF!</v>
      </c>
    </row>
    <row r="75" spans="1:29" ht="50.1" customHeight="1">
      <c r="A75" s="171"/>
      <c r="B75" s="171"/>
      <c r="C75" s="174"/>
      <c r="D75" s="174"/>
      <c r="E75" s="131"/>
      <c r="F75" s="177"/>
      <c r="G75" s="180"/>
      <c r="H75" s="163"/>
      <c r="I75" s="165"/>
      <c r="J75" s="168"/>
      <c r="K75" s="62"/>
      <c r="L75" s="63"/>
      <c r="M75" s="63"/>
      <c r="N75" s="142"/>
      <c r="O75" s="127"/>
      <c r="P75" s="100"/>
      <c r="Q75" s="63">
        <f t="shared" si="24"/>
        <v>0</v>
      </c>
      <c r="R75" s="64"/>
      <c r="S75" s="67"/>
      <c r="T75" s="46"/>
      <c r="U75" s="106">
        <f>IF(EXACT(O75,Y75),M75,M75*(1-'Расчет ПРЕДЗАКАЗ'!$D$10))</f>
        <v>0</v>
      </c>
      <c r="V75" s="106">
        <f t="shared" si="25"/>
        <v>0</v>
      </c>
      <c r="W75" s="106" t="e">
        <f>IF(EXACT(O75,Y75),M75,M75*(1-#REF!))</f>
        <v>#REF!</v>
      </c>
      <c r="X75" s="106" t="e">
        <f t="shared" si="26"/>
        <v>#REF!</v>
      </c>
      <c r="Y75" s="107" t="s">
        <v>72</v>
      </c>
      <c r="Z75" s="103">
        <f t="shared" si="22"/>
        <v>0</v>
      </c>
      <c r="AA75" s="103">
        <f t="shared" si="23"/>
        <v>0</v>
      </c>
      <c r="AB75" s="128" t="str">
        <f t="shared" si="27"/>
        <v/>
      </c>
      <c r="AC75" s="128" t="e">
        <f t="shared" si="28"/>
        <v>#REF!</v>
      </c>
    </row>
    <row r="76" spans="1:29" ht="50.1" customHeight="1">
      <c r="A76" s="171"/>
      <c r="B76" s="171"/>
      <c r="C76" s="174"/>
      <c r="D76" s="174"/>
      <c r="E76" s="131"/>
      <c r="F76" s="177"/>
      <c r="G76" s="180"/>
      <c r="H76" s="163"/>
      <c r="I76" s="165"/>
      <c r="J76" s="168"/>
      <c r="K76" s="62"/>
      <c r="L76" s="63"/>
      <c r="M76" s="63"/>
      <c r="N76" s="142"/>
      <c r="O76" s="127"/>
      <c r="P76" s="100"/>
      <c r="Q76" s="63">
        <f t="shared" si="24"/>
        <v>0</v>
      </c>
      <c r="R76" s="64"/>
      <c r="S76" s="67"/>
      <c r="T76" s="46"/>
      <c r="U76" s="106">
        <f>IF(EXACT(O76,Y76),M76,M76*(1-'Расчет ПРЕДЗАКАЗ'!$D$10))</f>
        <v>0</v>
      </c>
      <c r="V76" s="106">
        <f t="shared" si="25"/>
        <v>0</v>
      </c>
      <c r="W76" s="106" t="e">
        <f>IF(EXACT(O76,Y76),M76,M76*(1-#REF!))</f>
        <v>#REF!</v>
      </c>
      <c r="X76" s="106" t="e">
        <f t="shared" si="26"/>
        <v>#REF!</v>
      </c>
      <c r="Y76" s="107" t="s">
        <v>72</v>
      </c>
      <c r="Z76" s="103">
        <f t="shared" si="22"/>
        <v>0</v>
      </c>
      <c r="AA76" s="103">
        <f t="shared" si="23"/>
        <v>0</v>
      </c>
      <c r="AB76" s="128" t="str">
        <f t="shared" si="27"/>
        <v/>
      </c>
      <c r="AC76" s="128" t="e">
        <f t="shared" si="28"/>
        <v>#REF!</v>
      </c>
    </row>
    <row r="77" spans="1:29" ht="50.1" customHeight="1">
      <c r="A77" s="171"/>
      <c r="B77" s="171"/>
      <c r="C77" s="174"/>
      <c r="D77" s="174"/>
      <c r="E77" s="131"/>
      <c r="F77" s="177"/>
      <c r="G77" s="180"/>
      <c r="H77" s="163"/>
      <c r="I77" s="165"/>
      <c r="J77" s="168"/>
      <c r="K77" s="62"/>
      <c r="L77" s="63"/>
      <c r="M77" s="63"/>
      <c r="N77" s="142"/>
      <c r="O77" s="127"/>
      <c r="P77" s="100"/>
      <c r="Q77" s="63">
        <f t="shared" si="24"/>
        <v>0</v>
      </c>
      <c r="R77" s="64"/>
      <c r="S77" s="67"/>
      <c r="T77" s="46"/>
      <c r="U77" s="106">
        <f>IF(EXACT(O77,Y77),M77,M77*(1-'Расчет ПРЕДЗАКАЗ'!$D$10))</f>
        <v>0</v>
      </c>
      <c r="V77" s="106">
        <f t="shared" si="25"/>
        <v>0</v>
      </c>
      <c r="W77" s="106" t="e">
        <f>IF(EXACT(O77,Y77),M77,M77*(1-#REF!))</f>
        <v>#REF!</v>
      </c>
      <c r="X77" s="106" t="e">
        <f t="shared" si="26"/>
        <v>#REF!</v>
      </c>
      <c r="Y77" s="107" t="s">
        <v>72</v>
      </c>
      <c r="Z77" s="103">
        <f t="shared" si="22"/>
        <v>0</v>
      </c>
      <c r="AA77" s="103">
        <f t="shared" si="23"/>
        <v>0</v>
      </c>
      <c r="AB77" s="128" t="str">
        <f t="shared" si="27"/>
        <v/>
      </c>
      <c r="AC77" s="128" t="e">
        <f t="shared" si="28"/>
        <v>#REF!</v>
      </c>
    </row>
    <row r="78" spans="1:29" ht="50.1" customHeight="1">
      <c r="A78" s="171"/>
      <c r="B78" s="171"/>
      <c r="C78" s="174"/>
      <c r="D78" s="174"/>
      <c r="E78" s="131"/>
      <c r="F78" s="177"/>
      <c r="G78" s="180"/>
      <c r="H78" s="163"/>
      <c r="I78" s="165"/>
      <c r="J78" s="168"/>
      <c r="K78" s="62"/>
      <c r="L78" s="63"/>
      <c r="M78" s="63"/>
      <c r="N78" s="142"/>
      <c r="O78" s="127"/>
      <c r="P78" s="100"/>
      <c r="Q78" s="63">
        <f t="shared" si="24"/>
        <v>0</v>
      </c>
      <c r="R78" s="64"/>
      <c r="S78" s="67"/>
      <c r="T78" s="46"/>
      <c r="U78" s="106">
        <f>IF(EXACT(O78,Y78),M78,M78*(1-'Расчет ПРЕДЗАКАЗ'!$D$10))</f>
        <v>0</v>
      </c>
      <c r="V78" s="106">
        <f t="shared" si="25"/>
        <v>0</v>
      </c>
      <c r="W78" s="106" t="e">
        <f>IF(EXACT(O78,Y78),M78,M78*(1-#REF!))</f>
        <v>#REF!</v>
      </c>
      <c r="X78" s="106" t="e">
        <f t="shared" si="26"/>
        <v>#REF!</v>
      </c>
      <c r="Y78" s="107" t="s">
        <v>72</v>
      </c>
      <c r="Z78" s="103">
        <f t="shared" si="22"/>
        <v>0</v>
      </c>
      <c r="AA78" s="103">
        <f t="shared" si="23"/>
        <v>0</v>
      </c>
      <c r="AB78" s="128" t="str">
        <f t="shared" si="27"/>
        <v/>
      </c>
      <c r="AC78" s="128" t="e">
        <f t="shared" si="28"/>
        <v>#REF!</v>
      </c>
    </row>
    <row r="79" spans="1:29" ht="50.1" customHeight="1">
      <c r="A79" s="171"/>
      <c r="B79" s="171"/>
      <c r="C79" s="174"/>
      <c r="D79" s="174"/>
      <c r="E79" s="131"/>
      <c r="F79" s="177"/>
      <c r="G79" s="180"/>
      <c r="H79" s="163"/>
      <c r="I79" s="165"/>
      <c r="J79" s="168"/>
      <c r="K79" s="62"/>
      <c r="L79" s="63"/>
      <c r="M79" s="63"/>
      <c r="N79" s="142"/>
      <c r="O79" s="127"/>
      <c r="P79" s="100"/>
      <c r="Q79" s="63">
        <f t="shared" si="24"/>
        <v>0</v>
      </c>
      <c r="R79" s="64"/>
      <c r="S79" s="67"/>
      <c r="T79" s="46"/>
      <c r="U79" s="106">
        <f>IF(EXACT(O79,Y79),M79,M79*(1-'Расчет ПРЕДЗАКАЗ'!$D$10))</f>
        <v>0</v>
      </c>
      <c r="V79" s="106">
        <f t="shared" si="25"/>
        <v>0</v>
      </c>
      <c r="W79" s="106" t="e">
        <f>IF(EXACT(O79,Y79),M79,M79*(1-#REF!))</f>
        <v>#REF!</v>
      </c>
      <c r="X79" s="106" t="e">
        <f t="shared" si="26"/>
        <v>#REF!</v>
      </c>
      <c r="Y79" s="107" t="s">
        <v>72</v>
      </c>
      <c r="Z79" s="103">
        <f t="shared" si="22"/>
        <v>0</v>
      </c>
      <c r="AA79" s="103">
        <f t="shared" si="23"/>
        <v>0</v>
      </c>
      <c r="AB79" s="128" t="str">
        <f t="shared" si="27"/>
        <v/>
      </c>
      <c r="AC79" s="128" t="e">
        <f t="shared" si="28"/>
        <v>#REF!</v>
      </c>
    </row>
    <row r="80" spans="1:29" ht="50.1" customHeight="1">
      <c r="A80" s="171"/>
      <c r="B80" s="171"/>
      <c r="C80" s="174"/>
      <c r="D80" s="174"/>
      <c r="E80" s="131"/>
      <c r="F80" s="177"/>
      <c r="G80" s="180"/>
      <c r="H80" s="163"/>
      <c r="I80" s="165"/>
      <c r="J80" s="168"/>
      <c r="K80" s="62"/>
      <c r="L80" s="63"/>
      <c r="M80" s="63"/>
      <c r="N80" s="142"/>
      <c r="O80" s="127"/>
      <c r="P80" s="100"/>
      <c r="Q80" s="63">
        <f t="shared" si="24"/>
        <v>0</v>
      </c>
      <c r="R80" s="64"/>
      <c r="S80" s="67"/>
      <c r="T80" s="46"/>
      <c r="U80" s="106">
        <f>IF(EXACT(O80,Y80),M80,M80*(1-'Расчет ПРЕДЗАКАЗ'!$D$10))</f>
        <v>0</v>
      </c>
      <c r="V80" s="106">
        <f t="shared" si="25"/>
        <v>0</v>
      </c>
      <c r="W80" s="106" t="e">
        <f>IF(EXACT(O80,Y80),M80,M80*(1-#REF!))</f>
        <v>#REF!</v>
      </c>
      <c r="X80" s="106" t="e">
        <f t="shared" si="26"/>
        <v>#REF!</v>
      </c>
      <c r="Y80" s="107" t="s">
        <v>72</v>
      </c>
      <c r="Z80" s="103">
        <f t="shared" si="22"/>
        <v>0</v>
      </c>
      <c r="AA80" s="103">
        <f t="shared" si="23"/>
        <v>0</v>
      </c>
      <c r="AB80" s="128" t="str">
        <f t="shared" si="27"/>
        <v/>
      </c>
      <c r="AC80" s="128" t="e">
        <f t="shared" si="28"/>
        <v>#REF!</v>
      </c>
    </row>
    <row r="81" spans="1:29" ht="50.1" customHeight="1">
      <c r="A81" s="171"/>
      <c r="B81" s="171"/>
      <c r="C81" s="174"/>
      <c r="D81" s="174"/>
      <c r="E81" s="131"/>
      <c r="F81" s="177"/>
      <c r="G81" s="180"/>
      <c r="H81" s="163"/>
      <c r="I81" s="165"/>
      <c r="J81" s="168"/>
      <c r="K81" s="62"/>
      <c r="L81" s="63"/>
      <c r="M81" s="63"/>
      <c r="N81" s="65"/>
      <c r="O81" s="127"/>
      <c r="P81" s="100"/>
      <c r="Q81" s="63">
        <f t="shared" si="24"/>
        <v>0</v>
      </c>
      <c r="R81" s="65"/>
      <c r="S81" s="67"/>
      <c r="T81" s="40"/>
      <c r="U81" s="106">
        <f>IF(EXACT(O81,Y81),M81,M81*(1-'Расчет ПРЕДЗАКАЗ'!$D$10))</f>
        <v>0</v>
      </c>
      <c r="V81" s="106">
        <f t="shared" si="25"/>
        <v>0</v>
      </c>
      <c r="W81" s="106" t="e">
        <f>IF(EXACT(O81,Y81),M81,M81*(1-#REF!))</f>
        <v>#REF!</v>
      </c>
      <c r="X81" s="106" t="e">
        <f t="shared" si="26"/>
        <v>#REF!</v>
      </c>
      <c r="Y81" s="107" t="s">
        <v>72</v>
      </c>
      <c r="Z81" s="103">
        <f t="shared" si="22"/>
        <v>0</v>
      </c>
      <c r="AA81" s="103">
        <f t="shared" si="23"/>
        <v>0</v>
      </c>
      <c r="AB81" s="128" t="str">
        <f t="shared" si="27"/>
        <v/>
      </c>
      <c r="AC81" s="128" t="e">
        <f t="shared" si="28"/>
        <v>#REF!</v>
      </c>
    </row>
    <row r="82" spans="1:29" ht="50.1" customHeight="1">
      <c r="A82" s="171"/>
      <c r="B82" s="171"/>
      <c r="C82" s="174"/>
      <c r="D82" s="174"/>
      <c r="E82" s="131"/>
      <c r="F82" s="177"/>
      <c r="G82" s="180"/>
      <c r="H82" s="163"/>
      <c r="I82" s="165"/>
      <c r="J82" s="168"/>
      <c r="K82" s="62"/>
      <c r="L82" s="63"/>
      <c r="M82" s="63"/>
      <c r="N82" s="65"/>
      <c r="O82" s="127"/>
      <c r="P82" s="100"/>
      <c r="Q82" s="63">
        <f t="shared" si="24"/>
        <v>0</v>
      </c>
      <c r="R82" s="65"/>
      <c r="S82" s="67"/>
      <c r="T82" s="40"/>
      <c r="U82" s="106">
        <f>IF(EXACT(O82,Y82),M82,M82*(1-'Расчет ПРЕДЗАКАЗ'!$D$10))</f>
        <v>0</v>
      </c>
      <c r="V82" s="106">
        <f t="shared" si="25"/>
        <v>0</v>
      </c>
      <c r="W82" s="106" t="e">
        <f>IF(EXACT(O82,Y82),M82,M82*(1-#REF!))</f>
        <v>#REF!</v>
      </c>
      <c r="X82" s="106" t="e">
        <f t="shared" si="26"/>
        <v>#REF!</v>
      </c>
      <c r="Y82" s="107" t="s">
        <v>72</v>
      </c>
      <c r="Z82" s="103">
        <f t="shared" si="22"/>
        <v>0</v>
      </c>
      <c r="AA82" s="103">
        <f t="shared" si="23"/>
        <v>0</v>
      </c>
      <c r="AB82" s="128" t="str">
        <f t="shared" si="27"/>
        <v/>
      </c>
      <c r="AC82" s="128" t="e">
        <f t="shared" si="28"/>
        <v>#REF!</v>
      </c>
    </row>
    <row r="83" spans="1:29" ht="50.1" customHeight="1">
      <c r="A83" s="171"/>
      <c r="B83" s="171"/>
      <c r="C83" s="174"/>
      <c r="D83" s="174"/>
      <c r="E83" s="131"/>
      <c r="F83" s="177"/>
      <c r="G83" s="180"/>
      <c r="H83" s="163"/>
      <c r="I83" s="165"/>
      <c r="J83" s="168"/>
      <c r="K83" s="62"/>
      <c r="L83" s="63"/>
      <c r="M83" s="63"/>
      <c r="N83" s="65"/>
      <c r="O83" s="127"/>
      <c r="P83" s="100"/>
      <c r="Q83" s="63">
        <f t="shared" si="24"/>
        <v>0</v>
      </c>
      <c r="R83" s="65"/>
      <c r="S83" s="67"/>
      <c r="T83" s="40"/>
      <c r="U83" s="106">
        <f>IF(EXACT(O83,Y83),M83,M83*(1-'Расчет ПРЕДЗАКАЗ'!$D$10))</f>
        <v>0</v>
      </c>
      <c r="V83" s="106">
        <f t="shared" si="25"/>
        <v>0</v>
      </c>
      <c r="W83" s="106" t="e">
        <f>IF(EXACT(O83,Y83),M83,M83*(1-#REF!))</f>
        <v>#REF!</v>
      </c>
      <c r="X83" s="106" t="e">
        <f t="shared" si="26"/>
        <v>#REF!</v>
      </c>
      <c r="Y83" s="107" t="s">
        <v>72</v>
      </c>
      <c r="Z83" s="103">
        <f t="shared" si="22"/>
        <v>0</v>
      </c>
      <c r="AA83" s="103">
        <f t="shared" si="23"/>
        <v>0</v>
      </c>
      <c r="AB83" s="128" t="str">
        <f t="shared" si="27"/>
        <v/>
      </c>
      <c r="AC83" s="128" t="e">
        <f t="shared" si="28"/>
        <v>#REF!</v>
      </c>
    </row>
    <row r="84" spans="1:29" ht="50.1" customHeight="1">
      <c r="A84" s="171"/>
      <c r="B84" s="171"/>
      <c r="C84" s="174"/>
      <c r="D84" s="174"/>
      <c r="E84" s="131"/>
      <c r="F84" s="177"/>
      <c r="G84" s="180"/>
      <c r="H84" s="163"/>
      <c r="I84" s="165"/>
      <c r="J84" s="168"/>
      <c r="K84" s="62"/>
      <c r="L84" s="63"/>
      <c r="M84" s="63"/>
      <c r="N84" s="65"/>
      <c r="O84" s="127"/>
      <c r="P84" s="100"/>
      <c r="Q84" s="63">
        <f t="shared" si="24"/>
        <v>0</v>
      </c>
      <c r="R84" s="65"/>
      <c r="S84" s="67"/>
      <c r="T84" s="40"/>
      <c r="U84" s="106">
        <f>IF(EXACT(O84,Y84),M84,M84*(1-'Расчет ПРЕДЗАКАЗ'!$D$10))</f>
        <v>0</v>
      </c>
      <c r="V84" s="106">
        <f t="shared" si="25"/>
        <v>0</v>
      </c>
      <c r="W84" s="106" t="e">
        <f>IF(EXACT(O84,Y84),M84,M84*(1-#REF!))</f>
        <v>#REF!</v>
      </c>
      <c r="X84" s="106" t="e">
        <f t="shared" si="26"/>
        <v>#REF!</v>
      </c>
      <c r="Y84" s="107" t="s">
        <v>72</v>
      </c>
      <c r="Z84" s="103">
        <f t="shared" si="22"/>
        <v>0</v>
      </c>
      <c r="AA84" s="103">
        <f t="shared" si="23"/>
        <v>0</v>
      </c>
      <c r="AB84" s="128" t="str">
        <f t="shared" si="27"/>
        <v/>
      </c>
      <c r="AC84" s="128" t="e">
        <f t="shared" si="28"/>
        <v>#REF!</v>
      </c>
    </row>
    <row r="85" spans="1:29" ht="50.1" customHeight="1">
      <c r="A85" s="171"/>
      <c r="B85" s="171"/>
      <c r="C85" s="174"/>
      <c r="D85" s="174"/>
      <c r="E85" s="131"/>
      <c r="F85" s="177"/>
      <c r="G85" s="180"/>
      <c r="H85" s="163"/>
      <c r="I85" s="165"/>
      <c r="J85" s="168"/>
      <c r="K85" s="62"/>
      <c r="L85" s="63"/>
      <c r="M85" s="63"/>
      <c r="N85" s="65"/>
      <c r="O85" s="127"/>
      <c r="P85" s="100"/>
      <c r="Q85" s="63">
        <f t="shared" si="24"/>
        <v>0</v>
      </c>
      <c r="R85" s="65"/>
      <c r="S85" s="67"/>
      <c r="T85" s="40"/>
      <c r="U85" s="106">
        <f>IF(EXACT(O85,Y85),M85,M85*(1-'Расчет ПРЕДЗАКАЗ'!$D$10))</f>
        <v>0</v>
      </c>
      <c r="V85" s="106">
        <f t="shared" si="25"/>
        <v>0</v>
      </c>
      <c r="W85" s="106" t="e">
        <f>IF(EXACT(O85,Y85),M85,M85*(1-#REF!))</f>
        <v>#REF!</v>
      </c>
      <c r="X85" s="106" t="e">
        <f t="shared" si="26"/>
        <v>#REF!</v>
      </c>
      <c r="Y85" s="107" t="s">
        <v>72</v>
      </c>
      <c r="Z85" s="103">
        <f t="shared" si="22"/>
        <v>0</v>
      </c>
      <c r="AA85" s="103">
        <f t="shared" si="23"/>
        <v>0</v>
      </c>
      <c r="AB85" s="128" t="str">
        <f t="shared" si="27"/>
        <v/>
      </c>
      <c r="AC85" s="128" t="e">
        <f t="shared" si="28"/>
        <v>#REF!</v>
      </c>
    </row>
    <row r="86" spans="1:29" ht="50.1" customHeight="1">
      <c r="A86" s="172"/>
      <c r="B86" s="172"/>
      <c r="C86" s="175"/>
      <c r="D86" s="175"/>
      <c r="E86" s="132"/>
      <c r="F86" s="178"/>
      <c r="G86" s="181"/>
      <c r="H86" s="164"/>
      <c r="I86" s="166"/>
      <c r="J86" s="169"/>
      <c r="K86" s="62"/>
      <c r="L86" s="63"/>
      <c r="M86" s="63"/>
      <c r="N86" s="65"/>
      <c r="O86" s="127"/>
      <c r="P86" s="100"/>
      <c r="Q86" s="63">
        <f t="shared" si="24"/>
        <v>0</v>
      </c>
      <c r="R86" s="65"/>
      <c r="S86" s="67"/>
      <c r="T86" s="40"/>
      <c r="U86" s="106">
        <f>IF(EXACT(O86,Y86),M86,M86*(1-'Расчет ПРЕДЗАКАЗ'!$D$10))</f>
        <v>0</v>
      </c>
      <c r="V86" s="106">
        <f t="shared" si="25"/>
        <v>0</v>
      </c>
      <c r="W86" s="106" t="e">
        <f>IF(EXACT(O86,Y86),M86,M86*(1-#REF!))</f>
        <v>#REF!</v>
      </c>
      <c r="X86" s="106" t="e">
        <f t="shared" si="26"/>
        <v>#REF!</v>
      </c>
      <c r="Y86" s="107" t="s">
        <v>72</v>
      </c>
      <c r="Z86" s="103">
        <f t="shared" si="22"/>
        <v>0</v>
      </c>
      <c r="AA86" s="103">
        <f t="shared" si="23"/>
        <v>0</v>
      </c>
      <c r="AB86" s="128" t="str">
        <f t="shared" si="27"/>
        <v/>
      </c>
      <c r="AC86" s="128" t="e">
        <f t="shared" si="28"/>
        <v>#REF!</v>
      </c>
    </row>
    <row r="87" spans="1:29" ht="11.25" customHeight="1" thickBot="1"/>
    <row r="88" spans="1:29" ht="50.1" customHeight="1">
      <c r="A88" s="170">
        <v>5</v>
      </c>
      <c r="B88" s="170" t="s">
        <v>129</v>
      </c>
      <c r="C88" s="173" t="s">
        <v>130</v>
      </c>
      <c r="D88" s="173" t="s">
        <v>77</v>
      </c>
      <c r="E88" s="131"/>
      <c r="F88" s="199" t="s">
        <v>131</v>
      </c>
      <c r="G88" s="179" t="s">
        <v>132</v>
      </c>
      <c r="H88" s="162" t="s">
        <v>133</v>
      </c>
      <c r="I88" s="200" t="s">
        <v>134</v>
      </c>
      <c r="J88" s="167" t="s">
        <v>19</v>
      </c>
      <c r="K88" s="62" t="s">
        <v>82</v>
      </c>
      <c r="L88" s="63">
        <v>3940</v>
      </c>
      <c r="M88" s="63">
        <v>2462</v>
      </c>
      <c r="N88" s="142" t="s">
        <v>135</v>
      </c>
      <c r="O88" s="127" t="s">
        <v>72</v>
      </c>
      <c r="P88" s="100"/>
      <c r="Q88" s="63">
        <f>P88*M88</f>
        <v>0</v>
      </c>
      <c r="R88" s="64"/>
      <c r="S88" s="67">
        <v>60</v>
      </c>
      <c r="T88" s="59"/>
      <c r="U88" s="106">
        <f>IF(EXACT(O88,Y88),M88,M88*(1-'Расчет ПРЕДЗАКАЗ'!$D$10))</f>
        <v>2462</v>
      </c>
      <c r="V88" s="106">
        <f>P88*U88</f>
        <v>0</v>
      </c>
      <c r="W88" s="106">
        <f>IF(EXACT(O88,Y88),M88,M88*(1-#REF!))</f>
        <v>2462</v>
      </c>
      <c r="X88" s="106">
        <f>P88*W88</f>
        <v>0</v>
      </c>
      <c r="Y88" s="107" t="s">
        <v>72</v>
      </c>
      <c r="Z88" s="103">
        <f t="shared" ref="Z88:Z102" si="29">IF(EXACT(O88,Y88),Q88,0)</f>
        <v>0</v>
      </c>
      <c r="AA88" s="103">
        <f t="shared" ref="AA88:AA102" si="30">IF(Z88=0,Q88,0)</f>
        <v>0</v>
      </c>
      <c r="AB88" s="128">
        <f>IF(U88=0,"",L88/U88-1)</f>
        <v>0.60032493907392359</v>
      </c>
      <c r="AC88" s="128">
        <f>IF(W88=0,"",L88/W88-1)</f>
        <v>0.60032493907392359</v>
      </c>
    </row>
    <row r="89" spans="1:29" ht="50.1" customHeight="1">
      <c r="A89" s="171"/>
      <c r="B89" s="171"/>
      <c r="C89" s="174"/>
      <c r="D89" s="174"/>
      <c r="E89" s="131"/>
      <c r="F89" s="177"/>
      <c r="G89" s="180"/>
      <c r="H89" s="163"/>
      <c r="I89" s="165"/>
      <c r="J89" s="168"/>
      <c r="K89" s="62" t="s">
        <v>96</v>
      </c>
      <c r="L89" s="63">
        <v>3940</v>
      </c>
      <c r="M89" s="63">
        <v>2462</v>
      </c>
      <c r="N89" s="142" t="s">
        <v>136</v>
      </c>
      <c r="O89" s="127" t="s">
        <v>72</v>
      </c>
      <c r="P89" s="100"/>
      <c r="Q89" s="63">
        <f t="shared" ref="Q89:Q102" si="31">P89*M89</f>
        <v>0</v>
      </c>
      <c r="R89" s="64"/>
      <c r="S89" s="67">
        <v>57</v>
      </c>
      <c r="T89" s="46"/>
      <c r="U89" s="106">
        <f>IF(EXACT(O89,Y89),M89,M89*(1-'Расчет ПРЕДЗАКАЗ'!$D$10))</f>
        <v>2462</v>
      </c>
      <c r="V89" s="106">
        <f t="shared" ref="V89:V102" si="32">P89*U89</f>
        <v>0</v>
      </c>
      <c r="W89" s="106">
        <f>IF(EXACT(O89,Y89),M89,M89*(1-#REF!))</f>
        <v>2462</v>
      </c>
      <c r="X89" s="106">
        <f t="shared" ref="X89:X102" si="33">P89*W89</f>
        <v>0</v>
      </c>
      <c r="Y89" s="107" t="s">
        <v>72</v>
      </c>
      <c r="Z89" s="103">
        <f t="shared" si="29"/>
        <v>0</v>
      </c>
      <c r="AA89" s="103">
        <f t="shared" si="30"/>
        <v>0</v>
      </c>
      <c r="AB89" s="128">
        <f t="shared" ref="AB89:AB102" si="34">IF(U89=0,"",L89/U89-1)</f>
        <v>0.60032493907392359</v>
      </c>
      <c r="AC89" s="128">
        <f t="shared" ref="AC89:AC102" si="35">IF(W89=0,"",L89/W89-1)</f>
        <v>0.60032493907392359</v>
      </c>
    </row>
    <row r="90" spans="1:29" ht="50.1" customHeight="1">
      <c r="A90" s="171"/>
      <c r="B90" s="171"/>
      <c r="C90" s="174"/>
      <c r="D90" s="174"/>
      <c r="E90" s="131"/>
      <c r="F90" s="177"/>
      <c r="G90" s="180"/>
      <c r="H90" s="163"/>
      <c r="I90" s="165"/>
      <c r="J90" s="168"/>
      <c r="K90" s="62"/>
      <c r="L90" s="63"/>
      <c r="M90" s="63"/>
      <c r="N90" s="142"/>
      <c r="O90" s="127"/>
      <c r="P90" s="100"/>
      <c r="Q90" s="63">
        <f t="shared" si="31"/>
        <v>0</v>
      </c>
      <c r="R90" s="64"/>
      <c r="S90" s="67"/>
      <c r="T90" s="46"/>
      <c r="U90" s="106">
        <f>IF(EXACT(O90,Y90),M90,M90*(1-'Расчет ПРЕДЗАКАЗ'!$D$10))</f>
        <v>0</v>
      </c>
      <c r="V90" s="106">
        <f t="shared" si="32"/>
        <v>0</v>
      </c>
      <c r="W90" s="106" t="e">
        <f>IF(EXACT(O90,Y90),M90,M90*(1-#REF!))</f>
        <v>#REF!</v>
      </c>
      <c r="X90" s="106" t="e">
        <f t="shared" si="33"/>
        <v>#REF!</v>
      </c>
      <c r="Y90" s="107" t="s">
        <v>72</v>
      </c>
      <c r="Z90" s="103">
        <f t="shared" si="29"/>
        <v>0</v>
      </c>
      <c r="AA90" s="103">
        <f t="shared" si="30"/>
        <v>0</v>
      </c>
      <c r="AB90" s="128" t="str">
        <f t="shared" si="34"/>
        <v/>
      </c>
      <c r="AC90" s="128" t="e">
        <f t="shared" si="35"/>
        <v>#REF!</v>
      </c>
    </row>
    <row r="91" spans="1:29" ht="50.1" customHeight="1">
      <c r="A91" s="171"/>
      <c r="B91" s="171"/>
      <c r="C91" s="174"/>
      <c r="D91" s="174"/>
      <c r="E91" s="131"/>
      <c r="F91" s="177"/>
      <c r="G91" s="180"/>
      <c r="H91" s="163"/>
      <c r="I91" s="165"/>
      <c r="J91" s="168"/>
      <c r="K91" s="62"/>
      <c r="L91" s="63"/>
      <c r="M91" s="63"/>
      <c r="N91" s="142"/>
      <c r="O91" s="127"/>
      <c r="P91" s="100"/>
      <c r="Q91" s="63">
        <f t="shared" si="31"/>
        <v>0</v>
      </c>
      <c r="R91" s="64"/>
      <c r="S91" s="67"/>
      <c r="T91" s="46"/>
      <c r="U91" s="106">
        <f>IF(EXACT(O91,Y91),M91,M91*(1-'Расчет ПРЕДЗАКАЗ'!$D$10))</f>
        <v>0</v>
      </c>
      <c r="V91" s="106">
        <f t="shared" si="32"/>
        <v>0</v>
      </c>
      <c r="W91" s="106" t="e">
        <f>IF(EXACT(O91,Y91),M91,M91*(1-#REF!))</f>
        <v>#REF!</v>
      </c>
      <c r="X91" s="106" t="e">
        <f t="shared" si="33"/>
        <v>#REF!</v>
      </c>
      <c r="Y91" s="107" t="s">
        <v>72</v>
      </c>
      <c r="Z91" s="103">
        <f t="shared" si="29"/>
        <v>0</v>
      </c>
      <c r="AA91" s="103">
        <f t="shared" si="30"/>
        <v>0</v>
      </c>
      <c r="AB91" s="128" t="str">
        <f t="shared" si="34"/>
        <v/>
      </c>
      <c r="AC91" s="128" t="e">
        <f t="shared" si="35"/>
        <v>#REF!</v>
      </c>
    </row>
    <row r="92" spans="1:29" ht="50.1" customHeight="1">
      <c r="A92" s="171"/>
      <c r="B92" s="171"/>
      <c r="C92" s="174"/>
      <c r="D92" s="174"/>
      <c r="E92" s="131"/>
      <c r="F92" s="177"/>
      <c r="G92" s="180"/>
      <c r="H92" s="163"/>
      <c r="I92" s="165"/>
      <c r="J92" s="168"/>
      <c r="K92" s="62"/>
      <c r="L92" s="63"/>
      <c r="M92" s="63"/>
      <c r="N92" s="142"/>
      <c r="O92" s="127"/>
      <c r="P92" s="100"/>
      <c r="Q92" s="63">
        <f t="shared" si="31"/>
        <v>0</v>
      </c>
      <c r="R92" s="64"/>
      <c r="S92" s="67"/>
      <c r="T92" s="46"/>
      <c r="U92" s="106">
        <f>IF(EXACT(O92,Y92),M92,M92*(1-'Расчет ПРЕДЗАКАЗ'!$D$10))</f>
        <v>0</v>
      </c>
      <c r="V92" s="106">
        <f t="shared" si="32"/>
        <v>0</v>
      </c>
      <c r="W92" s="106" t="e">
        <f>IF(EXACT(O92,Y92),M92,M92*(1-#REF!))</f>
        <v>#REF!</v>
      </c>
      <c r="X92" s="106" t="e">
        <f t="shared" si="33"/>
        <v>#REF!</v>
      </c>
      <c r="Y92" s="107" t="s">
        <v>72</v>
      </c>
      <c r="Z92" s="103">
        <f t="shared" si="29"/>
        <v>0</v>
      </c>
      <c r="AA92" s="103">
        <f t="shared" si="30"/>
        <v>0</v>
      </c>
      <c r="AB92" s="128" t="str">
        <f t="shared" si="34"/>
        <v/>
      </c>
      <c r="AC92" s="128" t="e">
        <f t="shared" si="35"/>
        <v>#REF!</v>
      </c>
    </row>
    <row r="93" spans="1:29" ht="50.1" customHeight="1">
      <c r="A93" s="171"/>
      <c r="B93" s="171"/>
      <c r="C93" s="174"/>
      <c r="D93" s="174"/>
      <c r="E93" s="131"/>
      <c r="F93" s="177"/>
      <c r="G93" s="180"/>
      <c r="H93" s="163"/>
      <c r="I93" s="165"/>
      <c r="J93" s="168"/>
      <c r="K93" s="62"/>
      <c r="L93" s="63"/>
      <c r="M93" s="63"/>
      <c r="N93" s="142"/>
      <c r="O93" s="127"/>
      <c r="P93" s="100"/>
      <c r="Q93" s="63">
        <f t="shared" si="31"/>
        <v>0</v>
      </c>
      <c r="R93" s="64"/>
      <c r="S93" s="67"/>
      <c r="T93" s="46"/>
      <c r="U93" s="106">
        <f>IF(EXACT(O93,Y93),M93,M93*(1-'Расчет ПРЕДЗАКАЗ'!$D$10))</f>
        <v>0</v>
      </c>
      <c r="V93" s="106">
        <f t="shared" si="32"/>
        <v>0</v>
      </c>
      <c r="W93" s="106" t="e">
        <f>IF(EXACT(O93,Y93),M93,M93*(1-#REF!))</f>
        <v>#REF!</v>
      </c>
      <c r="X93" s="106" t="e">
        <f t="shared" si="33"/>
        <v>#REF!</v>
      </c>
      <c r="Y93" s="107" t="s">
        <v>72</v>
      </c>
      <c r="Z93" s="103">
        <f t="shared" si="29"/>
        <v>0</v>
      </c>
      <c r="AA93" s="103">
        <f t="shared" si="30"/>
        <v>0</v>
      </c>
      <c r="AB93" s="128" t="str">
        <f t="shared" si="34"/>
        <v/>
      </c>
      <c r="AC93" s="128" t="e">
        <f t="shared" si="35"/>
        <v>#REF!</v>
      </c>
    </row>
    <row r="94" spans="1:29" ht="50.1" customHeight="1">
      <c r="A94" s="171"/>
      <c r="B94" s="171"/>
      <c r="C94" s="174"/>
      <c r="D94" s="174"/>
      <c r="E94" s="131"/>
      <c r="F94" s="177"/>
      <c r="G94" s="180"/>
      <c r="H94" s="163"/>
      <c r="I94" s="165"/>
      <c r="J94" s="168"/>
      <c r="K94" s="62"/>
      <c r="L94" s="63"/>
      <c r="M94" s="63"/>
      <c r="N94" s="142"/>
      <c r="O94" s="127"/>
      <c r="P94" s="100"/>
      <c r="Q94" s="63">
        <f t="shared" si="31"/>
        <v>0</v>
      </c>
      <c r="R94" s="64"/>
      <c r="S94" s="67"/>
      <c r="T94" s="46"/>
      <c r="U94" s="106">
        <f>IF(EXACT(O94,Y94),M94,M94*(1-'Расчет ПРЕДЗАКАЗ'!$D$10))</f>
        <v>0</v>
      </c>
      <c r="V94" s="106">
        <f t="shared" si="32"/>
        <v>0</v>
      </c>
      <c r="W94" s="106" t="e">
        <f>IF(EXACT(O94,Y94),M94,M94*(1-#REF!))</f>
        <v>#REF!</v>
      </c>
      <c r="X94" s="106" t="e">
        <f t="shared" si="33"/>
        <v>#REF!</v>
      </c>
      <c r="Y94" s="107" t="s">
        <v>72</v>
      </c>
      <c r="Z94" s="103">
        <f t="shared" si="29"/>
        <v>0</v>
      </c>
      <c r="AA94" s="103">
        <f t="shared" si="30"/>
        <v>0</v>
      </c>
      <c r="AB94" s="128" t="str">
        <f t="shared" si="34"/>
        <v/>
      </c>
      <c r="AC94" s="128" t="e">
        <f t="shared" si="35"/>
        <v>#REF!</v>
      </c>
    </row>
    <row r="95" spans="1:29" ht="50.1" customHeight="1">
      <c r="A95" s="171"/>
      <c r="B95" s="171"/>
      <c r="C95" s="174"/>
      <c r="D95" s="174"/>
      <c r="E95" s="131"/>
      <c r="F95" s="177"/>
      <c r="G95" s="180"/>
      <c r="H95" s="163"/>
      <c r="I95" s="165"/>
      <c r="J95" s="168"/>
      <c r="K95" s="62"/>
      <c r="L95" s="63"/>
      <c r="M95" s="63"/>
      <c r="N95" s="142"/>
      <c r="O95" s="127"/>
      <c r="P95" s="100"/>
      <c r="Q95" s="63">
        <f t="shared" si="31"/>
        <v>0</v>
      </c>
      <c r="R95" s="64"/>
      <c r="S95" s="67"/>
      <c r="T95" s="46"/>
      <c r="U95" s="106">
        <f>IF(EXACT(O95,Y95),M95,M95*(1-'Расчет ПРЕДЗАКАЗ'!$D$10))</f>
        <v>0</v>
      </c>
      <c r="V95" s="106">
        <f t="shared" si="32"/>
        <v>0</v>
      </c>
      <c r="W95" s="106" t="e">
        <f>IF(EXACT(O95,Y95),M95,M95*(1-#REF!))</f>
        <v>#REF!</v>
      </c>
      <c r="X95" s="106" t="e">
        <f t="shared" si="33"/>
        <v>#REF!</v>
      </c>
      <c r="Y95" s="107" t="s">
        <v>72</v>
      </c>
      <c r="Z95" s="103">
        <f t="shared" si="29"/>
        <v>0</v>
      </c>
      <c r="AA95" s="103">
        <f t="shared" si="30"/>
        <v>0</v>
      </c>
      <c r="AB95" s="128" t="str">
        <f t="shared" si="34"/>
        <v/>
      </c>
      <c r="AC95" s="128" t="e">
        <f t="shared" si="35"/>
        <v>#REF!</v>
      </c>
    </row>
    <row r="96" spans="1:29" ht="50.1" customHeight="1">
      <c r="A96" s="171"/>
      <c r="B96" s="171"/>
      <c r="C96" s="174"/>
      <c r="D96" s="174"/>
      <c r="E96" s="131"/>
      <c r="F96" s="177"/>
      <c r="G96" s="180"/>
      <c r="H96" s="163"/>
      <c r="I96" s="165"/>
      <c r="J96" s="168"/>
      <c r="K96" s="62"/>
      <c r="L96" s="63"/>
      <c r="M96" s="63"/>
      <c r="N96" s="142"/>
      <c r="O96" s="127"/>
      <c r="P96" s="100"/>
      <c r="Q96" s="63">
        <f t="shared" si="31"/>
        <v>0</v>
      </c>
      <c r="R96" s="64"/>
      <c r="S96" s="67"/>
      <c r="T96" s="46"/>
      <c r="U96" s="106">
        <f>IF(EXACT(O96,Y96),M96,M96*(1-'Расчет ПРЕДЗАКАЗ'!$D$10))</f>
        <v>0</v>
      </c>
      <c r="V96" s="106">
        <f t="shared" si="32"/>
        <v>0</v>
      </c>
      <c r="W96" s="106" t="e">
        <f>IF(EXACT(O96,Y96),M96,M96*(1-#REF!))</f>
        <v>#REF!</v>
      </c>
      <c r="X96" s="106" t="e">
        <f t="shared" si="33"/>
        <v>#REF!</v>
      </c>
      <c r="Y96" s="107" t="s">
        <v>72</v>
      </c>
      <c r="Z96" s="103">
        <f t="shared" si="29"/>
        <v>0</v>
      </c>
      <c r="AA96" s="103">
        <f t="shared" si="30"/>
        <v>0</v>
      </c>
      <c r="AB96" s="128" t="str">
        <f t="shared" si="34"/>
        <v/>
      </c>
      <c r="AC96" s="128" t="e">
        <f t="shared" si="35"/>
        <v>#REF!</v>
      </c>
    </row>
    <row r="97" spans="1:29" ht="50.1" customHeight="1">
      <c r="A97" s="171"/>
      <c r="B97" s="171"/>
      <c r="C97" s="174"/>
      <c r="D97" s="174"/>
      <c r="E97" s="131"/>
      <c r="F97" s="177"/>
      <c r="G97" s="180"/>
      <c r="H97" s="163"/>
      <c r="I97" s="165"/>
      <c r="J97" s="168"/>
      <c r="K97" s="62"/>
      <c r="L97" s="63"/>
      <c r="M97" s="63"/>
      <c r="N97" s="65"/>
      <c r="O97" s="127"/>
      <c r="P97" s="100"/>
      <c r="Q97" s="63">
        <f t="shared" si="31"/>
        <v>0</v>
      </c>
      <c r="R97" s="65"/>
      <c r="S97" s="67"/>
      <c r="T97" s="40"/>
      <c r="U97" s="106">
        <f>IF(EXACT(O97,Y97),M97,M97*(1-'Расчет ПРЕДЗАКАЗ'!$D$10))</f>
        <v>0</v>
      </c>
      <c r="V97" s="106">
        <f t="shared" si="32"/>
        <v>0</v>
      </c>
      <c r="W97" s="106" t="e">
        <f>IF(EXACT(O97,Y97),M97,M97*(1-#REF!))</f>
        <v>#REF!</v>
      </c>
      <c r="X97" s="106" t="e">
        <f t="shared" si="33"/>
        <v>#REF!</v>
      </c>
      <c r="Y97" s="107" t="s">
        <v>72</v>
      </c>
      <c r="Z97" s="103">
        <f t="shared" si="29"/>
        <v>0</v>
      </c>
      <c r="AA97" s="103">
        <f t="shared" si="30"/>
        <v>0</v>
      </c>
      <c r="AB97" s="128" t="str">
        <f t="shared" si="34"/>
        <v/>
      </c>
      <c r="AC97" s="128" t="e">
        <f t="shared" si="35"/>
        <v>#REF!</v>
      </c>
    </row>
    <row r="98" spans="1:29" ht="50.1" customHeight="1">
      <c r="A98" s="171"/>
      <c r="B98" s="171"/>
      <c r="C98" s="174"/>
      <c r="D98" s="174"/>
      <c r="E98" s="131"/>
      <c r="F98" s="177"/>
      <c r="G98" s="180"/>
      <c r="H98" s="163"/>
      <c r="I98" s="165"/>
      <c r="J98" s="168"/>
      <c r="K98" s="62"/>
      <c r="L98" s="63"/>
      <c r="M98" s="63"/>
      <c r="N98" s="65"/>
      <c r="O98" s="127"/>
      <c r="P98" s="100"/>
      <c r="Q98" s="63">
        <f t="shared" si="31"/>
        <v>0</v>
      </c>
      <c r="R98" s="65"/>
      <c r="S98" s="67"/>
      <c r="T98" s="40"/>
      <c r="U98" s="106">
        <f>IF(EXACT(O98,Y98),M98,M98*(1-'Расчет ПРЕДЗАКАЗ'!$D$10))</f>
        <v>0</v>
      </c>
      <c r="V98" s="106">
        <f t="shared" si="32"/>
        <v>0</v>
      </c>
      <c r="W98" s="106" t="e">
        <f>IF(EXACT(O98,Y98),M98,M98*(1-#REF!))</f>
        <v>#REF!</v>
      </c>
      <c r="X98" s="106" t="e">
        <f t="shared" si="33"/>
        <v>#REF!</v>
      </c>
      <c r="Y98" s="107" t="s">
        <v>72</v>
      </c>
      <c r="Z98" s="103">
        <f t="shared" si="29"/>
        <v>0</v>
      </c>
      <c r="AA98" s="103">
        <f t="shared" si="30"/>
        <v>0</v>
      </c>
      <c r="AB98" s="128" t="str">
        <f t="shared" si="34"/>
        <v/>
      </c>
      <c r="AC98" s="128" t="e">
        <f t="shared" si="35"/>
        <v>#REF!</v>
      </c>
    </row>
    <row r="99" spans="1:29" ht="50.1" customHeight="1">
      <c r="A99" s="171"/>
      <c r="B99" s="171"/>
      <c r="C99" s="174"/>
      <c r="D99" s="174"/>
      <c r="E99" s="131"/>
      <c r="F99" s="177"/>
      <c r="G99" s="180"/>
      <c r="H99" s="163"/>
      <c r="I99" s="165"/>
      <c r="J99" s="168"/>
      <c r="K99" s="62"/>
      <c r="L99" s="63"/>
      <c r="M99" s="63"/>
      <c r="N99" s="65"/>
      <c r="O99" s="127"/>
      <c r="P99" s="100"/>
      <c r="Q99" s="63">
        <f t="shared" si="31"/>
        <v>0</v>
      </c>
      <c r="R99" s="65"/>
      <c r="S99" s="67"/>
      <c r="T99" s="40"/>
      <c r="U99" s="106">
        <f>IF(EXACT(O99,Y99),M99,M99*(1-'Расчет ПРЕДЗАКАЗ'!$D$10))</f>
        <v>0</v>
      </c>
      <c r="V99" s="106">
        <f t="shared" si="32"/>
        <v>0</v>
      </c>
      <c r="W99" s="106" t="e">
        <f>IF(EXACT(O99,Y99),M99,M99*(1-#REF!))</f>
        <v>#REF!</v>
      </c>
      <c r="X99" s="106" t="e">
        <f t="shared" si="33"/>
        <v>#REF!</v>
      </c>
      <c r="Y99" s="107" t="s">
        <v>72</v>
      </c>
      <c r="Z99" s="103">
        <f t="shared" si="29"/>
        <v>0</v>
      </c>
      <c r="AA99" s="103">
        <f t="shared" si="30"/>
        <v>0</v>
      </c>
      <c r="AB99" s="128" t="str">
        <f t="shared" si="34"/>
        <v/>
      </c>
      <c r="AC99" s="128" t="e">
        <f t="shared" si="35"/>
        <v>#REF!</v>
      </c>
    </row>
    <row r="100" spans="1:29" ht="50.1" customHeight="1">
      <c r="A100" s="171"/>
      <c r="B100" s="171"/>
      <c r="C100" s="174"/>
      <c r="D100" s="174"/>
      <c r="E100" s="131"/>
      <c r="F100" s="177"/>
      <c r="G100" s="180"/>
      <c r="H100" s="163"/>
      <c r="I100" s="165"/>
      <c r="J100" s="168"/>
      <c r="K100" s="62"/>
      <c r="L100" s="63"/>
      <c r="M100" s="63"/>
      <c r="N100" s="65"/>
      <c r="O100" s="127"/>
      <c r="P100" s="100"/>
      <c r="Q100" s="63">
        <f t="shared" si="31"/>
        <v>0</v>
      </c>
      <c r="R100" s="65"/>
      <c r="S100" s="67"/>
      <c r="T100" s="40"/>
      <c r="U100" s="106">
        <f>IF(EXACT(O100,Y100),M100,M100*(1-'Расчет ПРЕДЗАКАЗ'!$D$10))</f>
        <v>0</v>
      </c>
      <c r="V100" s="106">
        <f t="shared" si="32"/>
        <v>0</v>
      </c>
      <c r="W100" s="106" t="e">
        <f>IF(EXACT(O100,Y100),M100,M100*(1-#REF!))</f>
        <v>#REF!</v>
      </c>
      <c r="X100" s="106" t="e">
        <f t="shared" si="33"/>
        <v>#REF!</v>
      </c>
      <c r="Y100" s="107" t="s">
        <v>72</v>
      </c>
      <c r="Z100" s="103">
        <f t="shared" si="29"/>
        <v>0</v>
      </c>
      <c r="AA100" s="103">
        <f t="shared" si="30"/>
        <v>0</v>
      </c>
      <c r="AB100" s="128" t="str">
        <f t="shared" si="34"/>
        <v/>
      </c>
      <c r="AC100" s="128" t="e">
        <f t="shared" si="35"/>
        <v>#REF!</v>
      </c>
    </row>
    <row r="101" spans="1:29" ht="50.1" customHeight="1">
      <c r="A101" s="171"/>
      <c r="B101" s="171"/>
      <c r="C101" s="174"/>
      <c r="D101" s="174"/>
      <c r="E101" s="131"/>
      <c r="F101" s="177"/>
      <c r="G101" s="180"/>
      <c r="H101" s="163"/>
      <c r="I101" s="165"/>
      <c r="J101" s="168"/>
      <c r="K101" s="62"/>
      <c r="L101" s="63"/>
      <c r="M101" s="63"/>
      <c r="N101" s="65"/>
      <c r="O101" s="127"/>
      <c r="P101" s="100"/>
      <c r="Q101" s="63">
        <f t="shared" si="31"/>
        <v>0</v>
      </c>
      <c r="R101" s="65"/>
      <c r="S101" s="67"/>
      <c r="T101" s="40"/>
      <c r="U101" s="106">
        <f>IF(EXACT(O101,Y101),M101,M101*(1-'Расчет ПРЕДЗАКАЗ'!$D$10))</f>
        <v>0</v>
      </c>
      <c r="V101" s="106">
        <f t="shared" si="32"/>
        <v>0</v>
      </c>
      <c r="W101" s="106" t="e">
        <f>IF(EXACT(O101,Y101),M101,M101*(1-#REF!))</f>
        <v>#REF!</v>
      </c>
      <c r="X101" s="106" t="e">
        <f t="shared" si="33"/>
        <v>#REF!</v>
      </c>
      <c r="Y101" s="107" t="s">
        <v>72</v>
      </c>
      <c r="Z101" s="103">
        <f t="shared" si="29"/>
        <v>0</v>
      </c>
      <c r="AA101" s="103">
        <f t="shared" si="30"/>
        <v>0</v>
      </c>
      <c r="AB101" s="128" t="str">
        <f t="shared" si="34"/>
        <v/>
      </c>
      <c r="AC101" s="128" t="e">
        <f t="shared" si="35"/>
        <v>#REF!</v>
      </c>
    </row>
    <row r="102" spans="1:29" ht="50.1" customHeight="1">
      <c r="A102" s="172"/>
      <c r="B102" s="172"/>
      <c r="C102" s="175"/>
      <c r="D102" s="175"/>
      <c r="E102" s="132"/>
      <c r="F102" s="178"/>
      <c r="G102" s="181"/>
      <c r="H102" s="164"/>
      <c r="I102" s="166"/>
      <c r="J102" s="169"/>
      <c r="K102" s="62"/>
      <c r="L102" s="63"/>
      <c r="M102" s="63"/>
      <c r="N102" s="65"/>
      <c r="O102" s="127"/>
      <c r="P102" s="100"/>
      <c r="Q102" s="63">
        <f t="shared" si="31"/>
        <v>0</v>
      </c>
      <c r="R102" s="65"/>
      <c r="S102" s="67"/>
      <c r="T102" s="40"/>
      <c r="U102" s="106">
        <f>IF(EXACT(O102,Y102),M102,M102*(1-'Расчет ПРЕДЗАКАЗ'!$D$10))</f>
        <v>0</v>
      </c>
      <c r="V102" s="106">
        <f t="shared" si="32"/>
        <v>0</v>
      </c>
      <c r="W102" s="106" t="e">
        <f>IF(EXACT(O102,Y102),M102,M102*(1-#REF!))</f>
        <v>#REF!</v>
      </c>
      <c r="X102" s="106" t="e">
        <f t="shared" si="33"/>
        <v>#REF!</v>
      </c>
      <c r="Y102" s="107" t="s">
        <v>72</v>
      </c>
      <c r="Z102" s="103">
        <f t="shared" si="29"/>
        <v>0</v>
      </c>
      <c r="AA102" s="103">
        <f t="shared" si="30"/>
        <v>0</v>
      </c>
      <c r="AB102" s="128" t="str">
        <f t="shared" si="34"/>
        <v/>
      </c>
      <c r="AC102" s="128" t="e">
        <f t="shared" si="35"/>
        <v>#REF!</v>
      </c>
    </row>
    <row r="103" spans="1:29" ht="11.25" customHeight="1" thickBot="1"/>
    <row r="104" spans="1:29" ht="50.1" customHeight="1">
      <c r="A104" s="170">
        <v>6</v>
      </c>
      <c r="B104" s="170" t="s">
        <v>137</v>
      </c>
      <c r="C104" s="173" t="s">
        <v>138</v>
      </c>
      <c r="D104" s="173" t="s">
        <v>77</v>
      </c>
      <c r="E104" s="131"/>
      <c r="F104" s="199" t="s">
        <v>139</v>
      </c>
      <c r="G104" s="179" t="s">
        <v>140</v>
      </c>
      <c r="H104" s="162" t="s">
        <v>141</v>
      </c>
      <c r="I104" s="200" t="s">
        <v>134</v>
      </c>
      <c r="J104" s="167" t="s">
        <v>19</v>
      </c>
      <c r="K104" s="62" t="s">
        <v>82</v>
      </c>
      <c r="L104" s="63">
        <v>4310</v>
      </c>
      <c r="M104" s="63">
        <v>2689</v>
      </c>
      <c r="N104" s="142" t="s">
        <v>142</v>
      </c>
      <c r="O104" s="127"/>
      <c r="P104" s="100"/>
      <c r="Q104" s="63">
        <f>P104*M104</f>
        <v>0</v>
      </c>
      <c r="R104" s="64"/>
      <c r="S104" s="67">
        <v>18</v>
      </c>
      <c r="T104" s="59"/>
      <c r="U104" s="106">
        <f>IF(EXACT(O104,Y104),M104,M104*(1-'Расчет ПРЕДЗАКАЗ'!$D$10))</f>
        <v>2635.22</v>
      </c>
      <c r="V104" s="106">
        <f>P104*U104</f>
        <v>0</v>
      </c>
      <c r="W104" s="106" t="e">
        <f>IF(EXACT(O104,Y104),M104,M104*(1-#REF!))</f>
        <v>#REF!</v>
      </c>
      <c r="X104" s="106" t="e">
        <f>P104*W104</f>
        <v>#REF!</v>
      </c>
      <c r="Y104" s="107" t="s">
        <v>72</v>
      </c>
      <c r="Z104" s="103">
        <f t="shared" ref="Z104:Z118" si="36">IF(EXACT(O104,Y104),Q104,0)</f>
        <v>0</v>
      </c>
      <c r="AA104" s="103">
        <f t="shared" ref="AA104:AA118" si="37">IF(Z104=0,Q104,0)</f>
        <v>0</v>
      </c>
      <c r="AB104" s="128">
        <f>IF(U104=0,"",L104/U104-1)</f>
        <v>0.63553707090869094</v>
      </c>
      <c r="AC104" s="128" t="e">
        <f>IF(W104=0,"",L104/W104-1)</f>
        <v>#REF!</v>
      </c>
    </row>
    <row r="105" spans="1:29" ht="50.1" customHeight="1">
      <c r="A105" s="171"/>
      <c r="B105" s="171"/>
      <c r="C105" s="174"/>
      <c r="D105" s="174"/>
      <c r="E105" s="131"/>
      <c r="F105" s="177"/>
      <c r="G105" s="180"/>
      <c r="H105" s="163"/>
      <c r="I105" s="165"/>
      <c r="J105" s="168"/>
      <c r="K105" s="62"/>
      <c r="L105" s="63"/>
      <c r="M105" s="63"/>
      <c r="N105" s="142"/>
      <c r="O105" s="127"/>
      <c r="P105" s="100"/>
      <c r="Q105" s="63">
        <f t="shared" ref="Q105:Q118" si="38">P105*M105</f>
        <v>0</v>
      </c>
      <c r="R105" s="64"/>
      <c r="S105" s="67"/>
      <c r="T105" s="46"/>
      <c r="U105" s="106">
        <f>IF(EXACT(O105,Y105),M105,M105*(1-'Расчет ПРЕДЗАКАЗ'!$D$10))</f>
        <v>0</v>
      </c>
      <c r="V105" s="106">
        <f t="shared" ref="V105:V118" si="39">P105*U105</f>
        <v>0</v>
      </c>
      <c r="W105" s="106" t="e">
        <f>IF(EXACT(O105,Y105),M105,M105*(1-#REF!))</f>
        <v>#REF!</v>
      </c>
      <c r="X105" s="106" t="e">
        <f t="shared" ref="X105:X118" si="40">P105*W105</f>
        <v>#REF!</v>
      </c>
      <c r="Y105" s="107" t="s">
        <v>72</v>
      </c>
      <c r="Z105" s="103">
        <f t="shared" si="36"/>
        <v>0</v>
      </c>
      <c r="AA105" s="103">
        <f t="shared" si="37"/>
        <v>0</v>
      </c>
      <c r="AB105" s="128" t="str">
        <f t="shared" ref="AB105:AB118" si="41">IF(U105=0,"",L105/U105-1)</f>
        <v/>
      </c>
      <c r="AC105" s="128" t="e">
        <f t="shared" ref="AC105:AC118" si="42">IF(W105=0,"",L105/W105-1)</f>
        <v>#REF!</v>
      </c>
    </row>
    <row r="106" spans="1:29" ht="50.1" customHeight="1">
      <c r="A106" s="171"/>
      <c r="B106" s="171"/>
      <c r="C106" s="174"/>
      <c r="D106" s="174"/>
      <c r="E106" s="131"/>
      <c r="F106" s="177"/>
      <c r="G106" s="180"/>
      <c r="H106" s="163"/>
      <c r="I106" s="165"/>
      <c r="J106" s="168"/>
      <c r="K106" s="62"/>
      <c r="L106" s="63"/>
      <c r="M106" s="63"/>
      <c r="N106" s="142"/>
      <c r="O106" s="127"/>
      <c r="P106" s="100"/>
      <c r="Q106" s="63">
        <f t="shared" si="38"/>
        <v>0</v>
      </c>
      <c r="R106" s="64"/>
      <c r="S106" s="67"/>
      <c r="T106" s="46"/>
      <c r="U106" s="106">
        <f>IF(EXACT(O106,Y106),M106,M106*(1-'Расчет ПРЕДЗАКАЗ'!$D$10))</f>
        <v>0</v>
      </c>
      <c r="V106" s="106">
        <f t="shared" si="39"/>
        <v>0</v>
      </c>
      <c r="W106" s="106" t="e">
        <f>IF(EXACT(O106,Y106),M106,M106*(1-#REF!))</f>
        <v>#REF!</v>
      </c>
      <c r="X106" s="106" t="e">
        <f t="shared" si="40"/>
        <v>#REF!</v>
      </c>
      <c r="Y106" s="107" t="s">
        <v>72</v>
      </c>
      <c r="Z106" s="103">
        <f t="shared" si="36"/>
        <v>0</v>
      </c>
      <c r="AA106" s="103">
        <f t="shared" si="37"/>
        <v>0</v>
      </c>
      <c r="AB106" s="128" t="str">
        <f t="shared" si="41"/>
        <v/>
      </c>
      <c r="AC106" s="128" t="e">
        <f t="shared" si="42"/>
        <v>#REF!</v>
      </c>
    </row>
    <row r="107" spans="1:29" ht="50.1" customHeight="1">
      <c r="A107" s="171"/>
      <c r="B107" s="171"/>
      <c r="C107" s="174"/>
      <c r="D107" s="174"/>
      <c r="E107" s="131"/>
      <c r="F107" s="177"/>
      <c r="G107" s="180"/>
      <c r="H107" s="163"/>
      <c r="I107" s="165"/>
      <c r="J107" s="168"/>
      <c r="K107" s="62"/>
      <c r="L107" s="63"/>
      <c r="M107" s="63"/>
      <c r="N107" s="142"/>
      <c r="O107" s="127"/>
      <c r="P107" s="100"/>
      <c r="Q107" s="63">
        <f t="shared" si="38"/>
        <v>0</v>
      </c>
      <c r="R107" s="64"/>
      <c r="S107" s="67"/>
      <c r="T107" s="46"/>
      <c r="U107" s="106">
        <f>IF(EXACT(O107,Y107),M107,M107*(1-'Расчет ПРЕДЗАКАЗ'!$D$10))</f>
        <v>0</v>
      </c>
      <c r="V107" s="106">
        <f t="shared" si="39"/>
        <v>0</v>
      </c>
      <c r="W107" s="106" t="e">
        <f>IF(EXACT(O107,Y107),M107,M107*(1-#REF!))</f>
        <v>#REF!</v>
      </c>
      <c r="X107" s="106" t="e">
        <f t="shared" si="40"/>
        <v>#REF!</v>
      </c>
      <c r="Y107" s="107" t="s">
        <v>72</v>
      </c>
      <c r="Z107" s="103">
        <f t="shared" si="36"/>
        <v>0</v>
      </c>
      <c r="AA107" s="103">
        <f t="shared" si="37"/>
        <v>0</v>
      </c>
      <c r="AB107" s="128" t="str">
        <f t="shared" si="41"/>
        <v/>
      </c>
      <c r="AC107" s="128" t="e">
        <f t="shared" si="42"/>
        <v>#REF!</v>
      </c>
    </row>
    <row r="108" spans="1:29" ht="50.1" customHeight="1">
      <c r="A108" s="171"/>
      <c r="B108" s="171"/>
      <c r="C108" s="174"/>
      <c r="D108" s="174"/>
      <c r="E108" s="131"/>
      <c r="F108" s="177"/>
      <c r="G108" s="180"/>
      <c r="H108" s="163"/>
      <c r="I108" s="165"/>
      <c r="J108" s="168"/>
      <c r="K108" s="62"/>
      <c r="L108" s="63"/>
      <c r="M108" s="63"/>
      <c r="N108" s="142"/>
      <c r="O108" s="127"/>
      <c r="P108" s="100"/>
      <c r="Q108" s="63">
        <f t="shared" si="38"/>
        <v>0</v>
      </c>
      <c r="R108" s="64"/>
      <c r="S108" s="67"/>
      <c r="T108" s="46"/>
      <c r="U108" s="106">
        <f>IF(EXACT(O108,Y108),M108,M108*(1-'Расчет ПРЕДЗАКАЗ'!$D$10))</f>
        <v>0</v>
      </c>
      <c r="V108" s="106">
        <f t="shared" si="39"/>
        <v>0</v>
      </c>
      <c r="W108" s="106" t="e">
        <f>IF(EXACT(O108,Y108),M108,M108*(1-#REF!))</f>
        <v>#REF!</v>
      </c>
      <c r="X108" s="106" t="e">
        <f t="shared" si="40"/>
        <v>#REF!</v>
      </c>
      <c r="Y108" s="107" t="s">
        <v>72</v>
      </c>
      <c r="Z108" s="103">
        <f t="shared" si="36"/>
        <v>0</v>
      </c>
      <c r="AA108" s="103">
        <f t="shared" si="37"/>
        <v>0</v>
      </c>
      <c r="AB108" s="128" t="str">
        <f t="shared" si="41"/>
        <v/>
      </c>
      <c r="AC108" s="128" t="e">
        <f t="shared" si="42"/>
        <v>#REF!</v>
      </c>
    </row>
    <row r="109" spans="1:29" ht="50.1" customHeight="1">
      <c r="A109" s="171"/>
      <c r="B109" s="171"/>
      <c r="C109" s="174"/>
      <c r="D109" s="174"/>
      <c r="E109" s="131"/>
      <c r="F109" s="177"/>
      <c r="G109" s="180"/>
      <c r="H109" s="163"/>
      <c r="I109" s="165"/>
      <c r="J109" s="168"/>
      <c r="K109" s="62"/>
      <c r="L109" s="63"/>
      <c r="M109" s="63"/>
      <c r="N109" s="142"/>
      <c r="O109" s="127"/>
      <c r="P109" s="100"/>
      <c r="Q109" s="63">
        <f t="shared" si="38"/>
        <v>0</v>
      </c>
      <c r="R109" s="64"/>
      <c r="S109" s="67"/>
      <c r="T109" s="46"/>
      <c r="U109" s="106">
        <f>IF(EXACT(O109,Y109),M109,M109*(1-'Расчет ПРЕДЗАКАЗ'!$D$10))</f>
        <v>0</v>
      </c>
      <c r="V109" s="106">
        <f t="shared" si="39"/>
        <v>0</v>
      </c>
      <c r="W109" s="106" t="e">
        <f>IF(EXACT(O109,Y109),M109,M109*(1-#REF!))</f>
        <v>#REF!</v>
      </c>
      <c r="X109" s="106" t="e">
        <f t="shared" si="40"/>
        <v>#REF!</v>
      </c>
      <c r="Y109" s="107" t="s">
        <v>72</v>
      </c>
      <c r="Z109" s="103">
        <f t="shared" si="36"/>
        <v>0</v>
      </c>
      <c r="AA109" s="103">
        <f t="shared" si="37"/>
        <v>0</v>
      </c>
      <c r="AB109" s="128" t="str">
        <f t="shared" si="41"/>
        <v/>
      </c>
      <c r="AC109" s="128" t="e">
        <f t="shared" si="42"/>
        <v>#REF!</v>
      </c>
    </row>
    <row r="110" spans="1:29" ht="50.1" customHeight="1">
      <c r="A110" s="171"/>
      <c r="B110" s="171"/>
      <c r="C110" s="174"/>
      <c r="D110" s="174"/>
      <c r="E110" s="131"/>
      <c r="F110" s="177"/>
      <c r="G110" s="180"/>
      <c r="H110" s="163"/>
      <c r="I110" s="165"/>
      <c r="J110" s="168"/>
      <c r="K110" s="62"/>
      <c r="L110" s="63"/>
      <c r="M110" s="63"/>
      <c r="N110" s="142"/>
      <c r="O110" s="127"/>
      <c r="P110" s="100"/>
      <c r="Q110" s="63">
        <f t="shared" si="38"/>
        <v>0</v>
      </c>
      <c r="R110" s="64"/>
      <c r="S110" s="67"/>
      <c r="T110" s="46"/>
      <c r="U110" s="106">
        <f>IF(EXACT(O110,Y110),M110,M110*(1-'Расчет ПРЕДЗАКАЗ'!$D$10))</f>
        <v>0</v>
      </c>
      <c r="V110" s="106">
        <f t="shared" si="39"/>
        <v>0</v>
      </c>
      <c r="W110" s="106" t="e">
        <f>IF(EXACT(O110,Y110),M110,M110*(1-#REF!))</f>
        <v>#REF!</v>
      </c>
      <c r="X110" s="106" t="e">
        <f t="shared" si="40"/>
        <v>#REF!</v>
      </c>
      <c r="Y110" s="107" t="s">
        <v>72</v>
      </c>
      <c r="Z110" s="103">
        <f t="shared" si="36"/>
        <v>0</v>
      </c>
      <c r="AA110" s="103">
        <f t="shared" si="37"/>
        <v>0</v>
      </c>
      <c r="AB110" s="128" t="str">
        <f t="shared" si="41"/>
        <v/>
      </c>
      <c r="AC110" s="128" t="e">
        <f t="shared" si="42"/>
        <v>#REF!</v>
      </c>
    </row>
    <row r="111" spans="1:29" ht="50.1" customHeight="1">
      <c r="A111" s="171"/>
      <c r="B111" s="171"/>
      <c r="C111" s="174"/>
      <c r="D111" s="174"/>
      <c r="E111" s="131"/>
      <c r="F111" s="177"/>
      <c r="G111" s="180"/>
      <c r="H111" s="163"/>
      <c r="I111" s="165"/>
      <c r="J111" s="168"/>
      <c r="K111" s="62"/>
      <c r="L111" s="63"/>
      <c r="M111" s="63"/>
      <c r="N111" s="142"/>
      <c r="O111" s="127"/>
      <c r="P111" s="100"/>
      <c r="Q111" s="63">
        <f t="shared" si="38"/>
        <v>0</v>
      </c>
      <c r="R111" s="64"/>
      <c r="S111" s="67"/>
      <c r="T111" s="46"/>
      <c r="U111" s="106">
        <f>IF(EXACT(O111,Y111),M111,M111*(1-'Расчет ПРЕДЗАКАЗ'!$D$10))</f>
        <v>0</v>
      </c>
      <c r="V111" s="106">
        <f t="shared" si="39"/>
        <v>0</v>
      </c>
      <c r="W111" s="106" t="e">
        <f>IF(EXACT(O111,Y111),M111,M111*(1-#REF!))</f>
        <v>#REF!</v>
      </c>
      <c r="X111" s="106" t="e">
        <f t="shared" si="40"/>
        <v>#REF!</v>
      </c>
      <c r="Y111" s="107" t="s">
        <v>72</v>
      </c>
      <c r="Z111" s="103">
        <f t="shared" si="36"/>
        <v>0</v>
      </c>
      <c r="AA111" s="103">
        <f t="shared" si="37"/>
        <v>0</v>
      </c>
      <c r="AB111" s="128" t="str">
        <f t="shared" si="41"/>
        <v/>
      </c>
      <c r="AC111" s="128" t="e">
        <f t="shared" si="42"/>
        <v>#REF!</v>
      </c>
    </row>
    <row r="112" spans="1:29" ht="50.1" customHeight="1">
      <c r="A112" s="171"/>
      <c r="B112" s="171"/>
      <c r="C112" s="174"/>
      <c r="D112" s="174"/>
      <c r="E112" s="131"/>
      <c r="F112" s="177"/>
      <c r="G112" s="180"/>
      <c r="H112" s="163"/>
      <c r="I112" s="165"/>
      <c r="J112" s="168"/>
      <c r="K112" s="62"/>
      <c r="L112" s="63"/>
      <c r="M112" s="63"/>
      <c r="N112" s="142"/>
      <c r="O112" s="127"/>
      <c r="P112" s="100"/>
      <c r="Q112" s="63">
        <f t="shared" si="38"/>
        <v>0</v>
      </c>
      <c r="R112" s="64"/>
      <c r="S112" s="67"/>
      <c r="T112" s="46"/>
      <c r="U112" s="106">
        <f>IF(EXACT(O112,Y112),M112,M112*(1-'Расчет ПРЕДЗАКАЗ'!$D$10))</f>
        <v>0</v>
      </c>
      <c r="V112" s="106">
        <f t="shared" si="39"/>
        <v>0</v>
      </c>
      <c r="W112" s="106" t="e">
        <f>IF(EXACT(O112,Y112),M112,M112*(1-#REF!))</f>
        <v>#REF!</v>
      </c>
      <c r="X112" s="106" t="e">
        <f t="shared" si="40"/>
        <v>#REF!</v>
      </c>
      <c r="Y112" s="107" t="s">
        <v>72</v>
      </c>
      <c r="Z112" s="103">
        <f t="shared" si="36"/>
        <v>0</v>
      </c>
      <c r="AA112" s="103">
        <f t="shared" si="37"/>
        <v>0</v>
      </c>
      <c r="AB112" s="128" t="str">
        <f t="shared" si="41"/>
        <v/>
      </c>
      <c r="AC112" s="128" t="e">
        <f t="shared" si="42"/>
        <v>#REF!</v>
      </c>
    </row>
    <row r="113" spans="1:29" ht="50.1" customHeight="1">
      <c r="A113" s="171"/>
      <c r="B113" s="171"/>
      <c r="C113" s="174"/>
      <c r="D113" s="174"/>
      <c r="E113" s="131"/>
      <c r="F113" s="177"/>
      <c r="G113" s="180"/>
      <c r="H113" s="163"/>
      <c r="I113" s="165"/>
      <c r="J113" s="168"/>
      <c r="K113" s="62"/>
      <c r="L113" s="63"/>
      <c r="M113" s="63"/>
      <c r="N113" s="65"/>
      <c r="O113" s="127"/>
      <c r="P113" s="100"/>
      <c r="Q113" s="63">
        <f t="shared" si="38"/>
        <v>0</v>
      </c>
      <c r="R113" s="65"/>
      <c r="S113" s="67"/>
      <c r="T113" s="40"/>
      <c r="U113" s="106">
        <f>IF(EXACT(O113,Y113),M113,M113*(1-'Расчет ПРЕДЗАКАЗ'!$D$10))</f>
        <v>0</v>
      </c>
      <c r="V113" s="106">
        <f t="shared" si="39"/>
        <v>0</v>
      </c>
      <c r="W113" s="106" t="e">
        <f>IF(EXACT(O113,Y113),M113,M113*(1-#REF!))</f>
        <v>#REF!</v>
      </c>
      <c r="X113" s="106" t="e">
        <f t="shared" si="40"/>
        <v>#REF!</v>
      </c>
      <c r="Y113" s="107" t="s">
        <v>72</v>
      </c>
      <c r="Z113" s="103">
        <f t="shared" si="36"/>
        <v>0</v>
      </c>
      <c r="AA113" s="103">
        <f t="shared" si="37"/>
        <v>0</v>
      </c>
      <c r="AB113" s="128" t="str">
        <f t="shared" si="41"/>
        <v/>
      </c>
      <c r="AC113" s="128" t="e">
        <f t="shared" si="42"/>
        <v>#REF!</v>
      </c>
    </row>
    <row r="114" spans="1:29" ht="50.1" customHeight="1">
      <c r="A114" s="171"/>
      <c r="B114" s="171"/>
      <c r="C114" s="174"/>
      <c r="D114" s="174"/>
      <c r="E114" s="131"/>
      <c r="F114" s="177"/>
      <c r="G114" s="180"/>
      <c r="H114" s="163"/>
      <c r="I114" s="165"/>
      <c r="J114" s="168"/>
      <c r="K114" s="62"/>
      <c r="L114" s="63"/>
      <c r="M114" s="63"/>
      <c r="N114" s="65"/>
      <c r="O114" s="127"/>
      <c r="P114" s="100"/>
      <c r="Q114" s="63">
        <f t="shared" si="38"/>
        <v>0</v>
      </c>
      <c r="R114" s="65"/>
      <c r="S114" s="67"/>
      <c r="T114" s="40"/>
      <c r="U114" s="106">
        <f>IF(EXACT(O114,Y114),M114,M114*(1-'Расчет ПРЕДЗАКАЗ'!$D$10))</f>
        <v>0</v>
      </c>
      <c r="V114" s="106">
        <f t="shared" si="39"/>
        <v>0</v>
      </c>
      <c r="W114" s="106" t="e">
        <f>IF(EXACT(O114,Y114),M114,M114*(1-#REF!))</f>
        <v>#REF!</v>
      </c>
      <c r="X114" s="106" t="e">
        <f t="shared" si="40"/>
        <v>#REF!</v>
      </c>
      <c r="Y114" s="107" t="s">
        <v>72</v>
      </c>
      <c r="Z114" s="103">
        <f t="shared" si="36"/>
        <v>0</v>
      </c>
      <c r="AA114" s="103">
        <f t="shared" si="37"/>
        <v>0</v>
      </c>
      <c r="AB114" s="128" t="str">
        <f t="shared" si="41"/>
        <v/>
      </c>
      <c r="AC114" s="128" t="e">
        <f t="shared" si="42"/>
        <v>#REF!</v>
      </c>
    </row>
    <row r="115" spans="1:29" ht="50.1" customHeight="1">
      <c r="A115" s="171"/>
      <c r="B115" s="171"/>
      <c r="C115" s="174"/>
      <c r="D115" s="174"/>
      <c r="E115" s="131"/>
      <c r="F115" s="177"/>
      <c r="G115" s="180"/>
      <c r="H115" s="163"/>
      <c r="I115" s="165"/>
      <c r="J115" s="168"/>
      <c r="K115" s="62"/>
      <c r="L115" s="63"/>
      <c r="M115" s="63"/>
      <c r="N115" s="65"/>
      <c r="O115" s="127"/>
      <c r="P115" s="100"/>
      <c r="Q115" s="63">
        <f t="shared" si="38"/>
        <v>0</v>
      </c>
      <c r="R115" s="65"/>
      <c r="S115" s="67"/>
      <c r="T115" s="40"/>
      <c r="U115" s="106">
        <f>IF(EXACT(O115,Y115),M115,M115*(1-'Расчет ПРЕДЗАКАЗ'!$D$10))</f>
        <v>0</v>
      </c>
      <c r="V115" s="106">
        <f t="shared" si="39"/>
        <v>0</v>
      </c>
      <c r="W115" s="106" t="e">
        <f>IF(EXACT(O115,Y115),M115,M115*(1-#REF!))</f>
        <v>#REF!</v>
      </c>
      <c r="X115" s="106" t="e">
        <f t="shared" si="40"/>
        <v>#REF!</v>
      </c>
      <c r="Y115" s="107" t="s">
        <v>72</v>
      </c>
      <c r="Z115" s="103">
        <f t="shared" si="36"/>
        <v>0</v>
      </c>
      <c r="AA115" s="103">
        <f t="shared" si="37"/>
        <v>0</v>
      </c>
      <c r="AB115" s="128" t="str">
        <f t="shared" si="41"/>
        <v/>
      </c>
      <c r="AC115" s="128" t="e">
        <f t="shared" si="42"/>
        <v>#REF!</v>
      </c>
    </row>
    <row r="116" spans="1:29" ht="50.1" customHeight="1">
      <c r="A116" s="171"/>
      <c r="B116" s="171"/>
      <c r="C116" s="174"/>
      <c r="D116" s="174"/>
      <c r="E116" s="131"/>
      <c r="F116" s="177"/>
      <c r="G116" s="180"/>
      <c r="H116" s="163"/>
      <c r="I116" s="165"/>
      <c r="J116" s="168"/>
      <c r="K116" s="62"/>
      <c r="L116" s="63"/>
      <c r="M116" s="63"/>
      <c r="N116" s="65"/>
      <c r="O116" s="127"/>
      <c r="P116" s="100"/>
      <c r="Q116" s="63">
        <f t="shared" si="38"/>
        <v>0</v>
      </c>
      <c r="R116" s="65"/>
      <c r="S116" s="67"/>
      <c r="T116" s="40"/>
      <c r="U116" s="106">
        <f>IF(EXACT(O116,Y116),M116,M116*(1-'Расчет ПРЕДЗАКАЗ'!$D$10))</f>
        <v>0</v>
      </c>
      <c r="V116" s="106">
        <f t="shared" si="39"/>
        <v>0</v>
      </c>
      <c r="W116" s="106" t="e">
        <f>IF(EXACT(O116,Y116),M116,M116*(1-#REF!))</f>
        <v>#REF!</v>
      </c>
      <c r="X116" s="106" t="e">
        <f t="shared" si="40"/>
        <v>#REF!</v>
      </c>
      <c r="Y116" s="107" t="s">
        <v>72</v>
      </c>
      <c r="Z116" s="103">
        <f t="shared" si="36"/>
        <v>0</v>
      </c>
      <c r="AA116" s="103">
        <f t="shared" si="37"/>
        <v>0</v>
      </c>
      <c r="AB116" s="128" t="str">
        <f t="shared" si="41"/>
        <v/>
      </c>
      <c r="AC116" s="128" t="e">
        <f t="shared" si="42"/>
        <v>#REF!</v>
      </c>
    </row>
    <row r="117" spans="1:29" ht="50.1" customHeight="1">
      <c r="A117" s="171"/>
      <c r="B117" s="171"/>
      <c r="C117" s="174"/>
      <c r="D117" s="174"/>
      <c r="E117" s="131"/>
      <c r="F117" s="177"/>
      <c r="G117" s="180"/>
      <c r="H117" s="163"/>
      <c r="I117" s="165"/>
      <c r="J117" s="168"/>
      <c r="K117" s="62"/>
      <c r="L117" s="63"/>
      <c r="M117" s="63"/>
      <c r="N117" s="65"/>
      <c r="O117" s="127"/>
      <c r="P117" s="100"/>
      <c r="Q117" s="63">
        <f t="shared" si="38"/>
        <v>0</v>
      </c>
      <c r="R117" s="65"/>
      <c r="S117" s="67"/>
      <c r="T117" s="40"/>
      <c r="U117" s="106">
        <f>IF(EXACT(O117,Y117),M117,M117*(1-'Расчет ПРЕДЗАКАЗ'!$D$10))</f>
        <v>0</v>
      </c>
      <c r="V117" s="106">
        <f t="shared" si="39"/>
        <v>0</v>
      </c>
      <c r="W117" s="106" t="e">
        <f>IF(EXACT(O117,Y117),M117,M117*(1-#REF!))</f>
        <v>#REF!</v>
      </c>
      <c r="X117" s="106" t="e">
        <f t="shared" si="40"/>
        <v>#REF!</v>
      </c>
      <c r="Y117" s="107" t="s">
        <v>72</v>
      </c>
      <c r="Z117" s="103">
        <f t="shared" si="36"/>
        <v>0</v>
      </c>
      <c r="AA117" s="103">
        <f t="shared" si="37"/>
        <v>0</v>
      </c>
      <c r="AB117" s="128" t="str">
        <f t="shared" si="41"/>
        <v/>
      </c>
      <c r="AC117" s="128" t="e">
        <f t="shared" si="42"/>
        <v>#REF!</v>
      </c>
    </row>
    <row r="118" spans="1:29" ht="50.1" customHeight="1">
      <c r="A118" s="172"/>
      <c r="B118" s="172"/>
      <c r="C118" s="175"/>
      <c r="D118" s="175"/>
      <c r="E118" s="132"/>
      <c r="F118" s="178"/>
      <c r="G118" s="181"/>
      <c r="H118" s="164"/>
      <c r="I118" s="166"/>
      <c r="J118" s="169"/>
      <c r="K118" s="62"/>
      <c r="L118" s="63"/>
      <c r="M118" s="63"/>
      <c r="N118" s="65"/>
      <c r="O118" s="127"/>
      <c r="P118" s="100"/>
      <c r="Q118" s="63">
        <f t="shared" si="38"/>
        <v>0</v>
      </c>
      <c r="R118" s="65"/>
      <c r="S118" s="67"/>
      <c r="T118" s="40"/>
      <c r="U118" s="106">
        <f>IF(EXACT(O118,Y118),M118,M118*(1-'Расчет ПРЕДЗАКАЗ'!$D$10))</f>
        <v>0</v>
      </c>
      <c r="V118" s="106">
        <f t="shared" si="39"/>
        <v>0</v>
      </c>
      <c r="W118" s="106" t="e">
        <f>IF(EXACT(O118,Y118),M118,M118*(1-#REF!))</f>
        <v>#REF!</v>
      </c>
      <c r="X118" s="106" t="e">
        <f t="shared" si="40"/>
        <v>#REF!</v>
      </c>
      <c r="Y118" s="107" t="s">
        <v>72</v>
      </c>
      <c r="Z118" s="103">
        <f t="shared" si="36"/>
        <v>0</v>
      </c>
      <c r="AA118" s="103">
        <f t="shared" si="37"/>
        <v>0</v>
      </c>
      <c r="AB118" s="128" t="str">
        <f t="shared" si="41"/>
        <v/>
      </c>
      <c r="AC118" s="128" t="e">
        <f t="shared" si="42"/>
        <v>#REF!</v>
      </c>
    </row>
    <row r="119" spans="1:29" ht="11.25" customHeight="1" thickBot="1"/>
    <row r="120" spans="1:29" ht="50.1" customHeight="1">
      <c r="A120" s="170">
        <v>7</v>
      </c>
      <c r="B120" s="170" t="s">
        <v>143</v>
      </c>
      <c r="C120" s="173" t="s">
        <v>144</v>
      </c>
      <c r="D120" s="173" t="s">
        <v>77</v>
      </c>
      <c r="E120" s="131"/>
      <c r="F120" s="199" t="s">
        <v>145</v>
      </c>
      <c r="G120" s="179" t="s">
        <v>146</v>
      </c>
      <c r="H120" s="162" t="s">
        <v>147</v>
      </c>
      <c r="I120" s="200" t="s">
        <v>148</v>
      </c>
      <c r="J120" s="167" t="s">
        <v>19</v>
      </c>
      <c r="K120" s="62" t="s">
        <v>82</v>
      </c>
      <c r="L120" s="63">
        <v>5530</v>
      </c>
      <c r="M120" s="63">
        <v>3456</v>
      </c>
      <c r="N120" s="142" t="s">
        <v>149</v>
      </c>
      <c r="O120" s="127"/>
      <c r="P120" s="100"/>
      <c r="Q120" s="63">
        <f>P120*M120</f>
        <v>0</v>
      </c>
      <c r="R120" s="64"/>
      <c r="S120" s="67">
        <v>167</v>
      </c>
      <c r="T120" s="59"/>
      <c r="U120" s="106">
        <f>IF(EXACT(O120,Y120),M120,M120*(1-'Расчет ПРЕДЗАКАЗ'!$D$10))</f>
        <v>3386.88</v>
      </c>
      <c r="V120" s="106">
        <f>P120*U120</f>
        <v>0</v>
      </c>
      <c r="W120" s="106" t="e">
        <f>IF(EXACT(O120,Y120),M120,M120*(1-#REF!))</f>
        <v>#REF!</v>
      </c>
      <c r="X120" s="106" t="e">
        <f>P120*W120</f>
        <v>#REF!</v>
      </c>
      <c r="Y120" s="107" t="s">
        <v>72</v>
      </c>
      <c r="Z120" s="103">
        <f t="shared" ref="Z120:Z134" si="43">IF(EXACT(O120,Y120),Q120,0)</f>
        <v>0</v>
      </c>
      <c r="AA120" s="103">
        <f t="shared" ref="AA120:AA134" si="44">IF(Z120=0,Q120,0)</f>
        <v>0</v>
      </c>
      <c r="AB120" s="128">
        <f>IF(U120=0,"",L120/U120-1)</f>
        <v>0.63277116402116396</v>
      </c>
      <c r="AC120" s="128" t="e">
        <f>IF(W120=0,"",L120/W120-1)</f>
        <v>#REF!</v>
      </c>
    </row>
    <row r="121" spans="1:29" ht="50.1" customHeight="1">
      <c r="A121" s="171"/>
      <c r="B121" s="171"/>
      <c r="C121" s="174"/>
      <c r="D121" s="174"/>
      <c r="E121" s="131"/>
      <c r="F121" s="177"/>
      <c r="G121" s="180"/>
      <c r="H121" s="163"/>
      <c r="I121" s="165"/>
      <c r="J121" s="168"/>
      <c r="K121" s="62" t="s">
        <v>96</v>
      </c>
      <c r="L121" s="63">
        <v>5530</v>
      </c>
      <c r="M121" s="63">
        <v>3456</v>
      </c>
      <c r="N121" s="142" t="s">
        <v>150</v>
      </c>
      <c r="O121" s="127"/>
      <c r="P121" s="100"/>
      <c r="Q121" s="63">
        <f t="shared" ref="Q121:Q134" si="45">P121*M121</f>
        <v>0</v>
      </c>
      <c r="R121" s="64"/>
      <c r="S121" s="67">
        <v>284</v>
      </c>
      <c r="T121" s="46"/>
      <c r="U121" s="106">
        <f>IF(EXACT(O121,Y121),M121,M121*(1-'Расчет ПРЕДЗАКАЗ'!$D$10))</f>
        <v>3386.88</v>
      </c>
      <c r="V121" s="106">
        <f t="shared" ref="V121:V134" si="46">P121*U121</f>
        <v>0</v>
      </c>
      <c r="W121" s="106" t="e">
        <f>IF(EXACT(O121,Y121),M121,M121*(1-#REF!))</f>
        <v>#REF!</v>
      </c>
      <c r="X121" s="106" t="e">
        <f t="shared" ref="X121:X134" si="47">P121*W121</f>
        <v>#REF!</v>
      </c>
      <c r="Y121" s="107" t="s">
        <v>72</v>
      </c>
      <c r="Z121" s="103">
        <f t="shared" si="43"/>
        <v>0</v>
      </c>
      <c r="AA121" s="103">
        <f t="shared" si="44"/>
        <v>0</v>
      </c>
      <c r="AB121" s="128">
        <f t="shared" ref="AB121:AB134" si="48">IF(U121=0,"",L121/U121-1)</f>
        <v>0.63277116402116396</v>
      </c>
      <c r="AC121" s="128" t="e">
        <f t="shared" ref="AC121:AC134" si="49">IF(W121=0,"",L121/W121-1)</f>
        <v>#REF!</v>
      </c>
    </row>
    <row r="122" spans="1:29" ht="50.1" customHeight="1">
      <c r="A122" s="171"/>
      <c r="B122" s="171"/>
      <c r="C122" s="174"/>
      <c r="D122" s="174"/>
      <c r="E122" s="131"/>
      <c r="F122" s="177"/>
      <c r="G122" s="180"/>
      <c r="H122" s="163"/>
      <c r="I122" s="165"/>
      <c r="J122" s="168"/>
      <c r="K122" s="62" t="s">
        <v>98</v>
      </c>
      <c r="L122" s="63">
        <v>5530</v>
      </c>
      <c r="M122" s="63">
        <v>3456</v>
      </c>
      <c r="N122" s="142" t="s">
        <v>151</v>
      </c>
      <c r="O122" s="127"/>
      <c r="P122" s="100"/>
      <c r="Q122" s="63">
        <f t="shared" si="45"/>
        <v>0</v>
      </c>
      <c r="R122" s="64"/>
      <c r="S122" s="67">
        <v>138</v>
      </c>
      <c r="T122" s="46"/>
      <c r="U122" s="106">
        <f>IF(EXACT(O122,Y122),M122,M122*(1-'Расчет ПРЕДЗАКАЗ'!$D$10))</f>
        <v>3386.88</v>
      </c>
      <c r="V122" s="106">
        <f t="shared" si="46"/>
        <v>0</v>
      </c>
      <c r="W122" s="106" t="e">
        <f>IF(EXACT(O122,Y122),M122,M122*(1-#REF!))</f>
        <v>#REF!</v>
      </c>
      <c r="X122" s="106" t="e">
        <f t="shared" si="47"/>
        <v>#REF!</v>
      </c>
      <c r="Y122" s="107" t="s">
        <v>72</v>
      </c>
      <c r="Z122" s="103">
        <f t="shared" si="43"/>
        <v>0</v>
      </c>
      <c r="AA122" s="103">
        <f t="shared" si="44"/>
        <v>0</v>
      </c>
      <c r="AB122" s="128">
        <f t="shared" si="48"/>
        <v>0.63277116402116396</v>
      </c>
      <c r="AC122" s="128" t="e">
        <f t="shared" si="49"/>
        <v>#REF!</v>
      </c>
    </row>
    <row r="123" spans="1:29" ht="50.1" customHeight="1">
      <c r="A123" s="171"/>
      <c r="B123" s="171"/>
      <c r="C123" s="174"/>
      <c r="D123" s="174"/>
      <c r="E123" s="131"/>
      <c r="F123" s="177"/>
      <c r="G123" s="180"/>
      <c r="H123" s="163"/>
      <c r="I123" s="165"/>
      <c r="J123" s="168"/>
      <c r="K123" s="62" t="s">
        <v>84</v>
      </c>
      <c r="L123" s="63">
        <v>5530</v>
      </c>
      <c r="M123" s="63">
        <v>3456</v>
      </c>
      <c r="N123" s="142" t="s">
        <v>152</v>
      </c>
      <c r="O123" s="127"/>
      <c r="P123" s="100"/>
      <c r="Q123" s="63">
        <f t="shared" si="45"/>
        <v>0</v>
      </c>
      <c r="R123" s="64"/>
      <c r="S123" s="67">
        <v>179</v>
      </c>
      <c r="T123" s="46"/>
      <c r="U123" s="106">
        <f>IF(EXACT(O123,Y123),M123,M123*(1-'Расчет ПРЕДЗАКАЗ'!$D$10))</f>
        <v>3386.88</v>
      </c>
      <c r="V123" s="106">
        <f t="shared" si="46"/>
        <v>0</v>
      </c>
      <c r="W123" s="106" t="e">
        <f>IF(EXACT(O123,Y123),M123,M123*(1-#REF!))</f>
        <v>#REF!</v>
      </c>
      <c r="X123" s="106" t="e">
        <f t="shared" si="47"/>
        <v>#REF!</v>
      </c>
      <c r="Y123" s="107" t="s">
        <v>72</v>
      </c>
      <c r="Z123" s="103">
        <f t="shared" si="43"/>
        <v>0</v>
      </c>
      <c r="AA123" s="103">
        <f t="shared" si="44"/>
        <v>0</v>
      </c>
      <c r="AB123" s="128">
        <f t="shared" si="48"/>
        <v>0.63277116402116396</v>
      </c>
      <c r="AC123" s="128" t="e">
        <f t="shared" si="49"/>
        <v>#REF!</v>
      </c>
    </row>
    <row r="124" spans="1:29" ht="50.1" customHeight="1">
      <c r="A124" s="171"/>
      <c r="B124" s="171"/>
      <c r="C124" s="174"/>
      <c r="D124" s="174"/>
      <c r="E124" s="131"/>
      <c r="F124" s="177"/>
      <c r="G124" s="180"/>
      <c r="H124" s="163"/>
      <c r="I124" s="165"/>
      <c r="J124" s="168"/>
      <c r="K124" s="62" t="s">
        <v>101</v>
      </c>
      <c r="L124" s="63">
        <v>5530</v>
      </c>
      <c r="M124" s="63">
        <v>3456</v>
      </c>
      <c r="N124" s="142" t="s">
        <v>153</v>
      </c>
      <c r="O124" s="127"/>
      <c r="P124" s="100"/>
      <c r="Q124" s="63">
        <f t="shared" si="45"/>
        <v>0</v>
      </c>
      <c r="R124" s="64"/>
      <c r="S124" s="67">
        <v>193</v>
      </c>
      <c r="T124" s="46"/>
      <c r="U124" s="106">
        <f>IF(EXACT(O124,Y124),M124,M124*(1-'Расчет ПРЕДЗАКАЗ'!$D$10))</f>
        <v>3386.88</v>
      </c>
      <c r="V124" s="106">
        <f t="shared" si="46"/>
        <v>0</v>
      </c>
      <c r="W124" s="106" t="e">
        <f>IF(EXACT(O124,Y124),M124,M124*(1-#REF!))</f>
        <v>#REF!</v>
      </c>
      <c r="X124" s="106" t="e">
        <f t="shared" si="47"/>
        <v>#REF!</v>
      </c>
      <c r="Y124" s="107" t="s">
        <v>72</v>
      </c>
      <c r="Z124" s="103">
        <f t="shared" si="43"/>
        <v>0</v>
      </c>
      <c r="AA124" s="103">
        <f t="shared" si="44"/>
        <v>0</v>
      </c>
      <c r="AB124" s="128">
        <f t="shared" si="48"/>
        <v>0.63277116402116396</v>
      </c>
      <c r="AC124" s="128" t="e">
        <f t="shared" si="49"/>
        <v>#REF!</v>
      </c>
    </row>
    <row r="125" spans="1:29" ht="50.1" customHeight="1">
      <c r="A125" s="171"/>
      <c r="B125" s="171"/>
      <c r="C125" s="174"/>
      <c r="D125" s="174"/>
      <c r="E125" s="131"/>
      <c r="F125" s="177"/>
      <c r="G125" s="180"/>
      <c r="H125" s="163"/>
      <c r="I125" s="165"/>
      <c r="J125" s="168"/>
      <c r="K125" s="62" t="s">
        <v>86</v>
      </c>
      <c r="L125" s="63">
        <v>5530</v>
      </c>
      <c r="M125" s="63">
        <v>3456</v>
      </c>
      <c r="N125" s="142" t="s">
        <v>154</v>
      </c>
      <c r="O125" s="127"/>
      <c r="P125" s="100"/>
      <c r="Q125" s="63">
        <f t="shared" si="45"/>
        <v>0</v>
      </c>
      <c r="R125" s="64"/>
      <c r="S125" s="67">
        <v>58</v>
      </c>
      <c r="T125" s="46"/>
      <c r="U125" s="106">
        <f>IF(EXACT(O125,Y125),M125,M125*(1-'Расчет ПРЕДЗАКАЗ'!$D$10))</f>
        <v>3386.88</v>
      </c>
      <c r="V125" s="106">
        <f t="shared" si="46"/>
        <v>0</v>
      </c>
      <c r="W125" s="106" t="e">
        <f>IF(EXACT(O125,Y125),M125,M125*(1-#REF!))</f>
        <v>#REF!</v>
      </c>
      <c r="X125" s="106" t="e">
        <f t="shared" si="47"/>
        <v>#REF!</v>
      </c>
      <c r="Y125" s="107" t="s">
        <v>72</v>
      </c>
      <c r="Z125" s="103">
        <f t="shared" si="43"/>
        <v>0</v>
      </c>
      <c r="AA125" s="103">
        <f t="shared" si="44"/>
        <v>0</v>
      </c>
      <c r="AB125" s="128">
        <f t="shared" si="48"/>
        <v>0.63277116402116396</v>
      </c>
      <c r="AC125" s="128" t="e">
        <f t="shared" si="49"/>
        <v>#REF!</v>
      </c>
    </row>
    <row r="126" spans="1:29" ht="50.1" customHeight="1">
      <c r="A126" s="171"/>
      <c r="B126" s="171"/>
      <c r="C126" s="174"/>
      <c r="D126" s="174"/>
      <c r="E126" s="131"/>
      <c r="F126" s="177"/>
      <c r="G126" s="180"/>
      <c r="H126" s="163"/>
      <c r="I126" s="165"/>
      <c r="J126" s="168"/>
      <c r="K126" s="62" t="s">
        <v>88</v>
      </c>
      <c r="L126" s="63">
        <v>5530</v>
      </c>
      <c r="M126" s="63">
        <v>3456</v>
      </c>
      <c r="N126" s="142" t="s">
        <v>155</v>
      </c>
      <c r="O126" s="127"/>
      <c r="P126" s="100"/>
      <c r="Q126" s="63">
        <f t="shared" si="45"/>
        <v>0</v>
      </c>
      <c r="R126" s="64"/>
      <c r="S126" s="67">
        <v>20</v>
      </c>
      <c r="T126" s="46"/>
      <c r="U126" s="106">
        <f>IF(EXACT(O126,Y126),M126,M126*(1-'Расчет ПРЕДЗАКАЗ'!$D$10))</f>
        <v>3386.88</v>
      </c>
      <c r="V126" s="106">
        <f t="shared" si="46"/>
        <v>0</v>
      </c>
      <c r="W126" s="106" t="e">
        <f>IF(EXACT(O126,Y126),M126,M126*(1-#REF!))</f>
        <v>#REF!</v>
      </c>
      <c r="X126" s="106" t="e">
        <f t="shared" si="47"/>
        <v>#REF!</v>
      </c>
      <c r="Y126" s="107" t="s">
        <v>72</v>
      </c>
      <c r="Z126" s="103">
        <f t="shared" si="43"/>
        <v>0</v>
      </c>
      <c r="AA126" s="103">
        <f t="shared" si="44"/>
        <v>0</v>
      </c>
      <c r="AB126" s="128">
        <f t="shared" si="48"/>
        <v>0.63277116402116396</v>
      </c>
      <c r="AC126" s="128" t="e">
        <f t="shared" si="49"/>
        <v>#REF!</v>
      </c>
    </row>
    <row r="127" spans="1:29" ht="50.1" customHeight="1">
      <c r="A127" s="171"/>
      <c r="B127" s="171"/>
      <c r="C127" s="174"/>
      <c r="D127" s="174"/>
      <c r="E127" s="131"/>
      <c r="F127" s="177"/>
      <c r="G127" s="180"/>
      <c r="H127" s="163"/>
      <c r="I127" s="165"/>
      <c r="J127" s="168"/>
      <c r="K127" s="62" t="s">
        <v>105</v>
      </c>
      <c r="L127" s="63">
        <v>5530</v>
      </c>
      <c r="M127" s="63">
        <v>3456</v>
      </c>
      <c r="N127" s="142" t="s">
        <v>156</v>
      </c>
      <c r="O127" s="127"/>
      <c r="P127" s="100"/>
      <c r="Q127" s="63">
        <f t="shared" si="45"/>
        <v>0</v>
      </c>
      <c r="R127" s="64"/>
      <c r="S127" s="67">
        <v>22</v>
      </c>
      <c r="T127" s="46"/>
      <c r="U127" s="106">
        <f>IF(EXACT(O127,Y127),M127,M127*(1-'Расчет ПРЕДЗАКАЗ'!$D$10))</f>
        <v>3386.88</v>
      </c>
      <c r="V127" s="106">
        <f t="shared" si="46"/>
        <v>0</v>
      </c>
      <c r="W127" s="106" t="e">
        <f>IF(EXACT(O127,Y127),M127,M127*(1-#REF!))</f>
        <v>#REF!</v>
      </c>
      <c r="X127" s="106" t="e">
        <f t="shared" si="47"/>
        <v>#REF!</v>
      </c>
      <c r="Y127" s="107" t="s">
        <v>72</v>
      </c>
      <c r="Z127" s="103">
        <f t="shared" si="43"/>
        <v>0</v>
      </c>
      <c r="AA127" s="103">
        <f t="shared" si="44"/>
        <v>0</v>
      </c>
      <c r="AB127" s="128">
        <f t="shared" si="48"/>
        <v>0.63277116402116396</v>
      </c>
      <c r="AC127" s="128" t="e">
        <f t="shared" si="49"/>
        <v>#REF!</v>
      </c>
    </row>
    <row r="128" spans="1:29" ht="50.1" customHeight="1">
      <c r="A128" s="171"/>
      <c r="B128" s="171"/>
      <c r="C128" s="174"/>
      <c r="D128" s="174"/>
      <c r="E128" s="131"/>
      <c r="F128" s="177"/>
      <c r="G128" s="180"/>
      <c r="H128" s="163"/>
      <c r="I128" s="165"/>
      <c r="J128" s="168"/>
      <c r="K128" s="62" t="s">
        <v>107</v>
      </c>
      <c r="L128" s="63">
        <v>5530</v>
      </c>
      <c r="M128" s="63">
        <v>3456</v>
      </c>
      <c r="N128" s="142" t="s">
        <v>157</v>
      </c>
      <c r="O128" s="127"/>
      <c r="P128" s="100"/>
      <c r="Q128" s="63">
        <f t="shared" si="45"/>
        <v>0</v>
      </c>
      <c r="R128" s="64"/>
      <c r="S128" s="67">
        <v>8</v>
      </c>
      <c r="T128" s="46"/>
      <c r="U128" s="106">
        <f>IF(EXACT(O128,Y128),M128,M128*(1-'Расчет ПРЕДЗАКАЗ'!$D$10))</f>
        <v>3386.88</v>
      </c>
      <c r="V128" s="106">
        <f t="shared" si="46"/>
        <v>0</v>
      </c>
      <c r="W128" s="106" t="e">
        <f>IF(EXACT(O128,Y128),M128,M128*(1-#REF!))</f>
        <v>#REF!</v>
      </c>
      <c r="X128" s="106" t="e">
        <f t="shared" si="47"/>
        <v>#REF!</v>
      </c>
      <c r="Y128" s="107" t="s">
        <v>72</v>
      </c>
      <c r="Z128" s="103">
        <f t="shared" si="43"/>
        <v>0</v>
      </c>
      <c r="AA128" s="103">
        <f t="shared" si="44"/>
        <v>0</v>
      </c>
      <c r="AB128" s="128">
        <f t="shared" si="48"/>
        <v>0.63277116402116396</v>
      </c>
      <c r="AC128" s="128" t="e">
        <f t="shared" si="49"/>
        <v>#REF!</v>
      </c>
    </row>
    <row r="129" spans="1:29" ht="50.1" customHeight="1">
      <c r="A129" s="171"/>
      <c r="B129" s="171"/>
      <c r="C129" s="174"/>
      <c r="D129" s="174"/>
      <c r="E129" s="131"/>
      <c r="F129" s="177"/>
      <c r="G129" s="180"/>
      <c r="H129" s="163"/>
      <c r="I129" s="165"/>
      <c r="J129" s="168"/>
      <c r="K129" s="62"/>
      <c r="L129" s="63"/>
      <c r="M129" s="63"/>
      <c r="N129" s="65"/>
      <c r="O129" s="127"/>
      <c r="P129" s="100"/>
      <c r="Q129" s="63">
        <f t="shared" si="45"/>
        <v>0</v>
      </c>
      <c r="R129" s="65"/>
      <c r="S129" s="67"/>
      <c r="T129" s="40"/>
      <c r="U129" s="106">
        <f>IF(EXACT(O129,Y129),M129,M129*(1-'Расчет ПРЕДЗАКАЗ'!$D$10))</f>
        <v>0</v>
      </c>
      <c r="V129" s="106">
        <f t="shared" si="46"/>
        <v>0</v>
      </c>
      <c r="W129" s="106" t="e">
        <f>IF(EXACT(O129,Y129),M129,M129*(1-#REF!))</f>
        <v>#REF!</v>
      </c>
      <c r="X129" s="106" t="e">
        <f t="shared" si="47"/>
        <v>#REF!</v>
      </c>
      <c r="Y129" s="107" t="s">
        <v>72</v>
      </c>
      <c r="Z129" s="103">
        <f t="shared" si="43"/>
        <v>0</v>
      </c>
      <c r="AA129" s="103">
        <f t="shared" si="44"/>
        <v>0</v>
      </c>
      <c r="AB129" s="128" t="str">
        <f t="shared" si="48"/>
        <v/>
      </c>
      <c r="AC129" s="128" t="e">
        <f t="shared" si="49"/>
        <v>#REF!</v>
      </c>
    </row>
    <row r="130" spans="1:29" ht="50.1" customHeight="1">
      <c r="A130" s="171"/>
      <c r="B130" s="171"/>
      <c r="C130" s="174"/>
      <c r="D130" s="174"/>
      <c r="E130" s="131"/>
      <c r="F130" s="177"/>
      <c r="G130" s="180"/>
      <c r="H130" s="163"/>
      <c r="I130" s="165"/>
      <c r="J130" s="168"/>
      <c r="K130" s="62"/>
      <c r="L130" s="63"/>
      <c r="M130" s="63"/>
      <c r="N130" s="65"/>
      <c r="O130" s="127"/>
      <c r="P130" s="100"/>
      <c r="Q130" s="63">
        <f t="shared" si="45"/>
        <v>0</v>
      </c>
      <c r="R130" s="65"/>
      <c r="S130" s="67"/>
      <c r="T130" s="40"/>
      <c r="U130" s="106">
        <f>IF(EXACT(O130,Y130),M130,M130*(1-'Расчет ПРЕДЗАКАЗ'!$D$10))</f>
        <v>0</v>
      </c>
      <c r="V130" s="106">
        <f t="shared" si="46"/>
        <v>0</v>
      </c>
      <c r="W130" s="106" t="e">
        <f>IF(EXACT(O130,Y130),M130,M130*(1-#REF!))</f>
        <v>#REF!</v>
      </c>
      <c r="X130" s="106" t="e">
        <f t="shared" si="47"/>
        <v>#REF!</v>
      </c>
      <c r="Y130" s="107" t="s">
        <v>72</v>
      </c>
      <c r="Z130" s="103">
        <f t="shared" si="43"/>
        <v>0</v>
      </c>
      <c r="AA130" s="103">
        <f t="shared" si="44"/>
        <v>0</v>
      </c>
      <c r="AB130" s="128" t="str">
        <f t="shared" si="48"/>
        <v/>
      </c>
      <c r="AC130" s="128" t="e">
        <f t="shared" si="49"/>
        <v>#REF!</v>
      </c>
    </row>
    <row r="131" spans="1:29" ht="50.1" customHeight="1">
      <c r="A131" s="171"/>
      <c r="B131" s="171"/>
      <c r="C131" s="174"/>
      <c r="D131" s="174"/>
      <c r="E131" s="131"/>
      <c r="F131" s="177"/>
      <c r="G131" s="180"/>
      <c r="H131" s="163"/>
      <c r="I131" s="165"/>
      <c r="J131" s="168"/>
      <c r="K131" s="62"/>
      <c r="L131" s="63"/>
      <c r="M131" s="63"/>
      <c r="N131" s="65"/>
      <c r="O131" s="127"/>
      <c r="P131" s="100"/>
      <c r="Q131" s="63">
        <f t="shared" si="45"/>
        <v>0</v>
      </c>
      <c r="R131" s="65"/>
      <c r="S131" s="67"/>
      <c r="T131" s="40"/>
      <c r="U131" s="106">
        <f>IF(EXACT(O131,Y131),M131,M131*(1-'Расчет ПРЕДЗАКАЗ'!$D$10))</f>
        <v>0</v>
      </c>
      <c r="V131" s="106">
        <f t="shared" si="46"/>
        <v>0</v>
      </c>
      <c r="W131" s="106" t="e">
        <f>IF(EXACT(O131,Y131),M131,M131*(1-#REF!))</f>
        <v>#REF!</v>
      </c>
      <c r="X131" s="106" t="e">
        <f t="shared" si="47"/>
        <v>#REF!</v>
      </c>
      <c r="Y131" s="107" t="s">
        <v>72</v>
      </c>
      <c r="Z131" s="103">
        <f t="shared" si="43"/>
        <v>0</v>
      </c>
      <c r="AA131" s="103">
        <f t="shared" si="44"/>
        <v>0</v>
      </c>
      <c r="AB131" s="128" t="str">
        <f t="shared" si="48"/>
        <v/>
      </c>
      <c r="AC131" s="128" t="e">
        <f t="shared" si="49"/>
        <v>#REF!</v>
      </c>
    </row>
    <row r="132" spans="1:29" ht="50.1" customHeight="1">
      <c r="A132" s="171"/>
      <c r="B132" s="171"/>
      <c r="C132" s="174"/>
      <c r="D132" s="174"/>
      <c r="E132" s="131"/>
      <c r="F132" s="177"/>
      <c r="G132" s="180"/>
      <c r="H132" s="163"/>
      <c r="I132" s="165"/>
      <c r="J132" s="168"/>
      <c r="K132" s="62"/>
      <c r="L132" s="63"/>
      <c r="M132" s="63"/>
      <c r="N132" s="65"/>
      <c r="O132" s="127"/>
      <c r="P132" s="100"/>
      <c r="Q132" s="63">
        <f t="shared" si="45"/>
        <v>0</v>
      </c>
      <c r="R132" s="65"/>
      <c r="S132" s="67"/>
      <c r="T132" s="40"/>
      <c r="U132" s="106">
        <f>IF(EXACT(O132,Y132),M132,M132*(1-'Расчет ПРЕДЗАКАЗ'!$D$10))</f>
        <v>0</v>
      </c>
      <c r="V132" s="106">
        <f t="shared" si="46"/>
        <v>0</v>
      </c>
      <c r="W132" s="106" t="e">
        <f>IF(EXACT(O132,Y132),M132,M132*(1-#REF!))</f>
        <v>#REF!</v>
      </c>
      <c r="X132" s="106" t="e">
        <f t="shared" si="47"/>
        <v>#REF!</v>
      </c>
      <c r="Y132" s="107" t="s">
        <v>72</v>
      </c>
      <c r="Z132" s="103">
        <f t="shared" si="43"/>
        <v>0</v>
      </c>
      <c r="AA132" s="103">
        <f t="shared" si="44"/>
        <v>0</v>
      </c>
      <c r="AB132" s="128" t="str">
        <f t="shared" si="48"/>
        <v/>
      </c>
      <c r="AC132" s="128" t="e">
        <f t="shared" si="49"/>
        <v>#REF!</v>
      </c>
    </row>
    <row r="133" spans="1:29" ht="50.1" customHeight="1">
      <c r="A133" s="171"/>
      <c r="B133" s="171"/>
      <c r="C133" s="174"/>
      <c r="D133" s="174"/>
      <c r="E133" s="131"/>
      <c r="F133" s="177"/>
      <c r="G133" s="180"/>
      <c r="H133" s="163"/>
      <c r="I133" s="165"/>
      <c r="J133" s="168"/>
      <c r="K133" s="62"/>
      <c r="L133" s="63"/>
      <c r="M133" s="63"/>
      <c r="N133" s="65"/>
      <c r="O133" s="127"/>
      <c r="P133" s="100"/>
      <c r="Q133" s="63">
        <f t="shared" si="45"/>
        <v>0</v>
      </c>
      <c r="R133" s="65"/>
      <c r="S133" s="67"/>
      <c r="T133" s="40"/>
      <c r="U133" s="106">
        <f>IF(EXACT(O133,Y133),M133,M133*(1-'Расчет ПРЕДЗАКАЗ'!$D$10))</f>
        <v>0</v>
      </c>
      <c r="V133" s="106">
        <f t="shared" si="46"/>
        <v>0</v>
      </c>
      <c r="W133" s="106" t="e">
        <f>IF(EXACT(O133,Y133),M133,M133*(1-#REF!))</f>
        <v>#REF!</v>
      </c>
      <c r="X133" s="106" t="e">
        <f t="shared" si="47"/>
        <v>#REF!</v>
      </c>
      <c r="Y133" s="107" t="s">
        <v>72</v>
      </c>
      <c r="Z133" s="103">
        <f t="shared" si="43"/>
        <v>0</v>
      </c>
      <c r="AA133" s="103">
        <f t="shared" si="44"/>
        <v>0</v>
      </c>
      <c r="AB133" s="128" t="str">
        <f t="shared" si="48"/>
        <v/>
      </c>
      <c r="AC133" s="128" t="e">
        <f t="shared" si="49"/>
        <v>#REF!</v>
      </c>
    </row>
    <row r="134" spans="1:29" ht="50.1" customHeight="1">
      <c r="A134" s="172"/>
      <c r="B134" s="172"/>
      <c r="C134" s="175"/>
      <c r="D134" s="175"/>
      <c r="E134" s="132"/>
      <c r="F134" s="178"/>
      <c r="G134" s="181"/>
      <c r="H134" s="164"/>
      <c r="I134" s="166"/>
      <c r="J134" s="169"/>
      <c r="K134" s="62"/>
      <c r="L134" s="63"/>
      <c r="M134" s="63"/>
      <c r="N134" s="65"/>
      <c r="O134" s="127"/>
      <c r="P134" s="100"/>
      <c r="Q134" s="63">
        <f t="shared" si="45"/>
        <v>0</v>
      </c>
      <c r="R134" s="65"/>
      <c r="S134" s="67"/>
      <c r="T134" s="40"/>
      <c r="U134" s="106">
        <f>IF(EXACT(O134,Y134),M134,M134*(1-'Расчет ПРЕДЗАКАЗ'!$D$10))</f>
        <v>0</v>
      </c>
      <c r="V134" s="106">
        <f t="shared" si="46"/>
        <v>0</v>
      </c>
      <c r="W134" s="106" t="e">
        <f>IF(EXACT(O134,Y134),M134,M134*(1-#REF!))</f>
        <v>#REF!</v>
      </c>
      <c r="X134" s="106" t="e">
        <f t="shared" si="47"/>
        <v>#REF!</v>
      </c>
      <c r="Y134" s="107" t="s">
        <v>72</v>
      </c>
      <c r="Z134" s="103">
        <f t="shared" si="43"/>
        <v>0</v>
      </c>
      <c r="AA134" s="103">
        <f t="shared" si="44"/>
        <v>0</v>
      </c>
      <c r="AB134" s="128" t="str">
        <f t="shared" si="48"/>
        <v/>
      </c>
      <c r="AC134" s="128" t="e">
        <f t="shared" si="49"/>
        <v>#REF!</v>
      </c>
    </row>
    <row r="135" spans="1:29" ht="11.25" customHeight="1" thickBot="1"/>
    <row r="136" spans="1:29" ht="50.1" customHeight="1">
      <c r="A136" s="170">
        <v>8</v>
      </c>
      <c r="B136" s="170" t="s">
        <v>158</v>
      </c>
      <c r="C136" s="173" t="s">
        <v>159</v>
      </c>
      <c r="D136" s="173" t="s">
        <v>77</v>
      </c>
      <c r="E136" s="131"/>
      <c r="F136" s="199" t="s">
        <v>160</v>
      </c>
      <c r="G136" s="179" t="s">
        <v>79</v>
      </c>
      <c r="H136" s="162" t="s">
        <v>133</v>
      </c>
      <c r="I136" s="200" t="s">
        <v>161</v>
      </c>
      <c r="J136" s="167" t="s">
        <v>19</v>
      </c>
      <c r="K136" s="62" t="s">
        <v>82</v>
      </c>
      <c r="L136" s="63">
        <v>6360</v>
      </c>
      <c r="M136" s="63">
        <v>3974</v>
      </c>
      <c r="N136" s="142" t="s">
        <v>162</v>
      </c>
      <c r="O136" s="127" t="s">
        <v>72</v>
      </c>
      <c r="P136" s="100"/>
      <c r="Q136" s="63">
        <f>P136*M136</f>
        <v>0</v>
      </c>
      <c r="R136" s="64"/>
      <c r="S136" s="67">
        <v>216</v>
      </c>
      <c r="T136" s="59"/>
      <c r="U136" s="106">
        <f>IF(EXACT(O136,Y136),M136,M136*(1-'Расчет ПРЕДЗАКАЗ'!$D$10))</f>
        <v>3974</v>
      </c>
      <c r="V136" s="106">
        <f>P136*U136</f>
        <v>0</v>
      </c>
      <c r="W136" s="106">
        <f>IF(EXACT(O136,Y136),M136,M136*(1-#REF!))</f>
        <v>3974</v>
      </c>
      <c r="X136" s="106">
        <f>P136*W136</f>
        <v>0</v>
      </c>
      <c r="Y136" s="107" t="s">
        <v>72</v>
      </c>
      <c r="Z136" s="103">
        <f t="shared" ref="Z136:Z150" si="50">IF(EXACT(O136,Y136),Q136,0)</f>
        <v>0</v>
      </c>
      <c r="AA136" s="103">
        <f t="shared" ref="AA136:AA150" si="51">IF(Z136=0,Q136,0)</f>
        <v>0</v>
      </c>
      <c r="AB136" s="128">
        <f>IF(U136=0,"",L136/U136-1)</f>
        <v>0.60040261701056874</v>
      </c>
      <c r="AC136" s="128">
        <f>IF(W136=0,"",L136/W136-1)</f>
        <v>0.60040261701056874</v>
      </c>
    </row>
    <row r="137" spans="1:29" ht="50.1" customHeight="1">
      <c r="A137" s="171"/>
      <c r="B137" s="171"/>
      <c r="C137" s="174"/>
      <c r="D137" s="174"/>
      <c r="E137" s="131"/>
      <c r="F137" s="177"/>
      <c r="G137" s="180"/>
      <c r="H137" s="163"/>
      <c r="I137" s="165"/>
      <c r="J137" s="168"/>
      <c r="K137" s="62" t="s">
        <v>96</v>
      </c>
      <c r="L137" s="63">
        <v>6360</v>
      </c>
      <c r="M137" s="63">
        <v>3974</v>
      </c>
      <c r="N137" s="142" t="s">
        <v>163</v>
      </c>
      <c r="O137" s="127" t="s">
        <v>72</v>
      </c>
      <c r="P137" s="100"/>
      <c r="Q137" s="63">
        <f t="shared" ref="Q137:Q150" si="52">P137*M137</f>
        <v>0</v>
      </c>
      <c r="R137" s="64"/>
      <c r="S137" s="67">
        <v>55</v>
      </c>
      <c r="T137" s="46"/>
      <c r="U137" s="106">
        <f>IF(EXACT(O137,Y137),M137,M137*(1-'Расчет ПРЕДЗАКАЗ'!$D$10))</f>
        <v>3974</v>
      </c>
      <c r="V137" s="106">
        <f t="shared" ref="V137:V150" si="53">P137*U137</f>
        <v>0</v>
      </c>
      <c r="W137" s="106">
        <f>IF(EXACT(O137,Y137),M137,M137*(1-#REF!))</f>
        <v>3974</v>
      </c>
      <c r="X137" s="106">
        <f t="shared" ref="X137:X150" si="54">P137*W137</f>
        <v>0</v>
      </c>
      <c r="Y137" s="107" t="s">
        <v>72</v>
      </c>
      <c r="Z137" s="103">
        <f t="shared" si="50"/>
        <v>0</v>
      </c>
      <c r="AA137" s="103">
        <f t="shared" si="51"/>
        <v>0</v>
      </c>
      <c r="AB137" s="128">
        <f t="shared" ref="AB137:AB150" si="55">IF(U137=0,"",L137/U137-1)</f>
        <v>0.60040261701056874</v>
      </c>
      <c r="AC137" s="128">
        <f t="shared" ref="AC137:AC150" si="56">IF(W137=0,"",L137/W137-1)</f>
        <v>0.60040261701056874</v>
      </c>
    </row>
    <row r="138" spans="1:29" ht="50.1" customHeight="1">
      <c r="A138" s="171"/>
      <c r="B138" s="171"/>
      <c r="C138" s="174"/>
      <c r="D138" s="174"/>
      <c r="E138" s="131"/>
      <c r="F138" s="177"/>
      <c r="G138" s="180"/>
      <c r="H138" s="163"/>
      <c r="I138" s="165"/>
      <c r="J138" s="168"/>
      <c r="K138" s="62" t="s">
        <v>98</v>
      </c>
      <c r="L138" s="63">
        <v>6360</v>
      </c>
      <c r="M138" s="63">
        <v>3974</v>
      </c>
      <c r="N138" s="142" t="s">
        <v>164</v>
      </c>
      <c r="O138" s="127" t="s">
        <v>72</v>
      </c>
      <c r="P138" s="100"/>
      <c r="Q138" s="63">
        <f t="shared" si="52"/>
        <v>0</v>
      </c>
      <c r="R138" s="64"/>
      <c r="S138" s="67">
        <v>45</v>
      </c>
      <c r="T138" s="46"/>
      <c r="U138" s="106">
        <f>IF(EXACT(O138,Y138),M138,M138*(1-'Расчет ПРЕДЗАКАЗ'!$D$10))</f>
        <v>3974</v>
      </c>
      <c r="V138" s="106">
        <f t="shared" si="53"/>
        <v>0</v>
      </c>
      <c r="W138" s="106">
        <f>IF(EXACT(O138,Y138),M138,M138*(1-#REF!))</f>
        <v>3974</v>
      </c>
      <c r="X138" s="106">
        <f t="shared" si="54"/>
        <v>0</v>
      </c>
      <c r="Y138" s="107" t="s">
        <v>72</v>
      </c>
      <c r="Z138" s="103">
        <f t="shared" si="50"/>
        <v>0</v>
      </c>
      <c r="AA138" s="103">
        <f t="shared" si="51"/>
        <v>0</v>
      </c>
      <c r="AB138" s="128">
        <f t="shared" si="55"/>
        <v>0.60040261701056874</v>
      </c>
      <c r="AC138" s="128">
        <f t="shared" si="56"/>
        <v>0.60040261701056874</v>
      </c>
    </row>
    <row r="139" spans="1:29" ht="50.1" customHeight="1">
      <c r="A139" s="171"/>
      <c r="B139" s="171"/>
      <c r="C139" s="174"/>
      <c r="D139" s="174"/>
      <c r="E139" s="131"/>
      <c r="F139" s="177"/>
      <c r="G139" s="180"/>
      <c r="H139" s="163"/>
      <c r="I139" s="165"/>
      <c r="J139" s="168"/>
      <c r="K139" s="62" t="s">
        <v>101</v>
      </c>
      <c r="L139" s="63">
        <v>6360</v>
      </c>
      <c r="M139" s="63">
        <v>3974</v>
      </c>
      <c r="N139" s="142" t="s">
        <v>165</v>
      </c>
      <c r="O139" s="127" t="s">
        <v>72</v>
      </c>
      <c r="P139" s="100"/>
      <c r="Q139" s="63">
        <f t="shared" si="52"/>
        <v>0</v>
      </c>
      <c r="R139" s="64"/>
      <c r="S139" s="67">
        <v>24</v>
      </c>
      <c r="T139" s="46"/>
      <c r="U139" s="106">
        <f>IF(EXACT(O139,Y139),M139,M139*(1-'Расчет ПРЕДЗАКАЗ'!$D$10))</f>
        <v>3974</v>
      </c>
      <c r="V139" s="106">
        <f t="shared" si="53"/>
        <v>0</v>
      </c>
      <c r="W139" s="106">
        <f>IF(EXACT(O139,Y139),M139,M139*(1-#REF!))</f>
        <v>3974</v>
      </c>
      <c r="X139" s="106">
        <f t="shared" si="54"/>
        <v>0</v>
      </c>
      <c r="Y139" s="107" t="s">
        <v>72</v>
      </c>
      <c r="Z139" s="103">
        <f t="shared" si="50"/>
        <v>0</v>
      </c>
      <c r="AA139" s="103">
        <f t="shared" si="51"/>
        <v>0</v>
      </c>
      <c r="AB139" s="128">
        <f t="shared" si="55"/>
        <v>0.60040261701056874</v>
      </c>
      <c r="AC139" s="128">
        <f t="shared" si="56"/>
        <v>0.60040261701056874</v>
      </c>
    </row>
    <row r="140" spans="1:29" ht="50.1" customHeight="1">
      <c r="A140" s="171"/>
      <c r="B140" s="171"/>
      <c r="C140" s="174"/>
      <c r="D140" s="174"/>
      <c r="E140" s="131"/>
      <c r="F140" s="177"/>
      <c r="G140" s="180"/>
      <c r="H140" s="163"/>
      <c r="I140" s="165"/>
      <c r="J140" s="168"/>
      <c r="K140" s="62" t="s">
        <v>88</v>
      </c>
      <c r="L140" s="63">
        <v>6360</v>
      </c>
      <c r="M140" s="63">
        <v>3974</v>
      </c>
      <c r="N140" s="142" t="s">
        <v>166</v>
      </c>
      <c r="O140" s="127" t="s">
        <v>72</v>
      </c>
      <c r="P140" s="100"/>
      <c r="Q140" s="63">
        <f t="shared" si="52"/>
        <v>0</v>
      </c>
      <c r="R140" s="64"/>
      <c r="S140" s="67">
        <v>3</v>
      </c>
      <c r="T140" s="46"/>
      <c r="U140" s="106">
        <f>IF(EXACT(O140,Y140),M140,M140*(1-'Расчет ПРЕДЗАКАЗ'!$D$10))</f>
        <v>3974</v>
      </c>
      <c r="V140" s="106">
        <f t="shared" si="53"/>
        <v>0</v>
      </c>
      <c r="W140" s="106">
        <f>IF(EXACT(O140,Y140),M140,M140*(1-#REF!))</f>
        <v>3974</v>
      </c>
      <c r="X140" s="106">
        <f t="shared" si="54"/>
        <v>0</v>
      </c>
      <c r="Y140" s="107" t="s">
        <v>72</v>
      </c>
      <c r="Z140" s="103">
        <f t="shared" si="50"/>
        <v>0</v>
      </c>
      <c r="AA140" s="103">
        <f t="shared" si="51"/>
        <v>0</v>
      </c>
      <c r="AB140" s="128">
        <f t="shared" si="55"/>
        <v>0.60040261701056874</v>
      </c>
      <c r="AC140" s="128">
        <f t="shared" si="56"/>
        <v>0.60040261701056874</v>
      </c>
    </row>
    <row r="141" spans="1:29" ht="50.1" customHeight="1">
      <c r="A141" s="171"/>
      <c r="B141" s="171"/>
      <c r="C141" s="174"/>
      <c r="D141" s="174"/>
      <c r="E141" s="131"/>
      <c r="F141" s="177"/>
      <c r="G141" s="180"/>
      <c r="H141" s="163"/>
      <c r="I141" s="165"/>
      <c r="J141" s="168"/>
      <c r="K141" s="62"/>
      <c r="L141" s="63"/>
      <c r="M141" s="63"/>
      <c r="N141" s="142"/>
      <c r="O141" s="127"/>
      <c r="P141" s="100"/>
      <c r="Q141" s="63">
        <f t="shared" si="52"/>
        <v>0</v>
      </c>
      <c r="R141" s="64"/>
      <c r="S141" s="67"/>
      <c r="T141" s="46"/>
      <c r="U141" s="106">
        <f>IF(EXACT(O141,Y141),M141,M141*(1-'Расчет ПРЕДЗАКАЗ'!$D$10))</f>
        <v>0</v>
      </c>
      <c r="V141" s="106">
        <f t="shared" si="53"/>
        <v>0</v>
      </c>
      <c r="W141" s="106" t="e">
        <f>IF(EXACT(O141,Y141),M141,M141*(1-#REF!))</f>
        <v>#REF!</v>
      </c>
      <c r="X141" s="106" t="e">
        <f t="shared" si="54"/>
        <v>#REF!</v>
      </c>
      <c r="Y141" s="107" t="s">
        <v>72</v>
      </c>
      <c r="Z141" s="103">
        <f t="shared" si="50"/>
        <v>0</v>
      </c>
      <c r="AA141" s="103">
        <f t="shared" si="51"/>
        <v>0</v>
      </c>
      <c r="AB141" s="128" t="str">
        <f t="shared" si="55"/>
        <v/>
      </c>
      <c r="AC141" s="128" t="e">
        <f t="shared" si="56"/>
        <v>#REF!</v>
      </c>
    </row>
    <row r="142" spans="1:29" ht="50.1" customHeight="1">
      <c r="A142" s="171"/>
      <c r="B142" s="171"/>
      <c r="C142" s="174"/>
      <c r="D142" s="174"/>
      <c r="E142" s="131"/>
      <c r="F142" s="177"/>
      <c r="G142" s="180"/>
      <c r="H142" s="163"/>
      <c r="I142" s="165"/>
      <c r="J142" s="168"/>
      <c r="K142" s="62"/>
      <c r="L142" s="63"/>
      <c r="M142" s="63"/>
      <c r="N142" s="142"/>
      <c r="O142" s="127"/>
      <c r="P142" s="100"/>
      <c r="Q142" s="63">
        <f t="shared" si="52"/>
        <v>0</v>
      </c>
      <c r="R142" s="64"/>
      <c r="S142" s="67"/>
      <c r="T142" s="46"/>
      <c r="U142" s="106">
        <f>IF(EXACT(O142,Y142),M142,M142*(1-'Расчет ПРЕДЗАКАЗ'!$D$10))</f>
        <v>0</v>
      </c>
      <c r="V142" s="106">
        <f t="shared" si="53"/>
        <v>0</v>
      </c>
      <c r="W142" s="106" t="e">
        <f>IF(EXACT(O142,Y142),M142,M142*(1-#REF!))</f>
        <v>#REF!</v>
      </c>
      <c r="X142" s="106" t="e">
        <f t="shared" si="54"/>
        <v>#REF!</v>
      </c>
      <c r="Y142" s="107" t="s">
        <v>72</v>
      </c>
      <c r="Z142" s="103">
        <f t="shared" si="50"/>
        <v>0</v>
      </c>
      <c r="AA142" s="103">
        <f t="shared" si="51"/>
        <v>0</v>
      </c>
      <c r="AB142" s="128" t="str">
        <f t="shared" si="55"/>
        <v/>
      </c>
      <c r="AC142" s="128" t="e">
        <f t="shared" si="56"/>
        <v>#REF!</v>
      </c>
    </row>
    <row r="143" spans="1:29" ht="50.1" customHeight="1">
      <c r="A143" s="171"/>
      <c r="B143" s="171"/>
      <c r="C143" s="174"/>
      <c r="D143" s="174"/>
      <c r="E143" s="131"/>
      <c r="F143" s="177"/>
      <c r="G143" s="180"/>
      <c r="H143" s="163"/>
      <c r="I143" s="165"/>
      <c r="J143" s="168"/>
      <c r="K143" s="62"/>
      <c r="L143" s="63"/>
      <c r="M143" s="63"/>
      <c r="N143" s="142"/>
      <c r="O143" s="127"/>
      <c r="P143" s="100"/>
      <c r="Q143" s="63">
        <f t="shared" si="52"/>
        <v>0</v>
      </c>
      <c r="R143" s="64"/>
      <c r="S143" s="67"/>
      <c r="T143" s="46"/>
      <c r="U143" s="106">
        <f>IF(EXACT(O143,Y143),M143,M143*(1-'Расчет ПРЕДЗАКАЗ'!$D$10))</f>
        <v>0</v>
      </c>
      <c r="V143" s="106">
        <f t="shared" si="53"/>
        <v>0</v>
      </c>
      <c r="W143" s="106" t="e">
        <f>IF(EXACT(O143,Y143),M143,M143*(1-#REF!))</f>
        <v>#REF!</v>
      </c>
      <c r="X143" s="106" t="e">
        <f t="shared" si="54"/>
        <v>#REF!</v>
      </c>
      <c r="Y143" s="107" t="s">
        <v>72</v>
      </c>
      <c r="Z143" s="103">
        <f t="shared" si="50"/>
        <v>0</v>
      </c>
      <c r="AA143" s="103">
        <f t="shared" si="51"/>
        <v>0</v>
      </c>
      <c r="AB143" s="128" t="str">
        <f t="shared" si="55"/>
        <v/>
      </c>
      <c r="AC143" s="128" t="e">
        <f t="shared" si="56"/>
        <v>#REF!</v>
      </c>
    </row>
    <row r="144" spans="1:29" ht="50.1" customHeight="1">
      <c r="A144" s="171"/>
      <c r="B144" s="171"/>
      <c r="C144" s="174"/>
      <c r="D144" s="174"/>
      <c r="E144" s="131"/>
      <c r="F144" s="177"/>
      <c r="G144" s="180"/>
      <c r="H144" s="163"/>
      <c r="I144" s="165"/>
      <c r="J144" s="168"/>
      <c r="K144" s="62"/>
      <c r="L144" s="63"/>
      <c r="M144" s="63"/>
      <c r="N144" s="142"/>
      <c r="O144" s="127"/>
      <c r="P144" s="100"/>
      <c r="Q144" s="63">
        <f t="shared" si="52"/>
        <v>0</v>
      </c>
      <c r="R144" s="64"/>
      <c r="S144" s="67"/>
      <c r="T144" s="46"/>
      <c r="U144" s="106">
        <f>IF(EXACT(O144,Y144),M144,M144*(1-'Расчет ПРЕДЗАКАЗ'!$D$10))</f>
        <v>0</v>
      </c>
      <c r="V144" s="106">
        <f t="shared" si="53"/>
        <v>0</v>
      </c>
      <c r="W144" s="106" t="e">
        <f>IF(EXACT(O144,Y144),M144,M144*(1-#REF!))</f>
        <v>#REF!</v>
      </c>
      <c r="X144" s="106" t="e">
        <f t="shared" si="54"/>
        <v>#REF!</v>
      </c>
      <c r="Y144" s="107" t="s">
        <v>72</v>
      </c>
      <c r="Z144" s="103">
        <f t="shared" si="50"/>
        <v>0</v>
      </c>
      <c r="AA144" s="103">
        <f t="shared" si="51"/>
        <v>0</v>
      </c>
      <c r="AB144" s="128" t="str">
        <f t="shared" si="55"/>
        <v/>
      </c>
      <c r="AC144" s="128" t="e">
        <f t="shared" si="56"/>
        <v>#REF!</v>
      </c>
    </row>
    <row r="145" spans="1:29" ht="50.1" customHeight="1">
      <c r="A145" s="171"/>
      <c r="B145" s="171"/>
      <c r="C145" s="174"/>
      <c r="D145" s="174"/>
      <c r="E145" s="131"/>
      <c r="F145" s="177"/>
      <c r="G145" s="180"/>
      <c r="H145" s="163"/>
      <c r="I145" s="165"/>
      <c r="J145" s="168"/>
      <c r="K145" s="62"/>
      <c r="L145" s="63"/>
      <c r="M145" s="63"/>
      <c r="N145" s="65"/>
      <c r="O145" s="127"/>
      <c r="P145" s="100"/>
      <c r="Q145" s="63">
        <f t="shared" si="52"/>
        <v>0</v>
      </c>
      <c r="R145" s="65"/>
      <c r="S145" s="67"/>
      <c r="T145" s="40"/>
      <c r="U145" s="106">
        <f>IF(EXACT(O145,Y145),M145,M145*(1-'Расчет ПРЕДЗАКАЗ'!$D$10))</f>
        <v>0</v>
      </c>
      <c r="V145" s="106">
        <f t="shared" si="53"/>
        <v>0</v>
      </c>
      <c r="W145" s="106" t="e">
        <f>IF(EXACT(O145,Y145),M145,M145*(1-#REF!))</f>
        <v>#REF!</v>
      </c>
      <c r="X145" s="106" t="e">
        <f t="shared" si="54"/>
        <v>#REF!</v>
      </c>
      <c r="Y145" s="107" t="s">
        <v>72</v>
      </c>
      <c r="Z145" s="103">
        <f t="shared" si="50"/>
        <v>0</v>
      </c>
      <c r="AA145" s="103">
        <f t="shared" si="51"/>
        <v>0</v>
      </c>
      <c r="AB145" s="128" t="str">
        <f t="shared" si="55"/>
        <v/>
      </c>
      <c r="AC145" s="128" t="e">
        <f t="shared" si="56"/>
        <v>#REF!</v>
      </c>
    </row>
    <row r="146" spans="1:29" ht="50.1" customHeight="1">
      <c r="A146" s="171"/>
      <c r="B146" s="171"/>
      <c r="C146" s="174"/>
      <c r="D146" s="174"/>
      <c r="E146" s="131"/>
      <c r="F146" s="177"/>
      <c r="G146" s="180"/>
      <c r="H146" s="163"/>
      <c r="I146" s="165"/>
      <c r="J146" s="168"/>
      <c r="K146" s="62"/>
      <c r="L146" s="63"/>
      <c r="M146" s="63"/>
      <c r="N146" s="65"/>
      <c r="O146" s="127"/>
      <c r="P146" s="100"/>
      <c r="Q146" s="63">
        <f t="shared" si="52"/>
        <v>0</v>
      </c>
      <c r="R146" s="65"/>
      <c r="S146" s="67"/>
      <c r="T146" s="40"/>
      <c r="U146" s="106">
        <f>IF(EXACT(O146,Y146),M146,M146*(1-'Расчет ПРЕДЗАКАЗ'!$D$10))</f>
        <v>0</v>
      </c>
      <c r="V146" s="106">
        <f t="shared" si="53"/>
        <v>0</v>
      </c>
      <c r="W146" s="106" t="e">
        <f>IF(EXACT(O146,Y146),M146,M146*(1-#REF!))</f>
        <v>#REF!</v>
      </c>
      <c r="X146" s="106" t="e">
        <f t="shared" si="54"/>
        <v>#REF!</v>
      </c>
      <c r="Y146" s="107" t="s">
        <v>72</v>
      </c>
      <c r="Z146" s="103">
        <f t="shared" si="50"/>
        <v>0</v>
      </c>
      <c r="AA146" s="103">
        <f t="shared" si="51"/>
        <v>0</v>
      </c>
      <c r="AB146" s="128" t="str">
        <f t="shared" si="55"/>
        <v/>
      </c>
      <c r="AC146" s="128" t="e">
        <f t="shared" si="56"/>
        <v>#REF!</v>
      </c>
    </row>
    <row r="147" spans="1:29" ht="50.1" customHeight="1">
      <c r="A147" s="171"/>
      <c r="B147" s="171"/>
      <c r="C147" s="174"/>
      <c r="D147" s="174"/>
      <c r="E147" s="131"/>
      <c r="F147" s="177"/>
      <c r="G147" s="180"/>
      <c r="H147" s="163"/>
      <c r="I147" s="165"/>
      <c r="J147" s="168"/>
      <c r="K147" s="62"/>
      <c r="L147" s="63"/>
      <c r="M147" s="63"/>
      <c r="N147" s="65"/>
      <c r="O147" s="127"/>
      <c r="P147" s="100"/>
      <c r="Q147" s="63">
        <f t="shared" si="52"/>
        <v>0</v>
      </c>
      <c r="R147" s="65"/>
      <c r="S147" s="67"/>
      <c r="T147" s="40"/>
      <c r="U147" s="106">
        <f>IF(EXACT(O147,Y147),M147,M147*(1-'Расчет ПРЕДЗАКАЗ'!$D$10))</f>
        <v>0</v>
      </c>
      <c r="V147" s="106">
        <f t="shared" si="53"/>
        <v>0</v>
      </c>
      <c r="W147" s="106" t="e">
        <f>IF(EXACT(O147,Y147),M147,M147*(1-#REF!))</f>
        <v>#REF!</v>
      </c>
      <c r="X147" s="106" t="e">
        <f t="shared" si="54"/>
        <v>#REF!</v>
      </c>
      <c r="Y147" s="107" t="s">
        <v>72</v>
      </c>
      <c r="Z147" s="103">
        <f t="shared" si="50"/>
        <v>0</v>
      </c>
      <c r="AA147" s="103">
        <f t="shared" si="51"/>
        <v>0</v>
      </c>
      <c r="AB147" s="128" t="str">
        <f t="shared" si="55"/>
        <v/>
      </c>
      <c r="AC147" s="128" t="e">
        <f t="shared" si="56"/>
        <v>#REF!</v>
      </c>
    </row>
    <row r="148" spans="1:29" ht="50.1" customHeight="1">
      <c r="A148" s="171"/>
      <c r="B148" s="171"/>
      <c r="C148" s="174"/>
      <c r="D148" s="174"/>
      <c r="E148" s="131"/>
      <c r="F148" s="177"/>
      <c r="G148" s="180"/>
      <c r="H148" s="163"/>
      <c r="I148" s="165"/>
      <c r="J148" s="168"/>
      <c r="K148" s="62"/>
      <c r="L148" s="63"/>
      <c r="M148" s="63"/>
      <c r="N148" s="65"/>
      <c r="O148" s="127"/>
      <c r="P148" s="100"/>
      <c r="Q148" s="63">
        <f t="shared" si="52"/>
        <v>0</v>
      </c>
      <c r="R148" s="65"/>
      <c r="S148" s="67"/>
      <c r="T148" s="40"/>
      <c r="U148" s="106">
        <f>IF(EXACT(O148,Y148),M148,M148*(1-'Расчет ПРЕДЗАКАЗ'!$D$10))</f>
        <v>0</v>
      </c>
      <c r="V148" s="106">
        <f t="shared" si="53"/>
        <v>0</v>
      </c>
      <c r="W148" s="106" t="e">
        <f>IF(EXACT(O148,Y148),M148,M148*(1-#REF!))</f>
        <v>#REF!</v>
      </c>
      <c r="X148" s="106" t="e">
        <f t="shared" si="54"/>
        <v>#REF!</v>
      </c>
      <c r="Y148" s="107" t="s">
        <v>72</v>
      </c>
      <c r="Z148" s="103">
        <f t="shared" si="50"/>
        <v>0</v>
      </c>
      <c r="AA148" s="103">
        <f t="shared" si="51"/>
        <v>0</v>
      </c>
      <c r="AB148" s="128" t="str">
        <f t="shared" si="55"/>
        <v/>
      </c>
      <c r="AC148" s="128" t="e">
        <f t="shared" si="56"/>
        <v>#REF!</v>
      </c>
    </row>
    <row r="149" spans="1:29" ht="50.1" customHeight="1">
      <c r="A149" s="171"/>
      <c r="B149" s="171"/>
      <c r="C149" s="174"/>
      <c r="D149" s="174"/>
      <c r="E149" s="131"/>
      <c r="F149" s="177"/>
      <c r="G149" s="180"/>
      <c r="H149" s="163"/>
      <c r="I149" s="165"/>
      <c r="J149" s="168"/>
      <c r="K149" s="62"/>
      <c r="L149" s="63"/>
      <c r="M149" s="63"/>
      <c r="N149" s="65"/>
      <c r="O149" s="127"/>
      <c r="P149" s="100"/>
      <c r="Q149" s="63">
        <f t="shared" si="52"/>
        <v>0</v>
      </c>
      <c r="R149" s="65"/>
      <c r="S149" s="67"/>
      <c r="T149" s="40"/>
      <c r="U149" s="106">
        <f>IF(EXACT(O149,Y149),M149,M149*(1-'Расчет ПРЕДЗАКАЗ'!$D$10))</f>
        <v>0</v>
      </c>
      <c r="V149" s="106">
        <f t="shared" si="53"/>
        <v>0</v>
      </c>
      <c r="W149" s="106" t="e">
        <f>IF(EXACT(O149,Y149),M149,M149*(1-#REF!))</f>
        <v>#REF!</v>
      </c>
      <c r="X149" s="106" t="e">
        <f t="shared" si="54"/>
        <v>#REF!</v>
      </c>
      <c r="Y149" s="107" t="s">
        <v>72</v>
      </c>
      <c r="Z149" s="103">
        <f t="shared" si="50"/>
        <v>0</v>
      </c>
      <c r="AA149" s="103">
        <f t="shared" si="51"/>
        <v>0</v>
      </c>
      <c r="AB149" s="128" t="str">
        <f t="shared" si="55"/>
        <v/>
      </c>
      <c r="AC149" s="128" t="e">
        <f t="shared" si="56"/>
        <v>#REF!</v>
      </c>
    </row>
    <row r="150" spans="1:29" ht="50.1" customHeight="1">
      <c r="A150" s="172"/>
      <c r="B150" s="172"/>
      <c r="C150" s="175"/>
      <c r="D150" s="175"/>
      <c r="E150" s="132"/>
      <c r="F150" s="178"/>
      <c r="G150" s="181"/>
      <c r="H150" s="164"/>
      <c r="I150" s="166"/>
      <c r="J150" s="169"/>
      <c r="K150" s="62"/>
      <c r="L150" s="63"/>
      <c r="M150" s="63"/>
      <c r="N150" s="65"/>
      <c r="O150" s="127"/>
      <c r="P150" s="100"/>
      <c r="Q150" s="63">
        <f t="shared" si="52"/>
        <v>0</v>
      </c>
      <c r="R150" s="65"/>
      <c r="S150" s="67"/>
      <c r="T150" s="40"/>
      <c r="U150" s="106">
        <f>IF(EXACT(O150,Y150),M150,M150*(1-'Расчет ПРЕДЗАКАЗ'!$D$10))</f>
        <v>0</v>
      </c>
      <c r="V150" s="106">
        <f t="shared" si="53"/>
        <v>0</v>
      </c>
      <c r="W150" s="106" t="e">
        <f>IF(EXACT(O150,Y150),M150,M150*(1-#REF!))</f>
        <v>#REF!</v>
      </c>
      <c r="X150" s="106" t="e">
        <f t="shared" si="54"/>
        <v>#REF!</v>
      </c>
      <c r="Y150" s="107" t="s">
        <v>72</v>
      </c>
      <c r="Z150" s="103">
        <f t="shared" si="50"/>
        <v>0</v>
      </c>
      <c r="AA150" s="103">
        <f t="shared" si="51"/>
        <v>0</v>
      </c>
      <c r="AB150" s="128" t="str">
        <f t="shared" si="55"/>
        <v/>
      </c>
      <c r="AC150" s="128" t="e">
        <f t="shared" si="56"/>
        <v>#REF!</v>
      </c>
    </row>
    <row r="151" spans="1:29" ht="11.25" customHeight="1" thickBot="1"/>
    <row r="152" spans="1:29" ht="50.1" customHeight="1">
      <c r="A152" s="170">
        <v>9</v>
      </c>
      <c r="B152" s="170" t="s">
        <v>137</v>
      </c>
      <c r="C152" s="173" t="s">
        <v>167</v>
      </c>
      <c r="D152" s="173" t="s">
        <v>77</v>
      </c>
      <c r="E152" s="131"/>
      <c r="F152" s="199" t="s">
        <v>139</v>
      </c>
      <c r="G152" s="179" t="s">
        <v>140</v>
      </c>
      <c r="H152" s="162" t="s">
        <v>141</v>
      </c>
      <c r="I152" s="200" t="s">
        <v>168</v>
      </c>
      <c r="J152" s="167" t="s">
        <v>19</v>
      </c>
      <c r="K152" s="62" t="s">
        <v>82</v>
      </c>
      <c r="L152" s="63">
        <v>5310</v>
      </c>
      <c r="M152" s="63">
        <v>3316</v>
      </c>
      <c r="N152" s="142" t="s">
        <v>169</v>
      </c>
      <c r="O152" s="127"/>
      <c r="P152" s="100"/>
      <c r="Q152" s="63">
        <f>P152*M152</f>
        <v>0</v>
      </c>
      <c r="R152" s="64"/>
      <c r="S152" s="67">
        <v>200</v>
      </c>
      <c r="T152" s="59"/>
      <c r="U152" s="106">
        <f>IF(EXACT(O152,Y152),M152,M152*(1-'Расчет ПРЕДЗАКАЗ'!$D$10))</f>
        <v>3249.68</v>
      </c>
      <c r="V152" s="106">
        <f>P152*U152</f>
        <v>0</v>
      </c>
      <c r="W152" s="106" t="e">
        <f>IF(EXACT(O152,Y152),M152,M152*(1-#REF!))</f>
        <v>#REF!</v>
      </c>
      <c r="X152" s="106" t="e">
        <f>P152*W152</f>
        <v>#REF!</v>
      </c>
      <c r="Y152" s="107" t="s">
        <v>72</v>
      </c>
      <c r="Z152" s="103">
        <f t="shared" ref="Z152:Z166" si="57">IF(EXACT(O152,Y152),Q152,0)</f>
        <v>0</v>
      </c>
      <c r="AA152" s="103">
        <f t="shared" ref="AA152:AA166" si="58">IF(Z152=0,Q152,0)</f>
        <v>0</v>
      </c>
      <c r="AB152" s="128">
        <f>IF(U152=0,"",L152/U152-1)</f>
        <v>0.63400704069323766</v>
      </c>
      <c r="AC152" s="128" t="e">
        <f>IF(W152=0,"",L152/W152-1)</f>
        <v>#REF!</v>
      </c>
    </row>
    <row r="153" spans="1:29" ht="50.1" customHeight="1">
      <c r="A153" s="171"/>
      <c r="B153" s="171"/>
      <c r="C153" s="174"/>
      <c r="D153" s="174"/>
      <c r="E153" s="131"/>
      <c r="F153" s="177"/>
      <c r="G153" s="180"/>
      <c r="H153" s="163"/>
      <c r="I153" s="165"/>
      <c r="J153" s="168"/>
      <c r="K153" s="62" t="s">
        <v>96</v>
      </c>
      <c r="L153" s="63">
        <v>5310</v>
      </c>
      <c r="M153" s="63">
        <v>3316</v>
      </c>
      <c r="N153" s="142" t="s">
        <v>170</v>
      </c>
      <c r="O153" s="127"/>
      <c r="P153" s="100"/>
      <c r="Q153" s="63">
        <f t="shared" ref="Q153:Q166" si="59">P153*M153</f>
        <v>0</v>
      </c>
      <c r="R153" s="64"/>
      <c r="S153" s="67">
        <v>536</v>
      </c>
      <c r="T153" s="46"/>
      <c r="U153" s="106">
        <f>IF(EXACT(O153,Y153),M153,M153*(1-'Расчет ПРЕДЗАКАЗ'!$D$10))</f>
        <v>3249.68</v>
      </c>
      <c r="V153" s="106">
        <f t="shared" ref="V153:V166" si="60">P153*U153</f>
        <v>0</v>
      </c>
      <c r="W153" s="106" t="e">
        <f>IF(EXACT(O153,Y153),M153,M153*(1-#REF!))</f>
        <v>#REF!</v>
      </c>
      <c r="X153" s="106" t="e">
        <f t="shared" ref="X153:X166" si="61">P153*W153</f>
        <v>#REF!</v>
      </c>
      <c r="Y153" s="107" t="s">
        <v>72</v>
      </c>
      <c r="Z153" s="103">
        <f t="shared" si="57"/>
        <v>0</v>
      </c>
      <c r="AA153" s="103">
        <f t="shared" si="58"/>
        <v>0</v>
      </c>
      <c r="AB153" s="128">
        <f t="shared" ref="AB153:AB166" si="62">IF(U153=0,"",L153/U153-1)</f>
        <v>0.63400704069323766</v>
      </c>
      <c r="AC153" s="128" t="e">
        <f t="shared" ref="AC153:AC166" si="63">IF(W153=0,"",L153/W153-1)</f>
        <v>#REF!</v>
      </c>
    </row>
    <row r="154" spans="1:29" ht="50.1" customHeight="1">
      <c r="A154" s="171"/>
      <c r="B154" s="171"/>
      <c r="C154" s="174"/>
      <c r="D154" s="174"/>
      <c r="E154" s="131"/>
      <c r="F154" s="177"/>
      <c r="G154" s="180"/>
      <c r="H154" s="163"/>
      <c r="I154" s="165"/>
      <c r="J154" s="168"/>
      <c r="K154" s="62" t="s">
        <v>98</v>
      </c>
      <c r="L154" s="63">
        <v>5310</v>
      </c>
      <c r="M154" s="63">
        <v>3316</v>
      </c>
      <c r="N154" s="142" t="s">
        <v>171</v>
      </c>
      <c r="O154" s="127"/>
      <c r="P154" s="100"/>
      <c r="Q154" s="63">
        <f t="shared" si="59"/>
        <v>0</v>
      </c>
      <c r="R154" s="64"/>
      <c r="S154" s="67">
        <v>78</v>
      </c>
      <c r="T154" s="46"/>
      <c r="U154" s="106">
        <f>IF(EXACT(O154,Y154),M154,M154*(1-'Расчет ПРЕДЗАКАЗ'!$D$10))</f>
        <v>3249.68</v>
      </c>
      <c r="V154" s="106">
        <f t="shared" si="60"/>
        <v>0</v>
      </c>
      <c r="W154" s="106" t="e">
        <f>IF(EXACT(O154,Y154),M154,M154*(1-#REF!))</f>
        <v>#REF!</v>
      </c>
      <c r="X154" s="106" t="e">
        <f t="shared" si="61"/>
        <v>#REF!</v>
      </c>
      <c r="Y154" s="107" t="s">
        <v>72</v>
      </c>
      <c r="Z154" s="103">
        <f t="shared" si="57"/>
        <v>0</v>
      </c>
      <c r="AA154" s="103">
        <f t="shared" si="58"/>
        <v>0</v>
      </c>
      <c r="AB154" s="128">
        <f t="shared" si="62"/>
        <v>0.63400704069323766</v>
      </c>
      <c r="AC154" s="128" t="e">
        <f t="shared" si="63"/>
        <v>#REF!</v>
      </c>
    </row>
    <row r="155" spans="1:29" ht="50.1" customHeight="1">
      <c r="A155" s="171"/>
      <c r="B155" s="171"/>
      <c r="C155" s="174"/>
      <c r="D155" s="174"/>
      <c r="E155" s="131"/>
      <c r="F155" s="177"/>
      <c r="G155" s="180"/>
      <c r="H155" s="163"/>
      <c r="I155" s="165"/>
      <c r="J155" s="168"/>
      <c r="K155" s="62" t="s">
        <v>84</v>
      </c>
      <c r="L155" s="63">
        <v>5310</v>
      </c>
      <c r="M155" s="63">
        <v>3316</v>
      </c>
      <c r="N155" s="142" t="s">
        <v>172</v>
      </c>
      <c r="O155" s="127"/>
      <c r="P155" s="100"/>
      <c r="Q155" s="63">
        <f t="shared" si="59"/>
        <v>0</v>
      </c>
      <c r="R155" s="64"/>
      <c r="S155" s="67">
        <v>357</v>
      </c>
      <c r="T155" s="46"/>
      <c r="U155" s="106">
        <f>IF(EXACT(O155,Y155),M155,M155*(1-'Расчет ПРЕДЗАКАЗ'!$D$10))</f>
        <v>3249.68</v>
      </c>
      <c r="V155" s="106">
        <f t="shared" si="60"/>
        <v>0</v>
      </c>
      <c r="W155" s="106" t="e">
        <f>IF(EXACT(O155,Y155),M155,M155*(1-#REF!))</f>
        <v>#REF!</v>
      </c>
      <c r="X155" s="106" t="e">
        <f t="shared" si="61"/>
        <v>#REF!</v>
      </c>
      <c r="Y155" s="107" t="s">
        <v>72</v>
      </c>
      <c r="Z155" s="103">
        <f t="shared" si="57"/>
        <v>0</v>
      </c>
      <c r="AA155" s="103">
        <f t="shared" si="58"/>
        <v>0</v>
      </c>
      <c r="AB155" s="128">
        <f t="shared" si="62"/>
        <v>0.63400704069323766</v>
      </c>
      <c r="AC155" s="128" t="e">
        <f t="shared" si="63"/>
        <v>#REF!</v>
      </c>
    </row>
    <row r="156" spans="1:29" ht="50.1" customHeight="1">
      <c r="A156" s="171"/>
      <c r="B156" s="171"/>
      <c r="C156" s="174"/>
      <c r="D156" s="174"/>
      <c r="E156" s="131"/>
      <c r="F156" s="177"/>
      <c r="G156" s="180"/>
      <c r="H156" s="163"/>
      <c r="I156" s="165"/>
      <c r="J156" s="168"/>
      <c r="K156" s="62" t="s">
        <v>101</v>
      </c>
      <c r="L156" s="63">
        <v>5310</v>
      </c>
      <c r="M156" s="63">
        <v>3316</v>
      </c>
      <c r="N156" s="142" t="s">
        <v>173</v>
      </c>
      <c r="O156" s="127"/>
      <c r="P156" s="100"/>
      <c r="Q156" s="63">
        <f t="shared" si="59"/>
        <v>0</v>
      </c>
      <c r="R156" s="64"/>
      <c r="S156" s="67">
        <v>188</v>
      </c>
      <c r="T156" s="46"/>
      <c r="U156" s="106">
        <f>IF(EXACT(O156,Y156),M156,M156*(1-'Расчет ПРЕДЗАКАЗ'!$D$10))</f>
        <v>3249.68</v>
      </c>
      <c r="V156" s="106">
        <f t="shared" si="60"/>
        <v>0</v>
      </c>
      <c r="W156" s="106" t="e">
        <f>IF(EXACT(O156,Y156),M156,M156*(1-#REF!))</f>
        <v>#REF!</v>
      </c>
      <c r="X156" s="106" t="e">
        <f t="shared" si="61"/>
        <v>#REF!</v>
      </c>
      <c r="Y156" s="107" t="s">
        <v>72</v>
      </c>
      <c r="Z156" s="103">
        <f t="shared" si="57"/>
        <v>0</v>
      </c>
      <c r="AA156" s="103">
        <f t="shared" si="58"/>
        <v>0</v>
      </c>
      <c r="AB156" s="128">
        <f t="shared" si="62"/>
        <v>0.63400704069323766</v>
      </c>
      <c r="AC156" s="128" t="e">
        <f t="shared" si="63"/>
        <v>#REF!</v>
      </c>
    </row>
    <row r="157" spans="1:29" ht="50.1" customHeight="1">
      <c r="A157" s="171"/>
      <c r="B157" s="171"/>
      <c r="C157" s="174"/>
      <c r="D157" s="174"/>
      <c r="E157" s="131"/>
      <c r="F157" s="177"/>
      <c r="G157" s="180"/>
      <c r="H157" s="163"/>
      <c r="I157" s="165"/>
      <c r="J157" s="168"/>
      <c r="K157" s="62" t="s">
        <v>86</v>
      </c>
      <c r="L157" s="63">
        <v>5310</v>
      </c>
      <c r="M157" s="63">
        <v>3316</v>
      </c>
      <c r="N157" s="142" t="s">
        <v>174</v>
      </c>
      <c r="O157" s="127"/>
      <c r="P157" s="100"/>
      <c r="Q157" s="63">
        <f t="shared" si="59"/>
        <v>0</v>
      </c>
      <c r="R157" s="64"/>
      <c r="S157" s="67">
        <v>62</v>
      </c>
      <c r="T157" s="46"/>
      <c r="U157" s="106">
        <f>IF(EXACT(O157,Y157),M157,M157*(1-'Расчет ПРЕДЗАКАЗ'!$D$10))</f>
        <v>3249.68</v>
      </c>
      <c r="V157" s="106">
        <f t="shared" si="60"/>
        <v>0</v>
      </c>
      <c r="W157" s="106" t="e">
        <f>IF(EXACT(O157,Y157),M157,M157*(1-#REF!))</f>
        <v>#REF!</v>
      </c>
      <c r="X157" s="106" t="e">
        <f t="shared" si="61"/>
        <v>#REF!</v>
      </c>
      <c r="Y157" s="107" t="s">
        <v>72</v>
      </c>
      <c r="Z157" s="103">
        <f t="shared" si="57"/>
        <v>0</v>
      </c>
      <c r="AA157" s="103">
        <f t="shared" si="58"/>
        <v>0</v>
      </c>
      <c r="AB157" s="128">
        <f t="shared" si="62"/>
        <v>0.63400704069323766</v>
      </c>
      <c r="AC157" s="128" t="e">
        <f t="shared" si="63"/>
        <v>#REF!</v>
      </c>
    </row>
    <row r="158" spans="1:29" ht="50.1" customHeight="1">
      <c r="A158" s="171"/>
      <c r="B158" s="171"/>
      <c r="C158" s="174"/>
      <c r="D158" s="174"/>
      <c r="E158" s="131"/>
      <c r="F158" s="177"/>
      <c r="G158" s="180"/>
      <c r="H158" s="163"/>
      <c r="I158" s="165"/>
      <c r="J158" s="168"/>
      <c r="K158" s="62"/>
      <c r="L158" s="63"/>
      <c r="M158" s="63"/>
      <c r="N158" s="142"/>
      <c r="O158" s="127"/>
      <c r="P158" s="100"/>
      <c r="Q158" s="63">
        <f t="shared" si="59"/>
        <v>0</v>
      </c>
      <c r="R158" s="64"/>
      <c r="S158" s="67"/>
      <c r="T158" s="46"/>
      <c r="U158" s="106">
        <f>IF(EXACT(O158,Y158),M158,M158*(1-'Расчет ПРЕДЗАКАЗ'!$D$10))</f>
        <v>0</v>
      </c>
      <c r="V158" s="106">
        <f t="shared" si="60"/>
        <v>0</v>
      </c>
      <c r="W158" s="106" t="e">
        <f>IF(EXACT(O158,Y158),M158,M158*(1-#REF!))</f>
        <v>#REF!</v>
      </c>
      <c r="X158" s="106" t="e">
        <f t="shared" si="61"/>
        <v>#REF!</v>
      </c>
      <c r="Y158" s="107" t="s">
        <v>72</v>
      </c>
      <c r="Z158" s="103">
        <f t="shared" si="57"/>
        <v>0</v>
      </c>
      <c r="AA158" s="103">
        <f t="shared" si="58"/>
        <v>0</v>
      </c>
      <c r="AB158" s="128" t="str">
        <f t="shared" si="62"/>
        <v/>
      </c>
      <c r="AC158" s="128" t="e">
        <f t="shared" si="63"/>
        <v>#REF!</v>
      </c>
    </row>
    <row r="159" spans="1:29" ht="50.1" customHeight="1">
      <c r="A159" s="171"/>
      <c r="B159" s="171"/>
      <c r="C159" s="174"/>
      <c r="D159" s="174"/>
      <c r="E159" s="131"/>
      <c r="F159" s="177"/>
      <c r="G159" s="180"/>
      <c r="H159" s="163"/>
      <c r="I159" s="165"/>
      <c r="J159" s="168"/>
      <c r="K159" s="62"/>
      <c r="L159" s="63"/>
      <c r="M159" s="63"/>
      <c r="N159" s="142"/>
      <c r="O159" s="127"/>
      <c r="P159" s="100"/>
      <c r="Q159" s="63">
        <f t="shared" si="59"/>
        <v>0</v>
      </c>
      <c r="R159" s="64"/>
      <c r="S159" s="67"/>
      <c r="T159" s="46"/>
      <c r="U159" s="106">
        <f>IF(EXACT(O159,Y159),M159,M159*(1-'Расчет ПРЕДЗАКАЗ'!$D$10))</f>
        <v>0</v>
      </c>
      <c r="V159" s="106">
        <f t="shared" si="60"/>
        <v>0</v>
      </c>
      <c r="W159" s="106" t="e">
        <f>IF(EXACT(O159,Y159),M159,M159*(1-#REF!))</f>
        <v>#REF!</v>
      </c>
      <c r="X159" s="106" t="e">
        <f t="shared" si="61"/>
        <v>#REF!</v>
      </c>
      <c r="Y159" s="107" t="s">
        <v>72</v>
      </c>
      <c r="Z159" s="103">
        <f t="shared" si="57"/>
        <v>0</v>
      </c>
      <c r="AA159" s="103">
        <f t="shared" si="58"/>
        <v>0</v>
      </c>
      <c r="AB159" s="128" t="str">
        <f t="shared" si="62"/>
        <v/>
      </c>
      <c r="AC159" s="128" t="e">
        <f t="shared" si="63"/>
        <v>#REF!</v>
      </c>
    </row>
    <row r="160" spans="1:29" ht="50.1" customHeight="1">
      <c r="A160" s="171"/>
      <c r="B160" s="171"/>
      <c r="C160" s="174"/>
      <c r="D160" s="174"/>
      <c r="E160" s="131"/>
      <c r="F160" s="177"/>
      <c r="G160" s="180"/>
      <c r="H160" s="163"/>
      <c r="I160" s="165"/>
      <c r="J160" s="168"/>
      <c r="K160" s="62"/>
      <c r="L160" s="63"/>
      <c r="M160" s="63"/>
      <c r="N160" s="142"/>
      <c r="O160" s="127"/>
      <c r="P160" s="100"/>
      <c r="Q160" s="63">
        <f t="shared" si="59"/>
        <v>0</v>
      </c>
      <c r="R160" s="64"/>
      <c r="S160" s="67"/>
      <c r="T160" s="46"/>
      <c r="U160" s="106">
        <f>IF(EXACT(O160,Y160),M160,M160*(1-'Расчет ПРЕДЗАКАЗ'!$D$10))</f>
        <v>0</v>
      </c>
      <c r="V160" s="106">
        <f t="shared" si="60"/>
        <v>0</v>
      </c>
      <c r="W160" s="106" t="e">
        <f>IF(EXACT(O160,Y160),M160,M160*(1-#REF!))</f>
        <v>#REF!</v>
      </c>
      <c r="X160" s="106" t="e">
        <f t="shared" si="61"/>
        <v>#REF!</v>
      </c>
      <c r="Y160" s="107" t="s">
        <v>72</v>
      </c>
      <c r="Z160" s="103">
        <f t="shared" si="57"/>
        <v>0</v>
      </c>
      <c r="AA160" s="103">
        <f t="shared" si="58"/>
        <v>0</v>
      </c>
      <c r="AB160" s="128" t="str">
        <f t="shared" si="62"/>
        <v/>
      </c>
      <c r="AC160" s="128" t="e">
        <f t="shared" si="63"/>
        <v>#REF!</v>
      </c>
    </row>
    <row r="161" spans="1:29" ht="50.1" customHeight="1">
      <c r="A161" s="171"/>
      <c r="B161" s="171"/>
      <c r="C161" s="174"/>
      <c r="D161" s="174"/>
      <c r="E161" s="131"/>
      <c r="F161" s="177"/>
      <c r="G161" s="180"/>
      <c r="H161" s="163"/>
      <c r="I161" s="165"/>
      <c r="J161" s="168"/>
      <c r="K161" s="62"/>
      <c r="L161" s="63"/>
      <c r="M161" s="63"/>
      <c r="N161" s="65"/>
      <c r="O161" s="127"/>
      <c r="P161" s="100"/>
      <c r="Q161" s="63">
        <f t="shared" si="59"/>
        <v>0</v>
      </c>
      <c r="R161" s="65"/>
      <c r="S161" s="67"/>
      <c r="T161" s="40"/>
      <c r="U161" s="106">
        <f>IF(EXACT(O161,Y161),M161,M161*(1-'Расчет ПРЕДЗАКАЗ'!$D$10))</f>
        <v>0</v>
      </c>
      <c r="V161" s="106">
        <f t="shared" si="60"/>
        <v>0</v>
      </c>
      <c r="W161" s="106" t="e">
        <f>IF(EXACT(O161,Y161),M161,M161*(1-#REF!))</f>
        <v>#REF!</v>
      </c>
      <c r="X161" s="106" t="e">
        <f t="shared" si="61"/>
        <v>#REF!</v>
      </c>
      <c r="Y161" s="107" t="s">
        <v>72</v>
      </c>
      <c r="Z161" s="103">
        <f t="shared" si="57"/>
        <v>0</v>
      </c>
      <c r="AA161" s="103">
        <f t="shared" si="58"/>
        <v>0</v>
      </c>
      <c r="AB161" s="128" t="str">
        <f t="shared" si="62"/>
        <v/>
      </c>
      <c r="AC161" s="128" t="e">
        <f t="shared" si="63"/>
        <v>#REF!</v>
      </c>
    </row>
    <row r="162" spans="1:29" ht="50.1" customHeight="1">
      <c r="A162" s="171"/>
      <c r="B162" s="171"/>
      <c r="C162" s="174"/>
      <c r="D162" s="174"/>
      <c r="E162" s="131"/>
      <c r="F162" s="177"/>
      <c r="G162" s="180"/>
      <c r="H162" s="163"/>
      <c r="I162" s="165"/>
      <c r="J162" s="168"/>
      <c r="K162" s="62"/>
      <c r="L162" s="63"/>
      <c r="M162" s="63"/>
      <c r="N162" s="65"/>
      <c r="O162" s="127"/>
      <c r="P162" s="100"/>
      <c r="Q162" s="63">
        <f t="shared" si="59"/>
        <v>0</v>
      </c>
      <c r="R162" s="65"/>
      <c r="S162" s="67"/>
      <c r="T162" s="40"/>
      <c r="U162" s="106">
        <f>IF(EXACT(O162,Y162),M162,M162*(1-'Расчет ПРЕДЗАКАЗ'!$D$10))</f>
        <v>0</v>
      </c>
      <c r="V162" s="106">
        <f t="shared" si="60"/>
        <v>0</v>
      </c>
      <c r="W162" s="106" t="e">
        <f>IF(EXACT(O162,Y162),M162,M162*(1-#REF!))</f>
        <v>#REF!</v>
      </c>
      <c r="X162" s="106" t="e">
        <f t="shared" si="61"/>
        <v>#REF!</v>
      </c>
      <c r="Y162" s="107" t="s">
        <v>72</v>
      </c>
      <c r="Z162" s="103">
        <f t="shared" si="57"/>
        <v>0</v>
      </c>
      <c r="AA162" s="103">
        <f t="shared" si="58"/>
        <v>0</v>
      </c>
      <c r="AB162" s="128" t="str">
        <f t="shared" si="62"/>
        <v/>
      </c>
      <c r="AC162" s="128" t="e">
        <f t="shared" si="63"/>
        <v>#REF!</v>
      </c>
    </row>
    <row r="163" spans="1:29" ht="50.1" customHeight="1">
      <c r="A163" s="171"/>
      <c r="B163" s="171"/>
      <c r="C163" s="174"/>
      <c r="D163" s="174"/>
      <c r="E163" s="131"/>
      <c r="F163" s="177"/>
      <c r="G163" s="180"/>
      <c r="H163" s="163"/>
      <c r="I163" s="165"/>
      <c r="J163" s="168"/>
      <c r="K163" s="62"/>
      <c r="L163" s="63"/>
      <c r="M163" s="63"/>
      <c r="N163" s="65"/>
      <c r="O163" s="127"/>
      <c r="P163" s="100"/>
      <c r="Q163" s="63">
        <f t="shared" si="59"/>
        <v>0</v>
      </c>
      <c r="R163" s="65"/>
      <c r="S163" s="67"/>
      <c r="T163" s="40"/>
      <c r="U163" s="106">
        <f>IF(EXACT(O163,Y163),M163,M163*(1-'Расчет ПРЕДЗАКАЗ'!$D$10))</f>
        <v>0</v>
      </c>
      <c r="V163" s="106">
        <f t="shared" si="60"/>
        <v>0</v>
      </c>
      <c r="W163" s="106" t="e">
        <f>IF(EXACT(O163,Y163),M163,M163*(1-#REF!))</f>
        <v>#REF!</v>
      </c>
      <c r="X163" s="106" t="e">
        <f t="shared" si="61"/>
        <v>#REF!</v>
      </c>
      <c r="Y163" s="107" t="s">
        <v>72</v>
      </c>
      <c r="Z163" s="103">
        <f t="shared" si="57"/>
        <v>0</v>
      </c>
      <c r="AA163" s="103">
        <f t="shared" si="58"/>
        <v>0</v>
      </c>
      <c r="AB163" s="128" t="str">
        <f t="shared" si="62"/>
        <v/>
      </c>
      <c r="AC163" s="128" t="e">
        <f t="shared" si="63"/>
        <v>#REF!</v>
      </c>
    </row>
    <row r="164" spans="1:29" ht="50.1" customHeight="1">
      <c r="A164" s="171"/>
      <c r="B164" s="171"/>
      <c r="C164" s="174"/>
      <c r="D164" s="174"/>
      <c r="E164" s="131"/>
      <c r="F164" s="177"/>
      <c r="G164" s="180"/>
      <c r="H164" s="163"/>
      <c r="I164" s="165"/>
      <c r="J164" s="168"/>
      <c r="K164" s="62"/>
      <c r="L164" s="63"/>
      <c r="M164" s="63"/>
      <c r="N164" s="65"/>
      <c r="O164" s="127"/>
      <c r="P164" s="100"/>
      <c r="Q164" s="63">
        <f t="shared" si="59"/>
        <v>0</v>
      </c>
      <c r="R164" s="65"/>
      <c r="S164" s="67"/>
      <c r="T164" s="40"/>
      <c r="U164" s="106">
        <f>IF(EXACT(O164,Y164),M164,M164*(1-'Расчет ПРЕДЗАКАЗ'!$D$10))</f>
        <v>0</v>
      </c>
      <c r="V164" s="106">
        <f t="shared" si="60"/>
        <v>0</v>
      </c>
      <c r="W164" s="106" t="e">
        <f>IF(EXACT(O164,Y164),M164,M164*(1-#REF!))</f>
        <v>#REF!</v>
      </c>
      <c r="X164" s="106" t="e">
        <f t="shared" si="61"/>
        <v>#REF!</v>
      </c>
      <c r="Y164" s="107" t="s">
        <v>72</v>
      </c>
      <c r="Z164" s="103">
        <f t="shared" si="57"/>
        <v>0</v>
      </c>
      <c r="AA164" s="103">
        <f t="shared" si="58"/>
        <v>0</v>
      </c>
      <c r="AB164" s="128" t="str">
        <f t="shared" si="62"/>
        <v/>
      </c>
      <c r="AC164" s="128" t="e">
        <f t="shared" si="63"/>
        <v>#REF!</v>
      </c>
    </row>
    <row r="165" spans="1:29" ht="50.1" customHeight="1">
      <c r="A165" s="171"/>
      <c r="B165" s="171"/>
      <c r="C165" s="174"/>
      <c r="D165" s="174"/>
      <c r="E165" s="131"/>
      <c r="F165" s="177"/>
      <c r="G165" s="180"/>
      <c r="H165" s="163"/>
      <c r="I165" s="165"/>
      <c r="J165" s="168"/>
      <c r="K165" s="62"/>
      <c r="L165" s="63"/>
      <c r="M165" s="63"/>
      <c r="N165" s="65"/>
      <c r="O165" s="127"/>
      <c r="P165" s="100"/>
      <c r="Q165" s="63">
        <f t="shared" si="59"/>
        <v>0</v>
      </c>
      <c r="R165" s="65"/>
      <c r="S165" s="67"/>
      <c r="T165" s="40"/>
      <c r="U165" s="106">
        <f>IF(EXACT(O165,Y165),M165,M165*(1-'Расчет ПРЕДЗАКАЗ'!$D$10))</f>
        <v>0</v>
      </c>
      <c r="V165" s="106">
        <f t="shared" si="60"/>
        <v>0</v>
      </c>
      <c r="W165" s="106" t="e">
        <f>IF(EXACT(O165,Y165),M165,M165*(1-#REF!))</f>
        <v>#REF!</v>
      </c>
      <c r="X165" s="106" t="e">
        <f t="shared" si="61"/>
        <v>#REF!</v>
      </c>
      <c r="Y165" s="107" t="s">
        <v>72</v>
      </c>
      <c r="Z165" s="103">
        <f t="shared" si="57"/>
        <v>0</v>
      </c>
      <c r="AA165" s="103">
        <f t="shared" si="58"/>
        <v>0</v>
      </c>
      <c r="AB165" s="128" t="str">
        <f t="shared" si="62"/>
        <v/>
      </c>
      <c r="AC165" s="128" t="e">
        <f t="shared" si="63"/>
        <v>#REF!</v>
      </c>
    </row>
    <row r="166" spans="1:29" ht="50.1" customHeight="1">
      <c r="A166" s="172"/>
      <c r="B166" s="172"/>
      <c r="C166" s="175"/>
      <c r="D166" s="175"/>
      <c r="E166" s="132"/>
      <c r="F166" s="178"/>
      <c r="G166" s="181"/>
      <c r="H166" s="164"/>
      <c r="I166" s="166"/>
      <c r="J166" s="169"/>
      <c r="K166" s="62"/>
      <c r="L166" s="63"/>
      <c r="M166" s="63"/>
      <c r="N166" s="65"/>
      <c r="O166" s="127"/>
      <c r="P166" s="100"/>
      <c r="Q166" s="63">
        <f t="shared" si="59"/>
        <v>0</v>
      </c>
      <c r="R166" s="65"/>
      <c r="S166" s="67"/>
      <c r="T166" s="40"/>
      <c r="U166" s="106">
        <f>IF(EXACT(O166,Y166),M166,M166*(1-'Расчет ПРЕДЗАКАЗ'!$D$10))</f>
        <v>0</v>
      </c>
      <c r="V166" s="106">
        <f t="shared" si="60"/>
        <v>0</v>
      </c>
      <c r="W166" s="106" t="e">
        <f>IF(EXACT(O166,Y166),M166,M166*(1-#REF!))</f>
        <v>#REF!</v>
      </c>
      <c r="X166" s="106" t="e">
        <f t="shared" si="61"/>
        <v>#REF!</v>
      </c>
      <c r="Y166" s="107" t="s">
        <v>72</v>
      </c>
      <c r="Z166" s="103">
        <f t="shared" si="57"/>
        <v>0</v>
      </c>
      <c r="AA166" s="103">
        <f t="shared" si="58"/>
        <v>0</v>
      </c>
      <c r="AB166" s="128" t="str">
        <f t="shared" si="62"/>
        <v/>
      </c>
      <c r="AC166" s="128" t="e">
        <f t="shared" si="63"/>
        <v>#REF!</v>
      </c>
    </row>
    <row r="167" spans="1:29" ht="11.25" customHeight="1" thickBot="1"/>
    <row r="168" spans="1:29" ht="50.1" customHeight="1">
      <c r="A168" s="170">
        <v>10</v>
      </c>
      <c r="B168" s="170" t="s">
        <v>175</v>
      </c>
      <c r="C168" s="173" t="s">
        <v>176</v>
      </c>
      <c r="D168" s="173" t="s">
        <v>77</v>
      </c>
      <c r="E168" s="131"/>
      <c r="F168" s="199" t="s">
        <v>177</v>
      </c>
      <c r="G168" s="179" t="s">
        <v>79</v>
      </c>
      <c r="H168" s="162" t="s">
        <v>133</v>
      </c>
      <c r="I168" s="200" t="s">
        <v>178</v>
      </c>
      <c r="J168" s="167" t="s">
        <v>19</v>
      </c>
      <c r="K168" s="62" t="s">
        <v>179</v>
      </c>
      <c r="L168" s="63">
        <v>5050</v>
      </c>
      <c r="M168" s="63">
        <v>3154</v>
      </c>
      <c r="N168" s="142" t="s">
        <v>180</v>
      </c>
      <c r="O168" s="127" t="s">
        <v>72</v>
      </c>
      <c r="P168" s="100"/>
      <c r="Q168" s="63">
        <f>P168*M168</f>
        <v>0</v>
      </c>
      <c r="R168" s="64"/>
      <c r="S168" s="67">
        <v>98</v>
      </c>
      <c r="T168" s="59"/>
      <c r="U168" s="106">
        <f>IF(EXACT(O168,Y168),M168,M168*(1-'Расчет ПРЕДЗАКАЗ'!$D$10))</f>
        <v>3154</v>
      </c>
      <c r="V168" s="106">
        <f>P168*U168</f>
        <v>0</v>
      </c>
      <c r="W168" s="106">
        <f>IF(EXACT(O168,Y168),M168,M168*(1-#REF!))</f>
        <v>3154</v>
      </c>
      <c r="X168" s="106">
        <f>P168*W168</f>
        <v>0</v>
      </c>
      <c r="Y168" s="107" t="s">
        <v>72</v>
      </c>
      <c r="Z168" s="103">
        <f t="shared" ref="Z168:Z182" si="64">IF(EXACT(O168,Y168),Q168,0)</f>
        <v>0</v>
      </c>
      <c r="AA168" s="103">
        <f t="shared" ref="AA168:AA182" si="65">IF(Z168=0,Q168,0)</f>
        <v>0</v>
      </c>
      <c r="AB168" s="128">
        <f>IF(U168=0,"",L168/U168-1)</f>
        <v>0.60114140773620806</v>
      </c>
      <c r="AC168" s="128">
        <f>IF(W168=0,"",L168/W168-1)</f>
        <v>0.60114140773620806</v>
      </c>
    </row>
    <row r="169" spans="1:29" ht="50.1" customHeight="1">
      <c r="A169" s="171"/>
      <c r="B169" s="171"/>
      <c r="C169" s="174"/>
      <c r="D169" s="174"/>
      <c r="E169" s="131"/>
      <c r="F169" s="177"/>
      <c r="G169" s="180"/>
      <c r="H169" s="163"/>
      <c r="I169" s="165"/>
      <c r="J169" s="168"/>
      <c r="K169" s="62" t="s">
        <v>181</v>
      </c>
      <c r="L169" s="63">
        <v>5050</v>
      </c>
      <c r="M169" s="63">
        <v>3154</v>
      </c>
      <c r="N169" s="142" t="s">
        <v>182</v>
      </c>
      <c r="O169" s="127" t="s">
        <v>72</v>
      </c>
      <c r="P169" s="100"/>
      <c r="Q169" s="63">
        <f t="shared" ref="Q169:Q182" si="66">P169*M169</f>
        <v>0</v>
      </c>
      <c r="R169" s="64"/>
      <c r="S169" s="67">
        <v>133</v>
      </c>
      <c r="T169" s="46"/>
      <c r="U169" s="106">
        <f>IF(EXACT(O169,Y169),M169,M169*(1-'Расчет ПРЕДЗАКАЗ'!$D$10))</f>
        <v>3154</v>
      </c>
      <c r="V169" s="106">
        <f t="shared" ref="V169:V182" si="67">P169*U169</f>
        <v>0</v>
      </c>
      <c r="W169" s="106">
        <f>IF(EXACT(O169,Y169),M169,M169*(1-#REF!))</f>
        <v>3154</v>
      </c>
      <c r="X169" s="106">
        <f t="shared" ref="X169:X182" si="68">P169*W169</f>
        <v>0</v>
      </c>
      <c r="Y169" s="107" t="s">
        <v>72</v>
      </c>
      <c r="Z169" s="103">
        <f t="shared" si="64"/>
        <v>0</v>
      </c>
      <c r="AA169" s="103">
        <f t="shared" si="65"/>
        <v>0</v>
      </c>
      <c r="AB169" s="128">
        <f t="shared" ref="AB169:AB182" si="69">IF(U169=0,"",L169/U169-1)</f>
        <v>0.60114140773620806</v>
      </c>
      <c r="AC169" s="128">
        <f t="shared" ref="AC169:AC182" si="70">IF(W169=0,"",L169/W169-1)</f>
        <v>0.60114140773620806</v>
      </c>
    </row>
    <row r="170" spans="1:29" ht="50.1" customHeight="1">
      <c r="A170" s="171"/>
      <c r="B170" s="171"/>
      <c r="C170" s="174"/>
      <c r="D170" s="174"/>
      <c r="E170" s="131"/>
      <c r="F170" s="177"/>
      <c r="G170" s="180"/>
      <c r="H170" s="163"/>
      <c r="I170" s="165"/>
      <c r="J170" s="168"/>
      <c r="K170" s="62" t="s">
        <v>82</v>
      </c>
      <c r="L170" s="63">
        <v>5050</v>
      </c>
      <c r="M170" s="63">
        <v>3154</v>
      </c>
      <c r="N170" s="142" t="s">
        <v>183</v>
      </c>
      <c r="O170" s="127" t="s">
        <v>72</v>
      </c>
      <c r="P170" s="100"/>
      <c r="Q170" s="63">
        <f t="shared" si="66"/>
        <v>0</v>
      </c>
      <c r="R170" s="64"/>
      <c r="S170" s="67">
        <v>108</v>
      </c>
      <c r="T170" s="46"/>
      <c r="U170" s="106">
        <f>IF(EXACT(O170,Y170),M170,M170*(1-'Расчет ПРЕДЗАКАЗ'!$D$10))</f>
        <v>3154</v>
      </c>
      <c r="V170" s="106">
        <f t="shared" si="67"/>
        <v>0</v>
      </c>
      <c r="W170" s="106">
        <f>IF(EXACT(O170,Y170),M170,M170*(1-#REF!))</f>
        <v>3154</v>
      </c>
      <c r="X170" s="106">
        <f t="shared" si="68"/>
        <v>0</v>
      </c>
      <c r="Y170" s="107" t="s">
        <v>72</v>
      </c>
      <c r="Z170" s="103">
        <f t="shared" si="64"/>
        <v>0</v>
      </c>
      <c r="AA170" s="103">
        <f t="shared" si="65"/>
        <v>0</v>
      </c>
      <c r="AB170" s="128">
        <f t="shared" si="69"/>
        <v>0.60114140773620806</v>
      </c>
      <c r="AC170" s="128">
        <f t="shared" si="70"/>
        <v>0.60114140773620806</v>
      </c>
    </row>
    <row r="171" spans="1:29" ht="50.1" customHeight="1">
      <c r="A171" s="171"/>
      <c r="B171" s="171"/>
      <c r="C171" s="174"/>
      <c r="D171" s="174"/>
      <c r="E171" s="131"/>
      <c r="F171" s="177"/>
      <c r="G171" s="180"/>
      <c r="H171" s="163"/>
      <c r="I171" s="165"/>
      <c r="J171" s="168"/>
      <c r="K171" s="62"/>
      <c r="L171" s="63"/>
      <c r="M171" s="63"/>
      <c r="N171" s="142"/>
      <c r="O171" s="127"/>
      <c r="P171" s="100"/>
      <c r="Q171" s="63">
        <f t="shared" si="66"/>
        <v>0</v>
      </c>
      <c r="R171" s="64"/>
      <c r="S171" s="67"/>
      <c r="T171" s="46"/>
      <c r="U171" s="106">
        <f>IF(EXACT(O171,Y171),M171,M171*(1-'Расчет ПРЕДЗАКАЗ'!$D$10))</f>
        <v>0</v>
      </c>
      <c r="V171" s="106">
        <f t="shared" si="67"/>
        <v>0</v>
      </c>
      <c r="W171" s="106" t="e">
        <f>IF(EXACT(O171,Y171),M171,M171*(1-#REF!))</f>
        <v>#REF!</v>
      </c>
      <c r="X171" s="106" t="e">
        <f t="shared" si="68"/>
        <v>#REF!</v>
      </c>
      <c r="Y171" s="107" t="s">
        <v>72</v>
      </c>
      <c r="Z171" s="103">
        <f t="shared" si="64"/>
        <v>0</v>
      </c>
      <c r="AA171" s="103">
        <f t="shared" si="65"/>
        <v>0</v>
      </c>
      <c r="AB171" s="128" t="str">
        <f t="shared" si="69"/>
        <v/>
      </c>
      <c r="AC171" s="128" t="e">
        <f t="shared" si="70"/>
        <v>#REF!</v>
      </c>
    </row>
    <row r="172" spans="1:29" ht="50.1" customHeight="1">
      <c r="A172" s="171"/>
      <c r="B172" s="171"/>
      <c r="C172" s="174"/>
      <c r="D172" s="174"/>
      <c r="E172" s="131"/>
      <c r="F172" s="177"/>
      <c r="G172" s="180"/>
      <c r="H172" s="163"/>
      <c r="I172" s="165"/>
      <c r="J172" s="168"/>
      <c r="K172" s="62"/>
      <c r="L172" s="63"/>
      <c r="M172" s="63"/>
      <c r="N172" s="142"/>
      <c r="O172" s="127"/>
      <c r="P172" s="100"/>
      <c r="Q172" s="63">
        <f t="shared" si="66"/>
        <v>0</v>
      </c>
      <c r="R172" s="64"/>
      <c r="S172" s="67"/>
      <c r="T172" s="46"/>
      <c r="U172" s="106">
        <f>IF(EXACT(O172,Y172),M172,M172*(1-'Расчет ПРЕДЗАКАЗ'!$D$10))</f>
        <v>0</v>
      </c>
      <c r="V172" s="106">
        <f t="shared" si="67"/>
        <v>0</v>
      </c>
      <c r="W172" s="106" t="e">
        <f>IF(EXACT(O172,Y172),M172,M172*(1-#REF!))</f>
        <v>#REF!</v>
      </c>
      <c r="X172" s="106" t="e">
        <f t="shared" si="68"/>
        <v>#REF!</v>
      </c>
      <c r="Y172" s="107" t="s">
        <v>72</v>
      </c>
      <c r="Z172" s="103">
        <f t="shared" si="64"/>
        <v>0</v>
      </c>
      <c r="AA172" s="103">
        <f t="shared" si="65"/>
        <v>0</v>
      </c>
      <c r="AB172" s="128" t="str">
        <f t="shared" si="69"/>
        <v/>
      </c>
      <c r="AC172" s="128" t="e">
        <f t="shared" si="70"/>
        <v>#REF!</v>
      </c>
    </row>
    <row r="173" spans="1:29" ht="50.1" customHeight="1">
      <c r="A173" s="171"/>
      <c r="B173" s="171"/>
      <c r="C173" s="174"/>
      <c r="D173" s="174"/>
      <c r="E173" s="131"/>
      <c r="F173" s="177"/>
      <c r="G173" s="180"/>
      <c r="H173" s="163"/>
      <c r="I173" s="165"/>
      <c r="J173" s="168"/>
      <c r="K173" s="62"/>
      <c r="L173" s="63"/>
      <c r="M173" s="63"/>
      <c r="N173" s="142"/>
      <c r="O173" s="127"/>
      <c r="P173" s="100"/>
      <c r="Q173" s="63">
        <f t="shared" si="66"/>
        <v>0</v>
      </c>
      <c r="R173" s="64"/>
      <c r="S173" s="67"/>
      <c r="T173" s="46"/>
      <c r="U173" s="106">
        <f>IF(EXACT(O173,Y173),M173,M173*(1-'Расчет ПРЕДЗАКАЗ'!$D$10))</f>
        <v>0</v>
      </c>
      <c r="V173" s="106">
        <f t="shared" si="67"/>
        <v>0</v>
      </c>
      <c r="W173" s="106" t="e">
        <f>IF(EXACT(O173,Y173),M173,M173*(1-#REF!))</f>
        <v>#REF!</v>
      </c>
      <c r="X173" s="106" t="e">
        <f t="shared" si="68"/>
        <v>#REF!</v>
      </c>
      <c r="Y173" s="107" t="s">
        <v>72</v>
      </c>
      <c r="Z173" s="103">
        <f t="shared" si="64"/>
        <v>0</v>
      </c>
      <c r="AA173" s="103">
        <f t="shared" si="65"/>
        <v>0</v>
      </c>
      <c r="AB173" s="128" t="str">
        <f t="shared" si="69"/>
        <v/>
      </c>
      <c r="AC173" s="128" t="e">
        <f t="shared" si="70"/>
        <v>#REF!</v>
      </c>
    </row>
    <row r="174" spans="1:29" ht="50.1" customHeight="1">
      <c r="A174" s="171"/>
      <c r="B174" s="171"/>
      <c r="C174" s="174"/>
      <c r="D174" s="174"/>
      <c r="E174" s="131"/>
      <c r="F174" s="177"/>
      <c r="G174" s="180"/>
      <c r="H174" s="163"/>
      <c r="I174" s="165"/>
      <c r="J174" s="168"/>
      <c r="K174" s="62"/>
      <c r="L174" s="63"/>
      <c r="M174" s="63"/>
      <c r="N174" s="142"/>
      <c r="O174" s="127"/>
      <c r="P174" s="100"/>
      <c r="Q174" s="63">
        <f t="shared" si="66"/>
        <v>0</v>
      </c>
      <c r="R174" s="64"/>
      <c r="S174" s="67"/>
      <c r="T174" s="46"/>
      <c r="U174" s="106">
        <f>IF(EXACT(O174,Y174),M174,M174*(1-'Расчет ПРЕДЗАКАЗ'!$D$10))</f>
        <v>0</v>
      </c>
      <c r="V174" s="106">
        <f t="shared" si="67"/>
        <v>0</v>
      </c>
      <c r="W174" s="106" t="e">
        <f>IF(EXACT(O174,Y174),M174,M174*(1-#REF!))</f>
        <v>#REF!</v>
      </c>
      <c r="X174" s="106" t="e">
        <f t="shared" si="68"/>
        <v>#REF!</v>
      </c>
      <c r="Y174" s="107" t="s">
        <v>72</v>
      </c>
      <c r="Z174" s="103">
        <f t="shared" si="64"/>
        <v>0</v>
      </c>
      <c r="AA174" s="103">
        <f t="shared" si="65"/>
        <v>0</v>
      </c>
      <c r="AB174" s="128" t="str">
        <f t="shared" si="69"/>
        <v/>
      </c>
      <c r="AC174" s="128" t="e">
        <f t="shared" si="70"/>
        <v>#REF!</v>
      </c>
    </row>
    <row r="175" spans="1:29" ht="50.1" customHeight="1">
      <c r="A175" s="171"/>
      <c r="B175" s="171"/>
      <c r="C175" s="174"/>
      <c r="D175" s="174"/>
      <c r="E175" s="131"/>
      <c r="F175" s="177"/>
      <c r="G175" s="180"/>
      <c r="H175" s="163"/>
      <c r="I175" s="165"/>
      <c r="J175" s="168"/>
      <c r="K175" s="62"/>
      <c r="L175" s="63"/>
      <c r="M175" s="63"/>
      <c r="N175" s="142"/>
      <c r="O175" s="127"/>
      <c r="P175" s="100"/>
      <c r="Q175" s="63">
        <f t="shared" si="66"/>
        <v>0</v>
      </c>
      <c r="R175" s="64"/>
      <c r="S175" s="67"/>
      <c r="T175" s="46"/>
      <c r="U175" s="106">
        <f>IF(EXACT(O175,Y175),M175,M175*(1-'Расчет ПРЕДЗАКАЗ'!$D$10))</f>
        <v>0</v>
      </c>
      <c r="V175" s="106">
        <f t="shared" si="67"/>
        <v>0</v>
      </c>
      <c r="W175" s="106" t="e">
        <f>IF(EXACT(O175,Y175),M175,M175*(1-#REF!))</f>
        <v>#REF!</v>
      </c>
      <c r="X175" s="106" t="e">
        <f t="shared" si="68"/>
        <v>#REF!</v>
      </c>
      <c r="Y175" s="107" t="s">
        <v>72</v>
      </c>
      <c r="Z175" s="103">
        <f t="shared" si="64"/>
        <v>0</v>
      </c>
      <c r="AA175" s="103">
        <f t="shared" si="65"/>
        <v>0</v>
      </c>
      <c r="AB175" s="128" t="str">
        <f t="shared" si="69"/>
        <v/>
      </c>
      <c r="AC175" s="128" t="e">
        <f t="shared" si="70"/>
        <v>#REF!</v>
      </c>
    </row>
    <row r="176" spans="1:29" ht="50.1" customHeight="1">
      <c r="A176" s="171"/>
      <c r="B176" s="171"/>
      <c r="C176" s="174"/>
      <c r="D176" s="174"/>
      <c r="E176" s="131"/>
      <c r="F176" s="177"/>
      <c r="G176" s="180"/>
      <c r="H176" s="163"/>
      <c r="I176" s="165"/>
      <c r="J176" s="168"/>
      <c r="K176" s="62"/>
      <c r="L176" s="63"/>
      <c r="M176" s="63"/>
      <c r="N176" s="142"/>
      <c r="O176" s="127"/>
      <c r="P176" s="100"/>
      <c r="Q176" s="63">
        <f t="shared" si="66"/>
        <v>0</v>
      </c>
      <c r="R176" s="64"/>
      <c r="S176" s="67"/>
      <c r="T176" s="46"/>
      <c r="U176" s="106">
        <f>IF(EXACT(O176,Y176),M176,M176*(1-'Расчет ПРЕДЗАКАЗ'!$D$10))</f>
        <v>0</v>
      </c>
      <c r="V176" s="106">
        <f t="shared" si="67"/>
        <v>0</v>
      </c>
      <c r="W176" s="106" t="e">
        <f>IF(EXACT(O176,Y176),M176,M176*(1-#REF!))</f>
        <v>#REF!</v>
      </c>
      <c r="X176" s="106" t="e">
        <f t="shared" si="68"/>
        <v>#REF!</v>
      </c>
      <c r="Y176" s="107" t="s">
        <v>72</v>
      </c>
      <c r="Z176" s="103">
        <f t="shared" si="64"/>
        <v>0</v>
      </c>
      <c r="AA176" s="103">
        <f t="shared" si="65"/>
        <v>0</v>
      </c>
      <c r="AB176" s="128" t="str">
        <f t="shared" si="69"/>
        <v/>
      </c>
      <c r="AC176" s="128" t="e">
        <f t="shared" si="70"/>
        <v>#REF!</v>
      </c>
    </row>
    <row r="177" spans="1:29" ht="50.1" customHeight="1">
      <c r="A177" s="171"/>
      <c r="B177" s="171"/>
      <c r="C177" s="174"/>
      <c r="D177" s="174"/>
      <c r="E177" s="131"/>
      <c r="F177" s="177"/>
      <c r="G177" s="180"/>
      <c r="H177" s="163"/>
      <c r="I177" s="165"/>
      <c r="J177" s="168"/>
      <c r="K177" s="62"/>
      <c r="L177" s="63"/>
      <c r="M177" s="63"/>
      <c r="N177" s="65"/>
      <c r="O177" s="127"/>
      <c r="P177" s="100"/>
      <c r="Q177" s="63">
        <f t="shared" si="66"/>
        <v>0</v>
      </c>
      <c r="R177" s="65"/>
      <c r="S177" s="67"/>
      <c r="T177" s="40"/>
      <c r="U177" s="106">
        <f>IF(EXACT(O177,Y177),M177,M177*(1-'Расчет ПРЕДЗАКАЗ'!$D$10))</f>
        <v>0</v>
      </c>
      <c r="V177" s="106">
        <f t="shared" si="67"/>
        <v>0</v>
      </c>
      <c r="W177" s="106" t="e">
        <f>IF(EXACT(O177,Y177),M177,M177*(1-#REF!))</f>
        <v>#REF!</v>
      </c>
      <c r="X177" s="106" t="e">
        <f t="shared" si="68"/>
        <v>#REF!</v>
      </c>
      <c r="Y177" s="107" t="s">
        <v>72</v>
      </c>
      <c r="Z177" s="103">
        <f t="shared" si="64"/>
        <v>0</v>
      </c>
      <c r="AA177" s="103">
        <f t="shared" si="65"/>
        <v>0</v>
      </c>
      <c r="AB177" s="128" t="str">
        <f t="shared" si="69"/>
        <v/>
      </c>
      <c r="AC177" s="128" t="e">
        <f t="shared" si="70"/>
        <v>#REF!</v>
      </c>
    </row>
    <row r="178" spans="1:29" ht="50.1" customHeight="1">
      <c r="A178" s="171"/>
      <c r="B178" s="171"/>
      <c r="C178" s="174"/>
      <c r="D178" s="174"/>
      <c r="E178" s="131"/>
      <c r="F178" s="177"/>
      <c r="G178" s="180"/>
      <c r="H178" s="163"/>
      <c r="I178" s="165"/>
      <c r="J178" s="168"/>
      <c r="K178" s="62"/>
      <c r="L178" s="63"/>
      <c r="M178" s="63"/>
      <c r="N178" s="65"/>
      <c r="O178" s="127"/>
      <c r="P178" s="100"/>
      <c r="Q178" s="63">
        <f t="shared" si="66"/>
        <v>0</v>
      </c>
      <c r="R178" s="65"/>
      <c r="S178" s="67"/>
      <c r="T178" s="40"/>
      <c r="U178" s="106">
        <f>IF(EXACT(O178,Y178),M178,M178*(1-'Расчет ПРЕДЗАКАЗ'!$D$10))</f>
        <v>0</v>
      </c>
      <c r="V178" s="106">
        <f t="shared" si="67"/>
        <v>0</v>
      </c>
      <c r="W178" s="106" t="e">
        <f>IF(EXACT(O178,Y178),M178,M178*(1-#REF!))</f>
        <v>#REF!</v>
      </c>
      <c r="X178" s="106" t="e">
        <f t="shared" si="68"/>
        <v>#REF!</v>
      </c>
      <c r="Y178" s="107" t="s">
        <v>72</v>
      </c>
      <c r="Z178" s="103">
        <f t="shared" si="64"/>
        <v>0</v>
      </c>
      <c r="AA178" s="103">
        <f t="shared" si="65"/>
        <v>0</v>
      </c>
      <c r="AB178" s="128" t="str">
        <f t="shared" si="69"/>
        <v/>
      </c>
      <c r="AC178" s="128" t="e">
        <f t="shared" si="70"/>
        <v>#REF!</v>
      </c>
    </row>
    <row r="179" spans="1:29" ht="50.1" customHeight="1">
      <c r="A179" s="171"/>
      <c r="B179" s="171"/>
      <c r="C179" s="174"/>
      <c r="D179" s="174"/>
      <c r="E179" s="131"/>
      <c r="F179" s="177"/>
      <c r="G179" s="180"/>
      <c r="H179" s="163"/>
      <c r="I179" s="165"/>
      <c r="J179" s="168"/>
      <c r="K179" s="62"/>
      <c r="L179" s="63"/>
      <c r="M179" s="63"/>
      <c r="N179" s="65"/>
      <c r="O179" s="127"/>
      <c r="P179" s="100"/>
      <c r="Q179" s="63">
        <f t="shared" si="66"/>
        <v>0</v>
      </c>
      <c r="R179" s="65"/>
      <c r="S179" s="67"/>
      <c r="T179" s="40"/>
      <c r="U179" s="106">
        <f>IF(EXACT(O179,Y179),M179,M179*(1-'Расчет ПРЕДЗАКАЗ'!$D$10))</f>
        <v>0</v>
      </c>
      <c r="V179" s="106">
        <f t="shared" si="67"/>
        <v>0</v>
      </c>
      <c r="W179" s="106" t="e">
        <f>IF(EXACT(O179,Y179),M179,M179*(1-#REF!))</f>
        <v>#REF!</v>
      </c>
      <c r="X179" s="106" t="e">
        <f t="shared" si="68"/>
        <v>#REF!</v>
      </c>
      <c r="Y179" s="107" t="s">
        <v>72</v>
      </c>
      <c r="Z179" s="103">
        <f t="shared" si="64"/>
        <v>0</v>
      </c>
      <c r="AA179" s="103">
        <f t="shared" si="65"/>
        <v>0</v>
      </c>
      <c r="AB179" s="128" t="str">
        <f t="shared" si="69"/>
        <v/>
      </c>
      <c r="AC179" s="128" t="e">
        <f t="shared" si="70"/>
        <v>#REF!</v>
      </c>
    </row>
    <row r="180" spans="1:29" ht="50.1" customHeight="1">
      <c r="A180" s="171"/>
      <c r="B180" s="171"/>
      <c r="C180" s="174"/>
      <c r="D180" s="174"/>
      <c r="E180" s="131"/>
      <c r="F180" s="177"/>
      <c r="G180" s="180"/>
      <c r="H180" s="163"/>
      <c r="I180" s="165"/>
      <c r="J180" s="168"/>
      <c r="K180" s="62"/>
      <c r="L180" s="63"/>
      <c r="M180" s="63"/>
      <c r="N180" s="65"/>
      <c r="O180" s="127"/>
      <c r="P180" s="100"/>
      <c r="Q180" s="63">
        <f t="shared" si="66"/>
        <v>0</v>
      </c>
      <c r="R180" s="65"/>
      <c r="S180" s="67"/>
      <c r="T180" s="40"/>
      <c r="U180" s="106">
        <f>IF(EXACT(O180,Y180),M180,M180*(1-'Расчет ПРЕДЗАКАЗ'!$D$10))</f>
        <v>0</v>
      </c>
      <c r="V180" s="106">
        <f t="shared" si="67"/>
        <v>0</v>
      </c>
      <c r="W180" s="106" t="e">
        <f>IF(EXACT(O180,Y180),M180,M180*(1-#REF!))</f>
        <v>#REF!</v>
      </c>
      <c r="X180" s="106" t="e">
        <f t="shared" si="68"/>
        <v>#REF!</v>
      </c>
      <c r="Y180" s="107" t="s">
        <v>72</v>
      </c>
      <c r="Z180" s="103">
        <f t="shared" si="64"/>
        <v>0</v>
      </c>
      <c r="AA180" s="103">
        <f t="shared" si="65"/>
        <v>0</v>
      </c>
      <c r="AB180" s="128" t="str">
        <f t="shared" si="69"/>
        <v/>
      </c>
      <c r="AC180" s="128" t="e">
        <f t="shared" si="70"/>
        <v>#REF!</v>
      </c>
    </row>
    <row r="181" spans="1:29" ht="50.1" customHeight="1">
      <c r="A181" s="171"/>
      <c r="B181" s="171"/>
      <c r="C181" s="174"/>
      <c r="D181" s="174"/>
      <c r="E181" s="131"/>
      <c r="F181" s="177"/>
      <c r="G181" s="180"/>
      <c r="H181" s="163"/>
      <c r="I181" s="165"/>
      <c r="J181" s="168"/>
      <c r="K181" s="62"/>
      <c r="L181" s="63"/>
      <c r="M181" s="63"/>
      <c r="N181" s="65"/>
      <c r="O181" s="127"/>
      <c r="P181" s="100"/>
      <c r="Q181" s="63">
        <f t="shared" si="66"/>
        <v>0</v>
      </c>
      <c r="R181" s="65"/>
      <c r="S181" s="67"/>
      <c r="T181" s="40"/>
      <c r="U181" s="106">
        <f>IF(EXACT(O181,Y181),M181,M181*(1-'Расчет ПРЕДЗАКАЗ'!$D$10))</f>
        <v>0</v>
      </c>
      <c r="V181" s="106">
        <f t="shared" si="67"/>
        <v>0</v>
      </c>
      <c r="W181" s="106" t="e">
        <f>IF(EXACT(O181,Y181),M181,M181*(1-#REF!))</f>
        <v>#REF!</v>
      </c>
      <c r="X181" s="106" t="e">
        <f t="shared" si="68"/>
        <v>#REF!</v>
      </c>
      <c r="Y181" s="107" t="s">
        <v>72</v>
      </c>
      <c r="Z181" s="103">
        <f t="shared" si="64"/>
        <v>0</v>
      </c>
      <c r="AA181" s="103">
        <f t="shared" si="65"/>
        <v>0</v>
      </c>
      <c r="AB181" s="128" t="str">
        <f t="shared" si="69"/>
        <v/>
      </c>
      <c r="AC181" s="128" t="e">
        <f t="shared" si="70"/>
        <v>#REF!</v>
      </c>
    </row>
    <row r="182" spans="1:29" ht="50.1" customHeight="1">
      <c r="A182" s="172"/>
      <c r="B182" s="172"/>
      <c r="C182" s="175"/>
      <c r="D182" s="175"/>
      <c r="E182" s="132"/>
      <c r="F182" s="178"/>
      <c r="G182" s="181"/>
      <c r="H182" s="164"/>
      <c r="I182" s="166"/>
      <c r="J182" s="169"/>
      <c r="K182" s="62"/>
      <c r="L182" s="63"/>
      <c r="M182" s="63"/>
      <c r="N182" s="65"/>
      <c r="O182" s="127"/>
      <c r="P182" s="100"/>
      <c r="Q182" s="63">
        <f t="shared" si="66"/>
        <v>0</v>
      </c>
      <c r="R182" s="65"/>
      <c r="S182" s="67"/>
      <c r="T182" s="40"/>
      <c r="U182" s="106">
        <f>IF(EXACT(O182,Y182),M182,M182*(1-'Расчет ПРЕДЗАКАЗ'!$D$10))</f>
        <v>0</v>
      </c>
      <c r="V182" s="106">
        <f t="shared" si="67"/>
        <v>0</v>
      </c>
      <c r="W182" s="106" t="e">
        <f>IF(EXACT(O182,Y182),M182,M182*(1-#REF!))</f>
        <v>#REF!</v>
      </c>
      <c r="X182" s="106" t="e">
        <f t="shared" si="68"/>
        <v>#REF!</v>
      </c>
      <c r="Y182" s="107" t="s">
        <v>72</v>
      </c>
      <c r="Z182" s="103">
        <f t="shared" si="64"/>
        <v>0</v>
      </c>
      <c r="AA182" s="103">
        <f t="shared" si="65"/>
        <v>0</v>
      </c>
      <c r="AB182" s="128" t="str">
        <f t="shared" si="69"/>
        <v/>
      </c>
      <c r="AC182" s="128" t="e">
        <f t="shared" si="70"/>
        <v>#REF!</v>
      </c>
    </row>
    <row r="183" spans="1:29" ht="11.25" customHeight="1" thickBot="1"/>
    <row r="184" spans="1:29" ht="50.1" customHeight="1">
      <c r="A184" s="170">
        <v>11</v>
      </c>
      <c r="B184" s="170" t="s">
        <v>184</v>
      </c>
      <c r="C184" s="173" t="s">
        <v>185</v>
      </c>
      <c r="D184" s="173" t="s">
        <v>77</v>
      </c>
      <c r="E184" s="131"/>
      <c r="F184" s="199" t="s">
        <v>186</v>
      </c>
      <c r="G184" s="179" t="s">
        <v>146</v>
      </c>
      <c r="H184" s="162" t="s">
        <v>147</v>
      </c>
      <c r="I184" s="200" t="s">
        <v>187</v>
      </c>
      <c r="J184" s="167" t="s">
        <v>19</v>
      </c>
      <c r="K184" s="62" t="s">
        <v>188</v>
      </c>
      <c r="L184" s="63">
        <v>4540</v>
      </c>
      <c r="M184" s="63">
        <v>2830</v>
      </c>
      <c r="N184" s="142" t="s">
        <v>189</v>
      </c>
      <c r="O184" s="127"/>
      <c r="P184" s="100"/>
      <c r="Q184" s="63">
        <f>P184*M184</f>
        <v>0</v>
      </c>
      <c r="R184" s="64"/>
      <c r="S184" s="67">
        <v>6</v>
      </c>
      <c r="T184" s="59"/>
      <c r="U184" s="106">
        <f>IF(EXACT(O184,Y184),M184,M184*(1-'Расчет ПРЕДЗАКАЗ'!$D$10))</f>
        <v>2773.4</v>
      </c>
      <c r="V184" s="106">
        <f>P184*U184</f>
        <v>0</v>
      </c>
      <c r="W184" s="106" t="e">
        <f>IF(EXACT(O184,Y184),M184,M184*(1-#REF!))</f>
        <v>#REF!</v>
      </c>
      <c r="X184" s="106" t="e">
        <f>P184*W184</f>
        <v>#REF!</v>
      </c>
      <c r="Y184" s="107" t="s">
        <v>72</v>
      </c>
      <c r="Z184" s="103">
        <f t="shared" ref="Z184:Z198" si="71">IF(EXACT(O184,Y184),Q184,0)</f>
        <v>0</v>
      </c>
      <c r="AA184" s="103">
        <f t="shared" ref="AA184:AA198" si="72">IF(Z184=0,Q184,0)</f>
        <v>0</v>
      </c>
      <c r="AB184" s="128">
        <f>IF(U184=0,"",L184/U184-1)</f>
        <v>0.63697988029133912</v>
      </c>
      <c r="AC184" s="128" t="e">
        <f>IF(W184=0,"",L184/W184-1)</f>
        <v>#REF!</v>
      </c>
    </row>
    <row r="185" spans="1:29" ht="50.1" customHeight="1">
      <c r="A185" s="171"/>
      <c r="B185" s="171"/>
      <c r="C185" s="174"/>
      <c r="D185" s="174"/>
      <c r="E185" s="131"/>
      <c r="F185" s="177"/>
      <c r="G185" s="180"/>
      <c r="H185" s="163"/>
      <c r="I185" s="165"/>
      <c r="J185" s="168"/>
      <c r="K185" s="62" t="s">
        <v>181</v>
      </c>
      <c r="L185" s="63">
        <v>4540</v>
      </c>
      <c r="M185" s="63">
        <v>2830</v>
      </c>
      <c r="N185" s="142" t="s">
        <v>190</v>
      </c>
      <c r="O185" s="127"/>
      <c r="P185" s="100"/>
      <c r="Q185" s="63">
        <f t="shared" ref="Q185:Q198" si="73">P185*M185</f>
        <v>0</v>
      </c>
      <c r="R185" s="64"/>
      <c r="S185" s="67">
        <v>107</v>
      </c>
      <c r="T185" s="46"/>
      <c r="U185" s="106">
        <f>IF(EXACT(O185,Y185),M185,M185*(1-'Расчет ПРЕДЗАКАЗ'!$D$10))</f>
        <v>2773.4</v>
      </c>
      <c r="V185" s="106">
        <f t="shared" ref="V185:V198" si="74">P185*U185</f>
        <v>0</v>
      </c>
      <c r="W185" s="106" t="e">
        <f>IF(EXACT(O185,Y185),M185,M185*(1-#REF!))</f>
        <v>#REF!</v>
      </c>
      <c r="X185" s="106" t="e">
        <f t="shared" ref="X185:X198" si="75">P185*W185</f>
        <v>#REF!</v>
      </c>
      <c r="Y185" s="107" t="s">
        <v>72</v>
      </c>
      <c r="Z185" s="103">
        <f t="shared" si="71"/>
        <v>0</v>
      </c>
      <c r="AA185" s="103">
        <f t="shared" si="72"/>
        <v>0</v>
      </c>
      <c r="AB185" s="128">
        <f t="shared" ref="AB185:AB198" si="76">IF(U185=0,"",L185/U185-1)</f>
        <v>0.63697988029133912</v>
      </c>
      <c r="AC185" s="128" t="e">
        <f t="shared" ref="AC185:AC198" si="77">IF(W185=0,"",L185/W185-1)</f>
        <v>#REF!</v>
      </c>
    </row>
    <row r="186" spans="1:29" ht="50.1" customHeight="1">
      <c r="A186" s="171"/>
      <c r="B186" s="171"/>
      <c r="C186" s="174"/>
      <c r="D186" s="174"/>
      <c r="E186" s="131"/>
      <c r="F186" s="177"/>
      <c r="G186" s="180"/>
      <c r="H186" s="163"/>
      <c r="I186" s="165"/>
      <c r="J186" s="168"/>
      <c r="K186" s="62" t="s">
        <v>96</v>
      </c>
      <c r="L186" s="63">
        <v>4540</v>
      </c>
      <c r="M186" s="63">
        <v>2830</v>
      </c>
      <c r="N186" s="142" t="s">
        <v>191</v>
      </c>
      <c r="O186" s="127"/>
      <c r="P186" s="100"/>
      <c r="Q186" s="63">
        <f t="shared" si="73"/>
        <v>0</v>
      </c>
      <c r="R186" s="64"/>
      <c r="S186" s="67">
        <v>2</v>
      </c>
      <c r="T186" s="46"/>
      <c r="U186" s="106">
        <f>IF(EXACT(O186,Y186),M186,M186*(1-'Расчет ПРЕДЗАКАЗ'!$D$10))</f>
        <v>2773.4</v>
      </c>
      <c r="V186" s="106">
        <f t="shared" si="74"/>
        <v>0</v>
      </c>
      <c r="W186" s="106" t="e">
        <f>IF(EXACT(O186,Y186),M186,M186*(1-#REF!))</f>
        <v>#REF!</v>
      </c>
      <c r="X186" s="106" t="e">
        <f t="shared" si="75"/>
        <v>#REF!</v>
      </c>
      <c r="Y186" s="107" t="s">
        <v>72</v>
      </c>
      <c r="Z186" s="103">
        <f t="shared" si="71"/>
        <v>0</v>
      </c>
      <c r="AA186" s="103">
        <f t="shared" si="72"/>
        <v>0</v>
      </c>
      <c r="AB186" s="128">
        <f t="shared" si="76"/>
        <v>0.63697988029133912</v>
      </c>
      <c r="AC186" s="128" t="e">
        <f t="shared" si="77"/>
        <v>#REF!</v>
      </c>
    </row>
    <row r="187" spans="1:29" ht="50.1" customHeight="1">
      <c r="A187" s="171"/>
      <c r="B187" s="171"/>
      <c r="C187" s="174"/>
      <c r="D187" s="174"/>
      <c r="E187" s="131"/>
      <c r="F187" s="177"/>
      <c r="G187" s="180"/>
      <c r="H187" s="163"/>
      <c r="I187" s="165"/>
      <c r="J187" s="168"/>
      <c r="K187" s="62"/>
      <c r="L187" s="63"/>
      <c r="M187" s="63"/>
      <c r="N187" s="142"/>
      <c r="O187" s="127"/>
      <c r="P187" s="100"/>
      <c r="Q187" s="63">
        <f t="shared" si="73"/>
        <v>0</v>
      </c>
      <c r="R187" s="64"/>
      <c r="S187" s="67"/>
      <c r="T187" s="46"/>
      <c r="U187" s="106">
        <f>IF(EXACT(O187,Y187),M187,M187*(1-'Расчет ПРЕДЗАКАЗ'!$D$10))</f>
        <v>0</v>
      </c>
      <c r="V187" s="106">
        <f t="shared" si="74"/>
        <v>0</v>
      </c>
      <c r="W187" s="106" t="e">
        <f>IF(EXACT(O187,Y187),M187,M187*(1-#REF!))</f>
        <v>#REF!</v>
      </c>
      <c r="X187" s="106" t="e">
        <f t="shared" si="75"/>
        <v>#REF!</v>
      </c>
      <c r="Y187" s="107" t="s">
        <v>72</v>
      </c>
      <c r="Z187" s="103">
        <f t="shared" si="71"/>
        <v>0</v>
      </c>
      <c r="AA187" s="103">
        <f t="shared" si="72"/>
        <v>0</v>
      </c>
      <c r="AB187" s="128" t="str">
        <f t="shared" si="76"/>
        <v/>
      </c>
      <c r="AC187" s="128" t="e">
        <f t="shared" si="77"/>
        <v>#REF!</v>
      </c>
    </row>
    <row r="188" spans="1:29" ht="50.1" customHeight="1">
      <c r="A188" s="171"/>
      <c r="B188" s="171"/>
      <c r="C188" s="174"/>
      <c r="D188" s="174"/>
      <c r="E188" s="131"/>
      <c r="F188" s="177"/>
      <c r="G188" s="180"/>
      <c r="H188" s="163"/>
      <c r="I188" s="165"/>
      <c r="J188" s="168"/>
      <c r="K188" s="62"/>
      <c r="L188" s="63"/>
      <c r="M188" s="63"/>
      <c r="N188" s="142"/>
      <c r="O188" s="127"/>
      <c r="P188" s="100"/>
      <c r="Q188" s="63">
        <f t="shared" si="73"/>
        <v>0</v>
      </c>
      <c r="R188" s="64"/>
      <c r="S188" s="67"/>
      <c r="T188" s="46"/>
      <c r="U188" s="106">
        <f>IF(EXACT(O188,Y188),M188,M188*(1-'Расчет ПРЕДЗАКАЗ'!$D$10))</f>
        <v>0</v>
      </c>
      <c r="V188" s="106">
        <f t="shared" si="74"/>
        <v>0</v>
      </c>
      <c r="W188" s="106" t="e">
        <f>IF(EXACT(O188,Y188),M188,M188*(1-#REF!))</f>
        <v>#REF!</v>
      </c>
      <c r="X188" s="106" t="e">
        <f t="shared" si="75"/>
        <v>#REF!</v>
      </c>
      <c r="Y188" s="107" t="s">
        <v>72</v>
      </c>
      <c r="Z188" s="103">
        <f t="shared" si="71"/>
        <v>0</v>
      </c>
      <c r="AA188" s="103">
        <f t="shared" si="72"/>
        <v>0</v>
      </c>
      <c r="AB188" s="128" t="str">
        <f t="shared" si="76"/>
        <v/>
      </c>
      <c r="AC188" s="128" t="e">
        <f t="shared" si="77"/>
        <v>#REF!</v>
      </c>
    </row>
    <row r="189" spans="1:29" ht="50.1" customHeight="1">
      <c r="A189" s="171"/>
      <c r="B189" s="171"/>
      <c r="C189" s="174"/>
      <c r="D189" s="174"/>
      <c r="E189" s="131"/>
      <c r="F189" s="177"/>
      <c r="G189" s="180"/>
      <c r="H189" s="163"/>
      <c r="I189" s="165"/>
      <c r="J189" s="168"/>
      <c r="K189" s="62"/>
      <c r="L189" s="63"/>
      <c r="M189" s="63"/>
      <c r="N189" s="142"/>
      <c r="O189" s="127"/>
      <c r="P189" s="100"/>
      <c r="Q189" s="63">
        <f t="shared" si="73"/>
        <v>0</v>
      </c>
      <c r="R189" s="64"/>
      <c r="S189" s="67"/>
      <c r="T189" s="46"/>
      <c r="U189" s="106">
        <f>IF(EXACT(O189,Y189),M189,M189*(1-'Расчет ПРЕДЗАКАЗ'!$D$10))</f>
        <v>0</v>
      </c>
      <c r="V189" s="106">
        <f t="shared" si="74"/>
        <v>0</v>
      </c>
      <c r="W189" s="106" t="e">
        <f>IF(EXACT(O189,Y189),M189,M189*(1-#REF!))</f>
        <v>#REF!</v>
      </c>
      <c r="X189" s="106" t="e">
        <f t="shared" si="75"/>
        <v>#REF!</v>
      </c>
      <c r="Y189" s="107" t="s">
        <v>72</v>
      </c>
      <c r="Z189" s="103">
        <f t="shared" si="71"/>
        <v>0</v>
      </c>
      <c r="AA189" s="103">
        <f t="shared" si="72"/>
        <v>0</v>
      </c>
      <c r="AB189" s="128" t="str">
        <f t="shared" si="76"/>
        <v/>
      </c>
      <c r="AC189" s="128" t="e">
        <f t="shared" si="77"/>
        <v>#REF!</v>
      </c>
    </row>
    <row r="190" spans="1:29" ht="50.1" customHeight="1">
      <c r="A190" s="171"/>
      <c r="B190" s="171"/>
      <c r="C190" s="174"/>
      <c r="D190" s="174"/>
      <c r="E190" s="131"/>
      <c r="F190" s="177"/>
      <c r="G190" s="180"/>
      <c r="H190" s="163"/>
      <c r="I190" s="165"/>
      <c r="J190" s="168"/>
      <c r="K190" s="62"/>
      <c r="L190" s="63"/>
      <c r="M190" s="63"/>
      <c r="N190" s="142"/>
      <c r="O190" s="127"/>
      <c r="P190" s="100"/>
      <c r="Q190" s="63">
        <f t="shared" si="73"/>
        <v>0</v>
      </c>
      <c r="R190" s="64"/>
      <c r="S190" s="67"/>
      <c r="T190" s="46"/>
      <c r="U190" s="106">
        <f>IF(EXACT(O190,Y190),M190,M190*(1-'Расчет ПРЕДЗАКАЗ'!$D$10))</f>
        <v>0</v>
      </c>
      <c r="V190" s="106">
        <f t="shared" si="74"/>
        <v>0</v>
      </c>
      <c r="W190" s="106" t="e">
        <f>IF(EXACT(O190,Y190),M190,M190*(1-#REF!))</f>
        <v>#REF!</v>
      </c>
      <c r="X190" s="106" t="e">
        <f t="shared" si="75"/>
        <v>#REF!</v>
      </c>
      <c r="Y190" s="107" t="s">
        <v>72</v>
      </c>
      <c r="Z190" s="103">
        <f t="shared" si="71"/>
        <v>0</v>
      </c>
      <c r="AA190" s="103">
        <f t="shared" si="72"/>
        <v>0</v>
      </c>
      <c r="AB190" s="128" t="str">
        <f t="shared" si="76"/>
        <v/>
      </c>
      <c r="AC190" s="128" t="e">
        <f t="shared" si="77"/>
        <v>#REF!</v>
      </c>
    </row>
    <row r="191" spans="1:29" ht="50.1" customHeight="1">
      <c r="A191" s="171"/>
      <c r="B191" s="171"/>
      <c r="C191" s="174"/>
      <c r="D191" s="174"/>
      <c r="E191" s="131"/>
      <c r="F191" s="177"/>
      <c r="G191" s="180"/>
      <c r="H191" s="163"/>
      <c r="I191" s="165"/>
      <c r="J191" s="168"/>
      <c r="K191" s="62"/>
      <c r="L191" s="63"/>
      <c r="M191" s="63"/>
      <c r="N191" s="142"/>
      <c r="O191" s="127"/>
      <c r="P191" s="100"/>
      <c r="Q191" s="63">
        <f t="shared" si="73"/>
        <v>0</v>
      </c>
      <c r="R191" s="64"/>
      <c r="S191" s="67"/>
      <c r="T191" s="46"/>
      <c r="U191" s="106">
        <f>IF(EXACT(O191,Y191),M191,M191*(1-'Расчет ПРЕДЗАКАЗ'!$D$10))</f>
        <v>0</v>
      </c>
      <c r="V191" s="106">
        <f t="shared" si="74"/>
        <v>0</v>
      </c>
      <c r="W191" s="106" t="e">
        <f>IF(EXACT(O191,Y191),M191,M191*(1-#REF!))</f>
        <v>#REF!</v>
      </c>
      <c r="X191" s="106" t="e">
        <f t="shared" si="75"/>
        <v>#REF!</v>
      </c>
      <c r="Y191" s="107" t="s">
        <v>72</v>
      </c>
      <c r="Z191" s="103">
        <f t="shared" si="71"/>
        <v>0</v>
      </c>
      <c r="AA191" s="103">
        <f t="shared" si="72"/>
        <v>0</v>
      </c>
      <c r="AB191" s="128" t="str">
        <f t="shared" si="76"/>
        <v/>
      </c>
      <c r="AC191" s="128" t="e">
        <f t="shared" si="77"/>
        <v>#REF!</v>
      </c>
    </row>
    <row r="192" spans="1:29" ht="50.1" customHeight="1">
      <c r="A192" s="171"/>
      <c r="B192" s="171"/>
      <c r="C192" s="174"/>
      <c r="D192" s="174"/>
      <c r="E192" s="131"/>
      <c r="F192" s="177"/>
      <c r="G192" s="180"/>
      <c r="H192" s="163"/>
      <c r="I192" s="165"/>
      <c r="J192" s="168"/>
      <c r="K192" s="62"/>
      <c r="L192" s="63"/>
      <c r="M192" s="63"/>
      <c r="N192" s="142"/>
      <c r="O192" s="127"/>
      <c r="P192" s="100"/>
      <c r="Q192" s="63">
        <f t="shared" si="73"/>
        <v>0</v>
      </c>
      <c r="R192" s="64"/>
      <c r="S192" s="67"/>
      <c r="T192" s="46"/>
      <c r="U192" s="106">
        <f>IF(EXACT(O192,Y192),M192,M192*(1-'Расчет ПРЕДЗАКАЗ'!$D$10))</f>
        <v>0</v>
      </c>
      <c r="V192" s="106">
        <f t="shared" si="74"/>
        <v>0</v>
      </c>
      <c r="W192" s="106" t="e">
        <f>IF(EXACT(O192,Y192),M192,M192*(1-#REF!))</f>
        <v>#REF!</v>
      </c>
      <c r="X192" s="106" t="e">
        <f t="shared" si="75"/>
        <v>#REF!</v>
      </c>
      <c r="Y192" s="107" t="s">
        <v>72</v>
      </c>
      <c r="Z192" s="103">
        <f t="shared" si="71"/>
        <v>0</v>
      </c>
      <c r="AA192" s="103">
        <f t="shared" si="72"/>
        <v>0</v>
      </c>
      <c r="AB192" s="128" t="str">
        <f t="shared" si="76"/>
        <v/>
      </c>
      <c r="AC192" s="128" t="e">
        <f t="shared" si="77"/>
        <v>#REF!</v>
      </c>
    </row>
    <row r="193" spans="1:29" ht="50.1" customHeight="1">
      <c r="A193" s="171"/>
      <c r="B193" s="171"/>
      <c r="C193" s="174"/>
      <c r="D193" s="174"/>
      <c r="E193" s="131"/>
      <c r="F193" s="177"/>
      <c r="G193" s="180"/>
      <c r="H193" s="163"/>
      <c r="I193" s="165"/>
      <c r="J193" s="168"/>
      <c r="K193" s="62"/>
      <c r="L193" s="63"/>
      <c r="M193" s="63"/>
      <c r="N193" s="65"/>
      <c r="O193" s="127"/>
      <c r="P193" s="100"/>
      <c r="Q193" s="63">
        <f t="shared" si="73"/>
        <v>0</v>
      </c>
      <c r="R193" s="65"/>
      <c r="S193" s="67"/>
      <c r="T193" s="40"/>
      <c r="U193" s="106">
        <f>IF(EXACT(O193,Y193),M193,M193*(1-'Расчет ПРЕДЗАКАЗ'!$D$10))</f>
        <v>0</v>
      </c>
      <c r="V193" s="106">
        <f t="shared" si="74"/>
        <v>0</v>
      </c>
      <c r="W193" s="106" t="e">
        <f>IF(EXACT(O193,Y193),M193,M193*(1-#REF!))</f>
        <v>#REF!</v>
      </c>
      <c r="X193" s="106" t="e">
        <f t="shared" si="75"/>
        <v>#REF!</v>
      </c>
      <c r="Y193" s="107" t="s">
        <v>72</v>
      </c>
      <c r="Z193" s="103">
        <f t="shared" si="71"/>
        <v>0</v>
      </c>
      <c r="AA193" s="103">
        <f t="shared" si="72"/>
        <v>0</v>
      </c>
      <c r="AB193" s="128" t="str">
        <f t="shared" si="76"/>
        <v/>
      </c>
      <c r="AC193" s="128" t="e">
        <f t="shared" si="77"/>
        <v>#REF!</v>
      </c>
    </row>
    <row r="194" spans="1:29" ht="50.1" customHeight="1">
      <c r="A194" s="171"/>
      <c r="B194" s="171"/>
      <c r="C194" s="174"/>
      <c r="D194" s="174"/>
      <c r="E194" s="131"/>
      <c r="F194" s="177"/>
      <c r="G194" s="180"/>
      <c r="H194" s="163"/>
      <c r="I194" s="165"/>
      <c r="J194" s="168"/>
      <c r="K194" s="62"/>
      <c r="L194" s="63"/>
      <c r="M194" s="63"/>
      <c r="N194" s="65"/>
      <c r="O194" s="127"/>
      <c r="P194" s="100"/>
      <c r="Q194" s="63">
        <f t="shared" si="73"/>
        <v>0</v>
      </c>
      <c r="R194" s="65"/>
      <c r="S194" s="67"/>
      <c r="T194" s="40"/>
      <c r="U194" s="106">
        <f>IF(EXACT(O194,Y194),M194,M194*(1-'Расчет ПРЕДЗАКАЗ'!$D$10))</f>
        <v>0</v>
      </c>
      <c r="V194" s="106">
        <f t="shared" si="74"/>
        <v>0</v>
      </c>
      <c r="W194" s="106" t="e">
        <f>IF(EXACT(O194,Y194),M194,M194*(1-#REF!))</f>
        <v>#REF!</v>
      </c>
      <c r="X194" s="106" t="e">
        <f t="shared" si="75"/>
        <v>#REF!</v>
      </c>
      <c r="Y194" s="107" t="s">
        <v>72</v>
      </c>
      <c r="Z194" s="103">
        <f t="shared" si="71"/>
        <v>0</v>
      </c>
      <c r="AA194" s="103">
        <f t="shared" si="72"/>
        <v>0</v>
      </c>
      <c r="AB194" s="128" t="str">
        <f t="shared" si="76"/>
        <v/>
      </c>
      <c r="AC194" s="128" t="e">
        <f t="shared" si="77"/>
        <v>#REF!</v>
      </c>
    </row>
    <row r="195" spans="1:29" ht="50.1" customHeight="1">
      <c r="A195" s="171"/>
      <c r="B195" s="171"/>
      <c r="C195" s="174"/>
      <c r="D195" s="174"/>
      <c r="E195" s="131"/>
      <c r="F195" s="177"/>
      <c r="G195" s="180"/>
      <c r="H195" s="163"/>
      <c r="I195" s="165"/>
      <c r="J195" s="168"/>
      <c r="K195" s="62"/>
      <c r="L195" s="63"/>
      <c r="M195" s="63"/>
      <c r="N195" s="65"/>
      <c r="O195" s="127"/>
      <c r="P195" s="100"/>
      <c r="Q195" s="63">
        <f t="shared" si="73"/>
        <v>0</v>
      </c>
      <c r="R195" s="65"/>
      <c r="S195" s="67"/>
      <c r="T195" s="40"/>
      <c r="U195" s="106">
        <f>IF(EXACT(O195,Y195),M195,M195*(1-'Расчет ПРЕДЗАКАЗ'!$D$10))</f>
        <v>0</v>
      </c>
      <c r="V195" s="106">
        <f t="shared" si="74"/>
        <v>0</v>
      </c>
      <c r="W195" s="106" t="e">
        <f>IF(EXACT(O195,Y195),M195,M195*(1-#REF!))</f>
        <v>#REF!</v>
      </c>
      <c r="X195" s="106" t="e">
        <f t="shared" si="75"/>
        <v>#REF!</v>
      </c>
      <c r="Y195" s="107" t="s">
        <v>72</v>
      </c>
      <c r="Z195" s="103">
        <f t="shared" si="71"/>
        <v>0</v>
      </c>
      <c r="AA195" s="103">
        <f t="shared" si="72"/>
        <v>0</v>
      </c>
      <c r="AB195" s="128" t="str">
        <f t="shared" si="76"/>
        <v/>
      </c>
      <c r="AC195" s="128" t="e">
        <f t="shared" si="77"/>
        <v>#REF!</v>
      </c>
    </row>
    <row r="196" spans="1:29" ht="50.1" customHeight="1">
      <c r="A196" s="171"/>
      <c r="B196" s="171"/>
      <c r="C196" s="174"/>
      <c r="D196" s="174"/>
      <c r="E196" s="131"/>
      <c r="F196" s="177"/>
      <c r="G196" s="180"/>
      <c r="H196" s="163"/>
      <c r="I196" s="165"/>
      <c r="J196" s="168"/>
      <c r="K196" s="62"/>
      <c r="L196" s="63"/>
      <c r="M196" s="63"/>
      <c r="N196" s="65"/>
      <c r="O196" s="127"/>
      <c r="P196" s="100"/>
      <c r="Q196" s="63">
        <f t="shared" si="73"/>
        <v>0</v>
      </c>
      <c r="R196" s="65"/>
      <c r="S196" s="67"/>
      <c r="T196" s="40"/>
      <c r="U196" s="106">
        <f>IF(EXACT(O196,Y196),M196,M196*(1-'Расчет ПРЕДЗАКАЗ'!$D$10))</f>
        <v>0</v>
      </c>
      <c r="V196" s="106">
        <f t="shared" si="74"/>
        <v>0</v>
      </c>
      <c r="W196" s="106" t="e">
        <f>IF(EXACT(O196,Y196),M196,M196*(1-#REF!))</f>
        <v>#REF!</v>
      </c>
      <c r="X196" s="106" t="e">
        <f t="shared" si="75"/>
        <v>#REF!</v>
      </c>
      <c r="Y196" s="107" t="s">
        <v>72</v>
      </c>
      <c r="Z196" s="103">
        <f t="shared" si="71"/>
        <v>0</v>
      </c>
      <c r="AA196" s="103">
        <f t="shared" si="72"/>
        <v>0</v>
      </c>
      <c r="AB196" s="128" t="str">
        <f t="shared" si="76"/>
        <v/>
      </c>
      <c r="AC196" s="128" t="e">
        <f t="shared" si="77"/>
        <v>#REF!</v>
      </c>
    </row>
    <row r="197" spans="1:29" ht="50.1" customHeight="1">
      <c r="A197" s="171"/>
      <c r="B197" s="171"/>
      <c r="C197" s="174"/>
      <c r="D197" s="174"/>
      <c r="E197" s="131"/>
      <c r="F197" s="177"/>
      <c r="G197" s="180"/>
      <c r="H197" s="163"/>
      <c r="I197" s="165"/>
      <c r="J197" s="168"/>
      <c r="K197" s="62"/>
      <c r="L197" s="63"/>
      <c r="M197" s="63"/>
      <c r="N197" s="65"/>
      <c r="O197" s="127"/>
      <c r="P197" s="100"/>
      <c r="Q197" s="63">
        <f t="shared" si="73"/>
        <v>0</v>
      </c>
      <c r="R197" s="65"/>
      <c r="S197" s="67"/>
      <c r="T197" s="40"/>
      <c r="U197" s="106">
        <f>IF(EXACT(O197,Y197),M197,M197*(1-'Расчет ПРЕДЗАКАЗ'!$D$10))</f>
        <v>0</v>
      </c>
      <c r="V197" s="106">
        <f t="shared" si="74"/>
        <v>0</v>
      </c>
      <c r="W197" s="106" t="e">
        <f>IF(EXACT(O197,Y197),M197,M197*(1-#REF!))</f>
        <v>#REF!</v>
      </c>
      <c r="X197" s="106" t="e">
        <f t="shared" si="75"/>
        <v>#REF!</v>
      </c>
      <c r="Y197" s="107" t="s">
        <v>72</v>
      </c>
      <c r="Z197" s="103">
        <f t="shared" si="71"/>
        <v>0</v>
      </c>
      <c r="AA197" s="103">
        <f t="shared" si="72"/>
        <v>0</v>
      </c>
      <c r="AB197" s="128" t="str">
        <f t="shared" si="76"/>
        <v/>
      </c>
      <c r="AC197" s="128" t="e">
        <f t="shared" si="77"/>
        <v>#REF!</v>
      </c>
    </row>
    <row r="198" spans="1:29" ht="50.1" customHeight="1">
      <c r="A198" s="172"/>
      <c r="B198" s="172"/>
      <c r="C198" s="175"/>
      <c r="D198" s="175"/>
      <c r="E198" s="132"/>
      <c r="F198" s="178"/>
      <c r="G198" s="181"/>
      <c r="H198" s="164"/>
      <c r="I198" s="166"/>
      <c r="J198" s="169"/>
      <c r="K198" s="62"/>
      <c r="L198" s="63"/>
      <c r="M198" s="63"/>
      <c r="N198" s="65"/>
      <c r="O198" s="127"/>
      <c r="P198" s="100"/>
      <c r="Q198" s="63">
        <f t="shared" si="73"/>
        <v>0</v>
      </c>
      <c r="R198" s="65"/>
      <c r="S198" s="67"/>
      <c r="T198" s="40"/>
      <c r="U198" s="106">
        <f>IF(EXACT(O198,Y198),M198,M198*(1-'Расчет ПРЕДЗАКАЗ'!$D$10))</f>
        <v>0</v>
      </c>
      <c r="V198" s="106">
        <f t="shared" si="74"/>
        <v>0</v>
      </c>
      <c r="W198" s="106" t="e">
        <f>IF(EXACT(O198,Y198),M198,M198*(1-#REF!))</f>
        <v>#REF!</v>
      </c>
      <c r="X198" s="106" t="e">
        <f t="shared" si="75"/>
        <v>#REF!</v>
      </c>
      <c r="Y198" s="107" t="s">
        <v>72</v>
      </c>
      <c r="Z198" s="103">
        <f t="shared" si="71"/>
        <v>0</v>
      </c>
      <c r="AA198" s="103">
        <f t="shared" si="72"/>
        <v>0</v>
      </c>
      <c r="AB198" s="128" t="str">
        <f t="shared" si="76"/>
        <v/>
      </c>
      <c r="AC198" s="128" t="e">
        <f t="shared" si="77"/>
        <v>#REF!</v>
      </c>
    </row>
    <row r="199" spans="1:29" ht="11.25" customHeight="1" thickBot="1"/>
    <row r="200" spans="1:29" ht="50.1" customHeight="1">
      <c r="A200" s="170">
        <v>12</v>
      </c>
      <c r="B200" s="170" t="s">
        <v>192</v>
      </c>
      <c r="C200" s="173" t="s">
        <v>193</v>
      </c>
      <c r="D200" s="173" t="s">
        <v>77</v>
      </c>
      <c r="E200" s="131"/>
      <c r="F200" s="199" t="s">
        <v>194</v>
      </c>
      <c r="G200" s="179" t="s">
        <v>132</v>
      </c>
      <c r="H200" s="162" t="s">
        <v>195</v>
      </c>
      <c r="I200" s="200" t="s">
        <v>134</v>
      </c>
      <c r="J200" s="167" t="s">
        <v>19</v>
      </c>
      <c r="K200" s="62" t="s">
        <v>196</v>
      </c>
      <c r="L200" s="63">
        <v>2820</v>
      </c>
      <c r="M200" s="63">
        <v>1760</v>
      </c>
      <c r="N200" s="142" t="s">
        <v>197</v>
      </c>
      <c r="O200" s="127" t="s">
        <v>72</v>
      </c>
      <c r="P200" s="100"/>
      <c r="Q200" s="63">
        <f>P200*M200</f>
        <v>0</v>
      </c>
      <c r="R200" s="64"/>
      <c r="S200" s="67">
        <v>186</v>
      </c>
      <c r="T200" s="59"/>
      <c r="U200" s="106">
        <f>IF(EXACT(O200,Y200),M200,M200*(1-'Расчет ПРЕДЗАКАЗ'!$D$10))</f>
        <v>1760</v>
      </c>
      <c r="V200" s="106">
        <f>P200*U200</f>
        <v>0</v>
      </c>
      <c r="W200" s="106">
        <f>IF(EXACT(O200,Y200),M200,M200*(1-#REF!))</f>
        <v>1760</v>
      </c>
      <c r="X200" s="106">
        <f>P200*W200</f>
        <v>0</v>
      </c>
      <c r="Y200" s="107" t="s">
        <v>72</v>
      </c>
      <c r="Z200" s="103">
        <f t="shared" ref="Z200:Z214" si="78">IF(EXACT(O200,Y200),Q200,0)</f>
        <v>0</v>
      </c>
      <c r="AA200" s="103">
        <f t="shared" ref="AA200:AA214" si="79">IF(Z200=0,Q200,0)</f>
        <v>0</v>
      </c>
      <c r="AB200" s="128">
        <f>IF(U200=0,"",L200/U200-1)</f>
        <v>0.60227272727272729</v>
      </c>
      <c r="AC200" s="128">
        <f>IF(W200=0,"",L200/W200-1)</f>
        <v>0.60227272727272729</v>
      </c>
    </row>
    <row r="201" spans="1:29" ht="50.1" customHeight="1">
      <c r="A201" s="171"/>
      <c r="B201" s="171"/>
      <c r="C201" s="174"/>
      <c r="D201" s="174"/>
      <c r="E201" s="131"/>
      <c r="F201" s="177"/>
      <c r="G201" s="180"/>
      <c r="H201" s="163"/>
      <c r="I201" s="165"/>
      <c r="J201" s="168"/>
      <c r="K201" s="62" t="s">
        <v>198</v>
      </c>
      <c r="L201" s="63">
        <v>2820</v>
      </c>
      <c r="M201" s="63">
        <v>1760</v>
      </c>
      <c r="N201" s="142" t="s">
        <v>199</v>
      </c>
      <c r="O201" s="127" t="s">
        <v>72</v>
      </c>
      <c r="P201" s="100"/>
      <c r="Q201" s="63">
        <f t="shared" ref="Q201:Q214" si="80">P201*M201</f>
        <v>0</v>
      </c>
      <c r="R201" s="64"/>
      <c r="S201" s="67">
        <v>56</v>
      </c>
      <c r="T201" s="46"/>
      <c r="U201" s="106">
        <f>IF(EXACT(O201,Y201),M201,M201*(1-'Расчет ПРЕДЗАКАЗ'!$D$10))</f>
        <v>1760</v>
      </c>
      <c r="V201" s="106">
        <f t="shared" ref="V201:V214" si="81">P201*U201</f>
        <v>0</v>
      </c>
      <c r="W201" s="106">
        <f>IF(EXACT(O201,Y201),M201,M201*(1-#REF!))</f>
        <v>1760</v>
      </c>
      <c r="X201" s="106">
        <f t="shared" ref="X201:X214" si="82">P201*W201</f>
        <v>0</v>
      </c>
      <c r="Y201" s="107" t="s">
        <v>72</v>
      </c>
      <c r="Z201" s="103">
        <f t="shared" si="78"/>
        <v>0</v>
      </c>
      <c r="AA201" s="103">
        <f t="shared" si="79"/>
        <v>0</v>
      </c>
      <c r="AB201" s="128">
        <f t="shared" ref="AB201:AB214" si="83">IF(U201=0,"",L201/U201-1)</f>
        <v>0.60227272727272729</v>
      </c>
      <c r="AC201" s="128">
        <f t="shared" ref="AC201:AC214" si="84">IF(W201=0,"",L201/W201-1)</f>
        <v>0.60227272727272729</v>
      </c>
    </row>
    <row r="202" spans="1:29" ht="50.1" customHeight="1">
      <c r="A202" s="171"/>
      <c r="B202" s="171"/>
      <c r="C202" s="174"/>
      <c r="D202" s="174"/>
      <c r="E202" s="131"/>
      <c r="F202" s="177"/>
      <c r="G202" s="180"/>
      <c r="H202" s="163"/>
      <c r="I202" s="165"/>
      <c r="J202" s="168"/>
      <c r="K202" s="62" t="s">
        <v>200</v>
      </c>
      <c r="L202" s="63">
        <v>2820</v>
      </c>
      <c r="M202" s="63">
        <v>1760</v>
      </c>
      <c r="N202" s="142" t="s">
        <v>201</v>
      </c>
      <c r="O202" s="127" t="s">
        <v>72</v>
      </c>
      <c r="P202" s="100"/>
      <c r="Q202" s="63">
        <f t="shared" si="80"/>
        <v>0</v>
      </c>
      <c r="R202" s="64"/>
      <c r="S202" s="67">
        <v>5</v>
      </c>
      <c r="T202" s="46"/>
      <c r="U202" s="106">
        <f>IF(EXACT(O202,Y202),M202,M202*(1-'Расчет ПРЕДЗАКАЗ'!$D$10))</f>
        <v>1760</v>
      </c>
      <c r="V202" s="106">
        <f t="shared" si="81"/>
        <v>0</v>
      </c>
      <c r="W202" s="106">
        <f>IF(EXACT(O202,Y202),M202,M202*(1-#REF!))</f>
        <v>1760</v>
      </c>
      <c r="X202" s="106">
        <f t="shared" si="82"/>
        <v>0</v>
      </c>
      <c r="Y202" s="107" t="s">
        <v>72</v>
      </c>
      <c r="Z202" s="103">
        <f t="shared" si="78"/>
        <v>0</v>
      </c>
      <c r="AA202" s="103">
        <f t="shared" si="79"/>
        <v>0</v>
      </c>
      <c r="AB202" s="128">
        <f t="shared" si="83"/>
        <v>0.60227272727272729</v>
      </c>
      <c r="AC202" s="128">
        <f t="shared" si="84"/>
        <v>0.60227272727272729</v>
      </c>
    </row>
    <row r="203" spans="1:29" ht="50.1" customHeight="1">
      <c r="A203" s="171"/>
      <c r="B203" s="171"/>
      <c r="C203" s="174"/>
      <c r="D203" s="174"/>
      <c r="E203" s="131"/>
      <c r="F203" s="177"/>
      <c r="G203" s="180"/>
      <c r="H203" s="163"/>
      <c r="I203" s="165"/>
      <c r="J203" s="168"/>
      <c r="K203" s="62" t="s">
        <v>127</v>
      </c>
      <c r="L203" s="63">
        <v>2820</v>
      </c>
      <c r="M203" s="63">
        <v>1760</v>
      </c>
      <c r="N203" s="142" t="s">
        <v>202</v>
      </c>
      <c r="O203" s="127" t="s">
        <v>72</v>
      </c>
      <c r="P203" s="100"/>
      <c r="Q203" s="63">
        <f t="shared" si="80"/>
        <v>0</v>
      </c>
      <c r="R203" s="64"/>
      <c r="S203" s="67">
        <v>49</v>
      </c>
      <c r="T203" s="46"/>
      <c r="U203" s="106">
        <f>IF(EXACT(O203,Y203),M203,M203*(1-'Расчет ПРЕДЗАКАЗ'!$D$10))</f>
        <v>1760</v>
      </c>
      <c r="V203" s="106">
        <f t="shared" si="81"/>
        <v>0</v>
      </c>
      <c r="W203" s="106">
        <f>IF(EXACT(O203,Y203),M203,M203*(1-#REF!))</f>
        <v>1760</v>
      </c>
      <c r="X203" s="106">
        <f t="shared" si="82"/>
        <v>0</v>
      </c>
      <c r="Y203" s="107" t="s">
        <v>72</v>
      </c>
      <c r="Z203" s="103">
        <f t="shared" si="78"/>
        <v>0</v>
      </c>
      <c r="AA203" s="103">
        <f t="shared" si="79"/>
        <v>0</v>
      </c>
      <c r="AB203" s="128">
        <f t="shared" si="83"/>
        <v>0.60227272727272729</v>
      </c>
      <c r="AC203" s="128">
        <f t="shared" si="84"/>
        <v>0.60227272727272729</v>
      </c>
    </row>
    <row r="204" spans="1:29" ht="50.1" customHeight="1">
      <c r="A204" s="171"/>
      <c r="B204" s="171"/>
      <c r="C204" s="174"/>
      <c r="D204" s="174"/>
      <c r="E204" s="131"/>
      <c r="F204" s="177"/>
      <c r="G204" s="180"/>
      <c r="H204" s="163"/>
      <c r="I204" s="165"/>
      <c r="J204" s="168"/>
      <c r="K204" s="62"/>
      <c r="L204" s="63"/>
      <c r="M204" s="63"/>
      <c r="N204" s="142"/>
      <c r="O204" s="127"/>
      <c r="P204" s="100"/>
      <c r="Q204" s="63">
        <f t="shared" si="80"/>
        <v>0</v>
      </c>
      <c r="R204" s="64"/>
      <c r="S204" s="67"/>
      <c r="T204" s="46"/>
      <c r="U204" s="106">
        <f>IF(EXACT(O204,Y204),M204,M204*(1-'Расчет ПРЕДЗАКАЗ'!$D$10))</f>
        <v>0</v>
      </c>
      <c r="V204" s="106">
        <f t="shared" si="81"/>
        <v>0</v>
      </c>
      <c r="W204" s="106" t="e">
        <f>IF(EXACT(O204,Y204),M204,M204*(1-#REF!))</f>
        <v>#REF!</v>
      </c>
      <c r="X204" s="106" t="e">
        <f t="shared" si="82"/>
        <v>#REF!</v>
      </c>
      <c r="Y204" s="107" t="s">
        <v>72</v>
      </c>
      <c r="Z204" s="103">
        <f t="shared" si="78"/>
        <v>0</v>
      </c>
      <c r="AA204" s="103">
        <f t="shared" si="79"/>
        <v>0</v>
      </c>
      <c r="AB204" s="128" t="str">
        <f t="shared" si="83"/>
        <v/>
      </c>
      <c r="AC204" s="128" t="e">
        <f t="shared" si="84"/>
        <v>#REF!</v>
      </c>
    </row>
    <row r="205" spans="1:29" ht="50.1" customHeight="1">
      <c r="A205" s="171"/>
      <c r="B205" s="171"/>
      <c r="C205" s="174"/>
      <c r="D205" s="174"/>
      <c r="E205" s="131"/>
      <c r="F205" s="177"/>
      <c r="G205" s="180"/>
      <c r="H205" s="163"/>
      <c r="I205" s="165"/>
      <c r="J205" s="168"/>
      <c r="K205" s="62"/>
      <c r="L205" s="63"/>
      <c r="M205" s="63"/>
      <c r="N205" s="142"/>
      <c r="O205" s="127"/>
      <c r="P205" s="100"/>
      <c r="Q205" s="63">
        <f t="shared" si="80"/>
        <v>0</v>
      </c>
      <c r="R205" s="64"/>
      <c r="S205" s="67"/>
      <c r="T205" s="46"/>
      <c r="U205" s="106">
        <f>IF(EXACT(O205,Y205),M205,M205*(1-'Расчет ПРЕДЗАКАЗ'!$D$10))</f>
        <v>0</v>
      </c>
      <c r="V205" s="106">
        <f t="shared" si="81"/>
        <v>0</v>
      </c>
      <c r="W205" s="106" t="e">
        <f>IF(EXACT(O205,Y205),M205,M205*(1-#REF!))</f>
        <v>#REF!</v>
      </c>
      <c r="X205" s="106" t="e">
        <f t="shared" si="82"/>
        <v>#REF!</v>
      </c>
      <c r="Y205" s="107" t="s">
        <v>72</v>
      </c>
      <c r="Z205" s="103">
        <f t="shared" si="78"/>
        <v>0</v>
      </c>
      <c r="AA205" s="103">
        <f t="shared" si="79"/>
        <v>0</v>
      </c>
      <c r="AB205" s="128" t="str">
        <f t="shared" si="83"/>
        <v/>
      </c>
      <c r="AC205" s="128" t="e">
        <f t="shared" si="84"/>
        <v>#REF!</v>
      </c>
    </row>
    <row r="206" spans="1:29" ht="50.1" customHeight="1">
      <c r="A206" s="171"/>
      <c r="B206" s="171"/>
      <c r="C206" s="174"/>
      <c r="D206" s="174"/>
      <c r="E206" s="131"/>
      <c r="F206" s="177"/>
      <c r="G206" s="180"/>
      <c r="H206" s="163"/>
      <c r="I206" s="165"/>
      <c r="J206" s="168"/>
      <c r="K206" s="62"/>
      <c r="L206" s="63"/>
      <c r="M206" s="63"/>
      <c r="N206" s="142"/>
      <c r="O206" s="127"/>
      <c r="P206" s="100"/>
      <c r="Q206" s="63">
        <f t="shared" si="80"/>
        <v>0</v>
      </c>
      <c r="R206" s="64"/>
      <c r="S206" s="67"/>
      <c r="T206" s="46"/>
      <c r="U206" s="106">
        <f>IF(EXACT(O206,Y206),M206,M206*(1-'Расчет ПРЕДЗАКАЗ'!$D$10))</f>
        <v>0</v>
      </c>
      <c r="V206" s="106">
        <f t="shared" si="81"/>
        <v>0</v>
      </c>
      <c r="W206" s="106" t="e">
        <f>IF(EXACT(O206,Y206),M206,M206*(1-#REF!))</f>
        <v>#REF!</v>
      </c>
      <c r="X206" s="106" t="e">
        <f t="shared" si="82"/>
        <v>#REF!</v>
      </c>
      <c r="Y206" s="107" t="s">
        <v>72</v>
      </c>
      <c r="Z206" s="103">
        <f t="shared" si="78"/>
        <v>0</v>
      </c>
      <c r="AA206" s="103">
        <f t="shared" si="79"/>
        <v>0</v>
      </c>
      <c r="AB206" s="128" t="str">
        <f t="shared" si="83"/>
        <v/>
      </c>
      <c r="AC206" s="128" t="e">
        <f t="shared" si="84"/>
        <v>#REF!</v>
      </c>
    </row>
    <row r="207" spans="1:29" ht="50.1" customHeight="1">
      <c r="A207" s="171"/>
      <c r="B207" s="171"/>
      <c r="C207" s="174"/>
      <c r="D207" s="174"/>
      <c r="E207" s="131"/>
      <c r="F207" s="177"/>
      <c r="G207" s="180"/>
      <c r="H207" s="163"/>
      <c r="I207" s="165"/>
      <c r="J207" s="168"/>
      <c r="K207" s="62"/>
      <c r="L207" s="63"/>
      <c r="M207" s="63"/>
      <c r="N207" s="142"/>
      <c r="O207" s="127"/>
      <c r="P207" s="100"/>
      <c r="Q207" s="63">
        <f t="shared" si="80"/>
        <v>0</v>
      </c>
      <c r="R207" s="64"/>
      <c r="S207" s="67"/>
      <c r="T207" s="46"/>
      <c r="U207" s="106">
        <f>IF(EXACT(O207,Y207),M207,M207*(1-'Расчет ПРЕДЗАКАЗ'!$D$10))</f>
        <v>0</v>
      </c>
      <c r="V207" s="106">
        <f t="shared" si="81"/>
        <v>0</v>
      </c>
      <c r="W207" s="106" t="e">
        <f>IF(EXACT(O207,Y207),M207,M207*(1-#REF!))</f>
        <v>#REF!</v>
      </c>
      <c r="X207" s="106" t="e">
        <f t="shared" si="82"/>
        <v>#REF!</v>
      </c>
      <c r="Y207" s="107" t="s">
        <v>72</v>
      </c>
      <c r="Z207" s="103">
        <f t="shared" si="78"/>
        <v>0</v>
      </c>
      <c r="AA207" s="103">
        <f t="shared" si="79"/>
        <v>0</v>
      </c>
      <c r="AB207" s="128" t="str">
        <f t="shared" si="83"/>
        <v/>
      </c>
      <c r="AC207" s="128" t="e">
        <f t="shared" si="84"/>
        <v>#REF!</v>
      </c>
    </row>
    <row r="208" spans="1:29" ht="50.1" customHeight="1">
      <c r="A208" s="171"/>
      <c r="B208" s="171"/>
      <c r="C208" s="174"/>
      <c r="D208" s="174"/>
      <c r="E208" s="131"/>
      <c r="F208" s="177"/>
      <c r="G208" s="180"/>
      <c r="H208" s="163"/>
      <c r="I208" s="165"/>
      <c r="J208" s="168"/>
      <c r="K208" s="62"/>
      <c r="L208" s="63"/>
      <c r="M208" s="63"/>
      <c r="N208" s="142"/>
      <c r="O208" s="127"/>
      <c r="P208" s="100"/>
      <c r="Q208" s="63">
        <f t="shared" si="80"/>
        <v>0</v>
      </c>
      <c r="R208" s="64"/>
      <c r="S208" s="67"/>
      <c r="T208" s="46"/>
      <c r="U208" s="106">
        <f>IF(EXACT(O208,Y208),M208,M208*(1-'Расчет ПРЕДЗАКАЗ'!$D$10))</f>
        <v>0</v>
      </c>
      <c r="V208" s="106">
        <f t="shared" si="81"/>
        <v>0</v>
      </c>
      <c r="W208" s="106" t="e">
        <f>IF(EXACT(O208,Y208),M208,M208*(1-#REF!))</f>
        <v>#REF!</v>
      </c>
      <c r="X208" s="106" t="e">
        <f t="shared" si="82"/>
        <v>#REF!</v>
      </c>
      <c r="Y208" s="107" t="s">
        <v>72</v>
      </c>
      <c r="Z208" s="103">
        <f t="shared" si="78"/>
        <v>0</v>
      </c>
      <c r="AA208" s="103">
        <f t="shared" si="79"/>
        <v>0</v>
      </c>
      <c r="AB208" s="128" t="str">
        <f t="shared" si="83"/>
        <v/>
      </c>
      <c r="AC208" s="128" t="e">
        <f t="shared" si="84"/>
        <v>#REF!</v>
      </c>
    </row>
    <row r="209" spans="1:29" ht="50.1" customHeight="1">
      <c r="A209" s="171"/>
      <c r="B209" s="171"/>
      <c r="C209" s="174"/>
      <c r="D209" s="174"/>
      <c r="E209" s="131"/>
      <c r="F209" s="177"/>
      <c r="G209" s="180"/>
      <c r="H209" s="163"/>
      <c r="I209" s="165"/>
      <c r="J209" s="168"/>
      <c r="K209" s="62"/>
      <c r="L209" s="63"/>
      <c r="M209" s="63"/>
      <c r="N209" s="65"/>
      <c r="O209" s="127"/>
      <c r="P209" s="100"/>
      <c r="Q209" s="63">
        <f t="shared" si="80"/>
        <v>0</v>
      </c>
      <c r="R209" s="65"/>
      <c r="S209" s="67"/>
      <c r="T209" s="40"/>
      <c r="U209" s="106">
        <f>IF(EXACT(O209,Y209),M209,M209*(1-'Расчет ПРЕДЗАКАЗ'!$D$10))</f>
        <v>0</v>
      </c>
      <c r="V209" s="106">
        <f t="shared" si="81"/>
        <v>0</v>
      </c>
      <c r="W209" s="106" t="e">
        <f>IF(EXACT(O209,Y209),M209,M209*(1-#REF!))</f>
        <v>#REF!</v>
      </c>
      <c r="X209" s="106" t="e">
        <f t="shared" si="82"/>
        <v>#REF!</v>
      </c>
      <c r="Y209" s="107" t="s">
        <v>72</v>
      </c>
      <c r="Z209" s="103">
        <f t="shared" si="78"/>
        <v>0</v>
      </c>
      <c r="AA209" s="103">
        <f t="shared" si="79"/>
        <v>0</v>
      </c>
      <c r="AB209" s="128" t="str">
        <f t="shared" si="83"/>
        <v/>
      </c>
      <c r="AC209" s="128" t="e">
        <f t="shared" si="84"/>
        <v>#REF!</v>
      </c>
    </row>
    <row r="210" spans="1:29" ht="50.1" customHeight="1">
      <c r="A210" s="171"/>
      <c r="B210" s="171"/>
      <c r="C210" s="174"/>
      <c r="D210" s="174"/>
      <c r="E210" s="131"/>
      <c r="F210" s="177"/>
      <c r="G210" s="180"/>
      <c r="H210" s="163"/>
      <c r="I210" s="165"/>
      <c r="J210" s="168"/>
      <c r="K210" s="62"/>
      <c r="L210" s="63"/>
      <c r="M210" s="63"/>
      <c r="N210" s="65"/>
      <c r="O210" s="127"/>
      <c r="P210" s="100"/>
      <c r="Q210" s="63">
        <f t="shared" si="80"/>
        <v>0</v>
      </c>
      <c r="R210" s="65"/>
      <c r="S210" s="67"/>
      <c r="T210" s="40"/>
      <c r="U210" s="106">
        <f>IF(EXACT(O210,Y210),M210,M210*(1-'Расчет ПРЕДЗАКАЗ'!$D$10))</f>
        <v>0</v>
      </c>
      <c r="V210" s="106">
        <f t="shared" si="81"/>
        <v>0</v>
      </c>
      <c r="W210" s="106" t="e">
        <f>IF(EXACT(O210,Y210),M210,M210*(1-#REF!))</f>
        <v>#REF!</v>
      </c>
      <c r="X210" s="106" t="e">
        <f t="shared" si="82"/>
        <v>#REF!</v>
      </c>
      <c r="Y210" s="107" t="s">
        <v>72</v>
      </c>
      <c r="Z210" s="103">
        <f t="shared" si="78"/>
        <v>0</v>
      </c>
      <c r="AA210" s="103">
        <f t="shared" si="79"/>
        <v>0</v>
      </c>
      <c r="AB210" s="128" t="str">
        <f t="shared" si="83"/>
        <v/>
      </c>
      <c r="AC210" s="128" t="e">
        <f t="shared" si="84"/>
        <v>#REF!</v>
      </c>
    </row>
    <row r="211" spans="1:29" ht="50.1" customHeight="1">
      <c r="A211" s="171"/>
      <c r="B211" s="171"/>
      <c r="C211" s="174"/>
      <c r="D211" s="174"/>
      <c r="E211" s="131"/>
      <c r="F211" s="177"/>
      <c r="G211" s="180"/>
      <c r="H211" s="163"/>
      <c r="I211" s="165"/>
      <c r="J211" s="168"/>
      <c r="K211" s="62"/>
      <c r="L211" s="63"/>
      <c r="M211" s="63"/>
      <c r="N211" s="65"/>
      <c r="O211" s="127"/>
      <c r="P211" s="100"/>
      <c r="Q211" s="63">
        <f t="shared" si="80"/>
        <v>0</v>
      </c>
      <c r="R211" s="65"/>
      <c r="S211" s="67"/>
      <c r="T211" s="40"/>
      <c r="U211" s="106">
        <f>IF(EXACT(O211,Y211),M211,M211*(1-'Расчет ПРЕДЗАКАЗ'!$D$10))</f>
        <v>0</v>
      </c>
      <c r="V211" s="106">
        <f t="shared" si="81"/>
        <v>0</v>
      </c>
      <c r="W211" s="106" t="e">
        <f>IF(EXACT(O211,Y211),M211,M211*(1-#REF!))</f>
        <v>#REF!</v>
      </c>
      <c r="X211" s="106" t="e">
        <f t="shared" si="82"/>
        <v>#REF!</v>
      </c>
      <c r="Y211" s="107" t="s">
        <v>72</v>
      </c>
      <c r="Z211" s="103">
        <f t="shared" si="78"/>
        <v>0</v>
      </c>
      <c r="AA211" s="103">
        <f t="shared" si="79"/>
        <v>0</v>
      </c>
      <c r="AB211" s="128" t="str">
        <f t="shared" si="83"/>
        <v/>
      </c>
      <c r="AC211" s="128" t="e">
        <f t="shared" si="84"/>
        <v>#REF!</v>
      </c>
    </row>
    <row r="212" spans="1:29" ht="50.1" customHeight="1">
      <c r="A212" s="171"/>
      <c r="B212" s="171"/>
      <c r="C212" s="174"/>
      <c r="D212" s="174"/>
      <c r="E212" s="131"/>
      <c r="F212" s="177"/>
      <c r="G212" s="180"/>
      <c r="H212" s="163"/>
      <c r="I212" s="165"/>
      <c r="J212" s="168"/>
      <c r="K212" s="62"/>
      <c r="L212" s="63"/>
      <c r="M212" s="63"/>
      <c r="N212" s="65"/>
      <c r="O212" s="127"/>
      <c r="P212" s="100"/>
      <c r="Q212" s="63">
        <f t="shared" si="80"/>
        <v>0</v>
      </c>
      <c r="R212" s="65"/>
      <c r="S212" s="67"/>
      <c r="T212" s="40"/>
      <c r="U212" s="106">
        <f>IF(EXACT(O212,Y212),M212,M212*(1-'Расчет ПРЕДЗАКАЗ'!$D$10))</f>
        <v>0</v>
      </c>
      <c r="V212" s="106">
        <f t="shared" si="81"/>
        <v>0</v>
      </c>
      <c r="W212" s="106" t="e">
        <f>IF(EXACT(O212,Y212),M212,M212*(1-#REF!))</f>
        <v>#REF!</v>
      </c>
      <c r="X212" s="106" t="e">
        <f t="shared" si="82"/>
        <v>#REF!</v>
      </c>
      <c r="Y212" s="107" t="s">
        <v>72</v>
      </c>
      <c r="Z212" s="103">
        <f t="shared" si="78"/>
        <v>0</v>
      </c>
      <c r="AA212" s="103">
        <f t="shared" si="79"/>
        <v>0</v>
      </c>
      <c r="AB212" s="128" t="str">
        <f t="shared" si="83"/>
        <v/>
      </c>
      <c r="AC212" s="128" t="e">
        <f t="shared" si="84"/>
        <v>#REF!</v>
      </c>
    </row>
    <row r="213" spans="1:29" ht="50.1" customHeight="1">
      <c r="A213" s="171"/>
      <c r="B213" s="171"/>
      <c r="C213" s="174"/>
      <c r="D213" s="174"/>
      <c r="E213" s="131"/>
      <c r="F213" s="177"/>
      <c r="G213" s="180"/>
      <c r="H213" s="163"/>
      <c r="I213" s="165"/>
      <c r="J213" s="168"/>
      <c r="K213" s="62"/>
      <c r="L213" s="63"/>
      <c r="M213" s="63"/>
      <c r="N213" s="65"/>
      <c r="O213" s="127"/>
      <c r="P213" s="100"/>
      <c r="Q213" s="63">
        <f t="shared" si="80"/>
        <v>0</v>
      </c>
      <c r="R213" s="65"/>
      <c r="S213" s="67"/>
      <c r="T213" s="40"/>
      <c r="U213" s="106">
        <f>IF(EXACT(O213,Y213),M213,M213*(1-'Расчет ПРЕДЗАКАЗ'!$D$10))</f>
        <v>0</v>
      </c>
      <c r="V213" s="106">
        <f t="shared" si="81"/>
        <v>0</v>
      </c>
      <c r="W213" s="106" t="e">
        <f>IF(EXACT(O213,Y213),M213,M213*(1-#REF!))</f>
        <v>#REF!</v>
      </c>
      <c r="X213" s="106" t="e">
        <f t="shared" si="82"/>
        <v>#REF!</v>
      </c>
      <c r="Y213" s="107" t="s">
        <v>72</v>
      </c>
      <c r="Z213" s="103">
        <f t="shared" si="78"/>
        <v>0</v>
      </c>
      <c r="AA213" s="103">
        <f t="shared" si="79"/>
        <v>0</v>
      </c>
      <c r="AB213" s="128" t="str">
        <f t="shared" si="83"/>
        <v/>
      </c>
      <c r="AC213" s="128" t="e">
        <f t="shared" si="84"/>
        <v>#REF!</v>
      </c>
    </row>
    <row r="214" spans="1:29" ht="50.1" customHeight="1">
      <c r="A214" s="172"/>
      <c r="B214" s="172"/>
      <c r="C214" s="175"/>
      <c r="D214" s="175"/>
      <c r="E214" s="132"/>
      <c r="F214" s="178"/>
      <c r="G214" s="181"/>
      <c r="H214" s="164"/>
      <c r="I214" s="166"/>
      <c r="J214" s="169"/>
      <c r="K214" s="62"/>
      <c r="L214" s="63"/>
      <c r="M214" s="63"/>
      <c r="N214" s="65"/>
      <c r="O214" s="127"/>
      <c r="P214" s="100"/>
      <c r="Q214" s="63">
        <f t="shared" si="80"/>
        <v>0</v>
      </c>
      <c r="R214" s="65"/>
      <c r="S214" s="67"/>
      <c r="T214" s="40"/>
      <c r="U214" s="106">
        <f>IF(EXACT(O214,Y214),M214,M214*(1-'Расчет ПРЕДЗАКАЗ'!$D$10))</f>
        <v>0</v>
      </c>
      <c r="V214" s="106">
        <f t="shared" si="81"/>
        <v>0</v>
      </c>
      <c r="W214" s="106" t="e">
        <f>IF(EXACT(O214,Y214),M214,M214*(1-#REF!))</f>
        <v>#REF!</v>
      </c>
      <c r="X214" s="106" t="e">
        <f t="shared" si="82"/>
        <v>#REF!</v>
      </c>
      <c r="Y214" s="107" t="s">
        <v>72</v>
      </c>
      <c r="Z214" s="103">
        <f t="shared" si="78"/>
        <v>0</v>
      </c>
      <c r="AA214" s="103">
        <f t="shared" si="79"/>
        <v>0</v>
      </c>
      <c r="AB214" s="128" t="str">
        <f t="shared" si="83"/>
        <v/>
      </c>
      <c r="AC214" s="128" t="e">
        <f t="shared" si="84"/>
        <v>#REF!</v>
      </c>
    </row>
    <row r="215" spans="1:29" ht="11.25" customHeight="1" thickBot="1"/>
    <row r="216" spans="1:29" ht="50.1" customHeight="1">
      <c r="A216" s="170">
        <v>13</v>
      </c>
      <c r="B216" s="170" t="s">
        <v>203</v>
      </c>
      <c r="C216" s="173" t="s">
        <v>204</v>
      </c>
      <c r="D216" s="173" t="s">
        <v>77</v>
      </c>
      <c r="E216" s="131"/>
      <c r="F216" s="199" t="s">
        <v>177</v>
      </c>
      <c r="G216" s="179" t="s">
        <v>79</v>
      </c>
      <c r="H216" s="162" t="s">
        <v>205</v>
      </c>
      <c r="I216" s="200" t="s">
        <v>178</v>
      </c>
      <c r="J216" s="167" t="s">
        <v>19</v>
      </c>
      <c r="K216" s="62" t="s">
        <v>196</v>
      </c>
      <c r="L216" s="63">
        <v>3200</v>
      </c>
      <c r="M216" s="63">
        <v>1998</v>
      </c>
      <c r="N216" s="142" t="s">
        <v>206</v>
      </c>
      <c r="O216" s="127" t="s">
        <v>72</v>
      </c>
      <c r="P216" s="100"/>
      <c r="Q216" s="63">
        <f>P216*M216</f>
        <v>0</v>
      </c>
      <c r="R216" s="64"/>
      <c r="S216" s="67">
        <v>170</v>
      </c>
      <c r="T216" s="59"/>
      <c r="U216" s="106">
        <f>IF(EXACT(O216,Y216),M216,M216*(1-'Расчет ПРЕДЗАКАЗ'!$D$10))</f>
        <v>1998</v>
      </c>
      <c r="V216" s="106">
        <f>P216*U216</f>
        <v>0</v>
      </c>
      <c r="W216" s="106">
        <f>IF(EXACT(O216,Y216),M216,M216*(1-#REF!))</f>
        <v>1998</v>
      </c>
      <c r="X216" s="106">
        <f>P216*W216</f>
        <v>0</v>
      </c>
      <c r="Y216" s="107" t="s">
        <v>72</v>
      </c>
      <c r="Z216" s="103">
        <f t="shared" ref="Z216:Z230" si="85">IF(EXACT(O216,Y216),Q216,0)</f>
        <v>0</v>
      </c>
      <c r="AA216" s="103">
        <f t="shared" ref="AA216:AA230" si="86">IF(Z216=0,Q216,0)</f>
        <v>0</v>
      </c>
      <c r="AB216" s="128">
        <f>IF(U216=0,"",L216/U216-1)</f>
        <v>0.6016016016016017</v>
      </c>
      <c r="AC216" s="128">
        <f>IF(W216=0,"",L216/W216-1)</f>
        <v>0.6016016016016017</v>
      </c>
    </row>
    <row r="217" spans="1:29" ht="50.1" customHeight="1">
      <c r="A217" s="171"/>
      <c r="B217" s="171"/>
      <c r="C217" s="174"/>
      <c r="D217" s="174"/>
      <c r="E217" s="131"/>
      <c r="F217" s="177"/>
      <c r="G217" s="180"/>
      <c r="H217" s="163"/>
      <c r="I217" s="165"/>
      <c r="J217" s="168"/>
      <c r="K217" s="62" t="s">
        <v>198</v>
      </c>
      <c r="L217" s="63">
        <v>3200</v>
      </c>
      <c r="M217" s="63">
        <v>1998</v>
      </c>
      <c r="N217" s="142" t="s">
        <v>207</v>
      </c>
      <c r="O217" s="127" t="s">
        <v>72</v>
      </c>
      <c r="P217" s="100"/>
      <c r="Q217" s="63">
        <f t="shared" ref="Q217:Q230" si="87">P217*M217</f>
        <v>0</v>
      </c>
      <c r="R217" s="64"/>
      <c r="S217" s="67">
        <v>81</v>
      </c>
      <c r="T217" s="46"/>
      <c r="U217" s="106">
        <f>IF(EXACT(O217,Y217),M217,M217*(1-'Расчет ПРЕДЗАКАЗ'!$D$10))</f>
        <v>1998</v>
      </c>
      <c r="V217" s="106">
        <f t="shared" ref="V217:V230" si="88">P217*U217</f>
        <v>0</v>
      </c>
      <c r="W217" s="106">
        <f>IF(EXACT(O217,Y217),M217,M217*(1-#REF!))</f>
        <v>1998</v>
      </c>
      <c r="X217" s="106">
        <f t="shared" ref="X217:X230" si="89">P217*W217</f>
        <v>0</v>
      </c>
      <c r="Y217" s="107" t="s">
        <v>72</v>
      </c>
      <c r="Z217" s="103">
        <f t="shared" si="85"/>
        <v>0</v>
      </c>
      <c r="AA217" s="103">
        <f t="shared" si="86"/>
        <v>0</v>
      </c>
      <c r="AB217" s="128">
        <f t="shared" ref="AB217:AB230" si="90">IF(U217=0,"",L217/U217-1)</f>
        <v>0.6016016016016017</v>
      </c>
      <c r="AC217" s="128">
        <f t="shared" ref="AC217:AC230" si="91">IF(W217=0,"",L217/W217-1)</f>
        <v>0.6016016016016017</v>
      </c>
    </row>
    <row r="218" spans="1:29" ht="50.1" customHeight="1">
      <c r="A218" s="171"/>
      <c r="B218" s="171"/>
      <c r="C218" s="174"/>
      <c r="D218" s="174"/>
      <c r="E218" s="131"/>
      <c r="F218" s="177"/>
      <c r="G218" s="180"/>
      <c r="H218" s="163"/>
      <c r="I218" s="165"/>
      <c r="J218" s="168"/>
      <c r="K218" s="62" t="s">
        <v>200</v>
      </c>
      <c r="L218" s="63">
        <v>3200</v>
      </c>
      <c r="M218" s="63">
        <v>1998</v>
      </c>
      <c r="N218" s="142" t="s">
        <v>208</v>
      </c>
      <c r="O218" s="127" t="s">
        <v>72</v>
      </c>
      <c r="P218" s="100"/>
      <c r="Q218" s="63">
        <f t="shared" si="87"/>
        <v>0</v>
      </c>
      <c r="R218" s="64"/>
      <c r="S218" s="67">
        <v>35</v>
      </c>
      <c r="T218" s="46"/>
      <c r="U218" s="106">
        <f>IF(EXACT(O218,Y218),M218,M218*(1-'Расчет ПРЕДЗАКАЗ'!$D$10))</f>
        <v>1998</v>
      </c>
      <c r="V218" s="106">
        <f t="shared" si="88"/>
        <v>0</v>
      </c>
      <c r="W218" s="106">
        <f>IF(EXACT(O218,Y218),M218,M218*(1-#REF!))</f>
        <v>1998</v>
      </c>
      <c r="X218" s="106">
        <f t="shared" si="89"/>
        <v>0</v>
      </c>
      <c r="Y218" s="107" t="s">
        <v>72</v>
      </c>
      <c r="Z218" s="103">
        <f t="shared" si="85"/>
        <v>0</v>
      </c>
      <c r="AA218" s="103">
        <f t="shared" si="86"/>
        <v>0</v>
      </c>
      <c r="AB218" s="128">
        <f t="shared" si="90"/>
        <v>0.6016016016016017</v>
      </c>
      <c r="AC218" s="128">
        <f t="shared" si="91"/>
        <v>0.6016016016016017</v>
      </c>
    </row>
    <row r="219" spans="1:29" ht="50.1" customHeight="1">
      <c r="A219" s="171"/>
      <c r="B219" s="171"/>
      <c r="C219" s="174"/>
      <c r="D219" s="174"/>
      <c r="E219" s="131"/>
      <c r="F219" s="177"/>
      <c r="G219" s="180"/>
      <c r="H219" s="163"/>
      <c r="I219" s="165"/>
      <c r="J219" s="168"/>
      <c r="K219" s="62" t="s">
        <v>127</v>
      </c>
      <c r="L219" s="63">
        <v>3200</v>
      </c>
      <c r="M219" s="63">
        <v>1998</v>
      </c>
      <c r="N219" s="142" t="s">
        <v>209</v>
      </c>
      <c r="O219" s="127" t="s">
        <v>72</v>
      </c>
      <c r="P219" s="100"/>
      <c r="Q219" s="63">
        <f t="shared" si="87"/>
        <v>0</v>
      </c>
      <c r="R219" s="64"/>
      <c r="S219" s="67">
        <v>97</v>
      </c>
      <c r="T219" s="46"/>
      <c r="U219" s="106">
        <f>IF(EXACT(O219,Y219),M219,M219*(1-'Расчет ПРЕДЗАКАЗ'!$D$10))</f>
        <v>1998</v>
      </c>
      <c r="V219" s="106">
        <f t="shared" si="88"/>
        <v>0</v>
      </c>
      <c r="W219" s="106">
        <f>IF(EXACT(O219,Y219),M219,M219*(1-#REF!))</f>
        <v>1998</v>
      </c>
      <c r="X219" s="106">
        <f t="shared" si="89"/>
        <v>0</v>
      </c>
      <c r="Y219" s="107" t="s">
        <v>72</v>
      </c>
      <c r="Z219" s="103">
        <f t="shared" si="85"/>
        <v>0</v>
      </c>
      <c r="AA219" s="103">
        <f t="shared" si="86"/>
        <v>0</v>
      </c>
      <c r="AB219" s="128">
        <f t="shared" si="90"/>
        <v>0.6016016016016017</v>
      </c>
      <c r="AC219" s="128">
        <f t="shared" si="91"/>
        <v>0.6016016016016017</v>
      </c>
    </row>
    <row r="220" spans="1:29" ht="50.1" customHeight="1">
      <c r="A220" s="171"/>
      <c r="B220" s="171"/>
      <c r="C220" s="174"/>
      <c r="D220" s="174"/>
      <c r="E220" s="131"/>
      <c r="F220" s="177"/>
      <c r="G220" s="180"/>
      <c r="H220" s="163"/>
      <c r="I220" s="165"/>
      <c r="J220" s="168"/>
      <c r="K220" s="62"/>
      <c r="L220" s="63"/>
      <c r="M220" s="63"/>
      <c r="N220" s="142"/>
      <c r="O220" s="127"/>
      <c r="P220" s="100"/>
      <c r="Q220" s="63">
        <f t="shared" si="87"/>
        <v>0</v>
      </c>
      <c r="R220" s="64"/>
      <c r="S220" s="67"/>
      <c r="T220" s="46"/>
      <c r="U220" s="106">
        <f>IF(EXACT(O220,Y220),M220,M220*(1-'Расчет ПРЕДЗАКАЗ'!$D$10))</f>
        <v>0</v>
      </c>
      <c r="V220" s="106">
        <f t="shared" si="88"/>
        <v>0</v>
      </c>
      <c r="W220" s="106" t="e">
        <f>IF(EXACT(O220,Y220),M220,M220*(1-#REF!))</f>
        <v>#REF!</v>
      </c>
      <c r="X220" s="106" t="e">
        <f t="shared" si="89"/>
        <v>#REF!</v>
      </c>
      <c r="Y220" s="107" t="s">
        <v>72</v>
      </c>
      <c r="Z220" s="103">
        <f t="shared" si="85"/>
        <v>0</v>
      </c>
      <c r="AA220" s="103">
        <f t="shared" si="86"/>
        <v>0</v>
      </c>
      <c r="AB220" s="128" t="str">
        <f t="shared" si="90"/>
        <v/>
      </c>
      <c r="AC220" s="128" t="e">
        <f t="shared" si="91"/>
        <v>#REF!</v>
      </c>
    </row>
    <row r="221" spans="1:29" ht="50.1" customHeight="1">
      <c r="A221" s="171"/>
      <c r="B221" s="171"/>
      <c r="C221" s="174"/>
      <c r="D221" s="174"/>
      <c r="E221" s="131"/>
      <c r="F221" s="177"/>
      <c r="G221" s="180"/>
      <c r="H221" s="163"/>
      <c r="I221" s="165"/>
      <c r="J221" s="168"/>
      <c r="K221" s="62"/>
      <c r="L221" s="63"/>
      <c r="M221" s="63"/>
      <c r="N221" s="142"/>
      <c r="O221" s="127"/>
      <c r="P221" s="100"/>
      <c r="Q221" s="63">
        <f t="shared" si="87"/>
        <v>0</v>
      </c>
      <c r="R221" s="64"/>
      <c r="S221" s="67"/>
      <c r="T221" s="46"/>
      <c r="U221" s="106">
        <f>IF(EXACT(O221,Y221),M221,M221*(1-'Расчет ПРЕДЗАКАЗ'!$D$10))</f>
        <v>0</v>
      </c>
      <c r="V221" s="106">
        <f t="shared" si="88"/>
        <v>0</v>
      </c>
      <c r="W221" s="106" t="e">
        <f>IF(EXACT(O221,Y221),M221,M221*(1-#REF!))</f>
        <v>#REF!</v>
      </c>
      <c r="X221" s="106" t="e">
        <f t="shared" si="89"/>
        <v>#REF!</v>
      </c>
      <c r="Y221" s="107" t="s">
        <v>72</v>
      </c>
      <c r="Z221" s="103">
        <f t="shared" si="85"/>
        <v>0</v>
      </c>
      <c r="AA221" s="103">
        <f t="shared" si="86"/>
        <v>0</v>
      </c>
      <c r="AB221" s="128" t="str">
        <f t="shared" si="90"/>
        <v/>
      </c>
      <c r="AC221" s="128" t="e">
        <f t="shared" si="91"/>
        <v>#REF!</v>
      </c>
    </row>
    <row r="222" spans="1:29" ht="50.1" customHeight="1">
      <c r="A222" s="171"/>
      <c r="B222" s="171"/>
      <c r="C222" s="174"/>
      <c r="D222" s="174"/>
      <c r="E222" s="131"/>
      <c r="F222" s="177"/>
      <c r="G222" s="180"/>
      <c r="H222" s="163"/>
      <c r="I222" s="165"/>
      <c r="J222" s="168"/>
      <c r="K222" s="62"/>
      <c r="L222" s="63"/>
      <c r="M222" s="63"/>
      <c r="N222" s="142"/>
      <c r="O222" s="127"/>
      <c r="P222" s="100"/>
      <c r="Q222" s="63">
        <f t="shared" si="87"/>
        <v>0</v>
      </c>
      <c r="R222" s="64"/>
      <c r="S222" s="67"/>
      <c r="T222" s="46"/>
      <c r="U222" s="106">
        <f>IF(EXACT(O222,Y222),M222,M222*(1-'Расчет ПРЕДЗАКАЗ'!$D$10))</f>
        <v>0</v>
      </c>
      <c r="V222" s="106">
        <f t="shared" si="88"/>
        <v>0</v>
      </c>
      <c r="W222" s="106" t="e">
        <f>IF(EXACT(O222,Y222),M222,M222*(1-#REF!))</f>
        <v>#REF!</v>
      </c>
      <c r="X222" s="106" t="e">
        <f t="shared" si="89"/>
        <v>#REF!</v>
      </c>
      <c r="Y222" s="107" t="s">
        <v>72</v>
      </c>
      <c r="Z222" s="103">
        <f t="shared" si="85"/>
        <v>0</v>
      </c>
      <c r="AA222" s="103">
        <f t="shared" si="86"/>
        <v>0</v>
      </c>
      <c r="AB222" s="128" t="str">
        <f t="shared" si="90"/>
        <v/>
      </c>
      <c r="AC222" s="128" t="e">
        <f t="shared" si="91"/>
        <v>#REF!</v>
      </c>
    </row>
    <row r="223" spans="1:29" ht="50.1" customHeight="1">
      <c r="A223" s="171"/>
      <c r="B223" s="171"/>
      <c r="C223" s="174"/>
      <c r="D223" s="174"/>
      <c r="E223" s="131"/>
      <c r="F223" s="177"/>
      <c r="G223" s="180"/>
      <c r="H223" s="163"/>
      <c r="I223" s="165"/>
      <c r="J223" s="168"/>
      <c r="K223" s="62"/>
      <c r="L223" s="63"/>
      <c r="M223" s="63"/>
      <c r="N223" s="142"/>
      <c r="O223" s="127"/>
      <c r="P223" s="100"/>
      <c r="Q223" s="63">
        <f t="shared" si="87"/>
        <v>0</v>
      </c>
      <c r="R223" s="64"/>
      <c r="S223" s="67"/>
      <c r="T223" s="46"/>
      <c r="U223" s="106">
        <f>IF(EXACT(O223,Y223),M223,M223*(1-'Расчет ПРЕДЗАКАЗ'!$D$10))</f>
        <v>0</v>
      </c>
      <c r="V223" s="106">
        <f t="shared" si="88"/>
        <v>0</v>
      </c>
      <c r="W223" s="106" t="e">
        <f>IF(EXACT(O223,Y223),M223,M223*(1-#REF!))</f>
        <v>#REF!</v>
      </c>
      <c r="X223" s="106" t="e">
        <f t="shared" si="89"/>
        <v>#REF!</v>
      </c>
      <c r="Y223" s="107" t="s">
        <v>72</v>
      </c>
      <c r="Z223" s="103">
        <f t="shared" si="85"/>
        <v>0</v>
      </c>
      <c r="AA223" s="103">
        <f t="shared" si="86"/>
        <v>0</v>
      </c>
      <c r="AB223" s="128" t="str">
        <f t="shared" si="90"/>
        <v/>
      </c>
      <c r="AC223" s="128" t="e">
        <f t="shared" si="91"/>
        <v>#REF!</v>
      </c>
    </row>
    <row r="224" spans="1:29" ht="50.1" customHeight="1">
      <c r="A224" s="171"/>
      <c r="B224" s="171"/>
      <c r="C224" s="174"/>
      <c r="D224" s="174"/>
      <c r="E224" s="131"/>
      <c r="F224" s="177"/>
      <c r="G224" s="180"/>
      <c r="H224" s="163"/>
      <c r="I224" s="165"/>
      <c r="J224" s="168"/>
      <c r="K224" s="62"/>
      <c r="L224" s="63"/>
      <c r="M224" s="63"/>
      <c r="N224" s="142"/>
      <c r="O224" s="127"/>
      <c r="P224" s="100"/>
      <c r="Q224" s="63">
        <f t="shared" si="87"/>
        <v>0</v>
      </c>
      <c r="R224" s="64"/>
      <c r="S224" s="67"/>
      <c r="T224" s="46"/>
      <c r="U224" s="106">
        <f>IF(EXACT(O224,Y224),M224,M224*(1-'Расчет ПРЕДЗАКАЗ'!$D$10))</f>
        <v>0</v>
      </c>
      <c r="V224" s="106">
        <f t="shared" si="88"/>
        <v>0</v>
      </c>
      <c r="W224" s="106" t="e">
        <f>IF(EXACT(O224,Y224),M224,M224*(1-#REF!))</f>
        <v>#REF!</v>
      </c>
      <c r="X224" s="106" t="e">
        <f t="shared" si="89"/>
        <v>#REF!</v>
      </c>
      <c r="Y224" s="107" t="s">
        <v>72</v>
      </c>
      <c r="Z224" s="103">
        <f t="shared" si="85"/>
        <v>0</v>
      </c>
      <c r="AA224" s="103">
        <f t="shared" si="86"/>
        <v>0</v>
      </c>
      <c r="AB224" s="128" t="str">
        <f t="shared" si="90"/>
        <v/>
      </c>
      <c r="AC224" s="128" t="e">
        <f t="shared" si="91"/>
        <v>#REF!</v>
      </c>
    </row>
    <row r="225" spans="1:29" ht="50.1" customHeight="1">
      <c r="A225" s="171"/>
      <c r="B225" s="171"/>
      <c r="C225" s="174"/>
      <c r="D225" s="174"/>
      <c r="E225" s="131"/>
      <c r="F225" s="177"/>
      <c r="G225" s="180"/>
      <c r="H225" s="163"/>
      <c r="I225" s="165"/>
      <c r="J225" s="168"/>
      <c r="K225" s="62"/>
      <c r="L225" s="63"/>
      <c r="M225" s="63"/>
      <c r="N225" s="65"/>
      <c r="O225" s="127"/>
      <c r="P225" s="100"/>
      <c r="Q225" s="63">
        <f t="shared" si="87"/>
        <v>0</v>
      </c>
      <c r="R225" s="65"/>
      <c r="S225" s="67"/>
      <c r="T225" s="40"/>
      <c r="U225" s="106">
        <f>IF(EXACT(O225,Y225),M225,M225*(1-'Расчет ПРЕДЗАКАЗ'!$D$10))</f>
        <v>0</v>
      </c>
      <c r="V225" s="106">
        <f t="shared" si="88"/>
        <v>0</v>
      </c>
      <c r="W225" s="106" t="e">
        <f>IF(EXACT(O225,Y225),M225,M225*(1-#REF!))</f>
        <v>#REF!</v>
      </c>
      <c r="X225" s="106" t="e">
        <f t="shared" si="89"/>
        <v>#REF!</v>
      </c>
      <c r="Y225" s="107" t="s">
        <v>72</v>
      </c>
      <c r="Z225" s="103">
        <f t="shared" si="85"/>
        <v>0</v>
      </c>
      <c r="AA225" s="103">
        <f t="shared" si="86"/>
        <v>0</v>
      </c>
      <c r="AB225" s="128" t="str">
        <f t="shared" si="90"/>
        <v/>
      </c>
      <c r="AC225" s="128" t="e">
        <f t="shared" si="91"/>
        <v>#REF!</v>
      </c>
    </row>
    <row r="226" spans="1:29" ht="50.1" customHeight="1">
      <c r="A226" s="171"/>
      <c r="B226" s="171"/>
      <c r="C226" s="174"/>
      <c r="D226" s="174"/>
      <c r="E226" s="131"/>
      <c r="F226" s="177"/>
      <c r="G226" s="180"/>
      <c r="H226" s="163"/>
      <c r="I226" s="165"/>
      <c r="J226" s="168"/>
      <c r="K226" s="62"/>
      <c r="L226" s="63"/>
      <c r="M226" s="63"/>
      <c r="N226" s="65"/>
      <c r="O226" s="127"/>
      <c r="P226" s="100"/>
      <c r="Q226" s="63">
        <f t="shared" si="87"/>
        <v>0</v>
      </c>
      <c r="R226" s="65"/>
      <c r="S226" s="67"/>
      <c r="T226" s="40"/>
      <c r="U226" s="106">
        <f>IF(EXACT(O226,Y226),M226,M226*(1-'Расчет ПРЕДЗАКАЗ'!$D$10))</f>
        <v>0</v>
      </c>
      <c r="V226" s="106">
        <f t="shared" si="88"/>
        <v>0</v>
      </c>
      <c r="W226" s="106" t="e">
        <f>IF(EXACT(O226,Y226),M226,M226*(1-#REF!))</f>
        <v>#REF!</v>
      </c>
      <c r="X226" s="106" t="e">
        <f t="shared" si="89"/>
        <v>#REF!</v>
      </c>
      <c r="Y226" s="107" t="s">
        <v>72</v>
      </c>
      <c r="Z226" s="103">
        <f t="shared" si="85"/>
        <v>0</v>
      </c>
      <c r="AA226" s="103">
        <f t="shared" si="86"/>
        <v>0</v>
      </c>
      <c r="AB226" s="128" t="str">
        <f t="shared" si="90"/>
        <v/>
      </c>
      <c r="AC226" s="128" t="e">
        <f t="shared" si="91"/>
        <v>#REF!</v>
      </c>
    </row>
    <row r="227" spans="1:29" ht="50.1" customHeight="1">
      <c r="A227" s="171"/>
      <c r="B227" s="171"/>
      <c r="C227" s="174"/>
      <c r="D227" s="174"/>
      <c r="E227" s="131"/>
      <c r="F227" s="177"/>
      <c r="G227" s="180"/>
      <c r="H227" s="163"/>
      <c r="I227" s="165"/>
      <c r="J227" s="168"/>
      <c r="K227" s="62"/>
      <c r="L227" s="63"/>
      <c r="M227" s="63"/>
      <c r="N227" s="65"/>
      <c r="O227" s="127"/>
      <c r="P227" s="100"/>
      <c r="Q227" s="63">
        <f t="shared" si="87"/>
        <v>0</v>
      </c>
      <c r="R227" s="65"/>
      <c r="S227" s="67"/>
      <c r="T227" s="40"/>
      <c r="U227" s="106">
        <f>IF(EXACT(O227,Y227),M227,M227*(1-'Расчет ПРЕДЗАКАЗ'!$D$10))</f>
        <v>0</v>
      </c>
      <c r="V227" s="106">
        <f t="shared" si="88"/>
        <v>0</v>
      </c>
      <c r="W227" s="106" t="e">
        <f>IF(EXACT(O227,Y227),M227,M227*(1-#REF!))</f>
        <v>#REF!</v>
      </c>
      <c r="X227" s="106" t="e">
        <f t="shared" si="89"/>
        <v>#REF!</v>
      </c>
      <c r="Y227" s="107" t="s">
        <v>72</v>
      </c>
      <c r="Z227" s="103">
        <f t="shared" si="85"/>
        <v>0</v>
      </c>
      <c r="AA227" s="103">
        <f t="shared" si="86"/>
        <v>0</v>
      </c>
      <c r="AB227" s="128" t="str">
        <f t="shared" si="90"/>
        <v/>
      </c>
      <c r="AC227" s="128" t="e">
        <f t="shared" si="91"/>
        <v>#REF!</v>
      </c>
    </row>
    <row r="228" spans="1:29" ht="50.1" customHeight="1">
      <c r="A228" s="171"/>
      <c r="B228" s="171"/>
      <c r="C228" s="174"/>
      <c r="D228" s="174"/>
      <c r="E228" s="131"/>
      <c r="F228" s="177"/>
      <c r="G228" s="180"/>
      <c r="H228" s="163"/>
      <c r="I228" s="165"/>
      <c r="J228" s="168"/>
      <c r="K228" s="62"/>
      <c r="L228" s="63"/>
      <c r="M228" s="63"/>
      <c r="N228" s="65"/>
      <c r="O228" s="127"/>
      <c r="P228" s="100"/>
      <c r="Q228" s="63">
        <f t="shared" si="87"/>
        <v>0</v>
      </c>
      <c r="R228" s="65"/>
      <c r="S228" s="67"/>
      <c r="T228" s="40"/>
      <c r="U228" s="106">
        <f>IF(EXACT(O228,Y228),M228,M228*(1-'Расчет ПРЕДЗАКАЗ'!$D$10))</f>
        <v>0</v>
      </c>
      <c r="V228" s="106">
        <f t="shared" si="88"/>
        <v>0</v>
      </c>
      <c r="W228" s="106" t="e">
        <f>IF(EXACT(O228,Y228),M228,M228*(1-#REF!))</f>
        <v>#REF!</v>
      </c>
      <c r="X228" s="106" t="e">
        <f t="shared" si="89"/>
        <v>#REF!</v>
      </c>
      <c r="Y228" s="107" t="s">
        <v>72</v>
      </c>
      <c r="Z228" s="103">
        <f t="shared" si="85"/>
        <v>0</v>
      </c>
      <c r="AA228" s="103">
        <f t="shared" si="86"/>
        <v>0</v>
      </c>
      <c r="AB228" s="128" t="str">
        <f t="shared" si="90"/>
        <v/>
      </c>
      <c r="AC228" s="128" t="e">
        <f t="shared" si="91"/>
        <v>#REF!</v>
      </c>
    </row>
    <row r="229" spans="1:29" ht="50.1" customHeight="1">
      <c r="A229" s="171"/>
      <c r="B229" s="171"/>
      <c r="C229" s="174"/>
      <c r="D229" s="174"/>
      <c r="E229" s="131"/>
      <c r="F229" s="177"/>
      <c r="G229" s="180"/>
      <c r="H229" s="163"/>
      <c r="I229" s="165"/>
      <c r="J229" s="168"/>
      <c r="K229" s="62"/>
      <c r="L229" s="63"/>
      <c r="M229" s="63"/>
      <c r="N229" s="65"/>
      <c r="O229" s="127"/>
      <c r="P229" s="100"/>
      <c r="Q229" s="63">
        <f t="shared" si="87"/>
        <v>0</v>
      </c>
      <c r="R229" s="65"/>
      <c r="S229" s="67"/>
      <c r="T229" s="40"/>
      <c r="U229" s="106">
        <f>IF(EXACT(O229,Y229),M229,M229*(1-'Расчет ПРЕДЗАКАЗ'!$D$10))</f>
        <v>0</v>
      </c>
      <c r="V229" s="106">
        <f t="shared" si="88"/>
        <v>0</v>
      </c>
      <c r="W229" s="106" t="e">
        <f>IF(EXACT(O229,Y229),M229,M229*(1-#REF!))</f>
        <v>#REF!</v>
      </c>
      <c r="X229" s="106" t="e">
        <f t="shared" si="89"/>
        <v>#REF!</v>
      </c>
      <c r="Y229" s="107" t="s">
        <v>72</v>
      </c>
      <c r="Z229" s="103">
        <f t="shared" si="85"/>
        <v>0</v>
      </c>
      <c r="AA229" s="103">
        <f t="shared" si="86"/>
        <v>0</v>
      </c>
      <c r="AB229" s="128" t="str">
        <f t="shared" si="90"/>
        <v/>
      </c>
      <c r="AC229" s="128" t="e">
        <f t="shared" si="91"/>
        <v>#REF!</v>
      </c>
    </row>
    <row r="230" spans="1:29" ht="50.1" customHeight="1">
      <c r="A230" s="172"/>
      <c r="B230" s="172"/>
      <c r="C230" s="175"/>
      <c r="D230" s="175"/>
      <c r="E230" s="132"/>
      <c r="F230" s="178"/>
      <c r="G230" s="181"/>
      <c r="H230" s="164"/>
      <c r="I230" s="166"/>
      <c r="J230" s="169"/>
      <c r="K230" s="62"/>
      <c r="L230" s="63"/>
      <c r="M230" s="63"/>
      <c r="N230" s="65"/>
      <c r="O230" s="127"/>
      <c r="P230" s="100"/>
      <c r="Q230" s="63">
        <f t="shared" si="87"/>
        <v>0</v>
      </c>
      <c r="R230" s="65"/>
      <c r="S230" s="67"/>
      <c r="T230" s="40"/>
      <c r="U230" s="106">
        <f>IF(EXACT(O230,Y230),M230,M230*(1-'Расчет ПРЕДЗАКАЗ'!$D$10))</f>
        <v>0</v>
      </c>
      <c r="V230" s="106">
        <f t="shared" si="88"/>
        <v>0</v>
      </c>
      <c r="W230" s="106" t="e">
        <f>IF(EXACT(O230,Y230),M230,M230*(1-#REF!))</f>
        <v>#REF!</v>
      </c>
      <c r="X230" s="106" t="e">
        <f t="shared" si="89"/>
        <v>#REF!</v>
      </c>
      <c r="Y230" s="107" t="s">
        <v>72</v>
      </c>
      <c r="Z230" s="103">
        <f t="shared" si="85"/>
        <v>0</v>
      </c>
      <c r="AA230" s="103">
        <f t="shared" si="86"/>
        <v>0</v>
      </c>
      <c r="AB230" s="128" t="str">
        <f t="shared" si="90"/>
        <v/>
      </c>
      <c r="AC230" s="128" t="e">
        <f t="shared" si="91"/>
        <v>#REF!</v>
      </c>
    </row>
    <row r="231" spans="1:29" ht="11.25" customHeight="1" thickBot="1"/>
    <row r="232" spans="1:29" ht="50.1" customHeight="1">
      <c r="A232" s="170">
        <v>14</v>
      </c>
      <c r="B232" s="170" t="s">
        <v>210</v>
      </c>
      <c r="C232" s="173" t="s">
        <v>211</v>
      </c>
      <c r="D232" s="173" t="s">
        <v>77</v>
      </c>
      <c r="E232" s="131"/>
      <c r="F232" s="199" t="s">
        <v>186</v>
      </c>
      <c r="G232" s="179" t="s">
        <v>146</v>
      </c>
      <c r="H232" s="162" t="s">
        <v>212</v>
      </c>
      <c r="I232" s="200" t="s">
        <v>134</v>
      </c>
      <c r="J232" s="167" t="s">
        <v>19</v>
      </c>
      <c r="K232" s="62" t="s">
        <v>196</v>
      </c>
      <c r="L232" s="63">
        <v>2350</v>
      </c>
      <c r="M232" s="63">
        <v>1469</v>
      </c>
      <c r="N232" s="142" t="s">
        <v>213</v>
      </c>
      <c r="O232" s="127" t="s">
        <v>72</v>
      </c>
      <c r="P232" s="100"/>
      <c r="Q232" s="63">
        <f>P232*M232</f>
        <v>0</v>
      </c>
      <c r="R232" s="64"/>
      <c r="S232" s="67">
        <v>15</v>
      </c>
      <c r="T232" s="59"/>
      <c r="U232" s="106">
        <f>IF(EXACT(O232,Y232),M232,M232*(1-'Расчет ПРЕДЗАКАЗ'!$D$10))</f>
        <v>1469</v>
      </c>
      <c r="V232" s="106">
        <f>P232*U232</f>
        <v>0</v>
      </c>
      <c r="W232" s="106">
        <f>IF(EXACT(O232,Y232),M232,M232*(1-#REF!))</f>
        <v>1469</v>
      </c>
      <c r="X232" s="106">
        <f>P232*W232</f>
        <v>0</v>
      </c>
      <c r="Y232" s="107" t="s">
        <v>72</v>
      </c>
      <c r="Z232" s="103">
        <f t="shared" ref="Z232:Z246" si="92">IF(EXACT(O232,Y232),Q232,0)</f>
        <v>0</v>
      </c>
      <c r="AA232" s="103">
        <f t="shared" ref="AA232:AA246" si="93">IF(Z232=0,Q232,0)</f>
        <v>0</v>
      </c>
      <c r="AB232" s="128">
        <f>IF(U232=0,"",L232/U232-1)</f>
        <v>0.59972770592239621</v>
      </c>
      <c r="AC232" s="128">
        <f>IF(W232=0,"",L232/W232-1)</f>
        <v>0.59972770592239621</v>
      </c>
    </row>
    <row r="233" spans="1:29" ht="50.1" customHeight="1">
      <c r="A233" s="171"/>
      <c r="B233" s="171"/>
      <c r="C233" s="174"/>
      <c r="D233" s="174"/>
      <c r="E233" s="131"/>
      <c r="F233" s="177"/>
      <c r="G233" s="180"/>
      <c r="H233" s="163"/>
      <c r="I233" s="165"/>
      <c r="J233" s="168"/>
      <c r="K233" s="62"/>
      <c r="L233" s="63"/>
      <c r="M233" s="63"/>
      <c r="N233" s="142"/>
      <c r="O233" s="127"/>
      <c r="P233" s="100"/>
      <c r="Q233" s="63">
        <f t="shared" ref="Q233:Q246" si="94">P233*M233</f>
        <v>0</v>
      </c>
      <c r="R233" s="64"/>
      <c r="S233" s="67"/>
      <c r="T233" s="46"/>
      <c r="U233" s="106">
        <f>IF(EXACT(O233,Y233),M233,M233*(1-'Расчет ПРЕДЗАКАЗ'!$D$10))</f>
        <v>0</v>
      </c>
      <c r="V233" s="106">
        <f t="shared" ref="V233:V246" si="95">P233*U233</f>
        <v>0</v>
      </c>
      <c r="W233" s="106" t="e">
        <f>IF(EXACT(O233,Y233),M233,M233*(1-#REF!))</f>
        <v>#REF!</v>
      </c>
      <c r="X233" s="106" t="e">
        <f t="shared" ref="X233:X246" si="96">P233*W233</f>
        <v>#REF!</v>
      </c>
      <c r="Y233" s="107" t="s">
        <v>72</v>
      </c>
      <c r="Z233" s="103">
        <f t="shared" si="92"/>
        <v>0</v>
      </c>
      <c r="AA233" s="103">
        <f t="shared" si="93"/>
        <v>0</v>
      </c>
      <c r="AB233" s="128" t="str">
        <f t="shared" ref="AB233:AB246" si="97">IF(U233=0,"",L233/U233-1)</f>
        <v/>
      </c>
      <c r="AC233" s="128" t="e">
        <f t="shared" ref="AC233:AC246" si="98">IF(W233=0,"",L233/W233-1)</f>
        <v>#REF!</v>
      </c>
    </row>
    <row r="234" spans="1:29" ht="50.1" customHeight="1">
      <c r="A234" s="171"/>
      <c r="B234" s="171"/>
      <c r="C234" s="174"/>
      <c r="D234" s="174"/>
      <c r="E234" s="131"/>
      <c r="F234" s="177"/>
      <c r="G234" s="180"/>
      <c r="H234" s="163"/>
      <c r="I234" s="165"/>
      <c r="J234" s="168"/>
      <c r="K234" s="62"/>
      <c r="L234" s="63"/>
      <c r="M234" s="63"/>
      <c r="N234" s="142"/>
      <c r="O234" s="127"/>
      <c r="P234" s="100"/>
      <c r="Q234" s="63">
        <f t="shared" si="94"/>
        <v>0</v>
      </c>
      <c r="R234" s="64"/>
      <c r="S234" s="67"/>
      <c r="T234" s="46"/>
      <c r="U234" s="106">
        <f>IF(EXACT(O234,Y234),M234,M234*(1-'Расчет ПРЕДЗАКАЗ'!$D$10))</f>
        <v>0</v>
      </c>
      <c r="V234" s="106">
        <f t="shared" si="95"/>
        <v>0</v>
      </c>
      <c r="W234" s="106" t="e">
        <f>IF(EXACT(O234,Y234),M234,M234*(1-#REF!))</f>
        <v>#REF!</v>
      </c>
      <c r="X234" s="106" t="e">
        <f t="shared" si="96"/>
        <v>#REF!</v>
      </c>
      <c r="Y234" s="107" t="s">
        <v>72</v>
      </c>
      <c r="Z234" s="103">
        <f t="shared" si="92"/>
        <v>0</v>
      </c>
      <c r="AA234" s="103">
        <f t="shared" si="93"/>
        <v>0</v>
      </c>
      <c r="AB234" s="128" t="str">
        <f t="shared" si="97"/>
        <v/>
      </c>
      <c r="AC234" s="128" t="e">
        <f t="shared" si="98"/>
        <v>#REF!</v>
      </c>
    </row>
    <row r="235" spans="1:29" ht="50.1" customHeight="1">
      <c r="A235" s="171"/>
      <c r="B235" s="171"/>
      <c r="C235" s="174"/>
      <c r="D235" s="174"/>
      <c r="E235" s="131"/>
      <c r="F235" s="177"/>
      <c r="G235" s="180"/>
      <c r="H235" s="163"/>
      <c r="I235" s="165"/>
      <c r="J235" s="168"/>
      <c r="K235" s="62"/>
      <c r="L235" s="63"/>
      <c r="M235" s="63"/>
      <c r="N235" s="142"/>
      <c r="O235" s="127"/>
      <c r="P235" s="100"/>
      <c r="Q235" s="63">
        <f t="shared" si="94"/>
        <v>0</v>
      </c>
      <c r="R235" s="64"/>
      <c r="S235" s="67"/>
      <c r="T235" s="46"/>
      <c r="U235" s="106">
        <f>IF(EXACT(O235,Y235),M235,M235*(1-'Расчет ПРЕДЗАКАЗ'!$D$10))</f>
        <v>0</v>
      </c>
      <c r="V235" s="106">
        <f t="shared" si="95"/>
        <v>0</v>
      </c>
      <c r="W235" s="106" t="e">
        <f>IF(EXACT(O235,Y235),M235,M235*(1-#REF!))</f>
        <v>#REF!</v>
      </c>
      <c r="X235" s="106" t="e">
        <f t="shared" si="96"/>
        <v>#REF!</v>
      </c>
      <c r="Y235" s="107" t="s">
        <v>72</v>
      </c>
      <c r="Z235" s="103">
        <f t="shared" si="92"/>
        <v>0</v>
      </c>
      <c r="AA235" s="103">
        <f t="shared" si="93"/>
        <v>0</v>
      </c>
      <c r="AB235" s="128" t="str">
        <f t="shared" si="97"/>
        <v/>
      </c>
      <c r="AC235" s="128" t="e">
        <f t="shared" si="98"/>
        <v>#REF!</v>
      </c>
    </row>
    <row r="236" spans="1:29" ht="50.1" customHeight="1">
      <c r="A236" s="171"/>
      <c r="B236" s="171"/>
      <c r="C236" s="174"/>
      <c r="D236" s="174"/>
      <c r="E236" s="131"/>
      <c r="F236" s="177"/>
      <c r="G236" s="180"/>
      <c r="H236" s="163"/>
      <c r="I236" s="165"/>
      <c r="J236" s="168"/>
      <c r="K236" s="62"/>
      <c r="L236" s="63"/>
      <c r="M236" s="63"/>
      <c r="N236" s="142"/>
      <c r="O236" s="127"/>
      <c r="P236" s="100"/>
      <c r="Q236" s="63">
        <f t="shared" si="94"/>
        <v>0</v>
      </c>
      <c r="R236" s="64"/>
      <c r="S236" s="67"/>
      <c r="T236" s="46"/>
      <c r="U236" s="106">
        <f>IF(EXACT(O236,Y236),M236,M236*(1-'Расчет ПРЕДЗАКАЗ'!$D$10))</f>
        <v>0</v>
      </c>
      <c r="V236" s="106">
        <f t="shared" si="95"/>
        <v>0</v>
      </c>
      <c r="W236" s="106" t="e">
        <f>IF(EXACT(O236,Y236),M236,M236*(1-#REF!))</f>
        <v>#REF!</v>
      </c>
      <c r="X236" s="106" t="e">
        <f t="shared" si="96"/>
        <v>#REF!</v>
      </c>
      <c r="Y236" s="107" t="s">
        <v>72</v>
      </c>
      <c r="Z236" s="103">
        <f t="shared" si="92"/>
        <v>0</v>
      </c>
      <c r="AA236" s="103">
        <f t="shared" si="93"/>
        <v>0</v>
      </c>
      <c r="AB236" s="128" t="str">
        <f t="shared" si="97"/>
        <v/>
      </c>
      <c r="AC236" s="128" t="e">
        <f t="shared" si="98"/>
        <v>#REF!</v>
      </c>
    </row>
    <row r="237" spans="1:29" ht="50.1" customHeight="1">
      <c r="A237" s="171"/>
      <c r="B237" s="171"/>
      <c r="C237" s="174"/>
      <c r="D237" s="174"/>
      <c r="E237" s="131"/>
      <c r="F237" s="177"/>
      <c r="G237" s="180"/>
      <c r="H237" s="163"/>
      <c r="I237" s="165"/>
      <c r="J237" s="168"/>
      <c r="K237" s="62"/>
      <c r="L237" s="63"/>
      <c r="M237" s="63"/>
      <c r="N237" s="142"/>
      <c r="O237" s="127"/>
      <c r="P237" s="100"/>
      <c r="Q237" s="63">
        <f t="shared" si="94"/>
        <v>0</v>
      </c>
      <c r="R237" s="64"/>
      <c r="S237" s="67"/>
      <c r="T237" s="46"/>
      <c r="U237" s="106">
        <f>IF(EXACT(O237,Y237),M237,M237*(1-'Расчет ПРЕДЗАКАЗ'!$D$10))</f>
        <v>0</v>
      </c>
      <c r="V237" s="106">
        <f t="shared" si="95"/>
        <v>0</v>
      </c>
      <c r="W237" s="106" t="e">
        <f>IF(EXACT(O237,Y237),M237,M237*(1-#REF!))</f>
        <v>#REF!</v>
      </c>
      <c r="X237" s="106" t="e">
        <f t="shared" si="96"/>
        <v>#REF!</v>
      </c>
      <c r="Y237" s="107" t="s">
        <v>72</v>
      </c>
      <c r="Z237" s="103">
        <f t="shared" si="92"/>
        <v>0</v>
      </c>
      <c r="AA237" s="103">
        <f t="shared" si="93"/>
        <v>0</v>
      </c>
      <c r="AB237" s="128" t="str">
        <f t="shared" si="97"/>
        <v/>
      </c>
      <c r="AC237" s="128" t="e">
        <f t="shared" si="98"/>
        <v>#REF!</v>
      </c>
    </row>
    <row r="238" spans="1:29" ht="50.1" customHeight="1">
      <c r="A238" s="171"/>
      <c r="B238" s="171"/>
      <c r="C238" s="174"/>
      <c r="D238" s="174"/>
      <c r="E238" s="131"/>
      <c r="F238" s="177"/>
      <c r="G238" s="180"/>
      <c r="H238" s="163"/>
      <c r="I238" s="165"/>
      <c r="J238" s="168"/>
      <c r="K238" s="62"/>
      <c r="L238" s="63"/>
      <c r="M238" s="63"/>
      <c r="N238" s="142"/>
      <c r="O238" s="127"/>
      <c r="P238" s="100"/>
      <c r="Q238" s="63">
        <f t="shared" si="94"/>
        <v>0</v>
      </c>
      <c r="R238" s="64"/>
      <c r="S238" s="67"/>
      <c r="T238" s="46"/>
      <c r="U238" s="106">
        <f>IF(EXACT(O238,Y238),M238,M238*(1-'Расчет ПРЕДЗАКАЗ'!$D$10))</f>
        <v>0</v>
      </c>
      <c r="V238" s="106">
        <f t="shared" si="95"/>
        <v>0</v>
      </c>
      <c r="W238" s="106" t="e">
        <f>IF(EXACT(O238,Y238),M238,M238*(1-#REF!))</f>
        <v>#REF!</v>
      </c>
      <c r="X238" s="106" t="e">
        <f t="shared" si="96"/>
        <v>#REF!</v>
      </c>
      <c r="Y238" s="107" t="s">
        <v>72</v>
      </c>
      <c r="Z238" s="103">
        <f t="shared" si="92"/>
        <v>0</v>
      </c>
      <c r="AA238" s="103">
        <f t="shared" si="93"/>
        <v>0</v>
      </c>
      <c r="AB238" s="128" t="str">
        <f t="shared" si="97"/>
        <v/>
      </c>
      <c r="AC238" s="128" t="e">
        <f t="shared" si="98"/>
        <v>#REF!</v>
      </c>
    </row>
    <row r="239" spans="1:29" ht="50.1" customHeight="1">
      <c r="A239" s="171"/>
      <c r="B239" s="171"/>
      <c r="C239" s="174"/>
      <c r="D239" s="174"/>
      <c r="E239" s="131"/>
      <c r="F239" s="177"/>
      <c r="G239" s="180"/>
      <c r="H239" s="163"/>
      <c r="I239" s="165"/>
      <c r="J239" s="168"/>
      <c r="K239" s="62"/>
      <c r="L239" s="63"/>
      <c r="M239" s="63"/>
      <c r="N239" s="142"/>
      <c r="O239" s="127"/>
      <c r="P239" s="100"/>
      <c r="Q239" s="63">
        <f t="shared" si="94"/>
        <v>0</v>
      </c>
      <c r="R239" s="64"/>
      <c r="S239" s="67"/>
      <c r="T239" s="46"/>
      <c r="U239" s="106">
        <f>IF(EXACT(O239,Y239),M239,M239*(1-'Расчет ПРЕДЗАКАЗ'!$D$10))</f>
        <v>0</v>
      </c>
      <c r="V239" s="106">
        <f t="shared" si="95"/>
        <v>0</v>
      </c>
      <c r="W239" s="106" t="e">
        <f>IF(EXACT(O239,Y239),M239,M239*(1-#REF!))</f>
        <v>#REF!</v>
      </c>
      <c r="X239" s="106" t="e">
        <f t="shared" si="96"/>
        <v>#REF!</v>
      </c>
      <c r="Y239" s="107" t="s">
        <v>72</v>
      </c>
      <c r="Z239" s="103">
        <f t="shared" si="92"/>
        <v>0</v>
      </c>
      <c r="AA239" s="103">
        <f t="shared" si="93"/>
        <v>0</v>
      </c>
      <c r="AB239" s="128" t="str">
        <f t="shared" si="97"/>
        <v/>
      </c>
      <c r="AC239" s="128" t="e">
        <f t="shared" si="98"/>
        <v>#REF!</v>
      </c>
    </row>
    <row r="240" spans="1:29" ht="50.1" customHeight="1">
      <c r="A240" s="171"/>
      <c r="B240" s="171"/>
      <c r="C240" s="174"/>
      <c r="D240" s="174"/>
      <c r="E240" s="131"/>
      <c r="F240" s="177"/>
      <c r="G240" s="180"/>
      <c r="H240" s="163"/>
      <c r="I240" s="165"/>
      <c r="J240" s="168"/>
      <c r="K240" s="62"/>
      <c r="L240" s="63"/>
      <c r="M240" s="63"/>
      <c r="N240" s="142"/>
      <c r="O240" s="127"/>
      <c r="P240" s="100"/>
      <c r="Q240" s="63">
        <f t="shared" si="94"/>
        <v>0</v>
      </c>
      <c r="R240" s="64"/>
      <c r="S240" s="67"/>
      <c r="T240" s="46"/>
      <c r="U240" s="106">
        <f>IF(EXACT(O240,Y240),M240,M240*(1-'Расчет ПРЕДЗАКАЗ'!$D$10))</f>
        <v>0</v>
      </c>
      <c r="V240" s="106">
        <f t="shared" si="95"/>
        <v>0</v>
      </c>
      <c r="W240" s="106" t="e">
        <f>IF(EXACT(O240,Y240),M240,M240*(1-#REF!))</f>
        <v>#REF!</v>
      </c>
      <c r="X240" s="106" t="e">
        <f t="shared" si="96"/>
        <v>#REF!</v>
      </c>
      <c r="Y240" s="107" t="s">
        <v>72</v>
      </c>
      <c r="Z240" s="103">
        <f t="shared" si="92"/>
        <v>0</v>
      </c>
      <c r="AA240" s="103">
        <f t="shared" si="93"/>
        <v>0</v>
      </c>
      <c r="AB240" s="128" t="str">
        <f t="shared" si="97"/>
        <v/>
      </c>
      <c r="AC240" s="128" t="e">
        <f t="shared" si="98"/>
        <v>#REF!</v>
      </c>
    </row>
    <row r="241" spans="1:29" ht="50.1" customHeight="1">
      <c r="A241" s="171"/>
      <c r="B241" s="171"/>
      <c r="C241" s="174"/>
      <c r="D241" s="174"/>
      <c r="E241" s="131"/>
      <c r="F241" s="177"/>
      <c r="G241" s="180"/>
      <c r="H241" s="163"/>
      <c r="I241" s="165"/>
      <c r="J241" s="168"/>
      <c r="K241" s="62"/>
      <c r="L241" s="63"/>
      <c r="M241" s="63"/>
      <c r="N241" s="65"/>
      <c r="O241" s="127"/>
      <c r="P241" s="100"/>
      <c r="Q241" s="63">
        <f t="shared" si="94"/>
        <v>0</v>
      </c>
      <c r="R241" s="65"/>
      <c r="S241" s="67"/>
      <c r="T241" s="40"/>
      <c r="U241" s="106">
        <f>IF(EXACT(O241,Y241),M241,M241*(1-'Расчет ПРЕДЗАКАЗ'!$D$10))</f>
        <v>0</v>
      </c>
      <c r="V241" s="106">
        <f t="shared" si="95"/>
        <v>0</v>
      </c>
      <c r="W241" s="106" t="e">
        <f>IF(EXACT(O241,Y241),M241,M241*(1-#REF!))</f>
        <v>#REF!</v>
      </c>
      <c r="X241" s="106" t="e">
        <f t="shared" si="96"/>
        <v>#REF!</v>
      </c>
      <c r="Y241" s="107" t="s">
        <v>72</v>
      </c>
      <c r="Z241" s="103">
        <f t="shared" si="92"/>
        <v>0</v>
      </c>
      <c r="AA241" s="103">
        <f t="shared" si="93"/>
        <v>0</v>
      </c>
      <c r="AB241" s="128" t="str">
        <f t="shared" si="97"/>
        <v/>
      </c>
      <c r="AC241" s="128" t="e">
        <f t="shared" si="98"/>
        <v>#REF!</v>
      </c>
    </row>
    <row r="242" spans="1:29" ht="50.1" customHeight="1">
      <c r="A242" s="171"/>
      <c r="B242" s="171"/>
      <c r="C242" s="174"/>
      <c r="D242" s="174"/>
      <c r="E242" s="131"/>
      <c r="F242" s="177"/>
      <c r="G242" s="180"/>
      <c r="H242" s="163"/>
      <c r="I242" s="165"/>
      <c r="J242" s="168"/>
      <c r="K242" s="62"/>
      <c r="L242" s="63"/>
      <c r="M242" s="63"/>
      <c r="N242" s="65"/>
      <c r="O242" s="127"/>
      <c r="P242" s="100"/>
      <c r="Q242" s="63">
        <f t="shared" si="94"/>
        <v>0</v>
      </c>
      <c r="R242" s="65"/>
      <c r="S242" s="67"/>
      <c r="T242" s="40"/>
      <c r="U242" s="106">
        <f>IF(EXACT(O242,Y242),M242,M242*(1-'Расчет ПРЕДЗАКАЗ'!$D$10))</f>
        <v>0</v>
      </c>
      <c r="V242" s="106">
        <f t="shared" si="95"/>
        <v>0</v>
      </c>
      <c r="W242" s="106" t="e">
        <f>IF(EXACT(O242,Y242),M242,M242*(1-#REF!))</f>
        <v>#REF!</v>
      </c>
      <c r="X242" s="106" t="e">
        <f t="shared" si="96"/>
        <v>#REF!</v>
      </c>
      <c r="Y242" s="107" t="s">
        <v>72</v>
      </c>
      <c r="Z242" s="103">
        <f t="shared" si="92"/>
        <v>0</v>
      </c>
      <c r="AA242" s="103">
        <f t="shared" si="93"/>
        <v>0</v>
      </c>
      <c r="AB242" s="128" t="str">
        <f t="shared" si="97"/>
        <v/>
      </c>
      <c r="AC242" s="128" t="e">
        <f t="shared" si="98"/>
        <v>#REF!</v>
      </c>
    </row>
    <row r="243" spans="1:29" ht="50.1" customHeight="1">
      <c r="A243" s="171"/>
      <c r="B243" s="171"/>
      <c r="C243" s="174"/>
      <c r="D243" s="174"/>
      <c r="E243" s="131"/>
      <c r="F243" s="177"/>
      <c r="G243" s="180"/>
      <c r="H243" s="163"/>
      <c r="I243" s="165"/>
      <c r="J243" s="168"/>
      <c r="K243" s="62"/>
      <c r="L243" s="63"/>
      <c r="M243" s="63"/>
      <c r="N243" s="65"/>
      <c r="O243" s="127"/>
      <c r="P243" s="100"/>
      <c r="Q243" s="63">
        <f t="shared" si="94"/>
        <v>0</v>
      </c>
      <c r="R243" s="65"/>
      <c r="S243" s="67"/>
      <c r="T243" s="40"/>
      <c r="U243" s="106">
        <f>IF(EXACT(O243,Y243),M243,M243*(1-'Расчет ПРЕДЗАКАЗ'!$D$10))</f>
        <v>0</v>
      </c>
      <c r="V243" s="106">
        <f t="shared" si="95"/>
        <v>0</v>
      </c>
      <c r="W243" s="106" t="e">
        <f>IF(EXACT(O243,Y243),M243,M243*(1-#REF!))</f>
        <v>#REF!</v>
      </c>
      <c r="X243" s="106" t="e">
        <f t="shared" si="96"/>
        <v>#REF!</v>
      </c>
      <c r="Y243" s="107" t="s">
        <v>72</v>
      </c>
      <c r="Z243" s="103">
        <f t="shared" si="92"/>
        <v>0</v>
      </c>
      <c r="AA243" s="103">
        <f t="shared" si="93"/>
        <v>0</v>
      </c>
      <c r="AB243" s="128" t="str">
        <f t="shared" si="97"/>
        <v/>
      </c>
      <c r="AC243" s="128" t="e">
        <f t="shared" si="98"/>
        <v>#REF!</v>
      </c>
    </row>
    <row r="244" spans="1:29" ht="50.1" customHeight="1">
      <c r="A244" s="171"/>
      <c r="B244" s="171"/>
      <c r="C244" s="174"/>
      <c r="D244" s="174"/>
      <c r="E244" s="131"/>
      <c r="F244" s="177"/>
      <c r="G244" s="180"/>
      <c r="H244" s="163"/>
      <c r="I244" s="165"/>
      <c r="J244" s="168"/>
      <c r="K244" s="62"/>
      <c r="L244" s="63"/>
      <c r="M244" s="63"/>
      <c r="N244" s="65"/>
      <c r="O244" s="127"/>
      <c r="P244" s="100"/>
      <c r="Q244" s="63">
        <f t="shared" si="94"/>
        <v>0</v>
      </c>
      <c r="R244" s="65"/>
      <c r="S244" s="67"/>
      <c r="T244" s="40"/>
      <c r="U244" s="106">
        <f>IF(EXACT(O244,Y244),M244,M244*(1-'Расчет ПРЕДЗАКАЗ'!$D$10))</f>
        <v>0</v>
      </c>
      <c r="V244" s="106">
        <f t="shared" si="95"/>
        <v>0</v>
      </c>
      <c r="W244" s="106" t="e">
        <f>IF(EXACT(O244,Y244),M244,M244*(1-#REF!))</f>
        <v>#REF!</v>
      </c>
      <c r="X244" s="106" t="e">
        <f t="shared" si="96"/>
        <v>#REF!</v>
      </c>
      <c r="Y244" s="107" t="s">
        <v>72</v>
      </c>
      <c r="Z244" s="103">
        <f t="shared" si="92"/>
        <v>0</v>
      </c>
      <c r="AA244" s="103">
        <f t="shared" si="93"/>
        <v>0</v>
      </c>
      <c r="AB244" s="128" t="str">
        <f t="shared" si="97"/>
        <v/>
      </c>
      <c r="AC244" s="128" t="e">
        <f t="shared" si="98"/>
        <v>#REF!</v>
      </c>
    </row>
    <row r="245" spans="1:29" ht="50.1" customHeight="1">
      <c r="A245" s="171"/>
      <c r="B245" s="171"/>
      <c r="C245" s="174"/>
      <c r="D245" s="174"/>
      <c r="E245" s="131"/>
      <c r="F245" s="177"/>
      <c r="G245" s="180"/>
      <c r="H245" s="163"/>
      <c r="I245" s="165"/>
      <c r="J245" s="168"/>
      <c r="K245" s="62"/>
      <c r="L245" s="63"/>
      <c r="M245" s="63"/>
      <c r="N245" s="65"/>
      <c r="O245" s="127"/>
      <c r="P245" s="100"/>
      <c r="Q245" s="63">
        <f t="shared" si="94"/>
        <v>0</v>
      </c>
      <c r="R245" s="65"/>
      <c r="S245" s="67"/>
      <c r="T245" s="40"/>
      <c r="U245" s="106">
        <f>IF(EXACT(O245,Y245),M245,M245*(1-'Расчет ПРЕДЗАКАЗ'!$D$10))</f>
        <v>0</v>
      </c>
      <c r="V245" s="106">
        <f t="shared" si="95"/>
        <v>0</v>
      </c>
      <c r="W245" s="106" t="e">
        <f>IF(EXACT(O245,Y245),M245,M245*(1-#REF!))</f>
        <v>#REF!</v>
      </c>
      <c r="X245" s="106" t="e">
        <f t="shared" si="96"/>
        <v>#REF!</v>
      </c>
      <c r="Y245" s="107" t="s">
        <v>72</v>
      </c>
      <c r="Z245" s="103">
        <f t="shared" si="92"/>
        <v>0</v>
      </c>
      <c r="AA245" s="103">
        <f t="shared" si="93"/>
        <v>0</v>
      </c>
      <c r="AB245" s="128" t="str">
        <f t="shared" si="97"/>
        <v/>
      </c>
      <c r="AC245" s="128" t="e">
        <f t="shared" si="98"/>
        <v>#REF!</v>
      </c>
    </row>
    <row r="246" spans="1:29" ht="50.1" customHeight="1">
      <c r="A246" s="172"/>
      <c r="B246" s="172"/>
      <c r="C246" s="175"/>
      <c r="D246" s="175"/>
      <c r="E246" s="132"/>
      <c r="F246" s="178"/>
      <c r="G246" s="181"/>
      <c r="H246" s="164"/>
      <c r="I246" s="166"/>
      <c r="J246" s="169"/>
      <c r="K246" s="62"/>
      <c r="L246" s="63"/>
      <c r="M246" s="63"/>
      <c r="N246" s="65"/>
      <c r="O246" s="127"/>
      <c r="P246" s="100"/>
      <c r="Q246" s="63">
        <f t="shared" si="94"/>
        <v>0</v>
      </c>
      <c r="R246" s="65"/>
      <c r="S246" s="67"/>
      <c r="T246" s="40"/>
      <c r="U246" s="106">
        <f>IF(EXACT(O246,Y246),M246,M246*(1-'Расчет ПРЕДЗАКАЗ'!$D$10))</f>
        <v>0</v>
      </c>
      <c r="V246" s="106">
        <f t="shared" si="95"/>
        <v>0</v>
      </c>
      <c r="W246" s="106" t="e">
        <f>IF(EXACT(O246,Y246),M246,M246*(1-#REF!))</f>
        <v>#REF!</v>
      </c>
      <c r="X246" s="106" t="e">
        <f t="shared" si="96"/>
        <v>#REF!</v>
      </c>
      <c r="Y246" s="107" t="s">
        <v>72</v>
      </c>
      <c r="Z246" s="103">
        <f t="shared" si="92"/>
        <v>0</v>
      </c>
      <c r="AA246" s="103">
        <f t="shared" si="93"/>
        <v>0</v>
      </c>
      <c r="AB246" s="128" t="str">
        <f t="shared" si="97"/>
        <v/>
      </c>
      <c r="AC246" s="128" t="e">
        <f t="shared" si="98"/>
        <v>#REF!</v>
      </c>
    </row>
    <row r="247" spans="1:29" ht="11.25" customHeight="1" thickBot="1"/>
    <row r="248" spans="1:29" ht="50.1" customHeight="1">
      <c r="A248" s="170">
        <v>15</v>
      </c>
      <c r="B248" s="170" t="s">
        <v>214</v>
      </c>
      <c r="C248" s="173" t="s">
        <v>215</v>
      </c>
      <c r="D248" s="173" t="s">
        <v>77</v>
      </c>
      <c r="E248" s="131"/>
      <c r="F248" s="199" t="s">
        <v>216</v>
      </c>
      <c r="G248" s="179" t="s">
        <v>79</v>
      </c>
      <c r="H248" s="162" t="s">
        <v>217</v>
      </c>
      <c r="I248" s="200" t="s">
        <v>218</v>
      </c>
      <c r="J248" s="167" t="s">
        <v>19</v>
      </c>
      <c r="K248" s="62" t="s">
        <v>82</v>
      </c>
      <c r="L248" s="63">
        <v>11340</v>
      </c>
      <c r="M248" s="63">
        <v>7085</v>
      </c>
      <c r="N248" s="142" t="s">
        <v>219</v>
      </c>
      <c r="O248" s="127"/>
      <c r="P248" s="100"/>
      <c r="Q248" s="63">
        <f>P248*M248</f>
        <v>0</v>
      </c>
      <c r="R248" s="64"/>
      <c r="S248" s="67">
        <v>160</v>
      </c>
      <c r="T248" s="59"/>
      <c r="U248" s="106">
        <f>IF(EXACT(O248,Y248),M248,M248*(1-'Расчет ПРЕДЗАКАЗ'!$D$10))</f>
        <v>6943.3</v>
      </c>
      <c r="V248" s="106">
        <f>P248*U248</f>
        <v>0</v>
      </c>
      <c r="W248" s="106" t="e">
        <f>IF(EXACT(O248,Y248),M248,M248*(1-#REF!))</f>
        <v>#REF!</v>
      </c>
      <c r="X248" s="106" t="e">
        <f>P248*W248</f>
        <v>#REF!</v>
      </c>
      <c r="Y248" s="107" t="s">
        <v>72</v>
      </c>
      <c r="Z248" s="103">
        <f t="shared" ref="Z248:Z262" si="99">IF(EXACT(O248,Y248),Q248,0)</f>
        <v>0</v>
      </c>
      <c r="AA248" s="103">
        <f t="shared" ref="AA248:AA262" si="100">IF(Z248=0,Q248,0)</f>
        <v>0</v>
      </c>
      <c r="AB248" s="128">
        <f>IF(U248=0,"",L248/U248-1)</f>
        <v>0.63322915616493591</v>
      </c>
      <c r="AC248" s="128" t="e">
        <f>IF(W248=0,"",L248/W248-1)</f>
        <v>#REF!</v>
      </c>
    </row>
    <row r="249" spans="1:29" ht="50.1" customHeight="1">
      <c r="A249" s="171"/>
      <c r="B249" s="171"/>
      <c r="C249" s="174"/>
      <c r="D249" s="174"/>
      <c r="E249" s="131"/>
      <c r="F249" s="177"/>
      <c r="G249" s="180"/>
      <c r="H249" s="163"/>
      <c r="I249" s="165"/>
      <c r="J249" s="168"/>
      <c r="K249" s="62" t="s">
        <v>96</v>
      </c>
      <c r="L249" s="63">
        <v>11340</v>
      </c>
      <c r="M249" s="63">
        <v>7085</v>
      </c>
      <c r="N249" s="142" t="s">
        <v>220</v>
      </c>
      <c r="O249" s="127"/>
      <c r="P249" s="100"/>
      <c r="Q249" s="63">
        <f t="shared" ref="Q249:Q262" si="101">P249*M249</f>
        <v>0</v>
      </c>
      <c r="R249" s="64"/>
      <c r="S249" s="67">
        <v>416</v>
      </c>
      <c r="T249" s="46"/>
      <c r="U249" s="106">
        <f>IF(EXACT(O249,Y249),M249,M249*(1-'Расчет ПРЕДЗАКАЗ'!$D$10))</f>
        <v>6943.3</v>
      </c>
      <c r="V249" s="106">
        <f t="shared" ref="V249:V262" si="102">P249*U249</f>
        <v>0</v>
      </c>
      <c r="W249" s="106" t="e">
        <f>IF(EXACT(O249,Y249),M249,M249*(1-#REF!))</f>
        <v>#REF!</v>
      </c>
      <c r="X249" s="106" t="e">
        <f t="shared" ref="X249:X262" si="103">P249*W249</f>
        <v>#REF!</v>
      </c>
      <c r="Y249" s="107" t="s">
        <v>72</v>
      </c>
      <c r="Z249" s="103">
        <f t="shared" si="99"/>
        <v>0</v>
      </c>
      <c r="AA249" s="103">
        <f t="shared" si="100"/>
        <v>0</v>
      </c>
      <c r="AB249" s="128">
        <f t="shared" ref="AB249:AB262" si="104">IF(U249=0,"",L249/U249-1)</f>
        <v>0.63322915616493591</v>
      </c>
      <c r="AC249" s="128" t="e">
        <f t="shared" ref="AC249:AC262" si="105">IF(W249=0,"",L249/W249-1)</f>
        <v>#REF!</v>
      </c>
    </row>
    <row r="250" spans="1:29" ht="50.1" customHeight="1">
      <c r="A250" s="171"/>
      <c r="B250" s="171"/>
      <c r="C250" s="174"/>
      <c r="D250" s="174"/>
      <c r="E250" s="131"/>
      <c r="F250" s="177"/>
      <c r="G250" s="180"/>
      <c r="H250" s="163"/>
      <c r="I250" s="165"/>
      <c r="J250" s="168"/>
      <c r="K250" s="62" t="s">
        <v>98</v>
      </c>
      <c r="L250" s="63">
        <v>11340</v>
      </c>
      <c r="M250" s="63">
        <v>7085</v>
      </c>
      <c r="N250" s="142" t="s">
        <v>221</v>
      </c>
      <c r="O250" s="127"/>
      <c r="P250" s="100"/>
      <c r="Q250" s="63">
        <f t="shared" si="101"/>
        <v>0</v>
      </c>
      <c r="R250" s="64"/>
      <c r="S250" s="67">
        <v>292</v>
      </c>
      <c r="T250" s="46"/>
      <c r="U250" s="106">
        <f>IF(EXACT(O250,Y250),M250,M250*(1-'Расчет ПРЕДЗАКАЗ'!$D$10))</f>
        <v>6943.3</v>
      </c>
      <c r="V250" s="106">
        <f t="shared" si="102"/>
        <v>0</v>
      </c>
      <c r="W250" s="106" t="e">
        <f>IF(EXACT(O250,Y250),M250,M250*(1-#REF!))</f>
        <v>#REF!</v>
      </c>
      <c r="X250" s="106" t="e">
        <f t="shared" si="103"/>
        <v>#REF!</v>
      </c>
      <c r="Y250" s="107" t="s">
        <v>72</v>
      </c>
      <c r="Z250" s="103">
        <f t="shared" si="99"/>
        <v>0</v>
      </c>
      <c r="AA250" s="103">
        <f t="shared" si="100"/>
        <v>0</v>
      </c>
      <c r="AB250" s="128">
        <f t="shared" si="104"/>
        <v>0.63322915616493591</v>
      </c>
      <c r="AC250" s="128" t="e">
        <f t="shared" si="105"/>
        <v>#REF!</v>
      </c>
    </row>
    <row r="251" spans="1:29" ht="50.1" customHeight="1">
      <c r="A251" s="171"/>
      <c r="B251" s="171"/>
      <c r="C251" s="174"/>
      <c r="D251" s="174"/>
      <c r="E251" s="131"/>
      <c r="F251" s="177"/>
      <c r="G251" s="180"/>
      <c r="H251" s="163"/>
      <c r="I251" s="165"/>
      <c r="J251" s="168"/>
      <c r="K251" s="62" t="s">
        <v>84</v>
      </c>
      <c r="L251" s="63">
        <v>11340</v>
      </c>
      <c r="M251" s="63">
        <v>7085</v>
      </c>
      <c r="N251" s="142" t="s">
        <v>222</v>
      </c>
      <c r="O251" s="127"/>
      <c r="P251" s="100"/>
      <c r="Q251" s="63">
        <f t="shared" si="101"/>
        <v>0</v>
      </c>
      <c r="R251" s="64"/>
      <c r="S251" s="67">
        <v>371</v>
      </c>
      <c r="T251" s="46"/>
      <c r="U251" s="106">
        <f>IF(EXACT(O251,Y251),M251,M251*(1-'Расчет ПРЕДЗАКАЗ'!$D$10))</f>
        <v>6943.3</v>
      </c>
      <c r="V251" s="106">
        <f t="shared" si="102"/>
        <v>0</v>
      </c>
      <c r="W251" s="106" t="e">
        <f>IF(EXACT(O251,Y251),M251,M251*(1-#REF!))</f>
        <v>#REF!</v>
      </c>
      <c r="X251" s="106" t="e">
        <f t="shared" si="103"/>
        <v>#REF!</v>
      </c>
      <c r="Y251" s="107" t="s">
        <v>72</v>
      </c>
      <c r="Z251" s="103">
        <f t="shared" si="99"/>
        <v>0</v>
      </c>
      <c r="AA251" s="103">
        <f t="shared" si="100"/>
        <v>0</v>
      </c>
      <c r="AB251" s="128">
        <f t="shared" si="104"/>
        <v>0.63322915616493591</v>
      </c>
      <c r="AC251" s="128" t="e">
        <f t="shared" si="105"/>
        <v>#REF!</v>
      </c>
    </row>
    <row r="252" spans="1:29" ht="50.1" customHeight="1">
      <c r="A252" s="171"/>
      <c r="B252" s="171"/>
      <c r="C252" s="174"/>
      <c r="D252" s="174"/>
      <c r="E252" s="131"/>
      <c r="F252" s="177"/>
      <c r="G252" s="180"/>
      <c r="H252" s="163"/>
      <c r="I252" s="165"/>
      <c r="J252" s="168"/>
      <c r="K252" s="62" t="s">
        <v>101</v>
      </c>
      <c r="L252" s="63">
        <v>11340</v>
      </c>
      <c r="M252" s="63">
        <v>7085</v>
      </c>
      <c r="N252" s="142" t="s">
        <v>223</v>
      </c>
      <c r="O252" s="127"/>
      <c r="P252" s="100"/>
      <c r="Q252" s="63">
        <f t="shared" si="101"/>
        <v>0</v>
      </c>
      <c r="R252" s="64"/>
      <c r="S252" s="67">
        <v>453</v>
      </c>
      <c r="T252" s="46"/>
      <c r="U252" s="106">
        <f>IF(EXACT(O252,Y252),M252,M252*(1-'Расчет ПРЕДЗАКАЗ'!$D$10))</f>
        <v>6943.3</v>
      </c>
      <c r="V252" s="106">
        <f t="shared" si="102"/>
        <v>0</v>
      </c>
      <c r="W252" s="106" t="e">
        <f>IF(EXACT(O252,Y252),M252,M252*(1-#REF!))</f>
        <v>#REF!</v>
      </c>
      <c r="X252" s="106" t="e">
        <f t="shared" si="103"/>
        <v>#REF!</v>
      </c>
      <c r="Y252" s="107" t="s">
        <v>72</v>
      </c>
      <c r="Z252" s="103">
        <f t="shared" si="99"/>
        <v>0</v>
      </c>
      <c r="AA252" s="103">
        <f t="shared" si="100"/>
        <v>0</v>
      </c>
      <c r="AB252" s="128">
        <f t="shared" si="104"/>
        <v>0.63322915616493591</v>
      </c>
      <c r="AC252" s="128" t="e">
        <f t="shared" si="105"/>
        <v>#REF!</v>
      </c>
    </row>
    <row r="253" spans="1:29" ht="50.1" customHeight="1">
      <c r="A253" s="171"/>
      <c r="B253" s="171"/>
      <c r="C253" s="174"/>
      <c r="D253" s="174"/>
      <c r="E253" s="131"/>
      <c r="F253" s="177"/>
      <c r="G253" s="180"/>
      <c r="H253" s="163"/>
      <c r="I253" s="165"/>
      <c r="J253" s="168"/>
      <c r="K253" s="62" t="s">
        <v>86</v>
      </c>
      <c r="L253" s="63">
        <v>11340</v>
      </c>
      <c r="M253" s="63">
        <v>7085</v>
      </c>
      <c r="N253" s="142" t="s">
        <v>224</v>
      </c>
      <c r="O253" s="127"/>
      <c r="P253" s="100"/>
      <c r="Q253" s="63">
        <f t="shared" si="101"/>
        <v>0</v>
      </c>
      <c r="R253" s="64"/>
      <c r="S253" s="67">
        <v>139</v>
      </c>
      <c r="T253" s="46"/>
      <c r="U253" s="106">
        <f>IF(EXACT(O253,Y253),M253,M253*(1-'Расчет ПРЕДЗАКАЗ'!$D$10))</f>
        <v>6943.3</v>
      </c>
      <c r="V253" s="106">
        <f t="shared" si="102"/>
        <v>0</v>
      </c>
      <c r="W253" s="106" t="e">
        <f>IF(EXACT(O253,Y253),M253,M253*(1-#REF!))</f>
        <v>#REF!</v>
      </c>
      <c r="X253" s="106" t="e">
        <f t="shared" si="103"/>
        <v>#REF!</v>
      </c>
      <c r="Y253" s="107" t="s">
        <v>72</v>
      </c>
      <c r="Z253" s="103">
        <f t="shared" si="99"/>
        <v>0</v>
      </c>
      <c r="AA253" s="103">
        <f t="shared" si="100"/>
        <v>0</v>
      </c>
      <c r="AB253" s="128">
        <f t="shared" si="104"/>
        <v>0.63322915616493591</v>
      </c>
      <c r="AC253" s="128" t="e">
        <f t="shared" si="105"/>
        <v>#REF!</v>
      </c>
    </row>
    <row r="254" spans="1:29" ht="50.1" customHeight="1">
      <c r="A254" s="171"/>
      <c r="B254" s="171"/>
      <c r="C254" s="174"/>
      <c r="D254" s="174"/>
      <c r="E254" s="131"/>
      <c r="F254" s="177"/>
      <c r="G254" s="180"/>
      <c r="H254" s="163"/>
      <c r="I254" s="165"/>
      <c r="J254" s="168"/>
      <c r="K254" s="62" t="s">
        <v>88</v>
      </c>
      <c r="L254" s="63">
        <v>11340</v>
      </c>
      <c r="M254" s="63">
        <v>7085</v>
      </c>
      <c r="N254" s="142" t="s">
        <v>225</v>
      </c>
      <c r="O254" s="127"/>
      <c r="P254" s="100"/>
      <c r="Q254" s="63">
        <f t="shared" si="101"/>
        <v>0</v>
      </c>
      <c r="R254" s="64"/>
      <c r="S254" s="67">
        <v>252</v>
      </c>
      <c r="T254" s="46"/>
      <c r="U254" s="106">
        <f>IF(EXACT(O254,Y254),M254,M254*(1-'Расчет ПРЕДЗАКАЗ'!$D$10))</f>
        <v>6943.3</v>
      </c>
      <c r="V254" s="106">
        <f t="shared" si="102"/>
        <v>0</v>
      </c>
      <c r="W254" s="106" t="e">
        <f>IF(EXACT(O254,Y254),M254,M254*(1-#REF!))</f>
        <v>#REF!</v>
      </c>
      <c r="X254" s="106" t="e">
        <f t="shared" si="103"/>
        <v>#REF!</v>
      </c>
      <c r="Y254" s="107" t="s">
        <v>72</v>
      </c>
      <c r="Z254" s="103">
        <f t="shared" si="99"/>
        <v>0</v>
      </c>
      <c r="AA254" s="103">
        <f t="shared" si="100"/>
        <v>0</v>
      </c>
      <c r="AB254" s="128">
        <f t="shared" si="104"/>
        <v>0.63322915616493591</v>
      </c>
      <c r="AC254" s="128" t="e">
        <f t="shared" si="105"/>
        <v>#REF!</v>
      </c>
    </row>
    <row r="255" spans="1:29" ht="50.1" customHeight="1">
      <c r="A255" s="171"/>
      <c r="B255" s="171"/>
      <c r="C255" s="174"/>
      <c r="D255" s="174"/>
      <c r="E255" s="131"/>
      <c r="F255" s="177"/>
      <c r="G255" s="180"/>
      <c r="H255" s="163"/>
      <c r="I255" s="165"/>
      <c r="J255" s="168"/>
      <c r="K255" s="62" t="s">
        <v>105</v>
      </c>
      <c r="L255" s="63">
        <v>11340</v>
      </c>
      <c r="M255" s="63">
        <v>7085</v>
      </c>
      <c r="N255" s="142" t="s">
        <v>226</v>
      </c>
      <c r="O255" s="127"/>
      <c r="P255" s="100"/>
      <c r="Q255" s="63">
        <f t="shared" si="101"/>
        <v>0</v>
      </c>
      <c r="R255" s="64"/>
      <c r="S255" s="67">
        <v>60</v>
      </c>
      <c r="T255" s="46"/>
      <c r="U255" s="106">
        <f>IF(EXACT(O255,Y255),M255,M255*(1-'Расчет ПРЕДЗАКАЗ'!$D$10))</f>
        <v>6943.3</v>
      </c>
      <c r="V255" s="106">
        <f t="shared" si="102"/>
        <v>0</v>
      </c>
      <c r="W255" s="106" t="e">
        <f>IF(EXACT(O255,Y255),M255,M255*(1-#REF!))</f>
        <v>#REF!</v>
      </c>
      <c r="X255" s="106" t="e">
        <f t="shared" si="103"/>
        <v>#REF!</v>
      </c>
      <c r="Y255" s="107" t="s">
        <v>72</v>
      </c>
      <c r="Z255" s="103">
        <f t="shared" si="99"/>
        <v>0</v>
      </c>
      <c r="AA255" s="103">
        <f t="shared" si="100"/>
        <v>0</v>
      </c>
      <c r="AB255" s="128">
        <f t="shared" si="104"/>
        <v>0.63322915616493591</v>
      </c>
      <c r="AC255" s="128" t="e">
        <f t="shared" si="105"/>
        <v>#REF!</v>
      </c>
    </row>
    <row r="256" spans="1:29" ht="50.1" customHeight="1">
      <c r="A256" s="171"/>
      <c r="B256" s="171"/>
      <c r="C256" s="174"/>
      <c r="D256" s="174"/>
      <c r="E256" s="131"/>
      <c r="F256" s="177"/>
      <c r="G256" s="180"/>
      <c r="H256" s="163"/>
      <c r="I256" s="165"/>
      <c r="J256" s="168"/>
      <c r="K256" s="62" t="s">
        <v>107</v>
      </c>
      <c r="L256" s="63">
        <v>11340</v>
      </c>
      <c r="M256" s="63">
        <v>7085</v>
      </c>
      <c r="N256" s="142" t="s">
        <v>227</v>
      </c>
      <c r="O256" s="127"/>
      <c r="P256" s="100"/>
      <c r="Q256" s="63">
        <f t="shared" si="101"/>
        <v>0</v>
      </c>
      <c r="R256" s="64"/>
      <c r="S256" s="67">
        <v>102</v>
      </c>
      <c r="T256" s="46"/>
      <c r="U256" s="106">
        <f>IF(EXACT(O256,Y256),M256,M256*(1-'Расчет ПРЕДЗАКАЗ'!$D$10))</f>
        <v>6943.3</v>
      </c>
      <c r="V256" s="106">
        <f t="shared" si="102"/>
        <v>0</v>
      </c>
      <c r="W256" s="106" t="e">
        <f>IF(EXACT(O256,Y256),M256,M256*(1-#REF!))</f>
        <v>#REF!</v>
      </c>
      <c r="X256" s="106" t="e">
        <f t="shared" si="103"/>
        <v>#REF!</v>
      </c>
      <c r="Y256" s="107" t="s">
        <v>72</v>
      </c>
      <c r="Z256" s="103">
        <f t="shared" si="99"/>
        <v>0</v>
      </c>
      <c r="AA256" s="103">
        <f t="shared" si="100"/>
        <v>0</v>
      </c>
      <c r="AB256" s="128">
        <f t="shared" si="104"/>
        <v>0.63322915616493591</v>
      </c>
      <c r="AC256" s="128" t="e">
        <f t="shared" si="105"/>
        <v>#REF!</v>
      </c>
    </row>
    <row r="257" spans="1:29" ht="50.1" customHeight="1">
      <c r="A257" s="171"/>
      <c r="B257" s="171"/>
      <c r="C257" s="174"/>
      <c r="D257" s="174"/>
      <c r="E257" s="131"/>
      <c r="F257" s="177"/>
      <c r="G257" s="180"/>
      <c r="H257" s="163"/>
      <c r="I257" s="165"/>
      <c r="J257" s="168"/>
      <c r="K257" s="62"/>
      <c r="L257" s="63"/>
      <c r="M257" s="63"/>
      <c r="N257" s="65"/>
      <c r="O257" s="127"/>
      <c r="P257" s="100"/>
      <c r="Q257" s="63">
        <f t="shared" si="101"/>
        <v>0</v>
      </c>
      <c r="R257" s="65"/>
      <c r="S257" s="67"/>
      <c r="T257" s="40"/>
      <c r="U257" s="106">
        <f>IF(EXACT(O257,Y257),M257,M257*(1-'Расчет ПРЕДЗАКАЗ'!$D$10))</f>
        <v>0</v>
      </c>
      <c r="V257" s="106">
        <f t="shared" si="102"/>
        <v>0</v>
      </c>
      <c r="W257" s="106" t="e">
        <f>IF(EXACT(O257,Y257),M257,M257*(1-#REF!))</f>
        <v>#REF!</v>
      </c>
      <c r="X257" s="106" t="e">
        <f t="shared" si="103"/>
        <v>#REF!</v>
      </c>
      <c r="Y257" s="107" t="s">
        <v>72</v>
      </c>
      <c r="Z257" s="103">
        <f t="shared" si="99"/>
        <v>0</v>
      </c>
      <c r="AA257" s="103">
        <f t="shared" si="100"/>
        <v>0</v>
      </c>
      <c r="AB257" s="128" t="str">
        <f t="shared" si="104"/>
        <v/>
      </c>
      <c r="AC257" s="128" t="e">
        <f t="shared" si="105"/>
        <v>#REF!</v>
      </c>
    </row>
    <row r="258" spans="1:29" ht="50.1" customHeight="1">
      <c r="A258" s="171"/>
      <c r="B258" s="171"/>
      <c r="C258" s="174"/>
      <c r="D258" s="174"/>
      <c r="E258" s="131"/>
      <c r="F258" s="177"/>
      <c r="G258" s="180"/>
      <c r="H258" s="163"/>
      <c r="I258" s="165"/>
      <c r="J258" s="168"/>
      <c r="K258" s="62"/>
      <c r="L258" s="63"/>
      <c r="M258" s="63"/>
      <c r="N258" s="65"/>
      <c r="O258" s="127"/>
      <c r="P258" s="100"/>
      <c r="Q258" s="63">
        <f t="shared" si="101"/>
        <v>0</v>
      </c>
      <c r="R258" s="65"/>
      <c r="S258" s="67"/>
      <c r="T258" s="40"/>
      <c r="U258" s="106">
        <f>IF(EXACT(O258,Y258),M258,M258*(1-'Расчет ПРЕДЗАКАЗ'!$D$10))</f>
        <v>0</v>
      </c>
      <c r="V258" s="106">
        <f t="shared" si="102"/>
        <v>0</v>
      </c>
      <c r="W258" s="106" t="e">
        <f>IF(EXACT(O258,Y258),M258,M258*(1-#REF!))</f>
        <v>#REF!</v>
      </c>
      <c r="X258" s="106" t="e">
        <f t="shared" si="103"/>
        <v>#REF!</v>
      </c>
      <c r="Y258" s="107" t="s">
        <v>72</v>
      </c>
      <c r="Z258" s="103">
        <f t="shared" si="99"/>
        <v>0</v>
      </c>
      <c r="AA258" s="103">
        <f t="shared" si="100"/>
        <v>0</v>
      </c>
      <c r="AB258" s="128" t="str">
        <f t="shared" si="104"/>
        <v/>
      </c>
      <c r="AC258" s="128" t="e">
        <f t="shared" si="105"/>
        <v>#REF!</v>
      </c>
    </row>
    <row r="259" spans="1:29" ht="50.1" customHeight="1">
      <c r="A259" s="171"/>
      <c r="B259" s="171"/>
      <c r="C259" s="174"/>
      <c r="D259" s="174"/>
      <c r="E259" s="131"/>
      <c r="F259" s="177"/>
      <c r="G259" s="180"/>
      <c r="H259" s="163"/>
      <c r="I259" s="165"/>
      <c r="J259" s="168"/>
      <c r="K259" s="62"/>
      <c r="L259" s="63"/>
      <c r="M259" s="63"/>
      <c r="N259" s="65"/>
      <c r="O259" s="127"/>
      <c r="P259" s="100"/>
      <c r="Q259" s="63">
        <f t="shared" si="101"/>
        <v>0</v>
      </c>
      <c r="R259" s="65"/>
      <c r="S259" s="67"/>
      <c r="T259" s="40"/>
      <c r="U259" s="106">
        <f>IF(EXACT(O259,Y259),M259,M259*(1-'Расчет ПРЕДЗАКАЗ'!$D$10))</f>
        <v>0</v>
      </c>
      <c r="V259" s="106">
        <f t="shared" si="102"/>
        <v>0</v>
      </c>
      <c r="W259" s="106" t="e">
        <f>IF(EXACT(O259,Y259),M259,M259*(1-#REF!))</f>
        <v>#REF!</v>
      </c>
      <c r="X259" s="106" t="e">
        <f t="shared" si="103"/>
        <v>#REF!</v>
      </c>
      <c r="Y259" s="107" t="s">
        <v>72</v>
      </c>
      <c r="Z259" s="103">
        <f t="shared" si="99"/>
        <v>0</v>
      </c>
      <c r="AA259" s="103">
        <f t="shared" si="100"/>
        <v>0</v>
      </c>
      <c r="AB259" s="128" t="str">
        <f t="shared" si="104"/>
        <v/>
      </c>
      <c r="AC259" s="128" t="e">
        <f t="shared" si="105"/>
        <v>#REF!</v>
      </c>
    </row>
    <row r="260" spans="1:29" ht="50.1" customHeight="1">
      <c r="A260" s="171"/>
      <c r="B260" s="171"/>
      <c r="C260" s="174"/>
      <c r="D260" s="174"/>
      <c r="E260" s="131"/>
      <c r="F260" s="177"/>
      <c r="G260" s="180"/>
      <c r="H260" s="163"/>
      <c r="I260" s="165"/>
      <c r="J260" s="168"/>
      <c r="K260" s="62"/>
      <c r="L260" s="63"/>
      <c r="M260" s="63"/>
      <c r="N260" s="65"/>
      <c r="O260" s="127"/>
      <c r="P260" s="100"/>
      <c r="Q260" s="63">
        <f t="shared" si="101"/>
        <v>0</v>
      </c>
      <c r="R260" s="65"/>
      <c r="S260" s="67"/>
      <c r="T260" s="40"/>
      <c r="U260" s="106">
        <f>IF(EXACT(O260,Y260),M260,M260*(1-'Расчет ПРЕДЗАКАЗ'!$D$10))</f>
        <v>0</v>
      </c>
      <c r="V260" s="106">
        <f t="shared" si="102"/>
        <v>0</v>
      </c>
      <c r="W260" s="106" t="e">
        <f>IF(EXACT(O260,Y260),M260,M260*(1-#REF!))</f>
        <v>#REF!</v>
      </c>
      <c r="X260" s="106" t="e">
        <f t="shared" si="103"/>
        <v>#REF!</v>
      </c>
      <c r="Y260" s="107" t="s">
        <v>72</v>
      </c>
      <c r="Z260" s="103">
        <f t="shared" si="99"/>
        <v>0</v>
      </c>
      <c r="AA260" s="103">
        <f t="shared" si="100"/>
        <v>0</v>
      </c>
      <c r="AB260" s="128" t="str">
        <f t="shared" si="104"/>
        <v/>
      </c>
      <c r="AC260" s="128" t="e">
        <f t="shared" si="105"/>
        <v>#REF!</v>
      </c>
    </row>
    <row r="261" spans="1:29" ht="50.1" customHeight="1">
      <c r="A261" s="171"/>
      <c r="B261" s="171"/>
      <c r="C261" s="174"/>
      <c r="D261" s="174"/>
      <c r="E261" s="131"/>
      <c r="F261" s="177"/>
      <c r="G261" s="180"/>
      <c r="H261" s="163"/>
      <c r="I261" s="165"/>
      <c r="J261" s="168"/>
      <c r="K261" s="62"/>
      <c r="L261" s="63"/>
      <c r="M261" s="63"/>
      <c r="N261" s="65"/>
      <c r="O261" s="127"/>
      <c r="P261" s="100"/>
      <c r="Q261" s="63">
        <f t="shared" si="101"/>
        <v>0</v>
      </c>
      <c r="R261" s="65"/>
      <c r="S261" s="67"/>
      <c r="T261" s="40"/>
      <c r="U261" s="106">
        <f>IF(EXACT(O261,Y261),M261,M261*(1-'Расчет ПРЕДЗАКАЗ'!$D$10))</f>
        <v>0</v>
      </c>
      <c r="V261" s="106">
        <f t="shared" si="102"/>
        <v>0</v>
      </c>
      <c r="W261" s="106" t="e">
        <f>IF(EXACT(O261,Y261),M261,M261*(1-#REF!))</f>
        <v>#REF!</v>
      </c>
      <c r="X261" s="106" t="e">
        <f t="shared" si="103"/>
        <v>#REF!</v>
      </c>
      <c r="Y261" s="107" t="s">
        <v>72</v>
      </c>
      <c r="Z261" s="103">
        <f t="shared" si="99"/>
        <v>0</v>
      </c>
      <c r="AA261" s="103">
        <f t="shared" si="100"/>
        <v>0</v>
      </c>
      <c r="AB261" s="128" t="str">
        <f t="shared" si="104"/>
        <v/>
      </c>
      <c r="AC261" s="128" t="e">
        <f t="shared" si="105"/>
        <v>#REF!</v>
      </c>
    </row>
    <row r="262" spans="1:29" ht="50.1" customHeight="1">
      <c r="A262" s="172"/>
      <c r="B262" s="172"/>
      <c r="C262" s="175"/>
      <c r="D262" s="175"/>
      <c r="E262" s="132"/>
      <c r="F262" s="178"/>
      <c r="G262" s="181"/>
      <c r="H262" s="164"/>
      <c r="I262" s="166"/>
      <c r="J262" s="169"/>
      <c r="K262" s="62"/>
      <c r="L262" s="63"/>
      <c r="M262" s="63"/>
      <c r="N262" s="65"/>
      <c r="O262" s="127"/>
      <c r="P262" s="100"/>
      <c r="Q262" s="63">
        <f t="shared" si="101"/>
        <v>0</v>
      </c>
      <c r="R262" s="65"/>
      <c r="S262" s="67"/>
      <c r="T262" s="40"/>
      <c r="U262" s="106">
        <f>IF(EXACT(O262,Y262),M262,M262*(1-'Расчет ПРЕДЗАКАЗ'!$D$10))</f>
        <v>0</v>
      </c>
      <c r="V262" s="106">
        <f t="shared" si="102"/>
        <v>0</v>
      </c>
      <c r="W262" s="106" t="e">
        <f>IF(EXACT(O262,Y262),M262,M262*(1-#REF!))</f>
        <v>#REF!</v>
      </c>
      <c r="X262" s="106" t="e">
        <f t="shared" si="103"/>
        <v>#REF!</v>
      </c>
      <c r="Y262" s="107" t="s">
        <v>72</v>
      </c>
      <c r="Z262" s="103">
        <f t="shared" si="99"/>
        <v>0</v>
      </c>
      <c r="AA262" s="103">
        <f t="shared" si="100"/>
        <v>0</v>
      </c>
      <c r="AB262" s="128" t="str">
        <f t="shared" si="104"/>
        <v/>
      </c>
      <c r="AC262" s="128" t="e">
        <f t="shared" si="105"/>
        <v>#REF!</v>
      </c>
    </row>
    <row r="263" spans="1:29" ht="11.25" customHeight="1" thickBot="1"/>
    <row r="264" spans="1:29" ht="50.1" customHeight="1">
      <c r="A264" s="170">
        <v>16</v>
      </c>
      <c r="B264" s="170" t="s">
        <v>228</v>
      </c>
      <c r="C264" s="173" t="s">
        <v>229</v>
      </c>
      <c r="D264" s="173" t="s">
        <v>77</v>
      </c>
      <c r="E264" s="131"/>
      <c r="F264" s="199" t="s">
        <v>216</v>
      </c>
      <c r="G264" s="179" t="s">
        <v>230</v>
      </c>
      <c r="H264" s="162" t="s">
        <v>217</v>
      </c>
      <c r="I264" s="200" t="s">
        <v>218</v>
      </c>
      <c r="J264" s="167" t="s">
        <v>19</v>
      </c>
      <c r="K264" s="62" t="s">
        <v>82</v>
      </c>
      <c r="L264" s="63">
        <v>12270</v>
      </c>
      <c r="M264" s="63">
        <v>7668</v>
      </c>
      <c r="N264" s="142" t="s">
        <v>231</v>
      </c>
      <c r="O264" s="127"/>
      <c r="P264" s="100"/>
      <c r="Q264" s="63">
        <f>P264*M264</f>
        <v>0</v>
      </c>
      <c r="R264" s="64"/>
      <c r="S264" s="67">
        <v>144</v>
      </c>
      <c r="T264" s="59"/>
      <c r="U264" s="106">
        <f>IF(EXACT(O264,Y264),M264,M264*(1-'Расчет ПРЕДЗАКАЗ'!$D$10))</f>
        <v>7514.6399999999994</v>
      </c>
      <c r="V264" s="106">
        <f>P264*U264</f>
        <v>0</v>
      </c>
      <c r="W264" s="106" t="e">
        <f>IF(EXACT(O264,Y264),M264,M264*(1-#REF!))</f>
        <v>#REF!</v>
      </c>
      <c r="X264" s="106" t="e">
        <f>P264*W264</f>
        <v>#REF!</v>
      </c>
      <c r="Y264" s="107" t="s">
        <v>72</v>
      </c>
      <c r="Z264" s="103">
        <f t="shared" ref="Z264:Z278" si="106">IF(EXACT(O264,Y264),Q264,0)</f>
        <v>0</v>
      </c>
      <c r="AA264" s="103">
        <f t="shared" ref="AA264:AA278" si="107">IF(Z264=0,Q264,0)</f>
        <v>0</v>
      </c>
      <c r="AB264" s="128">
        <f>IF(U264=0,"",L264/U264-1)</f>
        <v>0.63281274951295075</v>
      </c>
      <c r="AC264" s="128" t="e">
        <f>IF(W264=0,"",L264/W264-1)</f>
        <v>#REF!</v>
      </c>
    </row>
    <row r="265" spans="1:29" ht="50.1" customHeight="1">
      <c r="A265" s="171"/>
      <c r="B265" s="171"/>
      <c r="C265" s="174"/>
      <c r="D265" s="174"/>
      <c r="E265" s="131"/>
      <c r="F265" s="177"/>
      <c r="G265" s="180"/>
      <c r="H265" s="163"/>
      <c r="I265" s="165"/>
      <c r="J265" s="168"/>
      <c r="K265" s="62" t="s">
        <v>96</v>
      </c>
      <c r="L265" s="63">
        <v>12270</v>
      </c>
      <c r="M265" s="63">
        <v>7668</v>
      </c>
      <c r="N265" s="142" t="s">
        <v>232</v>
      </c>
      <c r="O265" s="127"/>
      <c r="P265" s="100"/>
      <c r="Q265" s="63">
        <f t="shared" ref="Q265:Q278" si="108">P265*M265</f>
        <v>0</v>
      </c>
      <c r="R265" s="64"/>
      <c r="S265" s="67">
        <v>209</v>
      </c>
      <c r="T265" s="46"/>
      <c r="U265" s="106">
        <f>IF(EXACT(O265,Y265),M265,M265*(1-'Расчет ПРЕДЗАКАЗ'!$D$10))</f>
        <v>7514.6399999999994</v>
      </c>
      <c r="V265" s="106">
        <f t="shared" ref="V265:V278" si="109">P265*U265</f>
        <v>0</v>
      </c>
      <c r="W265" s="106" t="e">
        <f>IF(EXACT(O265,Y265),M265,M265*(1-#REF!))</f>
        <v>#REF!</v>
      </c>
      <c r="X265" s="106" t="e">
        <f t="shared" ref="X265:X278" si="110">P265*W265</f>
        <v>#REF!</v>
      </c>
      <c r="Y265" s="107" t="s">
        <v>72</v>
      </c>
      <c r="Z265" s="103">
        <f t="shared" si="106"/>
        <v>0</v>
      </c>
      <c r="AA265" s="103">
        <f t="shared" si="107"/>
        <v>0</v>
      </c>
      <c r="AB265" s="128">
        <f t="shared" ref="AB265:AB278" si="111">IF(U265=0,"",L265/U265-1)</f>
        <v>0.63281274951295075</v>
      </c>
      <c r="AC265" s="128" t="e">
        <f t="shared" ref="AC265:AC278" si="112">IF(W265=0,"",L265/W265-1)</f>
        <v>#REF!</v>
      </c>
    </row>
    <row r="266" spans="1:29" ht="50.1" customHeight="1">
      <c r="A266" s="171"/>
      <c r="B266" s="171"/>
      <c r="C266" s="174"/>
      <c r="D266" s="174"/>
      <c r="E266" s="131"/>
      <c r="F266" s="177"/>
      <c r="G266" s="180"/>
      <c r="H266" s="163"/>
      <c r="I266" s="165"/>
      <c r="J266" s="168"/>
      <c r="K266" s="62" t="s">
        <v>98</v>
      </c>
      <c r="L266" s="63">
        <v>12270</v>
      </c>
      <c r="M266" s="63">
        <v>7668</v>
      </c>
      <c r="N266" s="142" t="s">
        <v>233</v>
      </c>
      <c r="O266" s="127"/>
      <c r="P266" s="100"/>
      <c r="Q266" s="63">
        <f t="shared" si="108"/>
        <v>0</v>
      </c>
      <c r="R266" s="64"/>
      <c r="S266" s="67">
        <v>104</v>
      </c>
      <c r="T266" s="46"/>
      <c r="U266" s="106">
        <f>IF(EXACT(O266,Y266),M266,M266*(1-'Расчет ПРЕДЗАКАЗ'!$D$10))</f>
        <v>7514.6399999999994</v>
      </c>
      <c r="V266" s="106">
        <f t="shared" si="109"/>
        <v>0</v>
      </c>
      <c r="W266" s="106" t="e">
        <f>IF(EXACT(O266,Y266),M266,M266*(1-#REF!))</f>
        <v>#REF!</v>
      </c>
      <c r="X266" s="106" t="e">
        <f t="shared" si="110"/>
        <v>#REF!</v>
      </c>
      <c r="Y266" s="107" t="s">
        <v>72</v>
      </c>
      <c r="Z266" s="103">
        <f t="shared" si="106"/>
        <v>0</v>
      </c>
      <c r="AA266" s="103">
        <f t="shared" si="107"/>
        <v>0</v>
      </c>
      <c r="AB266" s="128">
        <f t="shared" si="111"/>
        <v>0.63281274951295075</v>
      </c>
      <c r="AC266" s="128" t="e">
        <f t="shared" si="112"/>
        <v>#REF!</v>
      </c>
    </row>
    <row r="267" spans="1:29" ht="50.1" customHeight="1">
      <c r="A267" s="171"/>
      <c r="B267" s="171"/>
      <c r="C267" s="174"/>
      <c r="D267" s="174"/>
      <c r="E267" s="131"/>
      <c r="F267" s="177"/>
      <c r="G267" s="180"/>
      <c r="H267" s="163"/>
      <c r="I267" s="165"/>
      <c r="J267" s="168"/>
      <c r="K267" s="62" t="s">
        <v>84</v>
      </c>
      <c r="L267" s="63">
        <v>12270</v>
      </c>
      <c r="M267" s="63">
        <v>7668</v>
      </c>
      <c r="N267" s="142" t="s">
        <v>234</v>
      </c>
      <c r="O267" s="127"/>
      <c r="P267" s="100"/>
      <c r="Q267" s="63">
        <f t="shared" si="108"/>
        <v>0</v>
      </c>
      <c r="R267" s="64"/>
      <c r="S267" s="67">
        <v>151</v>
      </c>
      <c r="T267" s="46"/>
      <c r="U267" s="106">
        <f>IF(EXACT(O267,Y267),M267,M267*(1-'Расчет ПРЕДЗАКАЗ'!$D$10))</f>
        <v>7514.6399999999994</v>
      </c>
      <c r="V267" s="106">
        <f t="shared" si="109"/>
        <v>0</v>
      </c>
      <c r="W267" s="106" t="e">
        <f>IF(EXACT(O267,Y267),M267,M267*(1-#REF!))</f>
        <v>#REF!</v>
      </c>
      <c r="X267" s="106" t="e">
        <f t="shared" si="110"/>
        <v>#REF!</v>
      </c>
      <c r="Y267" s="107" t="s">
        <v>72</v>
      </c>
      <c r="Z267" s="103">
        <f t="shared" si="106"/>
        <v>0</v>
      </c>
      <c r="AA267" s="103">
        <f t="shared" si="107"/>
        <v>0</v>
      </c>
      <c r="AB267" s="128">
        <f t="shared" si="111"/>
        <v>0.63281274951295075</v>
      </c>
      <c r="AC267" s="128" t="e">
        <f t="shared" si="112"/>
        <v>#REF!</v>
      </c>
    </row>
    <row r="268" spans="1:29" ht="50.1" customHeight="1">
      <c r="A268" s="171"/>
      <c r="B268" s="171"/>
      <c r="C268" s="174"/>
      <c r="D268" s="174"/>
      <c r="E268" s="131"/>
      <c r="F268" s="177"/>
      <c r="G268" s="180"/>
      <c r="H268" s="163"/>
      <c r="I268" s="165"/>
      <c r="J268" s="168"/>
      <c r="K268" s="62" t="s">
        <v>101</v>
      </c>
      <c r="L268" s="63">
        <v>12270</v>
      </c>
      <c r="M268" s="63">
        <v>7668</v>
      </c>
      <c r="N268" s="142" t="s">
        <v>235</v>
      </c>
      <c r="O268" s="127"/>
      <c r="P268" s="100"/>
      <c r="Q268" s="63">
        <f t="shared" si="108"/>
        <v>0</v>
      </c>
      <c r="R268" s="64"/>
      <c r="S268" s="67">
        <v>213</v>
      </c>
      <c r="T268" s="46"/>
      <c r="U268" s="106">
        <f>IF(EXACT(O268,Y268),M268,M268*(1-'Расчет ПРЕДЗАКАЗ'!$D$10))</f>
        <v>7514.6399999999994</v>
      </c>
      <c r="V268" s="106">
        <f t="shared" si="109"/>
        <v>0</v>
      </c>
      <c r="W268" s="106" t="e">
        <f>IF(EXACT(O268,Y268),M268,M268*(1-#REF!))</f>
        <v>#REF!</v>
      </c>
      <c r="X268" s="106" t="e">
        <f t="shared" si="110"/>
        <v>#REF!</v>
      </c>
      <c r="Y268" s="107" t="s">
        <v>72</v>
      </c>
      <c r="Z268" s="103">
        <f t="shared" si="106"/>
        <v>0</v>
      </c>
      <c r="AA268" s="103">
        <f t="shared" si="107"/>
        <v>0</v>
      </c>
      <c r="AB268" s="128">
        <f t="shared" si="111"/>
        <v>0.63281274951295075</v>
      </c>
      <c r="AC268" s="128" t="e">
        <f t="shared" si="112"/>
        <v>#REF!</v>
      </c>
    </row>
    <row r="269" spans="1:29" ht="50.1" customHeight="1">
      <c r="A269" s="171"/>
      <c r="B269" s="171"/>
      <c r="C269" s="174"/>
      <c r="D269" s="174"/>
      <c r="E269" s="131"/>
      <c r="F269" s="177"/>
      <c r="G269" s="180"/>
      <c r="H269" s="163"/>
      <c r="I269" s="165"/>
      <c r="J269" s="168"/>
      <c r="K269" s="62" t="s">
        <v>86</v>
      </c>
      <c r="L269" s="63">
        <v>12270</v>
      </c>
      <c r="M269" s="63">
        <v>7668</v>
      </c>
      <c r="N269" s="142" t="s">
        <v>236</v>
      </c>
      <c r="O269" s="127"/>
      <c r="P269" s="100"/>
      <c r="Q269" s="63">
        <f t="shared" si="108"/>
        <v>0</v>
      </c>
      <c r="R269" s="64"/>
      <c r="S269" s="67">
        <v>3</v>
      </c>
      <c r="T269" s="46"/>
      <c r="U269" s="106">
        <f>IF(EXACT(O269,Y269),M269,M269*(1-'Расчет ПРЕДЗАКАЗ'!$D$10))</f>
        <v>7514.6399999999994</v>
      </c>
      <c r="V269" s="106">
        <f t="shared" si="109"/>
        <v>0</v>
      </c>
      <c r="W269" s="106" t="e">
        <f>IF(EXACT(O269,Y269),M269,M269*(1-#REF!))</f>
        <v>#REF!</v>
      </c>
      <c r="X269" s="106" t="e">
        <f t="shared" si="110"/>
        <v>#REF!</v>
      </c>
      <c r="Y269" s="107" t="s">
        <v>72</v>
      </c>
      <c r="Z269" s="103">
        <f t="shared" si="106"/>
        <v>0</v>
      </c>
      <c r="AA269" s="103">
        <f t="shared" si="107"/>
        <v>0</v>
      </c>
      <c r="AB269" s="128">
        <f t="shared" si="111"/>
        <v>0.63281274951295075</v>
      </c>
      <c r="AC269" s="128" t="e">
        <f t="shared" si="112"/>
        <v>#REF!</v>
      </c>
    </row>
    <row r="270" spans="1:29" ht="50.1" customHeight="1">
      <c r="A270" s="171"/>
      <c r="B270" s="171"/>
      <c r="C270" s="174"/>
      <c r="D270" s="174"/>
      <c r="E270" s="131"/>
      <c r="F270" s="177"/>
      <c r="G270" s="180"/>
      <c r="H270" s="163"/>
      <c r="I270" s="165"/>
      <c r="J270" s="168"/>
      <c r="K270" s="62" t="s">
        <v>88</v>
      </c>
      <c r="L270" s="63">
        <v>12270</v>
      </c>
      <c r="M270" s="63">
        <v>7668</v>
      </c>
      <c r="N270" s="142" t="s">
        <v>237</v>
      </c>
      <c r="O270" s="127"/>
      <c r="P270" s="100"/>
      <c r="Q270" s="63">
        <f t="shared" si="108"/>
        <v>0</v>
      </c>
      <c r="R270" s="64"/>
      <c r="S270" s="67">
        <v>109</v>
      </c>
      <c r="T270" s="46"/>
      <c r="U270" s="106">
        <f>IF(EXACT(O270,Y270),M270,M270*(1-'Расчет ПРЕДЗАКАЗ'!$D$10))</f>
        <v>7514.6399999999994</v>
      </c>
      <c r="V270" s="106">
        <f t="shared" si="109"/>
        <v>0</v>
      </c>
      <c r="W270" s="106" t="e">
        <f>IF(EXACT(O270,Y270),M270,M270*(1-#REF!))</f>
        <v>#REF!</v>
      </c>
      <c r="X270" s="106" t="e">
        <f t="shared" si="110"/>
        <v>#REF!</v>
      </c>
      <c r="Y270" s="107" t="s">
        <v>72</v>
      </c>
      <c r="Z270" s="103">
        <f t="shared" si="106"/>
        <v>0</v>
      </c>
      <c r="AA270" s="103">
        <f t="shared" si="107"/>
        <v>0</v>
      </c>
      <c r="AB270" s="128">
        <f t="shared" si="111"/>
        <v>0.63281274951295075</v>
      </c>
      <c r="AC270" s="128" t="e">
        <f t="shared" si="112"/>
        <v>#REF!</v>
      </c>
    </row>
    <row r="271" spans="1:29" ht="50.1" customHeight="1">
      <c r="A271" s="171"/>
      <c r="B271" s="171"/>
      <c r="C271" s="174"/>
      <c r="D271" s="174"/>
      <c r="E271" s="131"/>
      <c r="F271" s="177"/>
      <c r="G271" s="180"/>
      <c r="H271" s="163"/>
      <c r="I271" s="165"/>
      <c r="J271" s="168"/>
      <c r="K271" s="62" t="s">
        <v>105</v>
      </c>
      <c r="L271" s="63">
        <v>12270</v>
      </c>
      <c r="M271" s="63">
        <v>7668</v>
      </c>
      <c r="N271" s="142" t="s">
        <v>238</v>
      </c>
      <c r="O271" s="127"/>
      <c r="P271" s="100"/>
      <c r="Q271" s="63">
        <f t="shared" si="108"/>
        <v>0</v>
      </c>
      <c r="R271" s="64"/>
      <c r="S271" s="67">
        <v>3</v>
      </c>
      <c r="T271" s="46"/>
      <c r="U271" s="106">
        <f>IF(EXACT(O271,Y271),M271,M271*(1-'Расчет ПРЕДЗАКАЗ'!$D$10))</f>
        <v>7514.6399999999994</v>
      </c>
      <c r="V271" s="106">
        <f t="shared" si="109"/>
        <v>0</v>
      </c>
      <c r="W271" s="106" t="e">
        <f>IF(EXACT(O271,Y271),M271,M271*(1-#REF!))</f>
        <v>#REF!</v>
      </c>
      <c r="X271" s="106" t="e">
        <f t="shared" si="110"/>
        <v>#REF!</v>
      </c>
      <c r="Y271" s="107" t="s">
        <v>72</v>
      </c>
      <c r="Z271" s="103">
        <f t="shared" si="106"/>
        <v>0</v>
      </c>
      <c r="AA271" s="103">
        <f t="shared" si="107"/>
        <v>0</v>
      </c>
      <c r="AB271" s="128">
        <f t="shared" si="111"/>
        <v>0.63281274951295075</v>
      </c>
      <c r="AC271" s="128" t="e">
        <f t="shared" si="112"/>
        <v>#REF!</v>
      </c>
    </row>
    <row r="272" spans="1:29" ht="50.1" customHeight="1">
      <c r="A272" s="171"/>
      <c r="B272" s="171"/>
      <c r="C272" s="174"/>
      <c r="D272" s="174"/>
      <c r="E272" s="131"/>
      <c r="F272" s="177"/>
      <c r="G272" s="180"/>
      <c r="H272" s="163"/>
      <c r="I272" s="165"/>
      <c r="J272" s="168"/>
      <c r="K272" s="62" t="s">
        <v>107</v>
      </c>
      <c r="L272" s="63">
        <v>12270</v>
      </c>
      <c r="M272" s="63">
        <v>7668</v>
      </c>
      <c r="N272" s="142" t="s">
        <v>239</v>
      </c>
      <c r="O272" s="127"/>
      <c r="P272" s="100"/>
      <c r="Q272" s="63">
        <f t="shared" si="108"/>
        <v>0</v>
      </c>
      <c r="R272" s="64"/>
      <c r="S272" s="67">
        <v>44</v>
      </c>
      <c r="T272" s="46"/>
      <c r="U272" s="106">
        <f>IF(EXACT(O272,Y272),M272,M272*(1-'Расчет ПРЕДЗАКАЗ'!$D$10))</f>
        <v>7514.6399999999994</v>
      </c>
      <c r="V272" s="106">
        <f t="shared" si="109"/>
        <v>0</v>
      </c>
      <c r="W272" s="106" t="e">
        <f>IF(EXACT(O272,Y272),M272,M272*(1-#REF!))</f>
        <v>#REF!</v>
      </c>
      <c r="X272" s="106" t="e">
        <f t="shared" si="110"/>
        <v>#REF!</v>
      </c>
      <c r="Y272" s="107" t="s">
        <v>72</v>
      </c>
      <c r="Z272" s="103">
        <f t="shared" si="106"/>
        <v>0</v>
      </c>
      <c r="AA272" s="103">
        <f t="shared" si="107"/>
        <v>0</v>
      </c>
      <c r="AB272" s="128">
        <f t="shared" si="111"/>
        <v>0.63281274951295075</v>
      </c>
      <c r="AC272" s="128" t="e">
        <f t="shared" si="112"/>
        <v>#REF!</v>
      </c>
    </row>
    <row r="273" spans="1:29" ht="50.1" customHeight="1">
      <c r="A273" s="171"/>
      <c r="B273" s="171"/>
      <c r="C273" s="174"/>
      <c r="D273" s="174"/>
      <c r="E273" s="131"/>
      <c r="F273" s="177"/>
      <c r="G273" s="180"/>
      <c r="H273" s="163"/>
      <c r="I273" s="165"/>
      <c r="J273" s="168"/>
      <c r="K273" s="62"/>
      <c r="L273" s="63"/>
      <c r="M273" s="63"/>
      <c r="N273" s="65"/>
      <c r="O273" s="127"/>
      <c r="P273" s="100"/>
      <c r="Q273" s="63">
        <f t="shared" si="108"/>
        <v>0</v>
      </c>
      <c r="R273" s="65"/>
      <c r="S273" s="67"/>
      <c r="T273" s="40"/>
      <c r="U273" s="106">
        <f>IF(EXACT(O273,Y273),M273,M273*(1-'Расчет ПРЕДЗАКАЗ'!$D$10))</f>
        <v>0</v>
      </c>
      <c r="V273" s="106">
        <f t="shared" si="109"/>
        <v>0</v>
      </c>
      <c r="W273" s="106" t="e">
        <f>IF(EXACT(O273,Y273),M273,M273*(1-#REF!))</f>
        <v>#REF!</v>
      </c>
      <c r="X273" s="106" t="e">
        <f t="shared" si="110"/>
        <v>#REF!</v>
      </c>
      <c r="Y273" s="107" t="s">
        <v>72</v>
      </c>
      <c r="Z273" s="103">
        <f t="shared" si="106"/>
        <v>0</v>
      </c>
      <c r="AA273" s="103">
        <f t="shared" si="107"/>
        <v>0</v>
      </c>
      <c r="AB273" s="128" t="str">
        <f t="shared" si="111"/>
        <v/>
      </c>
      <c r="AC273" s="128" t="e">
        <f t="shared" si="112"/>
        <v>#REF!</v>
      </c>
    </row>
    <row r="274" spans="1:29" ht="50.1" customHeight="1">
      <c r="A274" s="171"/>
      <c r="B274" s="171"/>
      <c r="C274" s="174"/>
      <c r="D274" s="174"/>
      <c r="E274" s="131"/>
      <c r="F274" s="177"/>
      <c r="G274" s="180"/>
      <c r="H274" s="163"/>
      <c r="I274" s="165"/>
      <c r="J274" s="168"/>
      <c r="K274" s="62"/>
      <c r="L274" s="63"/>
      <c r="M274" s="63"/>
      <c r="N274" s="65"/>
      <c r="O274" s="127"/>
      <c r="P274" s="100"/>
      <c r="Q274" s="63">
        <f t="shared" si="108"/>
        <v>0</v>
      </c>
      <c r="R274" s="65"/>
      <c r="S274" s="67"/>
      <c r="T274" s="40"/>
      <c r="U274" s="106">
        <f>IF(EXACT(O274,Y274),M274,M274*(1-'Расчет ПРЕДЗАКАЗ'!$D$10))</f>
        <v>0</v>
      </c>
      <c r="V274" s="106">
        <f t="shared" si="109"/>
        <v>0</v>
      </c>
      <c r="W274" s="106" t="e">
        <f>IF(EXACT(O274,Y274),M274,M274*(1-#REF!))</f>
        <v>#REF!</v>
      </c>
      <c r="X274" s="106" t="e">
        <f t="shared" si="110"/>
        <v>#REF!</v>
      </c>
      <c r="Y274" s="107" t="s">
        <v>72</v>
      </c>
      <c r="Z274" s="103">
        <f t="shared" si="106"/>
        <v>0</v>
      </c>
      <c r="AA274" s="103">
        <f t="shared" si="107"/>
        <v>0</v>
      </c>
      <c r="AB274" s="128" t="str">
        <f t="shared" si="111"/>
        <v/>
      </c>
      <c r="AC274" s="128" t="e">
        <f t="shared" si="112"/>
        <v>#REF!</v>
      </c>
    </row>
    <row r="275" spans="1:29" ht="50.1" customHeight="1">
      <c r="A275" s="171"/>
      <c r="B275" s="171"/>
      <c r="C275" s="174"/>
      <c r="D275" s="174"/>
      <c r="E275" s="131"/>
      <c r="F275" s="177"/>
      <c r="G275" s="180"/>
      <c r="H275" s="163"/>
      <c r="I275" s="165"/>
      <c r="J275" s="168"/>
      <c r="K275" s="62"/>
      <c r="L275" s="63"/>
      <c r="M275" s="63"/>
      <c r="N275" s="65"/>
      <c r="O275" s="127"/>
      <c r="P275" s="100"/>
      <c r="Q275" s="63">
        <f t="shared" si="108"/>
        <v>0</v>
      </c>
      <c r="R275" s="65"/>
      <c r="S275" s="67"/>
      <c r="T275" s="40"/>
      <c r="U275" s="106">
        <f>IF(EXACT(O275,Y275),M275,M275*(1-'Расчет ПРЕДЗАКАЗ'!$D$10))</f>
        <v>0</v>
      </c>
      <c r="V275" s="106">
        <f t="shared" si="109"/>
        <v>0</v>
      </c>
      <c r="W275" s="106" t="e">
        <f>IF(EXACT(O275,Y275),M275,M275*(1-#REF!))</f>
        <v>#REF!</v>
      </c>
      <c r="X275" s="106" t="e">
        <f t="shared" si="110"/>
        <v>#REF!</v>
      </c>
      <c r="Y275" s="107" t="s">
        <v>72</v>
      </c>
      <c r="Z275" s="103">
        <f t="shared" si="106"/>
        <v>0</v>
      </c>
      <c r="AA275" s="103">
        <f t="shared" si="107"/>
        <v>0</v>
      </c>
      <c r="AB275" s="128" t="str">
        <f t="shared" si="111"/>
        <v/>
      </c>
      <c r="AC275" s="128" t="e">
        <f t="shared" si="112"/>
        <v>#REF!</v>
      </c>
    </row>
    <row r="276" spans="1:29" ht="50.1" customHeight="1">
      <c r="A276" s="171"/>
      <c r="B276" s="171"/>
      <c r="C276" s="174"/>
      <c r="D276" s="174"/>
      <c r="E276" s="131"/>
      <c r="F276" s="177"/>
      <c r="G276" s="180"/>
      <c r="H276" s="163"/>
      <c r="I276" s="165"/>
      <c r="J276" s="168"/>
      <c r="K276" s="62"/>
      <c r="L276" s="63"/>
      <c r="M276" s="63"/>
      <c r="N276" s="65"/>
      <c r="O276" s="127"/>
      <c r="P276" s="100"/>
      <c r="Q276" s="63">
        <f t="shared" si="108"/>
        <v>0</v>
      </c>
      <c r="R276" s="65"/>
      <c r="S276" s="67"/>
      <c r="T276" s="40"/>
      <c r="U276" s="106">
        <f>IF(EXACT(O276,Y276),M276,M276*(1-'Расчет ПРЕДЗАКАЗ'!$D$10))</f>
        <v>0</v>
      </c>
      <c r="V276" s="106">
        <f t="shared" si="109"/>
        <v>0</v>
      </c>
      <c r="W276" s="106" t="e">
        <f>IF(EXACT(O276,Y276),M276,M276*(1-#REF!))</f>
        <v>#REF!</v>
      </c>
      <c r="X276" s="106" t="e">
        <f t="shared" si="110"/>
        <v>#REF!</v>
      </c>
      <c r="Y276" s="107" t="s">
        <v>72</v>
      </c>
      <c r="Z276" s="103">
        <f t="shared" si="106"/>
        <v>0</v>
      </c>
      <c r="AA276" s="103">
        <f t="shared" si="107"/>
        <v>0</v>
      </c>
      <c r="AB276" s="128" t="str">
        <f t="shared" si="111"/>
        <v/>
      </c>
      <c r="AC276" s="128" t="e">
        <f t="shared" si="112"/>
        <v>#REF!</v>
      </c>
    </row>
    <row r="277" spans="1:29" ht="50.1" customHeight="1">
      <c r="A277" s="171"/>
      <c r="B277" s="171"/>
      <c r="C277" s="174"/>
      <c r="D277" s="174"/>
      <c r="E277" s="131"/>
      <c r="F277" s="177"/>
      <c r="G277" s="180"/>
      <c r="H277" s="163"/>
      <c r="I277" s="165"/>
      <c r="J277" s="168"/>
      <c r="K277" s="62"/>
      <c r="L277" s="63"/>
      <c r="M277" s="63"/>
      <c r="N277" s="65"/>
      <c r="O277" s="127"/>
      <c r="P277" s="100"/>
      <c r="Q277" s="63">
        <f t="shared" si="108"/>
        <v>0</v>
      </c>
      <c r="R277" s="65"/>
      <c r="S277" s="67"/>
      <c r="T277" s="40"/>
      <c r="U277" s="106">
        <f>IF(EXACT(O277,Y277),M277,M277*(1-'Расчет ПРЕДЗАКАЗ'!$D$10))</f>
        <v>0</v>
      </c>
      <c r="V277" s="106">
        <f t="shared" si="109"/>
        <v>0</v>
      </c>
      <c r="W277" s="106" t="e">
        <f>IF(EXACT(O277,Y277),M277,M277*(1-#REF!))</f>
        <v>#REF!</v>
      </c>
      <c r="X277" s="106" t="e">
        <f t="shared" si="110"/>
        <v>#REF!</v>
      </c>
      <c r="Y277" s="107" t="s">
        <v>72</v>
      </c>
      <c r="Z277" s="103">
        <f t="shared" si="106"/>
        <v>0</v>
      </c>
      <c r="AA277" s="103">
        <f t="shared" si="107"/>
        <v>0</v>
      </c>
      <c r="AB277" s="128" t="str">
        <f t="shared" si="111"/>
        <v/>
      </c>
      <c r="AC277" s="128" t="e">
        <f t="shared" si="112"/>
        <v>#REF!</v>
      </c>
    </row>
    <row r="278" spans="1:29" ht="50.1" customHeight="1">
      <c r="A278" s="172"/>
      <c r="B278" s="172"/>
      <c r="C278" s="175"/>
      <c r="D278" s="175"/>
      <c r="E278" s="132"/>
      <c r="F278" s="178"/>
      <c r="G278" s="181"/>
      <c r="H278" s="164"/>
      <c r="I278" s="166"/>
      <c r="J278" s="169"/>
      <c r="K278" s="62"/>
      <c r="L278" s="63"/>
      <c r="M278" s="63"/>
      <c r="N278" s="65"/>
      <c r="O278" s="127"/>
      <c r="P278" s="100"/>
      <c r="Q278" s="63">
        <f t="shared" si="108"/>
        <v>0</v>
      </c>
      <c r="R278" s="65"/>
      <c r="S278" s="67"/>
      <c r="T278" s="40"/>
      <c r="U278" s="106">
        <f>IF(EXACT(O278,Y278),M278,M278*(1-'Расчет ПРЕДЗАКАЗ'!$D$10))</f>
        <v>0</v>
      </c>
      <c r="V278" s="106">
        <f t="shared" si="109"/>
        <v>0</v>
      </c>
      <c r="W278" s="106" t="e">
        <f>IF(EXACT(O278,Y278),M278,M278*(1-#REF!))</f>
        <v>#REF!</v>
      </c>
      <c r="X278" s="106" t="e">
        <f t="shared" si="110"/>
        <v>#REF!</v>
      </c>
      <c r="Y278" s="107" t="s">
        <v>72</v>
      </c>
      <c r="Z278" s="103">
        <f t="shared" si="106"/>
        <v>0</v>
      </c>
      <c r="AA278" s="103">
        <f t="shared" si="107"/>
        <v>0</v>
      </c>
      <c r="AB278" s="128" t="str">
        <f t="shared" si="111"/>
        <v/>
      </c>
      <c r="AC278" s="128" t="e">
        <f t="shared" si="112"/>
        <v>#REF!</v>
      </c>
    </row>
    <row r="279" spans="1:29" ht="11.25" customHeight="1" thickBot="1"/>
    <row r="280" spans="1:29" ht="50.1" customHeight="1">
      <c r="A280" s="170">
        <v>17</v>
      </c>
      <c r="B280" s="170" t="s">
        <v>240</v>
      </c>
      <c r="C280" s="173" t="s">
        <v>241</v>
      </c>
      <c r="D280" s="173" t="s">
        <v>77</v>
      </c>
      <c r="E280" s="131"/>
      <c r="F280" s="199" t="s">
        <v>216</v>
      </c>
      <c r="G280" s="179" t="s">
        <v>242</v>
      </c>
      <c r="H280" s="162" t="s">
        <v>243</v>
      </c>
      <c r="I280" s="200" t="s">
        <v>218</v>
      </c>
      <c r="J280" s="167" t="s">
        <v>19</v>
      </c>
      <c r="K280" s="62" t="s">
        <v>82</v>
      </c>
      <c r="L280" s="63">
        <v>12170</v>
      </c>
      <c r="M280" s="63">
        <v>7603</v>
      </c>
      <c r="N280" s="142" t="s">
        <v>244</v>
      </c>
      <c r="O280" s="127"/>
      <c r="P280" s="100"/>
      <c r="Q280" s="63">
        <f>P280*M280</f>
        <v>0</v>
      </c>
      <c r="R280" s="64"/>
      <c r="S280" s="67">
        <v>70</v>
      </c>
      <c r="T280" s="59"/>
      <c r="U280" s="106">
        <f>IF(EXACT(O280,Y280),M280,M280*(1-'Расчет ПРЕДЗАКАЗ'!$D$10))</f>
        <v>7450.94</v>
      </c>
      <c r="V280" s="106">
        <f>P280*U280</f>
        <v>0</v>
      </c>
      <c r="W280" s="106" t="e">
        <f>IF(EXACT(O280,Y280),M280,M280*(1-#REF!))</f>
        <v>#REF!</v>
      </c>
      <c r="X280" s="106" t="e">
        <f>P280*W280</f>
        <v>#REF!</v>
      </c>
      <c r="Y280" s="107" t="s">
        <v>72</v>
      </c>
      <c r="Z280" s="103">
        <f t="shared" ref="Z280:Z294" si="113">IF(EXACT(O280,Y280),Q280,0)</f>
        <v>0</v>
      </c>
      <c r="AA280" s="103">
        <f t="shared" ref="AA280:AA294" si="114">IF(Z280=0,Q280,0)</f>
        <v>0</v>
      </c>
      <c r="AB280" s="128">
        <f>IF(U280=0,"",L280/U280-1)</f>
        <v>0.6333509597446767</v>
      </c>
      <c r="AC280" s="128" t="e">
        <f>IF(W280=0,"",L280/W280-1)</f>
        <v>#REF!</v>
      </c>
    </row>
    <row r="281" spans="1:29" ht="50.1" customHeight="1">
      <c r="A281" s="171"/>
      <c r="B281" s="171"/>
      <c r="C281" s="174"/>
      <c r="D281" s="174"/>
      <c r="E281" s="131"/>
      <c r="F281" s="177"/>
      <c r="G281" s="180"/>
      <c r="H281" s="163"/>
      <c r="I281" s="165"/>
      <c r="J281" s="168"/>
      <c r="K281" s="62" t="s">
        <v>96</v>
      </c>
      <c r="L281" s="63">
        <v>12170</v>
      </c>
      <c r="M281" s="63">
        <v>7603</v>
      </c>
      <c r="N281" s="142" t="s">
        <v>245</v>
      </c>
      <c r="O281" s="127"/>
      <c r="P281" s="100"/>
      <c r="Q281" s="63">
        <f t="shared" ref="Q281:Q294" si="115">P281*M281</f>
        <v>0</v>
      </c>
      <c r="R281" s="64"/>
      <c r="S281" s="67">
        <v>44</v>
      </c>
      <c r="T281" s="46"/>
      <c r="U281" s="106">
        <f>IF(EXACT(O281,Y281),M281,M281*(1-'Расчет ПРЕДЗАКАЗ'!$D$10))</f>
        <v>7450.94</v>
      </c>
      <c r="V281" s="106">
        <f t="shared" ref="V281:V294" si="116">P281*U281</f>
        <v>0</v>
      </c>
      <c r="W281" s="106" t="e">
        <f>IF(EXACT(O281,Y281),M281,M281*(1-#REF!))</f>
        <v>#REF!</v>
      </c>
      <c r="X281" s="106" t="e">
        <f t="shared" ref="X281:X294" si="117">P281*W281</f>
        <v>#REF!</v>
      </c>
      <c r="Y281" s="107" t="s">
        <v>72</v>
      </c>
      <c r="Z281" s="103">
        <f t="shared" si="113"/>
        <v>0</v>
      </c>
      <c r="AA281" s="103">
        <f t="shared" si="114"/>
        <v>0</v>
      </c>
      <c r="AB281" s="128">
        <f t="shared" ref="AB281:AB294" si="118">IF(U281=0,"",L281/U281-1)</f>
        <v>0.6333509597446767</v>
      </c>
      <c r="AC281" s="128" t="e">
        <f t="shared" ref="AC281:AC294" si="119">IF(W281=0,"",L281/W281-1)</f>
        <v>#REF!</v>
      </c>
    </row>
    <row r="282" spans="1:29" ht="50.1" customHeight="1">
      <c r="A282" s="171"/>
      <c r="B282" s="171"/>
      <c r="C282" s="174"/>
      <c r="D282" s="174"/>
      <c r="E282" s="131"/>
      <c r="F282" s="177"/>
      <c r="G282" s="180"/>
      <c r="H282" s="163"/>
      <c r="I282" s="165"/>
      <c r="J282" s="168"/>
      <c r="K282" s="62" t="s">
        <v>84</v>
      </c>
      <c r="L282" s="63">
        <v>12170</v>
      </c>
      <c r="M282" s="63">
        <v>7603</v>
      </c>
      <c r="N282" s="142" t="s">
        <v>246</v>
      </c>
      <c r="O282" s="127"/>
      <c r="P282" s="100"/>
      <c r="Q282" s="63">
        <f t="shared" si="115"/>
        <v>0</v>
      </c>
      <c r="R282" s="64"/>
      <c r="S282" s="67">
        <v>30</v>
      </c>
      <c r="T282" s="46"/>
      <c r="U282" s="106">
        <f>IF(EXACT(O282,Y282),M282,M282*(1-'Расчет ПРЕДЗАКАЗ'!$D$10))</f>
        <v>7450.94</v>
      </c>
      <c r="V282" s="106">
        <f t="shared" si="116"/>
        <v>0</v>
      </c>
      <c r="W282" s="106" t="e">
        <f>IF(EXACT(O282,Y282),M282,M282*(1-#REF!))</f>
        <v>#REF!</v>
      </c>
      <c r="X282" s="106" t="e">
        <f t="shared" si="117"/>
        <v>#REF!</v>
      </c>
      <c r="Y282" s="107" t="s">
        <v>72</v>
      </c>
      <c r="Z282" s="103">
        <f t="shared" si="113"/>
        <v>0</v>
      </c>
      <c r="AA282" s="103">
        <f t="shared" si="114"/>
        <v>0</v>
      </c>
      <c r="AB282" s="128">
        <f t="shared" si="118"/>
        <v>0.6333509597446767</v>
      </c>
      <c r="AC282" s="128" t="e">
        <f t="shared" si="119"/>
        <v>#REF!</v>
      </c>
    </row>
    <row r="283" spans="1:29" ht="50.1" customHeight="1">
      <c r="A283" s="171"/>
      <c r="B283" s="171"/>
      <c r="C283" s="174"/>
      <c r="D283" s="174"/>
      <c r="E283" s="131"/>
      <c r="F283" s="177"/>
      <c r="G283" s="180"/>
      <c r="H283" s="163"/>
      <c r="I283" s="165"/>
      <c r="J283" s="168"/>
      <c r="K283" s="62" t="s">
        <v>101</v>
      </c>
      <c r="L283" s="63">
        <v>12170</v>
      </c>
      <c r="M283" s="63">
        <v>7603</v>
      </c>
      <c r="N283" s="142" t="s">
        <v>247</v>
      </c>
      <c r="O283" s="127"/>
      <c r="P283" s="100"/>
      <c r="Q283" s="63">
        <f t="shared" si="115"/>
        <v>0</v>
      </c>
      <c r="R283" s="64"/>
      <c r="S283" s="67">
        <v>25</v>
      </c>
      <c r="T283" s="46"/>
      <c r="U283" s="106">
        <f>IF(EXACT(O283,Y283),M283,M283*(1-'Расчет ПРЕДЗАКАЗ'!$D$10))</f>
        <v>7450.94</v>
      </c>
      <c r="V283" s="106">
        <f t="shared" si="116"/>
        <v>0</v>
      </c>
      <c r="W283" s="106" t="e">
        <f>IF(EXACT(O283,Y283),M283,M283*(1-#REF!))</f>
        <v>#REF!</v>
      </c>
      <c r="X283" s="106" t="e">
        <f t="shared" si="117"/>
        <v>#REF!</v>
      </c>
      <c r="Y283" s="107" t="s">
        <v>72</v>
      </c>
      <c r="Z283" s="103">
        <f t="shared" si="113"/>
        <v>0</v>
      </c>
      <c r="AA283" s="103">
        <f t="shared" si="114"/>
        <v>0</v>
      </c>
      <c r="AB283" s="128">
        <f t="shared" si="118"/>
        <v>0.6333509597446767</v>
      </c>
      <c r="AC283" s="128" t="e">
        <f t="shared" si="119"/>
        <v>#REF!</v>
      </c>
    </row>
    <row r="284" spans="1:29" ht="50.1" customHeight="1">
      <c r="A284" s="171"/>
      <c r="B284" s="171"/>
      <c r="C284" s="174"/>
      <c r="D284" s="174"/>
      <c r="E284" s="131"/>
      <c r="F284" s="177"/>
      <c r="G284" s="180"/>
      <c r="H284" s="163"/>
      <c r="I284" s="165"/>
      <c r="J284" s="168"/>
      <c r="K284" s="62" t="s">
        <v>86</v>
      </c>
      <c r="L284" s="63">
        <v>12170</v>
      </c>
      <c r="M284" s="63">
        <v>7603</v>
      </c>
      <c r="N284" s="142" t="s">
        <v>248</v>
      </c>
      <c r="O284" s="127"/>
      <c r="P284" s="100"/>
      <c r="Q284" s="63">
        <f t="shared" si="115"/>
        <v>0</v>
      </c>
      <c r="R284" s="64"/>
      <c r="S284" s="67">
        <v>2</v>
      </c>
      <c r="T284" s="46"/>
      <c r="U284" s="106">
        <f>IF(EXACT(O284,Y284),M284,M284*(1-'Расчет ПРЕДЗАКАЗ'!$D$10))</f>
        <v>7450.94</v>
      </c>
      <c r="V284" s="106">
        <f t="shared" si="116"/>
        <v>0</v>
      </c>
      <c r="W284" s="106" t="e">
        <f>IF(EXACT(O284,Y284),M284,M284*(1-#REF!))</f>
        <v>#REF!</v>
      </c>
      <c r="X284" s="106" t="e">
        <f t="shared" si="117"/>
        <v>#REF!</v>
      </c>
      <c r="Y284" s="107" t="s">
        <v>72</v>
      </c>
      <c r="Z284" s="103">
        <f t="shared" si="113"/>
        <v>0</v>
      </c>
      <c r="AA284" s="103">
        <f t="shared" si="114"/>
        <v>0</v>
      </c>
      <c r="AB284" s="128">
        <f t="shared" si="118"/>
        <v>0.6333509597446767</v>
      </c>
      <c r="AC284" s="128" t="e">
        <f t="shared" si="119"/>
        <v>#REF!</v>
      </c>
    </row>
    <row r="285" spans="1:29" ht="50.1" customHeight="1">
      <c r="A285" s="171"/>
      <c r="B285" s="171"/>
      <c r="C285" s="174"/>
      <c r="D285" s="174"/>
      <c r="E285" s="131"/>
      <c r="F285" s="177"/>
      <c r="G285" s="180"/>
      <c r="H285" s="163"/>
      <c r="I285" s="165"/>
      <c r="J285" s="168"/>
      <c r="K285" s="62" t="s">
        <v>88</v>
      </c>
      <c r="L285" s="63">
        <v>12170</v>
      </c>
      <c r="M285" s="63">
        <v>7603</v>
      </c>
      <c r="N285" s="142" t="s">
        <v>249</v>
      </c>
      <c r="O285" s="127"/>
      <c r="P285" s="100"/>
      <c r="Q285" s="63">
        <f t="shared" si="115"/>
        <v>0</v>
      </c>
      <c r="R285" s="64"/>
      <c r="S285" s="67">
        <v>7</v>
      </c>
      <c r="T285" s="46"/>
      <c r="U285" s="106">
        <f>IF(EXACT(O285,Y285),M285,M285*(1-'Расчет ПРЕДЗАКАЗ'!$D$10))</f>
        <v>7450.94</v>
      </c>
      <c r="V285" s="106">
        <f t="shared" si="116"/>
        <v>0</v>
      </c>
      <c r="W285" s="106" t="e">
        <f>IF(EXACT(O285,Y285),M285,M285*(1-#REF!))</f>
        <v>#REF!</v>
      </c>
      <c r="X285" s="106" t="e">
        <f t="shared" si="117"/>
        <v>#REF!</v>
      </c>
      <c r="Y285" s="107" t="s">
        <v>72</v>
      </c>
      <c r="Z285" s="103">
        <f t="shared" si="113"/>
        <v>0</v>
      </c>
      <c r="AA285" s="103">
        <f t="shared" si="114"/>
        <v>0</v>
      </c>
      <c r="AB285" s="128">
        <f t="shared" si="118"/>
        <v>0.6333509597446767</v>
      </c>
      <c r="AC285" s="128" t="e">
        <f t="shared" si="119"/>
        <v>#REF!</v>
      </c>
    </row>
    <row r="286" spans="1:29" ht="50.1" customHeight="1">
      <c r="A286" s="171"/>
      <c r="B286" s="171"/>
      <c r="C286" s="174"/>
      <c r="D286" s="174"/>
      <c r="E286" s="131"/>
      <c r="F286" s="177"/>
      <c r="G286" s="180"/>
      <c r="H286" s="163"/>
      <c r="I286" s="165"/>
      <c r="J286" s="168"/>
      <c r="K286" s="62" t="s">
        <v>105</v>
      </c>
      <c r="L286" s="63">
        <v>12170</v>
      </c>
      <c r="M286" s="63">
        <v>7603</v>
      </c>
      <c r="N286" s="142" t="s">
        <v>250</v>
      </c>
      <c r="O286" s="127"/>
      <c r="P286" s="100"/>
      <c r="Q286" s="63">
        <f t="shared" si="115"/>
        <v>0</v>
      </c>
      <c r="R286" s="64"/>
      <c r="S286" s="67">
        <v>2</v>
      </c>
      <c r="T286" s="46"/>
      <c r="U286" s="106">
        <f>IF(EXACT(O286,Y286),M286,M286*(1-'Расчет ПРЕДЗАКАЗ'!$D$10))</f>
        <v>7450.94</v>
      </c>
      <c r="V286" s="106">
        <f t="shared" si="116"/>
        <v>0</v>
      </c>
      <c r="W286" s="106" t="e">
        <f>IF(EXACT(O286,Y286),M286,M286*(1-#REF!))</f>
        <v>#REF!</v>
      </c>
      <c r="X286" s="106" t="e">
        <f t="shared" si="117"/>
        <v>#REF!</v>
      </c>
      <c r="Y286" s="107" t="s">
        <v>72</v>
      </c>
      <c r="Z286" s="103">
        <f t="shared" si="113"/>
        <v>0</v>
      </c>
      <c r="AA286" s="103">
        <f t="shared" si="114"/>
        <v>0</v>
      </c>
      <c r="AB286" s="128">
        <f t="shared" si="118"/>
        <v>0.6333509597446767</v>
      </c>
      <c r="AC286" s="128" t="e">
        <f t="shared" si="119"/>
        <v>#REF!</v>
      </c>
    </row>
    <row r="287" spans="1:29" ht="50.1" customHeight="1">
      <c r="A287" s="171"/>
      <c r="B287" s="171"/>
      <c r="C287" s="174"/>
      <c r="D287" s="174"/>
      <c r="E287" s="131"/>
      <c r="F287" s="177"/>
      <c r="G287" s="180"/>
      <c r="H287" s="163"/>
      <c r="I287" s="165"/>
      <c r="J287" s="168"/>
      <c r="K287" s="62" t="s">
        <v>107</v>
      </c>
      <c r="L287" s="63">
        <v>12170</v>
      </c>
      <c r="M287" s="63">
        <v>7603</v>
      </c>
      <c r="N287" s="142" t="s">
        <v>251</v>
      </c>
      <c r="O287" s="127"/>
      <c r="P287" s="100"/>
      <c r="Q287" s="63">
        <f t="shared" si="115"/>
        <v>0</v>
      </c>
      <c r="R287" s="64"/>
      <c r="S287" s="67">
        <v>4</v>
      </c>
      <c r="T287" s="46"/>
      <c r="U287" s="106">
        <f>IF(EXACT(O287,Y287),M287,M287*(1-'Расчет ПРЕДЗАКАЗ'!$D$10))</f>
        <v>7450.94</v>
      </c>
      <c r="V287" s="106">
        <f t="shared" si="116"/>
        <v>0</v>
      </c>
      <c r="W287" s="106" t="e">
        <f>IF(EXACT(O287,Y287),M287,M287*(1-#REF!))</f>
        <v>#REF!</v>
      </c>
      <c r="X287" s="106" t="e">
        <f t="shared" si="117"/>
        <v>#REF!</v>
      </c>
      <c r="Y287" s="107" t="s">
        <v>72</v>
      </c>
      <c r="Z287" s="103">
        <f t="shared" si="113"/>
        <v>0</v>
      </c>
      <c r="AA287" s="103">
        <f t="shared" si="114"/>
        <v>0</v>
      </c>
      <c r="AB287" s="128">
        <f t="shared" si="118"/>
        <v>0.6333509597446767</v>
      </c>
      <c r="AC287" s="128" t="e">
        <f t="shared" si="119"/>
        <v>#REF!</v>
      </c>
    </row>
    <row r="288" spans="1:29" ht="50.1" customHeight="1">
      <c r="A288" s="171"/>
      <c r="B288" s="171"/>
      <c r="C288" s="174"/>
      <c r="D288" s="174"/>
      <c r="E288" s="131"/>
      <c r="F288" s="177"/>
      <c r="G288" s="180"/>
      <c r="H288" s="163"/>
      <c r="I288" s="165"/>
      <c r="J288" s="168"/>
      <c r="K288" s="62"/>
      <c r="L288" s="63"/>
      <c r="M288" s="63"/>
      <c r="N288" s="142"/>
      <c r="O288" s="127"/>
      <c r="P288" s="100"/>
      <c r="Q288" s="63">
        <f t="shared" si="115"/>
        <v>0</v>
      </c>
      <c r="R288" s="64"/>
      <c r="S288" s="67"/>
      <c r="T288" s="46"/>
      <c r="U288" s="106">
        <f>IF(EXACT(O288,Y288),M288,M288*(1-'Расчет ПРЕДЗАКАЗ'!$D$10))</f>
        <v>0</v>
      </c>
      <c r="V288" s="106">
        <f t="shared" si="116"/>
        <v>0</v>
      </c>
      <c r="W288" s="106" t="e">
        <f>IF(EXACT(O288,Y288),M288,M288*(1-#REF!))</f>
        <v>#REF!</v>
      </c>
      <c r="X288" s="106" t="e">
        <f t="shared" si="117"/>
        <v>#REF!</v>
      </c>
      <c r="Y288" s="107" t="s">
        <v>72</v>
      </c>
      <c r="Z288" s="103">
        <f t="shared" si="113"/>
        <v>0</v>
      </c>
      <c r="AA288" s="103">
        <f t="shared" si="114"/>
        <v>0</v>
      </c>
      <c r="AB288" s="128" t="str">
        <f t="shared" si="118"/>
        <v/>
      </c>
      <c r="AC288" s="128" t="e">
        <f t="shared" si="119"/>
        <v>#REF!</v>
      </c>
    </row>
    <row r="289" spans="1:29" ht="50.1" customHeight="1">
      <c r="A289" s="171"/>
      <c r="B289" s="171"/>
      <c r="C289" s="174"/>
      <c r="D289" s="174"/>
      <c r="E289" s="131"/>
      <c r="F289" s="177"/>
      <c r="G289" s="180"/>
      <c r="H289" s="163"/>
      <c r="I289" s="165"/>
      <c r="J289" s="168"/>
      <c r="K289" s="62"/>
      <c r="L289" s="63"/>
      <c r="M289" s="63"/>
      <c r="N289" s="65"/>
      <c r="O289" s="127"/>
      <c r="P289" s="100"/>
      <c r="Q289" s="63">
        <f t="shared" si="115"/>
        <v>0</v>
      </c>
      <c r="R289" s="65"/>
      <c r="S289" s="67"/>
      <c r="T289" s="40"/>
      <c r="U289" s="106">
        <f>IF(EXACT(O289,Y289),M289,M289*(1-'Расчет ПРЕДЗАКАЗ'!$D$10))</f>
        <v>0</v>
      </c>
      <c r="V289" s="106">
        <f t="shared" si="116"/>
        <v>0</v>
      </c>
      <c r="W289" s="106" t="e">
        <f>IF(EXACT(O289,Y289),M289,M289*(1-#REF!))</f>
        <v>#REF!</v>
      </c>
      <c r="X289" s="106" t="e">
        <f t="shared" si="117"/>
        <v>#REF!</v>
      </c>
      <c r="Y289" s="107" t="s">
        <v>72</v>
      </c>
      <c r="Z289" s="103">
        <f t="shared" si="113"/>
        <v>0</v>
      </c>
      <c r="AA289" s="103">
        <f t="shared" si="114"/>
        <v>0</v>
      </c>
      <c r="AB289" s="128" t="str">
        <f t="shared" si="118"/>
        <v/>
      </c>
      <c r="AC289" s="128" t="e">
        <f t="shared" si="119"/>
        <v>#REF!</v>
      </c>
    </row>
    <row r="290" spans="1:29" ht="50.1" customHeight="1">
      <c r="A290" s="171"/>
      <c r="B290" s="171"/>
      <c r="C290" s="174"/>
      <c r="D290" s="174"/>
      <c r="E290" s="131"/>
      <c r="F290" s="177"/>
      <c r="G290" s="180"/>
      <c r="H290" s="163"/>
      <c r="I290" s="165"/>
      <c r="J290" s="168"/>
      <c r="K290" s="62"/>
      <c r="L290" s="63"/>
      <c r="M290" s="63"/>
      <c r="N290" s="65"/>
      <c r="O290" s="127"/>
      <c r="P290" s="100"/>
      <c r="Q290" s="63">
        <f t="shared" si="115"/>
        <v>0</v>
      </c>
      <c r="R290" s="65"/>
      <c r="S290" s="67"/>
      <c r="T290" s="40"/>
      <c r="U290" s="106">
        <f>IF(EXACT(O290,Y290),M290,M290*(1-'Расчет ПРЕДЗАКАЗ'!$D$10))</f>
        <v>0</v>
      </c>
      <c r="V290" s="106">
        <f t="shared" si="116"/>
        <v>0</v>
      </c>
      <c r="W290" s="106" t="e">
        <f>IF(EXACT(O290,Y290),M290,M290*(1-#REF!))</f>
        <v>#REF!</v>
      </c>
      <c r="X290" s="106" t="e">
        <f t="shared" si="117"/>
        <v>#REF!</v>
      </c>
      <c r="Y290" s="107" t="s">
        <v>72</v>
      </c>
      <c r="Z290" s="103">
        <f t="shared" si="113"/>
        <v>0</v>
      </c>
      <c r="AA290" s="103">
        <f t="shared" si="114"/>
        <v>0</v>
      </c>
      <c r="AB290" s="128" t="str">
        <f t="shared" si="118"/>
        <v/>
      </c>
      <c r="AC290" s="128" t="e">
        <f t="shared" si="119"/>
        <v>#REF!</v>
      </c>
    </row>
    <row r="291" spans="1:29" ht="50.1" customHeight="1">
      <c r="A291" s="171"/>
      <c r="B291" s="171"/>
      <c r="C291" s="174"/>
      <c r="D291" s="174"/>
      <c r="E291" s="131"/>
      <c r="F291" s="177"/>
      <c r="G291" s="180"/>
      <c r="H291" s="163"/>
      <c r="I291" s="165"/>
      <c r="J291" s="168"/>
      <c r="K291" s="62"/>
      <c r="L291" s="63"/>
      <c r="M291" s="63"/>
      <c r="N291" s="65"/>
      <c r="O291" s="127"/>
      <c r="P291" s="100"/>
      <c r="Q291" s="63">
        <f t="shared" si="115"/>
        <v>0</v>
      </c>
      <c r="R291" s="65"/>
      <c r="S291" s="67"/>
      <c r="T291" s="40"/>
      <c r="U291" s="106">
        <f>IF(EXACT(O291,Y291),M291,M291*(1-'Расчет ПРЕДЗАКАЗ'!$D$10))</f>
        <v>0</v>
      </c>
      <c r="V291" s="106">
        <f t="shared" si="116"/>
        <v>0</v>
      </c>
      <c r="W291" s="106" t="e">
        <f>IF(EXACT(O291,Y291),M291,M291*(1-#REF!))</f>
        <v>#REF!</v>
      </c>
      <c r="X291" s="106" t="e">
        <f t="shared" si="117"/>
        <v>#REF!</v>
      </c>
      <c r="Y291" s="107" t="s">
        <v>72</v>
      </c>
      <c r="Z291" s="103">
        <f t="shared" si="113"/>
        <v>0</v>
      </c>
      <c r="AA291" s="103">
        <f t="shared" si="114"/>
        <v>0</v>
      </c>
      <c r="AB291" s="128" t="str">
        <f t="shared" si="118"/>
        <v/>
      </c>
      <c r="AC291" s="128" t="e">
        <f t="shared" si="119"/>
        <v>#REF!</v>
      </c>
    </row>
    <row r="292" spans="1:29" ht="50.1" customHeight="1">
      <c r="A292" s="171"/>
      <c r="B292" s="171"/>
      <c r="C292" s="174"/>
      <c r="D292" s="174"/>
      <c r="E292" s="131"/>
      <c r="F292" s="177"/>
      <c r="G292" s="180"/>
      <c r="H292" s="163"/>
      <c r="I292" s="165"/>
      <c r="J292" s="168"/>
      <c r="K292" s="62"/>
      <c r="L292" s="63"/>
      <c r="M292" s="63"/>
      <c r="N292" s="65"/>
      <c r="O292" s="127"/>
      <c r="P292" s="100"/>
      <c r="Q292" s="63">
        <f t="shared" si="115"/>
        <v>0</v>
      </c>
      <c r="R292" s="65"/>
      <c r="S292" s="67"/>
      <c r="T292" s="40"/>
      <c r="U292" s="106">
        <f>IF(EXACT(O292,Y292),M292,M292*(1-'Расчет ПРЕДЗАКАЗ'!$D$10))</f>
        <v>0</v>
      </c>
      <c r="V292" s="106">
        <f t="shared" si="116"/>
        <v>0</v>
      </c>
      <c r="W292" s="106" t="e">
        <f>IF(EXACT(O292,Y292),M292,M292*(1-#REF!))</f>
        <v>#REF!</v>
      </c>
      <c r="X292" s="106" t="e">
        <f t="shared" si="117"/>
        <v>#REF!</v>
      </c>
      <c r="Y292" s="107" t="s">
        <v>72</v>
      </c>
      <c r="Z292" s="103">
        <f t="shared" si="113"/>
        <v>0</v>
      </c>
      <c r="AA292" s="103">
        <f t="shared" si="114"/>
        <v>0</v>
      </c>
      <c r="AB292" s="128" t="str">
        <f t="shared" si="118"/>
        <v/>
      </c>
      <c r="AC292" s="128" t="e">
        <f t="shared" si="119"/>
        <v>#REF!</v>
      </c>
    </row>
    <row r="293" spans="1:29" ht="50.1" customHeight="1">
      <c r="A293" s="171"/>
      <c r="B293" s="171"/>
      <c r="C293" s="174"/>
      <c r="D293" s="174"/>
      <c r="E293" s="131"/>
      <c r="F293" s="177"/>
      <c r="G293" s="180"/>
      <c r="H293" s="163"/>
      <c r="I293" s="165"/>
      <c r="J293" s="168"/>
      <c r="K293" s="62"/>
      <c r="L293" s="63"/>
      <c r="M293" s="63"/>
      <c r="N293" s="65"/>
      <c r="O293" s="127"/>
      <c r="P293" s="100"/>
      <c r="Q293" s="63">
        <f t="shared" si="115"/>
        <v>0</v>
      </c>
      <c r="R293" s="65"/>
      <c r="S293" s="67"/>
      <c r="T293" s="40"/>
      <c r="U293" s="106">
        <f>IF(EXACT(O293,Y293),M293,M293*(1-'Расчет ПРЕДЗАКАЗ'!$D$10))</f>
        <v>0</v>
      </c>
      <c r="V293" s="106">
        <f t="shared" si="116"/>
        <v>0</v>
      </c>
      <c r="W293" s="106" t="e">
        <f>IF(EXACT(O293,Y293),M293,M293*(1-#REF!))</f>
        <v>#REF!</v>
      </c>
      <c r="X293" s="106" t="e">
        <f t="shared" si="117"/>
        <v>#REF!</v>
      </c>
      <c r="Y293" s="107" t="s">
        <v>72</v>
      </c>
      <c r="Z293" s="103">
        <f t="shared" si="113"/>
        <v>0</v>
      </c>
      <c r="AA293" s="103">
        <f t="shared" si="114"/>
        <v>0</v>
      </c>
      <c r="AB293" s="128" t="str">
        <f t="shared" si="118"/>
        <v/>
      </c>
      <c r="AC293" s="128" t="e">
        <f t="shared" si="119"/>
        <v>#REF!</v>
      </c>
    </row>
    <row r="294" spans="1:29" ht="50.1" customHeight="1">
      <c r="A294" s="172"/>
      <c r="B294" s="172"/>
      <c r="C294" s="175"/>
      <c r="D294" s="175"/>
      <c r="E294" s="132"/>
      <c r="F294" s="178"/>
      <c r="G294" s="181"/>
      <c r="H294" s="164"/>
      <c r="I294" s="166"/>
      <c r="J294" s="169"/>
      <c r="K294" s="62"/>
      <c r="L294" s="63"/>
      <c r="M294" s="63"/>
      <c r="N294" s="65"/>
      <c r="O294" s="127"/>
      <c r="P294" s="100"/>
      <c r="Q294" s="63">
        <f t="shared" si="115"/>
        <v>0</v>
      </c>
      <c r="R294" s="65"/>
      <c r="S294" s="67"/>
      <c r="T294" s="40"/>
      <c r="U294" s="106">
        <f>IF(EXACT(O294,Y294),M294,M294*(1-'Расчет ПРЕДЗАКАЗ'!$D$10))</f>
        <v>0</v>
      </c>
      <c r="V294" s="106">
        <f t="shared" si="116"/>
        <v>0</v>
      </c>
      <c r="W294" s="106" t="e">
        <f>IF(EXACT(O294,Y294),M294,M294*(1-#REF!))</f>
        <v>#REF!</v>
      </c>
      <c r="X294" s="106" t="e">
        <f t="shared" si="117"/>
        <v>#REF!</v>
      </c>
      <c r="Y294" s="107" t="s">
        <v>72</v>
      </c>
      <c r="Z294" s="103">
        <f t="shared" si="113"/>
        <v>0</v>
      </c>
      <c r="AA294" s="103">
        <f t="shared" si="114"/>
        <v>0</v>
      </c>
      <c r="AB294" s="128" t="str">
        <f t="shared" si="118"/>
        <v/>
      </c>
      <c r="AC294" s="128" t="e">
        <f t="shared" si="119"/>
        <v>#REF!</v>
      </c>
    </row>
    <row r="295" spans="1:29" ht="11.25" customHeight="1" thickBot="1"/>
    <row r="296" spans="1:29" ht="50.1" customHeight="1">
      <c r="A296" s="170">
        <v>18</v>
      </c>
      <c r="B296" s="170" t="s">
        <v>252</v>
      </c>
      <c r="C296" s="173" t="s">
        <v>253</v>
      </c>
      <c r="D296" s="173" t="s">
        <v>77</v>
      </c>
      <c r="E296" s="131"/>
      <c r="F296" s="199" t="s">
        <v>216</v>
      </c>
      <c r="G296" s="179" t="s">
        <v>254</v>
      </c>
      <c r="H296" s="162" t="s">
        <v>217</v>
      </c>
      <c r="I296" s="200" t="s">
        <v>218</v>
      </c>
      <c r="J296" s="167" t="s">
        <v>19</v>
      </c>
      <c r="K296" s="62" t="s">
        <v>82</v>
      </c>
      <c r="L296" s="63">
        <v>11340</v>
      </c>
      <c r="M296" s="63">
        <v>7085</v>
      </c>
      <c r="N296" s="142" t="s">
        <v>255</v>
      </c>
      <c r="O296" s="127"/>
      <c r="P296" s="100"/>
      <c r="Q296" s="63">
        <f>P296*M296</f>
        <v>0</v>
      </c>
      <c r="R296" s="64"/>
      <c r="S296" s="67">
        <v>255</v>
      </c>
      <c r="T296" s="59"/>
      <c r="U296" s="106">
        <f>IF(EXACT(O296,Y296),M296,M296*(1-'Расчет ПРЕДЗАКАЗ'!$D$10))</f>
        <v>6943.3</v>
      </c>
      <c r="V296" s="106">
        <f>P296*U296</f>
        <v>0</v>
      </c>
      <c r="W296" s="106" t="e">
        <f>IF(EXACT(O296,Y296),M296,M296*(1-#REF!))</f>
        <v>#REF!</v>
      </c>
      <c r="X296" s="106" t="e">
        <f>P296*W296</f>
        <v>#REF!</v>
      </c>
      <c r="Y296" s="107" t="s">
        <v>72</v>
      </c>
      <c r="Z296" s="103">
        <f t="shared" ref="Z296:Z310" si="120">IF(EXACT(O296,Y296),Q296,0)</f>
        <v>0</v>
      </c>
      <c r="AA296" s="103">
        <f t="shared" ref="AA296:AA310" si="121">IF(Z296=0,Q296,0)</f>
        <v>0</v>
      </c>
      <c r="AB296" s="128">
        <f>IF(U296=0,"",L296/U296-1)</f>
        <v>0.63322915616493591</v>
      </c>
      <c r="AC296" s="128" t="e">
        <f>IF(W296=0,"",L296/W296-1)</f>
        <v>#REF!</v>
      </c>
    </row>
    <row r="297" spans="1:29" ht="50.1" customHeight="1">
      <c r="A297" s="171"/>
      <c r="B297" s="171"/>
      <c r="C297" s="174"/>
      <c r="D297" s="174"/>
      <c r="E297" s="131"/>
      <c r="F297" s="177"/>
      <c r="G297" s="180"/>
      <c r="H297" s="163"/>
      <c r="I297" s="165"/>
      <c r="J297" s="168"/>
      <c r="K297" s="62" t="s">
        <v>96</v>
      </c>
      <c r="L297" s="63">
        <v>11340</v>
      </c>
      <c r="M297" s="63">
        <v>7085</v>
      </c>
      <c r="N297" s="142" t="s">
        <v>256</v>
      </c>
      <c r="O297" s="127"/>
      <c r="P297" s="100"/>
      <c r="Q297" s="63">
        <f t="shared" ref="Q297:Q310" si="122">P297*M297</f>
        <v>0</v>
      </c>
      <c r="R297" s="64"/>
      <c r="S297" s="67">
        <v>414</v>
      </c>
      <c r="T297" s="46"/>
      <c r="U297" s="106">
        <f>IF(EXACT(O297,Y297),M297,M297*(1-'Расчет ПРЕДЗАКАЗ'!$D$10))</f>
        <v>6943.3</v>
      </c>
      <c r="V297" s="106">
        <f t="shared" ref="V297:V310" si="123">P297*U297</f>
        <v>0</v>
      </c>
      <c r="W297" s="106" t="e">
        <f>IF(EXACT(O297,Y297),M297,M297*(1-#REF!))</f>
        <v>#REF!</v>
      </c>
      <c r="X297" s="106" t="e">
        <f t="shared" ref="X297:X310" si="124">P297*W297</f>
        <v>#REF!</v>
      </c>
      <c r="Y297" s="107" t="s">
        <v>72</v>
      </c>
      <c r="Z297" s="103">
        <f t="shared" si="120"/>
        <v>0</v>
      </c>
      <c r="AA297" s="103">
        <f t="shared" si="121"/>
        <v>0</v>
      </c>
      <c r="AB297" s="128">
        <f t="shared" ref="AB297:AB310" si="125">IF(U297=0,"",L297/U297-1)</f>
        <v>0.63322915616493591</v>
      </c>
      <c r="AC297" s="128" t="e">
        <f t="shared" ref="AC297:AC310" si="126">IF(W297=0,"",L297/W297-1)</f>
        <v>#REF!</v>
      </c>
    </row>
    <row r="298" spans="1:29" ht="50.1" customHeight="1">
      <c r="A298" s="171"/>
      <c r="B298" s="171"/>
      <c r="C298" s="174"/>
      <c r="D298" s="174"/>
      <c r="E298" s="131"/>
      <c r="F298" s="177"/>
      <c r="G298" s="180"/>
      <c r="H298" s="163"/>
      <c r="I298" s="165"/>
      <c r="J298" s="168"/>
      <c r="K298" s="62" t="s">
        <v>98</v>
      </c>
      <c r="L298" s="63">
        <v>11340</v>
      </c>
      <c r="M298" s="63">
        <v>7085</v>
      </c>
      <c r="N298" s="142" t="s">
        <v>257</v>
      </c>
      <c r="O298" s="127"/>
      <c r="P298" s="100"/>
      <c r="Q298" s="63">
        <f t="shared" si="122"/>
        <v>0</v>
      </c>
      <c r="R298" s="64"/>
      <c r="S298" s="67">
        <v>214</v>
      </c>
      <c r="T298" s="46"/>
      <c r="U298" s="106">
        <f>IF(EXACT(O298,Y298),M298,M298*(1-'Расчет ПРЕДЗАКАЗ'!$D$10))</f>
        <v>6943.3</v>
      </c>
      <c r="V298" s="106">
        <f t="shared" si="123"/>
        <v>0</v>
      </c>
      <c r="W298" s="106" t="e">
        <f>IF(EXACT(O298,Y298),M298,M298*(1-#REF!))</f>
        <v>#REF!</v>
      </c>
      <c r="X298" s="106" t="e">
        <f t="shared" si="124"/>
        <v>#REF!</v>
      </c>
      <c r="Y298" s="107" t="s">
        <v>72</v>
      </c>
      <c r="Z298" s="103">
        <f t="shared" si="120"/>
        <v>0</v>
      </c>
      <c r="AA298" s="103">
        <f t="shared" si="121"/>
        <v>0</v>
      </c>
      <c r="AB298" s="128">
        <f t="shared" si="125"/>
        <v>0.63322915616493591</v>
      </c>
      <c r="AC298" s="128" t="e">
        <f t="shared" si="126"/>
        <v>#REF!</v>
      </c>
    </row>
    <row r="299" spans="1:29" ht="50.1" customHeight="1">
      <c r="A299" s="171"/>
      <c r="B299" s="171"/>
      <c r="C299" s="174"/>
      <c r="D299" s="174"/>
      <c r="E299" s="131"/>
      <c r="F299" s="177"/>
      <c r="G299" s="180"/>
      <c r="H299" s="163"/>
      <c r="I299" s="165"/>
      <c r="J299" s="168"/>
      <c r="K299" s="62" t="s">
        <v>84</v>
      </c>
      <c r="L299" s="63">
        <v>11340</v>
      </c>
      <c r="M299" s="63">
        <v>7085</v>
      </c>
      <c r="N299" s="142" t="s">
        <v>258</v>
      </c>
      <c r="O299" s="127"/>
      <c r="P299" s="100"/>
      <c r="Q299" s="63">
        <f t="shared" si="122"/>
        <v>0</v>
      </c>
      <c r="R299" s="64"/>
      <c r="S299" s="67">
        <v>321</v>
      </c>
      <c r="T299" s="46"/>
      <c r="U299" s="106">
        <f>IF(EXACT(O299,Y299),M299,M299*(1-'Расчет ПРЕДЗАКАЗ'!$D$10))</f>
        <v>6943.3</v>
      </c>
      <c r="V299" s="106">
        <f t="shared" si="123"/>
        <v>0</v>
      </c>
      <c r="W299" s="106" t="e">
        <f>IF(EXACT(O299,Y299),M299,M299*(1-#REF!))</f>
        <v>#REF!</v>
      </c>
      <c r="X299" s="106" t="e">
        <f t="shared" si="124"/>
        <v>#REF!</v>
      </c>
      <c r="Y299" s="107" t="s">
        <v>72</v>
      </c>
      <c r="Z299" s="103">
        <f t="shared" si="120"/>
        <v>0</v>
      </c>
      <c r="AA299" s="103">
        <f t="shared" si="121"/>
        <v>0</v>
      </c>
      <c r="AB299" s="128">
        <f t="shared" si="125"/>
        <v>0.63322915616493591</v>
      </c>
      <c r="AC299" s="128" t="e">
        <f t="shared" si="126"/>
        <v>#REF!</v>
      </c>
    </row>
    <row r="300" spans="1:29" ht="50.1" customHeight="1">
      <c r="A300" s="171"/>
      <c r="B300" s="171"/>
      <c r="C300" s="174"/>
      <c r="D300" s="174"/>
      <c r="E300" s="131"/>
      <c r="F300" s="177"/>
      <c r="G300" s="180"/>
      <c r="H300" s="163"/>
      <c r="I300" s="165"/>
      <c r="J300" s="168"/>
      <c r="K300" s="62" t="s">
        <v>101</v>
      </c>
      <c r="L300" s="63">
        <v>11340</v>
      </c>
      <c r="M300" s="63">
        <v>7085</v>
      </c>
      <c r="N300" s="142" t="s">
        <v>259</v>
      </c>
      <c r="O300" s="127"/>
      <c r="P300" s="100"/>
      <c r="Q300" s="63">
        <f t="shared" si="122"/>
        <v>0</v>
      </c>
      <c r="R300" s="64"/>
      <c r="S300" s="67">
        <v>436</v>
      </c>
      <c r="T300" s="46"/>
      <c r="U300" s="106">
        <f>IF(EXACT(O300,Y300),M300,M300*(1-'Расчет ПРЕДЗАКАЗ'!$D$10))</f>
        <v>6943.3</v>
      </c>
      <c r="V300" s="106">
        <f t="shared" si="123"/>
        <v>0</v>
      </c>
      <c r="W300" s="106" t="e">
        <f>IF(EXACT(O300,Y300),M300,M300*(1-#REF!))</f>
        <v>#REF!</v>
      </c>
      <c r="X300" s="106" t="e">
        <f t="shared" si="124"/>
        <v>#REF!</v>
      </c>
      <c r="Y300" s="107" t="s">
        <v>72</v>
      </c>
      <c r="Z300" s="103">
        <f t="shared" si="120"/>
        <v>0</v>
      </c>
      <c r="AA300" s="103">
        <f t="shared" si="121"/>
        <v>0</v>
      </c>
      <c r="AB300" s="128">
        <f t="shared" si="125"/>
        <v>0.63322915616493591</v>
      </c>
      <c r="AC300" s="128" t="e">
        <f t="shared" si="126"/>
        <v>#REF!</v>
      </c>
    </row>
    <row r="301" spans="1:29" ht="50.1" customHeight="1">
      <c r="A301" s="171"/>
      <c r="B301" s="171"/>
      <c r="C301" s="174"/>
      <c r="D301" s="174"/>
      <c r="E301" s="131"/>
      <c r="F301" s="177"/>
      <c r="G301" s="180"/>
      <c r="H301" s="163"/>
      <c r="I301" s="165"/>
      <c r="J301" s="168"/>
      <c r="K301" s="62" t="s">
        <v>86</v>
      </c>
      <c r="L301" s="63">
        <v>11340</v>
      </c>
      <c r="M301" s="63">
        <v>7085</v>
      </c>
      <c r="N301" s="142" t="s">
        <v>260</v>
      </c>
      <c r="O301" s="127"/>
      <c r="P301" s="100"/>
      <c r="Q301" s="63">
        <f t="shared" si="122"/>
        <v>0</v>
      </c>
      <c r="R301" s="64"/>
      <c r="S301" s="67">
        <v>67</v>
      </c>
      <c r="T301" s="46"/>
      <c r="U301" s="106">
        <f>IF(EXACT(O301,Y301),M301,M301*(1-'Расчет ПРЕДЗАКАЗ'!$D$10))</f>
        <v>6943.3</v>
      </c>
      <c r="V301" s="106">
        <f t="shared" si="123"/>
        <v>0</v>
      </c>
      <c r="W301" s="106" t="e">
        <f>IF(EXACT(O301,Y301),M301,M301*(1-#REF!))</f>
        <v>#REF!</v>
      </c>
      <c r="X301" s="106" t="e">
        <f t="shared" si="124"/>
        <v>#REF!</v>
      </c>
      <c r="Y301" s="107" t="s">
        <v>72</v>
      </c>
      <c r="Z301" s="103">
        <f t="shared" si="120"/>
        <v>0</v>
      </c>
      <c r="AA301" s="103">
        <f t="shared" si="121"/>
        <v>0</v>
      </c>
      <c r="AB301" s="128">
        <f t="shared" si="125"/>
        <v>0.63322915616493591</v>
      </c>
      <c r="AC301" s="128" t="e">
        <f t="shared" si="126"/>
        <v>#REF!</v>
      </c>
    </row>
    <row r="302" spans="1:29" ht="50.1" customHeight="1">
      <c r="A302" s="171"/>
      <c r="B302" s="171"/>
      <c r="C302" s="174"/>
      <c r="D302" s="174"/>
      <c r="E302" s="131"/>
      <c r="F302" s="177"/>
      <c r="G302" s="180"/>
      <c r="H302" s="163"/>
      <c r="I302" s="165"/>
      <c r="J302" s="168"/>
      <c r="K302" s="62" t="s">
        <v>88</v>
      </c>
      <c r="L302" s="63">
        <v>11340</v>
      </c>
      <c r="M302" s="63">
        <v>7085</v>
      </c>
      <c r="N302" s="142" t="s">
        <v>261</v>
      </c>
      <c r="O302" s="127"/>
      <c r="P302" s="100"/>
      <c r="Q302" s="63">
        <f t="shared" si="122"/>
        <v>0</v>
      </c>
      <c r="R302" s="64"/>
      <c r="S302" s="67">
        <v>252</v>
      </c>
      <c r="T302" s="46"/>
      <c r="U302" s="106">
        <f>IF(EXACT(O302,Y302),M302,M302*(1-'Расчет ПРЕДЗАКАЗ'!$D$10))</f>
        <v>6943.3</v>
      </c>
      <c r="V302" s="106">
        <f t="shared" si="123"/>
        <v>0</v>
      </c>
      <c r="W302" s="106" t="e">
        <f>IF(EXACT(O302,Y302),M302,M302*(1-#REF!))</f>
        <v>#REF!</v>
      </c>
      <c r="X302" s="106" t="e">
        <f t="shared" si="124"/>
        <v>#REF!</v>
      </c>
      <c r="Y302" s="107" t="s">
        <v>72</v>
      </c>
      <c r="Z302" s="103">
        <f t="shared" si="120"/>
        <v>0</v>
      </c>
      <c r="AA302" s="103">
        <f t="shared" si="121"/>
        <v>0</v>
      </c>
      <c r="AB302" s="128">
        <f t="shared" si="125"/>
        <v>0.63322915616493591</v>
      </c>
      <c r="AC302" s="128" t="e">
        <f t="shared" si="126"/>
        <v>#REF!</v>
      </c>
    </row>
    <row r="303" spans="1:29" ht="50.1" customHeight="1">
      <c r="A303" s="171"/>
      <c r="B303" s="171"/>
      <c r="C303" s="174"/>
      <c r="D303" s="174"/>
      <c r="E303" s="131"/>
      <c r="F303" s="177"/>
      <c r="G303" s="180"/>
      <c r="H303" s="163"/>
      <c r="I303" s="165"/>
      <c r="J303" s="168"/>
      <c r="K303" s="62" t="s">
        <v>105</v>
      </c>
      <c r="L303" s="63">
        <v>11340</v>
      </c>
      <c r="M303" s="63">
        <v>7085</v>
      </c>
      <c r="N303" s="142" t="s">
        <v>262</v>
      </c>
      <c r="O303" s="127"/>
      <c r="P303" s="100"/>
      <c r="Q303" s="63">
        <f t="shared" si="122"/>
        <v>0</v>
      </c>
      <c r="R303" s="64"/>
      <c r="S303" s="67">
        <v>38</v>
      </c>
      <c r="T303" s="46"/>
      <c r="U303" s="106">
        <f>IF(EXACT(O303,Y303),M303,M303*(1-'Расчет ПРЕДЗАКАЗ'!$D$10))</f>
        <v>6943.3</v>
      </c>
      <c r="V303" s="106">
        <f t="shared" si="123"/>
        <v>0</v>
      </c>
      <c r="W303" s="106" t="e">
        <f>IF(EXACT(O303,Y303),M303,M303*(1-#REF!))</f>
        <v>#REF!</v>
      </c>
      <c r="X303" s="106" t="e">
        <f t="shared" si="124"/>
        <v>#REF!</v>
      </c>
      <c r="Y303" s="107" t="s">
        <v>72</v>
      </c>
      <c r="Z303" s="103">
        <f t="shared" si="120"/>
        <v>0</v>
      </c>
      <c r="AA303" s="103">
        <f t="shared" si="121"/>
        <v>0</v>
      </c>
      <c r="AB303" s="128">
        <f t="shared" si="125"/>
        <v>0.63322915616493591</v>
      </c>
      <c r="AC303" s="128" t="e">
        <f t="shared" si="126"/>
        <v>#REF!</v>
      </c>
    </row>
    <row r="304" spans="1:29" ht="50.1" customHeight="1">
      <c r="A304" s="171"/>
      <c r="B304" s="171"/>
      <c r="C304" s="174"/>
      <c r="D304" s="174"/>
      <c r="E304" s="131"/>
      <c r="F304" s="177"/>
      <c r="G304" s="180"/>
      <c r="H304" s="163"/>
      <c r="I304" s="165"/>
      <c r="J304" s="168"/>
      <c r="K304" s="62" t="s">
        <v>107</v>
      </c>
      <c r="L304" s="63">
        <v>11340</v>
      </c>
      <c r="M304" s="63">
        <v>7085</v>
      </c>
      <c r="N304" s="142" t="s">
        <v>263</v>
      </c>
      <c r="O304" s="127"/>
      <c r="P304" s="100"/>
      <c r="Q304" s="63">
        <f t="shared" si="122"/>
        <v>0</v>
      </c>
      <c r="R304" s="64"/>
      <c r="S304" s="67">
        <v>103</v>
      </c>
      <c r="T304" s="46"/>
      <c r="U304" s="106">
        <f>IF(EXACT(O304,Y304),M304,M304*(1-'Расчет ПРЕДЗАКАЗ'!$D$10))</f>
        <v>6943.3</v>
      </c>
      <c r="V304" s="106">
        <f t="shared" si="123"/>
        <v>0</v>
      </c>
      <c r="W304" s="106" t="e">
        <f>IF(EXACT(O304,Y304),M304,M304*(1-#REF!))</f>
        <v>#REF!</v>
      </c>
      <c r="X304" s="106" t="e">
        <f t="shared" si="124"/>
        <v>#REF!</v>
      </c>
      <c r="Y304" s="107" t="s">
        <v>72</v>
      </c>
      <c r="Z304" s="103">
        <f t="shared" si="120"/>
        <v>0</v>
      </c>
      <c r="AA304" s="103">
        <f t="shared" si="121"/>
        <v>0</v>
      </c>
      <c r="AB304" s="128">
        <f t="shared" si="125"/>
        <v>0.63322915616493591</v>
      </c>
      <c r="AC304" s="128" t="e">
        <f t="shared" si="126"/>
        <v>#REF!</v>
      </c>
    </row>
    <row r="305" spans="1:29" ht="50.1" customHeight="1">
      <c r="A305" s="171"/>
      <c r="B305" s="171"/>
      <c r="C305" s="174"/>
      <c r="D305" s="174"/>
      <c r="E305" s="131"/>
      <c r="F305" s="177"/>
      <c r="G305" s="180"/>
      <c r="H305" s="163"/>
      <c r="I305" s="165"/>
      <c r="J305" s="168"/>
      <c r="K305" s="62"/>
      <c r="L305" s="63"/>
      <c r="M305" s="63"/>
      <c r="N305" s="65"/>
      <c r="O305" s="127"/>
      <c r="P305" s="100"/>
      <c r="Q305" s="63">
        <f t="shared" si="122"/>
        <v>0</v>
      </c>
      <c r="R305" s="65"/>
      <c r="S305" s="67"/>
      <c r="T305" s="40"/>
      <c r="U305" s="106">
        <f>IF(EXACT(O305,Y305),M305,M305*(1-'Расчет ПРЕДЗАКАЗ'!$D$10))</f>
        <v>0</v>
      </c>
      <c r="V305" s="106">
        <f t="shared" si="123"/>
        <v>0</v>
      </c>
      <c r="W305" s="106" t="e">
        <f>IF(EXACT(O305,Y305),M305,M305*(1-#REF!))</f>
        <v>#REF!</v>
      </c>
      <c r="X305" s="106" t="e">
        <f t="shared" si="124"/>
        <v>#REF!</v>
      </c>
      <c r="Y305" s="107" t="s">
        <v>72</v>
      </c>
      <c r="Z305" s="103">
        <f t="shared" si="120"/>
        <v>0</v>
      </c>
      <c r="AA305" s="103">
        <f t="shared" si="121"/>
        <v>0</v>
      </c>
      <c r="AB305" s="128" t="str">
        <f t="shared" si="125"/>
        <v/>
      </c>
      <c r="AC305" s="128" t="e">
        <f t="shared" si="126"/>
        <v>#REF!</v>
      </c>
    </row>
    <row r="306" spans="1:29" ht="50.1" customHeight="1">
      <c r="A306" s="171"/>
      <c r="B306" s="171"/>
      <c r="C306" s="174"/>
      <c r="D306" s="174"/>
      <c r="E306" s="131"/>
      <c r="F306" s="177"/>
      <c r="G306" s="180"/>
      <c r="H306" s="163"/>
      <c r="I306" s="165"/>
      <c r="J306" s="168"/>
      <c r="K306" s="62"/>
      <c r="L306" s="63"/>
      <c r="M306" s="63"/>
      <c r="N306" s="65"/>
      <c r="O306" s="127"/>
      <c r="P306" s="100"/>
      <c r="Q306" s="63">
        <f t="shared" si="122"/>
        <v>0</v>
      </c>
      <c r="R306" s="65"/>
      <c r="S306" s="67"/>
      <c r="T306" s="40"/>
      <c r="U306" s="106">
        <f>IF(EXACT(O306,Y306),M306,M306*(1-'Расчет ПРЕДЗАКАЗ'!$D$10))</f>
        <v>0</v>
      </c>
      <c r="V306" s="106">
        <f t="shared" si="123"/>
        <v>0</v>
      </c>
      <c r="W306" s="106" t="e">
        <f>IF(EXACT(O306,Y306),M306,M306*(1-#REF!))</f>
        <v>#REF!</v>
      </c>
      <c r="X306" s="106" t="e">
        <f t="shared" si="124"/>
        <v>#REF!</v>
      </c>
      <c r="Y306" s="107" t="s">
        <v>72</v>
      </c>
      <c r="Z306" s="103">
        <f t="shared" si="120"/>
        <v>0</v>
      </c>
      <c r="AA306" s="103">
        <f t="shared" si="121"/>
        <v>0</v>
      </c>
      <c r="AB306" s="128" t="str">
        <f t="shared" si="125"/>
        <v/>
      </c>
      <c r="AC306" s="128" t="e">
        <f t="shared" si="126"/>
        <v>#REF!</v>
      </c>
    </row>
    <row r="307" spans="1:29" ht="50.1" customHeight="1">
      <c r="A307" s="171"/>
      <c r="B307" s="171"/>
      <c r="C307" s="174"/>
      <c r="D307" s="174"/>
      <c r="E307" s="131"/>
      <c r="F307" s="177"/>
      <c r="G307" s="180"/>
      <c r="H307" s="163"/>
      <c r="I307" s="165"/>
      <c r="J307" s="168"/>
      <c r="K307" s="62"/>
      <c r="L307" s="63"/>
      <c r="M307" s="63"/>
      <c r="N307" s="65"/>
      <c r="O307" s="127"/>
      <c r="P307" s="100"/>
      <c r="Q307" s="63">
        <f t="shared" si="122"/>
        <v>0</v>
      </c>
      <c r="R307" s="65"/>
      <c r="S307" s="67"/>
      <c r="T307" s="40"/>
      <c r="U307" s="106">
        <f>IF(EXACT(O307,Y307),M307,M307*(1-'Расчет ПРЕДЗАКАЗ'!$D$10))</f>
        <v>0</v>
      </c>
      <c r="V307" s="106">
        <f t="shared" si="123"/>
        <v>0</v>
      </c>
      <c r="W307" s="106" t="e">
        <f>IF(EXACT(O307,Y307),M307,M307*(1-#REF!))</f>
        <v>#REF!</v>
      </c>
      <c r="X307" s="106" t="e">
        <f t="shared" si="124"/>
        <v>#REF!</v>
      </c>
      <c r="Y307" s="107" t="s">
        <v>72</v>
      </c>
      <c r="Z307" s="103">
        <f t="shared" si="120"/>
        <v>0</v>
      </c>
      <c r="AA307" s="103">
        <f t="shared" si="121"/>
        <v>0</v>
      </c>
      <c r="AB307" s="128" t="str">
        <f t="shared" si="125"/>
        <v/>
      </c>
      <c r="AC307" s="128" t="e">
        <f t="shared" si="126"/>
        <v>#REF!</v>
      </c>
    </row>
    <row r="308" spans="1:29" ht="50.1" customHeight="1">
      <c r="A308" s="171"/>
      <c r="B308" s="171"/>
      <c r="C308" s="174"/>
      <c r="D308" s="174"/>
      <c r="E308" s="131"/>
      <c r="F308" s="177"/>
      <c r="G308" s="180"/>
      <c r="H308" s="163"/>
      <c r="I308" s="165"/>
      <c r="J308" s="168"/>
      <c r="K308" s="62"/>
      <c r="L308" s="63"/>
      <c r="M308" s="63"/>
      <c r="N308" s="65"/>
      <c r="O308" s="127"/>
      <c r="P308" s="100"/>
      <c r="Q308" s="63">
        <f t="shared" si="122"/>
        <v>0</v>
      </c>
      <c r="R308" s="65"/>
      <c r="S308" s="67"/>
      <c r="T308" s="40"/>
      <c r="U308" s="106">
        <f>IF(EXACT(O308,Y308),M308,M308*(1-'Расчет ПРЕДЗАКАЗ'!$D$10))</f>
        <v>0</v>
      </c>
      <c r="V308" s="106">
        <f t="shared" si="123"/>
        <v>0</v>
      </c>
      <c r="W308" s="106" t="e">
        <f>IF(EXACT(O308,Y308),M308,M308*(1-#REF!))</f>
        <v>#REF!</v>
      </c>
      <c r="X308" s="106" t="e">
        <f t="shared" si="124"/>
        <v>#REF!</v>
      </c>
      <c r="Y308" s="107" t="s">
        <v>72</v>
      </c>
      <c r="Z308" s="103">
        <f t="shared" si="120"/>
        <v>0</v>
      </c>
      <c r="AA308" s="103">
        <f t="shared" si="121"/>
        <v>0</v>
      </c>
      <c r="AB308" s="128" t="str">
        <f t="shared" si="125"/>
        <v/>
      </c>
      <c r="AC308" s="128" t="e">
        <f t="shared" si="126"/>
        <v>#REF!</v>
      </c>
    </row>
    <row r="309" spans="1:29" ht="50.1" customHeight="1">
      <c r="A309" s="171"/>
      <c r="B309" s="171"/>
      <c r="C309" s="174"/>
      <c r="D309" s="174"/>
      <c r="E309" s="131"/>
      <c r="F309" s="177"/>
      <c r="G309" s="180"/>
      <c r="H309" s="163"/>
      <c r="I309" s="165"/>
      <c r="J309" s="168"/>
      <c r="K309" s="62"/>
      <c r="L309" s="63"/>
      <c r="M309" s="63"/>
      <c r="N309" s="65"/>
      <c r="O309" s="127"/>
      <c r="P309" s="100"/>
      <c r="Q309" s="63">
        <f t="shared" si="122"/>
        <v>0</v>
      </c>
      <c r="R309" s="65"/>
      <c r="S309" s="67"/>
      <c r="T309" s="40"/>
      <c r="U309" s="106">
        <f>IF(EXACT(O309,Y309),M309,M309*(1-'Расчет ПРЕДЗАКАЗ'!$D$10))</f>
        <v>0</v>
      </c>
      <c r="V309" s="106">
        <f t="shared" si="123"/>
        <v>0</v>
      </c>
      <c r="W309" s="106" t="e">
        <f>IF(EXACT(O309,Y309),M309,M309*(1-#REF!))</f>
        <v>#REF!</v>
      </c>
      <c r="X309" s="106" t="e">
        <f t="shared" si="124"/>
        <v>#REF!</v>
      </c>
      <c r="Y309" s="107" t="s">
        <v>72</v>
      </c>
      <c r="Z309" s="103">
        <f t="shared" si="120"/>
        <v>0</v>
      </c>
      <c r="AA309" s="103">
        <f t="shared" si="121"/>
        <v>0</v>
      </c>
      <c r="AB309" s="128" t="str">
        <f t="shared" si="125"/>
        <v/>
      </c>
      <c r="AC309" s="128" t="e">
        <f t="shared" si="126"/>
        <v>#REF!</v>
      </c>
    </row>
    <row r="310" spans="1:29" ht="50.1" customHeight="1">
      <c r="A310" s="172"/>
      <c r="B310" s="172"/>
      <c r="C310" s="175"/>
      <c r="D310" s="175"/>
      <c r="E310" s="132"/>
      <c r="F310" s="178"/>
      <c r="G310" s="181"/>
      <c r="H310" s="164"/>
      <c r="I310" s="166"/>
      <c r="J310" s="169"/>
      <c r="K310" s="62"/>
      <c r="L310" s="63"/>
      <c r="M310" s="63"/>
      <c r="N310" s="65"/>
      <c r="O310" s="127"/>
      <c r="P310" s="100"/>
      <c r="Q310" s="63">
        <f t="shared" si="122"/>
        <v>0</v>
      </c>
      <c r="R310" s="65"/>
      <c r="S310" s="67"/>
      <c r="T310" s="40"/>
      <c r="U310" s="106">
        <f>IF(EXACT(O310,Y310),M310,M310*(1-'Расчет ПРЕДЗАКАЗ'!$D$10))</f>
        <v>0</v>
      </c>
      <c r="V310" s="106">
        <f t="shared" si="123"/>
        <v>0</v>
      </c>
      <c r="W310" s="106" t="e">
        <f>IF(EXACT(O310,Y310),M310,M310*(1-#REF!))</f>
        <v>#REF!</v>
      </c>
      <c r="X310" s="106" t="e">
        <f t="shared" si="124"/>
        <v>#REF!</v>
      </c>
      <c r="Y310" s="107" t="s">
        <v>72</v>
      </c>
      <c r="Z310" s="103">
        <f t="shared" si="120"/>
        <v>0</v>
      </c>
      <c r="AA310" s="103">
        <f t="shared" si="121"/>
        <v>0</v>
      </c>
      <c r="AB310" s="128" t="str">
        <f t="shared" si="125"/>
        <v/>
      </c>
      <c r="AC310" s="128" t="e">
        <f t="shared" si="126"/>
        <v>#REF!</v>
      </c>
    </row>
    <row r="311" spans="1:29" ht="11.25" customHeight="1" thickBot="1"/>
    <row r="312" spans="1:29" ht="50.1" customHeight="1">
      <c r="A312" s="170">
        <v>19</v>
      </c>
      <c r="B312" s="170" t="s">
        <v>264</v>
      </c>
      <c r="C312" s="173" t="s">
        <v>265</v>
      </c>
      <c r="D312" s="173" t="s">
        <v>77</v>
      </c>
      <c r="E312" s="131"/>
      <c r="F312" s="199" t="s">
        <v>216</v>
      </c>
      <c r="G312" s="179" t="s">
        <v>254</v>
      </c>
      <c r="H312" s="162" t="s">
        <v>217</v>
      </c>
      <c r="I312" s="200" t="s">
        <v>218</v>
      </c>
      <c r="J312" s="167" t="s">
        <v>19</v>
      </c>
      <c r="K312" s="62" t="s">
        <v>179</v>
      </c>
      <c r="L312" s="63">
        <v>10390</v>
      </c>
      <c r="M312" s="63">
        <v>6491</v>
      </c>
      <c r="N312" s="142" t="s">
        <v>266</v>
      </c>
      <c r="O312" s="127"/>
      <c r="P312" s="100"/>
      <c r="Q312" s="63">
        <f>P312*M312</f>
        <v>0</v>
      </c>
      <c r="R312" s="64"/>
      <c r="S312" s="67">
        <v>46</v>
      </c>
      <c r="T312" s="59"/>
      <c r="U312" s="106">
        <f>IF(EXACT(O312,Y312),M312,M312*(1-'Расчет ПРЕДЗАКАЗ'!$D$10))</f>
        <v>6361.18</v>
      </c>
      <c r="V312" s="106">
        <f>P312*U312</f>
        <v>0</v>
      </c>
      <c r="W312" s="106" t="e">
        <f>IF(EXACT(O312,Y312),M312,M312*(1-#REF!))</f>
        <v>#REF!</v>
      </c>
      <c r="X312" s="106" t="e">
        <f>P312*W312</f>
        <v>#REF!</v>
      </c>
      <c r="Y312" s="107" t="s">
        <v>72</v>
      </c>
      <c r="Z312" s="103">
        <f t="shared" ref="Z312:Z326" si="127">IF(EXACT(O312,Y312),Q312,0)</f>
        <v>0</v>
      </c>
      <c r="AA312" s="103">
        <f t="shared" ref="AA312:AA326" si="128">IF(Z312=0,Q312,0)</f>
        <v>0</v>
      </c>
      <c r="AB312" s="128">
        <f>IF(U312=0,"",L312/U312-1)</f>
        <v>0.63334475679040669</v>
      </c>
      <c r="AC312" s="128" t="e">
        <f>IF(W312=0,"",L312/W312-1)</f>
        <v>#REF!</v>
      </c>
    </row>
    <row r="313" spans="1:29" ht="50.1" customHeight="1">
      <c r="A313" s="171"/>
      <c r="B313" s="171"/>
      <c r="C313" s="174"/>
      <c r="D313" s="174"/>
      <c r="E313" s="131"/>
      <c r="F313" s="177"/>
      <c r="G313" s="180"/>
      <c r="H313" s="163"/>
      <c r="I313" s="165"/>
      <c r="J313" s="168"/>
      <c r="K313" s="62" t="s">
        <v>188</v>
      </c>
      <c r="L313" s="63">
        <v>10390</v>
      </c>
      <c r="M313" s="63">
        <v>6491</v>
      </c>
      <c r="N313" s="142" t="s">
        <v>267</v>
      </c>
      <c r="O313" s="127"/>
      <c r="P313" s="100"/>
      <c r="Q313" s="63">
        <f t="shared" ref="Q313:Q326" si="129">P313*M313</f>
        <v>0</v>
      </c>
      <c r="R313" s="64"/>
      <c r="S313" s="67">
        <v>93</v>
      </c>
      <c r="T313" s="46"/>
      <c r="U313" s="106">
        <f>IF(EXACT(O313,Y313),M313,M313*(1-'Расчет ПРЕДЗАКАЗ'!$D$10))</f>
        <v>6361.18</v>
      </c>
      <c r="V313" s="106">
        <f t="shared" ref="V313:V326" si="130">P313*U313</f>
        <v>0</v>
      </c>
      <c r="W313" s="106" t="e">
        <f>IF(EXACT(O313,Y313),M313,M313*(1-#REF!))</f>
        <v>#REF!</v>
      </c>
      <c r="X313" s="106" t="e">
        <f t="shared" ref="X313:X326" si="131">P313*W313</f>
        <v>#REF!</v>
      </c>
      <c r="Y313" s="107" t="s">
        <v>72</v>
      </c>
      <c r="Z313" s="103">
        <f t="shared" si="127"/>
        <v>0</v>
      </c>
      <c r="AA313" s="103">
        <f t="shared" si="128"/>
        <v>0</v>
      </c>
      <c r="AB313" s="128">
        <f t="shared" ref="AB313:AB326" si="132">IF(U313=0,"",L313/U313-1)</f>
        <v>0.63334475679040669</v>
      </c>
      <c r="AC313" s="128" t="e">
        <f t="shared" ref="AC313:AC326" si="133">IF(W313=0,"",L313/W313-1)</f>
        <v>#REF!</v>
      </c>
    </row>
    <row r="314" spans="1:29" ht="50.1" customHeight="1">
      <c r="A314" s="171"/>
      <c r="B314" s="171"/>
      <c r="C314" s="174"/>
      <c r="D314" s="174"/>
      <c r="E314" s="131"/>
      <c r="F314" s="177"/>
      <c r="G314" s="180"/>
      <c r="H314" s="163"/>
      <c r="I314" s="165"/>
      <c r="J314" s="168"/>
      <c r="K314" s="62" t="s">
        <v>181</v>
      </c>
      <c r="L314" s="63">
        <v>10390</v>
      </c>
      <c r="M314" s="63">
        <v>6491</v>
      </c>
      <c r="N314" s="142" t="s">
        <v>268</v>
      </c>
      <c r="O314" s="127"/>
      <c r="P314" s="100"/>
      <c r="Q314" s="63">
        <f t="shared" si="129"/>
        <v>0</v>
      </c>
      <c r="R314" s="64"/>
      <c r="S314" s="67">
        <v>60</v>
      </c>
      <c r="T314" s="46"/>
      <c r="U314" s="106">
        <f>IF(EXACT(O314,Y314),M314,M314*(1-'Расчет ПРЕДЗАКАЗ'!$D$10))</f>
        <v>6361.18</v>
      </c>
      <c r="V314" s="106">
        <f t="shared" si="130"/>
        <v>0</v>
      </c>
      <c r="W314" s="106" t="e">
        <f>IF(EXACT(O314,Y314),M314,M314*(1-#REF!))</f>
        <v>#REF!</v>
      </c>
      <c r="X314" s="106" t="e">
        <f t="shared" si="131"/>
        <v>#REF!</v>
      </c>
      <c r="Y314" s="107" t="s">
        <v>72</v>
      </c>
      <c r="Z314" s="103">
        <f t="shared" si="127"/>
        <v>0</v>
      </c>
      <c r="AA314" s="103">
        <f t="shared" si="128"/>
        <v>0</v>
      </c>
      <c r="AB314" s="128">
        <f t="shared" si="132"/>
        <v>0.63334475679040669</v>
      </c>
      <c r="AC314" s="128" t="e">
        <f t="shared" si="133"/>
        <v>#REF!</v>
      </c>
    </row>
    <row r="315" spans="1:29" ht="50.1" customHeight="1">
      <c r="A315" s="171"/>
      <c r="B315" s="171"/>
      <c r="C315" s="174"/>
      <c r="D315" s="174"/>
      <c r="E315" s="131"/>
      <c r="F315" s="177"/>
      <c r="G315" s="180"/>
      <c r="H315" s="163"/>
      <c r="I315" s="165"/>
      <c r="J315" s="168"/>
      <c r="K315" s="62" t="s">
        <v>82</v>
      </c>
      <c r="L315" s="63">
        <v>10390</v>
      </c>
      <c r="M315" s="63">
        <v>6491</v>
      </c>
      <c r="N315" s="142" t="s">
        <v>269</v>
      </c>
      <c r="O315" s="127"/>
      <c r="P315" s="100"/>
      <c r="Q315" s="63">
        <f t="shared" si="129"/>
        <v>0</v>
      </c>
      <c r="R315" s="64"/>
      <c r="S315" s="67">
        <v>81</v>
      </c>
      <c r="T315" s="46"/>
      <c r="U315" s="106">
        <f>IF(EXACT(O315,Y315),M315,M315*(1-'Расчет ПРЕДЗАКАЗ'!$D$10))</f>
        <v>6361.18</v>
      </c>
      <c r="V315" s="106">
        <f t="shared" si="130"/>
        <v>0</v>
      </c>
      <c r="W315" s="106" t="e">
        <f>IF(EXACT(O315,Y315),M315,M315*(1-#REF!))</f>
        <v>#REF!</v>
      </c>
      <c r="X315" s="106" t="e">
        <f t="shared" si="131"/>
        <v>#REF!</v>
      </c>
      <c r="Y315" s="107" t="s">
        <v>72</v>
      </c>
      <c r="Z315" s="103">
        <f t="shared" si="127"/>
        <v>0</v>
      </c>
      <c r="AA315" s="103">
        <f t="shared" si="128"/>
        <v>0</v>
      </c>
      <c r="AB315" s="128">
        <f t="shared" si="132"/>
        <v>0.63334475679040669</v>
      </c>
      <c r="AC315" s="128" t="e">
        <f t="shared" si="133"/>
        <v>#REF!</v>
      </c>
    </row>
    <row r="316" spans="1:29" ht="50.1" customHeight="1">
      <c r="A316" s="171"/>
      <c r="B316" s="171"/>
      <c r="C316" s="174"/>
      <c r="D316" s="174"/>
      <c r="E316" s="131"/>
      <c r="F316" s="177"/>
      <c r="G316" s="180"/>
      <c r="H316" s="163"/>
      <c r="I316" s="165"/>
      <c r="J316" s="168"/>
      <c r="K316" s="62" t="s">
        <v>270</v>
      </c>
      <c r="L316" s="63">
        <v>10390</v>
      </c>
      <c r="M316" s="63">
        <v>6491</v>
      </c>
      <c r="N316" s="142" t="s">
        <v>271</v>
      </c>
      <c r="O316" s="127"/>
      <c r="P316" s="100"/>
      <c r="Q316" s="63">
        <f t="shared" si="129"/>
        <v>0</v>
      </c>
      <c r="R316" s="64"/>
      <c r="S316" s="67">
        <v>64</v>
      </c>
      <c r="T316" s="46"/>
      <c r="U316" s="106">
        <f>IF(EXACT(O316,Y316),M316,M316*(1-'Расчет ПРЕДЗАКАЗ'!$D$10))</f>
        <v>6361.18</v>
      </c>
      <c r="V316" s="106">
        <f t="shared" si="130"/>
        <v>0</v>
      </c>
      <c r="W316" s="106" t="e">
        <f>IF(EXACT(O316,Y316),M316,M316*(1-#REF!))</f>
        <v>#REF!</v>
      </c>
      <c r="X316" s="106" t="e">
        <f t="shared" si="131"/>
        <v>#REF!</v>
      </c>
      <c r="Y316" s="107" t="s">
        <v>72</v>
      </c>
      <c r="Z316" s="103">
        <f t="shared" si="127"/>
        <v>0</v>
      </c>
      <c r="AA316" s="103">
        <f t="shared" si="128"/>
        <v>0</v>
      </c>
      <c r="AB316" s="128">
        <f t="shared" si="132"/>
        <v>0.63334475679040669</v>
      </c>
      <c r="AC316" s="128" t="e">
        <f t="shared" si="133"/>
        <v>#REF!</v>
      </c>
    </row>
    <row r="317" spans="1:29" ht="50.1" customHeight="1">
      <c r="A317" s="171"/>
      <c r="B317" s="171"/>
      <c r="C317" s="174"/>
      <c r="D317" s="174"/>
      <c r="E317" s="131"/>
      <c r="F317" s="177"/>
      <c r="G317" s="180"/>
      <c r="H317" s="163"/>
      <c r="I317" s="165"/>
      <c r="J317" s="168"/>
      <c r="K317" s="62" t="s">
        <v>96</v>
      </c>
      <c r="L317" s="63">
        <v>10390</v>
      </c>
      <c r="M317" s="63">
        <v>6491</v>
      </c>
      <c r="N317" s="142" t="s">
        <v>272</v>
      </c>
      <c r="O317" s="127"/>
      <c r="P317" s="100"/>
      <c r="Q317" s="63">
        <f t="shared" si="129"/>
        <v>0</v>
      </c>
      <c r="R317" s="64"/>
      <c r="S317" s="67">
        <v>80</v>
      </c>
      <c r="T317" s="46"/>
      <c r="U317" s="106">
        <f>IF(EXACT(O317,Y317),M317,M317*(1-'Расчет ПРЕДЗАКАЗ'!$D$10))</f>
        <v>6361.18</v>
      </c>
      <c r="V317" s="106">
        <f t="shared" si="130"/>
        <v>0</v>
      </c>
      <c r="W317" s="106" t="e">
        <f>IF(EXACT(O317,Y317),M317,M317*(1-#REF!))</f>
        <v>#REF!</v>
      </c>
      <c r="X317" s="106" t="e">
        <f t="shared" si="131"/>
        <v>#REF!</v>
      </c>
      <c r="Y317" s="107" t="s">
        <v>72</v>
      </c>
      <c r="Z317" s="103">
        <f t="shared" si="127"/>
        <v>0</v>
      </c>
      <c r="AA317" s="103">
        <f t="shared" si="128"/>
        <v>0</v>
      </c>
      <c r="AB317" s="128">
        <f t="shared" si="132"/>
        <v>0.63334475679040669</v>
      </c>
      <c r="AC317" s="128" t="e">
        <f t="shared" si="133"/>
        <v>#REF!</v>
      </c>
    </row>
    <row r="318" spans="1:29" ht="50.1" customHeight="1">
      <c r="A318" s="171"/>
      <c r="B318" s="171"/>
      <c r="C318" s="174"/>
      <c r="D318" s="174"/>
      <c r="E318" s="131"/>
      <c r="F318" s="177"/>
      <c r="G318" s="180"/>
      <c r="H318" s="163"/>
      <c r="I318" s="165"/>
      <c r="J318" s="168"/>
      <c r="K318" s="62" t="s">
        <v>273</v>
      </c>
      <c r="L318" s="63">
        <v>10390</v>
      </c>
      <c r="M318" s="63">
        <v>6491</v>
      </c>
      <c r="N318" s="142" t="s">
        <v>274</v>
      </c>
      <c r="O318" s="127"/>
      <c r="P318" s="100"/>
      <c r="Q318" s="63">
        <f t="shared" si="129"/>
        <v>0</v>
      </c>
      <c r="R318" s="64"/>
      <c r="S318" s="67">
        <v>17</v>
      </c>
      <c r="T318" s="46"/>
      <c r="U318" s="106">
        <f>IF(EXACT(O318,Y318),M318,M318*(1-'Расчет ПРЕДЗАКАЗ'!$D$10))</f>
        <v>6361.18</v>
      </c>
      <c r="V318" s="106">
        <f t="shared" si="130"/>
        <v>0</v>
      </c>
      <c r="W318" s="106" t="e">
        <f>IF(EXACT(O318,Y318),M318,M318*(1-#REF!))</f>
        <v>#REF!</v>
      </c>
      <c r="X318" s="106" t="e">
        <f t="shared" si="131"/>
        <v>#REF!</v>
      </c>
      <c r="Y318" s="107" t="s">
        <v>72</v>
      </c>
      <c r="Z318" s="103">
        <f t="shared" si="127"/>
        <v>0</v>
      </c>
      <c r="AA318" s="103">
        <f t="shared" si="128"/>
        <v>0</v>
      </c>
      <c r="AB318" s="128">
        <f t="shared" si="132"/>
        <v>0.63334475679040669</v>
      </c>
      <c r="AC318" s="128" t="e">
        <f t="shared" si="133"/>
        <v>#REF!</v>
      </c>
    </row>
    <row r="319" spans="1:29" ht="50.1" customHeight="1">
      <c r="A319" s="171"/>
      <c r="B319" s="171"/>
      <c r="C319" s="174"/>
      <c r="D319" s="174"/>
      <c r="E319" s="131"/>
      <c r="F319" s="177"/>
      <c r="G319" s="180"/>
      <c r="H319" s="163"/>
      <c r="I319" s="165"/>
      <c r="J319" s="168"/>
      <c r="K319" s="62" t="s">
        <v>84</v>
      </c>
      <c r="L319" s="63">
        <v>10390</v>
      </c>
      <c r="M319" s="63">
        <v>6491</v>
      </c>
      <c r="N319" s="142" t="s">
        <v>275</v>
      </c>
      <c r="O319" s="127"/>
      <c r="P319" s="100"/>
      <c r="Q319" s="63">
        <f t="shared" si="129"/>
        <v>0</v>
      </c>
      <c r="R319" s="64"/>
      <c r="S319" s="67">
        <v>52</v>
      </c>
      <c r="T319" s="46"/>
      <c r="U319" s="106">
        <f>IF(EXACT(O319,Y319),M319,M319*(1-'Расчет ПРЕДЗАКАЗ'!$D$10))</f>
        <v>6361.18</v>
      </c>
      <c r="V319" s="106">
        <f t="shared" si="130"/>
        <v>0</v>
      </c>
      <c r="W319" s="106" t="e">
        <f>IF(EXACT(O319,Y319),M319,M319*(1-#REF!))</f>
        <v>#REF!</v>
      </c>
      <c r="X319" s="106" t="e">
        <f t="shared" si="131"/>
        <v>#REF!</v>
      </c>
      <c r="Y319" s="107" t="s">
        <v>72</v>
      </c>
      <c r="Z319" s="103">
        <f t="shared" si="127"/>
        <v>0</v>
      </c>
      <c r="AA319" s="103">
        <f t="shared" si="128"/>
        <v>0</v>
      </c>
      <c r="AB319" s="128">
        <f t="shared" si="132"/>
        <v>0.63334475679040669</v>
      </c>
      <c r="AC319" s="128" t="e">
        <f t="shared" si="133"/>
        <v>#REF!</v>
      </c>
    </row>
    <row r="320" spans="1:29" ht="50.1" customHeight="1">
      <c r="A320" s="171"/>
      <c r="B320" s="171"/>
      <c r="C320" s="174"/>
      <c r="D320" s="174"/>
      <c r="E320" s="131"/>
      <c r="F320" s="177"/>
      <c r="G320" s="180"/>
      <c r="H320" s="163"/>
      <c r="I320" s="165"/>
      <c r="J320" s="168"/>
      <c r="K320" s="62" t="s">
        <v>86</v>
      </c>
      <c r="L320" s="63">
        <v>10390</v>
      </c>
      <c r="M320" s="63">
        <v>6491</v>
      </c>
      <c r="N320" s="142" t="s">
        <v>276</v>
      </c>
      <c r="O320" s="127"/>
      <c r="P320" s="100"/>
      <c r="Q320" s="63">
        <f t="shared" si="129"/>
        <v>0</v>
      </c>
      <c r="R320" s="64"/>
      <c r="S320" s="67">
        <v>6</v>
      </c>
      <c r="T320" s="46"/>
      <c r="U320" s="106">
        <f>IF(EXACT(O320,Y320),M320,M320*(1-'Расчет ПРЕДЗАКАЗ'!$D$10))</f>
        <v>6361.18</v>
      </c>
      <c r="V320" s="106">
        <f t="shared" si="130"/>
        <v>0</v>
      </c>
      <c r="W320" s="106" t="e">
        <f>IF(EXACT(O320,Y320),M320,M320*(1-#REF!))</f>
        <v>#REF!</v>
      </c>
      <c r="X320" s="106" t="e">
        <f t="shared" si="131"/>
        <v>#REF!</v>
      </c>
      <c r="Y320" s="107" t="s">
        <v>72</v>
      </c>
      <c r="Z320" s="103">
        <f t="shared" si="127"/>
        <v>0</v>
      </c>
      <c r="AA320" s="103">
        <f t="shared" si="128"/>
        <v>0</v>
      </c>
      <c r="AB320" s="128">
        <f t="shared" si="132"/>
        <v>0.63334475679040669</v>
      </c>
      <c r="AC320" s="128" t="e">
        <f t="shared" si="133"/>
        <v>#REF!</v>
      </c>
    </row>
    <row r="321" spans="1:29" ht="50.1" customHeight="1">
      <c r="A321" s="171"/>
      <c r="B321" s="171"/>
      <c r="C321" s="174"/>
      <c r="D321" s="174"/>
      <c r="E321" s="131"/>
      <c r="F321" s="177"/>
      <c r="G321" s="180"/>
      <c r="H321" s="163"/>
      <c r="I321" s="165"/>
      <c r="J321" s="168"/>
      <c r="K321" s="62"/>
      <c r="L321" s="63"/>
      <c r="M321" s="63"/>
      <c r="N321" s="65"/>
      <c r="O321" s="127"/>
      <c r="P321" s="100"/>
      <c r="Q321" s="63">
        <f t="shared" si="129"/>
        <v>0</v>
      </c>
      <c r="R321" s="65"/>
      <c r="S321" s="67"/>
      <c r="T321" s="40"/>
      <c r="U321" s="106">
        <f>IF(EXACT(O321,Y321),M321,M321*(1-'Расчет ПРЕДЗАКАЗ'!$D$10))</f>
        <v>0</v>
      </c>
      <c r="V321" s="106">
        <f t="shared" si="130"/>
        <v>0</v>
      </c>
      <c r="W321" s="106" t="e">
        <f>IF(EXACT(O321,Y321),M321,M321*(1-#REF!))</f>
        <v>#REF!</v>
      </c>
      <c r="X321" s="106" t="e">
        <f t="shared" si="131"/>
        <v>#REF!</v>
      </c>
      <c r="Y321" s="107" t="s">
        <v>72</v>
      </c>
      <c r="Z321" s="103">
        <f t="shared" si="127"/>
        <v>0</v>
      </c>
      <c r="AA321" s="103">
        <f t="shared" si="128"/>
        <v>0</v>
      </c>
      <c r="AB321" s="128" t="str">
        <f t="shared" si="132"/>
        <v/>
      </c>
      <c r="AC321" s="128" t="e">
        <f t="shared" si="133"/>
        <v>#REF!</v>
      </c>
    </row>
    <row r="322" spans="1:29" ht="50.1" customHeight="1">
      <c r="A322" s="171"/>
      <c r="B322" s="171"/>
      <c r="C322" s="174"/>
      <c r="D322" s="174"/>
      <c r="E322" s="131"/>
      <c r="F322" s="177"/>
      <c r="G322" s="180"/>
      <c r="H322" s="163"/>
      <c r="I322" s="165"/>
      <c r="J322" s="168"/>
      <c r="K322" s="62"/>
      <c r="L322" s="63"/>
      <c r="M322" s="63"/>
      <c r="N322" s="65"/>
      <c r="O322" s="127"/>
      <c r="P322" s="100"/>
      <c r="Q322" s="63">
        <f t="shared" si="129"/>
        <v>0</v>
      </c>
      <c r="R322" s="65"/>
      <c r="S322" s="67"/>
      <c r="T322" s="40"/>
      <c r="U322" s="106">
        <f>IF(EXACT(O322,Y322),M322,M322*(1-'Расчет ПРЕДЗАКАЗ'!$D$10))</f>
        <v>0</v>
      </c>
      <c r="V322" s="106">
        <f t="shared" si="130"/>
        <v>0</v>
      </c>
      <c r="W322" s="106" t="e">
        <f>IF(EXACT(O322,Y322),M322,M322*(1-#REF!))</f>
        <v>#REF!</v>
      </c>
      <c r="X322" s="106" t="e">
        <f t="shared" si="131"/>
        <v>#REF!</v>
      </c>
      <c r="Y322" s="107" t="s">
        <v>72</v>
      </c>
      <c r="Z322" s="103">
        <f t="shared" si="127"/>
        <v>0</v>
      </c>
      <c r="AA322" s="103">
        <f t="shared" si="128"/>
        <v>0</v>
      </c>
      <c r="AB322" s="128" t="str">
        <f t="shared" si="132"/>
        <v/>
      </c>
      <c r="AC322" s="128" t="e">
        <f t="shared" si="133"/>
        <v>#REF!</v>
      </c>
    </row>
    <row r="323" spans="1:29" ht="50.1" customHeight="1">
      <c r="A323" s="171"/>
      <c r="B323" s="171"/>
      <c r="C323" s="174"/>
      <c r="D323" s="174"/>
      <c r="E323" s="131"/>
      <c r="F323" s="177"/>
      <c r="G323" s="180"/>
      <c r="H323" s="163"/>
      <c r="I323" s="165"/>
      <c r="J323" s="168"/>
      <c r="K323" s="62"/>
      <c r="L323" s="63"/>
      <c r="M323" s="63"/>
      <c r="N323" s="65"/>
      <c r="O323" s="127"/>
      <c r="P323" s="100"/>
      <c r="Q323" s="63">
        <f t="shared" si="129"/>
        <v>0</v>
      </c>
      <c r="R323" s="65"/>
      <c r="S323" s="67"/>
      <c r="T323" s="40"/>
      <c r="U323" s="106">
        <f>IF(EXACT(O323,Y323),M323,M323*(1-'Расчет ПРЕДЗАКАЗ'!$D$10))</f>
        <v>0</v>
      </c>
      <c r="V323" s="106">
        <f t="shared" si="130"/>
        <v>0</v>
      </c>
      <c r="W323" s="106" t="e">
        <f>IF(EXACT(O323,Y323),M323,M323*(1-#REF!))</f>
        <v>#REF!</v>
      </c>
      <c r="X323" s="106" t="e">
        <f t="shared" si="131"/>
        <v>#REF!</v>
      </c>
      <c r="Y323" s="107" t="s">
        <v>72</v>
      </c>
      <c r="Z323" s="103">
        <f t="shared" si="127"/>
        <v>0</v>
      </c>
      <c r="AA323" s="103">
        <f t="shared" si="128"/>
        <v>0</v>
      </c>
      <c r="AB323" s="128" t="str">
        <f t="shared" si="132"/>
        <v/>
      </c>
      <c r="AC323" s="128" t="e">
        <f t="shared" si="133"/>
        <v>#REF!</v>
      </c>
    </row>
    <row r="324" spans="1:29" ht="50.1" customHeight="1">
      <c r="A324" s="171"/>
      <c r="B324" s="171"/>
      <c r="C324" s="174"/>
      <c r="D324" s="174"/>
      <c r="E324" s="131"/>
      <c r="F324" s="177"/>
      <c r="G324" s="180"/>
      <c r="H324" s="163"/>
      <c r="I324" s="165"/>
      <c r="J324" s="168"/>
      <c r="K324" s="62"/>
      <c r="L324" s="63"/>
      <c r="M324" s="63"/>
      <c r="N324" s="65"/>
      <c r="O324" s="127"/>
      <c r="P324" s="100"/>
      <c r="Q324" s="63">
        <f t="shared" si="129"/>
        <v>0</v>
      </c>
      <c r="R324" s="65"/>
      <c r="S324" s="67"/>
      <c r="T324" s="40"/>
      <c r="U324" s="106">
        <f>IF(EXACT(O324,Y324),M324,M324*(1-'Расчет ПРЕДЗАКАЗ'!$D$10))</f>
        <v>0</v>
      </c>
      <c r="V324" s="106">
        <f t="shared" si="130"/>
        <v>0</v>
      </c>
      <c r="W324" s="106" t="e">
        <f>IF(EXACT(O324,Y324),M324,M324*(1-#REF!))</f>
        <v>#REF!</v>
      </c>
      <c r="X324" s="106" t="e">
        <f t="shared" si="131"/>
        <v>#REF!</v>
      </c>
      <c r="Y324" s="107" t="s">
        <v>72</v>
      </c>
      <c r="Z324" s="103">
        <f t="shared" si="127"/>
        <v>0</v>
      </c>
      <c r="AA324" s="103">
        <f t="shared" si="128"/>
        <v>0</v>
      </c>
      <c r="AB324" s="128" t="str">
        <f t="shared" si="132"/>
        <v/>
      </c>
      <c r="AC324" s="128" t="e">
        <f t="shared" si="133"/>
        <v>#REF!</v>
      </c>
    </row>
    <row r="325" spans="1:29" ht="50.1" customHeight="1">
      <c r="A325" s="171"/>
      <c r="B325" s="171"/>
      <c r="C325" s="174"/>
      <c r="D325" s="174"/>
      <c r="E325" s="131"/>
      <c r="F325" s="177"/>
      <c r="G325" s="180"/>
      <c r="H325" s="163"/>
      <c r="I325" s="165"/>
      <c r="J325" s="168"/>
      <c r="K325" s="62"/>
      <c r="L325" s="63"/>
      <c r="M325" s="63"/>
      <c r="N325" s="65"/>
      <c r="O325" s="127"/>
      <c r="P325" s="100"/>
      <c r="Q325" s="63">
        <f t="shared" si="129"/>
        <v>0</v>
      </c>
      <c r="R325" s="65"/>
      <c r="S325" s="67"/>
      <c r="T325" s="40"/>
      <c r="U325" s="106">
        <f>IF(EXACT(O325,Y325),M325,M325*(1-'Расчет ПРЕДЗАКАЗ'!$D$10))</f>
        <v>0</v>
      </c>
      <c r="V325" s="106">
        <f t="shared" si="130"/>
        <v>0</v>
      </c>
      <c r="W325" s="106" t="e">
        <f>IF(EXACT(O325,Y325),M325,M325*(1-#REF!))</f>
        <v>#REF!</v>
      </c>
      <c r="X325" s="106" t="e">
        <f t="shared" si="131"/>
        <v>#REF!</v>
      </c>
      <c r="Y325" s="107" t="s">
        <v>72</v>
      </c>
      <c r="Z325" s="103">
        <f t="shared" si="127"/>
        <v>0</v>
      </c>
      <c r="AA325" s="103">
        <f t="shared" si="128"/>
        <v>0</v>
      </c>
      <c r="AB325" s="128" t="str">
        <f t="shared" si="132"/>
        <v/>
      </c>
      <c r="AC325" s="128" t="e">
        <f t="shared" si="133"/>
        <v>#REF!</v>
      </c>
    </row>
    <row r="326" spans="1:29" ht="50.1" customHeight="1">
      <c r="A326" s="172"/>
      <c r="B326" s="172"/>
      <c r="C326" s="175"/>
      <c r="D326" s="175"/>
      <c r="E326" s="132"/>
      <c r="F326" s="178"/>
      <c r="G326" s="181"/>
      <c r="H326" s="164"/>
      <c r="I326" s="166"/>
      <c r="J326" s="169"/>
      <c r="K326" s="62"/>
      <c r="L326" s="63"/>
      <c r="M326" s="63"/>
      <c r="N326" s="65"/>
      <c r="O326" s="127"/>
      <c r="P326" s="100"/>
      <c r="Q326" s="63">
        <f t="shared" si="129"/>
        <v>0</v>
      </c>
      <c r="R326" s="65"/>
      <c r="S326" s="67"/>
      <c r="T326" s="40"/>
      <c r="U326" s="106">
        <f>IF(EXACT(O326,Y326),M326,M326*(1-'Расчет ПРЕДЗАКАЗ'!$D$10))</f>
        <v>0</v>
      </c>
      <c r="V326" s="106">
        <f t="shared" si="130"/>
        <v>0</v>
      </c>
      <c r="W326" s="106" t="e">
        <f>IF(EXACT(O326,Y326),M326,M326*(1-#REF!))</f>
        <v>#REF!</v>
      </c>
      <c r="X326" s="106" t="e">
        <f t="shared" si="131"/>
        <v>#REF!</v>
      </c>
      <c r="Y326" s="107" t="s">
        <v>72</v>
      </c>
      <c r="Z326" s="103">
        <f t="shared" si="127"/>
        <v>0</v>
      </c>
      <c r="AA326" s="103">
        <f t="shared" si="128"/>
        <v>0</v>
      </c>
      <c r="AB326" s="128" t="str">
        <f t="shared" si="132"/>
        <v/>
      </c>
      <c r="AC326" s="128" t="e">
        <f t="shared" si="133"/>
        <v>#REF!</v>
      </c>
    </row>
    <row r="327" spans="1:29" ht="11.25" customHeight="1" thickBot="1"/>
    <row r="328" spans="1:29" ht="50.1" customHeight="1">
      <c r="A328" s="170">
        <v>20</v>
      </c>
      <c r="B328" s="170" t="s">
        <v>277</v>
      </c>
      <c r="C328" s="173" t="s">
        <v>278</v>
      </c>
      <c r="D328" s="173" t="s">
        <v>77</v>
      </c>
      <c r="E328" s="131"/>
      <c r="F328" s="199" t="s">
        <v>216</v>
      </c>
      <c r="G328" s="179" t="s">
        <v>279</v>
      </c>
      <c r="H328" s="162" t="s">
        <v>217</v>
      </c>
      <c r="I328" s="200" t="s">
        <v>218</v>
      </c>
      <c r="J328" s="167" t="s">
        <v>19</v>
      </c>
      <c r="K328" s="62" t="s">
        <v>179</v>
      </c>
      <c r="L328" s="63">
        <v>10900</v>
      </c>
      <c r="M328" s="63">
        <v>6815</v>
      </c>
      <c r="N328" s="142" t="s">
        <v>280</v>
      </c>
      <c r="O328" s="127"/>
      <c r="P328" s="100"/>
      <c r="Q328" s="63">
        <f>P328*M328</f>
        <v>0</v>
      </c>
      <c r="R328" s="64"/>
      <c r="S328" s="67">
        <v>3</v>
      </c>
      <c r="T328" s="59"/>
      <c r="U328" s="106">
        <f>IF(EXACT(O328,Y328),M328,M328*(1-'Расчет ПРЕДЗАКАЗ'!$D$10))</f>
        <v>6678.7</v>
      </c>
      <c r="V328" s="106">
        <f>P328*U328</f>
        <v>0</v>
      </c>
      <c r="W328" s="106" t="e">
        <f>IF(EXACT(O328,Y328),M328,M328*(1-#REF!))</f>
        <v>#REF!</v>
      </c>
      <c r="X328" s="106" t="e">
        <f>P328*W328</f>
        <v>#REF!</v>
      </c>
      <c r="Y328" s="107" t="s">
        <v>72</v>
      </c>
      <c r="Z328" s="103">
        <f t="shared" ref="Z328:Z342" si="134">IF(EXACT(O328,Y328),Q328,0)</f>
        <v>0</v>
      </c>
      <c r="AA328" s="103">
        <f t="shared" ref="AA328:AA342" si="135">IF(Z328=0,Q328,0)</f>
        <v>0</v>
      </c>
      <c r="AB328" s="128">
        <f>IF(U328=0,"",L328/U328-1)</f>
        <v>0.6320541422731969</v>
      </c>
      <c r="AC328" s="128" t="e">
        <f>IF(W328=0,"",L328/W328-1)</f>
        <v>#REF!</v>
      </c>
    </row>
    <row r="329" spans="1:29" ht="50.1" customHeight="1">
      <c r="A329" s="171"/>
      <c r="B329" s="171"/>
      <c r="C329" s="174"/>
      <c r="D329" s="174"/>
      <c r="E329" s="131"/>
      <c r="F329" s="177"/>
      <c r="G329" s="180"/>
      <c r="H329" s="163"/>
      <c r="I329" s="165"/>
      <c r="J329" s="168"/>
      <c r="K329" s="62" t="s">
        <v>188</v>
      </c>
      <c r="L329" s="63">
        <v>10900</v>
      </c>
      <c r="M329" s="63">
        <v>6815</v>
      </c>
      <c r="N329" s="142" t="s">
        <v>281</v>
      </c>
      <c r="O329" s="127"/>
      <c r="P329" s="100"/>
      <c r="Q329" s="63">
        <f t="shared" ref="Q329:Q342" si="136">P329*M329</f>
        <v>0</v>
      </c>
      <c r="R329" s="64"/>
      <c r="S329" s="67">
        <v>12</v>
      </c>
      <c r="T329" s="46"/>
      <c r="U329" s="106">
        <f>IF(EXACT(O329,Y329),M329,M329*(1-'Расчет ПРЕДЗАКАЗ'!$D$10))</f>
        <v>6678.7</v>
      </c>
      <c r="V329" s="106">
        <f t="shared" ref="V329:V342" si="137">P329*U329</f>
        <v>0</v>
      </c>
      <c r="W329" s="106" t="e">
        <f>IF(EXACT(O329,Y329),M329,M329*(1-#REF!))</f>
        <v>#REF!</v>
      </c>
      <c r="X329" s="106" t="e">
        <f t="shared" ref="X329:X342" si="138">P329*W329</f>
        <v>#REF!</v>
      </c>
      <c r="Y329" s="107" t="s">
        <v>72</v>
      </c>
      <c r="Z329" s="103">
        <f t="shared" si="134"/>
        <v>0</v>
      </c>
      <c r="AA329" s="103">
        <f t="shared" si="135"/>
        <v>0</v>
      </c>
      <c r="AB329" s="128">
        <f t="shared" ref="AB329:AB342" si="139">IF(U329=0,"",L329/U329-1)</f>
        <v>0.6320541422731969</v>
      </c>
      <c r="AC329" s="128" t="e">
        <f t="shared" ref="AC329:AC342" si="140">IF(W329=0,"",L329/W329-1)</f>
        <v>#REF!</v>
      </c>
    </row>
    <row r="330" spans="1:29" ht="50.1" customHeight="1">
      <c r="A330" s="171"/>
      <c r="B330" s="171"/>
      <c r="C330" s="174"/>
      <c r="D330" s="174"/>
      <c r="E330" s="131"/>
      <c r="F330" s="177"/>
      <c r="G330" s="180"/>
      <c r="H330" s="163"/>
      <c r="I330" s="165"/>
      <c r="J330" s="168"/>
      <c r="K330" s="62"/>
      <c r="L330" s="63"/>
      <c r="M330" s="63"/>
      <c r="N330" s="142"/>
      <c r="O330" s="127"/>
      <c r="P330" s="100"/>
      <c r="Q330" s="63">
        <f t="shared" si="136"/>
        <v>0</v>
      </c>
      <c r="R330" s="64"/>
      <c r="S330" s="67"/>
      <c r="T330" s="46"/>
      <c r="U330" s="106">
        <f>IF(EXACT(O330,Y330),M330,M330*(1-'Расчет ПРЕДЗАКАЗ'!$D$10))</f>
        <v>0</v>
      </c>
      <c r="V330" s="106">
        <f t="shared" si="137"/>
        <v>0</v>
      </c>
      <c r="W330" s="106" t="e">
        <f>IF(EXACT(O330,Y330),M330,M330*(1-#REF!))</f>
        <v>#REF!</v>
      </c>
      <c r="X330" s="106" t="e">
        <f t="shared" si="138"/>
        <v>#REF!</v>
      </c>
      <c r="Y330" s="107" t="s">
        <v>72</v>
      </c>
      <c r="Z330" s="103">
        <f t="shared" si="134"/>
        <v>0</v>
      </c>
      <c r="AA330" s="103">
        <f t="shared" si="135"/>
        <v>0</v>
      </c>
      <c r="AB330" s="128" t="str">
        <f t="shared" si="139"/>
        <v/>
      </c>
      <c r="AC330" s="128" t="e">
        <f t="shared" si="140"/>
        <v>#REF!</v>
      </c>
    </row>
    <row r="331" spans="1:29" ht="50.1" customHeight="1">
      <c r="A331" s="171"/>
      <c r="B331" s="171"/>
      <c r="C331" s="174"/>
      <c r="D331" s="174"/>
      <c r="E331" s="131"/>
      <c r="F331" s="177"/>
      <c r="G331" s="180"/>
      <c r="H331" s="163"/>
      <c r="I331" s="165"/>
      <c r="J331" s="168"/>
      <c r="K331" s="62"/>
      <c r="L331" s="63"/>
      <c r="M331" s="63"/>
      <c r="N331" s="142"/>
      <c r="O331" s="127"/>
      <c r="P331" s="100"/>
      <c r="Q331" s="63">
        <f t="shared" si="136"/>
        <v>0</v>
      </c>
      <c r="R331" s="64"/>
      <c r="S331" s="67"/>
      <c r="T331" s="46"/>
      <c r="U331" s="106">
        <f>IF(EXACT(O331,Y331),M331,M331*(1-'Расчет ПРЕДЗАКАЗ'!$D$10))</f>
        <v>0</v>
      </c>
      <c r="V331" s="106">
        <f t="shared" si="137"/>
        <v>0</v>
      </c>
      <c r="W331" s="106" t="e">
        <f>IF(EXACT(O331,Y331),M331,M331*(1-#REF!))</f>
        <v>#REF!</v>
      </c>
      <c r="X331" s="106" t="e">
        <f t="shared" si="138"/>
        <v>#REF!</v>
      </c>
      <c r="Y331" s="107" t="s">
        <v>72</v>
      </c>
      <c r="Z331" s="103">
        <f t="shared" si="134"/>
        <v>0</v>
      </c>
      <c r="AA331" s="103">
        <f t="shared" si="135"/>
        <v>0</v>
      </c>
      <c r="AB331" s="128" t="str">
        <f t="shared" si="139"/>
        <v/>
      </c>
      <c r="AC331" s="128" t="e">
        <f t="shared" si="140"/>
        <v>#REF!</v>
      </c>
    </row>
    <row r="332" spans="1:29" ht="50.1" customHeight="1">
      <c r="A332" s="171"/>
      <c r="B332" s="171"/>
      <c r="C332" s="174"/>
      <c r="D332" s="174"/>
      <c r="E332" s="131"/>
      <c r="F332" s="177"/>
      <c r="G332" s="180"/>
      <c r="H332" s="163"/>
      <c r="I332" s="165"/>
      <c r="J332" s="168"/>
      <c r="K332" s="62"/>
      <c r="L332" s="63"/>
      <c r="M332" s="63"/>
      <c r="N332" s="142"/>
      <c r="O332" s="127"/>
      <c r="P332" s="100"/>
      <c r="Q332" s="63">
        <f t="shared" si="136"/>
        <v>0</v>
      </c>
      <c r="R332" s="64"/>
      <c r="S332" s="67"/>
      <c r="T332" s="46"/>
      <c r="U332" s="106">
        <f>IF(EXACT(O332,Y332),M332,M332*(1-'Расчет ПРЕДЗАКАЗ'!$D$10))</f>
        <v>0</v>
      </c>
      <c r="V332" s="106">
        <f t="shared" si="137"/>
        <v>0</v>
      </c>
      <c r="W332" s="106" t="e">
        <f>IF(EXACT(O332,Y332),M332,M332*(1-#REF!))</f>
        <v>#REF!</v>
      </c>
      <c r="X332" s="106" t="e">
        <f t="shared" si="138"/>
        <v>#REF!</v>
      </c>
      <c r="Y332" s="107" t="s">
        <v>72</v>
      </c>
      <c r="Z332" s="103">
        <f t="shared" si="134"/>
        <v>0</v>
      </c>
      <c r="AA332" s="103">
        <f t="shared" si="135"/>
        <v>0</v>
      </c>
      <c r="AB332" s="128" t="str">
        <f t="shared" si="139"/>
        <v/>
      </c>
      <c r="AC332" s="128" t="e">
        <f t="shared" si="140"/>
        <v>#REF!</v>
      </c>
    </row>
    <row r="333" spans="1:29" ht="50.1" customHeight="1">
      <c r="A333" s="171"/>
      <c r="B333" s="171"/>
      <c r="C333" s="174"/>
      <c r="D333" s="174"/>
      <c r="E333" s="131"/>
      <c r="F333" s="177"/>
      <c r="G333" s="180"/>
      <c r="H333" s="163"/>
      <c r="I333" s="165"/>
      <c r="J333" s="168"/>
      <c r="K333" s="62"/>
      <c r="L333" s="63"/>
      <c r="M333" s="63"/>
      <c r="N333" s="142"/>
      <c r="O333" s="127"/>
      <c r="P333" s="100"/>
      <c r="Q333" s="63">
        <f t="shared" si="136"/>
        <v>0</v>
      </c>
      <c r="R333" s="64"/>
      <c r="S333" s="67"/>
      <c r="T333" s="46"/>
      <c r="U333" s="106">
        <f>IF(EXACT(O333,Y333),M333,M333*(1-'Расчет ПРЕДЗАКАЗ'!$D$10))</f>
        <v>0</v>
      </c>
      <c r="V333" s="106">
        <f t="shared" si="137"/>
        <v>0</v>
      </c>
      <c r="W333" s="106" t="e">
        <f>IF(EXACT(O333,Y333),M333,M333*(1-#REF!))</f>
        <v>#REF!</v>
      </c>
      <c r="X333" s="106" t="e">
        <f t="shared" si="138"/>
        <v>#REF!</v>
      </c>
      <c r="Y333" s="107" t="s">
        <v>72</v>
      </c>
      <c r="Z333" s="103">
        <f t="shared" si="134"/>
        <v>0</v>
      </c>
      <c r="AA333" s="103">
        <f t="shared" si="135"/>
        <v>0</v>
      </c>
      <c r="AB333" s="128" t="str">
        <f t="shared" si="139"/>
        <v/>
      </c>
      <c r="AC333" s="128" t="e">
        <f t="shared" si="140"/>
        <v>#REF!</v>
      </c>
    </row>
    <row r="334" spans="1:29" ht="50.1" customHeight="1">
      <c r="A334" s="171"/>
      <c r="B334" s="171"/>
      <c r="C334" s="174"/>
      <c r="D334" s="174"/>
      <c r="E334" s="131"/>
      <c r="F334" s="177"/>
      <c r="G334" s="180"/>
      <c r="H334" s="163"/>
      <c r="I334" s="165"/>
      <c r="J334" s="168"/>
      <c r="K334" s="62"/>
      <c r="L334" s="63"/>
      <c r="M334" s="63"/>
      <c r="N334" s="142"/>
      <c r="O334" s="127"/>
      <c r="P334" s="100"/>
      <c r="Q334" s="63">
        <f t="shared" si="136"/>
        <v>0</v>
      </c>
      <c r="R334" s="64"/>
      <c r="S334" s="67"/>
      <c r="T334" s="46"/>
      <c r="U334" s="106">
        <f>IF(EXACT(O334,Y334),M334,M334*(1-'Расчет ПРЕДЗАКАЗ'!$D$10))</f>
        <v>0</v>
      </c>
      <c r="V334" s="106">
        <f t="shared" si="137"/>
        <v>0</v>
      </c>
      <c r="W334" s="106" t="e">
        <f>IF(EXACT(O334,Y334),M334,M334*(1-#REF!))</f>
        <v>#REF!</v>
      </c>
      <c r="X334" s="106" t="e">
        <f t="shared" si="138"/>
        <v>#REF!</v>
      </c>
      <c r="Y334" s="107" t="s">
        <v>72</v>
      </c>
      <c r="Z334" s="103">
        <f t="shared" si="134"/>
        <v>0</v>
      </c>
      <c r="AA334" s="103">
        <f t="shared" si="135"/>
        <v>0</v>
      </c>
      <c r="AB334" s="128" t="str">
        <f t="shared" si="139"/>
        <v/>
      </c>
      <c r="AC334" s="128" t="e">
        <f t="shared" si="140"/>
        <v>#REF!</v>
      </c>
    </row>
    <row r="335" spans="1:29" ht="50.1" customHeight="1">
      <c r="A335" s="171"/>
      <c r="B335" s="171"/>
      <c r="C335" s="174"/>
      <c r="D335" s="174"/>
      <c r="E335" s="131"/>
      <c r="F335" s="177"/>
      <c r="G335" s="180"/>
      <c r="H335" s="163"/>
      <c r="I335" s="165"/>
      <c r="J335" s="168"/>
      <c r="K335" s="62"/>
      <c r="L335" s="63"/>
      <c r="M335" s="63"/>
      <c r="N335" s="142"/>
      <c r="O335" s="127"/>
      <c r="P335" s="100"/>
      <c r="Q335" s="63">
        <f t="shared" si="136"/>
        <v>0</v>
      </c>
      <c r="R335" s="64"/>
      <c r="S335" s="67"/>
      <c r="T335" s="46"/>
      <c r="U335" s="106">
        <f>IF(EXACT(O335,Y335),M335,M335*(1-'Расчет ПРЕДЗАКАЗ'!$D$10))</f>
        <v>0</v>
      </c>
      <c r="V335" s="106">
        <f t="shared" si="137"/>
        <v>0</v>
      </c>
      <c r="W335" s="106" t="e">
        <f>IF(EXACT(O335,Y335),M335,M335*(1-#REF!))</f>
        <v>#REF!</v>
      </c>
      <c r="X335" s="106" t="e">
        <f t="shared" si="138"/>
        <v>#REF!</v>
      </c>
      <c r="Y335" s="107" t="s">
        <v>72</v>
      </c>
      <c r="Z335" s="103">
        <f t="shared" si="134"/>
        <v>0</v>
      </c>
      <c r="AA335" s="103">
        <f t="shared" si="135"/>
        <v>0</v>
      </c>
      <c r="AB335" s="128" t="str">
        <f t="shared" si="139"/>
        <v/>
      </c>
      <c r="AC335" s="128" t="e">
        <f t="shared" si="140"/>
        <v>#REF!</v>
      </c>
    </row>
    <row r="336" spans="1:29" ht="50.1" customHeight="1">
      <c r="A336" s="171"/>
      <c r="B336" s="171"/>
      <c r="C336" s="174"/>
      <c r="D336" s="174"/>
      <c r="E336" s="131"/>
      <c r="F336" s="177"/>
      <c r="G336" s="180"/>
      <c r="H336" s="163"/>
      <c r="I336" s="165"/>
      <c r="J336" s="168"/>
      <c r="K336" s="62"/>
      <c r="L336" s="63"/>
      <c r="M336" s="63"/>
      <c r="N336" s="142"/>
      <c r="O336" s="127"/>
      <c r="P336" s="100"/>
      <c r="Q336" s="63">
        <f t="shared" si="136"/>
        <v>0</v>
      </c>
      <c r="R336" s="64"/>
      <c r="S336" s="67"/>
      <c r="T336" s="46"/>
      <c r="U336" s="106">
        <f>IF(EXACT(O336,Y336),M336,M336*(1-'Расчет ПРЕДЗАКАЗ'!$D$10))</f>
        <v>0</v>
      </c>
      <c r="V336" s="106">
        <f t="shared" si="137"/>
        <v>0</v>
      </c>
      <c r="W336" s="106" t="e">
        <f>IF(EXACT(O336,Y336),M336,M336*(1-#REF!))</f>
        <v>#REF!</v>
      </c>
      <c r="X336" s="106" t="e">
        <f t="shared" si="138"/>
        <v>#REF!</v>
      </c>
      <c r="Y336" s="107" t="s">
        <v>72</v>
      </c>
      <c r="Z336" s="103">
        <f t="shared" si="134"/>
        <v>0</v>
      </c>
      <c r="AA336" s="103">
        <f t="shared" si="135"/>
        <v>0</v>
      </c>
      <c r="AB336" s="128" t="str">
        <f t="shared" si="139"/>
        <v/>
      </c>
      <c r="AC336" s="128" t="e">
        <f t="shared" si="140"/>
        <v>#REF!</v>
      </c>
    </row>
    <row r="337" spans="1:29" ht="50.1" customHeight="1">
      <c r="A337" s="171"/>
      <c r="B337" s="171"/>
      <c r="C337" s="174"/>
      <c r="D337" s="174"/>
      <c r="E337" s="131"/>
      <c r="F337" s="177"/>
      <c r="G337" s="180"/>
      <c r="H337" s="163"/>
      <c r="I337" s="165"/>
      <c r="J337" s="168"/>
      <c r="K337" s="62"/>
      <c r="L337" s="63"/>
      <c r="M337" s="63"/>
      <c r="N337" s="65"/>
      <c r="O337" s="127"/>
      <c r="P337" s="100"/>
      <c r="Q337" s="63">
        <f t="shared" si="136"/>
        <v>0</v>
      </c>
      <c r="R337" s="65"/>
      <c r="S337" s="67"/>
      <c r="T337" s="40"/>
      <c r="U337" s="106">
        <f>IF(EXACT(O337,Y337),M337,M337*(1-'Расчет ПРЕДЗАКАЗ'!$D$10))</f>
        <v>0</v>
      </c>
      <c r="V337" s="106">
        <f t="shared" si="137"/>
        <v>0</v>
      </c>
      <c r="W337" s="106" t="e">
        <f>IF(EXACT(O337,Y337),M337,M337*(1-#REF!))</f>
        <v>#REF!</v>
      </c>
      <c r="X337" s="106" t="e">
        <f t="shared" si="138"/>
        <v>#REF!</v>
      </c>
      <c r="Y337" s="107" t="s">
        <v>72</v>
      </c>
      <c r="Z337" s="103">
        <f t="shared" si="134"/>
        <v>0</v>
      </c>
      <c r="AA337" s="103">
        <f t="shared" si="135"/>
        <v>0</v>
      </c>
      <c r="AB337" s="128" t="str">
        <f t="shared" si="139"/>
        <v/>
      </c>
      <c r="AC337" s="128" t="e">
        <f t="shared" si="140"/>
        <v>#REF!</v>
      </c>
    </row>
    <row r="338" spans="1:29" ht="50.1" customHeight="1">
      <c r="A338" s="171"/>
      <c r="B338" s="171"/>
      <c r="C338" s="174"/>
      <c r="D338" s="174"/>
      <c r="E338" s="131"/>
      <c r="F338" s="177"/>
      <c r="G338" s="180"/>
      <c r="H338" s="163"/>
      <c r="I338" s="165"/>
      <c r="J338" s="168"/>
      <c r="K338" s="62"/>
      <c r="L338" s="63"/>
      <c r="M338" s="63"/>
      <c r="N338" s="65"/>
      <c r="O338" s="127"/>
      <c r="P338" s="100"/>
      <c r="Q338" s="63">
        <f t="shared" si="136"/>
        <v>0</v>
      </c>
      <c r="R338" s="65"/>
      <c r="S338" s="67"/>
      <c r="T338" s="40"/>
      <c r="U338" s="106">
        <f>IF(EXACT(O338,Y338),M338,M338*(1-'Расчет ПРЕДЗАКАЗ'!$D$10))</f>
        <v>0</v>
      </c>
      <c r="V338" s="106">
        <f t="shared" si="137"/>
        <v>0</v>
      </c>
      <c r="W338" s="106" t="e">
        <f>IF(EXACT(O338,Y338),M338,M338*(1-#REF!))</f>
        <v>#REF!</v>
      </c>
      <c r="X338" s="106" t="e">
        <f t="shared" si="138"/>
        <v>#REF!</v>
      </c>
      <c r="Y338" s="107" t="s">
        <v>72</v>
      </c>
      <c r="Z338" s="103">
        <f t="shared" si="134"/>
        <v>0</v>
      </c>
      <c r="AA338" s="103">
        <f t="shared" si="135"/>
        <v>0</v>
      </c>
      <c r="AB338" s="128" t="str">
        <f t="shared" si="139"/>
        <v/>
      </c>
      <c r="AC338" s="128" t="e">
        <f t="shared" si="140"/>
        <v>#REF!</v>
      </c>
    </row>
    <row r="339" spans="1:29" ht="50.1" customHeight="1">
      <c r="A339" s="171"/>
      <c r="B339" s="171"/>
      <c r="C339" s="174"/>
      <c r="D339" s="174"/>
      <c r="E339" s="131"/>
      <c r="F339" s="177"/>
      <c r="G339" s="180"/>
      <c r="H339" s="163"/>
      <c r="I339" s="165"/>
      <c r="J339" s="168"/>
      <c r="K339" s="62"/>
      <c r="L339" s="63"/>
      <c r="M339" s="63"/>
      <c r="N339" s="65"/>
      <c r="O339" s="127"/>
      <c r="P339" s="100"/>
      <c r="Q339" s="63">
        <f t="shared" si="136"/>
        <v>0</v>
      </c>
      <c r="R339" s="65"/>
      <c r="S339" s="67"/>
      <c r="T339" s="40"/>
      <c r="U339" s="106">
        <f>IF(EXACT(O339,Y339),M339,M339*(1-'Расчет ПРЕДЗАКАЗ'!$D$10))</f>
        <v>0</v>
      </c>
      <c r="V339" s="106">
        <f t="shared" si="137"/>
        <v>0</v>
      </c>
      <c r="W339" s="106" t="e">
        <f>IF(EXACT(O339,Y339),M339,M339*(1-#REF!))</f>
        <v>#REF!</v>
      </c>
      <c r="X339" s="106" t="e">
        <f t="shared" si="138"/>
        <v>#REF!</v>
      </c>
      <c r="Y339" s="107" t="s">
        <v>72</v>
      </c>
      <c r="Z339" s="103">
        <f t="shared" si="134"/>
        <v>0</v>
      </c>
      <c r="AA339" s="103">
        <f t="shared" si="135"/>
        <v>0</v>
      </c>
      <c r="AB339" s="128" t="str">
        <f t="shared" si="139"/>
        <v/>
      </c>
      <c r="AC339" s="128" t="e">
        <f t="shared" si="140"/>
        <v>#REF!</v>
      </c>
    </row>
    <row r="340" spans="1:29" ht="50.1" customHeight="1">
      <c r="A340" s="171"/>
      <c r="B340" s="171"/>
      <c r="C340" s="174"/>
      <c r="D340" s="174"/>
      <c r="E340" s="131"/>
      <c r="F340" s="177"/>
      <c r="G340" s="180"/>
      <c r="H340" s="163"/>
      <c r="I340" s="165"/>
      <c r="J340" s="168"/>
      <c r="K340" s="62"/>
      <c r="L340" s="63"/>
      <c r="M340" s="63"/>
      <c r="N340" s="65"/>
      <c r="O340" s="127"/>
      <c r="P340" s="100"/>
      <c r="Q340" s="63">
        <f t="shared" si="136"/>
        <v>0</v>
      </c>
      <c r="R340" s="65"/>
      <c r="S340" s="67"/>
      <c r="T340" s="40"/>
      <c r="U340" s="106">
        <f>IF(EXACT(O340,Y340),M340,M340*(1-'Расчет ПРЕДЗАКАЗ'!$D$10))</f>
        <v>0</v>
      </c>
      <c r="V340" s="106">
        <f t="shared" si="137"/>
        <v>0</v>
      </c>
      <c r="W340" s="106" t="e">
        <f>IF(EXACT(O340,Y340),M340,M340*(1-#REF!))</f>
        <v>#REF!</v>
      </c>
      <c r="X340" s="106" t="e">
        <f t="shared" si="138"/>
        <v>#REF!</v>
      </c>
      <c r="Y340" s="107" t="s">
        <v>72</v>
      </c>
      <c r="Z340" s="103">
        <f t="shared" si="134"/>
        <v>0</v>
      </c>
      <c r="AA340" s="103">
        <f t="shared" si="135"/>
        <v>0</v>
      </c>
      <c r="AB340" s="128" t="str">
        <f t="shared" si="139"/>
        <v/>
      </c>
      <c r="AC340" s="128" t="e">
        <f t="shared" si="140"/>
        <v>#REF!</v>
      </c>
    </row>
    <row r="341" spans="1:29" ht="50.1" customHeight="1">
      <c r="A341" s="171"/>
      <c r="B341" s="171"/>
      <c r="C341" s="174"/>
      <c r="D341" s="174"/>
      <c r="E341" s="131"/>
      <c r="F341" s="177"/>
      <c r="G341" s="180"/>
      <c r="H341" s="163"/>
      <c r="I341" s="165"/>
      <c r="J341" s="168"/>
      <c r="K341" s="62"/>
      <c r="L341" s="63"/>
      <c r="M341" s="63"/>
      <c r="N341" s="65"/>
      <c r="O341" s="127"/>
      <c r="P341" s="100"/>
      <c r="Q341" s="63">
        <f t="shared" si="136"/>
        <v>0</v>
      </c>
      <c r="R341" s="65"/>
      <c r="S341" s="67"/>
      <c r="T341" s="40"/>
      <c r="U341" s="106">
        <f>IF(EXACT(O341,Y341),M341,M341*(1-'Расчет ПРЕДЗАКАЗ'!$D$10))</f>
        <v>0</v>
      </c>
      <c r="V341" s="106">
        <f t="shared" si="137"/>
        <v>0</v>
      </c>
      <c r="W341" s="106" t="e">
        <f>IF(EXACT(O341,Y341),M341,M341*(1-#REF!))</f>
        <v>#REF!</v>
      </c>
      <c r="X341" s="106" t="e">
        <f t="shared" si="138"/>
        <v>#REF!</v>
      </c>
      <c r="Y341" s="107" t="s">
        <v>72</v>
      </c>
      <c r="Z341" s="103">
        <f t="shared" si="134"/>
        <v>0</v>
      </c>
      <c r="AA341" s="103">
        <f t="shared" si="135"/>
        <v>0</v>
      </c>
      <c r="AB341" s="128" t="str">
        <f t="shared" si="139"/>
        <v/>
      </c>
      <c r="AC341" s="128" t="e">
        <f t="shared" si="140"/>
        <v>#REF!</v>
      </c>
    </row>
    <row r="342" spans="1:29" ht="50.1" customHeight="1">
      <c r="A342" s="172"/>
      <c r="B342" s="172"/>
      <c r="C342" s="175"/>
      <c r="D342" s="175"/>
      <c r="E342" s="132"/>
      <c r="F342" s="178"/>
      <c r="G342" s="181"/>
      <c r="H342" s="164"/>
      <c r="I342" s="166"/>
      <c r="J342" s="169"/>
      <c r="K342" s="62"/>
      <c r="L342" s="63"/>
      <c r="M342" s="63"/>
      <c r="N342" s="65"/>
      <c r="O342" s="127"/>
      <c r="P342" s="100"/>
      <c r="Q342" s="63">
        <f t="shared" si="136"/>
        <v>0</v>
      </c>
      <c r="R342" s="65"/>
      <c r="S342" s="67"/>
      <c r="T342" s="40"/>
      <c r="U342" s="106">
        <f>IF(EXACT(O342,Y342),M342,M342*(1-'Расчет ПРЕДЗАКАЗ'!$D$10))</f>
        <v>0</v>
      </c>
      <c r="V342" s="106">
        <f t="shared" si="137"/>
        <v>0</v>
      </c>
      <c r="W342" s="106" t="e">
        <f>IF(EXACT(O342,Y342),M342,M342*(1-#REF!))</f>
        <v>#REF!</v>
      </c>
      <c r="X342" s="106" t="e">
        <f t="shared" si="138"/>
        <v>#REF!</v>
      </c>
      <c r="Y342" s="107" t="s">
        <v>72</v>
      </c>
      <c r="Z342" s="103">
        <f t="shared" si="134"/>
        <v>0</v>
      </c>
      <c r="AA342" s="103">
        <f t="shared" si="135"/>
        <v>0</v>
      </c>
      <c r="AB342" s="128" t="str">
        <f t="shared" si="139"/>
        <v/>
      </c>
      <c r="AC342" s="128" t="e">
        <f t="shared" si="140"/>
        <v>#REF!</v>
      </c>
    </row>
    <row r="343" spans="1:29" ht="11.25" customHeight="1" thickBot="1"/>
    <row r="344" spans="1:29" ht="50.1" customHeight="1">
      <c r="A344" s="170">
        <v>21</v>
      </c>
      <c r="B344" s="170" t="s">
        <v>282</v>
      </c>
      <c r="C344" s="173" t="s">
        <v>283</v>
      </c>
      <c r="D344" s="173" t="s">
        <v>77</v>
      </c>
      <c r="E344" s="131"/>
      <c r="F344" s="199" t="s">
        <v>216</v>
      </c>
      <c r="G344" s="179" t="s">
        <v>284</v>
      </c>
      <c r="H344" s="162" t="s">
        <v>217</v>
      </c>
      <c r="I344" s="200" t="s">
        <v>218</v>
      </c>
      <c r="J344" s="167" t="s">
        <v>19</v>
      </c>
      <c r="K344" s="62" t="s">
        <v>179</v>
      </c>
      <c r="L344" s="63">
        <v>11130</v>
      </c>
      <c r="M344" s="63">
        <v>6955</v>
      </c>
      <c r="N344" s="142" t="s">
        <v>285</v>
      </c>
      <c r="O344" s="127"/>
      <c r="P344" s="100"/>
      <c r="Q344" s="63">
        <f>P344*M344</f>
        <v>0</v>
      </c>
      <c r="R344" s="64"/>
      <c r="S344" s="67">
        <v>81</v>
      </c>
      <c r="T344" s="59"/>
      <c r="U344" s="106">
        <f>IF(EXACT(O344,Y344),M344,M344*(1-'Расчет ПРЕДЗАКАЗ'!$D$10))</f>
        <v>6815.9</v>
      </c>
      <c r="V344" s="106">
        <f>P344*U344</f>
        <v>0</v>
      </c>
      <c r="W344" s="106" t="e">
        <f>IF(EXACT(O344,Y344),M344,M344*(1-#REF!))</f>
        <v>#REF!</v>
      </c>
      <c r="X344" s="106" t="e">
        <f>P344*W344</f>
        <v>#REF!</v>
      </c>
      <c r="Y344" s="107" t="s">
        <v>72</v>
      </c>
      <c r="Z344" s="103">
        <f t="shared" ref="Z344:Z358" si="141">IF(EXACT(O344,Y344),Q344,0)</f>
        <v>0</v>
      </c>
      <c r="AA344" s="103">
        <f t="shared" ref="AA344:AA358" si="142">IF(Z344=0,Q344,0)</f>
        <v>0</v>
      </c>
      <c r="AB344" s="128">
        <f>IF(U344=0,"",L344/U344-1)</f>
        <v>0.63294649275957693</v>
      </c>
      <c r="AC344" s="128" t="e">
        <f>IF(W344=0,"",L344/W344-1)</f>
        <v>#REF!</v>
      </c>
    </row>
    <row r="345" spans="1:29" ht="50.1" customHeight="1">
      <c r="A345" s="171"/>
      <c r="B345" s="171"/>
      <c r="C345" s="174"/>
      <c r="D345" s="174"/>
      <c r="E345" s="131"/>
      <c r="F345" s="177"/>
      <c r="G345" s="180"/>
      <c r="H345" s="163"/>
      <c r="I345" s="165"/>
      <c r="J345" s="168"/>
      <c r="K345" s="62" t="s">
        <v>188</v>
      </c>
      <c r="L345" s="63">
        <v>11130</v>
      </c>
      <c r="M345" s="63">
        <v>6955</v>
      </c>
      <c r="N345" s="142" t="s">
        <v>286</v>
      </c>
      <c r="O345" s="127"/>
      <c r="P345" s="100"/>
      <c r="Q345" s="63">
        <f t="shared" ref="Q345:Q358" si="143">P345*M345</f>
        <v>0</v>
      </c>
      <c r="R345" s="64"/>
      <c r="S345" s="67">
        <v>79</v>
      </c>
      <c r="T345" s="46"/>
      <c r="U345" s="106">
        <f>IF(EXACT(O345,Y345),M345,M345*(1-'Расчет ПРЕДЗАКАЗ'!$D$10))</f>
        <v>6815.9</v>
      </c>
      <c r="V345" s="106">
        <f t="shared" ref="V345:V358" si="144">P345*U345</f>
        <v>0</v>
      </c>
      <c r="W345" s="106" t="e">
        <f>IF(EXACT(O345,Y345),M345,M345*(1-#REF!))</f>
        <v>#REF!</v>
      </c>
      <c r="X345" s="106" t="e">
        <f t="shared" ref="X345:X358" si="145">P345*W345</f>
        <v>#REF!</v>
      </c>
      <c r="Y345" s="107" t="s">
        <v>72</v>
      </c>
      <c r="Z345" s="103">
        <f t="shared" si="141"/>
        <v>0</v>
      </c>
      <c r="AA345" s="103">
        <f t="shared" si="142"/>
        <v>0</v>
      </c>
      <c r="AB345" s="128">
        <f t="shared" ref="AB345:AB358" si="146">IF(U345=0,"",L345/U345-1)</f>
        <v>0.63294649275957693</v>
      </c>
      <c r="AC345" s="128" t="e">
        <f t="shared" ref="AC345:AC358" si="147">IF(W345=0,"",L345/W345-1)</f>
        <v>#REF!</v>
      </c>
    </row>
    <row r="346" spans="1:29" ht="50.1" customHeight="1">
      <c r="A346" s="171"/>
      <c r="B346" s="171"/>
      <c r="C346" s="174"/>
      <c r="D346" s="174"/>
      <c r="E346" s="131"/>
      <c r="F346" s="177"/>
      <c r="G346" s="180"/>
      <c r="H346" s="163"/>
      <c r="I346" s="165"/>
      <c r="J346" s="168"/>
      <c r="K346" s="62" t="s">
        <v>181</v>
      </c>
      <c r="L346" s="63">
        <v>11130</v>
      </c>
      <c r="M346" s="63">
        <v>6955</v>
      </c>
      <c r="N346" s="142" t="s">
        <v>287</v>
      </c>
      <c r="O346" s="127"/>
      <c r="P346" s="100"/>
      <c r="Q346" s="63">
        <f t="shared" si="143"/>
        <v>0</v>
      </c>
      <c r="R346" s="64"/>
      <c r="S346" s="67">
        <v>43</v>
      </c>
      <c r="T346" s="46"/>
      <c r="U346" s="106">
        <f>IF(EXACT(O346,Y346),M346,M346*(1-'Расчет ПРЕДЗАКАЗ'!$D$10))</f>
        <v>6815.9</v>
      </c>
      <c r="V346" s="106">
        <f t="shared" si="144"/>
        <v>0</v>
      </c>
      <c r="W346" s="106" t="e">
        <f>IF(EXACT(O346,Y346),M346,M346*(1-#REF!))</f>
        <v>#REF!</v>
      </c>
      <c r="X346" s="106" t="e">
        <f t="shared" si="145"/>
        <v>#REF!</v>
      </c>
      <c r="Y346" s="107" t="s">
        <v>72</v>
      </c>
      <c r="Z346" s="103">
        <f t="shared" si="141"/>
        <v>0</v>
      </c>
      <c r="AA346" s="103">
        <f t="shared" si="142"/>
        <v>0</v>
      </c>
      <c r="AB346" s="128">
        <f t="shared" si="146"/>
        <v>0.63294649275957693</v>
      </c>
      <c r="AC346" s="128" t="e">
        <f t="shared" si="147"/>
        <v>#REF!</v>
      </c>
    </row>
    <row r="347" spans="1:29" ht="50.1" customHeight="1">
      <c r="A347" s="171"/>
      <c r="B347" s="171"/>
      <c r="C347" s="174"/>
      <c r="D347" s="174"/>
      <c r="E347" s="131"/>
      <c r="F347" s="177"/>
      <c r="G347" s="180"/>
      <c r="H347" s="163"/>
      <c r="I347" s="165"/>
      <c r="J347" s="168"/>
      <c r="K347" s="62" t="s">
        <v>82</v>
      </c>
      <c r="L347" s="63">
        <v>11130</v>
      </c>
      <c r="M347" s="63">
        <v>6955</v>
      </c>
      <c r="N347" s="142" t="s">
        <v>288</v>
      </c>
      <c r="O347" s="127"/>
      <c r="P347" s="100"/>
      <c r="Q347" s="63">
        <f t="shared" si="143"/>
        <v>0</v>
      </c>
      <c r="R347" s="64"/>
      <c r="S347" s="67">
        <v>109</v>
      </c>
      <c r="T347" s="46"/>
      <c r="U347" s="106">
        <f>IF(EXACT(O347,Y347),M347,M347*(1-'Расчет ПРЕДЗАКАЗ'!$D$10))</f>
        <v>6815.9</v>
      </c>
      <c r="V347" s="106">
        <f t="shared" si="144"/>
        <v>0</v>
      </c>
      <c r="W347" s="106" t="e">
        <f>IF(EXACT(O347,Y347),M347,M347*(1-#REF!))</f>
        <v>#REF!</v>
      </c>
      <c r="X347" s="106" t="e">
        <f t="shared" si="145"/>
        <v>#REF!</v>
      </c>
      <c r="Y347" s="107" t="s">
        <v>72</v>
      </c>
      <c r="Z347" s="103">
        <f t="shared" si="141"/>
        <v>0</v>
      </c>
      <c r="AA347" s="103">
        <f t="shared" si="142"/>
        <v>0</v>
      </c>
      <c r="AB347" s="128">
        <f t="shared" si="146"/>
        <v>0.63294649275957693</v>
      </c>
      <c r="AC347" s="128" t="e">
        <f t="shared" si="147"/>
        <v>#REF!</v>
      </c>
    </row>
    <row r="348" spans="1:29" ht="50.1" customHeight="1">
      <c r="A348" s="171"/>
      <c r="B348" s="171"/>
      <c r="C348" s="174"/>
      <c r="D348" s="174"/>
      <c r="E348" s="131"/>
      <c r="F348" s="177"/>
      <c r="G348" s="180"/>
      <c r="H348" s="163"/>
      <c r="I348" s="165"/>
      <c r="J348" s="168"/>
      <c r="K348" s="62" t="s">
        <v>270</v>
      </c>
      <c r="L348" s="63">
        <v>11130</v>
      </c>
      <c r="M348" s="63">
        <v>6955</v>
      </c>
      <c r="N348" s="142" t="s">
        <v>289</v>
      </c>
      <c r="O348" s="127"/>
      <c r="P348" s="100"/>
      <c r="Q348" s="63">
        <f t="shared" si="143"/>
        <v>0</v>
      </c>
      <c r="R348" s="64"/>
      <c r="S348" s="67">
        <v>31</v>
      </c>
      <c r="T348" s="46"/>
      <c r="U348" s="106">
        <f>IF(EXACT(O348,Y348),M348,M348*(1-'Расчет ПРЕДЗАКАЗ'!$D$10))</f>
        <v>6815.9</v>
      </c>
      <c r="V348" s="106">
        <f t="shared" si="144"/>
        <v>0</v>
      </c>
      <c r="W348" s="106" t="e">
        <f>IF(EXACT(O348,Y348),M348,M348*(1-#REF!))</f>
        <v>#REF!</v>
      </c>
      <c r="X348" s="106" t="e">
        <f t="shared" si="145"/>
        <v>#REF!</v>
      </c>
      <c r="Y348" s="107" t="s">
        <v>72</v>
      </c>
      <c r="Z348" s="103">
        <f t="shared" si="141"/>
        <v>0</v>
      </c>
      <c r="AA348" s="103">
        <f t="shared" si="142"/>
        <v>0</v>
      </c>
      <c r="AB348" s="128">
        <f t="shared" si="146"/>
        <v>0.63294649275957693</v>
      </c>
      <c r="AC348" s="128" t="e">
        <f t="shared" si="147"/>
        <v>#REF!</v>
      </c>
    </row>
    <row r="349" spans="1:29" ht="50.1" customHeight="1">
      <c r="A349" s="171"/>
      <c r="B349" s="171"/>
      <c r="C349" s="174"/>
      <c r="D349" s="174"/>
      <c r="E349" s="131"/>
      <c r="F349" s="177"/>
      <c r="G349" s="180"/>
      <c r="H349" s="163"/>
      <c r="I349" s="165"/>
      <c r="J349" s="168"/>
      <c r="K349" s="62" t="s">
        <v>96</v>
      </c>
      <c r="L349" s="63">
        <v>11130</v>
      </c>
      <c r="M349" s="63">
        <v>6955</v>
      </c>
      <c r="N349" s="142" t="s">
        <v>290</v>
      </c>
      <c r="O349" s="127"/>
      <c r="P349" s="100"/>
      <c r="Q349" s="63">
        <f t="shared" si="143"/>
        <v>0</v>
      </c>
      <c r="R349" s="64"/>
      <c r="S349" s="67">
        <v>95</v>
      </c>
      <c r="T349" s="46"/>
      <c r="U349" s="106">
        <f>IF(EXACT(O349,Y349),M349,M349*(1-'Расчет ПРЕДЗАКАЗ'!$D$10))</f>
        <v>6815.9</v>
      </c>
      <c r="V349" s="106">
        <f t="shared" si="144"/>
        <v>0</v>
      </c>
      <c r="W349" s="106" t="e">
        <f>IF(EXACT(O349,Y349),M349,M349*(1-#REF!))</f>
        <v>#REF!</v>
      </c>
      <c r="X349" s="106" t="e">
        <f t="shared" si="145"/>
        <v>#REF!</v>
      </c>
      <c r="Y349" s="107" t="s">
        <v>72</v>
      </c>
      <c r="Z349" s="103">
        <f t="shared" si="141"/>
        <v>0</v>
      </c>
      <c r="AA349" s="103">
        <f t="shared" si="142"/>
        <v>0</v>
      </c>
      <c r="AB349" s="128">
        <f t="shared" si="146"/>
        <v>0.63294649275957693</v>
      </c>
      <c r="AC349" s="128" t="e">
        <f t="shared" si="147"/>
        <v>#REF!</v>
      </c>
    </row>
    <row r="350" spans="1:29" ht="50.1" customHeight="1">
      <c r="A350" s="171"/>
      <c r="B350" s="171"/>
      <c r="C350" s="174"/>
      <c r="D350" s="174"/>
      <c r="E350" s="131"/>
      <c r="F350" s="177"/>
      <c r="G350" s="180"/>
      <c r="H350" s="163"/>
      <c r="I350" s="165"/>
      <c r="J350" s="168"/>
      <c r="K350" s="62" t="s">
        <v>273</v>
      </c>
      <c r="L350" s="63">
        <v>11130</v>
      </c>
      <c r="M350" s="63">
        <v>6955</v>
      </c>
      <c r="N350" s="142" t="s">
        <v>291</v>
      </c>
      <c r="O350" s="127"/>
      <c r="P350" s="100"/>
      <c r="Q350" s="63">
        <f t="shared" si="143"/>
        <v>0</v>
      </c>
      <c r="R350" s="64"/>
      <c r="S350" s="67">
        <v>14</v>
      </c>
      <c r="T350" s="46"/>
      <c r="U350" s="106">
        <f>IF(EXACT(O350,Y350),M350,M350*(1-'Расчет ПРЕДЗАКАЗ'!$D$10))</f>
        <v>6815.9</v>
      </c>
      <c r="V350" s="106">
        <f t="shared" si="144"/>
        <v>0</v>
      </c>
      <c r="W350" s="106" t="e">
        <f>IF(EXACT(O350,Y350),M350,M350*(1-#REF!))</f>
        <v>#REF!</v>
      </c>
      <c r="X350" s="106" t="e">
        <f t="shared" si="145"/>
        <v>#REF!</v>
      </c>
      <c r="Y350" s="107" t="s">
        <v>72</v>
      </c>
      <c r="Z350" s="103">
        <f t="shared" si="141"/>
        <v>0</v>
      </c>
      <c r="AA350" s="103">
        <f t="shared" si="142"/>
        <v>0</v>
      </c>
      <c r="AB350" s="128">
        <f t="shared" si="146"/>
        <v>0.63294649275957693</v>
      </c>
      <c r="AC350" s="128" t="e">
        <f t="shared" si="147"/>
        <v>#REF!</v>
      </c>
    </row>
    <row r="351" spans="1:29" ht="50.1" customHeight="1">
      <c r="A351" s="171"/>
      <c r="B351" s="171"/>
      <c r="C351" s="174"/>
      <c r="D351" s="174"/>
      <c r="E351" s="131"/>
      <c r="F351" s="177"/>
      <c r="G351" s="180"/>
      <c r="H351" s="163"/>
      <c r="I351" s="165"/>
      <c r="J351" s="168"/>
      <c r="K351" s="62" t="s">
        <v>84</v>
      </c>
      <c r="L351" s="63">
        <v>11130</v>
      </c>
      <c r="M351" s="63">
        <v>6955</v>
      </c>
      <c r="N351" s="142" t="s">
        <v>292</v>
      </c>
      <c r="O351" s="127"/>
      <c r="P351" s="100"/>
      <c r="Q351" s="63">
        <f t="shared" si="143"/>
        <v>0</v>
      </c>
      <c r="R351" s="64"/>
      <c r="S351" s="67">
        <v>73</v>
      </c>
      <c r="T351" s="46"/>
      <c r="U351" s="106">
        <f>IF(EXACT(O351,Y351),M351,M351*(1-'Расчет ПРЕДЗАКАЗ'!$D$10))</f>
        <v>6815.9</v>
      </c>
      <c r="V351" s="106">
        <f t="shared" si="144"/>
        <v>0</v>
      </c>
      <c r="W351" s="106" t="e">
        <f>IF(EXACT(O351,Y351),M351,M351*(1-#REF!))</f>
        <v>#REF!</v>
      </c>
      <c r="X351" s="106" t="e">
        <f t="shared" si="145"/>
        <v>#REF!</v>
      </c>
      <c r="Y351" s="107" t="s">
        <v>72</v>
      </c>
      <c r="Z351" s="103">
        <f t="shared" si="141"/>
        <v>0</v>
      </c>
      <c r="AA351" s="103">
        <f t="shared" si="142"/>
        <v>0</v>
      </c>
      <c r="AB351" s="128">
        <f t="shared" si="146"/>
        <v>0.63294649275957693</v>
      </c>
      <c r="AC351" s="128" t="e">
        <f t="shared" si="147"/>
        <v>#REF!</v>
      </c>
    </row>
    <row r="352" spans="1:29" ht="50.1" customHeight="1">
      <c r="A352" s="171"/>
      <c r="B352" s="171"/>
      <c r="C352" s="174"/>
      <c r="D352" s="174"/>
      <c r="E352" s="131"/>
      <c r="F352" s="177"/>
      <c r="G352" s="180"/>
      <c r="H352" s="163"/>
      <c r="I352" s="165"/>
      <c r="J352" s="168"/>
      <c r="K352" s="62" t="s">
        <v>86</v>
      </c>
      <c r="L352" s="63">
        <v>11130</v>
      </c>
      <c r="M352" s="63">
        <v>6955</v>
      </c>
      <c r="N352" s="142" t="s">
        <v>293</v>
      </c>
      <c r="O352" s="127"/>
      <c r="P352" s="100"/>
      <c r="Q352" s="63">
        <f t="shared" si="143"/>
        <v>0</v>
      </c>
      <c r="R352" s="64"/>
      <c r="S352" s="67">
        <v>13</v>
      </c>
      <c r="T352" s="46"/>
      <c r="U352" s="106">
        <f>IF(EXACT(O352,Y352),M352,M352*(1-'Расчет ПРЕДЗАКАЗ'!$D$10))</f>
        <v>6815.9</v>
      </c>
      <c r="V352" s="106">
        <f t="shared" si="144"/>
        <v>0</v>
      </c>
      <c r="W352" s="106" t="e">
        <f>IF(EXACT(O352,Y352),M352,M352*(1-#REF!))</f>
        <v>#REF!</v>
      </c>
      <c r="X352" s="106" t="e">
        <f t="shared" si="145"/>
        <v>#REF!</v>
      </c>
      <c r="Y352" s="107" t="s">
        <v>72</v>
      </c>
      <c r="Z352" s="103">
        <f t="shared" si="141"/>
        <v>0</v>
      </c>
      <c r="AA352" s="103">
        <f t="shared" si="142"/>
        <v>0</v>
      </c>
      <c r="AB352" s="128">
        <f t="shared" si="146"/>
        <v>0.63294649275957693</v>
      </c>
      <c r="AC352" s="128" t="e">
        <f t="shared" si="147"/>
        <v>#REF!</v>
      </c>
    </row>
    <row r="353" spans="1:29" ht="50.1" customHeight="1">
      <c r="A353" s="171"/>
      <c r="B353" s="171"/>
      <c r="C353" s="174"/>
      <c r="D353" s="174"/>
      <c r="E353" s="131"/>
      <c r="F353" s="177"/>
      <c r="G353" s="180"/>
      <c r="H353" s="163"/>
      <c r="I353" s="165"/>
      <c r="J353" s="168"/>
      <c r="K353" s="62"/>
      <c r="L353" s="63"/>
      <c r="M353" s="63"/>
      <c r="N353" s="65"/>
      <c r="O353" s="127"/>
      <c r="P353" s="100"/>
      <c r="Q353" s="63">
        <f t="shared" si="143"/>
        <v>0</v>
      </c>
      <c r="R353" s="65"/>
      <c r="S353" s="67"/>
      <c r="T353" s="40"/>
      <c r="U353" s="106">
        <f>IF(EXACT(O353,Y353),M353,M353*(1-'Расчет ПРЕДЗАКАЗ'!$D$10))</f>
        <v>0</v>
      </c>
      <c r="V353" s="106">
        <f t="shared" si="144"/>
        <v>0</v>
      </c>
      <c r="W353" s="106" t="e">
        <f>IF(EXACT(O353,Y353),M353,M353*(1-#REF!))</f>
        <v>#REF!</v>
      </c>
      <c r="X353" s="106" t="e">
        <f t="shared" si="145"/>
        <v>#REF!</v>
      </c>
      <c r="Y353" s="107" t="s">
        <v>72</v>
      </c>
      <c r="Z353" s="103">
        <f t="shared" si="141"/>
        <v>0</v>
      </c>
      <c r="AA353" s="103">
        <f t="shared" si="142"/>
        <v>0</v>
      </c>
      <c r="AB353" s="128" t="str">
        <f t="shared" si="146"/>
        <v/>
      </c>
      <c r="AC353" s="128" t="e">
        <f t="shared" si="147"/>
        <v>#REF!</v>
      </c>
    </row>
    <row r="354" spans="1:29" ht="50.1" customHeight="1">
      <c r="A354" s="171"/>
      <c r="B354" s="171"/>
      <c r="C354" s="174"/>
      <c r="D354" s="174"/>
      <c r="E354" s="131"/>
      <c r="F354" s="177"/>
      <c r="G354" s="180"/>
      <c r="H354" s="163"/>
      <c r="I354" s="165"/>
      <c r="J354" s="168"/>
      <c r="K354" s="62"/>
      <c r="L354" s="63"/>
      <c r="M354" s="63"/>
      <c r="N354" s="65"/>
      <c r="O354" s="127"/>
      <c r="P354" s="100"/>
      <c r="Q354" s="63">
        <f t="shared" si="143"/>
        <v>0</v>
      </c>
      <c r="R354" s="65"/>
      <c r="S354" s="67"/>
      <c r="T354" s="40"/>
      <c r="U354" s="106">
        <f>IF(EXACT(O354,Y354),M354,M354*(1-'Расчет ПРЕДЗАКАЗ'!$D$10))</f>
        <v>0</v>
      </c>
      <c r="V354" s="106">
        <f t="shared" si="144"/>
        <v>0</v>
      </c>
      <c r="W354" s="106" t="e">
        <f>IF(EXACT(O354,Y354),M354,M354*(1-#REF!))</f>
        <v>#REF!</v>
      </c>
      <c r="X354" s="106" t="e">
        <f t="shared" si="145"/>
        <v>#REF!</v>
      </c>
      <c r="Y354" s="107" t="s">
        <v>72</v>
      </c>
      <c r="Z354" s="103">
        <f t="shared" si="141"/>
        <v>0</v>
      </c>
      <c r="AA354" s="103">
        <f t="shared" si="142"/>
        <v>0</v>
      </c>
      <c r="AB354" s="128" t="str">
        <f t="shared" si="146"/>
        <v/>
      </c>
      <c r="AC354" s="128" t="e">
        <f t="shared" si="147"/>
        <v>#REF!</v>
      </c>
    </row>
    <row r="355" spans="1:29" ht="50.1" customHeight="1">
      <c r="A355" s="171"/>
      <c r="B355" s="171"/>
      <c r="C355" s="174"/>
      <c r="D355" s="174"/>
      <c r="E355" s="131"/>
      <c r="F355" s="177"/>
      <c r="G355" s="180"/>
      <c r="H355" s="163"/>
      <c r="I355" s="165"/>
      <c r="J355" s="168"/>
      <c r="K355" s="62"/>
      <c r="L355" s="63"/>
      <c r="M355" s="63"/>
      <c r="N355" s="65"/>
      <c r="O355" s="127"/>
      <c r="P355" s="100"/>
      <c r="Q355" s="63">
        <f t="shared" si="143"/>
        <v>0</v>
      </c>
      <c r="R355" s="65"/>
      <c r="S355" s="67"/>
      <c r="T355" s="40"/>
      <c r="U355" s="106">
        <f>IF(EXACT(O355,Y355),M355,M355*(1-'Расчет ПРЕДЗАКАЗ'!$D$10))</f>
        <v>0</v>
      </c>
      <c r="V355" s="106">
        <f t="shared" si="144"/>
        <v>0</v>
      </c>
      <c r="W355" s="106" t="e">
        <f>IF(EXACT(O355,Y355),M355,M355*(1-#REF!))</f>
        <v>#REF!</v>
      </c>
      <c r="X355" s="106" t="e">
        <f t="shared" si="145"/>
        <v>#REF!</v>
      </c>
      <c r="Y355" s="107" t="s">
        <v>72</v>
      </c>
      <c r="Z355" s="103">
        <f t="shared" si="141"/>
        <v>0</v>
      </c>
      <c r="AA355" s="103">
        <f t="shared" si="142"/>
        <v>0</v>
      </c>
      <c r="AB355" s="128" t="str">
        <f t="shared" si="146"/>
        <v/>
      </c>
      <c r="AC355" s="128" t="e">
        <f t="shared" si="147"/>
        <v>#REF!</v>
      </c>
    </row>
    <row r="356" spans="1:29" ht="50.1" customHeight="1">
      <c r="A356" s="171"/>
      <c r="B356" s="171"/>
      <c r="C356" s="174"/>
      <c r="D356" s="174"/>
      <c r="E356" s="131"/>
      <c r="F356" s="177"/>
      <c r="G356" s="180"/>
      <c r="H356" s="163"/>
      <c r="I356" s="165"/>
      <c r="J356" s="168"/>
      <c r="K356" s="62"/>
      <c r="L356" s="63"/>
      <c r="M356" s="63"/>
      <c r="N356" s="65"/>
      <c r="O356" s="127"/>
      <c r="P356" s="100"/>
      <c r="Q356" s="63">
        <f t="shared" si="143"/>
        <v>0</v>
      </c>
      <c r="R356" s="65"/>
      <c r="S356" s="67"/>
      <c r="T356" s="40"/>
      <c r="U356" s="106">
        <f>IF(EXACT(O356,Y356),M356,M356*(1-'Расчет ПРЕДЗАКАЗ'!$D$10))</f>
        <v>0</v>
      </c>
      <c r="V356" s="106">
        <f t="shared" si="144"/>
        <v>0</v>
      </c>
      <c r="W356" s="106" t="e">
        <f>IF(EXACT(O356,Y356),M356,M356*(1-#REF!))</f>
        <v>#REF!</v>
      </c>
      <c r="X356" s="106" t="e">
        <f t="shared" si="145"/>
        <v>#REF!</v>
      </c>
      <c r="Y356" s="107" t="s">
        <v>72</v>
      </c>
      <c r="Z356" s="103">
        <f t="shared" si="141"/>
        <v>0</v>
      </c>
      <c r="AA356" s="103">
        <f t="shared" si="142"/>
        <v>0</v>
      </c>
      <c r="AB356" s="128" t="str">
        <f t="shared" si="146"/>
        <v/>
      </c>
      <c r="AC356" s="128" t="e">
        <f t="shared" si="147"/>
        <v>#REF!</v>
      </c>
    </row>
    <row r="357" spans="1:29" ht="50.1" customHeight="1">
      <c r="A357" s="171"/>
      <c r="B357" s="171"/>
      <c r="C357" s="174"/>
      <c r="D357" s="174"/>
      <c r="E357" s="131"/>
      <c r="F357" s="177"/>
      <c r="G357" s="180"/>
      <c r="H357" s="163"/>
      <c r="I357" s="165"/>
      <c r="J357" s="168"/>
      <c r="K357" s="62"/>
      <c r="L357" s="63"/>
      <c r="M357" s="63"/>
      <c r="N357" s="65"/>
      <c r="O357" s="127"/>
      <c r="P357" s="100"/>
      <c r="Q357" s="63">
        <f t="shared" si="143"/>
        <v>0</v>
      </c>
      <c r="R357" s="65"/>
      <c r="S357" s="67"/>
      <c r="T357" s="40"/>
      <c r="U357" s="106">
        <f>IF(EXACT(O357,Y357),M357,M357*(1-'Расчет ПРЕДЗАКАЗ'!$D$10))</f>
        <v>0</v>
      </c>
      <c r="V357" s="106">
        <f t="shared" si="144"/>
        <v>0</v>
      </c>
      <c r="W357" s="106" t="e">
        <f>IF(EXACT(O357,Y357),M357,M357*(1-#REF!))</f>
        <v>#REF!</v>
      </c>
      <c r="X357" s="106" t="e">
        <f t="shared" si="145"/>
        <v>#REF!</v>
      </c>
      <c r="Y357" s="107" t="s">
        <v>72</v>
      </c>
      <c r="Z357" s="103">
        <f t="shared" si="141"/>
        <v>0</v>
      </c>
      <c r="AA357" s="103">
        <f t="shared" si="142"/>
        <v>0</v>
      </c>
      <c r="AB357" s="128" t="str">
        <f t="shared" si="146"/>
        <v/>
      </c>
      <c r="AC357" s="128" t="e">
        <f t="shared" si="147"/>
        <v>#REF!</v>
      </c>
    </row>
    <row r="358" spans="1:29" ht="50.1" customHeight="1">
      <c r="A358" s="172"/>
      <c r="B358" s="172"/>
      <c r="C358" s="175"/>
      <c r="D358" s="175"/>
      <c r="E358" s="132"/>
      <c r="F358" s="178"/>
      <c r="G358" s="181"/>
      <c r="H358" s="164"/>
      <c r="I358" s="166"/>
      <c r="J358" s="169"/>
      <c r="K358" s="62"/>
      <c r="L358" s="63"/>
      <c r="M358" s="63"/>
      <c r="N358" s="65"/>
      <c r="O358" s="127"/>
      <c r="P358" s="100"/>
      <c r="Q358" s="63">
        <f t="shared" si="143"/>
        <v>0</v>
      </c>
      <c r="R358" s="65"/>
      <c r="S358" s="67"/>
      <c r="T358" s="40"/>
      <c r="U358" s="106">
        <f>IF(EXACT(O358,Y358),M358,M358*(1-'Расчет ПРЕДЗАКАЗ'!$D$10))</f>
        <v>0</v>
      </c>
      <c r="V358" s="106">
        <f t="shared" si="144"/>
        <v>0</v>
      </c>
      <c r="W358" s="106" t="e">
        <f>IF(EXACT(O358,Y358),M358,M358*(1-#REF!))</f>
        <v>#REF!</v>
      </c>
      <c r="X358" s="106" t="e">
        <f t="shared" si="145"/>
        <v>#REF!</v>
      </c>
      <c r="Y358" s="107" t="s">
        <v>72</v>
      </c>
      <c r="Z358" s="103">
        <f t="shared" si="141"/>
        <v>0</v>
      </c>
      <c r="AA358" s="103">
        <f t="shared" si="142"/>
        <v>0</v>
      </c>
      <c r="AB358" s="128" t="str">
        <f t="shared" si="146"/>
        <v/>
      </c>
      <c r="AC358" s="128" t="e">
        <f t="shared" si="147"/>
        <v>#REF!</v>
      </c>
    </row>
    <row r="359" spans="1:29" ht="11.25" customHeight="1" thickBot="1"/>
    <row r="360" spans="1:29" ht="50.1" customHeight="1">
      <c r="A360" s="170">
        <v>22</v>
      </c>
      <c r="B360" s="170" t="s">
        <v>294</v>
      </c>
      <c r="C360" s="173" t="s">
        <v>295</v>
      </c>
      <c r="D360" s="173" t="s">
        <v>77</v>
      </c>
      <c r="E360" s="131"/>
      <c r="F360" s="199" t="s">
        <v>296</v>
      </c>
      <c r="G360" s="179" t="s">
        <v>92</v>
      </c>
      <c r="H360" s="162" t="s">
        <v>297</v>
      </c>
      <c r="I360" s="200" t="s">
        <v>298</v>
      </c>
      <c r="J360" s="167" t="s">
        <v>19</v>
      </c>
      <c r="K360" s="62" t="s">
        <v>179</v>
      </c>
      <c r="L360" s="63">
        <v>8320</v>
      </c>
      <c r="M360" s="63">
        <v>5195</v>
      </c>
      <c r="N360" s="142" t="s">
        <v>299</v>
      </c>
      <c r="O360" s="127" t="s">
        <v>72</v>
      </c>
      <c r="P360" s="100"/>
      <c r="Q360" s="63">
        <f>P360*M360</f>
        <v>0</v>
      </c>
      <c r="R360" s="64"/>
      <c r="S360" s="67">
        <v>92</v>
      </c>
      <c r="T360" s="59"/>
      <c r="U360" s="106">
        <f>IF(EXACT(O360,Y360),M360,M360*(1-'Расчет ПРЕДЗАКАЗ'!$D$10))</f>
        <v>5195</v>
      </c>
      <c r="V360" s="106">
        <f>P360*U360</f>
        <v>0</v>
      </c>
      <c r="W360" s="106">
        <f>IF(EXACT(O360,Y360),M360,M360*(1-#REF!))</f>
        <v>5195</v>
      </c>
      <c r="X360" s="106">
        <f>P360*W360</f>
        <v>0</v>
      </c>
      <c r="Y360" s="107" t="s">
        <v>72</v>
      </c>
      <c r="Z360" s="103">
        <f t="shared" ref="Z360:Z374" si="148">IF(EXACT(O360,Y360),Q360,0)</f>
        <v>0</v>
      </c>
      <c r="AA360" s="103">
        <f t="shared" ref="AA360:AA374" si="149">IF(Z360=0,Q360,0)</f>
        <v>0</v>
      </c>
      <c r="AB360" s="128">
        <f>IF(U360=0,"",L360/U360-1)</f>
        <v>0.60153994225216545</v>
      </c>
      <c r="AC360" s="128">
        <f>IF(W360=0,"",L360/W360-1)</f>
        <v>0.60153994225216545</v>
      </c>
    </row>
    <row r="361" spans="1:29" ht="50.1" customHeight="1">
      <c r="A361" s="171"/>
      <c r="B361" s="171"/>
      <c r="C361" s="174"/>
      <c r="D361" s="174"/>
      <c r="E361" s="131"/>
      <c r="F361" s="177"/>
      <c r="G361" s="180"/>
      <c r="H361" s="163"/>
      <c r="I361" s="165"/>
      <c r="J361" s="168"/>
      <c r="K361" s="62" t="s">
        <v>188</v>
      </c>
      <c r="L361" s="63">
        <v>8320</v>
      </c>
      <c r="M361" s="63">
        <v>5195</v>
      </c>
      <c r="N361" s="142" t="s">
        <v>300</v>
      </c>
      <c r="O361" s="127" t="s">
        <v>72</v>
      </c>
      <c r="P361" s="100"/>
      <c r="Q361" s="63">
        <f t="shared" ref="Q361:Q374" si="150">P361*M361</f>
        <v>0</v>
      </c>
      <c r="R361" s="64"/>
      <c r="S361" s="67">
        <v>126</v>
      </c>
      <c r="T361" s="46"/>
      <c r="U361" s="106">
        <f>IF(EXACT(O361,Y361),M361,M361*(1-'Расчет ПРЕДЗАКАЗ'!$D$10))</f>
        <v>5195</v>
      </c>
      <c r="V361" s="106">
        <f t="shared" ref="V361:V374" si="151">P361*U361</f>
        <v>0</v>
      </c>
      <c r="W361" s="106">
        <f>IF(EXACT(O361,Y361),M361,M361*(1-#REF!))</f>
        <v>5195</v>
      </c>
      <c r="X361" s="106">
        <f t="shared" ref="X361:X374" si="152">P361*W361</f>
        <v>0</v>
      </c>
      <c r="Y361" s="107" t="s">
        <v>72</v>
      </c>
      <c r="Z361" s="103">
        <f t="shared" si="148"/>
        <v>0</v>
      </c>
      <c r="AA361" s="103">
        <f t="shared" si="149"/>
        <v>0</v>
      </c>
      <c r="AB361" s="128">
        <f t="shared" ref="AB361:AB374" si="153">IF(U361=0,"",L361/U361-1)</f>
        <v>0.60153994225216545</v>
      </c>
      <c r="AC361" s="128">
        <f t="shared" ref="AC361:AC374" si="154">IF(W361=0,"",L361/W361-1)</f>
        <v>0.60153994225216545</v>
      </c>
    </row>
    <row r="362" spans="1:29" ht="50.1" customHeight="1">
      <c r="A362" s="171"/>
      <c r="B362" s="171"/>
      <c r="C362" s="174"/>
      <c r="D362" s="174"/>
      <c r="E362" s="131"/>
      <c r="F362" s="177"/>
      <c r="G362" s="180"/>
      <c r="H362" s="163"/>
      <c r="I362" s="165"/>
      <c r="J362" s="168"/>
      <c r="K362" s="62" t="s">
        <v>82</v>
      </c>
      <c r="L362" s="63">
        <v>8320</v>
      </c>
      <c r="M362" s="63">
        <v>5195</v>
      </c>
      <c r="N362" s="142" t="s">
        <v>301</v>
      </c>
      <c r="O362" s="127" t="s">
        <v>72</v>
      </c>
      <c r="P362" s="100"/>
      <c r="Q362" s="63">
        <f t="shared" si="150"/>
        <v>0</v>
      </c>
      <c r="R362" s="64"/>
      <c r="S362" s="67">
        <v>67</v>
      </c>
      <c r="T362" s="46"/>
      <c r="U362" s="106">
        <f>IF(EXACT(O362,Y362),M362,M362*(1-'Расчет ПРЕДЗАКАЗ'!$D$10))</f>
        <v>5195</v>
      </c>
      <c r="V362" s="106">
        <f t="shared" si="151"/>
        <v>0</v>
      </c>
      <c r="W362" s="106">
        <f>IF(EXACT(O362,Y362),M362,M362*(1-#REF!))</f>
        <v>5195</v>
      </c>
      <c r="X362" s="106">
        <f t="shared" si="152"/>
        <v>0</v>
      </c>
      <c r="Y362" s="107" t="s">
        <v>72</v>
      </c>
      <c r="Z362" s="103">
        <f t="shared" si="148"/>
        <v>0</v>
      </c>
      <c r="AA362" s="103">
        <f t="shared" si="149"/>
        <v>0</v>
      </c>
      <c r="AB362" s="128">
        <f t="shared" si="153"/>
        <v>0.60153994225216545</v>
      </c>
      <c r="AC362" s="128">
        <f t="shared" si="154"/>
        <v>0.60153994225216545</v>
      </c>
    </row>
    <row r="363" spans="1:29" ht="50.1" customHeight="1">
      <c r="A363" s="171"/>
      <c r="B363" s="171"/>
      <c r="C363" s="174"/>
      <c r="D363" s="174"/>
      <c r="E363" s="131"/>
      <c r="F363" s="177"/>
      <c r="G363" s="180"/>
      <c r="H363" s="163"/>
      <c r="I363" s="165"/>
      <c r="J363" s="168"/>
      <c r="K363" s="62" t="s">
        <v>84</v>
      </c>
      <c r="L363" s="63">
        <v>8320</v>
      </c>
      <c r="M363" s="63">
        <v>5195</v>
      </c>
      <c r="N363" s="142" t="s">
        <v>302</v>
      </c>
      <c r="O363" s="127" t="s">
        <v>72</v>
      </c>
      <c r="P363" s="100"/>
      <c r="Q363" s="63">
        <f t="shared" si="150"/>
        <v>0</v>
      </c>
      <c r="R363" s="64"/>
      <c r="S363" s="67">
        <v>4</v>
      </c>
      <c r="T363" s="46"/>
      <c r="U363" s="106">
        <f>IF(EXACT(O363,Y363),M363,M363*(1-'Расчет ПРЕДЗАКАЗ'!$D$10))</f>
        <v>5195</v>
      </c>
      <c r="V363" s="106">
        <f t="shared" si="151"/>
        <v>0</v>
      </c>
      <c r="W363" s="106">
        <f>IF(EXACT(O363,Y363),M363,M363*(1-#REF!))</f>
        <v>5195</v>
      </c>
      <c r="X363" s="106">
        <f t="shared" si="152"/>
        <v>0</v>
      </c>
      <c r="Y363" s="107" t="s">
        <v>72</v>
      </c>
      <c r="Z363" s="103">
        <f t="shared" si="148"/>
        <v>0</v>
      </c>
      <c r="AA363" s="103">
        <f t="shared" si="149"/>
        <v>0</v>
      </c>
      <c r="AB363" s="128">
        <f t="shared" si="153"/>
        <v>0.60153994225216545</v>
      </c>
      <c r="AC363" s="128">
        <f t="shared" si="154"/>
        <v>0.60153994225216545</v>
      </c>
    </row>
    <row r="364" spans="1:29" ht="50.1" customHeight="1">
      <c r="A364" s="171"/>
      <c r="B364" s="171"/>
      <c r="C364" s="174"/>
      <c r="D364" s="174"/>
      <c r="E364" s="131"/>
      <c r="F364" s="177"/>
      <c r="G364" s="180"/>
      <c r="H364" s="163"/>
      <c r="I364" s="165"/>
      <c r="J364" s="168"/>
      <c r="K364" s="62"/>
      <c r="L364" s="63"/>
      <c r="M364" s="63"/>
      <c r="N364" s="142"/>
      <c r="O364" s="127"/>
      <c r="P364" s="100"/>
      <c r="Q364" s="63">
        <f t="shared" si="150"/>
        <v>0</v>
      </c>
      <c r="R364" s="64"/>
      <c r="S364" s="67"/>
      <c r="T364" s="46"/>
      <c r="U364" s="106">
        <f>IF(EXACT(O364,Y364),M364,M364*(1-'Расчет ПРЕДЗАКАЗ'!$D$10))</f>
        <v>0</v>
      </c>
      <c r="V364" s="106">
        <f t="shared" si="151"/>
        <v>0</v>
      </c>
      <c r="W364" s="106" t="e">
        <f>IF(EXACT(O364,Y364),M364,M364*(1-#REF!))</f>
        <v>#REF!</v>
      </c>
      <c r="X364" s="106" t="e">
        <f t="shared" si="152"/>
        <v>#REF!</v>
      </c>
      <c r="Y364" s="107" t="s">
        <v>72</v>
      </c>
      <c r="Z364" s="103">
        <f t="shared" si="148"/>
        <v>0</v>
      </c>
      <c r="AA364" s="103">
        <f t="shared" si="149"/>
        <v>0</v>
      </c>
      <c r="AB364" s="128" t="str">
        <f t="shared" si="153"/>
        <v/>
      </c>
      <c r="AC364" s="128" t="e">
        <f t="shared" si="154"/>
        <v>#REF!</v>
      </c>
    </row>
    <row r="365" spans="1:29" ht="50.1" customHeight="1">
      <c r="A365" s="171"/>
      <c r="B365" s="171"/>
      <c r="C365" s="174"/>
      <c r="D365" s="174"/>
      <c r="E365" s="131"/>
      <c r="F365" s="177"/>
      <c r="G365" s="180"/>
      <c r="H365" s="163"/>
      <c r="I365" s="165"/>
      <c r="J365" s="168"/>
      <c r="K365" s="62"/>
      <c r="L365" s="63"/>
      <c r="M365" s="63"/>
      <c r="N365" s="142"/>
      <c r="O365" s="127"/>
      <c r="P365" s="100"/>
      <c r="Q365" s="63">
        <f t="shared" si="150"/>
        <v>0</v>
      </c>
      <c r="R365" s="64"/>
      <c r="S365" s="67"/>
      <c r="T365" s="46"/>
      <c r="U365" s="106">
        <f>IF(EXACT(O365,Y365),M365,M365*(1-'Расчет ПРЕДЗАКАЗ'!$D$10))</f>
        <v>0</v>
      </c>
      <c r="V365" s="106">
        <f t="shared" si="151"/>
        <v>0</v>
      </c>
      <c r="W365" s="106" t="e">
        <f>IF(EXACT(O365,Y365),M365,M365*(1-#REF!))</f>
        <v>#REF!</v>
      </c>
      <c r="X365" s="106" t="e">
        <f t="shared" si="152"/>
        <v>#REF!</v>
      </c>
      <c r="Y365" s="107" t="s">
        <v>72</v>
      </c>
      <c r="Z365" s="103">
        <f t="shared" si="148"/>
        <v>0</v>
      </c>
      <c r="AA365" s="103">
        <f t="shared" si="149"/>
        <v>0</v>
      </c>
      <c r="AB365" s="128" t="str">
        <f t="shared" si="153"/>
        <v/>
      </c>
      <c r="AC365" s="128" t="e">
        <f t="shared" si="154"/>
        <v>#REF!</v>
      </c>
    </row>
    <row r="366" spans="1:29" ht="50.1" customHeight="1">
      <c r="A366" s="171"/>
      <c r="B366" s="171"/>
      <c r="C366" s="174"/>
      <c r="D366" s="174"/>
      <c r="E366" s="131"/>
      <c r="F366" s="177"/>
      <c r="G366" s="180"/>
      <c r="H366" s="163"/>
      <c r="I366" s="165"/>
      <c r="J366" s="168"/>
      <c r="K366" s="62"/>
      <c r="L366" s="63"/>
      <c r="M366" s="63"/>
      <c r="N366" s="142"/>
      <c r="O366" s="127"/>
      <c r="P366" s="100"/>
      <c r="Q366" s="63">
        <f t="shared" si="150"/>
        <v>0</v>
      </c>
      <c r="R366" s="64"/>
      <c r="S366" s="67"/>
      <c r="T366" s="46"/>
      <c r="U366" s="106">
        <f>IF(EXACT(O366,Y366),M366,M366*(1-'Расчет ПРЕДЗАКАЗ'!$D$10))</f>
        <v>0</v>
      </c>
      <c r="V366" s="106">
        <f t="shared" si="151"/>
        <v>0</v>
      </c>
      <c r="W366" s="106" t="e">
        <f>IF(EXACT(O366,Y366),M366,M366*(1-#REF!))</f>
        <v>#REF!</v>
      </c>
      <c r="X366" s="106" t="e">
        <f t="shared" si="152"/>
        <v>#REF!</v>
      </c>
      <c r="Y366" s="107" t="s">
        <v>72</v>
      </c>
      <c r="Z366" s="103">
        <f t="shared" si="148"/>
        <v>0</v>
      </c>
      <c r="AA366" s="103">
        <f t="shared" si="149"/>
        <v>0</v>
      </c>
      <c r="AB366" s="128" t="str">
        <f t="shared" si="153"/>
        <v/>
      </c>
      <c r="AC366" s="128" t="e">
        <f t="shared" si="154"/>
        <v>#REF!</v>
      </c>
    </row>
    <row r="367" spans="1:29" ht="50.1" customHeight="1">
      <c r="A367" s="171"/>
      <c r="B367" s="171"/>
      <c r="C367" s="174"/>
      <c r="D367" s="174"/>
      <c r="E367" s="131"/>
      <c r="F367" s="177"/>
      <c r="G367" s="180"/>
      <c r="H367" s="163"/>
      <c r="I367" s="165"/>
      <c r="J367" s="168"/>
      <c r="K367" s="62"/>
      <c r="L367" s="63"/>
      <c r="M367" s="63"/>
      <c r="N367" s="142"/>
      <c r="O367" s="127"/>
      <c r="P367" s="100"/>
      <c r="Q367" s="63">
        <f t="shared" si="150"/>
        <v>0</v>
      </c>
      <c r="R367" s="64"/>
      <c r="S367" s="67"/>
      <c r="T367" s="46"/>
      <c r="U367" s="106">
        <f>IF(EXACT(O367,Y367),M367,M367*(1-'Расчет ПРЕДЗАКАЗ'!$D$10))</f>
        <v>0</v>
      </c>
      <c r="V367" s="106">
        <f t="shared" si="151"/>
        <v>0</v>
      </c>
      <c r="W367" s="106" t="e">
        <f>IF(EXACT(O367,Y367),M367,M367*(1-#REF!))</f>
        <v>#REF!</v>
      </c>
      <c r="X367" s="106" t="e">
        <f t="shared" si="152"/>
        <v>#REF!</v>
      </c>
      <c r="Y367" s="107" t="s">
        <v>72</v>
      </c>
      <c r="Z367" s="103">
        <f t="shared" si="148"/>
        <v>0</v>
      </c>
      <c r="AA367" s="103">
        <f t="shared" si="149"/>
        <v>0</v>
      </c>
      <c r="AB367" s="128" t="str">
        <f t="shared" si="153"/>
        <v/>
      </c>
      <c r="AC367" s="128" t="e">
        <f t="shared" si="154"/>
        <v>#REF!</v>
      </c>
    </row>
    <row r="368" spans="1:29" ht="50.1" customHeight="1">
      <c r="A368" s="171"/>
      <c r="B368" s="171"/>
      <c r="C368" s="174"/>
      <c r="D368" s="174"/>
      <c r="E368" s="131"/>
      <c r="F368" s="177"/>
      <c r="G368" s="180"/>
      <c r="H368" s="163"/>
      <c r="I368" s="165"/>
      <c r="J368" s="168"/>
      <c r="K368" s="62"/>
      <c r="L368" s="63"/>
      <c r="M368" s="63"/>
      <c r="N368" s="142"/>
      <c r="O368" s="127"/>
      <c r="P368" s="100"/>
      <c r="Q368" s="63">
        <f t="shared" si="150"/>
        <v>0</v>
      </c>
      <c r="R368" s="64"/>
      <c r="S368" s="67"/>
      <c r="T368" s="46"/>
      <c r="U368" s="106">
        <f>IF(EXACT(O368,Y368),M368,M368*(1-'Расчет ПРЕДЗАКАЗ'!$D$10))</f>
        <v>0</v>
      </c>
      <c r="V368" s="106">
        <f t="shared" si="151"/>
        <v>0</v>
      </c>
      <c r="W368" s="106" t="e">
        <f>IF(EXACT(O368,Y368),M368,M368*(1-#REF!))</f>
        <v>#REF!</v>
      </c>
      <c r="X368" s="106" t="e">
        <f t="shared" si="152"/>
        <v>#REF!</v>
      </c>
      <c r="Y368" s="107" t="s">
        <v>72</v>
      </c>
      <c r="Z368" s="103">
        <f t="shared" si="148"/>
        <v>0</v>
      </c>
      <c r="AA368" s="103">
        <f t="shared" si="149"/>
        <v>0</v>
      </c>
      <c r="AB368" s="128" t="str">
        <f t="shared" si="153"/>
        <v/>
      </c>
      <c r="AC368" s="128" t="e">
        <f t="shared" si="154"/>
        <v>#REF!</v>
      </c>
    </row>
    <row r="369" spans="1:29" ht="50.1" customHeight="1">
      <c r="A369" s="171"/>
      <c r="B369" s="171"/>
      <c r="C369" s="174"/>
      <c r="D369" s="174"/>
      <c r="E369" s="131"/>
      <c r="F369" s="177"/>
      <c r="G369" s="180"/>
      <c r="H369" s="163"/>
      <c r="I369" s="165"/>
      <c r="J369" s="168"/>
      <c r="K369" s="62"/>
      <c r="L369" s="63"/>
      <c r="M369" s="63"/>
      <c r="N369" s="65"/>
      <c r="O369" s="127"/>
      <c r="P369" s="100"/>
      <c r="Q369" s="63">
        <f t="shared" si="150"/>
        <v>0</v>
      </c>
      <c r="R369" s="65"/>
      <c r="S369" s="67"/>
      <c r="T369" s="40"/>
      <c r="U369" s="106">
        <f>IF(EXACT(O369,Y369),M369,M369*(1-'Расчет ПРЕДЗАКАЗ'!$D$10))</f>
        <v>0</v>
      </c>
      <c r="V369" s="106">
        <f t="shared" si="151"/>
        <v>0</v>
      </c>
      <c r="W369" s="106" t="e">
        <f>IF(EXACT(O369,Y369),M369,M369*(1-#REF!))</f>
        <v>#REF!</v>
      </c>
      <c r="X369" s="106" t="e">
        <f t="shared" si="152"/>
        <v>#REF!</v>
      </c>
      <c r="Y369" s="107" t="s">
        <v>72</v>
      </c>
      <c r="Z369" s="103">
        <f t="shared" si="148"/>
        <v>0</v>
      </c>
      <c r="AA369" s="103">
        <f t="shared" si="149"/>
        <v>0</v>
      </c>
      <c r="AB369" s="128" t="str">
        <f t="shared" si="153"/>
        <v/>
      </c>
      <c r="AC369" s="128" t="e">
        <f t="shared" si="154"/>
        <v>#REF!</v>
      </c>
    </row>
    <row r="370" spans="1:29" ht="50.1" customHeight="1">
      <c r="A370" s="171"/>
      <c r="B370" s="171"/>
      <c r="C370" s="174"/>
      <c r="D370" s="174"/>
      <c r="E370" s="131"/>
      <c r="F370" s="177"/>
      <c r="G370" s="180"/>
      <c r="H370" s="163"/>
      <c r="I370" s="165"/>
      <c r="J370" s="168"/>
      <c r="K370" s="62"/>
      <c r="L370" s="63"/>
      <c r="M370" s="63"/>
      <c r="N370" s="65"/>
      <c r="O370" s="127"/>
      <c r="P370" s="100"/>
      <c r="Q370" s="63">
        <f t="shared" si="150"/>
        <v>0</v>
      </c>
      <c r="R370" s="65"/>
      <c r="S370" s="67"/>
      <c r="T370" s="40"/>
      <c r="U370" s="106">
        <f>IF(EXACT(O370,Y370),M370,M370*(1-'Расчет ПРЕДЗАКАЗ'!$D$10))</f>
        <v>0</v>
      </c>
      <c r="V370" s="106">
        <f t="shared" si="151"/>
        <v>0</v>
      </c>
      <c r="W370" s="106" t="e">
        <f>IF(EXACT(O370,Y370),M370,M370*(1-#REF!))</f>
        <v>#REF!</v>
      </c>
      <c r="X370" s="106" t="e">
        <f t="shared" si="152"/>
        <v>#REF!</v>
      </c>
      <c r="Y370" s="107" t="s">
        <v>72</v>
      </c>
      <c r="Z370" s="103">
        <f t="shared" si="148"/>
        <v>0</v>
      </c>
      <c r="AA370" s="103">
        <f t="shared" si="149"/>
        <v>0</v>
      </c>
      <c r="AB370" s="128" t="str">
        <f t="shared" si="153"/>
        <v/>
      </c>
      <c r="AC370" s="128" t="e">
        <f t="shared" si="154"/>
        <v>#REF!</v>
      </c>
    </row>
    <row r="371" spans="1:29" ht="50.1" customHeight="1">
      <c r="A371" s="171"/>
      <c r="B371" s="171"/>
      <c r="C371" s="174"/>
      <c r="D371" s="174"/>
      <c r="E371" s="131"/>
      <c r="F371" s="177"/>
      <c r="G371" s="180"/>
      <c r="H371" s="163"/>
      <c r="I371" s="165"/>
      <c r="J371" s="168"/>
      <c r="K371" s="62"/>
      <c r="L371" s="63"/>
      <c r="M371" s="63"/>
      <c r="N371" s="65"/>
      <c r="O371" s="127"/>
      <c r="P371" s="100"/>
      <c r="Q371" s="63">
        <f t="shared" si="150"/>
        <v>0</v>
      </c>
      <c r="R371" s="65"/>
      <c r="S371" s="67"/>
      <c r="T371" s="40"/>
      <c r="U371" s="106">
        <f>IF(EXACT(O371,Y371),M371,M371*(1-'Расчет ПРЕДЗАКАЗ'!$D$10))</f>
        <v>0</v>
      </c>
      <c r="V371" s="106">
        <f t="shared" si="151"/>
        <v>0</v>
      </c>
      <c r="W371" s="106" t="e">
        <f>IF(EXACT(O371,Y371),M371,M371*(1-#REF!))</f>
        <v>#REF!</v>
      </c>
      <c r="X371" s="106" t="e">
        <f t="shared" si="152"/>
        <v>#REF!</v>
      </c>
      <c r="Y371" s="107" t="s">
        <v>72</v>
      </c>
      <c r="Z371" s="103">
        <f t="shared" si="148"/>
        <v>0</v>
      </c>
      <c r="AA371" s="103">
        <f t="shared" si="149"/>
        <v>0</v>
      </c>
      <c r="AB371" s="128" t="str">
        <f t="shared" si="153"/>
        <v/>
      </c>
      <c r="AC371" s="128" t="e">
        <f t="shared" si="154"/>
        <v>#REF!</v>
      </c>
    </row>
    <row r="372" spans="1:29" ht="50.1" customHeight="1">
      <c r="A372" s="171"/>
      <c r="B372" s="171"/>
      <c r="C372" s="174"/>
      <c r="D372" s="174"/>
      <c r="E372" s="131"/>
      <c r="F372" s="177"/>
      <c r="G372" s="180"/>
      <c r="H372" s="163"/>
      <c r="I372" s="165"/>
      <c r="J372" s="168"/>
      <c r="K372" s="62"/>
      <c r="L372" s="63"/>
      <c r="M372" s="63"/>
      <c r="N372" s="65"/>
      <c r="O372" s="127"/>
      <c r="P372" s="100"/>
      <c r="Q372" s="63">
        <f t="shared" si="150"/>
        <v>0</v>
      </c>
      <c r="R372" s="65"/>
      <c r="S372" s="67"/>
      <c r="T372" s="40"/>
      <c r="U372" s="106">
        <f>IF(EXACT(O372,Y372),M372,M372*(1-'Расчет ПРЕДЗАКАЗ'!$D$10))</f>
        <v>0</v>
      </c>
      <c r="V372" s="106">
        <f t="shared" si="151"/>
        <v>0</v>
      </c>
      <c r="W372" s="106" t="e">
        <f>IF(EXACT(O372,Y372),M372,M372*(1-#REF!))</f>
        <v>#REF!</v>
      </c>
      <c r="X372" s="106" t="e">
        <f t="shared" si="152"/>
        <v>#REF!</v>
      </c>
      <c r="Y372" s="107" t="s">
        <v>72</v>
      </c>
      <c r="Z372" s="103">
        <f t="shared" si="148"/>
        <v>0</v>
      </c>
      <c r="AA372" s="103">
        <f t="shared" si="149"/>
        <v>0</v>
      </c>
      <c r="AB372" s="128" t="str">
        <f t="shared" si="153"/>
        <v/>
      </c>
      <c r="AC372" s="128" t="e">
        <f t="shared" si="154"/>
        <v>#REF!</v>
      </c>
    </row>
    <row r="373" spans="1:29" ht="50.1" customHeight="1">
      <c r="A373" s="171"/>
      <c r="B373" s="171"/>
      <c r="C373" s="174"/>
      <c r="D373" s="174"/>
      <c r="E373" s="131"/>
      <c r="F373" s="177"/>
      <c r="G373" s="180"/>
      <c r="H373" s="163"/>
      <c r="I373" s="165"/>
      <c r="J373" s="168"/>
      <c r="K373" s="62"/>
      <c r="L373" s="63"/>
      <c r="M373" s="63"/>
      <c r="N373" s="65"/>
      <c r="O373" s="127"/>
      <c r="P373" s="100"/>
      <c r="Q373" s="63">
        <f t="shared" si="150"/>
        <v>0</v>
      </c>
      <c r="R373" s="65"/>
      <c r="S373" s="67"/>
      <c r="T373" s="40"/>
      <c r="U373" s="106">
        <f>IF(EXACT(O373,Y373),M373,M373*(1-'Расчет ПРЕДЗАКАЗ'!$D$10))</f>
        <v>0</v>
      </c>
      <c r="V373" s="106">
        <f t="shared" si="151"/>
        <v>0</v>
      </c>
      <c r="W373" s="106" t="e">
        <f>IF(EXACT(O373,Y373),M373,M373*(1-#REF!))</f>
        <v>#REF!</v>
      </c>
      <c r="X373" s="106" t="e">
        <f t="shared" si="152"/>
        <v>#REF!</v>
      </c>
      <c r="Y373" s="107" t="s">
        <v>72</v>
      </c>
      <c r="Z373" s="103">
        <f t="shared" si="148"/>
        <v>0</v>
      </c>
      <c r="AA373" s="103">
        <f t="shared" si="149"/>
        <v>0</v>
      </c>
      <c r="AB373" s="128" t="str">
        <f t="shared" si="153"/>
        <v/>
      </c>
      <c r="AC373" s="128" t="e">
        <f t="shared" si="154"/>
        <v>#REF!</v>
      </c>
    </row>
    <row r="374" spans="1:29" ht="50.1" customHeight="1">
      <c r="A374" s="172"/>
      <c r="B374" s="172"/>
      <c r="C374" s="175"/>
      <c r="D374" s="175"/>
      <c r="E374" s="132"/>
      <c r="F374" s="178"/>
      <c r="G374" s="181"/>
      <c r="H374" s="164"/>
      <c r="I374" s="166"/>
      <c r="J374" s="169"/>
      <c r="K374" s="62"/>
      <c r="L374" s="63"/>
      <c r="M374" s="63"/>
      <c r="N374" s="65"/>
      <c r="O374" s="127"/>
      <c r="P374" s="100"/>
      <c r="Q374" s="63">
        <f t="shared" si="150"/>
        <v>0</v>
      </c>
      <c r="R374" s="65"/>
      <c r="S374" s="67"/>
      <c r="T374" s="40"/>
      <c r="U374" s="106">
        <f>IF(EXACT(O374,Y374),M374,M374*(1-'Расчет ПРЕДЗАКАЗ'!$D$10))</f>
        <v>0</v>
      </c>
      <c r="V374" s="106">
        <f t="shared" si="151"/>
        <v>0</v>
      </c>
      <c r="W374" s="106" t="e">
        <f>IF(EXACT(O374,Y374),M374,M374*(1-#REF!))</f>
        <v>#REF!</v>
      </c>
      <c r="X374" s="106" t="e">
        <f t="shared" si="152"/>
        <v>#REF!</v>
      </c>
      <c r="Y374" s="107" t="s">
        <v>72</v>
      </c>
      <c r="Z374" s="103">
        <f t="shared" si="148"/>
        <v>0</v>
      </c>
      <c r="AA374" s="103">
        <f t="shared" si="149"/>
        <v>0</v>
      </c>
      <c r="AB374" s="128" t="str">
        <f t="shared" si="153"/>
        <v/>
      </c>
      <c r="AC374" s="128" t="e">
        <f t="shared" si="154"/>
        <v>#REF!</v>
      </c>
    </row>
    <row r="375" spans="1:29" ht="11.25" customHeight="1" thickBot="1"/>
    <row r="376" spans="1:29" ht="50.1" customHeight="1">
      <c r="A376" s="170">
        <v>23</v>
      </c>
      <c r="B376" s="170" t="s">
        <v>264</v>
      </c>
      <c r="C376" s="173" t="s">
        <v>303</v>
      </c>
      <c r="D376" s="173" t="s">
        <v>77</v>
      </c>
      <c r="E376" s="131"/>
      <c r="F376" s="199" t="s">
        <v>304</v>
      </c>
      <c r="G376" s="179" t="s">
        <v>254</v>
      </c>
      <c r="H376" s="162" t="s">
        <v>305</v>
      </c>
      <c r="I376" s="200" t="s">
        <v>306</v>
      </c>
      <c r="J376" s="167" t="s">
        <v>19</v>
      </c>
      <c r="K376" s="62" t="s">
        <v>82</v>
      </c>
      <c r="L376" s="63">
        <v>10470</v>
      </c>
      <c r="M376" s="63">
        <v>5817</v>
      </c>
      <c r="N376" s="142" t="s">
        <v>307</v>
      </c>
      <c r="O376" s="127" t="s">
        <v>72</v>
      </c>
      <c r="P376" s="100"/>
      <c r="Q376" s="63">
        <f>P376*M376</f>
        <v>0</v>
      </c>
      <c r="R376" s="64"/>
      <c r="S376" s="67">
        <v>1</v>
      </c>
      <c r="T376" s="59"/>
      <c r="U376" s="106">
        <f>IF(EXACT(O376,Y376),M376,M376*(1-'Расчет ПРЕДЗАКАЗ'!$D$10))</f>
        <v>5817</v>
      </c>
      <c r="V376" s="106">
        <f>P376*U376</f>
        <v>0</v>
      </c>
      <c r="W376" s="106">
        <f>IF(EXACT(O376,Y376),M376,M376*(1-#REF!))</f>
        <v>5817</v>
      </c>
      <c r="X376" s="106">
        <f>P376*W376</f>
        <v>0</v>
      </c>
      <c r="Y376" s="107" t="s">
        <v>72</v>
      </c>
      <c r="Z376" s="103">
        <f t="shared" ref="Z376:Z390" si="155">IF(EXACT(O376,Y376),Q376,0)</f>
        <v>0</v>
      </c>
      <c r="AA376" s="103">
        <f t="shared" ref="AA376:AA390" si="156">IF(Z376=0,Q376,0)</f>
        <v>0</v>
      </c>
      <c r="AB376" s="128">
        <f>IF(U376=0,"",L376/U376-1)</f>
        <v>0.79989685404847854</v>
      </c>
      <c r="AC376" s="128">
        <f>IF(W376=0,"",L376/W376-1)</f>
        <v>0.79989685404847854</v>
      </c>
    </row>
    <row r="377" spans="1:29" ht="50.1" customHeight="1">
      <c r="A377" s="171"/>
      <c r="B377" s="171"/>
      <c r="C377" s="174"/>
      <c r="D377" s="174"/>
      <c r="E377" s="131"/>
      <c r="F377" s="177"/>
      <c r="G377" s="180"/>
      <c r="H377" s="163"/>
      <c r="I377" s="165"/>
      <c r="J377" s="168"/>
      <c r="K377" s="62"/>
      <c r="L377" s="63"/>
      <c r="M377" s="63"/>
      <c r="N377" s="142"/>
      <c r="O377" s="127"/>
      <c r="P377" s="100"/>
      <c r="Q377" s="63">
        <f t="shared" ref="Q377:Q390" si="157">P377*M377</f>
        <v>0</v>
      </c>
      <c r="R377" s="64"/>
      <c r="S377" s="67"/>
      <c r="T377" s="46"/>
      <c r="U377" s="106">
        <f>IF(EXACT(O377,Y377),M377,M377*(1-'Расчет ПРЕДЗАКАЗ'!$D$10))</f>
        <v>0</v>
      </c>
      <c r="V377" s="106">
        <f t="shared" ref="V377:V390" si="158">P377*U377</f>
        <v>0</v>
      </c>
      <c r="W377" s="106" t="e">
        <f>IF(EXACT(O377,Y377),M377,M377*(1-#REF!))</f>
        <v>#REF!</v>
      </c>
      <c r="X377" s="106" t="e">
        <f t="shared" ref="X377:X390" si="159">P377*W377</f>
        <v>#REF!</v>
      </c>
      <c r="Y377" s="107" t="s">
        <v>72</v>
      </c>
      <c r="Z377" s="103">
        <f t="shared" si="155"/>
        <v>0</v>
      </c>
      <c r="AA377" s="103">
        <f t="shared" si="156"/>
        <v>0</v>
      </c>
      <c r="AB377" s="128" t="str">
        <f t="shared" ref="AB377:AB390" si="160">IF(U377=0,"",L377/U377-1)</f>
        <v/>
      </c>
      <c r="AC377" s="128" t="e">
        <f t="shared" ref="AC377:AC390" si="161">IF(W377=0,"",L377/W377-1)</f>
        <v>#REF!</v>
      </c>
    </row>
    <row r="378" spans="1:29" ht="50.1" customHeight="1">
      <c r="A378" s="171"/>
      <c r="B378" s="171"/>
      <c r="C378" s="174"/>
      <c r="D378" s="174"/>
      <c r="E378" s="131"/>
      <c r="F378" s="177"/>
      <c r="G378" s="180"/>
      <c r="H378" s="163"/>
      <c r="I378" s="165"/>
      <c r="J378" s="168"/>
      <c r="K378" s="62"/>
      <c r="L378" s="63"/>
      <c r="M378" s="63"/>
      <c r="N378" s="142"/>
      <c r="O378" s="127"/>
      <c r="P378" s="100"/>
      <c r="Q378" s="63">
        <f t="shared" si="157"/>
        <v>0</v>
      </c>
      <c r="R378" s="64"/>
      <c r="S378" s="67"/>
      <c r="T378" s="46"/>
      <c r="U378" s="106">
        <f>IF(EXACT(O378,Y378),M378,M378*(1-'Расчет ПРЕДЗАКАЗ'!$D$10))</f>
        <v>0</v>
      </c>
      <c r="V378" s="106">
        <f t="shared" si="158"/>
        <v>0</v>
      </c>
      <c r="W378" s="106" t="e">
        <f>IF(EXACT(O378,Y378),M378,M378*(1-#REF!))</f>
        <v>#REF!</v>
      </c>
      <c r="X378" s="106" t="e">
        <f t="shared" si="159"/>
        <v>#REF!</v>
      </c>
      <c r="Y378" s="107" t="s">
        <v>72</v>
      </c>
      <c r="Z378" s="103">
        <f t="shared" si="155"/>
        <v>0</v>
      </c>
      <c r="AA378" s="103">
        <f t="shared" si="156"/>
        <v>0</v>
      </c>
      <c r="AB378" s="128" t="str">
        <f t="shared" si="160"/>
        <v/>
      </c>
      <c r="AC378" s="128" t="e">
        <f t="shared" si="161"/>
        <v>#REF!</v>
      </c>
    </row>
    <row r="379" spans="1:29" ht="50.1" customHeight="1">
      <c r="A379" s="171"/>
      <c r="B379" s="171"/>
      <c r="C379" s="174"/>
      <c r="D379" s="174"/>
      <c r="E379" s="131"/>
      <c r="F379" s="177"/>
      <c r="G379" s="180"/>
      <c r="H379" s="163"/>
      <c r="I379" s="165"/>
      <c r="J379" s="168"/>
      <c r="K379" s="62"/>
      <c r="L379" s="63"/>
      <c r="M379" s="63"/>
      <c r="N379" s="142"/>
      <c r="O379" s="127"/>
      <c r="P379" s="100"/>
      <c r="Q379" s="63">
        <f t="shared" si="157"/>
        <v>0</v>
      </c>
      <c r="R379" s="64"/>
      <c r="S379" s="67"/>
      <c r="T379" s="46"/>
      <c r="U379" s="106">
        <f>IF(EXACT(O379,Y379),M379,M379*(1-'Расчет ПРЕДЗАКАЗ'!$D$10))</f>
        <v>0</v>
      </c>
      <c r="V379" s="106">
        <f t="shared" si="158"/>
        <v>0</v>
      </c>
      <c r="W379" s="106" t="e">
        <f>IF(EXACT(O379,Y379),M379,M379*(1-#REF!))</f>
        <v>#REF!</v>
      </c>
      <c r="X379" s="106" t="e">
        <f t="shared" si="159"/>
        <v>#REF!</v>
      </c>
      <c r="Y379" s="107" t="s">
        <v>72</v>
      </c>
      <c r="Z379" s="103">
        <f t="shared" si="155"/>
        <v>0</v>
      </c>
      <c r="AA379" s="103">
        <f t="shared" si="156"/>
        <v>0</v>
      </c>
      <c r="AB379" s="128" t="str">
        <f t="shared" si="160"/>
        <v/>
      </c>
      <c r="AC379" s="128" t="e">
        <f t="shared" si="161"/>
        <v>#REF!</v>
      </c>
    </row>
    <row r="380" spans="1:29" ht="50.1" customHeight="1">
      <c r="A380" s="171"/>
      <c r="B380" s="171"/>
      <c r="C380" s="174"/>
      <c r="D380" s="174"/>
      <c r="E380" s="131"/>
      <c r="F380" s="177"/>
      <c r="G380" s="180"/>
      <c r="H380" s="163"/>
      <c r="I380" s="165"/>
      <c r="J380" s="168"/>
      <c r="K380" s="62"/>
      <c r="L380" s="63"/>
      <c r="M380" s="63"/>
      <c r="N380" s="142"/>
      <c r="O380" s="127"/>
      <c r="P380" s="100"/>
      <c r="Q380" s="63">
        <f t="shared" si="157"/>
        <v>0</v>
      </c>
      <c r="R380" s="64"/>
      <c r="S380" s="67"/>
      <c r="T380" s="46"/>
      <c r="U380" s="106">
        <f>IF(EXACT(O380,Y380),M380,M380*(1-'Расчет ПРЕДЗАКАЗ'!$D$10))</f>
        <v>0</v>
      </c>
      <c r="V380" s="106">
        <f t="shared" si="158"/>
        <v>0</v>
      </c>
      <c r="W380" s="106" t="e">
        <f>IF(EXACT(O380,Y380),M380,M380*(1-#REF!))</f>
        <v>#REF!</v>
      </c>
      <c r="X380" s="106" t="e">
        <f t="shared" si="159"/>
        <v>#REF!</v>
      </c>
      <c r="Y380" s="107" t="s">
        <v>72</v>
      </c>
      <c r="Z380" s="103">
        <f t="shared" si="155"/>
        <v>0</v>
      </c>
      <c r="AA380" s="103">
        <f t="shared" si="156"/>
        <v>0</v>
      </c>
      <c r="AB380" s="128" t="str">
        <f t="shared" si="160"/>
        <v/>
      </c>
      <c r="AC380" s="128" t="e">
        <f t="shared" si="161"/>
        <v>#REF!</v>
      </c>
    </row>
    <row r="381" spans="1:29" ht="50.1" customHeight="1">
      <c r="A381" s="171"/>
      <c r="B381" s="171"/>
      <c r="C381" s="174"/>
      <c r="D381" s="174"/>
      <c r="E381" s="131"/>
      <c r="F381" s="177"/>
      <c r="G381" s="180"/>
      <c r="H381" s="163"/>
      <c r="I381" s="165"/>
      <c r="J381" s="168"/>
      <c r="K381" s="62"/>
      <c r="L381" s="63"/>
      <c r="M381" s="63"/>
      <c r="N381" s="142"/>
      <c r="O381" s="127"/>
      <c r="P381" s="100"/>
      <c r="Q381" s="63">
        <f t="shared" si="157"/>
        <v>0</v>
      </c>
      <c r="R381" s="64"/>
      <c r="S381" s="67"/>
      <c r="T381" s="46"/>
      <c r="U381" s="106">
        <f>IF(EXACT(O381,Y381),M381,M381*(1-'Расчет ПРЕДЗАКАЗ'!$D$10))</f>
        <v>0</v>
      </c>
      <c r="V381" s="106">
        <f t="shared" si="158"/>
        <v>0</v>
      </c>
      <c r="W381" s="106" t="e">
        <f>IF(EXACT(O381,Y381),M381,M381*(1-#REF!))</f>
        <v>#REF!</v>
      </c>
      <c r="X381" s="106" t="e">
        <f t="shared" si="159"/>
        <v>#REF!</v>
      </c>
      <c r="Y381" s="107" t="s">
        <v>72</v>
      </c>
      <c r="Z381" s="103">
        <f t="shared" si="155"/>
        <v>0</v>
      </c>
      <c r="AA381" s="103">
        <f t="shared" si="156"/>
        <v>0</v>
      </c>
      <c r="AB381" s="128" t="str">
        <f t="shared" si="160"/>
        <v/>
      </c>
      <c r="AC381" s="128" t="e">
        <f t="shared" si="161"/>
        <v>#REF!</v>
      </c>
    </row>
    <row r="382" spans="1:29" ht="50.1" customHeight="1">
      <c r="A382" s="171"/>
      <c r="B382" s="171"/>
      <c r="C382" s="174"/>
      <c r="D382" s="174"/>
      <c r="E382" s="131"/>
      <c r="F382" s="177"/>
      <c r="G382" s="180"/>
      <c r="H382" s="163"/>
      <c r="I382" s="165"/>
      <c r="J382" s="168"/>
      <c r="K382" s="62"/>
      <c r="L382" s="63"/>
      <c r="M382" s="63"/>
      <c r="N382" s="142"/>
      <c r="O382" s="127"/>
      <c r="P382" s="100"/>
      <c r="Q382" s="63">
        <f t="shared" si="157"/>
        <v>0</v>
      </c>
      <c r="R382" s="64"/>
      <c r="S382" s="67"/>
      <c r="T382" s="46"/>
      <c r="U382" s="106">
        <f>IF(EXACT(O382,Y382),M382,M382*(1-'Расчет ПРЕДЗАКАЗ'!$D$10))</f>
        <v>0</v>
      </c>
      <c r="V382" s="106">
        <f t="shared" si="158"/>
        <v>0</v>
      </c>
      <c r="W382" s="106" t="e">
        <f>IF(EXACT(O382,Y382),M382,M382*(1-#REF!))</f>
        <v>#REF!</v>
      </c>
      <c r="X382" s="106" t="e">
        <f t="shared" si="159"/>
        <v>#REF!</v>
      </c>
      <c r="Y382" s="107" t="s">
        <v>72</v>
      </c>
      <c r="Z382" s="103">
        <f t="shared" si="155"/>
        <v>0</v>
      </c>
      <c r="AA382" s="103">
        <f t="shared" si="156"/>
        <v>0</v>
      </c>
      <c r="AB382" s="128" t="str">
        <f t="shared" si="160"/>
        <v/>
      </c>
      <c r="AC382" s="128" t="e">
        <f t="shared" si="161"/>
        <v>#REF!</v>
      </c>
    </row>
    <row r="383" spans="1:29" ht="50.1" customHeight="1">
      <c r="A383" s="171"/>
      <c r="B383" s="171"/>
      <c r="C383" s="174"/>
      <c r="D383" s="174"/>
      <c r="E383" s="131"/>
      <c r="F383" s="177"/>
      <c r="G383" s="180"/>
      <c r="H383" s="163"/>
      <c r="I383" s="165"/>
      <c r="J383" s="168"/>
      <c r="K383" s="62"/>
      <c r="L383" s="63"/>
      <c r="M383" s="63"/>
      <c r="N383" s="142"/>
      <c r="O383" s="127"/>
      <c r="P383" s="100"/>
      <c r="Q383" s="63">
        <f t="shared" si="157"/>
        <v>0</v>
      </c>
      <c r="R383" s="64"/>
      <c r="S383" s="67"/>
      <c r="T383" s="46"/>
      <c r="U383" s="106">
        <f>IF(EXACT(O383,Y383),M383,M383*(1-'Расчет ПРЕДЗАКАЗ'!$D$10))</f>
        <v>0</v>
      </c>
      <c r="V383" s="106">
        <f t="shared" si="158"/>
        <v>0</v>
      </c>
      <c r="W383" s="106" t="e">
        <f>IF(EXACT(O383,Y383),M383,M383*(1-#REF!))</f>
        <v>#REF!</v>
      </c>
      <c r="X383" s="106" t="e">
        <f t="shared" si="159"/>
        <v>#REF!</v>
      </c>
      <c r="Y383" s="107" t="s">
        <v>72</v>
      </c>
      <c r="Z383" s="103">
        <f t="shared" si="155"/>
        <v>0</v>
      </c>
      <c r="AA383" s="103">
        <f t="shared" si="156"/>
        <v>0</v>
      </c>
      <c r="AB383" s="128" t="str">
        <f t="shared" si="160"/>
        <v/>
      </c>
      <c r="AC383" s="128" t="e">
        <f t="shared" si="161"/>
        <v>#REF!</v>
      </c>
    </row>
    <row r="384" spans="1:29" ht="50.1" customHeight="1">
      <c r="A384" s="171"/>
      <c r="B384" s="171"/>
      <c r="C384" s="174"/>
      <c r="D384" s="174"/>
      <c r="E384" s="131"/>
      <c r="F384" s="177"/>
      <c r="G384" s="180"/>
      <c r="H384" s="163"/>
      <c r="I384" s="165"/>
      <c r="J384" s="168"/>
      <c r="K384" s="62"/>
      <c r="L384" s="63"/>
      <c r="M384" s="63"/>
      <c r="N384" s="142"/>
      <c r="O384" s="127"/>
      <c r="P384" s="100"/>
      <c r="Q384" s="63">
        <f t="shared" si="157"/>
        <v>0</v>
      </c>
      <c r="R384" s="64"/>
      <c r="S384" s="67"/>
      <c r="T384" s="46"/>
      <c r="U384" s="106">
        <f>IF(EXACT(O384,Y384),M384,M384*(1-'Расчет ПРЕДЗАКАЗ'!$D$10))</f>
        <v>0</v>
      </c>
      <c r="V384" s="106">
        <f t="shared" si="158"/>
        <v>0</v>
      </c>
      <c r="W384" s="106" t="e">
        <f>IF(EXACT(O384,Y384),M384,M384*(1-#REF!))</f>
        <v>#REF!</v>
      </c>
      <c r="X384" s="106" t="e">
        <f t="shared" si="159"/>
        <v>#REF!</v>
      </c>
      <c r="Y384" s="107" t="s">
        <v>72</v>
      </c>
      <c r="Z384" s="103">
        <f t="shared" si="155"/>
        <v>0</v>
      </c>
      <c r="AA384" s="103">
        <f t="shared" si="156"/>
        <v>0</v>
      </c>
      <c r="AB384" s="128" t="str">
        <f t="shared" si="160"/>
        <v/>
      </c>
      <c r="AC384" s="128" t="e">
        <f t="shared" si="161"/>
        <v>#REF!</v>
      </c>
    </row>
    <row r="385" spans="1:29" ht="50.1" customHeight="1">
      <c r="A385" s="171"/>
      <c r="B385" s="171"/>
      <c r="C385" s="174"/>
      <c r="D385" s="174"/>
      <c r="E385" s="131"/>
      <c r="F385" s="177"/>
      <c r="G385" s="180"/>
      <c r="H385" s="163"/>
      <c r="I385" s="165"/>
      <c r="J385" s="168"/>
      <c r="K385" s="62"/>
      <c r="L385" s="63"/>
      <c r="M385" s="63"/>
      <c r="N385" s="65"/>
      <c r="O385" s="127"/>
      <c r="P385" s="100"/>
      <c r="Q385" s="63">
        <f t="shared" si="157"/>
        <v>0</v>
      </c>
      <c r="R385" s="65"/>
      <c r="S385" s="67"/>
      <c r="T385" s="40"/>
      <c r="U385" s="106">
        <f>IF(EXACT(O385,Y385),M385,M385*(1-'Расчет ПРЕДЗАКАЗ'!$D$10))</f>
        <v>0</v>
      </c>
      <c r="V385" s="106">
        <f t="shared" si="158"/>
        <v>0</v>
      </c>
      <c r="W385" s="106" t="e">
        <f>IF(EXACT(O385,Y385),M385,M385*(1-#REF!))</f>
        <v>#REF!</v>
      </c>
      <c r="X385" s="106" t="e">
        <f t="shared" si="159"/>
        <v>#REF!</v>
      </c>
      <c r="Y385" s="107" t="s">
        <v>72</v>
      </c>
      <c r="Z385" s="103">
        <f t="shared" si="155"/>
        <v>0</v>
      </c>
      <c r="AA385" s="103">
        <f t="shared" si="156"/>
        <v>0</v>
      </c>
      <c r="AB385" s="128" t="str">
        <f t="shared" si="160"/>
        <v/>
      </c>
      <c r="AC385" s="128" t="e">
        <f t="shared" si="161"/>
        <v>#REF!</v>
      </c>
    </row>
    <row r="386" spans="1:29" ht="50.1" customHeight="1">
      <c r="A386" s="171"/>
      <c r="B386" s="171"/>
      <c r="C386" s="174"/>
      <c r="D386" s="174"/>
      <c r="E386" s="131"/>
      <c r="F386" s="177"/>
      <c r="G386" s="180"/>
      <c r="H386" s="163"/>
      <c r="I386" s="165"/>
      <c r="J386" s="168"/>
      <c r="K386" s="62"/>
      <c r="L386" s="63"/>
      <c r="M386" s="63"/>
      <c r="N386" s="65"/>
      <c r="O386" s="127"/>
      <c r="P386" s="100"/>
      <c r="Q386" s="63">
        <f t="shared" si="157"/>
        <v>0</v>
      </c>
      <c r="R386" s="65"/>
      <c r="S386" s="67"/>
      <c r="T386" s="40"/>
      <c r="U386" s="106">
        <f>IF(EXACT(O386,Y386),M386,M386*(1-'Расчет ПРЕДЗАКАЗ'!$D$10))</f>
        <v>0</v>
      </c>
      <c r="V386" s="106">
        <f t="shared" si="158"/>
        <v>0</v>
      </c>
      <c r="W386" s="106" t="e">
        <f>IF(EXACT(O386,Y386),M386,M386*(1-#REF!))</f>
        <v>#REF!</v>
      </c>
      <c r="X386" s="106" t="e">
        <f t="shared" si="159"/>
        <v>#REF!</v>
      </c>
      <c r="Y386" s="107" t="s">
        <v>72</v>
      </c>
      <c r="Z386" s="103">
        <f t="shared" si="155"/>
        <v>0</v>
      </c>
      <c r="AA386" s="103">
        <f t="shared" si="156"/>
        <v>0</v>
      </c>
      <c r="AB386" s="128" t="str">
        <f t="shared" si="160"/>
        <v/>
      </c>
      <c r="AC386" s="128" t="e">
        <f t="shared" si="161"/>
        <v>#REF!</v>
      </c>
    </row>
    <row r="387" spans="1:29" ht="50.1" customHeight="1">
      <c r="A387" s="171"/>
      <c r="B387" s="171"/>
      <c r="C387" s="174"/>
      <c r="D387" s="174"/>
      <c r="E387" s="131"/>
      <c r="F387" s="177"/>
      <c r="G387" s="180"/>
      <c r="H387" s="163"/>
      <c r="I387" s="165"/>
      <c r="J387" s="168"/>
      <c r="K387" s="62"/>
      <c r="L387" s="63"/>
      <c r="M387" s="63"/>
      <c r="N387" s="65"/>
      <c r="O387" s="127"/>
      <c r="P387" s="100"/>
      <c r="Q387" s="63">
        <f t="shared" si="157"/>
        <v>0</v>
      </c>
      <c r="R387" s="65"/>
      <c r="S387" s="67"/>
      <c r="T387" s="40"/>
      <c r="U387" s="106">
        <f>IF(EXACT(O387,Y387),M387,M387*(1-'Расчет ПРЕДЗАКАЗ'!$D$10))</f>
        <v>0</v>
      </c>
      <c r="V387" s="106">
        <f t="shared" si="158"/>
        <v>0</v>
      </c>
      <c r="W387" s="106" t="e">
        <f>IF(EXACT(O387,Y387),M387,M387*(1-#REF!))</f>
        <v>#REF!</v>
      </c>
      <c r="X387" s="106" t="e">
        <f t="shared" si="159"/>
        <v>#REF!</v>
      </c>
      <c r="Y387" s="107" t="s">
        <v>72</v>
      </c>
      <c r="Z387" s="103">
        <f t="shared" si="155"/>
        <v>0</v>
      </c>
      <c r="AA387" s="103">
        <f t="shared" si="156"/>
        <v>0</v>
      </c>
      <c r="AB387" s="128" t="str">
        <f t="shared" si="160"/>
        <v/>
      </c>
      <c r="AC387" s="128" t="e">
        <f t="shared" si="161"/>
        <v>#REF!</v>
      </c>
    </row>
    <row r="388" spans="1:29" ht="50.1" customHeight="1">
      <c r="A388" s="171"/>
      <c r="B388" s="171"/>
      <c r="C388" s="174"/>
      <c r="D388" s="174"/>
      <c r="E388" s="131"/>
      <c r="F388" s="177"/>
      <c r="G388" s="180"/>
      <c r="H388" s="163"/>
      <c r="I388" s="165"/>
      <c r="J388" s="168"/>
      <c r="K388" s="62"/>
      <c r="L388" s="63"/>
      <c r="M388" s="63"/>
      <c r="N388" s="65"/>
      <c r="O388" s="127"/>
      <c r="P388" s="100"/>
      <c r="Q388" s="63">
        <f t="shared" si="157"/>
        <v>0</v>
      </c>
      <c r="R388" s="65"/>
      <c r="S388" s="67"/>
      <c r="T388" s="40"/>
      <c r="U388" s="106">
        <f>IF(EXACT(O388,Y388),M388,M388*(1-'Расчет ПРЕДЗАКАЗ'!$D$10))</f>
        <v>0</v>
      </c>
      <c r="V388" s="106">
        <f t="shared" si="158"/>
        <v>0</v>
      </c>
      <c r="W388" s="106" t="e">
        <f>IF(EXACT(O388,Y388),M388,M388*(1-#REF!))</f>
        <v>#REF!</v>
      </c>
      <c r="X388" s="106" t="e">
        <f t="shared" si="159"/>
        <v>#REF!</v>
      </c>
      <c r="Y388" s="107" t="s">
        <v>72</v>
      </c>
      <c r="Z388" s="103">
        <f t="shared" si="155"/>
        <v>0</v>
      </c>
      <c r="AA388" s="103">
        <f t="shared" si="156"/>
        <v>0</v>
      </c>
      <c r="AB388" s="128" t="str">
        <f t="shared" si="160"/>
        <v/>
      </c>
      <c r="AC388" s="128" t="e">
        <f t="shared" si="161"/>
        <v>#REF!</v>
      </c>
    </row>
    <row r="389" spans="1:29" ht="50.1" customHeight="1">
      <c r="A389" s="171"/>
      <c r="B389" s="171"/>
      <c r="C389" s="174"/>
      <c r="D389" s="174"/>
      <c r="E389" s="131"/>
      <c r="F389" s="177"/>
      <c r="G389" s="180"/>
      <c r="H389" s="163"/>
      <c r="I389" s="165"/>
      <c r="J389" s="168"/>
      <c r="K389" s="62"/>
      <c r="L389" s="63"/>
      <c r="M389" s="63"/>
      <c r="N389" s="65"/>
      <c r="O389" s="127"/>
      <c r="P389" s="100"/>
      <c r="Q389" s="63">
        <f t="shared" si="157"/>
        <v>0</v>
      </c>
      <c r="R389" s="65"/>
      <c r="S389" s="67"/>
      <c r="T389" s="40"/>
      <c r="U389" s="106">
        <f>IF(EXACT(O389,Y389),M389,M389*(1-'Расчет ПРЕДЗАКАЗ'!$D$10))</f>
        <v>0</v>
      </c>
      <c r="V389" s="106">
        <f t="shared" si="158"/>
        <v>0</v>
      </c>
      <c r="W389" s="106" t="e">
        <f>IF(EXACT(O389,Y389),M389,M389*(1-#REF!))</f>
        <v>#REF!</v>
      </c>
      <c r="X389" s="106" t="e">
        <f t="shared" si="159"/>
        <v>#REF!</v>
      </c>
      <c r="Y389" s="107" t="s">
        <v>72</v>
      </c>
      <c r="Z389" s="103">
        <f t="shared" si="155"/>
        <v>0</v>
      </c>
      <c r="AA389" s="103">
        <f t="shared" si="156"/>
        <v>0</v>
      </c>
      <c r="AB389" s="128" t="str">
        <f t="shared" si="160"/>
        <v/>
      </c>
      <c r="AC389" s="128" t="e">
        <f t="shared" si="161"/>
        <v>#REF!</v>
      </c>
    </row>
    <row r="390" spans="1:29" ht="50.1" customHeight="1">
      <c r="A390" s="172"/>
      <c r="B390" s="172"/>
      <c r="C390" s="175"/>
      <c r="D390" s="175"/>
      <c r="E390" s="132"/>
      <c r="F390" s="178"/>
      <c r="G390" s="181"/>
      <c r="H390" s="164"/>
      <c r="I390" s="166"/>
      <c r="J390" s="169"/>
      <c r="K390" s="62"/>
      <c r="L390" s="63"/>
      <c r="M390" s="63"/>
      <c r="N390" s="65"/>
      <c r="O390" s="127"/>
      <c r="P390" s="100"/>
      <c r="Q390" s="63">
        <f t="shared" si="157"/>
        <v>0</v>
      </c>
      <c r="R390" s="65"/>
      <c r="S390" s="67"/>
      <c r="T390" s="40"/>
      <c r="U390" s="106">
        <f>IF(EXACT(O390,Y390),M390,M390*(1-'Расчет ПРЕДЗАКАЗ'!$D$10))</f>
        <v>0</v>
      </c>
      <c r="V390" s="106">
        <f t="shared" si="158"/>
        <v>0</v>
      </c>
      <c r="W390" s="106" t="e">
        <f>IF(EXACT(O390,Y390),M390,M390*(1-#REF!))</f>
        <v>#REF!</v>
      </c>
      <c r="X390" s="106" t="e">
        <f t="shared" si="159"/>
        <v>#REF!</v>
      </c>
      <c r="Y390" s="107" t="s">
        <v>72</v>
      </c>
      <c r="Z390" s="103">
        <f t="shared" si="155"/>
        <v>0</v>
      </c>
      <c r="AA390" s="103">
        <f t="shared" si="156"/>
        <v>0</v>
      </c>
      <c r="AB390" s="128" t="str">
        <f t="shared" si="160"/>
        <v/>
      </c>
      <c r="AC390" s="128" t="e">
        <f t="shared" si="161"/>
        <v>#REF!</v>
      </c>
    </row>
    <row r="391" spans="1:29" ht="11.25" customHeight="1" thickBot="1"/>
    <row r="392" spans="1:29" ht="50.1" customHeight="1">
      <c r="A392" s="170">
        <v>24</v>
      </c>
      <c r="B392" s="170" t="s">
        <v>308</v>
      </c>
      <c r="C392" s="173" t="s">
        <v>309</v>
      </c>
      <c r="D392" s="173" t="s">
        <v>77</v>
      </c>
      <c r="E392" s="131"/>
      <c r="F392" s="199" t="s">
        <v>304</v>
      </c>
      <c r="G392" s="179" t="s">
        <v>254</v>
      </c>
      <c r="H392" s="162" t="s">
        <v>305</v>
      </c>
      <c r="I392" s="200" t="s">
        <v>310</v>
      </c>
      <c r="J392" s="167" t="s">
        <v>19</v>
      </c>
      <c r="K392" s="62" t="s">
        <v>311</v>
      </c>
      <c r="L392" s="63">
        <v>10140</v>
      </c>
      <c r="M392" s="63">
        <v>5633</v>
      </c>
      <c r="N392" s="142" t="s">
        <v>312</v>
      </c>
      <c r="O392" s="127" t="s">
        <v>72</v>
      </c>
      <c r="P392" s="100"/>
      <c r="Q392" s="63">
        <f>P392*M392</f>
        <v>0</v>
      </c>
      <c r="R392" s="64"/>
      <c r="S392" s="67">
        <v>1</v>
      </c>
      <c r="T392" s="59"/>
      <c r="U392" s="106">
        <f>IF(EXACT(O392,Y392),M392,M392*(1-'Расчет ПРЕДЗАКАЗ'!$D$10))</f>
        <v>5633</v>
      </c>
      <c r="V392" s="106">
        <f>P392*U392</f>
        <v>0</v>
      </c>
      <c r="W392" s="106">
        <f>IF(EXACT(O392,Y392),M392,M392*(1-#REF!))</f>
        <v>5633</v>
      </c>
      <c r="X392" s="106">
        <f>P392*W392</f>
        <v>0</v>
      </c>
      <c r="Y392" s="107" t="s">
        <v>72</v>
      </c>
      <c r="Z392" s="103">
        <f t="shared" ref="Z392:Z406" si="162">IF(EXACT(O392,Y392),Q392,0)</f>
        <v>0</v>
      </c>
      <c r="AA392" s="103">
        <f t="shared" ref="AA392:AA406" si="163">IF(Z392=0,Q392,0)</f>
        <v>0</v>
      </c>
      <c r="AB392" s="128">
        <f>IF(U392=0,"",L392/U392-1)</f>
        <v>0.80010651517841302</v>
      </c>
      <c r="AC392" s="128">
        <f>IF(W392=0,"",L392/W392-1)</f>
        <v>0.80010651517841302</v>
      </c>
    </row>
    <row r="393" spans="1:29" ht="50.1" customHeight="1">
      <c r="A393" s="171"/>
      <c r="B393" s="171"/>
      <c r="C393" s="174"/>
      <c r="D393" s="174"/>
      <c r="E393" s="131"/>
      <c r="F393" s="177"/>
      <c r="G393" s="180"/>
      <c r="H393" s="163"/>
      <c r="I393" s="165"/>
      <c r="J393" s="168"/>
      <c r="K393" s="62"/>
      <c r="L393" s="63"/>
      <c r="M393" s="63"/>
      <c r="N393" s="142"/>
      <c r="O393" s="127"/>
      <c r="P393" s="100"/>
      <c r="Q393" s="63">
        <f t="shared" ref="Q393:Q406" si="164">P393*M393</f>
        <v>0</v>
      </c>
      <c r="R393" s="64"/>
      <c r="S393" s="67"/>
      <c r="T393" s="46"/>
      <c r="U393" s="106">
        <f>IF(EXACT(O393,Y393),M393,M393*(1-'Расчет ПРЕДЗАКАЗ'!$D$10))</f>
        <v>0</v>
      </c>
      <c r="V393" s="106">
        <f t="shared" ref="V393:V406" si="165">P393*U393</f>
        <v>0</v>
      </c>
      <c r="W393" s="106" t="e">
        <f>IF(EXACT(O393,Y393),M393,M393*(1-#REF!))</f>
        <v>#REF!</v>
      </c>
      <c r="X393" s="106" t="e">
        <f t="shared" ref="X393:X406" si="166">P393*W393</f>
        <v>#REF!</v>
      </c>
      <c r="Y393" s="107" t="s">
        <v>72</v>
      </c>
      <c r="Z393" s="103">
        <f t="shared" si="162"/>
        <v>0</v>
      </c>
      <c r="AA393" s="103">
        <f t="shared" si="163"/>
        <v>0</v>
      </c>
      <c r="AB393" s="128" t="str">
        <f t="shared" ref="AB393:AB406" si="167">IF(U393=0,"",L393/U393-1)</f>
        <v/>
      </c>
      <c r="AC393" s="128" t="e">
        <f t="shared" ref="AC393:AC406" si="168">IF(W393=0,"",L393/W393-1)</f>
        <v>#REF!</v>
      </c>
    </row>
    <row r="394" spans="1:29" ht="50.1" customHeight="1">
      <c r="A394" s="171"/>
      <c r="B394" s="171"/>
      <c r="C394" s="174"/>
      <c r="D394" s="174"/>
      <c r="E394" s="131"/>
      <c r="F394" s="177"/>
      <c r="G394" s="180"/>
      <c r="H394" s="163"/>
      <c r="I394" s="165"/>
      <c r="J394" s="168"/>
      <c r="K394" s="62"/>
      <c r="L394" s="63"/>
      <c r="M394" s="63"/>
      <c r="N394" s="142"/>
      <c r="O394" s="127"/>
      <c r="P394" s="100"/>
      <c r="Q394" s="63">
        <f t="shared" si="164"/>
        <v>0</v>
      </c>
      <c r="R394" s="64"/>
      <c r="S394" s="67"/>
      <c r="T394" s="46"/>
      <c r="U394" s="106">
        <f>IF(EXACT(O394,Y394),M394,M394*(1-'Расчет ПРЕДЗАКАЗ'!$D$10))</f>
        <v>0</v>
      </c>
      <c r="V394" s="106">
        <f t="shared" si="165"/>
        <v>0</v>
      </c>
      <c r="W394" s="106" t="e">
        <f>IF(EXACT(O394,Y394),M394,M394*(1-#REF!))</f>
        <v>#REF!</v>
      </c>
      <c r="X394" s="106" t="e">
        <f t="shared" si="166"/>
        <v>#REF!</v>
      </c>
      <c r="Y394" s="107" t="s">
        <v>72</v>
      </c>
      <c r="Z394" s="103">
        <f t="shared" si="162"/>
        <v>0</v>
      </c>
      <c r="AA394" s="103">
        <f t="shared" si="163"/>
        <v>0</v>
      </c>
      <c r="AB394" s="128" t="str">
        <f t="shared" si="167"/>
        <v/>
      </c>
      <c r="AC394" s="128" t="e">
        <f t="shared" si="168"/>
        <v>#REF!</v>
      </c>
    </row>
    <row r="395" spans="1:29" ht="50.1" customHeight="1">
      <c r="A395" s="171"/>
      <c r="B395" s="171"/>
      <c r="C395" s="174"/>
      <c r="D395" s="174"/>
      <c r="E395" s="131"/>
      <c r="F395" s="177"/>
      <c r="G395" s="180"/>
      <c r="H395" s="163"/>
      <c r="I395" s="165"/>
      <c r="J395" s="168"/>
      <c r="K395" s="62"/>
      <c r="L395" s="63"/>
      <c r="M395" s="63"/>
      <c r="N395" s="142"/>
      <c r="O395" s="127"/>
      <c r="P395" s="100"/>
      <c r="Q395" s="63">
        <f t="shared" si="164"/>
        <v>0</v>
      </c>
      <c r="R395" s="64"/>
      <c r="S395" s="67"/>
      <c r="T395" s="46"/>
      <c r="U395" s="106">
        <f>IF(EXACT(O395,Y395),M395,M395*(1-'Расчет ПРЕДЗАКАЗ'!$D$10))</f>
        <v>0</v>
      </c>
      <c r="V395" s="106">
        <f t="shared" si="165"/>
        <v>0</v>
      </c>
      <c r="W395" s="106" t="e">
        <f>IF(EXACT(O395,Y395),M395,M395*(1-#REF!))</f>
        <v>#REF!</v>
      </c>
      <c r="X395" s="106" t="e">
        <f t="shared" si="166"/>
        <v>#REF!</v>
      </c>
      <c r="Y395" s="107" t="s">
        <v>72</v>
      </c>
      <c r="Z395" s="103">
        <f t="shared" si="162"/>
        <v>0</v>
      </c>
      <c r="AA395" s="103">
        <f t="shared" si="163"/>
        <v>0</v>
      </c>
      <c r="AB395" s="128" t="str">
        <f t="shared" si="167"/>
        <v/>
      </c>
      <c r="AC395" s="128" t="e">
        <f t="shared" si="168"/>
        <v>#REF!</v>
      </c>
    </row>
    <row r="396" spans="1:29" ht="50.1" customHeight="1">
      <c r="A396" s="171"/>
      <c r="B396" s="171"/>
      <c r="C396" s="174"/>
      <c r="D396" s="174"/>
      <c r="E396" s="131"/>
      <c r="F396" s="177"/>
      <c r="G396" s="180"/>
      <c r="H396" s="163"/>
      <c r="I396" s="165"/>
      <c r="J396" s="168"/>
      <c r="K396" s="62"/>
      <c r="L396" s="63"/>
      <c r="M396" s="63"/>
      <c r="N396" s="142"/>
      <c r="O396" s="127"/>
      <c r="P396" s="100"/>
      <c r="Q396" s="63">
        <f t="shared" si="164"/>
        <v>0</v>
      </c>
      <c r="R396" s="64"/>
      <c r="S396" s="67"/>
      <c r="T396" s="46"/>
      <c r="U396" s="106">
        <f>IF(EXACT(O396,Y396),M396,M396*(1-'Расчет ПРЕДЗАКАЗ'!$D$10))</f>
        <v>0</v>
      </c>
      <c r="V396" s="106">
        <f t="shared" si="165"/>
        <v>0</v>
      </c>
      <c r="W396" s="106" t="e">
        <f>IF(EXACT(O396,Y396),M396,M396*(1-#REF!))</f>
        <v>#REF!</v>
      </c>
      <c r="X396" s="106" t="e">
        <f t="shared" si="166"/>
        <v>#REF!</v>
      </c>
      <c r="Y396" s="107" t="s">
        <v>72</v>
      </c>
      <c r="Z396" s="103">
        <f t="shared" si="162"/>
        <v>0</v>
      </c>
      <c r="AA396" s="103">
        <f t="shared" si="163"/>
        <v>0</v>
      </c>
      <c r="AB396" s="128" t="str">
        <f t="shared" si="167"/>
        <v/>
      </c>
      <c r="AC396" s="128" t="e">
        <f t="shared" si="168"/>
        <v>#REF!</v>
      </c>
    </row>
    <row r="397" spans="1:29" ht="50.1" customHeight="1">
      <c r="A397" s="171"/>
      <c r="B397" s="171"/>
      <c r="C397" s="174"/>
      <c r="D397" s="174"/>
      <c r="E397" s="131"/>
      <c r="F397" s="177"/>
      <c r="G397" s="180"/>
      <c r="H397" s="163"/>
      <c r="I397" s="165"/>
      <c r="J397" s="168"/>
      <c r="K397" s="62"/>
      <c r="L397" s="63"/>
      <c r="M397" s="63"/>
      <c r="N397" s="142"/>
      <c r="O397" s="127"/>
      <c r="P397" s="100"/>
      <c r="Q397" s="63">
        <f t="shared" si="164"/>
        <v>0</v>
      </c>
      <c r="R397" s="64"/>
      <c r="S397" s="67"/>
      <c r="T397" s="46"/>
      <c r="U397" s="106">
        <f>IF(EXACT(O397,Y397),M397,M397*(1-'Расчет ПРЕДЗАКАЗ'!$D$10))</f>
        <v>0</v>
      </c>
      <c r="V397" s="106">
        <f t="shared" si="165"/>
        <v>0</v>
      </c>
      <c r="W397" s="106" t="e">
        <f>IF(EXACT(O397,Y397),M397,M397*(1-#REF!))</f>
        <v>#REF!</v>
      </c>
      <c r="X397" s="106" t="e">
        <f t="shared" si="166"/>
        <v>#REF!</v>
      </c>
      <c r="Y397" s="107" t="s">
        <v>72</v>
      </c>
      <c r="Z397" s="103">
        <f t="shared" si="162"/>
        <v>0</v>
      </c>
      <c r="AA397" s="103">
        <f t="shared" si="163"/>
        <v>0</v>
      </c>
      <c r="AB397" s="128" t="str">
        <f t="shared" si="167"/>
        <v/>
      </c>
      <c r="AC397" s="128" t="e">
        <f t="shared" si="168"/>
        <v>#REF!</v>
      </c>
    </row>
    <row r="398" spans="1:29" ht="50.1" customHeight="1">
      <c r="A398" s="171"/>
      <c r="B398" s="171"/>
      <c r="C398" s="174"/>
      <c r="D398" s="174"/>
      <c r="E398" s="131"/>
      <c r="F398" s="177"/>
      <c r="G398" s="180"/>
      <c r="H398" s="163"/>
      <c r="I398" s="165"/>
      <c r="J398" s="168"/>
      <c r="K398" s="62"/>
      <c r="L398" s="63"/>
      <c r="M398" s="63"/>
      <c r="N398" s="142"/>
      <c r="O398" s="127"/>
      <c r="P398" s="100"/>
      <c r="Q398" s="63">
        <f t="shared" si="164"/>
        <v>0</v>
      </c>
      <c r="R398" s="64"/>
      <c r="S398" s="67"/>
      <c r="T398" s="46"/>
      <c r="U398" s="106">
        <f>IF(EXACT(O398,Y398),M398,M398*(1-'Расчет ПРЕДЗАКАЗ'!$D$10))</f>
        <v>0</v>
      </c>
      <c r="V398" s="106">
        <f t="shared" si="165"/>
        <v>0</v>
      </c>
      <c r="W398" s="106" t="e">
        <f>IF(EXACT(O398,Y398),M398,M398*(1-#REF!))</f>
        <v>#REF!</v>
      </c>
      <c r="X398" s="106" t="e">
        <f t="shared" si="166"/>
        <v>#REF!</v>
      </c>
      <c r="Y398" s="107" t="s">
        <v>72</v>
      </c>
      <c r="Z398" s="103">
        <f t="shared" si="162"/>
        <v>0</v>
      </c>
      <c r="AA398" s="103">
        <f t="shared" si="163"/>
        <v>0</v>
      </c>
      <c r="AB398" s="128" t="str">
        <f t="shared" si="167"/>
        <v/>
      </c>
      <c r="AC398" s="128" t="e">
        <f t="shared" si="168"/>
        <v>#REF!</v>
      </c>
    </row>
    <row r="399" spans="1:29" ht="50.1" customHeight="1">
      <c r="A399" s="171"/>
      <c r="B399" s="171"/>
      <c r="C399" s="174"/>
      <c r="D399" s="174"/>
      <c r="E399" s="131"/>
      <c r="F399" s="177"/>
      <c r="G399" s="180"/>
      <c r="H399" s="163"/>
      <c r="I399" s="165"/>
      <c r="J399" s="168"/>
      <c r="K399" s="62"/>
      <c r="L399" s="63"/>
      <c r="M399" s="63"/>
      <c r="N399" s="142"/>
      <c r="O399" s="127"/>
      <c r="P399" s="100"/>
      <c r="Q399" s="63">
        <f t="shared" si="164"/>
        <v>0</v>
      </c>
      <c r="R399" s="64"/>
      <c r="S399" s="67"/>
      <c r="T399" s="46"/>
      <c r="U399" s="106">
        <f>IF(EXACT(O399,Y399),M399,M399*(1-'Расчет ПРЕДЗАКАЗ'!$D$10))</f>
        <v>0</v>
      </c>
      <c r="V399" s="106">
        <f t="shared" si="165"/>
        <v>0</v>
      </c>
      <c r="W399" s="106" t="e">
        <f>IF(EXACT(O399,Y399),M399,M399*(1-#REF!))</f>
        <v>#REF!</v>
      </c>
      <c r="X399" s="106" t="e">
        <f t="shared" si="166"/>
        <v>#REF!</v>
      </c>
      <c r="Y399" s="107" t="s">
        <v>72</v>
      </c>
      <c r="Z399" s="103">
        <f t="shared" si="162"/>
        <v>0</v>
      </c>
      <c r="AA399" s="103">
        <f t="shared" si="163"/>
        <v>0</v>
      </c>
      <c r="AB399" s="128" t="str">
        <f t="shared" si="167"/>
        <v/>
      </c>
      <c r="AC399" s="128" t="e">
        <f t="shared" si="168"/>
        <v>#REF!</v>
      </c>
    </row>
    <row r="400" spans="1:29" ht="50.1" customHeight="1">
      <c r="A400" s="171"/>
      <c r="B400" s="171"/>
      <c r="C400" s="174"/>
      <c r="D400" s="174"/>
      <c r="E400" s="131"/>
      <c r="F400" s="177"/>
      <c r="G400" s="180"/>
      <c r="H400" s="163"/>
      <c r="I400" s="165"/>
      <c r="J400" s="168"/>
      <c r="K400" s="62"/>
      <c r="L400" s="63"/>
      <c r="M400" s="63"/>
      <c r="N400" s="142"/>
      <c r="O400" s="127"/>
      <c r="P400" s="100"/>
      <c r="Q400" s="63">
        <f t="shared" si="164"/>
        <v>0</v>
      </c>
      <c r="R400" s="64"/>
      <c r="S400" s="67"/>
      <c r="T400" s="46"/>
      <c r="U400" s="106">
        <f>IF(EXACT(O400,Y400),M400,M400*(1-'Расчет ПРЕДЗАКАЗ'!$D$10))</f>
        <v>0</v>
      </c>
      <c r="V400" s="106">
        <f t="shared" si="165"/>
        <v>0</v>
      </c>
      <c r="W400" s="106" t="e">
        <f>IF(EXACT(O400,Y400),M400,M400*(1-#REF!))</f>
        <v>#REF!</v>
      </c>
      <c r="X400" s="106" t="e">
        <f t="shared" si="166"/>
        <v>#REF!</v>
      </c>
      <c r="Y400" s="107" t="s">
        <v>72</v>
      </c>
      <c r="Z400" s="103">
        <f t="shared" si="162"/>
        <v>0</v>
      </c>
      <c r="AA400" s="103">
        <f t="shared" si="163"/>
        <v>0</v>
      </c>
      <c r="AB400" s="128" t="str">
        <f t="shared" si="167"/>
        <v/>
      </c>
      <c r="AC400" s="128" t="e">
        <f t="shared" si="168"/>
        <v>#REF!</v>
      </c>
    </row>
    <row r="401" spans="1:29" ht="50.1" customHeight="1">
      <c r="A401" s="171"/>
      <c r="B401" s="171"/>
      <c r="C401" s="174"/>
      <c r="D401" s="174"/>
      <c r="E401" s="131"/>
      <c r="F401" s="177"/>
      <c r="G401" s="180"/>
      <c r="H401" s="163"/>
      <c r="I401" s="165"/>
      <c r="J401" s="168"/>
      <c r="K401" s="62"/>
      <c r="L401" s="63"/>
      <c r="M401" s="63"/>
      <c r="N401" s="65"/>
      <c r="O401" s="127"/>
      <c r="P401" s="100"/>
      <c r="Q401" s="63">
        <f t="shared" si="164"/>
        <v>0</v>
      </c>
      <c r="R401" s="65"/>
      <c r="S401" s="67"/>
      <c r="T401" s="40"/>
      <c r="U401" s="106">
        <f>IF(EXACT(O401,Y401),M401,M401*(1-'Расчет ПРЕДЗАКАЗ'!$D$10))</f>
        <v>0</v>
      </c>
      <c r="V401" s="106">
        <f t="shared" si="165"/>
        <v>0</v>
      </c>
      <c r="W401" s="106" t="e">
        <f>IF(EXACT(O401,Y401),M401,M401*(1-#REF!))</f>
        <v>#REF!</v>
      </c>
      <c r="X401" s="106" t="e">
        <f t="shared" si="166"/>
        <v>#REF!</v>
      </c>
      <c r="Y401" s="107" t="s">
        <v>72</v>
      </c>
      <c r="Z401" s="103">
        <f t="shared" si="162"/>
        <v>0</v>
      </c>
      <c r="AA401" s="103">
        <f t="shared" si="163"/>
        <v>0</v>
      </c>
      <c r="AB401" s="128" t="str">
        <f t="shared" si="167"/>
        <v/>
      </c>
      <c r="AC401" s="128" t="e">
        <f t="shared" si="168"/>
        <v>#REF!</v>
      </c>
    </row>
    <row r="402" spans="1:29" ht="50.1" customHeight="1">
      <c r="A402" s="171"/>
      <c r="B402" s="171"/>
      <c r="C402" s="174"/>
      <c r="D402" s="174"/>
      <c r="E402" s="131"/>
      <c r="F402" s="177"/>
      <c r="G402" s="180"/>
      <c r="H402" s="163"/>
      <c r="I402" s="165"/>
      <c r="J402" s="168"/>
      <c r="K402" s="62"/>
      <c r="L402" s="63"/>
      <c r="M402" s="63"/>
      <c r="N402" s="65"/>
      <c r="O402" s="127"/>
      <c r="P402" s="100"/>
      <c r="Q402" s="63">
        <f t="shared" si="164"/>
        <v>0</v>
      </c>
      <c r="R402" s="65"/>
      <c r="S402" s="67"/>
      <c r="T402" s="40"/>
      <c r="U402" s="106">
        <f>IF(EXACT(O402,Y402),M402,M402*(1-'Расчет ПРЕДЗАКАЗ'!$D$10))</f>
        <v>0</v>
      </c>
      <c r="V402" s="106">
        <f t="shared" si="165"/>
        <v>0</v>
      </c>
      <c r="W402" s="106" t="e">
        <f>IF(EXACT(O402,Y402),M402,M402*(1-#REF!))</f>
        <v>#REF!</v>
      </c>
      <c r="X402" s="106" t="e">
        <f t="shared" si="166"/>
        <v>#REF!</v>
      </c>
      <c r="Y402" s="107" t="s">
        <v>72</v>
      </c>
      <c r="Z402" s="103">
        <f t="shared" si="162"/>
        <v>0</v>
      </c>
      <c r="AA402" s="103">
        <f t="shared" si="163"/>
        <v>0</v>
      </c>
      <c r="AB402" s="128" t="str">
        <f t="shared" si="167"/>
        <v/>
      </c>
      <c r="AC402" s="128" t="e">
        <f t="shared" si="168"/>
        <v>#REF!</v>
      </c>
    </row>
    <row r="403" spans="1:29" ht="50.1" customHeight="1">
      <c r="A403" s="171"/>
      <c r="B403" s="171"/>
      <c r="C403" s="174"/>
      <c r="D403" s="174"/>
      <c r="E403" s="131"/>
      <c r="F403" s="177"/>
      <c r="G403" s="180"/>
      <c r="H403" s="163"/>
      <c r="I403" s="165"/>
      <c r="J403" s="168"/>
      <c r="K403" s="62"/>
      <c r="L403" s="63"/>
      <c r="M403" s="63"/>
      <c r="N403" s="65"/>
      <c r="O403" s="127"/>
      <c r="P403" s="100"/>
      <c r="Q403" s="63">
        <f t="shared" si="164"/>
        <v>0</v>
      </c>
      <c r="R403" s="65"/>
      <c r="S403" s="67"/>
      <c r="T403" s="40"/>
      <c r="U403" s="106">
        <f>IF(EXACT(O403,Y403),M403,M403*(1-'Расчет ПРЕДЗАКАЗ'!$D$10))</f>
        <v>0</v>
      </c>
      <c r="V403" s="106">
        <f t="shared" si="165"/>
        <v>0</v>
      </c>
      <c r="W403" s="106" t="e">
        <f>IF(EXACT(O403,Y403),M403,M403*(1-#REF!))</f>
        <v>#REF!</v>
      </c>
      <c r="X403" s="106" t="e">
        <f t="shared" si="166"/>
        <v>#REF!</v>
      </c>
      <c r="Y403" s="107" t="s">
        <v>72</v>
      </c>
      <c r="Z403" s="103">
        <f t="shared" si="162"/>
        <v>0</v>
      </c>
      <c r="AA403" s="103">
        <f t="shared" si="163"/>
        <v>0</v>
      </c>
      <c r="AB403" s="128" t="str">
        <f t="shared" si="167"/>
        <v/>
      </c>
      <c r="AC403" s="128" t="e">
        <f t="shared" si="168"/>
        <v>#REF!</v>
      </c>
    </row>
    <row r="404" spans="1:29" ht="50.1" customHeight="1">
      <c r="A404" s="171"/>
      <c r="B404" s="171"/>
      <c r="C404" s="174"/>
      <c r="D404" s="174"/>
      <c r="E404" s="131"/>
      <c r="F404" s="177"/>
      <c r="G404" s="180"/>
      <c r="H404" s="163"/>
      <c r="I404" s="165"/>
      <c r="J404" s="168"/>
      <c r="K404" s="62"/>
      <c r="L404" s="63"/>
      <c r="M404" s="63"/>
      <c r="N404" s="65"/>
      <c r="O404" s="127"/>
      <c r="P404" s="100"/>
      <c r="Q404" s="63">
        <f t="shared" si="164"/>
        <v>0</v>
      </c>
      <c r="R404" s="65"/>
      <c r="S404" s="67"/>
      <c r="T404" s="40"/>
      <c r="U404" s="106">
        <f>IF(EXACT(O404,Y404),M404,M404*(1-'Расчет ПРЕДЗАКАЗ'!$D$10))</f>
        <v>0</v>
      </c>
      <c r="V404" s="106">
        <f t="shared" si="165"/>
        <v>0</v>
      </c>
      <c r="W404" s="106" t="e">
        <f>IF(EXACT(O404,Y404),M404,M404*(1-#REF!))</f>
        <v>#REF!</v>
      </c>
      <c r="X404" s="106" t="e">
        <f t="shared" si="166"/>
        <v>#REF!</v>
      </c>
      <c r="Y404" s="107" t="s">
        <v>72</v>
      </c>
      <c r="Z404" s="103">
        <f t="shared" si="162"/>
        <v>0</v>
      </c>
      <c r="AA404" s="103">
        <f t="shared" si="163"/>
        <v>0</v>
      </c>
      <c r="AB404" s="128" t="str">
        <f t="shared" si="167"/>
        <v/>
      </c>
      <c r="AC404" s="128" t="e">
        <f t="shared" si="168"/>
        <v>#REF!</v>
      </c>
    </row>
    <row r="405" spans="1:29" ht="50.1" customHeight="1">
      <c r="A405" s="171"/>
      <c r="B405" s="171"/>
      <c r="C405" s="174"/>
      <c r="D405" s="174"/>
      <c r="E405" s="131"/>
      <c r="F405" s="177"/>
      <c r="G405" s="180"/>
      <c r="H405" s="163"/>
      <c r="I405" s="165"/>
      <c r="J405" s="168"/>
      <c r="K405" s="62"/>
      <c r="L405" s="63"/>
      <c r="M405" s="63"/>
      <c r="N405" s="65"/>
      <c r="O405" s="127"/>
      <c r="P405" s="100"/>
      <c r="Q405" s="63">
        <f t="shared" si="164"/>
        <v>0</v>
      </c>
      <c r="R405" s="65"/>
      <c r="S405" s="67"/>
      <c r="T405" s="40"/>
      <c r="U405" s="106">
        <f>IF(EXACT(O405,Y405),M405,M405*(1-'Расчет ПРЕДЗАКАЗ'!$D$10))</f>
        <v>0</v>
      </c>
      <c r="V405" s="106">
        <f t="shared" si="165"/>
        <v>0</v>
      </c>
      <c r="W405" s="106" t="e">
        <f>IF(EXACT(O405,Y405),M405,M405*(1-#REF!))</f>
        <v>#REF!</v>
      </c>
      <c r="X405" s="106" t="e">
        <f t="shared" si="166"/>
        <v>#REF!</v>
      </c>
      <c r="Y405" s="107" t="s">
        <v>72</v>
      </c>
      <c r="Z405" s="103">
        <f t="shared" si="162"/>
        <v>0</v>
      </c>
      <c r="AA405" s="103">
        <f t="shared" si="163"/>
        <v>0</v>
      </c>
      <c r="AB405" s="128" t="str">
        <f t="shared" si="167"/>
        <v/>
      </c>
      <c r="AC405" s="128" t="e">
        <f t="shared" si="168"/>
        <v>#REF!</v>
      </c>
    </row>
    <row r="406" spans="1:29" ht="50.1" customHeight="1">
      <c r="A406" s="172"/>
      <c r="B406" s="172"/>
      <c r="C406" s="175"/>
      <c r="D406" s="175"/>
      <c r="E406" s="132"/>
      <c r="F406" s="178"/>
      <c r="G406" s="181"/>
      <c r="H406" s="164"/>
      <c r="I406" s="166"/>
      <c r="J406" s="169"/>
      <c r="K406" s="62"/>
      <c r="L406" s="63"/>
      <c r="M406" s="63"/>
      <c r="N406" s="65"/>
      <c r="O406" s="127"/>
      <c r="P406" s="100"/>
      <c r="Q406" s="63">
        <f t="shared" si="164"/>
        <v>0</v>
      </c>
      <c r="R406" s="65"/>
      <c r="S406" s="67"/>
      <c r="T406" s="40"/>
      <c r="U406" s="106">
        <f>IF(EXACT(O406,Y406),M406,M406*(1-'Расчет ПРЕДЗАКАЗ'!$D$10))</f>
        <v>0</v>
      </c>
      <c r="V406" s="106">
        <f t="shared" si="165"/>
        <v>0</v>
      </c>
      <c r="W406" s="106" t="e">
        <f>IF(EXACT(O406,Y406),M406,M406*(1-#REF!))</f>
        <v>#REF!</v>
      </c>
      <c r="X406" s="106" t="e">
        <f t="shared" si="166"/>
        <v>#REF!</v>
      </c>
      <c r="Y406" s="107" t="s">
        <v>72</v>
      </c>
      <c r="Z406" s="103">
        <f t="shared" si="162"/>
        <v>0</v>
      </c>
      <c r="AA406" s="103">
        <f t="shared" si="163"/>
        <v>0</v>
      </c>
      <c r="AB406" s="128" t="str">
        <f t="shared" si="167"/>
        <v/>
      </c>
      <c r="AC406" s="128" t="e">
        <f t="shared" si="168"/>
        <v>#REF!</v>
      </c>
    </row>
    <row r="407" spans="1:29" ht="11.25" customHeight="1" thickBot="1"/>
    <row r="408" spans="1:29" ht="50.1" customHeight="1">
      <c r="A408" s="170">
        <v>25</v>
      </c>
      <c r="B408" s="170" t="s">
        <v>313</v>
      </c>
      <c r="C408" s="173" t="s">
        <v>314</v>
      </c>
      <c r="D408" s="173" t="s">
        <v>77</v>
      </c>
      <c r="E408" s="131"/>
      <c r="F408" s="199" t="s">
        <v>160</v>
      </c>
      <c r="G408" s="179" t="s">
        <v>284</v>
      </c>
      <c r="H408" s="162" t="s">
        <v>315</v>
      </c>
      <c r="I408" s="200" t="s">
        <v>218</v>
      </c>
      <c r="J408" s="167" t="s">
        <v>19</v>
      </c>
      <c r="K408" s="62" t="s">
        <v>316</v>
      </c>
      <c r="L408" s="63">
        <v>10080</v>
      </c>
      <c r="M408" s="63">
        <v>6296</v>
      </c>
      <c r="N408" s="142" t="s">
        <v>317</v>
      </c>
      <c r="O408" s="127"/>
      <c r="P408" s="100"/>
      <c r="Q408" s="63">
        <f>P408*M408</f>
        <v>0</v>
      </c>
      <c r="R408" s="64"/>
      <c r="S408" s="67">
        <v>1</v>
      </c>
      <c r="T408" s="59"/>
      <c r="U408" s="106">
        <f>IF(EXACT(O408,Y408),M408,M408*(1-'Расчет ПРЕДЗАКАЗ'!$D$10))</f>
        <v>6170.08</v>
      </c>
      <c r="V408" s="106">
        <f>P408*U408</f>
        <v>0</v>
      </c>
      <c r="W408" s="106" t="e">
        <f>IF(EXACT(O408,Y408),M408,M408*(1-#REF!))</f>
        <v>#REF!</v>
      </c>
      <c r="X408" s="106" t="e">
        <f>P408*W408</f>
        <v>#REF!</v>
      </c>
      <c r="Y408" s="107" t="s">
        <v>72</v>
      </c>
      <c r="Z408" s="103">
        <f t="shared" ref="Z408:Z422" si="169">IF(EXACT(O408,Y408),Q408,0)</f>
        <v>0</v>
      </c>
      <c r="AA408" s="103">
        <f t="shared" ref="AA408:AA422" si="170">IF(Z408=0,Q408,0)</f>
        <v>0</v>
      </c>
      <c r="AB408" s="128">
        <f>IF(U408=0,"",L408/U408-1)</f>
        <v>0.6336903249228536</v>
      </c>
      <c r="AC408" s="128" t="e">
        <f>IF(W408=0,"",L408/W408-1)</f>
        <v>#REF!</v>
      </c>
    </row>
    <row r="409" spans="1:29" ht="50.1" customHeight="1">
      <c r="A409" s="171"/>
      <c r="B409" s="171"/>
      <c r="C409" s="174"/>
      <c r="D409" s="174"/>
      <c r="E409" s="131"/>
      <c r="F409" s="177"/>
      <c r="G409" s="180"/>
      <c r="H409" s="163"/>
      <c r="I409" s="165"/>
      <c r="J409" s="168"/>
      <c r="K409" s="62" t="s">
        <v>196</v>
      </c>
      <c r="L409" s="63">
        <v>10080</v>
      </c>
      <c r="M409" s="63">
        <v>6296</v>
      </c>
      <c r="N409" s="142" t="s">
        <v>318</v>
      </c>
      <c r="O409" s="127"/>
      <c r="P409" s="100"/>
      <c r="Q409" s="63">
        <f t="shared" ref="Q409:Q422" si="171">P409*M409</f>
        <v>0</v>
      </c>
      <c r="R409" s="64"/>
      <c r="S409" s="67">
        <v>4</v>
      </c>
      <c r="T409" s="46"/>
      <c r="U409" s="106">
        <f>IF(EXACT(O409,Y409),M409,M409*(1-'Расчет ПРЕДЗАКАЗ'!$D$10))</f>
        <v>6170.08</v>
      </c>
      <c r="V409" s="106">
        <f t="shared" ref="V409:V422" si="172">P409*U409</f>
        <v>0</v>
      </c>
      <c r="W409" s="106" t="e">
        <f>IF(EXACT(O409,Y409),M409,M409*(1-#REF!))</f>
        <v>#REF!</v>
      </c>
      <c r="X409" s="106" t="e">
        <f t="shared" ref="X409:X422" si="173">P409*W409</f>
        <v>#REF!</v>
      </c>
      <c r="Y409" s="107" t="s">
        <v>72</v>
      </c>
      <c r="Z409" s="103">
        <f t="shared" si="169"/>
        <v>0</v>
      </c>
      <c r="AA409" s="103">
        <f t="shared" si="170"/>
        <v>0</v>
      </c>
      <c r="AB409" s="128">
        <f t="shared" ref="AB409:AB422" si="174">IF(U409=0,"",L409/U409-1)</f>
        <v>0.6336903249228536</v>
      </c>
      <c r="AC409" s="128" t="e">
        <f t="shared" ref="AC409:AC422" si="175">IF(W409=0,"",L409/W409-1)</f>
        <v>#REF!</v>
      </c>
    </row>
    <row r="410" spans="1:29" ht="50.1" customHeight="1">
      <c r="A410" s="171"/>
      <c r="B410" s="171"/>
      <c r="C410" s="174"/>
      <c r="D410" s="174"/>
      <c r="E410" s="131"/>
      <c r="F410" s="177"/>
      <c r="G410" s="180"/>
      <c r="H410" s="163"/>
      <c r="I410" s="165"/>
      <c r="J410" s="168"/>
      <c r="K410" s="62" t="s">
        <v>198</v>
      </c>
      <c r="L410" s="63">
        <v>10080</v>
      </c>
      <c r="M410" s="63">
        <v>6296</v>
      </c>
      <c r="N410" s="142" t="s">
        <v>319</v>
      </c>
      <c r="O410" s="127"/>
      <c r="P410" s="100"/>
      <c r="Q410" s="63">
        <f t="shared" si="171"/>
        <v>0</v>
      </c>
      <c r="R410" s="64"/>
      <c r="S410" s="67">
        <v>3</v>
      </c>
      <c r="T410" s="46"/>
      <c r="U410" s="106">
        <f>IF(EXACT(O410,Y410),M410,M410*(1-'Расчет ПРЕДЗАКАЗ'!$D$10))</f>
        <v>6170.08</v>
      </c>
      <c r="V410" s="106">
        <f t="shared" si="172"/>
        <v>0</v>
      </c>
      <c r="W410" s="106" t="e">
        <f>IF(EXACT(O410,Y410),M410,M410*(1-#REF!))</f>
        <v>#REF!</v>
      </c>
      <c r="X410" s="106" t="e">
        <f t="shared" si="173"/>
        <v>#REF!</v>
      </c>
      <c r="Y410" s="107" t="s">
        <v>72</v>
      </c>
      <c r="Z410" s="103">
        <f t="shared" si="169"/>
        <v>0</v>
      </c>
      <c r="AA410" s="103">
        <f t="shared" si="170"/>
        <v>0</v>
      </c>
      <c r="AB410" s="128">
        <f t="shared" si="174"/>
        <v>0.6336903249228536</v>
      </c>
      <c r="AC410" s="128" t="e">
        <f t="shared" si="175"/>
        <v>#REF!</v>
      </c>
    </row>
    <row r="411" spans="1:29" ht="50.1" customHeight="1">
      <c r="A411" s="171"/>
      <c r="B411" s="171"/>
      <c r="C411" s="174"/>
      <c r="D411" s="174"/>
      <c r="E411" s="131"/>
      <c r="F411" s="177"/>
      <c r="G411" s="180"/>
      <c r="H411" s="163"/>
      <c r="I411" s="165"/>
      <c r="J411" s="168"/>
      <c r="K411" s="62" t="s">
        <v>200</v>
      </c>
      <c r="L411" s="63">
        <v>10080</v>
      </c>
      <c r="M411" s="63">
        <v>6296</v>
      </c>
      <c r="N411" s="142" t="s">
        <v>320</v>
      </c>
      <c r="O411" s="127"/>
      <c r="P411" s="100"/>
      <c r="Q411" s="63">
        <f t="shared" si="171"/>
        <v>0</v>
      </c>
      <c r="R411" s="64"/>
      <c r="S411" s="67">
        <v>4</v>
      </c>
      <c r="T411" s="46"/>
      <c r="U411" s="106">
        <f>IF(EXACT(O411,Y411),M411,M411*(1-'Расчет ПРЕДЗАКАЗ'!$D$10))</f>
        <v>6170.08</v>
      </c>
      <c r="V411" s="106">
        <f t="shared" si="172"/>
        <v>0</v>
      </c>
      <c r="W411" s="106" t="e">
        <f>IF(EXACT(O411,Y411),M411,M411*(1-#REF!))</f>
        <v>#REF!</v>
      </c>
      <c r="X411" s="106" t="e">
        <f t="shared" si="173"/>
        <v>#REF!</v>
      </c>
      <c r="Y411" s="107" t="s">
        <v>72</v>
      </c>
      <c r="Z411" s="103">
        <f t="shared" si="169"/>
        <v>0</v>
      </c>
      <c r="AA411" s="103">
        <f t="shared" si="170"/>
        <v>0</v>
      </c>
      <c r="AB411" s="128">
        <f t="shared" si="174"/>
        <v>0.6336903249228536</v>
      </c>
      <c r="AC411" s="128" t="e">
        <f t="shared" si="175"/>
        <v>#REF!</v>
      </c>
    </row>
    <row r="412" spans="1:29" ht="50.1" customHeight="1">
      <c r="A412" s="171"/>
      <c r="B412" s="171"/>
      <c r="C412" s="174"/>
      <c r="D412" s="174"/>
      <c r="E412" s="131"/>
      <c r="F412" s="177"/>
      <c r="G412" s="180"/>
      <c r="H412" s="163"/>
      <c r="I412" s="165"/>
      <c r="J412" s="168"/>
      <c r="K412" s="62" t="s">
        <v>127</v>
      </c>
      <c r="L412" s="63">
        <v>10080</v>
      </c>
      <c r="M412" s="63">
        <v>6296</v>
      </c>
      <c r="N412" s="142" t="s">
        <v>321</v>
      </c>
      <c r="O412" s="127"/>
      <c r="P412" s="100"/>
      <c r="Q412" s="63">
        <f t="shared" si="171"/>
        <v>0</v>
      </c>
      <c r="R412" s="64"/>
      <c r="S412" s="67">
        <v>25</v>
      </c>
      <c r="T412" s="46"/>
      <c r="U412" s="106">
        <f>IF(EXACT(O412,Y412),M412,M412*(1-'Расчет ПРЕДЗАКАЗ'!$D$10))</f>
        <v>6170.08</v>
      </c>
      <c r="V412" s="106">
        <f t="shared" si="172"/>
        <v>0</v>
      </c>
      <c r="W412" s="106" t="e">
        <f>IF(EXACT(O412,Y412),M412,M412*(1-#REF!))</f>
        <v>#REF!</v>
      </c>
      <c r="X412" s="106" t="e">
        <f t="shared" si="173"/>
        <v>#REF!</v>
      </c>
      <c r="Y412" s="107" t="s">
        <v>72</v>
      </c>
      <c r="Z412" s="103">
        <f t="shared" si="169"/>
        <v>0</v>
      </c>
      <c r="AA412" s="103">
        <f t="shared" si="170"/>
        <v>0</v>
      </c>
      <c r="AB412" s="128">
        <f t="shared" si="174"/>
        <v>0.6336903249228536</v>
      </c>
      <c r="AC412" s="128" t="e">
        <f t="shared" si="175"/>
        <v>#REF!</v>
      </c>
    </row>
    <row r="413" spans="1:29" ht="50.1" customHeight="1">
      <c r="A413" s="171"/>
      <c r="B413" s="171"/>
      <c r="C413" s="174"/>
      <c r="D413" s="174"/>
      <c r="E413" s="131"/>
      <c r="F413" s="177"/>
      <c r="G413" s="180"/>
      <c r="H413" s="163"/>
      <c r="I413" s="165"/>
      <c r="J413" s="168"/>
      <c r="K413" s="62"/>
      <c r="L413" s="63"/>
      <c r="M413" s="63"/>
      <c r="N413" s="142"/>
      <c r="O413" s="127"/>
      <c r="P413" s="100"/>
      <c r="Q413" s="63">
        <f t="shared" si="171"/>
        <v>0</v>
      </c>
      <c r="R413" s="64"/>
      <c r="S413" s="67"/>
      <c r="T413" s="46"/>
      <c r="U413" s="106">
        <f>IF(EXACT(O413,Y413),M413,M413*(1-'Расчет ПРЕДЗАКАЗ'!$D$10))</f>
        <v>0</v>
      </c>
      <c r="V413" s="106">
        <f t="shared" si="172"/>
        <v>0</v>
      </c>
      <c r="W413" s="106" t="e">
        <f>IF(EXACT(O413,Y413),M413,M413*(1-#REF!))</f>
        <v>#REF!</v>
      </c>
      <c r="X413" s="106" t="e">
        <f t="shared" si="173"/>
        <v>#REF!</v>
      </c>
      <c r="Y413" s="107" t="s">
        <v>72</v>
      </c>
      <c r="Z413" s="103">
        <f t="shared" si="169"/>
        <v>0</v>
      </c>
      <c r="AA413" s="103">
        <f t="shared" si="170"/>
        <v>0</v>
      </c>
      <c r="AB413" s="128" t="str">
        <f t="shared" si="174"/>
        <v/>
      </c>
      <c r="AC413" s="128" t="e">
        <f t="shared" si="175"/>
        <v>#REF!</v>
      </c>
    </row>
    <row r="414" spans="1:29" ht="50.1" customHeight="1">
      <c r="A414" s="171"/>
      <c r="B414" s="171"/>
      <c r="C414" s="174"/>
      <c r="D414" s="174"/>
      <c r="E414" s="131"/>
      <c r="F414" s="177"/>
      <c r="G414" s="180"/>
      <c r="H414" s="163"/>
      <c r="I414" s="165"/>
      <c r="J414" s="168"/>
      <c r="K414" s="62"/>
      <c r="L414" s="63"/>
      <c r="M414" s="63"/>
      <c r="N414" s="142"/>
      <c r="O414" s="127"/>
      <c r="P414" s="100"/>
      <c r="Q414" s="63">
        <f t="shared" si="171"/>
        <v>0</v>
      </c>
      <c r="R414" s="64"/>
      <c r="S414" s="67"/>
      <c r="T414" s="46"/>
      <c r="U414" s="106">
        <f>IF(EXACT(O414,Y414),M414,M414*(1-'Расчет ПРЕДЗАКАЗ'!$D$10))</f>
        <v>0</v>
      </c>
      <c r="V414" s="106">
        <f t="shared" si="172"/>
        <v>0</v>
      </c>
      <c r="W414" s="106" t="e">
        <f>IF(EXACT(O414,Y414),M414,M414*(1-#REF!))</f>
        <v>#REF!</v>
      </c>
      <c r="X414" s="106" t="e">
        <f t="shared" si="173"/>
        <v>#REF!</v>
      </c>
      <c r="Y414" s="107" t="s">
        <v>72</v>
      </c>
      <c r="Z414" s="103">
        <f t="shared" si="169"/>
        <v>0</v>
      </c>
      <c r="AA414" s="103">
        <f t="shared" si="170"/>
        <v>0</v>
      </c>
      <c r="AB414" s="128" t="str">
        <f t="shared" si="174"/>
        <v/>
      </c>
      <c r="AC414" s="128" t="e">
        <f t="shared" si="175"/>
        <v>#REF!</v>
      </c>
    </row>
    <row r="415" spans="1:29" ht="50.1" customHeight="1">
      <c r="A415" s="171"/>
      <c r="B415" s="171"/>
      <c r="C415" s="174"/>
      <c r="D415" s="174"/>
      <c r="E415" s="131"/>
      <c r="F415" s="177"/>
      <c r="G415" s="180"/>
      <c r="H415" s="163"/>
      <c r="I415" s="165"/>
      <c r="J415" s="168"/>
      <c r="K415" s="62"/>
      <c r="L415" s="63"/>
      <c r="M415" s="63"/>
      <c r="N415" s="142"/>
      <c r="O415" s="127"/>
      <c r="P415" s="100"/>
      <c r="Q415" s="63">
        <f t="shared" si="171"/>
        <v>0</v>
      </c>
      <c r="R415" s="64"/>
      <c r="S415" s="67"/>
      <c r="T415" s="46"/>
      <c r="U415" s="106">
        <f>IF(EXACT(O415,Y415),M415,M415*(1-'Расчет ПРЕДЗАКАЗ'!$D$10))</f>
        <v>0</v>
      </c>
      <c r="V415" s="106">
        <f t="shared" si="172"/>
        <v>0</v>
      </c>
      <c r="W415" s="106" t="e">
        <f>IF(EXACT(O415,Y415),M415,M415*(1-#REF!))</f>
        <v>#REF!</v>
      </c>
      <c r="X415" s="106" t="e">
        <f t="shared" si="173"/>
        <v>#REF!</v>
      </c>
      <c r="Y415" s="107" t="s">
        <v>72</v>
      </c>
      <c r="Z415" s="103">
        <f t="shared" si="169"/>
        <v>0</v>
      </c>
      <c r="AA415" s="103">
        <f t="shared" si="170"/>
        <v>0</v>
      </c>
      <c r="AB415" s="128" t="str">
        <f t="shared" si="174"/>
        <v/>
      </c>
      <c r="AC415" s="128" t="e">
        <f t="shared" si="175"/>
        <v>#REF!</v>
      </c>
    </row>
    <row r="416" spans="1:29" ht="50.1" customHeight="1">
      <c r="A416" s="171"/>
      <c r="B416" s="171"/>
      <c r="C416" s="174"/>
      <c r="D416" s="174"/>
      <c r="E416" s="131"/>
      <c r="F416" s="177"/>
      <c r="G416" s="180"/>
      <c r="H416" s="163"/>
      <c r="I416" s="165"/>
      <c r="J416" s="168"/>
      <c r="K416" s="62"/>
      <c r="L416" s="63"/>
      <c r="M416" s="63"/>
      <c r="N416" s="142"/>
      <c r="O416" s="127"/>
      <c r="P416" s="100"/>
      <c r="Q416" s="63">
        <f t="shared" si="171"/>
        <v>0</v>
      </c>
      <c r="R416" s="64"/>
      <c r="S416" s="67"/>
      <c r="T416" s="46"/>
      <c r="U416" s="106">
        <f>IF(EXACT(O416,Y416),M416,M416*(1-'Расчет ПРЕДЗАКАЗ'!$D$10))</f>
        <v>0</v>
      </c>
      <c r="V416" s="106">
        <f t="shared" si="172"/>
        <v>0</v>
      </c>
      <c r="W416" s="106" t="e">
        <f>IF(EXACT(O416,Y416),M416,M416*(1-#REF!))</f>
        <v>#REF!</v>
      </c>
      <c r="X416" s="106" t="e">
        <f t="shared" si="173"/>
        <v>#REF!</v>
      </c>
      <c r="Y416" s="107" t="s">
        <v>72</v>
      </c>
      <c r="Z416" s="103">
        <f t="shared" si="169"/>
        <v>0</v>
      </c>
      <c r="AA416" s="103">
        <f t="shared" si="170"/>
        <v>0</v>
      </c>
      <c r="AB416" s="128" t="str">
        <f t="shared" si="174"/>
        <v/>
      </c>
      <c r="AC416" s="128" t="e">
        <f t="shared" si="175"/>
        <v>#REF!</v>
      </c>
    </row>
    <row r="417" spans="1:29" ht="50.1" customHeight="1">
      <c r="A417" s="171"/>
      <c r="B417" s="171"/>
      <c r="C417" s="174"/>
      <c r="D417" s="174"/>
      <c r="E417" s="131"/>
      <c r="F417" s="177"/>
      <c r="G417" s="180"/>
      <c r="H417" s="163"/>
      <c r="I417" s="165"/>
      <c r="J417" s="168"/>
      <c r="K417" s="62"/>
      <c r="L417" s="63"/>
      <c r="M417" s="63"/>
      <c r="N417" s="65"/>
      <c r="O417" s="127"/>
      <c r="P417" s="100"/>
      <c r="Q417" s="63">
        <f t="shared" si="171"/>
        <v>0</v>
      </c>
      <c r="R417" s="65"/>
      <c r="S417" s="67"/>
      <c r="T417" s="40"/>
      <c r="U417" s="106">
        <f>IF(EXACT(O417,Y417),M417,M417*(1-'Расчет ПРЕДЗАКАЗ'!$D$10))</f>
        <v>0</v>
      </c>
      <c r="V417" s="106">
        <f t="shared" si="172"/>
        <v>0</v>
      </c>
      <c r="W417" s="106" t="e">
        <f>IF(EXACT(O417,Y417),M417,M417*(1-#REF!))</f>
        <v>#REF!</v>
      </c>
      <c r="X417" s="106" t="e">
        <f t="shared" si="173"/>
        <v>#REF!</v>
      </c>
      <c r="Y417" s="107" t="s">
        <v>72</v>
      </c>
      <c r="Z417" s="103">
        <f t="shared" si="169"/>
        <v>0</v>
      </c>
      <c r="AA417" s="103">
        <f t="shared" si="170"/>
        <v>0</v>
      </c>
      <c r="AB417" s="128" t="str">
        <f t="shared" si="174"/>
        <v/>
      </c>
      <c r="AC417" s="128" t="e">
        <f t="shared" si="175"/>
        <v>#REF!</v>
      </c>
    </row>
    <row r="418" spans="1:29" ht="50.1" customHeight="1">
      <c r="A418" s="171"/>
      <c r="B418" s="171"/>
      <c r="C418" s="174"/>
      <c r="D418" s="174"/>
      <c r="E418" s="131"/>
      <c r="F418" s="177"/>
      <c r="G418" s="180"/>
      <c r="H418" s="163"/>
      <c r="I418" s="165"/>
      <c r="J418" s="168"/>
      <c r="K418" s="62"/>
      <c r="L418" s="63"/>
      <c r="M418" s="63"/>
      <c r="N418" s="65"/>
      <c r="O418" s="127"/>
      <c r="P418" s="100"/>
      <c r="Q418" s="63">
        <f t="shared" si="171"/>
        <v>0</v>
      </c>
      <c r="R418" s="65"/>
      <c r="S418" s="67"/>
      <c r="T418" s="40"/>
      <c r="U418" s="106">
        <f>IF(EXACT(O418,Y418),M418,M418*(1-'Расчет ПРЕДЗАКАЗ'!$D$10))</f>
        <v>0</v>
      </c>
      <c r="V418" s="106">
        <f t="shared" si="172"/>
        <v>0</v>
      </c>
      <c r="W418" s="106" t="e">
        <f>IF(EXACT(O418,Y418),M418,M418*(1-#REF!))</f>
        <v>#REF!</v>
      </c>
      <c r="X418" s="106" t="e">
        <f t="shared" si="173"/>
        <v>#REF!</v>
      </c>
      <c r="Y418" s="107" t="s">
        <v>72</v>
      </c>
      <c r="Z418" s="103">
        <f t="shared" si="169"/>
        <v>0</v>
      </c>
      <c r="AA418" s="103">
        <f t="shared" si="170"/>
        <v>0</v>
      </c>
      <c r="AB418" s="128" t="str">
        <f t="shared" si="174"/>
        <v/>
      </c>
      <c r="AC418" s="128" t="e">
        <f t="shared" si="175"/>
        <v>#REF!</v>
      </c>
    </row>
    <row r="419" spans="1:29" ht="50.1" customHeight="1">
      <c r="A419" s="171"/>
      <c r="B419" s="171"/>
      <c r="C419" s="174"/>
      <c r="D419" s="174"/>
      <c r="E419" s="131"/>
      <c r="F419" s="177"/>
      <c r="G419" s="180"/>
      <c r="H419" s="163"/>
      <c r="I419" s="165"/>
      <c r="J419" s="168"/>
      <c r="K419" s="62"/>
      <c r="L419" s="63"/>
      <c r="M419" s="63"/>
      <c r="N419" s="65"/>
      <c r="O419" s="127"/>
      <c r="P419" s="100"/>
      <c r="Q419" s="63">
        <f t="shared" si="171"/>
        <v>0</v>
      </c>
      <c r="R419" s="65"/>
      <c r="S419" s="67"/>
      <c r="T419" s="40"/>
      <c r="U419" s="106">
        <f>IF(EXACT(O419,Y419),M419,M419*(1-'Расчет ПРЕДЗАКАЗ'!$D$10))</f>
        <v>0</v>
      </c>
      <c r="V419" s="106">
        <f t="shared" si="172"/>
        <v>0</v>
      </c>
      <c r="W419" s="106" t="e">
        <f>IF(EXACT(O419,Y419),M419,M419*(1-#REF!))</f>
        <v>#REF!</v>
      </c>
      <c r="X419" s="106" t="e">
        <f t="shared" si="173"/>
        <v>#REF!</v>
      </c>
      <c r="Y419" s="107" t="s">
        <v>72</v>
      </c>
      <c r="Z419" s="103">
        <f t="shared" si="169"/>
        <v>0</v>
      </c>
      <c r="AA419" s="103">
        <f t="shared" si="170"/>
        <v>0</v>
      </c>
      <c r="AB419" s="128" t="str">
        <f t="shared" si="174"/>
        <v/>
      </c>
      <c r="AC419" s="128" t="e">
        <f t="shared" si="175"/>
        <v>#REF!</v>
      </c>
    </row>
    <row r="420" spans="1:29" ht="50.1" customHeight="1">
      <c r="A420" s="171"/>
      <c r="B420" s="171"/>
      <c r="C420" s="174"/>
      <c r="D420" s="174"/>
      <c r="E420" s="131"/>
      <c r="F420" s="177"/>
      <c r="G420" s="180"/>
      <c r="H420" s="163"/>
      <c r="I420" s="165"/>
      <c r="J420" s="168"/>
      <c r="K420" s="62"/>
      <c r="L420" s="63"/>
      <c r="M420" s="63"/>
      <c r="N420" s="65"/>
      <c r="O420" s="127"/>
      <c r="P420" s="100"/>
      <c r="Q420" s="63">
        <f t="shared" si="171"/>
        <v>0</v>
      </c>
      <c r="R420" s="65"/>
      <c r="S420" s="67"/>
      <c r="T420" s="40"/>
      <c r="U420" s="106">
        <f>IF(EXACT(O420,Y420),M420,M420*(1-'Расчет ПРЕДЗАКАЗ'!$D$10))</f>
        <v>0</v>
      </c>
      <c r="V420" s="106">
        <f t="shared" si="172"/>
        <v>0</v>
      </c>
      <c r="W420" s="106" t="e">
        <f>IF(EXACT(O420,Y420),M420,M420*(1-#REF!))</f>
        <v>#REF!</v>
      </c>
      <c r="X420" s="106" t="e">
        <f t="shared" si="173"/>
        <v>#REF!</v>
      </c>
      <c r="Y420" s="107" t="s">
        <v>72</v>
      </c>
      <c r="Z420" s="103">
        <f t="shared" si="169"/>
        <v>0</v>
      </c>
      <c r="AA420" s="103">
        <f t="shared" si="170"/>
        <v>0</v>
      </c>
      <c r="AB420" s="128" t="str">
        <f t="shared" si="174"/>
        <v/>
      </c>
      <c r="AC420" s="128" t="e">
        <f t="shared" si="175"/>
        <v>#REF!</v>
      </c>
    </row>
    <row r="421" spans="1:29" ht="50.1" customHeight="1">
      <c r="A421" s="171"/>
      <c r="B421" s="171"/>
      <c r="C421" s="174"/>
      <c r="D421" s="174"/>
      <c r="E421" s="131"/>
      <c r="F421" s="177"/>
      <c r="G421" s="180"/>
      <c r="H421" s="163"/>
      <c r="I421" s="165"/>
      <c r="J421" s="168"/>
      <c r="K421" s="62"/>
      <c r="L421" s="63"/>
      <c r="M421" s="63"/>
      <c r="N421" s="65"/>
      <c r="O421" s="127"/>
      <c r="P421" s="100"/>
      <c r="Q421" s="63">
        <f t="shared" si="171"/>
        <v>0</v>
      </c>
      <c r="R421" s="65"/>
      <c r="S421" s="67"/>
      <c r="T421" s="40"/>
      <c r="U421" s="106">
        <f>IF(EXACT(O421,Y421),M421,M421*(1-'Расчет ПРЕДЗАКАЗ'!$D$10))</f>
        <v>0</v>
      </c>
      <c r="V421" s="106">
        <f t="shared" si="172"/>
        <v>0</v>
      </c>
      <c r="W421" s="106" t="e">
        <f>IF(EXACT(O421,Y421),M421,M421*(1-#REF!))</f>
        <v>#REF!</v>
      </c>
      <c r="X421" s="106" t="e">
        <f t="shared" si="173"/>
        <v>#REF!</v>
      </c>
      <c r="Y421" s="107" t="s">
        <v>72</v>
      </c>
      <c r="Z421" s="103">
        <f t="shared" si="169"/>
        <v>0</v>
      </c>
      <c r="AA421" s="103">
        <f t="shared" si="170"/>
        <v>0</v>
      </c>
      <c r="AB421" s="128" t="str">
        <f t="shared" si="174"/>
        <v/>
      </c>
      <c r="AC421" s="128" t="e">
        <f t="shared" si="175"/>
        <v>#REF!</v>
      </c>
    </row>
    <row r="422" spans="1:29" ht="50.1" customHeight="1">
      <c r="A422" s="172"/>
      <c r="B422" s="172"/>
      <c r="C422" s="175"/>
      <c r="D422" s="175"/>
      <c r="E422" s="132"/>
      <c r="F422" s="178"/>
      <c r="G422" s="181"/>
      <c r="H422" s="164"/>
      <c r="I422" s="166"/>
      <c r="J422" s="169"/>
      <c r="K422" s="62"/>
      <c r="L422" s="63"/>
      <c r="M422" s="63"/>
      <c r="N422" s="65"/>
      <c r="O422" s="127"/>
      <c r="P422" s="100"/>
      <c r="Q422" s="63">
        <f t="shared" si="171"/>
        <v>0</v>
      </c>
      <c r="R422" s="65"/>
      <c r="S422" s="67"/>
      <c r="T422" s="40"/>
      <c r="U422" s="106">
        <f>IF(EXACT(O422,Y422),M422,M422*(1-'Расчет ПРЕДЗАКАЗ'!$D$10))</f>
        <v>0</v>
      </c>
      <c r="V422" s="106">
        <f t="shared" si="172"/>
        <v>0</v>
      </c>
      <c r="W422" s="106" t="e">
        <f>IF(EXACT(O422,Y422),M422,M422*(1-#REF!))</f>
        <v>#REF!</v>
      </c>
      <c r="X422" s="106" t="e">
        <f t="shared" si="173"/>
        <v>#REF!</v>
      </c>
      <c r="Y422" s="107" t="s">
        <v>72</v>
      </c>
      <c r="Z422" s="103">
        <f t="shared" si="169"/>
        <v>0</v>
      </c>
      <c r="AA422" s="103">
        <f t="shared" si="170"/>
        <v>0</v>
      </c>
      <c r="AB422" s="128" t="str">
        <f t="shared" si="174"/>
        <v/>
      </c>
      <c r="AC422" s="128" t="e">
        <f t="shared" si="175"/>
        <v>#REF!</v>
      </c>
    </row>
    <row r="423" spans="1:29" ht="11.25" customHeight="1" thickBot="1"/>
    <row r="424" spans="1:29" ht="50.1" customHeight="1">
      <c r="A424" s="170">
        <v>26</v>
      </c>
      <c r="B424" s="170" t="s">
        <v>322</v>
      </c>
      <c r="C424" s="173" t="s">
        <v>323</v>
      </c>
      <c r="D424" s="173" t="s">
        <v>77</v>
      </c>
      <c r="E424" s="131"/>
      <c r="F424" s="199" t="s">
        <v>324</v>
      </c>
      <c r="G424" s="179" t="s">
        <v>92</v>
      </c>
      <c r="H424" s="162" t="s">
        <v>133</v>
      </c>
      <c r="I424" s="200" t="s">
        <v>325</v>
      </c>
      <c r="J424" s="167" t="s">
        <v>19</v>
      </c>
      <c r="K424" s="62" t="s">
        <v>82</v>
      </c>
      <c r="L424" s="63">
        <v>4340</v>
      </c>
      <c r="M424" s="63">
        <v>2711</v>
      </c>
      <c r="N424" s="142" t="s">
        <v>326</v>
      </c>
      <c r="O424" s="127"/>
      <c r="P424" s="100"/>
      <c r="Q424" s="63">
        <f>P424*M424</f>
        <v>0</v>
      </c>
      <c r="R424" s="64"/>
      <c r="S424" s="67">
        <v>176</v>
      </c>
      <c r="T424" s="59"/>
      <c r="U424" s="106">
        <f>IF(EXACT(O424,Y424),M424,M424*(1-'Расчет ПРЕДЗАКАЗ'!$D$10))</f>
        <v>2656.7799999999997</v>
      </c>
      <c r="V424" s="106">
        <f>P424*U424</f>
        <v>0</v>
      </c>
      <c r="W424" s="106" t="e">
        <f>IF(EXACT(O424,Y424),M424,M424*(1-#REF!))</f>
        <v>#REF!</v>
      </c>
      <c r="X424" s="106" t="e">
        <f>P424*W424</f>
        <v>#REF!</v>
      </c>
      <c r="Y424" s="107" t="s">
        <v>72</v>
      </c>
      <c r="Z424" s="103">
        <f t="shared" ref="Z424:Z438" si="176">IF(EXACT(O424,Y424),Q424,0)</f>
        <v>0</v>
      </c>
      <c r="AA424" s="103">
        <f t="shared" ref="AA424:AA438" si="177">IF(Z424=0,Q424,0)</f>
        <v>0</v>
      </c>
      <c r="AB424" s="128">
        <f>IF(U424=0,"",L424/U424-1)</f>
        <v>0.63355641039152677</v>
      </c>
      <c r="AC424" s="128" t="e">
        <f>IF(W424=0,"",L424/W424-1)</f>
        <v>#REF!</v>
      </c>
    </row>
    <row r="425" spans="1:29" ht="50.1" customHeight="1">
      <c r="A425" s="171"/>
      <c r="B425" s="171"/>
      <c r="C425" s="174"/>
      <c r="D425" s="174"/>
      <c r="E425" s="131"/>
      <c r="F425" s="177"/>
      <c r="G425" s="180"/>
      <c r="H425" s="163"/>
      <c r="I425" s="165"/>
      <c r="J425" s="168"/>
      <c r="K425" s="62" t="s">
        <v>96</v>
      </c>
      <c r="L425" s="63">
        <v>4340</v>
      </c>
      <c r="M425" s="63">
        <v>2711</v>
      </c>
      <c r="N425" s="142" t="s">
        <v>327</v>
      </c>
      <c r="O425" s="127"/>
      <c r="P425" s="100"/>
      <c r="Q425" s="63">
        <f t="shared" ref="Q425:Q438" si="178">P425*M425</f>
        <v>0</v>
      </c>
      <c r="R425" s="64"/>
      <c r="S425" s="67">
        <v>306</v>
      </c>
      <c r="T425" s="46"/>
      <c r="U425" s="106">
        <f>IF(EXACT(O425,Y425),M425,M425*(1-'Расчет ПРЕДЗАКАЗ'!$D$10))</f>
        <v>2656.7799999999997</v>
      </c>
      <c r="V425" s="106">
        <f t="shared" ref="V425:V438" si="179">P425*U425</f>
        <v>0</v>
      </c>
      <c r="W425" s="106" t="e">
        <f>IF(EXACT(O425,Y425),M425,M425*(1-#REF!))</f>
        <v>#REF!</v>
      </c>
      <c r="X425" s="106" t="e">
        <f t="shared" ref="X425:X438" si="180">P425*W425</f>
        <v>#REF!</v>
      </c>
      <c r="Y425" s="107" t="s">
        <v>72</v>
      </c>
      <c r="Z425" s="103">
        <f t="shared" si="176"/>
        <v>0</v>
      </c>
      <c r="AA425" s="103">
        <f t="shared" si="177"/>
        <v>0</v>
      </c>
      <c r="AB425" s="128">
        <f t="shared" ref="AB425:AB438" si="181">IF(U425=0,"",L425/U425-1)</f>
        <v>0.63355641039152677</v>
      </c>
      <c r="AC425" s="128" t="e">
        <f t="shared" ref="AC425:AC438" si="182">IF(W425=0,"",L425/W425-1)</f>
        <v>#REF!</v>
      </c>
    </row>
    <row r="426" spans="1:29" ht="50.1" customHeight="1">
      <c r="A426" s="171"/>
      <c r="B426" s="171"/>
      <c r="C426" s="174"/>
      <c r="D426" s="174"/>
      <c r="E426" s="131"/>
      <c r="F426" s="177"/>
      <c r="G426" s="180"/>
      <c r="H426" s="163"/>
      <c r="I426" s="165"/>
      <c r="J426" s="168"/>
      <c r="K426" s="62" t="s">
        <v>98</v>
      </c>
      <c r="L426" s="63">
        <v>4340</v>
      </c>
      <c r="M426" s="63">
        <v>2711</v>
      </c>
      <c r="N426" s="142" t="s">
        <v>328</v>
      </c>
      <c r="O426" s="127"/>
      <c r="P426" s="100"/>
      <c r="Q426" s="63">
        <f t="shared" si="178"/>
        <v>0</v>
      </c>
      <c r="R426" s="64"/>
      <c r="S426" s="67">
        <v>147</v>
      </c>
      <c r="T426" s="46"/>
      <c r="U426" s="106">
        <f>IF(EXACT(O426,Y426),M426,M426*(1-'Расчет ПРЕДЗАКАЗ'!$D$10))</f>
        <v>2656.7799999999997</v>
      </c>
      <c r="V426" s="106">
        <f t="shared" si="179"/>
        <v>0</v>
      </c>
      <c r="W426" s="106" t="e">
        <f>IF(EXACT(O426,Y426),M426,M426*(1-#REF!))</f>
        <v>#REF!</v>
      </c>
      <c r="X426" s="106" t="e">
        <f t="shared" si="180"/>
        <v>#REF!</v>
      </c>
      <c r="Y426" s="107" t="s">
        <v>72</v>
      </c>
      <c r="Z426" s="103">
        <f t="shared" si="176"/>
        <v>0</v>
      </c>
      <c r="AA426" s="103">
        <f t="shared" si="177"/>
        <v>0</v>
      </c>
      <c r="AB426" s="128">
        <f t="shared" si="181"/>
        <v>0.63355641039152677</v>
      </c>
      <c r="AC426" s="128" t="e">
        <f t="shared" si="182"/>
        <v>#REF!</v>
      </c>
    </row>
    <row r="427" spans="1:29" ht="50.1" customHeight="1">
      <c r="A427" s="171"/>
      <c r="B427" s="171"/>
      <c r="C427" s="174"/>
      <c r="D427" s="174"/>
      <c r="E427" s="131"/>
      <c r="F427" s="177"/>
      <c r="G427" s="180"/>
      <c r="H427" s="163"/>
      <c r="I427" s="165"/>
      <c r="J427" s="168"/>
      <c r="K427" s="62" t="s">
        <v>84</v>
      </c>
      <c r="L427" s="63">
        <v>4340</v>
      </c>
      <c r="M427" s="63">
        <v>2711</v>
      </c>
      <c r="N427" s="142" t="s">
        <v>329</v>
      </c>
      <c r="O427" s="127"/>
      <c r="P427" s="100"/>
      <c r="Q427" s="63">
        <f t="shared" si="178"/>
        <v>0</v>
      </c>
      <c r="R427" s="64"/>
      <c r="S427" s="67">
        <v>256</v>
      </c>
      <c r="T427" s="46"/>
      <c r="U427" s="106">
        <f>IF(EXACT(O427,Y427),M427,M427*(1-'Расчет ПРЕДЗАКАЗ'!$D$10))</f>
        <v>2656.7799999999997</v>
      </c>
      <c r="V427" s="106">
        <f t="shared" si="179"/>
        <v>0</v>
      </c>
      <c r="W427" s="106" t="e">
        <f>IF(EXACT(O427,Y427),M427,M427*(1-#REF!))</f>
        <v>#REF!</v>
      </c>
      <c r="X427" s="106" t="e">
        <f t="shared" si="180"/>
        <v>#REF!</v>
      </c>
      <c r="Y427" s="107" t="s">
        <v>72</v>
      </c>
      <c r="Z427" s="103">
        <f t="shared" si="176"/>
        <v>0</v>
      </c>
      <c r="AA427" s="103">
        <f t="shared" si="177"/>
        <v>0</v>
      </c>
      <c r="AB427" s="128">
        <f t="shared" si="181"/>
        <v>0.63355641039152677</v>
      </c>
      <c r="AC427" s="128" t="e">
        <f t="shared" si="182"/>
        <v>#REF!</v>
      </c>
    </row>
    <row r="428" spans="1:29" ht="50.1" customHeight="1">
      <c r="A428" s="171"/>
      <c r="B428" s="171"/>
      <c r="C428" s="174"/>
      <c r="D428" s="174"/>
      <c r="E428" s="131"/>
      <c r="F428" s="177"/>
      <c r="G428" s="180"/>
      <c r="H428" s="163"/>
      <c r="I428" s="165"/>
      <c r="J428" s="168"/>
      <c r="K428" s="62" t="s">
        <v>101</v>
      </c>
      <c r="L428" s="63">
        <v>4340</v>
      </c>
      <c r="M428" s="63">
        <v>2711</v>
      </c>
      <c r="N428" s="142" t="s">
        <v>330</v>
      </c>
      <c r="O428" s="127"/>
      <c r="P428" s="100"/>
      <c r="Q428" s="63">
        <f t="shared" si="178"/>
        <v>0</v>
      </c>
      <c r="R428" s="64"/>
      <c r="S428" s="67">
        <v>301</v>
      </c>
      <c r="T428" s="46"/>
      <c r="U428" s="106">
        <f>IF(EXACT(O428,Y428),M428,M428*(1-'Расчет ПРЕДЗАКАЗ'!$D$10))</f>
        <v>2656.7799999999997</v>
      </c>
      <c r="V428" s="106">
        <f t="shared" si="179"/>
        <v>0</v>
      </c>
      <c r="W428" s="106" t="e">
        <f>IF(EXACT(O428,Y428),M428,M428*(1-#REF!))</f>
        <v>#REF!</v>
      </c>
      <c r="X428" s="106" t="e">
        <f t="shared" si="180"/>
        <v>#REF!</v>
      </c>
      <c r="Y428" s="107" t="s">
        <v>72</v>
      </c>
      <c r="Z428" s="103">
        <f t="shared" si="176"/>
        <v>0</v>
      </c>
      <c r="AA428" s="103">
        <f t="shared" si="177"/>
        <v>0</v>
      </c>
      <c r="AB428" s="128">
        <f t="shared" si="181"/>
        <v>0.63355641039152677</v>
      </c>
      <c r="AC428" s="128" t="e">
        <f t="shared" si="182"/>
        <v>#REF!</v>
      </c>
    </row>
    <row r="429" spans="1:29" ht="50.1" customHeight="1">
      <c r="A429" s="171"/>
      <c r="B429" s="171"/>
      <c r="C429" s="174"/>
      <c r="D429" s="174"/>
      <c r="E429" s="131"/>
      <c r="F429" s="177"/>
      <c r="G429" s="180"/>
      <c r="H429" s="163"/>
      <c r="I429" s="165"/>
      <c r="J429" s="168"/>
      <c r="K429" s="62" t="s">
        <v>86</v>
      </c>
      <c r="L429" s="63">
        <v>4340</v>
      </c>
      <c r="M429" s="63">
        <v>2711</v>
      </c>
      <c r="N429" s="142" t="s">
        <v>331</v>
      </c>
      <c r="O429" s="127"/>
      <c r="P429" s="100"/>
      <c r="Q429" s="63">
        <f t="shared" si="178"/>
        <v>0</v>
      </c>
      <c r="R429" s="64"/>
      <c r="S429" s="67">
        <v>60</v>
      </c>
      <c r="T429" s="46"/>
      <c r="U429" s="106">
        <f>IF(EXACT(O429,Y429),M429,M429*(1-'Расчет ПРЕДЗАКАЗ'!$D$10))</f>
        <v>2656.7799999999997</v>
      </c>
      <c r="V429" s="106">
        <f t="shared" si="179"/>
        <v>0</v>
      </c>
      <c r="W429" s="106" t="e">
        <f>IF(EXACT(O429,Y429),M429,M429*(1-#REF!))</f>
        <v>#REF!</v>
      </c>
      <c r="X429" s="106" t="e">
        <f t="shared" si="180"/>
        <v>#REF!</v>
      </c>
      <c r="Y429" s="107" t="s">
        <v>72</v>
      </c>
      <c r="Z429" s="103">
        <f t="shared" si="176"/>
        <v>0</v>
      </c>
      <c r="AA429" s="103">
        <f t="shared" si="177"/>
        <v>0</v>
      </c>
      <c r="AB429" s="128">
        <f t="shared" si="181"/>
        <v>0.63355641039152677</v>
      </c>
      <c r="AC429" s="128" t="e">
        <f t="shared" si="182"/>
        <v>#REF!</v>
      </c>
    </row>
    <row r="430" spans="1:29" ht="50.1" customHeight="1">
      <c r="A430" s="171"/>
      <c r="B430" s="171"/>
      <c r="C430" s="174"/>
      <c r="D430" s="174"/>
      <c r="E430" s="131"/>
      <c r="F430" s="177"/>
      <c r="G430" s="180"/>
      <c r="H430" s="163"/>
      <c r="I430" s="165"/>
      <c r="J430" s="168"/>
      <c r="K430" s="62" t="s">
        <v>88</v>
      </c>
      <c r="L430" s="63">
        <v>4340</v>
      </c>
      <c r="M430" s="63">
        <v>2711</v>
      </c>
      <c r="N430" s="142" t="s">
        <v>332</v>
      </c>
      <c r="O430" s="127"/>
      <c r="P430" s="100"/>
      <c r="Q430" s="63">
        <f t="shared" si="178"/>
        <v>0</v>
      </c>
      <c r="R430" s="64"/>
      <c r="S430" s="67">
        <v>165</v>
      </c>
      <c r="T430" s="46"/>
      <c r="U430" s="106">
        <f>IF(EXACT(O430,Y430),M430,M430*(1-'Расчет ПРЕДЗАКАЗ'!$D$10))</f>
        <v>2656.7799999999997</v>
      </c>
      <c r="V430" s="106">
        <f t="shared" si="179"/>
        <v>0</v>
      </c>
      <c r="W430" s="106" t="e">
        <f>IF(EXACT(O430,Y430),M430,M430*(1-#REF!))</f>
        <v>#REF!</v>
      </c>
      <c r="X430" s="106" t="e">
        <f t="shared" si="180"/>
        <v>#REF!</v>
      </c>
      <c r="Y430" s="107" t="s">
        <v>72</v>
      </c>
      <c r="Z430" s="103">
        <f t="shared" si="176"/>
        <v>0</v>
      </c>
      <c r="AA430" s="103">
        <f t="shared" si="177"/>
        <v>0</v>
      </c>
      <c r="AB430" s="128">
        <f t="shared" si="181"/>
        <v>0.63355641039152677</v>
      </c>
      <c r="AC430" s="128" t="e">
        <f t="shared" si="182"/>
        <v>#REF!</v>
      </c>
    </row>
    <row r="431" spans="1:29" ht="50.1" customHeight="1">
      <c r="A431" s="171"/>
      <c r="B431" s="171"/>
      <c r="C431" s="174"/>
      <c r="D431" s="174"/>
      <c r="E431" s="131"/>
      <c r="F431" s="177"/>
      <c r="G431" s="180"/>
      <c r="H431" s="163"/>
      <c r="I431" s="165"/>
      <c r="J431" s="168"/>
      <c r="K431" s="62" t="s">
        <v>105</v>
      </c>
      <c r="L431" s="63">
        <v>4340</v>
      </c>
      <c r="M431" s="63">
        <v>2711</v>
      </c>
      <c r="N431" s="142" t="s">
        <v>333</v>
      </c>
      <c r="O431" s="127"/>
      <c r="P431" s="100"/>
      <c r="Q431" s="63">
        <f t="shared" si="178"/>
        <v>0</v>
      </c>
      <c r="R431" s="64"/>
      <c r="S431" s="67">
        <v>22</v>
      </c>
      <c r="T431" s="46"/>
      <c r="U431" s="106">
        <f>IF(EXACT(O431,Y431),M431,M431*(1-'Расчет ПРЕДЗАКАЗ'!$D$10))</f>
        <v>2656.7799999999997</v>
      </c>
      <c r="V431" s="106">
        <f t="shared" si="179"/>
        <v>0</v>
      </c>
      <c r="W431" s="106" t="e">
        <f>IF(EXACT(O431,Y431),M431,M431*(1-#REF!))</f>
        <v>#REF!</v>
      </c>
      <c r="X431" s="106" t="e">
        <f t="shared" si="180"/>
        <v>#REF!</v>
      </c>
      <c r="Y431" s="107" t="s">
        <v>72</v>
      </c>
      <c r="Z431" s="103">
        <f t="shared" si="176"/>
        <v>0</v>
      </c>
      <c r="AA431" s="103">
        <f t="shared" si="177"/>
        <v>0</v>
      </c>
      <c r="AB431" s="128">
        <f t="shared" si="181"/>
        <v>0.63355641039152677</v>
      </c>
      <c r="AC431" s="128" t="e">
        <f t="shared" si="182"/>
        <v>#REF!</v>
      </c>
    </row>
    <row r="432" spans="1:29" ht="50.1" customHeight="1">
      <c r="A432" s="171"/>
      <c r="B432" s="171"/>
      <c r="C432" s="174"/>
      <c r="D432" s="174"/>
      <c r="E432" s="131"/>
      <c r="F432" s="177"/>
      <c r="G432" s="180"/>
      <c r="H432" s="163"/>
      <c r="I432" s="165"/>
      <c r="J432" s="168"/>
      <c r="K432" s="62" t="s">
        <v>107</v>
      </c>
      <c r="L432" s="63">
        <v>4340</v>
      </c>
      <c r="M432" s="63">
        <v>2711</v>
      </c>
      <c r="N432" s="142" t="s">
        <v>334</v>
      </c>
      <c r="O432" s="127"/>
      <c r="P432" s="100"/>
      <c r="Q432" s="63">
        <f t="shared" si="178"/>
        <v>0</v>
      </c>
      <c r="R432" s="64"/>
      <c r="S432" s="67">
        <v>48</v>
      </c>
      <c r="T432" s="46"/>
      <c r="U432" s="106">
        <f>IF(EXACT(O432,Y432),M432,M432*(1-'Расчет ПРЕДЗАКАЗ'!$D$10))</f>
        <v>2656.7799999999997</v>
      </c>
      <c r="V432" s="106">
        <f t="shared" si="179"/>
        <v>0</v>
      </c>
      <c r="W432" s="106" t="e">
        <f>IF(EXACT(O432,Y432),M432,M432*(1-#REF!))</f>
        <v>#REF!</v>
      </c>
      <c r="X432" s="106" t="e">
        <f t="shared" si="180"/>
        <v>#REF!</v>
      </c>
      <c r="Y432" s="107" t="s">
        <v>72</v>
      </c>
      <c r="Z432" s="103">
        <f t="shared" si="176"/>
        <v>0</v>
      </c>
      <c r="AA432" s="103">
        <f t="shared" si="177"/>
        <v>0</v>
      </c>
      <c r="AB432" s="128">
        <f t="shared" si="181"/>
        <v>0.63355641039152677</v>
      </c>
      <c r="AC432" s="128" t="e">
        <f t="shared" si="182"/>
        <v>#REF!</v>
      </c>
    </row>
    <row r="433" spans="1:29" ht="50.1" customHeight="1">
      <c r="A433" s="171"/>
      <c r="B433" s="171"/>
      <c r="C433" s="174"/>
      <c r="D433" s="174"/>
      <c r="E433" s="131"/>
      <c r="F433" s="177"/>
      <c r="G433" s="180"/>
      <c r="H433" s="163"/>
      <c r="I433" s="165"/>
      <c r="J433" s="168"/>
      <c r="K433" s="62"/>
      <c r="L433" s="63"/>
      <c r="M433" s="63"/>
      <c r="N433" s="65"/>
      <c r="O433" s="127"/>
      <c r="P433" s="100"/>
      <c r="Q433" s="63">
        <f t="shared" si="178"/>
        <v>0</v>
      </c>
      <c r="R433" s="65"/>
      <c r="S433" s="67"/>
      <c r="T433" s="40"/>
      <c r="U433" s="106">
        <f>IF(EXACT(O433,Y433),M433,M433*(1-'Расчет ПРЕДЗАКАЗ'!$D$10))</f>
        <v>0</v>
      </c>
      <c r="V433" s="106">
        <f t="shared" si="179"/>
        <v>0</v>
      </c>
      <c r="W433" s="106" t="e">
        <f>IF(EXACT(O433,Y433),M433,M433*(1-#REF!))</f>
        <v>#REF!</v>
      </c>
      <c r="X433" s="106" t="e">
        <f t="shared" si="180"/>
        <v>#REF!</v>
      </c>
      <c r="Y433" s="107" t="s">
        <v>72</v>
      </c>
      <c r="Z433" s="103">
        <f t="shared" si="176"/>
        <v>0</v>
      </c>
      <c r="AA433" s="103">
        <f t="shared" si="177"/>
        <v>0</v>
      </c>
      <c r="AB433" s="128" t="str">
        <f t="shared" si="181"/>
        <v/>
      </c>
      <c r="AC433" s="128" t="e">
        <f t="shared" si="182"/>
        <v>#REF!</v>
      </c>
    </row>
    <row r="434" spans="1:29" ht="50.1" customHeight="1">
      <c r="A434" s="171"/>
      <c r="B434" s="171"/>
      <c r="C434" s="174"/>
      <c r="D434" s="174"/>
      <c r="E434" s="131"/>
      <c r="F434" s="177"/>
      <c r="G434" s="180"/>
      <c r="H434" s="163"/>
      <c r="I434" s="165"/>
      <c r="J434" s="168"/>
      <c r="K434" s="62"/>
      <c r="L434" s="63"/>
      <c r="M434" s="63"/>
      <c r="N434" s="65"/>
      <c r="O434" s="127"/>
      <c r="P434" s="100"/>
      <c r="Q434" s="63">
        <f t="shared" si="178"/>
        <v>0</v>
      </c>
      <c r="R434" s="65"/>
      <c r="S434" s="67"/>
      <c r="T434" s="40"/>
      <c r="U434" s="106">
        <f>IF(EXACT(O434,Y434),M434,M434*(1-'Расчет ПРЕДЗАКАЗ'!$D$10))</f>
        <v>0</v>
      </c>
      <c r="V434" s="106">
        <f t="shared" si="179"/>
        <v>0</v>
      </c>
      <c r="W434" s="106" t="e">
        <f>IF(EXACT(O434,Y434),M434,M434*(1-#REF!))</f>
        <v>#REF!</v>
      </c>
      <c r="X434" s="106" t="e">
        <f t="shared" si="180"/>
        <v>#REF!</v>
      </c>
      <c r="Y434" s="107" t="s">
        <v>72</v>
      </c>
      <c r="Z434" s="103">
        <f t="shared" si="176"/>
        <v>0</v>
      </c>
      <c r="AA434" s="103">
        <f t="shared" si="177"/>
        <v>0</v>
      </c>
      <c r="AB434" s="128" t="str">
        <f t="shared" si="181"/>
        <v/>
      </c>
      <c r="AC434" s="128" t="e">
        <f t="shared" si="182"/>
        <v>#REF!</v>
      </c>
    </row>
    <row r="435" spans="1:29" ht="50.1" customHeight="1">
      <c r="A435" s="171"/>
      <c r="B435" s="171"/>
      <c r="C435" s="174"/>
      <c r="D435" s="174"/>
      <c r="E435" s="131"/>
      <c r="F435" s="177"/>
      <c r="G435" s="180"/>
      <c r="H435" s="163"/>
      <c r="I435" s="165"/>
      <c r="J435" s="168"/>
      <c r="K435" s="62"/>
      <c r="L435" s="63"/>
      <c r="M435" s="63"/>
      <c r="N435" s="65"/>
      <c r="O435" s="127"/>
      <c r="P435" s="100"/>
      <c r="Q435" s="63">
        <f t="shared" si="178"/>
        <v>0</v>
      </c>
      <c r="R435" s="65"/>
      <c r="S435" s="67"/>
      <c r="T435" s="40"/>
      <c r="U435" s="106">
        <f>IF(EXACT(O435,Y435),M435,M435*(1-'Расчет ПРЕДЗАКАЗ'!$D$10))</f>
        <v>0</v>
      </c>
      <c r="V435" s="106">
        <f t="shared" si="179"/>
        <v>0</v>
      </c>
      <c r="W435" s="106" t="e">
        <f>IF(EXACT(O435,Y435),M435,M435*(1-#REF!))</f>
        <v>#REF!</v>
      </c>
      <c r="X435" s="106" t="e">
        <f t="shared" si="180"/>
        <v>#REF!</v>
      </c>
      <c r="Y435" s="107" t="s">
        <v>72</v>
      </c>
      <c r="Z435" s="103">
        <f t="shared" si="176"/>
        <v>0</v>
      </c>
      <c r="AA435" s="103">
        <f t="shared" si="177"/>
        <v>0</v>
      </c>
      <c r="AB435" s="128" t="str">
        <f t="shared" si="181"/>
        <v/>
      </c>
      <c r="AC435" s="128" t="e">
        <f t="shared" si="182"/>
        <v>#REF!</v>
      </c>
    </row>
    <row r="436" spans="1:29" ht="50.1" customHeight="1">
      <c r="A436" s="171"/>
      <c r="B436" s="171"/>
      <c r="C436" s="174"/>
      <c r="D436" s="174"/>
      <c r="E436" s="131"/>
      <c r="F436" s="177"/>
      <c r="G436" s="180"/>
      <c r="H436" s="163"/>
      <c r="I436" s="165"/>
      <c r="J436" s="168"/>
      <c r="K436" s="62"/>
      <c r="L436" s="63"/>
      <c r="M436" s="63"/>
      <c r="N436" s="65"/>
      <c r="O436" s="127"/>
      <c r="P436" s="100"/>
      <c r="Q436" s="63">
        <f t="shared" si="178"/>
        <v>0</v>
      </c>
      <c r="R436" s="65"/>
      <c r="S436" s="67"/>
      <c r="T436" s="40"/>
      <c r="U436" s="106">
        <f>IF(EXACT(O436,Y436),M436,M436*(1-'Расчет ПРЕДЗАКАЗ'!$D$10))</f>
        <v>0</v>
      </c>
      <c r="V436" s="106">
        <f t="shared" si="179"/>
        <v>0</v>
      </c>
      <c r="W436" s="106" t="e">
        <f>IF(EXACT(O436,Y436),M436,M436*(1-#REF!))</f>
        <v>#REF!</v>
      </c>
      <c r="X436" s="106" t="e">
        <f t="shared" si="180"/>
        <v>#REF!</v>
      </c>
      <c r="Y436" s="107" t="s">
        <v>72</v>
      </c>
      <c r="Z436" s="103">
        <f t="shared" si="176"/>
        <v>0</v>
      </c>
      <c r="AA436" s="103">
        <f t="shared" si="177"/>
        <v>0</v>
      </c>
      <c r="AB436" s="128" t="str">
        <f t="shared" si="181"/>
        <v/>
      </c>
      <c r="AC436" s="128" t="e">
        <f t="shared" si="182"/>
        <v>#REF!</v>
      </c>
    </row>
    <row r="437" spans="1:29" ht="50.1" customHeight="1">
      <c r="A437" s="171"/>
      <c r="B437" s="171"/>
      <c r="C437" s="174"/>
      <c r="D437" s="174"/>
      <c r="E437" s="131"/>
      <c r="F437" s="177"/>
      <c r="G437" s="180"/>
      <c r="H437" s="163"/>
      <c r="I437" s="165"/>
      <c r="J437" s="168"/>
      <c r="K437" s="62"/>
      <c r="L437" s="63"/>
      <c r="M437" s="63"/>
      <c r="N437" s="65"/>
      <c r="O437" s="127"/>
      <c r="P437" s="100"/>
      <c r="Q437" s="63">
        <f t="shared" si="178"/>
        <v>0</v>
      </c>
      <c r="R437" s="65"/>
      <c r="S437" s="67"/>
      <c r="T437" s="40"/>
      <c r="U437" s="106">
        <f>IF(EXACT(O437,Y437),M437,M437*(1-'Расчет ПРЕДЗАКАЗ'!$D$10))</f>
        <v>0</v>
      </c>
      <c r="V437" s="106">
        <f t="shared" si="179"/>
        <v>0</v>
      </c>
      <c r="W437" s="106" t="e">
        <f>IF(EXACT(O437,Y437),M437,M437*(1-#REF!))</f>
        <v>#REF!</v>
      </c>
      <c r="X437" s="106" t="e">
        <f t="shared" si="180"/>
        <v>#REF!</v>
      </c>
      <c r="Y437" s="107" t="s">
        <v>72</v>
      </c>
      <c r="Z437" s="103">
        <f t="shared" si="176"/>
        <v>0</v>
      </c>
      <c r="AA437" s="103">
        <f t="shared" si="177"/>
        <v>0</v>
      </c>
      <c r="AB437" s="128" t="str">
        <f t="shared" si="181"/>
        <v/>
      </c>
      <c r="AC437" s="128" t="e">
        <f t="shared" si="182"/>
        <v>#REF!</v>
      </c>
    </row>
    <row r="438" spans="1:29" ht="50.1" customHeight="1">
      <c r="A438" s="172"/>
      <c r="B438" s="172"/>
      <c r="C438" s="175"/>
      <c r="D438" s="175"/>
      <c r="E438" s="132"/>
      <c r="F438" s="178"/>
      <c r="G438" s="181"/>
      <c r="H438" s="164"/>
      <c r="I438" s="166"/>
      <c r="J438" s="169"/>
      <c r="K438" s="62"/>
      <c r="L438" s="63"/>
      <c r="M438" s="63"/>
      <c r="N438" s="65"/>
      <c r="O438" s="127"/>
      <c r="P438" s="100"/>
      <c r="Q438" s="63">
        <f t="shared" si="178"/>
        <v>0</v>
      </c>
      <c r="R438" s="65"/>
      <c r="S438" s="67"/>
      <c r="T438" s="40"/>
      <c r="U438" s="106">
        <f>IF(EXACT(O438,Y438),M438,M438*(1-'Расчет ПРЕДЗАКАЗ'!$D$10))</f>
        <v>0</v>
      </c>
      <c r="V438" s="106">
        <f t="shared" si="179"/>
        <v>0</v>
      </c>
      <c r="W438" s="106" t="e">
        <f>IF(EXACT(O438,Y438),M438,M438*(1-#REF!))</f>
        <v>#REF!</v>
      </c>
      <c r="X438" s="106" t="e">
        <f t="shared" si="180"/>
        <v>#REF!</v>
      </c>
      <c r="Y438" s="107" t="s">
        <v>72</v>
      </c>
      <c r="Z438" s="103">
        <f t="shared" si="176"/>
        <v>0</v>
      </c>
      <c r="AA438" s="103">
        <f t="shared" si="177"/>
        <v>0</v>
      </c>
      <c r="AB438" s="128" t="str">
        <f t="shared" si="181"/>
        <v/>
      </c>
      <c r="AC438" s="128" t="e">
        <f t="shared" si="182"/>
        <v>#REF!</v>
      </c>
    </row>
    <row r="439" spans="1:29" ht="11.25" customHeight="1" thickBot="1"/>
    <row r="440" spans="1:29" ht="50.1" customHeight="1">
      <c r="A440" s="170">
        <v>27</v>
      </c>
      <c r="B440" s="170" t="s">
        <v>335</v>
      </c>
      <c r="C440" s="173" t="s">
        <v>336</v>
      </c>
      <c r="D440" s="173" t="s">
        <v>77</v>
      </c>
      <c r="E440" s="131"/>
      <c r="F440" s="199" t="s">
        <v>337</v>
      </c>
      <c r="G440" s="179" t="s">
        <v>338</v>
      </c>
      <c r="H440" s="162" t="s">
        <v>147</v>
      </c>
      <c r="I440" s="200" t="s">
        <v>339</v>
      </c>
      <c r="J440" s="167" t="s">
        <v>19</v>
      </c>
      <c r="K440" s="62" t="s">
        <v>101</v>
      </c>
      <c r="L440" s="63">
        <v>3390</v>
      </c>
      <c r="M440" s="63">
        <v>2117</v>
      </c>
      <c r="N440" s="142" t="s">
        <v>340</v>
      </c>
      <c r="O440" s="127"/>
      <c r="P440" s="100"/>
      <c r="Q440" s="63">
        <f>P440*M440</f>
        <v>0</v>
      </c>
      <c r="R440" s="64"/>
      <c r="S440" s="67">
        <v>22</v>
      </c>
      <c r="T440" s="59"/>
      <c r="U440" s="106">
        <f>IF(EXACT(O440,Y440),M440,M440*(1-'Расчет ПРЕДЗАКАЗ'!$D$10))</f>
        <v>2074.66</v>
      </c>
      <c r="V440" s="106">
        <f>P440*U440</f>
        <v>0</v>
      </c>
      <c r="W440" s="106" t="e">
        <f>IF(EXACT(O440,Y440),M440,M440*(1-#REF!))</f>
        <v>#REF!</v>
      </c>
      <c r="X440" s="106" t="e">
        <f>P440*W440</f>
        <v>#REF!</v>
      </c>
      <c r="Y440" s="107" t="s">
        <v>72</v>
      </c>
      <c r="Z440" s="103">
        <f t="shared" ref="Z440:Z454" si="183">IF(EXACT(O440,Y440),Q440,0)</f>
        <v>0</v>
      </c>
      <c r="AA440" s="103">
        <f t="shared" ref="AA440:AA454" si="184">IF(Z440=0,Q440,0)</f>
        <v>0</v>
      </c>
      <c r="AB440" s="128">
        <f>IF(U440=0,"",L440/U440-1)</f>
        <v>0.63400267995719783</v>
      </c>
      <c r="AC440" s="128" t="e">
        <f>IF(W440=0,"",L440/W440-1)</f>
        <v>#REF!</v>
      </c>
    </row>
    <row r="441" spans="1:29" ht="50.1" customHeight="1">
      <c r="A441" s="171"/>
      <c r="B441" s="171"/>
      <c r="C441" s="174"/>
      <c r="D441" s="174"/>
      <c r="E441" s="131"/>
      <c r="F441" s="177"/>
      <c r="G441" s="180"/>
      <c r="H441" s="163"/>
      <c r="I441" s="165"/>
      <c r="J441" s="168"/>
      <c r="K441" s="62"/>
      <c r="L441" s="63"/>
      <c r="M441" s="63"/>
      <c r="N441" s="142"/>
      <c r="O441" s="127"/>
      <c r="P441" s="100"/>
      <c r="Q441" s="63">
        <f t="shared" ref="Q441:Q454" si="185">P441*M441</f>
        <v>0</v>
      </c>
      <c r="R441" s="64"/>
      <c r="S441" s="67"/>
      <c r="T441" s="46"/>
      <c r="U441" s="106">
        <f>IF(EXACT(O441,Y441),M441,M441*(1-'Расчет ПРЕДЗАКАЗ'!$D$10))</f>
        <v>0</v>
      </c>
      <c r="V441" s="106">
        <f t="shared" ref="V441:V454" si="186">P441*U441</f>
        <v>0</v>
      </c>
      <c r="W441" s="106" t="e">
        <f>IF(EXACT(O441,Y441),M441,M441*(1-#REF!))</f>
        <v>#REF!</v>
      </c>
      <c r="X441" s="106" t="e">
        <f t="shared" ref="X441:X454" si="187">P441*W441</f>
        <v>#REF!</v>
      </c>
      <c r="Y441" s="107" t="s">
        <v>72</v>
      </c>
      <c r="Z441" s="103">
        <f t="shared" si="183"/>
        <v>0</v>
      </c>
      <c r="AA441" s="103">
        <f t="shared" si="184"/>
        <v>0</v>
      </c>
      <c r="AB441" s="128" t="str">
        <f t="shared" ref="AB441:AB454" si="188">IF(U441=0,"",L441/U441-1)</f>
        <v/>
      </c>
      <c r="AC441" s="128" t="e">
        <f t="shared" ref="AC441:AC454" si="189">IF(W441=0,"",L441/W441-1)</f>
        <v>#REF!</v>
      </c>
    </row>
    <row r="442" spans="1:29" ht="50.1" customHeight="1">
      <c r="A442" s="171"/>
      <c r="B442" s="171"/>
      <c r="C442" s="174"/>
      <c r="D442" s="174"/>
      <c r="E442" s="131"/>
      <c r="F442" s="177"/>
      <c r="G442" s="180"/>
      <c r="H442" s="163"/>
      <c r="I442" s="165"/>
      <c r="J442" s="168"/>
      <c r="K442" s="62"/>
      <c r="L442" s="63"/>
      <c r="M442" s="63"/>
      <c r="N442" s="142"/>
      <c r="O442" s="127"/>
      <c r="P442" s="100"/>
      <c r="Q442" s="63">
        <f t="shared" si="185"/>
        <v>0</v>
      </c>
      <c r="R442" s="64"/>
      <c r="S442" s="67"/>
      <c r="T442" s="46"/>
      <c r="U442" s="106">
        <f>IF(EXACT(O442,Y442),M442,M442*(1-'Расчет ПРЕДЗАКАЗ'!$D$10))</f>
        <v>0</v>
      </c>
      <c r="V442" s="106">
        <f t="shared" si="186"/>
        <v>0</v>
      </c>
      <c r="W442" s="106" t="e">
        <f>IF(EXACT(O442,Y442),M442,M442*(1-#REF!))</f>
        <v>#REF!</v>
      </c>
      <c r="X442" s="106" t="e">
        <f t="shared" si="187"/>
        <v>#REF!</v>
      </c>
      <c r="Y442" s="107" t="s">
        <v>72</v>
      </c>
      <c r="Z442" s="103">
        <f t="shared" si="183"/>
        <v>0</v>
      </c>
      <c r="AA442" s="103">
        <f t="shared" si="184"/>
        <v>0</v>
      </c>
      <c r="AB442" s="128" t="str">
        <f t="shared" si="188"/>
        <v/>
      </c>
      <c r="AC442" s="128" t="e">
        <f t="shared" si="189"/>
        <v>#REF!</v>
      </c>
    </row>
    <row r="443" spans="1:29" ht="50.1" customHeight="1">
      <c r="A443" s="171"/>
      <c r="B443" s="171"/>
      <c r="C443" s="174"/>
      <c r="D443" s="174"/>
      <c r="E443" s="131"/>
      <c r="F443" s="177"/>
      <c r="G443" s="180"/>
      <c r="H443" s="163"/>
      <c r="I443" s="165"/>
      <c r="J443" s="168"/>
      <c r="K443" s="62"/>
      <c r="L443" s="63"/>
      <c r="M443" s="63"/>
      <c r="N443" s="142"/>
      <c r="O443" s="127"/>
      <c r="P443" s="100"/>
      <c r="Q443" s="63">
        <f t="shared" si="185"/>
        <v>0</v>
      </c>
      <c r="R443" s="64"/>
      <c r="S443" s="67"/>
      <c r="T443" s="46"/>
      <c r="U443" s="106">
        <f>IF(EXACT(O443,Y443),M443,M443*(1-'Расчет ПРЕДЗАКАЗ'!$D$10))</f>
        <v>0</v>
      </c>
      <c r="V443" s="106">
        <f t="shared" si="186"/>
        <v>0</v>
      </c>
      <c r="W443" s="106" t="e">
        <f>IF(EXACT(O443,Y443),M443,M443*(1-#REF!))</f>
        <v>#REF!</v>
      </c>
      <c r="X443" s="106" t="e">
        <f t="shared" si="187"/>
        <v>#REF!</v>
      </c>
      <c r="Y443" s="107" t="s">
        <v>72</v>
      </c>
      <c r="Z443" s="103">
        <f t="shared" si="183"/>
        <v>0</v>
      </c>
      <c r="AA443" s="103">
        <f t="shared" si="184"/>
        <v>0</v>
      </c>
      <c r="AB443" s="128" t="str">
        <f t="shared" si="188"/>
        <v/>
      </c>
      <c r="AC443" s="128" t="e">
        <f t="shared" si="189"/>
        <v>#REF!</v>
      </c>
    </row>
    <row r="444" spans="1:29" ht="50.1" customHeight="1">
      <c r="A444" s="171"/>
      <c r="B444" s="171"/>
      <c r="C444" s="174"/>
      <c r="D444" s="174"/>
      <c r="E444" s="131"/>
      <c r="F444" s="177"/>
      <c r="G444" s="180"/>
      <c r="H444" s="163"/>
      <c r="I444" s="165"/>
      <c r="J444" s="168"/>
      <c r="K444" s="62"/>
      <c r="L444" s="63"/>
      <c r="M444" s="63"/>
      <c r="N444" s="142"/>
      <c r="O444" s="127"/>
      <c r="P444" s="100"/>
      <c r="Q444" s="63">
        <f t="shared" si="185"/>
        <v>0</v>
      </c>
      <c r="R444" s="64"/>
      <c r="S444" s="67"/>
      <c r="T444" s="46"/>
      <c r="U444" s="106">
        <f>IF(EXACT(O444,Y444),M444,M444*(1-'Расчет ПРЕДЗАКАЗ'!$D$10))</f>
        <v>0</v>
      </c>
      <c r="V444" s="106">
        <f t="shared" si="186"/>
        <v>0</v>
      </c>
      <c r="W444" s="106" t="e">
        <f>IF(EXACT(O444,Y444),M444,M444*(1-#REF!))</f>
        <v>#REF!</v>
      </c>
      <c r="X444" s="106" t="e">
        <f t="shared" si="187"/>
        <v>#REF!</v>
      </c>
      <c r="Y444" s="107" t="s">
        <v>72</v>
      </c>
      <c r="Z444" s="103">
        <f t="shared" si="183"/>
        <v>0</v>
      </c>
      <c r="AA444" s="103">
        <f t="shared" si="184"/>
        <v>0</v>
      </c>
      <c r="AB444" s="128" t="str">
        <f t="shared" si="188"/>
        <v/>
      </c>
      <c r="AC444" s="128" t="e">
        <f t="shared" si="189"/>
        <v>#REF!</v>
      </c>
    </row>
    <row r="445" spans="1:29" ht="50.1" customHeight="1">
      <c r="A445" s="171"/>
      <c r="B445" s="171"/>
      <c r="C445" s="174"/>
      <c r="D445" s="174"/>
      <c r="E445" s="131"/>
      <c r="F445" s="177"/>
      <c r="G445" s="180"/>
      <c r="H445" s="163"/>
      <c r="I445" s="165"/>
      <c r="J445" s="168"/>
      <c r="K445" s="62"/>
      <c r="L445" s="63"/>
      <c r="M445" s="63"/>
      <c r="N445" s="142"/>
      <c r="O445" s="127"/>
      <c r="P445" s="100"/>
      <c r="Q445" s="63">
        <f t="shared" si="185"/>
        <v>0</v>
      </c>
      <c r="R445" s="64"/>
      <c r="S445" s="67"/>
      <c r="T445" s="46"/>
      <c r="U445" s="106">
        <f>IF(EXACT(O445,Y445),M445,M445*(1-'Расчет ПРЕДЗАКАЗ'!$D$10))</f>
        <v>0</v>
      </c>
      <c r="V445" s="106">
        <f t="shared" si="186"/>
        <v>0</v>
      </c>
      <c r="W445" s="106" t="e">
        <f>IF(EXACT(O445,Y445),M445,M445*(1-#REF!))</f>
        <v>#REF!</v>
      </c>
      <c r="X445" s="106" t="e">
        <f t="shared" si="187"/>
        <v>#REF!</v>
      </c>
      <c r="Y445" s="107" t="s">
        <v>72</v>
      </c>
      <c r="Z445" s="103">
        <f t="shared" si="183"/>
        <v>0</v>
      </c>
      <c r="AA445" s="103">
        <f t="shared" si="184"/>
        <v>0</v>
      </c>
      <c r="AB445" s="128" t="str">
        <f t="shared" si="188"/>
        <v/>
      </c>
      <c r="AC445" s="128" t="e">
        <f t="shared" si="189"/>
        <v>#REF!</v>
      </c>
    </row>
    <row r="446" spans="1:29" ht="50.1" customHeight="1">
      <c r="A446" s="171"/>
      <c r="B446" s="171"/>
      <c r="C446" s="174"/>
      <c r="D446" s="174"/>
      <c r="E446" s="131"/>
      <c r="F446" s="177"/>
      <c r="G446" s="180"/>
      <c r="H446" s="163"/>
      <c r="I446" s="165"/>
      <c r="J446" s="168"/>
      <c r="K446" s="62"/>
      <c r="L446" s="63"/>
      <c r="M446" s="63"/>
      <c r="N446" s="142"/>
      <c r="O446" s="127"/>
      <c r="P446" s="100"/>
      <c r="Q446" s="63">
        <f t="shared" si="185"/>
        <v>0</v>
      </c>
      <c r="R446" s="64"/>
      <c r="S446" s="67"/>
      <c r="T446" s="46"/>
      <c r="U446" s="106">
        <f>IF(EXACT(O446,Y446),M446,M446*(1-'Расчет ПРЕДЗАКАЗ'!$D$10))</f>
        <v>0</v>
      </c>
      <c r="V446" s="106">
        <f t="shared" si="186"/>
        <v>0</v>
      </c>
      <c r="W446" s="106" t="e">
        <f>IF(EXACT(O446,Y446),M446,M446*(1-#REF!))</f>
        <v>#REF!</v>
      </c>
      <c r="X446" s="106" t="e">
        <f t="shared" si="187"/>
        <v>#REF!</v>
      </c>
      <c r="Y446" s="107" t="s">
        <v>72</v>
      </c>
      <c r="Z446" s="103">
        <f t="shared" si="183"/>
        <v>0</v>
      </c>
      <c r="AA446" s="103">
        <f t="shared" si="184"/>
        <v>0</v>
      </c>
      <c r="AB446" s="128" t="str">
        <f t="shared" si="188"/>
        <v/>
      </c>
      <c r="AC446" s="128" t="e">
        <f t="shared" si="189"/>
        <v>#REF!</v>
      </c>
    </row>
    <row r="447" spans="1:29" ht="50.1" customHeight="1">
      <c r="A447" s="171"/>
      <c r="B447" s="171"/>
      <c r="C447" s="174"/>
      <c r="D447" s="174"/>
      <c r="E447" s="131"/>
      <c r="F447" s="177"/>
      <c r="G447" s="180"/>
      <c r="H447" s="163"/>
      <c r="I447" s="165"/>
      <c r="J447" s="168"/>
      <c r="K447" s="62"/>
      <c r="L447" s="63"/>
      <c r="M447" s="63"/>
      <c r="N447" s="142"/>
      <c r="O447" s="127"/>
      <c r="P447" s="100"/>
      <c r="Q447" s="63">
        <f t="shared" si="185"/>
        <v>0</v>
      </c>
      <c r="R447" s="64"/>
      <c r="S447" s="67"/>
      <c r="T447" s="46"/>
      <c r="U447" s="106">
        <f>IF(EXACT(O447,Y447),M447,M447*(1-'Расчет ПРЕДЗАКАЗ'!$D$10))</f>
        <v>0</v>
      </c>
      <c r="V447" s="106">
        <f t="shared" si="186"/>
        <v>0</v>
      </c>
      <c r="W447" s="106" t="e">
        <f>IF(EXACT(O447,Y447),M447,M447*(1-#REF!))</f>
        <v>#REF!</v>
      </c>
      <c r="X447" s="106" t="e">
        <f t="shared" si="187"/>
        <v>#REF!</v>
      </c>
      <c r="Y447" s="107" t="s">
        <v>72</v>
      </c>
      <c r="Z447" s="103">
        <f t="shared" si="183"/>
        <v>0</v>
      </c>
      <c r="AA447" s="103">
        <f t="shared" si="184"/>
        <v>0</v>
      </c>
      <c r="AB447" s="128" t="str">
        <f t="shared" si="188"/>
        <v/>
      </c>
      <c r="AC447" s="128" t="e">
        <f t="shared" si="189"/>
        <v>#REF!</v>
      </c>
    </row>
    <row r="448" spans="1:29" ht="50.1" customHeight="1">
      <c r="A448" s="171"/>
      <c r="B448" s="171"/>
      <c r="C448" s="174"/>
      <c r="D448" s="174"/>
      <c r="E448" s="131"/>
      <c r="F448" s="177"/>
      <c r="G448" s="180"/>
      <c r="H448" s="163"/>
      <c r="I448" s="165"/>
      <c r="J448" s="168"/>
      <c r="K448" s="62"/>
      <c r="L448" s="63"/>
      <c r="M448" s="63"/>
      <c r="N448" s="142"/>
      <c r="O448" s="127"/>
      <c r="P448" s="100"/>
      <c r="Q448" s="63">
        <f t="shared" si="185"/>
        <v>0</v>
      </c>
      <c r="R448" s="64"/>
      <c r="S448" s="67"/>
      <c r="T448" s="46"/>
      <c r="U448" s="106">
        <f>IF(EXACT(O448,Y448),M448,M448*(1-'Расчет ПРЕДЗАКАЗ'!$D$10))</f>
        <v>0</v>
      </c>
      <c r="V448" s="106">
        <f t="shared" si="186"/>
        <v>0</v>
      </c>
      <c r="W448" s="106" t="e">
        <f>IF(EXACT(O448,Y448),M448,M448*(1-#REF!))</f>
        <v>#REF!</v>
      </c>
      <c r="X448" s="106" t="e">
        <f t="shared" si="187"/>
        <v>#REF!</v>
      </c>
      <c r="Y448" s="107" t="s">
        <v>72</v>
      </c>
      <c r="Z448" s="103">
        <f t="shared" si="183"/>
        <v>0</v>
      </c>
      <c r="AA448" s="103">
        <f t="shared" si="184"/>
        <v>0</v>
      </c>
      <c r="AB448" s="128" t="str">
        <f t="shared" si="188"/>
        <v/>
      </c>
      <c r="AC448" s="128" t="e">
        <f t="shared" si="189"/>
        <v>#REF!</v>
      </c>
    </row>
    <row r="449" spans="1:29" ht="50.1" customHeight="1">
      <c r="A449" s="171"/>
      <c r="B449" s="171"/>
      <c r="C449" s="174"/>
      <c r="D449" s="174"/>
      <c r="E449" s="131"/>
      <c r="F449" s="177"/>
      <c r="G449" s="180"/>
      <c r="H449" s="163"/>
      <c r="I449" s="165"/>
      <c r="J449" s="168"/>
      <c r="K449" s="62"/>
      <c r="L449" s="63"/>
      <c r="M449" s="63"/>
      <c r="N449" s="65"/>
      <c r="O449" s="127"/>
      <c r="P449" s="100"/>
      <c r="Q449" s="63">
        <f t="shared" si="185"/>
        <v>0</v>
      </c>
      <c r="R449" s="65"/>
      <c r="S449" s="67"/>
      <c r="T449" s="40"/>
      <c r="U449" s="106">
        <f>IF(EXACT(O449,Y449),M449,M449*(1-'Расчет ПРЕДЗАКАЗ'!$D$10))</f>
        <v>0</v>
      </c>
      <c r="V449" s="106">
        <f t="shared" si="186"/>
        <v>0</v>
      </c>
      <c r="W449" s="106" t="e">
        <f>IF(EXACT(O449,Y449),M449,M449*(1-#REF!))</f>
        <v>#REF!</v>
      </c>
      <c r="X449" s="106" t="e">
        <f t="shared" si="187"/>
        <v>#REF!</v>
      </c>
      <c r="Y449" s="107" t="s">
        <v>72</v>
      </c>
      <c r="Z449" s="103">
        <f t="shared" si="183"/>
        <v>0</v>
      </c>
      <c r="AA449" s="103">
        <f t="shared" si="184"/>
        <v>0</v>
      </c>
      <c r="AB449" s="128" t="str">
        <f t="shared" si="188"/>
        <v/>
      </c>
      <c r="AC449" s="128" t="e">
        <f t="shared" si="189"/>
        <v>#REF!</v>
      </c>
    </row>
    <row r="450" spans="1:29" ht="50.1" customHeight="1">
      <c r="A450" s="171"/>
      <c r="B450" s="171"/>
      <c r="C450" s="174"/>
      <c r="D450" s="174"/>
      <c r="E450" s="131"/>
      <c r="F450" s="177"/>
      <c r="G450" s="180"/>
      <c r="H450" s="163"/>
      <c r="I450" s="165"/>
      <c r="J450" s="168"/>
      <c r="K450" s="62"/>
      <c r="L450" s="63"/>
      <c r="M450" s="63"/>
      <c r="N450" s="65"/>
      <c r="O450" s="127"/>
      <c r="P450" s="100"/>
      <c r="Q450" s="63">
        <f t="shared" si="185"/>
        <v>0</v>
      </c>
      <c r="R450" s="65"/>
      <c r="S450" s="67"/>
      <c r="T450" s="40"/>
      <c r="U450" s="106">
        <f>IF(EXACT(O450,Y450),M450,M450*(1-'Расчет ПРЕДЗАКАЗ'!$D$10))</f>
        <v>0</v>
      </c>
      <c r="V450" s="106">
        <f t="shared" si="186"/>
        <v>0</v>
      </c>
      <c r="W450" s="106" t="e">
        <f>IF(EXACT(O450,Y450),M450,M450*(1-#REF!))</f>
        <v>#REF!</v>
      </c>
      <c r="X450" s="106" t="e">
        <f t="shared" si="187"/>
        <v>#REF!</v>
      </c>
      <c r="Y450" s="107" t="s">
        <v>72</v>
      </c>
      <c r="Z450" s="103">
        <f t="shared" si="183"/>
        <v>0</v>
      </c>
      <c r="AA450" s="103">
        <f t="shared" si="184"/>
        <v>0</v>
      </c>
      <c r="AB450" s="128" t="str">
        <f t="shared" si="188"/>
        <v/>
      </c>
      <c r="AC450" s="128" t="e">
        <f t="shared" si="189"/>
        <v>#REF!</v>
      </c>
    </row>
    <row r="451" spans="1:29" ht="50.1" customHeight="1">
      <c r="A451" s="171"/>
      <c r="B451" s="171"/>
      <c r="C451" s="174"/>
      <c r="D451" s="174"/>
      <c r="E451" s="131"/>
      <c r="F451" s="177"/>
      <c r="G451" s="180"/>
      <c r="H451" s="163"/>
      <c r="I451" s="165"/>
      <c r="J451" s="168"/>
      <c r="K451" s="62"/>
      <c r="L451" s="63"/>
      <c r="M451" s="63"/>
      <c r="N451" s="65"/>
      <c r="O451" s="127"/>
      <c r="P451" s="100"/>
      <c r="Q451" s="63">
        <f t="shared" si="185"/>
        <v>0</v>
      </c>
      <c r="R451" s="65"/>
      <c r="S451" s="67"/>
      <c r="T451" s="40"/>
      <c r="U451" s="106">
        <f>IF(EXACT(O451,Y451),M451,M451*(1-'Расчет ПРЕДЗАКАЗ'!$D$10))</f>
        <v>0</v>
      </c>
      <c r="V451" s="106">
        <f t="shared" si="186"/>
        <v>0</v>
      </c>
      <c r="W451" s="106" t="e">
        <f>IF(EXACT(O451,Y451),M451,M451*(1-#REF!))</f>
        <v>#REF!</v>
      </c>
      <c r="X451" s="106" t="e">
        <f t="shared" si="187"/>
        <v>#REF!</v>
      </c>
      <c r="Y451" s="107" t="s">
        <v>72</v>
      </c>
      <c r="Z451" s="103">
        <f t="shared" si="183"/>
        <v>0</v>
      </c>
      <c r="AA451" s="103">
        <f t="shared" si="184"/>
        <v>0</v>
      </c>
      <c r="AB451" s="128" t="str">
        <f t="shared" si="188"/>
        <v/>
      </c>
      <c r="AC451" s="128" t="e">
        <f t="shared" si="189"/>
        <v>#REF!</v>
      </c>
    </row>
    <row r="452" spans="1:29" ht="50.1" customHeight="1">
      <c r="A452" s="171"/>
      <c r="B452" s="171"/>
      <c r="C452" s="174"/>
      <c r="D452" s="174"/>
      <c r="E452" s="131"/>
      <c r="F452" s="177"/>
      <c r="G452" s="180"/>
      <c r="H452" s="163"/>
      <c r="I452" s="165"/>
      <c r="J452" s="168"/>
      <c r="K452" s="62"/>
      <c r="L452" s="63"/>
      <c r="M452" s="63"/>
      <c r="N452" s="65"/>
      <c r="O452" s="127"/>
      <c r="P452" s="100"/>
      <c r="Q452" s="63">
        <f t="shared" si="185"/>
        <v>0</v>
      </c>
      <c r="R452" s="65"/>
      <c r="S452" s="67"/>
      <c r="T452" s="40"/>
      <c r="U452" s="106">
        <f>IF(EXACT(O452,Y452),M452,M452*(1-'Расчет ПРЕДЗАКАЗ'!$D$10))</f>
        <v>0</v>
      </c>
      <c r="V452" s="106">
        <f t="shared" si="186"/>
        <v>0</v>
      </c>
      <c r="W452" s="106" t="e">
        <f>IF(EXACT(O452,Y452),M452,M452*(1-#REF!))</f>
        <v>#REF!</v>
      </c>
      <c r="X452" s="106" t="e">
        <f t="shared" si="187"/>
        <v>#REF!</v>
      </c>
      <c r="Y452" s="107" t="s">
        <v>72</v>
      </c>
      <c r="Z452" s="103">
        <f t="shared" si="183"/>
        <v>0</v>
      </c>
      <c r="AA452" s="103">
        <f t="shared" si="184"/>
        <v>0</v>
      </c>
      <c r="AB452" s="128" t="str">
        <f t="shared" si="188"/>
        <v/>
      </c>
      <c r="AC452" s="128" t="e">
        <f t="shared" si="189"/>
        <v>#REF!</v>
      </c>
    </row>
    <row r="453" spans="1:29" ht="50.1" customHeight="1">
      <c r="A453" s="171"/>
      <c r="B453" s="171"/>
      <c r="C453" s="174"/>
      <c r="D453" s="174"/>
      <c r="E453" s="131"/>
      <c r="F453" s="177"/>
      <c r="G453" s="180"/>
      <c r="H453" s="163"/>
      <c r="I453" s="165"/>
      <c r="J453" s="168"/>
      <c r="K453" s="62"/>
      <c r="L453" s="63"/>
      <c r="M453" s="63"/>
      <c r="N453" s="65"/>
      <c r="O453" s="127"/>
      <c r="P453" s="100"/>
      <c r="Q453" s="63">
        <f t="shared" si="185"/>
        <v>0</v>
      </c>
      <c r="R453" s="65"/>
      <c r="S453" s="67"/>
      <c r="T453" s="40"/>
      <c r="U453" s="106">
        <f>IF(EXACT(O453,Y453),M453,M453*(1-'Расчет ПРЕДЗАКАЗ'!$D$10))</f>
        <v>0</v>
      </c>
      <c r="V453" s="106">
        <f t="shared" si="186"/>
        <v>0</v>
      </c>
      <c r="W453" s="106" t="e">
        <f>IF(EXACT(O453,Y453),M453,M453*(1-#REF!))</f>
        <v>#REF!</v>
      </c>
      <c r="X453" s="106" t="e">
        <f t="shared" si="187"/>
        <v>#REF!</v>
      </c>
      <c r="Y453" s="107" t="s">
        <v>72</v>
      </c>
      <c r="Z453" s="103">
        <f t="shared" si="183"/>
        <v>0</v>
      </c>
      <c r="AA453" s="103">
        <f t="shared" si="184"/>
        <v>0</v>
      </c>
      <c r="AB453" s="128" t="str">
        <f t="shared" si="188"/>
        <v/>
      </c>
      <c r="AC453" s="128" t="e">
        <f t="shared" si="189"/>
        <v>#REF!</v>
      </c>
    </row>
    <row r="454" spans="1:29" ht="50.1" customHeight="1">
      <c r="A454" s="172"/>
      <c r="B454" s="172"/>
      <c r="C454" s="175"/>
      <c r="D454" s="175"/>
      <c r="E454" s="132"/>
      <c r="F454" s="178"/>
      <c r="G454" s="181"/>
      <c r="H454" s="164"/>
      <c r="I454" s="166"/>
      <c r="J454" s="169"/>
      <c r="K454" s="62"/>
      <c r="L454" s="63"/>
      <c r="M454" s="63"/>
      <c r="N454" s="65"/>
      <c r="O454" s="127"/>
      <c r="P454" s="100"/>
      <c r="Q454" s="63">
        <f t="shared" si="185"/>
        <v>0</v>
      </c>
      <c r="R454" s="65"/>
      <c r="S454" s="67"/>
      <c r="T454" s="40"/>
      <c r="U454" s="106">
        <f>IF(EXACT(O454,Y454),M454,M454*(1-'Расчет ПРЕДЗАКАЗ'!$D$10))</f>
        <v>0</v>
      </c>
      <c r="V454" s="106">
        <f t="shared" si="186"/>
        <v>0</v>
      </c>
      <c r="W454" s="106" t="e">
        <f>IF(EXACT(O454,Y454),M454,M454*(1-#REF!))</f>
        <v>#REF!</v>
      </c>
      <c r="X454" s="106" t="e">
        <f t="shared" si="187"/>
        <v>#REF!</v>
      </c>
      <c r="Y454" s="107" t="s">
        <v>72</v>
      </c>
      <c r="Z454" s="103">
        <f t="shared" si="183"/>
        <v>0</v>
      </c>
      <c r="AA454" s="103">
        <f t="shared" si="184"/>
        <v>0</v>
      </c>
      <c r="AB454" s="128" t="str">
        <f t="shared" si="188"/>
        <v/>
      </c>
      <c r="AC454" s="128" t="e">
        <f t="shared" si="189"/>
        <v>#REF!</v>
      </c>
    </row>
    <row r="455" spans="1:29" ht="11.25" customHeight="1" thickBot="1"/>
    <row r="456" spans="1:29" ht="50.1" customHeight="1">
      <c r="A456" s="170">
        <v>28</v>
      </c>
      <c r="B456" s="170" t="s">
        <v>341</v>
      </c>
      <c r="C456" s="173" t="s">
        <v>342</v>
      </c>
      <c r="D456" s="173" t="s">
        <v>77</v>
      </c>
      <c r="E456" s="131"/>
      <c r="F456" s="199" t="s">
        <v>343</v>
      </c>
      <c r="G456" s="179" t="s">
        <v>344</v>
      </c>
      <c r="H456" s="162" t="s">
        <v>345</v>
      </c>
      <c r="I456" s="200" t="s">
        <v>325</v>
      </c>
      <c r="J456" s="167" t="s">
        <v>19</v>
      </c>
      <c r="K456" s="62" t="s">
        <v>82</v>
      </c>
      <c r="L456" s="63">
        <v>3840</v>
      </c>
      <c r="M456" s="63">
        <v>2399</v>
      </c>
      <c r="N456" s="142" t="s">
        <v>346</v>
      </c>
      <c r="O456" s="127"/>
      <c r="P456" s="100"/>
      <c r="Q456" s="63">
        <f>P456*M456</f>
        <v>0</v>
      </c>
      <c r="R456" s="64"/>
      <c r="S456" s="67">
        <v>16</v>
      </c>
      <c r="T456" s="59"/>
      <c r="U456" s="106">
        <f>IF(EXACT(O456,Y456),M456,M456*(1-'Расчет ПРЕДЗАКАЗ'!$D$10))</f>
        <v>2351.02</v>
      </c>
      <c r="V456" s="106">
        <f>P456*U456</f>
        <v>0</v>
      </c>
      <c r="W456" s="106" t="e">
        <f>IF(EXACT(O456,Y456),M456,M456*(1-#REF!))</f>
        <v>#REF!</v>
      </c>
      <c r="X456" s="106" t="e">
        <f>P456*W456</f>
        <v>#REF!</v>
      </c>
      <c r="Y456" s="107" t="s">
        <v>72</v>
      </c>
      <c r="Z456" s="103">
        <f t="shared" ref="Z456:Z470" si="190">IF(EXACT(O456,Y456),Q456,0)</f>
        <v>0</v>
      </c>
      <c r="AA456" s="103">
        <f t="shared" ref="AA456:AA470" si="191">IF(Z456=0,Q456,0)</f>
        <v>0</v>
      </c>
      <c r="AB456" s="128">
        <f>IF(U456=0,"",L456/U456-1)</f>
        <v>0.63333361689819734</v>
      </c>
      <c r="AC456" s="128" t="e">
        <f>IF(W456=0,"",L456/W456-1)</f>
        <v>#REF!</v>
      </c>
    </row>
    <row r="457" spans="1:29" ht="50.1" customHeight="1">
      <c r="A457" s="171"/>
      <c r="B457" s="171"/>
      <c r="C457" s="174"/>
      <c r="D457" s="174"/>
      <c r="E457" s="131"/>
      <c r="F457" s="177"/>
      <c r="G457" s="180"/>
      <c r="H457" s="163"/>
      <c r="I457" s="165"/>
      <c r="J457" s="168"/>
      <c r="K457" s="62"/>
      <c r="L457" s="63"/>
      <c r="M457" s="63"/>
      <c r="N457" s="142"/>
      <c r="O457" s="127"/>
      <c r="P457" s="100"/>
      <c r="Q457" s="63">
        <f t="shared" ref="Q457:Q470" si="192">P457*M457</f>
        <v>0</v>
      </c>
      <c r="R457" s="64"/>
      <c r="S457" s="67"/>
      <c r="T457" s="46"/>
      <c r="U457" s="106">
        <f>IF(EXACT(O457,Y457),M457,M457*(1-'Расчет ПРЕДЗАКАЗ'!$D$10))</f>
        <v>0</v>
      </c>
      <c r="V457" s="106">
        <f t="shared" ref="V457:V470" si="193">P457*U457</f>
        <v>0</v>
      </c>
      <c r="W457" s="106" t="e">
        <f>IF(EXACT(O457,Y457),M457,M457*(1-#REF!))</f>
        <v>#REF!</v>
      </c>
      <c r="X457" s="106" t="e">
        <f t="shared" ref="X457:X470" si="194">P457*W457</f>
        <v>#REF!</v>
      </c>
      <c r="Y457" s="107" t="s">
        <v>72</v>
      </c>
      <c r="Z457" s="103">
        <f t="shared" si="190"/>
        <v>0</v>
      </c>
      <c r="AA457" s="103">
        <f t="shared" si="191"/>
        <v>0</v>
      </c>
      <c r="AB457" s="128" t="str">
        <f t="shared" ref="AB457:AB470" si="195">IF(U457=0,"",L457/U457-1)</f>
        <v/>
      </c>
      <c r="AC457" s="128" t="e">
        <f t="shared" ref="AC457:AC470" si="196">IF(W457=0,"",L457/W457-1)</f>
        <v>#REF!</v>
      </c>
    </row>
    <row r="458" spans="1:29" ht="50.1" customHeight="1">
      <c r="A458" s="171"/>
      <c r="B458" s="171"/>
      <c r="C458" s="174"/>
      <c r="D458" s="174"/>
      <c r="E458" s="131"/>
      <c r="F458" s="177"/>
      <c r="G458" s="180"/>
      <c r="H458" s="163"/>
      <c r="I458" s="165"/>
      <c r="J458" s="168"/>
      <c r="K458" s="62"/>
      <c r="L458" s="63"/>
      <c r="M458" s="63"/>
      <c r="N458" s="142"/>
      <c r="O458" s="127"/>
      <c r="P458" s="100"/>
      <c r="Q458" s="63">
        <f t="shared" si="192"/>
        <v>0</v>
      </c>
      <c r="R458" s="64"/>
      <c r="S458" s="67"/>
      <c r="T458" s="46"/>
      <c r="U458" s="106">
        <f>IF(EXACT(O458,Y458),M458,M458*(1-'Расчет ПРЕДЗАКАЗ'!$D$10))</f>
        <v>0</v>
      </c>
      <c r="V458" s="106">
        <f t="shared" si="193"/>
        <v>0</v>
      </c>
      <c r="W458" s="106" t="e">
        <f>IF(EXACT(O458,Y458),M458,M458*(1-#REF!))</f>
        <v>#REF!</v>
      </c>
      <c r="X458" s="106" t="e">
        <f t="shared" si="194"/>
        <v>#REF!</v>
      </c>
      <c r="Y458" s="107" t="s">
        <v>72</v>
      </c>
      <c r="Z458" s="103">
        <f t="shared" si="190"/>
        <v>0</v>
      </c>
      <c r="AA458" s="103">
        <f t="shared" si="191"/>
        <v>0</v>
      </c>
      <c r="AB458" s="128" t="str">
        <f t="shared" si="195"/>
        <v/>
      </c>
      <c r="AC458" s="128" t="e">
        <f t="shared" si="196"/>
        <v>#REF!</v>
      </c>
    </row>
    <row r="459" spans="1:29" ht="50.1" customHeight="1">
      <c r="A459" s="171"/>
      <c r="B459" s="171"/>
      <c r="C459" s="174"/>
      <c r="D459" s="174"/>
      <c r="E459" s="131"/>
      <c r="F459" s="177"/>
      <c r="G459" s="180"/>
      <c r="H459" s="163"/>
      <c r="I459" s="165"/>
      <c r="J459" s="168"/>
      <c r="K459" s="62"/>
      <c r="L459" s="63"/>
      <c r="M459" s="63"/>
      <c r="N459" s="142"/>
      <c r="O459" s="127"/>
      <c r="P459" s="100"/>
      <c r="Q459" s="63">
        <f t="shared" si="192"/>
        <v>0</v>
      </c>
      <c r="R459" s="64"/>
      <c r="S459" s="67"/>
      <c r="T459" s="46"/>
      <c r="U459" s="106">
        <f>IF(EXACT(O459,Y459),M459,M459*(1-'Расчет ПРЕДЗАКАЗ'!$D$10))</f>
        <v>0</v>
      </c>
      <c r="V459" s="106">
        <f t="shared" si="193"/>
        <v>0</v>
      </c>
      <c r="W459" s="106" t="e">
        <f>IF(EXACT(O459,Y459),M459,M459*(1-#REF!))</f>
        <v>#REF!</v>
      </c>
      <c r="X459" s="106" t="e">
        <f t="shared" si="194"/>
        <v>#REF!</v>
      </c>
      <c r="Y459" s="107" t="s">
        <v>72</v>
      </c>
      <c r="Z459" s="103">
        <f t="shared" si="190"/>
        <v>0</v>
      </c>
      <c r="AA459" s="103">
        <f t="shared" si="191"/>
        <v>0</v>
      </c>
      <c r="AB459" s="128" t="str">
        <f t="shared" si="195"/>
        <v/>
      </c>
      <c r="AC459" s="128" t="e">
        <f t="shared" si="196"/>
        <v>#REF!</v>
      </c>
    </row>
    <row r="460" spans="1:29" ht="50.1" customHeight="1">
      <c r="A460" s="171"/>
      <c r="B460" s="171"/>
      <c r="C460" s="174"/>
      <c r="D460" s="174"/>
      <c r="E460" s="131"/>
      <c r="F460" s="177"/>
      <c r="G460" s="180"/>
      <c r="H460" s="163"/>
      <c r="I460" s="165"/>
      <c r="J460" s="168"/>
      <c r="K460" s="62"/>
      <c r="L460" s="63"/>
      <c r="M460" s="63"/>
      <c r="N460" s="142"/>
      <c r="O460" s="127"/>
      <c r="P460" s="100"/>
      <c r="Q460" s="63">
        <f t="shared" si="192"/>
        <v>0</v>
      </c>
      <c r="R460" s="64"/>
      <c r="S460" s="67"/>
      <c r="T460" s="46"/>
      <c r="U460" s="106">
        <f>IF(EXACT(O460,Y460),M460,M460*(1-'Расчет ПРЕДЗАКАЗ'!$D$10))</f>
        <v>0</v>
      </c>
      <c r="V460" s="106">
        <f t="shared" si="193"/>
        <v>0</v>
      </c>
      <c r="W460" s="106" t="e">
        <f>IF(EXACT(O460,Y460),M460,M460*(1-#REF!))</f>
        <v>#REF!</v>
      </c>
      <c r="X460" s="106" t="e">
        <f t="shared" si="194"/>
        <v>#REF!</v>
      </c>
      <c r="Y460" s="107" t="s">
        <v>72</v>
      </c>
      <c r="Z460" s="103">
        <f t="shared" si="190"/>
        <v>0</v>
      </c>
      <c r="AA460" s="103">
        <f t="shared" si="191"/>
        <v>0</v>
      </c>
      <c r="AB460" s="128" t="str">
        <f t="shared" si="195"/>
        <v/>
      </c>
      <c r="AC460" s="128" t="e">
        <f t="shared" si="196"/>
        <v>#REF!</v>
      </c>
    </row>
    <row r="461" spans="1:29" ht="50.1" customHeight="1">
      <c r="A461" s="171"/>
      <c r="B461" s="171"/>
      <c r="C461" s="174"/>
      <c r="D461" s="174"/>
      <c r="E461" s="131"/>
      <c r="F461" s="177"/>
      <c r="G461" s="180"/>
      <c r="H461" s="163"/>
      <c r="I461" s="165"/>
      <c r="J461" s="168"/>
      <c r="K461" s="62"/>
      <c r="L461" s="63"/>
      <c r="M461" s="63"/>
      <c r="N461" s="142"/>
      <c r="O461" s="127"/>
      <c r="P461" s="100"/>
      <c r="Q461" s="63">
        <f t="shared" si="192"/>
        <v>0</v>
      </c>
      <c r="R461" s="64"/>
      <c r="S461" s="67"/>
      <c r="T461" s="46"/>
      <c r="U461" s="106">
        <f>IF(EXACT(O461,Y461),M461,M461*(1-'Расчет ПРЕДЗАКАЗ'!$D$10))</f>
        <v>0</v>
      </c>
      <c r="V461" s="106">
        <f t="shared" si="193"/>
        <v>0</v>
      </c>
      <c r="W461" s="106" t="e">
        <f>IF(EXACT(O461,Y461),M461,M461*(1-#REF!))</f>
        <v>#REF!</v>
      </c>
      <c r="X461" s="106" t="e">
        <f t="shared" si="194"/>
        <v>#REF!</v>
      </c>
      <c r="Y461" s="107" t="s">
        <v>72</v>
      </c>
      <c r="Z461" s="103">
        <f t="shared" si="190"/>
        <v>0</v>
      </c>
      <c r="AA461" s="103">
        <f t="shared" si="191"/>
        <v>0</v>
      </c>
      <c r="AB461" s="128" t="str">
        <f t="shared" si="195"/>
        <v/>
      </c>
      <c r="AC461" s="128" t="e">
        <f t="shared" si="196"/>
        <v>#REF!</v>
      </c>
    </row>
    <row r="462" spans="1:29" ht="50.1" customHeight="1">
      <c r="A462" s="171"/>
      <c r="B462" s="171"/>
      <c r="C462" s="174"/>
      <c r="D462" s="174"/>
      <c r="E462" s="131"/>
      <c r="F462" s="177"/>
      <c r="G462" s="180"/>
      <c r="H462" s="163"/>
      <c r="I462" s="165"/>
      <c r="J462" s="168"/>
      <c r="K462" s="62"/>
      <c r="L462" s="63"/>
      <c r="M462" s="63"/>
      <c r="N462" s="142"/>
      <c r="O462" s="127"/>
      <c r="P462" s="100"/>
      <c r="Q462" s="63">
        <f t="shared" si="192"/>
        <v>0</v>
      </c>
      <c r="R462" s="64"/>
      <c r="S462" s="67"/>
      <c r="T462" s="46"/>
      <c r="U462" s="106">
        <f>IF(EXACT(O462,Y462),M462,M462*(1-'Расчет ПРЕДЗАКАЗ'!$D$10))</f>
        <v>0</v>
      </c>
      <c r="V462" s="106">
        <f t="shared" si="193"/>
        <v>0</v>
      </c>
      <c r="W462" s="106" t="e">
        <f>IF(EXACT(O462,Y462),M462,M462*(1-#REF!))</f>
        <v>#REF!</v>
      </c>
      <c r="X462" s="106" t="e">
        <f t="shared" si="194"/>
        <v>#REF!</v>
      </c>
      <c r="Y462" s="107" t="s">
        <v>72</v>
      </c>
      <c r="Z462" s="103">
        <f t="shared" si="190"/>
        <v>0</v>
      </c>
      <c r="AA462" s="103">
        <f t="shared" si="191"/>
        <v>0</v>
      </c>
      <c r="AB462" s="128" t="str">
        <f t="shared" si="195"/>
        <v/>
      </c>
      <c r="AC462" s="128" t="e">
        <f t="shared" si="196"/>
        <v>#REF!</v>
      </c>
    </row>
    <row r="463" spans="1:29" ht="50.1" customHeight="1">
      <c r="A463" s="171"/>
      <c r="B463" s="171"/>
      <c r="C463" s="174"/>
      <c r="D463" s="174"/>
      <c r="E463" s="131"/>
      <c r="F463" s="177"/>
      <c r="G463" s="180"/>
      <c r="H463" s="163"/>
      <c r="I463" s="165"/>
      <c r="J463" s="168"/>
      <c r="K463" s="62"/>
      <c r="L463" s="63"/>
      <c r="M463" s="63"/>
      <c r="N463" s="142"/>
      <c r="O463" s="127"/>
      <c r="P463" s="100"/>
      <c r="Q463" s="63">
        <f t="shared" si="192"/>
        <v>0</v>
      </c>
      <c r="R463" s="64"/>
      <c r="S463" s="67"/>
      <c r="T463" s="46"/>
      <c r="U463" s="106">
        <f>IF(EXACT(O463,Y463),M463,M463*(1-'Расчет ПРЕДЗАКАЗ'!$D$10))</f>
        <v>0</v>
      </c>
      <c r="V463" s="106">
        <f t="shared" si="193"/>
        <v>0</v>
      </c>
      <c r="W463" s="106" t="e">
        <f>IF(EXACT(O463,Y463),M463,M463*(1-#REF!))</f>
        <v>#REF!</v>
      </c>
      <c r="X463" s="106" t="e">
        <f t="shared" si="194"/>
        <v>#REF!</v>
      </c>
      <c r="Y463" s="107" t="s">
        <v>72</v>
      </c>
      <c r="Z463" s="103">
        <f t="shared" si="190"/>
        <v>0</v>
      </c>
      <c r="AA463" s="103">
        <f t="shared" si="191"/>
        <v>0</v>
      </c>
      <c r="AB463" s="128" t="str">
        <f t="shared" si="195"/>
        <v/>
      </c>
      <c r="AC463" s="128" t="e">
        <f t="shared" si="196"/>
        <v>#REF!</v>
      </c>
    </row>
    <row r="464" spans="1:29" ht="50.1" customHeight="1">
      <c r="A464" s="171"/>
      <c r="B464" s="171"/>
      <c r="C464" s="174"/>
      <c r="D464" s="174"/>
      <c r="E464" s="131"/>
      <c r="F464" s="177"/>
      <c r="G464" s="180"/>
      <c r="H464" s="163"/>
      <c r="I464" s="165"/>
      <c r="J464" s="168"/>
      <c r="K464" s="62"/>
      <c r="L464" s="63"/>
      <c r="M464" s="63"/>
      <c r="N464" s="142"/>
      <c r="O464" s="127"/>
      <c r="P464" s="100"/>
      <c r="Q464" s="63">
        <f t="shared" si="192"/>
        <v>0</v>
      </c>
      <c r="R464" s="64"/>
      <c r="S464" s="67"/>
      <c r="T464" s="46"/>
      <c r="U464" s="106">
        <f>IF(EXACT(O464,Y464),M464,M464*(1-'Расчет ПРЕДЗАКАЗ'!$D$10))</f>
        <v>0</v>
      </c>
      <c r="V464" s="106">
        <f t="shared" si="193"/>
        <v>0</v>
      </c>
      <c r="W464" s="106" t="e">
        <f>IF(EXACT(O464,Y464),M464,M464*(1-#REF!))</f>
        <v>#REF!</v>
      </c>
      <c r="X464" s="106" t="e">
        <f t="shared" si="194"/>
        <v>#REF!</v>
      </c>
      <c r="Y464" s="107" t="s">
        <v>72</v>
      </c>
      <c r="Z464" s="103">
        <f t="shared" si="190"/>
        <v>0</v>
      </c>
      <c r="AA464" s="103">
        <f t="shared" si="191"/>
        <v>0</v>
      </c>
      <c r="AB464" s="128" t="str">
        <f t="shared" si="195"/>
        <v/>
      </c>
      <c r="AC464" s="128" t="e">
        <f t="shared" si="196"/>
        <v>#REF!</v>
      </c>
    </row>
    <row r="465" spans="1:29" ht="50.1" customHeight="1">
      <c r="A465" s="171"/>
      <c r="B465" s="171"/>
      <c r="C465" s="174"/>
      <c r="D465" s="174"/>
      <c r="E465" s="131"/>
      <c r="F465" s="177"/>
      <c r="G465" s="180"/>
      <c r="H465" s="163"/>
      <c r="I465" s="165"/>
      <c r="J465" s="168"/>
      <c r="K465" s="62"/>
      <c r="L465" s="63"/>
      <c r="M465" s="63"/>
      <c r="N465" s="65"/>
      <c r="O465" s="127"/>
      <c r="P465" s="100"/>
      <c r="Q465" s="63">
        <f t="shared" si="192"/>
        <v>0</v>
      </c>
      <c r="R465" s="65"/>
      <c r="S465" s="67"/>
      <c r="T465" s="40"/>
      <c r="U465" s="106">
        <f>IF(EXACT(O465,Y465),M465,M465*(1-'Расчет ПРЕДЗАКАЗ'!$D$10))</f>
        <v>0</v>
      </c>
      <c r="V465" s="106">
        <f t="shared" si="193"/>
        <v>0</v>
      </c>
      <c r="W465" s="106" t="e">
        <f>IF(EXACT(O465,Y465),M465,M465*(1-#REF!))</f>
        <v>#REF!</v>
      </c>
      <c r="X465" s="106" t="e">
        <f t="shared" si="194"/>
        <v>#REF!</v>
      </c>
      <c r="Y465" s="107" t="s">
        <v>72</v>
      </c>
      <c r="Z465" s="103">
        <f t="shared" si="190"/>
        <v>0</v>
      </c>
      <c r="AA465" s="103">
        <f t="shared" si="191"/>
        <v>0</v>
      </c>
      <c r="AB465" s="128" t="str">
        <f t="shared" si="195"/>
        <v/>
      </c>
      <c r="AC465" s="128" t="e">
        <f t="shared" si="196"/>
        <v>#REF!</v>
      </c>
    </row>
    <row r="466" spans="1:29" ht="50.1" customHeight="1">
      <c r="A466" s="171"/>
      <c r="B466" s="171"/>
      <c r="C466" s="174"/>
      <c r="D466" s="174"/>
      <c r="E466" s="131"/>
      <c r="F466" s="177"/>
      <c r="G466" s="180"/>
      <c r="H466" s="163"/>
      <c r="I466" s="165"/>
      <c r="J466" s="168"/>
      <c r="K466" s="62"/>
      <c r="L466" s="63"/>
      <c r="M466" s="63"/>
      <c r="N466" s="65"/>
      <c r="O466" s="127"/>
      <c r="P466" s="100"/>
      <c r="Q466" s="63">
        <f t="shared" si="192"/>
        <v>0</v>
      </c>
      <c r="R466" s="65"/>
      <c r="S466" s="67"/>
      <c r="T466" s="40"/>
      <c r="U466" s="106">
        <f>IF(EXACT(O466,Y466),M466,M466*(1-'Расчет ПРЕДЗАКАЗ'!$D$10))</f>
        <v>0</v>
      </c>
      <c r="V466" s="106">
        <f t="shared" si="193"/>
        <v>0</v>
      </c>
      <c r="W466" s="106" t="e">
        <f>IF(EXACT(O466,Y466),M466,M466*(1-#REF!))</f>
        <v>#REF!</v>
      </c>
      <c r="X466" s="106" t="e">
        <f t="shared" si="194"/>
        <v>#REF!</v>
      </c>
      <c r="Y466" s="107" t="s">
        <v>72</v>
      </c>
      <c r="Z466" s="103">
        <f t="shared" si="190"/>
        <v>0</v>
      </c>
      <c r="AA466" s="103">
        <f t="shared" si="191"/>
        <v>0</v>
      </c>
      <c r="AB466" s="128" t="str">
        <f t="shared" si="195"/>
        <v/>
      </c>
      <c r="AC466" s="128" t="e">
        <f t="shared" si="196"/>
        <v>#REF!</v>
      </c>
    </row>
    <row r="467" spans="1:29" ht="50.1" customHeight="1">
      <c r="A467" s="171"/>
      <c r="B467" s="171"/>
      <c r="C467" s="174"/>
      <c r="D467" s="174"/>
      <c r="E467" s="131"/>
      <c r="F467" s="177"/>
      <c r="G467" s="180"/>
      <c r="H467" s="163"/>
      <c r="I467" s="165"/>
      <c r="J467" s="168"/>
      <c r="K467" s="62"/>
      <c r="L467" s="63"/>
      <c r="M467" s="63"/>
      <c r="N467" s="65"/>
      <c r="O467" s="127"/>
      <c r="P467" s="100"/>
      <c r="Q467" s="63">
        <f t="shared" si="192"/>
        <v>0</v>
      </c>
      <c r="R467" s="65"/>
      <c r="S467" s="67"/>
      <c r="T467" s="40"/>
      <c r="U467" s="106">
        <f>IF(EXACT(O467,Y467),M467,M467*(1-'Расчет ПРЕДЗАКАЗ'!$D$10))</f>
        <v>0</v>
      </c>
      <c r="V467" s="106">
        <f t="shared" si="193"/>
        <v>0</v>
      </c>
      <c r="W467" s="106" t="e">
        <f>IF(EXACT(O467,Y467),M467,M467*(1-#REF!))</f>
        <v>#REF!</v>
      </c>
      <c r="X467" s="106" t="e">
        <f t="shared" si="194"/>
        <v>#REF!</v>
      </c>
      <c r="Y467" s="107" t="s">
        <v>72</v>
      </c>
      <c r="Z467" s="103">
        <f t="shared" si="190"/>
        <v>0</v>
      </c>
      <c r="AA467" s="103">
        <f t="shared" si="191"/>
        <v>0</v>
      </c>
      <c r="AB467" s="128" t="str">
        <f t="shared" si="195"/>
        <v/>
      </c>
      <c r="AC467" s="128" t="e">
        <f t="shared" si="196"/>
        <v>#REF!</v>
      </c>
    </row>
    <row r="468" spans="1:29" ht="50.1" customHeight="1">
      <c r="A468" s="171"/>
      <c r="B468" s="171"/>
      <c r="C468" s="174"/>
      <c r="D468" s="174"/>
      <c r="E468" s="131"/>
      <c r="F468" s="177"/>
      <c r="G468" s="180"/>
      <c r="H468" s="163"/>
      <c r="I468" s="165"/>
      <c r="J468" s="168"/>
      <c r="K468" s="62"/>
      <c r="L468" s="63"/>
      <c r="M468" s="63"/>
      <c r="N468" s="65"/>
      <c r="O468" s="127"/>
      <c r="P468" s="100"/>
      <c r="Q468" s="63">
        <f t="shared" si="192"/>
        <v>0</v>
      </c>
      <c r="R468" s="65"/>
      <c r="S468" s="67"/>
      <c r="T468" s="40"/>
      <c r="U468" s="106">
        <f>IF(EXACT(O468,Y468),M468,M468*(1-'Расчет ПРЕДЗАКАЗ'!$D$10))</f>
        <v>0</v>
      </c>
      <c r="V468" s="106">
        <f t="shared" si="193"/>
        <v>0</v>
      </c>
      <c r="W468" s="106" t="e">
        <f>IF(EXACT(O468,Y468),M468,M468*(1-#REF!))</f>
        <v>#REF!</v>
      </c>
      <c r="X468" s="106" t="e">
        <f t="shared" si="194"/>
        <v>#REF!</v>
      </c>
      <c r="Y468" s="107" t="s">
        <v>72</v>
      </c>
      <c r="Z468" s="103">
        <f t="shared" si="190"/>
        <v>0</v>
      </c>
      <c r="AA468" s="103">
        <f t="shared" si="191"/>
        <v>0</v>
      </c>
      <c r="AB468" s="128" t="str">
        <f t="shared" si="195"/>
        <v/>
      </c>
      <c r="AC468" s="128" t="e">
        <f t="shared" si="196"/>
        <v>#REF!</v>
      </c>
    </row>
    <row r="469" spans="1:29" ht="50.1" customHeight="1">
      <c r="A469" s="171"/>
      <c r="B469" s="171"/>
      <c r="C469" s="174"/>
      <c r="D469" s="174"/>
      <c r="E469" s="131"/>
      <c r="F469" s="177"/>
      <c r="G469" s="180"/>
      <c r="H469" s="163"/>
      <c r="I469" s="165"/>
      <c r="J469" s="168"/>
      <c r="K469" s="62"/>
      <c r="L469" s="63"/>
      <c r="M469" s="63"/>
      <c r="N469" s="65"/>
      <c r="O469" s="127"/>
      <c r="P469" s="100"/>
      <c r="Q469" s="63">
        <f t="shared" si="192"/>
        <v>0</v>
      </c>
      <c r="R469" s="65"/>
      <c r="S469" s="67"/>
      <c r="T469" s="40"/>
      <c r="U469" s="106">
        <f>IF(EXACT(O469,Y469),M469,M469*(1-'Расчет ПРЕДЗАКАЗ'!$D$10))</f>
        <v>0</v>
      </c>
      <c r="V469" s="106">
        <f t="shared" si="193"/>
        <v>0</v>
      </c>
      <c r="W469" s="106" t="e">
        <f>IF(EXACT(O469,Y469),M469,M469*(1-#REF!))</f>
        <v>#REF!</v>
      </c>
      <c r="X469" s="106" t="e">
        <f t="shared" si="194"/>
        <v>#REF!</v>
      </c>
      <c r="Y469" s="107" t="s">
        <v>72</v>
      </c>
      <c r="Z469" s="103">
        <f t="shared" si="190"/>
        <v>0</v>
      </c>
      <c r="AA469" s="103">
        <f t="shared" si="191"/>
        <v>0</v>
      </c>
      <c r="AB469" s="128" t="str">
        <f t="shared" si="195"/>
        <v/>
      </c>
      <c r="AC469" s="128" t="e">
        <f t="shared" si="196"/>
        <v>#REF!</v>
      </c>
    </row>
    <row r="470" spans="1:29" ht="50.1" customHeight="1">
      <c r="A470" s="172"/>
      <c r="B470" s="172"/>
      <c r="C470" s="175"/>
      <c r="D470" s="175"/>
      <c r="E470" s="132"/>
      <c r="F470" s="178"/>
      <c r="G470" s="181"/>
      <c r="H470" s="164"/>
      <c r="I470" s="166"/>
      <c r="J470" s="169"/>
      <c r="K470" s="62"/>
      <c r="L470" s="63"/>
      <c r="M470" s="63"/>
      <c r="N470" s="65"/>
      <c r="O470" s="127"/>
      <c r="P470" s="100"/>
      <c r="Q470" s="63">
        <f t="shared" si="192"/>
        <v>0</v>
      </c>
      <c r="R470" s="65"/>
      <c r="S470" s="67"/>
      <c r="T470" s="40"/>
      <c r="U470" s="106">
        <f>IF(EXACT(O470,Y470),M470,M470*(1-'Расчет ПРЕДЗАКАЗ'!$D$10))</f>
        <v>0</v>
      </c>
      <c r="V470" s="106">
        <f t="shared" si="193"/>
        <v>0</v>
      </c>
      <c r="W470" s="106" t="e">
        <f>IF(EXACT(O470,Y470),M470,M470*(1-#REF!))</f>
        <v>#REF!</v>
      </c>
      <c r="X470" s="106" t="e">
        <f t="shared" si="194"/>
        <v>#REF!</v>
      </c>
      <c r="Y470" s="107" t="s">
        <v>72</v>
      </c>
      <c r="Z470" s="103">
        <f t="shared" si="190"/>
        <v>0</v>
      </c>
      <c r="AA470" s="103">
        <f t="shared" si="191"/>
        <v>0</v>
      </c>
      <c r="AB470" s="128" t="str">
        <f t="shared" si="195"/>
        <v/>
      </c>
      <c r="AC470" s="128" t="e">
        <f t="shared" si="196"/>
        <v>#REF!</v>
      </c>
    </row>
    <row r="471" spans="1:29" ht="11.25" customHeight="1" thickBot="1"/>
    <row r="472" spans="1:29" ht="50.1" customHeight="1">
      <c r="A472" s="170">
        <v>29</v>
      </c>
      <c r="B472" s="170" t="s">
        <v>347</v>
      </c>
      <c r="C472" s="173" t="s">
        <v>348</v>
      </c>
      <c r="D472" s="173" t="s">
        <v>77</v>
      </c>
      <c r="E472" s="131"/>
      <c r="F472" s="199" t="s">
        <v>343</v>
      </c>
      <c r="G472" s="179" t="s">
        <v>349</v>
      </c>
      <c r="H472" s="162" t="s">
        <v>147</v>
      </c>
      <c r="I472" s="200" t="s">
        <v>325</v>
      </c>
      <c r="J472" s="167" t="s">
        <v>19</v>
      </c>
      <c r="K472" s="62" t="s">
        <v>96</v>
      </c>
      <c r="L472" s="63">
        <v>3550</v>
      </c>
      <c r="M472" s="63">
        <v>2219</v>
      </c>
      <c r="N472" s="142" t="s">
        <v>350</v>
      </c>
      <c r="O472" s="127"/>
      <c r="P472" s="100"/>
      <c r="Q472" s="63">
        <f>P472*M472</f>
        <v>0</v>
      </c>
      <c r="R472" s="64"/>
      <c r="S472" s="67">
        <v>44</v>
      </c>
      <c r="T472" s="59"/>
      <c r="U472" s="106">
        <f>IF(EXACT(O472,Y472),M472,M472*(1-'Расчет ПРЕДЗАКАЗ'!$D$10))</f>
        <v>2174.62</v>
      </c>
      <c r="V472" s="106">
        <f>P472*U472</f>
        <v>0</v>
      </c>
      <c r="W472" s="106" t="e">
        <f>IF(EXACT(O472,Y472),M472,M472*(1-#REF!))</f>
        <v>#REF!</v>
      </c>
      <c r="X472" s="106" t="e">
        <f>P472*W472</f>
        <v>#REF!</v>
      </c>
      <c r="Y472" s="107" t="s">
        <v>72</v>
      </c>
      <c r="Z472" s="103">
        <f t="shared" ref="Z472:Z486" si="197">IF(EXACT(O472,Y472),Q472,0)</f>
        <v>0</v>
      </c>
      <c r="AA472" s="103">
        <f t="shared" ref="AA472:AA486" si="198">IF(Z472=0,Q472,0)</f>
        <v>0</v>
      </c>
      <c r="AB472" s="128">
        <f>IF(U472=0,"",L472/U472-1)</f>
        <v>0.63246912104183717</v>
      </c>
      <c r="AC472" s="128" t="e">
        <f>IF(W472=0,"",L472/W472-1)</f>
        <v>#REF!</v>
      </c>
    </row>
    <row r="473" spans="1:29" ht="50.1" customHeight="1">
      <c r="A473" s="171"/>
      <c r="B473" s="171"/>
      <c r="C473" s="174"/>
      <c r="D473" s="174"/>
      <c r="E473" s="131"/>
      <c r="F473" s="177"/>
      <c r="G473" s="180"/>
      <c r="H473" s="163"/>
      <c r="I473" s="165"/>
      <c r="J473" s="168"/>
      <c r="K473" s="62"/>
      <c r="L473" s="63"/>
      <c r="M473" s="63"/>
      <c r="N473" s="142"/>
      <c r="O473" s="127"/>
      <c r="P473" s="100"/>
      <c r="Q473" s="63">
        <f t="shared" ref="Q473:Q486" si="199">P473*M473</f>
        <v>0</v>
      </c>
      <c r="R473" s="64"/>
      <c r="S473" s="67"/>
      <c r="T473" s="46"/>
      <c r="U473" s="106">
        <f>IF(EXACT(O473,Y473),M473,M473*(1-'Расчет ПРЕДЗАКАЗ'!$D$10))</f>
        <v>0</v>
      </c>
      <c r="V473" s="106">
        <f t="shared" ref="V473:V486" si="200">P473*U473</f>
        <v>0</v>
      </c>
      <c r="W473" s="106" t="e">
        <f>IF(EXACT(O473,Y473),M473,M473*(1-#REF!))</f>
        <v>#REF!</v>
      </c>
      <c r="X473" s="106" t="e">
        <f t="shared" ref="X473:X486" si="201">P473*W473</f>
        <v>#REF!</v>
      </c>
      <c r="Y473" s="107" t="s">
        <v>72</v>
      </c>
      <c r="Z473" s="103">
        <f t="shared" si="197"/>
        <v>0</v>
      </c>
      <c r="AA473" s="103">
        <f t="shared" si="198"/>
        <v>0</v>
      </c>
      <c r="AB473" s="128" t="str">
        <f t="shared" ref="AB473:AB486" si="202">IF(U473=0,"",L473/U473-1)</f>
        <v/>
      </c>
      <c r="AC473" s="128" t="e">
        <f t="shared" ref="AC473:AC486" si="203">IF(W473=0,"",L473/W473-1)</f>
        <v>#REF!</v>
      </c>
    </row>
    <row r="474" spans="1:29" ht="50.1" customHeight="1">
      <c r="A474" s="171"/>
      <c r="B474" s="171"/>
      <c r="C474" s="174"/>
      <c r="D474" s="174"/>
      <c r="E474" s="131"/>
      <c r="F474" s="177"/>
      <c r="G474" s="180"/>
      <c r="H474" s="163"/>
      <c r="I474" s="165"/>
      <c r="J474" s="168"/>
      <c r="K474" s="62"/>
      <c r="L474" s="63"/>
      <c r="M474" s="63"/>
      <c r="N474" s="142"/>
      <c r="O474" s="127"/>
      <c r="P474" s="100"/>
      <c r="Q474" s="63">
        <f t="shared" si="199"/>
        <v>0</v>
      </c>
      <c r="R474" s="64"/>
      <c r="S474" s="67"/>
      <c r="T474" s="46"/>
      <c r="U474" s="106">
        <f>IF(EXACT(O474,Y474),M474,M474*(1-'Расчет ПРЕДЗАКАЗ'!$D$10))</f>
        <v>0</v>
      </c>
      <c r="V474" s="106">
        <f t="shared" si="200"/>
        <v>0</v>
      </c>
      <c r="W474" s="106" t="e">
        <f>IF(EXACT(O474,Y474),M474,M474*(1-#REF!))</f>
        <v>#REF!</v>
      </c>
      <c r="X474" s="106" t="e">
        <f t="shared" si="201"/>
        <v>#REF!</v>
      </c>
      <c r="Y474" s="107" t="s">
        <v>72</v>
      </c>
      <c r="Z474" s="103">
        <f t="shared" si="197"/>
        <v>0</v>
      </c>
      <c r="AA474" s="103">
        <f t="shared" si="198"/>
        <v>0</v>
      </c>
      <c r="AB474" s="128" t="str">
        <f t="shared" si="202"/>
        <v/>
      </c>
      <c r="AC474" s="128" t="e">
        <f t="shared" si="203"/>
        <v>#REF!</v>
      </c>
    </row>
    <row r="475" spans="1:29" ht="50.1" customHeight="1">
      <c r="A475" s="171"/>
      <c r="B475" s="171"/>
      <c r="C475" s="174"/>
      <c r="D475" s="174"/>
      <c r="E475" s="131"/>
      <c r="F475" s="177"/>
      <c r="G475" s="180"/>
      <c r="H475" s="163"/>
      <c r="I475" s="165"/>
      <c r="J475" s="168"/>
      <c r="K475" s="62"/>
      <c r="L475" s="63"/>
      <c r="M475" s="63"/>
      <c r="N475" s="142"/>
      <c r="O475" s="127"/>
      <c r="P475" s="100"/>
      <c r="Q475" s="63">
        <f t="shared" si="199"/>
        <v>0</v>
      </c>
      <c r="R475" s="64"/>
      <c r="S475" s="67"/>
      <c r="T475" s="46"/>
      <c r="U475" s="106">
        <f>IF(EXACT(O475,Y475),M475,M475*(1-'Расчет ПРЕДЗАКАЗ'!$D$10))</f>
        <v>0</v>
      </c>
      <c r="V475" s="106">
        <f t="shared" si="200"/>
        <v>0</v>
      </c>
      <c r="W475" s="106" t="e">
        <f>IF(EXACT(O475,Y475),M475,M475*(1-#REF!))</f>
        <v>#REF!</v>
      </c>
      <c r="X475" s="106" t="e">
        <f t="shared" si="201"/>
        <v>#REF!</v>
      </c>
      <c r="Y475" s="107" t="s">
        <v>72</v>
      </c>
      <c r="Z475" s="103">
        <f t="shared" si="197"/>
        <v>0</v>
      </c>
      <c r="AA475" s="103">
        <f t="shared" si="198"/>
        <v>0</v>
      </c>
      <c r="AB475" s="128" t="str">
        <f t="shared" si="202"/>
        <v/>
      </c>
      <c r="AC475" s="128" t="e">
        <f t="shared" si="203"/>
        <v>#REF!</v>
      </c>
    </row>
    <row r="476" spans="1:29" ht="50.1" customHeight="1">
      <c r="A476" s="171"/>
      <c r="B476" s="171"/>
      <c r="C476" s="174"/>
      <c r="D476" s="174"/>
      <c r="E476" s="131"/>
      <c r="F476" s="177"/>
      <c r="G476" s="180"/>
      <c r="H476" s="163"/>
      <c r="I476" s="165"/>
      <c r="J476" s="168"/>
      <c r="K476" s="62"/>
      <c r="L476" s="63"/>
      <c r="M476" s="63"/>
      <c r="N476" s="142"/>
      <c r="O476" s="127"/>
      <c r="P476" s="100"/>
      <c r="Q476" s="63">
        <f t="shared" si="199"/>
        <v>0</v>
      </c>
      <c r="R476" s="64"/>
      <c r="S476" s="67"/>
      <c r="T476" s="46"/>
      <c r="U476" s="106">
        <f>IF(EXACT(O476,Y476),M476,M476*(1-'Расчет ПРЕДЗАКАЗ'!$D$10))</f>
        <v>0</v>
      </c>
      <c r="V476" s="106">
        <f t="shared" si="200"/>
        <v>0</v>
      </c>
      <c r="W476" s="106" t="e">
        <f>IF(EXACT(O476,Y476),M476,M476*(1-#REF!))</f>
        <v>#REF!</v>
      </c>
      <c r="X476" s="106" t="e">
        <f t="shared" si="201"/>
        <v>#REF!</v>
      </c>
      <c r="Y476" s="107" t="s">
        <v>72</v>
      </c>
      <c r="Z476" s="103">
        <f t="shared" si="197"/>
        <v>0</v>
      </c>
      <c r="AA476" s="103">
        <f t="shared" si="198"/>
        <v>0</v>
      </c>
      <c r="AB476" s="128" t="str">
        <f t="shared" si="202"/>
        <v/>
      </c>
      <c r="AC476" s="128" t="e">
        <f t="shared" si="203"/>
        <v>#REF!</v>
      </c>
    </row>
    <row r="477" spans="1:29" ht="50.1" customHeight="1">
      <c r="A477" s="171"/>
      <c r="B477" s="171"/>
      <c r="C477" s="174"/>
      <c r="D477" s="174"/>
      <c r="E477" s="131"/>
      <c r="F477" s="177"/>
      <c r="G477" s="180"/>
      <c r="H477" s="163"/>
      <c r="I477" s="165"/>
      <c r="J477" s="168"/>
      <c r="K477" s="62"/>
      <c r="L477" s="63"/>
      <c r="M477" s="63"/>
      <c r="N477" s="142"/>
      <c r="O477" s="127"/>
      <c r="P477" s="100"/>
      <c r="Q477" s="63">
        <f t="shared" si="199"/>
        <v>0</v>
      </c>
      <c r="R477" s="64"/>
      <c r="S477" s="67"/>
      <c r="T477" s="46"/>
      <c r="U477" s="106">
        <f>IF(EXACT(O477,Y477),M477,M477*(1-'Расчет ПРЕДЗАКАЗ'!$D$10))</f>
        <v>0</v>
      </c>
      <c r="V477" s="106">
        <f t="shared" si="200"/>
        <v>0</v>
      </c>
      <c r="W477" s="106" t="e">
        <f>IF(EXACT(O477,Y477),M477,M477*(1-#REF!))</f>
        <v>#REF!</v>
      </c>
      <c r="X477" s="106" t="e">
        <f t="shared" si="201"/>
        <v>#REF!</v>
      </c>
      <c r="Y477" s="107" t="s">
        <v>72</v>
      </c>
      <c r="Z477" s="103">
        <f t="shared" si="197"/>
        <v>0</v>
      </c>
      <c r="AA477" s="103">
        <f t="shared" si="198"/>
        <v>0</v>
      </c>
      <c r="AB477" s="128" t="str">
        <f t="shared" si="202"/>
        <v/>
      </c>
      <c r="AC477" s="128" t="e">
        <f t="shared" si="203"/>
        <v>#REF!</v>
      </c>
    </row>
    <row r="478" spans="1:29" ht="50.1" customHeight="1">
      <c r="A478" s="171"/>
      <c r="B478" s="171"/>
      <c r="C478" s="174"/>
      <c r="D478" s="174"/>
      <c r="E478" s="131"/>
      <c r="F478" s="177"/>
      <c r="G478" s="180"/>
      <c r="H478" s="163"/>
      <c r="I478" s="165"/>
      <c r="J478" s="168"/>
      <c r="K478" s="62"/>
      <c r="L478" s="63"/>
      <c r="M478" s="63"/>
      <c r="N478" s="142"/>
      <c r="O478" s="127"/>
      <c r="P478" s="100"/>
      <c r="Q478" s="63">
        <f t="shared" si="199"/>
        <v>0</v>
      </c>
      <c r="R478" s="64"/>
      <c r="S478" s="67"/>
      <c r="T478" s="46"/>
      <c r="U478" s="106">
        <f>IF(EXACT(O478,Y478),M478,M478*(1-'Расчет ПРЕДЗАКАЗ'!$D$10))</f>
        <v>0</v>
      </c>
      <c r="V478" s="106">
        <f t="shared" si="200"/>
        <v>0</v>
      </c>
      <c r="W478" s="106" t="e">
        <f>IF(EXACT(O478,Y478),M478,M478*(1-#REF!))</f>
        <v>#REF!</v>
      </c>
      <c r="X478" s="106" t="e">
        <f t="shared" si="201"/>
        <v>#REF!</v>
      </c>
      <c r="Y478" s="107" t="s">
        <v>72</v>
      </c>
      <c r="Z478" s="103">
        <f t="shared" si="197"/>
        <v>0</v>
      </c>
      <c r="AA478" s="103">
        <f t="shared" si="198"/>
        <v>0</v>
      </c>
      <c r="AB478" s="128" t="str">
        <f t="shared" si="202"/>
        <v/>
      </c>
      <c r="AC478" s="128" t="e">
        <f t="shared" si="203"/>
        <v>#REF!</v>
      </c>
    </row>
    <row r="479" spans="1:29" ht="50.1" customHeight="1">
      <c r="A479" s="171"/>
      <c r="B479" s="171"/>
      <c r="C479" s="174"/>
      <c r="D479" s="174"/>
      <c r="E479" s="131"/>
      <c r="F479" s="177"/>
      <c r="G479" s="180"/>
      <c r="H479" s="163"/>
      <c r="I479" s="165"/>
      <c r="J479" s="168"/>
      <c r="K479" s="62"/>
      <c r="L479" s="63"/>
      <c r="M479" s="63"/>
      <c r="N479" s="142"/>
      <c r="O479" s="127"/>
      <c r="P479" s="100"/>
      <c r="Q479" s="63">
        <f t="shared" si="199"/>
        <v>0</v>
      </c>
      <c r="R479" s="64"/>
      <c r="S479" s="67"/>
      <c r="T479" s="46"/>
      <c r="U479" s="106">
        <f>IF(EXACT(O479,Y479),M479,M479*(1-'Расчет ПРЕДЗАКАЗ'!$D$10))</f>
        <v>0</v>
      </c>
      <c r="V479" s="106">
        <f t="shared" si="200"/>
        <v>0</v>
      </c>
      <c r="W479" s="106" t="e">
        <f>IF(EXACT(O479,Y479),M479,M479*(1-#REF!))</f>
        <v>#REF!</v>
      </c>
      <c r="X479" s="106" t="e">
        <f t="shared" si="201"/>
        <v>#REF!</v>
      </c>
      <c r="Y479" s="107" t="s">
        <v>72</v>
      </c>
      <c r="Z479" s="103">
        <f t="shared" si="197"/>
        <v>0</v>
      </c>
      <c r="AA479" s="103">
        <f t="shared" si="198"/>
        <v>0</v>
      </c>
      <c r="AB479" s="128" t="str">
        <f t="shared" si="202"/>
        <v/>
      </c>
      <c r="AC479" s="128" t="e">
        <f t="shared" si="203"/>
        <v>#REF!</v>
      </c>
    </row>
    <row r="480" spans="1:29" ht="50.1" customHeight="1">
      <c r="A480" s="171"/>
      <c r="B480" s="171"/>
      <c r="C480" s="174"/>
      <c r="D480" s="174"/>
      <c r="E480" s="131"/>
      <c r="F480" s="177"/>
      <c r="G480" s="180"/>
      <c r="H480" s="163"/>
      <c r="I480" s="165"/>
      <c r="J480" s="168"/>
      <c r="K480" s="62"/>
      <c r="L480" s="63"/>
      <c r="M480" s="63"/>
      <c r="N480" s="142"/>
      <c r="O480" s="127"/>
      <c r="P480" s="100"/>
      <c r="Q480" s="63">
        <f t="shared" si="199"/>
        <v>0</v>
      </c>
      <c r="R480" s="64"/>
      <c r="S480" s="67"/>
      <c r="T480" s="46"/>
      <c r="U480" s="106">
        <f>IF(EXACT(O480,Y480),M480,M480*(1-'Расчет ПРЕДЗАКАЗ'!$D$10))</f>
        <v>0</v>
      </c>
      <c r="V480" s="106">
        <f t="shared" si="200"/>
        <v>0</v>
      </c>
      <c r="W480" s="106" t="e">
        <f>IF(EXACT(O480,Y480),M480,M480*(1-#REF!))</f>
        <v>#REF!</v>
      </c>
      <c r="X480" s="106" t="e">
        <f t="shared" si="201"/>
        <v>#REF!</v>
      </c>
      <c r="Y480" s="107" t="s">
        <v>72</v>
      </c>
      <c r="Z480" s="103">
        <f t="shared" si="197"/>
        <v>0</v>
      </c>
      <c r="AA480" s="103">
        <f t="shared" si="198"/>
        <v>0</v>
      </c>
      <c r="AB480" s="128" t="str">
        <f t="shared" si="202"/>
        <v/>
      </c>
      <c r="AC480" s="128" t="e">
        <f t="shared" si="203"/>
        <v>#REF!</v>
      </c>
    </row>
    <row r="481" spans="1:29" ht="50.1" customHeight="1">
      <c r="A481" s="171"/>
      <c r="B481" s="171"/>
      <c r="C481" s="174"/>
      <c r="D481" s="174"/>
      <c r="E481" s="131"/>
      <c r="F481" s="177"/>
      <c r="G481" s="180"/>
      <c r="H481" s="163"/>
      <c r="I481" s="165"/>
      <c r="J481" s="168"/>
      <c r="K481" s="62"/>
      <c r="L481" s="63"/>
      <c r="M481" s="63"/>
      <c r="N481" s="65"/>
      <c r="O481" s="127"/>
      <c r="P481" s="100"/>
      <c r="Q481" s="63">
        <f t="shared" si="199"/>
        <v>0</v>
      </c>
      <c r="R481" s="65"/>
      <c r="S481" s="67"/>
      <c r="T481" s="40"/>
      <c r="U481" s="106">
        <f>IF(EXACT(O481,Y481),M481,M481*(1-'Расчет ПРЕДЗАКАЗ'!$D$10))</f>
        <v>0</v>
      </c>
      <c r="V481" s="106">
        <f t="shared" si="200"/>
        <v>0</v>
      </c>
      <c r="W481" s="106" t="e">
        <f>IF(EXACT(O481,Y481),M481,M481*(1-#REF!))</f>
        <v>#REF!</v>
      </c>
      <c r="X481" s="106" t="e">
        <f t="shared" si="201"/>
        <v>#REF!</v>
      </c>
      <c r="Y481" s="107" t="s">
        <v>72</v>
      </c>
      <c r="Z481" s="103">
        <f t="shared" si="197"/>
        <v>0</v>
      </c>
      <c r="AA481" s="103">
        <f t="shared" si="198"/>
        <v>0</v>
      </c>
      <c r="AB481" s="128" t="str">
        <f t="shared" si="202"/>
        <v/>
      </c>
      <c r="AC481" s="128" t="e">
        <f t="shared" si="203"/>
        <v>#REF!</v>
      </c>
    </row>
    <row r="482" spans="1:29" ht="50.1" customHeight="1">
      <c r="A482" s="171"/>
      <c r="B482" s="171"/>
      <c r="C482" s="174"/>
      <c r="D482" s="174"/>
      <c r="E482" s="131"/>
      <c r="F482" s="177"/>
      <c r="G482" s="180"/>
      <c r="H482" s="163"/>
      <c r="I482" s="165"/>
      <c r="J482" s="168"/>
      <c r="K482" s="62"/>
      <c r="L482" s="63"/>
      <c r="M482" s="63"/>
      <c r="N482" s="65"/>
      <c r="O482" s="127"/>
      <c r="P482" s="100"/>
      <c r="Q482" s="63">
        <f t="shared" si="199"/>
        <v>0</v>
      </c>
      <c r="R482" s="65"/>
      <c r="S482" s="67"/>
      <c r="T482" s="40"/>
      <c r="U482" s="106">
        <f>IF(EXACT(O482,Y482),M482,M482*(1-'Расчет ПРЕДЗАКАЗ'!$D$10))</f>
        <v>0</v>
      </c>
      <c r="V482" s="106">
        <f t="shared" si="200"/>
        <v>0</v>
      </c>
      <c r="W482" s="106" t="e">
        <f>IF(EXACT(O482,Y482),M482,M482*(1-#REF!))</f>
        <v>#REF!</v>
      </c>
      <c r="X482" s="106" t="e">
        <f t="shared" si="201"/>
        <v>#REF!</v>
      </c>
      <c r="Y482" s="107" t="s">
        <v>72</v>
      </c>
      <c r="Z482" s="103">
        <f t="shared" si="197"/>
        <v>0</v>
      </c>
      <c r="AA482" s="103">
        <f t="shared" si="198"/>
        <v>0</v>
      </c>
      <c r="AB482" s="128" t="str">
        <f t="shared" si="202"/>
        <v/>
      </c>
      <c r="AC482" s="128" t="e">
        <f t="shared" si="203"/>
        <v>#REF!</v>
      </c>
    </row>
    <row r="483" spans="1:29" ht="50.1" customHeight="1">
      <c r="A483" s="171"/>
      <c r="B483" s="171"/>
      <c r="C483" s="174"/>
      <c r="D483" s="174"/>
      <c r="E483" s="131"/>
      <c r="F483" s="177"/>
      <c r="G483" s="180"/>
      <c r="H483" s="163"/>
      <c r="I483" s="165"/>
      <c r="J483" s="168"/>
      <c r="K483" s="62"/>
      <c r="L483" s="63"/>
      <c r="M483" s="63"/>
      <c r="N483" s="65"/>
      <c r="O483" s="127"/>
      <c r="P483" s="100"/>
      <c r="Q483" s="63">
        <f t="shared" si="199"/>
        <v>0</v>
      </c>
      <c r="R483" s="65"/>
      <c r="S483" s="67"/>
      <c r="T483" s="40"/>
      <c r="U483" s="106">
        <f>IF(EXACT(O483,Y483),M483,M483*(1-'Расчет ПРЕДЗАКАЗ'!$D$10))</f>
        <v>0</v>
      </c>
      <c r="V483" s="106">
        <f t="shared" si="200"/>
        <v>0</v>
      </c>
      <c r="W483" s="106" t="e">
        <f>IF(EXACT(O483,Y483),M483,M483*(1-#REF!))</f>
        <v>#REF!</v>
      </c>
      <c r="X483" s="106" t="e">
        <f t="shared" si="201"/>
        <v>#REF!</v>
      </c>
      <c r="Y483" s="107" t="s">
        <v>72</v>
      </c>
      <c r="Z483" s="103">
        <f t="shared" si="197"/>
        <v>0</v>
      </c>
      <c r="AA483" s="103">
        <f t="shared" si="198"/>
        <v>0</v>
      </c>
      <c r="AB483" s="128" t="str">
        <f t="shared" si="202"/>
        <v/>
      </c>
      <c r="AC483" s="128" t="e">
        <f t="shared" si="203"/>
        <v>#REF!</v>
      </c>
    </row>
    <row r="484" spans="1:29" ht="50.1" customHeight="1">
      <c r="A484" s="171"/>
      <c r="B484" s="171"/>
      <c r="C484" s="174"/>
      <c r="D484" s="174"/>
      <c r="E484" s="131"/>
      <c r="F484" s="177"/>
      <c r="G484" s="180"/>
      <c r="H484" s="163"/>
      <c r="I484" s="165"/>
      <c r="J484" s="168"/>
      <c r="K484" s="62"/>
      <c r="L484" s="63"/>
      <c r="M484" s="63"/>
      <c r="N484" s="65"/>
      <c r="O484" s="127"/>
      <c r="P484" s="100"/>
      <c r="Q484" s="63">
        <f t="shared" si="199"/>
        <v>0</v>
      </c>
      <c r="R484" s="65"/>
      <c r="S484" s="67"/>
      <c r="T484" s="40"/>
      <c r="U484" s="106">
        <f>IF(EXACT(O484,Y484),M484,M484*(1-'Расчет ПРЕДЗАКАЗ'!$D$10))</f>
        <v>0</v>
      </c>
      <c r="V484" s="106">
        <f t="shared" si="200"/>
        <v>0</v>
      </c>
      <c r="W484" s="106" t="e">
        <f>IF(EXACT(O484,Y484),M484,M484*(1-#REF!))</f>
        <v>#REF!</v>
      </c>
      <c r="X484" s="106" t="e">
        <f t="shared" si="201"/>
        <v>#REF!</v>
      </c>
      <c r="Y484" s="107" t="s">
        <v>72</v>
      </c>
      <c r="Z484" s="103">
        <f t="shared" si="197"/>
        <v>0</v>
      </c>
      <c r="AA484" s="103">
        <f t="shared" si="198"/>
        <v>0</v>
      </c>
      <c r="AB484" s="128" t="str">
        <f t="shared" si="202"/>
        <v/>
      </c>
      <c r="AC484" s="128" t="e">
        <f t="shared" si="203"/>
        <v>#REF!</v>
      </c>
    </row>
    <row r="485" spans="1:29" ht="50.1" customHeight="1">
      <c r="A485" s="171"/>
      <c r="B485" s="171"/>
      <c r="C485" s="174"/>
      <c r="D485" s="174"/>
      <c r="E485" s="131"/>
      <c r="F485" s="177"/>
      <c r="G485" s="180"/>
      <c r="H485" s="163"/>
      <c r="I485" s="165"/>
      <c r="J485" s="168"/>
      <c r="K485" s="62"/>
      <c r="L485" s="63"/>
      <c r="M485" s="63"/>
      <c r="N485" s="65"/>
      <c r="O485" s="127"/>
      <c r="P485" s="100"/>
      <c r="Q485" s="63">
        <f t="shared" si="199"/>
        <v>0</v>
      </c>
      <c r="R485" s="65"/>
      <c r="S485" s="67"/>
      <c r="T485" s="40"/>
      <c r="U485" s="106">
        <f>IF(EXACT(O485,Y485),M485,M485*(1-'Расчет ПРЕДЗАКАЗ'!$D$10))</f>
        <v>0</v>
      </c>
      <c r="V485" s="106">
        <f t="shared" si="200"/>
        <v>0</v>
      </c>
      <c r="W485" s="106" t="e">
        <f>IF(EXACT(O485,Y485),M485,M485*(1-#REF!))</f>
        <v>#REF!</v>
      </c>
      <c r="X485" s="106" t="e">
        <f t="shared" si="201"/>
        <v>#REF!</v>
      </c>
      <c r="Y485" s="107" t="s">
        <v>72</v>
      </c>
      <c r="Z485" s="103">
        <f t="shared" si="197"/>
        <v>0</v>
      </c>
      <c r="AA485" s="103">
        <f t="shared" si="198"/>
        <v>0</v>
      </c>
      <c r="AB485" s="128" t="str">
        <f t="shared" si="202"/>
        <v/>
      </c>
      <c r="AC485" s="128" t="e">
        <f t="shared" si="203"/>
        <v>#REF!</v>
      </c>
    </row>
    <row r="486" spans="1:29" ht="50.1" customHeight="1">
      <c r="A486" s="172"/>
      <c r="B486" s="172"/>
      <c r="C486" s="175"/>
      <c r="D486" s="175"/>
      <c r="E486" s="132"/>
      <c r="F486" s="178"/>
      <c r="G486" s="181"/>
      <c r="H486" s="164"/>
      <c r="I486" s="166"/>
      <c r="J486" s="169"/>
      <c r="K486" s="62"/>
      <c r="L486" s="63"/>
      <c r="M486" s="63"/>
      <c r="N486" s="65"/>
      <c r="O486" s="127"/>
      <c r="P486" s="100"/>
      <c r="Q486" s="63">
        <f t="shared" si="199"/>
        <v>0</v>
      </c>
      <c r="R486" s="65"/>
      <c r="S486" s="67"/>
      <c r="T486" s="40"/>
      <c r="U486" s="106">
        <f>IF(EXACT(O486,Y486),M486,M486*(1-'Расчет ПРЕДЗАКАЗ'!$D$10))</f>
        <v>0</v>
      </c>
      <c r="V486" s="106">
        <f t="shared" si="200"/>
        <v>0</v>
      </c>
      <c r="W486" s="106" t="e">
        <f>IF(EXACT(O486,Y486),M486,M486*(1-#REF!))</f>
        <v>#REF!</v>
      </c>
      <c r="X486" s="106" t="e">
        <f t="shared" si="201"/>
        <v>#REF!</v>
      </c>
      <c r="Y486" s="107" t="s">
        <v>72</v>
      </c>
      <c r="Z486" s="103">
        <f t="shared" si="197"/>
        <v>0</v>
      </c>
      <c r="AA486" s="103">
        <f t="shared" si="198"/>
        <v>0</v>
      </c>
      <c r="AB486" s="128" t="str">
        <f t="shared" si="202"/>
        <v/>
      </c>
      <c r="AC486" s="128" t="e">
        <f t="shared" si="203"/>
        <v>#REF!</v>
      </c>
    </row>
    <row r="487" spans="1:29" ht="11.25" customHeight="1" thickBot="1"/>
    <row r="488" spans="1:29" ht="50.1" customHeight="1">
      <c r="A488" s="170">
        <v>30</v>
      </c>
      <c r="B488" s="170" t="s">
        <v>351</v>
      </c>
      <c r="C488" s="173" t="s">
        <v>352</v>
      </c>
      <c r="D488" s="173" t="s">
        <v>77</v>
      </c>
      <c r="E488" s="131"/>
      <c r="F488" s="199" t="s">
        <v>353</v>
      </c>
      <c r="G488" s="179" t="s">
        <v>79</v>
      </c>
      <c r="H488" s="162" t="s">
        <v>147</v>
      </c>
      <c r="I488" s="200" t="s">
        <v>325</v>
      </c>
      <c r="J488" s="167" t="s">
        <v>19</v>
      </c>
      <c r="K488" s="62" t="s">
        <v>82</v>
      </c>
      <c r="L488" s="63">
        <v>3540</v>
      </c>
      <c r="M488" s="63">
        <v>2214</v>
      </c>
      <c r="N488" s="142" t="s">
        <v>354</v>
      </c>
      <c r="O488" s="127" t="s">
        <v>72</v>
      </c>
      <c r="P488" s="100"/>
      <c r="Q488" s="63">
        <f>P488*M488</f>
        <v>0</v>
      </c>
      <c r="R488" s="64"/>
      <c r="S488" s="67">
        <v>74</v>
      </c>
      <c r="T488" s="59"/>
      <c r="U488" s="106">
        <f>IF(EXACT(O488,Y488),M488,M488*(1-'Расчет ПРЕДЗАКАЗ'!$D$10))</f>
        <v>2214</v>
      </c>
      <c r="V488" s="106">
        <f>P488*U488</f>
        <v>0</v>
      </c>
      <c r="W488" s="106">
        <f>IF(EXACT(O488,Y488),M488,M488*(1-#REF!))</f>
        <v>2214</v>
      </c>
      <c r="X488" s="106">
        <f>P488*W488</f>
        <v>0</v>
      </c>
      <c r="Y488" s="107" t="s">
        <v>72</v>
      </c>
      <c r="Z488" s="103">
        <f t="shared" ref="Z488:Z502" si="204">IF(EXACT(O488,Y488),Q488,0)</f>
        <v>0</v>
      </c>
      <c r="AA488" s="103">
        <f t="shared" ref="AA488:AA502" si="205">IF(Z488=0,Q488,0)</f>
        <v>0</v>
      </c>
      <c r="AB488" s="128">
        <f>IF(U488=0,"",L488/U488-1)</f>
        <v>0.59891598915989164</v>
      </c>
      <c r="AC488" s="128">
        <f>IF(W488=0,"",L488/W488-1)</f>
        <v>0.59891598915989164</v>
      </c>
    </row>
    <row r="489" spans="1:29" ht="50.1" customHeight="1">
      <c r="A489" s="171"/>
      <c r="B489" s="171"/>
      <c r="C489" s="174"/>
      <c r="D489" s="174"/>
      <c r="E489" s="131"/>
      <c r="F489" s="177"/>
      <c r="G489" s="180"/>
      <c r="H489" s="163"/>
      <c r="I489" s="165"/>
      <c r="J489" s="168"/>
      <c r="K489" s="62" t="s">
        <v>96</v>
      </c>
      <c r="L489" s="63">
        <v>3540</v>
      </c>
      <c r="M489" s="63">
        <v>2214</v>
      </c>
      <c r="N489" s="142" t="s">
        <v>355</v>
      </c>
      <c r="O489" s="127" t="s">
        <v>72</v>
      </c>
      <c r="P489" s="100"/>
      <c r="Q489" s="63">
        <f t="shared" ref="Q489:Q502" si="206">P489*M489</f>
        <v>0</v>
      </c>
      <c r="R489" s="64"/>
      <c r="S489" s="67">
        <v>223</v>
      </c>
      <c r="T489" s="46"/>
      <c r="U489" s="106">
        <f>IF(EXACT(O489,Y489),M489,M489*(1-'Расчет ПРЕДЗАКАЗ'!$D$10))</f>
        <v>2214</v>
      </c>
      <c r="V489" s="106">
        <f t="shared" ref="V489:V502" si="207">P489*U489</f>
        <v>0</v>
      </c>
      <c r="W489" s="106">
        <f>IF(EXACT(O489,Y489),M489,M489*(1-#REF!))</f>
        <v>2214</v>
      </c>
      <c r="X489" s="106">
        <f t="shared" ref="X489:X502" si="208">P489*W489</f>
        <v>0</v>
      </c>
      <c r="Y489" s="107" t="s">
        <v>72</v>
      </c>
      <c r="Z489" s="103">
        <f t="shared" si="204"/>
        <v>0</v>
      </c>
      <c r="AA489" s="103">
        <f t="shared" si="205"/>
        <v>0</v>
      </c>
      <c r="AB489" s="128">
        <f t="shared" ref="AB489:AB502" si="209">IF(U489=0,"",L489/U489-1)</f>
        <v>0.59891598915989164</v>
      </c>
      <c r="AC489" s="128">
        <f t="shared" ref="AC489:AC502" si="210">IF(W489=0,"",L489/W489-1)</f>
        <v>0.59891598915989164</v>
      </c>
    </row>
    <row r="490" spans="1:29" ht="50.1" customHeight="1">
      <c r="A490" s="171"/>
      <c r="B490" s="171"/>
      <c r="C490" s="174"/>
      <c r="D490" s="174"/>
      <c r="E490" s="131"/>
      <c r="F490" s="177"/>
      <c r="G490" s="180"/>
      <c r="H490" s="163"/>
      <c r="I490" s="165"/>
      <c r="J490" s="168"/>
      <c r="K490" s="62" t="s">
        <v>98</v>
      </c>
      <c r="L490" s="63">
        <v>3540</v>
      </c>
      <c r="M490" s="63">
        <v>2214</v>
      </c>
      <c r="N490" s="142" t="s">
        <v>356</v>
      </c>
      <c r="O490" s="127" t="s">
        <v>72</v>
      </c>
      <c r="P490" s="100"/>
      <c r="Q490" s="63">
        <f t="shared" si="206"/>
        <v>0</v>
      </c>
      <c r="R490" s="64"/>
      <c r="S490" s="67">
        <v>151</v>
      </c>
      <c r="T490" s="46"/>
      <c r="U490" s="106">
        <f>IF(EXACT(O490,Y490),M490,M490*(1-'Расчет ПРЕДЗАКАЗ'!$D$10))</f>
        <v>2214</v>
      </c>
      <c r="V490" s="106">
        <f t="shared" si="207"/>
        <v>0</v>
      </c>
      <c r="W490" s="106">
        <f>IF(EXACT(O490,Y490),M490,M490*(1-#REF!))</f>
        <v>2214</v>
      </c>
      <c r="X490" s="106">
        <f t="shared" si="208"/>
        <v>0</v>
      </c>
      <c r="Y490" s="107" t="s">
        <v>72</v>
      </c>
      <c r="Z490" s="103">
        <f t="shared" si="204"/>
        <v>0</v>
      </c>
      <c r="AA490" s="103">
        <f t="shared" si="205"/>
        <v>0</v>
      </c>
      <c r="AB490" s="128">
        <f t="shared" si="209"/>
        <v>0.59891598915989164</v>
      </c>
      <c r="AC490" s="128">
        <f t="shared" si="210"/>
        <v>0.59891598915989164</v>
      </c>
    </row>
    <row r="491" spans="1:29" ht="50.1" customHeight="1">
      <c r="A491" s="171"/>
      <c r="B491" s="171"/>
      <c r="C491" s="174"/>
      <c r="D491" s="174"/>
      <c r="E491" s="131"/>
      <c r="F491" s="177"/>
      <c r="G491" s="180"/>
      <c r="H491" s="163"/>
      <c r="I491" s="165"/>
      <c r="J491" s="168"/>
      <c r="K491" s="62" t="s">
        <v>84</v>
      </c>
      <c r="L491" s="63">
        <v>3540</v>
      </c>
      <c r="M491" s="63">
        <v>2214</v>
      </c>
      <c r="N491" s="142" t="s">
        <v>357</v>
      </c>
      <c r="O491" s="127" t="s">
        <v>72</v>
      </c>
      <c r="P491" s="100"/>
      <c r="Q491" s="63">
        <f t="shared" si="206"/>
        <v>0</v>
      </c>
      <c r="R491" s="64"/>
      <c r="S491" s="67">
        <v>48</v>
      </c>
      <c r="T491" s="46"/>
      <c r="U491" s="106">
        <f>IF(EXACT(O491,Y491),M491,M491*(1-'Расчет ПРЕДЗАКАЗ'!$D$10))</f>
        <v>2214</v>
      </c>
      <c r="V491" s="106">
        <f t="shared" si="207"/>
        <v>0</v>
      </c>
      <c r="W491" s="106">
        <f>IF(EXACT(O491,Y491),M491,M491*(1-#REF!))</f>
        <v>2214</v>
      </c>
      <c r="X491" s="106">
        <f t="shared" si="208"/>
        <v>0</v>
      </c>
      <c r="Y491" s="107" t="s">
        <v>72</v>
      </c>
      <c r="Z491" s="103">
        <f t="shared" si="204"/>
        <v>0</v>
      </c>
      <c r="AA491" s="103">
        <f t="shared" si="205"/>
        <v>0</v>
      </c>
      <c r="AB491" s="128">
        <f t="shared" si="209"/>
        <v>0.59891598915989164</v>
      </c>
      <c r="AC491" s="128">
        <f t="shared" si="210"/>
        <v>0.59891598915989164</v>
      </c>
    </row>
    <row r="492" spans="1:29" ht="50.1" customHeight="1">
      <c r="A492" s="171"/>
      <c r="B492" s="171"/>
      <c r="C492" s="174"/>
      <c r="D492" s="174"/>
      <c r="E492" s="131"/>
      <c r="F492" s="177"/>
      <c r="G492" s="180"/>
      <c r="H492" s="163"/>
      <c r="I492" s="165"/>
      <c r="J492" s="168"/>
      <c r="K492" s="62" t="s">
        <v>101</v>
      </c>
      <c r="L492" s="63">
        <v>3540</v>
      </c>
      <c r="M492" s="63">
        <v>2214</v>
      </c>
      <c r="N492" s="142" t="s">
        <v>358</v>
      </c>
      <c r="O492" s="127" t="s">
        <v>72</v>
      </c>
      <c r="P492" s="100"/>
      <c r="Q492" s="63">
        <f t="shared" si="206"/>
        <v>0</v>
      </c>
      <c r="R492" s="64"/>
      <c r="S492" s="67">
        <v>85</v>
      </c>
      <c r="T492" s="46"/>
      <c r="U492" s="106">
        <f>IF(EXACT(O492,Y492),M492,M492*(1-'Расчет ПРЕДЗАКАЗ'!$D$10))</f>
        <v>2214</v>
      </c>
      <c r="V492" s="106">
        <f t="shared" si="207"/>
        <v>0</v>
      </c>
      <c r="W492" s="106">
        <f>IF(EXACT(O492,Y492),M492,M492*(1-#REF!))</f>
        <v>2214</v>
      </c>
      <c r="X492" s="106">
        <f t="shared" si="208"/>
        <v>0</v>
      </c>
      <c r="Y492" s="107" t="s">
        <v>72</v>
      </c>
      <c r="Z492" s="103">
        <f t="shared" si="204"/>
        <v>0</v>
      </c>
      <c r="AA492" s="103">
        <f t="shared" si="205"/>
        <v>0</v>
      </c>
      <c r="AB492" s="128">
        <f t="shared" si="209"/>
        <v>0.59891598915989164</v>
      </c>
      <c r="AC492" s="128">
        <f t="shared" si="210"/>
        <v>0.59891598915989164</v>
      </c>
    </row>
    <row r="493" spans="1:29" ht="50.1" customHeight="1">
      <c r="A493" s="171"/>
      <c r="B493" s="171"/>
      <c r="C493" s="174"/>
      <c r="D493" s="174"/>
      <c r="E493" s="131"/>
      <c r="F493" s="177"/>
      <c r="G493" s="180"/>
      <c r="H493" s="163"/>
      <c r="I493" s="165"/>
      <c r="J493" s="168"/>
      <c r="K493" s="62" t="s">
        <v>86</v>
      </c>
      <c r="L493" s="63">
        <v>3540</v>
      </c>
      <c r="M493" s="63">
        <v>2214</v>
      </c>
      <c r="N493" s="142" t="s">
        <v>359</v>
      </c>
      <c r="O493" s="127" t="s">
        <v>72</v>
      </c>
      <c r="P493" s="100"/>
      <c r="Q493" s="63">
        <f t="shared" si="206"/>
        <v>0</v>
      </c>
      <c r="R493" s="64"/>
      <c r="S493" s="67">
        <v>15</v>
      </c>
      <c r="T493" s="46"/>
      <c r="U493" s="106">
        <f>IF(EXACT(O493,Y493),M493,M493*(1-'Расчет ПРЕДЗАКАЗ'!$D$10))</f>
        <v>2214</v>
      </c>
      <c r="V493" s="106">
        <f t="shared" si="207"/>
        <v>0</v>
      </c>
      <c r="W493" s="106">
        <f>IF(EXACT(O493,Y493),M493,M493*(1-#REF!))</f>
        <v>2214</v>
      </c>
      <c r="X493" s="106">
        <f t="shared" si="208"/>
        <v>0</v>
      </c>
      <c r="Y493" s="107" t="s">
        <v>72</v>
      </c>
      <c r="Z493" s="103">
        <f t="shared" si="204"/>
        <v>0</v>
      </c>
      <c r="AA493" s="103">
        <f t="shared" si="205"/>
        <v>0</v>
      </c>
      <c r="AB493" s="128">
        <f t="shared" si="209"/>
        <v>0.59891598915989164</v>
      </c>
      <c r="AC493" s="128">
        <f t="shared" si="210"/>
        <v>0.59891598915989164</v>
      </c>
    </row>
    <row r="494" spans="1:29" ht="50.1" customHeight="1">
      <c r="A494" s="171"/>
      <c r="B494" s="171"/>
      <c r="C494" s="174"/>
      <c r="D494" s="174"/>
      <c r="E494" s="131"/>
      <c r="F494" s="177"/>
      <c r="G494" s="180"/>
      <c r="H494" s="163"/>
      <c r="I494" s="165"/>
      <c r="J494" s="168"/>
      <c r="K494" s="62"/>
      <c r="L494" s="63"/>
      <c r="M494" s="63"/>
      <c r="N494" s="142"/>
      <c r="O494" s="127"/>
      <c r="P494" s="100"/>
      <c r="Q494" s="63">
        <f t="shared" si="206"/>
        <v>0</v>
      </c>
      <c r="R494" s="64"/>
      <c r="S494" s="67"/>
      <c r="T494" s="46"/>
      <c r="U494" s="106">
        <f>IF(EXACT(O494,Y494),M494,M494*(1-'Расчет ПРЕДЗАКАЗ'!$D$10))</f>
        <v>0</v>
      </c>
      <c r="V494" s="106">
        <f t="shared" si="207"/>
        <v>0</v>
      </c>
      <c r="W494" s="106" t="e">
        <f>IF(EXACT(O494,Y494),M494,M494*(1-#REF!))</f>
        <v>#REF!</v>
      </c>
      <c r="X494" s="106" t="e">
        <f t="shared" si="208"/>
        <v>#REF!</v>
      </c>
      <c r="Y494" s="107" t="s">
        <v>72</v>
      </c>
      <c r="Z494" s="103">
        <f t="shared" si="204"/>
        <v>0</v>
      </c>
      <c r="AA494" s="103">
        <f t="shared" si="205"/>
        <v>0</v>
      </c>
      <c r="AB494" s="128" t="str">
        <f t="shared" si="209"/>
        <v/>
      </c>
      <c r="AC494" s="128" t="e">
        <f t="shared" si="210"/>
        <v>#REF!</v>
      </c>
    </row>
    <row r="495" spans="1:29" ht="50.1" customHeight="1">
      <c r="A495" s="171"/>
      <c r="B495" s="171"/>
      <c r="C495" s="174"/>
      <c r="D495" s="174"/>
      <c r="E495" s="131"/>
      <c r="F495" s="177"/>
      <c r="G495" s="180"/>
      <c r="H495" s="163"/>
      <c r="I495" s="165"/>
      <c r="J495" s="168"/>
      <c r="K495" s="62"/>
      <c r="L495" s="63"/>
      <c r="M495" s="63"/>
      <c r="N495" s="142"/>
      <c r="O495" s="127"/>
      <c r="P495" s="100"/>
      <c r="Q495" s="63">
        <f t="shared" si="206"/>
        <v>0</v>
      </c>
      <c r="R495" s="64"/>
      <c r="S495" s="67"/>
      <c r="T495" s="46"/>
      <c r="U495" s="106">
        <f>IF(EXACT(O495,Y495),M495,M495*(1-'Расчет ПРЕДЗАКАЗ'!$D$10))</f>
        <v>0</v>
      </c>
      <c r="V495" s="106">
        <f t="shared" si="207"/>
        <v>0</v>
      </c>
      <c r="W495" s="106" t="e">
        <f>IF(EXACT(O495,Y495),M495,M495*(1-#REF!))</f>
        <v>#REF!</v>
      </c>
      <c r="X495" s="106" t="e">
        <f t="shared" si="208"/>
        <v>#REF!</v>
      </c>
      <c r="Y495" s="107" t="s">
        <v>72</v>
      </c>
      <c r="Z495" s="103">
        <f t="shared" si="204"/>
        <v>0</v>
      </c>
      <c r="AA495" s="103">
        <f t="shared" si="205"/>
        <v>0</v>
      </c>
      <c r="AB495" s="128" t="str">
        <f t="shared" si="209"/>
        <v/>
      </c>
      <c r="AC495" s="128" t="e">
        <f t="shared" si="210"/>
        <v>#REF!</v>
      </c>
    </row>
    <row r="496" spans="1:29" ht="50.1" customHeight="1">
      <c r="A496" s="171"/>
      <c r="B496" s="171"/>
      <c r="C496" s="174"/>
      <c r="D496" s="174"/>
      <c r="E496" s="131"/>
      <c r="F496" s="177"/>
      <c r="G496" s="180"/>
      <c r="H496" s="163"/>
      <c r="I496" s="165"/>
      <c r="J496" s="168"/>
      <c r="K496" s="62"/>
      <c r="L496" s="63"/>
      <c r="M496" s="63"/>
      <c r="N496" s="142"/>
      <c r="O496" s="127"/>
      <c r="P496" s="100"/>
      <c r="Q496" s="63">
        <f t="shared" si="206"/>
        <v>0</v>
      </c>
      <c r="R496" s="64"/>
      <c r="S496" s="67"/>
      <c r="T496" s="46"/>
      <c r="U496" s="106">
        <f>IF(EXACT(O496,Y496),M496,M496*(1-'Расчет ПРЕДЗАКАЗ'!$D$10))</f>
        <v>0</v>
      </c>
      <c r="V496" s="106">
        <f t="shared" si="207"/>
        <v>0</v>
      </c>
      <c r="W496" s="106" t="e">
        <f>IF(EXACT(O496,Y496),M496,M496*(1-#REF!))</f>
        <v>#REF!</v>
      </c>
      <c r="X496" s="106" t="e">
        <f t="shared" si="208"/>
        <v>#REF!</v>
      </c>
      <c r="Y496" s="107" t="s">
        <v>72</v>
      </c>
      <c r="Z496" s="103">
        <f t="shared" si="204"/>
        <v>0</v>
      </c>
      <c r="AA496" s="103">
        <f t="shared" si="205"/>
        <v>0</v>
      </c>
      <c r="AB496" s="128" t="str">
        <f t="shared" si="209"/>
        <v/>
      </c>
      <c r="AC496" s="128" t="e">
        <f t="shared" si="210"/>
        <v>#REF!</v>
      </c>
    </row>
    <row r="497" spans="1:29" ht="50.1" customHeight="1">
      <c r="A497" s="171"/>
      <c r="B497" s="171"/>
      <c r="C497" s="174"/>
      <c r="D497" s="174"/>
      <c r="E497" s="131"/>
      <c r="F497" s="177"/>
      <c r="G497" s="180"/>
      <c r="H497" s="163"/>
      <c r="I497" s="165"/>
      <c r="J497" s="168"/>
      <c r="K497" s="62"/>
      <c r="L497" s="63"/>
      <c r="M497" s="63"/>
      <c r="N497" s="65"/>
      <c r="O497" s="127"/>
      <c r="P497" s="100"/>
      <c r="Q497" s="63">
        <f t="shared" si="206"/>
        <v>0</v>
      </c>
      <c r="R497" s="65"/>
      <c r="S497" s="67"/>
      <c r="T497" s="40"/>
      <c r="U497" s="106">
        <f>IF(EXACT(O497,Y497),M497,M497*(1-'Расчет ПРЕДЗАКАЗ'!$D$10))</f>
        <v>0</v>
      </c>
      <c r="V497" s="106">
        <f t="shared" si="207"/>
        <v>0</v>
      </c>
      <c r="W497" s="106" t="e">
        <f>IF(EXACT(O497,Y497),M497,M497*(1-#REF!))</f>
        <v>#REF!</v>
      </c>
      <c r="X497" s="106" t="e">
        <f t="shared" si="208"/>
        <v>#REF!</v>
      </c>
      <c r="Y497" s="107" t="s">
        <v>72</v>
      </c>
      <c r="Z497" s="103">
        <f t="shared" si="204"/>
        <v>0</v>
      </c>
      <c r="AA497" s="103">
        <f t="shared" si="205"/>
        <v>0</v>
      </c>
      <c r="AB497" s="128" t="str">
        <f t="shared" si="209"/>
        <v/>
      </c>
      <c r="AC497" s="128" t="e">
        <f t="shared" si="210"/>
        <v>#REF!</v>
      </c>
    </row>
    <row r="498" spans="1:29" ht="50.1" customHeight="1">
      <c r="A498" s="171"/>
      <c r="B498" s="171"/>
      <c r="C498" s="174"/>
      <c r="D498" s="174"/>
      <c r="E498" s="131"/>
      <c r="F498" s="177"/>
      <c r="G498" s="180"/>
      <c r="H498" s="163"/>
      <c r="I498" s="165"/>
      <c r="J498" s="168"/>
      <c r="K498" s="62"/>
      <c r="L498" s="63"/>
      <c r="M498" s="63"/>
      <c r="N498" s="65"/>
      <c r="O498" s="127"/>
      <c r="P498" s="100"/>
      <c r="Q498" s="63">
        <f t="shared" si="206"/>
        <v>0</v>
      </c>
      <c r="R498" s="65"/>
      <c r="S498" s="67"/>
      <c r="T498" s="40"/>
      <c r="U498" s="106">
        <f>IF(EXACT(O498,Y498),M498,M498*(1-'Расчет ПРЕДЗАКАЗ'!$D$10))</f>
        <v>0</v>
      </c>
      <c r="V498" s="106">
        <f t="shared" si="207"/>
        <v>0</v>
      </c>
      <c r="W498" s="106" t="e">
        <f>IF(EXACT(O498,Y498),M498,M498*(1-#REF!))</f>
        <v>#REF!</v>
      </c>
      <c r="X498" s="106" t="e">
        <f t="shared" si="208"/>
        <v>#REF!</v>
      </c>
      <c r="Y498" s="107" t="s">
        <v>72</v>
      </c>
      <c r="Z498" s="103">
        <f t="shared" si="204"/>
        <v>0</v>
      </c>
      <c r="AA498" s="103">
        <f t="shared" si="205"/>
        <v>0</v>
      </c>
      <c r="AB498" s="128" t="str">
        <f t="shared" si="209"/>
        <v/>
      </c>
      <c r="AC498" s="128" t="e">
        <f t="shared" si="210"/>
        <v>#REF!</v>
      </c>
    </row>
    <row r="499" spans="1:29" ht="50.1" customHeight="1">
      <c r="A499" s="171"/>
      <c r="B499" s="171"/>
      <c r="C499" s="174"/>
      <c r="D499" s="174"/>
      <c r="E499" s="131"/>
      <c r="F499" s="177"/>
      <c r="G499" s="180"/>
      <c r="H499" s="163"/>
      <c r="I499" s="165"/>
      <c r="J499" s="168"/>
      <c r="K499" s="62"/>
      <c r="L499" s="63"/>
      <c r="M499" s="63"/>
      <c r="N499" s="65"/>
      <c r="O499" s="127"/>
      <c r="P499" s="100"/>
      <c r="Q499" s="63">
        <f t="shared" si="206"/>
        <v>0</v>
      </c>
      <c r="R499" s="65"/>
      <c r="S499" s="67"/>
      <c r="T499" s="40"/>
      <c r="U499" s="106">
        <f>IF(EXACT(O499,Y499),M499,M499*(1-'Расчет ПРЕДЗАКАЗ'!$D$10))</f>
        <v>0</v>
      </c>
      <c r="V499" s="106">
        <f t="shared" si="207"/>
        <v>0</v>
      </c>
      <c r="W499" s="106" t="e">
        <f>IF(EXACT(O499,Y499),M499,M499*(1-#REF!))</f>
        <v>#REF!</v>
      </c>
      <c r="X499" s="106" t="e">
        <f t="shared" si="208"/>
        <v>#REF!</v>
      </c>
      <c r="Y499" s="107" t="s">
        <v>72</v>
      </c>
      <c r="Z499" s="103">
        <f t="shared" si="204"/>
        <v>0</v>
      </c>
      <c r="AA499" s="103">
        <f t="shared" si="205"/>
        <v>0</v>
      </c>
      <c r="AB499" s="128" t="str">
        <f t="shared" si="209"/>
        <v/>
      </c>
      <c r="AC499" s="128" t="e">
        <f t="shared" si="210"/>
        <v>#REF!</v>
      </c>
    </row>
    <row r="500" spans="1:29" ht="50.1" customHeight="1">
      <c r="A500" s="171"/>
      <c r="B500" s="171"/>
      <c r="C500" s="174"/>
      <c r="D500" s="174"/>
      <c r="E500" s="131"/>
      <c r="F500" s="177"/>
      <c r="G500" s="180"/>
      <c r="H500" s="163"/>
      <c r="I500" s="165"/>
      <c r="J500" s="168"/>
      <c r="K500" s="62"/>
      <c r="L500" s="63"/>
      <c r="M500" s="63"/>
      <c r="N500" s="65"/>
      <c r="O500" s="127"/>
      <c r="P500" s="100"/>
      <c r="Q500" s="63">
        <f t="shared" si="206"/>
        <v>0</v>
      </c>
      <c r="R500" s="65"/>
      <c r="S500" s="67"/>
      <c r="T500" s="40"/>
      <c r="U500" s="106">
        <f>IF(EXACT(O500,Y500),M500,M500*(1-'Расчет ПРЕДЗАКАЗ'!$D$10))</f>
        <v>0</v>
      </c>
      <c r="V500" s="106">
        <f t="shared" si="207"/>
        <v>0</v>
      </c>
      <c r="W500" s="106" t="e">
        <f>IF(EXACT(O500,Y500),M500,M500*(1-#REF!))</f>
        <v>#REF!</v>
      </c>
      <c r="X500" s="106" t="e">
        <f t="shared" si="208"/>
        <v>#REF!</v>
      </c>
      <c r="Y500" s="107" t="s">
        <v>72</v>
      </c>
      <c r="Z500" s="103">
        <f t="shared" si="204"/>
        <v>0</v>
      </c>
      <c r="AA500" s="103">
        <f t="shared" si="205"/>
        <v>0</v>
      </c>
      <c r="AB500" s="128" t="str">
        <f t="shared" si="209"/>
        <v/>
      </c>
      <c r="AC500" s="128" t="e">
        <f t="shared" si="210"/>
        <v>#REF!</v>
      </c>
    </row>
    <row r="501" spans="1:29" ht="50.1" customHeight="1">
      <c r="A501" s="171"/>
      <c r="B501" s="171"/>
      <c r="C501" s="174"/>
      <c r="D501" s="174"/>
      <c r="E501" s="131"/>
      <c r="F501" s="177"/>
      <c r="G501" s="180"/>
      <c r="H501" s="163"/>
      <c r="I501" s="165"/>
      <c r="J501" s="168"/>
      <c r="K501" s="62"/>
      <c r="L501" s="63"/>
      <c r="M501" s="63"/>
      <c r="N501" s="65"/>
      <c r="O501" s="127"/>
      <c r="P501" s="100"/>
      <c r="Q501" s="63">
        <f t="shared" si="206"/>
        <v>0</v>
      </c>
      <c r="R501" s="65"/>
      <c r="S501" s="67"/>
      <c r="T501" s="40"/>
      <c r="U501" s="106">
        <f>IF(EXACT(O501,Y501),M501,M501*(1-'Расчет ПРЕДЗАКАЗ'!$D$10))</f>
        <v>0</v>
      </c>
      <c r="V501" s="106">
        <f t="shared" si="207"/>
        <v>0</v>
      </c>
      <c r="W501" s="106" t="e">
        <f>IF(EXACT(O501,Y501),M501,M501*(1-#REF!))</f>
        <v>#REF!</v>
      </c>
      <c r="X501" s="106" t="e">
        <f t="shared" si="208"/>
        <v>#REF!</v>
      </c>
      <c r="Y501" s="107" t="s">
        <v>72</v>
      </c>
      <c r="Z501" s="103">
        <f t="shared" si="204"/>
        <v>0</v>
      </c>
      <c r="AA501" s="103">
        <f t="shared" si="205"/>
        <v>0</v>
      </c>
      <c r="AB501" s="128" t="str">
        <f t="shared" si="209"/>
        <v/>
      </c>
      <c r="AC501" s="128" t="e">
        <f t="shared" si="210"/>
        <v>#REF!</v>
      </c>
    </row>
    <row r="502" spans="1:29" ht="50.1" customHeight="1">
      <c r="A502" s="172"/>
      <c r="B502" s="172"/>
      <c r="C502" s="175"/>
      <c r="D502" s="175"/>
      <c r="E502" s="132"/>
      <c r="F502" s="178"/>
      <c r="G502" s="181"/>
      <c r="H502" s="164"/>
      <c r="I502" s="166"/>
      <c r="J502" s="169"/>
      <c r="K502" s="62"/>
      <c r="L502" s="63"/>
      <c r="M502" s="63"/>
      <c r="N502" s="65"/>
      <c r="O502" s="127"/>
      <c r="P502" s="100"/>
      <c r="Q502" s="63">
        <f t="shared" si="206"/>
        <v>0</v>
      </c>
      <c r="R502" s="65"/>
      <c r="S502" s="67"/>
      <c r="T502" s="40"/>
      <c r="U502" s="106">
        <f>IF(EXACT(O502,Y502),M502,M502*(1-'Расчет ПРЕДЗАКАЗ'!$D$10))</f>
        <v>0</v>
      </c>
      <c r="V502" s="106">
        <f t="shared" si="207"/>
        <v>0</v>
      </c>
      <c r="W502" s="106" t="e">
        <f>IF(EXACT(O502,Y502),M502,M502*(1-#REF!))</f>
        <v>#REF!</v>
      </c>
      <c r="X502" s="106" t="e">
        <f t="shared" si="208"/>
        <v>#REF!</v>
      </c>
      <c r="Y502" s="107" t="s">
        <v>72</v>
      </c>
      <c r="Z502" s="103">
        <f t="shared" si="204"/>
        <v>0</v>
      </c>
      <c r="AA502" s="103">
        <f t="shared" si="205"/>
        <v>0</v>
      </c>
      <c r="AB502" s="128" t="str">
        <f t="shared" si="209"/>
        <v/>
      </c>
      <c r="AC502" s="128" t="e">
        <f t="shared" si="210"/>
        <v>#REF!</v>
      </c>
    </row>
    <row r="503" spans="1:29" ht="11.25" customHeight="1" thickBot="1"/>
    <row r="504" spans="1:29" ht="50.1" customHeight="1">
      <c r="A504" s="170">
        <v>31</v>
      </c>
      <c r="B504" s="170" t="s">
        <v>360</v>
      </c>
      <c r="C504" s="173" t="s">
        <v>361</v>
      </c>
      <c r="D504" s="173" t="s">
        <v>77</v>
      </c>
      <c r="E504" s="131"/>
      <c r="F504" s="199" t="s">
        <v>362</v>
      </c>
      <c r="G504" s="179" t="s">
        <v>92</v>
      </c>
      <c r="H504" s="162" t="s">
        <v>363</v>
      </c>
      <c r="I504" s="200" t="s">
        <v>364</v>
      </c>
      <c r="J504" s="167" t="s">
        <v>19</v>
      </c>
      <c r="K504" s="62" t="s">
        <v>196</v>
      </c>
      <c r="L504" s="63">
        <v>3170</v>
      </c>
      <c r="M504" s="63">
        <v>1980</v>
      </c>
      <c r="N504" s="142" t="s">
        <v>365</v>
      </c>
      <c r="O504" s="127"/>
      <c r="P504" s="100"/>
      <c r="Q504" s="63">
        <f>P504*M504</f>
        <v>0</v>
      </c>
      <c r="R504" s="64"/>
      <c r="S504" s="67">
        <v>80</v>
      </c>
      <c r="T504" s="59"/>
      <c r="U504" s="106">
        <f>IF(EXACT(O504,Y504),M504,M504*(1-'Расчет ПРЕДЗАКАЗ'!$D$10))</f>
        <v>1940.3999999999999</v>
      </c>
      <c r="V504" s="106">
        <f>P504*U504</f>
        <v>0</v>
      </c>
      <c r="W504" s="106" t="e">
        <f>IF(EXACT(O504,Y504),M504,M504*(1-#REF!))</f>
        <v>#REF!</v>
      </c>
      <c r="X504" s="106" t="e">
        <f>P504*W504</f>
        <v>#REF!</v>
      </c>
      <c r="Y504" s="107" t="s">
        <v>72</v>
      </c>
      <c r="Z504" s="103">
        <f t="shared" ref="Z504:Z518" si="211">IF(EXACT(O504,Y504),Q504,0)</f>
        <v>0</v>
      </c>
      <c r="AA504" s="103">
        <f t="shared" ref="AA504:AA518" si="212">IF(Z504=0,Q504,0)</f>
        <v>0</v>
      </c>
      <c r="AB504" s="128">
        <f>IF(U504=0,"",L504/U504-1)</f>
        <v>0.63368377654091956</v>
      </c>
      <c r="AC504" s="128" t="e">
        <f>IF(W504=0,"",L504/W504-1)</f>
        <v>#REF!</v>
      </c>
    </row>
    <row r="505" spans="1:29" ht="50.1" customHeight="1">
      <c r="A505" s="171"/>
      <c r="B505" s="171"/>
      <c r="C505" s="174"/>
      <c r="D505" s="174"/>
      <c r="E505" s="131"/>
      <c r="F505" s="177"/>
      <c r="G505" s="180"/>
      <c r="H505" s="163"/>
      <c r="I505" s="165"/>
      <c r="J505" s="168"/>
      <c r="K505" s="62" t="s">
        <v>198</v>
      </c>
      <c r="L505" s="63">
        <v>3170</v>
      </c>
      <c r="M505" s="63">
        <v>1980</v>
      </c>
      <c r="N505" s="142" t="s">
        <v>366</v>
      </c>
      <c r="O505" s="127"/>
      <c r="P505" s="100"/>
      <c r="Q505" s="63">
        <f t="shared" ref="Q505:Q518" si="213">P505*M505</f>
        <v>0</v>
      </c>
      <c r="R505" s="64"/>
      <c r="S505" s="67">
        <v>83</v>
      </c>
      <c r="T505" s="46"/>
      <c r="U505" s="106">
        <f>IF(EXACT(O505,Y505),M505,M505*(1-'Расчет ПРЕДЗАКАЗ'!$D$10))</f>
        <v>1940.3999999999999</v>
      </c>
      <c r="V505" s="106">
        <f t="shared" ref="V505:V518" si="214">P505*U505</f>
        <v>0</v>
      </c>
      <c r="W505" s="106" t="e">
        <f>IF(EXACT(O505,Y505),M505,M505*(1-#REF!))</f>
        <v>#REF!</v>
      </c>
      <c r="X505" s="106" t="e">
        <f t="shared" ref="X505:X518" si="215">P505*W505</f>
        <v>#REF!</v>
      </c>
      <c r="Y505" s="107" t="s">
        <v>72</v>
      </c>
      <c r="Z505" s="103">
        <f t="shared" si="211"/>
        <v>0</v>
      </c>
      <c r="AA505" s="103">
        <f t="shared" si="212"/>
        <v>0</v>
      </c>
      <c r="AB505" s="128">
        <f t="shared" ref="AB505:AB518" si="216">IF(U505=0,"",L505/U505-1)</f>
        <v>0.63368377654091956</v>
      </c>
      <c r="AC505" s="128" t="e">
        <f t="shared" ref="AC505:AC518" si="217">IF(W505=0,"",L505/W505-1)</f>
        <v>#REF!</v>
      </c>
    </row>
    <row r="506" spans="1:29" ht="50.1" customHeight="1">
      <c r="A506" s="171"/>
      <c r="B506" s="171"/>
      <c r="C506" s="174"/>
      <c r="D506" s="174"/>
      <c r="E506" s="131"/>
      <c r="F506" s="177"/>
      <c r="G506" s="180"/>
      <c r="H506" s="163"/>
      <c r="I506" s="165"/>
      <c r="J506" s="168"/>
      <c r="K506" s="62" t="s">
        <v>200</v>
      </c>
      <c r="L506" s="63">
        <v>3170</v>
      </c>
      <c r="M506" s="63">
        <v>1980</v>
      </c>
      <c r="N506" s="142" t="s">
        <v>367</v>
      </c>
      <c r="O506" s="127"/>
      <c r="P506" s="100"/>
      <c r="Q506" s="63">
        <f t="shared" si="213"/>
        <v>0</v>
      </c>
      <c r="R506" s="64"/>
      <c r="S506" s="67">
        <v>90</v>
      </c>
      <c r="T506" s="46"/>
      <c r="U506" s="106">
        <f>IF(EXACT(O506,Y506),M506,M506*(1-'Расчет ПРЕДЗАКАЗ'!$D$10))</f>
        <v>1940.3999999999999</v>
      </c>
      <c r="V506" s="106">
        <f t="shared" si="214"/>
        <v>0</v>
      </c>
      <c r="W506" s="106" t="e">
        <f>IF(EXACT(O506,Y506),M506,M506*(1-#REF!))</f>
        <v>#REF!</v>
      </c>
      <c r="X506" s="106" t="e">
        <f t="shared" si="215"/>
        <v>#REF!</v>
      </c>
      <c r="Y506" s="107" t="s">
        <v>72</v>
      </c>
      <c r="Z506" s="103">
        <f t="shared" si="211"/>
        <v>0</v>
      </c>
      <c r="AA506" s="103">
        <f t="shared" si="212"/>
        <v>0</v>
      </c>
      <c r="AB506" s="128">
        <f t="shared" si="216"/>
        <v>0.63368377654091956</v>
      </c>
      <c r="AC506" s="128" t="e">
        <f t="shared" si="217"/>
        <v>#REF!</v>
      </c>
    </row>
    <row r="507" spans="1:29" ht="50.1" customHeight="1">
      <c r="A507" s="171"/>
      <c r="B507" s="171"/>
      <c r="C507" s="174"/>
      <c r="D507" s="174"/>
      <c r="E507" s="131"/>
      <c r="F507" s="177"/>
      <c r="G507" s="180"/>
      <c r="H507" s="163"/>
      <c r="I507" s="165"/>
      <c r="J507" s="168"/>
      <c r="K507" s="62" t="s">
        <v>127</v>
      </c>
      <c r="L507" s="63">
        <v>3170</v>
      </c>
      <c r="M507" s="63">
        <v>1980</v>
      </c>
      <c r="N507" s="142" t="s">
        <v>368</v>
      </c>
      <c r="O507" s="127"/>
      <c r="P507" s="100"/>
      <c r="Q507" s="63">
        <f t="shared" si="213"/>
        <v>0</v>
      </c>
      <c r="R507" s="64"/>
      <c r="S507" s="67">
        <v>114</v>
      </c>
      <c r="T507" s="46"/>
      <c r="U507" s="106">
        <f>IF(EXACT(O507,Y507),M507,M507*(1-'Расчет ПРЕДЗАКАЗ'!$D$10))</f>
        <v>1940.3999999999999</v>
      </c>
      <c r="V507" s="106">
        <f t="shared" si="214"/>
        <v>0</v>
      </c>
      <c r="W507" s="106" t="e">
        <f>IF(EXACT(O507,Y507),M507,M507*(1-#REF!))</f>
        <v>#REF!</v>
      </c>
      <c r="X507" s="106" t="e">
        <f t="shared" si="215"/>
        <v>#REF!</v>
      </c>
      <c r="Y507" s="107" t="s">
        <v>72</v>
      </c>
      <c r="Z507" s="103">
        <f t="shared" si="211"/>
        <v>0</v>
      </c>
      <c r="AA507" s="103">
        <f t="shared" si="212"/>
        <v>0</v>
      </c>
      <c r="AB507" s="128">
        <f t="shared" si="216"/>
        <v>0.63368377654091956</v>
      </c>
      <c r="AC507" s="128" t="e">
        <f t="shared" si="217"/>
        <v>#REF!</v>
      </c>
    </row>
    <row r="508" spans="1:29" ht="50.1" customHeight="1">
      <c r="A508" s="171"/>
      <c r="B508" s="171"/>
      <c r="C508" s="174"/>
      <c r="D508" s="174"/>
      <c r="E508" s="131"/>
      <c r="F508" s="177"/>
      <c r="G508" s="180"/>
      <c r="H508" s="163"/>
      <c r="I508" s="165"/>
      <c r="J508" s="168"/>
      <c r="K508" s="62"/>
      <c r="L508" s="63"/>
      <c r="M508" s="63"/>
      <c r="N508" s="142"/>
      <c r="O508" s="127"/>
      <c r="P508" s="100"/>
      <c r="Q508" s="63">
        <f t="shared" si="213"/>
        <v>0</v>
      </c>
      <c r="R508" s="64"/>
      <c r="S508" s="67"/>
      <c r="T508" s="46"/>
      <c r="U508" s="106">
        <f>IF(EXACT(O508,Y508),M508,M508*(1-'Расчет ПРЕДЗАКАЗ'!$D$10))</f>
        <v>0</v>
      </c>
      <c r="V508" s="106">
        <f t="shared" si="214"/>
        <v>0</v>
      </c>
      <c r="W508" s="106" t="e">
        <f>IF(EXACT(O508,Y508),M508,M508*(1-#REF!))</f>
        <v>#REF!</v>
      </c>
      <c r="X508" s="106" t="e">
        <f t="shared" si="215"/>
        <v>#REF!</v>
      </c>
      <c r="Y508" s="107" t="s">
        <v>72</v>
      </c>
      <c r="Z508" s="103">
        <f t="shared" si="211"/>
        <v>0</v>
      </c>
      <c r="AA508" s="103">
        <f t="shared" si="212"/>
        <v>0</v>
      </c>
      <c r="AB508" s="128" t="str">
        <f t="shared" si="216"/>
        <v/>
      </c>
      <c r="AC508" s="128" t="e">
        <f t="shared" si="217"/>
        <v>#REF!</v>
      </c>
    </row>
    <row r="509" spans="1:29" ht="50.1" customHeight="1">
      <c r="A509" s="171"/>
      <c r="B509" s="171"/>
      <c r="C509" s="174"/>
      <c r="D509" s="174"/>
      <c r="E509" s="131"/>
      <c r="F509" s="177"/>
      <c r="G509" s="180"/>
      <c r="H509" s="163"/>
      <c r="I509" s="165"/>
      <c r="J509" s="168"/>
      <c r="K509" s="62"/>
      <c r="L509" s="63"/>
      <c r="M509" s="63"/>
      <c r="N509" s="142"/>
      <c r="O509" s="127"/>
      <c r="P509" s="100"/>
      <c r="Q509" s="63">
        <f t="shared" si="213"/>
        <v>0</v>
      </c>
      <c r="R509" s="64"/>
      <c r="S509" s="67"/>
      <c r="T509" s="46"/>
      <c r="U509" s="106">
        <f>IF(EXACT(O509,Y509),M509,M509*(1-'Расчет ПРЕДЗАКАЗ'!$D$10))</f>
        <v>0</v>
      </c>
      <c r="V509" s="106">
        <f t="shared" si="214"/>
        <v>0</v>
      </c>
      <c r="W509" s="106" t="e">
        <f>IF(EXACT(O509,Y509),M509,M509*(1-#REF!))</f>
        <v>#REF!</v>
      </c>
      <c r="X509" s="106" t="e">
        <f t="shared" si="215"/>
        <v>#REF!</v>
      </c>
      <c r="Y509" s="107" t="s">
        <v>72</v>
      </c>
      <c r="Z509" s="103">
        <f t="shared" si="211"/>
        <v>0</v>
      </c>
      <c r="AA509" s="103">
        <f t="shared" si="212"/>
        <v>0</v>
      </c>
      <c r="AB509" s="128" t="str">
        <f t="shared" si="216"/>
        <v/>
      </c>
      <c r="AC509" s="128" t="e">
        <f t="shared" si="217"/>
        <v>#REF!</v>
      </c>
    </row>
    <row r="510" spans="1:29" ht="50.1" customHeight="1">
      <c r="A510" s="171"/>
      <c r="B510" s="171"/>
      <c r="C510" s="174"/>
      <c r="D510" s="174"/>
      <c r="E510" s="131"/>
      <c r="F510" s="177"/>
      <c r="G510" s="180"/>
      <c r="H510" s="163"/>
      <c r="I510" s="165"/>
      <c r="J510" s="168"/>
      <c r="K510" s="62"/>
      <c r="L510" s="63"/>
      <c r="M510" s="63"/>
      <c r="N510" s="142"/>
      <c r="O510" s="127"/>
      <c r="P510" s="100"/>
      <c r="Q510" s="63">
        <f t="shared" si="213"/>
        <v>0</v>
      </c>
      <c r="R510" s="64"/>
      <c r="S510" s="67"/>
      <c r="T510" s="46"/>
      <c r="U510" s="106">
        <f>IF(EXACT(O510,Y510),M510,M510*(1-'Расчет ПРЕДЗАКАЗ'!$D$10))</f>
        <v>0</v>
      </c>
      <c r="V510" s="106">
        <f t="shared" si="214"/>
        <v>0</v>
      </c>
      <c r="W510" s="106" t="e">
        <f>IF(EXACT(O510,Y510),M510,M510*(1-#REF!))</f>
        <v>#REF!</v>
      </c>
      <c r="X510" s="106" t="e">
        <f t="shared" si="215"/>
        <v>#REF!</v>
      </c>
      <c r="Y510" s="107" t="s">
        <v>72</v>
      </c>
      <c r="Z510" s="103">
        <f t="shared" si="211"/>
        <v>0</v>
      </c>
      <c r="AA510" s="103">
        <f t="shared" si="212"/>
        <v>0</v>
      </c>
      <c r="AB510" s="128" t="str">
        <f t="shared" si="216"/>
        <v/>
      </c>
      <c r="AC510" s="128" t="e">
        <f t="shared" si="217"/>
        <v>#REF!</v>
      </c>
    </row>
    <row r="511" spans="1:29" ht="50.1" customHeight="1">
      <c r="A511" s="171"/>
      <c r="B511" s="171"/>
      <c r="C511" s="174"/>
      <c r="D511" s="174"/>
      <c r="E511" s="131"/>
      <c r="F511" s="177"/>
      <c r="G511" s="180"/>
      <c r="H511" s="163"/>
      <c r="I511" s="165"/>
      <c r="J511" s="168"/>
      <c r="K511" s="62"/>
      <c r="L511" s="63"/>
      <c r="M511" s="63"/>
      <c r="N511" s="142"/>
      <c r="O511" s="127"/>
      <c r="P511" s="100"/>
      <c r="Q511" s="63">
        <f t="shared" si="213"/>
        <v>0</v>
      </c>
      <c r="R511" s="64"/>
      <c r="S511" s="67"/>
      <c r="T511" s="46"/>
      <c r="U511" s="106">
        <f>IF(EXACT(O511,Y511),M511,M511*(1-'Расчет ПРЕДЗАКАЗ'!$D$10))</f>
        <v>0</v>
      </c>
      <c r="V511" s="106">
        <f t="shared" si="214"/>
        <v>0</v>
      </c>
      <c r="W511" s="106" t="e">
        <f>IF(EXACT(O511,Y511),M511,M511*(1-#REF!))</f>
        <v>#REF!</v>
      </c>
      <c r="X511" s="106" t="e">
        <f t="shared" si="215"/>
        <v>#REF!</v>
      </c>
      <c r="Y511" s="107" t="s">
        <v>72</v>
      </c>
      <c r="Z511" s="103">
        <f t="shared" si="211"/>
        <v>0</v>
      </c>
      <c r="AA511" s="103">
        <f t="shared" si="212"/>
        <v>0</v>
      </c>
      <c r="AB511" s="128" t="str">
        <f t="shared" si="216"/>
        <v/>
      </c>
      <c r="AC511" s="128" t="e">
        <f t="shared" si="217"/>
        <v>#REF!</v>
      </c>
    </row>
    <row r="512" spans="1:29" ht="50.1" customHeight="1">
      <c r="A512" s="171"/>
      <c r="B512" s="171"/>
      <c r="C512" s="174"/>
      <c r="D512" s="174"/>
      <c r="E512" s="131"/>
      <c r="F512" s="177"/>
      <c r="G512" s="180"/>
      <c r="H512" s="163"/>
      <c r="I512" s="165"/>
      <c r="J512" s="168"/>
      <c r="K512" s="62"/>
      <c r="L512" s="63"/>
      <c r="M512" s="63"/>
      <c r="N512" s="142"/>
      <c r="O512" s="127"/>
      <c r="P512" s="100"/>
      <c r="Q512" s="63">
        <f t="shared" si="213"/>
        <v>0</v>
      </c>
      <c r="R512" s="64"/>
      <c r="S512" s="67"/>
      <c r="T512" s="46"/>
      <c r="U512" s="106">
        <f>IF(EXACT(O512,Y512),M512,M512*(1-'Расчет ПРЕДЗАКАЗ'!$D$10))</f>
        <v>0</v>
      </c>
      <c r="V512" s="106">
        <f t="shared" si="214"/>
        <v>0</v>
      </c>
      <c r="W512" s="106" t="e">
        <f>IF(EXACT(O512,Y512),M512,M512*(1-#REF!))</f>
        <v>#REF!</v>
      </c>
      <c r="X512" s="106" t="e">
        <f t="shared" si="215"/>
        <v>#REF!</v>
      </c>
      <c r="Y512" s="107" t="s">
        <v>72</v>
      </c>
      <c r="Z512" s="103">
        <f t="shared" si="211"/>
        <v>0</v>
      </c>
      <c r="AA512" s="103">
        <f t="shared" si="212"/>
        <v>0</v>
      </c>
      <c r="AB512" s="128" t="str">
        <f t="shared" si="216"/>
        <v/>
      </c>
      <c r="AC512" s="128" t="e">
        <f t="shared" si="217"/>
        <v>#REF!</v>
      </c>
    </row>
    <row r="513" spans="1:29" ht="50.1" customHeight="1">
      <c r="A513" s="171"/>
      <c r="B513" s="171"/>
      <c r="C513" s="174"/>
      <c r="D513" s="174"/>
      <c r="E513" s="131"/>
      <c r="F513" s="177"/>
      <c r="G513" s="180"/>
      <c r="H513" s="163"/>
      <c r="I513" s="165"/>
      <c r="J513" s="168"/>
      <c r="K513" s="62"/>
      <c r="L513" s="63"/>
      <c r="M513" s="63"/>
      <c r="N513" s="65"/>
      <c r="O513" s="127"/>
      <c r="P513" s="100"/>
      <c r="Q513" s="63">
        <f t="shared" si="213"/>
        <v>0</v>
      </c>
      <c r="R513" s="65"/>
      <c r="S513" s="67"/>
      <c r="T513" s="40"/>
      <c r="U513" s="106">
        <f>IF(EXACT(O513,Y513),M513,M513*(1-'Расчет ПРЕДЗАКАЗ'!$D$10))</f>
        <v>0</v>
      </c>
      <c r="V513" s="106">
        <f t="shared" si="214"/>
        <v>0</v>
      </c>
      <c r="W513" s="106" t="e">
        <f>IF(EXACT(O513,Y513),M513,M513*(1-#REF!))</f>
        <v>#REF!</v>
      </c>
      <c r="X513" s="106" t="e">
        <f t="shared" si="215"/>
        <v>#REF!</v>
      </c>
      <c r="Y513" s="107" t="s">
        <v>72</v>
      </c>
      <c r="Z513" s="103">
        <f t="shared" si="211"/>
        <v>0</v>
      </c>
      <c r="AA513" s="103">
        <f t="shared" si="212"/>
        <v>0</v>
      </c>
      <c r="AB513" s="128" t="str">
        <f t="shared" si="216"/>
        <v/>
      </c>
      <c r="AC513" s="128" t="e">
        <f t="shared" si="217"/>
        <v>#REF!</v>
      </c>
    </row>
    <row r="514" spans="1:29" ht="50.1" customHeight="1">
      <c r="A514" s="171"/>
      <c r="B514" s="171"/>
      <c r="C514" s="174"/>
      <c r="D514" s="174"/>
      <c r="E514" s="131"/>
      <c r="F514" s="177"/>
      <c r="G514" s="180"/>
      <c r="H514" s="163"/>
      <c r="I514" s="165"/>
      <c r="J514" s="168"/>
      <c r="K514" s="62"/>
      <c r="L514" s="63"/>
      <c r="M514" s="63"/>
      <c r="N514" s="65"/>
      <c r="O514" s="127"/>
      <c r="P514" s="100"/>
      <c r="Q514" s="63">
        <f t="shared" si="213"/>
        <v>0</v>
      </c>
      <c r="R514" s="65"/>
      <c r="S514" s="67"/>
      <c r="T514" s="40"/>
      <c r="U514" s="106">
        <f>IF(EXACT(O514,Y514),M514,M514*(1-'Расчет ПРЕДЗАКАЗ'!$D$10))</f>
        <v>0</v>
      </c>
      <c r="V514" s="106">
        <f t="shared" si="214"/>
        <v>0</v>
      </c>
      <c r="W514" s="106" t="e">
        <f>IF(EXACT(O514,Y514),M514,M514*(1-#REF!))</f>
        <v>#REF!</v>
      </c>
      <c r="X514" s="106" t="e">
        <f t="shared" si="215"/>
        <v>#REF!</v>
      </c>
      <c r="Y514" s="107" t="s">
        <v>72</v>
      </c>
      <c r="Z514" s="103">
        <f t="shared" si="211"/>
        <v>0</v>
      </c>
      <c r="AA514" s="103">
        <f t="shared" si="212"/>
        <v>0</v>
      </c>
      <c r="AB514" s="128" t="str">
        <f t="shared" si="216"/>
        <v/>
      </c>
      <c r="AC514" s="128" t="e">
        <f t="shared" si="217"/>
        <v>#REF!</v>
      </c>
    </row>
    <row r="515" spans="1:29" ht="50.1" customHeight="1">
      <c r="A515" s="171"/>
      <c r="B515" s="171"/>
      <c r="C515" s="174"/>
      <c r="D515" s="174"/>
      <c r="E515" s="131"/>
      <c r="F515" s="177"/>
      <c r="G515" s="180"/>
      <c r="H515" s="163"/>
      <c r="I515" s="165"/>
      <c r="J515" s="168"/>
      <c r="K515" s="62"/>
      <c r="L515" s="63"/>
      <c r="M515" s="63"/>
      <c r="N515" s="65"/>
      <c r="O515" s="127"/>
      <c r="P515" s="100"/>
      <c r="Q515" s="63">
        <f t="shared" si="213"/>
        <v>0</v>
      </c>
      <c r="R515" s="65"/>
      <c r="S515" s="67"/>
      <c r="T515" s="40"/>
      <c r="U515" s="106">
        <f>IF(EXACT(O515,Y515),M515,M515*(1-'Расчет ПРЕДЗАКАЗ'!$D$10))</f>
        <v>0</v>
      </c>
      <c r="V515" s="106">
        <f t="shared" si="214"/>
        <v>0</v>
      </c>
      <c r="W515" s="106" t="e">
        <f>IF(EXACT(O515,Y515),M515,M515*(1-#REF!))</f>
        <v>#REF!</v>
      </c>
      <c r="X515" s="106" t="e">
        <f t="shared" si="215"/>
        <v>#REF!</v>
      </c>
      <c r="Y515" s="107" t="s">
        <v>72</v>
      </c>
      <c r="Z515" s="103">
        <f t="shared" si="211"/>
        <v>0</v>
      </c>
      <c r="AA515" s="103">
        <f t="shared" si="212"/>
        <v>0</v>
      </c>
      <c r="AB515" s="128" t="str">
        <f t="shared" si="216"/>
        <v/>
      </c>
      <c r="AC515" s="128" t="e">
        <f t="shared" si="217"/>
        <v>#REF!</v>
      </c>
    </row>
    <row r="516" spans="1:29" ht="50.1" customHeight="1">
      <c r="A516" s="171"/>
      <c r="B516" s="171"/>
      <c r="C516" s="174"/>
      <c r="D516" s="174"/>
      <c r="E516" s="131"/>
      <c r="F516" s="177"/>
      <c r="G516" s="180"/>
      <c r="H516" s="163"/>
      <c r="I516" s="165"/>
      <c r="J516" s="168"/>
      <c r="K516" s="62"/>
      <c r="L516" s="63"/>
      <c r="M516" s="63"/>
      <c r="N516" s="65"/>
      <c r="O516" s="127"/>
      <c r="P516" s="100"/>
      <c r="Q516" s="63">
        <f t="shared" si="213"/>
        <v>0</v>
      </c>
      <c r="R516" s="65"/>
      <c r="S516" s="67"/>
      <c r="T516" s="40"/>
      <c r="U516" s="106">
        <f>IF(EXACT(O516,Y516),M516,M516*(1-'Расчет ПРЕДЗАКАЗ'!$D$10))</f>
        <v>0</v>
      </c>
      <c r="V516" s="106">
        <f t="shared" si="214"/>
        <v>0</v>
      </c>
      <c r="W516" s="106" t="e">
        <f>IF(EXACT(O516,Y516),M516,M516*(1-#REF!))</f>
        <v>#REF!</v>
      </c>
      <c r="X516" s="106" t="e">
        <f t="shared" si="215"/>
        <v>#REF!</v>
      </c>
      <c r="Y516" s="107" t="s">
        <v>72</v>
      </c>
      <c r="Z516" s="103">
        <f t="shared" si="211"/>
        <v>0</v>
      </c>
      <c r="AA516" s="103">
        <f t="shared" si="212"/>
        <v>0</v>
      </c>
      <c r="AB516" s="128" t="str">
        <f t="shared" si="216"/>
        <v/>
      </c>
      <c r="AC516" s="128" t="e">
        <f t="shared" si="217"/>
        <v>#REF!</v>
      </c>
    </row>
    <row r="517" spans="1:29" ht="50.1" customHeight="1">
      <c r="A517" s="171"/>
      <c r="B517" s="171"/>
      <c r="C517" s="174"/>
      <c r="D517" s="174"/>
      <c r="E517" s="131"/>
      <c r="F517" s="177"/>
      <c r="G517" s="180"/>
      <c r="H517" s="163"/>
      <c r="I517" s="165"/>
      <c r="J517" s="168"/>
      <c r="K517" s="62"/>
      <c r="L517" s="63"/>
      <c r="M517" s="63"/>
      <c r="N517" s="65"/>
      <c r="O517" s="127"/>
      <c r="P517" s="100"/>
      <c r="Q517" s="63">
        <f t="shared" si="213"/>
        <v>0</v>
      </c>
      <c r="R517" s="65"/>
      <c r="S517" s="67"/>
      <c r="T517" s="40"/>
      <c r="U517" s="106">
        <f>IF(EXACT(O517,Y517),M517,M517*(1-'Расчет ПРЕДЗАКАЗ'!$D$10))</f>
        <v>0</v>
      </c>
      <c r="V517" s="106">
        <f t="shared" si="214"/>
        <v>0</v>
      </c>
      <c r="W517" s="106" t="e">
        <f>IF(EXACT(O517,Y517),M517,M517*(1-#REF!))</f>
        <v>#REF!</v>
      </c>
      <c r="X517" s="106" t="e">
        <f t="shared" si="215"/>
        <v>#REF!</v>
      </c>
      <c r="Y517" s="107" t="s">
        <v>72</v>
      </c>
      <c r="Z517" s="103">
        <f t="shared" si="211"/>
        <v>0</v>
      </c>
      <c r="AA517" s="103">
        <f t="shared" si="212"/>
        <v>0</v>
      </c>
      <c r="AB517" s="128" t="str">
        <f t="shared" si="216"/>
        <v/>
      </c>
      <c r="AC517" s="128" t="e">
        <f t="shared" si="217"/>
        <v>#REF!</v>
      </c>
    </row>
    <row r="518" spans="1:29" ht="50.1" customHeight="1">
      <c r="A518" s="172"/>
      <c r="B518" s="172"/>
      <c r="C518" s="175"/>
      <c r="D518" s="175"/>
      <c r="E518" s="132"/>
      <c r="F518" s="178"/>
      <c r="G518" s="181"/>
      <c r="H518" s="164"/>
      <c r="I518" s="166"/>
      <c r="J518" s="169"/>
      <c r="K518" s="62"/>
      <c r="L518" s="63"/>
      <c r="M518" s="63"/>
      <c r="N518" s="65"/>
      <c r="O518" s="127"/>
      <c r="P518" s="100"/>
      <c r="Q518" s="63">
        <f t="shared" si="213"/>
        <v>0</v>
      </c>
      <c r="R518" s="65"/>
      <c r="S518" s="67"/>
      <c r="T518" s="40"/>
      <c r="U518" s="106">
        <f>IF(EXACT(O518,Y518),M518,M518*(1-'Расчет ПРЕДЗАКАЗ'!$D$10))</f>
        <v>0</v>
      </c>
      <c r="V518" s="106">
        <f t="shared" si="214"/>
        <v>0</v>
      </c>
      <c r="W518" s="106" t="e">
        <f>IF(EXACT(O518,Y518),M518,M518*(1-#REF!))</f>
        <v>#REF!</v>
      </c>
      <c r="X518" s="106" t="e">
        <f t="shared" si="215"/>
        <v>#REF!</v>
      </c>
      <c r="Y518" s="107" t="s">
        <v>72</v>
      </c>
      <c r="Z518" s="103">
        <f t="shared" si="211"/>
        <v>0</v>
      </c>
      <c r="AA518" s="103">
        <f t="shared" si="212"/>
        <v>0</v>
      </c>
      <c r="AB518" s="128" t="str">
        <f t="shared" si="216"/>
        <v/>
      </c>
      <c r="AC518" s="128" t="e">
        <f t="shared" si="217"/>
        <v>#REF!</v>
      </c>
    </row>
    <row r="519" spans="1:29" ht="11.25" customHeight="1" thickBot="1"/>
    <row r="520" spans="1:29" ht="50.1" customHeight="1">
      <c r="A520" s="170">
        <v>32</v>
      </c>
      <c r="B520" s="170" t="s">
        <v>369</v>
      </c>
      <c r="C520" s="173" t="s">
        <v>370</v>
      </c>
      <c r="D520" s="173" t="s">
        <v>77</v>
      </c>
      <c r="E520" s="131"/>
      <c r="F520" s="199" t="s">
        <v>343</v>
      </c>
      <c r="G520" s="179" t="s">
        <v>344</v>
      </c>
      <c r="H520" s="162" t="s">
        <v>147</v>
      </c>
      <c r="I520" s="200" t="s">
        <v>325</v>
      </c>
      <c r="J520" s="167" t="s">
        <v>19</v>
      </c>
      <c r="K520" s="62" t="s">
        <v>371</v>
      </c>
      <c r="L520" s="63">
        <v>2700</v>
      </c>
      <c r="M520" s="63">
        <v>1685</v>
      </c>
      <c r="N520" s="142" t="s">
        <v>372</v>
      </c>
      <c r="O520" s="127"/>
      <c r="P520" s="100"/>
      <c r="Q520" s="63">
        <f>P520*M520</f>
        <v>0</v>
      </c>
      <c r="R520" s="64"/>
      <c r="S520" s="67">
        <v>5</v>
      </c>
      <c r="T520" s="59"/>
      <c r="U520" s="106">
        <f>IF(EXACT(O520,Y520),M520,M520*(1-'Расчет ПРЕДЗАКАЗ'!$D$10))</f>
        <v>1651.3</v>
      </c>
      <c r="V520" s="106">
        <f>P520*U520</f>
        <v>0</v>
      </c>
      <c r="W520" s="106" t="e">
        <f>IF(EXACT(O520,Y520),M520,M520*(1-#REF!))</f>
        <v>#REF!</v>
      </c>
      <c r="X520" s="106" t="e">
        <f>P520*W520</f>
        <v>#REF!</v>
      </c>
      <c r="Y520" s="107" t="s">
        <v>72</v>
      </c>
      <c r="Z520" s="103">
        <f t="shared" ref="Z520:Z534" si="218">IF(EXACT(O520,Y520),Q520,0)</f>
        <v>0</v>
      </c>
      <c r="AA520" s="103">
        <f t="shared" ref="AA520:AA534" si="219">IF(Z520=0,Q520,0)</f>
        <v>0</v>
      </c>
      <c r="AB520" s="128">
        <f>IF(U520=0,"",L520/U520-1)</f>
        <v>0.63507539514322064</v>
      </c>
      <c r="AC520" s="128" t="e">
        <f>IF(W520=0,"",L520/W520-1)</f>
        <v>#REF!</v>
      </c>
    </row>
    <row r="521" spans="1:29" ht="50.1" customHeight="1">
      <c r="A521" s="171"/>
      <c r="B521" s="171"/>
      <c r="C521" s="174"/>
      <c r="D521" s="174"/>
      <c r="E521" s="131"/>
      <c r="F521" s="177"/>
      <c r="G521" s="180"/>
      <c r="H521" s="163"/>
      <c r="I521" s="165"/>
      <c r="J521" s="168"/>
      <c r="K521" s="62"/>
      <c r="L521" s="63"/>
      <c r="M521" s="63"/>
      <c r="N521" s="142"/>
      <c r="O521" s="127"/>
      <c r="P521" s="100"/>
      <c r="Q521" s="63">
        <f t="shared" ref="Q521:Q534" si="220">P521*M521</f>
        <v>0</v>
      </c>
      <c r="R521" s="64"/>
      <c r="S521" s="67"/>
      <c r="T521" s="46"/>
      <c r="U521" s="106">
        <f>IF(EXACT(O521,Y521),M521,M521*(1-'Расчет ПРЕДЗАКАЗ'!$D$10))</f>
        <v>0</v>
      </c>
      <c r="V521" s="106">
        <f t="shared" ref="V521:V534" si="221">P521*U521</f>
        <v>0</v>
      </c>
      <c r="W521" s="106" t="e">
        <f>IF(EXACT(O521,Y521),M521,M521*(1-#REF!))</f>
        <v>#REF!</v>
      </c>
      <c r="X521" s="106" t="e">
        <f t="shared" ref="X521:X534" si="222">P521*W521</f>
        <v>#REF!</v>
      </c>
      <c r="Y521" s="107" t="s">
        <v>72</v>
      </c>
      <c r="Z521" s="103">
        <f t="shared" si="218"/>
        <v>0</v>
      </c>
      <c r="AA521" s="103">
        <f t="shared" si="219"/>
        <v>0</v>
      </c>
      <c r="AB521" s="128" t="str">
        <f t="shared" ref="AB521:AB534" si="223">IF(U521=0,"",L521/U521-1)</f>
        <v/>
      </c>
      <c r="AC521" s="128" t="e">
        <f t="shared" ref="AC521:AC534" si="224">IF(W521=0,"",L521/W521-1)</f>
        <v>#REF!</v>
      </c>
    </row>
    <row r="522" spans="1:29" ht="50.1" customHeight="1">
      <c r="A522" s="171"/>
      <c r="B522" s="171"/>
      <c r="C522" s="174"/>
      <c r="D522" s="174"/>
      <c r="E522" s="131"/>
      <c r="F522" s="177"/>
      <c r="G522" s="180"/>
      <c r="H522" s="163"/>
      <c r="I522" s="165"/>
      <c r="J522" s="168"/>
      <c r="K522" s="62"/>
      <c r="L522" s="63"/>
      <c r="M522" s="63"/>
      <c r="N522" s="142"/>
      <c r="O522" s="127"/>
      <c r="P522" s="100"/>
      <c r="Q522" s="63">
        <f t="shared" si="220"/>
        <v>0</v>
      </c>
      <c r="R522" s="64"/>
      <c r="S522" s="67"/>
      <c r="T522" s="46"/>
      <c r="U522" s="106">
        <f>IF(EXACT(O522,Y522),M522,M522*(1-'Расчет ПРЕДЗАКАЗ'!$D$10))</f>
        <v>0</v>
      </c>
      <c r="V522" s="106">
        <f t="shared" si="221"/>
        <v>0</v>
      </c>
      <c r="W522" s="106" t="e">
        <f>IF(EXACT(O522,Y522),M522,M522*(1-#REF!))</f>
        <v>#REF!</v>
      </c>
      <c r="X522" s="106" t="e">
        <f t="shared" si="222"/>
        <v>#REF!</v>
      </c>
      <c r="Y522" s="107" t="s">
        <v>72</v>
      </c>
      <c r="Z522" s="103">
        <f t="shared" si="218"/>
        <v>0</v>
      </c>
      <c r="AA522" s="103">
        <f t="shared" si="219"/>
        <v>0</v>
      </c>
      <c r="AB522" s="128" t="str">
        <f t="shared" si="223"/>
        <v/>
      </c>
      <c r="AC522" s="128" t="e">
        <f t="shared" si="224"/>
        <v>#REF!</v>
      </c>
    </row>
    <row r="523" spans="1:29" ht="50.1" customHeight="1">
      <c r="A523" s="171"/>
      <c r="B523" s="171"/>
      <c r="C523" s="174"/>
      <c r="D523" s="174"/>
      <c r="E523" s="131"/>
      <c r="F523" s="177"/>
      <c r="G523" s="180"/>
      <c r="H523" s="163"/>
      <c r="I523" s="165"/>
      <c r="J523" s="168"/>
      <c r="K523" s="62"/>
      <c r="L523" s="63"/>
      <c r="M523" s="63"/>
      <c r="N523" s="142"/>
      <c r="O523" s="127"/>
      <c r="P523" s="100"/>
      <c r="Q523" s="63">
        <f t="shared" si="220"/>
        <v>0</v>
      </c>
      <c r="R523" s="64"/>
      <c r="S523" s="67"/>
      <c r="T523" s="46"/>
      <c r="U523" s="106">
        <f>IF(EXACT(O523,Y523),M523,M523*(1-'Расчет ПРЕДЗАКАЗ'!$D$10))</f>
        <v>0</v>
      </c>
      <c r="V523" s="106">
        <f t="shared" si="221"/>
        <v>0</v>
      </c>
      <c r="W523" s="106" t="e">
        <f>IF(EXACT(O523,Y523),M523,M523*(1-#REF!))</f>
        <v>#REF!</v>
      </c>
      <c r="X523" s="106" t="e">
        <f t="shared" si="222"/>
        <v>#REF!</v>
      </c>
      <c r="Y523" s="107" t="s">
        <v>72</v>
      </c>
      <c r="Z523" s="103">
        <f t="shared" si="218"/>
        <v>0</v>
      </c>
      <c r="AA523" s="103">
        <f t="shared" si="219"/>
        <v>0</v>
      </c>
      <c r="AB523" s="128" t="str">
        <f t="shared" si="223"/>
        <v/>
      </c>
      <c r="AC523" s="128" t="e">
        <f t="shared" si="224"/>
        <v>#REF!</v>
      </c>
    </row>
    <row r="524" spans="1:29" ht="50.1" customHeight="1">
      <c r="A524" s="171"/>
      <c r="B524" s="171"/>
      <c r="C524" s="174"/>
      <c r="D524" s="174"/>
      <c r="E524" s="131"/>
      <c r="F524" s="177"/>
      <c r="G524" s="180"/>
      <c r="H524" s="163"/>
      <c r="I524" s="165"/>
      <c r="J524" s="168"/>
      <c r="K524" s="62"/>
      <c r="L524" s="63"/>
      <c r="M524" s="63"/>
      <c r="N524" s="142"/>
      <c r="O524" s="127"/>
      <c r="P524" s="100"/>
      <c r="Q524" s="63">
        <f t="shared" si="220"/>
        <v>0</v>
      </c>
      <c r="R524" s="64"/>
      <c r="S524" s="67"/>
      <c r="T524" s="46"/>
      <c r="U524" s="106">
        <f>IF(EXACT(O524,Y524),M524,M524*(1-'Расчет ПРЕДЗАКАЗ'!$D$10))</f>
        <v>0</v>
      </c>
      <c r="V524" s="106">
        <f t="shared" si="221"/>
        <v>0</v>
      </c>
      <c r="W524" s="106" t="e">
        <f>IF(EXACT(O524,Y524),M524,M524*(1-#REF!))</f>
        <v>#REF!</v>
      </c>
      <c r="X524" s="106" t="e">
        <f t="shared" si="222"/>
        <v>#REF!</v>
      </c>
      <c r="Y524" s="107" t="s">
        <v>72</v>
      </c>
      <c r="Z524" s="103">
        <f t="shared" si="218"/>
        <v>0</v>
      </c>
      <c r="AA524" s="103">
        <f t="shared" si="219"/>
        <v>0</v>
      </c>
      <c r="AB524" s="128" t="str">
        <f t="shared" si="223"/>
        <v/>
      </c>
      <c r="AC524" s="128" t="e">
        <f t="shared" si="224"/>
        <v>#REF!</v>
      </c>
    </row>
    <row r="525" spans="1:29" ht="50.1" customHeight="1">
      <c r="A525" s="171"/>
      <c r="B525" s="171"/>
      <c r="C525" s="174"/>
      <c r="D525" s="174"/>
      <c r="E525" s="131"/>
      <c r="F525" s="177"/>
      <c r="G525" s="180"/>
      <c r="H525" s="163"/>
      <c r="I525" s="165"/>
      <c r="J525" s="168"/>
      <c r="K525" s="62"/>
      <c r="L525" s="63"/>
      <c r="M525" s="63"/>
      <c r="N525" s="142"/>
      <c r="O525" s="127"/>
      <c r="P525" s="100"/>
      <c r="Q525" s="63">
        <f t="shared" si="220"/>
        <v>0</v>
      </c>
      <c r="R525" s="64"/>
      <c r="S525" s="67"/>
      <c r="T525" s="46"/>
      <c r="U525" s="106">
        <f>IF(EXACT(O525,Y525),M525,M525*(1-'Расчет ПРЕДЗАКАЗ'!$D$10))</f>
        <v>0</v>
      </c>
      <c r="V525" s="106">
        <f t="shared" si="221"/>
        <v>0</v>
      </c>
      <c r="W525" s="106" t="e">
        <f>IF(EXACT(O525,Y525),M525,M525*(1-#REF!))</f>
        <v>#REF!</v>
      </c>
      <c r="X525" s="106" t="e">
        <f t="shared" si="222"/>
        <v>#REF!</v>
      </c>
      <c r="Y525" s="107" t="s">
        <v>72</v>
      </c>
      <c r="Z525" s="103">
        <f t="shared" si="218"/>
        <v>0</v>
      </c>
      <c r="AA525" s="103">
        <f t="shared" si="219"/>
        <v>0</v>
      </c>
      <c r="AB525" s="128" t="str">
        <f t="shared" si="223"/>
        <v/>
      </c>
      <c r="AC525" s="128" t="e">
        <f t="shared" si="224"/>
        <v>#REF!</v>
      </c>
    </row>
    <row r="526" spans="1:29" ht="50.1" customHeight="1">
      <c r="A526" s="171"/>
      <c r="B526" s="171"/>
      <c r="C526" s="174"/>
      <c r="D526" s="174"/>
      <c r="E526" s="131"/>
      <c r="F526" s="177"/>
      <c r="G526" s="180"/>
      <c r="H526" s="163"/>
      <c r="I526" s="165"/>
      <c r="J526" s="168"/>
      <c r="K526" s="62"/>
      <c r="L526" s="63"/>
      <c r="M526" s="63"/>
      <c r="N526" s="142"/>
      <c r="O526" s="127"/>
      <c r="P526" s="100"/>
      <c r="Q526" s="63">
        <f t="shared" si="220"/>
        <v>0</v>
      </c>
      <c r="R526" s="64"/>
      <c r="S526" s="67"/>
      <c r="T526" s="46"/>
      <c r="U526" s="106">
        <f>IF(EXACT(O526,Y526),M526,M526*(1-'Расчет ПРЕДЗАКАЗ'!$D$10))</f>
        <v>0</v>
      </c>
      <c r="V526" s="106">
        <f t="shared" si="221"/>
        <v>0</v>
      </c>
      <c r="W526" s="106" t="e">
        <f>IF(EXACT(O526,Y526),M526,M526*(1-#REF!))</f>
        <v>#REF!</v>
      </c>
      <c r="X526" s="106" t="e">
        <f t="shared" si="222"/>
        <v>#REF!</v>
      </c>
      <c r="Y526" s="107" t="s">
        <v>72</v>
      </c>
      <c r="Z526" s="103">
        <f t="shared" si="218"/>
        <v>0</v>
      </c>
      <c r="AA526" s="103">
        <f t="shared" si="219"/>
        <v>0</v>
      </c>
      <c r="AB526" s="128" t="str">
        <f t="shared" si="223"/>
        <v/>
      </c>
      <c r="AC526" s="128" t="e">
        <f t="shared" si="224"/>
        <v>#REF!</v>
      </c>
    </row>
    <row r="527" spans="1:29" ht="50.1" customHeight="1">
      <c r="A527" s="171"/>
      <c r="B527" s="171"/>
      <c r="C527" s="174"/>
      <c r="D527" s="174"/>
      <c r="E527" s="131"/>
      <c r="F527" s="177"/>
      <c r="G527" s="180"/>
      <c r="H527" s="163"/>
      <c r="I527" s="165"/>
      <c r="J527" s="168"/>
      <c r="K527" s="62"/>
      <c r="L527" s="63"/>
      <c r="M527" s="63"/>
      <c r="N527" s="142"/>
      <c r="O527" s="127"/>
      <c r="P527" s="100"/>
      <c r="Q527" s="63">
        <f t="shared" si="220"/>
        <v>0</v>
      </c>
      <c r="R527" s="64"/>
      <c r="S527" s="67"/>
      <c r="T527" s="46"/>
      <c r="U527" s="106">
        <f>IF(EXACT(O527,Y527),M527,M527*(1-'Расчет ПРЕДЗАКАЗ'!$D$10))</f>
        <v>0</v>
      </c>
      <c r="V527" s="106">
        <f t="shared" si="221"/>
        <v>0</v>
      </c>
      <c r="W527" s="106" t="e">
        <f>IF(EXACT(O527,Y527),M527,M527*(1-#REF!))</f>
        <v>#REF!</v>
      </c>
      <c r="X527" s="106" t="e">
        <f t="shared" si="222"/>
        <v>#REF!</v>
      </c>
      <c r="Y527" s="107" t="s">
        <v>72</v>
      </c>
      <c r="Z527" s="103">
        <f t="shared" si="218"/>
        <v>0</v>
      </c>
      <c r="AA527" s="103">
        <f t="shared" si="219"/>
        <v>0</v>
      </c>
      <c r="AB527" s="128" t="str">
        <f t="shared" si="223"/>
        <v/>
      </c>
      <c r="AC527" s="128" t="e">
        <f t="shared" si="224"/>
        <v>#REF!</v>
      </c>
    </row>
    <row r="528" spans="1:29" ht="50.1" customHeight="1">
      <c r="A528" s="171"/>
      <c r="B528" s="171"/>
      <c r="C528" s="174"/>
      <c r="D528" s="174"/>
      <c r="E528" s="131"/>
      <c r="F528" s="177"/>
      <c r="G528" s="180"/>
      <c r="H528" s="163"/>
      <c r="I528" s="165"/>
      <c r="J528" s="168"/>
      <c r="K528" s="62"/>
      <c r="L528" s="63"/>
      <c r="M528" s="63"/>
      <c r="N528" s="142"/>
      <c r="O528" s="127"/>
      <c r="P528" s="100"/>
      <c r="Q528" s="63">
        <f t="shared" si="220"/>
        <v>0</v>
      </c>
      <c r="R528" s="64"/>
      <c r="S528" s="67"/>
      <c r="T528" s="46"/>
      <c r="U528" s="106">
        <f>IF(EXACT(O528,Y528),M528,M528*(1-'Расчет ПРЕДЗАКАЗ'!$D$10))</f>
        <v>0</v>
      </c>
      <c r="V528" s="106">
        <f t="shared" si="221"/>
        <v>0</v>
      </c>
      <c r="W528" s="106" t="e">
        <f>IF(EXACT(O528,Y528),M528,M528*(1-#REF!))</f>
        <v>#REF!</v>
      </c>
      <c r="X528" s="106" t="e">
        <f t="shared" si="222"/>
        <v>#REF!</v>
      </c>
      <c r="Y528" s="107" t="s">
        <v>72</v>
      </c>
      <c r="Z528" s="103">
        <f t="shared" si="218"/>
        <v>0</v>
      </c>
      <c r="AA528" s="103">
        <f t="shared" si="219"/>
        <v>0</v>
      </c>
      <c r="AB528" s="128" t="str">
        <f t="shared" si="223"/>
        <v/>
      </c>
      <c r="AC528" s="128" t="e">
        <f t="shared" si="224"/>
        <v>#REF!</v>
      </c>
    </row>
    <row r="529" spans="1:29" ht="50.1" customHeight="1">
      <c r="A529" s="171"/>
      <c r="B529" s="171"/>
      <c r="C529" s="174"/>
      <c r="D529" s="174"/>
      <c r="E529" s="131"/>
      <c r="F529" s="177"/>
      <c r="G529" s="180"/>
      <c r="H529" s="163"/>
      <c r="I529" s="165"/>
      <c r="J529" s="168"/>
      <c r="K529" s="62"/>
      <c r="L529" s="63"/>
      <c r="M529" s="63"/>
      <c r="N529" s="65"/>
      <c r="O529" s="127"/>
      <c r="P529" s="100"/>
      <c r="Q529" s="63">
        <f t="shared" si="220"/>
        <v>0</v>
      </c>
      <c r="R529" s="65"/>
      <c r="S529" s="67"/>
      <c r="T529" s="40"/>
      <c r="U529" s="106">
        <f>IF(EXACT(O529,Y529),M529,M529*(1-'Расчет ПРЕДЗАКАЗ'!$D$10))</f>
        <v>0</v>
      </c>
      <c r="V529" s="106">
        <f t="shared" si="221"/>
        <v>0</v>
      </c>
      <c r="W529" s="106" t="e">
        <f>IF(EXACT(O529,Y529),M529,M529*(1-#REF!))</f>
        <v>#REF!</v>
      </c>
      <c r="X529" s="106" t="e">
        <f t="shared" si="222"/>
        <v>#REF!</v>
      </c>
      <c r="Y529" s="107" t="s">
        <v>72</v>
      </c>
      <c r="Z529" s="103">
        <f t="shared" si="218"/>
        <v>0</v>
      </c>
      <c r="AA529" s="103">
        <f t="shared" si="219"/>
        <v>0</v>
      </c>
      <c r="AB529" s="128" t="str">
        <f t="shared" si="223"/>
        <v/>
      </c>
      <c r="AC529" s="128" t="e">
        <f t="shared" si="224"/>
        <v>#REF!</v>
      </c>
    </row>
    <row r="530" spans="1:29" ht="50.1" customHeight="1">
      <c r="A530" s="171"/>
      <c r="B530" s="171"/>
      <c r="C530" s="174"/>
      <c r="D530" s="174"/>
      <c r="E530" s="131"/>
      <c r="F530" s="177"/>
      <c r="G530" s="180"/>
      <c r="H530" s="163"/>
      <c r="I530" s="165"/>
      <c r="J530" s="168"/>
      <c r="K530" s="62"/>
      <c r="L530" s="63"/>
      <c r="M530" s="63"/>
      <c r="N530" s="65"/>
      <c r="O530" s="127"/>
      <c r="P530" s="100"/>
      <c r="Q530" s="63">
        <f t="shared" si="220"/>
        <v>0</v>
      </c>
      <c r="R530" s="65"/>
      <c r="S530" s="67"/>
      <c r="T530" s="40"/>
      <c r="U530" s="106">
        <f>IF(EXACT(O530,Y530),M530,M530*(1-'Расчет ПРЕДЗАКАЗ'!$D$10))</f>
        <v>0</v>
      </c>
      <c r="V530" s="106">
        <f t="shared" si="221"/>
        <v>0</v>
      </c>
      <c r="W530" s="106" t="e">
        <f>IF(EXACT(O530,Y530),M530,M530*(1-#REF!))</f>
        <v>#REF!</v>
      </c>
      <c r="X530" s="106" t="e">
        <f t="shared" si="222"/>
        <v>#REF!</v>
      </c>
      <c r="Y530" s="107" t="s">
        <v>72</v>
      </c>
      <c r="Z530" s="103">
        <f t="shared" si="218"/>
        <v>0</v>
      </c>
      <c r="AA530" s="103">
        <f t="shared" si="219"/>
        <v>0</v>
      </c>
      <c r="AB530" s="128" t="str">
        <f t="shared" si="223"/>
        <v/>
      </c>
      <c r="AC530" s="128" t="e">
        <f t="shared" si="224"/>
        <v>#REF!</v>
      </c>
    </row>
    <row r="531" spans="1:29" ht="50.1" customHeight="1">
      <c r="A531" s="171"/>
      <c r="B531" s="171"/>
      <c r="C531" s="174"/>
      <c r="D531" s="174"/>
      <c r="E531" s="131"/>
      <c r="F531" s="177"/>
      <c r="G531" s="180"/>
      <c r="H531" s="163"/>
      <c r="I531" s="165"/>
      <c r="J531" s="168"/>
      <c r="K531" s="62"/>
      <c r="L531" s="63"/>
      <c r="M531" s="63"/>
      <c r="N531" s="65"/>
      <c r="O531" s="127"/>
      <c r="P531" s="100"/>
      <c r="Q531" s="63">
        <f t="shared" si="220"/>
        <v>0</v>
      </c>
      <c r="R531" s="65"/>
      <c r="S531" s="67"/>
      <c r="T531" s="40"/>
      <c r="U531" s="106">
        <f>IF(EXACT(O531,Y531),M531,M531*(1-'Расчет ПРЕДЗАКАЗ'!$D$10))</f>
        <v>0</v>
      </c>
      <c r="V531" s="106">
        <f t="shared" si="221"/>
        <v>0</v>
      </c>
      <c r="W531" s="106" t="e">
        <f>IF(EXACT(O531,Y531),M531,M531*(1-#REF!))</f>
        <v>#REF!</v>
      </c>
      <c r="X531" s="106" t="e">
        <f t="shared" si="222"/>
        <v>#REF!</v>
      </c>
      <c r="Y531" s="107" t="s">
        <v>72</v>
      </c>
      <c r="Z531" s="103">
        <f t="shared" si="218"/>
        <v>0</v>
      </c>
      <c r="AA531" s="103">
        <f t="shared" si="219"/>
        <v>0</v>
      </c>
      <c r="AB531" s="128" t="str">
        <f t="shared" si="223"/>
        <v/>
      </c>
      <c r="AC531" s="128" t="e">
        <f t="shared" si="224"/>
        <v>#REF!</v>
      </c>
    </row>
    <row r="532" spans="1:29" ht="50.1" customHeight="1">
      <c r="A532" s="171"/>
      <c r="B532" s="171"/>
      <c r="C532" s="174"/>
      <c r="D532" s="174"/>
      <c r="E532" s="131"/>
      <c r="F532" s="177"/>
      <c r="G532" s="180"/>
      <c r="H532" s="163"/>
      <c r="I532" s="165"/>
      <c r="J532" s="168"/>
      <c r="K532" s="62"/>
      <c r="L532" s="63"/>
      <c r="M532" s="63"/>
      <c r="N532" s="65"/>
      <c r="O532" s="127"/>
      <c r="P532" s="100"/>
      <c r="Q532" s="63">
        <f t="shared" si="220"/>
        <v>0</v>
      </c>
      <c r="R532" s="65"/>
      <c r="S532" s="67"/>
      <c r="T532" s="40"/>
      <c r="U532" s="106">
        <f>IF(EXACT(O532,Y532),M532,M532*(1-'Расчет ПРЕДЗАКАЗ'!$D$10))</f>
        <v>0</v>
      </c>
      <c r="V532" s="106">
        <f t="shared" si="221"/>
        <v>0</v>
      </c>
      <c r="W532" s="106" t="e">
        <f>IF(EXACT(O532,Y532),M532,M532*(1-#REF!))</f>
        <v>#REF!</v>
      </c>
      <c r="X532" s="106" t="e">
        <f t="shared" si="222"/>
        <v>#REF!</v>
      </c>
      <c r="Y532" s="107" t="s">
        <v>72</v>
      </c>
      <c r="Z532" s="103">
        <f t="shared" si="218"/>
        <v>0</v>
      </c>
      <c r="AA532" s="103">
        <f t="shared" si="219"/>
        <v>0</v>
      </c>
      <c r="AB532" s="128" t="str">
        <f t="shared" si="223"/>
        <v/>
      </c>
      <c r="AC532" s="128" t="e">
        <f t="shared" si="224"/>
        <v>#REF!</v>
      </c>
    </row>
    <row r="533" spans="1:29" ht="50.1" customHeight="1">
      <c r="A533" s="171"/>
      <c r="B533" s="171"/>
      <c r="C533" s="174"/>
      <c r="D533" s="174"/>
      <c r="E533" s="131"/>
      <c r="F533" s="177"/>
      <c r="G533" s="180"/>
      <c r="H533" s="163"/>
      <c r="I533" s="165"/>
      <c r="J533" s="168"/>
      <c r="K533" s="62"/>
      <c r="L533" s="63"/>
      <c r="M533" s="63"/>
      <c r="N533" s="65"/>
      <c r="O533" s="127"/>
      <c r="P533" s="100"/>
      <c r="Q533" s="63">
        <f t="shared" si="220"/>
        <v>0</v>
      </c>
      <c r="R533" s="65"/>
      <c r="S533" s="67"/>
      <c r="T533" s="40"/>
      <c r="U533" s="106">
        <f>IF(EXACT(O533,Y533),M533,M533*(1-'Расчет ПРЕДЗАКАЗ'!$D$10))</f>
        <v>0</v>
      </c>
      <c r="V533" s="106">
        <f t="shared" si="221"/>
        <v>0</v>
      </c>
      <c r="W533" s="106" t="e">
        <f>IF(EXACT(O533,Y533),M533,M533*(1-#REF!))</f>
        <v>#REF!</v>
      </c>
      <c r="X533" s="106" t="e">
        <f t="shared" si="222"/>
        <v>#REF!</v>
      </c>
      <c r="Y533" s="107" t="s">
        <v>72</v>
      </c>
      <c r="Z533" s="103">
        <f t="shared" si="218"/>
        <v>0</v>
      </c>
      <c r="AA533" s="103">
        <f t="shared" si="219"/>
        <v>0</v>
      </c>
      <c r="AB533" s="128" t="str">
        <f t="shared" si="223"/>
        <v/>
      </c>
      <c r="AC533" s="128" t="e">
        <f t="shared" si="224"/>
        <v>#REF!</v>
      </c>
    </row>
    <row r="534" spans="1:29" ht="50.1" customHeight="1">
      <c r="A534" s="172"/>
      <c r="B534" s="172"/>
      <c r="C534" s="175"/>
      <c r="D534" s="175"/>
      <c r="E534" s="132"/>
      <c r="F534" s="178"/>
      <c r="G534" s="181"/>
      <c r="H534" s="164"/>
      <c r="I534" s="166"/>
      <c r="J534" s="169"/>
      <c r="K534" s="62"/>
      <c r="L534" s="63"/>
      <c r="M534" s="63"/>
      <c r="N534" s="65"/>
      <c r="O534" s="127"/>
      <c r="P534" s="100"/>
      <c r="Q534" s="63">
        <f t="shared" si="220"/>
        <v>0</v>
      </c>
      <c r="R534" s="65"/>
      <c r="S534" s="67"/>
      <c r="T534" s="40"/>
      <c r="U534" s="106">
        <f>IF(EXACT(O534,Y534),M534,M534*(1-'Расчет ПРЕДЗАКАЗ'!$D$10))</f>
        <v>0</v>
      </c>
      <c r="V534" s="106">
        <f t="shared" si="221"/>
        <v>0</v>
      </c>
      <c r="W534" s="106" t="e">
        <f>IF(EXACT(O534,Y534),M534,M534*(1-#REF!))</f>
        <v>#REF!</v>
      </c>
      <c r="X534" s="106" t="e">
        <f t="shared" si="222"/>
        <v>#REF!</v>
      </c>
      <c r="Y534" s="107" t="s">
        <v>72</v>
      </c>
      <c r="Z534" s="103">
        <f t="shared" si="218"/>
        <v>0</v>
      </c>
      <c r="AA534" s="103">
        <f t="shared" si="219"/>
        <v>0</v>
      </c>
      <c r="AB534" s="128" t="str">
        <f t="shared" si="223"/>
        <v/>
      </c>
      <c r="AC534" s="128" t="e">
        <f t="shared" si="224"/>
        <v>#REF!</v>
      </c>
    </row>
    <row r="535" spans="1:29" ht="11.25" customHeight="1" thickBot="1"/>
    <row r="536" spans="1:29" ht="50.1" customHeight="1">
      <c r="A536" s="170">
        <v>33</v>
      </c>
      <c r="B536" s="170" t="s">
        <v>373</v>
      </c>
      <c r="C536" s="173" t="s">
        <v>374</v>
      </c>
      <c r="D536" s="173" t="s">
        <v>77</v>
      </c>
      <c r="E536" s="131"/>
      <c r="F536" s="199" t="s">
        <v>343</v>
      </c>
      <c r="G536" s="179" t="s">
        <v>349</v>
      </c>
      <c r="H536" s="162" t="s">
        <v>147</v>
      </c>
      <c r="I536" s="200" t="s">
        <v>375</v>
      </c>
      <c r="J536" s="167" t="s">
        <v>19</v>
      </c>
      <c r="K536" s="62" t="s">
        <v>196</v>
      </c>
      <c r="L536" s="63">
        <v>3130</v>
      </c>
      <c r="M536" s="63">
        <v>2013</v>
      </c>
      <c r="N536" s="142" t="s">
        <v>376</v>
      </c>
      <c r="O536" s="127"/>
      <c r="P536" s="100"/>
      <c r="Q536" s="63">
        <f>P536*M536</f>
        <v>0</v>
      </c>
      <c r="R536" s="64"/>
      <c r="S536" s="67">
        <v>1</v>
      </c>
      <c r="T536" s="59"/>
      <c r="U536" s="106">
        <f>IF(EXACT(O536,Y536),M536,M536*(1-'Расчет ПРЕДЗАКАЗ'!$D$10))</f>
        <v>1972.74</v>
      </c>
      <c r="V536" s="106">
        <f>P536*U536</f>
        <v>0</v>
      </c>
      <c r="W536" s="106" t="e">
        <f>IF(EXACT(O536,Y536),M536,M536*(1-#REF!))</f>
        <v>#REF!</v>
      </c>
      <c r="X536" s="106" t="e">
        <f>P536*W536</f>
        <v>#REF!</v>
      </c>
      <c r="Y536" s="107" t="s">
        <v>72</v>
      </c>
      <c r="Z536" s="103">
        <f t="shared" ref="Z536:Z550" si="225">IF(EXACT(O536,Y536),Q536,0)</f>
        <v>0</v>
      </c>
      <c r="AA536" s="103">
        <f t="shared" ref="AA536:AA550" si="226">IF(Z536=0,Q536,0)</f>
        <v>0</v>
      </c>
      <c r="AB536" s="128">
        <f>IF(U536=0,"",L536/U536-1)</f>
        <v>0.58662570840556794</v>
      </c>
      <c r="AC536" s="128" t="e">
        <f>IF(W536=0,"",L536/W536-1)</f>
        <v>#REF!</v>
      </c>
    </row>
    <row r="537" spans="1:29" ht="50.1" customHeight="1">
      <c r="A537" s="171"/>
      <c r="B537" s="171"/>
      <c r="C537" s="174"/>
      <c r="D537" s="174"/>
      <c r="E537" s="131"/>
      <c r="F537" s="177"/>
      <c r="G537" s="180"/>
      <c r="H537" s="163"/>
      <c r="I537" s="165"/>
      <c r="J537" s="168"/>
      <c r="K537" s="62"/>
      <c r="L537" s="63"/>
      <c r="M537" s="63"/>
      <c r="N537" s="142"/>
      <c r="O537" s="127"/>
      <c r="P537" s="100"/>
      <c r="Q537" s="63">
        <f t="shared" ref="Q537:Q550" si="227">P537*M537</f>
        <v>0</v>
      </c>
      <c r="R537" s="64"/>
      <c r="S537" s="67"/>
      <c r="T537" s="46"/>
      <c r="U537" s="106">
        <f>IF(EXACT(O537,Y537),M537,M537*(1-'Расчет ПРЕДЗАКАЗ'!$D$10))</f>
        <v>0</v>
      </c>
      <c r="V537" s="106">
        <f t="shared" ref="V537:V550" si="228">P537*U537</f>
        <v>0</v>
      </c>
      <c r="W537" s="106" t="e">
        <f>IF(EXACT(O537,Y537),M537,M537*(1-#REF!))</f>
        <v>#REF!</v>
      </c>
      <c r="X537" s="106" t="e">
        <f t="shared" ref="X537:X550" si="229">P537*W537</f>
        <v>#REF!</v>
      </c>
      <c r="Y537" s="107" t="s">
        <v>72</v>
      </c>
      <c r="Z537" s="103">
        <f t="shared" si="225"/>
        <v>0</v>
      </c>
      <c r="AA537" s="103">
        <f t="shared" si="226"/>
        <v>0</v>
      </c>
      <c r="AB537" s="128" t="str">
        <f t="shared" ref="AB537:AB550" si="230">IF(U537=0,"",L537/U537-1)</f>
        <v/>
      </c>
      <c r="AC537" s="128" t="e">
        <f t="shared" ref="AC537:AC550" si="231">IF(W537=0,"",L537/W537-1)</f>
        <v>#REF!</v>
      </c>
    </row>
    <row r="538" spans="1:29" ht="50.1" customHeight="1">
      <c r="A538" s="171"/>
      <c r="B538" s="171"/>
      <c r="C538" s="174"/>
      <c r="D538" s="174"/>
      <c r="E538" s="131"/>
      <c r="F538" s="177"/>
      <c r="G538" s="180"/>
      <c r="H538" s="163"/>
      <c r="I538" s="165"/>
      <c r="J538" s="168"/>
      <c r="K538" s="62"/>
      <c r="L538" s="63"/>
      <c r="M538" s="63"/>
      <c r="N538" s="142"/>
      <c r="O538" s="127"/>
      <c r="P538" s="100"/>
      <c r="Q538" s="63">
        <f t="shared" si="227"/>
        <v>0</v>
      </c>
      <c r="R538" s="64"/>
      <c r="S538" s="67"/>
      <c r="T538" s="46"/>
      <c r="U538" s="106">
        <f>IF(EXACT(O538,Y538),M538,M538*(1-'Расчет ПРЕДЗАКАЗ'!$D$10))</f>
        <v>0</v>
      </c>
      <c r="V538" s="106">
        <f t="shared" si="228"/>
        <v>0</v>
      </c>
      <c r="W538" s="106" t="e">
        <f>IF(EXACT(O538,Y538),M538,M538*(1-#REF!))</f>
        <v>#REF!</v>
      </c>
      <c r="X538" s="106" t="e">
        <f t="shared" si="229"/>
        <v>#REF!</v>
      </c>
      <c r="Y538" s="107" t="s">
        <v>72</v>
      </c>
      <c r="Z538" s="103">
        <f t="shared" si="225"/>
        <v>0</v>
      </c>
      <c r="AA538" s="103">
        <f t="shared" si="226"/>
        <v>0</v>
      </c>
      <c r="AB538" s="128" t="str">
        <f t="shared" si="230"/>
        <v/>
      </c>
      <c r="AC538" s="128" t="e">
        <f t="shared" si="231"/>
        <v>#REF!</v>
      </c>
    </row>
    <row r="539" spans="1:29" ht="50.1" customHeight="1">
      <c r="A539" s="171"/>
      <c r="B539" s="171"/>
      <c r="C539" s="174"/>
      <c r="D539" s="174"/>
      <c r="E539" s="131"/>
      <c r="F539" s="177"/>
      <c r="G539" s="180"/>
      <c r="H539" s="163"/>
      <c r="I539" s="165"/>
      <c r="J539" s="168"/>
      <c r="K539" s="62"/>
      <c r="L539" s="63"/>
      <c r="M539" s="63"/>
      <c r="N539" s="142"/>
      <c r="O539" s="127"/>
      <c r="P539" s="100"/>
      <c r="Q539" s="63">
        <f t="shared" si="227"/>
        <v>0</v>
      </c>
      <c r="R539" s="64"/>
      <c r="S539" s="67"/>
      <c r="T539" s="46"/>
      <c r="U539" s="106">
        <f>IF(EXACT(O539,Y539),M539,M539*(1-'Расчет ПРЕДЗАКАЗ'!$D$10))</f>
        <v>0</v>
      </c>
      <c r="V539" s="106">
        <f t="shared" si="228"/>
        <v>0</v>
      </c>
      <c r="W539" s="106" t="e">
        <f>IF(EXACT(O539,Y539),M539,M539*(1-#REF!))</f>
        <v>#REF!</v>
      </c>
      <c r="X539" s="106" t="e">
        <f t="shared" si="229"/>
        <v>#REF!</v>
      </c>
      <c r="Y539" s="107" t="s">
        <v>72</v>
      </c>
      <c r="Z539" s="103">
        <f t="shared" si="225"/>
        <v>0</v>
      </c>
      <c r="AA539" s="103">
        <f t="shared" si="226"/>
        <v>0</v>
      </c>
      <c r="AB539" s="128" t="str">
        <f t="shared" si="230"/>
        <v/>
      </c>
      <c r="AC539" s="128" t="e">
        <f t="shared" si="231"/>
        <v>#REF!</v>
      </c>
    </row>
    <row r="540" spans="1:29" ht="50.1" customHeight="1">
      <c r="A540" s="171"/>
      <c r="B540" s="171"/>
      <c r="C540" s="174"/>
      <c r="D540" s="174"/>
      <c r="E540" s="131"/>
      <c r="F540" s="177"/>
      <c r="G540" s="180"/>
      <c r="H540" s="163"/>
      <c r="I540" s="165"/>
      <c r="J540" s="168"/>
      <c r="K540" s="62"/>
      <c r="L540" s="63"/>
      <c r="M540" s="63"/>
      <c r="N540" s="142"/>
      <c r="O540" s="127"/>
      <c r="P540" s="100"/>
      <c r="Q540" s="63">
        <f t="shared" si="227"/>
        <v>0</v>
      </c>
      <c r="R540" s="64"/>
      <c r="S540" s="67"/>
      <c r="T540" s="46"/>
      <c r="U540" s="106">
        <f>IF(EXACT(O540,Y540),M540,M540*(1-'Расчет ПРЕДЗАКАЗ'!$D$10))</f>
        <v>0</v>
      </c>
      <c r="V540" s="106">
        <f t="shared" si="228"/>
        <v>0</v>
      </c>
      <c r="W540" s="106" t="e">
        <f>IF(EXACT(O540,Y540),M540,M540*(1-#REF!))</f>
        <v>#REF!</v>
      </c>
      <c r="X540" s="106" t="e">
        <f t="shared" si="229"/>
        <v>#REF!</v>
      </c>
      <c r="Y540" s="107" t="s">
        <v>72</v>
      </c>
      <c r="Z540" s="103">
        <f t="shared" si="225"/>
        <v>0</v>
      </c>
      <c r="AA540" s="103">
        <f t="shared" si="226"/>
        <v>0</v>
      </c>
      <c r="AB540" s="128" t="str">
        <f t="shared" si="230"/>
        <v/>
      </c>
      <c r="AC540" s="128" t="e">
        <f t="shared" si="231"/>
        <v>#REF!</v>
      </c>
    </row>
    <row r="541" spans="1:29" ht="50.1" customHeight="1">
      <c r="A541" s="171"/>
      <c r="B541" s="171"/>
      <c r="C541" s="174"/>
      <c r="D541" s="174"/>
      <c r="E541" s="131"/>
      <c r="F541" s="177"/>
      <c r="G541" s="180"/>
      <c r="H541" s="163"/>
      <c r="I541" s="165"/>
      <c r="J541" s="168"/>
      <c r="K541" s="62"/>
      <c r="L541" s="63"/>
      <c r="M541" s="63"/>
      <c r="N541" s="142"/>
      <c r="O541" s="127"/>
      <c r="P541" s="100"/>
      <c r="Q541" s="63">
        <f t="shared" si="227"/>
        <v>0</v>
      </c>
      <c r="R541" s="64"/>
      <c r="S541" s="67"/>
      <c r="T541" s="46"/>
      <c r="U541" s="106">
        <f>IF(EXACT(O541,Y541),M541,M541*(1-'Расчет ПРЕДЗАКАЗ'!$D$10))</f>
        <v>0</v>
      </c>
      <c r="V541" s="106">
        <f t="shared" si="228"/>
        <v>0</v>
      </c>
      <c r="W541" s="106" t="e">
        <f>IF(EXACT(O541,Y541),M541,M541*(1-#REF!))</f>
        <v>#REF!</v>
      </c>
      <c r="X541" s="106" t="e">
        <f t="shared" si="229"/>
        <v>#REF!</v>
      </c>
      <c r="Y541" s="107" t="s">
        <v>72</v>
      </c>
      <c r="Z541" s="103">
        <f t="shared" si="225"/>
        <v>0</v>
      </c>
      <c r="AA541" s="103">
        <f t="shared" si="226"/>
        <v>0</v>
      </c>
      <c r="AB541" s="128" t="str">
        <f t="shared" si="230"/>
        <v/>
      </c>
      <c r="AC541" s="128" t="e">
        <f t="shared" si="231"/>
        <v>#REF!</v>
      </c>
    </row>
    <row r="542" spans="1:29" ht="50.1" customHeight="1">
      <c r="A542" s="171"/>
      <c r="B542" s="171"/>
      <c r="C542" s="174"/>
      <c r="D542" s="174"/>
      <c r="E542" s="131"/>
      <c r="F542" s="177"/>
      <c r="G542" s="180"/>
      <c r="H542" s="163"/>
      <c r="I542" s="165"/>
      <c r="J542" s="168"/>
      <c r="K542" s="62"/>
      <c r="L542" s="63"/>
      <c r="M542" s="63"/>
      <c r="N542" s="142"/>
      <c r="O542" s="127"/>
      <c r="P542" s="100"/>
      <c r="Q542" s="63">
        <f t="shared" si="227"/>
        <v>0</v>
      </c>
      <c r="R542" s="64"/>
      <c r="S542" s="67"/>
      <c r="T542" s="46"/>
      <c r="U542" s="106">
        <f>IF(EXACT(O542,Y542),M542,M542*(1-'Расчет ПРЕДЗАКАЗ'!$D$10))</f>
        <v>0</v>
      </c>
      <c r="V542" s="106">
        <f t="shared" si="228"/>
        <v>0</v>
      </c>
      <c r="W542" s="106" t="e">
        <f>IF(EXACT(O542,Y542),M542,M542*(1-#REF!))</f>
        <v>#REF!</v>
      </c>
      <c r="X542" s="106" t="e">
        <f t="shared" si="229"/>
        <v>#REF!</v>
      </c>
      <c r="Y542" s="107" t="s">
        <v>72</v>
      </c>
      <c r="Z542" s="103">
        <f t="shared" si="225"/>
        <v>0</v>
      </c>
      <c r="AA542" s="103">
        <f t="shared" si="226"/>
        <v>0</v>
      </c>
      <c r="AB542" s="128" t="str">
        <f t="shared" si="230"/>
        <v/>
      </c>
      <c r="AC542" s="128" t="e">
        <f t="shared" si="231"/>
        <v>#REF!</v>
      </c>
    </row>
    <row r="543" spans="1:29" ht="50.1" customHeight="1">
      <c r="A543" s="171"/>
      <c r="B543" s="171"/>
      <c r="C543" s="174"/>
      <c r="D543" s="174"/>
      <c r="E543" s="131"/>
      <c r="F543" s="177"/>
      <c r="G543" s="180"/>
      <c r="H543" s="163"/>
      <c r="I543" s="165"/>
      <c r="J543" s="168"/>
      <c r="K543" s="62"/>
      <c r="L543" s="63"/>
      <c r="M543" s="63"/>
      <c r="N543" s="142"/>
      <c r="O543" s="127"/>
      <c r="P543" s="100"/>
      <c r="Q543" s="63">
        <f t="shared" si="227"/>
        <v>0</v>
      </c>
      <c r="R543" s="64"/>
      <c r="S543" s="67"/>
      <c r="T543" s="46"/>
      <c r="U543" s="106">
        <f>IF(EXACT(O543,Y543),M543,M543*(1-'Расчет ПРЕДЗАКАЗ'!$D$10))</f>
        <v>0</v>
      </c>
      <c r="V543" s="106">
        <f t="shared" si="228"/>
        <v>0</v>
      </c>
      <c r="W543" s="106" t="e">
        <f>IF(EXACT(O543,Y543),M543,M543*(1-#REF!))</f>
        <v>#REF!</v>
      </c>
      <c r="X543" s="106" t="e">
        <f t="shared" si="229"/>
        <v>#REF!</v>
      </c>
      <c r="Y543" s="107" t="s">
        <v>72</v>
      </c>
      <c r="Z543" s="103">
        <f t="shared" si="225"/>
        <v>0</v>
      </c>
      <c r="AA543" s="103">
        <f t="shared" si="226"/>
        <v>0</v>
      </c>
      <c r="AB543" s="128" t="str">
        <f t="shared" si="230"/>
        <v/>
      </c>
      <c r="AC543" s="128" t="e">
        <f t="shared" si="231"/>
        <v>#REF!</v>
      </c>
    </row>
    <row r="544" spans="1:29" ht="50.1" customHeight="1">
      <c r="A544" s="171"/>
      <c r="B544" s="171"/>
      <c r="C544" s="174"/>
      <c r="D544" s="174"/>
      <c r="E544" s="131"/>
      <c r="F544" s="177"/>
      <c r="G544" s="180"/>
      <c r="H544" s="163"/>
      <c r="I544" s="165"/>
      <c r="J544" s="168"/>
      <c r="K544" s="62"/>
      <c r="L544" s="63"/>
      <c r="M544" s="63"/>
      <c r="N544" s="142"/>
      <c r="O544" s="127"/>
      <c r="P544" s="100"/>
      <c r="Q544" s="63">
        <f t="shared" si="227"/>
        <v>0</v>
      </c>
      <c r="R544" s="64"/>
      <c r="S544" s="67"/>
      <c r="T544" s="46"/>
      <c r="U544" s="106">
        <f>IF(EXACT(O544,Y544),M544,M544*(1-'Расчет ПРЕДЗАКАЗ'!$D$10))</f>
        <v>0</v>
      </c>
      <c r="V544" s="106">
        <f t="shared" si="228"/>
        <v>0</v>
      </c>
      <c r="W544" s="106" t="e">
        <f>IF(EXACT(O544,Y544),M544,M544*(1-#REF!))</f>
        <v>#REF!</v>
      </c>
      <c r="X544" s="106" t="e">
        <f t="shared" si="229"/>
        <v>#REF!</v>
      </c>
      <c r="Y544" s="107" t="s">
        <v>72</v>
      </c>
      <c r="Z544" s="103">
        <f t="shared" si="225"/>
        <v>0</v>
      </c>
      <c r="AA544" s="103">
        <f t="shared" si="226"/>
        <v>0</v>
      </c>
      <c r="AB544" s="128" t="str">
        <f t="shared" si="230"/>
        <v/>
      </c>
      <c r="AC544" s="128" t="e">
        <f t="shared" si="231"/>
        <v>#REF!</v>
      </c>
    </row>
    <row r="545" spans="1:29" ht="50.1" customHeight="1">
      <c r="A545" s="171"/>
      <c r="B545" s="171"/>
      <c r="C545" s="174"/>
      <c r="D545" s="174"/>
      <c r="E545" s="131"/>
      <c r="F545" s="177"/>
      <c r="G545" s="180"/>
      <c r="H545" s="163"/>
      <c r="I545" s="165"/>
      <c r="J545" s="168"/>
      <c r="K545" s="62"/>
      <c r="L545" s="63"/>
      <c r="M545" s="63"/>
      <c r="N545" s="65"/>
      <c r="O545" s="127"/>
      <c r="P545" s="100"/>
      <c r="Q545" s="63">
        <f t="shared" si="227"/>
        <v>0</v>
      </c>
      <c r="R545" s="65"/>
      <c r="S545" s="67"/>
      <c r="T545" s="40"/>
      <c r="U545" s="106">
        <f>IF(EXACT(O545,Y545),M545,M545*(1-'Расчет ПРЕДЗАКАЗ'!$D$10))</f>
        <v>0</v>
      </c>
      <c r="V545" s="106">
        <f t="shared" si="228"/>
        <v>0</v>
      </c>
      <c r="W545" s="106" t="e">
        <f>IF(EXACT(O545,Y545),M545,M545*(1-#REF!))</f>
        <v>#REF!</v>
      </c>
      <c r="X545" s="106" t="e">
        <f t="shared" si="229"/>
        <v>#REF!</v>
      </c>
      <c r="Y545" s="107" t="s">
        <v>72</v>
      </c>
      <c r="Z545" s="103">
        <f t="shared" si="225"/>
        <v>0</v>
      </c>
      <c r="AA545" s="103">
        <f t="shared" si="226"/>
        <v>0</v>
      </c>
      <c r="AB545" s="128" t="str">
        <f t="shared" si="230"/>
        <v/>
      </c>
      <c r="AC545" s="128" t="e">
        <f t="shared" si="231"/>
        <v>#REF!</v>
      </c>
    </row>
    <row r="546" spans="1:29" ht="50.1" customHeight="1">
      <c r="A546" s="171"/>
      <c r="B546" s="171"/>
      <c r="C546" s="174"/>
      <c r="D546" s="174"/>
      <c r="E546" s="131"/>
      <c r="F546" s="177"/>
      <c r="G546" s="180"/>
      <c r="H546" s="163"/>
      <c r="I546" s="165"/>
      <c r="J546" s="168"/>
      <c r="K546" s="62"/>
      <c r="L546" s="63"/>
      <c r="M546" s="63"/>
      <c r="N546" s="65"/>
      <c r="O546" s="127"/>
      <c r="P546" s="100"/>
      <c r="Q546" s="63">
        <f t="shared" si="227"/>
        <v>0</v>
      </c>
      <c r="R546" s="65"/>
      <c r="S546" s="67"/>
      <c r="T546" s="40"/>
      <c r="U546" s="106">
        <f>IF(EXACT(O546,Y546),M546,M546*(1-'Расчет ПРЕДЗАКАЗ'!$D$10))</f>
        <v>0</v>
      </c>
      <c r="V546" s="106">
        <f t="shared" si="228"/>
        <v>0</v>
      </c>
      <c r="W546" s="106" t="e">
        <f>IF(EXACT(O546,Y546),M546,M546*(1-#REF!))</f>
        <v>#REF!</v>
      </c>
      <c r="X546" s="106" t="e">
        <f t="shared" si="229"/>
        <v>#REF!</v>
      </c>
      <c r="Y546" s="107" t="s">
        <v>72</v>
      </c>
      <c r="Z546" s="103">
        <f t="shared" si="225"/>
        <v>0</v>
      </c>
      <c r="AA546" s="103">
        <f t="shared" si="226"/>
        <v>0</v>
      </c>
      <c r="AB546" s="128" t="str">
        <f t="shared" si="230"/>
        <v/>
      </c>
      <c r="AC546" s="128" t="e">
        <f t="shared" si="231"/>
        <v>#REF!</v>
      </c>
    </row>
    <row r="547" spans="1:29" ht="50.1" customHeight="1">
      <c r="A547" s="171"/>
      <c r="B547" s="171"/>
      <c r="C547" s="174"/>
      <c r="D547" s="174"/>
      <c r="E547" s="131"/>
      <c r="F547" s="177"/>
      <c r="G547" s="180"/>
      <c r="H547" s="163"/>
      <c r="I547" s="165"/>
      <c r="J547" s="168"/>
      <c r="K547" s="62"/>
      <c r="L547" s="63"/>
      <c r="M547" s="63"/>
      <c r="N547" s="65"/>
      <c r="O547" s="127"/>
      <c r="P547" s="100"/>
      <c r="Q547" s="63">
        <f t="shared" si="227"/>
        <v>0</v>
      </c>
      <c r="R547" s="65"/>
      <c r="S547" s="67"/>
      <c r="T547" s="40"/>
      <c r="U547" s="106">
        <f>IF(EXACT(O547,Y547),M547,M547*(1-'Расчет ПРЕДЗАКАЗ'!$D$10))</f>
        <v>0</v>
      </c>
      <c r="V547" s="106">
        <f t="shared" si="228"/>
        <v>0</v>
      </c>
      <c r="W547" s="106" t="e">
        <f>IF(EXACT(O547,Y547),M547,M547*(1-#REF!))</f>
        <v>#REF!</v>
      </c>
      <c r="X547" s="106" t="e">
        <f t="shared" si="229"/>
        <v>#REF!</v>
      </c>
      <c r="Y547" s="107" t="s">
        <v>72</v>
      </c>
      <c r="Z547" s="103">
        <f t="shared" si="225"/>
        <v>0</v>
      </c>
      <c r="AA547" s="103">
        <f t="shared" si="226"/>
        <v>0</v>
      </c>
      <c r="AB547" s="128" t="str">
        <f t="shared" si="230"/>
        <v/>
      </c>
      <c r="AC547" s="128" t="e">
        <f t="shared" si="231"/>
        <v>#REF!</v>
      </c>
    </row>
    <row r="548" spans="1:29" ht="50.1" customHeight="1">
      <c r="A548" s="171"/>
      <c r="B548" s="171"/>
      <c r="C548" s="174"/>
      <c r="D548" s="174"/>
      <c r="E548" s="131"/>
      <c r="F548" s="177"/>
      <c r="G548" s="180"/>
      <c r="H548" s="163"/>
      <c r="I548" s="165"/>
      <c r="J548" s="168"/>
      <c r="K548" s="62"/>
      <c r="L548" s="63"/>
      <c r="M548" s="63"/>
      <c r="N548" s="65"/>
      <c r="O548" s="127"/>
      <c r="P548" s="100"/>
      <c r="Q548" s="63">
        <f t="shared" si="227"/>
        <v>0</v>
      </c>
      <c r="R548" s="65"/>
      <c r="S548" s="67"/>
      <c r="T548" s="40"/>
      <c r="U548" s="106">
        <f>IF(EXACT(O548,Y548),M548,M548*(1-'Расчет ПРЕДЗАКАЗ'!$D$10))</f>
        <v>0</v>
      </c>
      <c r="V548" s="106">
        <f t="shared" si="228"/>
        <v>0</v>
      </c>
      <c r="W548" s="106" t="e">
        <f>IF(EXACT(O548,Y548),M548,M548*(1-#REF!))</f>
        <v>#REF!</v>
      </c>
      <c r="X548" s="106" t="e">
        <f t="shared" si="229"/>
        <v>#REF!</v>
      </c>
      <c r="Y548" s="107" t="s">
        <v>72</v>
      </c>
      <c r="Z548" s="103">
        <f t="shared" si="225"/>
        <v>0</v>
      </c>
      <c r="AA548" s="103">
        <f t="shared" si="226"/>
        <v>0</v>
      </c>
      <c r="AB548" s="128" t="str">
        <f t="shared" si="230"/>
        <v/>
      </c>
      <c r="AC548" s="128" t="e">
        <f t="shared" si="231"/>
        <v>#REF!</v>
      </c>
    </row>
    <row r="549" spans="1:29" ht="50.1" customHeight="1">
      <c r="A549" s="171"/>
      <c r="B549" s="171"/>
      <c r="C549" s="174"/>
      <c r="D549" s="174"/>
      <c r="E549" s="131"/>
      <c r="F549" s="177"/>
      <c r="G549" s="180"/>
      <c r="H549" s="163"/>
      <c r="I549" s="165"/>
      <c r="J549" s="168"/>
      <c r="K549" s="62"/>
      <c r="L549" s="63"/>
      <c r="M549" s="63"/>
      <c r="N549" s="65"/>
      <c r="O549" s="127"/>
      <c r="P549" s="100"/>
      <c r="Q549" s="63">
        <f t="shared" si="227"/>
        <v>0</v>
      </c>
      <c r="R549" s="65"/>
      <c r="S549" s="67"/>
      <c r="T549" s="40"/>
      <c r="U549" s="106">
        <f>IF(EXACT(O549,Y549),M549,M549*(1-'Расчет ПРЕДЗАКАЗ'!$D$10))</f>
        <v>0</v>
      </c>
      <c r="V549" s="106">
        <f t="shared" si="228"/>
        <v>0</v>
      </c>
      <c r="W549" s="106" t="e">
        <f>IF(EXACT(O549,Y549),M549,M549*(1-#REF!))</f>
        <v>#REF!</v>
      </c>
      <c r="X549" s="106" t="e">
        <f t="shared" si="229"/>
        <v>#REF!</v>
      </c>
      <c r="Y549" s="107" t="s">
        <v>72</v>
      </c>
      <c r="Z549" s="103">
        <f t="shared" si="225"/>
        <v>0</v>
      </c>
      <c r="AA549" s="103">
        <f t="shared" si="226"/>
        <v>0</v>
      </c>
      <c r="AB549" s="128" t="str">
        <f t="shared" si="230"/>
        <v/>
      </c>
      <c r="AC549" s="128" t="e">
        <f t="shared" si="231"/>
        <v>#REF!</v>
      </c>
    </row>
    <row r="550" spans="1:29" ht="50.1" customHeight="1">
      <c r="A550" s="172"/>
      <c r="B550" s="172"/>
      <c r="C550" s="175"/>
      <c r="D550" s="175"/>
      <c r="E550" s="132"/>
      <c r="F550" s="178"/>
      <c r="G550" s="181"/>
      <c r="H550" s="164"/>
      <c r="I550" s="166"/>
      <c r="J550" s="169"/>
      <c r="K550" s="62"/>
      <c r="L550" s="63"/>
      <c r="M550" s="63"/>
      <c r="N550" s="65"/>
      <c r="O550" s="127"/>
      <c r="P550" s="100"/>
      <c r="Q550" s="63">
        <f t="shared" si="227"/>
        <v>0</v>
      </c>
      <c r="R550" s="65"/>
      <c r="S550" s="67"/>
      <c r="T550" s="40"/>
      <c r="U550" s="106">
        <f>IF(EXACT(O550,Y550),M550,M550*(1-'Расчет ПРЕДЗАКАЗ'!$D$10))</f>
        <v>0</v>
      </c>
      <c r="V550" s="106">
        <f t="shared" si="228"/>
        <v>0</v>
      </c>
      <c r="W550" s="106" t="e">
        <f>IF(EXACT(O550,Y550),M550,M550*(1-#REF!))</f>
        <v>#REF!</v>
      </c>
      <c r="X550" s="106" t="e">
        <f t="shared" si="229"/>
        <v>#REF!</v>
      </c>
      <c r="Y550" s="107" t="s">
        <v>72</v>
      </c>
      <c r="Z550" s="103">
        <f t="shared" si="225"/>
        <v>0</v>
      </c>
      <c r="AA550" s="103">
        <f t="shared" si="226"/>
        <v>0</v>
      </c>
      <c r="AB550" s="128" t="str">
        <f t="shared" si="230"/>
        <v/>
      </c>
      <c r="AC550" s="128" t="e">
        <f t="shared" si="231"/>
        <v>#REF!</v>
      </c>
    </row>
    <row r="551" spans="1:29" ht="11.25" customHeight="1" thickBot="1"/>
    <row r="552" spans="1:29" ht="50.1" customHeight="1">
      <c r="A552" s="170">
        <v>34</v>
      </c>
      <c r="B552" s="170" t="s">
        <v>377</v>
      </c>
      <c r="C552" s="173" t="s">
        <v>378</v>
      </c>
      <c r="D552" s="173" t="s">
        <v>77</v>
      </c>
      <c r="E552" s="131"/>
      <c r="F552" s="199" t="s">
        <v>379</v>
      </c>
      <c r="G552" s="179" t="s">
        <v>79</v>
      </c>
      <c r="H552" s="162" t="s">
        <v>147</v>
      </c>
      <c r="I552" s="200" t="s">
        <v>380</v>
      </c>
      <c r="J552" s="167" t="s">
        <v>19</v>
      </c>
      <c r="K552" s="62" t="s">
        <v>82</v>
      </c>
      <c r="L552" s="63">
        <v>4740</v>
      </c>
      <c r="M552" s="63">
        <v>2959</v>
      </c>
      <c r="N552" s="142" t="s">
        <v>381</v>
      </c>
      <c r="O552" s="127" t="s">
        <v>72</v>
      </c>
      <c r="P552" s="100"/>
      <c r="Q552" s="63">
        <f>P552*M552</f>
        <v>0</v>
      </c>
      <c r="R552" s="64"/>
      <c r="S552" s="67">
        <v>9</v>
      </c>
      <c r="T552" s="59"/>
      <c r="U552" s="106">
        <f>IF(EXACT(O552,Y552),M552,M552*(1-'Расчет ПРЕДЗАКАЗ'!$D$10))</f>
        <v>2959</v>
      </c>
      <c r="V552" s="106">
        <f>P552*U552</f>
        <v>0</v>
      </c>
      <c r="W552" s="106">
        <f>IF(EXACT(O552,Y552),M552,M552*(1-#REF!))</f>
        <v>2959</v>
      </c>
      <c r="X552" s="106">
        <f>P552*W552</f>
        <v>0</v>
      </c>
      <c r="Y552" s="107" t="s">
        <v>72</v>
      </c>
      <c r="Z552" s="103">
        <f t="shared" ref="Z552:Z566" si="232">IF(EXACT(O552,Y552),Q552,0)</f>
        <v>0</v>
      </c>
      <c r="AA552" s="103">
        <f t="shared" ref="AA552:AA566" si="233">IF(Z552=0,Q552,0)</f>
        <v>0</v>
      </c>
      <c r="AB552" s="128">
        <f>IF(U552=0,"",L552/U552-1)</f>
        <v>0.60189253126056097</v>
      </c>
      <c r="AC552" s="128">
        <f>IF(W552=0,"",L552/W552-1)</f>
        <v>0.60189253126056097</v>
      </c>
    </row>
    <row r="553" spans="1:29" ht="50.1" customHeight="1">
      <c r="A553" s="171"/>
      <c r="B553" s="171"/>
      <c r="C553" s="174"/>
      <c r="D553" s="174"/>
      <c r="E553" s="131"/>
      <c r="F553" s="177"/>
      <c r="G553" s="180"/>
      <c r="H553" s="163"/>
      <c r="I553" s="165"/>
      <c r="J553" s="168"/>
      <c r="K553" s="62"/>
      <c r="L553" s="63"/>
      <c r="M553" s="63"/>
      <c r="N553" s="142"/>
      <c r="O553" s="127"/>
      <c r="P553" s="100"/>
      <c r="Q553" s="63">
        <f t="shared" ref="Q553:Q566" si="234">P553*M553</f>
        <v>0</v>
      </c>
      <c r="R553" s="64"/>
      <c r="S553" s="67"/>
      <c r="T553" s="46"/>
      <c r="U553" s="106">
        <f>IF(EXACT(O553,Y553),M553,M553*(1-'Расчет ПРЕДЗАКАЗ'!$D$10))</f>
        <v>0</v>
      </c>
      <c r="V553" s="106">
        <f t="shared" ref="V553:V566" si="235">P553*U553</f>
        <v>0</v>
      </c>
      <c r="W553" s="106" t="e">
        <f>IF(EXACT(O553,Y553),M553,M553*(1-#REF!))</f>
        <v>#REF!</v>
      </c>
      <c r="X553" s="106" t="e">
        <f t="shared" ref="X553:X566" si="236">P553*W553</f>
        <v>#REF!</v>
      </c>
      <c r="Y553" s="107" t="s">
        <v>72</v>
      </c>
      <c r="Z553" s="103">
        <f t="shared" si="232"/>
        <v>0</v>
      </c>
      <c r="AA553" s="103">
        <f t="shared" si="233"/>
        <v>0</v>
      </c>
      <c r="AB553" s="128" t="str">
        <f t="shared" ref="AB553:AB566" si="237">IF(U553=0,"",L553/U553-1)</f>
        <v/>
      </c>
      <c r="AC553" s="128" t="e">
        <f t="shared" ref="AC553:AC566" si="238">IF(W553=0,"",L553/W553-1)</f>
        <v>#REF!</v>
      </c>
    </row>
    <row r="554" spans="1:29" ht="50.1" customHeight="1">
      <c r="A554" s="171"/>
      <c r="B554" s="171"/>
      <c r="C554" s="174"/>
      <c r="D554" s="174"/>
      <c r="E554" s="131"/>
      <c r="F554" s="177"/>
      <c r="G554" s="180"/>
      <c r="H554" s="163"/>
      <c r="I554" s="165"/>
      <c r="J554" s="168"/>
      <c r="K554" s="62"/>
      <c r="L554" s="63"/>
      <c r="M554" s="63"/>
      <c r="N554" s="142"/>
      <c r="O554" s="127"/>
      <c r="P554" s="100"/>
      <c r="Q554" s="63">
        <f t="shared" si="234"/>
        <v>0</v>
      </c>
      <c r="R554" s="64"/>
      <c r="S554" s="67"/>
      <c r="T554" s="46"/>
      <c r="U554" s="106">
        <f>IF(EXACT(O554,Y554),M554,M554*(1-'Расчет ПРЕДЗАКАЗ'!$D$10))</f>
        <v>0</v>
      </c>
      <c r="V554" s="106">
        <f t="shared" si="235"/>
        <v>0</v>
      </c>
      <c r="W554" s="106" t="e">
        <f>IF(EXACT(O554,Y554),M554,M554*(1-#REF!))</f>
        <v>#REF!</v>
      </c>
      <c r="X554" s="106" t="e">
        <f t="shared" si="236"/>
        <v>#REF!</v>
      </c>
      <c r="Y554" s="107" t="s">
        <v>72</v>
      </c>
      <c r="Z554" s="103">
        <f t="shared" si="232"/>
        <v>0</v>
      </c>
      <c r="AA554" s="103">
        <f t="shared" si="233"/>
        <v>0</v>
      </c>
      <c r="AB554" s="128" t="str">
        <f t="shared" si="237"/>
        <v/>
      </c>
      <c r="AC554" s="128" t="e">
        <f t="shared" si="238"/>
        <v>#REF!</v>
      </c>
    </row>
    <row r="555" spans="1:29" ht="50.1" customHeight="1">
      <c r="A555" s="171"/>
      <c r="B555" s="171"/>
      <c r="C555" s="174"/>
      <c r="D555" s="174"/>
      <c r="E555" s="131"/>
      <c r="F555" s="177"/>
      <c r="G555" s="180"/>
      <c r="H555" s="163"/>
      <c r="I555" s="165"/>
      <c r="J555" s="168"/>
      <c r="K555" s="62"/>
      <c r="L555" s="63"/>
      <c r="M555" s="63"/>
      <c r="N555" s="142"/>
      <c r="O555" s="127"/>
      <c r="P555" s="100"/>
      <c r="Q555" s="63">
        <f t="shared" si="234"/>
        <v>0</v>
      </c>
      <c r="R555" s="64"/>
      <c r="S555" s="67"/>
      <c r="T555" s="46"/>
      <c r="U555" s="106">
        <f>IF(EXACT(O555,Y555),M555,M555*(1-'Расчет ПРЕДЗАКАЗ'!$D$10))</f>
        <v>0</v>
      </c>
      <c r="V555" s="106">
        <f t="shared" si="235"/>
        <v>0</v>
      </c>
      <c r="W555" s="106" t="e">
        <f>IF(EXACT(O555,Y555),M555,M555*(1-#REF!))</f>
        <v>#REF!</v>
      </c>
      <c r="X555" s="106" t="e">
        <f t="shared" si="236"/>
        <v>#REF!</v>
      </c>
      <c r="Y555" s="107" t="s">
        <v>72</v>
      </c>
      <c r="Z555" s="103">
        <f t="shared" si="232"/>
        <v>0</v>
      </c>
      <c r="AA555" s="103">
        <f t="shared" si="233"/>
        <v>0</v>
      </c>
      <c r="AB555" s="128" t="str">
        <f t="shared" si="237"/>
        <v/>
      </c>
      <c r="AC555" s="128" t="e">
        <f t="shared" si="238"/>
        <v>#REF!</v>
      </c>
    </row>
    <row r="556" spans="1:29" ht="50.1" customHeight="1">
      <c r="A556" s="171"/>
      <c r="B556" s="171"/>
      <c r="C556" s="174"/>
      <c r="D556" s="174"/>
      <c r="E556" s="131"/>
      <c r="F556" s="177"/>
      <c r="G556" s="180"/>
      <c r="H556" s="163"/>
      <c r="I556" s="165"/>
      <c r="J556" s="168"/>
      <c r="K556" s="62"/>
      <c r="L556" s="63"/>
      <c r="M556" s="63"/>
      <c r="N556" s="142"/>
      <c r="O556" s="127"/>
      <c r="P556" s="100"/>
      <c r="Q556" s="63">
        <f t="shared" si="234"/>
        <v>0</v>
      </c>
      <c r="R556" s="64"/>
      <c r="S556" s="67"/>
      <c r="T556" s="46"/>
      <c r="U556" s="106">
        <f>IF(EXACT(O556,Y556),M556,M556*(1-'Расчет ПРЕДЗАКАЗ'!$D$10))</f>
        <v>0</v>
      </c>
      <c r="V556" s="106">
        <f t="shared" si="235"/>
        <v>0</v>
      </c>
      <c r="W556" s="106" t="e">
        <f>IF(EXACT(O556,Y556),M556,M556*(1-#REF!))</f>
        <v>#REF!</v>
      </c>
      <c r="X556" s="106" t="e">
        <f t="shared" si="236"/>
        <v>#REF!</v>
      </c>
      <c r="Y556" s="107" t="s">
        <v>72</v>
      </c>
      <c r="Z556" s="103">
        <f t="shared" si="232"/>
        <v>0</v>
      </c>
      <c r="AA556" s="103">
        <f t="shared" si="233"/>
        <v>0</v>
      </c>
      <c r="AB556" s="128" t="str">
        <f t="shared" si="237"/>
        <v/>
      </c>
      <c r="AC556" s="128" t="e">
        <f t="shared" si="238"/>
        <v>#REF!</v>
      </c>
    </row>
    <row r="557" spans="1:29" ht="50.1" customHeight="1">
      <c r="A557" s="171"/>
      <c r="B557" s="171"/>
      <c r="C557" s="174"/>
      <c r="D557" s="174"/>
      <c r="E557" s="131"/>
      <c r="F557" s="177"/>
      <c r="G557" s="180"/>
      <c r="H557" s="163"/>
      <c r="I557" s="165"/>
      <c r="J557" s="168"/>
      <c r="K557" s="62"/>
      <c r="L557" s="63"/>
      <c r="M557" s="63"/>
      <c r="N557" s="142"/>
      <c r="O557" s="127"/>
      <c r="P557" s="100"/>
      <c r="Q557" s="63">
        <f t="shared" si="234"/>
        <v>0</v>
      </c>
      <c r="R557" s="64"/>
      <c r="S557" s="67"/>
      <c r="T557" s="46"/>
      <c r="U557" s="106">
        <f>IF(EXACT(O557,Y557),M557,M557*(1-'Расчет ПРЕДЗАКАЗ'!$D$10))</f>
        <v>0</v>
      </c>
      <c r="V557" s="106">
        <f t="shared" si="235"/>
        <v>0</v>
      </c>
      <c r="W557" s="106" t="e">
        <f>IF(EXACT(O557,Y557),M557,M557*(1-#REF!))</f>
        <v>#REF!</v>
      </c>
      <c r="X557" s="106" t="e">
        <f t="shared" si="236"/>
        <v>#REF!</v>
      </c>
      <c r="Y557" s="107" t="s">
        <v>72</v>
      </c>
      <c r="Z557" s="103">
        <f t="shared" si="232"/>
        <v>0</v>
      </c>
      <c r="AA557" s="103">
        <f t="shared" si="233"/>
        <v>0</v>
      </c>
      <c r="AB557" s="128" t="str">
        <f t="shared" si="237"/>
        <v/>
      </c>
      <c r="AC557" s="128" t="e">
        <f t="shared" si="238"/>
        <v>#REF!</v>
      </c>
    </row>
    <row r="558" spans="1:29" ht="50.1" customHeight="1">
      <c r="A558" s="171"/>
      <c r="B558" s="171"/>
      <c r="C558" s="174"/>
      <c r="D558" s="174"/>
      <c r="E558" s="131"/>
      <c r="F558" s="177"/>
      <c r="G558" s="180"/>
      <c r="H558" s="163"/>
      <c r="I558" s="165"/>
      <c r="J558" s="168"/>
      <c r="K558" s="62"/>
      <c r="L558" s="63"/>
      <c r="M558" s="63"/>
      <c r="N558" s="142"/>
      <c r="O558" s="127"/>
      <c r="P558" s="100"/>
      <c r="Q558" s="63">
        <f t="shared" si="234"/>
        <v>0</v>
      </c>
      <c r="R558" s="64"/>
      <c r="S558" s="67"/>
      <c r="T558" s="46"/>
      <c r="U558" s="106">
        <f>IF(EXACT(O558,Y558),M558,M558*(1-'Расчет ПРЕДЗАКАЗ'!$D$10))</f>
        <v>0</v>
      </c>
      <c r="V558" s="106">
        <f t="shared" si="235"/>
        <v>0</v>
      </c>
      <c r="W558" s="106" t="e">
        <f>IF(EXACT(O558,Y558),M558,M558*(1-#REF!))</f>
        <v>#REF!</v>
      </c>
      <c r="X558" s="106" t="e">
        <f t="shared" si="236"/>
        <v>#REF!</v>
      </c>
      <c r="Y558" s="107" t="s">
        <v>72</v>
      </c>
      <c r="Z558" s="103">
        <f t="shared" si="232"/>
        <v>0</v>
      </c>
      <c r="AA558" s="103">
        <f t="shared" si="233"/>
        <v>0</v>
      </c>
      <c r="AB558" s="128" t="str">
        <f t="shared" si="237"/>
        <v/>
      </c>
      <c r="AC558" s="128" t="e">
        <f t="shared" si="238"/>
        <v>#REF!</v>
      </c>
    </row>
    <row r="559" spans="1:29" ht="50.1" customHeight="1">
      <c r="A559" s="171"/>
      <c r="B559" s="171"/>
      <c r="C559" s="174"/>
      <c r="D559" s="174"/>
      <c r="E559" s="131"/>
      <c r="F559" s="177"/>
      <c r="G559" s="180"/>
      <c r="H559" s="163"/>
      <c r="I559" s="165"/>
      <c r="J559" s="168"/>
      <c r="K559" s="62"/>
      <c r="L559" s="63"/>
      <c r="M559" s="63"/>
      <c r="N559" s="142"/>
      <c r="O559" s="127"/>
      <c r="P559" s="100"/>
      <c r="Q559" s="63">
        <f t="shared" si="234"/>
        <v>0</v>
      </c>
      <c r="R559" s="64"/>
      <c r="S559" s="67"/>
      <c r="T559" s="46"/>
      <c r="U559" s="106">
        <f>IF(EXACT(O559,Y559),M559,M559*(1-'Расчет ПРЕДЗАКАЗ'!$D$10))</f>
        <v>0</v>
      </c>
      <c r="V559" s="106">
        <f t="shared" si="235"/>
        <v>0</v>
      </c>
      <c r="W559" s="106" t="e">
        <f>IF(EXACT(O559,Y559),M559,M559*(1-#REF!))</f>
        <v>#REF!</v>
      </c>
      <c r="X559" s="106" t="e">
        <f t="shared" si="236"/>
        <v>#REF!</v>
      </c>
      <c r="Y559" s="107" t="s">
        <v>72</v>
      </c>
      <c r="Z559" s="103">
        <f t="shared" si="232"/>
        <v>0</v>
      </c>
      <c r="AA559" s="103">
        <f t="shared" si="233"/>
        <v>0</v>
      </c>
      <c r="AB559" s="128" t="str">
        <f t="shared" si="237"/>
        <v/>
      </c>
      <c r="AC559" s="128" t="e">
        <f t="shared" si="238"/>
        <v>#REF!</v>
      </c>
    </row>
    <row r="560" spans="1:29" ht="50.1" customHeight="1">
      <c r="A560" s="171"/>
      <c r="B560" s="171"/>
      <c r="C560" s="174"/>
      <c r="D560" s="174"/>
      <c r="E560" s="131"/>
      <c r="F560" s="177"/>
      <c r="G560" s="180"/>
      <c r="H560" s="163"/>
      <c r="I560" s="165"/>
      <c r="J560" s="168"/>
      <c r="K560" s="62"/>
      <c r="L560" s="63"/>
      <c r="M560" s="63"/>
      <c r="N560" s="142"/>
      <c r="O560" s="127"/>
      <c r="P560" s="100"/>
      <c r="Q560" s="63">
        <f t="shared" si="234"/>
        <v>0</v>
      </c>
      <c r="R560" s="64"/>
      <c r="S560" s="67"/>
      <c r="T560" s="46"/>
      <c r="U560" s="106">
        <f>IF(EXACT(O560,Y560),M560,M560*(1-'Расчет ПРЕДЗАКАЗ'!$D$10))</f>
        <v>0</v>
      </c>
      <c r="V560" s="106">
        <f t="shared" si="235"/>
        <v>0</v>
      </c>
      <c r="W560" s="106" t="e">
        <f>IF(EXACT(O560,Y560),M560,M560*(1-#REF!))</f>
        <v>#REF!</v>
      </c>
      <c r="X560" s="106" t="e">
        <f t="shared" si="236"/>
        <v>#REF!</v>
      </c>
      <c r="Y560" s="107" t="s">
        <v>72</v>
      </c>
      <c r="Z560" s="103">
        <f t="shared" si="232"/>
        <v>0</v>
      </c>
      <c r="AA560" s="103">
        <f t="shared" si="233"/>
        <v>0</v>
      </c>
      <c r="AB560" s="128" t="str">
        <f t="shared" si="237"/>
        <v/>
      </c>
      <c r="AC560" s="128" t="e">
        <f t="shared" si="238"/>
        <v>#REF!</v>
      </c>
    </row>
    <row r="561" spans="1:29" ht="50.1" customHeight="1">
      <c r="A561" s="171"/>
      <c r="B561" s="171"/>
      <c r="C561" s="174"/>
      <c r="D561" s="174"/>
      <c r="E561" s="131"/>
      <c r="F561" s="177"/>
      <c r="G561" s="180"/>
      <c r="H561" s="163"/>
      <c r="I561" s="165"/>
      <c r="J561" s="168"/>
      <c r="K561" s="62"/>
      <c r="L561" s="63"/>
      <c r="M561" s="63"/>
      <c r="N561" s="65"/>
      <c r="O561" s="127"/>
      <c r="P561" s="100"/>
      <c r="Q561" s="63">
        <f t="shared" si="234"/>
        <v>0</v>
      </c>
      <c r="R561" s="65"/>
      <c r="S561" s="67"/>
      <c r="T561" s="40"/>
      <c r="U561" s="106">
        <f>IF(EXACT(O561,Y561),M561,M561*(1-'Расчет ПРЕДЗАКАЗ'!$D$10))</f>
        <v>0</v>
      </c>
      <c r="V561" s="106">
        <f t="shared" si="235"/>
        <v>0</v>
      </c>
      <c r="W561" s="106" t="e">
        <f>IF(EXACT(O561,Y561),M561,M561*(1-#REF!))</f>
        <v>#REF!</v>
      </c>
      <c r="X561" s="106" t="e">
        <f t="shared" si="236"/>
        <v>#REF!</v>
      </c>
      <c r="Y561" s="107" t="s">
        <v>72</v>
      </c>
      <c r="Z561" s="103">
        <f t="shared" si="232"/>
        <v>0</v>
      </c>
      <c r="AA561" s="103">
        <f t="shared" si="233"/>
        <v>0</v>
      </c>
      <c r="AB561" s="128" t="str">
        <f t="shared" si="237"/>
        <v/>
      </c>
      <c r="AC561" s="128" t="e">
        <f t="shared" si="238"/>
        <v>#REF!</v>
      </c>
    </row>
    <row r="562" spans="1:29" ht="50.1" customHeight="1">
      <c r="A562" s="171"/>
      <c r="B562" s="171"/>
      <c r="C562" s="174"/>
      <c r="D562" s="174"/>
      <c r="E562" s="131"/>
      <c r="F562" s="177"/>
      <c r="G562" s="180"/>
      <c r="H562" s="163"/>
      <c r="I562" s="165"/>
      <c r="J562" s="168"/>
      <c r="K562" s="62"/>
      <c r="L562" s="63"/>
      <c r="M562" s="63"/>
      <c r="N562" s="65"/>
      <c r="O562" s="127"/>
      <c r="P562" s="100"/>
      <c r="Q562" s="63">
        <f t="shared" si="234"/>
        <v>0</v>
      </c>
      <c r="R562" s="65"/>
      <c r="S562" s="67"/>
      <c r="T562" s="40"/>
      <c r="U562" s="106">
        <f>IF(EXACT(O562,Y562),M562,M562*(1-'Расчет ПРЕДЗАКАЗ'!$D$10))</f>
        <v>0</v>
      </c>
      <c r="V562" s="106">
        <f t="shared" si="235"/>
        <v>0</v>
      </c>
      <c r="W562" s="106" t="e">
        <f>IF(EXACT(O562,Y562),M562,M562*(1-#REF!))</f>
        <v>#REF!</v>
      </c>
      <c r="X562" s="106" t="e">
        <f t="shared" si="236"/>
        <v>#REF!</v>
      </c>
      <c r="Y562" s="107" t="s">
        <v>72</v>
      </c>
      <c r="Z562" s="103">
        <f t="shared" si="232"/>
        <v>0</v>
      </c>
      <c r="AA562" s="103">
        <f t="shared" si="233"/>
        <v>0</v>
      </c>
      <c r="AB562" s="128" t="str">
        <f t="shared" si="237"/>
        <v/>
      </c>
      <c r="AC562" s="128" t="e">
        <f t="shared" si="238"/>
        <v>#REF!</v>
      </c>
    </row>
    <row r="563" spans="1:29" ht="50.1" customHeight="1">
      <c r="A563" s="171"/>
      <c r="B563" s="171"/>
      <c r="C563" s="174"/>
      <c r="D563" s="174"/>
      <c r="E563" s="131"/>
      <c r="F563" s="177"/>
      <c r="G563" s="180"/>
      <c r="H563" s="163"/>
      <c r="I563" s="165"/>
      <c r="J563" s="168"/>
      <c r="K563" s="62"/>
      <c r="L563" s="63"/>
      <c r="M563" s="63"/>
      <c r="N563" s="65"/>
      <c r="O563" s="127"/>
      <c r="P563" s="100"/>
      <c r="Q563" s="63">
        <f t="shared" si="234"/>
        <v>0</v>
      </c>
      <c r="R563" s="65"/>
      <c r="S563" s="67"/>
      <c r="T563" s="40"/>
      <c r="U563" s="106">
        <f>IF(EXACT(O563,Y563),M563,M563*(1-'Расчет ПРЕДЗАКАЗ'!$D$10))</f>
        <v>0</v>
      </c>
      <c r="V563" s="106">
        <f t="shared" si="235"/>
        <v>0</v>
      </c>
      <c r="W563" s="106" t="e">
        <f>IF(EXACT(O563,Y563),M563,M563*(1-#REF!))</f>
        <v>#REF!</v>
      </c>
      <c r="X563" s="106" t="e">
        <f t="shared" si="236"/>
        <v>#REF!</v>
      </c>
      <c r="Y563" s="107" t="s">
        <v>72</v>
      </c>
      <c r="Z563" s="103">
        <f t="shared" si="232"/>
        <v>0</v>
      </c>
      <c r="AA563" s="103">
        <f t="shared" si="233"/>
        <v>0</v>
      </c>
      <c r="AB563" s="128" t="str">
        <f t="shared" si="237"/>
        <v/>
      </c>
      <c r="AC563" s="128" t="e">
        <f t="shared" si="238"/>
        <v>#REF!</v>
      </c>
    </row>
    <row r="564" spans="1:29" ht="50.1" customHeight="1">
      <c r="A564" s="171"/>
      <c r="B564" s="171"/>
      <c r="C564" s="174"/>
      <c r="D564" s="174"/>
      <c r="E564" s="131"/>
      <c r="F564" s="177"/>
      <c r="G564" s="180"/>
      <c r="H564" s="163"/>
      <c r="I564" s="165"/>
      <c r="J564" s="168"/>
      <c r="K564" s="62"/>
      <c r="L564" s="63"/>
      <c r="M564" s="63"/>
      <c r="N564" s="65"/>
      <c r="O564" s="127"/>
      <c r="P564" s="100"/>
      <c r="Q564" s="63">
        <f t="shared" si="234"/>
        <v>0</v>
      </c>
      <c r="R564" s="65"/>
      <c r="S564" s="67"/>
      <c r="T564" s="40"/>
      <c r="U564" s="106">
        <f>IF(EXACT(O564,Y564),M564,M564*(1-'Расчет ПРЕДЗАКАЗ'!$D$10))</f>
        <v>0</v>
      </c>
      <c r="V564" s="106">
        <f t="shared" si="235"/>
        <v>0</v>
      </c>
      <c r="W564" s="106" t="e">
        <f>IF(EXACT(O564,Y564),M564,M564*(1-#REF!))</f>
        <v>#REF!</v>
      </c>
      <c r="X564" s="106" t="e">
        <f t="shared" si="236"/>
        <v>#REF!</v>
      </c>
      <c r="Y564" s="107" t="s">
        <v>72</v>
      </c>
      <c r="Z564" s="103">
        <f t="shared" si="232"/>
        <v>0</v>
      </c>
      <c r="AA564" s="103">
        <f t="shared" si="233"/>
        <v>0</v>
      </c>
      <c r="AB564" s="128" t="str">
        <f t="shared" si="237"/>
        <v/>
      </c>
      <c r="AC564" s="128" t="e">
        <f t="shared" si="238"/>
        <v>#REF!</v>
      </c>
    </row>
    <row r="565" spans="1:29" ht="50.1" customHeight="1">
      <c r="A565" s="171"/>
      <c r="B565" s="171"/>
      <c r="C565" s="174"/>
      <c r="D565" s="174"/>
      <c r="E565" s="131"/>
      <c r="F565" s="177"/>
      <c r="G565" s="180"/>
      <c r="H565" s="163"/>
      <c r="I565" s="165"/>
      <c r="J565" s="168"/>
      <c r="K565" s="62"/>
      <c r="L565" s="63"/>
      <c r="M565" s="63"/>
      <c r="N565" s="65"/>
      <c r="O565" s="127"/>
      <c r="P565" s="100"/>
      <c r="Q565" s="63">
        <f t="shared" si="234"/>
        <v>0</v>
      </c>
      <c r="R565" s="65"/>
      <c r="S565" s="67"/>
      <c r="T565" s="40"/>
      <c r="U565" s="106">
        <f>IF(EXACT(O565,Y565),M565,M565*(1-'Расчет ПРЕДЗАКАЗ'!$D$10))</f>
        <v>0</v>
      </c>
      <c r="V565" s="106">
        <f t="shared" si="235"/>
        <v>0</v>
      </c>
      <c r="W565" s="106" t="e">
        <f>IF(EXACT(O565,Y565),M565,M565*(1-#REF!))</f>
        <v>#REF!</v>
      </c>
      <c r="X565" s="106" t="e">
        <f t="shared" si="236"/>
        <v>#REF!</v>
      </c>
      <c r="Y565" s="107" t="s">
        <v>72</v>
      </c>
      <c r="Z565" s="103">
        <f t="shared" si="232"/>
        <v>0</v>
      </c>
      <c r="AA565" s="103">
        <f t="shared" si="233"/>
        <v>0</v>
      </c>
      <c r="AB565" s="128" t="str">
        <f t="shared" si="237"/>
        <v/>
      </c>
      <c r="AC565" s="128" t="e">
        <f t="shared" si="238"/>
        <v>#REF!</v>
      </c>
    </row>
    <row r="566" spans="1:29" ht="50.1" customHeight="1">
      <c r="A566" s="172"/>
      <c r="B566" s="172"/>
      <c r="C566" s="175"/>
      <c r="D566" s="175"/>
      <c r="E566" s="132"/>
      <c r="F566" s="178"/>
      <c r="G566" s="181"/>
      <c r="H566" s="164"/>
      <c r="I566" s="166"/>
      <c r="J566" s="169"/>
      <c r="K566" s="62"/>
      <c r="L566" s="63"/>
      <c r="M566" s="63"/>
      <c r="N566" s="65"/>
      <c r="O566" s="127"/>
      <c r="P566" s="100"/>
      <c r="Q566" s="63">
        <f t="shared" si="234"/>
        <v>0</v>
      </c>
      <c r="R566" s="65"/>
      <c r="S566" s="67"/>
      <c r="T566" s="40"/>
      <c r="U566" s="106">
        <f>IF(EXACT(O566,Y566),M566,M566*(1-'Расчет ПРЕДЗАКАЗ'!$D$10))</f>
        <v>0</v>
      </c>
      <c r="V566" s="106">
        <f t="shared" si="235"/>
        <v>0</v>
      </c>
      <c r="W566" s="106" t="e">
        <f>IF(EXACT(O566,Y566),M566,M566*(1-#REF!))</f>
        <v>#REF!</v>
      </c>
      <c r="X566" s="106" t="e">
        <f t="shared" si="236"/>
        <v>#REF!</v>
      </c>
      <c r="Y566" s="107" t="s">
        <v>72</v>
      </c>
      <c r="Z566" s="103">
        <f t="shared" si="232"/>
        <v>0</v>
      </c>
      <c r="AA566" s="103">
        <f t="shared" si="233"/>
        <v>0</v>
      </c>
      <c r="AB566" s="128" t="str">
        <f t="shared" si="237"/>
        <v/>
      </c>
      <c r="AC566" s="128" t="e">
        <f t="shared" si="238"/>
        <v>#REF!</v>
      </c>
    </row>
    <row r="567" spans="1:29" ht="11.25" customHeight="1" thickBot="1"/>
    <row r="568" spans="1:29" ht="50.1" customHeight="1">
      <c r="A568" s="170">
        <v>35</v>
      </c>
      <c r="B568" s="170" t="s">
        <v>382</v>
      </c>
      <c r="C568" s="173" t="s">
        <v>383</v>
      </c>
      <c r="D568" s="173" t="s">
        <v>77</v>
      </c>
      <c r="E568" s="131"/>
      <c r="F568" s="199" t="s">
        <v>384</v>
      </c>
      <c r="G568" s="179" t="s">
        <v>385</v>
      </c>
      <c r="H568" s="162" t="s">
        <v>147</v>
      </c>
      <c r="I568" s="200" t="s">
        <v>380</v>
      </c>
      <c r="J568" s="167" t="s">
        <v>19</v>
      </c>
      <c r="K568" s="62" t="s">
        <v>82</v>
      </c>
      <c r="L568" s="63">
        <v>5840</v>
      </c>
      <c r="M568" s="63">
        <v>3650</v>
      </c>
      <c r="N568" s="142" t="s">
        <v>386</v>
      </c>
      <c r="O568" s="127"/>
      <c r="P568" s="100"/>
      <c r="Q568" s="63">
        <f>P568*M568</f>
        <v>0</v>
      </c>
      <c r="R568" s="64"/>
      <c r="S568" s="67">
        <v>317</v>
      </c>
      <c r="T568" s="59"/>
      <c r="U568" s="106">
        <f>IF(EXACT(O568,Y568),M568,M568*(1-'Расчет ПРЕДЗАКАЗ'!$D$10))</f>
        <v>3577</v>
      </c>
      <c r="V568" s="106">
        <f>P568*U568</f>
        <v>0</v>
      </c>
      <c r="W568" s="106" t="e">
        <f>IF(EXACT(O568,Y568),M568,M568*(1-#REF!))</f>
        <v>#REF!</v>
      </c>
      <c r="X568" s="106" t="e">
        <f>P568*W568</f>
        <v>#REF!</v>
      </c>
      <c r="Y568" s="107" t="s">
        <v>72</v>
      </c>
      <c r="Z568" s="103">
        <f t="shared" ref="Z568:Z582" si="239">IF(EXACT(O568,Y568),Q568,0)</f>
        <v>0</v>
      </c>
      <c r="AA568" s="103">
        <f t="shared" ref="AA568:AA582" si="240">IF(Z568=0,Q568,0)</f>
        <v>0</v>
      </c>
      <c r="AB568" s="128">
        <f>IF(U568=0,"",L568/U568-1)</f>
        <v>0.63265306122448983</v>
      </c>
      <c r="AC568" s="128" t="e">
        <f>IF(W568=0,"",L568/W568-1)</f>
        <v>#REF!</v>
      </c>
    </row>
    <row r="569" spans="1:29" ht="50.1" customHeight="1">
      <c r="A569" s="171"/>
      <c r="B569" s="171"/>
      <c r="C569" s="174"/>
      <c r="D569" s="174"/>
      <c r="E569" s="131"/>
      <c r="F569" s="177"/>
      <c r="G569" s="180"/>
      <c r="H569" s="163"/>
      <c r="I569" s="165"/>
      <c r="J569" s="168"/>
      <c r="K569" s="62" t="s">
        <v>96</v>
      </c>
      <c r="L569" s="63">
        <v>5840</v>
      </c>
      <c r="M569" s="63">
        <v>3650</v>
      </c>
      <c r="N569" s="142" t="s">
        <v>387</v>
      </c>
      <c r="O569" s="127"/>
      <c r="P569" s="100"/>
      <c r="Q569" s="63">
        <f t="shared" ref="Q569:Q582" si="241">P569*M569</f>
        <v>0</v>
      </c>
      <c r="R569" s="64"/>
      <c r="S569" s="67">
        <v>561</v>
      </c>
      <c r="T569" s="46"/>
      <c r="U569" s="106">
        <f>IF(EXACT(O569,Y569),M569,M569*(1-'Расчет ПРЕДЗАКАЗ'!$D$10))</f>
        <v>3577</v>
      </c>
      <c r="V569" s="106">
        <f t="shared" ref="V569:V582" si="242">P569*U569</f>
        <v>0</v>
      </c>
      <c r="W569" s="106" t="e">
        <f>IF(EXACT(O569,Y569),M569,M569*(1-#REF!))</f>
        <v>#REF!</v>
      </c>
      <c r="X569" s="106" t="e">
        <f t="shared" ref="X569:X582" si="243">P569*W569</f>
        <v>#REF!</v>
      </c>
      <c r="Y569" s="107" t="s">
        <v>72</v>
      </c>
      <c r="Z569" s="103">
        <f t="shared" si="239"/>
        <v>0</v>
      </c>
      <c r="AA569" s="103">
        <f t="shared" si="240"/>
        <v>0</v>
      </c>
      <c r="AB569" s="128">
        <f t="shared" ref="AB569:AB582" si="244">IF(U569=0,"",L569/U569-1)</f>
        <v>0.63265306122448983</v>
      </c>
      <c r="AC569" s="128" t="e">
        <f t="shared" ref="AC569:AC582" si="245">IF(W569=0,"",L569/W569-1)</f>
        <v>#REF!</v>
      </c>
    </row>
    <row r="570" spans="1:29" ht="50.1" customHeight="1">
      <c r="A570" s="171"/>
      <c r="B570" s="171"/>
      <c r="C570" s="174"/>
      <c r="D570" s="174"/>
      <c r="E570" s="131"/>
      <c r="F570" s="177"/>
      <c r="G570" s="180"/>
      <c r="H570" s="163"/>
      <c r="I570" s="165"/>
      <c r="J570" s="168"/>
      <c r="K570" s="62" t="s">
        <v>98</v>
      </c>
      <c r="L570" s="63">
        <v>5840</v>
      </c>
      <c r="M570" s="63">
        <v>3650</v>
      </c>
      <c r="N570" s="142" t="s">
        <v>388</v>
      </c>
      <c r="O570" s="127"/>
      <c r="P570" s="100"/>
      <c r="Q570" s="63">
        <f t="shared" si="241"/>
        <v>0</v>
      </c>
      <c r="R570" s="64"/>
      <c r="S570" s="67">
        <v>349</v>
      </c>
      <c r="T570" s="46"/>
      <c r="U570" s="106">
        <f>IF(EXACT(O570,Y570),M570,M570*(1-'Расчет ПРЕДЗАКАЗ'!$D$10))</f>
        <v>3577</v>
      </c>
      <c r="V570" s="106">
        <f t="shared" si="242"/>
        <v>0</v>
      </c>
      <c r="W570" s="106" t="e">
        <f>IF(EXACT(O570,Y570),M570,M570*(1-#REF!))</f>
        <v>#REF!</v>
      </c>
      <c r="X570" s="106" t="e">
        <f t="shared" si="243"/>
        <v>#REF!</v>
      </c>
      <c r="Y570" s="107" t="s">
        <v>72</v>
      </c>
      <c r="Z570" s="103">
        <f t="shared" si="239"/>
        <v>0</v>
      </c>
      <c r="AA570" s="103">
        <f t="shared" si="240"/>
        <v>0</v>
      </c>
      <c r="AB570" s="128">
        <f t="shared" si="244"/>
        <v>0.63265306122448983</v>
      </c>
      <c r="AC570" s="128" t="e">
        <f t="shared" si="245"/>
        <v>#REF!</v>
      </c>
    </row>
    <row r="571" spans="1:29" ht="50.1" customHeight="1">
      <c r="A571" s="171"/>
      <c r="B571" s="171"/>
      <c r="C571" s="174"/>
      <c r="D571" s="174"/>
      <c r="E571" s="131"/>
      <c r="F571" s="177"/>
      <c r="G571" s="180"/>
      <c r="H571" s="163"/>
      <c r="I571" s="165"/>
      <c r="J571" s="168"/>
      <c r="K571" s="62" t="s">
        <v>84</v>
      </c>
      <c r="L571" s="63">
        <v>5840</v>
      </c>
      <c r="M571" s="63">
        <v>3650</v>
      </c>
      <c r="N571" s="142" t="s">
        <v>389</v>
      </c>
      <c r="O571" s="127"/>
      <c r="P571" s="100"/>
      <c r="Q571" s="63">
        <f t="shared" si="241"/>
        <v>0</v>
      </c>
      <c r="R571" s="64"/>
      <c r="S571" s="67">
        <v>438</v>
      </c>
      <c r="T571" s="46"/>
      <c r="U571" s="106">
        <f>IF(EXACT(O571,Y571),M571,M571*(1-'Расчет ПРЕДЗАКАЗ'!$D$10))</f>
        <v>3577</v>
      </c>
      <c r="V571" s="106">
        <f t="shared" si="242"/>
        <v>0</v>
      </c>
      <c r="W571" s="106" t="e">
        <f>IF(EXACT(O571,Y571),M571,M571*(1-#REF!))</f>
        <v>#REF!</v>
      </c>
      <c r="X571" s="106" t="e">
        <f t="shared" si="243"/>
        <v>#REF!</v>
      </c>
      <c r="Y571" s="107" t="s">
        <v>72</v>
      </c>
      <c r="Z571" s="103">
        <f t="shared" si="239"/>
        <v>0</v>
      </c>
      <c r="AA571" s="103">
        <f t="shared" si="240"/>
        <v>0</v>
      </c>
      <c r="AB571" s="128">
        <f t="shared" si="244"/>
        <v>0.63265306122448983</v>
      </c>
      <c r="AC571" s="128" t="e">
        <f t="shared" si="245"/>
        <v>#REF!</v>
      </c>
    </row>
    <row r="572" spans="1:29" ht="50.1" customHeight="1">
      <c r="A572" s="171"/>
      <c r="B572" s="171"/>
      <c r="C572" s="174"/>
      <c r="D572" s="174"/>
      <c r="E572" s="131"/>
      <c r="F572" s="177"/>
      <c r="G572" s="180"/>
      <c r="H572" s="163"/>
      <c r="I572" s="165"/>
      <c r="J572" s="168"/>
      <c r="K572" s="62" t="s">
        <v>101</v>
      </c>
      <c r="L572" s="63">
        <v>5840</v>
      </c>
      <c r="M572" s="63">
        <v>3650</v>
      </c>
      <c r="N572" s="142" t="s">
        <v>390</v>
      </c>
      <c r="O572" s="127"/>
      <c r="P572" s="100"/>
      <c r="Q572" s="63">
        <f t="shared" si="241"/>
        <v>0</v>
      </c>
      <c r="R572" s="64"/>
      <c r="S572" s="67">
        <v>553</v>
      </c>
      <c r="T572" s="46"/>
      <c r="U572" s="106">
        <f>IF(EXACT(O572,Y572),M572,M572*(1-'Расчет ПРЕДЗАКАЗ'!$D$10))</f>
        <v>3577</v>
      </c>
      <c r="V572" s="106">
        <f t="shared" si="242"/>
        <v>0</v>
      </c>
      <c r="W572" s="106" t="e">
        <f>IF(EXACT(O572,Y572),M572,M572*(1-#REF!))</f>
        <v>#REF!</v>
      </c>
      <c r="X572" s="106" t="e">
        <f t="shared" si="243"/>
        <v>#REF!</v>
      </c>
      <c r="Y572" s="107" t="s">
        <v>72</v>
      </c>
      <c r="Z572" s="103">
        <f t="shared" si="239"/>
        <v>0</v>
      </c>
      <c r="AA572" s="103">
        <f t="shared" si="240"/>
        <v>0</v>
      </c>
      <c r="AB572" s="128">
        <f t="shared" si="244"/>
        <v>0.63265306122448983</v>
      </c>
      <c r="AC572" s="128" t="e">
        <f t="shared" si="245"/>
        <v>#REF!</v>
      </c>
    </row>
    <row r="573" spans="1:29" ht="50.1" customHeight="1">
      <c r="A573" s="171"/>
      <c r="B573" s="171"/>
      <c r="C573" s="174"/>
      <c r="D573" s="174"/>
      <c r="E573" s="131"/>
      <c r="F573" s="177"/>
      <c r="G573" s="180"/>
      <c r="H573" s="163"/>
      <c r="I573" s="165"/>
      <c r="J573" s="168"/>
      <c r="K573" s="62" t="s">
        <v>86</v>
      </c>
      <c r="L573" s="63">
        <v>5840</v>
      </c>
      <c r="M573" s="63">
        <v>3650</v>
      </c>
      <c r="N573" s="142" t="s">
        <v>391</v>
      </c>
      <c r="O573" s="127"/>
      <c r="P573" s="100"/>
      <c r="Q573" s="63">
        <f t="shared" si="241"/>
        <v>0</v>
      </c>
      <c r="R573" s="64"/>
      <c r="S573" s="67">
        <v>124</v>
      </c>
      <c r="T573" s="46"/>
      <c r="U573" s="106">
        <f>IF(EXACT(O573,Y573),M573,M573*(1-'Расчет ПРЕДЗАКАЗ'!$D$10))</f>
        <v>3577</v>
      </c>
      <c r="V573" s="106">
        <f t="shared" si="242"/>
        <v>0</v>
      </c>
      <c r="W573" s="106" t="e">
        <f>IF(EXACT(O573,Y573),M573,M573*(1-#REF!))</f>
        <v>#REF!</v>
      </c>
      <c r="X573" s="106" t="e">
        <f t="shared" si="243"/>
        <v>#REF!</v>
      </c>
      <c r="Y573" s="107" t="s">
        <v>72</v>
      </c>
      <c r="Z573" s="103">
        <f t="shared" si="239"/>
        <v>0</v>
      </c>
      <c r="AA573" s="103">
        <f t="shared" si="240"/>
        <v>0</v>
      </c>
      <c r="AB573" s="128">
        <f t="shared" si="244"/>
        <v>0.63265306122448983</v>
      </c>
      <c r="AC573" s="128" t="e">
        <f t="shared" si="245"/>
        <v>#REF!</v>
      </c>
    </row>
    <row r="574" spans="1:29" ht="50.1" customHeight="1">
      <c r="A574" s="171"/>
      <c r="B574" s="171"/>
      <c r="C574" s="174"/>
      <c r="D574" s="174"/>
      <c r="E574" s="131"/>
      <c r="F574" s="177"/>
      <c r="G574" s="180"/>
      <c r="H574" s="163"/>
      <c r="I574" s="165"/>
      <c r="J574" s="168"/>
      <c r="K574" s="62" t="s">
        <v>88</v>
      </c>
      <c r="L574" s="63">
        <v>5840</v>
      </c>
      <c r="M574" s="63">
        <v>3650</v>
      </c>
      <c r="N574" s="142" t="s">
        <v>392</v>
      </c>
      <c r="O574" s="127"/>
      <c r="P574" s="100"/>
      <c r="Q574" s="63">
        <f t="shared" si="241"/>
        <v>0</v>
      </c>
      <c r="R574" s="64"/>
      <c r="S574" s="67">
        <v>290</v>
      </c>
      <c r="T574" s="46"/>
      <c r="U574" s="106">
        <f>IF(EXACT(O574,Y574),M574,M574*(1-'Расчет ПРЕДЗАКАЗ'!$D$10))</f>
        <v>3577</v>
      </c>
      <c r="V574" s="106">
        <f t="shared" si="242"/>
        <v>0</v>
      </c>
      <c r="W574" s="106" t="e">
        <f>IF(EXACT(O574,Y574),M574,M574*(1-#REF!))</f>
        <v>#REF!</v>
      </c>
      <c r="X574" s="106" t="e">
        <f t="shared" si="243"/>
        <v>#REF!</v>
      </c>
      <c r="Y574" s="107" t="s">
        <v>72</v>
      </c>
      <c r="Z574" s="103">
        <f t="shared" si="239"/>
        <v>0</v>
      </c>
      <c r="AA574" s="103">
        <f t="shared" si="240"/>
        <v>0</v>
      </c>
      <c r="AB574" s="128">
        <f t="shared" si="244"/>
        <v>0.63265306122448983</v>
      </c>
      <c r="AC574" s="128" t="e">
        <f t="shared" si="245"/>
        <v>#REF!</v>
      </c>
    </row>
    <row r="575" spans="1:29" ht="50.1" customHeight="1">
      <c r="A575" s="171"/>
      <c r="B575" s="171"/>
      <c r="C575" s="174"/>
      <c r="D575" s="174"/>
      <c r="E575" s="131"/>
      <c r="F575" s="177"/>
      <c r="G575" s="180"/>
      <c r="H575" s="163"/>
      <c r="I575" s="165"/>
      <c r="J575" s="168"/>
      <c r="K575" s="62" t="s">
        <v>105</v>
      </c>
      <c r="L575" s="63">
        <v>5840</v>
      </c>
      <c r="M575" s="63">
        <v>3650</v>
      </c>
      <c r="N575" s="142" t="s">
        <v>393</v>
      </c>
      <c r="O575" s="127"/>
      <c r="P575" s="100"/>
      <c r="Q575" s="63">
        <f t="shared" si="241"/>
        <v>0</v>
      </c>
      <c r="R575" s="64"/>
      <c r="S575" s="67">
        <v>48</v>
      </c>
      <c r="T575" s="46"/>
      <c r="U575" s="106">
        <f>IF(EXACT(O575,Y575),M575,M575*(1-'Расчет ПРЕДЗАКАЗ'!$D$10))</f>
        <v>3577</v>
      </c>
      <c r="V575" s="106">
        <f t="shared" si="242"/>
        <v>0</v>
      </c>
      <c r="W575" s="106" t="e">
        <f>IF(EXACT(O575,Y575),M575,M575*(1-#REF!))</f>
        <v>#REF!</v>
      </c>
      <c r="X575" s="106" t="e">
        <f t="shared" si="243"/>
        <v>#REF!</v>
      </c>
      <c r="Y575" s="107" t="s">
        <v>72</v>
      </c>
      <c r="Z575" s="103">
        <f t="shared" si="239"/>
        <v>0</v>
      </c>
      <c r="AA575" s="103">
        <f t="shared" si="240"/>
        <v>0</v>
      </c>
      <c r="AB575" s="128">
        <f t="shared" si="244"/>
        <v>0.63265306122448983</v>
      </c>
      <c r="AC575" s="128" t="e">
        <f t="shared" si="245"/>
        <v>#REF!</v>
      </c>
    </row>
    <row r="576" spans="1:29" ht="50.1" customHeight="1">
      <c r="A576" s="171"/>
      <c r="B576" s="171"/>
      <c r="C576" s="174"/>
      <c r="D576" s="174"/>
      <c r="E576" s="131"/>
      <c r="F576" s="177"/>
      <c r="G576" s="180"/>
      <c r="H576" s="163"/>
      <c r="I576" s="165"/>
      <c r="J576" s="168"/>
      <c r="K576" s="62" t="s">
        <v>107</v>
      </c>
      <c r="L576" s="63">
        <v>5840</v>
      </c>
      <c r="M576" s="63">
        <v>3650</v>
      </c>
      <c r="N576" s="142" t="s">
        <v>394</v>
      </c>
      <c r="O576" s="127"/>
      <c r="P576" s="100"/>
      <c r="Q576" s="63">
        <f t="shared" si="241"/>
        <v>0</v>
      </c>
      <c r="R576" s="64"/>
      <c r="S576" s="67">
        <v>16</v>
      </c>
      <c r="T576" s="46"/>
      <c r="U576" s="106">
        <f>IF(EXACT(O576,Y576),M576,M576*(1-'Расчет ПРЕДЗАКАЗ'!$D$10))</f>
        <v>3577</v>
      </c>
      <c r="V576" s="106">
        <f t="shared" si="242"/>
        <v>0</v>
      </c>
      <c r="W576" s="106" t="e">
        <f>IF(EXACT(O576,Y576),M576,M576*(1-#REF!))</f>
        <v>#REF!</v>
      </c>
      <c r="X576" s="106" t="e">
        <f t="shared" si="243"/>
        <v>#REF!</v>
      </c>
      <c r="Y576" s="107" t="s">
        <v>72</v>
      </c>
      <c r="Z576" s="103">
        <f t="shared" si="239"/>
        <v>0</v>
      </c>
      <c r="AA576" s="103">
        <f t="shared" si="240"/>
        <v>0</v>
      </c>
      <c r="AB576" s="128">
        <f t="shared" si="244"/>
        <v>0.63265306122448983</v>
      </c>
      <c r="AC576" s="128" t="e">
        <f t="shared" si="245"/>
        <v>#REF!</v>
      </c>
    </row>
    <row r="577" spans="1:29" ht="50.1" customHeight="1">
      <c r="A577" s="171"/>
      <c r="B577" s="171"/>
      <c r="C577" s="174"/>
      <c r="D577" s="174"/>
      <c r="E577" s="131"/>
      <c r="F577" s="177"/>
      <c r="G577" s="180"/>
      <c r="H577" s="163"/>
      <c r="I577" s="165"/>
      <c r="J577" s="168"/>
      <c r="K577" s="62" t="s">
        <v>395</v>
      </c>
      <c r="L577" s="63">
        <v>5840</v>
      </c>
      <c r="M577" s="63">
        <v>3650</v>
      </c>
      <c r="N577" s="143" t="s">
        <v>396</v>
      </c>
      <c r="O577" s="127"/>
      <c r="P577" s="100"/>
      <c r="Q577" s="63">
        <f t="shared" si="241"/>
        <v>0</v>
      </c>
      <c r="R577" s="65"/>
      <c r="S577" s="67">
        <v>5</v>
      </c>
      <c r="T577" s="40"/>
      <c r="U577" s="106">
        <f>IF(EXACT(O577,Y577),M577,M577*(1-'Расчет ПРЕДЗАКАЗ'!$D$10))</f>
        <v>3577</v>
      </c>
      <c r="V577" s="106">
        <f t="shared" si="242"/>
        <v>0</v>
      </c>
      <c r="W577" s="106" t="e">
        <f>IF(EXACT(O577,Y577),M577,M577*(1-#REF!))</f>
        <v>#REF!</v>
      </c>
      <c r="X577" s="106" t="e">
        <f t="shared" si="243"/>
        <v>#REF!</v>
      </c>
      <c r="Y577" s="107" t="s">
        <v>72</v>
      </c>
      <c r="Z577" s="103">
        <f t="shared" si="239"/>
        <v>0</v>
      </c>
      <c r="AA577" s="103">
        <f t="shared" si="240"/>
        <v>0</v>
      </c>
      <c r="AB577" s="128">
        <f t="shared" si="244"/>
        <v>0.63265306122448983</v>
      </c>
      <c r="AC577" s="128" t="e">
        <f t="shared" si="245"/>
        <v>#REF!</v>
      </c>
    </row>
    <row r="578" spans="1:29" ht="50.1" customHeight="1">
      <c r="A578" s="171"/>
      <c r="B578" s="171"/>
      <c r="C578" s="174"/>
      <c r="D578" s="174"/>
      <c r="E578" s="131"/>
      <c r="F578" s="177"/>
      <c r="G578" s="180"/>
      <c r="H578" s="163"/>
      <c r="I578" s="165"/>
      <c r="J578" s="168"/>
      <c r="K578" s="62"/>
      <c r="L578" s="63"/>
      <c r="M578" s="63"/>
      <c r="N578" s="65"/>
      <c r="O578" s="127"/>
      <c r="P578" s="100"/>
      <c r="Q578" s="63">
        <f t="shared" si="241"/>
        <v>0</v>
      </c>
      <c r="R578" s="65"/>
      <c r="S578" s="67"/>
      <c r="T578" s="40"/>
      <c r="U578" s="106">
        <f>IF(EXACT(O578,Y578),M578,M578*(1-'Расчет ПРЕДЗАКАЗ'!$D$10))</f>
        <v>0</v>
      </c>
      <c r="V578" s="106">
        <f t="shared" si="242"/>
        <v>0</v>
      </c>
      <c r="W578" s="106" t="e">
        <f>IF(EXACT(O578,Y578),M578,M578*(1-#REF!))</f>
        <v>#REF!</v>
      </c>
      <c r="X578" s="106" t="e">
        <f t="shared" si="243"/>
        <v>#REF!</v>
      </c>
      <c r="Y578" s="107" t="s">
        <v>72</v>
      </c>
      <c r="Z578" s="103">
        <f t="shared" si="239"/>
        <v>0</v>
      </c>
      <c r="AA578" s="103">
        <f t="shared" si="240"/>
        <v>0</v>
      </c>
      <c r="AB578" s="128" t="str">
        <f t="shared" si="244"/>
        <v/>
      </c>
      <c r="AC578" s="128" t="e">
        <f t="shared" si="245"/>
        <v>#REF!</v>
      </c>
    </row>
    <row r="579" spans="1:29" ht="50.1" customHeight="1">
      <c r="A579" s="171"/>
      <c r="B579" s="171"/>
      <c r="C579" s="174"/>
      <c r="D579" s="174"/>
      <c r="E579" s="131"/>
      <c r="F579" s="177"/>
      <c r="G579" s="180"/>
      <c r="H579" s="163"/>
      <c r="I579" s="165"/>
      <c r="J579" s="168"/>
      <c r="K579" s="62"/>
      <c r="L579" s="63"/>
      <c r="M579" s="63"/>
      <c r="N579" s="65"/>
      <c r="O579" s="127"/>
      <c r="P579" s="100"/>
      <c r="Q579" s="63">
        <f t="shared" si="241"/>
        <v>0</v>
      </c>
      <c r="R579" s="65"/>
      <c r="S579" s="67"/>
      <c r="T579" s="40"/>
      <c r="U579" s="106">
        <f>IF(EXACT(O579,Y579),M579,M579*(1-'Расчет ПРЕДЗАКАЗ'!$D$10))</f>
        <v>0</v>
      </c>
      <c r="V579" s="106">
        <f t="shared" si="242"/>
        <v>0</v>
      </c>
      <c r="W579" s="106" t="e">
        <f>IF(EXACT(O579,Y579),M579,M579*(1-#REF!))</f>
        <v>#REF!</v>
      </c>
      <c r="X579" s="106" t="e">
        <f t="shared" si="243"/>
        <v>#REF!</v>
      </c>
      <c r="Y579" s="107" t="s">
        <v>72</v>
      </c>
      <c r="Z579" s="103">
        <f t="shared" si="239"/>
        <v>0</v>
      </c>
      <c r="AA579" s="103">
        <f t="shared" si="240"/>
        <v>0</v>
      </c>
      <c r="AB579" s="128" t="str">
        <f t="shared" si="244"/>
        <v/>
      </c>
      <c r="AC579" s="128" t="e">
        <f t="shared" si="245"/>
        <v>#REF!</v>
      </c>
    </row>
    <row r="580" spans="1:29" ht="50.1" customHeight="1">
      <c r="A580" s="171"/>
      <c r="B580" s="171"/>
      <c r="C580" s="174"/>
      <c r="D580" s="174"/>
      <c r="E580" s="131"/>
      <c r="F580" s="177"/>
      <c r="G580" s="180"/>
      <c r="H580" s="163"/>
      <c r="I580" s="165"/>
      <c r="J580" s="168"/>
      <c r="K580" s="62"/>
      <c r="L580" s="63"/>
      <c r="M580" s="63"/>
      <c r="N580" s="65"/>
      <c r="O580" s="127"/>
      <c r="P580" s="100"/>
      <c r="Q580" s="63">
        <f t="shared" si="241"/>
        <v>0</v>
      </c>
      <c r="R580" s="65"/>
      <c r="S580" s="67"/>
      <c r="T580" s="40"/>
      <c r="U580" s="106">
        <f>IF(EXACT(O580,Y580),M580,M580*(1-'Расчет ПРЕДЗАКАЗ'!$D$10))</f>
        <v>0</v>
      </c>
      <c r="V580" s="106">
        <f t="shared" si="242"/>
        <v>0</v>
      </c>
      <c r="W580" s="106" t="e">
        <f>IF(EXACT(O580,Y580),M580,M580*(1-#REF!))</f>
        <v>#REF!</v>
      </c>
      <c r="X580" s="106" t="e">
        <f t="shared" si="243"/>
        <v>#REF!</v>
      </c>
      <c r="Y580" s="107" t="s">
        <v>72</v>
      </c>
      <c r="Z580" s="103">
        <f t="shared" si="239"/>
        <v>0</v>
      </c>
      <c r="AA580" s="103">
        <f t="shared" si="240"/>
        <v>0</v>
      </c>
      <c r="AB580" s="128" t="str">
        <f t="shared" si="244"/>
        <v/>
      </c>
      <c r="AC580" s="128" t="e">
        <f t="shared" si="245"/>
        <v>#REF!</v>
      </c>
    </row>
    <row r="581" spans="1:29" ht="50.1" customHeight="1">
      <c r="A581" s="171"/>
      <c r="B581" s="171"/>
      <c r="C581" s="174"/>
      <c r="D581" s="174"/>
      <c r="E581" s="131"/>
      <c r="F581" s="177"/>
      <c r="G581" s="180"/>
      <c r="H581" s="163"/>
      <c r="I581" s="165"/>
      <c r="J581" s="168"/>
      <c r="K581" s="62"/>
      <c r="L581" s="63"/>
      <c r="M581" s="63"/>
      <c r="N581" s="65"/>
      <c r="O581" s="127"/>
      <c r="P581" s="100"/>
      <c r="Q581" s="63">
        <f t="shared" si="241"/>
        <v>0</v>
      </c>
      <c r="R581" s="65"/>
      <c r="S581" s="67"/>
      <c r="T581" s="40"/>
      <c r="U581" s="106">
        <f>IF(EXACT(O581,Y581),M581,M581*(1-'Расчет ПРЕДЗАКАЗ'!$D$10))</f>
        <v>0</v>
      </c>
      <c r="V581" s="106">
        <f t="shared" si="242"/>
        <v>0</v>
      </c>
      <c r="W581" s="106" t="e">
        <f>IF(EXACT(O581,Y581),M581,M581*(1-#REF!))</f>
        <v>#REF!</v>
      </c>
      <c r="X581" s="106" t="e">
        <f t="shared" si="243"/>
        <v>#REF!</v>
      </c>
      <c r="Y581" s="107" t="s">
        <v>72</v>
      </c>
      <c r="Z581" s="103">
        <f t="shared" si="239"/>
        <v>0</v>
      </c>
      <c r="AA581" s="103">
        <f t="shared" si="240"/>
        <v>0</v>
      </c>
      <c r="AB581" s="128" t="str">
        <f t="shared" si="244"/>
        <v/>
      </c>
      <c r="AC581" s="128" t="e">
        <f t="shared" si="245"/>
        <v>#REF!</v>
      </c>
    </row>
    <row r="582" spans="1:29" ht="50.1" customHeight="1">
      <c r="A582" s="172"/>
      <c r="B582" s="172"/>
      <c r="C582" s="175"/>
      <c r="D582" s="175"/>
      <c r="E582" s="132"/>
      <c r="F582" s="178"/>
      <c r="G582" s="181"/>
      <c r="H582" s="164"/>
      <c r="I582" s="166"/>
      <c r="J582" s="169"/>
      <c r="K582" s="62"/>
      <c r="L582" s="63"/>
      <c r="M582" s="63"/>
      <c r="N582" s="65"/>
      <c r="O582" s="127"/>
      <c r="P582" s="100"/>
      <c r="Q582" s="63">
        <f t="shared" si="241"/>
        <v>0</v>
      </c>
      <c r="R582" s="65"/>
      <c r="S582" s="67"/>
      <c r="T582" s="40"/>
      <c r="U582" s="106">
        <f>IF(EXACT(O582,Y582),M582,M582*(1-'Расчет ПРЕДЗАКАЗ'!$D$10))</f>
        <v>0</v>
      </c>
      <c r="V582" s="106">
        <f t="shared" si="242"/>
        <v>0</v>
      </c>
      <c r="W582" s="106" t="e">
        <f>IF(EXACT(O582,Y582),M582,M582*(1-#REF!))</f>
        <v>#REF!</v>
      </c>
      <c r="X582" s="106" t="e">
        <f t="shared" si="243"/>
        <v>#REF!</v>
      </c>
      <c r="Y582" s="107" t="s">
        <v>72</v>
      </c>
      <c r="Z582" s="103">
        <f t="shared" si="239"/>
        <v>0</v>
      </c>
      <c r="AA582" s="103">
        <f t="shared" si="240"/>
        <v>0</v>
      </c>
      <c r="AB582" s="128" t="str">
        <f t="shared" si="244"/>
        <v/>
      </c>
      <c r="AC582" s="128" t="e">
        <f t="shared" si="245"/>
        <v>#REF!</v>
      </c>
    </row>
    <row r="583" spans="1:29" ht="11.25" customHeight="1" thickBot="1"/>
    <row r="584" spans="1:29" ht="50.1" customHeight="1">
      <c r="A584" s="170">
        <v>36</v>
      </c>
      <c r="B584" s="170" t="s">
        <v>397</v>
      </c>
      <c r="C584" s="173" t="s">
        <v>398</v>
      </c>
      <c r="D584" s="173" t="s">
        <v>77</v>
      </c>
      <c r="E584" s="131"/>
      <c r="F584" s="199" t="s">
        <v>384</v>
      </c>
      <c r="G584" s="179" t="s">
        <v>385</v>
      </c>
      <c r="H584" s="162" t="s">
        <v>147</v>
      </c>
      <c r="I584" s="200" t="s">
        <v>380</v>
      </c>
      <c r="J584" s="167" t="s">
        <v>19</v>
      </c>
      <c r="K584" s="62" t="s">
        <v>311</v>
      </c>
      <c r="L584" s="63">
        <v>5580</v>
      </c>
      <c r="M584" s="63">
        <v>3488</v>
      </c>
      <c r="N584" s="142" t="s">
        <v>399</v>
      </c>
      <c r="O584" s="127"/>
      <c r="P584" s="100"/>
      <c r="Q584" s="63">
        <f>P584*M584</f>
        <v>0</v>
      </c>
      <c r="R584" s="64"/>
      <c r="S584" s="67">
        <v>17</v>
      </c>
      <c r="T584" s="59"/>
      <c r="U584" s="106">
        <f>IF(EXACT(O584,Y584),M584,M584*(1-'Расчет ПРЕДЗАКАЗ'!$D$10))</f>
        <v>3418.24</v>
      </c>
      <c r="V584" s="106">
        <f>P584*U584</f>
        <v>0</v>
      </c>
      <c r="W584" s="106" t="e">
        <f>IF(EXACT(O584,Y584),M584,M584*(1-#REF!))</f>
        <v>#REF!</v>
      </c>
      <c r="X584" s="106" t="e">
        <f>P584*W584</f>
        <v>#REF!</v>
      </c>
      <c r="Y584" s="107" t="s">
        <v>72</v>
      </c>
      <c r="Z584" s="103">
        <f t="shared" ref="Z584:Z598" si="246">IF(EXACT(O584,Y584),Q584,0)</f>
        <v>0</v>
      </c>
      <c r="AA584" s="103">
        <f t="shared" ref="AA584:AA598" si="247">IF(Z584=0,Q584,0)</f>
        <v>0</v>
      </c>
      <c r="AB584" s="128">
        <f>IF(U584=0,"",L584/U584-1)</f>
        <v>0.63241902265493355</v>
      </c>
      <c r="AC584" s="128" t="e">
        <f>IF(W584=0,"",L584/W584-1)</f>
        <v>#REF!</v>
      </c>
    </row>
    <row r="585" spans="1:29" ht="50.1" customHeight="1">
      <c r="A585" s="171"/>
      <c r="B585" s="171"/>
      <c r="C585" s="174"/>
      <c r="D585" s="174"/>
      <c r="E585" s="131"/>
      <c r="F585" s="177"/>
      <c r="G585" s="180"/>
      <c r="H585" s="163"/>
      <c r="I585" s="165"/>
      <c r="J585" s="168"/>
      <c r="K585" s="62" t="s">
        <v>371</v>
      </c>
      <c r="L585" s="63">
        <v>5580</v>
      </c>
      <c r="M585" s="63">
        <v>3488</v>
      </c>
      <c r="N585" s="142" t="s">
        <v>400</v>
      </c>
      <c r="O585" s="127"/>
      <c r="P585" s="100"/>
      <c r="Q585" s="63">
        <f t="shared" ref="Q585:Q598" si="248">P585*M585</f>
        <v>0</v>
      </c>
      <c r="R585" s="64"/>
      <c r="S585" s="67">
        <v>32</v>
      </c>
      <c r="T585" s="46"/>
      <c r="U585" s="106">
        <f>IF(EXACT(O585,Y585),M585,M585*(1-'Расчет ПРЕДЗАКАЗ'!$D$10))</f>
        <v>3418.24</v>
      </c>
      <c r="V585" s="106">
        <f t="shared" ref="V585:V598" si="249">P585*U585</f>
        <v>0</v>
      </c>
      <c r="W585" s="106" t="e">
        <f>IF(EXACT(O585,Y585),M585,M585*(1-#REF!))</f>
        <v>#REF!</v>
      </c>
      <c r="X585" s="106" t="e">
        <f t="shared" ref="X585:X598" si="250">P585*W585</f>
        <v>#REF!</v>
      </c>
      <c r="Y585" s="107" t="s">
        <v>72</v>
      </c>
      <c r="Z585" s="103">
        <f t="shared" si="246"/>
        <v>0</v>
      </c>
      <c r="AA585" s="103">
        <f t="shared" si="247"/>
        <v>0</v>
      </c>
      <c r="AB585" s="128">
        <f t="shared" ref="AB585:AB598" si="251">IF(U585=0,"",L585/U585-1)</f>
        <v>0.63241902265493355</v>
      </c>
      <c r="AC585" s="128" t="e">
        <f t="shared" ref="AC585:AC598" si="252">IF(W585=0,"",L585/W585-1)</f>
        <v>#REF!</v>
      </c>
    </row>
    <row r="586" spans="1:29" ht="50.1" customHeight="1">
      <c r="A586" s="171"/>
      <c r="B586" s="171"/>
      <c r="C586" s="174"/>
      <c r="D586" s="174"/>
      <c r="E586" s="131"/>
      <c r="F586" s="177"/>
      <c r="G586" s="180"/>
      <c r="H586" s="163"/>
      <c r="I586" s="165"/>
      <c r="J586" s="168"/>
      <c r="K586" s="62" t="s">
        <v>196</v>
      </c>
      <c r="L586" s="63">
        <v>5580</v>
      </c>
      <c r="M586" s="63">
        <v>3488</v>
      </c>
      <c r="N586" s="142" t="s">
        <v>401</v>
      </c>
      <c r="O586" s="127"/>
      <c r="P586" s="100"/>
      <c r="Q586" s="63">
        <f t="shared" si="248"/>
        <v>0</v>
      </c>
      <c r="R586" s="64"/>
      <c r="S586" s="67">
        <v>74</v>
      </c>
      <c r="T586" s="46"/>
      <c r="U586" s="106">
        <f>IF(EXACT(O586,Y586),M586,M586*(1-'Расчет ПРЕДЗАКАЗ'!$D$10))</f>
        <v>3418.24</v>
      </c>
      <c r="V586" s="106">
        <f t="shared" si="249"/>
        <v>0</v>
      </c>
      <c r="W586" s="106" t="e">
        <f>IF(EXACT(O586,Y586),M586,M586*(1-#REF!))</f>
        <v>#REF!</v>
      </c>
      <c r="X586" s="106" t="e">
        <f t="shared" si="250"/>
        <v>#REF!</v>
      </c>
      <c r="Y586" s="107" t="s">
        <v>72</v>
      </c>
      <c r="Z586" s="103">
        <f t="shared" si="246"/>
        <v>0</v>
      </c>
      <c r="AA586" s="103">
        <f t="shared" si="247"/>
        <v>0</v>
      </c>
      <c r="AB586" s="128">
        <f t="shared" si="251"/>
        <v>0.63241902265493355</v>
      </c>
      <c r="AC586" s="128" t="e">
        <f t="shared" si="252"/>
        <v>#REF!</v>
      </c>
    </row>
    <row r="587" spans="1:29" ht="50.1" customHeight="1">
      <c r="A587" s="171"/>
      <c r="B587" s="171"/>
      <c r="C587" s="174"/>
      <c r="D587" s="174"/>
      <c r="E587" s="131"/>
      <c r="F587" s="177"/>
      <c r="G587" s="180"/>
      <c r="H587" s="163"/>
      <c r="I587" s="165"/>
      <c r="J587" s="168"/>
      <c r="K587" s="62" t="s">
        <v>198</v>
      </c>
      <c r="L587" s="63">
        <v>5580</v>
      </c>
      <c r="M587" s="63">
        <v>3488</v>
      </c>
      <c r="N587" s="142" t="s">
        <v>402</v>
      </c>
      <c r="O587" s="127"/>
      <c r="P587" s="100"/>
      <c r="Q587" s="63">
        <f t="shared" si="248"/>
        <v>0</v>
      </c>
      <c r="R587" s="64"/>
      <c r="S587" s="67">
        <v>86</v>
      </c>
      <c r="T587" s="46"/>
      <c r="U587" s="106">
        <f>IF(EXACT(O587,Y587),M587,M587*(1-'Расчет ПРЕДЗАКАЗ'!$D$10))</f>
        <v>3418.24</v>
      </c>
      <c r="V587" s="106">
        <f t="shared" si="249"/>
        <v>0</v>
      </c>
      <c r="W587" s="106" t="e">
        <f>IF(EXACT(O587,Y587),M587,M587*(1-#REF!))</f>
        <v>#REF!</v>
      </c>
      <c r="X587" s="106" t="e">
        <f t="shared" si="250"/>
        <v>#REF!</v>
      </c>
      <c r="Y587" s="107" t="s">
        <v>72</v>
      </c>
      <c r="Z587" s="103">
        <f t="shared" si="246"/>
        <v>0</v>
      </c>
      <c r="AA587" s="103">
        <f t="shared" si="247"/>
        <v>0</v>
      </c>
      <c r="AB587" s="128">
        <f t="shared" si="251"/>
        <v>0.63241902265493355</v>
      </c>
      <c r="AC587" s="128" t="e">
        <f t="shared" si="252"/>
        <v>#REF!</v>
      </c>
    </row>
    <row r="588" spans="1:29" ht="50.1" customHeight="1">
      <c r="A588" s="171"/>
      <c r="B588" s="171"/>
      <c r="C588" s="174"/>
      <c r="D588" s="174"/>
      <c r="E588" s="131"/>
      <c r="F588" s="177"/>
      <c r="G588" s="180"/>
      <c r="H588" s="163"/>
      <c r="I588" s="165"/>
      <c r="J588" s="168"/>
      <c r="K588" s="62" t="s">
        <v>200</v>
      </c>
      <c r="L588" s="63">
        <v>5580</v>
      </c>
      <c r="M588" s="63">
        <v>3488</v>
      </c>
      <c r="N588" s="142" t="s">
        <v>403</v>
      </c>
      <c r="O588" s="127"/>
      <c r="P588" s="100"/>
      <c r="Q588" s="63">
        <f t="shared" si="248"/>
        <v>0</v>
      </c>
      <c r="R588" s="64"/>
      <c r="S588" s="67">
        <v>86</v>
      </c>
      <c r="T588" s="46"/>
      <c r="U588" s="106">
        <f>IF(EXACT(O588,Y588),M588,M588*(1-'Расчет ПРЕДЗАКАЗ'!$D$10))</f>
        <v>3418.24</v>
      </c>
      <c r="V588" s="106">
        <f t="shared" si="249"/>
        <v>0</v>
      </c>
      <c r="W588" s="106" t="e">
        <f>IF(EXACT(O588,Y588),M588,M588*(1-#REF!))</f>
        <v>#REF!</v>
      </c>
      <c r="X588" s="106" t="e">
        <f t="shared" si="250"/>
        <v>#REF!</v>
      </c>
      <c r="Y588" s="107" t="s">
        <v>72</v>
      </c>
      <c r="Z588" s="103">
        <f t="shared" si="246"/>
        <v>0</v>
      </c>
      <c r="AA588" s="103">
        <f t="shared" si="247"/>
        <v>0</v>
      </c>
      <c r="AB588" s="128">
        <f t="shared" si="251"/>
        <v>0.63241902265493355</v>
      </c>
      <c r="AC588" s="128" t="e">
        <f t="shared" si="252"/>
        <v>#REF!</v>
      </c>
    </row>
    <row r="589" spans="1:29" ht="50.1" customHeight="1">
      <c r="A589" s="171"/>
      <c r="B589" s="171"/>
      <c r="C589" s="174"/>
      <c r="D589" s="174"/>
      <c r="E589" s="131"/>
      <c r="F589" s="177"/>
      <c r="G589" s="180"/>
      <c r="H589" s="163"/>
      <c r="I589" s="165"/>
      <c r="J589" s="168"/>
      <c r="K589" s="62" t="s">
        <v>127</v>
      </c>
      <c r="L589" s="63">
        <v>5580</v>
      </c>
      <c r="M589" s="63">
        <v>3488</v>
      </c>
      <c r="N589" s="142" t="s">
        <v>404</v>
      </c>
      <c r="O589" s="127"/>
      <c r="P589" s="100"/>
      <c r="Q589" s="63">
        <f t="shared" si="248"/>
        <v>0</v>
      </c>
      <c r="R589" s="64"/>
      <c r="S589" s="67">
        <v>104</v>
      </c>
      <c r="T589" s="46"/>
      <c r="U589" s="106">
        <f>IF(EXACT(O589,Y589),M589,M589*(1-'Расчет ПРЕДЗАКАЗ'!$D$10))</f>
        <v>3418.24</v>
      </c>
      <c r="V589" s="106">
        <f t="shared" si="249"/>
        <v>0</v>
      </c>
      <c r="W589" s="106" t="e">
        <f>IF(EXACT(O589,Y589),M589,M589*(1-#REF!))</f>
        <v>#REF!</v>
      </c>
      <c r="X589" s="106" t="e">
        <f t="shared" si="250"/>
        <v>#REF!</v>
      </c>
      <c r="Y589" s="107" t="s">
        <v>72</v>
      </c>
      <c r="Z589" s="103">
        <f t="shared" si="246"/>
        <v>0</v>
      </c>
      <c r="AA589" s="103">
        <f t="shared" si="247"/>
        <v>0</v>
      </c>
      <c r="AB589" s="128">
        <f t="shared" si="251"/>
        <v>0.63241902265493355</v>
      </c>
      <c r="AC589" s="128" t="e">
        <f t="shared" si="252"/>
        <v>#REF!</v>
      </c>
    </row>
    <row r="590" spans="1:29" ht="50.1" customHeight="1">
      <c r="A590" s="171"/>
      <c r="B590" s="171"/>
      <c r="C590" s="174"/>
      <c r="D590" s="174"/>
      <c r="E590" s="131"/>
      <c r="F590" s="177"/>
      <c r="G590" s="180"/>
      <c r="H590" s="163"/>
      <c r="I590" s="165"/>
      <c r="J590" s="168"/>
      <c r="K590" s="62"/>
      <c r="L590" s="63"/>
      <c r="M590" s="63"/>
      <c r="N590" s="142"/>
      <c r="O590" s="127"/>
      <c r="P590" s="100"/>
      <c r="Q590" s="63">
        <f t="shared" si="248"/>
        <v>0</v>
      </c>
      <c r="R590" s="64"/>
      <c r="S590" s="67"/>
      <c r="T590" s="46"/>
      <c r="U590" s="106">
        <f>IF(EXACT(O590,Y590),M590,M590*(1-'Расчет ПРЕДЗАКАЗ'!$D$10))</f>
        <v>0</v>
      </c>
      <c r="V590" s="106">
        <f t="shared" si="249"/>
        <v>0</v>
      </c>
      <c r="W590" s="106" t="e">
        <f>IF(EXACT(O590,Y590),M590,M590*(1-#REF!))</f>
        <v>#REF!</v>
      </c>
      <c r="X590" s="106" t="e">
        <f t="shared" si="250"/>
        <v>#REF!</v>
      </c>
      <c r="Y590" s="107" t="s">
        <v>72</v>
      </c>
      <c r="Z590" s="103">
        <f t="shared" si="246"/>
        <v>0</v>
      </c>
      <c r="AA590" s="103">
        <f t="shared" si="247"/>
        <v>0</v>
      </c>
      <c r="AB590" s="128" t="str">
        <f t="shared" si="251"/>
        <v/>
      </c>
      <c r="AC590" s="128" t="e">
        <f t="shared" si="252"/>
        <v>#REF!</v>
      </c>
    </row>
    <row r="591" spans="1:29" ht="50.1" customHeight="1">
      <c r="A591" s="171"/>
      <c r="B591" s="171"/>
      <c r="C591" s="174"/>
      <c r="D591" s="174"/>
      <c r="E591" s="131"/>
      <c r="F591" s="177"/>
      <c r="G591" s="180"/>
      <c r="H591" s="163"/>
      <c r="I591" s="165"/>
      <c r="J591" s="168"/>
      <c r="K591" s="62"/>
      <c r="L591" s="63"/>
      <c r="M591" s="63"/>
      <c r="N591" s="142"/>
      <c r="O591" s="127"/>
      <c r="P591" s="100"/>
      <c r="Q591" s="63">
        <f t="shared" si="248"/>
        <v>0</v>
      </c>
      <c r="R591" s="64"/>
      <c r="S591" s="67"/>
      <c r="T591" s="46"/>
      <c r="U591" s="106">
        <f>IF(EXACT(O591,Y591),M591,M591*(1-'Расчет ПРЕДЗАКАЗ'!$D$10))</f>
        <v>0</v>
      </c>
      <c r="V591" s="106">
        <f t="shared" si="249"/>
        <v>0</v>
      </c>
      <c r="W591" s="106" t="e">
        <f>IF(EXACT(O591,Y591),M591,M591*(1-#REF!))</f>
        <v>#REF!</v>
      </c>
      <c r="X591" s="106" t="e">
        <f t="shared" si="250"/>
        <v>#REF!</v>
      </c>
      <c r="Y591" s="107" t="s">
        <v>72</v>
      </c>
      <c r="Z591" s="103">
        <f t="shared" si="246"/>
        <v>0</v>
      </c>
      <c r="AA591" s="103">
        <f t="shared" si="247"/>
        <v>0</v>
      </c>
      <c r="AB591" s="128" t="str">
        <f t="shared" si="251"/>
        <v/>
      </c>
      <c r="AC591" s="128" t="e">
        <f t="shared" si="252"/>
        <v>#REF!</v>
      </c>
    </row>
    <row r="592" spans="1:29" ht="50.1" customHeight="1">
      <c r="A592" s="171"/>
      <c r="B592" s="171"/>
      <c r="C592" s="174"/>
      <c r="D592" s="174"/>
      <c r="E592" s="131"/>
      <c r="F592" s="177"/>
      <c r="G592" s="180"/>
      <c r="H592" s="163"/>
      <c r="I592" s="165"/>
      <c r="J592" s="168"/>
      <c r="K592" s="62"/>
      <c r="L592" s="63"/>
      <c r="M592" s="63"/>
      <c r="N592" s="142"/>
      <c r="O592" s="127"/>
      <c r="P592" s="100"/>
      <c r="Q592" s="63">
        <f t="shared" si="248"/>
        <v>0</v>
      </c>
      <c r="R592" s="64"/>
      <c r="S592" s="67"/>
      <c r="T592" s="46"/>
      <c r="U592" s="106">
        <f>IF(EXACT(O592,Y592),M592,M592*(1-'Расчет ПРЕДЗАКАЗ'!$D$10))</f>
        <v>0</v>
      </c>
      <c r="V592" s="106">
        <f t="shared" si="249"/>
        <v>0</v>
      </c>
      <c r="W592" s="106" t="e">
        <f>IF(EXACT(O592,Y592),M592,M592*(1-#REF!))</f>
        <v>#REF!</v>
      </c>
      <c r="X592" s="106" t="e">
        <f t="shared" si="250"/>
        <v>#REF!</v>
      </c>
      <c r="Y592" s="107" t="s">
        <v>72</v>
      </c>
      <c r="Z592" s="103">
        <f t="shared" si="246"/>
        <v>0</v>
      </c>
      <c r="AA592" s="103">
        <f t="shared" si="247"/>
        <v>0</v>
      </c>
      <c r="AB592" s="128" t="str">
        <f t="shared" si="251"/>
        <v/>
      </c>
      <c r="AC592" s="128" t="e">
        <f t="shared" si="252"/>
        <v>#REF!</v>
      </c>
    </row>
    <row r="593" spans="1:29" ht="50.1" customHeight="1">
      <c r="A593" s="171"/>
      <c r="B593" s="171"/>
      <c r="C593" s="174"/>
      <c r="D593" s="174"/>
      <c r="E593" s="131"/>
      <c r="F593" s="177"/>
      <c r="G593" s="180"/>
      <c r="H593" s="163"/>
      <c r="I593" s="165"/>
      <c r="J593" s="168"/>
      <c r="K593" s="62"/>
      <c r="L593" s="63"/>
      <c r="M593" s="63"/>
      <c r="N593" s="143"/>
      <c r="O593" s="127"/>
      <c r="P593" s="100"/>
      <c r="Q593" s="63">
        <f t="shared" si="248"/>
        <v>0</v>
      </c>
      <c r="R593" s="65"/>
      <c r="S593" s="67"/>
      <c r="T593" s="40"/>
      <c r="U593" s="106">
        <f>IF(EXACT(O593,Y593),M593,M593*(1-'Расчет ПРЕДЗАКАЗ'!$D$10))</f>
        <v>0</v>
      </c>
      <c r="V593" s="106">
        <f t="shared" si="249"/>
        <v>0</v>
      </c>
      <c r="W593" s="106" t="e">
        <f>IF(EXACT(O593,Y593),M593,M593*(1-#REF!))</f>
        <v>#REF!</v>
      </c>
      <c r="X593" s="106" t="e">
        <f t="shared" si="250"/>
        <v>#REF!</v>
      </c>
      <c r="Y593" s="107" t="s">
        <v>72</v>
      </c>
      <c r="Z593" s="103">
        <f t="shared" si="246"/>
        <v>0</v>
      </c>
      <c r="AA593" s="103">
        <f t="shared" si="247"/>
        <v>0</v>
      </c>
      <c r="AB593" s="128" t="str">
        <f t="shared" si="251"/>
        <v/>
      </c>
      <c r="AC593" s="128" t="e">
        <f t="shared" si="252"/>
        <v>#REF!</v>
      </c>
    </row>
    <row r="594" spans="1:29" ht="50.1" customHeight="1">
      <c r="A594" s="171"/>
      <c r="B594" s="171"/>
      <c r="C594" s="174"/>
      <c r="D594" s="174"/>
      <c r="E594" s="131"/>
      <c r="F594" s="177"/>
      <c r="G594" s="180"/>
      <c r="H594" s="163"/>
      <c r="I594" s="165"/>
      <c r="J594" s="168"/>
      <c r="K594" s="62"/>
      <c r="L594" s="63"/>
      <c r="M594" s="63"/>
      <c r="N594" s="65"/>
      <c r="O594" s="127"/>
      <c r="P594" s="100"/>
      <c r="Q594" s="63">
        <f t="shared" si="248"/>
        <v>0</v>
      </c>
      <c r="R594" s="65"/>
      <c r="S594" s="67"/>
      <c r="T594" s="40"/>
      <c r="U594" s="106">
        <f>IF(EXACT(O594,Y594),M594,M594*(1-'Расчет ПРЕДЗАКАЗ'!$D$10))</f>
        <v>0</v>
      </c>
      <c r="V594" s="106">
        <f t="shared" si="249"/>
        <v>0</v>
      </c>
      <c r="W594" s="106" t="e">
        <f>IF(EXACT(O594,Y594),M594,M594*(1-#REF!))</f>
        <v>#REF!</v>
      </c>
      <c r="X594" s="106" t="e">
        <f t="shared" si="250"/>
        <v>#REF!</v>
      </c>
      <c r="Y594" s="107" t="s">
        <v>72</v>
      </c>
      <c r="Z594" s="103">
        <f t="shared" si="246"/>
        <v>0</v>
      </c>
      <c r="AA594" s="103">
        <f t="shared" si="247"/>
        <v>0</v>
      </c>
      <c r="AB594" s="128" t="str">
        <f t="shared" si="251"/>
        <v/>
      </c>
      <c r="AC594" s="128" t="e">
        <f t="shared" si="252"/>
        <v>#REF!</v>
      </c>
    </row>
    <row r="595" spans="1:29" ht="50.1" customHeight="1">
      <c r="A595" s="171"/>
      <c r="B595" s="171"/>
      <c r="C595" s="174"/>
      <c r="D595" s="174"/>
      <c r="E595" s="131"/>
      <c r="F595" s="177"/>
      <c r="G595" s="180"/>
      <c r="H595" s="163"/>
      <c r="I595" s="165"/>
      <c r="J595" s="168"/>
      <c r="K595" s="62"/>
      <c r="L595" s="63"/>
      <c r="M595" s="63"/>
      <c r="N595" s="65"/>
      <c r="O595" s="127"/>
      <c r="P595" s="100"/>
      <c r="Q595" s="63">
        <f t="shared" si="248"/>
        <v>0</v>
      </c>
      <c r="R595" s="65"/>
      <c r="S595" s="67"/>
      <c r="T595" s="40"/>
      <c r="U595" s="106">
        <f>IF(EXACT(O595,Y595),M595,M595*(1-'Расчет ПРЕДЗАКАЗ'!$D$10))</f>
        <v>0</v>
      </c>
      <c r="V595" s="106">
        <f t="shared" si="249"/>
        <v>0</v>
      </c>
      <c r="W595" s="106" t="e">
        <f>IF(EXACT(O595,Y595),M595,M595*(1-#REF!))</f>
        <v>#REF!</v>
      </c>
      <c r="X595" s="106" t="e">
        <f t="shared" si="250"/>
        <v>#REF!</v>
      </c>
      <c r="Y595" s="107" t="s">
        <v>72</v>
      </c>
      <c r="Z595" s="103">
        <f t="shared" si="246"/>
        <v>0</v>
      </c>
      <c r="AA595" s="103">
        <f t="shared" si="247"/>
        <v>0</v>
      </c>
      <c r="AB595" s="128" t="str">
        <f t="shared" si="251"/>
        <v/>
      </c>
      <c r="AC595" s="128" t="e">
        <f t="shared" si="252"/>
        <v>#REF!</v>
      </c>
    </row>
    <row r="596" spans="1:29" ht="50.1" customHeight="1">
      <c r="A596" s="171"/>
      <c r="B596" s="171"/>
      <c r="C596" s="174"/>
      <c r="D596" s="174"/>
      <c r="E596" s="131"/>
      <c r="F596" s="177"/>
      <c r="G596" s="180"/>
      <c r="H596" s="163"/>
      <c r="I596" s="165"/>
      <c r="J596" s="168"/>
      <c r="K596" s="62"/>
      <c r="L596" s="63"/>
      <c r="M596" s="63"/>
      <c r="N596" s="65"/>
      <c r="O596" s="127"/>
      <c r="P596" s="100"/>
      <c r="Q596" s="63">
        <f t="shared" si="248"/>
        <v>0</v>
      </c>
      <c r="R596" s="65"/>
      <c r="S596" s="67"/>
      <c r="T596" s="40"/>
      <c r="U596" s="106">
        <f>IF(EXACT(O596,Y596),M596,M596*(1-'Расчет ПРЕДЗАКАЗ'!$D$10))</f>
        <v>0</v>
      </c>
      <c r="V596" s="106">
        <f t="shared" si="249"/>
        <v>0</v>
      </c>
      <c r="W596" s="106" t="e">
        <f>IF(EXACT(O596,Y596),M596,M596*(1-#REF!))</f>
        <v>#REF!</v>
      </c>
      <c r="X596" s="106" t="e">
        <f t="shared" si="250"/>
        <v>#REF!</v>
      </c>
      <c r="Y596" s="107" t="s">
        <v>72</v>
      </c>
      <c r="Z596" s="103">
        <f t="shared" si="246"/>
        <v>0</v>
      </c>
      <c r="AA596" s="103">
        <f t="shared" si="247"/>
        <v>0</v>
      </c>
      <c r="AB596" s="128" t="str">
        <f t="shared" si="251"/>
        <v/>
      </c>
      <c r="AC596" s="128" t="e">
        <f t="shared" si="252"/>
        <v>#REF!</v>
      </c>
    </row>
    <row r="597" spans="1:29" ht="50.1" customHeight="1">
      <c r="A597" s="171"/>
      <c r="B597" s="171"/>
      <c r="C597" s="174"/>
      <c r="D597" s="174"/>
      <c r="E597" s="131"/>
      <c r="F597" s="177"/>
      <c r="G597" s="180"/>
      <c r="H597" s="163"/>
      <c r="I597" s="165"/>
      <c r="J597" s="168"/>
      <c r="K597" s="62"/>
      <c r="L597" s="63"/>
      <c r="M597" s="63"/>
      <c r="N597" s="65"/>
      <c r="O597" s="127"/>
      <c r="P597" s="100"/>
      <c r="Q597" s="63">
        <f t="shared" si="248"/>
        <v>0</v>
      </c>
      <c r="R597" s="65"/>
      <c r="S597" s="67"/>
      <c r="T597" s="40"/>
      <c r="U597" s="106">
        <f>IF(EXACT(O597,Y597),M597,M597*(1-'Расчет ПРЕДЗАКАЗ'!$D$10))</f>
        <v>0</v>
      </c>
      <c r="V597" s="106">
        <f t="shared" si="249"/>
        <v>0</v>
      </c>
      <c r="W597" s="106" t="e">
        <f>IF(EXACT(O597,Y597),M597,M597*(1-#REF!))</f>
        <v>#REF!</v>
      </c>
      <c r="X597" s="106" t="e">
        <f t="shared" si="250"/>
        <v>#REF!</v>
      </c>
      <c r="Y597" s="107" t="s">
        <v>72</v>
      </c>
      <c r="Z597" s="103">
        <f t="shared" si="246"/>
        <v>0</v>
      </c>
      <c r="AA597" s="103">
        <f t="shared" si="247"/>
        <v>0</v>
      </c>
      <c r="AB597" s="128" t="str">
        <f t="shared" si="251"/>
        <v/>
      </c>
      <c r="AC597" s="128" t="e">
        <f t="shared" si="252"/>
        <v>#REF!</v>
      </c>
    </row>
    <row r="598" spans="1:29" ht="50.1" customHeight="1">
      <c r="A598" s="172"/>
      <c r="B598" s="172"/>
      <c r="C598" s="175"/>
      <c r="D598" s="175"/>
      <c r="E598" s="132"/>
      <c r="F598" s="178"/>
      <c r="G598" s="181"/>
      <c r="H598" s="164"/>
      <c r="I598" s="166"/>
      <c r="J598" s="169"/>
      <c r="K598" s="62"/>
      <c r="L598" s="63"/>
      <c r="M598" s="63"/>
      <c r="N598" s="65"/>
      <c r="O598" s="127"/>
      <c r="P598" s="100"/>
      <c r="Q598" s="63">
        <f t="shared" si="248"/>
        <v>0</v>
      </c>
      <c r="R598" s="65"/>
      <c r="S598" s="67"/>
      <c r="T598" s="40"/>
      <c r="U598" s="106">
        <f>IF(EXACT(O598,Y598),M598,M598*(1-'Расчет ПРЕДЗАКАЗ'!$D$10))</f>
        <v>0</v>
      </c>
      <c r="V598" s="106">
        <f t="shared" si="249"/>
        <v>0</v>
      </c>
      <c r="W598" s="106" t="e">
        <f>IF(EXACT(O598,Y598),M598,M598*(1-#REF!))</f>
        <v>#REF!</v>
      </c>
      <c r="X598" s="106" t="e">
        <f t="shared" si="250"/>
        <v>#REF!</v>
      </c>
      <c r="Y598" s="107" t="s">
        <v>72</v>
      </c>
      <c r="Z598" s="103">
        <f t="shared" si="246"/>
        <v>0</v>
      </c>
      <c r="AA598" s="103">
        <f t="shared" si="247"/>
        <v>0</v>
      </c>
      <c r="AB598" s="128" t="str">
        <f t="shared" si="251"/>
        <v/>
      </c>
      <c r="AC598" s="128" t="e">
        <f t="shared" si="252"/>
        <v>#REF!</v>
      </c>
    </row>
    <row r="599" spans="1:29" ht="11.25" customHeight="1" thickBot="1"/>
    <row r="600" spans="1:29" ht="50.1" customHeight="1">
      <c r="A600" s="170">
        <v>37</v>
      </c>
      <c r="B600" s="170" t="s">
        <v>405</v>
      </c>
      <c r="C600" s="173" t="s">
        <v>406</v>
      </c>
      <c r="D600" s="173" t="s">
        <v>77</v>
      </c>
      <c r="E600" s="131"/>
      <c r="F600" s="199" t="s">
        <v>379</v>
      </c>
      <c r="G600" s="179" t="s">
        <v>79</v>
      </c>
      <c r="H600" s="162" t="s">
        <v>147</v>
      </c>
      <c r="I600" s="200" t="s">
        <v>380</v>
      </c>
      <c r="J600" s="167" t="s">
        <v>19</v>
      </c>
      <c r="K600" s="62" t="s">
        <v>407</v>
      </c>
      <c r="L600" s="63">
        <v>5360</v>
      </c>
      <c r="M600" s="63">
        <v>3348</v>
      </c>
      <c r="N600" s="142" t="s">
        <v>408</v>
      </c>
      <c r="O600" s="127"/>
      <c r="P600" s="100"/>
      <c r="Q600" s="63">
        <f>P600*M600</f>
        <v>0</v>
      </c>
      <c r="R600" s="64"/>
      <c r="S600" s="67">
        <v>37</v>
      </c>
      <c r="T600" s="59"/>
      <c r="U600" s="106">
        <f>IF(EXACT(O600,Y600),M600,M600*(1-'Расчет ПРЕДЗАКАЗ'!$D$10))</f>
        <v>3281.04</v>
      </c>
      <c r="V600" s="106">
        <f>P600*U600</f>
        <v>0</v>
      </c>
      <c r="W600" s="106" t="e">
        <f>IF(EXACT(O600,Y600),M600,M600*(1-#REF!))</f>
        <v>#REF!</v>
      </c>
      <c r="X600" s="106" t="e">
        <f>P600*W600</f>
        <v>#REF!</v>
      </c>
      <c r="Y600" s="107" t="s">
        <v>72</v>
      </c>
      <c r="Z600" s="103">
        <f t="shared" ref="Z600:Z614" si="253">IF(EXACT(O600,Y600),Q600,0)</f>
        <v>0</v>
      </c>
      <c r="AA600" s="103">
        <f t="shared" ref="AA600:AA614" si="254">IF(Z600=0,Q600,0)</f>
        <v>0</v>
      </c>
      <c r="AB600" s="128">
        <f>IF(U600=0,"",L600/U600-1)</f>
        <v>0.63362836173896087</v>
      </c>
      <c r="AC600" s="128" t="e">
        <f>IF(W600=0,"",L600/W600-1)</f>
        <v>#REF!</v>
      </c>
    </row>
    <row r="601" spans="1:29" ht="50.1" customHeight="1">
      <c r="A601" s="171"/>
      <c r="B601" s="171"/>
      <c r="C601" s="174"/>
      <c r="D601" s="174"/>
      <c r="E601" s="131"/>
      <c r="F601" s="177"/>
      <c r="G601" s="180"/>
      <c r="H601" s="163"/>
      <c r="I601" s="165"/>
      <c r="J601" s="168"/>
      <c r="K601" s="62" t="s">
        <v>409</v>
      </c>
      <c r="L601" s="63">
        <v>5360</v>
      </c>
      <c r="M601" s="63">
        <v>3348</v>
      </c>
      <c r="N601" s="142" t="s">
        <v>410</v>
      </c>
      <c r="O601" s="127"/>
      <c r="P601" s="100"/>
      <c r="Q601" s="63">
        <f t="shared" ref="Q601:Q614" si="255">P601*M601</f>
        <v>0</v>
      </c>
      <c r="R601" s="64"/>
      <c r="S601" s="67">
        <v>89</v>
      </c>
      <c r="T601" s="46"/>
      <c r="U601" s="106">
        <f>IF(EXACT(O601,Y601),M601,M601*(1-'Расчет ПРЕДЗАКАЗ'!$D$10))</f>
        <v>3281.04</v>
      </c>
      <c r="V601" s="106">
        <f t="shared" ref="V601:V614" si="256">P601*U601</f>
        <v>0</v>
      </c>
      <c r="W601" s="106" t="e">
        <f>IF(EXACT(O601,Y601),M601,M601*(1-#REF!))</f>
        <v>#REF!</v>
      </c>
      <c r="X601" s="106" t="e">
        <f t="shared" ref="X601:X614" si="257">P601*W601</f>
        <v>#REF!</v>
      </c>
      <c r="Y601" s="107" t="s">
        <v>72</v>
      </c>
      <c r="Z601" s="103">
        <f t="shared" si="253"/>
        <v>0</v>
      </c>
      <c r="AA601" s="103">
        <f t="shared" si="254"/>
        <v>0</v>
      </c>
      <c r="AB601" s="128">
        <f t="shared" ref="AB601:AB614" si="258">IF(U601=0,"",L601/U601-1)</f>
        <v>0.63362836173896087</v>
      </c>
      <c r="AC601" s="128" t="e">
        <f t="shared" ref="AC601:AC614" si="259">IF(W601=0,"",L601/W601-1)</f>
        <v>#REF!</v>
      </c>
    </row>
    <row r="602" spans="1:29" ht="50.1" customHeight="1">
      <c r="A602" s="171"/>
      <c r="B602" s="171"/>
      <c r="C602" s="174"/>
      <c r="D602" s="174"/>
      <c r="E602" s="131"/>
      <c r="F602" s="177"/>
      <c r="G602" s="180"/>
      <c r="H602" s="163"/>
      <c r="I602" s="165"/>
      <c r="J602" s="168"/>
      <c r="K602" s="62" t="s">
        <v>411</v>
      </c>
      <c r="L602" s="63">
        <v>5360</v>
      </c>
      <c r="M602" s="63">
        <v>3348</v>
      </c>
      <c r="N602" s="142" t="s">
        <v>412</v>
      </c>
      <c r="O602" s="127"/>
      <c r="P602" s="100"/>
      <c r="Q602" s="63">
        <f t="shared" si="255"/>
        <v>0</v>
      </c>
      <c r="R602" s="64"/>
      <c r="S602" s="67">
        <v>117</v>
      </c>
      <c r="T602" s="46"/>
      <c r="U602" s="106">
        <f>IF(EXACT(O602,Y602),M602,M602*(1-'Расчет ПРЕДЗАКАЗ'!$D$10))</f>
        <v>3281.04</v>
      </c>
      <c r="V602" s="106">
        <f t="shared" si="256"/>
        <v>0</v>
      </c>
      <c r="W602" s="106" t="e">
        <f>IF(EXACT(O602,Y602),M602,M602*(1-#REF!))</f>
        <v>#REF!</v>
      </c>
      <c r="X602" s="106" t="e">
        <f t="shared" si="257"/>
        <v>#REF!</v>
      </c>
      <c r="Y602" s="107" t="s">
        <v>72</v>
      </c>
      <c r="Z602" s="103">
        <f t="shared" si="253"/>
        <v>0</v>
      </c>
      <c r="AA602" s="103">
        <f t="shared" si="254"/>
        <v>0</v>
      </c>
      <c r="AB602" s="128">
        <f t="shared" si="258"/>
        <v>0.63362836173896087</v>
      </c>
      <c r="AC602" s="128" t="e">
        <f t="shared" si="259"/>
        <v>#REF!</v>
      </c>
    </row>
    <row r="603" spans="1:29" ht="50.1" customHeight="1">
      <c r="A603" s="171"/>
      <c r="B603" s="171"/>
      <c r="C603" s="174"/>
      <c r="D603" s="174"/>
      <c r="E603" s="131"/>
      <c r="F603" s="177"/>
      <c r="G603" s="180"/>
      <c r="H603" s="163"/>
      <c r="I603" s="165"/>
      <c r="J603" s="168"/>
      <c r="K603" s="62" t="s">
        <v>413</v>
      </c>
      <c r="L603" s="63">
        <v>5360</v>
      </c>
      <c r="M603" s="63">
        <v>3348</v>
      </c>
      <c r="N603" s="142" t="s">
        <v>414</v>
      </c>
      <c r="O603" s="127"/>
      <c r="P603" s="100"/>
      <c r="Q603" s="63">
        <f t="shared" si="255"/>
        <v>0</v>
      </c>
      <c r="R603" s="64"/>
      <c r="S603" s="67">
        <v>113</v>
      </c>
      <c r="T603" s="46"/>
      <c r="U603" s="106">
        <f>IF(EXACT(O603,Y603),M603,M603*(1-'Расчет ПРЕДЗАКАЗ'!$D$10))</f>
        <v>3281.04</v>
      </c>
      <c r="V603" s="106">
        <f t="shared" si="256"/>
        <v>0</v>
      </c>
      <c r="W603" s="106" t="e">
        <f>IF(EXACT(O603,Y603),M603,M603*(1-#REF!))</f>
        <v>#REF!</v>
      </c>
      <c r="X603" s="106" t="e">
        <f t="shared" si="257"/>
        <v>#REF!</v>
      </c>
      <c r="Y603" s="107" t="s">
        <v>72</v>
      </c>
      <c r="Z603" s="103">
        <f t="shared" si="253"/>
        <v>0</v>
      </c>
      <c r="AA603" s="103">
        <f t="shared" si="254"/>
        <v>0</v>
      </c>
      <c r="AB603" s="128">
        <f t="shared" si="258"/>
        <v>0.63362836173896087</v>
      </c>
      <c r="AC603" s="128" t="e">
        <f t="shared" si="259"/>
        <v>#REF!</v>
      </c>
    </row>
    <row r="604" spans="1:29" ht="50.1" customHeight="1">
      <c r="A604" s="171"/>
      <c r="B604" s="171"/>
      <c r="C604" s="174"/>
      <c r="D604" s="174"/>
      <c r="E604" s="131"/>
      <c r="F604" s="177"/>
      <c r="G604" s="180"/>
      <c r="H604" s="163"/>
      <c r="I604" s="165"/>
      <c r="J604" s="168"/>
      <c r="K604" s="62" t="s">
        <v>415</v>
      </c>
      <c r="L604" s="63">
        <v>5360</v>
      </c>
      <c r="M604" s="63">
        <v>3348</v>
      </c>
      <c r="N604" s="142" t="s">
        <v>416</v>
      </c>
      <c r="O604" s="127"/>
      <c r="P604" s="100"/>
      <c r="Q604" s="63">
        <f t="shared" si="255"/>
        <v>0</v>
      </c>
      <c r="R604" s="64"/>
      <c r="S604" s="67">
        <v>139</v>
      </c>
      <c r="T604" s="46"/>
      <c r="U604" s="106">
        <f>IF(EXACT(O604,Y604),M604,M604*(1-'Расчет ПРЕДЗАКАЗ'!$D$10))</f>
        <v>3281.04</v>
      </c>
      <c r="V604" s="106">
        <f t="shared" si="256"/>
        <v>0</v>
      </c>
      <c r="W604" s="106" t="e">
        <f>IF(EXACT(O604,Y604),M604,M604*(1-#REF!))</f>
        <v>#REF!</v>
      </c>
      <c r="X604" s="106" t="e">
        <f t="shared" si="257"/>
        <v>#REF!</v>
      </c>
      <c r="Y604" s="107" t="s">
        <v>72</v>
      </c>
      <c r="Z604" s="103">
        <f t="shared" si="253"/>
        <v>0</v>
      </c>
      <c r="AA604" s="103">
        <f t="shared" si="254"/>
        <v>0</v>
      </c>
      <c r="AB604" s="128">
        <f t="shared" si="258"/>
        <v>0.63362836173896087</v>
      </c>
      <c r="AC604" s="128" t="e">
        <f t="shared" si="259"/>
        <v>#REF!</v>
      </c>
    </row>
    <row r="605" spans="1:29" ht="50.1" customHeight="1">
      <c r="A605" s="171"/>
      <c r="B605" s="171"/>
      <c r="C605" s="174"/>
      <c r="D605" s="174"/>
      <c r="E605" s="131"/>
      <c r="F605" s="177"/>
      <c r="G605" s="180"/>
      <c r="H605" s="163"/>
      <c r="I605" s="165"/>
      <c r="J605" s="168"/>
      <c r="K605" s="62"/>
      <c r="L605" s="63"/>
      <c r="M605" s="63"/>
      <c r="N605" s="142"/>
      <c r="O605" s="127"/>
      <c r="P605" s="100"/>
      <c r="Q605" s="63">
        <f t="shared" si="255"/>
        <v>0</v>
      </c>
      <c r="R605" s="64"/>
      <c r="S605" s="67"/>
      <c r="T605" s="46"/>
      <c r="U605" s="106">
        <f>IF(EXACT(O605,Y605),M605,M605*(1-'Расчет ПРЕДЗАКАЗ'!$D$10))</f>
        <v>0</v>
      </c>
      <c r="V605" s="106">
        <f t="shared" si="256"/>
        <v>0</v>
      </c>
      <c r="W605" s="106" t="e">
        <f>IF(EXACT(O605,Y605),M605,M605*(1-#REF!))</f>
        <v>#REF!</v>
      </c>
      <c r="X605" s="106" t="e">
        <f t="shared" si="257"/>
        <v>#REF!</v>
      </c>
      <c r="Y605" s="107" t="s">
        <v>72</v>
      </c>
      <c r="Z605" s="103">
        <f t="shared" si="253"/>
        <v>0</v>
      </c>
      <c r="AA605" s="103">
        <f t="shared" si="254"/>
        <v>0</v>
      </c>
      <c r="AB605" s="128" t="str">
        <f t="shared" si="258"/>
        <v/>
      </c>
      <c r="AC605" s="128" t="e">
        <f t="shared" si="259"/>
        <v>#REF!</v>
      </c>
    </row>
    <row r="606" spans="1:29" ht="50.1" customHeight="1">
      <c r="A606" s="171"/>
      <c r="B606" s="171"/>
      <c r="C606" s="174"/>
      <c r="D606" s="174"/>
      <c r="E606" s="131"/>
      <c r="F606" s="177"/>
      <c r="G606" s="180"/>
      <c r="H606" s="163"/>
      <c r="I606" s="165"/>
      <c r="J606" s="168"/>
      <c r="K606" s="62"/>
      <c r="L606" s="63"/>
      <c r="M606" s="63"/>
      <c r="N606" s="142"/>
      <c r="O606" s="127"/>
      <c r="P606" s="100"/>
      <c r="Q606" s="63">
        <f t="shared" si="255"/>
        <v>0</v>
      </c>
      <c r="R606" s="64"/>
      <c r="S606" s="67"/>
      <c r="T606" s="46"/>
      <c r="U606" s="106">
        <f>IF(EXACT(O606,Y606),M606,M606*(1-'Расчет ПРЕДЗАКАЗ'!$D$10))</f>
        <v>0</v>
      </c>
      <c r="V606" s="106">
        <f t="shared" si="256"/>
        <v>0</v>
      </c>
      <c r="W606" s="106" t="e">
        <f>IF(EXACT(O606,Y606),M606,M606*(1-#REF!))</f>
        <v>#REF!</v>
      </c>
      <c r="X606" s="106" t="e">
        <f t="shared" si="257"/>
        <v>#REF!</v>
      </c>
      <c r="Y606" s="107" t="s">
        <v>72</v>
      </c>
      <c r="Z606" s="103">
        <f t="shared" si="253"/>
        <v>0</v>
      </c>
      <c r="AA606" s="103">
        <f t="shared" si="254"/>
        <v>0</v>
      </c>
      <c r="AB606" s="128" t="str">
        <f t="shared" si="258"/>
        <v/>
      </c>
      <c r="AC606" s="128" t="e">
        <f t="shared" si="259"/>
        <v>#REF!</v>
      </c>
    </row>
    <row r="607" spans="1:29" ht="50.1" customHeight="1">
      <c r="A607" s="171"/>
      <c r="B607" s="171"/>
      <c r="C607" s="174"/>
      <c r="D607" s="174"/>
      <c r="E607" s="131"/>
      <c r="F607" s="177"/>
      <c r="G607" s="180"/>
      <c r="H607" s="163"/>
      <c r="I607" s="165"/>
      <c r="J607" s="168"/>
      <c r="K607" s="62"/>
      <c r="L607" s="63"/>
      <c r="M607" s="63"/>
      <c r="N607" s="142"/>
      <c r="O607" s="127"/>
      <c r="P607" s="100"/>
      <c r="Q607" s="63">
        <f t="shared" si="255"/>
        <v>0</v>
      </c>
      <c r="R607" s="64"/>
      <c r="S607" s="67"/>
      <c r="T607" s="46"/>
      <c r="U607" s="106">
        <f>IF(EXACT(O607,Y607),M607,M607*(1-'Расчет ПРЕДЗАКАЗ'!$D$10))</f>
        <v>0</v>
      </c>
      <c r="V607" s="106">
        <f t="shared" si="256"/>
        <v>0</v>
      </c>
      <c r="W607" s="106" t="e">
        <f>IF(EXACT(O607,Y607),M607,M607*(1-#REF!))</f>
        <v>#REF!</v>
      </c>
      <c r="X607" s="106" t="e">
        <f t="shared" si="257"/>
        <v>#REF!</v>
      </c>
      <c r="Y607" s="107" t="s">
        <v>72</v>
      </c>
      <c r="Z607" s="103">
        <f t="shared" si="253"/>
        <v>0</v>
      </c>
      <c r="AA607" s="103">
        <f t="shared" si="254"/>
        <v>0</v>
      </c>
      <c r="AB607" s="128" t="str">
        <f t="shared" si="258"/>
        <v/>
      </c>
      <c r="AC607" s="128" t="e">
        <f t="shared" si="259"/>
        <v>#REF!</v>
      </c>
    </row>
    <row r="608" spans="1:29" ht="50.1" customHeight="1">
      <c r="A608" s="171"/>
      <c r="B608" s="171"/>
      <c r="C608" s="174"/>
      <c r="D608" s="174"/>
      <c r="E608" s="131"/>
      <c r="F608" s="177"/>
      <c r="G608" s="180"/>
      <c r="H608" s="163"/>
      <c r="I608" s="165"/>
      <c r="J608" s="168"/>
      <c r="K608" s="62"/>
      <c r="L608" s="63"/>
      <c r="M608" s="63"/>
      <c r="N608" s="142"/>
      <c r="O608" s="127"/>
      <c r="P608" s="100"/>
      <c r="Q608" s="63">
        <f t="shared" si="255"/>
        <v>0</v>
      </c>
      <c r="R608" s="64"/>
      <c r="S608" s="67"/>
      <c r="T608" s="46"/>
      <c r="U608" s="106">
        <f>IF(EXACT(O608,Y608),M608,M608*(1-'Расчет ПРЕДЗАКАЗ'!$D$10))</f>
        <v>0</v>
      </c>
      <c r="V608" s="106">
        <f t="shared" si="256"/>
        <v>0</v>
      </c>
      <c r="W608" s="106" t="e">
        <f>IF(EXACT(O608,Y608),M608,M608*(1-#REF!))</f>
        <v>#REF!</v>
      </c>
      <c r="X608" s="106" t="e">
        <f t="shared" si="257"/>
        <v>#REF!</v>
      </c>
      <c r="Y608" s="107" t="s">
        <v>72</v>
      </c>
      <c r="Z608" s="103">
        <f t="shared" si="253"/>
        <v>0</v>
      </c>
      <c r="AA608" s="103">
        <f t="shared" si="254"/>
        <v>0</v>
      </c>
      <c r="AB608" s="128" t="str">
        <f t="shared" si="258"/>
        <v/>
      </c>
      <c r="AC608" s="128" t="e">
        <f t="shared" si="259"/>
        <v>#REF!</v>
      </c>
    </row>
    <row r="609" spans="1:29" ht="50.1" customHeight="1">
      <c r="A609" s="171"/>
      <c r="B609" s="171"/>
      <c r="C609" s="174"/>
      <c r="D609" s="174"/>
      <c r="E609" s="131"/>
      <c r="F609" s="177"/>
      <c r="G609" s="180"/>
      <c r="H609" s="163"/>
      <c r="I609" s="165"/>
      <c r="J609" s="168"/>
      <c r="K609" s="62"/>
      <c r="L609" s="63"/>
      <c r="M609" s="63"/>
      <c r="N609" s="143"/>
      <c r="O609" s="127"/>
      <c r="P609" s="100"/>
      <c r="Q609" s="63">
        <f t="shared" si="255"/>
        <v>0</v>
      </c>
      <c r="R609" s="65"/>
      <c r="S609" s="67"/>
      <c r="T609" s="40"/>
      <c r="U609" s="106">
        <f>IF(EXACT(O609,Y609),M609,M609*(1-'Расчет ПРЕДЗАКАЗ'!$D$10))</f>
        <v>0</v>
      </c>
      <c r="V609" s="106">
        <f t="shared" si="256"/>
        <v>0</v>
      </c>
      <c r="W609" s="106" t="e">
        <f>IF(EXACT(O609,Y609),M609,M609*(1-#REF!))</f>
        <v>#REF!</v>
      </c>
      <c r="X609" s="106" t="e">
        <f t="shared" si="257"/>
        <v>#REF!</v>
      </c>
      <c r="Y609" s="107" t="s">
        <v>72</v>
      </c>
      <c r="Z609" s="103">
        <f t="shared" si="253"/>
        <v>0</v>
      </c>
      <c r="AA609" s="103">
        <f t="shared" si="254"/>
        <v>0</v>
      </c>
      <c r="AB609" s="128" t="str">
        <f t="shared" si="258"/>
        <v/>
      </c>
      <c r="AC609" s="128" t="e">
        <f t="shared" si="259"/>
        <v>#REF!</v>
      </c>
    </row>
    <row r="610" spans="1:29" ht="50.1" customHeight="1">
      <c r="A610" s="171"/>
      <c r="B610" s="171"/>
      <c r="C610" s="174"/>
      <c r="D610" s="174"/>
      <c r="E610" s="131"/>
      <c r="F610" s="177"/>
      <c r="G610" s="180"/>
      <c r="H610" s="163"/>
      <c r="I610" s="165"/>
      <c r="J610" s="168"/>
      <c r="K610" s="62"/>
      <c r="L610" s="63"/>
      <c r="M610" s="63"/>
      <c r="N610" s="65"/>
      <c r="O610" s="127"/>
      <c r="P610" s="100"/>
      <c r="Q610" s="63">
        <f t="shared" si="255"/>
        <v>0</v>
      </c>
      <c r="R610" s="65"/>
      <c r="S610" s="67"/>
      <c r="T610" s="40"/>
      <c r="U610" s="106">
        <f>IF(EXACT(O610,Y610),M610,M610*(1-'Расчет ПРЕДЗАКАЗ'!$D$10))</f>
        <v>0</v>
      </c>
      <c r="V610" s="106">
        <f t="shared" si="256"/>
        <v>0</v>
      </c>
      <c r="W610" s="106" t="e">
        <f>IF(EXACT(O610,Y610),M610,M610*(1-#REF!))</f>
        <v>#REF!</v>
      </c>
      <c r="X610" s="106" t="e">
        <f t="shared" si="257"/>
        <v>#REF!</v>
      </c>
      <c r="Y610" s="107" t="s">
        <v>72</v>
      </c>
      <c r="Z610" s="103">
        <f t="shared" si="253"/>
        <v>0</v>
      </c>
      <c r="AA610" s="103">
        <f t="shared" si="254"/>
        <v>0</v>
      </c>
      <c r="AB610" s="128" t="str">
        <f t="shared" si="258"/>
        <v/>
      </c>
      <c r="AC610" s="128" t="e">
        <f t="shared" si="259"/>
        <v>#REF!</v>
      </c>
    </row>
    <row r="611" spans="1:29" ht="50.1" customHeight="1">
      <c r="A611" s="171"/>
      <c r="B611" s="171"/>
      <c r="C611" s="174"/>
      <c r="D611" s="174"/>
      <c r="E611" s="131"/>
      <c r="F611" s="177"/>
      <c r="G611" s="180"/>
      <c r="H611" s="163"/>
      <c r="I611" s="165"/>
      <c r="J611" s="168"/>
      <c r="K611" s="62"/>
      <c r="L611" s="63"/>
      <c r="M611" s="63"/>
      <c r="N611" s="65"/>
      <c r="O611" s="127"/>
      <c r="P611" s="100"/>
      <c r="Q611" s="63">
        <f t="shared" si="255"/>
        <v>0</v>
      </c>
      <c r="R611" s="65"/>
      <c r="S611" s="67"/>
      <c r="T611" s="40"/>
      <c r="U611" s="106">
        <f>IF(EXACT(O611,Y611),M611,M611*(1-'Расчет ПРЕДЗАКАЗ'!$D$10))</f>
        <v>0</v>
      </c>
      <c r="V611" s="106">
        <f t="shared" si="256"/>
        <v>0</v>
      </c>
      <c r="W611" s="106" t="e">
        <f>IF(EXACT(O611,Y611),M611,M611*(1-#REF!))</f>
        <v>#REF!</v>
      </c>
      <c r="X611" s="106" t="e">
        <f t="shared" si="257"/>
        <v>#REF!</v>
      </c>
      <c r="Y611" s="107" t="s">
        <v>72</v>
      </c>
      <c r="Z611" s="103">
        <f t="shared" si="253"/>
        <v>0</v>
      </c>
      <c r="AA611" s="103">
        <f t="shared" si="254"/>
        <v>0</v>
      </c>
      <c r="AB611" s="128" t="str">
        <f t="shared" si="258"/>
        <v/>
      </c>
      <c r="AC611" s="128" t="e">
        <f t="shared" si="259"/>
        <v>#REF!</v>
      </c>
    </row>
    <row r="612" spans="1:29" ht="50.1" customHeight="1">
      <c r="A612" s="171"/>
      <c r="B612" s="171"/>
      <c r="C612" s="174"/>
      <c r="D612" s="174"/>
      <c r="E612" s="131"/>
      <c r="F612" s="177"/>
      <c r="G612" s="180"/>
      <c r="H612" s="163"/>
      <c r="I612" s="165"/>
      <c r="J612" s="168"/>
      <c r="K612" s="62"/>
      <c r="L612" s="63"/>
      <c r="M612" s="63"/>
      <c r="N612" s="65"/>
      <c r="O612" s="127"/>
      <c r="P612" s="100"/>
      <c r="Q612" s="63">
        <f t="shared" si="255"/>
        <v>0</v>
      </c>
      <c r="R612" s="65"/>
      <c r="S612" s="67"/>
      <c r="T612" s="40"/>
      <c r="U612" s="106">
        <f>IF(EXACT(O612,Y612),M612,M612*(1-'Расчет ПРЕДЗАКАЗ'!$D$10))</f>
        <v>0</v>
      </c>
      <c r="V612" s="106">
        <f t="shared" si="256"/>
        <v>0</v>
      </c>
      <c r="W612" s="106" t="e">
        <f>IF(EXACT(O612,Y612),M612,M612*(1-#REF!))</f>
        <v>#REF!</v>
      </c>
      <c r="X612" s="106" t="e">
        <f t="shared" si="257"/>
        <v>#REF!</v>
      </c>
      <c r="Y612" s="107" t="s">
        <v>72</v>
      </c>
      <c r="Z612" s="103">
        <f t="shared" si="253"/>
        <v>0</v>
      </c>
      <c r="AA612" s="103">
        <f t="shared" si="254"/>
        <v>0</v>
      </c>
      <c r="AB612" s="128" t="str">
        <f t="shared" si="258"/>
        <v/>
      </c>
      <c r="AC612" s="128" t="e">
        <f t="shared" si="259"/>
        <v>#REF!</v>
      </c>
    </row>
    <row r="613" spans="1:29" ht="50.1" customHeight="1">
      <c r="A613" s="171"/>
      <c r="B613" s="171"/>
      <c r="C613" s="174"/>
      <c r="D613" s="174"/>
      <c r="E613" s="131"/>
      <c r="F613" s="177"/>
      <c r="G613" s="180"/>
      <c r="H613" s="163"/>
      <c r="I613" s="165"/>
      <c r="J613" s="168"/>
      <c r="K613" s="62"/>
      <c r="L613" s="63"/>
      <c r="M613" s="63"/>
      <c r="N613" s="65"/>
      <c r="O613" s="127"/>
      <c r="P613" s="100"/>
      <c r="Q613" s="63">
        <f t="shared" si="255"/>
        <v>0</v>
      </c>
      <c r="R613" s="65"/>
      <c r="S613" s="67"/>
      <c r="T613" s="40"/>
      <c r="U613" s="106">
        <f>IF(EXACT(O613,Y613),M613,M613*(1-'Расчет ПРЕДЗАКАЗ'!$D$10))</f>
        <v>0</v>
      </c>
      <c r="V613" s="106">
        <f t="shared" si="256"/>
        <v>0</v>
      </c>
      <c r="W613" s="106" t="e">
        <f>IF(EXACT(O613,Y613),M613,M613*(1-#REF!))</f>
        <v>#REF!</v>
      </c>
      <c r="X613" s="106" t="e">
        <f t="shared" si="257"/>
        <v>#REF!</v>
      </c>
      <c r="Y613" s="107" t="s">
        <v>72</v>
      </c>
      <c r="Z613" s="103">
        <f t="shared" si="253"/>
        <v>0</v>
      </c>
      <c r="AA613" s="103">
        <f t="shared" si="254"/>
        <v>0</v>
      </c>
      <c r="AB613" s="128" t="str">
        <f t="shared" si="258"/>
        <v/>
      </c>
      <c r="AC613" s="128" t="e">
        <f t="shared" si="259"/>
        <v>#REF!</v>
      </c>
    </row>
    <row r="614" spans="1:29" ht="50.1" customHeight="1">
      <c r="A614" s="172"/>
      <c r="B614" s="172"/>
      <c r="C614" s="175"/>
      <c r="D614" s="175"/>
      <c r="E614" s="132"/>
      <c r="F614" s="178"/>
      <c r="G614" s="181"/>
      <c r="H614" s="164"/>
      <c r="I614" s="166"/>
      <c r="J614" s="169"/>
      <c r="K614" s="62"/>
      <c r="L614" s="63"/>
      <c r="M614" s="63"/>
      <c r="N614" s="65"/>
      <c r="O614" s="127"/>
      <c r="P614" s="100"/>
      <c r="Q614" s="63">
        <f t="shared" si="255"/>
        <v>0</v>
      </c>
      <c r="R614" s="65"/>
      <c r="S614" s="67"/>
      <c r="T614" s="40"/>
      <c r="U614" s="106">
        <f>IF(EXACT(O614,Y614),M614,M614*(1-'Расчет ПРЕДЗАКАЗ'!$D$10))</f>
        <v>0</v>
      </c>
      <c r="V614" s="106">
        <f t="shared" si="256"/>
        <v>0</v>
      </c>
      <c r="W614" s="106" t="e">
        <f>IF(EXACT(O614,Y614),M614,M614*(1-#REF!))</f>
        <v>#REF!</v>
      </c>
      <c r="X614" s="106" t="e">
        <f t="shared" si="257"/>
        <v>#REF!</v>
      </c>
      <c r="Y614" s="107" t="s">
        <v>72</v>
      </c>
      <c r="Z614" s="103">
        <f t="shared" si="253"/>
        <v>0</v>
      </c>
      <c r="AA614" s="103">
        <f t="shared" si="254"/>
        <v>0</v>
      </c>
      <c r="AB614" s="128" t="str">
        <f t="shared" si="258"/>
        <v/>
      </c>
      <c r="AC614" s="128" t="e">
        <f t="shared" si="259"/>
        <v>#REF!</v>
      </c>
    </row>
    <row r="615" spans="1:29" ht="11.25" customHeight="1" thickBot="1"/>
    <row r="616" spans="1:29" ht="50.1" customHeight="1">
      <c r="A616" s="170">
        <v>38</v>
      </c>
      <c r="B616" s="170" t="s">
        <v>417</v>
      </c>
      <c r="C616" s="173" t="s">
        <v>418</v>
      </c>
      <c r="D616" s="173" t="s">
        <v>77</v>
      </c>
      <c r="E616" s="131"/>
      <c r="F616" s="199" t="s">
        <v>131</v>
      </c>
      <c r="G616" s="179" t="s">
        <v>419</v>
      </c>
      <c r="H616" s="162" t="s">
        <v>133</v>
      </c>
      <c r="I616" s="200" t="s">
        <v>420</v>
      </c>
      <c r="J616" s="167" t="s">
        <v>19</v>
      </c>
      <c r="K616" s="62" t="s">
        <v>96</v>
      </c>
      <c r="L616" s="63">
        <v>4630</v>
      </c>
      <c r="M616" s="63">
        <v>2894</v>
      </c>
      <c r="N616" s="142" t="s">
        <v>421</v>
      </c>
      <c r="O616" s="127"/>
      <c r="P616" s="100"/>
      <c r="Q616" s="63">
        <f>P616*M616</f>
        <v>0</v>
      </c>
      <c r="R616" s="64"/>
      <c r="S616" s="67">
        <v>9</v>
      </c>
      <c r="T616" s="59"/>
      <c r="U616" s="106">
        <f>IF(EXACT(O616,Y616),M616,M616*(1-'Расчет ПРЕДЗАКАЗ'!$D$10))</f>
        <v>2836.12</v>
      </c>
      <c r="V616" s="106">
        <f>P616*U616</f>
        <v>0</v>
      </c>
      <c r="W616" s="106" t="e">
        <f>IF(EXACT(O616,Y616),M616,M616*(1-#REF!))</f>
        <v>#REF!</v>
      </c>
      <c r="X616" s="106" t="e">
        <f>P616*W616</f>
        <v>#REF!</v>
      </c>
      <c r="Y616" s="107" t="s">
        <v>72</v>
      </c>
      <c r="Z616" s="103">
        <f t="shared" ref="Z616:Z630" si="260">IF(EXACT(O616,Y616),Q616,0)</f>
        <v>0</v>
      </c>
      <c r="AA616" s="103">
        <f t="shared" ref="AA616:AA630" si="261">IF(Z616=0,Q616,0)</f>
        <v>0</v>
      </c>
      <c r="AB616" s="128">
        <f>IF(U616=0,"",L616/U616-1)</f>
        <v>0.63251202346868274</v>
      </c>
      <c r="AC616" s="128" t="e">
        <f>IF(W616=0,"",L616/W616-1)</f>
        <v>#REF!</v>
      </c>
    </row>
    <row r="617" spans="1:29" ht="50.1" customHeight="1">
      <c r="A617" s="171"/>
      <c r="B617" s="171"/>
      <c r="C617" s="174"/>
      <c r="D617" s="174"/>
      <c r="E617" s="131"/>
      <c r="F617" s="177"/>
      <c r="G617" s="180"/>
      <c r="H617" s="163"/>
      <c r="I617" s="165"/>
      <c r="J617" s="168"/>
      <c r="K617" s="62"/>
      <c r="L617" s="63"/>
      <c r="M617" s="63"/>
      <c r="N617" s="142"/>
      <c r="O617" s="127"/>
      <c r="P617" s="100"/>
      <c r="Q617" s="63">
        <f t="shared" ref="Q617:Q630" si="262">P617*M617</f>
        <v>0</v>
      </c>
      <c r="R617" s="64"/>
      <c r="S617" s="67"/>
      <c r="T617" s="46"/>
      <c r="U617" s="106">
        <f>IF(EXACT(O617,Y617),M617,M617*(1-'Расчет ПРЕДЗАКАЗ'!$D$10))</f>
        <v>0</v>
      </c>
      <c r="V617" s="106">
        <f t="shared" ref="V617:V630" si="263">P617*U617</f>
        <v>0</v>
      </c>
      <c r="W617" s="106" t="e">
        <f>IF(EXACT(O617,Y617),M617,M617*(1-#REF!))</f>
        <v>#REF!</v>
      </c>
      <c r="X617" s="106" t="e">
        <f t="shared" ref="X617:X630" si="264">P617*W617</f>
        <v>#REF!</v>
      </c>
      <c r="Y617" s="107" t="s">
        <v>72</v>
      </c>
      <c r="Z617" s="103">
        <f t="shared" si="260"/>
        <v>0</v>
      </c>
      <c r="AA617" s="103">
        <f t="shared" si="261"/>
        <v>0</v>
      </c>
      <c r="AB617" s="128" t="str">
        <f t="shared" ref="AB617:AB630" si="265">IF(U617=0,"",L617/U617-1)</f>
        <v/>
      </c>
      <c r="AC617" s="128" t="e">
        <f t="shared" ref="AC617:AC630" si="266">IF(W617=0,"",L617/W617-1)</f>
        <v>#REF!</v>
      </c>
    </row>
    <row r="618" spans="1:29" ht="50.1" customHeight="1">
      <c r="A618" s="171"/>
      <c r="B618" s="171"/>
      <c r="C618" s="174"/>
      <c r="D618" s="174"/>
      <c r="E618" s="131"/>
      <c r="F618" s="177"/>
      <c r="G618" s="180"/>
      <c r="H618" s="163"/>
      <c r="I618" s="165"/>
      <c r="J618" s="168"/>
      <c r="K618" s="62"/>
      <c r="L618" s="63"/>
      <c r="M618" s="63"/>
      <c r="N618" s="142"/>
      <c r="O618" s="127"/>
      <c r="P618" s="100"/>
      <c r="Q618" s="63">
        <f t="shared" si="262"/>
        <v>0</v>
      </c>
      <c r="R618" s="64"/>
      <c r="S618" s="67"/>
      <c r="T618" s="46"/>
      <c r="U618" s="106">
        <f>IF(EXACT(O618,Y618),M618,M618*(1-'Расчет ПРЕДЗАКАЗ'!$D$10))</f>
        <v>0</v>
      </c>
      <c r="V618" s="106">
        <f t="shared" si="263"/>
        <v>0</v>
      </c>
      <c r="W618" s="106" t="e">
        <f>IF(EXACT(O618,Y618),M618,M618*(1-#REF!))</f>
        <v>#REF!</v>
      </c>
      <c r="X618" s="106" t="e">
        <f t="shared" si="264"/>
        <v>#REF!</v>
      </c>
      <c r="Y618" s="107" t="s">
        <v>72</v>
      </c>
      <c r="Z618" s="103">
        <f t="shared" si="260"/>
        <v>0</v>
      </c>
      <c r="AA618" s="103">
        <f t="shared" si="261"/>
        <v>0</v>
      </c>
      <c r="AB618" s="128" t="str">
        <f t="shared" si="265"/>
        <v/>
      </c>
      <c r="AC618" s="128" t="e">
        <f t="shared" si="266"/>
        <v>#REF!</v>
      </c>
    </row>
    <row r="619" spans="1:29" ht="50.1" customHeight="1">
      <c r="A619" s="171"/>
      <c r="B619" s="171"/>
      <c r="C619" s="174"/>
      <c r="D619" s="174"/>
      <c r="E619" s="131"/>
      <c r="F619" s="177"/>
      <c r="G619" s="180"/>
      <c r="H619" s="163"/>
      <c r="I619" s="165"/>
      <c r="J619" s="168"/>
      <c r="K619" s="62"/>
      <c r="L619" s="63"/>
      <c r="M619" s="63"/>
      <c r="N619" s="142"/>
      <c r="O619" s="127"/>
      <c r="P619" s="100"/>
      <c r="Q619" s="63">
        <f t="shared" si="262"/>
        <v>0</v>
      </c>
      <c r="R619" s="64"/>
      <c r="S619" s="67"/>
      <c r="T619" s="46"/>
      <c r="U619" s="106">
        <f>IF(EXACT(O619,Y619),M619,M619*(1-'Расчет ПРЕДЗАКАЗ'!$D$10))</f>
        <v>0</v>
      </c>
      <c r="V619" s="106">
        <f t="shared" si="263"/>
        <v>0</v>
      </c>
      <c r="W619" s="106" t="e">
        <f>IF(EXACT(O619,Y619),M619,M619*(1-#REF!))</f>
        <v>#REF!</v>
      </c>
      <c r="X619" s="106" t="e">
        <f t="shared" si="264"/>
        <v>#REF!</v>
      </c>
      <c r="Y619" s="107" t="s">
        <v>72</v>
      </c>
      <c r="Z619" s="103">
        <f t="shared" si="260"/>
        <v>0</v>
      </c>
      <c r="AA619" s="103">
        <f t="shared" si="261"/>
        <v>0</v>
      </c>
      <c r="AB619" s="128" t="str">
        <f t="shared" si="265"/>
        <v/>
      </c>
      <c r="AC619" s="128" t="e">
        <f t="shared" si="266"/>
        <v>#REF!</v>
      </c>
    </row>
    <row r="620" spans="1:29" ht="50.1" customHeight="1">
      <c r="A620" s="171"/>
      <c r="B620" s="171"/>
      <c r="C620" s="174"/>
      <c r="D620" s="174"/>
      <c r="E620" s="131"/>
      <c r="F620" s="177"/>
      <c r="G620" s="180"/>
      <c r="H620" s="163"/>
      <c r="I620" s="165"/>
      <c r="J620" s="168"/>
      <c r="K620" s="62"/>
      <c r="L620" s="63"/>
      <c r="M620" s="63"/>
      <c r="N620" s="142"/>
      <c r="O620" s="127"/>
      <c r="P620" s="100"/>
      <c r="Q620" s="63">
        <f t="shared" si="262"/>
        <v>0</v>
      </c>
      <c r="R620" s="64"/>
      <c r="S620" s="67"/>
      <c r="T620" s="46"/>
      <c r="U620" s="106">
        <f>IF(EXACT(O620,Y620),M620,M620*(1-'Расчет ПРЕДЗАКАЗ'!$D$10))</f>
        <v>0</v>
      </c>
      <c r="V620" s="106">
        <f t="shared" si="263"/>
        <v>0</v>
      </c>
      <c r="W620" s="106" t="e">
        <f>IF(EXACT(O620,Y620),M620,M620*(1-#REF!))</f>
        <v>#REF!</v>
      </c>
      <c r="X620" s="106" t="e">
        <f t="shared" si="264"/>
        <v>#REF!</v>
      </c>
      <c r="Y620" s="107" t="s">
        <v>72</v>
      </c>
      <c r="Z620" s="103">
        <f t="shared" si="260"/>
        <v>0</v>
      </c>
      <c r="AA620" s="103">
        <f t="shared" si="261"/>
        <v>0</v>
      </c>
      <c r="AB620" s="128" t="str">
        <f t="shared" si="265"/>
        <v/>
      </c>
      <c r="AC620" s="128" t="e">
        <f t="shared" si="266"/>
        <v>#REF!</v>
      </c>
    </row>
    <row r="621" spans="1:29" ht="50.1" customHeight="1">
      <c r="A621" s="171"/>
      <c r="B621" s="171"/>
      <c r="C621" s="174"/>
      <c r="D621" s="174"/>
      <c r="E621" s="131"/>
      <c r="F621" s="177"/>
      <c r="G621" s="180"/>
      <c r="H621" s="163"/>
      <c r="I621" s="165"/>
      <c r="J621" s="168"/>
      <c r="K621" s="62"/>
      <c r="L621" s="63"/>
      <c r="M621" s="63"/>
      <c r="N621" s="142"/>
      <c r="O621" s="127"/>
      <c r="P621" s="100"/>
      <c r="Q621" s="63">
        <f t="shared" si="262"/>
        <v>0</v>
      </c>
      <c r="R621" s="64"/>
      <c r="S621" s="67"/>
      <c r="T621" s="46"/>
      <c r="U621" s="106">
        <f>IF(EXACT(O621,Y621),M621,M621*(1-'Расчет ПРЕДЗАКАЗ'!$D$10))</f>
        <v>0</v>
      </c>
      <c r="V621" s="106">
        <f t="shared" si="263"/>
        <v>0</v>
      </c>
      <c r="W621" s="106" t="e">
        <f>IF(EXACT(O621,Y621),M621,M621*(1-#REF!))</f>
        <v>#REF!</v>
      </c>
      <c r="X621" s="106" t="e">
        <f t="shared" si="264"/>
        <v>#REF!</v>
      </c>
      <c r="Y621" s="107" t="s">
        <v>72</v>
      </c>
      <c r="Z621" s="103">
        <f t="shared" si="260"/>
        <v>0</v>
      </c>
      <c r="AA621" s="103">
        <f t="shared" si="261"/>
        <v>0</v>
      </c>
      <c r="AB621" s="128" t="str">
        <f t="shared" si="265"/>
        <v/>
      </c>
      <c r="AC621" s="128" t="e">
        <f t="shared" si="266"/>
        <v>#REF!</v>
      </c>
    </row>
    <row r="622" spans="1:29" ht="50.1" customHeight="1">
      <c r="A622" s="171"/>
      <c r="B622" s="171"/>
      <c r="C622" s="174"/>
      <c r="D622" s="174"/>
      <c r="E622" s="131"/>
      <c r="F622" s="177"/>
      <c r="G622" s="180"/>
      <c r="H622" s="163"/>
      <c r="I622" s="165"/>
      <c r="J622" s="168"/>
      <c r="K622" s="62"/>
      <c r="L622" s="63"/>
      <c r="M622" s="63"/>
      <c r="N622" s="142"/>
      <c r="O622" s="127"/>
      <c r="P622" s="100"/>
      <c r="Q622" s="63">
        <f t="shared" si="262"/>
        <v>0</v>
      </c>
      <c r="R622" s="64"/>
      <c r="S622" s="67"/>
      <c r="T622" s="46"/>
      <c r="U622" s="106">
        <f>IF(EXACT(O622,Y622),M622,M622*(1-'Расчет ПРЕДЗАКАЗ'!$D$10))</f>
        <v>0</v>
      </c>
      <c r="V622" s="106">
        <f t="shared" si="263"/>
        <v>0</v>
      </c>
      <c r="W622" s="106" t="e">
        <f>IF(EXACT(O622,Y622),M622,M622*(1-#REF!))</f>
        <v>#REF!</v>
      </c>
      <c r="X622" s="106" t="e">
        <f t="shared" si="264"/>
        <v>#REF!</v>
      </c>
      <c r="Y622" s="107" t="s">
        <v>72</v>
      </c>
      <c r="Z622" s="103">
        <f t="shared" si="260"/>
        <v>0</v>
      </c>
      <c r="AA622" s="103">
        <f t="shared" si="261"/>
        <v>0</v>
      </c>
      <c r="AB622" s="128" t="str">
        <f t="shared" si="265"/>
        <v/>
      </c>
      <c r="AC622" s="128" t="e">
        <f t="shared" si="266"/>
        <v>#REF!</v>
      </c>
    </row>
    <row r="623" spans="1:29" ht="50.1" customHeight="1">
      <c r="A623" s="171"/>
      <c r="B623" s="171"/>
      <c r="C623" s="174"/>
      <c r="D623" s="174"/>
      <c r="E623" s="131"/>
      <c r="F623" s="177"/>
      <c r="G623" s="180"/>
      <c r="H623" s="163"/>
      <c r="I623" s="165"/>
      <c r="J623" s="168"/>
      <c r="K623" s="62"/>
      <c r="L623" s="63"/>
      <c r="M623" s="63"/>
      <c r="N623" s="142"/>
      <c r="O623" s="127"/>
      <c r="P623" s="100"/>
      <c r="Q623" s="63">
        <f t="shared" si="262"/>
        <v>0</v>
      </c>
      <c r="R623" s="64"/>
      <c r="S623" s="67"/>
      <c r="T623" s="46"/>
      <c r="U623" s="106">
        <f>IF(EXACT(O623,Y623),M623,M623*(1-'Расчет ПРЕДЗАКАЗ'!$D$10))</f>
        <v>0</v>
      </c>
      <c r="V623" s="106">
        <f t="shared" si="263"/>
        <v>0</v>
      </c>
      <c r="W623" s="106" t="e">
        <f>IF(EXACT(O623,Y623),M623,M623*(1-#REF!))</f>
        <v>#REF!</v>
      </c>
      <c r="X623" s="106" t="e">
        <f t="shared" si="264"/>
        <v>#REF!</v>
      </c>
      <c r="Y623" s="107" t="s">
        <v>72</v>
      </c>
      <c r="Z623" s="103">
        <f t="shared" si="260"/>
        <v>0</v>
      </c>
      <c r="AA623" s="103">
        <f t="shared" si="261"/>
        <v>0</v>
      </c>
      <c r="AB623" s="128" t="str">
        <f t="shared" si="265"/>
        <v/>
      </c>
      <c r="AC623" s="128" t="e">
        <f t="shared" si="266"/>
        <v>#REF!</v>
      </c>
    </row>
    <row r="624" spans="1:29" ht="50.1" customHeight="1">
      <c r="A624" s="171"/>
      <c r="B624" s="171"/>
      <c r="C624" s="174"/>
      <c r="D624" s="174"/>
      <c r="E624" s="131"/>
      <c r="F624" s="177"/>
      <c r="G624" s="180"/>
      <c r="H624" s="163"/>
      <c r="I624" s="165"/>
      <c r="J624" s="168"/>
      <c r="K624" s="62"/>
      <c r="L624" s="63"/>
      <c r="M624" s="63"/>
      <c r="N624" s="142"/>
      <c r="O624" s="127"/>
      <c r="P624" s="100"/>
      <c r="Q624" s="63">
        <f t="shared" si="262"/>
        <v>0</v>
      </c>
      <c r="R624" s="64"/>
      <c r="S624" s="67"/>
      <c r="T624" s="46"/>
      <c r="U624" s="106">
        <f>IF(EXACT(O624,Y624),M624,M624*(1-'Расчет ПРЕДЗАКАЗ'!$D$10))</f>
        <v>0</v>
      </c>
      <c r="V624" s="106">
        <f t="shared" si="263"/>
        <v>0</v>
      </c>
      <c r="W624" s="106" t="e">
        <f>IF(EXACT(O624,Y624),M624,M624*(1-#REF!))</f>
        <v>#REF!</v>
      </c>
      <c r="X624" s="106" t="e">
        <f t="shared" si="264"/>
        <v>#REF!</v>
      </c>
      <c r="Y624" s="107" t="s">
        <v>72</v>
      </c>
      <c r="Z624" s="103">
        <f t="shared" si="260"/>
        <v>0</v>
      </c>
      <c r="AA624" s="103">
        <f t="shared" si="261"/>
        <v>0</v>
      </c>
      <c r="AB624" s="128" t="str">
        <f t="shared" si="265"/>
        <v/>
      </c>
      <c r="AC624" s="128" t="e">
        <f t="shared" si="266"/>
        <v>#REF!</v>
      </c>
    </row>
    <row r="625" spans="1:29" ht="50.1" customHeight="1">
      <c r="A625" s="171"/>
      <c r="B625" s="171"/>
      <c r="C625" s="174"/>
      <c r="D625" s="174"/>
      <c r="E625" s="131"/>
      <c r="F625" s="177"/>
      <c r="G625" s="180"/>
      <c r="H625" s="163"/>
      <c r="I625" s="165"/>
      <c r="J625" s="168"/>
      <c r="K625" s="62"/>
      <c r="L625" s="63"/>
      <c r="M625" s="63"/>
      <c r="N625" s="143"/>
      <c r="O625" s="127"/>
      <c r="P625" s="100"/>
      <c r="Q625" s="63">
        <f t="shared" si="262"/>
        <v>0</v>
      </c>
      <c r="R625" s="65"/>
      <c r="S625" s="67"/>
      <c r="T625" s="40"/>
      <c r="U625" s="106">
        <f>IF(EXACT(O625,Y625),M625,M625*(1-'Расчет ПРЕДЗАКАЗ'!$D$10))</f>
        <v>0</v>
      </c>
      <c r="V625" s="106">
        <f t="shared" si="263"/>
        <v>0</v>
      </c>
      <c r="W625" s="106" t="e">
        <f>IF(EXACT(O625,Y625),M625,M625*(1-#REF!))</f>
        <v>#REF!</v>
      </c>
      <c r="X625" s="106" t="e">
        <f t="shared" si="264"/>
        <v>#REF!</v>
      </c>
      <c r="Y625" s="107" t="s">
        <v>72</v>
      </c>
      <c r="Z625" s="103">
        <f t="shared" si="260"/>
        <v>0</v>
      </c>
      <c r="AA625" s="103">
        <f t="shared" si="261"/>
        <v>0</v>
      </c>
      <c r="AB625" s="128" t="str">
        <f t="shared" si="265"/>
        <v/>
      </c>
      <c r="AC625" s="128" t="e">
        <f t="shared" si="266"/>
        <v>#REF!</v>
      </c>
    </row>
    <row r="626" spans="1:29" ht="50.1" customHeight="1">
      <c r="A626" s="171"/>
      <c r="B626" s="171"/>
      <c r="C626" s="174"/>
      <c r="D626" s="174"/>
      <c r="E626" s="131"/>
      <c r="F626" s="177"/>
      <c r="G626" s="180"/>
      <c r="H626" s="163"/>
      <c r="I626" s="165"/>
      <c r="J626" s="168"/>
      <c r="K626" s="62"/>
      <c r="L626" s="63"/>
      <c r="M626" s="63"/>
      <c r="N626" s="65"/>
      <c r="O626" s="127"/>
      <c r="P626" s="100"/>
      <c r="Q626" s="63">
        <f t="shared" si="262"/>
        <v>0</v>
      </c>
      <c r="R626" s="65"/>
      <c r="S626" s="67"/>
      <c r="T626" s="40"/>
      <c r="U626" s="106">
        <f>IF(EXACT(O626,Y626),M626,M626*(1-'Расчет ПРЕДЗАКАЗ'!$D$10))</f>
        <v>0</v>
      </c>
      <c r="V626" s="106">
        <f t="shared" si="263"/>
        <v>0</v>
      </c>
      <c r="W626" s="106" t="e">
        <f>IF(EXACT(O626,Y626),M626,M626*(1-#REF!))</f>
        <v>#REF!</v>
      </c>
      <c r="X626" s="106" t="e">
        <f t="shared" si="264"/>
        <v>#REF!</v>
      </c>
      <c r="Y626" s="107" t="s">
        <v>72</v>
      </c>
      <c r="Z626" s="103">
        <f t="shared" si="260"/>
        <v>0</v>
      </c>
      <c r="AA626" s="103">
        <f t="shared" si="261"/>
        <v>0</v>
      </c>
      <c r="AB626" s="128" t="str">
        <f t="shared" si="265"/>
        <v/>
      </c>
      <c r="AC626" s="128" t="e">
        <f t="shared" si="266"/>
        <v>#REF!</v>
      </c>
    </row>
    <row r="627" spans="1:29" ht="50.1" customHeight="1">
      <c r="A627" s="171"/>
      <c r="B627" s="171"/>
      <c r="C627" s="174"/>
      <c r="D627" s="174"/>
      <c r="E627" s="131"/>
      <c r="F627" s="177"/>
      <c r="G627" s="180"/>
      <c r="H627" s="163"/>
      <c r="I627" s="165"/>
      <c r="J627" s="168"/>
      <c r="K627" s="62"/>
      <c r="L627" s="63"/>
      <c r="M627" s="63"/>
      <c r="N627" s="65"/>
      <c r="O627" s="127"/>
      <c r="P627" s="100"/>
      <c r="Q627" s="63">
        <f t="shared" si="262"/>
        <v>0</v>
      </c>
      <c r="R627" s="65"/>
      <c r="S627" s="67"/>
      <c r="T627" s="40"/>
      <c r="U627" s="106">
        <f>IF(EXACT(O627,Y627),M627,M627*(1-'Расчет ПРЕДЗАКАЗ'!$D$10))</f>
        <v>0</v>
      </c>
      <c r="V627" s="106">
        <f t="shared" si="263"/>
        <v>0</v>
      </c>
      <c r="W627" s="106" t="e">
        <f>IF(EXACT(O627,Y627),M627,M627*(1-#REF!))</f>
        <v>#REF!</v>
      </c>
      <c r="X627" s="106" t="e">
        <f t="shared" si="264"/>
        <v>#REF!</v>
      </c>
      <c r="Y627" s="107" t="s">
        <v>72</v>
      </c>
      <c r="Z627" s="103">
        <f t="shared" si="260"/>
        <v>0</v>
      </c>
      <c r="AA627" s="103">
        <f t="shared" si="261"/>
        <v>0</v>
      </c>
      <c r="AB627" s="128" t="str">
        <f t="shared" si="265"/>
        <v/>
      </c>
      <c r="AC627" s="128" t="e">
        <f t="shared" si="266"/>
        <v>#REF!</v>
      </c>
    </row>
    <row r="628" spans="1:29" ht="50.1" customHeight="1">
      <c r="A628" s="171"/>
      <c r="B628" s="171"/>
      <c r="C628" s="174"/>
      <c r="D628" s="174"/>
      <c r="E628" s="131"/>
      <c r="F628" s="177"/>
      <c r="G628" s="180"/>
      <c r="H628" s="163"/>
      <c r="I628" s="165"/>
      <c r="J628" s="168"/>
      <c r="K628" s="62"/>
      <c r="L628" s="63"/>
      <c r="M628" s="63"/>
      <c r="N628" s="65"/>
      <c r="O628" s="127"/>
      <c r="P628" s="100"/>
      <c r="Q628" s="63">
        <f t="shared" si="262"/>
        <v>0</v>
      </c>
      <c r="R628" s="65"/>
      <c r="S628" s="67"/>
      <c r="T628" s="40"/>
      <c r="U628" s="106">
        <f>IF(EXACT(O628,Y628),M628,M628*(1-'Расчет ПРЕДЗАКАЗ'!$D$10))</f>
        <v>0</v>
      </c>
      <c r="V628" s="106">
        <f t="shared" si="263"/>
        <v>0</v>
      </c>
      <c r="W628" s="106" t="e">
        <f>IF(EXACT(O628,Y628),M628,M628*(1-#REF!))</f>
        <v>#REF!</v>
      </c>
      <c r="X628" s="106" t="e">
        <f t="shared" si="264"/>
        <v>#REF!</v>
      </c>
      <c r="Y628" s="107" t="s">
        <v>72</v>
      </c>
      <c r="Z628" s="103">
        <f t="shared" si="260"/>
        <v>0</v>
      </c>
      <c r="AA628" s="103">
        <f t="shared" si="261"/>
        <v>0</v>
      </c>
      <c r="AB628" s="128" t="str">
        <f t="shared" si="265"/>
        <v/>
      </c>
      <c r="AC628" s="128" t="e">
        <f t="shared" si="266"/>
        <v>#REF!</v>
      </c>
    </row>
    <row r="629" spans="1:29" ht="50.1" customHeight="1">
      <c r="A629" s="171"/>
      <c r="B629" s="171"/>
      <c r="C629" s="174"/>
      <c r="D629" s="174"/>
      <c r="E629" s="131"/>
      <c r="F629" s="177"/>
      <c r="G629" s="180"/>
      <c r="H629" s="163"/>
      <c r="I629" s="165"/>
      <c r="J629" s="168"/>
      <c r="K629" s="62"/>
      <c r="L629" s="63"/>
      <c r="M629" s="63"/>
      <c r="N629" s="65"/>
      <c r="O629" s="127"/>
      <c r="P629" s="100"/>
      <c r="Q629" s="63">
        <f t="shared" si="262"/>
        <v>0</v>
      </c>
      <c r="R629" s="65"/>
      <c r="S629" s="67"/>
      <c r="T629" s="40"/>
      <c r="U629" s="106">
        <f>IF(EXACT(O629,Y629),M629,M629*(1-'Расчет ПРЕДЗАКАЗ'!$D$10))</f>
        <v>0</v>
      </c>
      <c r="V629" s="106">
        <f t="shared" si="263"/>
        <v>0</v>
      </c>
      <c r="W629" s="106" t="e">
        <f>IF(EXACT(O629,Y629),M629,M629*(1-#REF!))</f>
        <v>#REF!</v>
      </c>
      <c r="X629" s="106" t="e">
        <f t="shared" si="264"/>
        <v>#REF!</v>
      </c>
      <c r="Y629" s="107" t="s">
        <v>72</v>
      </c>
      <c r="Z629" s="103">
        <f t="shared" si="260"/>
        <v>0</v>
      </c>
      <c r="AA629" s="103">
        <f t="shared" si="261"/>
        <v>0</v>
      </c>
      <c r="AB629" s="128" t="str">
        <f t="shared" si="265"/>
        <v/>
      </c>
      <c r="AC629" s="128" t="e">
        <f t="shared" si="266"/>
        <v>#REF!</v>
      </c>
    </row>
    <row r="630" spans="1:29" ht="50.1" customHeight="1">
      <c r="A630" s="172"/>
      <c r="B630" s="172"/>
      <c r="C630" s="175"/>
      <c r="D630" s="175"/>
      <c r="E630" s="132"/>
      <c r="F630" s="178"/>
      <c r="G630" s="181"/>
      <c r="H630" s="164"/>
      <c r="I630" s="166"/>
      <c r="J630" s="169"/>
      <c r="K630" s="62"/>
      <c r="L630" s="63"/>
      <c r="M630" s="63"/>
      <c r="N630" s="65"/>
      <c r="O630" s="127"/>
      <c r="P630" s="100"/>
      <c r="Q630" s="63">
        <f t="shared" si="262"/>
        <v>0</v>
      </c>
      <c r="R630" s="65"/>
      <c r="S630" s="67"/>
      <c r="T630" s="40"/>
      <c r="U630" s="106">
        <f>IF(EXACT(O630,Y630),M630,M630*(1-'Расчет ПРЕДЗАКАЗ'!$D$10))</f>
        <v>0</v>
      </c>
      <c r="V630" s="106">
        <f t="shared" si="263"/>
        <v>0</v>
      </c>
      <c r="W630" s="106" t="e">
        <f>IF(EXACT(O630,Y630),M630,M630*(1-#REF!))</f>
        <v>#REF!</v>
      </c>
      <c r="X630" s="106" t="e">
        <f t="shared" si="264"/>
        <v>#REF!</v>
      </c>
      <c r="Y630" s="107" t="s">
        <v>72</v>
      </c>
      <c r="Z630" s="103">
        <f t="shared" si="260"/>
        <v>0</v>
      </c>
      <c r="AA630" s="103">
        <f t="shared" si="261"/>
        <v>0</v>
      </c>
      <c r="AB630" s="128" t="str">
        <f t="shared" si="265"/>
        <v/>
      </c>
      <c r="AC630" s="128" t="e">
        <f t="shared" si="266"/>
        <v>#REF!</v>
      </c>
    </row>
    <row r="631" spans="1:29" ht="11.25" customHeight="1" thickBot="1"/>
    <row r="632" spans="1:29" ht="50.1" customHeight="1">
      <c r="A632" s="170">
        <v>39</v>
      </c>
      <c r="B632" s="170" t="s">
        <v>422</v>
      </c>
      <c r="C632" s="173" t="s">
        <v>423</v>
      </c>
      <c r="D632" s="173" t="s">
        <v>77</v>
      </c>
      <c r="E632" s="131"/>
      <c r="F632" s="199" t="s">
        <v>424</v>
      </c>
      <c r="G632" s="179" t="s">
        <v>425</v>
      </c>
      <c r="H632" s="162" t="s">
        <v>133</v>
      </c>
      <c r="I632" s="200" t="s">
        <v>426</v>
      </c>
      <c r="J632" s="167" t="s">
        <v>19</v>
      </c>
      <c r="K632" s="62" t="s">
        <v>82</v>
      </c>
      <c r="L632" s="63">
        <v>5720</v>
      </c>
      <c r="M632" s="63">
        <v>3570</v>
      </c>
      <c r="N632" s="142" t="s">
        <v>427</v>
      </c>
      <c r="O632" s="127"/>
      <c r="P632" s="100"/>
      <c r="Q632" s="63">
        <f>P632*M632</f>
        <v>0</v>
      </c>
      <c r="R632" s="64"/>
      <c r="S632" s="67">
        <v>92</v>
      </c>
      <c r="T632" s="59"/>
      <c r="U632" s="106">
        <f>IF(EXACT(O632,Y632),M632,M632*(1-'Расчет ПРЕДЗАКАЗ'!$D$10))</f>
        <v>3498.6</v>
      </c>
      <c r="V632" s="106">
        <f>P632*U632</f>
        <v>0</v>
      </c>
      <c r="W632" s="106" t="e">
        <f>IF(EXACT(O632,Y632),M632,M632*(1-#REF!))</f>
        <v>#REF!</v>
      </c>
      <c r="X632" s="106" t="e">
        <f>P632*W632</f>
        <v>#REF!</v>
      </c>
      <c r="Y632" s="107" t="s">
        <v>72</v>
      </c>
      <c r="Z632" s="103">
        <f t="shared" ref="Z632:Z646" si="267">IF(EXACT(O632,Y632),Q632,0)</f>
        <v>0</v>
      </c>
      <c r="AA632" s="103">
        <f t="shared" ref="AA632:AA646" si="268">IF(Z632=0,Q632,0)</f>
        <v>0</v>
      </c>
      <c r="AB632" s="128">
        <f>IF(U632=0,"",L632/U632-1)</f>
        <v>0.63493969016177898</v>
      </c>
      <c r="AC632" s="128" t="e">
        <f>IF(W632=0,"",L632/W632-1)</f>
        <v>#REF!</v>
      </c>
    </row>
    <row r="633" spans="1:29" ht="50.1" customHeight="1">
      <c r="A633" s="171"/>
      <c r="B633" s="171"/>
      <c r="C633" s="174"/>
      <c r="D633" s="174"/>
      <c r="E633" s="131"/>
      <c r="F633" s="177"/>
      <c r="G633" s="180"/>
      <c r="H633" s="163"/>
      <c r="I633" s="165"/>
      <c r="J633" s="168"/>
      <c r="K633" s="62" t="s">
        <v>96</v>
      </c>
      <c r="L633" s="63">
        <v>5720</v>
      </c>
      <c r="M633" s="63">
        <v>3570</v>
      </c>
      <c r="N633" s="142" t="s">
        <v>428</v>
      </c>
      <c r="O633" s="127"/>
      <c r="P633" s="100"/>
      <c r="Q633" s="63">
        <f t="shared" ref="Q633:Q646" si="269">P633*M633</f>
        <v>0</v>
      </c>
      <c r="R633" s="64"/>
      <c r="S633" s="67">
        <v>187</v>
      </c>
      <c r="T633" s="46"/>
      <c r="U633" s="106">
        <f>IF(EXACT(O633,Y633),M633,M633*(1-'Расчет ПРЕДЗАКАЗ'!$D$10))</f>
        <v>3498.6</v>
      </c>
      <c r="V633" s="106">
        <f t="shared" ref="V633:V646" si="270">P633*U633</f>
        <v>0</v>
      </c>
      <c r="W633" s="106" t="e">
        <f>IF(EXACT(O633,Y633),M633,M633*(1-#REF!))</f>
        <v>#REF!</v>
      </c>
      <c r="X633" s="106" t="e">
        <f t="shared" ref="X633:X646" si="271">P633*W633</f>
        <v>#REF!</v>
      </c>
      <c r="Y633" s="107" t="s">
        <v>72</v>
      </c>
      <c r="Z633" s="103">
        <f t="shared" si="267"/>
        <v>0</v>
      </c>
      <c r="AA633" s="103">
        <f t="shared" si="268"/>
        <v>0</v>
      </c>
      <c r="AB633" s="128">
        <f t="shared" ref="AB633:AB646" si="272">IF(U633=0,"",L633/U633-1)</f>
        <v>0.63493969016177898</v>
      </c>
      <c r="AC633" s="128" t="e">
        <f t="shared" ref="AC633:AC646" si="273">IF(W633=0,"",L633/W633-1)</f>
        <v>#REF!</v>
      </c>
    </row>
    <row r="634" spans="1:29" ht="50.1" customHeight="1">
      <c r="A634" s="171"/>
      <c r="B634" s="171"/>
      <c r="C634" s="174"/>
      <c r="D634" s="174"/>
      <c r="E634" s="131"/>
      <c r="F634" s="177"/>
      <c r="G634" s="180"/>
      <c r="H634" s="163"/>
      <c r="I634" s="165"/>
      <c r="J634" s="168"/>
      <c r="K634" s="62" t="s">
        <v>98</v>
      </c>
      <c r="L634" s="63">
        <v>5720</v>
      </c>
      <c r="M634" s="63">
        <v>3570</v>
      </c>
      <c r="N634" s="142" t="s">
        <v>429</v>
      </c>
      <c r="O634" s="127"/>
      <c r="P634" s="100"/>
      <c r="Q634" s="63">
        <f t="shared" si="269"/>
        <v>0</v>
      </c>
      <c r="R634" s="64"/>
      <c r="S634" s="67">
        <v>97</v>
      </c>
      <c r="T634" s="46"/>
      <c r="U634" s="106">
        <f>IF(EXACT(O634,Y634),M634,M634*(1-'Расчет ПРЕДЗАКАЗ'!$D$10))</f>
        <v>3498.6</v>
      </c>
      <c r="V634" s="106">
        <f t="shared" si="270"/>
        <v>0</v>
      </c>
      <c r="W634" s="106" t="e">
        <f>IF(EXACT(O634,Y634),M634,M634*(1-#REF!))</f>
        <v>#REF!</v>
      </c>
      <c r="X634" s="106" t="e">
        <f t="shared" si="271"/>
        <v>#REF!</v>
      </c>
      <c r="Y634" s="107" t="s">
        <v>72</v>
      </c>
      <c r="Z634" s="103">
        <f t="shared" si="267"/>
        <v>0</v>
      </c>
      <c r="AA634" s="103">
        <f t="shared" si="268"/>
        <v>0</v>
      </c>
      <c r="AB634" s="128">
        <f t="shared" si="272"/>
        <v>0.63493969016177898</v>
      </c>
      <c r="AC634" s="128" t="e">
        <f t="shared" si="273"/>
        <v>#REF!</v>
      </c>
    </row>
    <row r="635" spans="1:29" ht="50.1" customHeight="1">
      <c r="A635" s="171"/>
      <c r="B635" s="171"/>
      <c r="C635" s="174"/>
      <c r="D635" s="174"/>
      <c r="E635" s="131"/>
      <c r="F635" s="177"/>
      <c r="G635" s="180"/>
      <c r="H635" s="163"/>
      <c r="I635" s="165"/>
      <c r="J635" s="168"/>
      <c r="K635" s="62" t="s">
        <v>84</v>
      </c>
      <c r="L635" s="63">
        <v>5720</v>
      </c>
      <c r="M635" s="63">
        <v>3570</v>
      </c>
      <c r="N635" s="142" t="s">
        <v>430</v>
      </c>
      <c r="O635" s="127"/>
      <c r="P635" s="100"/>
      <c r="Q635" s="63">
        <f t="shared" si="269"/>
        <v>0</v>
      </c>
      <c r="R635" s="64"/>
      <c r="S635" s="67">
        <v>173</v>
      </c>
      <c r="T635" s="46"/>
      <c r="U635" s="106">
        <f>IF(EXACT(O635,Y635),M635,M635*(1-'Расчет ПРЕДЗАКАЗ'!$D$10))</f>
        <v>3498.6</v>
      </c>
      <c r="V635" s="106">
        <f t="shared" si="270"/>
        <v>0</v>
      </c>
      <c r="W635" s="106" t="e">
        <f>IF(EXACT(O635,Y635),M635,M635*(1-#REF!))</f>
        <v>#REF!</v>
      </c>
      <c r="X635" s="106" t="e">
        <f t="shared" si="271"/>
        <v>#REF!</v>
      </c>
      <c r="Y635" s="107" t="s">
        <v>72</v>
      </c>
      <c r="Z635" s="103">
        <f t="shared" si="267"/>
        <v>0</v>
      </c>
      <c r="AA635" s="103">
        <f t="shared" si="268"/>
        <v>0</v>
      </c>
      <c r="AB635" s="128">
        <f t="shared" si="272"/>
        <v>0.63493969016177898</v>
      </c>
      <c r="AC635" s="128" t="e">
        <f t="shared" si="273"/>
        <v>#REF!</v>
      </c>
    </row>
    <row r="636" spans="1:29" ht="50.1" customHeight="1">
      <c r="A636" s="171"/>
      <c r="B636" s="171"/>
      <c r="C636" s="174"/>
      <c r="D636" s="174"/>
      <c r="E636" s="131"/>
      <c r="F636" s="177"/>
      <c r="G636" s="180"/>
      <c r="H636" s="163"/>
      <c r="I636" s="165"/>
      <c r="J636" s="168"/>
      <c r="K636" s="62" t="s">
        <v>101</v>
      </c>
      <c r="L636" s="63">
        <v>5720</v>
      </c>
      <c r="M636" s="63">
        <v>3570</v>
      </c>
      <c r="N636" s="142" t="s">
        <v>431</v>
      </c>
      <c r="O636" s="127"/>
      <c r="P636" s="100"/>
      <c r="Q636" s="63">
        <f t="shared" si="269"/>
        <v>0</v>
      </c>
      <c r="R636" s="64"/>
      <c r="S636" s="67">
        <v>179</v>
      </c>
      <c r="T636" s="46"/>
      <c r="U636" s="106">
        <f>IF(EXACT(O636,Y636),M636,M636*(1-'Расчет ПРЕДЗАКАЗ'!$D$10))</f>
        <v>3498.6</v>
      </c>
      <c r="V636" s="106">
        <f t="shared" si="270"/>
        <v>0</v>
      </c>
      <c r="W636" s="106" t="e">
        <f>IF(EXACT(O636,Y636),M636,M636*(1-#REF!))</f>
        <v>#REF!</v>
      </c>
      <c r="X636" s="106" t="e">
        <f t="shared" si="271"/>
        <v>#REF!</v>
      </c>
      <c r="Y636" s="107" t="s">
        <v>72</v>
      </c>
      <c r="Z636" s="103">
        <f t="shared" si="267"/>
        <v>0</v>
      </c>
      <c r="AA636" s="103">
        <f t="shared" si="268"/>
        <v>0</v>
      </c>
      <c r="AB636" s="128">
        <f t="shared" si="272"/>
        <v>0.63493969016177898</v>
      </c>
      <c r="AC636" s="128" t="e">
        <f t="shared" si="273"/>
        <v>#REF!</v>
      </c>
    </row>
    <row r="637" spans="1:29" ht="50.1" customHeight="1">
      <c r="A637" s="171"/>
      <c r="B637" s="171"/>
      <c r="C637" s="174"/>
      <c r="D637" s="174"/>
      <c r="E637" s="131"/>
      <c r="F637" s="177"/>
      <c r="G637" s="180"/>
      <c r="H637" s="163"/>
      <c r="I637" s="165"/>
      <c r="J637" s="168"/>
      <c r="K637" s="62" t="s">
        <v>86</v>
      </c>
      <c r="L637" s="63">
        <v>5720</v>
      </c>
      <c r="M637" s="63">
        <v>3570</v>
      </c>
      <c r="N637" s="142" t="s">
        <v>432</v>
      </c>
      <c r="O637" s="127"/>
      <c r="P637" s="100"/>
      <c r="Q637" s="63">
        <f t="shared" si="269"/>
        <v>0</v>
      </c>
      <c r="R637" s="64"/>
      <c r="S637" s="67">
        <v>44</v>
      </c>
      <c r="T637" s="46"/>
      <c r="U637" s="106">
        <f>IF(EXACT(O637,Y637),M637,M637*(1-'Расчет ПРЕДЗАКАЗ'!$D$10))</f>
        <v>3498.6</v>
      </c>
      <c r="V637" s="106">
        <f t="shared" si="270"/>
        <v>0</v>
      </c>
      <c r="W637" s="106" t="e">
        <f>IF(EXACT(O637,Y637),M637,M637*(1-#REF!))</f>
        <v>#REF!</v>
      </c>
      <c r="X637" s="106" t="e">
        <f t="shared" si="271"/>
        <v>#REF!</v>
      </c>
      <c r="Y637" s="107" t="s">
        <v>72</v>
      </c>
      <c r="Z637" s="103">
        <f t="shared" si="267"/>
        <v>0</v>
      </c>
      <c r="AA637" s="103">
        <f t="shared" si="268"/>
        <v>0</v>
      </c>
      <c r="AB637" s="128">
        <f t="shared" si="272"/>
        <v>0.63493969016177898</v>
      </c>
      <c r="AC637" s="128" t="e">
        <f t="shared" si="273"/>
        <v>#REF!</v>
      </c>
    </row>
    <row r="638" spans="1:29" ht="50.1" customHeight="1">
      <c r="A638" s="171"/>
      <c r="B638" s="171"/>
      <c r="C638" s="174"/>
      <c r="D638" s="174"/>
      <c r="E638" s="131"/>
      <c r="F638" s="177"/>
      <c r="G638" s="180"/>
      <c r="H638" s="163"/>
      <c r="I638" s="165"/>
      <c r="J638" s="168"/>
      <c r="K638" s="62" t="s">
        <v>88</v>
      </c>
      <c r="L638" s="63">
        <v>5720</v>
      </c>
      <c r="M638" s="63">
        <v>3570</v>
      </c>
      <c r="N638" s="142" t="s">
        <v>433</v>
      </c>
      <c r="O638" s="127"/>
      <c r="P638" s="100"/>
      <c r="Q638" s="63">
        <f t="shared" si="269"/>
        <v>0</v>
      </c>
      <c r="R638" s="64"/>
      <c r="S638" s="67">
        <v>86</v>
      </c>
      <c r="T638" s="46"/>
      <c r="U638" s="106">
        <f>IF(EXACT(O638,Y638),M638,M638*(1-'Расчет ПРЕДЗАКАЗ'!$D$10))</f>
        <v>3498.6</v>
      </c>
      <c r="V638" s="106">
        <f t="shared" si="270"/>
        <v>0</v>
      </c>
      <c r="W638" s="106" t="e">
        <f>IF(EXACT(O638,Y638),M638,M638*(1-#REF!))</f>
        <v>#REF!</v>
      </c>
      <c r="X638" s="106" t="e">
        <f t="shared" si="271"/>
        <v>#REF!</v>
      </c>
      <c r="Y638" s="107" t="s">
        <v>72</v>
      </c>
      <c r="Z638" s="103">
        <f t="shared" si="267"/>
        <v>0</v>
      </c>
      <c r="AA638" s="103">
        <f t="shared" si="268"/>
        <v>0</v>
      </c>
      <c r="AB638" s="128">
        <f t="shared" si="272"/>
        <v>0.63493969016177898</v>
      </c>
      <c r="AC638" s="128" t="e">
        <f t="shared" si="273"/>
        <v>#REF!</v>
      </c>
    </row>
    <row r="639" spans="1:29" ht="50.1" customHeight="1">
      <c r="A639" s="171"/>
      <c r="B639" s="171"/>
      <c r="C639" s="174"/>
      <c r="D639" s="174"/>
      <c r="E639" s="131"/>
      <c r="F639" s="177"/>
      <c r="G639" s="180"/>
      <c r="H639" s="163"/>
      <c r="I639" s="165"/>
      <c r="J639" s="168"/>
      <c r="K639" s="62" t="s">
        <v>105</v>
      </c>
      <c r="L639" s="63">
        <v>5720</v>
      </c>
      <c r="M639" s="63">
        <v>3570</v>
      </c>
      <c r="N639" s="142" t="s">
        <v>434</v>
      </c>
      <c r="O639" s="127"/>
      <c r="P639" s="100"/>
      <c r="Q639" s="63">
        <f t="shared" si="269"/>
        <v>0</v>
      </c>
      <c r="R639" s="64"/>
      <c r="S639" s="67">
        <v>15</v>
      </c>
      <c r="T639" s="46"/>
      <c r="U639" s="106">
        <f>IF(EXACT(O639,Y639),M639,M639*(1-'Расчет ПРЕДЗАКАЗ'!$D$10))</f>
        <v>3498.6</v>
      </c>
      <c r="V639" s="106">
        <f t="shared" si="270"/>
        <v>0</v>
      </c>
      <c r="W639" s="106" t="e">
        <f>IF(EXACT(O639,Y639),M639,M639*(1-#REF!))</f>
        <v>#REF!</v>
      </c>
      <c r="X639" s="106" t="e">
        <f t="shared" si="271"/>
        <v>#REF!</v>
      </c>
      <c r="Y639" s="107" t="s">
        <v>72</v>
      </c>
      <c r="Z639" s="103">
        <f t="shared" si="267"/>
        <v>0</v>
      </c>
      <c r="AA639" s="103">
        <f t="shared" si="268"/>
        <v>0</v>
      </c>
      <c r="AB639" s="128">
        <f t="shared" si="272"/>
        <v>0.63493969016177898</v>
      </c>
      <c r="AC639" s="128" t="e">
        <f t="shared" si="273"/>
        <v>#REF!</v>
      </c>
    </row>
    <row r="640" spans="1:29" ht="50.1" customHeight="1">
      <c r="A640" s="171"/>
      <c r="B640" s="171"/>
      <c r="C640" s="174"/>
      <c r="D640" s="174"/>
      <c r="E640" s="131"/>
      <c r="F640" s="177"/>
      <c r="G640" s="180"/>
      <c r="H640" s="163"/>
      <c r="I640" s="165"/>
      <c r="J640" s="168"/>
      <c r="K640" s="62" t="s">
        <v>107</v>
      </c>
      <c r="L640" s="63">
        <v>5720</v>
      </c>
      <c r="M640" s="63">
        <v>3570</v>
      </c>
      <c r="N640" s="142" t="s">
        <v>435</v>
      </c>
      <c r="O640" s="127"/>
      <c r="P640" s="100"/>
      <c r="Q640" s="63">
        <f t="shared" si="269"/>
        <v>0</v>
      </c>
      <c r="R640" s="64"/>
      <c r="S640" s="67">
        <v>7</v>
      </c>
      <c r="T640" s="46"/>
      <c r="U640" s="106">
        <f>IF(EXACT(O640,Y640),M640,M640*(1-'Расчет ПРЕДЗАКАЗ'!$D$10))</f>
        <v>3498.6</v>
      </c>
      <c r="V640" s="106">
        <f t="shared" si="270"/>
        <v>0</v>
      </c>
      <c r="W640" s="106" t="e">
        <f>IF(EXACT(O640,Y640),M640,M640*(1-#REF!))</f>
        <v>#REF!</v>
      </c>
      <c r="X640" s="106" t="e">
        <f t="shared" si="271"/>
        <v>#REF!</v>
      </c>
      <c r="Y640" s="107" t="s">
        <v>72</v>
      </c>
      <c r="Z640" s="103">
        <f t="shared" si="267"/>
        <v>0</v>
      </c>
      <c r="AA640" s="103">
        <f t="shared" si="268"/>
        <v>0</v>
      </c>
      <c r="AB640" s="128">
        <f t="shared" si="272"/>
        <v>0.63493969016177898</v>
      </c>
      <c r="AC640" s="128" t="e">
        <f t="shared" si="273"/>
        <v>#REF!</v>
      </c>
    </row>
    <row r="641" spans="1:29" ht="50.1" customHeight="1">
      <c r="A641" s="171"/>
      <c r="B641" s="171"/>
      <c r="C641" s="174"/>
      <c r="D641" s="174"/>
      <c r="E641" s="131"/>
      <c r="F641" s="177"/>
      <c r="G641" s="180"/>
      <c r="H641" s="163"/>
      <c r="I641" s="165"/>
      <c r="J641" s="168"/>
      <c r="K641" s="62"/>
      <c r="L641" s="63"/>
      <c r="M641" s="63"/>
      <c r="N641" s="143"/>
      <c r="O641" s="127"/>
      <c r="P641" s="100"/>
      <c r="Q641" s="63">
        <f t="shared" si="269"/>
        <v>0</v>
      </c>
      <c r="R641" s="65"/>
      <c r="S641" s="67"/>
      <c r="T641" s="40"/>
      <c r="U641" s="106">
        <f>IF(EXACT(O641,Y641),M641,M641*(1-'Расчет ПРЕДЗАКАЗ'!$D$10))</f>
        <v>0</v>
      </c>
      <c r="V641" s="106">
        <f t="shared" si="270"/>
        <v>0</v>
      </c>
      <c r="W641" s="106" t="e">
        <f>IF(EXACT(O641,Y641),M641,M641*(1-#REF!))</f>
        <v>#REF!</v>
      </c>
      <c r="X641" s="106" t="e">
        <f t="shared" si="271"/>
        <v>#REF!</v>
      </c>
      <c r="Y641" s="107" t="s">
        <v>72</v>
      </c>
      <c r="Z641" s="103">
        <f t="shared" si="267"/>
        <v>0</v>
      </c>
      <c r="AA641" s="103">
        <f t="shared" si="268"/>
        <v>0</v>
      </c>
      <c r="AB641" s="128" t="str">
        <f t="shared" si="272"/>
        <v/>
      </c>
      <c r="AC641" s="128" t="e">
        <f t="shared" si="273"/>
        <v>#REF!</v>
      </c>
    </row>
    <row r="642" spans="1:29" ht="50.1" customHeight="1">
      <c r="A642" s="171"/>
      <c r="B642" s="171"/>
      <c r="C642" s="174"/>
      <c r="D642" s="174"/>
      <c r="E642" s="131"/>
      <c r="F642" s="177"/>
      <c r="G642" s="180"/>
      <c r="H642" s="163"/>
      <c r="I642" s="165"/>
      <c r="J642" s="168"/>
      <c r="K642" s="62"/>
      <c r="L642" s="63"/>
      <c r="M642" s="63"/>
      <c r="N642" s="65"/>
      <c r="O642" s="127"/>
      <c r="P642" s="100"/>
      <c r="Q642" s="63">
        <f t="shared" si="269"/>
        <v>0</v>
      </c>
      <c r="R642" s="65"/>
      <c r="S642" s="67"/>
      <c r="T642" s="40"/>
      <c r="U642" s="106">
        <f>IF(EXACT(O642,Y642),M642,M642*(1-'Расчет ПРЕДЗАКАЗ'!$D$10))</f>
        <v>0</v>
      </c>
      <c r="V642" s="106">
        <f t="shared" si="270"/>
        <v>0</v>
      </c>
      <c r="W642" s="106" t="e">
        <f>IF(EXACT(O642,Y642),M642,M642*(1-#REF!))</f>
        <v>#REF!</v>
      </c>
      <c r="X642" s="106" t="e">
        <f t="shared" si="271"/>
        <v>#REF!</v>
      </c>
      <c r="Y642" s="107" t="s">
        <v>72</v>
      </c>
      <c r="Z642" s="103">
        <f t="shared" si="267"/>
        <v>0</v>
      </c>
      <c r="AA642" s="103">
        <f t="shared" si="268"/>
        <v>0</v>
      </c>
      <c r="AB642" s="128" t="str">
        <f t="shared" si="272"/>
        <v/>
      </c>
      <c r="AC642" s="128" t="e">
        <f t="shared" si="273"/>
        <v>#REF!</v>
      </c>
    </row>
    <row r="643" spans="1:29" ht="50.1" customHeight="1">
      <c r="A643" s="171"/>
      <c r="B643" s="171"/>
      <c r="C643" s="174"/>
      <c r="D643" s="174"/>
      <c r="E643" s="131"/>
      <c r="F643" s="177"/>
      <c r="G643" s="180"/>
      <c r="H643" s="163"/>
      <c r="I643" s="165"/>
      <c r="J643" s="168"/>
      <c r="K643" s="62"/>
      <c r="L643" s="63"/>
      <c r="M643" s="63"/>
      <c r="N643" s="65"/>
      <c r="O643" s="127"/>
      <c r="P643" s="100"/>
      <c r="Q643" s="63">
        <f t="shared" si="269"/>
        <v>0</v>
      </c>
      <c r="R643" s="65"/>
      <c r="S643" s="67"/>
      <c r="T643" s="40"/>
      <c r="U643" s="106">
        <f>IF(EXACT(O643,Y643),M643,M643*(1-'Расчет ПРЕДЗАКАЗ'!$D$10))</f>
        <v>0</v>
      </c>
      <c r="V643" s="106">
        <f t="shared" si="270"/>
        <v>0</v>
      </c>
      <c r="W643" s="106" t="e">
        <f>IF(EXACT(O643,Y643),M643,M643*(1-#REF!))</f>
        <v>#REF!</v>
      </c>
      <c r="X643" s="106" t="e">
        <f t="shared" si="271"/>
        <v>#REF!</v>
      </c>
      <c r="Y643" s="107" t="s">
        <v>72</v>
      </c>
      <c r="Z643" s="103">
        <f t="shared" si="267"/>
        <v>0</v>
      </c>
      <c r="AA643" s="103">
        <f t="shared" si="268"/>
        <v>0</v>
      </c>
      <c r="AB643" s="128" t="str">
        <f t="shared" si="272"/>
        <v/>
      </c>
      <c r="AC643" s="128" t="e">
        <f t="shared" si="273"/>
        <v>#REF!</v>
      </c>
    </row>
    <row r="644" spans="1:29" ht="50.1" customHeight="1">
      <c r="A644" s="171"/>
      <c r="B644" s="171"/>
      <c r="C644" s="174"/>
      <c r="D644" s="174"/>
      <c r="E644" s="131"/>
      <c r="F644" s="177"/>
      <c r="G644" s="180"/>
      <c r="H644" s="163"/>
      <c r="I644" s="165"/>
      <c r="J644" s="168"/>
      <c r="K644" s="62"/>
      <c r="L644" s="63"/>
      <c r="M644" s="63"/>
      <c r="N644" s="65"/>
      <c r="O644" s="127"/>
      <c r="P644" s="100"/>
      <c r="Q644" s="63">
        <f t="shared" si="269"/>
        <v>0</v>
      </c>
      <c r="R644" s="65"/>
      <c r="S644" s="67"/>
      <c r="T644" s="40"/>
      <c r="U644" s="106">
        <f>IF(EXACT(O644,Y644),M644,M644*(1-'Расчет ПРЕДЗАКАЗ'!$D$10))</f>
        <v>0</v>
      </c>
      <c r="V644" s="106">
        <f t="shared" si="270"/>
        <v>0</v>
      </c>
      <c r="W644" s="106" t="e">
        <f>IF(EXACT(O644,Y644),M644,M644*(1-#REF!))</f>
        <v>#REF!</v>
      </c>
      <c r="X644" s="106" t="e">
        <f t="shared" si="271"/>
        <v>#REF!</v>
      </c>
      <c r="Y644" s="107" t="s">
        <v>72</v>
      </c>
      <c r="Z644" s="103">
        <f t="shared" si="267"/>
        <v>0</v>
      </c>
      <c r="AA644" s="103">
        <f t="shared" si="268"/>
        <v>0</v>
      </c>
      <c r="AB644" s="128" t="str">
        <f t="shared" si="272"/>
        <v/>
      </c>
      <c r="AC644" s="128" t="e">
        <f t="shared" si="273"/>
        <v>#REF!</v>
      </c>
    </row>
    <row r="645" spans="1:29" ht="50.1" customHeight="1">
      <c r="A645" s="171"/>
      <c r="B645" s="171"/>
      <c r="C645" s="174"/>
      <c r="D645" s="174"/>
      <c r="E645" s="131"/>
      <c r="F645" s="177"/>
      <c r="G645" s="180"/>
      <c r="H645" s="163"/>
      <c r="I645" s="165"/>
      <c r="J645" s="168"/>
      <c r="K645" s="62"/>
      <c r="L645" s="63"/>
      <c r="M645" s="63"/>
      <c r="N645" s="65"/>
      <c r="O645" s="127"/>
      <c r="P645" s="100"/>
      <c r="Q645" s="63">
        <f t="shared" si="269"/>
        <v>0</v>
      </c>
      <c r="R645" s="65"/>
      <c r="S645" s="67"/>
      <c r="T645" s="40"/>
      <c r="U645" s="106">
        <f>IF(EXACT(O645,Y645),M645,M645*(1-'Расчет ПРЕДЗАКАЗ'!$D$10))</f>
        <v>0</v>
      </c>
      <c r="V645" s="106">
        <f t="shared" si="270"/>
        <v>0</v>
      </c>
      <c r="W645" s="106" t="e">
        <f>IF(EXACT(O645,Y645),M645,M645*(1-#REF!))</f>
        <v>#REF!</v>
      </c>
      <c r="X645" s="106" t="e">
        <f t="shared" si="271"/>
        <v>#REF!</v>
      </c>
      <c r="Y645" s="107" t="s">
        <v>72</v>
      </c>
      <c r="Z645" s="103">
        <f t="shared" si="267"/>
        <v>0</v>
      </c>
      <c r="AA645" s="103">
        <f t="shared" si="268"/>
        <v>0</v>
      </c>
      <c r="AB645" s="128" t="str">
        <f t="shared" si="272"/>
        <v/>
      </c>
      <c r="AC645" s="128" t="e">
        <f t="shared" si="273"/>
        <v>#REF!</v>
      </c>
    </row>
    <row r="646" spans="1:29" ht="50.1" customHeight="1">
      <c r="A646" s="172"/>
      <c r="B646" s="172"/>
      <c r="C646" s="175"/>
      <c r="D646" s="175"/>
      <c r="E646" s="132"/>
      <c r="F646" s="178"/>
      <c r="G646" s="181"/>
      <c r="H646" s="164"/>
      <c r="I646" s="166"/>
      <c r="J646" s="169"/>
      <c r="K646" s="62"/>
      <c r="L646" s="63"/>
      <c r="M646" s="63"/>
      <c r="N646" s="65"/>
      <c r="O646" s="127"/>
      <c r="P646" s="100"/>
      <c r="Q646" s="63">
        <f t="shared" si="269"/>
        <v>0</v>
      </c>
      <c r="R646" s="65"/>
      <c r="S646" s="67"/>
      <c r="T646" s="40"/>
      <c r="U646" s="106">
        <f>IF(EXACT(O646,Y646),M646,M646*(1-'Расчет ПРЕДЗАКАЗ'!$D$10))</f>
        <v>0</v>
      </c>
      <c r="V646" s="106">
        <f t="shared" si="270"/>
        <v>0</v>
      </c>
      <c r="W646" s="106" t="e">
        <f>IF(EXACT(O646,Y646),M646,M646*(1-#REF!))</f>
        <v>#REF!</v>
      </c>
      <c r="X646" s="106" t="e">
        <f t="shared" si="271"/>
        <v>#REF!</v>
      </c>
      <c r="Y646" s="107" t="s">
        <v>72</v>
      </c>
      <c r="Z646" s="103">
        <f t="shared" si="267"/>
        <v>0</v>
      </c>
      <c r="AA646" s="103">
        <f t="shared" si="268"/>
        <v>0</v>
      </c>
      <c r="AB646" s="128" t="str">
        <f t="shared" si="272"/>
        <v/>
      </c>
      <c r="AC646" s="128" t="e">
        <f t="shared" si="273"/>
        <v>#REF!</v>
      </c>
    </row>
    <row r="647" spans="1:29" ht="11.25" customHeight="1" thickBot="1"/>
    <row r="648" spans="1:29" ht="50.1" customHeight="1">
      <c r="A648" s="170">
        <v>40</v>
      </c>
      <c r="B648" s="170" t="s">
        <v>436</v>
      </c>
      <c r="C648" s="173" t="s">
        <v>437</v>
      </c>
      <c r="D648" s="173" t="s">
        <v>77</v>
      </c>
      <c r="E648" s="131"/>
      <c r="F648" s="199" t="s">
        <v>438</v>
      </c>
      <c r="G648" s="179" t="s">
        <v>92</v>
      </c>
      <c r="H648" s="162" t="s">
        <v>141</v>
      </c>
      <c r="I648" s="200" t="s">
        <v>439</v>
      </c>
      <c r="J648" s="167" t="s">
        <v>19</v>
      </c>
      <c r="K648" s="62" t="s">
        <v>82</v>
      </c>
      <c r="L648" s="63">
        <v>6310</v>
      </c>
      <c r="M648" s="63">
        <v>3940</v>
      </c>
      <c r="N648" s="142" t="s">
        <v>440</v>
      </c>
      <c r="O648" s="127" t="s">
        <v>72</v>
      </c>
      <c r="P648" s="100"/>
      <c r="Q648" s="63">
        <f>P648*M648</f>
        <v>0</v>
      </c>
      <c r="R648" s="64"/>
      <c r="S648" s="67">
        <v>47</v>
      </c>
      <c r="T648" s="59"/>
      <c r="U648" s="106">
        <f>IF(EXACT(O648,Y648),M648,M648*(1-'Расчет ПРЕДЗАКАЗ'!$D$10))</f>
        <v>3940</v>
      </c>
      <c r="V648" s="106">
        <f>P648*U648</f>
        <v>0</v>
      </c>
      <c r="W648" s="106">
        <f>IF(EXACT(O648,Y648),M648,M648*(1-#REF!))</f>
        <v>3940</v>
      </c>
      <c r="X648" s="106">
        <f>P648*W648</f>
        <v>0</v>
      </c>
      <c r="Y648" s="107" t="s">
        <v>72</v>
      </c>
      <c r="Z648" s="103">
        <f t="shared" ref="Z648:Z662" si="274">IF(EXACT(O648,Y648),Q648,0)</f>
        <v>0</v>
      </c>
      <c r="AA648" s="103">
        <f t="shared" ref="AA648:AA662" si="275">IF(Z648=0,Q648,0)</f>
        <v>0</v>
      </c>
      <c r="AB648" s="128">
        <f>IF(U648=0,"",L648/U648-1)</f>
        <v>0.60152284263959399</v>
      </c>
      <c r="AC648" s="128">
        <f>IF(W648=0,"",L648/W648-1)</f>
        <v>0.60152284263959399</v>
      </c>
    </row>
    <row r="649" spans="1:29" ht="50.1" customHeight="1">
      <c r="A649" s="171"/>
      <c r="B649" s="171"/>
      <c r="C649" s="174"/>
      <c r="D649" s="174"/>
      <c r="E649" s="131"/>
      <c r="F649" s="177"/>
      <c r="G649" s="180"/>
      <c r="H649" s="163"/>
      <c r="I649" s="165"/>
      <c r="J649" s="168"/>
      <c r="K649" s="62" t="s">
        <v>96</v>
      </c>
      <c r="L649" s="63">
        <v>6310</v>
      </c>
      <c r="M649" s="63">
        <v>3940</v>
      </c>
      <c r="N649" s="142" t="s">
        <v>441</v>
      </c>
      <c r="O649" s="127" t="s">
        <v>72</v>
      </c>
      <c r="P649" s="100"/>
      <c r="Q649" s="63">
        <f t="shared" ref="Q649:Q662" si="276">P649*M649</f>
        <v>0</v>
      </c>
      <c r="R649" s="64"/>
      <c r="S649" s="67">
        <v>75</v>
      </c>
      <c r="T649" s="46"/>
      <c r="U649" s="106">
        <f>IF(EXACT(O649,Y649),M649,M649*(1-'Расчет ПРЕДЗАКАЗ'!$D$10))</f>
        <v>3940</v>
      </c>
      <c r="V649" s="106">
        <f t="shared" ref="V649:V662" si="277">P649*U649</f>
        <v>0</v>
      </c>
      <c r="W649" s="106">
        <f>IF(EXACT(O649,Y649),M649,M649*(1-#REF!))</f>
        <v>3940</v>
      </c>
      <c r="X649" s="106">
        <f t="shared" ref="X649:X662" si="278">P649*W649</f>
        <v>0</v>
      </c>
      <c r="Y649" s="107" t="s">
        <v>72</v>
      </c>
      <c r="Z649" s="103">
        <f t="shared" si="274"/>
        <v>0</v>
      </c>
      <c r="AA649" s="103">
        <f t="shared" si="275"/>
        <v>0</v>
      </c>
      <c r="AB649" s="128">
        <f t="shared" ref="AB649:AB662" si="279">IF(U649=0,"",L649/U649-1)</f>
        <v>0.60152284263959399</v>
      </c>
      <c r="AC649" s="128">
        <f t="shared" ref="AC649:AC662" si="280">IF(W649=0,"",L649/W649-1)</f>
        <v>0.60152284263959399</v>
      </c>
    </row>
    <row r="650" spans="1:29" ht="50.1" customHeight="1">
      <c r="A650" s="171"/>
      <c r="B650" s="171"/>
      <c r="C650" s="174"/>
      <c r="D650" s="174"/>
      <c r="E650" s="131"/>
      <c r="F650" s="177"/>
      <c r="G650" s="180"/>
      <c r="H650" s="163"/>
      <c r="I650" s="165"/>
      <c r="J650" s="168"/>
      <c r="K650" s="62" t="s">
        <v>98</v>
      </c>
      <c r="L650" s="63">
        <v>6310</v>
      </c>
      <c r="M650" s="63">
        <v>3940</v>
      </c>
      <c r="N650" s="142" t="s">
        <v>442</v>
      </c>
      <c r="O650" s="127" t="s">
        <v>72</v>
      </c>
      <c r="P650" s="100"/>
      <c r="Q650" s="63">
        <f t="shared" si="276"/>
        <v>0</v>
      </c>
      <c r="R650" s="64"/>
      <c r="S650" s="67">
        <v>1</v>
      </c>
      <c r="T650" s="46"/>
      <c r="U650" s="106">
        <f>IF(EXACT(O650,Y650),M650,M650*(1-'Расчет ПРЕДЗАКАЗ'!$D$10))</f>
        <v>3940</v>
      </c>
      <c r="V650" s="106">
        <f t="shared" si="277"/>
        <v>0</v>
      </c>
      <c r="W650" s="106">
        <f>IF(EXACT(O650,Y650),M650,M650*(1-#REF!))</f>
        <v>3940</v>
      </c>
      <c r="X650" s="106">
        <f t="shared" si="278"/>
        <v>0</v>
      </c>
      <c r="Y650" s="107" t="s">
        <v>72</v>
      </c>
      <c r="Z650" s="103">
        <f t="shared" si="274"/>
        <v>0</v>
      </c>
      <c r="AA650" s="103">
        <f t="shared" si="275"/>
        <v>0</v>
      </c>
      <c r="AB650" s="128">
        <f t="shared" si="279"/>
        <v>0.60152284263959399</v>
      </c>
      <c r="AC650" s="128">
        <f t="shared" si="280"/>
        <v>0.60152284263959399</v>
      </c>
    </row>
    <row r="651" spans="1:29" ht="50.1" customHeight="1">
      <c r="A651" s="171"/>
      <c r="B651" s="171"/>
      <c r="C651" s="174"/>
      <c r="D651" s="174"/>
      <c r="E651" s="131"/>
      <c r="F651" s="177"/>
      <c r="G651" s="180"/>
      <c r="H651" s="163"/>
      <c r="I651" s="165"/>
      <c r="J651" s="168"/>
      <c r="K651" s="62" t="s">
        <v>84</v>
      </c>
      <c r="L651" s="63">
        <v>6310</v>
      </c>
      <c r="M651" s="63">
        <v>3940</v>
      </c>
      <c r="N651" s="142" t="s">
        <v>443</v>
      </c>
      <c r="O651" s="127" t="s">
        <v>72</v>
      </c>
      <c r="P651" s="100"/>
      <c r="Q651" s="63">
        <f t="shared" si="276"/>
        <v>0</v>
      </c>
      <c r="R651" s="64"/>
      <c r="S651" s="67">
        <v>26</v>
      </c>
      <c r="T651" s="46"/>
      <c r="U651" s="106">
        <f>IF(EXACT(O651,Y651),M651,M651*(1-'Расчет ПРЕДЗАКАЗ'!$D$10))</f>
        <v>3940</v>
      </c>
      <c r="V651" s="106">
        <f t="shared" si="277"/>
        <v>0</v>
      </c>
      <c r="W651" s="106">
        <f>IF(EXACT(O651,Y651),M651,M651*(1-#REF!))</f>
        <v>3940</v>
      </c>
      <c r="X651" s="106">
        <f t="shared" si="278"/>
        <v>0</v>
      </c>
      <c r="Y651" s="107" t="s">
        <v>72</v>
      </c>
      <c r="Z651" s="103">
        <f t="shared" si="274"/>
        <v>0</v>
      </c>
      <c r="AA651" s="103">
        <f t="shared" si="275"/>
        <v>0</v>
      </c>
      <c r="AB651" s="128">
        <f t="shared" si="279"/>
        <v>0.60152284263959399</v>
      </c>
      <c r="AC651" s="128">
        <f t="shared" si="280"/>
        <v>0.60152284263959399</v>
      </c>
    </row>
    <row r="652" spans="1:29" ht="50.1" customHeight="1">
      <c r="A652" s="171"/>
      <c r="B652" s="171"/>
      <c r="C652" s="174"/>
      <c r="D652" s="174"/>
      <c r="E652" s="131"/>
      <c r="F652" s="177"/>
      <c r="G652" s="180"/>
      <c r="H652" s="163"/>
      <c r="I652" s="165"/>
      <c r="J652" s="168"/>
      <c r="K652" s="62" t="s">
        <v>101</v>
      </c>
      <c r="L652" s="63">
        <v>6310</v>
      </c>
      <c r="M652" s="63">
        <v>3940</v>
      </c>
      <c r="N652" s="142" t="s">
        <v>444</v>
      </c>
      <c r="O652" s="127" t="s">
        <v>72</v>
      </c>
      <c r="P652" s="100"/>
      <c r="Q652" s="63">
        <f t="shared" si="276"/>
        <v>0</v>
      </c>
      <c r="R652" s="64"/>
      <c r="S652" s="67">
        <v>1</v>
      </c>
      <c r="T652" s="46"/>
      <c r="U652" s="106">
        <f>IF(EXACT(O652,Y652),M652,M652*(1-'Расчет ПРЕДЗАКАЗ'!$D$10))</f>
        <v>3940</v>
      </c>
      <c r="V652" s="106">
        <f t="shared" si="277"/>
        <v>0</v>
      </c>
      <c r="W652" s="106">
        <f>IF(EXACT(O652,Y652),M652,M652*(1-#REF!))</f>
        <v>3940</v>
      </c>
      <c r="X652" s="106">
        <f t="shared" si="278"/>
        <v>0</v>
      </c>
      <c r="Y652" s="107" t="s">
        <v>72</v>
      </c>
      <c r="Z652" s="103">
        <f t="shared" si="274"/>
        <v>0</v>
      </c>
      <c r="AA652" s="103">
        <f t="shared" si="275"/>
        <v>0</v>
      </c>
      <c r="AB652" s="128">
        <f t="shared" si="279"/>
        <v>0.60152284263959399</v>
      </c>
      <c r="AC652" s="128">
        <f t="shared" si="280"/>
        <v>0.60152284263959399</v>
      </c>
    </row>
    <row r="653" spans="1:29" ht="50.1" customHeight="1">
      <c r="A653" s="171"/>
      <c r="B653" s="171"/>
      <c r="C653" s="174"/>
      <c r="D653" s="174"/>
      <c r="E653" s="131"/>
      <c r="F653" s="177"/>
      <c r="G653" s="180"/>
      <c r="H653" s="163"/>
      <c r="I653" s="165"/>
      <c r="J653" s="168"/>
      <c r="K653" s="62"/>
      <c r="L653" s="63"/>
      <c r="M653" s="63"/>
      <c r="N653" s="142"/>
      <c r="O653" s="127"/>
      <c r="P653" s="100"/>
      <c r="Q653" s="63">
        <f t="shared" si="276"/>
        <v>0</v>
      </c>
      <c r="R653" s="64"/>
      <c r="S653" s="67"/>
      <c r="T653" s="46"/>
      <c r="U653" s="106">
        <f>IF(EXACT(O653,Y653),M653,M653*(1-'Расчет ПРЕДЗАКАЗ'!$D$10))</f>
        <v>0</v>
      </c>
      <c r="V653" s="106">
        <f t="shared" si="277"/>
        <v>0</v>
      </c>
      <c r="W653" s="106" t="e">
        <f>IF(EXACT(O653,Y653),M653,M653*(1-#REF!))</f>
        <v>#REF!</v>
      </c>
      <c r="X653" s="106" t="e">
        <f t="shared" si="278"/>
        <v>#REF!</v>
      </c>
      <c r="Y653" s="107" t="s">
        <v>72</v>
      </c>
      <c r="Z653" s="103">
        <f t="shared" si="274"/>
        <v>0</v>
      </c>
      <c r="AA653" s="103">
        <f t="shared" si="275"/>
        <v>0</v>
      </c>
      <c r="AB653" s="128" t="str">
        <f t="shared" si="279"/>
        <v/>
      </c>
      <c r="AC653" s="128" t="e">
        <f t="shared" si="280"/>
        <v>#REF!</v>
      </c>
    </row>
    <row r="654" spans="1:29" ht="50.1" customHeight="1">
      <c r="A654" s="171"/>
      <c r="B654" s="171"/>
      <c r="C654" s="174"/>
      <c r="D654" s="174"/>
      <c r="E654" s="131"/>
      <c r="F654" s="177"/>
      <c r="G654" s="180"/>
      <c r="H654" s="163"/>
      <c r="I654" s="165"/>
      <c r="J654" s="168"/>
      <c r="K654" s="62"/>
      <c r="L654" s="63"/>
      <c r="M654" s="63"/>
      <c r="N654" s="142"/>
      <c r="O654" s="127"/>
      <c r="P654" s="100"/>
      <c r="Q654" s="63">
        <f t="shared" si="276"/>
        <v>0</v>
      </c>
      <c r="R654" s="64"/>
      <c r="S654" s="67"/>
      <c r="T654" s="46"/>
      <c r="U654" s="106">
        <f>IF(EXACT(O654,Y654),M654,M654*(1-'Расчет ПРЕДЗАКАЗ'!$D$10))</f>
        <v>0</v>
      </c>
      <c r="V654" s="106">
        <f t="shared" si="277"/>
        <v>0</v>
      </c>
      <c r="W654" s="106" t="e">
        <f>IF(EXACT(O654,Y654),M654,M654*(1-#REF!))</f>
        <v>#REF!</v>
      </c>
      <c r="X654" s="106" t="e">
        <f t="shared" si="278"/>
        <v>#REF!</v>
      </c>
      <c r="Y654" s="107" t="s">
        <v>72</v>
      </c>
      <c r="Z654" s="103">
        <f t="shared" si="274"/>
        <v>0</v>
      </c>
      <c r="AA654" s="103">
        <f t="shared" si="275"/>
        <v>0</v>
      </c>
      <c r="AB654" s="128" t="str">
        <f t="shared" si="279"/>
        <v/>
      </c>
      <c r="AC654" s="128" t="e">
        <f t="shared" si="280"/>
        <v>#REF!</v>
      </c>
    </row>
    <row r="655" spans="1:29" ht="50.1" customHeight="1">
      <c r="A655" s="171"/>
      <c r="B655" s="171"/>
      <c r="C655" s="174"/>
      <c r="D655" s="174"/>
      <c r="E655" s="131"/>
      <c r="F655" s="177"/>
      <c r="G655" s="180"/>
      <c r="H655" s="163"/>
      <c r="I655" s="165"/>
      <c r="J655" s="168"/>
      <c r="K655" s="62"/>
      <c r="L655" s="63"/>
      <c r="M655" s="63"/>
      <c r="N655" s="142"/>
      <c r="O655" s="127"/>
      <c r="P655" s="100"/>
      <c r="Q655" s="63">
        <f t="shared" si="276"/>
        <v>0</v>
      </c>
      <c r="R655" s="64"/>
      <c r="S655" s="67"/>
      <c r="T655" s="46"/>
      <c r="U655" s="106">
        <f>IF(EXACT(O655,Y655),M655,M655*(1-'Расчет ПРЕДЗАКАЗ'!$D$10))</f>
        <v>0</v>
      </c>
      <c r="V655" s="106">
        <f t="shared" si="277"/>
        <v>0</v>
      </c>
      <c r="W655" s="106" t="e">
        <f>IF(EXACT(O655,Y655),M655,M655*(1-#REF!))</f>
        <v>#REF!</v>
      </c>
      <c r="X655" s="106" t="e">
        <f t="shared" si="278"/>
        <v>#REF!</v>
      </c>
      <c r="Y655" s="107" t="s">
        <v>72</v>
      </c>
      <c r="Z655" s="103">
        <f t="shared" si="274"/>
        <v>0</v>
      </c>
      <c r="AA655" s="103">
        <f t="shared" si="275"/>
        <v>0</v>
      </c>
      <c r="AB655" s="128" t="str">
        <f t="shared" si="279"/>
        <v/>
      </c>
      <c r="AC655" s="128" t="e">
        <f t="shared" si="280"/>
        <v>#REF!</v>
      </c>
    </row>
    <row r="656" spans="1:29" ht="50.1" customHeight="1">
      <c r="A656" s="171"/>
      <c r="B656" s="171"/>
      <c r="C656" s="174"/>
      <c r="D656" s="174"/>
      <c r="E656" s="131"/>
      <c r="F656" s="177"/>
      <c r="G656" s="180"/>
      <c r="H656" s="163"/>
      <c r="I656" s="165"/>
      <c r="J656" s="168"/>
      <c r="K656" s="62"/>
      <c r="L656" s="63"/>
      <c r="M656" s="63"/>
      <c r="N656" s="142"/>
      <c r="O656" s="127"/>
      <c r="P656" s="100"/>
      <c r="Q656" s="63">
        <f t="shared" si="276"/>
        <v>0</v>
      </c>
      <c r="R656" s="64"/>
      <c r="S656" s="67"/>
      <c r="T656" s="46"/>
      <c r="U656" s="106">
        <f>IF(EXACT(O656,Y656),M656,M656*(1-'Расчет ПРЕДЗАКАЗ'!$D$10))</f>
        <v>0</v>
      </c>
      <c r="V656" s="106">
        <f t="shared" si="277"/>
        <v>0</v>
      </c>
      <c r="W656" s="106" t="e">
        <f>IF(EXACT(O656,Y656),M656,M656*(1-#REF!))</f>
        <v>#REF!</v>
      </c>
      <c r="X656" s="106" t="e">
        <f t="shared" si="278"/>
        <v>#REF!</v>
      </c>
      <c r="Y656" s="107" t="s">
        <v>72</v>
      </c>
      <c r="Z656" s="103">
        <f t="shared" si="274"/>
        <v>0</v>
      </c>
      <c r="AA656" s="103">
        <f t="shared" si="275"/>
        <v>0</v>
      </c>
      <c r="AB656" s="128" t="str">
        <f t="shared" si="279"/>
        <v/>
      </c>
      <c r="AC656" s="128" t="e">
        <f t="shared" si="280"/>
        <v>#REF!</v>
      </c>
    </row>
    <row r="657" spans="1:29" ht="50.1" customHeight="1">
      <c r="A657" s="171"/>
      <c r="B657" s="171"/>
      <c r="C657" s="174"/>
      <c r="D657" s="174"/>
      <c r="E657" s="131"/>
      <c r="F657" s="177"/>
      <c r="G657" s="180"/>
      <c r="H657" s="163"/>
      <c r="I657" s="165"/>
      <c r="J657" s="168"/>
      <c r="K657" s="62"/>
      <c r="L657" s="63"/>
      <c r="M657" s="63"/>
      <c r="N657" s="143"/>
      <c r="O657" s="127"/>
      <c r="P657" s="100"/>
      <c r="Q657" s="63">
        <f t="shared" si="276"/>
        <v>0</v>
      </c>
      <c r="R657" s="65"/>
      <c r="S657" s="67"/>
      <c r="T657" s="40"/>
      <c r="U657" s="106">
        <f>IF(EXACT(O657,Y657),M657,M657*(1-'Расчет ПРЕДЗАКАЗ'!$D$10))</f>
        <v>0</v>
      </c>
      <c r="V657" s="106">
        <f t="shared" si="277"/>
        <v>0</v>
      </c>
      <c r="W657" s="106" t="e">
        <f>IF(EXACT(O657,Y657),M657,M657*(1-#REF!))</f>
        <v>#REF!</v>
      </c>
      <c r="X657" s="106" t="e">
        <f t="shared" si="278"/>
        <v>#REF!</v>
      </c>
      <c r="Y657" s="107" t="s">
        <v>72</v>
      </c>
      <c r="Z657" s="103">
        <f t="shared" si="274"/>
        <v>0</v>
      </c>
      <c r="AA657" s="103">
        <f t="shared" si="275"/>
        <v>0</v>
      </c>
      <c r="AB657" s="128" t="str">
        <f t="shared" si="279"/>
        <v/>
      </c>
      <c r="AC657" s="128" t="e">
        <f t="shared" si="280"/>
        <v>#REF!</v>
      </c>
    </row>
    <row r="658" spans="1:29" ht="50.1" customHeight="1">
      <c r="A658" s="171"/>
      <c r="B658" s="171"/>
      <c r="C658" s="174"/>
      <c r="D658" s="174"/>
      <c r="E658" s="131"/>
      <c r="F658" s="177"/>
      <c r="G658" s="180"/>
      <c r="H658" s="163"/>
      <c r="I658" s="165"/>
      <c r="J658" s="168"/>
      <c r="K658" s="62"/>
      <c r="L658" s="63"/>
      <c r="M658" s="63"/>
      <c r="N658" s="65"/>
      <c r="O658" s="127"/>
      <c r="P658" s="100"/>
      <c r="Q658" s="63">
        <f t="shared" si="276"/>
        <v>0</v>
      </c>
      <c r="R658" s="65"/>
      <c r="S658" s="67"/>
      <c r="T658" s="40"/>
      <c r="U658" s="106">
        <f>IF(EXACT(O658,Y658),M658,M658*(1-'Расчет ПРЕДЗАКАЗ'!$D$10))</f>
        <v>0</v>
      </c>
      <c r="V658" s="106">
        <f t="shared" si="277"/>
        <v>0</v>
      </c>
      <c r="W658" s="106" t="e">
        <f>IF(EXACT(O658,Y658),M658,M658*(1-#REF!))</f>
        <v>#REF!</v>
      </c>
      <c r="X658" s="106" t="e">
        <f t="shared" si="278"/>
        <v>#REF!</v>
      </c>
      <c r="Y658" s="107" t="s">
        <v>72</v>
      </c>
      <c r="Z658" s="103">
        <f t="shared" si="274"/>
        <v>0</v>
      </c>
      <c r="AA658" s="103">
        <f t="shared" si="275"/>
        <v>0</v>
      </c>
      <c r="AB658" s="128" t="str">
        <f t="shared" si="279"/>
        <v/>
      </c>
      <c r="AC658" s="128" t="e">
        <f t="shared" si="280"/>
        <v>#REF!</v>
      </c>
    </row>
    <row r="659" spans="1:29" ht="50.1" customHeight="1">
      <c r="A659" s="171"/>
      <c r="B659" s="171"/>
      <c r="C659" s="174"/>
      <c r="D659" s="174"/>
      <c r="E659" s="131"/>
      <c r="F659" s="177"/>
      <c r="G659" s="180"/>
      <c r="H659" s="163"/>
      <c r="I659" s="165"/>
      <c r="J659" s="168"/>
      <c r="K659" s="62"/>
      <c r="L659" s="63"/>
      <c r="M659" s="63"/>
      <c r="N659" s="65"/>
      <c r="O659" s="127"/>
      <c r="P659" s="100"/>
      <c r="Q659" s="63">
        <f t="shared" si="276"/>
        <v>0</v>
      </c>
      <c r="R659" s="65"/>
      <c r="S659" s="67"/>
      <c r="T659" s="40"/>
      <c r="U659" s="106">
        <f>IF(EXACT(O659,Y659),M659,M659*(1-'Расчет ПРЕДЗАКАЗ'!$D$10))</f>
        <v>0</v>
      </c>
      <c r="V659" s="106">
        <f t="shared" si="277"/>
        <v>0</v>
      </c>
      <c r="W659" s="106" t="e">
        <f>IF(EXACT(O659,Y659),M659,M659*(1-#REF!))</f>
        <v>#REF!</v>
      </c>
      <c r="X659" s="106" t="e">
        <f t="shared" si="278"/>
        <v>#REF!</v>
      </c>
      <c r="Y659" s="107" t="s">
        <v>72</v>
      </c>
      <c r="Z659" s="103">
        <f t="shared" si="274"/>
        <v>0</v>
      </c>
      <c r="AA659" s="103">
        <f t="shared" si="275"/>
        <v>0</v>
      </c>
      <c r="AB659" s="128" t="str">
        <f t="shared" si="279"/>
        <v/>
      </c>
      <c r="AC659" s="128" t="e">
        <f t="shared" si="280"/>
        <v>#REF!</v>
      </c>
    </row>
    <row r="660" spans="1:29" ht="50.1" customHeight="1">
      <c r="A660" s="171"/>
      <c r="B660" s="171"/>
      <c r="C660" s="174"/>
      <c r="D660" s="174"/>
      <c r="E660" s="131"/>
      <c r="F660" s="177"/>
      <c r="G660" s="180"/>
      <c r="H660" s="163"/>
      <c r="I660" s="165"/>
      <c r="J660" s="168"/>
      <c r="K660" s="62"/>
      <c r="L660" s="63"/>
      <c r="M660" s="63"/>
      <c r="N660" s="65"/>
      <c r="O660" s="127"/>
      <c r="P660" s="100"/>
      <c r="Q660" s="63">
        <f t="shared" si="276"/>
        <v>0</v>
      </c>
      <c r="R660" s="65"/>
      <c r="S660" s="67"/>
      <c r="T660" s="40"/>
      <c r="U660" s="106">
        <f>IF(EXACT(O660,Y660),M660,M660*(1-'Расчет ПРЕДЗАКАЗ'!$D$10))</f>
        <v>0</v>
      </c>
      <c r="V660" s="106">
        <f t="shared" si="277"/>
        <v>0</v>
      </c>
      <c r="W660" s="106" t="e">
        <f>IF(EXACT(O660,Y660),M660,M660*(1-#REF!))</f>
        <v>#REF!</v>
      </c>
      <c r="X660" s="106" t="e">
        <f t="shared" si="278"/>
        <v>#REF!</v>
      </c>
      <c r="Y660" s="107" t="s">
        <v>72</v>
      </c>
      <c r="Z660" s="103">
        <f t="shared" si="274"/>
        <v>0</v>
      </c>
      <c r="AA660" s="103">
        <f t="shared" si="275"/>
        <v>0</v>
      </c>
      <c r="AB660" s="128" t="str">
        <f t="shared" si="279"/>
        <v/>
      </c>
      <c r="AC660" s="128" t="e">
        <f t="shared" si="280"/>
        <v>#REF!</v>
      </c>
    </row>
    <row r="661" spans="1:29" ht="50.1" customHeight="1">
      <c r="A661" s="171"/>
      <c r="B661" s="171"/>
      <c r="C661" s="174"/>
      <c r="D661" s="174"/>
      <c r="E661" s="131"/>
      <c r="F661" s="177"/>
      <c r="G661" s="180"/>
      <c r="H661" s="163"/>
      <c r="I661" s="165"/>
      <c r="J661" s="168"/>
      <c r="K661" s="62"/>
      <c r="L661" s="63"/>
      <c r="M661" s="63"/>
      <c r="N661" s="65"/>
      <c r="O661" s="127"/>
      <c r="P661" s="100"/>
      <c r="Q661" s="63">
        <f t="shared" si="276"/>
        <v>0</v>
      </c>
      <c r="R661" s="65"/>
      <c r="S661" s="67"/>
      <c r="T661" s="40"/>
      <c r="U661" s="106">
        <f>IF(EXACT(O661,Y661),M661,M661*(1-'Расчет ПРЕДЗАКАЗ'!$D$10))</f>
        <v>0</v>
      </c>
      <c r="V661" s="106">
        <f t="shared" si="277"/>
        <v>0</v>
      </c>
      <c r="W661" s="106" t="e">
        <f>IF(EXACT(O661,Y661),M661,M661*(1-#REF!))</f>
        <v>#REF!</v>
      </c>
      <c r="X661" s="106" t="e">
        <f t="shared" si="278"/>
        <v>#REF!</v>
      </c>
      <c r="Y661" s="107" t="s">
        <v>72</v>
      </c>
      <c r="Z661" s="103">
        <f t="shared" si="274"/>
        <v>0</v>
      </c>
      <c r="AA661" s="103">
        <f t="shared" si="275"/>
        <v>0</v>
      </c>
      <c r="AB661" s="128" t="str">
        <f t="shared" si="279"/>
        <v/>
      </c>
      <c r="AC661" s="128" t="e">
        <f t="shared" si="280"/>
        <v>#REF!</v>
      </c>
    </row>
    <row r="662" spans="1:29" ht="50.1" customHeight="1">
      <c r="A662" s="172"/>
      <c r="B662" s="172"/>
      <c r="C662" s="175"/>
      <c r="D662" s="175"/>
      <c r="E662" s="132"/>
      <c r="F662" s="178"/>
      <c r="G662" s="181"/>
      <c r="H662" s="164"/>
      <c r="I662" s="166"/>
      <c r="J662" s="169"/>
      <c r="K662" s="62"/>
      <c r="L662" s="63"/>
      <c r="M662" s="63"/>
      <c r="N662" s="65"/>
      <c r="O662" s="127"/>
      <c r="P662" s="100"/>
      <c r="Q662" s="63">
        <f t="shared" si="276"/>
        <v>0</v>
      </c>
      <c r="R662" s="65"/>
      <c r="S662" s="67"/>
      <c r="T662" s="40"/>
      <c r="U662" s="106">
        <f>IF(EXACT(O662,Y662),M662,M662*(1-'Расчет ПРЕДЗАКАЗ'!$D$10))</f>
        <v>0</v>
      </c>
      <c r="V662" s="106">
        <f t="shared" si="277"/>
        <v>0</v>
      </c>
      <c r="W662" s="106" t="e">
        <f>IF(EXACT(O662,Y662),M662,M662*(1-#REF!))</f>
        <v>#REF!</v>
      </c>
      <c r="X662" s="106" t="e">
        <f t="shared" si="278"/>
        <v>#REF!</v>
      </c>
      <c r="Y662" s="107" t="s">
        <v>72</v>
      </c>
      <c r="Z662" s="103">
        <f t="shared" si="274"/>
        <v>0</v>
      </c>
      <c r="AA662" s="103">
        <f t="shared" si="275"/>
        <v>0</v>
      </c>
      <c r="AB662" s="128" t="str">
        <f t="shared" si="279"/>
        <v/>
      </c>
      <c r="AC662" s="128" t="e">
        <f t="shared" si="280"/>
        <v>#REF!</v>
      </c>
    </row>
    <row r="663" spans="1:29" ht="11.25" customHeight="1" thickBot="1"/>
    <row r="664" spans="1:29" ht="50.1" customHeight="1">
      <c r="A664" s="170">
        <v>41</v>
      </c>
      <c r="B664" s="170" t="s">
        <v>445</v>
      </c>
      <c r="C664" s="173" t="s">
        <v>446</v>
      </c>
      <c r="D664" s="173" t="s">
        <v>77</v>
      </c>
      <c r="E664" s="131"/>
      <c r="F664" s="199" t="s">
        <v>424</v>
      </c>
      <c r="G664" s="179" t="s">
        <v>146</v>
      </c>
      <c r="H664" s="162"/>
      <c r="I664" s="200" t="s">
        <v>447</v>
      </c>
      <c r="J664" s="167" t="s">
        <v>19</v>
      </c>
      <c r="K664" s="62" t="s">
        <v>82</v>
      </c>
      <c r="L664" s="63">
        <v>6180</v>
      </c>
      <c r="M664" s="63">
        <v>3856</v>
      </c>
      <c r="N664" s="142" t="s">
        <v>448</v>
      </c>
      <c r="O664" s="127"/>
      <c r="P664" s="100"/>
      <c r="Q664" s="63">
        <f>P664*M664</f>
        <v>0</v>
      </c>
      <c r="R664" s="64"/>
      <c r="S664" s="67">
        <v>105</v>
      </c>
      <c r="T664" s="59"/>
      <c r="U664" s="106">
        <f>IF(EXACT(O664,Y664),M664,M664*(1-'Расчет ПРЕДЗАКАЗ'!$D$10))</f>
        <v>3778.88</v>
      </c>
      <c r="V664" s="106">
        <f>P664*U664</f>
        <v>0</v>
      </c>
      <c r="W664" s="106" t="e">
        <f>IF(EXACT(O664,Y664),M664,M664*(1-#REF!))</f>
        <v>#REF!</v>
      </c>
      <c r="X664" s="106" t="e">
        <f>P664*W664</f>
        <v>#REF!</v>
      </c>
      <c r="Y664" s="107" t="s">
        <v>72</v>
      </c>
      <c r="Z664" s="103">
        <f t="shared" ref="Z664:Z678" si="281">IF(EXACT(O664,Y664),Q664,0)</f>
        <v>0</v>
      </c>
      <c r="AA664" s="103">
        <f t="shared" ref="AA664:AA678" si="282">IF(Z664=0,Q664,0)</f>
        <v>0</v>
      </c>
      <c r="AB664" s="128">
        <f>IF(U664=0,"",L664/U664-1)</f>
        <v>0.63540519942416807</v>
      </c>
      <c r="AC664" s="128" t="e">
        <f>IF(W664=0,"",L664/W664-1)</f>
        <v>#REF!</v>
      </c>
    </row>
    <row r="665" spans="1:29" ht="50.1" customHeight="1">
      <c r="A665" s="171"/>
      <c r="B665" s="171"/>
      <c r="C665" s="174"/>
      <c r="D665" s="174"/>
      <c r="E665" s="131"/>
      <c r="F665" s="177"/>
      <c r="G665" s="180"/>
      <c r="H665" s="163"/>
      <c r="I665" s="165"/>
      <c r="J665" s="168"/>
      <c r="K665" s="62" t="s">
        <v>96</v>
      </c>
      <c r="L665" s="63">
        <v>6180</v>
      </c>
      <c r="M665" s="63">
        <v>3856</v>
      </c>
      <c r="N665" s="142" t="s">
        <v>449</v>
      </c>
      <c r="O665" s="127"/>
      <c r="P665" s="100"/>
      <c r="Q665" s="63">
        <f t="shared" ref="Q665:Q678" si="283">P665*M665</f>
        <v>0</v>
      </c>
      <c r="R665" s="64"/>
      <c r="S665" s="67">
        <v>147</v>
      </c>
      <c r="T665" s="46"/>
      <c r="U665" s="106">
        <f>IF(EXACT(O665,Y665),M665,M665*(1-'Расчет ПРЕДЗАКАЗ'!$D$10))</f>
        <v>3778.88</v>
      </c>
      <c r="V665" s="106">
        <f t="shared" ref="V665:V678" si="284">P665*U665</f>
        <v>0</v>
      </c>
      <c r="W665" s="106" t="e">
        <f>IF(EXACT(O665,Y665),M665,M665*(1-#REF!))</f>
        <v>#REF!</v>
      </c>
      <c r="X665" s="106" t="e">
        <f t="shared" ref="X665:X678" si="285">P665*W665</f>
        <v>#REF!</v>
      </c>
      <c r="Y665" s="107" t="s">
        <v>72</v>
      </c>
      <c r="Z665" s="103">
        <f t="shared" si="281"/>
        <v>0</v>
      </c>
      <c r="AA665" s="103">
        <f t="shared" si="282"/>
        <v>0</v>
      </c>
      <c r="AB665" s="128">
        <f t="shared" ref="AB665:AB678" si="286">IF(U665=0,"",L665/U665-1)</f>
        <v>0.63540519942416807</v>
      </c>
      <c r="AC665" s="128" t="e">
        <f t="shared" ref="AC665:AC678" si="287">IF(W665=0,"",L665/W665-1)</f>
        <v>#REF!</v>
      </c>
    </row>
    <row r="666" spans="1:29" ht="50.1" customHeight="1">
      <c r="A666" s="171"/>
      <c r="B666" s="171"/>
      <c r="C666" s="174"/>
      <c r="D666" s="174"/>
      <c r="E666" s="131"/>
      <c r="F666" s="177"/>
      <c r="G666" s="180"/>
      <c r="H666" s="163"/>
      <c r="I666" s="165"/>
      <c r="J666" s="168"/>
      <c r="K666" s="62" t="s">
        <v>98</v>
      </c>
      <c r="L666" s="63">
        <v>6180</v>
      </c>
      <c r="M666" s="63">
        <v>3856</v>
      </c>
      <c r="N666" s="142" t="s">
        <v>450</v>
      </c>
      <c r="O666" s="127"/>
      <c r="P666" s="100"/>
      <c r="Q666" s="63">
        <f t="shared" si="283"/>
        <v>0</v>
      </c>
      <c r="R666" s="64"/>
      <c r="S666" s="67">
        <v>109</v>
      </c>
      <c r="T666" s="46"/>
      <c r="U666" s="106">
        <f>IF(EXACT(O666,Y666),M666,M666*(1-'Расчет ПРЕДЗАКАЗ'!$D$10))</f>
        <v>3778.88</v>
      </c>
      <c r="V666" s="106">
        <f t="shared" si="284"/>
        <v>0</v>
      </c>
      <c r="W666" s="106" t="e">
        <f>IF(EXACT(O666,Y666),M666,M666*(1-#REF!))</f>
        <v>#REF!</v>
      </c>
      <c r="X666" s="106" t="e">
        <f t="shared" si="285"/>
        <v>#REF!</v>
      </c>
      <c r="Y666" s="107" t="s">
        <v>72</v>
      </c>
      <c r="Z666" s="103">
        <f t="shared" si="281"/>
        <v>0</v>
      </c>
      <c r="AA666" s="103">
        <f t="shared" si="282"/>
        <v>0</v>
      </c>
      <c r="AB666" s="128">
        <f t="shared" si="286"/>
        <v>0.63540519942416807</v>
      </c>
      <c r="AC666" s="128" t="e">
        <f t="shared" si="287"/>
        <v>#REF!</v>
      </c>
    </row>
    <row r="667" spans="1:29" ht="50.1" customHeight="1">
      <c r="A667" s="171"/>
      <c r="B667" s="171"/>
      <c r="C667" s="174"/>
      <c r="D667" s="174"/>
      <c r="E667" s="131"/>
      <c r="F667" s="177"/>
      <c r="G667" s="180"/>
      <c r="H667" s="163"/>
      <c r="I667" s="165"/>
      <c r="J667" s="168"/>
      <c r="K667" s="62" t="s">
        <v>84</v>
      </c>
      <c r="L667" s="63">
        <v>6180</v>
      </c>
      <c r="M667" s="63">
        <v>3856</v>
      </c>
      <c r="N667" s="142" t="s">
        <v>451</v>
      </c>
      <c r="O667" s="127"/>
      <c r="P667" s="100"/>
      <c r="Q667" s="63">
        <f t="shared" si="283"/>
        <v>0</v>
      </c>
      <c r="R667" s="64"/>
      <c r="S667" s="67">
        <v>186</v>
      </c>
      <c r="T667" s="46"/>
      <c r="U667" s="106">
        <f>IF(EXACT(O667,Y667),M667,M667*(1-'Расчет ПРЕДЗАКАЗ'!$D$10))</f>
        <v>3778.88</v>
      </c>
      <c r="V667" s="106">
        <f t="shared" si="284"/>
        <v>0</v>
      </c>
      <c r="W667" s="106" t="e">
        <f>IF(EXACT(O667,Y667),M667,M667*(1-#REF!))</f>
        <v>#REF!</v>
      </c>
      <c r="X667" s="106" t="e">
        <f t="shared" si="285"/>
        <v>#REF!</v>
      </c>
      <c r="Y667" s="107" t="s">
        <v>72</v>
      </c>
      <c r="Z667" s="103">
        <f t="shared" si="281"/>
        <v>0</v>
      </c>
      <c r="AA667" s="103">
        <f t="shared" si="282"/>
        <v>0</v>
      </c>
      <c r="AB667" s="128">
        <f t="shared" si="286"/>
        <v>0.63540519942416807</v>
      </c>
      <c r="AC667" s="128" t="e">
        <f t="shared" si="287"/>
        <v>#REF!</v>
      </c>
    </row>
    <row r="668" spans="1:29" ht="50.1" customHeight="1">
      <c r="A668" s="171"/>
      <c r="B668" s="171"/>
      <c r="C668" s="174"/>
      <c r="D668" s="174"/>
      <c r="E668" s="131"/>
      <c r="F668" s="177"/>
      <c r="G668" s="180"/>
      <c r="H668" s="163"/>
      <c r="I668" s="165"/>
      <c r="J668" s="168"/>
      <c r="K668" s="62" t="s">
        <v>101</v>
      </c>
      <c r="L668" s="63">
        <v>6180</v>
      </c>
      <c r="M668" s="63">
        <v>3856</v>
      </c>
      <c r="N668" s="142" t="s">
        <v>452</v>
      </c>
      <c r="O668" s="127"/>
      <c r="P668" s="100"/>
      <c r="Q668" s="63">
        <f t="shared" si="283"/>
        <v>0</v>
      </c>
      <c r="R668" s="64"/>
      <c r="S668" s="67">
        <v>159</v>
      </c>
      <c r="T668" s="46"/>
      <c r="U668" s="106">
        <f>IF(EXACT(O668,Y668),M668,M668*(1-'Расчет ПРЕДЗАКАЗ'!$D$10))</f>
        <v>3778.88</v>
      </c>
      <c r="V668" s="106">
        <f t="shared" si="284"/>
        <v>0</v>
      </c>
      <c r="W668" s="106" t="e">
        <f>IF(EXACT(O668,Y668),M668,M668*(1-#REF!))</f>
        <v>#REF!</v>
      </c>
      <c r="X668" s="106" t="e">
        <f t="shared" si="285"/>
        <v>#REF!</v>
      </c>
      <c r="Y668" s="107" t="s">
        <v>72</v>
      </c>
      <c r="Z668" s="103">
        <f t="shared" si="281"/>
        <v>0</v>
      </c>
      <c r="AA668" s="103">
        <f t="shared" si="282"/>
        <v>0</v>
      </c>
      <c r="AB668" s="128">
        <f t="shared" si="286"/>
        <v>0.63540519942416807</v>
      </c>
      <c r="AC668" s="128" t="e">
        <f t="shared" si="287"/>
        <v>#REF!</v>
      </c>
    </row>
    <row r="669" spans="1:29" ht="50.1" customHeight="1">
      <c r="A669" s="171"/>
      <c r="B669" s="171"/>
      <c r="C669" s="174"/>
      <c r="D669" s="174"/>
      <c r="E669" s="131"/>
      <c r="F669" s="177"/>
      <c r="G669" s="180"/>
      <c r="H669" s="163"/>
      <c r="I669" s="165"/>
      <c r="J669" s="168"/>
      <c r="K669" s="62" t="s">
        <v>86</v>
      </c>
      <c r="L669" s="63">
        <v>6180</v>
      </c>
      <c r="M669" s="63">
        <v>3856</v>
      </c>
      <c r="N669" s="142" t="s">
        <v>453</v>
      </c>
      <c r="O669" s="127"/>
      <c r="P669" s="100"/>
      <c r="Q669" s="63">
        <f t="shared" si="283"/>
        <v>0</v>
      </c>
      <c r="R669" s="64"/>
      <c r="S669" s="67">
        <v>54</v>
      </c>
      <c r="T669" s="46"/>
      <c r="U669" s="106">
        <f>IF(EXACT(O669,Y669),M669,M669*(1-'Расчет ПРЕДЗАКАЗ'!$D$10))</f>
        <v>3778.88</v>
      </c>
      <c r="V669" s="106">
        <f t="shared" si="284"/>
        <v>0</v>
      </c>
      <c r="W669" s="106" t="e">
        <f>IF(EXACT(O669,Y669),M669,M669*(1-#REF!))</f>
        <v>#REF!</v>
      </c>
      <c r="X669" s="106" t="e">
        <f t="shared" si="285"/>
        <v>#REF!</v>
      </c>
      <c r="Y669" s="107" t="s">
        <v>72</v>
      </c>
      <c r="Z669" s="103">
        <f t="shared" si="281"/>
        <v>0</v>
      </c>
      <c r="AA669" s="103">
        <f t="shared" si="282"/>
        <v>0</v>
      </c>
      <c r="AB669" s="128">
        <f t="shared" si="286"/>
        <v>0.63540519942416807</v>
      </c>
      <c r="AC669" s="128" t="e">
        <f t="shared" si="287"/>
        <v>#REF!</v>
      </c>
    </row>
    <row r="670" spans="1:29" ht="50.1" customHeight="1">
      <c r="A670" s="171"/>
      <c r="B670" s="171"/>
      <c r="C670" s="174"/>
      <c r="D670" s="174"/>
      <c r="E670" s="131"/>
      <c r="F670" s="177"/>
      <c r="G670" s="180"/>
      <c r="H670" s="163"/>
      <c r="I670" s="165"/>
      <c r="J670" s="168"/>
      <c r="K670" s="62" t="s">
        <v>88</v>
      </c>
      <c r="L670" s="63">
        <v>6180</v>
      </c>
      <c r="M670" s="63">
        <v>3856</v>
      </c>
      <c r="N670" s="142" t="s">
        <v>454</v>
      </c>
      <c r="O670" s="127"/>
      <c r="P670" s="100"/>
      <c r="Q670" s="63">
        <f t="shared" si="283"/>
        <v>0</v>
      </c>
      <c r="R670" s="64"/>
      <c r="S670" s="67">
        <v>103</v>
      </c>
      <c r="T670" s="46"/>
      <c r="U670" s="106">
        <f>IF(EXACT(O670,Y670),M670,M670*(1-'Расчет ПРЕДЗАКАЗ'!$D$10))</f>
        <v>3778.88</v>
      </c>
      <c r="V670" s="106">
        <f t="shared" si="284"/>
        <v>0</v>
      </c>
      <c r="W670" s="106" t="e">
        <f>IF(EXACT(O670,Y670),M670,M670*(1-#REF!))</f>
        <v>#REF!</v>
      </c>
      <c r="X670" s="106" t="e">
        <f t="shared" si="285"/>
        <v>#REF!</v>
      </c>
      <c r="Y670" s="107" t="s">
        <v>72</v>
      </c>
      <c r="Z670" s="103">
        <f t="shared" si="281"/>
        <v>0</v>
      </c>
      <c r="AA670" s="103">
        <f t="shared" si="282"/>
        <v>0</v>
      </c>
      <c r="AB670" s="128">
        <f t="shared" si="286"/>
        <v>0.63540519942416807</v>
      </c>
      <c r="AC670" s="128" t="e">
        <f t="shared" si="287"/>
        <v>#REF!</v>
      </c>
    </row>
    <row r="671" spans="1:29" ht="50.1" customHeight="1">
      <c r="A671" s="171"/>
      <c r="B671" s="171"/>
      <c r="C671" s="174"/>
      <c r="D671" s="174"/>
      <c r="E671" s="131"/>
      <c r="F671" s="177"/>
      <c r="G671" s="180"/>
      <c r="H671" s="163"/>
      <c r="I671" s="165"/>
      <c r="J671" s="168"/>
      <c r="K671" s="62" t="s">
        <v>105</v>
      </c>
      <c r="L671" s="63">
        <v>6180</v>
      </c>
      <c r="M671" s="63">
        <v>3856</v>
      </c>
      <c r="N671" s="142" t="s">
        <v>455</v>
      </c>
      <c r="O671" s="127"/>
      <c r="P671" s="100"/>
      <c r="Q671" s="63">
        <f t="shared" si="283"/>
        <v>0</v>
      </c>
      <c r="R671" s="64"/>
      <c r="S671" s="67">
        <v>32</v>
      </c>
      <c r="T671" s="46"/>
      <c r="U671" s="106">
        <f>IF(EXACT(O671,Y671),M671,M671*(1-'Расчет ПРЕДЗАКАЗ'!$D$10))</f>
        <v>3778.88</v>
      </c>
      <c r="V671" s="106">
        <f t="shared" si="284"/>
        <v>0</v>
      </c>
      <c r="W671" s="106" t="e">
        <f>IF(EXACT(O671,Y671),M671,M671*(1-#REF!))</f>
        <v>#REF!</v>
      </c>
      <c r="X671" s="106" t="e">
        <f t="shared" si="285"/>
        <v>#REF!</v>
      </c>
      <c r="Y671" s="107" t="s">
        <v>72</v>
      </c>
      <c r="Z671" s="103">
        <f t="shared" si="281"/>
        <v>0</v>
      </c>
      <c r="AA671" s="103">
        <f t="shared" si="282"/>
        <v>0</v>
      </c>
      <c r="AB671" s="128">
        <f t="shared" si="286"/>
        <v>0.63540519942416807</v>
      </c>
      <c r="AC671" s="128" t="e">
        <f t="shared" si="287"/>
        <v>#REF!</v>
      </c>
    </row>
    <row r="672" spans="1:29" ht="50.1" customHeight="1">
      <c r="A672" s="171"/>
      <c r="B672" s="171"/>
      <c r="C672" s="174"/>
      <c r="D672" s="174"/>
      <c r="E672" s="131"/>
      <c r="F672" s="177"/>
      <c r="G672" s="180"/>
      <c r="H672" s="163"/>
      <c r="I672" s="165"/>
      <c r="J672" s="168"/>
      <c r="K672" s="62" t="s">
        <v>107</v>
      </c>
      <c r="L672" s="63">
        <v>6180</v>
      </c>
      <c r="M672" s="63">
        <v>3856</v>
      </c>
      <c r="N672" s="142" t="s">
        <v>456</v>
      </c>
      <c r="O672" s="127"/>
      <c r="P672" s="100"/>
      <c r="Q672" s="63">
        <f t="shared" si="283"/>
        <v>0</v>
      </c>
      <c r="R672" s="64"/>
      <c r="S672" s="67">
        <v>61</v>
      </c>
      <c r="T672" s="46"/>
      <c r="U672" s="106">
        <f>IF(EXACT(O672,Y672),M672,M672*(1-'Расчет ПРЕДЗАКАЗ'!$D$10))</f>
        <v>3778.88</v>
      </c>
      <c r="V672" s="106">
        <f t="shared" si="284"/>
        <v>0</v>
      </c>
      <c r="W672" s="106" t="e">
        <f>IF(EXACT(O672,Y672),M672,M672*(1-#REF!))</f>
        <v>#REF!</v>
      </c>
      <c r="X672" s="106" t="e">
        <f t="shared" si="285"/>
        <v>#REF!</v>
      </c>
      <c r="Y672" s="107" t="s">
        <v>72</v>
      </c>
      <c r="Z672" s="103">
        <f t="shared" si="281"/>
        <v>0</v>
      </c>
      <c r="AA672" s="103">
        <f t="shared" si="282"/>
        <v>0</v>
      </c>
      <c r="AB672" s="128">
        <f t="shared" si="286"/>
        <v>0.63540519942416807</v>
      </c>
      <c r="AC672" s="128" t="e">
        <f t="shared" si="287"/>
        <v>#REF!</v>
      </c>
    </row>
    <row r="673" spans="1:29" ht="50.1" customHeight="1">
      <c r="A673" s="171"/>
      <c r="B673" s="171"/>
      <c r="C673" s="174"/>
      <c r="D673" s="174"/>
      <c r="E673" s="131"/>
      <c r="F673" s="177"/>
      <c r="G673" s="180"/>
      <c r="H673" s="163"/>
      <c r="I673" s="165"/>
      <c r="J673" s="168"/>
      <c r="K673" s="62"/>
      <c r="L673" s="63"/>
      <c r="M673" s="63"/>
      <c r="N673" s="143"/>
      <c r="O673" s="127"/>
      <c r="P673" s="100"/>
      <c r="Q673" s="63">
        <f t="shared" si="283"/>
        <v>0</v>
      </c>
      <c r="R673" s="65"/>
      <c r="S673" s="67"/>
      <c r="T673" s="40"/>
      <c r="U673" s="106">
        <f>IF(EXACT(O673,Y673),M673,M673*(1-'Расчет ПРЕДЗАКАЗ'!$D$10))</f>
        <v>0</v>
      </c>
      <c r="V673" s="106">
        <f t="shared" si="284"/>
        <v>0</v>
      </c>
      <c r="W673" s="106" t="e">
        <f>IF(EXACT(O673,Y673),M673,M673*(1-#REF!))</f>
        <v>#REF!</v>
      </c>
      <c r="X673" s="106" t="e">
        <f t="shared" si="285"/>
        <v>#REF!</v>
      </c>
      <c r="Y673" s="107" t="s">
        <v>72</v>
      </c>
      <c r="Z673" s="103">
        <f t="shared" si="281"/>
        <v>0</v>
      </c>
      <c r="AA673" s="103">
        <f t="shared" si="282"/>
        <v>0</v>
      </c>
      <c r="AB673" s="128" t="str">
        <f t="shared" si="286"/>
        <v/>
      </c>
      <c r="AC673" s="128" t="e">
        <f t="shared" si="287"/>
        <v>#REF!</v>
      </c>
    </row>
    <row r="674" spans="1:29" ht="50.1" customHeight="1">
      <c r="A674" s="171"/>
      <c r="B674" s="171"/>
      <c r="C674" s="174"/>
      <c r="D674" s="174"/>
      <c r="E674" s="131"/>
      <c r="F674" s="177"/>
      <c r="G674" s="180"/>
      <c r="H674" s="163"/>
      <c r="I674" s="165"/>
      <c r="J674" s="168"/>
      <c r="K674" s="62"/>
      <c r="L674" s="63"/>
      <c r="M674" s="63"/>
      <c r="N674" s="65"/>
      <c r="O674" s="127"/>
      <c r="P674" s="100"/>
      <c r="Q674" s="63">
        <f t="shared" si="283"/>
        <v>0</v>
      </c>
      <c r="R674" s="65"/>
      <c r="S674" s="67"/>
      <c r="T674" s="40"/>
      <c r="U674" s="106">
        <f>IF(EXACT(O674,Y674),M674,M674*(1-'Расчет ПРЕДЗАКАЗ'!$D$10))</f>
        <v>0</v>
      </c>
      <c r="V674" s="106">
        <f t="shared" si="284"/>
        <v>0</v>
      </c>
      <c r="W674" s="106" t="e">
        <f>IF(EXACT(O674,Y674),M674,M674*(1-#REF!))</f>
        <v>#REF!</v>
      </c>
      <c r="X674" s="106" t="e">
        <f t="shared" si="285"/>
        <v>#REF!</v>
      </c>
      <c r="Y674" s="107" t="s">
        <v>72</v>
      </c>
      <c r="Z674" s="103">
        <f t="shared" si="281"/>
        <v>0</v>
      </c>
      <c r="AA674" s="103">
        <f t="shared" si="282"/>
        <v>0</v>
      </c>
      <c r="AB674" s="128" t="str">
        <f t="shared" si="286"/>
        <v/>
      </c>
      <c r="AC674" s="128" t="e">
        <f t="shared" si="287"/>
        <v>#REF!</v>
      </c>
    </row>
    <row r="675" spans="1:29" ht="50.1" customHeight="1">
      <c r="A675" s="171"/>
      <c r="B675" s="171"/>
      <c r="C675" s="174"/>
      <c r="D675" s="174"/>
      <c r="E675" s="131"/>
      <c r="F675" s="177"/>
      <c r="G675" s="180"/>
      <c r="H675" s="163"/>
      <c r="I675" s="165"/>
      <c r="J675" s="168"/>
      <c r="K675" s="62"/>
      <c r="L675" s="63"/>
      <c r="M675" s="63"/>
      <c r="N675" s="65"/>
      <c r="O675" s="127"/>
      <c r="P675" s="100"/>
      <c r="Q675" s="63">
        <f t="shared" si="283"/>
        <v>0</v>
      </c>
      <c r="R675" s="65"/>
      <c r="S675" s="67"/>
      <c r="T675" s="40"/>
      <c r="U675" s="106">
        <f>IF(EXACT(O675,Y675),M675,M675*(1-'Расчет ПРЕДЗАКАЗ'!$D$10))</f>
        <v>0</v>
      </c>
      <c r="V675" s="106">
        <f t="shared" si="284"/>
        <v>0</v>
      </c>
      <c r="W675" s="106" t="e">
        <f>IF(EXACT(O675,Y675),M675,M675*(1-#REF!))</f>
        <v>#REF!</v>
      </c>
      <c r="X675" s="106" t="e">
        <f t="shared" si="285"/>
        <v>#REF!</v>
      </c>
      <c r="Y675" s="107" t="s">
        <v>72</v>
      </c>
      <c r="Z675" s="103">
        <f t="shared" si="281"/>
        <v>0</v>
      </c>
      <c r="AA675" s="103">
        <f t="shared" si="282"/>
        <v>0</v>
      </c>
      <c r="AB675" s="128" t="str">
        <f t="shared" si="286"/>
        <v/>
      </c>
      <c r="AC675" s="128" t="e">
        <f t="shared" si="287"/>
        <v>#REF!</v>
      </c>
    </row>
    <row r="676" spans="1:29" ht="50.1" customHeight="1">
      <c r="A676" s="171"/>
      <c r="B676" s="171"/>
      <c r="C676" s="174"/>
      <c r="D676" s="174"/>
      <c r="E676" s="131"/>
      <c r="F676" s="177"/>
      <c r="G676" s="180"/>
      <c r="H676" s="163"/>
      <c r="I676" s="165"/>
      <c r="J676" s="168"/>
      <c r="K676" s="62"/>
      <c r="L676" s="63"/>
      <c r="M676" s="63"/>
      <c r="N676" s="65"/>
      <c r="O676" s="127"/>
      <c r="P676" s="100"/>
      <c r="Q676" s="63">
        <f t="shared" si="283"/>
        <v>0</v>
      </c>
      <c r="R676" s="65"/>
      <c r="S676" s="67"/>
      <c r="T676" s="40"/>
      <c r="U676" s="106">
        <f>IF(EXACT(O676,Y676),M676,M676*(1-'Расчет ПРЕДЗАКАЗ'!$D$10))</f>
        <v>0</v>
      </c>
      <c r="V676" s="106">
        <f t="shared" si="284"/>
        <v>0</v>
      </c>
      <c r="W676" s="106" t="e">
        <f>IF(EXACT(O676,Y676),M676,M676*(1-#REF!))</f>
        <v>#REF!</v>
      </c>
      <c r="X676" s="106" t="e">
        <f t="shared" si="285"/>
        <v>#REF!</v>
      </c>
      <c r="Y676" s="107" t="s">
        <v>72</v>
      </c>
      <c r="Z676" s="103">
        <f t="shared" si="281"/>
        <v>0</v>
      </c>
      <c r="AA676" s="103">
        <f t="shared" si="282"/>
        <v>0</v>
      </c>
      <c r="AB676" s="128" t="str">
        <f t="shared" si="286"/>
        <v/>
      </c>
      <c r="AC676" s="128" t="e">
        <f t="shared" si="287"/>
        <v>#REF!</v>
      </c>
    </row>
    <row r="677" spans="1:29" ht="50.1" customHeight="1">
      <c r="A677" s="171"/>
      <c r="B677" s="171"/>
      <c r="C677" s="174"/>
      <c r="D677" s="174"/>
      <c r="E677" s="131"/>
      <c r="F677" s="177"/>
      <c r="G677" s="180"/>
      <c r="H677" s="163"/>
      <c r="I677" s="165"/>
      <c r="J677" s="168"/>
      <c r="K677" s="62"/>
      <c r="L677" s="63"/>
      <c r="M677" s="63"/>
      <c r="N677" s="65"/>
      <c r="O677" s="127"/>
      <c r="P677" s="100"/>
      <c r="Q677" s="63">
        <f t="shared" si="283"/>
        <v>0</v>
      </c>
      <c r="R677" s="65"/>
      <c r="S677" s="67"/>
      <c r="T677" s="40"/>
      <c r="U677" s="106">
        <f>IF(EXACT(O677,Y677),M677,M677*(1-'Расчет ПРЕДЗАКАЗ'!$D$10))</f>
        <v>0</v>
      </c>
      <c r="V677" s="106">
        <f t="shared" si="284"/>
        <v>0</v>
      </c>
      <c r="W677" s="106" t="e">
        <f>IF(EXACT(O677,Y677),M677,M677*(1-#REF!))</f>
        <v>#REF!</v>
      </c>
      <c r="X677" s="106" t="e">
        <f t="shared" si="285"/>
        <v>#REF!</v>
      </c>
      <c r="Y677" s="107" t="s">
        <v>72</v>
      </c>
      <c r="Z677" s="103">
        <f t="shared" si="281"/>
        <v>0</v>
      </c>
      <c r="AA677" s="103">
        <f t="shared" si="282"/>
        <v>0</v>
      </c>
      <c r="AB677" s="128" t="str">
        <f t="shared" si="286"/>
        <v/>
      </c>
      <c r="AC677" s="128" t="e">
        <f t="shared" si="287"/>
        <v>#REF!</v>
      </c>
    </row>
    <row r="678" spans="1:29" ht="50.1" customHeight="1">
      <c r="A678" s="172"/>
      <c r="B678" s="172"/>
      <c r="C678" s="175"/>
      <c r="D678" s="175"/>
      <c r="E678" s="132"/>
      <c r="F678" s="178"/>
      <c r="G678" s="181"/>
      <c r="H678" s="164"/>
      <c r="I678" s="166"/>
      <c r="J678" s="169"/>
      <c r="K678" s="62"/>
      <c r="L678" s="63"/>
      <c r="M678" s="63"/>
      <c r="N678" s="65"/>
      <c r="O678" s="127"/>
      <c r="P678" s="100"/>
      <c r="Q678" s="63">
        <f t="shared" si="283"/>
        <v>0</v>
      </c>
      <c r="R678" s="65"/>
      <c r="S678" s="67"/>
      <c r="T678" s="40"/>
      <c r="U678" s="106">
        <f>IF(EXACT(O678,Y678),M678,M678*(1-'Расчет ПРЕДЗАКАЗ'!$D$10))</f>
        <v>0</v>
      </c>
      <c r="V678" s="106">
        <f t="shared" si="284"/>
        <v>0</v>
      </c>
      <c r="W678" s="106" t="e">
        <f>IF(EXACT(O678,Y678),M678,M678*(1-#REF!))</f>
        <v>#REF!</v>
      </c>
      <c r="X678" s="106" t="e">
        <f t="shared" si="285"/>
        <v>#REF!</v>
      </c>
      <c r="Y678" s="107" t="s">
        <v>72</v>
      </c>
      <c r="Z678" s="103">
        <f t="shared" si="281"/>
        <v>0</v>
      </c>
      <c r="AA678" s="103">
        <f t="shared" si="282"/>
        <v>0</v>
      </c>
      <c r="AB678" s="128" t="str">
        <f t="shared" si="286"/>
        <v/>
      </c>
      <c r="AC678" s="128" t="e">
        <f t="shared" si="287"/>
        <v>#REF!</v>
      </c>
    </row>
    <row r="679" spans="1:29" ht="11.25" customHeight="1" thickBot="1"/>
    <row r="680" spans="1:29" ht="50.1" customHeight="1">
      <c r="A680" s="170">
        <v>42</v>
      </c>
      <c r="B680" s="170" t="s">
        <v>457</v>
      </c>
      <c r="C680" s="173" t="s">
        <v>458</v>
      </c>
      <c r="D680" s="173" t="s">
        <v>77</v>
      </c>
      <c r="E680" s="131"/>
      <c r="F680" s="199" t="s">
        <v>131</v>
      </c>
      <c r="G680" s="179" t="s">
        <v>419</v>
      </c>
      <c r="H680" s="162" t="s">
        <v>133</v>
      </c>
      <c r="I680" s="200" t="s">
        <v>459</v>
      </c>
      <c r="J680" s="167" t="s">
        <v>19</v>
      </c>
      <c r="K680" s="62" t="s">
        <v>82</v>
      </c>
      <c r="L680" s="63">
        <v>4550</v>
      </c>
      <c r="M680" s="63">
        <v>2839</v>
      </c>
      <c r="N680" s="142" t="s">
        <v>460</v>
      </c>
      <c r="O680" s="127"/>
      <c r="P680" s="100"/>
      <c r="Q680" s="63">
        <f>P680*M680</f>
        <v>0</v>
      </c>
      <c r="R680" s="64"/>
      <c r="S680" s="67">
        <v>35</v>
      </c>
      <c r="T680" s="59"/>
      <c r="U680" s="106">
        <f>IF(EXACT(O680,Y680),M680,M680*(1-'Расчет ПРЕДЗАКАЗ'!$D$10))</f>
        <v>2782.22</v>
      </c>
      <c r="V680" s="106">
        <f>P680*U680</f>
        <v>0</v>
      </c>
      <c r="W680" s="106" t="e">
        <f>IF(EXACT(O680,Y680),M680,M680*(1-#REF!))</f>
        <v>#REF!</v>
      </c>
      <c r="X680" s="106" t="e">
        <f>P680*W680</f>
        <v>#REF!</v>
      </c>
      <c r="Y680" s="107" t="s">
        <v>72</v>
      </c>
      <c r="Z680" s="103">
        <f t="shared" ref="Z680:Z694" si="288">IF(EXACT(O680,Y680),Q680,0)</f>
        <v>0</v>
      </c>
      <c r="AA680" s="103">
        <f t="shared" ref="AA680:AA694" si="289">IF(Z680=0,Q680,0)</f>
        <v>0</v>
      </c>
      <c r="AB680" s="128">
        <f>IF(U680=0,"",L680/U680-1)</f>
        <v>0.63538469279927545</v>
      </c>
      <c r="AC680" s="128" t="e">
        <f>IF(W680=0,"",L680/W680-1)</f>
        <v>#REF!</v>
      </c>
    </row>
    <row r="681" spans="1:29" ht="50.1" customHeight="1">
      <c r="A681" s="171"/>
      <c r="B681" s="171"/>
      <c r="C681" s="174"/>
      <c r="D681" s="174"/>
      <c r="E681" s="131"/>
      <c r="F681" s="177"/>
      <c r="G681" s="180"/>
      <c r="H681" s="163"/>
      <c r="I681" s="165"/>
      <c r="J681" s="168"/>
      <c r="K681" s="62" t="s">
        <v>96</v>
      </c>
      <c r="L681" s="63">
        <v>4550</v>
      </c>
      <c r="M681" s="63">
        <v>2839</v>
      </c>
      <c r="N681" s="142" t="s">
        <v>461</v>
      </c>
      <c r="O681" s="127"/>
      <c r="P681" s="100"/>
      <c r="Q681" s="63">
        <f t="shared" ref="Q681:Q694" si="290">P681*M681</f>
        <v>0</v>
      </c>
      <c r="R681" s="64"/>
      <c r="S681" s="67">
        <v>63</v>
      </c>
      <c r="T681" s="46"/>
      <c r="U681" s="106">
        <f>IF(EXACT(O681,Y681),M681,M681*(1-'Расчет ПРЕДЗАКАЗ'!$D$10))</f>
        <v>2782.22</v>
      </c>
      <c r="V681" s="106">
        <f t="shared" ref="V681:V694" si="291">P681*U681</f>
        <v>0</v>
      </c>
      <c r="W681" s="106" t="e">
        <f>IF(EXACT(O681,Y681),M681,M681*(1-#REF!))</f>
        <v>#REF!</v>
      </c>
      <c r="X681" s="106" t="e">
        <f t="shared" ref="X681:X694" si="292">P681*W681</f>
        <v>#REF!</v>
      </c>
      <c r="Y681" s="107" t="s">
        <v>72</v>
      </c>
      <c r="Z681" s="103">
        <f t="shared" si="288"/>
        <v>0</v>
      </c>
      <c r="AA681" s="103">
        <f t="shared" si="289"/>
        <v>0</v>
      </c>
      <c r="AB681" s="128">
        <f t="shared" ref="AB681:AB694" si="293">IF(U681=0,"",L681/U681-1)</f>
        <v>0.63538469279927545</v>
      </c>
      <c r="AC681" s="128" t="e">
        <f t="shared" ref="AC681:AC694" si="294">IF(W681=0,"",L681/W681-1)</f>
        <v>#REF!</v>
      </c>
    </row>
    <row r="682" spans="1:29" ht="50.1" customHeight="1">
      <c r="A682" s="171"/>
      <c r="B682" s="171"/>
      <c r="C682" s="174"/>
      <c r="D682" s="174"/>
      <c r="E682" s="131"/>
      <c r="F682" s="177"/>
      <c r="G682" s="180"/>
      <c r="H682" s="163"/>
      <c r="I682" s="165"/>
      <c r="J682" s="168"/>
      <c r="K682" s="62" t="s">
        <v>84</v>
      </c>
      <c r="L682" s="63">
        <v>4550</v>
      </c>
      <c r="M682" s="63">
        <v>2839</v>
      </c>
      <c r="N682" s="142" t="s">
        <v>462</v>
      </c>
      <c r="O682" s="127"/>
      <c r="P682" s="100"/>
      <c r="Q682" s="63">
        <f t="shared" si="290"/>
        <v>0</v>
      </c>
      <c r="R682" s="64"/>
      <c r="S682" s="67">
        <v>64</v>
      </c>
      <c r="T682" s="46"/>
      <c r="U682" s="106">
        <f>IF(EXACT(O682,Y682),M682,M682*(1-'Расчет ПРЕДЗАКАЗ'!$D$10))</f>
        <v>2782.22</v>
      </c>
      <c r="V682" s="106">
        <f t="shared" si="291"/>
        <v>0</v>
      </c>
      <c r="W682" s="106" t="e">
        <f>IF(EXACT(O682,Y682),M682,M682*(1-#REF!))</f>
        <v>#REF!</v>
      </c>
      <c r="X682" s="106" t="e">
        <f t="shared" si="292"/>
        <v>#REF!</v>
      </c>
      <c r="Y682" s="107" t="s">
        <v>72</v>
      </c>
      <c r="Z682" s="103">
        <f t="shared" si="288"/>
        <v>0</v>
      </c>
      <c r="AA682" s="103">
        <f t="shared" si="289"/>
        <v>0</v>
      </c>
      <c r="AB682" s="128">
        <f t="shared" si="293"/>
        <v>0.63538469279927545</v>
      </c>
      <c r="AC682" s="128" t="e">
        <f t="shared" si="294"/>
        <v>#REF!</v>
      </c>
    </row>
    <row r="683" spans="1:29" ht="50.1" customHeight="1">
      <c r="A683" s="171"/>
      <c r="B683" s="171"/>
      <c r="C683" s="174"/>
      <c r="D683" s="174"/>
      <c r="E683" s="131"/>
      <c r="F683" s="177"/>
      <c r="G683" s="180"/>
      <c r="H683" s="163"/>
      <c r="I683" s="165"/>
      <c r="J683" s="168"/>
      <c r="K683" s="62"/>
      <c r="L683" s="63"/>
      <c r="M683" s="63"/>
      <c r="N683" s="142"/>
      <c r="O683" s="127"/>
      <c r="P683" s="100"/>
      <c r="Q683" s="63">
        <f t="shared" si="290"/>
        <v>0</v>
      </c>
      <c r="R683" s="64"/>
      <c r="S683" s="67"/>
      <c r="T683" s="46"/>
      <c r="U683" s="106">
        <f>IF(EXACT(O683,Y683),M683,M683*(1-'Расчет ПРЕДЗАКАЗ'!$D$10))</f>
        <v>0</v>
      </c>
      <c r="V683" s="106">
        <f t="shared" si="291"/>
        <v>0</v>
      </c>
      <c r="W683" s="106" t="e">
        <f>IF(EXACT(O683,Y683),M683,M683*(1-#REF!))</f>
        <v>#REF!</v>
      </c>
      <c r="X683" s="106" t="e">
        <f t="shared" si="292"/>
        <v>#REF!</v>
      </c>
      <c r="Y683" s="107" t="s">
        <v>72</v>
      </c>
      <c r="Z683" s="103">
        <f t="shared" si="288"/>
        <v>0</v>
      </c>
      <c r="AA683" s="103">
        <f t="shared" si="289"/>
        <v>0</v>
      </c>
      <c r="AB683" s="128" t="str">
        <f t="shared" si="293"/>
        <v/>
      </c>
      <c r="AC683" s="128" t="e">
        <f t="shared" si="294"/>
        <v>#REF!</v>
      </c>
    </row>
    <row r="684" spans="1:29" ht="50.1" customHeight="1">
      <c r="A684" s="171"/>
      <c r="B684" s="171"/>
      <c r="C684" s="174"/>
      <c r="D684" s="174"/>
      <c r="E684" s="131"/>
      <c r="F684" s="177"/>
      <c r="G684" s="180"/>
      <c r="H684" s="163"/>
      <c r="I684" s="165"/>
      <c r="J684" s="168"/>
      <c r="K684" s="62"/>
      <c r="L684" s="63"/>
      <c r="M684" s="63"/>
      <c r="N684" s="142"/>
      <c r="O684" s="127"/>
      <c r="P684" s="100"/>
      <c r="Q684" s="63">
        <f t="shared" si="290"/>
        <v>0</v>
      </c>
      <c r="R684" s="64"/>
      <c r="S684" s="67"/>
      <c r="T684" s="46"/>
      <c r="U684" s="106">
        <f>IF(EXACT(O684,Y684),M684,M684*(1-'Расчет ПРЕДЗАКАЗ'!$D$10))</f>
        <v>0</v>
      </c>
      <c r="V684" s="106">
        <f t="shared" si="291"/>
        <v>0</v>
      </c>
      <c r="W684" s="106" t="e">
        <f>IF(EXACT(O684,Y684),M684,M684*(1-#REF!))</f>
        <v>#REF!</v>
      </c>
      <c r="X684" s="106" t="e">
        <f t="shared" si="292"/>
        <v>#REF!</v>
      </c>
      <c r="Y684" s="107" t="s">
        <v>72</v>
      </c>
      <c r="Z684" s="103">
        <f t="shared" si="288"/>
        <v>0</v>
      </c>
      <c r="AA684" s="103">
        <f t="shared" si="289"/>
        <v>0</v>
      </c>
      <c r="AB684" s="128" t="str">
        <f t="shared" si="293"/>
        <v/>
      </c>
      <c r="AC684" s="128" t="e">
        <f t="shared" si="294"/>
        <v>#REF!</v>
      </c>
    </row>
    <row r="685" spans="1:29" ht="50.1" customHeight="1">
      <c r="A685" s="171"/>
      <c r="B685" s="171"/>
      <c r="C685" s="174"/>
      <c r="D685" s="174"/>
      <c r="E685" s="131"/>
      <c r="F685" s="177"/>
      <c r="G685" s="180"/>
      <c r="H685" s="163"/>
      <c r="I685" s="165"/>
      <c r="J685" s="168"/>
      <c r="K685" s="62"/>
      <c r="L685" s="63"/>
      <c r="M685" s="63"/>
      <c r="N685" s="142"/>
      <c r="O685" s="127"/>
      <c r="P685" s="100"/>
      <c r="Q685" s="63">
        <f t="shared" si="290"/>
        <v>0</v>
      </c>
      <c r="R685" s="64"/>
      <c r="S685" s="67"/>
      <c r="T685" s="46"/>
      <c r="U685" s="106">
        <f>IF(EXACT(O685,Y685),M685,M685*(1-'Расчет ПРЕДЗАКАЗ'!$D$10))</f>
        <v>0</v>
      </c>
      <c r="V685" s="106">
        <f t="shared" si="291"/>
        <v>0</v>
      </c>
      <c r="W685" s="106" t="e">
        <f>IF(EXACT(O685,Y685),M685,M685*(1-#REF!))</f>
        <v>#REF!</v>
      </c>
      <c r="X685" s="106" t="e">
        <f t="shared" si="292"/>
        <v>#REF!</v>
      </c>
      <c r="Y685" s="107" t="s">
        <v>72</v>
      </c>
      <c r="Z685" s="103">
        <f t="shared" si="288"/>
        <v>0</v>
      </c>
      <c r="AA685" s="103">
        <f t="shared" si="289"/>
        <v>0</v>
      </c>
      <c r="AB685" s="128" t="str">
        <f t="shared" si="293"/>
        <v/>
      </c>
      <c r="AC685" s="128" t="e">
        <f t="shared" si="294"/>
        <v>#REF!</v>
      </c>
    </row>
    <row r="686" spans="1:29" ht="50.1" customHeight="1">
      <c r="A686" s="171"/>
      <c r="B686" s="171"/>
      <c r="C686" s="174"/>
      <c r="D686" s="174"/>
      <c r="E686" s="131"/>
      <c r="F686" s="177"/>
      <c r="G686" s="180"/>
      <c r="H686" s="163"/>
      <c r="I686" s="165"/>
      <c r="J686" s="168"/>
      <c r="K686" s="62"/>
      <c r="L686" s="63"/>
      <c r="M686" s="63"/>
      <c r="N686" s="142"/>
      <c r="O686" s="127"/>
      <c r="P686" s="100"/>
      <c r="Q686" s="63">
        <f t="shared" si="290"/>
        <v>0</v>
      </c>
      <c r="R686" s="64"/>
      <c r="S686" s="67"/>
      <c r="T686" s="46"/>
      <c r="U686" s="106">
        <f>IF(EXACT(O686,Y686),M686,M686*(1-'Расчет ПРЕДЗАКАЗ'!$D$10))</f>
        <v>0</v>
      </c>
      <c r="V686" s="106">
        <f t="shared" si="291"/>
        <v>0</v>
      </c>
      <c r="W686" s="106" t="e">
        <f>IF(EXACT(O686,Y686),M686,M686*(1-#REF!))</f>
        <v>#REF!</v>
      </c>
      <c r="X686" s="106" t="e">
        <f t="shared" si="292"/>
        <v>#REF!</v>
      </c>
      <c r="Y686" s="107" t="s">
        <v>72</v>
      </c>
      <c r="Z686" s="103">
        <f t="shared" si="288"/>
        <v>0</v>
      </c>
      <c r="AA686" s="103">
        <f t="shared" si="289"/>
        <v>0</v>
      </c>
      <c r="AB686" s="128" t="str">
        <f t="shared" si="293"/>
        <v/>
      </c>
      <c r="AC686" s="128" t="e">
        <f t="shared" si="294"/>
        <v>#REF!</v>
      </c>
    </row>
    <row r="687" spans="1:29" ht="50.1" customHeight="1">
      <c r="A687" s="171"/>
      <c r="B687" s="171"/>
      <c r="C687" s="174"/>
      <c r="D687" s="174"/>
      <c r="E687" s="131"/>
      <c r="F687" s="177"/>
      <c r="G687" s="180"/>
      <c r="H687" s="163"/>
      <c r="I687" s="165"/>
      <c r="J687" s="168"/>
      <c r="K687" s="62"/>
      <c r="L687" s="63"/>
      <c r="M687" s="63"/>
      <c r="N687" s="142"/>
      <c r="O687" s="127"/>
      <c r="P687" s="100"/>
      <c r="Q687" s="63">
        <f t="shared" si="290"/>
        <v>0</v>
      </c>
      <c r="R687" s="64"/>
      <c r="S687" s="67"/>
      <c r="T687" s="46"/>
      <c r="U687" s="106">
        <f>IF(EXACT(O687,Y687),M687,M687*(1-'Расчет ПРЕДЗАКАЗ'!$D$10))</f>
        <v>0</v>
      </c>
      <c r="V687" s="106">
        <f t="shared" si="291"/>
        <v>0</v>
      </c>
      <c r="W687" s="106" t="e">
        <f>IF(EXACT(O687,Y687),M687,M687*(1-#REF!))</f>
        <v>#REF!</v>
      </c>
      <c r="X687" s="106" t="e">
        <f t="shared" si="292"/>
        <v>#REF!</v>
      </c>
      <c r="Y687" s="107" t="s">
        <v>72</v>
      </c>
      <c r="Z687" s="103">
        <f t="shared" si="288"/>
        <v>0</v>
      </c>
      <c r="AA687" s="103">
        <f t="shared" si="289"/>
        <v>0</v>
      </c>
      <c r="AB687" s="128" t="str">
        <f t="shared" si="293"/>
        <v/>
      </c>
      <c r="AC687" s="128" t="e">
        <f t="shared" si="294"/>
        <v>#REF!</v>
      </c>
    </row>
    <row r="688" spans="1:29" ht="50.1" customHeight="1">
      <c r="A688" s="171"/>
      <c r="B688" s="171"/>
      <c r="C688" s="174"/>
      <c r="D688" s="174"/>
      <c r="E688" s="131"/>
      <c r="F688" s="177"/>
      <c r="G688" s="180"/>
      <c r="H688" s="163"/>
      <c r="I688" s="165"/>
      <c r="J688" s="168"/>
      <c r="K688" s="62"/>
      <c r="L688" s="63"/>
      <c r="M688" s="63"/>
      <c r="N688" s="142"/>
      <c r="O688" s="127"/>
      <c r="P688" s="100"/>
      <c r="Q688" s="63">
        <f t="shared" si="290"/>
        <v>0</v>
      </c>
      <c r="R688" s="64"/>
      <c r="S688" s="67"/>
      <c r="T688" s="46"/>
      <c r="U688" s="106">
        <f>IF(EXACT(O688,Y688),M688,M688*(1-'Расчет ПРЕДЗАКАЗ'!$D$10))</f>
        <v>0</v>
      </c>
      <c r="V688" s="106">
        <f t="shared" si="291"/>
        <v>0</v>
      </c>
      <c r="W688" s="106" t="e">
        <f>IF(EXACT(O688,Y688),M688,M688*(1-#REF!))</f>
        <v>#REF!</v>
      </c>
      <c r="X688" s="106" t="e">
        <f t="shared" si="292"/>
        <v>#REF!</v>
      </c>
      <c r="Y688" s="107" t="s">
        <v>72</v>
      </c>
      <c r="Z688" s="103">
        <f t="shared" si="288"/>
        <v>0</v>
      </c>
      <c r="AA688" s="103">
        <f t="shared" si="289"/>
        <v>0</v>
      </c>
      <c r="AB688" s="128" t="str">
        <f t="shared" si="293"/>
        <v/>
      </c>
      <c r="AC688" s="128" t="e">
        <f t="shared" si="294"/>
        <v>#REF!</v>
      </c>
    </row>
    <row r="689" spans="1:29" ht="50.1" customHeight="1">
      <c r="A689" s="171"/>
      <c r="B689" s="171"/>
      <c r="C689" s="174"/>
      <c r="D689" s="174"/>
      <c r="E689" s="131"/>
      <c r="F689" s="177"/>
      <c r="G689" s="180"/>
      <c r="H689" s="163"/>
      <c r="I689" s="165"/>
      <c r="J689" s="168"/>
      <c r="K689" s="62"/>
      <c r="L689" s="63"/>
      <c r="M689" s="63"/>
      <c r="N689" s="143"/>
      <c r="O689" s="127"/>
      <c r="P689" s="100"/>
      <c r="Q689" s="63">
        <f t="shared" si="290"/>
        <v>0</v>
      </c>
      <c r="R689" s="65"/>
      <c r="S689" s="67"/>
      <c r="T689" s="40"/>
      <c r="U689" s="106">
        <f>IF(EXACT(O689,Y689),M689,M689*(1-'Расчет ПРЕДЗАКАЗ'!$D$10))</f>
        <v>0</v>
      </c>
      <c r="V689" s="106">
        <f t="shared" si="291"/>
        <v>0</v>
      </c>
      <c r="W689" s="106" t="e">
        <f>IF(EXACT(O689,Y689),M689,M689*(1-#REF!))</f>
        <v>#REF!</v>
      </c>
      <c r="X689" s="106" t="e">
        <f t="shared" si="292"/>
        <v>#REF!</v>
      </c>
      <c r="Y689" s="107" t="s">
        <v>72</v>
      </c>
      <c r="Z689" s="103">
        <f t="shared" si="288"/>
        <v>0</v>
      </c>
      <c r="AA689" s="103">
        <f t="shared" si="289"/>
        <v>0</v>
      </c>
      <c r="AB689" s="128" t="str">
        <f t="shared" si="293"/>
        <v/>
      </c>
      <c r="AC689" s="128" t="e">
        <f t="shared" si="294"/>
        <v>#REF!</v>
      </c>
    </row>
    <row r="690" spans="1:29" ht="50.1" customHeight="1">
      <c r="A690" s="171"/>
      <c r="B690" s="171"/>
      <c r="C690" s="174"/>
      <c r="D690" s="174"/>
      <c r="E690" s="131"/>
      <c r="F690" s="177"/>
      <c r="G690" s="180"/>
      <c r="H690" s="163"/>
      <c r="I690" s="165"/>
      <c r="J690" s="168"/>
      <c r="K690" s="62"/>
      <c r="L690" s="63"/>
      <c r="M690" s="63"/>
      <c r="N690" s="65"/>
      <c r="O690" s="127"/>
      <c r="P690" s="100"/>
      <c r="Q690" s="63">
        <f t="shared" si="290"/>
        <v>0</v>
      </c>
      <c r="R690" s="65"/>
      <c r="S690" s="67"/>
      <c r="T690" s="40"/>
      <c r="U690" s="106">
        <f>IF(EXACT(O690,Y690),M690,M690*(1-'Расчет ПРЕДЗАКАЗ'!$D$10))</f>
        <v>0</v>
      </c>
      <c r="V690" s="106">
        <f t="shared" si="291"/>
        <v>0</v>
      </c>
      <c r="W690" s="106" t="e">
        <f>IF(EXACT(O690,Y690),M690,M690*(1-#REF!))</f>
        <v>#REF!</v>
      </c>
      <c r="X690" s="106" t="e">
        <f t="shared" si="292"/>
        <v>#REF!</v>
      </c>
      <c r="Y690" s="107" t="s">
        <v>72</v>
      </c>
      <c r="Z690" s="103">
        <f t="shared" si="288"/>
        <v>0</v>
      </c>
      <c r="AA690" s="103">
        <f t="shared" si="289"/>
        <v>0</v>
      </c>
      <c r="AB690" s="128" t="str">
        <f t="shared" si="293"/>
        <v/>
      </c>
      <c r="AC690" s="128" t="e">
        <f t="shared" si="294"/>
        <v>#REF!</v>
      </c>
    </row>
    <row r="691" spans="1:29" ht="50.1" customHeight="1">
      <c r="A691" s="171"/>
      <c r="B691" s="171"/>
      <c r="C691" s="174"/>
      <c r="D691" s="174"/>
      <c r="E691" s="131"/>
      <c r="F691" s="177"/>
      <c r="G691" s="180"/>
      <c r="H691" s="163"/>
      <c r="I691" s="165"/>
      <c r="J691" s="168"/>
      <c r="K691" s="62"/>
      <c r="L691" s="63"/>
      <c r="M691" s="63"/>
      <c r="N691" s="65"/>
      <c r="O691" s="127"/>
      <c r="P691" s="100"/>
      <c r="Q691" s="63">
        <f t="shared" si="290"/>
        <v>0</v>
      </c>
      <c r="R691" s="65"/>
      <c r="S691" s="67"/>
      <c r="T691" s="40"/>
      <c r="U691" s="106">
        <f>IF(EXACT(O691,Y691),M691,M691*(1-'Расчет ПРЕДЗАКАЗ'!$D$10))</f>
        <v>0</v>
      </c>
      <c r="V691" s="106">
        <f t="shared" si="291"/>
        <v>0</v>
      </c>
      <c r="W691" s="106" t="e">
        <f>IF(EXACT(O691,Y691),M691,M691*(1-#REF!))</f>
        <v>#REF!</v>
      </c>
      <c r="X691" s="106" t="e">
        <f t="shared" si="292"/>
        <v>#REF!</v>
      </c>
      <c r="Y691" s="107" t="s">
        <v>72</v>
      </c>
      <c r="Z691" s="103">
        <f t="shared" si="288"/>
        <v>0</v>
      </c>
      <c r="AA691" s="103">
        <f t="shared" si="289"/>
        <v>0</v>
      </c>
      <c r="AB691" s="128" t="str">
        <f t="shared" si="293"/>
        <v/>
      </c>
      <c r="AC691" s="128" t="e">
        <f t="shared" si="294"/>
        <v>#REF!</v>
      </c>
    </row>
    <row r="692" spans="1:29" ht="50.1" customHeight="1">
      <c r="A692" s="171"/>
      <c r="B692" s="171"/>
      <c r="C692" s="174"/>
      <c r="D692" s="174"/>
      <c r="E692" s="131"/>
      <c r="F692" s="177"/>
      <c r="G692" s="180"/>
      <c r="H692" s="163"/>
      <c r="I692" s="165"/>
      <c r="J692" s="168"/>
      <c r="K692" s="62"/>
      <c r="L692" s="63"/>
      <c r="M692" s="63"/>
      <c r="N692" s="65"/>
      <c r="O692" s="127"/>
      <c r="P692" s="100"/>
      <c r="Q692" s="63">
        <f t="shared" si="290"/>
        <v>0</v>
      </c>
      <c r="R692" s="65"/>
      <c r="S692" s="67"/>
      <c r="T692" s="40"/>
      <c r="U692" s="106">
        <f>IF(EXACT(O692,Y692),M692,M692*(1-'Расчет ПРЕДЗАКАЗ'!$D$10))</f>
        <v>0</v>
      </c>
      <c r="V692" s="106">
        <f t="shared" si="291"/>
        <v>0</v>
      </c>
      <c r="W692" s="106" t="e">
        <f>IF(EXACT(O692,Y692),M692,M692*(1-#REF!))</f>
        <v>#REF!</v>
      </c>
      <c r="X692" s="106" t="e">
        <f t="shared" si="292"/>
        <v>#REF!</v>
      </c>
      <c r="Y692" s="107" t="s">
        <v>72</v>
      </c>
      <c r="Z692" s="103">
        <f t="shared" si="288"/>
        <v>0</v>
      </c>
      <c r="AA692" s="103">
        <f t="shared" si="289"/>
        <v>0</v>
      </c>
      <c r="AB692" s="128" t="str">
        <f t="shared" si="293"/>
        <v/>
      </c>
      <c r="AC692" s="128" t="e">
        <f t="shared" si="294"/>
        <v>#REF!</v>
      </c>
    </row>
    <row r="693" spans="1:29" ht="50.1" customHeight="1">
      <c r="A693" s="171"/>
      <c r="B693" s="171"/>
      <c r="C693" s="174"/>
      <c r="D693" s="174"/>
      <c r="E693" s="131"/>
      <c r="F693" s="177"/>
      <c r="G693" s="180"/>
      <c r="H693" s="163"/>
      <c r="I693" s="165"/>
      <c r="J693" s="168"/>
      <c r="K693" s="62"/>
      <c r="L693" s="63"/>
      <c r="M693" s="63"/>
      <c r="N693" s="65"/>
      <c r="O693" s="127"/>
      <c r="P693" s="100"/>
      <c r="Q693" s="63">
        <f t="shared" si="290"/>
        <v>0</v>
      </c>
      <c r="R693" s="65"/>
      <c r="S693" s="67"/>
      <c r="T693" s="40"/>
      <c r="U693" s="106">
        <f>IF(EXACT(O693,Y693),M693,M693*(1-'Расчет ПРЕДЗАКАЗ'!$D$10))</f>
        <v>0</v>
      </c>
      <c r="V693" s="106">
        <f t="shared" si="291"/>
        <v>0</v>
      </c>
      <c r="W693" s="106" t="e">
        <f>IF(EXACT(O693,Y693),M693,M693*(1-#REF!))</f>
        <v>#REF!</v>
      </c>
      <c r="X693" s="106" t="e">
        <f t="shared" si="292"/>
        <v>#REF!</v>
      </c>
      <c r="Y693" s="107" t="s">
        <v>72</v>
      </c>
      <c r="Z693" s="103">
        <f t="shared" si="288"/>
        <v>0</v>
      </c>
      <c r="AA693" s="103">
        <f t="shared" si="289"/>
        <v>0</v>
      </c>
      <c r="AB693" s="128" t="str">
        <f t="shared" si="293"/>
        <v/>
      </c>
      <c r="AC693" s="128" t="e">
        <f t="shared" si="294"/>
        <v>#REF!</v>
      </c>
    </row>
    <row r="694" spans="1:29" ht="50.1" customHeight="1">
      <c r="A694" s="172"/>
      <c r="B694" s="172"/>
      <c r="C694" s="175"/>
      <c r="D694" s="175"/>
      <c r="E694" s="132"/>
      <c r="F694" s="178"/>
      <c r="G694" s="181"/>
      <c r="H694" s="164"/>
      <c r="I694" s="166"/>
      <c r="J694" s="169"/>
      <c r="K694" s="62"/>
      <c r="L694" s="63"/>
      <c r="M694" s="63"/>
      <c r="N694" s="65"/>
      <c r="O694" s="127"/>
      <c r="P694" s="100"/>
      <c r="Q694" s="63">
        <f t="shared" si="290"/>
        <v>0</v>
      </c>
      <c r="R694" s="65"/>
      <c r="S694" s="67"/>
      <c r="T694" s="40"/>
      <c r="U694" s="106">
        <f>IF(EXACT(O694,Y694),M694,M694*(1-'Расчет ПРЕДЗАКАЗ'!$D$10))</f>
        <v>0</v>
      </c>
      <c r="V694" s="106">
        <f t="shared" si="291"/>
        <v>0</v>
      </c>
      <c r="W694" s="106" t="e">
        <f>IF(EXACT(O694,Y694),M694,M694*(1-#REF!))</f>
        <v>#REF!</v>
      </c>
      <c r="X694" s="106" t="e">
        <f t="shared" si="292"/>
        <v>#REF!</v>
      </c>
      <c r="Y694" s="107" t="s">
        <v>72</v>
      </c>
      <c r="Z694" s="103">
        <f t="shared" si="288"/>
        <v>0</v>
      </c>
      <c r="AA694" s="103">
        <f t="shared" si="289"/>
        <v>0</v>
      </c>
      <c r="AB694" s="128" t="str">
        <f t="shared" si="293"/>
        <v/>
      </c>
      <c r="AC694" s="128" t="e">
        <f t="shared" si="294"/>
        <v>#REF!</v>
      </c>
    </row>
    <row r="695" spans="1:29" ht="11.25" customHeight="1" thickBot="1"/>
    <row r="696" spans="1:29" ht="50.1" customHeight="1">
      <c r="A696" s="170">
        <v>43</v>
      </c>
      <c r="B696" s="170" t="s">
        <v>463</v>
      </c>
      <c r="C696" s="173" t="s">
        <v>464</v>
      </c>
      <c r="D696" s="173" t="s">
        <v>77</v>
      </c>
      <c r="E696" s="131"/>
      <c r="F696" s="199" t="s">
        <v>337</v>
      </c>
      <c r="G696" s="179" t="s">
        <v>92</v>
      </c>
      <c r="H696" s="162" t="s">
        <v>465</v>
      </c>
      <c r="I696" s="200" t="s">
        <v>466</v>
      </c>
      <c r="J696" s="167" t="s">
        <v>19</v>
      </c>
      <c r="K696" s="62" t="s">
        <v>82</v>
      </c>
      <c r="L696" s="63">
        <v>4910</v>
      </c>
      <c r="M696" s="63">
        <v>3067</v>
      </c>
      <c r="N696" s="142" t="s">
        <v>467</v>
      </c>
      <c r="O696" s="127" t="s">
        <v>72</v>
      </c>
      <c r="P696" s="100"/>
      <c r="Q696" s="63">
        <f>P696*M696</f>
        <v>0</v>
      </c>
      <c r="R696" s="64"/>
      <c r="S696" s="67">
        <v>85</v>
      </c>
      <c r="T696" s="59"/>
      <c r="U696" s="106">
        <f>IF(EXACT(O696,Y696),M696,M696*(1-'Расчет ПРЕДЗАКАЗ'!$D$10))</f>
        <v>3067</v>
      </c>
      <c r="V696" s="106">
        <f>P696*U696</f>
        <v>0</v>
      </c>
      <c r="W696" s="106">
        <f>IF(EXACT(O696,Y696),M696,M696*(1-#REF!))</f>
        <v>3067</v>
      </c>
      <c r="X696" s="106">
        <f>P696*W696</f>
        <v>0</v>
      </c>
      <c r="Y696" s="107" t="s">
        <v>72</v>
      </c>
      <c r="Z696" s="103">
        <f t="shared" ref="Z696:Z710" si="295">IF(EXACT(O696,Y696),Q696,0)</f>
        <v>0</v>
      </c>
      <c r="AA696" s="103">
        <f t="shared" ref="AA696:AA710" si="296">IF(Z696=0,Q696,0)</f>
        <v>0</v>
      </c>
      <c r="AB696" s="128">
        <f>IF(U696=0,"",L696/U696-1)</f>
        <v>0.60091294424519082</v>
      </c>
      <c r="AC696" s="128">
        <f>IF(W696=0,"",L696/W696-1)</f>
        <v>0.60091294424519082</v>
      </c>
    </row>
    <row r="697" spans="1:29" ht="50.1" customHeight="1">
      <c r="A697" s="171"/>
      <c r="B697" s="171"/>
      <c r="C697" s="174"/>
      <c r="D697" s="174"/>
      <c r="E697" s="131"/>
      <c r="F697" s="177"/>
      <c r="G697" s="180"/>
      <c r="H697" s="163"/>
      <c r="I697" s="165"/>
      <c r="J697" s="168"/>
      <c r="K697" s="62" t="s">
        <v>96</v>
      </c>
      <c r="L697" s="63">
        <v>4910</v>
      </c>
      <c r="M697" s="63">
        <v>3067</v>
      </c>
      <c r="N697" s="142" t="s">
        <v>468</v>
      </c>
      <c r="O697" s="127" t="s">
        <v>72</v>
      </c>
      <c r="P697" s="100"/>
      <c r="Q697" s="63">
        <f t="shared" ref="Q697:Q710" si="297">P697*M697</f>
        <v>0</v>
      </c>
      <c r="R697" s="64"/>
      <c r="S697" s="67">
        <v>81</v>
      </c>
      <c r="T697" s="46"/>
      <c r="U697" s="106">
        <f>IF(EXACT(O697,Y697),M697,M697*(1-'Расчет ПРЕДЗАКАЗ'!$D$10))</f>
        <v>3067</v>
      </c>
      <c r="V697" s="106">
        <f t="shared" ref="V697:V710" si="298">P697*U697</f>
        <v>0</v>
      </c>
      <c r="W697" s="106">
        <f>IF(EXACT(O697,Y697),M697,M697*(1-#REF!))</f>
        <v>3067</v>
      </c>
      <c r="X697" s="106">
        <f t="shared" ref="X697:X710" si="299">P697*W697</f>
        <v>0</v>
      </c>
      <c r="Y697" s="107" t="s">
        <v>72</v>
      </c>
      <c r="Z697" s="103">
        <f t="shared" si="295"/>
        <v>0</v>
      </c>
      <c r="AA697" s="103">
        <f t="shared" si="296"/>
        <v>0</v>
      </c>
      <c r="AB697" s="128">
        <f t="shared" ref="AB697:AB710" si="300">IF(U697=0,"",L697/U697-1)</f>
        <v>0.60091294424519082</v>
      </c>
      <c r="AC697" s="128">
        <f t="shared" ref="AC697:AC710" si="301">IF(W697=0,"",L697/W697-1)</f>
        <v>0.60091294424519082</v>
      </c>
    </row>
    <row r="698" spans="1:29" ht="50.1" customHeight="1">
      <c r="A698" s="171"/>
      <c r="B698" s="171"/>
      <c r="C698" s="174"/>
      <c r="D698" s="174"/>
      <c r="E698" s="131"/>
      <c r="F698" s="177"/>
      <c r="G698" s="180"/>
      <c r="H698" s="163"/>
      <c r="I698" s="165"/>
      <c r="J698" s="168"/>
      <c r="K698" s="62" t="s">
        <v>98</v>
      </c>
      <c r="L698" s="63">
        <v>4910</v>
      </c>
      <c r="M698" s="63">
        <v>3067</v>
      </c>
      <c r="N698" s="142" t="s">
        <v>469</v>
      </c>
      <c r="O698" s="127" t="s">
        <v>72</v>
      </c>
      <c r="P698" s="100"/>
      <c r="Q698" s="63">
        <f t="shared" si="297"/>
        <v>0</v>
      </c>
      <c r="R698" s="64"/>
      <c r="S698" s="67">
        <v>48</v>
      </c>
      <c r="T698" s="46"/>
      <c r="U698" s="106">
        <f>IF(EXACT(O698,Y698),M698,M698*(1-'Расчет ПРЕДЗАКАЗ'!$D$10))</f>
        <v>3067</v>
      </c>
      <c r="V698" s="106">
        <f t="shared" si="298"/>
        <v>0</v>
      </c>
      <c r="W698" s="106">
        <f>IF(EXACT(O698,Y698),M698,M698*(1-#REF!))</f>
        <v>3067</v>
      </c>
      <c r="X698" s="106">
        <f t="shared" si="299"/>
        <v>0</v>
      </c>
      <c r="Y698" s="107" t="s">
        <v>72</v>
      </c>
      <c r="Z698" s="103">
        <f t="shared" si="295"/>
        <v>0</v>
      </c>
      <c r="AA698" s="103">
        <f t="shared" si="296"/>
        <v>0</v>
      </c>
      <c r="AB698" s="128">
        <f t="shared" si="300"/>
        <v>0.60091294424519082</v>
      </c>
      <c r="AC698" s="128">
        <f t="shared" si="301"/>
        <v>0.60091294424519082</v>
      </c>
    </row>
    <row r="699" spans="1:29" ht="50.1" customHeight="1">
      <c r="A699" s="171"/>
      <c r="B699" s="171"/>
      <c r="C699" s="174"/>
      <c r="D699" s="174"/>
      <c r="E699" s="131"/>
      <c r="F699" s="177"/>
      <c r="G699" s="180"/>
      <c r="H699" s="163"/>
      <c r="I699" s="165"/>
      <c r="J699" s="168"/>
      <c r="K699" s="62" t="s">
        <v>84</v>
      </c>
      <c r="L699" s="63">
        <v>4910</v>
      </c>
      <c r="M699" s="63">
        <v>3067</v>
      </c>
      <c r="N699" s="142" t="s">
        <v>470</v>
      </c>
      <c r="O699" s="127" t="s">
        <v>72</v>
      </c>
      <c r="P699" s="100"/>
      <c r="Q699" s="63">
        <f t="shared" si="297"/>
        <v>0</v>
      </c>
      <c r="R699" s="64"/>
      <c r="S699" s="67">
        <v>66</v>
      </c>
      <c r="T699" s="46"/>
      <c r="U699" s="106">
        <f>IF(EXACT(O699,Y699),M699,M699*(1-'Расчет ПРЕДЗАКАЗ'!$D$10))</f>
        <v>3067</v>
      </c>
      <c r="V699" s="106">
        <f t="shared" si="298"/>
        <v>0</v>
      </c>
      <c r="W699" s="106">
        <f>IF(EXACT(O699,Y699),M699,M699*(1-#REF!))</f>
        <v>3067</v>
      </c>
      <c r="X699" s="106">
        <f t="shared" si="299"/>
        <v>0</v>
      </c>
      <c r="Y699" s="107" t="s">
        <v>72</v>
      </c>
      <c r="Z699" s="103">
        <f t="shared" si="295"/>
        <v>0</v>
      </c>
      <c r="AA699" s="103">
        <f t="shared" si="296"/>
        <v>0</v>
      </c>
      <c r="AB699" s="128">
        <f t="shared" si="300"/>
        <v>0.60091294424519082</v>
      </c>
      <c r="AC699" s="128">
        <f t="shared" si="301"/>
        <v>0.60091294424519082</v>
      </c>
    </row>
    <row r="700" spans="1:29" ht="50.1" customHeight="1">
      <c r="A700" s="171"/>
      <c r="B700" s="171"/>
      <c r="C700" s="174"/>
      <c r="D700" s="174"/>
      <c r="E700" s="131"/>
      <c r="F700" s="177"/>
      <c r="G700" s="180"/>
      <c r="H700" s="163"/>
      <c r="I700" s="165"/>
      <c r="J700" s="168"/>
      <c r="K700" s="62" t="s">
        <v>101</v>
      </c>
      <c r="L700" s="63">
        <v>4910</v>
      </c>
      <c r="M700" s="63">
        <v>3067</v>
      </c>
      <c r="N700" s="142" t="s">
        <v>471</v>
      </c>
      <c r="O700" s="127" t="s">
        <v>72</v>
      </c>
      <c r="P700" s="100"/>
      <c r="Q700" s="63">
        <f t="shared" si="297"/>
        <v>0</v>
      </c>
      <c r="R700" s="64"/>
      <c r="S700" s="67">
        <v>102</v>
      </c>
      <c r="T700" s="46"/>
      <c r="U700" s="106">
        <f>IF(EXACT(O700,Y700),M700,M700*(1-'Расчет ПРЕДЗАКАЗ'!$D$10))</f>
        <v>3067</v>
      </c>
      <c r="V700" s="106">
        <f t="shared" si="298"/>
        <v>0</v>
      </c>
      <c r="W700" s="106">
        <f>IF(EXACT(O700,Y700),M700,M700*(1-#REF!))</f>
        <v>3067</v>
      </c>
      <c r="X700" s="106">
        <f t="shared" si="299"/>
        <v>0</v>
      </c>
      <c r="Y700" s="107" t="s">
        <v>72</v>
      </c>
      <c r="Z700" s="103">
        <f t="shared" si="295"/>
        <v>0</v>
      </c>
      <c r="AA700" s="103">
        <f t="shared" si="296"/>
        <v>0</v>
      </c>
      <c r="AB700" s="128">
        <f t="shared" si="300"/>
        <v>0.60091294424519082</v>
      </c>
      <c r="AC700" s="128">
        <f t="shared" si="301"/>
        <v>0.60091294424519082</v>
      </c>
    </row>
    <row r="701" spans="1:29" ht="50.1" customHeight="1">
      <c r="A701" s="171"/>
      <c r="B701" s="171"/>
      <c r="C701" s="174"/>
      <c r="D701" s="174"/>
      <c r="E701" s="131"/>
      <c r="F701" s="177"/>
      <c r="G701" s="180"/>
      <c r="H701" s="163"/>
      <c r="I701" s="165"/>
      <c r="J701" s="168"/>
      <c r="K701" s="62" t="s">
        <v>86</v>
      </c>
      <c r="L701" s="63">
        <v>4910</v>
      </c>
      <c r="M701" s="63">
        <v>3067</v>
      </c>
      <c r="N701" s="142" t="s">
        <v>472</v>
      </c>
      <c r="O701" s="127" t="s">
        <v>72</v>
      </c>
      <c r="P701" s="100"/>
      <c r="Q701" s="63">
        <f t="shared" si="297"/>
        <v>0</v>
      </c>
      <c r="R701" s="64"/>
      <c r="S701" s="67">
        <v>1</v>
      </c>
      <c r="T701" s="46"/>
      <c r="U701" s="106">
        <f>IF(EXACT(O701,Y701),M701,M701*(1-'Расчет ПРЕДЗАКАЗ'!$D$10))</f>
        <v>3067</v>
      </c>
      <c r="V701" s="106">
        <f t="shared" si="298"/>
        <v>0</v>
      </c>
      <c r="W701" s="106">
        <f>IF(EXACT(O701,Y701),M701,M701*(1-#REF!))</f>
        <v>3067</v>
      </c>
      <c r="X701" s="106">
        <f t="shared" si="299"/>
        <v>0</v>
      </c>
      <c r="Y701" s="107" t="s">
        <v>72</v>
      </c>
      <c r="Z701" s="103">
        <f t="shared" si="295"/>
        <v>0</v>
      </c>
      <c r="AA701" s="103">
        <f t="shared" si="296"/>
        <v>0</v>
      </c>
      <c r="AB701" s="128">
        <f t="shared" si="300"/>
        <v>0.60091294424519082</v>
      </c>
      <c r="AC701" s="128">
        <f t="shared" si="301"/>
        <v>0.60091294424519082</v>
      </c>
    </row>
    <row r="702" spans="1:29" ht="50.1" customHeight="1">
      <c r="A702" s="171"/>
      <c r="B702" s="171"/>
      <c r="C702" s="174"/>
      <c r="D702" s="174"/>
      <c r="E702" s="131"/>
      <c r="F702" s="177"/>
      <c r="G702" s="180"/>
      <c r="H702" s="163"/>
      <c r="I702" s="165"/>
      <c r="J702" s="168"/>
      <c r="K702" s="62" t="s">
        <v>88</v>
      </c>
      <c r="L702" s="63">
        <v>4910</v>
      </c>
      <c r="M702" s="63">
        <v>3067</v>
      </c>
      <c r="N702" s="142" t="s">
        <v>473</v>
      </c>
      <c r="O702" s="127" t="s">
        <v>72</v>
      </c>
      <c r="P702" s="100"/>
      <c r="Q702" s="63">
        <f t="shared" si="297"/>
        <v>0</v>
      </c>
      <c r="R702" s="64"/>
      <c r="S702" s="67">
        <v>42</v>
      </c>
      <c r="T702" s="46"/>
      <c r="U702" s="106">
        <f>IF(EXACT(O702,Y702),M702,M702*(1-'Расчет ПРЕДЗАКАЗ'!$D$10))</f>
        <v>3067</v>
      </c>
      <c r="V702" s="106">
        <f t="shared" si="298"/>
        <v>0</v>
      </c>
      <c r="W702" s="106">
        <f>IF(EXACT(O702,Y702),M702,M702*(1-#REF!))</f>
        <v>3067</v>
      </c>
      <c r="X702" s="106">
        <f t="shared" si="299"/>
        <v>0</v>
      </c>
      <c r="Y702" s="107" t="s">
        <v>72</v>
      </c>
      <c r="Z702" s="103">
        <f t="shared" si="295"/>
        <v>0</v>
      </c>
      <c r="AA702" s="103">
        <f t="shared" si="296"/>
        <v>0</v>
      </c>
      <c r="AB702" s="128">
        <f t="shared" si="300"/>
        <v>0.60091294424519082</v>
      </c>
      <c r="AC702" s="128">
        <f t="shared" si="301"/>
        <v>0.60091294424519082</v>
      </c>
    </row>
    <row r="703" spans="1:29" ht="50.1" customHeight="1">
      <c r="A703" s="171"/>
      <c r="B703" s="171"/>
      <c r="C703" s="174"/>
      <c r="D703" s="174"/>
      <c r="E703" s="131"/>
      <c r="F703" s="177"/>
      <c r="G703" s="180"/>
      <c r="H703" s="163"/>
      <c r="I703" s="165"/>
      <c r="J703" s="168"/>
      <c r="K703" s="62" t="s">
        <v>105</v>
      </c>
      <c r="L703" s="63">
        <v>4910</v>
      </c>
      <c r="M703" s="63">
        <v>3067</v>
      </c>
      <c r="N703" s="142" t="s">
        <v>474</v>
      </c>
      <c r="O703" s="127" t="s">
        <v>72</v>
      </c>
      <c r="P703" s="100"/>
      <c r="Q703" s="63">
        <f t="shared" si="297"/>
        <v>0</v>
      </c>
      <c r="R703" s="64"/>
      <c r="S703" s="67">
        <v>6</v>
      </c>
      <c r="T703" s="46"/>
      <c r="U703" s="106">
        <f>IF(EXACT(O703,Y703),M703,M703*(1-'Расчет ПРЕДЗАКАЗ'!$D$10))</f>
        <v>3067</v>
      </c>
      <c r="V703" s="106">
        <f t="shared" si="298"/>
        <v>0</v>
      </c>
      <c r="W703" s="106">
        <f>IF(EXACT(O703,Y703),M703,M703*(1-#REF!))</f>
        <v>3067</v>
      </c>
      <c r="X703" s="106">
        <f t="shared" si="299"/>
        <v>0</v>
      </c>
      <c r="Y703" s="107" t="s">
        <v>72</v>
      </c>
      <c r="Z703" s="103">
        <f t="shared" si="295"/>
        <v>0</v>
      </c>
      <c r="AA703" s="103">
        <f t="shared" si="296"/>
        <v>0</v>
      </c>
      <c r="AB703" s="128">
        <f t="shared" si="300"/>
        <v>0.60091294424519082</v>
      </c>
      <c r="AC703" s="128">
        <f t="shared" si="301"/>
        <v>0.60091294424519082</v>
      </c>
    </row>
    <row r="704" spans="1:29" ht="50.1" customHeight="1">
      <c r="A704" s="171"/>
      <c r="B704" s="171"/>
      <c r="C704" s="174"/>
      <c r="D704" s="174"/>
      <c r="E704" s="131"/>
      <c r="F704" s="177"/>
      <c r="G704" s="180"/>
      <c r="H704" s="163"/>
      <c r="I704" s="165"/>
      <c r="J704" s="168"/>
      <c r="K704" s="62" t="s">
        <v>107</v>
      </c>
      <c r="L704" s="63">
        <v>4910</v>
      </c>
      <c r="M704" s="63">
        <v>3067</v>
      </c>
      <c r="N704" s="142" t="s">
        <v>475</v>
      </c>
      <c r="O704" s="127" t="s">
        <v>72</v>
      </c>
      <c r="P704" s="100"/>
      <c r="Q704" s="63">
        <f t="shared" si="297"/>
        <v>0</v>
      </c>
      <c r="R704" s="64"/>
      <c r="S704" s="67">
        <v>15</v>
      </c>
      <c r="T704" s="46"/>
      <c r="U704" s="106">
        <f>IF(EXACT(O704,Y704),M704,M704*(1-'Расчет ПРЕДЗАКАЗ'!$D$10))</f>
        <v>3067</v>
      </c>
      <c r="V704" s="106">
        <f t="shared" si="298"/>
        <v>0</v>
      </c>
      <c r="W704" s="106">
        <f>IF(EXACT(O704,Y704),M704,M704*(1-#REF!))</f>
        <v>3067</v>
      </c>
      <c r="X704" s="106">
        <f t="shared" si="299"/>
        <v>0</v>
      </c>
      <c r="Y704" s="107" t="s">
        <v>72</v>
      </c>
      <c r="Z704" s="103">
        <f t="shared" si="295"/>
        <v>0</v>
      </c>
      <c r="AA704" s="103">
        <f t="shared" si="296"/>
        <v>0</v>
      </c>
      <c r="AB704" s="128">
        <f t="shared" si="300"/>
        <v>0.60091294424519082</v>
      </c>
      <c r="AC704" s="128">
        <f t="shared" si="301"/>
        <v>0.60091294424519082</v>
      </c>
    </row>
    <row r="705" spans="1:29" ht="50.1" customHeight="1">
      <c r="A705" s="171"/>
      <c r="B705" s="171"/>
      <c r="C705" s="174"/>
      <c r="D705" s="174"/>
      <c r="E705" s="131"/>
      <c r="F705" s="177"/>
      <c r="G705" s="180"/>
      <c r="H705" s="163"/>
      <c r="I705" s="165"/>
      <c r="J705" s="168"/>
      <c r="K705" s="62" t="s">
        <v>395</v>
      </c>
      <c r="L705" s="63">
        <v>4910</v>
      </c>
      <c r="M705" s="63">
        <v>3067</v>
      </c>
      <c r="N705" s="143" t="s">
        <v>476</v>
      </c>
      <c r="O705" s="127" t="s">
        <v>72</v>
      </c>
      <c r="P705" s="100"/>
      <c r="Q705" s="63">
        <f t="shared" si="297"/>
        <v>0</v>
      </c>
      <c r="R705" s="65"/>
      <c r="S705" s="67">
        <v>2</v>
      </c>
      <c r="T705" s="40"/>
      <c r="U705" s="106">
        <f>IF(EXACT(O705,Y705),M705,M705*(1-'Расчет ПРЕДЗАКАЗ'!$D$10))</f>
        <v>3067</v>
      </c>
      <c r="V705" s="106">
        <f t="shared" si="298"/>
        <v>0</v>
      </c>
      <c r="W705" s="106">
        <f>IF(EXACT(O705,Y705),M705,M705*(1-#REF!))</f>
        <v>3067</v>
      </c>
      <c r="X705" s="106">
        <f t="shared" si="299"/>
        <v>0</v>
      </c>
      <c r="Y705" s="107" t="s">
        <v>72</v>
      </c>
      <c r="Z705" s="103">
        <f t="shared" si="295"/>
        <v>0</v>
      </c>
      <c r="AA705" s="103">
        <f t="shared" si="296"/>
        <v>0</v>
      </c>
      <c r="AB705" s="128">
        <f t="shared" si="300"/>
        <v>0.60091294424519082</v>
      </c>
      <c r="AC705" s="128">
        <f t="shared" si="301"/>
        <v>0.60091294424519082</v>
      </c>
    </row>
    <row r="706" spans="1:29" ht="50.1" customHeight="1">
      <c r="A706" s="171"/>
      <c r="B706" s="171"/>
      <c r="C706" s="174"/>
      <c r="D706" s="174"/>
      <c r="E706" s="131"/>
      <c r="F706" s="177"/>
      <c r="G706" s="180"/>
      <c r="H706" s="163"/>
      <c r="I706" s="165"/>
      <c r="J706" s="168"/>
      <c r="K706" s="62" t="s">
        <v>477</v>
      </c>
      <c r="L706" s="63">
        <v>4910</v>
      </c>
      <c r="M706" s="63">
        <v>3067</v>
      </c>
      <c r="N706" s="143" t="s">
        <v>478</v>
      </c>
      <c r="O706" s="127" t="s">
        <v>72</v>
      </c>
      <c r="P706" s="100"/>
      <c r="Q706" s="63">
        <f t="shared" si="297"/>
        <v>0</v>
      </c>
      <c r="R706" s="65"/>
      <c r="S706" s="67">
        <v>1</v>
      </c>
      <c r="T706" s="40"/>
      <c r="U706" s="106">
        <f>IF(EXACT(O706,Y706),M706,M706*(1-'Расчет ПРЕДЗАКАЗ'!$D$10))</f>
        <v>3067</v>
      </c>
      <c r="V706" s="106">
        <f t="shared" si="298"/>
        <v>0</v>
      </c>
      <c r="W706" s="106">
        <f>IF(EXACT(O706,Y706),M706,M706*(1-#REF!))</f>
        <v>3067</v>
      </c>
      <c r="X706" s="106">
        <f t="shared" si="299"/>
        <v>0</v>
      </c>
      <c r="Y706" s="107" t="s">
        <v>72</v>
      </c>
      <c r="Z706" s="103">
        <f t="shared" si="295"/>
        <v>0</v>
      </c>
      <c r="AA706" s="103">
        <f t="shared" si="296"/>
        <v>0</v>
      </c>
      <c r="AB706" s="128">
        <f t="shared" si="300"/>
        <v>0.60091294424519082</v>
      </c>
      <c r="AC706" s="128">
        <f t="shared" si="301"/>
        <v>0.60091294424519082</v>
      </c>
    </row>
    <row r="707" spans="1:29" ht="50.1" customHeight="1">
      <c r="A707" s="171"/>
      <c r="B707" s="171"/>
      <c r="C707" s="174"/>
      <c r="D707" s="174"/>
      <c r="E707" s="131"/>
      <c r="F707" s="177"/>
      <c r="G707" s="180"/>
      <c r="H707" s="163"/>
      <c r="I707" s="165"/>
      <c r="J707" s="168"/>
      <c r="K707" s="62"/>
      <c r="L707" s="63"/>
      <c r="M707" s="63"/>
      <c r="N707" s="65"/>
      <c r="O707" s="127"/>
      <c r="P707" s="100"/>
      <c r="Q707" s="63">
        <f t="shared" si="297"/>
        <v>0</v>
      </c>
      <c r="R707" s="65"/>
      <c r="S707" s="67"/>
      <c r="T707" s="40"/>
      <c r="U707" s="106">
        <f>IF(EXACT(O707,Y707),M707,M707*(1-'Расчет ПРЕДЗАКАЗ'!$D$10))</f>
        <v>0</v>
      </c>
      <c r="V707" s="106">
        <f t="shared" si="298"/>
        <v>0</v>
      </c>
      <c r="W707" s="106" t="e">
        <f>IF(EXACT(O707,Y707),M707,M707*(1-#REF!))</f>
        <v>#REF!</v>
      </c>
      <c r="X707" s="106" t="e">
        <f t="shared" si="299"/>
        <v>#REF!</v>
      </c>
      <c r="Y707" s="107" t="s">
        <v>72</v>
      </c>
      <c r="Z707" s="103">
        <f t="shared" si="295"/>
        <v>0</v>
      </c>
      <c r="AA707" s="103">
        <f t="shared" si="296"/>
        <v>0</v>
      </c>
      <c r="AB707" s="128" t="str">
        <f t="shared" si="300"/>
        <v/>
      </c>
      <c r="AC707" s="128" t="e">
        <f t="shared" si="301"/>
        <v>#REF!</v>
      </c>
    </row>
    <row r="708" spans="1:29" ht="50.1" customHeight="1">
      <c r="A708" s="171"/>
      <c r="B708" s="171"/>
      <c r="C708" s="174"/>
      <c r="D708" s="174"/>
      <c r="E708" s="131"/>
      <c r="F708" s="177"/>
      <c r="G708" s="180"/>
      <c r="H708" s="163"/>
      <c r="I708" s="165"/>
      <c r="J708" s="168"/>
      <c r="K708" s="62"/>
      <c r="L708" s="63"/>
      <c r="M708" s="63"/>
      <c r="N708" s="65"/>
      <c r="O708" s="127"/>
      <c r="P708" s="100"/>
      <c r="Q708" s="63">
        <f t="shared" si="297"/>
        <v>0</v>
      </c>
      <c r="R708" s="65"/>
      <c r="S708" s="67"/>
      <c r="T708" s="40"/>
      <c r="U708" s="106">
        <f>IF(EXACT(O708,Y708),M708,M708*(1-'Расчет ПРЕДЗАКАЗ'!$D$10))</f>
        <v>0</v>
      </c>
      <c r="V708" s="106">
        <f t="shared" si="298"/>
        <v>0</v>
      </c>
      <c r="W708" s="106" t="e">
        <f>IF(EXACT(O708,Y708),M708,M708*(1-#REF!))</f>
        <v>#REF!</v>
      </c>
      <c r="X708" s="106" t="e">
        <f t="shared" si="299"/>
        <v>#REF!</v>
      </c>
      <c r="Y708" s="107" t="s">
        <v>72</v>
      </c>
      <c r="Z708" s="103">
        <f t="shared" si="295"/>
        <v>0</v>
      </c>
      <c r="AA708" s="103">
        <f t="shared" si="296"/>
        <v>0</v>
      </c>
      <c r="AB708" s="128" t="str">
        <f t="shared" si="300"/>
        <v/>
      </c>
      <c r="AC708" s="128" t="e">
        <f t="shared" si="301"/>
        <v>#REF!</v>
      </c>
    </row>
    <row r="709" spans="1:29" ht="50.1" customHeight="1">
      <c r="A709" s="171"/>
      <c r="B709" s="171"/>
      <c r="C709" s="174"/>
      <c r="D709" s="174"/>
      <c r="E709" s="131"/>
      <c r="F709" s="177"/>
      <c r="G709" s="180"/>
      <c r="H709" s="163"/>
      <c r="I709" s="165"/>
      <c r="J709" s="168"/>
      <c r="K709" s="62"/>
      <c r="L709" s="63"/>
      <c r="M709" s="63"/>
      <c r="N709" s="65"/>
      <c r="O709" s="127"/>
      <c r="P709" s="100"/>
      <c r="Q709" s="63">
        <f t="shared" si="297"/>
        <v>0</v>
      </c>
      <c r="R709" s="65"/>
      <c r="S709" s="67"/>
      <c r="T709" s="40"/>
      <c r="U709" s="106">
        <f>IF(EXACT(O709,Y709),M709,M709*(1-'Расчет ПРЕДЗАКАЗ'!$D$10))</f>
        <v>0</v>
      </c>
      <c r="V709" s="106">
        <f t="shared" si="298"/>
        <v>0</v>
      </c>
      <c r="W709" s="106" t="e">
        <f>IF(EXACT(O709,Y709),M709,M709*(1-#REF!))</f>
        <v>#REF!</v>
      </c>
      <c r="X709" s="106" t="e">
        <f t="shared" si="299"/>
        <v>#REF!</v>
      </c>
      <c r="Y709" s="107" t="s">
        <v>72</v>
      </c>
      <c r="Z709" s="103">
        <f t="shared" si="295"/>
        <v>0</v>
      </c>
      <c r="AA709" s="103">
        <f t="shared" si="296"/>
        <v>0</v>
      </c>
      <c r="AB709" s="128" t="str">
        <f t="shared" si="300"/>
        <v/>
      </c>
      <c r="AC709" s="128" t="e">
        <f t="shared" si="301"/>
        <v>#REF!</v>
      </c>
    </row>
    <row r="710" spans="1:29" ht="50.1" customHeight="1">
      <c r="A710" s="172"/>
      <c r="B710" s="172"/>
      <c r="C710" s="175"/>
      <c r="D710" s="175"/>
      <c r="E710" s="132"/>
      <c r="F710" s="178"/>
      <c r="G710" s="181"/>
      <c r="H710" s="164"/>
      <c r="I710" s="166"/>
      <c r="J710" s="169"/>
      <c r="K710" s="62"/>
      <c r="L710" s="63"/>
      <c r="M710" s="63"/>
      <c r="N710" s="65"/>
      <c r="O710" s="127"/>
      <c r="P710" s="100"/>
      <c r="Q710" s="63">
        <f t="shared" si="297"/>
        <v>0</v>
      </c>
      <c r="R710" s="65"/>
      <c r="S710" s="67"/>
      <c r="T710" s="40"/>
      <c r="U710" s="106">
        <f>IF(EXACT(O710,Y710),M710,M710*(1-'Расчет ПРЕДЗАКАЗ'!$D$10))</f>
        <v>0</v>
      </c>
      <c r="V710" s="106">
        <f t="shared" si="298"/>
        <v>0</v>
      </c>
      <c r="W710" s="106" t="e">
        <f>IF(EXACT(O710,Y710),M710,M710*(1-#REF!))</f>
        <v>#REF!</v>
      </c>
      <c r="X710" s="106" t="e">
        <f t="shared" si="299"/>
        <v>#REF!</v>
      </c>
      <c r="Y710" s="107" t="s">
        <v>72</v>
      </c>
      <c r="Z710" s="103">
        <f t="shared" si="295"/>
        <v>0</v>
      </c>
      <c r="AA710" s="103">
        <f t="shared" si="296"/>
        <v>0</v>
      </c>
      <c r="AB710" s="128" t="str">
        <f t="shared" si="300"/>
        <v/>
      </c>
      <c r="AC710" s="128" t="e">
        <f t="shared" si="301"/>
        <v>#REF!</v>
      </c>
    </row>
    <row r="711" spans="1:29" ht="11.25" customHeight="1" thickBot="1"/>
    <row r="712" spans="1:29" ht="50.1" customHeight="1">
      <c r="A712" s="170">
        <v>44</v>
      </c>
      <c r="B712" s="170" t="s">
        <v>479</v>
      </c>
      <c r="C712" s="173" t="s">
        <v>480</v>
      </c>
      <c r="D712" s="173" t="s">
        <v>77</v>
      </c>
      <c r="E712" s="131"/>
      <c r="F712" s="199" t="s">
        <v>353</v>
      </c>
      <c r="G712" s="179" t="s">
        <v>92</v>
      </c>
      <c r="H712" s="162" t="s">
        <v>465</v>
      </c>
      <c r="I712" s="200" t="s">
        <v>481</v>
      </c>
      <c r="J712" s="167" t="s">
        <v>19</v>
      </c>
      <c r="K712" s="62" t="s">
        <v>127</v>
      </c>
      <c r="L712" s="63">
        <v>4760</v>
      </c>
      <c r="M712" s="63">
        <v>2970</v>
      </c>
      <c r="N712" s="142" t="s">
        <v>482</v>
      </c>
      <c r="O712" s="127"/>
      <c r="P712" s="100"/>
      <c r="Q712" s="63">
        <f>P712*M712</f>
        <v>0</v>
      </c>
      <c r="R712" s="64"/>
      <c r="S712" s="67">
        <v>48</v>
      </c>
      <c r="T712" s="59"/>
      <c r="U712" s="106">
        <f>IF(EXACT(O712,Y712),M712,M712*(1-'Расчет ПРЕДЗАКАЗ'!$D$10))</f>
        <v>2910.6</v>
      </c>
      <c r="V712" s="106">
        <f>P712*U712</f>
        <v>0</v>
      </c>
      <c r="W712" s="106" t="e">
        <f>IF(EXACT(O712,Y712),M712,M712*(1-#REF!))</f>
        <v>#REF!</v>
      </c>
      <c r="X712" s="106" t="e">
        <f>P712*W712</f>
        <v>#REF!</v>
      </c>
      <c r="Y712" s="107" t="s">
        <v>72</v>
      </c>
      <c r="Z712" s="103">
        <f t="shared" ref="Z712:Z726" si="302">IF(EXACT(O712,Y712),Q712,0)</f>
        <v>0</v>
      </c>
      <c r="AA712" s="103">
        <f t="shared" ref="AA712:AA726" si="303">IF(Z712=0,Q712,0)</f>
        <v>0</v>
      </c>
      <c r="AB712" s="128">
        <f>IF(U712=0,"",L712/U712-1)</f>
        <v>0.63540163540163541</v>
      </c>
      <c r="AC712" s="128" t="e">
        <f>IF(W712=0,"",L712/W712-1)</f>
        <v>#REF!</v>
      </c>
    </row>
    <row r="713" spans="1:29" ht="50.1" customHeight="1">
      <c r="A713" s="171"/>
      <c r="B713" s="171"/>
      <c r="C713" s="174"/>
      <c r="D713" s="174"/>
      <c r="E713" s="131"/>
      <c r="F713" s="177"/>
      <c r="G713" s="180"/>
      <c r="H713" s="163"/>
      <c r="I713" s="165"/>
      <c r="J713" s="168"/>
      <c r="K713" s="62"/>
      <c r="L713" s="63"/>
      <c r="M713" s="63"/>
      <c r="N713" s="142"/>
      <c r="O713" s="127"/>
      <c r="P713" s="100"/>
      <c r="Q713" s="63">
        <f t="shared" ref="Q713:Q726" si="304">P713*M713</f>
        <v>0</v>
      </c>
      <c r="R713" s="64"/>
      <c r="S713" s="67"/>
      <c r="T713" s="46"/>
      <c r="U713" s="106">
        <f>IF(EXACT(O713,Y713),M713,M713*(1-'Расчет ПРЕДЗАКАЗ'!$D$10))</f>
        <v>0</v>
      </c>
      <c r="V713" s="106">
        <f t="shared" ref="V713:V726" si="305">P713*U713</f>
        <v>0</v>
      </c>
      <c r="W713" s="106" t="e">
        <f>IF(EXACT(O713,Y713),M713,M713*(1-#REF!))</f>
        <v>#REF!</v>
      </c>
      <c r="X713" s="106" t="e">
        <f t="shared" ref="X713:X726" si="306">P713*W713</f>
        <v>#REF!</v>
      </c>
      <c r="Y713" s="107" t="s">
        <v>72</v>
      </c>
      <c r="Z713" s="103">
        <f t="shared" si="302"/>
        <v>0</v>
      </c>
      <c r="AA713" s="103">
        <f t="shared" si="303"/>
        <v>0</v>
      </c>
      <c r="AB713" s="128" t="str">
        <f t="shared" ref="AB713:AB726" si="307">IF(U713=0,"",L713/U713-1)</f>
        <v/>
      </c>
      <c r="AC713" s="128" t="e">
        <f t="shared" ref="AC713:AC726" si="308">IF(W713=0,"",L713/W713-1)</f>
        <v>#REF!</v>
      </c>
    </row>
    <row r="714" spans="1:29" ht="50.1" customHeight="1">
      <c r="A714" s="171"/>
      <c r="B714" s="171"/>
      <c r="C714" s="174"/>
      <c r="D714" s="174"/>
      <c r="E714" s="131"/>
      <c r="F714" s="177"/>
      <c r="G714" s="180"/>
      <c r="H714" s="163"/>
      <c r="I714" s="165"/>
      <c r="J714" s="168"/>
      <c r="K714" s="62"/>
      <c r="L714" s="63"/>
      <c r="M714" s="63"/>
      <c r="N714" s="142"/>
      <c r="O714" s="127"/>
      <c r="P714" s="100"/>
      <c r="Q714" s="63">
        <f t="shared" si="304"/>
        <v>0</v>
      </c>
      <c r="R714" s="64"/>
      <c r="S714" s="67"/>
      <c r="T714" s="46"/>
      <c r="U714" s="106">
        <f>IF(EXACT(O714,Y714),M714,M714*(1-'Расчет ПРЕДЗАКАЗ'!$D$10))</f>
        <v>0</v>
      </c>
      <c r="V714" s="106">
        <f t="shared" si="305"/>
        <v>0</v>
      </c>
      <c r="W714" s="106" t="e">
        <f>IF(EXACT(O714,Y714),M714,M714*(1-#REF!))</f>
        <v>#REF!</v>
      </c>
      <c r="X714" s="106" t="e">
        <f t="shared" si="306"/>
        <v>#REF!</v>
      </c>
      <c r="Y714" s="107" t="s">
        <v>72</v>
      </c>
      <c r="Z714" s="103">
        <f t="shared" si="302"/>
        <v>0</v>
      </c>
      <c r="AA714" s="103">
        <f t="shared" si="303"/>
        <v>0</v>
      </c>
      <c r="AB714" s="128" t="str">
        <f t="shared" si="307"/>
        <v/>
      </c>
      <c r="AC714" s="128" t="e">
        <f t="shared" si="308"/>
        <v>#REF!</v>
      </c>
    </row>
    <row r="715" spans="1:29" ht="50.1" customHeight="1">
      <c r="A715" s="171"/>
      <c r="B715" s="171"/>
      <c r="C715" s="174"/>
      <c r="D715" s="174"/>
      <c r="E715" s="131"/>
      <c r="F715" s="177"/>
      <c r="G715" s="180"/>
      <c r="H715" s="163"/>
      <c r="I715" s="165"/>
      <c r="J715" s="168"/>
      <c r="K715" s="62"/>
      <c r="L715" s="63"/>
      <c r="M715" s="63"/>
      <c r="N715" s="142"/>
      <c r="O715" s="127"/>
      <c r="P715" s="100"/>
      <c r="Q715" s="63">
        <f t="shared" si="304"/>
        <v>0</v>
      </c>
      <c r="R715" s="64"/>
      <c r="S715" s="67"/>
      <c r="T715" s="46"/>
      <c r="U715" s="106">
        <f>IF(EXACT(O715,Y715),M715,M715*(1-'Расчет ПРЕДЗАКАЗ'!$D$10))</f>
        <v>0</v>
      </c>
      <c r="V715" s="106">
        <f t="shared" si="305"/>
        <v>0</v>
      </c>
      <c r="W715" s="106" t="e">
        <f>IF(EXACT(O715,Y715),M715,M715*(1-#REF!))</f>
        <v>#REF!</v>
      </c>
      <c r="X715" s="106" t="e">
        <f t="shared" si="306"/>
        <v>#REF!</v>
      </c>
      <c r="Y715" s="107" t="s">
        <v>72</v>
      </c>
      <c r="Z715" s="103">
        <f t="shared" si="302"/>
        <v>0</v>
      </c>
      <c r="AA715" s="103">
        <f t="shared" si="303"/>
        <v>0</v>
      </c>
      <c r="AB715" s="128" t="str">
        <f t="shared" si="307"/>
        <v/>
      </c>
      <c r="AC715" s="128" t="e">
        <f t="shared" si="308"/>
        <v>#REF!</v>
      </c>
    </row>
    <row r="716" spans="1:29" ht="50.1" customHeight="1">
      <c r="A716" s="171"/>
      <c r="B716" s="171"/>
      <c r="C716" s="174"/>
      <c r="D716" s="174"/>
      <c r="E716" s="131"/>
      <c r="F716" s="177"/>
      <c r="G716" s="180"/>
      <c r="H716" s="163"/>
      <c r="I716" s="165"/>
      <c r="J716" s="168"/>
      <c r="K716" s="62"/>
      <c r="L716" s="63"/>
      <c r="M716" s="63"/>
      <c r="N716" s="142"/>
      <c r="O716" s="127"/>
      <c r="P716" s="100"/>
      <c r="Q716" s="63">
        <f t="shared" si="304"/>
        <v>0</v>
      </c>
      <c r="R716" s="64"/>
      <c r="S716" s="67"/>
      <c r="T716" s="46"/>
      <c r="U716" s="106">
        <f>IF(EXACT(O716,Y716),M716,M716*(1-'Расчет ПРЕДЗАКАЗ'!$D$10))</f>
        <v>0</v>
      </c>
      <c r="V716" s="106">
        <f t="shared" si="305"/>
        <v>0</v>
      </c>
      <c r="W716" s="106" t="e">
        <f>IF(EXACT(O716,Y716),M716,M716*(1-#REF!))</f>
        <v>#REF!</v>
      </c>
      <c r="X716" s="106" t="e">
        <f t="shared" si="306"/>
        <v>#REF!</v>
      </c>
      <c r="Y716" s="107" t="s">
        <v>72</v>
      </c>
      <c r="Z716" s="103">
        <f t="shared" si="302"/>
        <v>0</v>
      </c>
      <c r="AA716" s="103">
        <f t="shared" si="303"/>
        <v>0</v>
      </c>
      <c r="AB716" s="128" t="str">
        <f t="shared" si="307"/>
        <v/>
      </c>
      <c r="AC716" s="128" t="e">
        <f t="shared" si="308"/>
        <v>#REF!</v>
      </c>
    </row>
    <row r="717" spans="1:29" ht="50.1" customHeight="1">
      <c r="A717" s="171"/>
      <c r="B717" s="171"/>
      <c r="C717" s="174"/>
      <c r="D717" s="174"/>
      <c r="E717" s="131"/>
      <c r="F717" s="177"/>
      <c r="G717" s="180"/>
      <c r="H717" s="163"/>
      <c r="I717" s="165"/>
      <c r="J717" s="168"/>
      <c r="K717" s="62"/>
      <c r="L717" s="63"/>
      <c r="M717" s="63"/>
      <c r="N717" s="142"/>
      <c r="O717" s="127"/>
      <c r="P717" s="100"/>
      <c r="Q717" s="63">
        <f t="shared" si="304"/>
        <v>0</v>
      </c>
      <c r="R717" s="64"/>
      <c r="S717" s="67"/>
      <c r="T717" s="46"/>
      <c r="U717" s="106">
        <f>IF(EXACT(O717,Y717),M717,M717*(1-'Расчет ПРЕДЗАКАЗ'!$D$10))</f>
        <v>0</v>
      </c>
      <c r="V717" s="106">
        <f t="shared" si="305"/>
        <v>0</v>
      </c>
      <c r="W717" s="106" t="e">
        <f>IF(EXACT(O717,Y717),M717,M717*(1-#REF!))</f>
        <v>#REF!</v>
      </c>
      <c r="X717" s="106" t="e">
        <f t="shared" si="306"/>
        <v>#REF!</v>
      </c>
      <c r="Y717" s="107" t="s">
        <v>72</v>
      </c>
      <c r="Z717" s="103">
        <f t="shared" si="302"/>
        <v>0</v>
      </c>
      <c r="AA717" s="103">
        <f t="shared" si="303"/>
        <v>0</v>
      </c>
      <c r="AB717" s="128" t="str">
        <f t="shared" si="307"/>
        <v/>
      </c>
      <c r="AC717" s="128" t="e">
        <f t="shared" si="308"/>
        <v>#REF!</v>
      </c>
    </row>
    <row r="718" spans="1:29" ht="50.1" customHeight="1">
      <c r="A718" s="171"/>
      <c r="B718" s="171"/>
      <c r="C718" s="174"/>
      <c r="D718" s="174"/>
      <c r="E718" s="131"/>
      <c r="F718" s="177"/>
      <c r="G718" s="180"/>
      <c r="H718" s="163"/>
      <c r="I718" s="165"/>
      <c r="J718" s="168"/>
      <c r="K718" s="62"/>
      <c r="L718" s="63"/>
      <c r="M718" s="63"/>
      <c r="N718" s="142"/>
      <c r="O718" s="127"/>
      <c r="P718" s="100"/>
      <c r="Q718" s="63">
        <f t="shared" si="304"/>
        <v>0</v>
      </c>
      <c r="R718" s="64"/>
      <c r="S718" s="67"/>
      <c r="T718" s="46"/>
      <c r="U718" s="106">
        <f>IF(EXACT(O718,Y718),M718,M718*(1-'Расчет ПРЕДЗАКАЗ'!$D$10))</f>
        <v>0</v>
      </c>
      <c r="V718" s="106">
        <f t="shared" si="305"/>
        <v>0</v>
      </c>
      <c r="W718" s="106" t="e">
        <f>IF(EXACT(O718,Y718),M718,M718*(1-#REF!))</f>
        <v>#REF!</v>
      </c>
      <c r="X718" s="106" t="e">
        <f t="shared" si="306"/>
        <v>#REF!</v>
      </c>
      <c r="Y718" s="107" t="s">
        <v>72</v>
      </c>
      <c r="Z718" s="103">
        <f t="shared" si="302"/>
        <v>0</v>
      </c>
      <c r="AA718" s="103">
        <f t="shared" si="303"/>
        <v>0</v>
      </c>
      <c r="AB718" s="128" t="str">
        <f t="shared" si="307"/>
        <v/>
      </c>
      <c r="AC718" s="128" t="e">
        <f t="shared" si="308"/>
        <v>#REF!</v>
      </c>
    </row>
    <row r="719" spans="1:29" ht="50.1" customHeight="1">
      <c r="A719" s="171"/>
      <c r="B719" s="171"/>
      <c r="C719" s="174"/>
      <c r="D719" s="174"/>
      <c r="E719" s="131"/>
      <c r="F719" s="177"/>
      <c r="G719" s="180"/>
      <c r="H719" s="163"/>
      <c r="I719" s="165"/>
      <c r="J719" s="168"/>
      <c r="K719" s="62"/>
      <c r="L719" s="63"/>
      <c r="M719" s="63"/>
      <c r="N719" s="142"/>
      <c r="O719" s="127"/>
      <c r="P719" s="100"/>
      <c r="Q719" s="63">
        <f t="shared" si="304"/>
        <v>0</v>
      </c>
      <c r="R719" s="64"/>
      <c r="S719" s="67"/>
      <c r="T719" s="46"/>
      <c r="U719" s="106">
        <f>IF(EXACT(O719,Y719),M719,M719*(1-'Расчет ПРЕДЗАКАЗ'!$D$10))</f>
        <v>0</v>
      </c>
      <c r="V719" s="106">
        <f t="shared" si="305"/>
        <v>0</v>
      </c>
      <c r="W719" s="106" t="e">
        <f>IF(EXACT(O719,Y719),M719,M719*(1-#REF!))</f>
        <v>#REF!</v>
      </c>
      <c r="X719" s="106" t="e">
        <f t="shared" si="306"/>
        <v>#REF!</v>
      </c>
      <c r="Y719" s="107" t="s">
        <v>72</v>
      </c>
      <c r="Z719" s="103">
        <f t="shared" si="302"/>
        <v>0</v>
      </c>
      <c r="AA719" s="103">
        <f t="shared" si="303"/>
        <v>0</v>
      </c>
      <c r="AB719" s="128" t="str">
        <f t="shared" si="307"/>
        <v/>
      </c>
      <c r="AC719" s="128" t="e">
        <f t="shared" si="308"/>
        <v>#REF!</v>
      </c>
    </row>
    <row r="720" spans="1:29" ht="50.1" customHeight="1">
      <c r="A720" s="171"/>
      <c r="B720" s="171"/>
      <c r="C720" s="174"/>
      <c r="D720" s="174"/>
      <c r="E720" s="131"/>
      <c r="F720" s="177"/>
      <c r="G720" s="180"/>
      <c r="H720" s="163"/>
      <c r="I720" s="165"/>
      <c r="J720" s="168"/>
      <c r="K720" s="62"/>
      <c r="L720" s="63"/>
      <c r="M720" s="63"/>
      <c r="N720" s="142"/>
      <c r="O720" s="127"/>
      <c r="P720" s="100"/>
      <c r="Q720" s="63">
        <f t="shared" si="304"/>
        <v>0</v>
      </c>
      <c r="R720" s="64"/>
      <c r="S720" s="67"/>
      <c r="T720" s="46"/>
      <c r="U720" s="106">
        <f>IF(EXACT(O720,Y720),M720,M720*(1-'Расчет ПРЕДЗАКАЗ'!$D$10))</f>
        <v>0</v>
      </c>
      <c r="V720" s="106">
        <f t="shared" si="305"/>
        <v>0</v>
      </c>
      <c r="W720" s="106" t="e">
        <f>IF(EXACT(O720,Y720),M720,M720*(1-#REF!))</f>
        <v>#REF!</v>
      </c>
      <c r="X720" s="106" t="e">
        <f t="shared" si="306"/>
        <v>#REF!</v>
      </c>
      <c r="Y720" s="107" t="s">
        <v>72</v>
      </c>
      <c r="Z720" s="103">
        <f t="shared" si="302"/>
        <v>0</v>
      </c>
      <c r="AA720" s="103">
        <f t="shared" si="303"/>
        <v>0</v>
      </c>
      <c r="AB720" s="128" t="str">
        <f t="shared" si="307"/>
        <v/>
      </c>
      <c r="AC720" s="128" t="e">
        <f t="shared" si="308"/>
        <v>#REF!</v>
      </c>
    </row>
    <row r="721" spans="1:29" ht="50.1" customHeight="1">
      <c r="A721" s="171"/>
      <c r="B721" s="171"/>
      <c r="C721" s="174"/>
      <c r="D721" s="174"/>
      <c r="E721" s="131"/>
      <c r="F721" s="177"/>
      <c r="G721" s="180"/>
      <c r="H721" s="163"/>
      <c r="I721" s="165"/>
      <c r="J721" s="168"/>
      <c r="K721" s="62"/>
      <c r="L721" s="63"/>
      <c r="M721" s="63"/>
      <c r="N721" s="143"/>
      <c r="O721" s="127"/>
      <c r="P721" s="100"/>
      <c r="Q721" s="63">
        <f t="shared" si="304"/>
        <v>0</v>
      </c>
      <c r="R721" s="65"/>
      <c r="S721" s="67"/>
      <c r="T721" s="40"/>
      <c r="U721" s="106">
        <f>IF(EXACT(O721,Y721),M721,M721*(1-'Расчет ПРЕДЗАКАЗ'!$D$10))</f>
        <v>0</v>
      </c>
      <c r="V721" s="106">
        <f t="shared" si="305"/>
        <v>0</v>
      </c>
      <c r="W721" s="106" t="e">
        <f>IF(EXACT(O721,Y721),M721,M721*(1-#REF!))</f>
        <v>#REF!</v>
      </c>
      <c r="X721" s="106" t="e">
        <f t="shared" si="306"/>
        <v>#REF!</v>
      </c>
      <c r="Y721" s="107" t="s">
        <v>72</v>
      </c>
      <c r="Z721" s="103">
        <f t="shared" si="302"/>
        <v>0</v>
      </c>
      <c r="AA721" s="103">
        <f t="shared" si="303"/>
        <v>0</v>
      </c>
      <c r="AB721" s="128" t="str">
        <f t="shared" si="307"/>
        <v/>
      </c>
      <c r="AC721" s="128" t="e">
        <f t="shared" si="308"/>
        <v>#REF!</v>
      </c>
    </row>
    <row r="722" spans="1:29" ht="50.1" customHeight="1">
      <c r="A722" s="171"/>
      <c r="B722" s="171"/>
      <c r="C722" s="174"/>
      <c r="D722" s="174"/>
      <c r="E722" s="131"/>
      <c r="F722" s="177"/>
      <c r="G722" s="180"/>
      <c r="H722" s="163"/>
      <c r="I722" s="165"/>
      <c r="J722" s="168"/>
      <c r="K722" s="62"/>
      <c r="L722" s="63"/>
      <c r="M722" s="63"/>
      <c r="N722" s="143"/>
      <c r="O722" s="127"/>
      <c r="P722" s="100"/>
      <c r="Q722" s="63">
        <f t="shared" si="304"/>
        <v>0</v>
      </c>
      <c r="R722" s="65"/>
      <c r="S722" s="67"/>
      <c r="T722" s="40"/>
      <c r="U722" s="106">
        <f>IF(EXACT(O722,Y722),M722,M722*(1-'Расчет ПРЕДЗАКАЗ'!$D$10))</f>
        <v>0</v>
      </c>
      <c r="V722" s="106">
        <f t="shared" si="305"/>
        <v>0</v>
      </c>
      <c r="W722" s="106" t="e">
        <f>IF(EXACT(O722,Y722),M722,M722*(1-#REF!))</f>
        <v>#REF!</v>
      </c>
      <c r="X722" s="106" t="e">
        <f t="shared" si="306"/>
        <v>#REF!</v>
      </c>
      <c r="Y722" s="107" t="s">
        <v>72</v>
      </c>
      <c r="Z722" s="103">
        <f t="shared" si="302"/>
        <v>0</v>
      </c>
      <c r="AA722" s="103">
        <f t="shared" si="303"/>
        <v>0</v>
      </c>
      <c r="AB722" s="128" t="str">
        <f t="shared" si="307"/>
        <v/>
      </c>
      <c r="AC722" s="128" t="e">
        <f t="shared" si="308"/>
        <v>#REF!</v>
      </c>
    </row>
    <row r="723" spans="1:29" ht="50.1" customHeight="1">
      <c r="A723" s="171"/>
      <c r="B723" s="171"/>
      <c r="C723" s="174"/>
      <c r="D723" s="174"/>
      <c r="E723" s="131"/>
      <c r="F723" s="177"/>
      <c r="G723" s="180"/>
      <c r="H723" s="163"/>
      <c r="I723" s="165"/>
      <c r="J723" s="168"/>
      <c r="K723" s="62"/>
      <c r="L723" s="63"/>
      <c r="M723" s="63"/>
      <c r="N723" s="65"/>
      <c r="O723" s="127"/>
      <c r="P723" s="100"/>
      <c r="Q723" s="63">
        <f t="shared" si="304"/>
        <v>0</v>
      </c>
      <c r="R723" s="65"/>
      <c r="S723" s="67"/>
      <c r="T723" s="40"/>
      <c r="U723" s="106">
        <f>IF(EXACT(O723,Y723),M723,M723*(1-'Расчет ПРЕДЗАКАЗ'!$D$10))</f>
        <v>0</v>
      </c>
      <c r="V723" s="106">
        <f t="shared" si="305"/>
        <v>0</v>
      </c>
      <c r="W723" s="106" t="e">
        <f>IF(EXACT(O723,Y723),M723,M723*(1-#REF!))</f>
        <v>#REF!</v>
      </c>
      <c r="X723" s="106" t="e">
        <f t="shared" si="306"/>
        <v>#REF!</v>
      </c>
      <c r="Y723" s="107" t="s">
        <v>72</v>
      </c>
      <c r="Z723" s="103">
        <f t="shared" si="302"/>
        <v>0</v>
      </c>
      <c r="AA723" s="103">
        <f t="shared" si="303"/>
        <v>0</v>
      </c>
      <c r="AB723" s="128" t="str">
        <f t="shared" si="307"/>
        <v/>
      </c>
      <c r="AC723" s="128" t="e">
        <f t="shared" si="308"/>
        <v>#REF!</v>
      </c>
    </row>
    <row r="724" spans="1:29" ht="50.1" customHeight="1">
      <c r="A724" s="171"/>
      <c r="B724" s="171"/>
      <c r="C724" s="174"/>
      <c r="D724" s="174"/>
      <c r="E724" s="131"/>
      <c r="F724" s="177"/>
      <c r="G724" s="180"/>
      <c r="H724" s="163"/>
      <c r="I724" s="165"/>
      <c r="J724" s="168"/>
      <c r="K724" s="62"/>
      <c r="L724" s="63"/>
      <c r="M724" s="63"/>
      <c r="N724" s="65"/>
      <c r="O724" s="127"/>
      <c r="P724" s="100"/>
      <c r="Q724" s="63">
        <f t="shared" si="304"/>
        <v>0</v>
      </c>
      <c r="R724" s="65"/>
      <c r="S724" s="67"/>
      <c r="T724" s="40"/>
      <c r="U724" s="106">
        <f>IF(EXACT(O724,Y724),M724,M724*(1-'Расчет ПРЕДЗАКАЗ'!$D$10))</f>
        <v>0</v>
      </c>
      <c r="V724" s="106">
        <f t="shared" si="305"/>
        <v>0</v>
      </c>
      <c r="W724" s="106" t="e">
        <f>IF(EXACT(O724,Y724),M724,M724*(1-#REF!))</f>
        <v>#REF!</v>
      </c>
      <c r="X724" s="106" t="e">
        <f t="shared" si="306"/>
        <v>#REF!</v>
      </c>
      <c r="Y724" s="107" t="s">
        <v>72</v>
      </c>
      <c r="Z724" s="103">
        <f t="shared" si="302"/>
        <v>0</v>
      </c>
      <c r="AA724" s="103">
        <f t="shared" si="303"/>
        <v>0</v>
      </c>
      <c r="AB724" s="128" t="str">
        <f t="shared" si="307"/>
        <v/>
      </c>
      <c r="AC724" s="128" t="e">
        <f t="shared" si="308"/>
        <v>#REF!</v>
      </c>
    </row>
    <row r="725" spans="1:29" ht="50.1" customHeight="1">
      <c r="A725" s="171"/>
      <c r="B725" s="171"/>
      <c r="C725" s="174"/>
      <c r="D725" s="174"/>
      <c r="E725" s="131"/>
      <c r="F725" s="177"/>
      <c r="G725" s="180"/>
      <c r="H725" s="163"/>
      <c r="I725" s="165"/>
      <c r="J725" s="168"/>
      <c r="K725" s="62"/>
      <c r="L725" s="63"/>
      <c r="M725" s="63"/>
      <c r="N725" s="65"/>
      <c r="O725" s="127"/>
      <c r="P725" s="100"/>
      <c r="Q725" s="63">
        <f t="shared" si="304"/>
        <v>0</v>
      </c>
      <c r="R725" s="65"/>
      <c r="S725" s="67"/>
      <c r="T725" s="40"/>
      <c r="U725" s="106">
        <f>IF(EXACT(O725,Y725),M725,M725*(1-'Расчет ПРЕДЗАКАЗ'!$D$10))</f>
        <v>0</v>
      </c>
      <c r="V725" s="106">
        <f t="shared" si="305"/>
        <v>0</v>
      </c>
      <c r="W725" s="106" t="e">
        <f>IF(EXACT(O725,Y725),M725,M725*(1-#REF!))</f>
        <v>#REF!</v>
      </c>
      <c r="X725" s="106" t="e">
        <f t="shared" si="306"/>
        <v>#REF!</v>
      </c>
      <c r="Y725" s="107" t="s">
        <v>72</v>
      </c>
      <c r="Z725" s="103">
        <f t="shared" si="302"/>
        <v>0</v>
      </c>
      <c r="AA725" s="103">
        <f t="shared" si="303"/>
        <v>0</v>
      </c>
      <c r="AB725" s="128" t="str">
        <f t="shared" si="307"/>
        <v/>
      </c>
      <c r="AC725" s="128" t="e">
        <f t="shared" si="308"/>
        <v>#REF!</v>
      </c>
    </row>
    <row r="726" spans="1:29" ht="50.1" customHeight="1">
      <c r="A726" s="172"/>
      <c r="B726" s="172"/>
      <c r="C726" s="175"/>
      <c r="D726" s="175"/>
      <c r="E726" s="132"/>
      <c r="F726" s="178"/>
      <c r="G726" s="181"/>
      <c r="H726" s="164"/>
      <c r="I726" s="166"/>
      <c r="J726" s="169"/>
      <c r="K726" s="62"/>
      <c r="L726" s="63"/>
      <c r="M726" s="63"/>
      <c r="N726" s="65"/>
      <c r="O726" s="127"/>
      <c r="P726" s="100"/>
      <c r="Q726" s="63">
        <f t="shared" si="304"/>
        <v>0</v>
      </c>
      <c r="R726" s="65"/>
      <c r="S726" s="67"/>
      <c r="T726" s="40"/>
      <c r="U726" s="106">
        <f>IF(EXACT(O726,Y726),M726,M726*(1-'Расчет ПРЕДЗАКАЗ'!$D$10))</f>
        <v>0</v>
      </c>
      <c r="V726" s="106">
        <f t="shared" si="305"/>
        <v>0</v>
      </c>
      <c r="W726" s="106" t="e">
        <f>IF(EXACT(O726,Y726),M726,M726*(1-#REF!))</f>
        <v>#REF!</v>
      </c>
      <c r="X726" s="106" t="e">
        <f t="shared" si="306"/>
        <v>#REF!</v>
      </c>
      <c r="Y726" s="107" t="s">
        <v>72</v>
      </c>
      <c r="Z726" s="103">
        <f t="shared" si="302"/>
        <v>0</v>
      </c>
      <c r="AA726" s="103">
        <f t="shared" si="303"/>
        <v>0</v>
      </c>
      <c r="AB726" s="128" t="str">
        <f t="shared" si="307"/>
        <v/>
      </c>
      <c r="AC726" s="128" t="e">
        <f t="shared" si="308"/>
        <v>#REF!</v>
      </c>
    </row>
    <row r="727" spans="1:29" ht="11.25" customHeight="1" thickBot="1"/>
    <row r="728" spans="1:29" ht="50.1" customHeight="1">
      <c r="A728" s="170">
        <v>45</v>
      </c>
      <c r="B728" s="170" t="s">
        <v>483</v>
      </c>
      <c r="C728" s="173" t="s">
        <v>484</v>
      </c>
      <c r="D728" s="173" t="s">
        <v>77</v>
      </c>
      <c r="E728" s="131"/>
      <c r="F728" s="199" t="s">
        <v>485</v>
      </c>
      <c r="G728" s="179" t="s">
        <v>486</v>
      </c>
      <c r="H728" s="162" t="s">
        <v>487</v>
      </c>
      <c r="I728" s="200" t="s">
        <v>488</v>
      </c>
      <c r="J728" s="167" t="s">
        <v>19</v>
      </c>
      <c r="K728" s="62" t="s">
        <v>96</v>
      </c>
      <c r="L728" s="63">
        <v>3390</v>
      </c>
      <c r="M728" s="63">
        <v>2117</v>
      </c>
      <c r="N728" s="142" t="s">
        <v>489</v>
      </c>
      <c r="O728" s="127"/>
      <c r="P728" s="100"/>
      <c r="Q728" s="63">
        <f>P728*M728</f>
        <v>0</v>
      </c>
      <c r="R728" s="64"/>
      <c r="S728" s="67">
        <v>43</v>
      </c>
      <c r="T728" s="59"/>
      <c r="U728" s="106">
        <f>IF(EXACT(O728,Y728),M728,M728*(1-'Расчет ПРЕДЗАКАЗ'!$D$10))</f>
        <v>2074.66</v>
      </c>
      <c r="V728" s="106">
        <f>P728*U728</f>
        <v>0</v>
      </c>
      <c r="W728" s="106" t="e">
        <f>IF(EXACT(O728,Y728),M728,M728*(1-#REF!))</f>
        <v>#REF!</v>
      </c>
      <c r="X728" s="106" t="e">
        <f>P728*W728</f>
        <v>#REF!</v>
      </c>
      <c r="Y728" s="107" t="s">
        <v>72</v>
      </c>
      <c r="Z728" s="103">
        <f t="shared" ref="Z728:Z742" si="309">IF(EXACT(O728,Y728),Q728,0)</f>
        <v>0</v>
      </c>
      <c r="AA728" s="103">
        <f t="shared" ref="AA728:AA742" si="310">IF(Z728=0,Q728,0)</f>
        <v>0</v>
      </c>
      <c r="AB728" s="128">
        <f>IF(U728=0,"",L728/U728-1)</f>
        <v>0.63400267995719783</v>
      </c>
      <c r="AC728" s="128" t="e">
        <f>IF(W728=0,"",L728/W728-1)</f>
        <v>#REF!</v>
      </c>
    </row>
    <row r="729" spans="1:29" ht="50.1" customHeight="1">
      <c r="A729" s="171"/>
      <c r="B729" s="171"/>
      <c r="C729" s="174"/>
      <c r="D729" s="174"/>
      <c r="E729" s="131"/>
      <c r="F729" s="177"/>
      <c r="G729" s="180"/>
      <c r="H729" s="163"/>
      <c r="I729" s="165"/>
      <c r="J729" s="168"/>
      <c r="K729" s="62" t="s">
        <v>490</v>
      </c>
      <c r="L729" s="63">
        <v>3390</v>
      </c>
      <c r="M729" s="63">
        <v>2117</v>
      </c>
      <c r="N729" s="142" t="s">
        <v>491</v>
      </c>
      <c r="O729" s="127"/>
      <c r="P729" s="100"/>
      <c r="Q729" s="63">
        <f t="shared" ref="Q729:Q742" si="311">P729*M729</f>
        <v>0</v>
      </c>
      <c r="R729" s="64"/>
      <c r="S729" s="67">
        <v>2</v>
      </c>
      <c r="T729" s="46"/>
      <c r="U729" s="106">
        <f>IF(EXACT(O729,Y729),M729,M729*(1-'Расчет ПРЕДЗАКАЗ'!$D$10))</f>
        <v>2074.66</v>
      </c>
      <c r="V729" s="106">
        <f t="shared" ref="V729:V742" si="312">P729*U729</f>
        <v>0</v>
      </c>
      <c r="W729" s="106" t="e">
        <f>IF(EXACT(O729,Y729),M729,M729*(1-#REF!))</f>
        <v>#REF!</v>
      </c>
      <c r="X729" s="106" t="e">
        <f t="shared" ref="X729:X742" si="313">P729*W729</f>
        <v>#REF!</v>
      </c>
      <c r="Y729" s="107" t="s">
        <v>72</v>
      </c>
      <c r="Z729" s="103">
        <f t="shared" si="309"/>
        <v>0</v>
      </c>
      <c r="AA729" s="103">
        <f t="shared" si="310"/>
        <v>0</v>
      </c>
      <c r="AB729" s="128">
        <f t="shared" ref="AB729:AB742" si="314">IF(U729=0,"",L729/U729-1)</f>
        <v>0.63400267995719783</v>
      </c>
      <c r="AC729" s="128" t="e">
        <f t="shared" ref="AC729:AC742" si="315">IF(W729=0,"",L729/W729-1)</f>
        <v>#REF!</v>
      </c>
    </row>
    <row r="730" spans="1:29" ht="50.1" customHeight="1">
      <c r="A730" s="171"/>
      <c r="B730" s="171"/>
      <c r="C730" s="174"/>
      <c r="D730" s="174"/>
      <c r="E730" s="131"/>
      <c r="F730" s="177"/>
      <c r="G730" s="180"/>
      <c r="H730" s="163"/>
      <c r="I730" s="165"/>
      <c r="J730" s="168"/>
      <c r="K730" s="62" t="s">
        <v>492</v>
      </c>
      <c r="L730" s="63">
        <v>3390</v>
      </c>
      <c r="M730" s="63">
        <v>2117</v>
      </c>
      <c r="N730" s="142" t="s">
        <v>493</v>
      </c>
      <c r="O730" s="127"/>
      <c r="P730" s="100"/>
      <c r="Q730" s="63">
        <f t="shared" si="311"/>
        <v>0</v>
      </c>
      <c r="R730" s="64"/>
      <c r="S730" s="67">
        <v>3</v>
      </c>
      <c r="T730" s="46"/>
      <c r="U730" s="106">
        <f>IF(EXACT(O730,Y730),M730,M730*(1-'Расчет ПРЕДЗАКАЗ'!$D$10))</f>
        <v>2074.66</v>
      </c>
      <c r="V730" s="106">
        <f t="shared" si="312"/>
        <v>0</v>
      </c>
      <c r="W730" s="106" t="e">
        <f>IF(EXACT(O730,Y730),M730,M730*(1-#REF!))</f>
        <v>#REF!</v>
      </c>
      <c r="X730" s="106" t="e">
        <f t="shared" si="313"/>
        <v>#REF!</v>
      </c>
      <c r="Y730" s="107" t="s">
        <v>72</v>
      </c>
      <c r="Z730" s="103">
        <f t="shared" si="309"/>
        <v>0</v>
      </c>
      <c r="AA730" s="103">
        <f t="shared" si="310"/>
        <v>0</v>
      </c>
      <c r="AB730" s="128">
        <f t="shared" si="314"/>
        <v>0.63400267995719783</v>
      </c>
      <c r="AC730" s="128" t="e">
        <f t="shared" si="315"/>
        <v>#REF!</v>
      </c>
    </row>
    <row r="731" spans="1:29" ht="50.1" customHeight="1">
      <c r="A731" s="171"/>
      <c r="B731" s="171"/>
      <c r="C731" s="174"/>
      <c r="D731" s="174"/>
      <c r="E731" s="131"/>
      <c r="F731" s="177"/>
      <c r="G731" s="180"/>
      <c r="H731" s="163"/>
      <c r="I731" s="165"/>
      <c r="J731" s="168"/>
      <c r="K731" s="62" t="s">
        <v>101</v>
      </c>
      <c r="L731" s="63">
        <v>3390</v>
      </c>
      <c r="M731" s="63">
        <v>2117</v>
      </c>
      <c r="N731" s="142" t="s">
        <v>494</v>
      </c>
      <c r="O731" s="127"/>
      <c r="P731" s="100"/>
      <c r="Q731" s="63">
        <f t="shared" si="311"/>
        <v>0</v>
      </c>
      <c r="R731" s="64"/>
      <c r="S731" s="67">
        <v>28</v>
      </c>
      <c r="T731" s="46"/>
      <c r="U731" s="106">
        <f>IF(EXACT(O731,Y731),M731,M731*(1-'Расчет ПРЕДЗАКАЗ'!$D$10))</f>
        <v>2074.66</v>
      </c>
      <c r="V731" s="106">
        <f t="shared" si="312"/>
        <v>0</v>
      </c>
      <c r="W731" s="106" t="e">
        <f>IF(EXACT(O731,Y731),M731,M731*(1-#REF!))</f>
        <v>#REF!</v>
      </c>
      <c r="X731" s="106" t="e">
        <f t="shared" si="313"/>
        <v>#REF!</v>
      </c>
      <c r="Y731" s="107" t="s">
        <v>72</v>
      </c>
      <c r="Z731" s="103">
        <f t="shared" si="309"/>
        <v>0</v>
      </c>
      <c r="AA731" s="103">
        <f t="shared" si="310"/>
        <v>0</v>
      </c>
      <c r="AB731" s="128">
        <f t="shared" si="314"/>
        <v>0.63400267995719783</v>
      </c>
      <c r="AC731" s="128" t="e">
        <f t="shared" si="315"/>
        <v>#REF!</v>
      </c>
    </row>
    <row r="732" spans="1:29" ht="50.1" customHeight="1">
      <c r="A732" s="171"/>
      <c r="B732" s="171"/>
      <c r="C732" s="174"/>
      <c r="D732" s="174"/>
      <c r="E732" s="131"/>
      <c r="F732" s="177"/>
      <c r="G732" s="180"/>
      <c r="H732" s="163"/>
      <c r="I732" s="165"/>
      <c r="J732" s="168"/>
      <c r="K732" s="62"/>
      <c r="L732" s="63"/>
      <c r="M732" s="63"/>
      <c r="N732" s="142"/>
      <c r="O732" s="127"/>
      <c r="P732" s="100"/>
      <c r="Q732" s="63">
        <f t="shared" si="311"/>
        <v>0</v>
      </c>
      <c r="R732" s="64"/>
      <c r="S732" s="67"/>
      <c r="T732" s="46"/>
      <c r="U732" s="106">
        <f>IF(EXACT(O732,Y732),M732,M732*(1-'Расчет ПРЕДЗАКАЗ'!$D$10))</f>
        <v>0</v>
      </c>
      <c r="V732" s="106">
        <f t="shared" si="312"/>
        <v>0</v>
      </c>
      <c r="W732" s="106" t="e">
        <f>IF(EXACT(O732,Y732),M732,M732*(1-#REF!))</f>
        <v>#REF!</v>
      </c>
      <c r="X732" s="106" t="e">
        <f t="shared" si="313"/>
        <v>#REF!</v>
      </c>
      <c r="Y732" s="107" t="s">
        <v>72</v>
      </c>
      <c r="Z732" s="103">
        <f t="shared" si="309"/>
        <v>0</v>
      </c>
      <c r="AA732" s="103">
        <f t="shared" si="310"/>
        <v>0</v>
      </c>
      <c r="AB732" s="128" t="str">
        <f t="shared" si="314"/>
        <v/>
      </c>
      <c r="AC732" s="128" t="e">
        <f t="shared" si="315"/>
        <v>#REF!</v>
      </c>
    </row>
    <row r="733" spans="1:29" ht="50.1" customHeight="1">
      <c r="A733" s="171"/>
      <c r="B733" s="171"/>
      <c r="C733" s="174"/>
      <c r="D733" s="174"/>
      <c r="E733" s="131"/>
      <c r="F733" s="177"/>
      <c r="G733" s="180"/>
      <c r="H733" s="163"/>
      <c r="I733" s="165"/>
      <c r="J733" s="168"/>
      <c r="K733" s="62"/>
      <c r="L733" s="63"/>
      <c r="M733" s="63"/>
      <c r="N733" s="142"/>
      <c r="O733" s="127"/>
      <c r="P733" s="100"/>
      <c r="Q733" s="63">
        <f t="shared" si="311"/>
        <v>0</v>
      </c>
      <c r="R733" s="64"/>
      <c r="S733" s="67"/>
      <c r="T733" s="46"/>
      <c r="U733" s="106">
        <f>IF(EXACT(O733,Y733),M733,M733*(1-'Расчет ПРЕДЗАКАЗ'!$D$10))</f>
        <v>0</v>
      </c>
      <c r="V733" s="106">
        <f t="shared" si="312"/>
        <v>0</v>
      </c>
      <c r="W733" s="106" t="e">
        <f>IF(EXACT(O733,Y733),M733,M733*(1-#REF!))</f>
        <v>#REF!</v>
      </c>
      <c r="X733" s="106" t="e">
        <f t="shared" si="313"/>
        <v>#REF!</v>
      </c>
      <c r="Y733" s="107" t="s">
        <v>72</v>
      </c>
      <c r="Z733" s="103">
        <f t="shared" si="309"/>
        <v>0</v>
      </c>
      <c r="AA733" s="103">
        <f t="shared" si="310"/>
        <v>0</v>
      </c>
      <c r="AB733" s="128" t="str">
        <f t="shared" si="314"/>
        <v/>
      </c>
      <c r="AC733" s="128" t="e">
        <f t="shared" si="315"/>
        <v>#REF!</v>
      </c>
    </row>
    <row r="734" spans="1:29" ht="50.1" customHeight="1">
      <c r="A734" s="171"/>
      <c r="B734" s="171"/>
      <c r="C734" s="174"/>
      <c r="D734" s="174"/>
      <c r="E734" s="131"/>
      <c r="F734" s="177"/>
      <c r="G734" s="180"/>
      <c r="H734" s="163"/>
      <c r="I734" s="165"/>
      <c r="J734" s="168"/>
      <c r="K734" s="62"/>
      <c r="L734" s="63"/>
      <c r="M734" s="63"/>
      <c r="N734" s="142"/>
      <c r="O734" s="127"/>
      <c r="P734" s="100"/>
      <c r="Q734" s="63">
        <f t="shared" si="311"/>
        <v>0</v>
      </c>
      <c r="R734" s="64"/>
      <c r="S734" s="67"/>
      <c r="T734" s="46"/>
      <c r="U734" s="106">
        <f>IF(EXACT(O734,Y734),M734,M734*(1-'Расчет ПРЕДЗАКАЗ'!$D$10))</f>
        <v>0</v>
      </c>
      <c r="V734" s="106">
        <f t="shared" si="312"/>
        <v>0</v>
      </c>
      <c r="W734" s="106" t="e">
        <f>IF(EXACT(O734,Y734),M734,M734*(1-#REF!))</f>
        <v>#REF!</v>
      </c>
      <c r="X734" s="106" t="e">
        <f t="shared" si="313"/>
        <v>#REF!</v>
      </c>
      <c r="Y734" s="107" t="s">
        <v>72</v>
      </c>
      <c r="Z734" s="103">
        <f t="shared" si="309"/>
        <v>0</v>
      </c>
      <c r="AA734" s="103">
        <f t="shared" si="310"/>
        <v>0</v>
      </c>
      <c r="AB734" s="128" t="str">
        <f t="shared" si="314"/>
        <v/>
      </c>
      <c r="AC734" s="128" t="e">
        <f t="shared" si="315"/>
        <v>#REF!</v>
      </c>
    </row>
    <row r="735" spans="1:29" ht="50.1" customHeight="1">
      <c r="A735" s="171"/>
      <c r="B735" s="171"/>
      <c r="C735" s="174"/>
      <c r="D735" s="174"/>
      <c r="E735" s="131"/>
      <c r="F735" s="177"/>
      <c r="G735" s="180"/>
      <c r="H735" s="163"/>
      <c r="I735" s="165"/>
      <c r="J735" s="168"/>
      <c r="K735" s="62"/>
      <c r="L735" s="63"/>
      <c r="M735" s="63"/>
      <c r="N735" s="142"/>
      <c r="O735" s="127"/>
      <c r="P735" s="100"/>
      <c r="Q735" s="63">
        <f t="shared" si="311"/>
        <v>0</v>
      </c>
      <c r="R735" s="64"/>
      <c r="S735" s="67"/>
      <c r="T735" s="46"/>
      <c r="U735" s="106">
        <f>IF(EXACT(O735,Y735),M735,M735*(1-'Расчет ПРЕДЗАКАЗ'!$D$10))</f>
        <v>0</v>
      </c>
      <c r="V735" s="106">
        <f t="shared" si="312"/>
        <v>0</v>
      </c>
      <c r="W735" s="106" t="e">
        <f>IF(EXACT(O735,Y735),M735,M735*(1-#REF!))</f>
        <v>#REF!</v>
      </c>
      <c r="X735" s="106" t="e">
        <f t="shared" si="313"/>
        <v>#REF!</v>
      </c>
      <c r="Y735" s="107" t="s">
        <v>72</v>
      </c>
      <c r="Z735" s="103">
        <f t="shared" si="309"/>
        <v>0</v>
      </c>
      <c r="AA735" s="103">
        <f t="shared" si="310"/>
        <v>0</v>
      </c>
      <c r="AB735" s="128" t="str">
        <f t="shared" si="314"/>
        <v/>
      </c>
      <c r="AC735" s="128" t="e">
        <f t="shared" si="315"/>
        <v>#REF!</v>
      </c>
    </row>
    <row r="736" spans="1:29" ht="50.1" customHeight="1">
      <c r="A736" s="171"/>
      <c r="B736" s="171"/>
      <c r="C736" s="174"/>
      <c r="D736" s="174"/>
      <c r="E736" s="131"/>
      <c r="F736" s="177"/>
      <c r="G736" s="180"/>
      <c r="H736" s="163"/>
      <c r="I736" s="165"/>
      <c r="J736" s="168"/>
      <c r="K736" s="62"/>
      <c r="L736" s="63"/>
      <c r="M736" s="63"/>
      <c r="N736" s="142"/>
      <c r="O736" s="127"/>
      <c r="P736" s="100"/>
      <c r="Q736" s="63">
        <f t="shared" si="311"/>
        <v>0</v>
      </c>
      <c r="R736" s="64"/>
      <c r="S736" s="67"/>
      <c r="T736" s="46"/>
      <c r="U736" s="106">
        <f>IF(EXACT(O736,Y736),M736,M736*(1-'Расчет ПРЕДЗАКАЗ'!$D$10))</f>
        <v>0</v>
      </c>
      <c r="V736" s="106">
        <f t="shared" si="312"/>
        <v>0</v>
      </c>
      <c r="W736" s="106" t="e">
        <f>IF(EXACT(O736,Y736),M736,M736*(1-#REF!))</f>
        <v>#REF!</v>
      </c>
      <c r="X736" s="106" t="e">
        <f t="shared" si="313"/>
        <v>#REF!</v>
      </c>
      <c r="Y736" s="107" t="s">
        <v>72</v>
      </c>
      <c r="Z736" s="103">
        <f t="shared" si="309"/>
        <v>0</v>
      </c>
      <c r="AA736" s="103">
        <f t="shared" si="310"/>
        <v>0</v>
      </c>
      <c r="AB736" s="128" t="str">
        <f t="shared" si="314"/>
        <v/>
      </c>
      <c r="AC736" s="128" t="e">
        <f t="shared" si="315"/>
        <v>#REF!</v>
      </c>
    </row>
    <row r="737" spans="1:29" ht="50.1" customHeight="1">
      <c r="A737" s="171"/>
      <c r="B737" s="171"/>
      <c r="C737" s="174"/>
      <c r="D737" s="174"/>
      <c r="E737" s="131"/>
      <c r="F737" s="177"/>
      <c r="G737" s="180"/>
      <c r="H737" s="163"/>
      <c r="I737" s="165"/>
      <c r="J737" s="168"/>
      <c r="K737" s="62"/>
      <c r="L737" s="63"/>
      <c r="M737" s="63"/>
      <c r="N737" s="143"/>
      <c r="O737" s="127"/>
      <c r="P737" s="100"/>
      <c r="Q737" s="63">
        <f t="shared" si="311"/>
        <v>0</v>
      </c>
      <c r="R737" s="65"/>
      <c r="S737" s="67"/>
      <c r="T737" s="40"/>
      <c r="U737" s="106">
        <f>IF(EXACT(O737,Y737),M737,M737*(1-'Расчет ПРЕДЗАКАЗ'!$D$10))</f>
        <v>0</v>
      </c>
      <c r="V737" s="106">
        <f t="shared" si="312"/>
        <v>0</v>
      </c>
      <c r="W737" s="106" t="e">
        <f>IF(EXACT(O737,Y737),M737,M737*(1-#REF!))</f>
        <v>#REF!</v>
      </c>
      <c r="X737" s="106" t="e">
        <f t="shared" si="313"/>
        <v>#REF!</v>
      </c>
      <c r="Y737" s="107" t="s">
        <v>72</v>
      </c>
      <c r="Z737" s="103">
        <f t="shared" si="309"/>
        <v>0</v>
      </c>
      <c r="AA737" s="103">
        <f t="shared" si="310"/>
        <v>0</v>
      </c>
      <c r="AB737" s="128" t="str">
        <f t="shared" si="314"/>
        <v/>
      </c>
      <c r="AC737" s="128" t="e">
        <f t="shared" si="315"/>
        <v>#REF!</v>
      </c>
    </row>
    <row r="738" spans="1:29" ht="50.1" customHeight="1">
      <c r="A738" s="171"/>
      <c r="B738" s="171"/>
      <c r="C738" s="174"/>
      <c r="D738" s="174"/>
      <c r="E738" s="131"/>
      <c r="F738" s="177"/>
      <c r="G738" s="180"/>
      <c r="H738" s="163"/>
      <c r="I738" s="165"/>
      <c r="J738" s="168"/>
      <c r="K738" s="62"/>
      <c r="L738" s="63"/>
      <c r="M738" s="63"/>
      <c r="N738" s="143"/>
      <c r="O738" s="127"/>
      <c r="P738" s="100"/>
      <c r="Q738" s="63">
        <f t="shared" si="311"/>
        <v>0</v>
      </c>
      <c r="R738" s="65"/>
      <c r="S738" s="67"/>
      <c r="T738" s="40"/>
      <c r="U738" s="106">
        <f>IF(EXACT(O738,Y738),M738,M738*(1-'Расчет ПРЕДЗАКАЗ'!$D$10))</f>
        <v>0</v>
      </c>
      <c r="V738" s="106">
        <f t="shared" si="312"/>
        <v>0</v>
      </c>
      <c r="W738" s="106" t="e">
        <f>IF(EXACT(O738,Y738),M738,M738*(1-#REF!))</f>
        <v>#REF!</v>
      </c>
      <c r="X738" s="106" t="e">
        <f t="shared" si="313"/>
        <v>#REF!</v>
      </c>
      <c r="Y738" s="107" t="s">
        <v>72</v>
      </c>
      <c r="Z738" s="103">
        <f t="shared" si="309"/>
        <v>0</v>
      </c>
      <c r="AA738" s="103">
        <f t="shared" si="310"/>
        <v>0</v>
      </c>
      <c r="AB738" s="128" t="str">
        <f t="shared" si="314"/>
        <v/>
      </c>
      <c r="AC738" s="128" t="e">
        <f t="shared" si="315"/>
        <v>#REF!</v>
      </c>
    </row>
    <row r="739" spans="1:29" ht="50.1" customHeight="1">
      <c r="A739" s="171"/>
      <c r="B739" s="171"/>
      <c r="C739" s="174"/>
      <c r="D739" s="174"/>
      <c r="E739" s="131"/>
      <c r="F739" s="177"/>
      <c r="G739" s="180"/>
      <c r="H739" s="163"/>
      <c r="I739" s="165"/>
      <c r="J739" s="168"/>
      <c r="K739" s="62"/>
      <c r="L739" s="63"/>
      <c r="M739" s="63"/>
      <c r="N739" s="65"/>
      <c r="O739" s="127"/>
      <c r="P739" s="100"/>
      <c r="Q739" s="63">
        <f t="shared" si="311"/>
        <v>0</v>
      </c>
      <c r="R739" s="65"/>
      <c r="S739" s="67"/>
      <c r="T739" s="40"/>
      <c r="U739" s="106">
        <f>IF(EXACT(O739,Y739),M739,M739*(1-'Расчет ПРЕДЗАКАЗ'!$D$10))</f>
        <v>0</v>
      </c>
      <c r="V739" s="106">
        <f t="shared" si="312"/>
        <v>0</v>
      </c>
      <c r="W739" s="106" t="e">
        <f>IF(EXACT(O739,Y739),M739,M739*(1-#REF!))</f>
        <v>#REF!</v>
      </c>
      <c r="X739" s="106" t="e">
        <f t="shared" si="313"/>
        <v>#REF!</v>
      </c>
      <c r="Y739" s="107" t="s">
        <v>72</v>
      </c>
      <c r="Z739" s="103">
        <f t="shared" si="309"/>
        <v>0</v>
      </c>
      <c r="AA739" s="103">
        <f t="shared" si="310"/>
        <v>0</v>
      </c>
      <c r="AB739" s="128" t="str">
        <f t="shared" si="314"/>
        <v/>
      </c>
      <c r="AC739" s="128" t="e">
        <f t="shared" si="315"/>
        <v>#REF!</v>
      </c>
    </row>
    <row r="740" spans="1:29" ht="50.1" customHeight="1">
      <c r="A740" s="171"/>
      <c r="B740" s="171"/>
      <c r="C740" s="174"/>
      <c r="D740" s="174"/>
      <c r="E740" s="131"/>
      <c r="F740" s="177"/>
      <c r="G740" s="180"/>
      <c r="H740" s="163"/>
      <c r="I740" s="165"/>
      <c r="J740" s="168"/>
      <c r="K740" s="62"/>
      <c r="L740" s="63"/>
      <c r="M740" s="63"/>
      <c r="N740" s="65"/>
      <c r="O740" s="127"/>
      <c r="P740" s="100"/>
      <c r="Q740" s="63">
        <f t="shared" si="311"/>
        <v>0</v>
      </c>
      <c r="R740" s="65"/>
      <c r="S740" s="67"/>
      <c r="T740" s="40"/>
      <c r="U740" s="106">
        <f>IF(EXACT(O740,Y740),M740,M740*(1-'Расчет ПРЕДЗАКАЗ'!$D$10))</f>
        <v>0</v>
      </c>
      <c r="V740" s="106">
        <f t="shared" si="312"/>
        <v>0</v>
      </c>
      <c r="W740" s="106" t="e">
        <f>IF(EXACT(O740,Y740),M740,M740*(1-#REF!))</f>
        <v>#REF!</v>
      </c>
      <c r="X740" s="106" t="e">
        <f t="shared" si="313"/>
        <v>#REF!</v>
      </c>
      <c r="Y740" s="107" t="s">
        <v>72</v>
      </c>
      <c r="Z740" s="103">
        <f t="shared" si="309"/>
        <v>0</v>
      </c>
      <c r="AA740" s="103">
        <f t="shared" si="310"/>
        <v>0</v>
      </c>
      <c r="AB740" s="128" t="str">
        <f t="shared" si="314"/>
        <v/>
      </c>
      <c r="AC740" s="128" t="e">
        <f t="shared" si="315"/>
        <v>#REF!</v>
      </c>
    </row>
    <row r="741" spans="1:29" ht="50.1" customHeight="1">
      <c r="A741" s="171"/>
      <c r="B741" s="171"/>
      <c r="C741" s="174"/>
      <c r="D741" s="174"/>
      <c r="E741" s="131"/>
      <c r="F741" s="177"/>
      <c r="G741" s="180"/>
      <c r="H741" s="163"/>
      <c r="I741" s="165"/>
      <c r="J741" s="168"/>
      <c r="K741" s="62"/>
      <c r="L741" s="63"/>
      <c r="M741" s="63"/>
      <c r="N741" s="65"/>
      <c r="O741" s="127"/>
      <c r="P741" s="100"/>
      <c r="Q741" s="63">
        <f t="shared" si="311"/>
        <v>0</v>
      </c>
      <c r="R741" s="65"/>
      <c r="S741" s="67"/>
      <c r="T741" s="40"/>
      <c r="U741" s="106">
        <f>IF(EXACT(O741,Y741),M741,M741*(1-'Расчет ПРЕДЗАКАЗ'!$D$10))</f>
        <v>0</v>
      </c>
      <c r="V741" s="106">
        <f t="shared" si="312"/>
        <v>0</v>
      </c>
      <c r="W741" s="106" t="e">
        <f>IF(EXACT(O741,Y741),M741,M741*(1-#REF!))</f>
        <v>#REF!</v>
      </c>
      <c r="X741" s="106" t="e">
        <f t="shared" si="313"/>
        <v>#REF!</v>
      </c>
      <c r="Y741" s="107" t="s">
        <v>72</v>
      </c>
      <c r="Z741" s="103">
        <f t="shared" si="309"/>
        <v>0</v>
      </c>
      <c r="AA741" s="103">
        <f t="shared" si="310"/>
        <v>0</v>
      </c>
      <c r="AB741" s="128" t="str">
        <f t="shared" si="314"/>
        <v/>
      </c>
      <c r="AC741" s="128" t="e">
        <f t="shared" si="315"/>
        <v>#REF!</v>
      </c>
    </row>
    <row r="742" spans="1:29" ht="50.1" customHeight="1">
      <c r="A742" s="172"/>
      <c r="B742" s="172"/>
      <c r="C742" s="175"/>
      <c r="D742" s="175"/>
      <c r="E742" s="132"/>
      <c r="F742" s="178"/>
      <c r="G742" s="181"/>
      <c r="H742" s="164"/>
      <c r="I742" s="166"/>
      <c r="J742" s="169"/>
      <c r="K742" s="62"/>
      <c r="L742" s="63"/>
      <c r="M742" s="63"/>
      <c r="N742" s="65"/>
      <c r="O742" s="127"/>
      <c r="P742" s="100"/>
      <c r="Q742" s="63">
        <f t="shared" si="311"/>
        <v>0</v>
      </c>
      <c r="R742" s="65"/>
      <c r="S742" s="67"/>
      <c r="T742" s="40"/>
      <c r="U742" s="106">
        <f>IF(EXACT(O742,Y742),M742,M742*(1-'Расчет ПРЕДЗАКАЗ'!$D$10))</f>
        <v>0</v>
      </c>
      <c r="V742" s="106">
        <f t="shared" si="312"/>
        <v>0</v>
      </c>
      <c r="W742" s="106" t="e">
        <f>IF(EXACT(O742,Y742),M742,M742*(1-#REF!))</f>
        <v>#REF!</v>
      </c>
      <c r="X742" s="106" t="e">
        <f t="shared" si="313"/>
        <v>#REF!</v>
      </c>
      <c r="Y742" s="107" t="s">
        <v>72</v>
      </c>
      <c r="Z742" s="103">
        <f t="shared" si="309"/>
        <v>0</v>
      </c>
      <c r="AA742" s="103">
        <f t="shared" si="310"/>
        <v>0</v>
      </c>
      <c r="AB742" s="128" t="str">
        <f t="shared" si="314"/>
        <v/>
      </c>
      <c r="AC742" s="128" t="e">
        <f t="shared" si="315"/>
        <v>#REF!</v>
      </c>
    </row>
    <row r="743" spans="1:29" ht="11.25" customHeight="1" thickBot="1"/>
    <row r="744" spans="1:29" ht="50.1" customHeight="1">
      <c r="A744" s="170">
        <v>46</v>
      </c>
      <c r="B744" s="170" t="s">
        <v>495</v>
      </c>
      <c r="C744" s="173" t="s">
        <v>496</v>
      </c>
      <c r="D744" s="173" t="s">
        <v>77</v>
      </c>
      <c r="E744" s="131"/>
      <c r="F744" s="199" t="s">
        <v>145</v>
      </c>
      <c r="G744" s="179" t="s">
        <v>146</v>
      </c>
      <c r="H744" s="162" t="s">
        <v>497</v>
      </c>
      <c r="I744" s="200" t="s">
        <v>488</v>
      </c>
      <c r="J744" s="167" t="s">
        <v>19</v>
      </c>
      <c r="K744" s="62" t="s">
        <v>96</v>
      </c>
      <c r="L744" s="63">
        <v>3160</v>
      </c>
      <c r="M744" s="63">
        <v>1970</v>
      </c>
      <c r="N744" s="142" t="s">
        <v>498</v>
      </c>
      <c r="O744" s="127"/>
      <c r="P744" s="100"/>
      <c r="Q744" s="63">
        <f>P744*M744</f>
        <v>0</v>
      </c>
      <c r="R744" s="64"/>
      <c r="S744" s="67">
        <v>31</v>
      </c>
      <c r="T744" s="59"/>
      <c r="U744" s="106">
        <f>IF(EXACT(O744,Y744),M744,M744*(1-'Расчет ПРЕДЗАКАЗ'!$D$10))</f>
        <v>1930.6</v>
      </c>
      <c r="V744" s="106">
        <f>P744*U744</f>
        <v>0</v>
      </c>
      <c r="W744" s="106" t="e">
        <f>IF(EXACT(O744,Y744),M744,M744*(1-#REF!))</f>
        <v>#REF!</v>
      </c>
      <c r="X744" s="106" t="e">
        <f>P744*W744</f>
        <v>#REF!</v>
      </c>
      <c r="Y744" s="107" t="s">
        <v>72</v>
      </c>
      <c r="Z744" s="103">
        <f t="shared" ref="Z744:Z758" si="316">IF(EXACT(O744,Y744),Q744,0)</f>
        <v>0</v>
      </c>
      <c r="AA744" s="103">
        <f t="shared" ref="AA744:AA758" si="317">IF(Z744=0,Q744,0)</f>
        <v>0</v>
      </c>
      <c r="AB744" s="128">
        <f>IF(U744=0,"",L744/U744-1)</f>
        <v>0.63679685071998349</v>
      </c>
      <c r="AC744" s="128" t="e">
        <f>IF(W744=0,"",L744/W744-1)</f>
        <v>#REF!</v>
      </c>
    </row>
    <row r="745" spans="1:29" ht="50.1" customHeight="1">
      <c r="A745" s="171"/>
      <c r="B745" s="171"/>
      <c r="C745" s="174"/>
      <c r="D745" s="174"/>
      <c r="E745" s="131"/>
      <c r="F745" s="177"/>
      <c r="G745" s="180"/>
      <c r="H745" s="163"/>
      <c r="I745" s="165"/>
      <c r="J745" s="168"/>
      <c r="K745" s="62" t="s">
        <v>101</v>
      </c>
      <c r="L745" s="63">
        <v>3160</v>
      </c>
      <c r="M745" s="63">
        <v>1970</v>
      </c>
      <c r="N745" s="142" t="s">
        <v>499</v>
      </c>
      <c r="O745" s="127"/>
      <c r="P745" s="100"/>
      <c r="Q745" s="63">
        <f t="shared" ref="Q745:Q758" si="318">P745*M745</f>
        <v>0</v>
      </c>
      <c r="R745" s="64"/>
      <c r="S745" s="67">
        <v>31</v>
      </c>
      <c r="T745" s="46"/>
      <c r="U745" s="106">
        <f>IF(EXACT(O745,Y745),M745,M745*(1-'Расчет ПРЕДЗАКАЗ'!$D$10))</f>
        <v>1930.6</v>
      </c>
      <c r="V745" s="106">
        <f t="shared" ref="V745:V758" si="319">P745*U745</f>
        <v>0</v>
      </c>
      <c r="W745" s="106" t="e">
        <f>IF(EXACT(O745,Y745),M745,M745*(1-#REF!))</f>
        <v>#REF!</v>
      </c>
      <c r="X745" s="106" t="e">
        <f t="shared" ref="X745:X758" si="320">P745*W745</f>
        <v>#REF!</v>
      </c>
      <c r="Y745" s="107" t="s">
        <v>72</v>
      </c>
      <c r="Z745" s="103">
        <f t="shared" si="316"/>
        <v>0</v>
      </c>
      <c r="AA745" s="103">
        <f t="shared" si="317"/>
        <v>0</v>
      </c>
      <c r="AB745" s="128">
        <f t="shared" ref="AB745:AB758" si="321">IF(U745=0,"",L745/U745-1)</f>
        <v>0.63679685071998349</v>
      </c>
      <c r="AC745" s="128" t="e">
        <f t="shared" ref="AC745:AC758" si="322">IF(W745=0,"",L745/W745-1)</f>
        <v>#REF!</v>
      </c>
    </row>
    <row r="746" spans="1:29" ht="50.1" customHeight="1">
      <c r="A746" s="171"/>
      <c r="B746" s="171"/>
      <c r="C746" s="174"/>
      <c r="D746" s="174"/>
      <c r="E746" s="131"/>
      <c r="F746" s="177"/>
      <c r="G746" s="180"/>
      <c r="H746" s="163"/>
      <c r="I746" s="165"/>
      <c r="J746" s="168"/>
      <c r="K746" s="62"/>
      <c r="L746" s="63"/>
      <c r="M746" s="63"/>
      <c r="N746" s="142"/>
      <c r="O746" s="127"/>
      <c r="P746" s="100"/>
      <c r="Q746" s="63">
        <f t="shared" si="318"/>
        <v>0</v>
      </c>
      <c r="R746" s="64"/>
      <c r="S746" s="67"/>
      <c r="T746" s="46"/>
      <c r="U746" s="106">
        <f>IF(EXACT(O746,Y746),M746,M746*(1-'Расчет ПРЕДЗАКАЗ'!$D$10))</f>
        <v>0</v>
      </c>
      <c r="V746" s="106">
        <f t="shared" si="319"/>
        <v>0</v>
      </c>
      <c r="W746" s="106" t="e">
        <f>IF(EXACT(O746,Y746),M746,M746*(1-#REF!))</f>
        <v>#REF!</v>
      </c>
      <c r="X746" s="106" t="e">
        <f t="shared" si="320"/>
        <v>#REF!</v>
      </c>
      <c r="Y746" s="107" t="s">
        <v>72</v>
      </c>
      <c r="Z746" s="103">
        <f t="shared" si="316"/>
        <v>0</v>
      </c>
      <c r="AA746" s="103">
        <f t="shared" si="317"/>
        <v>0</v>
      </c>
      <c r="AB746" s="128" t="str">
        <f t="shared" si="321"/>
        <v/>
      </c>
      <c r="AC746" s="128" t="e">
        <f t="shared" si="322"/>
        <v>#REF!</v>
      </c>
    </row>
    <row r="747" spans="1:29" ht="50.1" customHeight="1">
      <c r="A747" s="171"/>
      <c r="B747" s="171"/>
      <c r="C747" s="174"/>
      <c r="D747" s="174"/>
      <c r="E747" s="131"/>
      <c r="F747" s="177"/>
      <c r="G747" s="180"/>
      <c r="H747" s="163"/>
      <c r="I747" s="165"/>
      <c r="J747" s="168"/>
      <c r="K747" s="62"/>
      <c r="L747" s="63"/>
      <c r="M747" s="63"/>
      <c r="N747" s="142"/>
      <c r="O747" s="127"/>
      <c r="P747" s="100"/>
      <c r="Q747" s="63">
        <f t="shared" si="318"/>
        <v>0</v>
      </c>
      <c r="R747" s="64"/>
      <c r="S747" s="67"/>
      <c r="T747" s="46"/>
      <c r="U747" s="106">
        <f>IF(EXACT(O747,Y747),M747,M747*(1-'Расчет ПРЕДЗАКАЗ'!$D$10))</f>
        <v>0</v>
      </c>
      <c r="V747" s="106">
        <f t="shared" si="319"/>
        <v>0</v>
      </c>
      <c r="W747" s="106" t="e">
        <f>IF(EXACT(O747,Y747),M747,M747*(1-#REF!))</f>
        <v>#REF!</v>
      </c>
      <c r="X747" s="106" t="e">
        <f t="shared" si="320"/>
        <v>#REF!</v>
      </c>
      <c r="Y747" s="107" t="s">
        <v>72</v>
      </c>
      <c r="Z747" s="103">
        <f t="shared" si="316"/>
        <v>0</v>
      </c>
      <c r="AA747" s="103">
        <f t="shared" si="317"/>
        <v>0</v>
      </c>
      <c r="AB747" s="128" t="str">
        <f t="shared" si="321"/>
        <v/>
      </c>
      <c r="AC747" s="128" t="e">
        <f t="shared" si="322"/>
        <v>#REF!</v>
      </c>
    </row>
    <row r="748" spans="1:29" ht="50.1" customHeight="1">
      <c r="A748" s="171"/>
      <c r="B748" s="171"/>
      <c r="C748" s="174"/>
      <c r="D748" s="174"/>
      <c r="E748" s="131"/>
      <c r="F748" s="177"/>
      <c r="G748" s="180"/>
      <c r="H748" s="163"/>
      <c r="I748" s="165"/>
      <c r="J748" s="168"/>
      <c r="K748" s="62"/>
      <c r="L748" s="63"/>
      <c r="M748" s="63"/>
      <c r="N748" s="142"/>
      <c r="O748" s="127"/>
      <c r="P748" s="100"/>
      <c r="Q748" s="63">
        <f t="shared" si="318"/>
        <v>0</v>
      </c>
      <c r="R748" s="64"/>
      <c r="S748" s="67"/>
      <c r="T748" s="46"/>
      <c r="U748" s="106">
        <f>IF(EXACT(O748,Y748),M748,M748*(1-'Расчет ПРЕДЗАКАЗ'!$D$10))</f>
        <v>0</v>
      </c>
      <c r="V748" s="106">
        <f t="shared" si="319"/>
        <v>0</v>
      </c>
      <c r="W748" s="106" t="e">
        <f>IF(EXACT(O748,Y748),M748,M748*(1-#REF!))</f>
        <v>#REF!</v>
      </c>
      <c r="X748" s="106" t="e">
        <f t="shared" si="320"/>
        <v>#REF!</v>
      </c>
      <c r="Y748" s="107" t="s">
        <v>72</v>
      </c>
      <c r="Z748" s="103">
        <f t="shared" si="316"/>
        <v>0</v>
      </c>
      <c r="AA748" s="103">
        <f t="shared" si="317"/>
        <v>0</v>
      </c>
      <c r="AB748" s="128" t="str">
        <f t="shared" si="321"/>
        <v/>
      </c>
      <c r="AC748" s="128" t="e">
        <f t="shared" si="322"/>
        <v>#REF!</v>
      </c>
    </row>
    <row r="749" spans="1:29" ht="50.1" customHeight="1">
      <c r="A749" s="171"/>
      <c r="B749" s="171"/>
      <c r="C749" s="174"/>
      <c r="D749" s="174"/>
      <c r="E749" s="131"/>
      <c r="F749" s="177"/>
      <c r="G749" s="180"/>
      <c r="H749" s="163"/>
      <c r="I749" s="165"/>
      <c r="J749" s="168"/>
      <c r="K749" s="62"/>
      <c r="L749" s="63"/>
      <c r="M749" s="63"/>
      <c r="N749" s="142"/>
      <c r="O749" s="127"/>
      <c r="P749" s="100"/>
      <c r="Q749" s="63">
        <f t="shared" si="318"/>
        <v>0</v>
      </c>
      <c r="R749" s="64"/>
      <c r="S749" s="67"/>
      <c r="T749" s="46"/>
      <c r="U749" s="106">
        <f>IF(EXACT(O749,Y749),M749,M749*(1-'Расчет ПРЕДЗАКАЗ'!$D$10))</f>
        <v>0</v>
      </c>
      <c r="V749" s="106">
        <f t="shared" si="319"/>
        <v>0</v>
      </c>
      <c r="W749" s="106" t="e">
        <f>IF(EXACT(O749,Y749),M749,M749*(1-#REF!))</f>
        <v>#REF!</v>
      </c>
      <c r="X749" s="106" t="e">
        <f t="shared" si="320"/>
        <v>#REF!</v>
      </c>
      <c r="Y749" s="107" t="s">
        <v>72</v>
      </c>
      <c r="Z749" s="103">
        <f t="shared" si="316"/>
        <v>0</v>
      </c>
      <c r="AA749" s="103">
        <f t="shared" si="317"/>
        <v>0</v>
      </c>
      <c r="AB749" s="128" t="str">
        <f t="shared" si="321"/>
        <v/>
      </c>
      <c r="AC749" s="128" t="e">
        <f t="shared" si="322"/>
        <v>#REF!</v>
      </c>
    </row>
    <row r="750" spans="1:29" ht="50.1" customHeight="1">
      <c r="A750" s="171"/>
      <c r="B750" s="171"/>
      <c r="C750" s="174"/>
      <c r="D750" s="174"/>
      <c r="E750" s="131"/>
      <c r="F750" s="177"/>
      <c r="G750" s="180"/>
      <c r="H750" s="163"/>
      <c r="I750" s="165"/>
      <c r="J750" s="168"/>
      <c r="K750" s="62"/>
      <c r="L750" s="63"/>
      <c r="M750" s="63"/>
      <c r="N750" s="142"/>
      <c r="O750" s="127"/>
      <c r="P750" s="100"/>
      <c r="Q750" s="63">
        <f t="shared" si="318"/>
        <v>0</v>
      </c>
      <c r="R750" s="64"/>
      <c r="S750" s="67"/>
      <c r="T750" s="46"/>
      <c r="U750" s="106">
        <f>IF(EXACT(O750,Y750),M750,M750*(1-'Расчет ПРЕДЗАКАЗ'!$D$10))</f>
        <v>0</v>
      </c>
      <c r="V750" s="106">
        <f t="shared" si="319"/>
        <v>0</v>
      </c>
      <c r="W750" s="106" t="e">
        <f>IF(EXACT(O750,Y750),M750,M750*(1-#REF!))</f>
        <v>#REF!</v>
      </c>
      <c r="X750" s="106" t="e">
        <f t="shared" si="320"/>
        <v>#REF!</v>
      </c>
      <c r="Y750" s="107" t="s">
        <v>72</v>
      </c>
      <c r="Z750" s="103">
        <f t="shared" si="316"/>
        <v>0</v>
      </c>
      <c r="AA750" s="103">
        <f t="shared" si="317"/>
        <v>0</v>
      </c>
      <c r="AB750" s="128" t="str">
        <f t="shared" si="321"/>
        <v/>
      </c>
      <c r="AC750" s="128" t="e">
        <f t="shared" si="322"/>
        <v>#REF!</v>
      </c>
    </row>
    <row r="751" spans="1:29" ht="50.1" customHeight="1">
      <c r="A751" s="171"/>
      <c r="B751" s="171"/>
      <c r="C751" s="174"/>
      <c r="D751" s="174"/>
      <c r="E751" s="131"/>
      <c r="F751" s="177"/>
      <c r="G751" s="180"/>
      <c r="H751" s="163"/>
      <c r="I751" s="165"/>
      <c r="J751" s="168"/>
      <c r="K751" s="62"/>
      <c r="L751" s="63"/>
      <c r="M751" s="63"/>
      <c r="N751" s="142"/>
      <c r="O751" s="127"/>
      <c r="P751" s="100"/>
      <c r="Q751" s="63">
        <f t="shared" si="318"/>
        <v>0</v>
      </c>
      <c r="R751" s="64"/>
      <c r="S751" s="67"/>
      <c r="T751" s="46"/>
      <c r="U751" s="106">
        <f>IF(EXACT(O751,Y751),M751,M751*(1-'Расчет ПРЕДЗАКАЗ'!$D$10))</f>
        <v>0</v>
      </c>
      <c r="V751" s="106">
        <f t="shared" si="319"/>
        <v>0</v>
      </c>
      <c r="W751" s="106" t="e">
        <f>IF(EXACT(O751,Y751),M751,M751*(1-#REF!))</f>
        <v>#REF!</v>
      </c>
      <c r="X751" s="106" t="e">
        <f t="shared" si="320"/>
        <v>#REF!</v>
      </c>
      <c r="Y751" s="107" t="s">
        <v>72</v>
      </c>
      <c r="Z751" s="103">
        <f t="shared" si="316"/>
        <v>0</v>
      </c>
      <c r="AA751" s="103">
        <f t="shared" si="317"/>
        <v>0</v>
      </c>
      <c r="AB751" s="128" t="str">
        <f t="shared" si="321"/>
        <v/>
      </c>
      <c r="AC751" s="128" t="e">
        <f t="shared" si="322"/>
        <v>#REF!</v>
      </c>
    </row>
    <row r="752" spans="1:29" ht="50.1" customHeight="1">
      <c r="A752" s="171"/>
      <c r="B752" s="171"/>
      <c r="C752" s="174"/>
      <c r="D752" s="174"/>
      <c r="E752" s="131"/>
      <c r="F752" s="177"/>
      <c r="G752" s="180"/>
      <c r="H752" s="163"/>
      <c r="I752" s="165"/>
      <c r="J752" s="168"/>
      <c r="K752" s="62"/>
      <c r="L752" s="63"/>
      <c r="M752" s="63"/>
      <c r="N752" s="142"/>
      <c r="O752" s="127"/>
      <c r="P752" s="100"/>
      <c r="Q752" s="63">
        <f t="shared" si="318"/>
        <v>0</v>
      </c>
      <c r="R752" s="64"/>
      <c r="S752" s="67"/>
      <c r="T752" s="46"/>
      <c r="U752" s="106">
        <f>IF(EXACT(O752,Y752),M752,M752*(1-'Расчет ПРЕДЗАКАЗ'!$D$10))</f>
        <v>0</v>
      </c>
      <c r="V752" s="106">
        <f t="shared" si="319"/>
        <v>0</v>
      </c>
      <c r="W752" s="106" t="e">
        <f>IF(EXACT(O752,Y752),M752,M752*(1-#REF!))</f>
        <v>#REF!</v>
      </c>
      <c r="X752" s="106" t="e">
        <f t="shared" si="320"/>
        <v>#REF!</v>
      </c>
      <c r="Y752" s="107" t="s">
        <v>72</v>
      </c>
      <c r="Z752" s="103">
        <f t="shared" si="316"/>
        <v>0</v>
      </c>
      <c r="AA752" s="103">
        <f t="shared" si="317"/>
        <v>0</v>
      </c>
      <c r="AB752" s="128" t="str">
        <f t="shared" si="321"/>
        <v/>
      </c>
      <c r="AC752" s="128" t="e">
        <f t="shared" si="322"/>
        <v>#REF!</v>
      </c>
    </row>
    <row r="753" spans="1:29" ht="50.1" customHeight="1">
      <c r="A753" s="171"/>
      <c r="B753" s="171"/>
      <c r="C753" s="174"/>
      <c r="D753" s="174"/>
      <c r="E753" s="131"/>
      <c r="F753" s="177"/>
      <c r="G753" s="180"/>
      <c r="H753" s="163"/>
      <c r="I753" s="165"/>
      <c r="J753" s="168"/>
      <c r="K753" s="62"/>
      <c r="L753" s="63"/>
      <c r="M753" s="63"/>
      <c r="N753" s="143"/>
      <c r="O753" s="127"/>
      <c r="P753" s="100"/>
      <c r="Q753" s="63">
        <f t="shared" si="318"/>
        <v>0</v>
      </c>
      <c r="R753" s="65"/>
      <c r="S753" s="67"/>
      <c r="T753" s="40"/>
      <c r="U753" s="106">
        <f>IF(EXACT(O753,Y753),M753,M753*(1-'Расчет ПРЕДЗАКАЗ'!$D$10))</f>
        <v>0</v>
      </c>
      <c r="V753" s="106">
        <f t="shared" si="319"/>
        <v>0</v>
      </c>
      <c r="W753" s="106" t="e">
        <f>IF(EXACT(O753,Y753),M753,M753*(1-#REF!))</f>
        <v>#REF!</v>
      </c>
      <c r="X753" s="106" t="e">
        <f t="shared" si="320"/>
        <v>#REF!</v>
      </c>
      <c r="Y753" s="107" t="s">
        <v>72</v>
      </c>
      <c r="Z753" s="103">
        <f t="shared" si="316"/>
        <v>0</v>
      </c>
      <c r="AA753" s="103">
        <f t="shared" si="317"/>
        <v>0</v>
      </c>
      <c r="AB753" s="128" t="str">
        <f t="shared" si="321"/>
        <v/>
      </c>
      <c r="AC753" s="128" t="e">
        <f t="shared" si="322"/>
        <v>#REF!</v>
      </c>
    </row>
    <row r="754" spans="1:29" ht="50.1" customHeight="1">
      <c r="A754" s="171"/>
      <c r="B754" s="171"/>
      <c r="C754" s="174"/>
      <c r="D754" s="174"/>
      <c r="E754" s="131"/>
      <c r="F754" s="177"/>
      <c r="G754" s="180"/>
      <c r="H754" s="163"/>
      <c r="I754" s="165"/>
      <c r="J754" s="168"/>
      <c r="K754" s="62"/>
      <c r="L754" s="63"/>
      <c r="M754" s="63"/>
      <c r="N754" s="143"/>
      <c r="O754" s="127"/>
      <c r="P754" s="100"/>
      <c r="Q754" s="63">
        <f t="shared" si="318"/>
        <v>0</v>
      </c>
      <c r="R754" s="65"/>
      <c r="S754" s="67"/>
      <c r="T754" s="40"/>
      <c r="U754" s="106">
        <f>IF(EXACT(O754,Y754),M754,M754*(1-'Расчет ПРЕДЗАКАЗ'!$D$10))</f>
        <v>0</v>
      </c>
      <c r="V754" s="106">
        <f t="shared" si="319"/>
        <v>0</v>
      </c>
      <c r="W754" s="106" t="e">
        <f>IF(EXACT(O754,Y754),M754,M754*(1-#REF!))</f>
        <v>#REF!</v>
      </c>
      <c r="X754" s="106" t="e">
        <f t="shared" si="320"/>
        <v>#REF!</v>
      </c>
      <c r="Y754" s="107" t="s">
        <v>72</v>
      </c>
      <c r="Z754" s="103">
        <f t="shared" si="316"/>
        <v>0</v>
      </c>
      <c r="AA754" s="103">
        <f t="shared" si="317"/>
        <v>0</v>
      </c>
      <c r="AB754" s="128" t="str">
        <f t="shared" si="321"/>
        <v/>
      </c>
      <c r="AC754" s="128" t="e">
        <f t="shared" si="322"/>
        <v>#REF!</v>
      </c>
    </row>
    <row r="755" spans="1:29" ht="50.1" customHeight="1">
      <c r="A755" s="171"/>
      <c r="B755" s="171"/>
      <c r="C755" s="174"/>
      <c r="D755" s="174"/>
      <c r="E755" s="131"/>
      <c r="F755" s="177"/>
      <c r="G755" s="180"/>
      <c r="H755" s="163"/>
      <c r="I755" s="165"/>
      <c r="J755" s="168"/>
      <c r="K755" s="62"/>
      <c r="L755" s="63"/>
      <c r="M755" s="63"/>
      <c r="N755" s="65"/>
      <c r="O755" s="127"/>
      <c r="P755" s="100"/>
      <c r="Q755" s="63">
        <f t="shared" si="318"/>
        <v>0</v>
      </c>
      <c r="R755" s="65"/>
      <c r="S755" s="67"/>
      <c r="T755" s="40"/>
      <c r="U755" s="106">
        <f>IF(EXACT(O755,Y755),M755,M755*(1-'Расчет ПРЕДЗАКАЗ'!$D$10))</f>
        <v>0</v>
      </c>
      <c r="V755" s="106">
        <f t="shared" si="319"/>
        <v>0</v>
      </c>
      <c r="W755" s="106" t="e">
        <f>IF(EXACT(O755,Y755),M755,M755*(1-#REF!))</f>
        <v>#REF!</v>
      </c>
      <c r="X755" s="106" t="e">
        <f t="shared" si="320"/>
        <v>#REF!</v>
      </c>
      <c r="Y755" s="107" t="s">
        <v>72</v>
      </c>
      <c r="Z755" s="103">
        <f t="shared" si="316"/>
        <v>0</v>
      </c>
      <c r="AA755" s="103">
        <f t="shared" si="317"/>
        <v>0</v>
      </c>
      <c r="AB755" s="128" t="str">
        <f t="shared" si="321"/>
        <v/>
      </c>
      <c r="AC755" s="128" t="e">
        <f t="shared" si="322"/>
        <v>#REF!</v>
      </c>
    </row>
    <row r="756" spans="1:29" ht="50.1" customHeight="1">
      <c r="A756" s="171"/>
      <c r="B756" s="171"/>
      <c r="C756" s="174"/>
      <c r="D756" s="174"/>
      <c r="E756" s="131"/>
      <c r="F756" s="177"/>
      <c r="G756" s="180"/>
      <c r="H756" s="163"/>
      <c r="I756" s="165"/>
      <c r="J756" s="168"/>
      <c r="K756" s="62"/>
      <c r="L756" s="63"/>
      <c r="M756" s="63"/>
      <c r="N756" s="65"/>
      <c r="O756" s="127"/>
      <c r="P756" s="100"/>
      <c r="Q756" s="63">
        <f t="shared" si="318"/>
        <v>0</v>
      </c>
      <c r="R756" s="65"/>
      <c r="S756" s="67"/>
      <c r="T756" s="40"/>
      <c r="U756" s="106">
        <f>IF(EXACT(O756,Y756),M756,M756*(1-'Расчет ПРЕДЗАКАЗ'!$D$10))</f>
        <v>0</v>
      </c>
      <c r="V756" s="106">
        <f t="shared" si="319"/>
        <v>0</v>
      </c>
      <c r="W756" s="106" t="e">
        <f>IF(EXACT(O756,Y756),M756,M756*(1-#REF!))</f>
        <v>#REF!</v>
      </c>
      <c r="X756" s="106" t="e">
        <f t="shared" si="320"/>
        <v>#REF!</v>
      </c>
      <c r="Y756" s="107" t="s">
        <v>72</v>
      </c>
      <c r="Z756" s="103">
        <f t="shared" si="316"/>
        <v>0</v>
      </c>
      <c r="AA756" s="103">
        <f t="shared" si="317"/>
        <v>0</v>
      </c>
      <c r="AB756" s="128" t="str">
        <f t="shared" si="321"/>
        <v/>
      </c>
      <c r="AC756" s="128" t="e">
        <f t="shared" si="322"/>
        <v>#REF!</v>
      </c>
    </row>
    <row r="757" spans="1:29" ht="50.1" customHeight="1">
      <c r="A757" s="171"/>
      <c r="B757" s="171"/>
      <c r="C757" s="174"/>
      <c r="D757" s="174"/>
      <c r="E757" s="131"/>
      <c r="F757" s="177"/>
      <c r="G757" s="180"/>
      <c r="H757" s="163"/>
      <c r="I757" s="165"/>
      <c r="J757" s="168"/>
      <c r="K757" s="62"/>
      <c r="L757" s="63"/>
      <c r="M757" s="63"/>
      <c r="N757" s="65"/>
      <c r="O757" s="127"/>
      <c r="P757" s="100"/>
      <c r="Q757" s="63">
        <f t="shared" si="318"/>
        <v>0</v>
      </c>
      <c r="R757" s="65"/>
      <c r="S757" s="67"/>
      <c r="T757" s="40"/>
      <c r="U757" s="106">
        <f>IF(EXACT(O757,Y757),M757,M757*(1-'Расчет ПРЕДЗАКАЗ'!$D$10))</f>
        <v>0</v>
      </c>
      <c r="V757" s="106">
        <f t="shared" si="319"/>
        <v>0</v>
      </c>
      <c r="W757" s="106" t="e">
        <f>IF(EXACT(O757,Y757),M757,M757*(1-#REF!))</f>
        <v>#REF!</v>
      </c>
      <c r="X757" s="106" t="e">
        <f t="shared" si="320"/>
        <v>#REF!</v>
      </c>
      <c r="Y757" s="107" t="s">
        <v>72</v>
      </c>
      <c r="Z757" s="103">
        <f t="shared" si="316"/>
        <v>0</v>
      </c>
      <c r="AA757" s="103">
        <f t="shared" si="317"/>
        <v>0</v>
      </c>
      <c r="AB757" s="128" t="str">
        <f t="shared" si="321"/>
        <v/>
      </c>
      <c r="AC757" s="128" t="e">
        <f t="shared" si="322"/>
        <v>#REF!</v>
      </c>
    </row>
    <row r="758" spans="1:29" ht="50.1" customHeight="1">
      <c r="A758" s="172"/>
      <c r="B758" s="172"/>
      <c r="C758" s="175"/>
      <c r="D758" s="175"/>
      <c r="E758" s="132"/>
      <c r="F758" s="178"/>
      <c r="G758" s="181"/>
      <c r="H758" s="164"/>
      <c r="I758" s="166"/>
      <c r="J758" s="169"/>
      <c r="K758" s="62"/>
      <c r="L758" s="63"/>
      <c r="M758" s="63"/>
      <c r="N758" s="65"/>
      <c r="O758" s="127"/>
      <c r="P758" s="100"/>
      <c r="Q758" s="63">
        <f t="shared" si="318"/>
        <v>0</v>
      </c>
      <c r="R758" s="65"/>
      <c r="S758" s="67"/>
      <c r="T758" s="40"/>
      <c r="U758" s="106">
        <f>IF(EXACT(O758,Y758),M758,M758*(1-'Расчет ПРЕДЗАКАЗ'!$D$10))</f>
        <v>0</v>
      </c>
      <c r="V758" s="106">
        <f t="shared" si="319"/>
        <v>0</v>
      </c>
      <c r="W758" s="106" t="e">
        <f>IF(EXACT(O758,Y758),M758,M758*(1-#REF!))</f>
        <v>#REF!</v>
      </c>
      <c r="X758" s="106" t="e">
        <f t="shared" si="320"/>
        <v>#REF!</v>
      </c>
      <c r="Y758" s="107" t="s">
        <v>72</v>
      </c>
      <c r="Z758" s="103">
        <f t="shared" si="316"/>
        <v>0</v>
      </c>
      <c r="AA758" s="103">
        <f t="shared" si="317"/>
        <v>0</v>
      </c>
      <c r="AB758" s="128" t="str">
        <f t="shared" si="321"/>
        <v/>
      </c>
      <c r="AC758" s="128" t="e">
        <f t="shared" si="322"/>
        <v>#REF!</v>
      </c>
    </row>
    <row r="759" spans="1:29" ht="11.25" customHeight="1" thickBot="1"/>
    <row r="760" spans="1:29" ht="50.1" customHeight="1">
      <c r="A760" s="170">
        <v>47</v>
      </c>
      <c r="B760" s="170" t="s">
        <v>500</v>
      </c>
      <c r="C760" s="173" t="s">
        <v>501</v>
      </c>
      <c r="D760" s="173" t="s">
        <v>77</v>
      </c>
      <c r="E760" s="131"/>
      <c r="F760" s="199" t="s">
        <v>502</v>
      </c>
      <c r="G760" s="179" t="s">
        <v>92</v>
      </c>
      <c r="H760" s="162" t="s">
        <v>503</v>
      </c>
      <c r="I760" s="200" t="s">
        <v>504</v>
      </c>
      <c r="J760" s="167" t="s">
        <v>19</v>
      </c>
      <c r="K760" s="62" t="s">
        <v>82</v>
      </c>
      <c r="L760" s="63">
        <v>11480</v>
      </c>
      <c r="M760" s="63">
        <v>7171</v>
      </c>
      <c r="N760" s="142" t="s">
        <v>505</v>
      </c>
      <c r="O760" s="127"/>
      <c r="P760" s="100"/>
      <c r="Q760" s="63">
        <f>P760*M760</f>
        <v>0</v>
      </c>
      <c r="R760" s="64"/>
      <c r="S760" s="67">
        <v>98</v>
      </c>
      <c r="T760" s="59"/>
      <c r="U760" s="106">
        <f>IF(EXACT(O760,Y760),M760,M760*(1-'Расчет ПРЕДЗАКАЗ'!$D$10))</f>
        <v>7027.58</v>
      </c>
      <c r="V760" s="106">
        <f>P760*U760</f>
        <v>0</v>
      </c>
      <c r="W760" s="106" t="e">
        <f>IF(EXACT(O760,Y760),M760,M760*(1-#REF!))</f>
        <v>#REF!</v>
      </c>
      <c r="X760" s="106" t="e">
        <f>P760*W760</f>
        <v>#REF!</v>
      </c>
      <c r="Y760" s="107" t="s">
        <v>72</v>
      </c>
      <c r="Z760" s="103">
        <f t="shared" ref="Z760:Z774" si="323">IF(EXACT(O760,Y760),Q760,0)</f>
        <v>0</v>
      </c>
      <c r="AA760" s="103">
        <f t="shared" ref="AA760:AA774" si="324">IF(Z760=0,Q760,0)</f>
        <v>0</v>
      </c>
      <c r="AB760" s="128">
        <f>IF(U760=0,"",L760/U760-1)</f>
        <v>0.63356375879036597</v>
      </c>
      <c r="AC760" s="128" t="e">
        <f>IF(W760=0,"",L760/W760-1)</f>
        <v>#REF!</v>
      </c>
    </row>
    <row r="761" spans="1:29" ht="50.1" customHeight="1">
      <c r="A761" s="171"/>
      <c r="B761" s="171"/>
      <c r="C761" s="174"/>
      <c r="D761" s="174"/>
      <c r="E761" s="131"/>
      <c r="F761" s="177"/>
      <c r="G761" s="180"/>
      <c r="H761" s="163"/>
      <c r="I761" s="165"/>
      <c r="J761" s="168"/>
      <c r="K761" s="62" t="s">
        <v>96</v>
      </c>
      <c r="L761" s="63">
        <v>11480</v>
      </c>
      <c r="M761" s="63">
        <v>7171</v>
      </c>
      <c r="N761" s="142" t="s">
        <v>506</v>
      </c>
      <c r="O761" s="127"/>
      <c r="P761" s="100"/>
      <c r="Q761" s="63">
        <f t="shared" ref="Q761:Q774" si="325">P761*M761</f>
        <v>0</v>
      </c>
      <c r="R761" s="64"/>
      <c r="S761" s="67">
        <v>142</v>
      </c>
      <c r="T761" s="46"/>
      <c r="U761" s="106">
        <f>IF(EXACT(O761,Y761),M761,M761*(1-'Расчет ПРЕДЗАКАЗ'!$D$10))</f>
        <v>7027.58</v>
      </c>
      <c r="V761" s="106">
        <f t="shared" ref="V761:V774" si="326">P761*U761</f>
        <v>0</v>
      </c>
      <c r="W761" s="106" t="e">
        <f>IF(EXACT(O761,Y761),M761,M761*(1-#REF!))</f>
        <v>#REF!</v>
      </c>
      <c r="X761" s="106" t="e">
        <f t="shared" ref="X761:X774" si="327">P761*W761</f>
        <v>#REF!</v>
      </c>
      <c r="Y761" s="107" t="s">
        <v>72</v>
      </c>
      <c r="Z761" s="103">
        <f t="shared" si="323"/>
        <v>0</v>
      </c>
      <c r="AA761" s="103">
        <f t="shared" si="324"/>
        <v>0</v>
      </c>
      <c r="AB761" s="128">
        <f t="shared" ref="AB761:AB774" si="328">IF(U761=0,"",L761/U761-1)</f>
        <v>0.63356375879036597</v>
      </c>
      <c r="AC761" s="128" t="e">
        <f t="shared" ref="AC761:AC774" si="329">IF(W761=0,"",L761/W761-1)</f>
        <v>#REF!</v>
      </c>
    </row>
    <row r="762" spans="1:29" ht="50.1" customHeight="1">
      <c r="A762" s="171"/>
      <c r="B762" s="171"/>
      <c r="C762" s="174"/>
      <c r="D762" s="174"/>
      <c r="E762" s="131"/>
      <c r="F762" s="177"/>
      <c r="G762" s="180"/>
      <c r="H762" s="163"/>
      <c r="I762" s="165"/>
      <c r="J762" s="168"/>
      <c r="K762" s="62" t="s">
        <v>98</v>
      </c>
      <c r="L762" s="63">
        <v>11480</v>
      </c>
      <c r="M762" s="63">
        <v>7171</v>
      </c>
      <c r="N762" s="142" t="s">
        <v>507</v>
      </c>
      <c r="O762" s="127"/>
      <c r="P762" s="100"/>
      <c r="Q762" s="63">
        <f t="shared" si="325"/>
        <v>0</v>
      </c>
      <c r="R762" s="64"/>
      <c r="S762" s="67">
        <v>74</v>
      </c>
      <c r="T762" s="46"/>
      <c r="U762" s="106">
        <f>IF(EXACT(O762,Y762),M762,M762*(1-'Расчет ПРЕДЗАКАЗ'!$D$10))</f>
        <v>7027.58</v>
      </c>
      <c r="V762" s="106">
        <f t="shared" si="326"/>
        <v>0</v>
      </c>
      <c r="W762" s="106" t="e">
        <f>IF(EXACT(O762,Y762),M762,M762*(1-#REF!))</f>
        <v>#REF!</v>
      </c>
      <c r="X762" s="106" t="e">
        <f t="shared" si="327"/>
        <v>#REF!</v>
      </c>
      <c r="Y762" s="107" t="s">
        <v>72</v>
      </c>
      <c r="Z762" s="103">
        <f t="shared" si="323"/>
        <v>0</v>
      </c>
      <c r="AA762" s="103">
        <f t="shared" si="324"/>
        <v>0</v>
      </c>
      <c r="AB762" s="128">
        <f t="shared" si="328"/>
        <v>0.63356375879036597</v>
      </c>
      <c r="AC762" s="128" t="e">
        <f t="shared" si="329"/>
        <v>#REF!</v>
      </c>
    </row>
    <row r="763" spans="1:29" ht="50.1" customHeight="1">
      <c r="A763" s="171"/>
      <c r="B763" s="171"/>
      <c r="C763" s="174"/>
      <c r="D763" s="174"/>
      <c r="E763" s="131"/>
      <c r="F763" s="177"/>
      <c r="G763" s="180"/>
      <c r="H763" s="163"/>
      <c r="I763" s="165"/>
      <c r="J763" s="168"/>
      <c r="K763" s="62" t="s">
        <v>84</v>
      </c>
      <c r="L763" s="63">
        <v>11480</v>
      </c>
      <c r="M763" s="63">
        <v>7171</v>
      </c>
      <c r="N763" s="142" t="s">
        <v>508</v>
      </c>
      <c r="O763" s="127"/>
      <c r="P763" s="100"/>
      <c r="Q763" s="63">
        <f t="shared" si="325"/>
        <v>0</v>
      </c>
      <c r="R763" s="64"/>
      <c r="S763" s="67">
        <v>113</v>
      </c>
      <c r="T763" s="46"/>
      <c r="U763" s="106">
        <f>IF(EXACT(O763,Y763),M763,M763*(1-'Расчет ПРЕДЗАКАЗ'!$D$10))</f>
        <v>7027.58</v>
      </c>
      <c r="V763" s="106">
        <f t="shared" si="326"/>
        <v>0</v>
      </c>
      <c r="W763" s="106" t="e">
        <f>IF(EXACT(O763,Y763),M763,M763*(1-#REF!))</f>
        <v>#REF!</v>
      </c>
      <c r="X763" s="106" t="e">
        <f t="shared" si="327"/>
        <v>#REF!</v>
      </c>
      <c r="Y763" s="107" t="s">
        <v>72</v>
      </c>
      <c r="Z763" s="103">
        <f t="shared" si="323"/>
        <v>0</v>
      </c>
      <c r="AA763" s="103">
        <f t="shared" si="324"/>
        <v>0</v>
      </c>
      <c r="AB763" s="128">
        <f t="shared" si="328"/>
        <v>0.63356375879036597</v>
      </c>
      <c r="AC763" s="128" t="e">
        <f t="shared" si="329"/>
        <v>#REF!</v>
      </c>
    </row>
    <row r="764" spans="1:29" ht="50.1" customHeight="1">
      <c r="A764" s="171"/>
      <c r="B764" s="171"/>
      <c r="C764" s="174"/>
      <c r="D764" s="174"/>
      <c r="E764" s="131"/>
      <c r="F764" s="177"/>
      <c r="G764" s="180"/>
      <c r="H764" s="163"/>
      <c r="I764" s="165"/>
      <c r="J764" s="168"/>
      <c r="K764" s="62" t="s">
        <v>101</v>
      </c>
      <c r="L764" s="63">
        <v>11480</v>
      </c>
      <c r="M764" s="63">
        <v>7171</v>
      </c>
      <c r="N764" s="142" t="s">
        <v>509</v>
      </c>
      <c r="O764" s="127"/>
      <c r="P764" s="100"/>
      <c r="Q764" s="63">
        <f t="shared" si="325"/>
        <v>0</v>
      </c>
      <c r="R764" s="64"/>
      <c r="S764" s="67">
        <v>139</v>
      </c>
      <c r="T764" s="46"/>
      <c r="U764" s="106">
        <f>IF(EXACT(O764,Y764),M764,M764*(1-'Расчет ПРЕДЗАКАЗ'!$D$10))</f>
        <v>7027.58</v>
      </c>
      <c r="V764" s="106">
        <f t="shared" si="326"/>
        <v>0</v>
      </c>
      <c r="W764" s="106" t="e">
        <f>IF(EXACT(O764,Y764),M764,M764*(1-#REF!))</f>
        <v>#REF!</v>
      </c>
      <c r="X764" s="106" t="e">
        <f t="shared" si="327"/>
        <v>#REF!</v>
      </c>
      <c r="Y764" s="107" t="s">
        <v>72</v>
      </c>
      <c r="Z764" s="103">
        <f t="shared" si="323"/>
        <v>0</v>
      </c>
      <c r="AA764" s="103">
        <f t="shared" si="324"/>
        <v>0</v>
      </c>
      <c r="AB764" s="128">
        <f t="shared" si="328"/>
        <v>0.63356375879036597</v>
      </c>
      <c r="AC764" s="128" t="e">
        <f t="shared" si="329"/>
        <v>#REF!</v>
      </c>
    </row>
    <row r="765" spans="1:29" ht="50.1" customHeight="1">
      <c r="A765" s="171"/>
      <c r="B765" s="171"/>
      <c r="C765" s="174"/>
      <c r="D765" s="174"/>
      <c r="E765" s="131"/>
      <c r="F765" s="177"/>
      <c r="G765" s="180"/>
      <c r="H765" s="163"/>
      <c r="I765" s="165"/>
      <c r="J765" s="168"/>
      <c r="K765" s="62" t="s">
        <v>86</v>
      </c>
      <c r="L765" s="63">
        <v>11480</v>
      </c>
      <c r="M765" s="63">
        <v>7171</v>
      </c>
      <c r="N765" s="142" t="s">
        <v>510</v>
      </c>
      <c r="O765" s="127"/>
      <c r="P765" s="100"/>
      <c r="Q765" s="63">
        <f t="shared" si="325"/>
        <v>0</v>
      </c>
      <c r="R765" s="64"/>
      <c r="S765" s="67">
        <v>30</v>
      </c>
      <c r="T765" s="46"/>
      <c r="U765" s="106">
        <f>IF(EXACT(O765,Y765),M765,M765*(1-'Расчет ПРЕДЗАКАЗ'!$D$10))</f>
        <v>7027.58</v>
      </c>
      <c r="V765" s="106">
        <f t="shared" si="326"/>
        <v>0</v>
      </c>
      <c r="W765" s="106" t="e">
        <f>IF(EXACT(O765,Y765),M765,M765*(1-#REF!))</f>
        <v>#REF!</v>
      </c>
      <c r="X765" s="106" t="e">
        <f t="shared" si="327"/>
        <v>#REF!</v>
      </c>
      <c r="Y765" s="107" t="s">
        <v>72</v>
      </c>
      <c r="Z765" s="103">
        <f t="shared" si="323"/>
        <v>0</v>
      </c>
      <c r="AA765" s="103">
        <f t="shared" si="324"/>
        <v>0</v>
      </c>
      <c r="AB765" s="128">
        <f t="shared" si="328"/>
        <v>0.63356375879036597</v>
      </c>
      <c r="AC765" s="128" t="e">
        <f t="shared" si="329"/>
        <v>#REF!</v>
      </c>
    </row>
    <row r="766" spans="1:29" ht="50.1" customHeight="1">
      <c r="A766" s="171"/>
      <c r="B766" s="171"/>
      <c r="C766" s="174"/>
      <c r="D766" s="174"/>
      <c r="E766" s="131"/>
      <c r="F766" s="177"/>
      <c r="G766" s="180"/>
      <c r="H766" s="163"/>
      <c r="I766" s="165"/>
      <c r="J766" s="168"/>
      <c r="K766" s="62" t="s">
        <v>88</v>
      </c>
      <c r="L766" s="63">
        <v>11480</v>
      </c>
      <c r="M766" s="63">
        <v>7171</v>
      </c>
      <c r="N766" s="142" t="s">
        <v>511</v>
      </c>
      <c r="O766" s="127"/>
      <c r="P766" s="100"/>
      <c r="Q766" s="63">
        <f t="shared" si="325"/>
        <v>0</v>
      </c>
      <c r="R766" s="64"/>
      <c r="S766" s="67">
        <v>79</v>
      </c>
      <c r="T766" s="46"/>
      <c r="U766" s="106">
        <f>IF(EXACT(O766,Y766),M766,M766*(1-'Расчет ПРЕДЗАКАЗ'!$D$10))</f>
        <v>7027.58</v>
      </c>
      <c r="V766" s="106">
        <f t="shared" si="326"/>
        <v>0</v>
      </c>
      <c r="W766" s="106" t="e">
        <f>IF(EXACT(O766,Y766),M766,M766*(1-#REF!))</f>
        <v>#REF!</v>
      </c>
      <c r="X766" s="106" t="e">
        <f t="shared" si="327"/>
        <v>#REF!</v>
      </c>
      <c r="Y766" s="107" t="s">
        <v>72</v>
      </c>
      <c r="Z766" s="103">
        <f t="shared" si="323"/>
        <v>0</v>
      </c>
      <c r="AA766" s="103">
        <f t="shared" si="324"/>
        <v>0</v>
      </c>
      <c r="AB766" s="128">
        <f t="shared" si="328"/>
        <v>0.63356375879036597</v>
      </c>
      <c r="AC766" s="128" t="e">
        <f t="shared" si="329"/>
        <v>#REF!</v>
      </c>
    </row>
    <row r="767" spans="1:29" ht="50.1" customHeight="1">
      <c r="A767" s="171"/>
      <c r="B767" s="171"/>
      <c r="C767" s="174"/>
      <c r="D767" s="174"/>
      <c r="E767" s="131"/>
      <c r="F767" s="177"/>
      <c r="G767" s="180"/>
      <c r="H767" s="163"/>
      <c r="I767" s="165"/>
      <c r="J767" s="168"/>
      <c r="K767" s="62" t="s">
        <v>105</v>
      </c>
      <c r="L767" s="63">
        <v>11480</v>
      </c>
      <c r="M767" s="63">
        <v>7171</v>
      </c>
      <c r="N767" s="142" t="s">
        <v>512</v>
      </c>
      <c r="O767" s="127"/>
      <c r="P767" s="100"/>
      <c r="Q767" s="63">
        <f t="shared" si="325"/>
        <v>0</v>
      </c>
      <c r="R767" s="64"/>
      <c r="S767" s="67">
        <v>16</v>
      </c>
      <c r="T767" s="46"/>
      <c r="U767" s="106">
        <f>IF(EXACT(O767,Y767),M767,M767*(1-'Расчет ПРЕДЗАКАЗ'!$D$10))</f>
        <v>7027.58</v>
      </c>
      <c r="V767" s="106">
        <f t="shared" si="326"/>
        <v>0</v>
      </c>
      <c r="W767" s="106" t="e">
        <f>IF(EXACT(O767,Y767),M767,M767*(1-#REF!))</f>
        <v>#REF!</v>
      </c>
      <c r="X767" s="106" t="e">
        <f t="shared" si="327"/>
        <v>#REF!</v>
      </c>
      <c r="Y767" s="107" t="s">
        <v>72</v>
      </c>
      <c r="Z767" s="103">
        <f t="shared" si="323"/>
        <v>0</v>
      </c>
      <c r="AA767" s="103">
        <f t="shared" si="324"/>
        <v>0</v>
      </c>
      <c r="AB767" s="128">
        <f t="shared" si="328"/>
        <v>0.63356375879036597</v>
      </c>
      <c r="AC767" s="128" t="e">
        <f t="shared" si="329"/>
        <v>#REF!</v>
      </c>
    </row>
    <row r="768" spans="1:29" ht="50.1" customHeight="1">
      <c r="A768" s="171"/>
      <c r="B768" s="171"/>
      <c r="C768" s="174"/>
      <c r="D768" s="174"/>
      <c r="E768" s="131"/>
      <c r="F768" s="177"/>
      <c r="G768" s="180"/>
      <c r="H768" s="163"/>
      <c r="I768" s="165"/>
      <c r="J768" s="168"/>
      <c r="K768" s="62" t="s">
        <v>107</v>
      </c>
      <c r="L768" s="63">
        <v>11480</v>
      </c>
      <c r="M768" s="63">
        <v>7171</v>
      </c>
      <c r="N768" s="142" t="s">
        <v>513</v>
      </c>
      <c r="O768" s="127"/>
      <c r="P768" s="100"/>
      <c r="Q768" s="63">
        <f t="shared" si="325"/>
        <v>0</v>
      </c>
      <c r="R768" s="64"/>
      <c r="S768" s="67">
        <v>26</v>
      </c>
      <c r="T768" s="46"/>
      <c r="U768" s="106">
        <f>IF(EXACT(O768,Y768),M768,M768*(1-'Расчет ПРЕДЗАКАЗ'!$D$10))</f>
        <v>7027.58</v>
      </c>
      <c r="V768" s="106">
        <f t="shared" si="326"/>
        <v>0</v>
      </c>
      <c r="W768" s="106" t="e">
        <f>IF(EXACT(O768,Y768),M768,M768*(1-#REF!))</f>
        <v>#REF!</v>
      </c>
      <c r="X768" s="106" t="e">
        <f t="shared" si="327"/>
        <v>#REF!</v>
      </c>
      <c r="Y768" s="107" t="s">
        <v>72</v>
      </c>
      <c r="Z768" s="103">
        <f t="shared" si="323"/>
        <v>0</v>
      </c>
      <c r="AA768" s="103">
        <f t="shared" si="324"/>
        <v>0</v>
      </c>
      <c r="AB768" s="128">
        <f t="shared" si="328"/>
        <v>0.63356375879036597</v>
      </c>
      <c r="AC768" s="128" t="e">
        <f t="shared" si="329"/>
        <v>#REF!</v>
      </c>
    </row>
    <row r="769" spans="1:29" ht="50.1" customHeight="1">
      <c r="A769" s="171"/>
      <c r="B769" s="171"/>
      <c r="C769" s="174"/>
      <c r="D769" s="174"/>
      <c r="E769" s="131"/>
      <c r="F769" s="177"/>
      <c r="G769" s="180"/>
      <c r="H769" s="163"/>
      <c r="I769" s="165"/>
      <c r="J769" s="168"/>
      <c r="K769" s="62" t="s">
        <v>477</v>
      </c>
      <c r="L769" s="63">
        <v>11480</v>
      </c>
      <c r="M769" s="63">
        <v>7171</v>
      </c>
      <c r="N769" s="143" t="s">
        <v>514</v>
      </c>
      <c r="O769" s="127"/>
      <c r="P769" s="100"/>
      <c r="Q769" s="63">
        <f t="shared" si="325"/>
        <v>0</v>
      </c>
      <c r="R769" s="65"/>
      <c r="S769" s="67">
        <v>1</v>
      </c>
      <c r="T769" s="40"/>
      <c r="U769" s="106">
        <f>IF(EXACT(O769,Y769),M769,M769*(1-'Расчет ПРЕДЗАКАЗ'!$D$10))</f>
        <v>7027.58</v>
      </c>
      <c r="V769" s="106">
        <f t="shared" si="326"/>
        <v>0</v>
      </c>
      <c r="W769" s="106" t="e">
        <f>IF(EXACT(O769,Y769),M769,M769*(1-#REF!))</f>
        <v>#REF!</v>
      </c>
      <c r="X769" s="106" t="e">
        <f t="shared" si="327"/>
        <v>#REF!</v>
      </c>
      <c r="Y769" s="107" t="s">
        <v>72</v>
      </c>
      <c r="Z769" s="103">
        <f t="shared" si="323"/>
        <v>0</v>
      </c>
      <c r="AA769" s="103">
        <f t="shared" si="324"/>
        <v>0</v>
      </c>
      <c r="AB769" s="128">
        <f t="shared" si="328"/>
        <v>0.63356375879036597</v>
      </c>
      <c r="AC769" s="128" t="e">
        <f t="shared" si="329"/>
        <v>#REF!</v>
      </c>
    </row>
    <row r="770" spans="1:29" ht="50.1" customHeight="1">
      <c r="A770" s="171"/>
      <c r="B770" s="171"/>
      <c r="C770" s="174"/>
      <c r="D770" s="174"/>
      <c r="E770" s="131"/>
      <c r="F770" s="177"/>
      <c r="G770" s="180"/>
      <c r="H770" s="163"/>
      <c r="I770" s="165"/>
      <c r="J770" s="168"/>
      <c r="K770" s="62"/>
      <c r="L770" s="63"/>
      <c r="M770" s="63"/>
      <c r="N770" s="143"/>
      <c r="O770" s="127"/>
      <c r="P770" s="100"/>
      <c r="Q770" s="63">
        <f t="shared" si="325"/>
        <v>0</v>
      </c>
      <c r="R770" s="65"/>
      <c r="S770" s="67"/>
      <c r="T770" s="40"/>
      <c r="U770" s="106">
        <f>IF(EXACT(O770,Y770),M770,M770*(1-'Расчет ПРЕДЗАКАЗ'!$D$10))</f>
        <v>0</v>
      </c>
      <c r="V770" s="106">
        <f t="shared" si="326"/>
        <v>0</v>
      </c>
      <c r="W770" s="106" t="e">
        <f>IF(EXACT(O770,Y770),M770,M770*(1-#REF!))</f>
        <v>#REF!</v>
      </c>
      <c r="X770" s="106" t="e">
        <f t="shared" si="327"/>
        <v>#REF!</v>
      </c>
      <c r="Y770" s="107" t="s">
        <v>72</v>
      </c>
      <c r="Z770" s="103">
        <f t="shared" si="323"/>
        <v>0</v>
      </c>
      <c r="AA770" s="103">
        <f t="shared" si="324"/>
        <v>0</v>
      </c>
      <c r="AB770" s="128" t="str">
        <f t="shared" si="328"/>
        <v/>
      </c>
      <c r="AC770" s="128" t="e">
        <f t="shared" si="329"/>
        <v>#REF!</v>
      </c>
    </row>
    <row r="771" spans="1:29" ht="50.1" customHeight="1">
      <c r="A771" s="171"/>
      <c r="B771" s="171"/>
      <c r="C771" s="174"/>
      <c r="D771" s="174"/>
      <c r="E771" s="131"/>
      <c r="F771" s="177"/>
      <c r="G771" s="180"/>
      <c r="H771" s="163"/>
      <c r="I771" s="165"/>
      <c r="J771" s="168"/>
      <c r="K771" s="62"/>
      <c r="L771" s="63"/>
      <c r="M771" s="63"/>
      <c r="N771" s="65"/>
      <c r="O771" s="127"/>
      <c r="P771" s="100"/>
      <c r="Q771" s="63">
        <f t="shared" si="325"/>
        <v>0</v>
      </c>
      <c r="R771" s="65"/>
      <c r="S771" s="67"/>
      <c r="T771" s="40"/>
      <c r="U771" s="106">
        <f>IF(EXACT(O771,Y771),M771,M771*(1-'Расчет ПРЕДЗАКАЗ'!$D$10))</f>
        <v>0</v>
      </c>
      <c r="V771" s="106">
        <f t="shared" si="326"/>
        <v>0</v>
      </c>
      <c r="W771" s="106" t="e">
        <f>IF(EXACT(O771,Y771),M771,M771*(1-#REF!))</f>
        <v>#REF!</v>
      </c>
      <c r="X771" s="106" t="e">
        <f t="shared" si="327"/>
        <v>#REF!</v>
      </c>
      <c r="Y771" s="107" t="s">
        <v>72</v>
      </c>
      <c r="Z771" s="103">
        <f t="shared" si="323"/>
        <v>0</v>
      </c>
      <c r="AA771" s="103">
        <f t="shared" si="324"/>
        <v>0</v>
      </c>
      <c r="AB771" s="128" t="str">
        <f t="shared" si="328"/>
        <v/>
      </c>
      <c r="AC771" s="128" t="e">
        <f t="shared" si="329"/>
        <v>#REF!</v>
      </c>
    </row>
    <row r="772" spans="1:29" ht="50.1" customHeight="1">
      <c r="A772" s="171"/>
      <c r="B772" s="171"/>
      <c r="C772" s="174"/>
      <c r="D772" s="174"/>
      <c r="E772" s="131"/>
      <c r="F772" s="177"/>
      <c r="G772" s="180"/>
      <c r="H772" s="163"/>
      <c r="I772" s="165"/>
      <c r="J772" s="168"/>
      <c r="K772" s="62"/>
      <c r="L772" s="63"/>
      <c r="M772" s="63"/>
      <c r="N772" s="65"/>
      <c r="O772" s="127"/>
      <c r="P772" s="100"/>
      <c r="Q772" s="63">
        <f t="shared" si="325"/>
        <v>0</v>
      </c>
      <c r="R772" s="65"/>
      <c r="S772" s="67"/>
      <c r="T772" s="40"/>
      <c r="U772" s="106">
        <f>IF(EXACT(O772,Y772),M772,M772*(1-'Расчет ПРЕДЗАКАЗ'!$D$10))</f>
        <v>0</v>
      </c>
      <c r="V772" s="106">
        <f t="shared" si="326"/>
        <v>0</v>
      </c>
      <c r="W772" s="106" t="e">
        <f>IF(EXACT(O772,Y772),M772,M772*(1-#REF!))</f>
        <v>#REF!</v>
      </c>
      <c r="X772" s="106" t="e">
        <f t="shared" si="327"/>
        <v>#REF!</v>
      </c>
      <c r="Y772" s="107" t="s">
        <v>72</v>
      </c>
      <c r="Z772" s="103">
        <f t="shared" si="323"/>
        <v>0</v>
      </c>
      <c r="AA772" s="103">
        <f t="shared" si="324"/>
        <v>0</v>
      </c>
      <c r="AB772" s="128" t="str">
        <f t="shared" si="328"/>
        <v/>
      </c>
      <c r="AC772" s="128" t="e">
        <f t="shared" si="329"/>
        <v>#REF!</v>
      </c>
    </row>
    <row r="773" spans="1:29" ht="50.1" customHeight="1">
      <c r="A773" s="171"/>
      <c r="B773" s="171"/>
      <c r="C773" s="174"/>
      <c r="D773" s="174"/>
      <c r="E773" s="131"/>
      <c r="F773" s="177"/>
      <c r="G773" s="180"/>
      <c r="H773" s="163"/>
      <c r="I773" s="165"/>
      <c r="J773" s="168"/>
      <c r="K773" s="62"/>
      <c r="L773" s="63"/>
      <c r="M773" s="63"/>
      <c r="N773" s="65"/>
      <c r="O773" s="127"/>
      <c r="P773" s="100"/>
      <c r="Q773" s="63">
        <f t="shared" si="325"/>
        <v>0</v>
      </c>
      <c r="R773" s="65"/>
      <c r="S773" s="67"/>
      <c r="T773" s="40"/>
      <c r="U773" s="106">
        <f>IF(EXACT(O773,Y773),M773,M773*(1-'Расчет ПРЕДЗАКАЗ'!$D$10))</f>
        <v>0</v>
      </c>
      <c r="V773" s="106">
        <f t="shared" si="326"/>
        <v>0</v>
      </c>
      <c r="W773" s="106" t="e">
        <f>IF(EXACT(O773,Y773),M773,M773*(1-#REF!))</f>
        <v>#REF!</v>
      </c>
      <c r="X773" s="106" t="e">
        <f t="shared" si="327"/>
        <v>#REF!</v>
      </c>
      <c r="Y773" s="107" t="s">
        <v>72</v>
      </c>
      <c r="Z773" s="103">
        <f t="shared" si="323"/>
        <v>0</v>
      </c>
      <c r="AA773" s="103">
        <f t="shared" si="324"/>
        <v>0</v>
      </c>
      <c r="AB773" s="128" t="str">
        <f t="shared" si="328"/>
        <v/>
      </c>
      <c r="AC773" s="128" t="e">
        <f t="shared" si="329"/>
        <v>#REF!</v>
      </c>
    </row>
    <row r="774" spans="1:29" ht="50.1" customHeight="1">
      <c r="A774" s="172"/>
      <c r="B774" s="172"/>
      <c r="C774" s="175"/>
      <c r="D774" s="175"/>
      <c r="E774" s="132"/>
      <c r="F774" s="178"/>
      <c r="G774" s="181"/>
      <c r="H774" s="164"/>
      <c r="I774" s="166"/>
      <c r="J774" s="169"/>
      <c r="K774" s="62"/>
      <c r="L774" s="63"/>
      <c r="M774" s="63"/>
      <c r="N774" s="65"/>
      <c r="O774" s="127"/>
      <c r="P774" s="100"/>
      <c r="Q774" s="63">
        <f t="shared" si="325"/>
        <v>0</v>
      </c>
      <c r="R774" s="65"/>
      <c r="S774" s="67"/>
      <c r="T774" s="40"/>
      <c r="U774" s="106">
        <f>IF(EXACT(O774,Y774),M774,M774*(1-'Расчет ПРЕДЗАКАЗ'!$D$10))</f>
        <v>0</v>
      </c>
      <c r="V774" s="106">
        <f t="shared" si="326"/>
        <v>0</v>
      </c>
      <c r="W774" s="106" t="e">
        <f>IF(EXACT(O774,Y774),M774,M774*(1-#REF!))</f>
        <v>#REF!</v>
      </c>
      <c r="X774" s="106" t="e">
        <f t="shared" si="327"/>
        <v>#REF!</v>
      </c>
      <c r="Y774" s="107" t="s">
        <v>72</v>
      </c>
      <c r="Z774" s="103">
        <f t="shared" si="323"/>
        <v>0</v>
      </c>
      <c r="AA774" s="103">
        <f t="shared" si="324"/>
        <v>0</v>
      </c>
      <c r="AB774" s="128" t="str">
        <f t="shared" si="328"/>
        <v/>
      </c>
      <c r="AC774" s="128" t="e">
        <f t="shared" si="329"/>
        <v>#REF!</v>
      </c>
    </row>
    <row r="775" spans="1:29" ht="11.25" customHeight="1" thickBot="1"/>
    <row r="776" spans="1:29" ht="50.1" customHeight="1">
      <c r="A776" s="170">
        <v>48</v>
      </c>
      <c r="B776" s="170" t="s">
        <v>515</v>
      </c>
      <c r="C776" s="173" t="s">
        <v>516</v>
      </c>
      <c r="D776" s="173" t="s">
        <v>77</v>
      </c>
      <c r="E776" s="131"/>
      <c r="F776" s="199" t="s">
        <v>517</v>
      </c>
      <c r="G776" s="179" t="s">
        <v>92</v>
      </c>
      <c r="H776" s="162" t="s">
        <v>518</v>
      </c>
      <c r="I776" s="200" t="s">
        <v>519</v>
      </c>
      <c r="J776" s="167" t="s">
        <v>19</v>
      </c>
      <c r="K776" s="62" t="s">
        <v>82</v>
      </c>
      <c r="L776" s="63">
        <v>7920</v>
      </c>
      <c r="M776" s="63">
        <v>4946</v>
      </c>
      <c r="N776" s="142" t="s">
        <v>520</v>
      </c>
      <c r="O776" s="127" t="s">
        <v>72</v>
      </c>
      <c r="P776" s="100"/>
      <c r="Q776" s="63">
        <f>P776*M776</f>
        <v>0</v>
      </c>
      <c r="R776" s="64"/>
      <c r="S776" s="67">
        <v>26</v>
      </c>
      <c r="T776" s="59"/>
      <c r="U776" s="106">
        <f>IF(EXACT(O776,Y776),M776,M776*(1-'Расчет ПРЕДЗАКАЗ'!$D$10))</f>
        <v>4946</v>
      </c>
      <c r="V776" s="106">
        <f>P776*U776</f>
        <v>0</v>
      </c>
      <c r="W776" s="106">
        <f>IF(EXACT(O776,Y776),M776,M776*(1-#REF!))</f>
        <v>4946</v>
      </c>
      <c r="X776" s="106">
        <f>P776*W776</f>
        <v>0</v>
      </c>
      <c r="Y776" s="107" t="s">
        <v>72</v>
      </c>
      <c r="Z776" s="103">
        <f t="shared" ref="Z776:Z790" si="330">IF(EXACT(O776,Y776),Q776,0)</f>
        <v>0</v>
      </c>
      <c r="AA776" s="103">
        <f t="shared" ref="AA776:AA790" si="331">IF(Z776=0,Q776,0)</f>
        <v>0</v>
      </c>
      <c r="AB776" s="128">
        <f>IF(U776=0,"",L776/U776-1)</f>
        <v>0.60129397492923564</v>
      </c>
      <c r="AC776" s="128">
        <f>IF(W776=0,"",L776/W776-1)</f>
        <v>0.60129397492923564</v>
      </c>
    </row>
    <row r="777" spans="1:29" ht="50.1" customHeight="1">
      <c r="A777" s="171"/>
      <c r="B777" s="171"/>
      <c r="C777" s="174"/>
      <c r="D777" s="174"/>
      <c r="E777" s="131"/>
      <c r="F777" s="177"/>
      <c r="G777" s="180"/>
      <c r="H777" s="163"/>
      <c r="I777" s="165"/>
      <c r="J777" s="168"/>
      <c r="K777" s="62" t="s">
        <v>96</v>
      </c>
      <c r="L777" s="63">
        <v>7920</v>
      </c>
      <c r="M777" s="63">
        <v>4946</v>
      </c>
      <c r="N777" s="142" t="s">
        <v>521</v>
      </c>
      <c r="O777" s="127" t="s">
        <v>72</v>
      </c>
      <c r="P777" s="100"/>
      <c r="Q777" s="63">
        <f t="shared" ref="Q777:Q790" si="332">P777*M777</f>
        <v>0</v>
      </c>
      <c r="R777" s="64"/>
      <c r="S777" s="67">
        <v>159</v>
      </c>
      <c r="T777" s="46"/>
      <c r="U777" s="106">
        <f>IF(EXACT(O777,Y777),M777,M777*(1-'Расчет ПРЕДЗАКАЗ'!$D$10))</f>
        <v>4946</v>
      </c>
      <c r="V777" s="106">
        <f t="shared" ref="V777:V790" si="333">P777*U777</f>
        <v>0</v>
      </c>
      <c r="W777" s="106">
        <f>IF(EXACT(O777,Y777),M777,M777*(1-#REF!))</f>
        <v>4946</v>
      </c>
      <c r="X777" s="106">
        <f t="shared" ref="X777:X790" si="334">P777*W777</f>
        <v>0</v>
      </c>
      <c r="Y777" s="107" t="s">
        <v>72</v>
      </c>
      <c r="Z777" s="103">
        <f t="shared" si="330"/>
        <v>0</v>
      </c>
      <c r="AA777" s="103">
        <f t="shared" si="331"/>
        <v>0</v>
      </c>
      <c r="AB777" s="128">
        <f t="shared" ref="AB777:AB790" si="335">IF(U777=0,"",L777/U777-1)</f>
        <v>0.60129397492923564</v>
      </c>
      <c r="AC777" s="128">
        <f t="shared" ref="AC777:AC790" si="336">IF(W777=0,"",L777/W777-1)</f>
        <v>0.60129397492923564</v>
      </c>
    </row>
    <row r="778" spans="1:29" ht="50.1" customHeight="1">
      <c r="A778" s="171"/>
      <c r="B778" s="171"/>
      <c r="C778" s="174"/>
      <c r="D778" s="174"/>
      <c r="E778" s="131"/>
      <c r="F778" s="177"/>
      <c r="G778" s="180"/>
      <c r="H778" s="163"/>
      <c r="I778" s="165"/>
      <c r="J778" s="168"/>
      <c r="K778" s="62" t="s">
        <v>84</v>
      </c>
      <c r="L778" s="63">
        <v>7920</v>
      </c>
      <c r="M778" s="63">
        <v>4946</v>
      </c>
      <c r="N778" s="142" t="s">
        <v>522</v>
      </c>
      <c r="O778" s="127" t="s">
        <v>72</v>
      </c>
      <c r="P778" s="100"/>
      <c r="Q778" s="63">
        <f t="shared" si="332"/>
        <v>0</v>
      </c>
      <c r="R778" s="64"/>
      <c r="S778" s="67">
        <v>78</v>
      </c>
      <c r="T778" s="46"/>
      <c r="U778" s="106">
        <f>IF(EXACT(O778,Y778),M778,M778*(1-'Расчет ПРЕДЗАКАЗ'!$D$10))</f>
        <v>4946</v>
      </c>
      <c r="V778" s="106">
        <f t="shared" si="333"/>
        <v>0</v>
      </c>
      <c r="W778" s="106">
        <f>IF(EXACT(O778,Y778),M778,M778*(1-#REF!))</f>
        <v>4946</v>
      </c>
      <c r="X778" s="106">
        <f t="shared" si="334"/>
        <v>0</v>
      </c>
      <c r="Y778" s="107" t="s">
        <v>72</v>
      </c>
      <c r="Z778" s="103">
        <f t="shared" si="330"/>
        <v>0</v>
      </c>
      <c r="AA778" s="103">
        <f t="shared" si="331"/>
        <v>0</v>
      </c>
      <c r="AB778" s="128">
        <f t="shared" si="335"/>
        <v>0.60129397492923564</v>
      </c>
      <c r="AC778" s="128">
        <f t="shared" si="336"/>
        <v>0.60129397492923564</v>
      </c>
    </row>
    <row r="779" spans="1:29" ht="50.1" customHeight="1">
      <c r="A779" s="171"/>
      <c r="B779" s="171"/>
      <c r="C779" s="174"/>
      <c r="D779" s="174"/>
      <c r="E779" s="131"/>
      <c r="F779" s="177"/>
      <c r="G779" s="180"/>
      <c r="H779" s="163"/>
      <c r="I779" s="165"/>
      <c r="J779" s="168"/>
      <c r="K779" s="62" t="s">
        <v>101</v>
      </c>
      <c r="L779" s="63">
        <v>7920</v>
      </c>
      <c r="M779" s="63">
        <v>4946</v>
      </c>
      <c r="N779" s="142" t="s">
        <v>523</v>
      </c>
      <c r="O779" s="127" t="s">
        <v>72</v>
      </c>
      <c r="P779" s="100"/>
      <c r="Q779" s="63">
        <f t="shared" si="332"/>
        <v>0</v>
      </c>
      <c r="R779" s="64"/>
      <c r="S779" s="67">
        <v>60</v>
      </c>
      <c r="T779" s="46"/>
      <c r="U779" s="106">
        <f>IF(EXACT(O779,Y779),M779,M779*(1-'Расчет ПРЕДЗАКАЗ'!$D$10))</f>
        <v>4946</v>
      </c>
      <c r="V779" s="106">
        <f t="shared" si="333"/>
        <v>0</v>
      </c>
      <c r="W779" s="106">
        <f>IF(EXACT(O779,Y779),M779,M779*(1-#REF!))</f>
        <v>4946</v>
      </c>
      <c r="X779" s="106">
        <f t="shared" si="334"/>
        <v>0</v>
      </c>
      <c r="Y779" s="107" t="s">
        <v>72</v>
      </c>
      <c r="Z779" s="103">
        <f t="shared" si="330"/>
        <v>0</v>
      </c>
      <c r="AA779" s="103">
        <f t="shared" si="331"/>
        <v>0</v>
      </c>
      <c r="AB779" s="128">
        <f t="shared" si="335"/>
        <v>0.60129397492923564</v>
      </c>
      <c r="AC779" s="128">
        <f t="shared" si="336"/>
        <v>0.60129397492923564</v>
      </c>
    </row>
    <row r="780" spans="1:29" ht="50.1" customHeight="1">
      <c r="A780" s="171"/>
      <c r="B780" s="171"/>
      <c r="C780" s="174"/>
      <c r="D780" s="174"/>
      <c r="E780" s="131"/>
      <c r="F780" s="177"/>
      <c r="G780" s="180"/>
      <c r="H780" s="163"/>
      <c r="I780" s="165"/>
      <c r="J780" s="168"/>
      <c r="K780" s="62" t="s">
        <v>86</v>
      </c>
      <c r="L780" s="63">
        <v>7920</v>
      </c>
      <c r="M780" s="63">
        <v>4946</v>
      </c>
      <c r="N780" s="142" t="s">
        <v>524</v>
      </c>
      <c r="O780" s="127" t="s">
        <v>72</v>
      </c>
      <c r="P780" s="100"/>
      <c r="Q780" s="63">
        <f t="shared" si="332"/>
        <v>0</v>
      </c>
      <c r="R780" s="64"/>
      <c r="S780" s="67">
        <v>78</v>
      </c>
      <c r="T780" s="46"/>
      <c r="U780" s="106">
        <f>IF(EXACT(O780,Y780),M780,M780*(1-'Расчет ПРЕДЗАКАЗ'!$D$10))</f>
        <v>4946</v>
      </c>
      <c r="V780" s="106">
        <f t="shared" si="333"/>
        <v>0</v>
      </c>
      <c r="W780" s="106">
        <f>IF(EXACT(O780,Y780),M780,M780*(1-#REF!))</f>
        <v>4946</v>
      </c>
      <c r="X780" s="106">
        <f t="shared" si="334"/>
        <v>0</v>
      </c>
      <c r="Y780" s="107" t="s">
        <v>72</v>
      </c>
      <c r="Z780" s="103">
        <f t="shared" si="330"/>
        <v>0</v>
      </c>
      <c r="AA780" s="103">
        <f t="shared" si="331"/>
        <v>0</v>
      </c>
      <c r="AB780" s="128">
        <f t="shared" si="335"/>
        <v>0.60129397492923564</v>
      </c>
      <c r="AC780" s="128">
        <f t="shared" si="336"/>
        <v>0.60129397492923564</v>
      </c>
    </row>
    <row r="781" spans="1:29" ht="50.1" customHeight="1">
      <c r="A781" s="171"/>
      <c r="B781" s="171"/>
      <c r="C781" s="174"/>
      <c r="D781" s="174"/>
      <c r="E781" s="131"/>
      <c r="F781" s="177"/>
      <c r="G781" s="180"/>
      <c r="H781" s="163"/>
      <c r="I781" s="165"/>
      <c r="J781" s="168"/>
      <c r="K781" s="62"/>
      <c r="L781" s="63"/>
      <c r="M781" s="63"/>
      <c r="N781" s="142"/>
      <c r="O781" s="127"/>
      <c r="P781" s="100"/>
      <c r="Q781" s="63">
        <f t="shared" si="332"/>
        <v>0</v>
      </c>
      <c r="R781" s="64"/>
      <c r="S781" s="67"/>
      <c r="T781" s="46"/>
      <c r="U781" s="106">
        <f>IF(EXACT(O781,Y781),M781,M781*(1-'Расчет ПРЕДЗАКАЗ'!$D$10))</f>
        <v>0</v>
      </c>
      <c r="V781" s="106">
        <f t="shared" si="333"/>
        <v>0</v>
      </c>
      <c r="W781" s="106" t="e">
        <f>IF(EXACT(O781,Y781),M781,M781*(1-#REF!))</f>
        <v>#REF!</v>
      </c>
      <c r="X781" s="106" t="e">
        <f t="shared" si="334"/>
        <v>#REF!</v>
      </c>
      <c r="Y781" s="107" t="s">
        <v>72</v>
      </c>
      <c r="Z781" s="103">
        <f t="shared" si="330"/>
        <v>0</v>
      </c>
      <c r="AA781" s="103">
        <f t="shared" si="331"/>
        <v>0</v>
      </c>
      <c r="AB781" s="128" t="str">
        <f t="shared" si="335"/>
        <v/>
      </c>
      <c r="AC781" s="128" t="e">
        <f t="shared" si="336"/>
        <v>#REF!</v>
      </c>
    </row>
    <row r="782" spans="1:29" ht="50.1" customHeight="1">
      <c r="A782" s="171"/>
      <c r="B782" s="171"/>
      <c r="C782" s="174"/>
      <c r="D782" s="174"/>
      <c r="E782" s="131"/>
      <c r="F782" s="177"/>
      <c r="G782" s="180"/>
      <c r="H782" s="163"/>
      <c r="I782" s="165"/>
      <c r="J782" s="168"/>
      <c r="K782" s="62"/>
      <c r="L782" s="63"/>
      <c r="M782" s="63"/>
      <c r="N782" s="142"/>
      <c r="O782" s="127"/>
      <c r="P782" s="100"/>
      <c r="Q782" s="63">
        <f t="shared" si="332"/>
        <v>0</v>
      </c>
      <c r="R782" s="64"/>
      <c r="S782" s="67"/>
      <c r="T782" s="46"/>
      <c r="U782" s="106">
        <f>IF(EXACT(O782,Y782),M782,M782*(1-'Расчет ПРЕДЗАКАЗ'!$D$10))</f>
        <v>0</v>
      </c>
      <c r="V782" s="106">
        <f t="shared" si="333"/>
        <v>0</v>
      </c>
      <c r="W782" s="106" t="e">
        <f>IF(EXACT(O782,Y782),M782,M782*(1-#REF!))</f>
        <v>#REF!</v>
      </c>
      <c r="X782" s="106" t="e">
        <f t="shared" si="334"/>
        <v>#REF!</v>
      </c>
      <c r="Y782" s="107" t="s">
        <v>72</v>
      </c>
      <c r="Z782" s="103">
        <f t="shared" si="330"/>
        <v>0</v>
      </c>
      <c r="AA782" s="103">
        <f t="shared" si="331"/>
        <v>0</v>
      </c>
      <c r="AB782" s="128" t="str">
        <f t="shared" si="335"/>
        <v/>
      </c>
      <c r="AC782" s="128" t="e">
        <f t="shared" si="336"/>
        <v>#REF!</v>
      </c>
    </row>
    <row r="783" spans="1:29" ht="50.1" customHeight="1">
      <c r="A783" s="171"/>
      <c r="B783" s="171"/>
      <c r="C783" s="174"/>
      <c r="D783" s="174"/>
      <c r="E783" s="131"/>
      <c r="F783" s="177"/>
      <c r="G783" s="180"/>
      <c r="H783" s="163"/>
      <c r="I783" s="165"/>
      <c r="J783" s="168"/>
      <c r="K783" s="62"/>
      <c r="L783" s="63"/>
      <c r="M783" s="63"/>
      <c r="N783" s="142"/>
      <c r="O783" s="127"/>
      <c r="P783" s="100"/>
      <c r="Q783" s="63">
        <f t="shared" si="332"/>
        <v>0</v>
      </c>
      <c r="R783" s="64"/>
      <c r="S783" s="67"/>
      <c r="T783" s="46"/>
      <c r="U783" s="106">
        <f>IF(EXACT(O783,Y783),M783,M783*(1-'Расчет ПРЕДЗАКАЗ'!$D$10))</f>
        <v>0</v>
      </c>
      <c r="V783" s="106">
        <f t="shared" si="333"/>
        <v>0</v>
      </c>
      <c r="W783" s="106" t="e">
        <f>IF(EXACT(O783,Y783),M783,M783*(1-#REF!))</f>
        <v>#REF!</v>
      </c>
      <c r="X783" s="106" t="e">
        <f t="shared" si="334"/>
        <v>#REF!</v>
      </c>
      <c r="Y783" s="107" t="s">
        <v>72</v>
      </c>
      <c r="Z783" s="103">
        <f t="shared" si="330"/>
        <v>0</v>
      </c>
      <c r="AA783" s="103">
        <f t="shared" si="331"/>
        <v>0</v>
      </c>
      <c r="AB783" s="128" t="str">
        <f t="shared" si="335"/>
        <v/>
      </c>
      <c r="AC783" s="128" t="e">
        <f t="shared" si="336"/>
        <v>#REF!</v>
      </c>
    </row>
    <row r="784" spans="1:29" ht="50.1" customHeight="1">
      <c r="A784" s="171"/>
      <c r="B784" s="171"/>
      <c r="C784" s="174"/>
      <c r="D784" s="174"/>
      <c r="E784" s="131"/>
      <c r="F784" s="177"/>
      <c r="G784" s="180"/>
      <c r="H784" s="163"/>
      <c r="I784" s="165"/>
      <c r="J784" s="168"/>
      <c r="K784" s="62"/>
      <c r="L784" s="63"/>
      <c r="M784" s="63"/>
      <c r="N784" s="142"/>
      <c r="O784" s="127"/>
      <c r="P784" s="100"/>
      <c r="Q784" s="63">
        <f t="shared" si="332"/>
        <v>0</v>
      </c>
      <c r="R784" s="64"/>
      <c r="S784" s="67"/>
      <c r="T784" s="46"/>
      <c r="U784" s="106">
        <f>IF(EXACT(O784,Y784),M784,M784*(1-'Расчет ПРЕДЗАКАЗ'!$D$10))</f>
        <v>0</v>
      </c>
      <c r="V784" s="106">
        <f t="shared" si="333"/>
        <v>0</v>
      </c>
      <c r="W784" s="106" t="e">
        <f>IF(EXACT(O784,Y784),M784,M784*(1-#REF!))</f>
        <v>#REF!</v>
      </c>
      <c r="X784" s="106" t="e">
        <f t="shared" si="334"/>
        <v>#REF!</v>
      </c>
      <c r="Y784" s="107" t="s">
        <v>72</v>
      </c>
      <c r="Z784" s="103">
        <f t="shared" si="330"/>
        <v>0</v>
      </c>
      <c r="AA784" s="103">
        <f t="shared" si="331"/>
        <v>0</v>
      </c>
      <c r="AB784" s="128" t="str">
        <f t="shared" si="335"/>
        <v/>
      </c>
      <c r="AC784" s="128" t="e">
        <f t="shared" si="336"/>
        <v>#REF!</v>
      </c>
    </row>
    <row r="785" spans="1:29" ht="50.1" customHeight="1">
      <c r="A785" s="171"/>
      <c r="B785" s="171"/>
      <c r="C785" s="174"/>
      <c r="D785" s="174"/>
      <c r="E785" s="131"/>
      <c r="F785" s="177"/>
      <c r="G785" s="180"/>
      <c r="H785" s="163"/>
      <c r="I785" s="165"/>
      <c r="J785" s="168"/>
      <c r="K785" s="62"/>
      <c r="L785" s="63"/>
      <c r="M785" s="63"/>
      <c r="N785" s="143"/>
      <c r="O785" s="127"/>
      <c r="P785" s="100"/>
      <c r="Q785" s="63">
        <f t="shared" si="332"/>
        <v>0</v>
      </c>
      <c r="R785" s="65"/>
      <c r="S785" s="67"/>
      <c r="T785" s="40"/>
      <c r="U785" s="106">
        <f>IF(EXACT(O785,Y785),M785,M785*(1-'Расчет ПРЕДЗАКАЗ'!$D$10))</f>
        <v>0</v>
      </c>
      <c r="V785" s="106">
        <f t="shared" si="333"/>
        <v>0</v>
      </c>
      <c r="W785" s="106" t="e">
        <f>IF(EXACT(O785,Y785),M785,M785*(1-#REF!))</f>
        <v>#REF!</v>
      </c>
      <c r="X785" s="106" t="e">
        <f t="shared" si="334"/>
        <v>#REF!</v>
      </c>
      <c r="Y785" s="107" t="s">
        <v>72</v>
      </c>
      <c r="Z785" s="103">
        <f t="shared" si="330"/>
        <v>0</v>
      </c>
      <c r="AA785" s="103">
        <f t="shared" si="331"/>
        <v>0</v>
      </c>
      <c r="AB785" s="128" t="str">
        <f t="shared" si="335"/>
        <v/>
      </c>
      <c r="AC785" s="128" t="e">
        <f t="shared" si="336"/>
        <v>#REF!</v>
      </c>
    </row>
    <row r="786" spans="1:29" ht="50.1" customHeight="1">
      <c r="A786" s="171"/>
      <c r="B786" s="171"/>
      <c r="C786" s="174"/>
      <c r="D786" s="174"/>
      <c r="E786" s="131"/>
      <c r="F786" s="177"/>
      <c r="G786" s="180"/>
      <c r="H786" s="163"/>
      <c r="I786" s="165"/>
      <c r="J786" s="168"/>
      <c r="K786" s="62"/>
      <c r="L786" s="63"/>
      <c r="M786" s="63"/>
      <c r="N786" s="143"/>
      <c r="O786" s="127"/>
      <c r="P786" s="100"/>
      <c r="Q786" s="63">
        <f t="shared" si="332"/>
        <v>0</v>
      </c>
      <c r="R786" s="65"/>
      <c r="S786" s="67"/>
      <c r="T786" s="40"/>
      <c r="U786" s="106">
        <f>IF(EXACT(O786,Y786),M786,M786*(1-'Расчет ПРЕДЗАКАЗ'!$D$10))</f>
        <v>0</v>
      </c>
      <c r="V786" s="106">
        <f t="shared" si="333"/>
        <v>0</v>
      </c>
      <c r="W786" s="106" t="e">
        <f>IF(EXACT(O786,Y786),M786,M786*(1-#REF!))</f>
        <v>#REF!</v>
      </c>
      <c r="X786" s="106" t="e">
        <f t="shared" si="334"/>
        <v>#REF!</v>
      </c>
      <c r="Y786" s="107" t="s">
        <v>72</v>
      </c>
      <c r="Z786" s="103">
        <f t="shared" si="330"/>
        <v>0</v>
      </c>
      <c r="AA786" s="103">
        <f t="shared" si="331"/>
        <v>0</v>
      </c>
      <c r="AB786" s="128" t="str">
        <f t="shared" si="335"/>
        <v/>
      </c>
      <c r="AC786" s="128" t="e">
        <f t="shared" si="336"/>
        <v>#REF!</v>
      </c>
    </row>
    <row r="787" spans="1:29" ht="50.1" customHeight="1">
      <c r="A787" s="171"/>
      <c r="B787" s="171"/>
      <c r="C787" s="174"/>
      <c r="D787" s="174"/>
      <c r="E787" s="131"/>
      <c r="F787" s="177"/>
      <c r="G787" s="180"/>
      <c r="H787" s="163"/>
      <c r="I787" s="165"/>
      <c r="J787" s="168"/>
      <c r="K787" s="62"/>
      <c r="L787" s="63"/>
      <c r="M787" s="63"/>
      <c r="N787" s="65"/>
      <c r="O787" s="127"/>
      <c r="P787" s="100"/>
      <c r="Q787" s="63">
        <f t="shared" si="332"/>
        <v>0</v>
      </c>
      <c r="R787" s="65"/>
      <c r="S787" s="67"/>
      <c r="T787" s="40"/>
      <c r="U787" s="106">
        <f>IF(EXACT(O787,Y787),M787,M787*(1-'Расчет ПРЕДЗАКАЗ'!$D$10))</f>
        <v>0</v>
      </c>
      <c r="V787" s="106">
        <f t="shared" si="333"/>
        <v>0</v>
      </c>
      <c r="W787" s="106" t="e">
        <f>IF(EXACT(O787,Y787),M787,M787*(1-#REF!))</f>
        <v>#REF!</v>
      </c>
      <c r="X787" s="106" t="e">
        <f t="shared" si="334"/>
        <v>#REF!</v>
      </c>
      <c r="Y787" s="107" t="s">
        <v>72</v>
      </c>
      <c r="Z787" s="103">
        <f t="shared" si="330"/>
        <v>0</v>
      </c>
      <c r="AA787" s="103">
        <f t="shared" si="331"/>
        <v>0</v>
      </c>
      <c r="AB787" s="128" t="str">
        <f t="shared" si="335"/>
        <v/>
      </c>
      <c r="AC787" s="128" t="e">
        <f t="shared" si="336"/>
        <v>#REF!</v>
      </c>
    </row>
    <row r="788" spans="1:29" ht="50.1" customHeight="1">
      <c r="A788" s="171"/>
      <c r="B788" s="171"/>
      <c r="C788" s="174"/>
      <c r="D788" s="174"/>
      <c r="E788" s="131"/>
      <c r="F788" s="177"/>
      <c r="G788" s="180"/>
      <c r="H788" s="163"/>
      <c r="I788" s="165"/>
      <c r="J788" s="168"/>
      <c r="K788" s="62"/>
      <c r="L788" s="63"/>
      <c r="M788" s="63"/>
      <c r="N788" s="65"/>
      <c r="O788" s="127"/>
      <c r="P788" s="100"/>
      <c r="Q788" s="63">
        <f t="shared" si="332"/>
        <v>0</v>
      </c>
      <c r="R788" s="65"/>
      <c r="S788" s="67"/>
      <c r="T788" s="40"/>
      <c r="U788" s="106">
        <f>IF(EXACT(O788,Y788),M788,M788*(1-'Расчет ПРЕДЗАКАЗ'!$D$10))</f>
        <v>0</v>
      </c>
      <c r="V788" s="106">
        <f t="shared" si="333"/>
        <v>0</v>
      </c>
      <c r="W788" s="106" t="e">
        <f>IF(EXACT(O788,Y788),M788,M788*(1-#REF!))</f>
        <v>#REF!</v>
      </c>
      <c r="X788" s="106" t="e">
        <f t="shared" si="334"/>
        <v>#REF!</v>
      </c>
      <c r="Y788" s="107" t="s">
        <v>72</v>
      </c>
      <c r="Z788" s="103">
        <f t="shared" si="330"/>
        <v>0</v>
      </c>
      <c r="AA788" s="103">
        <f t="shared" si="331"/>
        <v>0</v>
      </c>
      <c r="AB788" s="128" t="str">
        <f t="shared" si="335"/>
        <v/>
      </c>
      <c r="AC788" s="128" t="e">
        <f t="shared" si="336"/>
        <v>#REF!</v>
      </c>
    </row>
    <row r="789" spans="1:29" ht="50.1" customHeight="1">
      <c r="A789" s="171"/>
      <c r="B789" s="171"/>
      <c r="C789" s="174"/>
      <c r="D789" s="174"/>
      <c r="E789" s="131"/>
      <c r="F789" s="177"/>
      <c r="G789" s="180"/>
      <c r="H789" s="163"/>
      <c r="I789" s="165"/>
      <c r="J789" s="168"/>
      <c r="K789" s="62"/>
      <c r="L789" s="63"/>
      <c r="M789" s="63"/>
      <c r="N789" s="65"/>
      <c r="O789" s="127"/>
      <c r="P789" s="100"/>
      <c r="Q789" s="63">
        <f t="shared" si="332"/>
        <v>0</v>
      </c>
      <c r="R789" s="65"/>
      <c r="S789" s="67"/>
      <c r="T789" s="40"/>
      <c r="U789" s="106">
        <f>IF(EXACT(O789,Y789),M789,M789*(1-'Расчет ПРЕДЗАКАЗ'!$D$10))</f>
        <v>0</v>
      </c>
      <c r="V789" s="106">
        <f t="shared" si="333"/>
        <v>0</v>
      </c>
      <c r="W789" s="106" t="e">
        <f>IF(EXACT(O789,Y789),M789,M789*(1-#REF!))</f>
        <v>#REF!</v>
      </c>
      <c r="X789" s="106" t="e">
        <f t="shared" si="334"/>
        <v>#REF!</v>
      </c>
      <c r="Y789" s="107" t="s">
        <v>72</v>
      </c>
      <c r="Z789" s="103">
        <f t="shared" si="330"/>
        <v>0</v>
      </c>
      <c r="AA789" s="103">
        <f t="shared" si="331"/>
        <v>0</v>
      </c>
      <c r="AB789" s="128" t="str">
        <f t="shared" si="335"/>
        <v/>
      </c>
      <c r="AC789" s="128" t="e">
        <f t="shared" si="336"/>
        <v>#REF!</v>
      </c>
    </row>
    <row r="790" spans="1:29" ht="50.1" customHeight="1">
      <c r="A790" s="172"/>
      <c r="B790" s="172"/>
      <c r="C790" s="175"/>
      <c r="D790" s="175"/>
      <c r="E790" s="132"/>
      <c r="F790" s="178"/>
      <c r="G790" s="181"/>
      <c r="H790" s="164"/>
      <c r="I790" s="166"/>
      <c r="J790" s="169"/>
      <c r="K790" s="62"/>
      <c r="L790" s="63"/>
      <c r="M790" s="63"/>
      <c r="N790" s="65"/>
      <c r="O790" s="127"/>
      <c r="P790" s="100"/>
      <c r="Q790" s="63">
        <f t="shared" si="332"/>
        <v>0</v>
      </c>
      <c r="R790" s="65"/>
      <c r="S790" s="67"/>
      <c r="T790" s="40"/>
      <c r="U790" s="106">
        <f>IF(EXACT(O790,Y790),M790,M790*(1-'Расчет ПРЕДЗАКАЗ'!$D$10))</f>
        <v>0</v>
      </c>
      <c r="V790" s="106">
        <f t="shared" si="333"/>
        <v>0</v>
      </c>
      <c r="W790" s="106" t="e">
        <f>IF(EXACT(O790,Y790),M790,M790*(1-#REF!))</f>
        <v>#REF!</v>
      </c>
      <c r="X790" s="106" t="e">
        <f t="shared" si="334"/>
        <v>#REF!</v>
      </c>
      <c r="Y790" s="107" t="s">
        <v>72</v>
      </c>
      <c r="Z790" s="103">
        <f t="shared" si="330"/>
        <v>0</v>
      </c>
      <c r="AA790" s="103">
        <f t="shared" si="331"/>
        <v>0</v>
      </c>
      <c r="AB790" s="128" t="str">
        <f t="shared" si="335"/>
        <v/>
      </c>
      <c r="AC790" s="128" t="e">
        <f t="shared" si="336"/>
        <v>#REF!</v>
      </c>
    </row>
    <row r="791" spans="1:29" ht="11.25" customHeight="1" thickBot="1"/>
    <row r="792" spans="1:29" ht="50.1" customHeight="1">
      <c r="A792" s="170">
        <v>49</v>
      </c>
      <c r="B792" s="170" t="s">
        <v>525</v>
      </c>
      <c r="C792" s="173" t="s">
        <v>526</v>
      </c>
      <c r="D792" s="173" t="s">
        <v>77</v>
      </c>
      <c r="E792" s="131"/>
      <c r="F792" s="199" t="s">
        <v>527</v>
      </c>
      <c r="G792" s="179" t="s">
        <v>528</v>
      </c>
      <c r="H792" s="162" t="s">
        <v>363</v>
      </c>
      <c r="I792" s="200" t="s">
        <v>529</v>
      </c>
      <c r="J792" s="167" t="s">
        <v>19</v>
      </c>
      <c r="K792" s="62" t="s">
        <v>82</v>
      </c>
      <c r="L792" s="63">
        <v>3030</v>
      </c>
      <c r="M792" s="63">
        <v>1890</v>
      </c>
      <c r="N792" s="142" t="s">
        <v>530</v>
      </c>
      <c r="O792" s="127" t="s">
        <v>72</v>
      </c>
      <c r="P792" s="100"/>
      <c r="Q792" s="63">
        <f>P792*M792</f>
        <v>0</v>
      </c>
      <c r="R792" s="64"/>
      <c r="S792" s="67">
        <v>26</v>
      </c>
      <c r="T792" s="59"/>
      <c r="U792" s="106">
        <f>IF(EXACT(O792,Y792),M792,M792*(1-'Расчет ПРЕДЗАКАЗ'!$D$10))</f>
        <v>1890</v>
      </c>
      <c r="V792" s="106">
        <f>P792*U792</f>
        <v>0</v>
      </c>
      <c r="W792" s="106">
        <f>IF(EXACT(O792,Y792),M792,M792*(1-#REF!))</f>
        <v>1890</v>
      </c>
      <c r="X792" s="106">
        <f>P792*W792</f>
        <v>0</v>
      </c>
      <c r="Y792" s="107" t="s">
        <v>72</v>
      </c>
      <c r="Z792" s="103">
        <f t="shared" ref="Z792:Z806" si="337">IF(EXACT(O792,Y792),Q792,0)</f>
        <v>0</v>
      </c>
      <c r="AA792" s="103">
        <f t="shared" ref="AA792:AA806" si="338">IF(Z792=0,Q792,0)</f>
        <v>0</v>
      </c>
      <c r="AB792" s="128">
        <f>IF(U792=0,"",L792/U792-1)</f>
        <v>0.60317460317460325</v>
      </c>
      <c r="AC792" s="128">
        <f>IF(W792=0,"",L792/W792-1)</f>
        <v>0.60317460317460325</v>
      </c>
    </row>
    <row r="793" spans="1:29" ht="50.1" customHeight="1">
      <c r="A793" s="171"/>
      <c r="B793" s="171"/>
      <c r="C793" s="174"/>
      <c r="D793" s="174"/>
      <c r="E793" s="131"/>
      <c r="F793" s="177"/>
      <c r="G793" s="180"/>
      <c r="H793" s="163"/>
      <c r="I793" s="165"/>
      <c r="J793" s="168"/>
      <c r="K793" s="62" t="s">
        <v>84</v>
      </c>
      <c r="L793" s="63">
        <v>3030</v>
      </c>
      <c r="M793" s="63">
        <v>1890</v>
      </c>
      <c r="N793" s="142" t="s">
        <v>531</v>
      </c>
      <c r="O793" s="127" t="s">
        <v>72</v>
      </c>
      <c r="P793" s="100"/>
      <c r="Q793" s="63">
        <f t="shared" ref="Q793:Q806" si="339">P793*M793</f>
        <v>0</v>
      </c>
      <c r="R793" s="64"/>
      <c r="S793" s="67">
        <v>19</v>
      </c>
      <c r="T793" s="46"/>
      <c r="U793" s="106">
        <f>IF(EXACT(O793,Y793),M793,M793*(1-'Расчет ПРЕДЗАКАЗ'!$D$10))</f>
        <v>1890</v>
      </c>
      <c r="V793" s="106">
        <f t="shared" ref="V793:V806" si="340">P793*U793</f>
        <v>0</v>
      </c>
      <c r="W793" s="106">
        <f>IF(EXACT(O793,Y793),M793,M793*(1-#REF!))</f>
        <v>1890</v>
      </c>
      <c r="X793" s="106">
        <f t="shared" ref="X793:X806" si="341">P793*W793</f>
        <v>0</v>
      </c>
      <c r="Y793" s="107" t="s">
        <v>72</v>
      </c>
      <c r="Z793" s="103">
        <f t="shared" si="337"/>
        <v>0</v>
      </c>
      <c r="AA793" s="103">
        <f t="shared" si="338"/>
        <v>0</v>
      </c>
      <c r="AB793" s="128">
        <f t="shared" ref="AB793:AB806" si="342">IF(U793=0,"",L793/U793-1)</f>
        <v>0.60317460317460325</v>
      </c>
      <c r="AC793" s="128">
        <f t="shared" ref="AC793:AC806" si="343">IF(W793=0,"",L793/W793-1)</f>
        <v>0.60317460317460325</v>
      </c>
    </row>
    <row r="794" spans="1:29" ht="50.1" customHeight="1">
      <c r="A794" s="171"/>
      <c r="B794" s="171"/>
      <c r="C794" s="174"/>
      <c r="D794" s="174"/>
      <c r="E794" s="131"/>
      <c r="F794" s="177"/>
      <c r="G794" s="180"/>
      <c r="H794" s="163"/>
      <c r="I794" s="165"/>
      <c r="J794" s="168"/>
      <c r="K794" s="62"/>
      <c r="L794" s="63"/>
      <c r="M794" s="63"/>
      <c r="N794" s="142"/>
      <c r="O794" s="127"/>
      <c r="P794" s="100"/>
      <c r="Q794" s="63">
        <f t="shared" si="339"/>
        <v>0</v>
      </c>
      <c r="R794" s="64"/>
      <c r="S794" s="67"/>
      <c r="T794" s="46"/>
      <c r="U794" s="106">
        <f>IF(EXACT(O794,Y794),M794,M794*(1-'Расчет ПРЕДЗАКАЗ'!$D$10))</f>
        <v>0</v>
      </c>
      <c r="V794" s="106">
        <f t="shared" si="340"/>
        <v>0</v>
      </c>
      <c r="W794" s="106" t="e">
        <f>IF(EXACT(O794,Y794),M794,M794*(1-#REF!))</f>
        <v>#REF!</v>
      </c>
      <c r="X794" s="106" t="e">
        <f t="shared" si="341"/>
        <v>#REF!</v>
      </c>
      <c r="Y794" s="107" t="s">
        <v>72</v>
      </c>
      <c r="Z794" s="103">
        <f t="shared" si="337"/>
        <v>0</v>
      </c>
      <c r="AA794" s="103">
        <f t="shared" si="338"/>
        <v>0</v>
      </c>
      <c r="AB794" s="128" t="str">
        <f t="shared" si="342"/>
        <v/>
      </c>
      <c r="AC794" s="128" t="e">
        <f t="shared" si="343"/>
        <v>#REF!</v>
      </c>
    </row>
    <row r="795" spans="1:29" ht="50.1" customHeight="1">
      <c r="A795" s="171"/>
      <c r="B795" s="171"/>
      <c r="C795" s="174"/>
      <c r="D795" s="174"/>
      <c r="E795" s="131"/>
      <c r="F795" s="177"/>
      <c r="G795" s="180"/>
      <c r="H795" s="163"/>
      <c r="I795" s="165"/>
      <c r="J795" s="168"/>
      <c r="K795" s="62"/>
      <c r="L795" s="63"/>
      <c r="M795" s="63"/>
      <c r="N795" s="142"/>
      <c r="O795" s="127"/>
      <c r="P795" s="100"/>
      <c r="Q795" s="63">
        <f t="shared" si="339"/>
        <v>0</v>
      </c>
      <c r="R795" s="64"/>
      <c r="S795" s="67"/>
      <c r="T795" s="46"/>
      <c r="U795" s="106">
        <f>IF(EXACT(O795,Y795),M795,M795*(1-'Расчет ПРЕДЗАКАЗ'!$D$10))</f>
        <v>0</v>
      </c>
      <c r="V795" s="106">
        <f t="shared" si="340"/>
        <v>0</v>
      </c>
      <c r="W795" s="106" t="e">
        <f>IF(EXACT(O795,Y795),M795,M795*(1-#REF!))</f>
        <v>#REF!</v>
      </c>
      <c r="X795" s="106" t="e">
        <f t="shared" si="341"/>
        <v>#REF!</v>
      </c>
      <c r="Y795" s="107" t="s">
        <v>72</v>
      </c>
      <c r="Z795" s="103">
        <f t="shared" si="337"/>
        <v>0</v>
      </c>
      <c r="AA795" s="103">
        <f t="shared" si="338"/>
        <v>0</v>
      </c>
      <c r="AB795" s="128" t="str">
        <f t="shared" si="342"/>
        <v/>
      </c>
      <c r="AC795" s="128" t="e">
        <f t="shared" si="343"/>
        <v>#REF!</v>
      </c>
    </row>
    <row r="796" spans="1:29" ht="50.1" customHeight="1">
      <c r="A796" s="171"/>
      <c r="B796" s="171"/>
      <c r="C796" s="174"/>
      <c r="D796" s="174"/>
      <c r="E796" s="131"/>
      <c r="F796" s="177"/>
      <c r="G796" s="180"/>
      <c r="H796" s="163"/>
      <c r="I796" s="165"/>
      <c r="J796" s="168"/>
      <c r="K796" s="62"/>
      <c r="L796" s="63"/>
      <c r="M796" s="63"/>
      <c r="N796" s="142"/>
      <c r="O796" s="127"/>
      <c r="P796" s="100"/>
      <c r="Q796" s="63">
        <f t="shared" si="339"/>
        <v>0</v>
      </c>
      <c r="R796" s="64"/>
      <c r="S796" s="67"/>
      <c r="T796" s="46"/>
      <c r="U796" s="106">
        <f>IF(EXACT(O796,Y796),M796,M796*(1-'Расчет ПРЕДЗАКАЗ'!$D$10))</f>
        <v>0</v>
      </c>
      <c r="V796" s="106">
        <f t="shared" si="340"/>
        <v>0</v>
      </c>
      <c r="W796" s="106" t="e">
        <f>IF(EXACT(O796,Y796),M796,M796*(1-#REF!))</f>
        <v>#REF!</v>
      </c>
      <c r="X796" s="106" t="e">
        <f t="shared" si="341"/>
        <v>#REF!</v>
      </c>
      <c r="Y796" s="107" t="s">
        <v>72</v>
      </c>
      <c r="Z796" s="103">
        <f t="shared" si="337"/>
        <v>0</v>
      </c>
      <c r="AA796" s="103">
        <f t="shared" si="338"/>
        <v>0</v>
      </c>
      <c r="AB796" s="128" t="str">
        <f t="shared" si="342"/>
        <v/>
      </c>
      <c r="AC796" s="128" t="e">
        <f t="shared" si="343"/>
        <v>#REF!</v>
      </c>
    </row>
    <row r="797" spans="1:29" ht="50.1" customHeight="1">
      <c r="A797" s="171"/>
      <c r="B797" s="171"/>
      <c r="C797" s="174"/>
      <c r="D797" s="174"/>
      <c r="E797" s="131"/>
      <c r="F797" s="177"/>
      <c r="G797" s="180"/>
      <c r="H797" s="163"/>
      <c r="I797" s="165"/>
      <c r="J797" s="168"/>
      <c r="K797" s="62"/>
      <c r="L797" s="63"/>
      <c r="M797" s="63"/>
      <c r="N797" s="142"/>
      <c r="O797" s="127"/>
      <c r="P797" s="100"/>
      <c r="Q797" s="63">
        <f t="shared" si="339"/>
        <v>0</v>
      </c>
      <c r="R797" s="64"/>
      <c r="S797" s="67"/>
      <c r="T797" s="46"/>
      <c r="U797" s="106">
        <f>IF(EXACT(O797,Y797),M797,M797*(1-'Расчет ПРЕДЗАКАЗ'!$D$10))</f>
        <v>0</v>
      </c>
      <c r="V797" s="106">
        <f t="shared" si="340"/>
        <v>0</v>
      </c>
      <c r="W797" s="106" t="e">
        <f>IF(EXACT(O797,Y797),M797,M797*(1-#REF!))</f>
        <v>#REF!</v>
      </c>
      <c r="X797" s="106" t="e">
        <f t="shared" si="341"/>
        <v>#REF!</v>
      </c>
      <c r="Y797" s="107" t="s">
        <v>72</v>
      </c>
      <c r="Z797" s="103">
        <f t="shared" si="337"/>
        <v>0</v>
      </c>
      <c r="AA797" s="103">
        <f t="shared" si="338"/>
        <v>0</v>
      </c>
      <c r="AB797" s="128" t="str">
        <f t="shared" si="342"/>
        <v/>
      </c>
      <c r="AC797" s="128" t="e">
        <f t="shared" si="343"/>
        <v>#REF!</v>
      </c>
    </row>
    <row r="798" spans="1:29" ht="50.1" customHeight="1">
      <c r="A798" s="171"/>
      <c r="B798" s="171"/>
      <c r="C798" s="174"/>
      <c r="D798" s="174"/>
      <c r="E798" s="131"/>
      <c r="F798" s="177"/>
      <c r="G798" s="180"/>
      <c r="H798" s="163"/>
      <c r="I798" s="165"/>
      <c r="J798" s="168"/>
      <c r="K798" s="62"/>
      <c r="L798" s="63"/>
      <c r="M798" s="63"/>
      <c r="N798" s="142"/>
      <c r="O798" s="127"/>
      <c r="P798" s="100"/>
      <c r="Q798" s="63">
        <f t="shared" si="339"/>
        <v>0</v>
      </c>
      <c r="R798" s="64"/>
      <c r="S798" s="67"/>
      <c r="T798" s="46"/>
      <c r="U798" s="106">
        <f>IF(EXACT(O798,Y798),M798,M798*(1-'Расчет ПРЕДЗАКАЗ'!$D$10))</f>
        <v>0</v>
      </c>
      <c r="V798" s="106">
        <f t="shared" si="340"/>
        <v>0</v>
      </c>
      <c r="W798" s="106" t="e">
        <f>IF(EXACT(O798,Y798),M798,M798*(1-#REF!))</f>
        <v>#REF!</v>
      </c>
      <c r="X798" s="106" t="e">
        <f t="shared" si="341"/>
        <v>#REF!</v>
      </c>
      <c r="Y798" s="107" t="s">
        <v>72</v>
      </c>
      <c r="Z798" s="103">
        <f t="shared" si="337"/>
        <v>0</v>
      </c>
      <c r="AA798" s="103">
        <f t="shared" si="338"/>
        <v>0</v>
      </c>
      <c r="AB798" s="128" t="str">
        <f t="shared" si="342"/>
        <v/>
      </c>
      <c r="AC798" s="128" t="e">
        <f t="shared" si="343"/>
        <v>#REF!</v>
      </c>
    </row>
    <row r="799" spans="1:29" ht="50.1" customHeight="1">
      <c r="A799" s="171"/>
      <c r="B799" s="171"/>
      <c r="C799" s="174"/>
      <c r="D799" s="174"/>
      <c r="E799" s="131"/>
      <c r="F799" s="177"/>
      <c r="G799" s="180"/>
      <c r="H799" s="163"/>
      <c r="I799" s="165"/>
      <c r="J799" s="168"/>
      <c r="K799" s="62"/>
      <c r="L799" s="63"/>
      <c r="M799" s="63"/>
      <c r="N799" s="142"/>
      <c r="O799" s="127"/>
      <c r="P799" s="100"/>
      <c r="Q799" s="63">
        <f t="shared" si="339"/>
        <v>0</v>
      </c>
      <c r="R799" s="64"/>
      <c r="S799" s="67"/>
      <c r="T799" s="46"/>
      <c r="U799" s="106">
        <f>IF(EXACT(O799,Y799),M799,M799*(1-'Расчет ПРЕДЗАКАЗ'!$D$10))</f>
        <v>0</v>
      </c>
      <c r="V799" s="106">
        <f t="shared" si="340"/>
        <v>0</v>
      </c>
      <c r="W799" s="106" t="e">
        <f>IF(EXACT(O799,Y799),M799,M799*(1-#REF!))</f>
        <v>#REF!</v>
      </c>
      <c r="X799" s="106" t="e">
        <f t="shared" si="341"/>
        <v>#REF!</v>
      </c>
      <c r="Y799" s="107" t="s">
        <v>72</v>
      </c>
      <c r="Z799" s="103">
        <f t="shared" si="337"/>
        <v>0</v>
      </c>
      <c r="AA799" s="103">
        <f t="shared" si="338"/>
        <v>0</v>
      </c>
      <c r="AB799" s="128" t="str">
        <f t="shared" si="342"/>
        <v/>
      </c>
      <c r="AC799" s="128" t="e">
        <f t="shared" si="343"/>
        <v>#REF!</v>
      </c>
    </row>
    <row r="800" spans="1:29" ht="50.1" customHeight="1">
      <c r="A800" s="171"/>
      <c r="B800" s="171"/>
      <c r="C800" s="174"/>
      <c r="D800" s="174"/>
      <c r="E800" s="131"/>
      <c r="F800" s="177"/>
      <c r="G800" s="180"/>
      <c r="H800" s="163"/>
      <c r="I800" s="165"/>
      <c r="J800" s="168"/>
      <c r="K800" s="62"/>
      <c r="L800" s="63"/>
      <c r="M800" s="63"/>
      <c r="N800" s="142"/>
      <c r="O800" s="127"/>
      <c r="P800" s="100"/>
      <c r="Q800" s="63">
        <f t="shared" si="339"/>
        <v>0</v>
      </c>
      <c r="R800" s="64"/>
      <c r="S800" s="67"/>
      <c r="T800" s="46"/>
      <c r="U800" s="106">
        <f>IF(EXACT(O800,Y800),M800,M800*(1-'Расчет ПРЕДЗАКАЗ'!$D$10))</f>
        <v>0</v>
      </c>
      <c r="V800" s="106">
        <f t="shared" si="340"/>
        <v>0</v>
      </c>
      <c r="W800" s="106" t="e">
        <f>IF(EXACT(O800,Y800),M800,M800*(1-#REF!))</f>
        <v>#REF!</v>
      </c>
      <c r="X800" s="106" t="e">
        <f t="shared" si="341"/>
        <v>#REF!</v>
      </c>
      <c r="Y800" s="107" t="s">
        <v>72</v>
      </c>
      <c r="Z800" s="103">
        <f t="shared" si="337"/>
        <v>0</v>
      </c>
      <c r="AA800" s="103">
        <f t="shared" si="338"/>
        <v>0</v>
      </c>
      <c r="AB800" s="128" t="str">
        <f t="shared" si="342"/>
        <v/>
      </c>
      <c r="AC800" s="128" t="e">
        <f t="shared" si="343"/>
        <v>#REF!</v>
      </c>
    </row>
    <row r="801" spans="1:29" ht="50.1" customHeight="1">
      <c r="A801" s="171"/>
      <c r="B801" s="171"/>
      <c r="C801" s="174"/>
      <c r="D801" s="174"/>
      <c r="E801" s="131"/>
      <c r="F801" s="177"/>
      <c r="G801" s="180"/>
      <c r="H801" s="163"/>
      <c r="I801" s="165"/>
      <c r="J801" s="168"/>
      <c r="K801" s="62"/>
      <c r="L801" s="63"/>
      <c r="M801" s="63"/>
      <c r="N801" s="143"/>
      <c r="O801" s="127"/>
      <c r="P801" s="100"/>
      <c r="Q801" s="63">
        <f t="shared" si="339"/>
        <v>0</v>
      </c>
      <c r="R801" s="65"/>
      <c r="S801" s="67"/>
      <c r="T801" s="40"/>
      <c r="U801" s="106">
        <f>IF(EXACT(O801,Y801),M801,M801*(1-'Расчет ПРЕДЗАКАЗ'!$D$10))</f>
        <v>0</v>
      </c>
      <c r="V801" s="106">
        <f t="shared" si="340"/>
        <v>0</v>
      </c>
      <c r="W801" s="106" t="e">
        <f>IF(EXACT(O801,Y801),M801,M801*(1-#REF!))</f>
        <v>#REF!</v>
      </c>
      <c r="X801" s="106" t="e">
        <f t="shared" si="341"/>
        <v>#REF!</v>
      </c>
      <c r="Y801" s="107" t="s">
        <v>72</v>
      </c>
      <c r="Z801" s="103">
        <f t="shared" si="337"/>
        <v>0</v>
      </c>
      <c r="AA801" s="103">
        <f t="shared" si="338"/>
        <v>0</v>
      </c>
      <c r="AB801" s="128" t="str">
        <f t="shared" si="342"/>
        <v/>
      </c>
      <c r="AC801" s="128" t="e">
        <f t="shared" si="343"/>
        <v>#REF!</v>
      </c>
    </row>
    <row r="802" spans="1:29" ht="50.1" customHeight="1">
      <c r="A802" s="171"/>
      <c r="B802" s="171"/>
      <c r="C802" s="174"/>
      <c r="D802" s="174"/>
      <c r="E802" s="131"/>
      <c r="F802" s="177"/>
      <c r="G802" s="180"/>
      <c r="H802" s="163"/>
      <c r="I802" s="165"/>
      <c r="J802" s="168"/>
      <c r="K802" s="62"/>
      <c r="L802" s="63"/>
      <c r="M802" s="63"/>
      <c r="N802" s="143"/>
      <c r="O802" s="127"/>
      <c r="P802" s="100"/>
      <c r="Q802" s="63">
        <f t="shared" si="339"/>
        <v>0</v>
      </c>
      <c r="R802" s="65"/>
      <c r="S802" s="67"/>
      <c r="T802" s="40"/>
      <c r="U802" s="106">
        <f>IF(EXACT(O802,Y802),M802,M802*(1-'Расчет ПРЕДЗАКАЗ'!$D$10))</f>
        <v>0</v>
      </c>
      <c r="V802" s="106">
        <f t="shared" si="340"/>
        <v>0</v>
      </c>
      <c r="W802" s="106" t="e">
        <f>IF(EXACT(O802,Y802),M802,M802*(1-#REF!))</f>
        <v>#REF!</v>
      </c>
      <c r="X802" s="106" t="e">
        <f t="shared" si="341"/>
        <v>#REF!</v>
      </c>
      <c r="Y802" s="107" t="s">
        <v>72</v>
      </c>
      <c r="Z802" s="103">
        <f t="shared" si="337"/>
        <v>0</v>
      </c>
      <c r="AA802" s="103">
        <f t="shared" si="338"/>
        <v>0</v>
      </c>
      <c r="AB802" s="128" t="str">
        <f t="shared" si="342"/>
        <v/>
      </c>
      <c r="AC802" s="128" t="e">
        <f t="shared" si="343"/>
        <v>#REF!</v>
      </c>
    </row>
    <row r="803" spans="1:29" ht="50.1" customHeight="1">
      <c r="A803" s="171"/>
      <c r="B803" s="171"/>
      <c r="C803" s="174"/>
      <c r="D803" s="174"/>
      <c r="E803" s="131"/>
      <c r="F803" s="177"/>
      <c r="G803" s="180"/>
      <c r="H803" s="163"/>
      <c r="I803" s="165"/>
      <c r="J803" s="168"/>
      <c r="K803" s="62"/>
      <c r="L803" s="63"/>
      <c r="M803" s="63"/>
      <c r="N803" s="65"/>
      <c r="O803" s="127"/>
      <c r="P803" s="100"/>
      <c r="Q803" s="63">
        <f t="shared" si="339"/>
        <v>0</v>
      </c>
      <c r="R803" s="65"/>
      <c r="S803" s="67"/>
      <c r="T803" s="40"/>
      <c r="U803" s="106">
        <f>IF(EXACT(O803,Y803),M803,M803*(1-'Расчет ПРЕДЗАКАЗ'!$D$10))</f>
        <v>0</v>
      </c>
      <c r="V803" s="106">
        <f t="shared" si="340"/>
        <v>0</v>
      </c>
      <c r="W803" s="106" t="e">
        <f>IF(EXACT(O803,Y803),M803,M803*(1-#REF!))</f>
        <v>#REF!</v>
      </c>
      <c r="X803" s="106" t="e">
        <f t="shared" si="341"/>
        <v>#REF!</v>
      </c>
      <c r="Y803" s="107" t="s">
        <v>72</v>
      </c>
      <c r="Z803" s="103">
        <f t="shared" si="337"/>
        <v>0</v>
      </c>
      <c r="AA803" s="103">
        <f t="shared" si="338"/>
        <v>0</v>
      </c>
      <c r="AB803" s="128" t="str">
        <f t="shared" si="342"/>
        <v/>
      </c>
      <c r="AC803" s="128" t="e">
        <f t="shared" si="343"/>
        <v>#REF!</v>
      </c>
    </row>
    <row r="804" spans="1:29" ht="50.1" customHeight="1">
      <c r="A804" s="171"/>
      <c r="B804" s="171"/>
      <c r="C804" s="174"/>
      <c r="D804" s="174"/>
      <c r="E804" s="131"/>
      <c r="F804" s="177"/>
      <c r="G804" s="180"/>
      <c r="H804" s="163"/>
      <c r="I804" s="165"/>
      <c r="J804" s="168"/>
      <c r="K804" s="62"/>
      <c r="L804" s="63"/>
      <c r="M804" s="63"/>
      <c r="N804" s="65"/>
      <c r="O804" s="127"/>
      <c r="P804" s="100"/>
      <c r="Q804" s="63">
        <f t="shared" si="339"/>
        <v>0</v>
      </c>
      <c r="R804" s="65"/>
      <c r="S804" s="67"/>
      <c r="T804" s="40"/>
      <c r="U804" s="106">
        <f>IF(EXACT(O804,Y804),M804,M804*(1-'Расчет ПРЕДЗАКАЗ'!$D$10))</f>
        <v>0</v>
      </c>
      <c r="V804" s="106">
        <f t="shared" si="340"/>
        <v>0</v>
      </c>
      <c r="W804" s="106" t="e">
        <f>IF(EXACT(O804,Y804),M804,M804*(1-#REF!))</f>
        <v>#REF!</v>
      </c>
      <c r="X804" s="106" t="e">
        <f t="shared" si="341"/>
        <v>#REF!</v>
      </c>
      <c r="Y804" s="107" t="s">
        <v>72</v>
      </c>
      <c r="Z804" s="103">
        <f t="shared" si="337"/>
        <v>0</v>
      </c>
      <c r="AA804" s="103">
        <f t="shared" si="338"/>
        <v>0</v>
      </c>
      <c r="AB804" s="128" t="str">
        <f t="shared" si="342"/>
        <v/>
      </c>
      <c r="AC804" s="128" t="e">
        <f t="shared" si="343"/>
        <v>#REF!</v>
      </c>
    </row>
    <row r="805" spans="1:29" ht="50.1" customHeight="1">
      <c r="A805" s="171"/>
      <c r="B805" s="171"/>
      <c r="C805" s="174"/>
      <c r="D805" s="174"/>
      <c r="E805" s="131"/>
      <c r="F805" s="177"/>
      <c r="G805" s="180"/>
      <c r="H805" s="163"/>
      <c r="I805" s="165"/>
      <c r="J805" s="168"/>
      <c r="K805" s="62"/>
      <c r="L805" s="63"/>
      <c r="M805" s="63"/>
      <c r="N805" s="65"/>
      <c r="O805" s="127"/>
      <c r="P805" s="100"/>
      <c r="Q805" s="63">
        <f t="shared" si="339"/>
        <v>0</v>
      </c>
      <c r="R805" s="65"/>
      <c r="S805" s="67"/>
      <c r="T805" s="40"/>
      <c r="U805" s="106">
        <f>IF(EXACT(O805,Y805),M805,M805*(1-'Расчет ПРЕДЗАКАЗ'!$D$10))</f>
        <v>0</v>
      </c>
      <c r="V805" s="106">
        <f t="shared" si="340"/>
        <v>0</v>
      </c>
      <c r="W805" s="106" t="e">
        <f>IF(EXACT(O805,Y805),M805,M805*(1-#REF!))</f>
        <v>#REF!</v>
      </c>
      <c r="X805" s="106" t="e">
        <f t="shared" si="341"/>
        <v>#REF!</v>
      </c>
      <c r="Y805" s="107" t="s">
        <v>72</v>
      </c>
      <c r="Z805" s="103">
        <f t="shared" si="337"/>
        <v>0</v>
      </c>
      <c r="AA805" s="103">
        <f t="shared" si="338"/>
        <v>0</v>
      </c>
      <c r="AB805" s="128" t="str">
        <f t="shared" si="342"/>
        <v/>
      </c>
      <c r="AC805" s="128" t="e">
        <f t="shared" si="343"/>
        <v>#REF!</v>
      </c>
    </row>
    <row r="806" spans="1:29" ht="50.1" customHeight="1">
      <c r="A806" s="172"/>
      <c r="B806" s="172"/>
      <c r="C806" s="175"/>
      <c r="D806" s="175"/>
      <c r="E806" s="132"/>
      <c r="F806" s="178"/>
      <c r="G806" s="181"/>
      <c r="H806" s="164"/>
      <c r="I806" s="166"/>
      <c r="J806" s="169"/>
      <c r="K806" s="62"/>
      <c r="L806" s="63"/>
      <c r="M806" s="63"/>
      <c r="N806" s="65"/>
      <c r="O806" s="127"/>
      <c r="P806" s="100"/>
      <c r="Q806" s="63">
        <f t="shared" si="339"/>
        <v>0</v>
      </c>
      <c r="R806" s="65"/>
      <c r="S806" s="67"/>
      <c r="T806" s="40"/>
      <c r="U806" s="106">
        <f>IF(EXACT(O806,Y806),M806,M806*(1-'Расчет ПРЕДЗАКАЗ'!$D$10))</f>
        <v>0</v>
      </c>
      <c r="V806" s="106">
        <f t="shared" si="340"/>
        <v>0</v>
      </c>
      <c r="W806" s="106" t="e">
        <f>IF(EXACT(O806,Y806),M806,M806*(1-#REF!))</f>
        <v>#REF!</v>
      </c>
      <c r="X806" s="106" t="e">
        <f t="shared" si="341"/>
        <v>#REF!</v>
      </c>
      <c r="Y806" s="107" t="s">
        <v>72</v>
      </c>
      <c r="Z806" s="103">
        <f t="shared" si="337"/>
        <v>0</v>
      </c>
      <c r="AA806" s="103">
        <f t="shared" si="338"/>
        <v>0</v>
      </c>
      <c r="AB806" s="128" t="str">
        <f t="shared" si="342"/>
        <v/>
      </c>
      <c r="AC806" s="128" t="e">
        <f t="shared" si="343"/>
        <v>#REF!</v>
      </c>
    </row>
    <row r="807" spans="1:29" ht="11.25" customHeight="1" thickBot="1"/>
    <row r="808" spans="1:29" ht="50.1" customHeight="1">
      <c r="A808" s="170">
        <v>50</v>
      </c>
      <c r="B808" s="170" t="s">
        <v>532</v>
      </c>
      <c r="C808" s="173" t="s">
        <v>533</v>
      </c>
      <c r="D808" s="173" t="s">
        <v>77</v>
      </c>
      <c r="E808" s="131"/>
      <c r="F808" s="199" t="s">
        <v>534</v>
      </c>
      <c r="G808" s="179" t="s">
        <v>535</v>
      </c>
      <c r="H808" s="162" t="s">
        <v>536</v>
      </c>
      <c r="I808" s="200" t="s">
        <v>537</v>
      </c>
      <c r="J808" s="167" t="s">
        <v>19</v>
      </c>
      <c r="K808" s="62" t="s">
        <v>82</v>
      </c>
      <c r="L808" s="63">
        <v>5640</v>
      </c>
      <c r="M808" s="63">
        <v>3521</v>
      </c>
      <c r="N808" s="142" t="s">
        <v>538</v>
      </c>
      <c r="O808" s="127"/>
      <c r="P808" s="100"/>
      <c r="Q808" s="63">
        <f>P808*M808</f>
        <v>0</v>
      </c>
      <c r="R808" s="64"/>
      <c r="S808" s="67">
        <v>39</v>
      </c>
      <c r="T808" s="59"/>
      <c r="U808" s="106">
        <f>IF(EXACT(O808,Y808),M808,M808*(1-'Расчет ПРЕДЗАКАЗ'!$D$10))</f>
        <v>3450.58</v>
      </c>
      <c r="V808" s="106">
        <f>P808*U808</f>
        <v>0</v>
      </c>
      <c r="W808" s="106" t="e">
        <f>IF(EXACT(O808,Y808),M808,M808*(1-#REF!))</f>
        <v>#REF!</v>
      </c>
      <c r="X808" s="106" t="e">
        <f>P808*W808</f>
        <v>#REF!</v>
      </c>
      <c r="Y808" s="107" t="s">
        <v>72</v>
      </c>
      <c r="Z808" s="103">
        <f t="shared" ref="Z808:Z822" si="344">IF(EXACT(O808,Y808),Q808,0)</f>
        <v>0</v>
      </c>
      <c r="AA808" s="103">
        <f t="shared" ref="AA808:AA822" si="345">IF(Z808=0,Q808,0)</f>
        <v>0</v>
      </c>
      <c r="AB808" s="128">
        <f>IF(U808=0,"",L808/U808-1)</f>
        <v>0.63450782187342414</v>
      </c>
      <c r="AC808" s="128" t="e">
        <f>IF(W808=0,"",L808/W808-1)</f>
        <v>#REF!</v>
      </c>
    </row>
    <row r="809" spans="1:29" ht="50.1" customHeight="1">
      <c r="A809" s="171"/>
      <c r="B809" s="171"/>
      <c r="C809" s="174"/>
      <c r="D809" s="174"/>
      <c r="E809" s="131"/>
      <c r="F809" s="177"/>
      <c r="G809" s="180"/>
      <c r="H809" s="163"/>
      <c r="I809" s="165"/>
      <c r="J809" s="168"/>
      <c r="K809" s="62" t="s">
        <v>96</v>
      </c>
      <c r="L809" s="63">
        <v>5640</v>
      </c>
      <c r="M809" s="63">
        <v>3521</v>
      </c>
      <c r="N809" s="142" t="s">
        <v>539</v>
      </c>
      <c r="O809" s="127"/>
      <c r="P809" s="100"/>
      <c r="Q809" s="63">
        <f t="shared" ref="Q809:Q822" si="346">P809*M809</f>
        <v>0</v>
      </c>
      <c r="R809" s="64"/>
      <c r="S809" s="67">
        <v>1</v>
      </c>
      <c r="T809" s="46"/>
      <c r="U809" s="106">
        <f>IF(EXACT(O809,Y809),M809,M809*(1-'Расчет ПРЕДЗАКАЗ'!$D$10))</f>
        <v>3450.58</v>
      </c>
      <c r="V809" s="106">
        <f t="shared" ref="V809:V822" si="347">P809*U809</f>
        <v>0</v>
      </c>
      <c r="W809" s="106" t="e">
        <f>IF(EXACT(O809,Y809),M809,M809*(1-#REF!))</f>
        <v>#REF!</v>
      </c>
      <c r="X809" s="106" t="e">
        <f t="shared" ref="X809:X822" si="348">P809*W809</f>
        <v>#REF!</v>
      </c>
      <c r="Y809" s="107" t="s">
        <v>72</v>
      </c>
      <c r="Z809" s="103">
        <f t="shared" si="344"/>
        <v>0</v>
      </c>
      <c r="AA809" s="103">
        <f t="shared" si="345"/>
        <v>0</v>
      </c>
      <c r="AB809" s="128">
        <f t="shared" ref="AB809:AB822" si="349">IF(U809=0,"",L809/U809-1)</f>
        <v>0.63450782187342414</v>
      </c>
      <c r="AC809" s="128" t="e">
        <f t="shared" ref="AC809:AC822" si="350">IF(W809=0,"",L809/W809-1)</f>
        <v>#REF!</v>
      </c>
    </row>
    <row r="810" spans="1:29" ht="50.1" customHeight="1">
      <c r="A810" s="171"/>
      <c r="B810" s="171"/>
      <c r="C810" s="174"/>
      <c r="D810" s="174"/>
      <c r="E810" s="131"/>
      <c r="F810" s="177"/>
      <c r="G810" s="180"/>
      <c r="H810" s="163"/>
      <c r="I810" s="165"/>
      <c r="J810" s="168"/>
      <c r="K810" s="62" t="s">
        <v>84</v>
      </c>
      <c r="L810" s="63">
        <v>5640</v>
      </c>
      <c r="M810" s="63">
        <v>3521</v>
      </c>
      <c r="N810" s="142" t="s">
        <v>540</v>
      </c>
      <c r="O810" s="127"/>
      <c r="P810" s="100"/>
      <c r="Q810" s="63">
        <f t="shared" si="346"/>
        <v>0</v>
      </c>
      <c r="R810" s="64"/>
      <c r="S810" s="67">
        <v>1</v>
      </c>
      <c r="T810" s="46"/>
      <c r="U810" s="106">
        <f>IF(EXACT(O810,Y810),M810,M810*(1-'Расчет ПРЕДЗАКАЗ'!$D$10))</f>
        <v>3450.58</v>
      </c>
      <c r="V810" s="106">
        <f t="shared" si="347"/>
        <v>0</v>
      </c>
      <c r="W810" s="106" t="e">
        <f>IF(EXACT(O810,Y810),M810,M810*(1-#REF!))</f>
        <v>#REF!</v>
      </c>
      <c r="X810" s="106" t="e">
        <f t="shared" si="348"/>
        <v>#REF!</v>
      </c>
      <c r="Y810" s="107" t="s">
        <v>72</v>
      </c>
      <c r="Z810" s="103">
        <f t="shared" si="344"/>
        <v>0</v>
      </c>
      <c r="AA810" s="103">
        <f t="shared" si="345"/>
        <v>0</v>
      </c>
      <c r="AB810" s="128">
        <f t="shared" si="349"/>
        <v>0.63450782187342414</v>
      </c>
      <c r="AC810" s="128" t="e">
        <f t="shared" si="350"/>
        <v>#REF!</v>
      </c>
    </row>
    <row r="811" spans="1:29" ht="50.1" customHeight="1">
      <c r="A811" s="171"/>
      <c r="B811" s="171"/>
      <c r="C811" s="174"/>
      <c r="D811" s="174"/>
      <c r="E811" s="131"/>
      <c r="F811" s="177"/>
      <c r="G811" s="180"/>
      <c r="H811" s="163"/>
      <c r="I811" s="165"/>
      <c r="J811" s="168"/>
      <c r="K811" s="62" t="s">
        <v>101</v>
      </c>
      <c r="L811" s="63">
        <v>5640</v>
      </c>
      <c r="M811" s="63">
        <v>3521</v>
      </c>
      <c r="N811" s="142" t="s">
        <v>541</v>
      </c>
      <c r="O811" s="127"/>
      <c r="P811" s="100"/>
      <c r="Q811" s="63">
        <f t="shared" si="346"/>
        <v>0</v>
      </c>
      <c r="R811" s="64"/>
      <c r="S811" s="67">
        <v>1</v>
      </c>
      <c r="T811" s="46"/>
      <c r="U811" s="106">
        <f>IF(EXACT(O811,Y811),M811,M811*(1-'Расчет ПРЕДЗАКАЗ'!$D$10))</f>
        <v>3450.58</v>
      </c>
      <c r="V811" s="106">
        <f t="shared" si="347"/>
        <v>0</v>
      </c>
      <c r="W811" s="106" t="e">
        <f>IF(EXACT(O811,Y811),M811,M811*(1-#REF!))</f>
        <v>#REF!</v>
      </c>
      <c r="X811" s="106" t="e">
        <f t="shared" si="348"/>
        <v>#REF!</v>
      </c>
      <c r="Y811" s="107" t="s">
        <v>72</v>
      </c>
      <c r="Z811" s="103">
        <f t="shared" si="344"/>
        <v>0</v>
      </c>
      <c r="AA811" s="103">
        <f t="shared" si="345"/>
        <v>0</v>
      </c>
      <c r="AB811" s="128">
        <f t="shared" si="349"/>
        <v>0.63450782187342414</v>
      </c>
      <c r="AC811" s="128" t="e">
        <f t="shared" si="350"/>
        <v>#REF!</v>
      </c>
    </row>
    <row r="812" spans="1:29" ht="50.1" customHeight="1">
      <c r="A812" s="171"/>
      <c r="B812" s="171"/>
      <c r="C812" s="174"/>
      <c r="D812" s="174"/>
      <c r="E812" s="131"/>
      <c r="F812" s="177"/>
      <c r="G812" s="180"/>
      <c r="H812" s="163"/>
      <c r="I812" s="165"/>
      <c r="J812" s="168"/>
      <c r="K812" s="62"/>
      <c r="L812" s="63"/>
      <c r="M812" s="63"/>
      <c r="N812" s="142"/>
      <c r="O812" s="127"/>
      <c r="P812" s="100"/>
      <c r="Q812" s="63">
        <f t="shared" si="346"/>
        <v>0</v>
      </c>
      <c r="R812" s="64"/>
      <c r="S812" s="67"/>
      <c r="T812" s="46"/>
      <c r="U812" s="106">
        <f>IF(EXACT(O812,Y812),M812,M812*(1-'Расчет ПРЕДЗАКАЗ'!$D$10))</f>
        <v>0</v>
      </c>
      <c r="V812" s="106">
        <f t="shared" si="347"/>
        <v>0</v>
      </c>
      <c r="W812" s="106" t="e">
        <f>IF(EXACT(O812,Y812),M812,M812*(1-#REF!))</f>
        <v>#REF!</v>
      </c>
      <c r="X812" s="106" t="e">
        <f t="shared" si="348"/>
        <v>#REF!</v>
      </c>
      <c r="Y812" s="107" t="s">
        <v>72</v>
      </c>
      <c r="Z812" s="103">
        <f t="shared" si="344"/>
        <v>0</v>
      </c>
      <c r="AA812" s="103">
        <f t="shared" si="345"/>
        <v>0</v>
      </c>
      <c r="AB812" s="128" t="str">
        <f t="shared" si="349"/>
        <v/>
      </c>
      <c r="AC812" s="128" t="e">
        <f t="shared" si="350"/>
        <v>#REF!</v>
      </c>
    </row>
    <row r="813" spans="1:29" ht="50.1" customHeight="1">
      <c r="A813" s="171"/>
      <c r="B813" s="171"/>
      <c r="C813" s="174"/>
      <c r="D813" s="174"/>
      <c r="E813" s="131"/>
      <c r="F813" s="177"/>
      <c r="G813" s="180"/>
      <c r="H813" s="163"/>
      <c r="I813" s="165"/>
      <c r="J813" s="168"/>
      <c r="K813" s="62"/>
      <c r="L813" s="63"/>
      <c r="M813" s="63"/>
      <c r="N813" s="142"/>
      <c r="O813" s="127"/>
      <c r="P813" s="100"/>
      <c r="Q813" s="63">
        <f t="shared" si="346"/>
        <v>0</v>
      </c>
      <c r="R813" s="64"/>
      <c r="S813" s="67"/>
      <c r="T813" s="46"/>
      <c r="U813" s="106">
        <f>IF(EXACT(O813,Y813),M813,M813*(1-'Расчет ПРЕДЗАКАЗ'!$D$10))</f>
        <v>0</v>
      </c>
      <c r="V813" s="106">
        <f t="shared" si="347"/>
        <v>0</v>
      </c>
      <c r="W813" s="106" t="e">
        <f>IF(EXACT(O813,Y813),M813,M813*(1-#REF!))</f>
        <v>#REF!</v>
      </c>
      <c r="X813" s="106" t="e">
        <f t="shared" si="348"/>
        <v>#REF!</v>
      </c>
      <c r="Y813" s="107" t="s">
        <v>72</v>
      </c>
      <c r="Z813" s="103">
        <f t="shared" si="344"/>
        <v>0</v>
      </c>
      <c r="AA813" s="103">
        <f t="shared" si="345"/>
        <v>0</v>
      </c>
      <c r="AB813" s="128" t="str">
        <f t="shared" si="349"/>
        <v/>
      </c>
      <c r="AC813" s="128" t="e">
        <f t="shared" si="350"/>
        <v>#REF!</v>
      </c>
    </row>
    <row r="814" spans="1:29" ht="50.1" customHeight="1">
      <c r="A814" s="171"/>
      <c r="B814" s="171"/>
      <c r="C814" s="174"/>
      <c r="D814" s="174"/>
      <c r="E814" s="131"/>
      <c r="F814" s="177"/>
      <c r="G814" s="180"/>
      <c r="H814" s="163"/>
      <c r="I814" s="165"/>
      <c r="J814" s="168"/>
      <c r="K814" s="62"/>
      <c r="L814" s="63"/>
      <c r="M814" s="63"/>
      <c r="N814" s="142"/>
      <c r="O814" s="127"/>
      <c r="P814" s="100"/>
      <c r="Q814" s="63">
        <f t="shared" si="346"/>
        <v>0</v>
      </c>
      <c r="R814" s="64"/>
      <c r="S814" s="67"/>
      <c r="T814" s="46"/>
      <c r="U814" s="106">
        <f>IF(EXACT(O814,Y814),M814,M814*(1-'Расчет ПРЕДЗАКАЗ'!$D$10))</f>
        <v>0</v>
      </c>
      <c r="V814" s="106">
        <f t="shared" si="347"/>
        <v>0</v>
      </c>
      <c r="W814" s="106" t="e">
        <f>IF(EXACT(O814,Y814),M814,M814*(1-#REF!))</f>
        <v>#REF!</v>
      </c>
      <c r="X814" s="106" t="e">
        <f t="shared" si="348"/>
        <v>#REF!</v>
      </c>
      <c r="Y814" s="107" t="s">
        <v>72</v>
      </c>
      <c r="Z814" s="103">
        <f t="shared" si="344"/>
        <v>0</v>
      </c>
      <c r="AA814" s="103">
        <f t="shared" si="345"/>
        <v>0</v>
      </c>
      <c r="AB814" s="128" t="str">
        <f t="shared" si="349"/>
        <v/>
      </c>
      <c r="AC814" s="128" t="e">
        <f t="shared" si="350"/>
        <v>#REF!</v>
      </c>
    </row>
    <row r="815" spans="1:29" ht="50.1" customHeight="1">
      <c r="A815" s="171"/>
      <c r="B815" s="171"/>
      <c r="C815" s="174"/>
      <c r="D815" s="174"/>
      <c r="E815" s="131"/>
      <c r="F815" s="177"/>
      <c r="G815" s="180"/>
      <c r="H815" s="163"/>
      <c r="I815" s="165"/>
      <c r="J815" s="168"/>
      <c r="K815" s="62"/>
      <c r="L815" s="63"/>
      <c r="M815" s="63"/>
      <c r="N815" s="142"/>
      <c r="O815" s="127"/>
      <c r="P815" s="100"/>
      <c r="Q815" s="63">
        <f t="shared" si="346"/>
        <v>0</v>
      </c>
      <c r="R815" s="64"/>
      <c r="S815" s="67"/>
      <c r="T815" s="46"/>
      <c r="U815" s="106">
        <f>IF(EXACT(O815,Y815),M815,M815*(1-'Расчет ПРЕДЗАКАЗ'!$D$10))</f>
        <v>0</v>
      </c>
      <c r="V815" s="106">
        <f t="shared" si="347"/>
        <v>0</v>
      </c>
      <c r="W815" s="106" t="e">
        <f>IF(EXACT(O815,Y815),M815,M815*(1-#REF!))</f>
        <v>#REF!</v>
      </c>
      <c r="X815" s="106" t="e">
        <f t="shared" si="348"/>
        <v>#REF!</v>
      </c>
      <c r="Y815" s="107" t="s">
        <v>72</v>
      </c>
      <c r="Z815" s="103">
        <f t="shared" si="344"/>
        <v>0</v>
      </c>
      <c r="AA815" s="103">
        <f t="shared" si="345"/>
        <v>0</v>
      </c>
      <c r="AB815" s="128" t="str">
        <f t="shared" si="349"/>
        <v/>
      </c>
      <c r="AC815" s="128" t="e">
        <f t="shared" si="350"/>
        <v>#REF!</v>
      </c>
    </row>
    <row r="816" spans="1:29" ht="50.1" customHeight="1">
      <c r="A816" s="171"/>
      <c r="B816" s="171"/>
      <c r="C816" s="174"/>
      <c r="D816" s="174"/>
      <c r="E816" s="131"/>
      <c r="F816" s="177"/>
      <c r="G816" s="180"/>
      <c r="H816" s="163"/>
      <c r="I816" s="165"/>
      <c r="J816" s="168"/>
      <c r="K816" s="62"/>
      <c r="L816" s="63"/>
      <c r="M816" s="63"/>
      <c r="N816" s="142"/>
      <c r="O816" s="127"/>
      <c r="P816" s="100"/>
      <c r="Q816" s="63">
        <f t="shared" si="346"/>
        <v>0</v>
      </c>
      <c r="R816" s="64"/>
      <c r="S816" s="67"/>
      <c r="T816" s="46"/>
      <c r="U816" s="106">
        <f>IF(EXACT(O816,Y816),M816,M816*(1-'Расчет ПРЕДЗАКАЗ'!$D$10))</f>
        <v>0</v>
      </c>
      <c r="V816" s="106">
        <f t="shared" si="347"/>
        <v>0</v>
      </c>
      <c r="W816" s="106" t="e">
        <f>IF(EXACT(O816,Y816),M816,M816*(1-#REF!))</f>
        <v>#REF!</v>
      </c>
      <c r="X816" s="106" t="e">
        <f t="shared" si="348"/>
        <v>#REF!</v>
      </c>
      <c r="Y816" s="107" t="s">
        <v>72</v>
      </c>
      <c r="Z816" s="103">
        <f t="shared" si="344"/>
        <v>0</v>
      </c>
      <c r="AA816" s="103">
        <f t="shared" si="345"/>
        <v>0</v>
      </c>
      <c r="AB816" s="128" t="str">
        <f t="shared" si="349"/>
        <v/>
      </c>
      <c r="AC816" s="128" t="e">
        <f t="shared" si="350"/>
        <v>#REF!</v>
      </c>
    </row>
    <row r="817" spans="1:29" ht="50.1" customHeight="1">
      <c r="A817" s="171"/>
      <c r="B817" s="171"/>
      <c r="C817" s="174"/>
      <c r="D817" s="174"/>
      <c r="E817" s="131"/>
      <c r="F817" s="177"/>
      <c r="G817" s="180"/>
      <c r="H817" s="163"/>
      <c r="I817" s="165"/>
      <c r="J817" s="168"/>
      <c r="K817" s="62"/>
      <c r="L817" s="63"/>
      <c r="M817" s="63"/>
      <c r="N817" s="143"/>
      <c r="O817" s="127"/>
      <c r="P817" s="100"/>
      <c r="Q817" s="63">
        <f t="shared" si="346"/>
        <v>0</v>
      </c>
      <c r="R817" s="65"/>
      <c r="S817" s="67"/>
      <c r="T817" s="40"/>
      <c r="U817" s="106">
        <f>IF(EXACT(O817,Y817),M817,M817*(1-'Расчет ПРЕДЗАКАЗ'!$D$10))</f>
        <v>0</v>
      </c>
      <c r="V817" s="106">
        <f t="shared" si="347"/>
        <v>0</v>
      </c>
      <c r="W817" s="106" t="e">
        <f>IF(EXACT(O817,Y817),M817,M817*(1-#REF!))</f>
        <v>#REF!</v>
      </c>
      <c r="X817" s="106" t="e">
        <f t="shared" si="348"/>
        <v>#REF!</v>
      </c>
      <c r="Y817" s="107" t="s">
        <v>72</v>
      </c>
      <c r="Z817" s="103">
        <f t="shared" si="344"/>
        <v>0</v>
      </c>
      <c r="AA817" s="103">
        <f t="shared" si="345"/>
        <v>0</v>
      </c>
      <c r="AB817" s="128" t="str">
        <f t="shared" si="349"/>
        <v/>
      </c>
      <c r="AC817" s="128" t="e">
        <f t="shared" si="350"/>
        <v>#REF!</v>
      </c>
    </row>
    <row r="818" spans="1:29" ht="50.1" customHeight="1">
      <c r="A818" s="171"/>
      <c r="B818" s="171"/>
      <c r="C818" s="174"/>
      <c r="D818" s="174"/>
      <c r="E818" s="131"/>
      <c r="F818" s="177"/>
      <c r="G818" s="180"/>
      <c r="H818" s="163"/>
      <c r="I818" s="165"/>
      <c r="J818" s="168"/>
      <c r="K818" s="62"/>
      <c r="L818" s="63"/>
      <c r="M818" s="63"/>
      <c r="N818" s="143"/>
      <c r="O818" s="127"/>
      <c r="P818" s="100"/>
      <c r="Q818" s="63">
        <f t="shared" si="346"/>
        <v>0</v>
      </c>
      <c r="R818" s="65"/>
      <c r="S818" s="67"/>
      <c r="T818" s="40"/>
      <c r="U818" s="106">
        <f>IF(EXACT(O818,Y818),M818,M818*(1-'Расчет ПРЕДЗАКАЗ'!$D$10))</f>
        <v>0</v>
      </c>
      <c r="V818" s="106">
        <f t="shared" si="347"/>
        <v>0</v>
      </c>
      <c r="W818" s="106" t="e">
        <f>IF(EXACT(O818,Y818),M818,M818*(1-#REF!))</f>
        <v>#REF!</v>
      </c>
      <c r="X818" s="106" t="e">
        <f t="shared" si="348"/>
        <v>#REF!</v>
      </c>
      <c r="Y818" s="107" t="s">
        <v>72</v>
      </c>
      <c r="Z818" s="103">
        <f t="shared" si="344"/>
        <v>0</v>
      </c>
      <c r="AA818" s="103">
        <f t="shared" si="345"/>
        <v>0</v>
      </c>
      <c r="AB818" s="128" t="str">
        <f t="shared" si="349"/>
        <v/>
      </c>
      <c r="AC818" s="128" t="e">
        <f t="shared" si="350"/>
        <v>#REF!</v>
      </c>
    </row>
    <row r="819" spans="1:29" ht="50.1" customHeight="1">
      <c r="A819" s="171"/>
      <c r="B819" s="171"/>
      <c r="C819" s="174"/>
      <c r="D819" s="174"/>
      <c r="E819" s="131"/>
      <c r="F819" s="177"/>
      <c r="G819" s="180"/>
      <c r="H819" s="163"/>
      <c r="I819" s="165"/>
      <c r="J819" s="168"/>
      <c r="K819" s="62"/>
      <c r="L819" s="63"/>
      <c r="M819" s="63"/>
      <c r="N819" s="65"/>
      <c r="O819" s="127"/>
      <c r="P819" s="100"/>
      <c r="Q819" s="63">
        <f t="shared" si="346"/>
        <v>0</v>
      </c>
      <c r="R819" s="65"/>
      <c r="S819" s="67"/>
      <c r="T819" s="40"/>
      <c r="U819" s="106">
        <f>IF(EXACT(O819,Y819),M819,M819*(1-'Расчет ПРЕДЗАКАЗ'!$D$10))</f>
        <v>0</v>
      </c>
      <c r="V819" s="106">
        <f t="shared" si="347"/>
        <v>0</v>
      </c>
      <c r="W819" s="106" t="e">
        <f>IF(EXACT(O819,Y819),M819,M819*(1-#REF!))</f>
        <v>#REF!</v>
      </c>
      <c r="X819" s="106" t="e">
        <f t="shared" si="348"/>
        <v>#REF!</v>
      </c>
      <c r="Y819" s="107" t="s">
        <v>72</v>
      </c>
      <c r="Z819" s="103">
        <f t="shared" si="344"/>
        <v>0</v>
      </c>
      <c r="AA819" s="103">
        <f t="shared" si="345"/>
        <v>0</v>
      </c>
      <c r="AB819" s="128" t="str">
        <f t="shared" si="349"/>
        <v/>
      </c>
      <c r="AC819" s="128" t="e">
        <f t="shared" si="350"/>
        <v>#REF!</v>
      </c>
    </row>
    <row r="820" spans="1:29" ht="50.1" customHeight="1">
      <c r="A820" s="171"/>
      <c r="B820" s="171"/>
      <c r="C820" s="174"/>
      <c r="D820" s="174"/>
      <c r="E820" s="131"/>
      <c r="F820" s="177"/>
      <c r="G820" s="180"/>
      <c r="H820" s="163"/>
      <c r="I820" s="165"/>
      <c r="J820" s="168"/>
      <c r="K820" s="62"/>
      <c r="L820" s="63"/>
      <c r="M820" s="63"/>
      <c r="N820" s="65"/>
      <c r="O820" s="127"/>
      <c r="P820" s="100"/>
      <c r="Q820" s="63">
        <f t="shared" si="346"/>
        <v>0</v>
      </c>
      <c r="R820" s="65"/>
      <c r="S820" s="67"/>
      <c r="T820" s="40"/>
      <c r="U820" s="106">
        <f>IF(EXACT(O820,Y820),M820,M820*(1-'Расчет ПРЕДЗАКАЗ'!$D$10))</f>
        <v>0</v>
      </c>
      <c r="V820" s="106">
        <f t="shared" si="347"/>
        <v>0</v>
      </c>
      <c r="W820" s="106" t="e">
        <f>IF(EXACT(O820,Y820),M820,M820*(1-#REF!))</f>
        <v>#REF!</v>
      </c>
      <c r="X820" s="106" t="e">
        <f t="shared" si="348"/>
        <v>#REF!</v>
      </c>
      <c r="Y820" s="107" t="s">
        <v>72</v>
      </c>
      <c r="Z820" s="103">
        <f t="shared" si="344"/>
        <v>0</v>
      </c>
      <c r="AA820" s="103">
        <f t="shared" si="345"/>
        <v>0</v>
      </c>
      <c r="AB820" s="128" t="str">
        <f t="shared" si="349"/>
        <v/>
      </c>
      <c r="AC820" s="128" t="e">
        <f t="shared" si="350"/>
        <v>#REF!</v>
      </c>
    </row>
    <row r="821" spans="1:29" ht="50.1" customHeight="1">
      <c r="A821" s="171"/>
      <c r="B821" s="171"/>
      <c r="C821" s="174"/>
      <c r="D821" s="174"/>
      <c r="E821" s="131"/>
      <c r="F821" s="177"/>
      <c r="G821" s="180"/>
      <c r="H821" s="163"/>
      <c r="I821" s="165"/>
      <c r="J821" s="168"/>
      <c r="K821" s="62"/>
      <c r="L821" s="63"/>
      <c r="M821" s="63"/>
      <c r="N821" s="65"/>
      <c r="O821" s="127"/>
      <c r="P821" s="100"/>
      <c r="Q821" s="63">
        <f t="shared" si="346"/>
        <v>0</v>
      </c>
      <c r="R821" s="65"/>
      <c r="S821" s="67"/>
      <c r="T821" s="40"/>
      <c r="U821" s="106">
        <f>IF(EXACT(O821,Y821),M821,M821*(1-'Расчет ПРЕДЗАКАЗ'!$D$10))</f>
        <v>0</v>
      </c>
      <c r="V821" s="106">
        <f t="shared" si="347"/>
        <v>0</v>
      </c>
      <c r="W821" s="106" t="e">
        <f>IF(EXACT(O821,Y821),M821,M821*(1-#REF!))</f>
        <v>#REF!</v>
      </c>
      <c r="X821" s="106" t="e">
        <f t="shared" si="348"/>
        <v>#REF!</v>
      </c>
      <c r="Y821" s="107" t="s">
        <v>72</v>
      </c>
      <c r="Z821" s="103">
        <f t="shared" si="344"/>
        <v>0</v>
      </c>
      <c r="AA821" s="103">
        <f t="shared" si="345"/>
        <v>0</v>
      </c>
      <c r="AB821" s="128" t="str">
        <f t="shared" si="349"/>
        <v/>
      </c>
      <c r="AC821" s="128" t="e">
        <f t="shared" si="350"/>
        <v>#REF!</v>
      </c>
    </row>
    <row r="822" spans="1:29" ht="50.1" customHeight="1">
      <c r="A822" s="172"/>
      <c r="B822" s="172"/>
      <c r="C822" s="175"/>
      <c r="D822" s="175"/>
      <c r="E822" s="132"/>
      <c r="F822" s="178"/>
      <c r="G822" s="181"/>
      <c r="H822" s="164"/>
      <c r="I822" s="166"/>
      <c r="J822" s="169"/>
      <c r="K822" s="62"/>
      <c r="L822" s="63"/>
      <c r="M822" s="63"/>
      <c r="N822" s="65"/>
      <c r="O822" s="127"/>
      <c r="P822" s="100"/>
      <c r="Q822" s="63">
        <f t="shared" si="346"/>
        <v>0</v>
      </c>
      <c r="R822" s="65"/>
      <c r="S822" s="67"/>
      <c r="T822" s="40"/>
      <c r="U822" s="106">
        <f>IF(EXACT(O822,Y822),M822,M822*(1-'Расчет ПРЕДЗАКАЗ'!$D$10))</f>
        <v>0</v>
      </c>
      <c r="V822" s="106">
        <f t="shared" si="347"/>
        <v>0</v>
      </c>
      <c r="W822" s="106" t="e">
        <f>IF(EXACT(O822,Y822),M822,M822*(1-#REF!))</f>
        <v>#REF!</v>
      </c>
      <c r="X822" s="106" t="e">
        <f t="shared" si="348"/>
        <v>#REF!</v>
      </c>
      <c r="Y822" s="107" t="s">
        <v>72</v>
      </c>
      <c r="Z822" s="103">
        <f t="shared" si="344"/>
        <v>0</v>
      </c>
      <c r="AA822" s="103">
        <f t="shared" si="345"/>
        <v>0</v>
      </c>
      <c r="AB822" s="128" t="str">
        <f t="shared" si="349"/>
        <v/>
      </c>
      <c r="AC822" s="128" t="e">
        <f t="shared" si="350"/>
        <v>#REF!</v>
      </c>
    </row>
    <row r="823" spans="1:29" ht="11.25" customHeight="1" thickBot="1"/>
    <row r="824" spans="1:29" ht="50.1" customHeight="1">
      <c r="A824" s="170">
        <v>51</v>
      </c>
      <c r="B824" s="170" t="s">
        <v>542</v>
      </c>
      <c r="C824" s="173" t="s">
        <v>543</v>
      </c>
      <c r="D824" s="173" t="s">
        <v>77</v>
      </c>
      <c r="E824" s="131"/>
      <c r="F824" s="199" t="s">
        <v>544</v>
      </c>
      <c r="G824" s="179" t="s">
        <v>545</v>
      </c>
      <c r="H824" s="162" t="s">
        <v>546</v>
      </c>
      <c r="I824" s="200" t="s">
        <v>547</v>
      </c>
      <c r="J824" s="167" t="s">
        <v>19</v>
      </c>
      <c r="K824" s="62" t="s">
        <v>82</v>
      </c>
      <c r="L824" s="63">
        <v>5520</v>
      </c>
      <c r="M824" s="63">
        <v>3450</v>
      </c>
      <c r="N824" s="142" t="s">
        <v>548</v>
      </c>
      <c r="O824" s="127"/>
      <c r="P824" s="100"/>
      <c r="Q824" s="63">
        <f>P824*M824</f>
        <v>0</v>
      </c>
      <c r="R824" s="64"/>
      <c r="S824" s="67">
        <v>170</v>
      </c>
      <c r="T824" s="59"/>
      <c r="U824" s="106">
        <f>IF(EXACT(O824,Y824),M824,M824*(1-'Расчет ПРЕДЗАКАЗ'!$D$10))</f>
        <v>3381</v>
      </c>
      <c r="V824" s="106">
        <f>P824*U824</f>
        <v>0</v>
      </c>
      <c r="W824" s="106" t="e">
        <f>IF(EXACT(O824,Y824),M824,M824*(1-#REF!))</f>
        <v>#REF!</v>
      </c>
      <c r="X824" s="106" t="e">
        <f>P824*W824</f>
        <v>#REF!</v>
      </c>
      <c r="Y824" s="107" t="s">
        <v>72</v>
      </c>
      <c r="Z824" s="103">
        <f t="shared" ref="Z824:Z838" si="351">IF(EXACT(O824,Y824),Q824,0)</f>
        <v>0</v>
      </c>
      <c r="AA824" s="103">
        <f t="shared" ref="AA824:AA838" si="352">IF(Z824=0,Q824,0)</f>
        <v>0</v>
      </c>
      <c r="AB824" s="128">
        <f>IF(U824=0,"",L824/U824-1)</f>
        <v>0.63265306122448983</v>
      </c>
      <c r="AC824" s="128" t="e">
        <f>IF(W824=0,"",L824/W824-1)</f>
        <v>#REF!</v>
      </c>
    </row>
    <row r="825" spans="1:29" ht="50.1" customHeight="1">
      <c r="A825" s="171"/>
      <c r="B825" s="171"/>
      <c r="C825" s="174"/>
      <c r="D825" s="174"/>
      <c r="E825" s="131"/>
      <c r="F825" s="177"/>
      <c r="G825" s="180"/>
      <c r="H825" s="163"/>
      <c r="I825" s="165"/>
      <c r="J825" s="168"/>
      <c r="K825" s="62" t="s">
        <v>96</v>
      </c>
      <c r="L825" s="63">
        <v>5520</v>
      </c>
      <c r="M825" s="63">
        <v>3450</v>
      </c>
      <c r="N825" s="142" t="s">
        <v>549</v>
      </c>
      <c r="O825" s="127"/>
      <c r="P825" s="100"/>
      <c r="Q825" s="63">
        <f t="shared" ref="Q825:Q838" si="353">P825*M825</f>
        <v>0</v>
      </c>
      <c r="R825" s="64"/>
      <c r="S825" s="67">
        <v>267</v>
      </c>
      <c r="T825" s="46"/>
      <c r="U825" s="106">
        <f>IF(EXACT(O825,Y825),M825,M825*(1-'Расчет ПРЕДЗАКАЗ'!$D$10))</f>
        <v>3381</v>
      </c>
      <c r="V825" s="106">
        <f t="shared" ref="V825:V838" si="354">P825*U825</f>
        <v>0</v>
      </c>
      <c r="W825" s="106" t="e">
        <f>IF(EXACT(O825,Y825),M825,M825*(1-#REF!))</f>
        <v>#REF!</v>
      </c>
      <c r="X825" s="106" t="e">
        <f t="shared" ref="X825:X838" si="355">P825*W825</f>
        <v>#REF!</v>
      </c>
      <c r="Y825" s="107" t="s">
        <v>72</v>
      </c>
      <c r="Z825" s="103">
        <f t="shared" si="351"/>
        <v>0</v>
      </c>
      <c r="AA825" s="103">
        <f t="shared" si="352"/>
        <v>0</v>
      </c>
      <c r="AB825" s="128">
        <f t="shared" ref="AB825:AB838" si="356">IF(U825=0,"",L825/U825-1)</f>
        <v>0.63265306122448983</v>
      </c>
      <c r="AC825" s="128" t="e">
        <f t="shared" ref="AC825:AC838" si="357">IF(W825=0,"",L825/W825-1)</f>
        <v>#REF!</v>
      </c>
    </row>
    <row r="826" spans="1:29" ht="50.1" customHeight="1">
      <c r="A826" s="171"/>
      <c r="B826" s="171"/>
      <c r="C826" s="174"/>
      <c r="D826" s="174"/>
      <c r="E826" s="131"/>
      <c r="F826" s="177"/>
      <c r="G826" s="180"/>
      <c r="H826" s="163"/>
      <c r="I826" s="165"/>
      <c r="J826" s="168"/>
      <c r="K826" s="62" t="s">
        <v>98</v>
      </c>
      <c r="L826" s="63">
        <v>5520</v>
      </c>
      <c r="M826" s="63">
        <v>3450</v>
      </c>
      <c r="N826" s="142" t="s">
        <v>550</v>
      </c>
      <c r="O826" s="127"/>
      <c r="P826" s="100"/>
      <c r="Q826" s="63">
        <f t="shared" si="353"/>
        <v>0</v>
      </c>
      <c r="R826" s="64"/>
      <c r="S826" s="67">
        <v>122</v>
      </c>
      <c r="T826" s="46"/>
      <c r="U826" s="106">
        <f>IF(EXACT(O826,Y826),M826,M826*(1-'Расчет ПРЕДЗАКАЗ'!$D$10))</f>
        <v>3381</v>
      </c>
      <c r="V826" s="106">
        <f t="shared" si="354"/>
        <v>0</v>
      </c>
      <c r="W826" s="106" t="e">
        <f>IF(EXACT(O826,Y826),M826,M826*(1-#REF!))</f>
        <v>#REF!</v>
      </c>
      <c r="X826" s="106" t="e">
        <f t="shared" si="355"/>
        <v>#REF!</v>
      </c>
      <c r="Y826" s="107" t="s">
        <v>72</v>
      </c>
      <c r="Z826" s="103">
        <f t="shared" si="351"/>
        <v>0</v>
      </c>
      <c r="AA826" s="103">
        <f t="shared" si="352"/>
        <v>0</v>
      </c>
      <c r="AB826" s="128">
        <f t="shared" si="356"/>
        <v>0.63265306122448983</v>
      </c>
      <c r="AC826" s="128" t="e">
        <f t="shared" si="357"/>
        <v>#REF!</v>
      </c>
    </row>
    <row r="827" spans="1:29" ht="50.1" customHeight="1">
      <c r="A827" s="171"/>
      <c r="B827" s="171"/>
      <c r="C827" s="174"/>
      <c r="D827" s="174"/>
      <c r="E827" s="131"/>
      <c r="F827" s="177"/>
      <c r="G827" s="180"/>
      <c r="H827" s="163"/>
      <c r="I827" s="165"/>
      <c r="J827" s="168"/>
      <c r="K827" s="62" t="s">
        <v>84</v>
      </c>
      <c r="L827" s="63">
        <v>5520</v>
      </c>
      <c r="M827" s="63">
        <v>3450</v>
      </c>
      <c r="N827" s="142" t="s">
        <v>551</v>
      </c>
      <c r="O827" s="127"/>
      <c r="P827" s="100"/>
      <c r="Q827" s="63">
        <f t="shared" si="353"/>
        <v>0</v>
      </c>
      <c r="R827" s="64"/>
      <c r="S827" s="67">
        <v>206</v>
      </c>
      <c r="T827" s="46"/>
      <c r="U827" s="106">
        <f>IF(EXACT(O827,Y827),M827,M827*(1-'Расчет ПРЕДЗАКАЗ'!$D$10))</f>
        <v>3381</v>
      </c>
      <c r="V827" s="106">
        <f t="shared" si="354"/>
        <v>0</v>
      </c>
      <c r="W827" s="106" t="e">
        <f>IF(EXACT(O827,Y827),M827,M827*(1-#REF!))</f>
        <v>#REF!</v>
      </c>
      <c r="X827" s="106" t="e">
        <f t="shared" si="355"/>
        <v>#REF!</v>
      </c>
      <c r="Y827" s="107" t="s">
        <v>72</v>
      </c>
      <c r="Z827" s="103">
        <f t="shared" si="351"/>
        <v>0</v>
      </c>
      <c r="AA827" s="103">
        <f t="shared" si="352"/>
        <v>0</v>
      </c>
      <c r="AB827" s="128">
        <f t="shared" si="356"/>
        <v>0.63265306122448983</v>
      </c>
      <c r="AC827" s="128" t="e">
        <f t="shared" si="357"/>
        <v>#REF!</v>
      </c>
    </row>
    <row r="828" spans="1:29" ht="50.1" customHeight="1">
      <c r="A828" s="171"/>
      <c r="B828" s="171"/>
      <c r="C828" s="174"/>
      <c r="D828" s="174"/>
      <c r="E828" s="131"/>
      <c r="F828" s="177"/>
      <c r="G828" s="180"/>
      <c r="H828" s="163"/>
      <c r="I828" s="165"/>
      <c r="J828" s="168"/>
      <c r="K828" s="62" t="s">
        <v>101</v>
      </c>
      <c r="L828" s="63">
        <v>5520</v>
      </c>
      <c r="M828" s="63">
        <v>3450</v>
      </c>
      <c r="N828" s="142" t="s">
        <v>552</v>
      </c>
      <c r="O828" s="127"/>
      <c r="P828" s="100"/>
      <c r="Q828" s="63">
        <f t="shared" si="353"/>
        <v>0</v>
      </c>
      <c r="R828" s="64"/>
      <c r="S828" s="67">
        <v>238</v>
      </c>
      <c r="T828" s="46"/>
      <c r="U828" s="106">
        <f>IF(EXACT(O828,Y828),M828,M828*(1-'Расчет ПРЕДЗАКАЗ'!$D$10))</f>
        <v>3381</v>
      </c>
      <c r="V828" s="106">
        <f t="shared" si="354"/>
        <v>0</v>
      </c>
      <c r="W828" s="106" t="e">
        <f>IF(EXACT(O828,Y828),M828,M828*(1-#REF!))</f>
        <v>#REF!</v>
      </c>
      <c r="X828" s="106" t="e">
        <f t="shared" si="355"/>
        <v>#REF!</v>
      </c>
      <c r="Y828" s="107" t="s">
        <v>72</v>
      </c>
      <c r="Z828" s="103">
        <f t="shared" si="351"/>
        <v>0</v>
      </c>
      <c r="AA828" s="103">
        <f t="shared" si="352"/>
        <v>0</v>
      </c>
      <c r="AB828" s="128">
        <f t="shared" si="356"/>
        <v>0.63265306122448983</v>
      </c>
      <c r="AC828" s="128" t="e">
        <f t="shared" si="357"/>
        <v>#REF!</v>
      </c>
    </row>
    <row r="829" spans="1:29" ht="50.1" customHeight="1">
      <c r="A829" s="171"/>
      <c r="B829" s="171"/>
      <c r="C829" s="174"/>
      <c r="D829" s="174"/>
      <c r="E829" s="131"/>
      <c r="F829" s="177"/>
      <c r="G829" s="180"/>
      <c r="H829" s="163"/>
      <c r="I829" s="165"/>
      <c r="J829" s="168"/>
      <c r="K829" s="62" t="s">
        <v>86</v>
      </c>
      <c r="L829" s="63">
        <v>5520</v>
      </c>
      <c r="M829" s="63">
        <v>3450</v>
      </c>
      <c r="N829" s="142" t="s">
        <v>553</v>
      </c>
      <c r="O829" s="127"/>
      <c r="P829" s="100"/>
      <c r="Q829" s="63">
        <f t="shared" si="353"/>
        <v>0</v>
      </c>
      <c r="R829" s="64"/>
      <c r="S829" s="67">
        <v>3</v>
      </c>
      <c r="T829" s="46"/>
      <c r="U829" s="106">
        <f>IF(EXACT(O829,Y829),M829,M829*(1-'Расчет ПРЕДЗАКАЗ'!$D$10))</f>
        <v>3381</v>
      </c>
      <c r="V829" s="106">
        <f t="shared" si="354"/>
        <v>0</v>
      </c>
      <c r="W829" s="106" t="e">
        <f>IF(EXACT(O829,Y829),M829,M829*(1-#REF!))</f>
        <v>#REF!</v>
      </c>
      <c r="X829" s="106" t="e">
        <f t="shared" si="355"/>
        <v>#REF!</v>
      </c>
      <c r="Y829" s="107" t="s">
        <v>72</v>
      </c>
      <c r="Z829" s="103">
        <f t="shared" si="351"/>
        <v>0</v>
      </c>
      <c r="AA829" s="103">
        <f t="shared" si="352"/>
        <v>0</v>
      </c>
      <c r="AB829" s="128">
        <f t="shared" si="356"/>
        <v>0.63265306122448983</v>
      </c>
      <c r="AC829" s="128" t="e">
        <f t="shared" si="357"/>
        <v>#REF!</v>
      </c>
    </row>
    <row r="830" spans="1:29" ht="50.1" customHeight="1">
      <c r="A830" s="171"/>
      <c r="B830" s="171"/>
      <c r="C830" s="174"/>
      <c r="D830" s="174"/>
      <c r="E830" s="131"/>
      <c r="F830" s="177"/>
      <c r="G830" s="180"/>
      <c r="H830" s="163"/>
      <c r="I830" s="165"/>
      <c r="J830" s="168"/>
      <c r="K830" s="62" t="s">
        <v>88</v>
      </c>
      <c r="L830" s="63">
        <v>5520</v>
      </c>
      <c r="M830" s="63">
        <v>3450</v>
      </c>
      <c r="N830" s="142" t="s">
        <v>554</v>
      </c>
      <c r="O830" s="127"/>
      <c r="P830" s="100"/>
      <c r="Q830" s="63">
        <f t="shared" si="353"/>
        <v>0</v>
      </c>
      <c r="R830" s="64"/>
      <c r="S830" s="67">
        <v>147</v>
      </c>
      <c r="T830" s="46"/>
      <c r="U830" s="106">
        <f>IF(EXACT(O830,Y830),M830,M830*(1-'Расчет ПРЕДЗАКАЗ'!$D$10))</f>
        <v>3381</v>
      </c>
      <c r="V830" s="106">
        <f t="shared" si="354"/>
        <v>0</v>
      </c>
      <c r="W830" s="106" t="e">
        <f>IF(EXACT(O830,Y830),M830,M830*(1-#REF!))</f>
        <v>#REF!</v>
      </c>
      <c r="X830" s="106" t="e">
        <f t="shared" si="355"/>
        <v>#REF!</v>
      </c>
      <c r="Y830" s="107" t="s">
        <v>72</v>
      </c>
      <c r="Z830" s="103">
        <f t="shared" si="351"/>
        <v>0</v>
      </c>
      <c r="AA830" s="103">
        <f t="shared" si="352"/>
        <v>0</v>
      </c>
      <c r="AB830" s="128">
        <f t="shared" si="356"/>
        <v>0.63265306122448983</v>
      </c>
      <c r="AC830" s="128" t="e">
        <f t="shared" si="357"/>
        <v>#REF!</v>
      </c>
    </row>
    <row r="831" spans="1:29" ht="50.1" customHeight="1">
      <c r="A831" s="171"/>
      <c r="B831" s="171"/>
      <c r="C831" s="174"/>
      <c r="D831" s="174"/>
      <c r="E831" s="131"/>
      <c r="F831" s="177"/>
      <c r="G831" s="180"/>
      <c r="H831" s="163"/>
      <c r="I831" s="165"/>
      <c r="J831" s="168"/>
      <c r="K831" s="62" t="s">
        <v>105</v>
      </c>
      <c r="L831" s="63">
        <v>5520</v>
      </c>
      <c r="M831" s="63">
        <v>3450</v>
      </c>
      <c r="N831" s="142" t="s">
        <v>555</v>
      </c>
      <c r="O831" s="127"/>
      <c r="P831" s="100"/>
      <c r="Q831" s="63">
        <f t="shared" si="353"/>
        <v>0</v>
      </c>
      <c r="R831" s="64"/>
      <c r="S831" s="67">
        <v>5</v>
      </c>
      <c r="T831" s="46"/>
      <c r="U831" s="106">
        <f>IF(EXACT(O831,Y831),M831,M831*(1-'Расчет ПРЕДЗАКАЗ'!$D$10))</f>
        <v>3381</v>
      </c>
      <c r="V831" s="106">
        <f t="shared" si="354"/>
        <v>0</v>
      </c>
      <c r="W831" s="106" t="e">
        <f>IF(EXACT(O831,Y831),M831,M831*(1-#REF!))</f>
        <v>#REF!</v>
      </c>
      <c r="X831" s="106" t="e">
        <f t="shared" si="355"/>
        <v>#REF!</v>
      </c>
      <c r="Y831" s="107" t="s">
        <v>72</v>
      </c>
      <c r="Z831" s="103">
        <f t="shared" si="351"/>
        <v>0</v>
      </c>
      <c r="AA831" s="103">
        <f t="shared" si="352"/>
        <v>0</v>
      </c>
      <c r="AB831" s="128">
        <f t="shared" si="356"/>
        <v>0.63265306122448983</v>
      </c>
      <c r="AC831" s="128" t="e">
        <f t="shared" si="357"/>
        <v>#REF!</v>
      </c>
    </row>
    <row r="832" spans="1:29" ht="50.1" customHeight="1">
      <c r="A832" s="171"/>
      <c r="B832" s="171"/>
      <c r="C832" s="174"/>
      <c r="D832" s="174"/>
      <c r="E832" s="131"/>
      <c r="F832" s="177"/>
      <c r="G832" s="180"/>
      <c r="H832" s="163"/>
      <c r="I832" s="165"/>
      <c r="J832" s="168"/>
      <c r="K832" s="62"/>
      <c r="L832" s="63"/>
      <c r="M832" s="63"/>
      <c r="N832" s="142"/>
      <c r="O832" s="127"/>
      <c r="P832" s="100"/>
      <c r="Q832" s="63">
        <f t="shared" si="353"/>
        <v>0</v>
      </c>
      <c r="R832" s="64"/>
      <c r="S832" s="67"/>
      <c r="T832" s="46"/>
      <c r="U832" s="106">
        <f>IF(EXACT(O832,Y832),M832,M832*(1-'Расчет ПРЕДЗАКАЗ'!$D$10))</f>
        <v>0</v>
      </c>
      <c r="V832" s="106">
        <f t="shared" si="354"/>
        <v>0</v>
      </c>
      <c r="W832" s="106" t="e">
        <f>IF(EXACT(O832,Y832),M832,M832*(1-#REF!))</f>
        <v>#REF!</v>
      </c>
      <c r="X832" s="106" t="e">
        <f t="shared" si="355"/>
        <v>#REF!</v>
      </c>
      <c r="Y832" s="107" t="s">
        <v>72</v>
      </c>
      <c r="Z832" s="103">
        <f t="shared" si="351"/>
        <v>0</v>
      </c>
      <c r="AA832" s="103">
        <f t="shared" si="352"/>
        <v>0</v>
      </c>
      <c r="AB832" s="128" t="str">
        <f t="shared" si="356"/>
        <v/>
      </c>
      <c r="AC832" s="128" t="e">
        <f t="shared" si="357"/>
        <v>#REF!</v>
      </c>
    </row>
    <row r="833" spans="1:29" ht="50.1" customHeight="1">
      <c r="A833" s="171"/>
      <c r="B833" s="171"/>
      <c r="C833" s="174"/>
      <c r="D833" s="174"/>
      <c r="E833" s="131"/>
      <c r="F833" s="177"/>
      <c r="G833" s="180"/>
      <c r="H833" s="163"/>
      <c r="I833" s="165"/>
      <c r="J833" s="168"/>
      <c r="K833" s="62"/>
      <c r="L833" s="63"/>
      <c r="M833" s="63"/>
      <c r="N833" s="143"/>
      <c r="O833" s="127"/>
      <c r="P833" s="100"/>
      <c r="Q833" s="63">
        <f t="shared" si="353"/>
        <v>0</v>
      </c>
      <c r="R833" s="65"/>
      <c r="S833" s="67"/>
      <c r="T833" s="40"/>
      <c r="U833" s="106">
        <f>IF(EXACT(O833,Y833),M833,M833*(1-'Расчет ПРЕДЗАКАЗ'!$D$10))</f>
        <v>0</v>
      </c>
      <c r="V833" s="106">
        <f t="shared" si="354"/>
        <v>0</v>
      </c>
      <c r="W833" s="106" t="e">
        <f>IF(EXACT(O833,Y833),M833,M833*(1-#REF!))</f>
        <v>#REF!</v>
      </c>
      <c r="X833" s="106" t="e">
        <f t="shared" si="355"/>
        <v>#REF!</v>
      </c>
      <c r="Y833" s="107" t="s">
        <v>72</v>
      </c>
      <c r="Z833" s="103">
        <f t="shared" si="351"/>
        <v>0</v>
      </c>
      <c r="AA833" s="103">
        <f t="shared" si="352"/>
        <v>0</v>
      </c>
      <c r="AB833" s="128" t="str">
        <f t="shared" si="356"/>
        <v/>
      </c>
      <c r="AC833" s="128" t="e">
        <f t="shared" si="357"/>
        <v>#REF!</v>
      </c>
    </row>
    <row r="834" spans="1:29" ht="50.1" customHeight="1">
      <c r="A834" s="171"/>
      <c r="B834" s="171"/>
      <c r="C834" s="174"/>
      <c r="D834" s="174"/>
      <c r="E834" s="131"/>
      <c r="F834" s="177"/>
      <c r="G834" s="180"/>
      <c r="H834" s="163"/>
      <c r="I834" s="165"/>
      <c r="J834" s="168"/>
      <c r="K834" s="62"/>
      <c r="L834" s="63"/>
      <c r="M834" s="63"/>
      <c r="N834" s="143"/>
      <c r="O834" s="127"/>
      <c r="P834" s="100"/>
      <c r="Q834" s="63">
        <f t="shared" si="353"/>
        <v>0</v>
      </c>
      <c r="R834" s="65"/>
      <c r="S834" s="67"/>
      <c r="T834" s="40"/>
      <c r="U834" s="106">
        <f>IF(EXACT(O834,Y834),M834,M834*(1-'Расчет ПРЕДЗАКАЗ'!$D$10))</f>
        <v>0</v>
      </c>
      <c r="V834" s="106">
        <f t="shared" si="354"/>
        <v>0</v>
      </c>
      <c r="W834" s="106" t="e">
        <f>IF(EXACT(O834,Y834),M834,M834*(1-#REF!))</f>
        <v>#REF!</v>
      </c>
      <c r="X834" s="106" t="e">
        <f t="shared" si="355"/>
        <v>#REF!</v>
      </c>
      <c r="Y834" s="107" t="s">
        <v>72</v>
      </c>
      <c r="Z834" s="103">
        <f t="shared" si="351"/>
        <v>0</v>
      </c>
      <c r="AA834" s="103">
        <f t="shared" si="352"/>
        <v>0</v>
      </c>
      <c r="AB834" s="128" t="str">
        <f t="shared" si="356"/>
        <v/>
      </c>
      <c r="AC834" s="128" t="e">
        <f t="shared" si="357"/>
        <v>#REF!</v>
      </c>
    </row>
    <row r="835" spans="1:29" ht="50.1" customHeight="1">
      <c r="A835" s="171"/>
      <c r="B835" s="171"/>
      <c r="C835" s="174"/>
      <c r="D835" s="174"/>
      <c r="E835" s="131"/>
      <c r="F835" s="177"/>
      <c r="G835" s="180"/>
      <c r="H835" s="163"/>
      <c r="I835" s="165"/>
      <c r="J835" s="168"/>
      <c r="K835" s="62"/>
      <c r="L835" s="63"/>
      <c r="M835" s="63"/>
      <c r="N835" s="65"/>
      <c r="O835" s="127"/>
      <c r="P835" s="100"/>
      <c r="Q835" s="63">
        <f t="shared" si="353"/>
        <v>0</v>
      </c>
      <c r="R835" s="65"/>
      <c r="S835" s="67"/>
      <c r="T835" s="40"/>
      <c r="U835" s="106">
        <f>IF(EXACT(O835,Y835),M835,M835*(1-'Расчет ПРЕДЗАКАЗ'!$D$10))</f>
        <v>0</v>
      </c>
      <c r="V835" s="106">
        <f t="shared" si="354"/>
        <v>0</v>
      </c>
      <c r="W835" s="106" t="e">
        <f>IF(EXACT(O835,Y835),M835,M835*(1-#REF!))</f>
        <v>#REF!</v>
      </c>
      <c r="X835" s="106" t="e">
        <f t="shared" si="355"/>
        <v>#REF!</v>
      </c>
      <c r="Y835" s="107" t="s">
        <v>72</v>
      </c>
      <c r="Z835" s="103">
        <f t="shared" si="351"/>
        <v>0</v>
      </c>
      <c r="AA835" s="103">
        <f t="shared" si="352"/>
        <v>0</v>
      </c>
      <c r="AB835" s="128" t="str">
        <f t="shared" si="356"/>
        <v/>
      </c>
      <c r="AC835" s="128" t="e">
        <f t="shared" si="357"/>
        <v>#REF!</v>
      </c>
    </row>
    <row r="836" spans="1:29" ht="50.1" customHeight="1">
      <c r="A836" s="171"/>
      <c r="B836" s="171"/>
      <c r="C836" s="174"/>
      <c r="D836" s="174"/>
      <c r="E836" s="131"/>
      <c r="F836" s="177"/>
      <c r="G836" s="180"/>
      <c r="H836" s="163"/>
      <c r="I836" s="165"/>
      <c r="J836" s="168"/>
      <c r="K836" s="62"/>
      <c r="L836" s="63"/>
      <c r="M836" s="63"/>
      <c r="N836" s="65"/>
      <c r="O836" s="127"/>
      <c r="P836" s="100"/>
      <c r="Q836" s="63">
        <f t="shared" si="353"/>
        <v>0</v>
      </c>
      <c r="R836" s="65"/>
      <c r="S836" s="67"/>
      <c r="T836" s="40"/>
      <c r="U836" s="106">
        <f>IF(EXACT(O836,Y836),M836,M836*(1-'Расчет ПРЕДЗАКАЗ'!$D$10))</f>
        <v>0</v>
      </c>
      <c r="V836" s="106">
        <f t="shared" si="354"/>
        <v>0</v>
      </c>
      <c r="W836" s="106" t="e">
        <f>IF(EXACT(O836,Y836),M836,M836*(1-#REF!))</f>
        <v>#REF!</v>
      </c>
      <c r="X836" s="106" t="e">
        <f t="shared" si="355"/>
        <v>#REF!</v>
      </c>
      <c r="Y836" s="107" t="s">
        <v>72</v>
      </c>
      <c r="Z836" s="103">
        <f t="shared" si="351"/>
        <v>0</v>
      </c>
      <c r="AA836" s="103">
        <f t="shared" si="352"/>
        <v>0</v>
      </c>
      <c r="AB836" s="128" t="str">
        <f t="shared" si="356"/>
        <v/>
      </c>
      <c r="AC836" s="128" t="e">
        <f t="shared" si="357"/>
        <v>#REF!</v>
      </c>
    </row>
    <row r="837" spans="1:29" ht="50.1" customHeight="1">
      <c r="A837" s="171"/>
      <c r="B837" s="171"/>
      <c r="C837" s="174"/>
      <c r="D837" s="174"/>
      <c r="E837" s="131"/>
      <c r="F837" s="177"/>
      <c r="G837" s="180"/>
      <c r="H837" s="163"/>
      <c r="I837" s="165"/>
      <c r="J837" s="168"/>
      <c r="K837" s="62"/>
      <c r="L837" s="63"/>
      <c r="M837" s="63"/>
      <c r="N837" s="65"/>
      <c r="O837" s="127"/>
      <c r="P837" s="100"/>
      <c r="Q837" s="63">
        <f t="shared" si="353"/>
        <v>0</v>
      </c>
      <c r="R837" s="65"/>
      <c r="S837" s="67"/>
      <c r="T837" s="40"/>
      <c r="U837" s="106">
        <f>IF(EXACT(O837,Y837),M837,M837*(1-'Расчет ПРЕДЗАКАЗ'!$D$10))</f>
        <v>0</v>
      </c>
      <c r="V837" s="106">
        <f t="shared" si="354"/>
        <v>0</v>
      </c>
      <c r="W837" s="106" t="e">
        <f>IF(EXACT(O837,Y837),M837,M837*(1-#REF!))</f>
        <v>#REF!</v>
      </c>
      <c r="X837" s="106" t="e">
        <f t="shared" si="355"/>
        <v>#REF!</v>
      </c>
      <c r="Y837" s="107" t="s">
        <v>72</v>
      </c>
      <c r="Z837" s="103">
        <f t="shared" si="351"/>
        <v>0</v>
      </c>
      <c r="AA837" s="103">
        <f t="shared" si="352"/>
        <v>0</v>
      </c>
      <c r="AB837" s="128" t="str">
        <f t="shared" si="356"/>
        <v/>
      </c>
      <c r="AC837" s="128" t="e">
        <f t="shared" si="357"/>
        <v>#REF!</v>
      </c>
    </row>
    <row r="838" spans="1:29" ht="50.1" customHeight="1">
      <c r="A838" s="172"/>
      <c r="B838" s="172"/>
      <c r="C838" s="175"/>
      <c r="D838" s="175"/>
      <c r="E838" s="132"/>
      <c r="F838" s="178"/>
      <c r="G838" s="181"/>
      <c r="H838" s="164"/>
      <c r="I838" s="166"/>
      <c r="J838" s="169"/>
      <c r="K838" s="62"/>
      <c r="L838" s="63"/>
      <c r="M838" s="63"/>
      <c r="N838" s="65"/>
      <c r="O838" s="127"/>
      <c r="P838" s="100"/>
      <c r="Q838" s="63">
        <f t="shared" si="353"/>
        <v>0</v>
      </c>
      <c r="R838" s="65"/>
      <c r="S838" s="67"/>
      <c r="T838" s="40"/>
      <c r="U838" s="106">
        <f>IF(EXACT(O838,Y838),M838,M838*(1-'Расчет ПРЕДЗАКАЗ'!$D$10))</f>
        <v>0</v>
      </c>
      <c r="V838" s="106">
        <f t="shared" si="354"/>
        <v>0</v>
      </c>
      <c r="W838" s="106" t="e">
        <f>IF(EXACT(O838,Y838),M838,M838*(1-#REF!))</f>
        <v>#REF!</v>
      </c>
      <c r="X838" s="106" t="e">
        <f t="shared" si="355"/>
        <v>#REF!</v>
      </c>
      <c r="Y838" s="107" t="s">
        <v>72</v>
      </c>
      <c r="Z838" s="103">
        <f t="shared" si="351"/>
        <v>0</v>
      </c>
      <c r="AA838" s="103">
        <f t="shared" si="352"/>
        <v>0</v>
      </c>
      <c r="AB838" s="128" t="str">
        <f t="shared" si="356"/>
        <v/>
      </c>
      <c r="AC838" s="128" t="e">
        <f t="shared" si="357"/>
        <v>#REF!</v>
      </c>
    </row>
    <row r="839" spans="1:29" ht="11.25" customHeight="1" thickBot="1"/>
    <row r="840" spans="1:29" ht="50.1" customHeight="1">
      <c r="A840" s="170">
        <v>52</v>
      </c>
      <c r="B840" s="170" t="s">
        <v>556</v>
      </c>
      <c r="C840" s="173" t="s">
        <v>557</v>
      </c>
      <c r="D840" s="173" t="s">
        <v>77</v>
      </c>
      <c r="E840" s="131"/>
      <c r="F840" s="199" t="s">
        <v>558</v>
      </c>
      <c r="G840" s="179" t="s">
        <v>92</v>
      </c>
      <c r="H840" s="162" t="s">
        <v>559</v>
      </c>
      <c r="I840" s="200" t="s">
        <v>560</v>
      </c>
      <c r="J840" s="167" t="s">
        <v>19</v>
      </c>
      <c r="K840" s="62" t="s">
        <v>82</v>
      </c>
      <c r="L840" s="63">
        <v>3860</v>
      </c>
      <c r="M840" s="63">
        <v>2408</v>
      </c>
      <c r="N840" s="142" t="s">
        <v>561</v>
      </c>
      <c r="O840" s="127" t="s">
        <v>72</v>
      </c>
      <c r="P840" s="100"/>
      <c r="Q840" s="63">
        <f>P840*M840</f>
        <v>0</v>
      </c>
      <c r="R840" s="64"/>
      <c r="S840" s="67">
        <v>146</v>
      </c>
      <c r="T840" s="59"/>
      <c r="U840" s="106">
        <f>IF(EXACT(O840,Y840),M840,M840*(1-'Расчет ПРЕДЗАКАЗ'!$D$10))</f>
        <v>2408</v>
      </c>
      <c r="V840" s="106">
        <f>P840*U840</f>
        <v>0</v>
      </c>
      <c r="W840" s="106">
        <f>IF(EXACT(O840,Y840),M840,M840*(1-#REF!))</f>
        <v>2408</v>
      </c>
      <c r="X840" s="106">
        <f>P840*W840</f>
        <v>0</v>
      </c>
      <c r="Y840" s="107" t="s">
        <v>72</v>
      </c>
      <c r="Z840" s="103">
        <f t="shared" ref="Z840:Z854" si="358">IF(EXACT(O840,Y840),Q840,0)</f>
        <v>0</v>
      </c>
      <c r="AA840" s="103">
        <f t="shared" ref="AA840:AA854" si="359">IF(Z840=0,Q840,0)</f>
        <v>0</v>
      </c>
      <c r="AB840" s="128">
        <f>IF(U840=0,"",L840/U840-1)</f>
        <v>0.60299003322259126</v>
      </c>
      <c r="AC840" s="128">
        <f>IF(W840=0,"",L840/W840-1)</f>
        <v>0.60299003322259126</v>
      </c>
    </row>
    <row r="841" spans="1:29" ht="50.1" customHeight="1">
      <c r="A841" s="171"/>
      <c r="B841" s="171"/>
      <c r="C841" s="174"/>
      <c r="D841" s="174"/>
      <c r="E841" s="131"/>
      <c r="F841" s="177"/>
      <c r="G841" s="180"/>
      <c r="H841" s="163"/>
      <c r="I841" s="165"/>
      <c r="J841" s="168"/>
      <c r="K841" s="62" t="s">
        <v>96</v>
      </c>
      <c r="L841" s="63">
        <v>3860</v>
      </c>
      <c r="M841" s="63">
        <v>2408</v>
      </c>
      <c r="N841" s="142" t="s">
        <v>562</v>
      </c>
      <c r="O841" s="127" t="s">
        <v>72</v>
      </c>
      <c r="P841" s="100"/>
      <c r="Q841" s="63">
        <f t="shared" ref="Q841:Q854" si="360">P841*M841</f>
        <v>0</v>
      </c>
      <c r="R841" s="64"/>
      <c r="S841" s="67">
        <v>244</v>
      </c>
      <c r="T841" s="46"/>
      <c r="U841" s="106">
        <f>IF(EXACT(O841,Y841),M841,M841*(1-'Расчет ПРЕДЗАКАЗ'!$D$10))</f>
        <v>2408</v>
      </c>
      <c r="V841" s="106">
        <f t="shared" ref="V841:V854" si="361">P841*U841</f>
        <v>0</v>
      </c>
      <c r="W841" s="106">
        <f>IF(EXACT(O841,Y841),M841,M841*(1-#REF!))</f>
        <v>2408</v>
      </c>
      <c r="X841" s="106">
        <f t="shared" ref="X841:X854" si="362">P841*W841</f>
        <v>0</v>
      </c>
      <c r="Y841" s="107" t="s">
        <v>72</v>
      </c>
      <c r="Z841" s="103">
        <f t="shared" si="358"/>
        <v>0</v>
      </c>
      <c r="AA841" s="103">
        <f t="shared" si="359"/>
        <v>0</v>
      </c>
      <c r="AB841" s="128">
        <f t="shared" ref="AB841:AB854" si="363">IF(U841=0,"",L841/U841-1)</f>
        <v>0.60299003322259126</v>
      </c>
      <c r="AC841" s="128">
        <f t="shared" ref="AC841:AC854" si="364">IF(W841=0,"",L841/W841-1)</f>
        <v>0.60299003322259126</v>
      </c>
    </row>
    <row r="842" spans="1:29" ht="50.1" customHeight="1">
      <c r="A842" s="171"/>
      <c r="B842" s="171"/>
      <c r="C842" s="174"/>
      <c r="D842" s="174"/>
      <c r="E842" s="131"/>
      <c r="F842" s="177"/>
      <c r="G842" s="180"/>
      <c r="H842" s="163"/>
      <c r="I842" s="165"/>
      <c r="J842" s="168"/>
      <c r="K842" s="62" t="s">
        <v>98</v>
      </c>
      <c r="L842" s="63">
        <v>3860</v>
      </c>
      <c r="M842" s="63">
        <v>2408</v>
      </c>
      <c r="N842" s="142" t="s">
        <v>563</v>
      </c>
      <c r="O842" s="127" t="s">
        <v>72</v>
      </c>
      <c r="P842" s="100"/>
      <c r="Q842" s="63">
        <f t="shared" si="360"/>
        <v>0</v>
      </c>
      <c r="R842" s="64"/>
      <c r="S842" s="67">
        <v>146</v>
      </c>
      <c r="T842" s="46"/>
      <c r="U842" s="106">
        <f>IF(EXACT(O842,Y842),M842,M842*(1-'Расчет ПРЕДЗАКАЗ'!$D$10))</f>
        <v>2408</v>
      </c>
      <c r="V842" s="106">
        <f t="shared" si="361"/>
        <v>0</v>
      </c>
      <c r="W842" s="106">
        <f>IF(EXACT(O842,Y842),M842,M842*(1-#REF!))</f>
        <v>2408</v>
      </c>
      <c r="X842" s="106">
        <f t="shared" si="362"/>
        <v>0</v>
      </c>
      <c r="Y842" s="107" t="s">
        <v>72</v>
      </c>
      <c r="Z842" s="103">
        <f t="shared" si="358"/>
        <v>0</v>
      </c>
      <c r="AA842" s="103">
        <f t="shared" si="359"/>
        <v>0</v>
      </c>
      <c r="AB842" s="128">
        <f t="shared" si="363"/>
        <v>0.60299003322259126</v>
      </c>
      <c r="AC842" s="128">
        <f t="shared" si="364"/>
        <v>0.60299003322259126</v>
      </c>
    </row>
    <row r="843" spans="1:29" ht="50.1" customHeight="1">
      <c r="A843" s="171"/>
      <c r="B843" s="171"/>
      <c r="C843" s="174"/>
      <c r="D843" s="174"/>
      <c r="E843" s="131"/>
      <c r="F843" s="177"/>
      <c r="G843" s="180"/>
      <c r="H843" s="163"/>
      <c r="I843" s="165"/>
      <c r="J843" s="168"/>
      <c r="K843" s="62" t="s">
        <v>84</v>
      </c>
      <c r="L843" s="63">
        <v>3860</v>
      </c>
      <c r="M843" s="63">
        <v>2408</v>
      </c>
      <c r="N843" s="142" t="s">
        <v>564</v>
      </c>
      <c r="O843" s="127" t="s">
        <v>72</v>
      </c>
      <c r="P843" s="100"/>
      <c r="Q843" s="63">
        <f t="shared" si="360"/>
        <v>0</v>
      </c>
      <c r="R843" s="64"/>
      <c r="S843" s="67">
        <v>189</v>
      </c>
      <c r="T843" s="46"/>
      <c r="U843" s="106">
        <f>IF(EXACT(O843,Y843),M843,M843*(1-'Расчет ПРЕДЗАКАЗ'!$D$10))</f>
        <v>2408</v>
      </c>
      <c r="V843" s="106">
        <f t="shared" si="361"/>
        <v>0</v>
      </c>
      <c r="W843" s="106">
        <f>IF(EXACT(O843,Y843),M843,M843*(1-#REF!))</f>
        <v>2408</v>
      </c>
      <c r="X843" s="106">
        <f t="shared" si="362"/>
        <v>0</v>
      </c>
      <c r="Y843" s="107" t="s">
        <v>72</v>
      </c>
      <c r="Z843" s="103">
        <f t="shared" si="358"/>
        <v>0</v>
      </c>
      <c r="AA843" s="103">
        <f t="shared" si="359"/>
        <v>0</v>
      </c>
      <c r="AB843" s="128">
        <f t="shared" si="363"/>
        <v>0.60299003322259126</v>
      </c>
      <c r="AC843" s="128">
        <f t="shared" si="364"/>
        <v>0.60299003322259126</v>
      </c>
    </row>
    <row r="844" spans="1:29" ht="50.1" customHeight="1">
      <c r="A844" s="171"/>
      <c r="B844" s="171"/>
      <c r="C844" s="174"/>
      <c r="D844" s="174"/>
      <c r="E844" s="131"/>
      <c r="F844" s="177"/>
      <c r="G844" s="180"/>
      <c r="H844" s="163"/>
      <c r="I844" s="165"/>
      <c r="J844" s="168"/>
      <c r="K844" s="62" t="s">
        <v>101</v>
      </c>
      <c r="L844" s="63">
        <v>3860</v>
      </c>
      <c r="M844" s="63">
        <v>2408</v>
      </c>
      <c r="N844" s="142" t="s">
        <v>565</v>
      </c>
      <c r="O844" s="127" t="s">
        <v>72</v>
      </c>
      <c r="P844" s="100"/>
      <c r="Q844" s="63">
        <f t="shared" si="360"/>
        <v>0</v>
      </c>
      <c r="R844" s="64"/>
      <c r="S844" s="67">
        <v>164</v>
      </c>
      <c r="T844" s="46"/>
      <c r="U844" s="106">
        <f>IF(EXACT(O844,Y844),M844,M844*(1-'Расчет ПРЕДЗАКАЗ'!$D$10))</f>
        <v>2408</v>
      </c>
      <c r="V844" s="106">
        <f t="shared" si="361"/>
        <v>0</v>
      </c>
      <c r="W844" s="106">
        <f>IF(EXACT(O844,Y844),M844,M844*(1-#REF!))</f>
        <v>2408</v>
      </c>
      <c r="X844" s="106">
        <f t="shared" si="362"/>
        <v>0</v>
      </c>
      <c r="Y844" s="107" t="s">
        <v>72</v>
      </c>
      <c r="Z844" s="103">
        <f t="shared" si="358"/>
        <v>0</v>
      </c>
      <c r="AA844" s="103">
        <f t="shared" si="359"/>
        <v>0</v>
      </c>
      <c r="AB844" s="128">
        <f t="shared" si="363"/>
        <v>0.60299003322259126</v>
      </c>
      <c r="AC844" s="128">
        <f t="shared" si="364"/>
        <v>0.60299003322259126</v>
      </c>
    </row>
    <row r="845" spans="1:29" ht="50.1" customHeight="1">
      <c r="A845" s="171"/>
      <c r="B845" s="171"/>
      <c r="C845" s="174"/>
      <c r="D845" s="174"/>
      <c r="E845" s="131"/>
      <c r="F845" s="177"/>
      <c r="G845" s="180"/>
      <c r="H845" s="163"/>
      <c r="I845" s="165"/>
      <c r="J845" s="168"/>
      <c r="K845" s="62" t="s">
        <v>86</v>
      </c>
      <c r="L845" s="63">
        <v>3860</v>
      </c>
      <c r="M845" s="63">
        <v>2408</v>
      </c>
      <c r="N845" s="142" t="s">
        <v>566</v>
      </c>
      <c r="O845" s="127" t="s">
        <v>72</v>
      </c>
      <c r="P845" s="100"/>
      <c r="Q845" s="63">
        <f t="shared" si="360"/>
        <v>0</v>
      </c>
      <c r="R845" s="64"/>
      <c r="S845" s="67">
        <v>50</v>
      </c>
      <c r="T845" s="46"/>
      <c r="U845" s="106">
        <f>IF(EXACT(O845,Y845),M845,M845*(1-'Расчет ПРЕДЗАКАЗ'!$D$10))</f>
        <v>2408</v>
      </c>
      <c r="V845" s="106">
        <f t="shared" si="361"/>
        <v>0</v>
      </c>
      <c r="W845" s="106">
        <f>IF(EXACT(O845,Y845),M845,M845*(1-#REF!))</f>
        <v>2408</v>
      </c>
      <c r="X845" s="106">
        <f t="shared" si="362"/>
        <v>0</v>
      </c>
      <c r="Y845" s="107" t="s">
        <v>72</v>
      </c>
      <c r="Z845" s="103">
        <f t="shared" si="358"/>
        <v>0</v>
      </c>
      <c r="AA845" s="103">
        <f t="shared" si="359"/>
        <v>0</v>
      </c>
      <c r="AB845" s="128">
        <f t="shared" si="363"/>
        <v>0.60299003322259126</v>
      </c>
      <c r="AC845" s="128">
        <f t="shared" si="364"/>
        <v>0.60299003322259126</v>
      </c>
    </row>
    <row r="846" spans="1:29" ht="50.1" customHeight="1">
      <c r="A846" s="171"/>
      <c r="B846" s="171"/>
      <c r="C846" s="174"/>
      <c r="D846" s="174"/>
      <c r="E846" s="131"/>
      <c r="F846" s="177"/>
      <c r="G846" s="180"/>
      <c r="H846" s="163"/>
      <c r="I846" s="165"/>
      <c r="J846" s="168"/>
      <c r="K846" s="62" t="s">
        <v>88</v>
      </c>
      <c r="L846" s="63">
        <v>3860</v>
      </c>
      <c r="M846" s="63">
        <v>2408</v>
      </c>
      <c r="N846" s="142" t="s">
        <v>567</v>
      </c>
      <c r="O846" s="127" t="s">
        <v>72</v>
      </c>
      <c r="P846" s="100"/>
      <c r="Q846" s="63">
        <f t="shared" si="360"/>
        <v>0</v>
      </c>
      <c r="R846" s="64"/>
      <c r="S846" s="67">
        <v>113</v>
      </c>
      <c r="T846" s="46"/>
      <c r="U846" s="106">
        <f>IF(EXACT(O846,Y846),M846,M846*(1-'Расчет ПРЕДЗАКАЗ'!$D$10))</f>
        <v>2408</v>
      </c>
      <c r="V846" s="106">
        <f t="shared" si="361"/>
        <v>0</v>
      </c>
      <c r="W846" s="106">
        <f>IF(EXACT(O846,Y846),M846,M846*(1-#REF!))</f>
        <v>2408</v>
      </c>
      <c r="X846" s="106">
        <f t="shared" si="362"/>
        <v>0</v>
      </c>
      <c r="Y846" s="107" t="s">
        <v>72</v>
      </c>
      <c r="Z846" s="103">
        <f t="shared" si="358"/>
        <v>0</v>
      </c>
      <c r="AA846" s="103">
        <f t="shared" si="359"/>
        <v>0</v>
      </c>
      <c r="AB846" s="128">
        <f t="shared" si="363"/>
        <v>0.60299003322259126</v>
      </c>
      <c r="AC846" s="128">
        <f t="shared" si="364"/>
        <v>0.60299003322259126</v>
      </c>
    </row>
    <row r="847" spans="1:29" ht="50.1" customHeight="1">
      <c r="A847" s="171"/>
      <c r="B847" s="171"/>
      <c r="C847" s="174"/>
      <c r="D847" s="174"/>
      <c r="E847" s="131"/>
      <c r="F847" s="177"/>
      <c r="G847" s="180"/>
      <c r="H847" s="163"/>
      <c r="I847" s="165"/>
      <c r="J847" s="168"/>
      <c r="K847" s="62" t="s">
        <v>105</v>
      </c>
      <c r="L847" s="63">
        <v>3860</v>
      </c>
      <c r="M847" s="63">
        <v>2408</v>
      </c>
      <c r="N847" s="142" t="s">
        <v>568</v>
      </c>
      <c r="O847" s="127" t="s">
        <v>72</v>
      </c>
      <c r="P847" s="100"/>
      <c r="Q847" s="63">
        <f t="shared" si="360"/>
        <v>0</v>
      </c>
      <c r="R847" s="64"/>
      <c r="S847" s="67">
        <v>4</v>
      </c>
      <c r="T847" s="46"/>
      <c r="U847" s="106">
        <f>IF(EXACT(O847,Y847),M847,M847*(1-'Расчет ПРЕДЗАКАЗ'!$D$10))</f>
        <v>2408</v>
      </c>
      <c r="V847" s="106">
        <f t="shared" si="361"/>
        <v>0</v>
      </c>
      <c r="W847" s="106">
        <f>IF(EXACT(O847,Y847),M847,M847*(1-#REF!))</f>
        <v>2408</v>
      </c>
      <c r="X847" s="106">
        <f t="shared" si="362"/>
        <v>0</v>
      </c>
      <c r="Y847" s="107" t="s">
        <v>72</v>
      </c>
      <c r="Z847" s="103">
        <f t="shared" si="358"/>
        <v>0</v>
      </c>
      <c r="AA847" s="103">
        <f t="shared" si="359"/>
        <v>0</v>
      </c>
      <c r="AB847" s="128">
        <f t="shared" si="363"/>
        <v>0.60299003322259126</v>
      </c>
      <c r="AC847" s="128">
        <f t="shared" si="364"/>
        <v>0.60299003322259126</v>
      </c>
    </row>
    <row r="848" spans="1:29" ht="50.1" customHeight="1">
      <c r="A848" s="171"/>
      <c r="B848" s="171"/>
      <c r="C848" s="174"/>
      <c r="D848" s="174"/>
      <c r="E848" s="131"/>
      <c r="F848" s="177"/>
      <c r="G848" s="180"/>
      <c r="H848" s="163"/>
      <c r="I848" s="165"/>
      <c r="J848" s="168"/>
      <c r="K848" s="62" t="s">
        <v>107</v>
      </c>
      <c r="L848" s="63">
        <v>3860</v>
      </c>
      <c r="M848" s="63">
        <v>2408</v>
      </c>
      <c r="N848" s="142" t="s">
        <v>569</v>
      </c>
      <c r="O848" s="127" t="s">
        <v>72</v>
      </c>
      <c r="P848" s="100"/>
      <c r="Q848" s="63">
        <f t="shared" si="360"/>
        <v>0</v>
      </c>
      <c r="R848" s="64"/>
      <c r="S848" s="67">
        <v>5</v>
      </c>
      <c r="T848" s="46"/>
      <c r="U848" s="106">
        <f>IF(EXACT(O848,Y848),M848,M848*(1-'Расчет ПРЕДЗАКАЗ'!$D$10))</f>
        <v>2408</v>
      </c>
      <c r="V848" s="106">
        <f t="shared" si="361"/>
        <v>0</v>
      </c>
      <c r="W848" s="106">
        <f>IF(EXACT(O848,Y848),M848,M848*(1-#REF!))</f>
        <v>2408</v>
      </c>
      <c r="X848" s="106">
        <f t="shared" si="362"/>
        <v>0</v>
      </c>
      <c r="Y848" s="107" t="s">
        <v>72</v>
      </c>
      <c r="Z848" s="103">
        <f t="shared" si="358"/>
        <v>0</v>
      </c>
      <c r="AA848" s="103">
        <f t="shared" si="359"/>
        <v>0</v>
      </c>
      <c r="AB848" s="128">
        <f t="shared" si="363"/>
        <v>0.60299003322259126</v>
      </c>
      <c r="AC848" s="128">
        <f t="shared" si="364"/>
        <v>0.60299003322259126</v>
      </c>
    </row>
    <row r="849" spans="1:29" ht="50.1" customHeight="1">
      <c r="A849" s="171"/>
      <c r="B849" s="171"/>
      <c r="C849" s="174"/>
      <c r="D849" s="174"/>
      <c r="E849" s="131"/>
      <c r="F849" s="177"/>
      <c r="G849" s="180"/>
      <c r="H849" s="163"/>
      <c r="I849" s="165"/>
      <c r="J849" s="168"/>
      <c r="K849" s="62" t="s">
        <v>395</v>
      </c>
      <c r="L849" s="63">
        <v>3860</v>
      </c>
      <c r="M849" s="63">
        <v>2408</v>
      </c>
      <c r="N849" s="143" t="s">
        <v>570</v>
      </c>
      <c r="O849" s="127" t="s">
        <v>72</v>
      </c>
      <c r="P849" s="100"/>
      <c r="Q849" s="63">
        <f t="shared" si="360"/>
        <v>0</v>
      </c>
      <c r="R849" s="65"/>
      <c r="S849" s="67">
        <v>3</v>
      </c>
      <c r="T849" s="40"/>
      <c r="U849" s="106">
        <f>IF(EXACT(O849,Y849),M849,M849*(1-'Расчет ПРЕДЗАКАЗ'!$D$10))</f>
        <v>2408</v>
      </c>
      <c r="V849" s="106">
        <f t="shared" si="361"/>
        <v>0</v>
      </c>
      <c r="W849" s="106">
        <f>IF(EXACT(O849,Y849),M849,M849*(1-#REF!))</f>
        <v>2408</v>
      </c>
      <c r="X849" s="106">
        <f t="shared" si="362"/>
        <v>0</v>
      </c>
      <c r="Y849" s="107" t="s">
        <v>72</v>
      </c>
      <c r="Z849" s="103">
        <f t="shared" si="358"/>
        <v>0</v>
      </c>
      <c r="AA849" s="103">
        <f t="shared" si="359"/>
        <v>0</v>
      </c>
      <c r="AB849" s="128">
        <f t="shared" si="363"/>
        <v>0.60299003322259126</v>
      </c>
      <c r="AC849" s="128">
        <f t="shared" si="364"/>
        <v>0.60299003322259126</v>
      </c>
    </row>
    <row r="850" spans="1:29" ht="50.1" customHeight="1">
      <c r="A850" s="171"/>
      <c r="B850" s="171"/>
      <c r="C850" s="174"/>
      <c r="D850" s="174"/>
      <c r="E850" s="131"/>
      <c r="F850" s="177"/>
      <c r="G850" s="180"/>
      <c r="H850" s="163"/>
      <c r="I850" s="165"/>
      <c r="J850" s="168"/>
      <c r="K850" s="62" t="s">
        <v>477</v>
      </c>
      <c r="L850" s="63">
        <v>3860</v>
      </c>
      <c r="M850" s="63">
        <v>2408</v>
      </c>
      <c r="N850" s="143" t="s">
        <v>571</v>
      </c>
      <c r="O850" s="127" t="s">
        <v>72</v>
      </c>
      <c r="P850" s="100"/>
      <c r="Q850" s="63">
        <f t="shared" si="360"/>
        <v>0</v>
      </c>
      <c r="R850" s="65"/>
      <c r="S850" s="67">
        <v>3</v>
      </c>
      <c r="T850" s="40"/>
      <c r="U850" s="106">
        <f>IF(EXACT(O850,Y850),M850,M850*(1-'Расчет ПРЕДЗАКАЗ'!$D$10))</f>
        <v>2408</v>
      </c>
      <c r="V850" s="106">
        <f t="shared" si="361"/>
        <v>0</v>
      </c>
      <c r="W850" s="106">
        <f>IF(EXACT(O850,Y850),M850,M850*(1-#REF!))</f>
        <v>2408</v>
      </c>
      <c r="X850" s="106">
        <f t="shared" si="362"/>
        <v>0</v>
      </c>
      <c r="Y850" s="107" t="s">
        <v>72</v>
      </c>
      <c r="Z850" s="103">
        <f t="shared" si="358"/>
        <v>0</v>
      </c>
      <c r="AA850" s="103">
        <f t="shared" si="359"/>
        <v>0</v>
      </c>
      <c r="AB850" s="128">
        <f t="shared" si="363"/>
        <v>0.60299003322259126</v>
      </c>
      <c r="AC850" s="128">
        <f t="shared" si="364"/>
        <v>0.60299003322259126</v>
      </c>
    </row>
    <row r="851" spans="1:29" ht="50.1" customHeight="1">
      <c r="A851" s="171"/>
      <c r="B851" s="171"/>
      <c r="C851" s="174"/>
      <c r="D851" s="174"/>
      <c r="E851" s="131"/>
      <c r="F851" s="177"/>
      <c r="G851" s="180"/>
      <c r="H851" s="163"/>
      <c r="I851" s="165"/>
      <c r="J851" s="168"/>
      <c r="K851" s="62"/>
      <c r="L851" s="63"/>
      <c r="M851" s="63"/>
      <c r="N851" s="65"/>
      <c r="O851" s="127"/>
      <c r="P851" s="100"/>
      <c r="Q851" s="63">
        <f t="shared" si="360"/>
        <v>0</v>
      </c>
      <c r="R851" s="65"/>
      <c r="S851" s="67"/>
      <c r="T851" s="40"/>
      <c r="U851" s="106">
        <f>IF(EXACT(O851,Y851),M851,M851*(1-'Расчет ПРЕДЗАКАЗ'!$D$10))</f>
        <v>0</v>
      </c>
      <c r="V851" s="106">
        <f t="shared" si="361"/>
        <v>0</v>
      </c>
      <c r="W851" s="106" t="e">
        <f>IF(EXACT(O851,Y851),M851,M851*(1-#REF!))</f>
        <v>#REF!</v>
      </c>
      <c r="X851" s="106" t="e">
        <f t="shared" si="362"/>
        <v>#REF!</v>
      </c>
      <c r="Y851" s="107" t="s">
        <v>72</v>
      </c>
      <c r="Z851" s="103">
        <f t="shared" si="358"/>
        <v>0</v>
      </c>
      <c r="AA851" s="103">
        <f t="shared" si="359"/>
        <v>0</v>
      </c>
      <c r="AB851" s="128" t="str">
        <f t="shared" si="363"/>
        <v/>
      </c>
      <c r="AC851" s="128" t="e">
        <f t="shared" si="364"/>
        <v>#REF!</v>
      </c>
    </row>
    <row r="852" spans="1:29" ht="50.1" customHeight="1">
      <c r="A852" s="171"/>
      <c r="B852" s="171"/>
      <c r="C852" s="174"/>
      <c r="D852" s="174"/>
      <c r="E852" s="131"/>
      <c r="F852" s="177"/>
      <c r="G852" s="180"/>
      <c r="H852" s="163"/>
      <c r="I852" s="165"/>
      <c r="J852" s="168"/>
      <c r="K852" s="62"/>
      <c r="L852" s="63"/>
      <c r="M852" s="63"/>
      <c r="N852" s="65"/>
      <c r="O852" s="127"/>
      <c r="P852" s="100"/>
      <c r="Q852" s="63">
        <f t="shared" si="360"/>
        <v>0</v>
      </c>
      <c r="R852" s="65"/>
      <c r="S852" s="67"/>
      <c r="T852" s="40"/>
      <c r="U852" s="106">
        <f>IF(EXACT(O852,Y852),M852,M852*(1-'Расчет ПРЕДЗАКАЗ'!$D$10))</f>
        <v>0</v>
      </c>
      <c r="V852" s="106">
        <f t="shared" si="361"/>
        <v>0</v>
      </c>
      <c r="W852" s="106" t="e">
        <f>IF(EXACT(O852,Y852),M852,M852*(1-#REF!))</f>
        <v>#REF!</v>
      </c>
      <c r="X852" s="106" t="e">
        <f t="shared" si="362"/>
        <v>#REF!</v>
      </c>
      <c r="Y852" s="107" t="s">
        <v>72</v>
      </c>
      <c r="Z852" s="103">
        <f t="shared" si="358"/>
        <v>0</v>
      </c>
      <c r="AA852" s="103">
        <f t="shared" si="359"/>
        <v>0</v>
      </c>
      <c r="AB852" s="128" t="str">
        <f t="shared" si="363"/>
        <v/>
      </c>
      <c r="AC852" s="128" t="e">
        <f t="shared" si="364"/>
        <v>#REF!</v>
      </c>
    </row>
    <row r="853" spans="1:29" ht="50.1" customHeight="1">
      <c r="A853" s="171"/>
      <c r="B853" s="171"/>
      <c r="C853" s="174"/>
      <c r="D853" s="174"/>
      <c r="E853" s="131"/>
      <c r="F853" s="177"/>
      <c r="G853" s="180"/>
      <c r="H853" s="163"/>
      <c r="I853" s="165"/>
      <c r="J853" s="168"/>
      <c r="K853" s="62"/>
      <c r="L853" s="63"/>
      <c r="M853" s="63"/>
      <c r="N853" s="65"/>
      <c r="O853" s="127"/>
      <c r="P853" s="100"/>
      <c r="Q853" s="63">
        <f t="shared" si="360"/>
        <v>0</v>
      </c>
      <c r="R853" s="65"/>
      <c r="S853" s="67"/>
      <c r="T853" s="40"/>
      <c r="U853" s="106">
        <f>IF(EXACT(O853,Y853),M853,M853*(1-'Расчет ПРЕДЗАКАЗ'!$D$10))</f>
        <v>0</v>
      </c>
      <c r="V853" s="106">
        <f t="shared" si="361"/>
        <v>0</v>
      </c>
      <c r="W853" s="106" t="e">
        <f>IF(EXACT(O853,Y853),M853,M853*(1-#REF!))</f>
        <v>#REF!</v>
      </c>
      <c r="X853" s="106" t="e">
        <f t="shared" si="362"/>
        <v>#REF!</v>
      </c>
      <c r="Y853" s="107" t="s">
        <v>72</v>
      </c>
      <c r="Z853" s="103">
        <f t="shared" si="358"/>
        <v>0</v>
      </c>
      <c r="AA853" s="103">
        <f t="shared" si="359"/>
        <v>0</v>
      </c>
      <c r="AB853" s="128" t="str">
        <f t="shared" si="363"/>
        <v/>
      </c>
      <c r="AC853" s="128" t="e">
        <f t="shared" si="364"/>
        <v>#REF!</v>
      </c>
    </row>
    <row r="854" spans="1:29" ht="50.1" customHeight="1">
      <c r="A854" s="172"/>
      <c r="B854" s="172"/>
      <c r="C854" s="175"/>
      <c r="D854" s="175"/>
      <c r="E854" s="132"/>
      <c r="F854" s="178"/>
      <c r="G854" s="181"/>
      <c r="H854" s="164"/>
      <c r="I854" s="166"/>
      <c r="J854" s="169"/>
      <c r="K854" s="62"/>
      <c r="L854" s="63"/>
      <c r="M854" s="63"/>
      <c r="N854" s="65"/>
      <c r="O854" s="127"/>
      <c r="P854" s="100"/>
      <c r="Q854" s="63">
        <f t="shared" si="360"/>
        <v>0</v>
      </c>
      <c r="R854" s="65"/>
      <c r="S854" s="67"/>
      <c r="T854" s="40"/>
      <c r="U854" s="106">
        <f>IF(EXACT(O854,Y854),M854,M854*(1-'Расчет ПРЕДЗАКАЗ'!$D$10))</f>
        <v>0</v>
      </c>
      <c r="V854" s="106">
        <f t="shared" si="361"/>
        <v>0</v>
      </c>
      <c r="W854" s="106" t="e">
        <f>IF(EXACT(O854,Y854),M854,M854*(1-#REF!))</f>
        <v>#REF!</v>
      </c>
      <c r="X854" s="106" t="e">
        <f t="shared" si="362"/>
        <v>#REF!</v>
      </c>
      <c r="Y854" s="107" t="s">
        <v>72</v>
      </c>
      <c r="Z854" s="103">
        <f t="shared" si="358"/>
        <v>0</v>
      </c>
      <c r="AA854" s="103">
        <f t="shared" si="359"/>
        <v>0</v>
      </c>
      <c r="AB854" s="128" t="str">
        <f t="shared" si="363"/>
        <v/>
      </c>
      <c r="AC854" s="128" t="e">
        <f t="shared" si="364"/>
        <v>#REF!</v>
      </c>
    </row>
    <row r="855" spans="1:29" ht="11.25" customHeight="1" thickBot="1"/>
    <row r="856" spans="1:29" ht="50.1" customHeight="1">
      <c r="A856" s="170">
        <v>53</v>
      </c>
      <c r="B856" s="170" t="s">
        <v>572</v>
      </c>
      <c r="C856" s="173" t="s">
        <v>573</v>
      </c>
      <c r="D856" s="173" t="s">
        <v>77</v>
      </c>
      <c r="E856" s="131"/>
      <c r="F856" s="199" t="s">
        <v>574</v>
      </c>
      <c r="G856" s="179" t="s">
        <v>575</v>
      </c>
      <c r="H856" s="162" t="s">
        <v>576</v>
      </c>
      <c r="I856" s="200" t="s">
        <v>577</v>
      </c>
      <c r="J856" s="167" t="s">
        <v>19</v>
      </c>
      <c r="K856" s="62" t="s">
        <v>96</v>
      </c>
      <c r="L856" s="63">
        <v>2340</v>
      </c>
      <c r="M856" s="63">
        <v>1460</v>
      </c>
      <c r="N856" s="142" t="s">
        <v>578</v>
      </c>
      <c r="O856" s="127"/>
      <c r="P856" s="100"/>
      <c r="Q856" s="63">
        <f>P856*M856</f>
        <v>0</v>
      </c>
      <c r="R856" s="64"/>
      <c r="S856" s="67">
        <v>547</v>
      </c>
      <c r="T856" s="59"/>
      <c r="U856" s="106">
        <f>IF(EXACT(O856,Y856),M856,M856*(1-'Расчет ПРЕДЗАКАЗ'!$D$10))</f>
        <v>1430.8</v>
      </c>
      <c r="V856" s="106">
        <f>P856*U856</f>
        <v>0</v>
      </c>
      <c r="W856" s="106" t="e">
        <f>IF(EXACT(O856,Y856),M856,M856*(1-#REF!))</f>
        <v>#REF!</v>
      </c>
      <c r="X856" s="106" t="e">
        <f>P856*W856</f>
        <v>#REF!</v>
      </c>
      <c r="Y856" s="107" t="s">
        <v>72</v>
      </c>
      <c r="Z856" s="103">
        <f t="shared" ref="Z856:Z870" si="365">IF(EXACT(O856,Y856),Q856,0)</f>
        <v>0</v>
      </c>
      <c r="AA856" s="103">
        <f t="shared" ref="AA856:AA870" si="366">IF(Z856=0,Q856,0)</f>
        <v>0</v>
      </c>
      <c r="AB856" s="128">
        <f>IF(U856=0,"",L856/U856-1)</f>
        <v>0.6354487000279565</v>
      </c>
      <c r="AC856" s="128" t="e">
        <f>IF(W856=0,"",L856/W856-1)</f>
        <v>#REF!</v>
      </c>
    </row>
    <row r="857" spans="1:29" ht="50.1" customHeight="1">
      <c r="A857" s="171"/>
      <c r="B857" s="171"/>
      <c r="C857" s="174"/>
      <c r="D857" s="174"/>
      <c r="E857" s="131"/>
      <c r="F857" s="177"/>
      <c r="G857" s="180"/>
      <c r="H857" s="163"/>
      <c r="I857" s="165"/>
      <c r="J857" s="168"/>
      <c r="K857" s="62" t="s">
        <v>492</v>
      </c>
      <c r="L857" s="63">
        <v>2340</v>
      </c>
      <c r="M857" s="63">
        <v>1460</v>
      </c>
      <c r="N857" s="142" t="s">
        <v>579</v>
      </c>
      <c r="O857" s="127"/>
      <c r="P857" s="100"/>
      <c r="Q857" s="63">
        <f t="shared" ref="Q857:Q870" si="367">P857*M857</f>
        <v>0</v>
      </c>
      <c r="R857" s="64"/>
      <c r="S857" s="67">
        <v>521</v>
      </c>
      <c r="T857" s="46"/>
      <c r="U857" s="106">
        <f>IF(EXACT(O857,Y857),M857,M857*(1-'Расчет ПРЕДЗАКАЗ'!$D$10))</f>
        <v>1430.8</v>
      </c>
      <c r="V857" s="106">
        <f t="shared" ref="V857:V870" si="368">P857*U857</f>
        <v>0</v>
      </c>
      <c r="W857" s="106" t="e">
        <f>IF(EXACT(O857,Y857),M857,M857*(1-#REF!))</f>
        <v>#REF!</v>
      </c>
      <c r="X857" s="106" t="e">
        <f t="shared" ref="X857:X870" si="369">P857*W857</f>
        <v>#REF!</v>
      </c>
      <c r="Y857" s="107" t="s">
        <v>72</v>
      </c>
      <c r="Z857" s="103">
        <f t="shared" si="365"/>
        <v>0</v>
      </c>
      <c r="AA857" s="103">
        <f t="shared" si="366"/>
        <v>0</v>
      </c>
      <c r="AB857" s="128">
        <f t="shared" ref="AB857:AB870" si="370">IF(U857=0,"",L857/U857-1)</f>
        <v>0.6354487000279565</v>
      </c>
      <c r="AC857" s="128" t="e">
        <f t="shared" ref="AC857:AC870" si="371">IF(W857=0,"",L857/W857-1)</f>
        <v>#REF!</v>
      </c>
    </row>
    <row r="858" spans="1:29" ht="50.1" customHeight="1">
      <c r="A858" s="171"/>
      <c r="B858" s="171"/>
      <c r="C858" s="174"/>
      <c r="D858" s="174"/>
      <c r="E858" s="131"/>
      <c r="F858" s="177"/>
      <c r="G858" s="180"/>
      <c r="H858" s="163"/>
      <c r="I858" s="165"/>
      <c r="J858" s="168"/>
      <c r="K858" s="62" t="s">
        <v>86</v>
      </c>
      <c r="L858" s="63">
        <v>2340</v>
      </c>
      <c r="M858" s="63">
        <v>1460</v>
      </c>
      <c r="N858" s="142" t="s">
        <v>580</v>
      </c>
      <c r="O858" s="127"/>
      <c r="P858" s="100"/>
      <c r="Q858" s="63">
        <f t="shared" si="367"/>
        <v>0</v>
      </c>
      <c r="R858" s="64"/>
      <c r="S858" s="67">
        <v>386</v>
      </c>
      <c r="T858" s="46"/>
      <c r="U858" s="106">
        <f>IF(EXACT(O858,Y858),M858,M858*(1-'Расчет ПРЕДЗАКАЗ'!$D$10))</f>
        <v>1430.8</v>
      </c>
      <c r="V858" s="106">
        <f t="shared" si="368"/>
        <v>0</v>
      </c>
      <c r="W858" s="106" t="e">
        <f>IF(EXACT(O858,Y858),M858,M858*(1-#REF!))</f>
        <v>#REF!</v>
      </c>
      <c r="X858" s="106" t="e">
        <f t="shared" si="369"/>
        <v>#REF!</v>
      </c>
      <c r="Y858" s="107" t="s">
        <v>72</v>
      </c>
      <c r="Z858" s="103">
        <f t="shared" si="365"/>
        <v>0</v>
      </c>
      <c r="AA858" s="103">
        <f t="shared" si="366"/>
        <v>0</v>
      </c>
      <c r="AB858" s="128">
        <f t="shared" si="370"/>
        <v>0.6354487000279565</v>
      </c>
      <c r="AC858" s="128" t="e">
        <f t="shared" si="371"/>
        <v>#REF!</v>
      </c>
    </row>
    <row r="859" spans="1:29" ht="50.1" customHeight="1">
      <c r="A859" s="171"/>
      <c r="B859" s="171"/>
      <c r="C859" s="174"/>
      <c r="D859" s="174"/>
      <c r="E859" s="131"/>
      <c r="F859" s="177"/>
      <c r="G859" s="180"/>
      <c r="H859" s="163"/>
      <c r="I859" s="165"/>
      <c r="J859" s="168"/>
      <c r="K859" s="62" t="s">
        <v>105</v>
      </c>
      <c r="L859" s="63">
        <v>2340</v>
      </c>
      <c r="M859" s="63">
        <v>1460</v>
      </c>
      <c r="N859" s="142" t="s">
        <v>581</v>
      </c>
      <c r="O859" s="127"/>
      <c r="P859" s="100"/>
      <c r="Q859" s="63">
        <f t="shared" si="367"/>
        <v>0</v>
      </c>
      <c r="R859" s="64"/>
      <c r="S859" s="67">
        <v>291</v>
      </c>
      <c r="T859" s="46"/>
      <c r="U859" s="106">
        <f>IF(EXACT(O859,Y859),M859,M859*(1-'Расчет ПРЕДЗАКАЗ'!$D$10))</f>
        <v>1430.8</v>
      </c>
      <c r="V859" s="106">
        <f t="shared" si="368"/>
        <v>0</v>
      </c>
      <c r="W859" s="106" t="e">
        <f>IF(EXACT(O859,Y859),M859,M859*(1-#REF!))</f>
        <v>#REF!</v>
      </c>
      <c r="X859" s="106" t="e">
        <f t="shared" si="369"/>
        <v>#REF!</v>
      </c>
      <c r="Y859" s="107" t="s">
        <v>72</v>
      </c>
      <c r="Z859" s="103">
        <f t="shared" si="365"/>
        <v>0</v>
      </c>
      <c r="AA859" s="103">
        <f t="shared" si="366"/>
        <v>0</v>
      </c>
      <c r="AB859" s="128">
        <f t="shared" si="370"/>
        <v>0.6354487000279565</v>
      </c>
      <c r="AC859" s="128" t="e">
        <f t="shared" si="371"/>
        <v>#REF!</v>
      </c>
    </row>
    <row r="860" spans="1:29" ht="50.1" customHeight="1">
      <c r="A860" s="171"/>
      <c r="B860" s="171"/>
      <c r="C860" s="174"/>
      <c r="D860" s="174"/>
      <c r="E860" s="131"/>
      <c r="F860" s="177"/>
      <c r="G860" s="180"/>
      <c r="H860" s="163"/>
      <c r="I860" s="165"/>
      <c r="J860" s="168"/>
      <c r="K860" s="62"/>
      <c r="L860" s="63"/>
      <c r="M860" s="63"/>
      <c r="N860" s="142"/>
      <c r="O860" s="127"/>
      <c r="P860" s="100"/>
      <c r="Q860" s="63">
        <f t="shared" si="367"/>
        <v>0</v>
      </c>
      <c r="R860" s="64"/>
      <c r="S860" s="67"/>
      <c r="T860" s="46"/>
      <c r="U860" s="106">
        <f>IF(EXACT(O860,Y860),M860,M860*(1-'Расчет ПРЕДЗАКАЗ'!$D$10))</f>
        <v>0</v>
      </c>
      <c r="V860" s="106">
        <f t="shared" si="368"/>
        <v>0</v>
      </c>
      <c r="W860" s="106" t="e">
        <f>IF(EXACT(O860,Y860),M860,M860*(1-#REF!))</f>
        <v>#REF!</v>
      </c>
      <c r="X860" s="106" t="e">
        <f t="shared" si="369"/>
        <v>#REF!</v>
      </c>
      <c r="Y860" s="107" t="s">
        <v>72</v>
      </c>
      <c r="Z860" s="103">
        <f t="shared" si="365"/>
        <v>0</v>
      </c>
      <c r="AA860" s="103">
        <f t="shared" si="366"/>
        <v>0</v>
      </c>
      <c r="AB860" s="128" t="str">
        <f t="shared" si="370"/>
        <v/>
      </c>
      <c r="AC860" s="128" t="e">
        <f t="shared" si="371"/>
        <v>#REF!</v>
      </c>
    </row>
    <row r="861" spans="1:29" ht="50.1" customHeight="1">
      <c r="A861" s="171"/>
      <c r="B861" s="171"/>
      <c r="C861" s="174"/>
      <c r="D861" s="174"/>
      <c r="E861" s="131"/>
      <c r="F861" s="177"/>
      <c r="G861" s="180"/>
      <c r="H861" s="163"/>
      <c r="I861" s="165"/>
      <c r="J861" s="168"/>
      <c r="K861" s="62"/>
      <c r="L861" s="63"/>
      <c r="M861" s="63"/>
      <c r="N861" s="142"/>
      <c r="O861" s="127"/>
      <c r="P861" s="100"/>
      <c r="Q861" s="63">
        <f t="shared" si="367"/>
        <v>0</v>
      </c>
      <c r="R861" s="64"/>
      <c r="S861" s="67"/>
      <c r="T861" s="46"/>
      <c r="U861" s="106">
        <f>IF(EXACT(O861,Y861),M861,M861*(1-'Расчет ПРЕДЗАКАЗ'!$D$10))</f>
        <v>0</v>
      </c>
      <c r="V861" s="106">
        <f t="shared" si="368"/>
        <v>0</v>
      </c>
      <c r="W861" s="106" t="e">
        <f>IF(EXACT(O861,Y861),M861,M861*(1-#REF!))</f>
        <v>#REF!</v>
      </c>
      <c r="X861" s="106" t="e">
        <f t="shared" si="369"/>
        <v>#REF!</v>
      </c>
      <c r="Y861" s="107" t="s">
        <v>72</v>
      </c>
      <c r="Z861" s="103">
        <f t="shared" si="365"/>
        <v>0</v>
      </c>
      <c r="AA861" s="103">
        <f t="shared" si="366"/>
        <v>0</v>
      </c>
      <c r="AB861" s="128" t="str">
        <f t="shared" si="370"/>
        <v/>
      </c>
      <c r="AC861" s="128" t="e">
        <f t="shared" si="371"/>
        <v>#REF!</v>
      </c>
    </row>
    <row r="862" spans="1:29" ht="50.1" customHeight="1">
      <c r="A862" s="171"/>
      <c r="B862" s="171"/>
      <c r="C862" s="174"/>
      <c r="D862" s="174"/>
      <c r="E862" s="131"/>
      <c r="F862" s="177"/>
      <c r="G862" s="180"/>
      <c r="H862" s="163"/>
      <c r="I862" s="165"/>
      <c r="J862" s="168"/>
      <c r="K862" s="62"/>
      <c r="L862" s="63"/>
      <c r="M862" s="63"/>
      <c r="N862" s="142"/>
      <c r="O862" s="127"/>
      <c r="P862" s="100"/>
      <c r="Q862" s="63">
        <f t="shared" si="367"/>
        <v>0</v>
      </c>
      <c r="R862" s="64"/>
      <c r="S862" s="67"/>
      <c r="T862" s="46"/>
      <c r="U862" s="106">
        <f>IF(EXACT(O862,Y862),M862,M862*(1-'Расчет ПРЕДЗАКАЗ'!$D$10))</f>
        <v>0</v>
      </c>
      <c r="V862" s="106">
        <f t="shared" si="368"/>
        <v>0</v>
      </c>
      <c r="W862" s="106" t="e">
        <f>IF(EXACT(O862,Y862),M862,M862*(1-#REF!))</f>
        <v>#REF!</v>
      </c>
      <c r="X862" s="106" t="e">
        <f t="shared" si="369"/>
        <v>#REF!</v>
      </c>
      <c r="Y862" s="107" t="s">
        <v>72</v>
      </c>
      <c r="Z862" s="103">
        <f t="shared" si="365"/>
        <v>0</v>
      </c>
      <c r="AA862" s="103">
        <f t="shared" si="366"/>
        <v>0</v>
      </c>
      <c r="AB862" s="128" t="str">
        <f t="shared" si="370"/>
        <v/>
      </c>
      <c r="AC862" s="128" t="e">
        <f t="shared" si="371"/>
        <v>#REF!</v>
      </c>
    </row>
    <row r="863" spans="1:29" ht="50.1" customHeight="1">
      <c r="A863" s="171"/>
      <c r="B863" s="171"/>
      <c r="C863" s="174"/>
      <c r="D863" s="174"/>
      <c r="E863" s="131"/>
      <c r="F863" s="177"/>
      <c r="G863" s="180"/>
      <c r="H863" s="163"/>
      <c r="I863" s="165"/>
      <c r="J863" s="168"/>
      <c r="K863" s="62"/>
      <c r="L863" s="63"/>
      <c r="M863" s="63"/>
      <c r="N863" s="142"/>
      <c r="O863" s="127"/>
      <c r="P863" s="100"/>
      <c r="Q863" s="63">
        <f t="shared" si="367"/>
        <v>0</v>
      </c>
      <c r="R863" s="64"/>
      <c r="S863" s="67"/>
      <c r="T863" s="46"/>
      <c r="U863" s="106">
        <f>IF(EXACT(O863,Y863),M863,M863*(1-'Расчет ПРЕДЗАКАЗ'!$D$10))</f>
        <v>0</v>
      </c>
      <c r="V863" s="106">
        <f t="shared" si="368"/>
        <v>0</v>
      </c>
      <c r="W863" s="106" t="e">
        <f>IF(EXACT(O863,Y863),M863,M863*(1-#REF!))</f>
        <v>#REF!</v>
      </c>
      <c r="X863" s="106" t="e">
        <f t="shared" si="369"/>
        <v>#REF!</v>
      </c>
      <c r="Y863" s="107" t="s">
        <v>72</v>
      </c>
      <c r="Z863" s="103">
        <f t="shared" si="365"/>
        <v>0</v>
      </c>
      <c r="AA863" s="103">
        <f t="shared" si="366"/>
        <v>0</v>
      </c>
      <c r="AB863" s="128" t="str">
        <f t="shared" si="370"/>
        <v/>
      </c>
      <c r="AC863" s="128" t="e">
        <f t="shared" si="371"/>
        <v>#REF!</v>
      </c>
    </row>
    <row r="864" spans="1:29" ht="50.1" customHeight="1">
      <c r="A864" s="171"/>
      <c r="B864" s="171"/>
      <c r="C864" s="174"/>
      <c r="D864" s="174"/>
      <c r="E864" s="131"/>
      <c r="F864" s="177"/>
      <c r="G864" s="180"/>
      <c r="H864" s="163"/>
      <c r="I864" s="165"/>
      <c r="J864" s="168"/>
      <c r="K864" s="62"/>
      <c r="L864" s="63"/>
      <c r="M864" s="63"/>
      <c r="N864" s="142"/>
      <c r="O864" s="127"/>
      <c r="P864" s="100"/>
      <c r="Q864" s="63">
        <f t="shared" si="367"/>
        <v>0</v>
      </c>
      <c r="R864" s="64"/>
      <c r="S864" s="67"/>
      <c r="T864" s="46"/>
      <c r="U864" s="106">
        <f>IF(EXACT(O864,Y864),M864,M864*(1-'Расчет ПРЕДЗАКАЗ'!$D$10))</f>
        <v>0</v>
      </c>
      <c r="V864" s="106">
        <f t="shared" si="368"/>
        <v>0</v>
      </c>
      <c r="W864" s="106" t="e">
        <f>IF(EXACT(O864,Y864),M864,M864*(1-#REF!))</f>
        <v>#REF!</v>
      </c>
      <c r="X864" s="106" t="e">
        <f t="shared" si="369"/>
        <v>#REF!</v>
      </c>
      <c r="Y864" s="107" t="s">
        <v>72</v>
      </c>
      <c r="Z864" s="103">
        <f t="shared" si="365"/>
        <v>0</v>
      </c>
      <c r="AA864" s="103">
        <f t="shared" si="366"/>
        <v>0</v>
      </c>
      <c r="AB864" s="128" t="str">
        <f t="shared" si="370"/>
        <v/>
      </c>
      <c r="AC864" s="128" t="e">
        <f t="shared" si="371"/>
        <v>#REF!</v>
      </c>
    </row>
    <row r="865" spans="1:29" ht="50.1" customHeight="1">
      <c r="A865" s="171"/>
      <c r="B865" s="171"/>
      <c r="C865" s="174"/>
      <c r="D865" s="174"/>
      <c r="E865" s="131"/>
      <c r="F865" s="177"/>
      <c r="G865" s="180"/>
      <c r="H865" s="163"/>
      <c r="I865" s="165"/>
      <c r="J865" s="168"/>
      <c r="K865" s="62"/>
      <c r="L865" s="63"/>
      <c r="M865" s="63"/>
      <c r="N865" s="143"/>
      <c r="O865" s="127"/>
      <c r="P865" s="100"/>
      <c r="Q865" s="63">
        <f t="shared" si="367"/>
        <v>0</v>
      </c>
      <c r="R865" s="65"/>
      <c r="S865" s="67"/>
      <c r="T865" s="40"/>
      <c r="U865" s="106">
        <f>IF(EXACT(O865,Y865),M865,M865*(1-'Расчет ПРЕДЗАКАЗ'!$D$10))</f>
        <v>0</v>
      </c>
      <c r="V865" s="106">
        <f t="shared" si="368"/>
        <v>0</v>
      </c>
      <c r="W865" s="106" t="e">
        <f>IF(EXACT(O865,Y865),M865,M865*(1-#REF!))</f>
        <v>#REF!</v>
      </c>
      <c r="X865" s="106" t="e">
        <f t="shared" si="369"/>
        <v>#REF!</v>
      </c>
      <c r="Y865" s="107" t="s">
        <v>72</v>
      </c>
      <c r="Z865" s="103">
        <f t="shared" si="365"/>
        <v>0</v>
      </c>
      <c r="AA865" s="103">
        <f t="shared" si="366"/>
        <v>0</v>
      </c>
      <c r="AB865" s="128" t="str">
        <f t="shared" si="370"/>
        <v/>
      </c>
      <c r="AC865" s="128" t="e">
        <f t="shared" si="371"/>
        <v>#REF!</v>
      </c>
    </row>
    <row r="866" spans="1:29" ht="50.1" customHeight="1">
      <c r="A866" s="171"/>
      <c r="B866" s="171"/>
      <c r="C866" s="174"/>
      <c r="D866" s="174"/>
      <c r="E866" s="131"/>
      <c r="F866" s="177"/>
      <c r="G866" s="180"/>
      <c r="H866" s="163"/>
      <c r="I866" s="165"/>
      <c r="J866" s="168"/>
      <c r="K866" s="62"/>
      <c r="L866" s="63"/>
      <c r="M866" s="63"/>
      <c r="N866" s="143"/>
      <c r="O866" s="127"/>
      <c r="P866" s="100"/>
      <c r="Q866" s="63">
        <f t="shared" si="367"/>
        <v>0</v>
      </c>
      <c r="R866" s="65"/>
      <c r="S866" s="67"/>
      <c r="T866" s="40"/>
      <c r="U866" s="106">
        <f>IF(EXACT(O866,Y866),M866,M866*(1-'Расчет ПРЕДЗАКАЗ'!$D$10))</f>
        <v>0</v>
      </c>
      <c r="V866" s="106">
        <f t="shared" si="368"/>
        <v>0</v>
      </c>
      <c r="W866" s="106" t="e">
        <f>IF(EXACT(O866,Y866),M866,M866*(1-#REF!))</f>
        <v>#REF!</v>
      </c>
      <c r="X866" s="106" t="e">
        <f t="shared" si="369"/>
        <v>#REF!</v>
      </c>
      <c r="Y866" s="107" t="s">
        <v>72</v>
      </c>
      <c r="Z866" s="103">
        <f t="shared" si="365"/>
        <v>0</v>
      </c>
      <c r="AA866" s="103">
        <f t="shared" si="366"/>
        <v>0</v>
      </c>
      <c r="AB866" s="128" t="str">
        <f t="shared" si="370"/>
        <v/>
      </c>
      <c r="AC866" s="128" t="e">
        <f t="shared" si="371"/>
        <v>#REF!</v>
      </c>
    </row>
    <row r="867" spans="1:29" ht="50.1" customHeight="1">
      <c r="A867" s="171"/>
      <c r="B867" s="171"/>
      <c r="C867" s="174"/>
      <c r="D867" s="174"/>
      <c r="E867" s="131"/>
      <c r="F867" s="177"/>
      <c r="G867" s="180"/>
      <c r="H867" s="163"/>
      <c r="I867" s="165"/>
      <c r="J867" s="168"/>
      <c r="K867" s="62"/>
      <c r="L867" s="63"/>
      <c r="M867" s="63"/>
      <c r="N867" s="65"/>
      <c r="O867" s="127"/>
      <c r="P867" s="100"/>
      <c r="Q867" s="63">
        <f t="shared" si="367"/>
        <v>0</v>
      </c>
      <c r="R867" s="65"/>
      <c r="S867" s="67"/>
      <c r="T867" s="40"/>
      <c r="U867" s="106">
        <f>IF(EXACT(O867,Y867),M867,M867*(1-'Расчет ПРЕДЗАКАЗ'!$D$10))</f>
        <v>0</v>
      </c>
      <c r="V867" s="106">
        <f t="shared" si="368"/>
        <v>0</v>
      </c>
      <c r="W867" s="106" t="e">
        <f>IF(EXACT(O867,Y867),M867,M867*(1-#REF!))</f>
        <v>#REF!</v>
      </c>
      <c r="X867" s="106" t="e">
        <f t="shared" si="369"/>
        <v>#REF!</v>
      </c>
      <c r="Y867" s="107" t="s">
        <v>72</v>
      </c>
      <c r="Z867" s="103">
        <f t="shared" si="365"/>
        <v>0</v>
      </c>
      <c r="AA867" s="103">
        <f t="shared" si="366"/>
        <v>0</v>
      </c>
      <c r="AB867" s="128" t="str">
        <f t="shared" si="370"/>
        <v/>
      </c>
      <c r="AC867" s="128" t="e">
        <f t="shared" si="371"/>
        <v>#REF!</v>
      </c>
    </row>
    <row r="868" spans="1:29" ht="50.1" customHeight="1">
      <c r="A868" s="171"/>
      <c r="B868" s="171"/>
      <c r="C868" s="174"/>
      <c r="D868" s="174"/>
      <c r="E868" s="131"/>
      <c r="F868" s="177"/>
      <c r="G868" s="180"/>
      <c r="H868" s="163"/>
      <c r="I868" s="165"/>
      <c r="J868" s="168"/>
      <c r="K868" s="62"/>
      <c r="L868" s="63"/>
      <c r="M868" s="63"/>
      <c r="N868" s="65"/>
      <c r="O868" s="127"/>
      <c r="P868" s="100"/>
      <c r="Q868" s="63">
        <f t="shared" si="367"/>
        <v>0</v>
      </c>
      <c r="R868" s="65"/>
      <c r="S868" s="67"/>
      <c r="T868" s="40"/>
      <c r="U868" s="106">
        <f>IF(EXACT(O868,Y868),M868,M868*(1-'Расчет ПРЕДЗАКАЗ'!$D$10))</f>
        <v>0</v>
      </c>
      <c r="V868" s="106">
        <f t="shared" si="368"/>
        <v>0</v>
      </c>
      <c r="W868" s="106" t="e">
        <f>IF(EXACT(O868,Y868),M868,M868*(1-#REF!))</f>
        <v>#REF!</v>
      </c>
      <c r="X868" s="106" t="e">
        <f t="shared" si="369"/>
        <v>#REF!</v>
      </c>
      <c r="Y868" s="107" t="s">
        <v>72</v>
      </c>
      <c r="Z868" s="103">
        <f t="shared" si="365"/>
        <v>0</v>
      </c>
      <c r="AA868" s="103">
        <f t="shared" si="366"/>
        <v>0</v>
      </c>
      <c r="AB868" s="128" t="str">
        <f t="shared" si="370"/>
        <v/>
      </c>
      <c r="AC868" s="128" t="e">
        <f t="shared" si="371"/>
        <v>#REF!</v>
      </c>
    </row>
    <row r="869" spans="1:29" ht="50.1" customHeight="1">
      <c r="A869" s="171"/>
      <c r="B869" s="171"/>
      <c r="C869" s="174"/>
      <c r="D869" s="174"/>
      <c r="E869" s="131"/>
      <c r="F869" s="177"/>
      <c r="G869" s="180"/>
      <c r="H869" s="163"/>
      <c r="I869" s="165"/>
      <c r="J869" s="168"/>
      <c r="K869" s="62"/>
      <c r="L869" s="63"/>
      <c r="M869" s="63"/>
      <c r="N869" s="65"/>
      <c r="O869" s="127"/>
      <c r="P869" s="100"/>
      <c r="Q869" s="63">
        <f t="shared" si="367"/>
        <v>0</v>
      </c>
      <c r="R869" s="65"/>
      <c r="S869" s="67"/>
      <c r="T869" s="40"/>
      <c r="U869" s="106">
        <f>IF(EXACT(O869,Y869),M869,M869*(1-'Расчет ПРЕДЗАКАЗ'!$D$10))</f>
        <v>0</v>
      </c>
      <c r="V869" s="106">
        <f t="shared" si="368"/>
        <v>0</v>
      </c>
      <c r="W869" s="106" t="e">
        <f>IF(EXACT(O869,Y869),M869,M869*(1-#REF!))</f>
        <v>#REF!</v>
      </c>
      <c r="X869" s="106" t="e">
        <f t="shared" si="369"/>
        <v>#REF!</v>
      </c>
      <c r="Y869" s="107" t="s">
        <v>72</v>
      </c>
      <c r="Z869" s="103">
        <f t="shared" si="365"/>
        <v>0</v>
      </c>
      <c r="AA869" s="103">
        <f t="shared" si="366"/>
        <v>0</v>
      </c>
      <c r="AB869" s="128" t="str">
        <f t="shared" si="370"/>
        <v/>
      </c>
      <c r="AC869" s="128" t="e">
        <f t="shared" si="371"/>
        <v>#REF!</v>
      </c>
    </row>
    <row r="870" spans="1:29" ht="50.1" customHeight="1">
      <c r="A870" s="172"/>
      <c r="B870" s="172"/>
      <c r="C870" s="175"/>
      <c r="D870" s="175"/>
      <c r="E870" s="132"/>
      <c r="F870" s="178"/>
      <c r="G870" s="181"/>
      <c r="H870" s="164"/>
      <c r="I870" s="166"/>
      <c r="J870" s="169"/>
      <c r="K870" s="62"/>
      <c r="L870" s="63"/>
      <c r="M870" s="63"/>
      <c r="N870" s="65"/>
      <c r="O870" s="127"/>
      <c r="P870" s="100"/>
      <c r="Q870" s="63">
        <f t="shared" si="367"/>
        <v>0</v>
      </c>
      <c r="R870" s="65"/>
      <c r="S870" s="67"/>
      <c r="T870" s="40"/>
      <c r="U870" s="106">
        <f>IF(EXACT(O870,Y870),M870,M870*(1-'Расчет ПРЕДЗАКАЗ'!$D$10))</f>
        <v>0</v>
      </c>
      <c r="V870" s="106">
        <f t="shared" si="368"/>
        <v>0</v>
      </c>
      <c r="W870" s="106" t="e">
        <f>IF(EXACT(O870,Y870),M870,M870*(1-#REF!))</f>
        <v>#REF!</v>
      </c>
      <c r="X870" s="106" t="e">
        <f t="shared" si="369"/>
        <v>#REF!</v>
      </c>
      <c r="Y870" s="107" t="s">
        <v>72</v>
      </c>
      <c r="Z870" s="103">
        <f t="shared" si="365"/>
        <v>0</v>
      </c>
      <c r="AA870" s="103">
        <f t="shared" si="366"/>
        <v>0</v>
      </c>
      <c r="AB870" s="128" t="str">
        <f t="shared" si="370"/>
        <v/>
      </c>
      <c r="AC870" s="128" t="e">
        <f t="shared" si="371"/>
        <v>#REF!</v>
      </c>
    </row>
    <row r="871" spans="1:29" ht="11.25" customHeight="1" thickBot="1"/>
    <row r="872" spans="1:29" ht="50.1" customHeight="1">
      <c r="A872" s="170">
        <v>54</v>
      </c>
      <c r="B872" s="170" t="s">
        <v>582</v>
      </c>
      <c r="C872" s="173" t="s">
        <v>583</v>
      </c>
      <c r="D872" s="173" t="s">
        <v>77</v>
      </c>
      <c r="E872" s="131"/>
      <c r="F872" s="199" t="s">
        <v>584</v>
      </c>
      <c r="G872" s="179" t="s">
        <v>585</v>
      </c>
      <c r="H872" s="162" t="s">
        <v>586</v>
      </c>
      <c r="I872" s="200"/>
      <c r="J872" s="167" t="s">
        <v>19</v>
      </c>
      <c r="K872" s="62" t="s">
        <v>587</v>
      </c>
      <c r="L872" s="63">
        <v>1870</v>
      </c>
      <c r="M872" s="63">
        <v>1870</v>
      </c>
      <c r="N872" s="142" t="s">
        <v>588</v>
      </c>
      <c r="O872" s="127" t="s">
        <v>72</v>
      </c>
      <c r="P872" s="100"/>
      <c r="Q872" s="63">
        <f>P872*M872</f>
        <v>0</v>
      </c>
      <c r="R872" s="64"/>
      <c r="S872" s="67">
        <v>1</v>
      </c>
      <c r="T872" s="59"/>
      <c r="U872" s="106">
        <f>IF(EXACT(O872,Y872),M872,M872*(1-'Расчет ПРЕДЗАКАЗ'!$D$10))</f>
        <v>1870</v>
      </c>
      <c r="V872" s="106">
        <f>P872*U872</f>
        <v>0</v>
      </c>
      <c r="W872" s="106">
        <f>IF(EXACT(O872,Y872),M872,M872*(1-#REF!))</f>
        <v>1870</v>
      </c>
      <c r="X872" s="106">
        <f>P872*W872</f>
        <v>0</v>
      </c>
      <c r="Y872" s="107" t="s">
        <v>72</v>
      </c>
      <c r="Z872" s="103">
        <f t="shared" ref="Z872:Z886" si="372">IF(EXACT(O872,Y872),Q872,0)</f>
        <v>0</v>
      </c>
      <c r="AA872" s="103">
        <f t="shared" ref="AA872:AA886" si="373">IF(Z872=0,Q872,0)</f>
        <v>0</v>
      </c>
      <c r="AB872" s="128">
        <f>IF(U872=0,"",L872/U872-1)</f>
        <v>0</v>
      </c>
      <c r="AC872" s="128">
        <f>IF(W872=0,"",L872/W872-1)</f>
        <v>0</v>
      </c>
    </row>
    <row r="873" spans="1:29" ht="50.1" customHeight="1">
      <c r="A873" s="171"/>
      <c r="B873" s="171"/>
      <c r="C873" s="174"/>
      <c r="D873" s="174"/>
      <c r="E873" s="131"/>
      <c r="F873" s="177"/>
      <c r="G873" s="180"/>
      <c r="H873" s="163"/>
      <c r="I873" s="165"/>
      <c r="J873" s="168"/>
      <c r="K873" s="62"/>
      <c r="L873" s="63"/>
      <c r="M873" s="63"/>
      <c r="N873" s="142"/>
      <c r="O873" s="127"/>
      <c r="P873" s="100"/>
      <c r="Q873" s="63">
        <f t="shared" ref="Q873:Q886" si="374">P873*M873</f>
        <v>0</v>
      </c>
      <c r="R873" s="64"/>
      <c r="S873" s="67"/>
      <c r="T873" s="46"/>
      <c r="U873" s="106">
        <f>IF(EXACT(O873,Y873),M873,M873*(1-'Расчет ПРЕДЗАКАЗ'!$D$10))</f>
        <v>0</v>
      </c>
      <c r="V873" s="106">
        <f t="shared" ref="V873:V886" si="375">P873*U873</f>
        <v>0</v>
      </c>
      <c r="W873" s="106" t="e">
        <f>IF(EXACT(O873,Y873),M873,M873*(1-#REF!))</f>
        <v>#REF!</v>
      </c>
      <c r="X873" s="106" t="e">
        <f t="shared" ref="X873:X886" si="376">P873*W873</f>
        <v>#REF!</v>
      </c>
      <c r="Y873" s="107" t="s">
        <v>72</v>
      </c>
      <c r="Z873" s="103">
        <f t="shared" si="372"/>
        <v>0</v>
      </c>
      <c r="AA873" s="103">
        <f t="shared" si="373"/>
        <v>0</v>
      </c>
      <c r="AB873" s="128" t="str">
        <f t="shared" ref="AB873:AB886" si="377">IF(U873=0,"",L873/U873-1)</f>
        <v/>
      </c>
      <c r="AC873" s="128" t="e">
        <f t="shared" ref="AC873:AC886" si="378">IF(W873=0,"",L873/W873-1)</f>
        <v>#REF!</v>
      </c>
    </row>
    <row r="874" spans="1:29" ht="50.1" customHeight="1">
      <c r="A874" s="171"/>
      <c r="B874" s="171"/>
      <c r="C874" s="174"/>
      <c r="D874" s="174"/>
      <c r="E874" s="131"/>
      <c r="F874" s="177"/>
      <c r="G874" s="180"/>
      <c r="H874" s="163"/>
      <c r="I874" s="165"/>
      <c r="J874" s="168"/>
      <c r="K874" s="62"/>
      <c r="L874" s="63"/>
      <c r="M874" s="63"/>
      <c r="N874" s="142"/>
      <c r="O874" s="127"/>
      <c r="P874" s="100"/>
      <c r="Q874" s="63">
        <f t="shared" si="374"/>
        <v>0</v>
      </c>
      <c r="R874" s="64"/>
      <c r="S874" s="67"/>
      <c r="T874" s="46"/>
      <c r="U874" s="106">
        <f>IF(EXACT(O874,Y874),M874,M874*(1-'Расчет ПРЕДЗАКАЗ'!$D$10))</f>
        <v>0</v>
      </c>
      <c r="V874" s="106">
        <f t="shared" si="375"/>
        <v>0</v>
      </c>
      <c r="W874" s="106" t="e">
        <f>IF(EXACT(O874,Y874),M874,M874*(1-#REF!))</f>
        <v>#REF!</v>
      </c>
      <c r="X874" s="106" t="e">
        <f t="shared" si="376"/>
        <v>#REF!</v>
      </c>
      <c r="Y874" s="107" t="s">
        <v>72</v>
      </c>
      <c r="Z874" s="103">
        <f t="shared" si="372"/>
        <v>0</v>
      </c>
      <c r="AA874" s="103">
        <f t="shared" si="373"/>
        <v>0</v>
      </c>
      <c r="AB874" s="128" t="str">
        <f t="shared" si="377"/>
        <v/>
      </c>
      <c r="AC874" s="128" t="e">
        <f t="shared" si="378"/>
        <v>#REF!</v>
      </c>
    </row>
    <row r="875" spans="1:29" ht="50.1" customHeight="1">
      <c r="A875" s="171"/>
      <c r="B875" s="171"/>
      <c r="C875" s="174"/>
      <c r="D875" s="174"/>
      <c r="E875" s="131"/>
      <c r="F875" s="177"/>
      <c r="G875" s="180"/>
      <c r="H875" s="163"/>
      <c r="I875" s="165"/>
      <c r="J875" s="168"/>
      <c r="K875" s="62"/>
      <c r="L875" s="63"/>
      <c r="M875" s="63"/>
      <c r="N875" s="142"/>
      <c r="O875" s="127"/>
      <c r="P875" s="100"/>
      <c r="Q875" s="63">
        <f t="shared" si="374"/>
        <v>0</v>
      </c>
      <c r="R875" s="64"/>
      <c r="S875" s="67"/>
      <c r="T875" s="46"/>
      <c r="U875" s="106">
        <f>IF(EXACT(O875,Y875),M875,M875*(1-'Расчет ПРЕДЗАКАЗ'!$D$10))</f>
        <v>0</v>
      </c>
      <c r="V875" s="106">
        <f t="shared" si="375"/>
        <v>0</v>
      </c>
      <c r="W875" s="106" t="e">
        <f>IF(EXACT(O875,Y875),M875,M875*(1-#REF!))</f>
        <v>#REF!</v>
      </c>
      <c r="X875" s="106" t="e">
        <f t="shared" si="376"/>
        <v>#REF!</v>
      </c>
      <c r="Y875" s="107" t="s">
        <v>72</v>
      </c>
      <c r="Z875" s="103">
        <f t="shared" si="372"/>
        <v>0</v>
      </c>
      <c r="AA875" s="103">
        <f t="shared" si="373"/>
        <v>0</v>
      </c>
      <c r="AB875" s="128" t="str">
        <f t="shared" si="377"/>
        <v/>
      </c>
      <c r="AC875" s="128" t="e">
        <f t="shared" si="378"/>
        <v>#REF!</v>
      </c>
    </row>
    <row r="876" spans="1:29" ht="50.1" customHeight="1">
      <c r="A876" s="171"/>
      <c r="B876" s="171"/>
      <c r="C876" s="174"/>
      <c r="D876" s="174"/>
      <c r="E876" s="131"/>
      <c r="F876" s="177"/>
      <c r="G876" s="180"/>
      <c r="H876" s="163"/>
      <c r="I876" s="165"/>
      <c r="J876" s="168"/>
      <c r="K876" s="62"/>
      <c r="L876" s="63"/>
      <c r="M876" s="63"/>
      <c r="N876" s="142"/>
      <c r="O876" s="127"/>
      <c r="P876" s="100"/>
      <c r="Q876" s="63">
        <f t="shared" si="374"/>
        <v>0</v>
      </c>
      <c r="R876" s="64"/>
      <c r="S876" s="67"/>
      <c r="T876" s="46"/>
      <c r="U876" s="106">
        <f>IF(EXACT(O876,Y876),M876,M876*(1-'Расчет ПРЕДЗАКАЗ'!$D$10))</f>
        <v>0</v>
      </c>
      <c r="V876" s="106">
        <f t="shared" si="375"/>
        <v>0</v>
      </c>
      <c r="W876" s="106" t="e">
        <f>IF(EXACT(O876,Y876),M876,M876*(1-#REF!))</f>
        <v>#REF!</v>
      </c>
      <c r="X876" s="106" t="e">
        <f t="shared" si="376"/>
        <v>#REF!</v>
      </c>
      <c r="Y876" s="107" t="s">
        <v>72</v>
      </c>
      <c r="Z876" s="103">
        <f t="shared" si="372"/>
        <v>0</v>
      </c>
      <c r="AA876" s="103">
        <f t="shared" si="373"/>
        <v>0</v>
      </c>
      <c r="AB876" s="128" t="str">
        <f t="shared" si="377"/>
        <v/>
      </c>
      <c r="AC876" s="128" t="e">
        <f t="shared" si="378"/>
        <v>#REF!</v>
      </c>
    </row>
    <row r="877" spans="1:29" ht="50.1" customHeight="1">
      <c r="A877" s="171"/>
      <c r="B877" s="171"/>
      <c r="C877" s="174"/>
      <c r="D877" s="174"/>
      <c r="E877" s="131"/>
      <c r="F877" s="177"/>
      <c r="G877" s="180"/>
      <c r="H877" s="163"/>
      <c r="I877" s="165"/>
      <c r="J877" s="168"/>
      <c r="K877" s="62"/>
      <c r="L877" s="63"/>
      <c r="M877" s="63"/>
      <c r="N877" s="142"/>
      <c r="O877" s="127"/>
      <c r="P877" s="100"/>
      <c r="Q877" s="63">
        <f t="shared" si="374"/>
        <v>0</v>
      </c>
      <c r="R877" s="64"/>
      <c r="S877" s="67"/>
      <c r="T877" s="46"/>
      <c r="U877" s="106">
        <f>IF(EXACT(O877,Y877),M877,M877*(1-'Расчет ПРЕДЗАКАЗ'!$D$10))</f>
        <v>0</v>
      </c>
      <c r="V877" s="106">
        <f t="shared" si="375"/>
        <v>0</v>
      </c>
      <c r="W877" s="106" t="e">
        <f>IF(EXACT(O877,Y877),M877,M877*(1-#REF!))</f>
        <v>#REF!</v>
      </c>
      <c r="X877" s="106" t="e">
        <f t="shared" si="376"/>
        <v>#REF!</v>
      </c>
      <c r="Y877" s="107" t="s">
        <v>72</v>
      </c>
      <c r="Z877" s="103">
        <f t="shared" si="372"/>
        <v>0</v>
      </c>
      <c r="AA877" s="103">
        <f t="shared" si="373"/>
        <v>0</v>
      </c>
      <c r="AB877" s="128" t="str">
        <f t="shared" si="377"/>
        <v/>
      </c>
      <c r="AC877" s="128" t="e">
        <f t="shared" si="378"/>
        <v>#REF!</v>
      </c>
    </row>
    <row r="878" spans="1:29" ht="50.1" customHeight="1">
      <c r="A878" s="171"/>
      <c r="B878" s="171"/>
      <c r="C878" s="174"/>
      <c r="D878" s="174"/>
      <c r="E878" s="131"/>
      <c r="F878" s="177"/>
      <c r="G878" s="180"/>
      <c r="H878" s="163"/>
      <c r="I878" s="165"/>
      <c r="J878" s="168"/>
      <c r="K878" s="62"/>
      <c r="L878" s="63"/>
      <c r="M878" s="63"/>
      <c r="N878" s="142"/>
      <c r="O878" s="127"/>
      <c r="P878" s="100"/>
      <c r="Q878" s="63">
        <f t="shared" si="374"/>
        <v>0</v>
      </c>
      <c r="R878" s="64"/>
      <c r="S878" s="67"/>
      <c r="T878" s="46"/>
      <c r="U878" s="106">
        <f>IF(EXACT(O878,Y878),M878,M878*(1-'Расчет ПРЕДЗАКАЗ'!$D$10))</f>
        <v>0</v>
      </c>
      <c r="V878" s="106">
        <f t="shared" si="375"/>
        <v>0</v>
      </c>
      <c r="W878" s="106" t="e">
        <f>IF(EXACT(O878,Y878),M878,M878*(1-#REF!))</f>
        <v>#REF!</v>
      </c>
      <c r="X878" s="106" t="e">
        <f t="shared" si="376"/>
        <v>#REF!</v>
      </c>
      <c r="Y878" s="107" t="s">
        <v>72</v>
      </c>
      <c r="Z878" s="103">
        <f t="shared" si="372"/>
        <v>0</v>
      </c>
      <c r="AA878" s="103">
        <f t="shared" si="373"/>
        <v>0</v>
      </c>
      <c r="AB878" s="128" t="str">
        <f t="shared" si="377"/>
        <v/>
      </c>
      <c r="AC878" s="128" t="e">
        <f t="shared" si="378"/>
        <v>#REF!</v>
      </c>
    </row>
    <row r="879" spans="1:29" ht="50.1" customHeight="1">
      <c r="A879" s="171"/>
      <c r="B879" s="171"/>
      <c r="C879" s="174"/>
      <c r="D879" s="174"/>
      <c r="E879" s="131"/>
      <c r="F879" s="177"/>
      <c r="G879" s="180"/>
      <c r="H879" s="163"/>
      <c r="I879" s="165"/>
      <c r="J879" s="168"/>
      <c r="K879" s="62"/>
      <c r="L879" s="63"/>
      <c r="M879" s="63"/>
      <c r="N879" s="142"/>
      <c r="O879" s="127"/>
      <c r="P879" s="100"/>
      <c r="Q879" s="63">
        <f t="shared" si="374"/>
        <v>0</v>
      </c>
      <c r="R879" s="64"/>
      <c r="S879" s="67"/>
      <c r="T879" s="46"/>
      <c r="U879" s="106">
        <f>IF(EXACT(O879,Y879),M879,M879*(1-'Расчет ПРЕДЗАКАЗ'!$D$10))</f>
        <v>0</v>
      </c>
      <c r="V879" s="106">
        <f t="shared" si="375"/>
        <v>0</v>
      </c>
      <c r="W879" s="106" t="e">
        <f>IF(EXACT(O879,Y879),M879,M879*(1-#REF!))</f>
        <v>#REF!</v>
      </c>
      <c r="X879" s="106" t="e">
        <f t="shared" si="376"/>
        <v>#REF!</v>
      </c>
      <c r="Y879" s="107" t="s">
        <v>72</v>
      </c>
      <c r="Z879" s="103">
        <f t="shared" si="372"/>
        <v>0</v>
      </c>
      <c r="AA879" s="103">
        <f t="shared" si="373"/>
        <v>0</v>
      </c>
      <c r="AB879" s="128" t="str">
        <f t="shared" si="377"/>
        <v/>
      </c>
      <c r="AC879" s="128" t="e">
        <f t="shared" si="378"/>
        <v>#REF!</v>
      </c>
    </row>
    <row r="880" spans="1:29" ht="50.1" customHeight="1">
      <c r="A880" s="171"/>
      <c r="B880" s="171"/>
      <c r="C880" s="174"/>
      <c r="D880" s="174"/>
      <c r="E880" s="131"/>
      <c r="F880" s="177"/>
      <c r="G880" s="180"/>
      <c r="H880" s="163"/>
      <c r="I880" s="165"/>
      <c r="J880" s="168"/>
      <c r="K880" s="62"/>
      <c r="L880" s="63"/>
      <c r="M880" s="63"/>
      <c r="N880" s="142"/>
      <c r="O880" s="127"/>
      <c r="P880" s="100"/>
      <c r="Q880" s="63">
        <f t="shared" si="374"/>
        <v>0</v>
      </c>
      <c r="R880" s="64"/>
      <c r="S880" s="67"/>
      <c r="T880" s="46"/>
      <c r="U880" s="106">
        <f>IF(EXACT(O880,Y880),M880,M880*(1-'Расчет ПРЕДЗАКАЗ'!$D$10))</f>
        <v>0</v>
      </c>
      <c r="V880" s="106">
        <f t="shared" si="375"/>
        <v>0</v>
      </c>
      <c r="W880" s="106" t="e">
        <f>IF(EXACT(O880,Y880),M880,M880*(1-#REF!))</f>
        <v>#REF!</v>
      </c>
      <c r="X880" s="106" t="e">
        <f t="shared" si="376"/>
        <v>#REF!</v>
      </c>
      <c r="Y880" s="107" t="s">
        <v>72</v>
      </c>
      <c r="Z880" s="103">
        <f t="shared" si="372"/>
        <v>0</v>
      </c>
      <c r="AA880" s="103">
        <f t="shared" si="373"/>
        <v>0</v>
      </c>
      <c r="AB880" s="128" t="str">
        <f t="shared" si="377"/>
        <v/>
      </c>
      <c r="AC880" s="128" t="e">
        <f t="shared" si="378"/>
        <v>#REF!</v>
      </c>
    </row>
    <row r="881" spans="1:29" ht="50.1" customHeight="1">
      <c r="A881" s="171"/>
      <c r="B881" s="171"/>
      <c r="C881" s="174"/>
      <c r="D881" s="174"/>
      <c r="E881" s="131"/>
      <c r="F881" s="177"/>
      <c r="G881" s="180"/>
      <c r="H881" s="163"/>
      <c r="I881" s="165"/>
      <c r="J881" s="168"/>
      <c r="K881" s="62"/>
      <c r="L881" s="63"/>
      <c r="M881" s="63"/>
      <c r="N881" s="143"/>
      <c r="O881" s="127"/>
      <c r="P881" s="100"/>
      <c r="Q881" s="63">
        <f t="shared" si="374"/>
        <v>0</v>
      </c>
      <c r="R881" s="65"/>
      <c r="S881" s="67"/>
      <c r="T881" s="40"/>
      <c r="U881" s="106">
        <f>IF(EXACT(O881,Y881),M881,M881*(1-'Расчет ПРЕДЗАКАЗ'!$D$10))</f>
        <v>0</v>
      </c>
      <c r="V881" s="106">
        <f t="shared" si="375"/>
        <v>0</v>
      </c>
      <c r="W881" s="106" t="e">
        <f>IF(EXACT(O881,Y881),M881,M881*(1-#REF!))</f>
        <v>#REF!</v>
      </c>
      <c r="X881" s="106" t="e">
        <f t="shared" si="376"/>
        <v>#REF!</v>
      </c>
      <c r="Y881" s="107" t="s">
        <v>72</v>
      </c>
      <c r="Z881" s="103">
        <f t="shared" si="372"/>
        <v>0</v>
      </c>
      <c r="AA881" s="103">
        <f t="shared" si="373"/>
        <v>0</v>
      </c>
      <c r="AB881" s="128" t="str">
        <f t="shared" si="377"/>
        <v/>
      </c>
      <c r="AC881" s="128" t="e">
        <f t="shared" si="378"/>
        <v>#REF!</v>
      </c>
    </row>
    <row r="882" spans="1:29" ht="50.1" customHeight="1">
      <c r="A882" s="171"/>
      <c r="B882" s="171"/>
      <c r="C882" s="174"/>
      <c r="D882" s="174"/>
      <c r="E882" s="131"/>
      <c r="F882" s="177"/>
      <c r="G882" s="180"/>
      <c r="H882" s="163"/>
      <c r="I882" s="165"/>
      <c r="J882" s="168"/>
      <c r="K882" s="62"/>
      <c r="L882" s="63"/>
      <c r="M882" s="63"/>
      <c r="N882" s="143"/>
      <c r="O882" s="127"/>
      <c r="P882" s="100"/>
      <c r="Q882" s="63">
        <f t="shared" si="374"/>
        <v>0</v>
      </c>
      <c r="R882" s="65"/>
      <c r="S882" s="67"/>
      <c r="T882" s="40"/>
      <c r="U882" s="106">
        <f>IF(EXACT(O882,Y882),M882,M882*(1-'Расчет ПРЕДЗАКАЗ'!$D$10))</f>
        <v>0</v>
      </c>
      <c r="V882" s="106">
        <f t="shared" si="375"/>
        <v>0</v>
      </c>
      <c r="W882" s="106" t="e">
        <f>IF(EXACT(O882,Y882),M882,M882*(1-#REF!))</f>
        <v>#REF!</v>
      </c>
      <c r="X882" s="106" t="e">
        <f t="shared" si="376"/>
        <v>#REF!</v>
      </c>
      <c r="Y882" s="107" t="s">
        <v>72</v>
      </c>
      <c r="Z882" s="103">
        <f t="shared" si="372"/>
        <v>0</v>
      </c>
      <c r="AA882" s="103">
        <f t="shared" si="373"/>
        <v>0</v>
      </c>
      <c r="AB882" s="128" t="str">
        <f t="shared" si="377"/>
        <v/>
      </c>
      <c r="AC882" s="128" t="e">
        <f t="shared" si="378"/>
        <v>#REF!</v>
      </c>
    </row>
    <row r="883" spans="1:29" ht="50.1" customHeight="1">
      <c r="A883" s="171"/>
      <c r="B883" s="171"/>
      <c r="C883" s="174"/>
      <c r="D883" s="174"/>
      <c r="E883" s="131"/>
      <c r="F883" s="177"/>
      <c r="G883" s="180"/>
      <c r="H883" s="163"/>
      <c r="I883" s="165"/>
      <c r="J883" s="168"/>
      <c r="K883" s="62"/>
      <c r="L883" s="63"/>
      <c r="M883" s="63"/>
      <c r="N883" s="65"/>
      <c r="O883" s="127"/>
      <c r="P883" s="100"/>
      <c r="Q883" s="63">
        <f t="shared" si="374"/>
        <v>0</v>
      </c>
      <c r="R883" s="65"/>
      <c r="S883" s="67"/>
      <c r="T883" s="40"/>
      <c r="U883" s="106">
        <f>IF(EXACT(O883,Y883),M883,M883*(1-'Расчет ПРЕДЗАКАЗ'!$D$10))</f>
        <v>0</v>
      </c>
      <c r="V883" s="106">
        <f t="shared" si="375"/>
        <v>0</v>
      </c>
      <c r="W883" s="106" t="e">
        <f>IF(EXACT(O883,Y883),M883,M883*(1-#REF!))</f>
        <v>#REF!</v>
      </c>
      <c r="X883" s="106" t="e">
        <f t="shared" si="376"/>
        <v>#REF!</v>
      </c>
      <c r="Y883" s="107" t="s">
        <v>72</v>
      </c>
      <c r="Z883" s="103">
        <f t="shared" si="372"/>
        <v>0</v>
      </c>
      <c r="AA883" s="103">
        <f t="shared" si="373"/>
        <v>0</v>
      </c>
      <c r="AB883" s="128" t="str">
        <f t="shared" si="377"/>
        <v/>
      </c>
      <c r="AC883" s="128" t="e">
        <f t="shared" si="378"/>
        <v>#REF!</v>
      </c>
    </row>
    <row r="884" spans="1:29" ht="50.1" customHeight="1">
      <c r="A884" s="171"/>
      <c r="B884" s="171"/>
      <c r="C884" s="174"/>
      <c r="D884" s="174"/>
      <c r="E884" s="131"/>
      <c r="F884" s="177"/>
      <c r="G884" s="180"/>
      <c r="H884" s="163"/>
      <c r="I884" s="165"/>
      <c r="J884" s="168"/>
      <c r="K884" s="62"/>
      <c r="L884" s="63"/>
      <c r="M884" s="63"/>
      <c r="N884" s="65"/>
      <c r="O884" s="127"/>
      <c r="P884" s="100"/>
      <c r="Q884" s="63">
        <f t="shared" si="374"/>
        <v>0</v>
      </c>
      <c r="R884" s="65"/>
      <c r="S884" s="67"/>
      <c r="T884" s="40"/>
      <c r="U884" s="106">
        <f>IF(EXACT(O884,Y884),M884,M884*(1-'Расчет ПРЕДЗАКАЗ'!$D$10))</f>
        <v>0</v>
      </c>
      <c r="V884" s="106">
        <f t="shared" si="375"/>
        <v>0</v>
      </c>
      <c r="W884" s="106" t="e">
        <f>IF(EXACT(O884,Y884),M884,M884*(1-#REF!))</f>
        <v>#REF!</v>
      </c>
      <c r="X884" s="106" t="e">
        <f t="shared" si="376"/>
        <v>#REF!</v>
      </c>
      <c r="Y884" s="107" t="s">
        <v>72</v>
      </c>
      <c r="Z884" s="103">
        <f t="shared" si="372"/>
        <v>0</v>
      </c>
      <c r="AA884" s="103">
        <f t="shared" si="373"/>
        <v>0</v>
      </c>
      <c r="AB884" s="128" t="str">
        <f t="shared" si="377"/>
        <v/>
      </c>
      <c r="AC884" s="128" t="e">
        <f t="shared" si="378"/>
        <v>#REF!</v>
      </c>
    </row>
    <row r="885" spans="1:29" ht="50.1" customHeight="1">
      <c r="A885" s="171"/>
      <c r="B885" s="171"/>
      <c r="C885" s="174"/>
      <c r="D885" s="174"/>
      <c r="E885" s="131"/>
      <c r="F885" s="177"/>
      <c r="G885" s="180"/>
      <c r="H885" s="163"/>
      <c r="I885" s="165"/>
      <c r="J885" s="168"/>
      <c r="K885" s="62"/>
      <c r="L885" s="63"/>
      <c r="M885" s="63"/>
      <c r="N885" s="65"/>
      <c r="O885" s="127"/>
      <c r="P885" s="100"/>
      <c r="Q885" s="63">
        <f t="shared" si="374"/>
        <v>0</v>
      </c>
      <c r="R885" s="65"/>
      <c r="S885" s="67"/>
      <c r="T885" s="40"/>
      <c r="U885" s="106">
        <f>IF(EXACT(O885,Y885),M885,M885*(1-'Расчет ПРЕДЗАКАЗ'!$D$10))</f>
        <v>0</v>
      </c>
      <c r="V885" s="106">
        <f t="shared" si="375"/>
        <v>0</v>
      </c>
      <c r="W885" s="106" t="e">
        <f>IF(EXACT(O885,Y885),M885,M885*(1-#REF!))</f>
        <v>#REF!</v>
      </c>
      <c r="X885" s="106" t="e">
        <f t="shared" si="376"/>
        <v>#REF!</v>
      </c>
      <c r="Y885" s="107" t="s">
        <v>72</v>
      </c>
      <c r="Z885" s="103">
        <f t="shared" si="372"/>
        <v>0</v>
      </c>
      <c r="AA885" s="103">
        <f t="shared" si="373"/>
        <v>0</v>
      </c>
      <c r="AB885" s="128" t="str">
        <f t="shared" si="377"/>
        <v/>
      </c>
      <c r="AC885" s="128" t="e">
        <f t="shared" si="378"/>
        <v>#REF!</v>
      </c>
    </row>
    <row r="886" spans="1:29" ht="50.1" customHeight="1">
      <c r="A886" s="172"/>
      <c r="B886" s="172"/>
      <c r="C886" s="175"/>
      <c r="D886" s="175"/>
      <c r="E886" s="132"/>
      <c r="F886" s="178"/>
      <c r="G886" s="181"/>
      <c r="H886" s="164"/>
      <c r="I886" s="166"/>
      <c r="J886" s="169"/>
      <c r="K886" s="62"/>
      <c r="L886" s="63"/>
      <c r="M886" s="63"/>
      <c r="N886" s="65"/>
      <c r="O886" s="127"/>
      <c r="P886" s="100"/>
      <c r="Q886" s="63">
        <f t="shared" si="374"/>
        <v>0</v>
      </c>
      <c r="R886" s="65"/>
      <c r="S886" s="67"/>
      <c r="T886" s="40"/>
      <c r="U886" s="106">
        <f>IF(EXACT(O886,Y886),M886,M886*(1-'Расчет ПРЕДЗАКАЗ'!$D$10))</f>
        <v>0</v>
      </c>
      <c r="V886" s="106">
        <f t="shared" si="375"/>
        <v>0</v>
      </c>
      <c r="W886" s="106" t="e">
        <f>IF(EXACT(O886,Y886),M886,M886*(1-#REF!))</f>
        <v>#REF!</v>
      </c>
      <c r="X886" s="106" t="e">
        <f t="shared" si="376"/>
        <v>#REF!</v>
      </c>
      <c r="Y886" s="107" t="s">
        <v>72</v>
      </c>
      <c r="Z886" s="103">
        <f t="shared" si="372"/>
        <v>0</v>
      </c>
      <c r="AA886" s="103">
        <f t="shared" si="373"/>
        <v>0</v>
      </c>
      <c r="AB886" s="128" t="str">
        <f t="shared" si="377"/>
        <v/>
      </c>
      <c r="AC886" s="128" t="e">
        <f t="shared" si="378"/>
        <v>#REF!</v>
      </c>
    </row>
    <row r="887" spans="1:29" ht="11.25" customHeight="1" thickBot="1"/>
    <row r="888" spans="1:29" ht="50.1" customHeight="1">
      <c r="A888" s="170">
        <v>55</v>
      </c>
      <c r="B888" s="170" t="s">
        <v>589</v>
      </c>
      <c r="C888" s="173" t="s">
        <v>590</v>
      </c>
      <c r="D888" s="173" t="s">
        <v>77</v>
      </c>
      <c r="E888" s="131"/>
      <c r="F888" s="199" t="s">
        <v>591</v>
      </c>
      <c r="G888" s="179" t="s">
        <v>92</v>
      </c>
      <c r="H888" s="162" t="s">
        <v>592</v>
      </c>
      <c r="I888" s="200" t="s">
        <v>593</v>
      </c>
      <c r="J888" s="167" t="s">
        <v>19</v>
      </c>
      <c r="K888" s="62" t="s">
        <v>82</v>
      </c>
      <c r="L888" s="63">
        <v>8110</v>
      </c>
      <c r="M888" s="63">
        <v>5065</v>
      </c>
      <c r="N888" s="142" t="s">
        <v>594</v>
      </c>
      <c r="O888" s="127"/>
      <c r="P888" s="100"/>
      <c r="Q888" s="63">
        <f>P888*M888</f>
        <v>0</v>
      </c>
      <c r="R888" s="64"/>
      <c r="S888" s="67">
        <v>92</v>
      </c>
      <c r="T888" s="59"/>
      <c r="U888" s="106">
        <f>IF(EXACT(O888,Y888),M888,M888*(1-'Расчет ПРЕДЗАКАЗ'!$D$10))</f>
        <v>4963.7</v>
      </c>
      <c r="V888" s="106">
        <f>P888*U888</f>
        <v>0</v>
      </c>
      <c r="W888" s="106" t="e">
        <f>IF(EXACT(O888,Y888),M888,M888*(1-#REF!))</f>
        <v>#REF!</v>
      </c>
      <c r="X888" s="106" t="e">
        <f>P888*W888</f>
        <v>#REF!</v>
      </c>
      <c r="Y888" s="107" t="s">
        <v>72</v>
      </c>
      <c r="Z888" s="103">
        <f t="shared" ref="Z888:Z902" si="379">IF(EXACT(O888,Y888),Q888,0)</f>
        <v>0</v>
      </c>
      <c r="AA888" s="103">
        <f t="shared" ref="AA888:AA902" si="380">IF(Z888=0,Q888,0)</f>
        <v>0</v>
      </c>
      <c r="AB888" s="128">
        <f>IF(U888=0,"",L888/U888-1)</f>
        <v>0.63386183693615661</v>
      </c>
      <c r="AC888" s="128" t="e">
        <f>IF(W888=0,"",L888/W888-1)</f>
        <v>#REF!</v>
      </c>
    </row>
    <row r="889" spans="1:29" ht="50.1" customHeight="1">
      <c r="A889" s="171"/>
      <c r="B889" s="171"/>
      <c r="C889" s="174"/>
      <c r="D889" s="174"/>
      <c r="E889" s="131"/>
      <c r="F889" s="177"/>
      <c r="G889" s="180"/>
      <c r="H889" s="163"/>
      <c r="I889" s="165"/>
      <c r="J889" s="168"/>
      <c r="K889" s="62" t="s">
        <v>96</v>
      </c>
      <c r="L889" s="63">
        <v>8110</v>
      </c>
      <c r="M889" s="63">
        <v>5065</v>
      </c>
      <c r="N889" s="142" t="s">
        <v>595</v>
      </c>
      <c r="O889" s="127"/>
      <c r="P889" s="100"/>
      <c r="Q889" s="63">
        <f t="shared" ref="Q889:Q902" si="381">P889*M889</f>
        <v>0</v>
      </c>
      <c r="R889" s="64"/>
      <c r="S889" s="67">
        <v>31</v>
      </c>
      <c r="T889" s="46"/>
      <c r="U889" s="106">
        <f>IF(EXACT(O889,Y889),M889,M889*(1-'Расчет ПРЕДЗАКАЗ'!$D$10))</f>
        <v>4963.7</v>
      </c>
      <c r="V889" s="106">
        <f t="shared" ref="V889:V902" si="382">P889*U889</f>
        <v>0</v>
      </c>
      <c r="W889" s="106" t="e">
        <f>IF(EXACT(O889,Y889),M889,M889*(1-#REF!))</f>
        <v>#REF!</v>
      </c>
      <c r="X889" s="106" t="e">
        <f t="shared" ref="X889:X902" si="383">P889*W889</f>
        <v>#REF!</v>
      </c>
      <c r="Y889" s="107" t="s">
        <v>72</v>
      </c>
      <c r="Z889" s="103">
        <f t="shared" si="379"/>
        <v>0</v>
      </c>
      <c r="AA889" s="103">
        <f t="shared" si="380"/>
        <v>0</v>
      </c>
      <c r="AB889" s="128">
        <f t="shared" ref="AB889:AB902" si="384">IF(U889=0,"",L889/U889-1)</f>
        <v>0.63386183693615661</v>
      </c>
      <c r="AC889" s="128" t="e">
        <f t="shared" ref="AC889:AC902" si="385">IF(W889=0,"",L889/W889-1)</f>
        <v>#REF!</v>
      </c>
    </row>
    <row r="890" spans="1:29" ht="50.1" customHeight="1">
      <c r="A890" s="171"/>
      <c r="B890" s="171"/>
      <c r="C890" s="174"/>
      <c r="D890" s="174"/>
      <c r="E890" s="131"/>
      <c r="F890" s="177"/>
      <c r="G890" s="180"/>
      <c r="H890" s="163"/>
      <c r="I890" s="165"/>
      <c r="J890" s="168"/>
      <c r="K890" s="62"/>
      <c r="L890" s="63"/>
      <c r="M890" s="63"/>
      <c r="N890" s="142"/>
      <c r="O890" s="127"/>
      <c r="P890" s="100"/>
      <c r="Q890" s="63">
        <f t="shared" si="381"/>
        <v>0</v>
      </c>
      <c r="R890" s="64"/>
      <c r="S890" s="67"/>
      <c r="T890" s="46"/>
      <c r="U890" s="106">
        <f>IF(EXACT(O890,Y890),M890,M890*(1-'Расчет ПРЕДЗАКАЗ'!$D$10))</f>
        <v>0</v>
      </c>
      <c r="V890" s="106">
        <f t="shared" si="382"/>
        <v>0</v>
      </c>
      <c r="W890" s="106" t="e">
        <f>IF(EXACT(O890,Y890),M890,M890*(1-#REF!))</f>
        <v>#REF!</v>
      </c>
      <c r="X890" s="106" t="e">
        <f t="shared" si="383"/>
        <v>#REF!</v>
      </c>
      <c r="Y890" s="107" t="s">
        <v>72</v>
      </c>
      <c r="Z890" s="103">
        <f t="shared" si="379"/>
        <v>0</v>
      </c>
      <c r="AA890" s="103">
        <f t="shared" si="380"/>
        <v>0</v>
      </c>
      <c r="AB890" s="128" t="str">
        <f t="shared" si="384"/>
        <v/>
      </c>
      <c r="AC890" s="128" t="e">
        <f t="shared" si="385"/>
        <v>#REF!</v>
      </c>
    </row>
    <row r="891" spans="1:29" ht="50.1" customHeight="1">
      <c r="A891" s="171"/>
      <c r="B891" s="171"/>
      <c r="C891" s="174"/>
      <c r="D891" s="174"/>
      <c r="E891" s="131"/>
      <c r="F891" s="177"/>
      <c r="G891" s="180"/>
      <c r="H891" s="163"/>
      <c r="I891" s="165"/>
      <c r="J891" s="168"/>
      <c r="K891" s="62"/>
      <c r="L891" s="63"/>
      <c r="M891" s="63"/>
      <c r="N891" s="142"/>
      <c r="O891" s="127"/>
      <c r="P891" s="100"/>
      <c r="Q891" s="63">
        <f t="shared" si="381"/>
        <v>0</v>
      </c>
      <c r="R891" s="64"/>
      <c r="S891" s="67"/>
      <c r="T891" s="46"/>
      <c r="U891" s="106">
        <f>IF(EXACT(O891,Y891),M891,M891*(1-'Расчет ПРЕДЗАКАЗ'!$D$10))</f>
        <v>0</v>
      </c>
      <c r="V891" s="106">
        <f t="shared" si="382"/>
        <v>0</v>
      </c>
      <c r="W891" s="106" t="e">
        <f>IF(EXACT(O891,Y891),M891,M891*(1-#REF!))</f>
        <v>#REF!</v>
      </c>
      <c r="X891" s="106" t="e">
        <f t="shared" si="383"/>
        <v>#REF!</v>
      </c>
      <c r="Y891" s="107" t="s">
        <v>72</v>
      </c>
      <c r="Z891" s="103">
        <f t="shared" si="379"/>
        <v>0</v>
      </c>
      <c r="AA891" s="103">
        <f t="shared" si="380"/>
        <v>0</v>
      </c>
      <c r="AB891" s="128" t="str">
        <f t="shared" si="384"/>
        <v/>
      </c>
      <c r="AC891" s="128" t="e">
        <f t="shared" si="385"/>
        <v>#REF!</v>
      </c>
    </row>
    <row r="892" spans="1:29" ht="50.1" customHeight="1">
      <c r="A892" s="171"/>
      <c r="B892" s="171"/>
      <c r="C892" s="174"/>
      <c r="D892" s="174"/>
      <c r="E892" s="131"/>
      <c r="F892" s="177"/>
      <c r="G892" s="180"/>
      <c r="H892" s="163"/>
      <c r="I892" s="165"/>
      <c r="J892" s="168"/>
      <c r="K892" s="62"/>
      <c r="L892" s="63"/>
      <c r="M892" s="63"/>
      <c r="N892" s="142"/>
      <c r="O892" s="127"/>
      <c r="P892" s="100"/>
      <c r="Q892" s="63">
        <f t="shared" si="381"/>
        <v>0</v>
      </c>
      <c r="R892" s="64"/>
      <c r="S892" s="67"/>
      <c r="T892" s="46"/>
      <c r="U892" s="106">
        <f>IF(EXACT(O892,Y892),M892,M892*(1-'Расчет ПРЕДЗАКАЗ'!$D$10))</f>
        <v>0</v>
      </c>
      <c r="V892" s="106">
        <f t="shared" si="382"/>
        <v>0</v>
      </c>
      <c r="W892" s="106" t="e">
        <f>IF(EXACT(O892,Y892),M892,M892*(1-#REF!))</f>
        <v>#REF!</v>
      </c>
      <c r="X892" s="106" t="e">
        <f t="shared" si="383"/>
        <v>#REF!</v>
      </c>
      <c r="Y892" s="107" t="s">
        <v>72</v>
      </c>
      <c r="Z892" s="103">
        <f t="shared" si="379"/>
        <v>0</v>
      </c>
      <c r="AA892" s="103">
        <f t="shared" si="380"/>
        <v>0</v>
      </c>
      <c r="AB892" s="128" t="str">
        <f t="shared" si="384"/>
        <v/>
      </c>
      <c r="AC892" s="128" t="e">
        <f t="shared" si="385"/>
        <v>#REF!</v>
      </c>
    </row>
    <row r="893" spans="1:29" ht="50.1" customHeight="1">
      <c r="A893" s="171"/>
      <c r="B893" s="171"/>
      <c r="C893" s="174"/>
      <c r="D893" s="174"/>
      <c r="E893" s="131"/>
      <c r="F893" s="177"/>
      <c r="G893" s="180"/>
      <c r="H893" s="163"/>
      <c r="I893" s="165"/>
      <c r="J893" s="168"/>
      <c r="K893" s="62"/>
      <c r="L893" s="63"/>
      <c r="M893" s="63"/>
      <c r="N893" s="142"/>
      <c r="O893" s="127"/>
      <c r="P893" s="100"/>
      <c r="Q893" s="63">
        <f t="shared" si="381"/>
        <v>0</v>
      </c>
      <c r="R893" s="64"/>
      <c r="S893" s="67"/>
      <c r="T893" s="46"/>
      <c r="U893" s="106">
        <f>IF(EXACT(O893,Y893),M893,M893*(1-'Расчет ПРЕДЗАКАЗ'!$D$10))</f>
        <v>0</v>
      </c>
      <c r="V893" s="106">
        <f t="shared" si="382"/>
        <v>0</v>
      </c>
      <c r="W893" s="106" t="e">
        <f>IF(EXACT(O893,Y893),M893,M893*(1-#REF!))</f>
        <v>#REF!</v>
      </c>
      <c r="X893" s="106" t="e">
        <f t="shared" si="383"/>
        <v>#REF!</v>
      </c>
      <c r="Y893" s="107" t="s">
        <v>72</v>
      </c>
      <c r="Z893" s="103">
        <f t="shared" si="379"/>
        <v>0</v>
      </c>
      <c r="AA893" s="103">
        <f t="shared" si="380"/>
        <v>0</v>
      </c>
      <c r="AB893" s="128" t="str">
        <f t="shared" si="384"/>
        <v/>
      </c>
      <c r="AC893" s="128" t="e">
        <f t="shared" si="385"/>
        <v>#REF!</v>
      </c>
    </row>
    <row r="894" spans="1:29" ht="50.1" customHeight="1">
      <c r="A894" s="171"/>
      <c r="B894" s="171"/>
      <c r="C894" s="174"/>
      <c r="D894" s="174"/>
      <c r="E894" s="131"/>
      <c r="F894" s="177"/>
      <c r="G894" s="180"/>
      <c r="H894" s="163"/>
      <c r="I894" s="165"/>
      <c r="J894" s="168"/>
      <c r="K894" s="62"/>
      <c r="L894" s="63"/>
      <c r="M894" s="63"/>
      <c r="N894" s="142"/>
      <c r="O894" s="127"/>
      <c r="P894" s="100"/>
      <c r="Q894" s="63">
        <f t="shared" si="381"/>
        <v>0</v>
      </c>
      <c r="R894" s="64"/>
      <c r="S894" s="67"/>
      <c r="T894" s="46"/>
      <c r="U894" s="106">
        <f>IF(EXACT(O894,Y894),M894,M894*(1-'Расчет ПРЕДЗАКАЗ'!$D$10))</f>
        <v>0</v>
      </c>
      <c r="V894" s="106">
        <f t="shared" si="382"/>
        <v>0</v>
      </c>
      <c r="W894" s="106" t="e">
        <f>IF(EXACT(O894,Y894),M894,M894*(1-#REF!))</f>
        <v>#REF!</v>
      </c>
      <c r="X894" s="106" t="e">
        <f t="shared" si="383"/>
        <v>#REF!</v>
      </c>
      <c r="Y894" s="107" t="s">
        <v>72</v>
      </c>
      <c r="Z894" s="103">
        <f t="shared" si="379"/>
        <v>0</v>
      </c>
      <c r="AA894" s="103">
        <f t="shared" si="380"/>
        <v>0</v>
      </c>
      <c r="AB894" s="128" t="str">
        <f t="shared" si="384"/>
        <v/>
      </c>
      <c r="AC894" s="128" t="e">
        <f t="shared" si="385"/>
        <v>#REF!</v>
      </c>
    </row>
    <row r="895" spans="1:29" ht="50.1" customHeight="1">
      <c r="A895" s="171"/>
      <c r="B895" s="171"/>
      <c r="C895" s="174"/>
      <c r="D895" s="174"/>
      <c r="E895" s="131"/>
      <c r="F895" s="177"/>
      <c r="G895" s="180"/>
      <c r="H895" s="163"/>
      <c r="I895" s="165"/>
      <c r="J895" s="168"/>
      <c r="K895" s="62"/>
      <c r="L895" s="63"/>
      <c r="M895" s="63"/>
      <c r="N895" s="142"/>
      <c r="O895" s="127"/>
      <c r="P895" s="100"/>
      <c r="Q895" s="63">
        <f t="shared" si="381"/>
        <v>0</v>
      </c>
      <c r="R895" s="64"/>
      <c r="S895" s="67"/>
      <c r="T895" s="46"/>
      <c r="U895" s="106">
        <f>IF(EXACT(O895,Y895),M895,M895*(1-'Расчет ПРЕДЗАКАЗ'!$D$10))</f>
        <v>0</v>
      </c>
      <c r="V895" s="106">
        <f t="shared" si="382"/>
        <v>0</v>
      </c>
      <c r="W895" s="106" t="e">
        <f>IF(EXACT(O895,Y895),M895,M895*(1-#REF!))</f>
        <v>#REF!</v>
      </c>
      <c r="X895" s="106" t="e">
        <f t="shared" si="383"/>
        <v>#REF!</v>
      </c>
      <c r="Y895" s="107" t="s">
        <v>72</v>
      </c>
      <c r="Z895" s="103">
        <f t="shared" si="379"/>
        <v>0</v>
      </c>
      <c r="AA895" s="103">
        <f t="shared" si="380"/>
        <v>0</v>
      </c>
      <c r="AB895" s="128" t="str">
        <f t="shared" si="384"/>
        <v/>
      </c>
      <c r="AC895" s="128" t="e">
        <f t="shared" si="385"/>
        <v>#REF!</v>
      </c>
    </row>
    <row r="896" spans="1:29" ht="50.1" customHeight="1">
      <c r="A896" s="171"/>
      <c r="B896" s="171"/>
      <c r="C896" s="174"/>
      <c r="D896" s="174"/>
      <c r="E896" s="131"/>
      <c r="F896" s="177"/>
      <c r="G896" s="180"/>
      <c r="H896" s="163"/>
      <c r="I896" s="165"/>
      <c r="J896" s="168"/>
      <c r="K896" s="62"/>
      <c r="L896" s="63"/>
      <c r="M896" s="63"/>
      <c r="N896" s="142"/>
      <c r="O896" s="127"/>
      <c r="P896" s="100"/>
      <c r="Q896" s="63">
        <f t="shared" si="381"/>
        <v>0</v>
      </c>
      <c r="R896" s="64"/>
      <c r="S896" s="67"/>
      <c r="T896" s="46"/>
      <c r="U896" s="106">
        <f>IF(EXACT(O896,Y896),M896,M896*(1-'Расчет ПРЕДЗАКАЗ'!$D$10))</f>
        <v>0</v>
      </c>
      <c r="V896" s="106">
        <f t="shared" si="382"/>
        <v>0</v>
      </c>
      <c r="W896" s="106" t="e">
        <f>IF(EXACT(O896,Y896),M896,M896*(1-#REF!))</f>
        <v>#REF!</v>
      </c>
      <c r="X896" s="106" t="e">
        <f t="shared" si="383"/>
        <v>#REF!</v>
      </c>
      <c r="Y896" s="107" t="s">
        <v>72</v>
      </c>
      <c r="Z896" s="103">
        <f t="shared" si="379"/>
        <v>0</v>
      </c>
      <c r="AA896" s="103">
        <f t="shared" si="380"/>
        <v>0</v>
      </c>
      <c r="AB896" s="128" t="str">
        <f t="shared" si="384"/>
        <v/>
      </c>
      <c r="AC896" s="128" t="e">
        <f t="shared" si="385"/>
        <v>#REF!</v>
      </c>
    </row>
    <row r="897" spans="1:29" ht="50.1" customHeight="1">
      <c r="A897" s="171"/>
      <c r="B897" s="171"/>
      <c r="C897" s="174"/>
      <c r="D897" s="174"/>
      <c r="E897" s="131"/>
      <c r="F897" s="177"/>
      <c r="G897" s="180"/>
      <c r="H897" s="163"/>
      <c r="I897" s="165"/>
      <c r="J897" s="168"/>
      <c r="K897" s="62"/>
      <c r="L897" s="63"/>
      <c r="M897" s="63"/>
      <c r="N897" s="143"/>
      <c r="O897" s="127"/>
      <c r="P897" s="100"/>
      <c r="Q897" s="63">
        <f t="shared" si="381"/>
        <v>0</v>
      </c>
      <c r="R897" s="65"/>
      <c r="S897" s="67"/>
      <c r="T897" s="40"/>
      <c r="U897" s="106">
        <f>IF(EXACT(O897,Y897),M897,M897*(1-'Расчет ПРЕДЗАКАЗ'!$D$10))</f>
        <v>0</v>
      </c>
      <c r="V897" s="106">
        <f t="shared" si="382"/>
        <v>0</v>
      </c>
      <c r="W897" s="106" t="e">
        <f>IF(EXACT(O897,Y897),M897,M897*(1-#REF!))</f>
        <v>#REF!</v>
      </c>
      <c r="X897" s="106" t="e">
        <f t="shared" si="383"/>
        <v>#REF!</v>
      </c>
      <c r="Y897" s="107" t="s">
        <v>72</v>
      </c>
      <c r="Z897" s="103">
        <f t="shared" si="379"/>
        <v>0</v>
      </c>
      <c r="AA897" s="103">
        <f t="shared" si="380"/>
        <v>0</v>
      </c>
      <c r="AB897" s="128" t="str">
        <f t="shared" si="384"/>
        <v/>
      </c>
      <c r="AC897" s="128" t="e">
        <f t="shared" si="385"/>
        <v>#REF!</v>
      </c>
    </row>
    <row r="898" spans="1:29" ht="50.1" customHeight="1">
      <c r="A898" s="171"/>
      <c r="B898" s="171"/>
      <c r="C898" s="174"/>
      <c r="D898" s="174"/>
      <c r="E898" s="131"/>
      <c r="F898" s="177"/>
      <c r="G898" s="180"/>
      <c r="H898" s="163"/>
      <c r="I898" s="165"/>
      <c r="J898" s="168"/>
      <c r="K898" s="62"/>
      <c r="L898" s="63"/>
      <c r="M898" s="63"/>
      <c r="N898" s="143"/>
      <c r="O898" s="127"/>
      <c r="P898" s="100"/>
      <c r="Q898" s="63">
        <f t="shared" si="381"/>
        <v>0</v>
      </c>
      <c r="R898" s="65"/>
      <c r="S898" s="67"/>
      <c r="T898" s="40"/>
      <c r="U898" s="106">
        <f>IF(EXACT(O898,Y898),M898,M898*(1-'Расчет ПРЕДЗАКАЗ'!$D$10))</f>
        <v>0</v>
      </c>
      <c r="V898" s="106">
        <f t="shared" si="382"/>
        <v>0</v>
      </c>
      <c r="W898" s="106" t="e">
        <f>IF(EXACT(O898,Y898),M898,M898*(1-#REF!))</f>
        <v>#REF!</v>
      </c>
      <c r="X898" s="106" t="e">
        <f t="shared" si="383"/>
        <v>#REF!</v>
      </c>
      <c r="Y898" s="107" t="s">
        <v>72</v>
      </c>
      <c r="Z898" s="103">
        <f t="shared" si="379"/>
        <v>0</v>
      </c>
      <c r="AA898" s="103">
        <f t="shared" si="380"/>
        <v>0</v>
      </c>
      <c r="AB898" s="128" t="str">
        <f t="shared" si="384"/>
        <v/>
      </c>
      <c r="AC898" s="128" t="e">
        <f t="shared" si="385"/>
        <v>#REF!</v>
      </c>
    </row>
    <row r="899" spans="1:29" ht="50.1" customHeight="1">
      <c r="A899" s="171"/>
      <c r="B899" s="171"/>
      <c r="C899" s="174"/>
      <c r="D899" s="174"/>
      <c r="E899" s="131"/>
      <c r="F899" s="177"/>
      <c r="G899" s="180"/>
      <c r="H899" s="163"/>
      <c r="I899" s="165"/>
      <c r="J899" s="168"/>
      <c r="K899" s="62"/>
      <c r="L899" s="63"/>
      <c r="M899" s="63"/>
      <c r="N899" s="65"/>
      <c r="O899" s="127"/>
      <c r="P899" s="100"/>
      <c r="Q899" s="63">
        <f t="shared" si="381"/>
        <v>0</v>
      </c>
      <c r="R899" s="65"/>
      <c r="S899" s="67"/>
      <c r="T899" s="40"/>
      <c r="U899" s="106">
        <f>IF(EXACT(O899,Y899),M899,M899*(1-'Расчет ПРЕДЗАКАЗ'!$D$10))</f>
        <v>0</v>
      </c>
      <c r="V899" s="106">
        <f t="shared" si="382"/>
        <v>0</v>
      </c>
      <c r="W899" s="106" t="e">
        <f>IF(EXACT(O899,Y899),M899,M899*(1-#REF!))</f>
        <v>#REF!</v>
      </c>
      <c r="X899" s="106" t="e">
        <f t="shared" si="383"/>
        <v>#REF!</v>
      </c>
      <c r="Y899" s="107" t="s">
        <v>72</v>
      </c>
      <c r="Z899" s="103">
        <f t="shared" si="379"/>
        <v>0</v>
      </c>
      <c r="AA899" s="103">
        <f t="shared" si="380"/>
        <v>0</v>
      </c>
      <c r="AB899" s="128" t="str">
        <f t="shared" si="384"/>
        <v/>
      </c>
      <c r="AC899" s="128" t="e">
        <f t="shared" si="385"/>
        <v>#REF!</v>
      </c>
    </row>
    <row r="900" spans="1:29" ht="50.1" customHeight="1">
      <c r="A900" s="171"/>
      <c r="B900" s="171"/>
      <c r="C900" s="174"/>
      <c r="D900" s="174"/>
      <c r="E900" s="131"/>
      <c r="F900" s="177"/>
      <c r="G900" s="180"/>
      <c r="H900" s="163"/>
      <c r="I900" s="165"/>
      <c r="J900" s="168"/>
      <c r="K900" s="62"/>
      <c r="L900" s="63"/>
      <c r="M900" s="63"/>
      <c r="N900" s="65"/>
      <c r="O900" s="127"/>
      <c r="P900" s="100"/>
      <c r="Q900" s="63">
        <f t="shared" si="381"/>
        <v>0</v>
      </c>
      <c r="R900" s="65"/>
      <c r="S900" s="67"/>
      <c r="T900" s="40"/>
      <c r="U900" s="106">
        <f>IF(EXACT(O900,Y900),M900,M900*(1-'Расчет ПРЕДЗАКАЗ'!$D$10))</f>
        <v>0</v>
      </c>
      <c r="V900" s="106">
        <f t="shared" si="382"/>
        <v>0</v>
      </c>
      <c r="W900" s="106" t="e">
        <f>IF(EXACT(O900,Y900),M900,M900*(1-#REF!))</f>
        <v>#REF!</v>
      </c>
      <c r="X900" s="106" t="e">
        <f t="shared" si="383"/>
        <v>#REF!</v>
      </c>
      <c r="Y900" s="107" t="s">
        <v>72</v>
      </c>
      <c r="Z900" s="103">
        <f t="shared" si="379"/>
        <v>0</v>
      </c>
      <c r="AA900" s="103">
        <f t="shared" si="380"/>
        <v>0</v>
      </c>
      <c r="AB900" s="128" t="str">
        <f t="shared" si="384"/>
        <v/>
      </c>
      <c r="AC900" s="128" t="e">
        <f t="shared" si="385"/>
        <v>#REF!</v>
      </c>
    </row>
    <row r="901" spans="1:29" ht="50.1" customHeight="1">
      <c r="A901" s="171"/>
      <c r="B901" s="171"/>
      <c r="C901" s="174"/>
      <c r="D901" s="174"/>
      <c r="E901" s="131"/>
      <c r="F901" s="177"/>
      <c r="G901" s="180"/>
      <c r="H901" s="163"/>
      <c r="I901" s="165"/>
      <c r="J901" s="168"/>
      <c r="K901" s="62"/>
      <c r="L901" s="63"/>
      <c r="M901" s="63"/>
      <c r="N901" s="65"/>
      <c r="O901" s="127"/>
      <c r="P901" s="100"/>
      <c r="Q901" s="63">
        <f t="shared" si="381"/>
        <v>0</v>
      </c>
      <c r="R901" s="65"/>
      <c r="S901" s="67"/>
      <c r="T901" s="40"/>
      <c r="U901" s="106">
        <f>IF(EXACT(O901,Y901),M901,M901*(1-'Расчет ПРЕДЗАКАЗ'!$D$10))</f>
        <v>0</v>
      </c>
      <c r="V901" s="106">
        <f t="shared" si="382"/>
        <v>0</v>
      </c>
      <c r="W901" s="106" t="e">
        <f>IF(EXACT(O901,Y901),M901,M901*(1-#REF!))</f>
        <v>#REF!</v>
      </c>
      <c r="X901" s="106" t="e">
        <f t="shared" si="383"/>
        <v>#REF!</v>
      </c>
      <c r="Y901" s="107" t="s">
        <v>72</v>
      </c>
      <c r="Z901" s="103">
        <f t="shared" si="379"/>
        <v>0</v>
      </c>
      <c r="AA901" s="103">
        <f t="shared" si="380"/>
        <v>0</v>
      </c>
      <c r="AB901" s="128" t="str">
        <f t="shared" si="384"/>
        <v/>
      </c>
      <c r="AC901" s="128" t="e">
        <f t="shared" si="385"/>
        <v>#REF!</v>
      </c>
    </row>
    <row r="902" spans="1:29" ht="50.1" customHeight="1">
      <c r="A902" s="172"/>
      <c r="B902" s="172"/>
      <c r="C902" s="175"/>
      <c r="D902" s="175"/>
      <c r="E902" s="132"/>
      <c r="F902" s="178"/>
      <c r="G902" s="181"/>
      <c r="H902" s="164"/>
      <c r="I902" s="166"/>
      <c r="J902" s="169"/>
      <c r="K902" s="62"/>
      <c r="L902" s="63"/>
      <c r="M902" s="63"/>
      <c r="N902" s="65"/>
      <c r="O902" s="127"/>
      <c r="P902" s="100"/>
      <c r="Q902" s="63">
        <f t="shared" si="381"/>
        <v>0</v>
      </c>
      <c r="R902" s="65"/>
      <c r="S902" s="67"/>
      <c r="T902" s="40"/>
      <c r="U902" s="106">
        <f>IF(EXACT(O902,Y902),M902,M902*(1-'Расчет ПРЕДЗАКАЗ'!$D$10))</f>
        <v>0</v>
      </c>
      <c r="V902" s="106">
        <f t="shared" si="382"/>
        <v>0</v>
      </c>
      <c r="W902" s="106" t="e">
        <f>IF(EXACT(O902,Y902),M902,M902*(1-#REF!))</f>
        <v>#REF!</v>
      </c>
      <c r="X902" s="106" t="e">
        <f t="shared" si="383"/>
        <v>#REF!</v>
      </c>
      <c r="Y902" s="107" t="s">
        <v>72</v>
      </c>
      <c r="Z902" s="103">
        <f t="shared" si="379"/>
        <v>0</v>
      </c>
      <c r="AA902" s="103">
        <f t="shared" si="380"/>
        <v>0</v>
      </c>
      <c r="AB902" s="128" t="str">
        <f t="shared" si="384"/>
        <v/>
      </c>
      <c r="AC902" s="128" t="e">
        <f t="shared" si="385"/>
        <v>#REF!</v>
      </c>
    </row>
    <row r="903" spans="1:29" ht="11.25" customHeight="1" thickBot="1"/>
    <row r="904" spans="1:29" ht="50.1" customHeight="1">
      <c r="A904" s="170">
        <v>56</v>
      </c>
      <c r="B904" s="170" t="s">
        <v>596</v>
      </c>
      <c r="C904" s="173" t="s">
        <v>597</v>
      </c>
      <c r="D904" s="173" t="s">
        <v>77</v>
      </c>
      <c r="E904" s="131"/>
      <c r="F904" s="199" t="s">
        <v>598</v>
      </c>
      <c r="G904" s="179" t="s">
        <v>599</v>
      </c>
      <c r="H904" s="162" t="s">
        <v>600</v>
      </c>
      <c r="I904" s="200" t="s">
        <v>601</v>
      </c>
      <c r="J904" s="167" t="s">
        <v>19</v>
      </c>
      <c r="K904" s="62" t="s">
        <v>98</v>
      </c>
      <c r="L904" s="63">
        <v>13710</v>
      </c>
      <c r="M904" s="63">
        <v>7618</v>
      </c>
      <c r="N904" s="142" t="s">
        <v>602</v>
      </c>
      <c r="O904" s="127" t="s">
        <v>72</v>
      </c>
      <c r="P904" s="100"/>
      <c r="Q904" s="63">
        <f>P904*M904</f>
        <v>0</v>
      </c>
      <c r="R904" s="64"/>
      <c r="S904" s="67">
        <v>7</v>
      </c>
      <c r="T904" s="59"/>
      <c r="U904" s="106">
        <f>IF(EXACT(O904,Y904),M904,M904*(1-'Расчет ПРЕДЗАКАЗ'!$D$10))</f>
        <v>7618</v>
      </c>
      <c r="V904" s="106">
        <f>P904*U904</f>
        <v>0</v>
      </c>
      <c r="W904" s="106">
        <f>IF(EXACT(O904,Y904),M904,M904*(1-#REF!))</f>
        <v>7618</v>
      </c>
      <c r="X904" s="106">
        <f>P904*W904</f>
        <v>0</v>
      </c>
      <c r="Y904" s="107" t="s">
        <v>72</v>
      </c>
      <c r="Z904" s="103">
        <f t="shared" ref="Z904:Z918" si="386">IF(EXACT(O904,Y904),Q904,0)</f>
        <v>0</v>
      </c>
      <c r="AA904" s="103">
        <f t="shared" ref="AA904:AA918" si="387">IF(Z904=0,Q904,0)</f>
        <v>0</v>
      </c>
      <c r="AB904" s="128">
        <f>IF(U904=0,"",L904/U904-1)</f>
        <v>0.7996849566815436</v>
      </c>
      <c r="AC904" s="128">
        <f>IF(W904=0,"",L904/W904-1)</f>
        <v>0.7996849566815436</v>
      </c>
    </row>
    <row r="905" spans="1:29" ht="50.1" customHeight="1">
      <c r="A905" s="171"/>
      <c r="B905" s="171"/>
      <c r="C905" s="174"/>
      <c r="D905" s="174"/>
      <c r="E905" s="131"/>
      <c r="F905" s="177"/>
      <c r="G905" s="180"/>
      <c r="H905" s="163"/>
      <c r="I905" s="165"/>
      <c r="J905" s="168"/>
      <c r="K905" s="62" t="s">
        <v>84</v>
      </c>
      <c r="L905" s="63">
        <v>13710</v>
      </c>
      <c r="M905" s="63">
        <v>7618</v>
      </c>
      <c r="N905" s="142" t="s">
        <v>603</v>
      </c>
      <c r="O905" s="127" t="s">
        <v>72</v>
      </c>
      <c r="P905" s="100"/>
      <c r="Q905" s="63">
        <f t="shared" ref="Q905:Q918" si="388">P905*M905</f>
        <v>0</v>
      </c>
      <c r="R905" s="64"/>
      <c r="S905" s="67">
        <v>1</v>
      </c>
      <c r="T905" s="46"/>
      <c r="U905" s="106">
        <f>IF(EXACT(O905,Y905),M905,M905*(1-'Расчет ПРЕДЗАКАЗ'!$D$10))</f>
        <v>7618</v>
      </c>
      <c r="V905" s="106">
        <f t="shared" ref="V905:V918" si="389">P905*U905</f>
        <v>0</v>
      </c>
      <c r="W905" s="106">
        <f>IF(EXACT(O905,Y905),M905,M905*(1-#REF!))</f>
        <v>7618</v>
      </c>
      <c r="X905" s="106">
        <f t="shared" ref="X905:X918" si="390">P905*W905</f>
        <v>0</v>
      </c>
      <c r="Y905" s="107" t="s">
        <v>72</v>
      </c>
      <c r="Z905" s="103">
        <f t="shared" si="386"/>
        <v>0</v>
      </c>
      <c r="AA905" s="103">
        <f t="shared" si="387"/>
        <v>0</v>
      </c>
      <c r="AB905" s="128">
        <f t="shared" ref="AB905:AB918" si="391">IF(U905=0,"",L905/U905-1)</f>
        <v>0.7996849566815436</v>
      </c>
      <c r="AC905" s="128">
        <f t="shared" ref="AC905:AC918" si="392">IF(W905=0,"",L905/W905-1)</f>
        <v>0.7996849566815436</v>
      </c>
    </row>
    <row r="906" spans="1:29" ht="50.1" customHeight="1">
      <c r="A906" s="171"/>
      <c r="B906" s="171"/>
      <c r="C906" s="174"/>
      <c r="D906" s="174"/>
      <c r="E906" s="131"/>
      <c r="F906" s="177"/>
      <c r="G906" s="180"/>
      <c r="H906" s="163"/>
      <c r="I906" s="165"/>
      <c r="J906" s="168"/>
      <c r="K906" s="62"/>
      <c r="L906" s="63"/>
      <c r="M906" s="63"/>
      <c r="N906" s="142"/>
      <c r="O906" s="127"/>
      <c r="P906" s="100"/>
      <c r="Q906" s="63">
        <f t="shared" si="388"/>
        <v>0</v>
      </c>
      <c r="R906" s="64"/>
      <c r="S906" s="67"/>
      <c r="T906" s="46"/>
      <c r="U906" s="106">
        <f>IF(EXACT(O906,Y906),M906,M906*(1-'Расчет ПРЕДЗАКАЗ'!$D$10))</f>
        <v>0</v>
      </c>
      <c r="V906" s="106">
        <f t="shared" si="389"/>
        <v>0</v>
      </c>
      <c r="W906" s="106" t="e">
        <f>IF(EXACT(O906,Y906),M906,M906*(1-#REF!))</f>
        <v>#REF!</v>
      </c>
      <c r="X906" s="106" t="e">
        <f t="shared" si="390"/>
        <v>#REF!</v>
      </c>
      <c r="Y906" s="107" t="s">
        <v>72</v>
      </c>
      <c r="Z906" s="103">
        <f t="shared" si="386"/>
        <v>0</v>
      </c>
      <c r="AA906" s="103">
        <f t="shared" si="387"/>
        <v>0</v>
      </c>
      <c r="AB906" s="128" t="str">
        <f t="shared" si="391"/>
        <v/>
      </c>
      <c r="AC906" s="128" t="e">
        <f t="shared" si="392"/>
        <v>#REF!</v>
      </c>
    </row>
    <row r="907" spans="1:29" ht="50.1" customHeight="1">
      <c r="A907" s="171"/>
      <c r="B907" s="171"/>
      <c r="C907" s="174"/>
      <c r="D907" s="174"/>
      <c r="E907" s="131"/>
      <c r="F907" s="177"/>
      <c r="G907" s="180"/>
      <c r="H907" s="163"/>
      <c r="I907" s="165"/>
      <c r="J907" s="168"/>
      <c r="K907" s="62"/>
      <c r="L907" s="63"/>
      <c r="M907" s="63"/>
      <c r="N907" s="142"/>
      <c r="O907" s="127"/>
      <c r="P907" s="100"/>
      <c r="Q907" s="63">
        <f t="shared" si="388"/>
        <v>0</v>
      </c>
      <c r="R907" s="64"/>
      <c r="S907" s="67"/>
      <c r="T907" s="46"/>
      <c r="U907" s="106">
        <f>IF(EXACT(O907,Y907),M907,M907*(1-'Расчет ПРЕДЗАКАЗ'!$D$10))</f>
        <v>0</v>
      </c>
      <c r="V907" s="106">
        <f t="shared" si="389"/>
        <v>0</v>
      </c>
      <c r="W907" s="106" t="e">
        <f>IF(EXACT(O907,Y907),M907,M907*(1-#REF!))</f>
        <v>#REF!</v>
      </c>
      <c r="X907" s="106" t="e">
        <f t="shared" si="390"/>
        <v>#REF!</v>
      </c>
      <c r="Y907" s="107" t="s">
        <v>72</v>
      </c>
      <c r="Z907" s="103">
        <f t="shared" si="386"/>
        <v>0</v>
      </c>
      <c r="AA907" s="103">
        <f t="shared" si="387"/>
        <v>0</v>
      </c>
      <c r="AB907" s="128" t="str">
        <f t="shared" si="391"/>
        <v/>
      </c>
      <c r="AC907" s="128" t="e">
        <f t="shared" si="392"/>
        <v>#REF!</v>
      </c>
    </row>
    <row r="908" spans="1:29" ht="50.1" customHeight="1">
      <c r="A908" s="171"/>
      <c r="B908" s="171"/>
      <c r="C908" s="174"/>
      <c r="D908" s="174"/>
      <c r="E908" s="131"/>
      <c r="F908" s="177"/>
      <c r="G908" s="180"/>
      <c r="H908" s="163"/>
      <c r="I908" s="165"/>
      <c r="J908" s="168"/>
      <c r="K908" s="62"/>
      <c r="L908" s="63"/>
      <c r="M908" s="63"/>
      <c r="N908" s="142"/>
      <c r="O908" s="127"/>
      <c r="P908" s="100"/>
      <c r="Q908" s="63">
        <f t="shared" si="388"/>
        <v>0</v>
      </c>
      <c r="R908" s="64"/>
      <c r="S908" s="67"/>
      <c r="T908" s="46"/>
      <c r="U908" s="106">
        <f>IF(EXACT(O908,Y908),M908,M908*(1-'Расчет ПРЕДЗАКАЗ'!$D$10))</f>
        <v>0</v>
      </c>
      <c r="V908" s="106">
        <f t="shared" si="389"/>
        <v>0</v>
      </c>
      <c r="W908" s="106" t="e">
        <f>IF(EXACT(O908,Y908),M908,M908*(1-#REF!))</f>
        <v>#REF!</v>
      </c>
      <c r="X908" s="106" t="e">
        <f t="shared" si="390"/>
        <v>#REF!</v>
      </c>
      <c r="Y908" s="107" t="s">
        <v>72</v>
      </c>
      <c r="Z908" s="103">
        <f t="shared" si="386"/>
        <v>0</v>
      </c>
      <c r="AA908" s="103">
        <f t="shared" si="387"/>
        <v>0</v>
      </c>
      <c r="AB908" s="128" t="str">
        <f t="shared" si="391"/>
        <v/>
      </c>
      <c r="AC908" s="128" t="e">
        <f t="shared" si="392"/>
        <v>#REF!</v>
      </c>
    </row>
    <row r="909" spans="1:29" ht="50.1" customHeight="1">
      <c r="A909" s="171"/>
      <c r="B909" s="171"/>
      <c r="C909" s="174"/>
      <c r="D909" s="174"/>
      <c r="E909" s="131"/>
      <c r="F909" s="177"/>
      <c r="G909" s="180"/>
      <c r="H909" s="163"/>
      <c r="I909" s="165"/>
      <c r="J909" s="168"/>
      <c r="K909" s="62"/>
      <c r="L909" s="63"/>
      <c r="M909" s="63"/>
      <c r="N909" s="142"/>
      <c r="O909" s="127"/>
      <c r="P909" s="100"/>
      <c r="Q909" s="63">
        <f t="shared" si="388"/>
        <v>0</v>
      </c>
      <c r="R909" s="64"/>
      <c r="S909" s="67"/>
      <c r="T909" s="46"/>
      <c r="U909" s="106">
        <f>IF(EXACT(O909,Y909),M909,M909*(1-'Расчет ПРЕДЗАКАЗ'!$D$10))</f>
        <v>0</v>
      </c>
      <c r="V909" s="106">
        <f t="shared" si="389"/>
        <v>0</v>
      </c>
      <c r="W909" s="106" t="e">
        <f>IF(EXACT(O909,Y909),M909,M909*(1-#REF!))</f>
        <v>#REF!</v>
      </c>
      <c r="X909" s="106" t="e">
        <f t="shared" si="390"/>
        <v>#REF!</v>
      </c>
      <c r="Y909" s="107" t="s">
        <v>72</v>
      </c>
      <c r="Z909" s="103">
        <f t="shared" si="386"/>
        <v>0</v>
      </c>
      <c r="AA909" s="103">
        <f t="shared" si="387"/>
        <v>0</v>
      </c>
      <c r="AB909" s="128" t="str">
        <f t="shared" si="391"/>
        <v/>
      </c>
      <c r="AC909" s="128" t="e">
        <f t="shared" si="392"/>
        <v>#REF!</v>
      </c>
    </row>
    <row r="910" spans="1:29" ht="50.1" customHeight="1">
      <c r="A910" s="171"/>
      <c r="B910" s="171"/>
      <c r="C910" s="174"/>
      <c r="D910" s="174"/>
      <c r="E910" s="131"/>
      <c r="F910" s="177"/>
      <c r="G910" s="180"/>
      <c r="H910" s="163"/>
      <c r="I910" s="165"/>
      <c r="J910" s="168"/>
      <c r="K910" s="62"/>
      <c r="L910" s="63"/>
      <c r="M910" s="63"/>
      <c r="N910" s="142"/>
      <c r="O910" s="127"/>
      <c r="P910" s="100"/>
      <c r="Q910" s="63">
        <f t="shared" si="388"/>
        <v>0</v>
      </c>
      <c r="R910" s="64"/>
      <c r="S910" s="67"/>
      <c r="T910" s="46"/>
      <c r="U910" s="106">
        <f>IF(EXACT(O910,Y910),M910,M910*(1-'Расчет ПРЕДЗАКАЗ'!$D$10))</f>
        <v>0</v>
      </c>
      <c r="V910" s="106">
        <f t="shared" si="389"/>
        <v>0</v>
      </c>
      <c r="W910" s="106" t="e">
        <f>IF(EXACT(O910,Y910),M910,M910*(1-#REF!))</f>
        <v>#REF!</v>
      </c>
      <c r="X910" s="106" t="e">
        <f t="shared" si="390"/>
        <v>#REF!</v>
      </c>
      <c r="Y910" s="107" t="s">
        <v>72</v>
      </c>
      <c r="Z910" s="103">
        <f t="shared" si="386"/>
        <v>0</v>
      </c>
      <c r="AA910" s="103">
        <f t="shared" si="387"/>
        <v>0</v>
      </c>
      <c r="AB910" s="128" t="str">
        <f t="shared" si="391"/>
        <v/>
      </c>
      <c r="AC910" s="128" t="e">
        <f t="shared" si="392"/>
        <v>#REF!</v>
      </c>
    </row>
    <row r="911" spans="1:29" ht="50.1" customHeight="1">
      <c r="A911" s="171"/>
      <c r="B911" s="171"/>
      <c r="C911" s="174"/>
      <c r="D911" s="174"/>
      <c r="E911" s="131"/>
      <c r="F911" s="177"/>
      <c r="G911" s="180"/>
      <c r="H911" s="163"/>
      <c r="I911" s="165"/>
      <c r="J911" s="168"/>
      <c r="K911" s="62"/>
      <c r="L911" s="63"/>
      <c r="M911" s="63"/>
      <c r="N911" s="142"/>
      <c r="O911" s="127"/>
      <c r="P911" s="100"/>
      <c r="Q911" s="63">
        <f t="shared" si="388"/>
        <v>0</v>
      </c>
      <c r="R911" s="64"/>
      <c r="S911" s="67"/>
      <c r="T911" s="46"/>
      <c r="U911" s="106">
        <f>IF(EXACT(O911,Y911),M911,M911*(1-'Расчет ПРЕДЗАКАЗ'!$D$10))</f>
        <v>0</v>
      </c>
      <c r="V911" s="106">
        <f t="shared" si="389"/>
        <v>0</v>
      </c>
      <c r="W911" s="106" t="e">
        <f>IF(EXACT(O911,Y911),M911,M911*(1-#REF!))</f>
        <v>#REF!</v>
      </c>
      <c r="X911" s="106" t="e">
        <f t="shared" si="390"/>
        <v>#REF!</v>
      </c>
      <c r="Y911" s="107" t="s">
        <v>72</v>
      </c>
      <c r="Z911" s="103">
        <f t="shared" si="386"/>
        <v>0</v>
      </c>
      <c r="AA911" s="103">
        <f t="shared" si="387"/>
        <v>0</v>
      </c>
      <c r="AB911" s="128" t="str">
        <f t="shared" si="391"/>
        <v/>
      </c>
      <c r="AC911" s="128" t="e">
        <f t="shared" si="392"/>
        <v>#REF!</v>
      </c>
    </row>
    <row r="912" spans="1:29" ht="50.1" customHeight="1">
      <c r="A912" s="171"/>
      <c r="B912" s="171"/>
      <c r="C912" s="174"/>
      <c r="D912" s="174"/>
      <c r="E912" s="131"/>
      <c r="F912" s="177"/>
      <c r="G912" s="180"/>
      <c r="H912" s="163"/>
      <c r="I912" s="165"/>
      <c r="J912" s="168"/>
      <c r="K912" s="62"/>
      <c r="L912" s="63"/>
      <c r="M912" s="63"/>
      <c r="N912" s="142"/>
      <c r="O912" s="127"/>
      <c r="P912" s="100"/>
      <c r="Q912" s="63">
        <f t="shared" si="388"/>
        <v>0</v>
      </c>
      <c r="R912" s="64"/>
      <c r="S912" s="67"/>
      <c r="T912" s="46"/>
      <c r="U912" s="106">
        <f>IF(EXACT(O912,Y912),M912,M912*(1-'Расчет ПРЕДЗАКАЗ'!$D$10))</f>
        <v>0</v>
      </c>
      <c r="V912" s="106">
        <f t="shared" si="389"/>
        <v>0</v>
      </c>
      <c r="W912" s="106" t="e">
        <f>IF(EXACT(O912,Y912),M912,M912*(1-#REF!))</f>
        <v>#REF!</v>
      </c>
      <c r="X912" s="106" t="e">
        <f t="shared" si="390"/>
        <v>#REF!</v>
      </c>
      <c r="Y912" s="107" t="s">
        <v>72</v>
      </c>
      <c r="Z912" s="103">
        <f t="shared" si="386"/>
        <v>0</v>
      </c>
      <c r="AA912" s="103">
        <f t="shared" si="387"/>
        <v>0</v>
      </c>
      <c r="AB912" s="128" t="str">
        <f t="shared" si="391"/>
        <v/>
      </c>
      <c r="AC912" s="128" t="e">
        <f t="shared" si="392"/>
        <v>#REF!</v>
      </c>
    </row>
    <row r="913" spans="1:29" ht="50.1" customHeight="1">
      <c r="A913" s="171"/>
      <c r="B913" s="171"/>
      <c r="C913" s="174"/>
      <c r="D913" s="174"/>
      <c r="E913" s="131"/>
      <c r="F913" s="177"/>
      <c r="G913" s="180"/>
      <c r="H913" s="163"/>
      <c r="I913" s="165"/>
      <c r="J913" s="168"/>
      <c r="K913" s="62"/>
      <c r="L913" s="63"/>
      <c r="M913" s="63"/>
      <c r="N913" s="143"/>
      <c r="O913" s="127"/>
      <c r="P913" s="100"/>
      <c r="Q913" s="63">
        <f t="shared" si="388"/>
        <v>0</v>
      </c>
      <c r="R913" s="65"/>
      <c r="S913" s="67"/>
      <c r="T913" s="40"/>
      <c r="U913" s="106">
        <f>IF(EXACT(O913,Y913),M913,M913*(1-'Расчет ПРЕДЗАКАЗ'!$D$10))</f>
        <v>0</v>
      </c>
      <c r="V913" s="106">
        <f t="shared" si="389"/>
        <v>0</v>
      </c>
      <c r="W913" s="106" t="e">
        <f>IF(EXACT(O913,Y913),M913,M913*(1-#REF!))</f>
        <v>#REF!</v>
      </c>
      <c r="X913" s="106" t="e">
        <f t="shared" si="390"/>
        <v>#REF!</v>
      </c>
      <c r="Y913" s="107" t="s">
        <v>72</v>
      </c>
      <c r="Z913" s="103">
        <f t="shared" si="386"/>
        <v>0</v>
      </c>
      <c r="AA913" s="103">
        <f t="shared" si="387"/>
        <v>0</v>
      </c>
      <c r="AB913" s="128" t="str">
        <f t="shared" si="391"/>
        <v/>
      </c>
      <c r="AC913" s="128" t="e">
        <f t="shared" si="392"/>
        <v>#REF!</v>
      </c>
    </row>
    <row r="914" spans="1:29" ht="50.1" customHeight="1">
      <c r="A914" s="171"/>
      <c r="B914" s="171"/>
      <c r="C914" s="174"/>
      <c r="D914" s="174"/>
      <c r="E914" s="131"/>
      <c r="F914" s="177"/>
      <c r="G914" s="180"/>
      <c r="H914" s="163"/>
      <c r="I914" s="165"/>
      <c r="J914" s="168"/>
      <c r="K914" s="62"/>
      <c r="L914" s="63"/>
      <c r="M914" s="63"/>
      <c r="N914" s="143"/>
      <c r="O914" s="127"/>
      <c r="P914" s="100"/>
      <c r="Q914" s="63">
        <f t="shared" si="388"/>
        <v>0</v>
      </c>
      <c r="R914" s="65"/>
      <c r="S914" s="67"/>
      <c r="T914" s="40"/>
      <c r="U914" s="106">
        <f>IF(EXACT(O914,Y914),M914,M914*(1-'Расчет ПРЕДЗАКАЗ'!$D$10))</f>
        <v>0</v>
      </c>
      <c r="V914" s="106">
        <f t="shared" si="389"/>
        <v>0</v>
      </c>
      <c r="W914" s="106" t="e">
        <f>IF(EXACT(O914,Y914),M914,M914*(1-#REF!))</f>
        <v>#REF!</v>
      </c>
      <c r="X914" s="106" t="e">
        <f t="shared" si="390"/>
        <v>#REF!</v>
      </c>
      <c r="Y914" s="107" t="s">
        <v>72</v>
      </c>
      <c r="Z914" s="103">
        <f t="shared" si="386"/>
        <v>0</v>
      </c>
      <c r="AA914" s="103">
        <f t="shared" si="387"/>
        <v>0</v>
      </c>
      <c r="AB914" s="128" t="str">
        <f t="shared" si="391"/>
        <v/>
      </c>
      <c r="AC914" s="128" t="e">
        <f t="shared" si="392"/>
        <v>#REF!</v>
      </c>
    </row>
    <row r="915" spans="1:29" ht="50.1" customHeight="1">
      <c r="A915" s="171"/>
      <c r="B915" s="171"/>
      <c r="C915" s="174"/>
      <c r="D915" s="174"/>
      <c r="E915" s="131"/>
      <c r="F915" s="177"/>
      <c r="G915" s="180"/>
      <c r="H915" s="163"/>
      <c r="I915" s="165"/>
      <c r="J915" s="168"/>
      <c r="K915" s="62"/>
      <c r="L915" s="63"/>
      <c r="M915" s="63"/>
      <c r="N915" s="65"/>
      <c r="O915" s="127"/>
      <c r="P915" s="100"/>
      <c r="Q915" s="63">
        <f t="shared" si="388"/>
        <v>0</v>
      </c>
      <c r="R915" s="65"/>
      <c r="S915" s="67"/>
      <c r="T915" s="40"/>
      <c r="U915" s="106">
        <f>IF(EXACT(O915,Y915),M915,M915*(1-'Расчет ПРЕДЗАКАЗ'!$D$10))</f>
        <v>0</v>
      </c>
      <c r="V915" s="106">
        <f t="shared" si="389"/>
        <v>0</v>
      </c>
      <c r="W915" s="106" t="e">
        <f>IF(EXACT(O915,Y915),M915,M915*(1-#REF!))</f>
        <v>#REF!</v>
      </c>
      <c r="X915" s="106" t="e">
        <f t="shared" si="390"/>
        <v>#REF!</v>
      </c>
      <c r="Y915" s="107" t="s">
        <v>72</v>
      </c>
      <c r="Z915" s="103">
        <f t="shared" si="386"/>
        <v>0</v>
      </c>
      <c r="AA915" s="103">
        <f t="shared" si="387"/>
        <v>0</v>
      </c>
      <c r="AB915" s="128" t="str">
        <f t="shared" si="391"/>
        <v/>
      </c>
      <c r="AC915" s="128" t="e">
        <f t="shared" si="392"/>
        <v>#REF!</v>
      </c>
    </row>
    <row r="916" spans="1:29" ht="50.1" customHeight="1">
      <c r="A916" s="171"/>
      <c r="B916" s="171"/>
      <c r="C916" s="174"/>
      <c r="D916" s="174"/>
      <c r="E916" s="131"/>
      <c r="F916" s="177"/>
      <c r="G916" s="180"/>
      <c r="H916" s="163"/>
      <c r="I916" s="165"/>
      <c r="J916" s="168"/>
      <c r="K916" s="62"/>
      <c r="L916" s="63"/>
      <c r="M916" s="63"/>
      <c r="N916" s="65"/>
      <c r="O916" s="127"/>
      <c r="P916" s="100"/>
      <c r="Q916" s="63">
        <f t="shared" si="388"/>
        <v>0</v>
      </c>
      <c r="R916" s="65"/>
      <c r="S916" s="67"/>
      <c r="T916" s="40"/>
      <c r="U916" s="106">
        <f>IF(EXACT(O916,Y916),M916,M916*(1-'Расчет ПРЕДЗАКАЗ'!$D$10))</f>
        <v>0</v>
      </c>
      <c r="V916" s="106">
        <f t="shared" si="389"/>
        <v>0</v>
      </c>
      <c r="W916" s="106" t="e">
        <f>IF(EXACT(O916,Y916),M916,M916*(1-#REF!))</f>
        <v>#REF!</v>
      </c>
      <c r="X916" s="106" t="e">
        <f t="shared" si="390"/>
        <v>#REF!</v>
      </c>
      <c r="Y916" s="107" t="s">
        <v>72</v>
      </c>
      <c r="Z916" s="103">
        <f t="shared" si="386"/>
        <v>0</v>
      </c>
      <c r="AA916" s="103">
        <f t="shared" si="387"/>
        <v>0</v>
      </c>
      <c r="AB916" s="128" t="str">
        <f t="shared" si="391"/>
        <v/>
      </c>
      <c r="AC916" s="128" t="e">
        <f t="shared" si="392"/>
        <v>#REF!</v>
      </c>
    </row>
    <row r="917" spans="1:29" ht="50.1" customHeight="1">
      <c r="A917" s="171"/>
      <c r="B917" s="171"/>
      <c r="C917" s="174"/>
      <c r="D917" s="174"/>
      <c r="E917" s="131"/>
      <c r="F917" s="177"/>
      <c r="G917" s="180"/>
      <c r="H917" s="163"/>
      <c r="I917" s="165"/>
      <c r="J917" s="168"/>
      <c r="K917" s="62"/>
      <c r="L917" s="63"/>
      <c r="M917" s="63"/>
      <c r="N917" s="65"/>
      <c r="O917" s="127"/>
      <c r="P917" s="100"/>
      <c r="Q917" s="63">
        <f t="shared" si="388"/>
        <v>0</v>
      </c>
      <c r="R917" s="65"/>
      <c r="S917" s="67"/>
      <c r="T917" s="40"/>
      <c r="U917" s="106">
        <f>IF(EXACT(O917,Y917),M917,M917*(1-'Расчет ПРЕДЗАКАЗ'!$D$10))</f>
        <v>0</v>
      </c>
      <c r="V917" s="106">
        <f t="shared" si="389"/>
        <v>0</v>
      </c>
      <c r="W917" s="106" t="e">
        <f>IF(EXACT(O917,Y917),M917,M917*(1-#REF!))</f>
        <v>#REF!</v>
      </c>
      <c r="X917" s="106" t="e">
        <f t="shared" si="390"/>
        <v>#REF!</v>
      </c>
      <c r="Y917" s="107" t="s">
        <v>72</v>
      </c>
      <c r="Z917" s="103">
        <f t="shared" si="386"/>
        <v>0</v>
      </c>
      <c r="AA917" s="103">
        <f t="shared" si="387"/>
        <v>0</v>
      </c>
      <c r="AB917" s="128" t="str">
        <f t="shared" si="391"/>
        <v/>
      </c>
      <c r="AC917" s="128" t="e">
        <f t="shared" si="392"/>
        <v>#REF!</v>
      </c>
    </row>
    <row r="918" spans="1:29" ht="50.1" customHeight="1">
      <c r="A918" s="172"/>
      <c r="B918" s="172"/>
      <c r="C918" s="175"/>
      <c r="D918" s="175"/>
      <c r="E918" s="132"/>
      <c r="F918" s="178"/>
      <c r="G918" s="181"/>
      <c r="H918" s="164"/>
      <c r="I918" s="166"/>
      <c r="J918" s="169"/>
      <c r="K918" s="62"/>
      <c r="L918" s="63"/>
      <c r="M918" s="63"/>
      <c r="N918" s="65"/>
      <c r="O918" s="127"/>
      <c r="P918" s="100"/>
      <c r="Q918" s="63">
        <f t="shared" si="388"/>
        <v>0</v>
      </c>
      <c r="R918" s="65"/>
      <c r="S918" s="67"/>
      <c r="T918" s="40"/>
      <c r="U918" s="106">
        <f>IF(EXACT(O918,Y918),M918,M918*(1-'Расчет ПРЕДЗАКАЗ'!$D$10))</f>
        <v>0</v>
      </c>
      <c r="V918" s="106">
        <f t="shared" si="389"/>
        <v>0</v>
      </c>
      <c r="W918" s="106" t="e">
        <f>IF(EXACT(O918,Y918),M918,M918*(1-#REF!))</f>
        <v>#REF!</v>
      </c>
      <c r="X918" s="106" t="e">
        <f t="shared" si="390"/>
        <v>#REF!</v>
      </c>
      <c r="Y918" s="107" t="s">
        <v>72</v>
      </c>
      <c r="Z918" s="103">
        <f t="shared" si="386"/>
        <v>0</v>
      </c>
      <c r="AA918" s="103">
        <f t="shared" si="387"/>
        <v>0</v>
      </c>
      <c r="AB918" s="128" t="str">
        <f t="shared" si="391"/>
        <v/>
      </c>
      <c r="AC918" s="128" t="e">
        <f t="shared" si="392"/>
        <v>#REF!</v>
      </c>
    </row>
    <row r="919" spans="1:29" ht="11.25" customHeight="1" thickBot="1"/>
    <row r="920" spans="1:29" ht="50.1" customHeight="1">
      <c r="A920" s="170">
        <v>57</v>
      </c>
      <c r="B920" s="170" t="s">
        <v>604</v>
      </c>
      <c r="C920" s="173" t="s">
        <v>605</v>
      </c>
      <c r="D920" s="173" t="s">
        <v>77</v>
      </c>
      <c r="E920" s="131"/>
      <c r="F920" s="199" t="s">
        <v>606</v>
      </c>
      <c r="G920" s="179" t="s">
        <v>607</v>
      </c>
      <c r="H920" s="162" t="s">
        <v>600</v>
      </c>
      <c r="I920" s="200" t="s">
        <v>601</v>
      </c>
      <c r="J920" s="167" t="s">
        <v>19</v>
      </c>
      <c r="K920" s="62" t="s">
        <v>82</v>
      </c>
      <c r="L920" s="63">
        <v>12070</v>
      </c>
      <c r="M920" s="63">
        <v>6707</v>
      </c>
      <c r="N920" s="142" t="s">
        <v>608</v>
      </c>
      <c r="O920" s="127" t="s">
        <v>72</v>
      </c>
      <c r="P920" s="100"/>
      <c r="Q920" s="63">
        <f>P920*M920</f>
        <v>0</v>
      </c>
      <c r="R920" s="64"/>
      <c r="S920" s="67">
        <v>79</v>
      </c>
      <c r="T920" s="59"/>
      <c r="U920" s="106">
        <f>IF(EXACT(O920,Y920),M920,M920*(1-'Расчет ПРЕДЗАКАЗ'!$D$10))</f>
        <v>6707</v>
      </c>
      <c r="V920" s="106">
        <f>P920*U920</f>
        <v>0</v>
      </c>
      <c r="W920" s="106">
        <f>IF(EXACT(O920,Y920),M920,M920*(1-#REF!))</f>
        <v>6707</v>
      </c>
      <c r="X920" s="106">
        <f>P920*W920</f>
        <v>0</v>
      </c>
      <c r="Y920" s="107" t="s">
        <v>72</v>
      </c>
      <c r="Z920" s="103">
        <f t="shared" ref="Z920:Z934" si="393">IF(EXACT(O920,Y920),Q920,0)</f>
        <v>0</v>
      </c>
      <c r="AA920" s="103">
        <f t="shared" ref="AA920:AA934" si="394">IF(Z920=0,Q920,0)</f>
        <v>0</v>
      </c>
      <c r="AB920" s="128">
        <f>IF(U920=0,"",L920/U920-1)</f>
        <v>0.79961234531086922</v>
      </c>
      <c r="AC920" s="128">
        <f>IF(W920=0,"",L920/W920-1)</f>
        <v>0.79961234531086922</v>
      </c>
    </row>
    <row r="921" spans="1:29" ht="50.1" customHeight="1">
      <c r="A921" s="171"/>
      <c r="B921" s="171"/>
      <c r="C921" s="174"/>
      <c r="D921" s="174"/>
      <c r="E921" s="131"/>
      <c r="F921" s="177"/>
      <c r="G921" s="180"/>
      <c r="H921" s="163"/>
      <c r="I921" s="165"/>
      <c r="J921" s="168"/>
      <c r="K921" s="62" t="s">
        <v>96</v>
      </c>
      <c r="L921" s="63">
        <v>12070</v>
      </c>
      <c r="M921" s="63">
        <v>6707</v>
      </c>
      <c r="N921" s="142" t="s">
        <v>609</v>
      </c>
      <c r="O921" s="127" t="s">
        <v>72</v>
      </c>
      <c r="P921" s="100"/>
      <c r="Q921" s="63">
        <f t="shared" ref="Q921:Q934" si="395">P921*M921</f>
        <v>0</v>
      </c>
      <c r="R921" s="64"/>
      <c r="S921" s="67">
        <v>241</v>
      </c>
      <c r="T921" s="46"/>
      <c r="U921" s="106">
        <f>IF(EXACT(O921,Y921),M921,M921*(1-'Расчет ПРЕДЗАКАЗ'!$D$10))</f>
        <v>6707</v>
      </c>
      <c r="V921" s="106">
        <f t="shared" ref="V921:V934" si="396">P921*U921</f>
        <v>0</v>
      </c>
      <c r="W921" s="106">
        <f>IF(EXACT(O921,Y921),M921,M921*(1-#REF!))</f>
        <v>6707</v>
      </c>
      <c r="X921" s="106">
        <f t="shared" ref="X921:X934" si="397">P921*W921</f>
        <v>0</v>
      </c>
      <c r="Y921" s="107" t="s">
        <v>72</v>
      </c>
      <c r="Z921" s="103">
        <f t="shared" si="393"/>
        <v>0</v>
      </c>
      <c r="AA921" s="103">
        <f t="shared" si="394"/>
        <v>0</v>
      </c>
      <c r="AB921" s="128">
        <f t="shared" ref="AB921:AB934" si="398">IF(U921=0,"",L921/U921-1)</f>
        <v>0.79961234531086922</v>
      </c>
      <c r="AC921" s="128">
        <f t="shared" ref="AC921:AC934" si="399">IF(W921=0,"",L921/W921-1)</f>
        <v>0.79961234531086922</v>
      </c>
    </row>
    <row r="922" spans="1:29" ht="50.1" customHeight="1">
      <c r="A922" s="171"/>
      <c r="B922" s="171"/>
      <c r="C922" s="174"/>
      <c r="D922" s="174"/>
      <c r="E922" s="131"/>
      <c r="F922" s="177"/>
      <c r="G922" s="180"/>
      <c r="H922" s="163"/>
      <c r="I922" s="165"/>
      <c r="J922" s="168"/>
      <c r="K922" s="62" t="s">
        <v>98</v>
      </c>
      <c r="L922" s="63">
        <v>12070</v>
      </c>
      <c r="M922" s="63">
        <v>6707</v>
      </c>
      <c r="N922" s="142" t="s">
        <v>610</v>
      </c>
      <c r="O922" s="127" t="s">
        <v>72</v>
      </c>
      <c r="P922" s="100"/>
      <c r="Q922" s="63">
        <f t="shared" si="395"/>
        <v>0</v>
      </c>
      <c r="R922" s="64"/>
      <c r="S922" s="67">
        <v>153</v>
      </c>
      <c r="T922" s="46"/>
      <c r="U922" s="106">
        <f>IF(EXACT(O922,Y922),M922,M922*(1-'Расчет ПРЕДЗАКАЗ'!$D$10))</f>
        <v>6707</v>
      </c>
      <c r="V922" s="106">
        <f t="shared" si="396"/>
        <v>0</v>
      </c>
      <c r="W922" s="106">
        <f>IF(EXACT(O922,Y922),M922,M922*(1-#REF!))</f>
        <v>6707</v>
      </c>
      <c r="X922" s="106">
        <f t="shared" si="397"/>
        <v>0</v>
      </c>
      <c r="Y922" s="107" t="s">
        <v>72</v>
      </c>
      <c r="Z922" s="103">
        <f t="shared" si="393"/>
        <v>0</v>
      </c>
      <c r="AA922" s="103">
        <f t="shared" si="394"/>
        <v>0</v>
      </c>
      <c r="AB922" s="128">
        <f t="shared" si="398"/>
        <v>0.79961234531086922</v>
      </c>
      <c r="AC922" s="128">
        <f t="shared" si="399"/>
        <v>0.79961234531086922</v>
      </c>
    </row>
    <row r="923" spans="1:29" ht="50.1" customHeight="1">
      <c r="A923" s="171"/>
      <c r="B923" s="171"/>
      <c r="C923" s="174"/>
      <c r="D923" s="174"/>
      <c r="E923" s="131"/>
      <c r="F923" s="177"/>
      <c r="G923" s="180"/>
      <c r="H923" s="163"/>
      <c r="I923" s="165"/>
      <c r="J923" s="168"/>
      <c r="K923" s="62" t="s">
        <v>84</v>
      </c>
      <c r="L923" s="63">
        <v>12070</v>
      </c>
      <c r="M923" s="63">
        <v>6707</v>
      </c>
      <c r="N923" s="142" t="s">
        <v>611</v>
      </c>
      <c r="O923" s="127" t="s">
        <v>72</v>
      </c>
      <c r="P923" s="100"/>
      <c r="Q923" s="63">
        <f t="shared" si="395"/>
        <v>0</v>
      </c>
      <c r="R923" s="64"/>
      <c r="S923" s="67">
        <v>190</v>
      </c>
      <c r="T923" s="46"/>
      <c r="U923" s="106">
        <f>IF(EXACT(O923,Y923),M923,M923*(1-'Расчет ПРЕДЗАКАЗ'!$D$10))</f>
        <v>6707</v>
      </c>
      <c r="V923" s="106">
        <f t="shared" si="396"/>
        <v>0</v>
      </c>
      <c r="W923" s="106">
        <f>IF(EXACT(O923,Y923),M923,M923*(1-#REF!))</f>
        <v>6707</v>
      </c>
      <c r="X923" s="106">
        <f t="shared" si="397"/>
        <v>0</v>
      </c>
      <c r="Y923" s="107" t="s">
        <v>72</v>
      </c>
      <c r="Z923" s="103">
        <f t="shared" si="393"/>
        <v>0</v>
      </c>
      <c r="AA923" s="103">
        <f t="shared" si="394"/>
        <v>0</v>
      </c>
      <c r="AB923" s="128">
        <f t="shared" si="398"/>
        <v>0.79961234531086922</v>
      </c>
      <c r="AC923" s="128">
        <f t="shared" si="399"/>
        <v>0.79961234531086922</v>
      </c>
    </row>
    <row r="924" spans="1:29" ht="50.1" customHeight="1">
      <c r="A924" s="171"/>
      <c r="B924" s="171"/>
      <c r="C924" s="174"/>
      <c r="D924" s="174"/>
      <c r="E924" s="131"/>
      <c r="F924" s="177"/>
      <c r="G924" s="180"/>
      <c r="H924" s="163"/>
      <c r="I924" s="165"/>
      <c r="J924" s="168"/>
      <c r="K924" s="62" t="s">
        <v>101</v>
      </c>
      <c r="L924" s="63">
        <v>12070</v>
      </c>
      <c r="M924" s="63">
        <v>6707</v>
      </c>
      <c r="N924" s="142" t="s">
        <v>612</v>
      </c>
      <c r="O924" s="127" t="s">
        <v>72</v>
      </c>
      <c r="P924" s="100"/>
      <c r="Q924" s="63">
        <f t="shared" si="395"/>
        <v>0</v>
      </c>
      <c r="R924" s="64"/>
      <c r="S924" s="67">
        <v>202</v>
      </c>
      <c r="T924" s="46"/>
      <c r="U924" s="106">
        <f>IF(EXACT(O924,Y924),M924,M924*(1-'Расчет ПРЕДЗАКАЗ'!$D$10))</f>
        <v>6707</v>
      </c>
      <c r="V924" s="106">
        <f t="shared" si="396"/>
        <v>0</v>
      </c>
      <c r="W924" s="106">
        <f>IF(EXACT(O924,Y924),M924,M924*(1-#REF!))</f>
        <v>6707</v>
      </c>
      <c r="X924" s="106">
        <f t="shared" si="397"/>
        <v>0</v>
      </c>
      <c r="Y924" s="107" t="s">
        <v>72</v>
      </c>
      <c r="Z924" s="103">
        <f t="shared" si="393"/>
        <v>0</v>
      </c>
      <c r="AA924" s="103">
        <f t="shared" si="394"/>
        <v>0</v>
      </c>
      <c r="AB924" s="128">
        <f t="shared" si="398"/>
        <v>0.79961234531086922</v>
      </c>
      <c r="AC924" s="128">
        <f t="shared" si="399"/>
        <v>0.79961234531086922</v>
      </c>
    </row>
    <row r="925" spans="1:29" ht="50.1" customHeight="1">
      <c r="A925" s="171"/>
      <c r="B925" s="171"/>
      <c r="C925" s="174"/>
      <c r="D925" s="174"/>
      <c r="E925" s="131"/>
      <c r="F925" s="177"/>
      <c r="G925" s="180"/>
      <c r="H925" s="163"/>
      <c r="I925" s="165"/>
      <c r="J925" s="168"/>
      <c r="K925" s="62" t="s">
        <v>86</v>
      </c>
      <c r="L925" s="63">
        <v>12070</v>
      </c>
      <c r="M925" s="63">
        <v>6707</v>
      </c>
      <c r="N925" s="142" t="s">
        <v>613</v>
      </c>
      <c r="O925" s="127" t="s">
        <v>72</v>
      </c>
      <c r="P925" s="100"/>
      <c r="Q925" s="63">
        <f t="shared" si="395"/>
        <v>0</v>
      </c>
      <c r="R925" s="64"/>
      <c r="S925" s="67">
        <v>123</v>
      </c>
      <c r="T925" s="46"/>
      <c r="U925" s="106">
        <f>IF(EXACT(O925,Y925),M925,M925*(1-'Расчет ПРЕДЗАКАЗ'!$D$10))</f>
        <v>6707</v>
      </c>
      <c r="V925" s="106">
        <f t="shared" si="396"/>
        <v>0</v>
      </c>
      <c r="W925" s="106">
        <f>IF(EXACT(O925,Y925),M925,M925*(1-#REF!))</f>
        <v>6707</v>
      </c>
      <c r="X925" s="106">
        <f t="shared" si="397"/>
        <v>0</v>
      </c>
      <c r="Y925" s="107" t="s">
        <v>72</v>
      </c>
      <c r="Z925" s="103">
        <f t="shared" si="393"/>
        <v>0</v>
      </c>
      <c r="AA925" s="103">
        <f t="shared" si="394"/>
        <v>0</v>
      </c>
      <c r="AB925" s="128">
        <f t="shared" si="398"/>
        <v>0.79961234531086922</v>
      </c>
      <c r="AC925" s="128">
        <f t="shared" si="399"/>
        <v>0.79961234531086922</v>
      </c>
    </row>
    <row r="926" spans="1:29" ht="50.1" customHeight="1">
      <c r="A926" s="171"/>
      <c r="B926" s="171"/>
      <c r="C926" s="174"/>
      <c r="D926" s="174"/>
      <c r="E926" s="131"/>
      <c r="F926" s="177"/>
      <c r="G926" s="180"/>
      <c r="H926" s="163"/>
      <c r="I926" s="165"/>
      <c r="J926" s="168"/>
      <c r="K926" s="62" t="s">
        <v>88</v>
      </c>
      <c r="L926" s="63">
        <v>12070</v>
      </c>
      <c r="M926" s="63">
        <v>6707</v>
      </c>
      <c r="N926" s="142" t="s">
        <v>614</v>
      </c>
      <c r="O926" s="127" t="s">
        <v>72</v>
      </c>
      <c r="P926" s="100"/>
      <c r="Q926" s="63">
        <f t="shared" si="395"/>
        <v>0</v>
      </c>
      <c r="R926" s="64"/>
      <c r="S926" s="67">
        <v>26</v>
      </c>
      <c r="T926" s="46"/>
      <c r="U926" s="106">
        <f>IF(EXACT(O926,Y926),M926,M926*(1-'Расчет ПРЕДЗАКАЗ'!$D$10))</f>
        <v>6707</v>
      </c>
      <c r="V926" s="106">
        <f t="shared" si="396"/>
        <v>0</v>
      </c>
      <c r="W926" s="106">
        <f>IF(EXACT(O926,Y926),M926,M926*(1-#REF!))</f>
        <v>6707</v>
      </c>
      <c r="X926" s="106">
        <f t="shared" si="397"/>
        <v>0</v>
      </c>
      <c r="Y926" s="107" t="s">
        <v>72</v>
      </c>
      <c r="Z926" s="103">
        <f t="shared" si="393"/>
        <v>0</v>
      </c>
      <c r="AA926" s="103">
        <f t="shared" si="394"/>
        <v>0</v>
      </c>
      <c r="AB926" s="128">
        <f t="shared" si="398"/>
        <v>0.79961234531086922</v>
      </c>
      <c r="AC926" s="128">
        <f t="shared" si="399"/>
        <v>0.79961234531086922</v>
      </c>
    </row>
    <row r="927" spans="1:29" ht="50.1" customHeight="1">
      <c r="A927" s="171"/>
      <c r="B927" s="171"/>
      <c r="C927" s="174"/>
      <c r="D927" s="174"/>
      <c r="E927" s="131"/>
      <c r="F927" s="177"/>
      <c r="G927" s="180"/>
      <c r="H927" s="163"/>
      <c r="I927" s="165"/>
      <c r="J927" s="168"/>
      <c r="K927" s="62"/>
      <c r="L927" s="63"/>
      <c r="M927" s="63"/>
      <c r="N927" s="142"/>
      <c r="O927" s="127"/>
      <c r="P927" s="100"/>
      <c r="Q927" s="63">
        <f t="shared" si="395"/>
        <v>0</v>
      </c>
      <c r="R927" s="64"/>
      <c r="S927" s="67"/>
      <c r="T927" s="46"/>
      <c r="U927" s="106">
        <f>IF(EXACT(O927,Y927),M927,M927*(1-'Расчет ПРЕДЗАКАЗ'!$D$10))</f>
        <v>0</v>
      </c>
      <c r="V927" s="106">
        <f t="shared" si="396"/>
        <v>0</v>
      </c>
      <c r="W927" s="106" t="e">
        <f>IF(EXACT(O927,Y927),M927,M927*(1-#REF!))</f>
        <v>#REF!</v>
      </c>
      <c r="X927" s="106" t="e">
        <f t="shared" si="397"/>
        <v>#REF!</v>
      </c>
      <c r="Y927" s="107" t="s">
        <v>72</v>
      </c>
      <c r="Z927" s="103">
        <f t="shared" si="393"/>
        <v>0</v>
      </c>
      <c r="AA927" s="103">
        <f t="shared" si="394"/>
        <v>0</v>
      </c>
      <c r="AB927" s="128" t="str">
        <f t="shared" si="398"/>
        <v/>
      </c>
      <c r="AC927" s="128" t="e">
        <f t="shared" si="399"/>
        <v>#REF!</v>
      </c>
    </row>
    <row r="928" spans="1:29" ht="50.1" customHeight="1">
      <c r="A928" s="171"/>
      <c r="B928" s="171"/>
      <c r="C928" s="174"/>
      <c r="D928" s="174"/>
      <c r="E928" s="131"/>
      <c r="F928" s="177"/>
      <c r="G928" s="180"/>
      <c r="H928" s="163"/>
      <c r="I928" s="165"/>
      <c r="J928" s="168"/>
      <c r="K928" s="62"/>
      <c r="L928" s="63"/>
      <c r="M928" s="63"/>
      <c r="N928" s="142"/>
      <c r="O928" s="127"/>
      <c r="P928" s="100"/>
      <c r="Q928" s="63">
        <f t="shared" si="395"/>
        <v>0</v>
      </c>
      <c r="R928" s="64"/>
      <c r="S928" s="67"/>
      <c r="T928" s="46"/>
      <c r="U928" s="106">
        <f>IF(EXACT(O928,Y928),M928,M928*(1-'Расчет ПРЕДЗАКАЗ'!$D$10))</f>
        <v>0</v>
      </c>
      <c r="V928" s="106">
        <f t="shared" si="396"/>
        <v>0</v>
      </c>
      <c r="W928" s="106" t="e">
        <f>IF(EXACT(O928,Y928),M928,M928*(1-#REF!))</f>
        <v>#REF!</v>
      </c>
      <c r="X928" s="106" t="e">
        <f t="shared" si="397"/>
        <v>#REF!</v>
      </c>
      <c r="Y928" s="107" t="s">
        <v>72</v>
      </c>
      <c r="Z928" s="103">
        <f t="shared" si="393"/>
        <v>0</v>
      </c>
      <c r="AA928" s="103">
        <f t="shared" si="394"/>
        <v>0</v>
      </c>
      <c r="AB928" s="128" t="str">
        <f t="shared" si="398"/>
        <v/>
      </c>
      <c r="AC928" s="128" t="e">
        <f t="shared" si="399"/>
        <v>#REF!</v>
      </c>
    </row>
    <row r="929" spans="1:29" ht="50.1" customHeight="1">
      <c r="A929" s="171"/>
      <c r="B929" s="171"/>
      <c r="C929" s="174"/>
      <c r="D929" s="174"/>
      <c r="E929" s="131"/>
      <c r="F929" s="177"/>
      <c r="G929" s="180"/>
      <c r="H929" s="163"/>
      <c r="I929" s="165"/>
      <c r="J929" s="168"/>
      <c r="K929" s="62"/>
      <c r="L929" s="63"/>
      <c r="M929" s="63"/>
      <c r="N929" s="143"/>
      <c r="O929" s="127"/>
      <c r="P929" s="100"/>
      <c r="Q929" s="63">
        <f t="shared" si="395"/>
        <v>0</v>
      </c>
      <c r="R929" s="65"/>
      <c r="S929" s="67"/>
      <c r="T929" s="40"/>
      <c r="U929" s="106">
        <f>IF(EXACT(O929,Y929),M929,M929*(1-'Расчет ПРЕДЗАКАЗ'!$D$10))</f>
        <v>0</v>
      </c>
      <c r="V929" s="106">
        <f t="shared" si="396"/>
        <v>0</v>
      </c>
      <c r="W929" s="106" t="e">
        <f>IF(EXACT(O929,Y929),M929,M929*(1-#REF!))</f>
        <v>#REF!</v>
      </c>
      <c r="X929" s="106" t="e">
        <f t="shared" si="397"/>
        <v>#REF!</v>
      </c>
      <c r="Y929" s="107" t="s">
        <v>72</v>
      </c>
      <c r="Z929" s="103">
        <f t="shared" si="393"/>
        <v>0</v>
      </c>
      <c r="AA929" s="103">
        <f t="shared" si="394"/>
        <v>0</v>
      </c>
      <c r="AB929" s="128" t="str">
        <f t="shared" si="398"/>
        <v/>
      </c>
      <c r="AC929" s="128" t="e">
        <f t="shared" si="399"/>
        <v>#REF!</v>
      </c>
    </row>
    <row r="930" spans="1:29" ht="50.1" customHeight="1">
      <c r="A930" s="171"/>
      <c r="B930" s="171"/>
      <c r="C930" s="174"/>
      <c r="D930" s="174"/>
      <c r="E930" s="131"/>
      <c r="F930" s="177"/>
      <c r="G930" s="180"/>
      <c r="H930" s="163"/>
      <c r="I930" s="165"/>
      <c r="J930" s="168"/>
      <c r="K930" s="62"/>
      <c r="L930" s="63"/>
      <c r="M930" s="63"/>
      <c r="N930" s="143"/>
      <c r="O930" s="127"/>
      <c r="P930" s="100"/>
      <c r="Q930" s="63">
        <f t="shared" si="395"/>
        <v>0</v>
      </c>
      <c r="R930" s="65"/>
      <c r="S930" s="67"/>
      <c r="T930" s="40"/>
      <c r="U930" s="106">
        <f>IF(EXACT(O930,Y930),M930,M930*(1-'Расчет ПРЕДЗАКАЗ'!$D$10))</f>
        <v>0</v>
      </c>
      <c r="V930" s="106">
        <f t="shared" si="396"/>
        <v>0</v>
      </c>
      <c r="W930" s="106" t="e">
        <f>IF(EXACT(O930,Y930),M930,M930*(1-#REF!))</f>
        <v>#REF!</v>
      </c>
      <c r="X930" s="106" t="e">
        <f t="shared" si="397"/>
        <v>#REF!</v>
      </c>
      <c r="Y930" s="107" t="s">
        <v>72</v>
      </c>
      <c r="Z930" s="103">
        <f t="shared" si="393"/>
        <v>0</v>
      </c>
      <c r="AA930" s="103">
        <f t="shared" si="394"/>
        <v>0</v>
      </c>
      <c r="AB930" s="128" t="str">
        <f t="shared" si="398"/>
        <v/>
      </c>
      <c r="AC930" s="128" t="e">
        <f t="shared" si="399"/>
        <v>#REF!</v>
      </c>
    </row>
    <row r="931" spans="1:29" ht="50.1" customHeight="1">
      <c r="A931" s="171"/>
      <c r="B931" s="171"/>
      <c r="C931" s="174"/>
      <c r="D931" s="174"/>
      <c r="E931" s="131"/>
      <c r="F931" s="177"/>
      <c r="G931" s="180"/>
      <c r="H931" s="163"/>
      <c r="I931" s="165"/>
      <c r="J931" s="168"/>
      <c r="K931" s="62"/>
      <c r="L931" s="63"/>
      <c r="M931" s="63"/>
      <c r="N931" s="65"/>
      <c r="O931" s="127"/>
      <c r="P931" s="100"/>
      <c r="Q931" s="63">
        <f t="shared" si="395"/>
        <v>0</v>
      </c>
      <c r="R931" s="65"/>
      <c r="S931" s="67"/>
      <c r="T931" s="40"/>
      <c r="U931" s="106">
        <f>IF(EXACT(O931,Y931),M931,M931*(1-'Расчет ПРЕДЗАКАЗ'!$D$10))</f>
        <v>0</v>
      </c>
      <c r="V931" s="106">
        <f t="shared" si="396"/>
        <v>0</v>
      </c>
      <c r="W931" s="106" t="e">
        <f>IF(EXACT(O931,Y931),M931,M931*(1-#REF!))</f>
        <v>#REF!</v>
      </c>
      <c r="X931" s="106" t="e">
        <f t="shared" si="397"/>
        <v>#REF!</v>
      </c>
      <c r="Y931" s="107" t="s">
        <v>72</v>
      </c>
      <c r="Z931" s="103">
        <f t="shared" si="393"/>
        <v>0</v>
      </c>
      <c r="AA931" s="103">
        <f t="shared" si="394"/>
        <v>0</v>
      </c>
      <c r="AB931" s="128" t="str">
        <f t="shared" si="398"/>
        <v/>
      </c>
      <c r="AC931" s="128" t="e">
        <f t="shared" si="399"/>
        <v>#REF!</v>
      </c>
    </row>
    <row r="932" spans="1:29" ht="50.1" customHeight="1">
      <c r="A932" s="171"/>
      <c r="B932" s="171"/>
      <c r="C932" s="174"/>
      <c r="D932" s="174"/>
      <c r="E932" s="131"/>
      <c r="F932" s="177"/>
      <c r="G932" s="180"/>
      <c r="H932" s="163"/>
      <c r="I932" s="165"/>
      <c r="J932" s="168"/>
      <c r="K932" s="62"/>
      <c r="L932" s="63"/>
      <c r="M932" s="63"/>
      <c r="N932" s="65"/>
      <c r="O932" s="127"/>
      <c r="P932" s="100"/>
      <c r="Q932" s="63">
        <f t="shared" si="395"/>
        <v>0</v>
      </c>
      <c r="R932" s="65"/>
      <c r="S932" s="67"/>
      <c r="T932" s="40"/>
      <c r="U932" s="106">
        <f>IF(EXACT(O932,Y932),M932,M932*(1-'Расчет ПРЕДЗАКАЗ'!$D$10))</f>
        <v>0</v>
      </c>
      <c r="V932" s="106">
        <f t="shared" si="396"/>
        <v>0</v>
      </c>
      <c r="W932" s="106" t="e">
        <f>IF(EXACT(O932,Y932),M932,M932*(1-#REF!))</f>
        <v>#REF!</v>
      </c>
      <c r="X932" s="106" t="e">
        <f t="shared" si="397"/>
        <v>#REF!</v>
      </c>
      <c r="Y932" s="107" t="s">
        <v>72</v>
      </c>
      <c r="Z932" s="103">
        <f t="shared" si="393"/>
        <v>0</v>
      </c>
      <c r="AA932" s="103">
        <f t="shared" si="394"/>
        <v>0</v>
      </c>
      <c r="AB932" s="128" t="str">
        <f t="shared" si="398"/>
        <v/>
      </c>
      <c r="AC932" s="128" t="e">
        <f t="shared" si="399"/>
        <v>#REF!</v>
      </c>
    </row>
    <row r="933" spans="1:29" ht="50.1" customHeight="1">
      <c r="A933" s="171"/>
      <c r="B933" s="171"/>
      <c r="C933" s="174"/>
      <c r="D933" s="174"/>
      <c r="E933" s="131"/>
      <c r="F933" s="177"/>
      <c r="G933" s="180"/>
      <c r="H933" s="163"/>
      <c r="I933" s="165"/>
      <c r="J933" s="168"/>
      <c r="K933" s="62"/>
      <c r="L933" s="63"/>
      <c r="M933" s="63"/>
      <c r="N933" s="65"/>
      <c r="O933" s="127"/>
      <c r="P933" s="100"/>
      <c r="Q933" s="63">
        <f t="shared" si="395"/>
        <v>0</v>
      </c>
      <c r="R933" s="65"/>
      <c r="S933" s="67"/>
      <c r="T933" s="40"/>
      <c r="U933" s="106">
        <f>IF(EXACT(O933,Y933),M933,M933*(1-'Расчет ПРЕДЗАКАЗ'!$D$10))</f>
        <v>0</v>
      </c>
      <c r="V933" s="106">
        <f t="shared" si="396"/>
        <v>0</v>
      </c>
      <c r="W933" s="106" t="e">
        <f>IF(EXACT(O933,Y933),M933,M933*(1-#REF!))</f>
        <v>#REF!</v>
      </c>
      <c r="X933" s="106" t="e">
        <f t="shared" si="397"/>
        <v>#REF!</v>
      </c>
      <c r="Y933" s="107" t="s">
        <v>72</v>
      </c>
      <c r="Z933" s="103">
        <f t="shared" si="393"/>
        <v>0</v>
      </c>
      <c r="AA933" s="103">
        <f t="shared" si="394"/>
        <v>0</v>
      </c>
      <c r="AB933" s="128" t="str">
        <f t="shared" si="398"/>
        <v/>
      </c>
      <c r="AC933" s="128" t="e">
        <f t="shared" si="399"/>
        <v>#REF!</v>
      </c>
    </row>
    <row r="934" spans="1:29" ht="50.1" customHeight="1">
      <c r="A934" s="172"/>
      <c r="B934" s="172"/>
      <c r="C934" s="175"/>
      <c r="D934" s="175"/>
      <c r="E934" s="132"/>
      <c r="F934" s="178"/>
      <c r="G934" s="181"/>
      <c r="H934" s="164"/>
      <c r="I934" s="166"/>
      <c r="J934" s="169"/>
      <c r="K934" s="62"/>
      <c r="L934" s="63"/>
      <c r="M934" s="63"/>
      <c r="N934" s="65"/>
      <c r="O934" s="127"/>
      <c r="P934" s="100"/>
      <c r="Q934" s="63">
        <f t="shared" si="395"/>
        <v>0</v>
      </c>
      <c r="R934" s="65"/>
      <c r="S934" s="67"/>
      <c r="T934" s="40"/>
      <c r="U934" s="106">
        <f>IF(EXACT(O934,Y934),M934,M934*(1-'Расчет ПРЕДЗАКАЗ'!$D$10))</f>
        <v>0</v>
      </c>
      <c r="V934" s="106">
        <f t="shared" si="396"/>
        <v>0</v>
      </c>
      <c r="W934" s="106" t="e">
        <f>IF(EXACT(O934,Y934),M934,M934*(1-#REF!))</f>
        <v>#REF!</v>
      </c>
      <c r="X934" s="106" t="e">
        <f t="shared" si="397"/>
        <v>#REF!</v>
      </c>
      <c r="Y934" s="107" t="s">
        <v>72</v>
      </c>
      <c r="Z934" s="103">
        <f t="shared" si="393"/>
        <v>0</v>
      </c>
      <c r="AA934" s="103">
        <f t="shared" si="394"/>
        <v>0</v>
      </c>
      <c r="AB934" s="128" t="str">
        <f t="shared" si="398"/>
        <v/>
      </c>
      <c r="AC934" s="128" t="e">
        <f t="shared" si="399"/>
        <v>#REF!</v>
      </c>
    </row>
    <row r="935" spans="1:29" ht="11.25" customHeight="1" thickBot="1"/>
    <row r="936" spans="1:29" ht="50.1" customHeight="1">
      <c r="A936" s="170">
        <v>58</v>
      </c>
      <c r="B936" s="170" t="s">
        <v>615</v>
      </c>
      <c r="C936" s="173" t="s">
        <v>616</v>
      </c>
      <c r="D936" s="173" t="s">
        <v>77</v>
      </c>
      <c r="E936" s="131"/>
      <c r="F936" s="199" t="s">
        <v>617</v>
      </c>
      <c r="G936" s="179" t="s">
        <v>92</v>
      </c>
      <c r="H936" s="162" t="s">
        <v>618</v>
      </c>
      <c r="I936" s="200" t="s">
        <v>619</v>
      </c>
      <c r="J936" s="167" t="s">
        <v>19</v>
      </c>
      <c r="K936" s="62" t="s">
        <v>82</v>
      </c>
      <c r="L936" s="63">
        <v>8980</v>
      </c>
      <c r="M936" s="63">
        <v>5610</v>
      </c>
      <c r="N936" s="142" t="s">
        <v>620</v>
      </c>
      <c r="O936" s="127" t="s">
        <v>72</v>
      </c>
      <c r="P936" s="100"/>
      <c r="Q936" s="63">
        <f>P936*M936</f>
        <v>0</v>
      </c>
      <c r="R936" s="64"/>
      <c r="S936" s="67">
        <v>229</v>
      </c>
      <c r="T936" s="59"/>
      <c r="U936" s="106">
        <f>IF(EXACT(O936,Y936),M936,M936*(1-'Расчет ПРЕДЗАКАЗ'!$D$10))</f>
        <v>5610</v>
      </c>
      <c r="V936" s="106">
        <f>P936*U936</f>
        <v>0</v>
      </c>
      <c r="W936" s="106">
        <f>IF(EXACT(O936,Y936),M936,M936*(1-#REF!))</f>
        <v>5610</v>
      </c>
      <c r="X936" s="106">
        <f>P936*W936</f>
        <v>0</v>
      </c>
      <c r="Y936" s="107" t="s">
        <v>72</v>
      </c>
      <c r="Z936" s="103">
        <f t="shared" ref="Z936:Z950" si="400">IF(EXACT(O936,Y936),Q936,0)</f>
        <v>0</v>
      </c>
      <c r="AA936" s="103">
        <f t="shared" ref="AA936:AA950" si="401">IF(Z936=0,Q936,0)</f>
        <v>0</v>
      </c>
      <c r="AB936" s="128">
        <f>IF(U936=0,"",L936/U936-1)</f>
        <v>0.60071301247771847</v>
      </c>
      <c r="AC936" s="128">
        <f>IF(W936=0,"",L936/W936-1)</f>
        <v>0.60071301247771847</v>
      </c>
    </row>
    <row r="937" spans="1:29" ht="50.1" customHeight="1">
      <c r="A937" s="171"/>
      <c r="B937" s="171"/>
      <c r="C937" s="174"/>
      <c r="D937" s="174"/>
      <c r="E937" s="131"/>
      <c r="F937" s="177"/>
      <c r="G937" s="180"/>
      <c r="H937" s="163"/>
      <c r="I937" s="165"/>
      <c r="J937" s="168"/>
      <c r="K937" s="62" t="s">
        <v>96</v>
      </c>
      <c r="L937" s="63">
        <v>8980</v>
      </c>
      <c r="M937" s="63">
        <v>5610</v>
      </c>
      <c r="N937" s="142" t="s">
        <v>621</v>
      </c>
      <c r="O937" s="127" t="s">
        <v>72</v>
      </c>
      <c r="P937" s="100"/>
      <c r="Q937" s="63">
        <f t="shared" ref="Q937:Q950" si="402">P937*M937</f>
        <v>0</v>
      </c>
      <c r="R937" s="64"/>
      <c r="S937" s="67">
        <v>553</v>
      </c>
      <c r="T937" s="46"/>
      <c r="U937" s="106">
        <f>IF(EXACT(O937,Y937),M937,M937*(1-'Расчет ПРЕДЗАКАЗ'!$D$10))</f>
        <v>5610</v>
      </c>
      <c r="V937" s="106">
        <f t="shared" ref="V937:V950" si="403">P937*U937</f>
        <v>0</v>
      </c>
      <c r="W937" s="106">
        <f>IF(EXACT(O937,Y937),M937,M937*(1-#REF!))</f>
        <v>5610</v>
      </c>
      <c r="X937" s="106">
        <f t="shared" ref="X937:X950" si="404">P937*W937</f>
        <v>0</v>
      </c>
      <c r="Y937" s="107" t="s">
        <v>72</v>
      </c>
      <c r="Z937" s="103">
        <f t="shared" si="400"/>
        <v>0</v>
      </c>
      <c r="AA937" s="103">
        <f t="shared" si="401"/>
        <v>0</v>
      </c>
      <c r="AB937" s="128">
        <f t="shared" ref="AB937:AB950" si="405">IF(U937=0,"",L937/U937-1)</f>
        <v>0.60071301247771847</v>
      </c>
      <c r="AC937" s="128">
        <f t="shared" ref="AC937:AC950" si="406">IF(W937=0,"",L937/W937-1)</f>
        <v>0.60071301247771847</v>
      </c>
    </row>
    <row r="938" spans="1:29" ht="50.1" customHeight="1">
      <c r="A938" s="171"/>
      <c r="B938" s="171"/>
      <c r="C938" s="174"/>
      <c r="D938" s="174"/>
      <c r="E938" s="131"/>
      <c r="F938" s="177"/>
      <c r="G938" s="180"/>
      <c r="H938" s="163"/>
      <c r="I938" s="165"/>
      <c r="J938" s="168"/>
      <c r="K938" s="62" t="s">
        <v>98</v>
      </c>
      <c r="L938" s="63">
        <v>8980</v>
      </c>
      <c r="M938" s="63">
        <v>5610</v>
      </c>
      <c r="N938" s="142" t="s">
        <v>622</v>
      </c>
      <c r="O938" s="127" t="s">
        <v>72</v>
      </c>
      <c r="P938" s="100"/>
      <c r="Q938" s="63">
        <f t="shared" si="402"/>
        <v>0</v>
      </c>
      <c r="R938" s="64"/>
      <c r="S938" s="67">
        <v>190</v>
      </c>
      <c r="T938" s="46"/>
      <c r="U938" s="106">
        <f>IF(EXACT(O938,Y938),M938,M938*(1-'Расчет ПРЕДЗАКАЗ'!$D$10))</f>
        <v>5610</v>
      </c>
      <c r="V938" s="106">
        <f t="shared" si="403"/>
        <v>0</v>
      </c>
      <c r="W938" s="106">
        <f>IF(EXACT(O938,Y938),M938,M938*(1-#REF!))</f>
        <v>5610</v>
      </c>
      <c r="X938" s="106">
        <f t="shared" si="404"/>
        <v>0</v>
      </c>
      <c r="Y938" s="107" t="s">
        <v>72</v>
      </c>
      <c r="Z938" s="103">
        <f t="shared" si="400"/>
        <v>0</v>
      </c>
      <c r="AA938" s="103">
        <f t="shared" si="401"/>
        <v>0</v>
      </c>
      <c r="AB938" s="128">
        <f t="shared" si="405"/>
        <v>0.60071301247771847</v>
      </c>
      <c r="AC938" s="128">
        <f t="shared" si="406"/>
        <v>0.60071301247771847</v>
      </c>
    </row>
    <row r="939" spans="1:29" ht="50.1" customHeight="1">
      <c r="A939" s="171"/>
      <c r="B939" s="171"/>
      <c r="C939" s="174"/>
      <c r="D939" s="174"/>
      <c r="E939" s="131"/>
      <c r="F939" s="177"/>
      <c r="G939" s="180"/>
      <c r="H939" s="163"/>
      <c r="I939" s="165"/>
      <c r="J939" s="168"/>
      <c r="K939" s="62" t="s">
        <v>84</v>
      </c>
      <c r="L939" s="63">
        <v>8980</v>
      </c>
      <c r="M939" s="63">
        <v>5610</v>
      </c>
      <c r="N939" s="142" t="s">
        <v>623</v>
      </c>
      <c r="O939" s="127" t="s">
        <v>72</v>
      </c>
      <c r="P939" s="100"/>
      <c r="Q939" s="63">
        <f t="shared" si="402"/>
        <v>0</v>
      </c>
      <c r="R939" s="64"/>
      <c r="S939" s="67">
        <v>522</v>
      </c>
      <c r="T939" s="46"/>
      <c r="U939" s="106">
        <f>IF(EXACT(O939,Y939),M939,M939*(1-'Расчет ПРЕДЗАКАЗ'!$D$10))</f>
        <v>5610</v>
      </c>
      <c r="V939" s="106">
        <f t="shared" si="403"/>
        <v>0</v>
      </c>
      <c r="W939" s="106">
        <f>IF(EXACT(O939,Y939),M939,M939*(1-#REF!))</f>
        <v>5610</v>
      </c>
      <c r="X939" s="106">
        <f t="shared" si="404"/>
        <v>0</v>
      </c>
      <c r="Y939" s="107" t="s">
        <v>72</v>
      </c>
      <c r="Z939" s="103">
        <f t="shared" si="400"/>
        <v>0</v>
      </c>
      <c r="AA939" s="103">
        <f t="shared" si="401"/>
        <v>0</v>
      </c>
      <c r="AB939" s="128">
        <f t="shared" si="405"/>
        <v>0.60071301247771847</v>
      </c>
      <c r="AC939" s="128">
        <f t="shared" si="406"/>
        <v>0.60071301247771847</v>
      </c>
    </row>
    <row r="940" spans="1:29" ht="50.1" customHeight="1">
      <c r="A940" s="171"/>
      <c r="B940" s="171"/>
      <c r="C940" s="174"/>
      <c r="D940" s="174"/>
      <c r="E940" s="131"/>
      <c r="F940" s="177"/>
      <c r="G940" s="180"/>
      <c r="H940" s="163"/>
      <c r="I940" s="165"/>
      <c r="J940" s="168"/>
      <c r="K940" s="62" t="s">
        <v>101</v>
      </c>
      <c r="L940" s="63">
        <v>8980</v>
      </c>
      <c r="M940" s="63">
        <v>5610</v>
      </c>
      <c r="N940" s="142" t="s">
        <v>624</v>
      </c>
      <c r="O940" s="127" t="s">
        <v>72</v>
      </c>
      <c r="P940" s="100"/>
      <c r="Q940" s="63">
        <f t="shared" si="402"/>
        <v>0</v>
      </c>
      <c r="R940" s="64"/>
      <c r="S940" s="67">
        <v>410</v>
      </c>
      <c r="T940" s="46"/>
      <c r="U940" s="106">
        <f>IF(EXACT(O940,Y940),M940,M940*(1-'Расчет ПРЕДЗАКАЗ'!$D$10))</f>
        <v>5610</v>
      </c>
      <c r="V940" s="106">
        <f t="shared" si="403"/>
        <v>0</v>
      </c>
      <c r="W940" s="106">
        <f>IF(EXACT(O940,Y940),M940,M940*(1-#REF!))</f>
        <v>5610</v>
      </c>
      <c r="X940" s="106">
        <f t="shared" si="404"/>
        <v>0</v>
      </c>
      <c r="Y940" s="107" t="s">
        <v>72</v>
      </c>
      <c r="Z940" s="103">
        <f t="shared" si="400"/>
        <v>0</v>
      </c>
      <c r="AA940" s="103">
        <f t="shared" si="401"/>
        <v>0</v>
      </c>
      <c r="AB940" s="128">
        <f t="shared" si="405"/>
        <v>0.60071301247771847</v>
      </c>
      <c r="AC940" s="128">
        <f t="shared" si="406"/>
        <v>0.60071301247771847</v>
      </c>
    </row>
    <row r="941" spans="1:29" ht="50.1" customHeight="1">
      <c r="A941" s="171"/>
      <c r="B941" s="171"/>
      <c r="C941" s="174"/>
      <c r="D941" s="174"/>
      <c r="E941" s="131"/>
      <c r="F941" s="177"/>
      <c r="G941" s="180"/>
      <c r="H941" s="163"/>
      <c r="I941" s="165"/>
      <c r="J941" s="168"/>
      <c r="K941" s="62" t="s">
        <v>86</v>
      </c>
      <c r="L941" s="63">
        <v>8980</v>
      </c>
      <c r="M941" s="63">
        <v>5610</v>
      </c>
      <c r="N941" s="142" t="s">
        <v>625</v>
      </c>
      <c r="O941" s="127" t="s">
        <v>72</v>
      </c>
      <c r="P941" s="100"/>
      <c r="Q941" s="63">
        <f t="shared" si="402"/>
        <v>0</v>
      </c>
      <c r="R941" s="64"/>
      <c r="S941" s="67">
        <v>204</v>
      </c>
      <c r="T941" s="46"/>
      <c r="U941" s="106">
        <f>IF(EXACT(O941,Y941),M941,M941*(1-'Расчет ПРЕДЗАКАЗ'!$D$10))</f>
        <v>5610</v>
      </c>
      <c r="V941" s="106">
        <f t="shared" si="403"/>
        <v>0</v>
      </c>
      <c r="W941" s="106">
        <f>IF(EXACT(O941,Y941),M941,M941*(1-#REF!))</f>
        <v>5610</v>
      </c>
      <c r="X941" s="106">
        <f t="shared" si="404"/>
        <v>0</v>
      </c>
      <c r="Y941" s="107" t="s">
        <v>72</v>
      </c>
      <c r="Z941" s="103">
        <f t="shared" si="400"/>
        <v>0</v>
      </c>
      <c r="AA941" s="103">
        <f t="shared" si="401"/>
        <v>0</v>
      </c>
      <c r="AB941" s="128">
        <f t="shared" si="405"/>
        <v>0.60071301247771847</v>
      </c>
      <c r="AC941" s="128">
        <f t="shared" si="406"/>
        <v>0.60071301247771847</v>
      </c>
    </row>
    <row r="942" spans="1:29" ht="50.1" customHeight="1">
      <c r="A942" s="171"/>
      <c r="B942" s="171"/>
      <c r="C942" s="174"/>
      <c r="D942" s="174"/>
      <c r="E942" s="131"/>
      <c r="F942" s="177"/>
      <c r="G942" s="180"/>
      <c r="H942" s="163"/>
      <c r="I942" s="165"/>
      <c r="J942" s="168"/>
      <c r="K942" s="62" t="s">
        <v>88</v>
      </c>
      <c r="L942" s="63">
        <v>8980</v>
      </c>
      <c r="M942" s="63">
        <v>5610</v>
      </c>
      <c r="N942" s="142" t="s">
        <v>626</v>
      </c>
      <c r="O942" s="127" t="s">
        <v>72</v>
      </c>
      <c r="P942" s="100"/>
      <c r="Q942" s="63">
        <f t="shared" si="402"/>
        <v>0</v>
      </c>
      <c r="R942" s="64"/>
      <c r="S942" s="67">
        <v>258</v>
      </c>
      <c r="T942" s="46"/>
      <c r="U942" s="106">
        <f>IF(EXACT(O942,Y942),M942,M942*(1-'Расчет ПРЕДЗАКАЗ'!$D$10))</f>
        <v>5610</v>
      </c>
      <c r="V942" s="106">
        <f t="shared" si="403"/>
        <v>0</v>
      </c>
      <c r="W942" s="106">
        <f>IF(EXACT(O942,Y942),M942,M942*(1-#REF!))</f>
        <v>5610</v>
      </c>
      <c r="X942" s="106">
        <f t="shared" si="404"/>
        <v>0</v>
      </c>
      <c r="Y942" s="107" t="s">
        <v>72</v>
      </c>
      <c r="Z942" s="103">
        <f t="shared" si="400"/>
        <v>0</v>
      </c>
      <c r="AA942" s="103">
        <f t="shared" si="401"/>
        <v>0</v>
      </c>
      <c r="AB942" s="128">
        <f t="shared" si="405"/>
        <v>0.60071301247771847</v>
      </c>
      <c r="AC942" s="128">
        <f t="shared" si="406"/>
        <v>0.60071301247771847</v>
      </c>
    </row>
    <row r="943" spans="1:29" ht="50.1" customHeight="1">
      <c r="A943" s="171"/>
      <c r="B943" s="171"/>
      <c r="C943" s="174"/>
      <c r="D943" s="174"/>
      <c r="E943" s="131"/>
      <c r="F943" s="177"/>
      <c r="G943" s="180"/>
      <c r="H943" s="163"/>
      <c r="I943" s="165"/>
      <c r="J943" s="168"/>
      <c r="K943" s="62" t="s">
        <v>105</v>
      </c>
      <c r="L943" s="63">
        <v>8980</v>
      </c>
      <c r="M943" s="63">
        <v>5610</v>
      </c>
      <c r="N943" s="142" t="s">
        <v>627</v>
      </c>
      <c r="O943" s="127" t="s">
        <v>72</v>
      </c>
      <c r="P943" s="100"/>
      <c r="Q943" s="63">
        <f t="shared" si="402"/>
        <v>0</v>
      </c>
      <c r="R943" s="64"/>
      <c r="S943" s="67">
        <v>76</v>
      </c>
      <c r="T943" s="46"/>
      <c r="U943" s="106">
        <f>IF(EXACT(O943,Y943),M943,M943*(1-'Расчет ПРЕДЗАКАЗ'!$D$10))</f>
        <v>5610</v>
      </c>
      <c r="V943" s="106">
        <f t="shared" si="403"/>
        <v>0</v>
      </c>
      <c r="W943" s="106">
        <f>IF(EXACT(O943,Y943),M943,M943*(1-#REF!))</f>
        <v>5610</v>
      </c>
      <c r="X943" s="106">
        <f t="shared" si="404"/>
        <v>0</v>
      </c>
      <c r="Y943" s="107" t="s">
        <v>72</v>
      </c>
      <c r="Z943" s="103">
        <f t="shared" si="400"/>
        <v>0</v>
      </c>
      <c r="AA943" s="103">
        <f t="shared" si="401"/>
        <v>0</v>
      </c>
      <c r="AB943" s="128">
        <f t="shared" si="405"/>
        <v>0.60071301247771847</v>
      </c>
      <c r="AC943" s="128">
        <f t="shared" si="406"/>
        <v>0.60071301247771847</v>
      </c>
    </row>
    <row r="944" spans="1:29" ht="50.1" customHeight="1">
      <c r="A944" s="171"/>
      <c r="B944" s="171"/>
      <c r="C944" s="174"/>
      <c r="D944" s="174"/>
      <c r="E944" s="131"/>
      <c r="F944" s="177"/>
      <c r="G944" s="180"/>
      <c r="H944" s="163"/>
      <c r="I944" s="165"/>
      <c r="J944" s="168"/>
      <c r="K944" s="62" t="s">
        <v>107</v>
      </c>
      <c r="L944" s="63">
        <v>8980</v>
      </c>
      <c r="M944" s="63">
        <v>5610</v>
      </c>
      <c r="N944" s="142" t="s">
        <v>628</v>
      </c>
      <c r="O944" s="127" t="s">
        <v>72</v>
      </c>
      <c r="P944" s="100"/>
      <c r="Q944" s="63">
        <f t="shared" si="402"/>
        <v>0</v>
      </c>
      <c r="R944" s="64"/>
      <c r="S944" s="67">
        <v>45</v>
      </c>
      <c r="T944" s="46"/>
      <c r="U944" s="106">
        <f>IF(EXACT(O944,Y944),M944,M944*(1-'Расчет ПРЕДЗАКАЗ'!$D$10))</f>
        <v>5610</v>
      </c>
      <c r="V944" s="106">
        <f t="shared" si="403"/>
        <v>0</v>
      </c>
      <c r="W944" s="106">
        <f>IF(EXACT(O944,Y944),M944,M944*(1-#REF!))</f>
        <v>5610</v>
      </c>
      <c r="X944" s="106">
        <f t="shared" si="404"/>
        <v>0</v>
      </c>
      <c r="Y944" s="107" t="s">
        <v>72</v>
      </c>
      <c r="Z944" s="103">
        <f t="shared" si="400"/>
        <v>0</v>
      </c>
      <c r="AA944" s="103">
        <f t="shared" si="401"/>
        <v>0</v>
      </c>
      <c r="AB944" s="128">
        <f t="shared" si="405"/>
        <v>0.60071301247771847</v>
      </c>
      <c r="AC944" s="128">
        <f t="shared" si="406"/>
        <v>0.60071301247771847</v>
      </c>
    </row>
    <row r="945" spans="1:29" ht="50.1" customHeight="1">
      <c r="A945" s="171"/>
      <c r="B945" s="171"/>
      <c r="C945" s="174"/>
      <c r="D945" s="174"/>
      <c r="E945" s="131"/>
      <c r="F945" s="177"/>
      <c r="G945" s="180"/>
      <c r="H945" s="163"/>
      <c r="I945" s="165"/>
      <c r="J945" s="168"/>
      <c r="K945" s="62"/>
      <c r="L945" s="63"/>
      <c r="M945" s="63"/>
      <c r="N945" s="143"/>
      <c r="O945" s="127"/>
      <c r="P945" s="100"/>
      <c r="Q945" s="63">
        <f t="shared" si="402"/>
        <v>0</v>
      </c>
      <c r="R945" s="65"/>
      <c r="S945" s="67"/>
      <c r="T945" s="40"/>
      <c r="U945" s="106">
        <f>IF(EXACT(O945,Y945),M945,M945*(1-'Расчет ПРЕДЗАКАЗ'!$D$10))</f>
        <v>0</v>
      </c>
      <c r="V945" s="106">
        <f t="shared" si="403"/>
        <v>0</v>
      </c>
      <c r="W945" s="106" t="e">
        <f>IF(EXACT(O945,Y945),M945,M945*(1-#REF!))</f>
        <v>#REF!</v>
      </c>
      <c r="X945" s="106" t="e">
        <f t="shared" si="404"/>
        <v>#REF!</v>
      </c>
      <c r="Y945" s="107" t="s">
        <v>72</v>
      </c>
      <c r="Z945" s="103">
        <f t="shared" si="400"/>
        <v>0</v>
      </c>
      <c r="AA945" s="103">
        <f t="shared" si="401"/>
        <v>0</v>
      </c>
      <c r="AB945" s="128" t="str">
        <f t="shared" si="405"/>
        <v/>
      </c>
      <c r="AC945" s="128" t="e">
        <f t="shared" si="406"/>
        <v>#REF!</v>
      </c>
    </row>
    <row r="946" spans="1:29" ht="50.1" customHeight="1">
      <c r="A946" s="171"/>
      <c r="B946" s="171"/>
      <c r="C946" s="174"/>
      <c r="D946" s="174"/>
      <c r="E946" s="131"/>
      <c r="F946" s="177"/>
      <c r="G946" s="180"/>
      <c r="H946" s="163"/>
      <c r="I946" s="165"/>
      <c r="J946" s="168"/>
      <c r="K946" s="62"/>
      <c r="L946" s="63"/>
      <c r="M946" s="63"/>
      <c r="N946" s="143"/>
      <c r="O946" s="127"/>
      <c r="P946" s="100"/>
      <c r="Q946" s="63">
        <f t="shared" si="402"/>
        <v>0</v>
      </c>
      <c r="R946" s="65"/>
      <c r="S946" s="67"/>
      <c r="T946" s="40"/>
      <c r="U946" s="106">
        <f>IF(EXACT(O946,Y946),M946,M946*(1-'Расчет ПРЕДЗАКАЗ'!$D$10))</f>
        <v>0</v>
      </c>
      <c r="V946" s="106">
        <f t="shared" si="403"/>
        <v>0</v>
      </c>
      <c r="W946" s="106" t="e">
        <f>IF(EXACT(O946,Y946),M946,M946*(1-#REF!))</f>
        <v>#REF!</v>
      </c>
      <c r="X946" s="106" t="e">
        <f t="shared" si="404"/>
        <v>#REF!</v>
      </c>
      <c r="Y946" s="107" t="s">
        <v>72</v>
      </c>
      <c r="Z946" s="103">
        <f t="shared" si="400"/>
        <v>0</v>
      </c>
      <c r="AA946" s="103">
        <f t="shared" si="401"/>
        <v>0</v>
      </c>
      <c r="AB946" s="128" t="str">
        <f t="shared" si="405"/>
        <v/>
      </c>
      <c r="AC946" s="128" t="e">
        <f t="shared" si="406"/>
        <v>#REF!</v>
      </c>
    </row>
    <row r="947" spans="1:29" ht="50.1" customHeight="1">
      <c r="A947" s="171"/>
      <c r="B947" s="171"/>
      <c r="C947" s="174"/>
      <c r="D947" s="174"/>
      <c r="E947" s="131"/>
      <c r="F947" s="177"/>
      <c r="G947" s="180"/>
      <c r="H947" s="163"/>
      <c r="I947" s="165"/>
      <c r="J947" s="168"/>
      <c r="K947" s="62"/>
      <c r="L947" s="63"/>
      <c r="M947" s="63"/>
      <c r="N947" s="65"/>
      <c r="O947" s="127"/>
      <c r="P947" s="100"/>
      <c r="Q947" s="63">
        <f t="shared" si="402"/>
        <v>0</v>
      </c>
      <c r="R947" s="65"/>
      <c r="S947" s="67"/>
      <c r="T947" s="40"/>
      <c r="U947" s="106">
        <f>IF(EXACT(O947,Y947),M947,M947*(1-'Расчет ПРЕДЗАКАЗ'!$D$10))</f>
        <v>0</v>
      </c>
      <c r="V947" s="106">
        <f t="shared" si="403"/>
        <v>0</v>
      </c>
      <c r="W947" s="106" t="e">
        <f>IF(EXACT(O947,Y947),M947,M947*(1-#REF!))</f>
        <v>#REF!</v>
      </c>
      <c r="X947" s="106" t="e">
        <f t="shared" si="404"/>
        <v>#REF!</v>
      </c>
      <c r="Y947" s="107" t="s">
        <v>72</v>
      </c>
      <c r="Z947" s="103">
        <f t="shared" si="400"/>
        <v>0</v>
      </c>
      <c r="AA947" s="103">
        <f t="shared" si="401"/>
        <v>0</v>
      </c>
      <c r="AB947" s="128" t="str">
        <f t="shared" si="405"/>
        <v/>
      </c>
      <c r="AC947" s="128" t="e">
        <f t="shared" si="406"/>
        <v>#REF!</v>
      </c>
    </row>
    <row r="948" spans="1:29" ht="50.1" customHeight="1">
      <c r="A948" s="171"/>
      <c r="B948" s="171"/>
      <c r="C948" s="174"/>
      <c r="D948" s="174"/>
      <c r="E948" s="131"/>
      <c r="F948" s="177"/>
      <c r="G948" s="180"/>
      <c r="H948" s="163"/>
      <c r="I948" s="165"/>
      <c r="J948" s="168"/>
      <c r="K948" s="62"/>
      <c r="L948" s="63"/>
      <c r="M948" s="63"/>
      <c r="N948" s="65"/>
      <c r="O948" s="127"/>
      <c r="P948" s="100"/>
      <c r="Q948" s="63">
        <f t="shared" si="402"/>
        <v>0</v>
      </c>
      <c r="R948" s="65"/>
      <c r="S948" s="67"/>
      <c r="T948" s="40"/>
      <c r="U948" s="106">
        <f>IF(EXACT(O948,Y948),M948,M948*(1-'Расчет ПРЕДЗАКАЗ'!$D$10))</f>
        <v>0</v>
      </c>
      <c r="V948" s="106">
        <f t="shared" si="403"/>
        <v>0</v>
      </c>
      <c r="W948" s="106" t="e">
        <f>IF(EXACT(O948,Y948),M948,M948*(1-#REF!))</f>
        <v>#REF!</v>
      </c>
      <c r="X948" s="106" t="e">
        <f t="shared" si="404"/>
        <v>#REF!</v>
      </c>
      <c r="Y948" s="107" t="s">
        <v>72</v>
      </c>
      <c r="Z948" s="103">
        <f t="shared" si="400"/>
        <v>0</v>
      </c>
      <c r="AA948" s="103">
        <f t="shared" si="401"/>
        <v>0</v>
      </c>
      <c r="AB948" s="128" t="str">
        <f t="shared" si="405"/>
        <v/>
      </c>
      <c r="AC948" s="128" t="e">
        <f t="shared" si="406"/>
        <v>#REF!</v>
      </c>
    </row>
    <row r="949" spans="1:29" ht="50.1" customHeight="1">
      <c r="A949" s="171"/>
      <c r="B949" s="171"/>
      <c r="C949" s="174"/>
      <c r="D949" s="174"/>
      <c r="E949" s="131"/>
      <c r="F949" s="177"/>
      <c r="G949" s="180"/>
      <c r="H949" s="163"/>
      <c r="I949" s="165"/>
      <c r="J949" s="168"/>
      <c r="K949" s="62"/>
      <c r="L949" s="63"/>
      <c r="M949" s="63"/>
      <c r="N949" s="65"/>
      <c r="O949" s="127"/>
      <c r="P949" s="100"/>
      <c r="Q949" s="63">
        <f t="shared" si="402"/>
        <v>0</v>
      </c>
      <c r="R949" s="65"/>
      <c r="S949" s="67"/>
      <c r="T949" s="40"/>
      <c r="U949" s="106">
        <f>IF(EXACT(O949,Y949),M949,M949*(1-'Расчет ПРЕДЗАКАЗ'!$D$10))</f>
        <v>0</v>
      </c>
      <c r="V949" s="106">
        <f t="shared" si="403"/>
        <v>0</v>
      </c>
      <c r="W949" s="106" t="e">
        <f>IF(EXACT(O949,Y949),M949,M949*(1-#REF!))</f>
        <v>#REF!</v>
      </c>
      <c r="X949" s="106" t="e">
        <f t="shared" si="404"/>
        <v>#REF!</v>
      </c>
      <c r="Y949" s="107" t="s">
        <v>72</v>
      </c>
      <c r="Z949" s="103">
        <f t="shared" si="400"/>
        <v>0</v>
      </c>
      <c r="AA949" s="103">
        <f t="shared" si="401"/>
        <v>0</v>
      </c>
      <c r="AB949" s="128" t="str">
        <f t="shared" si="405"/>
        <v/>
      </c>
      <c r="AC949" s="128" t="e">
        <f t="shared" si="406"/>
        <v>#REF!</v>
      </c>
    </row>
    <row r="950" spans="1:29" ht="50.1" customHeight="1">
      <c r="A950" s="172"/>
      <c r="B950" s="172"/>
      <c r="C950" s="175"/>
      <c r="D950" s="175"/>
      <c r="E950" s="132"/>
      <c r="F950" s="178"/>
      <c r="G950" s="181"/>
      <c r="H950" s="164"/>
      <c r="I950" s="166"/>
      <c r="J950" s="169"/>
      <c r="K950" s="62"/>
      <c r="L950" s="63"/>
      <c r="M950" s="63"/>
      <c r="N950" s="65"/>
      <c r="O950" s="127"/>
      <c r="P950" s="100"/>
      <c r="Q950" s="63">
        <f t="shared" si="402"/>
        <v>0</v>
      </c>
      <c r="R950" s="65"/>
      <c r="S950" s="67"/>
      <c r="T950" s="40"/>
      <c r="U950" s="106">
        <f>IF(EXACT(O950,Y950),M950,M950*(1-'Расчет ПРЕДЗАКАЗ'!$D$10))</f>
        <v>0</v>
      </c>
      <c r="V950" s="106">
        <f t="shared" si="403"/>
        <v>0</v>
      </c>
      <c r="W950" s="106" t="e">
        <f>IF(EXACT(O950,Y950),M950,M950*(1-#REF!))</f>
        <v>#REF!</v>
      </c>
      <c r="X950" s="106" t="e">
        <f t="shared" si="404"/>
        <v>#REF!</v>
      </c>
      <c r="Y950" s="107" t="s">
        <v>72</v>
      </c>
      <c r="Z950" s="103">
        <f t="shared" si="400"/>
        <v>0</v>
      </c>
      <c r="AA950" s="103">
        <f t="shared" si="401"/>
        <v>0</v>
      </c>
      <c r="AB950" s="128" t="str">
        <f t="shared" si="405"/>
        <v/>
      </c>
      <c r="AC950" s="128" t="e">
        <f t="shared" si="406"/>
        <v>#REF!</v>
      </c>
    </row>
    <row r="951" spans="1:29" ht="11.25" customHeight="1" thickBot="1"/>
    <row r="952" spans="1:29" ht="50.1" customHeight="1">
      <c r="A952" s="170">
        <v>59</v>
      </c>
      <c r="B952" s="170" t="s">
        <v>629</v>
      </c>
      <c r="C952" s="173" t="s">
        <v>630</v>
      </c>
      <c r="D952" s="173" t="s">
        <v>77</v>
      </c>
      <c r="E952" s="131"/>
      <c r="F952" s="199" t="s">
        <v>631</v>
      </c>
      <c r="G952" s="179" t="s">
        <v>585</v>
      </c>
      <c r="H952" s="162" t="s">
        <v>632</v>
      </c>
      <c r="I952" s="200" t="s">
        <v>619</v>
      </c>
      <c r="J952" s="167" t="s">
        <v>19</v>
      </c>
      <c r="K952" s="62" t="s">
        <v>82</v>
      </c>
      <c r="L952" s="63">
        <v>10390</v>
      </c>
      <c r="M952" s="63">
        <v>6490</v>
      </c>
      <c r="N952" s="142" t="s">
        <v>633</v>
      </c>
      <c r="O952" s="127"/>
      <c r="P952" s="100"/>
      <c r="Q952" s="63">
        <f>P952*M952</f>
        <v>0</v>
      </c>
      <c r="R952" s="64"/>
      <c r="S952" s="67">
        <v>81</v>
      </c>
      <c r="T952" s="59"/>
      <c r="U952" s="106">
        <f>IF(EXACT(O952,Y952),M952,M952*(1-'Расчет ПРЕДЗАКАЗ'!$D$10))</f>
        <v>6360.2</v>
      </c>
      <c r="V952" s="106">
        <f>P952*U952</f>
        <v>0</v>
      </c>
      <c r="W952" s="106" t="e">
        <f>IF(EXACT(O952,Y952),M952,M952*(1-#REF!))</f>
        <v>#REF!</v>
      </c>
      <c r="X952" s="106" t="e">
        <f>P952*W952</f>
        <v>#REF!</v>
      </c>
      <c r="Y952" s="107" t="s">
        <v>72</v>
      </c>
      <c r="Z952" s="103">
        <f t="shared" ref="Z952:Z966" si="407">IF(EXACT(O952,Y952),Q952,0)</f>
        <v>0</v>
      </c>
      <c r="AA952" s="103">
        <f t="shared" ref="AA952:AA966" si="408">IF(Z952=0,Q952,0)</f>
        <v>0</v>
      </c>
      <c r="AB952" s="128">
        <f>IF(U952=0,"",L952/U952-1)</f>
        <v>0.63359642778528991</v>
      </c>
      <c r="AC952" s="128" t="e">
        <f>IF(W952=0,"",L952/W952-1)</f>
        <v>#REF!</v>
      </c>
    </row>
    <row r="953" spans="1:29" ht="50.1" customHeight="1">
      <c r="A953" s="171"/>
      <c r="B953" s="171"/>
      <c r="C953" s="174"/>
      <c r="D953" s="174"/>
      <c r="E953" s="131"/>
      <c r="F953" s="177"/>
      <c r="G953" s="180"/>
      <c r="H953" s="163"/>
      <c r="I953" s="165"/>
      <c r="J953" s="168"/>
      <c r="K953" s="62" t="s">
        <v>96</v>
      </c>
      <c r="L953" s="63">
        <v>10390</v>
      </c>
      <c r="M953" s="63">
        <v>6490</v>
      </c>
      <c r="N953" s="142" t="s">
        <v>634</v>
      </c>
      <c r="O953" s="127"/>
      <c r="P953" s="100"/>
      <c r="Q953" s="63">
        <f t="shared" ref="Q953:Q966" si="409">P953*M953</f>
        <v>0</v>
      </c>
      <c r="R953" s="64"/>
      <c r="S953" s="67">
        <v>332</v>
      </c>
      <c r="T953" s="46"/>
      <c r="U953" s="106">
        <f>IF(EXACT(O953,Y953),M953,M953*(1-'Расчет ПРЕДЗАКАЗ'!$D$10))</f>
        <v>6360.2</v>
      </c>
      <c r="V953" s="106">
        <f t="shared" ref="V953:V966" si="410">P953*U953</f>
        <v>0</v>
      </c>
      <c r="W953" s="106" t="e">
        <f>IF(EXACT(O953,Y953),M953,M953*(1-#REF!))</f>
        <v>#REF!</v>
      </c>
      <c r="X953" s="106" t="e">
        <f t="shared" ref="X953:X966" si="411">P953*W953</f>
        <v>#REF!</v>
      </c>
      <c r="Y953" s="107" t="s">
        <v>72</v>
      </c>
      <c r="Z953" s="103">
        <f t="shared" si="407"/>
        <v>0</v>
      </c>
      <c r="AA953" s="103">
        <f t="shared" si="408"/>
        <v>0</v>
      </c>
      <c r="AB953" s="128">
        <f t="shared" ref="AB953:AB966" si="412">IF(U953=0,"",L953/U953-1)</f>
        <v>0.63359642778528991</v>
      </c>
      <c r="AC953" s="128" t="e">
        <f t="shared" ref="AC953:AC966" si="413">IF(W953=0,"",L953/W953-1)</f>
        <v>#REF!</v>
      </c>
    </row>
    <row r="954" spans="1:29" ht="50.1" customHeight="1">
      <c r="A954" s="171"/>
      <c r="B954" s="171"/>
      <c r="C954" s="174"/>
      <c r="D954" s="174"/>
      <c r="E954" s="131"/>
      <c r="F954" s="177"/>
      <c r="G954" s="180"/>
      <c r="H954" s="163"/>
      <c r="I954" s="165"/>
      <c r="J954" s="168"/>
      <c r="K954" s="62" t="s">
        <v>98</v>
      </c>
      <c r="L954" s="63">
        <v>10390</v>
      </c>
      <c r="M954" s="63">
        <v>6490</v>
      </c>
      <c r="N954" s="142" t="s">
        <v>635</v>
      </c>
      <c r="O954" s="127"/>
      <c r="P954" s="100"/>
      <c r="Q954" s="63">
        <f t="shared" si="409"/>
        <v>0</v>
      </c>
      <c r="R954" s="64"/>
      <c r="S954" s="67">
        <v>174</v>
      </c>
      <c r="T954" s="46"/>
      <c r="U954" s="106">
        <f>IF(EXACT(O954,Y954),M954,M954*(1-'Расчет ПРЕДЗАКАЗ'!$D$10))</f>
        <v>6360.2</v>
      </c>
      <c r="V954" s="106">
        <f t="shared" si="410"/>
        <v>0</v>
      </c>
      <c r="W954" s="106" t="e">
        <f>IF(EXACT(O954,Y954),M954,M954*(1-#REF!))</f>
        <v>#REF!</v>
      </c>
      <c r="X954" s="106" t="e">
        <f t="shared" si="411"/>
        <v>#REF!</v>
      </c>
      <c r="Y954" s="107" t="s">
        <v>72</v>
      </c>
      <c r="Z954" s="103">
        <f t="shared" si="407"/>
        <v>0</v>
      </c>
      <c r="AA954" s="103">
        <f t="shared" si="408"/>
        <v>0</v>
      </c>
      <c r="AB954" s="128">
        <f t="shared" si="412"/>
        <v>0.63359642778528991</v>
      </c>
      <c r="AC954" s="128" t="e">
        <f t="shared" si="413"/>
        <v>#REF!</v>
      </c>
    </row>
    <row r="955" spans="1:29" ht="50.1" customHeight="1">
      <c r="A955" s="171"/>
      <c r="B955" s="171"/>
      <c r="C955" s="174"/>
      <c r="D955" s="174"/>
      <c r="E955" s="131"/>
      <c r="F955" s="177"/>
      <c r="G955" s="180"/>
      <c r="H955" s="163"/>
      <c r="I955" s="165"/>
      <c r="J955" s="168"/>
      <c r="K955" s="62" t="s">
        <v>84</v>
      </c>
      <c r="L955" s="63">
        <v>10390</v>
      </c>
      <c r="M955" s="63">
        <v>6490</v>
      </c>
      <c r="N955" s="142" t="s">
        <v>636</v>
      </c>
      <c r="O955" s="127"/>
      <c r="P955" s="100"/>
      <c r="Q955" s="63">
        <f t="shared" si="409"/>
        <v>0</v>
      </c>
      <c r="R955" s="64"/>
      <c r="S955" s="67">
        <v>296</v>
      </c>
      <c r="T955" s="46"/>
      <c r="U955" s="106">
        <f>IF(EXACT(O955,Y955),M955,M955*(1-'Расчет ПРЕДЗАКАЗ'!$D$10))</f>
        <v>6360.2</v>
      </c>
      <c r="V955" s="106">
        <f t="shared" si="410"/>
        <v>0</v>
      </c>
      <c r="W955" s="106" t="e">
        <f>IF(EXACT(O955,Y955),M955,M955*(1-#REF!))</f>
        <v>#REF!</v>
      </c>
      <c r="X955" s="106" t="e">
        <f t="shared" si="411"/>
        <v>#REF!</v>
      </c>
      <c r="Y955" s="107" t="s">
        <v>72</v>
      </c>
      <c r="Z955" s="103">
        <f t="shared" si="407"/>
        <v>0</v>
      </c>
      <c r="AA955" s="103">
        <f t="shared" si="408"/>
        <v>0</v>
      </c>
      <c r="AB955" s="128">
        <f t="shared" si="412"/>
        <v>0.63359642778528991</v>
      </c>
      <c r="AC955" s="128" t="e">
        <f t="shared" si="413"/>
        <v>#REF!</v>
      </c>
    </row>
    <row r="956" spans="1:29" ht="50.1" customHeight="1">
      <c r="A956" s="171"/>
      <c r="B956" s="171"/>
      <c r="C956" s="174"/>
      <c r="D956" s="174"/>
      <c r="E956" s="131"/>
      <c r="F956" s="177"/>
      <c r="G956" s="180"/>
      <c r="H956" s="163"/>
      <c r="I956" s="165"/>
      <c r="J956" s="168"/>
      <c r="K956" s="62" t="s">
        <v>101</v>
      </c>
      <c r="L956" s="63">
        <v>10390</v>
      </c>
      <c r="M956" s="63">
        <v>6490</v>
      </c>
      <c r="N956" s="142" t="s">
        <v>637</v>
      </c>
      <c r="O956" s="127"/>
      <c r="P956" s="100"/>
      <c r="Q956" s="63">
        <f t="shared" si="409"/>
        <v>0</v>
      </c>
      <c r="R956" s="64"/>
      <c r="S956" s="67">
        <v>269</v>
      </c>
      <c r="T956" s="46"/>
      <c r="U956" s="106">
        <f>IF(EXACT(O956,Y956),M956,M956*(1-'Расчет ПРЕДЗАКАЗ'!$D$10))</f>
        <v>6360.2</v>
      </c>
      <c r="V956" s="106">
        <f t="shared" si="410"/>
        <v>0</v>
      </c>
      <c r="W956" s="106" t="e">
        <f>IF(EXACT(O956,Y956),M956,M956*(1-#REF!))</f>
        <v>#REF!</v>
      </c>
      <c r="X956" s="106" t="e">
        <f t="shared" si="411"/>
        <v>#REF!</v>
      </c>
      <c r="Y956" s="107" t="s">
        <v>72</v>
      </c>
      <c r="Z956" s="103">
        <f t="shared" si="407"/>
        <v>0</v>
      </c>
      <c r="AA956" s="103">
        <f t="shared" si="408"/>
        <v>0</v>
      </c>
      <c r="AB956" s="128">
        <f t="shared" si="412"/>
        <v>0.63359642778528991</v>
      </c>
      <c r="AC956" s="128" t="e">
        <f t="shared" si="413"/>
        <v>#REF!</v>
      </c>
    </row>
    <row r="957" spans="1:29" ht="50.1" customHeight="1">
      <c r="A957" s="171"/>
      <c r="B957" s="171"/>
      <c r="C957" s="174"/>
      <c r="D957" s="174"/>
      <c r="E957" s="131"/>
      <c r="F957" s="177"/>
      <c r="G957" s="180"/>
      <c r="H957" s="163"/>
      <c r="I957" s="165"/>
      <c r="J957" s="168"/>
      <c r="K957" s="62" t="s">
        <v>86</v>
      </c>
      <c r="L957" s="63">
        <v>10390</v>
      </c>
      <c r="M957" s="63">
        <v>6490</v>
      </c>
      <c r="N957" s="142" t="s">
        <v>638</v>
      </c>
      <c r="O957" s="127"/>
      <c r="P957" s="100"/>
      <c r="Q957" s="63">
        <f t="shared" si="409"/>
        <v>0</v>
      </c>
      <c r="R957" s="64"/>
      <c r="S957" s="67">
        <v>136</v>
      </c>
      <c r="T957" s="46"/>
      <c r="U957" s="106">
        <f>IF(EXACT(O957,Y957),M957,M957*(1-'Расчет ПРЕДЗАКАЗ'!$D$10))</f>
        <v>6360.2</v>
      </c>
      <c r="V957" s="106">
        <f t="shared" si="410"/>
        <v>0</v>
      </c>
      <c r="W957" s="106" t="e">
        <f>IF(EXACT(O957,Y957),M957,M957*(1-#REF!))</f>
        <v>#REF!</v>
      </c>
      <c r="X957" s="106" t="e">
        <f t="shared" si="411"/>
        <v>#REF!</v>
      </c>
      <c r="Y957" s="107" t="s">
        <v>72</v>
      </c>
      <c r="Z957" s="103">
        <f t="shared" si="407"/>
        <v>0</v>
      </c>
      <c r="AA957" s="103">
        <f t="shared" si="408"/>
        <v>0</v>
      </c>
      <c r="AB957" s="128">
        <f t="shared" si="412"/>
        <v>0.63359642778528991</v>
      </c>
      <c r="AC957" s="128" t="e">
        <f t="shared" si="413"/>
        <v>#REF!</v>
      </c>
    </row>
    <row r="958" spans="1:29" ht="50.1" customHeight="1">
      <c r="A958" s="171"/>
      <c r="B958" s="171"/>
      <c r="C958" s="174"/>
      <c r="D958" s="174"/>
      <c r="E958" s="131"/>
      <c r="F958" s="177"/>
      <c r="G958" s="180"/>
      <c r="H958" s="163"/>
      <c r="I958" s="165"/>
      <c r="J958" s="168"/>
      <c r="K958" s="62" t="s">
        <v>88</v>
      </c>
      <c r="L958" s="63">
        <v>10390</v>
      </c>
      <c r="M958" s="63">
        <v>6490</v>
      </c>
      <c r="N958" s="142" t="s">
        <v>639</v>
      </c>
      <c r="O958" s="127"/>
      <c r="P958" s="100"/>
      <c r="Q958" s="63">
        <f t="shared" si="409"/>
        <v>0</v>
      </c>
      <c r="R958" s="64"/>
      <c r="S958" s="67">
        <v>96</v>
      </c>
      <c r="T958" s="46"/>
      <c r="U958" s="106">
        <f>IF(EXACT(O958,Y958),M958,M958*(1-'Расчет ПРЕДЗАКАЗ'!$D$10))</f>
        <v>6360.2</v>
      </c>
      <c r="V958" s="106">
        <f t="shared" si="410"/>
        <v>0</v>
      </c>
      <c r="W958" s="106" t="e">
        <f>IF(EXACT(O958,Y958),M958,M958*(1-#REF!))</f>
        <v>#REF!</v>
      </c>
      <c r="X958" s="106" t="e">
        <f t="shared" si="411"/>
        <v>#REF!</v>
      </c>
      <c r="Y958" s="107" t="s">
        <v>72</v>
      </c>
      <c r="Z958" s="103">
        <f t="shared" si="407"/>
        <v>0</v>
      </c>
      <c r="AA958" s="103">
        <f t="shared" si="408"/>
        <v>0</v>
      </c>
      <c r="AB958" s="128">
        <f t="shared" si="412"/>
        <v>0.63359642778528991</v>
      </c>
      <c r="AC958" s="128" t="e">
        <f t="shared" si="413"/>
        <v>#REF!</v>
      </c>
    </row>
    <row r="959" spans="1:29" ht="50.1" customHeight="1">
      <c r="A959" s="171"/>
      <c r="B959" s="171"/>
      <c r="C959" s="174"/>
      <c r="D959" s="174"/>
      <c r="E959" s="131"/>
      <c r="F959" s="177"/>
      <c r="G959" s="180"/>
      <c r="H959" s="163"/>
      <c r="I959" s="165"/>
      <c r="J959" s="168"/>
      <c r="K959" s="62"/>
      <c r="L959" s="63"/>
      <c r="M959" s="63"/>
      <c r="N959" s="142"/>
      <c r="O959" s="127"/>
      <c r="P959" s="100"/>
      <c r="Q959" s="63">
        <f t="shared" si="409"/>
        <v>0</v>
      </c>
      <c r="R959" s="64"/>
      <c r="S959" s="67"/>
      <c r="T959" s="46"/>
      <c r="U959" s="106">
        <f>IF(EXACT(O959,Y959),M959,M959*(1-'Расчет ПРЕДЗАКАЗ'!$D$10))</f>
        <v>0</v>
      </c>
      <c r="V959" s="106">
        <f t="shared" si="410"/>
        <v>0</v>
      </c>
      <c r="W959" s="106" t="e">
        <f>IF(EXACT(O959,Y959),M959,M959*(1-#REF!))</f>
        <v>#REF!</v>
      </c>
      <c r="X959" s="106" t="e">
        <f t="shared" si="411"/>
        <v>#REF!</v>
      </c>
      <c r="Y959" s="107" t="s">
        <v>72</v>
      </c>
      <c r="Z959" s="103">
        <f t="shared" si="407"/>
        <v>0</v>
      </c>
      <c r="AA959" s="103">
        <f t="shared" si="408"/>
        <v>0</v>
      </c>
      <c r="AB959" s="128" t="str">
        <f t="shared" si="412"/>
        <v/>
      </c>
      <c r="AC959" s="128" t="e">
        <f t="shared" si="413"/>
        <v>#REF!</v>
      </c>
    </row>
    <row r="960" spans="1:29" ht="50.1" customHeight="1">
      <c r="A960" s="171"/>
      <c r="B960" s="171"/>
      <c r="C960" s="174"/>
      <c r="D960" s="174"/>
      <c r="E960" s="131"/>
      <c r="F960" s="177"/>
      <c r="G960" s="180"/>
      <c r="H960" s="163"/>
      <c r="I960" s="165"/>
      <c r="J960" s="168"/>
      <c r="K960" s="62"/>
      <c r="L960" s="63"/>
      <c r="M960" s="63"/>
      <c r="N960" s="142"/>
      <c r="O960" s="127"/>
      <c r="P960" s="100"/>
      <c r="Q960" s="63">
        <f t="shared" si="409"/>
        <v>0</v>
      </c>
      <c r="R960" s="64"/>
      <c r="S960" s="67"/>
      <c r="T960" s="46"/>
      <c r="U960" s="106">
        <f>IF(EXACT(O960,Y960),M960,M960*(1-'Расчет ПРЕДЗАКАЗ'!$D$10))</f>
        <v>0</v>
      </c>
      <c r="V960" s="106">
        <f t="shared" si="410"/>
        <v>0</v>
      </c>
      <c r="W960" s="106" t="e">
        <f>IF(EXACT(O960,Y960),M960,M960*(1-#REF!))</f>
        <v>#REF!</v>
      </c>
      <c r="X960" s="106" t="e">
        <f t="shared" si="411"/>
        <v>#REF!</v>
      </c>
      <c r="Y960" s="107" t="s">
        <v>72</v>
      </c>
      <c r="Z960" s="103">
        <f t="shared" si="407"/>
        <v>0</v>
      </c>
      <c r="AA960" s="103">
        <f t="shared" si="408"/>
        <v>0</v>
      </c>
      <c r="AB960" s="128" t="str">
        <f t="shared" si="412"/>
        <v/>
      </c>
      <c r="AC960" s="128" t="e">
        <f t="shared" si="413"/>
        <v>#REF!</v>
      </c>
    </row>
    <row r="961" spans="1:29" ht="50.1" customHeight="1">
      <c r="A961" s="171"/>
      <c r="B961" s="171"/>
      <c r="C961" s="174"/>
      <c r="D961" s="174"/>
      <c r="E961" s="131"/>
      <c r="F961" s="177"/>
      <c r="G961" s="180"/>
      <c r="H961" s="163"/>
      <c r="I961" s="165"/>
      <c r="J961" s="168"/>
      <c r="K961" s="62"/>
      <c r="L961" s="63"/>
      <c r="M961" s="63"/>
      <c r="N961" s="143"/>
      <c r="O961" s="127"/>
      <c r="P961" s="100"/>
      <c r="Q961" s="63">
        <f t="shared" si="409"/>
        <v>0</v>
      </c>
      <c r="R961" s="65"/>
      <c r="S961" s="67"/>
      <c r="T961" s="40"/>
      <c r="U961" s="106">
        <f>IF(EXACT(O961,Y961),M961,M961*(1-'Расчет ПРЕДЗАКАЗ'!$D$10))</f>
        <v>0</v>
      </c>
      <c r="V961" s="106">
        <f t="shared" si="410"/>
        <v>0</v>
      </c>
      <c r="W961" s="106" t="e">
        <f>IF(EXACT(O961,Y961),M961,M961*(1-#REF!))</f>
        <v>#REF!</v>
      </c>
      <c r="X961" s="106" t="e">
        <f t="shared" si="411"/>
        <v>#REF!</v>
      </c>
      <c r="Y961" s="107" t="s">
        <v>72</v>
      </c>
      <c r="Z961" s="103">
        <f t="shared" si="407"/>
        <v>0</v>
      </c>
      <c r="AA961" s="103">
        <f t="shared" si="408"/>
        <v>0</v>
      </c>
      <c r="AB961" s="128" t="str">
        <f t="shared" si="412"/>
        <v/>
      </c>
      <c r="AC961" s="128" t="e">
        <f t="shared" si="413"/>
        <v>#REF!</v>
      </c>
    </row>
    <row r="962" spans="1:29" ht="50.1" customHeight="1">
      <c r="A962" s="171"/>
      <c r="B962" s="171"/>
      <c r="C962" s="174"/>
      <c r="D962" s="174"/>
      <c r="E962" s="131"/>
      <c r="F962" s="177"/>
      <c r="G962" s="180"/>
      <c r="H962" s="163"/>
      <c r="I962" s="165"/>
      <c r="J962" s="168"/>
      <c r="K962" s="62"/>
      <c r="L962" s="63"/>
      <c r="M962" s="63"/>
      <c r="N962" s="143"/>
      <c r="O962" s="127"/>
      <c r="P962" s="100"/>
      <c r="Q962" s="63">
        <f t="shared" si="409"/>
        <v>0</v>
      </c>
      <c r="R962" s="65"/>
      <c r="S962" s="67"/>
      <c r="T962" s="40"/>
      <c r="U962" s="106">
        <f>IF(EXACT(O962,Y962),M962,M962*(1-'Расчет ПРЕДЗАКАЗ'!$D$10))</f>
        <v>0</v>
      </c>
      <c r="V962" s="106">
        <f t="shared" si="410"/>
        <v>0</v>
      </c>
      <c r="W962" s="106" t="e">
        <f>IF(EXACT(O962,Y962),M962,M962*(1-#REF!))</f>
        <v>#REF!</v>
      </c>
      <c r="X962" s="106" t="e">
        <f t="shared" si="411"/>
        <v>#REF!</v>
      </c>
      <c r="Y962" s="107" t="s">
        <v>72</v>
      </c>
      <c r="Z962" s="103">
        <f t="shared" si="407"/>
        <v>0</v>
      </c>
      <c r="AA962" s="103">
        <f t="shared" si="408"/>
        <v>0</v>
      </c>
      <c r="AB962" s="128" t="str">
        <f t="shared" si="412"/>
        <v/>
      </c>
      <c r="AC962" s="128" t="e">
        <f t="shared" si="413"/>
        <v>#REF!</v>
      </c>
    </row>
    <row r="963" spans="1:29" ht="50.1" customHeight="1">
      <c r="A963" s="171"/>
      <c r="B963" s="171"/>
      <c r="C963" s="174"/>
      <c r="D963" s="174"/>
      <c r="E963" s="131"/>
      <c r="F963" s="177"/>
      <c r="G963" s="180"/>
      <c r="H963" s="163"/>
      <c r="I963" s="165"/>
      <c r="J963" s="168"/>
      <c r="K963" s="62"/>
      <c r="L963" s="63"/>
      <c r="M963" s="63"/>
      <c r="N963" s="65"/>
      <c r="O963" s="127"/>
      <c r="P963" s="100"/>
      <c r="Q963" s="63">
        <f t="shared" si="409"/>
        <v>0</v>
      </c>
      <c r="R963" s="65"/>
      <c r="S963" s="67"/>
      <c r="T963" s="40"/>
      <c r="U963" s="106">
        <f>IF(EXACT(O963,Y963),M963,M963*(1-'Расчет ПРЕДЗАКАЗ'!$D$10))</f>
        <v>0</v>
      </c>
      <c r="V963" s="106">
        <f t="shared" si="410"/>
        <v>0</v>
      </c>
      <c r="W963" s="106" t="e">
        <f>IF(EXACT(O963,Y963),M963,M963*(1-#REF!))</f>
        <v>#REF!</v>
      </c>
      <c r="X963" s="106" t="e">
        <f t="shared" si="411"/>
        <v>#REF!</v>
      </c>
      <c r="Y963" s="107" t="s">
        <v>72</v>
      </c>
      <c r="Z963" s="103">
        <f t="shared" si="407"/>
        <v>0</v>
      </c>
      <c r="AA963" s="103">
        <f t="shared" si="408"/>
        <v>0</v>
      </c>
      <c r="AB963" s="128" t="str">
        <f t="shared" si="412"/>
        <v/>
      </c>
      <c r="AC963" s="128" t="e">
        <f t="shared" si="413"/>
        <v>#REF!</v>
      </c>
    </row>
    <row r="964" spans="1:29" ht="50.1" customHeight="1">
      <c r="A964" s="171"/>
      <c r="B964" s="171"/>
      <c r="C964" s="174"/>
      <c r="D964" s="174"/>
      <c r="E964" s="131"/>
      <c r="F964" s="177"/>
      <c r="G964" s="180"/>
      <c r="H964" s="163"/>
      <c r="I964" s="165"/>
      <c r="J964" s="168"/>
      <c r="K964" s="62"/>
      <c r="L964" s="63"/>
      <c r="M964" s="63"/>
      <c r="N964" s="65"/>
      <c r="O964" s="127"/>
      <c r="P964" s="100"/>
      <c r="Q964" s="63">
        <f t="shared" si="409"/>
        <v>0</v>
      </c>
      <c r="R964" s="65"/>
      <c r="S964" s="67"/>
      <c r="T964" s="40"/>
      <c r="U964" s="106">
        <f>IF(EXACT(O964,Y964),M964,M964*(1-'Расчет ПРЕДЗАКАЗ'!$D$10))</f>
        <v>0</v>
      </c>
      <c r="V964" s="106">
        <f t="shared" si="410"/>
        <v>0</v>
      </c>
      <c r="W964" s="106" t="e">
        <f>IF(EXACT(O964,Y964),M964,M964*(1-#REF!))</f>
        <v>#REF!</v>
      </c>
      <c r="X964" s="106" t="e">
        <f t="shared" si="411"/>
        <v>#REF!</v>
      </c>
      <c r="Y964" s="107" t="s">
        <v>72</v>
      </c>
      <c r="Z964" s="103">
        <f t="shared" si="407"/>
        <v>0</v>
      </c>
      <c r="AA964" s="103">
        <f t="shared" si="408"/>
        <v>0</v>
      </c>
      <c r="AB964" s="128" t="str">
        <f t="shared" si="412"/>
        <v/>
      </c>
      <c r="AC964" s="128" t="e">
        <f t="shared" si="413"/>
        <v>#REF!</v>
      </c>
    </row>
    <row r="965" spans="1:29" ht="50.1" customHeight="1">
      <c r="A965" s="171"/>
      <c r="B965" s="171"/>
      <c r="C965" s="174"/>
      <c r="D965" s="174"/>
      <c r="E965" s="131"/>
      <c r="F965" s="177"/>
      <c r="G965" s="180"/>
      <c r="H965" s="163"/>
      <c r="I965" s="165"/>
      <c r="J965" s="168"/>
      <c r="K965" s="62"/>
      <c r="L965" s="63"/>
      <c r="M965" s="63"/>
      <c r="N965" s="65"/>
      <c r="O965" s="127"/>
      <c r="P965" s="100"/>
      <c r="Q965" s="63">
        <f t="shared" si="409"/>
        <v>0</v>
      </c>
      <c r="R965" s="65"/>
      <c r="S965" s="67"/>
      <c r="T965" s="40"/>
      <c r="U965" s="106">
        <f>IF(EXACT(O965,Y965),M965,M965*(1-'Расчет ПРЕДЗАКАЗ'!$D$10))</f>
        <v>0</v>
      </c>
      <c r="V965" s="106">
        <f t="shared" si="410"/>
        <v>0</v>
      </c>
      <c r="W965" s="106" t="e">
        <f>IF(EXACT(O965,Y965),M965,M965*(1-#REF!))</f>
        <v>#REF!</v>
      </c>
      <c r="X965" s="106" t="e">
        <f t="shared" si="411"/>
        <v>#REF!</v>
      </c>
      <c r="Y965" s="107" t="s">
        <v>72</v>
      </c>
      <c r="Z965" s="103">
        <f t="shared" si="407"/>
        <v>0</v>
      </c>
      <c r="AA965" s="103">
        <f t="shared" si="408"/>
        <v>0</v>
      </c>
      <c r="AB965" s="128" t="str">
        <f t="shared" si="412"/>
        <v/>
      </c>
      <c r="AC965" s="128" t="e">
        <f t="shared" si="413"/>
        <v>#REF!</v>
      </c>
    </row>
    <row r="966" spans="1:29" ht="50.1" customHeight="1">
      <c r="A966" s="172"/>
      <c r="B966" s="172"/>
      <c r="C966" s="175"/>
      <c r="D966" s="175"/>
      <c r="E966" s="132"/>
      <c r="F966" s="178"/>
      <c r="G966" s="181"/>
      <c r="H966" s="164"/>
      <c r="I966" s="166"/>
      <c r="J966" s="169"/>
      <c r="K966" s="62"/>
      <c r="L966" s="63"/>
      <c r="M966" s="63"/>
      <c r="N966" s="65"/>
      <c r="O966" s="127"/>
      <c r="P966" s="100"/>
      <c r="Q966" s="63">
        <f t="shared" si="409"/>
        <v>0</v>
      </c>
      <c r="R966" s="65"/>
      <c r="S966" s="67"/>
      <c r="T966" s="40"/>
      <c r="U966" s="106">
        <f>IF(EXACT(O966,Y966),M966,M966*(1-'Расчет ПРЕДЗАКАЗ'!$D$10))</f>
        <v>0</v>
      </c>
      <c r="V966" s="106">
        <f t="shared" si="410"/>
        <v>0</v>
      </c>
      <c r="W966" s="106" t="e">
        <f>IF(EXACT(O966,Y966),M966,M966*(1-#REF!))</f>
        <v>#REF!</v>
      </c>
      <c r="X966" s="106" t="e">
        <f t="shared" si="411"/>
        <v>#REF!</v>
      </c>
      <c r="Y966" s="107" t="s">
        <v>72</v>
      </c>
      <c r="Z966" s="103">
        <f t="shared" si="407"/>
        <v>0</v>
      </c>
      <c r="AA966" s="103">
        <f t="shared" si="408"/>
        <v>0</v>
      </c>
      <c r="AB966" s="128" t="str">
        <f t="shared" si="412"/>
        <v/>
      </c>
      <c r="AC966" s="128" t="e">
        <f t="shared" si="413"/>
        <v>#REF!</v>
      </c>
    </row>
    <row r="967" spans="1:29" ht="11.25" customHeight="1" thickBot="1"/>
    <row r="968" spans="1:29" ht="50.1" customHeight="1">
      <c r="A968" s="170">
        <v>60</v>
      </c>
      <c r="B968" s="170" t="s">
        <v>640</v>
      </c>
      <c r="C968" s="173" t="s">
        <v>641</v>
      </c>
      <c r="D968" s="173" t="s">
        <v>77</v>
      </c>
      <c r="E968" s="131"/>
      <c r="F968" s="199" t="s">
        <v>642</v>
      </c>
      <c r="G968" s="179" t="s">
        <v>643</v>
      </c>
      <c r="H968" s="162" t="s">
        <v>644</v>
      </c>
      <c r="I968" s="200" t="s">
        <v>645</v>
      </c>
      <c r="J968" s="167" t="s">
        <v>19</v>
      </c>
      <c r="K968" s="62" t="s">
        <v>82</v>
      </c>
      <c r="L968" s="63">
        <v>11060</v>
      </c>
      <c r="M968" s="63">
        <v>6910</v>
      </c>
      <c r="N968" s="142" t="s">
        <v>646</v>
      </c>
      <c r="O968" s="127"/>
      <c r="P968" s="100"/>
      <c r="Q968" s="63">
        <f>P968*M968</f>
        <v>0</v>
      </c>
      <c r="R968" s="64"/>
      <c r="S968" s="67">
        <v>254</v>
      </c>
      <c r="T968" s="59"/>
      <c r="U968" s="106">
        <f>IF(EXACT(O968,Y968),M968,M968*(1-'Расчет ПРЕДЗАКАЗ'!$D$10))</f>
        <v>6771.8</v>
      </c>
      <c r="V968" s="106">
        <f>P968*U968</f>
        <v>0</v>
      </c>
      <c r="W968" s="106" t="e">
        <f>IF(EXACT(O968,Y968),M968,M968*(1-#REF!))</f>
        <v>#REF!</v>
      </c>
      <c r="X968" s="106" t="e">
        <f>P968*W968</f>
        <v>#REF!</v>
      </c>
      <c r="Y968" s="107" t="s">
        <v>72</v>
      </c>
      <c r="Z968" s="103">
        <f t="shared" ref="Z968:Z982" si="414">IF(EXACT(O968,Y968),Q968,0)</f>
        <v>0</v>
      </c>
      <c r="AA968" s="103">
        <f t="shared" ref="AA968:AA982" si="415">IF(Z968=0,Q968,0)</f>
        <v>0</v>
      </c>
      <c r="AB968" s="128">
        <f>IF(U968=0,"",L968/U968-1)</f>
        <v>0.63324374612363021</v>
      </c>
      <c r="AC968" s="128" t="e">
        <f>IF(W968=0,"",L968/W968-1)</f>
        <v>#REF!</v>
      </c>
    </row>
    <row r="969" spans="1:29" ht="50.1" customHeight="1">
      <c r="A969" s="171"/>
      <c r="B969" s="171"/>
      <c r="C969" s="174"/>
      <c r="D969" s="174"/>
      <c r="E969" s="131"/>
      <c r="F969" s="177"/>
      <c r="G969" s="180"/>
      <c r="H969" s="163"/>
      <c r="I969" s="165"/>
      <c r="J969" s="168"/>
      <c r="K969" s="62" t="s">
        <v>96</v>
      </c>
      <c r="L969" s="63">
        <v>11060</v>
      </c>
      <c r="M969" s="63">
        <v>6910</v>
      </c>
      <c r="N969" s="142" t="s">
        <v>647</v>
      </c>
      <c r="O969" s="127"/>
      <c r="P969" s="100"/>
      <c r="Q969" s="63">
        <f t="shared" ref="Q969:Q982" si="416">P969*M969</f>
        <v>0</v>
      </c>
      <c r="R969" s="64"/>
      <c r="S969" s="67">
        <v>751</v>
      </c>
      <c r="T969" s="46"/>
      <c r="U969" s="106">
        <f>IF(EXACT(O969,Y969),M969,M969*(1-'Расчет ПРЕДЗАКАЗ'!$D$10))</f>
        <v>6771.8</v>
      </c>
      <c r="V969" s="106">
        <f t="shared" ref="V969:V982" si="417">P969*U969</f>
        <v>0</v>
      </c>
      <c r="W969" s="106" t="e">
        <f>IF(EXACT(O969,Y969),M969,M969*(1-#REF!))</f>
        <v>#REF!</v>
      </c>
      <c r="X969" s="106" t="e">
        <f t="shared" ref="X969:X982" si="418">P969*W969</f>
        <v>#REF!</v>
      </c>
      <c r="Y969" s="107" t="s">
        <v>72</v>
      </c>
      <c r="Z969" s="103">
        <f t="shared" si="414"/>
        <v>0</v>
      </c>
      <c r="AA969" s="103">
        <f t="shared" si="415"/>
        <v>0</v>
      </c>
      <c r="AB969" s="128">
        <f t="shared" ref="AB969:AB982" si="419">IF(U969=0,"",L969/U969-1)</f>
        <v>0.63324374612363021</v>
      </c>
      <c r="AC969" s="128" t="e">
        <f t="shared" ref="AC969:AC982" si="420">IF(W969=0,"",L969/W969-1)</f>
        <v>#REF!</v>
      </c>
    </row>
    <row r="970" spans="1:29" ht="50.1" customHeight="1">
      <c r="A970" s="171"/>
      <c r="B970" s="171"/>
      <c r="C970" s="174"/>
      <c r="D970" s="174"/>
      <c r="E970" s="131"/>
      <c r="F970" s="177"/>
      <c r="G970" s="180"/>
      <c r="H970" s="163"/>
      <c r="I970" s="165"/>
      <c r="J970" s="168"/>
      <c r="K970" s="62" t="s">
        <v>98</v>
      </c>
      <c r="L970" s="63">
        <v>11060</v>
      </c>
      <c r="M970" s="63">
        <v>6910</v>
      </c>
      <c r="N970" s="142" t="s">
        <v>648</v>
      </c>
      <c r="O970" s="127"/>
      <c r="P970" s="100"/>
      <c r="Q970" s="63">
        <f t="shared" si="416"/>
        <v>0</v>
      </c>
      <c r="R970" s="64"/>
      <c r="S970" s="67">
        <v>382</v>
      </c>
      <c r="T970" s="46"/>
      <c r="U970" s="106">
        <f>IF(EXACT(O970,Y970),M970,M970*(1-'Расчет ПРЕДЗАКАЗ'!$D$10))</f>
        <v>6771.8</v>
      </c>
      <c r="V970" s="106">
        <f t="shared" si="417"/>
        <v>0</v>
      </c>
      <c r="W970" s="106" t="e">
        <f>IF(EXACT(O970,Y970),M970,M970*(1-#REF!))</f>
        <v>#REF!</v>
      </c>
      <c r="X970" s="106" t="e">
        <f t="shared" si="418"/>
        <v>#REF!</v>
      </c>
      <c r="Y970" s="107" t="s">
        <v>72</v>
      </c>
      <c r="Z970" s="103">
        <f t="shared" si="414"/>
        <v>0</v>
      </c>
      <c r="AA970" s="103">
        <f t="shared" si="415"/>
        <v>0</v>
      </c>
      <c r="AB970" s="128">
        <f t="shared" si="419"/>
        <v>0.63324374612363021</v>
      </c>
      <c r="AC970" s="128" t="e">
        <f t="shared" si="420"/>
        <v>#REF!</v>
      </c>
    </row>
    <row r="971" spans="1:29" ht="50.1" customHeight="1">
      <c r="A971" s="171"/>
      <c r="B971" s="171"/>
      <c r="C971" s="174"/>
      <c r="D971" s="174"/>
      <c r="E971" s="131"/>
      <c r="F971" s="177"/>
      <c r="G971" s="180"/>
      <c r="H971" s="163"/>
      <c r="I971" s="165"/>
      <c r="J971" s="168"/>
      <c r="K971" s="62" t="s">
        <v>84</v>
      </c>
      <c r="L971" s="63">
        <v>11060</v>
      </c>
      <c r="M971" s="63">
        <v>6910</v>
      </c>
      <c r="N971" s="142" t="s">
        <v>649</v>
      </c>
      <c r="O971" s="127"/>
      <c r="P971" s="100"/>
      <c r="Q971" s="63">
        <f t="shared" si="416"/>
        <v>0</v>
      </c>
      <c r="R971" s="64"/>
      <c r="S971" s="67">
        <v>561</v>
      </c>
      <c r="T971" s="46"/>
      <c r="U971" s="106">
        <f>IF(EXACT(O971,Y971),M971,M971*(1-'Расчет ПРЕДЗАКАЗ'!$D$10))</f>
        <v>6771.8</v>
      </c>
      <c r="V971" s="106">
        <f t="shared" si="417"/>
        <v>0</v>
      </c>
      <c r="W971" s="106" t="e">
        <f>IF(EXACT(O971,Y971),M971,M971*(1-#REF!))</f>
        <v>#REF!</v>
      </c>
      <c r="X971" s="106" t="e">
        <f t="shared" si="418"/>
        <v>#REF!</v>
      </c>
      <c r="Y971" s="107" t="s">
        <v>72</v>
      </c>
      <c r="Z971" s="103">
        <f t="shared" si="414"/>
        <v>0</v>
      </c>
      <c r="AA971" s="103">
        <f t="shared" si="415"/>
        <v>0</v>
      </c>
      <c r="AB971" s="128">
        <f t="shared" si="419"/>
        <v>0.63324374612363021</v>
      </c>
      <c r="AC971" s="128" t="e">
        <f t="shared" si="420"/>
        <v>#REF!</v>
      </c>
    </row>
    <row r="972" spans="1:29" ht="50.1" customHeight="1">
      <c r="A972" s="171"/>
      <c r="B972" s="171"/>
      <c r="C972" s="174"/>
      <c r="D972" s="174"/>
      <c r="E972" s="131"/>
      <c r="F972" s="177"/>
      <c r="G972" s="180"/>
      <c r="H972" s="163"/>
      <c r="I972" s="165"/>
      <c r="J972" s="168"/>
      <c r="K972" s="62" t="s">
        <v>101</v>
      </c>
      <c r="L972" s="63">
        <v>11060</v>
      </c>
      <c r="M972" s="63">
        <v>6910</v>
      </c>
      <c r="N972" s="142" t="s">
        <v>650</v>
      </c>
      <c r="O972" s="127"/>
      <c r="P972" s="100"/>
      <c r="Q972" s="63">
        <f t="shared" si="416"/>
        <v>0</v>
      </c>
      <c r="R972" s="64"/>
      <c r="S972" s="67">
        <v>528</v>
      </c>
      <c r="T972" s="46"/>
      <c r="U972" s="106">
        <f>IF(EXACT(O972,Y972),M972,M972*(1-'Расчет ПРЕДЗАКАЗ'!$D$10))</f>
        <v>6771.8</v>
      </c>
      <c r="V972" s="106">
        <f t="shared" si="417"/>
        <v>0</v>
      </c>
      <c r="W972" s="106" t="e">
        <f>IF(EXACT(O972,Y972),M972,M972*(1-#REF!))</f>
        <v>#REF!</v>
      </c>
      <c r="X972" s="106" t="e">
        <f t="shared" si="418"/>
        <v>#REF!</v>
      </c>
      <c r="Y972" s="107" t="s">
        <v>72</v>
      </c>
      <c r="Z972" s="103">
        <f t="shared" si="414"/>
        <v>0</v>
      </c>
      <c r="AA972" s="103">
        <f t="shared" si="415"/>
        <v>0</v>
      </c>
      <c r="AB972" s="128">
        <f t="shared" si="419"/>
        <v>0.63324374612363021</v>
      </c>
      <c r="AC972" s="128" t="e">
        <f t="shared" si="420"/>
        <v>#REF!</v>
      </c>
    </row>
    <row r="973" spans="1:29" ht="50.1" customHeight="1">
      <c r="A973" s="171"/>
      <c r="B973" s="171"/>
      <c r="C973" s="174"/>
      <c r="D973" s="174"/>
      <c r="E973" s="131"/>
      <c r="F973" s="177"/>
      <c r="G973" s="180"/>
      <c r="H973" s="163"/>
      <c r="I973" s="165"/>
      <c r="J973" s="168"/>
      <c r="K973" s="62" t="s">
        <v>86</v>
      </c>
      <c r="L973" s="63">
        <v>11060</v>
      </c>
      <c r="M973" s="63">
        <v>6910</v>
      </c>
      <c r="N973" s="142" t="s">
        <v>651</v>
      </c>
      <c r="O973" s="127"/>
      <c r="P973" s="100"/>
      <c r="Q973" s="63">
        <f t="shared" si="416"/>
        <v>0</v>
      </c>
      <c r="R973" s="64"/>
      <c r="S973" s="67">
        <v>247</v>
      </c>
      <c r="T973" s="46"/>
      <c r="U973" s="106">
        <f>IF(EXACT(O973,Y973),M973,M973*(1-'Расчет ПРЕДЗАКАЗ'!$D$10))</f>
        <v>6771.8</v>
      </c>
      <c r="V973" s="106">
        <f t="shared" si="417"/>
        <v>0</v>
      </c>
      <c r="W973" s="106" t="e">
        <f>IF(EXACT(O973,Y973),M973,M973*(1-#REF!))</f>
        <v>#REF!</v>
      </c>
      <c r="X973" s="106" t="e">
        <f t="shared" si="418"/>
        <v>#REF!</v>
      </c>
      <c r="Y973" s="107" t="s">
        <v>72</v>
      </c>
      <c r="Z973" s="103">
        <f t="shared" si="414"/>
        <v>0</v>
      </c>
      <c r="AA973" s="103">
        <f t="shared" si="415"/>
        <v>0</v>
      </c>
      <c r="AB973" s="128">
        <f t="shared" si="419"/>
        <v>0.63324374612363021</v>
      </c>
      <c r="AC973" s="128" t="e">
        <f t="shared" si="420"/>
        <v>#REF!</v>
      </c>
    </row>
    <row r="974" spans="1:29" ht="50.1" customHeight="1">
      <c r="A974" s="171"/>
      <c r="B974" s="171"/>
      <c r="C974" s="174"/>
      <c r="D974" s="174"/>
      <c r="E974" s="131"/>
      <c r="F974" s="177"/>
      <c r="G974" s="180"/>
      <c r="H974" s="163"/>
      <c r="I974" s="165"/>
      <c r="J974" s="168"/>
      <c r="K974" s="62" t="s">
        <v>88</v>
      </c>
      <c r="L974" s="63">
        <v>11060</v>
      </c>
      <c r="M974" s="63">
        <v>6910</v>
      </c>
      <c r="N974" s="142" t="s">
        <v>652</v>
      </c>
      <c r="O974" s="127"/>
      <c r="P974" s="100"/>
      <c r="Q974" s="63">
        <f t="shared" si="416"/>
        <v>0</v>
      </c>
      <c r="R974" s="64"/>
      <c r="S974" s="67">
        <v>289</v>
      </c>
      <c r="T974" s="46"/>
      <c r="U974" s="106">
        <f>IF(EXACT(O974,Y974),M974,M974*(1-'Расчет ПРЕДЗАКАЗ'!$D$10))</f>
        <v>6771.8</v>
      </c>
      <c r="V974" s="106">
        <f t="shared" si="417"/>
        <v>0</v>
      </c>
      <c r="W974" s="106" t="e">
        <f>IF(EXACT(O974,Y974),M974,M974*(1-#REF!))</f>
        <v>#REF!</v>
      </c>
      <c r="X974" s="106" t="e">
        <f t="shared" si="418"/>
        <v>#REF!</v>
      </c>
      <c r="Y974" s="107" t="s">
        <v>72</v>
      </c>
      <c r="Z974" s="103">
        <f t="shared" si="414"/>
        <v>0</v>
      </c>
      <c r="AA974" s="103">
        <f t="shared" si="415"/>
        <v>0</v>
      </c>
      <c r="AB974" s="128">
        <f t="shared" si="419"/>
        <v>0.63324374612363021</v>
      </c>
      <c r="AC974" s="128" t="e">
        <f t="shared" si="420"/>
        <v>#REF!</v>
      </c>
    </row>
    <row r="975" spans="1:29" ht="50.1" customHeight="1">
      <c r="A975" s="171"/>
      <c r="B975" s="171"/>
      <c r="C975" s="174"/>
      <c r="D975" s="174"/>
      <c r="E975" s="131"/>
      <c r="F975" s="177"/>
      <c r="G975" s="180"/>
      <c r="H975" s="163"/>
      <c r="I975" s="165"/>
      <c r="J975" s="168"/>
      <c r="K975" s="62" t="s">
        <v>105</v>
      </c>
      <c r="L975" s="63">
        <v>11060</v>
      </c>
      <c r="M975" s="63">
        <v>6910</v>
      </c>
      <c r="N975" s="142" t="s">
        <v>653</v>
      </c>
      <c r="O975" s="127"/>
      <c r="P975" s="100"/>
      <c r="Q975" s="63">
        <f t="shared" si="416"/>
        <v>0</v>
      </c>
      <c r="R975" s="64"/>
      <c r="S975" s="67">
        <v>87</v>
      </c>
      <c r="T975" s="46"/>
      <c r="U975" s="106">
        <f>IF(EXACT(O975,Y975),M975,M975*(1-'Расчет ПРЕДЗАКАЗ'!$D$10))</f>
        <v>6771.8</v>
      </c>
      <c r="V975" s="106">
        <f t="shared" si="417"/>
        <v>0</v>
      </c>
      <c r="W975" s="106" t="e">
        <f>IF(EXACT(O975,Y975),M975,M975*(1-#REF!))</f>
        <v>#REF!</v>
      </c>
      <c r="X975" s="106" t="e">
        <f t="shared" si="418"/>
        <v>#REF!</v>
      </c>
      <c r="Y975" s="107" t="s">
        <v>72</v>
      </c>
      <c r="Z975" s="103">
        <f t="shared" si="414"/>
        <v>0</v>
      </c>
      <c r="AA975" s="103">
        <f t="shared" si="415"/>
        <v>0</v>
      </c>
      <c r="AB975" s="128">
        <f t="shared" si="419"/>
        <v>0.63324374612363021</v>
      </c>
      <c r="AC975" s="128" t="e">
        <f t="shared" si="420"/>
        <v>#REF!</v>
      </c>
    </row>
    <row r="976" spans="1:29" ht="50.1" customHeight="1">
      <c r="A976" s="171"/>
      <c r="B976" s="171"/>
      <c r="C976" s="174"/>
      <c r="D976" s="174"/>
      <c r="E976" s="131"/>
      <c r="F976" s="177"/>
      <c r="G976" s="180"/>
      <c r="H976" s="163"/>
      <c r="I976" s="165"/>
      <c r="J976" s="168"/>
      <c r="K976" s="62" t="s">
        <v>107</v>
      </c>
      <c r="L976" s="63">
        <v>11060</v>
      </c>
      <c r="M976" s="63">
        <v>6910</v>
      </c>
      <c r="N976" s="142" t="s">
        <v>654</v>
      </c>
      <c r="O976" s="127"/>
      <c r="P976" s="100"/>
      <c r="Q976" s="63">
        <f t="shared" si="416"/>
        <v>0</v>
      </c>
      <c r="R976" s="64"/>
      <c r="S976" s="67">
        <v>104</v>
      </c>
      <c r="T976" s="46"/>
      <c r="U976" s="106">
        <f>IF(EXACT(O976,Y976),M976,M976*(1-'Расчет ПРЕДЗАКАЗ'!$D$10))</f>
        <v>6771.8</v>
      </c>
      <c r="V976" s="106">
        <f t="shared" si="417"/>
        <v>0</v>
      </c>
      <c r="W976" s="106" t="e">
        <f>IF(EXACT(O976,Y976),M976,M976*(1-#REF!))</f>
        <v>#REF!</v>
      </c>
      <c r="X976" s="106" t="e">
        <f t="shared" si="418"/>
        <v>#REF!</v>
      </c>
      <c r="Y976" s="107" t="s">
        <v>72</v>
      </c>
      <c r="Z976" s="103">
        <f t="shared" si="414"/>
        <v>0</v>
      </c>
      <c r="AA976" s="103">
        <f t="shared" si="415"/>
        <v>0</v>
      </c>
      <c r="AB976" s="128">
        <f t="shared" si="419"/>
        <v>0.63324374612363021</v>
      </c>
      <c r="AC976" s="128" t="e">
        <f t="shared" si="420"/>
        <v>#REF!</v>
      </c>
    </row>
    <row r="977" spans="1:29" ht="50.1" customHeight="1">
      <c r="A977" s="171"/>
      <c r="B977" s="171"/>
      <c r="C977" s="174"/>
      <c r="D977" s="174"/>
      <c r="E977" s="131"/>
      <c r="F977" s="177"/>
      <c r="G977" s="180"/>
      <c r="H977" s="163"/>
      <c r="I977" s="165"/>
      <c r="J977" s="168"/>
      <c r="K977" s="62"/>
      <c r="L977" s="63"/>
      <c r="M977" s="63"/>
      <c r="N977" s="143"/>
      <c r="O977" s="127"/>
      <c r="P977" s="100"/>
      <c r="Q977" s="63">
        <f t="shared" si="416"/>
        <v>0</v>
      </c>
      <c r="R977" s="65"/>
      <c r="S977" s="67"/>
      <c r="T977" s="40"/>
      <c r="U977" s="106">
        <f>IF(EXACT(O977,Y977),M977,M977*(1-'Расчет ПРЕДЗАКАЗ'!$D$10))</f>
        <v>0</v>
      </c>
      <c r="V977" s="106">
        <f t="shared" si="417"/>
        <v>0</v>
      </c>
      <c r="W977" s="106" t="e">
        <f>IF(EXACT(O977,Y977),M977,M977*(1-#REF!))</f>
        <v>#REF!</v>
      </c>
      <c r="X977" s="106" t="e">
        <f t="shared" si="418"/>
        <v>#REF!</v>
      </c>
      <c r="Y977" s="107" t="s">
        <v>72</v>
      </c>
      <c r="Z977" s="103">
        <f t="shared" si="414"/>
        <v>0</v>
      </c>
      <c r="AA977" s="103">
        <f t="shared" si="415"/>
        <v>0</v>
      </c>
      <c r="AB977" s="128" t="str">
        <f t="shared" si="419"/>
        <v/>
      </c>
      <c r="AC977" s="128" t="e">
        <f t="shared" si="420"/>
        <v>#REF!</v>
      </c>
    </row>
    <row r="978" spans="1:29" ht="50.1" customHeight="1">
      <c r="A978" s="171"/>
      <c r="B978" s="171"/>
      <c r="C978" s="174"/>
      <c r="D978" s="174"/>
      <c r="E978" s="131"/>
      <c r="F978" s="177"/>
      <c r="G978" s="180"/>
      <c r="H978" s="163"/>
      <c r="I978" s="165"/>
      <c r="J978" s="168"/>
      <c r="K978" s="62"/>
      <c r="L978" s="63"/>
      <c r="M978" s="63"/>
      <c r="N978" s="143"/>
      <c r="O978" s="127"/>
      <c r="P978" s="100"/>
      <c r="Q978" s="63">
        <f t="shared" si="416"/>
        <v>0</v>
      </c>
      <c r="R978" s="65"/>
      <c r="S978" s="67"/>
      <c r="T978" s="40"/>
      <c r="U978" s="106">
        <f>IF(EXACT(O978,Y978),M978,M978*(1-'Расчет ПРЕДЗАКАЗ'!$D$10))</f>
        <v>0</v>
      </c>
      <c r="V978" s="106">
        <f t="shared" si="417"/>
        <v>0</v>
      </c>
      <c r="W978" s="106" t="e">
        <f>IF(EXACT(O978,Y978),M978,M978*(1-#REF!))</f>
        <v>#REF!</v>
      </c>
      <c r="X978" s="106" t="e">
        <f t="shared" si="418"/>
        <v>#REF!</v>
      </c>
      <c r="Y978" s="107" t="s">
        <v>72</v>
      </c>
      <c r="Z978" s="103">
        <f t="shared" si="414"/>
        <v>0</v>
      </c>
      <c r="AA978" s="103">
        <f t="shared" si="415"/>
        <v>0</v>
      </c>
      <c r="AB978" s="128" t="str">
        <f t="shared" si="419"/>
        <v/>
      </c>
      <c r="AC978" s="128" t="e">
        <f t="shared" si="420"/>
        <v>#REF!</v>
      </c>
    </row>
    <row r="979" spans="1:29" ht="50.1" customHeight="1">
      <c r="A979" s="171"/>
      <c r="B979" s="171"/>
      <c r="C979" s="174"/>
      <c r="D979" s="174"/>
      <c r="E979" s="131"/>
      <c r="F979" s="177"/>
      <c r="G979" s="180"/>
      <c r="H979" s="163"/>
      <c r="I979" s="165"/>
      <c r="J979" s="168"/>
      <c r="K979" s="62"/>
      <c r="L979" s="63"/>
      <c r="M979" s="63"/>
      <c r="N979" s="65"/>
      <c r="O979" s="127"/>
      <c r="P979" s="100"/>
      <c r="Q979" s="63">
        <f t="shared" si="416"/>
        <v>0</v>
      </c>
      <c r="R979" s="65"/>
      <c r="S979" s="67"/>
      <c r="T979" s="40"/>
      <c r="U979" s="106">
        <f>IF(EXACT(O979,Y979),M979,M979*(1-'Расчет ПРЕДЗАКАЗ'!$D$10))</f>
        <v>0</v>
      </c>
      <c r="V979" s="106">
        <f t="shared" si="417"/>
        <v>0</v>
      </c>
      <c r="W979" s="106" t="e">
        <f>IF(EXACT(O979,Y979),M979,M979*(1-#REF!))</f>
        <v>#REF!</v>
      </c>
      <c r="X979" s="106" t="e">
        <f t="shared" si="418"/>
        <v>#REF!</v>
      </c>
      <c r="Y979" s="107" t="s">
        <v>72</v>
      </c>
      <c r="Z979" s="103">
        <f t="shared" si="414"/>
        <v>0</v>
      </c>
      <c r="AA979" s="103">
        <f t="shared" si="415"/>
        <v>0</v>
      </c>
      <c r="AB979" s="128" t="str">
        <f t="shared" si="419"/>
        <v/>
      </c>
      <c r="AC979" s="128" t="e">
        <f t="shared" si="420"/>
        <v>#REF!</v>
      </c>
    </row>
    <row r="980" spans="1:29" ht="50.1" customHeight="1">
      <c r="A980" s="171"/>
      <c r="B980" s="171"/>
      <c r="C980" s="174"/>
      <c r="D980" s="174"/>
      <c r="E980" s="131"/>
      <c r="F980" s="177"/>
      <c r="G980" s="180"/>
      <c r="H980" s="163"/>
      <c r="I980" s="165"/>
      <c r="J980" s="168"/>
      <c r="K980" s="62"/>
      <c r="L980" s="63"/>
      <c r="M980" s="63"/>
      <c r="N980" s="65"/>
      <c r="O980" s="127"/>
      <c r="P980" s="100"/>
      <c r="Q980" s="63">
        <f t="shared" si="416"/>
        <v>0</v>
      </c>
      <c r="R980" s="65"/>
      <c r="S980" s="67"/>
      <c r="T980" s="40"/>
      <c r="U980" s="106">
        <f>IF(EXACT(O980,Y980),M980,M980*(1-'Расчет ПРЕДЗАКАЗ'!$D$10))</f>
        <v>0</v>
      </c>
      <c r="V980" s="106">
        <f t="shared" si="417"/>
        <v>0</v>
      </c>
      <c r="W980" s="106" t="e">
        <f>IF(EXACT(O980,Y980),M980,M980*(1-#REF!))</f>
        <v>#REF!</v>
      </c>
      <c r="X980" s="106" t="e">
        <f t="shared" si="418"/>
        <v>#REF!</v>
      </c>
      <c r="Y980" s="107" t="s">
        <v>72</v>
      </c>
      <c r="Z980" s="103">
        <f t="shared" si="414"/>
        <v>0</v>
      </c>
      <c r="AA980" s="103">
        <f t="shared" si="415"/>
        <v>0</v>
      </c>
      <c r="AB980" s="128" t="str">
        <f t="shared" si="419"/>
        <v/>
      </c>
      <c r="AC980" s="128" t="e">
        <f t="shared" si="420"/>
        <v>#REF!</v>
      </c>
    </row>
    <row r="981" spans="1:29" ht="50.1" customHeight="1">
      <c r="A981" s="171"/>
      <c r="B981" s="171"/>
      <c r="C981" s="174"/>
      <c r="D981" s="174"/>
      <c r="E981" s="131"/>
      <c r="F981" s="177"/>
      <c r="G981" s="180"/>
      <c r="H981" s="163"/>
      <c r="I981" s="165"/>
      <c r="J981" s="168"/>
      <c r="K981" s="62"/>
      <c r="L981" s="63"/>
      <c r="M981" s="63"/>
      <c r="N981" s="65"/>
      <c r="O981" s="127"/>
      <c r="P981" s="100"/>
      <c r="Q981" s="63">
        <f t="shared" si="416"/>
        <v>0</v>
      </c>
      <c r="R981" s="65"/>
      <c r="S981" s="67"/>
      <c r="T981" s="40"/>
      <c r="U981" s="106">
        <f>IF(EXACT(O981,Y981),M981,M981*(1-'Расчет ПРЕДЗАКАЗ'!$D$10))</f>
        <v>0</v>
      </c>
      <c r="V981" s="106">
        <f t="shared" si="417"/>
        <v>0</v>
      </c>
      <c r="W981" s="106" t="e">
        <f>IF(EXACT(O981,Y981),M981,M981*(1-#REF!))</f>
        <v>#REF!</v>
      </c>
      <c r="X981" s="106" t="e">
        <f t="shared" si="418"/>
        <v>#REF!</v>
      </c>
      <c r="Y981" s="107" t="s">
        <v>72</v>
      </c>
      <c r="Z981" s="103">
        <f t="shared" si="414"/>
        <v>0</v>
      </c>
      <c r="AA981" s="103">
        <f t="shared" si="415"/>
        <v>0</v>
      </c>
      <c r="AB981" s="128" t="str">
        <f t="shared" si="419"/>
        <v/>
      </c>
      <c r="AC981" s="128" t="e">
        <f t="shared" si="420"/>
        <v>#REF!</v>
      </c>
    </row>
    <row r="982" spans="1:29" ht="50.1" customHeight="1">
      <c r="A982" s="172"/>
      <c r="B982" s="172"/>
      <c r="C982" s="175"/>
      <c r="D982" s="175"/>
      <c r="E982" s="132"/>
      <c r="F982" s="178"/>
      <c r="G982" s="181"/>
      <c r="H982" s="164"/>
      <c r="I982" s="166"/>
      <c r="J982" s="169"/>
      <c r="K982" s="62"/>
      <c r="L982" s="63"/>
      <c r="M982" s="63"/>
      <c r="N982" s="65"/>
      <c r="O982" s="127"/>
      <c r="P982" s="100"/>
      <c r="Q982" s="63">
        <f t="shared" si="416"/>
        <v>0</v>
      </c>
      <c r="R982" s="65"/>
      <c r="S982" s="67"/>
      <c r="T982" s="40"/>
      <c r="U982" s="106">
        <f>IF(EXACT(O982,Y982),M982,M982*(1-'Расчет ПРЕДЗАКАЗ'!$D$10))</f>
        <v>0</v>
      </c>
      <c r="V982" s="106">
        <f t="shared" si="417"/>
        <v>0</v>
      </c>
      <c r="W982" s="106" t="e">
        <f>IF(EXACT(O982,Y982),M982,M982*(1-#REF!))</f>
        <v>#REF!</v>
      </c>
      <c r="X982" s="106" t="e">
        <f t="shared" si="418"/>
        <v>#REF!</v>
      </c>
      <c r="Y982" s="107" t="s">
        <v>72</v>
      </c>
      <c r="Z982" s="103">
        <f t="shared" si="414"/>
        <v>0</v>
      </c>
      <c r="AA982" s="103">
        <f t="shared" si="415"/>
        <v>0</v>
      </c>
      <c r="AB982" s="128" t="str">
        <f t="shared" si="419"/>
        <v/>
      </c>
      <c r="AC982" s="128" t="e">
        <f t="shared" si="420"/>
        <v>#REF!</v>
      </c>
    </row>
    <row r="983" spans="1:29" ht="11.25" customHeight="1" thickBot="1"/>
    <row r="984" spans="1:29" ht="50.1" customHeight="1">
      <c r="A984" s="170">
        <v>61</v>
      </c>
      <c r="B984" s="170" t="s">
        <v>655</v>
      </c>
      <c r="C984" s="173" t="s">
        <v>656</v>
      </c>
      <c r="D984" s="173" t="s">
        <v>77</v>
      </c>
      <c r="E984" s="131"/>
      <c r="F984" s="199" t="s">
        <v>657</v>
      </c>
      <c r="G984" s="179" t="s">
        <v>658</v>
      </c>
      <c r="H984" s="162" t="s">
        <v>659</v>
      </c>
      <c r="I984" s="200" t="s">
        <v>660</v>
      </c>
      <c r="J984" s="167" t="s">
        <v>19</v>
      </c>
      <c r="K984" s="62" t="s">
        <v>105</v>
      </c>
      <c r="L984" s="63">
        <v>17700</v>
      </c>
      <c r="M984" s="63">
        <v>11063</v>
      </c>
      <c r="N984" s="142" t="s">
        <v>661</v>
      </c>
      <c r="O984" s="127"/>
      <c r="P984" s="100"/>
      <c r="Q984" s="63">
        <f>P984*M984</f>
        <v>0</v>
      </c>
      <c r="R984" s="64"/>
      <c r="S984" s="67">
        <v>3</v>
      </c>
      <c r="T984" s="59"/>
      <c r="U984" s="106">
        <f>IF(EXACT(O984,Y984),M984,M984*(1-'Расчет ПРЕДЗАКАЗ'!$D$10))</f>
        <v>10841.74</v>
      </c>
      <c r="V984" s="106">
        <f>P984*U984</f>
        <v>0</v>
      </c>
      <c r="W984" s="106" t="e">
        <f>IF(EXACT(O984,Y984),M984,M984*(1-#REF!))</f>
        <v>#REF!</v>
      </c>
      <c r="X984" s="106" t="e">
        <f>P984*W984</f>
        <v>#REF!</v>
      </c>
      <c r="Y984" s="107" t="s">
        <v>72</v>
      </c>
      <c r="Z984" s="103">
        <f t="shared" ref="Z984:Z998" si="421">IF(EXACT(O984,Y984),Q984,0)</f>
        <v>0</v>
      </c>
      <c r="AA984" s="103">
        <f t="shared" ref="AA984:AA998" si="422">IF(Z984=0,Q984,0)</f>
        <v>0</v>
      </c>
      <c r="AB984" s="128">
        <f>IF(U984=0,"",L984/U984-1)</f>
        <v>0.63257927233082523</v>
      </c>
      <c r="AC984" s="128" t="e">
        <f>IF(W984=0,"",L984/W984-1)</f>
        <v>#REF!</v>
      </c>
    </row>
    <row r="985" spans="1:29" ht="50.1" customHeight="1">
      <c r="A985" s="171"/>
      <c r="B985" s="171"/>
      <c r="C985" s="174"/>
      <c r="D985" s="174"/>
      <c r="E985" s="131"/>
      <c r="F985" s="177"/>
      <c r="G985" s="180"/>
      <c r="H985" s="163"/>
      <c r="I985" s="165"/>
      <c r="J985" s="168"/>
      <c r="K985" s="62"/>
      <c r="L985" s="63"/>
      <c r="M985" s="63"/>
      <c r="N985" s="142"/>
      <c r="O985" s="127"/>
      <c r="P985" s="100"/>
      <c r="Q985" s="63">
        <f t="shared" ref="Q985:Q998" si="423">P985*M985</f>
        <v>0</v>
      </c>
      <c r="R985" s="64"/>
      <c r="S985" s="67"/>
      <c r="T985" s="46"/>
      <c r="U985" s="106">
        <f>IF(EXACT(O985,Y985),M985,M985*(1-'Расчет ПРЕДЗАКАЗ'!$D$10))</f>
        <v>0</v>
      </c>
      <c r="V985" s="106">
        <f t="shared" ref="V985:V998" si="424">P985*U985</f>
        <v>0</v>
      </c>
      <c r="W985" s="106" t="e">
        <f>IF(EXACT(O985,Y985),M985,M985*(1-#REF!))</f>
        <v>#REF!</v>
      </c>
      <c r="X985" s="106" t="e">
        <f t="shared" ref="X985:X998" si="425">P985*W985</f>
        <v>#REF!</v>
      </c>
      <c r="Y985" s="107" t="s">
        <v>72</v>
      </c>
      <c r="Z985" s="103">
        <f t="shared" si="421"/>
        <v>0</v>
      </c>
      <c r="AA985" s="103">
        <f t="shared" si="422"/>
        <v>0</v>
      </c>
      <c r="AB985" s="128" t="str">
        <f t="shared" ref="AB985:AB998" si="426">IF(U985=0,"",L985/U985-1)</f>
        <v/>
      </c>
      <c r="AC985" s="128" t="e">
        <f t="shared" ref="AC985:AC998" si="427">IF(W985=0,"",L985/W985-1)</f>
        <v>#REF!</v>
      </c>
    </row>
    <row r="986" spans="1:29" ht="50.1" customHeight="1">
      <c r="A986" s="171"/>
      <c r="B986" s="171"/>
      <c r="C986" s="174"/>
      <c r="D986" s="174"/>
      <c r="E986" s="131"/>
      <c r="F986" s="177"/>
      <c r="G986" s="180"/>
      <c r="H986" s="163"/>
      <c r="I986" s="165"/>
      <c r="J986" s="168"/>
      <c r="K986" s="62"/>
      <c r="L986" s="63"/>
      <c r="M986" s="63"/>
      <c r="N986" s="142"/>
      <c r="O986" s="127"/>
      <c r="P986" s="100"/>
      <c r="Q986" s="63">
        <f t="shared" si="423"/>
        <v>0</v>
      </c>
      <c r="R986" s="64"/>
      <c r="S986" s="67"/>
      <c r="T986" s="46"/>
      <c r="U986" s="106">
        <f>IF(EXACT(O986,Y986),M986,M986*(1-'Расчет ПРЕДЗАКАЗ'!$D$10))</f>
        <v>0</v>
      </c>
      <c r="V986" s="106">
        <f t="shared" si="424"/>
        <v>0</v>
      </c>
      <c r="W986" s="106" t="e">
        <f>IF(EXACT(O986,Y986),M986,M986*(1-#REF!))</f>
        <v>#REF!</v>
      </c>
      <c r="X986" s="106" t="e">
        <f t="shared" si="425"/>
        <v>#REF!</v>
      </c>
      <c r="Y986" s="107" t="s">
        <v>72</v>
      </c>
      <c r="Z986" s="103">
        <f t="shared" si="421"/>
        <v>0</v>
      </c>
      <c r="AA986" s="103">
        <f t="shared" si="422"/>
        <v>0</v>
      </c>
      <c r="AB986" s="128" t="str">
        <f t="shared" si="426"/>
        <v/>
      </c>
      <c r="AC986" s="128" t="e">
        <f t="shared" si="427"/>
        <v>#REF!</v>
      </c>
    </row>
    <row r="987" spans="1:29" ht="50.1" customHeight="1">
      <c r="A987" s="171"/>
      <c r="B987" s="171"/>
      <c r="C987" s="174"/>
      <c r="D987" s="174"/>
      <c r="E987" s="131"/>
      <c r="F987" s="177"/>
      <c r="G987" s="180"/>
      <c r="H987" s="163"/>
      <c r="I987" s="165"/>
      <c r="J987" s="168"/>
      <c r="K987" s="62"/>
      <c r="L987" s="63"/>
      <c r="M987" s="63"/>
      <c r="N987" s="142"/>
      <c r="O987" s="127"/>
      <c r="P987" s="100"/>
      <c r="Q987" s="63">
        <f t="shared" si="423"/>
        <v>0</v>
      </c>
      <c r="R987" s="64"/>
      <c r="S987" s="67"/>
      <c r="T987" s="46"/>
      <c r="U987" s="106">
        <f>IF(EXACT(O987,Y987),M987,M987*(1-'Расчет ПРЕДЗАКАЗ'!$D$10))</f>
        <v>0</v>
      </c>
      <c r="V987" s="106">
        <f t="shared" si="424"/>
        <v>0</v>
      </c>
      <c r="W987" s="106" t="e">
        <f>IF(EXACT(O987,Y987),M987,M987*(1-#REF!))</f>
        <v>#REF!</v>
      </c>
      <c r="X987" s="106" t="e">
        <f t="shared" si="425"/>
        <v>#REF!</v>
      </c>
      <c r="Y987" s="107" t="s">
        <v>72</v>
      </c>
      <c r="Z987" s="103">
        <f t="shared" si="421"/>
        <v>0</v>
      </c>
      <c r="AA987" s="103">
        <f t="shared" si="422"/>
        <v>0</v>
      </c>
      <c r="AB987" s="128" t="str">
        <f t="shared" si="426"/>
        <v/>
      </c>
      <c r="AC987" s="128" t="e">
        <f t="shared" si="427"/>
        <v>#REF!</v>
      </c>
    </row>
    <row r="988" spans="1:29" ht="50.1" customHeight="1">
      <c r="A988" s="171"/>
      <c r="B988" s="171"/>
      <c r="C988" s="174"/>
      <c r="D988" s="174"/>
      <c r="E988" s="131"/>
      <c r="F988" s="177"/>
      <c r="G988" s="180"/>
      <c r="H988" s="163"/>
      <c r="I988" s="165"/>
      <c r="J988" s="168"/>
      <c r="K988" s="62"/>
      <c r="L988" s="63"/>
      <c r="M988" s="63"/>
      <c r="N988" s="142"/>
      <c r="O988" s="127"/>
      <c r="P988" s="100"/>
      <c r="Q988" s="63">
        <f t="shared" si="423"/>
        <v>0</v>
      </c>
      <c r="R988" s="64"/>
      <c r="S988" s="67"/>
      <c r="T988" s="46"/>
      <c r="U988" s="106">
        <f>IF(EXACT(O988,Y988),M988,M988*(1-'Расчет ПРЕДЗАКАЗ'!$D$10))</f>
        <v>0</v>
      </c>
      <c r="V988" s="106">
        <f t="shared" si="424"/>
        <v>0</v>
      </c>
      <c r="W988" s="106" t="e">
        <f>IF(EXACT(O988,Y988),M988,M988*(1-#REF!))</f>
        <v>#REF!</v>
      </c>
      <c r="X988" s="106" t="e">
        <f t="shared" si="425"/>
        <v>#REF!</v>
      </c>
      <c r="Y988" s="107" t="s">
        <v>72</v>
      </c>
      <c r="Z988" s="103">
        <f t="shared" si="421"/>
        <v>0</v>
      </c>
      <c r="AA988" s="103">
        <f t="shared" si="422"/>
        <v>0</v>
      </c>
      <c r="AB988" s="128" t="str">
        <f t="shared" si="426"/>
        <v/>
      </c>
      <c r="AC988" s="128" t="e">
        <f t="shared" si="427"/>
        <v>#REF!</v>
      </c>
    </row>
    <row r="989" spans="1:29" ht="50.1" customHeight="1">
      <c r="A989" s="171"/>
      <c r="B989" s="171"/>
      <c r="C989" s="174"/>
      <c r="D989" s="174"/>
      <c r="E989" s="131"/>
      <c r="F989" s="177"/>
      <c r="G989" s="180"/>
      <c r="H989" s="163"/>
      <c r="I989" s="165"/>
      <c r="J989" s="168"/>
      <c r="K989" s="62"/>
      <c r="L989" s="63"/>
      <c r="M989" s="63"/>
      <c r="N989" s="142"/>
      <c r="O989" s="127"/>
      <c r="P989" s="100"/>
      <c r="Q989" s="63">
        <f t="shared" si="423"/>
        <v>0</v>
      </c>
      <c r="R989" s="64"/>
      <c r="S989" s="67"/>
      <c r="T989" s="46"/>
      <c r="U989" s="106">
        <f>IF(EXACT(O989,Y989),M989,M989*(1-'Расчет ПРЕДЗАКАЗ'!$D$10))</f>
        <v>0</v>
      </c>
      <c r="V989" s="106">
        <f t="shared" si="424"/>
        <v>0</v>
      </c>
      <c r="W989" s="106" t="e">
        <f>IF(EXACT(O989,Y989),M989,M989*(1-#REF!))</f>
        <v>#REF!</v>
      </c>
      <c r="X989" s="106" t="e">
        <f t="shared" si="425"/>
        <v>#REF!</v>
      </c>
      <c r="Y989" s="107" t="s">
        <v>72</v>
      </c>
      <c r="Z989" s="103">
        <f t="shared" si="421"/>
        <v>0</v>
      </c>
      <c r="AA989" s="103">
        <f t="shared" si="422"/>
        <v>0</v>
      </c>
      <c r="AB989" s="128" t="str">
        <f t="shared" si="426"/>
        <v/>
      </c>
      <c r="AC989" s="128" t="e">
        <f t="shared" si="427"/>
        <v>#REF!</v>
      </c>
    </row>
    <row r="990" spans="1:29" ht="50.1" customHeight="1">
      <c r="A990" s="171"/>
      <c r="B990" s="171"/>
      <c r="C990" s="174"/>
      <c r="D990" s="174"/>
      <c r="E990" s="131"/>
      <c r="F990" s="177"/>
      <c r="G990" s="180"/>
      <c r="H990" s="163"/>
      <c r="I990" s="165"/>
      <c r="J990" s="168"/>
      <c r="K990" s="62"/>
      <c r="L990" s="63"/>
      <c r="M990" s="63"/>
      <c r="N990" s="142"/>
      <c r="O990" s="127"/>
      <c r="P990" s="100"/>
      <c r="Q990" s="63">
        <f t="shared" si="423"/>
        <v>0</v>
      </c>
      <c r="R990" s="64"/>
      <c r="S990" s="67"/>
      <c r="T990" s="46"/>
      <c r="U990" s="106">
        <f>IF(EXACT(O990,Y990),M990,M990*(1-'Расчет ПРЕДЗАКАЗ'!$D$10))</f>
        <v>0</v>
      </c>
      <c r="V990" s="106">
        <f t="shared" si="424"/>
        <v>0</v>
      </c>
      <c r="W990" s="106" t="e">
        <f>IF(EXACT(O990,Y990),M990,M990*(1-#REF!))</f>
        <v>#REF!</v>
      </c>
      <c r="X990" s="106" t="e">
        <f t="shared" si="425"/>
        <v>#REF!</v>
      </c>
      <c r="Y990" s="107" t="s">
        <v>72</v>
      </c>
      <c r="Z990" s="103">
        <f t="shared" si="421"/>
        <v>0</v>
      </c>
      <c r="AA990" s="103">
        <f t="shared" si="422"/>
        <v>0</v>
      </c>
      <c r="AB990" s="128" t="str">
        <f t="shared" si="426"/>
        <v/>
      </c>
      <c r="AC990" s="128" t="e">
        <f t="shared" si="427"/>
        <v>#REF!</v>
      </c>
    </row>
    <row r="991" spans="1:29" ht="50.1" customHeight="1">
      <c r="A991" s="171"/>
      <c r="B991" s="171"/>
      <c r="C991" s="174"/>
      <c r="D991" s="174"/>
      <c r="E991" s="131"/>
      <c r="F991" s="177"/>
      <c r="G991" s="180"/>
      <c r="H991" s="163"/>
      <c r="I991" s="165"/>
      <c r="J991" s="168"/>
      <c r="K991" s="62"/>
      <c r="L991" s="63"/>
      <c r="M991" s="63"/>
      <c r="N991" s="142"/>
      <c r="O991" s="127"/>
      <c r="P991" s="100"/>
      <c r="Q991" s="63">
        <f t="shared" si="423"/>
        <v>0</v>
      </c>
      <c r="R991" s="64"/>
      <c r="S991" s="67"/>
      <c r="T991" s="46"/>
      <c r="U991" s="106">
        <f>IF(EXACT(O991,Y991),M991,M991*(1-'Расчет ПРЕДЗАКАЗ'!$D$10))</f>
        <v>0</v>
      </c>
      <c r="V991" s="106">
        <f t="shared" si="424"/>
        <v>0</v>
      </c>
      <c r="W991" s="106" t="e">
        <f>IF(EXACT(O991,Y991),M991,M991*(1-#REF!))</f>
        <v>#REF!</v>
      </c>
      <c r="X991" s="106" t="e">
        <f t="shared" si="425"/>
        <v>#REF!</v>
      </c>
      <c r="Y991" s="107" t="s">
        <v>72</v>
      </c>
      <c r="Z991" s="103">
        <f t="shared" si="421"/>
        <v>0</v>
      </c>
      <c r="AA991" s="103">
        <f t="shared" si="422"/>
        <v>0</v>
      </c>
      <c r="AB991" s="128" t="str">
        <f t="shared" si="426"/>
        <v/>
      </c>
      <c r="AC991" s="128" t="e">
        <f t="shared" si="427"/>
        <v>#REF!</v>
      </c>
    </row>
    <row r="992" spans="1:29" ht="50.1" customHeight="1">
      <c r="A992" s="171"/>
      <c r="B992" s="171"/>
      <c r="C992" s="174"/>
      <c r="D992" s="174"/>
      <c r="E992" s="131"/>
      <c r="F992" s="177"/>
      <c r="G992" s="180"/>
      <c r="H992" s="163"/>
      <c r="I992" s="165"/>
      <c r="J992" s="168"/>
      <c r="K992" s="62"/>
      <c r="L992" s="63"/>
      <c r="M992" s="63"/>
      <c r="N992" s="142"/>
      <c r="O992" s="127"/>
      <c r="P992" s="100"/>
      <c r="Q992" s="63">
        <f t="shared" si="423"/>
        <v>0</v>
      </c>
      <c r="R992" s="64"/>
      <c r="S992" s="67"/>
      <c r="T992" s="46"/>
      <c r="U992" s="106">
        <f>IF(EXACT(O992,Y992),M992,M992*(1-'Расчет ПРЕДЗАКАЗ'!$D$10))</f>
        <v>0</v>
      </c>
      <c r="V992" s="106">
        <f t="shared" si="424"/>
        <v>0</v>
      </c>
      <c r="W992" s="106" t="e">
        <f>IF(EXACT(O992,Y992),M992,M992*(1-#REF!))</f>
        <v>#REF!</v>
      </c>
      <c r="X992" s="106" t="e">
        <f t="shared" si="425"/>
        <v>#REF!</v>
      </c>
      <c r="Y992" s="107" t="s">
        <v>72</v>
      </c>
      <c r="Z992" s="103">
        <f t="shared" si="421"/>
        <v>0</v>
      </c>
      <c r="AA992" s="103">
        <f t="shared" si="422"/>
        <v>0</v>
      </c>
      <c r="AB992" s="128" t="str">
        <f t="shared" si="426"/>
        <v/>
      </c>
      <c r="AC992" s="128" t="e">
        <f t="shared" si="427"/>
        <v>#REF!</v>
      </c>
    </row>
    <row r="993" spans="1:29" ht="50.1" customHeight="1">
      <c r="A993" s="171"/>
      <c r="B993" s="171"/>
      <c r="C993" s="174"/>
      <c r="D993" s="174"/>
      <c r="E993" s="131"/>
      <c r="F993" s="177"/>
      <c r="G993" s="180"/>
      <c r="H993" s="163"/>
      <c r="I993" s="165"/>
      <c r="J993" s="168"/>
      <c r="K993" s="62"/>
      <c r="L993" s="63"/>
      <c r="M993" s="63"/>
      <c r="N993" s="143"/>
      <c r="O993" s="127"/>
      <c r="P993" s="100"/>
      <c r="Q993" s="63">
        <f t="shared" si="423"/>
        <v>0</v>
      </c>
      <c r="R993" s="65"/>
      <c r="S993" s="67"/>
      <c r="T993" s="40"/>
      <c r="U993" s="106">
        <f>IF(EXACT(O993,Y993),M993,M993*(1-'Расчет ПРЕДЗАКАЗ'!$D$10))</f>
        <v>0</v>
      </c>
      <c r="V993" s="106">
        <f t="shared" si="424"/>
        <v>0</v>
      </c>
      <c r="W993" s="106" t="e">
        <f>IF(EXACT(O993,Y993),M993,M993*(1-#REF!))</f>
        <v>#REF!</v>
      </c>
      <c r="X993" s="106" t="e">
        <f t="shared" si="425"/>
        <v>#REF!</v>
      </c>
      <c r="Y993" s="107" t="s">
        <v>72</v>
      </c>
      <c r="Z993" s="103">
        <f t="shared" si="421"/>
        <v>0</v>
      </c>
      <c r="AA993" s="103">
        <f t="shared" si="422"/>
        <v>0</v>
      </c>
      <c r="AB993" s="128" t="str">
        <f t="shared" si="426"/>
        <v/>
      </c>
      <c r="AC993" s="128" t="e">
        <f t="shared" si="427"/>
        <v>#REF!</v>
      </c>
    </row>
    <row r="994" spans="1:29" ht="50.1" customHeight="1">
      <c r="A994" s="171"/>
      <c r="B994" s="171"/>
      <c r="C994" s="174"/>
      <c r="D994" s="174"/>
      <c r="E994" s="131"/>
      <c r="F994" s="177"/>
      <c r="G994" s="180"/>
      <c r="H994" s="163"/>
      <c r="I994" s="165"/>
      <c r="J994" s="168"/>
      <c r="K994" s="62"/>
      <c r="L994" s="63"/>
      <c r="M994" s="63"/>
      <c r="N994" s="143"/>
      <c r="O994" s="127"/>
      <c r="P994" s="100"/>
      <c r="Q994" s="63">
        <f t="shared" si="423"/>
        <v>0</v>
      </c>
      <c r="R994" s="65"/>
      <c r="S994" s="67"/>
      <c r="T994" s="40"/>
      <c r="U994" s="106">
        <f>IF(EXACT(O994,Y994),M994,M994*(1-'Расчет ПРЕДЗАКАЗ'!$D$10))</f>
        <v>0</v>
      </c>
      <c r="V994" s="106">
        <f t="shared" si="424"/>
        <v>0</v>
      </c>
      <c r="W994" s="106" t="e">
        <f>IF(EXACT(O994,Y994),M994,M994*(1-#REF!))</f>
        <v>#REF!</v>
      </c>
      <c r="X994" s="106" t="e">
        <f t="shared" si="425"/>
        <v>#REF!</v>
      </c>
      <c r="Y994" s="107" t="s">
        <v>72</v>
      </c>
      <c r="Z994" s="103">
        <f t="shared" si="421"/>
        <v>0</v>
      </c>
      <c r="AA994" s="103">
        <f t="shared" si="422"/>
        <v>0</v>
      </c>
      <c r="AB994" s="128" t="str">
        <f t="shared" si="426"/>
        <v/>
      </c>
      <c r="AC994" s="128" t="e">
        <f t="shared" si="427"/>
        <v>#REF!</v>
      </c>
    </row>
    <row r="995" spans="1:29" ht="50.1" customHeight="1">
      <c r="A995" s="171"/>
      <c r="B995" s="171"/>
      <c r="C995" s="174"/>
      <c r="D995" s="174"/>
      <c r="E995" s="131"/>
      <c r="F995" s="177"/>
      <c r="G995" s="180"/>
      <c r="H995" s="163"/>
      <c r="I995" s="165"/>
      <c r="J995" s="168"/>
      <c r="K995" s="62"/>
      <c r="L995" s="63"/>
      <c r="M995" s="63"/>
      <c r="N995" s="65"/>
      <c r="O995" s="127"/>
      <c r="P995" s="100"/>
      <c r="Q995" s="63">
        <f t="shared" si="423"/>
        <v>0</v>
      </c>
      <c r="R995" s="65"/>
      <c r="S995" s="67"/>
      <c r="T995" s="40"/>
      <c r="U995" s="106">
        <f>IF(EXACT(O995,Y995),M995,M995*(1-'Расчет ПРЕДЗАКАЗ'!$D$10))</f>
        <v>0</v>
      </c>
      <c r="V995" s="106">
        <f t="shared" si="424"/>
        <v>0</v>
      </c>
      <c r="W995" s="106" t="e">
        <f>IF(EXACT(O995,Y995),M995,M995*(1-#REF!))</f>
        <v>#REF!</v>
      </c>
      <c r="X995" s="106" t="e">
        <f t="shared" si="425"/>
        <v>#REF!</v>
      </c>
      <c r="Y995" s="107" t="s">
        <v>72</v>
      </c>
      <c r="Z995" s="103">
        <f t="shared" si="421"/>
        <v>0</v>
      </c>
      <c r="AA995" s="103">
        <f t="shared" si="422"/>
        <v>0</v>
      </c>
      <c r="AB995" s="128" t="str">
        <f t="shared" si="426"/>
        <v/>
      </c>
      <c r="AC995" s="128" t="e">
        <f t="shared" si="427"/>
        <v>#REF!</v>
      </c>
    </row>
    <row r="996" spans="1:29" ht="50.1" customHeight="1">
      <c r="A996" s="171"/>
      <c r="B996" s="171"/>
      <c r="C996" s="174"/>
      <c r="D996" s="174"/>
      <c r="E996" s="131"/>
      <c r="F996" s="177"/>
      <c r="G996" s="180"/>
      <c r="H996" s="163"/>
      <c r="I996" s="165"/>
      <c r="J996" s="168"/>
      <c r="K996" s="62"/>
      <c r="L996" s="63"/>
      <c r="M996" s="63"/>
      <c r="N996" s="65"/>
      <c r="O996" s="127"/>
      <c r="P996" s="100"/>
      <c r="Q996" s="63">
        <f t="shared" si="423"/>
        <v>0</v>
      </c>
      <c r="R996" s="65"/>
      <c r="S996" s="67"/>
      <c r="T996" s="40"/>
      <c r="U996" s="106">
        <f>IF(EXACT(O996,Y996),M996,M996*(1-'Расчет ПРЕДЗАКАЗ'!$D$10))</f>
        <v>0</v>
      </c>
      <c r="V996" s="106">
        <f t="shared" si="424"/>
        <v>0</v>
      </c>
      <c r="W996" s="106" t="e">
        <f>IF(EXACT(O996,Y996),M996,M996*(1-#REF!))</f>
        <v>#REF!</v>
      </c>
      <c r="X996" s="106" t="e">
        <f t="shared" si="425"/>
        <v>#REF!</v>
      </c>
      <c r="Y996" s="107" t="s">
        <v>72</v>
      </c>
      <c r="Z996" s="103">
        <f t="shared" si="421"/>
        <v>0</v>
      </c>
      <c r="AA996" s="103">
        <f t="shared" si="422"/>
        <v>0</v>
      </c>
      <c r="AB996" s="128" t="str">
        <f t="shared" si="426"/>
        <v/>
      </c>
      <c r="AC996" s="128" t="e">
        <f t="shared" si="427"/>
        <v>#REF!</v>
      </c>
    </row>
    <row r="997" spans="1:29" ht="50.1" customHeight="1">
      <c r="A997" s="171"/>
      <c r="B997" s="171"/>
      <c r="C997" s="174"/>
      <c r="D997" s="174"/>
      <c r="E997" s="131"/>
      <c r="F997" s="177"/>
      <c r="G997" s="180"/>
      <c r="H997" s="163"/>
      <c r="I997" s="165"/>
      <c r="J997" s="168"/>
      <c r="K997" s="62"/>
      <c r="L997" s="63"/>
      <c r="M997" s="63"/>
      <c r="N997" s="65"/>
      <c r="O997" s="127"/>
      <c r="P997" s="100"/>
      <c r="Q997" s="63">
        <f t="shared" si="423"/>
        <v>0</v>
      </c>
      <c r="R997" s="65"/>
      <c r="S997" s="67"/>
      <c r="T997" s="40"/>
      <c r="U997" s="106">
        <f>IF(EXACT(O997,Y997),M997,M997*(1-'Расчет ПРЕДЗАКАЗ'!$D$10))</f>
        <v>0</v>
      </c>
      <c r="V997" s="106">
        <f t="shared" si="424"/>
        <v>0</v>
      </c>
      <c r="W997" s="106" t="e">
        <f>IF(EXACT(O997,Y997),M997,M997*(1-#REF!))</f>
        <v>#REF!</v>
      </c>
      <c r="X997" s="106" t="e">
        <f t="shared" si="425"/>
        <v>#REF!</v>
      </c>
      <c r="Y997" s="107" t="s">
        <v>72</v>
      </c>
      <c r="Z997" s="103">
        <f t="shared" si="421"/>
        <v>0</v>
      </c>
      <c r="AA997" s="103">
        <f t="shared" si="422"/>
        <v>0</v>
      </c>
      <c r="AB997" s="128" t="str">
        <f t="shared" si="426"/>
        <v/>
      </c>
      <c r="AC997" s="128" t="e">
        <f t="shared" si="427"/>
        <v>#REF!</v>
      </c>
    </row>
    <row r="998" spans="1:29" ht="50.1" customHeight="1">
      <c r="A998" s="172"/>
      <c r="B998" s="172"/>
      <c r="C998" s="175"/>
      <c r="D998" s="175"/>
      <c r="E998" s="132"/>
      <c r="F998" s="178"/>
      <c r="G998" s="181"/>
      <c r="H998" s="164"/>
      <c r="I998" s="166"/>
      <c r="J998" s="169"/>
      <c r="K998" s="62"/>
      <c r="L998" s="63"/>
      <c r="M998" s="63"/>
      <c r="N998" s="65"/>
      <c r="O998" s="127"/>
      <c r="P998" s="100"/>
      <c r="Q998" s="63">
        <f t="shared" si="423"/>
        <v>0</v>
      </c>
      <c r="R998" s="65"/>
      <c r="S998" s="67"/>
      <c r="T998" s="40"/>
      <c r="U998" s="106">
        <f>IF(EXACT(O998,Y998),M998,M998*(1-'Расчет ПРЕДЗАКАЗ'!$D$10))</f>
        <v>0</v>
      </c>
      <c r="V998" s="106">
        <f t="shared" si="424"/>
        <v>0</v>
      </c>
      <c r="W998" s="106" t="e">
        <f>IF(EXACT(O998,Y998),M998,M998*(1-#REF!))</f>
        <v>#REF!</v>
      </c>
      <c r="X998" s="106" t="e">
        <f t="shared" si="425"/>
        <v>#REF!</v>
      </c>
      <c r="Y998" s="107" t="s">
        <v>72</v>
      </c>
      <c r="Z998" s="103">
        <f t="shared" si="421"/>
        <v>0</v>
      </c>
      <c r="AA998" s="103">
        <f t="shared" si="422"/>
        <v>0</v>
      </c>
      <c r="AB998" s="128" t="str">
        <f t="shared" si="426"/>
        <v/>
      </c>
      <c r="AC998" s="128" t="e">
        <f t="shared" si="427"/>
        <v>#REF!</v>
      </c>
    </row>
    <row r="999" spans="1:29" ht="11.25" customHeight="1" thickBot="1"/>
    <row r="1000" spans="1:29" ht="50.1" customHeight="1">
      <c r="A1000" s="170">
        <v>62</v>
      </c>
      <c r="B1000" s="170" t="s">
        <v>662</v>
      </c>
      <c r="C1000" s="173" t="s">
        <v>663</v>
      </c>
      <c r="D1000" s="173" t="s">
        <v>77</v>
      </c>
      <c r="E1000" s="131"/>
      <c r="F1000" s="199" t="s">
        <v>591</v>
      </c>
      <c r="G1000" s="179" t="s">
        <v>664</v>
      </c>
      <c r="H1000" s="162" t="s">
        <v>592</v>
      </c>
      <c r="I1000" s="200" t="s">
        <v>665</v>
      </c>
      <c r="J1000" s="167" t="s">
        <v>19</v>
      </c>
      <c r="K1000" s="62" t="s">
        <v>82</v>
      </c>
      <c r="L1000" s="63">
        <v>4600</v>
      </c>
      <c r="M1000" s="63">
        <v>2873</v>
      </c>
      <c r="N1000" s="142" t="s">
        <v>666</v>
      </c>
      <c r="O1000" s="127" t="s">
        <v>72</v>
      </c>
      <c r="P1000" s="100"/>
      <c r="Q1000" s="63">
        <f>P1000*M1000</f>
        <v>0</v>
      </c>
      <c r="R1000" s="64"/>
      <c r="S1000" s="67">
        <v>136</v>
      </c>
      <c r="T1000" s="59"/>
      <c r="U1000" s="106">
        <f>IF(EXACT(O1000,Y1000),M1000,M1000*(1-'Расчет ПРЕДЗАКАЗ'!$D$10))</f>
        <v>2873</v>
      </c>
      <c r="V1000" s="106">
        <f>P1000*U1000</f>
        <v>0</v>
      </c>
      <c r="W1000" s="106">
        <f>IF(EXACT(O1000,Y1000),M1000,M1000*(1-#REF!))</f>
        <v>2873</v>
      </c>
      <c r="X1000" s="106">
        <f>P1000*W1000</f>
        <v>0</v>
      </c>
      <c r="Y1000" s="107" t="s">
        <v>72</v>
      </c>
      <c r="Z1000" s="103">
        <f t="shared" ref="Z1000:Z1014" si="428">IF(EXACT(O1000,Y1000),Q1000,0)</f>
        <v>0</v>
      </c>
      <c r="AA1000" s="103">
        <f t="shared" ref="AA1000:AA1014" si="429">IF(Z1000=0,Q1000,0)</f>
        <v>0</v>
      </c>
      <c r="AB1000" s="128">
        <f>IF(U1000=0,"",L1000/U1000-1)</f>
        <v>0.60111381830838839</v>
      </c>
      <c r="AC1000" s="128">
        <f>IF(W1000=0,"",L1000/W1000-1)</f>
        <v>0.60111381830838839</v>
      </c>
    </row>
    <row r="1001" spans="1:29" ht="50.1" customHeight="1">
      <c r="A1001" s="171"/>
      <c r="B1001" s="171"/>
      <c r="C1001" s="174"/>
      <c r="D1001" s="174"/>
      <c r="E1001" s="131"/>
      <c r="F1001" s="177"/>
      <c r="G1001" s="180"/>
      <c r="H1001" s="163"/>
      <c r="I1001" s="165"/>
      <c r="J1001" s="168"/>
      <c r="K1001" s="62" t="s">
        <v>96</v>
      </c>
      <c r="L1001" s="63">
        <v>4600</v>
      </c>
      <c r="M1001" s="63">
        <v>2873</v>
      </c>
      <c r="N1001" s="142" t="s">
        <v>667</v>
      </c>
      <c r="O1001" s="127" t="s">
        <v>72</v>
      </c>
      <c r="P1001" s="100"/>
      <c r="Q1001" s="63">
        <f t="shared" ref="Q1001:Q1014" si="430">P1001*M1001</f>
        <v>0</v>
      </c>
      <c r="R1001" s="64"/>
      <c r="S1001" s="67">
        <v>288</v>
      </c>
      <c r="T1001" s="46"/>
      <c r="U1001" s="106">
        <f>IF(EXACT(O1001,Y1001),M1001,M1001*(1-'Расчет ПРЕДЗАКАЗ'!$D$10))</f>
        <v>2873</v>
      </c>
      <c r="V1001" s="106">
        <f t="shared" ref="V1001:V1014" si="431">P1001*U1001</f>
        <v>0</v>
      </c>
      <c r="W1001" s="106">
        <f>IF(EXACT(O1001,Y1001),M1001,M1001*(1-#REF!))</f>
        <v>2873</v>
      </c>
      <c r="X1001" s="106">
        <f t="shared" ref="X1001:X1014" si="432">P1001*W1001</f>
        <v>0</v>
      </c>
      <c r="Y1001" s="107" t="s">
        <v>72</v>
      </c>
      <c r="Z1001" s="103">
        <f t="shared" si="428"/>
        <v>0</v>
      </c>
      <c r="AA1001" s="103">
        <f t="shared" si="429"/>
        <v>0</v>
      </c>
      <c r="AB1001" s="128">
        <f t="shared" ref="AB1001:AB1014" si="433">IF(U1001=0,"",L1001/U1001-1)</f>
        <v>0.60111381830838839</v>
      </c>
      <c r="AC1001" s="128">
        <f t="shared" ref="AC1001:AC1014" si="434">IF(W1001=0,"",L1001/W1001-1)</f>
        <v>0.60111381830838839</v>
      </c>
    </row>
    <row r="1002" spans="1:29" ht="50.1" customHeight="1">
      <c r="A1002" s="171"/>
      <c r="B1002" s="171"/>
      <c r="C1002" s="174"/>
      <c r="D1002" s="174"/>
      <c r="E1002" s="131"/>
      <c r="F1002" s="177"/>
      <c r="G1002" s="180"/>
      <c r="H1002" s="163"/>
      <c r="I1002" s="165"/>
      <c r="J1002" s="168"/>
      <c r="K1002" s="62" t="s">
        <v>98</v>
      </c>
      <c r="L1002" s="63">
        <v>4600</v>
      </c>
      <c r="M1002" s="63">
        <v>2873</v>
      </c>
      <c r="N1002" s="142" t="s">
        <v>668</v>
      </c>
      <c r="O1002" s="127" t="s">
        <v>72</v>
      </c>
      <c r="P1002" s="100"/>
      <c r="Q1002" s="63">
        <f t="shared" si="430"/>
        <v>0</v>
      </c>
      <c r="R1002" s="64"/>
      <c r="S1002" s="67">
        <v>126</v>
      </c>
      <c r="T1002" s="46"/>
      <c r="U1002" s="106">
        <f>IF(EXACT(O1002,Y1002),M1002,M1002*(1-'Расчет ПРЕДЗАКАЗ'!$D$10))</f>
        <v>2873</v>
      </c>
      <c r="V1002" s="106">
        <f t="shared" si="431"/>
        <v>0</v>
      </c>
      <c r="W1002" s="106">
        <f>IF(EXACT(O1002,Y1002),M1002,M1002*(1-#REF!))</f>
        <v>2873</v>
      </c>
      <c r="X1002" s="106">
        <f t="shared" si="432"/>
        <v>0</v>
      </c>
      <c r="Y1002" s="107" t="s">
        <v>72</v>
      </c>
      <c r="Z1002" s="103">
        <f t="shared" si="428"/>
        <v>0</v>
      </c>
      <c r="AA1002" s="103">
        <f t="shared" si="429"/>
        <v>0</v>
      </c>
      <c r="AB1002" s="128">
        <f t="shared" si="433"/>
        <v>0.60111381830838839</v>
      </c>
      <c r="AC1002" s="128">
        <f t="shared" si="434"/>
        <v>0.60111381830838839</v>
      </c>
    </row>
    <row r="1003" spans="1:29" ht="50.1" customHeight="1">
      <c r="A1003" s="171"/>
      <c r="B1003" s="171"/>
      <c r="C1003" s="174"/>
      <c r="D1003" s="174"/>
      <c r="E1003" s="131"/>
      <c r="F1003" s="177"/>
      <c r="G1003" s="180"/>
      <c r="H1003" s="163"/>
      <c r="I1003" s="165"/>
      <c r="J1003" s="168"/>
      <c r="K1003" s="62" t="s">
        <v>84</v>
      </c>
      <c r="L1003" s="63">
        <v>4600</v>
      </c>
      <c r="M1003" s="63">
        <v>2873</v>
      </c>
      <c r="N1003" s="142" t="s">
        <v>669</v>
      </c>
      <c r="O1003" s="127" t="s">
        <v>72</v>
      </c>
      <c r="P1003" s="100"/>
      <c r="Q1003" s="63">
        <f t="shared" si="430"/>
        <v>0</v>
      </c>
      <c r="R1003" s="64"/>
      <c r="S1003" s="67">
        <v>181</v>
      </c>
      <c r="T1003" s="46"/>
      <c r="U1003" s="106">
        <f>IF(EXACT(O1003,Y1003),M1003,M1003*(1-'Расчет ПРЕДЗАКАЗ'!$D$10))</f>
        <v>2873</v>
      </c>
      <c r="V1003" s="106">
        <f t="shared" si="431"/>
        <v>0</v>
      </c>
      <c r="W1003" s="106">
        <f>IF(EXACT(O1003,Y1003),M1003,M1003*(1-#REF!))</f>
        <v>2873</v>
      </c>
      <c r="X1003" s="106">
        <f t="shared" si="432"/>
        <v>0</v>
      </c>
      <c r="Y1003" s="107" t="s">
        <v>72</v>
      </c>
      <c r="Z1003" s="103">
        <f t="shared" si="428"/>
        <v>0</v>
      </c>
      <c r="AA1003" s="103">
        <f t="shared" si="429"/>
        <v>0</v>
      </c>
      <c r="AB1003" s="128">
        <f t="shared" si="433"/>
        <v>0.60111381830838839</v>
      </c>
      <c r="AC1003" s="128">
        <f t="shared" si="434"/>
        <v>0.60111381830838839</v>
      </c>
    </row>
    <row r="1004" spans="1:29" ht="50.1" customHeight="1">
      <c r="A1004" s="171"/>
      <c r="B1004" s="171"/>
      <c r="C1004" s="174"/>
      <c r="D1004" s="174"/>
      <c r="E1004" s="131"/>
      <c r="F1004" s="177"/>
      <c r="G1004" s="180"/>
      <c r="H1004" s="163"/>
      <c r="I1004" s="165"/>
      <c r="J1004" s="168"/>
      <c r="K1004" s="62"/>
      <c r="L1004" s="63"/>
      <c r="M1004" s="63"/>
      <c r="N1004" s="142"/>
      <c r="O1004" s="127"/>
      <c r="P1004" s="100"/>
      <c r="Q1004" s="63">
        <f t="shared" si="430"/>
        <v>0</v>
      </c>
      <c r="R1004" s="64"/>
      <c r="S1004" s="67"/>
      <c r="T1004" s="46"/>
      <c r="U1004" s="106">
        <f>IF(EXACT(O1004,Y1004),M1004,M1004*(1-'Расчет ПРЕДЗАКАЗ'!$D$10))</f>
        <v>0</v>
      </c>
      <c r="V1004" s="106">
        <f t="shared" si="431"/>
        <v>0</v>
      </c>
      <c r="W1004" s="106" t="e">
        <f>IF(EXACT(O1004,Y1004),M1004,M1004*(1-#REF!))</f>
        <v>#REF!</v>
      </c>
      <c r="X1004" s="106" t="e">
        <f t="shared" si="432"/>
        <v>#REF!</v>
      </c>
      <c r="Y1004" s="107" t="s">
        <v>72</v>
      </c>
      <c r="Z1004" s="103">
        <f t="shared" si="428"/>
        <v>0</v>
      </c>
      <c r="AA1004" s="103">
        <f t="shared" si="429"/>
        <v>0</v>
      </c>
      <c r="AB1004" s="128" t="str">
        <f t="shared" si="433"/>
        <v/>
      </c>
      <c r="AC1004" s="128" t="e">
        <f t="shared" si="434"/>
        <v>#REF!</v>
      </c>
    </row>
    <row r="1005" spans="1:29" ht="50.1" customHeight="1">
      <c r="A1005" s="171"/>
      <c r="B1005" s="171"/>
      <c r="C1005" s="174"/>
      <c r="D1005" s="174"/>
      <c r="E1005" s="131"/>
      <c r="F1005" s="177"/>
      <c r="G1005" s="180"/>
      <c r="H1005" s="163"/>
      <c r="I1005" s="165"/>
      <c r="J1005" s="168"/>
      <c r="K1005" s="62"/>
      <c r="L1005" s="63"/>
      <c r="M1005" s="63"/>
      <c r="N1005" s="142"/>
      <c r="O1005" s="127"/>
      <c r="P1005" s="100"/>
      <c r="Q1005" s="63">
        <f t="shared" si="430"/>
        <v>0</v>
      </c>
      <c r="R1005" s="64"/>
      <c r="S1005" s="67"/>
      <c r="T1005" s="46"/>
      <c r="U1005" s="106">
        <f>IF(EXACT(O1005,Y1005),M1005,M1005*(1-'Расчет ПРЕДЗАКАЗ'!$D$10))</f>
        <v>0</v>
      </c>
      <c r="V1005" s="106">
        <f t="shared" si="431"/>
        <v>0</v>
      </c>
      <c r="W1005" s="106" t="e">
        <f>IF(EXACT(O1005,Y1005),M1005,M1005*(1-#REF!))</f>
        <v>#REF!</v>
      </c>
      <c r="X1005" s="106" t="e">
        <f t="shared" si="432"/>
        <v>#REF!</v>
      </c>
      <c r="Y1005" s="107" t="s">
        <v>72</v>
      </c>
      <c r="Z1005" s="103">
        <f t="shared" si="428"/>
        <v>0</v>
      </c>
      <c r="AA1005" s="103">
        <f t="shared" si="429"/>
        <v>0</v>
      </c>
      <c r="AB1005" s="128" t="str">
        <f t="shared" si="433"/>
        <v/>
      </c>
      <c r="AC1005" s="128" t="e">
        <f t="shared" si="434"/>
        <v>#REF!</v>
      </c>
    </row>
    <row r="1006" spans="1:29" ht="50.1" customHeight="1">
      <c r="A1006" s="171"/>
      <c r="B1006" s="171"/>
      <c r="C1006" s="174"/>
      <c r="D1006" s="174"/>
      <c r="E1006" s="131"/>
      <c r="F1006" s="177"/>
      <c r="G1006" s="180"/>
      <c r="H1006" s="163"/>
      <c r="I1006" s="165"/>
      <c r="J1006" s="168"/>
      <c r="K1006" s="62"/>
      <c r="L1006" s="63"/>
      <c r="M1006" s="63"/>
      <c r="N1006" s="142"/>
      <c r="O1006" s="127"/>
      <c r="P1006" s="100"/>
      <c r="Q1006" s="63">
        <f t="shared" si="430"/>
        <v>0</v>
      </c>
      <c r="R1006" s="64"/>
      <c r="S1006" s="67"/>
      <c r="T1006" s="46"/>
      <c r="U1006" s="106">
        <f>IF(EXACT(O1006,Y1006),M1006,M1006*(1-'Расчет ПРЕДЗАКАЗ'!$D$10))</f>
        <v>0</v>
      </c>
      <c r="V1006" s="106">
        <f t="shared" si="431"/>
        <v>0</v>
      </c>
      <c r="W1006" s="106" t="e">
        <f>IF(EXACT(O1006,Y1006),M1006,M1006*(1-#REF!))</f>
        <v>#REF!</v>
      </c>
      <c r="X1006" s="106" t="e">
        <f t="shared" si="432"/>
        <v>#REF!</v>
      </c>
      <c r="Y1006" s="107" t="s">
        <v>72</v>
      </c>
      <c r="Z1006" s="103">
        <f t="shared" si="428"/>
        <v>0</v>
      </c>
      <c r="AA1006" s="103">
        <f t="shared" si="429"/>
        <v>0</v>
      </c>
      <c r="AB1006" s="128" t="str">
        <f t="shared" si="433"/>
        <v/>
      </c>
      <c r="AC1006" s="128" t="e">
        <f t="shared" si="434"/>
        <v>#REF!</v>
      </c>
    </row>
    <row r="1007" spans="1:29" ht="50.1" customHeight="1">
      <c r="A1007" s="171"/>
      <c r="B1007" s="171"/>
      <c r="C1007" s="174"/>
      <c r="D1007" s="174"/>
      <c r="E1007" s="131"/>
      <c r="F1007" s="177"/>
      <c r="G1007" s="180"/>
      <c r="H1007" s="163"/>
      <c r="I1007" s="165"/>
      <c r="J1007" s="168"/>
      <c r="K1007" s="62"/>
      <c r="L1007" s="63"/>
      <c r="M1007" s="63"/>
      <c r="N1007" s="142"/>
      <c r="O1007" s="127"/>
      <c r="P1007" s="100"/>
      <c r="Q1007" s="63">
        <f t="shared" si="430"/>
        <v>0</v>
      </c>
      <c r="R1007" s="64"/>
      <c r="S1007" s="67"/>
      <c r="T1007" s="46"/>
      <c r="U1007" s="106">
        <f>IF(EXACT(O1007,Y1007),M1007,M1007*(1-'Расчет ПРЕДЗАКАЗ'!$D$10))</f>
        <v>0</v>
      </c>
      <c r="V1007" s="106">
        <f t="shared" si="431"/>
        <v>0</v>
      </c>
      <c r="W1007" s="106" t="e">
        <f>IF(EXACT(O1007,Y1007),M1007,M1007*(1-#REF!))</f>
        <v>#REF!</v>
      </c>
      <c r="X1007" s="106" t="e">
        <f t="shared" si="432"/>
        <v>#REF!</v>
      </c>
      <c r="Y1007" s="107" t="s">
        <v>72</v>
      </c>
      <c r="Z1007" s="103">
        <f t="shared" si="428"/>
        <v>0</v>
      </c>
      <c r="AA1007" s="103">
        <f t="shared" si="429"/>
        <v>0</v>
      </c>
      <c r="AB1007" s="128" t="str">
        <f t="shared" si="433"/>
        <v/>
      </c>
      <c r="AC1007" s="128" t="e">
        <f t="shared" si="434"/>
        <v>#REF!</v>
      </c>
    </row>
    <row r="1008" spans="1:29" ht="50.1" customHeight="1">
      <c r="A1008" s="171"/>
      <c r="B1008" s="171"/>
      <c r="C1008" s="174"/>
      <c r="D1008" s="174"/>
      <c r="E1008" s="131"/>
      <c r="F1008" s="177"/>
      <c r="G1008" s="180"/>
      <c r="H1008" s="163"/>
      <c r="I1008" s="165"/>
      <c r="J1008" s="168"/>
      <c r="K1008" s="62"/>
      <c r="L1008" s="63"/>
      <c r="M1008" s="63"/>
      <c r="N1008" s="142"/>
      <c r="O1008" s="127"/>
      <c r="P1008" s="100"/>
      <c r="Q1008" s="63">
        <f t="shared" si="430"/>
        <v>0</v>
      </c>
      <c r="R1008" s="64"/>
      <c r="S1008" s="67"/>
      <c r="T1008" s="46"/>
      <c r="U1008" s="106">
        <f>IF(EXACT(O1008,Y1008),M1008,M1008*(1-'Расчет ПРЕДЗАКАЗ'!$D$10))</f>
        <v>0</v>
      </c>
      <c r="V1008" s="106">
        <f t="shared" si="431"/>
        <v>0</v>
      </c>
      <c r="W1008" s="106" t="e">
        <f>IF(EXACT(O1008,Y1008),M1008,M1008*(1-#REF!))</f>
        <v>#REF!</v>
      </c>
      <c r="X1008" s="106" t="e">
        <f t="shared" si="432"/>
        <v>#REF!</v>
      </c>
      <c r="Y1008" s="107" t="s">
        <v>72</v>
      </c>
      <c r="Z1008" s="103">
        <f t="shared" si="428"/>
        <v>0</v>
      </c>
      <c r="AA1008" s="103">
        <f t="shared" si="429"/>
        <v>0</v>
      </c>
      <c r="AB1008" s="128" t="str">
        <f t="shared" si="433"/>
        <v/>
      </c>
      <c r="AC1008" s="128" t="e">
        <f t="shared" si="434"/>
        <v>#REF!</v>
      </c>
    </row>
    <row r="1009" spans="1:29" ht="50.1" customHeight="1">
      <c r="A1009" s="171"/>
      <c r="B1009" s="171"/>
      <c r="C1009" s="174"/>
      <c r="D1009" s="174"/>
      <c r="E1009" s="131"/>
      <c r="F1009" s="177"/>
      <c r="G1009" s="180"/>
      <c r="H1009" s="163"/>
      <c r="I1009" s="165"/>
      <c r="J1009" s="168"/>
      <c r="K1009" s="62"/>
      <c r="L1009" s="63"/>
      <c r="M1009" s="63"/>
      <c r="N1009" s="143"/>
      <c r="O1009" s="127"/>
      <c r="P1009" s="100"/>
      <c r="Q1009" s="63">
        <f t="shared" si="430"/>
        <v>0</v>
      </c>
      <c r="R1009" s="65"/>
      <c r="S1009" s="67"/>
      <c r="T1009" s="40"/>
      <c r="U1009" s="106">
        <f>IF(EXACT(O1009,Y1009),M1009,M1009*(1-'Расчет ПРЕДЗАКАЗ'!$D$10))</f>
        <v>0</v>
      </c>
      <c r="V1009" s="106">
        <f t="shared" si="431"/>
        <v>0</v>
      </c>
      <c r="W1009" s="106" t="e">
        <f>IF(EXACT(O1009,Y1009),M1009,M1009*(1-#REF!))</f>
        <v>#REF!</v>
      </c>
      <c r="X1009" s="106" t="e">
        <f t="shared" si="432"/>
        <v>#REF!</v>
      </c>
      <c r="Y1009" s="107" t="s">
        <v>72</v>
      </c>
      <c r="Z1009" s="103">
        <f t="shared" si="428"/>
        <v>0</v>
      </c>
      <c r="AA1009" s="103">
        <f t="shared" si="429"/>
        <v>0</v>
      </c>
      <c r="AB1009" s="128" t="str">
        <f t="shared" si="433"/>
        <v/>
      </c>
      <c r="AC1009" s="128" t="e">
        <f t="shared" si="434"/>
        <v>#REF!</v>
      </c>
    </row>
    <row r="1010" spans="1:29" ht="50.1" customHeight="1">
      <c r="A1010" s="171"/>
      <c r="B1010" s="171"/>
      <c r="C1010" s="174"/>
      <c r="D1010" s="174"/>
      <c r="E1010" s="131"/>
      <c r="F1010" s="177"/>
      <c r="G1010" s="180"/>
      <c r="H1010" s="163"/>
      <c r="I1010" s="165"/>
      <c r="J1010" s="168"/>
      <c r="K1010" s="62"/>
      <c r="L1010" s="63"/>
      <c r="M1010" s="63"/>
      <c r="N1010" s="143"/>
      <c r="O1010" s="127"/>
      <c r="P1010" s="100"/>
      <c r="Q1010" s="63">
        <f t="shared" si="430"/>
        <v>0</v>
      </c>
      <c r="R1010" s="65"/>
      <c r="S1010" s="67"/>
      <c r="T1010" s="40"/>
      <c r="U1010" s="106">
        <f>IF(EXACT(O1010,Y1010),M1010,M1010*(1-'Расчет ПРЕДЗАКАЗ'!$D$10))</f>
        <v>0</v>
      </c>
      <c r="V1010" s="106">
        <f t="shared" si="431"/>
        <v>0</v>
      </c>
      <c r="W1010" s="106" t="e">
        <f>IF(EXACT(O1010,Y1010),M1010,M1010*(1-#REF!))</f>
        <v>#REF!</v>
      </c>
      <c r="X1010" s="106" t="e">
        <f t="shared" si="432"/>
        <v>#REF!</v>
      </c>
      <c r="Y1010" s="107" t="s">
        <v>72</v>
      </c>
      <c r="Z1010" s="103">
        <f t="shared" si="428"/>
        <v>0</v>
      </c>
      <c r="AA1010" s="103">
        <f t="shared" si="429"/>
        <v>0</v>
      </c>
      <c r="AB1010" s="128" t="str">
        <f t="shared" si="433"/>
        <v/>
      </c>
      <c r="AC1010" s="128" t="e">
        <f t="shared" si="434"/>
        <v>#REF!</v>
      </c>
    </row>
    <row r="1011" spans="1:29" ht="50.1" customHeight="1">
      <c r="A1011" s="171"/>
      <c r="B1011" s="171"/>
      <c r="C1011" s="174"/>
      <c r="D1011" s="174"/>
      <c r="E1011" s="131"/>
      <c r="F1011" s="177"/>
      <c r="G1011" s="180"/>
      <c r="H1011" s="163"/>
      <c r="I1011" s="165"/>
      <c r="J1011" s="168"/>
      <c r="K1011" s="62"/>
      <c r="L1011" s="63"/>
      <c r="M1011" s="63"/>
      <c r="N1011" s="65"/>
      <c r="O1011" s="127"/>
      <c r="P1011" s="100"/>
      <c r="Q1011" s="63">
        <f t="shared" si="430"/>
        <v>0</v>
      </c>
      <c r="R1011" s="65"/>
      <c r="S1011" s="67"/>
      <c r="T1011" s="40"/>
      <c r="U1011" s="106">
        <f>IF(EXACT(O1011,Y1011),M1011,M1011*(1-'Расчет ПРЕДЗАКАЗ'!$D$10))</f>
        <v>0</v>
      </c>
      <c r="V1011" s="106">
        <f t="shared" si="431"/>
        <v>0</v>
      </c>
      <c r="W1011" s="106" t="e">
        <f>IF(EXACT(O1011,Y1011),M1011,M1011*(1-#REF!))</f>
        <v>#REF!</v>
      </c>
      <c r="X1011" s="106" t="e">
        <f t="shared" si="432"/>
        <v>#REF!</v>
      </c>
      <c r="Y1011" s="107" t="s">
        <v>72</v>
      </c>
      <c r="Z1011" s="103">
        <f t="shared" si="428"/>
        <v>0</v>
      </c>
      <c r="AA1011" s="103">
        <f t="shared" si="429"/>
        <v>0</v>
      </c>
      <c r="AB1011" s="128" t="str">
        <f t="shared" si="433"/>
        <v/>
      </c>
      <c r="AC1011" s="128" t="e">
        <f t="shared" si="434"/>
        <v>#REF!</v>
      </c>
    </row>
    <row r="1012" spans="1:29" ht="50.1" customHeight="1">
      <c r="A1012" s="171"/>
      <c r="B1012" s="171"/>
      <c r="C1012" s="174"/>
      <c r="D1012" s="174"/>
      <c r="E1012" s="131"/>
      <c r="F1012" s="177"/>
      <c r="G1012" s="180"/>
      <c r="H1012" s="163"/>
      <c r="I1012" s="165"/>
      <c r="J1012" s="168"/>
      <c r="K1012" s="62"/>
      <c r="L1012" s="63"/>
      <c r="M1012" s="63"/>
      <c r="N1012" s="65"/>
      <c r="O1012" s="127"/>
      <c r="P1012" s="100"/>
      <c r="Q1012" s="63">
        <f t="shared" si="430"/>
        <v>0</v>
      </c>
      <c r="R1012" s="65"/>
      <c r="S1012" s="67"/>
      <c r="T1012" s="40"/>
      <c r="U1012" s="106">
        <f>IF(EXACT(O1012,Y1012),M1012,M1012*(1-'Расчет ПРЕДЗАКАЗ'!$D$10))</f>
        <v>0</v>
      </c>
      <c r="V1012" s="106">
        <f t="shared" si="431"/>
        <v>0</v>
      </c>
      <c r="W1012" s="106" t="e">
        <f>IF(EXACT(O1012,Y1012),M1012,M1012*(1-#REF!))</f>
        <v>#REF!</v>
      </c>
      <c r="X1012" s="106" t="e">
        <f t="shared" si="432"/>
        <v>#REF!</v>
      </c>
      <c r="Y1012" s="107" t="s">
        <v>72</v>
      </c>
      <c r="Z1012" s="103">
        <f t="shared" si="428"/>
        <v>0</v>
      </c>
      <c r="AA1012" s="103">
        <f t="shared" si="429"/>
        <v>0</v>
      </c>
      <c r="AB1012" s="128" t="str">
        <f t="shared" si="433"/>
        <v/>
      </c>
      <c r="AC1012" s="128" t="e">
        <f t="shared" si="434"/>
        <v>#REF!</v>
      </c>
    </row>
    <row r="1013" spans="1:29" ht="50.1" customHeight="1">
      <c r="A1013" s="171"/>
      <c r="B1013" s="171"/>
      <c r="C1013" s="174"/>
      <c r="D1013" s="174"/>
      <c r="E1013" s="131"/>
      <c r="F1013" s="177"/>
      <c r="G1013" s="180"/>
      <c r="H1013" s="163"/>
      <c r="I1013" s="165"/>
      <c r="J1013" s="168"/>
      <c r="K1013" s="62"/>
      <c r="L1013" s="63"/>
      <c r="M1013" s="63"/>
      <c r="N1013" s="65"/>
      <c r="O1013" s="127"/>
      <c r="P1013" s="100"/>
      <c r="Q1013" s="63">
        <f t="shared" si="430"/>
        <v>0</v>
      </c>
      <c r="R1013" s="65"/>
      <c r="S1013" s="67"/>
      <c r="T1013" s="40"/>
      <c r="U1013" s="106">
        <f>IF(EXACT(O1013,Y1013),M1013,M1013*(1-'Расчет ПРЕДЗАКАЗ'!$D$10))</f>
        <v>0</v>
      </c>
      <c r="V1013" s="106">
        <f t="shared" si="431"/>
        <v>0</v>
      </c>
      <c r="W1013" s="106" t="e">
        <f>IF(EXACT(O1013,Y1013),M1013,M1013*(1-#REF!))</f>
        <v>#REF!</v>
      </c>
      <c r="X1013" s="106" t="e">
        <f t="shared" si="432"/>
        <v>#REF!</v>
      </c>
      <c r="Y1013" s="107" t="s">
        <v>72</v>
      </c>
      <c r="Z1013" s="103">
        <f t="shared" si="428"/>
        <v>0</v>
      </c>
      <c r="AA1013" s="103">
        <f t="shared" si="429"/>
        <v>0</v>
      </c>
      <c r="AB1013" s="128" t="str">
        <f t="shared" si="433"/>
        <v/>
      </c>
      <c r="AC1013" s="128" t="e">
        <f t="shared" si="434"/>
        <v>#REF!</v>
      </c>
    </row>
    <row r="1014" spans="1:29" ht="50.1" customHeight="1">
      <c r="A1014" s="172"/>
      <c r="B1014" s="172"/>
      <c r="C1014" s="175"/>
      <c r="D1014" s="175"/>
      <c r="E1014" s="132"/>
      <c r="F1014" s="178"/>
      <c r="G1014" s="181"/>
      <c r="H1014" s="164"/>
      <c r="I1014" s="166"/>
      <c r="J1014" s="169"/>
      <c r="K1014" s="62"/>
      <c r="L1014" s="63"/>
      <c r="M1014" s="63"/>
      <c r="N1014" s="65"/>
      <c r="O1014" s="127"/>
      <c r="P1014" s="100"/>
      <c r="Q1014" s="63">
        <f t="shared" si="430"/>
        <v>0</v>
      </c>
      <c r="R1014" s="65"/>
      <c r="S1014" s="67"/>
      <c r="T1014" s="40"/>
      <c r="U1014" s="106">
        <f>IF(EXACT(O1014,Y1014),M1014,M1014*(1-'Расчет ПРЕДЗАКАЗ'!$D$10))</f>
        <v>0</v>
      </c>
      <c r="V1014" s="106">
        <f t="shared" si="431"/>
        <v>0</v>
      </c>
      <c r="W1014" s="106" t="e">
        <f>IF(EXACT(O1014,Y1014),M1014,M1014*(1-#REF!))</f>
        <v>#REF!</v>
      </c>
      <c r="X1014" s="106" t="e">
        <f t="shared" si="432"/>
        <v>#REF!</v>
      </c>
      <c r="Y1014" s="107" t="s">
        <v>72</v>
      </c>
      <c r="Z1014" s="103">
        <f t="shared" si="428"/>
        <v>0</v>
      </c>
      <c r="AA1014" s="103">
        <f t="shared" si="429"/>
        <v>0</v>
      </c>
      <c r="AB1014" s="128" t="str">
        <f t="shared" si="433"/>
        <v/>
      </c>
      <c r="AC1014" s="128" t="e">
        <f t="shared" si="434"/>
        <v>#REF!</v>
      </c>
    </row>
    <row r="1015" spans="1:29" ht="11.25" customHeight="1" thickBot="1"/>
    <row r="1016" spans="1:29" ht="50.1" customHeight="1">
      <c r="A1016" s="170">
        <v>63</v>
      </c>
      <c r="B1016" s="170" t="s">
        <v>670</v>
      </c>
      <c r="C1016" s="173" t="s">
        <v>671</v>
      </c>
      <c r="D1016" s="173" t="s">
        <v>77</v>
      </c>
      <c r="E1016" s="131"/>
      <c r="F1016" s="199" t="s">
        <v>591</v>
      </c>
      <c r="G1016" s="179" t="s">
        <v>111</v>
      </c>
      <c r="H1016" s="162" t="s">
        <v>672</v>
      </c>
      <c r="I1016" s="200" t="s">
        <v>673</v>
      </c>
      <c r="J1016" s="167" t="s">
        <v>19</v>
      </c>
      <c r="K1016" s="62" t="s">
        <v>82</v>
      </c>
      <c r="L1016" s="63">
        <v>4670</v>
      </c>
      <c r="M1016" s="63">
        <v>2916</v>
      </c>
      <c r="N1016" s="142" t="s">
        <v>674</v>
      </c>
      <c r="O1016" s="127"/>
      <c r="P1016" s="100"/>
      <c r="Q1016" s="63">
        <f>P1016*M1016</f>
        <v>0</v>
      </c>
      <c r="R1016" s="64"/>
      <c r="S1016" s="67">
        <v>92</v>
      </c>
      <c r="T1016" s="59"/>
      <c r="U1016" s="106">
        <f>IF(EXACT(O1016,Y1016),M1016,M1016*(1-'Расчет ПРЕДЗАКАЗ'!$D$10))</f>
        <v>2857.68</v>
      </c>
      <c r="V1016" s="106">
        <f>P1016*U1016</f>
        <v>0</v>
      </c>
      <c r="W1016" s="106" t="e">
        <f>IF(EXACT(O1016,Y1016),M1016,M1016*(1-#REF!))</f>
        <v>#REF!</v>
      </c>
      <c r="X1016" s="106" t="e">
        <f>P1016*W1016</f>
        <v>#REF!</v>
      </c>
      <c r="Y1016" s="107" t="s">
        <v>72</v>
      </c>
      <c r="Z1016" s="103">
        <f t="shared" ref="Z1016:Z1030" si="435">IF(EXACT(O1016,Y1016),Q1016,0)</f>
        <v>0</v>
      </c>
      <c r="AA1016" s="103">
        <f t="shared" ref="AA1016:AA1030" si="436">IF(Z1016=0,Q1016,0)</f>
        <v>0</v>
      </c>
      <c r="AB1016" s="128">
        <f>IF(U1016=0,"",L1016/U1016-1)</f>
        <v>0.63419277175890931</v>
      </c>
      <c r="AC1016" s="128" t="e">
        <f>IF(W1016=0,"",L1016/W1016-1)</f>
        <v>#REF!</v>
      </c>
    </row>
    <row r="1017" spans="1:29" ht="50.1" customHeight="1">
      <c r="A1017" s="171"/>
      <c r="B1017" s="171"/>
      <c r="C1017" s="174"/>
      <c r="D1017" s="174"/>
      <c r="E1017" s="131"/>
      <c r="F1017" s="177"/>
      <c r="G1017" s="180"/>
      <c r="H1017" s="163"/>
      <c r="I1017" s="165"/>
      <c r="J1017" s="168"/>
      <c r="K1017" s="62" t="s">
        <v>96</v>
      </c>
      <c r="L1017" s="63">
        <v>4670</v>
      </c>
      <c r="M1017" s="63">
        <v>2916</v>
      </c>
      <c r="N1017" s="142" t="s">
        <v>675</v>
      </c>
      <c r="O1017" s="127"/>
      <c r="P1017" s="100"/>
      <c r="Q1017" s="63">
        <f t="shared" ref="Q1017:Q1030" si="437">P1017*M1017</f>
        <v>0</v>
      </c>
      <c r="R1017" s="64"/>
      <c r="S1017" s="67">
        <v>5</v>
      </c>
      <c r="T1017" s="46"/>
      <c r="U1017" s="106">
        <f>IF(EXACT(O1017,Y1017),M1017,M1017*(1-'Расчет ПРЕДЗАКАЗ'!$D$10))</f>
        <v>2857.68</v>
      </c>
      <c r="V1017" s="106">
        <f t="shared" ref="V1017:V1030" si="438">P1017*U1017</f>
        <v>0</v>
      </c>
      <c r="W1017" s="106" t="e">
        <f>IF(EXACT(O1017,Y1017),M1017,M1017*(1-#REF!))</f>
        <v>#REF!</v>
      </c>
      <c r="X1017" s="106" t="e">
        <f t="shared" ref="X1017:X1030" si="439">P1017*W1017</f>
        <v>#REF!</v>
      </c>
      <c r="Y1017" s="107" t="s">
        <v>72</v>
      </c>
      <c r="Z1017" s="103">
        <f t="shared" si="435"/>
        <v>0</v>
      </c>
      <c r="AA1017" s="103">
        <f t="shared" si="436"/>
        <v>0</v>
      </c>
      <c r="AB1017" s="128">
        <f t="shared" ref="AB1017:AB1030" si="440">IF(U1017=0,"",L1017/U1017-1)</f>
        <v>0.63419277175890931</v>
      </c>
      <c r="AC1017" s="128" t="e">
        <f t="shared" ref="AC1017:AC1030" si="441">IF(W1017=0,"",L1017/W1017-1)</f>
        <v>#REF!</v>
      </c>
    </row>
    <row r="1018" spans="1:29" ht="50.1" customHeight="1">
      <c r="A1018" s="171"/>
      <c r="B1018" s="171"/>
      <c r="C1018" s="174"/>
      <c r="D1018" s="174"/>
      <c r="E1018" s="131"/>
      <c r="F1018" s="177"/>
      <c r="G1018" s="180"/>
      <c r="H1018" s="163"/>
      <c r="I1018" s="165"/>
      <c r="J1018" s="168"/>
      <c r="K1018" s="62" t="s">
        <v>84</v>
      </c>
      <c r="L1018" s="63">
        <v>4670</v>
      </c>
      <c r="M1018" s="63">
        <v>2916</v>
      </c>
      <c r="N1018" s="142" t="s">
        <v>676</v>
      </c>
      <c r="O1018" s="127"/>
      <c r="P1018" s="100"/>
      <c r="Q1018" s="63">
        <f t="shared" si="437"/>
        <v>0</v>
      </c>
      <c r="R1018" s="64"/>
      <c r="S1018" s="67">
        <v>35</v>
      </c>
      <c r="T1018" s="46"/>
      <c r="U1018" s="106">
        <f>IF(EXACT(O1018,Y1018),M1018,M1018*(1-'Расчет ПРЕДЗАКАЗ'!$D$10))</f>
        <v>2857.68</v>
      </c>
      <c r="V1018" s="106">
        <f t="shared" si="438"/>
        <v>0</v>
      </c>
      <c r="W1018" s="106" t="e">
        <f>IF(EXACT(O1018,Y1018),M1018,M1018*(1-#REF!))</f>
        <v>#REF!</v>
      </c>
      <c r="X1018" s="106" t="e">
        <f t="shared" si="439"/>
        <v>#REF!</v>
      </c>
      <c r="Y1018" s="107" t="s">
        <v>72</v>
      </c>
      <c r="Z1018" s="103">
        <f t="shared" si="435"/>
        <v>0</v>
      </c>
      <c r="AA1018" s="103">
        <f t="shared" si="436"/>
        <v>0</v>
      </c>
      <c r="AB1018" s="128">
        <f t="shared" si="440"/>
        <v>0.63419277175890931</v>
      </c>
      <c r="AC1018" s="128" t="e">
        <f t="shared" si="441"/>
        <v>#REF!</v>
      </c>
    </row>
    <row r="1019" spans="1:29" ht="50.1" customHeight="1">
      <c r="A1019" s="171"/>
      <c r="B1019" s="171"/>
      <c r="C1019" s="174"/>
      <c r="D1019" s="174"/>
      <c r="E1019" s="131"/>
      <c r="F1019" s="177"/>
      <c r="G1019" s="180"/>
      <c r="H1019" s="163"/>
      <c r="I1019" s="165"/>
      <c r="J1019" s="168"/>
      <c r="K1019" s="62"/>
      <c r="L1019" s="63"/>
      <c r="M1019" s="63"/>
      <c r="N1019" s="142"/>
      <c r="O1019" s="127"/>
      <c r="P1019" s="100"/>
      <c r="Q1019" s="63">
        <f t="shared" si="437"/>
        <v>0</v>
      </c>
      <c r="R1019" s="64"/>
      <c r="S1019" s="67"/>
      <c r="T1019" s="46"/>
      <c r="U1019" s="106">
        <f>IF(EXACT(O1019,Y1019),M1019,M1019*(1-'Расчет ПРЕДЗАКАЗ'!$D$10))</f>
        <v>0</v>
      </c>
      <c r="V1019" s="106">
        <f t="shared" si="438"/>
        <v>0</v>
      </c>
      <c r="W1019" s="106" t="e">
        <f>IF(EXACT(O1019,Y1019),M1019,M1019*(1-#REF!))</f>
        <v>#REF!</v>
      </c>
      <c r="X1019" s="106" t="e">
        <f t="shared" si="439"/>
        <v>#REF!</v>
      </c>
      <c r="Y1019" s="107" t="s">
        <v>72</v>
      </c>
      <c r="Z1019" s="103">
        <f t="shared" si="435"/>
        <v>0</v>
      </c>
      <c r="AA1019" s="103">
        <f t="shared" si="436"/>
        <v>0</v>
      </c>
      <c r="AB1019" s="128" t="str">
        <f t="shared" si="440"/>
        <v/>
      </c>
      <c r="AC1019" s="128" t="e">
        <f t="shared" si="441"/>
        <v>#REF!</v>
      </c>
    </row>
    <row r="1020" spans="1:29" ht="50.1" customHeight="1">
      <c r="A1020" s="171"/>
      <c r="B1020" s="171"/>
      <c r="C1020" s="174"/>
      <c r="D1020" s="174"/>
      <c r="E1020" s="131"/>
      <c r="F1020" s="177"/>
      <c r="G1020" s="180"/>
      <c r="H1020" s="163"/>
      <c r="I1020" s="165"/>
      <c r="J1020" s="168"/>
      <c r="K1020" s="62"/>
      <c r="L1020" s="63"/>
      <c r="M1020" s="63"/>
      <c r="N1020" s="142"/>
      <c r="O1020" s="127"/>
      <c r="P1020" s="100"/>
      <c r="Q1020" s="63">
        <f t="shared" si="437"/>
        <v>0</v>
      </c>
      <c r="R1020" s="64"/>
      <c r="S1020" s="67"/>
      <c r="T1020" s="46"/>
      <c r="U1020" s="106">
        <f>IF(EXACT(O1020,Y1020),M1020,M1020*(1-'Расчет ПРЕДЗАКАЗ'!$D$10))</f>
        <v>0</v>
      </c>
      <c r="V1020" s="106">
        <f t="shared" si="438"/>
        <v>0</v>
      </c>
      <c r="W1020" s="106" t="e">
        <f>IF(EXACT(O1020,Y1020),M1020,M1020*(1-#REF!))</f>
        <v>#REF!</v>
      </c>
      <c r="X1020" s="106" t="e">
        <f t="shared" si="439"/>
        <v>#REF!</v>
      </c>
      <c r="Y1020" s="107" t="s">
        <v>72</v>
      </c>
      <c r="Z1020" s="103">
        <f t="shared" si="435"/>
        <v>0</v>
      </c>
      <c r="AA1020" s="103">
        <f t="shared" si="436"/>
        <v>0</v>
      </c>
      <c r="AB1020" s="128" t="str">
        <f t="shared" si="440"/>
        <v/>
      </c>
      <c r="AC1020" s="128" t="e">
        <f t="shared" si="441"/>
        <v>#REF!</v>
      </c>
    </row>
    <row r="1021" spans="1:29" ht="50.1" customHeight="1">
      <c r="A1021" s="171"/>
      <c r="B1021" s="171"/>
      <c r="C1021" s="174"/>
      <c r="D1021" s="174"/>
      <c r="E1021" s="131"/>
      <c r="F1021" s="177"/>
      <c r="G1021" s="180"/>
      <c r="H1021" s="163"/>
      <c r="I1021" s="165"/>
      <c r="J1021" s="168"/>
      <c r="K1021" s="62"/>
      <c r="L1021" s="63"/>
      <c r="M1021" s="63"/>
      <c r="N1021" s="142"/>
      <c r="O1021" s="127"/>
      <c r="P1021" s="100"/>
      <c r="Q1021" s="63">
        <f t="shared" si="437"/>
        <v>0</v>
      </c>
      <c r="R1021" s="64"/>
      <c r="S1021" s="67"/>
      <c r="T1021" s="46"/>
      <c r="U1021" s="106">
        <f>IF(EXACT(O1021,Y1021),M1021,M1021*(1-'Расчет ПРЕДЗАКАЗ'!$D$10))</f>
        <v>0</v>
      </c>
      <c r="V1021" s="106">
        <f t="shared" si="438"/>
        <v>0</v>
      </c>
      <c r="W1021" s="106" t="e">
        <f>IF(EXACT(O1021,Y1021),M1021,M1021*(1-#REF!))</f>
        <v>#REF!</v>
      </c>
      <c r="X1021" s="106" t="e">
        <f t="shared" si="439"/>
        <v>#REF!</v>
      </c>
      <c r="Y1021" s="107" t="s">
        <v>72</v>
      </c>
      <c r="Z1021" s="103">
        <f t="shared" si="435"/>
        <v>0</v>
      </c>
      <c r="AA1021" s="103">
        <f t="shared" si="436"/>
        <v>0</v>
      </c>
      <c r="AB1021" s="128" t="str">
        <f t="shared" si="440"/>
        <v/>
      </c>
      <c r="AC1021" s="128" t="e">
        <f t="shared" si="441"/>
        <v>#REF!</v>
      </c>
    </row>
    <row r="1022" spans="1:29" ht="50.1" customHeight="1">
      <c r="A1022" s="171"/>
      <c r="B1022" s="171"/>
      <c r="C1022" s="174"/>
      <c r="D1022" s="174"/>
      <c r="E1022" s="131"/>
      <c r="F1022" s="177"/>
      <c r="G1022" s="180"/>
      <c r="H1022" s="163"/>
      <c r="I1022" s="165"/>
      <c r="J1022" s="168"/>
      <c r="K1022" s="62"/>
      <c r="L1022" s="63"/>
      <c r="M1022" s="63"/>
      <c r="N1022" s="142"/>
      <c r="O1022" s="127"/>
      <c r="P1022" s="100"/>
      <c r="Q1022" s="63">
        <f t="shared" si="437"/>
        <v>0</v>
      </c>
      <c r="R1022" s="64"/>
      <c r="S1022" s="67"/>
      <c r="T1022" s="46"/>
      <c r="U1022" s="106">
        <f>IF(EXACT(O1022,Y1022),M1022,M1022*(1-'Расчет ПРЕДЗАКАЗ'!$D$10))</f>
        <v>0</v>
      </c>
      <c r="V1022" s="106">
        <f t="shared" si="438"/>
        <v>0</v>
      </c>
      <c r="W1022" s="106" t="e">
        <f>IF(EXACT(O1022,Y1022),M1022,M1022*(1-#REF!))</f>
        <v>#REF!</v>
      </c>
      <c r="X1022" s="106" t="e">
        <f t="shared" si="439"/>
        <v>#REF!</v>
      </c>
      <c r="Y1022" s="107" t="s">
        <v>72</v>
      </c>
      <c r="Z1022" s="103">
        <f t="shared" si="435"/>
        <v>0</v>
      </c>
      <c r="AA1022" s="103">
        <f t="shared" si="436"/>
        <v>0</v>
      </c>
      <c r="AB1022" s="128" t="str">
        <f t="shared" si="440"/>
        <v/>
      </c>
      <c r="AC1022" s="128" t="e">
        <f t="shared" si="441"/>
        <v>#REF!</v>
      </c>
    </row>
    <row r="1023" spans="1:29" ht="50.1" customHeight="1">
      <c r="A1023" s="171"/>
      <c r="B1023" s="171"/>
      <c r="C1023" s="174"/>
      <c r="D1023" s="174"/>
      <c r="E1023" s="131"/>
      <c r="F1023" s="177"/>
      <c r="G1023" s="180"/>
      <c r="H1023" s="163"/>
      <c r="I1023" s="165"/>
      <c r="J1023" s="168"/>
      <c r="K1023" s="62"/>
      <c r="L1023" s="63"/>
      <c r="M1023" s="63"/>
      <c r="N1023" s="142"/>
      <c r="O1023" s="127"/>
      <c r="P1023" s="100"/>
      <c r="Q1023" s="63">
        <f t="shared" si="437"/>
        <v>0</v>
      </c>
      <c r="R1023" s="64"/>
      <c r="S1023" s="67"/>
      <c r="T1023" s="46"/>
      <c r="U1023" s="106">
        <f>IF(EXACT(O1023,Y1023),M1023,M1023*(1-'Расчет ПРЕДЗАКАЗ'!$D$10))</f>
        <v>0</v>
      </c>
      <c r="V1023" s="106">
        <f t="shared" si="438"/>
        <v>0</v>
      </c>
      <c r="W1023" s="106" t="e">
        <f>IF(EXACT(O1023,Y1023),M1023,M1023*(1-#REF!))</f>
        <v>#REF!</v>
      </c>
      <c r="X1023" s="106" t="e">
        <f t="shared" si="439"/>
        <v>#REF!</v>
      </c>
      <c r="Y1023" s="107" t="s">
        <v>72</v>
      </c>
      <c r="Z1023" s="103">
        <f t="shared" si="435"/>
        <v>0</v>
      </c>
      <c r="AA1023" s="103">
        <f t="shared" si="436"/>
        <v>0</v>
      </c>
      <c r="AB1023" s="128" t="str">
        <f t="shared" si="440"/>
        <v/>
      </c>
      <c r="AC1023" s="128" t="e">
        <f t="shared" si="441"/>
        <v>#REF!</v>
      </c>
    </row>
    <row r="1024" spans="1:29" ht="50.1" customHeight="1">
      <c r="A1024" s="171"/>
      <c r="B1024" s="171"/>
      <c r="C1024" s="174"/>
      <c r="D1024" s="174"/>
      <c r="E1024" s="131"/>
      <c r="F1024" s="177"/>
      <c r="G1024" s="180"/>
      <c r="H1024" s="163"/>
      <c r="I1024" s="165"/>
      <c r="J1024" s="168"/>
      <c r="K1024" s="62"/>
      <c r="L1024" s="63"/>
      <c r="M1024" s="63"/>
      <c r="N1024" s="142"/>
      <c r="O1024" s="127"/>
      <c r="P1024" s="100"/>
      <c r="Q1024" s="63">
        <f t="shared" si="437"/>
        <v>0</v>
      </c>
      <c r="R1024" s="64"/>
      <c r="S1024" s="67"/>
      <c r="T1024" s="46"/>
      <c r="U1024" s="106">
        <f>IF(EXACT(O1024,Y1024),M1024,M1024*(1-'Расчет ПРЕДЗАКАЗ'!$D$10))</f>
        <v>0</v>
      </c>
      <c r="V1024" s="106">
        <f t="shared" si="438"/>
        <v>0</v>
      </c>
      <c r="W1024" s="106" t="e">
        <f>IF(EXACT(O1024,Y1024),M1024,M1024*(1-#REF!))</f>
        <v>#REF!</v>
      </c>
      <c r="X1024" s="106" t="e">
        <f t="shared" si="439"/>
        <v>#REF!</v>
      </c>
      <c r="Y1024" s="107" t="s">
        <v>72</v>
      </c>
      <c r="Z1024" s="103">
        <f t="shared" si="435"/>
        <v>0</v>
      </c>
      <c r="AA1024" s="103">
        <f t="shared" si="436"/>
        <v>0</v>
      </c>
      <c r="AB1024" s="128" t="str">
        <f t="shared" si="440"/>
        <v/>
      </c>
      <c r="AC1024" s="128" t="e">
        <f t="shared" si="441"/>
        <v>#REF!</v>
      </c>
    </row>
    <row r="1025" spans="1:29" ht="50.1" customHeight="1">
      <c r="A1025" s="171"/>
      <c r="B1025" s="171"/>
      <c r="C1025" s="174"/>
      <c r="D1025" s="174"/>
      <c r="E1025" s="131"/>
      <c r="F1025" s="177"/>
      <c r="G1025" s="180"/>
      <c r="H1025" s="163"/>
      <c r="I1025" s="165"/>
      <c r="J1025" s="168"/>
      <c r="K1025" s="62"/>
      <c r="L1025" s="63"/>
      <c r="M1025" s="63"/>
      <c r="N1025" s="143"/>
      <c r="O1025" s="127"/>
      <c r="P1025" s="100"/>
      <c r="Q1025" s="63">
        <f t="shared" si="437"/>
        <v>0</v>
      </c>
      <c r="R1025" s="65"/>
      <c r="S1025" s="67"/>
      <c r="T1025" s="40"/>
      <c r="U1025" s="106">
        <f>IF(EXACT(O1025,Y1025),M1025,M1025*(1-'Расчет ПРЕДЗАКАЗ'!$D$10))</f>
        <v>0</v>
      </c>
      <c r="V1025" s="106">
        <f t="shared" si="438"/>
        <v>0</v>
      </c>
      <c r="W1025" s="106" t="e">
        <f>IF(EXACT(O1025,Y1025),M1025,M1025*(1-#REF!))</f>
        <v>#REF!</v>
      </c>
      <c r="X1025" s="106" t="e">
        <f t="shared" si="439"/>
        <v>#REF!</v>
      </c>
      <c r="Y1025" s="107" t="s">
        <v>72</v>
      </c>
      <c r="Z1025" s="103">
        <f t="shared" si="435"/>
        <v>0</v>
      </c>
      <c r="AA1025" s="103">
        <f t="shared" si="436"/>
        <v>0</v>
      </c>
      <c r="AB1025" s="128" t="str">
        <f t="shared" si="440"/>
        <v/>
      </c>
      <c r="AC1025" s="128" t="e">
        <f t="shared" si="441"/>
        <v>#REF!</v>
      </c>
    </row>
    <row r="1026" spans="1:29" ht="50.1" customHeight="1">
      <c r="A1026" s="171"/>
      <c r="B1026" s="171"/>
      <c r="C1026" s="174"/>
      <c r="D1026" s="174"/>
      <c r="E1026" s="131"/>
      <c r="F1026" s="177"/>
      <c r="G1026" s="180"/>
      <c r="H1026" s="163"/>
      <c r="I1026" s="165"/>
      <c r="J1026" s="168"/>
      <c r="K1026" s="62"/>
      <c r="L1026" s="63"/>
      <c r="M1026" s="63"/>
      <c r="N1026" s="143"/>
      <c r="O1026" s="127"/>
      <c r="P1026" s="100"/>
      <c r="Q1026" s="63">
        <f t="shared" si="437"/>
        <v>0</v>
      </c>
      <c r="R1026" s="65"/>
      <c r="S1026" s="67"/>
      <c r="T1026" s="40"/>
      <c r="U1026" s="106">
        <f>IF(EXACT(O1026,Y1026),M1026,M1026*(1-'Расчет ПРЕДЗАКАЗ'!$D$10))</f>
        <v>0</v>
      </c>
      <c r="V1026" s="106">
        <f t="shared" si="438"/>
        <v>0</v>
      </c>
      <c r="W1026" s="106" t="e">
        <f>IF(EXACT(O1026,Y1026),M1026,M1026*(1-#REF!))</f>
        <v>#REF!</v>
      </c>
      <c r="X1026" s="106" t="e">
        <f t="shared" si="439"/>
        <v>#REF!</v>
      </c>
      <c r="Y1026" s="107" t="s">
        <v>72</v>
      </c>
      <c r="Z1026" s="103">
        <f t="shared" si="435"/>
        <v>0</v>
      </c>
      <c r="AA1026" s="103">
        <f t="shared" si="436"/>
        <v>0</v>
      </c>
      <c r="AB1026" s="128" t="str">
        <f t="shared" si="440"/>
        <v/>
      </c>
      <c r="AC1026" s="128" t="e">
        <f t="shared" si="441"/>
        <v>#REF!</v>
      </c>
    </row>
    <row r="1027" spans="1:29" ht="50.1" customHeight="1">
      <c r="A1027" s="171"/>
      <c r="B1027" s="171"/>
      <c r="C1027" s="174"/>
      <c r="D1027" s="174"/>
      <c r="E1027" s="131"/>
      <c r="F1027" s="177"/>
      <c r="G1027" s="180"/>
      <c r="H1027" s="163"/>
      <c r="I1027" s="165"/>
      <c r="J1027" s="168"/>
      <c r="K1027" s="62"/>
      <c r="L1027" s="63"/>
      <c r="M1027" s="63"/>
      <c r="N1027" s="65"/>
      <c r="O1027" s="127"/>
      <c r="P1027" s="100"/>
      <c r="Q1027" s="63">
        <f t="shared" si="437"/>
        <v>0</v>
      </c>
      <c r="R1027" s="65"/>
      <c r="S1027" s="67"/>
      <c r="T1027" s="40"/>
      <c r="U1027" s="106">
        <f>IF(EXACT(O1027,Y1027),M1027,M1027*(1-'Расчет ПРЕДЗАКАЗ'!$D$10))</f>
        <v>0</v>
      </c>
      <c r="V1027" s="106">
        <f t="shared" si="438"/>
        <v>0</v>
      </c>
      <c r="W1027" s="106" t="e">
        <f>IF(EXACT(O1027,Y1027),M1027,M1027*(1-#REF!))</f>
        <v>#REF!</v>
      </c>
      <c r="X1027" s="106" t="e">
        <f t="shared" si="439"/>
        <v>#REF!</v>
      </c>
      <c r="Y1027" s="107" t="s">
        <v>72</v>
      </c>
      <c r="Z1027" s="103">
        <f t="shared" si="435"/>
        <v>0</v>
      </c>
      <c r="AA1027" s="103">
        <f t="shared" si="436"/>
        <v>0</v>
      </c>
      <c r="AB1027" s="128" t="str">
        <f t="shared" si="440"/>
        <v/>
      </c>
      <c r="AC1027" s="128" t="e">
        <f t="shared" si="441"/>
        <v>#REF!</v>
      </c>
    </row>
    <row r="1028" spans="1:29" ht="50.1" customHeight="1">
      <c r="A1028" s="171"/>
      <c r="B1028" s="171"/>
      <c r="C1028" s="174"/>
      <c r="D1028" s="174"/>
      <c r="E1028" s="131"/>
      <c r="F1028" s="177"/>
      <c r="G1028" s="180"/>
      <c r="H1028" s="163"/>
      <c r="I1028" s="165"/>
      <c r="J1028" s="168"/>
      <c r="K1028" s="62"/>
      <c r="L1028" s="63"/>
      <c r="M1028" s="63"/>
      <c r="N1028" s="65"/>
      <c r="O1028" s="127"/>
      <c r="P1028" s="100"/>
      <c r="Q1028" s="63">
        <f t="shared" si="437"/>
        <v>0</v>
      </c>
      <c r="R1028" s="65"/>
      <c r="S1028" s="67"/>
      <c r="T1028" s="40"/>
      <c r="U1028" s="106">
        <f>IF(EXACT(O1028,Y1028),M1028,M1028*(1-'Расчет ПРЕДЗАКАЗ'!$D$10))</f>
        <v>0</v>
      </c>
      <c r="V1028" s="106">
        <f t="shared" si="438"/>
        <v>0</v>
      </c>
      <c r="W1028" s="106" t="e">
        <f>IF(EXACT(O1028,Y1028),M1028,M1028*(1-#REF!))</f>
        <v>#REF!</v>
      </c>
      <c r="X1028" s="106" t="e">
        <f t="shared" si="439"/>
        <v>#REF!</v>
      </c>
      <c r="Y1028" s="107" t="s">
        <v>72</v>
      </c>
      <c r="Z1028" s="103">
        <f t="shared" si="435"/>
        <v>0</v>
      </c>
      <c r="AA1028" s="103">
        <f t="shared" si="436"/>
        <v>0</v>
      </c>
      <c r="AB1028" s="128" t="str">
        <f t="shared" si="440"/>
        <v/>
      </c>
      <c r="AC1028" s="128" t="e">
        <f t="shared" si="441"/>
        <v>#REF!</v>
      </c>
    </row>
    <row r="1029" spans="1:29" ht="50.1" customHeight="1">
      <c r="A1029" s="171"/>
      <c r="B1029" s="171"/>
      <c r="C1029" s="174"/>
      <c r="D1029" s="174"/>
      <c r="E1029" s="131"/>
      <c r="F1029" s="177"/>
      <c r="G1029" s="180"/>
      <c r="H1029" s="163"/>
      <c r="I1029" s="165"/>
      <c r="J1029" s="168"/>
      <c r="K1029" s="62"/>
      <c r="L1029" s="63"/>
      <c r="M1029" s="63"/>
      <c r="N1029" s="65"/>
      <c r="O1029" s="127"/>
      <c r="P1029" s="100"/>
      <c r="Q1029" s="63">
        <f t="shared" si="437"/>
        <v>0</v>
      </c>
      <c r="R1029" s="65"/>
      <c r="S1029" s="67"/>
      <c r="T1029" s="40"/>
      <c r="U1029" s="106">
        <f>IF(EXACT(O1029,Y1029),M1029,M1029*(1-'Расчет ПРЕДЗАКАЗ'!$D$10))</f>
        <v>0</v>
      </c>
      <c r="V1029" s="106">
        <f t="shared" si="438"/>
        <v>0</v>
      </c>
      <c r="W1029" s="106" t="e">
        <f>IF(EXACT(O1029,Y1029),M1029,M1029*(1-#REF!))</f>
        <v>#REF!</v>
      </c>
      <c r="X1029" s="106" t="e">
        <f t="shared" si="439"/>
        <v>#REF!</v>
      </c>
      <c r="Y1029" s="107" t="s">
        <v>72</v>
      </c>
      <c r="Z1029" s="103">
        <f t="shared" si="435"/>
        <v>0</v>
      </c>
      <c r="AA1029" s="103">
        <f t="shared" si="436"/>
        <v>0</v>
      </c>
      <c r="AB1029" s="128" t="str">
        <f t="shared" si="440"/>
        <v/>
      </c>
      <c r="AC1029" s="128" t="e">
        <f t="shared" si="441"/>
        <v>#REF!</v>
      </c>
    </row>
    <row r="1030" spans="1:29" ht="50.1" customHeight="1">
      <c r="A1030" s="172"/>
      <c r="B1030" s="172"/>
      <c r="C1030" s="175"/>
      <c r="D1030" s="175"/>
      <c r="E1030" s="132"/>
      <c r="F1030" s="178"/>
      <c r="G1030" s="181"/>
      <c r="H1030" s="164"/>
      <c r="I1030" s="166"/>
      <c r="J1030" s="169"/>
      <c r="K1030" s="62"/>
      <c r="L1030" s="63"/>
      <c r="M1030" s="63"/>
      <c r="N1030" s="65"/>
      <c r="O1030" s="127"/>
      <c r="P1030" s="100"/>
      <c r="Q1030" s="63">
        <f t="shared" si="437"/>
        <v>0</v>
      </c>
      <c r="R1030" s="65"/>
      <c r="S1030" s="67"/>
      <c r="T1030" s="40"/>
      <c r="U1030" s="106">
        <f>IF(EXACT(O1030,Y1030),M1030,M1030*(1-'Расчет ПРЕДЗАКАЗ'!$D$10))</f>
        <v>0</v>
      </c>
      <c r="V1030" s="106">
        <f t="shared" si="438"/>
        <v>0</v>
      </c>
      <c r="W1030" s="106" t="e">
        <f>IF(EXACT(O1030,Y1030),M1030,M1030*(1-#REF!))</f>
        <v>#REF!</v>
      </c>
      <c r="X1030" s="106" t="e">
        <f t="shared" si="439"/>
        <v>#REF!</v>
      </c>
      <c r="Y1030" s="107" t="s">
        <v>72</v>
      </c>
      <c r="Z1030" s="103">
        <f t="shared" si="435"/>
        <v>0</v>
      </c>
      <c r="AA1030" s="103">
        <f t="shared" si="436"/>
        <v>0</v>
      </c>
      <c r="AB1030" s="128" t="str">
        <f t="shared" si="440"/>
        <v/>
      </c>
      <c r="AC1030" s="128" t="e">
        <f t="shared" si="441"/>
        <v>#REF!</v>
      </c>
    </row>
    <row r="1031" spans="1:29" ht="11.25" customHeight="1" thickBot="1"/>
    <row r="1032" spans="1:29" ht="50.1" customHeight="1">
      <c r="A1032" s="170">
        <v>64</v>
      </c>
      <c r="B1032" s="170" t="s">
        <v>677</v>
      </c>
      <c r="C1032" s="173" t="s">
        <v>678</v>
      </c>
      <c r="D1032" s="173" t="s">
        <v>77</v>
      </c>
      <c r="E1032" s="131"/>
      <c r="F1032" s="199" t="s">
        <v>591</v>
      </c>
      <c r="G1032" s="179" t="s">
        <v>92</v>
      </c>
      <c r="H1032" s="162" t="s">
        <v>672</v>
      </c>
      <c r="I1032" s="200" t="s">
        <v>673</v>
      </c>
      <c r="J1032" s="167" t="s">
        <v>19</v>
      </c>
      <c r="K1032" s="62" t="s">
        <v>82</v>
      </c>
      <c r="L1032" s="63">
        <v>6270</v>
      </c>
      <c r="M1032" s="63">
        <v>3923</v>
      </c>
      <c r="N1032" s="142" t="s">
        <v>679</v>
      </c>
      <c r="O1032" s="127"/>
      <c r="P1032" s="100"/>
      <c r="Q1032" s="63">
        <f>P1032*M1032</f>
        <v>0</v>
      </c>
      <c r="R1032" s="64"/>
      <c r="S1032" s="67">
        <v>118</v>
      </c>
      <c r="T1032" s="59"/>
      <c r="U1032" s="106">
        <f>IF(EXACT(O1032,Y1032),M1032,M1032*(1-'Расчет ПРЕДЗАКАЗ'!$D$10))</f>
        <v>3844.54</v>
      </c>
      <c r="V1032" s="106">
        <f>P1032*U1032</f>
        <v>0</v>
      </c>
      <c r="W1032" s="106" t="e">
        <f>IF(EXACT(O1032,Y1032),M1032,M1032*(1-#REF!))</f>
        <v>#REF!</v>
      </c>
      <c r="X1032" s="106" t="e">
        <f>P1032*W1032</f>
        <v>#REF!</v>
      </c>
      <c r="Y1032" s="107" t="s">
        <v>72</v>
      </c>
      <c r="Z1032" s="103">
        <f t="shared" ref="Z1032:Z1046" si="442">IF(EXACT(O1032,Y1032),Q1032,0)</f>
        <v>0</v>
      </c>
      <c r="AA1032" s="103">
        <f t="shared" ref="AA1032:AA1046" si="443">IF(Z1032=0,Q1032,0)</f>
        <v>0</v>
      </c>
      <c r="AB1032" s="128">
        <f>IF(U1032=0,"",L1032/U1032-1)</f>
        <v>0.63088431906027775</v>
      </c>
      <c r="AC1032" s="128" t="e">
        <f>IF(W1032=0,"",L1032/W1032-1)</f>
        <v>#REF!</v>
      </c>
    </row>
    <row r="1033" spans="1:29" ht="50.1" customHeight="1">
      <c r="A1033" s="171"/>
      <c r="B1033" s="171"/>
      <c r="C1033" s="174"/>
      <c r="D1033" s="174"/>
      <c r="E1033" s="131"/>
      <c r="F1033" s="177"/>
      <c r="G1033" s="180"/>
      <c r="H1033" s="163"/>
      <c r="I1033" s="165"/>
      <c r="J1033" s="168"/>
      <c r="K1033" s="62" t="s">
        <v>96</v>
      </c>
      <c r="L1033" s="63">
        <v>6270</v>
      </c>
      <c r="M1033" s="63">
        <v>3923</v>
      </c>
      <c r="N1033" s="142" t="s">
        <v>680</v>
      </c>
      <c r="O1033" s="127"/>
      <c r="P1033" s="100"/>
      <c r="Q1033" s="63">
        <f t="shared" ref="Q1033:Q1046" si="444">P1033*M1033</f>
        <v>0</v>
      </c>
      <c r="R1033" s="64"/>
      <c r="S1033" s="67">
        <v>20</v>
      </c>
      <c r="T1033" s="46"/>
      <c r="U1033" s="106">
        <f>IF(EXACT(O1033,Y1033),M1033,M1033*(1-'Расчет ПРЕДЗАКАЗ'!$D$10))</f>
        <v>3844.54</v>
      </c>
      <c r="V1033" s="106">
        <f t="shared" ref="V1033:V1046" si="445">P1033*U1033</f>
        <v>0</v>
      </c>
      <c r="W1033" s="106" t="e">
        <f>IF(EXACT(O1033,Y1033),M1033,M1033*(1-#REF!))</f>
        <v>#REF!</v>
      </c>
      <c r="X1033" s="106" t="e">
        <f t="shared" ref="X1033:X1046" si="446">P1033*W1033</f>
        <v>#REF!</v>
      </c>
      <c r="Y1033" s="107" t="s">
        <v>72</v>
      </c>
      <c r="Z1033" s="103">
        <f t="shared" si="442"/>
        <v>0</v>
      </c>
      <c r="AA1033" s="103">
        <f t="shared" si="443"/>
        <v>0</v>
      </c>
      <c r="AB1033" s="128">
        <f t="shared" ref="AB1033:AB1046" si="447">IF(U1033=0,"",L1033/U1033-1)</f>
        <v>0.63088431906027775</v>
      </c>
      <c r="AC1033" s="128" t="e">
        <f t="shared" ref="AC1033:AC1046" si="448">IF(W1033=0,"",L1033/W1033-1)</f>
        <v>#REF!</v>
      </c>
    </row>
    <row r="1034" spans="1:29" ht="50.1" customHeight="1">
      <c r="A1034" s="171"/>
      <c r="B1034" s="171"/>
      <c r="C1034" s="174"/>
      <c r="D1034" s="174"/>
      <c r="E1034" s="131"/>
      <c r="F1034" s="177"/>
      <c r="G1034" s="180"/>
      <c r="H1034" s="163"/>
      <c r="I1034" s="165"/>
      <c r="J1034" s="168"/>
      <c r="K1034" s="62" t="s">
        <v>98</v>
      </c>
      <c r="L1034" s="63">
        <v>6270</v>
      </c>
      <c r="M1034" s="63">
        <v>3923</v>
      </c>
      <c r="N1034" s="142" t="s">
        <v>681</v>
      </c>
      <c r="O1034" s="127"/>
      <c r="P1034" s="100"/>
      <c r="Q1034" s="63">
        <f t="shared" si="444"/>
        <v>0</v>
      </c>
      <c r="R1034" s="64"/>
      <c r="S1034" s="67">
        <v>123</v>
      </c>
      <c r="T1034" s="46"/>
      <c r="U1034" s="106">
        <f>IF(EXACT(O1034,Y1034),M1034,M1034*(1-'Расчет ПРЕДЗАКАЗ'!$D$10))</f>
        <v>3844.54</v>
      </c>
      <c r="V1034" s="106">
        <f t="shared" si="445"/>
        <v>0</v>
      </c>
      <c r="W1034" s="106" t="e">
        <f>IF(EXACT(O1034,Y1034),M1034,M1034*(1-#REF!))</f>
        <v>#REF!</v>
      </c>
      <c r="X1034" s="106" t="e">
        <f t="shared" si="446"/>
        <v>#REF!</v>
      </c>
      <c r="Y1034" s="107" t="s">
        <v>72</v>
      </c>
      <c r="Z1034" s="103">
        <f t="shared" si="442"/>
        <v>0</v>
      </c>
      <c r="AA1034" s="103">
        <f t="shared" si="443"/>
        <v>0</v>
      </c>
      <c r="AB1034" s="128">
        <f t="shared" si="447"/>
        <v>0.63088431906027775</v>
      </c>
      <c r="AC1034" s="128" t="e">
        <f t="shared" si="448"/>
        <v>#REF!</v>
      </c>
    </row>
    <row r="1035" spans="1:29" ht="50.1" customHeight="1">
      <c r="A1035" s="171"/>
      <c r="B1035" s="171"/>
      <c r="C1035" s="174"/>
      <c r="D1035" s="174"/>
      <c r="E1035" s="131"/>
      <c r="F1035" s="177"/>
      <c r="G1035" s="180"/>
      <c r="H1035" s="163"/>
      <c r="I1035" s="165"/>
      <c r="J1035" s="168"/>
      <c r="K1035" s="62" t="s">
        <v>84</v>
      </c>
      <c r="L1035" s="63">
        <v>6270</v>
      </c>
      <c r="M1035" s="63">
        <v>3923</v>
      </c>
      <c r="N1035" s="142" t="s">
        <v>682</v>
      </c>
      <c r="O1035" s="127"/>
      <c r="P1035" s="100"/>
      <c r="Q1035" s="63">
        <f t="shared" si="444"/>
        <v>0</v>
      </c>
      <c r="R1035" s="64"/>
      <c r="S1035" s="67">
        <v>1</v>
      </c>
      <c r="T1035" s="46"/>
      <c r="U1035" s="106">
        <f>IF(EXACT(O1035,Y1035),M1035,M1035*(1-'Расчет ПРЕДЗАКАЗ'!$D$10))</f>
        <v>3844.54</v>
      </c>
      <c r="V1035" s="106">
        <f t="shared" si="445"/>
        <v>0</v>
      </c>
      <c r="W1035" s="106" t="e">
        <f>IF(EXACT(O1035,Y1035),M1035,M1035*(1-#REF!))</f>
        <v>#REF!</v>
      </c>
      <c r="X1035" s="106" t="e">
        <f t="shared" si="446"/>
        <v>#REF!</v>
      </c>
      <c r="Y1035" s="107" t="s">
        <v>72</v>
      </c>
      <c r="Z1035" s="103">
        <f t="shared" si="442"/>
        <v>0</v>
      </c>
      <c r="AA1035" s="103">
        <f t="shared" si="443"/>
        <v>0</v>
      </c>
      <c r="AB1035" s="128">
        <f t="shared" si="447"/>
        <v>0.63088431906027775</v>
      </c>
      <c r="AC1035" s="128" t="e">
        <f t="shared" si="448"/>
        <v>#REF!</v>
      </c>
    </row>
    <row r="1036" spans="1:29" ht="50.1" customHeight="1">
      <c r="A1036" s="171"/>
      <c r="B1036" s="171"/>
      <c r="C1036" s="174"/>
      <c r="D1036" s="174"/>
      <c r="E1036" s="131"/>
      <c r="F1036" s="177"/>
      <c r="G1036" s="180"/>
      <c r="H1036" s="163"/>
      <c r="I1036" s="165"/>
      <c r="J1036" s="168"/>
      <c r="K1036" s="62" t="s">
        <v>86</v>
      </c>
      <c r="L1036" s="63">
        <v>6270</v>
      </c>
      <c r="M1036" s="63">
        <v>3923</v>
      </c>
      <c r="N1036" s="142" t="s">
        <v>683</v>
      </c>
      <c r="O1036" s="127"/>
      <c r="P1036" s="100"/>
      <c r="Q1036" s="63">
        <f t="shared" si="444"/>
        <v>0</v>
      </c>
      <c r="R1036" s="64"/>
      <c r="S1036" s="67">
        <v>20</v>
      </c>
      <c r="T1036" s="46"/>
      <c r="U1036" s="106">
        <f>IF(EXACT(O1036,Y1036),M1036,M1036*(1-'Расчет ПРЕДЗАКАЗ'!$D$10))</f>
        <v>3844.54</v>
      </c>
      <c r="V1036" s="106">
        <f t="shared" si="445"/>
        <v>0</v>
      </c>
      <c r="W1036" s="106" t="e">
        <f>IF(EXACT(O1036,Y1036),M1036,M1036*(1-#REF!))</f>
        <v>#REF!</v>
      </c>
      <c r="X1036" s="106" t="e">
        <f t="shared" si="446"/>
        <v>#REF!</v>
      </c>
      <c r="Y1036" s="107" t="s">
        <v>72</v>
      </c>
      <c r="Z1036" s="103">
        <f t="shared" si="442"/>
        <v>0</v>
      </c>
      <c r="AA1036" s="103">
        <f t="shared" si="443"/>
        <v>0</v>
      </c>
      <c r="AB1036" s="128">
        <f t="shared" si="447"/>
        <v>0.63088431906027775</v>
      </c>
      <c r="AC1036" s="128" t="e">
        <f t="shared" si="448"/>
        <v>#REF!</v>
      </c>
    </row>
    <row r="1037" spans="1:29" ht="50.1" customHeight="1">
      <c r="A1037" s="171"/>
      <c r="B1037" s="171"/>
      <c r="C1037" s="174"/>
      <c r="D1037" s="174"/>
      <c r="E1037" s="131"/>
      <c r="F1037" s="177"/>
      <c r="G1037" s="180"/>
      <c r="H1037" s="163"/>
      <c r="I1037" s="165"/>
      <c r="J1037" s="168"/>
      <c r="K1037" s="62" t="s">
        <v>105</v>
      </c>
      <c r="L1037" s="63">
        <v>6270</v>
      </c>
      <c r="M1037" s="63">
        <v>3923</v>
      </c>
      <c r="N1037" s="142" t="s">
        <v>684</v>
      </c>
      <c r="O1037" s="127"/>
      <c r="P1037" s="100"/>
      <c r="Q1037" s="63">
        <f t="shared" si="444"/>
        <v>0</v>
      </c>
      <c r="R1037" s="64"/>
      <c r="S1037" s="67">
        <v>15</v>
      </c>
      <c r="T1037" s="46"/>
      <c r="U1037" s="106">
        <f>IF(EXACT(O1037,Y1037),M1037,M1037*(1-'Расчет ПРЕДЗАКАЗ'!$D$10))</f>
        <v>3844.54</v>
      </c>
      <c r="V1037" s="106">
        <f t="shared" si="445"/>
        <v>0</v>
      </c>
      <c r="W1037" s="106" t="e">
        <f>IF(EXACT(O1037,Y1037),M1037,M1037*(1-#REF!))</f>
        <v>#REF!</v>
      </c>
      <c r="X1037" s="106" t="e">
        <f t="shared" si="446"/>
        <v>#REF!</v>
      </c>
      <c r="Y1037" s="107" t="s">
        <v>72</v>
      </c>
      <c r="Z1037" s="103">
        <f t="shared" si="442"/>
        <v>0</v>
      </c>
      <c r="AA1037" s="103">
        <f t="shared" si="443"/>
        <v>0</v>
      </c>
      <c r="AB1037" s="128">
        <f t="shared" si="447"/>
        <v>0.63088431906027775</v>
      </c>
      <c r="AC1037" s="128" t="e">
        <f t="shared" si="448"/>
        <v>#REF!</v>
      </c>
    </row>
    <row r="1038" spans="1:29" ht="50.1" customHeight="1">
      <c r="A1038" s="171"/>
      <c r="B1038" s="171"/>
      <c r="C1038" s="174"/>
      <c r="D1038" s="174"/>
      <c r="E1038" s="131"/>
      <c r="F1038" s="177"/>
      <c r="G1038" s="180"/>
      <c r="H1038" s="163"/>
      <c r="I1038" s="165"/>
      <c r="J1038" s="168"/>
      <c r="K1038" s="62"/>
      <c r="L1038" s="63"/>
      <c r="M1038" s="63"/>
      <c r="N1038" s="142"/>
      <c r="O1038" s="127"/>
      <c r="P1038" s="100"/>
      <c r="Q1038" s="63">
        <f t="shared" si="444"/>
        <v>0</v>
      </c>
      <c r="R1038" s="64"/>
      <c r="S1038" s="67"/>
      <c r="T1038" s="46"/>
      <c r="U1038" s="106">
        <f>IF(EXACT(O1038,Y1038),M1038,M1038*(1-'Расчет ПРЕДЗАКАЗ'!$D$10))</f>
        <v>0</v>
      </c>
      <c r="V1038" s="106">
        <f t="shared" si="445"/>
        <v>0</v>
      </c>
      <c r="W1038" s="106" t="e">
        <f>IF(EXACT(O1038,Y1038),M1038,M1038*(1-#REF!))</f>
        <v>#REF!</v>
      </c>
      <c r="X1038" s="106" t="e">
        <f t="shared" si="446"/>
        <v>#REF!</v>
      </c>
      <c r="Y1038" s="107" t="s">
        <v>72</v>
      </c>
      <c r="Z1038" s="103">
        <f t="shared" si="442"/>
        <v>0</v>
      </c>
      <c r="AA1038" s="103">
        <f t="shared" si="443"/>
        <v>0</v>
      </c>
      <c r="AB1038" s="128" t="str">
        <f t="shared" si="447"/>
        <v/>
      </c>
      <c r="AC1038" s="128" t="e">
        <f t="shared" si="448"/>
        <v>#REF!</v>
      </c>
    </row>
    <row r="1039" spans="1:29" ht="50.1" customHeight="1">
      <c r="A1039" s="171"/>
      <c r="B1039" s="171"/>
      <c r="C1039" s="174"/>
      <c r="D1039" s="174"/>
      <c r="E1039" s="131"/>
      <c r="F1039" s="177"/>
      <c r="G1039" s="180"/>
      <c r="H1039" s="163"/>
      <c r="I1039" s="165"/>
      <c r="J1039" s="168"/>
      <c r="K1039" s="62"/>
      <c r="L1039" s="63"/>
      <c r="M1039" s="63"/>
      <c r="N1039" s="142"/>
      <c r="O1039" s="127"/>
      <c r="P1039" s="100"/>
      <c r="Q1039" s="63">
        <f t="shared" si="444"/>
        <v>0</v>
      </c>
      <c r="R1039" s="64"/>
      <c r="S1039" s="67"/>
      <c r="T1039" s="46"/>
      <c r="U1039" s="106">
        <f>IF(EXACT(O1039,Y1039),M1039,M1039*(1-'Расчет ПРЕДЗАКАЗ'!$D$10))</f>
        <v>0</v>
      </c>
      <c r="V1039" s="106">
        <f t="shared" si="445"/>
        <v>0</v>
      </c>
      <c r="W1039" s="106" t="e">
        <f>IF(EXACT(O1039,Y1039),M1039,M1039*(1-#REF!))</f>
        <v>#REF!</v>
      </c>
      <c r="X1039" s="106" t="e">
        <f t="shared" si="446"/>
        <v>#REF!</v>
      </c>
      <c r="Y1039" s="107" t="s">
        <v>72</v>
      </c>
      <c r="Z1039" s="103">
        <f t="shared" si="442"/>
        <v>0</v>
      </c>
      <c r="AA1039" s="103">
        <f t="shared" si="443"/>
        <v>0</v>
      </c>
      <c r="AB1039" s="128" t="str">
        <f t="shared" si="447"/>
        <v/>
      </c>
      <c r="AC1039" s="128" t="e">
        <f t="shared" si="448"/>
        <v>#REF!</v>
      </c>
    </row>
    <row r="1040" spans="1:29" ht="50.1" customHeight="1">
      <c r="A1040" s="171"/>
      <c r="B1040" s="171"/>
      <c r="C1040" s="174"/>
      <c r="D1040" s="174"/>
      <c r="E1040" s="131"/>
      <c r="F1040" s="177"/>
      <c r="G1040" s="180"/>
      <c r="H1040" s="163"/>
      <c r="I1040" s="165"/>
      <c r="J1040" s="168"/>
      <c r="K1040" s="62"/>
      <c r="L1040" s="63"/>
      <c r="M1040" s="63"/>
      <c r="N1040" s="142"/>
      <c r="O1040" s="127"/>
      <c r="P1040" s="100"/>
      <c r="Q1040" s="63">
        <f t="shared" si="444"/>
        <v>0</v>
      </c>
      <c r="R1040" s="64"/>
      <c r="S1040" s="67"/>
      <c r="T1040" s="46"/>
      <c r="U1040" s="106">
        <f>IF(EXACT(O1040,Y1040),M1040,M1040*(1-'Расчет ПРЕДЗАКАЗ'!$D$10))</f>
        <v>0</v>
      </c>
      <c r="V1040" s="106">
        <f t="shared" si="445"/>
        <v>0</v>
      </c>
      <c r="W1040" s="106" t="e">
        <f>IF(EXACT(O1040,Y1040),M1040,M1040*(1-#REF!))</f>
        <v>#REF!</v>
      </c>
      <c r="X1040" s="106" t="e">
        <f t="shared" si="446"/>
        <v>#REF!</v>
      </c>
      <c r="Y1040" s="107" t="s">
        <v>72</v>
      </c>
      <c r="Z1040" s="103">
        <f t="shared" si="442"/>
        <v>0</v>
      </c>
      <c r="AA1040" s="103">
        <f t="shared" si="443"/>
        <v>0</v>
      </c>
      <c r="AB1040" s="128" t="str">
        <f t="shared" si="447"/>
        <v/>
      </c>
      <c r="AC1040" s="128" t="e">
        <f t="shared" si="448"/>
        <v>#REF!</v>
      </c>
    </row>
    <row r="1041" spans="1:29" ht="50.1" customHeight="1">
      <c r="A1041" s="171"/>
      <c r="B1041" s="171"/>
      <c r="C1041" s="174"/>
      <c r="D1041" s="174"/>
      <c r="E1041" s="131"/>
      <c r="F1041" s="177"/>
      <c r="G1041" s="180"/>
      <c r="H1041" s="163"/>
      <c r="I1041" s="165"/>
      <c r="J1041" s="168"/>
      <c r="K1041" s="62"/>
      <c r="L1041" s="63"/>
      <c r="M1041" s="63"/>
      <c r="N1041" s="143"/>
      <c r="O1041" s="127"/>
      <c r="P1041" s="100"/>
      <c r="Q1041" s="63">
        <f t="shared" si="444"/>
        <v>0</v>
      </c>
      <c r="R1041" s="65"/>
      <c r="S1041" s="67"/>
      <c r="T1041" s="40"/>
      <c r="U1041" s="106">
        <f>IF(EXACT(O1041,Y1041),M1041,M1041*(1-'Расчет ПРЕДЗАКАЗ'!$D$10))</f>
        <v>0</v>
      </c>
      <c r="V1041" s="106">
        <f t="shared" si="445"/>
        <v>0</v>
      </c>
      <c r="W1041" s="106" t="e">
        <f>IF(EXACT(O1041,Y1041),M1041,M1041*(1-#REF!))</f>
        <v>#REF!</v>
      </c>
      <c r="X1041" s="106" t="e">
        <f t="shared" si="446"/>
        <v>#REF!</v>
      </c>
      <c r="Y1041" s="107" t="s">
        <v>72</v>
      </c>
      <c r="Z1041" s="103">
        <f t="shared" si="442"/>
        <v>0</v>
      </c>
      <c r="AA1041" s="103">
        <f t="shared" si="443"/>
        <v>0</v>
      </c>
      <c r="AB1041" s="128" t="str">
        <f t="shared" si="447"/>
        <v/>
      </c>
      <c r="AC1041" s="128" t="e">
        <f t="shared" si="448"/>
        <v>#REF!</v>
      </c>
    </row>
    <row r="1042" spans="1:29" ht="50.1" customHeight="1">
      <c r="A1042" s="171"/>
      <c r="B1042" s="171"/>
      <c r="C1042" s="174"/>
      <c r="D1042" s="174"/>
      <c r="E1042" s="131"/>
      <c r="F1042" s="177"/>
      <c r="G1042" s="180"/>
      <c r="H1042" s="163"/>
      <c r="I1042" s="165"/>
      <c r="J1042" s="168"/>
      <c r="K1042" s="62"/>
      <c r="L1042" s="63"/>
      <c r="M1042" s="63"/>
      <c r="N1042" s="143"/>
      <c r="O1042" s="127"/>
      <c r="P1042" s="100"/>
      <c r="Q1042" s="63">
        <f t="shared" si="444"/>
        <v>0</v>
      </c>
      <c r="R1042" s="65"/>
      <c r="S1042" s="67"/>
      <c r="T1042" s="40"/>
      <c r="U1042" s="106">
        <f>IF(EXACT(O1042,Y1042),M1042,M1042*(1-'Расчет ПРЕДЗАКАЗ'!$D$10))</f>
        <v>0</v>
      </c>
      <c r="V1042" s="106">
        <f t="shared" si="445"/>
        <v>0</v>
      </c>
      <c r="W1042" s="106" t="e">
        <f>IF(EXACT(O1042,Y1042),M1042,M1042*(1-#REF!))</f>
        <v>#REF!</v>
      </c>
      <c r="X1042" s="106" t="e">
        <f t="shared" si="446"/>
        <v>#REF!</v>
      </c>
      <c r="Y1042" s="107" t="s">
        <v>72</v>
      </c>
      <c r="Z1042" s="103">
        <f t="shared" si="442"/>
        <v>0</v>
      </c>
      <c r="AA1042" s="103">
        <f t="shared" si="443"/>
        <v>0</v>
      </c>
      <c r="AB1042" s="128" t="str">
        <f t="shared" si="447"/>
        <v/>
      </c>
      <c r="AC1042" s="128" t="e">
        <f t="shared" si="448"/>
        <v>#REF!</v>
      </c>
    </row>
    <row r="1043" spans="1:29" ht="50.1" customHeight="1">
      <c r="A1043" s="171"/>
      <c r="B1043" s="171"/>
      <c r="C1043" s="174"/>
      <c r="D1043" s="174"/>
      <c r="E1043" s="131"/>
      <c r="F1043" s="177"/>
      <c r="G1043" s="180"/>
      <c r="H1043" s="163"/>
      <c r="I1043" s="165"/>
      <c r="J1043" s="168"/>
      <c r="K1043" s="62"/>
      <c r="L1043" s="63"/>
      <c r="M1043" s="63"/>
      <c r="N1043" s="65"/>
      <c r="O1043" s="127"/>
      <c r="P1043" s="100"/>
      <c r="Q1043" s="63">
        <f t="shared" si="444"/>
        <v>0</v>
      </c>
      <c r="R1043" s="65"/>
      <c r="S1043" s="67"/>
      <c r="T1043" s="40"/>
      <c r="U1043" s="106">
        <f>IF(EXACT(O1043,Y1043),M1043,M1043*(1-'Расчет ПРЕДЗАКАЗ'!$D$10))</f>
        <v>0</v>
      </c>
      <c r="V1043" s="106">
        <f t="shared" si="445"/>
        <v>0</v>
      </c>
      <c r="W1043" s="106" t="e">
        <f>IF(EXACT(O1043,Y1043),M1043,M1043*(1-#REF!))</f>
        <v>#REF!</v>
      </c>
      <c r="X1043" s="106" t="e">
        <f t="shared" si="446"/>
        <v>#REF!</v>
      </c>
      <c r="Y1043" s="107" t="s">
        <v>72</v>
      </c>
      <c r="Z1043" s="103">
        <f t="shared" si="442"/>
        <v>0</v>
      </c>
      <c r="AA1043" s="103">
        <f t="shared" si="443"/>
        <v>0</v>
      </c>
      <c r="AB1043" s="128" t="str">
        <f t="shared" si="447"/>
        <v/>
      </c>
      <c r="AC1043" s="128" t="e">
        <f t="shared" si="448"/>
        <v>#REF!</v>
      </c>
    </row>
    <row r="1044" spans="1:29" ht="50.1" customHeight="1">
      <c r="A1044" s="171"/>
      <c r="B1044" s="171"/>
      <c r="C1044" s="174"/>
      <c r="D1044" s="174"/>
      <c r="E1044" s="131"/>
      <c r="F1044" s="177"/>
      <c r="G1044" s="180"/>
      <c r="H1044" s="163"/>
      <c r="I1044" s="165"/>
      <c r="J1044" s="168"/>
      <c r="K1044" s="62"/>
      <c r="L1044" s="63"/>
      <c r="M1044" s="63"/>
      <c r="N1044" s="65"/>
      <c r="O1044" s="127"/>
      <c r="P1044" s="100"/>
      <c r="Q1044" s="63">
        <f t="shared" si="444"/>
        <v>0</v>
      </c>
      <c r="R1044" s="65"/>
      <c r="S1044" s="67"/>
      <c r="T1044" s="40"/>
      <c r="U1044" s="106">
        <f>IF(EXACT(O1044,Y1044),M1044,M1044*(1-'Расчет ПРЕДЗАКАЗ'!$D$10))</f>
        <v>0</v>
      </c>
      <c r="V1044" s="106">
        <f t="shared" si="445"/>
        <v>0</v>
      </c>
      <c r="W1044" s="106" t="e">
        <f>IF(EXACT(O1044,Y1044),M1044,M1044*(1-#REF!))</f>
        <v>#REF!</v>
      </c>
      <c r="X1044" s="106" t="e">
        <f t="shared" si="446"/>
        <v>#REF!</v>
      </c>
      <c r="Y1044" s="107" t="s">
        <v>72</v>
      </c>
      <c r="Z1044" s="103">
        <f t="shared" si="442"/>
        <v>0</v>
      </c>
      <c r="AA1044" s="103">
        <f t="shared" si="443"/>
        <v>0</v>
      </c>
      <c r="AB1044" s="128" t="str">
        <f t="shared" si="447"/>
        <v/>
      </c>
      <c r="AC1044" s="128" t="e">
        <f t="shared" si="448"/>
        <v>#REF!</v>
      </c>
    </row>
    <row r="1045" spans="1:29" ht="50.1" customHeight="1">
      <c r="A1045" s="171"/>
      <c r="B1045" s="171"/>
      <c r="C1045" s="174"/>
      <c r="D1045" s="174"/>
      <c r="E1045" s="131"/>
      <c r="F1045" s="177"/>
      <c r="G1045" s="180"/>
      <c r="H1045" s="163"/>
      <c r="I1045" s="165"/>
      <c r="J1045" s="168"/>
      <c r="K1045" s="62"/>
      <c r="L1045" s="63"/>
      <c r="M1045" s="63"/>
      <c r="N1045" s="65"/>
      <c r="O1045" s="127"/>
      <c r="P1045" s="100"/>
      <c r="Q1045" s="63">
        <f t="shared" si="444"/>
        <v>0</v>
      </c>
      <c r="R1045" s="65"/>
      <c r="S1045" s="67"/>
      <c r="T1045" s="40"/>
      <c r="U1045" s="106">
        <f>IF(EXACT(O1045,Y1045),M1045,M1045*(1-'Расчет ПРЕДЗАКАЗ'!$D$10))</f>
        <v>0</v>
      </c>
      <c r="V1045" s="106">
        <f t="shared" si="445"/>
        <v>0</v>
      </c>
      <c r="W1045" s="106" t="e">
        <f>IF(EXACT(O1045,Y1045),M1045,M1045*(1-#REF!))</f>
        <v>#REF!</v>
      </c>
      <c r="X1045" s="106" t="e">
        <f t="shared" si="446"/>
        <v>#REF!</v>
      </c>
      <c r="Y1045" s="107" t="s">
        <v>72</v>
      </c>
      <c r="Z1045" s="103">
        <f t="shared" si="442"/>
        <v>0</v>
      </c>
      <c r="AA1045" s="103">
        <f t="shared" si="443"/>
        <v>0</v>
      </c>
      <c r="AB1045" s="128" t="str">
        <f t="shared" si="447"/>
        <v/>
      </c>
      <c r="AC1045" s="128" t="e">
        <f t="shared" si="448"/>
        <v>#REF!</v>
      </c>
    </row>
    <row r="1046" spans="1:29" ht="50.1" customHeight="1">
      <c r="A1046" s="172"/>
      <c r="B1046" s="172"/>
      <c r="C1046" s="175"/>
      <c r="D1046" s="175"/>
      <c r="E1046" s="132"/>
      <c r="F1046" s="178"/>
      <c r="G1046" s="181"/>
      <c r="H1046" s="164"/>
      <c r="I1046" s="166"/>
      <c r="J1046" s="169"/>
      <c r="K1046" s="62"/>
      <c r="L1046" s="63"/>
      <c r="M1046" s="63"/>
      <c r="N1046" s="65"/>
      <c r="O1046" s="127"/>
      <c r="P1046" s="100"/>
      <c r="Q1046" s="63">
        <f t="shared" si="444"/>
        <v>0</v>
      </c>
      <c r="R1046" s="65"/>
      <c r="S1046" s="67"/>
      <c r="T1046" s="40"/>
      <c r="U1046" s="106">
        <f>IF(EXACT(O1046,Y1046),M1046,M1046*(1-'Расчет ПРЕДЗАКАЗ'!$D$10))</f>
        <v>0</v>
      </c>
      <c r="V1046" s="106">
        <f t="shared" si="445"/>
        <v>0</v>
      </c>
      <c r="W1046" s="106" t="e">
        <f>IF(EXACT(O1046,Y1046),M1046,M1046*(1-#REF!))</f>
        <v>#REF!</v>
      </c>
      <c r="X1046" s="106" t="e">
        <f t="shared" si="446"/>
        <v>#REF!</v>
      </c>
      <c r="Y1046" s="107" t="s">
        <v>72</v>
      </c>
      <c r="Z1046" s="103">
        <f t="shared" si="442"/>
        <v>0</v>
      </c>
      <c r="AA1046" s="103">
        <f t="shared" si="443"/>
        <v>0</v>
      </c>
      <c r="AB1046" s="128" t="str">
        <f t="shared" si="447"/>
        <v/>
      </c>
      <c r="AC1046" s="128" t="e">
        <f t="shared" si="448"/>
        <v>#REF!</v>
      </c>
    </row>
    <row r="1047" spans="1:29" ht="11.25" customHeight="1" thickBot="1"/>
    <row r="1048" spans="1:29" ht="50.1" customHeight="1">
      <c r="A1048" s="170">
        <v>65</v>
      </c>
      <c r="B1048" s="170" t="s">
        <v>685</v>
      </c>
      <c r="C1048" s="173" t="s">
        <v>686</v>
      </c>
      <c r="D1048" s="173" t="s">
        <v>77</v>
      </c>
      <c r="E1048" s="131"/>
      <c r="F1048" s="199" t="s">
        <v>591</v>
      </c>
      <c r="G1048" s="179" t="s">
        <v>92</v>
      </c>
      <c r="H1048" s="162" t="s">
        <v>672</v>
      </c>
      <c r="I1048" s="200" t="s">
        <v>673</v>
      </c>
      <c r="J1048" s="167" t="s">
        <v>19</v>
      </c>
      <c r="K1048" s="62" t="s">
        <v>196</v>
      </c>
      <c r="L1048" s="63">
        <v>2060</v>
      </c>
      <c r="M1048" s="63">
        <v>1146</v>
      </c>
      <c r="N1048" s="142" t="s">
        <v>687</v>
      </c>
      <c r="O1048" s="127" t="s">
        <v>72</v>
      </c>
      <c r="P1048" s="100"/>
      <c r="Q1048" s="63">
        <f>P1048*M1048</f>
        <v>0</v>
      </c>
      <c r="R1048" s="64"/>
      <c r="S1048" s="67">
        <v>9</v>
      </c>
      <c r="T1048" s="59"/>
      <c r="U1048" s="106">
        <f>IF(EXACT(O1048,Y1048),M1048,M1048*(1-'Расчет ПРЕДЗАКАЗ'!$D$10))</f>
        <v>1146</v>
      </c>
      <c r="V1048" s="106">
        <f>P1048*U1048</f>
        <v>0</v>
      </c>
      <c r="W1048" s="106">
        <f>IF(EXACT(O1048,Y1048),M1048,M1048*(1-#REF!))</f>
        <v>1146</v>
      </c>
      <c r="X1048" s="106">
        <f>P1048*W1048</f>
        <v>0</v>
      </c>
      <c r="Y1048" s="107" t="s">
        <v>72</v>
      </c>
      <c r="Z1048" s="103">
        <f t="shared" ref="Z1048:Z1062" si="449">IF(EXACT(O1048,Y1048),Q1048,0)</f>
        <v>0</v>
      </c>
      <c r="AA1048" s="103">
        <f t="shared" ref="AA1048:AA1062" si="450">IF(Z1048=0,Q1048,0)</f>
        <v>0</v>
      </c>
      <c r="AB1048" s="128">
        <f>IF(U1048=0,"",L1048/U1048-1)</f>
        <v>0.79755671902268754</v>
      </c>
      <c r="AC1048" s="128">
        <f>IF(W1048=0,"",L1048/W1048-1)</f>
        <v>0.79755671902268754</v>
      </c>
    </row>
    <row r="1049" spans="1:29" ht="50.1" customHeight="1">
      <c r="A1049" s="171"/>
      <c r="B1049" s="171"/>
      <c r="C1049" s="174"/>
      <c r="D1049" s="174"/>
      <c r="E1049" s="131"/>
      <c r="F1049" s="177"/>
      <c r="G1049" s="180"/>
      <c r="H1049" s="163"/>
      <c r="I1049" s="165"/>
      <c r="J1049" s="168"/>
      <c r="K1049" s="62"/>
      <c r="L1049" s="63"/>
      <c r="M1049" s="63"/>
      <c r="N1049" s="142"/>
      <c r="O1049" s="127"/>
      <c r="P1049" s="100"/>
      <c r="Q1049" s="63">
        <f t="shared" ref="Q1049:Q1062" si="451">P1049*M1049</f>
        <v>0</v>
      </c>
      <c r="R1049" s="64"/>
      <c r="S1049" s="67"/>
      <c r="T1049" s="46"/>
      <c r="U1049" s="106">
        <f>IF(EXACT(O1049,Y1049),M1049,M1049*(1-'Расчет ПРЕДЗАКАЗ'!$D$10))</f>
        <v>0</v>
      </c>
      <c r="V1049" s="106">
        <f t="shared" ref="V1049:V1062" si="452">P1049*U1049</f>
        <v>0</v>
      </c>
      <c r="W1049" s="106" t="e">
        <f>IF(EXACT(O1049,Y1049),M1049,M1049*(1-#REF!))</f>
        <v>#REF!</v>
      </c>
      <c r="X1049" s="106" t="e">
        <f t="shared" ref="X1049:X1062" si="453">P1049*W1049</f>
        <v>#REF!</v>
      </c>
      <c r="Y1049" s="107" t="s">
        <v>72</v>
      </c>
      <c r="Z1049" s="103">
        <f t="shared" si="449"/>
        <v>0</v>
      </c>
      <c r="AA1049" s="103">
        <f t="shared" si="450"/>
        <v>0</v>
      </c>
      <c r="AB1049" s="128" t="str">
        <f t="shared" ref="AB1049:AB1062" si="454">IF(U1049=0,"",L1049/U1049-1)</f>
        <v/>
      </c>
      <c r="AC1049" s="128" t="e">
        <f t="shared" ref="AC1049:AC1062" si="455">IF(W1049=0,"",L1049/W1049-1)</f>
        <v>#REF!</v>
      </c>
    </row>
    <row r="1050" spans="1:29" ht="50.1" customHeight="1">
      <c r="A1050" s="171"/>
      <c r="B1050" s="171"/>
      <c r="C1050" s="174"/>
      <c r="D1050" s="174"/>
      <c r="E1050" s="131"/>
      <c r="F1050" s="177"/>
      <c r="G1050" s="180"/>
      <c r="H1050" s="163"/>
      <c r="I1050" s="165"/>
      <c r="J1050" s="168"/>
      <c r="K1050" s="62"/>
      <c r="L1050" s="63"/>
      <c r="M1050" s="63"/>
      <c r="N1050" s="142"/>
      <c r="O1050" s="127"/>
      <c r="P1050" s="100"/>
      <c r="Q1050" s="63">
        <f t="shared" si="451"/>
        <v>0</v>
      </c>
      <c r="R1050" s="64"/>
      <c r="S1050" s="67"/>
      <c r="T1050" s="46"/>
      <c r="U1050" s="106">
        <f>IF(EXACT(O1050,Y1050),M1050,M1050*(1-'Расчет ПРЕДЗАКАЗ'!$D$10))</f>
        <v>0</v>
      </c>
      <c r="V1050" s="106">
        <f t="shared" si="452"/>
        <v>0</v>
      </c>
      <c r="W1050" s="106" t="e">
        <f>IF(EXACT(O1050,Y1050),M1050,M1050*(1-#REF!))</f>
        <v>#REF!</v>
      </c>
      <c r="X1050" s="106" t="e">
        <f t="shared" si="453"/>
        <v>#REF!</v>
      </c>
      <c r="Y1050" s="107" t="s">
        <v>72</v>
      </c>
      <c r="Z1050" s="103">
        <f t="shared" si="449"/>
        <v>0</v>
      </c>
      <c r="AA1050" s="103">
        <f t="shared" si="450"/>
        <v>0</v>
      </c>
      <c r="AB1050" s="128" t="str">
        <f t="shared" si="454"/>
        <v/>
      </c>
      <c r="AC1050" s="128" t="e">
        <f t="shared" si="455"/>
        <v>#REF!</v>
      </c>
    </row>
    <row r="1051" spans="1:29" ht="50.1" customHeight="1">
      <c r="A1051" s="171"/>
      <c r="B1051" s="171"/>
      <c r="C1051" s="174"/>
      <c r="D1051" s="174"/>
      <c r="E1051" s="131"/>
      <c r="F1051" s="177"/>
      <c r="G1051" s="180"/>
      <c r="H1051" s="163"/>
      <c r="I1051" s="165"/>
      <c r="J1051" s="168"/>
      <c r="K1051" s="62"/>
      <c r="L1051" s="63"/>
      <c r="M1051" s="63"/>
      <c r="N1051" s="142"/>
      <c r="O1051" s="127"/>
      <c r="P1051" s="100"/>
      <c r="Q1051" s="63">
        <f t="shared" si="451"/>
        <v>0</v>
      </c>
      <c r="R1051" s="64"/>
      <c r="S1051" s="67"/>
      <c r="T1051" s="46"/>
      <c r="U1051" s="106">
        <f>IF(EXACT(O1051,Y1051),M1051,M1051*(1-'Расчет ПРЕДЗАКАЗ'!$D$10))</f>
        <v>0</v>
      </c>
      <c r="V1051" s="106">
        <f t="shared" si="452"/>
        <v>0</v>
      </c>
      <c r="W1051" s="106" t="e">
        <f>IF(EXACT(O1051,Y1051),M1051,M1051*(1-#REF!))</f>
        <v>#REF!</v>
      </c>
      <c r="X1051" s="106" t="e">
        <f t="shared" si="453"/>
        <v>#REF!</v>
      </c>
      <c r="Y1051" s="107" t="s">
        <v>72</v>
      </c>
      <c r="Z1051" s="103">
        <f t="shared" si="449"/>
        <v>0</v>
      </c>
      <c r="AA1051" s="103">
        <f t="shared" si="450"/>
        <v>0</v>
      </c>
      <c r="AB1051" s="128" t="str">
        <f t="shared" si="454"/>
        <v/>
      </c>
      <c r="AC1051" s="128" t="e">
        <f t="shared" si="455"/>
        <v>#REF!</v>
      </c>
    </row>
    <row r="1052" spans="1:29" ht="50.1" customHeight="1">
      <c r="A1052" s="171"/>
      <c r="B1052" s="171"/>
      <c r="C1052" s="174"/>
      <c r="D1052" s="174"/>
      <c r="E1052" s="131"/>
      <c r="F1052" s="177"/>
      <c r="G1052" s="180"/>
      <c r="H1052" s="163"/>
      <c r="I1052" s="165"/>
      <c r="J1052" s="168"/>
      <c r="K1052" s="62"/>
      <c r="L1052" s="63"/>
      <c r="M1052" s="63"/>
      <c r="N1052" s="142"/>
      <c r="O1052" s="127"/>
      <c r="P1052" s="100"/>
      <c r="Q1052" s="63">
        <f t="shared" si="451"/>
        <v>0</v>
      </c>
      <c r="R1052" s="64"/>
      <c r="S1052" s="67"/>
      <c r="T1052" s="46"/>
      <c r="U1052" s="106">
        <f>IF(EXACT(O1052,Y1052),M1052,M1052*(1-'Расчет ПРЕДЗАКАЗ'!$D$10))</f>
        <v>0</v>
      </c>
      <c r="V1052" s="106">
        <f t="shared" si="452"/>
        <v>0</v>
      </c>
      <c r="W1052" s="106" t="e">
        <f>IF(EXACT(O1052,Y1052),M1052,M1052*(1-#REF!))</f>
        <v>#REF!</v>
      </c>
      <c r="X1052" s="106" t="e">
        <f t="shared" si="453"/>
        <v>#REF!</v>
      </c>
      <c r="Y1052" s="107" t="s">
        <v>72</v>
      </c>
      <c r="Z1052" s="103">
        <f t="shared" si="449"/>
        <v>0</v>
      </c>
      <c r="AA1052" s="103">
        <f t="shared" si="450"/>
        <v>0</v>
      </c>
      <c r="AB1052" s="128" t="str">
        <f t="shared" si="454"/>
        <v/>
      </c>
      <c r="AC1052" s="128" t="e">
        <f t="shared" si="455"/>
        <v>#REF!</v>
      </c>
    </row>
    <row r="1053" spans="1:29" ht="50.1" customHeight="1">
      <c r="A1053" s="171"/>
      <c r="B1053" s="171"/>
      <c r="C1053" s="174"/>
      <c r="D1053" s="174"/>
      <c r="E1053" s="131"/>
      <c r="F1053" s="177"/>
      <c r="G1053" s="180"/>
      <c r="H1053" s="163"/>
      <c r="I1053" s="165"/>
      <c r="J1053" s="168"/>
      <c r="K1053" s="62"/>
      <c r="L1053" s="63"/>
      <c r="M1053" s="63"/>
      <c r="N1053" s="142"/>
      <c r="O1053" s="127"/>
      <c r="P1053" s="100"/>
      <c r="Q1053" s="63">
        <f t="shared" si="451"/>
        <v>0</v>
      </c>
      <c r="R1053" s="64"/>
      <c r="S1053" s="67"/>
      <c r="T1053" s="46"/>
      <c r="U1053" s="106">
        <f>IF(EXACT(O1053,Y1053),M1053,M1053*(1-'Расчет ПРЕДЗАКАЗ'!$D$10))</f>
        <v>0</v>
      </c>
      <c r="V1053" s="106">
        <f t="shared" si="452"/>
        <v>0</v>
      </c>
      <c r="W1053" s="106" t="e">
        <f>IF(EXACT(O1053,Y1053),M1053,M1053*(1-#REF!))</f>
        <v>#REF!</v>
      </c>
      <c r="X1053" s="106" t="e">
        <f t="shared" si="453"/>
        <v>#REF!</v>
      </c>
      <c r="Y1053" s="107" t="s">
        <v>72</v>
      </c>
      <c r="Z1053" s="103">
        <f t="shared" si="449"/>
        <v>0</v>
      </c>
      <c r="AA1053" s="103">
        <f t="shared" si="450"/>
        <v>0</v>
      </c>
      <c r="AB1053" s="128" t="str">
        <f t="shared" si="454"/>
        <v/>
      </c>
      <c r="AC1053" s="128" t="e">
        <f t="shared" si="455"/>
        <v>#REF!</v>
      </c>
    </row>
    <row r="1054" spans="1:29" ht="50.1" customHeight="1">
      <c r="A1054" s="171"/>
      <c r="B1054" s="171"/>
      <c r="C1054" s="174"/>
      <c r="D1054" s="174"/>
      <c r="E1054" s="131"/>
      <c r="F1054" s="177"/>
      <c r="G1054" s="180"/>
      <c r="H1054" s="163"/>
      <c r="I1054" s="165"/>
      <c r="J1054" s="168"/>
      <c r="K1054" s="62"/>
      <c r="L1054" s="63"/>
      <c r="M1054" s="63"/>
      <c r="N1054" s="142"/>
      <c r="O1054" s="127"/>
      <c r="P1054" s="100"/>
      <c r="Q1054" s="63">
        <f t="shared" si="451"/>
        <v>0</v>
      </c>
      <c r="R1054" s="64"/>
      <c r="S1054" s="67"/>
      <c r="T1054" s="46"/>
      <c r="U1054" s="106">
        <f>IF(EXACT(O1054,Y1054),M1054,M1054*(1-'Расчет ПРЕДЗАКАЗ'!$D$10))</f>
        <v>0</v>
      </c>
      <c r="V1054" s="106">
        <f t="shared" si="452"/>
        <v>0</v>
      </c>
      <c r="W1054" s="106" t="e">
        <f>IF(EXACT(O1054,Y1054),M1054,M1054*(1-#REF!))</f>
        <v>#REF!</v>
      </c>
      <c r="X1054" s="106" t="e">
        <f t="shared" si="453"/>
        <v>#REF!</v>
      </c>
      <c r="Y1054" s="107" t="s">
        <v>72</v>
      </c>
      <c r="Z1054" s="103">
        <f t="shared" si="449"/>
        <v>0</v>
      </c>
      <c r="AA1054" s="103">
        <f t="shared" si="450"/>
        <v>0</v>
      </c>
      <c r="AB1054" s="128" t="str">
        <f t="shared" si="454"/>
        <v/>
      </c>
      <c r="AC1054" s="128" t="e">
        <f t="shared" si="455"/>
        <v>#REF!</v>
      </c>
    </row>
    <row r="1055" spans="1:29" ht="50.1" customHeight="1">
      <c r="A1055" s="171"/>
      <c r="B1055" s="171"/>
      <c r="C1055" s="174"/>
      <c r="D1055" s="174"/>
      <c r="E1055" s="131"/>
      <c r="F1055" s="177"/>
      <c r="G1055" s="180"/>
      <c r="H1055" s="163"/>
      <c r="I1055" s="165"/>
      <c r="J1055" s="168"/>
      <c r="K1055" s="62"/>
      <c r="L1055" s="63"/>
      <c r="M1055" s="63"/>
      <c r="N1055" s="142"/>
      <c r="O1055" s="127"/>
      <c r="P1055" s="100"/>
      <c r="Q1055" s="63">
        <f t="shared" si="451"/>
        <v>0</v>
      </c>
      <c r="R1055" s="64"/>
      <c r="S1055" s="67"/>
      <c r="T1055" s="46"/>
      <c r="U1055" s="106">
        <f>IF(EXACT(O1055,Y1055),M1055,M1055*(1-'Расчет ПРЕДЗАКАЗ'!$D$10))</f>
        <v>0</v>
      </c>
      <c r="V1055" s="106">
        <f t="shared" si="452"/>
        <v>0</v>
      </c>
      <c r="W1055" s="106" t="e">
        <f>IF(EXACT(O1055,Y1055),M1055,M1055*(1-#REF!))</f>
        <v>#REF!</v>
      </c>
      <c r="X1055" s="106" t="e">
        <f t="shared" si="453"/>
        <v>#REF!</v>
      </c>
      <c r="Y1055" s="107" t="s">
        <v>72</v>
      </c>
      <c r="Z1055" s="103">
        <f t="shared" si="449"/>
        <v>0</v>
      </c>
      <c r="AA1055" s="103">
        <f t="shared" si="450"/>
        <v>0</v>
      </c>
      <c r="AB1055" s="128" t="str">
        <f t="shared" si="454"/>
        <v/>
      </c>
      <c r="AC1055" s="128" t="e">
        <f t="shared" si="455"/>
        <v>#REF!</v>
      </c>
    </row>
    <row r="1056" spans="1:29" ht="50.1" customHeight="1">
      <c r="A1056" s="171"/>
      <c r="B1056" s="171"/>
      <c r="C1056" s="174"/>
      <c r="D1056" s="174"/>
      <c r="E1056" s="131"/>
      <c r="F1056" s="177"/>
      <c r="G1056" s="180"/>
      <c r="H1056" s="163"/>
      <c r="I1056" s="165"/>
      <c r="J1056" s="168"/>
      <c r="K1056" s="62"/>
      <c r="L1056" s="63"/>
      <c r="M1056" s="63"/>
      <c r="N1056" s="142"/>
      <c r="O1056" s="127"/>
      <c r="P1056" s="100"/>
      <c r="Q1056" s="63">
        <f t="shared" si="451"/>
        <v>0</v>
      </c>
      <c r="R1056" s="64"/>
      <c r="S1056" s="67"/>
      <c r="T1056" s="46"/>
      <c r="U1056" s="106">
        <f>IF(EXACT(O1056,Y1056),M1056,M1056*(1-'Расчет ПРЕДЗАКАЗ'!$D$10))</f>
        <v>0</v>
      </c>
      <c r="V1056" s="106">
        <f t="shared" si="452"/>
        <v>0</v>
      </c>
      <c r="W1056" s="106" t="e">
        <f>IF(EXACT(O1056,Y1056),M1056,M1056*(1-#REF!))</f>
        <v>#REF!</v>
      </c>
      <c r="X1056" s="106" t="e">
        <f t="shared" si="453"/>
        <v>#REF!</v>
      </c>
      <c r="Y1056" s="107" t="s">
        <v>72</v>
      </c>
      <c r="Z1056" s="103">
        <f t="shared" si="449"/>
        <v>0</v>
      </c>
      <c r="AA1056" s="103">
        <f t="shared" si="450"/>
        <v>0</v>
      </c>
      <c r="AB1056" s="128" t="str">
        <f t="shared" si="454"/>
        <v/>
      </c>
      <c r="AC1056" s="128" t="e">
        <f t="shared" si="455"/>
        <v>#REF!</v>
      </c>
    </row>
    <row r="1057" spans="1:29" ht="50.1" customHeight="1">
      <c r="A1057" s="171"/>
      <c r="B1057" s="171"/>
      <c r="C1057" s="174"/>
      <c r="D1057" s="174"/>
      <c r="E1057" s="131"/>
      <c r="F1057" s="177"/>
      <c r="G1057" s="180"/>
      <c r="H1057" s="163"/>
      <c r="I1057" s="165"/>
      <c r="J1057" s="168"/>
      <c r="K1057" s="62"/>
      <c r="L1057" s="63"/>
      <c r="M1057" s="63"/>
      <c r="N1057" s="143"/>
      <c r="O1057" s="127"/>
      <c r="P1057" s="100"/>
      <c r="Q1057" s="63">
        <f t="shared" si="451"/>
        <v>0</v>
      </c>
      <c r="R1057" s="65"/>
      <c r="S1057" s="67"/>
      <c r="T1057" s="40"/>
      <c r="U1057" s="106">
        <f>IF(EXACT(O1057,Y1057),M1057,M1057*(1-'Расчет ПРЕДЗАКАЗ'!$D$10))</f>
        <v>0</v>
      </c>
      <c r="V1057" s="106">
        <f t="shared" si="452"/>
        <v>0</v>
      </c>
      <c r="W1057" s="106" t="e">
        <f>IF(EXACT(O1057,Y1057),M1057,M1057*(1-#REF!))</f>
        <v>#REF!</v>
      </c>
      <c r="X1057" s="106" t="e">
        <f t="shared" si="453"/>
        <v>#REF!</v>
      </c>
      <c r="Y1057" s="107" t="s">
        <v>72</v>
      </c>
      <c r="Z1057" s="103">
        <f t="shared" si="449"/>
        <v>0</v>
      </c>
      <c r="AA1057" s="103">
        <f t="shared" si="450"/>
        <v>0</v>
      </c>
      <c r="AB1057" s="128" t="str">
        <f t="shared" si="454"/>
        <v/>
      </c>
      <c r="AC1057" s="128" t="e">
        <f t="shared" si="455"/>
        <v>#REF!</v>
      </c>
    </row>
    <row r="1058" spans="1:29" ht="50.1" customHeight="1">
      <c r="A1058" s="171"/>
      <c r="B1058" s="171"/>
      <c r="C1058" s="174"/>
      <c r="D1058" s="174"/>
      <c r="E1058" s="131"/>
      <c r="F1058" s="177"/>
      <c r="G1058" s="180"/>
      <c r="H1058" s="163"/>
      <c r="I1058" s="165"/>
      <c r="J1058" s="168"/>
      <c r="K1058" s="62"/>
      <c r="L1058" s="63"/>
      <c r="M1058" s="63"/>
      <c r="N1058" s="143"/>
      <c r="O1058" s="127"/>
      <c r="P1058" s="100"/>
      <c r="Q1058" s="63">
        <f t="shared" si="451"/>
        <v>0</v>
      </c>
      <c r="R1058" s="65"/>
      <c r="S1058" s="67"/>
      <c r="T1058" s="40"/>
      <c r="U1058" s="106">
        <f>IF(EXACT(O1058,Y1058),M1058,M1058*(1-'Расчет ПРЕДЗАКАЗ'!$D$10))</f>
        <v>0</v>
      </c>
      <c r="V1058" s="106">
        <f t="shared" si="452"/>
        <v>0</v>
      </c>
      <c r="W1058" s="106" t="e">
        <f>IF(EXACT(O1058,Y1058),M1058,M1058*(1-#REF!))</f>
        <v>#REF!</v>
      </c>
      <c r="X1058" s="106" t="e">
        <f t="shared" si="453"/>
        <v>#REF!</v>
      </c>
      <c r="Y1058" s="107" t="s">
        <v>72</v>
      </c>
      <c r="Z1058" s="103">
        <f t="shared" si="449"/>
        <v>0</v>
      </c>
      <c r="AA1058" s="103">
        <f t="shared" si="450"/>
        <v>0</v>
      </c>
      <c r="AB1058" s="128" t="str">
        <f t="shared" si="454"/>
        <v/>
      </c>
      <c r="AC1058" s="128" t="e">
        <f t="shared" si="455"/>
        <v>#REF!</v>
      </c>
    </row>
    <row r="1059" spans="1:29" ht="50.1" customHeight="1">
      <c r="A1059" s="171"/>
      <c r="B1059" s="171"/>
      <c r="C1059" s="174"/>
      <c r="D1059" s="174"/>
      <c r="E1059" s="131"/>
      <c r="F1059" s="177"/>
      <c r="G1059" s="180"/>
      <c r="H1059" s="163"/>
      <c r="I1059" s="165"/>
      <c r="J1059" s="168"/>
      <c r="K1059" s="62"/>
      <c r="L1059" s="63"/>
      <c r="M1059" s="63"/>
      <c r="N1059" s="65"/>
      <c r="O1059" s="127"/>
      <c r="P1059" s="100"/>
      <c r="Q1059" s="63">
        <f t="shared" si="451"/>
        <v>0</v>
      </c>
      <c r="R1059" s="65"/>
      <c r="S1059" s="67"/>
      <c r="T1059" s="40"/>
      <c r="U1059" s="106">
        <f>IF(EXACT(O1059,Y1059),M1059,M1059*(1-'Расчет ПРЕДЗАКАЗ'!$D$10))</f>
        <v>0</v>
      </c>
      <c r="V1059" s="106">
        <f t="shared" si="452"/>
        <v>0</v>
      </c>
      <c r="W1059" s="106" t="e">
        <f>IF(EXACT(O1059,Y1059),M1059,M1059*(1-#REF!))</f>
        <v>#REF!</v>
      </c>
      <c r="X1059" s="106" t="e">
        <f t="shared" si="453"/>
        <v>#REF!</v>
      </c>
      <c r="Y1059" s="107" t="s">
        <v>72</v>
      </c>
      <c r="Z1059" s="103">
        <f t="shared" si="449"/>
        <v>0</v>
      </c>
      <c r="AA1059" s="103">
        <f t="shared" si="450"/>
        <v>0</v>
      </c>
      <c r="AB1059" s="128" t="str">
        <f t="shared" si="454"/>
        <v/>
      </c>
      <c r="AC1059" s="128" t="e">
        <f t="shared" si="455"/>
        <v>#REF!</v>
      </c>
    </row>
    <row r="1060" spans="1:29" ht="50.1" customHeight="1">
      <c r="A1060" s="171"/>
      <c r="B1060" s="171"/>
      <c r="C1060" s="174"/>
      <c r="D1060" s="174"/>
      <c r="E1060" s="131"/>
      <c r="F1060" s="177"/>
      <c r="G1060" s="180"/>
      <c r="H1060" s="163"/>
      <c r="I1060" s="165"/>
      <c r="J1060" s="168"/>
      <c r="K1060" s="62"/>
      <c r="L1060" s="63"/>
      <c r="M1060" s="63"/>
      <c r="N1060" s="65"/>
      <c r="O1060" s="127"/>
      <c r="P1060" s="100"/>
      <c r="Q1060" s="63">
        <f t="shared" si="451"/>
        <v>0</v>
      </c>
      <c r="R1060" s="65"/>
      <c r="S1060" s="67"/>
      <c r="T1060" s="40"/>
      <c r="U1060" s="106">
        <f>IF(EXACT(O1060,Y1060),M1060,M1060*(1-'Расчет ПРЕДЗАКАЗ'!$D$10))</f>
        <v>0</v>
      </c>
      <c r="V1060" s="106">
        <f t="shared" si="452"/>
        <v>0</v>
      </c>
      <c r="W1060" s="106" t="e">
        <f>IF(EXACT(O1060,Y1060),M1060,M1060*(1-#REF!))</f>
        <v>#REF!</v>
      </c>
      <c r="X1060" s="106" t="e">
        <f t="shared" si="453"/>
        <v>#REF!</v>
      </c>
      <c r="Y1060" s="107" t="s">
        <v>72</v>
      </c>
      <c r="Z1060" s="103">
        <f t="shared" si="449"/>
        <v>0</v>
      </c>
      <c r="AA1060" s="103">
        <f t="shared" si="450"/>
        <v>0</v>
      </c>
      <c r="AB1060" s="128" t="str">
        <f t="shared" si="454"/>
        <v/>
      </c>
      <c r="AC1060" s="128" t="e">
        <f t="shared" si="455"/>
        <v>#REF!</v>
      </c>
    </row>
    <row r="1061" spans="1:29" ht="50.1" customHeight="1">
      <c r="A1061" s="171"/>
      <c r="B1061" s="171"/>
      <c r="C1061" s="174"/>
      <c r="D1061" s="174"/>
      <c r="E1061" s="131"/>
      <c r="F1061" s="177"/>
      <c r="G1061" s="180"/>
      <c r="H1061" s="163"/>
      <c r="I1061" s="165"/>
      <c r="J1061" s="168"/>
      <c r="K1061" s="62"/>
      <c r="L1061" s="63"/>
      <c r="M1061" s="63"/>
      <c r="N1061" s="65"/>
      <c r="O1061" s="127"/>
      <c r="P1061" s="100"/>
      <c r="Q1061" s="63">
        <f t="shared" si="451"/>
        <v>0</v>
      </c>
      <c r="R1061" s="65"/>
      <c r="S1061" s="67"/>
      <c r="T1061" s="40"/>
      <c r="U1061" s="106">
        <f>IF(EXACT(O1061,Y1061),M1061,M1061*(1-'Расчет ПРЕДЗАКАЗ'!$D$10))</f>
        <v>0</v>
      </c>
      <c r="V1061" s="106">
        <f t="shared" si="452"/>
        <v>0</v>
      </c>
      <c r="W1061" s="106" t="e">
        <f>IF(EXACT(O1061,Y1061),M1061,M1061*(1-#REF!))</f>
        <v>#REF!</v>
      </c>
      <c r="X1061" s="106" t="e">
        <f t="shared" si="453"/>
        <v>#REF!</v>
      </c>
      <c r="Y1061" s="107" t="s">
        <v>72</v>
      </c>
      <c r="Z1061" s="103">
        <f t="shared" si="449"/>
        <v>0</v>
      </c>
      <c r="AA1061" s="103">
        <f t="shared" si="450"/>
        <v>0</v>
      </c>
      <c r="AB1061" s="128" t="str">
        <f t="shared" si="454"/>
        <v/>
      </c>
      <c r="AC1061" s="128" t="e">
        <f t="shared" si="455"/>
        <v>#REF!</v>
      </c>
    </row>
    <row r="1062" spans="1:29" ht="50.1" customHeight="1">
      <c r="A1062" s="172"/>
      <c r="B1062" s="172"/>
      <c r="C1062" s="175"/>
      <c r="D1062" s="175"/>
      <c r="E1062" s="132"/>
      <c r="F1062" s="178"/>
      <c r="G1062" s="181"/>
      <c r="H1062" s="164"/>
      <c r="I1062" s="166"/>
      <c r="J1062" s="169"/>
      <c r="K1062" s="62"/>
      <c r="L1062" s="63"/>
      <c r="M1062" s="63"/>
      <c r="N1062" s="65"/>
      <c r="O1062" s="127"/>
      <c r="P1062" s="100"/>
      <c r="Q1062" s="63">
        <f t="shared" si="451"/>
        <v>0</v>
      </c>
      <c r="R1062" s="65"/>
      <c r="S1062" s="67"/>
      <c r="T1062" s="40"/>
      <c r="U1062" s="106">
        <f>IF(EXACT(O1062,Y1062),M1062,M1062*(1-'Расчет ПРЕДЗАКАЗ'!$D$10))</f>
        <v>0</v>
      </c>
      <c r="V1062" s="106">
        <f t="shared" si="452"/>
        <v>0</v>
      </c>
      <c r="W1062" s="106" t="e">
        <f>IF(EXACT(O1062,Y1062),M1062,M1062*(1-#REF!))</f>
        <v>#REF!</v>
      </c>
      <c r="X1062" s="106" t="e">
        <f t="shared" si="453"/>
        <v>#REF!</v>
      </c>
      <c r="Y1062" s="107" t="s">
        <v>72</v>
      </c>
      <c r="Z1062" s="103">
        <f t="shared" si="449"/>
        <v>0</v>
      </c>
      <c r="AA1062" s="103">
        <f t="shared" si="450"/>
        <v>0</v>
      </c>
      <c r="AB1062" s="128" t="str">
        <f t="shared" si="454"/>
        <v/>
      </c>
      <c r="AC1062" s="128" t="e">
        <f t="shared" si="455"/>
        <v>#REF!</v>
      </c>
    </row>
    <row r="1063" spans="1:29" ht="11.25" customHeight="1" thickBot="1"/>
    <row r="1064" spans="1:29" ht="50.1" customHeight="1">
      <c r="A1064" s="170">
        <v>66</v>
      </c>
      <c r="B1064" s="170" t="s">
        <v>685</v>
      </c>
      <c r="C1064" s="173" t="s">
        <v>688</v>
      </c>
      <c r="D1064" s="173" t="s">
        <v>77</v>
      </c>
      <c r="E1064" s="131"/>
      <c r="F1064" s="199" t="s">
        <v>591</v>
      </c>
      <c r="G1064" s="179" t="s">
        <v>92</v>
      </c>
      <c r="H1064" s="162" t="s">
        <v>672</v>
      </c>
      <c r="I1064" s="200" t="s">
        <v>673</v>
      </c>
      <c r="J1064" s="167" t="s">
        <v>19</v>
      </c>
      <c r="K1064" s="62" t="s">
        <v>196</v>
      </c>
      <c r="L1064" s="63">
        <v>4450</v>
      </c>
      <c r="M1064" s="63">
        <v>2780</v>
      </c>
      <c r="N1064" s="142" t="s">
        <v>689</v>
      </c>
      <c r="O1064" s="127"/>
      <c r="P1064" s="100"/>
      <c r="Q1064" s="63">
        <f>P1064*M1064</f>
        <v>0</v>
      </c>
      <c r="R1064" s="64"/>
      <c r="S1064" s="67">
        <v>209</v>
      </c>
      <c r="T1064" s="59"/>
      <c r="U1064" s="106">
        <f>IF(EXACT(O1064,Y1064),M1064,M1064*(1-'Расчет ПРЕДЗАКАЗ'!$D$10))</f>
        <v>2724.4</v>
      </c>
      <c r="V1064" s="106">
        <f>P1064*U1064</f>
        <v>0</v>
      </c>
      <c r="W1064" s="106" t="e">
        <f>IF(EXACT(O1064,Y1064),M1064,M1064*(1-#REF!))</f>
        <v>#REF!</v>
      </c>
      <c r="X1064" s="106" t="e">
        <f>P1064*W1064</f>
        <v>#REF!</v>
      </c>
      <c r="Y1064" s="107" t="s">
        <v>72</v>
      </c>
      <c r="Z1064" s="103">
        <f t="shared" ref="Z1064:Z1078" si="456">IF(EXACT(O1064,Y1064),Q1064,0)</f>
        <v>0</v>
      </c>
      <c r="AA1064" s="103">
        <f t="shared" ref="AA1064:AA1078" si="457">IF(Z1064=0,Q1064,0)</f>
        <v>0</v>
      </c>
      <c r="AB1064" s="128">
        <f>IF(U1064=0,"",L1064/U1064-1)</f>
        <v>0.63338716781676685</v>
      </c>
      <c r="AC1064" s="128" t="e">
        <f>IF(W1064=0,"",L1064/W1064-1)</f>
        <v>#REF!</v>
      </c>
    </row>
    <row r="1065" spans="1:29" ht="50.1" customHeight="1">
      <c r="A1065" s="171"/>
      <c r="B1065" s="171"/>
      <c r="C1065" s="174"/>
      <c r="D1065" s="174"/>
      <c r="E1065" s="131"/>
      <c r="F1065" s="177"/>
      <c r="G1065" s="180"/>
      <c r="H1065" s="163"/>
      <c r="I1065" s="165"/>
      <c r="J1065" s="168"/>
      <c r="K1065" s="62" t="s">
        <v>198</v>
      </c>
      <c r="L1065" s="63">
        <v>4450</v>
      </c>
      <c r="M1065" s="63">
        <v>2780</v>
      </c>
      <c r="N1065" s="142" t="s">
        <v>690</v>
      </c>
      <c r="O1065" s="127"/>
      <c r="P1065" s="100"/>
      <c r="Q1065" s="63">
        <f t="shared" ref="Q1065:Q1078" si="458">P1065*M1065</f>
        <v>0</v>
      </c>
      <c r="R1065" s="64"/>
      <c r="S1065" s="67">
        <v>72</v>
      </c>
      <c r="T1065" s="46"/>
      <c r="U1065" s="106">
        <f>IF(EXACT(O1065,Y1065),M1065,M1065*(1-'Расчет ПРЕДЗАКАЗ'!$D$10))</f>
        <v>2724.4</v>
      </c>
      <c r="V1065" s="106">
        <f t="shared" ref="V1065:V1078" si="459">P1065*U1065</f>
        <v>0</v>
      </c>
      <c r="W1065" s="106" t="e">
        <f>IF(EXACT(O1065,Y1065),M1065,M1065*(1-#REF!))</f>
        <v>#REF!</v>
      </c>
      <c r="X1065" s="106" t="e">
        <f t="shared" ref="X1065:X1078" si="460">P1065*W1065</f>
        <v>#REF!</v>
      </c>
      <c r="Y1065" s="107" t="s">
        <v>72</v>
      </c>
      <c r="Z1065" s="103">
        <f t="shared" si="456"/>
        <v>0</v>
      </c>
      <c r="AA1065" s="103">
        <f t="shared" si="457"/>
        <v>0</v>
      </c>
      <c r="AB1065" s="128">
        <f t="shared" ref="AB1065:AB1078" si="461">IF(U1065=0,"",L1065/U1065-1)</f>
        <v>0.63338716781676685</v>
      </c>
      <c r="AC1065" s="128" t="e">
        <f t="shared" ref="AC1065:AC1078" si="462">IF(W1065=0,"",L1065/W1065-1)</f>
        <v>#REF!</v>
      </c>
    </row>
    <row r="1066" spans="1:29" ht="50.1" customHeight="1">
      <c r="A1066" s="171"/>
      <c r="B1066" s="171"/>
      <c r="C1066" s="174"/>
      <c r="D1066" s="174"/>
      <c r="E1066" s="131"/>
      <c r="F1066" s="177"/>
      <c r="G1066" s="180"/>
      <c r="H1066" s="163"/>
      <c r="I1066" s="165"/>
      <c r="J1066" s="168"/>
      <c r="K1066" s="62" t="s">
        <v>200</v>
      </c>
      <c r="L1066" s="63">
        <v>4450</v>
      </c>
      <c r="M1066" s="63">
        <v>2780</v>
      </c>
      <c r="N1066" s="142" t="s">
        <v>691</v>
      </c>
      <c r="O1066" s="127"/>
      <c r="P1066" s="100"/>
      <c r="Q1066" s="63">
        <f t="shared" si="458"/>
        <v>0</v>
      </c>
      <c r="R1066" s="64"/>
      <c r="S1066" s="67">
        <v>77</v>
      </c>
      <c r="T1066" s="46"/>
      <c r="U1066" s="106">
        <f>IF(EXACT(O1066,Y1066),M1066,M1066*(1-'Расчет ПРЕДЗАКАЗ'!$D$10))</f>
        <v>2724.4</v>
      </c>
      <c r="V1066" s="106">
        <f t="shared" si="459"/>
        <v>0</v>
      </c>
      <c r="W1066" s="106" t="e">
        <f>IF(EXACT(O1066,Y1066),M1066,M1066*(1-#REF!))</f>
        <v>#REF!</v>
      </c>
      <c r="X1066" s="106" t="e">
        <f t="shared" si="460"/>
        <v>#REF!</v>
      </c>
      <c r="Y1066" s="107" t="s">
        <v>72</v>
      </c>
      <c r="Z1066" s="103">
        <f t="shared" si="456"/>
        <v>0</v>
      </c>
      <c r="AA1066" s="103">
        <f t="shared" si="457"/>
        <v>0</v>
      </c>
      <c r="AB1066" s="128">
        <f t="shared" si="461"/>
        <v>0.63338716781676685</v>
      </c>
      <c r="AC1066" s="128" t="e">
        <f t="shared" si="462"/>
        <v>#REF!</v>
      </c>
    </row>
    <row r="1067" spans="1:29" ht="50.1" customHeight="1">
      <c r="A1067" s="171"/>
      <c r="B1067" s="171"/>
      <c r="C1067" s="174"/>
      <c r="D1067" s="174"/>
      <c r="E1067" s="131"/>
      <c r="F1067" s="177"/>
      <c r="G1067" s="180"/>
      <c r="H1067" s="163"/>
      <c r="I1067" s="165"/>
      <c r="J1067" s="168"/>
      <c r="K1067" s="62" t="s">
        <v>127</v>
      </c>
      <c r="L1067" s="63">
        <v>4450</v>
      </c>
      <c r="M1067" s="63">
        <v>2780</v>
      </c>
      <c r="N1067" s="142" t="s">
        <v>692</v>
      </c>
      <c r="O1067" s="127"/>
      <c r="P1067" s="100"/>
      <c r="Q1067" s="63">
        <f t="shared" si="458"/>
        <v>0</v>
      </c>
      <c r="R1067" s="64"/>
      <c r="S1067" s="67">
        <v>115</v>
      </c>
      <c r="T1067" s="46"/>
      <c r="U1067" s="106">
        <f>IF(EXACT(O1067,Y1067),M1067,M1067*(1-'Расчет ПРЕДЗАКАЗ'!$D$10))</f>
        <v>2724.4</v>
      </c>
      <c r="V1067" s="106">
        <f t="shared" si="459"/>
        <v>0</v>
      </c>
      <c r="W1067" s="106" t="e">
        <f>IF(EXACT(O1067,Y1067),M1067,M1067*(1-#REF!))</f>
        <v>#REF!</v>
      </c>
      <c r="X1067" s="106" t="e">
        <f t="shared" si="460"/>
        <v>#REF!</v>
      </c>
      <c r="Y1067" s="107" t="s">
        <v>72</v>
      </c>
      <c r="Z1067" s="103">
        <f t="shared" si="456"/>
        <v>0</v>
      </c>
      <c r="AA1067" s="103">
        <f t="shared" si="457"/>
        <v>0</v>
      </c>
      <c r="AB1067" s="128">
        <f t="shared" si="461"/>
        <v>0.63338716781676685</v>
      </c>
      <c r="AC1067" s="128" t="e">
        <f t="shared" si="462"/>
        <v>#REF!</v>
      </c>
    </row>
    <row r="1068" spans="1:29" ht="50.1" customHeight="1">
      <c r="A1068" s="171"/>
      <c r="B1068" s="171"/>
      <c r="C1068" s="174"/>
      <c r="D1068" s="174"/>
      <c r="E1068" s="131"/>
      <c r="F1068" s="177"/>
      <c r="G1068" s="180"/>
      <c r="H1068" s="163"/>
      <c r="I1068" s="165"/>
      <c r="J1068" s="168"/>
      <c r="K1068" s="62"/>
      <c r="L1068" s="63"/>
      <c r="M1068" s="63"/>
      <c r="N1068" s="142"/>
      <c r="O1068" s="127"/>
      <c r="P1068" s="100"/>
      <c r="Q1068" s="63">
        <f t="shared" si="458"/>
        <v>0</v>
      </c>
      <c r="R1068" s="64"/>
      <c r="S1068" s="67"/>
      <c r="T1068" s="46"/>
      <c r="U1068" s="106">
        <f>IF(EXACT(O1068,Y1068),M1068,M1068*(1-'Расчет ПРЕДЗАКАЗ'!$D$10))</f>
        <v>0</v>
      </c>
      <c r="V1068" s="106">
        <f t="shared" si="459"/>
        <v>0</v>
      </c>
      <c r="W1068" s="106" t="e">
        <f>IF(EXACT(O1068,Y1068),M1068,M1068*(1-#REF!))</f>
        <v>#REF!</v>
      </c>
      <c r="X1068" s="106" t="e">
        <f t="shared" si="460"/>
        <v>#REF!</v>
      </c>
      <c r="Y1068" s="107" t="s">
        <v>72</v>
      </c>
      <c r="Z1068" s="103">
        <f t="shared" si="456"/>
        <v>0</v>
      </c>
      <c r="AA1068" s="103">
        <f t="shared" si="457"/>
        <v>0</v>
      </c>
      <c r="AB1068" s="128" t="str">
        <f t="shared" si="461"/>
        <v/>
      </c>
      <c r="AC1068" s="128" t="e">
        <f t="shared" si="462"/>
        <v>#REF!</v>
      </c>
    </row>
    <row r="1069" spans="1:29" ht="50.1" customHeight="1">
      <c r="A1069" s="171"/>
      <c r="B1069" s="171"/>
      <c r="C1069" s="174"/>
      <c r="D1069" s="174"/>
      <c r="E1069" s="131"/>
      <c r="F1069" s="177"/>
      <c r="G1069" s="180"/>
      <c r="H1069" s="163"/>
      <c r="I1069" s="165"/>
      <c r="J1069" s="168"/>
      <c r="K1069" s="62"/>
      <c r="L1069" s="63"/>
      <c r="M1069" s="63"/>
      <c r="N1069" s="142"/>
      <c r="O1069" s="127"/>
      <c r="P1069" s="100"/>
      <c r="Q1069" s="63">
        <f t="shared" si="458"/>
        <v>0</v>
      </c>
      <c r="R1069" s="64"/>
      <c r="S1069" s="67"/>
      <c r="T1069" s="46"/>
      <c r="U1069" s="106">
        <f>IF(EXACT(O1069,Y1069),M1069,M1069*(1-'Расчет ПРЕДЗАКАЗ'!$D$10))</f>
        <v>0</v>
      </c>
      <c r="V1069" s="106">
        <f t="shared" si="459"/>
        <v>0</v>
      </c>
      <c r="W1069" s="106" t="e">
        <f>IF(EXACT(O1069,Y1069),M1069,M1069*(1-#REF!))</f>
        <v>#REF!</v>
      </c>
      <c r="X1069" s="106" t="e">
        <f t="shared" si="460"/>
        <v>#REF!</v>
      </c>
      <c r="Y1069" s="107" t="s">
        <v>72</v>
      </c>
      <c r="Z1069" s="103">
        <f t="shared" si="456"/>
        <v>0</v>
      </c>
      <c r="AA1069" s="103">
        <f t="shared" si="457"/>
        <v>0</v>
      </c>
      <c r="AB1069" s="128" t="str">
        <f t="shared" si="461"/>
        <v/>
      </c>
      <c r="AC1069" s="128" t="e">
        <f t="shared" si="462"/>
        <v>#REF!</v>
      </c>
    </row>
    <row r="1070" spans="1:29" ht="50.1" customHeight="1">
      <c r="A1070" s="171"/>
      <c r="B1070" s="171"/>
      <c r="C1070" s="174"/>
      <c r="D1070" s="174"/>
      <c r="E1070" s="131"/>
      <c r="F1070" s="177"/>
      <c r="G1070" s="180"/>
      <c r="H1070" s="163"/>
      <c r="I1070" s="165"/>
      <c r="J1070" s="168"/>
      <c r="K1070" s="62"/>
      <c r="L1070" s="63"/>
      <c r="M1070" s="63"/>
      <c r="N1070" s="142"/>
      <c r="O1070" s="127"/>
      <c r="P1070" s="100"/>
      <c r="Q1070" s="63">
        <f t="shared" si="458"/>
        <v>0</v>
      </c>
      <c r="R1070" s="64"/>
      <c r="S1070" s="67"/>
      <c r="T1070" s="46"/>
      <c r="U1070" s="106">
        <f>IF(EXACT(O1070,Y1070),M1070,M1070*(1-'Расчет ПРЕДЗАКАЗ'!$D$10))</f>
        <v>0</v>
      </c>
      <c r="V1070" s="106">
        <f t="shared" si="459"/>
        <v>0</v>
      </c>
      <c r="W1070" s="106" t="e">
        <f>IF(EXACT(O1070,Y1070),M1070,M1070*(1-#REF!))</f>
        <v>#REF!</v>
      </c>
      <c r="X1070" s="106" t="e">
        <f t="shared" si="460"/>
        <v>#REF!</v>
      </c>
      <c r="Y1070" s="107" t="s">
        <v>72</v>
      </c>
      <c r="Z1070" s="103">
        <f t="shared" si="456"/>
        <v>0</v>
      </c>
      <c r="AA1070" s="103">
        <f t="shared" si="457"/>
        <v>0</v>
      </c>
      <c r="AB1070" s="128" t="str">
        <f t="shared" si="461"/>
        <v/>
      </c>
      <c r="AC1070" s="128" t="e">
        <f t="shared" si="462"/>
        <v>#REF!</v>
      </c>
    </row>
    <row r="1071" spans="1:29" ht="50.1" customHeight="1">
      <c r="A1071" s="171"/>
      <c r="B1071" s="171"/>
      <c r="C1071" s="174"/>
      <c r="D1071" s="174"/>
      <c r="E1071" s="131"/>
      <c r="F1071" s="177"/>
      <c r="G1071" s="180"/>
      <c r="H1071" s="163"/>
      <c r="I1071" s="165"/>
      <c r="J1071" s="168"/>
      <c r="K1071" s="62"/>
      <c r="L1071" s="63"/>
      <c r="M1071" s="63"/>
      <c r="N1071" s="142"/>
      <c r="O1071" s="127"/>
      <c r="P1071" s="100"/>
      <c r="Q1071" s="63">
        <f t="shared" si="458"/>
        <v>0</v>
      </c>
      <c r="R1071" s="64"/>
      <c r="S1071" s="67"/>
      <c r="T1071" s="46"/>
      <c r="U1071" s="106">
        <f>IF(EXACT(O1071,Y1071),M1071,M1071*(1-'Расчет ПРЕДЗАКАЗ'!$D$10))</f>
        <v>0</v>
      </c>
      <c r="V1071" s="106">
        <f t="shared" si="459"/>
        <v>0</v>
      </c>
      <c r="W1071" s="106" t="e">
        <f>IF(EXACT(O1071,Y1071),M1071,M1071*(1-#REF!))</f>
        <v>#REF!</v>
      </c>
      <c r="X1071" s="106" t="e">
        <f t="shared" si="460"/>
        <v>#REF!</v>
      </c>
      <c r="Y1071" s="107" t="s">
        <v>72</v>
      </c>
      <c r="Z1071" s="103">
        <f t="shared" si="456"/>
        <v>0</v>
      </c>
      <c r="AA1071" s="103">
        <f t="shared" si="457"/>
        <v>0</v>
      </c>
      <c r="AB1071" s="128" t="str">
        <f t="shared" si="461"/>
        <v/>
      </c>
      <c r="AC1071" s="128" t="e">
        <f t="shared" si="462"/>
        <v>#REF!</v>
      </c>
    </row>
    <row r="1072" spans="1:29" ht="50.1" customHeight="1">
      <c r="A1072" s="171"/>
      <c r="B1072" s="171"/>
      <c r="C1072" s="174"/>
      <c r="D1072" s="174"/>
      <c r="E1072" s="131"/>
      <c r="F1072" s="177"/>
      <c r="G1072" s="180"/>
      <c r="H1072" s="163"/>
      <c r="I1072" s="165"/>
      <c r="J1072" s="168"/>
      <c r="K1072" s="62"/>
      <c r="L1072" s="63"/>
      <c r="M1072" s="63"/>
      <c r="N1072" s="142"/>
      <c r="O1072" s="127"/>
      <c r="P1072" s="100"/>
      <c r="Q1072" s="63">
        <f t="shared" si="458"/>
        <v>0</v>
      </c>
      <c r="R1072" s="64"/>
      <c r="S1072" s="67"/>
      <c r="T1072" s="46"/>
      <c r="U1072" s="106">
        <f>IF(EXACT(O1072,Y1072),M1072,M1072*(1-'Расчет ПРЕДЗАКАЗ'!$D$10))</f>
        <v>0</v>
      </c>
      <c r="V1072" s="106">
        <f t="shared" si="459"/>
        <v>0</v>
      </c>
      <c r="W1072" s="106" t="e">
        <f>IF(EXACT(O1072,Y1072),M1072,M1072*(1-#REF!))</f>
        <v>#REF!</v>
      </c>
      <c r="X1072" s="106" t="e">
        <f t="shared" si="460"/>
        <v>#REF!</v>
      </c>
      <c r="Y1072" s="107" t="s">
        <v>72</v>
      </c>
      <c r="Z1072" s="103">
        <f t="shared" si="456"/>
        <v>0</v>
      </c>
      <c r="AA1072" s="103">
        <f t="shared" si="457"/>
        <v>0</v>
      </c>
      <c r="AB1072" s="128" t="str">
        <f t="shared" si="461"/>
        <v/>
      </c>
      <c r="AC1072" s="128" t="e">
        <f t="shared" si="462"/>
        <v>#REF!</v>
      </c>
    </row>
    <row r="1073" spans="1:29" ht="50.1" customHeight="1">
      <c r="A1073" s="171"/>
      <c r="B1073" s="171"/>
      <c r="C1073" s="174"/>
      <c r="D1073" s="174"/>
      <c r="E1073" s="131"/>
      <c r="F1073" s="177"/>
      <c r="G1073" s="180"/>
      <c r="H1073" s="163"/>
      <c r="I1073" s="165"/>
      <c r="J1073" s="168"/>
      <c r="K1073" s="62"/>
      <c r="L1073" s="63"/>
      <c r="M1073" s="63"/>
      <c r="N1073" s="143"/>
      <c r="O1073" s="127"/>
      <c r="P1073" s="100"/>
      <c r="Q1073" s="63">
        <f t="shared" si="458"/>
        <v>0</v>
      </c>
      <c r="R1073" s="65"/>
      <c r="S1073" s="67"/>
      <c r="T1073" s="40"/>
      <c r="U1073" s="106">
        <f>IF(EXACT(O1073,Y1073),M1073,M1073*(1-'Расчет ПРЕДЗАКАЗ'!$D$10))</f>
        <v>0</v>
      </c>
      <c r="V1073" s="106">
        <f t="shared" si="459"/>
        <v>0</v>
      </c>
      <c r="W1073" s="106" t="e">
        <f>IF(EXACT(O1073,Y1073),M1073,M1073*(1-#REF!))</f>
        <v>#REF!</v>
      </c>
      <c r="X1073" s="106" t="e">
        <f t="shared" si="460"/>
        <v>#REF!</v>
      </c>
      <c r="Y1073" s="107" t="s">
        <v>72</v>
      </c>
      <c r="Z1073" s="103">
        <f t="shared" si="456"/>
        <v>0</v>
      </c>
      <c r="AA1073" s="103">
        <f t="shared" si="457"/>
        <v>0</v>
      </c>
      <c r="AB1073" s="128" t="str">
        <f t="shared" si="461"/>
        <v/>
      </c>
      <c r="AC1073" s="128" t="e">
        <f t="shared" si="462"/>
        <v>#REF!</v>
      </c>
    </row>
    <row r="1074" spans="1:29" ht="50.1" customHeight="1">
      <c r="A1074" s="171"/>
      <c r="B1074" s="171"/>
      <c r="C1074" s="174"/>
      <c r="D1074" s="174"/>
      <c r="E1074" s="131"/>
      <c r="F1074" s="177"/>
      <c r="G1074" s="180"/>
      <c r="H1074" s="163"/>
      <c r="I1074" s="165"/>
      <c r="J1074" s="168"/>
      <c r="K1074" s="62"/>
      <c r="L1074" s="63"/>
      <c r="M1074" s="63"/>
      <c r="N1074" s="143"/>
      <c r="O1074" s="127"/>
      <c r="P1074" s="100"/>
      <c r="Q1074" s="63">
        <f t="shared" si="458"/>
        <v>0</v>
      </c>
      <c r="R1074" s="65"/>
      <c r="S1074" s="67"/>
      <c r="T1074" s="40"/>
      <c r="U1074" s="106">
        <f>IF(EXACT(O1074,Y1074),M1074,M1074*(1-'Расчет ПРЕДЗАКАЗ'!$D$10))</f>
        <v>0</v>
      </c>
      <c r="V1074" s="106">
        <f t="shared" si="459"/>
        <v>0</v>
      </c>
      <c r="W1074" s="106" t="e">
        <f>IF(EXACT(O1074,Y1074),M1074,M1074*(1-#REF!))</f>
        <v>#REF!</v>
      </c>
      <c r="X1074" s="106" t="e">
        <f t="shared" si="460"/>
        <v>#REF!</v>
      </c>
      <c r="Y1074" s="107" t="s">
        <v>72</v>
      </c>
      <c r="Z1074" s="103">
        <f t="shared" si="456"/>
        <v>0</v>
      </c>
      <c r="AA1074" s="103">
        <f t="shared" si="457"/>
        <v>0</v>
      </c>
      <c r="AB1074" s="128" t="str">
        <f t="shared" si="461"/>
        <v/>
      </c>
      <c r="AC1074" s="128" t="e">
        <f t="shared" si="462"/>
        <v>#REF!</v>
      </c>
    </row>
    <row r="1075" spans="1:29" ht="50.1" customHeight="1">
      <c r="A1075" s="171"/>
      <c r="B1075" s="171"/>
      <c r="C1075" s="174"/>
      <c r="D1075" s="174"/>
      <c r="E1075" s="131"/>
      <c r="F1075" s="177"/>
      <c r="G1075" s="180"/>
      <c r="H1075" s="163"/>
      <c r="I1075" s="165"/>
      <c r="J1075" s="168"/>
      <c r="K1075" s="62"/>
      <c r="L1075" s="63"/>
      <c r="M1075" s="63"/>
      <c r="N1075" s="65"/>
      <c r="O1075" s="127"/>
      <c r="P1075" s="100"/>
      <c r="Q1075" s="63">
        <f t="shared" si="458"/>
        <v>0</v>
      </c>
      <c r="R1075" s="65"/>
      <c r="S1075" s="67"/>
      <c r="T1075" s="40"/>
      <c r="U1075" s="106">
        <f>IF(EXACT(O1075,Y1075),M1075,M1075*(1-'Расчет ПРЕДЗАКАЗ'!$D$10))</f>
        <v>0</v>
      </c>
      <c r="V1075" s="106">
        <f t="shared" si="459"/>
        <v>0</v>
      </c>
      <c r="W1075" s="106" t="e">
        <f>IF(EXACT(O1075,Y1075),M1075,M1075*(1-#REF!))</f>
        <v>#REF!</v>
      </c>
      <c r="X1075" s="106" t="e">
        <f t="shared" si="460"/>
        <v>#REF!</v>
      </c>
      <c r="Y1075" s="107" t="s">
        <v>72</v>
      </c>
      <c r="Z1075" s="103">
        <f t="shared" si="456"/>
        <v>0</v>
      </c>
      <c r="AA1075" s="103">
        <f t="shared" si="457"/>
        <v>0</v>
      </c>
      <c r="AB1075" s="128" t="str">
        <f t="shared" si="461"/>
        <v/>
      </c>
      <c r="AC1075" s="128" t="e">
        <f t="shared" si="462"/>
        <v>#REF!</v>
      </c>
    </row>
    <row r="1076" spans="1:29" ht="50.1" customHeight="1">
      <c r="A1076" s="171"/>
      <c r="B1076" s="171"/>
      <c r="C1076" s="174"/>
      <c r="D1076" s="174"/>
      <c r="E1076" s="131"/>
      <c r="F1076" s="177"/>
      <c r="G1076" s="180"/>
      <c r="H1076" s="163"/>
      <c r="I1076" s="165"/>
      <c r="J1076" s="168"/>
      <c r="K1076" s="62"/>
      <c r="L1076" s="63"/>
      <c r="M1076" s="63"/>
      <c r="N1076" s="65"/>
      <c r="O1076" s="127"/>
      <c r="P1076" s="100"/>
      <c r="Q1076" s="63">
        <f t="shared" si="458"/>
        <v>0</v>
      </c>
      <c r="R1076" s="65"/>
      <c r="S1076" s="67"/>
      <c r="T1076" s="40"/>
      <c r="U1076" s="106">
        <f>IF(EXACT(O1076,Y1076),M1076,M1076*(1-'Расчет ПРЕДЗАКАЗ'!$D$10))</f>
        <v>0</v>
      </c>
      <c r="V1076" s="106">
        <f t="shared" si="459"/>
        <v>0</v>
      </c>
      <c r="W1076" s="106" t="e">
        <f>IF(EXACT(O1076,Y1076),M1076,M1076*(1-#REF!))</f>
        <v>#REF!</v>
      </c>
      <c r="X1076" s="106" t="e">
        <f t="shared" si="460"/>
        <v>#REF!</v>
      </c>
      <c r="Y1076" s="107" t="s">
        <v>72</v>
      </c>
      <c r="Z1076" s="103">
        <f t="shared" si="456"/>
        <v>0</v>
      </c>
      <c r="AA1076" s="103">
        <f t="shared" si="457"/>
        <v>0</v>
      </c>
      <c r="AB1076" s="128" t="str">
        <f t="shared" si="461"/>
        <v/>
      </c>
      <c r="AC1076" s="128" t="e">
        <f t="shared" si="462"/>
        <v>#REF!</v>
      </c>
    </row>
    <row r="1077" spans="1:29" ht="50.1" customHeight="1">
      <c r="A1077" s="171"/>
      <c r="B1077" s="171"/>
      <c r="C1077" s="174"/>
      <c r="D1077" s="174"/>
      <c r="E1077" s="131"/>
      <c r="F1077" s="177"/>
      <c r="G1077" s="180"/>
      <c r="H1077" s="163"/>
      <c r="I1077" s="165"/>
      <c r="J1077" s="168"/>
      <c r="K1077" s="62"/>
      <c r="L1077" s="63"/>
      <c r="M1077" s="63"/>
      <c r="N1077" s="65"/>
      <c r="O1077" s="127"/>
      <c r="P1077" s="100"/>
      <c r="Q1077" s="63">
        <f t="shared" si="458"/>
        <v>0</v>
      </c>
      <c r="R1077" s="65"/>
      <c r="S1077" s="67"/>
      <c r="T1077" s="40"/>
      <c r="U1077" s="106">
        <f>IF(EXACT(O1077,Y1077),M1077,M1077*(1-'Расчет ПРЕДЗАКАЗ'!$D$10))</f>
        <v>0</v>
      </c>
      <c r="V1077" s="106">
        <f t="shared" si="459"/>
        <v>0</v>
      </c>
      <c r="W1077" s="106" t="e">
        <f>IF(EXACT(O1077,Y1077),M1077,M1077*(1-#REF!))</f>
        <v>#REF!</v>
      </c>
      <c r="X1077" s="106" t="e">
        <f t="shared" si="460"/>
        <v>#REF!</v>
      </c>
      <c r="Y1077" s="107" t="s">
        <v>72</v>
      </c>
      <c r="Z1077" s="103">
        <f t="shared" si="456"/>
        <v>0</v>
      </c>
      <c r="AA1077" s="103">
        <f t="shared" si="457"/>
        <v>0</v>
      </c>
      <c r="AB1077" s="128" t="str">
        <f t="shared" si="461"/>
        <v/>
      </c>
      <c r="AC1077" s="128" t="e">
        <f t="shared" si="462"/>
        <v>#REF!</v>
      </c>
    </row>
    <row r="1078" spans="1:29" ht="50.1" customHeight="1">
      <c r="A1078" s="172"/>
      <c r="B1078" s="172"/>
      <c r="C1078" s="175"/>
      <c r="D1078" s="175"/>
      <c r="E1078" s="132"/>
      <c r="F1078" s="178"/>
      <c r="G1078" s="181"/>
      <c r="H1078" s="164"/>
      <c r="I1078" s="166"/>
      <c r="J1078" s="169"/>
      <c r="K1078" s="62"/>
      <c r="L1078" s="63"/>
      <c r="M1078" s="63"/>
      <c r="N1078" s="65"/>
      <c r="O1078" s="127"/>
      <c r="P1078" s="100"/>
      <c r="Q1078" s="63">
        <f t="shared" si="458"/>
        <v>0</v>
      </c>
      <c r="R1078" s="65"/>
      <c r="S1078" s="67"/>
      <c r="T1078" s="40"/>
      <c r="U1078" s="106">
        <f>IF(EXACT(O1078,Y1078),M1078,M1078*(1-'Расчет ПРЕДЗАКАЗ'!$D$10))</f>
        <v>0</v>
      </c>
      <c r="V1078" s="106">
        <f t="shared" si="459"/>
        <v>0</v>
      </c>
      <c r="W1078" s="106" t="e">
        <f>IF(EXACT(O1078,Y1078),M1078,M1078*(1-#REF!))</f>
        <v>#REF!</v>
      </c>
      <c r="X1078" s="106" t="e">
        <f t="shared" si="460"/>
        <v>#REF!</v>
      </c>
      <c r="Y1078" s="107" t="s">
        <v>72</v>
      </c>
      <c r="Z1078" s="103">
        <f t="shared" si="456"/>
        <v>0</v>
      </c>
      <c r="AA1078" s="103">
        <f t="shared" si="457"/>
        <v>0</v>
      </c>
      <c r="AB1078" s="128" t="str">
        <f t="shared" si="461"/>
        <v/>
      </c>
      <c r="AC1078" s="128" t="e">
        <f t="shared" si="462"/>
        <v>#REF!</v>
      </c>
    </row>
    <row r="1079" spans="1:29" ht="11.25" customHeight="1" thickBot="1"/>
    <row r="1080" spans="1:29" ht="50.1" customHeight="1">
      <c r="A1080" s="170">
        <v>67</v>
      </c>
      <c r="B1080" s="170" t="s">
        <v>693</v>
      </c>
      <c r="C1080" s="173" t="s">
        <v>694</v>
      </c>
      <c r="D1080" s="173" t="s">
        <v>77</v>
      </c>
      <c r="E1080" s="131"/>
      <c r="F1080" s="199" t="s">
        <v>695</v>
      </c>
      <c r="G1080" s="179" t="s">
        <v>111</v>
      </c>
      <c r="H1080" s="162" t="s">
        <v>672</v>
      </c>
      <c r="I1080" s="200" t="s">
        <v>673</v>
      </c>
      <c r="J1080" s="167" t="s">
        <v>19</v>
      </c>
      <c r="K1080" s="62" t="s">
        <v>196</v>
      </c>
      <c r="L1080" s="63">
        <v>4450</v>
      </c>
      <c r="M1080" s="63">
        <v>2776</v>
      </c>
      <c r="N1080" s="142" t="s">
        <v>696</v>
      </c>
      <c r="O1080" s="127"/>
      <c r="P1080" s="100"/>
      <c r="Q1080" s="63">
        <f>P1080*M1080</f>
        <v>0</v>
      </c>
      <c r="R1080" s="64"/>
      <c r="S1080" s="67">
        <v>88</v>
      </c>
      <c r="T1080" s="59"/>
      <c r="U1080" s="106">
        <f>IF(EXACT(O1080,Y1080),M1080,M1080*(1-'Расчет ПРЕДЗАКАЗ'!$D$10))</f>
        <v>2720.48</v>
      </c>
      <c r="V1080" s="106">
        <f>P1080*U1080</f>
        <v>0</v>
      </c>
      <c r="W1080" s="106" t="e">
        <f>IF(EXACT(O1080,Y1080),M1080,M1080*(1-#REF!))</f>
        <v>#REF!</v>
      </c>
      <c r="X1080" s="106" t="e">
        <f>P1080*W1080</f>
        <v>#REF!</v>
      </c>
      <c r="Y1080" s="107" t="s">
        <v>72</v>
      </c>
      <c r="Z1080" s="103">
        <f t="shared" ref="Z1080:Z1094" si="463">IF(EXACT(O1080,Y1080),Q1080,0)</f>
        <v>0</v>
      </c>
      <c r="AA1080" s="103">
        <f t="shared" ref="AA1080:AA1094" si="464">IF(Z1080=0,Q1080,0)</f>
        <v>0</v>
      </c>
      <c r="AB1080" s="128">
        <f>IF(U1080=0,"",L1080/U1080-1)</f>
        <v>0.635740751632065</v>
      </c>
      <c r="AC1080" s="128" t="e">
        <f>IF(W1080=0,"",L1080/W1080-1)</f>
        <v>#REF!</v>
      </c>
    </row>
    <row r="1081" spans="1:29" ht="50.1" customHeight="1">
      <c r="A1081" s="171"/>
      <c r="B1081" s="171"/>
      <c r="C1081" s="174"/>
      <c r="D1081" s="174"/>
      <c r="E1081" s="131"/>
      <c r="F1081" s="177"/>
      <c r="G1081" s="180"/>
      <c r="H1081" s="163"/>
      <c r="I1081" s="165"/>
      <c r="J1081" s="168"/>
      <c r="K1081" s="62" t="s">
        <v>198</v>
      </c>
      <c r="L1081" s="63">
        <v>4450</v>
      </c>
      <c r="M1081" s="63">
        <v>2776</v>
      </c>
      <c r="N1081" s="142" t="s">
        <v>697</v>
      </c>
      <c r="O1081" s="127"/>
      <c r="P1081" s="100"/>
      <c r="Q1081" s="63">
        <f t="shared" ref="Q1081:Q1094" si="465">P1081*M1081</f>
        <v>0</v>
      </c>
      <c r="R1081" s="64"/>
      <c r="S1081" s="67">
        <v>77</v>
      </c>
      <c r="T1081" s="46"/>
      <c r="U1081" s="106">
        <f>IF(EXACT(O1081,Y1081),M1081,M1081*(1-'Расчет ПРЕДЗАКАЗ'!$D$10))</f>
        <v>2720.48</v>
      </c>
      <c r="V1081" s="106">
        <f t="shared" ref="V1081:V1094" si="466">P1081*U1081</f>
        <v>0</v>
      </c>
      <c r="W1081" s="106" t="e">
        <f>IF(EXACT(O1081,Y1081),M1081,M1081*(1-#REF!))</f>
        <v>#REF!</v>
      </c>
      <c r="X1081" s="106" t="e">
        <f t="shared" ref="X1081:X1094" si="467">P1081*W1081</f>
        <v>#REF!</v>
      </c>
      <c r="Y1081" s="107" t="s">
        <v>72</v>
      </c>
      <c r="Z1081" s="103">
        <f t="shared" si="463"/>
        <v>0</v>
      </c>
      <c r="AA1081" s="103">
        <f t="shared" si="464"/>
        <v>0</v>
      </c>
      <c r="AB1081" s="128">
        <f t="shared" ref="AB1081:AB1094" si="468">IF(U1081=0,"",L1081/U1081-1)</f>
        <v>0.635740751632065</v>
      </c>
      <c r="AC1081" s="128" t="e">
        <f t="shared" ref="AC1081:AC1094" si="469">IF(W1081=0,"",L1081/W1081-1)</f>
        <v>#REF!</v>
      </c>
    </row>
    <row r="1082" spans="1:29" ht="50.1" customHeight="1">
      <c r="A1082" s="171"/>
      <c r="B1082" s="171"/>
      <c r="C1082" s="174"/>
      <c r="D1082" s="174"/>
      <c r="E1082" s="131"/>
      <c r="F1082" s="177"/>
      <c r="G1082" s="180"/>
      <c r="H1082" s="163"/>
      <c r="I1082" s="165"/>
      <c r="J1082" s="168"/>
      <c r="K1082" s="62" t="s">
        <v>200</v>
      </c>
      <c r="L1082" s="63">
        <v>4450</v>
      </c>
      <c r="M1082" s="63">
        <v>2776</v>
      </c>
      <c r="N1082" s="142" t="s">
        <v>698</v>
      </c>
      <c r="O1082" s="127"/>
      <c r="P1082" s="100"/>
      <c r="Q1082" s="63">
        <f t="shared" si="465"/>
        <v>0</v>
      </c>
      <c r="R1082" s="64"/>
      <c r="S1082" s="67">
        <v>82</v>
      </c>
      <c r="T1082" s="46"/>
      <c r="U1082" s="106">
        <f>IF(EXACT(O1082,Y1082),M1082,M1082*(1-'Расчет ПРЕДЗАКАЗ'!$D$10))</f>
        <v>2720.48</v>
      </c>
      <c r="V1082" s="106">
        <f t="shared" si="466"/>
        <v>0</v>
      </c>
      <c r="W1082" s="106" t="e">
        <f>IF(EXACT(O1082,Y1082),M1082,M1082*(1-#REF!))</f>
        <v>#REF!</v>
      </c>
      <c r="X1082" s="106" t="e">
        <f t="shared" si="467"/>
        <v>#REF!</v>
      </c>
      <c r="Y1082" s="107" t="s">
        <v>72</v>
      </c>
      <c r="Z1082" s="103">
        <f t="shared" si="463"/>
        <v>0</v>
      </c>
      <c r="AA1082" s="103">
        <f t="shared" si="464"/>
        <v>0</v>
      </c>
      <c r="AB1082" s="128">
        <f t="shared" si="468"/>
        <v>0.635740751632065</v>
      </c>
      <c r="AC1082" s="128" t="e">
        <f t="shared" si="469"/>
        <v>#REF!</v>
      </c>
    </row>
    <row r="1083" spans="1:29" ht="50.1" customHeight="1">
      <c r="A1083" s="171"/>
      <c r="B1083" s="171"/>
      <c r="C1083" s="174"/>
      <c r="D1083" s="174"/>
      <c r="E1083" s="131"/>
      <c r="F1083" s="177"/>
      <c r="G1083" s="180"/>
      <c r="H1083" s="163"/>
      <c r="I1083" s="165"/>
      <c r="J1083" s="168"/>
      <c r="K1083" s="62" t="s">
        <v>127</v>
      </c>
      <c r="L1083" s="63">
        <v>4450</v>
      </c>
      <c r="M1083" s="63">
        <v>2776</v>
      </c>
      <c r="N1083" s="142" t="s">
        <v>699</v>
      </c>
      <c r="O1083" s="127"/>
      <c r="P1083" s="100"/>
      <c r="Q1083" s="63">
        <f t="shared" si="465"/>
        <v>0</v>
      </c>
      <c r="R1083" s="64"/>
      <c r="S1083" s="67">
        <v>139</v>
      </c>
      <c r="T1083" s="46"/>
      <c r="U1083" s="106">
        <f>IF(EXACT(O1083,Y1083),M1083,M1083*(1-'Расчет ПРЕДЗАКАЗ'!$D$10))</f>
        <v>2720.48</v>
      </c>
      <c r="V1083" s="106">
        <f t="shared" si="466"/>
        <v>0</v>
      </c>
      <c r="W1083" s="106" t="e">
        <f>IF(EXACT(O1083,Y1083),M1083,M1083*(1-#REF!))</f>
        <v>#REF!</v>
      </c>
      <c r="X1083" s="106" t="e">
        <f t="shared" si="467"/>
        <v>#REF!</v>
      </c>
      <c r="Y1083" s="107" t="s">
        <v>72</v>
      </c>
      <c r="Z1083" s="103">
        <f t="shared" si="463"/>
        <v>0</v>
      </c>
      <c r="AA1083" s="103">
        <f t="shared" si="464"/>
        <v>0</v>
      </c>
      <c r="AB1083" s="128">
        <f t="shared" si="468"/>
        <v>0.635740751632065</v>
      </c>
      <c r="AC1083" s="128" t="e">
        <f t="shared" si="469"/>
        <v>#REF!</v>
      </c>
    </row>
    <row r="1084" spans="1:29" ht="50.1" customHeight="1">
      <c r="A1084" s="171"/>
      <c r="B1084" s="171"/>
      <c r="C1084" s="174"/>
      <c r="D1084" s="174"/>
      <c r="E1084" s="131"/>
      <c r="F1084" s="177"/>
      <c r="G1084" s="180"/>
      <c r="H1084" s="163"/>
      <c r="I1084" s="165"/>
      <c r="J1084" s="168"/>
      <c r="K1084" s="62"/>
      <c r="L1084" s="63"/>
      <c r="M1084" s="63"/>
      <c r="N1084" s="142"/>
      <c r="O1084" s="127"/>
      <c r="P1084" s="100"/>
      <c r="Q1084" s="63">
        <f t="shared" si="465"/>
        <v>0</v>
      </c>
      <c r="R1084" s="64"/>
      <c r="S1084" s="67"/>
      <c r="T1084" s="46"/>
      <c r="U1084" s="106">
        <f>IF(EXACT(O1084,Y1084),M1084,M1084*(1-'Расчет ПРЕДЗАКАЗ'!$D$10))</f>
        <v>0</v>
      </c>
      <c r="V1084" s="106">
        <f t="shared" si="466"/>
        <v>0</v>
      </c>
      <c r="W1084" s="106" t="e">
        <f>IF(EXACT(O1084,Y1084),M1084,M1084*(1-#REF!))</f>
        <v>#REF!</v>
      </c>
      <c r="X1084" s="106" t="e">
        <f t="shared" si="467"/>
        <v>#REF!</v>
      </c>
      <c r="Y1084" s="107" t="s">
        <v>72</v>
      </c>
      <c r="Z1084" s="103">
        <f t="shared" si="463"/>
        <v>0</v>
      </c>
      <c r="AA1084" s="103">
        <f t="shared" si="464"/>
        <v>0</v>
      </c>
      <c r="AB1084" s="128" t="str">
        <f t="shared" si="468"/>
        <v/>
      </c>
      <c r="AC1084" s="128" t="e">
        <f t="shared" si="469"/>
        <v>#REF!</v>
      </c>
    </row>
    <row r="1085" spans="1:29" ht="50.1" customHeight="1">
      <c r="A1085" s="171"/>
      <c r="B1085" s="171"/>
      <c r="C1085" s="174"/>
      <c r="D1085" s="174"/>
      <c r="E1085" s="131"/>
      <c r="F1085" s="177"/>
      <c r="G1085" s="180"/>
      <c r="H1085" s="163"/>
      <c r="I1085" s="165"/>
      <c r="J1085" s="168"/>
      <c r="K1085" s="62"/>
      <c r="L1085" s="63"/>
      <c r="M1085" s="63"/>
      <c r="N1085" s="142"/>
      <c r="O1085" s="127"/>
      <c r="P1085" s="100"/>
      <c r="Q1085" s="63">
        <f t="shared" si="465"/>
        <v>0</v>
      </c>
      <c r="R1085" s="64"/>
      <c r="S1085" s="67"/>
      <c r="T1085" s="46"/>
      <c r="U1085" s="106">
        <f>IF(EXACT(O1085,Y1085),M1085,M1085*(1-'Расчет ПРЕДЗАКАЗ'!$D$10))</f>
        <v>0</v>
      </c>
      <c r="V1085" s="106">
        <f t="shared" si="466"/>
        <v>0</v>
      </c>
      <c r="W1085" s="106" t="e">
        <f>IF(EXACT(O1085,Y1085),M1085,M1085*(1-#REF!))</f>
        <v>#REF!</v>
      </c>
      <c r="X1085" s="106" t="e">
        <f t="shared" si="467"/>
        <v>#REF!</v>
      </c>
      <c r="Y1085" s="107" t="s">
        <v>72</v>
      </c>
      <c r="Z1085" s="103">
        <f t="shared" si="463"/>
        <v>0</v>
      </c>
      <c r="AA1085" s="103">
        <f t="shared" si="464"/>
        <v>0</v>
      </c>
      <c r="AB1085" s="128" t="str">
        <f t="shared" si="468"/>
        <v/>
      </c>
      <c r="AC1085" s="128" t="e">
        <f t="shared" si="469"/>
        <v>#REF!</v>
      </c>
    </row>
    <row r="1086" spans="1:29" ht="50.1" customHeight="1">
      <c r="A1086" s="171"/>
      <c r="B1086" s="171"/>
      <c r="C1086" s="174"/>
      <c r="D1086" s="174"/>
      <c r="E1086" s="131"/>
      <c r="F1086" s="177"/>
      <c r="G1086" s="180"/>
      <c r="H1086" s="163"/>
      <c r="I1086" s="165"/>
      <c r="J1086" s="168"/>
      <c r="K1086" s="62"/>
      <c r="L1086" s="63"/>
      <c r="M1086" s="63"/>
      <c r="N1086" s="142"/>
      <c r="O1086" s="127"/>
      <c r="P1086" s="100"/>
      <c r="Q1086" s="63">
        <f t="shared" si="465"/>
        <v>0</v>
      </c>
      <c r="R1086" s="64"/>
      <c r="S1086" s="67"/>
      <c r="T1086" s="46"/>
      <c r="U1086" s="106">
        <f>IF(EXACT(O1086,Y1086),M1086,M1086*(1-'Расчет ПРЕДЗАКАЗ'!$D$10))</f>
        <v>0</v>
      </c>
      <c r="V1086" s="106">
        <f t="shared" si="466"/>
        <v>0</v>
      </c>
      <c r="W1086" s="106" t="e">
        <f>IF(EXACT(O1086,Y1086),M1086,M1086*(1-#REF!))</f>
        <v>#REF!</v>
      </c>
      <c r="X1086" s="106" t="e">
        <f t="shared" si="467"/>
        <v>#REF!</v>
      </c>
      <c r="Y1086" s="107" t="s">
        <v>72</v>
      </c>
      <c r="Z1086" s="103">
        <f t="shared" si="463"/>
        <v>0</v>
      </c>
      <c r="AA1086" s="103">
        <f t="shared" si="464"/>
        <v>0</v>
      </c>
      <c r="AB1086" s="128" t="str">
        <f t="shared" si="468"/>
        <v/>
      </c>
      <c r="AC1086" s="128" t="e">
        <f t="shared" si="469"/>
        <v>#REF!</v>
      </c>
    </row>
    <row r="1087" spans="1:29" ht="50.1" customHeight="1">
      <c r="A1087" s="171"/>
      <c r="B1087" s="171"/>
      <c r="C1087" s="174"/>
      <c r="D1087" s="174"/>
      <c r="E1087" s="131"/>
      <c r="F1087" s="177"/>
      <c r="G1087" s="180"/>
      <c r="H1087" s="163"/>
      <c r="I1087" s="165"/>
      <c r="J1087" s="168"/>
      <c r="K1087" s="62"/>
      <c r="L1087" s="63"/>
      <c r="M1087" s="63"/>
      <c r="N1087" s="142"/>
      <c r="O1087" s="127"/>
      <c r="P1087" s="100"/>
      <c r="Q1087" s="63">
        <f t="shared" si="465"/>
        <v>0</v>
      </c>
      <c r="R1087" s="64"/>
      <c r="S1087" s="67"/>
      <c r="T1087" s="46"/>
      <c r="U1087" s="106">
        <f>IF(EXACT(O1087,Y1087),M1087,M1087*(1-'Расчет ПРЕДЗАКАЗ'!$D$10))</f>
        <v>0</v>
      </c>
      <c r="V1087" s="106">
        <f t="shared" si="466"/>
        <v>0</v>
      </c>
      <c r="W1087" s="106" t="e">
        <f>IF(EXACT(O1087,Y1087),M1087,M1087*(1-#REF!))</f>
        <v>#REF!</v>
      </c>
      <c r="X1087" s="106" t="e">
        <f t="shared" si="467"/>
        <v>#REF!</v>
      </c>
      <c r="Y1087" s="107" t="s">
        <v>72</v>
      </c>
      <c r="Z1087" s="103">
        <f t="shared" si="463"/>
        <v>0</v>
      </c>
      <c r="AA1087" s="103">
        <f t="shared" si="464"/>
        <v>0</v>
      </c>
      <c r="AB1087" s="128" t="str">
        <f t="shared" si="468"/>
        <v/>
      </c>
      <c r="AC1087" s="128" t="e">
        <f t="shared" si="469"/>
        <v>#REF!</v>
      </c>
    </row>
    <row r="1088" spans="1:29" ht="50.1" customHeight="1">
      <c r="A1088" s="171"/>
      <c r="B1088" s="171"/>
      <c r="C1088" s="174"/>
      <c r="D1088" s="174"/>
      <c r="E1088" s="131"/>
      <c r="F1088" s="177"/>
      <c r="G1088" s="180"/>
      <c r="H1088" s="163"/>
      <c r="I1088" s="165"/>
      <c r="J1088" s="168"/>
      <c r="K1088" s="62"/>
      <c r="L1088" s="63"/>
      <c r="M1088" s="63"/>
      <c r="N1088" s="142"/>
      <c r="O1088" s="127"/>
      <c r="P1088" s="100"/>
      <c r="Q1088" s="63">
        <f t="shared" si="465"/>
        <v>0</v>
      </c>
      <c r="R1088" s="64"/>
      <c r="S1088" s="67"/>
      <c r="T1088" s="46"/>
      <c r="U1088" s="106">
        <f>IF(EXACT(O1088,Y1088),M1088,M1088*(1-'Расчет ПРЕДЗАКАЗ'!$D$10))</f>
        <v>0</v>
      </c>
      <c r="V1088" s="106">
        <f t="shared" si="466"/>
        <v>0</v>
      </c>
      <c r="W1088" s="106" t="e">
        <f>IF(EXACT(O1088,Y1088),M1088,M1088*(1-#REF!))</f>
        <v>#REF!</v>
      </c>
      <c r="X1088" s="106" t="e">
        <f t="shared" si="467"/>
        <v>#REF!</v>
      </c>
      <c r="Y1088" s="107" t="s">
        <v>72</v>
      </c>
      <c r="Z1088" s="103">
        <f t="shared" si="463"/>
        <v>0</v>
      </c>
      <c r="AA1088" s="103">
        <f t="shared" si="464"/>
        <v>0</v>
      </c>
      <c r="AB1088" s="128" t="str">
        <f t="shared" si="468"/>
        <v/>
      </c>
      <c r="AC1088" s="128" t="e">
        <f t="shared" si="469"/>
        <v>#REF!</v>
      </c>
    </row>
    <row r="1089" spans="1:29" ht="50.1" customHeight="1">
      <c r="A1089" s="171"/>
      <c r="B1089" s="171"/>
      <c r="C1089" s="174"/>
      <c r="D1089" s="174"/>
      <c r="E1089" s="131"/>
      <c r="F1089" s="177"/>
      <c r="G1089" s="180"/>
      <c r="H1089" s="163"/>
      <c r="I1089" s="165"/>
      <c r="J1089" s="168"/>
      <c r="K1089" s="62"/>
      <c r="L1089" s="63"/>
      <c r="M1089" s="63"/>
      <c r="N1089" s="143"/>
      <c r="O1089" s="127"/>
      <c r="P1089" s="100"/>
      <c r="Q1089" s="63">
        <f t="shared" si="465"/>
        <v>0</v>
      </c>
      <c r="R1089" s="65"/>
      <c r="S1089" s="67"/>
      <c r="T1089" s="40"/>
      <c r="U1089" s="106">
        <f>IF(EXACT(O1089,Y1089),M1089,M1089*(1-'Расчет ПРЕДЗАКАЗ'!$D$10))</f>
        <v>0</v>
      </c>
      <c r="V1089" s="106">
        <f t="shared" si="466"/>
        <v>0</v>
      </c>
      <c r="W1089" s="106" t="e">
        <f>IF(EXACT(O1089,Y1089),M1089,M1089*(1-#REF!))</f>
        <v>#REF!</v>
      </c>
      <c r="X1089" s="106" t="e">
        <f t="shared" si="467"/>
        <v>#REF!</v>
      </c>
      <c r="Y1089" s="107" t="s">
        <v>72</v>
      </c>
      <c r="Z1089" s="103">
        <f t="shared" si="463"/>
        <v>0</v>
      </c>
      <c r="AA1089" s="103">
        <f t="shared" si="464"/>
        <v>0</v>
      </c>
      <c r="AB1089" s="128" t="str">
        <f t="shared" si="468"/>
        <v/>
      </c>
      <c r="AC1089" s="128" t="e">
        <f t="shared" si="469"/>
        <v>#REF!</v>
      </c>
    </row>
    <row r="1090" spans="1:29" ht="50.1" customHeight="1">
      <c r="A1090" s="171"/>
      <c r="B1090" s="171"/>
      <c r="C1090" s="174"/>
      <c r="D1090" s="174"/>
      <c r="E1090" s="131"/>
      <c r="F1090" s="177"/>
      <c r="G1090" s="180"/>
      <c r="H1090" s="163"/>
      <c r="I1090" s="165"/>
      <c r="J1090" s="168"/>
      <c r="K1090" s="62"/>
      <c r="L1090" s="63"/>
      <c r="M1090" s="63"/>
      <c r="N1090" s="143"/>
      <c r="O1090" s="127"/>
      <c r="P1090" s="100"/>
      <c r="Q1090" s="63">
        <f t="shared" si="465"/>
        <v>0</v>
      </c>
      <c r="R1090" s="65"/>
      <c r="S1090" s="67"/>
      <c r="T1090" s="40"/>
      <c r="U1090" s="106">
        <f>IF(EXACT(O1090,Y1090),M1090,M1090*(1-'Расчет ПРЕДЗАКАЗ'!$D$10))</f>
        <v>0</v>
      </c>
      <c r="V1090" s="106">
        <f t="shared" si="466"/>
        <v>0</v>
      </c>
      <c r="W1090" s="106" t="e">
        <f>IF(EXACT(O1090,Y1090),M1090,M1090*(1-#REF!))</f>
        <v>#REF!</v>
      </c>
      <c r="X1090" s="106" t="e">
        <f t="shared" si="467"/>
        <v>#REF!</v>
      </c>
      <c r="Y1090" s="107" t="s">
        <v>72</v>
      </c>
      <c r="Z1090" s="103">
        <f t="shared" si="463"/>
        <v>0</v>
      </c>
      <c r="AA1090" s="103">
        <f t="shared" si="464"/>
        <v>0</v>
      </c>
      <c r="AB1090" s="128" t="str">
        <f t="shared" si="468"/>
        <v/>
      </c>
      <c r="AC1090" s="128" t="e">
        <f t="shared" si="469"/>
        <v>#REF!</v>
      </c>
    </row>
    <row r="1091" spans="1:29" ht="50.1" customHeight="1">
      <c r="A1091" s="171"/>
      <c r="B1091" s="171"/>
      <c r="C1091" s="174"/>
      <c r="D1091" s="174"/>
      <c r="E1091" s="131"/>
      <c r="F1091" s="177"/>
      <c r="G1091" s="180"/>
      <c r="H1091" s="163"/>
      <c r="I1091" s="165"/>
      <c r="J1091" s="168"/>
      <c r="K1091" s="62"/>
      <c r="L1091" s="63"/>
      <c r="M1091" s="63"/>
      <c r="N1091" s="65"/>
      <c r="O1091" s="127"/>
      <c r="P1091" s="100"/>
      <c r="Q1091" s="63">
        <f t="shared" si="465"/>
        <v>0</v>
      </c>
      <c r="R1091" s="65"/>
      <c r="S1091" s="67"/>
      <c r="T1091" s="40"/>
      <c r="U1091" s="106">
        <f>IF(EXACT(O1091,Y1091),M1091,M1091*(1-'Расчет ПРЕДЗАКАЗ'!$D$10))</f>
        <v>0</v>
      </c>
      <c r="V1091" s="106">
        <f t="shared" si="466"/>
        <v>0</v>
      </c>
      <c r="W1091" s="106" t="e">
        <f>IF(EXACT(O1091,Y1091),M1091,M1091*(1-#REF!))</f>
        <v>#REF!</v>
      </c>
      <c r="X1091" s="106" t="e">
        <f t="shared" si="467"/>
        <v>#REF!</v>
      </c>
      <c r="Y1091" s="107" t="s">
        <v>72</v>
      </c>
      <c r="Z1091" s="103">
        <f t="shared" si="463"/>
        <v>0</v>
      </c>
      <c r="AA1091" s="103">
        <f t="shared" si="464"/>
        <v>0</v>
      </c>
      <c r="AB1091" s="128" t="str">
        <f t="shared" si="468"/>
        <v/>
      </c>
      <c r="AC1091" s="128" t="e">
        <f t="shared" si="469"/>
        <v>#REF!</v>
      </c>
    </row>
    <row r="1092" spans="1:29" ht="50.1" customHeight="1">
      <c r="A1092" s="171"/>
      <c r="B1092" s="171"/>
      <c r="C1092" s="174"/>
      <c r="D1092" s="174"/>
      <c r="E1092" s="131"/>
      <c r="F1092" s="177"/>
      <c r="G1092" s="180"/>
      <c r="H1092" s="163"/>
      <c r="I1092" s="165"/>
      <c r="J1092" s="168"/>
      <c r="K1092" s="62"/>
      <c r="L1092" s="63"/>
      <c r="M1092" s="63"/>
      <c r="N1092" s="65"/>
      <c r="O1092" s="127"/>
      <c r="P1092" s="100"/>
      <c r="Q1092" s="63">
        <f t="shared" si="465"/>
        <v>0</v>
      </c>
      <c r="R1092" s="65"/>
      <c r="S1092" s="67"/>
      <c r="T1092" s="40"/>
      <c r="U1092" s="106">
        <f>IF(EXACT(O1092,Y1092),M1092,M1092*(1-'Расчет ПРЕДЗАКАЗ'!$D$10))</f>
        <v>0</v>
      </c>
      <c r="V1092" s="106">
        <f t="shared" si="466"/>
        <v>0</v>
      </c>
      <c r="W1092" s="106" t="e">
        <f>IF(EXACT(O1092,Y1092),M1092,M1092*(1-#REF!))</f>
        <v>#REF!</v>
      </c>
      <c r="X1092" s="106" t="e">
        <f t="shared" si="467"/>
        <v>#REF!</v>
      </c>
      <c r="Y1092" s="107" t="s">
        <v>72</v>
      </c>
      <c r="Z1092" s="103">
        <f t="shared" si="463"/>
        <v>0</v>
      </c>
      <c r="AA1092" s="103">
        <f t="shared" si="464"/>
        <v>0</v>
      </c>
      <c r="AB1092" s="128" t="str">
        <f t="shared" si="468"/>
        <v/>
      </c>
      <c r="AC1092" s="128" t="e">
        <f t="shared" si="469"/>
        <v>#REF!</v>
      </c>
    </row>
    <row r="1093" spans="1:29" ht="50.1" customHeight="1">
      <c r="A1093" s="171"/>
      <c r="B1093" s="171"/>
      <c r="C1093" s="174"/>
      <c r="D1093" s="174"/>
      <c r="E1093" s="131"/>
      <c r="F1093" s="177"/>
      <c r="G1093" s="180"/>
      <c r="H1093" s="163"/>
      <c r="I1093" s="165"/>
      <c r="J1093" s="168"/>
      <c r="K1093" s="62"/>
      <c r="L1093" s="63"/>
      <c r="M1093" s="63"/>
      <c r="N1093" s="65"/>
      <c r="O1093" s="127"/>
      <c r="P1093" s="100"/>
      <c r="Q1093" s="63">
        <f t="shared" si="465"/>
        <v>0</v>
      </c>
      <c r="R1093" s="65"/>
      <c r="S1093" s="67"/>
      <c r="T1093" s="40"/>
      <c r="U1093" s="106">
        <f>IF(EXACT(O1093,Y1093),M1093,M1093*(1-'Расчет ПРЕДЗАКАЗ'!$D$10))</f>
        <v>0</v>
      </c>
      <c r="V1093" s="106">
        <f t="shared" si="466"/>
        <v>0</v>
      </c>
      <c r="W1093" s="106" t="e">
        <f>IF(EXACT(O1093,Y1093),M1093,M1093*(1-#REF!))</f>
        <v>#REF!</v>
      </c>
      <c r="X1093" s="106" t="e">
        <f t="shared" si="467"/>
        <v>#REF!</v>
      </c>
      <c r="Y1093" s="107" t="s">
        <v>72</v>
      </c>
      <c r="Z1093" s="103">
        <f t="shared" si="463"/>
        <v>0</v>
      </c>
      <c r="AA1093" s="103">
        <f t="shared" si="464"/>
        <v>0</v>
      </c>
      <c r="AB1093" s="128" t="str">
        <f t="shared" si="468"/>
        <v/>
      </c>
      <c r="AC1093" s="128" t="e">
        <f t="shared" si="469"/>
        <v>#REF!</v>
      </c>
    </row>
    <row r="1094" spans="1:29" ht="50.1" customHeight="1">
      <c r="A1094" s="172"/>
      <c r="B1094" s="172"/>
      <c r="C1094" s="175"/>
      <c r="D1094" s="175"/>
      <c r="E1094" s="132"/>
      <c r="F1094" s="178"/>
      <c r="G1094" s="181"/>
      <c r="H1094" s="164"/>
      <c r="I1094" s="166"/>
      <c r="J1094" s="169"/>
      <c r="K1094" s="62"/>
      <c r="L1094" s="63"/>
      <c r="M1094" s="63"/>
      <c r="N1094" s="65"/>
      <c r="O1094" s="127"/>
      <c r="P1094" s="100"/>
      <c r="Q1094" s="63">
        <f t="shared" si="465"/>
        <v>0</v>
      </c>
      <c r="R1094" s="65"/>
      <c r="S1094" s="67"/>
      <c r="T1094" s="40"/>
      <c r="U1094" s="106">
        <f>IF(EXACT(O1094,Y1094),M1094,M1094*(1-'Расчет ПРЕДЗАКАЗ'!$D$10))</f>
        <v>0</v>
      </c>
      <c r="V1094" s="106">
        <f t="shared" si="466"/>
        <v>0</v>
      </c>
      <c r="W1094" s="106" t="e">
        <f>IF(EXACT(O1094,Y1094),M1094,M1094*(1-#REF!))</f>
        <v>#REF!</v>
      </c>
      <c r="X1094" s="106" t="e">
        <f t="shared" si="467"/>
        <v>#REF!</v>
      </c>
      <c r="Y1094" s="107" t="s">
        <v>72</v>
      </c>
      <c r="Z1094" s="103">
        <f t="shared" si="463"/>
        <v>0</v>
      </c>
      <c r="AA1094" s="103">
        <f t="shared" si="464"/>
        <v>0</v>
      </c>
      <c r="AB1094" s="128" t="str">
        <f t="shared" si="468"/>
        <v/>
      </c>
      <c r="AC1094" s="128" t="e">
        <f t="shared" si="469"/>
        <v>#REF!</v>
      </c>
    </row>
    <row r="1095" spans="1:29" ht="11.25" customHeight="1" thickBot="1"/>
    <row r="1096" spans="1:29" ht="50.1" customHeight="1">
      <c r="A1096" s="170">
        <v>68</v>
      </c>
      <c r="B1096" s="170" t="s">
        <v>700</v>
      </c>
      <c r="C1096" s="173" t="s">
        <v>701</v>
      </c>
      <c r="D1096" s="173" t="s">
        <v>77</v>
      </c>
      <c r="E1096" s="131"/>
      <c r="F1096" s="199" t="s">
        <v>702</v>
      </c>
      <c r="G1096" s="179" t="s">
        <v>703</v>
      </c>
      <c r="H1096" s="162" t="s">
        <v>704</v>
      </c>
      <c r="I1096" s="200" t="s">
        <v>705</v>
      </c>
      <c r="J1096" s="167" t="s">
        <v>19</v>
      </c>
      <c r="K1096" s="62" t="s">
        <v>82</v>
      </c>
      <c r="L1096" s="63">
        <v>15300</v>
      </c>
      <c r="M1096" s="63">
        <v>8498</v>
      </c>
      <c r="N1096" s="142" t="s">
        <v>706</v>
      </c>
      <c r="O1096" s="127" t="s">
        <v>72</v>
      </c>
      <c r="P1096" s="100"/>
      <c r="Q1096" s="63">
        <f>P1096*M1096</f>
        <v>0</v>
      </c>
      <c r="R1096" s="64"/>
      <c r="S1096" s="67">
        <v>144</v>
      </c>
      <c r="T1096" s="59"/>
      <c r="U1096" s="106">
        <f>IF(EXACT(O1096,Y1096),M1096,M1096*(1-'Расчет ПРЕДЗАКАЗ'!$D$10))</f>
        <v>8498</v>
      </c>
      <c r="V1096" s="106">
        <f>P1096*U1096</f>
        <v>0</v>
      </c>
      <c r="W1096" s="106">
        <f>IF(EXACT(O1096,Y1096),M1096,M1096*(1-#REF!))</f>
        <v>8498</v>
      </c>
      <c r="X1096" s="106">
        <f>P1096*W1096</f>
        <v>0</v>
      </c>
      <c r="Y1096" s="107" t="s">
        <v>72</v>
      </c>
      <c r="Z1096" s="103">
        <f t="shared" ref="Z1096:Z1110" si="470">IF(EXACT(O1096,Y1096),Q1096,0)</f>
        <v>0</v>
      </c>
      <c r="AA1096" s="103">
        <f t="shared" ref="AA1096:AA1110" si="471">IF(Z1096=0,Q1096,0)</f>
        <v>0</v>
      </c>
      <c r="AB1096" s="128">
        <f>IF(U1096=0,"",L1096/U1096-1)</f>
        <v>0.80042362908919751</v>
      </c>
      <c r="AC1096" s="128">
        <f>IF(W1096=0,"",L1096/W1096-1)</f>
        <v>0.80042362908919751</v>
      </c>
    </row>
    <row r="1097" spans="1:29" ht="50.1" customHeight="1">
      <c r="A1097" s="171"/>
      <c r="B1097" s="171"/>
      <c r="C1097" s="174"/>
      <c r="D1097" s="174"/>
      <c r="E1097" s="131"/>
      <c r="F1097" s="177"/>
      <c r="G1097" s="180"/>
      <c r="H1097" s="163"/>
      <c r="I1097" s="165"/>
      <c r="J1097" s="168"/>
      <c r="K1097" s="62" t="s">
        <v>96</v>
      </c>
      <c r="L1097" s="63">
        <v>15300</v>
      </c>
      <c r="M1097" s="63">
        <v>8498</v>
      </c>
      <c r="N1097" s="142" t="s">
        <v>707</v>
      </c>
      <c r="O1097" s="127" t="s">
        <v>72</v>
      </c>
      <c r="P1097" s="100"/>
      <c r="Q1097" s="63">
        <f t="shared" ref="Q1097:Q1110" si="472">P1097*M1097</f>
        <v>0</v>
      </c>
      <c r="R1097" s="64"/>
      <c r="S1097" s="67">
        <v>220</v>
      </c>
      <c r="T1097" s="46"/>
      <c r="U1097" s="106">
        <f>IF(EXACT(O1097,Y1097),M1097,M1097*(1-'Расчет ПРЕДЗАКАЗ'!$D$10))</f>
        <v>8498</v>
      </c>
      <c r="V1097" s="106">
        <f t="shared" ref="V1097:V1110" si="473">P1097*U1097</f>
        <v>0</v>
      </c>
      <c r="W1097" s="106">
        <f>IF(EXACT(O1097,Y1097),M1097,M1097*(1-#REF!))</f>
        <v>8498</v>
      </c>
      <c r="X1097" s="106">
        <f t="shared" ref="X1097:X1110" si="474">P1097*W1097</f>
        <v>0</v>
      </c>
      <c r="Y1097" s="107" t="s">
        <v>72</v>
      </c>
      <c r="Z1097" s="103">
        <f t="shared" si="470"/>
        <v>0</v>
      </c>
      <c r="AA1097" s="103">
        <f t="shared" si="471"/>
        <v>0</v>
      </c>
      <c r="AB1097" s="128">
        <f t="shared" ref="AB1097:AB1110" si="475">IF(U1097=0,"",L1097/U1097-1)</f>
        <v>0.80042362908919751</v>
      </c>
      <c r="AC1097" s="128">
        <f t="shared" ref="AC1097:AC1110" si="476">IF(W1097=0,"",L1097/W1097-1)</f>
        <v>0.80042362908919751</v>
      </c>
    </row>
    <row r="1098" spans="1:29" ht="50.1" customHeight="1">
      <c r="A1098" s="171"/>
      <c r="B1098" s="171"/>
      <c r="C1098" s="174"/>
      <c r="D1098" s="174"/>
      <c r="E1098" s="131"/>
      <c r="F1098" s="177"/>
      <c r="G1098" s="180"/>
      <c r="H1098" s="163"/>
      <c r="I1098" s="165"/>
      <c r="J1098" s="168"/>
      <c r="K1098" s="62" t="s">
        <v>98</v>
      </c>
      <c r="L1098" s="63">
        <v>15300</v>
      </c>
      <c r="M1098" s="63">
        <v>8498</v>
      </c>
      <c r="N1098" s="142" t="s">
        <v>708</v>
      </c>
      <c r="O1098" s="127" t="s">
        <v>72</v>
      </c>
      <c r="P1098" s="100"/>
      <c r="Q1098" s="63">
        <f t="shared" si="472"/>
        <v>0</v>
      </c>
      <c r="R1098" s="64"/>
      <c r="S1098" s="67">
        <v>98</v>
      </c>
      <c r="T1098" s="46"/>
      <c r="U1098" s="106">
        <f>IF(EXACT(O1098,Y1098),M1098,M1098*(1-'Расчет ПРЕДЗАКАЗ'!$D$10))</f>
        <v>8498</v>
      </c>
      <c r="V1098" s="106">
        <f t="shared" si="473"/>
        <v>0</v>
      </c>
      <c r="W1098" s="106">
        <f>IF(EXACT(O1098,Y1098),M1098,M1098*(1-#REF!))</f>
        <v>8498</v>
      </c>
      <c r="X1098" s="106">
        <f t="shared" si="474"/>
        <v>0</v>
      </c>
      <c r="Y1098" s="107" t="s">
        <v>72</v>
      </c>
      <c r="Z1098" s="103">
        <f t="shared" si="470"/>
        <v>0</v>
      </c>
      <c r="AA1098" s="103">
        <f t="shared" si="471"/>
        <v>0</v>
      </c>
      <c r="AB1098" s="128">
        <f t="shared" si="475"/>
        <v>0.80042362908919751</v>
      </c>
      <c r="AC1098" s="128">
        <f t="shared" si="476"/>
        <v>0.80042362908919751</v>
      </c>
    </row>
    <row r="1099" spans="1:29" ht="50.1" customHeight="1">
      <c r="A1099" s="171"/>
      <c r="B1099" s="171"/>
      <c r="C1099" s="174"/>
      <c r="D1099" s="174"/>
      <c r="E1099" s="131"/>
      <c r="F1099" s="177"/>
      <c r="G1099" s="180"/>
      <c r="H1099" s="163"/>
      <c r="I1099" s="165"/>
      <c r="J1099" s="168"/>
      <c r="K1099" s="62" t="s">
        <v>84</v>
      </c>
      <c r="L1099" s="63">
        <v>15300</v>
      </c>
      <c r="M1099" s="63">
        <v>8498</v>
      </c>
      <c r="N1099" s="142" t="s">
        <v>709</v>
      </c>
      <c r="O1099" s="127" t="s">
        <v>72</v>
      </c>
      <c r="P1099" s="100"/>
      <c r="Q1099" s="63">
        <f t="shared" si="472"/>
        <v>0</v>
      </c>
      <c r="R1099" s="64"/>
      <c r="S1099" s="67">
        <v>256</v>
      </c>
      <c r="T1099" s="46"/>
      <c r="U1099" s="106">
        <f>IF(EXACT(O1099,Y1099),M1099,M1099*(1-'Расчет ПРЕДЗАКАЗ'!$D$10))</f>
        <v>8498</v>
      </c>
      <c r="V1099" s="106">
        <f t="shared" si="473"/>
        <v>0</v>
      </c>
      <c r="W1099" s="106">
        <f>IF(EXACT(O1099,Y1099),M1099,M1099*(1-#REF!))</f>
        <v>8498</v>
      </c>
      <c r="X1099" s="106">
        <f t="shared" si="474"/>
        <v>0</v>
      </c>
      <c r="Y1099" s="107" t="s">
        <v>72</v>
      </c>
      <c r="Z1099" s="103">
        <f t="shared" si="470"/>
        <v>0</v>
      </c>
      <c r="AA1099" s="103">
        <f t="shared" si="471"/>
        <v>0</v>
      </c>
      <c r="AB1099" s="128">
        <f t="shared" si="475"/>
        <v>0.80042362908919751</v>
      </c>
      <c r="AC1099" s="128">
        <f t="shared" si="476"/>
        <v>0.80042362908919751</v>
      </c>
    </row>
    <row r="1100" spans="1:29" ht="50.1" customHeight="1">
      <c r="A1100" s="171"/>
      <c r="B1100" s="171"/>
      <c r="C1100" s="174"/>
      <c r="D1100" s="174"/>
      <c r="E1100" s="131"/>
      <c r="F1100" s="177"/>
      <c r="G1100" s="180"/>
      <c r="H1100" s="163"/>
      <c r="I1100" s="165"/>
      <c r="J1100" s="168"/>
      <c r="K1100" s="62" t="s">
        <v>101</v>
      </c>
      <c r="L1100" s="63">
        <v>15300</v>
      </c>
      <c r="M1100" s="63">
        <v>8498</v>
      </c>
      <c r="N1100" s="142" t="s">
        <v>710</v>
      </c>
      <c r="O1100" s="127" t="s">
        <v>72</v>
      </c>
      <c r="P1100" s="100"/>
      <c r="Q1100" s="63">
        <f t="shared" si="472"/>
        <v>0</v>
      </c>
      <c r="R1100" s="64"/>
      <c r="S1100" s="67">
        <v>148</v>
      </c>
      <c r="T1100" s="46"/>
      <c r="U1100" s="106">
        <f>IF(EXACT(O1100,Y1100),M1100,M1100*(1-'Расчет ПРЕДЗАКАЗ'!$D$10))</f>
        <v>8498</v>
      </c>
      <c r="V1100" s="106">
        <f t="shared" si="473"/>
        <v>0</v>
      </c>
      <c r="W1100" s="106">
        <f>IF(EXACT(O1100,Y1100),M1100,M1100*(1-#REF!))</f>
        <v>8498</v>
      </c>
      <c r="X1100" s="106">
        <f t="shared" si="474"/>
        <v>0</v>
      </c>
      <c r="Y1100" s="107" t="s">
        <v>72</v>
      </c>
      <c r="Z1100" s="103">
        <f t="shared" si="470"/>
        <v>0</v>
      </c>
      <c r="AA1100" s="103">
        <f t="shared" si="471"/>
        <v>0</v>
      </c>
      <c r="AB1100" s="128">
        <f t="shared" si="475"/>
        <v>0.80042362908919751</v>
      </c>
      <c r="AC1100" s="128">
        <f t="shared" si="476"/>
        <v>0.80042362908919751</v>
      </c>
    </row>
    <row r="1101" spans="1:29" ht="50.1" customHeight="1">
      <c r="A1101" s="171"/>
      <c r="B1101" s="171"/>
      <c r="C1101" s="174"/>
      <c r="D1101" s="174"/>
      <c r="E1101" s="131"/>
      <c r="F1101" s="177"/>
      <c r="G1101" s="180"/>
      <c r="H1101" s="163"/>
      <c r="I1101" s="165"/>
      <c r="J1101" s="168"/>
      <c r="K1101" s="62" t="s">
        <v>86</v>
      </c>
      <c r="L1101" s="63">
        <v>15300</v>
      </c>
      <c r="M1101" s="63">
        <v>8498</v>
      </c>
      <c r="N1101" s="142" t="s">
        <v>711</v>
      </c>
      <c r="O1101" s="127" t="s">
        <v>72</v>
      </c>
      <c r="P1101" s="100"/>
      <c r="Q1101" s="63">
        <f t="shared" si="472"/>
        <v>0</v>
      </c>
      <c r="R1101" s="64"/>
      <c r="S1101" s="67">
        <v>122</v>
      </c>
      <c r="T1101" s="46"/>
      <c r="U1101" s="106">
        <f>IF(EXACT(O1101,Y1101),M1101,M1101*(1-'Расчет ПРЕДЗАКАЗ'!$D$10))</f>
        <v>8498</v>
      </c>
      <c r="V1101" s="106">
        <f t="shared" si="473"/>
        <v>0</v>
      </c>
      <c r="W1101" s="106">
        <f>IF(EXACT(O1101,Y1101),M1101,M1101*(1-#REF!))</f>
        <v>8498</v>
      </c>
      <c r="X1101" s="106">
        <f t="shared" si="474"/>
        <v>0</v>
      </c>
      <c r="Y1101" s="107" t="s">
        <v>72</v>
      </c>
      <c r="Z1101" s="103">
        <f t="shared" si="470"/>
        <v>0</v>
      </c>
      <c r="AA1101" s="103">
        <f t="shared" si="471"/>
        <v>0</v>
      </c>
      <c r="AB1101" s="128">
        <f t="shared" si="475"/>
        <v>0.80042362908919751</v>
      </c>
      <c r="AC1101" s="128">
        <f t="shared" si="476"/>
        <v>0.80042362908919751</v>
      </c>
    </row>
    <row r="1102" spans="1:29" ht="50.1" customHeight="1">
      <c r="A1102" s="171"/>
      <c r="B1102" s="171"/>
      <c r="C1102" s="174"/>
      <c r="D1102" s="174"/>
      <c r="E1102" s="131"/>
      <c r="F1102" s="177"/>
      <c r="G1102" s="180"/>
      <c r="H1102" s="163"/>
      <c r="I1102" s="165"/>
      <c r="J1102" s="168"/>
      <c r="K1102" s="62" t="s">
        <v>88</v>
      </c>
      <c r="L1102" s="63">
        <v>15300</v>
      </c>
      <c r="M1102" s="63">
        <v>8498</v>
      </c>
      <c r="N1102" s="142" t="s">
        <v>712</v>
      </c>
      <c r="O1102" s="127" t="s">
        <v>72</v>
      </c>
      <c r="P1102" s="100"/>
      <c r="Q1102" s="63">
        <f t="shared" si="472"/>
        <v>0</v>
      </c>
      <c r="R1102" s="64"/>
      <c r="S1102" s="67">
        <v>75</v>
      </c>
      <c r="T1102" s="46"/>
      <c r="U1102" s="106">
        <f>IF(EXACT(O1102,Y1102),M1102,M1102*(1-'Расчет ПРЕДЗАКАЗ'!$D$10))</f>
        <v>8498</v>
      </c>
      <c r="V1102" s="106">
        <f t="shared" si="473"/>
        <v>0</v>
      </c>
      <c r="W1102" s="106">
        <f>IF(EXACT(O1102,Y1102),M1102,M1102*(1-#REF!))</f>
        <v>8498</v>
      </c>
      <c r="X1102" s="106">
        <f t="shared" si="474"/>
        <v>0</v>
      </c>
      <c r="Y1102" s="107" t="s">
        <v>72</v>
      </c>
      <c r="Z1102" s="103">
        <f t="shared" si="470"/>
        <v>0</v>
      </c>
      <c r="AA1102" s="103">
        <f t="shared" si="471"/>
        <v>0</v>
      </c>
      <c r="AB1102" s="128">
        <f t="shared" si="475"/>
        <v>0.80042362908919751</v>
      </c>
      <c r="AC1102" s="128">
        <f t="shared" si="476"/>
        <v>0.80042362908919751</v>
      </c>
    </row>
    <row r="1103" spans="1:29" ht="50.1" customHeight="1">
      <c r="A1103" s="171"/>
      <c r="B1103" s="171"/>
      <c r="C1103" s="174"/>
      <c r="D1103" s="174"/>
      <c r="E1103" s="131"/>
      <c r="F1103" s="177"/>
      <c r="G1103" s="180"/>
      <c r="H1103" s="163"/>
      <c r="I1103" s="165"/>
      <c r="J1103" s="168"/>
      <c r="K1103" s="62" t="s">
        <v>105</v>
      </c>
      <c r="L1103" s="63">
        <v>15300</v>
      </c>
      <c r="M1103" s="63">
        <v>8498</v>
      </c>
      <c r="N1103" s="142" t="s">
        <v>713</v>
      </c>
      <c r="O1103" s="127" t="s">
        <v>72</v>
      </c>
      <c r="P1103" s="100"/>
      <c r="Q1103" s="63">
        <f t="shared" si="472"/>
        <v>0</v>
      </c>
      <c r="R1103" s="64"/>
      <c r="S1103" s="67">
        <v>33</v>
      </c>
      <c r="T1103" s="46"/>
      <c r="U1103" s="106">
        <f>IF(EXACT(O1103,Y1103),M1103,M1103*(1-'Расчет ПРЕДЗАКАЗ'!$D$10))</f>
        <v>8498</v>
      </c>
      <c r="V1103" s="106">
        <f t="shared" si="473"/>
        <v>0</v>
      </c>
      <c r="W1103" s="106">
        <f>IF(EXACT(O1103,Y1103),M1103,M1103*(1-#REF!))</f>
        <v>8498</v>
      </c>
      <c r="X1103" s="106">
        <f t="shared" si="474"/>
        <v>0</v>
      </c>
      <c r="Y1103" s="107" t="s">
        <v>72</v>
      </c>
      <c r="Z1103" s="103">
        <f t="shared" si="470"/>
        <v>0</v>
      </c>
      <c r="AA1103" s="103">
        <f t="shared" si="471"/>
        <v>0</v>
      </c>
      <c r="AB1103" s="128">
        <f t="shared" si="475"/>
        <v>0.80042362908919751</v>
      </c>
      <c r="AC1103" s="128">
        <f t="shared" si="476"/>
        <v>0.80042362908919751</v>
      </c>
    </row>
    <row r="1104" spans="1:29" ht="50.1" customHeight="1">
      <c r="A1104" s="171"/>
      <c r="B1104" s="171"/>
      <c r="C1104" s="174"/>
      <c r="D1104" s="174"/>
      <c r="E1104" s="131"/>
      <c r="F1104" s="177"/>
      <c r="G1104" s="180"/>
      <c r="H1104" s="163"/>
      <c r="I1104" s="165"/>
      <c r="J1104" s="168"/>
      <c r="K1104" s="62" t="s">
        <v>107</v>
      </c>
      <c r="L1104" s="63">
        <v>15300</v>
      </c>
      <c r="M1104" s="63">
        <v>8498</v>
      </c>
      <c r="N1104" s="142" t="s">
        <v>714</v>
      </c>
      <c r="O1104" s="127" t="s">
        <v>72</v>
      </c>
      <c r="P1104" s="100"/>
      <c r="Q1104" s="63">
        <f t="shared" si="472"/>
        <v>0</v>
      </c>
      <c r="R1104" s="64"/>
      <c r="S1104" s="67">
        <v>22</v>
      </c>
      <c r="T1104" s="46"/>
      <c r="U1104" s="106">
        <f>IF(EXACT(O1104,Y1104),M1104,M1104*(1-'Расчет ПРЕДЗАКАЗ'!$D$10))</f>
        <v>8498</v>
      </c>
      <c r="V1104" s="106">
        <f t="shared" si="473"/>
        <v>0</v>
      </c>
      <c r="W1104" s="106">
        <f>IF(EXACT(O1104,Y1104),M1104,M1104*(1-#REF!))</f>
        <v>8498</v>
      </c>
      <c r="X1104" s="106">
        <f t="shared" si="474"/>
        <v>0</v>
      </c>
      <c r="Y1104" s="107" t="s">
        <v>72</v>
      </c>
      <c r="Z1104" s="103">
        <f t="shared" si="470"/>
        <v>0</v>
      </c>
      <c r="AA1104" s="103">
        <f t="shared" si="471"/>
        <v>0</v>
      </c>
      <c r="AB1104" s="128">
        <f t="shared" si="475"/>
        <v>0.80042362908919751</v>
      </c>
      <c r="AC1104" s="128">
        <f t="shared" si="476"/>
        <v>0.80042362908919751</v>
      </c>
    </row>
    <row r="1105" spans="1:29" ht="50.1" customHeight="1">
      <c r="A1105" s="171"/>
      <c r="B1105" s="171"/>
      <c r="C1105" s="174"/>
      <c r="D1105" s="174"/>
      <c r="E1105" s="131"/>
      <c r="F1105" s="177"/>
      <c r="G1105" s="180"/>
      <c r="H1105" s="163"/>
      <c r="I1105" s="165"/>
      <c r="J1105" s="168"/>
      <c r="K1105" s="62" t="s">
        <v>477</v>
      </c>
      <c r="L1105" s="63">
        <v>15300</v>
      </c>
      <c r="M1105" s="63">
        <v>8498</v>
      </c>
      <c r="N1105" s="143" t="s">
        <v>715</v>
      </c>
      <c r="O1105" s="127" t="s">
        <v>72</v>
      </c>
      <c r="P1105" s="100"/>
      <c r="Q1105" s="63">
        <f t="shared" si="472"/>
        <v>0</v>
      </c>
      <c r="R1105" s="65"/>
      <c r="S1105" s="67">
        <v>1</v>
      </c>
      <c r="T1105" s="40"/>
      <c r="U1105" s="106">
        <f>IF(EXACT(O1105,Y1105),M1105,M1105*(1-'Расчет ПРЕДЗАКАЗ'!$D$10))</f>
        <v>8498</v>
      </c>
      <c r="V1105" s="106">
        <f t="shared" si="473"/>
        <v>0</v>
      </c>
      <c r="W1105" s="106">
        <f>IF(EXACT(O1105,Y1105),M1105,M1105*(1-#REF!))</f>
        <v>8498</v>
      </c>
      <c r="X1105" s="106">
        <f t="shared" si="474"/>
        <v>0</v>
      </c>
      <c r="Y1105" s="107" t="s">
        <v>72</v>
      </c>
      <c r="Z1105" s="103">
        <f t="shared" si="470"/>
        <v>0</v>
      </c>
      <c r="AA1105" s="103">
        <f t="shared" si="471"/>
        <v>0</v>
      </c>
      <c r="AB1105" s="128">
        <f t="shared" si="475"/>
        <v>0.80042362908919751</v>
      </c>
      <c r="AC1105" s="128">
        <f t="shared" si="476"/>
        <v>0.80042362908919751</v>
      </c>
    </row>
    <row r="1106" spans="1:29" ht="50.1" customHeight="1">
      <c r="A1106" s="171"/>
      <c r="B1106" s="171"/>
      <c r="C1106" s="174"/>
      <c r="D1106" s="174"/>
      <c r="E1106" s="131"/>
      <c r="F1106" s="177"/>
      <c r="G1106" s="180"/>
      <c r="H1106" s="163"/>
      <c r="I1106" s="165"/>
      <c r="J1106" s="168"/>
      <c r="K1106" s="62"/>
      <c r="L1106" s="63"/>
      <c r="M1106" s="63"/>
      <c r="N1106" s="143"/>
      <c r="O1106" s="127"/>
      <c r="P1106" s="100"/>
      <c r="Q1106" s="63">
        <f t="shared" si="472"/>
        <v>0</v>
      </c>
      <c r="R1106" s="65"/>
      <c r="S1106" s="67"/>
      <c r="T1106" s="40"/>
      <c r="U1106" s="106">
        <f>IF(EXACT(O1106,Y1106),M1106,M1106*(1-'Расчет ПРЕДЗАКАЗ'!$D$10))</f>
        <v>0</v>
      </c>
      <c r="V1106" s="106">
        <f t="shared" si="473"/>
        <v>0</v>
      </c>
      <c r="W1106" s="106" t="e">
        <f>IF(EXACT(O1106,Y1106),M1106,M1106*(1-#REF!))</f>
        <v>#REF!</v>
      </c>
      <c r="X1106" s="106" t="e">
        <f t="shared" si="474"/>
        <v>#REF!</v>
      </c>
      <c r="Y1106" s="107" t="s">
        <v>72</v>
      </c>
      <c r="Z1106" s="103">
        <f t="shared" si="470"/>
        <v>0</v>
      </c>
      <c r="AA1106" s="103">
        <f t="shared" si="471"/>
        <v>0</v>
      </c>
      <c r="AB1106" s="128" t="str">
        <f t="shared" si="475"/>
        <v/>
      </c>
      <c r="AC1106" s="128" t="e">
        <f t="shared" si="476"/>
        <v>#REF!</v>
      </c>
    </row>
    <row r="1107" spans="1:29" ht="50.1" customHeight="1">
      <c r="A1107" s="171"/>
      <c r="B1107" s="171"/>
      <c r="C1107" s="174"/>
      <c r="D1107" s="174"/>
      <c r="E1107" s="131"/>
      <c r="F1107" s="177"/>
      <c r="G1107" s="180"/>
      <c r="H1107" s="163"/>
      <c r="I1107" s="165"/>
      <c r="J1107" s="168"/>
      <c r="K1107" s="62"/>
      <c r="L1107" s="63"/>
      <c r="M1107" s="63"/>
      <c r="N1107" s="65"/>
      <c r="O1107" s="127"/>
      <c r="P1107" s="100"/>
      <c r="Q1107" s="63">
        <f t="shared" si="472"/>
        <v>0</v>
      </c>
      <c r="R1107" s="65"/>
      <c r="S1107" s="67"/>
      <c r="T1107" s="40"/>
      <c r="U1107" s="106">
        <f>IF(EXACT(O1107,Y1107),M1107,M1107*(1-'Расчет ПРЕДЗАКАЗ'!$D$10))</f>
        <v>0</v>
      </c>
      <c r="V1107" s="106">
        <f t="shared" si="473"/>
        <v>0</v>
      </c>
      <c r="W1107" s="106" t="e">
        <f>IF(EXACT(O1107,Y1107),M1107,M1107*(1-#REF!))</f>
        <v>#REF!</v>
      </c>
      <c r="X1107" s="106" t="e">
        <f t="shared" si="474"/>
        <v>#REF!</v>
      </c>
      <c r="Y1107" s="107" t="s">
        <v>72</v>
      </c>
      <c r="Z1107" s="103">
        <f t="shared" si="470"/>
        <v>0</v>
      </c>
      <c r="AA1107" s="103">
        <f t="shared" si="471"/>
        <v>0</v>
      </c>
      <c r="AB1107" s="128" t="str">
        <f t="shared" si="475"/>
        <v/>
      </c>
      <c r="AC1107" s="128" t="e">
        <f t="shared" si="476"/>
        <v>#REF!</v>
      </c>
    </row>
    <row r="1108" spans="1:29" ht="50.1" customHeight="1">
      <c r="A1108" s="171"/>
      <c r="B1108" s="171"/>
      <c r="C1108" s="174"/>
      <c r="D1108" s="174"/>
      <c r="E1108" s="131"/>
      <c r="F1108" s="177"/>
      <c r="G1108" s="180"/>
      <c r="H1108" s="163"/>
      <c r="I1108" s="165"/>
      <c r="J1108" s="168"/>
      <c r="K1108" s="62"/>
      <c r="L1108" s="63"/>
      <c r="M1108" s="63"/>
      <c r="N1108" s="65"/>
      <c r="O1108" s="127"/>
      <c r="P1108" s="100"/>
      <c r="Q1108" s="63">
        <f t="shared" si="472"/>
        <v>0</v>
      </c>
      <c r="R1108" s="65"/>
      <c r="S1108" s="67"/>
      <c r="T1108" s="40"/>
      <c r="U1108" s="106">
        <f>IF(EXACT(O1108,Y1108),M1108,M1108*(1-'Расчет ПРЕДЗАКАЗ'!$D$10))</f>
        <v>0</v>
      </c>
      <c r="V1108" s="106">
        <f t="shared" si="473"/>
        <v>0</v>
      </c>
      <c r="W1108" s="106" t="e">
        <f>IF(EXACT(O1108,Y1108),M1108,M1108*(1-#REF!))</f>
        <v>#REF!</v>
      </c>
      <c r="X1108" s="106" t="e">
        <f t="shared" si="474"/>
        <v>#REF!</v>
      </c>
      <c r="Y1108" s="107" t="s">
        <v>72</v>
      </c>
      <c r="Z1108" s="103">
        <f t="shared" si="470"/>
        <v>0</v>
      </c>
      <c r="AA1108" s="103">
        <f t="shared" si="471"/>
        <v>0</v>
      </c>
      <c r="AB1108" s="128" t="str">
        <f t="shared" si="475"/>
        <v/>
      </c>
      <c r="AC1108" s="128" t="e">
        <f t="shared" si="476"/>
        <v>#REF!</v>
      </c>
    </row>
    <row r="1109" spans="1:29" ht="50.1" customHeight="1">
      <c r="A1109" s="171"/>
      <c r="B1109" s="171"/>
      <c r="C1109" s="174"/>
      <c r="D1109" s="174"/>
      <c r="E1109" s="131"/>
      <c r="F1109" s="177"/>
      <c r="G1109" s="180"/>
      <c r="H1109" s="163"/>
      <c r="I1109" s="165"/>
      <c r="J1109" s="168"/>
      <c r="K1109" s="62"/>
      <c r="L1109" s="63"/>
      <c r="M1109" s="63"/>
      <c r="N1109" s="65"/>
      <c r="O1109" s="127"/>
      <c r="P1109" s="100"/>
      <c r="Q1109" s="63">
        <f t="shared" si="472"/>
        <v>0</v>
      </c>
      <c r="R1109" s="65"/>
      <c r="S1109" s="67"/>
      <c r="T1109" s="40"/>
      <c r="U1109" s="106">
        <f>IF(EXACT(O1109,Y1109),M1109,M1109*(1-'Расчет ПРЕДЗАКАЗ'!$D$10))</f>
        <v>0</v>
      </c>
      <c r="V1109" s="106">
        <f t="shared" si="473"/>
        <v>0</v>
      </c>
      <c r="W1109" s="106" t="e">
        <f>IF(EXACT(O1109,Y1109),M1109,M1109*(1-#REF!))</f>
        <v>#REF!</v>
      </c>
      <c r="X1109" s="106" t="e">
        <f t="shared" si="474"/>
        <v>#REF!</v>
      </c>
      <c r="Y1109" s="107" t="s">
        <v>72</v>
      </c>
      <c r="Z1109" s="103">
        <f t="shared" si="470"/>
        <v>0</v>
      </c>
      <c r="AA1109" s="103">
        <f t="shared" si="471"/>
        <v>0</v>
      </c>
      <c r="AB1109" s="128" t="str">
        <f t="shared" si="475"/>
        <v/>
      </c>
      <c r="AC1109" s="128" t="e">
        <f t="shared" si="476"/>
        <v>#REF!</v>
      </c>
    </row>
    <row r="1110" spans="1:29" ht="50.1" customHeight="1">
      <c r="A1110" s="172"/>
      <c r="B1110" s="172"/>
      <c r="C1110" s="175"/>
      <c r="D1110" s="175"/>
      <c r="E1110" s="132"/>
      <c r="F1110" s="178"/>
      <c r="G1110" s="181"/>
      <c r="H1110" s="164"/>
      <c r="I1110" s="166"/>
      <c r="J1110" s="169"/>
      <c r="K1110" s="62"/>
      <c r="L1110" s="63"/>
      <c r="M1110" s="63"/>
      <c r="N1110" s="65"/>
      <c r="O1110" s="127"/>
      <c r="P1110" s="100"/>
      <c r="Q1110" s="63">
        <f t="shared" si="472"/>
        <v>0</v>
      </c>
      <c r="R1110" s="65"/>
      <c r="S1110" s="67"/>
      <c r="T1110" s="40"/>
      <c r="U1110" s="106">
        <f>IF(EXACT(O1110,Y1110),M1110,M1110*(1-'Расчет ПРЕДЗАКАЗ'!$D$10))</f>
        <v>0</v>
      </c>
      <c r="V1110" s="106">
        <f t="shared" si="473"/>
        <v>0</v>
      </c>
      <c r="W1110" s="106" t="e">
        <f>IF(EXACT(O1110,Y1110),M1110,M1110*(1-#REF!))</f>
        <v>#REF!</v>
      </c>
      <c r="X1110" s="106" t="e">
        <f t="shared" si="474"/>
        <v>#REF!</v>
      </c>
      <c r="Y1110" s="107" t="s">
        <v>72</v>
      </c>
      <c r="Z1110" s="103">
        <f t="shared" si="470"/>
        <v>0</v>
      </c>
      <c r="AA1110" s="103">
        <f t="shared" si="471"/>
        <v>0</v>
      </c>
      <c r="AB1110" s="128" t="str">
        <f t="shared" si="475"/>
        <v/>
      </c>
      <c r="AC1110" s="128" t="e">
        <f t="shared" si="476"/>
        <v>#REF!</v>
      </c>
    </row>
    <row r="1111" spans="1:29" ht="11.25" customHeight="1" thickBot="1"/>
    <row r="1112" spans="1:29" ht="50.1" customHeight="1">
      <c r="A1112" s="170">
        <v>69</v>
      </c>
      <c r="B1112" s="170" t="s">
        <v>716</v>
      </c>
      <c r="C1112" s="173" t="s">
        <v>717</v>
      </c>
      <c r="D1112" s="173" t="s">
        <v>77</v>
      </c>
      <c r="E1112" s="131"/>
      <c r="F1112" s="199" t="s">
        <v>718</v>
      </c>
      <c r="G1112" s="179" t="s">
        <v>664</v>
      </c>
      <c r="H1112" s="162" t="s">
        <v>719</v>
      </c>
      <c r="I1112" s="200" t="s">
        <v>720</v>
      </c>
      <c r="J1112" s="167" t="s">
        <v>19</v>
      </c>
      <c r="K1112" s="62" t="s">
        <v>82</v>
      </c>
      <c r="L1112" s="63">
        <v>11150</v>
      </c>
      <c r="M1112" s="63">
        <v>6192</v>
      </c>
      <c r="N1112" s="142" t="s">
        <v>721</v>
      </c>
      <c r="O1112" s="127" t="s">
        <v>72</v>
      </c>
      <c r="P1112" s="100"/>
      <c r="Q1112" s="63">
        <f>P1112*M1112</f>
        <v>0</v>
      </c>
      <c r="R1112" s="64"/>
      <c r="S1112" s="67">
        <v>421</v>
      </c>
      <c r="T1112" s="59"/>
      <c r="U1112" s="106">
        <f>IF(EXACT(O1112,Y1112),M1112,M1112*(1-'Расчет ПРЕДЗАКАЗ'!$D$10))</f>
        <v>6192</v>
      </c>
      <c r="V1112" s="106">
        <f>P1112*U1112</f>
        <v>0</v>
      </c>
      <c r="W1112" s="106">
        <f>IF(EXACT(O1112,Y1112),M1112,M1112*(1-#REF!))</f>
        <v>6192</v>
      </c>
      <c r="X1112" s="106">
        <f>P1112*W1112</f>
        <v>0</v>
      </c>
      <c r="Y1112" s="107" t="s">
        <v>72</v>
      </c>
      <c r="Z1112" s="103">
        <f t="shared" ref="Z1112:Z1126" si="477">IF(EXACT(O1112,Y1112),Q1112,0)</f>
        <v>0</v>
      </c>
      <c r="AA1112" s="103">
        <f t="shared" ref="AA1112:AA1126" si="478">IF(Z1112=0,Q1112,0)</f>
        <v>0</v>
      </c>
      <c r="AB1112" s="128">
        <f>IF(U1112=0,"",L1112/U1112-1)</f>
        <v>0.80071059431524549</v>
      </c>
      <c r="AC1112" s="128">
        <f>IF(W1112=0,"",L1112/W1112-1)</f>
        <v>0.80071059431524549</v>
      </c>
    </row>
    <row r="1113" spans="1:29" ht="50.1" customHeight="1">
      <c r="A1113" s="171"/>
      <c r="B1113" s="171"/>
      <c r="C1113" s="174"/>
      <c r="D1113" s="174"/>
      <c r="E1113" s="131"/>
      <c r="F1113" s="177"/>
      <c r="G1113" s="180"/>
      <c r="H1113" s="163"/>
      <c r="I1113" s="165"/>
      <c r="J1113" s="168"/>
      <c r="K1113" s="62" t="s">
        <v>96</v>
      </c>
      <c r="L1113" s="63">
        <v>11150</v>
      </c>
      <c r="M1113" s="63">
        <v>6192</v>
      </c>
      <c r="N1113" s="142" t="s">
        <v>722</v>
      </c>
      <c r="O1113" s="127" t="s">
        <v>72</v>
      </c>
      <c r="P1113" s="100"/>
      <c r="Q1113" s="63">
        <f t="shared" ref="Q1113:Q1126" si="479">P1113*M1113</f>
        <v>0</v>
      </c>
      <c r="R1113" s="64"/>
      <c r="S1113" s="67">
        <v>1101</v>
      </c>
      <c r="T1113" s="46"/>
      <c r="U1113" s="106">
        <f>IF(EXACT(O1113,Y1113),M1113,M1113*(1-'Расчет ПРЕДЗАКАЗ'!$D$10))</f>
        <v>6192</v>
      </c>
      <c r="V1113" s="106">
        <f t="shared" ref="V1113:V1126" si="480">P1113*U1113</f>
        <v>0</v>
      </c>
      <c r="W1113" s="106">
        <f>IF(EXACT(O1113,Y1113),M1113,M1113*(1-#REF!))</f>
        <v>6192</v>
      </c>
      <c r="X1113" s="106">
        <f t="shared" ref="X1113:X1126" si="481">P1113*W1113</f>
        <v>0</v>
      </c>
      <c r="Y1113" s="107" t="s">
        <v>72</v>
      </c>
      <c r="Z1113" s="103">
        <f t="shared" si="477"/>
        <v>0</v>
      </c>
      <c r="AA1113" s="103">
        <f t="shared" si="478"/>
        <v>0</v>
      </c>
      <c r="AB1113" s="128">
        <f t="shared" ref="AB1113:AB1126" si="482">IF(U1113=0,"",L1113/U1113-1)</f>
        <v>0.80071059431524549</v>
      </c>
      <c r="AC1113" s="128">
        <f t="shared" ref="AC1113:AC1126" si="483">IF(W1113=0,"",L1113/W1113-1)</f>
        <v>0.80071059431524549</v>
      </c>
    </row>
    <row r="1114" spans="1:29" ht="50.1" customHeight="1">
      <c r="A1114" s="171"/>
      <c r="B1114" s="171"/>
      <c r="C1114" s="174"/>
      <c r="D1114" s="174"/>
      <c r="E1114" s="131"/>
      <c r="F1114" s="177"/>
      <c r="G1114" s="180"/>
      <c r="H1114" s="163"/>
      <c r="I1114" s="165"/>
      <c r="J1114" s="168"/>
      <c r="K1114" s="62" t="s">
        <v>98</v>
      </c>
      <c r="L1114" s="63">
        <v>11150</v>
      </c>
      <c r="M1114" s="63">
        <v>6192</v>
      </c>
      <c r="N1114" s="142" t="s">
        <v>723</v>
      </c>
      <c r="O1114" s="127" t="s">
        <v>72</v>
      </c>
      <c r="P1114" s="100"/>
      <c r="Q1114" s="63">
        <f t="shared" si="479"/>
        <v>0</v>
      </c>
      <c r="R1114" s="64"/>
      <c r="S1114" s="67">
        <v>533</v>
      </c>
      <c r="T1114" s="46"/>
      <c r="U1114" s="106">
        <f>IF(EXACT(O1114,Y1114),M1114,M1114*(1-'Расчет ПРЕДЗАКАЗ'!$D$10))</f>
        <v>6192</v>
      </c>
      <c r="V1114" s="106">
        <f t="shared" si="480"/>
        <v>0</v>
      </c>
      <c r="W1114" s="106">
        <f>IF(EXACT(O1114,Y1114),M1114,M1114*(1-#REF!))</f>
        <v>6192</v>
      </c>
      <c r="X1114" s="106">
        <f t="shared" si="481"/>
        <v>0</v>
      </c>
      <c r="Y1114" s="107" t="s">
        <v>72</v>
      </c>
      <c r="Z1114" s="103">
        <f t="shared" si="477"/>
        <v>0</v>
      </c>
      <c r="AA1114" s="103">
        <f t="shared" si="478"/>
        <v>0</v>
      </c>
      <c r="AB1114" s="128">
        <f t="shared" si="482"/>
        <v>0.80071059431524549</v>
      </c>
      <c r="AC1114" s="128">
        <f t="shared" si="483"/>
        <v>0.80071059431524549</v>
      </c>
    </row>
    <row r="1115" spans="1:29" ht="50.1" customHeight="1">
      <c r="A1115" s="171"/>
      <c r="B1115" s="171"/>
      <c r="C1115" s="174"/>
      <c r="D1115" s="174"/>
      <c r="E1115" s="131"/>
      <c r="F1115" s="177"/>
      <c r="G1115" s="180"/>
      <c r="H1115" s="163"/>
      <c r="I1115" s="165"/>
      <c r="J1115" s="168"/>
      <c r="K1115" s="62" t="s">
        <v>84</v>
      </c>
      <c r="L1115" s="63">
        <v>11150</v>
      </c>
      <c r="M1115" s="63">
        <v>6192</v>
      </c>
      <c r="N1115" s="142" t="s">
        <v>724</v>
      </c>
      <c r="O1115" s="127" t="s">
        <v>72</v>
      </c>
      <c r="P1115" s="100"/>
      <c r="Q1115" s="63">
        <f t="shared" si="479"/>
        <v>0</v>
      </c>
      <c r="R1115" s="64"/>
      <c r="S1115" s="67">
        <v>1174</v>
      </c>
      <c r="T1115" s="46"/>
      <c r="U1115" s="106">
        <f>IF(EXACT(O1115,Y1115),M1115,M1115*(1-'Расчет ПРЕДЗАКАЗ'!$D$10))</f>
        <v>6192</v>
      </c>
      <c r="V1115" s="106">
        <f t="shared" si="480"/>
        <v>0</v>
      </c>
      <c r="W1115" s="106">
        <f>IF(EXACT(O1115,Y1115),M1115,M1115*(1-#REF!))</f>
        <v>6192</v>
      </c>
      <c r="X1115" s="106">
        <f t="shared" si="481"/>
        <v>0</v>
      </c>
      <c r="Y1115" s="107" t="s">
        <v>72</v>
      </c>
      <c r="Z1115" s="103">
        <f t="shared" si="477"/>
        <v>0</v>
      </c>
      <c r="AA1115" s="103">
        <f t="shared" si="478"/>
        <v>0</v>
      </c>
      <c r="AB1115" s="128">
        <f t="shared" si="482"/>
        <v>0.80071059431524549</v>
      </c>
      <c r="AC1115" s="128">
        <f t="shared" si="483"/>
        <v>0.80071059431524549</v>
      </c>
    </row>
    <row r="1116" spans="1:29" ht="50.1" customHeight="1">
      <c r="A1116" s="171"/>
      <c r="B1116" s="171"/>
      <c r="C1116" s="174"/>
      <c r="D1116" s="174"/>
      <c r="E1116" s="131"/>
      <c r="F1116" s="177"/>
      <c r="G1116" s="180"/>
      <c r="H1116" s="163"/>
      <c r="I1116" s="165"/>
      <c r="J1116" s="168"/>
      <c r="K1116" s="62" t="s">
        <v>101</v>
      </c>
      <c r="L1116" s="63">
        <v>11150</v>
      </c>
      <c r="M1116" s="63">
        <v>6192</v>
      </c>
      <c r="N1116" s="142" t="s">
        <v>725</v>
      </c>
      <c r="O1116" s="127" t="s">
        <v>72</v>
      </c>
      <c r="P1116" s="100"/>
      <c r="Q1116" s="63">
        <f t="shared" si="479"/>
        <v>0</v>
      </c>
      <c r="R1116" s="64"/>
      <c r="S1116" s="67">
        <v>466</v>
      </c>
      <c r="T1116" s="46"/>
      <c r="U1116" s="106">
        <f>IF(EXACT(O1116,Y1116),M1116,M1116*(1-'Расчет ПРЕДЗАКАЗ'!$D$10))</f>
        <v>6192</v>
      </c>
      <c r="V1116" s="106">
        <f t="shared" si="480"/>
        <v>0</v>
      </c>
      <c r="W1116" s="106">
        <f>IF(EXACT(O1116,Y1116),M1116,M1116*(1-#REF!))</f>
        <v>6192</v>
      </c>
      <c r="X1116" s="106">
        <f t="shared" si="481"/>
        <v>0</v>
      </c>
      <c r="Y1116" s="107" t="s">
        <v>72</v>
      </c>
      <c r="Z1116" s="103">
        <f t="shared" si="477"/>
        <v>0</v>
      </c>
      <c r="AA1116" s="103">
        <f t="shared" si="478"/>
        <v>0</v>
      </c>
      <c r="AB1116" s="128">
        <f t="shared" si="482"/>
        <v>0.80071059431524549</v>
      </c>
      <c r="AC1116" s="128">
        <f t="shared" si="483"/>
        <v>0.80071059431524549</v>
      </c>
    </row>
    <row r="1117" spans="1:29" ht="50.1" customHeight="1">
      <c r="A1117" s="171"/>
      <c r="B1117" s="171"/>
      <c r="C1117" s="174"/>
      <c r="D1117" s="174"/>
      <c r="E1117" s="131"/>
      <c r="F1117" s="177"/>
      <c r="G1117" s="180"/>
      <c r="H1117" s="163"/>
      <c r="I1117" s="165"/>
      <c r="J1117" s="168"/>
      <c r="K1117" s="62" t="s">
        <v>86</v>
      </c>
      <c r="L1117" s="63">
        <v>11150</v>
      </c>
      <c r="M1117" s="63">
        <v>6192</v>
      </c>
      <c r="N1117" s="142" t="s">
        <v>726</v>
      </c>
      <c r="O1117" s="127" t="s">
        <v>72</v>
      </c>
      <c r="P1117" s="100"/>
      <c r="Q1117" s="63">
        <f t="shared" si="479"/>
        <v>0</v>
      </c>
      <c r="R1117" s="64"/>
      <c r="S1117" s="67">
        <v>549</v>
      </c>
      <c r="T1117" s="46"/>
      <c r="U1117" s="106">
        <f>IF(EXACT(O1117,Y1117),M1117,M1117*(1-'Расчет ПРЕДЗАКАЗ'!$D$10))</f>
        <v>6192</v>
      </c>
      <c r="V1117" s="106">
        <f t="shared" si="480"/>
        <v>0</v>
      </c>
      <c r="W1117" s="106">
        <f>IF(EXACT(O1117,Y1117),M1117,M1117*(1-#REF!))</f>
        <v>6192</v>
      </c>
      <c r="X1117" s="106">
        <f t="shared" si="481"/>
        <v>0</v>
      </c>
      <c r="Y1117" s="107" t="s">
        <v>72</v>
      </c>
      <c r="Z1117" s="103">
        <f t="shared" si="477"/>
        <v>0</v>
      </c>
      <c r="AA1117" s="103">
        <f t="shared" si="478"/>
        <v>0</v>
      </c>
      <c r="AB1117" s="128">
        <f t="shared" si="482"/>
        <v>0.80071059431524549</v>
      </c>
      <c r="AC1117" s="128">
        <f t="shared" si="483"/>
        <v>0.80071059431524549</v>
      </c>
    </row>
    <row r="1118" spans="1:29" ht="50.1" customHeight="1">
      <c r="A1118" s="171"/>
      <c r="B1118" s="171"/>
      <c r="C1118" s="174"/>
      <c r="D1118" s="174"/>
      <c r="E1118" s="131"/>
      <c r="F1118" s="177"/>
      <c r="G1118" s="180"/>
      <c r="H1118" s="163"/>
      <c r="I1118" s="165"/>
      <c r="J1118" s="168"/>
      <c r="K1118" s="62" t="s">
        <v>88</v>
      </c>
      <c r="L1118" s="63">
        <v>11150</v>
      </c>
      <c r="M1118" s="63">
        <v>6192</v>
      </c>
      <c r="N1118" s="142" t="s">
        <v>727</v>
      </c>
      <c r="O1118" s="127" t="s">
        <v>72</v>
      </c>
      <c r="P1118" s="100"/>
      <c r="Q1118" s="63">
        <f t="shared" si="479"/>
        <v>0</v>
      </c>
      <c r="R1118" s="64"/>
      <c r="S1118" s="67">
        <v>227</v>
      </c>
      <c r="T1118" s="46"/>
      <c r="U1118" s="106">
        <f>IF(EXACT(O1118,Y1118),M1118,M1118*(1-'Расчет ПРЕДЗАКАЗ'!$D$10))</f>
        <v>6192</v>
      </c>
      <c r="V1118" s="106">
        <f t="shared" si="480"/>
        <v>0</v>
      </c>
      <c r="W1118" s="106">
        <f>IF(EXACT(O1118,Y1118),M1118,M1118*(1-#REF!))</f>
        <v>6192</v>
      </c>
      <c r="X1118" s="106">
        <f t="shared" si="481"/>
        <v>0</v>
      </c>
      <c r="Y1118" s="107" t="s">
        <v>72</v>
      </c>
      <c r="Z1118" s="103">
        <f t="shared" si="477"/>
        <v>0</v>
      </c>
      <c r="AA1118" s="103">
        <f t="shared" si="478"/>
        <v>0</v>
      </c>
      <c r="AB1118" s="128">
        <f t="shared" si="482"/>
        <v>0.80071059431524549</v>
      </c>
      <c r="AC1118" s="128">
        <f t="shared" si="483"/>
        <v>0.80071059431524549</v>
      </c>
    </row>
    <row r="1119" spans="1:29" ht="50.1" customHeight="1">
      <c r="A1119" s="171"/>
      <c r="B1119" s="171"/>
      <c r="C1119" s="174"/>
      <c r="D1119" s="174"/>
      <c r="E1119" s="131"/>
      <c r="F1119" s="177"/>
      <c r="G1119" s="180"/>
      <c r="H1119" s="163"/>
      <c r="I1119" s="165"/>
      <c r="J1119" s="168"/>
      <c r="K1119" s="62" t="s">
        <v>105</v>
      </c>
      <c r="L1119" s="63">
        <v>11150</v>
      </c>
      <c r="M1119" s="63">
        <v>6192</v>
      </c>
      <c r="N1119" s="142" t="s">
        <v>728</v>
      </c>
      <c r="O1119" s="127" t="s">
        <v>72</v>
      </c>
      <c r="P1119" s="100"/>
      <c r="Q1119" s="63">
        <f t="shared" si="479"/>
        <v>0</v>
      </c>
      <c r="R1119" s="64"/>
      <c r="S1119" s="67">
        <v>143</v>
      </c>
      <c r="T1119" s="46"/>
      <c r="U1119" s="106">
        <f>IF(EXACT(O1119,Y1119),M1119,M1119*(1-'Расчет ПРЕДЗАКАЗ'!$D$10))</f>
        <v>6192</v>
      </c>
      <c r="V1119" s="106">
        <f t="shared" si="480"/>
        <v>0</v>
      </c>
      <c r="W1119" s="106">
        <f>IF(EXACT(O1119,Y1119),M1119,M1119*(1-#REF!))</f>
        <v>6192</v>
      </c>
      <c r="X1119" s="106">
        <f t="shared" si="481"/>
        <v>0</v>
      </c>
      <c r="Y1119" s="107" t="s">
        <v>72</v>
      </c>
      <c r="Z1119" s="103">
        <f t="shared" si="477"/>
        <v>0</v>
      </c>
      <c r="AA1119" s="103">
        <f t="shared" si="478"/>
        <v>0</v>
      </c>
      <c r="AB1119" s="128">
        <f t="shared" si="482"/>
        <v>0.80071059431524549</v>
      </c>
      <c r="AC1119" s="128">
        <f t="shared" si="483"/>
        <v>0.80071059431524549</v>
      </c>
    </row>
    <row r="1120" spans="1:29" ht="50.1" customHeight="1">
      <c r="A1120" s="171"/>
      <c r="B1120" s="171"/>
      <c r="C1120" s="174"/>
      <c r="D1120" s="174"/>
      <c r="E1120" s="131"/>
      <c r="F1120" s="177"/>
      <c r="G1120" s="180"/>
      <c r="H1120" s="163"/>
      <c r="I1120" s="165"/>
      <c r="J1120" s="168"/>
      <c r="K1120" s="62" t="s">
        <v>107</v>
      </c>
      <c r="L1120" s="63">
        <v>11150</v>
      </c>
      <c r="M1120" s="63">
        <v>6192</v>
      </c>
      <c r="N1120" s="142" t="s">
        <v>729</v>
      </c>
      <c r="O1120" s="127" t="s">
        <v>72</v>
      </c>
      <c r="P1120" s="100"/>
      <c r="Q1120" s="63">
        <f t="shared" si="479"/>
        <v>0</v>
      </c>
      <c r="R1120" s="64"/>
      <c r="S1120" s="67">
        <v>134</v>
      </c>
      <c r="T1120" s="46"/>
      <c r="U1120" s="106">
        <f>IF(EXACT(O1120,Y1120),M1120,M1120*(1-'Расчет ПРЕДЗАКАЗ'!$D$10))</f>
        <v>6192</v>
      </c>
      <c r="V1120" s="106">
        <f t="shared" si="480"/>
        <v>0</v>
      </c>
      <c r="W1120" s="106">
        <f>IF(EXACT(O1120,Y1120),M1120,M1120*(1-#REF!))</f>
        <v>6192</v>
      </c>
      <c r="X1120" s="106">
        <f t="shared" si="481"/>
        <v>0</v>
      </c>
      <c r="Y1120" s="107" t="s">
        <v>72</v>
      </c>
      <c r="Z1120" s="103">
        <f t="shared" si="477"/>
        <v>0</v>
      </c>
      <c r="AA1120" s="103">
        <f t="shared" si="478"/>
        <v>0</v>
      </c>
      <c r="AB1120" s="128">
        <f t="shared" si="482"/>
        <v>0.80071059431524549</v>
      </c>
      <c r="AC1120" s="128">
        <f t="shared" si="483"/>
        <v>0.80071059431524549</v>
      </c>
    </row>
    <row r="1121" spans="1:29" ht="50.1" customHeight="1">
      <c r="A1121" s="171"/>
      <c r="B1121" s="171"/>
      <c r="C1121" s="174"/>
      <c r="D1121" s="174"/>
      <c r="E1121" s="131"/>
      <c r="F1121" s="177"/>
      <c r="G1121" s="180"/>
      <c r="H1121" s="163"/>
      <c r="I1121" s="165"/>
      <c r="J1121" s="168"/>
      <c r="K1121" s="62"/>
      <c r="L1121" s="63"/>
      <c r="M1121" s="63"/>
      <c r="N1121" s="143"/>
      <c r="O1121" s="127"/>
      <c r="P1121" s="100"/>
      <c r="Q1121" s="63">
        <f t="shared" si="479"/>
        <v>0</v>
      </c>
      <c r="R1121" s="65"/>
      <c r="S1121" s="67"/>
      <c r="T1121" s="40"/>
      <c r="U1121" s="106">
        <f>IF(EXACT(O1121,Y1121),M1121,M1121*(1-'Расчет ПРЕДЗАКАЗ'!$D$10))</f>
        <v>0</v>
      </c>
      <c r="V1121" s="106">
        <f t="shared" si="480"/>
        <v>0</v>
      </c>
      <c r="W1121" s="106" t="e">
        <f>IF(EXACT(O1121,Y1121),M1121,M1121*(1-#REF!))</f>
        <v>#REF!</v>
      </c>
      <c r="X1121" s="106" t="e">
        <f t="shared" si="481"/>
        <v>#REF!</v>
      </c>
      <c r="Y1121" s="107" t="s">
        <v>72</v>
      </c>
      <c r="Z1121" s="103">
        <f t="shared" si="477"/>
        <v>0</v>
      </c>
      <c r="AA1121" s="103">
        <f t="shared" si="478"/>
        <v>0</v>
      </c>
      <c r="AB1121" s="128" t="str">
        <f t="shared" si="482"/>
        <v/>
      </c>
      <c r="AC1121" s="128" t="e">
        <f t="shared" si="483"/>
        <v>#REF!</v>
      </c>
    </row>
    <row r="1122" spans="1:29" ht="50.1" customHeight="1">
      <c r="A1122" s="171"/>
      <c r="B1122" s="171"/>
      <c r="C1122" s="174"/>
      <c r="D1122" s="174"/>
      <c r="E1122" s="131"/>
      <c r="F1122" s="177"/>
      <c r="G1122" s="180"/>
      <c r="H1122" s="163"/>
      <c r="I1122" s="165"/>
      <c r="J1122" s="168"/>
      <c r="K1122" s="62"/>
      <c r="L1122" s="63"/>
      <c r="M1122" s="63"/>
      <c r="N1122" s="143"/>
      <c r="O1122" s="127"/>
      <c r="P1122" s="100"/>
      <c r="Q1122" s="63">
        <f t="shared" si="479"/>
        <v>0</v>
      </c>
      <c r="R1122" s="65"/>
      <c r="S1122" s="67"/>
      <c r="T1122" s="40"/>
      <c r="U1122" s="106">
        <f>IF(EXACT(O1122,Y1122),M1122,M1122*(1-'Расчет ПРЕДЗАКАЗ'!$D$10))</f>
        <v>0</v>
      </c>
      <c r="V1122" s="106">
        <f t="shared" si="480"/>
        <v>0</v>
      </c>
      <c r="W1122" s="106" t="e">
        <f>IF(EXACT(O1122,Y1122),M1122,M1122*(1-#REF!))</f>
        <v>#REF!</v>
      </c>
      <c r="X1122" s="106" t="e">
        <f t="shared" si="481"/>
        <v>#REF!</v>
      </c>
      <c r="Y1122" s="107" t="s">
        <v>72</v>
      </c>
      <c r="Z1122" s="103">
        <f t="shared" si="477"/>
        <v>0</v>
      </c>
      <c r="AA1122" s="103">
        <f t="shared" si="478"/>
        <v>0</v>
      </c>
      <c r="AB1122" s="128" t="str">
        <f t="shared" si="482"/>
        <v/>
      </c>
      <c r="AC1122" s="128" t="e">
        <f t="shared" si="483"/>
        <v>#REF!</v>
      </c>
    </row>
    <row r="1123" spans="1:29" ht="50.1" customHeight="1">
      <c r="A1123" s="171"/>
      <c r="B1123" s="171"/>
      <c r="C1123" s="174"/>
      <c r="D1123" s="174"/>
      <c r="E1123" s="131"/>
      <c r="F1123" s="177"/>
      <c r="G1123" s="180"/>
      <c r="H1123" s="163"/>
      <c r="I1123" s="165"/>
      <c r="J1123" s="168"/>
      <c r="K1123" s="62"/>
      <c r="L1123" s="63"/>
      <c r="M1123" s="63"/>
      <c r="N1123" s="65"/>
      <c r="O1123" s="127"/>
      <c r="P1123" s="100"/>
      <c r="Q1123" s="63">
        <f t="shared" si="479"/>
        <v>0</v>
      </c>
      <c r="R1123" s="65"/>
      <c r="S1123" s="67"/>
      <c r="T1123" s="40"/>
      <c r="U1123" s="106">
        <f>IF(EXACT(O1123,Y1123),M1123,M1123*(1-'Расчет ПРЕДЗАКАЗ'!$D$10))</f>
        <v>0</v>
      </c>
      <c r="V1123" s="106">
        <f t="shared" si="480"/>
        <v>0</v>
      </c>
      <c r="W1123" s="106" t="e">
        <f>IF(EXACT(O1123,Y1123),M1123,M1123*(1-#REF!))</f>
        <v>#REF!</v>
      </c>
      <c r="X1123" s="106" t="e">
        <f t="shared" si="481"/>
        <v>#REF!</v>
      </c>
      <c r="Y1123" s="107" t="s">
        <v>72</v>
      </c>
      <c r="Z1123" s="103">
        <f t="shared" si="477"/>
        <v>0</v>
      </c>
      <c r="AA1123" s="103">
        <f t="shared" si="478"/>
        <v>0</v>
      </c>
      <c r="AB1123" s="128" t="str">
        <f t="shared" si="482"/>
        <v/>
      </c>
      <c r="AC1123" s="128" t="e">
        <f t="shared" si="483"/>
        <v>#REF!</v>
      </c>
    </row>
    <row r="1124" spans="1:29" ht="50.1" customHeight="1">
      <c r="A1124" s="171"/>
      <c r="B1124" s="171"/>
      <c r="C1124" s="174"/>
      <c r="D1124" s="174"/>
      <c r="E1124" s="131"/>
      <c r="F1124" s="177"/>
      <c r="G1124" s="180"/>
      <c r="H1124" s="163"/>
      <c r="I1124" s="165"/>
      <c r="J1124" s="168"/>
      <c r="K1124" s="62"/>
      <c r="L1124" s="63"/>
      <c r="M1124" s="63"/>
      <c r="N1124" s="65"/>
      <c r="O1124" s="127"/>
      <c r="P1124" s="100"/>
      <c r="Q1124" s="63">
        <f t="shared" si="479"/>
        <v>0</v>
      </c>
      <c r="R1124" s="65"/>
      <c r="S1124" s="67"/>
      <c r="T1124" s="40"/>
      <c r="U1124" s="106">
        <f>IF(EXACT(O1124,Y1124),M1124,M1124*(1-'Расчет ПРЕДЗАКАЗ'!$D$10))</f>
        <v>0</v>
      </c>
      <c r="V1124" s="106">
        <f t="shared" si="480"/>
        <v>0</v>
      </c>
      <c r="W1124" s="106" t="e">
        <f>IF(EXACT(O1124,Y1124),M1124,M1124*(1-#REF!))</f>
        <v>#REF!</v>
      </c>
      <c r="X1124" s="106" t="e">
        <f t="shared" si="481"/>
        <v>#REF!</v>
      </c>
      <c r="Y1124" s="107" t="s">
        <v>72</v>
      </c>
      <c r="Z1124" s="103">
        <f t="shared" si="477"/>
        <v>0</v>
      </c>
      <c r="AA1124" s="103">
        <f t="shared" si="478"/>
        <v>0</v>
      </c>
      <c r="AB1124" s="128" t="str">
        <f t="shared" si="482"/>
        <v/>
      </c>
      <c r="AC1124" s="128" t="e">
        <f t="shared" si="483"/>
        <v>#REF!</v>
      </c>
    </row>
    <row r="1125" spans="1:29" ht="50.1" customHeight="1">
      <c r="A1125" s="171"/>
      <c r="B1125" s="171"/>
      <c r="C1125" s="174"/>
      <c r="D1125" s="174"/>
      <c r="E1125" s="131"/>
      <c r="F1125" s="177"/>
      <c r="G1125" s="180"/>
      <c r="H1125" s="163"/>
      <c r="I1125" s="165"/>
      <c r="J1125" s="168"/>
      <c r="K1125" s="62"/>
      <c r="L1125" s="63"/>
      <c r="M1125" s="63"/>
      <c r="N1125" s="65"/>
      <c r="O1125" s="127"/>
      <c r="P1125" s="100"/>
      <c r="Q1125" s="63">
        <f t="shared" si="479"/>
        <v>0</v>
      </c>
      <c r="R1125" s="65"/>
      <c r="S1125" s="67"/>
      <c r="T1125" s="40"/>
      <c r="U1125" s="106">
        <f>IF(EXACT(O1125,Y1125),M1125,M1125*(1-'Расчет ПРЕДЗАКАЗ'!$D$10))</f>
        <v>0</v>
      </c>
      <c r="V1125" s="106">
        <f t="shared" si="480"/>
        <v>0</v>
      </c>
      <c r="W1125" s="106" t="e">
        <f>IF(EXACT(O1125,Y1125),M1125,M1125*(1-#REF!))</f>
        <v>#REF!</v>
      </c>
      <c r="X1125" s="106" t="e">
        <f t="shared" si="481"/>
        <v>#REF!</v>
      </c>
      <c r="Y1125" s="107" t="s">
        <v>72</v>
      </c>
      <c r="Z1125" s="103">
        <f t="shared" si="477"/>
        <v>0</v>
      </c>
      <c r="AA1125" s="103">
        <f t="shared" si="478"/>
        <v>0</v>
      </c>
      <c r="AB1125" s="128" t="str">
        <f t="shared" si="482"/>
        <v/>
      </c>
      <c r="AC1125" s="128" t="e">
        <f t="shared" si="483"/>
        <v>#REF!</v>
      </c>
    </row>
    <row r="1126" spans="1:29" ht="50.1" customHeight="1">
      <c r="A1126" s="172"/>
      <c r="B1126" s="172"/>
      <c r="C1126" s="175"/>
      <c r="D1126" s="175"/>
      <c r="E1126" s="132"/>
      <c r="F1126" s="178"/>
      <c r="G1126" s="181"/>
      <c r="H1126" s="164"/>
      <c r="I1126" s="166"/>
      <c r="J1126" s="169"/>
      <c r="K1126" s="62"/>
      <c r="L1126" s="63"/>
      <c r="M1126" s="63"/>
      <c r="N1126" s="65"/>
      <c r="O1126" s="127"/>
      <c r="P1126" s="100"/>
      <c r="Q1126" s="63">
        <f t="shared" si="479"/>
        <v>0</v>
      </c>
      <c r="R1126" s="65"/>
      <c r="S1126" s="67"/>
      <c r="T1126" s="40"/>
      <c r="U1126" s="106">
        <f>IF(EXACT(O1126,Y1126),M1126,M1126*(1-'Расчет ПРЕДЗАКАЗ'!$D$10))</f>
        <v>0</v>
      </c>
      <c r="V1126" s="106">
        <f t="shared" si="480"/>
        <v>0</v>
      </c>
      <c r="W1126" s="106" t="e">
        <f>IF(EXACT(O1126,Y1126),M1126,M1126*(1-#REF!))</f>
        <v>#REF!</v>
      </c>
      <c r="X1126" s="106" t="e">
        <f t="shared" si="481"/>
        <v>#REF!</v>
      </c>
      <c r="Y1126" s="107" t="s">
        <v>72</v>
      </c>
      <c r="Z1126" s="103">
        <f t="shared" si="477"/>
        <v>0</v>
      </c>
      <c r="AA1126" s="103">
        <f t="shared" si="478"/>
        <v>0</v>
      </c>
      <c r="AB1126" s="128" t="str">
        <f t="shared" si="482"/>
        <v/>
      </c>
      <c r="AC1126" s="128" t="e">
        <f t="shared" si="483"/>
        <v>#REF!</v>
      </c>
    </row>
    <row r="1127" spans="1:29" ht="11.25" customHeight="1" thickBot="1"/>
    <row r="1128" spans="1:29" ht="50.1" customHeight="1">
      <c r="A1128" s="170">
        <v>70</v>
      </c>
      <c r="B1128" s="170" t="s">
        <v>730</v>
      </c>
      <c r="C1128" s="173" t="s">
        <v>731</v>
      </c>
      <c r="D1128" s="173" t="s">
        <v>77</v>
      </c>
      <c r="E1128" s="131"/>
      <c r="F1128" s="199" t="s">
        <v>732</v>
      </c>
      <c r="G1128" s="179" t="s">
        <v>733</v>
      </c>
      <c r="H1128" s="162" t="s">
        <v>734</v>
      </c>
      <c r="I1128" s="200" t="s">
        <v>735</v>
      </c>
      <c r="J1128" s="167" t="s">
        <v>19</v>
      </c>
      <c r="K1128" s="62" t="s">
        <v>105</v>
      </c>
      <c r="L1128" s="63">
        <v>11740</v>
      </c>
      <c r="M1128" s="63">
        <v>7340</v>
      </c>
      <c r="N1128" s="142" t="s">
        <v>736</v>
      </c>
      <c r="O1128" s="127"/>
      <c r="P1128" s="100"/>
      <c r="Q1128" s="63">
        <f>P1128*M1128</f>
        <v>0</v>
      </c>
      <c r="R1128" s="64"/>
      <c r="S1128" s="67">
        <v>8</v>
      </c>
      <c r="T1128" s="59"/>
      <c r="U1128" s="106">
        <f>IF(EXACT(O1128,Y1128),M1128,M1128*(1-'Расчет ПРЕДЗАКАЗ'!$D$10))</f>
        <v>7193.2</v>
      </c>
      <c r="V1128" s="106">
        <f>P1128*U1128</f>
        <v>0</v>
      </c>
      <c r="W1128" s="106" t="e">
        <f>IF(EXACT(O1128,Y1128),M1128,M1128*(1-#REF!))</f>
        <v>#REF!</v>
      </c>
      <c r="X1128" s="106" t="e">
        <f>P1128*W1128</f>
        <v>#REF!</v>
      </c>
      <c r="Y1128" s="107" t="s">
        <v>72</v>
      </c>
      <c r="Z1128" s="103">
        <f t="shared" ref="Z1128:Z1142" si="484">IF(EXACT(O1128,Y1128),Q1128,0)</f>
        <v>0</v>
      </c>
      <c r="AA1128" s="103">
        <f t="shared" ref="AA1128:AA1142" si="485">IF(Z1128=0,Q1128,0)</f>
        <v>0</v>
      </c>
      <c r="AB1128" s="128">
        <f>IF(U1128=0,"",L1128/U1128-1)</f>
        <v>0.63209698048156593</v>
      </c>
      <c r="AC1128" s="128" t="e">
        <f>IF(W1128=0,"",L1128/W1128-1)</f>
        <v>#REF!</v>
      </c>
    </row>
    <row r="1129" spans="1:29" ht="50.1" customHeight="1">
      <c r="A1129" s="171"/>
      <c r="B1129" s="171"/>
      <c r="C1129" s="174"/>
      <c r="D1129" s="174"/>
      <c r="E1129" s="131"/>
      <c r="F1129" s="177"/>
      <c r="G1129" s="180"/>
      <c r="H1129" s="163"/>
      <c r="I1129" s="165"/>
      <c r="J1129" s="168"/>
      <c r="K1129" s="62"/>
      <c r="L1129" s="63"/>
      <c r="M1129" s="63"/>
      <c r="N1129" s="142"/>
      <c r="O1129" s="127"/>
      <c r="P1129" s="100"/>
      <c r="Q1129" s="63">
        <f t="shared" ref="Q1129:Q1142" si="486">P1129*M1129</f>
        <v>0</v>
      </c>
      <c r="R1129" s="64"/>
      <c r="S1129" s="67"/>
      <c r="T1129" s="46"/>
      <c r="U1129" s="106">
        <f>IF(EXACT(O1129,Y1129),M1129,M1129*(1-'Расчет ПРЕДЗАКАЗ'!$D$10))</f>
        <v>0</v>
      </c>
      <c r="V1129" s="106">
        <f t="shared" ref="V1129:V1142" si="487">P1129*U1129</f>
        <v>0</v>
      </c>
      <c r="W1129" s="106" t="e">
        <f>IF(EXACT(O1129,Y1129),M1129,M1129*(1-#REF!))</f>
        <v>#REF!</v>
      </c>
      <c r="X1129" s="106" t="e">
        <f t="shared" ref="X1129:X1142" si="488">P1129*W1129</f>
        <v>#REF!</v>
      </c>
      <c r="Y1129" s="107" t="s">
        <v>72</v>
      </c>
      <c r="Z1129" s="103">
        <f t="shared" si="484"/>
        <v>0</v>
      </c>
      <c r="AA1129" s="103">
        <f t="shared" si="485"/>
        <v>0</v>
      </c>
      <c r="AB1129" s="128" t="str">
        <f t="shared" ref="AB1129:AB1142" si="489">IF(U1129=0,"",L1129/U1129-1)</f>
        <v/>
      </c>
      <c r="AC1129" s="128" t="e">
        <f t="shared" ref="AC1129:AC1142" si="490">IF(W1129=0,"",L1129/W1129-1)</f>
        <v>#REF!</v>
      </c>
    </row>
    <row r="1130" spans="1:29" ht="50.1" customHeight="1">
      <c r="A1130" s="171"/>
      <c r="B1130" s="171"/>
      <c r="C1130" s="174"/>
      <c r="D1130" s="174"/>
      <c r="E1130" s="131"/>
      <c r="F1130" s="177"/>
      <c r="G1130" s="180"/>
      <c r="H1130" s="163"/>
      <c r="I1130" s="165"/>
      <c r="J1130" s="168"/>
      <c r="K1130" s="62"/>
      <c r="L1130" s="63"/>
      <c r="M1130" s="63"/>
      <c r="N1130" s="142"/>
      <c r="O1130" s="127"/>
      <c r="P1130" s="100"/>
      <c r="Q1130" s="63">
        <f t="shared" si="486"/>
        <v>0</v>
      </c>
      <c r="R1130" s="64"/>
      <c r="S1130" s="67"/>
      <c r="T1130" s="46"/>
      <c r="U1130" s="106">
        <f>IF(EXACT(O1130,Y1130),M1130,M1130*(1-'Расчет ПРЕДЗАКАЗ'!$D$10))</f>
        <v>0</v>
      </c>
      <c r="V1130" s="106">
        <f t="shared" si="487"/>
        <v>0</v>
      </c>
      <c r="W1130" s="106" t="e">
        <f>IF(EXACT(O1130,Y1130),M1130,M1130*(1-#REF!))</f>
        <v>#REF!</v>
      </c>
      <c r="X1130" s="106" t="e">
        <f t="shared" si="488"/>
        <v>#REF!</v>
      </c>
      <c r="Y1130" s="107" t="s">
        <v>72</v>
      </c>
      <c r="Z1130" s="103">
        <f t="shared" si="484"/>
        <v>0</v>
      </c>
      <c r="AA1130" s="103">
        <f t="shared" si="485"/>
        <v>0</v>
      </c>
      <c r="AB1130" s="128" t="str">
        <f t="shared" si="489"/>
        <v/>
      </c>
      <c r="AC1130" s="128" t="e">
        <f t="shared" si="490"/>
        <v>#REF!</v>
      </c>
    </row>
    <row r="1131" spans="1:29" ht="50.1" customHeight="1">
      <c r="A1131" s="171"/>
      <c r="B1131" s="171"/>
      <c r="C1131" s="174"/>
      <c r="D1131" s="174"/>
      <c r="E1131" s="131"/>
      <c r="F1131" s="177"/>
      <c r="G1131" s="180"/>
      <c r="H1131" s="163"/>
      <c r="I1131" s="165"/>
      <c r="J1131" s="168"/>
      <c r="K1131" s="62"/>
      <c r="L1131" s="63"/>
      <c r="M1131" s="63"/>
      <c r="N1131" s="142"/>
      <c r="O1131" s="127"/>
      <c r="P1131" s="100"/>
      <c r="Q1131" s="63">
        <f t="shared" si="486"/>
        <v>0</v>
      </c>
      <c r="R1131" s="64"/>
      <c r="S1131" s="67"/>
      <c r="T1131" s="46"/>
      <c r="U1131" s="106">
        <f>IF(EXACT(O1131,Y1131),M1131,M1131*(1-'Расчет ПРЕДЗАКАЗ'!$D$10))</f>
        <v>0</v>
      </c>
      <c r="V1131" s="106">
        <f t="shared" si="487"/>
        <v>0</v>
      </c>
      <c r="W1131" s="106" t="e">
        <f>IF(EXACT(O1131,Y1131),M1131,M1131*(1-#REF!))</f>
        <v>#REF!</v>
      </c>
      <c r="X1131" s="106" t="e">
        <f t="shared" si="488"/>
        <v>#REF!</v>
      </c>
      <c r="Y1131" s="107" t="s">
        <v>72</v>
      </c>
      <c r="Z1131" s="103">
        <f t="shared" si="484"/>
        <v>0</v>
      </c>
      <c r="AA1131" s="103">
        <f t="shared" si="485"/>
        <v>0</v>
      </c>
      <c r="AB1131" s="128" t="str">
        <f t="shared" si="489"/>
        <v/>
      </c>
      <c r="AC1131" s="128" t="e">
        <f t="shared" si="490"/>
        <v>#REF!</v>
      </c>
    </row>
    <row r="1132" spans="1:29" ht="50.1" customHeight="1">
      <c r="A1132" s="171"/>
      <c r="B1132" s="171"/>
      <c r="C1132" s="174"/>
      <c r="D1132" s="174"/>
      <c r="E1132" s="131"/>
      <c r="F1132" s="177"/>
      <c r="G1132" s="180"/>
      <c r="H1132" s="163"/>
      <c r="I1132" s="165"/>
      <c r="J1132" s="168"/>
      <c r="K1132" s="62"/>
      <c r="L1132" s="63"/>
      <c r="M1132" s="63"/>
      <c r="N1132" s="142"/>
      <c r="O1132" s="127"/>
      <c r="P1132" s="100"/>
      <c r="Q1132" s="63">
        <f t="shared" si="486"/>
        <v>0</v>
      </c>
      <c r="R1132" s="64"/>
      <c r="S1132" s="67"/>
      <c r="T1132" s="46"/>
      <c r="U1132" s="106">
        <f>IF(EXACT(O1132,Y1132),M1132,M1132*(1-'Расчет ПРЕДЗАКАЗ'!$D$10))</f>
        <v>0</v>
      </c>
      <c r="V1132" s="106">
        <f t="shared" si="487"/>
        <v>0</v>
      </c>
      <c r="W1132" s="106" t="e">
        <f>IF(EXACT(O1132,Y1132),M1132,M1132*(1-#REF!))</f>
        <v>#REF!</v>
      </c>
      <c r="X1132" s="106" t="e">
        <f t="shared" si="488"/>
        <v>#REF!</v>
      </c>
      <c r="Y1132" s="107" t="s">
        <v>72</v>
      </c>
      <c r="Z1132" s="103">
        <f t="shared" si="484"/>
        <v>0</v>
      </c>
      <c r="AA1132" s="103">
        <f t="shared" si="485"/>
        <v>0</v>
      </c>
      <c r="AB1132" s="128" t="str">
        <f t="shared" si="489"/>
        <v/>
      </c>
      <c r="AC1132" s="128" t="e">
        <f t="shared" si="490"/>
        <v>#REF!</v>
      </c>
    </row>
    <row r="1133" spans="1:29" ht="50.1" customHeight="1">
      <c r="A1133" s="171"/>
      <c r="B1133" s="171"/>
      <c r="C1133" s="174"/>
      <c r="D1133" s="174"/>
      <c r="E1133" s="131"/>
      <c r="F1133" s="177"/>
      <c r="G1133" s="180"/>
      <c r="H1133" s="163"/>
      <c r="I1133" s="165"/>
      <c r="J1133" s="168"/>
      <c r="K1133" s="62"/>
      <c r="L1133" s="63"/>
      <c r="M1133" s="63"/>
      <c r="N1133" s="142"/>
      <c r="O1133" s="127"/>
      <c r="P1133" s="100"/>
      <c r="Q1133" s="63">
        <f t="shared" si="486"/>
        <v>0</v>
      </c>
      <c r="R1133" s="64"/>
      <c r="S1133" s="67"/>
      <c r="T1133" s="46"/>
      <c r="U1133" s="106">
        <f>IF(EXACT(O1133,Y1133),M1133,M1133*(1-'Расчет ПРЕДЗАКАЗ'!$D$10))</f>
        <v>0</v>
      </c>
      <c r="V1133" s="106">
        <f t="shared" si="487"/>
        <v>0</v>
      </c>
      <c r="W1133" s="106" t="e">
        <f>IF(EXACT(O1133,Y1133),M1133,M1133*(1-#REF!))</f>
        <v>#REF!</v>
      </c>
      <c r="X1133" s="106" t="e">
        <f t="shared" si="488"/>
        <v>#REF!</v>
      </c>
      <c r="Y1133" s="107" t="s">
        <v>72</v>
      </c>
      <c r="Z1133" s="103">
        <f t="shared" si="484"/>
        <v>0</v>
      </c>
      <c r="AA1133" s="103">
        <f t="shared" si="485"/>
        <v>0</v>
      </c>
      <c r="AB1133" s="128" t="str">
        <f t="shared" si="489"/>
        <v/>
      </c>
      <c r="AC1133" s="128" t="e">
        <f t="shared" si="490"/>
        <v>#REF!</v>
      </c>
    </row>
    <row r="1134" spans="1:29" ht="50.1" customHeight="1">
      <c r="A1134" s="171"/>
      <c r="B1134" s="171"/>
      <c r="C1134" s="174"/>
      <c r="D1134" s="174"/>
      <c r="E1134" s="131"/>
      <c r="F1134" s="177"/>
      <c r="G1134" s="180"/>
      <c r="H1134" s="163"/>
      <c r="I1134" s="165"/>
      <c r="J1134" s="168"/>
      <c r="K1134" s="62"/>
      <c r="L1134" s="63"/>
      <c r="M1134" s="63"/>
      <c r="N1134" s="142"/>
      <c r="O1134" s="127"/>
      <c r="P1134" s="100"/>
      <c r="Q1134" s="63">
        <f t="shared" si="486"/>
        <v>0</v>
      </c>
      <c r="R1134" s="64"/>
      <c r="S1134" s="67"/>
      <c r="T1134" s="46"/>
      <c r="U1134" s="106">
        <f>IF(EXACT(O1134,Y1134),M1134,M1134*(1-'Расчет ПРЕДЗАКАЗ'!$D$10))</f>
        <v>0</v>
      </c>
      <c r="V1134" s="106">
        <f t="shared" si="487"/>
        <v>0</v>
      </c>
      <c r="W1134" s="106" t="e">
        <f>IF(EXACT(O1134,Y1134),M1134,M1134*(1-#REF!))</f>
        <v>#REF!</v>
      </c>
      <c r="X1134" s="106" t="e">
        <f t="shared" si="488"/>
        <v>#REF!</v>
      </c>
      <c r="Y1134" s="107" t="s">
        <v>72</v>
      </c>
      <c r="Z1134" s="103">
        <f t="shared" si="484"/>
        <v>0</v>
      </c>
      <c r="AA1134" s="103">
        <f t="shared" si="485"/>
        <v>0</v>
      </c>
      <c r="AB1134" s="128" t="str">
        <f t="shared" si="489"/>
        <v/>
      </c>
      <c r="AC1134" s="128" t="e">
        <f t="shared" si="490"/>
        <v>#REF!</v>
      </c>
    </row>
    <row r="1135" spans="1:29" ht="50.1" customHeight="1">
      <c r="A1135" s="171"/>
      <c r="B1135" s="171"/>
      <c r="C1135" s="174"/>
      <c r="D1135" s="174"/>
      <c r="E1135" s="131"/>
      <c r="F1135" s="177"/>
      <c r="G1135" s="180"/>
      <c r="H1135" s="163"/>
      <c r="I1135" s="165"/>
      <c r="J1135" s="168"/>
      <c r="K1135" s="62"/>
      <c r="L1135" s="63"/>
      <c r="M1135" s="63"/>
      <c r="N1135" s="142"/>
      <c r="O1135" s="127"/>
      <c r="P1135" s="100"/>
      <c r="Q1135" s="63">
        <f t="shared" si="486"/>
        <v>0</v>
      </c>
      <c r="R1135" s="64"/>
      <c r="S1135" s="67"/>
      <c r="T1135" s="46"/>
      <c r="U1135" s="106">
        <f>IF(EXACT(O1135,Y1135),M1135,M1135*(1-'Расчет ПРЕДЗАКАЗ'!$D$10))</f>
        <v>0</v>
      </c>
      <c r="V1135" s="106">
        <f t="shared" si="487"/>
        <v>0</v>
      </c>
      <c r="W1135" s="106" t="e">
        <f>IF(EXACT(O1135,Y1135),M1135,M1135*(1-#REF!))</f>
        <v>#REF!</v>
      </c>
      <c r="X1135" s="106" t="e">
        <f t="shared" si="488"/>
        <v>#REF!</v>
      </c>
      <c r="Y1135" s="107" t="s">
        <v>72</v>
      </c>
      <c r="Z1135" s="103">
        <f t="shared" si="484"/>
        <v>0</v>
      </c>
      <c r="AA1135" s="103">
        <f t="shared" si="485"/>
        <v>0</v>
      </c>
      <c r="AB1135" s="128" t="str">
        <f t="shared" si="489"/>
        <v/>
      </c>
      <c r="AC1135" s="128" t="e">
        <f t="shared" si="490"/>
        <v>#REF!</v>
      </c>
    </row>
    <row r="1136" spans="1:29" ht="50.1" customHeight="1">
      <c r="A1136" s="171"/>
      <c r="B1136" s="171"/>
      <c r="C1136" s="174"/>
      <c r="D1136" s="174"/>
      <c r="E1136" s="131"/>
      <c r="F1136" s="177"/>
      <c r="G1136" s="180"/>
      <c r="H1136" s="163"/>
      <c r="I1136" s="165"/>
      <c r="J1136" s="168"/>
      <c r="K1136" s="62"/>
      <c r="L1136" s="63"/>
      <c r="M1136" s="63"/>
      <c r="N1136" s="142"/>
      <c r="O1136" s="127"/>
      <c r="P1136" s="100"/>
      <c r="Q1136" s="63">
        <f t="shared" si="486"/>
        <v>0</v>
      </c>
      <c r="R1136" s="64"/>
      <c r="S1136" s="67"/>
      <c r="T1136" s="46"/>
      <c r="U1136" s="106">
        <f>IF(EXACT(O1136,Y1136),M1136,M1136*(1-'Расчет ПРЕДЗАКАЗ'!$D$10))</f>
        <v>0</v>
      </c>
      <c r="V1136" s="106">
        <f t="shared" si="487"/>
        <v>0</v>
      </c>
      <c r="W1136" s="106" t="e">
        <f>IF(EXACT(O1136,Y1136),M1136,M1136*(1-#REF!))</f>
        <v>#REF!</v>
      </c>
      <c r="X1136" s="106" t="e">
        <f t="shared" si="488"/>
        <v>#REF!</v>
      </c>
      <c r="Y1136" s="107" t="s">
        <v>72</v>
      </c>
      <c r="Z1136" s="103">
        <f t="shared" si="484"/>
        <v>0</v>
      </c>
      <c r="AA1136" s="103">
        <f t="shared" si="485"/>
        <v>0</v>
      </c>
      <c r="AB1136" s="128" t="str">
        <f t="shared" si="489"/>
        <v/>
      </c>
      <c r="AC1136" s="128" t="e">
        <f t="shared" si="490"/>
        <v>#REF!</v>
      </c>
    </row>
    <row r="1137" spans="1:29" ht="50.1" customHeight="1">
      <c r="A1137" s="171"/>
      <c r="B1137" s="171"/>
      <c r="C1137" s="174"/>
      <c r="D1137" s="174"/>
      <c r="E1137" s="131"/>
      <c r="F1137" s="177"/>
      <c r="G1137" s="180"/>
      <c r="H1137" s="163"/>
      <c r="I1137" s="165"/>
      <c r="J1137" s="168"/>
      <c r="K1137" s="62"/>
      <c r="L1137" s="63"/>
      <c r="M1137" s="63"/>
      <c r="N1137" s="143"/>
      <c r="O1137" s="127"/>
      <c r="P1137" s="100"/>
      <c r="Q1137" s="63">
        <f t="shared" si="486"/>
        <v>0</v>
      </c>
      <c r="R1137" s="65"/>
      <c r="S1137" s="67"/>
      <c r="T1137" s="40"/>
      <c r="U1137" s="106">
        <f>IF(EXACT(O1137,Y1137),M1137,M1137*(1-'Расчет ПРЕДЗАКАЗ'!$D$10))</f>
        <v>0</v>
      </c>
      <c r="V1137" s="106">
        <f t="shared" si="487"/>
        <v>0</v>
      </c>
      <c r="W1137" s="106" t="e">
        <f>IF(EXACT(O1137,Y1137),M1137,M1137*(1-#REF!))</f>
        <v>#REF!</v>
      </c>
      <c r="X1137" s="106" t="e">
        <f t="shared" si="488"/>
        <v>#REF!</v>
      </c>
      <c r="Y1137" s="107" t="s">
        <v>72</v>
      </c>
      <c r="Z1137" s="103">
        <f t="shared" si="484"/>
        <v>0</v>
      </c>
      <c r="AA1137" s="103">
        <f t="shared" si="485"/>
        <v>0</v>
      </c>
      <c r="AB1137" s="128" t="str">
        <f t="shared" si="489"/>
        <v/>
      </c>
      <c r="AC1137" s="128" t="e">
        <f t="shared" si="490"/>
        <v>#REF!</v>
      </c>
    </row>
    <row r="1138" spans="1:29" ht="50.1" customHeight="1">
      <c r="A1138" s="171"/>
      <c r="B1138" s="171"/>
      <c r="C1138" s="174"/>
      <c r="D1138" s="174"/>
      <c r="E1138" s="131"/>
      <c r="F1138" s="177"/>
      <c r="G1138" s="180"/>
      <c r="H1138" s="163"/>
      <c r="I1138" s="165"/>
      <c r="J1138" s="168"/>
      <c r="K1138" s="62"/>
      <c r="L1138" s="63"/>
      <c r="M1138" s="63"/>
      <c r="N1138" s="143"/>
      <c r="O1138" s="127"/>
      <c r="P1138" s="100"/>
      <c r="Q1138" s="63">
        <f t="shared" si="486"/>
        <v>0</v>
      </c>
      <c r="R1138" s="65"/>
      <c r="S1138" s="67"/>
      <c r="T1138" s="40"/>
      <c r="U1138" s="106">
        <f>IF(EXACT(O1138,Y1138),M1138,M1138*(1-'Расчет ПРЕДЗАКАЗ'!$D$10))</f>
        <v>0</v>
      </c>
      <c r="V1138" s="106">
        <f t="shared" si="487"/>
        <v>0</v>
      </c>
      <c r="W1138" s="106" t="e">
        <f>IF(EXACT(O1138,Y1138),M1138,M1138*(1-#REF!))</f>
        <v>#REF!</v>
      </c>
      <c r="X1138" s="106" t="e">
        <f t="shared" si="488"/>
        <v>#REF!</v>
      </c>
      <c r="Y1138" s="107" t="s">
        <v>72</v>
      </c>
      <c r="Z1138" s="103">
        <f t="shared" si="484"/>
        <v>0</v>
      </c>
      <c r="AA1138" s="103">
        <f t="shared" si="485"/>
        <v>0</v>
      </c>
      <c r="AB1138" s="128" t="str">
        <f t="shared" si="489"/>
        <v/>
      </c>
      <c r="AC1138" s="128" t="e">
        <f t="shared" si="490"/>
        <v>#REF!</v>
      </c>
    </row>
    <row r="1139" spans="1:29" ht="50.1" customHeight="1">
      <c r="A1139" s="171"/>
      <c r="B1139" s="171"/>
      <c r="C1139" s="174"/>
      <c r="D1139" s="174"/>
      <c r="E1139" s="131"/>
      <c r="F1139" s="177"/>
      <c r="G1139" s="180"/>
      <c r="H1139" s="163"/>
      <c r="I1139" s="165"/>
      <c r="J1139" s="168"/>
      <c r="K1139" s="62"/>
      <c r="L1139" s="63"/>
      <c r="M1139" s="63"/>
      <c r="N1139" s="65"/>
      <c r="O1139" s="127"/>
      <c r="P1139" s="100"/>
      <c r="Q1139" s="63">
        <f t="shared" si="486"/>
        <v>0</v>
      </c>
      <c r="R1139" s="65"/>
      <c r="S1139" s="67"/>
      <c r="T1139" s="40"/>
      <c r="U1139" s="106">
        <f>IF(EXACT(O1139,Y1139),M1139,M1139*(1-'Расчет ПРЕДЗАКАЗ'!$D$10))</f>
        <v>0</v>
      </c>
      <c r="V1139" s="106">
        <f t="shared" si="487"/>
        <v>0</v>
      </c>
      <c r="W1139" s="106" t="e">
        <f>IF(EXACT(O1139,Y1139),M1139,M1139*(1-#REF!))</f>
        <v>#REF!</v>
      </c>
      <c r="X1139" s="106" t="e">
        <f t="shared" si="488"/>
        <v>#REF!</v>
      </c>
      <c r="Y1139" s="107" t="s">
        <v>72</v>
      </c>
      <c r="Z1139" s="103">
        <f t="shared" si="484"/>
        <v>0</v>
      </c>
      <c r="AA1139" s="103">
        <f t="shared" si="485"/>
        <v>0</v>
      </c>
      <c r="AB1139" s="128" t="str">
        <f t="shared" si="489"/>
        <v/>
      </c>
      <c r="AC1139" s="128" t="e">
        <f t="shared" si="490"/>
        <v>#REF!</v>
      </c>
    </row>
    <row r="1140" spans="1:29" ht="50.1" customHeight="1">
      <c r="A1140" s="171"/>
      <c r="B1140" s="171"/>
      <c r="C1140" s="174"/>
      <c r="D1140" s="174"/>
      <c r="E1140" s="131"/>
      <c r="F1140" s="177"/>
      <c r="G1140" s="180"/>
      <c r="H1140" s="163"/>
      <c r="I1140" s="165"/>
      <c r="J1140" s="168"/>
      <c r="K1140" s="62"/>
      <c r="L1140" s="63"/>
      <c r="M1140" s="63"/>
      <c r="N1140" s="65"/>
      <c r="O1140" s="127"/>
      <c r="P1140" s="100"/>
      <c r="Q1140" s="63">
        <f t="shared" si="486"/>
        <v>0</v>
      </c>
      <c r="R1140" s="65"/>
      <c r="S1140" s="67"/>
      <c r="T1140" s="40"/>
      <c r="U1140" s="106">
        <f>IF(EXACT(O1140,Y1140),M1140,M1140*(1-'Расчет ПРЕДЗАКАЗ'!$D$10))</f>
        <v>0</v>
      </c>
      <c r="V1140" s="106">
        <f t="shared" si="487"/>
        <v>0</v>
      </c>
      <c r="W1140" s="106" t="e">
        <f>IF(EXACT(O1140,Y1140),M1140,M1140*(1-#REF!))</f>
        <v>#REF!</v>
      </c>
      <c r="X1140" s="106" t="e">
        <f t="shared" si="488"/>
        <v>#REF!</v>
      </c>
      <c r="Y1140" s="107" t="s">
        <v>72</v>
      </c>
      <c r="Z1140" s="103">
        <f t="shared" si="484"/>
        <v>0</v>
      </c>
      <c r="AA1140" s="103">
        <f t="shared" si="485"/>
        <v>0</v>
      </c>
      <c r="AB1140" s="128" t="str">
        <f t="shared" si="489"/>
        <v/>
      </c>
      <c r="AC1140" s="128" t="e">
        <f t="shared" si="490"/>
        <v>#REF!</v>
      </c>
    </row>
    <row r="1141" spans="1:29" ht="50.1" customHeight="1">
      <c r="A1141" s="171"/>
      <c r="B1141" s="171"/>
      <c r="C1141" s="174"/>
      <c r="D1141" s="174"/>
      <c r="E1141" s="131"/>
      <c r="F1141" s="177"/>
      <c r="G1141" s="180"/>
      <c r="H1141" s="163"/>
      <c r="I1141" s="165"/>
      <c r="J1141" s="168"/>
      <c r="K1141" s="62"/>
      <c r="L1141" s="63"/>
      <c r="M1141" s="63"/>
      <c r="N1141" s="65"/>
      <c r="O1141" s="127"/>
      <c r="P1141" s="100"/>
      <c r="Q1141" s="63">
        <f t="shared" si="486"/>
        <v>0</v>
      </c>
      <c r="R1141" s="65"/>
      <c r="S1141" s="67"/>
      <c r="T1141" s="40"/>
      <c r="U1141" s="106">
        <f>IF(EXACT(O1141,Y1141),M1141,M1141*(1-'Расчет ПРЕДЗАКАЗ'!$D$10))</f>
        <v>0</v>
      </c>
      <c r="V1141" s="106">
        <f t="shared" si="487"/>
        <v>0</v>
      </c>
      <c r="W1141" s="106" t="e">
        <f>IF(EXACT(O1141,Y1141),M1141,M1141*(1-#REF!))</f>
        <v>#REF!</v>
      </c>
      <c r="X1141" s="106" t="e">
        <f t="shared" si="488"/>
        <v>#REF!</v>
      </c>
      <c r="Y1141" s="107" t="s">
        <v>72</v>
      </c>
      <c r="Z1141" s="103">
        <f t="shared" si="484"/>
        <v>0</v>
      </c>
      <c r="AA1141" s="103">
        <f t="shared" si="485"/>
        <v>0</v>
      </c>
      <c r="AB1141" s="128" t="str">
        <f t="shared" si="489"/>
        <v/>
      </c>
      <c r="AC1141" s="128" t="e">
        <f t="shared" si="490"/>
        <v>#REF!</v>
      </c>
    </row>
    <row r="1142" spans="1:29" ht="50.1" customHeight="1">
      <c r="A1142" s="172"/>
      <c r="B1142" s="172"/>
      <c r="C1142" s="175"/>
      <c r="D1142" s="175"/>
      <c r="E1142" s="132"/>
      <c r="F1142" s="178"/>
      <c r="G1142" s="181"/>
      <c r="H1142" s="164"/>
      <c r="I1142" s="166"/>
      <c r="J1142" s="169"/>
      <c r="K1142" s="62"/>
      <c r="L1142" s="63"/>
      <c r="M1142" s="63"/>
      <c r="N1142" s="65"/>
      <c r="O1142" s="127"/>
      <c r="P1142" s="100"/>
      <c r="Q1142" s="63">
        <f t="shared" si="486"/>
        <v>0</v>
      </c>
      <c r="R1142" s="65"/>
      <c r="S1142" s="67"/>
      <c r="T1142" s="40"/>
      <c r="U1142" s="106">
        <f>IF(EXACT(O1142,Y1142),M1142,M1142*(1-'Расчет ПРЕДЗАКАЗ'!$D$10))</f>
        <v>0</v>
      </c>
      <c r="V1142" s="106">
        <f t="shared" si="487"/>
        <v>0</v>
      </c>
      <c r="W1142" s="106" t="e">
        <f>IF(EXACT(O1142,Y1142),M1142,M1142*(1-#REF!))</f>
        <v>#REF!</v>
      </c>
      <c r="X1142" s="106" t="e">
        <f t="shared" si="488"/>
        <v>#REF!</v>
      </c>
      <c r="Y1142" s="107" t="s">
        <v>72</v>
      </c>
      <c r="Z1142" s="103">
        <f t="shared" si="484"/>
        <v>0</v>
      </c>
      <c r="AA1142" s="103">
        <f t="shared" si="485"/>
        <v>0</v>
      </c>
      <c r="AB1142" s="128" t="str">
        <f t="shared" si="489"/>
        <v/>
      </c>
      <c r="AC1142" s="128" t="e">
        <f t="shared" si="490"/>
        <v>#REF!</v>
      </c>
    </row>
    <row r="1143" spans="1:29" ht="11.25" customHeight="1" thickBot="1"/>
    <row r="1144" spans="1:29" ht="50.1" customHeight="1">
      <c r="A1144" s="170">
        <v>71</v>
      </c>
      <c r="B1144" s="170" t="s">
        <v>730</v>
      </c>
      <c r="C1144" s="173" t="s">
        <v>737</v>
      </c>
      <c r="D1144" s="173" t="s">
        <v>77</v>
      </c>
      <c r="E1144" s="131"/>
      <c r="F1144" s="199" t="s">
        <v>738</v>
      </c>
      <c r="G1144" s="179" t="s">
        <v>733</v>
      </c>
      <c r="H1144" s="162" t="s">
        <v>734</v>
      </c>
      <c r="I1144" s="200" t="s">
        <v>739</v>
      </c>
      <c r="J1144" s="167" t="s">
        <v>19</v>
      </c>
      <c r="K1144" s="62" t="s">
        <v>82</v>
      </c>
      <c r="L1144" s="63">
        <v>10350</v>
      </c>
      <c r="M1144" s="63">
        <v>6466</v>
      </c>
      <c r="N1144" s="142" t="s">
        <v>740</v>
      </c>
      <c r="O1144" s="127"/>
      <c r="P1144" s="100"/>
      <c r="Q1144" s="63">
        <f>P1144*M1144</f>
        <v>0</v>
      </c>
      <c r="R1144" s="64"/>
      <c r="S1144" s="67">
        <v>19</v>
      </c>
      <c r="T1144" s="59"/>
      <c r="U1144" s="106">
        <f>IF(EXACT(O1144,Y1144),M1144,M1144*(1-'Расчет ПРЕДЗАКАЗ'!$D$10))</f>
        <v>6336.68</v>
      </c>
      <c r="V1144" s="106">
        <f>P1144*U1144</f>
        <v>0</v>
      </c>
      <c r="W1144" s="106" t="e">
        <f>IF(EXACT(O1144,Y1144),M1144,M1144*(1-#REF!))</f>
        <v>#REF!</v>
      </c>
      <c r="X1144" s="106" t="e">
        <f>P1144*W1144</f>
        <v>#REF!</v>
      </c>
      <c r="Y1144" s="107" t="s">
        <v>72</v>
      </c>
      <c r="Z1144" s="103">
        <f t="shared" ref="Z1144:Z1158" si="491">IF(EXACT(O1144,Y1144),Q1144,0)</f>
        <v>0</v>
      </c>
      <c r="AA1144" s="103">
        <f t="shared" ref="AA1144:AA1158" si="492">IF(Z1144=0,Q1144,0)</f>
        <v>0</v>
      </c>
      <c r="AB1144" s="128">
        <f>IF(U1144=0,"",L1144/U1144-1)</f>
        <v>0.63334743114690961</v>
      </c>
      <c r="AC1144" s="128" t="e">
        <f>IF(W1144=0,"",L1144/W1144-1)</f>
        <v>#REF!</v>
      </c>
    </row>
    <row r="1145" spans="1:29" ht="50.1" customHeight="1">
      <c r="A1145" s="171"/>
      <c r="B1145" s="171"/>
      <c r="C1145" s="174"/>
      <c r="D1145" s="174"/>
      <c r="E1145" s="131"/>
      <c r="F1145" s="177"/>
      <c r="G1145" s="180"/>
      <c r="H1145" s="163"/>
      <c r="I1145" s="165"/>
      <c r="J1145" s="168"/>
      <c r="K1145" s="62" t="s">
        <v>84</v>
      </c>
      <c r="L1145" s="63">
        <v>10350</v>
      </c>
      <c r="M1145" s="63">
        <v>6466</v>
      </c>
      <c r="N1145" s="142" t="s">
        <v>741</v>
      </c>
      <c r="O1145" s="127"/>
      <c r="P1145" s="100"/>
      <c r="Q1145" s="63">
        <f t="shared" ref="Q1145:Q1158" si="493">P1145*M1145</f>
        <v>0</v>
      </c>
      <c r="R1145" s="64"/>
      <c r="S1145" s="67">
        <v>69</v>
      </c>
      <c r="T1145" s="46"/>
      <c r="U1145" s="106">
        <f>IF(EXACT(O1145,Y1145),M1145,M1145*(1-'Расчет ПРЕДЗАКАЗ'!$D$10))</f>
        <v>6336.68</v>
      </c>
      <c r="V1145" s="106">
        <f t="shared" ref="V1145:V1158" si="494">P1145*U1145</f>
        <v>0</v>
      </c>
      <c r="W1145" s="106" t="e">
        <f>IF(EXACT(O1145,Y1145),M1145,M1145*(1-#REF!))</f>
        <v>#REF!</v>
      </c>
      <c r="X1145" s="106" t="e">
        <f t="shared" ref="X1145:X1158" si="495">P1145*W1145</f>
        <v>#REF!</v>
      </c>
      <c r="Y1145" s="107" t="s">
        <v>72</v>
      </c>
      <c r="Z1145" s="103">
        <f t="shared" si="491"/>
        <v>0</v>
      </c>
      <c r="AA1145" s="103">
        <f t="shared" si="492"/>
        <v>0</v>
      </c>
      <c r="AB1145" s="128">
        <f t="shared" ref="AB1145:AB1158" si="496">IF(U1145=0,"",L1145/U1145-1)</f>
        <v>0.63334743114690961</v>
      </c>
      <c r="AC1145" s="128" t="e">
        <f t="shared" ref="AC1145:AC1158" si="497">IF(W1145=0,"",L1145/W1145-1)</f>
        <v>#REF!</v>
      </c>
    </row>
    <row r="1146" spans="1:29" ht="50.1" customHeight="1">
      <c r="A1146" s="171"/>
      <c r="B1146" s="171"/>
      <c r="C1146" s="174"/>
      <c r="D1146" s="174"/>
      <c r="E1146" s="131"/>
      <c r="F1146" s="177"/>
      <c r="G1146" s="180"/>
      <c r="H1146" s="163"/>
      <c r="I1146" s="165"/>
      <c r="J1146" s="168"/>
      <c r="K1146" s="62" t="s">
        <v>105</v>
      </c>
      <c r="L1146" s="63">
        <v>10350</v>
      </c>
      <c r="M1146" s="63">
        <v>6466</v>
      </c>
      <c r="N1146" s="142" t="s">
        <v>742</v>
      </c>
      <c r="O1146" s="127"/>
      <c r="P1146" s="100"/>
      <c r="Q1146" s="63">
        <f t="shared" si="493"/>
        <v>0</v>
      </c>
      <c r="R1146" s="64"/>
      <c r="S1146" s="67">
        <v>17</v>
      </c>
      <c r="T1146" s="46"/>
      <c r="U1146" s="106">
        <f>IF(EXACT(O1146,Y1146),M1146,M1146*(1-'Расчет ПРЕДЗАКАЗ'!$D$10))</f>
        <v>6336.68</v>
      </c>
      <c r="V1146" s="106">
        <f t="shared" si="494"/>
        <v>0</v>
      </c>
      <c r="W1146" s="106" t="e">
        <f>IF(EXACT(O1146,Y1146),M1146,M1146*(1-#REF!))</f>
        <v>#REF!</v>
      </c>
      <c r="X1146" s="106" t="e">
        <f t="shared" si="495"/>
        <v>#REF!</v>
      </c>
      <c r="Y1146" s="107" t="s">
        <v>72</v>
      </c>
      <c r="Z1146" s="103">
        <f t="shared" si="491"/>
        <v>0</v>
      </c>
      <c r="AA1146" s="103">
        <f t="shared" si="492"/>
        <v>0</v>
      </c>
      <c r="AB1146" s="128">
        <f t="shared" si="496"/>
        <v>0.63334743114690961</v>
      </c>
      <c r="AC1146" s="128" t="e">
        <f t="shared" si="497"/>
        <v>#REF!</v>
      </c>
    </row>
    <row r="1147" spans="1:29" ht="50.1" customHeight="1">
      <c r="A1147" s="171"/>
      <c r="B1147" s="171"/>
      <c r="C1147" s="174"/>
      <c r="D1147" s="174"/>
      <c r="E1147" s="131"/>
      <c r="F1147" s="177"/>
      <c r="G1147" s="180"/>
      <c r="H1147" s="163"/>
      <c r="I1147" s="165"/>
      <c r="J1147" s="168"/>
      <c r="K1147" s="62"/>
      <c r="L1147" s="63"/>
      <c r="M1147" s="63"/>
      <c r="N1147" s="142"/>
      <c r="O1147" s="127"/>
      <c r="P1147" s="100"/>
      <c r="Q1147" s="63">
        <f t="shared" si="493"/>
        <v>0</v>
      </c>
      <c r="R1147" s="64"/>
      <c r="S1147" s="67"/>
      <c r="T1147" s="46"/>
      <c r="U1147" s="106">
        <f>IF(EXACT(O1147,Y1147),M1147,M1147*(1-'Расчет ПРЕДЗАКАЗ'!$D$10))</f>
        <v>0</v>
      </c>
      <c r="V1147" s="106">
        <f t="shared" si="494"/>
        <v>0</v>
      </c>
      <c r="W1147" s="106" t="e">
        <f>IF(EXACT(O1147,Y1147),M1147,M1147*(1-#REF!))</f>
        <v>#REF!</v>
      </c>
      <c r="X1147" s="106" t="e">
        <f t="shared" si="495"/>
        <v>#REF!</v>
      </c>
      <c r="Y1147" s="107" t="s">
        <v>72</v>
      </c>
      <c r="Z1147" s="103">
        <f t="shared" si="491"/>
        <v>0</v>
      </c>
      <c r="AA1147" s="103">
        <f t="shared" si="492"/>
        <v>0</v>
      </c>
      <c r="AB1147" s="128" t="str">
        <f t="shared" si="496"/>
        <v/>
      </c>
      <c r="AC1147" s="128" t="e">
        <f t="shared" si="497"/>
        <v>#REF!</v>
      </c>
    </row>
    <row r="1148" spans="1:29" ht="50.1" customHeight="1">
      <c r="A1148" s="171"/>
      <c r="B1148" s="171"/>
      <c r="C1148" s="174"/>
      <c r="D1148" s="174"/>
      <c r="E1148" s="131"/>
      <c r="F1148" s="177"/>
      <c r="G1148" s="180"/>
      <c r="H1148" s="163"/>
      <c r="I1148" s="165"/>
      <c r="J1148" s="168"/>
      <c r="K1148" s="62"/>
      <c r="L1148" s="63"/>
      <c r="M1148" s="63"/>
      <c r="N1148" s="142"/>
      <c r="O1148" s="127"/>
      <c r="P1148" s="100"/>
      <c r="Q1148" s="63">
        <f t="shared" si="493"/>
        <v>0</v>
      </c>
      <c r="R1148" s="64"/>
      <c r="S1148" s="67"/>
      <c r="T1148" s="46"/>
      <c r="U1148" s="106">
        <f>IF(EXACT(O1148,Y1148),M1148,M1148*(1-'Расчет ПРЕДЗАКАЗ'!$D$10))</f>
        <v>0</v>
      </c>
      <c r="V1148" s="106">
        <f t="shared" si="494"/>
        <v>0</v>
      </c>
      <c r="W1148" s="106" t="e">
        <f>IF(EXACT(O1148,Y1148),M1148,M1148*(1-#REF!))</f>
        <v>#REF!</v>
      </c>
      <c r="X1148" s="106" t="e">
        <f t="shared" si="495"/>
        <v>#REF!</v>
      </c>
      <c r="Y1148" s="107" t="s">
        <v>72</v>
      </c>
      <c r="Z1148" s="103">
        <f t="shared" si="491"/>
        <v>0</v>
      </c>
      <c r="AA1148" s="103">
        <f t="shared" si="492"/>
        <v>0</v>
      </c>
      <c r="AB1148" s="128" t="str">
        <f t="shared" si="496"/>
        <v/>
      </c>
      <c r="AC1148" s="128" t="e">
        <f t="shared" si="497"/>
        <v>#REF!</v>
      </c>
    </row>
    <row r="1149" spans="1:29" ht="50.1" customHeight="1">
      <c r="A1149" s="171"/>
      <c r="B1149" s="171"/>
      <c r="C1149" s="174"/>
      <c r="D1149" s="174"/>
      <c r="E1149" s="131"/>
      <c r="F1149" s="177"/>
      <c r="G1149" s="180"/>
      <c r="H1149" s="163"/>
      <c r="I1149" s="165"/>
      <c r="J1149" s="168"/>
      <c r="K1149" s="62"/>
      <c r="L1149" s="63"/>
      <c r="M1149" s="63"/>
      <c r="N1149" s="142"/>
      <c r="O1149" s="127"/>
      <c r="P1149" s="100"/>
      <c r="Q1149" s="63">
        <f t="shared" si="493"/>
        <v>0</v>
      </c>
      <c r="R1149" s="64"/>
      <c r="S1149" s="67"/>
      <c r="T1149" s="46"/>
      <c r="U1149" s="106">
        <f>IF(EXACT(O1149,Y1149),M1149,M1149*(1-'Расчет ПРЕДЗАКАЗ'!$D$10))</f>
        <v>0</v>
      </c>
      <c r="V1149" s="106">
        <f t="shared" si="494"/>
        <v>0</v>
      </c>
      <c r="W1149" s="106" t="e">
        <f>IF(EXACT(O1149,Y1149),M1149,M1149*(1-#REF!))</f>
        <v>#REF!</v>
      </c>
      <c r="X1149" s="106" t="e">
        <f t="shared" si="495"/>
        <v>#REF!</v>
      </c>
      <c r="Y1149" s="107" t="s">
        <v>72</v>
      </c>
      <c r="Z1149" s="103">
        <f t="shared" si="491"/>
        <v>0</v>
      </c>
      <c r="AA1149" s="103">
        <f t="shared" si="492"/>
        <v>0</v>
      </c>
      <c r="AB1149" s="128" t="str">
        <f t="shared" si="496"/>
        <v/>
      </c>
      <c r="AC1149" s="128" t="e">
        <f t="shared" si="497"/>
        <v>#REF!</v>
      </c>
    </row>
    <row r="1150" spans="1:29" ht="50.1" customHeight="1">
      <c r="A1150" s="171"/>
      <c r="B1150" s="171"/>
      <c r="C1150" s="174"/>
      <c r="D1150" s="174"/>
      <c r="E1150" s="131"/>
      <c r="F1150" s="177"/>
      <c r="G1150" s="180"/>
      <c r="H1150" s="163"/>
      <c r="I1150" s="165"/>
      <c r="J1150" s="168"/>
      <c r="K1150" s="62"/>
      <c r="L1150" s="63"/>
      <c r="M1150" s="63"/>
      <c r="N1150" s="142"/>
      <c r="O1150" s="127"/>
      <c r="P1150" s="100"/>
      <c r="Q1150" s="63">
        <f t="shared" si="493"/>
        <v>0</v>
      </c>
      <c r="R1150" s="64"/>
      <c r="S1150" s="67"/>
      <c r="T1150" s="46"/>
      <c r="U1150" s="106">
        <f>IF(EXACT(O1150,Y1150),M1150,M1150*(1-'Расчет ПРЕДЗАКАЗ'!$D$10))</f>
        <v>0</v>
      </c>
      <c r="V1150" s="106">
        <f t="shared" si="494"/>
        <v>0</v>
      </c>
      <c r="W1150" s="106" t="e">
        <f>IF(EXACT(O1150,Y1150),M1150,M1150*(1-#REF!))</f>
        <v>#REF!</v>
      </c>
      <c r="X1150" s="106" t="e">
        <f t="shared" si="495"/>
        <v>#REF!</v>
      </c>
      <c r="Y1150" s="107" t="s">
        <v>72</v>
      </c>
      <c r="Z1150" s="103">
        <f t="shared" si="491"/>
        <v>0</v>
      </c>
      <c r="AA1150" s="103">
        <f t="shared" si="492"/>
        <v>0</v>
      </c>
      <c r="AB1150" s="128" t="str">
        <f t="shared" si="496"/>
        <v/>
      </c>
      <c r="AC1150" s="128" t="e">
        <f t="shared" si="497"/>
        <v>#REF!</v>
      </c>
    </row>
    <row r="1151" spans="1:29" ht="50.1" customHeight="1">
      <c r="A1151" s="171"/>
      <c r="B1151" s="171"/>
      <c r="C1151" s="174"/>
      <c r="D1151" s="174"/>
      <c r="E1151" s="131"/>
      <c r="F1151" s="177"/>
      <c r="G1151" s="180"/>
      <c r="H1151" s="163"/>
      <c r="I1151" s="165"/>
      <c r="J1151" s="168"/>
      <c r="K1151" s="62"/>
      <c r="L1151" s="63"/>
      <c r="M1151" s="63"/>
      <c r="N1151" s="142"/>
      <c r="O1151" s="127"/>
      <c r="P1151" s="100"/>
      <c r="Q1151" s="63">
        <f t="shared" si="493"/>
        <v>0</v>
      </c>
      <c r="R1151" s="64"/>
      <c r="S1151" s="67"/>
      <c r="T1151" s="46"/>
      <c r="U1151" s="106">
        <f>IF(EXACT(O1151,Y1151),M1151,M1151*(1-'Расчет ПРЕДЗАКАЗ'!$D$10))</f>
        <v>0</v>
      </c>
      <c r="V1151" s="106">
        <f t="shared" si="494"/>
        <v>0</v>
      </c>
      <c r="W1151" s="106" t="e">
        <f>IF(EXACT(O1151,Y1151),M1151,M1151*(1-#REF!))</f>
        <v>#REF!</v>
      </c>
      <c r="X1151" s="106" t="e">
        <f t="shared" si="495"/>
        <v>#REF!</v>
      </c>
      <c r="Y1151" s="107" t="s">
        <v>72</v>
      </c>
      <c r="Z1151" s="103">
        <f t="shared" si="491"/>
        <v>0</v>
      </c>
      <c r="AA1151" s="103">
        <f t="shared" si="492"/>
        <v>0</v>
      </c>
      <c r="AB1151" s="128" t="str">
        <f t="shared" si="496"/>
        <v/>
      </c>
      <c r="AC1151" s="128" t="e">
        <f t="shared" si="497"/>
        <v>#REF!</v>
      </c>
    </row>
    <row r="1152" spans="1:29" ht="50.1" customHeight="1">
      <c r="A1152" s="171"/>
      <c r="B1152" s="171"/>
      <c r="C1152" s="174"/>
      <c r="D1152" s="174"/>
      <c r="E1152" s="131"/>
      <c r="F1152" s="177"/>
      <c r="G1152" s="180"/>
      <c r="H1152" s="163"/>
      <c r="I1152" s="165"/>
      <c r="J1152" s="168"/>
      <c r="K1152" s="62"/>
      <c r="L1152" s="63"/>
      <c r="M1152" s="63"/>
      <c r="N1152" s="142"/>
      <c r="O1152" s="127"/>
      <c r="P1152" s="100"/>
      <c r="Q1152" s="63">
        <f t="shared" si="493"/>
        <v>0</v>
      </c>
      <c r="R1152" s="64"/>
      <c r="S1152" s="67"/>
      <c r="T1152" s="46"/>
      <c r="U1152" s="106">
        <f>IF(EXACT(O1152,Y1152),M1152,M1152*(1-'Расчет ПРЕДЗАКАЗ'!$D$10))</f>
        <v>0</v>
      </c>
      <c r="V1152" s="106">
        <f t="shared" si="494"/>
        <v>0</v>
      </c>
      <c r="W1152" s="106" t="e">
        <f>IF(EXACT(O1152,Y1152),M1152,M1152*(1-#REF!))</f>
        <v>#REF!</v>
      </c>
      <c r="X1152" s="106" t="e">
        <f t="shared" si="495"/>
        <v>#REF!</v>
      </c>
      <c r="Y1152" s="107" t="s">
        <v>72</v>
      </c>
      <c r="Z1152" s="103">
        <f t="shared" si="491"/>
        <v>0</v>
      </c>
      <c r="AA1152" s="103">
        <f t="shared" si="492"/>
        <v>0</v>
      </c>
      <c r="AB1152" s="128" t="str">
        <f t="shared" si="496"/>
        <v/>
      </c>
      <c r="AC1152" s="128" t="e">
        <f t="shared" si="497"/>
        <v>#REF!</v>
      </c>
    </row>
    <row r="1153" spans="1:29" ht="50.1" customHeight="1">
      <c r="A1153" s="171"/>
      <c r="B1153" s="171"/>
      <c r="C1153" s="174"/>
      <c r="D1153" s="174"/>
      <c r="E1153" s="131"/>
      <c r="F1153" s="177"/>
      <c r="G1153" s="180"/>
      <c r="H1153" s="163"/>
      <c r="I1153" s="165"/>
      <c r="J1153" s="168"/>
      <c r="K1153" s="62"/>
      <c r="L1153" s="63"/>
      <c r="M1153" s="63"/>
      <c r="N1153" s="143"/>
      <c r="O1153" s="127"/>
      <c r="P1153" s="100"/>
      <c r="Q1153" s="63">
        <f t="shared" si="493"/>
        <v>0</v>
      </c>
      <c r="R1153" s="65"/>
      <c r="S1153" s="67"/>
      <c r="T1153" s="40"/>
      <c r="U1153" s="106">
        <f>IF(EXACT(O1153,Y1153),M1153,M1153*(1-'Расчет ПРЕДЗАКАЗ'!$D$10))</f>
        <v>0</v>
      </c>
      <c r="V1153" s="106">
        <f t="shared" si="494"/>
        <v>0</v>
      </c>
      <c r="W1153" s="106" t="e">
        <f>IF(EXACT(O1153,Y1153),M1153,M1153*(1-#REF!))</f>
        <v>#REF!</v>
      </c>
      <c r="X1153" s="106" t="e">
        <f t="shared" si="495"/>
        <v>#REF!</v>
      </c>
      <c r="Y1153" s="107" t="s">
        <v>72</v>
      </c>
      <c r="Z1153" s="103">
        <f t="shared" si="491"/>
        <v>0</v>
      </c>
      <c r="AA1153" s="103">
        <f t="shared" si="492"/>
        <v>0</v>
      </c>
      <c r="AB1153" s="128" t="str">
        <f t="shared" si="496"/>
        <v/>
      </c>
      <c r="AC1153" s="128" t="e">
        <f t="shared" si="497"/>
        <v>#REF!</v>
      </c>
    </row>
    <row r="1154" spans="1:29" ht="50.1" customHeight="1">
      <c r="A1154" s="171"/>
      <c r="B1154" s="171"/>
      <c r="C1154" s="174"/>
      <c r="D1154" s="174"/>
      <c r="E1154" s="131"/>
      <c r="F1154" s="177"/>
      <c r="G1154" s="180"/>
      <c r="H1154" s="163"/>
      <c r="I1154" s="165"/>
      <c r="J1154" s="168"/>
      <c r="K1154" s="62"/>
      <c r="L1154" s="63"/>
      <c r="M1154" s="63"/>
      <c r="N1154" s="143"/>
      <c r="O1154" s="127"/>
      <c r="P1154" s="100"/>
      <c r="Q1154" s="63">
        <f t="shared" si="493"/>
        <v>0</v>
      </c>
      <c r="R1154" s="65"/>
      <c r="S1154" s="67"/>
      <c r="T1154" s="40"/>
      <c r="U1154" s="106">
        <f>IF(EXACT(O1154,Y1154),M1154,M1154*(1-'Расчет ПРЕДЗАКАЗ'!$D$10))</f>
        <v>0</v>
      </c>
      <c r="V1154" s="106">
        <f t="shared" si="494"/>
        <v>0</v>
      </c>
      <c r="W1154" s="106" t="e">
        <f>IF(EXACT(O1154,Y1154),M1154,M1154*(1-#REF!))</f>
        <v>#REF!</v>
      </c>
      <c r="X1154" s="106" t="e">
        <f t="shared" si="495"/>
        <v>#REF!</v>
      </c>
      <c r="Y1154" s="107" t="s">
        <v>72</v>
      </c>
      <c r="Z1154" s="103">
        <f t="shared" si="491"/>
        <v>0</v>
      </c>
      <c r="AA1154" s="103">
        <f t="shared" si="492"/>
        <v>0</v>
      </c>
      <c r="AB1154" s="128" t="str">
        <f t="shared" si="496"/>
        <v/>
      </c>
      <c r="AC1154" s="128" t="e">
        <f t="shared" si="497"/>
        <v>#REF!</v>
      </c>
    </row>
    <row r="1155" spans="1:29" ht="50.1" customHeight="1">
      <c r="A1155" s="171"/>
      <c r="B1155" s="171"/>
      <c r="C1155" s="174"/>
      <c r="D1155" s="174"/>
      <c r="E1155" s="131"/>
      <c r="F1155" s="177"/>
      <c r="G1155" s="180"/>
      <c r="H1155" s="163"/>
      <c r="I1155" s="165"/>
      <c r="J1155" s="168"/>
      <c r="K1155" s="62"/>
      <c r="L1155" s="63"/>
      <c r="M1155" s="63"/>
      <c r="N1155" s="65"/>
      <c r="O1155" s="127"/>
      <c r="P1155" s="100"/>
      <c r="Q1155" s="63">
        <f t="shared" si="493"/>
        <v>0</v>
      </c>
      <c r="R1155" s="65"/>
      <c r="S1155" s="67"/>
      <c r="T1155" s="40"/>
      <c r="U1155" s="106">
        <f>IF(EXACT(O1155,Y1155),M1155,M1155*(1-'Расчет ПРЕДЗАКАЗ'!$D$10))</f>
        <v>0</v>
      </c>
      <c r="V1155" s="106">
        <f t="shared" si="494"/>
        <v>0</v>
      </c>
      <c r="W1155" s="106" t="e">
        <f>IF(EXACT(O1155,Y1155),M1155,M1155*(1-#REF!))</f>
        <v>#REF!</v>
      </c>
      <c r="X1155" s="106" t="e">
        <f t="shared" si="495"/>
        <v>#REF!</v>
      </c>
      <c r="Y1155" s="107" t="s">
        <v>72</v>
      </c>
      <c r="Z1155" s="103">
        <f t="shared" si="491"/>
        <v>0</v>
      </c>
      <c r="AA1155" s="103">
        <f t="shared" si="492"/>
        <v>0</v>
      </c>
      <c r="AB1155" s="128" t="str">
        <f t="shared" si="496"/>
        <v/>
      </c>
      <c r="AC1155" s="128" t="e">
        <f t="shared" si="497"/>
        <v>#REF!</v>
      </c>
    </row>
    <row r="1156" spans="1:29" ht="50.1" customHeight="1">
      <c r="A1156" s="171"/>
      <c r="B1156" s="171"/>
      <c r="C1156" s="174"/>
      <c r="D1156" s="174"/>
      <c r="E1156" s="131"/>
      <c r="F1156" s="177"/>
      <c r="G1156" s="180"/>
      <c r="H1156" s="163"/>
      <c r="I1156" s="165"/>
      <c r="J1156" s="168"/>
      <c r="K1156" s="62"/>
      <c r="L1156" s="63"/>
      <c r="M1156" s="63"/>
      <c r="N1156" s="65"/>
      <c r="O1156" s="127"/>
      <c r="P1156" s="100"/>
      <c r="Q1156" s="63">
        <f t="shared" si="493"/>
        <v>0</v>
      </c>
      <c r="R1156" s="65"/>
      <c r="S1156" s="67"/>
      <c r="T1156" s="40"/>
      <c r="U1156" s="106">
        <f>IF(EXACT(O1156,Y1156),M1156,M1156*(1-'Расчет ПРЕДЗАКАЗ'!$D$10))</f>
        <v>0</v>
      </c>
      <c r="V1156" s="106">
        <f t="shared" si="494"/>
        <v>0</v>
      </c>
      <c r="W1156" s="106" t="e">
        <f>IF(EXACT(O1156,Y1156),M1156,M1156*(1-#REF!))</f>
        <v>#REF!</v>
      </c>
      <c r="X1156" s="106" t="e">
        <f t="shared" si="495"/>
        <v>#REF!</v>
      </c>
      <c r="Y1156" s="107" t="s">
        <v>72</v>
      </c>
      <c r="Z1156" s="103">
        <f t="shared" si="491"/>
        <v>0</v>
      </c>
      <c r="AA1156" s="103">
        <f t="shared" si="492"/>
        <v>0</v>
      </c>
      <c r="AB1156" s="128" t="str">
        <f t="shared" si="496"/>
        <v/>
      </c>
      <c r="AC1156" s="128" t="e">
        <f t="shared" si="497"/>
        <v>#REF!</v>
      </c>
    </row>
    <row r="1157" spans="1:29" ht="50.1" customHeight="1">
      <c r="A1157" s="171"/>
      <c r="B1157" s="171"/>
      <c r="C1157" s="174"/>
      <c r="D1157" s="174"/>
      <c r="E1157" s="131"/>
      <c r="F1157" s="177"/>
      <c r="G1157" s="180"/>
      <c r="H1157" s="163"/>
      <c r="I1157" s="165"/>
      <c r="J1157" s="168"/>
      <c r="K1157" s="62"/>
      <c r="L1157" s="63"/>
      <c r="M1157" s="63"/>
      <c r="N1157" s="65"/>
      <c r="O1157" s="127"/>
      <c r="P1157" s="100"/>
      <c r="Q1157" s="63">
        <f t="shared" si="493"/>
        <v>0</v>
      </c>
      <c r="R1157" s="65"/>
      <c r="S1157" s="67"/>
      <c r="T1157" s="40"/>
      <c r="U1157" s="106">
        <f>IF(EXACT(O1157,Y1157),M1157,M1157*(1-'Расчет ПРЕДЗАКАЗ'!$D$10))</f>
        <v>0</v>
      </c>
      <c r="V1157" s="106">
        <f t="shared" si="494"/>
        <v>0</v>
      </c>
      <c r="W1157" s="106" t="e">
        <f>IF(EXACT(O1157,Y1157),M1157,M1157*(1-#REF!))</f>
        <v>#REF!</v>
      </c>
      <c r="X1157" s="106" t="e">
        <f t="shared" si="495"/>
        <v>#REF!</v>
      </c>
      <c r="Y1157" s="107" t="s">
        <v>72</v>
      </c>
      <c r="Z1157" s="103">
        <f t="shared" si="491"/>
        <v>0</v>
      </c>
      <c r="AA1157" s="103">
        <f t="shared" si="492"/>
        <v>0</v>
      </c>
      <c r="AB1157" s="128" t="str">
        <f t="shared" si="496"/>
        <v/>
      </c>
      <c r="AC1157" s="128" t="e">
        <f t="shared" si="497"/>
        <v>#REF!</v>
      </c>
    </row>
    <row r="1158" spans="1:29" ht="50.1" customHeight="1">
      <c r="A1158" s="172"/>
      <c r="B1158" s="172"/>
      <c r="C1158" s="175"/>
      <c r="D1158" s="175"/>
      <c r="E1158" s="132"/>
      <c r="F1158" s="178"/>
      <c r="G1158" s="181"/>
      <c r="H1158" s="164"/>
      <c r="I1158" s="166"/>
      <c r="J1158" s="169"/>
      <c r="K1158" s="62"/>
      <c r="L1158" s="63"/>
      <c r="M1158" s="63"/>
      <c r="N1158" s="65"/>
      <c r="O1158" s="127"/>
      <c r="P1158" s="100"/>
      <c r="Q1158" s="63">
        <f t="shared" si="493"/>
        <v>0</v>
      </c>
      <c r="R1158" s="65"/>
      <c r="S1158" s="67"/>
      <c r="T1158" s="40"/>
      <c r="U1158" s="106">
        <f>IF(EXACT(O1158,Y1158),M1158,M1158*(1-'Расчет ПРЕДЗАКАЗ'!$D$10))</f>
        <v>0</v>
      </c>
      <c r="V1158" s="106">
        <f t="shared" si="494"/>
        <v>0</v>
      </c>
      <c r="W1158" s="106" t="e">
        <f>IF(EXACT(O1158,Y1158),M1158,M1158*(1-#REF!))</f>
        <v>#REF!</v>
      </c>
      <c r="X1158" s="106" t="e">
        <f t="shared" si="495"/>
        <v>#REF!</v>
      </c>
      <c r="Y1158" s="107" t="s">
        <v>72</v>
      </c>
      <c r="Z1158" s="103">
        <f t="shared" si="491"/>
        <v>0</v>
      </c>
      <c r="AA1158" s="103">
        <f t="shared" si="492"/>
        <v>0</v>
      </c>
      <c r="AB1158" s="128" t="str">
        <f t="shared" si="496"/>
        <v/>
      </c>
      <c r="AC1158" s="128" t="e">
        <f t="shared" si="497"/>
        <v>#REF!</v>
      </c>
    </row>
    <row r="1159" spans="1:29" ht="11.25" customHeight="1" thickBot="1"/>
    <row r="1160" spans="1:29" ht="50.1" customHeight="1">
      <c r="A1160" s="170">
        <v>72</v>
      </c>
      <c r="B1160" s="170" t="s">
        <v>743</v>
      </c>
      <c r="C1160" s="173" t="s">
        <v>744</v>
      </c>
      <c r="D1160" s="173" t="s">
        <v>77</v>
      </c>
      <c r="E1160" s="131"/>
      <c r="F1160" s="199" t="s">
        <v>745</v>
      </c>
      <c r="G1160" s="179" t="s">
        <v>733</v>
      </c>
      <c r="H1160" s="162" t="s">
        <v>746</v>
      </c>
      <c r="I1160" s="200" t="s">
        <v>747</v>
      </c>
      <c r="J1160" s="167" t="s">
        <v>19</v>
      </c>
      <c r="K1160" s="62" t="s">
        <v>198</v>
      </c>
      <c r="L1160" s="63">
        <v>4540</v>
      </c>
      <c r="M1160" s="63">
        <v>2523</v>
      </c>
      <c r="N1160" s="142" t="s">
        <v>748</v>
      </c>
      <c r="O1160" s="127" t="s">
        <v>72</v>
      </c>
      <c r="P1160" s="100"/>
      <c r="Q1160" s="63">
        <f>P1160*M1160</f>
        <v>0</v>
      </c>
      <c r="R1160" s="64"/>
      <c r="S1160" s="67">
        <v>1</v>
      </c>
      <c r="T1160" s="59"/>
      <c r="U1160" s="106">
        <f>IF(EXACT(O1160,Y1160),M1160,M1160*(1-'Расчет ПРЕДЗАКАЗ'!$D$10))</f>
        <v>2523</v>
      </c>
      <c r="V1160" s="106">
        <f>P1160*U1160</f>
        <v>0</v>
      </c>
      <c r="W1160" s="106">
        <f>IF(EXACT(O1160,Y1160),M1160,M1160*(1-#REF!))</f>
        <v>2523</v>
      </c>
      <c r="X1160" s="106">
        <f>P1160*W1160</f>
        <v>0</v>
      </c>
      <c r="Y1160" s="107" t="s">
        <v>72</v>
      </c>
      <c r="Z1160" s="103">
        <f t="shared" ref="Z1160:Z1174" si="498">IF(EXACT(O1160,Y1160),Q1160,0)</f>
        <v>0</v>
      </c>
      <c r="AA1160" s="103">
        <f t="shared" ref="AA1160:AA1174" si="499">IF(Z1160=0,Q1160,0)</f>
        <v>0</v>
      </c>
      <c r="AB1160" s="128">
        <f>IF(U1160=0,"",L1160/U1160-1)</f>
        <v>0.79944510503369015</v>
      </c>
      <c r="AC1160" s="128">
        <f>IF(W1160=0,"",L1160/W1160-1)</f>
        <v>0.79944510503369015</v>
      </c>
    </row>
    <row r="1161" spans="1:29" ht="50.1" customHeight="1">
      <c r="A1161" s="171"/>
      <c r="B1161" s="171"/>
      <c r="C1161" s="174"/>
      <c r="D1161" s="174"/>
      <c r="E1161" s="131"/>
      <c r="F1161" s="177"/>
      <c r="G1161" s="180"/>
      <c r="H1161" s="163"/>
      <c r="I1161" s="165"/>
      <c r="J1161" s="168"/>
      <c r="K1161" s="62"/>
      <c r="L1161" s="63"/>
      <c r="M1161" s="63"/>
      <c r="N1161" s="142"/>
      <c r="O1161" s="127"/>
      <c r="P1161" s="100"/>
      <c r="Q1161" s="63">
        <f t="shared" ref="Q1161:Q1174" si="500">P1161*M1161</f>
        <v>0</v>
      </c>
      <c r="R1161" s="64"/>
      <c r="S1161" s="67"/>
      <c r="T1161" s="46"/>
      <c r="U1161" s="106">
        <f>IF(EXACT(O1161,Y1161),M1161,M1161*(1-'Расчет ПРЕДЗАКАЗ'!$D$10))</f>
        <v>0</v>
      </c>
      <c r="V1161" s="106">
        <f t="shared" ref="V1161:V1174" si="501">P1161*U1161</f>
        <v>0</v>
      </c>
      <c r="W1161" s="106" t="e">
        <f>IF(EXACT(O1161,Y1161),M1161,M1161*(1-#REF!))</f>
        <v>#REF!</v>
      </c>
      <c r="X1161" s="106" t="e">
        <f t="shared" ref="X1161:X1174" si="502">P1161*W1161</f>
        <v>#REF!</v>
      </c>
      <c r="Y1161" s="107" t="s">
        <v>72</v>
      </c>
      <c r="Z1161" s="103">
        <f t="shared" si="498"/>
        <v>0</v>
      </c>
      <c r="AA1161" s="103">
        <f t="shared" si="499"/>
        <v>0</v>
      </c>
      <c r="AB1161" s="128" t="str">
        <f t="shared" ref="AB1161:AB1174" si="503">IF(U1161=0,"",L1161/U1161-1)</f>
        <v/>
      </c>
      <c r="AC1161" s="128" t="e">
        <f t="shared" ref="AC1161:AC1174" si="504">IF(W1161=0,"",L1161/W1161-1)</f>
        <v>#REF!</v>
      </c>
    </row>
    <row r="1162" spans="1:29" ht="50.1" customHeight="1">
      <c r="A1162" s="171"/>
      <c r="B1162" s="171"/>
      <c r="C1162" s="174"/>
      <c r="D1162" s="174"/>
      <c r="E1162" s="131"/>
      <c r="F1162" s="177"/>
      <c r="G1162" s="180"/>
      <c r="H1162" s="163"/>
      <c r="I1162" s="165"/>
      <c r="J1162" s="168"/>
      <c r="K1162" s="62"/>
      <c r="L1162" s="63"/>
      <c r="M1162" s="63"/>
      <c r="N1162" s="142"/>
      <c r="O1162" s="127"/>
      <c r="P1162" s="100"/>
      <c r="Q1162" s="63">
        <f t="shared" si="500"/>
        <v>0</v>
      </c>
      <c r="R1162" s="64"/>
      <c r="S1162" s="67"/>
      <c r="T1162" s="46"/>
      <c r="U1162" s="106">
        <f>IF(EXACT(O1162,Y1162),M1162,M1162*(1-'Расчет ПРЕДЗАКАЗ'!$D$10))</f>
        <v>0</v>
      </c>
      <c r="V1162" s="106">
        <f t="shared" si="501"/>
        <v>0</v>
      </c>
      <c r="W1162" s="106" t="e">
        <f>IF(EXACT(O1162,Y1162),M1162,M1162*(1-#REF!))</f>
        <v>#REF!</v>
      </c>
      <c r="X1162" s="106" t="e">
        <f t="shared" si="502"/>
        <v>#REF!</v>
      </c>
      <c r="Y1162" s="107" t="s">
        <v>72</v>
      </c>
      <c r="Z1162" s="103">
        <f t="shared" si="498"/>
        <v>0</v>
      </c>
      <c r="AA1162" s="103">
        <f t="shared" si="499"/>
        <v>0</v>
      </c>
      <c r="AB1162" s="128" t="str">
        <f t="shared" si="503"/>
        <v/>
      </c>
      <c r="AC1162" s="128" t="e">
        <f t="shared" si="504"/>
        <v>#REF!</v>
      </c>
    </row>
    <row r="1163" spans="1:29" ht="50.1" customHeight="1">
      <c r="A1163" s="171"/>
      <c r="B1163" s="171"/>
      <c r="C1163" s="174"/>
      <c r="D1163" s="174"/>
      <c r="E1163" s="131"/>
      <c r="F1163" s="177"/>
      <c r="G1163" s="180"/>
      <c r="H1163" s="163"/>
      <c r="I1163" s="165"/>
      <c r="J1163" s="168"/>
      <c r="K1163" s="62"/>
      <c r="L1163" s="63"/>
      <c r="M1163" s="63"/>
      <c r="N1163" s="142"/>
      <c r="O1163" s="127"/>
      <c r="P1163" s="100"/>
      <c r="Q1163" s="63">
        <f t="shared" si="500"/>
        <v>0</v>
      </c>
      <c r="R1163" s="64"/>
      <c r="S1163" s="67"/>
      <c r="T1163" s="46"/>
      <c r="U1163" s="106">
        <f>IF(EXACT(O1163,Y1163),M1163,M1163*(1-'Расчет ПРЕДЗАКАЗ'!$D$10))</f>
        <v>0</v>
      </c>
      <c r="V1163" s="106">
        <f t="shared" si="501"/>
        <v>0</v>
      </c>
      <c r="W1163" s="106" t="e">
        <f>IF(EXACT(O1163,Y1163),M1163,M1163*(1-#REF!))</f>
        <v>#REF!</v>
      </c>
      <c r="X1163" s="106" t="e">
        <f t="shared" si="502"/>
        <v>#REF!</v>
      </c>
      <c r="Y1163" s="107" t="s">
        <v>72</v>
      </c>
      <c r="Z1163" s="103">
        <f t="shared" si="498"/>
        <v>0</v>
      </c>
      <c r="AA1163" s="103">
        <f t="shared" si="499"/>
        <v>0</v>
      </c>
      <c r="AB1163" s="128" t="str">
        <f t="shared" si="503"/>
        <v/>
      </c>
      <c r="AC1163" s="128" t="e">
        <f t="shared" si="504"/>
        <v>#REF!</v>
      </c>
    </row>
    <row r="1164" spans="1:29" ht="50.1" customHeight="1">
      <c r="A1164" s="171"/>
      <c r="B1164" s="171"/>
      <c r="C1164" s="174"/>
      <c r="D1164" s="174"/>
      <c r="E1164" s="131"/>
      <c r="F1164" s="177"/>
      <c r="G1164" s="180"/>
      <c r="H1164" s="163"/>
      <c r="I1164" s="165"/>
      <c r="J1164" s="168"/>
      <c r="K1164" s="62"/>
      <c r="L1164" s="63"/>
      <c r="M1164" s="63"/>
      <c r="N1164" s="142"/>
      <c r="O1164" s="127"/>
      <c r="P1164" s="100"/>
      <c r="Q1164" s="63">
        <f t="shared" si="500"/>
        <v>0</v>
      </c>
      <c r="R1164" s="64"/>
      <c r="S1164" s="67"/>
      <c r="T1164" s="46"/>
      <c r="U1164" s="106">
        <f>IF(EXACT(O1164,Y1164),M1164,M1164*(1-'Расчет ПРЕДЗАКАЗ'!$D$10))</f>
        <v>0</v>
      </c>
      <c r="V1164" s="106">
        <f t="shared" si="501"/>
        <v>0</v>
      </c>
      <c r="W1164" s="106" t="e">
        <f>IF(EXACT(O1164,Y1164),M1164,M1164*(1-#REF!))</f>
        <v>#REF!</v>
      </c>
      <c r="X1164" s="106" t="e">
        <f t="shared" si="502"/>
        <v>#REF!</v>
      </c>
      <c r="Y1164" s="107" t="s">
        <v>72</v>
      </c>
      <c r="Z1164" s="103">
        <f t="shared" si="498"/>
        <v>0</v>
      </c>
      <c r="AA1164" s="103">
        <f t="shared" si="499"/>
        <v>0</v>
      </c>
      <c r="AB1164" s="128" t="str">
        <f t="shared" si="503"/>
        <v/>
      </c>
      <c r="AC1164" s="128" t="e">
        <f t="shared" si="504"/>
        <v>#REF!</v>
      </c>
    </row>
    <row r="1165" spans="1:29" ht="50.1" customHeight="1">
      <c r="A1165" s="171"/>
      <c r="B1165" s="171"/>
      <c r="C1165" s="174"/>
      <c r="D1165" s="174"/>
      <c r="E1165" s="131"/>
      <c r="F1165" s="177"/>
      <c r="G1165" s="180"/>
      <c r="H1165" s="163"/>
      <c r="I1165" s="165"/>
      <c r="J1165" s="168"/>
      <c r="K1165" s="62"/>
      <c r="L1165" s="63"/>
      <c r="M1165" s="63"/>
      <c r="N1165" s="142"/>
      <c r="O1165" s="127"/>
      <c r="P1165" s="100"/>
      <c r="Q1165" s="63">
        <f t="shared" si="500"/>
        <v>0</v>
      </c>
      <c r="R1165" s="64"/>
      <c r="S1165" s="67"/>
      <c r="T1165" s="46"/>
      <c r="U1165" s="106">
        <f>IF(EXACT(O1165,Y1165),M1165,M1165*(1-'Расчет ПРЕДЗАКАЗ'!$D$10))</f>
        <v>0</v>
      </c>
      <c r="V1165" s="106">
        <f t="shared" si="501"/>
        <v>0</v>
      </c>
      <c r="W1165" s="106" t="e">
        <f>IF(EXACT(O1165,Y1165),M1165,M1165*(1-#REF!))</f>
        <v>#REF!</v>
      </c>
      <c r="X1165" s="106" t="e">
        <f t="shared" si="502"/>
        <v>#REF!</v>
      </c>
      <c r="Y1165" s="107" t="s">
        <v>72</v>
      </c>
      <c r="Z1165" s="103">
        <f t="shared" si="498"/>
        <v>0</v>
      </c>
      <c r="AA1165" s="103">
        <f t="shared" si="499"/>
        <v>0</v>
      </c>
      <c r="AB1165" s="128" t="str">
        <f t="shared" si="503"/>
        <v/>
      </c>
      <c r="AC1165" s="128" t="e">
        <f t="shared" si="504"/>
        <v>#REF!</v>
      </c>
    </row>
    <row r="1166" spans="1:29" ht="50.1" customHeight="1">
      <c r="A1166" s="171"/>
      <c r="B1166" s="171"/>
      <c r="C1166" s="174"/>
      <c r="D1166" s="174"/>
      <c r="E1166" s="131"/>
      <c r="F1166" s="177"/>
      <c r="G1166" s="180"/>
      <c r="H1166" s="163"/>
      <c r="I1166" s="165"/>
      <c r="J1166" s="168"/>
      <c r="K1166" s="62"/>
      <c r="L1166" s="63"/>
      <c r="M1166" s="63"/>
      <c r="N1166" s="142"/>
      <c r="O1166" s="127"/>
      <c r="P1166" s="100"/>
      <c r="Q1166" s="63">
        <f t="shared" si="500"/>
        <v>0</v>
      </c>
      <c r="R1166" s="64"/>
      <c r="S1166" s="67"/>
      <c r="T1166" s="46"/>
      <c r="U1166" s="106">
        <f>IF(EXACT(O1166,Y1166),M1166,M1166*(1-'Расчет ПРЕДЗАКАЗ'!$D$10))</f>
        <v>0</v>
      </c>
      <c r="V1166" s="106">
        <f t="shared" si="501"/>
        <v>0</v>
      </c>
      <c r="W1166" s="106" t="e">
        <f>IF(EXACT(O1166,Y1166),M1166,M1166*(1-#REF!))</f>
        <v>#REF!</v>
      </c>
      <c r="X1166" s="106" t="e">
        <f t="shared" si="502"/>
        <v>#REF!</v>
      </c>
      <c r="Y1166" s="107" t="s">
        <v>72</v>
      </c>
      <c r="Z1166" s="103">
        <f t="shared" si="498"/>
        <v>0</v>
      </c>
      <c r="AA1166" s="103">
        <f t="shared" si="499"/>
        <v>0</v>
      </c>
      <c r="AB1166" s="128" t="str">
        <f t="shared" si="503"/>
        <v/>
      </c>
      <c r="AC1166" s="128" t="e">
        <f t="shared" si="504"/>
        <v>#REF!</v>
      </c>
    </row>
    <row r="1167" spans="1:29" ht="50.1" customHeight="1">
      <c r="A1167" s="171"/>
      <c r="B1167" s="171"/>
      <c r="C1167" s="174"/>
      <c r="D1167" s="174"/>
      <c r="E1167" s="131"/>
      <c r="F1167" s="177"/>
      <c r="G1167" s="180"/>
      <c r="H1167" s="163"/>
      <c r="I1167" s="165"/>
      <c r="J1167" s="168"/>
      <c r="K1167" s="62"/>
      <c r="L1167" s="63"/>
      <c r="M1167" s="63"/>
      <c r="N1167" s="142"/>
      <c r="O1167" s="127"/>
      <c r="P1167" s="100"/>
      <c r="Q1167" s="63">
        <f t="shared" si="500"/>
        <v>0</v>
      </c>
      <c r="R1167" s="64"/>
      <c r="S1167" s="67"/>
      <c r="T1167" s="46"/>
      <c r="U1167" s="106">
        <f>IF(EXACT(O1167,Y1167),M1167,M1167*(1-'Расчет ПРЕДЗАКАЗ'!$D$10))</f>
        <v>0</v>
      </c>
      <c r="V1167" s="106">
        <f t="shared" si="501"/>
        <v>0</v>
      </c>
      <c r="W1167" s="106" t="e">
        <f>IF(EXACT(O1167,Y1167),M1167,M1167*(1-#REF!))</f>
        <v>#REF!</v>
      </c>
      <c r="X1167" s="106" t="e">
        <f t="shared" si="502"/>
        <v>#REF!</v>
      </c>
      <c r="Y1167" s="107" t="s">
        <v>72</v>
      </c>
      <c r="Z1167" s="103">
        <f t="shared" si="498"/>
        <v>0</v>
      </c>
      <c r="AA1167" s="103">
        <f t="shared" si="499"/>
        <v>0</v>
      </c>
      <c r="AB1167" s="128" t="str">
        <f t="shared" si="503"/>
        <v/>
      </c>
      <c r="AC1167" s="128" t="e">
        <f t="shared" si="504"/>
        <v>#REF!</v>
      </c>
    </row>
    <row r="1168" spans="1:29" ht="50.1" customHeight="1">
      <c r="A1168" s="171"/>
      <c r="B1168" s="171"/>
      <c r="C1168" s="174"/>
      <c r="D1168" s="174"/>
      <c r="E1168" s="131"/>
      <c r="F1168" s="177"/>
      <c r="G1168" s="180"/>
      <c r="H1168" s="163"/>
      <c r="I1168" s="165"/>
      <c r="J1168" s="168"/>
      <c r="K1168" s="62"/>
      <c r="L1168" s="63"/>
      <c r="M1168" s="63"/>
      <c r="N1168" s="142"/>
      <c r="O1168" s="127"/>
      <c r="P1168" s="100"/>
      <c r="Q1168" s="63">
        <f t="shared" si="500"/>
        <v>0</v>
      </c>
      <c r="R1168" s="64"/>
      <c r="S1168" s="67"/>
      <c r="T1168" s="46"/>
      <c r="U1168" s="106">
        <f>IF(EXACT(O1168,Y1168),M1168,M1168*(1-'Расчет ПРЕДЗАКАЗ'!$D$10))</f>
        <v>0</v>
      </c>
      <c r="V1168" s="106">
        <f t="shared" si="501"/>
        <v>0</v>
      </c>
      <c r="W1168" s="106" t="e">
        <f>IF(EXACT(O1168,Y1168),M1168,M1168*(1-#REF!))</f>
        <v>#REF!</v>
      </c>
      <c r="X1168" s="106" t="e">
        <f t="shared" si="502"/>
        <v>#REF!</v>
      </c>
      <c r="Y1168" s="107" t="s">
        <v>72</v>
      </c>
      <c r="Z1168" s="103">
        <f t="shared" si="498"/>
        <v>0</v>
      </c>
      <c r="AA1168" s="103">
        <f t="shared" si="499"/>
        <v>0</v>
      </c>
      <c r="AB1168" s="128" t="str">
        <f t="shared" si="503"/>
        <v/>
      </c>
      <c r="AC1168" s="128" t="e">
        <f t="shared" si="504"/>
        <v>#REF!</v>
      </c>
    </row>
    <row r="1169" spans="1:29" ht="50.1" customHeight="1">
      <c r="A1169" s="171"/>
      <c r="B1169" s="171"/>
      <c r="C1169" s="174"/>
      <c r="D1169" s="174"/>
      <c r="E1169" s="131"/>
      <c r="F1169" s="177"/>
      <c r="G1169" s="180"/>
      <c r="H1169" s="163"/>
      <c r="I1169" s="165"/>
      <c r="J1169" s="168"/>
      <c r="K1169" s="62"/>
      <c r="L1169" s="63"/>
      <c r="M1169" s="63"/>
      <c r="N1169" s="143"/>
      <c r="O1169" s="127"/>
      <c r="P1169" s="100"/>
      <c r="Q1169" s="63">
        <f t="shared" si="500"/>
        <v>0</v>
      </c>
      <c r="R1169" s="65"/>
      <c r="S1169" s="67"/>
      <c r="T1169" s="40"/>
      <c r="U1169" s="106">
        <f>IF(EXACT(O1169,Y1169),M1169,M1169*(1-'Расчет ПРЕДЗАКАЗ'!$D$10))</f>
        <v>0</v>
      </c>
      <c r="V1169" s="106">
        <f t="shared" si="501"/>
        <v>0</v>
      </c>
      <c r="W1169" s="106" t="e">
        <f>IF(EXACT(O1169,Y1169),M1169,M1169*(1-#REF!))</f>
        <v>#REF!</v>
      </c>
      <c r="X1169" s="106" t="e">
        <f t="shared" si="502"/>
        <v>#REF!</v>
      </c>
      <c r="Y1169" s="107" t="s">
        <v>72</v>
      </c>
      <c r="Z1169" s="103">
        <f t="shared" si="498"/>
        <v>0</v>
      </c>
      <c r="AA1169" s="103">
        <f t="shared" si="499"/>
        <v>0</v>
      </c>
      <c r="AB1169" s="128" t="str">
        <f t="shared" si="503"/>
        <v/>
      </c>
      <c r="AC1169" s="128" t="e">
        <f t="shared" si="504"/>
        <v>#REF!</v>
      </c>
    </row>
    <row r="1170" spans="1:29" ht="50.1" customHeight="1">
      <c r="A1170" s="171"/>
      <c r="B1170" s="171"/>
      <c r="C1170" s="174"/>
      <c r="D1170" s="174"/>
      <c r="E1170" s="131"/>
      <c r="F1170" s="177"/>
      <c r="G1170" s="180"/>
      <c r="H1170" s="163"/>
      <c r="I1170" s="165"/>
      <c r="J1170" s="168"/>
      <c r="K1170" s="62"/>
      <c r="L1170" s="63"/>
      <c r="M1170" s="63"/>
      <c r="N1170" s="143"/>
      <c r="O1170" s="127"/>
      <c r="P1170" s="100"/>
      <c r="Q1170" s="63">
        <f t="shared" si="500"/>
        <v>0</v>
      </c>
      <c r="R1170" s="65"/>
      <c r="S1170" s="67"/>
      <c r="T1170" s="40"/>
      <c r="U1170" s="106">
        <f>IF(EXACT(O1170,Y1170),M1170,M1170*(1-'Расчет ПРЕДЗАКАЗ'!$D$10))</f>
        <v>0</v>
      </c>
      <c r="V1170" s="106">
        <f t="shared" si="501"/>
        <v>0</v>
      </c>
      <c r="W1170" s="106" t="e">
        <f>IF(EXACT(O1170,Y1170),M1170,M1170*(1-#REF!))</f>
        <v>#REF!</v>
      </c>
      <c r="X1170" s="106" t="e">
        <f t="shared" si="502"/>
        <v>#REF!</v>
      </c>
      <c r="Y1170" s="107" t="s">
        <v>72</v>
      </c>
      <c r="Z1170" s="103">
        <f t="shared" si="498"/>
        <v>0</v>
      </c>
      <c r="AA1170" s="103">
        <f t="shared" si="499"/>
        <v>0</v>
      </c>
      <c r="AB1170" s="128" t="str">
        <f t="shared" si="503"/>
        <v/>
      </c>
      <c r="AC1170" s="128" t="e">
        <f t="shared" si="504"/>
        <v>#REF!</v>
      </c>
    </row>
    <row r="1171" spans="1:29" ht="50.1" customHeight="1">
      <c r="A1171" s="171"/>
      <c r="B1171" s="171"/>
      <c r="C1171" s="174"/>
      <c r="D1171" s="174"/>
      <c r="E1171" s="131"/>
      <c r="F1171" s="177"/>
      <c r="G1171" s="180"/>
      <c r="H1171" s="163"/>
      <c r="I1171" s="165"/>
      <c r="J1171" s="168"/>
      <c r="K1171" s="62"/>
      <c r="L1171" s="63"/>
      <c r="M1171" s="63"/>
      <c r="N1171" s="65"/>
      <c r="O1171" s="127"/>
      <c r="P1171" s="100"/>
      <c r="Q1171" s="63">
        <f t="shared" si="500"/>
        <v>0</v>
      </c>
      <c r="R1171" s="65"/>
      <c r="S1171" s="67"/>
      <c r="T1171" s="40"/>
      <c r="U1171" s="106">
        <f>IF(EXACT(O1171,Y1171),M1171,M1171*(1-'Расчет ПРЕДЗАКАЗ'!$D$10))</f>
        <v>0</v>
      </c>
      <c r="V1171" s="106">
        <f t="shared" si="501"/>
        <v>0</v>
      </c>
      <c r="W1171" s="106" t="e">
        <f>IF(EXACT(O1171,Y1171),M1171,M1171*(1-#REF!))</f>
        <v>#REF!</v>
      </c>
      <c r="X1171" s="106" t="e">
        <f t="shared" si="502"/>
        <v>#REF!</v>
      </c>
      <c r="Y1171" s="107" t="s">
        <v>72</v>
      </c>
      <c r="Z1171" s="103">
        <f t="shared" si="498"/>
        <v>0</v>
      </c>
      <c r="AA1171" s="103">
        <f t="shared" si="499"/>
        <v>0</v>
      </c>
      <c r="AB1171" s="128" t="str">
        <f t="shared" si="503"/>
        <v/>
      </c>
      <c r="AC1171" s="128" t="e">
        <f t="shared" si="504"/>
        <v>#REF!</v>
      </c>
    </row>
    <row r="1172" spans="1:29" ht="50.1" customHeight="1">
      <c r="A1172" s="171"/>
      <c r="B1172" s="171"/>
      <c r="C1172" s="174"/>
      <c r="D1172" s="174"/>
      <c r="E1172" s="131"/>
      <c r="F1172" s="177"/>
      <c r="G1172" s="180"/>
      <c r="H1172" s="163"/>
      <c r="I1172" s="165"/>
      <c r="J1172" s="168"/>
      <c r="K1172" s="62"/>
      <c r="L1172" s="63"/>
      <c r="M1172" s="63"/>
      <c r="N1172" s="65"/>
      <c r="O1172" s="127"/>
      <c r="P1172" s="100"/>
      <c r="Q1172" s="63">
        <f t="shared" si="500"/>
        <v>0</v>
      </c>
      <c r="R1172" s="65"/>
      <c r="S1172" s="67"/>
      <c r="T1172" s="40"/>
      <c r="U1172" s="106">
        <f>IF(EXACT(O1172,Y1172),M1172,M1172*(1-'Расчет ПРЕДЗАКАЗ'!$D$10))</f>
        <v>0</v>
      </c>
      <c r="V1172" s="106">
        <f t="shared" si="501"/>
        <v>0</v>
      </c>
      <c r="W1172" s="106" t="e">
        <f>IF(EXACT(O1172,Y1172),M1172,M1172*(1-#REF!))</f>
        <v>#REF!</v>
      </c>
      <c r="X1172" s="106" t="e">
        <f t="shared" si="502"/>
        <v>#REF!</v>
      </c>
      <c r="Y1172" s="107" t="s">
        <v>72</v>
      </c>
      <c r="Z1172" s="103">
        <f t="shared" si="498"/>
        <v>0</v>
      </c>
      <c r="AA1172" s="103">
        <f t="shared" si="499"/>
        <v>0</v>
      </c>
      <c r="AB1172" s="128" t="str">
        <f t="shared" si="503"/>
        <v/>
      </c>
      <c r="AC1172" s="128" t="e">
        <f t="shared" si="504"/>
        <v>#REF!</v>
      </c>
    </row>
    <row r="1173" spans="1:29" ht="50.1" customHeight="1">
      <c r="A1173" s="171"/>
      <c r="B1173" s="171"/>
      <c r="C1173" s="174"/>
      <c r="D1173" s="174"/>
      <c r="E1173" s="131"/>
      <c r="F1173" s="177"/>
      <c r="G1173" s="180"/>
      <c r="H1173" s="163"/>
      <c r="I1173" s="165"/>
      <c r="J1173" s="168"/>
      <c r="K1173" s="62"/>
      <c r="L1173" s="63"/>
      <c r="M1173" s="63"/>
      <c r="N1173" s="65"/>
      <c r="O1173" s="127"/>
      <c r="P1173" s="100"/>
      <c r="Q1173" s="63">
        <f t="shared" si="500"/>
        <v>0</v>
      </c>
      <c r="R1173" s="65"/>
      <c r="S1173" s="67"/>
      <c r="T1173" s="40"/>
      <c r="U1173" s="106">
        <f>IF(EXACT(O1173,Y1173),M1173,M1173*(1-'Расчет ПРЕДЗАКАЗ'!$D$10))</f>
        <v>0</v>
      </c>
      <c r="V1173" s="106">
        <f t="shared" si="501"/>
        <v>0</v>
      </c>
      <c r="W1173" s="106" t="e">
        <f>IF(EXACT(O1173,Y1173),M1173,M1173*(1-#REF!))</f>
        <v>#REF!</v>
      </c>
      <c r="X1173" s="106" t="e">
        <f t="shared" si="502"/>
        <v>#REF!</v>
      </c>
      <c r="Y1173" s="107" t="s">
        <v>72</v>
      </c>
      <c r="Z1173" s="103">
        <f t="shared" si="498"/>
        <v>0</v>
      </c>
      <c r="AA1173" s="103">
        <f t="shared" si="499"/>
        <v>0</v>
      </c>
      <c r="AB1173" s="128" t="str">
        <f t="shared" si="503"/>
        <v/>
      </c>
      <c r="AC1173" s="128" t="e">
        <f t="shared" si="504"/>
        <v>#REF!</v>
      </c>
    </row>
    <row r="1174" spans="1:29" ht="50.1" customHeight="1">
      <c r="A1174" s="172"/>
      <c r="B1174" s="172"/>
      <c r="C1174" s="175"/>
      <c r="D1174" s="175"/>
      <c r="E1174" s="132"/>
      <c r="F1174" s="178"/>
      <c r="G1174" s="181"/>
      <c r="H1174" s="164"/>
      <c r="I1174" s="166"/>
      <c r="J1174" s="169"/>
      <c r="K1174" s="62"/>
      <c r="L1174" s="63"/>
      <c r="M1174" s="63"/>
      <c r="N1174" s="65"/>
      <c r="O1174" s="127"/>
      <c r="P1174" s="100"/>
      <c r="Q1174" s="63">
        <f t="shared" si="500"/>
        <v>0</v>
      </c>
      <c r="R1174" s="65"/>
      <c r="S1174" s="67"/>
      <c r="T1174" s="40"/>
      <c r="U1174" s="106">
        <f>IF(EXACT(O1174,Y1174),M1174,M1174*(1-'Расчет ПРЕДЗАКАЗ'!$D$10))</f>
        <v>0</v>
      </c>
      <c r="V1174" s="106">
        <f t="shared" si="501"/>
        <v>0</v>
      </c>
      <c r="W1174" s="106" t="e">
        <f>IF(EXACT(O1174,Y1174),M1174,M1174*(1-#REF!))</f>
        <v>#REF!</v>
      </c>
      <c r="X1174" s="106" t="e">
        <f t="shared" si="502"/>
        <v>#REF!</v>
      </c>
      <c r="Y1174" s="107" t="s">
        <v>72</v>
      </c>
      <c r="Z1174" s="103">
        <f t="shared" si="498"/>
        <v>0</v>
      </c>
      <c r="AA1174" s="103">
        <f t="shared" si="499"/>
        <v>0</v>
      </c>
      <c r="AB1174" s="128" t="str">
        <f t="shared" si="503"/>
        <v/>
      </c>
      <c r="AC1174" s="128" t="e">
        <f t="shared" si="504"/>
        <v>#REF!</v>
      </c>
    </row>
    <row r="1175" spans="1:29" ht="11.25" customHeight="1" thickBot="1"/>
    <row r="1176" spans="1:29" ht="50.1" customHeight="1">
      <c r="A1176" s="170">
        <v>73</v>
      </c>
      <c r="B1176" s="170" t="s">
        <v>749</v>
      </c>
      <c r="C1176" s="173" t="s">
        <v>750</v>
      </c>
      <c r="D1176" s="173" t="s">
        <v>77</v>
      </c>
      <c r="E1176" s="131"/>
      <c r="F1176" s="199" t="s">
        <v>751</v>
      </c>
      <c r="G1176" s="179" t="s">
        <v>752</v>
      </c>
      <c r="H1176" s="162" t="s">
        <v>719</v>
      </c>
      <c r="I1176" s="200" t="s">
        <v>753</v>
      </c>
      <c r="J1176" s="167" t="s">
        <v>19</v>
      </c>
      <c r="K1176" s="62" t="s">
        <v>82</v>
      </c>
      <c r="L1176" s="63">
        <v>8780</v>
      </c>
      <c r="M1176" s="63">
        <v>4880</v>
      </c>
      <c r="N1176" s="142" t="s">
        <v>754</v>
      </c>
      <c r="O1176" s="127" t="s">
        <v>72</v>
      </c>
      <c r="P1176" s="100"/>
      <c r="Q1176" s="63">
        <f>P1176*M1176</f>
        <v>0</v>
      </c>
      <c r="R1176" s="64"/>
      <c r="S1176" s="67">
        <v>319</v>
      </c>
      <c r="T1176" s="59"/>
      <c r="U1176" s="106">
        <f>IF(EXACT(O1176,Y1176),M1176,M1176*(1-'Расчет ПРЕДЗАКАЗ'!$D$10))</f>
        <v>4880</v>
      </c>
      <c r="V1176" s="106">
        <f>P1176*U1176</f>
        <v>0</v>
      </c>
      <c r="W1176" s="106">
        <f>IF(EXACT(O1176,Y1176),M1176,M1176*(1-#REF!))</f>
        <v>4880</v>
      </c>
      <c r="X1176" s="106">
        <f>P1176*W1176</f>
        <v>0</v>
      </c>
      <c r="Y1176" s="107" t="s">
        <v>72</v>
      </c>
      <c r="Z1176" s="103">
        <f t="shared" ref="Z1176:Z1190" si="505">IF(EXACT(O1176,Y1176),Q1176,0)</f>
        <v>0</v>
      </c>
      <c r="AA1176" s="103">
        <f t="shared" ref="AA1176:AA1190" si="506">IF(Z1176=0,Q1176,0)</f>
        <v>0</v>
      </c>
      <c r="AB1176" s="128">
        <f>IF(U1176=0,"",L1176/U1176-1)</f>
        <v>0.79918032786885251</v>
      </c>
      <c r="AC1176" s="128">
        <f>IF(W1176=0,"",L1176/W1176-1)</f>
        <v>0.79918032786885251</v>
      </c>
    </row>
    <row r="1177" spans="1:29" ht="50.1" customHeight="1">
      <c r="A1177" s="171"/>
      <c r="B1177" s="171"/>
      <c r="C1177" s="174"/>
      <c r="D1177" s="174"/>
      <c r="E1177" s="131"/>
      <c r="F1177" s="177"/>
      <c r="G1177" s="180"/>
      <c r="H1177" s="163"/>
      <c r="I1177" s="165"/>
      <c r="J1177" s="168"/>
      <c r="K1177" s="62" t="s">
        <v>96</v>
      </c>
      <c r="L1177" s="63">
        <v>8780</v>
      </c>
      <c r="M1177" s="63">
        <v>4880</v>
      </c>
      <c r="N1177" s="142" t="s">
        <v>755</v>
      </c>
      <c r="O1177" s="127" t="s">
        <v>72</v>
      </c>
      <c r="P1177" s="100"/>
      <c r="Q1177" s="63">
        <f t="shared" ref="Q1177:Q1190" si="507">P1177*M1177</f>
        <v>0</v>
      </c>
      <c r="R1177" s="64"/>
      <c r="S1177" s="67">
        <v>487</v>
      </c>
      <c r="T1177" s="46"/>
      <c r="U1177" s="106">
        <f>IF(EXACT(O1177,Y1177),M1177,M1177*(1-'Расчет ПРЕДЗАКАЗ'!$D$10))</f>
        <v>4880</v>
      </c>
      <c r="V1177" s="106">
        <f t="shared" ref="V1177:V1190" si="508">P1177*U1177</f>
        <v>0</v>
      </c>
      <c r="W1177" s="106">
        <f>IF(EXACT(O1177,Y1177),M1177,M1177*(1-#REF!))</f>
        <v>4880</v>
      </c>
      <c r="X1177" s="106">
        <f t="shared" ref="X1177:X1190" si="509">P1177*W1177</f>
        <v>0</v>
      </c>
      <c r="Y1177" s="107" t="s">
        <v>72</v>
      </c>
      <c r="Z1177" s="103">
        <f t="shared" si="505"/>
        <v>0</v>
      </c>
      <c r="AA1177" s="103">
        <f t="shared" si="506"/>
        <v>0</v>
      </c>
      <c r="AB1177" s="128">
        <f t="shared" ref="AB1177:AB1190" si="510">IF(U1177=0,"",L1177/U1177-1)</f>
        <v>0.79918032786885251</v>
      </c>
      <c r="AC1177" s="128">
        <f t="shared" ref="AC1177:AC1190" si="511">IF(W1177=0,"",L1177/W1177-1)</f>
        <v>0.79918032786885251</v>
      </c>
    </row>
    <row r="1178" spans="1:29" ht="50.1" customHeight="1">
      <c r="A1178" s="171"/>
      <c r="B1178" s="171"/>
      <c r="C1178" s="174"/>
      <c r="D1178" s="174"/>
      <c r="E1178" s="131"/>
      <c r="F1178" s="177"/>
      <c r="G1178" s="180"/>
      <c r="H1178" s="163"/>
      <c r="I1178" s="165"/>
      <c r="J1178" s="168"/>
      <c r="K1178" s="62" t="s">
        <v>98</v>
      </c>
      <c r="L1178" s="63">
        <v>8780</v>
      </c>
      <c r="M1178" s="63">
        <v>4880</v>
      </c>
      <c r="N1178" s="142" t="s">
        <v>756</v>
      </c>
      <c r="O1178" s="127" t="s">
        <v>72</v>
      </c>
      <c r="P1178" s="100"/>
      <c r="Q1178" s="63">
        <f t="shared" si="507"/>
        <v>0</v>
      </c>
      <c r="R1178" s="64"/>
      <c r="S1178" s="67">
        <v>158</v>
      </c>
      <c r="T1178" s="46"/>
      <c r="U1178" s="106">
        <f>IF(EXACT(O1178,Y1178),M1178,M1178*(1-'Расчет ПРЕДЗАКАЗ'!$D$10))</f>
        <v>4880</v>
      </c>
      <c r="V1178" s="106">
        <f t="shared" si="508"/>
        <v>0</v>
      </c>
      <c r="W1178" s="106">
        <f>IF(EXACT(O1178,Y1178),M1178,M1178*(1-#REF!))</f>
        <v>4880</v>
      </c>
      <c r="X1178" s="106">
        <f t="shared" si="509"/>
        <v>0</v>
      </c>
      <c r="Y1178" s="107" t="s">
        <v>72</v>
      </c>
      <c r="Z1178" s="103">
        <f t="shared" si="505"/>
        <v>0</v>
      </c>
      <c r="AA1178" s="103">
        <f t="shared" si="506"/>
        <v>0</v>
      </c>
      <c r="AB1178" s="128">
        <f t="shared" si="510"/>
        <v>0.79918032786885251</v>
      </c>
      <c r="AC1178" s="128">
        <f t="shared" si="511"/>
        <v>0.79918032786885251</v>
      </c>
    </row>
    <row r="1179" spans="1:29" ht="50.1" customHeight="1">
      <c r="A1179" s="171"/>
      <c r="B1179" s="171"/>
      <c r="C1179" s="174"/>
      <c r="D1179" s="174"/>
      <c r="E1179" s="131"/>
      <c r="F1179" s="177"/>
      <c r="G1179" s="180"/>
      <c r="H1179" s="163"/>
      <c r="I1179" s="165"/>
      <c r="J1179" s="168"/>
      <c r="K1179" s="62" t="s">
        <v>84</v>
      </c>
      <c r="L1179" s="63">
        <v>8780</v>
      </c>
      <c r="M1179" s="63">
        <v>4880</v>
      </c>
      <c r="N1179" s="142" t="s">
        <v>757</v>
      </c>
      <c r="O1179" s="127" t="s">
        <v>72</v>
      </c>
      <c r="P1179" s="100"/>
      <c r="Q1179" s="63">
        <f t="shared" si="507"/>
        <v>0</v>
      </c>
      <c r="R1179" s="64"/>
      <c r="S1179" s="67">
        <v>461</v>
      </c>
      <c r="T1179" s="46"/>
      <c r="U1179" s="106">
        <f>IF(EXACT(O1179,Y1179),M1179,M1179*(1-'Расчет ПРЕДЗАКАЗ'!$D$10))</f>
        <v>4880</v>
      </c>
      <c r="V1179" s="106">
        <f t="shared" si="508"/>
        <v>0</v>
      </c>
      <c r="W1179" s="106">
        <f>IF(EXACT(O1179,Y1179),M1179,M1179*(1-#REF!))</f>
        <v>4880</v>
      </c>
      <c r="X1179" s="106">
        <f t="shared" si="509"/>
        <v>0</v>
      </c>
      <c r="Y1179" s="107" t="s">
        <v>72</v>
      </c>
      <c r="Z1179" s="103">
        <f t="shared" si="505"/>
        <v>0</v>
      </c>
      <c r="AA1179" s="103">
        <f t="shared" si="506"/>
        <v>0</v>
      </c>
      <c r="AB1179" s="128">
        <f t="shared" si="510"/>
        <v>0.79918032786885251</v>
      </c>
      <c r="AC1179" s="128">
        <f t="shared" si="511"/>
        <v>0.79918032786885251</v>
      </c>
    </row>
    <row r="1180" spans="1:29" ht="50.1" customHeight="1">
      <c r="A1180" s="171"/>
      <c r="B1180" s="171"/>
      <c r="C1180" s="174"/>
      <c r="D1180" s="174"/>
      <c r="E1180" s="131"/>
      <c r="F1180" s="177"/>
      <c r="G1180" s="180"/>
      <c r="H1180" s="163"/>
      <c r="I1180" s="165"/>
      <c r="J1180" s="168"/>
      <c r="K1180" s="62" t="s">
        <v>101</v>
      </c>
      <c r="L1180" s="63">
        <v>8780</v>
      </c>
      <c r="M1180" s="63">
        <v>4880</v>
      </c>
      <c r="N1180" s="142" t="s">
        <v>758</v>
      </c>
      <c r="O1180" s="127" t="s">
        <v>72</v>
      </c>
      <c r="P1180" s="100"/>
      <c r="Q1180" s="63">
        <f t="shared" si="507"/>
        <v>0</v>
      </c>
      <c r="R1180" s="64"/>
      <c r="S1180" s="67">
        <v>131</v>
      </c>
      <c r="T1180" s="46"/>
      <c r="U1180" s="106">
        <f>IF(EXACT(O1180,Y1180),M1180,M1180*(1-'Расчет ПРЕДЗАКАЗ'!$D$10))</f>
        <v>4880</v>
      </c>
      <c r="V1180" s="106">
        <f t="shared" si="508"/>
        <v>0</v>
      </c>
      <c r="W1180" s="106">
        <f>IF(EXACT(O1180,Y1180),M1180,M1180*(1-#REF!))</f>
        <v>4880</v>
      </c>
      <c r="X1180" s="106">
        <f t="shared" si="509"/>
        <v>0</v>
      </c>
      <c r="Y1180" s="107" t="s">
        <v>72</v>
      </c>
      <c r="Z1180" s="103">
        <f t="shared" si="505"/>
        <v>0</v>
      </c>
      <c r="AA1180" s="103">
        <f t="shared" si="506"/>
        <v>0</v>
      </c>
      <c r="AB1180" s="128">
        <f t="shared" si="510"/>
        <v>0.79918032786885251</v>
      </c>
      <c r="AC1180" s="128">
        <f t="shared" si="511"/>
        <v>0.79918032786885251</v>
      </c>
    </row>
    <row r="1181" spans="1:29" ht="50.1" customHeight="1">
      <c r="A1181" s="171"/>
      <c r="B1181" s="171"/>
      <c r="C1181" s="174"/>
      <c r="D1181" s="174"/>
      <c r="E1181" s="131"/>
      <c r="F1181" s="177"/>
      <c r="G1181" s="180"/>
      <c r="H1181" s="163"/>
      <c r="I1181" s="165"/>
      <c r="J1181" s="168"/>
      <c r="K1181" s="62" t="s">
        <v>86</v>
      </c>
      <c r="L1181" s="63">
        <v>8780</v>
      </c>
      <c r="M1181" s="63">
        <v>4880</v>
      </c>
      <c r="N1181" s="142" t="s">
        <v>759</v>
      </c>
      <c r="O1181" s="127" t="s">
        <v>72</v>
      </c>
      <c r="P1181" s="100"/>
      <c r="Q1181" s="63">
        <f t="shared" si="507"/>
        <v>0</v>
      </c>
      <c r="R1181" s="64"/>
      <c r="S1181" s="67">
        <v>257</v>
      </c>
      <c r="T1181" s="46"/>
      <c r="U1181" s="106">
        <f>IF(EXACT(O1181,Y1181),M1181,M1181*(1-'Расчет ПРЕДЗАКАЗ'!$D$10))</f>
        <v>4880</v>
      </c>
      <c r="V1181" s="106">
        <f t="shared" si="508"/>
        <v>0</v>
      </c>
      <c r="W1181" s="106">
        <f>IF(EXACT(O1181,Y1181),M1181,M1181*(1-#REF!))</f>
        <v>4880</v>
      </c>
      <c r="X1181" s="106">
        <f t="shared" si="509"/>
        <v>0</v>
      </c>
      <c r="Y1181" s="107" t="s">
        <v>72</v>
      </c>
      <c r="Z1181" s="103">
        <f t="shared" si="505"/>
        <v>0</v>
      </c>
      <c r="AA1181" s="103">
        <f t="shared" si="506"/>
        <v>0</v>
      </c>
      <c r="AB1181" s="128">
        <f t="shared" si="510"/>
        <v>0.79918032786885251</v>
      </c>
      <c r="AC1181" s="128">
        <f t="shared" si="511"/>
        <v>0.79918032786885251</v>
      </c>
    </row>
    <row r="1182" spans="1:29" ht="50.1" customHeight="1">
      <c r="A1182" s="171"/>
      <c r="B1182" s="171"/>
      <c r="C1182" s="174"/>
      <c r="D1182" s="174"/>
      <c r="E1182" s="131"/>
      <c r="F1182" s="177"/>
      <c r="G1182" s="180"/>
      <c r="H1182" s="163"/>
      <c r="I1182" s="165"/>
      <c r="J1182" s="168"/>
      <c r="K1182" s="62" t="s">
        <v>88</v>
      </c>
      <c r="L1182" s="63">
        <v>8780</v>
      </c>
      <c r="M1182" s="63">
        <v>4880</v>
      </c>
      <c r="N1182" s="142" t="s">
        <v>760</v>
      </c>
      <c r="O1182" s="127" t="s">
        <v>72</v>
      </c>
      <c r="P1182" s="100"/>
      <c r="Q1182" s="63">
        <f t="shared" si="507"/>
        <v>0</v>
      </c>
      <c r="R1182" s="64"/>
      <c r="S1182" s="67">
        <v>150</v>
      </c>
      <c r="T1182" s="46"/>
      <c r="U1182" s="106">
        <f>IF(EXACT(O1182,Y1182),M1182,M1182*(1-'Расчет ПРЕДЗАКАЗ'!$D$10))</f>
        <v>4880</v>
      </c>
      <c r="V1182" s="106">
        <f t="shared" si="508"/>
        <v>0</v>
      </c>
      <c r="W1182" s="106">
        <f>IF(EXACT(O1182,Y1182),M1182,M1182*(1-#REF!))</f>
        <v>4880</v>
      </c>
      <c r="X1182" s="106">
        <f t="shared" si="509"/>
        <v>0</v>
      </c>
      <c r="Y1182" s="107" t="s">
        <v>72</v>
      </c>
      <c r="Z1182" s="103">
        <f t="shared" si="505"/>
        <v>0</v>
      </c>
      <c r="AA1182" s="103">
        <f t="shared" si="506"/>
        <v>0</v>
      </c>
      <c r="AB1182" s="128">
        <f t="shared" si="510"/>
        <v>0.79918032786885251</v>
      </c>
      <c r="AC1182" s="128">
        <f t="shared" si="511"/>
        <v>0.79918032786885251</v>
      </c>
    </row>
    <row r="1183" spans="1:29" ht="50.1" customHeight="1">
      <c r="A1183" s="171"/>
      <c r="B1183" s="171"/>
      <c r="C1183" s="174"/>
      <c r="D1183" s="174"/>
      <c r="E1183" s="131"/>
      <c r="F1183" s="177"/>
      <c r="G1183" s="180"/>
      <c r="H1183" s="163"/>
      <c r="I1183" s="165"/>
      <c r="J1183" s="168"/>
      <c r="K1183" s="62" t="s">
        <v>105</v>
      </c>
      <c r="L1183" s="63">
        <v>8780</v>
      </c>
      <c r="M1183" s="63">
        <v>4880</v>
      </c>
      <c r="N1183" s="142" t="s">
        <v>761</v>
      </c>
      <c r="O1183" s="127" t="s">
        <v>72</v>
      </c>
      <c r="P1183" s="100"/>
      <c r="Q1183" s="63">
        <f t="shared" si="507"/>
        <v>0</v>
      </c>
      <c r="R1183" s="64"/>
      <c r="S1183" s="67">
        <v>12</v>
      </c>
      <c r="T1183" s="46"/>
      <c r="U1183" s="106">
        <f>IF(EXACT(O1183,Y1183),M1183,M1183*(1-'Расчет ПРЕДЗАКАЗ'!$D$10))</f>
        <v>4880</v>
      </c>
      <c r="V1183" s="106">
        <f t="shared" si="508"/>
        <v>0</v>
      </c>
      <c r="W1183" s="106">
        <f>IF(EXACT(O1183,Y1183),M1183,M1183*(1-#REF!))</f>
        <v>4880</v>
      </c>
      <c r="X1183" s="106">
        <f t="shared" si="509"/>
        <v>0</v>
      </c>
      <c r="Y1183" s="107" t="s">
        <v>72</v>
      </c>
      <c r="Z1183" s="103">
        <f t="shared" si="505"/>
        <v>0</v>
      </c>
      <c r="AA1183" s="103">
        <f t="shared" si="506"/>
        <v>0</v>
      </c>
      <c r="AB1183" s="128">
        <f t="shared" si="510"/>
        <v>0.79918032786885251</v>
      </c>
      <c r="AC1183" s="128">
        <f t="shared" si="511"/>
        <v>0.79918032786885251</v>
      </c>
    </row>
    <row r="1184" spans="1:29" ht="50.1" customHeight="1">
      <c r="A1184" s="171"/>
      <c r="B1184" s="171"/>
      <c r="C1184" s="174"/>
      <c r="D1184" s="174"/>
      <c r="E1184" s="131"/>
      <c r="F1184" s="177"/>
      <c r="G1184" s="180"/>
      <c r="H1184" s="163"/>
      <c r="I1184" s="165"/>
      <c r="J1184" s="168"/>
      <c r="K1184" s="62"/>
      <c r="L1184" s="63"/>
      <c r="M1184" s="63"/>
      <c r="N1184" s="142"/>
      <c r="O1184" s="127"/>
      <c r="P1184" s="100"/>
      <c r="Q1184" s="63">
        <f t="shared" si="507"/>
        <v>0</v>
      </c>
      <c r="R1184" s="64"/>
      <c r="S1184" s="67"/>
      <c r="T1184" s="46"/>
      <c r="U1184" s="106">
        <f>IF(EXACT(O1184,Y1184),M1184,M1184*(1-'Расчет ПРЕДЗАКАЗ'!$D$10))</f>
        <v>0</v>
      </c>
      <c r="V1184" s="106">
        <f t="shared" si="508"/>
        <v>0</v>
      </c>
      <c r="W1184" s="106" t="e">
        <f>IF(EXACT(O1184,Y1184),M1184,M1184*(1-#REF!))</f>
        <v>#REF!</v>
      </c>
      <c r="X1184" s="106" t="e">
        <f t="shared" si="509"/>
        <v>#REF!</v>
      </c>
      <c r="Y1184" s="107" t="s">
        <v>72</v>
      </c>
      <c r="Z1184" s="103">
        <f t="shared" si="505"/>
        <v>0</v>
      </c>
      <c r="AA1184" s="103">
        <f t="shared" si="506"/>
        <v>0</v>
      </c>
      <c r="AB1184" s="128" t="str">
        <f t="shared" si="510"/>
        <v/>
      </c>
      <c r="AC1184" s="128" t="e">
        <f t="shared" si="511"/>
        <v>#REF!</v>
      </c>
    </row>
    <row r="1185" spans="1:29" ht="50.1" customHeight="1">
      <c r="A1185" s="171"/>
      <c r="B1185" s="171"/>
      <c r="C1185" s="174"/>
      <c r="D1185" s="174"/>
      <c r="E1185" s="131"/>
      <c r="F1185" s="177"/>
      <c r="G1185" s="180"/>
      <c r="H1185" s="163"/>
      <c r="I1185" s="165"/>
      <c r="J1185" s="168"/>
      <c r="K1185" s="62"/>
      <c r="L1185" s="63"/>
      <c r="M1185" s="63"/>
      <c r="N1185" s="143"/>
      <c r="O1185" s="127"/>
      <c r="P1185" s="100"/>
      <c r="Q1185" s="63">
        <f t="shared" si="507"/>
        <v>0</v>
      </c>
      <c r="R1185" s="65"/>
      <c r="S1185" s="67"/>
      <c r="T1185" s="40"/>
      <c r="U1185" s="106">
        <f>IF(EXACT(O1185,Y1185),M1185,M1185*(1-'Расчет ПРЕДЗАКАЗ'!$D$10))</f>
        <v>0</v>
      </c>
      <c r="V1185" s="106">
        <f t="shared" si="508"/>
        <v>0</v>
      </c>
      <c r="W1185" s="106" t="e">
        <f>IF(EXACT(O1185,Y1185),M1185,M1185*(1-#REF!))</f>
        <v>#REF!</v>
      </c>
      <c r="X1185" s="106" t="e">
        <f t="shared" si="509"/>
        <v>#REF!</v>
      </c>
      <c r="Y1185" s="107" t="s">
        <v>72</v>
      </c>
      <c r="Z1185" s="103">
        <f t="shared" si="505"/>
        <v>0</v>
      </c>
      <c r="AA1185" s="103">
        <f t="shared" si="506"/>
        <v>0</v>
      </c>
      <c r="AB1185" s="128" t="str">
        <f t="shared" si="510"/>
        <v/>
      </c>
      <c r="AC1185" s="128" t="e">
        <f t="shared" si="511"/>
        <v>#REF!</v>
      </c>
    </row>
    <row r="1186" spans="1:29" ht="50.1" customHeight="1">
      <c r="A1186" s="171"/>
      <c r="B1186" s="171"/>
      <c r="C1186" s="174"/>
      <c r="D1186" s="174"/>
      <c r="E1186" s="131"/>
      <c r="F1186" s="177"/>
      <c r="G1186" s="180"/>
      <c r="H1186" s="163"/>
      <c r="I1186" s="165"/>
      <c r="J1186" s="168"/>
      <c r="K1186" s="62"/>
      <c r="L1186" s="63"/>
      <c r="M1186" s="63"/>
      <c r="N1186" s="143"/>
      <c r="O1186" s="127"/>
      <c r="P1186" s="100"/>
      <c r="Q1186" s="63">
        <f t="shared" si="507"/>
        <v>0</v>
      </c>
      <c r="R1186" s="65"/>
      <c r="S1186" s="67"/>
      <c r="T1186" s="40"/>
      <c r="U1186" s="106">
        <f>IF(EXACT(O1186,Y1186),M1186,M1186*(1-'Расчет ПРЕДЗАКАЗ'!$D$10))</f>
        <v>0</v>
      </c>
      <c r="V1186" s="106">
        <f t="shared" si="508"/>
        <v>0</v>
      </c>
      <c r="W1186" s="106" t="e">
        <f>IF(EXACT(O1186,Y1186),M1186,M1186*(1-#REF!))</f>
        <v>#REF!</v>
      </c>
      <c r="X1186" s="106" t="e">
        <f t="shared" si="509"/>
        <v>#REF!</v>
      </c>
      <c r="Y1186" s="107" t="s">
        <v>72</v>
      </c>
      <c r="Z1186" s="103">
        <f t="shared" si="505"/>
        <v>0</v>
      </c>
      <c r="AA1186" s="103">
        <f t="shared" si="506"/>
        <v>0</v>
      </c>
      <c r="AB1186" s="128" t="str">
        <f t="shared" si="510"/>
        <v/>
      </c>
      <c r="AC1186" s="128" t="e">
        <f t="shared" si="511"/>
        <v>#REF!</v>
      </c>
    </row>
    <row r="1187" spans="1:29" ht="50.1" customHeight="1">
      <c r="A1187" s="171"/>
      <c r="B1187" s="171"/>
      <c r="C1187" s="174"/>
      <c r="D1187" s="174"/>
      <c r="E1187" s="131"/>
      <c r="F1187" s="177"/>
      <c r="G1187" s="180"/>
      <c r="H1187" s="163"/>
      <c r="I1187" s="165"/>
      <c r="J1187" s="168"/>
      <c r="K1187" s="62"/>
      <c r="L1187" s="63"/>
      <c r="M1187" s="63"/>
      <c r="N1187" s="65"/>
      <c r="O1187" s="127"/>
      <c r="P1187" s="100"/>
      <c r="Q1187" s="63">
        <f t="shared" si="507"/>
        <v>0</v>
      </c>
      <c r="R1187" s="65"/>
      <c r="S1187" s="67"/>
      <c r="T1187" s="40"/>
      <c r="U1187" s="106">
        <f>IF(EXACT(O1187,Y1187),M1187,M1187*(1-'Расчет ПРЕДЗАКАЗ'!$D$10))</f>
        <v>0</v>
      </c>
      <c r="V1187" s="106">
        <f t="shared" si="508"/>
        <v>0</v>
      </c>
      <c r="W1187" s="106" t="e">
        <f>IF(EXACT(O1187,Y1187),M1187,M1187*(1-#REF!))</f>
        <v>#REF!</v>
      </c>
      <c r="X1187" s="106" t="e">
        <f t="shared" si="509"/>
        <v>#REF!</v>
      </c>
      <c r="Y1187" s="107" t="s">
        <v>72</v>
      </c>
      <c r="Z1187" s="103">
        <f t="shared" si="505"/>
        <v>0</v>
      </c>
      <c r="AA1187" s="103">
        <f t="shared" si="506"/>
        <v>0</v>
      </c>
      <c r="AB1187" s="128" t="str">
        <f t="shared" si="510"/>
        <v/>
      </c>
      <c r="AC1187" s="128" t="e">
        <f t="shared" si="511"/>
        <v>#REF!</v>
      </c>
    </row>
    <row r="1188" spans="1:29" ht="50.1" customHeight="1">
      <c r="A1188" s="171"/>
      <c r="B1188" s="171"/>
      <c r="C1188" s="174"/>
      <c r="D1188" s="174"/>
      <c r="E1188" s="131"/>
      <c r="F1188" s="177"/>
      <c r="G1188" s="180"/>
      <c r="H1188" s="163"/>
      <c r="I1188" s="165"/>
      <c r="J1188" s="168"/>
      <c r="K1188" s="62"/>
      <c r="L1188" s="63"/>
      <c r="M1188" s="63"/>
      <c r="N1188" s="65"/>
      <c r="O1188" s="127"/>
      <c r="P1188" s="100"/>
      <c r="Q1188" s="63">
        <f t="shared" si="507"/>
        <v>0</v>
      </c>
      <c r="R1188" s="65"/>
      <c r="S1188" s="67"/>
      <c r="T1188" s="40"/>
      <c r="U1188" s="106">
        <f>IF(EXACT(O1188,Y1188),M1188,M1188*(1-'Расчет ПРЕДЗАКАЗ'!$D$10))</f>
        <v>0</v>
      </c>
      <c r="V1188" s="106">
        <f t="shared" si="508"/>
        <v>0</v>
      </c>
      <c r="W1188" s="106" t="e">
        <f>IF(EXACT(O1188,Y1188),M1188,M1188*(1-#REF!))</f>
        <v>#REF!</v>
      </c>
      <c r="X1188" s="106" t="e">
        <f t="shared" si="509"/>
        <v>#REF!</v>
      </c>
      <c r="Y1188" s="107" t="s">
        <v>72</v>
      </c>
      <c r="Z1188" s="103">
        <f t="shared" si="505"/>
        <v>0</v>
      </c>
      <c r="AA1188" s="103">
        <f t="shared" si="506"/>
        <v>0</v>
      </c>
      <c r="AB1188" s="128" t="str">
        <f t="shared" si="510"/>
        <v/>
      </c>
      <c r="AC1188" s="128" t="e">
        <f t="shared" si="511"/>
        <v>#REF!</v>
      </c>
    </row>
    <row r="1189" spans="1:29" ht="50.1" customHeight="1">
      <c r="A1189" s="171"/>
      <c r="B1189" s="171"/>
      <c r="C1189" s="174"/>
      <c r="D1189" s="174"/>
      <c r="E1189" s="131"/>
      <c r="F1189" s="177"/>
      <c r="G1189" s="180"/>
      <c r="H1189" s="163"/>
      <c r="I1189" s="165"/>
      <c r="J1189" s="168"/>
      <c r="K1189" s="62"/>
      <c r="L1189" s="63"/>
      <c r="M1189" s="63"/>
      <c r="N1189" s="65"/>
      <c r="O1189" s="127"/>
      <c r="P1189" s="100"/>
      <c r="Q1189" s="63">
        <f t="shared" si="507"/>
        <v>0</v>
      </c>
      <c r="R1189" s="65"/>
      <c r="S1189" s="67"/>
      <c r="T1189" s="40"/>
      <c r="U1189" s="106">
        <f>IF(EXACT(O1189,Y1189),M1189,M1189*(1-'Расчет ПРЕДЗАКАЗ'!$D$10))</f>
        <v>0</v>
      </c>
      <c r="V1189" s="106">
        <f t="shared" si="508"/>
        <v>0</v>
      </c>
      <c r="W1189" s="106" t="e">
        <f>IF(EXACT(O1189,Y1189),M1189,M1189*(1-#REF!))</f>
        <v>#REF!</v>
      </c>
      <c r="X1189" s="106" t="e">
        <f t="shared" si="509"/>
        <v>#REF!</v>
      </c>
      <c r="Y1189" s="107" t="s">
        <v>72</v>
      </c>
      <c r="Z1189" s="103">
        <f t="shared" si="505"/>
        <v>0</v>
      </c>
      <c r="AA1189" s="103">
        <f t="shared" si="506"/>
        <v>0</v>
      </c>
      <c r="AB1189" s="128" t="str">
        <f t="shared" si="510"/>
        <v/>
      </c>
      <c r="AC1189" s="128" t="e">
        <f t="shared" si="511"/>
        <v>#REF!</v>
      </c>
    </row>
    <row r="1190" spans="1:29" ht="50.1" customHeight="1">
      <c r="A1190" s="172"/>
      <c r="B1190" s="172"/>
      <c r="C1190" s="175"/>
      <c r="D1190" s="175"/>
      <c r="E1190" s="132"/>
      <c r="F1190" s="178"/>
      <c r="G1190" s="181"/>
      <c r="H1190" s="164"/>
      <c r="I1190" s="166"/>
      <c r="J1190" s="169"/>
      <c r="K1190" s="62"/>
      <c r="L1190" s="63"/>
      <c r="M1190" s="63"/>
      <c r="N1190" s="65"/>
      <c r="O1190" s="127"/>
      <c r="P1190" s="100"/>
      <c r="Q1190" s="63">
        <f t="shared" si="507"/>
        <v>0</v>
      </c>
      <c r="R1190" s="65"/>
      <c r="S1190" s="67"/>
      <c r="T1190" s="40"/>
      <c r="U1190" s="106">
        <f>IF(EXACT(O1190,Y1190),M1190,M1190*(1-'Расчет ПРЕДЗАКАЗ'!$D$10))</f>
        <v>0</v>
      </c>
      <c r="V1190" s="106">
        <f t="shared" si="508"/>
        <v>0</v>
      </c>
      <c r="W1190" s="106" t="e">
        <f>IF(EXACT(O1190,Y1190),M1190,M1190*(1-#REF!))</f>
        <v>#REF!</v>
      </c>
      <c r="X1190" s="106" t="e">
        <f t="shared" si="509"/>
        <v>#REF!</v>
      </c>
      <c r="Y1190" s="107" t="s">
        <v>72</v>
      </c>
      <c r="Z1190" s="103">
        <f t="shared" si="505"/>
        <v>0</v>
      </c>
      <c r="AA1190" s="103">
        <f t="shared" si="506"/>
        <v>0</v>
      </c>
      <c r="AB1190" s="128" t="str">
        <f t="shared" si="510"/>
        <v/>
      </c>
      <c r="AC1190" s="128" t="e">
        <f t="shared" si="511"/>
        <v>#REF!</v>
      </c>
    </row>
    <row r="1191" spans="1:29" ht="11.25" customHeight="1" thickBot="1"/>
    <row r="1192" spans="1:29" ht="50.1" customHeight="1">
      <c r="A1192" s="170">
        <v>74</v>
      </c>
      <c r="B1192" s="170" t="s">
        <v>762</v>
      </c>
      <c r="C1192" s="173" t="s">
        <v>763</v>
      </c>
      <c r="D1192" s="173" t="s">
        <v>77</v>
      </c>
      <c r="E1192" s="131"/>
      <c r="F1192" s="199" t="s">
        <v>764</v>
      </c>
      <c r="G1192" s="179" t="s">
        <v>765</v>
      </c>
      <c r="H1192" s="162" t="s">
        <v>766</v>
      </c>
      <c r="I1192" s="200" t="s">
        <v>767</v>
      </c>
      <c r="J1192" s="167" t="s">
        <v>19</v>
      </c>
      <c r="K1192" s="62" t="s">
        <v>82</v>
      </c>
      <c r="L1192" s="63">
        <v>10400</v>
      </c>
      <c r="M1192" s="63">
        <v>5777</v>
      </c>
      <c r="N1192" s="142" t="s">
        <v>768</v>
      </c>
      <c r="O1192" s="127" t="s">
        <v>72</v>
      </c>
      <c r="P1192" s="100"/>
      <c r="Q1192" s="63">
        <f>P1192*M1192</f>
        <v>0</v>
      </c>
      <c r="R1192" s="64"/>
      <c r="S1192" s="67">
        <v>25</v>
      </c>
      <c r="T1192" s="59"/>
      <c r="U1192" s="106">
        <f>IF(EXACT(O1192,Y1192),M1192,M1192*(1-'Расчет ПРЕДЗАКАЗ'!$D$10))</f>
        <v>5777</v>
      </c>
      <c r="V1192" s="106">
        <f>P1192*U1192</f>
        <v>0</v>
      </c>
      <c r="W1192" s="106">
        <f>IF(EXACT(O1192,Y1192),M1192,M1192*(1-#REF!))</f>
        <v>5777</v>
      </c>
      <c r="X1192" s="106">
        <f>P1192*W1192</f>
        <v>0</v>
      </c>
      <c r="Y1192" s="107" t="s">
        <v>72</v>
      </c>
      <c r="Z1192" s="103">
        <f t="shared" ref="Z1192:Z1206" si="512">IF(EXACT(O1192,Y1192),Q1192,0)</f>
        <v>0</v>
      </c>
      <c r="AA1192" s="103">
        <f t="shared" ref="AA1192:AA1206" si="513">IF(Z1192=0,Q1192,0)</f>
        <v>0</v>
      </c>
      <c r="AB1192" s="128">
        <f>IF(U1192=0,"",L1192/U1192-1)</f>
        <v>0.80024234031504249</v>
      </c>
      <c r="AC1192" s="128">
        <f>IF(W1192=0,"",L1192/W1192-1)</f>
        <v>0.80024234031504249</v>
      </c>
    </row>
    <row r="1193" spans="1:29" ht="50.1" customHeight="1">
      <c r="A1193" s="171"/>
      <c r="B1193" s="171"/>
      <c r="C1193" s="174"/>
      <c r="D1193" s="174"/>
      <c r="E1193" s="131"/>
      <c r="F1193" s="177"/>
      <c r="G1193" s="180"/>
      <c r="H1193" s="163"/>
      <c r="I1193" s="165"/>
      <c r="J1193" s="168"/>
      <c r="K1193" s="62" t="s">
        <v>86</v>
      </c>
      <c r="L1193" s="63">
        <v>10400</v>
      </c>
      <c r="M1193" s="63">
        <v>5777</v>
      </c>
      <c r="N1193" s="142" t="s">
        <v>769</v>
      </c>
      <c r="O1193" s="127" t="s">
        <v>72</v>
      </c>
      <c r="P1193" s="100"/>
      <c r="Q1193" s="63">
        <f t="shared" ref="Q1193:Q1206" si="514">P1193*M1193</f>
        <v>0</v>
      </c>
      <c r="R1193" s="64"/>
      <c r="S1193" s="67">
        <v>5</v>
      </c>
      <c r="T1193" s="46"/>
      <c r="U1193" s="106">
        <f>IF(EXACT(O1193,Y1193),M1193,M1193*(1-'Расчет ПРЕДЗАКАЗ'!$D$10))</f>
        <v>5777</v>
      </c>
      <c r="V1193" s="106">
        <f t="shared" ref="V1193:V1206" si="515">P1193*U1193</f>
        <v>0</v>
      </c>
      <c r="W1193" s="106">
        <f>IF(EXACT(O1193,Y1193),M1193,M1193*(1-#REF!))</f>
        <v>5777</v>
      </c>
      <c r="X1193" s="106">
        <f t="shared" ref="X1193:X1206" si="516">P1193*W1193</f>
        <v>0</v>
      </c>
      <c r="Y1193" s="107" t="s">
        <v>72</v>
      </c>
      <c r="Z1193" s="103">
        <f t="shared" si="512"/>
        <v>0</v>
      </c>
      <c r="AA1193" s="103">
        <f t="shared" si="513"/>
        <v>0</v>
      </c>
      <c r="AB1193" s="128">
        <f t="shared" ref="AB1193:AB1206" si="517">IF(U1193=0,"",L1193/U1193-1)</f>
        <v>0.80024234031504249</v>
      </c>
      <c r="AC1193" s="128">
        <f t="shared" ref="AC1193:AC1206" si="518">IF(W1193=0,"",L1193/W1193-1)</f>
        <v>0.80024234031504249</v>
      </c>
    </row>
    <row r="1194" spans="1:29" ht="50.1" customHeight="1">
      <c r="A1194" s="171"/>
      <c r="B1194" s="171"/>
      <c r="C1194" s="174"/>
      <c r="D1194" s="174"/>
      <c r="E1194" s="131"/>
      <c r="F1194" s="177"/>
      <c r="G1194" s="180"/>
      <c r="H1194" s="163"/>
      <c r="I1194" s="165"/>
      <c r="J1194" s="168"/>
      <c r="K1194" s="62" t="s">
        <v>88</v>
      </c>
      <c r="L1194" s="63">
        <v>10400</v>
      </c>
      <c r="M1194" s="63">
        <v>5777</v>
      </c>
      <c r="N1194" s="142" t="s">
        <v>770</v>
      </c>
      <c r="O1194" s="127" t="s">
        <v>72</v>
      </c>
      <c r="P1194" s="100"/>
      <c r="Q1194" s="63">
        <f t="shared" si="514"/>
        <v>0</v>
      </c>
      <c r="R1194" s="64"/>
      <c r="S1194" s="67">
        <v>4</v>
      </c>
      <c r="T1194" s="46"/>
      <c r="U1194" s="106">
        <f>IF(EXACT(O1194,Y1194),M1194,M1194*(1-'Расчет ПРЕДЗАКАЗ'!$D$10))</f>
        <v>5777</v>
      </c>
      <c r="V1194" s="106">
        <f t="shared" si="515"/>
        <v>0</v>
      </c>
      <c r="W1194" s="106">
        <f>IF(EXACT(O1194,Y1194),M1194,M1194*(1-#REF!))</f>
        <v>5777</v>
      </c>
      <c r="X1194" s="106">
        <f t="shared" si="516"/>
        <v>0</v>
      </c>
      <c r="Y1194" s="107" t="s">
        <v>72</v>
      </c>
      <c r="Z1194" s="103">
        <f t="shared" si="512"/>
        <v>0</v>
      </c>
      <c r="AA1194" s="103">
        <f t="shared" si="513"/>
        <v>0</v>
      </c>
      <c r="AB1194" s="128">
        <f t="shared" si="517"/>
        <v>0.80024234031504249</v>
      </c>
      <c r="AC1194" s="128">
        <f t="shared" si="518"/>
        <v>0.80024234031504249</v>
      </c>
    </row>
    <row r="1195" spans="1:29" ht="50.1" customHeight="1">
      <c r="A1195" s="171"/>
      <c r="B1195" s="171"/>
      <c r="C1195" s="174"/>
      <c r="D1195" s="174"/>
      <c r="E1195" s="131"/>
      <c r="F1195" s="177"/>
      <c r="G1195" s="180"/>
      <c r="H1195" s="163"/>
      <c r="I1195" s="165"/>
      <c r="J1195" s="168"/>
      <c r="K1195" s="62"/>
      <c r="L1195" s="63"/>
      <c r="M1195" s="63"/>
      <c r="N1195" s="142"/>
      <c r="O1195" s="127"/>
      <c r="P1195" s="100"/>
      <c r="Q1195" s="63">
        <f t="shared" si="514"/>
        <v>0</v>
      </c>
      <c r="R1195" s="64"/>
      <c r="S1195" s="67"/>
      <c r="T1195" s="46"/>
      <c r="U1195" s="106">
        <f>IF(EXACT(O1195,Y1195),M1195,M1195*(1-'Расчет ПРЕДЗАКАЗ'!$D$10))</f>
        <v>0</v>
      </c>
      <c r="V1195" s="106">
        <f t="shared" si="515"/>
        <v>0</v>
      </c>
      <c r="W1195" s="106" t="e">
        <f>IF(EXACT(O1195,Y1195),M1195,M1195*(1-#REF!))</f>
        <v>#REF!</v>
      </c>
      <c r="X1195" s="106" t="e">
        <f t="shared" si="516"/>
        <v>#REF!</v>
      </c>
      <c r="Y1195" s="107" t="s">
        <v>72</v>
      </c>
      <c r="Z1195" s="103">
        <f t="shared" si="512"/>
        <v>0</v>
      </c>
      <c r="AA1195" s="103">
        <f t="shared" si="513"/>
        <v>0</v>
      </c>
      <c r="AB1195" s="128" t="str">
        <f t="shared" si="517"/>
        <v/>
      </c>
      <c r="AC1195" s="128" t="e">
        <f t="shared" si="518"/>
        <v>#REF!</v>
      </c>
    </row>
    <row r="1196" spans="1:29" ht="50.1" customHeight="1">
      <c r="A1196" s="171"/>
      <c r="B1196" s="171"/>
      <c r="C1196" s="174"/>
      <c r="D1196" s="174"/>
      <c r="E1196" s="131"/>
      <c r="F1196" s="177"/>
      <c r="G1196" s="180"/>
      <c r="H1196" s="163"/>
      <c r="I1196" s="165"/>
      <c r="J1196" s="168"/>
      <c r="K1196" s="62"/>
      <c r="L1196" s="63"/>
      <c r="M1196" s="63"/>
      <c r="N1196" s="142"/>
      <c r="O1196" s="127"/>
      <c r="P1196" s="100"/>
      <c r="Q1196" s="63">
        <f t="shared" si="514"/>
        <v>0</v>
      </c>
      <c r="R1196" s="64"/>
      <c r="S1196" s="67"/>
      <c r="T1196" s="46"/>
      <c r="U1196" s="106">
        <f>IF(EXACT(O1196,Y1196),M1196,M1196*(1-'Расчет ПРЕДЗАКАЗ'!$D$10))</f>
        <v>0</v>
      </c>
      <c r="V1196" s="106">
        <f t="shared" si="515"/>
        <v>0</v>
      </c>
      <c r="W1196" s="106" t="e">
        <f>IF(EXACT(O1196,Y1196),M1196,M1196*(1-#REF!))</f>
        <v>#REF!</v>
      </c>
      <c r="X1196" s="106" t="e">
        <f t="shared" si="516"/>
        <v>#REF!</v>
      </c>
      <c r="Y1196" s="107" t="s">
        <v>72</v>
      </c>
      <c r="Z1196" s="103">
        <f t="shared" si="512"/>
        <v>0</v>
      </c>
      <c r="AA1196" s="103">
        <f t="shared" si="513"/>
        <v>0</v>
      </c>
      <c r="AB1196" s="128" t="str">
        <f t="shared" si="517"/>
        <v/>
      </c>
      <c r="AC1196" s="128" t="e">
        <f t="shared" si="518"/>
        <v>#REF!</v>
      </c>
    </row>
    <row r="1197" spans="1:29" ht="50.1" customHeight="1">
      <c r="A1197" s="171"/>
      <c r="B1197" s="171"/>
      <c r="C1197" s="174"/>
      <c r="D1197" s="174"/>
      <c r="E1197" s="131"/>
      <c r="F1197" s="177"/>
      <c r="G1197" s="180"/>
      <c r="H1197" s="163"/>
      <c r="I1197" s="165"/>
      <c r="J1197" s="168"/>
      <c r="K1197" s="62"/>
      <c r="L1197" s="63"/>
      <c r="M1197" s="63"/>
      <c r="N1197" s="142"/>
      <c r="O1197" s="127"/>
      <c r="P1197" s="100"/>
      <c r="Q1197" s="63">
        <f t="shared" si="514"/>
        <v>0</v>
      </c>
      <c r="R1197" s="64"/>
      <c r="S1197" s="67"/>
      <c r="T1197" s="46"/>
      <c r="U1197" s="106">
        <f>IF(EXACT(O1197,Y1197),M1197,M1197*(1-'Расчет ПРЕДЗАКАЗ'!$D$10))</f>
        <v>0</v>
      </c>
      <c r="V1197" s="106">
        <f t="shared" si="515"/>
        <v>0</v>
      </c>
      <c r="W1197" s="106" t="e">
        <f>IF(EXACT(O1197,Y1197),M1197,M1197*(1-#REF!))</f>
        <v>#REF!</v>
      </c>
      <c r="X1197" s="106" t="e">
        <f t="shared" si="516"/>
        <v>#REF!</v>
      </c>
      <c r="Y1197" s="107" t="s">
        <v>72</v>
      </c>
      <c r="Z1197" s="103">
        <f t="shared" si="512"/>
        <v>0</v>
      </c>
      <c r="AA1197" s="103">
        <f t="shared" si="513"/>
        <v>0</v>
      </c>
      <c r="AB1197" s="128" t="str">
        <f t="shared" si="517"/>
        <v/>
      </c>
      <c r="AC1197" s="128" t="e">
        <f t="shared" si="518"/>
        <v>#REF!</v>
      </c>
    </row>
    <row r="1198" spans="1:29" ht="50.1" customHeight="1">
      <c r="A1198" s="171"/>
      <c r="B1198" s="171"/>
      <c r="C1198" s="174"/>
      <c r="D1198" s="174"/>
      <c r="E1198" s="131"/>
      <c r="F1198" s="177"/>
      <c r="G1198" s="180"/>
      <c r="H1198" s="163"/>
      <c r="I1198" s="165"/>
      <c r="J1198" s="168"/>
      <c r="K1198" s="62"/>
      <c r="L1198" s="63"/>
      <c r="M1198" s="63"/>
      <c r="N1198" s="142"/>
      <c r="O1198" s="127"/>
      <c r="P1198" s="100"/>
      <c r="Q1198" s="63">
        <f t="shared" si="514"/>
        <v>0</v>
      </c>
      <c r="R1198" s="64"/>
      <c r="S1198" s="67"/>
      <c r="T1198" s="46"/>
      <c r="U1198" s="106">
        <f>IF(EXACT(O1198,Y1198),M1198,M1198*(1-'Расчет ПРЕДЗАКАЗ'!$D$10))</f>
        <v>0</v>
      </c>
      <c r="V1198" s="106">
        <f t="shared" si="515"/>
        <v>0</v>
      </c>
      <c r="W1198" s="106" t="e">
        <f>IF(EXACT(O1198,Y1198),M1198,M1198*(1-#REF!))</f>
        <v>#REF!</v>
      </c>
      <c r="X1198" s="106" t="e">
        <f t="shared" si="516"/>
        <v>#REF!</v>
      </c>
      <c r="Y1198" s="107" t="s">
        <v>72</v>
      </c>
      <c r="Z1198" s="103">
        <f t="shared" si="512"/>
        <v>0</v>
      </c>
      <c r="AA1198" s="103">
        <f t="shared" si="513"/>
        <v>0</v>
      </c>
      <c r="AB1198" s="128" t="str">
        <f t="shared" si="517"/>
        <v/>
      </c>
      <c r="AC1198" s="128" t="e">
        <f t="shared" si="518"/>
        <v>#REF!</v>
      </c>
    </row>
    <row r="1199" spans="1:29" ht="50.1" customHeight="1">
      <c r="A1199" s="171"/>
      <c r="B1199" s="171"/>
      <c r="C1199" s="174"/>
      <c r="D1199" s="174"/>
      <c r="E1199" s="131"/>
      <c r="F1199" s="177"/>
      <c r="G1199" s="180"/>
      <c r="H1199" s="163"/>
      <c r="I1199" s="165"/>
      <c r="J1199" s="168"/>
      <c r="K1199" s="62"/>
      <c r="L1199" s="63"/>
      <c r="M1199" s="63"/>
      <c r="N1199" s="142"/>
      <c r="O1199" s="127"/>
      <c r="P1199" s="100"/>
      <c r="Q1199" s="63">
        <f t="shared" si="514"/>
        <v>0</v>
      </c>
      <c r="R1199" s="64"/>
      <c r="S1199" s="67"/>
      <c r="T1199" s="46"/>
      <c r="U1199" s="106">
        <f>IF(EXACT(O1199,Y1199),M1199,M1199*(1-'Расчет ПРЕДЗАКАЗ'!$D$10))</f>
        <v>0</v>
      </c>
      <c r="V1199" s="106">
        <f t="shared" si="515"/>
        <v>0</v>
      </c>
      <c r="W1199" s="106" t="e">
        <f>IF(EXACT(O1199,Y1199),M1199,M1199*(1-#REF!))</f>
        <v>#REF!</v>
      </c>
      <c r="X1199" s="106" t="e">
        <f t="shared" si="516"/>
        <v>#REF!</v>
      </c>
      <c r="Y1199" s="107" t="s">
        <v>72</v>
      </c>
      <c r="Z1199" s="103">
        <f t="shared" si="512"/>
        <v>0</v>
      </c>
      <c r="AA1199" s="103">
        <f t="shared" si="513"/>
        <v>0</v>
      </c>
      <c r="AB1199" s="128" t="str">
        <f t="shared" si="517"/>
        <v/>
      </c>
      <c r="AC1199" s="128" t="e">
        <f t="shared" si="518"/>
        <v>#REF!</v>
      </c>
    </row>
    <row r="1200" spans="1:29" ht="50.1" customHeight="1">
      <c r="A1200" s="171"/>
      <c r="B1200" s="171"/>
      <c r="C1200" s="174"/>
      <c r="D1200" s="174"/>
      <c r="E1200" s="131"/>
      <c r="F1200" s="177"/>
      <c r="G1200" s="180"/>
      <c r="H1200" s="163"/>
      <c r="I1200" s="165"/>
      <c r="J1200" s="168"/>
      <c r="K1200" s="62"/>
      <c r="L1200" s="63"/>
      <c r="M1200" s="63"/>
      <c r="N1200" s="142"/>
      <c r="O1200" s="127"/>
      <c r="P1200" s="100"/>
      <c r="Q1200" s="63">
        <f t="shared" si="514"/>
        <v>0</v>
      </c>
      <c r="R1200" s="64"/>
      <c r="S1200" s="67"/>
      <c r="T1200" s="46"/>
      <c r="U1200" s="106">
        <f>IF(EXACT(O1200,Y1200),M1200,M1200*(1-'Расчет ПРЕДЗАКАЗ'!$D$10))</f>
        <v>0</v>
      </c>
      <c r="V1200" s="106">
        <f t="shared" si="515"/>
        <v>0</v>
      </c>
      <c r="W1200" s="106" t="e">
        <f>IF(EXACT(O1200,Y1200),M1200,M1200*(1-#REF!))</f>
        <v>#REF!</v>
      </c>
      <c r="X1200" s="106" t="e">
        <f t="shared" si="516"/>
        <v>#REF!</v>
      </c>
      <c r="Y1200" s="107" t="s">
        <v>72</v>
      </c>
      <c r="Z1200" s="103">
        <f t="shared" si="512"/>
        <v>0</v>
      </c>
      <c r="AA1200" s="103">
        <f t="shared" si="513"/>
        <v>0</v>
      </c>
      <c r="AB1200" s="128" t="str">
        <f t="shared" si="517"/>
        <v/>
      </c>
      <c r="AC1200" s="128" t="e">
        <f t="shared" si="518"/>
        <v>#REF!</v>
      </c>
    </row>
    <row r="1201" spans="1:29" ht="50.1" customHeight="1">
      <c r="A1201" s="171"/>
      <c r="B1201" s="171"/>
      <c r="C1201" s="174"/>
      <c r="D1201" s="174"/>
      <c r="E1201" s="131"/>
      <c r="F1201" s="177"/>
      <c r="G1201" s="180"/>
      <c r="H1201" s="163"/>
      <c r="I1201" s="165"/>
      <c r="J1201" s="168"/>
      <c r="K1201" s="62"/>
      <c r="L1201" s="63"/>
      <c r="M1201" s="63"/>
      <c r="N1201" s="143"/>
      <c r="O1201" s="127"/>
      <c r="P1201" s="100"/>
      <c r="Q1201" s="63">
        <f t="shared" si="514"/>
        <v>0</v>
      </c>
      <c r="R1201" s="65"/>
      <c r="S1201" s="67"/>
      <c r="T1201" s="40"/>
      <c r="U1201" s="106">
        <f>IF(EXACT(O1201,Y1201),M1201,M1201*(1-'Расчет ПРЕДЗАКАЗ'!$D$10))</f>
        <v>0</v>
      </c>
      <c r="V1201" s="106">
        <f t="shared" si="515"/>
        <v>0</v>
      </c>
      <c r="W1201" s="106" t="e">
        <f>IF(EXACT(O1201,Y1201),M1201,M1201*(1-#REF!))</f>
        <v>#REF!</v>
      </c>
      <c r="X1201" s="106" t="e">
        <f t="shared" si="516"/>
        <v>#REF!</v>
      </c>
      <c r="Y1201" s="107" t="s">
        <v>72</v>
      </c>
      <c r="Z1201" s="103">
        <f t="shared" si="512"/>
        <v>0</v>
      </c>
      <c r="AA1201" s="103">
        <f t="shared" si="513"/>
        <v>0</v>
      </c>
      <c r="AB1201" s="128" t="str">
        <f t="shared" si="517"/>
        <v/>
      </c>
      <c r="AC1201" s="128" t="e">
        <f t="shared" si="518"/>
        <v>#REF!</v>
      </c>
    </row>
    <row r="1202" spans="1:29" ht="50.1" customHeight="1">
      <c r="A1202" s="171"/>
      <c r="B1202" s="171"/>
      <c r="C1202" s="174"/>
      <c r="D1202" s="174"/>
      <c r="E1202" s="131"/>
      <c r="F1202" s="177"/>
      <c r="G1202" s="180"/>
      <c r="H1202" s="163"/>
      <c r="I1202" s="165"/>
      <c r="J1202" s="168"/>
      <c r="K1202" s="62"/>
      <c r="L1202" s="63"/>
      <c r="M1202" s="63"/>
      <c r="N1202" s="143"/>
      <c r="O1202" s="127"/>
      <c r="P1202" s="100"/>
      <c r="Q1202" s="63">
        <f t="shared" si="514"/>
        <v>0</v>
      </c>
      <c r="R1202" s="65"/>
      <c r="S1202" s="67"/>
      <c r="T1202" s="40"/>
      <c r="U1202" s="106">
        <f>IF(EXACT(O1202,Y1202),M1202,M1202*(1-'Расчет ПРЕДЗАКАЗ'!$D$10))</f>
        <v>0</v>
      </c>
      <c r="V1202" s="106">
        <f t="shared" si="515"/>
        <v>0</v>
      </c>
      <c r="W1202" s="106" t="e">
        <f>IF(EXACT(O1202,Y1202),M1202,M1202*(1-#REF!))</f>
        <v>#REF!</v>
      </c>
      <c r="X1202" s="106" t="e">
        <f t="shared" si="516"/>
        <v>#REF!</v>
      </c>
      <c r="Y1202" s="107" t="s">
        <v>72</v>
      </c>
      <c r="Z1202" s="103">
        <f t="shared" si="512"/>
        <v>0</v>
      </c>
      <c r="AA1202" s="103">
        <f t="shared" si="513"/>
        <v>0</v>
      </c>
      <c r="AB1202" s="128" t="str">
        <f t="shared" si="517"/>
        <v/>
      </c>
      <c r="AC1202" s="128" t="e">
        <f t="shared" si="518"/>
        <v>#REF!</v>
      </c>
    </row>
    <row r="1203" spans="1:29" ht="50.1" customHeight="1">
      <c r="A1203" s="171"/>
      <c r="B1203" s="171"/>
      <c r="C1203" s="174"/>
      <c r="D1203" s="174"/>
      <c r="E1203" s="131"/>
      <c r="F1203" s="177"/>
      <c r="G1203" s="180"/>
      <c r="H1203" s="163"/>
      <c r="I1203" s="165"/>
      <c r="J1203" s="168"/>
      <c r="K1203" s="62"/>
      <c r="L1203" s="63"/>
      <c r="M1203" s="63"/>
      <c r="N1203" s="65"/>
      <c r="O1203" s="127"/>
      <c r="P1203" s="100"/>
      <c r="Q1203" s="63">
        <f t="shared" si="514"/>
        <v>0</v>
      </c>
      <c r="R1203" s="65"/>
      <c r="S1203" s="67"/>
      <c r="T1203" s="40"/>
      <c r="U1203" s="106">
        <f>IF(EXACT(O1203,Y1203),M1203,M1203*(1-'Расчет ПРЕДЗАКАЗ'!$D$10))</f>
        <v>0</v>
      </c>
      <c r="V1203" s="106">
        <f t="shared" si="515"/>
        <v>0</v>
      </c>
      <c r="W1203" s="106" t="e">
        <f>IF(EXACT(O1203,Y1203),M1203,M1203*(1-#REF!))</f>
        <v>#REF!</v>
      </c>
      <c r="X1203" s="106" t="e">
        <f t="shared" si="516"/>
        <v>#REF!</v>
      </c>
      <c r="Y1203" s="107" t="s">
        <v>72</v>
      </c>
      <c r="Z1203" s="103">
        <f t="shared" si="512"/>
        <v>0</v>
      </c>
      <c r="AA1203" s="103">
        <f t="shared" si="513"/>
        <v>0</v>
      </c>
      <c r="AB1203" s="128" t="str">
        <f t="shared" si="517"/>
        <v/>
      </c>
      <c r="AC1203" s="128" t="e">
        <f t="shared" si="518"/>
        <v>#REF!</v>
      </c>
    </row>
    <row r="1204" spans="1:29" ht="50.1" customHeight="1">
      <c r="A1204" s="171"/>
      <c r="B1204" s="171"/>
      <c r="C1204" s="174"/>
      <c r="D1204" s="174"/>
      <c r="E1204" s="131"/>
      <c r="F1204" s="177"/>
      <c r="G1204" s="180"/>
      <c r="H1204" s="163"/>
      <c r="I1204" s="165"/>
      <c r="J1204" s="168"/>
      <c r="K1204" s="62"/>
      <c r="L1204" s="63"/>
      <c r="M1204" s="63"/>
      <c r="N1204" s="65"/>
      <c r="O1204" s="127"/>
      <c r="P1204" s="100"/>
      <c r="Q1204" s="63">
        <f t="shared" si="514"/>
        <v>0</v>
      </c>
      <c r="R1204" s="65"/>
      <c r="S1204" s="67"/>
      <c r="T1204" s="40"/>
      <c r="U1204" s="106">
        <f>IF(EXACT(O1204,Y1204),M1204,M1204*(1-'Расчет ПРЕДЗАКАЗ'!$D$10))</f>
        <v>0</v>
      </c>
      <c r="V1204" s="106">
        <f t="shared" si="515"/>
        <v>0</v>
      </c>
      <c r="W1204" s="106" t="e">
        <f>IF(EXACT(O1204,Y1204),M1204,M1204*(1-#REF!))</f>
        <v>#REF!</v>
      </c>
      <c r="X1204" s="106" t="e">
        <f t="shared" si="516"/>
        <v>#REF!</v>
      </c>
      <c r="Y1204" s="107" t="s">
        <v>72</v>
      </c>
      <c r="Z1204" s="103">
        <f t="shared" si="512"/>
        <v>0</v>
      </c>
      <c r="AA1204" s="103">
        <f t="shared" si="513"/>
        <v>0</v>
      </c>
      <c r="AB1204" s="128" t="str">
        <f t="shared" si="517"/>
        <v/>
      </c>
      <c r="AC1204" s="128" t="e">
        <f t="shared" si="518"/>
        <v>#REF!</v>
      </c>
    </row>
    <row r="1205" spans="1:29" ht="50.1" customHeight="1">
      <c r="A1205" s="171"/>
      <c r="B1205" s="171"/>
      <c r="C1205" s="174"/>
      <c r="D1205" s="174"/>
      <c r="E1205" s="131"/>
      <c r="F1205" s="177"/>
      <c r="G1205" s="180"/>
      <c r="H1205" s="163"/>
      <c r="I1205" s="165"/>
      <c r="J1205" s="168"/>
      <c r="K1205" s="62"/>
      <c r="L1205" s="63"/>
      <c r="M1205" s="63"/>
      <c r="N1205" s="65"/>
      <c r="O1205" s="127"/>
      <c r="P1205" s="100"/>
      <c r="Q1205" s="63">
        <f t="shared" si="514"/>
        <v>0</v>
      </c>
      <c r="R1205" s="65"/>
      <c r="S1205" s="67"/>
      <c r="T1205" s="40"/>
      <c r="U1205" s="106">
        <f>IF(EXACT(O1205,Y1205),M1205,M1205*(1-'Расчет ПРЕДЗАКАЗ'!$D$10))</f>
        <v>0</v>
      </c>
      <c r="V1205" s="106">
        <f t="shared" si="515"/>
        <v>0</v>
      </c>
      <c r="W1205" s="106" t="e">
        <f>IF(EXACT(O1205,Y1205),M1205,M1205*(1-#REF!))</f>
        <v>#REF!</v>
      </c>
      <c r="X1205" s="106" t="e">
        <f t="shared" si="516"/>
        <v>#REF!</v>
      </c>
      <c r="Y1205" s="107" t="s">
        <v>72</v>
      </c>
      <c r="Z1205" s="103">
        <f t="shared" si="512"/>
        <v>0</v>
      </c>
      <c r="AA1205" s="103">
        <f t="shared" si="513"/>
        <v>0</v>
      </c>
      <c r="AB1205" s="128" t="str">
        <f t="shared" si="517"/>
        <v/>
      </c>
      <c r="AC1205" s="128" t="e">
        <f t="shared" si="518"/>
        <v>#REF!</v>
      </c>
    </row>
    <row r="1206" spans="1:29" ht="50.1" customHeight="1">
      <c r="A1206" s="172"/>
      <c r="B1206" s="172"/>
      <c r="C1206" s="175"/>
      <c r="D1206" s="175"/>
      <c r="E1206" s="132"/>
      <c r="F1206" s="178"/>
      <c r="G1206" s="181"/>
      <c r="H1206" s="164"/>
      <c r="I1206" s="166"/>
      <c r="J1206" s="169"/>
      <c r="K1206" s="62"/>
      <c r="L1206" s="63"/>
      <c r="M1206" s="63"/>
      <c r="N1206" s="65"/>
      <c r="O1206" s="127"/>
      <c r="P1206" s="100"/>
      <c r="Q1206" s="63">
        <f t="shared" si="514"/>
        <v>0</v>
      </c>
      <c r="R1206" s="65"/>
      <c r="S1206" s="67"/>
      <c r="T1206" s="40"/>
      <c r="U1206" s="106">
        <f>IF(EXACT(O1206,Y1206),M1206,M1206*(1-'Расчет ПРЕДЗАКАЗ'!$D$10))</f>
        <v>0</v>
      </c>
      <c r="V1206" s="106">
        <f t="shared" si="515"/>
        <v>0</v>
      </c>
      <c r="W1206" s="106" t="e">
        <f>IF(EXACT(O1206,Y1206),M1206,M1206*(1-#REF!))</f>
        <v>#REF!</v>
      </c>
      <c r="X1206" s="106" t="e">
        <f t="shared" si="516"/>
        <v>#REF!</v>
      </c>
      <c r="Y1206" s="107" t="s">
        <v>72</v>
      </c>
      <c r="Z1206" s="103">
        <f t="shared" si="512"/>
        <v>0</v>
      </c>
      <c r="AA1206" s="103">
        <f t="shared" si="513"/>
        <v>0</v>
      </c>
      <c r="AB1206" s="128" t="str">
        <f t="shared" si="517"/>
        <v/>
      </c>
      <c r="AC1206" s="128" t="e">
        <f t="shared" si="518"/>
        <v>#REF!</v>
      </c>
    </row>
    <row r="1207" spans="1:29" ht="11.25" customHeight="1" thickBot="1"/>
    <row r="1208" spans="1:29" ht="50.1" customHeight="1">
      <c r="A1208" s="170">
        <v>75</v>
      </c>
      <c r="B1208" s="170" t="s">
        <v>771</v>
      </c>
      <c r="C1208" s="173" t="s">
        <v>772</v>
      </c>
      <c r="D1208" s="173" t="s">
        <v>77</v>
      </c>
      <c r="E1208" s="131"/>
      <c r="F1208" s="199" t="s">
        <v>773</v>
      </c>
      <c r="G1208" s="179" t="s">
        <v>774</v>
      </c>
      <c r="H1208" s="162" t="s">
        <v>704</v>
      </c>
      <c r="I1208" s="200" t="s">
        <v>775</v>
      </c>
      <c r="J1208" s="167" t="s">
        <v>19</v>
      </c>
      <c r="K1208" s="62" t="s">
        <v>82</v>
      </c>
      <c r="L1208" s="63">
        <v>13950</v>
      </c>
      <c r="M1208" s="63">
        <v>7752</v>
      </c>
      <c r="N1208" s="142" t="s">
        <v>776</v>
      </c>
      <c r="O1208" s="127" t="s">
        <v>72</v>
      </c>
      <c r="P1208" s="100"/>
      <c r="Q1208" s="63">
        <f>P1208*M1208</f>
        <v>0</v>
      </c>
      <c r="R1208" s="64"/>
      <c r="S1208" s="67">
        <v>49</v>
      </c>
      <c r="T1208" s="59"/>
      <c r="U1208" s="106">
        <f>IF(EXACT(O1208,Y1208),M1208,M1208*(1-'Расчет ПРЕДЗАКАЗ'!$D$10))</f>
        <v>7752</v>
      </c>
      <c r="V1208" s="106">
        <f>P1208*U1208</f>
        <v>0</v>
      </c>
      <c r="W1208" s="106">
        <f>IF(EXACT(O1208,Y1208),M1208,M1208*(1-#REF!))</f>
        <v>7752</v>
      </c>
      <c r="X1208" s="106">
        <f>P1208*W1208</f>
        <v>0</v>
      </c>
      <c r="Y1208" s="107" t="s">
        <v>72</v>
      </c>
      <c r="Z1208" s="103">
        <f t="shared" ref="Z1208:Z1222" si="519">IF(EXACT(O1208,Y1208),Q1208,0)</f>
        <v>0</v>
      </c>
      <c r="AA1208" s="103">
        <f t="shared" ref="AA1208:AA1222" si="520">IF(Z1208=0,Q1208,0)</f>
        <v>0</v>
      </c>
      <c r="AB1208" s="128">
        <f>IF(U1208=0,"",L1208/U1208-1)</f>
        <v>0.79953560371517018</v>
      </c>
      <c r="AC1208" s="128">
        <f>IF(W1208=0,"",L1208/W1208-1)</f>
        <v>0.79953560371517018</v>
      </c>
    </row>
    <row r="1209" spans="1:29" ht="50.1" customHeight="1">
      <c r="A1209" s="171"/>
      <c r="B1209" s="171"/>
      <c r="C1209" s="174"/>
      <c r="D1209" s="174"/>
      <c r="E1209" s="131"/>
      <c r="F1209" s="177"/>
      <c r="G1209" s="180"/>
      <c r="H1209" s="163"/>
      <c r="I1209" s="165"/>
      <c r="J1209" s="168"/>
      <c r="K1209" s="62" t="s">
        <v>96</v>
      </c>
      <c r="L1209" s="63">
        <v>13950</v>
      </c>
      <c r="M1209" s="63">
        <v>7752</v>
      </c>
      <c r="N1209" s="142" t="s">
        <v>777</v>
      </c>
      <c r="O1209" s="127" t="s">
        <v>72</v>
      </c>
      <c r="P1209" s="100"/>
      <c r="Q1209" s="63">
        <f t="shared" ref="Q1209:Q1222" si="521">P1209*M1209</f>
        <v>0</v>
      </c>
      <c r="R1209" s="64"/>
      <c r="S1209" s="67">
        <v>48</v>
      </c>
      <c r="T1209" s="46"/>
      <c r="U1209" s="106">
        <f>IF(EXACT(O1209,Y1209),M1209,M1209*(1-'Расчет ПРЕДЗАКАЗ'!$D$10))</f>
        <v>7752</v>
      </c>
      <c r="V1209" s="106">
        <f t="shared" ref="V1209:V1222" si="522">P1209*U1209</f>
        <v>0</v>
      </c>
      <c r="W1209" s="106">
        <f>IF(EXACT(O1209,Y1209),M1209,M1209*(1-#REF!))</f>
        <v>7752</v>
      </c>
      <c r="X1209" s="106">
        <f t="shared" ref="X1209:X1222" si="523">P1209*W1209</f>
        <v>0</v>
      </c>
      <c r="Y1209" s="107" t="s">
        <v>72</v>
      </c>
      <c r="Z1209" s="103">
        <f t="shared" si="519"/>
        <v>0</v>
      </c>
      <c r="AA1209" s="103">
        <f t="shared" si="520"/>
        <v>0</v>
      </c>
      <c r="AB1209" s="128">
        <f t="shared" ref="AB1209:AB1222" si="524">IF(U1209=0,"",L1209/U1209-1)</f>
        <v>0.79953560371517018</v>
      </c>
      <c r="AC1209" s="128">
        <f t="shared" ref="AC1209:AC1222" si="525">IF(W1209=0,"",L1209/W1209-1)</f>
        <v>0.79953560371517018</v>
      </c>
    </row>
    <row r="1210" spans="1:29" ht="50.1" customHeight="1">
      <c r="A1210" s="171"/>
      <c r="B1210" s="171"/>
      <c r="C1210" s="174"/>
      <c r="D1210" s="174"/>
      <c r="E1210" s="131"/>
      <c r="F1210" s="177"/>
      <c r="G1210" s="180"/>
      <c r="H1210" s="163"/>
      <c r="I1210" s="165"/>
      <c r="J1210" s="168"/>
      <c r="K1210" s="62" t="s">
        <v>84</v>
      </c>
      <c r="L1210" s="63">
        <v>13950</v>
      </c>
      <c r="M1210" s="63">
        <v>7752</v>
      </c>
      <c r="N1210" s="142" t="s">
        <v>778</v>
      </c>
      <c r="O1210" s="127" t="s">
        <v>72</v>
      </c>
      <c r="P1210" s="100"/>
      <c r="Q1210" s="63">
        <f t="shared" si="521"/>
        <v>0</v>
      </c>
      <c r="R1210" s="64"/>
      <c r="S1210" s="67">
        <v>38</v>
      </c>
      <c r="T1210" s="46"/>
      <c r="U1210" s="106">
        <f>IF(EXACT(O1210,Y1210),M1210,M1210*(1-'Расчет ПРЕДЗАКАЗ'!$D$10))</f>
        <v>7752</v>
      </c>
      <c r="V1210" s="106">
        <f t="shared" si="522"/>
        <v>0</v>
      </c>
      <c r="W1210" s="106">
        <f>IF(EXACT(O1210,Y1210),M1210,M1210*(1-#REF!))</f>
        <v>7752</v>
      </c>
      <c r="X1210" s="106">
        <f t="shared" si="523"/>
        <v>0</v>
      </c>
      <c r="Y1210" s="107" t="s">
        <v>72</v>
      </c>
      <c r="Z1210" s="103">
        <f t="shared" si="519"/>
        <v>0</v>
      </c>
      <c r="AA1210" s="103">
        <f t="shared" si="520"/>
        <v>0</v>
      </c>
      <c r="AB1210" s="128">
        <f t="shared" si="524"/>
        <v>0.79953560371517018</v>
      </c>
      <c r="AC1210" s="128">
        <f t="shared" si="525"/>
        <v>0.79953560371517018</v>
      </c>
    </row>
    <row r="1211" spans="1:29" ht="50.1" customHeight="1">
      <c r="A1211" s="171"/>
      <c r="B1211" s="171"/>
      <c r="C1211" s="174"/>
      <c r="D1211" s="174"/>
      <c r="E1211" s="131"/>
      <c r="F1211" s="177"/>
      <c r="G1211" s="180"/>
      <c r="H1211" s="163"/>
      <c r="I1211" s="165"/>
      <c r="J1211" s="168"/>
      <c r="K1211" s="62" t="s">
        <v>101</v>
      </c>
      <c r="L1211" s="63">
        <v>13950</v>
      </c>
      <c r="M1211" s="63">
        <v>7752</v>
      </c>
      <c r="N1211" s="142" t="s">
        <v>779</v>
      </c>
      <c r="O1211" s="127" t="s">
        <v>72</v>
      </c>
      <c r="P1211" s="100"/>
      <c r="Q1211" s="63">
        <f t="shared" si="521"/>
        <v>0</v>
      </c>
      <c r="R1211" s="64"/>
      <c r="S1211" s="67">
        <v>6</v>
      </c>
      <c r="T1211" s="46"/>
      <c r="U1211" s="106">
        <f>IF(EXACT(O1211,Y1211),M1211,M1211*(1-'Расчет ПРЕДЗАКАЗ'!$D$10))</f>
        <v>7752</v>
      </c>
      <c r="V1211" s="106">
        <f t="shared" si="522"/>
        <v>0</v>
      </c>
      <c r="W1211" s="106">
        <f>IF(EXACT(O1211,Y1211),M1211,M1211*(1-#REF!))</f>
        <v>7752</v>
      </c>
      <c r="X1211" s="106">
        <f t="shared" si="523"/>
        <v>0</v>
      </c>
      <c r="Y1211" s="107" t="s">
        <v>72</v>
      </c>
      <c r="Z1211" s="103">
        <f t="shared" si="519"/>
        <v>0</v>
      </c>
      <c r="AA1211" s="103">
        <f t="shared" si="520"/>
        <v>0</v>
      </c>
      <c r="AB1211" s="128">
        <f t="shared" si="524"/>
        <v>0.79953560371517018</v>
      </c>
      <c r="AC1211" s="128">
        <f t="shared" si="525"/>
        <v>0.79953560371517018</v>
      </c>
    </row>
    <row r="1212" spans="1:29" ht="50.1" customHeight="1">
      <c r="A1212" s="171"/>
      <c r="B1212" s="171"/>
      <c r="C1212" s="174"/>
      <c r="D1212" s="174"/>
      <c r="E1212" s="131"/>
      <c r="F1212" s="177"/>
      <c r="G1212" s="180"/>
      <c r="H1212" s="163"/>
      <c r="I1212" s="165"/>
      <c r="J1212" s="168"/>
      <c r="K1212" s="62" t="s">
        <v>86</v>
      </c>
      <c r="L1212" s="63">
        <v>13950</v>
      </c>
      <c r="M1212" s="63">
        <v>7752</v>
      </c>
      <c r="N1212" s="142" t="s">
        <v>780</v>
      </c>
      <c r="O1212" s="127" t="s">
        <v>72</v>
      </c>
      <c r="P1212" s="100"/>
      <c r="Q1212" s="63">
        <f t="shared" si="521"/>
        <v>0</v>
      </c>
      <c r="R1212" s="64"/>
      <c r="S1212" s="67">
        <v>23</v>
      </c>
      <c r="T1212" s="46"/>
      <c r="U1212" s="106">
        <f>IF(EXACT(O1212,Y1212),M1212,M1212*(1-'Расчет ПРЕДЗАКАЗ'!$D$10))</f>
        <v>7752</v>
      </c>
      <c r="V1212" s="106">
        <f t="shared" si="522"/>
        <v>0</v>
      </c>
      <c r="W1212" s="106">
        <f>IF(EXACT(O1212,Y1212),M1212,M1212*(1-#REF!))</f>
        <v>7752</v>
      </c>
      <c r="X1212" s="106">
        <f t="shared" si="523"/>
        <v>0</v>
      </c>
      <c r="Y1212" s="107" t="s">
        <v>72</v>
      </c>
      <c r="Z1212" s="103">
        <f t="shared" si="519"/>
        <v>0</v>
      </c>
      <c r="AA1212" s="103">
        <f t="shared" si="520"/>
        <v>0</v>
      </c>
      <c r="AB1212" s="128">
        <f t="shared" si="524"/>
        <v>0.79953560371517018</v>
      </c>
      <c r="AC1212" s="128">
        <f t="shared" si="525"/>
        <v>0.79953560371517018</v>
      </c>
    </row>
    <row r="1213" spans="1:29" ht="50.1" customHeight="1">
      <c r="A1213" s="171"/>
      <c r="B1213" s="171"/>
      <c r="C1213" s="174"/>
      <c r="D1213" s="174"/>
      <c r="E1213" s="131"/>
      <c r="F1213" s="177"/>
      <c r="G1213" s="180"/>
      <c r="H1213" s="163"/>
      <c r="I1213" s="165"/>
      <c r="J1213" s="168"/>
      <c r="K1213" s="62" t="s">
        <v>88</v>
      </c>
      <c r="L1213" s="63">
        <v>13950</v>
      </c>
      <c r="M1213" s="63">
        <v>7752</v>
      </c>
      <c r="N1213" s="142" t="s">
        <v>781</v>
      </c>
      <c r="O1213" s="127" t="s">
        <v>72</v>
      </c>
      <c r="P1213" s="100"/>
      <c r="Q1213" s="63">
        <f t="shared" si="521"/>
        <v>0</v>
      </c>
      <c r="R1213" s="64"/>
      <c r="S1213" s="67">
        <v>9</v>
      </c>
      <c r="T1213" s="46"/>
      <c r="U1213" s="106">
        <f>IF(EXACT(O1213,Y1213),M1213,M1213*(1-'Расчет ПРЕДЗАКАЗ'!$D$10))</f>
        <v>7752</v>
      </c>
      <c r="V1213" s="106">
        <f t="shared" si="522"/>
        <v>0</v>
      </c>
      <c r="W1213" s="106">
        <f>IF(EXACT(O1213,Y1213),M1213,M1213*(1-#REF!))</f>
        <v>7752</v>
      </c>
      <c r="X1213" s="106">
        <f t="shared" si="523"/>
        <v>0</v>
      </c>
      <c r="Y1213" s="107" t="s">
        <v>72</v>
      </c>
      <c r="Z1213" s="103">
        <f t="shared" si="519"/>
        <v>0</v>
      </c>
      <c r="AA1213" s="103">
        <f t="shared" si="520"/>
        <v>0</v>
      </c>
      <c r="AB1213" s="128">
        <f t="shared" si="524"/>
        <v>0.79953560371517018</v>
      </c>
      <c r="AC1213" s="128">
        <f t="shared" si="525"/>
        <v>0.79953560371517018</v>
      </c>
    </row>
    <row r="1214" spans="1:29" ht="50.1" customHeight="1">
      <c r="A1214" s="171"/>
      <c r="B1214" s="171"/>
      <c r="C1214" s="174"/>
      <c r="D1214" s="174"/>
      <c r="E1214" s="131"/>
      <c r="F1214" s="177"/>
      <c r="G1214" s="180"/>
      <c r="H1214" s="163"/>
      <c r="I1214" s="165"/>
      <c r="J1214" s="168"/>
      <c r="K1214" s="62" t="s">
        <v>105</v>
      </c>
      <c r="L1214" s="63">
        <v>13950</v>
      </c>
      <c r="M1214" s="63">
        <v>7752</v>
      </c>
      <c r="N1214" s="142" t="s">
        <v>782</v>
      </c>
      <c r="O1214" s="127" t="s">
        <v>72</v>
      </c>
      <c r="P1214" s="100"/>
      <c r="Q1214" s="63">
        <f t="shared" si="521"/>
        <v>0</v>
      </c>
      <c r="R1214" s="64"/>
      <c r="S1214" s="67">
        <v>4</v>
      </c>
      <c r="T1214" s="46"/>
      <c r="U1214" s="106">
        <f>IF(EXACT(O1214,Y1214),M1214,M1214*(1-'Расчет ПРЕДЗАКАЗ'!$D$10))</f>
        <v>7752</v>
      </c>
      <c r="V1214" s="106">
        <f t="shared" si="522"/>
        <v>0</v>
      </c>
      <c r="W1214" s="106">
        <f>IF(EXACT(O1214,Y1214),M1214,M1214*(1-#REF!))</f>
        <v>7752</v>
      </c>
      <c r="X1214" s="106">
        <f t="shared" si="523"/>
        <v>0</v>
      </c>
      <c r="Y1214" s="107" t="s">
        <v>72</v>
      </c>
      <c r="Z1214" s="103">
        <f t="shared" si="519"/>
        <v>0</v>
      </c>
      <c r="AA1214" s="103">
        <f t="shared" si="520"/>
        <v>0</v>
      </c>
      <c r="AB1214" s="128">
        <f t="shared" si="524"/>
        <v>0.79953560371517018</v>
      </c>
      <c r="AC1214" s="128">
        <f t="shared" si="525"/>
        <v>0.79953560371517018</v>
      </c>
    </row>
    <row r="1215" spans="1:29" ht="50.1" customHeight="1">
      <c r="A1215" s="171"/>
      <c r="B1215" s="171"/>
      <c r="C1215" s="174"/>
      <c r="D1215" s="174"/>
      <c r="E1215" s="131"/>
      <c r="F1215" s="177"/>
      <c r="G1215" s="180"/>
      <c r="H1215" s="163"/>
      <c r="I1215" s="165"/>
      <c r="J1215" s="168"/>
      <c r="K1215" s="62"/>
      <c r="L1215" s="63"/>
      <c r="M1215" s="63"/>
      <c r="N1215" s="142"/>
      <c r="O1215" s="127"/>
      <c r="P1215" s="100"/>
      <c r="Q1215" s="63">
        <f t="shared" si="521"/>
        <v>0</v>
      </c>
      <c r="R1215" s="64"/>
      <c r="S1215" s="67"/>
      <c r="T1215" s="46"/>
      <c r="U1215" s="106">
        <f>IF(EXACT(O1215,Y1215),M1215,M1215*(1-'Расчет ПРЕДЗАКАЗ'!$D$10))</f>
        <v>0</v>
      </c>
      <c r="V1215" s="106">
        <f t="shared" si="522"/>
        <v>0</v>
      </c>
      <c r="W1215" s="106" t="e">
        <f>IF(EXACT(O1215,Y1215),M1215,M1215*(1-#REF!))</f>
        <v>#REF!</v>
      </c>
      <c r="X1215" s="106" t="e">
        <f t="shared" si="523"/>
        <v>#REF!</v>
      </c>
      <c r="Y1215" s="107" t="s">
        <v>72</v>
      </c>
      <c r="Z1215" s="103">
        <f t="shared" si="519"/>
        <v>0</v>
      </c>
      <c r="AA1215" s="103">
        <f t="shared" si="520"/>
        <v>0</v>
      </c>
      <c r="AB1215" s="128" t="str">
        <f t="shared" si="524"/>
        <v/>
      </c>
      <c r="AC1215" s="128" t="e">
        <f t="shared" si="525"/>
        <v>#REF!</v>
      </c>
    </row>
    <row r="1216" spans="1:29" ht="50.1" customHeight="1">
      <c r="A1216" s="171"/>
      <c r="B1216" s="171"/>
      <c r="C1216" s="174"/>
      <c r="D1216" s="174"/>
      <c r="E1216" s="131"/>
      <c r="F1216" s="177"/>
      <c r="G1216" s="180"/>
      <c r="H1216" s="163"/>
      <c r="I1216" s="165"/>
      <c r="J1216" s="168"/>
      <c r="K1216" s="62"/>
      <c r="L1216" s="63"/>
      <c r="M1216" s="63"/>
      <c r="N1216" s="142"/>
      <c r="O1216" s="127"/>
      <c r="P1216" s="100"/>
      <c r="Q1216" s="63">
        <f t="shared" si="521"/>
        <v>0</v>
      </c>
      <c r="R1216" s="64"/>
      <c r="S1216" s="67"/>
      <c r="T1216" s="46"/>
      <c r="U1216" s="106">
        <f>IF(EXACT(O1216,Y1216),M1216,M1216*(1-'Расчет ПРЕДЗАКАЗ'!$D$10))</f>
        <v>0</v>
      </c>
      <c r="V1216" s="106">
        <f t="shared" si="522"/>
        <v>0</v>
      </c>
      <c r="W1216" s="106" t="e">
        <f>IF(EXACT(O1216,Y1216),M1216,M1216*(1-#REF!))</f>
        <v>#REF!</v>
      </c>
      <c r="X1216" s="106" t="e">
        <f t="shared" si="523"/>
        <v>#REF!</v>
      </c>
      <c r="Y1216" s="107" t="s">
        <v>72</v>
      </c>
      <c r="Z1216" s="103">
        <f t="shared" si="519"/>
        <v>0</v>
      </c>
      <c r="AA1216" s="103">
        <f t="shared" si="520"/>
        <v>0</v>
      </c>
      <c r="AB1216" s="128" t="str">
        <f t="shared" si="524"/>
        <v/>
      </c>
      <c r="AC1216" s="128" t="e">
        <f t="shared" si="525"/>
        <v>#REF!</v>
      </c>
    </row>
    <row r="1217" spans="1:29" ht="50.1" customHeight="1">
      <c r="A1217" s="171"/>
      <c r="B1217" s="171"/>
      <c r="C1217" s="174"/>
      <c r="D1217" s="174"/>
      <c r="E1217" s="131"/>
      <c r="F1217" s="177"/>
      <c r="G1217" s="180"/>
      <c r="H1217" s="163"/>
      <c r="I1217" s="165"/>
      <c r="J1217" s="168"/>
      <c r="K1217" s="62"/>
      <c r="L1217" s="63"/>
      <c r="M1217" s="63"/>
      <c r="N1217" s="143"/>
      <c r="O1217" s="127"/>
      <c r="P1217" s="100"/>
      <c r="Q1217" s="63">
        <f t="shared" si="521"/>
        <v>0</v>
      </c>
      <c r="R1217" s="65"/>
      <c r="S1217" s="67"/>
      <c r="T1217" s="40"/>
      <c r="U1217" s="106">
        <f>IF(EXACT(O1217,Y1217),M1217,M1217*(1-'Расчет ПРЕДЗАКАЗ'!$D$10))</f>
        <v>0</v>
      </c>
      <c r="V1217" s="106">
        <f t="shared" si="522"/>
        <v>0</v>
      </c>
      <c r="W1217" s="106" t="e">
        <f>IF(EXACT(O1217,Y1217),M1217,M1217*(1-#REF!))</f>
        <v>#REF!</v>
      </c>
      <c r="X1217" s="106" t="e">
        <f t="shared" si="523"/>
        <v>#REF!</v>
      </c>
      <c r="Y1217" s="107" t="s">
        <v>72</v>
      </c>
      <c r="Z1217" s="103">
        <f t="shared" si="519"/>
        <v>0</v>
      </c>
      <c r="AA1217" s="103">
        <f t="shared" si="520"/>
        <v>0</v>
      </c>
      <c r="AB1217" s="128" t="str">
        <f t="shared" si="524"/>
        <v/>
      </c>
      <c r="AC1217" s="128" t="e">
        <f t="shared" si="525"/>
        <v>#REF!</v>
      </c>
    </row>
    <row r="1218" spans="1:29" ht="50.1" customHeight="1">
      <c r="A1218" s="171"/>
      <c r="B1218" s="171"/>
      <c r="C1218" s="174"/>
      <c r="D1218" s="174"/>
      <c r="E1218" s="131"/>
      <c r="F1218" s="177"/>
      <c r="G1218" s="180"/>
      <c r="H1218" s="163"/>
      <c r="I1218" s="165"/>
      <c r="J1218" s="168"/>
      <c r="K1218" s="62"/>
      <c r="L1218" s="63"/>
      <c r="M1218" s="63"/>
      <c r="N1218" s="143"/>
      <c r="O1218" s="127"/>
      <c r="P1218" s="100"/>
      <c r="Q1218" s="63">
        <f t="shared" si="521"/>
        <v>0</v>
      </c>
      <c r="R1218" s="65"/>
      <c r="S1218" s="67"/>
      <c r="T1218" s="40"/>
      <c r="U1218" s="106">
        <f>IF(EXACT(O1218,Y1218),M1218,M1218*(1-'Расчет ПРЕДЗАКАЗ'!$D$10))</f>
        <v>0</v>
      </c>
      <c r="V1218" s="106">
        <f t="shared" si="522"/>
        <v>0</v>
      </c>
      <c r="W1218" s="106" t="e">
        <f>IF(EXACT(O1218,Y1218),M1218,M1218*(1-#REF!))</f>
        <v>#REF!</v>
      </c>
      <c r="X1218" s="106" t="e">
        <f t="shared" si="523"/>
        <v>#REF!</v>
      </c>
      <c r="Y1218" s="107" t="s">
        <v>72</v>
      </c>
      <c r="Z1218" s="103">
        <f t="shared" si="519"/>
        <v>0</v>
      </c>
      <c r="AA1218" s="103">
        <f t="shared" si="520"/>
        <v>0</v>
      </c>
      <c r="AB1218" s="128" t="str">
        <f t="shared" si="524"/>
        <v/>
      </c>
      <c r="AC1218" s="128" t="e">
        <f t="shared" si="525"/>
        <v>#REF!</v>
      </c>
    </row>
    <row r="1219" spans="1:29" ht="50.1" customHeight="1">
      <c r="A1219" s="171"/>
      <c r="B1219" s="171"/>
      <c r="C1219" s="174"/>
      <c r="D1219" s="174"/>
      <c r="E1219" s="131"/>
      <c r="F1219" s="177"/>
      <c r="G1219" s="180"/>
      <c r="H1219" s="163"/>
      <c r="I1219" s="165"/>
      <c r="J1219" s="168"/>
      <c r="K1219" s="62"/>
      <c r="L1219" s="63"/>
      <c r="M1219" s="63"/>
      <c r="N1219" s="65"/>
      <c r="O1219" s="127"/>
      <c r="P1219" s="100"/>
      <c r="Q1219" s="63">
        <f t="shared" si="521"/>
        <v>0</v>
      </c>
      <c r="R1219" s="65"/>
      <c r="S1219" s="67"/>
      <c r="T1219" s="40"/>
      <c r="U1219" s="106">
        <f>IF(EXACT(O1219,Y1219),M1219,M1219*(1-'Расчет ПРЕДЗАКАЗ'!$D$10))</f>
        <v>0</v>
      </c>
      <c r="V1219" s="106">
        <f t="shared" si="522"/>
        <v>0</v>
      </c>
      <c r="W1219" s="106" t="e">
        <f>IF(EXACT(O1219,Y1219),M1219,M1219*(1-#REF!))</f>
        <v>#REF!</v>
      </c>
      <c r="X1219" s="106" t="e">
        <f t="shared" si="523"/>
        <v>#REF!</v>
      </c>
      <c r="Y1219" s="107" t="s">
        <v>72</v>
      </c>
      <c r="Z1219" s="103">
        <f t="shared" si="519"/>
        <v>0</v>
      </c>
      <c r="AA1219" s="103">
        <f t="shared" si="520"/>
        <v>0</v>
      </c>
      <c r="AB1219" s="128" t="str">
        <f t="shared" si="524"/>
        <v/>
      </c>
      <c r="AC1219" s="128" t="e">
        <f t="shared" si="525"/>
        <v>#REF!</v>
      </c>
    </row>
    <row r="1220" spans="1:29" ht="50.1" customHeight="1">
      <c r="A1220" s="171"/>
      <c r="B1220" s="171"/>
      <c r="C1220" s="174"/>
      <c r="D1220" s="174"/>
      <c r="E1220" s="131"/>
      <c r="F1220" s="177"/>
      <c r="G1220" s="180"/>
      <c r="H1220" s="163"/>
      <c r="I1220" s="165"/>
      <c r="J1220" s="168"/>
      <c r="K1220" s="62"/>
      <c r="L1220" s="63"/>
      <c r="M1220" s="63"/>
      <c r="N1220" s="65"/>
      <c r="O1220" s="127"/>
      <c r="P1220" s="100"/>
      <c r="Q1220" s="63">
        <f t="shared" si="521"/>
        <v>0</v>
      </c>
      <c r="R1220" s="65"/>
      <c r="S1220" s="67"/>
      <c r="T1220" s="40"/>
      <c r="U1220" s="106">
        <f>IF(EXACT(O1220,Y1220),M1220,M1220*(1-'Расчет ПРЕДЗАКАЗ'!$D$10))</f>
        <v>0</v>
      </c>
      <c r="V1220" s="106">
        <f t="shared" si="522"/>
        <v>0</v>
      </c>
      <c r="W1220" s="106" t="e">
        <f>IF(EXACT(O1220,Y1220),M1220,M1220*(1-#REF!))</f>
        <v>#REF!</v>
      </c>
      <c r="X1220" s="106" t="e">
        <f t="shared" si="523"/>
        <v>#REF!</v>
      </c>
      <c r="Y1220" s="107" t="s">
        <v>72</v>
      </c>
      <c r="Z1220" s="103">
        <f t="shared" si="519"/>
        <v>0</v>
      </c>
      <c r="AA1220" s="103">
        <f t="shared" si="520"/>
        <v>0</v>
      </c>
      <c r="AB1220" s="128" t="str">
        <f t="shared" si="524"/>
        <v/>
      </c>
      <c r="AC1220" s="128" t="e">
        <f t="shared" si="525"/>
        <v>#REF!</v>
      </c>
    </row>
    <row r="1221" spans="1:29" ht="50.1" customHeight="1">
      <c r="A1221" s="171"/>
      <c r="B1221" s="171"/>
      <c r="C1221" s="174"/>
      <c r="D1221" s="174"/>
      <c r="E1221" s="131"/>
      <c r="F1221" s="177"/>
      <c r="G1221" s="180"/>
      <c r="H1221" s="163"/>
      <c r="I1221" s="165"/>
      <c r="J1221" s="168"/>
      <c r="K1221" s="62"/>
      <c r="L1221" s="63"/>
      <c r="M1221" s="63"/>
      <c r="N1221" s="65"/>
      <c r="O1221" s="127"/>
      <c r="P1221" s="100"/>
      <c r="Q1221" s="63">
        <f t="shared" si="521"/>
        <v>0</v>
      </c>
      <c r="R1221" s="65"/>
      <c r="S1221" s="67"/>
      <c r="T1221" s="40"/>
      <c r="U1221" s="106">
        <f>IF(EXACT(O1221,Y1221),M1221,M1221*(1-'Расчет ПРЕДЗАКАЗ'!$D$10))</f>
        <v>0</v>
      </c>
      <c r="V1221" s="106">
        <f t="shared" si="522"/>
        <v>0</v>
      </c>
      <c r="W1221" s="106" t="e">
        <f>IF(EXACT(O1221,Y1221),M1221,M1221*(1-#REF!))</f>
        <v>#REF!</v>
      </c>
      <c r="X1221" s="106" t="e">
        <f t="shared" si="523"/>
        <v>#REF!</v>
      </c>
      <c r="Y1221" s="107" t="s">
        <v>72</v>
      </c>
      <c r="Z1221" s="103">
        <f t="shared" si="519"/>
        <v>0</v>
      </c>
      <c r="AA1221" s="103">
        <f t="shared" si="520"/>
        <v>0</v>
      </c>
      <c r="AB1221" s="128" t="str">
        <f t="shared" si="524"/>
        <v/>
      </c>
      <c r="AC1221" s="128" t="e">
        <f t="shared" si="525"/>
        <v>#REF!</v>
      </c>
    </row>
    <row r="1222" spans="1:29" ht="50.1" customHeight="1">
      <c r="A1222" s="172"/>
      <c r="B1222" s="172"/>
      <c r="C1222" s="175"/>
      <c r="D1222" s="175"/>
      <c r="E1222" s="132"/>
      <c r="F1222" s="178"/>
      <c r="G1222" s="181"/>
      <c r="H1222" s="164"/>
      <c r="I1222" s="166"/>
      <c r="J1222" s="169"/>
      <c r="K1222" s="62"/>
      <c r="L1222" s="63"/>
      <c r="M1222" s="63"/>
      <c r="N1222" s="65"/>
      <c r="O1222" s="127"/>
      <c r="P1222" s="100"/>
      <c r="Q1222" s="63">
        <f t="shared" si="521"/>
        <v>0</v>
      </c>
      <c r="R1222" s="65"/>
      <c r="S1222" s="67"/>
      <c r="T1222" s="40"/>
      <c r="U1222" s="106">
        <f>IF(EXACT(O1222,Y1222),M1222,M1222*(1-'Расчет ПРЕДЗАКАЗ'!$D$10))</f>
        <v>0</v>
      </c>
      <c r="V1222" s="106">
        <f t="shared" si="522"/>
        <v>0</v>
      </c>
      <c r="W1222" s="106" t="e">
        <f>IF(EXACT(O1222,Y1222),M1222,M1222*(1-#REF!))</f>
        <v>#REF!</v>
      </c>
      <c r="X1222" s="106" t="e">
        <f t="shared" si="523"/>
        <v>#REF!</v>
      </c>
      <c r="Y1222" s="107" t="s">
        <v>72</v>
      </c>
      <c r="Z1222" s="103">
        <f t="shared" si="519"/>
        <v>0</v>
      </c>
      <c r="AA1222" s="103">
        <f t="shared" si="520"/>
        <v>0</v>
      </c>
      <c r="AB1222" s="128" t="str">
        <f t="shared" si="524"/>
        <v/>
      </c>
      <c r="AC1222" s="128" t="e">
        <f t="shared" si="525"/>
        <v>#REF!</v>
      </c>
    </row>
    <row r="1223" spans="1:29" ht="11.25" customHeight="1" thickBot="1"/>
    <row r="1224" spans="1:29" ht="50.1" customHeight="1">
      <c r="A1224" s="170">
        <v>76</v>
      </c>
      <c r="B1224" s="170" t="s">
        <v>783</v>
      </c>
      <c r="C1224" s="173" t="s">
        <v>784</v>
      </c>
      <c r="D1224" s="173" t="s">
        <v>77</v>
      </c>
      <c r="E1224" s="131"/>
      <c r="F1224" s="199" t="s">
        <v>785</v>
      </c>
      <c r="G1224" s="179" t="s">
        <v>124</v>
      </c>
      <c r="H1224" s="162" t="s">
        <v>786</v>
      </c>
      <c r="I1224" s="200" t="s">
        <v>787</v>
      </c>
      <c r="J1224" s="167" t="s">
        <v>19</v>
      </c>
      <c r="K1224" s="62" t="s">
        <v>371</v>
      </c>
      <c r="L1224" s="63">
        <v>3160</v>
      </c>
      <c r="M1224" s="63">
        <v>1976</v>
      </c>
      <c r="N1224" s="142" t="s">
        <v>788</v>
      </c>
      <c r="O1224" s="127"/>
      <c r="P1224" s="100"/>
      <c r="Q1224" s="63">
        <f>P1224*M1224</f>
        <v>0</v>
      </c>
      <c r="R1224" s="64"/>
      <c r="S1224" s="67">
        <v>18</v>
      </c>
      <c r="T1224" s="59"/>
      <c r="U1224" s="106">
        <f>IF(EXACT(O1224,Y1224),M1224,M1224*(1-'Расчет ПРЕДЗАКАЗ'!$D$10))</f>
        <v>1936.48</v>
      </c>
      <c r="V1224" s="106">
        <f>P1224*U1224</f>
        <v>0</v>
      </c>
      <c r="W1224" s="106" t="e">
        <f>IF(EXACT(O1224,Y1224),M1224,M1224*(1-#REF!))</f>
        <v>#REF!</v>
      </c>
      <c r="X1224" s="106" t="e">
        <f>P1224*W1224</f>
        <v>#REF!</v>
      </c>
      <c r="Y1224" s="107" t="s">
        <v>72</v>
      </c>
      <c r="Z1224" s="103">
        <f t="shared" ref="Z1224:Z1238" si="526">IF(EXACT(O1224,Y1224),Q1224,0)</f>
        <v>0</v>
      </c>
      <c r="AA1224" s="103">
        <f t="shared" ref="AA1224:AA1238" si="527">IF(Z1224=0,Q1224,0)</f>
        <v>0</v>
      </c>
      <c r="AB1224" s="128">
        <f>IF(U1224=0,"",L1224/U1224-1)</f>
        <v>0.63182681979674449</v>
      </c>
      <c r="AC1224" s="128" t="e">
        <f>IF(W1224=0,"",L1224/W1224-1)</f>
        <v>#REF!</v>
      </c>
    </row>
    <row r="1225" spans="1:29" ht="50.1" customHeight="1">
      <c r="A1225" s="171"/>
      <c r="B1225" s="171"/>
      <c r="C1225" s="174"/>
      <c r="D1225" s="174"/>
      <c r="E1225" s="131"/>
      <c r="F1225" s="177"/>
      <c r="G1225" s="180"/>
      <c r="H1225" s="163"/>
      <c r="I1225" s="165"/>
      <c r="J1225" s="168"/>
      <c r="K1225" s="62"/>
      <c r="L1225" s="63"/>
      <c r="M1225" s="63"/>
      <c r="N1225" s="142"/>
      <c r="O1225" s="127"/>
      <c r="P1225" s="100"/>
      <c r="Q1225" s="63">
        <f t="shared" ref="Q1225:Q1238" si="528">P1225*M1225</f>
        <v>0</v>
      </c>
      <c r="R1225" s="64"/>
      <c r="S1225" s="67"/>
      <c r="T1225" s="46"/>
      <c r="U1225" s="106">
        <f>IF(EXACT(O1225,Y1225),M1225,M1225*(1-'Расчет ПРЕДЗАКАЗ'!$D$10))</f>
        <v>0</v>
      </c>
      <c r="V1225" s="106">
        <f t="shared" ref="V1225:V1238" si="529">P1225*U1225</f>
        <v>0</v>
      </c>
      <c r="W1225" s="106" t="e">
        <f>IF(EXACT(O1225,Y1225),M1225,M1225*(1-#REF!))</f>
        <v>#REF!</v>
      </c>
      <c r="X1225" s="106" t="e">
        <f t="shared" ref="X1225:X1238" si="530">P1225*W1225</f>
        <v>#REF!</v>
      </c>
      <c r="Y1225" s="107" t="s">
        <v>72</v>
      </c>
      <c r="Z1225" s="103">
        <f t="shared" si="526"/>
        <v>0</v>
      </c>
      <c r="AA1225" s="103">
        <f t="shared" si="527"/>
        <v>0</v>
      </c>
      <c r="AB1225" s="128" t="str">
        <f t="shared" ref="AB1225:AB1238" si="531">IF(U1225=0,"",L1225/U1225-1)</f>
        <v/>
      </c>
      <c r="AC1225" s="128" t="e">
        <f t="shared" ref="AC1225:AC1238" si="532">IF(W1225=0,"",L1225/W1225-1)</f>
        <v>#REF!</v>
      </c>
    </row>
    <row r="1226" spans="1:29" ht="50.1" customHeight="1">
      <c r="A1226" s="171"/>
      <c r="B1226" s="171"/>
      <c r="C1226" s="174"/>
      <c r="D1226" s="174"/>
      <c r="E1226" s="131"/>
      <c r="F1226" s="177"/>
      <c r="G1226" s="180"/>
      <c r="H1226" s="163"/>
      <c r="I1226" s="165"/>
      <c r="J1226" s="168"/>
      <c r="K1226" s="62"/>
      <c r="L1226" s="63"/>
      <c r="M1226" s="63"/>
      <c r="N1226" s="142"/>
      <c r="O1226" s="127"/>
      <c r="P1226" s="100"/>
      <c r="Q1226" s="63">
        <f t="shared" si="528"/>
        <v>0</v>
      </c>
      <c r="R1226" s="64"/>
      <c r="S1226" s="67"/>
      <c r="T1226" s="46"/>
      <c r="U1226" s="106">
        <f>IF(EXACT(O1226,Y1226),M1226,M1226*(1-'Расчет ПРЕДЗАКАЗ'!$D$10))</f>
        <v>0</v>
      </c>
      <c r="V1226" s="106">
        <f t="shared" si="529"/>
        <v>0</v>
      </c>
      <c r="W1226" s="106" t="e">
        <f>IF(EXACT(O1226,Y1226),M1226,M1226*(1-#REF!))</f>
        <v>#REF!</v>
      </c>
      <c r="X1226" s="106" t="e">
        <f t="shared" si="530"/>
        <v>#REF!</v>
      </c>
      <c r="Y1226" s="107" t="s">
        <v>72</v>
      </c>
      <c r="Z1226" s="103">
        <f t="shared" si="526"/>
        <v>0</v>
      </c>
      <c r="AA1226" s="103">
        <f t="shared" si="527"/>
        <v>0</v>
      </c>
      <c r="AB1226" s="128" t="str">
        <f t="shared" si="531"/>
        <v/>
      </c>
      <c r="AC1226" s="128" t="e">
        <f t="shared" si="532"/>
        <v>#REF!</v>
      </c>
    </row>
    <row r="1227" spans="1:29" ht="50.1" customHeight="1">
      <c r="A1227" s="171"/>
      <c r="B1227" s="171"/>
      <c r="C1227" s="174"/>
      <c r="D1227" s="174"/>
      <c r="E1227" s="131"/>
      <c r="F1227" s="177"/>
      <c r="G1227" s="180"/>
      <c r="H1227" s="163"/>
      <c r="I1227" s="165"/>
      <c r="J1227" s="168"/>
      <c r="K1227" s="62"/>
      <c r="L1227" s="63"/>
      <c r="M1227" s="63"/>
      <c r="N1227" s="142"/>
      <c r="O1227" s="127"/>
      <c r="P1227" s="100"/>
      <c r="Q1227" s="63">
        <f t="shared" si="528"/>
        <v>0</v>
      </c>
      <c r="R1227" s="64"/>
      <c r="S1227" s="67"/>
      <c r="T1227" s="46"/>
      <c r="U1227" s="106">
        <f>IF(EXACT(O1227,Y1227),M1227,M1227*(1-'Расчет ПРЕДЗАКАЗ'!$D$10))</f>
        <v>0</v>
      </c>
      <c r="V1227" s="106">
        <f t="shared" si="529"/>
        <v>0</v>
      </c>
      <c r="W1227" s="106" t="e">
        <f>IF(EXACT(O1227,Y1227),M1227,M1227*(1-#REF!))</f>
        <v>#REF!</v>
      </c>
      <c r="X1227" s="106" t="e">
        <f t="shared" si="530"/>
        <v>#REF!</v>
      </c>
      <c r="Y1227" s="107" t="s">
        <v>72</v>
      </c>
      <c r="Z1227" s="103">
        <f t="shared" si="526"/>
        <v>0</v>
      </c>
      <c r="AA1227" s="103">
        <f t="shared" si="527"/>
        <v>0</v>
      </c>
      <c r="AB1227" s="128" t="str">
        <f t="shared" si="531"/>
        <v/>
      </c>
      <c r="AC1227" s="128" t="e">
        <f t="shared" si="532"/>
        <v>#REF!</v>
      </c>
    </row>
    <row r="1228" spans="1:29" ht="50.1" customHeight="1">
      <c r="A1228" s="171"/>
      <c r="B1228" s="171"/>
      <c r="C1228" s="174"/>
      <c r="D1228" s="174"/>
      <c r="E1228" s="131"/>
      <c r="F1228" s="177"/>
      <c r="G1228" s="180"/>
      <c r="H1228" s="163"/>
      <c r="I1228" s="165"/>
      <c r="J1228" s="168"/>
      <c r="K1228" s="62"/>
      <c r="L1228" s="63"/>
      <c r="M1228" s="63"/>
      <c r="N1228" s="142"/>
      <c r="O1228" s="127"/>
      <c r="P1228" s="100"/>
      <c r="Q1228" s="63">
        <f t="shared" si="528"/>
        <v>0</v>
      </c>
      <c r="R1228" s="64"/>
      <c r="S1228" s="67"/>
      <c r="T1228" s="46"/>
      <c r="U1228" s="106">
        <f>IF(EXACT(O1228,Y1228),M1228,M1228*(1-'Расчет ПРЕДЗАКАЗ'!$D$10))</f>
        <v>0</v>
      </c>
      <c r="V1228" s="106">
        <f t="shared" si="529"/>
        <v>0</v>
      </c>
      <c r="W1228" s="106" t="e">
        <f>IF(EXACT(O1228,Y1228),M1228,M1228*(1-#REF!))</f>
        <v>#REF!</v>
      </c>
      <c r="X1228" s="106" t="e">
        <f t="shared" si="530"/>
        <v>#REF!</v>
      </c>
      <c r="Y1228" s="107" t="s">
        <v>72</v>
      </c>
      <c r="Z1228" s="103">
        <f t="shared" si="526"/>
        <v>0</v>
      </c>
      <c r="AA1228" s="103">
        <f t="shared" si="527"/>
        <v>0</v>
      </c>
      <c r="AB1228" s="128" t="str">
        <f t="shared" si="531"/>
        <v/>
      </c>
      <c r="AC1228" s="128" t="e">
        <f t="shared" si="532"/>
        <v>#REF!</v>
      </c>
    </row>
    <row r="1229" spans="1:29" ht="50.1" customHeight="1">
      <c r="A1229" s="171"/>
      <c r="B1229" s="171"/>
      <c r="C1229" s="174"/>
      <c r="D1229" s="174"/>
      <c r="E1229" s="131"/>
      <c r="F1229" s="177"/>
      <c r="G1229" s="180"/>
      <c r="H1229" s="163"/>
      <c r="I1229" s="165"/>
      <c r="J1229" s="168"/>
      <c r="K1229" s="62"/>
      <c r="L1229" s="63"/>
      <c r="M1229" s="63"/>
      <c r="N1229" s="142"/>
      <c r="O1229" s="127"/>
      <c r="P1229" s="100"/>
      <c r="Q1229" s="63">
        <f t="shared" si="528"/>
        <v>0</v>
      </c>
      <c r="R1229" s="64"/>
      <c r="S1229" s="67"/>
      <c r="T1229" s="46"/>
      <c r="U1229" s="106">
        <f>IF(EXACT(O1229,Y1229),M1229,M1229*(1-'Расчет ПРЕДЗАКАЗ'!$D$10))</f>
        <v>0</v>
      </c>
      <c r="V1229" s="106">
        <f t="shared" si="529"/>
        <v>0</v>
      </c>
      <c r="W1229" s="106" t="e">
        <f>IF(EXACT(O1229,Y1229),M1229,M1229*(1-#REF!))</f>
        <v>#REF!</v>
      </c>
      <c r="X1229" s="106" t="e">
        <f t="shared" si="530"/>
        <v>#REF!</v>
      </c>
      <c r="Y1229" s="107" t="s">
        <v>72</v>
      </c>
      <c r="Z1229" s="103">
        <f t="shared" si="526"/>
        <v>0</v>
      </c>
      <c r="AA1229" s="103">
        <f t="shared" si="527"/>
        <v>0</v>
      </c>
      <c r="AB1229" s="128" t="str">
        <f t="shared" si="531"/>
        <v/>
      </c>
      <c r="AC1229" s="128" t="e">
        <f t="shared" si="532"/>
        <v>#REF!</v>
      </c>
    </row>
    <row r="1230" spans="1:29" ht="50.1" customHeight="1">
      <c r="A1230" s="171"/>
      <c r="B1230" s="171"/>
      <c r="C1230" s="174"/>
      <c r="D1230" s="174"/>
      <c r="E1230" s="131"/>
      <c r="F1230" s="177"/>
      <c r="G1230" s="180"/>
      <c r="H1230" s="163"/>
      <c r="I1230" s="165"/>
      <c r="J1230" s="168"/>
      <c r="K1230" s="62"/>
      <c r="L1230" s="63"/>
      <c r="M1230" s="63"/>
      <c r="N1230" s="142"/>
      <c r="O1230" s="127"/>
      <c r="P1230" s="100"/>
      <c r="Q1230" s="63">
        <f t="shared" si="528"/>
        <v>0</v>
      </c>
      <c r="R1230" s="64"/>
      <c r="S1230" s="67"/>
      <c r="T1230" s="46"/>
      <c r="U1230" s="106">
        <f>IF(EXACT(O1230,Y1230),M1230,M1230*(1-'Расчет ПРЕДЗАКАЗ'!$D$10))</f>
        <v>0</v>
      </c>
      <c r="V1230" s="106">
        <f t="shared" si="529"/>
        <v>0</v>
      </c>
      <c r="W1230" s="106" t="e">
        <f>IF(EXACT(O1230,Y1230),M1230,M1230*(1-#REF!))</f>
        <v>#REF!</v>
      </c>
      <c r="X1230" s="106" t="e">
        <f t="shared" si="530"/>
        <v>#REF!</v>
      </c>
      <c r="Y1230" s="107" t="s">
        <v>72</v>
      </c>
      <c r="Z1230" s="103">
        <f t="shared" si="526"/>
        <v>0</v>
      </c>
      <c r="AA1230" s="103">
        <f t="shared" si="527"/>
        <v>0</v>
      </c>
      <c r="AB1230" s="128" t="str">
        <f t="shared" si="531"/>
        <v/>
      </c>
      <c r="AC1230" s="128" t="e">
        <f t="shared" si="532"/>
        <v>#REF!</v>
      </c>
    </row>
    <row r="1231" spans="1:29" ht="50.1" customHeight="1">
      <c r="A1231" s="171"/>
      <c r="B1231" s="171"/>
      <c r="C1231" s="174"/>
      <c r="D1231" s="174"/>
      <c r="E1231" s="131"/>
      <c r="F1231" s="177"/>
      <c r="G1231" s="180"/>
      <c r="H1231" s="163"/>
      <c r="I1231" s="165"/>
      <c r="J1231" s="168"/>
      <c r="K1231" s="62"/>
      <c r="L1231" s="63"/>
      <c r="M1231" s="63"/>
      <c r="N1231" s="142"/>
      <c r="O1231" s="127"/>
      <c r="P1231" s="100"/>
      <c r="Q1231" s="63">
        <f t="shared" si="528"/>
        <v>0</v>
      </c>
      <c r="R1231" s="64"/>
      <c r="S1231" s="67"/>
      <c r="T1231" s="46"/>
      <c r="U1231" s="106">
        <f>IF(EXACT(O1231,Y1231),M1231,M1231*(1-'Расчет ПРЕДЗАКАЗ'!$D$10))</f>
        <v>0</v>
      </c>
      <c r="V1231" s="106">
        <f t="shared" si="529"/>
        <v>0</v>
      </c>
      <c r="W1231" s="106" t="e">
        <f>IF(EXACT(O1231,Y1231),M1231,M1231*(1-#REF!))</f>
        <v>#REF!</v>
      </c>
      <c r="X1231" s="106" t="e">
        <f t="shared" si="530"/>
        <v>#REF!</v>
      </c>
      <c r="Y1231" s="107" t="s">
        <v>72</v>
      </c>
      <c r="Z1231" s="103">
        <f t="shared" si="526"/>
        <v>0</v>
      </c>
      <c r="AA1231" s="103">
        <f t="shared" si="527"/>
        <v>0</v>
      </c>
      <c r="AB1231" s="128" t="str">
        <f t="shared" si="531"/>
        <v/>
      </c>
      <c r="AC1231" s="128" t="e">
        <f t="shared" si="532"/>
        <v>#REF!</v>
      </c>
    </row>
    <row r="1232" spans="1:29" ht="50.1" customHeight="1">
      <c r="A1232" s="171"/>
      <c r="B1232" s="171"/>
      <c r="C1232" s="174"/>
      <c r="D1232" s="174"/>
      <c r="E1232" s="131"/>
      <c r="F1232" s="177"/>
      <c r="G1232" s="180"/>
      <c r="H1232" s="163"/>
      <c r="I1232" s="165"/>
      <c r="J1232" s="168"/>
      <c r="K1232" s="62"/>
      <c r="L1232" s="63"/>
      <c r="M1232" s="63"/>
      <c r="N1232" s="142"/>
      <c r="O1232" s="127"/>
      <c r="P1232" s="100"/>
      <c r="Q1232" s="63">
        <f t="shared" si="528"/>
        <v>0</v>
      </c>
      <c r="R1232" s="64"/>
      <c r="S1232" s="67"/>
      <c r="T1232" s="46"/>
      <c r="U1232" s="106">
        <f>IF(EXACT(O1232,Y1232),M1232,M1232*(1-'Расчет ПРЕДЗАКАЗ'!$D$10))</f>
        <v>0</v>
      </c>
      <c r="V1232" s="106">
        <f t="shared" si="529"/>
        <v>0</v>
      </c>
      <c r="W1232" s="106" t="e">
        <f>IF(EXACT(O1232,Y1232),M1232,M1232*(1-#REF!))</f>
        <v>#REF!</v>
      </c>
      <c r="X1232" s="106" t="e">
        <f t="shared" si="530"/>
        <v>#REF!</v>
      </c>
      <c r="Y1232" s="107" t="s">
        <v>72</v>
      </c>
      <c r="Z1232" s="103">
        <f t="shared" si="526"/>
        <v>0</v>
      </c>
      <c r="AA1232" s="103">
        <f t="shared" si="527"/>
        <v>0</v>
      </c>
      <c r="AB1232" s="128" t="str">
        <f t="shared" si="531"/>
        <v/>
      </c>
      <c r="AC1232" s="128" t="e">
        <f t="shared" si="532"/>
        <v>#REF!</v>
      </c>
    </row>
    <row r="1233" spans="1:29" ht="50.1" customHeight="1">
      <c r="A1233" s="171"/>
      <c r="B1233" s="171"/>
      <c r="C1233" s="174"/>
      <c r="D1233" s="174"/>
      <c r="E1233" s="131"/>
      <c r="F1233" s="177"/>
      <c r="G1233" s="180"/>
      <c r="H1233" s="163"/>
      <c r="I1233" s="165"/>
      <c r="J1233" s="168"/>
      <c r="K1233" s="62"/>
      <c r="L1233" s="63"/>
      <c r="M1233" s="63"/>
      <c r="N1233" s="143"/>
      <c r="O1233" s="127"/>
      <c r="P1233" s="100"/>
      <c r="Q1233" s="63">
        <f t="shared" si="528"/>
        <v>0</v>
      </c>
      <c r="R1233" s="65"/>
      <c r="S1233" s="67"/>
      <c r="T1233" s="40"/>
      <c r="U1233" s="106">
        <f>IF(EXACT(O1233,Y1233),M1233,M1233*(1-'Расчет ПРЕДЗАКАЗ'!$D$10))</f>
        <v>0</v>
      </c>
      <c r="V1233" s="106">
        <f t="shared" si="529"/>
        <v>0</v>
      </c>
      <c r="W1233" s="106" t="e">
        <f>IF(EXACT(O1233,Y1233),M1233,M1233*(1-#REF!))</f>
        <v>#REF!</v>
      </c>
      <c r="X1233" s="106" t="e">
        <f t="shared" si="530"/>
        <v>#REF!</v>
      </c>
      <c r="Y1233" s="107" t="s">
        <v>72</v>
      </c>
      <c r="Z1233" s="103">
        <f t="shared" si="526"/>
        <v>0</v>
      </c>
      <c r="AA1233" s="103">
        <f t="shared" si="527"/>
        <v>0</v>
      </c>
      <c r="AB1233" s="128" t="str">
        <f t="shared" si="531"/>
        <v/>
      </c>
      <c r="AC1233" s="128" t="e">
        <f t="shared" si="532"/>
        <v>#REF!</v>
      </c>
    </row>
    <row r="1234" spans="1:29" ht="50.1" customHeight="1">
      <c r="A1234" s="171"/>
      <c r="B1234" s="171"/>
      <c r="C1234" s="174"/>
      <c r="D1234" s="174"/>
      <c r="E1234" s="131"/>
      <c r="F1234" s="177"/>
      <c r="G1234" s="180"/>
      <c r="H1234" s="163"/>
      <c r="I1234" s="165"/>
      <c r="J1234" s="168"/>
      <c r="K1234" s="62"/>
      <c r="L1234" s="63"/>
      <c r="M1234" s="63"/>
      <c r="N1234" s="143"/>
      <c r="O1234" s="127"/>
      <c r="P1234" s="100"/>
      <c r="Q1234" s="63">
        <f t="shared" si="528"/>
        <v>0</v>
      </c>
      <c r="R1234" s="65"/>
      <c r="S1234" s="67"/>
      <c r="T1234" s="40"/>
      <c r="U1234" s="106">
        <f>IF(EXACT(O1234,Y1234),M1234,M1234*(1-'Расчет ПРЕДЗАКАЗ'!$D$10))</f>
        <v>0</v>
      </c>
      <c r="V1234" s="106">
        <f t="shared" si="529"/>
        <v>0</v>
      </c>
      <c r="W1234" s="106" t="e">
        <f>IF(EXACT(O1234,Y1234),M1234,M1234*(1-#REF!))</f>
        <v>#REF!</v>
      </c>
      <c r="X1234" s="106" t="e">
        <f t="shared" si="530"/>
        <v>#REF!</v>
      </c>
      <c r="Y1234" s="107" t="s">
        <v>72</v>
      </c>
      <c r="Z1234" s="103">
        <f t="shared" si="526"/>
        <v>0</v>
      </c>
      <c r="AA1234" s="103">
        <f t="shared" si="527"/>
        <v>0</v>
      </c>
      <c r="AB1234" s="128" t="str">
        <f t="shared" si="531"/>
        <v/>
      </c>
      <c r="AC1234" s="128" t="e">
        <f t="shared" si="532"/>
        <v>#REF!</v>
      </c>
    </row>
    <row r="1235" spans="1:29" ht="50.1" customHeight="1">
      <c r="A1235" s="171"/>
      <c r="B1235" s="171"/>
      <c r="C1235" s="174"/>
      <c r="D1235" s="174"/>
      <c r="E1235" s="131"/>
      <c r="F1235" s="177"/>
      <c r="G1235" s="180"/>
      <c r="H1235" s="163"/>
      <c r="I1235" s="165"/>
      <c r="J1235" s="168"/>
      <c r="K1235" s="62"/>
      <c r="L1235" s="63"/>
      <c r="M1235" s="63"/>
      <c r="N1235" s="65"/>
      <c r="O1235" s="127"/>
      <c r="P1235" s="100"/>
      <c r="Q1235" s="63">
        <f t="shared" si="528"/>
        <v>0</v>
      </c>
      <c r="R1235" s="65"/>
      <c r="S1235" s="67"/>
      <c r="T1235" s="40"/>
      <c r="U1235" s="106">
        <f>IF(EXACT(O1235,Y1235),M1235,M1235*(1-'Расчет ПРЕДЗАКАЗ'!$D$10))</f>
        <v>0</v>
      </c>
      <c r="V1235" s="106">
        <f t="shared" si="529"/>
        <v>0</v>
      </c>
      <c r="W1235" s="106" t="e">
        <f>IF(EXACT(O1235,Y1235),M1235,M1235*(1-#REF!))</f>
        <v>#REF!</v>
      </c>
      <c r="X1235" s="106" t="e">
        <f t="shared" si="530"/>
        <v>#REF!</v>
      </c>
      <c r="Y1235" s="107" t="s">
        <v>72</v>
      </c>
      <c r="Z1235" s="103">
        <f t="shared" si="526"/>
        <v>0</v>
      </c>
      <c r="AA1235" s="103">
        <f t="shared" si="527"/>
        <v>0</v>
      </c>
      <c r="AB1235" s="128" t="str">
        <f t="shared" si="531"/>
        <v/>
      </c>
      <c r="AC1235" s="128" t="e">
        <f t="shared" si="532"/>
        <v>#REF!</v>
      </c>
    </row>
    <row r="1236" spans="1:29" ht="50.1" customHeight="1">
      <c r="A1236" s="171"/>
      <c r="B1236" s="171"/>
      <c r="C1236" s="174"/>
      <c r="D1236" s="174"/>
      <c r="E1236" s="131"/>
      <c r="F1236" s="177"/>
      <c r="G1236" s="180"/>
      <c r="H1236" s="163"/>
      <c r="I1236" s="165"/>
      <c r="J1236" s="168"/>
      <c r="K1236" s="62"/>
      <c r="L1236" s="63"/>
      <c r="M1236" s="63"/>
      <c r="N1236" s="65"/>
      <c r="O1236" s="127"/>
      <c r="P1236" s="100"/>
      <c r="Q1236" s="63">
        <f t="shared" si="528"/>
        <v>0</v>
      </c>
      <c r="R1236" s="65"/>
      <c r="S1236" s="67"/>
      <c r="T1236" s="40"/>
      <c r="U1236" s="106">
        <f>IF(EXACT(O1236,Y1236),M1236,M1236*(1-'Расчет ПРЕДЗАКАЗ'!$D$10))</f>
        <v>0</v>
      </c>
      <c r="V1236" s="106">
        <f t="shared" si="529"/>
        <v>0</v>
      </c>
      <c r="W1236" s="106" t="e">
        <f>IF(EXACT(O1236,Y1236),M1236,M1236*(1-#REF!))</f>
        <v>#REF!</v>
      </c>
      <c r="X1236" s="106" t="e">
        <f t="shared" si="530"/>
        <v>#REF!</v>
      </c>
      <c r="Y1236" s="107" t="s">
        <v>72</v>
      </c>
      <c r="Z1236" s="103">
        <f t="shared" si="526"/>
        <v>0</v>
      </c>
      <c r="AA1236" s="103">
        <f t="shared" si="527"/>
        <v>0</v>
      </c>
      <c r="AB1236" s="128" t="str">
        <f t="shared" si="531"/>
        <v/>
      </c>
      <c r="AC1236" s="128" t="e">
        <f t="shared" si="532"/>
        <v>#REF!</v>
      </c>
    </row>
    <row r="1237" spans="1:29" ht="50.1" customHeight="1">
      <c r="A1237" s="171"/>
      <c r="B1237" s="171"/>
      <c r="C1237" s="174"/>
      <c r="D1237" s="174"/>
      <c r="E1237" s="131"/>
      <c r="F1237" s="177"/>
      <c r="G1237" s="180"/>
      <c r="H1237" s="163"/>
      <c r="I1237" s="165"/>
      <c r="J1237" s="168"/>
      <c r="K1237" s="62"/>
      <c r="L1237" s="63"/>
      <c r="M1237" s="63"/>
      <c r="N1237" s="65"/>
      <c r="O1237" s="127"/>
      <c r="P1237" s="100"/>
      <c r="Q1237" s="63">
        <f t="shared" si="528"/>
        <v>0</v>
      </c>
      <c r="R1237" s="65"/>
      <c r="S1237" s="67"/>
      <c r="T1237" s="40"/>
      <c r="U1237" s="106">
        <f>IF(EXACT(O1237,Y1237),M1237,M1237*(1-'Расчет ПРЕДЗАКАЗ'!$D$10))</f>
        <v>0</v>
      </c>
      <c r="V1237" s="106">
        <f t="shared" si="529"/>
        <v>0</v>
      </c>
      <c r="W1237" s="106" t="e">
        <f>IF(EXACT(O1237,Y1237),M1237,M1237*(1-#REF!))</f>
        <v>#REF!</v>
      </c>
      <c r="X1237" s="106" t="e">
        <f t="shared" si="530"/>
        <v>#REF!</v>
      </c>
      <c r="Y1237" s="107" t="s">
        <v>72</v>
      </c>
      <c r="Z1237" s="103">
        <f t="shared" si="526"/>
        <v>0</v>
      </c>
      <c r="AA1237" s="103">
        <f t="shared" si="527"/>
        <v>0</v>
      </c>
      <c r="AB1237" s="128" t="str">
        <f t="shared" si="531"/>
        <v/>
      </c>
      <c r="AC1237" s="128" t="e">
        <f t="shared" si="532"/>
        <v>#REF!</v>
      </c>
    </row>
    <row r="1238" spans="1:29" ht="50.1" customHeight="1">
      <c r="A1238" s="172"/>
      <c r="B1238" s="172"/>
      <c r="C1238" s="175"/>
      <c r="D1238" s="175"/>
      <c r="E1238" s="132"/>
      <c r="F1238" s="178"/>
      <c r="G1238" s="181"/>
      <c r="H1238" s="164"/>
      <c r="I1238" s="166"/>
      <c r="J1238" s="169"/>
      <c r="K1238" s="62"/>
      <c r="L1238" s="63"/>
      <c r="M1238" s="63"/>
      <c r="N1238" s="65"/>
      <c r="O1238" s="127"/>
      <c r="P1238" s="100"/>
      <c r="Q1238" s="63">
        <f t="shared" si="528"/>
        <v>0</v>
      </c>
      <c r="R1238" s="65"/>
      <c r="S1238" s="67"/>
      <c r="T1238" s="40"/>
      <c r="U1238" s="106">
        <f>IF(EXACT(O1238,Y1238),M1238,M1238*(1-'Расчет ПРЕДЗАКАЗ'!$D$10))</f>
        <v>0</v>
      </c>
      <c r="V1238" s="106">
        <f t="shared" si="529"/>
        <v>0</v>
      </c>
      <c r="W1238" s="106" t="e">
        <f>IF(EXACT(O1238,Y1238),M1238,M1238*(1-#REF!))</f>
        <v>#REF!</v>
      </c>
      <c r="X1238" s="106" t="e">
        <f t="shared" si="530"/>
        <v>#REF!</v>
      </c>
      <c r="Y1238" s="107" t="s">
        <v>72</v>
      </c>
      <c r="Z1238" s="103">
        <f t="shared" si="526"/>
        <v>0</v>
      </c>
      <c r="AA1238" s="103">
        <f t="shared" si="527"/>
        <v>0</v>
      </c>
      <c r="AB1238" s="128" t="str">
        <f t="shared" si="531"/>
        <v/>
      </c>
      <c r="AC1238" s="128" t="e">
        <f t="shared" si="532"/>
        <v>#REF!</v>
      </c>
    </row>
    <row r="1239" spans="1:29" ht="11.25" customHeight="1" thickBot="1"/>
    <row r="1240" spans="1:29" ht="50.1" customHeight="1">
      <c r="A1240" s="170">
        <v>77</v>
      </c>
      <c r="B1240" s="170" t="s">
        <v>789</v>
      </c>
      <c r="C1240" s="173" t="s">
        <v>790</v>
      </c>
      <c r="D1240" s="173" t="s">
        <v>77</v>
      </c>
      <c r="E1240" s="131"/>
      <c r="F1240" s="199" t="s">
        <v>791</v>
      </c>
      <c r="G1240" s="179" t="s">
        <v>792</v>
      </c>
      <c r="H1240" s="162" t="s">
        <v>793</v>
      </c>
      <c r="I1240" s="200" t="s">
        <v>794</v>
      </c>
      <c r="J1240" s="167" t="s">
        <v>19</v>
      </c>
      <c r="K1240" s="62" t="s">
        <v>82</v>
      </c>
      <c r="L1240" s="63">
        <v>1880</v>
      </c>
      <c r="M1240" s="63">
        <v>1170</v>
      </c>
      <c r="N1240" s="142" t="s">
        <v>795</v>
      </c>
      <c r="O1240" s="127" t="s">
        <v>72</v>
      </c>
      <c r="P1240" s="100"/>
      <c r="Q1240" s="63">
        <f>P1240*M1240</f>
        <v>0</v>
      </c>
      <c r="R1240" s="64"/>
      <c r="S1240" s="67">
        <v>1</v>
      </c>
      <c r="T1240" s="59"/>
      <c r="U1240" s="106">
        <f>IF(EXACT(O1240,Y1240),M1240,M1240*(1-'Расчет ПРЕДЗАКАЗ'!$D$10))</f>
        <v>1170</v>
      </c>
      <c r="V1240" s="106">
        <f>P1240*U1240</f>
        <v>0</v>
      </c>
      <c r="W1240" s="106">
        <f>IF(EXACT(O1240,Y1240),M1240,M1240*(1-#REF!))</f>
        <v>1170</v>
      </c>
      <c r="X1240" s="106">
        <f>P1240*W1240</f>
        <v>0</v>
      </c>
      <c r="Y1240" s="107" t="s">
        <v>72</v>
      </c>
      <c r="Z1240" s="103">
        <f t="shared" ref="Z1240:Z1254" si="533">IF(EXACT(O1240,Y1240),Q1240,0)</f>
        <v>0</v>
      </c>
      <c r="AA1240" s="103">
        <f t="shared" ref="AA1240:AA1254" si="534">IF(Z1240=0,Q1240,0)</f>
        <v>0</v>
      </c>
      <c r="AB1240" s="128">
        <f>IF(U1240=0,"",L1240/U1240-1)</f>
        <v>0.6068376068376069</v>
      </c>
      <c r="AC1240" s="128">
        <f>IF(W1240=0,"",L1240/W1240-1)</f>
        <v>0.6068376068376069</v>
      </c>
    </row>
    <row r="1241" spans="1:29" ht="50.1" customHeight="1">
      <c r="A1241" s="171"/>
      <c r="B1241" s="171"/>
      <c r="C1241" s="174"/>
      <c r="D1241" s="174"/>
      <c r="E1241" s="131"/>
      <c r="F1241" s="177"/>
      <c r="G1241" s="180"/>
      <c r="H1241" s="163"/>
      <c r="I1241" s="165"/>
      <c r="J1241" s="168"/>
      <c r="K1241" s="62" t="s">
        <v>96</v>
      </c>
      <c r="L1241" s="63">
        <v>1880</v>
      </c>
      <c r="M1241" s="63">
        <v>1170</v>
      </c>
      <c r="N1241" s="142" t="s">
        <v>796</v>
      </c>
      <c r="O1241" s="127" t="s">
        <v>72</v>
      </c>
      <c r="P1241" s="100"/>
      <c r="Q1241" s="63">
        <f t="shared" ref="Q1241:Q1254" si="535">P1241*M1241</f>
        <v>0</v>
      </c>
      <c r="R1241" s="64"/>
      <c r="S1241" s="67">
        <v>3</v>
      </c>
      <c r="T1241" s="46"/>
      <c r="U1241" s="106">
        <f>IF(EXACT(O1241,Y1241),M1241,M1241*(1-'Расчет ПРЕДЗАКАЗ'!$D$10))</f>
        <v>1170</v>
      </c>
      <c r="V1241" s="106">
        <f t="shared" ref="V1241:V1254" si="536">P1241*U1241</f>
        <v>0</v>
      </c>
      <c r="W1241" s="106">
        <f>IF(EXACT(O1241,Y1241),M1241,M1241*(1-#REF!))</f>
        <v>1170</v>
      </c>
      <c r="X1241" s="106">
        <f t="shared" ref="X1241:X1254" si="537">P1241*W1241</f>
        <v>0</v>
      </c>
      <c r="Y1241" s="107" t="s">
        <v>72</v>
      </c>
      <c r="Z1241" s="103">
        <f t="shared" si="533"/>
        <v>0</v>
      </c>
      <c r="AA1241" s="103">
        <f t="shared" si="534"/>
        <v>0</v>
      </c>
      <c r="AB1241" s="128">
        <f t="shared" ref="AB1241:AB1254" si="538">IF(U1241=0,"",L1241/U1241-1)</f>
        <v>0.6068376068376069</v>
      </c>
      <c r="AC1241" s="128">
        <f t="shared" ref="AC1241:AC1254" si="539">IF(W1241=0,"",L1241/W1241-1)</f>
        <v>0.6068376068376069</v>
      </c>
    </row>
    <row r="1242" spans="1:29" ht="50.1" customHeight="1">
      <c r="A1242" s="171"/>
      <c r="B1242" s="171"/>
      <c r="C1242" s="174"/>
      <c r="D1242" s="174"/>
      <c r="E1242" s="131"/>
      <c r="F1242" s="177"/>
      <c r="G1242" s="180"/>
      <c r="H1242" s="163"/>
      <c r="I1242" s="165"/>
      <c r="J1242" s="168"/>
      <c r="K1242" s="62" t="s">
        <v>98</v>
      </c>
      <c r="L1242" s="63">
        <v>1880</v>
      </c>
      <c r="M1242" s="63">
        <v>1170</v>
      </c>
      <c r="N1242" s="142" t="s">
        <v>797</v>
      </c>
      <c r="O1242" s="127" t="s">
        <v>72</v>
      </c>
      <c r="P1242" s="100"/>
      <c r="Q1242" s="63">
        <f t="shared" si="535"/>
        <v>0</v>
      </c>
      <c r="R1242" s="64"/>
      <c r="S1242" s="67">
        <v>3</v>
      </c>
      <c r="T1242" s="46"/>
      <c r="U1242" s="106">
        <f>IF(EXACT(O1242,Y1242),M1242,M1242*(1-'Расчет ПРЕДЗАКАЗ'!$D$10))</f>
        <v>1170</v>
      </c>
      <c r="V1242" s="106">
        <f t="shared" si="536"/>
        <v>0</v>
      </c>
      <c r="W1242" s="106">
        <f>IF(EXACT(O1242,Y1242),M1242,M1242*(1-#REF!))</f>
        <v>1170</v>
      </c>
      <c r="X1242" s="106">
        <f t="shared" si="537"/>
        <v>0</v>
      </c>
      <c r="Y1242" s="107" t="s">
        <v>72</v>
      </c>
      <c r="Z1242" s="103">
        <f t="shared" si="533"/>
        <v>0</v>
      </c>
      <c r="AA1242" s="103">
        <f t="shared" si="534"/>
        <v>0</v>
      </c>
      <c r="AB1242" s="128">
        <f t="shared" si="538"/>
        <v>0.6068376068376069</v>
      </c>
      <c r="AC1242" s="128">
        <f t="shared" si="539"/>
        <v>0.6068376068376069</v>
      </c>
    </row>
    <row r="1243" spans="1:29" ht="50.1" customHeight="1">
      <c r="A1243" s="171"/>
      <c r="B1243" s="171"/>
      <c r="C1243" s="174"/>
      <c r="D1243" s="174"/>
      <c r="E1243" s="131"/>
      <c r="F1243" s="177"/>
      <c r="G1243" s="180"/>
      <c r="H1243" s="163"/>
      <c r="I1243" s="165"/>
      <c r="J1243" s="168"/>
      <c r="K1243" s="62" t="s">
        <v>88</v>
      </c>
      <c r="L1243" s="63">
        <v>1880</v>
      </c>
      <c r="M1243" s="63">
        <v>1170</v>
      </c>
      <c r="N1243" s="142" t="s">
        <v>798</v>
      </c>
      <c r="O1243" s="127" t="s">
        <v>72</v>
      </c>
      <c r="P1243" s="100"/>
      <c r="Q1243" s="63">
        <f t="shared" si="535"/>
        <v>0</v>
      </c>
      <c r="R1243" s="64"/>
      <c r="S1243" s="67">
        <v>1</v>
      </c>
      <c r="T1243" s="46"/>
      <c r="U1243" s="106">
        <f>IF(EXACT(O1243,Y1243),M1243,M1243*(1-'Расчет ПРЕДЗАКАЗ'!$D$10))</f>
        <v>1170</v>
      </c>
      <c r="V1243" s="106">
        <f t="shared" si="536"/>
        <v>0</v>
      </c>
      <c r="W1243" s="106">
        <f>IF(EXACT(O1243,Y1243),M1243,M1243*(1-#REF!))</f>
        <v>1170</v>
      </c>
      <c r="X1243" s="106">
        <f t="shared" si="537"/>
        <v>0</v>
      </c>
      <c r="Y1243" s="107" t="s">
        <v>72</v>
      </c>
      <c r="Z1243" s="103">
        <f t="shared" si="533"/>
        <v>0</v>
      </c>
      <c r="AA1243" s="103">
        <f t="shared" si="534"/>
        <v>0</v>
      </c>
      <c r="AB1243" s="128">
        <f t="shared" si="538"/>
        <v>0.6068376068376069</v>
      </c>
      <c r="AC1243" s="128">
        <f t="shared" si="539"/>
        <v>0.6068376068376069</v>
      </c>
    </row>
    <row r="1244" spans="1:29" ht="50.1" customHeight="1">
      <c r="A1244" s="171"/>
      <c r="B1244" s="171"/>
      <c r="C1244" s="174"/>
      <c r="D1244" s="174"/>
      <c r="E1244" s="131"/>
      <c r="F1244" s="177"/>
      <c r="G1244" s="180"/>
      <c r="H1244" s="163"/>
      <c r="I1244" s="165"/>
      <c r="J1244" s="168"/>
      <c r="K1244" s="62"/>
      <c r="L1244" s="63"/>
      <c r="M1244" s="63"/>
      <c r="N1244" s="142"/>
      <c r="O1244" s="127"/>
      <c r="P1244" s="100"/>
      <c r="Q1244" s="63">
        <f t="shared" si="535"/>
        <v>0</v>
      </c>
      <c r="R1244" s="64"/>
      <c r="S1244" s="67"/>
      <c r="T1244" s="46"/>
      <c r="U1244" s="106">
        <f>IF(EXACT(O1244,Y1244),M1244,M1244*(1-'Расчет ПРЕДЗАКАЗ'!$D$10))</f>
        <v>0</v>
      </c>
      <c r="V1244" s="106">
        <f t="shared" si="536"/>
        <v>0</v>
      </c>
      <c r="W1244" s="106" t="e">
        <f>IF(EXACT(O1244,Y1244),M1244,M1244*(1-#REF!))</f>
        <v>#REF!</v>
      </c>
      <c r="X1244" s="106" t="e">
        <f t="shared" si="537"/>
        <v>#REF!</v>
      </c>
      <c r="Y1244" s="107" t="s">
        <v>72</v>
      </c>
      <c r="Z1244" s="103">
        <f t="shared" si="533"/>
        <v>0</v>
      </c>
      <c r="AA1244" s="103">
        <f t="shared" si="534"/>
        <v>0</v>
      </c>
      <c r="AB1244" s="128" t="str">
        <f t="shared" si="538"/>
        <v/>
      </c>
      <c r="AC1244" s="128" t="e">
        <f t="shared" si="539"/>
        <v>#REF!</v>
      </c>
    </row>
    <row r="1245" spans="1:29" ht="50.1" customHeight="1">
      <c r="A1245" s="171"/>
      <c r="B1245" s="171"/>
      <c r="C1245" s="174"/>
      <c r="D1245" s="174"/>
      <c r="E1245" s="131"/>
      <c r="F1245" s="177"/>
      <c r="G1245" s="180"/>
      <c r="H1245" s="163"/>
      <c r="I1245" s="165"/>
      <c r="J1245" s="168"/>
      <c r="K1245" s="62"/>
      <c r="L1245" s="63"/>
      <c r="M1245" s="63"/>
      <c r="N1245" s="142"/>
      <c r="O1245" s="127"/>
      <c r="P1245" s="100"/>
      <c r="Q1245" s="63">
        <f t="shared" si="535"/>
        <v>0</v>
      </c>
      <c r="R1245" s="64"/>
      <c r="S1245" s="67"/>
      <c r="T1245" s="46"/>
      <c r="U1245" s="106">
        <f>IF(EXACT(O1245,Y1245),M1245,M1245*(1-'Расчет ПРЕДЗАКАЗ'!$D$10))</f>
        <v>0</v>
      </c>
      <c r="V1245" s="106">
        <f t="shared" si="536"/>
        <v>0</v>
      </c>
      <c r="W1245" s="106" t="e">
        <f>IF(EXACT(O1245,Y1245),M1245,M1245*(1-#REF!))</f>
        <v>#REF!</v>
      </c>
      <c r="X1245" s="106" t="e">
        <f t="shared" si="537"/>
        <v>#REF!</v>
      </c>
      <c r="Y1245" s="107" t="s">
        <v>72</v>
      </c>
      <c r="Z1245" s="103">
        <f t="shared" si="533"/>
        <v>0</v>
      </c>
      <c r="AA1245" s="103">
        <f t="shared" si="534"/>
        <v>0</v>
      </c>
      <c r="AB1245" s="128" t="str">
        <f t="shared" si="538"/>
        <v/>
      </c>
      <c r="AC1245" s="128" t="e">
        <f t="shared" si="539"/>
        <v>#REF!</v>
      </c>
    </row>
    <row r="1246" spans="1:29" ht="50.1" customHeight="1">
      <c r="A1246" s="171"/>
      <c r="B1246" s="171"/>
      <c r="C1246" s="174"/>
      <c r="D1246" s="174"/>
      <c r="E1246" s="131"/>
      <c r="F1246" s="177"/>
      <c r="G1246" s="180"/>
      <c r="H1246" s="163"/>
      <c r="I1246" s="165"/>
      <c r="J1246" s="168"/>
      <c r="K1246" s="62"/>
      <c r="L1246" s="63"/>
      <c r="M1246" s="63"/>
      <c r="N1246" s="142"/>
      <c r="O1246" s="127"/>
      <c r="P1246" s="100"/>
      <c r="Q1246" s="63">
        <f t="shared" si="535"/>
        <v>0</v>
      </c>
      <c r="R1246" s="64"/>
      <c r="S1246" s="67"/>
      <c r="T1246" s="46"/>
      <c r="U1246" s="106">
        <f>IF(EXACT(O1246,Y1246),M1246,M1246*(1-'Расчет ПРЕДЗАКАЗ'!$D$10))</f>
        <v>0</v>
      </c>
      <c r="V1246" s="106">
        <f t="shared" si="536"/>
        <v>0</v>
      </c>
      <c r="W1246" s="106" t="e">
        <f>IF(EXACT(O1246,Y1246),M1246,M1246*(1-#REF!))</f>
        <v>#REF!</v>
      </c>
      <c r="X1246" s="106" t="e">
        <f t="shared" si="537"/>
        <v>#REF!</v>
      </c>
      <c r="Y1246" s="107" t="s">
        <v>72</v>
      </c>
      <c r="Z1246" s="103">
        <f t="shared" si="533"/>
        <v>0</v>
      </c>
      <c r="AA1246" s="103">
        <f t="shared" si="534"/>
        <v>0</v>
      </c>
      <c r="AB1246" s="128" t="str">
        <f t="shared" si="538"/>
        <v/>
      </c>
      <c r="AC1246" s="128" t="e">
        <f t="shared" si="539"/>
        <v>#REF!</v>
      </c>
    </row>
    <row r="1247" spans="1:29" ht="50.1" customHeight="1">
      <c r="A1247" s="171"/>
      <c r="B1247" s="171"/>
      <c r="C1247" s="174"/>
      <c r="D1247" s="174"/>
      <c r="E1247" s="131"/>
      <c r="F1247" s="177"/>
      <c r="G1247" s="180"/>
      <c r="H1247" s="163"/>
      <c r="I1247" s="165"/>
      <c r="J1247" s="168"/>
      <c r="K1247" s="62"/>
      <c r="L1247" s="63"/>
      <c r="M1247" s="63"/>
      <c r="N1247" s="142"/>
      <c r="O1247" s="127"/>
      <c r="P1247" s="100"/>
      <c r="Q1247" s="63">
        <f t="shared" si="535"/>
        <v>0</v>
      </c>
      <c r="R1247" s="64"/>
      <c r="S1247" s="67"/>
      <c r="T1247" s="46"/>
      <c r="U1247" s="106">
        <f>IF(EXACT(O1247,Y1247),M1247,M1247*(1-'Расчет ПРЕДЗАКАЗ'!$D$10))</f>
        <v>0</v>
      </c>
      <c r="V1247" s="106">
        <f t="shared" si="536"/>
        <v>0</v>
      </c>
      <c r="W1247" s="106" t="e">
        <f>IF(EXACT(O1247,Y1247),M1247,M1247*(1-#REF!))</f>
        <v>#REF!</v>
      </c>
      <c r="X1247" s="106" t="e">
        <f t="shared" si="537"/>
        <v>#REF!</v>
      </c>
      <c r="Y1247" s="107" t="s">
        <v>72</v>
      </c>
      <c r="Z1247" s="103">
        <f t="shared" si="533"/>
        <v>0</v>
      </c>
      <c r="AA1247" s="103">
        <f t="shared" si="534"/>
        <v>0</v>
      </c>
      <c r="AB1247" s="128" t="str">
        <f t="shared" si="538"/>
        <v/>
      </c>
      <c r="AC1247" s="128" t="e">
        <f t="shared" si="539"/>
        <v>#REF!</v>
      </c>
    </row>
    <row r="1248" spans="1:29" ht="50.1" customHeight="1">
      <c r="A1248" s="171"/>
      <c r="B1248" s="171"/>
      <c r="C1248" s="174"/>
      <c r="D1248" s="174"/>
      <c r="E1248" s="131"/>
      <c r="F1248" s="177"/>
      <c r="G1248" s="180"/>
      <c r="H1248" s="163"/>
      <c r="I1248" s="165"/>
      <c r="J1248" s="168"/>
      <c r="K1248" s="62"/>
      <c r="L1248" s="63"/>
      <c r="M1248" s="63"/>
      <c r="N1248" s="142"/>
      <c r="O1248" s="127"/>
      <c r="P1248" s="100"/>
      <c r="Q1248" s="63">
        <f t="shared" si="535"/>
        <v>0</v>
      </c>
      <c r="R1248" s="64"/>
      <c r="S1248" s="67"/>
      <c r="T1248" s="46"/>
      <c r="U1248" s="106">
        <f>IF(EXACT(O1248,Y1248),M1248,M1248*(1-'Расчет ПРЕДЗАКАЗ'!$D$10))</f>
        <v>0</v>
      </c>
      <c r="V1248" s="106">
        <f t="shared" si="536"/>
        <v>0</v>
      </c>
      <c r="W1248" s="106" t="e">
        <f>IF(EXACT(O1248,Y1248),M1248,M1248*(1-#REF!))</f>
        <v>#REF!</v>
      </c>
      <c r="X1248" s="106" t="e">
        <f t="shared" si="537"/>
        <v>#REF!</v>
      </c>
      <c r="Y1248" s="107" t="s">
        <v>72</v>
      </c>
      <c r="Z1248" s="103">
        <f t="shared" si="533"/>
        <v>0</v>
      </c>
      <c r="AA1248" s="103">
        <f t="shared" si="534"/>
        <v>0</v>
      </c>
      <c r="AB1248" s="128" t="str">
        <f t="shared" si="538"/>
        <v/>
      </c>
      <c r="AC1248" s="128" t="e">
        <f t="shared" si="539"/>
        <v>#REF!</v>
      </c>
    </row>
    <row r="1249" spans="1:29" ht="50.1" customHeight="1">
      <c r="A1249" s="171"/>
      <c r="B1249" s="171"/>
      <c r="C1249" s="174"/>
      <c r="D1249" s="174"/>
      <c r="E1249" s="131"/>
      <c r="F1249" s="177"/>
      <c r="G1249" s="180"/>
      <c r="H1249" s="163"/>
      <c r="I1249" s="165"/>
      <c r="J1249" s="168"/>
      <c r="K1249" s="62"/>
      <c r="L1249" s="63"/>
      <c r="M1249" s="63"/>
      <c r="N1249" s="143"/>
      <c r="O1249" s="127"/>
      <c r="P1249" s="100"/>
      <c r="Q1249" s="63">
        <f t="shared" si="535"/>
        <v>0</v>
      </c>
      <c r="R1249" s="65"/>
      <c r="S1249" s="67"/>
      <c r="T1249" s="40"/>
      <c r="U1249" s="106">
        <f>IF(EXACT(O1249,Y1249),M1249,M1249*(1-'Расчет ПРЕДЗАКАЗ'!$D$10))</f>
        <v>0</v>
      </c>
      <c r="V1249" s="106">
        <f t="shared" si="536"/>
        <v>0</v>
      </c>
      <c r="W1249" s="106" t="e">
        <f>IF(EXACT(O1249,Y1249),M1249,M1249*(1-#REF!))</f>
        <v>#REF!</v>
      </c>
      <c r="X1249" s="106" t="e">
        <f t="shared" si="537"/>
        <v>#REF!</v>
      </c>
      <c r="Y1249" s="107" t="s">
        <v>72</v>
      </c>
      <c r="Z1249" s="103">
        <f t="shared" si="533"/>
        <v>0</v>
      </c>
      <c r="AA1249" s="103">
        <f t="shared" si="534"/>
        <v>0</v>
      </c>
      <c r="AB1249" s="128" t="str">
        <f t="shared" si="538"/>
        <v/>
      </c>
      <c r="AC1249" s="128" t="e">
        <f t="shared" si="539"/>
        <v>#REF!</v>
      </c>
    </row>
    <row r="1250" spans="1:29" ht="50.1" customHeight="1">
      <c r="A1250" s="171"/>
      <c r="B1250" s="171"/>
      <c r="C1250" s="174"/>
      <c r="D1250" s="174"/>
      <c r="E1250" s="131"/>
      <c r="F1250" s="177"/>
      <c r="G1250" s="180"/>
      <c r="H1250" s="163"/>
      <c r="I1250" s="165"/>
      <c r="J1250" s="168"/>
      <c r="K1250" s="62"/>
      <c r="L1250" s="63"/>
      <c r="M1250" s="63"/>
      <c r="N1250" s="143"/>
      <c r="O1250" s="127"/>
      <c r="P1250" s="100"/>
      <c r="Q1250" s="63">
        <f t="shared" si="535"/>
        <v>0</v>
      </c>
      <c r="R1250" s="65"/>
      <c r="S1250" s="67"/>
      <c r="T1250" s="40"/>
      <c r="U1250" s="106">
        <f>IF(EXACT(O1250,Y1250),M1250,M1250*(1-'Расчет ПРЕДЗАКАЗ'!$D$10))</f>
        <v>0</v>
      </c>
      <c r="V1250" s="106">
        <f t="shared" si="536"/>
        <v>0</v>
      </c>
      <c r="W1250" s="106" t="e">
        <f>IF(EXACT(O1250,Y1250),M1250,M1250*(1-#REF!))</f>
        <v>#REF!</v>
      </c>
      <c r="X1250" s="106" t="e">
        <f t="shared" si="537"/>
        <v>#REF!</v>
      </c>
      <c r="Y1250" s="107" t="s">
        <v>72</v>
      </c>
      <c r="Z1250" s="103">
        <f t="shared" si="533"/>
        <v>0</v>
      </c>
      <c r="AA1250" s="103">
        <f t="shared" si="534"/>
        <v>0</v>
      </c>
      <c r="AB1250" s="128" t="str">
        <f t="shared" si="538"/>
        <v/>
      </c>
      <c r="AC1250" s="128" t="e">
        <f t="shared" si="539"/>
        <v>#REF!</v>
      </c>
    </row>
    <row r="1251" spans="1:29" ht="50.1" customHeight="1">
      <c r="A1251" s="171"/>
      <c r="B1251" s="171"/>
      <c r="C1251" s="174"/>
      <c r="D1251" s="174"/>
      <c r="E1251" s="131"/>
      <c r="F1251" s="177"/>
      <c r="G1251" s="180"/>
      <c r="H1251" s="163"/>
      <c r="I1251" s="165"/>
      <c r="J1251" s="168"/>
      <c r="K1251" s="62"/>
      <c r="L1251" s="63"/>
      <c r="M1251" s="63"/>
      <c r="N1251" s="65"/>
      <c r="O1251" s="127"/>
      <c r="P1251" s="100"/>
      <c r="Q1251" s="63">
        <f t="shared" si="535"/>
        <v>0</v>
      </c>
      <c r="R1251" s="65"/>
      <c r="S1251" s="67"/>
      <c r="T1251" s="40"/>
      <c r="U1251" s="106">
        <f>IF(EXACT(O1251,Y1251),M1251,M1251*(1-'Расчет ПРЕДЗАКАЗ'!$D$10))</f>
        <v>0</v>
      </c>
      <c r="V1251" s="106">
        <f t="shared" si="536"/>
        <v>0</v>
      </c>
      <c r="W1251" s="106" t="e">
        <f>IF(EXACT(O1251,Y1251),M1251,M1251*(1-#REF!))</f>
        <v>#REF!</v>
      </c>
      <c r="X1251" s="106" t="e">
        <f t="shared" si="537"/>
        <v>#REF!</v>
      </c>
      <c r="Y1251" s="107" t="s">
        <v>72</v>
      </c>
      <c r="Z1251" s="103">
        <f t="shared" si="533"/>
        <v>0</v>
      </c>
      <c r="AA1251" s="103">
        <f t="shared" si="534"/>
        <v>0</v>
      </c>
      <c r="AB1251" s="128" t="str">
        <f t="shared" si="538"/>
        <v/>
      </c>
      <c r="AC1251" s="128" t="e">
        <f t="shared" si="539"/>
        <v>#REF!</v>
      </c>
    </row>
    <row r="1252" spans="1:29" ht="50.1" customHeight="1">
      <c r="A1252" s="171"/>
      <c r="B1252" s="171"/>
      <c r="C1252" s="174"/>
      <c r="D1252" s="174"/>
      <c r="E1252" s="131"/>
      <c r="F1252" s="177"/>
      <c r="G1252" s="180"/>
      <c r="H1252" s="163"/>
      <c r="I1252" s="165"/>
      <c r="J1252" s="168"/>
      <c r="K1252" s="62"/>
      <c r="L1252" s="63"/>
      <c r="M1252" s="63"/>
      <c r="N1252" s="65"/>
      <c r="O1252" s="127"/>
      <c r="P1252" s="100"/>
      <c r="Q1252" s="63">
        <f t="shared" si="535"/>
        <v>0</v>
      </c>
      <c r="R1252" s="65"/>
      <c r="S1252" s="67"/>
      <c r="T1252" s="40"/>
      <c r="U1252" s="106">
        <f>IF(EXACT(O1252,Y1252),M1252,M1252*(1-'Расчет ПРЕДЗАКАЗ'!$D$10))</f>
        <v>0</v>
      </c>
      <c r="V1252" s="106">
        <f t="shared" si="536"/>
        <v>0</v>
      </c>
      <c r="W1252" s="106" t="e">
        <f>IF(EXACT(O1252,Y1252),M1252,M1252*(1-#REF!))</f>
        <v>#REF!</v>
      </c>
      <c r="X1252" s="106" t="e">
        <f t="shared" si="537"/>
        <v>#REF!</v>
      </c>
      <c r="Y1252" s="107" t="s">
        <v>72</v>
      </c>
      <c r="Z1252" s="103">
        <f t="shared" si="533"/>
        <v>0</v>
      </c>
      <c r="AA1252" s="103">
        <f t="shared" si="534"/>
        <v>0</v>
      </c>
      <c r="AB1252" s="128" t="str">
        <f t="shared" si="538"/>
        <v/>
      </c>
      <c r="AC1252" s="128" t="e">
        <f t="shared" si="539"/>
        <v>#REF!</v>
      </c>
    </row>
    <row r="1253" spans="1:29" ht="50.1" customHeight="1">
      <c r="A1253" s="171"/>
      <c r="B1253" s="171"/>
      <c r="C1253" s="174"/>
      <c r="D1253" s="174"/>
      <c r="E1253" s="131"/>
      <c r="F1253" s="177"/>
      <c r="G1253" s="180"/>
      <c r="H1253" s="163"/>
      <c r="I1253" s="165"/>
      <c r="J1253" s="168"/>
      <c r="K1253" s="62"/>
      <c r="L1253" s="63"/>
      <c r="M1253" s="63"/>
      <c r="N1253" s="65"/>
      <c r="O1253" s="127"/>
      <c r="P1253" s="100"/>
      <c r="Q1253" s="63">
        <f t="shared" si="535"/>
        <v>0</v>
      </c>
      <c r="R1253" s="65"/>
      <c r="S1253" s="67"/>
      <c r="T1253" s="40"/>
      <c r="U1253" s="106">
        <f>IF(EXACT(O1253,Y1253),M1253,M1253*(1-'Расчет ПРЕДЗАКАЗ'!$D$10))</f>
        <v>0</v>
      </c>
      <c r="V1253" s="106">
        <f t="shared" si="536"/>
        <v>0</v>
      </c>
      <c r="W1253" s="106" t="e">
        <f>IF(EXACT(O1253,Y1253),M1253,M1253*(1-#REF!))</f>
        <v>#REF!</v>
      </c>
      <c r="X1253" s="106" t="e">
        <f t="shared" si="537"/>
        <v>#REF!</v>
      </c>
      <c r="Y1253" s="107" t="s">
        <v>72</v>
      </c>
      <c r="Z1253" s="103">
        <f t="shared" si="533"/>
        <v>0</v>
      </c>
      <c r="AA1253" s="103">
        <f t="shared" si="534"/>
        <v>0</v>
      </c>
      <c r="AB1253" s="128" t="str">
        <f t="shared" si="538"/>
        <v/>
      </c>
      <c r="AC1253" s="128" t="e">
        <f t="shared" si="539"/>
        <v>#REF!</v>
      </c>
    </row>
    <row r="1254" spans="1:29" ht="50.1" customHeight="1">
      <c r="A1254" s="172"/>
      <c r="B1254" s="172"/>
      <c r="C1254" s="175"/>
      <c r="D1254" s="175"/>
      <c r="E1254" s="132"/>
      <c r="F1254" s="178"/>
      <c r="G1254" s="181"/>
      <c r="H1254" s="164"/>
      <c r="I1254" s="166"/>
      <c r="J1254" s="169"/>
      <c r="K1254" s="62"/>
      <c r="L1254" s="63"/>
      <c r="M1254" s="63"/>
      <c r="N1254" s="65"/>
      <c r="O1254" s="127"/>
      <c r="P1254" s="100"/>
      <c r="Q1254" s="63">
        <f t="shared" si="535"/>
        <v>0</v>
      </c>
      <c r="R1254" s="65"/>
      <c r="S1254" s="67"/>
      <c r="T1254" s="40"/>
      <c r="U1254" s="106">
        <f>IF(EXACT(O1254,Y1254),M1254,M1254*(1-'Расчет ПРЕДЗАКАЗ'!$D$10))</f>
        <v>0</v>
      </c>
      <c r="V1254" s="106">
        <f t="shared" si="536"/>
        <v>0</v>
      </c>
      <c r="W1254" s="106" t="e">
        <f>IF(EXACT(O1254,Y1254),M1254,M1254*(1-#REF!))</f>
        <v>#REF!</v>
      </c>
      <c r="X1254" s="106" t="e">
        <f t="shared" si="537"/>
        <v>#REF!</v>
      </c>
      <c r="Y1254" s="107" t="s">
        <v>72</v>
      </c>
      <c r="Z1254" s="103">
        <f t="shared" si="533"/>
        <v>0</v>
      </c>
      <c r="AA1254" s="103">
        <f t="shared" si="534"/>
        <v>0</v>
      </c>
      <c r="AB1254" s="128" t="str">
        <f t="shared" si="538"/>
        <v/>
      </c>
      <c r="AC1254" s="128" t="e">
        <f t="shared" si="539"/>
        <v>#REF!</v>
      </c>
    </row>
    <row r="1255" spans="1:29" ht="11.25" customHeight="1" thickBot="1"/>
    <row r="1256" spans="1:29" ht="50.1" customHeight="1">
      <c r="A1256" s="170">
        <v>78</v>
      </c>
      <c r="B1256" s="170" t="s">
        <v>799</v>
      </c>
      <c r="C1256" s="173" t="s">
        <v>800</v>
      </c>
      <c r="D1256" s="173" t="s">
        <v>77</v>
      </c>
      <c r="E1256" s="131"/>
      <c r="F1256" s="199" t="s">
        <v>801</v>
      </c>
      <c r="G1256" s="179" t="s">
        <v>802</v>
      </c>
      <c r="H1256" s="162" t="s">
        <v>803</v>
      </c>
      <c r="I1256" s="200" t="s">
        <v>804</v>
      </c>
      <c r="J1256" s="167" t="s">
        <v>19</v>
      </c>
      <c r="K1256" s="62" t="s">
        <v>96</v>
      </c>
      <c r="L1256" s="63">
        <v>6350</v>
      </c>
      <c r="M1256" s="63">
        <v>3964</v>
      </c>
      <c r="N1256" s="142" t="s">
        <v>805</v>
      </c>
      <c r="O1256" s="127"/>
      <c r="P1256" s="100"/>
      <c r="Q1256" s="63">
        <f>P1256*M1256</f>
        <v>0</v>
      </c>
      <c r="R1256" s="64"/>
      <c r="S1256" s="67">
        <v>2</v>
      </c>
      <c r="T1256" s="59"/>
      <c r="U1256" s="106">
        <f>IF(EXACT(O1256,Y1256),M1256,M1256*(1-'Расчет ПРЕДЗАКАЗ'!$D$10))</f>
        <v>3884.72</v>
      </c>
      <c r="V1256" s="106">
        <f>P1256*U1256</f>
        <v>0</v>
      </c>
      <c r="W1256" s="106" t="e">
        <f>IF(EXACT(O1256,Y1256),M1256,M1256*(1-#REF!))</f>
        <v>#REF!</v>
      </c>
      <c r="X1256" s="106" t="e">
        <f>P1256*W1256</f>
        <v>#REF!</v>
      </c>
      <c r="Y1256" s="107" t="s">
        <v>72</v>
      </c>
      <c r="Z1256" s="103">
        <f t="shared" ref="Z1256:Z1270" si="540">IF(EXACT(O1256,Y1256),Q1256,0)</f>
        <v>0</v>
      </c>
      <c r="AA1256" s="103">
        <f t="shared" ref="AA1256:AA1270" si="541">IF(Z1256=0,Q1256,0)</f>
        <v>0</v>
      </c>
      <c r="AB1256" s="128">
        <f>IF(U1256=0,"",L1256/U1256-1)</f>
        <v>0.63460944418130527</v>
      </c>
      <c r="AC1256" s="128" t="e">
        <f>IF(W1256=0,"",L1256/W1256-1)</f>
        <v>#REF!</v>
      </c>
    </row>
    <row r="1257" spans="1:29" ht="50.1" customHeight="1">
      <c r="A1257" s="171"/>
      <c r="B1257" s="171"/>
      <c r="C1257" s="174"/>
      <c r="D1257" s="174"/>
      <c r="E1257" s="131"/>
      <c r="F1257" s="177"/>
      <c r="G1257" s="180"/>
      <c r="H1257" s="163"/>
      <c r="I1257" s="165"/>
      <c r="J1257" s="168"/>
      <c r="K1257" s="62" t="s">
        <v>84</v>
      </c>
      <c r="L1257" s="63">
        <v>6350</v>
      </c>
      <c r="M1257" s="63">
        <v>3964</v>
      </c>
      <c r="N1257" s="142" t="s">
        <v>806</v>
      </c>
      <c r="O1257" s="127"/>
      <c r="P1257" s="100"/>
      <c r="Q1257" s="63">
        <f t="shared" ref="Q1257:Q1270" si="542">P1257*M1257</f>
        <v>0</v>
      </c>
      <c r="R1257" s="64"/>
      <c r="S1257" s="67">
        <v>23</v>
      </c>
      <c r="T1257" s="46"/>
      <c r="U1257" s="106">
        <f>IF(EXACT(O1257,Y1257),M1257,M1257*(1-'Расчет ПРЕДЗАКАЗ'!$D$10))</f>
        <v>3884.72</v>
      </c>
      <c r="V1257" s="106">
        <f t="shared" ref="V1257:V1270" si="543">P1257*U1257</f>
        <v>0</v>
      </c>
      <c r="W1257" s="106" t="e">
        <f>IF(EXACT(O1257,Y1257),M1257,M1257*(1-#REF!))</f>
        <v>#REF!</v>
      </c>
      <c r="X1257" s="106" t="e">
        <f t="shared" ref="X1257:X1270" si="544">P1257*W1257</f>
        <v>#REF!</v>
      </c>
      <c r="Y1257" s="107" t="s">
        <v>72</v>
      </c>
      <c r="Z1257" s="103">
        <f t="shared" si="540"/>
        <v>0</v>
      </c>
      <c r="AA1257" s="103">
        <f t="shared" si="541"/>
        <v>0</v>
      </c>
      <c r="AB1257" s="128">
        <f t="shared" ref="AB1257:AB1270" si="545">IF(U1257=0,"",L1257/U1257-1)</f>
        <v>0.63460944418130527</v>
      </c>
      <c r="AC1257" s="128" t="e">
        <f t="shared" ref="AC1257:AC1270" si="546">IF(W1257=0,"",L1257/W1257-1)</f>
        <v>#REF!</v>
      </c>
    </row>
    <row r="1258" spans="1:29" ht="50.1" customHeight="1">
      <c r="A1258" s="171"/>
      <c r="B1258" s="171"/>
      <c r="C1258" s="174"/>
      <c r="D1258" s="174"/>
      <c r="E1258" s="131"/>
      <c r="F1258" s="177"/>
      <c r="G1258" s="180"/>
      <c r="H1258" s="163"/>
      <c r="I1258" s="165"/>
      <c r="J1258" s="168"/>
      <c r="K1258" s="62" t="s">
        <v>101</v>
      </c>
      <c r="L1258" s="63">
        <v>6350</v>
      </c>
      <c r="M1258" s="63">
        <v>3964</v>
      </c>
      <c r="N1258" s="142" t="s">
        <v>807</v>
      </c>
      <c r="O1258" s="127"/>
      <c r="P1258" s="100"/>
      <c r="Q1258" s="63">
        <f t="shared" si="542"/>
        <v>0</v>
      </c>
      <c r="R1258" s="64"/>
      <c r="S1258" s="67">
        <v>9</v>
      </c>
      <c r="T1258" s="46"/>
      <c r="U1258" s="106">
        <f>IF(EXACT(O1258,Y1258),M1258,M1258*(1-'Расчет ПРЕДЗАКАЗ'!$D$10))</f>
        <v>3884.72</v>
      </c>
      <c r="V1258" s="106">
        <f t="shared" si="543"/>
        <v>0</v>
      </c>
      <c r="W1258" s="106" t="e">
        <f>IF(EXACT(O1258,Y1258),M1258,M1258*(1-#REF!))</f>
        <v>#REF!</v>
      </c>
      <c r="X1258" s="106" t="e">
        <f t="shared" si="544"/>
        <v>#REF!</v>
      </c>
      <c r="Y1258" s="107" t="s">
        <v>72</v>
      </c>
      <c r="Z1258" s="103">
        <f t="shared" si="540"/>
        <v>0</v>
      </c>
      <c r="AA1258" s="103">
        <f t="shared" si="541"/>
        <v>0</v>
      </c>
      <c r="AB1258" s="128">
        <f t="shared" si="545"/>
        <v>0.63460944418130527</v>
      </c>
      <c r="AC1258" s="128" t="e">
        <f t="shared" si="546"/>
        <v>#REF!</v>
      </c>
    </row>
    <row r="1259" spans="1:29" ht="50.1" customHeight="1">
      <c r="A1259" s="171"/>
      <c r="B1259" s="171"/>
      <c r="C1259" s="174"/>
      <c r="D1259" s="174"/>
      <c r="E1259" s="131"/>
      <c r="F1259" s="177"/>
      <c r="G1259" s="180"/>
      <c r="H1259" s="163"/>
      <c r="I1259" s="165"/>
      <c r="J1259" s="168"/>
      <c r="K1259" s="62" t="s">
        <v>86</v>
      </c>
      <c r="L1259" s="63">
        <v>6350</v>
      </c>
      <c r="M1259" s="63">
        <v>3964</v>
      </c>
      <c r="N1259" s="142" t="s">
        <v>808</v>
      </c>
      <c r="O1259" s="127"/>
      <c r="P1259" s="100"/>
      <c r="Q1259" s="63">
        <f t="shared" si="542"/>
        <v>0</v>
      </c>
      <c r="R1259" s="64"/>
      <c r="S1259" s="67">
        <v>5</v>
      </c>
      <c r="T1259" s="46"/>
      <c r="U1259" s="106">
        <f>IF(EXACT(O1259,Y1259),M1259,M1259*(1-'Расчет ПРЕДЗАКАЗ'!$D$10))</f>
        <v>3884.72</v>
      </c>
      <c r="V1259" s="106">
        <f t="shared" si="543"/>
        <v>0</v>
      </c>
      <c r="W1259" s="106" t="e">
        <f>IF(EXACT(O1259,Y1259),M1259,M1259*(1-#REF!))</f>
        <v>#REF!</v>
      </c>
      <c r="X1259" s="106" t="e">
        <f t="shared" si="544"/>
        <v>#REF!</v>
      </c>
      <c r="Y1259" s="107" t="s">
        <v>72</v>
      </c>
      <c r="Z1259" s="103">
        <f t="shared" si="540"/>
        <v>0</v>
      </c>
      <c r="AA1259" s="103">
        <f t="shared" si="541"/>
        <v>0</v>
      </c>
      <c r="AB1259" s="128">
        <f t="shared" si="545"/>
        <v>0.63460944418130527</v>
      </c>
      <c r="AC1259" s="128" t="e">
        <f t="shared" si="546"/>
        <v>#REF!</v>
      </c>
    </row>
    <row r="1260" spans="1:29" ht="50.1" customHeight="1">
      <c r="A1260" s="171"/>
      <c r="B1260" s="171"/>
      <c r="C1260" s="174"/>
      <c r="D1260" s="174"/>
      <c r="E1260" s="131"/>
      <c r="F1260" s="177"/>
      <c r="G1260" s="180"/>
      <c r="H1260" s="163"/>
      <c r="I1260" s="165"/>
      <c r="J1260" s="168"/>
      <c r="K1260" s="62"/>
      <c r="L1260" s="63"/>
      <c r="M1260" s="63"/>
      <c r="N1260" s="142"/>
      <c r="O1260" s="127"/>
      <c r="P1260" s="100"/>
      <c r="Q1260" s="63">
        <f t="shared" si="542"/>
        <v>0</v>
      </c>
      <c r="R1260" s="64"/>
      <c r="S1260" s="67"/>
      <c r="T1260" s="46"/>
      <c r="U1260" s="106">
        <f>IF(EXACT(O1260,Y1260),M1260,M1260*(1-'Расчет ПРЕДЗАКАЗ'!$D$10))</f>
        <v>0</v>
      </c>
      <c r="V1260" s="106">
        <f t="shared" si="543"/>
        <v>0</v>
      </c>
      <c r="W1260" s="106" t="e">
        <f>IF(EXACT(O1260,Y1260),M1260,M1260*(1-#REF!))</f>
        <v>#REF!</v>
      </c>
      <c r="X1260" s="106" t="e">
        <f t="shared" si="544"/>
        <v>#REF!</v>
      </c>
      <c r="Y1260" s="107" t="s">
        <v>72</v>
      </c>
      <c r="Z1260" s="103">
        <f t="shared" si="540"/>
        <v>0</v>
      </c>
      <c r="AA1260" s="103">
        <f t="shared" si="541"/>
        <v>0</v>
      </c>
      <c r="AB1260" s="128" t="str">
        <f t="shared" si="545"/>
        <v/>
      </c>
      <c r="AC1260" s="128" t="e">
        <f t="shared" si="546"/>
        <v>#REF!</v>
      </c>
    </row>
    <row r="1261" spans="1:29" ht="50.1" customHeight="1">
      <c r="A1261" s="171"/>
      <c r="B1261" s="171"/>
      <c r="C1261" s="174"/>
      <c r="D1261" s="174"/>
      <c r="E1261" s="131"/>
      <c r="F1261" s="177"/>
      <c r="G1261" s="180"/>
      <c r="H1261" s="163"/>
      <c r="I1261" s="165"/>
      <c r="J1261" s="168"/>
      <c r="K1261" s="62"/>
      <c r="L1261" s="63"/>
      <c r="M1261" s="63"/>
      <c r="N1261" s="142"/>
      <c r="O1261" s="127"/>
      <c r="P1261" s="100"/>
      <c r="Q1261" s="63">
        <f t="shared" si="542"/>
        <v>0</v>
      </c>
      <c r="R1261" s="64"/>
      <c r="S1261" s="67"/>
      <c r="T1261" s="46"/>
      <c r="U1261" s="106">
        <f>IF(EXACT(O1261,Y1261),M1261,M1261*(1-'Расчет ПРЕДЗАКАЗ'!$D$10))</f>
        <v>0</v>
      </c>
      <c r="V1261" s="106">
        <f t="shared" si="543"/>
        <v>0</v>
      </c>
      <c r="W1261" s="106" t="e">
        <f>IF(EXACT(O1261,Y1261),M1261,M1261*(1-#REF!))</f>
        <v>#REF!</v>
      </c>
      <c r="X1261" s="106" t="e">
        <f t="shared" si="544"/>
        <v>#REF!</v>
      </c>
      <c r="Y1261" s="107" t="s">
        <v>72</v>
      </c>
      <c r="Z1261" s="103">
        <f t="shared" si="540"/>
        <v>0</v>
      </c>
      <c r="AA1261" s="103">
        <f t="shared" si="541"/>
        <v>0</v>
      </c>
      <c r="AB1261" s="128" t="str">
        <f t="shared" si="545"/>
        <v/>
      </c>
      <c r="AC1261" s="128" t="e">
        <f t="shared" si="546"/>
        <v>#REF!</v>
      </c>
    </row>
    <row r="1262" spans="1:29" ht="50.1" customHeight="1">
      <c r="A1262" s="171"/>
      <c r="B1262" s="171"/>
      <c r="C1262" s="174"/>
      <c r="D1262" s="174"/>
      <c r="E1262" s="131"/>
      <c r="F1262" s="177"/>
      <c r="G1262" s="180"/>
      <c r="H1262" s="163"/>
      <c r="I1262" s="165"/>
      <c r="J1262" s="168"/>
      <c r="K1262" s="62"/>
      <c r="L1262" s="63"/>
      <c r="M1262" s="63"/>
      <c r="N1262" s="142"/>
      <c r="O1262" s="127"/>
      <c r="P1262" s="100"/>
      <c r="Q1262" s="63">
        <f t="shared" si="542"/>
        <v>0</v>
      </c>
      <c r="R1262" s="64"/>
      <c r="S1262" s="67"/>
      <c r="T1262" s="46"/>
      <c r="U1262" s="106">
        <f>IF(EXACT(O1262,Y1262),M1262,M1262*(1-'Расчет ПРЕДЗАКАЗ'!$D$10))</f>
        <v>0</v>
      </c>
      <c r="V1262" s="106">
        <f t="shared" si="543"/>
        <v>0</v>
      </c>
      <c r="W1262" s="106" t="e">
        <f>IF(EXACT(O1262,Y1262),M1262,M1262*(1-#REF!))</f>
        <v>#REF!</v>
      </c>
      <c r="X1262" s="106" t="e">
        <f t="shared" si="544"/>
        <v>#REF!</v>
      </c>
      <c r="Y1262" s="107" t="s">
        <v>72</v>
      </c>
      <c r="Z1262" s="103">
        <f t="shared" si="540"/>
        <v>0</v>
      </c>
      <c r="AA1262" s="103">
        <f t="shared" si="541"/>
        <v>0</v>
      </c>
      <c r="AB1262" s="128" t="str">
        <f t="shared" si="545"/>
        <v/>
      </c>
      <c r="AC1262" s="128" t="e">
        <f t="shared" si="546"/>
        <v>#REF!</v>
      </c>
    </row>
    <row r="1263" spans="1:29" ht="50.1" customHeight="1">
      <c r="A1263" s="171"/>
      <c r="B1263" s="171"/>
      <c r="C1263" s="174"/>
      <c r="D1263" s="174"/>
      <c r="E1263" s="131"/>
      <c r="F1263" s="177"/>
      <c r="G1263" s="180"/>
      <c r="H1263" s="163"/>
      <c r="I1263" s="165"/>
      <c r="J1263" s="168"/>
      <c r="K1263" s="62"/>
      <c r="L1263" s="63"/>
      <c r="M1263" s="63"/>
      <c r="N1263" s="142"/>
      <c r="O1263" s="127"/>
      <c r="P1263" s="100"/>
      <c r="Q1263" s="63">
        <f t="shared" si="542"/>
        <v>0</v>
      </c>
      <c r="R1263" s="64"/>
      <c r="S1263" s="67"/>
      <c r="T1263" s="46"/>
      <c r="U1263" s="106">
        <f>IF(EXACT(O1263,Y1263),M1263,M1263*(1-'Расчет ПРЕДЗАКАЗ'!$D$10))</f>
        <v>0</v>
      </c>
      <c r="V1263" s="106">
        <f t="shared" si="543"/>
        <v>0</v>
      </c>
      <c r="W1263" s="106" t="e">
        <f>IF(EXACT(O1263,Y1263),M1263,M1263*(1-#REF!))</f>
        <v>#REF!</v>
      </c>
      <c r="X1263" s="106" t="e">
        <f t="shared" si="544"/>
        <v>#REF!</v>
      </c>
      <c r="Y1263" s="107" t="s">
        <v>72</v>
      </c>
      <c r="Z1263" s="103">
        <f t="shared" si="540"/>
        <v>0</v>
      </c>
      <c r="AA1263" s="103">
        <f t="shared" si="541"/>
        <v>0</v>
      </c>
      <c r="AB1263" s="128" t="str">
        <f t="shared" si="545"/>
        <v/>
      </c>
      <c r="AC1263" s="128" t="e">
        <f t="shared" si="546"/>
        <v>#REF!</v>
      </c>
    </row>
    <row r="1264" spans="1:29" ht="50.1" customHeight="1">
      <c r="A1264" s="171"/>
      <c r="B1264" s="171"/>
      <c r="C1264" s="174"/>
      <c r="D1264" s="174"/>
      <c r="E1264" s="131"/>
      <c r="F1264" s="177"/>
      <c r="G1264" s="180"/>
      <c r="H1264" s="163"/>
      <c r="I1264" s="165"/>
      <c r="J1264" s="168"/>
      <c r="K1264" s="62"/>
      <c r="L1264" s="63"/>
      <c r="M1264" s="63"/>
      <c r="N1264" s="142"/>
      <c r="O1264" s="127"/>
      <c r="P1264" s="100"/>
      <c r="Q1264" s="63">
        <f t="shared" si="542"/>
        <v>0</v>
      </c>
      <c r="R1264" s="64"/>
      <c r="S1264" s="67"/>
      <c r="T1264" s="46"/>
      <c r="U1264" s="106">
        <f>IF(EXACT(O1264,Y1264),M1264,M1264*(1-'Расчет ПРЕДЗАКАЗ'!$D$10))</f>
        <v>0</v>
      </c>
      <c r="V1264" s="106">
        <f t="shared" si="543"/>
        <v>0</v>
      </c>
      <c r="W1264" s="106" t="e">
        <f>IF(EXACT(O1264,Y1264),M1264,M1264*(1-#REF!))</f>
        <v>#REF!</v>
      </c>
      <c r="X1264" s="106" t="e">
        <f t="shared" si="544"/>
        <v>#REF!</v>
      </c>
      <c r="Y1264" s="107" t="s">
        <v>72</v>
      </c>
      <c r="Z1264" s="103">
        <f t="shared" si="540"/>
        <v>0</v>
      </c>
      <c r="AA1264" s="103">
        <f t="shared" si="541"/>
        <v>0</v>
      </c>
      <c r="AB1264" s="128" t="str">
        <f t="shared" si="545"/>
        <v/>
      </c>
      <c r="AC1264" s="128" t="e">
        <f t="shared" si="546"/>
        <v>#REF!</v>
      </c>
    </row>
    <row r="1265" spans="1:29" ht="50.1" customHeight="1">
      <c r="A1265" s="171"/>
      <c r="B1265" s="171"/>
      <c r="C1265" s="174"/>
      <c r="D1265" s="174"/>
      <c r="E1265" s="131"/>
      <c r="F1265" s="177"/>
      <c r="G1265" s="180"/>
      <c r="H1265" s="163"/>
      <c r="I1265" s="165"/>
      <c r="J1265" s="168"/>
      <c r="K1265" s="62"/>
      <c r="L1265" s="63"/>
      <c r="M1265" s="63"/>
      <c r="N1265" s="143"/>
      <c r="O1265" s="127"/>
      <c r="P1265" s="100"/>
      <c r="Q1265" s="63">
        <f t="shared" si="542"/>
        <v>0</v>
      </c>
      <c r="R1265" s="65"/>
      <c r="S1265" s="67"/>
      <c r="T1265" s="40"/>
      <c r="U1265" s="106">
        <f>IF(EXACT(O1265,Y1265),M1265,M1265*(1-'Расчет ПРЕДЗАКАЗ'!$D$10))</f>
        <v>0</v>
      </c>
      <c r="V1265" s="106">
        <f t="shared" si="543"/>
        <v>0</v>
      </c>
      <c r="W1265" s="106" t="e">
        <f>IF(EXACT(O1265,Y1265),M1265,M1265*(1-#REF!))</f>
        <v>#REF!</v>
      </c>
      <c r="X1265" s="106" t="e">
        <f t="shared" si="544"/>
        <v>#REF!</v>
      </c>
      <c r="Y1265" s="107" t="s">
        <v>72</v>
      </c>
      <c r="Z1265" s="103">
        <f t="shared" si="540"/>
        <v>0</v>
      </c>
      <c r="AA1265" s="103">
        <f t="shared" si="541"/>
        <v>0</v>
      </c>
      <c r="AB1265" s="128" t="str">
        <f t="shared" si="545"/>
        <v/>
      </c>
      <c r="AC1265" s="128" t="e">
        <f t="shared" si="546"/>
        <v>#REF!</v>
      </c>
    </row>
    <row r="1266" spans="1:29" ht="50.1" customHeight="1">
      <c r="A1266" s="171"/>
      <c r="B1266" s="171"/>
      <c r="C1266" s="174"/>
      <c r="D1266" s="174"/>
      <c r="E1266" s="131"/>
      <c r="F1266" s="177"/>
      <c r="G1266" s="180"/>
      <c r="H1266" s="163"/>
      <c r="I1266" s="165"/>
      <c r="J1266" s="168"/>
      <c r="K1266" s="62"/>
      <c r="L1266" s="63"/>
      <c r="M1266" s="63"/>
      <c r="N1266" s="143"/>
      <c r="O1266" s="127"/>
      <c r="P1266" s="100"/>
      <c r="Q1266" s="63">
        <f t="shared" si="542"/>
        <v>0</v>
      </c>
      <c r="R1266" s="65"/>
      <c r="S1266" s="67"/>
      <c r="T1266" s="40"/>
      <c r="U1266" s="106">
        <f>IF(EXACT(O1266,Y1266),M1266,M1266*(1-'Расчет ПРЕДЗАКАЗ'!$D$10))</f>
        <v>0</v>
      </c>
      <c r="V1266" s="106">
        <f t="shared" si="543"/>
        <v>0</v>
      </c>
      <c r="W1266" s="106" t="e">
        <f>IF(EXACT(O1266,Y1266),M1266,M1266*(1-#REF!))</f>
        <v>#REF!</v>
      </c>
      <c r="X1266" s="106" t="e">
        <f t="shared" si="544"/>
        <v>#REF!</v>
      </c>
      <c r="Y1266" s="107" t="s">
        <v>72</v>
      </c>
      <c r="Z1266" s="103">
        <f t="shared" si="540"/>
        <v>0</v>
      </c>
      <c r="AA1266" s="103">
        <f t="shared" si="541"/>
        <v>0</v>
      </c>
      <c r="AB1266" s="128" t="str">
        <f t="shared" si="545"/>
        <v/>
      </c>
      <c r="AC1266" s="128" t="e">
        <f t="shared" si="546"/>
        <v>#REF!</v>
      </c>
    </row>
    <row r="1267" spans="1:29" ht="50.1" customHeight="1">
      <c r="A1267" s="171"/>
      <c r="B1267" s="171"/>
      <c r="C1267" s="174"/>
      <c r="D1267" s="174"/>
      <c r="E1267" s="131"/>
      <c r="F1267" s="177"/>
      <c r="G1267" s="180"/>
      <c r="H1267" s="163"/>
      <c r="I1267" s="165"/>
      <c r="J1267" s="168"/>
      <c r="K1267" s="62"/>
      <c r="L1267" s="63"/>
      <c r="M1267" s="63"/>
      <c r="N1267" s="65"/>
      <c r="O1267" s="127"/>
      <c r="P1267" s="100"/>
      <c r="Q1267" s="63">
        <f t="shared" si="542"/>
        <v>0</v>
      </c>
      <c r="R1267" s="65"/>
      <c r="S1267" s="67"/>
      <c r="T1267" s="40"/>
      <c r="U1267" s="106">
        <f>IF(EXACT(O1267,Y1267),M1267,M1267*(1-'Расчет ПРЕДЗАКАЗ'!$D$10))</f>
        <v>0</v>
      </c>
      <c r="V1267" s="106">
        <f t="shared" si="543"/>
        <v>0</v>
      </c>
      <c r="W1267" s="106" t="e">
        <f>IF(EXACT(O1267,Y1267),M1267,M1267*(1-#REF!))</f>
        <v>#REF!</v>
      </c>
      <c r="X1267" s="106" t="e">
        <f t="shared" si="544"/>
        <v>#REF!</v>
      </c>
      <c r="Y1267" s="107" t="s">
        <v>72</v>
      </c>
      <c r="Z1267" s="103">
        <f t="shared" si="540"/>
        <v>0</v>
      </c>
      <c r="AA1267" s="103">
        <f t="shared" si="541"/>
        <v>0</v>
      </c>
      <c r="AB1267" s="128" t="str">
        <f t="shared" si="545"/>
        <v/>
      </c>
      <c r="AC1267" s="128" t="e">
        <f t="shared" si="546"/>
        <v>#REF!</v>
      </c>
    </row>
    <row r="1268" spans="1:29" ht="50.1" customHeight="1">
      <c r="A1268" s="171"/>
      <c r="B1268" s="171"/>
      <c r="C1268" s="174"/>
      <c r="D1268" s="174"/>
      <c r="E1268" s="131"/>
      <c r="F1268" s="177"/>
      <c r="G1268" s="180"/>
      <c r="H1268" s="163"/>
      <c r="I1268" s="165"/>
      <c r="J1268" s="168"/>
      <c r="K1268" s="62"/>
      <c r="L1268" s="63"/>
      <c r="M1268" s="63"/>
      <c r="N1268" s="65"/>
      <c r="O1268" s="127"/>
      <c r="P1268" s="100"/>
      <c r="Q1268" s="63">
        <f t="shared" si="542"/>
        <v>0</v>
      </c>
      <c r="R1268" s="65"/>
      <c r="S1268" s="67"/>
      <c r="T1268" s="40"/>
      <c r="U1268" s="106">
        <f>IF(EXACT(O1268,Y1268),M1268,M1268*(1-'Расчет ПРЕДЗАКАЗ'!$D$10))</f>
        <v>0</v>
      </c>
      <c r="V1268" s="106">
        <f t="shared" si="543"/>
        <v>0</v>
      </c>
      <c r="W1268" s="106" t="e">
        <f>IF(EXACT(O1268,Y1268),M1268,M1268*(1-#REF!))</f>
        <v>#REF!</v>
      </c>
      <c r="X1268" s="106" t="e">
        <f t="shared" si="544"/>
        <v>#REF!</v>
      </c>
      <c r="Y1268" s="107" t="s">
        <v>72</v>
      </c>
      <c r="Z1268" s="103">
        <f t="shared" si="540"/>
        <v>0</v>
      </c>
      <c r="AA1268" s="103">
        <f t="shared" si="541"/>
        <v>0</v>
      </c>
      <c r="AB1268" s="128" t="str">
        <f t="shared" si="545"/>
        <v/>
      </c>
      <c r="AC1268" s="128" t="e">
        <f t="shared" si="546"/>
        <v>#REF!</v>
      </c>
    </row>
    <row r="1269" spans="1:29" ht="50.1" customHeight="1">
      <c r="A1269" s="171"/>
      <c r="B1269" s="171"/>
      <c r="C1269" s="174"/>
      <c r="D1269" s="174"/>
      <c r="E1269" s="131"/>
      <c r="F1269" s="177"/>
      <c r="G1269" s="180"/>
      <c r="H1269" s="163"/>
      <c r="I1269" s="165"/>
      <c r="J1269" s="168"/>
      <c r="K1269" s="62"/>
      <c r="L1269" s="63"/>
      <c r="M1269" s="63"/>
      <c r="N1269" s="65"/>
      <c r="O1269" s="127"/>
      <c r="P1269" s="100"/>
      <c r="Q1269" s="63">
        <f t="shared" si="542"/>
        <v>0</v>
      </c>
      <c r="R1269" s="65"/>
      <c r="S1269" s="67"/>
      <c r="T1269" s="40"/>
      <c r="U1269" s="106">
        <f>IF(EXACT(O1269,Y1269),M1269,M1269*(1-'Расчет ПРЕДЗАКАЗ'!$D$10))</f>
        <v>0</v>
      </c>
      <c r="V1269" s="106">
        <f t="shared" si="543"/>
        <v>0</v>
      </c>
      <c r="W1269" s="106" t="e">
        <f>IF(EXACT(O1269,Y1269),M1269,M1269*(1-#REF!))</f>
        <v>#REF!</v>
      </c>
      <c r="X1269" s="106" t="e">
        <f t="shared" si="544"/>
        <v>#REF!</v>
      </c>
      <c r="Y1269" s="107" t="s">
        <v>72</v>
      </c>
      <c r="Z1269" s="103">
        <f t="shared" si="540"/>
        <v>0</v>
      </c>
      <c r="AA1269" s="103">
        <f t="shared" si="541"/>
        <v>0</v>
      </c>
      <c r="AB1269" s="128" t="str">
        <f t="shared" si="545"/>
        <v/>
      </c>
      <c r="AC1269" s="128" t="e">
        <f t="shared" si="546"/>
        <v>#REF!</v>
      </c>
    </row>
    <row r="1270" spans="1:29" ht="50.1" customHeight="1">
      <c r="A1270" s="172"/>
      <c r="B1270" s="172"/>
      <c r="C1270" s="175"/>
      <c r="D1270" s="175"/>
      <c r="E1270" s="132"/>
      <c r="F1270" s="178"/>
      <c r="G1270" s="181"/>
      <c r="H1270" s="164"/>
      <c r="I1270" s="166"/>
      <c r="J1270" s="169"/>
      <c r="K1270" s="62"/>
      <c r="L1270" s="63"/>
      <c r="M1270" s="63"/>
      <c r="N1270" s="65"/>
      <c r="O1270" s="127"/>
      <c r="P1270" s="100"/>
      <c r="Q1270" s="63">
        <f t="shared" si="542"/>
        <v>0</v>
      </c>
      <c r="R1270" s="65"/>
      <c r="S1270" s="67"/>
      <c r="T1270" s="40"/>
      <c r="U1270" s="106">
        <f>IF(EXACT(O1270,Y1270),M1270,M1270*(1-'Расчет ПРЕДЗАКАЗ'!$D$10))</f>
        <v>0</v>
      </c>
      <c r="V1270" s="106">
        <f t="shared" si="543"/>
        <v>0</v>
      </c>
      <c r="W1270" s="106" t="e">
        <f>IF(EXACT(O1270,Y1270),M1270,M1270*(1-#REF!))</f>
        <v>#REF!</v>
      </c>
      <c r="X1270" s="106" t="e">
        <f t="shared" si="544"/>
        <v>#REF!</v>
      </c>
      <c r="Y1270" s="107" t="s">
        <v>72</v>
      </c>
      <c r="Z1270" s="103">
        <f t="shared" si="540"/>
        <v>0</v>
      </c>
      <c r="AA1270" s="103">
        <f t="shared" si="541"/>
        <v>0</v>
      </c>
      <c r="AB1270" s="128" t="str">
        <f t="shared" si="545"/>
        <v/>
      </c>
      <c r="AC1270" s="128" t="e">
        <f t="shared" si="546"/>
        <v>#REF!</v>
      </c>
    </row>
    <row r="1271" spans="1:29" ht="11.25" customHeight="1" thickBot="1"/>
    <row r="1272" spans="1:29" ht="50.1" customHeight="1">
      <c r="A1272" s="170">
        <v>79</v>
      </c>
      <c r="B1272" s="170" t="s">
        <v>809</v>
      </c>
      <c r="C1272" s="173" t="s">
        <v>810</v>
      </c>
      <c r="D1272" s="173" t="s">
        <v>77</v>
      </c>
      <c r="E1272" s="131"/>
      <c r="F1272" s="199" t="s">
        <v>811</v>
      </c>
      <c r="G1272" s="179" t="s">
        <v>124</v>
      </c>
      <c r="H1272" s="162" t="s">
        <v>812</v>
      </c>
      <c r="I1272" s="200" t="s">
        <v>813</v>
      </c>
      <c r="J1272" s="167" t="s">
        <v>19</v>
      </c>
      <c r="K1272" s="62" t="s">
        <v>371</v>
      </c>
      <c r="L1272" s="63">
        <v>2420</v>
      </c>
      <c r="M1272" s="63">
        <v>1510</v>
      </c>
      <c r="N1272" s="142" t="s">
        <v>814</v>
      </c>
      <c r="O1272" s="127" t="s">
        <v>72</v>
      </c>
      <c r="P1272" s="100"/>
      <c r="Q1272" s="63">
        <f>P1272*M1272</f>
        <v>0</v>
      </c>
      <c r="R1272" s="64"/>
      <c r="S1272" s="67">
        <v>18</v>
      </c>
      <c r="T1272" s="59"/>
      <c r="U1272" s="106">
        <f>IF(EXACT(O1272,Y1272),M1272,M1272*(1-'Расчет ПРЕДЗАКАЗ'!$D$10))</f>
        <v>1510</v>
      </c>
      <c r="V1272" s="106">
        <f>P1272*U1272</f>
        <v>0</v>
      </c>
      <c r="W1272" s="106">
        <f>IF(EXACT(O1272,Y1272),M1272,M1272*(1-#REF!))</f>
        <v>1510</v>
      </c>
      <c r="X1272" s="106">
        <f>P1272*W1272</f>
        <v>0</v>
      </c>
      <c r="Y1272" s="107" t="s">
        <v>72</v>
      </c>
      <c r="Z1272" s="103">
        <f t="shared" ref="Z1272:Z1286" si="547">IF(EXACT(O1272,Y1272),Q1272,0)</f>
        <v>0</v>
      </c>
      <c r="AA1272" s="103">
        <f t="shared" ref="AA1272:AA1286" si="548">IF(Z1272=0,Q1272,0)</f>
        <v>0</v>
      </c>
      <c r="AB1272" s="128">
        <f>IF(U1272=0,"",L1272/U1272-1)</f>
        <v>0.60264900662251653</v>
      </c>
      <c r="AC1272" s="128">
        <f>IF(W1272=0,"",L1272/W1272-1)</f>
        <v>0.60264900662251653</v>
      </c>
    </row>
    <row r="1273" spans="1:29" ht="50.1" customHeight="1">
      <c r="A1273" s="171"/>
      <c r="B1273" s="171"/>
      <c r="C1273" s="174"/>
      <c r="D1273" s="174"/>
      <c r="E1273" s="131"/>
      <c r="F1273" s="177"/>
      <c r="G1273" s="180"/>
      <c r="H1273" s="163"/>
      <c r="I1273" s="165"/>
      <c r="J1273" s="168"/>
      <c r="K1273" s="62" t="s">
        <v>196</v>
      </c>
      <c r="L1273" s="63">
        <v>2420</v>
      </c>
      <c r="M1273" s="63">
        <v>1510</v>
      </c>
      <c r="N1273" s="142" t="s">
        <v>815</v>
      </c>
      <c r="O1273" s="127" t="s">
        <v>72</v>
      </c>
      <c r="P1273" s="100"/>
      <c r="Q1273" s="63">
        <f t="shared" ref="Q1273:Q1286" si="549">P1273*M1273</f>
        <v>0</v>
      </c>
      <c r="R1273" s="64"/>
      <c r="S1273" s="67">
        <v>19</v>
      </c>
      <c r="T1273" s="46"/>
      <c r="U1273" s="106">
        <f>IF(EXACT(O1273,Y1273),M1273,M1273*(1-'Расчет ПРЕДЗАКАЗ'!$D$10))</f>
        <v>1510</v>
      </c>
      <c r="V1273" s="106">
        <f t="shared" ref="V1273:V1286" si="550">P1273*U1273</f>
        <v>0</v>
      </c>
      <c r="W1273" s="106">
        <f>IF(EXACT(O1273,Y1273),M1273,M1273*(1-#REF!))</f>
        <v>1510</v>
      </c>
      <c r="X1273" s="106">
        <f t="shared" ref="X1273:X1286" si="551">P1273*W1273</f>
        <v>0</v>
      </c>
      <c r="Y1273" s="107" t="s">
        <v>72</v>
      </c>
      <c r="Z1273" s="103">
        <f t="shared" si="547"/>
        <v>0</v>
      </c>
      <c r="AA1273" s="103">
        <f t="shared" si="548"/>
        <v>0</v>
      </c>
      <c r="AB1273" s="128">
        <f t="shared" ref="AB1273:AB1286" si="552">IF(U1273=0,"",L1273/U1273-1)</f>
        <v>0.60264900662251653</v>
      </c>
      <c r="AC1273" s="128">
        <f t="shared" ref="AC1273:AC1286" si="553">IF(W1273=0,"",L1273/W1273-1)</f>
        <v>0.60264900662251653</v>
      </c>
    </row>
    <row r="1274" spans="1:29" ht="50.1" customHeight="1">
      <c r="A1274" s="171"/>
      <c r="B1274" s="171"/>
      <c r="C1274" s="174"/>
      <c r="D1274" s="174"/>
      <c r="E1274" s="131"/>
      <c r="F1274" s="177"/>
      <c r="G1274" s="180"/>
      <c r="H1274" s="163"/>
      <c r="I1274" s="165"/>
      <c r="J1274" s="168"/>
      <c r="K1274" s="62" t="s">
        <v>198</v>
      </c>
      <c r="L1274" s="63">
        <v>2420</v>
      </c>
      <c r="M1274" s="63">
        <v>1510</v>
      </c>
      <c r="N1274" s="142" t="s">
        <v>816</v>
      </c>
      <c r="O1274" s="127" t="s">
        <v>72</v>
      </c>
      <c r="P1274" s="100"/>
      <c r="Q1274" s="63">
        <f t="shared" si="549"/>
        <v>0</v>
      </c>
      <c r="R1274" s="64"/>
      <c r="S1274" s="67">
        <v>4</v>
      </c>
      <c r="T1274" s="46"/>
      <c r="U1274" s="106">
        <f>IF(EXACT(O1274,Y1274),M1274,M1274*(1-'Расчет ПРЕДЗАКАЗ'!$D$10))</f>
        <v>1510</v>
      </c>
      <c r="V1274" s="106">
        <f t="shared" si="550"/>
        <v>0</v>
      </c>
      <c r="W1274" s="106">
        <f>IF(EXACT(O1274,Y1274),M1274,M1274*(1-#REF!))</f>
        <v>1510</v>
      </c>
      <c r="X1274" s="106">
        <f t="shared" si="551"/>
        <v>0</v>
      </c>
      <c r="Y1274" s="107" t="s">
        <v>72</v>
      </c>
      <c r="Z1274" s="103">
        <f t="shared" si="547"/>
        <v>0</v>
      </c>
      <c r="AA1274" s="103">
        <f t="shared" si="548"/>
        <v>0</v>
      </c>
      <c r="AB1274" s="128">
        <f t="shared" si="552"/>
        <v>0.60264900662251653</v>
      </c>
      <c r="AC1274" s="128">
        <f t="shared" si="553"/>
        <v>0.60264900662251653</v>
      </c>
    </row>
    <row r="1275" spans="1:29" ht="50.1" customHeight="1">
      <c r="A1275" s="171"/>
      <c r="B1275" s="171"/>
      <c r="C1275" s="174"/>
      <c r="D1275" s="174"/>
      <c r="E1275" s="131"/>
      <c r="F1275" s="177"/>
      <c r="G1275" s="180"/>
      <c r="H1275" s="163"/>
      <c r="I1275" s="165"/>
      <c r="J1275" s="168"/>
      <c r="K1275" s="62" t="s">
        <v>200</v>
      </c>
      <c r="L1275" s="63">
        <v>2420</v>
      </c>
      <c r="M1275" s="63">
        <v>1510</v>
      </c>
      <c r="N1275" s="142" t="s">
        <v>817</v>
      </c>
      <c r="O1275" s="127" t="s">
        <v>72</v>
      </c>
      <c r="P1275" s="100"/>
      <c r="Q1275" s="63">
        <f t="shared" si="549"/>
        <v>0</v>
      </c>
      <c r="R1275" s="64"/>
      <c r="S1275" s="67">
        <v>2</v>
      </c>
      <c r="T1275" s="46"/>
      <c r="U1275" s="106">
        <f>IF(EXACT(O1275,Y1275),M1275,M1275*(1-'Расчет ПРЕДЗАКАЗ'!$D$10))</f>
        <v>1510</v>
      </c>
      <c r="V1275" s="106">
        <f t="shared" si="550"/>
        <v>0</v>
      </c>
      <c r="W1275" s="106">
        <f>IF(EXACT(O1275,Y1275),M1275,M1275*(1-#REF!))</f>
        <v>1510</v>
      </c>
      <c r="X1275" s="106">
        <f t="shared" si="551"/>
        <v>0</v>
      </c>
      <c r="Y1275" s="107" t="s">
        <v>72</v>
      </c>
      <c r="Z1275" s="103">
        <f t="shared" si="547"/>
        <v>0</v>
      </c>
      <c r="AA1275" s="103">
        <f t="shared" si="548"/>
        <v>0</v>
      </c>
      <c r="AB1275" s="128">
        <f t="shared" si="552"/>
        <v>0.60264900662251653</v>
      </c>
      <c r="AC1275" s="128">
        <f t="shared" si="553"/>
        <v>0.60264900662251653</v>
      </c>
    </row>
    <row r="1276" spans="1:29" ht="50.1" customHeight="1">
      <c r="A1276" s="171"/>
      <c r="B1276" s="171"/>
      <c r="C1276" s="174"/>
      <c r="D1276" s="174"/>
      <c r="E1276" s="131"/>
      <c r="F1276" s="177"/>
      <c r="G1276" s="180"/>
      <c r="H1276" s="163"/>
      <c r="I1276" s="165"/>
      <c r="J1276" s="168"/>
      <c r="K1276" s="62" t="s">
        <v>127</v>
      </c>
      <c r="L1276" s="63">
        <v>2420</v>
      </c>
      <c r="M1276" s="63">
        <v>1510</v>
      </c>
      <c r="N1276" s="142" t="s">
        <v>818</v>
      </c>
      <c r="O1276" s="127" t="s">
        <v>72</v>
      </c>
      <c r="P1276" s="100"/>
      <c r="Q1276" s="63">
        <f t="shared" si="549"/>
        <v>0</v>
      </c>
      <c r="R1276" s="64"/>
      <c r="S1276" s="67">
        <v>6</v>
      </c>
      <c r="T1276" s="46"/>
      <c r="U1276" s="106">
        <f>IF(EXACT(O1276,Y1276),M1276,M1276*(1-'Расчет ПРЕДЗАКАЗ'!$D$10))</f>
        <v>1510</v>
      </c>
      <c r="V1276" s="106">
        <f t="shared" si="550"/>
        <v>0</v>
      </c>
      <c r="W1276" s="106">
        <f>IF(EXACT(O1276,Y1276),M1276,M1276*(1-#REF!))</f>
        <v>1510</v>
      </c>
      <c r="X1276" s="106">
        <f t="shared" si="551"/>
        <v>0</v>
      </c>
      <c r="Y1276" s="107" t="s">
        <v>72</v>
      </c>
      <c r="Z1276" s="103">
        <f t="shared" si="547"/>
        <v>0</v>
      </c>
      <c r="AA1276" s="103">
        <f t="shared" si="548"/>
        <v>0</v>
      </c>
      <c r="AB1276" s="128">
        <f t="shared" si="552"/>
        <v>0.60264900662251653</v>
      </c>
      <c r="AC1276" s="128">
        <f t="shared" si="553"/>
        <v>0.60264900662251653</v>
      </c>
    </row>
    <row r="1277" spans="1:29" ht="50.1" customHeight="1">
      <c r="A1277" s="171"/>
      <c r="B1277" s="171"/>
      <c r="C1277" s="174"/>
      <c r="D1277" s="174"/>
      <c r="E1277" s="131"/>
      <c r="F1277" s="177"/>
      <c r="G1277" s="180"/>
      <c r="H1277" s="163"/>
      <c r="I1277" s="165"/>
      <c r="J1277" s="168"/>
      <c r="K1277" s="62"/>
      <c r="L1277" s="63"/>
      <c r="M1277" s="63"/>
      <c r="N1277" s="142"/>
      <c r="O1277" s="127"/>
      <c r="P1277" s="100"/>
      <c r="Q1277" s="63">
        <f t="shared" si="549"/>
        <v>0</v>
      </c>
      <c r="R1277" s="64"/>
      <c r="S1277" s="67"/>
      <c r="T1277" s="46"/>
      <c r="U1277" s="106">
        <f>IF(EXACT(O1277,Y1277),M1277,M1277*(1-'Расчет ПРЕДЗАКАЗ'!$D$10))</f>
        <v>0</v>
      </c>
      <c r="V1277" s="106">
        <f t="shared" si="550"/>
        <v>0</v>
      </c>
      <c r="W1277" s="106" t="e">
        <f>IF(EXACT(O1277,Y1277),M1277,M1277*(1-#REF!))</f>
        <v>#REF!</v>
      </c>
      <c r="X1277" s="106" t="e">
        <f t="shared" si="551"/>
        <v>#REF!</v>
      </c>
      <c r="Y1277" s="107" t="s">
        <v>72</v>
      </c>
      <c r="Z1277" s="103">
        <f t="shared" si="547"/>
        <v>0</v>
      </c>
      <c r="AA1277" s="103">
        <f t="shared" si="548"/>
        <v>0</v>
      </c>
      <c r="AB1277" s="128" t="str">
        <f t="shared" si="552"/>
        <v/>
      </c>
      <c r="AC1277" s="128" t="e">
        <f t="shared" si="553"/>
        <v>#REF!</v>
      </c>
    </row>
    <row r="1278" spans="1:29" ht="50.1" customHeight="1">
      <c r="A1278" s="171"/>
      <c r="B1278" s="171"/>
      <c r="C1278" s="174"/>
      <c r="D1278" s="174"/>
      <c r="E1278" s="131"/>
      <c r="F1278" s="177"/>
      <c r="G1278" s="180"/>
      <c r="H1278" s="163"/>
      <c r="I1278" s="165"/>
      <c r="J1278" s="168"/>
      <c r="K1278" s="62"/>
      <c r="L1278" s="63"/>
      <c r="M1278" s="63"/>
      <c r="N1278" s="142"/>
      <c r="O1278" s="127"/>
      <c r="P1278" s="100"/>
      <c r="Q1278" s="63">
        <f t="shared" si="549"/>
        <v>0</v>
      </c>
      <c r="R1278" s="64"/>
      <c r="S1278" s="67"/>
      <c r="T1278" s="46"/>
      <c r="U1278" s="106">
        <f>IF(EXACT(O1278,Y1278),M1278,M1278*(1-'Расчет ПРЕДЗАКАЗ'!$D$10))</f>
        <v>0</v>
      </c>
      <c r="V1278" s="106">
        <f t="shared" si="550"/>
        <v>0</v>
      </c>
      <c r="W1278" s="106" t="e">
        <f>IF(EXACT(O1278,Y1278),M1278,M1278*(1-#REF!))</f>
        <v>#REF!</v>
      </c>
      <c r="X1278" s="106" t="e">
        <f t="shared" si="551"/>
        <v>#REF!</v>
      </c>
      <c r="Y1278" s="107" t="s">
        <v>72</v>
      </c>
      <c r="Z1278" s="103">
        <f t="shared" si="547"/>
        <v>0</v>
      </c>
      <c r="AA1278" s="103">
        <f t="shared" si="548"/>
        <v>0</v>
      </c>
      <c r="AB1278" s="128" t="str">
        <f t="shared" si="552"/>
        <v/>
      </c>
      <c r="AC1278" s="128" t="e">
        <f t="shared" si="553"/>
        <v>#REF!</v>
      </c>
    </row>
    <row r="1279" spans="1:29" ht="50.1" customHeight="1">
      <c r="A1279" s="171"/>
      <c r="B1279" s="171"/>
      <c r="C1279" s="174"/>
      <c r="D1279" s="174"/>
      <c r="E1279" s="131"/>
      <c r="F1279" s="177"/>
      <c r="G1279" s="180"/>
      <c r="H1279" s="163"/>
      <c r="I1279" s="165"/>
      <c r="J1279" s="168"/>
      <c r="K1279" s="62"/>
      <c r="L1279" s="63"/>
      <c r="M1279" s="63"/>
      <c r="N1279" s="142"/>
      <c r="O1279" s="127"/>
      <c r="P1279" s="100"/>
      <c r="Q1279" s="63">
        <f t="shared" si="549"/>
        <v>0</v>
      </c>
      <c r="R1279" s="64"/>
      <c r="S1279" s="67"/>
      <c r="T1279" s="46"/>
      <c r="U1279" s="106">
        <f>IF(EXACT(O1279,Y1279),M1279,M1279*(1-'Расчет ПРЕДЗАКАЗ'!$D$10))</f>
        <v>0</v>
      </c>
      <c r="V1279" s="106">
        <f t="shared" si="550"/>
        <v>0</v>
      </c>
      <c r="W1279" s="106" t="e">
        <f>IF(EXACT(O1279,Y1279),M1279,M1279*(1-#REF!))</f>
        <v>#REF!</v>
      </c>
      <c r="X1279" s="106" t="e">
        <f t="shared" si="551"/>
        <v>#REF!</v>
      </c>
      <c r="Y1279" s="107" t="s">
        <v>72</v>
      </c>
      <c r="Z1279" s="103">
        <f t="shared" si="547"/>
        <v>0</v>
      </c>
      <c r="AA1279" s="103">
        <f t="shared" si="548"/>
        <v>0</v>
      </c>
      <c r="AB1279" s="128" t="str">
        <f t="shared" si="552"/>
        <v/>
      </c>
      <c r="AC1279" s="128" t="e">
        <f t="shared" si="553"/>
        <v>#REF!</v>
      </c>
    </row>
    <row r="1280" spans="1:29" ht="50.1" customHeight="1">
      <c r="A1280" s="171"/>
      <c r="B1280" s="171"/>
      <c r="C1280" s="174"/>
      <c r="D1280" s="174"/>
      <c r="E1280" s="131"/>
      <c r="F1280" s="177"/>
      <c r="G1280" s="180"/>
      <c r="H1280" s="163"/>
      <c r="I1280" s="165"/>
      <c r="J1280" s="168"/>
      <c r="K1280" s="62"/>
      <c r="L1280" s="63"/>
      <c r="M1280" s="63"/>
      <c r="N1280" s="142"/>
      <c r="O1280" s="127"/>
      <c r="P1280" s="100"/>
      <c r="Q1280" s="63">
        <f t="shared" si="549"/>
        <v>0</v>
      </c>
      <c r="R1280" s="64"/>
      <c r="S1280" s="67"/>
      <c r="T1280" s="46"/>
      <c r="U1280" s="106">
        <f>IF(EXACT(O1280,Y1280),M1280,M1280*(1-'Расчет ПРЕДЗАКАЗ'!$D$10))</f>
        <v>0</v>
      </c>
      <c r="V1280" s="106">
        <f t="shared" si="550"/>
        <v>0</v>
      </c>
      <c r="W1280" s="106" t="e">
        <f>IF(EXACT(O1280,Y1280),M1280,M1280*(1-#REF!))</f>
        <v>#REF!</v>
      </c>
      <c r="X1280" s="106" t="e">
        <f t="shared" si="551"/>
        <v>#REF!</v>
      </c>
      <c r="Y1280" s="107" t="s">
        <v>72</v>
      </c>
      <c r="Z1280" s="103">
        <f t="shared" si="547"/>
        <v>0</v>
      </c>
      <c r="AA1280" s="103">
        <f t="shared" si="548"/>
        <v>0</v>
      </c>
      <c r="AB1280" s="128" t="str">
        <f t="shared" si="552"/>
        <v/>
      </c>
      <c r="AC1280" s="128" t="e">
        <f t="shared" si="553"/>
        <v>#REF!</v>
      </c>
    </row>
    <row r="1281" spans="1:29" ht="50.1" customHeight="1">
      <c r="A1281" s="171"/>
      <c r="B1281" s="171"/>
      <c r="C1281" s="174"/>
      <c r="D1281" s="174"/>
      <c r="E1281" s="131"/>
      <c r="F1281" s="177"/>
      <c r="G1281" s="180"/>
      <c r="H1281" s="163"/>
      <c r="I1281" s="165"/>
      <c r="J1281" s="168"/>
      <c r="K1281" s="62"/>
      <c r="L1281" s="63"/>
      <c r="M1281" s="63"/>
      <c r="N1281" s="143"/>
      <c r="O1281" s="127"/>
      <c r="P1281" s="100"/>
      <c r="Q1281" s="63">
        <f t="shared" si="549"/>
        <v>0</v>
      </c>
      <c r="R1281" s="65"/>
      <c r="S1281" s="67"/>
      <c r="T1281" s="40"/>
      <c r="U1281" s="106">
        <f>IF(EXACT(O1281,Y1281),M1281,M1281*(1-'Расчет ПРЕДЗАКАЗ'!$D$10))</f>
        <v>0</v>
      </c>
      <c r="V1281" s="106">
        <f t="shared" si="550"/>
        <v>0</v>
      </c>
      <c r="W1281" s="106" t="e">
        <f>IF(EXACT(O1281,Y1281),M1281,M1281*(1-#REF!))</f>
        <v>#REF!</v>
      </c>
      <c r="X1281" s="106" t="e">
        <f t="shared" si="551"/>
        <v>#REF!</v>
      </c>
      <c r="Y1281" s="107" t="s">
        <v>72</v>
      </c>
      <c r="Z1281" s="103">
        <f t="shared" si="547"/>
        <v>0</v>
      </c>
      <c r="AA1281" s="103">
        <f t="shared" si="548"/>
        <v>0</v>
      </c>
      <c r="AB1281" s="128" t="str">
        <f t="shared" si="552"/>
        <v/>
      </c>
      <c r="AC1281" s="128" t="e">
        <f t="shared" si="553"/>
        <v>#REF!</v>
      </c>
    </row>
    <row r="1282" spans="1:29" ht="50.1" customHeight="1">
      <c r="A1282" s="171"/>
      <c r="B1282" s="171"/>
      <c r="C1282" s="174"/>
      <c r="D1282" s="174"/>
      <c r="E1282" s="131"/>
      <c r="F1282" s="177"/>
      <c r="G1282" s="180"/>
      <c r="H1282" s="163"/>
      <c r="I1282" s="165"/>
      <c r="J1282" s="168"/>
      <c r="K1282" s="62"/>
      <c r="L1282" s="63"/>
      <c r="M1282" s="63"/>
      <c r="N1282" s="143"/>
      <c r="O1282" s="127"/>
      <c r="P1282" s="100"/>
      <c r="Q1282" s="63">
        <f t="shared" si="549"/>
        <v>0</v>
      </c>
      <c r="R1282" s="65"/>
      <c r="S1282" s="67"/>
      <c r="T1282" s="40"/>
      <c r="U1282" s="106">
        <f>IF(EXACT(O1282,Y1282),M1282,M1282*(1-'Расчет ПРЕДЗАКАЗ'!$D$10))</f>
        <v>0</v>
      </c>
      <c r="V1282" s="106">
        <f t="shared" si="550"/>
        <v>0</v>
      </c>
      <c r="W1282" s="106" t="e">
        <f>IF(EXACT(O1282,Y1282),M1282,M1282*(1-#REF!))</f>
        <v>#REF!</v>
      </c>
      <c r="X1282" s="106" t="e">
        <f t="shared" si="551"/>
        <v>#REF!</v>
      </c>
      <c r="Y1282" s="107" t="s">
        <v>72</v>
      </c>
      <c r="Z1282" s="103">
        <f t="shared" si="547"/>
        <v>0</v>
      </c>
      <c r="AA1282" s="103">
        <f t="shared" si="548"/>
        <v>0</v>
      </c>
      <c r="AB1282" s="128" t="str">
        <f t="shared" si="552"/>
        <v/>
      </c>
      <c r="AC1282" s="128" t="e">
        <f t="shared" si="553"/>
        <v>#REF!</v>
      </c>
    </row>
    <row r="1283" spans="1:29" ht="50.1" customHeight="1">
      <c r="A1283" s="171"/>
      <c r="B1283" s="171"/>
      <c r="C1283" s="174"/>
      <c r="D1283" s="174"/>
      <c r="E1283" s="131"/>
      <c r="F1283" s="177"/>
      <c r="G1283" s="180"/>
      <c r="H1283" s="163"/>
      <c r="I1283" s="165"/>
      <c r="J1283" s="168"/>
      <c r="K1283" s="62"/>
      <c r="L1283" s="63"/>
      <c r="M1283" s="63"/>
      <c r="N1283" s="65"/>
      <c r="O1283" s="127"/>
      <c r="P1283" s="100"/>
      <c r="Q1283" s="63">
        <f t="shared" si="549"/>
        <v>0</v>
      </c>
      <c r="R1283" s="65"/>
      <c r="S1283" s="67"/>
      <c r="T1283" s="40"/>
      <c r="U1283" s="106">
        <f>IF(EXACT(O1283,Y1283),M1283,M1283*(1-'Расчет ПРЕДЗАКАЗ'!$D$10))</f>
        <v>0</v>
      </c>
      <c r="V1283" s="106">
        <f t="shared" si="550"/>
        <v>0</v>
      </c>
      <c r="W1283" s="106" t="e">
        <f>IF(EXACT(O1283,Y1283),M1283,M1283*(1-#REF!))</f>
        <v>#REF!</v>
      </c>
      <c r="X1283" s="106" t="e">
        <f t="shared" si="551"/>
        <v>#REF!</v>
      </c>
      <c r="Y1283" s="107" t="s">
        <v>72</v>
      </c>
      <c r="Z1283" s="103">
        <f t="shared" si="547"/>
        <v>0</v>
      </c>
      <c r="AA1283" s="103">
        <f t="shared" si="548"/>
        <v>0</v>
      </c>
      <c r="AB1283" s="128" t="str">
        <f t="shared" si="552"/>
        <v/>
      </c>
      <c r="AC1283" s="128" t="e">
        <f t="shared" si="553"/>
        <v>#REF!</v>
      </c>
    </row>
    <row r="1284" spans="1:29" ht="50.1" customHeight="1">
      <c r="A1284" s="171"/>
      <c r="B1284" s="171"/>
      <c r="C1284" s="174"/>
      <c r="D1284" s="174"/>
      <c r="E1284" s="131"/>
      <c r="F1284" s="177"/>
      <c r="G1284" s="180"/>
      <c r="H1284" s="163"/>
      <c r="I1284" s="165"/>
      <c r="J1284" s="168"/>
      <c r="K1284" s="62"/>
      <c r="L1284" s="63"/>
      <c r="M1284" s="63"/>
      <c r="N1284" s="65"/>
      <c r="O1284" s="127"/>
      <c r="P1284" s="100"/>
      <c r="Q1284" s="63">
        <f t="shared" si="549"/>
        <v>0</v>
      </c>
      <c r="R1284" s="65"/>
      <c r="S1284" s="67"/>
      <c r="T1284" s="40"/>
      <c r="U1284" s="106">
        <f>IF(EXACT(O1284,Y1284),M1284,M1284*(1-'Расчет ПРЕДЗАКАЗ'!$D$10))</f>
        <v>0</v>
      </c>
      <c r="V1284" s="106">
        <f t="shared" si="550"/>
        <v>0</v>
      </c>
      <c r="W1284" s="106" t="e">
        <f>IF(EXACT(O1284,Y1284),M1284,M1284*(1-#REF!))</f>
        <v>#REF!</v>
      </c>
      <c r="X1284" s="106" t="e">
        <f t="shared" si="551"/>
        <v>#REF!</v>
      </c>
      <c r="Y1284" s="107" t="s">
        <v>72</v>
      </c>
      <c r="Z1284" s="103">
        <f t="shared" si="547"/>
        <v>0</v>
      </c>
      <c r="AA1284" s="103">
        <f t="shared" si="548"/>
        <v>0</v>
      </c>
      <c r="AB1284" s="128" t="str">
        <f t="shared" si="552"/>
        <v/>
      </c>
      <c r="AC1284" s="128" t="e">
        <f t="shared" si="553"/>
        <v>#REF!</v>
      </c>
    </row>
    <row r="1285" spans="1:29" ht="50.1" customHeight="1">
      <c r="A1285" s="171"/>
      <c r="B1285" s="171"/>
      <c r="C1285" s="174"/>
      <c r="D1285" s="174"/>
      <c r="E1285" s="131"/>
      <c r="F1285" s="177"/>
      <c r="G1285" s="180"/>
      <c r="H1285" s="163"/>
      <c r="I1285" s="165"/>
      <c r="J1285" s="168"/>
      <c r="K1285" s="62"/>
      <c r="L1285" s="63"/>
      <c r="M1285" s="63"/>
      <c r="N1285" s="65"/>
      <c r="O1285" s="127"/>
      <c r="P1285" s="100"/>
      <c r="Q1285" s="63">
        <f t="shared" si="549"/>
        <v>0</v>
      </c>
      <c r="R1285" s="65"/>
      <c r="S1285" s="67"/>
      <c r="T1285" s="40"/>
      <c r="U1285" s="106">
        <f>IF(EXACT(O1285,Y1285),M1285,M1285*(1-'Расчет ПРЕДЗАКАЗ'!$D$10))</f>
        <v>0</v>
      </c>
      <c r="V1285" s="106">
        <f t="shared" si="550"/>
        <v>0</v>
      </c>
      <c r="W1285" s="106" t="e">
        <f>IF(EXACT(O1285,Y1285),M1285,M1285*(1-#REF!))</f>
        <v>#REF!</v>
      </c>
      <c r="X1285" s="106" t="e">
        <f t="shared" si="551"/>
        <v>#REF!</v>
      </c>
      <c r="Y1285" s="107" t="s">
        <v>72</v>
      </c>
      <c r="Z1285" s="103">
        <f t="shared" si="547"/>
        <v>0</v>
      </c>
      <c r="AA1285" s="103">
        <f t="shared" si="548"/>
        <v>0</v>
      </c>
      <c r="AB1285" s="128" t="str">
        <f t="shared" si="552"/>
        <v/>
      </c>
      <c r="AC1285" s="128" t="e">
        <f t="shared" si="553"/>
        <v>#REF!</v>
      </c>
    </row>
    <row r="1286" spans="1:29" ht="50.1" customHeight="1">
      <c r="A1286" s="172"/>
      <c r="B1286" s="172"/>
      <c r="C1286" s="175"/>
      <c r="D1286" s="175"/>
      <c r="E1286" s="132"/>
      <c r="F1286" s="178"/>
      <c r="G1286" s="181"/>
      <c r="H1286" s="164"/>
      <c r="I1286" s="166"/>
      <c r="J1286" s="169"/>
      <c r="K1286" s="62"/>
      <c r="L1286" s="63"/>
      <c r="M1286" s="63"/>
      <c r="N1286" s="65"/>
      <c r="O1286" s="127"/>
      <c r="P1286" s="100"/>
      <c r="Q1286" s="63">
        <f t="shared" si="549"/>
        <v>0</v>
      </c>
      <c r="R1286" s="65"/>
      <c r="S1286" s="67"/>
      <c r="T1286" s="40"/>
      <c r="U1286" s="106">
        <f>IF(EXACT(O1286,Y1286),M1286,M1286*(1-'Расчет ПРЕДЗАКАЗ'!$D$10))</f>
        <v>0</v>
      </c>
      <c r="V1286" s="106">
        <f t="shared" si="550"/>
        <v>0</v>
      </c>
      <c r="W1286" s="106" t="e">
        <f>IF(EXACT(O1286,Y1286),M1286,M1286*(1-#REF!))</f>
        <v>#REF!</v>
      </c>
      <c r="X1286" s="106" t="e">
        <f t="shared" si="551"/>
        <v>#REF!</v>
      </c>
      <c r="Y1286" s="107" t="s">
        <v>72</v>
      </c>
      <c r="Z1286" s="103">
        <f t="shared" si="547"/>
        <v>0</v>
      </c>
      <c r="AA1286" s="103">
        <f t="shared" si="548"/>
        <v>0</v>
      </c>
      <c r="AB1286" s="128" t="str">
        <f t="shared" si="552"/>
        <v/>
      </c>
      <c r="AC1286" s="128" t="e">
        <f t="shared" si="553"/>
        <v>#REF!</v>
      </c>
    </row>
    <row r="1287" spans="1:29" ht="11.25" customHeight="1" thickBot="1"/>
    <row r="1288" spans="1:29" ht="50.1" customHeight="1">
      <c r="A1288" s="170">
        <v>80</v>
      </c>
      <c r="B1288" s="170" t="s">
        <v>819</v>
      </c>
      <c r="C1288" s="173" t="s">
        <v>820</v>
      </c>
      <c r="D1288" s="173" t="s">
        <v>77</v>
      </c>
      <c r="E1288" s="131"/>
      <c r="F1288" s="199" t="s">
        <v>821</v>
      </c>
      <c r="G1288" s="179" t="s">
        <v>792</v>
      </c>
      <c r="H1288" s="162"/>
      <c r="I1288" s="200"/>
      <c r="J1288" s="167" t="s">
        <v>19</v>
      </c>
      <c r="K1288" s="62" t="s">
        <v>822</v>
      </c>
      <c r="L1288" s="63">
        <v>3240</v>
      </c>
      <c r="M1288" s="63">
        <v>1798</v>
      </c>
      <c r="N1288" s="142" t="s">
        <v>823</v>
      </c>
      <c r="O1288" s="127" t="s">
        <v>72</v>
      </c>
      <c r="P1288" s="100"/>
      <c r="Q1288" s="63">
        <f>P1288*M1288</f>
        <v>0</v>
      </c>
      <c r="R1288" s="64"/>
      <c r="S1288" s="67">
        <v>4</v>
      </c>
      <c r="T1288" s="59"/>
      <c r="U1288" s="106">
        <f>IF(EXACT(O1288,Y1288),M1288,M1288*(1-'Расчет ПРЕДЗАКАЗ'!$D$10))</f>
        <v>1798</v>
      </c>
      <c r="V1288" s="106">
        <f>P1288*U1288</f>
        <v>0</v>
      </c>
      <c r="W1288" s="106">
        <f>IF(EXACT(O1288,Y1288),M1288,M1288*(1-#REF!))</f>
        <v>1798</v>
      </c>
      <c r="X1288" s="106">
        <f>P1288*W1288</f>
        <v>0</v>
      </c>
      <c r="Y1288" s="107" t="s">
        <v>72</v>
      </c>
      <c r="Z1288" s="103">
        <f t="shared" ref="Z1288:Z1302" si="554">IF(EXACT(O1288,Y1288),Q1288,0)</f>
        <v>0</v>
      </c>
      <c r="AA1288" s="103">
        <f t="shared" ref="AA1288:AA1302" si="555">IF(Z1288=0,Q1288,0)</f>
        <v>0</v>
      </c>
      <c r="AB1288" s="128">
        <f>IF(U1288=0,"",L1288/U1288-1)</f>
        <v>0.80200222469410454</v>
      </c>
      <c r="AC1288" s="128">
        <f>IF(W1288=0,"",L1288/W1288-1)</f>
        <v>0.80200222469410454</v>
      </c>
    </row>
    <row r="1289" spans="1:29" ht="50.1" customHeight="1">
      <c r="A1289" s="171"/>
      <c r="B1289" s="171"/>
      <c r="C1289" s="174"/>
      <c r="D1289" s="174"/>
      <c r="E1289" s="131"/>
      <c r="F1289" s="177"/>
      <c r="G1289" s="180"/>
      <c r="H1289" s="163"/>
      <c r="I1289" s="165"/>
      <c r="J1289" s="168"/>
      <c r="K1289" s="62"/>
      <c r="L1289" s="63"/>
      <c r="M1289" s="63"/>
      <c r="N1289" s="142"/>
      <c r="O1289" s="127"/>
      <c r="P1289" s="100"/>
      <c r="Q1289" s="63">
        <f t="shared" ref="Q1289:Q1302" si="556">P1289*M1289</f>
        <v>0</v>
      </c>
      <c r="R1289" s="64"/>
      <c r="S1289" s="67"/>
      <c r="T1289" s="46"/>
      <c r="U1289" s="106">
        <f>IF(EXACT(O1289,Y1289),M1289,M1289*(1-'Расчет ПРЕДЗАКАЗ'!$D$10))</f>
        <v>0</v>
      </c>
      <c r="V1289" s="106">
        <f t="shared" ref="V1289:V1302" si="557">P1289*U1289</f>
        <v>0</v>
      </c>
      <c r="W1289" s="106" t="e">
        <f>IF(EXACT(O1289,Y1289),M1289,M1289*(1-#REF!))</f>
        <v>#REF!</v>
      </c>
      <c r="X1289" s="106" t="e">
        <f t="shared" ref="X1289:X1302" si="558">P1289*W1289</f>
        <v>#REF!</v>
      </c>
      <c r="Y1289" s="107" t="s">
        <v>72</v>
      </c>
      <c r="Z1289" s="103">
        <f t="shared" si="554"/>
        <v>0</v>
      </c>
      <c r="AA1289" s="103">
        <f t="shared" si="555"/>
        <v>0</v>
      </c>
      <c r="AB1289" s="128" t="str">
        <f t="shared" ref="AB1289:AB1302" si="559">IF(U1289=0,"",L1289/U1289-1)</f>
        <v/>
      </c>
      <c r="AC1289" s="128" t="e">
        <f t="shared" ref="AC1289:AC1302" si="560">IF(W1289=0,"",L1289/W1289-1)</f>
        <v>#REF!</v>
      </c>
    </row>
    <row r="1290" spans="1:29" ht="50.1" customHeight="1">
      <c r="A1290" s="171"/>
      <c r="B1290" s="171"/>
      <c r="C1290" s="174"/>
      <c r="D1290" s="174"/>
      <c r="E1290" s="131"/>
      <c r="F1290" s="177"/>
      <c r="G1290" s="180"/>
      <c r="H1290" s="163"/>
      <c r="I1290" s="165"/>
      <c r="J1290" s="168"/>
      <c r="K1290" s="62"/>
      <c r="L1290" s="63"/>
      <c r="M1290" s="63"/>
      <c r="N1290" s="142"/>
      <c r="O1290" s="127"/>
      <c r="P1290" s="100"/>
      <c r="Q1290" s="63">
        <f t="shared" si="556"/>
        <v>0</v>
      </c>
      <c r="R1290" s="64"/>
      <c r="S1290" s="67"/>
      <c r="T1290" s="46"/>
      <c r="U1290" s="106">
        <f>IF(EXACT(O1290,Y1290),M1290,M1290*(1-'Расчет ПРЕДЗАКАЗ'!$D$10))</f>
        <v>0</v>
      </c>
      <c r="V1290" s="106">
        <f t="shared" si="557"/>
        <v>0</v>
      </c>
      <c r="W1290" s="106" t="e">
        <f>IF(EXACT(O1290,Y1290),M1290,M1290*(1-#REF!))</f>
        <v>#REF!</v>
      </c>
      <c r="X1290" s="106" t="e">
        <f t="shared" si="558"/>
        <v>#REF!</v>
      </c>
      <c r="Y1290" s="107" t="s">
        <v>72</v>
      </c>
      <c r="Z1290" s="103">
        <f t="shared" si="554"/>
        <v>0</v>
      </c>
      <c r="AA1290" s="103">
        <f t="shared" si="555"/>
        <v>0</v>
      </c>
      <c r="AB1290" s="128" t="str">
        <f t="shared" si="559"/>
        <v/>
      </c>
      <c r="AC1290" s="128" t="e">
        <f t="shared" si="560"/>
        <v>#REF!</v>
      </c>
    </row>
    <row r="1291" spans="1:29" ht="50.1" customHeight="1">
      <c r="A1291" s="171"/>
      <c r="B1291" s="171"/>
      <c r="C1291" s="174"/>
      <c r="D1291" s="174"/>
      <c r="E1291" s="131"/>
      <c r="F1291" s="177"/>
      <c r="G1291" s="180"/>
      <c r="H1291" s="163"/>
      <c r="I1291" s="165"/>
      <c r="J1291" s="168"/>
      <c r="K1291" s="62"/>
      <c r="L1291" s="63"/>
      <c r="M1291" s="63"/>
      <c r="N1291" s="142"/>
      <c r="O1291" s="127"/>
      <c r="P1291" s="100"/>
      <c r="Q1291" s="63">
        <f t="shared" si="556"/>
        <v>0</v>
      </c>
      <c r="R1291" s="64"/>
      <c r="S1291" s="67"/>
      <c r="T1291" s="46"/>
      <c r="U1291" s="106">
        <f>IF(EXACT(O1291,Y1291),M1291,M1291*(1-'Расчет ПРЕДЗАКАЗ'!$D$10))</f>
        <v>0</v>
      </c>
      <c r="V1291" s="106">
        <f t="shared" si="557"/>
        <v>0</v>
      </c>
      <c r="W1291" s="106" t="e">
        <f>IF(EXACT(O1291,Y1291),M1291,M1291*(1-#REF!))</f>
        <v>#REF!</v>
      </c>
      <c r="X1291" s="106" t="e">
        <f t="shared" si="558"/>
        <v>#REF!</v>
      </c>
      <c r="Y1291" s="107" t="s">
        <v>72</v>
      </c>
      <c r="Z1291" s="103">
        <f t="shared" si="554"/>
        <v>0</v>
      </c>
      <c r="AA1291" s="103">
        <f t="shared" si="555"/>
        <v>0</v>
      </c>
      <c r="AB1291" s="128" t="str">
        <f t="shared" si="559"/>
        <v/>
      </c>
      <c r="AC1291" s="128" t="e">
        <f t="shared" si="560"/>
        <v>#REF!</v>
      </c>
    </row>
    <row r="1292" spans="1:29" ht="50.1" customHeight="1">
      <c r="A1292" s="171"/>
      <c r="B1292" s="171"/>
      <c r="C1292" s="174"/>
      <c r="D1292" s="174"/>
      <c r="E1292" s="131"/>
      <c r="F1292" s="177"/>
      <c r="G1292" s="180"/>
      <c r="H1292" s="163"/>
      <c r="I1292" s="165"/>
      <c r="J1292" s="168"/>
      <c r="K1292" s="62"/>
      <c r="L1292" s="63"/>
      <c r="M1292" s="63"/>
      <c r="N1292" s="142"/>
      <c r="O1292" s="127"/>
      <c r="P1292" s="100"/>
      <c r="Q1292" s="63">
        <f t="shared" si="556"/>
        <v>0</v>
      </c>
      <c r="R1292" s="64"/>
      <c r="S1292" s="67"/>
      <c r="T1292" s="46"/>
      <c r="U1292" s="106">
        <f>IF(EXACT(O1292,Y1292),M1292,M1292*(1-'Расчет ПРЕДЗАКАЗ'!$D$10))</f>
        <v>0</v>
      </c>
      <c r="V1292" s="106">
        <f t="shared" si="557"/>
        <v>0</v>
      </c>
      <c r="W1292" s="106" t="e">
        <f>IF(EXACT(O1292,Y1292),M1292,M1292*(1-#REF!))</f>
        <v>#REF!</v>
      </c>
      <c r="X1292" s="106" t="e">
        <f t="shared" si="558"/>
        <v>#REF!</v>
      </c>
      <c r="Y1292" s="107" t="s">
        <v>72</v>
      </c>
      <c r="Z1292" s="103">
        <f t="shared" si="554"/>
        <v>0</v>
      </c>
      <c r="AA1292" s="103">
        <f t="shared" si="555"/>
        <v>0</v>
      </c>
      <c r="AB1292" s="128" t="str">
        <f t="shared" si="559"/>
        <v/>
      </c>
      <c r="AC1292" s="128" t="e">
        <f t="shared" si="560"/>
        <v>#REF!</v>
      </c>
    </row>
    <row r="1293" spans="1:29" ht="50.1" customHeight="1">
      <c r="A1293" s="171"/>
      <c r="B1293" s="171"/>
      <c r="C1293" s="174"/>
      <c r="D1293" s="174"/>
      <c r="E1293" s="131"/>
      <c r="F1293" s="177"/>
      <c r="G1293" s="180"/>
      <c r="H1293" s="163"/>
      <c r="I1293" s="165"/>
      <c r="J1293" s="168"/>
      <c r="K1293" s="62"/>
      <c r="L1293" s="63"/>
      <c r="M1293" s="63"/>
      <c r="N1293" s="142"/>
      <c r="O1293" s="127"/>
      <c r="P1293" s="100"/>
      <c r="Q1293" s="63">
        <f t="shared" si="556"/>
        <v>0</v>
      </c>
      <c r="R1293" s="64"/>
      <c r="S1293" s="67"/>
      <c r="T1293" s="46"/>
      <c r="U1293" s="106">
        <f>IF(EXACT(O1293,Y1293),M1293,M1293*(1-'Расчет ПРЕДЗАКАЗ'!$D$10))</f>
        <v>0</v>
      </c>
      <c r="V1293" s="106">
        <f t="shared" si="557"/>
        <v>0</v>
      </c>
      <c r="W1293" s="106" t="e">
        <f>IF(EXACT(O1293,Y1293),M1293,M1293*(1-#REF!))</f>
        <v>#REF!</v>
      </c>
      <c r="X1293" s="106" t="e">
        <f t="shared" si="558"/>
        <v>#REF!</v>
      </c>
      <c r="Y1293" s="107" t="s">
        <v>72</v>
      </c>
      <c r="Z1293" s="103">
        <f t="shared" si="554"/>
        <v>0</v>
      </c>
      <c r="AA1293" s="103">
        <f t="shared" si="555"/>
        <v>0</v>
      </c>
      <c r="AB1293" s="128" t="str">
        <f t="shared" si="559"/>
        <v/>
      </c>
      <c r="AC1293" s="128" t="e">
        <f t="shared" si="560"/>
        <v>#REF!</v>
      </c>
    </row>
    <row r="1294" spans="1:29" ht="50.1" customHeight="1">
      <c r="A1294" s="171"/>
      <c r="B1294" s="171"/>
      <c r="C1294" s="174"/>
      <c r="D1294" s="174"/>
      <c r="E1294" s="131"/>
      <c r="F1294" s="177"/>
      <c r="G1294" s="180"/>
      <c r="H1294" s="163"/>
      <c r="I1294" s="165"/>
      <c r="J1294" s="168"/>
      <c r="K1294" s="62"/>
      <c r="L1294" s="63"/>
      <c r="M1294" s="63"/>
      <c r="N1294" s="142"/>
      <c r="O1294" s="127"/>
      <c r="P1294" s="100"/>
      <c r="Q1294" s="63">
        <f t="shared" si="556"/>
        <v>0</v>
      </c>
      <c r="R1294" s="64"/>
      <c r="S1294" s="67"/>
      <c r="T1294" s="46"/>
      <c r="U1294" s="106">
        <f>IF(EXACT(O1294,Y1294),M1294,M1294*(1-'Расчет ПРЕДЗАКАЗ'!$D$10))</f>
        <v>0</v>
      </c>
      <c r="V1294" s="106">
        <f t="shared" si="557"/>
        <v>0</v>
      </c>
      <c r="W1294" s="106" t="e">
        <f>IF(EXACT(O1294,Y1294),M1294,M1294*(1-#REF!))</f>
        <v>#REF!</v>
      </c>
      <c r="X1294" s="106" t="e">
        <f t="shared" si="558"/>
        <v>#REF!</v>
      </c>
      <c r="Y1294" s="107" t="s">
        <v>72</v>
      </c>
      <c r="Z1294" s="103">
        <f t="shared" si="554"/>
        <v>0</v>
      </c>
      <c r="AA1294" s="103">
        <f t="shared" si="555"/>
        <v>0</v>
      </c>
      <c r="AB1294" s="128" t="str">
        <f t="shared" si="559"/>
        <v/>
      </c>
      <c r="AC1294" s="128" t="e">
        <f t="shared" si="560"/>
        <v>#REF!</v>
      </c>
    </row>
    <row r="1295" spans="1:29" ht="50.1" customHeight="1">
      <c r="A1295" s="171"/>
      <c r="B1295" s="171"/>
      <c r="C1295" s="174"/>
      <c r="D1295" s="174"/>
      <c r="E1295" s="131"/>
      <c r="F1295" s="177"/>
      <c r="G1295" s="180"/>
      <c r="H1295" s="163"/>
      <c r="I1295" s="165"/>
      <c r="J1295" s="168"/>
      <c r="K1295" s="62"/>
      <c r="L1295" s="63"/>
      <c r="M1295" s="63"/>
      <c r="N1295" s="142"/>
      <c r="O1295" s="127"/>
      <c r="P1295" s="100"/>
      <c r="Q1295" s="63">
        <f t="shared" si="556"/>
        <v>0</v>
      </c>
      <c r="R1295" s="64"/>
      <c r="S1295" s="67"/>
      <c r="T1295" s="46"/>
      <c r="U1295" s="106">
        <f>IF(EXACT(O1295,Y1295),M1295,M1295*(1-'Расчет ПРЕДЗАКАЗ'!$D$10))</f>
        <v>0</v>
      </c>
      <c r="V1295" s="106">
        <f t="shared" si="557"/>
        <v>0</v>
      </c>
      <c r="W1295" s="106" t="e">
        <f>IF(EXACT(O1295,Y1295),M1295,M1295*(1-#REF!))</f>
        <v>#REF!</v>
      </c>
      <c r="X1295" s="106" t="e">
        <f t="shared" si="558"/>
        <v>#REF!</v>
      </c>
      <c r="Y1295" s="107" t="s">
        <v>72</v>
      </c>
      <c r="Z1295" s="103">
        <f t="shared" si="554"/>
        <v>0</v>
      </c>
      <c r="AA1295" s="103">
        <f t="shared" si="555"/>
        <v>0</v>
      </c>
      <c r="AB1295" s="128" t="str">
        <f t="shared" si="559"/>
        <v/>
      </c>
      <c r="AC1295" s="128" t="e">
        <f t="shared" si="560"/>
        <v>#REF!</v>
      </c>
    </row>
    <row r="1296" spans="1:29" ht="50.1" customHeight="1">
      <c r="A1296" s="171"/>
      <c r="B1296" s="171"/>
      <c r="C1296" s="174"/>
      <c r="D1296" s="174"/>
      <c r="E1296" s="131"/>
      <c r="F1296" s="177"/>
      <c r="G1296" s="180"/>
      <c r="H1296" s="163"/>
      <c r="I1296" s="165"/>
      <c r="J1296" s="168"/>
      <c r="K1296" s="62"/>
      <c r="L1296" s="63"/>
      <c r="M1296" s="63"/>
      <c r="N1296" s="142"/>
      <c r="O1296" s="127"/>
      <c r="P1296" s="100"/>
      <c r="Q1296" s="63">
        <f t="shared" si="556"/>
        <v>0</v>
      </c>
      <c r="R1296" s="64"/>
      <c r="S1296" s="67"/>
      <c r="T1296" s="46"/>
      <c r="U1296" s="106">
        <f>IF(EXACT(O1296,Y1296),M1296,M1296*(1-'Расчет ПРЕДЗАКАЗ'!$D$10))</f>
        <v>0</v>
      </c>
      <c r="V1296" s="106">
        <f t="shared" si="557"/>
        <v>0</v>
      </c>
      <c r="W1296" s="106" t="e">
        <f>IF(EXACT(O1296,Y1296),M1296,M1296*(1-#REF!))</f>
        <v>#REF!</v>
      </c>
      <c r="X1296" s="106" t="e">
        <f t="shared" si="558"/>
        <v>#REF!</v>
      </c>
      <c r="Y1296" s="107" t="s">
        <v>72</v>
      </c>
      <c r="Z1296" s="103">
        <f t="shared" si="554"/>
        <v>0</v>
      </c>
      <c r="AA1296" s="103">
        <f t="shared" si="555"/>
        <v>0</v>
      </c>
      <c r="AB1296" s="128" t="str">
        <f t="shared" si="559"/>
        <v/>
      </c>
      <c r="AC1296" s="128" t="e">
        <f t="shared" si="560"/>
        <v>#REF!</v>
      </c>
    </row>
    <row r="1297" spans="1:29" ht="50.1" customHeight="1">
      <c r="A1297" s="171"/>
      <c r="B1297" s="171"/>
      <c r="C1297" s="174"/>
      <c r="D1297" s="174"/>
      <c r="E1297" s="131"/>
      <c r="F1297" s="177"/>
      <c r="G1297" s="180"/>
      <c r="H1297" s="163"/>
      <c r="I1297" s="165"/>
      <c r="J1297" s="168"/>
      <c r="K1297" s="62"/>
      <c r="L1297" s="63"/>
      <c r="M1297" s="63"/>
      <c r="N1297" s="143"/>
      <c r="O1297" s="127"/>
      <c r="P1297" s="100"/>
      <c r="Q1297" s="63">
        <f t="shared" si="556"/>
        <v>0</v>
      </c>
      <c r="R1297" s="65"/>
      <c r="S1297" s="67"/>
      <c r="T1297" s="40"/>
      <c r="U1297" s="106">
        <f>IF(EXACT(O1297,Y1297),M1297,M1297*(1-'Расчет ПРЕДЗАКАЗ'!$D$10))</f>
        <v>0</v>
      </c>
      <c r="V1297" s="106">
        <f t="shared" si="557"/>
        <v>0</v>
      </c>
      <c r="W1297" s="106" t="e">
        <f>IF(EXACT(O1297,Y1297),M1297,M1297*(1-#REF!))</f>
        <v>#REF!</v>
      </c>
      <c r="X1297" s="106" t="e">
        <f t="shared" si="558"/>
        <v>#REF!</v>
      </c>
      <c r="Y1297" s="107" t="s">
        <v>72</v>
      </c>
      <c r="Z1297" s="103">
        <f t="shared" si="554"/>
        <v>0</v>
      </c>
      <c r="AA1297" s="103">
        <f t="shared" si="555"/>
        <v>0</v>
      </c>
      <c r="AB1297" s="128" t="str">
        <f t="shared" si="559"/>
        <v/>
      </c>
      <c r="AC1297" s="128" t="e">
        <f t="shared" si="560"/>
        <v>#REF!</v>
      </c>
    </row>
    <row r="1298" spans="1:29" ht="50.1" customHeight="1">
      <c r="A1298" s="171"/>
      <c r="B1298" s="171"/>
      <c r="C1298" s="174"/>
      <c r="D1298" s="174"/>
      <c r="E1298" s="131"/>
      <c r="F1298" s="177"/>
      <c r="G1298" s="180"/>
      <c r="H1298" s="163"/>
      <c r="I1298" s="165"/>
      <c r="J1298" s="168"/>
      <c r="K1298" s="62"/>
      <c r="L1298" s="63"/>
      <c r="M1298" s="63"/>
      <c r="N1298" s="143"/>
      <c r="O1298" s="127"/>
      <c r="P1298" s="100"/>
      <c r="Q1298" s="63">
        <f t="shared" si="556"/>
        <v>0</v>
      </c>
      <c r="R1298" s="65"/>
      <c r="S1298" s="67"/>
      <c r="T1298" s="40"/>
      <c r="U1298" s="106">
        <f>IF(EXACT(O1298,Y1298),M1298,M1298*(1-'Расчет ПРЕДЗАКАЗ'!$D$10))</f>
        <v>0</v>
      </c>
      <c r="V1298" s="106">
        <f t="shared" si="557"/>
        <v>0</v>
      </c>
      <c r="W1298" s="106" t="e">
        <f>IF(EXACT(O1298,Y1298),M1298,M1298*(1-#REF!))</f>
        <v>#REF!</v>
      </c>
      <c r="X1298" s="106" t="e">
        <f t="shared" si="558"/>
        <v>#REF!</v>
      </c>
      <c r="Y1298" s="107" t="s">
        <v>72</v>
      </c>
      <c r="Z1298" s="103">
        <f t="shared" si="554"/>
        <v>0</v>
      </c>
      <c r="AA1298" s="103">
        <f t="shared" si="555"/>
        <v>0</v>
      </c>
      <c r="AB1298" s="128" t="str">
        <f t="shared" si="559"/>
        <v/>
      </c>
      <c r="AC1298" s="128" t="e">
        <f t="shared" si="560"/>
        <v>#REF!</v>
      </c>
    </row>
    <row r="1299" spans="1:29" ht="50.1" customHeight="1">
      <c r="A1299" s="171"/>
      <c r="B1299" s="171"/>
      <c r="C1299" s="174"/>
      <c r="D1299" s="174"/>
      <c r="E1299" s="131"/>
      <c r="F1299" s="177"/>
      <c r="G1299" s="180"/>
      <c r="H1299" s="163"/>
      <c r="I1299" s="165"/>
      <c r="J1299" s="168"/>
      <c r="K1299" s="62"/>
      <c r="L1299" s="63"/>
      <c r="M1299" s="63"/>
      <c r="N1299" s="65"/>
      <c r="O1299" s="127"/>
      <c r="P1299" s="100"/>
      <c r="Q1299" s="63">
        <f t="shared" si="556"/>
        <v>0</v>
      </c>
      <c r="R1299" s="65"/>
      <c r="S1299" s="67"/>
      <c r="T1299" s="40"/>
      <c r="U1299" s="106">
        <f>IF(EXACT(O1299,Y1299),M1299,M1299*(1-'Расчет ПРЕДЗАКАЗ'!$D$10))</f>
        <v>0</v>
      </c>
      <c r="V1299" s="106">
        <f t="shared" si="557"/>
        <v>0</v>
      </c>
      <c r="W1299" s="106" t="e">
        <f>IF(EXACT(O1299,Y1299),M1299,M1299*(1-#REF!))</f>
        <v>#REF!</v>
      </c>
      <c r="X1299" s="106" t="e">
        <f t="shared" si="558"/>
        <v>#REF!</v>
      </c>
      <c r="Y1299" s="107" t="s">
        <v>72</v>
      </c>
      <c r="Z1299" s="103">
        <f t="shared" si="554"/>
        <v>0</v>
      </c>
      <c r="AA1299" s="103">
        <f t="shared" si="555"/>
        <v>0</v>
      </c>
      <c r="AB1299" s="128" t="str">
        <f t="shared" si="559"/>
        <v/>
      </c>
      <c r="AC1299" s="128" t="e">
        <f t="shared" si="560"/>
        <v>#REF!</v>
      </c>
    </row>
    <row r="1300" spans="1:29" ht="50.1" customHeight="1">
      <c r="A1300" s="171"/>
      <c r="B1300" s="171"/>
      <c r="C1300" s="174"/>
      <c r="D1300" s="174"/>
      <c r="E1300" s="131"/>
      <c r="F1300" s="177"/>
      <c r="G1300" s="180"/>
      <c r="H1300" s="163"/>
      <c r="I1300" s="165"/>
      <c r="J1300" s="168"/>
      <c r="K1300" s="62"/>
      <c r="L1300" s="63"/>
      <c r="M1300" s="63"/>
      <c r="N1300" s="65"/>
      <c r="O1300" s="127"/>
      <c r="P1300" s="100"/>
      <c r="Q1300" s="63">
        <f t="shared" si="556"/>
        <v>0</v>
      </c>
      <c r="R1300" s="65"/>
      <c r="S1300" s="67"/>
      <c r="T1300" s="40"/>
      <c r="U1300" s="106">
        <f>IF(EXACT(O1300,Y1300),M1300,M1300*(1-'Расчет ПРЕДЗАКАЗ'!$D$10))</f>
        <v>0</v>
      </c>
      <c r="V1300" s="106">
        <f t="shared" si="557"/>
        <v>0</v>
      </c>
      <c r="W1300" s="106" t="e">
        <f>IF(EXACT(O1300,Y1300),M1300,M1300*(1-#REF!))</f>
        <v>#REF!</v>
      </c>
      <c r="X1300" s="106" t="e">
        <f t="shared" si="558"/>
        <v>#REF!</v>
      </c>
      <c r="Y1300" s="107" t="s">
        <v>72</v>
      </c>
      <c r="Z1300" s="103">
        <f t="shared" si="554"/>
        <v>0</v>
      </c>
      <c r="AA1300" s="103">
        <f t="shared" si="555"/>
        <v>0</v>
      </c>
      <c r="AB1300" s="128" t="str">
        <f t="shared" si="559"/>
        <v/>
      </c>
      <c r="AC1300" s="128" t="e">
        <f t="shared" si="560"/>
        <v>#REF!</v>
      </c>
    </row>
    <row r="1301" spans="1:29" ht="50.1" customHeight="1">
      <c r="A1301" s="171"/>
      <c r="B1301" s="171"/>
      <c r="C1301" s="174"/>
      <c r="D1301" s="174"/>
      <c r="E1301" s="131"/>
      <c r="F1301" s="177"/>
      <c r="G1301" s="180"/>
      <c r="H1301" s="163"/>
      <c r="I1301" s="165"/>
      <c r="J1301" s="168"/>
      <c r="K1301" s="62"/>
      <c r="L1301" s="63"/>
      <c r="M1301" s="63"/>
      <c r="N1301" s="65"/>
      <c r="O1301" s="127"/>
      <c r="P1301" s="100"/>
      <c r="Q1301" s="63">
        <f t="shared" si="556"/>
        <v>0</v>
      </c>
      <c r="R1301" s="65"/>
      <c r="S1301" s="67"/>
      <c r="T1301" s="40"/>
      <c r="U1301" s="106">
        <f>IF(EXACT(O1301,Y1301),M1301,M1301*(1-'Расчет ПРЕДЗАКАЗ'!$D$10))</f>
        <v>0</v>
      </c>
      <c r="V1301" s="106">
        <f t="shared" si="557"/>
        <v>0</v>
      </c>
      <c r="W1301" s="106" t="e">
        <f>IF(EXACT(O1301,Y1301),M1301,M1301*(1-#REF!))</f>
        <v>#REF!</v>
      </c>
      <c r="X1301" s="106" t="e">
        <f t="shared" si="558"/>
        <v>#REF!</v>
      </c>
      <c r="Y1301" s="107" t="s">
        <v>72</v>
      </c>
      <c r="Z1301" s="103">
        <f t="shared" si="554"/>
        <v>0</v>
      </c>
      <c r="AA1301" s="103">
        <f t="shared" si="555"/>
        <v>0</v>
      </c>
      <c r="AB1301" s="128" t="str">
        <f t="shared" si="559"/>
        <v/>
      </c>
      <c r="AC1301" s="128" t="e">
        <f t="shared" si="560"/>
        <v>#REF!</v>
      </c>
    </row>
    <row r="1302" spans="1:29" ht="50.1" customHeight="1">
      <c r="A1302" s="172"/>
      <c r="B1302" s="172"/>
      <c r="C1302" s="175"/>
      <c r="D1302" s="175"/>
      <c r="E1302" s="132"/>
      <c r="F1302" s="178"/>
      <c r="G1302" s="181"/>
      <c r="H1302" s="164"/>
      <c r="I1302" s="166"/>
      <c r="J1302" s="169"/>
      <c r="K1302" s="62"/>
      <c r="L1302" s="63"/>
      <c r="M1302" s="63"/>
      <c r="N1302" s="65"/>
      <c r="O1302" s="127"/>
      <c r="P1302" s="100"/>
      <c r="Q1302" s="63">
        <f t="shared" si="556"/>
        <v>0</v>
      </c>
      <c r="R1302" s="65"/>
      <c r="S1302" s="67"/>
      <c r="T1302" s="40"/>
      <c r="U1302" s="106">
        <f>IF(EXACT(O1302,Y1302),M1302,M1302*(1-'Расчет ПРЕДЗАКАЗ'!$D$10))</f>
        <v>0</v>
      </c>
      <c r="V1302" s="106">
        <f t="shared" si="557"/>
        <v>0</v>
      </c>
      <c r="W1302" s="106" t="e">
        <f>IF(EXACT(O1302,Y1302),M1302,M1302*(1-#REF!))</f>
        <v>#REF!</v>
      </c>
      <c r="X1302" s="106" t="e">
        <f t="shared" si="558"/>
        <v>#REF!</v>
      </c>
      <c r="Y1302" s="107" t="s">
        <v>72</v>
      </c>
      <c r="Z1302" s="103">
        <f t="shared" si="554"/>
        <v>0</v>
      </c>
      <c r="AA1302" s="103">
        <f t="shared" si="555"/>
        <v>0</v>
      </c>
      <c r="AB1302" s="128" t="str">
        <f t="shared" si="559"/>
        <v/>
      </c>
      <c r="AC1302" s="128" t="e">
        <f t="shared" si="560"/>
        <v>#REF!</v>
      </c>
    </row>
    <row r="1303" spans="1:29" ht="11.25" customHeight="1" thickBot="1"/>
    <row r="1304" spans="1:29" ht="50.1" customHeight="1">
      <c r="A1304" s="170">
        <v>81</v>
      </c>
      <c r="B1304" s="170" t="s">
        <v>824</v>
      </c>
      <c r="C1304" s="173" t="s">
        <v>825</v>
      </c>
      <c r="D1304" s="173" t="s">
        <v>77</v>
      </c>
      <c r="E1304" s="131"/>
      <c r="F1304" s="199" t="s">
        <v>821</v>
      </c>
      <c r="G1304" s="179" t="s">
        <v>792</v>
      </c>
      <c r="H1304" s="162"/>
      <c r="I1304" s="200"/>
      <c r="J1304" s="167" t="s">
        <v>19</v>
      </c>
      <c r="K1304" s="62" t="s">
        <v>826</v>
      </c>
      <c r="L1304" s="63">
        <v>4040</v>
      </c>
      <c r="M1304" s="63">
        <v>2242</v>
      </c>
      <c r="N1304" s="142" t="s">
        <v>827</v>
      </c>
      <c r="O1304" s="127" t="s">
        <v>72</v>
      </c>
      <c r="P1304" s="100"/>
      <c r="Q1304" s="63">
        <f>P1304*M1304</f>
        <v>0</v>
      </c>
      <c r="R1304" s="64"/>
      <c r="S1304" s="67">
        <v>17</v>
      </c>
      <c r="T1304" s="59"/>
      <c r="U1304" s="106">
        <f>IF(EXACT(O1304,Y1304),M1304,M1304*(1-'Расчет ПРЕДЗАКАЗ'!$D$10))</f>
        <v>2242</v>
      </c>
      <c r="V1304" s="106">
        <f>P1304*U1304</f>
        <v>0</v>
      </c>
      <c r="W1304" s="106">
        <f>IF(EXACT(O1304,Y1304),M1304,M1304*(1-#REF!))</f>
        <v>2242</v>
      </c>
      <c r="X1304" s="106">
        <f>P1304*W1304</f>
        <v>0</v>
      </c>
      <c r="Y1304" s="107" t="s">
        <v>72</v>
      </c>
      <c r="Z1304" s="103">
        <f t="shared" ref="Z1304:Z1318" si="561">IF(EXACT(O1304,Y1304),Q1304,0)</f>
        <v>0</v>
      </c>
      <c r="AA1304" s="103">
        <f t="shared" ref="AA1304:AA1318" si="562">IF(Z1304=0,Q1304,0)</f>
        <v>0</v>
      </c>
      <c r="AB1304" s="128">
        <f>IF(U1304=0,"",L1304/U1304-1)</f>
        <v>0.80196253345227486</v>
      </c>
      <c r="AC1304" s="128">
        <f>IF(W1304=0,"",L1304/W1304-1)</f>
        <v>0.80196253345227486</v>
      </c>
    </row>
    <row r="1305" spans="1:29" ht="50.1" customHeight="1">
      <c r="A1305" s="171"/>
      <c r="B1305" s="171"/>
      <c r="C1305" s="174"/>
      <c r="D1305" s="174"/>
      <c r="E1305" s="131"/>
      <c r="F1305" s="177"/>
      <c r="G1305" s="180"/>
      <c r="H1305" s="163"/>
      <c r="I1305" s="165"/>
      <c r="J1305" s="168"/>
      <c r="K1305" s="62" t="s">
        <v>828</v>
      </c>
      <c r="L1305" s="63">
        <v>4040</v>
      </c>
      <c r="M1305" s="63">
        <v>2242</v>
      </c>
      <c r="N1305" s="142" t="s">
        <v>829</v>
      </c>
      <c r="O1305" s="127" t="s">
        <v>72</v>
      </c>
      <c r="P1305" s="100"/>
      <c r="Q1305" s="63">
        <f t="shared" ref="Q1305:Q1318" si="563">P1305*M1305</f>
        <v>0</v>
      </c>
      <c r="R1305" s="64"/>
      <c r="S1305" s="67">
        <v>13</v>
      </c>
      <c r="T1305" s="46"/>
      <c r="U1305" s="106">
        <f>IF(EXACT(O1305,Y1305),M1305,M1305*(1-'Расчет ПРЕДЗАКАЗ'!$D$10))</f>
        <v>2242</v>
      </c>
      <c r="V1305" s="106">
        <f t="shared" ref="V1305:V1318" si="564">P1305*U1305</f>
        <v>0</v>
      </c>
      <c r="W1305" s="106">
        <f>IF(EXACT(O1305,Y1305),M1305,M1305*(1-#REF!))</f>
        <v>2242</v>
      </c>
      <c r="X1305" s="106">
        <f t="shared" ref="X1305:X1318" si="565">P1305*W1305</f>
        <v>0</v>
      </c>
      <c r="Y1305" s="107" t="s">
        <v>72</v>
      </c>
      <c r="Z1305" s="103">
        <f t="shared" si="561"/>
        <v>0</v>
      </c>
      <c r="AA1305" s="103">
        <f t="shared" si="562"/>
        <v>0</v>
      </c>
      <c r="AB1305" s="128">
        <f t="shared" ref="AB1305:AB1318" si="566">IF(U1305=0,"",L1305/U1305-1)</f>
        <v>0.80196253345227486</v>
      </c>
      <c r="AC1305" s="128">
        <f t="shared" ref="AC1305:AC1318" si="567">IF(W1305=0,"",L1305/W1305-1)</f>
        <v>0.80196253345227486</v>
      </c>
    </row>
    <row r="1306" spans="1:29" ht="50.1" customHeight="1">
      <c r="A1306" s="171"/>
      <c r="B1306" s="171"/>
      <c r="C1306" s="174"/>
      <c r="D1306" s="174"/>
      <c r="E1306" s="131"/>
      <c r="F1306" s="177"/>
      <c r="G1306" s="180"/>
      <c r="H1306" s="163"/>
      <c r="I1306" s="165"/>
      <c r="J1306" s="168"/>
      <c r="K1306" s="62"/>
      <c r="L1306" s="63"/>
      <c r="M1306" s="63"/>
      <c r="N1306" s="142"/>
      <c r="O1306" s="127"/>
      <c r="P1306" s="100"/>
      <c r="Q1306" s="63">
        <f t="shared" si="563"/>
        <v>0</v>
      </c>
      <c r="R1306" s="64"/>
      <c r="S1306" s="67"/>
      <c r="T1306" s="46"/>
      <c r="U1306" s="106">
        <f>IF(EXACT(O1306,Y1306),M1306,M1306*(1-'Расчет ПРЕДЗАКАЗ'!$D$10))</f>
        <v>0</v>
      </c>
      <c r="V1306" s="106">
        <f t="shared" si="564"/>
        <v>0</v>
      </c>
      <c r="W1306" s="106" t="e">
        <f>IF(EXACT(O1306,Y1306),M1306,M1306*(1-#REF!))</f>
        <v>#REF!</v>
      </c>
      <c r="X1306" s="106" t="e">
        <f t="shared" si="565"/>
        <v>#REF!</v>
      </c>
      <c r="Y1306" s="107" t="s">
        <v>72</v>
      </c>
      <c r="Z1306" s="103">
        <f t="shared" si="561"/>
        <v>0</v>
      </c>
      <c r="AA1306" s="103">
        <f t="shared" si="562"/>
        <v>0</v>
      </c>
      <c r="AB1306" s="128" t="str">
        <f t="shared" si="566"/>
        <v/>
      </c>
      <c r="AC1306" s="128" t="e">
        <f t="shared" si="567"/>
        <v>#REF!</v>
      </c>
    </row>
    <row r="1307" spans="1:29" ht="50.1" customHeight="1">
      <c r="A1307" s="171"/>
      <c r="B1307" s="171"/>
      <c r="C1307" s="174"/>
      <c r="D1307" s="174"/>
      <c r="E1307" s="131"/>
      <c r="F1307" s="177"/>
      <c r="G1307" s="180"/>
      <c r="H1307" s="163"/>
      <c r="I1307" s="165"/>
      <c r="J1307" s="168"/>
      <c r="K1307" s="62"/>
      <c r="L1307" s="63"/>
      <c r="M1307" s="63"/>
      <c r="N1307" s="142"/>
      <c r="O1307" s="127"/>
      <c r="P1307" s="100"/>
      <c r="Q1307" s="63">
        <f t="shared" si="563"/>
        <v>0</v>
      </c>
      <c r="R1307" s="64"/>
      <c r="S1307" s="67"/>
      <c r="T1307" s="46"/>
      <c r="U1307" s="106">
        <f>IF(EXACT(O1307,Y1307),M1307,M1307*(1-'Расчет ПРЕДЗАКАЗ'!$D$10))</f>
        <v>0</v>
      </c>
      <c r="V1307" s="106">
        <f t="shared" si="564"/>
        <v>0</v>
      </c>
      <c r="W1307" s="106" t="e">
        <f>IF(EXACT(O1307,Y1307),M1307,M1307*(1-#REF!))</f>
        <v>#REF!</v>
      </c>
      <c r="X1307" s="106" t="e">
        <f t="shared" si="565"/>
        <v>#REF!</v>
      </c>
      <c r="Y1307" s="107" t="s">
        <v>72</v>
      </c>
      <c r="Z1307" s="103">
        <f t="shared" si="561"/>
        <v>0</v>
      </c>
      <c r="AA1307" s="103">
        <f t="shared" si="562"/>
        <v>0</v>
      </c>
      <c r="AB1307" s="128" t="str">
        <f t="shared" si="566"/>
        <v/>
      </c>
      <c r="AC1307" s="128" t="e">
        <f t="shared" si="567"/>
        <v>#REF!</v>
      </c>
    </row>
    <row r="1308" spans="1:29" ht="50.1" customHeight="1">
      <c r="A1308" s="171"/>
      <c r="B1308" s="171"/>
      <c r="C1308" s="174"/>
      <c r="D1308" s="174"/>
      <c r="E1308" s="131"/>
      <c r="F1308" s="177"/>
      <c r="G1308" s="180"/>
      <c r="H1308" s="163"/>
      <c r="I1308" s="165"/>
      <c r="J1308" s="168"/>
      <c r="K1308" s="62"/>
      <c r="L1308" s="63"/>
      <c r="M1308" s="63"/>
      <c r="N1308" s="142"/>
      <c r="O1308" s="127"/>
      <c r="P1308" s="100"/>
      <c r="Q1308" s="63">
        <f t="shared" si="563"/>
        <v>0</v>
      </c>
      <c r="R1308" s="64"/>
      <c r="S1308" s="67"/>
      <c r="T1308" s="46"/>
      <c r="U1308" s="106">
        <f>IF(EXACT(O1308,Y1308),M1308,M1308*(1-'Расчет ПРЕДЗАКАЗ'!$D$10))</f>
        <v>0</v>
      </c>
      <c r="V1308" s="106">
        <f t="shared" si="564"/>
        <v>0</v>
      </c>
      <c r="W1308" s="106" t="e">
        <f>IF(EXACT(O1308,Y1308),M1308,M1308*(1-#REF!))</f>
        <v>#REF!</v>
      </c>
      <c r="X1308" s="106" t="e">
        <f t="shared" si="565"/>
        <v>#REF!</v>
      </c>
      <c r="Y1308" s="107" t="s">
        <v>72</v>
      </c>
      <c r="Z1308" s="103">
        <f t="shared" si="561"/>
        <v>0</v>
      </c>
      <c r="AA1308" s="103">
        <f t="shared" si="562"/>
        <v>0</v>
      </c>
      <c r="AB1308" s="128" t="str">
        <f t="shared" si="566"/>
        <v/>
      </c>
      <c r="AC1308" s="128" t="e">
        <f t="shared" si="567"/>
        <v>#REF!</v>
      </c>
    </row>
    <row r="1309" spans="1:29" ht="50.1" customHeight="1">
      <c r="A1309" s="171"/>
      <c r="B1309" s="171"/>
      <c r="C1309" s="174"/>
      <c r="D1309" s="174"/>
      <c r="E1309" s="131"/>
      <c r="F1309" s="177"/>
      <c r="G1309" s="180"/>
      <c r="H1309" s="163"/>
      <c r="I1309" s="165"/>
      <c r="J1309" s="168"/>
      <c r="K1309" s="62"/>
      <c r="L1309" s="63"/>
      <c r="M1309" s="63"/>
      <c r="N1309" s="142"/>
      <c r="O1309" s="127"/>
      <c r="P1309" s="100"/>
      <c r="Q1309" s="63">
        <f t="shared" si="563"/>
        <v>0</v>
      </c>
      <c r="R1309" s="64"/>
      <c r="S1309" s="67"/>
      <c r="T1309" s="46"/>
      <c r="U1309" s="106">
        <f>IF(EXACT(O1309,Y1309),M1309,M1309*(1-'Расчет ПРЕДЗАКАЗ'!$D$10))</f>
        <v>0</v>
      </c>
      <c r="V1309" s="106">
        <f t="shared" si="564"/>
        <v>0</v>
      </c>
      <c r="W1309" s="106" t="e">
        <f>IF(EXACT(O1309,Y1309),M1309,M1309*(1-#REF!))</f>
        <v>#REF!</v>
      </c>
      <c r="X1309" s="106" t="e">
        <f t="shared" si="565"/>
        <v>#REF!</v>
      </c>
      <c r="Y1309" s="107" t="s">
        <v>72</v>
      </c>
      <c r="Z1309" s="103">
        <f t="shared" si="561"/>
        <v>0</v>
      </c>
      <c r="AA1309" s="103">
        <f t="shared" si="562"/>
        <v>0</v>
      </c>
      <c r="AB1309" s="128" t="str">
        <f t="shared" si="566"/>
        <v/>
      </c>
      <c r="AC1309" s="128" t="e">
        <f t="shared" si="567"/>
        <v>#REF!</v>
      </c>
    </row>
    <row r="1310" spans="1:29" ht="50.1" customHeight="1">
      <c r="A1310" s="171"/>
      <c r="B1310" s="171"/>
      <c r="C1310" s="174"/>
      <c r="D1310" s="174"/>
      <c r="E1310" s="131"/>
      <c r="F1310" s="177"/>
      <c r="G1310" s="180"/>
      <c r="H1310" s="163"/>
      <c r="I1310" s="165"/>
      <c r="J1310" s="168"/>
      <c r="K1310" s="62"/>
      <c r="L1310" s="63"/>
      <c r="M1310" s="63"/>
      <c r="N1310" s="142"/>
      <c r="O1310" s="127"/>
      <c r="P1310" s="100"/>
      <c r="Q1310" s="63">
        <f t="shared" si="563"/>
        <v>0</v>
      </c>
      <c r="R1310" s="64"/>
      <c r="S1310" s="67"/>
      <c r="T1310" s="46"/>
      <c r="U1310" s="106">
        <f>IF(EXACT(O1310,Y1310),M1310,M1310*(1-'Расчет ПРЕДЗАКАЗ'!$D$10))</f>
        <v>0</v>
      </c>
      <c r="V1310" s="106">
        <f t="shared" si="564"/>
        <v>0</v>
      </c>
      <c r="W1310" s="106" t="e">
        <f>IF(EXACT(O1310,Y1310),M1310,M1310*(1-#REF!))</f>
        <v>#REF!</v>
      </c>
      <c r="X1310" s="106" t="e">
        <f t="shared" si="565"/>
        <v>#REF!</v>
      </c>
      <c r="Y1310" s="107" t="s">
        <v>72</v>
      </c>
      <c r="Z1310" s="103">
        <f t="shared" si="561"/>
        <v>0</v>
      </c>
      <c r="AA1310" s="103">
        <f t="shared" si="562"/>
        <v>0</v>
      </c>
      <c r="AB1310" s="128" t="str">
        <f t="shared" si="566"/>
        <v/>
      </c>
      <c r="AC1310" s="128" t="e">
        <f t="shared" si="567"/>
        <v>#REF!</v>
      </c>
    </row>
    <row r="1311" spans="1:29" ht="50.1" customHeight="1">
      <c r="A1311" s="171"/>
      <c r="B1311" s="171"/>
      <c r="C1311" s="174"/>
      <c r="D1311" s="174"/>
      <c r="E1311" s="131"/>
      <c r="F1311" s="177"/>
      <c r="G1311" s="180"/>
      <c r="H1311" s="163"/>
      <c r="I1311" s="165"/>
      <c r="J1311" s="168"/>
      <c r="K1311" s="62"/>
      <c r="L1311" s="63"/>
      <c r="M1311" s="63"/>
      <c r="N1311" s="142"/>
      <c r="O1311" s="127"/>
      <c r="P1311" s="100"/>
      <c r="Q1311" s="63">
        <f t="shared" si="563"/>
        <v>0</v>
      </c>
      <c r="R1311" s="64"/>
      <c r="S1311" s="67"/>
      <c r="T1311" s="46"/>
      <c r="U1311" s="106">
        <f>IF(EXACT(O1311,Y1311),M1311,M1311*(1-'Расчет ПРЕДЗАКАЗ'!$D$10))</f>
        <v>0</v>
      </c>
      <c r="V1311" s="106">
        <f t="shared" si="564"/>
        <v>0</v>
      </c>
      <c r="W1311" s="106" t="e">
        <f>IF(EXACT(O1311,Y1311),M1311,M1311*(1-#REF!))</f>
        <v>#REF!</v>
      </c>
      <c r="X1311" s="106" t="e">
        <f t="shared" si="565"/>
        <v>#REF!</v>
      </c>
      <c r="Y1311" s="107" t="s">
        <v>72</v>
      </c>
      <c r="Z1311" s="103">
        <f t="shared" si="561"/>
        <v>0</v>
      </c>
      <c r="AA1311" s="103">
        <f t="shared" si="562"/>
        <v>0</v>
      </c>
      <c r="AB1311" s="128" t="str">
        <f t="shared" si="566"/>
        <v/>
      </c>
      <c r="AC1311" s="128" t="e">
        <f t="shared" si="567"/>
        <v>#REF!</v>
      </c>
    </row>
    <row r="1312" spans="1:29" ht="50.1" customHeight="1">
      <c r="A1312" s="171"/>
      <c r="B1312" s="171"/>
      <c r="C1312" s="174"/>
      <c r="D1312" s="174"/>
      <c r="E1312" s="131"/>
      <c r="F1312" s="177"/>
      <c r="G1312" s="180"/>
      <c r="H1312" s="163"/>
      <c r="I1312" s="165"/>
      <c r="J1312" s="168"/>
      <c r="K1312" s="62"/>
      <c r="L1312" s="63"/>
      <c r="M1312" s="63"/>
      <c r="N1312" s="142"/>
      <c r="O1312" s="127"/>
      <c r="P1312" s="100"/>
      <c r="Q1312" s="63">
        <f t="shared" si="563"/>
        <v>0</v>
      </c>
      <c r="R1312" s="64"/>
      <c r="S1312" s="67"/>
      <c r="T1312" s="46"/>
      <c r="U1312" s="106">
        <f>IF(EXACT(O1312,Y1312),M1312,M1312*(1-'Расчет ПРЕДЗАКАЗ'!$D$10))</f>
        <v>0</v>
      </c>
      <c r="V1312" s="106">
        <f t="shared" si="564"/>
        <v>0</v>
      </c>
      <c r="W1312" s="106" t="e">
        <f>IF(EXACT(O1312,Y1312),M1312,M1312*(1-#REF!))</f>
        <v>#REF!</v>
      </c>
      <c r="X1312" s="106" t="e">
        <f t="shared" si="565"/>
        <v>#REF!</v>
      </c>
      <c r="Y1312" s="107" t="s">
        <v>72</v>
      </c>
      <c r="Z1312" s="103">
        <f t="shared" si="561"/>
        <v>0</v>
      </c>
      <c r="AA1312" s="103">
        <f t="shared" si="562"/>
        <v>0</v>
      </c>
      <c r="AB1312" s="128" t="str">
        <f t="shared" si="566"/>
        <v/>
      </c>
      <c r="AC1312" s="128" t="e">
        <f t="shared" si="567"/>
        <v>#REF!</v>
      </c>
    </row>
    <row r="1313" spans="1:29" ht="50.1" customHeight="1">
      <c r="A1313" s="171"/>
      <c r="B1313" s="171"/>
      <c r="C1313" s="174"/>
      <c r="D1313" s="174"/>
      <c r="E1313" s="131"/>
      <c r="F1313" s="177"/>
      <c r="G1313" s="180"/>
      <c r="H1313" s="163"/>
      <c r="I1313" s="165"/>
      <c r="J1313" s="168"/>
      <c r="K1313" s="62"/>
      <c r="L1313" s="63"/>
      <c r="M1313" s="63"/>
      <c r="N1313" s="143"/>
      <c r="O1313" s="127"/>
      <c r="P1313" s="100"/>
      <c r="Q1313" s="63">
        <f t="shared" si="563"/>
        <v>0</v>
      </c>
      <c r="R1313" s="65"/>
      <c r="S1313" s="67"/>
      <c r="T1313" s="40"/>
      <c r="U1313" s="106">
        <f>IF(EXACT(O1313,Y1313),M1313,M1313*(1-'Расчет ПРЕДЗАКАЗ'!$D$10))</f>
        <v>0</v>
      </c>
      <c r="V1313" s="106">
        <f t="shared" si="564"/>
        <v>0</v>
      </c>
      <c r="W1313" s="106" t="e">
        <f>IF(EXACT(O1313,Y1313),M1313,M1313*(1-#REF!))</f>
        <v>#REF!</v>
      </c>
      <c r="X1313" s="106" t="e">
        <f t="shared" si="565"/>
        <v>#REF!</v>
      </c>
      <c r="Y1313" s="107" t="s">
        <v>72</v>
      </c>
      <c r="Z1313" s="103">
        <f t="shared" si="561"/>
        <v>0</v>
      </c>
      <c r="AA1313" s="103">
        <f t="shared" si="562"/>
        <v>0</v>
      </c>
      <c r="AB1313" s="128" t="str">
        <f t="shared" si="566"/>
        <v/>
      </c>
      <c r="AC1313" s="128" t="e">
        <f t="shared" si="567"/>
        <v>#REF!</v>
      </c>
    </row>
    <row r="1314" spans="1:29" ht="50.1" customHeight="1">
      <c r="A1314" s="171"/>
      <c r="B1314" s="171"/>
      <c r="C1314" s="174"/>
      <c r="D1314" s="174"/>
      <c r="E1314" s="131"/>
      <c r="F1314" s="177"/>
      <c r="G1314" s="180"/>
      <c r="H1314" s="163"/>
      <c r="I1314" s="165"/>
      <c r="J1314" s="168"/>
      <c r="K1314" s="62"/>
      <c r="L1314" s="63"/>
      <c r="M1314" s="63"/>
      <c r="N1314" s="143"/>
      <c r="O1314" s="127"/>
      <c r="P1314" s="100"/>
      <c r="Q1314" s="63">
        <f t="shared" si="563"/>
        <v>0</v>
      </c>
      <c r="R1314" s="65"/>
      <c r="S1314" s="67"/>
      <c r="T1314" s="40"/>
      <c r="U1314" s="106">
        <f>IF(EXACT(O1314,Y1314),M1314,M1314*(1-'Расчет ПРЕДЗАКАЗ'!$D$10))</f>
        <v>0</v>
      </c>
      <c r="V1314" s="106">
        <f t="shared" si="564"/>
        <v>0</v>
      </c>
      <c r="W1314" s="106" t="e">
        <f>IF(EXACT(O1314,Y1314),M1314,M1314*(1-#REF!))</f>
        <v>#REF!</v>
      </c>
      <c r="X1314" s="106" t="e">
        <f t="shared" si="565"/>
        <v>#REF!</v>
      </c>
      <c r="Y1314" s="107" t="s">
        <v>72</v>
      </c>
      <c r="Z1314" s="103">
        <f t="shared" si="561"/>
        <v>0</v>
      </c>
      <c r="AA1314" s="103">
        <f t="shared" si="562"/>
        <v>0</v>
      </c>
      <c r="AB1314" s="128" t="str">
        <f t="shared" si="566"/>
        <v/>
      </c>
      <c r="AC1314" s="128" t="e">
        <f t="shared" si="567"/>
        <v>#REF!</v>
      </c>
    </row>
    <row r="1315" spans="1:29" ht="50.1" customHeight="1">
      <c r="A1315" s="171"/>
      <c r="B1315" s="171"/>
      <c r="C1315" s="174"/>
      <c r="D1315" s="174"/>
      <c r="E1315" s="131"/>
      <c r="F1315" s="177"/>
      <c r="G1315" s="180"/>
      <c r="H1315" s="163"/>
      <c r="I1315" s="165"/>
      <c r="J1315" s="168"/>
      <c r="K1315" s="62"/>
      <c r="L1315" s="63"/>
      <c r="M1315" s="63"/>
      <c r="N1315" s="65"/>
      <c r="O1315" s="127"/>
      <c r="P1315" s="100"/>
      <c r="Q1315" s="63">
        <f t="shared" si="563"/>
        <v>0</v>
      </c>
      <c r="R1315" s="65"/>
      <c r="S1315" s="67"/>
      <c r="T1315" s="40"/>
      <c r="U1315" s="106">
        <f>IF(EXACT(O1315,Y1315),M1315,M1315*(1-'Расчет ПРЕДЗАКАЗ'!$D$10))</f>
        <v>0</v>
      </c>
      <c r="V1315" s="106">
        <f t="shared" si="564"/>
        <v>0</v>
      </c>
      <c r="W1315" s="106" t="e">
        <f>IF(EXACT(O1315,Y1315),M1315,M1315*(1-#REF!))</f>
        <v>#REF!</v>
      </c>
      <c r="X1315" s="106" t="e">
        <f t="shared" si="565"/>
        <v>#REF!</v>
      </c>
      <c r="Y1315" s="107" t="s">
        <v>72</v>
      </c>
      <c r="Z1315" s="103">
        <f t="shared" si="561"/>
        <v>0</v>
      </c>
      <c r="AA1315" s="103">
        <f t="shared" si="562"/>
        <v>0</v>
      </c>
      <c r="AB1315" s="128" t="str">
        <f t="shared" si="566"/>
        <v/>
      </c>
      <c r="AC1315" s="128" t="e">
        <f t="shared" si="567"/>
        <v>#REF!</v>
      </c>
    </row>
    <row r="1316" spans="1:29" ht="50.1" customHeight="1">
      <c r="A1316" s="171"/>
      <c r="B1316" s="171"/>
      <c r="C1316" s="174"/>
      <c r="D1316" s="174"/>
      <c r="E1316" s="131"/>
      <c r="F1316" s="177"/>
      <c r="G1316" s="180"/>
      <c r="H1316" s="163"/>
      <c r="I1316" s="165"/>
      <c r="J1316" s="168"/>
      <c r="K1316" s="62"/>
      <c r="L1316" s="63"/>
      <c r="M1316" s="63"/>
      <c r="N1316" s="65"/>
      <c r="O1316" s="127"/>
      <c r="P1316" s="100"/>
      <c r="Q1316" s="63">
        <f t="shared" si="563"/>
        <v>0</v>
      </c>
      <c r="R1316" s="65"/>
      <c r="S1316" s="67"/>
      <c r="T1316" s="40"/>
      <c r="U1316" s="106">
        <f>IF(EXACT(O1316,Y1316),M1316,M1316*(1-'Расчет ПРЕДЗАКАЗ'!$D$10))</f>
        <v>0</v>
      </c>
      <c r="V1316" s="106">
        <f t="shared" si="564"/>
        <v>0</v>
      </c>
      <c r="W1316" s="106" t="e">
        <f>IF(EXACT(O1316,Y1316),M1316,M1316*(1-#REF!))</f>
        <v>#REF!</v>
      </c>
      <c r="X1316" s="106" t="e">
        <f t="shared" si="565"/>
        <v>#REF!</v>
      </c>
      <c r="Y1316" s="107" t="s">
        <v>72</v>
      </c>
      <c r="Z1316" s="103">
        <f t="shared" si="561"/>
        <v>0</v>
      </c>
      <c r="AA1316" s="103">
        <f t="shared" si="562"/>
        <v>0</v>
      </c>
      <c r="AB1316" s="128" t="str">
        <f t="shared" si="566"/>
        <v/>
      </c>
      <c r="AC1316" s="128" t="e">
        <f t="shared" si="567"/>
        <v>#REF!</v>
      </c>
    </row>
    <row r="1317" spans="1:29" ht="50.1" customHeight="1">
      <c r="A1317" s="171"/>
      <c r="B1317" s="171"/>
      <c r="C1317" s="174"/>
      <c r="D1317" s="174"/>
      <c r="E1317" s="131"/>
      <c r="F1317" s="177"/>
      <c r="G1317" s="180"/>
      <c r="H1317" s="163"/>
      <c r="I1317" s="165"/>
      <c r="J1317" s="168"/>
      <c r="K1317" s="62"/>
      <c r="L1317" s="63"/>
      <c r="M1317" s="63"/>
      <c r="N1317" s="65"/>
      <c r="O1317" s="127"/>
      <c r="P1317" s="100"/>
      <c r="Q1317" s="63">
        <f t="shared" si="563"/>
        <v>0</v>
      </c>
      <c r="R1317" s="65"/>
      <c r="S1317" s="67"/>
      <c r="T1317" s="40"/>
      <c r="U1317" s="106">
        <f>IF(EXACT(O1317,Y1317),M1317,M1317*(1-'Расчет ПРЕДЗАКАЗ'!$D$10))</f>
        <v>0</v>
      </c>
      <c r="V1317" s="106">
        <f t="shared" si="564"/>
        <v>0</v>
      </c>
      <c r="W1317" s="106" t="e">
        <f>IF(EXACT(O1317,Y1317),M1317,M1317*(1-#REF!))</f>
        <v>#REF!</v>
      </c>
      <c r="X1317" s="106" t="e">
        <f t="shared" si="565"/>
        <v>#REF!</v>
      </c>
      <c r="Y1317" s="107" t="s">
        <v>72</v>
      </c>
      <c r="Z1317" s="103">
        <f t="shared" si="561"/>
        <v>0</v>
      </c>
      <c r="AA1317" s="103">
        <f t="shared" si="562"/>
        <v>0</v>
      </c>
      <c r="AB1317" s="128" t="str">
        <f t="shared" si="566"/>
        <v/>
      </c>
      <c r="AC1317" s="128" t="e">
        <f t="shared" si="567"/>
        <v>#REF!</v>
      </c>
    </row>
    <row r="1318" spans="1:29" ht="50.1" customHeight="1">
      <c r="A1318" s="172"/>
      <c r="B1318" s="172"/>
      <c r="C1318" s="175"/>
      <c r="D1318" s="175"/>
      <c r="E1318" s="132"/>
      <c r="F1318" s="178"/>
      <c r="G1318" s="181"/>
      <c r="H1318" s="164"/>
      <c r="I1318" s="166"/>
      <c r="J1318" s="169"/>
      <c r="K1318" s="62"/>
      <c r="L1318" s="63"/>
      <c r="M1318" s="63"/>
      <c r="N1318" s="65"/>
      <c r="O1318" s="127"/>
      <c r="P1318" s="100"/>
      <c r="Q1318" s="63">
        <f t="shared" si="563"/>
        <v>0</v>
      </c>
      <c r="R1318" s="65"/>
      <c r="S1318" s="67"/>
      <c r="T1318" s="40"/>
      <c r="U1318" s="106">
        <f>IF(EXACT(O1318,Y1318),M1318,M1318*(1-'Расчет ПРЕДЗАКАЗ'!$D$10))</f>
        <v>0</v>
      </c>
      <c r="V1318" s="106">
        <f t="shared" si="564"/>
        <v>0</v>
      </c>
      <c r="W1318" s="106" t="e">
        <f>IF(EXACT(O1318,Y1318),M1318,M1318*(1-#REF!))</f>
        <v>#REF!</v>
      </c>
      <c r="X1318" s="106" t="e">
        <f t="shared" si="565"/>
        <v>#REF!</v>
      </c>
      <c r="Y1318" s="107" t="s">
        <v>72</v>
      </c>
      <c r="Z1318" s="103">
        <f t="shared" si="561"/>
        <v>0</v>
      </c>
      <c r="AA1318" s="103">
        <f t="shared" si="562"/>
        <v>0</v>
      </c>
      <c r="AB1318" s="128" t="str">
        <f t="shared" si="566"/>
        <v/>
      </c>
      <c r="AC1318" s="128" t="e">
        <f t="shared" si="567"/>
        <v>#REF!</v>
      </c>
    </row>
    <row r="1319" spans="1:29" ht="11.25" customHeight="1" thickBot="1"/>
    <row r="1320" spans="1:29" ht="50.1" customHeight="1">
      <c r="A1320" s="170">
        <v>82</v>
      </c>
      <c r="B1320" s="170" t="s">
        <v>830</v>
      </c>
      <c r="C1320" s="173" t="s">
        <v>831</v>
      </c>
      <c r="D1320" s="173" t="s">
        <v>77</v>
      </c>
      <c r="E1320" s="131"/>
      <c r="F1320" s="199" t="s">
        <v>821</v>
      </c>
      <c r="G1320" s="179" t="s">
        <v>832</v>
      </c>
      <c r="H1320" s="162"/>
      <c r="I1320" s="200"/>
      <c r="J1320" s="167" t="s">
        <v>19</v>
      </c>
      <c r="K1320" s="62" t="s">
        <v>833</v>
      </c>
      <c r="L1320" s="63">
        <v>3160</v>
      </c>
      <c r="M1320" s="63">
        <v>1760</v>
      </c>
      <c r="N1320" s="142" t="s">
        <v>834</v>
      </c>
      <c r="O1320" s="127" t="s">
        <v>72</v>
      </c>
      <c r="P1320" s="100"/>
      <c r="Q1320" s="63">
        <f>P1320*M1320</f>
        <v>0</v>
      </c>
      <c r="R1320" s="64"/>
      <c r="S1320" s="67">
        <v>10</v>
      </c>
      <c r="T1320" s="59"/>
      <c r="U1320" s="106">
        <f>IF(EXACT(O1320,Y1320),M1320,M1320*(1-'Расчет ПРЕДЗАКАЗ'!$D$10))</f>
        <v>1760</v>
      </c>
      <c r="V1320" s="106">
        <f>P1320*U1320</f>
        <v>0</v>
      </c>
      <c r="W1320" s="106">
        <f>IF(EXACT(O1320,Y1320),M1320,M1320*(1-#REF!))</f>
        <v>1760</v>
      </c>
      <c r="X1320" s="106">
        <f>P1320*W1320</f>
        <v>0</v>
      </c>
      <c r="Y1320" s="107" t="s">
        <v>72</v>
      </c>
      <c r="Z1320" s="103">
        <f t="shared" ref="Z1320:Z1334" si="568">IF(EXACT(O1320,Y1320),Q1320,0)</f>
        <v>0</v>
      </c>
      <c r="AA1320" s="103">
        <f t="shared" ref="AA1320:AA1334" si="569">IF(Z1320=0,Q1320,0)</f>
        <v>0</v>
      </c>
      <c r="AB1320" s="128">
        <f>IF(U1320=0,"",L1320/U1320-1)</f>
        <v>0.79545454545454541</v>
      </c>
      <c r="AC1320" s="128">
        <f>IF(W1320=0,"",L1320/W1320-1)</f>
        <v>0.79545454545454541</v>
      </c>
    </row>
    <row r="1321" spans="1:29" ht="50.1" customHeight="1">
      <c r="A1321" s="171"/>
      <c r="B1321" s="171"/>
      <c r="C1321" s="174"/>
      <c r="D1321" s="174"/>
      <c r="E1321" s="131"/>
      <c r="F1321" s="177"/>
      <c r="G1321" s="180"/>
      <c r="H1321" s="163"/>
      <c r="I1321" s="165"/>
      <c r="J1321" s="168"/>
      <c r="K1321" s="62" t="s">
        <v>835</v>
      </c>
      <c r="L1321" s="63">
        <v>3160</v>
      </c>
      <c r="M1321" s="63">
        <v>1760</v>
      </c>
      <c r="N1321" s="142" t="s">
        <v>836</v>
      </c>
      <c r="O1321" s="127" t="s">
        <v>72</v>
      </c>
      <c r="P1321" s="100"/>
      <c r="Q1321" s="63">
        <f t="shared" ref="Q1321:Q1334" si="570">P1321*M1321</f>
        <v>0</v>
      </c>
      <c r="R1321" s="64"/>
      <c r="S1321" s="67">
        <v>5</v>
      </c>
      <c r="T1321" s="46"/>
      <c r="U1321" s="106">
        <f>IF(EXACT(O1321,Y1321),M1321,M1321*(1-'Расчет ПРЕДЗАКАЗ'!$D$10))</f>
        <v>1760</v>
      </c>
      <c r="V1321" s="106">
        <f t="shared" ref="V1321:V1334" si="571">P1321*U1321</f>
        <v>0</v>
      </c>
      <c r="W1321" s="106">
        <f>IF(EXACT(O1321,Y1321),M1321,M1321*(1-#REF!))</f>
        <v>1760</v>
      </c>
      <c r="X1321" s="106">
        <f t="shared" ref="X1321:X1334" si="572">P1321*W1321</f>
        <v>0</v>
      </c>
      <c r="Y1321" s="107" t="s">
        <v>72</v>
      </c>
      <c r="Z1321" s="103">
        <f t="shared" si="568"/>
        <v>0</v>
      </c>
      <c r="AA1321" s="103">
        <f t="shared" si="569"/>
        <v>0</v>
      </c>
      <c r="AB1321" s="128">
        <f t="shared" ref="AB1321:AB1334" si="573">IF(U1321=0,"",L1321/U1321-1)</f>
        <v>0.79545454545454541</v>
      </c>
      <c r="AC1321" s="128">
        <f t="shared" ref="AC1321:AC1334" si="574">IF(W1321=0,"",L1321/W1321-1)</f>
        <v>0.79545454545454541</v>
      </c>
    </row>
    <row r="1322" spans="1:29" ht="50.1" customHeight="1">
      <c r="A1322" s="171"/>
      <c r="B1322" s="171"/>
      <c r="C1322" s="174"/>
      <c r="D1322" s="174"/>
      <c r="E1322" s="131"/>
      <c r="F1322" s="177"/>
      <c r="G1322" s="180"/>
      <c r="H1322" s="163"/>
      <c r="I1322" s="165"/>
      <c r="J1322" s="168"/>
      <c r="K1322" s="62" t="s">
        <v>837</v>
      </c>
      <c r="L1322" s="63">
        <v>3160</v>
      </c>
      <c r="M1322" s="63">
        <v>1760</v>
      </c>
      <c r="N1322" s="142" t="s">
        <v>838</v>
      </c>
      <c r="O1322" s="127" t="s">
        <v>72</v>
      </c>
      <c r="P1322" s="100"/>
      <c r="Q1322" s="63">
        <f t="shared" si="570"/>
        <v>0</v>
      </c>
      <c r="R1322" s="64"/>
      <c r="S1322" s="67">
        <v>9</v>
      </c>
      <c r="T1322" s="46"/>
      <c r="U1322" s="106">
        <f>IF(EXACT(O1322,Y1322),M1322,M1322*(1-'Расчет ПРЕДЗАКАЗ'!$D$10))</f>
        <v>1760</v>
      </c>
      <c r="V1322" s="106">
        <f t="shared" si="571"/>
        <v>0</v>
      </c>
      <c r="W1322" s="106">
        <f>IF(EXACT(O1322,Y1322),M1322,M1322*(1-#REF!))</f>
        <v>1760</v>
      </c>
      <c r="X1322" s="106">
        <f t="shared" si="572"/>
        <v>0</v>
      </c>
      <c r="Y1322" s="107" t="s">
        <v>72</v>
      </c>
      <c r="Z1322" s="103">
        <f t="shared" si="568"/>
        <v>0</v>
      </c>
      <c r="AA1322" s="103">
        <f t="shared" si="569"/>
        <v>0</v>
      </c>
      <c r="AB1322" s="128">
        <f t="shared" si="573"/>
        <v>0.79545454545454541</v>
      </c>
      <c r="AC1322" s="128">
        <f t="shared" si="574"/>
        <v>0.79545454545454541</v>
      </c>
    </row>
    <row r="1323" spans="1:29" ht="50.1" customHeight="1">
      <c r="A1323" s="171"/>
      <c r="B1323" s="171"/>
      <c r="C1323" s="174"/>
      <c r="D1323" s="174"/>
      <c r="E1323" s="131"/>
      <c r="F1323" s="177"/>
      <c r="G1323" s="180"/>
      <c r="H1323" s="163"/>
      <c r="I1323" s="165"/>
      <c r="J1323" s="168"/>
      <c r="K1323" s="62" t="s">
        <v>839</v>
      </c>
      <c r="L1323" s="63">
        <v>3160</v>
      </c>
      <c r="M1323" s="63">
        <v>1760</v>
      </c>
      <c r="N1323" s="142" t="s">
        <v>840</v>
      </c>
      <c r="O1323" s="127" t="s">
        <v>72</v>
      </c>
      <c r="P1323" s="100"/>
      <c r="Q1323" s="63">
        <f t="shared" si="570"/>
        <v>0</v>
      </c>
      <c r="R1323" s="64"/>
      <c r="S1323" s="67">
        <v>38</v>
      </c>
      <c r="T1323" s="46"/>
      <c r="U1323" s="106">
        <f>IF(EXACT(O1323,Y1323),M1323,M1323*(1-'Расчет ПРЕДЗАКАЗ'!$D$10))</f>
        <v>1760</v>
      </c>
      <c r="V1323" s="106">
        <f t="shared" si="571"/>
        <v>0</v>
      </c>
      <c r="W1323" s="106">
        <f>IF(EXACT(O1323,Y1323),M1323,M1323*(1-#REF!))</f>
        <v>1760</v>
      </c>
      <c r="X1323" s="106">
        <f t="shared" si="572"/>
        <v>0</v>
      </c>
      <c r="Y1323" s="107" t="s">
        <v>72</v>
      </c>
      <c r="Z1323" s="103">
        <f t="shared" si="568"/>
        <v>0</v>
      </c>
      <c r="AA1323" s="103">
        <f t="shared" si="569"/>
        <v>0</v>
      </c>
      <c r="AB1323" s="128">
        <f t="shared" si="573"/>
        <v>0.79545454545454541</v>
      </c>
      <c r="AC1323" s="128">
        <f t="shared" si="574"/>
        <v>0.79545454545454541</v>
      </c>
    </row>
    <row r="1324" spans="1:29" ht="50.1" customHeight="1">
      <c r="A1324" s="171"/>
      <c r="B1324" s="171"/>
      <c r="C1324" s="174"/>
      <c r="D1324" s="174"/>
      <c r="E1324" s="131"/>
      <c r="F1324" s="177"/>
      <c r="G1324" s="180"/>
      <c r="H1324" s="163"/>
      <c r="I1324" s="165"/>
      <c r="J1324" s="168"/>
      <c r="K1324" s="62"/>
      <c r="L1324" s="63"/>
      <c r="M1324" s="63"/>
      <c r="N1324" s="142"/>
      <c r="O1324" s="127"/>
      <c r="P1324" s="100"/>
      <c r="Q1324" s="63">
        <f t="shared" si="570"/>
        <v>0</v>
      </c>
      <c r="R1324" s="64"/>
      <c r="S1324" s="67"/>
      <c r="T1324" s="46"/>
      <c r="U1324" s="106">
        <f>IF(EXACT(O1324,Y1324),M1324,M1324*(1-'Расчет ПРЕДЗАКАЗ'!$D$10))</f>
        <v>0</v>
      </c>
      <c r="V1324" s="106">
        <f t="shared" si="571"/>
        <v>0</v>
      </c>
      <c r="W1324" s="106" t="e">
        <f>IF(EXACT(O1324,Y1324),M1324,M1324*(1-#REF!))</f>
        <v>#REF!</v>
      </c>
      <c r="X1324" s="106" t="e">
        <f t="shared" si="572"/>
        <v>#REF!</v>
      </c>
      <c r="Y1324" s="107" t="s">
        <v>72</v>
      </c>
      <c r="Z1324" s="103">
        <f t="shared" si="568"/>
        <v>0</v>
      </c>
      <c r="AA1324" s="103">
        <f t="shared" si="569"/>
        <v>0</v>
      </c>
      <c r="AB1324" s="128" t="str">
        <f t="shared" si="573"/>
        <v/>
      </c>
      <c r="AC1324" s="128" t="e">
        <f t="shared" si="574"/>
        <v>#REF!</v>
      </c>
    </row>
    <row r="1325" spans="1:29" ht="50.1" customHeight="1">
      <c r="A1325" s="171"/>
      <c r="B1325" s="171"/>
      <c r="C1325" s="174"/>
      <c r="D1325" s="174"/>
      <c r="E1325" s="131"/>
      <c r="F1325" s="177"/>
      <c r="G1325" s="180"/>
      <c r="H1325" s="163"/>
      <c r="I1325" s="165"/>
      <c r="J1325" s="168"/>
      <c r="K1325" s="62"/>
      <c r="L1325" s="63"/>
      <c r="M1325" s="63"/>
      <c r="N1325" s="142"/>
      <c r="O1325" s="127"/>
      <c r="P1325" s="100"/>
      <c r="Q1325" s="63">
        <f t="shared" si="570"/>
        <v>0</v>
      </c>
      <c r="R1325" s="64"/>
      <c r="S1325" s="67"/>
      <c r="T1325" s="46"/>
      <c r="U1325" s="106">
        <f>IF(EXACT(O1325,Y1325),M1325,M1325*(1-'Расчет ПРЕДЗАКАЗ'!$D$10))</f>
        <v>0</v>
      </c>
      <c r="V1325" s="106">
        <f t="shared" si="571"/>
        <v>0</v>
      </c>
      <c r="W1325" s="106" t="e">
        <f>IF(EXACT(O1325,Y1325),M1325,M1325*(1-#REF!))</f>
        <v>#REF!</v>
      </c>
      <c r="X1325" s="106" t="e">
        <f t="shared" si="572"/>
        <v>#REF!</v>
      </c>
      <c r="Y1325" s="107" t="s">
        <v>72</v>
      </c>
      <c r="Z1325" s="103">
        <f t="shared" si="568"/>
        <v>0</v>
      </c>
      <c r="AA1325" s="103">
        <f t="shared" si="569"/>
        <v>0</v>
      </c>
      <c r="AB1325" s="128" t="str">
        <f t="shared" si="573"/>
        <v/>
      </c>
      <c r="AC1325" s="128" t="e">
        <f t="shared" si="574"/>
        <v>#REF!</v>
      </c>
    </row>
    <row r="1326" spans="1:29" ht="50.1" customHeight="1">
      <c r="A1326" s="171"/>
      <c r="B1326" s="171"/>
      <c r="C1326" s="174"/>
      <c r="D1326" s="174"/>
      <c r="E1326" s="131"/>
      <c r="F1326" s="177"/>
      <c r="G1326" s="180"/>
      <c r="H1326" s="163"/>
      <c r="I1326" s="165"/>
      <c r="J1326" s="168"/>
      <c r="K1326" s="62"/>
      <c r="L1326" s="63"/>
      <c r="M1326" s="63"/>
      <c r="N1326" s="142"/>
      <c r="O1326" s="127"/>
      <c r="P1326" s="100"/>
      <c r="Q1326" s="63">
        <f t="shared" si="570"/>
        <v>0</v>
      </c>
      <c r="R1326" s="64"/>
      <c r="S1326" s="67"/>
      <c r="T1326" s="46"/>
      <c r="U1326" s="106">
        <f>IF(EXACT(O1326,Y1326),M1326,M1326*(1-'Расчет ПРЕДЗАКАЗ'!$D$10))</f>
        <v>0</v>
      </c>
      <c r="V1326" s="106">
        <f t="shared" si="571"/>
        <v>0</v>
      </c>
      <c r="W1326" s="106" t="e">
        <f>IF(EXACT(O1326,Y1326),M1326,M1326*(1-#REF!))</f>
        <v>#REF!</v>
      </c>
      <c r="X1326" s="106" t="e">
        <f t="shared" si="572"/>
        <v>#REF!</v>
      </c>
      <c r="Y1326" s="107" t="s">
        <v>72</v>
      </c>
      <c r="Z1326" s="103">
        <f t="shared" si="568"/>
        <v>0</v>
      </c>
      <c r="AA1326" s="103">
        <f t="shared" si="569"/>
        <v>0</v>
      </c>
      <c r="AB1326" s="128" t="str">
        <f t="shared" si="573"/>
        <v/>
      </c>
      <c r="AC1326" s="128" t="e">
        <f t="shared" si="574"/>
        <v>#REF!</v>
      </c>
    </row>
    <row r="1327" spans="1:29" ht="50.1" customHeight="1">
      <c r="A1327" s="171"/>
      <c r="B1327" s="171"/>
      <c r="C1327" s="174"/>
      <c r="D1327" s="174"/>
      <c r="E1327" s="131"/>
      <c r="F1327" s="177"/>
      <c r="G1327" s="180"/>
      <c r="H1327" s="163"/>
      <c r="I1327" s="165"/>
      <c r="J1327" s="168"/>
      <c r="K1327" s="62"/>
      <c r="L1327" s="63"/>
      <c r="M1327" s="63"/>
      <c r="N1327" s="142"/>
      <c r="O1327" s="127"/>
      <c r="P1327" s="100"/>
      <c r="Q1327" s="63">
        <f t="shared" si="570"/>
        <v>0</v>
      </c>
      <c r="R1327" s="64"/>
      <c r="S1327" s="67"/>
      <c r="T1327" s="46"/>
      <c r="U1327" s="106">
        <f>IF(EXACT(O1327,Y1327),M1327,M1327*(1-'Расчет ПРЕДЗАКАЗ'!$D$10))</f>
        <v>0</v>
      </c>
      <c r="V1327" s="106">
        <f t="shared" si="571"/>
        <v>0</v>
      </c>
      <c r="W1327" s="106" t="e">
        <f>IF(EXACT(O1327,Y1327),M1327,M1327*(1-#REF!))</f>
        <v>#REF!</v>
      </c>
      <c r="X1327" s="106" t="e">
        <f t="shared" si="572"/>
        <v>#REF!</v>
      </c>
      <c r="Y1327" s="107" t="s">
        <v>72</v>
      </c>
      <c r="Z1327" s="103">
        <f t="shared" si="568"/>
        <v>0</v>
      </c>
      <c r="AA1327" s="103">
        <f t="shared" si="569"/>
        <v>0</v>
      </c>
      <c r="AB1327" s="128" t="str">
        <f t="shared" si="573"/>
        <v/>
      </c>
      <c r="AC1327" s="128" t="e">
        <f t="shared" si="574"/>
        <v>#REF!</v>
      </c>
    </row>
    <row r="1328" spans="1:29" ht="50.1" customHeight="1">
      <c r="A1328" s="171"/>
      <c r="B1328" s="171"/>
      <c r="C1328" s="174"/>
      <c r="D1328" s="174"/>
      <c r="E1328" s="131"/>
      <c r="F1328" s="177"/>
      <c r="G1328" s="180"/>
      <c r="H1328" s="163"/>
      <c r="I1328" s="165"/>
      <c r="J1328" s="168"/>
      <c r="K1328" s="62"/>
      <c r="L1328" s="63"/>
      <c r="M1328" s="63"/>
      <c r="N1328" s="142"/>
      <c r="O1328" s="127"/>
      <c r="P1328" s="100"/>
      <c r="Q1328" s="63">
        <f t="shared" si="570"/>
        <v>0</v>
      </c>
      <c r="R1328" s="64"/>
      <c r="S1328" s="67"/>
      <c r="T1328" s="46"/>
      <c r="U1328" s="106">
        <f>IF(EXACT(O1328,Y1328),M1328,M1328*(1-'Расчет ПРЕДЗАКАЗ'!$D$10))</f>
        <v>0</v>
      </c>
      <c r="V1328" s="106">
        <f t="shared" si="571"/>
        <v>0</v>
      </c>
      <c r="W1328" s="106" t="e">
        <f>IF(EXACT(O1328,Y1328),M1328,M1328*(1-#REF!))</f>
        <v>#REF!</v>
      </c>
      <c r="X1328" s="106" t="e">
        <f t="shared" si="572"/>
        <v>#REF!</v>
      </c>
      <c r="Y1328" s="107" t="s">
        <v>72</v>
      </c>
      <c r="Z1328" s="103">
        <f t="shared" si="568"/>
        <v>0</v>
      </c>
      <c r="AA1328" s="103">
        <f t="shared" si="569"/>
        <v>0</v>
      </c>
      <c r="AB1328" s="128" t="str">
        <f t="shared" si="573"/>
        <v/>
      </c>
      <c r="AC1328" s="128" t="e">
        <f t="shared" si="574"/>
        <v>#REF!</v>
      </c>
    </row>
    <row r="1329" spans="1:29" ht="50.1" customHeight="1">
      <c r="A1329" s="171"/>
      <c r="B1329" s="171"/>
      <c r="C1329" s="174"/>
      <c r="D1329" s="174"/>
      <c r="E1329" s="131"/>
      <c r="F1329" s="177"/>
      <c r="G1329" s="180"/>
      <c r="H1329" s="163"/>
      <c r="I1329" s="165"/>
      <c r="J1329" s="168"/>
      <c r="K1329" s="62"/>
      <c r="L1329" s="63"/>
      <c r="M1329" s="63"/>
      <c r="N1329" s="143"/>
      <c r="O1329" s="127"/>
      <c r="P1329" s="100"/>
      <c r="Q1329" s="63">
        <f t="shared" si="570"/>
        <v>0</v>
      </c>
      <c r="R1329" s="65"/>
      <c r="S1329" s="67"/>
      <c r="T1329" s="40"/>
      <c r="U1329" s="106">
        <f>IF(EXACT(O1329,Y1329),M1329,M1329*(1-'Расчет ПРЕДЗАКАЗ'!$D$10))</f>
        <v>0</v>
      </c>
      <c r="V1329" s="106">
        <f t="shared" si="571"/>
        <v>0</v>
      </c>
      <c r="W1329" s="106" t="e">
        <f>IF(EXACT(O1329,Y1329),M1329,M1329*(1-#REF!))</f>
        <v>#REF!</v>
      </c>
      <c r="X1329" s="106" t="e">
        <f t="shared" si="572"/>
        <v>#REF!</v>
      </c>
      <c r="Y1329" s="107" t="s">
        <v>72</v>
      </c>
      <c r="Z1329" s="103">
        <f t="shared" si="568"/>
        <v>0</v>
      </c>
      <c r="AA1329" s="103">
        <f t="shared" si="569"/>
        <v>0</v>
      </c>
      <c r="AB1329" s="128" t="str">
        <f t="shared" si="573"/>
        <v/>
      </c>
      <c r="AC1329" s="128" t="e">
        <f t="shared" si="574"/>
        <v>#REF!</v>
      </c>
    </row>
    <row r="1330" spans="1:29" ht="50.1" customHeight="1">
      <c r="A1330" s="171"/>
      <c r="B1330" s="171"/>
      <c r="C1330" s="174"/>
      <c r="D1330" s="174"/>
      <c r="E1330" s="131"/>
      <c r="F1330" s="177"/>
      <c r="G1330" s="180"/>
      <c r="H1330" s="163"/>
      <c r="I1330" s="165"/>
      <c r="J1330" s="168"/>
      <c r="K1330" s="62"/>
      <c r="L1330" s="63"/>
      <c r="M1330" s="63"/>
      <c r="N1330" s="143"/>
      <c r="O1330" s="127"/>
      <c r="P1330" s="100"/>
      <c r="Q1330" s="63">
        <f t="shared" si="570"/>
        <v>0</v>
      </c>
      <c r="R1330" s="65"/>
      <c r="S1330" s="67"/>
      <c r="T1330" s="40"/>
      <c r="U1330" s="106">
        <f>IF(EXACT(O1330,Y1330),M1330,M1330*(1-'Расчет ПРЕДЗАКАЗ'!$D$10))</f>
        <v>0</v>
      </c>
      <c r="V1330" s="106">
        <f t="shared" si="571"/>
        <v>0</v>
      </c>
      <c r="W1330" s="106" t="e">
        <f>IF(EXACT(O1330,Y1330),M1330,M1330*(1-#REF!))</f>
        <v>#REF!</v>
      </c>
      <c r="X1330" s="106" t="e">
        <f t="shared" si="572"/>
        <v>#REF!</v>
      </c>
      <c r="Y1330" s="107" t="s">
        <v>72</v>
      </c>
      <c r="Z1330" s="103">
        <f t="shared" si="568"/>
        <v>0</v>
      </c>
      <c r="AA1330" s="103">
        <f t="shared" si="569"/>
        <v>0</v>
      </c>
      <c r="AB1330" s="128" t="str">
        <f t="shared" si="573"/>
        <v/>
      </c>
      <c r="AC1330" s="128" t="e">
        <f t="shared" si="574"/>
        <v>#REF!</v>
      </c>
    </row>
    <row r="1331" spans="1:29" ht="50.1" customHeight="1">
      <c r="A1331" s="171"/>
      <c r="B1331" s="171"/>
      <c r="C1331" s="174"/>
      <c r="D1331" s="174"/>
      <c r="E1331" s="131"/>
      <c r="F1331" s="177"/>
      <c r="G1331" s="180"/>
      <c r="H1331" s="163"/>
      <c r="I1331" s="165"/>
      <c r="J1331" s="168"/>
      <c r="K1331" s="62"/>
      <c r="L1331" s="63"/>
      <c r="M1331" s="63"/>
      <c r="N1331" s="65"/>
      <c r="O1331" s="127"/>
      <c r="P1331" s="100"/>
      <c r="Q1331" s="63">
        <f t="shared" si="570"/>
        <v>0</v>
      </c>
      <c r="R1331" s="65"/>
      <c r="S1331" s="67"/>
      <c r="T1331" s="40"/>
      <c r="U1331" s="106">
        <f>IF(EXACT(O1331,Y1331),M1331,M1331*(1-'Расчет ПРЕДЗАКАЗ'!$D$10))</f>
        <v>0</v>
      </c>
      <c r="V1331" s="106">
        <f t="shared" si="571"/>
        <v>0</v>
      </c>
      <c r="W1331" s="106" t="e">
        <f>IF(EXACT(O1331,Y1331),M1331,M1331*(1-#REF!))</f>
        <v>#REF!</v>
      </c>
      <c r="X1331" s="106" t="e">
        <f t="shared" si="572"/>
        <v>#REF!</v>
      </c>
      <c r="Y1331" s="107" t="s">
        <v>72</v>
      </c>
      <c r="Z1331" s="103">
        <f t="shared" si="568"/>
        <v>0</v>
      </c>
      <c r="AA1331" s="103">
        <f t="shared" si="569"/>
        <v>0</v>
      </c>
      <c r="AB1331" s="128" t="str">
        <f t="shared" si="573"/>
        <v/>
      </c>
      <c r="AC1331" s="128" t="e">
        <f t="shared" si="574"/>
        <v>#REF!</v>
      </c>
    </row>
    <row r="1332" spans="1:29" ht="50.1" customHeight="1">
      <c r="A1332" s="171"/>
      <c r="B1332" s="171"/>
      <c r="C1332" s="174"/>
      <c r="D1332" s="174"/>
      <c r="E1332" s="131"/>
      <c r="F1332" s="177"/>
      <c r="G1332" s="180"/>
      <c r="H1332" s="163"/>
      <c r="I1332" s="165"/>
      <c r="J1332" s="168"/>
      <c r="K1332" s="62"/>
      <c r="L1332" s="63"/>
      <c r="M1332" s="63"/>
      <c r="N1332" s="65"/>
      <c r="O1332" s="127"/>
      <c r="P1332" s="100"/>
      <c r="Q1332" s="63">
        <f t="shared" si="570"/>
        <v>0</v>
      </c>
      <c r="R1332" s="65"/>
      <c r="S1332" s="67"/>
      <c r="T1332" s="40"/>
      <c r="U1332" s="106">
        <f>IF(EXACT(O1332,Y1332),M1332,M1332*(1-'Расчет ПРЕДЗАКАЗ'!$D$10))</f>
        <v>0</v>
      </c>
      <c r="V1332" s="106">
        <f t="shared" si="571"/>
        <v>0</v>
      </c>
      <c r="W1332" s="106" t="e">
        <f>IF(EXACT(O1332,Y1332),M1332,M1332*(1-#REF!))</f>
        <v>#REF!</v>
      </c>
      <c r="X1332" s="106" t="e">
        <f t="shared" si="572"/>
        <v>#REF!</v>
      </c>
      <c r="Y1332" s="107" t="s">
        <v>72</v>
      </c>
      <c r="Z1332" s="103">
        <f t="shared" si="568"/>
        <v>0</v>
      </c>
      <c r="AA1332" s="103">
        <f t="shared" si="569"/>
        <v>0</v>
      </c>
      <c r="AB1332" s="128" t="str">
        <f t="shared" si="573"/>
        <v/>
      </c>
      <c r="AC1332" s="128" t="e">
        <f t="shared" si="574"/>
        <v>#REF!</v>
      </c>
    </row>
    <row r="1333" spans="1:29" ht="50.1" customHeight="1">
      <c r="A1333" s="171"/>
      <c r="B1333" s="171"/>
      <c r="C1333" s="174"/>
      <c r="D1333" s="174"/>
      <c r="E1333" s="131"/>
      <c r="F1333" s="177"/>
      <c r="G1333" s="180"/>
      <c r="H1333" s="163"/>
      <c r="I1333" s="165"/>
      <c r="J1333" s="168"/>
      <c r="K1333" s="62"/>
      <c r="L1333" s="63"/>
      <c r="M1333" s="63"/>
      <c r="N1333" s="65"/>
      <c r="O1333" s="127"/>
      <c r="P1333" s="100"/>
      <c r="Q1333" s="63">
        <f t="shared" si="570"/>
        <v>0</v>
      </c>
      <c r="R1333" s="65"/>
      <c r="S1333" s="67"/>
      <c r="T1333" s="40"/>
      <c r="U1333" s="106">
        <f>IF(EXACT(O1333,Y1333),M1333,M1333*(1-'Расчет ПРЕДЗАКАЗ'!$D$10))</f>
        <v>0</v>
      </c>
      <c r="V1333" s="106">
        <f t="shared" si="571"/>
        <v>0</v>
      </c>
      <c r="W1333" s="106" t="e">
        <f>IF(EXACT(O1333,Y1333),M1333,M1333*(1-#REF!))</f>
        <v>#REF!</v>
      </c>
      <c r="X1333" s="106" t="e">
        <f t="shared" si="572"/>
        <v>#REF!</v>
      </c>
      <c r="Y1333" s="107" t="s">
        <v>72</v>
      </c>
      <c r="Z1333" s="103">
        <f t="shared" si="568"/>
        <v>0</v>
      </c>
      <c r="AA1333" s="103">
        <f t="shared" si="569"/>
        <v>0</v>
      </c>
      <c r="AB1333" s="128" t="str">
        <f t="shared" si="573"/>
        <v/>
      </c>
      <c r="AC1333" s="128" t="e">
        <f t="shared" si="574"/>
        <v>#REF!</v>
      </c>
    </row>
    <row r="1334" spans="1:29" ht="50.1" customHeight="1">
      <c r="A1334" s="172"/>
      <c r="B1334" s="172"/>
      <c r="C1334" s="175"/>
      <c r="D1334" s="175"/>
      <c r="E1334" s="132"/>
      <c r="F1334" s="178"/>
      <c r="G1334" s="181"/>
      <c r="H1334" s="164"/>
      <c r="I1334" s="166"/>
      <c r="J1334" s="169"/>
      <c r="K1334" s="62"/>
      <c r="L1334" s="63"/>
      <c r="M1334" s="63"/>
      <c r="N1334" s="65"/>
      <c r="O1334" s="127"/>
      <c r="P1334" s="100"/>
      <c r="Q1334" s="63">
        <f t="shared" si="570"/>
        <v>0</v>
      </c>
      <c r="R1334" s="65"/>
      <c r="S1334" s="67"/>
      <c r="T1334" s="40"/>
      <c r="U1334" s="106">
        <f>IF(EXACT(O1334,Y1334),M1334,M1334*(1-'Расчет ПРЕДЗАКАЗ'!$D$10))</f>
        <v>0</v>
      </c>
      <c r="V1334" s="106">
        <f t="shared" si="571"/>
        <v>0</v>
      </c>
      <c r="W1334" s="106" t="e">
        <f>IF(EXACT(O1334,Y1334),M1334,M1334*(1-#REF!))</f>
        <v>#REF!</v>
      </c>
      <c r="X1334" s="106" t="e">
        <f t="shared" si="572"/>
        <v>#REF!</v>
      </c>
      <c r="Y1334" s="107" t="s">
        <v>72</v>
      </c>
      <c r="Z1334" s="103">
        <f t="shared" si="568"/>
        <v>0</v>
      </c>
      <c r="AA1334" s="103">
        <f t="shared" si="569"/>
        <v>0</v>
      </c>
      <c r="AB1334" s="128" t="str">
        <f t="shared" si="573"/>
        <v/>
      </c>
      <c r="AC1334" s="128" t="e">
        <f t="shared" si="574"/>
        <v>#REF!</v>
      </c>
    </row>
    <row r="1335" spans="1:29" ht="11.25" customHeight="1" thickBot="1"/>
    <row r="1336" spans="1:29" ht="50.1" customHeight="1">
      <c r="A1336" s="170">
        <v>83</v>
      </c>
      <c r="B1336" s="170" t="s">
        <v>830</v>
      </c>
      <c r="C1336" s="173" t="s">
        <v>841</v>
      </c>
      <c r="D1336" s="173" t="s">
        <v>77</v>
      </c>
      <c r="E1336" s="131"/>
      <c r="F1336" s="199" t="s">
        <v>821</v>
      </c>
      <c r="G1336" s="179" t="s">
        <v>832</v>
      </c>
      <c r="H1336" s="162"/>
      <c r="I1336" s="200"/>
      <c r="J1336" s="167" t="s">
        <v>19</v>
      </c>
      <c r="K1336" s="62" t="s">
        <v>822</v>
      </c>
      <c r="L1336" s="63">
        <v>2930</v>
      </c>
      <c r="M1336" s="63">
        <v>1630</v>
      </c>
      <c r="N1336" s="142" t="s">
        <v>842</v>
      </c>
      <c r="O1336" s="127" t="s">
        <v>72</v>
      </c>
      <c r="P1336" s="100"/>
      <c r="Q1336" s="63">
        <f>P1336*M1336</f>
        <v>0</v>
      </c>
      <c r="R1336" s="64"/>
      <c r="S1336" s="67">
        <v>3</v>
      </c>
      <c r="T1336" s="59"/>
      <c r="U1336" s="106">
        <f>IF(EXACT(O1336,Y1336),M1336,M1336*(1-'Расчет ПРЕДЗАКАЗ'!$D$10))</f>
        <v>1630</v>
      </c>
      <c r="V1336" s="106">
        <f>P1336*U1336</f>
        <v>0</v>
      </c>
      <c r="W1336" s="106">
        <f>IF(EXACT(O1336,Y1336),M1336,M1336*(1-#REF!))</f>
        <v>1630</v>
      </c>
      <c r="X1336" s="106">
        <f>P1336*W1336</f>
        <v>0</v>
      </c>
      <c r="Y1336" s="107" t="s">
        <v>72</v>
      </c>
      <c r="Z1336" s="103">
        <f t="shared" ref="Z1336:Z1350" si="575">IF(EXACT(O1336,Y1336),Q1336,0)</f>
        <v>0</v>
      </c>
      <c r="AA1336" s="103">
        <f t="shared" ref="AA1336:AA1350" si="576">IF(Z1336=0,Q1336,0)</f>
        <v>0</v>
      </c>
      <c r="AB1336" s="128">
        <f>IF(U1336=0,"",L1336/U1336-1)</f>
        <v>0.79754601226993871</v>
      </c>
      <c r="AC1336" s="128">
        <f>IF(W1336=0,"",L1336/W1336-1)</f>
        <v>0.79754601226993871</v>
      </c>
    </row>
    <row r="1337" spans="1:29" ht="50.1" customHeight="1">
      <c r="A1337" s="171"/>
      <c r="B1337" s="171"/>
      <c r="C1337" s="174"/>
      <c r="D1337" s="174"/>
      <c r="E1337" s="131"/>
      <c r="F1337" s="177"/>
      <c r="G1337" s="180"/>
      <c r="H1337" s="163"/>
      <c r="I1337" s="165"/>
      <c r="J1337" s="168"/>
      <c r="K1337" s="62" t="s">
        <v>843</v>
      </c>
      <c r="L1337" s="63">
        <v>2930</v>
      </c>
      <c r="M1337" s="63">
        <v>1630</v>
      </c>
      <c r="N1337" s="142" t="s">
        <v>844</v>
      </c>
      <c r="O1337" s="127" t="s">
        <v>72</v>
      </c>
      <c r="P1337" s="100"/>
      <c r="Q1337" s="63">
        <f t="shared" ref="Q1337:Q1350" si="577">P1337*M1337</f>
        <v>0</v>
      </c>
      <c r="R1337" s="64"/>
      <c r="S1337" s="67">
        <v>25</v>
      </c>
      <c r="T1337" s="46"/>
      <c r="U1337" s="106">
        <f>IF(EXACT(O1337,Y1337),M1337,M1337*(1-'Расчет ПРЕДЗАКАЗ'!$D$10))</f>
        <v>1630</v>
      </c>
      <c r="V1337" s="106">
        <f t="shared" ref="V1337:V1350" si="578">P1337*U1337</f>
        <v>0</v>
      </c>
      <c r="W1337" s="106">
        <f>IF(EXACT(O1337,Y1337),M1337,M1337*(1-#REF!))</f>
        <v>1630</v>
      </c>
      <c r="X1337" s="106">
        <f t="shared" ref="X1337:X1350" si="579">P1337*W1337</f>
        <v>0</v>
      </c>
      <c r="Y1337" s="107" t="s">
        <v>72</v>
      </c>
      <c r="Z1337" s="103">
        <f t="shared" si="575"/>
        <v>0</v>
      </c>
      <c r="AA1337" s="103">
        <f t="shared" si="576"/>
        <v>0</v>
      </c>
      <c r="AB1337" s="128">
        <f t="shared" ref="AB1337:AB1350" si="580">IF(U1337=0,"",L1337/U1337-1)</f>
        <v>0.79754601226993871</v>
      </c>
      <c r="AC1337" s="128">
        <f t="shared" ref="AC1337:AC1350" si="581">IF(W1337=0,"",L1337/W1337-1)</f>
        <v>0.79754601226993871</v>
      </c>
    </row>
    <row r="1338" spans="1:29" ht="50.1" customHeight="1">
      <c r="A1338" s="171"/>
      <c r="B1338" s="171"/>
      <c r="C1338" s="174"/>
      <c r="D1338" s="174"/>
      <c r="E1338" s="131"/>
      <c r="F1338" s="177"/>
      <c r="G1338" s="180"/>
      <c r="H1338" s="163"/>
      <c r="I1338" s="165"/>
      <c r="J1338" s="168"/>
      <c r="K1338" s="62" t="s">
        <v>845</v>
      </c>
      <c r="L1338" s="63">
        <v>2930</v>
      </c>
      <c r="M1338" s="63">
        <v>1630</v>
      </c>
      <c r="N1338" s="142" t="s">
        <v>846</v>
      </c>
      <c r="O1338" s="127" t="s">
        <v>72</v>
      </c>
      <c r="P1338" s="100"/>
      <c r="Q1338" s="63">
        <f t="shared" si="577"/>
        <v>0</v>
      </c>
      <c r="R1338" s="64"/>
      <c r="S1338" s="67">
        <v>9</v>
      </c>
      <c r="T1338" s="46"/>
      <c r="U1338" s="106">
        <f>IF(EXACT(O1338,Y1338),M1338,M1338*(1-'Расчет ПРЕДЗАКАЗ'!$D$10))</f>
        <v>1630</v>
      </c>
      <c r="V1338" s="106">
        <f t="shared" si="578"/>
        <v>0</v>
      </c>
      <c r="W1338" s="106">
        <f>IF(EXACT(O1338,Y1338),M1338,M1338*(1-#REF!))</f>
        <v>1630</v>
      </c>
      <c r="X1338" s="106">
        <f t="shared" si="579"/>
        <v>0</v>
      </c>
      <c r="Y1338" s="107" t="s">
        <v>72</v>
      </c>
      <c r="Z1338" s="103">
        <f t="shared" si="575"/>
        <v>0</v>
      </c>
      <c r="AA1338" s="103">
        <f t="shared" si="576"/>
        <v>0</v>
      </c>
      <c r="AB1338" s="128">
        <f t="shared" si="580"/>
        <v>0.79754601226993871</v>
      </c>
      <c r="AC1338" s="128">
        <f t="shared" si="581"/>
        <v>0.79754601226993871</v>
      </c>
    </row>
    <row r="1339" spans="1:29" ht="50.1" customHeight="1">
      <c r="A1339" s="171"/>
      <c r="B1339" s="171"/>
      <c r="C1339" s="174"/>
      <c r="D1339" s="174"/>
      <c r="E1339" s="131"/>
      <c r="F1339" s="177"/>
      <c r="G1339" s="180"/>
      <c r="H1339" s="163"/>
      <c r="I1339" s="165"/>
      <c r="J1339" s="168"/>
      <c r="K1339" s="62"/>
      <c r="L1339" s="63"/>
      <c r="M1339" s="63"/>
      <c r="N1339" s="142"/>
      <c r="O1339" s="127"/>
      <c r="P1339" s="100"/>
      <c r="Q1339" s="63">
        <f t="shared" si="577"/>
        <v>0</v>
      </c>
      <c r="R1339" s="64"/>
      <c r="S1339" s="67"/>
      <c r="T1339" s="46"/>
      <c r="U1339" s="106">
        <f>IF(EXACT(O1339,Y1339),M1339,M1339*(1-'Расчет ПРЕДЗАКАЗ'!$D$10))</f>
        <v>0</v>
      </c>
      <c r="V1339" s="106">
        <f t="shared" si="578"/>
        <v>0</v>
      </c>
      <c r="W1339" s="106" t="e">
        <f>IF(EXACT(O1339,Y1339),M1339,M1339*(1-#REF!))</f>
        <v>#REF!</v>
      </c>
      <c r="X1339" s="106" t="e">
        <f t="shared" si="579"/>
        <v>#REF!</v>
      </c>
      <c r="Y1339" s="107" t="s">
        <v>72</v>
      </c>
      <c r="Z1339" s="103">
        <f t="shared" si="575"/>
        <v>0</v>
      </c>
      <c r="AA1339" s="103">
        <f t="shared" si="576"/>
        <v>0</v>
      </c>
      <c r="AB1339" s="128" t="str">
        <f t="shared" si="580"/>
        <v/>
      </c>
      <c r="AC1339" s="128" t="e">
        <f t="shared" si="581"/>
        <v>#REF!</v>
      </c>
    </row>
    <row r="1340" spans="1:29" ht="50.1" customHeight="1">
      <c r="A1340" s="171"/>
      <c r="B1340" s="171"/>
      <c r="C1340" s="174"/>
      <c r="D1340" s="174"/>
      <c r="E1340" s="131"/>
      <c r="F1340" s="177"/>
      <c r="G1340" s="180"/>
      <c r="H1340" s="163"/>
      <c r="I1340" s="165"/>
      <c r="J1340" s="168"/>
      <c r="K1340" s="62"/>
      <c r="L1340" s="63"/>
      <c r="M1340" s="63"/>
      <c r="N1340" s="142"/>
      <c r="O1340" s="127"/>
      <c r="P1340" s="100"/>
      <c r="Q1340" s="63">
        <f t="shared" si="577"/>
        <v>0</v>
      </c>
      <c r="R1340" s="64"/>
      <c r="S1340" s="67"/>
      <c r="T1340" s="46"/>
      <c r="U1340" s="106">
        <f>IF(EXACT(O1340,Y1340),M1340,M1340*(1-'Расчет ПРЕДЗАКАЗ'!$D$10))</f>
        <v>0</v>
      </c>
      <c r="V1340" s="106">
        <f t="shared" si="578"/>
        <v>0</v>
      </c>
      <c r="W1340" s="106" t="e">
        <f>IF(EXACT(O1340,Y1340),M1340,M1340*(1-#REF!))</f>
        <v>#REF!</v>
      </c>
      <c r="X1340" s="106" t="e">
        <f t="shared" si="579"/>
        <v>#REF!</v>
      </c>
      <c r="Y1340" s="107" t="s">
        <v>72</v>
      </c>
      <c r="Z1340" s="103">
        <f t="shared" si="575"/>
        <v>0</v>
      </c>
      <c r="AA1340" s="103">
        <f t="shared" si="576"/>
        <v>0</v>
      </c>
      <c r="AB1340" s="128" t="str">
        <f t="shared" si="580"/>
        <v/>
      </c>
      <c r="AC1340" s="128" t="e">
        <f t="shared" si="581"/>
        <v>#REF!</v>
      </c>
    </row>
    <row r="1341" spans="1:29" ht="50.1" customHeight="1">
      <c r="A1341" s="171"/>
      <c r="B1341" s="171"/>
      <c r="C1341" s="174"/>
      <c r="D1341" s="174"/>
      <c r="E1341" s="131"/>
      <c r="F1341" s="177"/>
      <c r="G1341" s="180"/>
      <c r="H1341" s="163"/>
      <c r="I1341" s="165"/>
      <c r="J1341" s="168"/>
      <c r="K1341" s="62"/>
      <c r="L1341" s="63"/>
      <c r="M1341" s="63"/>
      <c r="N1341" s="142"/>
      <c r="O1341" s="127"/>
      <c r="P1341" s="100"/>
      <c r="Q1341" s="63">
        <f t="shared" si="577"/>
        <v>0</v>
      </c>
      <c r="R1341" s="64"/>
      <c r="S1341" s="67"/>
      <c r="T1341" s="46"/>
      <c r="U1341" s="106">
        <f>IF(EXACT(O1341,Y1341),M1341,M1341*(1-'Расчет ПРЕДЗАКАЗ'!$D$10))</f>
        <v>0</v>
      </c>
      <c r="V1341" s="106">
        <f t="shared" si="578"/>
        <v>0</v>
      </c>
      <c r="W1341" s="106" t="e">
        <f>IF(EXACT(O1341,Y1341),M1341,M1341*(1-#REF!))</f>
        <v>#REF!</v>
      </c>
      <c r="X1341" s="106" t="e">
        <f t="shared" si="579"/>
        <v>#REF!</v>
      </c>
      <c r="Y1341" s="107" t="s">
        <v>72</v>
      </c>
      <c r="Z1341" s="103">
        <f t="shared" si="575"/>
        <v>0</v>
      </c>
      <c r="AA1341" s="103">
        <f t="shared" si="576"/>
        <v>0</v>
      </c>
      <c r="AB1341" s="128" t="str">
        <f t="shared" si="580"/>
        <v/>
      </c>
      <c r="AC1341" s="128" t="e">
        <f t="shared" si="581"/>
        <v>#REF!</v>
      </c>
    </row>
    <row r="1342" spans="1:29" ht="50.1" customHeight="1">
      <c r="A1342" s="171"/>
      <c r="B1342" s="171"/>
      <c r="C1342" s="174"/>
      <c r="D1342" s="174"/>
      <c r="E1342" s="131"/>
      <c r="F1342" s="177"/>
      <c r="G1342" s="180"/>
      <c r="H1342" s="163"/>
      <c r="I1342" s="165"/>
      <c r="J1342" s="168"/>
      <c r="K1342" s="62"/>
      <c r="L1342" s="63"/>
      <c r="M1342" s="63"/>
      <c r="N1342" s="142"/>
      <c r="O1342" s="127"/>
      <c r="P1342" s="100"/>
      <c r="Q1342" s="63">
        <f t="shared" si="577"/>
        <v>0</v>
      </c>
      <c r="R1342" s="64"/>
      <c r="S1342" s="67"/>
      <c r="T1342" s="46"/>
      <c r="U1342" s="106">
        <f>IF(EXACT(O1342,Y1342),M1342,M1342*(1-'Расчет ПРЕДЗАКАЗ'!$D$10))</f>
        <v>0</v>
      </c>
      <c r="V1342" s="106">
        <f t="shared" si="578"/>
        <v>0</v>
      </c>
      <c r="W1342" s="106" t="e">
        <f>IF(EXACT(O1342,Y1342),M1342,M1342*(1-#REF!))</f>
        <v>#REF!</v>
      </c>
      <c r="X1342" s="106" t="e">
        <f t="shared" si="579"/>
        <v>#REF!</v>
      </c>
      <c r="Y1342" s="107" t="s">
        <v>72</v>
      </c>
      <c r="Z1342" s="103">
        <f t="shared" si="575"/>
        <v>0</v>
      </c>
      <c r="AA1342" s="103">
        <f t="shared" si="576"/>
        <v>0</v>
      </c>
      <c r="AB1342" s="128" t="str">
        <f t="shared" si="580"/>
        <v/>
      </c>
      <c r="AC1342" s="128" t="e">
        <f t="shared" si="581"/>
        <v>#REF!</v>
      </c>
    </row>
    <row r="1343" spans="1:29" ht="50.1" customHeight="1">
      <c r="A1343" s="171"/>
      <c r="B1343" s="171"/>
      <c r="C1343" s="174"/>
      <c r="D1343" s="174"/>
      <c r="E1343" s="131"/>
      <c r="F1343" s="177"/>
      <c r="G1343" s="180"/>
      <c r="H1343" s="163"/>
      <c r="I1343" s="165"/>
      <c r="J1343" s="168"/>
      <c r="K1343" s="62"/>
      <c r="L1343" s="63"/>
      <c r="M1343" s="63"/>
      <c r="N1343" s="142"/>
      <c r="O1343" s="127"/>
      <c r="P1343" s="100"/>
      <c r="Q1343" s="63">
        <f t="shared" si="577"/>
        <v>0</v>
      </c>
      <c r="R1343" s="64"/>
      <c r="S1343" s="67"/>
      <c r="T1343" s="46"/>
      <c r="U1343" s="106">
        <f>IF(EXACT(O1343,Y1343),M1343,M1343*(1-'Расчет ПРЕДЗАКАЗ'!$D$10))</f>
        <v>0</v>
      </c>
      <c r="V1343" s="106">
        <f t="shared" si="578"/>
        <v>0</v>
      </c>
      <c r="W1343" s="106" t="e">
        <f>IF(EXACT(O1343,Y1343),M1343,M1343*(1-#REF!))</f>
        <v>#REF!</v>
      </c>
      <c r="X1343" s="106" t="e">
        <f t="shared" si="579"/>
        <v>#REF!</v>
      </c>
      <c r="Y1343" s="107" t="s">
        <v>72</v>
      </c>
      <c r="Z1343" s="103">
        <f t="shared" si="575"/>
        <v>0</v>
      </c>
      <c r="AA1343" s="103">
        <f t="shared" si="576"/>
        <v>0</v>
      </c>
      <c r="AB1343" s="128" t="str">
        <f t="shared" si="580"/>
        <v/>
      </c>
      <c r="AC1343" s="128" t="e">
        <f t="shared" si="581"/>
        <v>#REF!</v>
      </c>
    </row>
    <row r="1344" spans="1:29" ht="50.1" customHeight="1">
      <c r="A1344" s="171"/>
      <c r="B1344" s="171"/>
      <c r="C1344" s="174"/>
      <c r="D1344" s="174"/>
      <c r="E1344" s="131"/>
      <c r="F1344" s="177"/>
      <c r="G1344" s="180"/>
      <c r="H1344" s="163"/>
      <c r="I1344" s="165"/>
      <c r="J1344" s="168"/>
      <c r="K1344" s="62"/>
      <c r="L1344" s="63"/>
      <c r="M1344" s="63"/>
      <c r="N1344" s="142"/>
      <c r="O1344" s="127"/>
      <c r="P1344" s="100"/>
      <c r="Q1344" s="63">
        <f t="shared" si="577"/>
        <v>0</v>
      </c>
      <c r="R1344" s="64"/>
      <c r="S1344" s="67"/>
      <c r="T1344" s="46"/>
      <c r="U1344" s="106">
        <f>IF(EXACT(O1344,Y1344),M1344,M1344*(1-'Расчет ПРЕДЗАКАЗ'!$D$10))</f>
        <v>0</v>
      </c>
      <c r="V1344" s="106">
        <f t="shared" si="578"/>
        <v>0</v>
      </c>
      <c r="W1344" s="106" t="e">
        <f>IF(EXACT(O1344,Y1344),M1344,M1344*(1-#REF!))</f>
        <v>#REF!</v>
      </c>
      <c r="X1344" s="106" t="e">
        <f t="shared" si="579"/>
        <v>#REF!</v>
      </c>
      <c r="Y1344" s="107" t="s">
        <v>72</v>
      </c>
      <c r="Z1344" s="103">
        <f t="shared" si="575"/>
        <v>0</v>
      </c>
      <c r="AA1344" s="103">
        <f t="shared" si="576"/>
        <v>0</v>
      </c>
      <c r="AB1344" s="128" t="str">
        <f t="shared" si="580"/>
        <v/>
      </c>
      <c r="AC1344" s="128" t="e">
        <f t="shared" si="581"/>
        <v>#REF!</v>
      </c>
    </row>
    <row r="1345" spans="1:29" ht="50.1" customHeight="1">
      <c r="A1345" s="171"/>
      <c r="B1345" s="171"/>
      <c r="C1345" s="174"/>
      <c r="D1345" s="174"/>
      <c r="E1345" s="131"/>
      <c r="F1345" s="177"/>
      <c r="G1345" s="180"/>
      <c r="H1345" s="163"/>
      <c r="I1345" s="165"/>
      <c r="J1345" s="168"/>
      <c r="K1345" s="62"/>
      <c r="L1345" s="63"/>
      <c r="M1345" s="63"/>
      <c r="N1345" s="143"/>
      <c r="O1345" s="127"/>
      <c r="P1345" s="100"/>
      <c r="Q1345" s="63">
        <f t="shared" si="577"/>
        <v>0</v>
      </c>
      <c r="R1345" s="65"/>
      <c r="S1345" s="67"/>
      <c r="T1345" s="40"/>
      <c r="U1345" s="106">
        <f>IF(EXACT(O1345,Y1345),M1345,M1345*(1-'Расчет ПРЕДЗАКАЗ'!$D$10))</f>
        <v>0</v>
      </c>
      <c r="V1345" s="106">
        <f t="shared" si="578"/>
        <v>0</v>
      </c>
      <c r="W1345" s="106" t="e">
        <f>IF(EXACT(O1345,Y1345),M1345,M1345*(1-#REF!))</f>
        <v>#REF!</v>
      </c>
      <c r="X1345" s="106" t="e">
        <f t="shared" si="579"/>
        <v>#REF!</v>
      </c>
      <c r="Y1345" s="107" t="s">
        <v>72</v>
      </c>
      <c r="Z1345" s="103">
        <f t="shared" si="575"/>
        <v>0</v>
      </c>
      <c r="AA1345" s="103">
        <f t="shared" si="576"/>
        <v>0</v>
      </c>
      <c r="AB1345" s="128" t="str">
        <f t="shared" si="580"/>
        <v/>
      </c>
      <c r="AC1345" s="128" t="e">
        <f t="shared" si="581"/>
        <v>#REF!</v>
      </c>
    </row>
    <row r="1346" spans="1:29" ht="50.1" customHeight="1">
      <c r="A1346" s="171"/>
      <c r="B1346" s="171"/>
      <c r="C1346" s="174"/>
      <c r="D1346" s="174"/>
      <c r="E1346" s="131"/>
      <c r="F1346" s="177"/>
      <c r="G1346" s="180"/>
      <c r="H1346" s="163"/>
      <c r="I1346" s="165"/>
      <c r="J1346" s="168"/>
      <c r="K1346" s="62"/>
      <c r="L1346" s="63"/>
      <c r="M1346" s="63"/>
      <c r="N1346" s="143"/>
      <c r="O1346" s="127"/>
      <c r="P1346" s="100"/>
      <c r="Q1346" s="63">
        <f t="shared" si="577"/>
        <v>0</v>
      </c>
      <c r="R1346" s="65"/>
      <c r="S1346" s="67"/>
      <c r="T1346" s="40"/>
      <c r="U1346" s="106">
        <f>IF(EXACT(O1346,Y1346),M1346,M1346*(1-'Расчет ПРЕДЗАКАЗ'!$D$10))</f>
        <v>0</v>
      </c>
      <c r="V1346" s="106">
        <f t="shared" si="578"/>
        <v>0</v>
      </c>
      <c r="W1346" s="106" t="e">
        <f>IF(EXACT(O1346,Y1346),M1346,M1346*(1-#REF!))</f>
        <v>#REF!</v>
      </c>
      <c r="X1346" s="106" t="e">
        <f t="shared" si="579"/>
        <v>#REF!</v>
      </c>
      <c r="Y1346" s="107" t="s">
        <v>72</v>
      </c>
      <c r="Z1346" s="103">
        <f t="shared" si="575"/>
        <v>0</v>
      </c>
      <c r="AA1346" s="103">
        <f t="shared" si="576"/>
        <v>0</v>
      </c>
      <c r="AB1346" s="128" t="str">
        <f t="shared" si="580"/>
        <v/>
      </c>
      <c r="AC1346" s="128" t="e">
        <f t="shared" si="581"/>
        <v>#REF!</v>
      </c>
    </row>
    <row r="1347" spans="1:29" ht="50.1" customHeight="1">
      <c r="A1347" s="171"/>
      <c r="B1347" s="171"/>
      <c r="C1347" s="174"/>
      <c r="D1347" s="174"/>
      <c r="E1347" s="131"/>
      <c r="F1347" s="177"/>
      <c r="G1347" s="180"/>
      <c r="H1347" s="163"/>
      <c r="I1347" s="165"/>
      <c r="J1347" s="168"/>
      <c r="K1347" s="62"/>
      <c r="L1347" s="63"/>
      <c r="M1347" s="63"/>
      <c r="N1347" s="65"/>
      <c r="O1347" s="127"/>
      <c r="P1347" s="100"/>
      <c r="Q1347" s="63">
        <f t="shared" si="577"/>
        <v>0</v>
      </c>
      <c r="R1347" s="65"/>
      <c r="S1347" s="67"/>
      <c r="T1347" s="40"/>
      <c r="U1347" s="106">
        <f>IF(EXACT(O1347,Y1347),M1347,M1347*(1-'Расчет ПРЕДЗАКАЗ'!$D$10))</f>
        <v>0</v>
      </c>
      <c r="V1347" s="106">
        <f t="shared" si="578"/>
        <v>0</v>
      </c>
      <c r="W1347" s="106" t="e">
        <f>IF(EXACT(O1347,Y1347),M1347,M1347*(1-#REF!))</f>
        <v>#REF!</v>
      </c>
      <c r="X1347" s="106" t="e">
        <f t="shared" si="579"/>
        <v>#REF!</v>
      </c>
      <c r="Y1347" s="107" t="s">
        <v>72</v>
      </c>
      <c r="Z1347" s="103">
        <f t="shared" si="575"/>
        <v>0</v>
      </c>
      <c r="AA1347" s="103">
        <f t="shared" si="576"/>
        <v>0</v>
      </c>
      <c r="AB1347" s="128" t="str">
        <f t="shared" si="580"/>
        <v/>
      </c>
      <c r="AC1347" s="128" t="e">
        <f t="shared" si="581"/>
        <v>#REF!</v>
      </c>
    </row>
    <row r="1348" spans="1:29" ht="50.1" customHeight="1">
      <c r="A1348" s="171"/>
      <c r="B1348" s="171"/>
      <c r="C1348" s="174"/>
      <c r="D1348" s="174"/>
      <c r="E1348" s="131"/>
      <c r="F1348" s="177"/>
      <c r="G1348" s="180"/>
      <c r="H1348" s="163"/>
      <c r="I1348" s="165"/>
      <c r="J1348" s="168"/>
      <c r="K1348" s="62"/>
      <c r="L1348" s="63"/>
      <c r="M1348" s="63"/>
      <c r="N1348" s="65"/>
      <c r="O1348" s="127"/>
      <c r="P1348" s="100"/>
      <c r="Q1348" s="63">
        <f t="shared" si="577"/>
        <v>0</v>
      </c>
      <c r="R1348" s="65"/>
      <c r="S1348" s="67"/>
      <c r="T1348" s="40"/>
      <c r="U1348" s="106">
        <f>IF(EXACT(O1348,Y1348),M1348,M1348*(1-'Расчет ПРЕДЗАКАЗ'!$D$10))</f>
        <v>0</v>
      </c>
      <c r="V1348" s="106">
        <f t="shared" si="578"/>
        <v>0</v>
      </c>
      <c r="W1348" s="106" t="e">
        <f>IF(EXACT(O1348,Y1348),M1348,M1348*(1-#REF!))</f>
        <v>#REF!</v>
      </c>
      <c r="X1348" s="106" t="e">
        <f t="shared" si="579"/>
        <v>#REF!</v>
      </c>
      <c r="Y1348" s="107" t="s">
        <v>72</v>
      </c>
      <c r="Z1348" s="103">
        <f t="shared" si="575"/>
        <v>0</v>
      </c>
      <c r="AA1348" s="103">
        <f t="shared" si="576"/>
        <v>0</v>
      </c>
      <c r="AB1348" s="128" t="str">
        <f t="shared" si="580"/>
        <v/>
      </c>
      <c r="AC1348" s="128" t="e">
        <f t="shared" si="581"/>
        <v>#REF!</v>
      </c>
    </row>
    <row r="1349" spans="1:29" ht="50.1" customHeight="1">
      <c r="A1349" s="171"/>
      <c r="B1349" s="171"/>
      <c r="C1349" s="174"/>
      <c r="D1349" s="174"/>
      <c r="E1349" s="131"/>
      <c r="F1349" s="177"/>
      <c r="G1349" s="180"/>
      <c r="H1349" s="163"/>
      <c r="I1349" s="165"/>
      <c r="J1349" s="168"/>
      <c r="K1349" s="62"/>
      <c r="L1349" s="63"/>
      <c r="M1349" s="63"/>
      <c r="N1349" s="65"/>
      <c r="O1349" s="127"/>
      <c r="P1349" s="100"/>
      <c r="Q1349" s="63">
        <f t="shared" si="577"/>
        <v>0</v>
      </c>
      <c r="R1349" s="65"/>
      <c r="S1349" s="67"/>
      <c r="T1349" s="40"/>
      <c r="U1349" s="106">
        <f>IF(EXACT(O1349,Y1349),M1349,M1349*(1-'Расчет ПРЕДЗАКАЗ'!$D$10))</f>
        <v>0</v>
      </c>
      <c r="V1349" s="106">
        <f t="shared" si="578"/>
        <v>0</v>
      </c>
      <c r="W1349" s="106" t="e">
        <f>IF(EXACT(O1349,Y1349),M1349,M1349*(1-#REF!))</f>
        <v>#REF!</v>
      </c>
      <c r="X1349" s="106" t="e">
        <f t="shared" si="579"/>
        <v>#REF!</v>
      </c>
      <c r="Y1349" s="107" t="s">
        <v>72</v>
      </c>
      <c r="Z1349" s="103">
        <f t="shared" si="575"/>
        <v>0</v>
      </c>
      <c r="AA1349" s="103">
        <f t="shared" si="576"/>
        <v>0</v>
      </c>
      <c r="AB1349" s="128" t="str">
        <f t="shared" si="580"/>
        <v/>
      </c>
      <c r="AC1349" s="128" t="e">
        <f t="shared" si="581"/>
        <v>#REF!</v>
      </c>
    </row>
    <row r="1350" spans="1:29" ht="50.1" customHeight="1">
      <c r="A1350" s="172"/>
      <c r="B1350" s="172"/>
      <c r="C1350" s="175"/>
      <c r="D1350" s="175"/>
      <c r="E1350" s="132"/>
      <c r="F1350" s="178"/>
      <c r="G1350" s="181"/>
      <c r="H1350" s="164"/>
      <c r="I1350" s="166"/>
      <c r="J1350" s="169"/>
      <c r="K1350" s="62"/>
      <c r="L1350" s="63"/>
      <c r="M1350" s="63"/>
      <c r="N1350" s="65"/>
      <c r="O1350" s="127"/>
      <c r="P1350" s="100"/>
      <c r="Q1350" s="63">
        <f t="shared" si="577"/>
        <v>0</v>
      </c>
      <c r="R1350" s="65"/>
      <c r="S1350" s="67"/>
      <c r="T1350" s="40"/>
      <c r="U1350" s="106">
        <f>IF(EXACT(O1350,Y1350),M1350,M1350*(1-'Расчет ПРЕДЗАКАЗ'!$D$10))</f>
        <v>0</v>
      </c>
      <c r="V1350" s="106">
        <f t="shared" si="578"/>
        <v>0</v>
      </c>
      <c r="W1350" s="106" t="e">
        <f>IF(EXACT(O1350,Y1350),M1350,M1350*(1-#REF!))</f>
        <v>#REF!</v>
      </c>
      <c r="X1350" s="106" t="e">
        <f t="shared" si="579"/>
        <v>#REF!</v>
      </c>
      <c r="Y1350" s="107" t="s">
        <v>72</v>
      </c>
      <c r="Z1350" s="103">
        <f t="shared" si="575"/>
        <v>0</v>
      </c>
      <c r="AA1350" s="103">
        <f t="shared" si="576"/>
        <v>0</v>
      </c>
      <c r="AB1350" s="128" t="str">
        <f t="shared" si="580"/>
        <v/>
      </c>
      <c r="AC1350" s="128" t="e">
        <f t="shared" si="581"/>
        <v>#REF!</v>
      </c>
    </row>
    <row r="1351" spans="1:29" ht="11.25" customHeight="1" thickBot="1"/>
    <row r="1352" spans="1:29" ht="50.1" customHeight="1">
      <c r="A1352" s="170">
        <v>84</v>
      </c>
      <c r="B1352" s="170" t="s">
        <v>847</v>
      </c>
      <c r="C1352" s="173" t="s">
        <v>848</v>
      </c>
      <c r="D1352" s="173" t="s">
        <v>77</v>
      </c>
      <c r="E1352" s="131"/>
      <c r="F1352" s="199" t="s">
        <v>821</v>
      </c>
      <c r="G1352" s="179" t="s">
        <v>792</v>
      </c>
      <c r="H1352" s="162"/>
      <c r="I1352" s="200"/>
      <c r="J1352" s="167" t="s">
        <v>19</v>
      </c>
      <c r="K1352" s="62" t="s">
        <v>849</v>
      </c>
      <c r="L1352" s="63">
        <v>2480</v>
      </c>
      <c r="M1352" s="63">
        <v>1375</v>
      </c>
      <c r="N1352" s="142" t="s">
        <v>850</v>
      </c>
      <c r="O1352" s="127" t="s">
        <v>72</v>
      </c>
      <c r="P1352" s="100"/>
      <c r="Q1352" s="63">
        <f>P1352*M1352</f>
        <v>0</v>
      </c>
      <c r="R1352" s="64"/>
      <c r="S1352" s="67">
        <v>10</v>
      </c>
      <c r="T1352" s="59"/>
      <c r="U1352" s="106">
        <f>IF(EXACT(O1352,Y1352),M1352,M1352*(1-'Расчет ПРЕДЗАКАЗ'!$D$10))</f>
        <v>1375</v>
      </c>
      <c r="V1352" s="106">
        <f>P1352*U1352</f>
        <v>0</v>
      </c>
      <c r="W1352" s="106">
        <f>IF(EXACT(O1352,Y1352),M1352,M1352*(1-#REF!))</f>
        <v>1375</v>
      </c>
      <c r="X1352" s="106">
        <f>P1352*W1352</f>
        <v>0</v>
      </c>
      <c r="Y1352" s="107" t="s">
        <v>72</v>
      </c>
      <c r="Z1352" s="103">
        <f t="shared" ref="Z1352:Z1366" si="582">IF(EXACT(O1352,Y1352),Q1352,0)</f>
        <v>0</v>
      </c>
      <c r="AA1352" s="103">
        <f t="shared" ref="AA1352:AA1366" si="583">IF(Z1352=0,Q1352,0)</f>
        <v>0</v>
      </c>
      <c r="AB1352" s="128">
        <f>IF(U1352=0,"",L1352/U1352-1)</f>
        <v>0.8036363636363637</v>
      </c>
      <c r="AC1352" s="128">
        <f>IF(W1352=0,"",L1352/W1352-1)</f>
        <v>0.8036363636363637</v>
      </c>
    </row>
    <row r="1353" spans="1:29" ht="50.1" customHeight="1">
      <c r="A1353" s="171"/>
      <c r="B1353" s="171"/>
      <c r="C1353" s="174"/>
      <c r="D1353" s="174"/>
      <c r="E1353" s="131"/>
      <c r="F1353" s="177"/>
      <c r="G1353" s="180"/>
      <c r="H1353" s="163"/>
      <c r="I1353" s="165"/>
      <c r="J1353" s="168"/>
      <c r="K1353" s="62" t="s">
        <v>851</v>
      </c>
      <c r="L1353" s="63">
        <v>2480</v>
      </c>
      <c r="M1353" s="63">
        <v>1375</v>
      </c>
      <c r="N1353" s="142" t="s">
        <v>852</v>
      </c>
      <c r="O1353" s="127" t="s">
        <v>72</v>
      </c>
      <c r="P1353" s="100"/>
      <c r="Q1353" s="63">
        <f t="shared" ref="Q1353:Q1366" si="584">P1353*M1353</f>
        <v>0</v>
      </c>
      <c r="R1353" s="64"/>
      <c r="S1353" s="67">
        <v>2</v>
      </c>
      <c r="T1353" s="46"/>
      <c r="U1353" s="106">
        <f>IF(EXACT(O1353,Y1353),M1353,M1353*(1-'Расчет ПРЕДЗАКАЗ'!$D$10))</f>
        <v>1375</v>
      </c>
      <c r="V1353" s="106">
        <f t="shared" ref="V1353:V1366" si="585">P1353*U1353</f>
        <v>0</v>
      </c>
      <c r="W1353" s="106">
        <f>IF(EXACT(O1353,Y1353),M1353,M1353*(1-#REF!))</f>
        <v>1375</v>
      </c>
      <c r="X1353" s="106">
        <f t="shared" ref="X1353:X1366" si="586">P1353*W1353</f>
        <v>0</v>
      </c>
      <c r="Y1353" s="107" t="s">
        <v>72</v>
      </c>
      <c r="Z1353" s="103">
        <f t="shared" si="582"/>
        <v>0</v>
      </c>
      <c r="AA1353" s="103">
        <f t="shared" si="583"/>
        <v>0</v>
      </c>
      <c r="AB1353" s="128">
        <f t="shared" ref="AB1353:AB1366" si="587">IF(U1353=0,"",L1353/U1353-1)</f>
        <v>0.8036363636363637</v>
      </c>
      <c r="AC1353" s="128">
        <f t="shared" ref="AC1353:AC1366" si="588">IF(W1353=0,"",L1353/W1353-1)</f>
        <v>0.8036363636363637</v>
      </c>
    </row>
    <row r="1354" spans="1:29" ht="50.1" customHeight="1">
      <c r="A1354" s="171"/>
      <c r="B1354" s="171"/>
      <c r="C1354" s="174"/>
      <c r="D1354" s="174"/>
      <c r="E1354" s="131"/>
      <c r="F1354" s="177"/>
      <c r="G1354" s="180"/>
      <c r="H1354" s="163"/>
      <c r="I1354" s="165"/>
      <c r="J1354" s="168"/>
      <c r="K1354" s="62"/>
      <c r="L1354" s="63"/>
      <c r="M1354" s="63"/>
      <c r="N1354" s="142"/>
      <c r="O1354" s="127"/>
      <c r="P1354" s="100"/>
      <c r="Q1354" s="63">
        <f t="shared" si="584"/>
        <v>0</v>
      </c>
      <c r="R1354" s="64"/>
      <c r="S1354" s="67"/>
      <c r="T1354" s="46"/>
      <c r="U1354" s="106">
        <f>IF(EXACT(O1354,Y1354),M1354,M1354*(1-'Расчет ПРЕДЗАКАЗ'!$D$10))</f>
        <v>0</v>
      </c>
      <c r="V1354" s="106">
        <f t="shared" si="585"/>
        <v>0</v>
      </c>
      <c r="W1354" s="106" t="e">
        <f>IF(EXACT(O1354,Y1354),M1354,M1354*(1-#REF!))</f>
        <v>#REF!</v>
      </c>
      <c r="X1354" s="106" t="e">
        <f t="shared" si="586"/>
        <v>#REF!</v>
      </c>
      <c r="Y1354" s="107" t="s">
        <v>72</v>
      </c>
      <c r="Z1354" s="103">
        <f t="shared" si="582"/>
        <v>0</v>
      </c>
      <c r="AA1354" s="103">
        <f t="shared" si="583"/>
        <v>0</v>
      </c>
      <c r="AB1354" s="128" t="str">
        <f t="shared" si="587"/>
        <v/>
      </c>
      <c r="AC1354" s="128" t="e">
        <f t="shared" si="588"/>
        <v>#REF!</v>
      </c>
    </row>
    <row r="1355" spans="1:29" ht="50.1" customHeight="1">
      <c r="A1355" s="171"/>
      <c r="B1355" s="171"/>
      <c r="C1355" s="174"/>
      <c r="D1355" s="174"/>
      <c r="E1355" s="131"/>
      <c r="F1355" s="177"/>
      <c r="G1355" s="180"/>
      <c r="H1355" s="163"/>
      <c r="I1355" s="165"/>
      <c r="J1355" s="168"/>
      <c r="K1355" s="62"/>
      <c r="L1355" s="63"/>
      <c r="M1355" s="63"/>
      <c r="N1355" s="142"/>
      <c r="O1355" s="127"/>
      <c r="P1355" s="100"/>
      <c r="Q1355" s="63">
        <f t="shared" si="584"/>
        <v>0</v>
      </c>
      <c r="R1355" s="64"/>
      <c r="S1355" s="67"/>
      <c r="T1355" s="46"/>
      <c r="U1355" s="106">
        <f>IF(EXACT(O1355,Y1355),M1355,M1355*(1-'Расчет ПРЕДЗАКАЗ'!$D$10))</f>
        <v>0</v>
      </c>
      <c r="V1355" s="106">
        <f t="shared" si="585"/>
        <v>0</v>
      </c>
      <c r="W1355" s="106" t="e">
        <f>IF(EXACT(O1355,Y1355),M1355,M1355*(1-#REF!))</f>
        <v>#REF!</v>
      </c>
      <c r="X1355" s="106" t="e">
        <f t="shared" si="586"/>
        <v>#REF!</v>
      </c>
      <c r="Y1355" s="107" t="s">
        <v>72</v>
      </c>
      <c r="Z1355" s="103">
        <f t="shared" si="582"/>
        <v>0</v>
      </c>
      <c r="AA1355" s="103">
        <f t="shared" si="583"/>
        <v>0</v>
      </c>
      <c r="AB1355" s="128" t="str">
        <f t="shared" si="587"/>
        <v/>
      </c>
      <c r="AC1355" s="128" t="e">
        <f t="shared" si="588"/>
        <v>#REF!</v>
      </c>
    </row>
    <row r="1356" spans="1:29" ht="50.1" customHeight="1">
      <c r="A1356" s="171"/>
      <c r="B1356" s="171"/>
      <c r="C1356" s="174"/>
      <c r="D1356" s="174"/>
      <c r="E1356" s="131"/>
      <c r="F1356" s="177"/>
      <c r="G1356" s="180"/>
      <c r="H1356" s="163"/>
      <c r="I1356" s="165"/>
      <c r="J1356" s="168"/>
      <c r="K1356" s="62"/>
      <c r="L1356" s="63"/>
      <c r="M1356" s="63"/>
      <c r="N1356" s="142"/>
      <c r="O1356" s="127"/>
      <c r="P1356" s="100"/>
      <c r="Q1356" s="63">
        <f t="shared" si="584"/>
        <v>0</v>
      </c>
      <c r="R1356" s="64"/>
      <c r="S1356" s="67"/>
      <c r="T1356" s="46"/>
      <c r="U1356" s="106">
        <f>IF(EXACT(O1356,Y1356),M1356,M1356*(1-'Расчет ПРЕДЗАКАЗ'!$D$10))</f>
        <v>0</v>
      </c>
      <c r="V1356" s="106">
        <f t="shared" si="585"/>
        <v>0</v>
      </c>
      <c r="W1356" s="106" t="e">
        <f>IF(EXACT(O1356,Y1356),M1356,M1356*(1-#REF!))</f>
        <v>#REF!</v>
      </c>
      <c r="X1356" s="106" t="e">
        <f t="shared" si="586"/>
        <v>#REF!</v>
      </c>
      <c r="Y1356" s="107" t="s">
        <v>72</v>
      </c>
      <c r="Z1356" s="103">
        <f t="shared" si="582"/>
        <v>0</v>
      </c>
      <c r="AA1356" s="103">
        <f t="shared" si="583"/>
        <v>0</v>
      </c>
      <c r="AB1356" s="128" t="str">
        <f t="shared" si="587"/>
        <v/>
      </c>
      <c r="AC1356" s="128" t="e">
        <f t="shared" si="588"/>
        <v>#REF!</v>
      </c>
    </row>
    <row r="1357" spans="1:29" ht="50.1" customHeight="1">
      <c r="A1357" s="171"/>
      <c r="B1357" s="171"/>
      <c r="C1357" s="174"/>
      <c r="D1357" s="174"/>
      <c r="E1357" s="131"/>
      <c r="F1357" s="177"/>
      <c r="G1357" s="180"/>
      <c r="H1357" s="163"/>
      <c r="I1357" s="165"/>
      <c r="J1357" s="168"/>
      <c r="K1357" s="62"/>
      <c r="L1357" s="63"/>
      <c r="M1357" s="63"/>
      <c r="N1357" s="142"/>
      <c r="O1357" s="127"/>
      <c r="P1357" s="100"/>
      <c r="Q1357" s="63">
        <f t="shared" si="584"/>
        <v>0</v>
      </c>
      <c r="R1357" s="64"/>
      <c r="S1357" s="67"/>
      <c r="T1357" s="46"/>
      <c r="U1357" s="106">
        <f>IF(EXACT(O1357,Y1357),M1357,M1357*(1-'Расчет ПРЕДЗАКАЗ'!$D$10))</f>
        <v>0</v>
      </c>
      <c r="V1357" s="106">
        <f t="shared" si="585"/>
        <v>0</v>
      </c>
      <c r="W1357" s="106" t="e">
        <f>IF(EXACT(O1357,Y1357),M1357,M1357*(1-#REF!))</f>
        <v>#REF!</v>
      </c>
      <c r="X1357" s="106" t="e">
        <f t="shared" si="586"/>
        <v>#REF!</v>
      </c>
      <c r="Y1357" s="107" t="s">
        <v>72</v>
      </c>
      <c r="Z1357" s="103">
        <f t="shared" si="582"/>
        <v>0</v>
      </c>
      <c r="AA1357" s="103">
        <f t="shared" si="583"/>
        <v>0</v>
      </c>
      <c r="AB1357" s="128" t="str">
        <f t="shared" si="587"/>
        <v/>
      </c>
      <c r="AC1357" s="128" t="e">
        <f t="shared" si="588"/>
        <v>#REF!</v>
      </c>
    </row>
    <row r="1358" spans="1:29" ht="50.1" customHeight="1">
      <c r="A1358" s="171"/>
      <c r="B1358" s="171"/>
      <c r="C1358" s="174"/>
      <c r="D1358" s="174"/>
      <c r="E1358" s="131"/>
      <c r="F1358" s="177"/>
      <c r="G1358" s="180"/>
      <c r="H1358" s="163"/>
      <c r="I1358" s="165"/>
      <c r="J1358" s="168"/>
      <c r="K1358" s="62"/>
      <c r="L1358" s="63"/>
      <c r="M1358" s="63"/>
      <c r="N1358" s="142"/>
      <c r="O1358" s="127"/>
      <c r="P1358" s="100"/>
      <c r="Q1358" s="63">
        <f t="shared" si="584"/>
        <v>0</v>
      </c>
      <c r="R1358" s="64"/>
      <c r="S1358" s="67"/>
      <c r="T1358" s="46"/>
      <c r="U1358" s="106">
        <f>IF(EXACT(O1358,Y1358),M1358,M1358*(1-'Расчет ПРЕДЗАКАЗ'!$D$10))</f>
        <v>0</v>
      </c>
      <c r="V1358" s="106">
        <f t="shared" si="585"/>
        <v>0</v>
      </c>
      <c r="W1358" s="106" t="e">
        <f>IF(EXACT(O1358,Y1358),M1358,M1358*(1-#REF!))</f>
        <v>#REF!</v>
      </c>
      <c r="X1358" s="106" t="e">
        <f t="shared" si="586"/>
        <v>#REF!</v>
      </c>
      <c r="Y1358" s="107" t="s">
        <v>72</v>
      </c>
      <c r="Z1358" s="103">
        <f t="shared" si="582"/>
        <v>0</v>
      </c>
      <c r="AA1358" s="103">
        <f t="shared" si="583"/>
        <v>0</v>
      </c>
      <c r="AB1358" s="128" t="str">
        <f t="shared" si="587"/>
        <v/>
      </c>
      <c r="AC1358" s="128" t="e">
        <f t="shared" si="588"/>
        <v>#REF!</v>
      </c>
    </row>
    <row r="1359" spans="1:29" ht="50.1" customHeight="1">
      <c r="A1359" s="171"/>
      <c r="B1359" s="171"/>
      <c r="C1359" s="174"/>
      <c r="D1359" s="174"/>
      <c r="E1359" s="131"/>
      <c r="F1359" s="177"/>
      <c r="G1359" s="180"/>
      <c r="H1359" s="163"/>
      <c r="I1359" s="165"/>
      <c r="J1359" s="168"/>
      <c r="K1359" s="62"/>
      <c r="L1359" s="63"/>
      <c r="M1359" s="63"/>
      <c r="N1359" s="142"/>
      <c r="O1359" s="127"/>
      <c r="P1359" s="100"/>
      <c r="Q1359" s="63">
        <f t="shared" si="584"/>
        <v>0</v>
      </c>
      <c r="R1359" s="64"/>
      <c r="S1359" s="67"/>
      <c r="T1359" s="46"/>
      <c r="U1359" s="106">
        <f>IF(EXACT(O1359,Y1359),M1359,M1359*(1-'Расчет ПРЕДЗАКАЗ'!$D$10))</f>
        <v>0</v>
      </c>
      <c r="V1359" s="106">
        <f t="shared" si="585"/>
        <v>0</v>
      </c>
      <c r="W1359" s="106" t="e">
        <f>IF(EXACT(O1359,Y1359),M1359,M1359*(1-#REF!))</f>
        <v>#REF!</v>
      </c>
      <c r="X1359" s="106" t="e">
        <f t="shared" si="586"/>
        <v>#REF!</v>
      </c>
      <c r="Y1359" s="107" t="s">
        <v>72</v>
      </c>
      <c r="Z1359" s="103">
        <f t="shared" si="582"/>
        <v>0</v>
      </c>
      <c r="AA1359" s="103">
        <f t="shared" si="583"/>
        <v>0</v>
      </c>
      <c r="AB1359" s="128" t="str">
        <f t="shared" si="587"/>
        <v/>
      </c>
      <c r="AC1359" s="128" t="e">
        <f t="shared" si="588"/>
        <v>#REF!</v>
      </c>
    </row>
    <row r="1360" spans="1:29" ht="50.1" customHeight="1">
      <c r="A1360" s="171"/>
      <c r="B1360" s="171"/>
      <c r="C1360" s="174"/>
      <c r="D1360" s="174"/>
      <c r="E1360" s="131"/>
      <c r="F1360" s="177"/>
      <c r="G1360" s="180"/>
      <c r="H1360" s="163"/>
      <c r="I1360" s="165"/>
      <c r="J1360" s="168"/>
      <c r="K1360" s="62"/>
      <c r="L1360" s="63"/>
      <c r="M1360" s="63"/>
      <c r="N1360" s="142"/>
      <c r="O1360" s="127"/>
      <c r="P1360" s="100"/>
      <c r="Q1360" s="63">
        <f t="shared" si="584"/>
        <v>0</v>
      </c>
      <c r="R1360" s="64"/>
      <c r="S1360" s="67"/>
      <c r="T1360" s="46"/>
      <c r="U1360" s="106">
        <f>IF(EXACT(O1360,Y1360),M1360,M1360*(1-'Расчет ПРЕДЗАКАЗ'!$D$10))</f>
        <v>0</v>
      </c>
      <c r="V1360" s="106">
        <f t="shared" si="585"/>
        <v>0</v>
      </c>
      <c r="W1360" s="106" t="e">
        <f>IF(EXACT(O1360,Y1360),M1360,M1360*(1-#REF!))</f>
        <v>#REF!</v>
      </c>
      <c r="X1360" s="106" t="e">
        <f t="shared" si="586"/>
        <v>#REF!</v>
      </c>
      <c r="Y1360" s="107" t="s">
        <v>72</v>
      </c>
      <c r="Z1360" s="103">
        <f t="shared" si="582"/>
        <v>0</v>
      </c>
      <c r="AA1360" s="103">
        <f t="shared" si="583"/>
        <v>0</v>
      </c>
      <c r="AB1360" s="128" t="str">
        <f t="shared" si="587"/>
        <v/>
      </c>
      <c r="AC1360" s="128" t="e">
        <f t="shared" si="588"/>
        <v>#REF!</v>
      </c>
    </row>
    <row r="1361" spans="1:29" ht="50.1" customHeight="1">
      <c r="A1361" s="171"/>
      <c r="B1361" s="171"/>
      <c r="C1361" s="174"/>
      <c r="D1361" s="174"/>
      <c r="E1361" s="131"/>
      <c r="F1361" s="177"/>
      <c r="G1361" s="180"/>
      <c r="H1361" s="163"/>
      <c r="I1361" s="165"/>
      <c r="J1361" s="168"/>
      <c r="K1361" s="62"/>
      <c r="L1361" s="63"/>
      <c r="M1361" s="63"/>
      <c r="N1361" s="143"/>
      <c r="O1361" s="127"/>
      <c r="P1361" s="100"/>
      <c r="Q1361" s="63">
        <f t="shared" si="584"/>
        <v>0</v>
      </c>
      <c r="R1361" s="65"/>
      <c r="S1361" s="67"/>
      <c r="T1361" s="40"/>
      <c r="U1361" s="106">
        <f>IF(EXACT(O1361,Y1361),M1361,M1361*(1-'Расчет ПРЕДЗАКАЗ'!$D$10))</f>
        <v>0</v>
      </c>
      <c r="V1361" s="106">
        <f t="shared" si="585"/>
        <v>0</v>
      </c>
      <c r="W1361" s="106" t="e">
        <f>IF(EXACT(O1361,Y1361),M1361,M1361*(1-#REF!))</f>
        <v>#REF!</v>
      </c>
      <c r="X1361" s="106" t="e">
        <f t="shared" si="586"/>
        <v>#REF!</v>
      </c>
      <c r="Y1361" s="107" t="s">
        <v>72</v>
      </c>
      <c r="Z1361" s="103">
        <f t="shared" si="582"/>
        <v>0</v>
      </c>
      <c r="AA1361" s="103">
        <f t="shared" si="583"/>
        <v>0</v>
      </c>
      <c r="AB1361" s="128" t="str">
        <f t="shared" si="587"/>
        <v/>
      </c>
      <c r="AC1361" s="128" t="e">
        <f t="shared" si="588"/>
        <v>#REF!</v>
      </c>
    </row>
    <row r="1362" spans="1:29" ht="50.1" customHeight="1">
      <c r="A1362" s="171"/>
      <c r="B1362" s="171"/>
      <c r="C1362" s="174"/>
      <c r="D1362" s="174"/>
      <c r="E1362" s="131"/>
      <c r="F1362" s="177"/>
      <c r="G1362" s="180"/>
      <c r="H1362" s="163"/>
      <c r="I1362" s="165"/>
      <c r="J1362" s="168"/>
      <c r="K1362" s="62"/>
      <c r="L1362" s="63"/>
      <c r="M1362" s="63"/>
      <c r="N1362" s="143"/>
      <c r="O1362" s="127"/>
      <c r="P1362" s="100"/>
      <c r="Q1362" s="63">
        <f t="shared" si="584"/>
        <v>0</v>
      </c>
      <c r="R1362" s="65"/>
      <c r="S1362" s="67"/>
      <c r="T1362" s="40"/>
      <c r="U1362" s="106">
        <f>IF(EXACT(O1362,Y1362),M1362,M1362*(1-'Расчет ПРЕДЗАКАЗ'!$D$10))</f>
        <v>0</v>
      </c>
      <c r="V1362" s="106">
        <f t="shared" si="585"/>
        <v>0</v>
      </c>
      <c r="W1362" s="106" t="e">
        <f>IF(EXACT(O1362,Y1362),M1362,M1362*(1-#REF!))</f>
        <v>#REF!</v>
      </c>
      <c r="X1362" s="106" t="e">
        <f t="shared" si="586"/>
        <v>#REF!</v>
      </c>
      <c r="Y1362" s="107" t="s">
        <v>72</v>
      </c>
      <c r="Z1362" s="103">
        <f t="shared" si="582"/>
        <v>0</v>
      </c>
      <c r="AA1362" s="103">
        <f t="shared" si="583"/>
        <v>0</v>
      </c>
      <c r="AB1362" s="128" t="str">
        <f t="shared" si="587"/>
        <v/>
      </c>
      <c r="AC1362" s="128" t="e">
        <f t="shared" si="588"/>
        <v>#REF!</v>
      </c>
    </row>
    <row r="1363" spans="1:29" ht="50.1" customHeight="1">
      <c r="A1363" s="171"/>
      <c r="B1363" s="171"/>
      <c r="C1363" s="174"/>
      <c r="D1363" s="174"/>
      <c r="E1363" s="131"/>
      <c r="F1363" s="177"/>
      <c r="G1363" s="180"/>
      <c r="H1363" s="163"/>
      <c r="I1363" s="165"/>
      <c r="J1363" s="168"/>
      <c r="K1363" s="62"/>
      <c r="L1363" s="63"/>
      <c r="M1363" s="63"/>
      <c r="N1363" s="65"/>
      <c r="O1363" s="127"/>
      <c r="P1363" s="100"/>
      <c r="Q1363" s="63">
        <f t="shared" si="584"/>
        <v>0</v>
      </c>
      <c r="R1363" s="65"/>
      <c r="S1363" s="67"/>
      <c r="T1363" s="40"/>
      <c r="U1363" s="106">
        <f>IF(EXACT(O1363,Y1363),M1363,M1363*(1-'Расчет ПРЕДЗАКАЗ'!$D$10))</f>
        <v>0</v>
      </c>
      <c r="V1363" s="106">
        <f t="shared" si="585"/>
        <v>0</v>
      </c>
      <c r="W1363" s="106" t="e">
        <f>IF(EXACT(O1363,Y1363),M1363,M1363*(1-#REF!))</f>
        <v>#REF!</v>
      </c>
      <c r="X1363" s="106" t="e">
        <f t="shared" si="586"/>
        <v>#REF!</v>
      </c>
      <c r="Y1363" s="107" t="s">
        <v>72</v>
      </c>
      <c r="Z1363" s="103">
        <f t="shared" si="582"/>
        <v>0</v>
      </c>
      <c r="AA1363" s="103">
        <f t="shared" si="583"/>
        <v>0</v>
      </c>
      <c r="AB1363" s="128" t="str">
        <f t="shared" si="587"/>
        <v/>
      </c>
      <c r="AC1363" s="128" t="e">
        <f t="shared" si="588"/>
        <v>#REF!</v>
      </c>
    </row>
    <row r="1364" spans="1:29" ht="50.1" customHeight="1">
      <c r="A1364" s="171"/>
      <c r="B1364" s="171"/>
      <c r="C1364" s="174"/>
      <c r="D1364" s="174"/>
      <c r="E1364" s="131"/>
      <c r="F1364" s="177"/>
      <c r="G1364" s="180"/>
      <c r="H1364" s="163"/>
      <c r="I1364" s="165"/>
      <c r="J1364" s="168"/>
      <c r="K1364" s="62"/>
      <c r="L1364" s="63"/>
      <c r="M1364" s="63"/>
      <c r="N1364" s="65"/>
      <c r="O1364" s="127"/>
      <c r="P1364" s="100"/>
      <c r="Q1364" s="63">
        <f t="shared" si="584"/>
        <v>0</v>
      </c>
      <c r="R1364" s="65"/>
      <c r="S1364" s="67"/>
      <c r="T1364" s="40"/>
      <c r="U1364" s="106">
        <f>IF(EXACT(O1364,Y1364),M1364,M1364*(1-'Расчет ПРЕДЗАКАЗ'!$D$10))</f>
        <v>0</v>
      </c>
      <c r="V1364" s="106">
        <f t="shared" si="585"/>
        <v>0</v>
      </c>
      <c r="W1364" s="106" t="e">
        <f>IF(EXACT(O1364,Y1364),M1364,M1364*(1-#REF!))</f>
        <v>#REF!</v>
      </c>
      <c r="X1364" s="106" t="e">
        <f t="shared" si="586"/>
        <v>#REF!</v>
      </c>
      <c r="Y1364" s="107" t="s">
        <v>72</v>
      </c>
      <c r="Z1364" s="103">
        <f t="shared" si="582"/>
        <v>0</v>
      </c>
      <c r="AA1364" s="103">
        <f t="shared" si="583"/>
        <v>0</v>
      </c>
      <c r="AB1364" s="128" t="str">
        <f t="shared" si="587"/>
        <v/>
      </c>
      <c r="AC1364" s="128" t="e">
        <f t="shared" si="588"/>
        <v>#REF!</v>
      </c>
    </row>
    <row r="1365" spans="1:29" ht="50.1" customHeight="1">
      <c r="A1365" s="171"/>
      <c r="B1365" s="171"/>
      <c r="C1365" s="174"/>
      <c r="D1365" s="174"/>
      <c r="E1365" s="131"/>
      <c r="F1365" s="177"/>
      <c r="G1365" s="180"/>
      <c r="H1365" s="163"/>
      <c r="I1365" s="165"/>
      <c r="J1365" s="168"/>
      <c r="K1365" s="62"/>
      <c r="L1365" s="63"/>
      <c r="M1365" s="63"/>
      <c r="N1365" s="65"/>
      <c r="O1365" s="127"/>
      <c r="P1365" s="100"/>
      <c r="Q1365" s="63">
        <f t="shared" si="584"/>
        <v>0</v>
      </c>
      <c r="R1365" s="65"/>
      <c r="S1365" s="67"/>
      <c r="T1365" s="40"/>
      <c r="U1365" s="106">
        <f>IF(EXACT(O1365,Y1365),M1365,M1365*(1-'Расчет ПРЕДЗАКАЗ'!$D$10))</f>
        <v>0</v>
      </c>
      <c r="V1365" s="106">
        <f t="shared" si="585"/>
        <v>0</v>
      </c>
      <c r="W1365" s="106" t="e">
        <f>IF(EXACT(O1365,Y1365),M1365,M1365*(1-#REF!))</f>
        <v>#REF!</v>
      </c>
      <c r="X1365" s="106" t="e">
        <f t="shared" si="586"/>
        <v>#REF!</v>
      </c>
      <c r="Y1365" s="107" t="s">
        <v>72</v>
      </c>
      <c r="Z1365" s="103">
        <f t="shared" si="582"/>
        <v>0</v>
      </c>
      <c r="AA1365" s="103">
        <f t="shared" si="583"/>
        <v>0</v>
      </c>
      <c r="AB1365" s="128" t="str">
        <f t="shared" si="587"/>
        <v/>
      </c>
      <c r="AC1365" s="128" t="e">
        <f t="shared" si="588"/>
        <v>#REF!</v>
      </c>
    </row>
    <row r="1366" spans="1:29" ht="50.1" customHeight="1">
      <c r="A1366" s="172"/>
      <c r="B1366" s="172"/>
      <c r="C1366" s="175"/>
      <c r="D1366" s="175"/>
      <c r="E1366" s="132"/>
      <c r="F1366" s="178"/>
      <c r="G1366" s="181"/>
      <c r="H1366" s="164"/>
      <c r="I1366" s="166"/>
      <c r="J1366" s="169"/>
      <c r="K1366" s="62"/>
      <c r="L1366" s="63"/>
      <c r="M1366" s="63"/>
      <c r="N1366" s="65"/>
      <c r="O1366" s="127"/>
      <c r="P1366" s="100"/>
      <c r="Q1366" s="63">
        <f t="shared" si="584"/>
        <v>0</v>
      </c>
      <c r="R1366" s="65"/>
      <c r="S1366" s="67"/>
      <c r="T1366" s="40"/>
      <c r="U1366" s="106">
        <f>IF(EXACT(O1366,Y1366),M1366,M1366*(1-'Расчет ПРЕДЗАКАЗ'!$D$10))</f>
        <v>0</v>
      </c>
      <c r="V1366" s="106">
        <f t="shared" si="585"/>
        <v>0</v>
      </c>
      <c r="W1366" s="106" t="e">
        <f>IF(EXACT(O1366,Y1366),M1366,M1366*(1-#REF!))</f>
        <v>#REF!</v>
      </c>
      <c r="X1366" s="106" t="e">
        <f t="shared" si="586"/>
        <v>#REF!</v>
      </c>
      <c r="Y1366" s="107" t="s">
        <v>72</v>
      </c>
      <c r="Z1366" s="103">
        <f t="shared" si="582"/>
        <v>0</v>
      </c>
      <c r="AA1366" s="103">
        <f t="shared" si="583"/>
        <v>0</v>
      </c>
      <c r="AB1366" s="128" t="str">
        <f t="shared" si="587"/>
        <v/>
      </c>
      <c r="AC1366" s="128" t="e">
        <f t="shared" si="588"/>
        <v>#REF!</v>
      </c>
    </row>
    <row r="1367" spans="1:29" ht="11.25" customHeight="1" thickBot="1"/>
    <row r="1368" spans="1:29" ht="50.1" customHeight="1">
      <c r="A1368" s="170">
        <v>85</v>
      </c>
      <c r="B1368" s="170" t="s">
        <v>853</v>
      </c>
      <c r="C1368" s="173" t="s">
        <v>854</v>
      </c>
      <c r="D1368" s="173" t="s">
        <v>77</v>
      </c>
      <c r="E1368" s="131"/>
      <c r="F1368" s="199" t="s">
        <v>855</v>
      </c>
      <c r="G1368" s="179" t="s">
        <v>856</v>
      </c>
      <c r="H1368" s="162" t="s">
        <v>857</v>
      </c>
      <c r="I1368" s="200" t="s">
        <v>858</v>
      </c>
      <c r="J1368" s="167" t="s">
        <v>19</v>
      </c>
      <c r="K1368" s="62" t="s">
        <v>859</v>
      </c>
      <c r="L1368" s="63">
        <v>840</v>
      </c>
      <c r="M1368" s="63">
        <v>520</v>
      </c>
      <c r="N1368" s="142" t="s">
        <v>860</v>
      </c>
      <c r="O1368" s="127"/>
      <c r="P1368" s="100"/>
      <c r="Q1368" s="63">
        <f>P1368*M1368</f>
        <v>0</v>
      </c>
      <c r="R1368" s="64"/>
      <c r="S1368" s="67">
        <v>2709</v>
      </c>
      <c r="T1368" s="59"/>
      <c r="U1368" s="106">
        <f>IF(EXACT(O1368,Y1368),M1368,M1368*(1-'Расчет ПРЕДЗАКАЗ'!$D$10))</f>
        <v>509.59999999999997</v>
      </c>
      <c r="V1368" s="106">
        <f>P1368*U1368</f>
        <v>0</v>
      </c>
      <c r="W1368" s="106" t="e">
        <f>IF(EXACT(O1368,Y1368),M1368,M1368*(1-#REF!))</f>
        <v>#REF!</v>
      </c>
      <c r="X1368" s="106" t="e">
        <f>P1368*W1368</f>
        <v>#REF!</v>
      </c>
      <c r="Y1368" s="107" t="s">
        <v>72</v>
      </c>
      <c r="Z1368" s="103">
        <f t="shared" ref="Z1368:Z1382" si="589">IF(EXACT(O1368,Y1368),Q1368,0)</f>
        <v>0</v>
      </c>
      <c r="AA1368" s="103">
        <f t="shared" ref="AA1368:AA1382" si="590">IF(Z1368=0,Q1368,0)</f>
        <v>0</v>
      </c>
      <c r="AB1368" s="128">
        <f>IF(U1368=0,"",L1368/U1368-1)</f>
        <v>0.64835164835164849</v>
      </c>
      <c r="AC1368" s="128" t="e">
        <f>IF(W1368=0,"",L1368/W1368-1)</f>
        <v>#REF!</v>
      </c>
    </row>
    <row r="1369" spans="1:29" ht="50.1" customHeight="1">
      <c r="A1369" s="171"/>
      <c r="B1369" s="171"/>
      <c r="C1369" s="174"/>
      <c r="D1369" s="174"/>
      <c r="E1369" s="131"/>
      <c r="F1369" s="177"/>
      <c r="G1369" s="180"/>
      <c r="H1369" s="163"/>
      <c r="I1369" s="165"/>
      <c r="J1369" s="168"/>
      <c r="K1369" s="62" t="s">
        <v>861</v>
      </c>
      <c r="L1369" s="63">
        <v>840</v>
      </c>
      <c r="M1369" s="63">
        <v>520</v>
      </c>
      <c r="N1369" s="142" t="s">
        <v>862</v>
      </c>
      <c r="O1369" s="127"/>
      <c r="P1369" s="100"/>
      <c r="Q1369" s="63">
        <f t="shared" ref="Q1369:Q1382" si="591">P1369*M1369</f>
        <v>0</v>
      </c>
      <c r="R1369" s="64"/>
      <c r="S1369" s="67">
        <v>3466</v>
      </c>
      <c r="T1369" s="46"/>
      <c r="U1369" s="106">
        <f>IF(EXACT(O1369,Y1369),M1369,M1369*(1-'Расчет ПРЕДЗАКАЗ'!$D$10))</f>
        <v>509.59999999999997</v>
      </c>
      <c r="V1369" s="106">
        <f t="shared" ref="V1369:V1382" si="592">P1369*U1369</f>
        <v>0</v>
      </c>
      <c r="W1369" s="106" t="e">
        <f>IF(EXACT(O1369,Y1369),M1369,M1369*(1-#REF!))</f>
        <v>#REF!</v>
      </c>
      <c r="X1369" s="106" t="e">
        <f t="shared" ref="X1369:X1382" si="593">P1369*W1369</f>
        <v>#REF!</v>
      </c>
      <c r="Y1369" s="107" t="s">
        <v>72</v>
      </c>
      <c r="Z1369" s="103">
        <f t="shared" si="589"/>
        <v>0</v>
      </c>
      <c r="AA1369" s="103">
        <f t="shared" si="590"/>
        <v>0</v>
      </c>
      <c r="AB1369" s="128">
        <f t="shared" ref="AB1369:AB1382" si="594">IF(U1369=0,"",L1369/U1369-1)</f>
        <v>0.64835164835164849</v>
      </c>
      <c r="AC1369" s="128" t="e">
        <f t="shared" ref="AC1369:AC1382" si="595">IF(W1369=0,"",L1369/W1369-1)</f>
        <v>#REF!</v>
      </c>
    </row>
    <row r="1370" spans="1:29" ht="50.1" customHeight="1">
      <c r="A1370" s="171"/>
      <c r="B1370" s="171"/>
      <c r="C1370" s="174"/>
      <c r="D1370" s="174"/>
      <c r="E1370" s="131"/>
      <c r="F1370" s="177"/>
      <c r="G1370" s="180"/>
      <c r="H1370" s="163"/>
      <c r="I1370" s="165"/>
      <c r="J1370" s="168"/>
      <c r="K1370" s="62"/>
      <c r="L1370" s="63"/>
      <c r="M1370" s="63"/>
      <c r="N1370" s="142"/>
      <c r="O1370" s="127"/>
      <c r="P1370" s="100"/>
      <c r="Q1370" s="63">
        <f t="shared" si="591"/>
        <v>0</v>
      </c>
      <c r="R1370" s="64"/>
      <c r="S1370" s="67"/>
      <c r="T1370" s="46"/>
      <c r="U1370" s="106">
        <f>IF(EXACT(O1370,Y1370),M1370,M1370*(1-'Расчет ПРЕДЗАКАЗ'!$D$10))</f>
        <v>0</v>
      </c>
      <c r="V1370" s="106">
        <f t="shared" si="592"/>
        <v>0</v>
      </c>
      <c r="W1370" s="106" t="e">
        <f>IF(EXACT(O1370,Y1370),M1370,M1370*(1-#REF!))</f>
        <v>#REF!</v>
      </c>
      <c r="X1370" s="106" t="e">
        <f t="shared" si="593"/>
        <v>#REF!</v>
      </c>
      <c r="Y1370" s="107" t="s">
        <v>72</v>
      </c>
      <c r="Z1370" s="103">
        <f t="shared" si="589"/>
        <v>0</v>
      </c>
      <c r="AA1370" s="103">
        <f t="shared" si="590"/>
        <v>0</v>
      </c>
      <c r="AB1370" s="128" t="str">
        <f t="shared" si="594"/>
        <v/>
      </c>
      <c r="AC1370" s="128" t="e">
        <f t="shared" si="595"/>
        <v>#REF!</v>
      </c>
    </row>
    <row r="1371" spans="1:29" ht="50.1" customHeight="1">
      <c r="A1371" s="171"/>
      <c r="B1371" s="171"/>
      <c r="C1371" s="174"/>
      <c r="D1371" s="174"/>
      <c r="E1371" s="131"/>
      <c r="F1371" s="177"/>
      <c r="G1371" s="180"/>
      <c r="H1371" s="163"/>
      <c r="I1371" s="165"/>
      <c r="J1371" s="168"/>
      <c r="K1371" s="62"/>
      <c r="L1371" s="63"/>
      <c r="M1371" s="63"/>
      <c r="N1371" s="142"/>
      <c r="O1371" s="127"/>
      <c r="P1371" s="100"/>
      <c r="Q1371" s="63">
        <f t="shared" si="591"/>
        <v>0</v>
      </c>
      <c r="R1371" s="64"/>
      <c r="S1371" s="67"/>
      <c r="T1371" s="46"/>
      <c r="U1371" s="106">
        <f>IF(EXACT(O1371,Y1371),M1371,M1371*(1-'Расчет ПРЕДЗАКАЗ'!$D$10))</f>
        <v>0</v>
      </c>
      <c r="V1371" s="106">
        <f t="shared" si="592"/>
        <v>0</v>
      </c>
      <c r="W1371" s="106" t="e">
        <f>IF(EXACT(O1371,Y1371),M1371,M1371*(1-#REF!))</f>
        <v>#REF!</v>
      </c>
      <c r="X1371" s="106" t="e">
        <f t="shared" si="593"/>
        <v>#REF!</v>
      </c>
      <c r="Y1371" s="107" t="s">
        <v>72</v>
      </c>
      <c r="Z1371" s="103">
        <f t="shared" si="589"/>
        <v>0</v>
      </c>
      <c r="AA1371" s="103">
        <f t="shared" si="590"/>
        <v>0</v>
      </c>
      <c r="AB1371" s="128" t="str">
        <f t="shared" si="594"/>
        <v/>
      </c>
      <c r="AC1371" s="128" t="e">
        <f t="shared" si="595"/>
        <v>#REF!</v>
      </c>
    </row>
    <row r="1372" spans="1:29" ht="50.1" customHeight="1">
      <c r="A1372" s="171"/>
      <c r="B1372" s="171"/>
      <c r="C1372" s="174"/>
      <c r="D1372" s="174"/>
      <c r="E1372" s="131"/>
      <c r="F1372" s="177"/>
      <c r="G1372" s="180"/>
      <c r="H1372" s="163"/>
      <c r="I1372" s="165"/>
      <c r="J1372" s="168"/>
      <c r="K1372" s="62"/>
      <c r="L1372" s="63"/>
      <c r="M1372" s="63"/>
      <c r="N1372" s="142"/>
      <c r="O1372" s="127"/>
      <c r="P1372" s="100"/>
      <c r="Q1372" s="63">
        <f t="shared" si="591"/>
        <v>0</v>
      </c>
      <c r="R1372" s="64"/>
      <c r="S1372" s="67"/>
      <c r="T1372" s="46"/>
      <c r="U1372" s="106">
        <f>IF(EXACT(O1372,Y1372),M1372,M1372*(1-'Расчет ПРЕДЗАКАЗ'!$D$10))</f>
        <v>0</v>
      </c>
      <c r="V1372" s="106">
        <f t="shared" si="592"/>
        <v>0</v>
      </c>
      <c r="W1372" s="106" t="e">
        <f>IF(EXACT(O1372,Y1372),M1372,M1372*(1-#REF!))</f>
        <v>#REF!</v>
      </c>
      <c r="X1372" s="106" t="e">
        <f t="shared" si="593"/>
        <v>#REF!</v>
      </c>
      <c r="Y1372" s="107" t="s">
        <v>72</v>
      </c>
      <c r="Z1372" s="103">
        <f t="shared" si="589"/>
        <v>0</v>
      </c>
      <c r="AA1372" s="103">
        <f t="shared" si="590"/>
        <v>0</v>
      </c>
      <c r="AB1372" s="128" t="str">
        <f t="shared" si="594"/>
        <v/>
      </c>
      <c r="AC1372" s="128" t="e">
        <f t="shared" si="595"/>
        <v>#REF!</v>
      </c>
    </row>
    <row r="1373" spans="1:29" ht="50.1" customHeight="1">
      <c r="A1373" s="171"/>
      <c r="B1373" s="171"/>
      <c r="C1373" s="174"/>
      <c r="D1373" s="174"/>
      <c r="E1373" s="131"/>
      <c r="F1373" s="177"/>
      <c r="G1373" s="180"/>
      <c r="H1373" s="163"/>
      <c r="I1373" s="165"/>
      <c r="J1373" s="168"/>
      <c r="K1373" s="62"/>
      <c r="L1373" s="63"/>
      <c r="M1373" s="63"/>
      <c r="N1373" s="142"/>
      <c r="O1373" s="127"/>
      <c r="P1373" s="100"/>
      <c r="Q1373" s="63">
        <f t="shared" si="591"/>
        <v>0</v>
      </c>
      <c r="R1373" s="64"/>
      <c r="S1373" s="67"/>
      <c r="T1373" s="46"/>
      <c r="U1373" s="106">
        <f>IF(EXACT(O1373,Y1373),M1373,M1373*(1-'Расчет ПРЕДЗАКАЗ'!$D$10))</f>
        <v>0</v>
      </c>
      <c r="V1373" s="106">
        <f t="shared" si="592"/>
        <v>0</v>
      </c>
      <c r="W1373" s="106" t="e">
        <f>IF(EXACT(O1373,Y1373),M1373,M1373*(1-#REF!))</f>
        <v>#REF!</v>
      </c>
      <c r="X1373" s="106" t="e">
        <f t="shared" si="593"/>
        <v>#REF!</v>
      </c>
      <c r="Y1373" s="107" t="s">
        <v>72</v>
      </c>
      <c r="Z1373" s="103">
        <f t="shared" si="589"/>
        <v>0</v>
      </c>
      <c r="AA1373" s="103">
        <f t="shared" si="590"/>
        <v>0</v>
      </c>
      <c r="AB1373" s="128" t="str">
        <f t="shared" si="594"/>
        <v/>
      </c>
      <c r="AC1373" s="128" t="e">
        <f t="shared" si="595"/>
        <v>#REF!</v>
      </c>
    </row>
    <row r="1374" spans="1:29" ht="50.1" customHeight="1">
      <c r="A1374" s="171"/>
      <c r="B1374" s="171"/>
      <c r="C1374" s="174"/>
      <c r="D1374" s="174"/>
      <c r="E1374" s="131"/>
      <c r="F1374" s="177"/>
      <c r="G1374" s="180"/>
      <c r="H1374" s="163"/>
      <c r="I1374" s="165"/>
      <c r="J1374" s="168"/>
      <c r="K1374" s="62"/>
      <c r="L1374" s="63"/>
      <c r="M1374" s="63"/>
      <c r="N1374" s="142"/>
      <c r="O1374" s="127"/>
      <c r="P1374" s="100"/>
      <c r="Q1374" s="63">
        <f t="shared" si="591"/>
        <v>0</v>
      </c>
      <c r="R1374" s="64"/>
      <c r="S1374" s="67"/>
      <c r="T1374" s="46"/>
      <c r="U1374" s="106">
        <f>IF(EXACT(O1374,Y1374),M1374,M1374*(1-'Расчет ПРЕДЗАКАЗ'!$D$10))</f>
        <v>0</v>
      </c>
      <c r="V1374" s="106">
        <f t="shared" si="592"/>
        <v>0</v>
      </c>
      <c r="W1374" s="106" t="e">
        <f>IF(EXACT(O1374,Y1374),M1374,M1374*(1-#REF!))</f>
        <v>#REF!</v>
      </c>
      <c r="X1374" s="106" t="e">
        <f t="shared" si="593"/>
        <v>#REF!</v>
      </c>
      <c r="Y1374" s="107" t="s">
        <v>72</v>
      </c>
      <c r="Z1374" s="103">
        <f t="shared" si="589"/>
        <v>0</v>
      </c>
      <c r="AA1374" s="103">
        <f t="shared" si="590"/>
        <v>0</v>
      </c>
      <c r="AB1374" s="128" t="str">
        <f t="shared" si="594"/>
        <v/>
      </c>
      <c r="AC1374" s="128" t="e">
        <f t="shared" si="595"/>
        <v>#REF!</v>
      </c>
    </row>
    <row r="1375" spans="1:29" ht="50.1" customHeight="1">
      <c r="A1375" s="171"/>
      <c r="B1375" s="171"/>
      <c r="C1375" s="174"/>
      <c r="D1375" s="174"/>
      <c r="E1375" s="131"/>
      <c r="F1375" s="177"/>
      <c r="G1375" s="180"/>
      <c r="H1375" s="163"/>
      <c r="I1375" s="165"/>
      <c r="J1375" s="168"/>
      <c r="K1375" s="62"/>
      <c r="L1375" s="63"/>
      <c r="M1375" s="63"/>
      <c r="N1375" s="142"/>
      <c r="O1375" s="127"/>
      <c r="P1375" s="100"/>
      <c r="Q1375" s="63">
        <f t="shared" si="591"/>
        <v>0</v>
      </c>
      <c r="R1375" s="64"/>
      <c r="S1375" s="67"/>
      <c r="T1375" s="46"/>
      <c r="U1375" s="106">
        <f>IF(EXACT(O1375,Y1375),M1375,M1375*(1-'Расчет ПРЕДЗАКАЗ'!$D$10))</f>
        <v>0</v>
      </c>
      <c r="V1375" s="106">
        <f t="shared" si="592"/>
        <v>0</v>
      </c>
      <c r="W1375" s="106" t="e">
        <f>IF(EXACT(O1375,Y1375),M1375,M1375*(1-#REF!))</f>
        <v>#REF!</v>
      </c>
      <c r="X1375" s="106" t="e">
        <f t="shared" si="593"/>
        <v>#REF!</v>
      </c>
      <c r="Y1375" s="107" t="s">
        <v>72</v>
      </c>
      <c r="Z1375" s="103">
        <f t="shared" si="589"/>
        <v>0</v>
      </c>
      <c r="AA1375" s="103">
        <f t="shared" si="590"/>
        <v>0</v>
      </c>
      <c r="AB1375" s="128" t="str">
        <f t="shared" si="594"/>
        <v/>
      </c>
      <c r="AC1375" s="128" t="e">
        <f t="shared" si="595"/>
        <v>#REF!</v>
      </c>
    </row>
    <row r="1376" spans="1:29" ht="50.1" customHeight="1">
      <c r="A1376" s="171"/>
      <c r="B1376" s="171"/>
      <c r="C1376" s="174"/>
      <c r="D1376" s="174"/>
      <c r="E1376" s="131"/>
      <c r="F1376" s="177"/>
      <c r="G1376" s="180"/>
      <c r="H1376" s="163"/>
      <c r="I1376" s="165"/>
      <c r="J1376" s="168"/>
      <c r="K1376" s="62"/>
      <c r="L1376" s="63"/>
      <c r="M1376" s="63"/>
      <c r="N1376" s="142"/>
      <c r="O1376" s="127"/>
      <c r="P1376" s="100"/>
      <c r="Q1376" s="63">
        <f t="shared" si="591"/>
        <v>0</v>
      </c>
      <c r="R1376" s="64"/>
      <c r="S1376" s="67"/>
      <c r="T1376" s="46"/>
      <c r="U1376" s="106">
        <f>IF(EXACT(O1376,Y1376),M1376,M1376*(1-'Расчет ПРЕДЗАКАЗ'!$D$10))</f>
        <v>0</v>
      </c>
      <c r="V1376" s="106">
        <f t="shared" si="592"/>
        <v>0</v>
      </c>
      <c r="W1376" s="106" t="e">
        <f>IF(EXACT(O1376,Y1376),M1376,M1376*(1-#REF!))</f>
        <v>#REF!</v>
      </c>
      <c r="X1376" s="106" t="e">
        <f t="shared" si="593"/>
        <v>#REF!</v>
      </c>
      <c r="Y1376" s="107" t="s">
        <v>72</v>
      </c>
      <c r="Z1376" s="103">
        <f t="shared" si="589"/>
        <v>0</v>
      </c>
      <c r="AA1376" s="103">
        <f t="shared" si="590"/>
        <v>0</v>
      </c>
      <c r="AB1376" s="128" t="str">
        <f t="shared" si="594"/>
        <v/>
      </c>
      <c r="AC1376" s="128" t="e">
        <f t="shared" si="595"/>
        <v>#REF!</v>
      </c>
    </row>
    <row r="1377" spans="1:29" ht="50.1" customHeight="1">
      <c r="A1377" s="171"/>
      <c r="B1377" s="171"/>
      <c r="C1377" s="174"/>
      <c r="D1377" s="174"/>
      <c r="E1377" s="131"/>
      <c r="F1377" s="177"/>
      <c r="G1377" s="180"/>
      <c r="H1377" s="163"/>
      <c r="I1377" s="165"/>
      <c r="J1377" s="168"/>
      <c r="K1377" s="62"/>
      <c r="L1377" s="63"/>
      <c r="M1377" s="63"/>
      <c r="N1377" s="143"/>
      <c r="O1377" s="127"/>
      <c r="P1377" s="100"/>
      <c r="Q1377" s="63">
        <f t="shared" si="591"/>
        <v>0</v>
      </c>
      <c r="R1377" s="65"/>
      <c r="S1377" s="67"/>
      <c r="T1377" s="40"/>
      <c r="U1377" s="106">
        <f>IF(EXACT(O1377,Y1377),M1377,M1377*(1-'Расчет ПРЕДЗАКАЗ'!$D$10))</f>
        <v>0</v>
      </c>
      <c r="V1377" s="106">
        <f t="shared" si="592"/>
        <v>0</v>
      </c>
      <c r="W1377" s="106" t="e">
        <f>IF(EXACT(O1377,Y1377),M1377,M1377*(1-#REF!))</f>
        <v>#REF!</v>
      </c>
      <c r="X1377" s="106" t="e">
        <f t="shared" si="593"/>
        <v>#REF!</v>
      </c>
      <c r="Y1377" s="107" t="s">
        <v>72</v>
      </c>
      <c r="Z1377" s="103">
        <f t="shared" si="589"/>
        <v>0</v>
      </c>
      <c r="AA1377" s="103">
        <f t="shared" si="590"/>
        <v>0</v>
      </c>
      <c r="AB1377" s="128" t="str">
        <f t="shared" si="594"/>
        <v/>
      </c>
      <c r="AC1377" s="128" t="e">
        <f t="shared" si="595"/>
        <v>#REF!</v>
      </c>
    </row>
    <row r="1378" spans="1:29" ht="50.1" customHeight="1">
      <c r="A1378" s="171"/>
      <c r="B1378" s="171"/>
      <c r="C1378" s="174"/>
      <c r="D1378" s="174"/>
      <c r="E1378" s="131"/>
      <c r="F1378" s="177"/>
      <c r="G1378" s="180"/>
      <c r="H1378" s="163"/>
      <c r="I1378" s="165"/>
      <c r="J1378" s="168"/>
      <c r="K1378" s="62"/>
      <c r="L1378" s="63"/>
      <c r="M1378" s="63"/>
      <c r="N1378" s="143"/>
      <c r="O1378" s="127"/>
      <c r="P1378" s="100"/>
      <c r="Q1378" s="63">
        <f t="shared" si="591"/>
        <v>0</v>
      </c>
      <c r="R1378" s="65"/>
      <c r="S1378" s="67"/>
      <c r="T1378" s="40"/>
      <c r="U1378" s="106">
        <f>IF(EXACT(O1378,Y1378),M1378,M1378*(1-'Расчет ПРЕДЗАКАЗ'!$D$10))</f>
        <v>0</v>
      </c>
      <c r="V1378" s="106">
        <f t="shared" si="592"/>
        <v>0</v>
      </c>
      <c r="W1378" s="106" t="e">
        <f>IF(EXACT(O1378,Y1378),M1378,M1378*(1-#REF!))</f>
        <v>#REF!</v>
      </c>
      <c r="X1378" s="106" t="e">
        <f t="shared" si="593"/>
        <v>#REF!</v>
      </c>
      <c r="Y1378" s="107" t="s">
        <v>72</v>
      </c>
      <c r="Z1378" s="103">
        <f t="shared" si="589"/>
        <v>0</v>
      </c>
      <c r="AA1378" s="103">
        <f t="shared" si="590"/>
        <v>0</v>
      </c>
      <c r="AB1378" s="128" t="str">
        <f t="shared" si="594"/>
        <v/>
      </c>
      <c r="AC1378" s="128" t="e">
        <f t="shared" si="595"/>
        <v>#REF!</v>
      </c>
    </row>
    <row r="1379" spans="1:29" ht="50.1" customHeight="1">
      <c r="A1379" s="171"/>
      <c r="B1379" s="171"/>
      <c r="C1379" s="174"/>
      <c r="D1379" s="174"/>
      <c r="E1379" s="131"/>
      <c r="F1379" s="177"/>
      <c r="G1379" s="180"/>
      <c r="H1379" s="163"/>
      <c r="I1379" s="165"/>
      <c r="J1379" s="168"/>
      <c r="K1379" s="62"/>
      <c r="L1379" s="63"/>
      <c r="M1379" s="63"/>
      <c r="N1379" s="65"/>
      <c r="O1379" s="127"/>
      <c r="P1379" s="100"/>
      <c r="Q1379" s="63">
        <f t="shared" si="591"/>
        <v>0</v>
      </c>
      <c r="R1379" s="65"/>
      <c r="S1379" s="67"/>
      <c r="T1379" s="40"/>
      <c r="U1379" s="106">
        <f>IF(EXACT(O1379,Y1379),M1379,M1379*(1-'Расчет ПРЕДЗАКАЗ'!$D$10))</f>
        <v>0</v>
      </c>
      <c r="V1379" s="106">
        <f t="shared" si="592"/>
        <v>0</v>
      </c>
      <c r="W1379" s="106" t="e">
        <f>IF(EXACT(O1379,Y1379),M1379,M1379*(1-#REF!))</f>
        <v>#REF!</v>
      </c>
      <c r="X1379" s="106" t="e">
        <f t="shared" si="593"/>
        <v>#REF!</v>
      </c>
      <c r="Y1379" s="107" t="s">
        <v>72</v>
      </c>
      <c r="Z1379" s="103">
        <f t="shared" si="589"/>
        <v>0</v>
      </c>
      <c r="AA1379" s="103">
        <f t="shared" si="590"/>
        <v>0</v>
      </c>
      <c r="AB1379" s="128" t="str">
        <f t="shared" si="594"/>
        <v/>
      </c>
      <c r="AC1379" s="128" t="e">
        <f t="shared" si="595"/>
        <v>#REF!</v>
      </c>
    </row>
    <row r="1380" spans="1:29" ht="50.1" customHeight="1">
      <c r="A1380" s="171"/>
      <c r="B1380" s="171"/>
      <c r="C1380" s="174"/>
      <c r="D1380" s="174"/>
      <c r="E1380" s="131"/>
      <c r="F1380" s="177"/>
      <c r="G1380" s="180"/>
      <c r="H1380" s="163"/>
      <c r="I1380" s="165"/>
      <c r="J1380" s="168"/>
      <c r="K1380" s="62"/>
      <c r="L1380" s="63"/>
      <c r="M1380" s="63"/>
      <c r="N1380" s="65"/>
      <c r="O1380" s="127"/>
      <c r="P1380" s="100"/>
      <c r="Q1380" s="63">
        <f t="shared" si="591"/>
        <v>0</v>
      </c>
      <c r="R1380" s="65"/>
      <c r="S1380" s="67"/>
      <c r="T1380" s="40"/>
      <c r="U1380" s="106">
        <f>IF(EXACT(O1380,Y1380),M1380,M1380*(1-'Расчет ПРЕДЗАКАЗ'!$D$10))</f>
        <v>0</v>
      </c>
      <c r="V1380" s="106">
        <f t="shared" si="592"/>
        <v>0</v>
      </c>
      <c r="W1380" s="106" t="e">
        <f>IF(EXACT(O1380,Y1380),M1380,M1380*(1-#REF!))</f>
        <v>#REF!</v>
      </c>
      <c r="X1380" s="106" t="e">
        <f t="shared" si="593"/>
        <v>#REF!</v>
      </c>
      <c r="Y1380" s="107" t="s">
        <v>72</v>
      </c>
      <c r="Z1380" s="103">
        <f t="shared" si="589"/>
        <v>0</v>
      </c>
      <c r="AA1380" s="103">
        <f t="shared" si="590"/>
        <v>0</v>
      </c>
      <c r="AB1380" s="128" t="str">
        <f t="shared" si="594"/>
        <v/>
      </c>
      <c r="AC1380" s="128" t="e">
        <f t="shared" si="595"/>
        <v>#REF!</v>
      </c>
    </row>
    <row r="1381" spans="1:29" ht="50.1" customHeight="1">
      <c r="A1381" s="171"/>
      <c r="B1381" s="171"/>
      <c r="C1381" s="174"/>
      <c r="D1381" s="174"/>
      <c r="E1381" s="131"/>
      <c r="F1381" s="177"/>
      <c r="G1381" s="180"/>
      <c r="H1381" s="163"/>
      <c r="I1381" s="165"/>
      <c r="J1381" s="168"/>
      <c r="K1381" s="62"/>
      <c r="L1381" s="63"/>
      <c r="M1381" s="63"/>
      <c r="N1381" s="65"/>
      <c r="O1381" s="127"/>
      <c r="P1381" s="100"/>
      <c r="Q1381" s="63">
        <f t="shared" si="591"/>
        <v>0</v>
      </c>
      <c r="R1381" s="65"/>
      <c r="S1381" s="67"/>
      <c r="T1381" s="40"/>
      <c r="U1381" s="106">
        <f>IF(EXACT(O1381,Y1381),M1381,M1381*(1-'Расчет ПРЕДЗАКАЗ'!$D$10))</f>
        <v>0</v>
      </c>
      <c r="V1381" s="106">
        <f t="shared" si="592"/>
        <v>0</v>
      </c>
      <c r="W1381" s="106" t="e">
        <f>IF(EXACT(O1381,Y1381),M1381,M1381*(1-#REF!))</f>
        <v>#REF!</v>
      </c>
      <c r="X1381" s="106" t="e">
        <f t="shared" si="593"/>
        <v>#REF!</v>
      </c>
      <c r="Y1381" s="107" t="s">
        <v>72</v>
      </c>
      <c r="Z1381" s="103">
        <f t="shared" si="589"/>
        <v>0</v>
      </c>
      <c r="AA1381" s="103">
        <f t="shared" si="590"/>
        <v>0</v>
      </c>
      <c r="AB1381" s="128" t="str">
        <f t="shared" si="594"/>
        <v/>
      </c>
      <c r="AC1381" s="128" t="e">
        <f t="shared" si="595"/>
        <v>#REF!</v>
      </c>
    </row>
    <row r="1382" spans="1:29" ht="50.1" customHeight="1">
      <c r="A1382" s="172"/>
      <c r="B1382" s="172"/>
      <c r="C1382" s="175"/>
      <c r="D1382" s="175"/>
      <c r="E1382" s="132"/>
      <c r="F1382" s="178"/>
      <c r="G1382" s="181"/>
      <c r="H1382" s="164"/>
      <c r="I1382" s="166"/>
      <c r="J1382" s="169"/>
      <c r="K1382" s="62"/>
      <c r="L1382" s="63"/>
      <c r="M1382" s="63"/>
      <c r="N1382" s="65"/>
      <c r="O1382" s="127"/>
      <c r="P1382" s="100"/>
      <c r="Q1382" s="63">
        <f t="shared" si="591"/>
        <v>0</v>
      </c>
      <c r="R1382" s="65"/>
      <c r="S1382" s="67"/>
      <c r="T1382" s="40"/>
      <c r="U1382" s="106">
        <f>IF(EXACT(O1382,Y1382),M1382,M1382*(1-'Расчет ПРЕДЗАКАЗ'!$D$10))</f>
        <v>0</v>
      </c>
      <c r="V1382" s="106">
        <f t="shared" si="592"/>
        <v>0</v>
      </c>
      <c r="W1382" s="106" t="e">
        <f>IF(EXACT(O1382,Y1382),M1382,M1382*(1-#REF!))</f>
        <v>#REF!</v>
      </c>
      <c r="X1382" s="106" t="e">
        <f t="shared" si="593"/>
        <v>#REF!</v>
      </c>
      <c r="Y1382" s="107" t="s">
        <v>72</v>
      </c>
      <c r="Z1382" s="103">
        <f t="shared" si="589"/>
        <v>0</v>
      </c>
      <c r="AA1382" s="103">
        <f t="shared" si="590"/>
        <v>0</v>
      </c>
      <c r="AB1382" s="128" t="str">
        <f t="shared" si="594"/>
        <v/>
      </c>
      <c r="AC1382" s="128" t="e">
        <f t="shared" si="595"/>
        <v>#REF!</v>
      </c>
    </row>
    <row r="1383" spans="1:29" ht="11.25" customHeight="1" thickBot="1"/>
    <row r="1384" spans="1:29" ht="50.1" customHeight="1">
      <c r="A1384" s="170">
        <v>86</v>
      </c>
      <c r="B1384" s="170" t="s">
        <v>863</v>
      </c>
      <c r="C1384" s="173" t="s">
        <v>864</v>
      </c>
      <c r="D1384" s="173" t="s">
        <v>77</v>
      </c>
      <c r="E1384" s="131"/>
      <c r="F1384" s="199" t="s">
        <v>865</v>
      </c>
      <c r="G1384" s="179" t="s">
        <v>92</v>
      </c>
      <c r="H1384" s="162" t="s">
        <v>866</v>
      </c>
      <c r="I1384" s="200" t="s">
        <v>867</v>
      </c>
      <c r="J1384" s="167" t="s">
        <v>19</v>
      </c>
      <c r="K1384" s="62" t="s">
        <v>861</v>
      </c>
      <c r="L1384" s="63">
        <v>1730</v>
      </c>
      <c r="M1384" s="63">
        <v>959</v>
      </c>
      <c r="N1384" s="142" t="s">
        <v>868</v>
      </c>
      <c r="O1384" s="127" t="s">
        <v>72</v>
      </c>
      <c r="P1384" s="100"/>
      <c r="Q1384" s="63">
        <f>P1384*M1384</f>
        <v>0</v>
      </c>
      <c r="R1384" s="64"/>
      <c r="S1384" s="67">
        <v>2</v>
      </c>
      <c r="T1384" s="59"/>
      <c r="U1384" s="106">
        <f>IF(EXACT(O1384,Y1384),M1384,M1384*(1-'Расчет ПРЕДЗАКАЗ'!$D$10))</f>
        <v>959</v>
      </c>
      <c r="V1384" s="106">
        <f>P1384*U1384</f>
        <v>0</v>
      </c>
      <c r="W1384" s="106">
        <f>IF(EXACT(O1384,Y1384),M1384,M1384*(1-#REF!))</f>
        <v>959</v>
      </c>
      <c r="X1384" s="106">
        <f>P1384*W1384</f>
        <v>0</v>
      </c>
      <c r="Y1384" s="107" t="s">
        <v>72</v>
      </c>
      <c r="Z1384" s="103">
        <f t="shared" ref="Z1384:Z1398" si="596">IF(EXACT(O1384,Y1384),Q1384,0)</f>
        <v>0</v>
      </c>
      <c r="AA1384" s="103">
        <f t="shared" ref="AA1384:AA1398" si="597">IF(Z1384=0,Q1384,0)</f>
        <v>0</v>
      </c>
      <c r="AB1384" s="128">
        <f>IF(U1384=0,"",L1384/U1384-1)</f>
        <v>0.80396246089676748</v>
      </c>
      <c r="AC1384" s="128">
        <f>IF(W1384=0,"",L1384/W1384-1)</f>
        <v>0.80396246089676748</v>
      </c>
    </row>
    <row r="1385" spans="1:29" ht="50.1" customHeight="1">
      <c r="A1385" s="171"/>
      <c r="B1385" s="171"/>
      <c r="C1385" s="174"/>
      <c r="D1385" s="174"/>
      <c r="E1385" s="131"/>
      <c r="F1385" s="177"/>
      <c r="G1385" s="180"/>
      <c r="H1385" s="163"/>
      <c r="I1385" s="165"/>
      <c r="J1385" s="168"/>
      <c r="K1385" s="62"/>
      <c r="L1385" s="63"/>
      <c r="M1385" s="63"/>
      <c r="N1385" s="142"/>
      <c r="O1385" s="127"/>
      <c r="P1385" s="100"/>
      <c r="Q1385" s="63">
        <f t="shared" ref="Q1385:Q1398" si="598">P1385*M1385</f>
        <v>0</v>
      </c>
      <c r="R1385" s="64"/>
      <c r="S1385" s="67"/>
      <c r="T1385" s="46"/>
      <c r="U1385" s="106">
        <f>IF(EXACT(O1385,Y1385),M1385,M1385*(1-'Расчет ПРЕДЗАКАЗ'!$D$10))</f>
        <v>0</v>
      </c>
      <c r="V1385" s="106">
        <f t="shared" ref="V1385:V1398" si="599">P1385*U1385</f>
        <v>0</v>
      </c>
      <c r="W1385" s="106" t="e">
        <f>IF(EXACT(O1385,Y1385),M1385,M1385*(1-#REF!))</f>
        <v>#REF!</v>
      </c>
      <c r="X1385" s="106" t="e">
        <f t="shared" ref="X1385:X1398" si="600">P1385*W1385</f>
        <v>#REF!</v>
      </c>
      <c r="Y1385" s="107" t="s">
        <v>72</v>
      </c>
      <c r="Z1385" s="103">
        <f t="shared" si="596"/>
        <v>0</v>
      </c>
      <c r="AA1385" s="103">
        <f t="shared" si="597"/>
        <v>0</v>
      </c>
      <c r="AB1385" s="128" t="str">
        <f t="shared" ref="AB1385:AB1398" si="601">IF(U1385=0,"",L1385/U1385-1)</f>
        <v/>
      </c>
      <c r="AC1385" s="128" t="e">
        <f t="shared" ref="AC1385:AC1398" si="602">IF(W1385=0,"",L1385/W1385-1)</f>
        <v>#REF!</v>
      </c>
    </row>
    <row r="1386" spans="1:29" ht="50.1" customHeight="1">
      <c r="A1386" s="171"/>
      <c r="B1386" s="171"/>
      <c r="C1386" s="174"/>
      <c r="D1386" s="174"/>
      <c r="E1386" s="131"/>
      <c r="F1386" s="177"/>
      <c r="G1386" s="180"/>
      <c r="H1386" s="163"/>
      <c r="I1386" s="165"/>
      <c r="J1386" s="168"/>
      <c r="K1386" s="62"/>
      <c r="L1386" s="63"/>
      <c r="M1386" s="63"/>
      <c r="N1386" s="142"/>
      <c r="O1386" s="127"/>
      <c r="P1386" s="100"/>
      <c r="Q1386" s="63">
        <f t="shared" si="598"/>
        <v>0</v>
      </c>
      <c r="R1386" s="64"/>
      <c r="S1386" s="67"/>
      <c r="T1386" s="46"/>
      <c r="U1386" s="106">
        <f>IF(EXACT(O1386,Y1386),M1386,M1386*(1-'Расчет ПРЕДЗАКАЗ'!$D$10))</f>
        <v>0</v>
      </c>
      <c r="V1386" s="106">
        <f t="shared" si="599"/>
        <v>0</v>
      </c>
      <c r="W1386" s="106" t="e">
        <f>IF(EXACT(O1386,Y1386),M1386,M1386*(1-#REF!))</f>
        <v>#REF!</v>
      </c>
      <c r="X1386" s="106" t="e">
        <f t="shared" si="600"/>
        <v>#REF!</v>
      </c>
      <c r="Y1386" s="107" t="s">
        <v>72</v>
      </c>
      <c r="Z1386" s="103">
        <f t="shared" si="596"/>
        <v>0</v>
      </c>
      <c r="AA1386" s="103">
        <f t="shared" si="597"/>
        <v>0</v>
      </c>
      <c r="AB1386" s="128" t="str">
        <f t="shared" si="601"/>
        <v/>
      </c>
      <c r="AC1386" s="128" t="e">
        <f t="shared" si="602"/>
        <v>#REF!</v>
      </c>
    </row>
    <row r="1387" spans="1:29" ht="50.1" customHeight="1">
      <c r="A1387" s="171"/>
      <c r="B1387" s="171"/>
      <c r="C1387" s="174"/>
      <c r="D1387" s="174"/>
      <c r="E1387" s="131"/>
      <c r="F1387" s="177"/>
      <c r="G1387" s="180"/>
      <c r="H1387" s="163"/>
      <c r="I1387" s="165"/>
      <c r="J1387" s="168"/>
      <c r="K1387" s="62"/>
      <c r="L1387" s="63"/>
      <c r="M1387" s="63"/>
      <c r="N1387" s="142"/>
      <c r="O1387" s="127"/>
      <c r="P1387" s="100"/>
      <c r="Q1387" s="63">
        <f t="shared" si="598"/>
        <v>0</v>
      </c>
      <c r="R1387" s="64"/>
      <c r="S1387" s="67"/>
      <c r="T1387" s="46"/>
      <c r="U1387" s="106">
        <f>IF(EXACT(O1387,Y1387),M1387,M1387*(1-'Расчет ПРЕДЗАКАЗ'!$D$10))</f>
        <v>0</v>
      </c>
      <c r="V1387" s="106">
        <f t="shared" si="599"/>
        <v>0</v>
      </c>
      <c r="W1387" s="106" t="e">
        <f>IF(EXACT(O1387,Y1387),M1387,M1387*(1-#REF!))</f>
        <v>#REF!</v>
      </c>
      <c r="X1387" s="106" t="e">
        <f t="shared" si="600"/>
        <v>#REF!</v>
      </c>
      <c r="Y1387" s="107" t="s">
        <v>72</v>
      </c>
      <c r="Z1387" s="103">
        <f t="shared" si="596"/>
        <v>0</v>
      </c>
      <c r="AA1387" s="103">
        <f t="shared" si="597"/>
        <v>0</v>
      </c>
      <c r="AB1387" s="128" t="str">
        <f t="shared" si="601"/>
        <v/>
      </c>
      <c r="AC1387" s="128" t="e">
        <f t="shared" si="602"/>
        <v>#REF!</v>
      </c>
    </row>
    <row r="1388" spans="1:29" ht="50.1" customHeight="1">
      <c r="A1388" s="171"/>
      <c r="B1388" s="171"/>
      <c r="C1388" s="174"/>
      <c r="D1388" s="174"/>
      <c r="E1388" s="131"/>
      <c r="F1388" s="177"/>
      <c r="G1388" s="180"/>
      <c r="H1388" s="163"/>
      <c r="I1388" s="165"/>
      <c r="J1388" s="168"/>
      <c r="K1388" s="62"/>
      <c r="L1388" s="63"/>
      <c r="M1388" s="63"/>
      <c r="N1388" s="142"/>
      <c r="O1388" s="127"/>
      <c r="P1388" s="100"/>
      <c r="Q1388" s="63">
        <f t="shared" si="598"/>
        <v>0</v>
      </c>
      <c r="R1388" s="64"/>
      <c r="S1388" s="67"/>
      <c r="T1388" s="46"/>
      <c r="U1388" s="106">
        <f>IF(EXACT(O1388,Y1388),M1388,M1388*(1-'Расчет ПРЕДЗАКАЗ'!$D$10))</f>
        <v>0</v>
      </c>
      <c r="V1388" s="106">
        <f t="shared" si="599"/>
        <v>0</v>
      </c>
      <c r="W1388" s="106" t="e">
        <f>IF(EXACT(O1388,Y1388),M1388,M1388*(1-#REF!))</f>
        <v>#REF!</v>
      </c>
      <c r="X1388" s="106" t="e">
        <f t="shared" si="600"/>
        <v>#REF!</v>
      </c>
      <c r="Y1388" s="107" t="s">
        <v>72</v>
      </c>
      <c r="Z1388" s="103">
        <f t="shared" si="596"/>
        <v>0</v>
      </c>
      <c r="AA1388" s="103">
        <f t="shared" si="597"/>
        <v>0</v>
      </c>
      <c r="AB1388" s="128" t="str">
        <f t="shared" si="601"/>
        <v/>
      </c>
      <c r="AC1388" s="128" t="e">
        <f t="shared" si="602"/>
        <v>#REF!</v>
      </c>
    </row>
    <row r="1389" spans="1:29" ht="50.1" customHeight="1">
      <c r="A1389" s="171"/>
      <c r="B1389" s="171"/>
      <c r="C1389" s="174"/>
      <c r="D1389" s="174"/>
      <c r="E1389" s="131"/>
      <c r="F1389" s="177"/>
      <c r="G1389" s="180"/>
      <c r="H1389" s="163"/>
      <c r="I1389" s="165"/>
      <c r="J1389" s="168"/>
      <c r="K1389" s="62"/>
      <c r="L1389" s="63"/>
      <c r="M1389" s="63"/>
      <c r="N1389" s="142"/>
      <c r="O1389" s="127"/>
      <c r="P1389" s="100"/>
      <c r="Q1389" s="63">
        <f t="shared" si="598"/>
        <v>0</v>
      </c>
      <c r="R1389" s="64"/>
      <c r="S1389" s="67"/>
      <c r="T1389" s="46"/>
      <c r="U1389" s="106">
        <f>IF(EXACT(O1389,Y1389),M1389,M1389*(1-'Расчет ПРЕДЗАКАЗ'!$D$10))</f>
        <v>0</v>
      </c>
      <c r="V1389" s="106">
        <f t="shared" si="599"/>
        <v>0</v>
      </c>
      <c r="W1389" s="106" t="e">
        <f>IF(EXACT(O1389,Y1389),M1389,M1389*(1-#REF!))</f>
        <v>#REF!</v>
      </c>
      <c r="X1389" s="106" t="e">
        <f t="shared" si="600"/>
        <v>#REF!</v>
      </c>
      <c r="Y1389" s="107" t="s">
        <v>72</v>
      </c>
      <c r="Z1389" s="103">
        <f t="shared" si="596"/>
        <v>0</v>
      </c>
      <c r="AA1389" s="103">
        <f t="shared" si="597"/>
        <v>0</v>
      </c>
      <c r="AB1389" s="128" t="str">
        <f t="shared" si="601"/>
        <v/>
      </c>
      <c r="AC1389" s="128" t="e">
        <f t="shared" si="602"/>
        <v>#REF!</v>
      </c>
    </row>
    <row r="1390" spans="1:29" ht="50.1" customHeight="1">
      <c r="A1390" s="171"/>
      <c r="B1390" s="171"/>
      <c r="C1390" s="174"/>
      <c r="D1390" s="174"/>
      <c r="E1390" s="131"/>
      <c r="F1390" s="177"/>
      <c r="G1390" s="180"/>
      <c r="H1390" s="163"/>
      <c r="I1390" s="165"/>
      <c r="J1390" s="168"/>
      <c r="K1390" s="62"/>
      <c r="L1390" s="63"/>
      <c r="M1390" s="63"/>
      <c r="N1390" s="142"/>
      <c r="O1390" s="127"/>
      <c r="P1390" s="100"/>
      <c r="Q1390" s="63">
        <f t="shared" si="598"/>
        <v>0</v>
      </c>
      <c r="R1390" s="64"/>
      <c r="S1390" s="67"/>
      <c r="T1390" s="46"/>
      <c r="U1390" s="106">
        <f>IF(EXACT(O1390,Y1390),M1390,M1390*(1-'Расчет ПРЕДЗАКАЗ'!$D$10))</f>
        <v>0</v>
      </c>
      <c r="V1390" s="106">
        <f t="shared" si="599"/>
        <v>0</v>
      </c>
      <c r="W1390" s="106" t="e">
        <f>IF(EXACT(O1390,Y1390),M1390,M1390*(1-#REF!))</f>
        <v>#REF!</v>
      </c>
      <c r="X1390" s="106" t="e">
        <f t="shared" si="600"/>
        <v>#REF!</v>
      </c>
      <c r="Y1390" s="107" t="s">
        <v>72</v>
      </c>
      <c r="Z1390" s="103">
        <f t="shared" si="596"/>
        <v>0</v>
      </c>
      <c r="AA1390" s="103">
        <f t="shared" si="597"/>
        <v>0</v>
      </c>
      <c r="AB1390" s="128" t="str">
        <f t="shared" si="601"/>
        <v/>
      </c>
      <c r="AC1390" s="128" t="e">
        <f t="shared" si="602"/>
        <v>#REF!</v>
      </c>
    </row>
    <row r="1391" spans="1:29" ht="50.1" customHeight="1">
      <c r="A1391" s="171"/>
      <c r="B1391" s="171"/>
      <c r="C1391" s="174"/>
      <c r="D1391" s="174"/>
      <c r="E1391" s="131"/>
      <c r="F1391" s="177"/>
      <c r="G1391" s="180"/>
      <c r="H1391" s="163"/>
      <c r="I1391" s="165"/>
      <c r="J1391" s="168"/>
      <c r="K1391" s="62"/>
      <c r="L1391" s="63"/>
      <c r="M1391" s="63"/>
      <c r="N1391" s="142"/>
      <c r="O1391" s="127"/>
      <c r="P1391" s="100"/>
      <c r="Q1391" s="63">
        <f t="shared" si="598"/>
        <v>0</v>
      </c>
      <c r="R1391" s="64"/>
      <c r="S1391" s="67"/>
      <c r="T1391" s="46"/>
      <c r="U1391" s="106">
        <f>IF(EXACT(O1391,Y1391),M1391,M1391*(1-'Расчет ПРЕДЗАКАЗ'!$D$10))</f>
        <v>0</v>
      </c>
      <c r="V1391" s="106">
        <f t="shared" si="599"/>
        <v>0</v>
      </c>
      <c r="W1391" s="106" t="e">
        <f>IF(EXACT(O1391,Y1391),M1391,M1391*(1-#REF!))</f>
        <v>#REF!</v>
      </c>
      <c r="X1391" s="106" t="e">
        <f t="shared" si="600"/>
        <v>#REF!</v>
      </c>
      <c r="Y1391" s="107" t="s">
        <v>72</v>
      </c>
      <c r="Z1391" s="103">
        <f t="shared" si="596"/>
        <v>0</v>
      </c>
      <c r="AA1391" s="103">
        <f t="shared" si="597"/>
        <v>0</v>
      </c>
      <c r="AB1391" s="128" t="str">
        <f t="shared" si="601"/>
        <v/>
      </c>
      <c r="AC1391" s="128" t="e">
        <f t="shared" si="602"/>
        <v>#REF!</v>
      </c>
    </row>
    <row r="1392" spans="1:29" ht="50.1" customHeight="1">
      <c r="A1392" s="171"/>
      <c r="B1392" s="171"/>
      <c r="C1392" s="174"/>
      <c r="D1392" s="174"/>
      <c r="E1392" s="131"/>
      <c r="F1392" s="177"/>
      <c r="G1392" s="180"/>
      <c r="H1392" s="163"/>
      <c r="I1392" s="165"/>
      <c r="J1392" s="168"/>
      <c r="K1392" s="62"/>
      <c r="L1392" s="63"/>
      <c r="M1392" s="63"/>
      <c r="N1392" s="142"/>
      <c r="O1392" s="127"/>
      <c r="P1392" s="100"/>
      <c r="Q1392" s="63">
        <f t="shared" si="598"/>
        <v>0</v>
      </c>
      <c r="R1392" s="64"/>
      <c r="S1392" s="67"/>
      <c r="T1392" s="46"/>
      <c r="U1392" s="106">
        <f>IF(EXACT(O1392,Y1392),M1392,M1392*(1-'Расчет ПРЕДЗАКАЗ'!$D$10))</f>
        <v>0</v>
      </c>
      <c r="V1392" s="106">
        <f t="shared" si="599"/>
        <v>0</v>
      </c>
      <c r="W1392" s="106" t="e">
        <f>IF(EXACT(O1392,Y1392),M1392,M1392*(1-#REF!))</f>
        <v>#REF!</v>
      </c>
      <c r="X1392" s="106" t="e">
        <f t="shared" si="600"/>
        <v>#REF!</v>
      </c>
      <c r="Y1392" s="107" t="s">
        <v>72</v>
      </c>
      <c r="Z1392" s="103">
        <f t="shared" si="596"/>
        <v>0</v>
      </c>
      <c r="AA1392" s="103">
        <f t="shared" si="597"/>
        <v>0</v>
      </c>
      <c r="AB1392" s="128" t="str">
        <f t="shared" si="601"/>
        <v/>
      </c>
      <c r="AC1392" s="128" t="e">
        <f t="shared" si="602"/>
        <v>#REF!</v>
      </c>
    </row>
    <row r="1393" spans="1:29" ht="50.1" customHeight="1">
      <c r="A1393" s="171"/>
      <c r="B1393" s="171"/>
      <c r="C1393" s="174"/>
      <c r="D1393" s="174"/>
      <c r="E1393" s="131"/>
      <c r="F1393" s="177"/>
      <c r="G1393" s="180"/>
      <c r="H1393" s="163"/>
      <c r="I1393" s="165"/>
      <c r="J1393" s="168"/>
      <c r="K1393" s="62"/>
      <c r="L1393" s="63"/>
      <c r="M1393" s="63"/>
      <c r="N1393" s="143"/>
      <c r="O1393" s="127"/>
      <c r="P1393" s="100"/>
      <c r="Q1393" s="63">
        <f t="shared" si="598"/>
        <v>0</v>
      </c>
      <c r="R1393" s="65"/>
      <c r="S1393" s="67"/>
      <c r="T1393" s="40"/>
      <c r="U1393" s="106">
        <f>IF(EXACT(O1393,Y1393),M1393,M1393*(1-'Расчет ПРЕДЗАКАЗ'!$D$10))</f>
        <v>0</v>
      </c>
      <c r="V1393" s="106">
        <f t="shared" si="599"/>
        <v>0</v>
      </c>
      <c r="W1393" s="106" t="e">
        <f>IF(EXACT(O1393,Y1393),M1393,M1393*(1-#REF!))</f>
        <v>#REF!</v>
      </c>
      <c r="X1393" s="106" t="e">
        <f t="shared" si="600"/>
        <v>#REF!</v>
      </c>
      <c r="Y1393" s="107" t="s">
        <v>72</v>
      </c>
      <c r="Z1393" s="103">
        <f t="shared" si="596"/>
        <v>0</v>
      </c>
      <c r="AA1393" s="103">
        <f t="shared" si="597"/>
        <v>0</v>
      </c>
      <c r="AB1393" s="128" t="str">
        <f t="shared" si="601"/>
        <v/>
      </c>
      <c r="AC1393" s="128" t="e">
        <f t="shared" si="602"/>
        <v>#REF!</v>
      </c>
    </row>
    <row r="1394" spans="1:29" ht="50.1" customHeight="1">
      <c r="A1394" s="171"/>
      <c r="B1394" s="171"/>
      <c r="C1394" s="174"/>
      <c r="D1394" s="174"/>
      <c r="E1394" s="131"/>
      <c r="F1394" s="177"/>
      <c r="G1394" s="180"/>
      <c r="H1394" s="163"/>
      <c r="I1394" s="165"/>
      <c r="J1394" s="168"/>
      <c r="K1394" s="62"/>
      <c r="L1394" s="63"/>
      <c r="M1394" s="63"/>
      <c r="N1394" s="143"/>
      <c r="O1394" s="127"/>
      <c r="P1394" s="100"/>
      <c r="Q1394" s="63">
        <f t="shared" si="598"/>
        <v>0</v>
      </c>
      <c r="R1394" s="65"/>
      <c r="S1394" s="67"/>
      <c r="T1394" s="40"/>
      <c r="U1394" s="106">
        <f>IF(EXACT(O1394,Y1394),M1394,M1394*(1-'Расчет ПРЕДЗАКАЗ'!$D$10))</f>
        <v>0</v>
      </c>
      <c r="V1394" s="106">
        <f t="shared" si="599"/>
        <v>0</v>
      </c>
      <c r="W1394" s="106" t="e">
        <f>IF(EXACT(O1394,Y1394),M1394,M1394*(1-#REF!))</f>
        <v>#REF!</v>
      </c>
      <c r="X1394" s="106" t="e">
        <f t="shared" si="600"/>
        <v>#REF!</v>
      </c>
      <c r="Y1394" s="107" t="s">
        <v>72</v>
      </c>
      <c r="Z1394" s="103">
        <f t="shared" si="596"/>
        <v>0</v>
      </c>
      <c r="AA1394" s="103">
        <f t="shared" si="597"/>
        <v>0</v>
      </c>
      <c r="AB1394" s="128" t="str">
        <f t="shared" si="601"/>
        <v/>
      </c>
      <c r="AC1394" s="128" t="e">
        <f t="shared" si="602"/>
        <v>#REF!</v>
      </c>
    </row>
    <row r="1395" spans="1:29" ht="50.1" customHeight="1">
      <c r="A1395" s="171"/>
      <c r="B1395" s="171"/>
      <c r="C1395" s="174"/>
      <c r="D1395" s="174"/>
      <c r="E1395" s="131"/>
      <c r="F1395" s="177"/>
      <c r="G1395" s="180"/>
      <c r="H1395" s="163"/>
      <c r="I1395" s="165"/>
      <c r="J1395" s="168"/>
      <c r="K1395" s="62"/>
      <c r="L1395" s="63"/>
      <c r="M1395" s="63"/>
      <c r="N1395" s="65"/>
      <c r="O1395" s="127"/>
      <c r="P1395" s="100"/>
      <c r="Q1395" s="63">
        <f t="shared" si="598"/>
        <v>0</v>
      </c>
      <c r="R1395" s="65"/>
      <c r="S1395" s="67"/>
      <c r="T1395" s="40"/>
      <c r="U1395" s="106">
        <f>IF(EXACT(O1395,Y1395),M1395,M1395*(1-'Расчет ПРЕДЗАКАЗ'!$D$10))</f>
        <v>0</v>
      </c>
      <c r="V1395" s="106">
        <f t="shared" si="599"/>
        <v>0</v>
      </c>
      <c r="W1395" s="106" t="e">
        <f>IF(EXACT(O1395,Y1395),M1395,M1395*(1-#REF!))</f>
        <v>#REF!</v>
      </c>
      <c r="X1395" s="106" t="e">
        <f t="shared" si="600"/>
        <v>#REF!</v>
      </c>
      <c r="Y1395" s="107" t="s">
        <v>72</v>
      </c>
      <c r="Z1395" s="103">
        <f t="shared" si="596"/>
        <v>0</v>
      </c>
      <c r="AA1395" s="103">
        <f t="shared" si="597"/>
        <v>0</v>
      </c>
      <c r="AB1395" s="128" t="str">
        <f t="shared" si="601"/>
        <v/>
      </c>
      <c r="AC1395" s="128" t="e">
        <f t="shared" si="602"/>
        <v>#REF!</v>
      </c>
    </row>
    <row r="1396" spans="1:29" ht="50.1" customHeight="1">
      <c r="A1396" s="171"/>
      <c r="B1396" s="171"/>
      <c r="C1396" s="174"/>
      <c r="D1396" s="174"/>
      <c r="E1396" s="131"/>
      <c r="F1396" s="177"/>
      <c r="G1396" s="180"/>
      <c r="H1396" s="163"/>
      <c r="I1396" s="165"/>
      <c r="J1396" s="168"/>
      <c r="K1396" s="62"/>
      <c r="L1396" s="63"/>
      <c r="M1396" s="63"/>
      <c r="N1396" s="65"/>
      <c r="O1396" s="127"/>
      <c r="P1396" s="100"/>
      <c r="Q1396" s="63">
        <f t="shared" si="598"/>
        <v>0</v>
      </c>
      <c r="R1396" s="65"/>
      <c r="S1396" s="67"/>
      <c r="T1396" s="40"/>
      <c r="U1396" s="106">
        <f>IF(EXACT(O1396,Y1396),M1396,M1396*(1-'Расчет ПРЕДЗАКАЗ'!$D$10))</f>
        <v>0</v>
      </c>
      <c r="V1396" s="106">
        <f t="shared" si="599"/>
        <v>0</v>
      </c>
      <c r="W1396" s="106" t="e">
        <f>IF(EXACT(O1396,Y1396),M1396,M1396*(1-#REF!))</f>
        <v>#REF!</v>
      </c>
      <c r="X1396" s="106" t="e">
        <f t="shared" si="600"/>
        <v>#REF!</v>
      </c>
      <c r="Y1396" s="107" t="s">
        <v>72</v>
      </c>
      <c r="Z1396" s="103">
        <f t="shared" si="596"/>
        <v>0</v>
      </c>
      <c r="AA1396" s="103">
        <f t="shared" si="597"/>
        <v>0</v>
      </c>
      <c r="AB1396" s="128" t="str">
        <f t="shared" si="601"/>
        <v/>
      </c>
      <c r="AC1396" s="128" t="e">
        <f t="shared" si="602"/>
        <v>#REF!</v>
      </c>
    </row>
    <row r="1397" spans="1:29" ht="50.1" customHeight="1">
      <c r="A1397" s="171"/>
      <c r="B1397" s="171"/>
      <c r="C1397" s="174"/>
      <c r="D1397" s="174"/>
      <c r="E1397" s="131"/>
      <c r="F1397" s="177"/>
      <c r="G1397" s="180"/>
      <c r="H1397" s="163"/>
      <c r="I1397" s="165"/>
      <c r="J1397" s="168"/>
      <c r="K1397" s="62"/>
      <c r="L1397" s="63"/>
      <c r="M1397" s="63"/>
      <c r="N1397" s="65"/>
      <c r="O1397" s="127"/>
      <c r="P1397" s="100"/>
      <c r="Q1397" s="63">
        <f t="shared" si="598"/>
        <v>0</v>
      </c>
      <c r="R1397" s="65"/>
      <c r="S1397" s="67"/>
      <c r="T1397" s="40"/>
      <c r="U1397" s="106">
        <f>IF(EXACT(O1397,Y1397),M1397,M1397*(1-'Расчет ПРЕДЗАКАЗ'!$D$10))</f>
        <v>0</v>
      </c>
      <c r="V1397" s="106">
        <f t="shared" si="599"/>
        <v>0</v>
      </c>
      <c r="W1397" s="106" t="e">
        <f>IF(EXACT(O1397,Y1397),M1397,M1397*(1-#REF!))</f>
        <v>#REF!</v>
      </c>
      <c r="X1397" s="106" t="e">
        <f t="shared" si="600"/>
        <v>#REF!</v>
      </c>
      <c r="Y1397" s="107" t="s">
        <v>72</v>
      </c>
      <c r="Z1397" s="103">
        <f t="shared" si="596"/>
        <v>0</v>
      </c>
      <c r="AA1397" s="103">
        <f t="shared" si="597"/>
        <v>0</v>
      </c>
      <c r="AB1397" s="128" t="str">
        <f t="shared" si="601"/>
        <v/>
      </c>
      <c r="AC1397" s="128" t="e">
        <f t="shared" si="602"/>
        <v>#REF!</v>
      </c>
    </row>
    <row r="1398" spans="1:29" ht="50.1" customHeight="1">
      <c r="A1398" s="172"/>
      <c r="B1398" s="172"/>
      <c r="C1398" s="175"/>
      <c r="D1398" s="175"/>
      <c r="E1398" s="132"/>
      <c r="F1398" s="178"/>
      <c r="G1398" s="181"/>
      <c r="H1398" s="164"/>
      <c r="I1398" s="166"/>
      <c r="J1398" s="169"/>
      <c r="K1398" s="62"/>
      <c r="L1398" s="63"/>
      <c r="M1398" s="63"/>
      <c r="N1398" s="65"/>
      <c r="O1398" s="127"/>
      <c r="P1398" s="100"/>
      <c r="Q1398" s="63">
        <f t="shared" si="598"/>
        <v>0</v>
      </c>
      <c r="R1398" s="65"/>
      <c r="S1398" s="67"/>
      <c r="T1398" s="40"/>
      <c r="U1398" s="106">
        <f>IF(EXACT(O1398,Y1398),M1398,M1398*(1-'Расчет ПРЕДЗАКАЗ'!$D$10))</f>
        <v>0</v>
      </c>
      <c r="V1398" s="106">
        <f t="shared" si="599"/>
        <v>0</v>
      </c>
      <c r="W1398" s="106" t="e">
        <f>IF(EXACT(O1398,Y1398),M1398,M1398*(1-#REF!))</f>
        <v>#REF!</v>
      </c>
      <c r="X1398" s="106" t="e">
        <f t="shared" si="600"/>
        <v>#REF!</v>
      </c>
      <c r="Y1398" s="107" t="s">
        <v>72</v>
      </c>
      <c r="Z1398" s="103">
        <f t="shared" si="596"/>
        <v>0</v>
      </c>
      <c r="AA1398" s="103">
        <f t="shared" si="597"/>
        <v>0</v>
      </c>
      <c r="AB1398" s="128" t="str">
        <f t="shared" si="601"/>
        <v/>
      </c>
      <c r="AC1398" s="128" t="e">
        <f t="shared" si="602"/>
        <v>#REF!</v>
      </c>
    </row>
    <row r="1399" spans="1:29" ht="11.25" customHeight="1" thickBot="1"/>
    <row r="1400" spans="1:29" ht="50.1" customHeight="1">
      <c r="A1400" s="170">
        <v>87</v>
      </c>
      <c r="B1400" s="170" t="s">
        <v>869</v>
      </c>
      <c r="C1400" s="173" t="s">
        <v>870</v>
      </c>
      <c r="D1400" s="173" t="s">
        <v>77</v>
      </c>
      <c r="E1400" s="131"/>
      <c r="F1400" s="199" t="s">
        <v>865</v>
      </c>
      <c r="G1400" s="179" t="s">
        <v>871</v>
      </c>
      <c r="H1400" s="162" t="s">
        <v>866</v>
      </c>
      <c r="I1400" s="200" t="s">
        <v>867</v>
      </c>
      <c r="J1400" s="167" t="s">
        <v>19</v>
      </c>
      <c r="K1400" s="62" t="s">
        <v>861</v>
      </c>
      <c r="L1400" s="63">
        <v>1660</v>
      </c>
      <c r="M1400" s="63">
        <v>1037</v>
      </c>
      <c r="N1400" s="142" t="s">
        <v>872</v>
      </c>
      <c r="O1400" s="127"/>
      <c r="P1400" s="100"/>
      <c r="Q1400" s="63">
        <f>P1400*M1400</f>
        <v>0</v>
      </c>
      <c r="R1400" s="64"/>
      <c r="S1400" s="67">
        <v>73</v>
      </c>
      <c r="T1400" s="59"/>
      <c r="U1400" s="106">
        <f>IF(EXACT(O1400,Y1400),M1400,M1400*(1-'Расчет ПРЕДЗАКАЗ'!$D$10))</f>
        <v>1016.26</v>
      </c>
      <c r="V1400" s="106">
        <f>P1400*U1400</f>
        <v>0</v>
      </c>
      <c r="W1400" s="106" t="e">
        <f>IF(EXACT(O1400,Y1400),M1400,M1400*(1-#REF!))</f>
        <v>#REF!</v>
      </c>
      <c r="X1400" s="106" t="e">
        <f>P1400*W1400</f>
        <v>#REF!</v>
      </c>
      <c r="Y1400" s="107" t="s">
        <v>72</v>
      </c>
      <c r="Z1400" s="103">
        <f t="shared" ref="Z1400:Z1414" si="603">IF(EXACT(O1400,Y1400),Q1400,0)</f>
        <v>0</v>
      </c>
      <c r="AA1400" s="103">
        <f t="shared" ref="AA1400:AA1414" si="604">IF(Z1400=0,Q1400,0)</f>
        <v>0</v>
      </c>
      <c r="AB1400" s="128">
        <f>IF(U1400=0,"",L1400/U1400-1)</f>
        <v>0.63344026135044174</v>
      </c>
      <c r="AC1400" s="128" t="e">
        <f>IF(W1400=0,"",L1400/W1400-1)</f>
        <v>#REF!</v>
      </c>
    </row>
    <row r="1401" spans="1:29" ht="50.1" customHeight="1">
      <c r="A1401" s="171"/>
      <c r="B1401" s="171"/>
      <c r="C1401" s="174"/>
      <c r="D1401" s="174"/>
      <c r="E1401" s="131"/>
      <c r="F1401" s="177"/>
      <c r="G1401" s="180"/>
      <c r="H1401" s="163"/>
      <c r="I1401" s="165"/>
      <c r="J1401" s="168"/>
      <c r="K1401" s="62"/>
      <c r="L1401" s="63"/>
      <c r="M1401" s="63"/>
      <c r="N1401" s="142"/>
      <c r="O1401" s="127"/>
      <c r="P1401" s="100"/>
      <c r="Q1401" s="63">
        <f t="shared" ref="Q1401:Q1414" si="605">P1401*M1401</f>
        <v>0</v>
      </c>
      <c r="R1401" s="64"/>
      <c r="S1401" s="67"/>
      <c r="T1401" s="46"/>
      <c r="U1401" s="106">
        <f>IF(EXACT(O1401,Y1401),M1401,M1401*(1-'Расчет ПРЕДЗАКАЗ'!$D$10))</f>
        <v>0</v>
      </c>
      <c r="V1401" s="106">
        <f t="shared" ref="V1401:V1414" si="606">P1401*U1401</f>
        <v>0</v>
      </c>
      <c r="W1401" s="106" t="e">
        <f>IF(EXACT(O1401,Y1401),M1401,M1401*(1-#REF!))</f>
        <v>#REF!</v>
      </c>
      <c r="X1401" s="106" t="e">
        <f t="shared" ref="X1401:X1414" si="607">P1401*W1401</f>
        <v>#REF!</v>
      </c>
      <c r="Y1401" s="107" t="s">
        <v>72</v>
      </c>
      <c r="Z1401" s="103">
        <f t="shared" si="603"/>
        <v>0</v>
      </c>
      <c r="AA1401" s="103">
        <f t="shared" si="604"/>
        <v>0</v>
      </c>
      <c r="AB1401" s="128" t="str">
        <f t="shared" ref="AB1401:AB1414" si="608">IF(U1401=0,"",L1401/U1401-1)</f>
        <v/>
      </c>
      <c r="AC1401" s="128" t="e">
        <f t="shared" ref="AC1401:AC1414" si="609">IF(W1401=0,"",L1401/W1401-1)</f>
        <v>#REF!</v>
      </c>
    </row>
    <row r="1402" spans="1:29" ht="50.1" customHeight="1">
      <c r="A1402" s="171"/>
      <c r="B1402" s="171"/>
      <c r="C1402" s="174"/>
      <c r="D1402" s="174"/>
      <c r="E1402" s="131"/>
      <c r="F1402" s="177"/>
      <c r="G1402" s="180"/>
      <c r="H1402" s="163"/>
      <c r="I1402" s="165"/>
      <c r="J1402" s="168"/>
      <c r="K1402" s="62"/>
      <c r="L1402" s="63"/>
      <c r="M1402" s="63"/>
      <c r="N1402" s="142"/>
      <c r="O1402" s="127"/>
      <c r="P1402" s="100"/>
      <c r="Q1402" s="63">
        <f t="shared" si="605"/>
        <v>0</v>
      </c>
      <c r="R1402" s="64"/>
      <c r="S1402" s="67"/>
      <c r="T1402" s="46"/>
      <c r="U1402" s="106">
        <f>IF(EXACT(O1402,Y1402),M1402,M1402*(1-'Расчет ПРЕДЗАКАЗ'!$D$10))</f>
        <v>0</v>
      </c>
      <c r="V1402" s="106">
        <f t="shared" si="606"/>
        <v>0</v>
      </c>
      <c r="W1402" s="106" t="e">
        <f>IF(EXACT(O1402,Y1402),M1402,M1402*(1-#REF!))</f>
        <v>#REF!</v>
      </c>
      <c r="X1402" s="106" t="e">
        <f t="shared" si="607"/>
        <v>#REF!</v>
      </c>
      <c r="Y1402" s="107" t="s">
        <v>72</v>
      </c>
      <c r="Z1402" s="103">
        <f t="shared" si="603"/>
        <v>0</v>
      </c>
      <c r="AA1402" s="103">
        <f t="shared" si="604"/>
        <v>0</v>
      </c>
      <c r="AB1402" s="128" t="str">
        <f t="shared" si="608"/>
        <v/>
      </c>
      <c r="AC1402" s="128" t="e">
        <f t="shared" si="609"/>
        <v>#REF!</v>
      </c>
    </row>
    <row r="1403" spans="1:29" ht="50.1" customHeight="1">
      <c r="A1403" s="171"/>
      <c r="B1403" s="171"/>
      <c r="C1403" s="174"/>
      <c r="D1403" s="174"/>
      <c r="E1403" s="131"/>
      <c r="F1403" s="177"/>
      <c r="G1403" s="180"/>
      <c r="H1403" s="163"/>
      <c r="I1403" s="165"/>
      <c r="J1403" s="168"/>
      <c r="K1403" s="62"/>
      <c r="L1403" s="63"/>
      <c r="M1403" s="63"/>
      <c r="N1403" s="142"/>
      <c r="O1403" s="127"/>
      <c r="P1403" s="100"/>
      <c r="Q1403" s="63">
        <f t="shared" si="605"/>
        <v>0</v>
      </c>
      <c r="R1403" s="64"/>
      <c r="S1403" s="67"/>
      <c r="T1403" s="46"/>
      <c r="U1403" s="106">
        <f>IF(EXACT(O1403,Y1403),M1403,M1403*(1-'Расчет ПРЕДЗАКАЗ'!$D$10))</f>
        <v>0</v>
      </c>
      <c r="V1403" s="106">
        <f t="shared" si="606"/>
        <v>0</v>
      </c>
      <c r="W1403" s="106" t="e">
        <f>IF(EXACT(O1403,Y1403),M1403,M1403*(1-#REF!))</f>
        <v>#REF!</v>
      </c>
      <c r="X1403" s="106" t="e">
        <f t="shared" si="607"/>
        <v>#REF!</v>
      </c>
      <c r="Y1403" s="107" t="s">
        <v>72</v>
      </c>
      <c r="Z1403" s="103">
        <f t="shared" si="603"/>
        <v>0</v>
      </c>
      <c r="AA1403" s="103">
        <f t="shared" si="604"/>
        <v>0</v>
      </c>
      <c r="AB1403" s="128" t="str">
        <f t="shared" si="608"/>
        <v/>
      </c>
      <c r="AC1403" s="128" t="e">
        <f t="shared" si="609"/>
        <v>#REF!</v>
      </c>
    </row>
    <row r="1404" spans="1:29" ht="50.1" customHeight="1">
      <c r="A1404" s="171"/>
      <c r="B1404" s="171"/>
      <c r="C1404" s="174"/>
      <c r="D1404" s="174"/>
      <c r="E1404" s="131"/>
      <c r="F1404" s="177"/>
      <c r="G1404" s="180"/>
      <c r="H1404" s="163"/>
      <c r="I1404" s="165"/>
      <c r="J1404" s="168"/>
      <c r="K1404" s="62"/>
      <c r="L1404" s="63"/>
      <c r="M1404" s="63"/>
      <c r="N1404" s="142"/>
      <c r="O1404" s="127"/>
      <c r="P1404" s="100"/>
      <c r="Q1404" s="63">
        <f t="shared" si="605"/>
        <v>0</v>
      </c>
      <c r="R1404" s="64"/>
      <c r="S1404" s="67"/>
      <c r="T1404" s="46"/>
      <c r="U1404" s="106">
        <f>IF(EXACT(O1404,Y1404),M1404,M1404*(1-'Расчет ПРЕДЗАКАЗ'!$D$10))</f>
        <v>0</v>
      </c>
      <c r="V1404" s="106">
        <f t="shared" si="606"/>
        <v>0</v>
      </c>
      <c r="W1404" s="106" t="e">
        <f>IF(EXACT(O1404,Y1404),M1404,M1404*(1-#REF!))</f>
        <v>#REF!</v>
      </c>
      <c r="X1404" s="106" t="e">
        <f t="shared" si="607"/>
        <v>#REF!</v>
      </c>
      <c r="Y1404" s="107" t="s">
        <v>72</v>
      </c>
      <c r="Z1404" s="103">
        <f t="shared" si="603"/>
        <v>0</v>
      </c>
      <c r="AA1404" s="103">
        <f t="shared" si="604"/>
        <v>0</v>
      </c>
      <c r="AB1404" s="128" t="str">
        <f t="shared" si="608"/>
        <v/>
      </c>
      <c r="AC1404" s="128" t="e">
        <f t="shared" si="609"/>
        <v>#REF!</v>
      </c>
    </row>
    <row r="1405" spans="1:29" ht="50.1" customHeight="1">
      <c r="A1405" s="171"/>
      <c r="B1405" s="171"/>
      <c r="C1405" s="174"/>
      <c r="D1405" s="174"/>
      <c r="E1405" s="131"/>
      <c r="F1405" s="177"/>
      <c r="G1405" s="180"/>
      <c r="H1405" s="163"/>
      <c r="I1405" s="165"/>
      <c r="J1405" s="168"/>
      <c r="K1405" s="62"/>
      <c r="L1405" s="63"/>
      <c r="M1405" s="63"/>
      <c r="N1405" s="142"/>
      <c r="O1405" s="127"/>
      <c r="P1405" s="100"/>
      <c r="Q1405" s="63">
        <f t="shared" si="605"/>
        <v>0</v>
      </c>
      <c r="R1405" s="64"/>
      <c r="S1405" s="67"/>
      <c r="T1405" s="46"/>
      <c r="U1405" s="106">
        <f>IF(EXACT(O1405,Y1405),M1405,M1405*(1-'Расчет ПРЕДЗАКАЗ'!$D$10))</f>
        <v>0</v>
      </c>
      <c r="V1405" s="106">
        <f t="shared" si="606"/>
        <v>0</v>
      </c>
      <c r="W1405" s="106" t="e">
        <f>IF(EXACT(O1405,Y1405),M1405,M1405*(1-#REF!))</f>
        <v>#REF!</v>
      </c>
      <c r="X1405" s="106" t="e">
        <f t="shared" si="607"/>
        <v>#REF!</v>
      </c>
      <c r="Y1405" s="107" t="s">
        <v>72</v>
      </c>
      <c r="Z1405" s="103">
        <f t="shared" si="603"/>
        <v>0</v>
      </c>
      <c r="AA1405" s="103">
        <f t="shared" si="604"/>
        <v>0</v>
      </c>
      <c r="AB1405" s="128" t="str">
        <f t="shared" si="608"/>
        <v/>
      </c>
      <c r="AC1405" s="128" t="e">
        <f t="shared" si="609"/>
        <v>#REF!</v>
      </c>
    </row>
    <row r="1406" spans="1:29" ht="50.1" customHeight="1">
      <c r="A1406" s="171"/>
      <c r="B1406" s="171"/>
      <c r="C1406" s="174"/>
      <c r="D1406" s="174"/>
      <c r="E1406" s="131"/>
      <c r="F1406" s="177"/>
      <c r="G1406" s="180"/>
      <c r="H1406" s="163"/>
      <c r="I1406" s="165"/>
      <c r="J1406" s="168"/>
      <c r="K1406" s="62"/>
      <c r="L1406" s="63"/>
      <c r="M1406" s="63"/>
      <c r="N1406" s="142"/>
      <c r="O1406" s="127"/>
      <c r="P1406" s="100"/>
      <c r="Q1406" s="63">
        <f t="shared" si="605"/>
        <v>0</v>
      </c>
      <c r="R1406" s="64"/>
      <c r="S1406" s="67"/>
      <c r="T1406" s="46"/>
      <c r="U1406" s="106">
        <f>IF(EXACT(O1406,Y1406),M1406,M1406*(1-'Расчет ПРЕДЗАКАЗ'!$D$10))</f>
        <v>0</v>
      </c>
      <c r="V1406" s="106">
        <f t="shared" si="606"/>
        <v>0</v>
      </c>
      <c r="W1406" s="106" t="e">
        <f>IF(EXACT(O1406,Y1406),M1406,M1406*(1-#REF!))</f>
        <v>#REF!</v>
      </c>
      <c r="X1406" s="106" t="e">
        <f t="shared" si="607"/>
        <v>#REF!</v>
      </c>
      <c r="Y1406" s="107" t="s">
        <v>72</v>
      </c>
      <c r="Z1406" s="103">
        <f t="shared" si="603"/>
        <v>0</v>
      </c>
      <c r="AA1406" s="103">
        <f t="shared" si="604"/>
        <v>0</v>
      </c>
      <c r="AB1406" s="128" t="str">
        <f t="shared" si="608"/>
        <v/>
      </c>
      <c r="AC1406" s="128" t="e">
        <f t="shared" si="609"/>
        <v>#REF!</v>
      </c>
    </row>
    <row r="1407" spans="1:29" ht="50.1" customHeight="1">
      <c r="A1407" s="171"/>
      <c r="B1407" s="171"/>
      <c r="C1407" s="174"/>
      <c r="D1407" s="174"/>
      <c r="E1407" s="131"/>
      <c r="F1407" s="177"/>
      <c r="G1407" s="180"/>
      <c r="H1407" s="163"/>
      <c r="I1407" s="165"/>
      <c r="J1407" s="168"/>
      <c r="K1407" s="62"/>
      <c r="L1407" s="63"/>
      <c r="M1407" s="63"/>
      <c r="N1407" s="142"/>
      <c r="O1407" s="127"/>
      <c r="P1407" s="100"/>
      <c r="Q1407" s="63">
        <f t="shared" si="605"/>
        <v>0</v>
      </c>
      <c r="R1407" s="64"/>
      <c r="S1407" s="67"/>
      <c r="T1407" s="46"/>
      <c r="U1407" s="106">
        <f>IF(EXACT(O1407,Y1407),M1407,M1407*(1-'Расчет ПРЕДЗАКАЗ'!$D$10))</f>
        <v>0</v>
      </c>
      <c r="V1407" s="106">
        <f t="shared" si="606"/>
        <v>0</v>
      </c>
      <c r="W1407" s="106" t="e">
        <f>IF(EXACT(O1407,Y1407),M1407,M1407*(1-#REF!))</f>
        <v>#REF!</v>
      </c>
      <c r="X1407" s="106" t="e">
        <f t="shared" si="607"/>
        <v>#REF!</v>
      </c>
      <c r="Y1407" s="107" t="s">
        <v>72</v>
      </c>
      <c r="Z1407" s="103">
        <f t="shared" si="603"/>
        <v>0</v>
      </c>
      <c r="AA1407" s="103">
        <f t="shared" si="604"/>
        <v>0</v>
      </c>
      <c r="AB1407" s="128" t="str">
        <f t="shared" si="608"/>
        <v/>
      </c>
      <c r="AC1407" s="128" t="e">
        <f t="shared" si="609"/>
        <v>#REF!</v>
      </c>
    </row>
    <row r="1408" spans="1:29" ht="50.1" customHeight="1">
      <c r="A1408" s="171"/>
      <c r="B1408" s="171"/>
      <c r="C1408" s="174"/>
      <c r="D1408" s="174"/>
      <c r="E1408" s="131"/>
      <c r="F1408" s="177"/>
      <c r="G1408" s="180"/>
      <c r="H1408" s="163"/>
      <c r="I1408" s="165"/>
      <c r="J1408" s="168"/>
      <c r="K1408" s="62"/>
      <c r="L1408" s="63"/>
      <c r="M1408" s="63"/>
      <c r="N1408" s="142"/>
      <c r="O1408" s="127"/>
      <c r="P1408" s="100"/>
      <c r="Q1408" s="63">
        <f t="shared" si="605"/>
        <v>0</v>
      </c>
      <c r="R1408" s="64"/>
      <c r="S1408" s="67"/>
      <c r="T1408" s="46"/>
      <c r="U1408" s="106">
        <f>IF(EXACT(O1408,Y1408),M1408,M1408*(1-'Расчет ПРЕДЗАКАЗ'!$D$10))</f>
        <v>0</v>
      </c>
      <c r="V1408" s="106">
        <f t="shared" si="606"/>
        <v>0</v>
      </c>
      <c r="W1408" s="106" t="e">
        <f>IF(EXACT(O1408,Y1408),M1408,M1408*(1-#REF!))</f>
        <v>#REF!</v>
      </c>
      <c r="X1408" s="106" t="e">
        <f t="shared" si="607"/>
        <v>#REF!</v>
      </c>
      <c r="Y1408" s="107" t="s">
        <v>72</v>
      </c>
      <c r="Z1408" s="103">
        <f t="shared" si="603"/>
        <v>0</v>
      </c>
      <c r="AA1408" s="103">
        <f t="shared" si="604"/>
        <v>0</v>
      </c>
      <c r="AB1408" s="128" t="str">
        <f t="shared" si="608"/>
        <v/>
      </c>
      <c r="AC1408" s="128" t="e">
        <f t="shared" si="609"/>
        <v>#REF!</v>
      </c>
    </row>
    <row r="1409" spans="1:29" ht="50.1" customHeight="1">
      <c r="A1409" s="171"/>
      <c r="B1409" s="171"/>
      <c r="C1409" s="174"/>
      <c r="D1409" s="174"/>
      <c r="E1409" s="131"/>
      <c r="F1409" s="177"/>
      <c r="G1409" s="180"/>
      <c r="H1409" s="163"/>
      <c r="I1409" s="165"/>
      <c r="J1409" s="168"/>
      <c r="K1409" s="62"/>
      <c r="L1409" s="63"/>
      <c r="M1409" s="63"/>
      <c r="N1409" s="143"/>
      <c r="O1409" s="127"/>
      <c r="P1409" s="100"/>
      <c r="Q1409" s="63">
        <f t="shared" si="605"/>
        <v>0</v>
      </c>
      <c r="R1409" s="65"/>
      <c r="S1409" s="67"/>
      <c r="T1409" s="40"/>
      <c r="U1409" s="106">
        <f>IF(EXACT(O1409,Y1409),M1409,M1409*(1-'Расчет ПРЕДЗАКАЗ'!$D$10))</f>
        <v>0</v>
      </c>
      <c r="V1409" s="106">
        <f t="shared" si="606"/>
        <v>0</v>
      </c>
      <c r="W1409" s="106" t="e">
        <f>IF(EXACT(O1409,Y1409),M1409,M1409*(1-#REF!))</f>
        <v>#REF!</v>
      </c>
      <c r="X1409" s="106" t="e">
        <f t="shared" si="607"/>
        <v>#REF!</v>
      </c>
      <c r="Y1409" s="107" t="s">
        <v>72</v>
      </c>
      <c r="Z1409" s="103">
        <f t="shared" si="603"/>
        <v>0</v>
      </c>
      <c r="AA1409" s="103">
        <f t="shared" si="604"/>
        <v>0</v>
      </c>
      <c r="AB1409" s="128" t="str">
        <f t="shared" si="608"/>
        <v/>
      </c>
      <c r="AC1409" s="128" t="e">
        <f t="shared" si="609"/>
        <v>#REF!</v>
      </c>
    </row>
    <row r="1410" spans="1:29" ht="50.1" customHeight="1">
      <c r="A1410" s="171"/>
      <c r="B1410" s="171"/>
      <c r="C1410" s="174"/>
      <c r="D1410" s="174"/>
      <c r="E1410" s="131"/>
      <c r="F1410" s="177"/>
      <c r="G1410" s="180"/>
      <c r="H1410" s="163"/>
      <c r="I1410" s="165"/>
      <c r="J1410" s="168"/>
      <c r="K1410" s="62"/>
      <c r="L1410" s="63"/>
      <c r="M1410" s="63"/>
      <c r="N1410" s="143"/>
      <c r="O1410" s="127"/>
      <c r="P1410" s="100"/>
      <c r="Q1410" s="63">
        <f t="shared" si="605"/>
        <v>0</v>
      </c>
      <c r="R1410" s="65"/>
      <c r="S1410" s="67"/>
      <c r="T1410" s="40"/>
      <c r="U1410" s="106">
        <f>IF(EXACT(O1410,Y1410),M1410,M1410*(1-'Расчет ПРЕДЗАКАЗ'!$D$10))</f>
        <v>0</v>
      </c>
      <c r="V1410" s="106">
        <f t="shared" si="606"/>
        <v>0</v>
      </c>
      <c r="W1410" s="106" t="e">
        <f>IF(EXACT(O1410,Y1410),M1410,M1410*(1-#REF!))</f>
        <v>#REF!</v>
      </c>
      <c r="X1410" s="106" t="e">
        <f t="shared" si="607"/>
        <v>#REF!</v>
      </c>
      <c r="Y1410" s="107" t="s">
        <v>72</v>
      </c>
      <c r="Z1410" s="103">
        <f t="shared" si="603"/>
        <v>0</v>
      </c>
      <c r="AA1410" s="103">
        <f t="shared" si="604"/>
        <v>0</v>
      </c>
      <c r="AB1410" s="128" t="str">
        <f t="shared" si="608"/>
        <v/>
      </c>
      <c r="AC1410" s="128" t="e">
        <f t="shared" si="609"/>
        <v>#REF!</v>
      </c>
    </row>
    <row r="1411" spans="1:29" ht="50.1" customHeight="1">
      <c r="A1411" s="171"/>
      <c r="B1411" s="171"/>
      <c r="C1411" s="174"/>
      <c r="D1411" s="174"/>
      <c r="E1411" s="131"/>
      <c r="F1411" s="177"/>
      <c r="G1411" s="180"/>
      <c r="H1411" s="163"/>
      <c r="I1411" s="165"/>
      <c r="J1411" s="168"/>
      <c r="K1411" s="62"/>
      <c r="L1411" s="63"/>
      <c r="M1411" s="63"/>
      <c r="N1411" s="65"/>
      <c r="O1411" s="127"/>
      <c r="P1411" s="100"/>
      <c r="Q1411" s="63">
        <f t="shared" si="605"/>
        <v>0</v>
      </c>
      <c r="R1411" s="65"/>
      <c r="S1411" s="67"/>
      <c r="T1411" s="40"/>
      <c r="U1411" s="106">
        <f>IF(EXACT(O1411,Y1411),M1411,M1411*(1-'Расчет ПРЕДЗАКАЗ'!$D$10))</f>
        <v>0</v>
      </c>
      <c r="V1411" s="106">
        <f t="shared" si="606"/>
        <v>0</v>
      </c>
      <c r="W1411" s="106" t="e">
        <f>IF(EXACT(O1411,Y1411),M1411,M1411*(1-#REF!))</f>
        <v>#REF!</v>
      </c>
      <c r="X1411" s="106" t="e">
        <f t="shared" si="607"/>
        <v>#REF!</v>
      </c>
      <c r="Y1411" s="107" t="s">
        <v>72</v>
      </c>
      <c r="Z1411" s="103">
        <f t="shared" si="603"/>
        <v>0</v>
      </c>
      <c r="AA1411" s="103">
        <f t="shared" si="604"/>
        <v>0</v>
      </c>
      <c r="AB1411" s="128" t="str">
        <f t="shared" si="608"/>
        <v/>
      </c>
      <c r="AC1411" s="128" t="e">
        <f t="shared" si="609"/>
        <v>#REF!</v>
      </c>
    </row>
    <row r="1412" spans="1:29" ht="50.1" customHeight="1">
      <c r="A1412" s="171"/>
      <c r="B1412" s="171"/>
      <c r="C1412" s="174"/>
      <c r="D1412" s="174"/>
      <c r="E1412" s="131"/>
      <c r="F1412" s="177"/>
      <c r="G1412" s="180"/>
      <c r="H1412" s="163"/>
      <c r="I1412" s="165"/>
      <c r="J1412" s="168"/>
      <c r="K1412" s="62"/>
      <c r="L1412" s="63"/>
      <c r="M1412" s="63"/>
      <c r="N1412" s="65"/>
      <c r="O1412" s="127"/>
      <c r="P1412" s="100"/>
      <c r="Q1412" s="63">
        <f t="shared" si="605"/>
        <v>0</v>
      </c>
      <c r="R1412" s="65"/>
      <c r="S1412" s="67"/>
      <c r="T1412" s="40"/>
      <c r="U1412" s="106">
        <f>IF(EXACT(O1412,Y1412),M1412,M1412*(1-'Расчет ПРЕДЗАКАЗ'!$D$10))</f>
        <v>0</v>
      </c>
      <c r="V1412" s="106">
        <f t="shared" si="606"/>
        <v>0</v>
      </c>
      <c r="W1412" s="106" t="e">
        <f>IF(EXACT(O1412,Y1412),M1412,M1412*(1-#REF!))</f>
        <v>#REF!</v>
      </c>
      <c r="X1412" s="106" t="e">
        <f t="shared" si="607"/>
        <v>#REF!</v>
      </c>
      <c r="Y1412" s="107" t="s">
        <v>72</v>
      </c>
      <c r="Z1412" s="103">
        <f t="shared" si="603"/>
        <v>0</v>
      </c>
      <c r="AA1412" s="103">
        <f t="shared" si="604"/>
        <v>0</v>
      </c>
      <c r="AB1412" s="128" t="str">
        <f t="shared" si="608"/>
        <v/>
      </c>
      <c r="AC1412" s="128" t="e">
        <f t="shared" si="609"/>
        <v>#REF!</v>
      </c>
    </row>
    <row r="1413" spans="1:29" ht="50.1" customHeight="1">
      <c r="A1413" s="171"/>
      <c r="B1413" s="171"/>
      <c r="C1413" s="174"/>
      <c r="D1413" s="174"/>
      <c r="E1413" s="131"/>
      <c r="F1413" s="177"/>
      <c r="G1413" s="180"/>
      <c r="H1413" s="163"/>
      <c r="I1413" s="165"/>
      <c r="J1413" s="168"/>
      <c r="K1413" s="62"/>
      <c r="L1413" s="63"/>
      <c r="M1413" s="63"/>
      <c r="N1413" s="65"/>
      <c r="O1413" s="127"/>
      <c r="P1413" s="100"/>
      <c r="Q1413" s="63">
        <f t="shared" si="605"/>
        <v>0</v>
      </c>
      <c r="R1413" s="65"/>
      <c r="S1413" s="67"/>
      <c r="T1413" s="40"/>
      <c r="U1413" s="106">
        <f>IF(EXACT(O1413,Y1413),M1413,M1413*(1-'Расчет ПРЕДЗАКАЗ'!$D$10))</f>
        <v>0</v>
      </c>
      <c r="V1413" s="106">
        <f t="shared" si="606"/>
        <v>0</v>
      </c>
      <c r="W1413" s="106" t="e">
        <f>IF(EXACT(O1413,Y1413),M1413,M1413*(1-#REF!))</f>
        <v>#REF!</v>
      </c>
      <c r="X1413" s="106" t="e">
        <f t="shared" si="607"/>
        <v>#REF!</v>
      </c>
      <c r="Y1413" s="107" t="s">
        <v>72</v>
      </c>
      <c r="Z1413" s="103">
        <f t="shared" si="603"/>
        <v>0</v>
      </c>
      <c r="AA1413" s="103">
        <f t="shared" si="604"/>
        <v>0</v>
      </c>
      <c r="AB1413" s="128" t="str">
        <f t="shared" si="608"/>
        <v/>
      </c>
      <c r="AC1413" s="128" t="e">
        <f t="shared" si="609"/>
        <v>#REF!</v>
      </c>
    </row>
    <row r="1414" spans="1:29" ht="50.1" customHeight="1">
      <c r="A1414" s="172"/>
      <c r="B1414" s="172"/>
      <c r="C1414" s="175"/>
      <c r="D1414" s="175"/>
      <c r="E1414" s="132"/>
      <c r="F1414" s="178"/>
      <c r="G1414" s="181"/>
      <c r="H1414" s="164"/>
      <c r="I1414" s="166"/>
      <c r="J1414" s="169"/>
      <c r="K1414" s="62"/>
      <c r="L1414" s="63"/>
      <c r="M1414" s="63"/>
      <c r="N1414" s="65"/>
      <c r="O1414" s="127"/>
      <c r="P1414" s="100"/>
      <c r="Q1414" s="63">
        <f t="shared" si="605"/>
        <v>0</v>
      </c>
      <c r="R1414" s="65"/>
      <c r="S1414" s="67"/>
      <c r="T1414" s="40"/>
      <c r="U1414" s="106">
        <f>IF(EXACT(O1414,Y1414),M1414,M1414*(1-'Расчет ПРЕДЗАКАЗ'!$D$10))</f>
        <v>0</v>
      </c>
      <c r="V1414" s="106">
        <f t="shared" si="606"/>
        <v>0</v>
      </c>
      <c r="W1414" s="106" t="e">
        <f>IF(EXACT(O1414,Y1414),M1414,M1414*(1-#REF!))</f>
        <v>#REF!</v>
      </c>
      <c r="X1414" s="106" t="e">
        <f t="shared" si="607"/>
        <v>#REF!</v>
      </c>
      <c r="Y1414" s="107" t="s">
        <v>72</v>
      </c>
      <c r="Z1414" s="103">
        <f t="shared" si="603"/>
        <v>0</v>
      </c>
      <c r="AA1414" s="103">
        <f t="shared" si="604"/>
        <v>0</v>
      </c>
      <c r="AB1414" s="128" t="str">
        <f t="shared" si="608"/>
        <v/>
      </c>
      <c r="AC1414" s="128" t="e">
        <f t="shared" si="609"/>
        <v>#REF!</v>
      </c>
    </row>
    <row r="1415" spans="1:29" ht="11.25" customHeight="1" thickBot="1"/>
    <row r="1416" spans="1:29" ht="50.1" customHeight="1">
      <c r="A1416" s="170">
        <v>88</v>
      </c>
      <c r="B1416" s="170" t="s">
        <v>873</v>
      </c>
      <c r="C1416" s="173" t="s">
        <v>874</v>
      </c>
      <c r="D1416" s="173" t="s">
        <v>77</v>
      </c>
      <c r="E1416" s="131"/>
      <c r="F1416" s="199" t="s">
        <v>865</v>
      </c>
      <c r="G1416" s="179" t="s">
        <v>254</v>
      </c>
      <c r="H1416" s="162" t="s">
        <v>866</v>
      </c>
      <c r="I1416" s="200" t="s">
        <v>867</v>
      </c>
      <c r="J1416" s="167" t="s">
        <v>19</v>
      </c>
      <c r="K1416" s="62" t="s">
        <v>859</v>
      </c>
      <c r="L1416" s="63">
        <v>2070</v>
      </c>
      <c r="M1416" s="63">
        <v>1296</v>
      </c>
      <c r="N1416" s="142" t="s">
        <v>875</v>
      </c>
      <c r="O1416" s="127"/>
      <c r="P1416" s="100"/>
      <c r="Q1416" s="63">
        <f>P1416*M1416</f>
        <v>0</v>
      </c>
      <c r="R1416" s="64"/>
      <c r="S1416" s="67">
        <v>3</v>
      </c>
      <c r="T1416" s="59"/>
      <c r="U1416" s="106">
        <f>IF(EXACT(O1416,Y1416),M1416,M1416*(1-'Расчет ПРЕДЗАКАЗ'!$D$10))</f>
        <v>1270.08</v>
      </c>
      <c r="V1416" s="106">
        <f>P1416*U1416</f>
        <v>0</v>
      </c>
      <c r="W1416" s="106" t="e">
        <f>IF(EXACT(O1416,Y1416),M1416,M1416*(1-#REF!))</f>
        <v>#REF!</v>
      </c>
      <c r="X1416" s="106" t="e">
        <f>P1416*W1416</f>
        <v>#REF!</v>
      </c>
      <c r="Y1416" s="107" t="s">
        <v>72</v>
      </c>
      <c r="Z1416" s="103">
        <f t="shared" ref="Z1416:Z1430" si="610">IF(EXACT(O1416,Y1416),Q1416,0)</f>
        <v>0</v>
      </c>
      <c r="AA1416" s="103">
        <f t="shared" ref="AA1416:AA1430" si="611">IF(Z1416=0,Q1416,0)</f>
        <v>0</v>
      </c>
      <c r="AB1416" s="128">
        <f>IF(U1416=0,"",L1416/U1416-1)</f>
        <v>0.6298185941043084</v>
      </c>
      <c r="AC1416" s="128" t="e">
        <f>IF(W1416=0,"",L1416/W1416-1)</f>
        <v>#REF!</v>
      </c>
    </row>
    <row r="1417" spans="1:29" ht="50.1" customHeight="1">
      <c r="A1417" s="171"/>
      <c r="B1417" s="171"/>
      <c r="C1417" s="174"/>
      <c r="D1417" s="174"/>
      <c r="E1417" s="131"/>
      <c r="F1417" s="177"/>
      <c r="G1417" s="180"/>
      <c r="H1417" s="163"/>
      <c r="I1417" s="165"/>
      <c r="J1417" s="168"/>
      <c r="K1417" s="62" t="s">
        <v>861</v>
      </c>
      <c r="L1417" s="63">
        <v>2070</v>
      </c>
      <c r="M1417" s="63">
        <v>1296</v>
      </c>
      <c r="N1417" s="142" t="s">
        <v>876</v>
      </c>
      <c r="O1417" s="127"/>
      <c r="P1417" s="100"/>
      <c r="Q1417" s="63">
        <f t="shared" ref="Q1417:Q1430" si="612">P1417*M1417</f>
        <v>0</v>
      </c>
      <c r="R1417" s="64"/>
      <c r="S1417" s="67">
        <v>43</v>
      </c>
      <c r="T1417" s="46"/>
      <c r="U1417" s="106">
        <f>IF(EXACT(O1417,Y1417),M1417,M1417*(1-'Расчет ПРЕДЗАКАЗ'!$D$10))</f>
        <v>1270.08</v>
      </c>
      <c r="V1417" s="106">
        <f t="shared" ref="V1417:V1430" si="613">P1417*U1417</f>
        <v>0</v>
      </c>
      <c r="W1417" s="106" t="e">
        <f>IF(EXACT(O1417,Y1417),M1417,M1417*(1-#REF!))</f>
        <v>#REF!</v>
      </c>
      <c r="X1417" s="106" t="e">
        <f t="shared" ref="X1417:X1430" si="614">P1417*W1417</f>
        <v>#REF!</v>
      </c>
      <c r="Y1417" s="107" t="s">
        <v>72</v>
      </c>
      <c r="Z1417" s="103">
        <f t="shared" si="610"/>
        <v>0</v>
      </c>
      <c r="AA1417" s="103">
        <f t="shared" si="611"/>
        <v>0</v>
      </c>
      <c r="AB1417" s="128">
        <f t="shared" ref="AB1417:AB1430" si="615">IF(U1417=0,"",L1417/U1417-1)</f>
        <v>0.6298185941043084</v>
      </c>
      <c r="AC1417" s="128" t="e">
        <f t="shared" ref="AC1417:AC1430" si="616">IF(W1417=0,"",L1417/W1417-1)</f>
        <v>#REF!</v>
      </c>
    </row>
    <row r="1418" spans="1:29" ht="50.1" customHeight="1">
      <c r="A1418" s="171"/>
      <c r="B1418" s="171"/>
      <c r="C1418" s="174"/>
      <c r="D1418" s="174"/>
      <c r="E1418" s="131"/>
      <c r="F1418" s="177"/>
      <c r="G1418" s="180"/>
      <c r="H1418" s="163"/>
      <c r="I1418" s="165"/>
      <c r="J1418" s="168"/>
      <c r="K1418" s="62"/>
      <c r="L1418" s="63"/>
      <c r="M1418" s="63"/>
      <c r="N1418" s="142"/>
      <c r="O1418" s="127"/>
      <c r="P1418" s="100"/>
      <c r="Q1418" s="63">
        <f t="shared" si="612"/>
        <v>0</v>
      </c>
      <c r="R1418" s="64"/>
      <c r="S1418" s="67"/>
      <c r="T1418" s="46"/>
      <c r="U1418" s="106">
        <f>IF(EXACT(O1418,Y1418),M1418,M1418*(1-'Расчет ПРЕДЗАКАЗ'!$D$10))</f>
        <v>0</v>
      </c>
      <c r="V1418" s="106">
        <f t="shared" si="613"/>
        <v>0</v>
      </c>
      <c r="W1418" s="106" t="e">
        <f>IF(EXACT(O1418,Y1418),M1418,M1418*(1-#REF!))</f>
        <v>#REF!</v>
      </c>
      <c r="X1418" s="106" t="e">
        <f t="shared" si="614"/>
        <v>#REF!</v>
      </c>
      <c r="Y1418" s="107" t="s">
        <v>72</v>
      </c>
      <c r="Z1418" s="103">
        <f t="shared" si="610"/>
        <v>0</v>
      </c>
      <c r="AA1418" s="103">
        <f t="shared" si="611"/>
        <v>0</v>
      </c>
      <c r="AB1418" s="128" t="str">
        <f t="shared" si="615"/>
        <v/>
      </c>
      <c r="AC1418" s="128" t="e">
        <f t="shared" si="616"/>
        <v>#REF!</v>
      </c>
    </row>
    <row r="1419" spans="1:29" ht="50.1" customHeight="1">
      <c r="A1419" s="171"/>
      <c r="B1419" s="171"/>
      <c r="C1419" s="174"/>
      <c r="D1419" s="174"/>
      <c r="E1419" s="131"/>
      <c r="F1419" s="177"/>
      <c r="G1419" s="180"/>
      <c r="H1419" s="163"/>
      <c r="I1419" s="165"/>
      <c r="J1419" s="168"/>
      <c r="K1419" s="62"/>
      <c r="L1419" s="63"/>
      <c r="M1419" s="63"/>
      <c r="N1419" s="142"/>
      <c r="O1419" s="127"/>
      <c r="P1419" s="100"/>
      <c r="Q1419" s="63">
        <f t="shared" si="612"/>
        <v>0</v>
      </c>
      <c r="R1419" s="64"/>
      <c r="S1419" s="67"/>
      <c r="T1419" s="46"/>
      <c r="U1419" s="106">
        <f>IF(EXACT(O1419,Y1419),M1419,M1419*(1-'Расчет ПРЕДЗАКАЗ'!$D$10))</f>
        <v>0</v>
      </c>
      <c r="V1419" s="106">
        <f t="shared" si="613"/>
        <v>0</v>
      </c>
      <c r="W1419" s="106" t="e">
        <f>IF(EXACT(O1419,Y1419),M1419,M1419*(1-#REF!))</f>
        <v>#REF!</v>
      </c>
      <c r="X1419" s="106" t="e">
        <f t="shared" si="614"/>
        <v>#REF!</v>
      </c>
      <c r="Y1419" s="107" t="s">
        <v>72</v>
      </c>
      <c r="Z1419" s="103">
        <f t="shared" si="610"/>
        <v>0</v>
      </c>
      <c r="AA1419" s="103">
        <f t="shared" si="611"/>
        <v>0</v>
      </c>
      <c r="AB1419" s="128" t="str">
        <f t="shared" si="615"/>
        <v/>
      </c>
      <c r="AC1419" s="128" t="e">
        <f t="shared" si="616"/>
        <v>#REF!</v>
      </c>
    </row>
    <row r="1420" spans="1:29" ht="50.1" customHeight="1">
      <c r="A1420" s="171"/>
      <c r="B1420" s="171"/>
      <c r="C1420" s="174"/>
      <c r="D1420" s="174"/>
      <c r="E1420" s="131"/>
      <c r="F1420" s="177"/>
      <c r="G1420" s="180"/>
      <c r="H1420" s="163"/>
      <c r="I1420" s="165"/>
      <c r="J1420" s="168"/>
      <c r="K1420" s="62"/>
      <c r="L1420" s="63"/>
      <c r="M1420" s="63"/>
      <c r="N1420" s="142"/>
      <c r="O1420" s="127"/>
      <c r="P1420" s="100"/>
      <c r="Q1420" s="63">
        <f t="shared" si="612"/>
        <v>0</v>
      </c>
      <c r="R1420" s="64"/>
      <c r="S1420" s="67"/>
      <c r="T1420" s="46"/>
      <c r="U1420" s="106">
        <f>IF(EXACT(O1420,Y1420),M1420,M1420*(1-'Расчет ПРЕДЗАКАЗ'!$D$10))</f>
        <v>0</v>
      </c>
      <c r="V1420" s="106">
        <f t="shared" si="613"/>
        <v>0</v>
      </c>
      <c r="W1420" s="106" t="e">
        <f>IF(EXACT(O1420,Y1420),M1420,M1420*(1-#REF!))</f>
        <v>#REF!</v>
      </c>
      <c r="X1420" s="106" t="e">
        <f t="shared" si="614"/>
        <v>#REF!</v>
      </c>
      <c r="Y1420" s="107" t="s">
        <v>72</v>
      </c>
      <c r="Z1420" s="103">
        <f t="shared" si="610"/>
        <v>0</v>
      </c>
      <c r="AA1420" s="103">
        <f t="shared" si="611"/>
        <v>0</v>
      </c>
      <c r="AB1420" s="128" t="str">
        <f t="shared" si="615"/>
        <v/>
      </c>
      <c r="AC1420" s="128" t="e">
        <f t="shared" si="616"/>
        <v>#REF!</v>
      </c>
    </row>
    <row r="1421" spans="1:29" ht="50.1" customHeight="1">
      <c r="A1421" s="171"/>
      <c r="B1421" s="171"/>
      <c r="C1421" s="174"/>
      <c r="D1421" s="174"/>
      <c r="E1421" s="131"/>
      <c r="F1421" s="177"/>
      <c r="G1421" s="180"/>
      <c r="H1421" s="163"/>
      <c r="I1421" s="165"/>
      <c r="J1421" s="168"/>
      <c r="K1421" s="62"/>
      <c r="L1421" s="63"/>
      <c r="M1421" s="63"/>
      <c r="N1421" s="142"/>
      <c r="O1421" s="127"/>
      <c r="P1421" s="100"/>
      <c r="Q1421" s="63">
        <f t="shared" si="612"/>
        <v>0</v>
      </c>
      <c r="R1421" s="64"/>
      <c r="S1421" s="67"/>
      <c r="T1421" s="46"/>
      <c r="U1421" s="106">
        <f>IF(EXACT(O1421,Y1421),M1421,M1421*(1-'Расчет ПРЕДЗАКАЗ'!$D$10))</f>
        <v>0</v>
      </c>
      <c r="V1421" s="106">
        <f t="shared" si="613"/>
        <v>0</v>
      </c>
      <c r="W1421" s="106" t="e">
        <f>IF(EXACT(O1421,Y1421),M1421,M1421*(1-#REF!))</f>
        <v>#REF!</v>
      </c>
      <c r="X1421" s="106" t="e">
        <f t="shared" si="614"/>
        <v>#REF!</v>
      </c>
      <c r="Y1421" s="107" t="s">
        <v>72</v>
      </c>
      <c r="Z1421" s="103">
        <f t="shared" si="610"/>
        <v>0</v>
      </c>
      <c r="AA1421" s="103">
        <f t="shared" si="611"/>
        <v>0</v>
      </c>
      <c r="AB1421" s="128" t="str">
        <f t="shared" si="615"/>
        <v/>
      </c>
      <c r="AC1421" s="128" t="e">
        <f t="shared" si="616"/>
        <v>#REF!</v>
      </c>
    </row>
    <row r="1422" spans="1:29" ht="50.1" customHeight="1">
      <c r="A1422" s="171"/>
      <c r="B1422" s="171"/>
      <c r="C1422" s="174"/>
      <c r="D1422" s="174"/>
      <c r="E1422" s="131"/>
      <c r="F1422" s="177"/>
      <c r="G1422" s="180"/>
      <c r="H1422" s="163"/>
      <c r="I1422" s="165"/>
      <c r="J1422" s="168"/>
      <c r="K1422" s="62"/>
      <c r="L1422" s="63"/>
      <c r="M1422" s="63"/>
      <c r="N1422" s="142"/>
      <c r="O1422" s="127"/>
      <c r="P1422" s="100"/>
      <c r="Q1422" s="63">
        <f t="shared" si="612"/>
        <v>0</v>
      </c>
      <c r="R1422" s="64"/>
      <c r="S1422" s="67"/>
      <c r="T1422" s="46"/>
      <c r="U1422" s="106">
        <f>IF(EXACT(O1422,Y1422),M1422,M1422*(1-'Расчет ПРЕДЗАКАЗ'!$D$10))</f>
        <v>0</v>
      </c>
      <c r="V1422" s="106">
        <f t="shared" si="613"/>
        <v>0</v>
      </c>
      <c r="W1422" s="106" t="e">
        <f>IF(EXACT(O1422,Y1422),M1422,M1422*(1-#REF!))</f>
        <v>#REF!</v>
      </c>
      <c r="X1422" s="106" t="e">
        <f t="shared" si="614"/>
        <v>#REF!</v>
      </c>
      <c r="Y1422" s="107" t="s">
        <v>72</v>
      </c>
      <c r="Z1422" s="103">
        <f t="shared" si="610"/>
        <v>0</v>
      </c>
      <c r="AA1422" s="103">
        <f t="shared" si="611"/>
        <v>0</v>
      </c>
      <c r="AB1422" s="128" t="str">
        <f t="shared" si="615"/>
        <v/>
      </c>
      <c r="AC1422" s="128" t="e">
        <f t="shared" si="616"/>
        <v>#REF!</v>
      </c>
    </row>
    <row r="1423" spans="1:29" ht="50.1" customHeight="1">
      <c r="A1423" s="171"/>
      <c r="B1423" s="171"/>
      <c r="C1423" s="174"/>
      <c r="D1423" s="174"/>
      <c r="E1423" s="131"/>
      <c r="F1423" s="177"/>
      <c r="G1423" s="180"/>
      <c r="H1423" s="163"/>
      <c r="I1423" s="165"/>
      <c r="J1423" s="168"/>
      <c r="K1423" s="62"/>
      <c r="L1423" s="63"/>
      <c r="M1423" s="63"/>
      <c r="N1423" s="142"/>
      <c r="O1423" s="127"/>
      <c r="P1423" s="100"/>
      <c r="Q1423" s="63">
        <f t="shared" si="612"/>
        <v>0</v>
      </c>
      <c r="R1423" s="64"/>
      <c r="S1423" s="67"/>
      <c r="T1423" s="46"/>
      <c r="U1423" s="106">
        <f>IF(EXACT(O1423,Y1423),M1423,M1423*(1-'Расчет ПРЕДЗАКАЗ'!$D$10))</f>
        <v>0</v>
      </c>
      <c r="V1423" s="106">
        <f t="shared" si="613"/>
        <v>0</v>
      </c>
      <c r="W1423" s="106" t="e">
        <f>IF(EXACT(O1423,Y1423),M1423,M1423*(1-#REF!))</f>
        <v>#REF!</v>
      </c>
      <c r="X1423" s="106" t="e">
        <f t="shared" si="614"/>
        <v>#REF!</v>
      </c>
      <c r="Y1423" s="107" t="s">
        <v>72</v>
      </c>
      <c r="Z1423" s="103">
        <f t="shared" si="610"/>
        <v>0</v>
      </c>
      <c r="AA1423" s="103">
        <f t="shared" si="611"/>
        <v>0</v>
      </c>
      <c r="AB1423" s="128" t="str">
        <f t="shared" si="615"/>
        <v/>
      </c>
      <c r="AC1423" s="128" t="e">
        <f t="shared" si="616"/>
        <v>#REF!</v>
      </c>
    </row>
    <row r="1424" spans="1:29" ht="50.1" customHeight="1">
      <c r="A1424" s="171"/>
      <c r="B1424" s="171"/>
      <c r="C1424" s="174"/>
      <c r="D1424" s="174"/>
      <c r="E1424" s="131"/>
      <c r="F1424" s="177"/>
      <c r="G1424" s="180"/>
      <c r="H1424" s="163"/>
      <c r="I1424" s="165"/>
      <c r="J1424" s="168"/>
      <c r="K1424" s="62"/>
      <c r="L1424" s="63"/>
      <c r="M1424" s="63"/>
      <c r="N1424" s="142"/>
      <c r="O1424" s="127"/>
      <c r="P1424" s="100"/>
      <c r="Q1424" s="63">
        <f t="shared" si="612"/>
        <v>0</v>
      </c>
      <c r="R1424" s="64"/>
      <c r="S1424" s="67"/>
      <c r="T1424" s="46"/>
      <c r="U1424" s="106">
        <f>IF(EXACT(O1424,Y1424),M1424,M1424*(1-'Расчет ПРЕДЗАКАЗ'!$D$10))</f>
        <v>0</v>
      </c>
      <c r="V1424" s="106">
        <f t="shared" si="613"/>
        <v>0</v>
      </c>
      <c r="W1424" s="106" t="e">
        <f>IF(EXACT(O1424,Y1424),M1424,M1424*(1-#REF!))</f>
        <v>#REF!</v>
      </c>
      <c r="X1424" s="106" t="e">
        <f t="shared" si="614"/>
        <v>#REF!</v>
      </c>
      <c r="Y1424" s="107" t="s">
        <v>72</v>
      </c>
      <c r="Z1424" s="103">
        <f t="shared" si="610"/>
        <v>0</v>
      </c>
      <c r="AA1424" s="103">
        <f t="shared" si="611"/>
        <v>0</v>
      </c>
      <c r="AB1424" s="128" t="str">
        <f t="shared" si="615"/>
        <v/>
      </c>
      <c r="AC1424" s="128" t="e">
        <f t="shared" si="616"/>
        <v>#REF!</v>
      </c>
    </row>
    <row r="1425" spans="1:29" ht="50.1" customHeight="1">
      <c r="A1425" s="171"/>
      <c r="B1425" s="171"/>
      <c r="C1425" s="174"/>
      <c r="D1425" s="174"/>
      <c r="E1425" s="131"/>
      <c r="F1425" s="177"/>
      <c r="G1425" s="180"/>
      <c r="H1425" s="163"/>
      <c r="I1425" s="165"/>
      <c r="J1425" s="168"/>
      <c r="K1425" s="62"/>
      <c r="L1425" s="63"/>
      <c r="M1425" s="63"/>
      <c r="N1425" s="143"/>
      <c r="O1425" s="127"/>
      <c r="P1425" s="100"/>
      <c r="Q1425" s="63">
        <f t="shared" si="612"/>
        <v>0</v>
      </c>
      <c r="R1425" s="65"/>
      <c r="S1425" s="67"/>
      <c r="T1425" s="40"/>
      <c r="U1425" s="106">
        <f>IF(EXACT(O1425,Y1425),M1425,M1425*(1-'Расчет ПРЕДЗАКАЗ'!$D$10))</f>
        <v>0</v>
      </c>
      <c r="V1425" s="106">
        <f t="shared" si="613"/>
        <v>0</v>
      </c>
      <c r="W1425" s="106" t="e">
        <f>IF(EXACT(O1425,Y1425),M1425,M1425*(1-#REF!))</f>
        <v>#REF!</v>
      </c>
      <c r="X1425" s="106" t="e">
        <f t="shared" si="614"/>
        <v>#REF!</v>
      </c>
      <c r="Y1425" s="107" t="s">
        <v>72</v>
      </c>
      <c r="Z1425" s="103">
        <f t="shared" si="610"/>
        <v>0</v>
      </c>
      <c r="AA1425" s="103">
        <f t="shared" si="611"/>
        <v>0</v>
      </c>
      <c r="AB1425" s="128" t="str">
        <f t="shared" si="615"/>
        <v/>
      </c>
      <c r="AC1425" s="128" t="e">
        <f t="shared" si="616"/>
        <v>#REF!</v>
      </c>
    </row>
    <row r="1426" spans="1:29" ht="50.1" customHeight="1">
      <c r="A1426" s="171"/>
      <c r="B1426" s="171"/>
      <c r="C1426" s="174"/>
      <c r="D1426" s="174"/>
      <c r="E1426" s="131"/>
      <c r="F1426" s="177"/>
      <c r="G1426" s="180"/>
      <c r="H1426" s="163"/>
      <c r="I1426" s="165"/>
      <c r="J1426" s="168"/>
      <c r="K1426" s="62"/>
      <c r="L1426" s="63"/>
      <c r="M1426" s="63"/>
      <c r="N1426" s="143"/>
      <c r="O1426" s="127"/>
      <c r="P1426" s="100"/>
      <c r="Q1426" s="63">
        <f t="shared" si="612"/>
        <v>0</v>
      </c>
      <c r="R1426" s="65"/>
      <c r="S1426" s="67"/>
      <c r="T1426" s="40"/>
      <c r="U1426" s="106">
        <f>IF(EXACT(O1426,Y1426),M1426,M1426*(1-'Расчет ПРЕДЗАКАЗ'!$D$10))</f>
        <v>0</v>
      </c>
      <c r="V1426" s="106">
        <f t="shared" si="613"/>
        <v>0</v>
      </c>
      <c r="W1426" s="106" t="e">
        <f>IF(EXACT(O1426,Y1426),M1426,M1426*(1-#REF!))</f>
        <v>#REF!</v>
      </c>
      <c r="X1426" s="106" t="e">
        <f t="shared" si="614"/>
        <v>#REF!</v>
      </c>
      <c r="Y1426" s="107" t="s">
        <v>72</v>
      </c>
      <c r="Z1426" s="103">
        <f t="shared" si="610"/>
        <v>0</v>
      </c>
      <c r="AA1426" s="103">
        <f t="shared" si="611"/>
        <v>0</v>
      </c>
      <c r="AB1426" s="128" t="str">
        <f t="shared" si="615"/>
        <v/>
      </c>
      <c r="AC1426" s="128" t="e">
        <f t="shared" si="616"/>
        <v>#REF!</v>
      </c>
    </row>
    <row r="1427" spans="1:29" ht="50.1" customHeight="1">
      <c r="A1427" s="171"/>
      <c r="B1427" s="171"/>
      <c r="C1427" s="174"/>
      <c r="D1427" s="174"/>
      <c r="E1427" s="131"/>
      <c r="F1427" s="177"/>
      <c r="G1427" s="180"/>
      <c r="H1427" s="163"/>
      <c r="I1427" s="165"/>
      <c r="J1427" s="168"/>
      <c r="K1427" s="62"/>
      <c r="L1427" s="63"/>
      <c r="M1427" s="63"/>
      <c r="N1427" s="65"/>
      <c r="O1427" s="127"/>
      <c r="P1427" s="100"/>
      <c r="Q1427" s="63">
        <f t="shared" si="612"/>
        <v>0</v>
      </c>
      <c r="R1427" s="65"/>
      <c r="S1427" s="67"/>
      <c r="T1427" s="40"/>
      <c r="U1427" s="106">
        <f>IF(EXACT(O1427,Y1427),M1427,M1427*(1-'Расчет ПРЕДЗАКАЗ'!$D$10))</f>
        <v>0</v>
      </c>
      <c r="V1427" s="106">
        <f t="shared" si="613"/>
        <v>0</v>
      </c>
      <c r="W1427" s="106" t="e">
        <f>IF(EXACT(O1427,Y1427),M1427,M1427*(1-#REF!))</f>
        <v>#REF!</v>
      </c>
      <c r="X1427" s="106" t="e">
        <f t="shared" si="614"/>
        <v>#REF!</v>
      </c>
      <c r="Y1427" s="107" t="s">
        <v>72</v>
      </c>
      <c r="Z1427" s="103">
        <f t="shared" si="610"/>
        <v>0</v>
      </c>
      <c r="AA1427" s="103">
        <f t="shared" si="611"/>
        <v>0</v>
      </c>
      <c r="AB1427" s="128" t="str">
        <f t="shared" si="615"/>
        <v/>
      </c>
      <c r="AC1427" s="128" t="e">
        <f t="shared" si="616"/>
        <v>#REF!</v>
      </c>
    </row>
    <row r="1428" spans="1:29" ht="50.1" customHeight="1">
      <c r="A1428" s="171"/>
      <c r="B1428" s="171"/>
      <c r="C1428" s="174"/>
      <c r="D1428" s="174"/>
      <c r="E1428" s="131"/>
      <c r="F1428" s="177"/>
      <c r="G1428" s="180"/>
      <c r="H1428" s="163"/>
      <c r="I1428" s="165"/>
      <c r="J1428" s="168"/>
      <c r="K1428" s="62"/>
      <c r="L1428" s="63"/>
      <c r="M1428" s="63"/>
      <c r="N1428" s="65"/>
      <c r="O1428" s="127"/>
      <c r="P1428" s="100"/>
      <c r="Q1428" s="63">
        <f t="shared" si="612"/>
        <v>0</v>
      </c>
      <c r="R1428" s="65"/>
      <c r="S1428" s="67"/>
      <c r="T1428" s="40"/>
      <c r="U1428" s="106">
        <f>IF(EXACT(O1428,Y1428),M1428,M1428*(1-'Расчет ПРЕДЗАКАЗ'!$D$10))</f>
        <v>0</v>
      </c>
      <c r="V1428" s="106">
        <f t="shared" si="613"/>
        <v>0</v>
      </c>
      <c r="W1428" s="106" t="e">
        <f>IF(EXACT(O1428,Y1428),M1428,M1428*(1-#REF!))</f>
        <v>#REF!</v>
      </c>
      <c r="X1428" s="106" t="e">
        <f t="shared" si="614"/>
        <v>#REF!</v>
      </c>
      <c r="Y1428" s="107" t="s">
        <v>72</v>
      </c>
      <c r="Z1428" s="103">
        <f t="shared" si="610"/>
        <v>0</v>
      </c>
      <c r="AA1428" s="103">
        <f t="shared" si="611"/>
        <v>0</v>
      </c>
      <c r="AB1428" s="128" t="str">
        <f t="shared" si="615"/>
        <v/>
      </c>
      <c r="AC1428" s="128" t="e">
        <f t="shared" si="616"/>
        <v>#REF!</v>
      </c>
    </row>
    <row r="1429" spans="1:29" ht="50.1" customHeight="1">
      <c r="A1429" s="171"/>
      <c r="B1429" s="171"/>
      <c r="C1429" s="174"/>
      <c r="D1429" s="174"/>
      <c r="E1429" s="131"/>
      <c r="F1429" s="177"/>
      <c r="G1429" s="180"/>
      <c r="H1429" s="163"/>
      <c r="I1429" s="165"/>
      <c r="J1429" s="168"/>
      <c r="K1429" s="62"/>
      <c r="L1429" s="63"/>
      <c r="M1429" s="63"/>
      <c r="N1429" s="65"/>
      <c r="O1429" s="127"/>
      <c r="P1429" s="100"/>
      <c r="Q1429" s="63">
        <f t="shared" si="612"/>
        <v>0</v>
      </c>
      <c r="R1429" s="65"/>
      <c r="S1429" s="67"/>
      <c r="T1429" s="40"/>
      <c r="U1429" s="106">
        <f>IF(EXACT(O1429,Y1429),M1429,M1429*(1-'Расчет ПРЕДЗАКАЗ'!$D$10))</f>
        <v>0</v>
      </c>
      <c r="V1429" s="106">
        <f t="shared" si="613"/>
        <v>0</v>
      </c>
      <c r="W1429" s="106" t="e">
        <f>IF(EXACT(O1429,Y1429),M1429,M1429*(1-#REF!))</f>
        <v>#REF!</v>
      </c>
      <c r="X1429" s="106" t="e">
        <f t="shared" si="614"/>
        <v>#REF!</v>
      </c>
      <c r="Y1429" s="107" t="s">
        <v>72</v>
      </c>
      <c r="Z1429" s="103">
        <f t="shared" si="610"/>
        <v>0</v>
      </c>
      <c r="AA1429" s="103">
        <f t="shared" si="611"/>
        <v>0</v>
      </c>
      <c r="AB1429" s="128" t="str">
        <f t="shared" si="615"/>
        <v/>
      </c>
      <c r="AC1429" s="128" t="e">
        <f t="shared" si="616"/>
        <v>#REF!</v>
      </c>
    </row>
    <row r="1430" spans="1:29" ht="50.1" customHeight="1">
      <c r="A1430" s="172"/>
      <c r="B1430" s="172"/>
      <c r="C1430" s="175"/>
      <c r="D1430" s="175"/>
      <c r="E1430" s="132"/>
      <c r="F1430" s="178"/>
      <c r="G1430" s="181"/>
      <c r="H1430" s="164"/>
      <c r="I1430" s="166"/>
      <c r="J1430" s="169"/>
      <c r="K1430" s="62"/>
      <c r="L1430" s="63"/>
      <c r="M1430" s="63"/>
      <c r="N1430" s="65"/>
      <c r="O1430" s="127"/>
      <c r="P1430" s="100"/>
      <c r="Q1430" s="63">
        <f t="shared" si="612"/>
        <v>0</v>
      </c>
      <c r="R1430" s="65"/>
      <c r="S1430" s="67"/>
      <c r="T1430" s="40"/>
      <c r="U1430" s="106">
        <f>IF(EXACT(O1430,Y1430),M1430,M1430*(1-'Расчет ПРЕДЗАКАЗ'!$D$10))</f>
        <v>0</v>
      </c>
      <c r="V1430" s="106">
        <f t="shared" si="613"/>
        <v>0</v>
      </c>
      <c r="W1430" s="106" t="e">
        <f>IF(EXACT(O1430,Y1430),M1430,M1430*(1-#REF!))</f>
        <v>#REF!</v>
      </c>
      <c r="X1430" s="106" t="e">
        <f t="shared" si="614"/>
        <v>#REF!</v>
      </c>
      <c r="Y1430" s="107" t="s">
        <v>72</v>
      </c>
      <c r="Z1430" s="103">
        <f t="shared" si="610"/>
        <v>0</v>
      </c>
      <c r="AA1430" s="103">
        <f t="shared" si="611"/>
        <v>0</v>
      </c>
      <c r="AB1430" s="128" t="str">
        <f t="shared" si="615"/>
        <v/>
      </c>
      <c r="AC1430" s="128" t="e">
        <f t="shared" si="616"/>
        <v>#REF!</v>
      </c>
    </row>
    <row r="1431" spans="1:29" ht="11.25" customHeight="1" thickBot="1"/>
    <row r="1432" spans="1:29" ht="50.1" customHeight="1">
      <c r="A1432" s="170">
        <v>89</v>
      </c>
      <c r="B1432" s="170" t="s">
        <v>877</v>
      </c>
      <c r="C1432" s="173" t="s">
        <v>878</v>
      </c>
      <c r="D1432" s="173" t="s">
        <v>77</v>
      </c>
      <c r="E1432" s="131"/>
      <c r="F1432" s="199" t="s">
        <v>879</v>
      </c>
      <c r="G1432" s="179" t="s">
        <v>880</v>
      </c>
      <c r="H1432" s="162"/>
      <c r="I1432" s="200" t="s">
        <v>881</v>
      </c>
      <c r="J1432" s="167" t="s">
        <v>19</v>
      </c>
      <c r="K1432" s="62" t="s">
        <v>587</v>
      </c>
      <c r="L1432" s="63">
        <v>340</v>
      </c>
      <c r="M1432" s="63">
        <v>210</v>
      </c>
      <c r="N1432" s="142" t="s">
        <v>882</v>
      </c>
      <c r="O1432" s="127"/>
      <c r="P1432" s="100"/>
      <c r="Q1432" s="63">
        <f>P1432*M1432</f>
        <v>0</v>
      </c>
      <c r="R1432" s="64"/>
      <c r="S1432" s="67">
        <v>338</v>
      </c>
      <c r="T1432" s="59"/>
      <c r="U1432" s="106">
        <f>IF(EXACT(O1432,Y1432),M1432,M1432*(1-'Расчет ПРЕДЗАКАЗ'!$D$10))</f>
        <v>205.79999999999998</v>
      </c>
      <c r="V1432" s="106">
        <f>P1432*U1432</f>
        <v>0</v>
      </c>
      <c r="W1432" s="106" t="e">
        <f>IF(EXACT(O1432,Y1432),M1432,M1432*(1-#REF!))</f>
        <v>#REF!</v>
      </c>
      <c r="X1432" s="106" t="e">
        <f>P1432*W1432</f>
        <v>#REF!</v>
      </c>
      <c r="Y1432" s="107" t="s">
        <v>72</v>
      </c>
      <c r="Z1432" s="103">
        <f t="shared" ref="Z1432:Z1446" si="617">IF(EXACT(O1432,Y1432),Q1432,0)</f>
        <v>0</v>
      </c>
      <c r="AA1432" s="103">
        <f t="shared" ref="AA1432:AA1446" si="618">IF(Z1432=0,Q1432,0)</f>
        <v>0</v>
      </c>
      <c r="AB1432" s="128">
        <f>IF(U1432=0,"",L1432/U1432-1)</f>
        <v>0.65208940719144803</v>
      </c>
      <c r="AC1432" s="128" t="e">
        <f>IF(W1432=0,"",L1432/W1432-1)</f>
        <v>#REF!</v>
      </c>
    </row>
    <row r="1433" spans="1:29" ht="50.1" customHeight="1">
      <c r="A1433" s="171"/>
      <c r="B1433" s="171"/>
      <c r="C1433" s="174"/>
      <c r="D1433" s="174"/>
      <c r="E1433" s="131"/>
      <c r="F1433" s="177"/>
      <c r="G1433" s="180"/>
      <c r="H1433" s="163"/>
      <c r="I1433" s="165"/>
      <c r="J1433" s="168"/>
      <c r="K1433" s="62"/>
      <c r="L1433" s="63"/>
      <c r="M1433" s="63"/>
      <c r="N1433" s="142"/>
      <c r="O1433" s="127"/>
      <c r="P1433" s="100"/>
      <c r="Q1433" s="63">
        <f t="shared" ref="Q1433:Q1446" si="619">P1433*M1433</f>
        <v>0</v>
      </c>
      <c r="R1433" s="64"/>
      <c r="S1433" s="67"/>
      <c r="T1433" s="46"/>
      <c r="U1433" s="106">
        <f>IF(EXACT(O1433,Y1433),M1433,M1433*(1-'Расчет ПРЕДЗАКАЗ'!$D$10))</f>
        <v>0</v>
      </c>
      <c r="V1433" s="106">
        <f t="shared" ref="V1433:V1446" si="620">P1433*U1433</f>
        <v>0</v>
      </c>
      <c r="W1433" s="106" t="e">
        <f>IF(EXACT(O1433,Y1433),M1433,M1433*(1-#REF!))</f>
        <v>#REF!</v>
      </c>
      <c r="X1433" s="106" t="e">
        <f t="shared" ref="X1433:X1446" si="621">P1433*W1433</f>
        <v>#REF!</v>
      </c>
      <c r="Y1433" s="107" t="s">
        <v>72</v>
      </c>
      <c r="Z1433" s="103">
        <f t="shared" si="617"/>
        <v>0</v>
      </c>
      <c r="AA1433" s="103">
        <f t="shared" si="618"/>
        <v>0</v>
      </c>
      <c r="AB1433" s="128" t="str">
        <f t="shared" ref="AB1433:AB1446" si="622">IF(U1433=0,"",L1433/U1433-1)</f>
        <v/>
      </c>
      <c r="AC1433" s="128" t="e">
        <f t="shared" ref="AC1433:AC1446" si="623">IF(W1433=0,"",L1433/W1433-1)</f>
        <v>#REF!</v>
      </c>
    </row>
    <row r="1434" spans="1:29" ht="50.1" customHeight="1">
      <c r="A1434" s="171"/>
      <c r="B1434" s="171"/>
      <c r="C1434" s="174"/>
      <c r="D1434" s="174"/>
      <c r="E1434" s="131"/>
      <c r="F1434" s="177"/>
      <c r="G1434" s="180"/>
      <c r="H1434" s="163"/>
      <c r="I1434" s="165"/>
      <c r="J1434" s="168"/>
      <c r="K1434" s="62"/>
      <c r="L1434" s="63"/>
      <c r="M1434" s="63"/>
      <c r="N1434" s="142"/>
      <c r="O1434" s="127"/>
      <c r="P1434" s="100"/>
      <c r="Q1434" s="63">
        <f t="shared" si="619"/>
        <v>0</v>
      </c>
      <c r="R1434" s="64"/>
      <c r="S1434" s="67"/>
      <c r="T1434" s="46"/>
      <c r="U1434" s="106">
        <f>IF(EXACT(O1434,Y1434),M1434,M1434*(1-'Расчет ПРЕДЗАКАЗ'!$D$10))</f>
        <v>0</v>
      </c>
      <c r="V1434" s="106">
        <f t="shared" si="620"/>
        <v>0</v>
      </c>
      <c r="W1434" s="106" t="e">
        <f>IF(EXACT(O1434,Y1434),M1434,M1434*(1-#REF!))</f>
        <v>#REF!</v>
      </c>
      <c r="X1434" s="106" t="e">
        <f t="shared" si="621"/>
        <v>#REF!</v>
      </c>
      <c r="Y1434" s="107" t="s">
        <v>72</v>
      </c>
      <c r="Z1434" s="103">
        <f t="shared" si="617"/>
        <v>0</v>
      </c>
      <c r="AA1434" s="103">
        <f t="shared" si="618"/>
        <v>0</v>
      </c>
      <c r="AB1434" s="128" t="str">
        <f t="shared" si="622"/>
        <v/>
      </c>
      <c r="AC1434" s="128" t="e">
        <f t="shared" si="623"/>
        <v>#REF!</v>
      </c>
    </row>
    <row r="1435" spans="1:29" ht="50.1" customHeight="1">
      <c r="A1435" s="171"/>
      <c r="B1435" s="171"/>
      <c r="C1435" s="174"/>
      <c r="D1435" s="174"/>
      <c r="E1435" s="131"/>
      <c r="F1435" s="177"/>
      <c r="G1435" s="180"/>
      <c r="H1435" s="163"/>
      <c r="I1435" s="165"/>
      <c r="J1435" s="168"/>
      <c r="K1435" s="62"/>
      <c r="L1435" s="63"/>
      <c r="M1435" s="63"/>
      <c r="N1435" s="142"/>
      <c r="O1435" s="127"/>
      <c r="P1435" s="100"/>
      <c r="Q1435" s="63">
        <f t="shared" si="619"/>
        <v>0</v>
      </c>
      <c r="R1435" s="64"/>
      <c r="S1435" s="67"/>
      <c r="T1435" s="46"/>
      <c r="U1435" s="106">
        <f>IF(EXACT(O1435,Y1435),M1435,M1435*(1-'Расчет ПРЕДЗАКАЗ'!$D$10))</f>
        <v>0</v>
      </c>
      <c r="V1435" s="106">
        <f t="shared" si="620"/>
        <v>0</v>
      </c>
      <c r="W1435" s="106" t="e">
        <f>IF(EXACT(O1435,Y1435),M1435,M1435*(1-#REF!))</f>
        <v>#REF!</v>
      </c>
      <c r="X1435" s="106" t="e">
        <f t="shared" si="621"/>
        <v>#REF!</v>
      </c>
      <c r="Y1435" s="107" t="s">
        <v>72</v>
      </c>
      <c r="Z1435" s="103">
        <f t="shared" si="617"/>
        <v>0</v>
      </c>
      <c r="AA1435" s="103">
        <f t="shared" si="618"/>
        <v>0</v>
      </c>
      <c r="AB1435" s="128" t="str">
        <f t="shared" si="622"/>
        <v/>
      </c>
      <c r="AC1435" s="128" t="e">
        <f t="shared" si="623"/>
        <v>#REF!</v>
      </c>
    </row>
    <row r="1436" spans="1:29" ht="50.1" customHeight="1">
      <c r="A1436" s="171"/>
      <c r="B1436" s="171"/>
      <c r="C1436" s="174"/>
      <c r="D1436" s="174"/>
      <c r="E1436" s="131"/>
      <c r="F1436" s="177"/>
      <c r="G1436" s="180"/>
      <c r="H1436" s="163"/>
      <c r="I1436" s="165"/>
      <c r="J1436" s="168"/>
      <c r="K1436" s="62"/>
      <c r="L1436" s="63"/>
      <c r="M1436" s="63"/>
      <c r="N1436" s="142"/>
      <c r="O1436" s="127"/>
      <c r="P1436" s="100"/>
      <c r="Q1436" s="63">
        <f t="shared" si="619"/>
        <v>0</v>
      </c>
      <c r="R1436" s="64"/>
      <c r="S1436" s="67"/>
      <c r="T1436" s="46"/>
      <c r="U1436" s="106">
        <f>IF(EXACT(O1436,Y1436),M1436,M1436*(1-'Расчет ПРЕДЗАКАЗ'!$D$10))</f>
        <v>0</v>
      </c>
      <c r="V1436" s="106">
        <f t="shared" si="620"/>
        <v>0</v>
      </c>
      <c r="W1436" s="106" t="e">
        <f>IF(EXACT(O1436,Y1436),M1436,M1436*(1-#REF!))</f>
        <v>#REF!</v>
      </c>
      <c r="X1436" s="106" t="e">
        <f t="shared" si="621"/>
        <v>#REF!</v>
      </c>
      <c r="Y1436" s="107" t="s">
        <v>72</v>
      </c>
      <c r="Z1436" s="103">
        <f t="shared" si="617"/>
        <v>0</v>
      </c>
      <c r="AA1436" s="103">
        <f t="shared" si="618"/>
        <v>0</v>
      </c>
      <c r="AB1436" s="128" t="str">
        <f t="shared" si="622"/>
        <v/>
      </c>
      <c r="AC1436" s="128" t="e">
        <f t="shared" si="623"/>
        <v>#REF!</v>
      </c>
    </row>
    <row r="1437" spans="1:29" ht="50.1" customHeight="1">
      <c r="A1437" s="171"/>
      <c r="B1437" s="171"/>
      <c r="C1437" s="174"/>
      <c r="D1437" s="174"/>
      <c r="E1437" s="131"/>
      <c r="F1437" s="177"/>
      <c r="G1437" s="180"/>
      <c r="H1437" s="163"/>
      <c r="I1437" s="165"/>
      <c r="J1437" s="168"/>
      <c r="K1437" s="62"/>
      <c r="L1437" s="63"/>
      <c r="M1437" s="63"/>
      <c r="N1437" s="142"/>
      <c r="O1437" s="127"/>
      <c r="P1437" s="100"/>
      <c r="Q1437" s="63">
        <f t="shared" si="619"/>
        <v>0</v>
      </c>
      <c r="R1437" s="64"/>
      <c r="S1437" s="67"/>
      <c r="T1437" s="46"/>
      <c r="U1437" s="106">
        <f>IF(EXACT(O1437,Y1437),M1437,M1437*(1-'Расчет ПРЕДЗАКАЗ'!$D$10))</f>
        <v>0</v>
      </c>
      <c r="V1437" s="106">
        <f t="shared" si="620"/>
        <v>0</v>
      </c>
      <c r="W1437" s="106" t="e">
        <f>IF(EXACT(O1437,Y1437),M1437,M1437*(1-#REF!))</f>
        <v>#REF!</v>
      </c>
      <c r="X1437" s="106" t="e">
        <f t="shared" si="621"/>
        <v>#REF!</v>
      </c>
      <c r="Y1437" s="107" t="s">
        <v>72</v>
      </c>
      <c r="Z1437" s="103">
        <f t="shared" si="617"/>
        <v>0</v>
      </c>
      <c r="AA1437" s="103">
        <f t="shared" si="618"/>
        <v>0</v>
      </c>
      <c r="AB1437" s="128" t="str">
        <f t="shared" si="622"/>
        <v/>
      </c>
      <c r="AC1437" s="128" t="e">
        <f t="shared" si="623"/>
        <v>#REF!</v>
      </c>
    </row>
    <row r="1438" spans="1:29" ht="50.1" customHeight="1">
      <c r="A1438" s="171"/>
      <c r="B1438" s="171"/>
      <c r="C1438" s="174"/>
      <c r="D1438" s="174"/>
      <c r="E1438" s="131"/>
      <c r="F1438" s="177"/>
      <c r="G1438" s="180"/>
      <c r="H1438" s="163"/>
      <c r="I1438" s="165"/>
      <c r="J1438" s="168"/>
      <c r="K1438" s="62"/>
      <c r="L1438" s="63"/>
      <c r="M1438" s="63"/>
      <c r="N1438" s="142"/>
      <c r="O1438" s="127"/>
      <c r="P1438" s="100"/>
      <c r="Q1438" s="63">
        <f t="shared" si="619"/>
        <v>0</v>
      </c>
      <c r="R1438" s="64"/>
      <c r="S1438" s="67"/>
      <c r="T1438" s="46"/>
      <c r="U1438" s="106">
        <f>IF(EXACT(O1438,Y1438),M1438,M1438*(1-'Расчет ПРЕДЗАКАЗ'!$D$10))</f>
        <v>0</v>
      </c>
      <c r="V1438" s="106">
        <f t="shared" si="620"/>
        <v>0</v>
      </c>
      <c r="W1438" s="106" t="e">
        <f>IF(EXACT(O1438,Y1438),M1438,M1438*(1-#REF!))</f>
        <v>#REF!</v>
      </c>
      <c r="X1438" s="106" t="e">
        <f t="shared" si="621"/>
        <v>#REF!</v>
      </c>
      <c r="Y1438" s="107" t="s">
        <v>72</v>
      </c>
      <c r="Z1438" s="103">
        <f t="shared" si="617"/>
        <v>0</v>
      </c>
      <c r="AA1438" s="103">
        <f t="shared" si="618"/>
        <v>0</v>
      </c>
      <c r="AB1438" s="128" t="str">
        <f t="shared" si="622"/>
        <v/>
      </c>
      <c r="AC1438" s="128" t="e">
        <f t="shared" si="623"/>
        <v>#REF!</v>
      </c>
    </row>
    <row r="1439" spans="1:29" ht="50.1" customHeight="1">
      <c r="A1439" s="171"/>
      <c r="B1439" s="171"/>
      <c r="C1439" s="174"/>
      <c r="D1439" s="174"/>
      <c r="E1439" s="131"/>
      <c r="F1439" s="177"/>
      <c r="G1439" s="180"/>
      <c r="H1439" s="163"/>
      <c r="I1439" s="165"/>
      <c r="J1439" s="168"/>
      <c r="K1439" s="62"/>
      <c r="L1439" s="63"/>
      <c r="M1439" s="63"/>
      <c r="N1439" s="142"/>
      <c r="O1439" s="127"/>
      <c r="P1439" s="100"/>
      <c r="Q1439" s="63">
        <f t="shared" si="619"/>
        <v>0</v>
      </c>
      <c r="R1439" s="64"/>
      <c r="S1439" s="67"/>
      <c r="T1439" s="46"/>
      <c r="U1439" s="106">
        <f>IF(EXACT(O1439,Y1439),M1439,M1439*(1-'Расчет ПРЕДЗАКАЗ'!$D$10))</f>
        <v>0</v>
      </c>
      <c r="V1439" s="106">
        <f t="shared" si="620"/>
        <v>0</v>
      </c>
      <c r="W1439" s="106" t="e">
        <f>IF(EXACT(O1439,Y1439),M1439,M1439*(1-#REF!))</f>
        <v>#REF!</v>
      </c>
      <c r="X1439" s="106" t="e">
        <f t="shared" si="621"/>
        <v>#REF!</v>
      </c>
      <c r="Y1439" s="107" t="s">
        <v>72</v>
      </c>
      <c r="Z1439" s="103">
        <f t="shared" si="617"/>
        <v>0</v>
      </c>
      <c r="AA1439" s="103">
        <f t="shared" si="618"/>
        <v>0</v>
      </c>
      <c r="AB1439" s="128" t="str">
        <f t="shared" si="622"/>
        <v/>
      </c>
      <c r="AC1439" s="128" t="e">
        <f t="shared" si="623"/>
        <v>#REF!</v>
      </c>
    </row>
    <row r="1440" spans="1:29" ht="50.1" customHeight="1">
      <c r="A1440" s="171"/>
      <c r="B1440" s="171"/>
      <c r="C1440" s="174"/>
      <c r="D1440" s="174"/>
      <c r="E1440" s="131"/>
      <c r="F1440" s="177"/>
      <c r="G1440" s="180"/>
      <c r="H1440" s="163"/>
      <c r="I1440" s="165"/>
      <c r="J1440" s="168"/>
      <c r="K1440" s="62"/>
      <c r="L1440" s="63"/>
      <c r="M1440" s="63"/>
      <c r="N1440" s="142"/>
      <c r="O1440" s="127"/>
      <c r="P1440" s="100"/>
      <c r="Q1440" s="63">
        <f t="shared" si="619"/>
        <v>0</v>
      </c>
      <c r="R1440" s="64"/>
      <c r="S1440" s="67"/>
      <c r="T1440" s="46"/>
      <c r="U1440" s="106">
        <f>IF(EXACT(O1440,Y1440),M1440,M1440*(1-'Расчет ПРЕДЗАКАЗ'!$D$10))</f>
        <v>0</v>
      </c>
      <c r="V1440" s="106">
        <f t="shared" si="620"/>
        <v>0</v>
      </c>
      <c r="W1440" s="106" t="e">
        <f>IF(EXACT(O1440,Y1440),M1440,M1440*(1-#REF!))</f>
        <v>#REF!</v>
      </c>
      <c r="X1440" s="106" t="e">
        <f t="shared" si="621"/>
        <v>#REF!</v>
      </c>
      <c r="Y1440" s="107" t="s">
        <v>72</v>
      </c>
      <c r="Z1440" s="103">
        <f t="shared" si="617"/>
        <v>0</v>
      </c>
      <c r="AA1440" s="103">
        <f t="shared" si="618"/>
        <v>0</v>
      </c>
      <c r="AB1440" s="128" t="str">
        <f t="shared" si="622"/>
        <v/>
      </c>
      <c r="AC1440" s="128" t="e">
        <f t="shared" si="623"/>
        <v>#REF!</v>
      </c>
    </row>
    <row r="1441" spans="1:29" ht="50.1" customHeight="1">
      <c r="A1441" s="171"/>
      <c r="B1441" s="171"/>
      <c r="C1441" s="174"/>
      <c r="D1441" s="174"/>
      <c r="E1441" s="131"/>
      <c r="F1441" s="177"/>
      <c r="G1441" s="180"/>
      <c r="H1441" s="163"/>
      <c r="I1441" s="165"/>
      <c r="J1441" s="168"/>
      <c r="K1441" s="62"/>
      <c r="L1441" s="63"/>
      <c r="M1441" s="63"/>
      <c r="N1441" s="143"/>
      <c r="O1441" s="127"/>
      <c r="P1441" s="100"/>
      <c r="Q1441" s="63">
        <f t="shared" si="619"/>
        <v>0</v>
      </c>
      <c r="R1441" s="65"/>
      <c r="S1441" s="67"/>
      <c r="T1441" s="40"/>
      <c r="U1441" s="106">
        <f>IF(EXACT(O1441,Y1441),M1441,M1441*(1-'Расчет ПРЕДЗАКАЗ'!$D$10))</f>
        <v>0</v>
      </c>
      <c r="V1441" s="106">
        <f t="shared" si="620"/>
        <v>0</v>
      </c>
      <c r="W1441" s="106" t="e">
        <f>IF(EXACT(O1441,Y1441),M1441,M1441*(1-#REF!))</f>
        <v>#REF!</v>
      </c>
      <c r="X1441" s="106" t="e">
        <f t="shared" si="621"/>
        <v>#REF!</v>
      </c>
      <c r="Y1441" s="107" t="s">
        <v>72</v>
      </c>
      <c r="Z1441" s="103">
        <f t="shared" si="617"/>
        <v>0</v>
      </c>
      <c r="AA1441" s="103">
        <f t="shared" si="618"/>
        <v>0</v>
      </c>
      <c r="AB1441" s="128" t="str">
        <f t="shared" si="622"/>
        <v/>
      </c>
      <c r="AC1441" s="128" t="e">
        <f t="shared" si="623"/>
        <v>#REF!</v>
      </c>
    </row>
    <row r="1442" spans="1:29" ht="50.1" customHeight="1">
      <c r="A1442" s="171"/>
      <c r="B1442" s="171"/>
      <c r="C1442" s="174"/>
      <c r="D1442" s="174"/>
      <c r="E1442" s="131"/>
      <c r="F1442" s="177"/>
      <c r="G1442" s="180"/>
      <c r="H1442" s="163"/>
      <c r="I1442" s="165"/>
      <c r="J1442" s="168"/>
      <c r="K1442" s="62"/>
      <c r="L1442" s="63"/>
      <c r="M1442" s="63"/>
      <c r="N1442" s="143"/>
      <c r="O1442" s="127"/>
      <c r="P1442" s="100"/>
      <c r="Q1442" s="63">
        <f t="shared" si="619"/>
        <v>0</v>
      </c>
      <c r="R1442" s="65"/>
      <c r="S1442" s="67"/>
      <c r="T1442" s="40"/>
      <c r="U1442" s="106">
        <f>IF(EXACT(O1442,Y1442),M1442,M1442*(1-'Расчет ПРЕДЗАКАЗ'!$D$10))</f>
        <v>0</v>
      </c>
      <c r="V1442" s="106">
        <f t="shared" si="620"/>
        <v>0</v>
      </c>
      <c r="W1442" s="106" t="e">
        <f>IF(EXACT(O1442,Y1442),M1442,M1442*(1-#REF!))</f>
        <v>#REF!</v>
      </c>
      <c r="X1442" s="106" t="e">
        <f t="shared" si="621"/>
        <v>#REF!</v>
      </c>
      <c r="Y1442" s="107" t="s">
        <v>72</v>
      </c>
      <c r="Z1442" s="103">
        <f t="shared" si="617"/>
        <v>0</v>
      </c>
      <c r="AA1442" s="103">
        <f t="shared" si="618"/>
        <v>0</v>
      </c>
      <c r="AB1442" s="128" t="str">
        <f t="shared" si="622"/>
        <v/>
      </c>
      <c r="AC1442" s="128" t="e">
        <f t="shared" si="623"/>
        <v>#REF!</v>
      </c>
    </row>
    <row r="1443" spans="1:29" ht="50.1" customHeight="1">
      <c r="A1443" s="171"/>
      <c r="B1443" s="171"/>
      <c r="C1443" s="174"/>
      <c r="D1443" s="174"/>
      <c r="E1443" s="131"/>
      <c r="F1443" s="177"/>
      <c r="G1443" s="180"/>
      <c r="H1443" s="163"/>
      <c r="I1443" s="165"/>
      <c r="J1443" s="168"/>
      <c r="K1443" s="62"/>
      <c r="L1443" s="63"/>
      <c r="M1443" s="63"/>
      <c r="N1443" s="65"/>
      <c r="O1443" s="127"/>
      <c r="P1443" s="100"/>
      <c r="Q1443" s="63">
        <f t="shared" si="619"/>
        <v>0</v>
      </c>
      <c r="R1443" s="65"/>
      <c r="S1443" s="67"/>
      <c r="T1443" s="40"/>
      <c r="U1443" s="106">
        <f>IF(EXACT(O1443,Y1443),M1443,M1443*(1-'Расчет ПРЕДЗАКАЗ'!$D$10))</f>
        <v>0</v>
      </c>
      <c r="V1443" s="106">
        <f t="shared" si="620"/>
        <v>0</v>
      </c>
      <c r="W1443" s="106" t="e">
        <f>IF(EXACT(O1443,Y1443),M1443,M1443*(1-#REF!))</f>
        <v>#REF!</v>
      </c>
      <c r="X1443" s="106" t="e">
        <f t="shared" si="621"/>
        <v>#REF!</v>
      </c>
      <c r="Y1443" s="107" t="s">
        <v>72</v>
      </c>
      <c r="Z1443" s="103">
        <f t="shared" si="617"/>
        <v>0</v>
      </c>
      <c r="AA1443" s="103">
        <f t="shared" si="618"/>
        <v>0</v>
      </c>
      <c r="AB1443" s="128" t="str">
        <f t="shared" si="622"/>
        <v/>
      </c>
      <c r="AC1443" s="128" t="e">
        <f t="shared" si="623"/>
        <v>#REF!</v>
      </c>
    </row>
    <row r="1444" spans="1:29" ht="50.1" customHeight="1">
      <c r="A1444" s="171"/>
      <c r="B1444" s="171"/>
      <c r="C1444" s="174"/>
      <c r="D1444" s="174"/>
      <c r="E1444" s="131"/>
      <c r="F1444" s="177"/>
      <c r="G1444" s="180"/>
      <c r="H1444" s="163"/>
      <c r="I1444" s="165"/>
      <c r="J1444" s="168"/>
      <c r="K1444" s="62"/>
      <c r="L1444" s="63"/>
      <c r="M1444" s="63"/>
      <c r="N1444" s="65"/>
      <c r="O1444" s="127"/>
      <c r="P1444" s="100"/>
      <c r="Q1444" s="63">
        <f t="shared" si="619"/>
        <v>0</v>
      </c>
      <c r="R1444" s="65"/>
      <c r="S1444" s="67"/>
      <c r="T1444" s="40"/>
      <c r="U1444" s="106">
        <f>IF(EXACT(O1444,Y1444),M1444,M1444*(1-'Расчет ПРЕДЗАКАЗ'!$D$10))</f>
        <v>0</v>
      </c>
      <c r="V1444" s="106">
        <f t="shared" si="620"/>
        <v>0</v>
      </c>
      <c r="W1444" s="106" t="e">
        <f>IF(EXACT(O1444,Y1444),M1444,M1444*(1-#REF!))</f>
        <v>#REF!</v>
      </c>
      <c r="X1444" s="106" t="e">
        <f t="shared" si="621"/>
        <v>#REF!</v>
      </c>
      <c r="Y1444" s="107" t="s">
        <v>72</v>
      </c>
      <c r="Z1444" s="103">
        <f t="shared" si="617"/>
        <v>0</v>
      </c>
      <c r="AA1444" s="103">
        <f t="shared" si="618"/>
        <v>0</v>
      </c>
      <c r="AB1444" s="128" t="str">
        <f t="shared" si="622"/>
        <v/>
      </c>
      <c r="AC1444" s="128" t="e">
        <f t="shared" si="623"/>
        <v>#REF!</v>
      </c>
    </row>
    <row r="1445" spans="1:29" ht="50.1" customHeight="1">
      <c r="A1445" s="171"/>
      <c r="B1445" s="171"/>
      <c r="C1445" s="174"/>
      <c r="D1445" s="174"/>
      <c r="E1445" s="131"/>
      <c r="F1445" s="177"/>
      <c r="G1445" s="180"/>
      <c r="H1445" s="163"/>
      <c r="I1445" s="165"/>
      <c r="J1445" s="168"/>
      <c r="K1445" s="62"/>
      <c r="L1445" s="63"/>
      <c r="M1445" s="63"/>
      <c r="N1445" s="65"/>
      <c r="O1445" s="127"/>
      <c r="P1445" s="100"/>
      <c r="Q1445" s="63">
        <f t="shared" si="619"/>
        <v>0</v>
      </c>
      <c r="R1445" s="65"/>
      <c r="S1445" s="67"/>
      <c r="T1445" s="40"/>
      <c r="U1445" s="106">
        <f>IF(EXACT(O1445,Y1445),M1445,M1445*(1-'Расчет ПРЕДЗАКАЗ'!$D$10))</f>
        <v>0</v>
      </c>
      <c r="V1445" s="106">
        <f t="shared" si="620"/>
        <v>0</v>
      </c>
      <c r="W1445" s="106" t="e">
        <f>IF(EXACT(O1445,Y1445),M1445,M1445*(1-#REF!))</f>
        <v>#REF!</v>
      </c>
      <c r="X1445" s="106" t="e">
        <f t="shared" si="621"/>
        <v>#REF!</v>
      </c>
      <c r="Y1445" s="107" t="s">
        <v>72</v>
      </c>
      <c r="Z1445" s="103">
        <f t="shared" si="617"/>
        <v>0</v>
      </c>
      <c r="AA1445" s="103">
        <f t="shared" si="618"/>
        <v>0</v>
      </c>
      <c r="AB1445" s="128" t="str">
        <f t="shared" si="622"/>
        <v/>
      </c>
      <c r="AC1445" s="128" t="e">
        <f t="shared" si="623"/>
        <v>#REF!</v>
      </c>
    </row>
    <row r="1446" spans="1:29" ht="50.1" customHeight="1">
      <c r="A1446" s="172"/>
      <c r="B1446" s="172"/>
      <c r="C1446" s="175"/>
      <c r="D1446" s="175"/>
      <c r="E1446" s="132"/>
      <c r="F1446" s="178"/>
      <c r="G1446" s="181"/>
      <c r="H1446" s="164"/>
      <c r="I1446" s="166"/>
      <c r="J1446" s="169"/>
      <c r="K1446" s="62"/>
      <c r="L1446" s="63"/>
      <c r="M1446" s="63"/>
      <c r="N1446" s="65"/>
      <c r="O1446" s="127"/>
      <c r="P1446" s="100"/>
      <c r="Q1446" s="63">
        <f t="shared" si="619"/>
        <v>0</v>
      </c>
      <c r="R1446" s="65"/>
      <c r="S1446" s="67"/>
      <c r="T1446" s="40"/>
      <c r="U1446" s="106">
        <f>IF(EXACT(O1446,Y1446),M1446,M1446*(1-'Расчет ПРЕДЗАКАЗ'!$D$10))</f>
        <v>0</v>
      </c>
      <c r="V1446" s="106">
        <f t="shared" si="620"/>
        <v>0</v>
      </c>
      <c r="W1446" s="106" t="e">
        <f>IF(EXACT(O1446,Y1446),M1446,M1446*(1-#REF!))</f>
        <v>#REF!</v>
      </c>
      <c r="X1446" s="106" t="e">
        <f t="shared" si="621"/>
        <v>#REF!</v>
      </c>
      <c r="Y1446" s="107" t="s">
        <v>72</v>
      </c>
      <c r="Z1446" s="103">
        <f t="shared" si="617"/>
        <v>0</v>
      </c>
      <c r="AA1446" s="103">
        <f t="shared" si="618"/>
        <v>0</v>
      </c>
      <c r="AB1446" s="128" t="str">
        <f t="shared" si="622"/>
        <v/>
      </c>
      <c r="AC1446" s="128" t="e">
        <f t="shared" si="623"/>
        <v>#REF!</v>
      </c>
    </row>
    <row r="1447" spans="1:29" ht="11.25" customHeight="1" thickBot="1"/>
    <row r="1448" spans="1:29" ht="50.1" customHeight="1">
      <c r="A1448" s="170">
        <v>90</v>
      </c>
      <c r="B1448" s="170" t="s">
        <v>883</v>
      </c>
      <c r="C1448" s="173" t="s">
        <v>884</v>
      </c>
      <c r="D1448" s="173" t="s">
        <v>77</v>
      </c>
      <c r="E1448" s="131"/>
      <c r="F1448" s="199" t="s">
        <v>879</v>
      </c>
      <c r="G1448" s="179" t="s">
        <v>885</v>
      </c>
      <c r="H1448" s="162"/>
      <c r="I1448" s="200" t="s">
        <v>881</v>
      </c>
      <c r="J1448" s="167" t="s">
        <v>19</v>
      </c>
      <c r="K1448" s="62" t="s">
        <v>587</v>
      </c>
      <c r="L1448" s="63">
        <v>320</v>
      </c>
      <c r="M1448" s="63">
        <v>202</v>
      </c>
      <c r="N1448" s="142" t="s">
        <v>886</v>
      </c>
      <c r="O1448" s="127"/>
      <c r="P1448" s="100"/>
      <c r="Q1448" s="63">
        <f>P1448*M1448</f>
        <v>0</v>
      </c>
      <c r="R1448" s="64"/>
      <c r="S1448" s="67">
        <v>994</v>
      </c>
      <c r="T1448" s="59"/>
      <c r="U1448" s="106">
        <f>IF(EXACT(O1448,Y1448),M1448,M1448*(1-'Расчет ПРЕДЗАКАЗ'!$D$10))</f>
        <v>197.96</v>
      </c>
      <c r="V1448" s="106">
        <f>P1448*U1448</f>
        <v>0</v>
      </c>
      <c r="W1448" s="106" t="e">
        <f>IF(EXACT(O1448,Y1448),M1448,M1448*(1-#REF!))</f>
        <v>#REF!</v>
      </c>
      <c r="X1448" s="106" t="e">
        <f>P1448*W1448</f>
        <v>#REF!</v>
      </c>
      <c r="Y1448" s="107" t="s">
        <v>72</v>
      </c>
      <c r="Z1448" s="103">
        <f t="shared" ref="Z1448:Z1462" si="624">IF(EXACT(O1448,Y1448),Q1448,0)</f>
        <v>0</v>
      </c>
      <c r="AA1448" s="103">
        <f t="shared" ref="AA1448:AA1462" si="625">IF(Z1448=0,Q1448,0)</f>
        <v>0</v>
      </c>
      <c r="AB1448" s="128">
        <f>IF(U1448=0,"",L1448/U1448-1)</f>
        <v>0.61648817943018774</v>
      </c>
      <c r="AC1448" s="128" t="e">
        <f>IF(W1448=0,"",L1448/W1448-1)</f>
        <v>#REF!</v>
      </c>
    </row>
    <row r="1449" spans="1:29" ht="50.1" customHeight="1">
      <c r="A1449" s="171"/>
      <c r="B1449" s="171"/>
      <c r="C1449" s="174"/>
      <c r="D1449" s="174"/>
      <c r="E1449" s="131"/>
      <c r="F1449" s="177"/>
      <c r="G1449" s="180"/>
      <c r="H1449" s="163"/>
      <c r="I1449" s="165"/>
      <c r="J1449" s="168"/>
      <c r="K1449" s="62"/>
      <c r="L1449" s="63"/>
      <c r="M1449" s="63"/>
      <c r="N1449" s="142"/>
      <c r="O1449" s="127"/>
      <c r="P1449" s="100"/>
      <c r="Q1449" s="63">
        <f t="shared" ref="Q1449:Q1462" si="626">P1449*M1449</f>
        <v>0</v>
      </c>
      <c r="R1449" s="64"/>
      <c r="S1449" s="67"/>
      <c r="T1449" s="46"/>
      <c r="U1449" s="106">
        <f>IF(EXACT(O1449,Y1449),M1449,M1449*(1-'Расчет ПРЕДЗАКАЗ'!$D$10))</f>
        <v>0</v>
      </c>
      <c r="V1449" s="106">
        <f t="shared" ref="V1449:V1462" si="627">P1449*U1449</f>
        <v>0</v>
      </c>
      <c r="W1449" s="106" t="e">
        <f>IF(EXACT(O1449,Y1449),M1449,M1449*(1-#REF!))</f>
        <v>#REF!</v>
      </c>
      <c r="X1449" s="106" t="e">
        <f t="shared" ref="X1449:X1462" si="628">P1449*W1449</f>
        <v>#REF!</v>
      </c>
      <c r="Y1449" s="107" t="s">
        <v>72</v>
      </c>
      <c r="Z1449" s="103">
        <f t="shared" si="624"/>
        <v>0</v>
      </c>
      <c r="AA1449" s="103">
        <f t="shared" si="625"/>
        <v>0</v>
      </c>
      <c r="AB1449" s="128" t="str">
        <f t="shared" ref="AB1449:AB1462" si="629">IF(U1449=0,"",L1449/U1449-1)</f>
        <v/>
      </c>
      <c r="AC1449" s="128" t="e">
        <f t="shared" ref="AC1449:AC1462" si="630">IF(W1449=0,"",L1449/W1449-1)</f>
        <v>#REF!</v>
      </c>
    </row>
    <row r="1450" spans="1:29" ht="50.1" customHeight="1">
      <c r="A1450" s="171"/>
      <c r="B1450" s="171"/>
      <c r="C1450" s="174"/>
      <c r="D1450" s="174"/>
      <c r="E1450" s="131"/>
      <c r="F1450" s="177"/>
      <c r="G1450" s="180"/>
      <c r="H1450" s="163"/>
      <c r="I1450" s="165"/>
      <c r="J1450" s="168"/>
      <c r="K1450" s="62"/>
      <c r="L1450" s="63"/>
      <c r="M1450" s="63"/>
      <c r="N1450" s="142"/>
      <c r="O1450" s="127"/>
      <c r="P1450" s="100"/>
      <c r="Q1450" s="63">
        <f t="shared" si="626"/>
        <v>0</v>
      </c>
      <c r="R1450" s="64"/>
      <c r="S1450" s="67"/>
      <c r="T1450" s="46"/>
      <c r="U1450" s="106">
        <f>IF(EXACT(O1450,Y1450),M1450,M1450*(1-'Расчет ПРЕДЗАКАЗ'!$D$10))</f>
        <v>0</v>
      </c>
      <c r="V1450" s="106">
        <f t="shared" si="627"/>
        <v>0</v>
      </c>
      <c r="W1450" s="106" t="e">
        <f>IF(EXACT(O1450,Y1450),M1450,M1450*(1-#REF!))</f>
        <v>#REF!</v>
      </c>
      <c r="X1450" s="106" t="e">
        <f t="shared" si="628"/>
        <v>#REF!</v>
      </c>
      <c r="Y1450" s="107" t="s">
        <v>72</v>
      </c>
      <c r="Z1450" s="103">
        <f t="shared" si="624"/>
        <v>0</v>
      </c>
      <c r="AA1450" s="103">
        <f t="shared" si="625"/>
        <v>0</v>
      </c>
      <c r="AB1450" s="128" t="str">
        <f t="shared" si="629"/>
        <v/>
      </c>
      <c r="AC1450" s="128" t="e">
        <f t="shared" si="630"/>
        <v>#REF!</v>
      </c>
    </row>
    <row r="1451" spans="1:29" ht="50.1" customHeight="1">
      <c r="A1451" s="171"/>
      <c r="B1451" s="171"/>
      <c r="C1451" s="174"/>
      <c r="D1451" s="174"/>
      <c r="E1451" s="131"/>
      <c r="F1451" s="177"/>
      <c r="G1451" s="180"/>
      <c r="H1451" s="163"/>
      <c r="I1451" s="165"/>
      <c r="J1451" s="168"/>
      <c r="K1451" s="62"/>
      <c r="L1451" s="63"/>
      <c r="M1451" s="63"/>
      <c r="N1451" s="142"/>
      <c r="O1451" s="127"/>
      <c r="P1451" s="100"/>
      <c r="Q1451" s="63">
        <f t="shared" si="626"/>
        <v>0</v>
      </c>
      <c r="R1451" s="64"/>
      <c r="S1451" s="67"/>
      <c r="T1451" s="46"/>
      <c r="U1451" s="106">
        <f>IF(EXACT(O1451,Y1451),M1451,M1451*(1-'Расчет ПРЕДЗАКАЗ'!$D$10))</f>
        <v>0</v>
      </c>
      <c r="V1451" s="106">
        <f t="shared" si="627"/>
        <v>0</v>
      </c>
      <c r="W1451" s="106" t="e">
        <f>IF(EXACT(O1451,Y1451),M1451,M1451*(1-#REF!))</f>
        <v>#REF!</v>
      </c>
      <c r="X1451" s="106" t="e">
        <f t="shared" si="628"/>
        <v>#REF!</v>
      </c>
      <c r="Y1451" s="107" t="s">
        <v>72</v>
      </c>
      <c r="Z1451" s="103">
        <f t="shared" si="624"/>
        <v>0</v>
      </c>
      <c r="AA1451" s="103">
        <f t="shared" si="625"/>
        <v>0</v>
      </c>
      <c r="AB1451" s="128" t="str">
        <f t="shared" si="629"/>
        <v/>
      </c>
      <c r="AC1451" s="128" t="e">
        <f t="shared" si="630"/>
        <v>#REF!</v>
      </c>
    </row>
    <row r="1452" spans="1:29" ht="50.1" customHeight="1">
      <c r="A1452" s="171"/>
      <c r="B1452" s="171"/>
      <c r="C1452" s="174"/>
      <c r="D1452" s="174"/>
      <c r="E1452" s="131"/>
      <c r="F1452" s="177"/>
      <c r="G1452" s="180"/>
      <c r="H1452" s="163"/>
      <c r="I1452" s="165"/>
      <c r="J1452" s="168"/>
      <c r="K1452" s="62"/>
      <c r="L1452" s="63"/>
      <c r="M1452" s="63"/>
      <c r="N1452" s="142"/>
      <c r="O1452" s="127"/>
      <c r="P1452" s="100"/>
      <c r="Q1452" s="63">
        <f t="shared" si="626"/>
        <v>0</v>
      </c>
      <c r="R1452" s="64"/>
      <c r="S1452" s="67"/>
      <c r="T1452" s="46"/>
      <c r="U1452" s="106">
        <f>IF(EXACT(O1452,Y1452),M1452,M1452*(1-'Расчет ПРЕДЗАКАЗ'!$D$10))</f>
        <v>0</v>
      </c>
      <c r="V1452" s="106">
        <f t="shared" si="627"/>
        <v>0</v>
      </c>
      <c r="W1452" s="106" t="e">
        <f>IF(EXACT(O1452,Y1452),M1452,M1452*(1-#REF!))</f>
        <v>#REF!</v>
      </c>
      <c r="X1452" s="106" t="e">
        <f t="shared" si="628"/>
        <v>#REF!</v>
      </c>
      <c r="Y1452" s="107" t="s">
        <v>72</v>
      </c>
      <c r="Z1452" s="103">
        <f t="shared" si="624"/>
        <v>0</v>
      </c>
      <c r="AA1452" s="103">
        <f t="shared" si="625"/>
        <v>0</v>
      </c>
      <c r="AB1452" s="128" t="str">
        <f t="shared" si="629"/>
        <v/>
      </c>
      <c r="AC1452" s="128" t="e">
        <f t="shared" si="630"/>
        <v>#REF!</v>
      </c>
    </row>
    <row r="1453" spans="1:29" ht="50.1" customHeight="1">
      <c r="A1453" s="171"/>
      <c r="B1453" s="171"/>
      <c r="C1453" s="174"/>
      <c r="D1453" s="174"/>
      <c r="E1453" s="131"/>
      <c r="F1453" s="177"/>
      <c r="G1453" s="180"/>
      <c r="H1453" s="163"/>
      <c r="I1453" s="165"/>
      <c r="J1453" s="168"/>
      <c r="K1453" s="62"/>
      <c r="L1453" s="63"/>
      <c r="M1453" s="63"/>
      <c r="N1453" s="142"/>
      <c r="O1453" s="127"/>
      <c r="P1453" s="100"/>
      <c r="Q1453" s="63">
        <f t="shared" si="626"/>
        <v>0</v>
      </c>
      <c r="R1453" s="64"/>
      <c r="S1453" s="67"/>
      <c r="T1453" s="46"/>
      <c r="U1453" s="106">
        <f>IF(EXACT(O1453,Y1453),M1453,M1453*(1-'Расчет ПРЕДЗАКАЗ'!$D$10))</f>
        <v>0</v>
      </c>
      <c r="V1453" s="106">
        <f t="shared" si="627"/>
        <v>0</v>
      </c>
      <c r="W1453" s="106" t="e">
        <f>IF(EXACT(O1453,Y1453),M1453,M1453*(1-#REF!))</f>
        <v>#REF!</v>
      </c>
      <c r="X1453" s="106" t="e">
        <f t="shared" si="628"/>
        <v>#REF!</v>
      </c>
      <c r="Y1453" s="107" t="s">
        <v>72</v>
      </c>
      <c r="Z1453" s="103">
        <f t="shared" si="624"/>
        <v>0</v>
      </c>
      <c r="AA1453" s="103">
        <f t="shared" si="625"/>
        <v>0</v>
      </c>
      <c r="AB1453" s="128" t="str">
        <f t="shared" si="629"/>
        <v/>
      </c>
      <c r="AC1453" s="128" t="e">
        <f t="shared" si="630"/>
        <v>#REF!</v>
      </c>
    </row>
    <row r="1454" spans="1:29" ht="50.1" customHeight="1">
      <c r="A1454" s="171"/>
      <c r="B1454" s="171"/>
      <c r="C1454" s="174"/>
      <c r="D1454" s="174"/>
      <c r="E1454" s="131"/>
      <c r="F1454" s="177"/>
      <c r="G1454" s="180"/>
      <c r="H1454" s="163"/>
      <c r="I1454" s="165"/>
      <c r="J1454" s="168"/>
      <c r="K1454" s="62"/>
      <c r="L1454" s="63"/>
      <c r="M1454" s="63"/>
      <c r="N1454" s="142"/>
      <c r="O1454" s="127"/>
      <c r="P1454" s="100"/>
      <c r="Q1454" s="63">
        <f t="shared" si="626"/>
        <v>0</v>
      </c>
      <c r="R1454" s="64"/>
      <c r="S1454" s="67"/>
      <c r="T1454" s="46"/>
      <c r="U1454" s="106">
        <f>IF(EXACT(O1454,Y1454),M1454,M1454*(1-'Расчет ПРЕДЗАКАЗ'!$D$10))</f>
        <v>0</v>
      </c>
      <c r="V1454" s="106">
        <f t="shared" si="627"/>
        <v>0</v>
      </c>
      <c r="W1454" s="106" t="e">
        <f>IF(EXACT(O1454,Y1454),M1454,M1454*(1-#REF!))</f>
        <v>#REF!</v>
      </c>
      <c r="X1454" s="106" t="e">
        <f t="shared" si="628"/>
        <v>#REF!</v>
      </c>
      <c r="Y1454" s="107" t="s">
        <v>72</v>
      </c>
      <c r="Z1454" s="103">
        <f t="shared" si="624"/>
        <v>0</v>
      </c>
      <c r="AA1454" s="103">
        <f t="shared" si="625"/>
        <v>0</v>
      </c>
      <c r="AB1454" s="128" t="str">
        <f t="shared" si="629"/>
        <v/>
      </c>
      <c r="AC1454" s="128" t="e">
        <f t="shared" si="630"/>
        <v>#REF!</v>
      </c>
    </row>
    <row r="1455" spans="1:29" ht="50.1" customHeight="1">
      <c r="A1455" s="171"/>
      <c r="B1455" s="171"/>
      <c r="C1455" s="174"/>
      <c r="D1455" s="174"/>
      <c r="E1455" s="131"/>
      <c r="F1455" s="177"/>
      <c r="G1455" s="180"/>
      <c r="H1455" s="163"/>
      <c r="I1455" s="165"/>
      <c r="J1455" s="168"/>
      <c r="K1455" s="62"/>
      <c r="L1455" s="63"/>
      <c r="M1455" s="63"/>
      <c r="N1455" s="142"/>
      <c r="O1455" s="127"/>
      <c r="P1455" s="100"/>
      <c r="Q1455" s="63">
        <f t="shared" si="626"/>
        <v>0</v>
      </c>
      <c r="R1455" s="64"/>
      <c r="S1455" s="67"/>
      <c r="T1455" s="46"/>
      <c r="U1455" s="106">
        <f>IF(EXACT(O1455,Y1455),M1455,M1455*(1-'Расчет ПРЕДЗАКАЗ'!$D$10))</f>
        <v>0</v>
      </c>
      <c r="V1455" s="106">
        <f t="shared" si="627"/>
        <v>0</v>
      </c>
      <c r="W1455" s="106" t="e">
        <f>IF(EXACT(O1455,Y1455),M1455,M1455*(1-#REF!))</f>
        <v>#REF!</v>
      </c>
      <c r="X1455" s="106" t="e">
        <f t="shared" si="628"/>
        <v>#REF!</v>
      </c>
      <c r="Y1455" s="107" t="s">
        <v>72</v>
      </c>
      <c r="Z1455" s="103">
        <f t="shared" si="624"/>
        <v>0</v>
      </c>
      <c r="AA1455" s="103">
        <f t="shared" si="625"/>
        <v>0</v>
      </c>
      <c r="AB1455" s="128" t="str">
        <f t="shared" si="629"/>
        <v/>
      </c>
      <c r="AC1455" s="128" t="e">
        <f t="shared" si="630"/>
        <v>#REF!</v>
      </c>
    </row>
    <row r="1456" spans="1:29" ht="50.1" customHeight="1">
      <c r="A1456" s="171"/>
      <c r="B1456" s="171"/>
      <c r="C1456" s="174"/>
      <c r="D1456" s="174"/>
      <c r="E1456" s="131"/>
      <c r="F1456" s="177"/>
      <c r="G1456" s="180"/>
      <c r="H1456" s="163"/>
      <c r="I1456" s="165"/>
      <c r="J1456" s="168"/>
      <c r="K1456" s="62"/>
      <c r="L1456" s="63"/>
      <c r="M1456" s="63"/>
      <c r="N1456" s="142"/>
      <c r="O1456" s="127"/>
      <c r="P1456" s="100"/>
      <c r="Q1456" s="63">
        <f t="shared" si="626"/>
        <v>0</v>
      </c>
      <c r="R1456" s="64"/>
      <c r="S1456" s="67"/>
      <c r="T1456" s="46"/>
      <c r="U1456" s="106">
        <f>IF(EXACT(O1456,Y1456),M1456,M1456*(1-'Расчет ПРЕДЗАКАЗ'!$D$10))</f>
        <v>0</v>
      </c>
      <c r="V1456" s="106">
        <f t="shared" si="627"/>
        <v>0</v>
      </c>
      <c r="W1456" s="106" t="e">
        <f>IF(EXACT(O1456,Y1456),M1456,M1456*(1-#REF!))</f>
        <v>#REF!</v>
      </c>
      <c r="X1456" s="106" t="e">
        <f t="shared" si="628"/>
        <v>#REF!</v>
      </c>
      <c r="Y1456" s="107" t="s">
        <v>72</v>
      </c>
      <c r="Z1456" s="103">
        <f t="shared" si="624"/>
        <v>0</v>
      </c>
      <c r="AA1456" s="103">
        <f t="shared" si="625"/>
        <v>0</v>
      </c>
      <c r="AB1456" s="128" t="str">
        <f t="shared" si="629"/>
        <v/>
      </c>
      <c r="AC1456" s="128" t="e">
        <f t="shared" si="630"/>
        <v>#REF!</v>
      </c>
    </row>
    <row r="1457" spans="1:29" ht="50.1" customHeight="1">
      <c r="A1457" s="171"/>
      <c r="B1457" s="171"/>
      <c r="C1457" s="174"/>
      <c r="D1457" s="174"/>
      <c r="E1457" s="131"/>
      <c r="F1457" s="177"/>
      <c r="G1457" s="180"/>
      <c r="H1457" s="163"/>
      <c r="I1457" s="165"/>
      <c r="J1457" s="168"/>
      <c r="K1457" s="62"/>
      <c r="L1457" s="63"/>
      <c r="M1457" s="63"/>
      <c r="N1457" s="143"/>
      <c r="O1457" s="127"/>
      <c r="P1457" s="100"/>
      <c r="Q1457" s="63">
        <f t="shared" si="626"/>
        <v>0</v>
      </c>
      <c r="R1457" s="65"/>
      <c r="S1457" s="67"/>
      <c r="T1457" s="40"/>
      <c r="U1457" s="106">
        <f>IF(EXACT(O1457,Y1457),M1457,M1457*(1-'Расчет ПРЕДЗАКАЗ'!$D$10))</f>
        <v>0</v>
      </c>
      <c r="V1457" s="106">
        <f t="shared" si="627"/>
        <v>0</v>
      </c>
      <c r="W1457" s="106" t="e">
        <f>IF(EXACT(O1457,Y1457),M1457,M1457*(1-#REF!))</f>
        <v>#REF!</v>
      </c>
      <c r="X1457" s="106" t="e">
        <f t="shared" si="628"/>
        <v>#REF!</v>
      </c>
      <c r="Y1457" s="107" t="s">
        <v>72</v>
      </c>
      <c r="Z1457" s="103">
        <f t="shared" si="624"/>
        <v>0</v>
      </c>
      <c r="AA1457" s="103">
        <f t="shared" si="625"/>
        <v>0</v>
      </c>
      <c r="AB1457" s="128" t="str">
        <f t="shared" si="629"/>
        <v/>
      </c>
      <c r="AC1457" s="128" t="e">
        <f t="shared" si="630"/>
        <v>#REF!</v>
      </c>
    </row>
    <row r="1458" spans="1:29" ht="50.1" customHeight="1">
      <c r="A1458" s="171"/>
      <c r="B1458" s="171"/>
      <c r="C1458" s="174"/>
      <c r="D1458" s="174"/>
      <c r="E1458" s="131"/>
      <c r="F1458" s="177"/>
      <c r="G1458" s="180"/>
      <c r="H1458" s="163"/>
      <c r="I1458" s="165"/>
      <c r="J1458" s="168"/>
      <c r="K1458" s="62"/>
      <c r="L1458" s="63"/>
      <c r="M1458" s="63"/>
      <c r="N1458" s="143"/>
      <c r="O1458" s="127"/>
      <c r="P1458" s="100"/>
      <c r="Q1458" s="63">
        <f t="shared" si="626"/>
        <v>0</v>
      </c>
      <c r="R1458" s="65"/>
      <c r="S1458" s="67"/>
      <c r="T1458" s="40"/>
      <c r="U1458" s="106">
        <f>IF(EXACT(O1458,Y1458),M1458,M1458*(1-'Расчет ПРЕДЗАКАЗ'!$D$10))</f>
        <v>0</v>
      </c>
      <c r="V1458" s="106">
        <f t="shared" si="627"/>
        <v>0</v>
      </c>
      <c r="W1458" s="106" t="e">
        <f>IF(EXACT(O1458,Y1458),M1458,M1458*(1-#REF!))</f>
        <v>#REF!</v>
      </c>
      <c r="X1458" s="106" t="e">
        <f t="shared" si="628"/>
        <v>#REF!</v>
      </c>
      <c r="Y1458" s="107" t="s">
        <v>72</v>
      </c>
      <c r="Z1458" s="103">
        <f t="shared" si="624"/>
        <v>0</v>
      </c>
      <c r="AA1458" s="103">
        <f t="shared" si="625"/>
        <v>0</v>
      </c>
      <c r="AB1458" s="128" t="str">
        <f t="shared" si="629"/>
        <v/>
      </c>
      <c r="AC1458" s="128" t="e">
        <f t="shared" si="630"/>
        <v>#REF!</v>
      </c>
    </row>
    <row r="1459" spans="1:29" ht="50.1" customHeight="1">
      <c r="A1459" s="171"/>
      <c r="B1459" s="171"/>
      <c r="C1459" s="174"/>
      <c r="D1459" s="174"/>
      <c r="E1459" s="131"/>
      <c r="F1459" s="177"/>
      <c r="G1459" s="180"/>
      <c r="H1459" s="163"/>
      <c r="I1459" s="165"/>
      <c r="J1459" s="168"/>
      <c r="K1459" s="62"/>
      <c r="L1459" s="63"/>
      <c r="M1459" s="63"/>
      <c r="N1459" s="65"/>
      <c r="O1459" s="127"/>
      <c r="P1459" s="100"/>
      <c r="Q1459" s="63">
        <f t="shared" si="626"/>
        <v>0</v>
      </c>
      <c r="R1459" s="65"/>
      <c r="S1459" s="67"/>
      <c r="T1459" s="40"/>
      <c r="U1459" s="106">
        <f>IF(EXACT(O1459,Y1459),M1459,M1459*(1-'Расчет ПРЕДЗАКАЗ'!$D$10))</f>
        <v>0</v>
      </c>
      <c r="V1459" s="106">
        <f t="shared" si="627"/>
        <v>0</v>
      </c>
      <c r="W1459" s="106" t="e">
        <f>IF(EXACT(O1459,Y1459),M1459,M1459*(1-#REF!))</f>
        <v>#REF!</v>
      </c>
      <c r="X1459" s="106" t="e">
        <f t="shared" si="628"/>
        <v>#REF!</v>
      </c>
      <c r="Y1459" s="107" t="s">
        <v>72</v>
      </c>
      <c r="Z1459" s="103">
        <f t="shared" si="624"/>
        <v>0</v>
      </c>
      <c r="AA1459" s="103">
        <f t="shared" si="625"/>
        <v>0</v>
      </c>
      <c r="AB1459" s="128" t="str">
        <f t="shared" si="629"/>
        <v/>
      </c>
      <c r="AC1459" s="128" t="e">
        <f t="shared" si="630"/>
        <v>#REF!</v>
      </c>
    </row>
    <row r="1460" spans="1:29" ht="50.1" customHeight="1">
      <c r="A1460" s="171"/>
      <c r="B1460" s="171"/>
      <c r="C1460" s="174"/>
      <c r="D1460" s="174"/>
      <c r="E1460" s="131"/>
      <c r="F1460" s="177"/>
      <c r="G1460" s="180"/>
      <c r="H1460" s="163"/>
      <c r="I1460" s="165"/>
      <c r="J1460" s="168"/>
      <c r="K1460" s="62"/>
      <c r="L1460" s="63"/>
      <c r="M1460" s="63"/>
      <c r="N1460" s="65"/>
      <c r="O1460" s="127"/>
      <c r="P1460" s="100"/>
      <c r="Q1460" s="63">
        <f t="shared" si="626"/>
        <v>0</v>
      </c>
      <c r="R1460" s="65"/>
      <c r="S1460" s="67"/>
      <c r="T1460" s="40"/>
      <c r="U1460" s="106">
        <f>IF(EXACT(O1460,Y1460),M1460,M1460*(1-'Расчет ПРЕДЗАКАЗ'!$D$10))</f>
        <v>0</v>
      </c>
      <c r="V1460" s="106">
        <f t="shared" si="627"/>
        <v>0</v>
      </c>
      <c r="W1460" s="106" t="e">
        <f>IF(EXACT(O1460,Y1460),M1460,M1460*(1-#REF!))</f>
        <v>#REF!</v>
      </c>
      <c r="X1460" s="106" t="e">
        <f t="shared" si="628"/>
        <v>#REF!</v>
      </c>
      <c r="Y1460" s="107" t="s">
        <v>72</v>
      </c>
      <c r="Z1460" s="103">
        <f t="shared" si="624"/>
        <v>0</v>
      </c>
      <c r="AA1460" s="103">
        <f t="shared" si="625"/>
        <v>0</v>
      </c>
      <c r="AB1460" s="128" t="str">
        <f t="shared" si="629"/>
        <v/>
      </c>
      <c r="AC1460" s="128" t="e">
        <f t="shared" si="630"/>
        <v>#REF!</v>
      </c>
    </row>
    <row r="1461" spans="1:29" ht="50.1" customHeight="1">
      <c r="A1461" s="171"/>
      <c r="B1461" s="171"/>
      <c r="C1461" s="174"/>
      <c r="D1461" s="174"/>
      <c r="E1461" s="131"/>
      <c r="F1461" s="177"/>
      <c r="G1461" s="180"/>
      <c r="H1461" s="163"/>
      <c r="I1461" s="165"/>
      <c r="J1461" s="168"/>
      <c r="K1461" s="62"/>
      <c r="L1461" s="63"/>
      <c r="M1461" s="63"/>
      <c r="N1461" s="65"/>
      <c r="O1461" s="127"/>
      <c r="P1461" s="100"/>
      <c r="Q1461" s="63">
        <f t="shared" si="626"/>
        <v>0</v>
      </c>
      <c r="R1461" s="65"/>
      <c r="S1461" s="67"/>
      <c r="T1461" s="40"/>
      <c r="U1461" s="106">
        <f>IF(EXACT(O1461,Y1461),M1461,M1461*(1-'Расчет ПРЕДЗАКАЗ'!$D$10))</f>
        <v>0</v>
      </c>
      <c r="V1461" s="106">
        <f t="shared" si="627"/>
        <v>0</v>
      </c>
      <c r="W1461" s="106" t="e">
        <f>IF(EXACT(O1461,Y1461),M1461,M1461*(1-#REF!))</f>
        <v>#REF!</v>
      </c>
      <c r="X1461" s="106" t="e">
        <f t="shared" si="628"/>
        <v>#REF!</v>
      </c>
      <c r="Y1461" s="107" t="s">
        <v>72</v>
      </c>
      <c r="Z1461" s="103">
        <f t="shared" si="624"/>
        <v>0</v>
      </c>
      <c r="AA1461" s="103">
        <f t="shared" si="625"/>
        <v>0</v>
      </c>
      <c r="AB1461" s="128" t="str">
        <f t="shared" si="629"/>
        <v/>
      </c>
      <c r="AC1461" s="128" t="e">
        <f t="shared" si="630"/>
        <v>#REF!</v>
      </c>
    </row>
    <row r="1462" spans="1:29" ht="50.1" customHeight="1">
      <c r="A1462" s="172"/>
      <c r="B1462" s="172"/>
      <c r="C1462" s="175"/>
      <c r="D1462" s="175"/>
      <c r="E1462" s="132"/>
      <c r="F1462" s="178"/>
      <c r="G1462" s="181"/>
      <c r="H1462" s="164"/>
      <c r="I1462" s="166"/>
      <c r="J1462" s="169"/>
      <c r="K1462" s="62"/>
      <c r="L1462" s="63"/>
      <c r="M1462" s="63"/>
      <c r="N1462" s="65"/>
      <c r="O1462" s="127"/>
      <c r="P1462" s="100"/>
      <c r="Q1462" s="63">
        <f t="shared" si="626"/>
        <v>0</v>
      </c>
      <c r="R1462" s="65"/>
      <c r="S1462" s="67"/>
      <c r="T1462" s="40"/>
      <c r="U1462" s="106">
        <f>IF(EXACT(O1462,Y1462),M1462,M1462*(1-'Расчет ПРЕДЗАКАЗ'!$D$10))</f>
        <v>0</v>
      </c>
      <c r="V1462" s="106">
        <f t="shared" si="627"/>
        <v>0</v>
      </c>
      <c r="W1462" s="106" t="e">
        <f>IF(EXACT(O1462,Y1462),M1462,M1462*(1-#REF!))</f>
        <v>#REF!</v>
      </c>
      <c r="X1462" s="106" t="e">
        <f t="shared" si="628"/>
        <v>#REF!</v>
      </c>
      <c r="Y1462" s="107" t="s">
        <v>72</v>
      </c>
      <c r="Z1462" s="103">
        <f t="shared" si="624"/>
        <v>0</v>
      </c>
      <c r="AA1462" s="103">
        <f t="shared" si="625"/>
        <v>0</v>
      </c>
      <c r="AB1462" s="128" t="str">
        <f t="shared" si="629"/>
        <v/>
      </c>
      <c r="AC1462" s="128" t="e">
        <f t="shared" si="630"/>
        <v>#REF!</v>
      </c>
    </row>
    <row r="1463" spans="1:29" ht="11.25" customHeight="1" thickBot="1"/>
    <row r="1464" spans="1:29" ht="50.1" customHeight="1">
      <c r="A1464" s="170">
        <v>91</v>
      </c>
      <c r="B1464" s="170" t="s">
        <v>887</v>
      </c>
      <c r="C1464" s="173" t="s">
        <v>888</v>
      </c>
      <c r="D1464" s="173" t="s">
        <v>77</v>
      </c>
      <c r="E1464" s="131"/>
      <c r="F1464" s="199" t="s">
        <v>879</v>
      </c>
      <c r="G1464" s="179" t="s">
        <v>792</v>
      </c>
      <c r="H1464" s="162"/>
      <c r="I1464" s="200" t="s">
        <v>881</v>
      </c>
      <c r="J1464" s="167" t="s">
        <v>19</v>
      </c>
      <c r="K1464" s="62" t="s">
        <v>587</v>
      </c>
      <c r="L1464" s="63">
        <v>230</v>
      </c>
      <c r="M1464" s="63">
        <v>140</v>
      </c>
      <c r="N1464" s="142" t="s">
        <v>889</v>
      </c>
      <c r="O1464" s="127" t="s">
        <v>72</v>
      </c>
      <c r="P1464" s="100"/>
      <c r="Q1464" s="63">
        <f>P1464*M1464</f>
        <v>0</v>
      </c>
      <c r="R1464" s="64"/>
      <c r="S1464" s="67">
        <v>1659</v>
      </c>
      <c r="T1464" s="59"/>
      <c r="U1464" s="106">
        <f>IF(EXACT(O1464,Y1464),M1464,M1464*(1-'Расчет ПРЕДЗАКАЗ'!$D$10))</f>
        <v>140</v>
      </c>
      <c r="V1464" s="106">
        <f>P1464*U1464</f>
        <v>0</v>
      </c>
      <c r="W1464" s="106">
        <f>IF(EXACT(O1464,Y1464),M1464,M1464*(1-#REF!))</f>
        <v>140</v>
      </c>
      <c r="X1464" s="106">
        <f>P1464*W1464</f>
        <v>0</v>
      </c>
      <c r="Y1464" s="107" t="s">
        <v>72</v>
      </c>
      <c r="Z1464" s="103">
        <f t="shared" ref="Z1464:Z1478" si="631">IF(EXACT(O1464,Y1464),Q1464,0)</f>
        <v>0</v>
      </c>
      <c r="AA1464" s="103">
        <f t="shared" ref="AA1464:AA1478" si="632">IF(Z1464=0,Q1464,0)</f>
        <v>0</v>
      </c>
      <c r="AB1464" s="128">
        <f>IF(U1464=0,"",L1464/U1464-1)</f>
        <v>0.64285714285714279</v>
      </c>
      <c r="AC1464" s="128">
        <f>IF(W1464=0,"",L1464/W1464-1)</f>
        <v>0.64285714285714279</v>
      </c>
    </row>
    <row r="1465" spans="1:29" ht="50.1" customHeight="1">
      <c r="A1465" s="171"/>
      <c r="B1465" s="171"/>
      <c r="C1465" s="174"/>
      <c r="D1465" s="174"/>
      <c r="E1465" s="131"/>
      <c r="F1465" s="177"/>
      <c r="G1465" s="180"/>
      <c r="H1465" s="163"/>
      <c r="I1465" s="165"/>
      <c r="J1465" s="168"/>
      <c r="K1465" s="62"/>
      <c r="L1465" s="63"/>
      <c r="M1465" s="63"/>
      <c r="N1465" s="142"/>
      <c r="O1465" s="127"/>
      <c r="P1465" s="100"/>
      <c r="Q1465" s="63">
        <f t="shared" ref="Q1465:Q1478" si="633">P1465*M1465</f>
        <v>0</v>
      </c>
      <c r="R1465" s="64"/>
      <c r="S1465" s="67"/>
      <c r="T1465" s="46"/>
      <c r="U1465" s="106">
        <f>IF(EXACT(O1465,Y1465),M1465,M1465*(1-'Расчет ПРЕДЗАКАЗ'!$D$10))</f>
        <v>0</v>
      </c>
      <c r="V1465" s="106">
        <f t="shared" ref="V1465:V1478" si="634">P1465*U1465</f>
        <v>0</v>
      </c>
      <c r="W1465" s="106" t="e">
        <f>IF(EXACT(O1465,Y1465),M1465,M1465*(1-#REF!))</f>
        <v>#REF!</v>
      </c>
      <c r="X1465" s="106" t="e">
        <f t="shared" ref="X1465:X1478" si="635">P1465*W1465</f>
        <v>#REF!</v>
      </c>
      <c r="Y1465" s="107" t="s">
        <v>72</v>
      </c>
      <c r="Z1465" s="103">
        <f t="shared" si="631"/>
        <v>0</v>
      </c>
      <c r="AA1465" s="103">
        <f t="shared" si="632"/>
        <v>0</v>
      </c>
      <c r="AB1465" s="128" t="str">
        <f t="shared" ref="AB1465:AB1478" si="636">IF(U1465=0,"",L1465/U1465-1)</f>
        <v/>
      </c>
      <c r="AC1465" s="128" t="e">
        <f t="shared" ref="AC1465:AC1478" si="637">IF(W1465=0,"",L1465/W1465-1)</f>
        <v>#REF!</v>
      </c>
    </row>
    <row r="1466" spans="1:29" ht="50.1" customHeight="1">
      <c r="A1466" s="171"/>
      <c r="B1466" s="171"/>
      <c r="C1466" s="174"/>
      <c r="D1466" s="174"/>
      <c r="E1466" s="131"/>
      <c r="F1466" s="177"/>
      <c r="G1466" s="180"/>
      <c r="H1466" s="163"/>
      <c r="I1466" s="165"/>
      <c r="J1466" s="168"/>
      <c r="K1466" s="62"/>
      <c r="L1466" s="63"/>
      <c r="M1466" s="63"/>
      <c r="N1466" s="142"/>
      <c r="O1466" s="127"/>
      <c r="P1466" s="100"/>
      <c r="Q1466" s="63">
        <f t="shared" si="633"/>
        <v>0</v>
      </c>
      <c r="R1466" s="64"/>
      <c r="S1466" s="67"/>
      <c r="T1466" s="46"/>
      <c r="U1466" s="106">
        <f>IF(EXACT(O1466,Y1466),M1466,M1466*(1-'Расчет ПРЕДЗАКАЗ'!$D$10))</f>
        <v>0</v>
      </c>
      <c r="V1466" s="106">
        <f t="shared" si="634"/>
        <v>0</v>
      </c>
      <c r="W1466" s="106" t="e">
        <f>IF(EXACT(O1466,Y1466),M1466,M1466*(1-#REF!))</f>
        <v>#REF!</v>
      </c>
      <c r="X1466" s="106" t="e">
        <f t="shared" si="635"/>
        <v>#REF!</v>
      </c>
      <c r="Y1466" s="107" t="s">
        <v>72</v>
      </c>
      <c r="Z1466" s="103">
        <f t="shared" si="631"/>
        <v>0</v>
      </c>
      <c r="AA1466" s="103">
        <f t="shared" si="632"/>
        <v>0</v>
      </c>
      <c r="AB1466" s="128" t="str">
        <f t="shared" si="636"/>
        <v/>
      </c>
      <c r="AC1466" s="128" t="e">
        <f t="shared" si="637"/>
        <v>#REF!</v>
      </c>
    </row>
    <row r="1467" spans="1:29" ht="50.1" customHeight="1">
      <c r="A1467" s="171"/>
      <c r="B1467" s="171"/>
      <c r="C1467" s="174"/>
      <c r="D1467" s="174"/>
      <c r="E1467" s="131"/>
      <c r="F1467" s="177"/>
      <c r="G1467" s="180"/>
      <c r="H1467" s="163"/>
      <c r="I1467" s="165"/>
      <c r="J1467" s="168"/>
      <c r="K1467" s="62"/>
      <c r="L1467" s="63"/>
      <c r="M1467" s="63"/>
      <c r="N1467" s="142"/>
      <c r="O1467" s="127"/>
      <c r="P1467" s="100"/>
      <c r="Q1467" s="63">
        <f t="shared" si="633"/>
        <v>0</v>
      </c>
      <c r="R1467" s="64"/>
      <c r="S1467" s="67"/>
      <c r="T1467" s="46"/>
      <c r="U1467" s="106">
        <f>IF(EXACT(O1467,Y1467),M1467,M1467*(1-'Расчет ПРЕДЗАКАЗ'!$D$10))</f>
        <v>0</v>
      </c>
      <c r="V1467" s="106">
        <f t="shared" si="634"/>
        <v>0</v>
      </c>
      <c r="W1467" s="106" t="e">
        <f>IF(EXACT(O1467,Y1467),M1467,M1467*(1-#REF!))</f>
        <v>#REF!</v>
      </c>
      <c r="X1467" s="106" t="e">
        <f t="shared" si="635"/>
        <v>#REF!</v>
      </c>
      <c r="Y1467" s="107" t="s">
        <v>72</v>
      </c>
      <c r="Z1467" s="103">
        <f t="shared" si="631"/>
        <v>0</v>
      </c>
      <c r="AA1467" s="103">
        <f t="shared" si="632"/>
        <v>0</v>
      </c>
      <c r="AB1467" s="128" t="str">
        <f t="shared" si="636"/>
        <v/>
      </c>
      <c r="AC1467" s="128" t="e">
        <f t="shared" si="637"/>
        <v>#REF!</v>
      </c>
    </row>
    <row r="1468" spans="1:29" ht="50.1" customHeight="1">
      <c r="A1468" s="171"/>
      <c r="B1468" s="171"/>
      <c r="C1468" s="174"/>
      <c r="D1468" s="174"/>
      <c r="E1468" s="131"/>
      <c r="F1468" s="177"/>
      <c r="G1468" s="180"/>
      <c r="H1468" s="163"/>
      <c r="I1468" s="165"/>
      <c r="J1468" s="168"/>
      <c r="K1468" s="62"/>
      <c r="L1468" s="63"/>
      <c r="M1468" s="63"/>
      <c r="N1468" s="142"/>
      <c r="O1468" s="127"/>
      <c r="P1468" s="100"/>
      <c r="Q1468" s="63">
        <f t="shared" si="633"/>
        <v>0</v>
      </c>
      <c r="R1468" s="64"/>
      <c r="S1468" s="67"/>
      <c r="T1468" s="46"/>
      <c r="U1468" s="106">
        <f>IF(EXACT(O1468,Y1468),M1468,M1468*(1-'Расчет ПРЕДЗАКАЗ'!$D$10))</f>
        <v>0</v>
      </c>
      <c r="V1468" s="106">
        <f t="shared" si="634"/>
        <v>0</v>
      </c>
      <c r="W1468" s="106" t="e">
        <f>IF(EXACT(O1468,Y1468),M1468,M1468*(1-#REF!))</f>
        <v>#REF!</v>
      </c>
      <c r="X1468" s="106" t="e">
        <f t="shared" si="635"/>
        <v>#REF!</v>
      </c>
      <c r="Y1468" s="107" t="s">
        <v>72</v>
      </c>
      <c r="Z1468" s="103">
        <f t="shared" si="631"/>
        <v>0</v>
      </c>
      <c r="AA1468" s="103">
        <f t="shared" si="632"/>
        <v>0</v>
      </c>
      <c r="AB1468" s="128" t="str">
        <f t="shared" si="636"/>
        <v/>
      </c>
      <c r="AC1468" s="128" t="e">
        <f t="shared" si="637"/>
        <v>#REF!</v>
      </c>
    </row>
    <row r="1469" spans="1:29" ht="50.1" customHeight="1">
      <c r="A1469" s="171"/>
      <c r="B1469" s="171"/>
      <c r="C1469" s="174"/>
      <c r="D1469" s="174"/>
      <c r="E1469" s="131"/>
      <c r="F1469" s="177"/>
      <c r="G1469" s="180"/>
      <c r="H1469" s="163"/>
      <c r="I1469" s="165"/>
      <c r="J1469" s="168"/>
      <c r="K1469" s="62"/>
      <c r="L1469" s="63"/>
      <c r="M1469" s="63"/>
      <c r="N1469" s="142"/>
      <c r="O1469" s="127"/>
      <c r="P1469" s="100"/>
      <c r="Q1469" s="63">
        <f t="shared" si="633"/>
        <v>0</v>
      </c>
      <c r="R1469" s="64"/>
      <c r="S1469" s="67"/>
      <c r="T1469" s="46"/>
      <c r="U1469" s="106">
        <f>IF(EXACT(O1469,Y1469),M1469,M1469*(1-'Расчет ПРЕДЗАКАЗ'!$D$10))</f>
        <v>0</v>
      </c>
      <c r="V1469" s="106">
        <f t="shared" si="634"/>
        <v>0</v>
      </c>
      <c r="W1469" s="106" t="e">
        <f>IF(EXACT(O1469,Y1469),M1469,M1469*(1-#REF!))</f>
        <v>#REF!</v>
      </c>
      <c r="X1469" s="106" t="e">
        <f t="shared" si="635"/>
        <v>#REF!</v>
      </c>
      <c r="Y1469" s="107" t="s">
        <v>72</v>
      </c>
      <c r="Z1469" s="103">
        <f t="shared" si="631"/>
        <v>0</v>
      </c>
      <c r="AA1469" s="103">
        <f t="shared" si="632"/>
        <v>0</v>
      </c>
      <c r="AB1469" s="128" t="str">
        <f t="shared" si="636"/>
        <v/>
      </c>
      <c r="AC1469" s="128" t="e">
        <f t="shared" si="637"/>
        <v>#REF!</v>
      </c>
    </row>
    <row r="1470" spans="1:29" ht="50.1" customHeight="1">
      <c r="A1470" s="171"/>
      <c r="B1470" s="171"/>
      <c r="C1470" s="174"/>
      <c r="D1470" s="174"/>
      <c r="E1470" s="131"/>
      <c r="F1470" s="177"/>
      <c r="G1470" s="180"/>
      <c r="H1470" s="163"/>
      <c r="I1470" s="165"/>
      <c r="J1470" s="168"/>
      <c r="K1470" s="62"/>
      <c r="L1470" s="63"/>
      <c r="M1470" s="63"/>
      <c r="N1470" s="142"/>
      <c r="O1470" s="127"/>
      <c r="P1470" s="100"/>
      <c r="Q1470" s="63">
        <f t="shared" si="633"/>
        <v>0</v>
      </c>
      <c r="R1470" s="64"/>
      <c r="S1470" s="67"/>
      <c r="T1470" s="46"/>
      <c r="U1470" s="106">
        <f>IF(EXACT(O1470,Y1470),M1470,M1470*(1-'Расчет ПРЕДЗАКАЗ'!$D$10))</f>
        <v>0</v>
      </c>
      <c r="V1470" s="106">
        <f t="shared" si="634"/>
        <v>0</v>
      </c>
      <c r="W1470" s="106" t="e">
        <f>IF(EXACT(O1470,Y1470),M1470,M1470*(1-#REF!))</f>
        <v>#REF!</v>
      </c>
      <c r="X1470" s="106" t="e">
        <f t="shared" si="635"/>
        <v>#REF!</v>
      </c>
      <c r="Y1470" s="107" t="s">
        <v>72</v>
      </c>
      <c r="Z1470" s="103">
        <f t="shared" si="631"/>
        <v>0</v>
      </c>
      <c r="AA1470" s="103">
        <f t="shared" si="632"/>
        <v>0</v>
      </c>
      <c r="AB1470" s="128" t="str">
        <f t="shared" si="636"/>
        <v/>
      </c>
      <c r="AC1470" s="128" t="e">
        <f t="shared" si="637"/>
        <v>#REF!</v>
      </c>
    </row>
    <row r="1471" spans="1:29" ht="50.1" customHeight="1">
      <c r="A1471" s="171"/>
      <c r="B1471" s="171"/>
      <c r="C1471" s="174"/>
      <c r="D1471" s="174"/>
      <c r="E1471" s="131"/>
      <c r="F1471" s="177"/>
      <c r="G1471" s="180"/>
      <c r="H1471" s="163"/>
      <c r="I1471" s="165"/>
      <c r="J1471" s="168"/>
      <c r="K1471" s="62"/>
      <c r="L1471" s="63"/>
      <c r="M1471" s="63"/>
      <c r="N1471" s="142"/>
      <c r="O1471" s="127"/>
      <c r="P1471" s="100"/>
      <c r="Q1471" s="63">
        <f t="shared" si="633"/>
        <v>0</v>
      </c>
      <c r="R1471" s="64"/>
      <c r="S1471" s="67"/>
      <c r="T1471" s="46"/>
      <c r="U1471" s="106">
        <f>IF(EXACT(O1471,Y1471),M1471,M1471*(1-'Расчет ПРЕДЗАКАЗ'!$D$10))</f>
        <v>0</v>
      </c>
      <c r="V1471" s="106">
        <f t="shared" si="634"/>
        <v>0</v>
      </c>
      <c r="W1471" s="106" t="e">
        <f>IF(EXACT(O1471,Y1471),M1471,M1471*(1-#REF!))</f>
        <v>#REF!</v>
      </c>
      <c r="X1471" s="106" t="e">
        <f t="shared" si="635"/>
        <v>#REF!</v>
      </c>
      <c r="Y1471" s="107" t="s">
        <v>72</v>
      </c>
      <c r="Z1471" s="103">
        <f t="shared" si="631"/>
        <v>0</v>
      </c>
      <c r="AA1471" s="103">
        <f t="shared" si="632"/>
        <v>0</v>
      </c>
      <c r="AB1471" s="128" t="str">
        <f t="shared" si="636"/>
        <v/>
      </c>
      <c r="AC1471" s="128" t="e">
        <f t="shared" si="637"/>
        <v>#REF!</v>
      </c>
    </row>
    <row r="1472" spans="1:29" ht="50.1" customHeight="1">
      <c r="A1472" s="171"/>
      <c r="B1472" s="171"/>
      <c r="C1472" s="174"/>
      <c r="D1472" s="174"/>
      <c r="E1472" s="131"/>
      <c r="F1472" s="177"/>
      <c r="G1472" s="180"/>
      <c r="H1472" s="163"/>
      <c r="I1472" s="165"/>
      <c r="J1472" s="168"/>
      <c r="K1472" s="62"/>
      <c r="L1472" s="63"/>
      <c r="M1472" s="63"/>
      <c r="N1472" s="142"/>
      <c r="O1472" s="127"/>
      <c r="P1472" s="100"/>
      <c r="Q1472" s="63">
        <f t="shared" si="633"/>
        <v>0</v>
      </c>
      <c r="R1472" s="64"/>
      <c r="S1472" s="67"/>
      <c r="T1472" s="46"/>
      <c r="U1472" s="106">
        <f>IF(EXACT(O1472,Y1472),M1472,M1472*(1-'Расчет ПРЕДЗАКАЗ'!$D$10))</f>
        <v>0</v>
      </c>
      <c r="V1472" s="106">
        <f t="shared" si="634"/>
        <v>0</v>
      </c>
      <c r="W1472" s="106" t="e">
        <f>IF(EXACT(O1472,Y1472),M1472,M1472*(1-#REF!))</f>
        <v>#REF!</v>
      </c>
      <c r="X1472" s="106" t="e">
        <f t="shared" si="635"/>
        <v>#REF!</v>
      </c>
      <c r="Y1472" s="107" t="s">
        <v>72</v>
      </c>
      <c r="Z1472" s="103">
        <f t="shared" si="631"/>
        <v>0</v>
      </c>
      <c r="AA1472" s="103">
        <f t="shared" si="632"/>
        <v>0</v>
      </c>
      <c r="AB1472" s="128" t="str">
        <f t="shared" si="636"/>
        <v/>
      </c>
      <c r="AC1472" s="128" t="e">
        <f t="shared" si="637"/>
        <v>#REF!</v>
      </c>
    </row>
    <row r="1473" spans="1:29" ht="50.1" customHeight="1">
      <c r="A1473" s="171"/>
      <c r="B1473" s="171"/>
      <c r="C1473" s="174"/>
      <c r="D1473" s="174"/>
      <c r="E1473" s="131"/>
      <c r="F1473" s="177"/>
      <c r="G1473" s="180"/>
      <c r="H1473" s="163"/>
      <c r="I1473" s="165"/>
      <c r="J1473" s="168"/>
      <c r="K1473" s="62"/>
      <c r="L1473" s="63"/>
      <c r="M1473" s="63"/>
      <c r="N1473" s="143"/>
      <c r="O1473" s="127"/>
      <c r="P1473" s="100"/>
      <c r="Q1473" s="63">
        <f t="shared" si="633"/>
        <v>0</v>
      </c>
      <c r="R1473" s="65"/>
      <c r="S1473" s="67"/>
      <c r="T1473" s="40"/>
      <c r="U1473" s="106">
        <f>IF(EXACT(O1473,Y1473),M1473,M1473*(1-'Расчет ПРЕДЗАКАЗ'!$D$10))</f>
        <v>0</v>
      </c>
      <c r="V1473" s="106">
        <f t="shared" si="634"/>
        <v>0</v>
      </c>
      <c r="W1473" s="106" t="e">
        <f>IF(EXACT(O1473,Y1473),M1473,M1473*(1-#REF!))</f>
        <v>#REF!</v>
      </c>
      <c r="X1473" s="106" t="e">
        <f t="shared" si="635"/>
        <v>#REF!</v>
      </c>
      <c r="Y1473" s="107" t="s">
        <v>72</v>
      </c>
      <c r="Z1473" s="103">
        <f t="shared" si="631"/>
        <v>0</v>
      </c>
      <c r="AA1473" s="103">
        <f t="shared" si="632"/>
        <v>0</v>
      </c>
      <c r="AB1473" s="128" t="str">
        <f t="shared" si="636"/>
        <v/>
      </c>
      <c r="AC1473" s="128" t="e">
        <f t="shared" si="637"/>
        <v>#REF!</v>
      </c>
    </row>
    <row r="1474" spans="1:29" ht="50.1" customHeight="1">
      <c r="A1474" s="171"/>
      <c r="B1474" s="171"/>
      <c r="C1474" s="174"/>
      <c r="D1474" s="174"/>
      <c r="E1474" s="131"/>
      <c r="F1474" s="177"/>
      <c r="G1474" s="180"/>
      <c r="H1474" s="163"/>
      <c r="I1474" s="165"/>
      <c r="J1474" s="168"/>
      <c r="K1474" s="62"/>
      <c r="L1474" s="63"/>
      <c r="M1474" s="63"/>
      <c r="N1474" s="143"/>
      <c r="O1474" s="127"/>
      <c r="P1474" s="100"/>
      <c r="Q1474" s="63">
        <f t="shared" si="633"/>
        <v>0</v>
      </c>
      <c r="R1474" s="65"/>
      <c r="S1474" s="67"/>
      <c r="T1474" s="40"/>
      <c r="U1474" s="106">
        <f>IF(EXACT(O1474,Y1474),M1474,M1474*(1-'Расчет ПРЕДЗАКАЗ'!$D$10))</f>
        <v>0</v>
      </c>
      <c r="V1474" s="106">
        <f t="shared" si="634"/>
        <v>0</v>
      </c>
      <c r="W1474" s="106" t="e">
        <f>IF(EXACT(O1474,Y1474),M1474,M1474*(1-#REF!))</f>
        <v>#REF!</v>
      </c>
      <c r="X1474" s="106" t="e">
        <f t="shared" si="635"/>
        <v>#REF!</v>
      </c>
      <c r="Y1474" s="107" t="s">
        <v>72</v>
      </c>
      <c r="Z1474" s="103">
        <f t="shared" si="631"/>
        <v>0</v>
      </c>
      <c r="AA1474" s="103">
        <f t="shared" si="632"/>
        <v>0</v>
      </c>
      <c r="AB1474" s="128" t="str">
        <f t="shared" si="636"/>
        <v/>
      </c>
      <c r="AC1474" s="128" t="e">
        <f t="shared" si="637"/>
        <v>#REF!</v>
      </c>
    </row>
    <row r="1475" spans="1:29" ht="50.1" customHeight="1">
      <c r="A1475" s="171"/>
      <c r="B1475" s="171"/>
      <c r="C1475" s="174"/>
      <c r="D1475" s="174"/>
      <c r="E1475" s="131"/>
      <c r="F1475" s="177"/>
      <c r="G1475" s="180"/>
      <c r="H1475" s="163"/>
      <c r="I1475" s="165"/>
      <c r="J1475" s="168"/>
      <c r="K1475" s="62"/>
      <c r="L1475" s="63"/>
      <c r="M1475" s="63"/>
      <c r="N1475" s="65"/>
      <c r="O1475" s="127"/>
      <c r="P1475" s="100"/>
      <c r="Q1475" s="63">
        <f t="shared" si="633"/>
        <v>0</v>
      </c>
      <c r="R1475" s="65"/>
      <c r="S1475" s="67"/>
      <c r="T1475" s="40"/>
      <c r="U1475" s="106">
        <f>IF(EXACT(O1475,Y1475),M1475,M1475*(1-'Расчет ПРЕДЗАКАЗ'!$D$10))</f>
        <v>0</v>
      </c>
      <c r="V1475" s="106">
        <f t="shared" si="634"/>
        <v>0</v>
      </c>
      <c r="W1475" s="106" t="e">
        <f>IF(EXACT(O1475,Y1475),M1475,M1475*(1-#REF!))</f>
        <v>#REF!</v>
      </c>
      <c r="X1475" s="106" t="e">
        <f t="shared" si="635"/>
        <v>#REF!</v>
      </c>
      <c r="Y1475" s="107" t="s">
        <v>72</v>
      </c>
      <c r="Z1475" s="103">
        <f t="shared" si="631"/>
        <v>0</v>
      </c>
      <c r="AA1475" s="103">
        <f t="shared" si="632"/>
        <v>0</v>
      </c>
      <c r="AB1475" s="128" t="str">
        <f t="shared" si="636"/>
        <v/>
      </c>
      <c r="AC1475" s="128" t="e">
        <f t="shared" si="637"/>
        <v>#REF!</v>
      </c>
    </row>
    <row r="1476" spans="1:29" ht="50.1" customHeight="1">
      <c r="A1476" s="171"/>
      <c r="B1476" s="171"/>
      <c r="C1476" s="174"/>
      <c r="D1476" s="174"/>
      <c r="E1476" s="131"/>
      <c r="F1476" s="177"/>
      <c r="G1476" s="180"/>
      <c r="H1476" s="163"/>
      <c r="I1476" s="165"/>
      <c r="J1476" s="168"/>
      <c r="K1476" s="62"/>
      <c r="L1476" s="63"/>
      <c r="M1476" s="63"/>
      <c r="N1476" s="65"/>
      <c r="O1476" s="127"/>
      <c r="P1476" s="100"/>
      <c r="Q1476" s="63">
        <f t="shared" si="633"/>
        <v>0</v>
      </c>
      <c r="R1476" s="65"/>
      <c r="S1476" s="67"/>
      <c r="T1476" s="40"/>
      <c r="U1476" s="106">
        <f>IF(EXACT(O1476,Y1476),M1476,M1476*(1-'Расчет ПРЕДЗАКАЗ'!$D$10))</f>
        <v>0</v>
      </c>
      <c r="V1476" s="106">
        <f t="shared" si="634"/>
        <v>0</v>
      </c>
      <c r="W1476" s="106" t="e">
        <f>IF(EXACT(O1476,Y1476),M1476,M1476*(1-#REF!))</f>
        <v>#REF!</v>
      </c>
      <c r="X1476" s="106" t="e">
        <f t="shared" si="635"/>
        <v>#REF!</v>
      </c>
      <c r="Y1476" s="107" t="s">
        <v>72</v>
      </c>
      <c r="Z1476" s="103">
        <f t="shared" si="631"/>
        <v>0</v>
      </c>
      <c r="AA1476" s="103">
        <f t="shared" si="632"/>
        <v>0</v>
      </c>
      <c r="AB1476" s="128" t="str">
        <f t="shared" si="636"/>
        <v/>
      </c>
      <c r="AC1476" s="128" t="e">
        <f t="shared" si="637"/>
        <v>#REF!</v>
      </c>
    </row>
    <row r="1477" spans="1:29" ht="50.1" customHeight="1">
      <c r="A1477" s="171"/>
      <c r="B1477" s="171"/>
      <c r="C1477" s="174"/>
      <c r="D1477" s="174"/>
      <c r="E1477" s="131"/>
      <c r="F1477" s="177"/>
      <c r="G1477" s="180"/>
      <c r="H1477" s="163"/>
      <c r="I1477" s="165"/>
      <c r="J1477" s="168"/>
      <c r="K1477" s="62"/>
      <c r="L1477" s="63"/>
      <c r="M1477" s="63"/>
      <c r="N1477" s="65"/>
      <c r="O1477" s="127"/>
      <c r="P1477" s="100"/>
      <c r="Q1477" s="63">
        <f t="shared" si="633"/>
        <v>0</v>
      </c>
      <c r="R1477" s="65"/>
      <c r="S1477" s="67"/>
      <c r="T1477" s="40"/>
      <c r="U1477" s="106">
        <f>IF(EXACT(O1477,Y1477),M1477,M1477*(1-'Расчет ПРЕДЗАКАЗ'!$D$10))</f>
        <v>0</v>
      </c>
      <c r="V1477" s="106">
        <f t="shared" si="634"/>
        <v>0</v>
      </c>
      <c r="W1477" s="106" t="e">
        <f>IF(EXACT(O1477,Y1477),M1477,M1477*(1-#REF!))</f>
        <v>#REF!</v>
      </c>
      <c r="X1477" s="106" t="e">
        <f t="shared" si="635"/>
        <v>#REF!</v>
      </c>
      <c r="Y1477" s="107" t="s">
        <v>72</v>
      </c>
      <c r="Z1477" s="103">
        <f t="shared" si="631"/>
        <v>0</v>
      </c>
      <c r="AA1477" s="103">
        <f t="shared" si="632"/>
        <v>0</v>
      </c>
      <c r="AB1477" s="128" t="str">
        <f t="shared" si="636"/>
        <v/>
      </c>
      <c r="AC1477" s="128" t="e">
        <f t="shared" si="637"/>
        <v>#REF!</v>
      </c>
    </row>
    <row r="1478" spans="1:29" ht="50.1" customHeight="1">
      <c r="A1478" s="172"/>
      <c r="B1478" s="172"/>
      <c r="C1478" s="175"/>
      <c r="D1478" s="175"/>
      <c r="E1478" s="132"/>
      <c r="F1478" s="178"/>
      <c r="G1478" s="181"/>
      <c r="H1478" s="164"/>
      <c r="I1478" s="166"/>
      <c r="J1478" s="169"/>
      <c r="K1478" s="62"/>
      <c r="L1478" s="63"/>
      <c r="M1478" s="63"/>
      <c r="N1478" s="65"/>
      <c r="O1478" s="127"/>
      <c r="P1478" s="100"/>
      <c r="Q1478" s="63">
        <f t="shared" si="633"/>
        <v>0</v>
      </c>
      <c r="R1478" s="65"/>
      <c r="S1478" s="67"/>
      <c r="T1478" s="40"/>
      <c r="U1478" s="106">
        <f>IF(EXACT(O1478,Y1478),M1478,M1478*(1-'Расчет ПРЕДЗАКАЗ'!$D$10))</f>
        <v>0</v>
      </c>
      <c r="V1478" s="106">
        <f t="shared" si="634"/>
        <v>0</v>
      </c>
      <c r="W1478" s="106" t="e">
        <f>IF(EXACT(O1478,Y1478),M1478,M1478*(1-#REF!))</f>
        <v>#REF!</v>
      </c>
      <c r="X1478" s="106" t="e">
        <f t="shared" si="635"/>
        <v>#REF!</v>
      </c>
      <c r="Y1478" s="107" t="s">
        <v>72</v>
      </c>
      <c r="Z1478" s="103">
        <f t="shared" si="631"/>
        <v>0</v>
      </c>
      <c r="AA1478" s="103">
        <f t="shared" si="632"/>
        <v>0</v>
      </c>
      <c r="AB1478" s="128" t="str">
        <f t="shared" si="636"/>
        <v/>
      </c>
      <c r="AC1478" s="128" t="e">
        <f t="shared" si="637"/>
        <v>#REF!</v>
      </c>
    </row>
    <row r="1479" spans="1:29" ht="11.25" customHeight="1" thickBot="1"/>
    <row r="1480" spans="1:29" ht="50.1" customHeight="1">
      <c r="A1480" s="170">
        <v>92</v>
      </c>
      <c r="B1480" s="170" t="s">
        <v>890</v>
      </c>
      <c r="C1480" s="173" t="s">
        <v>891</v>
      </c>
      <c r="D1480" s="173" t="s">
        <v>77</v>
      </c>
      <c r="E1480" s="131"/>
      <c r="F1480" s="199" t="s">
        <v>892</v>
      </c>
      <c r="G1480" s="179" t="s">
        <v>752</v>
      </c>
      <c r="H1480" s="162" t="s">
        <v>893</v>
      </c>
      <c r="I1480" s="200" t="s">
        <v>894</v>
      </c>
      <c r="J1480" s="167" t="s">
        <v>19</v>
      </c>
      <c r="K1480" s="62" t="s">
        <v>895</v>
      </c>
      <c r="L1480" s="63">
        <v>1850</v>
      </c>
      <c r="M1480" s="63">
        <v>1153</v>
      </c>
      <c r="N1480" s="142" t="s">
        <v>896</v>
      </c>
      <c r="O1480" s="127"/>
      <c r="P1480" s="100"/>
      <c r="Q1480" s="63">
        <f>P1480*M1480</f>
        <v>0</v>
      </c>
      <c r="R1480" s="64"/>
      <c r="S1480" s="67">
        <v>26</v>
      </c>
      <c r="T1480" s="59"/>
      <c r="U1480" s="106">
        <f>IF(EXACT(O1480,Y1480),M1480,M1480*(1-'Расчет ПРЕДЗАКАЗ'!$D$10))</f>
        <v>1129.94</v>
      </c>
      <c r="V1480" s="106">
        <f>P1480*U1480</f>
        <v>0</v>
      </c>
      <c r="W1480" s="106" t="e">
        <f>IF(EXACT(O1480,Y1480),M1480,M1480*(1-#REF!))</f>
        <v>#REF!</v>
      </c>
      <c r="X1480" s="106" t="e">
        <f>P1480*W1480</f>
        <v>#REF!</v>
      </c>
      <c r="Y1480" s="107" t="s">
        <v>72</v>
      </c>
      <c r="Z1480" s="103">
        <f t="shared" ref="Z1480:Z1494" si="638">IF(EXACT(O1480,Y1480),Q1480,0)</f>
        <v>0</v>
      </c>
      <c r="AA1480" s="103">
        <f t="shared" ref="AA1480:AA1494" si="639">IF(Z1480=0,Q1480,0)</f>
        <v>0</v>
      </c>
      <c r="AB1480" s="128">
        <f>IF(U1480=0,"",L1480/U1480-1)</f>
        <v>0.63725507549073401</v>
      </c>
      <c r="AC1480" s="128" t="e">
        <f>IF(W1480=0,"",L1480/W1480-1)</f>
        <v>#REF!</v>
      </c>
    </row>
    <row r="1481" spans="1:29" ht="50.1" customHeight="1">
      <c r="A1481" s="171"/>
      <c r="B1481" s="171"/>
      <c r="C1481" s="174"/>
      <c r="D1481" s="174"/>
      <c r="E1481" s="131"/>
      <c r="F1481" s="177"/>
      <c r="G1481" s="180"/>
      <c r="H1481" s="163"/>
      <c r="I1481" s="165"/>
      <c r="J1481" s="168"/>
      <c r="K1481" s="62" t="s">
        <v>861</v>
      </c>
      <c r="L1481" s="63">
        <v>1850</v>
      </c>
      <c r="M1481" s="63">
        <v>1153</v>
      </c>
      <c r="N1481" s="142" t="s">
        <v>897</v>
      </c>
      <c r="O1481" s="127"/>
      <c r="P1481" s="100"/>
      <c r="Q1481" s="63">
        <f t="shared" ref="Q1481:Q1494" si="640">P1481*M1481</f>
        <v>0</v>
      </c>
      <c r="R1481" s="64"/>
      <c r="S1481" s="67">
        <v>90</v>
      </c>
      <c r="T1481" s="46"/>
      <c r="U1481" s="106">
        <f>IF(EXACT(O1481,Y1481),M1481,M1481*(1-'Расчет ПРЕДЗАКАЗ'!$D$10))</f>
        <v>1129.94</v>
      </c>
      <c r="V1481" s="106">
        <f t="shared" ref="V1481:V1494" si="641">P1481*U1481</f>
        <v>0</v>
      </c>
      <c r="W1481" s="106" t="e">
        <f>IF(EXACT(O1481,Y1481),M1481,M1481*(1-#REF!))</f>
        <v>#REF!</v>
      </c>
      <c r="X1481" s="106" t="e">
        <f t="shared" ref="X1481:X1494" si="642">P1481*W1481</f>
        <v>#REF!</v>
      </c>
      <c r="Y1481" s="107" t="s">
        <v>72</v>
      </c>
      <c r="Z1481" s="103">
        <f t="shared" si="638"/>
        <v>0</v>
      </c>
      <c r="AA1481" s="103">
        <f t="shared" si="639"/>
        <v>0</v>
      </c>
      <c r="AB1481" s="128">
        <f t="shared" ref="AB1481:AB1494" si="643">IF(U1481=0,"",L1481/U1481-1)</f>
        <v>0.63725507549073401</v>
      </c>
      <c r="AC1481" s="128" t="e">
        <f t="shared" ref="AC1481:AC1494" si="644">IF(W1481=0,"",L1481/W1481-1)</f>
        <v>#REF!</v>
      </c>
    </row>
    <row r="1482" spans="1:29" ht="50.1" customHeight="1">
      <c r="A1482" s="171"/>
      <c r="B1482" s="171"/>
      <c r="C1482" s="174"/>
      <c r="D1482" s="174"/>
      <c r="E1482" s="131"/>
      <c r="F1482" s="177"/>
      <c r="G1482" s="180"/>
      <c r="H1482" s="163"/>
      <c r="I1482" s="165"/>
      <c r="J1482" s="168"/>
      <c r="K1482" s="62"/>
      <c r="L1482" s="63"/>
      <c r="M1482" s="63"/>
      <c r="N1482" s="142"/>
      <c r="O1482" s="127"/>
      <c r="P1482" s="100"/>
      <c r="Q1482" s="63">
        <f t="shared" si="640"/>
        <v>0</v>
      </c>
      <c r="R1482" s="64"/>
      <c r="S1482" s="67"/>
      <c r="T1482" s="46"/>
      <c r="U1482" s="106">
        <f>IF(EXACT(O1482,Y1482),M1482,M1482*(1-'Расчет ПРЕДЗАКАЗ'!$D$10))</f>
        <v>0</v>
      </c>
      <c r="V1482" s="106">
        <f t="shared" si="641"/>
        <v>0</v>
      </c>
      <c r="W1482" s="106" t="e">
        <f>IF(EXACT(O1482,Y1482),M1482,M1482*(1-#REF!))</f>
        <v>#REF!</v>
      </c>
      <c r="X1482" s="106" t="e">
        <f t="shared" si="642"/>
        <v>#REF!</v>
      </c>
      <c r="Y1482" s="107" t="s">
        <v>72</v>
      </c>
      <c r="Z1482" s="103">
        <f t="shared" si="638"/>
        <v>0</v>
      </c>
      <c r="AA1482" s="103">
        <f t="shared" si="639"/>
        <v>0</v>
      </c>
      <c r="AB1482" s="128" t="str">
        <f t="shared" si="643"/>
        <v/>
      </c>
      <c r="AC1482" s="128" t="e">
        <f t="shared" si="644"/>
        <v>#REF!</v>
      </c>
    </row>
    <row r="1483" spans="1:29" ht="50.1" customHeight="1">
      <c r="A1483" s="171"/>
      <c r="B1483" s="171"/>
      <c r="C1483" s="174"/>
      <c r="D1483" s="174"/>
      <c r="E1483" s="131"/>
      <c r="F1483" s="177"/>
      <c r="G1483" s="180"/>
      <c r="H1483" s="163"/>
      <c r="I1483" s="165"/>
      <c r="J1483" s="168"/>
      <c r="K1483" s="62"/>
      <c r="L1483" s="63"/>
      <c r="M1483" s="63"/>
      <c r="N1483" s="142"/>
      <c r="O1483" s="127"/>
      <c r="P1483" s="100"/>
      <c r="Q1483" s="63">
        <f t="shared" si="640"/>
        <v>0</v>
      </c>
      <c r="R1483" s="64"/>
      <c r="S1483" s="67"/>
      <c r="T1483" s="46"/>
      <c r="U1483" s="106">
        <f>IF(EXACT(O1483,Y1483),M1483,M1483*(1-'Расчет ПРЕДЗАКАЗ'!$D$10))</f>
        <v>0</v>
      </c>
      <c r="V1483" s="106">
        <f t="shared" si="641"/>
        <v>0</v>
      </c>
      <c r="W1483" s="106" t="e">
        <f>IF(EXACT(O1483,Y1483),M1483,M1483*(1-#REF!))</f>
        <v>#REF!</v>
      </c>
      <c r="X1483" s="106" t="e">
        <f t="shared" si="642"/>
        <v>#REF!</v>
      </c>
      <c r="Y1483" s="107" t="s">
        <v>72</v>
      </c>
      <c r="Z1483" s="103">
        <f t="shared" si="638"/>
        <v>0</v>
      </c>
      <c r="AA1483" s="103">
        <f t="shared" si="639"/>
        <v>0</v>
      </c>
      <c r="AB1483" s="128" t="str">
        <f t="shared" si="643"/>
        <v/>
      </c>
      <c r="AC1483" s="128" t="e">
        <f t="shared" si="644"/>
        <v>#REF!</v>
      </c>
    </row>
    <row r="1484" spans="1:29" ht="50.1" customHeight="1">
      <c r="A1484" s="171"/>
      <c r="B1484" s="171"/>
      <c r="C1484" s="174"/>
      <c r="D1484" s="174"/>
      <c r="E1484" s="131"/>
      <c r="F1484" s="177"/>
      <c r="G1484" s="180"/>
      <c r="H1484" s="163"/>
      <c r="I1484" s="165"/>
      <c r="J1484" s="168"/>
      <c r="K1484" s="62"/>
      <c r="L1484" s="63"/>
      <c r="M1484" s="63"/>
      <c r="N1484" s="142"/>
      <c r="O1484" s="127"/>
      <c r="P1484" s="100"/>
      <c r="Q1484" s="63">
        <f t="shared" si="640"/>
        <v>0</v>
      </c>
      <c r="R1484" s="64"/>
      <c r="S1484" s="67"/>
      <c r="T1484" s="46"/>
      <c r="U1484" s="106">
        <f>IF(EXACT(O1484,Y1484),M1484,M1484*(1-'Расчет ПРЕДЗАКАЗ'!$D$10))</f>
        <v>0</v>
      </c>
      <c r="V1484" s="106">
        <f t="shared" si="641"/>
        <v>0</v>
      </c>
      <c r="W1484" s="106" t="e">
        <f>IF(EXACT(O1484,Y1484),M1484,M1484*(1-#REF!))</f>
        <v>#REF!</v>
      </c>
      <c r="X1484" s="106" t="e">
        <f t="shared" si="642"/>
        <v>#REF!</v>
      </c>
      <c r="Y1484" s="107" t="s">
        <v>72</v>
      </c>
      <c r="Z1484" s="103">
        <f t="shared" si="638"/>
        <v>0</v>
      </c>
      <c r="AA1484" s="103">
        <f t="shared" si="639"/>
        <v>0</v>
      </c>
      <c r="AB1484" s="128" t="str">
        <f t="shared" si="643"/>
        <v/>
      </c>
      <c r="AC1484" s="128" t="e">
        <f t="shared" si="644"/>
        <v>#REF!</v>
      </c>
    </row>
    <row r="1485" spans="1:29" ht="50.1" customHeight="1">
      <c r="A1485" s="171"/>
      <c r="B1485" s="171"/>
      <c r="C1485" s="174"/>
      <c r="D1485" s="174"/>
      <c r="E1485" s="131"/>
      <c r="F1485" s="177"/>
      <c r="G1485" s="180"/>
      <c r="H1485" s="163"/>
      <c r="I1485" s="165"/>
      <c r="J1485" s="168"/>
      <c r="K1485" s="62"/>
      <c r="L1485" s="63"/>
      <c r="M1485" s="63"/>
      <c r="N1485" s="142"/>
      <c r="O1485" s="127"/>
      <c r="P1485" s="100"/>
      <c r="Q1485" s="63">
        <f t="shared" si="640"/>
        <v>0</v>
      </c>
      <c r="R1485" s="64"/>
      <c r="S1485" s="67"/>
      <c r="T1485" s="46"/>
      <c r="U1485" s="106">
        <f>IF(EXACT(O1485,Y1485),M1485,M1485*(1-'Расчет ПРЕДЗАКАЗ'!$D$10))</f>
        <v>0</v>
      </c>
      <c r="V1485" s="106">
        <f t="shared" si="641"/>
        <v>0</v>
      </c>
      <c r="W1485" s="106" t="e">
        <f>IF(EXACT(O1485,Y1485),M1485,M1485*(1-#REF!))</f>
        <v>#REF!</v>
      </c>
      <c r="X1485" s="106" t="e">
        <f t="shared" si="642"/>
        <v>#REF!</v>
      </c>
      <c r="Y1485" s="107" t="s">
        <v>72</v>
      </c>
      <c r="Z1485" s="103">
        <f t="shared" si="638"/>
        <v>0</v>
      </c>
      <c r="AA1485" s="103">
        <f t="shared" si="639"/>
        <v>0</v>
      </c>
      <c r="AB1485" s="128" t="str">
        <f t="shared" si="643"/>
        <v/>
      </c>
      <c r="AC1485" s="128" t="e">
        <f t="shared" si="644"/>
        <v>#REF!</v>
      </c>
    </row>
    <row r="1486" spans="1:29" ht="50.1" customHeight="1">
      <c r="A1486" s="171"/>
      <c r="B1486" s="171"/>
      <c r="C1486" s="174"/>
      <c r="D1486" s="174"/>
      <c r="E1486" s="131"/>
      <c r="F1486" s="177"/>
      <c r="G1486" s="180"/>
      <c r="H1486" s="163"/>
      <c r="I1486" s="165"/>
      <c r="J1486" s="168"/>
      <c r="K1486" s="62"/>
      <c r="L1486" s="63"/>
      <c r="M1486" s="63"/>
      <c r="N1486" s="142"/>
      <c r="O1486" s="127"/>
      <c r="P1486" s="100"/>
      <c r="Q1486" s="63">
        <f t="shared" si="640"/>
        <v>0</v>
      </c>
      <c r="R1486" s="64"/>
      <c r="S1486" s="67"/>
      <c r="T1486" s="46"/>
      <c r="U1486" s="106">
        <f>IF(EXACT(O1486,Y1486),M1486,M1486*(1-'Расчет ПРЕДЗАКАЗ'!$D$10))</f>
        <v>0</v>
      </c>
      <c r="V1486" s="106">
        <f t="shared" si="641"/>
        <v>0</v>
      </c>
      <c r="W1486" s="106" t="e">
        <f>IF(EXACT(O1486,Y1486),M1486,M1486*(1-#REF!))</f>
        <v>#REF!</v>
      </c>
      <c r="X1486" s="106" t="e">
        <f t="shared" si="642"/>
        <v>#REF!</v>
      </c>
      <c r="Y1486" s="107" t="s">
        <v>72</v>
      </c>
      <c r="Z1486" s="103">
        <f t="shared" si="638"/>
        <v>0</v>
      </c>
      <c r="AA1486" s="103">
        <f t="shared" si="639"/>
        <v>0</v>
      </c>
      <c r="AB1486" s="128" t="str">
        <f t="shared" si="643"/>
        <v/>
      </c>
      <c r="AC1486" s="128" t="e">
        <f t="shared" si="644"/>
        <v>#REF!</v>
      </c>
    </row>
    <row r="1487" spans="1:29" ht="50.1" customHeight="1">
      <c r="A1487" s="171"/>
      <c r="B1487" s="171"/>
      <c r="C1487" s="174"/>
      <c r="D1487" s="174"/>
      <c r="E1487" s="131"/>
      <c r="F1487" s="177"/>
      <c r="G1487" s="180"/>
      <c r="H1487" s="163"/>
      <c r="I1487" s="165"/>
      <c r="J1487" s="168"/>
      <c r="K1487" s="62"/>
      <c r="L1487" s="63"/>
      <c r="M1487" s="63"/>
      <c r="N1487" s="142"/>
      <c r="O1487" s="127"/>
      <c r="P1487" s="100"/>
      <c r="Q1487" s="63">
        <f t="shared" si="640"/>
        <v>0</v>
      </c>
      <c r="R1487" s="64"/>
      <c r="S1487" s="67"/>
      <c r="T1487" s="46"/>
      <c r="U1487" s="106">
        <f>IF(EXACT(O1487,Y1487),M1487,M1487*(1-'Расчет ПРЕДЗАКАЗ'!$D$10))</f>
        <v>0</v>
      </c>
      <c r="V1487" s="106">
        <f t="shared" si="641"/>
        <v>0</v>
      </c>
      <c r="W1487" s="106" t="e">
        <f>IF(EXACT(O1487,Y1487),M1487,M1487*(1-#REF!))</f>
        <v>#REF!</v>
      </c>
      <c r="X1487" s="106" t="e">
        <f t="shared" si="642"/>
        <v>#REF!</v>
      </c>
      <c r="Y1487" s="107" t="s">
        <v>72</v>
      </c>
      <c r="Z1487" s="103">
        <f t="shared" si="638"/>
        <v>0</v>
      </c>
      <c r="AA1487" s="103">
        <f t="shared" si="639"/>
        <v>0</v>
      </c>
      <c r="AB1487" s="128" t="str">
        <f t="shared" si="643"/>
        <v/>
      </c>
      <c r="AC1487" s="128" t="e">
        <f t="shared" si="644"/>
        <v>#REF!</v>
      </c>
    </row>
    <row r="1488" spans="1:29" ht="50.1" customHeight="1">
      <c r="A1488" s="171"/>
      <c r="B1488" s="171"/>
      <c r="C1488" s="174"/>
      <c r="D1488" s="174"/>
      <c r="E1488" s="131"/>
      <c r="F1488" s="177"/>
      <c r="G1488" s="180"/>
      <c r="H1488" s="163"/>
      <c r="I1488" s="165"/>
      <c r="J1488" s="168"/>
      <c r="K1488" s="62"/>
      <c r="L1488" s="63"/>
      <c r="M1488" s="63"/>
      <c r="N1488" s="142"/>
      <c r="O1488" s="127"/>
      <c r="P1488" s="100"/>
      <c r="Q1488" s="63">
        <f t="shared" si="640"/>
        <v>0</v>
      </c>
      <c r="R1488" s="64"/>
      <c r="S1488" s="67"/>
      <c r="T1488" s="46"/>
      <c r="U1488" s="106">
        <f>IF(EXACT(O1488,Y1488),M1488,M1488*(1-'Расчет ПРЕДЗАКАЗ'!$D$10))</f>
        <v>0</v>
      </c>
      <c r="V1488" s="106">
        <f t="shared" si="641"/>
        <v>0</v>
      </c>
      <c r="W1488" s="106" t="e">
        <f>IF(EXACT(O1488,Y1488),M1488,M1488*(1-#REF!))</f>
        <v>#REF!</v>
      </c>
      <c r="X1488" s="106" t="e">
        <f t="shared" si="642"/>
        <v>#REF!</v>
      </c>
      <c r="Y1488" s="107" t="s">
        <v>72</v>
      </c>
      <c r="Z1488" s="103">
        <f t="shared" si="638"/>
        <v>0</v>
      </c>
      <c r="AA1488" s="103">
        <f t="shared" si="639"/>
        <v>0</v>
      </c>
      <c r="AB1488" s="128" t="str">
        <f t="shared" si="643"/>
        <v/>
      </c>
      <c r="AC1488" s="128" t="e">
        <f t="shared" si="644"/>
        <v>#REF!</v>
      </c>
    </row>
    <row r="1489" spans="1:29" ht="50.1" customHeight="1">
      <c r="A1489" s="171"/>
      <c r="B1489" s="171"/>
      <c r="C1489" s="174"/>
      <c r="D1489" s="174"/>
      <c r="E1489" s="131"/>
      <c r="F1489" s="177"/>
      <c r="G1489" s="180"/>
      <c r="H1489" s="163"/>
      <c r="I1489" s="165"/>
      <c r="J1489" s="168"/>
      <c r="K1489" s="62"/>
      <c r="L1489" s="63"/>
      <c r="M1489" s="63"/>
      <c r="N1489" s="143"/>
      <c r="O1489" s="127"/>
      <c r="P1489" s="100"/>
      <c r="Q1489" s="63">
        <f t="shared" si="640"/>
        <v>0</v>
      </c>
      <c r="R1489" s="65"/>
      <c r="S1489" s="67"/>
      <c r="T1489" s="40"/>
      <c r="U1489" s="106">
        <f>IF(EXACT(O1489,Y1489),M1489,M1489*(1-'Расчет ПРЕДЗАКАЗ'!$D$10))</f>
        <v>0</v>
      </c>
      <c r="V1489" s="106">
        <f t="shared" si="641"/>
        <v>0</v>
      </c>
      <c r="W1489" s="106" t="e">
        <f>IF(EXACT(O1489,Y1489),M1489,M1489*(1-#REF!))</f>
        <v>#REF!</v>
      </c>
      <c r="X1489" s="106" t="e">
        <f t="shared" si="642"/>
        <v>#REF!</v>
      </c>
      <c r="Y1489" s="107" t="s">
        <v>72</v>
      </c>
      <c r="Z1489" s="103">
        <f t="shared" si="638"/>
        <v>0</v>
      </c>
      <c r="AA1489" s="103">
        <f t="shared" si="639"/>
        <v>0</v>
      </c>
      <c r="AB1489" s="128" t="str">
        <f t="shared" si="643"/>
        <v/>
      </c>
      <c r="AC1489" s="128" t="e">
        <f t="shared" si="644"/>
        <v>#REF!</v>
      </c>
    </row>
    <row r="1490" spans="1:29" ht="50.1" customHeight="1">
      <c r="A1490" s="171"/>
      <c r="B1490" s="171"/>
      <c r="C1490" s="174"/>
      <c r="D1490" s="174"/>
      <c r="E1490" s="131"/>
      <c r="F1490" s="177"/>
      <c r="G1490" s="180"/>
      <c r="H1490" s="163"/>
      <c r="I1490" s="165"/>
      <c r="J1490" s="168"/>
      <c r="K1490" s="62"/>
      <c r="L1490" s="63"/>
      <c r="M1490" s="63"/>
      <c r="N1490" s="143"/>
      <c r="O1490" s="127"/>
      <c r="P1490" s="100"/>
      <c r="Q1490" s="63">
        <f t="shared" si="640"/>
        <v>0</v>
      </c>
      <c r="R1490" s="65"/>
      <c r="S1490" s="67"/>
      <c r="T1490" s="40"/>
      <c r="U1490" s="106">
        <f>IF(EXACT(O1490,Y1490),M1490,M1490*(1-'Расчет ПРЕДЗАКАЗ'!$D$10))</f>
        <v>0</v>
      </c>
      <c r="V1490" s="106">
        <f t="shared" si="641"/>
        <v>0</v>
      </c>
      <c r="W1490" s="106" t="e">
        <f>IF(EXACT(O1490,Y1490),M1490,M1490*(1-#REF!))</f>
        <v>#REF!</v>
      </c>
      <c r="X1490" s="106" t="e">
        <f t="shared" si="642"/>
        <v>#REF!</v>
      </c>
      <c r="Y1490" s="107" t="s">
        <v>72</v>
      </c>
      <c r="Z1490" s="103">
        <f t="shared" si="638"/>
        <v>0</v>
      </c>
      <c r="AA1490" s="103">
        <f t="shared" si="639"/>
        <v>0</v>
      </c>
      <c r="AB1490" s="128" t="str">
        <f t="shared" si="643"/>
        <v/>
      </c>
      <c r="AC1490" s="128" t="e">
        <f t="shared" si="644"/>
        <v>#REF!</v>
      </c>
    </row>
    <row r="1491" spans="1:29" ht="50.1" customHeight="1">
      <c r="A1491" s="171"/>
      <c r="B1491" s="171"/>
      <c r="C1491" s="174"/>
      <c r="D1491" s="174"/>
      <c r="E1491" s="131"/>
      <c r="F1491" s="177"/>
      <c r="G1491" s="180"/>
      <c r="H1491" s="163"/>
      <c r="I1491" s="165"/>
      <c r="J1491" s="168"/>
      <c r="K1491" s="62"/>
      <c r="L1491" s="63"/>
      <c r="M1491" s="63"/>
      <c r="N1491" s="65"/>
      <c r="O1491" s="127"/>
      <c r="P1491" s="100"/>
      <c r="Q1491" s="63">
        <f t="shared" si="640"/>
        <v>0</v>
      </c>
      <c r="R1491" s="65"/>
      <c r="S1491" s="67"/>
      <c r="T1491" s="40"/>
      <c r="U1491" s="106">
        <f>IF(EXACT(O1491,Y1491),M1491,M1491*(1-'Расчет ПРЕДЗАКАЗ'!$D$10))</f>
        <v>0</v>
      </c>
      <c r="V1491" s="106">
        <f t="shared" si="641"/>
        <v>0</v>
      </c>
      <c r="W1491" s="106" t="e">
        <f>IF(EXACT(O1491,Y1491),M1491,M1491*(1-#REF!))</f>
        <v>#REF!</v>
      </c>
      <c r="X1491" s="106" t="e">
        <f t="shared" si="642"/>
        <v>#REF!</v>
      </c>
      <c r="Y1491" s="107" t="s">
        <v>72</v>
      </c>
      <c r="Z1491" s="103">
        <f t="shared" si="638"/>
        <v>0</v>
      </c>
      <c r="AA1491" s="103">
        <f t="shared" si="639"/>
        <v>0</v>
      </c>
      <c r="AB1491" s="128" t="str">
        <f t="shared" si="643"/>
        <v/>
      </c>
      <c r="AC1491" s="128" t="e">
        <f t="shared" si="644"/>
        <v>#REF!</v>
      </c>
    </row>
    <row r="1492" spans="1:29" ht="50.1" customHeight="1">
      <c r="A1492" s="171"/>
      <c r="B1492" s="171"/>
      <c r="C1492" s="174"/>
      <c r="D1492" s="174"/>
      <c r="E1492" s="131"/>
      <c r="F1492" s="177"/>
      <c r="G1492" s="180"/>
      <c r="H1492" s="163"/>
      <c r="I1492" s="165"/>
      <c r="J1492" s="168"/>
      <c r="K1492" s="62"/>
      <c r="L1492" s="63"/>
      <c r="M1492" s="63"/>
      <c r="N1492" s="65"/>
      <c r="O1492" s="127"/>
      <c r="P1492" s="100"/>
      <c r="Q1492" s="63">
        <f t="shared" si="640"/>
        <v>0</v>
      </c>
      <c r="R1492" s="65"/>
      <c r="S1492" s="67"/>
      <c r="T1492" s="40"/>
      <c r="U1492" s="106">
        <f>IF(EXACT(O1492,Y1492),M1492,M1492*(1-'Расчет ПРЕДЗАКАЗ'!$D$10))</f>
        <v>0</v>
      </c>
      <c r="V1492" s="106">
        <f t="shared" si="641"/>
        <v>0</v>
      </c>
      <c r="W1492" s="106" t="e">
        <f>IF(EXACT(O1492,Y1492),M1492,M1492*(1-#REF!))</f>
        <v>#REF!</v>
      </c>
      <c r="X1492" s="106" t="e">
        <f t="shared" si="642"/>
        <v>#REF!</v>
      </c>
      <c r="Y1492" s="107" t="s">
        <v>72</v>
      </c>
      <c r="Z1492" s="103">
        <f t="shared" si="638"/>
        <v>0</v>
      </c>
      <c r="AA1492" s="103">
        <f t="shared" si="639"/>
        <v>0</v>
      </c>
      <c r="AB1492" s="128" t="str">
        <f t="shared" si="643"/>
        <v/>
      </c>
      <c r="AC1492" s="128" t="e">
        <f t="shared" si="644"/>
        <v>#REF!</v>
      </c>
    </row>
    <row r="1493" spans="1:29" ht="50.1" customHeight="1">
      <c r="A1493" s="171"/>
      <c r="B1493" s="171"/>
      <c r="C1493" s="174"/>
      <c r="D1493" s="174"/>
      <c r="E1493" s="131"/>
      <c r="F1493" s="177"/>
      <c r="G1493" s="180"/>
      <c r="H1493" s="163"/>
      <c r="I1493" s="165"/>
      <c r="J1493" s="168"/>
      <c r="K1493" s="62"/>
      <c r="L1493" s="63"/>
      <c r="M1493" s="63"/>
      <c r="N1493" s="65"/>
      <c r="O1493" s="127"/>
      <c r="P1493" s="100"/>
      <c r="Q1493" s="63">
        <f t="shared" si="640"/>
        <v>0</v>
      </c>
      <c r="R1493" s="65"/>
      <c r="S1493" s="67"/>
      <c r="T1493" s="40"/>
      <c r="U1493" s="106">
        <f>IF(EXACT(O1493,Y1493),M1493,M1493*(1-'Расчет ПРЕДЗАКАЗ'!$D$10))</f>
        <v>0</v>
      </c>
      <c r="V1493" s="106">
        <f t="shared" si="641"/>
        <v>0</v>
      </c>
      <c r="W1493" s="106" t="e">
        <f>IF(EXACT(O1493,Y1493),M1493,M1493*(1-#REF!))</f>
        <v>#REF!</v>
      </c>
      <c r="X1493" s="106" t="e">
        <f t="shared" si="642"/>
        <v>#REF!</v>
      </c>
      <c r="Y1493" s="107" t="s">
        <v>72</v>
      </c>
      <c r="Z1493" s="103">
        <f t="shared" si="638"/>
        <v>0</v>
      </c>
      <c r="AA1493" s="103">
        <f t="shared" si="639"/>
        <v>0</v>
      </c>
      <c r="AB1493" s="128" t="str">
        <f t="shared" si="643"/>
        <v/>
      </c>
      <c r="AC1493" s="128" t="e">
        <f t="shared" si="644"/>
        <v>#REF!</v>
      </c>
    </row>
    <row r="1494" spans="1:29" ht="50.1" customHeight="1">
      <c r="A1494" s="172"/>
      <c r="B1494" s="172"/>
      <c r="C1494" s="175"/>
      <c r="D1494" s="175"/>
      <c r="E1494" s="132"/>
      <c r="F1494" s="178"/>
      <c r="G1494" s="181"/>
      <c r="H1494" s="164"/>
      <c r="I1494" s="166"/>
      <c r="J1494" s="169"/>
      <c r="K1494" s="62"/>
      <c r="L1494" s="63"/>
      <c r="M1494" s="63"/>
      <c r="N1494" s="65"/>
      <c r="O1494" s="127"/>
      <c r="P1494" s="100"/>
      <c r="Q1494" s="63">
        <f t="shared" si="640"/>
        <v>0</v>
      </c>
      <c r="R1494" s="65"/>
      <c r="S1494" s="67"/>
      <c r="T1494" s="40"/>
      <c r="U1494" s="106">
        <f>IF(EXACT(O1494,Y1494),M1494,M1494*(1-'Расчет ПРЕДЗАКАЗ'!$D$10))</f>
        <v>0</v>
      </c>
      <c r="V1494" s="106">
        <f t="shared" si="641"/>
        <v>0</v>
      </c>
      <c r="W1494" s="106" t="e">
        <f>IF(EXACT(O1494,Y1494),M1494,M1494*(1-#REF!))</f>
        <v>#REF!</v>
      </c>
      <c r="X1494" s="106" t="e">
        <f t="shared" si="642"/>
        <v>#REF!</v>
      </c>
      <c r="Y1494" s="107" t="s">
        <v>72</v>
      </c>
      <c r="Z1494" s="103">
        <f t="shared" si="638"/>
        <v>0</v>
      </c>
      <c r="AA1494" s="103">
        <f t="shared" si="639"/>
        <v>0</v>
      </c>
      <c r="AB1494" s="128" t="str">
        <f t="shared" si="643"/>
        <v/>
      </c>
      <c r="AC1494" s="128" t="e">
        <f t="shared" si="644"/>
        <v>#REF!</v>
      </c>
    </row>
    <row r="1495" spans="1:29" ht="11.25" customHeight="1" thickBot="1"/>
    <row r="1496" spans="1:29" ht="50.1" customHeight="1">
      <c r="A1496" s="170">
        <v>93</v>
      </c>
      <c r="B1496" s="170" t="s">
        <v>898</v>
      </c>
      <c r="C1496" s="173" t="s">
        <v>899</v>
      </c>
      <c r="D1496" s="173" t="s">
        <v>77</v>
      </c>
      <c r="E1496" s="131"/>
      <c r="F1496" s="199" t="s">
        <v>900</v>
      </c>
      <c r="G1496" s="179" t="s">
        <v>733</v>
      </c>
      <c r="H1496" s="162" t="s">
        <v>901</v>
      </c>
      <c r="I1496" s="200" t="s">
        <v>902</v>
      </c>
      <c r="J1496" s="167" t="s">
        <v>19</v>
      </c>
      <c r="K1496" s="62" t="s">
        <v>895</v>
      </c>
      <c r="L1496" s="63">
        <v>1520</v>
      </c>
      <c r="M1496" s="63">
        <v>949</v>
      </c>
      <c r="N1496" s="142" t="s">
        <v>903</v>
      </c>
      <c r="O1496" s="127"/>
      <c r="P1496" s="100"/>
      <c r="Q1496" s="63">
        <f>P1496*M1496</f>
        <v>0</v>
      </c>
      <c r="R1496" s="64"/>
      <c r="S1496" s="67">
        <v>593</v>
      </c>
      <c r="T1496" s="59"/>
      <c r="U1496" s="106">
        <f>IF(EXACT(O1496,Y1496),M1496,M1496*(1-'Расчет ПРЕДЗАКАЗ'!$D$10))</f>
        <v>930.02</v>
      </c>
      <c r="V1496" s="106">
        <f>P1496*U1496</f>
        <v>0</v>
      </c>
      <c r="W1496" s="106" t="e">
        <f>IF(EXACT(O1496,Y1496),M1496,M1496*(1-#REF!))</f>
        <v>#REF!</v>
      </c>
      <c r="X1496" s="106" t="e">
        <f>P1496*W1496</f>
        <v>#REF!</v>
      </c>
      <c r="Y1496" s="107" t="s">
        <v>72</v>
      </c>
      <c r="Z1496" s="103">
        <f t="shared" ref="Z1496:Z1510" si="645">IF(EXACT(O1496,Y1496),Q1496,0)</f>
        <v>0</v>
      </c>
      <c r="AA1496" s="103">
        <f t="shared" ref="AA1496:AA1510" si="646">IF(Z1496=0,Q1496,0)</f>
        <v>0</v>
      </c>
      <c r="AB1496" s="128">
        <f>IF(U1496=0,"",L1496/U1496-1)</f>
        <v>0.63437345433431536</v>
      </c>
      <c r="AC1496" s="128" t="e">
        <f>IF(W1496=0,"",L1496/W1496-1)</f>
        <v>#REF!</v>
      </c>
    </row>
    <row r="1497" spans="1:29" ht="50.1" customHeight="1">
      <c r="A1497" s="171"/>
      <c r="B1497" s="171"/>
      <c r="C1497" s="174"/>
      <c r="D1497" s="174"/>
      <c r="E1497" s="131"/>
      <c r="F1497" s="177"/>
      <c r="G1497" s="180"/>
      <c r="H1497" s="163"/>
      <c r="I1497" s="165"/>
      <c r="J1497" s="168"/>
      <c r="K1497" s="62"/>
      <c r="L1497" s="63"/>
      <c r="M1497" s="63"/>
      <c r="N1497" s="142"/>
      <c r="O1497" s="127"/>
      <c r="P1497" s="100"/>
      <c r="Q1497" s="63">
        <f t="shared" ref="Q1497:Q1510" si="647">P1497*M1497</f>
        <v>0</v>
      </c>
      <c r="R1497" s="64"/>
      <c r="S1497" s="67"/>
      <c r="T1497" s="46"/>
      <c r="U1497" s="106">
        <f>IF(EXACT(O1497,Y1497),M1497,M1497*(1-'Расчет ПРЕДЗАКАЗ'!$D$10))</f>
        <v>0</v>
      </c>
      <c r="V1497" s="106">
        <f t="shared" ref="V1497:V1510" si="648">P1497*U1497</f>
        <v>0</v>
      </c>
      <c r="W1497" s="106" t="e">
        <f>IF(EXACT(O1497,Y1497),M1497,M1497*(1-#REF!))</f>
        <v>#REF!</v>
      </c>
      <c r="X1497" s="106" t="e">
        <f t="shared" ref="X1497:X1510" si="649">P1497*W1497</f>
        <v>#REF!</v>
      </c>
      <c r="Y1497" s="107" t="s">
        <v>72</v>
      </c>
      <c r="Z1497" s="103">
        <f t="shared" si="645"/>
        <v>0</v>
      </c>
      <c r="AA1497" s="103">
        <f t="shared" si="646"/>
        <v>0</v>
      </c>
      <c r="AB1497" s="128" t="str">
        <f t="shared" ref="AB1497:AB1510" si="650">IF(U1497=0,"",L1497/U1497-1)</f>
        <v/>
      </c>
      <c r="AC1497" s="128" t="e">
        <f t="shared" ref="AC1497:AC1510" si="651">IF(W1497=0,"",L1497/W1497-1)</f>
        <v>#REF!</v>
      </c>
    </row>
    <row r="1498" spans="1:29" ht="50.1" customHeight="1">
      <c r="A1498" s="171"/>
      <c r="B1498" s="171"/>
      <c r="C1498" s="174"/>
      <c r="D1498" s="174"/>
      <c r="E1498" s="131"/>
      <c r="F1498" s="177"/>
      <c r="G1498" s="180"/>
      <c r="H1498" s="163"/>
      <c r="I1498" s="165"/>
      <c r="J1498" s="168"/>
      <c r="K1498" s="62"/>
      <c r="L1498" s="63"/>
      <c r="M1498" s="63"/>
      <c r="N1498" s="142"/>
      <c r="O1498" s="127"/>
      <c r="P1498" s="100"/>
      <c r="Q1498" s="63">
        <f t="shared" si="647"/>
        <v>0</v>
      </c>
      <c r="R1498" s="64"/>
      <c r="S1498" s="67"/>
      <c r="T1498" s="46"/>
      <c r="U1498" s="106">
        <f>IF(EXACT(O1498,Y1498),M1498,M1498*(1-'Расчет ПРЕДЗАКАЗ'!$D$10))</f>
        <v>0</v>
      </c>
      <c r="V1498" s="106">
        <f t="shared" si="648"/>
        <v>0</v>
      </c>
      <c r="W1498" s="106" t="e">
        <f>IF(EXACT(O1498,Y1498),M1498,M1498*(1-#REF!))</f>
        <v>#REF!</v>
      </c>
      <c r="X1498" s="106" t="e">
        <f t="shared" si="649"/>
        <v>#REF!</v>
      </c>
      <c r="Y1498" s="107" t="s">
        <v>72</v>
      </c>
      <c r="Z1498" s="103">
        <f t="shared" si="645"/>
        <v>0</v>
      </c>
      <c r="AA1498" s="103">
        <f t="shared" si="646"/>
        <v>0</v>
      </c>
      <c r="AB1498" s="128" t="str">
        <f t="shared" si="650"/>
        <v/>
      </c>
      <c r="AC1498" s="128" t="e">
        <f t="shared" si="651"/>
        <v>#REF!</v>
      </c>
    </row>
    <row r="1499" spans="1:29" ht="50.1" customHeight="1">
      <c r="A1499" s="171"/>
      <c r="B1499" s="171"/>
      <c r="C1499" s="174"/>
      <c r="D1499" s="174"/>
      <c r="E1499" s="131"/>
      <c r="F1499" s="177"/>
      <c r="G1499" s="180"/>
      <c r="H1499" s="163"/>
      <c r="I1499" s="165"/>
      <c r="J1499" s="168"/>
      <c r="K1499" s="62"/>
      <c r="L1499" s="63"/>
      <c r="M1499" s="63"/>
      <c r="N1499" s="142"/>
      <c r="O1499" s="127"/>
      <c r="P1499" s="100"/>
      <c r="Q1499" s="63">
        <f t="shared" si="647"/>
        <v>0</v>
      </c>
      <c r="R1499" s="64"/>
      <c r="S1499" s="67"/>
      <c r="T1499" s="46"/>
      <c r="U1499" s="106">
        <f>IF(EXACT(O1499,Y1499),M1499,M1499*(1-'Расчет ПРЕДЗАКАЗ'!$D$10))</f>
        <v>0</v>
      </c>
      <c r="V1499" s="106">
        <f t="shared" si="648"/>
        <v>0</v>
      </c>
      <c r="W1499" s="106" t="e">
        <f>IF(EXACT(O1499,Y1499),M1499,M1499*(1-#REF!))</f>
        <v>#REF!</v>
      </c>
      <c r="X1499" s="106" t="e">
        <f t="shared" si="649"/>
        <v>#REF!</v>
      </c>
      <c r="Y1499" s="107" t="s">
        <v>72</v>
      </c>
      <c r="Z1499" s="103">
        <f t="shared" si="645"/>
        <v>0</v>
      </c>
      <c r="AA1499" s="103">
        <f t="shared" si="646"/>
        <v>0</v>
      </c>
      <c r="AB1499" s="128" t="str">
        <f t="shared" si="650"/>
        <v/>
      </c>
      <c r="AC1499" s="128" t="e">
        <f t="shared" si="651"/>
        <v>#REF!</v>
      </c>
    </row>
    <row r="1500" spans="1:29" ht="50.1" customHeight="1">
      <c r="A1500" s="171"/>
      <c r="B1500" s="171"/>
      <c r="C1500" s="174"/>
      <c r="D1500" s="174"/>
      <c r="E1500" s="131"/>
      <c r="F1500" s="177"/>
      <c r="G1500" s="180"/>
      <c r="H1500" s="163"/>
      <c r="I1500" s="165"/>
      <c r="J1500" s="168"/>
      <c r="K1500" s="62"/>
      <c r="L1500" s="63"/>
      <c r="M1500" s="63"/>
      <c r="N1500" s="142"/>
      <c r="O1500" s="127"/>
      <c r="P1500" s="100"/>
      <c r="Q1500" s="63">
        <f t="shared" si="647"/>
        <v>0</v>
      </c>
      <c r="R1500" s="64"/>
      <c r="S1500" s="67"/>
      <c r="T1500" s="46"/>
      <c r="U1500" s="106">
        <f>IF(EXACT(O1500,Y1500),M1500,M1500*(1-'Расчет ПРЕДЗАКАЗ'!$D$10))</f>
        <v>0</v>
      </c>
      <c r="V1500" s="106">
        <f t="shared" si="648"/>
        <v>0</v>
      </c>
      <c r="W1500" s="106" t="e">
        <f>IF(EXACT(O1500,Y1500),M1500,M1500*(1-#REF!))</f>
        <v>#REF!</v>
      </c>
      <c r="X1500" s="106" t="e">
        <f t="shared" si="649"/>
        <v>#REF!</v>
      </c>
      <c r="Y1500" s="107" t="s">
        <v>72</v>
      </c>
      <c r="Z1500" s="103">
        <f t="shared" si="645"/>
        <v>0</v>
      </c>
      <c r="AA1500" s="103">
        <f t="shared" si="646"/>
        <v>0</v>
      </c>
      <c r="AB1500" s="128" t="str">
        <f t="shared" si="650"/>
        <v/>
      </c>
      <c r="AC1500" s="128" t="e">
        <f t="shared" si="651"/>
        <v>#REF!</v>
      </c>
    </row>
    <row r="1501" spans="1:29" ht="50.1" customHeight="1">
      <c r="A1501" s="171"/>
      <c r="B1501" s="171"/>
      <c r="C1501" s="174"/>
      <c r="D1501" s="174"/>
      <c r="E1501" s="131"/>
      <c r="F1501" s="177"/>
      <c r="G1501" s="180"/>
      <c r="H1501" s="163"/>
      <c r="I1501" s="165"/>
      <c r="J1501" s="168"/>
      <c r="K1501" s="62"/>
      <c r="L1501" s="63"/>
      <c r="M1501" s="63"/>
      <c r="N1501" s="142"/>
      <c r="O1501" s="127"/>
      <c r="P1501" s="100"/>
      <c r="Q1501" s="63">
        <f t="shared" si="647"/>
        <v>0</v>
      </c>
      <c r="R1501" s="64"/>
      <c r="S1501" s="67"/>
      <c r="T1501" s="46"/>
      <c r="U1501" s="106">
        <f>IF(EXACT(O1501,Y1501),M1501,M1501*(1-'Расчет ПРЕДЗАКАЗ'!$D$10))</f>
        <v>0</v>
      </c>
      <c r="V1501" s="106">
        <f t="shared" si="648"/>
        <v>0</v>
      </c>
      <c r="W1501" s="106" t="e">
        <f>IF(EXACT(O1501,Y1501),M1501,M1501*(1-#REF!))</f>
        <v>#REF!</v>
      </c>
      <c r="X1501" s="106" t="e">
        <f t="shared" si="649"/>
        <v>#REF!</v>
      </c>
      <c r="Y1501" s="107" t="s">
        <v>72</v>
      </c>
      <c r="Z1501" s="103">
        <f t="shared" si="645"/>
        <v>0</v>
      </c>
      <c r="AA1501" s="103">
        <f t="shared" si="646"/>
        <v>0</v>
      </c>
      <c r="AB1501" s="128" t="str">
        <f t="shared" si="650"/>
        <v/>
      </c>
      <c r="AC1501" s="128" t="e">
        <f t="shared" si="651"/>
        <v>#REF!</v>
      </c>
    </row>
    <row r="1502" spans="1:29" ht="50.1" customHeight="1">
      <c r="A1502" s="171"/>
      <c r="B1502" s="171"/>
      <c r="C1502" s="174"/>
      <c r="D1502" s="174"/>
      <c r="E1502" s="131"/>
      <c r="F1502" s="177"/>
      <c r="G1502" s="180"/>
      <c r="H1502" s="163"/>
      <c r="I1502" s="165"/>
      <c r="J1502" s="168"/>
      <c r="K1502" s="62"/>
      <c r="L1502" s="63"/>
      <c r="M1502" s="63"/>
      <c r="N1502" s="142"/>
      <c r="O1502" s="127"/>
      <c r="P1502" s="100"/>
      <c r="Q1502" s="63">
        <f t="shared" si="647"/>
        <v>0</v>
      </c>
      <c r="R1502" s="64"/>
      <c r="S1502" s="67"/>
      <c r="T1502" s="46"/>
      <c r="U1502" s="106">
        <f>IF(EXACT(O1502,Y1502),M1502,M1502*(1-'Расчет ПРЕДЗАКАЗ'!$D$10))</f>
        <v>0</v>
      </c>
      <c r="V1502" s="106">
        <f t="shared" si="648"/>
        <v>0</v>
      </c>
      <c r="W1502" s="106" t="e">
        <f>IF(EXACT(O1502,Y1502),M1502,M1502*(1-#REF!))</f>
        <v>#REF!</v>
      </c>
      <c r="X1502" s="106" t="e">
        <f t="shared" si="649"/>
        <v>#REF!</v>
      </c>
      <c r="Y1502" s="107" t="s">
        <v>72</v>
      </c>
      <c r="Z1502" s="103">
        <f t="shared" si="645"/>
        <v>0</v>
      </c>
      <c r="AA1502" s="103">
        <f t="shared" si="646"/>
        <v>0</v>
      </c>
      <c r="AB1502" s="128" t="str">
        <f t="shared" si="650"/>
        <v/>
      </c>
      <c r="AC1502" s="128" t="e">
        <f t="shared" si="651"/>
        <v>#REF!</v>
      </c>
    </row>
    <row r="1503" spans="1:29" ht="50.1" customHeight="1">
      <c r="A1503" s="171"/>
      <c r="B1503" s="171"/>
      <c r="C1503" s="174"/>
      <c r="D1503" s="174"/>
      <c r="E1503" s="131"/>
      <c r="F1503" s="177"/>
      <c r="G1503" s="180"/>
      <c r="H1503" s="163"/>
      <c r="I1503" s="165"/>
      <c r="J1503" s="168"/>
      <c r="K1503" s="62"/>
      <c r="L1503" s="63"/>
      <c r="M1503" s="63"/>
      <c r="N1503" s="142"/>
      <c r="O1503" s="127"/>
      <c r="P1503" s="100"/>
      <c r="Q1503" s="63">
        <f t="shared" si="647"/>
        <v>0</v>
      </c>
      <c r="R1503" s="64"/>
      <c r="S1503" s="67"/>
      <c r="T1503" s="46"/>
      <c r="U1503" s="106">
        <f>IF(EXACT(O1503,Y1503),M1503,M1503*(1-'Расчет ПРЕДЗАКАЗ'!$D$10))</f>
        <v>0</v>
      </c>
      <c r="V1503" s="106">
        <f t="shared" si="648"/>
        <v>0</v>
      </c>
      <c r="W1503" s="106" t="e">
        <f>IF(EXACT(O1503,Y1503),M1503,M1503*(1-#REF!))</f>
        <v>#REF!</v>
      </c>
      <c r="X1503" s="106" t="e">
        <f t="shared" si="649"/>
        <v>#REF!</v>
      </c>
      <c r="Y1503" s="107" t="s">
        <v>72</v>
      </c>
      <c r="Z1503" s="103">
        <f t="shared" si="645"/>
        <v>0</v>
      </c>
      <c r="AA1503" s="103">
        <f t="shared" si="646"/>
        <v>0</v>
      </c>
      <c r="AB1503" s="128" t="str">
        <f t="shared" si="650"/>
        <v/>
      </c>
      <c r="AC1503" s="128" t="e">
        <f t="shared" si="651"/>
        <v>#REF!</v>
      </c>
    </row>
    <row r="1504" spans="1:29" ht="50.1" customHeight="1">
      <c r="A1504" s="171"/>
      <c r="B1504" s="171"/>
      <c r="C1504" s="174"/>
      <c r="D1504" s="174"/>
      <c r="E1504" s="131"/>
      <c r="F1504" s="177"/>
      <c r="G1504" s="180"/>
      <c r="H1504" s="163"/>
      <c r="I1504" s="165"/>
      <c r="J1504" s="168"/>
      <c r="K1504" s="62"/>
      <c r="L1504" s="63"/>
      <c r="M1504" s="63"/>
      <c r="N1504" s="142"/>
      <c r="O1504" s="127"/>
      <c r="P1504" s="100"/>
      <c r="Q1504" s="63">
        <f t="shared" si="647"/>
        <v>0</v>
      </c>
      <c r="R1504" s="64"/>
      <c r="S1504" s="67"/>
      <c r="T1504" s="46"/>
      <c r="U1504" s="106">
        <f>IF(EXACT(O1504,Y1504),M1504,M1504*(1-'Расчет ПРЕДЗАКАЗ'!$D$10))</f>
        <v>0</v>
      </c>
      <c r="V1504" s="106">
        <f t="shared" si="648"/>
        <v>0</v>
      </c>
      <c r="W1504" s="106" t="e">
        <f>IF(EXACT(O1504,Y1504),M1504,M1504*(1-#REF!))</f>
        <v>#REF!</v>
      </c>
      <c r="X1504" s="106" t="e">
        <f t="shared" si="649"/>
        <v>#REF!</v>
      </c>
      <c r="Y1504" s="107" t="s">
        <v>72</v>
      </c>
      <c r="Z1504" s="103">
        <f t="shared" si="645"/>
        <v>0</v>
      </c>
      <c r="AA1504" s="103">
        <f t="shared" si="646"/>
        <v>0</v>
      </c>
      <c r="AB1504" s="128" t="str">
        <f t="shared" si="650"/>
        <v/>
      </c>
      <c r="AC1504" s="128" t="e">
        <f t="shared" si="651"/>
        <v>#REF!</v>
      </c>
    </row>
    <row r="1505" spans="1:29" ht="50.1" customHeight="1">
      <c r="A1505" s="171"/>
      <c r="B1505" s="171"/>
      <c r="C1505" s="174"/>
      <c r="D1505" s="174"/>
      <c r="E1505" s="131"/>
      <c r="F1505" s="177"/>
      <c r="G1505" s="180"/>
      <c r="H1505" s="163"/>
      <c r="I1505" s="165"/>
      <c r="J1505" s="168"/>
      <c r="K1505" s="62"/>
      <c r="L1505" s="63"/>
      <c r="M1505" s="63"/>
      <c r="N1505" s="143"/>
      <c r="O1505" s="127"/>
      <c r="P1505" s="100"/>
      <c r="Q1505" s="63">
        <f t="shared" si="647"/>
        <v>0</v>
      </c>
      <c r="R1505" s="65"/>
      <c r="S1505" s="67"/>
      <c r="T1505" s="40"/>
      <c r="U1505" s="106">
        <f>IF(EXACT(O1505,Y1505),M1505,M1505*(1-'Расчет ПРЕДЗАКАЗ'!$D$10))</f>
        <v>0</v>
      </c>
      <c r="V1505" s="106">
        <f t="shared" si="648"/>
        <v>0</v>
      </c>
      <c r="W1505" s="106" t="e">
        <f>IF(EXACT(O1505,Y1505),M1505,M1505*(1-#REF!))</f>
        <v>#REF!</v>
      </c>
      <c r="X1505" s="106" t="e">
        <f t="shared" si="649"/>
        <v>#REF!</v>
      </c>
      <c r="Y1505" s="107" t="s">
        <v>72</v>
      </c>
      <c r="Z1505" s="103">
        <f t="shared" si="645"/>
        <v>0</v>
      </c>
      <c r="AA1505" s="103">
        <f t="shared" si="646"/>
        <v>0</v>
      </c>
      <c r="AB1505" s="128" t="str">
        <f t="shared" si="650"/>
        <v/>
      </c>
      <c r="AC1505" s="128" t="e">
        <f t="shared" si="651"/>
        <v>#REF!</v>
      </c>
    </row>
    <row r="1506" spans="1:29" ht="50.1" customHeight="1">
      <c r="A1506" s="171"/>
      <c r="B1506" s="171"/>
      <c r="C1506" s="174"/>
      <c r="D1506" s="174"/>
      <c r="E1506" s="131"/>
      <c r="F1506" s="177"/>
      <c r="G1506" s="180"/>
      <c r="H1506" s="163"/>
      <c r="I1506" s="165"/>
      <c r="J1506" s="168"/>
      <c r="K1506" s="62"/>
      <c r="L1506" s="63"/>
      <c r="M1506" s="63"/>
      <c r="N1506" s="143"/>
      <c r="O1506" s="127"/>
      <c r="P1506" s="100"/>
      <c r="Q1506" s="63">
        <f t="shared" si="647"/>
        <v>0</v>
      </c>
      <c r="R1506" s="65"/>
      <c r="S1506" s="67"/>
      <c r="T1506" s="40"/>
      <c r="U1506" s="106">
        <f>IF(EXACT(O1506,Y1506),M1506,M1506*(1-'Расчет ПРЕДЗАКАЗ'!$D$10))</f>
        <v>0</v>
      </c>
      <c r="V1506" s="106">
        <f t="shared" si="648"/>
        <v>0</v>
      </c>
      <c r="W1506" s="106" t="e">
        <f>IF(EXACT(O1506,Y1506),M1506,M1506*(1-#REF!))</f>
        <v>#REF!</v>
      </c>
      <c r="X1506" s="106" t="e">
        <f t="shared" si="649"/>
        <v>#REF!</v>
      </c>
      <c r="Y1506" s="107" t="s">
        <v>72</v>
      </c>
      <c r="Z1506" s="103">
        <f t="shared" si="645"/>
        <v>0</v>
      </c>
      <c r="AA1506" s="103">
        <f t="shared" si="646"/>
        <v>0</v>
      </c>
      <c r="AB1506" s="128" t="str">
        <f t="shared" si="650"/>
        <v/>
      </c>
      <c r="AC1506" s="128" t="e">
        <f t="shared" si="651"/>
        <v>#REF!</v>
      </c>
    </row>
    <row r="1507" spans="1:29" ht="50.1" customHeight="1">
      <c r="A1507" s="171"/>
      <c r="B1507" s="171"/>
      <c r="C1507" s="174"/>
      <c r="D1507" s="174"/>
      <c r="E1507" s="131"/>
      <c r="F1507" s="177"/>
      <c r="G1507" s="180"/>
      <c r="H1507" s="163"/>
      <c r="I1507" s="165"/>
      <c r="J1507" s="168"/>
      <c r="K1507" s="62"/>
      <c r="L1507" s="63"/>
      <c r="M1507" s="63"/>
      <c r="N1507" s="65"/>
      <c r="O1507" s="127"/>
      <c r="P1507" s="100"/>
      <c r="Q1507" s="63">
        <f t="shared" si="647"/>
        <v>0</v>
      </c>
      <c r="R1507" s="65"/>
      <c r="S1507" s="67"/>
      <c r="T1507" s="40"/>
      <c r="U1507" s="106">
        <f>IF(EXACT(O1507,Y1507),M1507,M1507*(1-'Расчет ПРЕДЗАКАЗ'!$D$10))</f>
        <v>0</v>
      </c>
      <c r="V1507" s="106">
        <f t="shared" si="648"/>
        <v>0</v>
      </c>
      <c r="W1507" s="106" t="e">
        <f>IF(EXACT(O1507,Y1507),M1507,M1507*(1-#REF!))</f>
        <v>#REF!</v>
      </c>
      <c r="X1507" s="106" t="e">
        <f t="shared" si="649"/>
        <v>#REF!</v>
      </c>
      <c r="Y1507" s="107" t="s">
        <v>72</v>
      </c>
      <c r="Z1507" s="103">
        <f t="shared" si="645"/>
        <v>0</v>
      </c>
      <c r="AA1507" s="103">
        <f t="shared" si="646"/>
        <v>0</v>
      </c>
      <c r="AB1507" s="128" t="str">
        <f t="shared" si="650"/>
        <v/>
      </c>
      <c r="AC1507" s="128" t="e">
        <f t="shared" si="651"/>
        <v>#REF!</v>
      </c>
    </row>
    <row r="1508" spans="1:29" ht="50.1" customHeight="1">
      <c r="A1508" s="171"/>
      <c r="B1508" s="171"/>
      <c r="C1508" s="174"/>
      <c r="D1508" s="174"/>
      <c r="E1508" s="131"/>
      <c r="F1508" s="177"/>
      <c r="G1508" s="180"/>
      <c r="H1508" s="163"/>
      <c r="I1508" s="165"/>
      <c r="J1508" s="168"/>
      <c r="K1508" s="62"/>
      <c r="L1508" s="63"/>
      <c r="M1508" s="63"/>
      <c r="N1508" s="65"/>
      <c r="O1508" s="127"/>
      <c r="P1508" s="100"/>
      <c r="Q1508" s="63">
        <f t="shared" si="647"/>
        <v>0</v>
      </c>
      <c r="R1508" s="65"/>
      <c r="S1508" s="67"/>
      <c r="T1508" s="40"/>
      <c r="U1508" s="106">
        <f>IF(EXACT(O1508,Y1508),M1508,M1508*(1-'Расчет ПРЕДЗАКАЗ'!$D$10))</f>
        <v>0</v>
      </c>
      <c r="V1508" s="106">
        <f t="shared" si="648"/>
        <v>0</v>
      </c>
      <c r="W1508" s="106" t="e">
        <f>IF(EXACT(O1508,Y1508),M1508,M1508*(1-#REF!))</f>
        <v>#REF!</v>
      </c>
      <c r="X1508" s="106" t="e">
        <f t="shared" si="649"/>
        <v>#REF!</v>
      </c>
      <c r="Y1508" s="107" t="s">
        <v>72</v>
      </c>
      <c r="Z1508" s="103">
        <f t="shared" si="645"/>
        <v>0</v>
      </c>
      <c r="AA1508" s="103">
        <f t="shared" si="646"/>
        <v>0</v>
      </c>
      <c r="AB1508" s="128" t="str">
        <f t="shared" si="650"/>
        <v/>
      </c>
      <c r="AC1508" s="128" t="e">
        <f t="shared" si="651"/>
        <v>#REF!</v>
      </c>
    </row>
    <row r="1509" spans="1:29" ht="50.1" customHeight="1">
      <c r="A1509" s="171"/>
      <c r="B1509" s="171"/>
      <c r="C1509" s="174"/>
      <c r="D1509" s="174"/>
      <c r="E1509" s="131"/>
      <c r="F1509" s="177"/>
      <c r="G1509" s="180"/>
      <c r="H1509" s="163"/>
      <c r="I1509" s="165"/>
      <c r="J1509" s="168"/>
      <c r="K1509" s="62"/>
      <c r="L1509" s="63"/>
      <c r="M1509" s="63"/>
      <c r="N1509" s="65"/>
      <c r="O1509" s="127"/>
      <c r="P1509" s="100"/>
      <c r="Q1509" s="63">
        <f t="shared" si="647"/>
        <v>0</v>
      </c>
      <c r="R1509" s="65"/>
      <c r="S1509" s="67"/>
      <c r="T1509" s="40"/>
      <c r="U1509" s="106">
        <f>IF(EXACT(O1509,Y1509),M1509,M1509*(1-'Расчет ПРЕДЗАКАЗ'!$D$10))</f>
        <v>0</v>
      </c>
      <c r="V1509" s="106">
        <f t="shared" si="648"/>
        <v>0</v>
      </c>
      <c r="W1509" s="106" t="e">
        <f>IF(EXACT(O1509,Y1509),M1509,M1509*(1-#REF!))</f>
        <v>#REF!</v>
      </c>
      <c r="X1509" s="106" t="e">
        <f t="shared" si="649"/>
        <v>#REF!</v>
      </c>
      <c r="Y1509" s="107" t="s">
        <v>72</v>
      </c>
      <c r="Z1509" s="103">
        <f t="shared" si="645"/>
        <v>0</v>
      </c>
      <c r="AA1509" s="103">
        <f t="shared" si="646"/>
        <v>0</v>
      </c>
      <c r="AB1509" s="128" t="str">
        <f t="shared" si="650"/>
        <v/>
      </c>
      <c r="AC1509" s="128" t="e">
        <f t="shared" si="651"/>
        <v>#REF!</v>
      </c>
    </row>
    <row r="1510" spans="1:29" ht="50.1" customHeight="1">
      <c r="A1510" s="172"/>
      <c r="B1510" s="172"/>
      <c r="C1510" s="175"/>
      <c r="D1510" s="175"/>
      <c r="E1510" s="132"/>
      <c r="F1510" s="178"/>
      <c r="G1510" s="181"/>
      <c r="H1510" s="164"/>
      <c r="I1510" s="166"/>
      <c r="J1510" s="169"/>
      <c r="K1510" s="62"/>
      <c r="L1510" s="63"/>
      <c r="M1510" s="63"/>
      <c r="N1510" s="65"/>
      <c r="O1510" s="127"/>
      <c r="P1510" s="100"/>
      <c r="Q1510" s="63">
        <f t="shared" si="647"/>
        <v>0</v>
      </c>
      <c r="R1510" s="65"/>
      <c r="S1510" s="67"/>
      <c r="T1510" s="40"/>
      <c r="U1510" s="106">
        <f>IF(EXACT(O1510,Y1510),M1510,M1510*(1-'Расчет ПРЕДЗАКАЗ'!$D$10))</f>
        <v>0</v>
      </c>
      <c r="V1510" s="106">
        <f t="shared" si="648"/>
        <v>0</v>
      </c>
      <c r="W1510" s="106" t="e">
        <f>IF(EXACT(O1510,Y1510),M1510,M1510*(1-#REF!))</f>
        <v>#REF!</v>
      </c>
      <c r="X1510" s="106" t="e">
        <f t="shared" si="649"/>
        <v>#REF!</v>
      </c>
      <c r="Y1510" s="107" t="s">
        <v>72</v>
      </c>
      <c r="Z1510" s="103">
        <f t="shared" si="645"/>
        <v>0</v>
      </c>
      <c r="AA1510" s="103">
        <f t="shared" si="646"/>
        <v>0</v>
      </c>
      <c r="AB1510" s="128" t="str">
        <f t="shared" si="650"/>
        <v/>
      </c>
      <c r="AC1510" s="128" t="e">
        <f t="shared" si="651"/>
        <v>#REF!</v>
      </c>
    </row>
    <row r="1511" spans="1:29" ht="11.25" customHeight="1" thickBot="1"/>
    <row r="1512" spans="1:29" ht="50.1" customHeight="1">
      <c r="A1512" s="170">
        <v>94</v>
      </c>
      <c r="B1512" s="170" t="s">
        <v>904</v>
      </c>
      <c r="C1512" s="173" t="s">
        <v>905</v>
      </c>
      <c r="D1512" s="173" t="s">
        <v>77</v>
      </c>
      <c r="E1512" s="131"/>
      <c r="F1512" s="199" t="s">
        <v>892</v>
      </c>
      <c r="G1512" s="179" t="s">
        <v>664</v>
      </c>
      <c r="H1512" s="162" t="s">
        <v>893</v>
      </c>
      <c r="I1512" s="200" t="s">
        <v>906</v>
      </c>
      <c r="J1512" s="167" t="s">
        <v>19</v>
      </c>
      <c r="K1512" s="62" t="s">
        <v>895</v>
      </c>
      <c r="L1512" s="63">
        <v>1650</v>
      </c>
      <c r="M1512" s="63">
        <v>1034</v>
      </c>
      <c r="N1512" s="142" t="s">
        <v>907</v>
      </c>
      <c r="O1512" s="127"/>
      <c r="P1512" s="100"/>
      <c r="Q1512" s="63">
        <f>P1512*M1512</f>
        <v>0</v>
      </c>
      <c r="R1512" s="64"/>
      <c r="S1512" s="67">
        <v>1</v>
      </c>
      <c r="T1512" s="59"/>
      <c r="U1512" s="106">
        <f>IF(EXACT(O1512,Y1512),M1512,M1512*(1-'Расчет ПРЕДЗАКАЗ'!$D$10))</f>
        <v>1013.3199999999999</v>
      </c>
      <c r="V1512" s="106">
        <f>P1512*U1512</f>
        <v>0</v>
      </c>
      <c r="W1512" s="106" t="e">
        <f>IF(EXACT(O1512,Y1512),M1512,M1512*(1-#REF!))</f>
        <v>#REF!</v>
      </c>
      <c r="X1512" s="106" t="e">
        <f>P1512*W1512</f>
        <v>#REF!</v>
      </c>
      <c r="Y1512" s="107" t="s">
        <v>72</v>
      </c>
      <c r="Z1512" s="103">
        <f t="shared" ref="Z1512:Z1526" si="652">IF(EXACT(O1512,Y1512),Q1512,0)</f>
        <v>0</v>
      </c>
      <c r="AA1512" s="103">
        <f t="shared" ref="AA1512:AA1526" si="653">IF(Z1512=0,Q1512,0)</f>
        <v>0</v>
      </c>
      <c r="AB1512" s="128">
        <f>IF(U1512=0,"",L1512/U1512-1)</f>
        <v>0.62831089882761626</v>
      </c>
      <c r="AC1512" s="128" t="e">
        <f>IF(W1512=0,"",L1512/W1512-1)</f>
        <v>#REF!</v>
      </c>
    </row>
    <row r="1513" spans="1:29" ht="50.1" customHeight="1">
      <c r="A1513" s="171"/>
      <c r="B1513" s="171"/>
      <c r="C1513" s="174"/>
      <c r="D1513" s="174"/>
      <c r="E1513" s="131"/>
      <c r="F1513" s="177"/>
      <c r="G1513" s="180"/>
      <c r="H1513" s="163"/>
      <c r="I1513" s="165"/>
      <c r="J1513" s="168"/>
      <c r="K1513" s="62"/>
      <c r="L1513" s="63"/>
      <c r="M1513" s="63"/>
      <c r="N1513" s="142"/>
      <c r="O1513" s="127"/>
      <c r="P1513" s="100"/>
      <c r="Q1513" s="63">
        <f t="shared" ref="Q1513:Q1526" si="654">P1513*M1513</f>
        <v>0</v>
      </c>
      <c r="R1513" s="64"/>
      <c r="S1513" s="67"/>
      <c r="T1513" s="46"/>
      <c r="U1513" s="106">
        <f>IF(EXACT(O1513,Y1513),M1513,M1513*(1-'Расчет ПРЕДЗАКАЗ'!$D$10))</f>
        <v>0</v>
      </c>
      <c r="V1513" s="106">
        <f t="shared" ref="V1513:V1526" si="655">P1513*U1513</f>
        <v>0</v>
      </c>
      <c r="W1513" s="106" t="e">
        <f>IF(EXACT(O1513,Y1513),M1513,M1513*(1-#REF!))</f>
        <v>#REF!</v>
      </c>
      <c r="X1513" s="106" t="e">
        <f t="shared" ref="X1513:X1526" si="656">P1513*W1513</f>
        <v>#REF!</v>
      </c>
      <c r="Y1513" s="107" t="s">
        <v>72</v>
      </c>
      <c r="Z1513" s="103">
        <f t="shared" si="652"/>
        <v>0</v>
      </c>
      <c r="AA1513" s="103">
        <f t="shared" si="653"/>
        <v>0</v>
      </c>
      <c r="AB1513" s="128" t="str">
        <f t="shared" ref="AB1513:AB1526" si="657">IF(U1513=0,"",L1513/U1513-1)</f>
        <v/>
      </c>
      <c r="AC1513" s="128" t="e">
        <f t="shared" ref="AC1513:AC1526" si="658">IF(W1513=0,"",L1513/W1513-1)</f>
        <v>#REF!</v>
      </c>
    </row>
    <row r="1514" spans="1:29" ht="50.1" customHeight="1">
      <c r="A1514" s="171"/>
      <c r="B1514" s="171"/>
      <c r="C1514" s="174"/>
      <c r="D1514" s="174"/>
      <c r="E1514" s="131"/>
      <c r="F1514" s="177"/>
      <c r="G1514" s="180"/>
      <c r="H1514" s="163"/>
      <c r="I1514" s="165"/>
      <c r="J1514" s="168"/>
      <c r="K1514" s="62"/>
      <c r="L1514" s="63"/>
      <c r="M1514" s="63"/>
      <c r="N1514" s="142"/>
      <c r="O1514" s="127"/>
      <c r="P1514" s="100"/>
      <c r="Q1514" s="63">
        <f t="shared" si="654"/>
        <v>0</v>
      </c>
      <c r="R1514" s="64"/>
      <c r="S1514" s="67"/>
      <c r="T1514" s="46"/>
      <c r="U1514" s="106">
        <f>IF(EXACT(O1514,Y1514),M1514,M1514*(1-'Расчет ПРЕДЗАКАЗ'!$D$10))</f>
        <v>0</v>
      </c>
      <c r="V1514" s="106">
        <f t="shared" si="655"/>
        <v>0</v>
      </c>
      <c r="W1514" s="106" t="e">
        <f>IF(EXACT(O1514,Y1514),M1514,M1514*(1-#REF!))</f>
        <v>#REF!</v>
      </c>
      <c r="X1514" s="106" t="e">
        <f t="shared" si="656"/>
        <v>#REF!</v>
      </c>
      <c r="Y1514" s="107" t="s">
        <v>72</v>
      </c>
      <c r="Z1514" s="103">
        <f t="shared" si="652"/>
        <v>0</v>
      </c>
      <c r="AA1514" s="103">
        <f t="shared" si="653"/>
        <v>0</v>
      </c>
      <c r="AB1514" s="128" t="str">
        <f t="shared" si="657"/>
        <v/>
      </c>
      <c r="AC1514" s="128" t="e">
        <f t="shared" si="658"/>
        <v>#REF!</v>
      </c>
    </row>
    <row r="1515" spans="1:29" ht="50.1" customHeight="1">
      <c r="A1515" s="171"/>
      <c r="B1515" s="171"/>
      <c r="C1515" s="174"/>
      <c r="D1515" s="174"/>
      <c r="E1515" s="131"/>
      <c r="F1515" s="177"/>
      <c r="G1515" s="180"/>
      <c r="H1515" s="163"/>
      <c r="I1515" s="165"/>
      <c r="J1515" s="168"/>
      <c r="K1515" s="62"/>
      <c r="L1515" s="63"/>
      <c r="M1515" s="63"/>
      <c r="N1515" s="142"/>
      <c r="O1515" s="127"/>
      <c r="P1515" s="100"/>
      <c r="Q1515" s="63">
        <f t="shared" si="654"/>
        <v>0</v>
      </c>
      <c r="R1515" s="64"/>
      <c r="S1515" s="67"/>
      <c r="T1515" s="46"/>
      <c r="U1515" s="106">
        <f>IF(EXACT(O1515,Y1515),M1515,M1515*(1-'Расчет ПРЕДЗАКАЗ'!$D$10))</f>
        <v>0</v>
      </c>
      <c r="V1515" s="106">
        <f t="shared" si="655"/>
        <v>0</v>
      </c>
      <c r="W1515" s="106" t="e">
        <f>IF(EXACT(O1515,Y1515),M1515,M1515*(1-#REF!))</f>
        <v>#REF!</v>
      </c>
      <c r="X1515" s="106" t="e">
        <f t="shared" si="656"/>
        <v>#REF!</v>
      </c>
      <c r="Y1515" s="107" t="s">
        <v>72</v>
      </c>
      <c r="Z1515" s="103">
        <f t="shared" si="652"/>
        <v>0</v>
      </c>
      <c r="AA1515" s="103">
        <f t="shared" si="653"/>
        <v>0</v>
      </c>
      <c r="AB1515" s="128" t="str">
        <f t="shared" si="657"/>
        <v/>
      </c>
      <c r="AC1515" s="128" t="e">
        <f t="shared" si="658"/>
        <v>#REF!</v>
      </c>
    </row>
    <row r="1516" spans="1:29" ht="50.1" customHeight="1">
      <c r="A1516" s="171"/>
      <c r="B1516" s="171"/>
      <c r="C1516" s="174"/>
      <c r="D1516" s="174"/>
      <c r="E1516" s="131"/>
      <c r="F1516" s="177"/>
      <c r="G1516" s="180"/>
      <c r="H1516" s="163"/>
      <c r="I1516" s="165"/>
      <c r="J1516" s="168"/>
      <c r="K1516" s="62"/>
      <c r="L1516" s="63"/>
      <c r="M1516" s="63"/>
      <c r="N1516" s="142"/>
      <c r="O1516" s="127"/>
      <c r="P1516" s="100"/>
      <c r="Q1516" s="63">
        <f t="shared" si="654"/>
        <v>0</v>
      </c>
      <c r="R1516" s="64"/>
      <c r="S1516" s="67"/>
      <c r="T1516" s="46"/>
      <c r="U1516" s="106">
        <f>IF(EXACT(O1516,Y1516),M1516,M1516*(1-'Расчет ПРЕДЗАКАЗ'!$D$10))</f>
        <v>0</v>
      </c>
      <c r="V1516" s="106">
        <f t="shared" si="655"/>
        <v>0</v>
      </c>
      <c r="W1516" s="106" t="e">
        <f>IF(EXACT(O1516,Y1516),M1516,M1516*(1-#REF!))</f>
        <v>#REF!</v>
      </c>
      <c r="X1516" s="106" t="e">
        <f t="shared" si="656"/>
        <v>#REF!</v>
      </c>
      <c r="Y1516" s="107" t="s">
        <v>72</v>
      </c>
      <c r="Z1516" s="103">
        <f t="shared" si="652"/>
        <v>0</v>
      </c>
      <c r="AA1516" s="103">
        <f t="shared" si="653"/>
        <v>0</v>
      </c>
      <c r="AB1516" s="128" t="str">
        <f t="shared" si="657"/>
        <v/>
      </c>
      <c r="AC1516" s="128" t="e">
        <f t="shared" si="658"/>
        <v>#REF!</v>
      </c>
    </row>
    <row r="1517" spans="1:29" ht="50.1" customHeight="1">
      <c r="A1517" s="171"/>
      <c r="B1517" s="171"/>
      <c r="C1517" s="174"/>
      <c r="D1517" s="174"/>
      <c r="E1517" s="131"/>
      <c r="F1517" s="177"/>
      <c r="G1517" s="180"/>
      <c r="H1517" s="163"/>
      <c r="I1517" s="165"/>
      <c r="J1517" s="168"/>
      <c r="K1517" s="62"/>
      <c r="L1517" s="63"/>
      <c r="M1517" s="63"/>
      <c r="N1517" s="142"/>
      <c r="O1517" s="127"/>
      <c r="P1517" s="100"/>
      <c r="Q1517" s="63">
        <f t="shared" si="654"/>
        <v>0</v>
      </c>
      <c r="R1517" s="64"/>
      <c r="S1517" s="67"/>
      <c r="T1517" s="46"/>
      <c r="U1517" s="106">
        <f>IF(EXACT(O1517,Y1517),M1517,M1517*(1-'Расчет ПРЕДЗАКАЗ'!$D$10))</f>
        <v>0</v>
      </c>
      <c r="V1517" s="106">
        <f t="shared" si="655"/>
        <v>0</v>
      </c>
      <c r="W1517" s="106" t="e">
        <f>IF(EXACT(O1517,Y1517),M1517,M1517*(1-#REF!))</f>
        <v>#REF!</v>
      </c>
      <c r="X1517" s="106" t="e">
        <f t="shared" si="656"/>
        <v>#REF!</v>
      </c>
      <c r="Y1517" s="107" t="s">
        <v>72</v>
      </c>
      <c r="Z1517" s="103">
        <f t="shared" si="652"/>
        <v>0</v>
      </c>
      <c r="AA1517" s="103">
        <f t="shared" si="653"/>
        <v>0</v>
      </c>
      <c r="AB1517" s="128" t="str">
        <f t="shared" si="657"/>
        <v/>
      </c>
      <c r="AC1517" s="128" t="e">
        <f t="shared" si="658"/>
        <v>#REF!</v>
      </c>
    </row>
    <row r="1518" spans="1:29" ht="50.1" customHeight="1">
      <c r="A1518" s="171"/>
      <c r="B1518" s="171"/>
      <c r="C1518" s="174"/>
      <c r="D1518" s="174"/>
      <c r="E1518" s="131"/>
      <c r="F1518" s="177"/>
      <c r="G1518" s="180"/>
      <c r="H1518" s="163"/>
      <c r="I1518" s="165"/>
      <c r="J1518" s="168"/>
      <c r="K1518" s="62"/>
      <c r="L1518" s="63"/>
      <c r="M1518" s="63"/>
      <c r="N1518" s="142"/>
      <c r="O1518" s="127"/>
      <c r="P1518" s="100"/>
      <c r="Q1518" s="63">
        <f t="shared" si="654"/>
        <v>0</v>
      </c>
      <c r="R1518" s="64"/>
      <c r="S1518" s="67"/>
      <c r="T1518" s="46"/>
      <c r="U1518" s="106">
        <f>IF(EXACT(O1518,Y1518),M1518,M1518*(1-'Расчет ПРЕДЗАКАЗ'!$D$10))</f>
        <v>0</v>
      </c>
      <c r="V1518" s="106">
        <f t="shared" si="655"/>
        <v>0</v>
      </c>
      <c r="W1518" s="106" t="e">
        <f>IF(EXACT(O1518,Y1518),M1518,M1518*(1-#REF!))</f>
        <v>#REF!</v>
      </c>
      <c r="X1518" s="106" t="e">
        <f t="shared" si="656"/>
        <v>#REF!</v>
      </c>
      <c r="Y1518" s="107" t="s">
        <v>72</v>
      </c>
      <c r="Z1518" s="103">
        <f t="shared" si="652"/>
        <v>0</v>
      </c>
      <c r="AA1518" s="103">
        <f t="shared" si="653"/>
        <v>0</v>
      </c>
      <c r="AB1518" s="128" t="str">
        <f t="shared" si="657"/>
        <v/>
      </c>
      <c r="AC1518" s="128" t="e">
        <f t="shared" si="658"/>
        <v>#REF!</v>
      </c>
    </row>
    <row r="1519" spans="1:29" ht="50.1" customHeight="1">
      <c r="A1519" s="171"/>
      <c r="B1519" s="171"/>
      <c r="C1519" s="174"/>
      <c r="D1519" s="174"/>
      <c r="E1519" s="131"/>
      <c r="F1519" s="177"/>
      <c r="G1519" s="180"/>
      <c r="H1519" s="163"/>
      <c r="I1519" s="165"/>
      <c r="J1519" s="168"/>
      <c r="K1519" s="62"/>
      <c r="L1519" s="63"/>
      <c r="M1519" s="63"/>
      <c r="N1519" s="142"/>
      <c r="O1519" s="127"/>
      <c r="P1519" s="100"/>
      <c r="Q1519" s="63">
        <f t="shared" si="654"/>
        <v>0</v>
      </c>
      <c r="R1519" s="64"/>
      <c r="S1519" s="67"/>
      <c r="T1519" s="46"/>
      <c r="U1519" s="106">
        <f>IF(EXACT(O1519,Y1519),M1519,M1519*(1-'Расчет ПРЕДЗАКАЗ'!$D$10))</f>
        <v>0</v>
      </c>
      <c r="V1519" s="106">
        <f t="shared" si="655"/>
        <v>0</v>
      </c>
      <c r="W1519" s="106" t="e">
        <f>IF(EXACT(O1519,Y1519),M1519,M1519*(1-#REF!))</f>
        <v>#REF!</v>
      </c>
      <c r="X1519" s="106" t="e">
        <f t="shared" si="656"/>
        <v>#REF!</v>
      </c>
      <c r="Y1519" s="107" t="s">
        <v>72</v>
      </c>
      <c r="Z1519" s="103">
        <f t="shared" si="652"/>
        <v>0</v>
      </c>
      <c r="AA1519" s="103">
        <f t="shared" si="653"/>
        <v>0</v>
      </c>
      <c r="AB1519" s="128" t="str">
        <f t="shared" si="657"/>
        <v/>
      </c>
      <c r="AC1519" s="128" t="e">
        <f t="shared" si="658"/>
        <v>#REF!</v>
      </c>
    </row>
    <row r="1520" spans="1:29" ht="50.1" customHeight="1">
      <c r="A1520" s="171"/>
      <c r="B1520" s="171"/>
      <c r="C1520" s="174"/>
      <c r="D1520" s="174"/>
      <c r="E1520" s="131"/>
      <c r="F1520" s="177"/>
      <c r="G1520" s="180"/>
      <c r="H1520" s="163"/>
      <c r="I1520" s="165"/>
      <c r="J1520" s="168"/>
      <c r="K1520" s="62"/>
      <c r="L1520" s="63"/>
      <c r="M1520" s="63"/>
      <c r="N1520" s="142"/>
      <c r="O1520" s="127"/>
      <c r="P1520" s="100"/>
      <c r="Q1520" s="63">
        <f t="shared" si="654"/>
        <v>0</v>
      </c>
      <c r="R1520" s="64"/>
      <c r="S1520" s="67"/>
      <c r="T1520" s="46"/>
      <c r="U1520" s="106">
        <f>IF(EXACT(O1520,Y1520),M1520,M1520*(1-'Расчет ПРЕДЗАКАЗ'!$D$10))</f>
        <v>0</v>
      </c>
      <c r="V1520" s="106">
        <f t="shared" si="655"/>
        <v>0</v>
      </c>
      <c r="W1520" s="106" t="e">
        <f>IF(EXACT(O1520,Y1520),M1520,M1520*(1-#REF!))</f>
        <v>#REF!</v>
      </c>
      <c r="X1520" s="106" t="e">
        <f t="shared" si="656"/>
        <v>#REF!</v>
      </c>
      <c r="Y1520" s="107" t="s">
        <v>72</v>
      </c>
      <c r="Z1520" s="103">
        <f t="shared" si="652"/>
        <v>0</v>
      </c>
      <c r="AA1520" s="103">
        <f t="shared" si="653"/>
        <v>0</v>
      </c>
      <c r="AB1520" s="128" t="str">
        <f t="shared" si="657"/>
        <v/>
      </c>
      <c r="AC1520" s="128" t="e">
        <f t="shared" si="658"/>
        <v>#REF!</v>
      </c>
    </row>
    <row r="1521" spans="1:29" ht="50.1" customHeight="1">
      <c r="A1521" s="171"/>
      <c r="B1521" s="171"/>
      <c r="C1521" s="174"/>
      <c r="D1521" s="174"/>
      <c r="E1521" s="131"/>
      <c r="F1521" s="177"/>
      <c r="G1521" s="180"/>
      <c r="H1521" s="163"/>
      <c r="I1521" s="165"/>
      <c r="J1521" s="168"/>
      <c r="K1521" s="62"/>
      <c r="L1521" s="63"/>
      <c r="M1521" s="63"/>
      <c r="N1521" s="143"/>
      <c r="O1521" s="127"/>
      <c r="P1521" s="100"/>
      <c r="Q1521" s="63">
        <f t="shared" si="654"/>
        <v>0</v>
      </c>
      <c r="R1521" s="65"/>
      <c r="S1521" s="67"/>
      <c r="T1521" s="40"/>
      <c r="U1521" s="106">
        <f>IF(EXACT(O1521,Y1521),M1521,M1521*(1-'Расчет ПРЕДЗАКАЗ'!$D$10))</f>
        <v>0</v>
      </c>
      <c r="V1521" s="106">
        <f t="shared" si="655"/>
        <v>0</v>
      </c>
      <c r="W1521" s="106" t="e">
        <f>IF(EXACT(O1521,Y1521),M1521,M1521*(1-#REF!))</f>
        <v>#REF!</v>
      </c>
      <c r="X1521" s="106" t="e">
        <f t="shared" si="656"/>
        <v>#REF!</v>
      </c>
      <c r="Y1521" s="107" t="s">
        <v>72</v>
      </c>
      <c r="Z1521" s="103">
        <f t="shared" si="652"/>
        <v>0</v>
      </c>
      <c r="AA1521" s="103">
        <f t="shared" si="653"/>
        <v>0</v>
      </c>
      <c r="AB1521" s="128" t="str">
        <f t="shared" si="657"/>
        <v/>
      </c>
      <c r="AC1521" s="128" t="e">
        <f t="shared" si="658"/>
        <v>#REF!</v>
      </c>
    </row>
    <row r="1522" spans="1:29" ht="50.1" customHeight="1">
      <c r="A1522" s="171"/>
      <c r="B1522" s="171"/>
      <c r="C1522" s="174"/>
      <c r="D1522" s="174"/>
      <c r="E1522" s="131"/>
      <c r="F1522" s="177"/>
      <c r="G1522" s="180"/>
      <c r="H1522" s="163"/>
      <c r="I1522" s="165"/>
      <c r="J1522" s="168"/>
      <c r="K1522" s="62"/>
      <c r="L1522" s="63"/>
      <c r="M1522" s="63"/>
      <c r="N1522" s="143"/>
      <c r="O1522" s="127"/>
      <c r="P1522" s="100"/>
      <c r="Q1522" s="63">
        <f t="shared" si="654"/>
        <v>0</v>
      </c>
      <c r="R1522" s="65"/>
      <c r="S1522" s="67"/>
      <c r="T1522" s="40"/>
      <c r="U1522" s="106">
        <f>IF(EXACT(O1522,Y1522),M1522,M1522*(1-'Расчет ПРЕДЗАКАЗ'!$D$10))</f>
        <v>0</v>
      </c>
      <c r="V1522" s="106">
        <f t="shared" si="655"/>
        <v>0</v>
      </c>
      <c r="W1522" s="106" t="e">
        <f>IF(EXACT(O1522,Y1522),M1522,M1522*(1-#REF!))</f>
        <v>#REF!</v>
      </c>
      <c r="X1522" s="106" t="e">
        <f t="shared" si="656"/>
        <v>#REF!</v>
      </c>
      <c r="Y1522" s="107" t="s">
        <v>72</v>
      </c>
      <c r="Z1522" s="103">
        <f t="shared" si="652"/>
        <v>0</v>
      </c>
      <c r="AA1522" s="103">
        <f t="shared" si="653"/>
        <v>0</v>
      </c>
      <c r="AB1522" s="128" t="str">
        <f t="shared" si="657"/>
        <v/>
      </c>
      <c r="AC1522" s="128" t="e">
        <f t="shared" si="658"/>
        <v>#REF!</v>
      </c>
    </row>
    <row r="1523" spans="1:29" ht="50.1" customHeight="1">
      <c r="A1523" s="171"/>
      <c r="B1523" s="171"/>
      <c r="C1523" s="174"/>
      <c r="D1523" s="174"/>
      <c r="E1523" s="131"/>
      <c r="F1523" s="177"/>
      <c r="G1523" s="180"/>
      <c r="H1523" s="163"/>
      <c r="I1523" s="165"/>
      <c r="J1523" s="168"/>
      <c r="K1523" s="62"/>
      <c r="L1523" s="63"/>
      <c r="M1523" s="63"/>
      <c r="N1523" s="65"/>
      <c r="O1523" s="127"/>
      <c r="P1523" s="100"/>
      <c r="Q1523" s="63">
        <f t="shared" si="654"/>
        <v>0</v>
      </c>
      <c r="R1523" s="65"/>
      <c r="S1523" s="67"/>
      <c r="T1523" s="40"/>
      <c r="U1523" s="106">
        <f>IF(EXACT(O1523,Y1523),M1523,M1523*(1-'Расчет ПРЕДЗАКАЗ'!$D$10))</f>
        <v>0</v>
      </c>
      <c r="V1523" s="106">
        <f t="shared" si="655"/>
        <v>0</v>
      </c>
      <c r="W1523" s="106" t="e">
        <f>IF(EXACT(O1523,Y1523),M1523,M1523*(1-#REF!))</f>
        <v>#REF!</v>
      </c>
      <c r="X1523" s="106" t="e">
        <f t="shared" si="656"/>
        <v>#REF!</v>
      </c>
      <c r="Y1523" s="107" t="s">
        <v>72</v>
      </c>
      <c r="Z1523" s="103">
        <f t="shared" si="652"/>
        <v>0</v>
      </c>
      <c r="AA1523" s="103">
        <f t="shared" si="653"/>
        <v>0</v>
      </c>
      <c r="AB1523" s="128" t="str">
        <f t="shared" si="657"/>
        <v/>
      </c>
      <c r="AC1523" s="128" t="e">
        <f t="shared" si="658"/>
        <v>#REF!</v>
      </c>
    </row>
    <row r="1524" spans="1:29" ht="50.1" customHeight="1">
      <c r="A1524" s="171"/>
      <c r="B1524" s="171"/>
      <c r="C1524" s="174"/>
      <c r="D1524" s="174"/>
      <c r="E1524" s="131"/>
      <c r="F1524" s="177"/>
      <c r="G1524" s="180"/>
      <c r="H1524" s="163"/>
      <c r="I1524" s="165"/>
      <c r="J1524" s="168"/>
      <c r="K1524" s="62"/>
      <c r="L1524" s="63"/>
      <c r="M1524" s="63"/>
      <c r="N1524" s="65"/>
      <c r="O1524" s="127"/>
      <c r="P1524" s="100"/>
      <c r="Q1524" s="63">
        <f t="shared" si="654"/>
        <v>0</v>
      </c>
      <c r="R1524" s="65"/>
      <c r="S1524" s="67"/>
      <c r="T1524" s="40"/>
      <c r="U1524" s="106">
        <f>IF(EXACT(O1524,Y1524),M1524,M1524*(1-'Расчет ПРЕДЗАКАЗ'!$D$10))</f>
        <v>0</v>
      </c>
      <c r="V1524" s="106">
        <f t="shared" si="655"/>
        <v>0</v>
      </c>
      <c r="W1524" s="106" t="e">
        <f>IF(EXACT(O1524,Y1524),M1524,M1524*(1-#REF!))</f>
        <v>#REF!</v>
      </c>
      <c r="X1524" s="106" t="e">
        <f t="shared" si="656"/>
        <v>#REF!</v>
      </c>
      <c r="Y1524" s="107" t="s">
        <v>72</v>
      </c>
      <c r="Z1524" s="103">
        <f t="shared" si="652"/>
        <v>0</v>
      </c>
      <c r="AA1524" s="103">
        <f t="shared" si="653"/>
        <v>0</v>
      </c>
      <c r="AB1524" s="128" t="str">
        <f t="shared" si="657"/>
        <v/>
      </c>
      <c r="AC1524" s="128" t="e">
        <f t="shared" si="658"/>
        <v>#REF!</v>
      </c>
    </row>
    <row r="1525" spans="1:29" ht="50.1" customHeight="1">
      <c r="A1525" s="171"/>
      <c r="B1525" s="171"/>
      <c r="C1525" s="174"/>
      <c r="D1525" s="174"/>
      <c r="E1525" s="131"/>
      <c r="F1525" s="177"/>
      <c r="G1525" s="180"/>
      <c r="H1525" s="163"/>
      <c r="I1525" s="165"/>
      <c r="J1525" s="168"/>
      <c r="K1525" s="62"/>
      <c r="L1525" s="63"/>
      <c r="M1525" s="63"/>
      <c r="N1525" s="65"/>
      <c r="O1525" s="127"/>
      <c r="P1525" s="100"/>
      <c r="Q1525" s="63">
        <f t="shared" si="654"/>
        <v>0</v>
      </c>
      <c r="R1525" s="65"/>
      <c r="S1525" s="67"/>
      <c r="T1525" s="40"/>
      <c r="U1525" s="106">
        <f>IF(EXACT(O1525,Y1525),M1525,M1525*(1-'Расчет ПРЕДЗАКАЗ'!$D$10))</f>
        <v>0</v>
      </c>
      <c r="V1525" s="106">
        <f t="shared" si="655"/>
        <v>0</v>
      </c>
      <c r="W1525" s="106" t="e">
        <f>IF(EXACT(O1525,Y1525),M1525,M1525*(1-#REF!))</f>
        <v>#REF!</v>
      </c>
      <c r="X1525" s="106" t="e">
        <f t="shared" si="656"/>
        <v>#REF!</v>
      </c>
      <c r="Y1525" s="107" t="s">
        <v>72</v>
      </c>
      <c r="Z1525" s="103">
        <f t="shared" si="652"/>
        <v>0</v>
      </c>
      <c r="AA1525" s="103">
        <f t="shared" si="653"/>
        <v>0</v>
      </c>
      <c r="AB1525" s="128" t="str">
        <f t="shared" si="657"/>
        <v/>
      </c>
      <c r="AC1525" s="128" t="e">
        <f t="shared" si="658"/>
        <v>#REF!</v>
      </c>
    </row>
    <row r="1526" spans="1:29" ht="50.1" customHeight="1">
      <c r="A1526" s="172"/>
      <c r="B1526" s="172"/>
      <c r="C1526" s="175"/>
      <c r="D1526" s="175"/>
      <c r="E1526" s="132"/>
      <c r="F1526" s="178"/>
      <c r="G1526" s="181"/>
      <c r="H1526" s="164"/>
      <c r="I1526" s="166"/>
      <c r="J1526" s="169"/>
      <c r="K1526" s="62"/>
      <c r="L1526" s="63"/>
      <c r="M1526" s="63"/>
      <c r="N1526" s="65"/>
      <c r="O1526" s="127"/>
      <c r="P1526" s="100"/>
      <c r="Q1526" s="63">
        <f t="shared" si="654"/>
        <v>0</v>
      </c>
      <c r="R1526" s="65"/>
      <c r="S1526" s="67"/>
      <c r="T1526" s="40"/>
      <c r="U1526" s="106">
        <f>IF(EXACT(O1526,Y1526),M1526,M1526*(1-'Расчет ПРЕДЗАКАЗ'!$D$10))</f>
        <v>0</v>
      </c>
      <c r="V1526" s="106">
        <f t="shared" si="655"/>
        <v>0</v>
      </c>
      <c r="W1526" s="106" t="e">
        <f>IF(EXACT(O1526,Y1526),M1526,M1526*(1-#REF!))</f>
        <v>#REF!</v>
      </c>
      <c r="X1526" s="106" t="e">
        <f t="shared" si="656"/>
        <v>#REF!</v>
      </c>
      <c r="Y1526" s="107" t="s">
        <v>72</v>
      </c>
      <c r="Z1526" s="103">
        <f t="shared" si="652"/>
        <v>0</v>
      </c>
      <c r="AA1526" s="103">
        <f t="shared" si="653"/>
        <v>0</v>
      </c>
      <c r="AB1526" s="128" t="str">
        <f t="shared" si="657"/>
        <v/>
      </c>
      <c r="AC1526" s="128" t="e">
        <f t="shared" si="658"/>
        <v>#REF!</v>
      </c>
    </row>
    <row r="1527" spans="1:29" ht="11.25" customHeight="1" thickBot="1"/>
    <row r="1528" spans="1:29" ht="50.1" customHeight="1">
      <c r="A1528" s="170">
        <v>95</v>
      </c>
      <c r="B1528" s="170" t="s">
        <v>908</v>
      </c>
      <c r="C1528" s="173" t="s">
        <v>909</v>
      </c>
      <c r="D1528" s="173" t="s">
        <v>77</v>
      </c>
      <c r="E1528" s="131"/>
      <c r="F1528" s="199" t="s">
        <v>900</v>
      </c>
      <c r="G1528" s="179" t="s">
        <v>607</v>
      </c>
      <c r="H1528" s="162" t="s">
        <v>910</v>
      </c>
      <c r="I1528" s="200" t="s">
        <v>902</v>
      </c>
      <c r="J1528" s="167" t="s">
        <v>19</v>
      </c>
      <c r="K1528" s="62" t="s">
        <v>895</v>
      </c>
      <c r="L1528" s="63">
        <v>1770</v>
      </c>
      <c r="M1528" s="63">
        <v>1110</v>
      </c>
      <c r="N1528" s="142" t="s">
        <v>911</v>
      </c>
      <c r="O1528" s="127"/>
      <c r="P1528" s="100"/>
      <c r="Q1528" s="63">
        <f>P1528*M1528</f>
        <v>0</v>
      </c>
      <c r="R1528" s="64"/>
      <c r="S1528" s="67">
        <v>238</v>
      </c>
      <c r="T1528" s="59"/>
      <c r="U1528" s="106">
        <f>IF(EXACT(O1528,Y1528),M1528,M1528*(1-'Расчет ПРЕДЗАКАЗ'!$D$10))</f>
        <v>1087.8</v>
      </c>
      <c r="V1528" s="106">
        <f>P1528*U1528</f>
        <v>0</v>
      </c>
      <c r="W1528" s="106" t="e">
        <f>IF(EXACT(O1528,Y1528),M1528,M1528*(1-#REF!))</f>
        <v>#REF!</v>
      </c>
      <c r="X1528" s="106" t="e">
        <f>P1528*W1528</f>
        <v>#REF!</v>
      </c>
      <c r="Y1528" s="107" t="s">
        <v>72</v>
      </c>
      <c r="Z1528" s="103">
        <f t="shared" ref="Z1528:Z1542" si="659">IF(EXACT(O1528,Y1528),Q1528,0)</f>
        <v>0</v>
      </c>
      <c r="AA1528" s="103">
        <f t="shared" ref="AA1528:AA1542" si="660">IF(Z1528=0,Q1528,0)</f>
        <v>0</v>
      </c>
      <c r="AB1528" s="128">
        <f>IF(U1528=0,"",L1528/U1528-1)</f>
        <v>0.62713734142305588</v>
      </c>
      <c r="AC1528" s="128" t="e">
        <f>IF(W1528=0,"",L1528/W1528-1)</f>
        <v>#REF!</v>
      </c>
    </row>
    <row r="1529" spans="1:29" ht="50.1" customHeight="1">
      <c r="A1529" s="171"/>
      <c r="B1529" s="171"/>
      <c r="C1529" s="174"/>
      <c r="D1529" s="174"/>
      <c r="E1529" s="131"/>
      <c r="F1529" s="177"/>
      <c r="G1529" s="180"/>
      <c r="H1529" s="163"/>
      <c r="I1529" s="165"/>
      <c r="J1529" s="168"/>
      <c r="K1529" s="62" t="s">
        <v>861</v>
      </c>
      <c r="L1529" s="63">
        <v>1770</v>
      </c>
      <c r="M1529" s="63">
        <v>1110</v>
      </c>
      <c r="N1529" s="142" t="s">
        <v>912</v>
      </c>
      <c r="O1529" s="127"/>
      <c r="P1529" s="100"/>
      <c r="Q1529" s="63">
        <f t="shared" ref="Q1529:Q1542" si="661">P1529*M1529</f>
        <v>0</v>
      </c>
      <c r="R1529" s="64"/>
      <c r="S1529" s="67">
        <v>10</v>
      </c>
      <c r="T1529" s="46"/>
      <c r="U1529" s="106">
        <f>IF(EXACT(O1529,Y1529),M1529,M1529*(1-'Расчет ПРЕДЗАКАЗ'!$D$10))</f>
        <v>1087.8</v>
      </c>
      <c r="V1529" s="106">
        <f t="shared" ref="V1529:V1542" si="662">P1529*U1529</f>
        <v>0</v>
      </c>
      <c r="W1529" s="106" t="e">
        <f>IF(EXACT(O1529,Y1529),M1529,M1529*(1-#REF!))</f>
        <v>#REF!</v>
      </c>
      <c r="X1529" s="106" t="e">
        <f t="shared" ref="X1529:X1542" si="663">P1529*W1529</f>
        <v>#REF!</v>
      </c>
      <c r="Y1529" s="107" t="s">
        <v>72</v>
      </c>
      <c r="Z1529" s="103">
        <f t="shared" si="659"/>
        <v>0</v>
      </c>
      <c r="AA1529" s="103">
        <f t="shared" si="660"/>
        <v>0</v>
      </c>
      <c r="AB1529" s="128">
        <f t="shared" ref="AB1529:AB1542" si="664">IF(U1529=0,"",L1529/U1529-1)</f>
        <v>0.62713734142305588</v>
      </c>
      <c r="AC1529" s="128" t="e">
        <f t="shared" ref="AC1529:AC1542" si="665">IF(W1529=0,"",L1529/W1529-1)</f>
        <v>#REF!</v>
      </c>
    </row>
    <row r="1530" spans="1:29" ht="50.1" customHeight="1">
      <c r="A1530" s="171"/>
      <c r="B1530" s="171"/>
      <c r="C1530" s="174"/>
      <c r="D1530" s="174"/>
      <c r="E1530" s="131"/>
      <c r="F1530" s="177"/>
      <c r="G1530" s="180"/>
      <c r="H1530" s="163"/>
      <c r="I1530" s="165"/>
      <c r="J1530" s="168"/>
      <c r="K1530" s="62"/>
      <c r="L1530" s="63"/>
      <c r="M1530" s="63"/>
      <c r="N1530" s="142"/>
      <c r="O1530" s="127"/>
      <c r="P1530" s="100"/>
      <c r="Q1530" s="63">
        <f t="shared" si="661"/>
        <v>0</v>
      </c>
      <c r="R1530" s="64"/>
      <c r="S1530" s="67"/>
      <c r="T1530" s="46"/>
      <c r="U1530" s="106">
        <f>IF(EXACT(O1530,Y1530),M1530,M1530*(1-'Расчет ПРЕДЗАКАЗ'!$D$10))</f>
        <v>0</v>
      </c>
      <c r="V1530" s="106">
        <f t="shared" si="662"/>
        <v>0</v>
      </c>
      <c r="W1530" s="106" t="e">
        <f>IF(EXACT(O1530,Y1530),M1530,M1530*(1-#REF!))</f>
        <v>#REF!</v>
      </c>
      <c r="X1530" s="106" t="e">
        <f t="shared" si="663"/>
        <v>#REF!</v>
      </c>
      <c r="Y1530" s="107" t="s">
        <v>72</v>
      </c>
      <c r="Z1530" s="103">
        <f t="shared" si="659"/>
        <v>0</v>
      </c>
      <c r="AA1530" s="103">
        <f t="shared" si="660"/>
        <v>0</v>
      </c>
      <c r="AB1530" s="128" t="str">
        <f t="shared" si="664"/>
        <v/>
      </c>
      <c r="AC1530" s="128" t="e">
        <f t="shared" si="665"/>
        <v>#REF!</v>
      </c>
    </row>
    <row r="1531" spans="1:29" ht="50.1" customHeight="1">
      <c r="A1531" s="171"/>
      <c r="B1531" s="171"/>
      <c r="C1531" s="174"/>
      <c r="D1531" s="174"/>
      <c r="E1531" s="131"/>
      <c r="F1531" s="177"/>
      <c r="G1531" s="180"/>
      <c r="H1531" s="163"/>
      <c r="I1531" s="165"/>
      <c r="J1531" s="168"/>
      <c r="K1531" s="62"/>
      <c r="L1531" s="63"/>
      <c r="M1531" s="63"/>
      <c r="N1531" s="142"/>
      <c r="O1531" s="127"/>
      <c r="P1531" s="100"/>
      <c r="Q1531" s="63">
        <f t="shared" si="661"/>
        <v>0</v>
      </c>
      <c r="R1531" s="64"/>
      <c r="S1531" s="67"/>
      <c r="T1531" s="46"/>
      <c r="U1531" s="106">
        <f>IF(EXACT(O1531,Y1531),M1531,M1531*(1-'Расчет ПРЕДЗАКАЗ'!$D$10))</f>
        <v>0</v>
      </c>
      <c r="V1531" s="106">
        <f t="shared" si="662"/>
        <v>0</v>
      </c>
      <c r="W1531" s="106" t="e">
        <f>IF(EXACT(O1531,Y1531),M1531,M1531*(1-#REF!))</f>
        <v>#REF!</v>
      </c>
      <c r="X1531" s="106" t="e">
        <f t="shared" si="663"/>
        <v>#REF!</v>
      </c>
      <c r="Y1531" s="107" t="s">
        <v>72</v>
      </c>
      <c r="Z1531" s="103">
        <f t="shared" si="659"/>
        <v>0</v>
      </c>
      <c r="AA1531" s="103">
        <f t="shared" si="660"/>
        <v>0</v>
      </c>
      <c r="AB1531" s="128" t="str">
        <f t="shared" si="664"/>
        <v/>
      </c>
      <c r="AC1531" s="128" t="e">
        <f t="shared" si="665"/>
        <v>#REF!</v>
      </c>
    </row>
    <row r="1532" spans="1:29" ht="50.1" customHeight="1">
      <c r="A1532" s="171"/>
      <c r="B1532" s="171"/>
      <c r="C1532" s="174"/>
      <c r="D1532" s="174"/>
      <c r="E1532" s="131"/>
      <c r="F1532" s="177"/>
      <c r="G1532" s="180"/>
      <c r="H1532" s="163"/>
      <c r="I1532" s="165"/>
      <c r="J1532" s="168"/>
      <c r="K1532" s="62"/>
      <c r="L1532" s="63"/>
      <c r="M1532" s="63"/>
      <c r="N1532" s="142"/>
      <c r="O1532" s="127"/>
      <c r="P1532" s="100"/>
      <c r="Q1532" s="63">
        <f t="shared" si="661"/>
        <v>0</v>
      </c>
      <c r="R1532" s="64"/>
      <c r="S1532" s="67"/>
      <c r="T1532" s="46"/>
      <c r="U1532" s="106">
        <f>IF(EXACT(O1532,Y1532),M1532,M1532*(1-'Расчет ПРЕДЗАКАЗ'!$D$10))</f>
        <v>0</v>
      </c>
      <c r="V1532" s="106">
        <f t="shared" si="662"/>
        <v>0</v>
      </c>
      <c r="W1532" s="106" t="e">
        <f>IF(EXACT(O1532,Y1532),M1532,M1532*(1-#REF!))</f>
        <v>#REF!</v>
      </c>
      <c r="X1532" s="106" t="e">
        <f t="shared" si="663"/>
        <v>#REF!</v>
      </c>
      <c r="Y1532" s="107" t="s">
        <v>72</v>
      </c>
      <c r="Z1532" s="103">
        <f t="shared" si="659"/>
        <v>0</v>
      </c>
      <c r="AA1532" s="103">
        <f t="shared" si="660"/>
        <v>0</v>
      </c>
      <c r="AB1532" s="128" t="str">
        <f t="shared" si="664"/>
        <v/>
      </c>
      <c r="AC1532" s="128" t="e">
        <f t="shared" si="665"/>
        <v>#REF!</v>
      </c>
    </row>
    <row r="1533" spans="1:29" ht="50.1" customHeight="1">
      <c r="A1533" s="171"/>
      <c r="B1533" s="171"/>
      <c r="C1533" s="174"/>
      <c r="D1533" s="174"/>
      <c r="E1533" s="131"/>
      <c r="F1533" s="177"/>
      <c r="G1533" s="180"/>
      <c r="H1533" s="163"/>
      <c r="I1533" s="165"/>
      <c r="J1533" s="168"/>
      <c r="K1533" s="62"/>
      <c r="L1533" s="63"/>
      <c r="M1533" s="63"/>
      <c r="N1533" s="142"/>
      <c r="O1533" s="127"/>
      <c r="P1533" s="100"/>
      <c r="Q1533" s="63">
        <f t="shared" si="661"/>
        <v>0</v>
      </c>
      <c r="R1533" s="64"/>
      <c r="S1533" s="67"/>
      <c r="T1533" s="46"/>
      <c r="U1533" s="106">
        <f>IF(EXACT(O1533,Y1533),M1533,M1533*(1-'Расчет ПРЕДЗАКАЗ'!$D$10))</f>
        <v>0</v>
      </c>
      <c r="V1533" s="106">
        <f t="shared" si="662"/>
        <v>0</v>
      </c>
      <c r="W1533" s="106" t="e">
        <f>IF(EXACT(O1533,Y1533),M1533,M1533*(1-#REF!))</f>
        <v>#REF!</v>
      </c>
      <c r="X1533" s="106" t="e">
        <f t="shared" si="663"/>
        <v>#REF!</v>
      </c>
      <c r="Y1533" s="107" t="s">
        <v>72</v>
      </c>
      <c r="Z1533" s="103">
        <f t="shared" si="659"/>
        <v>0</v>
      </c>
      <c r="AA1533" s="103">
        <f t="shared" si="660"/>
        <v>0</v>
      </c>
      <c r="AB1533" s="128" t="str">
        <f t="shared" si="664"/>
        <v/>
      </c>
      <c r="AC1533" s="128" t="e">
        <f t="shared" si="665"/>
        <v>#REF!</v>
      </c>
    </row>
    <row r="1534" spans="1:29" ht="50.1" customHeight="1">
      <c r="A1534" s="171"/>
      <c r="B1534" s="171"/>
      <c r="C1534" s="174"/>
      <c r="D1534" s="174"/>
      <c r="E1534" s="131"/>
      <c r="F1534" s="177"/>
      <c r="G1534" s="180"/>
      <c r="H1534" s="163"/>
      <c r="I1534" s="165"/>
      <c r="J1534" s="168"/>
      <c r="K1534" s="62"/>
      <c r="L1534" s="63"/>
      <c r="M1534" s="63"/>
      <c r="N1534" s="142"/>
      <c r="O1534" s="127"/>
      <c r="P1534" s="100"/>
      <c r="Q1534" s="63">
        <f t="shared" si="661"/>
        <v>0</v>
      </c>
      <c r="R1534" s="64"/>
      <c r="S1534" s="67"/>
      <c r="T1534" s="46"/>
      <c r="U1534" s="106">
        <f>IF(EXACT(O1534,Y1534),M1534,M1534*(1-'Расчет ПРЕДЗАКАЗ'!$D$10))</f>
        <v>0</v>
      </c>
      <c r="V1534" s="106">
        <f t="shared" si="662"/>
        <v>0</v>
      </c>
      <c r="W1534" s="106" t="e">
        <f>IF(EXACT(O1534,Y1534),M1534,M1534*(1-#REF!))</f>
        <v>#REF!</v>
      </c>
      <c r="X1534" s="106" t="e">
        <f t="shared" si="663"/>
        <v>#REF!</v>
      </c>
      <c r="Y1534" s="107" t="s">
        <v>72</v>
      </c>
      <c r="Z1534" s="103">
        <f t="shared" si="659"/>
        <v>0</v>
      </c>
      <c r="AA1534" s="103">
        <f t="shared" si="660"/>
        <v>0</v>
      </c>
      <c r="AB1534" s="128" t="str">
        <f t="shared" si="664"/>
        <v/>
      </c>
      <c r="AC1534" s="128" t="e">
        <f t="shared" si="665"/>
        <v>#REF!</v>
      </c>
    </row>
    <row r="1535" spans="1:29" ht="50.1" customHeight="1">
      <c r="A1535" s="171"/>
      <c r="B1535" s="171"/>
      <c r="C1535" s="174"/>
      <c r="D1535" s="174"/>
      <c r="E1535" s="131"/>
      <c r="F1535" s="177"/>
      <c r="G1535" s="180"/>
      <c r="H1535" s="163"/>
      <c r="I1535" s="165"/>
      <c r="J1535" s="168"/>
      <c r="K1535" s="62"/>
      <c r="L1535" s="63"/>
      <c r="M1535" s="63"/>
      <c r="N1535" s="142"/>
      <c r="O1535" s="127"/>
      <c r="P1535" s="100"/>
      <c r="Q1535" s="63">
        <f t="shared" si="661"/>
        <v>0</v>
      </c>
      <c r="R1535" s="64"/>
      <c r="S1535" s="67"/>
      <c r="T1535" s="46"/>
      <c r="U1535" s="106">
        <f>IF(EXACT(O1535,Y1535),M1535,M1535*(1-'Расчет ПРЕДЗАКАЗ'!$D$10))</f>
        <v>0</v>
      </c>
      <c r="V1535" s="106">
        <f t="shared" si="662"/>
        <v>0</v>
      </c>
      <c r="W1535" s="106" t="e">
        <f>IF(EXACT(O1535,Y1535),M1535,M1535*(1-#REF!))</f>
        <v>#REF!</v>
      </c>
      <c r="X1535" s="106" t="e">
        <f t="shared" si="663"/>
        <v>#REF!</v>
      </c>
      <c r="Y1535" s="107" t="s">
        <v>72</v>
      </c>
      <c r="Z1535" s="103">
        <f t="shared" si="659"/>
        <v>0</v>
      </c>
      <c r="AA1535" s="103">
        <f t="shared" si="660"/>
        <v>0</v>
      </c>
      <c r="AB1535" s="128" t="str">
        <f t="shared" si="664"/>
        <v/>
      </c>
      <c r="AC1535" s="128" t="e">
        <f t="shared" si="665"/>
        <v>#REF!</v>
      </c>
    </row>
    <row r="1536" spans="1:29" ht="50.1" customHeight="1">
      <c r="A1536" s="171"/>
      <c r="B1536" s="171"/>
      <c r="C1536" s="174"/>
      <c r="D1536" s="174"/>
      <c r="E1536" s="131"/>
      <c r="F1536" s="177"/>
      <c r="G1536" s="180"/>
      <c r="H1536" s="163"/>
      <c r="I1536" s="165"/>
      <c r="J1536" s="168"/>
      <c r="K1536" s="62"/>
      <c r="L1536" s="63"/>
      <c r="M1536" s="63"/>
      <c r="N1536" s="142"/>
      <c r="O1536" s="127"/>
      <c r="P1536" s="100"/>
      <c r="Q1536" s="63">
        <f t="shared" si="661"/>
        <v>0</v>
      </c>
      <c r="R1536" s="64"/>
      <c r="S1536" s="67"/>
      <c r="T1536" s="46"/>
      <c r="U1536" s="106">
        <f>IF(EXACT(O1536,Y1536),M1536,M1536*(1-'Расчет ПРЕДЗАКАЗ'!$D$10))</f>
        <v>0</v>
      </c>
      <c r="V1536" s="106">
        <f t="shared" si="662"/>
        <v>0</v>
      </c>
      <c r="W1536" s="106" t="e">
        <f>IF(EXACT(O1536,Y1536),M1536,M1536*(1-#REF!))</f>
        <v>#REF!</v>
      </c>
      <c r="X1536" s="106" t="e">
        <f t="shared" si="663"/>
        <v>#REF!</v>
      </c>
      <c r="Y1536" s="107" t="s">
        <v>72</v>
      </c>
      <c r="Z1536" s="103">
        <f t="shared" si="659"/>
        <v>0</v>
      </c>
      <c r="AA1536" s="103">
        <f t="shared" si="660"/>
        <v>0</v>
      </c>
      <c r="AB1536" s="128" t="str">
        <f t="shared" si="664"/>
        <v/>
      </c>
      <c r="AC1536" s="128" t="e">
        <f t="shared" si="665"/>
        <v>#REF!</v>
      </c>
    </row>
    <row r="1537" spans="1:29" ht="50.1" customHeight="1">
      <c r="A1537" s="171"/>
      <c r="B1537" s="171"/>
      <c r="C1537" s="174"/>
      <c r="D1537" s="174"/>
      <c r="E1537" s="131"/>
      <c r="F1537" s="177"/>
      <c r="G1537" s="180"/>
      <c r="H1537" s="163"/>
      <c r="I1537" s="165"/>
      <c r="J1537" s="168"/>
      <c r="K1537" s="62"/>
      <c r="L1537" s="63"/>
      <c r="M1537" s="63"/>
      <c r="N1537" s="143"/>
      <c r="O1537" s="127"/>
      <c r="P1537" s="100"/>
      <c r="Q1537" s="63">
        <f t="shared" si="661"/>
        <v>0</v>
      </c>
      <c r="R1537" s="65"/>
      <c r="S1537" s="67"/>
      <c r="T1537" s="40"/>
      <c r="U1537" s="106">
        <f>IF(EXACT(O1537,Y1537),M1537,M1537*(1-'Расчет ПРЕДЗАКАЗ'!$D$10))</f>
        <v>0</v>
      </c>
      <c r="V1537" s="106">
        <f t="shared" si="662"/>
        <v>0</v>
      </c>
      <c r="W1537" s="106" t="e">
        <f>IF(EXACT(O1537,Y1537),M1537,M1537*(1-#REF!))</f>
        <v>#REF!</v>
      </c>
      <c r="X1537" s="106" t="e">
        <f t="shared" si="663"/>
        <v>#REF!</v>
      </c>
      <c r="Y1537" s="107" t="s">
        <v>72</v>
      </c>
      <c r="Z1537" s="103">
        <f t="shared" si="659"/>
        <v>0</v>
      </c>
      <c r="AA1537" s="103">
        <f t="shared" si="660"/>
        <v>0</v>
      </c>
      <c r="AB1537" s="128" t="str">
        <f t="shared" si="664"/>
        <v/>
      </c>
      <c r="AC1537" s="128" t="e">
        <f t="shared" si="665"/>
        <v>#REF!</v>
      </c>
    </row>
    <row r="1538" spans="1:29" ht="50.1" customHeight="1">
      <c r="A1538" s="171"/>
      <c r="B1538" s="171"/>
      <c r="C1538" s="174"/>
      <c r="D1538" s="174"/>
      <c r="E1538" s="131"/>
      <c r="F1538" s="177"/>
      <c r="G1538" s="180"/>
      <c r="H1538" s="163"/>
      <c r="I1538" s="165"/>
      <c r="J1538" s="168"/>
      <c r="K1538" s="62"/>
      <c r="L1538" s="63"/>
      <c r="M1538" s="63"/>
      <c r="N1538" s="143"/>
      <c r="O1538" s="127"/>
      <c r="P1538" s="100"/>
      <c r="Q1538" s="63">
        <f t="shared" si="661"/>
        <v>0</v>
      </c>
      <c r="R1538" s="65"/>
      <c r="S1538" s="67"/>
      <c r="T1538" s="40"/>
      <c r="U1538" s="106">
        <f>IF(EXACT(O1538,Y1538),M1538,M1538*(1-'Расчет ПРЕДЗАКАЗ'!$D$10))</f>
        <v>0</v>
      </c>
      <c r="V1538" s="106">
        <f t="shared" si="662"/>
        <v>0</v>
      </c>
      <c r="W1538" s="106" t="e">
        <f>IF(EXACT(O1538,Y1538),M1538,M1538*(1-#REF!))</f>
        <v>#REF!</v>
      </c>
      <c r="X1538" s="106" t="e">
        <f t="shared" si="663"/>
        <v>#REF!</v>
      </c>
      <c r="Y1538" s="107" t="s">
        <v>72</v>
      </c>
      <c r="Z1538" s="103">
        <f t="shared" si="659"/>
        <v>0</v>
      </c>
      <c r="AA1538" s="103">
        <f t="shared" si="660"/>
        <v>0</v>
      </c>
      <c r="AB1538" s="128" t="str">
        <f t="shared" si="664"/>
        <v/>
      </c>
      <c r="AC1538" s="128" t="e">
        <f t="shared" si="665"/>
        <v>#REF!</v>
      </c>
    </row>
    <row r="1539" spans="1:29" ht="50.1" customHeight="1">
      <c r="A1539" s="171"/>
      <c r="B1539" s="171"/>
      <c r="C1539" s="174"/>
      <c r="D1539" s="174"/>
      <c r="E1539" s="131"/>
      <c r="F1539" s="177"/>
      <c r="G1539" s="180"/>
      <c r="H1539" s="163"/>
      <c r="I1539" s="165"/>
      <c r="J1539" s="168"/>
      <c r="K1539" s="62"/>
      <c r="L1539" s="63"/>
      <c r="M1539" s="63"/>
      <c r="N1539" s="65"/>
      <c r="O1539" s="127"/>
      <c r="P1539" s="100"/>
      <c r="Q1539" s="63">
        <f t="shared" si="661"/>
        <v>0</v>
      </c>
      <c r="R1539" s="65"/>
      <c r="S1539" s="67"/>
      <c r="T1539" s="40"/>
      <c r="U1539" s="106">
        <f>IF(EXACT(O1539,Y1539),M1539,M1539*(1-'Расчет ПРЕДЗАКАЗ'!$D$10))</f>
        <v>0</v>
      </c>
      <c r="V1539" s="106">
        <f t="shared" si="662"/>
        <v>0</v>
      </c>
      <c r="W1539" s="106" t="e">
        <f>IF(EXACT(O1539,Y1539),M1539,M1539*(1-#REF!))</f>
        <v>#REF!</v>
      </c>
      <c r="X1539" s="106" t="e">
        <f t="shared" si="663"/>
        <v>#REF!</v>
      </c>
      <c r="Y1539" s="107" t="s">
        <v>72</v>
      </c>
      <c r="Z1539" s="103">
        <f t="shared" si="659"/>
        <v>0</v>
      </c>
      <c r="AA1539" s="103">
        <f t="shared" si="660"/>
        <v>0</v>
      </c>
      <c r="AB1539" s="128" t="str">
        <f t="shared" si="664"/>
        <v/>
      </c>
      <c r="AC1539" s="128" t="e">
        <f t="shared" si="665"/>
        <v>#REF!</v>
      </c>
    </row>
    <row r="1540" spans="1:29" ht="50.1" customHeight="1">
      <c r="A1540" s="171"/>
      <c r="B1540" s="171"/>
      <c r="C1540" s="174"/>
      <c r="D1540" s="174"/>
      <c r="E1540" s="131"/>
      <c r="F1540" s="177"/>
      <c r="G1540" s="180"/>
      <c r="H1540" s="163"/>
      <c r="I1540" s="165"/>
      <c r="J1540" s="168"/>
      <c r="K1540" s="62"/>
      <c r="L1540" s="63"/>
      <c r="M1540" s="63"/>
      <c r="N1540" s="65"/>
      <c r="O1540" s="127"/>
      <c r="P1540" s="100"/>
      <c r="Q1540" s="63">
        <f t="shared" si="661"/>
        <v>0</v>
      </c>
      <c r="R1540" s="65"/>
      <c r="S1540" s="67"/>
      <c r="T1540" s="40"/>
      <c r="U1540" s="106">
        <f>IF(EXACT(O1540,Y1540),M1540,M1540*(1-'Расчет ПРЕДЗАКАЗ'!$D$10))</f>
        <v>0</v>
      </c>
      <c r="V1540" s="106">
        <f t="shared" si="662"/>
        <v>0</v>
      </c>
      <c r="W1540" s="106" t="e">
        <f>IF(EXACT(O1540,Y1540),M1540,M1540*(1-#REF!))</f>
        <v>#REF!</v>
      </c>
      <c r="X1540" s="106" t="e">
        <f t="shared" si="663"/>
        <v>#REF!</v>
      </c>
      <c r="Y1540" s="107" t="s">
        <v>72</v>
      </c>
      <c r="Z1540" s="103">
        <f t="shared" si="659"/>
        <v>0</v>
      </c>
      <c r="AA1540" s="103">
        <f t="shared" si="660"/>
        <v>0</v>
      </c>
      <c r="AB1540" s="128" t="str">
        <f t="shared" si="664"/>
        <v/>
      </c>
      <c r="AC1540" s="128" t="e">
        <f t="shared" si="665"/>
        <v>#REF!</v>
      </c>
    </row>
    <row r="1541" spans="1:29" ht="50.1" customHeight="1">
      <c r="A1541" s="171"/>
      <c r="B1541" s="171"/>
      <c r="C1541" s="174"/>
      <c r="D1541" s="174"/>
      <c r="E1541" s="131"/>
      <c r="F1541" s="177"/>
      <c r="G1541" s="180"/>
      <c r="H1541" s="163"/>
      <c r="I1541" s="165"/>
      <c r="J1541" s="168"/>
      <c r="K1541" s="62"/>
      <c r="L1541" s="63"/>
      <c r="M1541" s="63"/>
      <c r="N1541" s="65"/>
      <c r="O1541" s="127"/>
      <c r="P1541" s="100"/>
      <c r="Q1541" s="63">
        <f t="shared" si="661"/>
        <v>0</v>
      </c>
      <c r="R1541" s="65"/>
      <c r="S1541" s="67"/>
      <c r="T1541" s="40"/>
      <c r="U1541" s="106">
        <f>IF(EXACT(O1541,Y1541),M1541,M1541*(1-'Расчет ПРЕДЗАКАЗ'!$D$10))</f>
        <v>0</v>
      </c>
      <c r="V1541" s="106">
        <f t="shared" si="662"/>
        <v>0</v>
      </c>
      <c r="W1541" s="106" t="e">
        <f>IF(EXACT(O1541,Y1541),M1541,M1541*(1-#REF!))</f>
        <v>#REF!</v>
      </c>
      <c r="X1541" s="106" t="e">
        <f t="shared" si="663"/>
        <v>#REF!</v>
      </c>
      <c r="Y1541" s="107" t="s">
        <v>72</v>
      </c>
      <c r="Z1541" s="103">
        <f t="shared" si="659"/>
        <v>0</v>
      </c>
      <c r="AA1541" s="103">
        <f t="shared" si="660"/>
        <v>0</v>
      </c>
      <c r="AB1541" s="128" t="str">
        <f t="shared" si="664"/>
        <v/>
      </c>
      <c r="AC1541" s="128" t="e">
        <f t="shared" si="665"/>
        <v>#REF!</v>
      </c>
    </row>
    <row r="1542" spans="1:29" ht="50.1" customHeight="1">
      <c r="A1542" s="172"/>
      <c r="B1542" s="172"/>
      <c r="C1542" s="175"/>
      <c r="D1542" s="175"/>
      <c r="E1542" s="132"/>
      <c r="F1542" s="178"/>
      <c r="G1542" s="181"/>
      <c r="H1542" s="164"/>
      <c r="I1542" s="166"/>
      <c r="J1542" s="169"/>
      <c r="K1542" s="62"/>
      <c r="L1542" s="63"/>
      <c r="M1542" s="63"/>
      <c r="N1542" s="65"/>
      <c r="O1542" s="127"/>
      <c r="P1542" s="100"/>
      <c r="Q1542" s="63">
        <f t="shared" si="661"/>
        <v>0</v>
      </c>
      <c r="R1542" s="65"/>
      <c r="S1542" s="67"/>
      <c r="T1542" s="40"/>
      <c r="U1542" s="106">
        <f>IF(EXACT(O1542,Y1542),M1542,M1542*(1-'Расчет ПРЕДЗАКАЗ'!$D$10))</f>
        <v>0</v>
      </c>
      <c r="V1542" s="106">
        <f t="shared" si="662"/>
        <v>0</v>
      </c>
      <c r="W1542" s="106" t="e">
        <f>IF(EXACT(O1542,Y1542),M1542,M1542*(1-#REF!))</f>
        <v>#REF!</v>
      </c>
      <c r="X1542" s="106" t="e">
        <f t="shared" si="663"/>
        <v>#REF!</v>
      </c>
      <c r="Y1542" s="107" t="s">
        <v>72</v>
      </c>
      <c r="Z1542" s="103">
        <f t="shared" si="659"/>
        <v>0</v>
      </c>
      <c r="AA1542" s="103">
        <f t="shared" si="660"/>
        <v>0</v>
      </c>
      <c r="AB1542" s="128" t="str">
        <f t="shared" si="664"/>
        <v/>
      </c>
      <c r="AC1542" s="128" t="e">
        <f t="shared" si="665"/>
        <v>#REF!</v>
      </c>
    </row>
    <row r="1543" spans="1:29" ht="11.25" customHeight="1" thickBot="1"/>
    <row r="1544" spans="1:29" ht="50.1" customHeight="1">
      <c r="A1544" s="170">
        <v>96</v>
      </c>
      <c r="B1544" s="170" t="s">
        <v>913</v>
      </c>
      <c r="C1544" s="173" t="s">
        <v>914</v>
      </c>
      <c r="D1544" s="173" t="s">
        <v>77</v>
      </c>
      <c r="E1544" s="131"/>
      <c r="F1544" s="199" t="s">
        <v>892</v>
      </c>
      <c r="G1544" s="179" t="s">
        <v>92</v>
      </c>
      <c r="H1544" s="162" t="s">
        <v>893</v>
      </c>
      <c r="I1544" s="200" t="s">
        <v>906</v>
      </c>
      <c r="J1544" s="167" t="s">
        <v>19</v>
      </c>
      <c r="K1544" s="62" t="s">
        <v>895</v>
      </c>
      <c r="L1544" s="63">
        <v>1660</v>
      </c>
      <c r="M1544" s="63">
        <v>1038</v>
      </c>
      <c r="N1544" s="142" t="s">
        <v>915</v>
      </c>
      <c r="O1544" s="127"/>
      <c r="P1544" s="100"/>
      <c r="Q1544" s="63">
        <f>P1544*M1544</f>
        <v>0</v>
      </c>
      <c r="R1544" s="64"/>
      <c r="S1544" s="67">
        <v>425</v>
      </c>
      <c r="T1544" s="59"/>
      <c r="U1544" s="106">
        <f>IF(EXACT(O1544,Y1544),M1544,M1544*(1-'Расчет ПРЕДЗАКАЗ'!$D$10))</f>
        <v>1017.24</v>
      </c>
      <c r="V1544" s="106">
        <f>P1544*U1544</f>
        <v>0</v>
      </c>
      <c r="W1544" s="106" t="e">
        <f>IF(EXACT(O1544,Y1544),M1544,M1544*(1-#REF!))</f>
        <v>#REF!</v>
      </c>
      <c r="X1544" s="106" t="e">
        <f>P1544*W1544</f>
        <v>#REF!</v>
      </c>
      <c r="Y1544" s="107" t="s">
        <v>72</v>
      </c>
      <c r="Z1544" s="103">
        <f t="shared" ref="Z1544:Z1558" si="666">IF(EXACT(O1544,Y1544),Q1544,0)</f>
        <v>0</v>
      </c>
      <c r="AA1544" s="103">
        <f t="shared" ref="AA1544:AA1558" si="667">IF(Z1544=0,Q1544,0)</f>
        <v>0</v>
      </c>
      <c r="AB1544" s="128">
        <f>IF(U1544=0,"",L1544/U1544-1)</f>
        <v>0.6318666194801621</v>
      </c>
      <c r="AC1544" s="128" t="e">
        <f>IF(W1544=0,"",L1544/W1544-1)</f>
        <v>#REF!</v>
      </c>
    </row>
    <row r="1545" spans="1:29" ht="50.1" customHeight="1">
      <c r="A1545" s="171"/>
      <c r="B1545" s="171"/>
      <c r="C1545" s="174"/>
      <c r="D1545" s="174"/>
      <c r="E1545" s="131"/>
      <c r="F1545" s="177"/>
      <c r="G1545" s="180"/>
      <c r="H1545" s="163"/>
      <c r="I1545" s="165"/>
      <c r="J1545" s="168"/>
      <c r="K1545" s="62"/>
      <c r="L1545" s="63"/>
      <c r="M1545" s="63"/>
      <c r="N1545" s="142"/>
      <c r="O1545" s="127"/>
      <c r="P1545" s="100"/>
      <c r="Q1545" s="63">
        <f t="shared" ref="Q1545:Q1558" si="668">P1545*M1545</f>
        <v>0</v>
      </c>
      <c r="R1545" s="64"/>
      <c r="S1545" s="67"/>
      <c r="T1545" s="46"/>
      <c r="U1545" s="106">
        <f>IF(EXACT(O1545,Y1545),M1545,M1545*(1-'Расчет ПРЕДЗАКАЗ'!$D$10))</f>
        <v>0</v>
      </c>
      <c r="V1545" s="106">
        <f t="shared" ref="V1545:V1558" si="669">P1545*U1545</f>
        <v>0</v>
      </c>
      <c r="W1545" s="106" t="e">
        <f>IF(EXACT(O1545,Y1545),M1545,M1545*(1-#REF!))</f>
        <v>#REF!</v>
      </c>
      <c r="X1545" s="106" t="e">
        <f t="shared" ref="X1545:X1558" si="670">P1545*W1545</f>
        <v>#REF!</v>
      </c>
      <c r="Y1545" s="107" t="s">
        <v>72</v>
      </c>
      <c r="Z1545" s="103">
        <f t="shared" si="666"/>
        <v>0</v>
      </c>
      <c r="AA1545" s="103">
        <f t="shared" si="667"/>
        <v>0</v>
      </c>
      <c r="AB1545" s="128" t="str">
        <f t="shared" ref="AB1545:AB1558" si="671">IF(U1545=0,"",L1545/U1545-1)</f>
        <v/>
      </c>
      <c r="AC1545" s="128" t="e">
        <f t="shared" ref="AC1545:AC1558" si="672">IF(W1545=0,"",L1545/W1545-1)</f>
        <v>#REF!</v>
      </c>
    </row>
    <row r="1546" spans="1:29" ht="50.1" customHeight="1">
      <c r="A1546" s="171"/>
      <c r="B1546" s="171"/>
      <c r="C1546" s="174"/>
      <c r="D1546" s="174"/>
      <c r="E1546" s="131"/>
      <c r="F1546" s="177"/>
      <c r="G1546" s="180"/>
      <c r="H1546" s="163"/>
      <c r="I1546" s="165"/>
      <c r="J1546" s="168"/>
      <c r="K1546" s="62"/>
      <c r="L1546" s="63"/>
      <c r="M1546" s="63"/>
      <c r="N1546" s="142"/>
      <c r="O1546" s="127"/>
      <c r="P1546" s="100"/>
      <c r="Q1546" s="63">
        <f t="shared" si="668"/>
        <v>0</v>
      </c>
      <c r="R1546" s="64"/>
      <c r="S1546" s="67"/>
      <c r="T1546" s="46"/>
      <c r="U1546" s="106">
        <f>IF(EXACT(O1546,Y1546),M1546,M1546*(1-'Расчет ПРЕДЗАКАЗ'!$D$10))</f>
        <v>0</v>
      </c>
      <c r="V1546" s="106">
        <f t="shared" si="669"/>
        <v>0</v>
      </c>
      <c r="W1546" s="106" t="e">
        <f>IF(EXACT(O1546,Y1546),M1546,M1546*(1-#REF!))</f>
        <v>#REF!</v>
      </c>
      <c r="X1546" s="106" t="e">
        <f t="shared" si="670"/>
        <v>#REF!</v>
      </c>
      <c r="Y1546" s="107" t="s">
        <v>72</v>
      </c>
      <c r="Z1546" s="103">
        <f t="shared" si="666"/>
        <v>0</v>
      </c>
      <c r="AA1546" s="103">
        <f t="shared" si="667"/>
        <v>0</v>
      </c>
      <c r="AB1546" s="128" t="str">
        <f t="shared" si="671"/>
        <v/>
      </c>
      <c r="AC1546" s="128" t="e">
        <f t="shared" si="672"/>
        <v>#REF!</v>
      </c>
    </row>
    <row r="1547" spans="1:29" ht="50.1" customHeight="1">
      <c r="A1547" s="171"/>
      <c r="B1547" s="171"/>
      <c r="C1547" s="174"/>
      <c r="D1547" s="174"/>
      <c r="E1547" s="131"/>
      <c r="F1547" s="177"/>
      <c r="G1547" s="180"/>
      <c r="H1547" s="163"/>
      <c r="I1547" s="165"/>
      <c r="J1547" s="168"/>
      <c r="K1547" s="62"/>
      <c r="L1547" s="63"/>
      <c r="M1547" s="63"/>
      <c r="N1547" s="142"/>
      <c r="O1547" s="127"/>
      <c r="P1547" s="100"/>
      <c r="Q1547" s="63">
        <f t="shared" si="668"/>
        <v>0</v>
      </c>
      <c r="R1547" s="64"/>
      <c r="S1547" s="67"/>
      <c r="T1547" s="46"/>
      <c r="U1547" s="106">
        <f>IF(EXACT(O1547,Y1547),M1547,M1547*(1-'Расчет ПРЕДЗАКАЗ'!$D$10))</f>
        <v>0</v>
      </c>
      <c r="V1547" s="106">
        <f t="shared" si="669"/>
        <v>0</v>
      </c>
      <c r="W1547" s="106" t="e">
        <f>IF(EXACT(O1547,Y1547),M1547,M1547*(1-#REF!))</f>
        <v>#REF!</v>
      </c>
      <c r="X1547" s="106" t="e">
        <f t="shared" si="670"/>
        <v>#REF!</v>
      </c>
      <c r="Y1547" s="107" t="s">
        <v>72</v>
      </c>
      <c r="Z1547" s="103">
        <f t="shared" si="666"/>
        <v>0</v>
      </c>
      <c r="AA1547" s="103">
        <f t="shared" si="667"/>
        <v>0</v>
      </c>
      <c r="AB1547" s="128" t="str">
        <f t="shared" si="671"/>
        <v/>
      </c>
      <c r="AC1547" s="128" t="e">
        <f t="shared" si="672"/>
        <v>#REF!</v>
      </c>
    </row>
    <row r="1548" spans="1:29" ht="50.1" customHeight="1">
      <c r="A1548" s="171"/>
      <c r="B1548" s="171"/>
      <c r="C1548" s="174"/>
      <c r="D1548" s="174"/>
      <c r="E1548" s="131"/>
      <c r="F1548" s="177"/>
      <c r="G1548" s="180"/>
      <c r="H1548" s="163"/>
      <c r="I1548" s="165"/>
      <c r="J1548" s="168"/>
      <c r="K1548" s="62"/>
      <c r="L1548" s="63"/>
      <c r="M1548" s="63"/>
      <c r="N1548" s="142"/>
      <c r="O1548" s="127"/>
      <c r="P1548" s="100"/>
      <c r="Q1548" s="63">
        <f t="shared" si="668"/>
        <v>0</v>
      </c>
      <c r="R1548" s="64"/>
      <c r="S1548" s="67"/>
      <c r="T1548" s="46"/>
      <c r="U1548" s="106">
        <f>IF(EXACT(O1548,Y1548),M1548,M1548*(1-'Расчет ПРЕДЗАКАЗ'!$D$10))</f>
        <v>0</v>
      </c>
      <c r="V1548" s="106">
        <f t="shared" si="669"/>
        <v>0</v>
      </c>
      <c r="W1548" s="106" t="e">
        <f>IF(EXACT(O1548,Y1548),M1548,M1548*(1-#REF!))</f>
        <v>#REF!</v>
      </c>
      <c r="X1548" s="106" t="e">
        <f t="shared" si="670"/>
        <v>#REF!</v>
      </c>
      <c r="Y1548" s="107" t="s">
        <v>72</v>
      </c>
      <c r="Z1548" s="103">
        <f t="shared" si="666"/>
        <v>0</v>
      </c>
      <c r="AA1548" s="103">
        <f t="shared" si="667"/>
        <v>0</v>
      </c>
      <c r="AB1548" s="128" t="str">
        <f t="shared" si="671"/>
        <v/>
      </c>
      <c r="AC1548" s="128" t="e">
        <f t="shared" si="672"/>
        <v>#REF!</v>
      </c>
    </row>
    <row r="1549" spans="1:29" ht="50.1" customHeight="1">
      <c r="A1549" s="171"/>
      <c r="B1549" s="171"/>
      <c r="C1549" s="174"/>
      <c r="D1549" s="174"/>
      <c r="E1549" s="131"/>
      <c r="F1549" s="177"/>
      <c r="G1549" s="180"/>
      <c r="H1549" s="163"/>
      <c r="I1549" s="165"/>
      <c r="J1549" s="168"/>
      <c r="K1549" s="62"/>
      <c r="L1549" s="63"/>
      <c r="M1549" s="63"/>
      <c r="N1549" s="142"/>
      <c r="O1549" s="127"/>
      <c r="P1549" s="100"/>
      <c r="Q1549" s="63">
        <f t="shared" si="668"/>
        <v>0</v>
      </c>
      <c r="R1549" s="64"/>
      <c r="S1549" s="67"/>
      <c r="T1549" s="46"/>
      <c r="U1549" s="106">
        <f>IF(EXACT(O1549,Y1549),M1549,M1549*(1-'Расчет ПРЕДЗАКАЗ'!$D$10))</f>
        <v>0</v>
      </c>
      <c r="V1549" s="106">
        <f t="shared" si="669"/>
        <v>0</v>
      </c>
      <c r="W1549" s="106" t="e">
        <f>IF(EXACT(O1549,Y1549),M1549,M1549*(1-#REF!))</f>
        <v>#REF!</v>
      </c>
      <c r="X1549" s="106" t="e">
        <f t="shared" si="670"/>
        <v>#REF!</v>
      </c>
      <c r="Y1549" s="107" t="s">
        <v>72</v>
      </c>
      <c r="Z1549" s="103">
        <f t="shared" si="666"/>
        <v>0</v>
      </c>
      <c r="AA1549" s="103">
        <f t="shared" si="667"/>
        <v>0</v>
      </c>
      <c r="AB1549" s="128" t="str">
        <f t="shared" si="671"/>
        <v/>
      </c>
      <c r="AC1549" s="128" t="e">
        <f t="shared" si="672"/>
        <v>#REF!</v>
      </c>
    </row>
    <row r="1550" spans="1:29" ht="50.1" customHeight="1">
      <c r="A1550" s="171"/>
      <c r="B1550" s="171"/>
      <c r="C1550" s="174"/>
      <c r="D1550" s="174"/>
      <c r="E1550" s="131"/>
      <c r="F1550" s="177"/>
      <c r="G1550" s="180"/>
      <c r="H1550" s="163"/>
      <c r="I1550" s="165"/>
      <c r="J1550" s="168"/>
      <c r="K1550" s="62"/>
      <c r="L1550" s="63"/>
      <c r="M1550" s="63"/>
      <c r="N1550" s="142"/>
      <c r="O1550" s="127"/>
      <c r="P1550" s="100"/>
      <c r="Q1550" s="63">
        <f t="shared" si="668"/>
        <v>0</v>
      </c>
      <c r="R1550" s="64"/>
      <c r="S1550" s="67"/>
      <c r="T1550" s="46"/>
      <c r="U1550" s="106">
        <f>IF(EXACT(O1550,Y1550),M1550,M1550*(1-'Расчет ПРЕДЗАКАЗ'!$D$10))</f>
        <v>0</v>
      </c>
      <c r="V1550" s="106">
        <f t="shared" si="669"/>
        <v>0</v>
      </c>
      <c r="W1550" s="106" t="e">
        <f>IF(EXACT(O1550,Y1550),M1550,M1550*(1-#REF!))</f>
        <v>#REF!</v>
      </c>
      <c r="X1550" s="106" t="e">
        <f t="shared" si="670"/>
        <v>#REF!</v>
      </c>
      <c r="Y1550" s="107" t="s">
        <v>72</v>
      </c>
      <c r="Z1550" s="103">
        <f t="shared" si="666"/>
        <v>0</v>
      </c>
      <c r="AA1550" s="103">
        <f t="shared" si="667"/>
        <v>0</v>
      </c>
      <c r="AB1550" s="128" t="str">
        <f t="shared" si="671"/>
        <v/>
      </c>
      <c r="AC1550" s="128" t="e">
        <f t="shared" si="672"/>
        <v>#REF!</v>
      </c>
    </row>
    <row r="1551" spans="1:29" ht="50.1" customHeight="1">
      <c r="A1551" s="171"/>
      <c r="B1551" s="171"/>
      <c r="C1551" s="174"/>
      <c r="D1551" s="174"/>
      <c r="E1551" s="131"/>
      <c r="F1551" s="177"/>
      <c r="G1551" s="180"/>
      <c r="H1551" s="163"/>
      <c r="I1551" s="165"/>
      <c r="J1551" s="168"/>
      <c r="K1551" s="62"/>
      <c r="L1551" s="63"/>
      <c r="M1551" s="63"/>
      <c r="N1551" s="142"/>
      <c r="O1551" s="127"/>
      <c r="P1551" s="100"/>
      <c r="Q1551" s="63">
        <f t="shared" si="668"/>
        <v>0</v>
      </c>
      <c r="R1551" s="64"/>
      <c r="S1551" s="67"/>
      <c r="T1551" s="46"/>
      <c r="U1551" s="106">
        <f>IF(EXACT(O1551,Y1551),M1551,M1551*(1-'Расчет ПРЕДЗАКАЗ'!$D$10))</f>
        <v>0</v>
      </c>
      <c r="V1551" s="106">
        <f t="shared" si="669"/>
        <v>0</v>
      </c>
      <c r="W1551" s="106" t="e">
        <f>IF(EXACT(O1551,Y1551),M1551,M1551*(1-#REF!))</f>
        <v>#REF!</v>
      </c>
      <c r="X1551" s="106" t="e">
        <f t="shared" si="670"/>
        <v>#REF!</v>
      </c>
      <c r="Y1551" s="107" t="s">
        <v>72</v>
      </c>
      <c r="Z1551" s="103">
        <f t="shared" si="666"/>
        <v>0</v>
      </c>
      <c r="AA1551" s="103">
        <f t="shared" si="667"/>
        <v>0</v>
      </c>
      <c r="AB1551" s="128" t="str">
        <f t="shared" si="671"/>
        <v/>
      </c>
      <c r="AC1551" s="128" t="e">
        <f t="shared" si="672"/>
        <v>#REF!</v>
      </c>
    </row>
    <row r="1552" spans="1:29" ht="50.1" customHeight="1">
      <c r="A1552" s="171"/>
      <c r="B1552" s="171"/>
      <c r="C1552" s="174"/>
      <c r="D1552" s="174"/>
      <c r="E1552" s="131"/>
      <c r="F1552" s="177"/>
      <c r="G1552" s="180"/>
      <c r="H1552" s="163"/>
      <c r="I1552" s="165"/>
      <c r="J1552" s="168"/>
      <c r="K1552" s="62"/>
      <c r="L1552" s="63"/>
      <c r="M1552" s="63"/>
      <c r="N1552" s="142"/>
      <c r="O1552" s="127"/>
      <c r="P1552" s="100"/>
      <c r="Q1552" s="63">
        <f t="shared" si="668"/>
        <v>0</v>
      </c>
      <c r="R1552" s="64"/>
      <c r="S1552" s="67"/>
      <c r="T1552" s="46"/>
      <c r="U1552" s="106">
        <f>IF(EXACT(O1552,Y1552),M1552,M1552*(1-'Расчет ПРЕДЗАКАЗ'!$D$10))</f>
        <v>0</v>
      </c>
      <c r="V1552" s="106">
        <f t="shared" si="669"/>
        <v>0</v>
      </c>
      <c r="W1552" s="106" t="e">
        <f>IF(EXACT(O1552,Y1552),M1552,M1552*(1-#REF!))</f>
        <v>#REF!</v>
      </c>
      <c r="X1552" s="106" t="e">
        <f t="shared" si="670"/>
        <v>#REF!</v>
      </c>
      <c r="Y1552" s="107" t="s">
        <v>72</v>
      </c>
      <c r="Z1552" s="103">
        <f t="shared" si="666"/>
        <v>0</v>
      </c>
      <c r="AA1552" s="103">
        <f t="shared" si="667"/>
        <v>0</v>
      </c>
      <c r="AB1552" s="128" t="str">
        <f t="shared" si="671"/>
        <v/>
      </c>
      <c r="AC1552" s="128" t="e">
        <f t="shared" si="672"/>
        <v>#REF!</v>
      </c>
    </row>
    <row r="1553" spans="1:29" ht="50.1" customHeight="1">
      <c r="A1553" s="171"/>
      <c r="B1553" s="171"/>
      <c r="C1553" s="174"/>
      <c r="D1553" s="174"/>
      <c r="E1553" s="131"/>
      <c r="F1553" s="177"/>
      <c r="G1553" s="180"/>
      <c r="H1553" s="163"/>
      <c r="I1553" s="165"/>
      <c r="J1553" s="168"/>
      <c r="K1553" s="62"/>
      <c r="L1553" s="63"/>
      <c r="M1553" s="63"/>
      <c r="N1553" s="143"/>
      <c r="O1553" s="127"/>
      <c r="P1553" s="100"/>
      <c r="Q1553" s="63">
        <f t="shared" si="668"/>
        <v>0</v>
      </c>
      <c r="R1553" s="65"/>
      <c r="S1553" s="67"/>
      <c r="T1553" s="40"/>
      <c r="U1553" s="106">
        <f>IF(EXACT(O1553,Y1553),M1553,M1553*(1-'Расчет ПРЕДЗАКАЗ'!$D$10))</f>
        <v>0</v>
      </c>
      <c r="V1553" s="106">
        <f t="shared" si="669"/>
        <v>0</v>
      </c>
      <c r="W1553" s="106" t="e">
        <f>IF(EXACT(O1553,Y1553),M1553,M1553*(1-#REF!))</f>
        <v>#REF!</v>
      </c>
      <c r="X1553" s="106" t="e">
        <f t="shared" si="670"/>
        <v>#REF!</v>
      </c>
      <c r="Y1553" s="107" t="s">
        <v>72</v>
      </c>
      <c r="Z1553" s="103">
        <f t="shared" si="666"/>
        <v>0</v>
      </c>
      <c r="AA1553" s="103">
        <f t="shared" si="667"/>
        <v>0</v>
      </c>
      <c r="AB1553" s="128" t="str">
        <f t="shared" si="671"/>
        <v/>
      </c>
      <c r="AC1553" s="128" t="e">
        <f t="shared" si="672"/>
        <v>#REF!</v>
      </c>
    </row>
    <row r="1554" spans="1:29" ht="50.1" customHeight="1">
      <c r="A1554" s="171"/>
      <c r="B1554" s="171"/>
      <c r="C1554" s="174"/>
      <c r="D1554" s="174"/>
      <c r="E1554" s="131"/>
      <c r="F1554" s="177"/>
      <c r="G1554" s="180"/>
      <c r="H1554" s="163"/>
      <c r="I1554" s="165"/>
      <c r="J1554" s="168"/>
      <c r="K1554" s="62"/>
      <c r="L1554" s="63"/>
      <c r="M1554" s="63"/>
      <c r="N1554" s="143"/>
      <c r="O1554" s="127"/>
      <c r="P1554" s="100"/>
      <c r="Q1554" s="63">
        <f t="shared" si="668"/>
        <v>0</v>
      </c>
      <c r="R1554" s="65"/>
      <c r="S1554" s="67"/>
      <c r="T1554" s="40"/>
      <c r="U1554" s="106">
        <f>IF(EXACT(O1554,Y1554),M1554,M1554*(1-'Расчет ПРЕДЗАКАЗ'!$D$10))</f>
        <v>0</v>
      </c>
      <c r="V1554" s="106">
        <f t="shared" si="669"/>
        <v>0</v>
      </c>
      <c r="W1554" s="106" t="e">
        <f>IF(EXACT(O1554,Y1554),M1554,M1554*(1-#REF!))</f>
        <v>#REF!</v>
      </c>
      <c r="X1554" s="106" t="e">
        <f t="shared" si="670"/>
        <v>#REF!</v>
      </c>
      <c r="Y1554" s="107" t="s">
        <v>72</v>
      </c>
      <c r="Z1554" s="103">
        <f t="shared" si="666"/>
        <v>0</v>
      </c>
      <c r="AA1554" s="103">
        <f t="shared" si="667"/>
        <v>0</v>
      </c>
      <c r="AB1554" s="128" t="str">
        <f t="shared" si="671"/>
        <v/>
      </c>
      <c r="AC1554" s="128" t="e">
        <f t="shared" si="672"/>
        <v>#REF!</v>
      </c>
    </row>
    <row r="1555" spans="1:29" ht="50.1" customHeight="1">
      <c r="A1555" s="171"/>
      <c r="B1555" s="171"/>
      <c r="C1555" s="174"/>
      <c r="D1555" s="174"/>
      <c r="E1555" s="131"/>
      <c r="F1555" s="177"/>
      <c r="G1555" s="180"/>
      <c r="H1555" s="163"/>
      <c r="I1555" s="165"/>
      <c r="J1555" s="168"/>
      <c r="K1555" s="62"/>
      <c r="L1555" s="63"/>
      <c r="M1555" s="63"/>
      <c r="N1555" s="65"/>
      <c r="O1555" s="127"/>
      <c r="P1555" s="100"/>
      <c r="Q1555" s="63">
        <f t="shared" si="668"/>
        <v>0</v>
      </c>
      <c r="R1555" s="65"/>
      <c r="S1555" s="67"/>
      <c r="T1555" s="40"/>
      <c r="U1555" s="106">
        <f>IF(EXACT(O1555,Y1555),M1555,M1555*(1-'Расчет ПРЕДЗАКАЗ'!$D$10))</f>
        <v>0</v>
      </c>
      <c r="V1555" s="106">
        <f t="shared" si="669"/>
        <v>0</v>
      </c>
      <c r="W1555" s="106" t="e">
        <f>IF(EXACT(O1555,Y1555),M1555,M1555*(1-#REF!))</f>
        <v>#REF!</v>
      </c>
      <c r="X1555" s="106" t="e">
        <f t="shared" si="670"/>
        <v>#REF!</v>
      </c>
      <c r="Y1555" s="107" t="s">
        <v>72</v>
      </c>
      <c r="Z1555" s="103">
        <f t="shared" si="666"/>
        <v>0</v>
      </c>
      <c r="AA1555" s="103">
        <f t="shared" si="667"/>
        <v>0</v>
      </c>
      <c r="AB1555" s="128" t="str">
        <f t="shared" si="671"/>
        <v/>
      </c>
      <c r="AC1555" s="128" t="e">
        <f t="shared" si="672"/>
        <v>#REF!</v>
      </c>
    </row>
    <row r="1556" spans="1:29" ht="50.1" customHeight="1">
      <c r="A1556" s="171"/>
      <c r="B1556" s="171"/>
      <c r="C1556" s="174"/>
      <c r="D1556" s="174"/>
      <c r="E1556" s="131"/>
      <c r="F1556" s="177"/>
      <c r="G1556" s="180"/>
      <c r="H1556" s="163"/>
      <c r="I1556" s="165"/>
      <c r="J1556" s="168"/>
      <c r="K1556" s="62"/>
      <c r="L1556" s="63"/>
      <c r="M1556" s="63"/>
      <c r="N1556" s="65"/>
      <c r="O1556" s="127"/>
      <c r="P1556" s="100"/>
      <c r="Q1556" s="63">
        <f t="shared" si="668"/>
        <v>0</v>
      </c>
      <c r="R1556" s="65"/>
      <c r="S1556" s="67"/>
      <c r="T1556" s="40"/>
      <c r="U1556" s="106">
        <f>IF(EXACT(O1556,Y1556),M1556,M1556*(1-'Расчет ПРЕДЗАКАЗ'!$D$10))</f>
        <v>0</v>
      </c>
      <c r="V1556" s="106">
        <f t="shared" si="669"/>
        <v>0</v>
      </c>
      <c r="W1556" s="106" t="e">
        <f>IF(EXACT(O1556,Y1556),M1556,M1556*(1-#REF!))</f>
        <v>#REF!</v>
      </c>
      <c r="X1556" s="106" t="e">
        <f t="shared" si="670"/>
        <v>#REF!</v>
      </c>
      <c r="Y1556" s="107" t="s">
        <v>72</v>
      </c>
      <c r="Z1556" s="103">
        <f t="shared" si="666"/>
        <v>0</v>
      </c>
      <c r="AA1556" s="103">
        <f t="shared" si="667"/>
        <v>0</v>
      </c>
      <c r="AB1556" s="128" t="str">
        <f t="shared" si="671"/>
        <v/>
      </c>
      <c r="AC1556" s="128" t="e">
        <f t="shared" si="672"/>
        <v>#REF!</v>
      </c>
    </row>
    <row r="1557" spans="1:29" ht="50.1" customHeight="1">
      <c r="A1557" s="171"/>
      <c r="B1557" s="171"/>
      <c r="C1557" s="174"/>
      <c r="D1557" s="174"/>
      <c r="E1557" s="131"/>
      <c r="F1557" s="177"/>
      <c r="G1557" s="180"/>
      <c r="H1557" s="163"/>
      <c r="I1557" s="165"/>
      <c r="J1557" s="168"/>
      <c r="K1557" s="62"/>
      <c r="L1557" s="63"/>
      <c r="M1557" s="63"/>
      <c r="N1557" s="65"/>
      <c r="O1557" s="127"/>
      <c r="P1557" s="100"/>
      <c r="Q1557" s="63">
        <f t="shared" si="668"/>
        <v>0</v>
      </c>
      <c r="R1557" s="65"/>
      <c r="S1557" s="67"/>
      <c r="T1557" s="40"/>
      <c r="U1557" s="106">
        <f>IF(EXACT(O1557,Y1557),M1557,M1557*(1-'Расчет ПРЕДЗАКАЗ'!$D$10))</f>
        <v>0</v>
      </c>
      <c r="V1557" s="106">
        <f t="shared" si="669"/>
        <v>0</v>
      </c>
      <c r="W1557" s="106" t="e">
        <f>IF(EXACT(O1557,Y1557),M1557,M1557*(1-#REF!))</f>
        <v>#REF!</v>
      </c>
      <c r="X1557" s="106" t="e">
        <f t="shared" si="670"/>
        <v>#REF!</v>
      </c>
      <c r="Y1557" s="107" t="s">
        <v>72</v>
      </c>
      <c r="Z1557" s="103">
        <f t="shared" si="666"/>
        <v>0</v>
      </c>
      <c r="AA1557" s="103">
        <f t="shared" si="667"/>
        <v>0</v>
      </c>
      <c r="AB1557" s="128" t="str">
        <f t="shared" si="671"/>
        <v/>
      </c>
      <c r="AC1557" s="128" t="e">
        <f t="shared" si="672"/>
        <v>#REF!</v>
      </c>
    </row>
    <row r="1558" spans="1:29" ht="50.1" customHeight="1">
      <c r="A1558" s="172"/>
      <c r="B1558" s="172"/>
      <c r="C1558" s="175"/>
      <c r="D1558" s="175"/>
      <c r="E1558" s="132"/>
      <c r="F1558" s="178"/>
      <c r="G1558" s="181"/>
      <c r="H1558" s="164"/>
      <c r="I1558" s="166"/>
      <c r="J1558" s="169"/>
      <c r="K1558" s="62"/>
      <c r="L1558" s="63"/>
      <c r="M1558" s="63"/>
      <c r="N1558" s="65"/>
      <c r="O1558" s="127"/>
      <c r="P1558" s="100"/>
      <c r="Q1558" s="63">
        <f t="shared" si="668"/>
        <v>0</v>
      </c>
      <c r="R1558" s="65"/>
      <c r="S1558" s="67"/>
      <c r="T1558" s="40"/>
      <c r="U1558" s="106">
        <f>IF(EXACT(O1558,Y1558),M1558,M1558*(1-'Расчет ПРЕДЗАКАЗ'!$D$10))</f>
        <v>0</v>
      </c>
      <c r="V1558" s="106">
        <f t="shared" si="669"/>
        <v>0</v>
      </c>
      <c r="W1558" s="106" t="e">
        <f>IF(EXACT(O1558,Y1558),M1558,M1558*(1-#REF!))</f>
        <v>#REF!</v>
      </c>
      <c r="X1558" s="106" t="e">
        <f t="shared" si="670"/>
        <v>#REF!</v>
      </c>
      <c r="Y1558" s="107" t="s">
        <v>72</v>
      </c>
      <c r="Z1558" s="103">
        <f t="shared" si="666"/>
        <v>0</v>
      </c>
      <c r="AA1558" s="103">
        <f t="shared" si="667"/>
        <v>0</v>
      </c>
      <c r="AB1558" s="128" t="str">
        <f t="shared" si="671"/>
        <v/>
      </c>
      <c r="AC1558" s="128" t="e">
        <f t="shared" si="672"/>
        <v>#REF!</v>
      </c>
    </row>
    <row r="1559" spans="1:29" ht="11.25" customHeight="1" thickBot="1"/>
    <row r="1560" spans="1:29" ht="50.1" customHeight="1">
      <c r="A1560" s="170">
        <v>97</v>
      </c>
      <c r="B1560" s="170" t="s">
        <v>916</v>
      </c>
      <c r="C1560" s="173" t="s">
        <v>917</v>
      </c>
      <c r="D1560" s="173" t="s">
        <v>77</v>
      </c>
      <c r="E1560" s="131"/>
      <c r="F1560" s="199" t="s">
        <v>918</v>
      </c>
      <c r="G1560" s="179" t="s">
        <v>919</v>
      </c>
      <c r="H1560" s="162" t="s">
        <v>893</v>
      </c>
      <c r="I1560" s="200" t="s">
        <v>906</v>
      </c>
      <c r="J1560" s="167" t="s">
        <v>19</v>
      </c>
      <c r="K1560" s="62" t="s">
        <v>587</v>
      </c>
      <c r="L1560" s="63">
        <v>1270</v>
      </c>
      <c r="M1560" s="63">
        <v>791</v>
      </c>
      <c r="N1560" s="142" t="s">
        <v>920</v>
      </c>
      <c r="O1560" s="127"/>
      <c r="P1560" s="100"/>
      <c r="Q1560" s="63">
        <f>P1560*M1560</f>
        <v>0</v>
      </c>
      <c r="R1560" s="64"/>
      <c r="S1560" s="67">
        <v>363</v>
      </c>
      <c r="T1560" s="59"/>
      <c r="U1560" s="106">
        <f>IF(EXACT(O1560,Y1560),M1560,M1560*(1-'Расчет ПРЕДЗАКАЗ'!$D$10))</f>
        <v>775.18</v>
      </c>
      <c r="V1560" s="106">
        <f>P1560*U1560</f>
        <v>0</v>
      </c>
      <c r="W1560" s="106" t="e">
        <f>IF(EXACT(O1560,Y1560),M1560,M1560*(1-#REF!))</f>
        <v>#REF!</v>
      </c>
      <c r="X1560" s="106" t="e">
        <f>P1560*W1560</f>
        <v>#REF!</v>
      </c>
      <c r="Y1560" s="107" t="s">
        <v>72</v>
      </c>
      <c r="Z1560" s="103">
        <f t="shared" ref="Z1560:Z1574" si="673">IF(EXACT(O1560,Y1560),Q1560,0)</f>
        <v>0</v>
      </c>
      <c r="AA1560" s="103">
        <f t="shared" ref="AA1560:AA1574" si="674">IF(Z1560=0,Q1560,0)</f>
        <v>0</v>
      </c>
      <c r="AB1560" s="128">
        <f>IF(U1560=0,"",L1560/U1560-1)</f>
        <v>0.63832916225908831</v>
      </c>
      <c r="AC1560" s="128" t="e">
        <f>IF(W1560=0,"",L1560/W1560-1)</f>
        <v>#REF!</v>
      </c>
    </row>
    <row r="1561" spans="1:29" ht="50.1" customHeight="1">
      <c r="A1561" s="171"/>
      <c r="B1561" s="171"/>
      <c r="C1561" s="174"/>
      <c r="D1561" s="174"/>
      <c r="E1561" s="131"/>
      <c r="F1561" s="177"/>
      <c r="G1561" s="180"/>
      <c r="H1561" s="163"/>
      <c r="I1561" s="165"/>
      <c r="J1561" s="168"/>
      <c r="K1561" s="62"/>
      <c r="L1561" s="63"/>
      <c r="M1561" s="63"/>
      <c r="N1561" s="142"/>
      <c r="O1561" s="127"/>
      <c r="P1561" s="100"/>
      <c r="Q1561" s="63">
        <f t="shared" ref="Q1561:Q1574" si="675">P1561*M1561</f>
        <v>0</v>
      </c>
      <c r="R1561" s="64"/>
      <c r="S1561" s="67"/>
      <c r="T1561" s="46"/>
      <c r="U1561" s="106">
        <f>IF(EXACT(O1561,Y1561),M1561,M1561*(1-'Расчет ПРЕДЗАКАЗ'!$D$10))</f>
        <v>0</v>
      </c>
      <c r="V1561" s="106">
        <f t="shared" ref="V1561:V1574" si="676">P1561*U1561</f>
        <v>0</v>
      </c>
      <c r="W1561" s="106" t="e">
        <f>IF(EXACT(O1561,Y1561),M1561,M1561*(1-#REF!))</f>
        <v>#REF!</v>
      </c>
      <c r="X1561" s="106" t="e">
        <f t="shared" ref="X1561:X1574" si="677">P1561*W1561</f>
        <v>#REF!</v>
      </c>
      <c r="Y1561" s="107" t="s">
        <v>72</v>
      </c>
      <c r="Z1561" s="103">
        <f t="shared" si="673"/>
        <v>0</v>
      </c>
      <c r="AA1561" s="103">
        <f t="shared" si="674"/>
        <v>0</v>
      </c>
      <c r="AB1561" s="128" t="str">
        <f t="shared" ref="AB1561:AB1574" si="678">IF(U1561=0,"",L1561/U1561-1)</f>
        <v/>
      </c>
      <c r="AC1561" s="128" t="e">
        <f t="shared" ref="AC1561:AC1574" si="679">IF(W1561=0,"",L1561/W1561-1)</f>
        <v>#REF!</v>
      </c>
    </row>
    <row r="1562" spans="1:29" ht="50.1" customHeight="1">
      <c r="A1562" s="171"/>
      <c r="B1562" s="171"/>
      <c r="C1562" s="174"/>
      <c r="D1562" s="174"/>
      <c r="E1562" s="131"/>
      <c r="F1562" s="177"/>
      <c r="G1562" s="180"/>
      <c r="H1562" s="163"/>
      <c r="I1562" s="165"/>
      <c r="J1562" s="168"/>
      <c r="K1562" s="62"/>
      <c r="L1562" s="63"/>
      <c r="M1562" s="63"/>
      <c r="N1562" s="142"/>
      <c r="O1562" s="127"/>
      <c r="P1562" s="100"/>
      <c r="Q1562" s="63">
        <f t="shared" si="675"/>
        <v>0</v>
      </c>
      <c r="R1562" s="64"/>
      <c r="S1562" s="67"/>
      <c r="T1562" s="46"/>
      <c r="U1562" s="106">
        <f>IF(EXACT(O1562,Y1562),M1562,M1562*(1-'Расчет ПРЕДЗАКАЗ'!$D$10))</f>
        <v>0</v>
      </c>
      <c r="V1562" s="106">
        <f t="shared" si="676"/>
        <v>0</v>
      </c>
      <c r="W1562" s="106" t="e">
        <f>IF(EXACT(O1562,Y1562),M1562,M1562*(1-#REF!))</f>
        <v>#REF!</v>
      </c>
      <c r="X1562" s="106" t="e">
        <f t="shared" si="677"/>
        <v>#REF!</v>
      </c>
      <c r="Y1562" s="107" t="s">
        <v>72</v>
      </c>
      <c r="Z1562" s="103">
        <f t="shared" si="673"/>
        <v>0</v>
      </c>
      <c r="AA1562" s="103">
        <f t="shared" si="674"/>
        <v>0</v>
      </c>
      <c r="AB1562" s="128" t="str">
        <f t="shared" si="678"/>
        <v/>
      </c>
      <c r="AC1562" s="128" t="e">
        <f t="shared" si="679"/>
        <v>#REF!</v>
      </c>
    </row>
    <row r="1563" spans="1:29" ht="50.1" customHeight="1">
      <c r="A1563" s="171"/>
      <c r="B1563" s="171"/>
      <c r="C1563" s="174"/>
      <c r="D1563" s="174"/>
      <c r="E1563" s="131"/>
      <c r="F1563" s="177"/>
      <c r="G1563" s="180"/>
      <c r="H1563" s="163"/>
      <c r="I1563" s="165"/>
      <c r="J1563" s="168"/>
      <c r="K1563" s="62"/>
      <c r="L1563" s="63"/>
      <c r="M1563" s="63"/>
      <c r="N1563" s="142"/>
      <c r="O1563" s="127"/>
      <c r="P1563" s="100"/>
      <c r="Q1563" s="63">
        <f t="shared" si="675"/>
        <v>0</v>
      </c>
      <c r="R1563" s="64"/>
      <c r="S1563" s="67"/>
      <c r="T1563" s="46"/>
      <c r="U1563" s="106">
        <f>IF(EXACT(O1563,Y1563),M1563,M1563*(1-'Расчет ПРЕДЗАКАЗ'!$D$10))</f>
        <v>0</v>
      </c>
      <c r="V1563" s="106">
        <f t="shared" si="676"/>
        <v>0</v>
      </c>
      <c r="W1563" s="106" t="e">
        <f>IF(EXACT(O1563,Y1563),M1563,M1563*(1-#REF!))</f>
        <v>#REF!</v>
      </c>
      <c r="X1563" s="106" t="e">
        <f t="shared" si="677"/>
        <v>#REF!</v>
      </c>
      <c r="Y1563" s="107" t="s">
        <v>72</v>
      </c>
      <c r="Z1563" s="103">
        <f t="shared" si="673"/>
        <v>0</v>
      </c>
      <c r="AA1563" s="103">
        <f t="shared" si="674"/>
        <v>0</v>
      </c>
      <c r="AB1563" s="128" t="str">
        <f t="shared" si="678"/>
        <v/>
      </c>
      <c r="AC1563" s="128" t="e">
        <f t="shared" si="679"/>
        <v>#REF!</v>
      </c>
    </row>
    <row r="1564" spans="1:29" ht="50.1" customHeight="1">
      <c r="A1564" s="171"/>
      <c r="B1564" s="171"/>
      <c r="C1564" s="174"/>
      <c r="D1564" s="174"/>
      <c r="E1564" s="131"/>
      <c r="F1564" s="177"/>
      <c r="G1564" s="180"/>
      <c r="H1564" s="163"/>
      <c r="I1564" s="165"/>
      <c r="J1564" s="168"/>
      <c r="K1564" s="62"/>
      <c r="L1564" s="63"/>
      <c r="M1564" s="63"/>
      <c r="N1564" s="142"/>
      <c r="O1564" s="127"/>
      <c r="P1564" s="100"/>
      <c r="Q1564" s="63">
        <f t="shared" si="675"/>
        <v>0</v>
      </c>
      <c r="R1564" s="64"/>
      <c r="S1564" s="67"/>
      <c r="T1564" s="46"/>
      <c r="U1564" s="106">
        <f>IF(EXACT(O1564,Y1564),M1564,M1564*(1-'Расчет ПРЕДЗАКАЗ'!$D$10))</f>
        <v>0</v>
      </c>
      <c r="V1564" s="106">
        <f t="shared" si="676"/>
        <v>0</v>
      </c>
      <c r="W1564" s="106" t="e">
        <f>IF(EXACT(O1564,Y1564),M1564,M1564*(1-#REF!))</f>
        <v>#REF!</v>
      </c>
      <c r="X1564" s="106" t="e">
        <f t="shared" si="677"/>
        <v>#REF!</v>
      </c>
      <c r="Y1564" s="107" t="s">
        <v>72</v>
      </c>
      <c r="Z1564" s="103">
        <f t="shared" si="673"/>
        <v>0</v>
      </c>
      <c r="AA1564" s="103">
        <f t="shared" si="674"/>
        <v>0</v>
      </c>
      <c r="AB1564" s="128" t="str">
        <f t="shared" si="678"/>
        <v/>
      </c>
      <c r="AC1564" s="128" t="e">
        <f t="shared" si="679"/>
        <v>#REF!</v>
      </c>
    </row>
    <row r="1565" spans="1:29" ht="50.1" customHeight="1">
      <c r="A1565" s="171"/>
      <c r="B1565" s="171"/>
      <c r="C1565" s="174"/>
      <c r="D1565" s="174"/>
      <c r="E1565" s="131"/>
      <c r="F1565" s="177"/>
      <c r="G1565" s="180"/>
      <c r="H1565" s="163"/>
      <c r="I1565" s="165"/>
      <c r="J1565" s="168"/>
      <c r="K1565" s="62"/>
      <c r="L1565" s="63"/>
      <c r="M1565" s="63"/>
      <c r="N1565" s="142"/>
      <c r="O1565" s="127"/>
      <c r="P1565" s="100"/>
      <c r="Q1565" s="63">
        <f t="shared" si="675"/>
        <v>0</v>
      </c>
      <c r="R1565" s="64"/>
      <c r="S1565" s="67"/>
      <c r="T1565" s="46"/>
      <c r="U1565" s="106">
        <f>IF(EXACT(O1565,Y1565),M1565,M1565*(1-'Расчет ПРЕДЗАКАЗ'!$D$10))</f>
        <v>0</v>
      </c>
      <c r="V1565" s="106">
        <f t="shared" si="676"/>
        <v>0</v>
      </c>
      <c r="W1565" s="106" t="e">
        <f>IF(EXACT(O1565,Y1565),M1565,M1565*(1-#REF!))</f>
        <v>#REF!</v>
      </c>
      <c r="X1565" s="106" t="e">
        <f t="shared" si="677"/>
        <v>#REF!</v>
      </c>
      <c r="Y1565" s="107" t="s">
        <v>72</v>
      </c>
      <c r="Z1565" s="103">
        <f t="shared" si="673"/>
        <v>0</v>
      </c>
      <c r="AA1565" s="103">
        <f t="shared" si="674"/>
        <v>0</v>
      </c>
      <c r="AB1565" s="128" t="str">
        <f t="shared" si="678"/>
        <v/>
      </c>
      <c r="AC1565" s="128" t="e">
        <f t="shared" si="679"/>
        <v>#REF!</v>
      </c>
    </row>
    <row r="1566" spans="1:29" ht="50.1" customHeight="1">
      <c r="A1566" s="171"/>
      <c r="B1566" s="171"/>
      <c r="C1566" s="174"/>
      <c r="D1566" s="174"/>
      <c r="E1566" s="131"/>
      <c r="F1566" s="177"/>
      <c r="G1566" s="180"/>
      <c r="H1566" s="163"/>
      <c r="I1566" s="165"/>
      <c r="J1566" s="168"/>
      <c r="K1566" s="62"/>
      <c r="L1566" s="63"/>
      <c r="M1566" s="63"/>
      <c r="N1566" s="142"/>
      <c r="O1566" s="127"/>
      <c r="P1566" s="100"/>
      <c r="Q1566" s="63">
        <f t="shared" si="675"/>
        <v>0</v>
      </c>
      <c r="R1566" s="64"/>
      <c r="S1566" s="67"/>
      <c r="T1566" s="46"/>
      <c r="U1566" s="106">
        <f>IF(EXACT(O1566,Y1566),M1566,M1566*(1-'Расчет ПРЕДЗАКАЗ'!$D$10))</f>
        <v>0</v>
      </c>
      <c r="V1566" s="106">
        <f t="shared" si="676"/>
        <v>0</v>
      </c>
      <c r="W1566" s="106" t="e">
        <f>IF(EXACT(O1566,Y1566),M1566,M1566*(1-#REF!))</f>
        <v>#REF!</v>
      </c>
      <c r="X1566" s="106" t="e">
        <f t="shared" si="677"/>
        <v>#REF!</v>
      </c>
      <c r="Y1566" s="107" t="s">
        <v>72</v>
      </c>
      <c r="Z1566" s="103">
        <f t="shared" si="673"/>
        <v>0</v>
      </c>
      <c r="AA1566" s="103">
        <f t="shared" si="674"/>
        <v>0</v>
      </c>
      <c r="AB1566" s="128" t="str">
        <f t="shared" si="678"/>
        <v/>
      </c>
      <c r="AC1566" s="128" t="e">
        <f t="shared" si="679"/>
        <v>#REF!</v>
      </c>
    </row>
    <row r="1567" spans="1:29" ht="50.1" customHeight="1">
      <c r="A1567" s="171"/>
      <c r="B1567" s="171"/>
      <c r="C1567" s="174"/>
      <c r="D1567" s="174"/>
      <c r="E1567" s="131"/>
      <c r="F1567" s="177"/>
      <c r="G1567" s="180"/>
      <c r="H1567" s="163"/>
      <c r="I1567" s="165"/>
      <c r="J1567" s="168"/>
      <c r="K1567" s="62"/>
      <c r="L1567" s="63"/>
      <c r="M1567" s="63"/>
      <c r="N1567" s="142"/>
      <c r="O1567" s="127"/>
      <c r="P1567" s="100"/>
      <c r="Q1567" s="63">
        <f t="shared" si="675"/>
        <v>0</v>
      </c>
      <c r="R1567" s="64"/>
      <c r="S1567" s="67"/>
      <c r="T1567" s="46"/>
      <c r="U1567" s="106">
        <f>IF(EXACT(O1567,Y1567),M1567,M1567*(1-'Расчет ПРЕДЗАКАЗ'!$D$10))</f>
        <v>0</v>
      </c>
      <c r="V1567" s="106">
        <f t="shared" si="676"/>
        <v>0</v>
      </c>
      <c r="W1567" s="106" t="e">
        <f>IF(EXACT(O1567,Y1567),M1567,M1567*(1-#REF!))</f>
        <v>#REF!</v>
      </c>
      <c r="X1567" s="106" t="e">
        <f t="shared" si="677"/>
        <v>#REF!</v>
      </c>
      <c r="Y1567" s="107" t="s">
        <v>72</v>
      </c>
      <c r="Z1567" s="103">
        <f t="shared" si="673"/>
        <v>0</v>
      </c>
      <c r="AA1567" s="103">
        <f t="shared" si="674"/>
        <v>0</v>
      </c>
      <c r="AB1567" s="128" t="str">
        <f t="shared" si="678"/>
        <v/>
      </c>
      <c r="AC1567" s="128" t="e">
        <f t="shared" si="679"/>
        <v>#REF!</v>
      </c>
    </row>
    <row r="1568" spans="1:29" ht="50.1" customHeight="1">
      <c r="A1568" s="171"/>
      <c r="B1568" s="171"/>
      <c r="C1568" s="174"/>
      <c r="D1568" s="174"/>
      <c r="E1568" s="131"/>
      <c r="F1568" s="177"/>
      <c r="G1568" s="180"/>
      <c r="H1568" s="163"/>
      <c r="I1568" s="165"/>
      <c r="J1568" s="168"/>
      <c r="K1568" s="62"/>
      <c r="L1568" s="63"/>
      <c r="M1568" s="63"/>
      <c r="N1568" s="142"/>
      <c r="O1568" s="127"/>
      <c r="P1568" s="100"/>
      <c r="Q1568" s="63">
        <f t="shared" si="675"/>
        <v>0</v>
      </c>
      <c r="R1568" s="64"/>
      <c r="S1568" s="67"/>
      <c r="T1568" s="46"/>
      <c r="U1568" s="106">
        <f>IF(EXACT(O1568,Y1568),M1568,M1568*(1-'Расчет ПРЕДЗАКАЗ'!$D$10))</f>
        <v>0</v>
      </c>
      <c r="V1568" s="106">
        <f t="shared" si="676"/>
        <v>0</v>
      </c>
      <c r="W1568" s="106" t="e">
        <f>IF(EXACT(O1568,Y1568),M1568,M1568*(1-#REF!))</f>
        <v>#REF!</v>
      </c>
      <c r="X1568" s="106" t="e">
        <f t="shared" si="677"/>
        <v>#REF!</v>
      </c>
      <c r="Y1568" s="107" t="s">
        <v>72</v>
      </c>
      <c r="Z1568" s="103">
        <f t="shared" si="673"/>
        <v>0</v>
      </c>
      <c r="AA1568" s="103">
        <f t="shared" si="674"/>
        <v>0</v>
      </c>
      <c r="AB1568" s="128" t="str">
        <f t="shared" si="678"/>
        <v/>
      </c>
      <c r="AC1568" s="128" t="e">
        <f t="shared" si="679"/>
        <v>#REF!</v>
      </c>
    </row>
    <row r="1569" spans="1:29" ht="50.1" customHeight="1">
      <c r="A1569" s="171"/>
      <c r="B1569" s="171"/>
      <c r="C1569" s="174"/>
      <c r="D1569" s="174"/>
      <c r="E1569" s="131"/>
      <c r="F1569" s="177"/>
      <c r="G1569" s="180"/>
      <c r="H1569" s="163"/>
      <c r="I1569" s="165"/>
      <c r="J1569" s="168"/>
      <c r="K1569" s="62"/>
      <c r="L1569" s="63"/>
      <c r="M1569" s="63"/>
      <c r="N1569" s="143"/>
      <c r="O1569" s="127"/>
      <c r="P1569" s="100"/>
      <c r="Q1569" s="63">
        <f t="shared" si="675"/>
        <v>0</v>
      </c>
      <c r="R1569" s="65"/>
      <c r="S1569" s="67"/>
      <c r="T1569" s="40"/>
      <c r="U1569" s="106">
        <f>IF(EXACT(O1569,Y1569),M1569,M1569*(1-'Расчет ПРЕДЗАКАЗ'!$D$10))</f>
        <v>0</v>
      </c>
      <c r="V1569" s="106">
        <f t="shared" si="676"/>
        <v>0</v>
      </c>
      <c r="W1569" s="106" t="e">
        <f>IF(EXACT(O1569,Y1569),M1569,M1569*(1-#REF!))</f>
        <v>#REF!</v>
      </c>
      <c r="X1569" s="106" t="e">
        <f t="shared" si="677"/>
        <v>#REF!</v>
      </c>
      <c r="Y1569" s="107" t="s">
        <v>72</v>
      </c>
      <c r="Z1569" s="103">
        <f t="shared" si="673"/>
        <v>0</v>
      </c>
      <c r="AA1569" s="103">
        <f t="shared" si="674"/>
        <v>0</v>
      </c>
      <c r="AB1569" s="128" t="str">
        <f t="shared" si="678"/>
        <v/>
      </c>
      <c r="AC1569" s="128" t="e">
        <f t="shared" si="679"/>
        <v>#REF!</v>
      </c>
    </row>
    <row r="1570" spans="1:29" ht="50.1" customHeight="1">
      <c r="A1570" s="171"/>
      <c r="B1570" s="171"/>
      <c r="C1570" s="174"/>
      <c r="D1570" s="174"/>
      <c r="E1570" s="131"/>
      <c r="F1570" s="177"/>
      <c r="G1570" s="180"/>
      <c r="H1570" s="163"/>
      <c r="I1570" s="165"/>
      <c r="J1570" s="168"/>
      <c r="K1570" s="62"/>
      <c r="L1570" s="63"/>
      <c r="M1570" s="63"/>
      <c r="N1570" s="143"/>
      <c r="O1570" s="127"/>
      <c r="P1570" s="100"/>
      <c r="Q1570" s="63">
        <f t="shared" si="675"/>
        <v>0</v>
      </c>
      <c r="R1570" s="65"/>
      <c r="S1570" s="67"/>
      <c r="T1570" s="40"/>
      <c r="U1570" s="106">
        <f>IF(EXACT(O1570,Y1570),M1570,M1570*(1-'Расчет ПРЕДЗАКАЗ'!$D$10))</f>
        <v>0</v>
      </c>
      <c r="V1570" s="106">
        <f t="shared" si="676"/>
        <v>0</v>
      </c>
      <c r="W1570" s="106" t="e">
        <f>IF(EXACT(O1570,Y1570),M1570,M1570*(1-#REF!))</f>
        <v>#REF!</v>
      </c>
      <c r="X1570" s="106" t="e">
        <f t="shared" si="677"/>
        <v>#REF!</v>
      </c>
      <c r="Y1570" s="107" t="s">
        <v>72</v>
      </c>
      <c r="Z1570" s="103">
        <f t="shared" si="673"/>
        <v>0</v>
      </c>
      <c r="AA1570" s="103">
        <f t="shared" si="674"/>
        <v>0</v>
      </c>
      <c r="AB1570" s="128" t="str">
        <f t="shared" si="678"/>
        <v/>
      </c>
      <c r="AC1570" s="128" t="e">
        <f t="shared" si="679"/>
        <v>#REF!</v>
      </c>
    </row>
    <row r="1571" spans="1:29" ht="50.1" customHeight="1">
      <c r="A1571" s="171"/>
      <c r="B1571" s="171"/>
      <c r="C1571" s="174"/>
      <c r="D1571" s="174"/>
      <c r="E1571" s="131"/>
      <c r="F1571" s="177"/>
      <c r="G1571" s="180"/>
      <c r="H1571" s="163"/>
      <c r="I1571" s="165"/>
      <c r="J1571" s="168"/>
      <c r="K1571" s="62"/>
      <c r="L1571" s="63"/>
      <c r="M1571" s="63"/>
      <c r="N1571" s="65"/>
      <c r="O1571" s="127"/>
      <c r="P1571" s="100"/>
      <c r="Q1571" s="63">
        <f t="shared" si="675"/>
        <v>0</v>
      </c>
      <c r="R1571" s="65"/>
      <c r="S1571" s="67"/>
      <c r="T1571" s="40"/>
      <c r="U1571" s="106">
        <f>IF(EXACT(O1571,Y1571),M1571,M1571*(1-'Расчет ПРЕДЗАКАЗ'!$D$10))</f>
        <v>0</v>
      </c>
      <c r="V1571" s="106">
        <f t="shared" si="676"/>
        <v>0</v>
      </c>
      <c r="W1571" s="106" t="e">
        <f>IF(EXACT(O1571,Y1571),M1571,M1571*(1-#REF!))</f>
        <v>#REF!</v>
      </c>
      <c r="X1571" s="106" t="e">
        <f t="shared" si="677"/>
        <v>#REF!</v>
      </c>
      <c r="Y1571" s="107" t="s">
        <v>72</v>
      </c>
      <c r="Z1571" s="103">
        <f t="shared" si="673"/>
        <v>0</v>
      </c>
      <c r="AA1571" s="103">
        <f t="shared" si="674"/>
        <v>0</v>
      </c>
      <c r="AB1571" s="128" t="str">
        <f t="shared" si="678"/>
        <v/>
      </c>
      <c r="AC1571" s="128" t="e">
        <f t="shared" si="679"/>
        <v>#REF!</v>
      </c>
    </row>
    <row r="1572" spans="1:29" ht="50.1" customHeight="1">
      <c r="A1572" s="171"/>
      <c r="B1572" s="171"/>
      <c r="C1572" s="174"/>
      <c r="D1572" s="174"/>
      <c r="E1572" s="131"/>
      <c r="F1572" s="177"/>
      <c r="G1572" s="180"/>
      <c r="H1572" s="163"/>
      <c r="I1572" s="165"/>
      <c r="J1572" s="168"/>
      <c r="K1572" s="62"/>
      <c r="L1572" s="63"/>
      <c r="M1572" s="63"/>
      <c r="N1572" s="65"/>
      <c r="O1572" s="127"/>
      <c r="P1572" s="100"/>
      <c r="Q1572" s="63">
        <f t="shared" si="675"/>
        <v>0</v>
      </c>
      <c r="R1572" s="65"/>
      <c r="S1572" s="67"/>
      <c r="T1572" s="40"/>
      <c r="U1572" s="106">
        <f>IF(EXACT(O1572,Y1572),M1572,M1572*(1-'Расчет ПРЕДЗАКАЗ'!$D$10))</f>
        <v>0</v>
      </c>
      <c r="V1572" s="106">
        <f t="shared" si="676"/>
        <v>0</v>
      </c>
      <c r="W1572" s="106" t="e">
        <f>IF(EXACT(O1572,Y1572),M1572,M1572*(1-#REF!))</f>
        <v>#REF!</v>
      </c>
      <c r="X1572" s="106" t="e">
        <f t="shared" si="677"/>
        <v>#REF!</v>
      </c>
      <c r="Y1572" s="107" t="s">
        <v>72</v>
      </c>
      <c r="Z1572" s="103">
        <f t="shared" si="673"/>
        <v>0</v>
      </c>
      <c r="AA1572" s="103">
        <f t="shared" si="674"/>
        <v>0</v>
      </c>
      <c r="AB1572" s="128" t="str">
        <f t="shared" si="678"/>
        <v/>
      </c>
      <c r="AC1572" s="128" t="e">
        <f t="shared" si="679"/>
        <v>#REF!</v>
      </c>
    </row>
    <row r="1573" spans="1:29" ht="50.1" customHeight="1">
      <c r="A1573" s="171"/>
      <c r="B1573" s="171"/>
      <c r="C1573" s="174"/>
      <c r="D1573" s="174"/>
      <c r="E1573" s="131"/>
      <c r="F1573" s="177"/>
      <c r="G1573" s="180"/>
      <c r="H1573" s="163"/>
      <c r="I1573" s="165"/>
      <c r="J1573" s="168"/>
      <c r="K1573" s="62"/>
      <c r="L1573" s="63"/>
      <c r="M1573" s="63"/>
      <c r="N1573" s="65"/>
      <c r="O1573" s="127"/>
      <c r="P1573" s="100"/>
      <c r="Q1573" s="63">
        <f t="shared" si="675"/>
        <v>0</v>
      </c>
      <c r="R1573" s="65"/>
      <c r="S1573" s="67"/>
      <c r="T1573" s="40"/>
      <c r="U1573" s="106">
        <f>IF(EXACT(O1573,Y1573),M1573,M1573*(1-'Расчет ПРЕДЗАКАЗ'!$D$10))</f>
        <v>0</v>
      </c>
      <c r="V1573" s="106">
        <f t="shared" si="676"/>
        <v>0</v>
      </c>
      <c r="W1573" s="106" t="e">
        <f>IF(EXACT(O1573,Y1573),M1573,M1573*(1-#REF!))</f>
        <v>#REF!</v>
      </c>
      <c r="X1573" s="106" t="e">
        <f t="shared" si="677"/>
        <v>#REF!</v>
      </c>
      <c r="Y1573" s="107" t="s">
        <v>72</v>
      </c>
      <c r="Z1573" s="103">
        <f t="shared" si="673"/>
        <v>0</v>
      </c>
      <c r="AA1573" s="103">
        <f t="shared" si="674"/>
        <v>0</v>
      </c>
      <c r="AB1573" s="128" t="str">
        <f t="shared" si="678"/>
        <v/>
      </c>
      <c r="AC1573" s="128" t="e">
        <f t="shared" si="679"/>
        <v>#REF!</v>
      </c>
    </row>
    <row r="1574" spans="1:29" ht="50.1" customHeight="1">
      <c r="A1574" s="172"/>
      <c r="B1574" s="172"/>
      <c r="C1574" s="175"/>
      <c r="D1574" s="175"/>
      <c r="E1574" s="132"/>
      <c r="F1574" s="178"/>
      <c r="G1574" s="181"/>
      <c r="H1574" s="164"/>
      <c r="I1574" s="166"/>
      <c r="J1574" s="169"/>
      <c r="K1574" s="62"/>
      <c r="L1574" s="63"/>
      <c r="M1574" s="63"/>
      <c r="N1574" s="65"/>
      <c r="O1574" s="127"/>
      <c r="P1574" s="100"/>
      <c r="Q1574" s="63">
        <f t="shared" si="675"/>
        <v>0</v>
      </c>
      <c r="R1574" s="65"/>
      <c r="S1574" s="67"/>
      <c r="T1574" s="40"/>
      <c r="U1574" s="106">
        <f>IF(EXACT(O1574,Y1574),M1574,M1574*(1-'Расчет ПРЕДЗАКАЗ'!$D$10))</f>
        <v>0</v>
      </c>
      <c r="V1574" s="106">
        <f t="shared" si="676"/>
        <v>0</v>
      </c>
      <c r="W1574" s="106" t="e">
        <f>IF(EXACT(O1574,Y1574),M1574,M1574*(1-#REF!))</f>
        <v>#REF!</v>
      </c>
      <c r="X1574" s="106" t="e">
        <f t="shared" si="677"/>
        <v>#REF!</v>
      </c>
      <c r="Y1574" s="107" t="s">
        <v>72</v>
      </c>
      <c r="Z1574" s="103">
        <f t="shared" si="673"/>
        <v>0</v>
      </c>
      <c r="AA1574" s="103">
        <f t="shared" si="674"/>
        <v>0</v>
      </c>
      <c r="AB1574" s="128" t="str">
        <f t="shared" si="678"/>
        <v/>
      </c>
      <c r="AC1574" s="128" t="e">
        <f t="shared" si="679"/>
        <v>#REF!</v>
      </c>
    </row>
    <row r="1575" spans="1:29" ht="11.25" customHeight="1" thickBot="1"/>
    <row r="1576" spans="1:29" ht="50.1" customHeight="1">
      <c r="A1576" s="170">
        <v>98</v>
      </c>
      <c r="B1576" s="170" t="s">
        <v>921</v>
      </c>
      <c r="C1576" s="173" t="s">
        <v>922</v>
      </c>
      <c r="D1576" s="173" t="s">
        <v>77</v>
      </c>
      <c r="E1576" s="131"/>
      <c r="F1576" s="199" t="s">
        <v>918</v>
      </c>
      <c r="G1576" s="179" t="s">
        <v>923</v>
      </c>
      <c r="H1576" s="162" t="s">
        <v>893</v>
      </c>
      <c r="I1576" s="200" t="s">
        <v>906</v>
      </c>
      <c r="J1576" s="167" t="s">
        <v>19</v>
      </c>
      <c r="K1576" s="62" t="s">
        <v>587</v>
      </c>
      <c r="L1576" s="63">
        <v>1250</v>
      </c>
      <c r="M1576" s="63">
        <v>779</v>
      </c>
      <c r="N1576" s="142" t="s">
        <v>924</v>
      </c>
      <c r="O1576" s="127"/>
      <c r="P1576" s="100"/>
      <c r="Q1576" s="63">
        <f>P1576*M1576</f>
        <v>0</v>
      </c>
      <c r="R1576" s="64"/>
      <c r="S1576" s="67">
        <v>107</v>
      </c>
      <c r="T1576" s="59"/>
      <c r="U1576" s="106">
        <f>IF(EXACT(O1576,Y1576),M1576,M1576*(1-'Расчет ПРЕДЗАКАЗ'!$D$10))</f>
        <v>763.42</v>
      </c>
      <c r="V1576" s="106">
        <f>P1576*U1576</f>
        <v>0</v>
      </c>
      <c r="W1576" s="106" t="e">
        <f>IF(EXACT(O1576,Y1576),M1576,M1576*(1-#REF!))</f>
        <v>#REF!</v>
      </c>
      <c r="X1576" s="106" t="e">
        <f>P1576*W1576</f>
        <v>#REF!</v>
      </c>
      <c r="Y1576" s="107" t="s">
        <v>72</v>
      </c>
      <c r="Z1576" s="103">
        <f t="shared" ref="Z1576:Z1590" si="680">IF(EXACT(O1576,Y1576),Q1576,0)</f>
        <v>0</v>
      </c>
      <c r="AA1576" s="103">
        <f t="shared" ref="AA1576:AA1590" si="681">IF(Z1576=0,Q1576,0)</f>
        <v>0</v>
      </c>
      <c r="AB1576" s="128">
        <f>IF(U1576=0,"",L1576/U1576-1)</f>
        <v>0.63736868303162098</v>
      </c>
      <c r="AC1576" s="128" t="e">
        <f>IF(W1576=0,"",L1576/W1576-1)</f>
        <v>#REF!</v>
      </c>
    </row>
    <row r="1577" spans="1:29" ht="50.1" customHeight="1">
      <c r="A1577" s="171"/>
      <c r="B1577" s="171"/>
      <c r="C1577" s="174"/>
      <c r="D1577" s="174"/>
      <c r="E1577" s="131"/>
      <c r="F1577" s="177"/>
      <c r="G1577" s="180"/>
      <c r="H1577" s="163"/>
      <c r="I1577" s="165"/>
      <c r="J1577" s="168"/>
      <c r="K1577" s="62"/>
      <c r="L1577" s="63"/>
      <c r="M1577" s="63"/>
      <c r="N1577" s="142"/>
      <c r="O1577" s="127"/>
      <c r="P1577" s="100"/>
      <c r="Q1577" s="63">
        <f t="shared" ref="Q1577:Q1590" si="682">P1577*M1577</f>
        <v>0</v>
      </c>
      <c r="R1577" s="64"/>
      <c r="S1577" s="67"/>
      <c r="T1577" s="46"/>
      <c r="U1577" s="106">
        <f>IF(EXACT(O1577,Y1577),M1577,M1577*(1-'Расчет ПРЕДЗАКАЗ'!$D$10))</f>
        <v>0</v>
      </c>
      <c r="V1577" s="106">
        <f t="shared" ref="V1577:V1590" si="683">P1577*U1577</f>
        <v>0</v>
      </c>
      <c r="W1577" s="106" t="e">
        <f>IF(EXACT(O1577,Y1577),M1577,M1577*(1-#REF!))</f>
        <v>#REF!</v>
      </c>
      <c r="X1577" s="106" t="e">
        <f t="shared" ref="X1577:X1590" si="684">P1577*W1577</f>
        <v>#REF!</v>
      </c>
      <c r="Y1577" s="107" t="s">
        <v>72</v>
      </c>
      <c r="Z1577" s="103">
        <f t="shared" si="680"/>
        <v>0</v>
      </c>
      <c r="AA1577" s="103">
        <f t="shared" si="681"/>
        <v>0</v>
      </c>
      <c r="AB1577" s="128" t="str">
        <f t="shared" ref="AB1577:AB1590" si="685">IF(U1577=0,"",L1577/U1577-1)</f>
        <v/>
      </c>
      <c r="AC1577" s="128" t="e">
        <f t="shared" ref="AC1577:AC1590" si="686">IF(W1577=0,"",L1577/W1577-1)</f>
        <v>#REF!</v>
      </c>
    </row>
    <row r="1578" spans="1:29" ht="50.1" customHeight="1">
      <c r="A1578" s="171"/>
      <c r="B1578" s="171"/>
      <c r="C1578" s="174"/>
      <c r="D1578" s="174"/>
      <c r="E1578" s="131"/>
      <c r="F1578" s="177"/>
      <c r="G1578" s="180"/>
      <c r="H1578" s="163"/>
      <c r="I1578" s="165"/>
      <c r="J1578" s="168"/>
      <c r="K1578" s="62"/>
      <c r="L1578" s="63"/>
      <c r="M1578" s="63"/>
      <c r="N1578" s="142"/>
      <c r="O1578" s="127"/>
      <c r="P1578" s="100"/>
      <c r="Q1578" s="63">
        <f t="shared" si="682"/>
        <v>0</v>
      </c>
      <c r="R1578" s="64"/>
      <c r="S1578" s="67"/>
      <c r="T1578" s="46"/>
      <c r="U1578" s="106">
        <f>IF(EXACT(O1578,Y1578),M1578,M1578*(1-'Расчет ПРЕДЗАКАЗ'!$D$10))</f>
        <v>0</v>
      </c>
      <c r="V1578" s="106">
        <f t="shared" si="683"/>
        <v>0</v>
      </c>
      <c r="W1578" s="106" t="e">
        <f>IF(EXACT(O1578,Y1578),M1578,M1578*(1-#REF!))</f>
        <v>#REF!</v>
      </c>
      <c r="X1578" s="106" t="e">
        <f t="shared" si="684"/>
        <v>#REF!</v>
      </c>
      <c r="Y1578" s="107" t="s">
        <v>72</v>
      </c>
      <c r="Z1578" s="103">
        <f t="shared" si="680"/>
        <v>0</v>
      </c>
      <c r="AA1578" s="103">
        <f t="shared" si="681"/>
        <v>0</v>
      </c>
      <c r="AB1578" s="128" t="str">
        <f t="shared" si="685"/>
        <v/>
      </c>
      <c r="AC1578" s="128" t="e">
        <f t="shared" si="686"/>
        <v>#REF!</v>
      </c>
    </row>
    <row r="1579" spans="1:29" ht="50.1" customHeight="1">
      <c r="A1579" s="171"/>
      <c r="B1579" s="171"/>
      <c r="C1579" s="174"/>
      <c r="D1579" s="174"/>
      <c r="E1579" s="131"/>
      <c r="F1579" s="177"/>
      <c r="G1579" s="180"/>
      <c r="H1579" s="163"/>
      <c r="I1579" s="165"/>
      <c r="J1579" s="168"/>
      <c r="K1579" s="62"/>
      <c r="L1579" s="63"/>
      <c r="M1579" s="63"/>
      <c r="N1579" s="142"/>
      <c r="O1579" s="127"/>
      <c r="P1579" s="100"/>
      <c r="Q1579" s="63">
        <f t="shared" si="682"/>
        <v>0</v>
      </c>
      <c r="R1579" s="64"/>
      <c r="S1579" s="67"/>
      <c r="T1579" s="46"/>
      <c r="U1579" s="106">
        <f>IF(EXACT(O1579,Y1579),M1579,M1579*(1-'Расчет ПРЕДЗАКАЗ'!$D$10))</f>
        <v>0</v>
      </c>
      <c r="V1579" s="106">
        <f t="shared" si="683"/>
        <v>0</v>
      </c>
      <c r="W1579" s="106" t="e">
        <f>IF(EXACT(O1579,Y1579),M1579,M1579*(1-#REF!))</f>
        <v>#REF!</v>
      </c>
      <c r="X1579" s="106" t="e">
        <f t="shared" si="684"/>
        <v>#REF!</v>
      </c>
      <c r="Y1579" s="107" t="s">
        <v>72</v>
      </c>
      <c r="Z1579" s="103">
        <f t="shared" si="680"/>
        <v>0</v>
      </c>
      <c r="AA1579" s="103">
        <f t="shared" si="681"/>
        <v>0</v>
      </c>
      <c r="AB1579" s="128" t="str">
        <f t="shared" si="685"/>
        <v/>
      </c>
      <c r="AC1579" s="128" t="e">
        <f t="shared" si="686"/>
        <v>#REF!</v>
      </c>
    </row>
    <row r="1580" spans="1:29" ht="50.1" customHeight="1">
      <c r="A1580" s="171"/>
      <c r="B1580" s="171"/>
      <c r="C1580" s="174"/>
      <c r="D1580" s="174"/>
      <c r="E1580" s="131"/>
      <c r="F1580" s="177"/>
      <c r="G1580" s="180"/>
      <c r="H1580" s="163"/>
      <c r="I1580" s="165"/>
      <c r="J1580" s="168"/>
      <c r="K1580" s="62"/>
      <c r="L1580" s="63"/>
      <c r="M1580" s="63"/>
      <c r="N1580" s="142"/>
      <c r="O1580" s="127"/>
      <c r="P1580" s="100"/>
      <c r="Q1580" s="63">
        <f t="shared" si="682"/>
        <v>0</v>
      </c>
      <c r="R1580" s="64"/>
      <c r="S1580" s="67"/>
      <c r="T1580" s="46"/>
      <c r="U1580" s="106">
        <f>IF(EXACT(O1580,Y1580),M1580,M1580*(1-'Расчет ПРЕДЗАКАЗ'!$D$10))</f>
        <v>0</v>
      </c>
      <c r="V1580" s="106">
        <f t="shared" si="683"/>
        <v>0</v>
      </c>
      <c r="W1580" s="106" t="e">
        <f>IF(EXACT(O1580,Y1580),M1580,M1580*(1-#REF!))</f>
        <v>#REF!</v>
      </c>
      <c r="X1580" s="106" t="e">
        <f t="shared" si="684"/>
        <v>#REF!</v>
      </c>
      <c r="Y1580" s="107" t="s">
        <v>72</v>
      </c>
      <c r="Z1580" s="103">
        <f t="shared" si="680"/>
        <v>0</v>
      </c>
      <c r="AA1580" s="103">
        <f t="shared" si="681"/>
        <v>0</v>
      </c>
      <c r="AB1580" s="128" t="str">
        <f t="shared" si="685"/>
        <v/>
      </c>
      <c r="AC1580" s="128" t="e">
        <f t="shared" si="686"/>
        <v>#REF!</v>
      </c>
    </row>
    <row r="1581" spans="1:29" ht="50.1" customHeight="1">
      <c r="A1581" s="171"/>
      <c r="B1581" s="171"/>
      <c r="C1581" s="174"/>
      <c r="D1581" s="174"/>
      <c r="E1581" s="131"/>
      <c r="F1581" s="177"/>
      <c r="G1581" s="180"/>
      <c r="H1581" s="163"/>
      <c r="I1581" s="165"/>
      <c r="J1581" s="168"/>
      <c r="K1581" s="62"/>
      <c r="L1581" s="63"/>
      <c r="M1581" s="63"/>
      <c r="N1581" s="142"/>
      <c r="O1581" s="127"/>
      <c r="P1581" s="100"/>
      <c r="Q1581" s="63">
        <f t="shared" si="682"/>
        <v>0</v>
      </c>
      <c r="R1581" s="64"/>
      <c r="S1581" s="67"/>
      <c r="T1581" s="46"/>
      <c r="U1581" s="106">
        <f>IF(EXACT(O1581,Y1581),M1581,M1581*(1-'Расчет ПРЕДЗАКАЗ'!$D$10))</f>
        <v>0</v>
      </c>
      <c r="V1581" s="106">
        <f t="shared" si="683"/>
        <v>0</v>
      </c>
      <c r="W1581" s="106" t="e">
        <f>IF(EXACT(O1581,Y1581),M1581,M1581*(1-#REF!))</f>
        <v>#REF!</v>
      </c>
      <c r="X1581" s="106" t="e">
        <f t="shared" si="684"/>
        <v>#REF!</v>
      </c>
      <c r="Y1581" s="107" t="s">
        <v>72</v>
      </c>
      <c r="Z1581" s="103">
        <f t="shared" si="680"/>
        <v>0</v>
      </c>
      <c r="AA1581" s="103">
        <f t="shared" si="681"/>
        <v>0</v>
      </c>
      <c r="AB1581" s="128" t="str">
        <f t="shared" si="685"/>
        <v/>
      </c>
      <c r="AC1581" s="128" t="e">
        <f t="shared" si="686"/>
        <v>#REF!</v>
      </c>
    </row>
    <row r="1582" spans="1:29" ht="50.1" customHeight="1">
      <c r="A1582" s="171"/>
      <c r="B1582" s="171"/>
      <c r="C1582" s="174"/>
      <c r="D1582" s="174"/>
      <c r="E1582" s="131"/>
      <c r="F1582" s="177"/>
      <c r="G1582" s="180"/>
      <c r="H1582" s="163"/>
      <c r="I1582" s="165"/>
      <c r="J1582" s="168"/>
      <c r="K1582" s="62"/>
      <c r="L1582" s="63"/>
      <c r="M1582" s="63"/>
      <c r="N1582" s="142"/>
      <c r="O1582" s="127"/>
      <c r="P1582" s="100"/>
      <c r="Q1582" s="63">
        <f t="shared" si="682"/>
        <v>0</v>
      </c>
      <c r="R1582" s="64"/>
      <c r="S1582" s="67"/>
      <c r="T1582" s="46"/>
      <c r="U1582" s="106">
        <f>IF(EXACT(O1582,Y1582),M1582,M1582*(1-'Расчет ПРЕДЗАКАЗ'!$D$10))</f>
        <v>0</v>
      </c>
      <c r="V1582" s="106">
        <f t="shared" si="683"/>
        <v>0</v>
      </c>
      <c r="W1582" s="106" t="e">
        <f>IF(EXACT(O1582,Y1582),M1582,M1582*(1-#REF!))</f>
        <v>#REF!</v>
      </c>
      <c r="X1582" s="106" t="e">
        <f t="shared" si="684"/>
        <v>#REF!</v>
      </c>
      <c r="Y1582" s="107" t="s">
        <v>72</v>
      </c>
      <c r="Z1582" s="103">
        <f t="shared" si="680"/>
        <v>0</v>
      </c>
      <c r="AA1582" s="103">
        <f t="shared" si="681"/>
        <v>0</v>
      </c>
      <c r="AB1582" s="128" t="str">
        <f t="shared" si="685"/>
        <v/>
      </c>
      <c r="AC1582" s="128" t="e">
        <f t="shared" si="686"/>
        <v>#REF!</v>
      </c>
    </row>
    <row r="1583" spans="1:29" ht="50.1" customHeight="1">
      <c r="A1583" s="171"/>
      <c r="B1583" s="171"/>
      <c r="C1583" s="174"/>
      <c r="D1583" s="174"/>
      <c r="E1583" s="131"/>
      <c r="F1583" s="177"/>
      <c r="G1583" s="180"/>
      <c r="H1583" s="163"/>
      <c r="I1583" s="165"/>
      <c r="J1583" s="168"/>
      <c r="K1583" s="62"/>
      <c r="L1583" s="63"/>
      <c r="M1583" s="63"/>
      <c r="N1583" s="142"/>
      <c r="O1583" s="127"/>
      <c r="P1583" s="100"/>
      <c r="Q1583" s="63">
        <f t="shared" si="682"/>
        <v>0</v>
      </c>
      <c r="R1583" s="64"/>
      <c r="S1583" s="67"/>
      <c r="T1583" s="46"/>
      <c r="U1583" s="106">
        <f>IF(EXACT(O1583,Y1583),M1583,M1583*(1-'Расчет ПРЕДЗАКАЗ'!$D$10))</f>
        <v>0</v>
      </c>
      <c r="V1583" s="106">
        <f t="shared" si="683"/>
        <v>0</v>
      </c>
      <c r="W1583" s="106" t="e">
        <f>IF(EXACT(O1583,Y1583),M1583,M1583*(1-#REF!))</f>
        <v>#REF!</v>
      </c>
      <c r="X1583" s="106" t="e">
        <f t="shared" si="684"/>
        <v>#REF!</v>
      </c>
      <c r="Y1583" s="107" t="s">
        <v>72</v>
      </c>
      <c r="Z1583" s="103">
        <f t="shared" si="680"/>
        <v>0</v>
      </c>
      <c r="AA1583" s="103">
        <f t="shared" si="681"/>
        <v>0</v>
      </c>
      <c r="AB1583" s="128" t="str">
        <f t="shared" si="685"/>
        <v/>
      </c>
      <c r="AC1583" s="128" t="e">
        <f t="shared" si="686"/>
        <v>#REF!</v>
      </c>
    </row>
    <row r="1584" spans="1:29" ht="50.1" customHeight="1">
      <c r="A1584" s="171"/>
      <c r="B1584" s="171"/>
      <c r="C1584" s="174"/>
      <c r="D1584" s="174"/>
      <c r="E1584" s="131"/>
      <c r="F1584" s="177"/>
      <c r="G1584" s="180"/>
      <c r="H1584" s="163"/>
      <c r="I1584" s="165"/>
      <c r="J1584" s="168"/>
      <c r="K1584" s="62"/>
      <c r="L1584" s="63"/>
      <c r="M1584" s="63"/>
      <c r="N1584" s="142"/>
      <c r="O1584" s="127"/>
      <c r="P1584" s="100"/>
      <c r="Q1584" s="63">
        <f t="shared" si="682"/>
        <v>0</v>
      </c>
      <c r="R1584" s="64"/>
      <c r="S1584" s="67"/>
      <c r="T1584" s="46"/>
      <c r="U1584" s="106">
        <f>IF(EXACT(O1584,Y1584),M1584,M1584*(1-'Расчет ПРЕДЗАКАЗ'!$D$10))</f>
        <v>0</v>
      </c>
      <c r="V1584" s="106">
        <f t="shared" si="683"/>
        <v>0</v>
      </c>
      <c r="W1584" s="106" t="e">
        <f>IF(EXACT(O1584,Y1584),M1584,M1584*(1-#REF!))</f>
        <v>#REF!</v>
      </c>
      <c r="X1584" s="106" t="e">
        <f t="shared" si="684"/>
        <v>#REF!</v>
      </c>
      <c r="Y1584" s="107" t="s">
        <v>72</v>
      </c>
      <c r="Z1584" s="103">
        <f t="shared" si="680"/>
        <v>0</v>
      </c>
      <c r="AA1584" s="103">
        <f t="shared" si="681"/>
        <v>0</v>
      </c>
      <c r="AB1584" s="128" t="str">
        <f t="shared" si="685"/>
        <v/>
      </c>
      <c r="AC1584" s="128" t="e">
        <f t="shared" si="686"/>
        <v>#REF!</v>
      </c>
    </row>
    <row r="1585" spans="1:29" ht="50.1" customHeight="1">
      <c r="A1585" s="171"/>
      <c r="B1585" s="171"/>
      <c r="C1585" s="174"/>
      <c r="D1585" s="174"/>
      <c r="E1585" s="131"/>
      <c r="F1585" s="177"/>
      <c r="G1585" s="180"/>
      <c r="H1585" s="163"/>
      <c r="I1585" s="165"/>
      <c r="J1585" s="168"/>
      <c r="K1585" s="62"/>
      <c r="L1585" s="63"/>
      <c r="M1585" s="63"/>
      <c r="N1585" s="143"/>
      <c r="O1585" s="127"/>
      <c r="P1585" s="100"/>
      <c r="Q1585" s="63">
        <f t="shared" si="682"/>
        <v>0</v>
      </c>
      <c r="R1585" s="65"/>
      <c r="S1585" s="67"/>
      <c r="T1585" s="40"/>
      <c r="U1585" s="106">
        <f>IF(EXACT(O1585,Y1585),M1585,M1585*(1-'Расчет ПРЕДЗАКАЗ'!$D$10))</f>
        <v>0</v>
      </c>
      <c r="V1585" s="106">
        <f t="shared" si="683"/>
        <v>0</v>
      </c>
      <c r="W1585" s="106" t="e">
        <f>IF(EXACT(O1585,Y1585),M1585,M1585*(1-#REF!))</f>
        <v>#REF!</v>
      </c>
      <c r="X1585" s="106" t="e">
        <f t="shared" si="684"/>
        <v>#REF!</v>
      </c>
      <c r="Y1585" s="107" t="s">
        <v>72</v>
      </c>
      <c r="Z1585" s="103">
        <f t="shared" si="680"/>
        <v>0</v>
      </c>
      <c r="AA1585" s="103">
        <f t="shared" si="681"/>
        <v>0</v>
      </c>
      <c r="AB1585" s="128" t="str">
        <f t="shared" si="685"/>
        <v/>
      </c>
      <c r="AC1585" s="128" t="e">
        <f t="shared" si="686"/>
        <v>#REF!</v>
      </c>
    </row>
    <row r="1586" spans="1:29" ht="50.1" customHeight="1">
      <c r="A1586" s="171"/>
      <c r="B1586" s="171"/>
      <c r="C1586" s="174"/>
      <c r="D1586" s="174"/>
      <c r="E1586" s="131"/>
      <c r="F1586" s="177"/>
      <c r="G1586" s="180"/>
      <c r="H1586" s="163"/>
      <c r="I1586" s="165"/>
      <c r="J1586" s="168"/>
      <c r="K1586" s="62"/>
      <c r="L1586" s="63"/>
      <c r="M1586" s="63"/>
      <c r="N1586" s="143"/>
      <c r="O1586" s="127"/>
      <c r="P1586" s="100"/>
      <c r="Q1586" s="63">
        <f t="shared" si="682"/>
        <v>0</v>
      </c>
      <c r="R1586" s="65"/>
      <c r="S1586" s="67"/>
      <c r="T1586" s="40"/>
      <c r="U1586" s="106">
        <f>IF(EXACT(O1586,Y1586),M1586,M1586*(1-'Расчет ПРЕДЗАКАЗ'!$D$10))</f>
        <v>0</v>
      </c>
      <c r="V1586" s="106">
        <f t="shared" si="683"/>
        <v>0</v>
      </c>
      <c r="W1586" s="106" t="e">
        <f>IF(EXACT(O1586,Y1586),M1586,M1586*(1-#REF!))</f>
        <v>#REF!</v>
      </c>
      <c r="X1586" s="106" t="e">
        <f t="shared" si="684"/>
        <v>#REF!</v>
      </c>
      <c r="Y1586" s="107" t="s">
        <v>72</v>
      </c>
      <c r="Z1586" s="103">
        <f t="shared" si="680"/>
        <v>0</v>
      </c>
      <c r="AA1586" s="103">
        <f t="shared" si="681"/>
        <v>0</v>
      </c>
      <c r="AB1586" s="128" t="str">
        <f t="shared" si="685"/>
        <v/>
      </c>
      <c r="AC1586" s="128" t="e">
        <f t="shared" si="686"/>
        <v>#REF!</v>
      </c>
    </row>
    <row r="1587" spans="1:29" ht="50.1" customHeight="1">
      <c r="A1587" s="171"/>
      <c r="B1587" s="171"/>
      <c r="C1587" s="174"/>
      <c r="D1587" s="174"/>
      <c r="E1587" s="131"/>
      <c r="F1587" s="177"/>
      <c r="G1587" s="180"/>
      <c r="H1587" s="163"/>
      <c r="I1587" s="165"/>
      <c r="J1587" s="168"/>
      <c r="K1587" s="62"/>
      <c r="L1587" s="63"/>
      <c r="M1587" s="63"/>
      <c r="N1587" s="65"/>
      <c r="O1587" s="127"/>
      <c r="P1587" s="100"/>
      <c r="Q1587" s="63">
        <f t="shared" si="682"/>
        <v>0</v>
      </c>
      <c r="R1587" s="65"/>
      <c r="S1587" s="67"/>
      <c r="T1587" s="40"/>
      <c r="U1587" s="106">
        <f>IF(EXACT(O1587,Y1587),M1587,M1587*(1-'Расчет ПРЕДЗАКАЗ'!$D$10))</f>
        <v>0</v>
      </c>
      <c r="V1587" s="106">
        <f t="shared" si="683"/>
        <v>0</v>
      </c>
      <c r="W1587" s="106" t="e">
        <f>IF(EXACT(O1587,Y1587),M1587,M1587*(1-#REF!))</f>
        <v>#REF!</v>
      </c>
      <c r="X1587" s="106" t="e">
        <f t="shared" si="684"/>
        <v>#REF!</v>
      </c>
      <c r="Y1587" s="107" t="s">
        <v>72</v>
      </c>
      <c r="Z1587" s="103">
        <f t="shared" si="680"/>
        <v>0</v>
      </c>
      <c r="AA1587" s="103">
        <f t="shared" si="681"/>
        <v>0</v>
      </c>
      <c r="AB1587" s="128" t="str">
        <f t="shared" si="685"/>
        <v/>
      </c>
      <c r="AC1587" s="128" t="e">
        <f t="shared" si="686"/>
        <v>#REF!</v>
      </c>
    </row>
    <row r="1588" spans="1:29" ht="50.1" customHeight="1">
      <c r="A1588" s="171"/>
      <c r="B1588" s="171"/>
      <c r="C1588" s="174"/>
      <c r="D1588" s="174"/>
      <c r="E1588" s="131"/>
      <c r="F1588" s="177"/>
      <c r="G1588" s="180"/>
      <c r="H1588" s="163"/>
      <c r="I1588" s="165"/>
      <c r="J1588" s="168"/>
      <c r="K1588" s="62"/>
      <c r="L1588" s="63"/>
      <c r="M1588" s="63"/>
      <c r="N1588" s="65"/>
      <c r="O1588" s="127"/>
      <c r="P1588" s="100"/>
      <c r="Q1588" s="63">
        <f t="shared" si="682"/>
        <v>0</v>
      </c>
      <c r="R1588" s="65"/>
      <c r="S1588" s="67"/>
      <c r="T1588" s="40"/>
      <c r="U1588" s="106">
        <f>IF(EXACT(O1588,Y1588),M1588,M1588*(1-'Расчет ПРЕДЗАКАЗ'!$D$10))</f>
        <v>0</v>
      </c>
      <c r="V1588" s="106">
        <f t="shared" si="683"/>
        <v>0</v>
      </c>
      <c r="W1588" s="106" t="e">
        <f>IF(EXACT(O1588,Y1588),M1588,M1588*(1-#REF!))</f>
        <v>#REF!</v>
      </c>
      <c r="X1588" s="106" t="e">
        <f t="shared" si="684"/>
        <v>#REF!</v>
      </c>
      <c r="Y1588" s="107" t="s">
        <v>72</v>
      </c>
      <c r="Z1588" s="103">
        <f t="shared" si="680"/>
        <v>0</v>
      </c>
      <c r="AA1588" s="103">
        <f t="shared" si="681"/>
        <v>0</v>
      </c>
      <c r="AB1588" s="128" t="str">
        <f t="shared" si="685"/>
        <v/>
      </c>
      <c r="AC1588" s="128" t="e">
        <f t="shared" si="686"/>
        <v>#REF!</v>
      </c>
    </row>
    <row r="1589" spans="1:29" ht="50.1" customHeight="1">
      <c r="A1589" s="171"/>
      <c r="B1589" s="171"/>
      <c r="C1589" s="174"/>
      <c r="D1589" s="174"/>
      <c r="E1589" s="131"/>
      <c r="F1589" s="177"/>
      <c r="G1589" s="180"/>
      <c r="H1589" s="163"/>
      <c r="I1589" s="165"/>
      <c r="J1589" s="168"/>
      <c r="K1589" s="62"/>
      <c r="L1589" s="63"/>
      <c r="M1589" s="63"/>
      <c r="N1589" s="65"/>
      <c r="O1589" s="127"/>
      <c r="P1589" s="100"/>
      <c r="Q1589" s="63">
        <f t="shared" si="682"/>
        <v>0</v>
      </c>
      <c r="R1589" s="65"/>
      <c r="S1589" s="67"/>
      <c r="T1589" s="40"/>
      <c r="U1589" s="106">
        <f>IF(EXACT(O1589,Y1589),M1589,M1589*(1-'Расчет ПРЕДЗАКАЗ'!$D$10))</f>
        <v>0</v>
      </c>
      <c r="V1589" s="106">
        <f t="shared" si="683"/>
        <v>0</v>
      </c>
      <c r="W1589" s="106" t="e">
        <f>IF(EXACT(O1589,Y1589),M1589,M1589*(1-#REF!))</f>
        <v>#REF!</v>
      </c>
      <c r="X1589" s="106" t="e">
        <f t="shared" si="684"/>
        <v>#REF!</v>
      </c>
      <c r="Y1589" s="107" t="s">
        <v>72</v>
      </c>
      <c r="Z1589" s="103">
        <f t="shared" si="680"/>
        <v>0</v>
      </c>
      <c r="AA1589" s="103">
        <f t="shared" si="681"/>
        <v>0</v>
      </c>
      <c r="AB1589" s="128" t="str">
        <f t="shared" si="685"/>
        <v/>
      </c>
      <c r="AC1589" s="128" t="e">
        <f t="shared" si="686"/>
        <v>#REF!</v>
      </c>
    </row>
    <row r="1590" spans="1:29" ht="50.1" customHeight="1">
      <c r="A1590" s="172"/>
      <c r="B1590" s="172"/>
      <c r="C1590" s="175"/>
      <c r="D1590" s="175"/>
      <c r="E1590" s="132"/>
      <c r="F1590" s="178"/>
      <c r="G1590" s="181"/>
      <c r="H1590" s="164"/>
      <c r="I1590" s="166"/>
      <c r="J1590" s="169"/>
      <c r="K1590" s="62"/>
      <c r="L1590" s="63"/>
      <c r="M1590" s="63"/>
      <c r="N1590" s="65"/>
      <c r="O1590" s="127"/>
      <c r="P1590" s="100"/>
      <c r="Q1590" s="63">
        <f t="shared" si="682"/>
        <v>0</v>
      </c>
      <c r="R1590" s="65"/>
      <c r="S1590" s="67"/>
      <c r="T1590" s="40"/>
      <c r="U1590" s="106">
        <f>IF(EXACT(O1590,Y1590),M1590,M1590*(1-'Расчет ПРЕДЗАКАЗ'!$D$10))</f>
        <v>0</v>
      </c>
      <c r="V1590" s="106">
        <f t="shared" si="683"/>
        <v>0</v>
      </c>
      <c r="W1590" s="106" t="e">
        <f>IF(EXACT(O1590,Y1590),M1590,M1590*(1-#REF!))</f>
        <v>#REF!</v>
      </c>
      <c r="X1590" s="106" t="e">
        <f t="shared" si="684"/>
        <v>#REF!</v>
      </c>
      <c r="Y1590" s="107" t="s">
        <v>72</v>
      </c>
      <c r="Z1590" s="103">
        <f t="shared" si="680"/>
        <v>0</v>
      </c>
      <c r="AA1590" s="103">
        <f t="shared" si="681"/>
        <v>0</v>
      </c>
      <c r="AB1590" s="128" t="str">
        <f t="shared" si="685"/>
        <v/>
      </c>
      <c r="AC1590" s="128" t="e">
        <f t="shared" si="686"/>
        <v>#REF!</v>
      </c>
    </row>
    <row r="1591" spans="1:29" ht="11.25" customHeight="1" thickBot="1"/>
    <row r="1592" spans="1:29" ht="50.1" customHeight="1">
      <c r="A1592" s="170">
        <v>99</v>
      </c>
      <c r="B1592" s="170" t="s">
        <v>925</v>
      </c>
      <c r="C1592" s="173" t="s">
        <v>926</v>
      </c>
      <c r="D1592" s="173" t="s">
        <v>77</v>
      </c>
      <c r="E1592" s="131"/>
      <c r="F1592" s="199" t="s">
        <v>918</v>
      </c>
      <c r="G1592" s="179" t="s">
        <v>927</v>
      </c>
      <c r="H1592" s="162" t="s">
        <v>910</v>
      </c>
      <c r="I1592" s="200" t="s">
        <v>928</v>
      </c>
      <c r="J1592" s="167" t="s">
        <v>19</v>
      </c>
      <c r="K1592" s="62" t="s">
        <v>587</v>
      </c>
      <c r="L1592" s="63">
        <v>1260</v>
      </c>
      <c r="M1592" s="63">
        <v>787</v>
      </c>
      <c r="N1592" s="142" t="s">
        <v>929</v>
      </c>
      <c r="O1592" s="127"/>
      <c r="P1592" s="100"/>
      <c r="Q1592" s="63">
        <f>P1592*M1592</f>
        <v>0</v>
      </c>
      <c r="R1592" s="64"/>
      <c r="S1592" s="67">
        <v>147</v>
      </c>
      <c r="T1592" s="59"/>
      <c r="U1592" s="106">
        <f>IF(EXACT(O1592,Y1592),M1592,M1592*(1-'Расчет ПРЕДЗАКАЗ'!$D$10))</f>
        <v>771.26</v>
      </c>
      <c r="V1592" s="106">
        <f>P1592*U1592</f>
        <v>0</v>
      </c>
      <c r="W1592" s="106" t="e">
        <f>IF(EXACT(O1592,Y1592),M1592,M1592*(1-#REF!))</f>
        <v>#REF!</v>
      </c>
      <c r="X1592" s="106" t="e">
        <f>P1592*W1592</f>
        <v>#REF!</v>
      </c>
      <c r="Y1592" s="107" t="s">
        <v>72</v>
      </c>
      <c r="Z1592" s="103">
        <f t="shared" ref="Z1592:Z1606" si="687">IF(EXACT(O1592,Y1592),Q1592,0)</f>
        <v>0</v>
      </c>
      <c r="AA1592" s="103">
        <f t="shared" ref="AA1592:AA1606" si="688">IF(Z1592=0,Q1592,0)</f>
        <v>0</v>
      </c>
      <c r="AB1592" s="128">
        <f>IF(U1592=0,"",L1592/U1592-1)</f>
        <v>0.6336903249228536</v>
      </c>
      <c r="AC1592" s="128" t="e">
        <f>IF(W1592=0,"",L1592/W1592-1)</f>
        <v>#REF!</v>
      </c>
    </row>
    <row r="1593" spans="1:29" ht="50.1" customHeight="1">
      <c r="A1593" s="171"/>
      <c r="B1593" s="171"/>
      <c r="C1593" s="174"/>
      <c r="D1593" s="174"/>
      <c r="E1593" s="131"/>
      <c r="F1593" s="177"/>
      <c r="G1593" s="180"/>
      <c r="H1593" s="163"/>
      <c r="I1593" s="165"/>
      <c r="J1593" s="168"/>
      <c r="K1593" s="62"/>
      <c r="L1593" s="63"/>
      <c r="M1593" s="63"/>
      <c r="N1593" s="142"/>
      <c r="O1593" s="127"/>
      <c r="P1593" s="100"/>
      <c r="Q1593" s="63">
        <f t="shared" ref="Q1593:Q1606" si="689">P1593*M1593</f>
        <v>0</v>
      </c>
      <c r="R1593" s="64"/>
      <c r="S1593" s="67"/>
      <c r="T1593" s="46"/>
      <c r="U1593" s="106">
        <f>IF(EXACT(O1593,Y1593),M1593,M1593*(1-'Расчет ПРЕДЗАКАЗ'!$D$10))</f>
        <v>0</v>
      </c>
      <c r="V1593" s="106">
        <f t="shared" ref="V1593:V1606" si="690">P1593*U1593</f>
        <v>0</v>
      </c>
      <c r="W1593" s="106" t="e">
        <f>IF(EXACT(O1593,Y1593),M1593,M1593*(1-#REF!))</f>
        <v>#REF!</v>
      </c>
      <c r="X1593" s="106" t="e">
        <f t="shared" ref="X1593:X1606" si="691">P1593*W1593</f>
        <v>#REF!</v>
      </c>
      <c r="Y1593" s="107" t="s">
        <v>72</v>
      </c>
      <c r="Z1593" s="103">
        <f t="shared" si="687"/>
        <v>0</v>
      </c>
      <c r="AA1593" s="103">
        <f t="shared" si="688"/>
        <v>0</v>
      </c>
      <c r="AB1593" s="128" t="str">
        <f t="shared" ref="AB1593:AB1606" si="692">IF(U1593=0,"",L1593/U1593-1)</f>
        <v/>
      </c>
      <c r="AC1593" s="128" t="e">
        <f t="shared" ref="AC1593:AC1606" si="693">IF(W1593=0,"",L1593/W1593-1)</f>
        <v>#REF!</v>
      </c>
    </row>
    <row r="1594" spans="1:29" ht="50.1" customHeight="1">
      <c r="A1594" s="171"/>
      <c r="B1594" s="171"/>
      <c r="C1594" s="174"/>
      <c r="D1594" s="174"/>
      <c r="E1594" s="131"/>
      <c r="F1594" s="177"/>
      <c r="G1594" s="180"/>
      <c r="H1594" s="163"/>
      <c r="I1594" s="165"/>
      <c r="J1594" s="168"/>
      <c r="K1594" s="62"/>
      <c r="L1594" s="63"/>
      <c r="M1594" s="63"/>
      <c r="N1594" s="142"/>
      <c r="O1594" s="127"/>
      <c r="P1594" s="100"/>
      <c r="Q1594" s="63">
        <f t="shared" si="689"/>
        <v>0</v>
      </c>
      <c r="R1594" s="64"/>
      <c r="S1594" s="67"/>
      <c r="T1594" s="46"/>
      <c r="U1594" s="106">
        <f>IF(EXACT(O1594,Y1594),M1594,M1594*(1-'Расчет ПРЕДЗАКАЗ'!$D$10))</f>
        <v>0</v>
      </c>
      <c r="V1594" s="106">
        <f t="shared" si="690"/>
        <v>0</v>
      </c>
      <c r="W1594" s="106" t="e">
        <f>IF(EXACT(O1594,Y1594),M1594,M1594*(1-#REF!))</f>
        <v>#REF!</v>
      </c>
      <c r="X1594" s="106" t="e">
        <f t="shared" si="691"/>
        <v>#REF!</v>
      </c>
      <c r="Y1594" s="107" t="s">
        <v>72</v>
      </c>
      <c r="Z1594" s="103">
        <f t="shared" si="687"/>
        <v>0</v>
      </c>
      <c r="AA1594" s="103">
        <f t="shared" si="688"/>
        <v>0</v>
      </c>
      <c r="AB1594" s="128" t="str">
        <f t="shared" si="692"/>
        <v/>
      </c>
      <c r="AC1594" s="128" t="e">
        <f t="shared" si="693"/>
        <v>#REF!</v>
      </c>
    </row>
    <row r="1595" spans="1:29" ht="50.1" customHeight="1">
      <c r="A1595" s="171"/>
      <c r="B1595" s="171"/>
      <c r="C1595" s="174"/>
      <c r="D1595" s="174"/>
      <c r="E1595" s="131"/>
      <c r="F1595" s="177"/>
      <c r="G1595" s="180"/>
      <c r="H1595" s="163"/>
      <c r="I1595" s="165"/>
      <c r="J1595" s="168"/>
      <c r="K1595" s="62"/>
      <c r="L1595" s="63"/>
      <c r="M1595" s="63"/>
      <c r="N1595" s="142"/>
      <c r="O1595" s="127"/>
      <c r="P1595" s="100"/>
      <c r="Q1595" s="63">
        <f t="shared" si="689"/>
        <v>0</v>
      </c>
      <c r="R1595" s="64"/>
      <c r="S1595" s="67"/>
      <c r="T1595" s="46"/>
      <c r="U1595" s="106">
        <f>IF(EXACT(O1595,Y1595),M1595,M1595*(1-'Расчет ПРЕДЗАКАЗ'!$D$10))</f>
        <v>0</v>
      </c>
      <c r="V1595" s="106">
        <f t="shared" si="690"/>
        <v>0</v>
      </c>
      <c r="W1595" s="106" t="e">
        <f>IF(EXACT(O1595,Y1595),M1595,M1595*(1-#REF!))</f>
        <v>#REF!</v>
      </c>
      <c r="X1595" s="106" t="e">
        <f t="shared" si="691"/>
        <v>#REF!</v>
      </c>
      <c r="Y1595" s="107" t="s">
        <v>72</v>
      </c>
      <c r="Z1595" s="103">
        <f t="shared" si="687"/>
        <v>0</v>
      </c>
      <c r="AA1595" s="103">
        <f t="shared" si="688"/>
        <v>0</v>
      </c>
      <c r="AB1595" s="128" t="str">
        <f t="shared" si="692"/>
        <v/>
      </c>
      <c r="AC1595" s="128" t="e">
        <f t="shared" si="693"/>
        <v>#REF!</v>
      </c>
    </row>
    <row r="1596" spans="1:29" ht="50.1" customHeight="1">
      <c r="A1596" s="171"/>
      <c r="B1596" s="171"/>
      <c r="C1596" s="174"/>
      <c r="D1596" s="174"/>
      <c r="E1596" s="131"/>
      <c r="F1596" s="177"/>
      <c r="G1596" s="180"/>
      <c r="H1596" s="163"/>
      <c r="I1596" s="165"/>
      <c r="J1596" s="168"/>
      <c r="K1596" s="62"/>
      <c r="L1596" s="63"/>
      <c r="M1596" s="63"/>
      <c r="N1596" s="142"/>
      <c r="O1596" s="127"/>
      <c r="P1596" s="100"/>
      <c r="Q1596" s="63">
        <f t="shared" si="689"/>
        <v>0</v>
      </c>
      <c r="R1596" s="64"/>
      <c r="S1596" s="67"/>
      <c r="T1596" s="46"/>
      <c r="U1596" s="106">
        <f>IF(EXACT(O1596,Y1596),M1596,M1596*(1-'Расчет ПРЕДЗАКАЗ'!$D$10))</f>
        <v>0</v>
      </c>
      <c r="V1596" s="106">
        <f t="shared" si="690"/>
        <v>0</v>
      </c>
      <c r="W1596" s="106" t="e">
        <f>IF(EXACT(O1596,Y1596),M1596,M1596*(1-#REF!))</f>
        <v>#REF!</v>
      </c>
      <c r="X1596" s="106" t="e">
        <f t="shared" si="691"/>
        <v>#REF!</v>
      </c>
      <c r="Y1596" s="107" t="s">
        <v>72</v>
      </c>
      <c r="Z1596" s="103">
        <f t="shared" si="687"/>
        <v>0</v>
      </c>
      <c r="AA1596" s="103">
        <f t="shared" si="688"/>
        <v>0</v>
      </c>
      <c r="AB1596" s="128" t="str">
        <f t="shared" si="692"/>
        <v/>
      </c>
      <c r="AC1596" s="128" t="e">
        <f t="shared" si="693"/>
        <v>#REF!</v>
      </c>
    </row>
    <row r="1597" spans="1:29" ht="50.1" customHeight="1">
      <c r="A1597" s="171"/>
      <c r="B1597" s="171"/>
      <c r="C1597" s="174"/>
      <c r="D1597" s="174"/>
      <c r="E1597" s="131"/>
      <c r="F1597" s="177"/>
      <c r="G1597" s="180"/>
      <c r="H1597" s="163"/>
      <c r="I1597" s="165"/>
      <c r="J1597" s="168"/>
      <c r="K1597" s="62"/>
      <c r="L1597" s="63"/>
      <c r="M1597" s="63"/>
      <c r="N1597" s="142"/>
      <c r="O1597" s="127"/>
      <c r="P1597" s="100"/>
      <c r="Q1597" s="63">
        <f t="shared" si="689"/>
        <v>0</v>
      </c>
      <c r="R1597" s="64"/>
      <c r="S1597" s="67"/>
      <c r="T1597" s="46"/>
      <c r="U1597" s="106">
        <f>IF(EXACT(O1597,Y1597),M1597,M1597*(1-'Расчет ПРЕДЗАКАЗ'!$D$10))</f>
        <v>0</v>
      </c>
      <c r="V1597" s="106">
        <f t="shared" si="690"/>
        <v>0</v>
      </c>
      <c r="W1597" s="106" t="e">
        <f>IF(EXACT(O1597,Y1597),M1597,M1597*(1-#REF!))</f>
        <v>#REF!</v>
      </c>
      <c r="X1597" s="106" t="e">
        <f t="shared" si="691"/>
        <v>#REF!</v>
      </c>
      <c r="Y1597" s="107" t="s">
        <v>72</v>
      </c>
      <c r="Z1597" s="103">
        <f t="shared" si="687"/>
        <v>0</v>
      </c>
      <c r="AA1597" s="103">
        <f t="shared" si="688"/>
        <v>0</v>
      </c>
      <c r="AB1597" s="128" t="str">
        <f t="shared" si="692"/>
        <v/>
      </c>
      <c r="AC1597" s="128" t="e">
        <f t="shared" si="693"/>
        <v>#REF!</v>
      </c>
    </row>
    <row r="1598" spans="1:29" ht="50.1" customHeight="1">
      <c r="A1598" s="171"/>
      <c r="B1598" s="171"/>
      <c r="C1598" s="174"/>
      <c r="D1598" s="174"/>
      <c r="E1598" s="131"/>
      <c r="F1598" s="177"/>
      <c r="G1598" s="180"/>
      <c r="H1598" s="163"/>
      <c r="I1598" s="165"/>
      <c r="J1598" s="168"/>
      <c r="K1598" s="62"/>
      <c r="L1598" s="63"/>
      <c r="M1598" s="63"/>
      <c r="N1598" s="142"/>
      <c r="O1598" s="127"/>
      <c r="P1598" s="100"/>
      <c r="Q1598" s="63">
        <f t="shared" si="689"/>
        <v>0</v>
      </c>
      <c r="R1598" s="64"/>
      <c r="S1598" s="67"/>
      <c r="T1598" s="46"/>
      <c r="U1598" s="106">
        <f>IF(EXACT(O1598,Y1598),M1598,M1598*(1-'Расчет ПРЕДЗАКАЗ'!$D$10))</f>
        <v>0</v>
      </c>
      <c r="V1598" s="106">
        <f t="shared" si="690"/>
        <v>0</v>
      </c>
      <c r="W1598" s="106" t="e">
        <f>IF(EXACT(O1598,Y1598),M1598,M1598*(1-#REF!))</f>
        <v>#REF!</v>
      </c>
      <c r="X1598" s="106" t="e">
        <f t="shared" si="691"/>
        <v>#REF!</v>
      </c>
      <c r="Y1598" s="107" t="s">
        <v>72</v>
      </c>
      <c r="Z1598" s="103">
        <f t="shared" si="687"/>
        <v>0</v>
      </c>
      <c r="AA1598" s="103">
        <f t="shared" si="688"/>
        <v>0</v>
      </c>
      <c r="AB1598" s="128" t="str">
        <f t="shared" si="692"/>
        <v/>
      </c>
      <c r="AC1598" s="128" t="e">
        <f t="shared" si="693"/>
        <v>#REF!</v>
      </c>
    </row>
    <row r="1599" spans="1:29" ht="50.1" customHeight="1">
      <c r="A1599" s="171"/>
      <c r="B1599" s="171"/>
      <c r="C1599" s="174"/>
      <c r="D1599" s="174"/>
      <c r="E1599" s="131"/>
      <c r="F1599" s="177"/>
      <c r="G1599" s="180"/>
      <c r="H1599" s="163"/>
      <c r="I1599" s="165"/>
      <c r="J1599" s="168"/>
      <c r="K1599" s="62"/>
      <c r="L1599" s="63"/>
      <c r="M1599" s="63"/>
      <c r="N1599" s="142"/>
      <c r="O1599" s="127"/>
      <c r="P1599" s="100"/>
      <c r="Q1599" s="63">
        <f t="shared" si="689"/>
        <v>0</v>
      </c>
      <c r="R1599" s="64"/>
      <c r="S1599" s="67"/>
      <c r="T1599" s="46"/>
      <c r="U1599" s="106">
        <f>IF(EXACT(O1599,Y1599),M1599,M1599*(1-'Расчет ПРЕДЗАКАЗ'!$D$10))</f>
        <v>0</v>
      </c>
      <c r="V1599" s="106">
        <f t="shared" si="690"/>
        <v>0</v>
      </c>
      <c r="W1599" s="106" t="e">
        <f>IF(EXACT(O1599,Y1599),M1599,M1599*(1-#REF!))</f>
        <v>#REF!</v>
      </c>
      <c r="X1599" s="106" t="e">
        <f t="shared" si="691"/>
        <v>#REF!</v>
      </c>
      <c r="Y1599" s="107" t="s">
        <v>72</v>
      </c>
      <c r="Z1599" s="103">
        <f t="shared" si="687"/>
        <v>0</v>
      </c>
      <c r="AA1599" s="103">
        <f t="shared" si="688"/>
        <v>0</v>
      </c>
      <c r="AB1599" s="128" t="str">
        <f t="shared" si="692"/>
        <v/>
      </c>
      <c r="AC1599" s="128" t="e">
        <f t="shared" si="693"/>
        <v>#REF!</v>
      </c>
    </row>
    <row r="1600" spans="1:29" ht="50.1" customHeight="1">
      <c r="A1600" s="171"/>
      <c r="B1600" s="171"/>
      <c r="C1600" s="174"/>
      <c r="D1600" s="174"/>
      <c r="E1600" s="131"/>
      <c r="F1600" s="177"/>
      <c r="G1600" s="180"/>
      <c r="H1600" s="163"/>
      <c r="I1600" s="165"/>
      <c r="J1600" s="168"/>
      <c r="K1600" s="62"/>
      <c r="L1600" s="63"/>
      <c r="M1600" s="63"/>
      <c r="N1600" s="142"/>
      <c r="O1600" s="127"/>
      <c r="P1600" s="100"/>
      <c r="Q1600" s="63">
        <f t="shared" si="689"/>
        <v>0</v>
      </c>
      <c r="R1600" s="64"/>
      <c r="S1600" s="67"/>
      <c r="T1600" s="46"/>
      <c r="U1600" s="106">
        <f>IF(EXACT(O1600,Y1600),M1600,M1600*(1-'Расчет ПРЕДЗАКАЗ'!$D$10))</f>
        <v>0</v>
      </c>
      <c r="V1600" s="106">
        <f t="shared" si="690"/>
        <v>0</v>
      </c>
      <c r="W1600" s="106" t="e">
        <f>IF(EXACT(O1600,Y1600),M1600,M1600*(1-#REF!))</f>
        <v>#REF!</v>
      </c>
      <c r="X1600" s="106" t="e">
        <f t="shared" si="691"/>
        <v>#REF!</v>
      </c>
      <c r="Y1600" s="107" t="s">
        <v>72</v>
      </c>
      <c r="Z1600" s="103">
        <f t="shared" si="687"/>
        <v>0</v>
      </c>
      <c r="AA1600" s="103">
        <f t="shared" si="688"/>
        <v>0</v>
      </c>
      <c r="AB1600" s="128" t="str">
        <f t="shared" si="692"/>
        <v/>
      </c>
      <c r="AC1600" s="128" t="e">
        <f t="shared" si="693"/>
        <v>#REF!</v>
      </c>
    </row>
    <row r="1601" spans="1:29" ht="50.1" customHeight="1">
      <c r="A1601" s="171"/>
      <c r="B1601" s="171"/>
      <c r="C1601" s="174"/>
      <c r="D1601" s="174"/>
      <c r="E1601" s="131"/>
      <c r="F1601" s="177"/>
      <c r="G1601" s="180"/>
      <c r="H1601" s="163"/>
      <c r="I1601" s="165"/>
      <c r="J1601" s="168"/>
      <c r="K1601" s="62"/>
      <c r="L1601" s="63"/>
      <c r="M1601" s="63"/>
      <c r="N1601" s="143"/>
      <c r="O1601" s="127"/>
      <c r="P1601" s="100"/>
      <c r="Q1601" s="63">
        <f t="shared" si="689"/>
        <v>0</v>
      </c>
      <c r="R1601" s="65"/>
      <c r="S1601" s="67"/>
      <c r="T1601" s="40"/>
      <c r="U1601" s="106">
        <f>IF(EXACT(O1601,Y1601),M1601,M1601*(1-'Расчет ПРЕДЗАКАЗ'!$D$10))</f>
        <v>0</v>
      </c>
      <c r="V1601" s="106">
        <f t="shared" si="690"/>
        <v>0</v>
      </c>
      <c r="W1601" s="106" t="e">
        <f>IF(EXACT(O1601,Y1601),M1601,M1601*(1-#REF!))</f>
        <v>#REF!</v>
      </c>
      <c r="X1601" s="106" t="e">
        <f t="shared" si="691"/>
        <v>#REF!</v>
      </c>
      <c r="Y1601" s="107" t="s">
        <v>72</v>
      </c>
      <c r="Z1601" s="103">
        <f t="shared" si="687"/>
        <v>0</v>
      </c>
      <c r="AA1601" s="103">
        <f t="shared" si="688"/>
        <v>0</v>
      </c>
      <c r="AB1601" s="128" t="str">
        <f t="shared" si="692"/>
        <v/>
      </c>
      <c r="AC1601" s="128" t="e">
        <f t="shared" si="693"/>
        <v>#REF!</v>
      </c>
    </row>
    <row r="1602" spans="1:29" ht="50.1" customHeight="1">
      <c r="A1602" s="171"/>
      <c r="B1602" s="171"/>
      <c r="C1602" s="174"/>
      <c r="D1602" s="174"/>
      <c r="E1602" s="131"/>
      <c r="F1602" s="177"/>
      <c r="G1602" s="180"/>
      <c r="H1602" s="163"/>
      <c r="I1602" s="165"/>
      <c r="J1602" s="168"/>
      <c r="K1602" s="62"/>
      <c r="L1602" s="63"/>
      <c r="M1602" s="63"/>
      <c r="N1602" s="143"/>
      <c r="O1602" s="127"/>
      <c r="P1602" s="100"/>
      <c r="Q1602" s="63">
        <f t="shared" si="689"/>
        <v>0</v>
      </c>
      <c r="R1602" s="65"/>
      <c r="S1602" s="67"/>
      <c r="T1602" s="40"/>
      <c r="U1602" s="106">
        <f>IF(EXACT(O1602,Y1602),M1602,M1602*(1-'Расчет ПРЕДЗАКАЗ'!$D$10))</f>
        <v>0</v>
      </c>
      <c r="V1602" s="106">
        <f t="shared" si="690"/>
        <v>0</v>
      </c>
      <c r="W1602" s="106" t="e">
        <f>IF(EXACT(O1602,Y1602),M1602,M1602*(1-#REF!))</f>
        <v>#REF!</v>
      </c>
      <c r="X1602" s="106" t="e">
        <f t="shared" si="691"/>
        <v>#REF!</v>
      </c>
      <c r="Y1602" s="107" t="s">
        <v>72</v>
      </c>
      <c r="Z1602" s="103">
        <f t="shared" si="687"/>
        <v>0</v>
      </c>
      <c r="AA1602" s="103">
        <f t="shared" si="688"/>
        <v>0</v>
      </c>
      <c r="AB1602" s="128" t="str">
        <f t="shared" si="692"/>
        <v/>
      </c>
      <c r="AC1602" s="128" t="e">
        <f t="shared" si="693"/>
        <v>#REF!</v>
      </c>
    </row>
    <row r="1603" spans="1:29" ht="50.1" customHeight="1">
      <c r="A1603" s="171"/>
      <c r="B1603" s="171"/>
      <c r="C1603" s="174"/>
      <c r="D1603" s="174"/>
      <c r="E1603" s="131"/>
      <c r="F1603" s="177"/>
      <c r="G1603" s="180"/>
      <c r="H1603" s="163"/>
      <c r="I1603" s="165"/>
      <c r="J1603" s="168"/>
      <c r="K1603" s="62"/>
      <c r="L1603" s="63"/>
      <c r="M1603" s="63"/>
      <c r="N1603" s="65"/>
      <c r="O1603" s="127"/>
      <c r="P1603" s="100"/>
      <c r="Q1603" s="63">
        <f t="shared" si="689"/>
        <v>0</v>
      </c>
      <c r="R1603" s="65"/>
      <c r="S1603" s="67"/>
      <c r="T1603" s="40"/>
      <c r="U1603" s="106">
        <f>IF(EXACT(O1603,Y1603),M1603,M1603*(1-'Расчет ПРЕДЗАКАЗ'!$D$10))</f>
        <v>0</v>
      </c>
      <c r="V1603" s="106">
        <f t="shared" si="690"/>
        <v>0</v>
      </c>
      <c r="W1603" s="106" t="e">
        <f>IF(EXACT(O1603,Y1603),M1603,M1603*(1-#REF!))</f>
        <v>#REF!</v>
      </c>
      <c r="X1603" s="106" t="e">
        <f t="shared" si="691"/>
        <v>#REF!</v>
      </c>
      <c r="Y1603" s="107" t="s">
        <v>72</v>
      </c>
      <c r="Z1603" s="103">
        <f t="shared" si="687"/>
        <v>0</v>
      </c>
      <c r="AA1603" s="103">
        <f t="shared" si="688"/>
        <v>0</v>
      </c>
      <c r="AB1603" s="128" t="str">
        <f t="shared" si="692"/>
        <v/>
      </c>
      <c r="AC1603" s="128" t="e">
        <f t="shared" si="693"/>
        <v>#REF!</v>
      </c>
    </row>
    <row r="1604" spans="1:29" ht="50.1" customHeight="1">
      <c r="A1604" s="171"/>
      <c r="B1604" s="171"/>
      <c r="C1604" s="174"/>
      <c r="D1604" s="174"/>
      <c r="E1604" s="131"/>
      <c r="F1604" s="177"/>
      <c r="G1604" s="180"/>
      <c r="H1604" s="163"/>
      <c r="I1604" s="165"/>
      <c r="J1604" s="168"/>
      <c r="K1604" s="62"/>
      <c r="L1604" s="63"/>
      <c r="M1604" s="63"/>
      <c r="N1604" s="65"/>
      <c r="O1604" s="127"/>
      <c r="P1604" s="100"/>
      <c r="Q1604" s="63">
        <f t="shared" si="689"/>
        <v>0</v>
      </c>
      <c r="R1604" s="65"/>
      <c r="S1604" s="67"/>
      <c r="T1604" s="40"/>
      <c r="U1604" s="106">
        <f>IF(EXACT(O1604,Y1604),M1604,M1604*(1-'Расчет ПРЕДЗАКАЗ'!$D$10))</f>
        <v>0</v>
      </c>
      <c r="V1604" s="106">
        <f t="shared" si="690"/>
        <v>0</v>
      </c>
      <c r="W1604" s="106" t="e">
        <f>IF(EXACT(O1604,Y1604),M1604,M1604*(1-#REF!))</f>
        <v>#REF!</v>
      </c>
      <c r="X1604" s="106" t="e">
        <f t="shared" si="691"/>
        <v>#REF!</v>
      </c>
      <c r="Y1604" s="107" t="s">
        <v>72</v>
      </c>
      <c r="Z1604" s="103">
        <f t="shared" si="687"/>
        <v>0</v>
      </c>
      <c r="AA1604" s="103">
        <f t="shared" si="688"/>
        <v>0</v>
      </c>
      <c r="AB1604" s="128" t="str">
        <f t="shared" si="692"/>
        <v/>
      </c>
      <c r="AC1604" s="128" t="e">
        <f t="shared" si="693"/>
        <v>#REF!</v>
      </c>
    </row>
    <row r="1605" spans="1:29" ht="50.1" customHeight="1">
      <c r="A1605" s="171"/>
      <c r="B1605" s="171"/>
      <c r="C1605" s="174"/>
      <c r="D1605" s="174"/>
      <c r="E1605" s="131"/>
      <c r="F1605" s="177"/>
      <c r="G1605" s="180"/>
      <c r="H1605" s="163"/>
      <c r="I1605" s="165"/>
      <c r="J1605" s="168"/>
      <c r="K1605" s="62"/>
      <c r="L1605" s="63"/>
      <c r="M1605" s="63"/>
      <c r="N1605" s="65"/>
      <c r="O1605" s="127"/>
      <c r="P1605" s="100"/>
      <c r="Q1605" s="63">
        <f t="shared" si="689"/>
        <v>0</v>
      </c>
      <c r="R1605" s="65"/>
      <c r="S1605" s="67"/>
      <c r="T1605" s="40"/>
      <c r="U1605" s="106">
        <f>IF(EXACT(O1605,Y1605),M1605,M1605*(1-'Расчет ПРЕДЗАКАЗ'!$D$10))</f>
        <v>0</v>
      </c>
      <c r="V1605" s="106">
        <f t="shared" si="690"/>
        <v>0</v>
      </c>
      <c r="W1605" s="106" t="e">
        <f>IF(EXACT(O1605,Y1605),M1605,M1605*(1-#REF!))</f>
        <v>#REF!</v>
      </c>
      <c r="X1605" s="106" t="e">
        <f t="shared" si="691"/>
        <v>#REF!</v>
      </c>
      <c r="Y1605" s="107" t="s">
        <v>72</v>
      </c>
      <c r="Z1605" s="103">
        <f t="shared" si="687"/>
        <v>0</v>
      </c>
      <c r="AA1605" s="103">
        <f t="shared" si="688"/>
        <v>0</v>
      </c>
      <c r="AB1605" s="128" t="str">
        <f t="shared" si="692"/>
        <v/>
      </c>
      <c r="AC1605" s="128" t="e">
        <f t="shared" si="693"/>
        <v>#REF!</v>
      </c>
    </row>
    <row r="1606" spans="1:29" ht="50.1" customHeight="1">
      <c r="A1606" s="172"/>
      <c r="B1606" s="172"/>
      <c r="C1606" s="175"/>
      <c r="D1606" s="175"/>
      <c r="E1606" s="132"/>
      <c r="F1606" s="178"/>
      <c r="G1606" s="181"/>
      <c r="H1606" s="164"/>
      <c r="I1606" s="166"/>
      <c r="J1606" s="169"/>
      <c r="K1606" s="62"/>
      <c r="L1606" s="63"/>
      <c r="M1606" s="63"/>
      <c r="N1606" s="65"/>
      <c r="O1606" s="127"/>
      <c r="P1606" s="100"/>
      <c r="Q1606" s="63">
        <f t="shared" si="689"/>
        <v>0</v>
      </c>
      <c r="R1606" s="65"/>
      <c r="S1606" s="67"/>
      <c r="T1606" s="40"/>
      <c r="U1606" s="106">
        <f>IF(EXACT(O1606,Y1606),M1606,M1606*(1-'Расчет ПРЕДЗАКАЗ'!$D$10))</f>
        <v>0</v>
      </c>
      <c r="V1606" s="106">
        <f t="shared" si="690"/>
        <v>0</v>
      </c>
      <c r="W1606" s="106" t="e">
        <f>IF(EXACT(O1606,Y1606),M1606,M1606*(1-#REF!))</f>
        <v>#REF!</v>
      </c>
      <c r="X1606" s="106" t="e">
        <f t="shared" si="691"/>
        <v>#REF!</v>
      </c>
      <c r="Y1606" s="107" t="s">
        <v>72</v>
      </c>
      <c r="Z1606" s="103">
        <f t="shared" si="687"/>
        <v>0</v>
      </c>
      <c r="AA1606" s="103">
        <f t="shared" si="688"/>
        <v>0</v>
      </c>
      <c r="AB1606" s="128" t="str">
        <f t="shared" si="692"/>
        <v/>
      </c>
      <c r="AC1606" s="128" t="e">
        <f t="shared" si="693"/>
        <v>#REF!</v>
      </c>
    </row>
    <row r="1607" spans="1:29" ht="11.25" customHeight="1" thickBot="1"/>
    <row r="1608" spans="1:29" ht="50.1" customHeight="1">
      <c r="A1608" s="170">
        <v>100</v>
      </c>
      <c r="B1608" s="170" t="s">
        <v>930</v>
      </c>
      <c r="C1608" s="173" t="s">
        <v>931</v>
      </c>
      <c r="D1608" s="173" t="s">
        <v>77</v>
      </c>
      <c r="E1608" s="131"/>
      <c r="F1608" s="199" t="s">
        <v>932</v>
      </c>
      <c r="G1608" s="179" t="s">
        <v>92</v>
      </c>
      <c r="H1608" s="162" t="s">
        <v>933</v>
      </c>
      <c r="I1608" s="200" t="s">
        <v>934</v>
      </c>
      <c r="J1608" s="167" t="s">
        <v>19</v>
      </c>
      <c r="K1608" s="62" t="s">
        <v>587</v>
      </c>
      <c r="L1608" s="63">
        <v>680</v>
      </c>
      <c r="M1608" s="63">
        <v>421</v>
      </c>
      <c r="N1608" s="142" t="s">
        <v>935</v>
      </c>
      <c r="O1608" s="127"/>
      <c r="P1608" s="100"/>
      <c r="Q1608" s="63">
        <f>P1608*M1608</f>
        <v>0</v>
      </c>
      <c r="R1608" s="64"/>
      <c r="S1608" s="67">
        <v>385</v>
      </c>
      <c r="T1608" s="59"/>
      <c r="U1608" s="106">
        <f>IF(EXACT(O1608,Y1608),M1608,M1608*(1-'Расчет ПРЕДЗАКАЗ'!$D$10))</f>
        <v>412.58</v>
      </c>
      <c r="V1608" s="106">
        <f>P1608*U1608</f>
        <v>0</v>
      </c>
      <c r="W1608" s="106" t="e">
        <f>IF(EXACT(O1608,Y1608),M1608,M1608*(1-#REF!))</f>
        <v>#REF!</v>
      </c>
      <c r="X1608" s="106" t="e">
        <f>P1608*W1608</f>
        <v>#REF!</v>
      </c>
      <c r="Y1608" s="107" t="s">
        <v>72</v>
      </c>
      <c r="Z1608" s="103">
        <f t="shared" ref="Z1608:Z1622" si="694">IF(EXACT(O1608,Y1608),Q1608,0)</f>
        <v>0</v>
      </c>
      <c r="AA1608" s="103">
        <f t="shared" ref="AA1608:AA1622" si="695">IF(Z1608=0,Q1608,0)</f>
        <v>0</v>
      </c>
      <c r="AB1608" s="128">
        <f>IF(U1608=0,"",L1608/U1608-1)</f>
        <v>0.64816520432401004</v>
      </c>
      <c r="AC1608" s="128" t="e">
        <f>IF(W1608=0,"",L1608/W1608-1)</f>
        <v>#REF!</v>
      </c>
    </row>
    <row r="1609" spans="1:29" ht="50.1" customHeight="1">
      <c r="A1609" s="171"/>
      <c r="B1609" s="171"/>
      <c r="C1609" s="174"/>
      <c r="D1609" s="174"/>
      <c r="E1609" s="131"/>
      <c r="F1609" s="177"/>
      <c r="G1609" s="180"/>
      <c r="H1609" s="163"/>
      <c r="I1609" s="165"/>
      <c r="J1609" s="168"/>
      <c r="K1609" s="62"/>
      <c r="L1609" s="63"/>
      <c r="M1609" s="63"/>
      <c r="N1609" s="142"/>
      <c r="O1609" s="127"/>
      <c r="P1609" s="100"/>
      <c r="Q1609" s="63">
        <f t="shared" ref="Q1609:Q1622" si="696">P1609*M1609</f>
        <v>0</v>
      </c>
      <c r="R1609" s="64"/>
      <c r="S1609" s="67"/>
      <c r="T1609" s="46"/>
      <c r="U1609" s="106">
        <f>IF(EXACT(O1609,Y1609),M1609,M1609*(1-'Расчет ПРЕДЗАКАЗ'!$D$10))</f>
        <v>0</v>
      </c>
      <c r="V1609" s="106">
        <f t="shared" ref="V1609:V1622" si="697">P1609*U1609</f>
        <v>0</v>
      </c>
      <c r="W1609" s="106" t="e">
        <f>IF(EXACT(O1609,Y1609),M1609,M1609*(1-#REF!))</f>
        <v>#REF!</v>
      </c>
      <c r="X1609" s="106" t="e">
        <f t="shared" ref="X1609:X1622" si="698">P1609*W1609</f>
        <v>#REF!</v>
      </c>
      <c r="Y1609" s="107" t="s">
        <v>72</v>
      </c>
      <c r="Z1609" s="103">
        <f t="shared" si="694"/>
        <v>0</v>
      </c>
      <c r="AA1609" s="103">
        <f t="shared" si="695"/>
        <v>0</v>
      </c>
      <c r="AB1609" s="128" t="str">
        <f t="shared" ref="AB1609:AB1622" si="699">IF(U1609=0,"",L1609/U1609-1)</f>
        <v/>
      </c>
      <c r="AC1609" s="128" t="e">
        <f t="shared" ref="AC1609:AC1622" si="700">IF(W1609=0,"",L1609/W1609-1)</f>
        <v>#REF!</v>
      </c>
    </row>
    <row r="1610" spans="1:29" ht="50.1" customHeight="1">
      <c r="A1610" s="171"/>
      <c r="B1610" s="171"/>
      <c r="C1610" s="174"/>
      <c r="D1610" s="174"/>
      <c r="E1610" s="131"/>
      <c r="F1610" s="177"/>
      <c r="G1610" s="180"/>
      <c r="H1610" s="163"/>
      <c r="I1610" s="165"/>
      <c r="J1610" s="168"/>
      <c r="K1610" s="62"/>
      <c r="L1610" s="63"/>
      <c r="M1610" s="63"/>
      <c r="N1610" s="142"/>
      <c r="O1610" s="127"/>
      <c r="P1610" s="100"/>
      <c r="Q1610" s="63">
        <f t="shared" si="696"/>
        <v>0</v>
      </c>
      <c r="R1610" s="64"/>
      <c r="S1610" s="67"/>
      <c r="T1610" s="46"/>
      <c r="U1610" s="106">
        <f>IF(EXACT(O1610,Y1610),M1610,M1610*(1-'Расчет ПРЕДЗАКАЗ'!$D$10))</f>
        <v>0</v>
      </c>
      <c r="V1610" s="106">
        <f t="shared" si="697"/>
        <v>0</v>
      </c>
      <c r="W1610" s="106" t="e">
        <f>IF(EXACT(O1610,Y1610),M1610,M1610*(1-#REF!))</f>
        <v>#REF!</v>
      </c>
      <c r="X1610" s="106" t="e">
        <f t="shared" si="698"/>
        <v>#REF!</v>
      </c>
      <c r="Y1610" s="107" t="s">
        <v>72</v>
      </c>
      <c r="Z1610" s="103">
        <f t="shared" si="694"/>
        <v>0</v>
      </c>
      <c r="AA1610" s="103">
        <f t="shared" si="695"/>
        <v>0</v>
      </c>
      <c r="AB1610" s="128" t="str">
        <f t="shared" si="699"/>
        <v/>
      </c>
      <c r="AC1610" s="128" t="e">
        <f t="shared" si="700"/>
        <v>#REF!</v>
      </c>
    </row>
    <row r="1611" spans="1:29" ht="50.1" customHeight="1">
      <c r="A1611" s="171"/>
      <c r="B1611" s="171"/>
      <c r="C1611" s="174"/>
      <c r="D1611" s="174"/>
      <c r="E1611" s="131"/>
      <c r="F1611" s="177"/>
      <c r="G1611" s="180"/>
      <c r="H1611" s="163"/>
      <c r="I1611" s="165"/>
      <c r="J1611" s="168"/>
      <c r="K1611" s="62"/>
      <c r="L1611" s="63"/>
      <c r="M1611" s="63"/>
      <c r="N1611" s="142"/>
      <c r="O1611" s="127"/>
      <c r="P1611" s="100"/>
      <c r="Q1611" s="63">
        <f t="shared" si="696"/>
        <v>0</v>
      </c>
      <c r="R1611" s="64"/>
      <c r="S1611" s="67"/>
      <c r="T1611" s="46"/>
      <c r="U1611" s="106">
        <f>IF(EXACT(O1611,Y1611),M1611,M1611*(1-'Расчет ПРЕДЗАКАЗ'!$D$10))</f>
        <v>0</v>
      </c>
      <c r="V1611" s="106">
        <f t="shared" si="697"/>
        <v>0</v>
      </c>
      <c r="W1611" s="106" t="e">
        <f>IF(EXACT(O1611,Y1611),M1611,M1611*(1-#REF!))</f>
        <v>#REF!</v>
      </c>
      <c r="X1611" s="106" t="e">
        <f t="shared" si="698"/>
        <v>#REF!</v>
      </c>
      <c r="Y1611" s="107" t="s">
        <v>72</v>
      </c>
      <c r="Z1611" s="103">
        <f t="shared" si="694"/>
        <v>0</v>
      </c>
      <c r="AA1611" s="103">
        <f t="shared" si="695"/>
        <v>0</v>
      </c>
      <c r="AB1611" s="128" t="str">
        <f t="shared" si="699"/>
        <v/>
      </c>
      <c r="AC1611" s="128" t="e">
        <f t="shared" si="700"/>
        <v>#REF!</v>
      </c>
    </row>
    <row r="1612" spans="1:29" ht="50.1" customHeight="1">
      <c r="A1612" s="171"/>
      <c r="B1612" s="171"/>
      <c r="C1612" s="174"/>
      <c r="D1612" s="174"/>
      <c r="E1612" s="131"/>
      <c r="F1612" s="177"/>
      <c r="G1612" s="180"/>
      <c r="H1612" s="163"/>
      <c r="I1612" s="165"/>
      <c r="J1612" s="168"/>
      <c r="K1612" s="62"/>
      <c r="L1612" s="63"/>
      <c r="M1612" s="63"/>
      <c r="N1612" s="142"/>
      <c r="O1612" s="127"/>
      <c r="P1612" s="100"/>
      <c r="Q1612" s="63">
        <f t="shared" si="696"/>
        <v>0</v>
      </c>
      <c r="R1612" s="64"/>
      <c r="S1612" s="67"/>
      <c r="T1612" s="46"/>
      <c r="U1612" s="106">
        <f>IF(EXACT(O1612,Y1612),M1612,M1612*(1-'Расчет ПРЕДЗАКАЗ'!$D$10))</f>
        <v>0</v>
      </c>
      <c r="V1612" s="106">
        <f t="shared" si="697"/>
        <v>0</v>
      </c>
      <c r="W1612" s="106" t="e">
        <f>IF(EXACT(O1612,Y1612),M1612,M1612*(1-#REF!))</f>
        <v>#REF!</v>
      </c>
      <c r="X1612" s="106" t="e">
        <f t="shared" si="698"/>
        <v>#REF!</v>
      </c>
      <c r="Y1612" s="107" t="s">
        <v>72</v>
      </c>
      <c r="Z1612" s="103">
        <f t="shared" si="694"/>
        <v>0</v>
      </c>
      <c r="AA1612" s="103">
        <f t="shared" si="695"/>
        <v>0</v>
      </c>
      <c r="AB1612" s="128" t="str">
        <f t="shared" si="699"/>
        <v/>
      </c>
      <c r="AC1612" s="128" t="e">
        <f t="shared" si="700"/>
        <v>#REF!</v>
      </c>
    </row>
    <row r="1613" spans="1:29" ht="50.1" customHeight="1">
      <c r="A1613" s="171"/>
      <c r="B1613" s="171"/>
      <c r="C1613" s="174"/>
      <c r="D1613" s="174"/>
      <c r="E1613" s="131"/>
      <c r="F1613" s="177"/>
      <c r="G1613" s="180"/>
      <c r="H1613" s="163"/>
      <c r="I1613" s="165"/>
      <c r="J1613" s="168"/>
      <c r="K1613" s="62"/>
      <c r="L1613" s="63"/>
      <c r="M1613" s="63"/>
      <c r="N1613" s="142"/>
      <c r="O1613" s="127"/>
      <c r="P1613" s="100"/>
      <c r="Q1613" s="63">
        <f t="shared" si="696"/>
        <v>0</v>
      </c>
      <c r="R1613" s="64"/>
      <c r="S1613" s="67"/>
      <c r="T1613" s="46"/>
      <c r="U1613" s="106">
        <f>IF(EXACT(O1613,Y1613),M1613,M1613*(1-'Расчет ПРЕДЗАКАЗ'!$D$10))</f>
        <v>0</v>
      </c>
      <c r="V1613" s="106">
        <f t="shared" si="697"/>
        <v>0</v>
      </c>
      <c r="W1613" s="106" t="e">
        <f>IF(EXACT(O1613,Y1613),M1613,M1613*(1-#REF!))</f>
        <v>#REF!</v>
      </c>
      <c r="X1613" s="106" t="e">
        <f t="shared" si="698"/>
        <v>#REF!</v>
      </c>
      <c r="Y1613" s="107" t="s">
        <v>72</v>
      </c>
      <c r="Z1613" s="103">
        <f t="shared" si="694"/>
        <v>0</v>
      </c>
      <c r="AA1613" s="103">
        <f t="shared" si="695"/>
        <v>0</v>
      </c>
      <c r="AB1613" s="128" t="str">
        <f t="shared" si="699"/>
        <v/>
      </c>
      <c r="AC1613" s="128" t="e">
        <f t="shared" si="700"/>
        <v>#REF!</v>
      </c>
    </row>
    <row r="1614" spans="1:29" ht="50.1" customHeight="1">
      <c r="A1614" s="171"/>
      <c r="B1614" s="171"/>
      <c r="C1614" s="174"/>
      <c r="D1614" s="174"/>
      <c r="E1614" s="131"/>
      <c r="F1614" s="177"/>
      <c r="G1614" s="180"/>
      <c r="H1614" s="163"/>
      <c r="I1614" s="165"/>
      <c r="J1614" s="168"/>
      <c r="K1614" s="62"/>
      <c r="L1614" s="63"/>
      <c r="M1614" s="63"/>
      <c r="N1614" s="142"/>
      <c r="O1614" s="127"/>
      <c r="P1614" s="100"/>
      <c r="Q1614" s="63">
        <f t="shared" si="696"/>
        <v>0</v>
      </c>
      <c r="R1614" s="64"/>
      <c r="S1614" s="67"/>
      <c r="T1614" s="46"/>
      <c r="U1614" s="106">
        <f>IF(EXACT(O1614,Y1614),M1614,M1614*(1-'Расчет ПРЕДЗАКАЗ'!$D$10))</f>
        <v>0</v>
      </c>
      <c r="V1614" s="106">
        <f t="shared" si="697"/>
        <v>0</v>
      </c>
      <c r="W1614" s="106" t="e">
        <f>IF(EXACT(O1614,Y1614),M1614,M1614*(1-#REF!))</f>
        <v>#REF!</v>
      </c>
      <c r="X1614" s="106" t="e">
        <f t="shared" si="698"/>
        <v>#REF!</v>
      </c>
      <c r="Y1614" s="107" t="s">
        <v>72</v>
      </c>
      <c r="Z1614" s="103">
        <f t="shared" si="694"/>
        <v>0</v>
      </c>
      <c r="AA1614" s="103">
        <f t="shared" si="695"/>
        <v>0</v>
      </c>
      <c r="AB1614" s="128" t="str">
        <f t="shared" si="699"/>
        <v/>
      </c>
      <c r="AC1614" s="128" t="e">
        <f t="shared" si="700"/>
        <v>#REF!</v>
      </c>
    </row>
    <row r="1615" spans="1:29" ht="50.1" customHeight="1">
      <c r="A1615" s="171"/>
      <c r="B1615" s="171"/>
      <c r="C1615" s="174"/>
      <c r="D1615" s="174"/>
      <c r="E1615" s="131"/>
      <c r="F1615" s="177"/>
      <c r="G1615" s="180"/>
      <c r="H1615" s="163"/>
      <c r="I1615" s="165"/>
      <c r="J1615" s="168"/>
      <c r="K1615" s="62"/>
      <c r="L1615" s="63"/>
      <c r="M1615" s="63"/>
      <c r="N1615" s="142"/>
      <c r="O1615" s="127"/>
      <c r="P1615" s="100"/>
      <c r="Q1615" s="63">
        <f t="shared" si="696"/>
        <v>0</v>
      </c>
      <c r="R1615" s="64"/>
      <c r="S1615" s="67"/>
      <c r="T1615" s="46"/>
      <c r="U1615" s="106">
        <f>IF(EXACT(O1615,Y1615),M1615,M1615*(1-'Расчет ПРЕДЗАКАЗ'!$D$10))</f>
        <v>0</v>
      </c>
      <c r="V1615" s="106">
        <f t="shared" si="697"/>
        <v>0</v>
      </c>
      <c r="W1615" s="106" t="e">
        <f>IF(EXACT(O1615,Y1615),M1615,M1615*(1-#REF!))</f>
        <v>#REF!</v>
      </c>
      <c r="X1615" s="106" t="e">
        <f t="shared" si="698"/>
        <v>#REF!</v>
      </c>
      <c r="Y1615" s="107" t="s">
        <v>72</v>
      </c>
      <c r="Z1615" s="103">
        <f t="shared" si="694"/>
        <v>0</v>
      </c>
      <c r="AA1615" s="103">
        <f t="shared" si="695"/>
        <v>0</v>
      </c>
      <c r="AB1615" s="128" t="str">
        <f t="shared" si="699"/>
        <v/>
      </c>
      <c r="AC1615" s="128" t="e">
        <f t="shared" si="700"/>
        <v>#REF!</v>
      </c>
    </row>
    <row r="1616" spans="1:29" ht="50.1" customHeight="1">
      <c r="A1616" s="171"/>
      <c r="B1616" s="171"/>
      <c r="C1616" s="174"/>
      <c r="D1616" s="174"/>
      <c r="E1616" s="131"/>
      <c r="F1616" s="177"/>
      <c r="G1616" s="180"/>
      <c r="H1616" s="163"/>
      <c r="I1616" s="165"/>
      <c r="J1616" s="168"/>
      <c r="K1616" s="62"/>
      <c r="L1616" s="63"/>
      <c r="M1616" s="63"/>
      <c r="N1616" s="142"/>
      <c r="O1616" s="127"/>
      <c r="P1616" s="100"/>
      <c r="Q1616" s="63">
        <f t="shared" si="696"/>
        <v>0</v>
      </c>
      <c r="R1616" s="64"/>
      <c r="S1616" s="67"/>
      <c r="T1616" s="46"/>
      <c r="U1616" s="106">
        <f>IF(EXACT(O1616,Y1616),M1616,M1616*(1-'Расчет ПРЕДЗАКАЗ'!$D$10))</f>
        <v>0</v>
      </c>
      <c r="V1616" s="106">
        <f t="shared" si="697"/>
        <v>0</v>
      </c>
      <c r="W1616" s="106" t="e">
        <f>IF(EXACT(O1616,Y1616),M1616,M1616*(1-#REF!))</f>
        <v>#REF!</v>
      </c>
      <c r="X1616" s="106" t="e">
        <f t="shared" si="698"/>
        <v>#REF!</v>
      </c>
      <c r="Y1616" s="107" t="s">
        <v>72</v>
      </c>
      <c r="Z1616" s="103">
        <f t="shared" si="694"/>
        <v>0</v>
      </c>
      <c r="AA1616" s="103">
        <f t="shared" si="695"/>
        <v>0</v>
      </c>
      <c r="AB1616" s="128" t="str">
        <f t="shared" si="699"/>
        <v/>
      </c>
      <c r="AC1616" s="128" t="e">
        <f t="shared" si="700"/>
        <v>#REF!</v>
      </c>
    </row>
    <row r="1617" spans="1:29" ht="50.1" customHeight="1">
      <c r="A1617" s="171"/>
      <c r="B1617" s="171"/>
      <c r="C1617" s="174"/>
      <c r="D1617" s="174"/>
      <c r="E1617" s="131"/>
      <c r="F1617" s="177"/>
      <c r="G1617" s="180"/>
      <c r="H1617" s="163"/>
      <c r="I1617" s="165"/>
      <c r="J1617" s="168"/>
      <c r="K1617" s="62"/>
      <c r="L1617" s="63"/>
      <c r="M1617" s="63"/>
      <c r="N1617" s="143"/>
      <c r="O1617" s="127"/>
      <c r="P1617" s="100"/>
      <c r="Q1617" s="63">
        <f t="shared" si="696"/>
        <v>0</v>
      </c>
      <c r="R1617" s="65"/>
      <c r="S1617" s="67"/>
      <c r="T1617" s="40"/>
      <c r="U1617" s="106">
        <f>IF(EXACT(O1617,Y1617),M1617,M1617*(1-'Расчет ПРЕДЗАКАЗ'!$D$10))</f>
        <v>0</v>
      </c>
      <c r="V1617" s="106">
        <f t="shared" si="697"/>
        <v>0</v>
      </c>
      <c r="W1617" s="106" t="e">
        <f>IF(EXACT(O1617,Y1617),M1617,M1617*(1-#REF!))</f>
        <v>#REF!</v>
      </c>
      <c r="X1617" s="106" t="e">
        <f t="shared" si="698"/>
        <v>#REF!</v>
      </c>
      <c r="Y1617" s="107" t="s">
        <v>72</v>
      </c>
      <c r="Z1617" s="103">
        <f t="shared" si="694"/>
        <v>0</v>
      </c>
      <c r="AA1617" s="103">
        <f t="shared" si="695"/>
        <v>0</v>
      </c>
      <c r="AB1617" s="128" t="str">
        <f t="shared" si="699"/>
        <v/>
      </c>
      <c r="AC1617" s="128" t="e">
        <f t="shared" si="700"/>
        <v>#REF!</v>
      </c>
    </row>
    <row r="1618" spans="1:29" ht="50.1" customHeight="1">
      <c r="A1618" s="171"/>
      <c r="B1618" s="171"/>
      <c r="C1618" s="174"/>
      <c r="D1618" s="174"/>
      <c r="E1618" s="131"/>
      <c r="F1618" s="177"/>
      <c r="G1618" s="180"/>
      <c r="H1618" s="163"/>
      <c r="I1618" s="165"/>
      <c r="J1618" s="168"/>
      <c r="K1618" s="62"/>
      <c r="L1618" s="63"/>
      <c r="M1618" s="63"/>
      <c r="N1618" s="143"/>
      <c r="O1618" s="127"/>
      <c r="P1618" s="100"/>
      <c r="Q1618" s="63">
        <f t="shared" si="696"/>
        <v>0</v>
      </c>
      <c r="R1618" s="65"/>
      <c r="S1618" s="67"/>
      <c r="T1618" s="40"/>
      <c r="U1618" s="106">
        <f>IF(EXACT(O1618,Y1618),M1618,M1618*(1-'Расчет ПРЕДЗАКАЗ'!$D$10))</f>
        <v>0</v>
      </c>
      <c r="V1618" s="106">
        <f t="shared" si="697"/>
        <v>0</v>
      </c>
      <c r="W1618" s="106" t="e">
        <f>IF(EXACT(O1618,Y1618),M1618,M1618*(1-#REF!))</f>
        <v>#REF!</v>
      </c>
      <c r="X1618" s="106" t="e">
        <f t="shared" si="698"/>
        <v>#REF!</v>
      </c>
      <c r="Y1618" s="107" t="s">
        <v>72</v>
      </c>
      <c r="Z1618" s="103">
        <f t="shared" si="694"/>
        <v>0</v>
      </c>
      <c r="AA1618" s="103">
        <f t="shared" si="695"/>
        <v>0</v>
      </c>
      <c r="AB1618" s="128" t="str">
        <f t="shared" si="699"/>
        <v/>
      </c>
      <c r="AC1618" s="128" t="e">
        <f t="shared" si="700"/>
        <v>#REF!</v>
      </c>
    </row>
    <row r="1619" spans="1:29" ht="50.1" customHeight="1">
      <c r="A1619" s="171"/>
      <c r="B1619" s="171"/>
      <c r="C1619" s="174"/>
      <c r="D1619" s="174"/>
      <c r="E1619" s="131"/>
      <c r="F1619" s="177"/>
      <c r="G1619" s="180"/>
      <c r="H1619" s="163"/>
      <c r="I1619" s="165"/>
      <c r="J1619" s="168"/>
      <c r="K1619" s="62"/>
      <c r="L1619" s="63"/>
      <c r="M1619" s="63"/>
      <c r="N1619" s="65"/>
      <c r="O1619" s="127"/>
      <c r="P1619" s="100"/>
      <c r="Q1619" s="63">
        <f t="shared" si="696"/>
        <v>0</v>
      </c>
      <c r="R1619" s="65"/>
      <c r="S1619" s="67"/>
      <c r="T1619" s="40"/>
      <c r="U1619" s="106">
        <f>IF(EXACT(O1619,Y1619),M1619,M1619*(1-'Расчет ПРЕДЗАКАЗ'!$D$10))</f>
        <v>0</v>
      </c>
      <c r="V1619" s="106">
        <f t="shared" si="697"/>
        <v>0</v>
      </c>
      <c r="W1619" s="106" t="e">
        <f>IF(EXACT(O1619,Y1619),M1619,M1619*(1-#REF!))</f>
        <v>#REF!</v>
      </c>
      <c r="X1619" s="106" t="e">
        <f t="shared" si="698"/>
        <v>#REF!</v>
      </c>
      <c r="Y1619" s="107" t="s">
        <v>72</v>
      </c>
      <c r="Z1619" s="103">
        <f t="shared" si="694"/>
        <v>0</v>
      </c>
      <c r="AA1619" s="103">
        <f t="shared" si="695"/>
        <v>0</v>
      </c>
      <c r="AB1619" s="128" t="str">
        <f t="shared" si="699"/>
        <v/>
      </c>
      <c r="AC1619" s="128" t="e">
        <f t="shared" si="700"/>
        <v>#REF!</v>
      </c>
    </row>
    <row r="1620" spans="1:29" ht="50.1" customHeight="1">
      <c r="A1620" s="171"/>
      <c r="B1620" s="171"/>
      <c r="C1620" s="174"/>
      <c r="D1620" s="174"/>
      <c r="E1620" s="131"/>
      <c r="F1620" s="177"/>
      <c r="G1620" s="180"/>
      <c r="H1620" s="163"/>
      <c r="I1620" s="165"/>
      <c r="J1620" s="168"/>
      <c r="K1620" s="62"/>
      <c r="L1620" s="63"/>
      <c r="M1620" s="63"/>
      <c r="N1620" s="65"/>
      <c r="O1620" s="127"/>
      <c r="P1620" s="100"/>
      <c r="Q1620" s="63">
        <f t="shared" si="696"/>
        <v>0</v>
      </c>
      <c r="R1620" s="65"/>
      <c r="S1620" s="67"/>
      <c r="T1620" s="40"/>
      <c r="U1620" s="106">
        <f>IF(EXACT(O1620,Y1620),M1620,M1620*(1-'Расчет ПРЕДЗАКАЗ'!$D$10))</f>
        <v>0</v>
      </c>
      <c r="V1620" s="106">
        <f t="shared" si="697"/>
        <v>0</v>
      </c>
      <c r="W1620" s="106" t="e">
        <f>IF(EXACT(O1620,Y1620),M1620,M1620*(1-#REF!))</f>
        <v>#REF!</v>
      </c>
      <c r="X1620" s="106" t="e">
        <f t="shared" si="698"/>
        <v>#REF!</v>
      </c>
      <c r="Y1620" s="107" t="s">
        <v>72</v>
      </c>
      <c r="Z1620" s="103">
        <f t="shared" si="694"/>
        <v>0</v>
      </c>
      <c r="AA1620" s="103">
        <f t="shared" si="695"/>
        <v>0</v>
      </c>
      <c r="AB1620" s="128" t="str">
        <f t="shared" si="699"/>
        <v/>
      </c>
      <c r="AC1620" s="128" t="e">
        <f t="shared" si="700"/>
        <v>#REF!</v>
      </c>
    </row>
    <row r="1621" spans="1:29" ht="50.1" customHeight="1">
      <c r="A1621" s="171"/>
      <c r="B1621" s="171"/>
      <c r="C1621" s="174"/>
      <c r="D1621" s="174"/>
      <c r="E1621" s="131"/>
      <c r="F1621" s="177"/>
      <c r="G1621" s="180"/>
      <c r="H1621" s="163"/>
      <c r="I1621" s="165"/>
      <c r="J1621" s="168"/>
      <c r="K1621" s="62"/>
      <c r="L1621" s="63"/>
      <c r="M1621" s="63"/>
      <c r="N1621" s="65"/>
      <c r="O1621" s="127"/>
      <c r="P1621" s="100"/>
      <c r="Q1621" s="63">
        <f t="shared" si="696"/>
        <v>0</v>
      </c>
      <c r="R1621" s="65"/>
      <c r="S1621" s="67"/>
      <c r="T1621" s="40"/>
      <c r="U1621" s="106">
        <f>IF(EXACT(O1621,Y1621),M1621,M1621*(1-'Расчет ПРЕДЗАКАЗ'!$D$10))</f>
        <v>0</v>
      </c>
      <c r="V1621" s="106">
        <f t="shared" si="697"/>
        <v>0</v>
      </c>
      <c r="W1621" s="106" t="e">
        <f>IF(EXACT(O1621,Y1621),M1621,M1621*(1-#REF!))</f>
        <v>#REF!</v>
      </c>
      <c r="X1621" s="106" t="e">
        <f t="shared" si="698"/>
        <v>#REF!</v>
      </c>
      <c r="Y1621" s="107" t="s">
        <v>72</v>
      </c>
      <c r="Z1621" s="103">
        <f t="shared" si="694"/>
        <v>0</v>
      </c>
      <c r="AA1621" s="103">
        <f t="shared" si="695"/>
        <v>0</v>
      </c>
      <c r="AB1621" s="128" t="str">
        <f t="shared" si="699"/>
        <v/>
      </c>
      <c r="AC1621" s="128" t="e">
        <f t="shared" si="700"/>
        <v>#REF!</v>
      </c>
    </row>
    <row r="1622" spans="1:29" ht="50.1" customHeight="1">
      <c r="A1622" s="172"/>
      <c r="B1622" s="172"/>
      <c r="C1622" s="175"/>
      <c r="D1622" s="175"/>
      <c r="E1622" s="132"/>
      <c r="F1622" s="178"/>
      <c r="G1622" s="181"/>
      <c r="H1622" s="164"/>
      <c r="I1622" s="166"/>
      <c r="J1622" s="169"/>
      <c r="K1622" s="62"/>
      <c r="L1622" s="63"/>
      <c r="M1622" s="63"/>
      <c r="N1622" s="65"/>
      <c r="O1622" s="127"/>
      <c r="P1622" s="100"/>
      <c r="Q1622" s="63">
        <f t="shared" si="696"/>
        <v>0</v>
      </c>
      <c r="R1622" s="65"/>
      <c r="S1622" s="67"/>
      <c r="T1622" s="40"/>
      <c r="U1622" s="106">
        <f>IF(EXACT(O1622,Y1622),M1622,M1622*(1-'Расчет ПРЕДЗАКАЗ'!$D$10))</f>
        <v>0</v>
      </c>
      <c r="V1622" s="106">
        <f t="shared" si="697"/>
        <v>0</v>
      </c>
      <c r="W1622" s="106" t="e">
        <f>IF(EXACT(O1622,Y1622),M1622,M1622*(1-#REF!))</f>
        <v>#REF!</v>
      </c>
      <c r="X1622" s="106" t="e">
        <f t="shared" si="698"/>
        <v>#REF!</v>
      </c>
      <c r="Y1622" s="107" t="s">
        <v>72</v>
      </c>
      <c r="Z1622" s="103">
        <f t="shared" si="694"/>
        <v>0</v>
      </c>
      <c r="AA1622" s="103">
        <f t="shared" si="695"/>
        <v>0</v>
      </c>
      <c r="AB1622" s="128" t="str">
        <f t="shared" si="699"/>
        <v/>
      </c>
      <c r="AC1622" s="128" t="e">
        <f t="shared" si="700"/>
        <v>#REF!</v>
      </c>
    </row>
    <row r="1623" spans="1:29" ht="11.25" customHeight="1" thickBot="1"/>
    <row r="1624" spans="1:29" ht="50.1" customHeight="1">
      <c r="A1624" s="170">
        <v>101</v>
      </c>
      <c r="B1624" s="170" t="s">
        <v>936</v>
      </c>
      <c r="C1624" s="173" t="s">
        <v>937</v>
      </c>
      <c r="D1624" s="173" t="s">
        <v>77</v>
      </c>
      <c r="E1624" s="131"/>
      <c r="F1624" s="199" t="s">
        <v>938</v>
      </c>
      <c r="G1624" s="179" t="s">
        <v>132</v>
      </c>
      <c r="H1624" s="162" t="s">
        <v>939</v>
      </c>
      <c r="I1624" s="200" t="s">
        <v>940</v>
      </c>
      <c r="J1624" s="167" t="s">
        <v>19</v>
      </c>
      <c r="K1624" s="62" t="s">
        <v>587</v>
      </c>
      <c r="L1624" s="63">
        <v>760</v>
      </c>
      <c r="M1624" s="63">
        <v>470</v>
      </c>
      <c r="N1624" s="142" t="s">
        <v>941</v>
      </c>
      <c r="O1624" s="127"/>
      <c r="P1624" s="100"/>
      <c r="Q1624" s="63">
        <f>P1624*M1624</f>
        <v>0</v>
      </c>
      <c r="R1624" s="64"/>
      <c r="S1624" s="67">
        <v>428</v>
      </c>
      <c r="T1624" s="59"/>
      <c r="U1624" s="106">
        <f>IF(EXACT(O1624,Y1624),M1624,M1624*(1-'Расчет ПРЕДЗАКАЗ'!$D$10))</f>
        <v>460.59999999999997</v>
      </c>
      <c r="V1624" s="106">
        <f>P1624*U1624</f>
        <v>0</v>
      </c>
      <c r="W1624" s="106" t="e">
        <f>IF(EXACT(O1624,Y1624),M1624,M1624*(1-#REF!))</f>
        <v>#REF!</v>
      </c>
      <c r="X1624" s="106" t="e">
        <f>P1624*W1624</f>
        <v>#REF!</v>
      </c>
      <c r="Y1624" s="107" t="s">
        <v>72</v>
      </c>
      <c r="Z1624" s="103">
        <f t="shared" ref="Z1624:Z1638" si="701">IF(EXACT(O1624,Y1624),Q1624,0)</f>
        <v>0</v>
      </c>
      <c r="AA1624" s="103">
        <f t="shared" ref="AA1624:AA1638" si="702">IF(Z1624=0,Q1624,0)</f>
        <v>0</v>
      </c>
      <c r="AB1624" s="128">
        <f>IF(U1624=0,"",L1624/U1624-1)</f>
        <v>0.65002171081198457</v>
      </c>
      <c r="AC1624" s="128" t="e">
        <f>IF(W1624=0,"",L1624/W1624-1)</f>
        <v>#REF!</v>
      </c>
    </row>
    <row r="1625" spans="1:29" ht="50.1" customHeight="1">
      <c r="A1625" s="171"/>
      <c r="B1625" s="171"/>
      <c r="C1625" s="174"/>
      <c r="D1625" s="174"/>
      <c r="E1625" s="131"/>
      <c r="F1625" s="177"/>
      <c r="G1625" s="180"/>
      <c r="H1625" s="163"/>
      <c r="I1625" s="165"/>
      <c r="J1625" s="168"/>
      <c r="K1625" s="62"/>
      <c r="L1625" s="63"/>
      <c r="M1625" s="63"/>
      <c r="N1625" s="142"/>
      <c r="O1625" s="127"/>
      <c r="P1625" s="100"/>
      <c r="Q1625" s="63">
        <f t="shared" ref="Q1625:Q1638" si="703">P1625*M1625</f>
        <v>0</v>
      </c>
      <c r="R1625" s="64"/>
      <c r="S1625" s="67"/>
      <c r="T1625" s="46"/>
      <c r="U1625" s="106">
        <f>IF(EXACT(O1625,Y1625),M1625,M1625*(1-'Расчет ПРЕДЗАКАЗ'!$D$10))</f>
        <v>0</v>
      </c>
      <c r="V1625" s="106">
        <f t="shared" ref="V1625:V1638" si="704">P1625*U1625</f>
        <v>0</v>
      </c>
      <c r="W1625" s="106" t="e">
        <f>IF(EXACT(O1625,Y1625),M1625,M1625*(1-#REF!))</f>
        <v>#REF!</v>
      </c>
      <c r="X1625" s="106" t="e">
        <f t="shared" ref="X1625:X1638" si="705">P1625*W1625</f>
        <v>#REF!</v>
      </c>
      <c r="Y1625" s="107" t="s">
        <v>72</v>
      </c>
      <c r="Z1625" s="103">
        <f t="shared" si="701"/>
        <v>0</v>
      </c>
      <c r="AA1625" s="103">
        <f t="shared" si="702"/>
        <v>0</v>
      </c>
      <c r="AB1625" s="128" t="str">
        <f t="shared" ref="AB1625:AB1638" si="706">IF(U1625=0,"",L1625/U1625-1)</f>
        <v/>
      </c>
      <c r="AC1625" s="128" t="e">
        <f t="shared" ref="AC1625:AC1638" si="707">IF(W1625=0,"",L1625/W1625-1)</f>
        <v>#REF!</v>
      </c>
    </row>
    <row r="1626" spans="1:29" ht="50.1" customHeight="1">
      <c r="A1626" s="171"/>
      <c r="B1626" s="171"/>
      <c r="C1626" s="174"/>
      <c r="D1626" s="174"/>
      <c r="E1626" s="131"/>
      <c r="F1626" s="177"/>
      <c r="G1626" s="180"/>
      <c r="H1626" s="163"/>
      <c r="I1626" s="165"/>
      <c r="J1626" s="168"/>
      <c r="K1626" s="62"/>
      <c r="L1626" s="63"/>
      <c r="M1626" s="63"/>
      <c r="N1626" s="142"/>
      <c r="O1626" s="127"/>
      <c r="P1626" s="100"/>
      <c r="Q1626" s="63">
        <f t="shared" si="703"/>
        <v>0</v>
      </c>
      <c r="R1626" s="64"/>
      <c r="S1626" s="67"/>
      <c r="T1626" s="46"/>
      <c r="U1626" s="106">
        <f>IF(EXACT(O1626,Y1626),M1626,M1626*(1-'Расчет ПРЕДЗАКАЗ'!$D$10))</f>
        <v>0</v>
      </c>
      <c r="V1626" s="106">
        <f t="shared" si="704"/>
        <v>0</v>
      </c>
      <c r="W1626" s="106" t="e">
        <f>IF(EXACT(O1626,Y1626),M1626,M1626*(1-#REF!))</f>
        <v>#REF!</v>
      </c>
      <c r="X1626" s="106" t="e">
        <f t="shared" si="705"/>
        <v>#REF!</v>
      </c>
      <c r="Y1626" s="107" t="s">
        <v>72</v>
      </c>
      <c r="Z1626" s="103">
        <f t="shared" si="701"/>
        <v>0</v>
      </c>
      <c r="AA1626" s="103">
        <f t="shared" si="702"/>
        <v>0</v>
      </c>
      <c r="AB1626" s="128" t="str">
        <f t="shared" si="706"/>
        <v/>
      </c>
      <c r="AC1626" s="128" t="e">
        <f t="shared" si="707"/>
        <v>#REF!</v>
      </c>
    </row>
    <row r="1627" spans="1:29" ht="50.1" customHeight="1">
      <c r="A1627" s="171"/>
      <c r="B1627" s="171"/>
      <c r="C1627" s="174"/>
      <c r="D1627" s="174"/>
      <c r="E1627" s="131"/>
      <c r="F1627" s="177"/>
      <c r="G1627" s="180"/>
      <c r="H1627" s="163"/>
      <c r="I1627" s="165"/>
      <c r="J1627" s="168"/>
      <c r="K1627" s="62"/>
      <c r="L1627" s="63"/>
      <c r="M1627" s="63"/>
      <c r="N1627" s="142"/>
      <c r="O1627" s="127"/>
      <c r="P1627" s="100"/>
      <c r="Q1627" s="63">
        <f t="shared" si="703"/>
        <v>0</v>
      </c>
      <c r="R1627" s="64"/>
      <c r="S1627" s="67"/>
      <c r="T1627" s="46"/>
      <c r="U1627" s="106">
        <f>IF(EXACT(O1627,Y1627),M1627,M1627*(1-'Расчет ПРЕДЗАКАЗ'!$D$10))</f>
        <v>0</v>
      </c>
      <c r="V1627" s="106">
        <f t="shared" si="704"/>
        <v>0</v>
      </c>
      <c r="W1627" s="106" t="e">
        <f>IF(EXACT(O1627,Y1627),M1627,M1627*(1-#REF!))</f>
        <v>#REF!</v>
      </c>
      <c r="X1627" s="106" t="e">
        <f t="shared" si="705"/>
        <v>#REF!</v>
      </c>
      <c r="Y1627" s="107" t="s">
        <v>72</v>
      </c>
      <c r="Z1627" s="103">
        <f t="shared" si="701"/>
        <v>0</v>
      </c>
      <c r="AA1627" s="103">
        <f t="shared" si="702"/>
        <v>0</v>
      </c>
      <c r="AB1627" s="128" t="str">
        <f t="shared" si="706"/>
        <v/>
      </c>
      <c r="AC1627" s="128" t="e">
        <f t="shared" si="707"/>
        <v>#REF!</v>
      </c>
    </row>
    <row r="1628" spans="1:29" ht="50.1" customHeight="1">
      <c r="A1628" s="171"/>
      <c r="B1628" s="171"/>
      <c r="C1628" s="174"/>
      <c r="D1628" s="174"/>
      <c r="E1628" s="131"/>
      <c r="F1628" s="177"/>
      <c r="G1628" s="180"/>
      <c r="H1628" s="163"/>
      <c r="I1628" s="165"/>
      <c r="J1628" s="168"/>
      <c r="K1628" s="62"/>
      <c r="L1628" s="63"/>
      <c r="M1628" s="63"/>
      <c r="N1628" s="142"/>
      <c r="O1628" s="127"/>
      <c r="P1628" s="100"/>
      <c r="Q1628" s="63">
        <f t="shared" si="703"/>
        <v>0</v>
      </c>
      <c r="R1628" s="64"/>
      <c r="S1628" s="67"/>
      <c r="T1628" s="46"/>
      <c r="U1628" s="106">
        <f>IF(EXACT(O1628,Y1628),M1628,M1628*(1-'Расчет ПРЕДЗАКАЗ'!$D$10))</f>
        <v>0</v>
      </c>
      <c r="V1628" s="106">
        <f t="shared" si="704"/>
        <v>0</v>
      </c>
      <c r="W1628" s="106" t="e">
        <f>IF(EXACT(O1628,Y1628),M1628,M1628*(1-#REF!))</f>
        <v>#REF!</v>
      </c>
      <c r="X1628" s="106" t="e">
        <f t="shared" si="705"/>
        <v>#REF!</v>
      </c>
      <c r="Y1628" s="107" t="s">
        <v>72</v>
      </c>
      <c r="Z1628" s="103">
        <f t="shared" si="701"/>
        <v>0</v>
      </c>
      <c r="AA1628" s="103">
        <f t="shared" si="702"/>
        <v>0</v>
      </c>
      <c r="AB1628" s="128" t="str">
        <f t="shared" si="706"/>
        <v/>
      </c>
      <c r="AC1628" s="128" t="e">
        <f t="shared" si="707"/>
        <v>#REF!</v>
      </c>
    </row>
    <row r="1629" spans="1:29" ht="50.1" customHeight="1">
      <c r="A1629" s="171"/>
      <c r="B1629" s="171"/>
      <c r="C1629" s="174"/>
      <c r="D1629" s="174"/>
      <c r="E1629" s="131"/>
      <c r="F1629" s="177"/>
      <c r="G1629" s="180"/>
      <c r="H1629" s="163"/>
      <c r="I1629" s="165"/>
      <c r="J1629" s="168"/>
      <c r="K1629" s="62"/>
      <c r="L1629" s="63"/>
      <c r="M1629" s="63"/>
      <c r="N1629" s="142"/>
      <c r="O1629" s="127"/>
      <c r="P1629" s="100"/>
      <c r="Q1629" s="63">
        <f t="shared" si="703"/>
        <v>0</v>
      </c>
      <c r="R1629" s="64"/>
      <c r="S1629" s="67"/>
      <c r="T1629" s="46"/>
      <c r="U1629" s="106">
        <f>IF(EXACT(O1629,Y1629),M1629,M1629*(1-'Расчет ПРЕДЗАКАЗ'!$D$10))</f>
        <v>0</v>
      </c>
      <c r="V1629" s="106">
        <f t="shared" si="704"/>
        <v>0</v>
      </c>
      <c r="W1629" s="106" t="e">
        <f>IF(EXACT(O1629,Y1629),M1629,M1629*(1-#REF!))</f>
        <v>#REF!</v>
      </c>
      <c r="X1629" s="106" t="e">
        <f t="shared" si="705"/>
        <v>#REF!</v>
      </c>
      <c r="Y1629" s="107" t="s">
        <v>72</v>
      </c>
      <c r="Z1629" s="103">
        <f t="shared" si="701"/>
        <v>0</v>
      </c>
      <c r="AA1629" s="103">
        <f t="shared" si="702"/>
        <v>0</v>
      </c>
      <c r="AB1629" s="128" t="str">
        <f t="shared" si="706"/>
        <v/>
      </c>
      <c r="AC1629" s="128" t="e">
        <f t="shared" si="707"/>
        <v>#REF!</v>
      </c>
    </row>
    <row r="1630" spans="1:29" ht="50.1" customHeight="1">
      <c r="A1630" s="171"/>
      <c r="B1630" s="171"/>
      <c r="C1630" s="174"/>
      <c r="D1630" s="174"/>
      <c r="E1630" s="131"/>
      <c r="F1630" s="177"/>
      <c r="G1630" s="180"/>
      <c r="H1630" s="163"/>
      <c r="I1630" s="165"/>
      <c r="J1630" s="168"/>
      <c r="K1630" s="62"/>
      <c r="L1630" s="63"/>
      <c r="M1630" s="63"/>
      <c r="N1630" s="142"/>
      <c r="O1630" s="127"/>
      <c r="P1630" s="100"/>
      <c r="Q1630" s="63">
        <f t="shared" si="703"/>
        <v>0</v>
      </c>
      <c r="R1630" s="64"/>
      <c r="S1630" s="67"/>
      <c r="T1630" s="46"/>
      <c r="U1630" s="106">
        <f>IF(EXACT(O1630,Y1630),M1630,M1630*(1-'Расчет ПРЕДЗАКАЗ'!$D$10))</f>
        <v>0</v>
      </c>
      <c r="V1630" s="106">
        <f t="shared" si="704"/>
        <v>0</v>
      </c>
      <c r="W1630" s="106" t="e">
        <f>IF(EXACT(O1630,Y1630),M1630,M1630*(1-#REF!))</f>
        <v>#REF!</v>
      </c>
      <c r="X1630" s="106" t="e">
        <f t="shared" si="705"/>
        <v>#REF!</v>
      </c>
      <c r="Y1630" s="107" t="s">
        <v>72</v>
      </c>
      <c r="Z1630" s="103">
        <f t="shared" si="701"/>
        <v>0</v>
      </c>
      <c r="AA1630" s="103">
        <f t="shared" si="702"/>
        <v>0</v>
      </c>
      <c r="AB1630" s="128" t="str">
        <f t="shared" si="706"/>
        <v/>
      </c>
      <c r="AC1630" s="128" t="e">
        <f t="shared" si="707"/>
        <v>#REF!</v>
      </c>
    </row>
    <row r="1631" spans="1:29" ht="50.1" customHeight="1">
      <c r="A1631" s="171"/>
      <c r="B1631" s="171"/>
      <c r="C1631" s="174"/>
      <c r="D1631" s="174"/>
      <c r="E1631" s="131"/>
      <c r="F1631" s="177"/>
      <c r="G1631" s="180"/>
      <c r="H1631" s="163"/>
      <c r="I1631" s="165"/>
      <c r="J1631" s="168"/>
      <c r="K1631" s="62"/>
      <c r="L1631" s="63"/>
      <c r="M1631" s="63"/>
      <c r="N1631" s="142"/>
      <c r="O1631" s="127"/>
      <c r="P1631" s="100"/>
      <c r="Q1631" s="63">
        <f t="shared" si="703"/>
        <v>0</v>
      </c>
      <c r="R1631" s="64"/>
      <c r="S1631" s="67"/>
      <c r="T1631" s="46"/>
      <c r="U1631" s="106">
        <f>IF(EXACT(O1631,Y1631),M1631,M1631*(1-'Расчет ПРЕДЗАКАЗ'!$D$10))</f>
        <v>0</v>
      </c>
      <c r="V1631" s="106">
        <f t="shared" si="704"/>
        <v>0</v>
      </c>
      <c r="W1631" s="106" t="e">
        <f>IF(EXACT(O1631,Y1631),M1631,M1631*(1-#REF!))</f>
        <v>#REF!</v>
      </c>
      <c r="X1631" s="106" t="e">
        <f t="shared" si="705"/>
        <v>#REF!</v>
      </c>
      <c r="Y1631" s="107" t="s">
        <v>72</v>
      </c>
      <c r="Z1631" s="103">
        <f t="shared" si="701"/>
        <v>0</v>
      </c>
      <c r="AA1631" s="103">
        <f t="shared" si="702"/>
        <v>0</v>
      </c>
      <c r="AB1631" s="128" t="str">
        <f t="shared" si="706"/>
        <v/>
      </c>
      <c r="AC1631" s="128" t="e">
        <f t="shared" si="707"/>
        <v>#REF!</v>
      </c>
    </row>
    <row r="1632" spans="1:29" ht="50.1" customHeight="1">
      <c r="A1632" s="171"/>
      <c r="B1632" s="171"/>
      <c r="C1632" s="174"/>
      <c r="D1632" s="174"/>
      <c r="E1632" s="131"/>
      <c r="F1632" s="177"/>
      <c r="G1632" s="180"/>
      <c r="H1632" s="163"/>
      <c r="I1632" s="165"/>
      <c r="J1632" s="168"/>
      <c r="K1632" s="62"/>
      <c r="L1632" s="63"/>
      <c r="M1632" s="63"/>
      <c r="N1632" s="142"/>
      <c r="O1632" s="127"/>
      <c r="P1632" s="100"/>
      <c r="Q1632" s="63">
        <f t="shared" si="703"/>
        <v>0</v>
      </c>
      <c r="R1632" s="64"/>
      <c r="S1632" s="67"/>
      <c r="T1632" s="46"/>
      <c r="U1632" s="106">
        <f>IF(EXACT(O1632,Y1632),M1632,M1632*(1-'Расчет ПРЕДЗАКАЗ'!$D$10))</f>
        <v>0</v>
      </c>
      <c r="V1632" s="106">
        <f t="shared" si="704"/>
        <v>0</v>
      </c>
      <c r="W1632" s="106" t="e">
        <f>IF(EXACT(O1632,Y1632),M1632,M1632*(1-#REF!))</f>
        <v>#REF!</v>
      </c>
      <c r="X1632" s="106" t="e">
        <f t="shared" si="705"/>
        <v>#REF!</v>
      </c>
      <c r="Y1632" s="107" t="s">
        <v>72</v>
      </c>
      <c r="Z1632" s="103">
        <f t="shared" si="701"/>
        <v>0</v>
      </c>
      <c r="AA1632" s="103">
        <f t="shared" si="702"/>
        <v>0</v>
      </c>
      <c r="AB1632" s="128" t="str">
        <f t="shared" si="706"/>
        <v/>
      </c>
      <c r="AC1632" s="128" t="e">
        <f t="shared" si="707"/>
        <v>#REF!</v>
      </c>
    </row>
    <row r="1633" spans="1:29" ht="50.1" customHeight="1">
      <c r="A1633" s="171"/>
      <c r="B1633" s="171"/>
      <c r="C1633" s="174"/>
      <c r="D1633" s="174"/>
      <c r="E1633" s="131"/>
      <c r="F1633" s="177"/>
      <c r="G1633" s="180"/>
      <c r="H1633" s="163"/>
      <c r="I1633" s="165"/>
      <c r="J1633" s="168"/>
      <c r="K1633" s="62"/>
      <c r="L1633" s="63"/>
      <c r="M1633" s="63"/>
      <c r="N1633" s="143"/>
      <c r="O1633" s="127"/>
      <c r="P1633" s="100"/>
      <c r="Q1633" s="63">
        <f t="shared" si="703"/>
        <v>0</v>
      </c>
      <c r="R1633" s="65"/>
      <c r="S1633" s="67"/>
      <c r="T1633" s="40"/>
      <c r="U1633" s="106">
        <f>IF(EXACT(O1633,Y1633),M1633,M1633*(1-'Расчет ПРЕДЗАКАЗ'!$D$10))</f>
        <v>0</v>
      </c>
      <c r="V1633" s="106">
        <f t="shared" si="704"/>
        <v>0</v>
      </c>
      <c r="W1633" s="106" t="e">
        <f>IF(EXACT(O1633,Y1633),M1633,M1633*(1-#REF!))</f>
        <v>#REF!</v>
      </c>
      <c r="X1633" s="106" t="e">
        <f t="shared" si="705"/>
        <v>#REF!</v>
      </c>
      <c r="Y1633" s="107" t="s">
        <v>72</v>
      </c>
      <c r="Z1633" s="103">
        <f t="shared" si="701"/>
        <v>0</v>
      </c>
      <c r="AA1633" s="103">
        <f t="shared" si="702"/>
        <v>0</v>
      </c>
      <c r="AB1633" s="128" t="str">
        <f t="shared" si="706"/>
        <v/>
      </c>
      <c r="AC1633" s="128" t="e">
        <f t="shared" si="707"/>
        <v>#REF!</v>
      </c>
    </row>
    <row r="1634" spans="1:29" ht="50.1" customHeight="1">
      <c r="A1634" s="171"/>
      <c r="B1634" s="171"/>
      <c r="C1634" s="174"/>
      <c r="D1634" s="174"/>
      <c r="E1634" s="131"/>
      <c r="F1634" s="177"/>
      <c r="G1634" s="180"/>
      <c r="H1634" s="163"/>
      <c r="I1634" s="165"/>
      <c r="J1634" s="168"/>
      <c r="K1634" s="62"/>
      <c r="L1634" s="63"/>
      <c r="M1634" s="63"/>
      <c r="N1634" s="143"/>
      <c r="O1634" s="127"/>
      <c r="P1634" s="100"/>
      <c r="Q1634" s="63">
        <f t="shared" si="703"/>
        <v>0</v>
      </c>
      <c r="R1634" s="65"/>
      <c r="S1634" s="67"/>
      <c r="T1634" s="40"/>
      <c r="U1634" s="106">
        <f>IF(EXACT(O1634,Y1634),M1634,M1634*(1-'Расчет ПРЕДЗАКАЗ'!$D$10))</f>
        <v>0</v>
      </c>
      <c r="V1634" s="106">
        <f t="shared" si="704"/>
        <v>0</v>
      </c>
      <c r="W1634" s="106" t="e">
        <f>IF(EXACT(O1634,Y1634),M1634,M1634*(1-#REF!))</f>
        <v>#REF!</v>
      </c>
      <c r="X1634" s="106" t="e">
        <f t="shared" si="705"/>
        <v>#REF!</v>
      </c>
      <c r="Y1634" s="107" t="s">
        <v>72</v>
      </c>
      <c r="Z1634" s="103">
        <f t="shared" si="701"/>
        <v>0</v>
      </c>
      <c r="AA1634" s="103">
        <f t="shared" si="702"/>
        <v>0</v>
      </c>
      <c r="AB1634" s="128" t="str">
        <f t="shared" si="706"/>
        <v/>
      </c>
      <c r="AC1634" s="128" t="e">
        <f t="shared" si="707"/>
        <v>#REF!</v>
      </c>
    </row>
    <row r="1635" spans="1:29" ht="50.1" customHeight="1">
      <c r="A1635" s="171"/>
      <c r="B1635" s="171"/>
      <c r="C1635" s="174"/>
      <c r="D1635" s="174"/>
      <c r="E1635" s="131"/>
      <c r="F1635" s="177"/>
      <c r="G1635" s="180"/>
      <c r="H1635" s="163"/>
      <c r="I1635" s="165"/>
      <c r="J1635" s="168"/>
      <c r="K1635" s="62"/>
      <c r="L1635" s="63"/>
      <c r="M1635" s="63"/>
      <c r="N1635" s="65"/>
      <c r="O1635" s="127"/>
      <c r="P1635" s="100"/>
      <c r="Q1635" s="63">
        <f t="shared" si="703"/>
        <v>0</v>
      </c>
      <c r="R1635" s="65"/>
      <c r="S1635" s="67"/>
      <c r="T1635" s="40"/>
      <c r="U1635" s="106">
        <f>IF(EXACT(O1635,Y1635),M1635,M1635*(1-'Расчет ПРЕДЗАКАЗ'!$D$10))</f>
        <v>0</v>
      </c>
      <c r="V1635" s="106">
        <f t="shared" si="704"/>
        <v>0</v>
      </c>
      <c r="W1635" s="106" t="e">
        <f>IF(EXACT(O1635,Y1635),M1635,M1635*(1-#REF!))</f>
        <v>#REF!</v>
      </c>
      <c r="X1635" s="106" t="e">
        <f t="shared" si="705"/>
        <v>#REF!</v>
      </c>
      <c r="Y1635" s="107" t="s">
        <v>72</v>
      </c>
      <c r="Z1635" s="103">
        <f t="shared" si="701"/>
        <v>0</v>
      </c>
      <c r="AA1635" s="103">
        <f t="shared" si="702"/>
        <v>0</v>
      </c>
      <c r="AB1635" s="128" t="str">
        <f t="shared" si="706"/>
        <v/>
      </c>
      <c r="AC1635" s="128" t="e">
        <f t="shared" si="707"/>
        <v>#REF!</v>
      </c>
    </row>
    <row r="1636" spans="1:29" ht="50.1" customHeight="1">
      <c r="A1636" s="171"/>
      <c r="B1636" s="171"/>
      <c r="C1636" s="174"/>
      <c r="D1636" s="174"/>
      <c r="E1636" s="131"/>
      <c r="F1636" s="177"/>
      <c r="G1636" s="180"/>
      <c r="H1636" s="163"/>
      <c r="I1636" s="165"/>
      <c r="J1636" s="168"/>
      <c r="K1636" s="62"/>
      <c r="L1636" s="63"/>
      <c r="M1636" s="63"/>
      <c r="N1636" s="65"/>
      <c r="O1636" s="127"/>
      <c r="P1636" s="100"/>
      <c r="Q1636" s="63">
        <f t="shared" si="703"/>
        <v>0</v>
      </c>
      <c r="R1636" s="65"/>
      <c r="S1636" s="67"/>
      <c r="T1636" s="40"/>
      <c r="U1636" s="106">
        <f>IF(EXACT(O1636,Y1636),M1636,M1636*(1-'Расчет ПРЕДЗАКАЗ'!$D$10))</f>
        <v>0</v>
      </c>
      <c r="V1636" s="106">
        <f t="shared" si="704"/>
        <v>0</v>
      </c>
      <c r="W1636" s="106" t="e">
        <f>IF(EXACT(O1636,Y1636),M1636,M1636*(1-#REF!))</f>
        <v>#REF!</v>
      </c>
      <c r="X1636" s="106" t="e">
        <f t="shared" si="705"/>
        <v>#REF!</v>
      </c>
      <c r="Y1636" s="107" t="s">
        <v>72</v>
      </c>
      <c r="Z1636" s="103">
        <f t="shared" si="701"/>
        <v>0</v>
      </c>
      <c r="AA1636" s="103">
        <f t="shared" si="702"/>
        <v>0</v>
      </c>
      <c r="AB1636" s="128" t="str">
        <f t="shared" si="706"/>
        <v/>
      </c>
      <c r="AC1636" s="128" t="e">
        <f t="shared" si="707"/>
        <v>#REF!</v>
      </c>
    </row>
    <row r="1637" spans="1:29" ht="50.1" customHeight="1">
      <c r="A1637" s="171"/>
      <c r="B1637" s="171"/>
      <c r="C1637" s="174"/>
      <c r="D1637" s="174"/>
      <c r="E1637" s="131"/>
      <c r="F1637" s="177"/>
      <c r="G1637" s="180"/>
      <c r="H1637" s="163"/>
      <c r="I1637" s="165"/>
      <c r="J1637" s="168"/>
      <c r="K1637" s="62"/>
      <c r="L1637" s="63"/>
      <c r="M1637" s="63"/>
      <c r="N1637" s="65"/>
      <c r="O1637" s="127"/>
      <c r="P1637" s="100"/>
      <c r="Q1637" s="63">
        <f t="shared" si="703"/>
        <v>0</v>
      </c>
      <c r="R1637" s="65"/>
      <c r="S1637" s="67"/>
      <c r="T1637" s="40"/>
      <c r="U1637" s="106">
        <f>IF(EXACT(O1637,Y1637),M1637,M1637*(1-'Расчет ПРЕДЗАКАЗ'!$D$10))</f>
        <v>0</v>
      </c>
      <c r="V1637" s="106">
        <f t="shared" si="704"/>
        <v>0</v>
      </c>
      <c r="W1637" s="106" t="e">
        <f>IF(EXACT(O1637,Y1637),M1637,M1637*(1-#REF!))</f>
        <v>#REF!</v>
      </c>
      <c r="X1637" s="106" t="e">
        <f t="shared" si="705"/>
        <v>#REF!</v>
      </c>
      <c r="Y1637" s="107" t="s">
        <v>72</v>
      </c>
      <c r="Z1637" s="103">
        <f t="shared" si="701"/>
        <v>0</v>
      </c>
      <c r="AA1637" s="103">
        <f t="shared" si="702"/>
        <v>0</v>
      </c>
      <c r="AB1637" s="128" t="str">
        <f t="shared" si="706"/>
        <v/>
      </c>
      <c r="AC1637" s="128" t="e">
        <f t="shared" si="707"/>
        <v>#REF!</v>
      </c>
    </row>
    <row r="1638" spans="1:29" ht="50.1" customHeight="1">
      <c r="A1638" s="172"/>
      <c r="B1638" s="172"/>
      <c r="C1638" s="175"/>
      <c r="D1638" s="175"/>
      <c r="E1638" s="132"/>
      <c r="F1638" s="178"/>
      <c r="G1638" s="181"/>
      <c r="H1638" s="164"/>
      <c r="I1638" s="166"/>
      <c r="J1638" s="169"/>
      <c r="K1638" s="62"/>
      <c r="L1638" s="63"/>
      <c r="M1638" s="63"/>
      <c r="N1638" s="65"/>
      <c r="O1638" s="127"/>
      <c r="P1638" s="100"/>
      <c r="Q1638" s="63">
        <f t="shared" si="703"/>
        <v>0</v>
      </c>
      <c r="R1638" s="65"/>
      <c r="S1638" s="67"/>
      <c r="T1638" s="40"/>
      <c r="U1638" s="106">
        <f>IF(EXACT(O1638,Y1638),M1638,M1638*(1-'Расчет ПРЕДЗАКАЗ'!$D$10))</f>
        <v>0</v>
      </c>
      <c r="V1638" s="106">
        <f t="shared" si="704"/>
        <v>0</v>
      </c>
      <c r="W1638" s="106" t="e">
        <f>IF(EXACT(O1638,Y1638),M1638,M1638*(1-#REF!))</f>
        <v>#REF!</v>
      </c>
      <c r="X1638" s="106" t="e">
        <f t="shared" si="705"/>
        <v>#REF!</v>
      </c>
      <c r="Y1638" s="107" t="s">
        <v>72</v>
      </c>
      <c r="Z1638" s="103">
        <f t="shared" si="701"/>
        <v>0</v>
      </c>
      <c r="AA1638" s="103">
        <f t="shared" si="702"/>
        <v>0</v>
      </c>
      <c r="AB1638" s="128" t="str">
        <f t="shared" si="706"/>
        <v/>
      </c>
      <c r="AC1638" s="128" t="e">
        <f t="shared" si="707"/>
        <v>#REF!</v>
      </c>
    </row>
    <row r="1639" spans="1:29" ht="11.25" customHeight="1" thickBot="1"/>
    <row r="1640" spans="1:29" ht="50.1" customHeight="1">
      <c r="A1640" s="170">
        <v>102</v>
      </c>
      <c r="B1640" s="170" t="s">
        <v>942</v>
      </c>
      <c r="C1640" s="173" t="s">
        <v>943</v>
      </c>
      <c r="D1640" s="173" t="s">
        <v>77</v>
      </c>
      <c r="E1640" s="131"/>
      <c r="F1640" s="199" t="s">
        <v>424</v>
      </c>
      <c r="G1640" s="179" t="s">
        <v>535</v>
      </c>
      <c r="H1640" s="162" t="s">
        <v>944</v>
      </c>
      <c r="I1640" s="200" t="s">
        <v>940</v>
      </c>
      <c r="J1640" s="167" t="s">
        <v>19</v>
      </c>
      <c r="K1640" s="62" t="s">
        <v>587</v>
      </c>
      <c r="L1640" s="63">
        <v>790</v>
      </c>
      <c r="M1640" s="63">
        <v>506</v>
      </c>
      <c r="N1640" s="142" t="s">
        <v>945</v>
      </c>
      <c r="O1640" s="127"/>
      <c r="P1640" s="100"/>
      <c r="Q1640" s="63">
        <f>P1640*M1640</f>
        <v>0</v>
      </c>
      <c r="R1640" s="64"/>
      <c r="S1640" s="67">
        <v>1780</v>
      </c>
      <c r="T1640" s="59"/>
      <c r="U1640" s="106">
        <f>IF(EXACT(O1640,Y1640),M1640,M1640*(1-'Расчет ПРЕДЗАКАЗ'!$D$10))</f>
        <v>495.88</v>
      </c>
      <c r="V1640" s="106">
        <f>P1640*U1640</f>
        <v>0</v>
      </c>
      <c r="W1640" s="106" t="e">
        <f>IF(EXACT(O1640,Y1640),M1640,M1640*(1-#REF!))</f>
        <v>#REF!</v>
      </c>
      <c r="X1640" s="106" t="e">
        <f>P1640*W1640</f>
        <v>#REF!</v>
      </c>
      <c r="Y1640" s="107" t="s">
        <v>72</v>
      </c>
      <c r="Z1640" s="103">
        <f t="shared" ref="Z1640:Z1654" si="708">IF(EXACT(O1640,Y1640),Q1640,0)</f>
        <v>0</v>
      </c>
      <c r="AA1640" s="103">
        <f t="shared" ref="AA1640:AA1654" si="709">IF(Z1640=0,Q1640,0)</f>
        <v>0</v>
      </c>
      <c r="AB1640" s="128">
        <f>IF(U1640=0,"",L1640/U1640-1)</f>
        <v>0.5931273695248851</v>
      </c>
      <c r="AC1640" s="128" t="e">
        <f>IF(W1640=0,"",L1640/W1640-1)</f>
        <v>#REF!</v>
      </c>
    </row>
    <row r="1641" spans="1:29" ht="50.1" customHeight="1">
      <c r="A1641" s="171"/>
      <c r="B1641" s="171"/>
      <c r="C1641" s="174"/>
      <c r="D1641" s="174"/>
      <c r="E1641" s="131"/>
      <c r="F1641" s="177"/>
      <c r="G1641" s="180"/>
      <c r="H1641" s="163"/>
      <c r="I1641" s="165"/>
      <c r="J1641" s="168"/>
      <c r="K1641" s="62"/>
      <c r="L1641" s="63"/>
      <c r="M1641" s="63"/>
      <c r="N1641" s="142"/>
      <c r="O1641" s="127"/>
      <c r="P1641" s="100"/>
      <c r="Q1641" s="63">
        <f t="shared" ref="Q1641:Q1654" si="710">P1641*M1641</f>
        <v>0</v>
      </c>
      <c r="R1641" s="64"/>
      <c r="S1641" s="67"/>
      <c r="T1641" s="46"/>
      <c r="U1641" s="106">
        <f>IF(EXACT(O1641,Y1641),M1641,M1641*(1-'Расчет ПРЕДЗАКАЗ'!$D$10))</f>
        <v>0</v>
      </c>
      <c r="V1641" s="106">
        <f t="shared" ref="V1641:V1654" si="711">P1641*U1641</f>
        <v>0</v>
      </c>
      <c r="W1641" s="106" t="e">
        <f>IF(EXACT(O1641,Y1641),M1641,M1641*(1-#REF!))</f>
        <v>#REF!</v>
      </c>
      <c r="X1641" s="106" t="e">
        <f t="shared" ref="X1641:X1654" si="712">P1641*W1641</f>
        <v>#REF!</v>
      </c>
      <c r="Y1641" s="107" t="s">
        <v>72</v>
      </c>
      <c r="Z1641" s="103">
        <f t="shared" si="708"/>
        <v>0</v>
      </c>
      <c r="AA1641" s="103">
        <f t="shared" si="709"/>
        <v>0</v>
      </c>
      <c r="AB1641" s="128" t="str">
        <f t="shared" ref="AB1641:AB1654" si="713">IF(U1641=0,"",L1641/U1641-1)</f>
        <v/>
      </c>
      <c r="AC1641" s="128" t="e">
        <f t="shared" ref="AC1641:AC1654" si="714">IF(W1641=0,"",L1641/W1641-1)</f>
        <v>#REF!</v>
      </c>
    </row>
    <row r="1642" spans="1:29" ht="50.1" customHeight="1">
      <c r="A1642" s="171"/>
      <c r="B1642" s="171"/>
      <c r="C1642" s="174"/>
      <c r="D1642" s="174"/>
      <c r="E1642" s="131"/>
      <c r="F1642" s="177"/>
      <c r="G1642" s="180"/>
      <c r="H1642" s="163"/>
      <c r="I1642" s="165"/>
      <c r="J1642" s="168"/>
      <c r="K1642" s="62"/>
      <c r="L1642" s="63"/>
      <c r="M1642" s="63"/>
      <c r="N1642" s="142"/>
      <c r="O1642" s="127"/>
      <c r="P1642" s="100"/>
      <c r="Q1642" s="63">
        <f t="shared" si="710"/>
        <v>0</v>
      </c>
      <c r="R1642" s="64"/>
      <c r="S1642" s="67"/>
      <c r="T1642" s="46"/>
      <c r="U1642" s="106">
        <f>IF(EXACT(O1642,Y1642),M1642,M1642*(1-'Расчет ПРЕДЗАКАЗ'!$D$10))</f>
        <v>0</v>
      </c>
      <c r="V1642" s="106">
        <f t="shared" si="711"/>
        <v>0</v>
      </c>
      <c r="W1642" s="106" t="e">
        <f>IF(EXACT(O1642,Y1642),M1642,M1642*(1-#REF!))</f>
        <v>#REF!</v>
      </c>
      <c r="X1642" s="106" t="e">
        <f t="shared" si="712"/>
        <v>#REF!</v>
      </c>
      <c r="Y1642" s="107" t="s">
        <v>72</v>
      </c>
      <c r="Z1642" s="103">
        <f t="shared" si="708"/>
        <v>0</v>
      </c>
      <c r="AA1642" s="103">
        <f t="shared" si="709"/>
        <v>0</v>
      </c>
      <c r="AB1642" s="128" t="str">
        <f t="shared" si="713"/>
        <v/>
      </c>
      <c r="AC1642" s="128" t="e">
        <f t="shared" si="714"/>
        <v>#REF!</v>
      </c>
    </row>
    <row r="1643" spans="1:29" ht="50.1" customHeight="1">
      <c r="A1643" s="171"/>
      <c r="B1643" s="171"/>
      <c r="C1643" s="174"/>
      <c r="D1643" s="174"/>
      <c r="E1643" s="131"/>
      <c r="F1643" s="177"/>
      <c r="G1643" s="180"/>
      <c r="H1643" s="163"/>
      <c r="I1643" s="165"/>
      <c r="J1643" s="168"/>
      <c r="K1643" s="62"/>
      <c r="L1643" s="63"/>
      <c r="M1643" s="63"/>
      <c r="N1643" s="142"/>
      <c r="O1643" s="127"/>
      <c r="P1643" s="100"/>
      <c r="Q1643" s="63">
        <f t="shared" si="710"/>
        <v>0</v>
      </c>
      <c r="R1643" s="64"/>
      <c r="S1643" s="67"/>
      <c r="T1643" s="46"/>
      <c r="U1643" s="106">
        <f>IF(EXACT(O1643,Y1643),M1643,M1643*(1-'Расчет ПРЕДЗАКАЗ'!$D$10))</f>
        <v>0</v>
      </c>
      <c r="V1643" s="106">
        <f t="shared" si="711"/>
        <v>0</v>
      </c>
      <c r="W1643" s="106" t="e">
        <f>IF(EXACT(O1643,Y1643),M1643,M1643*(1-#REF!))</f>
        <v>#REF!</v>
      </c>
      <c r="X1643" s="106" t="e">
        <f t="shared" si="712"/>
        <v>#REF!</v>
      </c>
      <c r="Y1643" s="107" t="s">
        <v>72</v>
      </c>
      <c r="Z1643" s="103">
        <f t="shared" si="708"/>
        <v>0</v>
      </c>
      <c r="AA1643" s="103">
        <f t="shared" si="709"/>
        <v>0</v>
      </c>
      <c r="AB1643" s="128" t="str">
        <f t="shared" si="713"/>
        <v/>
      </c>
      <c r="AC1643" s="128" t="e">
        <f t="shared" si="714"/>
        <v>#REF!</v>
      </c>
    </row>
    <row r="1644" spans="1:29" ht="50.1" customHeight="1">
      <c r="A1644" s="171"/>
      <c r="B1644" s="171"/>
      <c r="C1644" s="174"/>
      <c r="D1644" s="174"/>
      <c r="E1644" s="131"/>
      <c r="F1644" s="177"/>
      <c r="G1644" s="180"/>
      <c r="H1644" s="163"/>
      <c r="I1644" s="165"/>
      <c r="J1644" s="168"/>
      <c r="K1644" s="62"/>
      <c r="L1644" s="63"/>
      <c r="M1644" s="63"/>
      <c r="N1644" s="142"/>
      <c r="O1644" s="127"/>
      <c r="P1644" s="100"/>
      <c r="Q1644" s="63">
        <f t="shared" si="710"/>
        <v>0</v>
      </c>
      <c r="R1644" s="64"/>
      <c r="S1644" s="67"/>
      <c r="T1644" s="46"/>
      <c r="U1644" s="106">
        <f>IF(EXACT(O1644,Y1644),M1644,M1644*(1-'Расчет ПРЕДЗАКАЗ'!$D$10))</f>
        <v>0</v>
      </c>
      <c r="V1644" s="106">
        <f t="shared" si="711"/>
        <v>0</v>
      </c>
      <c r="W1644" s="106" t="e">
        <f>IF(EXACT(O1644,Y1644),M1644,M1644*(1-#REF!))</f>
        <v>#REF!</v>
      </c>
      <c r="X1644" s="106" t="e">
        <f t="shared" si="712"/>
        <v>#REF!</v>
      </c>
      <c r="Y1644" s="107" t="s">
        <v>72</v>
      </c>
      <c r="Z1644" s="103">
        <f t="shared" si="708"/>
        <v>0</v>
      </c>
      <c r="AA1644" s="103">
        <f t="shared" si="709"/>
        <v>0</v>
      </c>
      <c r="AB1644" s="128" t="str">
        <f t="shared" si="713"/>
        <v/>
      </c>
      <c r="AC1644" s="128" t="e">
        <f t="shared" si="714"/>
        <v>#REF!</v>
      </c>
    </row>
    <row r="1645" spans="1:29" ht="50.1" customHeight="1">
      <c r="A1645" s="171"/>
      <c r="B1645" s="171"/>
      <c r="C1645" s="174"/>
      <c r="D1645" s="174"/>
      <c r="E1645" s="131"/>
      <c r="F1645" s="177"/>
      <c r="G1645" s="180"/>
      <c r="H1645" s="163"/>
      <c r="I1645" s="165"/>
      <c r="J1645" s="168"/>
      <c r="K1645" s="62"/>
      <c r="L1645" s="63"/>
      <c r="M1645" s="63"/>
      <c r="N1645" s="142"/>
      <c r="O1645" s="127"/>
      <c r="P1645" s="100"/>
      <c r="Q1645" s="63">
        <f t="shared" si="710"/>
        <v>0</v>
      </c>
      <c r="R1645" s="64"/>
      <c r="S1645" s="67"/>
      <c r="T1645" s="46"/>
      <c r="U1645" s="106">
        <f>IF(EXACT(O1645,Y1645),M1645,M1645*(1-'Расчет ПРЕДЗАКАЗ'!$D$10))</f>
        <v>0</v>
      </c>
      <c r="V1645" s="106">
        <f t="shared" si="711"/>
        <v>0</v>
      </c>
      <c r="W1645" s="106" t="e">
        <f>IF(EXACT(O1645,Y1645),M1645,M1645*(1-#REF!))</f>
        <v>#REF!</v>
      </c>
      <c r="X1645" s="106" t="e">
        <f t="shared" si="712"/>
        <v>#REF!</v>
      </c>
      <c r="Y1645" s="107" t="s">
        <v>72</v>
      </c>
      <c r="Z1645" s="103">
        <f t="shared" si="708"/>
        <v>0</v>
      </c>
      <c r="AA1645" s="103">
        <f t="shared" si="709"/>
        <v>0</v>
      </c>
      <c r="AB1645" s="128" t="str">
        <f t="shared" si="713"/>
        <v/>
      </c>
      <c r="AC1645" s="128" t="e">
        <f t="shared" si="714"/>
        <v>#REF!</v>
      </c>
    </row>
    <row r="1646" spans="1:29" ht="50.1" customHeight="1">
      <c r="A1646" s="171"/>
      <c r="B1646" s="171"/>
      <c r="C1646" s="174"/>
      <c r="D1646" s="174"/>
      <c r="E1646" s="131"/>
      <c r="F1646" s="177"/>
      <c r="G1646" s="180"/>
      <c r="H1646" s="163"/>
      <c r="I1646" s="165"/>
      <c r="J1646" s="168"/>
      <c r="K1646" s="62"/>
      <c r="L1646" s="63"/>
      <c r="M1646" s="63"/>
      <c r="N1646" s="142"/>
      <c r="O1646" s="127"/>
      <c r="P1646" s="100"/>
      <c r="Q1646" s="63">
        <f t="shared" si="710"/>
        <v>0</v>
      </c>
      <c r="R1646" s="64"/>
      <c r="S1646" s="67"/>
      <c r="T1646" s="46"/>
      <c r="U1646" s="106">
        <f>IF(EXACT(O1646,Y1646),M1646,M1646*(1-'Расчет ПРЕДЗАКАЗ'!$D$10))</f>
        <v>0</v>
      </c>
      <c r="V1646" s="106">
        <f t="shared" si="711"/>
        <v>0</v>
      </c>
      <c r="W1646" s="106" t="e">
        <f>IF(EXACT(O1646,Y1646),M1646,M1646*(1-#REF!))</f>
        <v>#REF!</v>
      </c>
      <c r="X1646" s="106" t="e">
        <f t="shared" si="712"/>
        <v>#REF!</v>
      </c>
      <c r="Y1646" s="107" t="s">
        <v>72</v>
      </c>
      <c r="Z1646" s="103">
        <f t="shared" si="708"/>
        <v>0</v>
      </c>
      <c r="AA1646" s="103">
        <f t="shared" si="709"/>
        <v>0</v>
      </c>
      <c r="AB1646" s="128" t="str">
        <f t="shared" si="713"/>
        <v/>
      </c>
      <c r="AC1646" s="128" t="e">
        <f t="shared" si="714"/>
        <v>#REF!</v>
      </c>
    </row>
    <row r="1647" spans="1:29" ht="50.1" customHeight="1">
      <c r="A1647" s="171"/>
      <c r="B1647" s="171"/>
      <c r="C1647" s="174"/>
      <c r="D1647" s="174"/>
      <c r="E1647" s="131"/>
      <c r="F1647" s="177"/>
      <c r="G1647" s="180"/>
      <c r="H1647" s="163"/>
      <c r="I1647" s="165"/>
      <c r="J1647" s="168"/>
      <c r="K1647" s="62"/>
      <c r="L1647" s="63"/>
      <c r="M1647" s="63"/>
      <c r="N1647" s="142"/>
      <c r="O1647" s="127"/>
      <c r="P1647" s="100"/>
      <c r="Q1647" s="63">
        <f t="shared" si="710"/>
        <v>0</v>
      </c>
      <c r="R1647" s="64"/>
      <c r="S1647" s="67"/>
      <c r="T1647" s="46"/>
      <c r="U1647" s="106">
        <f>IF(EXACT(O1647,Y1647),M1647,M1647*(1-'Расчет ПРЕДЗАКАЗ'!$D$10))</f>
        <v>0</v>
      </c>
      <c r="V1647" s="106">
        <f t="shared" si="711"/>
        <v>0</v>
      </c>
      <c r="W1647" s="106" t="e">
        <f>IF(EXACT(O1647,Y1647),M1647,M1647*(1-#REF!))</f>
        <v>#REF!</v>
      </c>
      <c r="X1647" s="106" t="e">
        <f t="shared" si="712"/>
        <v>#REF!</v>
      </c>
      <c r="Y1647" s="107" t="s">
        <v>72</v>
      </c>
      <c r="Z1647" s="103">
        <f t="shared" si="708"/>
        <v>0</v>
      </c>
      <c r="AA1647" s="103">
        <f t="shared" si="709"/>
        <v>0</v>
      </c>
      <c r="AB1647" s="128" t="str">
        <f t="shared" si="713"/>
        <v/>
      </c>
      <c r="AC1647" s="128" t="e">
        <f t="shared" si="714"/>
        <v>#REF!</v>
      </c>
    </row>
    <row r="1648" spans="1:29" ht="50.1" customHeight="1">
      <c r="A1648" s="171"/>
      <c r="B1648" s="171"/>
      <c r="C1648" s="174"/>
      <c r="D1648" s="174"/>
      <c r="E1648" s="131"/>
      <c r="F1648" s="177"/>
      <c r="G1648" s="180"/>
      <c r="H1648" s="163"/>
      <c r="I1648" s="165"/>
      <c r="J1648" s="168"/>
      <c r="K1648" s="62"/>
      <c r="L1648" s="63"/>
      <c r="M1648" s="63"/>
      <c r="N1648" s="142"/>
      <c r="O1648" s="127"/>
      <c r="P1648" s="100"/>
      <c r="Q1648" s="63">
        <f t="shared" si="710"/>
        <v>0</v>
      </c>
      <c r="R1648" s="64"/>
      <c r="S1648" s="67"/>
      <c r="T1648" s="46"/>
      <c r="U1648" s="106">
        <f>IF(EXACT(O1648,Y1648),M1648,M1648*(1-'Расчет ПРЕДЗАКАЗ'!$D$10))</f>
        <v>0</v>
      </c>
      <c r="V1648" s="106">
        <f t="shared" si="711"/>
        <v>0</v>
      </c>
      <c r="W1648" s="106" t="e">
        <f>IF(EXACT(O1648,Y1648),M1648,M1648*(1-#REF!))</f>
        <v>#REF!</v>
      </c>
      <c r="X1648" s="106" t="e">
        <f t="shared" si="712"/>
        <v>#REF!</v>
      </c>
      <c r="Y1648" s="107" t="s">
        <v>72</v>
      </c>
      <c r="Z1648" s="103">
        <f t="shared" si="708"/>
        <v>0</v>
      </c>
      <c r="AA1648" s="103">
        <f t="shared" si="709"/>
        <v>0</v>
      </c>
      <c r="AB1648" s="128" t="str">
        <f t="shared" si="713"/>
        <v/>
      </c>
      <c r="AC1648" s="128" t="e">
        <f t="shared" si="714"/>
        <v>#REF!</v>
      </c>
    </row>
    <row r="1649" spans="1:29" ht="50.1" customHeight="1">
      <c r="A1649" s="171"/>
      <c r="B1649" s="171"/>
      <c r="C1649" s="174"/>
      <c r="D1649" s="174"/>
      <c r="E1649" s="131"/>
      <c r="F1649" s="177"/>
      <c r="G1649" s="180"/>
      <c r="H1649" s="163"/>
      <c r="I1649" s="165"/>
      <c r="J1649" s="168"/>
      <c r="K1649" s="62"/>
      <c r="L1649" s="63"/>
      <c r="M1649" s="63"/>
      <c r="N1649" s="143"/>
      <c r="O1649" s="127"/>
      <c r="P1649" s="100"/>
      <c r="Q1649" s="63">
        <f t="shared" si="710"/>
        <v>0</v>
      </c>
      <c r="R1649" s="65"/>
      <c r="S1649" s="67"/>
      <c r="T1649" s="40"/>
      <c r="U1649" s="106">
        <f>IF(EXACT(O1649,Y1649),M1649,M1649*(1-'Расчет ПРЕДЗАКАЗ'!$D$10))</f>
        <v>0</v>
      </c>
      <c r="V1649" s="106">
        <f t="shared" si="711"/>
        <v>0</v>
      </c>
      <c r="W1649" s="106" t="e">
        <f>IF(EXACT(O1649,Y1649),M1649,M1649*(1-#REF!))</f>
        <v>#REF!</v>
      </c>
      <c r="X1649" s="106" t="e">
        <f t="shared" si="712"/>
        <v>#REF!</v>
      </c>
      <c r="Y1649" s="107" t="s">
        <v>72</v>
      </c>
      <c r="Z1649" s="103">
        <f t="shared" si="708"/>
        <v>0</v>
      </c>
      <c r="AA1649" s="103">
        <f t="shared" si="709"/>
        <v>0</v>
      </c>
      <c r="AB1649" s="128" t="str">
        <f t="shared" si="713"/>
        <v/>
      </c>
      <c r="AC1649" s="128" t="e">
        <f t="shared" si="714"/>
        <v>#REF!</v>
      </c>
    </row>
    <row r="1650" spans="1:29" ht="50.1" customHeight="1">
      <c r="A1650" s="171"/>
      <c r="B1650" s="171"/>
      <c r="C1650" s="174"/>
      <c r="D1650" s="174"/>
      <c r="E1650" s="131"/>
      <c r="F1650" s="177"/>
      <c r="G1650" s="180"/>
      <c r="H1650" s="163"/>
      <c r="I1650" s="165"/>
      <c r="J1650" s="168"/>
      <c r="K1650" s="62"/>
      <c r="L1650" s="63"/>
      <c r="M1650" s="63"/>
      <c r="N1650" s="143"/>
      <c r="O1650" s="127"/>
      <c r="P1650" s="100"/>
      <c r="Q1650" s="63">
        <f t="shared" si="710"/>
        <v>0</v>
      </c>
      <c r="R1650" s="65"/>
      <c r="S1650" s="67"/>
      <c r="T1650" s="40"/>
      <c r="U1650" s="106">
        <f>IF(EXACT(O1650,Y1650),M1650,M1650*(1-'Расчет ПРЕДЗАКАЗ'!$D$10))</f>
        <v>0</v>
      </c>
      <c r="V1650" s="106">
        <f t="shared" si="711"/>
        <v>0</v>
      </c>
      <c r="W1650" s="106" t="e">
        <f>IF(EXACT(O1650,Y1650),M1650,M1650*(1-#REF!))</f>
        <v>#REF!</v>
      </c>
      <c r="X1650" s="106" t="e">
        <f t="shared" si="712"/>
        <v>#REF!</v>
      </c>
      <c r="Y1650" s="107" t="s">
        <v>72</v>
      </c>
      <c r="Z1650" s="103">
        <f t="shared" si="708"/>
        <v>0</v>
      </c>
      <c r="AA1650" s="103">
        <f t="shared" si="709"/>
        <v>0</v>
      </c>
      <c r="AB1650" s="128" t="str">
        <f t="shared" si="713"/>
        <v/>
      </c>
      <c r="AC1650" s="128" t="e">
        <f t="shared" si="714"/>
        <v>#REF!</v>
      </c>
    </row>
    <row r="1651" spans="1:29" ht="50.1" customHeight="1">
      <c r="A1651" s="171"/>
      <c r="B1651" s="171"/>
      <c r="C1651" s="174"/>
      <c r="D1651" s="174"/>
      <c r="E1651" s="131"/>
      <c r="F1651" s="177"/>
      <c r="G1651" s="180"/>
      <c r="H1651" s="163"/>
      <c r="I1651" s="165"/>
      <c r="J1651" s="168"/>
      <c r="K1651" s="62"/>
      <c r="L1651" s="63"/>
      <c r="M1651" s="63"/>
      <c r="N1651" s="65"/>
      <c r="O1651" s="127"/>
      <c r="P1651" s="100"/>
      <c r="Q1651" s="63">
        <f t="shared" si="710"/>
        <v>0</v>
      </c>
      <c r="R1651" s="65"/>
      <c r="S1651" s="67"/>
      <c r="T1651" s="40"/>
      <c r="U1651" s="106">
        <f>IF(EXACT(O1651,Y1651),M1651,M1651*(1-'Расчет ПРЕДЗАКАЗ'!$D$10))</f>
        <v>0</v>
      </c>
      <c r="V1651" s="106">
        <f t="shared" si="711"/>
        <v>0</v>
      </c>
      <c r="W1651" s="106" t="e">
        <f>IF(EXACT(O1651,Y1651),M1651,M1651*(1-#REF!))</f>
        <v>#REF!</v>
      </c>
      <c r="X1651" s="106" t="e">
        <f t="shared" si="712"/>
        <v>#REF!</v>
      </c>
      <c r="Y1651" s="107" t="s">
        <v>72</v>
      </c>
      <c r="Z1651" s="103">
        <f t="shared" si="708"/>
        <v>0</v>
      </c>
      <c r="AA1651" s="103">
        <f t="shared" si="709"/>
        <v>0</v>
      </c>
      <c r="AB1651" s="128" t="str">
        <f t="shared" si="713"/>
        <v/>
      </c>
      <c r="AC1651" s="128" t="e">
        <f t="shared" si="714"/>
        <v>#REF!</v>
      </c>
    </row>
    <row r="1652" spans="1:29" ht="50.1" customHeight="1">
      <c r="A1652" s="171"/>
      <c r="B1652" s="171"/>
      <c r="C1652" s="174"/>
      <c r="D1652" s="174"/>
      <c r="E1652" s="131"/>
      <c r="F1652" s="177"/>
      <c r="G1652" s="180"/>
      <c r="H1652" s="163"/>
      <c r="I1652" s="165"/>
      <c r="J1652" s="168"/>
      <c r="K1652" s="62"/>
      <c r="L1652" s="63"/>
      <c r="M1652" s="63"/>
      <c r="N1652" s="65"/>
      <c r="O1652" s="127"/>
      <c r="P1652" s="100"/>
      <c r="Q1652" s="63">
        <f t="shared" si="710"/>
        <v>0</v>
      </c>
      <c r="R1652" s="65"/>
      <c r="S1652" s="67"/>
      <c r="T1652" s="40"/>
      <c r="U1652" s="106">
        <f>IF(EXACT(O1652,Y1652),M1652,M1652*(1-'Расчет ПРЕДЗАКАЗ'!$D$10))</f>
        <v>0</v>
      </c>
      <c r="V1652" s="106">
        <f t="shared" si="711"/>
        <v>0</v>
      </c>
      <c r="W1652" s="106" t="e">
        <f>IF(EXACT(O1652,Y1652),M1652,M1652*(1-#REF!))</f>
        <v>#REF!</v>
      </c>
      <c r="X1652" s="106" t="e">
        <f t="shared" si="712"/>
        <v>#REF!</v>
      </c>
      <c r="Y1652" s="107" t="s">
        <v>72</v>
      </c>
      <c r="Z1652" s="103">
        <f t="shared" si="708"/>
        <v>0</v>
      </c>
      <c r="AA1652" s="103">
        <f t="shared" si="709"/>
        <v>0</v>
      </c>
      <c r="AB1652" s="128" t="str">
        <f t="shared" si="713"/>
        <v/>
      </c>
      <c r="AC1652" s="128" t="e">
        <f t="shared" si="714"/>
        <v>#REF!</v>
      </c>
    </row>
    <row r="1653" spans="1:29" ht="50.1" customHeight="1">
      <c r="A1653" s="171"/>
      <c r="B1653" s="171"/>
      <c r="C1653" s="174"/>
      <c r="D1653" s="174"/>
      <c r="E1653" s="131"/>
      <c r="F1653" s="177"/>
      <c r="G1653" s="180"/>
      <c r="H1653" s="163"/>
      <c r="I1653" s="165"/>
      <c r="J1653" s="168"/>
      <c r="K1653" s="62"/>
      <c r="L1653" s="63"/>
      <c r="M1653" s="63"/>
      <c r="N1653" s="65"/>
      <c r="O1653" s="127"/>
      <c r="P1653" s="100"/>
      <c r="Q1653" s="63">
        <f t="shared" si="710"/>
        <v>0</v>
      </c>
      <c r="R1653" s="65"/>
      <c r="S1653" s="67"/>
      <c r="T1653" s="40"/>
      <c r="U1653" s="106">
        <f>IF(EXACT(O1653,Y1653),M1653,M1653*(1-'Расчет ПРЕДЗАКАЗ'!$D$10))</f>
        <v>0</v>
      </c>
      <c r="V1653" s="106">
        <f t="shared" si="711"/>
        <v>0</v>
      </c>
      <c r="W1653" s="106" t="e">
        <f>IF(EXACT(O1653,Y1653),M1653,M1653*(1-#REF!))</f>
        <v>#REF!</v>
      </c>
      <c r="X1653" s="106" t="e">
        <f t="shared" si="712"/>
        <v>#REF!</v>
      </c>
      <c r="Y1653" s="107" t="s">
        <v>72</v>
      </c>
      <c r="Z1653" s="103">
        <f t="shared" si="708"/>
        <v>0</v>
      </c>
      <c r="AA1653" s="103">
        <f t="shared" si="709"/>
        <v>0</v>
      </c>
      <c r="AB1653" s="128" t="str">
        <f t="shared" si="713"/>
        <v/>
      </c>
      <c r="AC1653" s="128" t="e">
        <f t="shared" si="714"/>
        <v>#REF!</v>
      </c>
    </row>
    <row r="1654" spans="1:29" ht="50.1" customHeight="1">
      <c r="A1654" s="172"/>
      <c r="B1654" s="172"/>
      <c r="C1654" s="175"/>
      <c r="D1654" s="175"/>
      <c r="E1654" s="132"/>
      <c r="F1654" s="178"/>
      <c r="G1654" s="181"/>
      <c r="H1654" s="164"/>
      <c r="I1654" s="166"/>
      <c r="J1654" s="169"/>
      <c r="K1654" s="62"/>
      <c r="L1654" s="63"/>
      <c r="M1654" s="63"/>
      <c r="N1654" s="65"/>
      <c r="O1654" s="127"/>
      <c r="P1654" s="100"/>
      <c r="Q1654" s="63">
        <f t="shared" si="710"/>
        <v>0</v>
      </c>
      <c r="R1654" s="65"/>
      <c r="S1654" s="67"/>
      <c r="T1654" s="40"/>
      <c r="U1654" s="106">
        <f>IF(EXACT(O1654,Y1654),M1654,M1654*(1-'Расчет ПРЕДЗАКАЗ'!$D$10))</f>
        <v>0</v>
      </c>
      <c r="V1654" s="106">
        <f t="shared" si="711"/>
        <v>0</v>
      </c>
      <c r="W1654" s="106" t="e">
        <f>IF(EXACT(O1654,Y1654),M1654,M1654*(1-#REF!))</f>
        <v>#REF!</v>
      </c>
      <c r="X1654" s="106" t="e">
        <f t="shared" si="712"/>
        <v>#REF!</v>
      </c>
      <c r="Y1654" s="107" t="s">
        <v>72</v>
      </c>
      <c r="Z1654" s="103">
        <f t="shared" si="708"/>
        <v>0</v>
      </c>
      <c r="AA1654" s="103">
        <f t="shared" si="709"/>
        <v>0</v>
      </c>
      <c r="AB1654" s="128" t="str">
        <f t="shared" si="713"/>
        <v/>
      </c>
      <c r="AC1654" s="128" t="e">
        <f t="shared" si="714"/>
        <v>#REF!</v>
      </c>
    </row>
    <row r="1655" spans="1:29" ht="11.25" customHeight="1" thickBot="1"/>
    <row r="1656" spans="1:29" ht="50.1" customHeight="1">
      <c r="A1656" s="170">
        <v>103</v>
      </c>
      <c r="B1656" s="170" t="s">
        <v>946</v>
      </c>
      <c r="C1656" s="173" t="s">
        <v>947</v>
      </c>
      <c r="D1656" s="173" t="s">
        <v>77</v>
      </c>
      <c r="E1656" s="131"/>
      <c r="F1656" s="199" t="s">
        <v>948</v>
      </c>
      <c r="G1656" s="179" t="s">
        <v>856</v>
      </c>
      <c r="H1656" s="162" t="s">
        <v>949</v>
      </c>
      <c r="I1656" s="200" t="s">
        <v>950</v>
      </c>
      <c r="J1656" s="167" t="s">
        <v>19</v>
      </c>
      <c r="K1656" s="62" t="s">
        <v>587</v>
      </c>
      <c r="L1656" s="63">
        <v>950</v>
      </c>
      <c r="M1656" s="63">
        <v>594</v>
      </c>
      <c r="N1656" s="142" t="s">
        <v>951</v>
      </c>
      <c r="O1656" s="127"/>
      <c r="P1656" s="100"/>
      <c r="Q1656" s="63">
        <f>P1656*M1656</f>
        <v>0</v>
      </c>
      <c r="R1656" s="64"/>
      <c r="S1656" s="67">
        <v>553</v>
      </c>
      <c r="T1656" s="59"/>
      <c r="U1656" s="106">
        <f>IF(EXACT(O1656,Y1656),M1656,M1656*(1-'Расчет ПРЕДЗАКАЗ'!$D$10))</f>
        <v>582.12</v>
      </c>
      <c r="V1656" s="106">
        <f>P1656*U1656</f>
        <v>0</v>
      </c>
      <c r="W1656" s="106" t="e">
        <f>IF(EXACT(O1656,Y1656),M1656,M1656*(1-#REF!))</f>
        <v>#REF!</v>
      </c>
      <c r="X1656" s="106" t="e">
        <f>P1656*W1656</f>
        <v>#REF!</v>
      </c>
      <c r="Y1656" s="107" t="s">
        <v>72</v>
      </c>
      <c r="Z1656" s="103">
        <f t="shared" ref="Z1656:Z1670" si="715">IF(EXACT(O1656,Y1656),Q1656,0)</f>
        <v>0</v>
      </c>
      <c r="AA1656" s="103">
        <f t="shared" ref="AA1656:AA1670" si="716">IF(Z1656=0,Q1656,0)</f>
        <v>0</v>
      </c>
      <c r="AB1656" s="128">
        <f>IF(U1656=0,"",L1656/U1656-1)</f>
        <v>0.63196591768020349</v>
      </c>
      <c r="AC1656" s="128" t="e">
        <f>IF(W1656=0,"",L1656/W1656-1)</f>
        <v>#REF!</v>
      </c>
    </row>
    <row r="1657" spans="1:29" ht="50.1" customHeight="1">
      <c r="A1657" s="171"/>
      <c r="B1657" s="171"/>
      <c r="C1657" s="174"/>
      <c r="D1657" s="174"/>
      <c r="E1657" s="131"/>
      <c r="F1657" s="177"/>
      <c r="G1657" s="180"/>
      <c r="H1657" s="163"/>
      <c r="I1657" s="165"/>
      <c r="J1657" s="168"/>
      <c r="K1657" s="62"/>
      <c r="L1657" s="63"/>
      <c r="M1657" s="63"/>
      <c r="N1657" s="142"/>
      <c r="O1657" s="127"/>
      <c r="P1657" s="100"/>
      <c r="Q1657" s="63">
        <f t="shared" ref="Q1657:Q1670" si="717">P1657*M1657</f>
        <v>0</v>
      </c>
      <c r="R1657" s="64"/>
      <c r="S1657" s="67"/>
      <c r="T1657" s="46"/>
      <c r="U1657" s="106">
        <f>IF(EXACT(O1657,Y1657),M1657,M1657*(1-'Расчет ПРЕДЗАКАЗ'!$D$10))</f>
        <v>0</v>
      </c>
      <c r="V1657" s="106">
        <f t="shared" ref="V1657:V1670" si="718">P1657*U1657</f>
        <v>0</v>
      </c>
      <c r="W1657" s="106" t="e">
        <f>IF(EXACT(O1657,Y1657),M1657,M1657*(1-#REF!))</f>
        <v>#REF!</v>
      </c>
      <c r="X1657" s="106" t="e">
        <f t="shared" ref="X1657:X1670" si="719">P1657*W1657</f>
        <v>#REF!</v>
      </c>
      <c r="Y1657" s="107" t="s">
        <v>72</v>
      </c>
      <c r="Z1657" s="103">
        <f t="shared" si="715"/>
        <v>0</v>
      </c>
      <c r="AA1657" s="103">
        <f t="shared" si="716"/>
        <v>0</v>
      </c>
      <c r="AB1657" s="128" t="str">
        <f t="shared" ref="AB1657:AB1670" si="720">IF(U1657=0,"",L1657/U1657-1)</f>
        <v/>
      </c>
      <c r="AC1657" s="128" t="e">
        <f t="shared" ref="AC1657:AC1670" si="721">IF(W1657=0,"",L1657/W1657-1)</f>
        <v>#REF!</v>
      </c>
    </row>
    <row r="1658" spans="1:29" ht="50.1" customHeight="1">
      <c r="A1658" s="171"/>
      <c r="B1658" s="171"/>
      <c r="C1658" s="174"/>
      <c r="D1658" s="174"/>
      <c r="E1658" s="131"/>
      <c r="F1658" s="177"/>
      <c r="G1658" s="180"/>
      <c r="H1658" s="163"/>
      <c r="I1658" s="165"/>
      <c r="J1658" s="168"/>
      <c r="K1658" s="62"/>
      <c r="L1658" s="63"/>
      <c r="M1658" s="63"/>
      <c r="N1658" s="142"/>
      <c r="O1658" s="127"/>
      <c r="P1658" s="100"/>
      <c r="Q1658" s="63">
        <f t="shared" si="717"/>
        <v>0</v>
      </c>
      <c r="R1658" s="64"/>
      <c r="S1658" s="67"/>
      <c r="T1658" s="46"/>
      <c r="U1658" s="106">
        <f>IF(EXACT(O1658,Y1658),M1658,M1658*(1-'Расчет ПРЕДЗАКАЗ'!$D$10))</f>
        <v>0</v>
      </c>
      <c r="V1658" s="106">
        <f t="shared" si="718"/>
        <v>0</v>
      </c>
      <c r="W1658" s="106" t="e">
        <f>IF(EXACT(O1658,Y1658),M1658,M1658*(1-#REF!))</f>
        <v>#REF!</v>
      </c>
      <c r="X1658" s="106" t="e">
        <f t="shared" si="719"/>
        <v>#REF!</v>
      </c>
      <c r="Y1658" s="107" t="s">
        <v>72</v>
      </c>
      <c r="Z1658" s="103">
        <f t="shared" si="715"/>
        <v>0</v>
      </c>
      <c r="AA1658" s="103">
        <f t="shared" si="716"/>
        <v>0</v>
      </c>
      <c r="AB1658" s="128" t="str">
        <f t="shared" si="720"/>
        <v/>
      </c>
      <c r="AC1658" s="128" t="e">
        <f t="shared" si="721"/>
        <v>#REF!</v>
      </c>
    </row>
    <row r="1659" spans="1:29" ht="50.1" customHeight="1">
      <c r="A1659" s="171"/>
      <c r="B1659" s="171"/>
      <c r="C1659" s="174"/>
      <c r="D1659" s="174"/>
      <c r="E1659" s="131"/>
      <c r="F1659" s="177"/>
      <c r="G1659" s="180"/>
      <c r="H1659" s="163"/>
      <c r="I1659" s="165"/>
      <c r="J1659" s="168"/>
      <c r="K1659" s="62"/>
      <c r="L1659" s="63"/>
      <c r="M1659" s="63"/>
      <c r="N1659" s="142"/>
      <c r="O1659" s="127"/>
      <c r="P1659" s="100"/>
      <c r="Q1659" s="63">
        <f t="shared" si="717"/>
        <v>0</v>
      </c>
      <c r="R1659" s="64"/>
      <c r="S1659" s="67"/>
      <c r="T1659" s="46"/>
      <c r="U1659" s="106">
        <f>IF(EXACT(O1659,Y1659),M1659,M1659*(1-'Расчет ПРЕДЗАКАЗ'!$D$10))</f>
        <v>0</v>
      </c>
      <c r="V1659" s="106">
        <f t="shared" si="718"/>
        <v>0</v>
      </c>
      <c r="W1659" s="106" t="e">
        <f>IF(EXACT(O1659,Y1659),M1659,M1659*(1-#REF!))</f>
        <v>#REF!</v>
      </c>
      <c r="X1659" s="106" t="e">
        <f t="shared" si="719"/>
        <v>#REF!</v>
      </c>
      <c r="Y1659" s="107" t="s">
        <v>72</v>
      </c>
      <c r="Z1659" s="103">
        <f t="shared" si="715"/>
        <v>0</v>
      </c>
      <c r="AA1659" s="103">
        <f t="shared" si="716"/>
        <v>0</v>
      </c>
      <c r="AB1659" s="128" t="str">
        <f t="shared" si="720"/>
        <v/>
      </c>
      <c r="AC1659" s="128" t="e">
        <f t="shared" si="721"/>
        <v>#REF!</v>
      </c>
    </row>
    <row r="1660" spans="1:29" ht="50.1" customHeight="1">
      <c r="A1660" s="171"/>
      <c r="B1660" s="171"/>
      <c r="C1660" s="174"/>
      <c r="D1660" s="174"/>
      <c r="E1660" s="131"/>
      <c r="F1660" s="177"/>
      <c r="G1660" s="180"/>
      <c r="H1660" s="163"/>
      <c r="I1660" s="165"/>
      <c r="J1660" s="168"/>
      <c r="K1660" s="62"/>
      <c r="L1660" s="63"/>
      <c r="M1660" s="63"/>
      <c r="N1660" s="142"/>
      <c r="O1660" s="127"/>
      <c r="P1660" s="100"/>
      <c r="Q1660" s="63">
        <f t="shared" si="717"/>
        <v>0</v>
      </c>
      <c r="R1660" s="64"/>
      <c r="S1660" s="67"/>
      <c r="T1660" s="46"/>
      <c r="U1660" s="106">
        <f>IF(EXACT(O1660,Y1660),M1660,M1660*(1-'Расчет ПРЕДЗАКАЗ'!$D$10))</f>
        <v>0</v>
      </c>
      <c r="V1660" s="106">
        <f t="shared" si="718"/>
        <v>0</v>
      </c>
      <c r="W1660" s="106" t="e">
        <f>IF(EXACT(O1660,Y1660),M1660,M1660*(1-#REF!))</f>
        <v>#REF!</v>
      </c>
      <c r="X1660" s="106" t="e">
        <f t="shared" si="719"/>
        <v>#REF!</v>
      </c>
      <c r="Y1660" s="107" t="s">
        <v>72</v>
      </c>
      <c r="Z1660" s="103">
        <f t="shared" si="715"/>
        <v>0</v>
      </c>
      <c r="AA1660" s="103">
        <f t="shared" si="716"/>
        <v>0</v>
      </c>
      <c r="AB1660" s="128" t="str">
        <f t="shared" si="720"/>
        <v/>
      </c>
      <c r="AC1660" s="128" t="e">
        <f t="shared" si="721"/>
        <v>#REF!</v>
      </c>
    </row>
    <row r="1661" spans="1:29" ht="50.1" customHeight="1">
      <c r="A1661" s="171"/>
      <c r="B1661" s="171"/>
      <c r="C1661" s="174"/>
      <c r="D1661" s="174"/>
      <c r="E1661" s="131"/>
      <c r="F1661" s="177"/>
      <c r="G1661" s="180"/>
      <c r="H1661" s="163"/>
      <c r="I1661" s="165"/>
      <c r="J1661" s="168"/>
      <c r="K1661" s="62"/>
      <c r="L1661" s="63"/>
      <c r="M1661" s="63"/>
      <c r="N1661" s="142"/>
      <c r="O1661" s="127"/>
      <c r="P1661" s="100"/>
      <c r="Q1661" s="63">
        <f t="shared" si="717"/>
        <v>0</v>
      </c>
      <c r="R1661" s="64"/>
      <c r="S1661" s="67"/>
      <c r="T1661" s="46"/>
      <c r="U1661" s="106">
        <f>IF(EXACT(O1661,Y1661),M1661,M1661*(1-'Расчет ПРЕДЗАКАЗ'!$D$10))</f>
        <v>0</v>
      </c>
      <c r="V1661" s="106">
        <f t="shared" si="718"/>
        <v>0</v>
      </c>
      <c r="W1661" s="106" t="e">
        <f>IF(EXACT(O1661,Y1661),M1661,M1661*(1-#REF!))</f>
        <v>#REF!</v>
      </c>
      <c r="X1661" s="106" t="e">
        <f t="shared" si="719"/>
        <v>#REF!</v>
      </c>
      <c r="Y1661" s="107" t="s">
        <v>72</v>
      </c>
      <c r="Z1661" s="103">
        <f t="shared" si="715"/>
        <v>0</v>
      </c>
      <c r="AA1661" s="103">
        <f t="shared" si="716"/>
        <v>0</v>
      </c>
      <c r="AB1661" s="128" t="str">
        <f t="shared" si="720"/>
        <v/>
      </c>
      <c r="AC1661" s="128" t="e">
        <f t="shared" si="721"/>
        <v>#REF!</v>
      </c>
    </row>
    <row r="1662" spans="1:29" ht="50.1" customHeight="1">
      <c r="A1662" s="171"/>
      <c r="B1662" s="171"/>
      <c r="C1662" s="174"/>
      <c r="D1662" s="174"/>
      <c r="E1662" s="131"/>
      <c r="F1662" s="177"/>
      <c r="G1662" s="180"/>
      <c r="H1662" s="163"/>
      <c r="I1662" s="165"/>
      <c r="J1662" s="168"/>
      <c r="K1662" s="62"/>
      <c r="L1662" s="63"/>
      <c r="M1662" s="63"/>
      <c r="N1662" s="142"/>
      <c r="O1662" s="127"/>
      <c r="P1662" s="100"/>
      <c r="Q1662" s="63">
        <f t="shared" si="717"/>
        <v>0</v>
      </c>
      <c r="R1662" s="64"/>
      <c r="S1662" s="67"/>
      <c r="T1662" s="46"/>
      <c r="U1662" s="106">
        <f>IF(EXACT(O1662,Y1662),M1662,M1662*(1-'Расчет ПРЕДЗАКАЗ'!$D$10))</f>
        <v>0</v>
      </c>
      <c r="V1662" s="106">
        <f t="shared" si="718"/>
        <v>0</v>
      </c>
      <c r="W1662" s="106" t="e">
        <f>IF(EXACT(O1662,Y1662),M1662,M1662*(1-#REF!))</f>
        <v>#REF!</v>
      </c>
      <c r="X1662" s="106" t="e">
        <f t="shared" si="719"/>
        <v>#REF!</v>
      </c>
      <c r="Y1662" s="107" t="s">
        <v>72</v>
      </c>
      <c r="Z1662" s="103">
        <f t="shared" si="715"/>
        <v>0</v>
      </c>
      <c r="AA1662" s="103">
        <f t="shared" si="716"/>
        <v>0</v>
      </c>
      <c r="AB1662" s="128" t="str">
        <f t="shared" si="720"/>
        <v/>
      </c>
      <c r="AC1662" s="128" t="e">
        <f t="shared" si="721"/>
        <v>#REF!</v>
      </c>
    </row>
    <row r="1663" spans="1:29" ht="50.1" customHeight="1">
      <c r="A1663" s="171"/>
      <c r="B1663" s="171"/>
      <c r="C1663" s="174"/>
      <c r="D1663" s="174"/>
      <c r="E1663" s="131"/>
      <c r="F1663" s="177"/>
      <c r="G1663" s="180"/>
      <c r="H1663" s="163"/>
      <c r="I1663" s="165"/>
      <c r="J1663" s="168"/>
      <c r="K1663" s="62"/>
      <c r="L1663" s="63"/>
      <c r="M1663" s="63"/>
      <c r="N1663" s="142"/>
      <c r="O1663" s="127"/>
      <c r="P1663" s="100"/>
      <c r="Q1663" s="63">
        <f t="shared" si="717"/>
        <v>0</v>
      </c>
      <c r="R1663" s="64"/>
      <c r="S1663" s="67"/>
      <c r="T1663" s="46"/>
      <c r="U1663" s="106">
        <f>IF(EXACT(O1663,Y1663),M1663,M1663*(1-'Расчет ПРЕДЗАКАЗ'!$D$10))</f>
        <v>0</v>
      </c>
      <c r="V1663" s="106">
        <f t="shared" si="718"/>
        <v>0</v>
      </c>
      <c r="W1663" s="106" t="e">
        <f>IF(EXACT(O1663,Y1663),M1663,M1663*(1-#REF!))</f>
        <v>#REF!</v>
      </c>
      <c r="X1663" s="106" t="e">
        <f t="shared" si="719"/>
        <v>#REF!</v>
      </c>
      <c r="Y1663" s="107" t="s">
        <v>72</v>
      </c>
      <c r="Z1663" s="103">
        <f t="shared" si="715"/>
        <v>0</v>
      </c>
      <c r="AA1663" s="103">
        <f t="shared" si="716"/>
        <v>0</v>
      </c>
      <c r="AB1663" s="128" t="str">
        <f t="shared" si="720"/>
        <v/>
      </c>
      <c r="AC1663" s="128" t="e">
        <f t="shared" si="721"/>
        <v>#REF!</v>
      </c>
    </row>
    <row r="1664" spans="1:29" ht="50.1" customHeight="1">
      <c r="A1664" s="171"/>
      <c r="B1664" s="171"/>
      <c r="C1664" s="174"/>
      <c r="D1664" s="174"/>
      <c r="E1664" s="131"/>
      <c r="F1664" s="177"/>
      <c r="G1664" s="180"/>
      <c r="H1664" s="163"/>
      <c r="I1664" s="165"/>
      <c r="J1664" s="168"/>
      <c r="K1664" s="62"/>
      <c r="L1664" s="63"/>
      <c r="M1664" s="63"/>
      <c r="N1664" s="142"/>
      <c r="O1664" s="127"/>
      <c r="P1664" s="100"/>
      <c r="Q1664" s="63">
        <f t="shared" si="717"/>
        <v>0</v>
      </c>
      <c r="R1664" s="64"/>
      <c r="S1664" s="67"/>
      <c r="T1664" s="46"/>
      <c r="U1664" s="106">
        <f>IF(EXACT(O1664,Y1664),M1664,M1664*(1-'Расчет ПРЕДЗАКАЗ'!$D$10))</f>
        <v>0</v>
      </c>
      <c r="V1664" s="106">
        <f t="shared" si="718"/>
        <v>0</v>
      </c>
      <c r="W1664" s="106" t="e">
        <f>IF(EXACT(O1664,Y1664),M1664,M1664*(1-#REF!))</f>
        <v>#REF!</v>
      </c>
      <c r="X1664" s="106" t="e">
        <f t="shared" si="719"/>
        <v>#REF!</v>
      </c>
      <c r="Y1664" s="107" t="s">
        <v>72</v>
      </c>
      <c r="Z1664" s="103">
        <f t="shared" si="715"/>
        <v>0</v>
      </c>
      <c r="AA1664" s="103">
        <f t="shared" si="716"/>
        <v>0</v>
      </c>
      <c r="AB1664" s="128" t="str">
        <f t="shared" si="720"/>
        <v/>
      </c>
      <c r="AC1664" s="128" t="e">
        <f t="shared" si="721"/>
        <v>#REF!</v>
      </c>
    </row>
    <row r="1665" spans="1:29" ht="50.1" customHeight="1">
      <c r="A1665" s="171"/>
      <c r="B1665" s="171"/>
      <c r="C1665" s="174"/>
      <c r="D1665" s="174"/>
      <c r="E1665" s="131"/>
      <c r="F1665" s="177"/>
      <c r="G1665" s="180"/>
      <c r="H1665" s="163"/>
      <c r="I1665" s="165"/>
      <c r="J1665" s="168"/>
      <c r="K1665" s="62"/>
      <c r="L1665" s="63"/>
      <c r="M1665" s="63"/>
      <c r="N1665" s="143"/>
      <c r="O1665" s="127"/>
      <c r="P1665" s="100"/>
      <c r="Q1665" s="63">
        <f t="shared" si="717"/>
        <v>0</v>
      </c>
      <c r="R1665" s="65"/>
      <c r="S1665" s="67"/>
      <c r="T1665" s="40"/>
      <c r="U1665" s="106">
        <f>IF(EXACT(O1665,Y1665),M1665,M1665*(1-'Расчет ПРЕДЗАКАЗ'!$D$10))</f>
        <v>0</v>
      </c>
      <c r="V1665" s="106">
        <f t="shared" si="718"/>
        <v>0</v>
      </c>
      <c r="W1665" s="106" t="e">
        <f>IF(EXACT(O1665,Y1665),M1665,M1665*(1-#REF!))</f>
        <v>#REF!</v>
      </c>
      <c r="X1665" s="106" t="e">
        <f t="shared" si="719"/>
        <v>#REF!</v>
      </c>
      <c r="Y1665" s="107" t="s">
        <v>72</v>
      </c>
      <c r="Z1665" s="103">
        <f t="shared" si="715"/>
        <v>0</v>
      </c>
      <c r="AA1665" s="103">
        <f t="shared" si="716"/>
        <v>0</v>
      </c>
      <c r="AB1665" s="128" t="str">
        <f t="shared" si="720"/>
        <v/>
      </c>
      <c r="AC1665" s="128" t="e">
        <f t="shared" si="721"/>
        <v>#REF!</v>
      </c>
    </row>
    <row r="1666" spans="1:29" ht="50.1" customHeight="1">
      <c r="A1666" s="171"/>
      <c r="B1666" s="171"/>
      <c r="C1666" s="174"/>
      <c r="D1666" s="174"/>
      <c r="E1666" s="131"/>
      <c r="F1666" s="177"/>
      <c r="G1666" s="180"/>
      <c r="H1666" s="163"/>
      <c r="I1666" s="165"/>
      <c r="J1666" s="168"/>
      <c r="K1666" s="62"/>
      <c r="L1666" s="63"/>
      <c r="M1666" s="63"/>
      <c r="N1666" s="143"/>
      <c r="O1666" s="127"/>
      <c r="P1666" s="100"/>
      <c r="Q1666" s="63">
        <f t="shared" si="717"/>
        <v>0</v>
      </c>
      <c r="R1666" s="65"/>
      <c r="S1666" s="67"/>
      <c r="T1666" s="40"/>
      <c r="U1666" s="106">
        <f>IF(EXACT(O1666,Y1666),M1666,M1666*(1-'Расчет ПРЕДЗАКАЗ'!$D$10))</f>
        <v>0</v>
      </c>
      <c r="V1666" s="106">
        <f t="shared" si="718"/>
        <v>0</v>
      </c>
      <c r="W1666" s="106" t="e">
        <f>IF(EXACT(O1666,Y1666),M1666,M1666*(1-#REF!))</f>
        <v>#REF!</v>
      </c>
      <c r="X1666" s="106" t="e">
        <f t="shared" si="719"/>
        <v>#REF!</v>
      </c>
      <c r="Y1666" s="107" t="s">
        <v>72</v>
      </c>
      <c r="Z1666" s="103">
        <f t="shared" si="715"/>
        <v>0</v>
      </c>
      <c r="AA1666" s="103">
        <f t="shared" si="716"/>
        <v>0</v>
      </c>
      <c r="AB1666" s="128" t="str">
        <f t="shared" si="720"/>
        <v/>
      </c>
      <c r="AC1666" s="128" t="e">
        <f t="shared" si="721"/>
        <v>#REF!</v>
      </c>
    </row>
    <row r="1667" spans="1:29" ht="50.1" customHeight="1">
      <c r="A1667" s="171"/>
      <c r="B1667" s="171"/>
      <c r="C1667" s="174"/>
      <c r="D1667" s="174"/>
      <c r="E1667" s="131"/>
      <c r="F1667" s="177"/>
      <c r="G1667" s="180"/>
      <c r="H1667" s="163"/>
      <c r="I1667" s="165"/>
      <c r="J1667" s="168"/>
      <c r="K1667" s="62"/>
      <c r="L1667" s="63"/>
      <c r="M1667" s="63"/>
      <c r="N1667" s="65"/>
      <c r="O1667" s="127"/>
      <c r="P1667" s="100"/>
      <c r="Q1667" s="63">
        <f t="shared" si="717"/>
        <v>0</v>
      </c>
      <c r="R1667" s="65"/>
      <c r="S1667" s="67"/>
      <c r="T1667" s="40"/>
      <c r="U1667" s="106">
        <f>IF(EXACT(O1667,Y1667),M1667,M1667*(1-'Расчет ПРЕДЗАКАЗ'!$D$10))</f>
        <v>0</v>
      </c>
      <c r="V1667" s="106">
        <f t="shared" si="718"/>
        <v>0</v>
      </c>
      <c r="W1667" s="106" t="e">
        <f>IF(EXACT(O1667,Y1667),M1667,M1667*(1-#REF!))</f>
        <v>#REF!</v>
      </c>
      <c r="X1667" s="106" t="e">
        <f t="shared" si="719"/>
        <v>#REF!</v>
      </c>
      <c r="Y1667" s="107" t="s">
        <v>72</v>
      </c>
      <c r="Z1667" s="103">
        <f t="shared" si="715"/>
        <v>0</v>
      </c>
      <c r="AA1667" s="103">
        <f t="shared" si="716"/>
        <v>0</v>
      </c>
      <c r="AB1667" s="128" t="str">
        <f t="shared" si="720"/>
        <v/>
      </c>
      <c r="AC1667" s="128" t="e">
        <f t="shared" si="721"/>
        <v>#REF!</v>
      </c>
    </row>
    <row r="1668" spans="1:29" ht="50.1" customHeight="1">
      <c r="A1668" s="171"/>
      <c r="B1668" s="171"/>
      <c r="C1668" s="174"/>
      <c r="D1668" s="174"/>
      <c r="E1668" s="131"/>
      <c r="F1668" s="177"/>
      <c r="G1668" s="180"/>
      <c r="H1668" s="163"/>
      <c r="I1668" s="165"/>
      <c r="J1668" s="168"/>
      <c r="K1668" s="62"/>
      <c r="L1668" s="63"/>
      <c r="M1668" s="63"/>
      <c r="N1668" s="65"/>
      <c r="O1668" s="127"/>
      <c r="P1668" s="100"/>
      <c r="Q1668" s="63">
        <f t="shared" si="717"/>
        <v>0</v>
      </c>
      <c r="R1668" s="65"/>
      <c r="S1668" s="67"/>
      <c r="T1668" s="40"/>
      <c r="U1668" s="106">
        <f>IF(EXACT(O1668,Y1668),M1668,M1668*(1-'Расчет ПРЕДЗАКАЗ'!$D$10))</f>
        <v>0</v>
      </c>
      <c r="V1668" s="106">
        <f t="shared" si="718"/>
        <v>0</v>
      </c>
      <c r="W1668" s="106" t="e">
        <f>IF(EXACT(O1668,Y1668),M1668,M1668*(1-#REF!))</f>
        <v>#REF!</v>
      </c>
      <c r="X1668" s="106" t="e">
        <f t="shared" si="719"/>
        <v>#REF!</v>
      </c>
      <c r="Y1668" s="107" t="s">
        <v>72</v>
      </c>
      <c r="Z1668" s="103">
        <f t="shared" si="715"/>
        <v>0</v>
      </c>
      <c r="AA1668" s="103">
        <f t="shared" si="716"/>
        <v>0</v>
      </c>
      <c r="AB1668" s="128" t="str">
        <f t="shared" si="720"/>
        <v/>
      </c>
      <c r="AC1668" s="128" t="e">
        <f t="shared" si="721"/>
        <v>#REF!</v>
      </c>
    </row>
    <row r="1669" spans="1:29" ht="50.1" customHeight="1">
      <c r="A1669" s="171"/>
      <c r="B1669" s="171"/>
      <c r="C1669" s="174"/>
      <c r="D1669" s="174"/>
      <c r="E1669" s="131"/>
      <c r="F1669" s="177"/>
      <c r="G1669" s="180"/>
      <c r="H1669" s="163"/>
      <c r="I1669" s="165"/>
      <c r="J1669" s="168"/>
      <c r="K1669" s="62"/>
      <c r="L1669" s="63"/>
      <c r="M1669" s="63"/>
      <c r="N1669" s="65"/>
      <c r="O1669" s="127"/>
      <c r="P1669" s="100"/>
      <c r="Q1669" s="63">
        <f t="shared" si="717"/>
        <v>0</v>
      </c>
      <c r="R1669" s="65"/>
      <c r="S1669" s="67"/>
      <c r="T1669" s="40"/>
      <c r="U1669" s="106">
        <f>IF(EXACT(O1669,Y1669),M1669,M1669*(1-'Расчет ПРЕДЗАКАЗ'!$D$10))</f>
        <v>0</v>
      </c>
      <c r="V1669" s="106">
        <f t="shared" si="718"/>
        <v>0</v>
      </c>
      <c r="W1669" s="106" t="e">
        <f>IF(EXACT(O1669,Y1669),M1669,M1669*(1-#REF!))</f>
        <v>#REF!</v>
      </c>
      <c r="X1669" s="106" t="e">
        <f t="shared" si="719"/>
        <v>#REF!</v>
      </c>
      <c r="Y1669" s="107" t="s">
        <v>72</v>
      </c>
      <c r="Z1669" s="103">
        <f t="shared" si="715"/>
        <v>0</v>
      </c>
      <c r="AA1669" s="103">
        <f t="shared" si="716"/>
        <v>0</v>
      </c>
      <c r="AB1669" s="128" t="str">
        <f t="shared" si="720"/>
        <v/>
      </c>
      <c r="AC1669" s="128" t="e">
        <f t="shared" si="721"/>
        <v>#REF!</v>
      </c>
    </row>
    <row r="1670" spans="1:29" ht="50.1" customHeight="1">
      <c r="A1670" s="172"/>
      <c r="B1670" s="172"/>
      <c r="C1670" s="175"/>
      <c r="D1670" s="175"/>
      <c r="E1670" s="132"/>
      <c r="F1670" s="178"/>
      <c r="G1670" s="181"/>
      <c r="H1670" s="164"/>
      <c r="I1670" s="166"/>
      <c r="J1670" s="169"/>
      <c r="K1670" s="62"/>
      <c r="L1670" s="63"/>
      <c r="M1670" s="63"/>
      <c r="N1670" s="65"/>
      <c r="O1670" s="127"/>
      <c r="P1670" s="100"/>
      <c r="Q1670" s="63">
        <f t="shared" si="717"/>
        <v>0</v>
      </c>
      <c r="R1670" s="65"/>
      <c r="S1670" s="67"/>
      <c r="T1670" s="40"/>
      <c r="U1670" s="106">
        <f>IF(EXACT(O1670,Y1670),M1670,M1670*(1-'Расчет ПРЕДЗАКАЗ'!$D$10))</f>
        <v>0</v>
      </c>
      <c r="V1670" s="106">
        <f t="shared" si="718"/>
        <v>0</v>
      </c>
      <c r="W1670" s="106" t="e">
        <f>IF(EXACT(O1670,Y1670),M1670,M1670*(1-#REF!))</f>
        <v>#REF!</v>
      </c>
      <c r="X1670" s="106" t="e">
        <f t="shared" si="719"/>
        <v>#REF!</v>
      </c>
      <c r="Y1670" s="107" t="s">
        <v>72</v>
      </c>
      <c r="Z1670" s="103">
        <f t="shared" si="715"/>
        <v>0</v>
      </c>
      <c r="AA1670" s="103">
        <f t="shared" si="716"/>
        <v>0</v>
      </c>
      <c r="AB1670" s="128" t="str">
        <f t="shared" si="720"/>
        <v/>
      </c>
      <c r="AC1670" s="128" t="e">
        <f t="shared" si="721"/>
        <v>#REF!</v>
      </c>
    </row>
    <row r="1671" spans="1:29" ht="11.25" customHeight="1" thickBot="1"/>
    <row r="1672" spans="1:29" ht="50.1" customHeight="1">
      <c r="A1672" s="170">
        <v>104</v>
      </c>
      <c r="B1672" s="170" t="s">
        <v>952</v>
      </c>
      <c r="C1672" s="173" t="s">
        <v>953</v>
      </c>
      <c r="D1672" s="173" t="s">
        <v>77</v>
      </c>
      <c r="E1672" s="131"/>
      <c r="F1672" s="199" t="s">
        <v>879</v>
      </c>
      <c r="G1672" s="179" t="s">
        <v>92</v>
      </c>
      <c r="H1672" s="162" t="s">
        <v>954</v>
      </c>
      <c r="I1672" s="200" t="s">
        <v>955</v>
      </c>
      <c r="J1672" s="167" t="s">
        <v>19</v>
      </c>
      <c r="K1672" s="62" t="s">
        <v>956</v>
      </c>
      <c r="L1672" s="63">
        <v>560</v>
      </c>
      <c r="M1672" s="63">
        <v>346</v>
      </c>
      <c r="N1672" s="142" t="s">
        <v>957</v>
      </c>
      <c r="O1672" s="127"/>
      <c r="P1672" s="100"/>
      <c r="Q1672" s="63">
        <f>P1672*M1672</f>
        <v>0</v>
      </c>
      <c r="R1672" s="64"/>
      <c r="S1672" s="67">
        <v>30</v>
      </c>
      <c r="T1672" s="59"/>
      <c r="U1672" s="106">
        <f>IF(EXACT(O1672,Y1672),M1672,M1672*(1-'Расчет ПРЕДЗАКАЗ'!$D$10))</f>
        <v>339.08</v>
      </c>
      <c r="V1672" s="106">
        <f>P1672*U1672</f>
        <v>0</v>
      </c>
      <c r="W1672" s="106" t="e">
        <f>IF(EXACT(O1672,Y1672),M1672,M1672*(1-#REF!))</f>
        <v>#REF!</v>
      </c>
      <c r="X1672" s="106" t="e">
        <f>P1672*W1672</f>
        <v>#REF!</v>
      </c>
      <c r="Y1672" s="107" t="s">
        <v>72</v>
      </c>
      <c r="Z1672" s="103">
        <f t="shared" ref="Z1672:Z1686" si="722">IF(EXACT(O1672,Y1672),Q1672,0)</f>
        <v>0</v>
      </c>
      <c r="AA1672" s="103">
        <f t="shared" ref="AA1672:AA1686" si="723">IF(Z1672=0,Q1672,0)</f>
        <v>0</v>
      </c>
      <c r="AB1672" s="128">
        <f>IF(U1672=0,"",L1672/U1672-1)</f>
        <v>0.65152766308835686</v>
      </c>
      <c r="AC1672" s="128" t="e">
        <f>IF(W1672=0,"",L1672/W1672-1)</f>
        <v>#REF!</v>
      </c>
    </row>
    <row r="1673" spans="1:29" ht="50.1" customHeight="1">
      <c r="A1673" s="171"/>
      <c r="B1673" s="171"/>
      <c r="C1673" s="174"/>
      <c r="D1673" s="174"/>
      <c r="E1673" s="131"/>
      <c r="F1673" s="177"/>
      <c r="G1673" s="180"/>
      <c r="H1673" s="163"/>
      <c r="I1673" s="165"/>
      <c r="J1673" s="168"/>
      <c r="K1673" s="62"/>
      <c r="L1673" s="63"/>
      <c r="M1673" s="63"/>
      <c r="N1673" s="142"/>
      <c r="O1673" s="127"/>
      <c r="P1673" s="100"/>
      <c r="Q1673" s="63">
        <f t="shared" ref="Q1673:Q1686" si="724">P1673*M1673</f>
        <v>0</v>
      </c>
      <c r="R1673" s="64"/>
      <c r="S1673" s="67"/>
      <c r="T1673" s="46"/>
      <c r="U1673" s="106">
        <f>IF(EXACT(O1673,Y1673),M1673,M1673*(1-'Расчет ПРЕДЗАКАЗ'!$D$10))</f>
        <v>0</v>
      </c>
      <c r="V1673" s="106">
        <f t="shared" ref="V1673:V1686" si="725">P1673*U1673</f>
        <v>0</v>
      </c>
      <c r="W1673" s="106" t="e">
        <f>IF(EXACT(O1673,Y1673),M1673,M1673*(1-#REF!))</f>
        <v>#REF!</v>
      </c>
      <c r="X1673" s="106" t="e">
        <f t="shared" ref="X1673:X1686" si="726">P1673*W1673</f>
        <v>#REF!</v>
      </c>
      <c r="Y1673" s="107" t="s">
        <v>72</v>
      </c>
      <c r="Z1673" s="103">
        <f t="shared" si="722"/>
        <v>0</v>
      </c>
      <c r="AA1673" s="103">
        <f t="shared" si="723"/>
        <v>0</v>
      </c>
      <c r="AB1673" s="128" t="str">
        <f t="shared" ref="AB1673:AB1686" si="727">IF(U1673=0,"",L1673/U1673-1)</f>
        <v/>
      </c>
      <c r="AC1673" s="128" t="e">
        <f t="shared" ref="AC1673:AC1686" si="728">IF(W1673=0,"",L1673/W1673-1)</f>
        <v>#REF!</v>
      </c>
    </row>
    <row r="1674" spans="1:29" ht="50.1" customHeight="1">
      <c r="A1674" s="171"/>
      <c r="B1674" s="171"/>
      <c r="C1674" s="174"/>
      <c r="D1674" s="174"/>
      <c r="E1674" s="131"/>
      <c r="F1674" s="177"/>
      <c r="G1674" s="180"/>
      <c r="H1674" s="163"/>
      <c r="I1674" s="165"/>
      <c r="J1674" s="168"/>
      <c r="K1674" s="62"/>
      <c r="L1674" s="63"/>
      <c r="M1674" s="63"/>
      <c r="N1674" s="142"/>
      <c r="O1674" s="127"/>
      <c r="P1674" s="100"/>
      <c r="Q1674" s="63">
        <f t="shared" si="724"/>
        <v>0</v>
      </c>
      <c r="R1674" s="64"/>
      <c r="S1674" s="67"/>
      <c r="T1674" s="46"/>
      <c r="U1674" s="106">
        <f>IF(EXACT(O1674,Y1674),M1674,M1674*(1-'Расчет ПРЕДЗАКАЗ'!$D$10))</f>
        <v>0</v>
      </c>
      <c r="V1674" s="106">
        <f t="shared" si="725"/>
        <v>0</v>
      </c>
      <c r="W1674" s="106" t="e">
        <f>IF(EXACT(O1674,Y1674),M1674,M1674*(1-#REF!))</f>
        <v>#REF!</v>
      </c>
      <c r="X1674" s="106" t="e">
        <f t="shared" si="726"/>
        <v>#REF!</v>
      </c>
      <c r="Y1674" s="107" t="s">
        <v>72</v>
      </c>
      <c r="Z1674" s="103">
        <f t="shared" si="722"/>
        <v>0</v>
      </c>
      <c r="AA1674" s="103">
        <f t="shared" si="723"/>
        <v>0</v>
      </c>
      <c r="AB1674" s="128" t="str">
        <f t="shared" si="727"/>
        <v/>
      </c>
      <c r="AC1674" s="128" t="e">
        <f t="shared" si="728"/>
        <v>#REF!</v>
      </c>
    </row>
    <row r="1675" spans="1:29" ht="50.1" customHeight="1">
      <c r="A1675" s="171"/>
      <c r="B1675" s="171"/>
      <c r="C1675" s="174"/>
      <c r="D1675" s="174"/>
      <c r="E1675" s="131"/>
      <c r="F1675" s="177"/>
      <c r="G1675" s="180"/>
      <c r="H1675" s="163"/>
      <c r="I1675" s="165"/>
      <c r="J1675" s="168"/>
      <c r="K1675" s="62"/>
      <c r="L1675" s="63"/>
      <c r="M1675" s="63"/>
      <c r="N1675" s="142"/>
      <c r="O1675" s="127"/>
      <c r="P1675" s="100"/>
      <c r="Q1675" s="63">
        <f t="shared" si="724"/>
        <v>0</v>
      </c>
      <c r="R1675" s="64"/>
      <c r="S1675" s="67"/>
      <c r="T1675" s="46"/>
      <c r="U1675" s="106">
        <f>IF(EXACT(O1675,Y1675),M1675,M1675*(1-'Расчет ПРЕДЗАКАЗ'!$D$10))</f>
        <v>0</v>
      </c>
      <c r="V1675" s="106">
        <f t="shared" si="725"/>
        <v>0</v>
      </c>
      <c r="W1675" s="106" t="e">
        <f>IF(EXACT(O1675,Y1675),M1675,M1675*(1-#REF!))</f>
        <v>#REF!</v>
      </c>
      <c r="X1675" s="106" t="e">
        <f t="shared" si="726"/>
        <v>#REF!</v>
      </c>
      <c r="Y1675" s="107" t="s">
        <v>72</v>
      </c>
      <c r="Z1675" s="103">
        <f t="shared" si="722"/>
        <v>0</v>
      </c>
      <c r="AA1675" s="103">
        <f t="shared" si="723"/>
        <v>0</v>
      </c>
      <c r="AB1675" s="128" t="str">
        <f t="shared" si="727"/>
        <v/>
      </c>
      <c r="AC1675" s="128" t="e">
        <f t="shared" si="728"/>
        <v>#REF!</v>
      </c>
    </row>
    <row r="1676" spans="1:29" ht="50.1" customHeight="1">
      <c r="A1676" s="171"/>
      <c r="B1676" s="171"/>
      <c r="C1676" s="174"/>
      <c r="D1676" s="174"/>
      <c r="E1676" s="131"/>
      <c r="F1676" s="177"/>
      <c r="G1676" s="180"/>
      <c r="H1676" s="163"/>
      <c r="I1676" s="165"/>
      <c r="J1676" s="168"/>
      <c r="K1676" s="62"/>
      <c r="L1676" s="63"/>
      <c r="M1676" s="63"/>
      <c r="N1676" s="142"/>
      <c r="O1676" s="127"/>
      <c r="P1676" s="100"/>
      <c r="Q1676" s="63">
        <f t="shared" si="724"/>
        <v>0</v>
      </c>
      <c r="R1676" s="64"/>
      <c r="S1676" s="67"/>
      <c r="T1676" s="46"/>
      <c r="U1676" s="106">
        <f>IF(EXACT(O1676,Y1676),M1676,M1676*(1-'Расчет ПРЕДЗАКАЗ'!$D$10))</f>
        <v>0</v>
      </c>
      <c r="V1676" s="106">
        <f t="shared" si="725"/>
        <v>0</v>
      </c>
      <c r="W1676" s="106" t="e">
        <f>IF(EXACT(O1676,Y1676),M1676,M1676*(1-#REF!))</f>
        <v>#REF!</v>
      </c>
      <c r="X1676" s="106" t="e">
        <f t="shared" si="726"/>
        <v>#REF!</v>
      </c>
      <c r="Y1676" s="107" t="s">
        <v>72</v>
      </c>
      <c r="Z1676" s="103">
        <f t="shared" si="722"/>
        <v>0</v>
      </c>
      <c r="AA1676" s="103">
        <f t="shared" si="723"/>
        <v>0</v>
      </c>
      <c r="AB1676" s="128" t="str">
        <f t="shared" si="727"/>
        <v/>
      </c>
      <c r="AC1676" s="128" t="e">
        <f t="shared" si="728"/>
        <v>#REF!</v>
      </c>
    </row>
    <row r="1677" spans="1:29" ht="50.1" customHeight="1">
      <c r="A1677" s="171"/>
      <c r="B1677" s="171"/>
      <c r="C1677" s="174"/>
      <c r="D1677" s="174"/>
      <c r="E1677" s="131"/>
      <c r="F1677" s="177"/>
      <c r="G1677" s="180"/>
      <c r="H1677" s="163"/>
      <c r="I1677" s="165"/>
      <c r="J1677" s="168"/>
      <c r="K1677" s="62"/>
      <c r="L1677" s="63"/>
      <c r="M1677" s="63"/>
      <c r="N1677" s="142"/>
      <c r="O1677" s="127"/>
      <c r="P1677" s="100"/>
      <c r="Q1677" s="63">
        <f t="shared" si="724"/>
        <v>0</v>
      </c>
      <c r="R1677" s="64"/>
      <c r="S1677" s="67"/>
      <c r="T1677" s="46"/>
      <c r="U1677" s="106">
        <f>IF(EXACT(O1677,Y1677),M1677,M1677*(1-'Расчет ПРЕДЗАКАЗ'!$D$10))</f>
        <v>0</v>
      </c>
      <c r="V1677" s="106">
        <f t="shared" si="725"/>
        <v>0</v>
      </c>
      <c r="W1677" s="106" t="e">
        <f>IF(EXACT(O1677,Y1677),M1677,M1677*(1-#REF!))</f>
        <v>#REF!</v>
      </c>
      <c r="X1677" s="106" t="e">
        <f t="shared" si="726"/>
        <v>#REF!</v>
      </c>
      <c r="Y1677" s="107" t="s">
        <v>72</v>
      </c>
      <c r="Z1677" s="103">
        <f t="shared" si="722"/>
        <v>0</v>
      </c>
      <c r="AA1677" s="103">
        <f t="shared" si="723"/>
        <v>0</v>
      </c>
      <c r="AB1677" s="128" t="str">
        <f t="shared" si="727"/>
        <v/>
      </c>
      <c r="AC1677" s="128" t="e">
        <f t="shared" si="728"/>
        <v>#REF!</v>
      </c>
    </row>
    <row r="1678" spans="1:29" ht="50.1" customHeight="1">
      <c r="A1678" s="171"/>
      <c r="B1678" s="171"/>
      <c r="C1678" s="174"/>
      <c r="D1678" s="174"/>
      <c r="E1678" s="131"/>
      <c r="F1678" s="177"/>
      <c r="G1678" s="180"/>
      <c r="H1678" s="163"/>
      <c r="I1678" s="165"/>
      <c r="J1678" s="168"/>
      <c r="K1678" s="62"/>
      <c r="L1678" s="63"/>
      <c r="M1678" s="63"/>
      <c r="N1678" s="142"/>
      <c r="O1678" s="127"/>
      <c r="P1678" s="100"/>
      <c r="Q1678" s="63">
        <f t="shared" si="724"/>
        <v>0</v>
      </c>
      <c r="R1678" s="64"/>
      <c r="S1678" s="67"/>
      <c r="T1678" s="46"/>
      <c r="U1678" s="106">
        <f>IF(EXACT(O1678,Y1678),M1678,M1678*(1-'Расчет ПРЕДЗАКАЗ'!$D$10))</f>
        <v>0</v>
      </c>
      <c r="V1678" s="106">
        <f t="shared" si="725"/>
        <v>0</v>
      </c>
      <c r="W1678" s="106" t="e">
        <f>IF(EXACT(O1678,Y1678),M1678,M1678*(1-#REF!))</f>
        <v>#REF!</v>
      </c>
      <c r="X1678" s="106" t="e">
        <f t="shared" si="726"/>
        <v>#REF!</v>
      </c>
      <c r="Y1678" s="107" t="s">
        <v>72</v>
      </c>
      <c r="Z1678" s="103">
        <f t="shared" si="722"/>
        <v>0</v>
      </c>
      <c r="AA1678" s="103">
        <f t="shared" si="723"/>
        <v>0</v>
      </c>
      <c r="AB1678" s="128" t="str">
        <f t="shared" si="727"/>
        <v/>
      </c>
      <c r="AC1678" s="128" t="e">
        <f t="shared" si="728"/>
        <v>#REF!</v>
      </c>
    </row>
    <row r="1679" spans="1:29" ht="50.1" customHeight="1">
      <c r="A1679" s="171"/>
      <c r="B1679" s="171"/>
      <c r="C1679" s="174"/>
      <c r="D1679" s="174"/>
      <c r="E1679" s="131"/>
      <c r="F1679" s="177"/>
      <c r="G1679" s="180"/>
      <c r="H1679" s="163"/>
      <c r="I1679" s="165"/>
      <c r="J1679" s="168"/>
      <c r="K1679" s="62"/>
      <c r="L1679" s="63"/>
      <c r="M1679" s="63"/>
      <c r="N1679" s="142"/>
      <c r="O1679" s="127"/>
      <c r="P1679" s="100"/>
      <c r="Q1679" s="63">
        <f t="shared" si="724"/>
        <v>0</v>
      </c>
      <c r="R1679" s="64"/>
      <c r="S1679" s="67"/>
      <c r="T1679" s="46"/>
      <c r="U1679" s="106">
        <f>IF(EXACT(O1679,Y1679),M1679,M1679*(1-'Расчет ПРЕДЗАКАЗ'!$D$10))</f>
        <v>0</v>
      </c>
      <c r="V1679" s="106">
        <f t="shared" si="725"/>
        <v>0</v>
      </c>
      <c r="W1679" s="106" t="e">
        <f>IF(EXACT(O1679,Y1679),M1679,M1679*(1-#REF!))</f>
        <v>#REF!</v>
      </c>
      <c r="X1679" s="106" t="e">
        <f t="shared" si="726"/>
        <v>#REF!</v>
      </c>
      <c r="Y1679" s="107" t="s">
        <v>72</v>
      </c>
      <c r="Z1679" s="103">
        <f t="shared" si="722"/>
        <v>0</v>
      </c>
      <c r="AA1679" s="103">
        <f t="shared" si="723"/>
        <v>0</v>
      </c>
      <c r="AB1679" s="128" t="str">
        <f t="shared" si="727"/>
        <v/>
      </c>
      <c r="AC1679" s="128" t="e">
        <f t="shared" si="728"/>
        <v>#REF!</v>
      </c>
    </row>
    <row r="1680" spans="1:29" ht="50.1" customHeight="1">
      <c r="A1680" s="171"/>
      <c r="B1680" s="171"/>
      <c r="C1680" s="174"/>
      <c r="D1680" s="174"/>
      <c r="E1680" s="131"/>
      <c r="F1680" s="177"/>
      <c r="G1680" s="180"/>
      <c r="H1680" s="163"/>
      <c r="I1680" s="165"/>
      <c r="J1680" s="168"/>
      <c r="K1680" s="62"/>
      <c r="L1680" s="63"/>
      <c r="M1680" s="63"/>
      <c r="N1680" s="142"/>
      <c r="O1680" s="127"/>
      <c r="P1680" s="100"/>
      <c r="Q1680" s="63">
        <f t="shared" si="724"/>
        <v>0</v>
      </c>
      <c r="R1680" s="64"/>
      <c r="S1680" s="67"/>
      <c r="T1680" s="46"/>
      <c r="U1680" s="106">
        <f>IF(EXACT(O1680,Y1680),M1680,M1680*(1-'Расчет ПРЕДЗАКАЗ'!$D$10))</f>
        <v>0</v>
      </c>
      <c r="V1680" s="106">
        <f t="shared" si="725"/>
        <v>0</v>
      </c>
      <c r="W1680" s="106" t="e">
        <f>IF(EXACT(O1680,Y1680),M1680,M1680*(1-#REF!))</f>
        <v>#REF!</v>
      </c>
      <c r="X1680" s="106" t="e">
        <f t="shared" si="726"/>
        <v>#REF!</v>
      </c>
      <c r="Y1680" s="107" t="s">
        <v>72</v>
      </c>
      <c r="Z1680" s="103">
        <f t="shared" si="722"/>
        <v>0</v>
      </c>
      <c r="AA1680" s="103">
        <f t="shared" si="723"/>
        <v>0</v>
      </c>
      <c r="AB1680" s="128" t="str">
        <f t="shared" si="727"/>
        <v/>
      </c>
      <c r="AC1680" s="128" t="e">
        <f t="shared" si="728"/>
        <v>#REF!</v>
      </c>
    </row>
    <row r="1681" spans="1:29" ht="50.1" customHeight="1">
      <c r="A1681" s="171"/>
      <c r="B1681" s="171"/>
      <c r="C1681" s="174"/>
      <c r="D1681" s="174"/>
      <c r="E1681" s="131"/>
      <c r="F1681" s="177"/>
      <c r="G1681" s="180"/>
      <c r="H1681" s="163"/>
      <c r="I1681" s="165"/>
      <c r="J1681" s="168"/>
      <c r="K1681" s="62"/>
      <c r="L1681" s="63"/>
      <c r="M1681" s="63"/>
      <c r="N1681" s="143"/>
      <c r="O1681" s="127"/>
      <c r="P1681" s="100"/>
      <c r="Q1681" s="63">
        <f t="shared" si="724"/>
        <v>0</v>
      </c>
      <c r="R1681" s="65"/>
      <c r="S1681" s="67"/>
      <c r="T1681" s="40"/>
      <c r="U1681" s="106">
        <f>IF(EXACT(O1681,Y1681),M1681,M1681*(1-'Расчет ПРЕДЗАКАЗ'!$D$10))</f>
        <v>0</v>
      </c>
      <c r="V1681" s="106">
        <f t="shared" si="725"/>
        <v>0</v>
      </c>
      <c r="W1681" s="106" t="e">
        <f>IF(EXACT(O1681,Y1681),M1681,M1681*(1-#REF!))</f>
        <v>#REF!</v>
      </c>
      <c r="X1681" s="106" t="e">
        <f t="shared" si="726"/>
        <v>#REF!</v>
      </c>
      <c r="Y1681" s="107" t="s">
        <v>72</v>
      </c>
      <c r="Z1681" s="103">
        <f t="shared" si="722"/>
        <v>0</v>
      </c>
      <c r="AA1681" s="103">
        <f t="shared" si="723"/>
        <v>0</v>
      </c>
      <c r="AB1681" s="128" t="str">
        <f t="shared" si="727"/>
        <v/>
      </c>
      <c r="AC1681" s="128" t="e">
        <f t="shared" si="728"/>
        <v>#REF!</v>
      </c>
    </row>
    <row r="1682" spans="1:29" ht="50.1" customHeight="1">
      <c r="A1682" s="171"/>
      <c r="B1682" s="171"/>
      <c r="C1682" s="174"/>
      <c r="D1682" s="174"/>
      <c r="E1682" s="131"/>
      <c r="F1682" s="177"/>
      <c r="G1682" s="180"/>
      <c r="H1682" s="163"/>
      <c r="I1682" s="165"/>
      <c r="J1682" s="168"/>
      <c r="K1682" s="62"/>
      <c r="L1682" s="63"/>
      <c r="M1682" s="63"/>
      <c r="N1682" s="143"/>
      <c r="O1682" s="127"/>
      <c r="P1682" s="100"/>
      <c r="Q1682" s="63">
        <f t="shared" si="724"/>
        <v>0</v>
      </c>
      <c r="R1682" s="65"/>
      <c r="S1682" s="67"/>
      <c r="T1682" s="40"/>
      <c r="U1682" s="106">
        <f>IF(EXACT(O1682,Y1682),M1682,M1682*(1-'Расчет ПРЕДЗАКАЗ'!$D$10))</f>
        <v>0</v>
      </c>
      <c r="V1682" s="106">
        <f t="shared" si="725"/>
        <v>0</v>
      </c>
      <c r="W1682" s="106" t="e">
        <f>IF(EXACT(O1682,Y1682),M1682,M1682*(1-#REF!))</f>
        <v>#REF!</v>
      </c>
      <c r="X1682" s="106" t="e">
        <f t="shared" si="726"/>
        <v>#REF!</v>
      </c>
      <c r="Y1682" s="107" t="s">
        <v>72</v>
      </c>
      <c r="Z1682" s="103">
        <f t="shared" si="722"/>
        <v>0</v>
      </c>
      <c r="AA1682" s="103">
        <f t="shared" si="723"/>
        <v>0</v>
      </c>
      <c r="AB1682" s="128" t="str">
        <f t="shared" si="727"/>
        <v/>
      </c>
      <c r="AC1682" s="128" t="e">
        <f t="shared" si="728"/>
        <v>#REF!</v>
      </c>
    </row>
    <row r="1683" spans="1:29" ht="50.1" customHeight="1">
      <c r="A1683" s="171"/>
      <c r="B1683" s="171"/>
      <c r="C1683" s="174"/>
      <c r="D1683" s="174"/>
      <c r="E1683" s="131"/>
      <c r="F1683" s="177"/>
      <c r="G1683" s="180"/>
      <c r="H1683" s="163"/>
      <c r="I1683" s="165"/>
      <c r="J1683" s="168"/>
      <c r="K1683" s="62"/>
      <c r="L1683" s="63"/>
      <c r="M1683" s="63"/>
      <c r="N1683" s="65"/>
      <c r="O1683" s="127"/>
      <c r="P1683" s="100"/>
      <c r="Q1683" s="63">
        <f t="shared" si="724"/>
        <v>0</v>
      </c>
      <c r="R1683" s="65"/>
      <c r="S1683" s="67"/>
      <c r="T1683" s="40"/>
      <c r="U1683" s="106">
        <f>IF(EXACT(O1683,Y1683),M1683,M1683*(1-'Расчет ПРЕДЗАКАЗ'!$D$10))</f>
        <v>0</v>
      </c>
      <c r="V1683" s="106">
        <f t="shared" si="725"/>
        <v>0</v>
      </c>
      <c r="W1683" s="106" t="e">
        <f>IF(EXACT(O1683,Y1683),M1683,M1683*(1-#REF!))</f>
        <v>#REF!</v>
      </c>
      <c r="X1683" s="106" t="e">
        <f t="shared" si="726"/>
        <v>#REF!</v>
      </c>
      <c r="Y1683" s="107" t="s">
        <v>72</v>
      </c>
      <c r="Z1683" s="103">
        <f t="shared" si="722"/>
        <v>0</v>
      </c>
      <c r="AA1683" s="103">
        <f t="shared" si="723"/>
        <v>0</v>
      </c>
      <c r="AB1683" s="128" t="str">
        <f t="shared" si="727"/>
        <v/>
      </c>
      <c r="AC1683" s="128" t="e">
        <f t="shared" si="728"/>
        <v>#REF!</v>
      </c>
    </row>
    <row r="1684" spans="1:29" ht="50.1" customHeight="1">
      <c r="A1684" s="171"/>
      <c r="B1684" s="171"/>
      <c r="C1684" s="174"/>
      <c r="D1684" s="174"/>
      <c r="E1684" s="131"/>
      <c r="F1684" s="177"/>
      <c r="G1684" s="180"/>
      <c r="H1684" s="163"/>
      <c r="I1684" s="165"/>
      <c r="J1684" s="168"/>
      <c r="K1684" s="62"/>
      <c r="L1684" s="63"/>
      <c r="M1684" s="63"/>
      <c r="N1684" s="65"/>
      <c r="O1684" s="127"/>
      <c r="P1684" s="100"/>
      <c r="Q1684" s="63">
        <f t="shared" si="724"/>
        <v>0</v>
      </c>
      <c r="R1684" s="65"/>
      <c r="S1684" s="67"/>
      <c r="T1684" s="40"/>
      <c r="U1684" s="106">
        <f>IF(EXACT(O1684,Y1684),M1684,M1684*(1-'Расчет ПРЕДЗАКАЗ'!$D$10))</f>
        <v>0</v>
      </c>
      <c r="V1684" s="106">
        <f t="shared" si="725"/>
        <v>0</v>
      </c>
      <c r="W1684" s="106" t="e">
        <f>IF(EXACT(O1684,Y1684),M1684,M1684*(1-#REF!))</f>
        <v>#REF!</v>
      </c>
      <c r="X1684" s="106" t="e">
        <f t="shared" si="726"/>
        <v>#REF!</v>
      </c>
      <c r="Y1684" s="107" t="s">
        <v>72</v>
      </c>
      <c r="Z1684" s="103">
        <f t="shared" si="722"/>
        <v>0</v>
      </c>
      <c r="AA1684" s="103">
        <f t="shared" si="723"/>
        <v>0</v>
      </c>
      <c r="AB1684" s="128" t="str">
        <f t="shared" si="727"/>
        <v/>
      </c>
      <c r="AC1684" s="128" t="e">
        <f t="shared" si="728"/>
        <v>#REF!</v>
      </c>
    </row>
    <row r="1685" spans="1:29" ht="50.1" customHeight="1">
      <c r="A1685" s="171"/>
      <c r="B1685" s="171"/>
      <c r="C1685" s="174"/>
      <c r="D1685" s="174"/>
      <c r="E1685" s="131"/>
      <c r="F1685" s="177"/>
      <c r="G1685" s="180"/>
      <c r="H1685" s="163"/>
      <c r="I1685" s="165"/>
      <c r="J1685" s="168"/>
      <c r="K1685" s="62"/>
      <c r="L1685" s="63"/>
      <c r="M1685" s="63"/>
      <c r="N1685" s="65"/>
      <c r="O1685" s="127"/>
      <c r="P1685" s="100"/>
      <c r="Q1685" s="63">
        <f t="shared" si="724"/>
        <v>0</v>
      </c>
      <c r="R1685" s="65"/>
      <c r="S1685" s="67"/>
      <c r="T1685" s="40"/>
      <c r="U1685" s="106">
        <f>IF(EXACT(O1685,Y1685),M1685,M1685*(1-'Расчет ПРЕДЗАКАЗ'!$D$10))</f>
        <v>0</v>
      </c>
      <c r="V1685" s="106">
        <f t="shared" si="725"/>
        <v>0</v>
      </c>
      <c r="W1685" s="106" t="e">
        <f>IF(EXACT(O1685,Y1685),M1685,M1685*(1-#REF!))</f>
        <v>#REF!</v>
      </c>
      <c r="X1685" s="106" t="e">
        <f t="shared" si="726"/>
        <v>#REF!</v>
      </c>
      <c r="Y1685" s="107" t="s">
        <v>72</v>
      </c>
      <c r="Z1685" s="103">
        <f t="shared" si="722"/>
        <v>0</v>
      </c>
      <c r="AA1685" s="103">
        <f t="shared" si="723"/>
        <v>0</v>
      </c>
      <c r="AB1685" s="128" t="str">
        <f t="shared" si="727"/>
        <v/>
      </c>
      <c r="AC1685" s="128" t="e">
        <f t="shared" si="728"/>
        <v>#REF!</v>
      </c>
    </row>
    <row r="1686" spans="1:29" ht="50.1" customHeight="1">
      <c r="A1686" s="172"/>
      <c r="B1686" s="172"/>
      <c r="C1686" s="175"/>
      <c r="D1686" s="175"/>
      <c r="E1686" s="132"/>
      <c r="F1686" s="178"/>
      <c r="G1686" s="181"/>
      <c r="H1686" s="164"/>
      <c r="I1686" s="166"/>
      <c r="J1686" s="169"/>
      <c r="K1686" s="62"/>
      <c r="L1686" s="63"/>
      <c r="M1686" s="63"/>
      <c r="N1686" s="65"/>
      <c r="O1686" s="127"/>
      <c r="P1686" s="100"/>
      <c r="Q1686" s="63">
        <f t="shared" si="724"/>
        <v>0</v>
      </c>
      <c r="R1686" s="65"/>
      <c r="S1686" s="67"/>
      <c r="T1686" s="40"/>
      <c r="U1686" s="106">
        <f>IF(EXACT(O1686,Y1686),M1686,M1686*(1-'Расчет ПРЕДЗАКАЗ'!$D$10))</f>
        <v>0</v>
      </c>
      <c r="V1686" s="106">
        <f t="shared" si="725"/>
        <v>0</v>
      </c>
      <c r="W1686" s="106" t="e">
        <f>IF(EXACT(O1686,Y1686),M1686,M1686*(1-#REF!))</f>
        <v>#REF!</v>
      </c>
      <c r="X1686" s="106" t="e">
        <f t="shared" si="726"/>
        <v>#REF!</v>
      </c>
      <c r="Y1686" s="107" t="s">
        <v>72</v>
      </c>
      <c r="Z1686" s="103">
        <f t="shared" si="722"/>
        <v>0</v>
      </c>
      <c r="AA1686" s="103">
        <f t="shared" si="723"/>
        <v>0</v>
      </c>
      <c r="AB1686" s="128" t="str">
        <f t="shared" si="727"/>
        <v/>
      </c>
      <c r="AC1686" s="128" t="e">
        <f t="shared" si="728"/>
        <v>#REF!</v>
      </c>
    </row>
    <row r="1687" spans="1:29" ht="11.25" customHeight="1" thickBot="1"/>
    <row r="1688" spans="1:29" ht="50.1" customHeight="1">
      <c r="A1688" s="170">
        <v>105</v>
      </c>
      <c r="B1688" s="170" t="s">
        <v>958</v>
      </c>
      <c r="C1688" s="173" t="s">
        <v>959</v>
      </c>
      <c r="D1688" s="173" t="s">
        <v>77</v>
      </c>
      <c r="E1688" s="131"/>
      <c r="F1688" s="199" t="s">
        <v>960</v>
      </c>
      <c r="G1688" s="179" t="s">
        <v>92</v>
      </c>
      <c r="H1688" s="162"/>
      <c r="I1688" s="200"/>
      <c r="J1688" s="167" t="s">
        <v>19</v>
      </c>
      <c r="K1688" s="62" t="s">
        <v>587</v>
      </c>
      <c r="L1688" s="63">
        <v>650</v>
      </c>
      <c r="M1688" s="63">
        <v>324</v>
      </c>
      <c r="N1688" s="142" t="s">
        <v>961</v>
      </c>
      <c r="O1688" s="127"/>
      <c r="P1688" s="100"/>
      <c r="Q1688" s="63">
        <f>P1688*M1688</f>
        <v>0</v>
      </c>
      <c r="R1688" s="64"/>
      <c r="S1688" s="67">
        <v>432</v>
      </c>
      <c r="T1688" s="59"/>
      <c r="U1688" s="106">
        <f>IF(EXACT(O1688,Y1688),M1688,M1688*(1-'Расчет ПРЕДЗАКАЗ'!$D$10))</f>
        <v>317.52</v>
      </c>
      <c r="V1688" s="106">
        <f>P1688*U1688</f>
        <v>0</v>
      </c>
      <c r="W1688" s="106" t="e">
        <f>IF(EXACT(O1688,Y1688),M1688,M1688*(1-#REF!))</f>
        <v>#REF!</v>
      </c>
      <c r="X1688" s="106" t="e">
        <f>P1688*W1688</f>
        <v>#REF!</v>
      </c>
      <c r="Y1688" s="107" t="s">
        <v>72</v>
      </c>
      <c r="Z1688" s="103">
        <f t="shared" ref="Z1688:Z1702" si="729">IF(EXACT(O1688,Y1688),Q1688,0)</f>
        <v>0</v>
      </c>
      <c r="AA1688" s="103">
        <f t="shared" ref="AA1688:AA1702" si="730">IF(Z1688=0,Q1688,0)</f>
        <v>0</v>
      </c>
      <c r="AB1688" s="128">
        <f>IF(U1688=0,"",L1688/U1688-1)</f>
        <v>1.0471151423532379</v>
      </c>
      <c r="AC1688" s="128" t="e">
        <f>IF(W1688=0,"",L1688/W1688-1)</f>
        <v>#REF!</v>
      </c>
    </row>
    <row r="1689" spans="1:29" ht="50.1" customHeight="1">
      <c r="A1689" s="171"/>
      <c r="B1689" s="171"/>
      <c r="C1689" s="174"/>
      <c r="D1689" s="174"/>
      <c r="E1689" s="131"/>
      <c r="F1689" s="177"/>
      <c r="G1689" s="180"/>
      <c r="H1689" s="163"/>
      <c r="I1689" s="165"/>
      <c r="J1689" s="168"/>
      <c r="K1689" s="62"/>
      <c r="L1689" s="63"/>
      <c r="M1689" s="63"/>
      <c r="N1689" s="142"/>
      <c r="O1689" s="127"/>
      <c r="P1689" s="100"/>
      <c r="Q1689" s="63">
        <f t="shared" ref="Q1689:Q1702" si="731">P1689*M1689</f>
        <v>0</v>
      </c>
      <c r="R1689" s="64"/>
      <c r="S1689" s="67"/>
      <c r="T1689" s="46"/>
      <c r="U1689" s="106">
        <f>IF(EXACT(O1689,Y1689),M1689,M1689*(1-'Расчет ПРЕДЗАКАЗ'!$D$10))</f>
        <v>0</v>
      </c>
      <c r="V1689" s="106">
        <f t="shared" ref="V1689:V1702" si="732">P1689*U1689</f>
        <v>0</v>
      </c>
      <c r="W1689" s="106" t="e">
        <f>IF(EXACT(O1689,Y1689),M1689,M1689*(1-#REF!))</f>
        <v>#REF!</v>
      </c>
      <c r="X1689" s="106" t="e">
        <f t="shared" ref="X1689:X1702" si="733">P1689*W1689</f>
        <v>#REF!</v>
      </c>
      <c r="Y1689" s="107" t="s">
        <v>72</v>
      </c>
      <c r="Z1689" s="103">
        <f t="shared" si="729"/>
        <v>0</v>
      </c>
      <c r="AA1689" s="103">
        <f t="shared" si="730"/>
        <v>0</v>
      </c>
      <c r="AB1689" s="128" t="str">
        <f t="shared" ref="AB1689:AB1702" si="734">IF(U1689=0,"",L1689/U1689-1)</f>
        <v/>
      </c>
      <c r="AC1689" s="128" t="e">
        <f t="shared" ref="AC1689:AC1702" si="735">IF(W1689=0,"",L1689/W1689-1)</f>
        <v>#REF!</v>
      </c>
    </row>
    <row r="1690" spans="1:29" ht="50.1" customHeight="1">
      <c r="A1690" s="171"/>
      <c r="B1690" s="171"/>
      <c r="C1690" s="174"/>
      <c r="D1690" s="174"/>
      <c r="E1690" s="131"/>
      <c r="F1690" s="177"/>
      <c r="G1690" s="180"/>
      <c r="H1690" s="163"/>
      <c r="I1690" s="165"/>
      <c r="J1690" s="168"/>
      <c r="K1690" s="62"/>
      <c r="L1690" s="63"/>
      <c r="M1690" s="63"/>
      <c r="N1690" s="142"/>
      <c r="O1690" s="127"/>
      <c r="P1690" s="100"/>
      <c r="Q1690" s="63">
        <f t="shared" si="731"/>
        <v>0</v>
      </c>
      <c r="R1690" s="64"/>
      <c r="S1690" s="67"/>
      <c r="T1690" s="46"/>
      <c r="U1690" s="106">
        <f>IF(EXACT(O1690,Y1690),M1690,M1690*(1-'Расчет ПРЕДЗАКАЗ'!$D$10))</f>
        <v>0</v>
      </c>
      <c r="V1690" s="106">
        <f t="shared" si="732"/>
        <v>0</v>
      </c>
      <c r="W1690" s="106" t="e">
        <f>IF(EXACT(O1690,Y1690),M1690,M1690*(1-#REF!))</f>
        <v>#REF!</v>
      </c>
      <c r="X1690" s="106" t="e">
        <f t="shared" si="733"/>
        <v>#REF!</v>
      </c>
      <c r="Y1690" s="107" t="s">
        <v>72</v>
      </c>
      <c r="Z1690" s="103">
        <f t="shared" si="729"/>
        <v>0</v>
      </c>
      <c r="AA1690" s="103">
        <f t="shared" si="730"/>
        <v>0</v>
      </c>
      <c r="AB1690" s="128" t="str">
        <f t="shared" si="734"/>
        <v/>
      </c>
      <c r="AC1690" s="128" t="e">
        <f t="shared" si="735"/>
        <v>#REF!</v>
      </c>
    </row>
    <row r="1691" spans="1:29" ht="50.1" customHeight="1">
      <c r="A1691" s="171"/>
      <c r="B1691" s="171"/>
      <c r="C1691" s="174"/>
      <c r="D1691" s="174"/>
      <c r="E1691" s="131"/>
      <c r="F1691" s="177"/>
      <c r="G1691" s="180"/>
      <c r="H1691" s="163"/>
      <c r="I1691" s="165"/>
      <c r="J1691" s="168"/>
      <c r="K1691" s="62"/>
      <c r="L1691" s="63"/>
      <c r="M1691" s="63"/>
      <c r="N1691" s="142"/>
      <c r="O1691" s="127"/>
      <c r="P1691" s="100"/>
      <c r="Q1691" s="63">
        <f t="shared" si="731"/>
        <v>0</v>
      </c>
      <c r="R1691" s="64"/>
      <c r="S1691" s="67"/>
      <c r="T1691" s="46"/>
      <c r="U1691" s="106">
        <f>IF(EXACT(O1691,Y1691),M1691,M1691*(1-'Расчет ПРЕДЗАКАЗ'!$D$10))</f>
        <v>0</v>
      </c>
      <c r="V1691" s="106">
        <f t="shared" si="732"/>
        <v>0</v>
      </c>
      <c r="W1691" s="106" t="e">
        <f>IF(EXACT(O1691,Y1691),M1691,M1691*(1-#REF!))</f>
        <v>#REF!</v>
      </c>
      <c r="X1691" s="106" t="e">
        <f t="shared" si="733"/>
        <v>#REF!</v>
      </c>
      <c r="Y1691" s="107" t="s">
        <v>72</v>
      </c>
      <c r="Z1691" s="103">
        <f t="shared" si="729"/>
        <v>0</v>
      </c>
      <c r="AA1691" s="103">
        <f t="shared" si="730"/>
        <v>0</v>
      </c>
      <c r="AB1691" s="128" t="str">
        <f t="shared" si="734"/>
        <v/>
      </c>
      <c r="AC1691" s="128" t="e">
        <f t="shared" si="735"/>
        <v>#REF!</v>
      </c>
    </row>
    <row r="1692" spans="1:29" ht="50.1" customHeight="1">
      <c r="A1692" s="171"/>
      <c r="B1692" s="171"/>
      <c r="C1692" s="174"/>
      <c r="D1692" s="174"/>
      <c r="E1692" s="131"/>
      <c r="F1692" s="177"/>
      <c r="G1692" s="180"/>
      <c r="H1692" s="163"/>
      <c r="I1692" s="165"/>
      <c r="J1692" s="168"/>
      <c r="K1692" s="62"/>
      <c r="L1692" s="63"/>
      <c r="M1692" s="63"/>
      <c r="N1692" s="142"/>
      <c r="O1692" s="127"/>
      <c r="P1692" s="100"/>
      <c r="Q1692" s="63">
        <f t="shared" si="731"/>
        <v>0</v>
      </c>
      <c r="R1692" s="64"/>
      <c r="S1692" s="67"/>
      <c r="T1692" s="46"/>
      <c r="U1692" s="106">
        <f>IF(EXACT(O1692,Y1692),M1692,M1692*(1-'Расчет ПРЕДЗАКАЗ'!$D$10))</f>
        <v>0</v>
      </c>
      <c r="V1692" s="106">
        <f t="shared" si="732"/>
        <v>0</v>
      </c>
      <c r="W1692" s="106" t="e">
        <f>IF(EXACT(O1692,Y1692),M1692,M1692*(1-#REF!))</f>
        <v>#REF!</v>
      </c>
      <c r="X1692" s="106" t="e">
        <f t="shared" si="733"/>
        <v>#REF!</v>
      </c>
      <c r="Y1692" s="107" t="s">
        <v>72</v>
      </c>
      <c r="Z1692" s="103">
        <f t="shared" si="729"/>
        <v>0</v>
      </c>
      <c r="AA1692" s="103">
        <f t="shared" si="730"/>
        <v>0</v>
      </c>
      <c r="AB1692" s="128" t="str">
        <f t="shared" si="734"/>
        <v/>
      </c>
      <c r="AC1692" s="128" t="e">
        <f t="shared" si="735"/>
        <v>#REF!</v>
      </c>
    </row>
    <row r="1693" spans="1:29" ht="50.1" customHeight="1">
      <c r="A1693" s="171"/>
      <c r="B1693" s="171"/>
      <c r="C1693" s="174"/>
      <c r="D1693" s="174"/>
      <c r="E1693" s="131"/>
      <c r="F1693" s="177"/>
      <c r="G1693" s="180"/>
      <c r="H1693" s="163"/>
      <c r="I1693" s="165"/>
      <c r="J1693" s="168"/>
      <c r="K1693" s="62"/>
      <c r="L1693" s="63"/>
      <c r="M1693" s="63"/>
      <c r="N1693" s="142"/>
      <c r="O1693" s="127"/>
      <c r="P1693" s="100"/>
      <c r="Q1693" s="63">
        <f t="shared" si="731"/>
        <v>0</v>
      </c>
      <c r="R1693" s="64"/>
      <c r="S1693" s="67"/>
      <c r="T1693" s="46"/>
      <c r="U1693" s="106">
        <f>IF(EXACT(O1693,Y1693),M1693,M1693*(1-'Расчет ПРЕДЗАКАЗ'!$D$10))</f>
        <v>0</v>
      </c>
      <c r="V1693" s="106">
        <f t="shared" si="732"/>
        <v>0</v>
      </c>
      <c r="W1693" s="106" t="e">
        <f>IF(EXACT(O1693,Y1693),M1693,M1693*(1-#REF!))</f>
        <v>#REF!</v>
      </c>
      <c r="X1693" s="106" t="e">
        <f t="shared" si="733"/>
        <v>#REF!</v>
      </c>
      <c r="Y1693" s="107" t="s">
        <v>72</v>
      </c>
      <c r="Z1693" s="103">
        <f t="shared" si="729"/>
        <v>0</v>
      </c>
      <c r="AA1693" s="103">
        <f t="shared" si="730"/>
        <v>0</v>
      </c>
      <c r="AB1693" s="128" t="str">
        <f t="shared" si="734"/>
        <v/>
      </c>
      <c r="AC1693" s="128" t="e">
        <f t="shared" si="735"/>
        <v>#REF!</v>
      </c>
    </row>
    <row r="1694" spans="1:29" ht="50.1" customHeight="1">
      <c r="A1694" s="171"/>
      <c r="B1694" s="171"/>
      <c r="C1694" s="174"/>
      <c r="D1694" s="174"/>
      <c r="E1694" s="131"/>
      <c r="F1694" s="177"/>
      <c r="G1694" s="180"/>
      <c r="H1694" s="163"/>
      <c r="I1694" s="165"/>
      <c r="J1694" s="168"/>
      <c r="K1694" s="62"/>
      <c r="L1694" s="63"/>
      <c r="M1694" s="63"/>
      <c r="N1694" s="142"/>
      <c r="O1694" s="127"/>
      <c r="P1694" s="100"/>
      <c r="Q1694" s="63">
        <f t="shared" si="731"/>
        <v>0</v>
      </c>
      <c r="R1694" s="64"/>
      <c r="S1694" s="67"/>
      <c r="T1694" s="46"/>
      <c r="U1694" s="106">
        <f>IF(EXACT(O1694,Y1694),M1694,M1694*(1-'Расчет ПРЕДЗАКАЗ'!$D$10))</f>
        <v>0</v>
      </c>
      <c r="V1694" s="106">
        <f t="shared" si="732"/>
        <v>0</v>
      </c>
      <c r="W1694" s="106" t="e">
        <f>IF(EXACT(O1694,Y1694),M1694,M1694*(1-#REF!))</f>
        <v>#REF!</v>
      </c>
      <c r="X1694" s="106" t="e">
        <f t="shared" si="733"/>
        <v>#REF!</v>
      </c>
      <c r="Y1694" s="107" t="s">
        <v>72</v>
      </c>
      <c r="Z1694" s="103">
        <f t="shared" si="729"/>
        <v>0</v>
      </c>
      <c r="AA1694" s="103">
        <f t="shared" si="730"/>
        <v>0</v>
      </c>
      <c r="AB1694" s="128" t="str">
        <f t="shared" si="734"/>
        <v/>
      </c>
      <c r="AC1694" s="128" t="e">
        <f t="shared" si="735"/>
        <v>#REF!</v>
      </c>
    </row>
    <row r="1695" spans="1:29" ht="50.1" customHeight="1">
      <c r="A1695" s="171"/>
      <c r="B1695" s="171"/>
      <c r="C1695" s="174"/>
      <c r="D1695" s="174"/>
      <c r="E1695" s="131"/>
      <c r="F1695" s="177"/>
      <c r="G1695" s="180"/>
      <c r="H1695" s="163"/>
      <c r="I1695" s="165"/>
      <c r="J1695" s="168"/>
      <c r="K1695" s="62"/>
      <c r="L1695" s="63"/>
      <c r="M1695" s="63"/>
      <c r="N1695" s="142"/>
      <c r="O1695" s="127"/>
      <c r="P1695" s="100"/>
      <c r="Q1695" s="63">
        <f t="shared" si="731"/>
        <v>0</v>
      </c>
      <c r="R1695" s="64"/>
      <c r="S1695" s="67"/>
      <c r="T1695" s="46"/>
      <c r="U1695" s="106">
        <f>IF(EXACT(O1695,Y1695),M1695,M1695*(1-'Расчет ПРЕДЗАКАЗ'!$D$10))</f>
        <v>0</v>
      </c>
      <c r="V1695" s="106">
        <f t="shared" si="732"/>
        <v>0</v>
      </c>
      <c r="W1695" s="106" t="e">
        <f>IF(EXACT(O1695,Y1695),M1695,M1695*(1-#REF!))</f>
        <v>#REF!</v>
      </c>
      <c r="X1695" s="106" t="e">
        <f t="shared" si="733"/>
        <v>#REF!</v>
      </c>
      <c r="Y1695" s="107" t="s">
        <v>72</v>
      </c>
      <c r="Z1695" s="103">
        <f t="shared" si="729"/>
        <v>0</v>
      </c>
      <c r="AA1695" s="103">
        <f t="shared" si="730"/>
        <v>0</v>
      </c>
      <c r="AB1695" s="128" t="str">
        <f t="shared" si="734"/>
        <v/>
      </c>
      <c r="AC1695" s="128" t="e">
        <f t="shared" si="735"/>
        <v>#REF!</v>
      </c>
    </row>
    <row r="1696" spans="1:29" ht="50.1" customHeight="1">
      <c r="A1696" s="171"/>
      <c r="B1696" s="171"/>
      <c r="C1696" s="174"/>
      <c r="D1696" s="174"/>
      <c r="E1696" s="131"/>
      <c r="F1696" s="177"/>
      <c r="G1696" s="180"/>
      <c r="H1696" s="163"/>
      <c r="I1696" s="165"/>
      <c r="J1696" s="168"/>
      <c r="K1696" s="62"/>
      <c r="L1696" s="63"/>
      <c r="M1696" s="63"/>
      <c r="N1696" s="142"/>
      <c r="O1696" s="127"/>
      <c r="P1696" s="100"/>
      <c r="Q1696" s="63">
        <f t="shared" si="731"/>
        <v>0</v>
      </c>
      <c r="R1696" s="64"/>
      <c r="S1696" s="67"/>
      <c r="T1696" s="46"/>
      <c r="U1696" s="106">
        <f>IF(EXACT(O1696,Y1696),M1696,M1696*(1-'Расчет ПРЕДЗАКАЗ'!$D$10))</f>
        <v>0</v>
      </c>
      <c r="V1696" s="106">
        <f t="shared" si="732"/>
        <v>0</v>
      </c>
      <c r="W1696" s="106" t="e">
        <f>IF(EXACT(O1696,Y1696),M1696,M1696*(1-#REF!))</f>
        <v>#REF!</v>
      </c>
      <c r="X1696" s="106" t="e">
        <f t="shared" si="733"/>
        <v>#REF!</v>
      </c>
      <c r="Y1696" s="107" t="s">
        <v>72</v>
      </c>
      <c r="Z1696" s="103">
        <f t="shared" si="729"/>
        <v>0</v>
      </c>
      <c r="AA1696" s="103">
        <f t="shared" si="730"/>
        <v>0</v>
      </c>
      <c r="AB1696" s="128" t="str">
        <f t="shared" si="734"/>
        <v/>
      </c>
      <c r="AC1696" s="128" t="e">
        <f t="shared" si="735"/>
        <v>#REF!</v>
      </c>
    </row>
    <row r="1697" spans="1:29" ht="50.1" customHeight="1">
      <c r="A1697" s="171"/>
      <c r="B1697" s="171"/>
      <c r="C1697" s="174"/>
      <c r="D1697" s="174"/>
      <c r="E1697" s="131"/>
      <c r="F1697" s="177"/>
      <c r="G1697" s="180"/>
      <c r="H1697" s="163"/>
      <c r="I1697" s="165"/>
      <c r="J1697" s="168"/>
      <c r="K1697" s="62"/>
      <c r="L1697" s="63"/>
      <c r="M1697" s="63"/>
      <c r="N1697" s="143"/>
      <c r="O1697" s="127"/>
      <c r="P1697" s="100"/>
      <c r="Q1697" s="63">
        <f t="shared" si="731"/>
        <v>0</v>
      </c>
      <c r="R1697" s="65"/>
      <c r="S1697" s="67"/>
      <c r="T1697" s="40"/>
      <c r="U1697" s="106">
        <f>IF(EXACT(O1697,Y1697),M1697,M1697*(1-'Расчет ПРЕДЗАКАЗ'!$D$10))</f>
        <v>0</v>
      </c>
      <c r="V1697" s="106">
        <f t="shared" si="732"/>
        <v>0</v>
      </c>
      <c r="W1697" s="106" t="e">
        <f>IF(EXACT(O1697,Y1697),M1697,M1697*(1-#REF!))</f>
        <v>#REF!</v>
      </c>
      <c r="X1697" s="106" t="e">
        <f t="shared" si="733"/>
        <v>#REF!</v>
      </c>
      <c r="Y1697" s="107" t="s">
        <v>72</v>
      </c>
      <c r="Z1697" s="103">
        <f t="shared" si="729"/>
        <v>0</v>
      </c>
      <c r="AA1697" s="103">
        <f t="shared" si="730"/>
        <v>0</v>
      </c>
      <c r="AB1697" s="128" t="str">
        <f t="shared" si="734"/>
        <v/>
      </c>
      <c r="AC1697" s="128" t="e">
        <f t="shared" si="735"/>
        <v>#REF!</v>
      </c>
    </row>
    <row r="1698" spans="1:29" ht="50.1" customHeight="1">
      <c r="A1698" s="171"/>
      <c r="B1698" s="171"/>
      <c r="C1698" s="174"/>
      <c r="D1698" s="174"/>
      <c r="E1698" s="131"/>
      <c r="F1698" s="177"/>
      <c r="G1698" s="180"/>
      <c r="H1698" s="163"/>
      <c r="I1698" s="165"/>
      <c r="J1698" s="168"/>
      <c r="K1698" s="62"/>
      <c r="L1698" s="63"/>
      <c r="M1698" s="63"/>
      <c r="N1698" s="143"/>
      <c r="O1698" s="127"/>
      <c r="P1698" s="100"/>
      <c r="Q1698" s="63">
        <f t="shared" si="731"/>
        <v>0</v>
      </c>
      <c r="R1698" s="65"/>
      <c r="S1698" s="67"/>
      <c r="T1698" s="40"/>
      <c r="U1698" s="106">
        <f>IF(EXACT(O1698,Y1698),M1698,M1698*(1-'Расчет ПРЕДЗАКАЗ'!$D$10))</f>
        <v>0</v>
      </c>
      <c r="V1698" s="106">
        <f t="shared" si="732"/>
        <v>0</v>
      </c>
      <c r="W1698" s="106" t="e">
        <f>IF(EXACT(O1698,Y1698),M1698,M1698*(1-#REF!))</f>
        <v>#REF!</v>
      </c>
      <c r="X1698" s="106" t="e">
        <f t="shared" si="733"/>
        <v>#REF!</v>
      </c>
      <c r="Y1698" s="107" t="s">
        <v>72</v>
      </c>
      <c r="Z1698" s="103">
        <f t="shared" si="729"/>
        <v>0</v>
      </c>
      <c r="AA1698" s="103">
        <f t="shared" si="730"/>
        <v>0</v>
      </c>
      <c r="AB1698" s="128" t="str">
        <f t="shared" si="734"/>
        <v/>
      </c>
      <c r="AC1698" s="128" t="e">
        <f t="shared" si="735"/>
        <v>#REF!</v>
      </c>
    </row>
    <row r="1699" spans="1:29" ht="50.1" customHeight="1">
      <c r="A1699" s="171"/>
      <c r="B1699" s="171"/>
      <c r="C1699" s="174"/>
      <c r="D1699" s="174"/>
      <c r="E1699" s="131"/>
      <c r="F1699" s="177"/>
      <c r="G1699" s="180"/>
      <c r="H1699" s="163"/>
      <c r="I1699" s="165"/>
      <c r="J1699" s="168"/>
      <c r="K1699" s="62"/>
      <c r="L1699" s="63"/>
      <c r="M1699" s="63"/>
      <c r="N1699" s="65"/>
      <c r="O1699" s="127"/>
      <c r="P1699" s="100"/>
      <c r="Q1699" s="63">
        <f t="shared" si="731"/>
        <v>0</v>
      </c>
      <c r="R1699" s="65"/>
      <c r="S1699" s="67"/>
      <c r="T1699" s="40"/>
      <c r="U1699" s="106">
        <f>IF(EXACT(O1699,Y1699),M1699,M1699*(1-'Расчет ПРЕДЗАКАЗ'!$D$10))</f>
        <v>0</v>
      </c>
      <c r="V1699" s="106">
        <f t="shared" si="732"/>
        <v>0</v>
      </c>
      <c r="W1699" s="106" t="e">
        <f>IF(EXACT(O1699,Y1699),M1699,M1699*(1-#REF!))</f>
        <v>#REF!</v>
      </c>
      <c r="X1699" s="106" t="e">
        <f t="shared" si="733"/>
        <v>#REF!</v>
      </c>
      <c r="Y1699" s="107" t="s">
        <v>72</v>
      </c>
      <c r="Z1699" s="103">
        <f t="shared" si="729"/>
        <v>0</v>
      </c>
      <c r="AA1699" s="103">
        <f t="shared" si="730"/>
        <v>0</v>
      </c>
      <c r="AB1699" s="128" t="str">
        <f t="shared" si="734"/>
        <v/>
      </c>
      <c r="AC1699" s="128" t="e">
        <f t="shared" si="735"/>
        <v>#REF!</v>
      </c>
    </row>
    <row r="1700" spans="1:29" ht="50.1" customHeight="1">
      <c r="A1700" s="171"/>
      <c r="B1700" s="171"/>
      <c r="C1700" s="174"/>
      <c r="D1700" s="174"/>
      <c r="E1700" s="131"/>
      <c r="F1700" s="177"/>
      <c r="G1700" s="180"/>
      <c r="H1700" s="163"/>
      <c r="I1700" s="165"/>
      <c r="J1700" s="168"/>
      <c r="K1700" s="62"/>
      <c r="L1700" s="63"/>
      <c r="M1700" s="63"/>
      <c r="N1700" s="65"/>
      <c r="O1700" s="127"/>
      <c r="P1700" s="100"/>
      <c r="Q1700" s="63">
        <f t="shared" si="731"/>
        <v>0</v>
      </c>
      <c r="R1700" s="65"/>
      <c r="S1700" s="67"/>
      <c r="T1700" s="40"/>
      <c r="U1700" s="106">
        <f>IF(EXACT(O1700,Y1700),M1700,M1700*(1-'Расчет ПРЕДЗАКАЗ'!$D$10))</f>
        <v>0</v>
      </c>
      <c r="V1700" s="106">
        <f t="shared" si="732"/>
        <v>0</v>
      </c>
      <c r="W1700" s="106" t="e">
        <f>IF(EXACT(O1700,Y1700),M1700,M1700*(1-#REF!))</f>
        <v>#REF!</v>
      </c>
      <c r="X1700" s="106" t="e">
        <f t="shared" si="733"/>
        <v>#REF!</v>
      </c>
      <c r="Y1700" s="107" t="s">
        <v>72</v>
      </c>
      <c r="Z1700" s="103">
        <f t="shared" si="729"/>
        <v>0</v>
      </c>
      <c r="AA1700" s="103">
        <f t="shared" si="730"/>
        <v>0</v>
      </c>
      <c r="AB1700" s="128" t="str">
        <f t="shared" si="734"/>
        <v/>
      </c>
      <c r="AC1700" s="128" t="e">
        <f t="shared" si="735"/>
        <v>#REF!</v>
      </c>
    </row>
    <row r="1701" spans="1:29" ht="50.1" customHeight="1">
      <c r="A1701" s="171"/>
      <c r="B1701" s="171"/>
      <c r="C1701" s="174"/>
      <c r="D1701" s="174"/>
      <c r="E1701" s="131"/>
      <c r="F1701" s="177"/>
      <c r="G1701" s="180"/>
      <c r="H1701" s="163"/>
      <c r="I1701" s="165"/>
      <c r="J1701" s="168"/>
      <c r="K1701" s="62"/>
      <c r="L1701" s="63"/>
      <c r="M1701" s="63"/>
      <c r="N1701" s="65"/>
      <c r="O1701" s="127"/>
      <c r="P1701" s="100"/>
      <c r="Q1701" s="63">
        <f t="shared" si="731"/>
        <v>0</v>
      </c>
      <c r="R1701" s="65"/>
      <c r="S1701" s="67"/>
      <c r="T1701" s="40"/>
      <c r="U1701" s="106">
        <f>IF(EXACT(O1701,Y1701),M1701,M1701*(1-'Расчет ПРЕДЗАКАЗ'!$D$10))</f>
        <v>0</v>
      </c>
      <c r="V1701" s="106">
        <f t="shared" si="732"/>
        <v>0</v>
      </c>
      <c r="W1701" s="106" t="e">
        <f>IF(EXACT(O1701,Y1701),M1701,M1701*(1-#REF!))</f>
        <v>#REF!</v>
      </c>
      <c r="X1701" s="106" t="e">
        <f t="shared" si="733"/>
        <v>#REF!</v>
      </c>
      <c r="Y1701" s="107" t="s">
        <v>72</v>
      </c>
      <c r="Z1701" s="103">
        <f t="shared" si="729"/>
        <v>0</v>
      </c>
      <c r="AA1701" s="103">
        <f t="shared" si="730"/>
        <v>0</v>
      </c>
      <c r="AB1701" s="128" t="str">
        <f t="shared" si="734"/>
        <v/>
      </c>
      <c r="AC1701" s="128" t="e">
        <f t="shared" si="735"/>
        <v>#REF!</v>
      </c>
    </row>
    <row r="1702" spans="1:29" ht="50.1" customHeight="1">
      <c r="A1702" s="172"/>
      <c r="B1702" s="172"/>
      <c r="C1702" s="175"/>
      <c r="D1702" s="175"/>
      <c r="E1702" s="132"/>
      <c r="F1702" s="178"/>
      <c r="G1702" s="181"/>
      <c r="H1702" s="164"/>
      <c r="I1702" s="166"/>
      <c r="J1702" s="169"/>
      <c r="K1702" s="62"/>
      <c r="L1702" s="63"/>
      <c r="M1702" s="63"/>
      <c r="N1702" s="65"/>
      <c r="O1702" s="127"/>
      <c r="P1702" s="100"/>
      <c r="Q1702" s="63">
        <f t="shared" si="731"/>
        <v>0</v>
      </c>
      <c r="R1702" s="65"/>
      <c r="S1702" s="67"/>
      <c r="T1702" s="40"/>
      <c r="U1702" s="106">
        <f>IF(EXACT(O1702,Y1702),M1702,M1702*(1-'Расчет ПРЕДЗАКАЗ'!$D$10))</f>
        <v>0</v>
      </c>
      <c r="V1702" s="106">
        <f t="shared" si="732"/>
        <v>0</v>
      </c>
      <c r="W1702" s="106" t="e">
        <f>IF(EXACT(O1702,Y1702),M1702,M1702*(1-#REF!))</f>
        <v>#REF!</v>
      </c>
      <c r="X1702" s="106" t="e">
        <f t="shared" si="733"/>
        <v>#REF!</v>
      </c>
      <c r="Y1702" s="107" t="s">
        <v>72</v>
      </c>
      <c r="Z1702" s="103">
        <f t="shared" si="729"/>
        <v>0</v>
      </c>
      <c r="AA1702" s="103">
        <f t="shared" si="730"/>
        <v>0</v>
      </c>
      <c r="AB1702" s="128" t="str">
        <f t="shared" si="734"/>
        <v/>
      </c>
      <c r="AC1702" s="128" t="e">
        <f t="shared" si="735"/>
        <v>#REF!</v>
      </c>
    </row>
    <row r="1703" spans="1:29" ht="11.25" customHeight="1" thickBot="1"/>
    <row r="1704" spans="1:29" ht="50.1" customHeight="1">
      <c r="A1704" s="170">
        <v>106</v>
      </c>
      <c r="B1704" s="170" t="s">
        <v>962</v>
      </c>
      <c r="C1704" s="173" t="s">
        <v>963</v>
      </c>
      <c r="D1704" s="173" t="s">
        <v>77</v>
      </c>
      <c r="E1704" s="131"/>
      <c r="F1704" s="199" t="s">
        <v>960</v>
      </c>
      <c r="G1704" s="179" t="s">
        <v>124</v>
      </c>
      <c r="H1704" s="162"/>
      <c r="I1704" s="200"/>
      <c r="J1704" s="167" t="s">
        <v>19</v>
      </c>
      <c r="K1704" s="62" t="s">
        <v>587</v>
      </c>
      <c r="L1704" s="63">
        <v>650</v>
      </c>
      <c r="M1704" s="63">
        <v>324</v>
      </c>
      <c r="N1704" s="142" t="s">
        <v>964</v>
      </c>
      <c r="O1704" s="127"/>
      <c r="P1704" s="100"/>
      <c r="Q1704" s="63">
        <f>P1704*M1704</f>
        <v>0</v>
      </c>
      <c r="R1704" s="64"/>
      <c r="S1704" s="67">
        <v>83</v>
      </c>
      <c r="T1704" s="59"/>
      <c r="U1704" s="106">
        <f>IF(EXACT(O1704,Y1704),M1704,M1704*(1-'Расчет ПРЕДЗАКАЗ'!$D$10))</f>
        <v>317.52</v>
      </c>
      <c r="V1704" s="106">
        <f>P1704*U1704</f>
        <v>0</v>
      </c>
      <c r="W1704" s="106" t="e">
        <f>IF(EXACT(O1704,Y1704),M1704,M1704*(1-#REF!))</f>
        <v>#REF!</v>
      </c>
      <c r="X1704" s="106" t="e">
        <f>P1704*W1704</f>
        <v>#REF!</v>
      </c>
      <c r="Y1704" s="107" t="s">
        <v>72</v>
      </c>
      <c r="Z1704" s="103">
        <f t="shared" ref="Z1704:Z1718" si="736">IF(EXACT(O1704,Y1704),Q1704,0)</f>
        <v>0</v>
      </c>
      <c r="AA1704" s="103">
        <f t="shared" ref="AA1704:AA1718" si="737">IF(Z1704=0,Q1704,0)</f>
        <v>0</v>
      </c>
      <c r="AB1704" s="128">
        <f>IF(U1704=0,"",L1704/U1704-1)</f>
        <v>1.0471151423532379</v>
      </c>
      <c r="AC1704" s="128" t="e">
        <f>IF(W1704=0,"",L1704/W1704-1)</f>
        <v>#REF!</v>
      </c>
    </row>
    <row r="1705" spans="1:29" ht="50.1" customHeight="1">
      <c r="A1705" s="171"/>
      <c r="B1705" s="171"/>
      <c r="C1705" s="174"/>
      <c r="D1705" s="174"/>
      <c r="E1705" s="131"/>
      <c r="F1705" s="177"/>
      <c r="G1705" s="180"/>
      <c r="H1705" s="163"/>
      <c r="I1705" s="165"/>
      <c r="J1705" s="168"/>
      <c r="K1705" s="62"/>
      <c r="L1705" s="63"/>
      <c r="M1705" s="63"/>
      <c r="N1705" s="142"/>
      <c r="O1705" s="127"/>
      <c r="P1705" s="100"/>
      <c r="Q1705" s="63">
        <f t="shared" ref="Q1705:Q1718" si="738">P1705*M1705</f>
        <v>0</v>
      </c>
      <c r="R1705" s="64"/>
      <c r="S1705" s="67"/>
      <c r="T1705" s="46"/>
      <c r="U1705" s="106">
        <f>IF(EXACT(O1705,Y1705),M1705,M1705*(1-'Расчет ПРЕДЗАКАЗ'!$D$10))</f>
        <v>0</v>
      </c>
      <c r="V1705" s="106">
        <f t="shared" ref="V1705:V1718" si="739">P1705*U1705</f>
        <v>0</v>
      </c>
      <c r="W1705" s="106" t="e">
        <f>IF(EXACT(O1705,Y1705),M1705,M1705*(1-#REF!))</f>
        <v>#REF!</v>
      </c>
      <c r="X1705" s="106" t="e">
        <f t="shared" ref="X1705:X1718" si="740">P1705*W1705</f>
        <v>#REF!</v>
      </c>
      <c r="Y1705" s="107" t="s">
        <v>72</v>
      </c>
      <c r="Z1705" s="103">
        <f t="shared" si="736"/>
        <v>0</v>
      </c>
      <c r="AA1705" s="103">
        <f t="shared" si="737"/>
        <v>0</v>
      </c>
      <c r="AB1705" s="128" t="str">
        <f t="shared" ref="AB1705:AB1718" si="741">IF(U1705=0,"",L1705/U1705-1)</f>
        <v/>
      </c>
      <c r="AC1705" s="128" t="e">
        <f t="shared" ref="AC1705:AC1718" si="742">IF(W1705=0,"",L1705/W1705-1)</f>
        <v>#REF!</v>
      </c>
    </row>
    <row r="1706" spans="1:29" ht="50.1" customHeight="1">
      <c r="A1706" s="171"/>
      <c r="B1706" s="171"/>
      <c r="C1706" s="174"/>
      <c r="D1706" s="174"/>
      <c r="E1706" s="131"/>
      <c r="F1706" s="177"/>
      <c r="G1706" s="180"/>
      <c r="H1706" s="163"/>
      <c r="I1706" s="165"/>
      <c r="J1706" s="168"/>
      <c r="K1706" s="62"/>
      <c r="L1706" s="63"/>
      <c r="M1706" s="63"/>
      <c r="N1706" s="142"/>
      <c r="O1706" s="127"/>
      <c r="P1706" s="100"/>
      <c r="Q1706" s="63">
        <f t="shared" si="738"/>
        <v>0</v>
      </c>
      <c r="R1706" s="64"/>
      <c r="S1706" s="67"/>
      <c r="T1706" s="46"/>
      <c r="U1706" s="106">
        <f>IF(EXACT(O1706,Y1706),M1706,M1706*(1-'Расчет ПРЕДЗАКАЗ'!$D$10))</f>
        <v>0</v>
      </c>
      <c r="V1706" s="106">
        <f t="shared" si="739"/>
        <v>0</v>
      </c>
      <c r="W1706" s="106" t="e">
        <f>IF(EXACT(O1706,Y1706),M1706,M1706*(1-#REF!))</f>
        <v>#REF!</v>
      </c>
      <c r="X1706" s="106" t="e">
        <f t="shared" si="740"/>
        <v>#REF!</v>
      </c>
      <c r="Y1706" s="107" t="s">
        <v>72</v>
      </c>
      <c r="Z1706" s="103">
        <f t="shared" si="736"/>
        <v>0</v>
      </c>
      <c r="AA1706" s="103">
        <f t="shared" si="737"/>
        <v>0</v>
      </c>
      <c r="AB1706" s="128" t="str">
        <f t="shared" si="741"/>
        <v/>
      </c>
      <c r="AC1706" s="128" t="e">
        <f t="shared" si="742"/>
        <v>#REF!</v>
      </c>
    </row>
    <row r="1707" spans="1:29" ht="50.1" customHeight="1">
      <c r="A1707" s="171"/>
      <c r="B1707" s="171"/>
      <c r="C1707" s="174"/>
      <c r="D1707" s="174"/>
      <c r="E1707" s="131"/>
      <c r="F1707" s="177"/>
      <c r="G1707" s="180"/>
      <c r="H1707" s="163"/>
      <c r="I1707" s="165"/>
      <c r="J1707" s="168"/>
      <c r="K1707" s="62"/>
      <c r="L1707" s="63"/>
      <c r="M1707" s="63"/>
      <c r="N1707" s="142"/>
      <c r="O1707" s="127"/>
      <c r="P1707" s="100"/>
      <c r="Q1707" s="63">
        <f t="shared" si="738"/>
        <v>0</v>
      </c>
      <c r="R1707" s="64"/>
      <c r="S1707" s="67"/>
      <c r="T1707" s="46"/>
      <c r="U1707" s="106">
        <f>IF(EXACT(O1707,Y1707),M1707,M1707*(1-'Расчет ПРЕДЗАКАЗ'!$D$10))</f>
        <v>0</v>
      </c>
      <c r="V1707" s="106">
        <f t="shared" si="739"/>
        <v>0</v>
      </c>
      <c r="W1707" s="106" t="e">
        <f>IF(EXACT(O1707,Y1707),M1707,M1707*(1-#REF!))</f>
        <v>#REF!</v>
      </c>
      <c r="X1707" s="106" t="e">
        <f t="shared" si="740"/>
        <v>#REF!</v>
      </c>
      <c r="Y1707" s="107" t="s">
        <v>72</v>
      </c>
      <c r="Z1707" s="103">
        <f t="shared" si="736"/>
        <v>0</v>
      </c>
      <c r="AA1707" s="103">
        <f t="shared" si="737"/>
        <v>0</v>
      </c>
      <c r="AB1707" s="128" t="str">
        <f t="shared" si="741"/>
        <v/>
      </c>
      <c r="AC1707" s="128" t="e">
        <f t="shared" si="742"/>
        <v>#REF!</v>
      </c>
    </row>
    <row r="1708" spans="1:29" ht="50.1" customHeight="1">
      <c r="A1708" s="171"/>
      <c r="B1708" s="171"/>
      <c r="C1708" s="174"/>
      <c r="D1708" s="174"/>
      <c r="E1708" s="131"/>
      <c r="F1708" s="177"/>
      <c r="G1708" s="180"/>
      <c r="H1708" s="163"/>
      <c r="I1708" s="165"/>
      <c r="J1708" s="168"/>
      <c r="K1708" s="62"/>
      <c r="L1708" s="63"/>
      <c r="M1708" s="63"/>
      <c r="N1708" s="142"/>
      <c r="O1708" s="127"/>
      <c r="P1708" s="100"/>
      <c r="Q1708" s="63">
        <f t="shared" si="738"/>
        <v>0</v>
      </c>
      <c r="R1708" s="64"/>
      <c r="S1708" s="67"/>
      <c r="T1708" s="46"/>
      <c r="U1708" s="106">
        <f>IF(EXACT(O1708,Y1708),M1708,M1708*(1-'Расчет ПРЕДЗАКАЗ'!$D$10))</f>
        <v>0</v>
      </c>
      <c r="V1708" s="106">
        <f t="shared" si="739"/>
        <v>0</v>
      </c>
      <c r="W1708" s="106" t="e">
        <f>IF(EXACT(O1708,Y1708),M1708,M1708*(1-#REF!))</f>
        <v>#REF!</v>
      </c>
      <c r="X1708" s="106" t="e">
        <f t="shared" si="740"/>
        <v>#REF!</v>
      </c>
      <c r="Y1708" s="107" t="s">
        <v>72</v>
      </c>
      <c r="Z1708" s="103">
        <f t="shared" si="736"/>
        <v>0</v>
      </c>
      <c r="AA1708" s="103">
        <f t="shared" si="737"/>
        <v>0</v>
      </c>
      <c r="AB1708" s="128" t="str">
        <f t="shared" si="741"/>
        <v/>
      </c>
      <c r="AC1708" s="128" t="e">
        <f t="shared" si="742"/>
        <v>#REF!</v>
      </c>
    </row>
    <row r="1709" spans="1:29" ht="50.1" customHeight="1">
      <c r="A1709" s="171"/>
      <c r="B1709" s="171"/>
      <c r="C1709" s="174"/>
      <c r="D1709" s="174"/>
      <c r="E1709" s="131"/>
      <c r="F1709" s="177"/>
      <c r="G1709" s="180"/>
      <c r="H1709" s="163"/>
      <c r="I1709" s="165"/>
      <c r="J1709" s="168"/>
      <c r="K1709" s="62"/>
      <c r="L1709" s="63"/>
      <c r="M1709" s="63"/>
      <c r="N1709" s="142"/>
      <c r="O1709" s="127"/>
      <c r="P1709" s="100"/>
      <c r="Q1709" s="63">
        <f t="shared" si="738"/>
        <v>0</v>
      </c>
      <c r="R1709" s="64"/>
      <c r="S1709" s="67"/>
      <c r="T1709" s="46"/>
      <c r="U1709" s="106">
        <f>IF(EXACT(O1709,Y1709),M1709,M1709*(1-'Расчет ПРЕДЗАКАЗ'!$D$10))</f>
        <v>0</v>
      </c>
      <c r="V1709" s="106">
        <f t="shared" si="739"/>
        <v>0</v>
      </c>
      <c r="W1709" s="106" t="e">
        <f>IF(EXACT(O1709,Y1709),M1709,M1709*(1-#REF!))</f>
        <v>#REF!</v>
      </c>
      <c r="X1709" s="106" t="e">
        <f t="shared" si="740"/>
        <v>#REF!</v>
      </c>
      <c r="Y1709" s="107" t="s">
        <v>72</v>
      </c>
      <c r="Z1709" s="103">
        <f t="shared" si="736"/>
        <v>0</v>
      </c>
      <c r="AA1709" s="103">
        <f t="shared" si="737"/>
        <v>0</v>
      </c>
      <c r="AB1709" s="128" t="str">
        <f t="shared" si="741"/>
        <v/>
      </c>
      <c r="AC1709" s="128" t="e">
        <f t="shared" si="742"/>
        <v>#REF!</v>
      </c>
    </row>
    <row r="1710" spans="1:29" ht="50.1" customHeight="1">
      <c r="A1710" s="171"/>
      <c r="B1710" s="171"/>
      <c r="C1710" s="174"/>
      <c r="D1710" s="174"/>
      <c r="E1710" s="131"/>
      <c r="F1710" s="177"/>
      <c r="G1710" s="180"/>
      <c r="H1710" s="163"/>
      <c r="I1710" s="165"/>
      <c r="J1710" s="168"/>
      <c r="K1710" s="62"/>
      <c r="L1710" s="63"/>
      <c r="M1710" s="63"/>
      <c r="N1710" s="142"/>
      <c r="O1710" s="127"/>
      <c r="P1710" s="100"/>
      <c r="Q1710" s="63">
        <f t="shared" si="738"/>
        <v>0</v>
      </c>
      <c r="R1710" s="64"/>
      <c r="S1710" s="67"/>
      <c r="T1710" s="46"/>
      <c r="U1710" s="106">
        <f>IF(EXACT(O1710,Y1710),M1710,M1710*(1-'Расчет ПРЕДЗАКАЗ'!$D$10))</f>
        <v>0</v>
      </c>
      <c r="V1710" s="106">
        <f t="shared" si="739"/>
        <v>0</v>
      </c>
      <c r="W1710" s="106" t="e">
        <f>IF(EXACT(O1710,Y1710),M1710,M1710*(1-#REF!))</f>
        <v>#REF!</v>
      </c>
      <c r="X1710" s="106" t="e">
        <f t="shared" si="740"/>
        <v>#REF!</v>
      </c>
      <c r="Y1710" s="107" t="s">
        <v>72</v>
      </c>
      <c r="Z1710" s="103">
        <f t="shared" si="736"/>
        <v>0</v>
      </c>
      <c r="AA1710" s="103">
        <f t="shared" si="737"/>
        <v>0</v>
      </c>
      <c r="AB1710" s="128" t="str">
        <f t="shared" si="741"/>
        <v/>
      </c>
      <c r="AC1710" s="128" t="e">
        <f t="shared" si="742"/>
        <v>#REF!</v>
      </c>
    </row>
    <row r="1711" spans="1:29" ht="50.1" customHeight="1">
      <c r="A1711" s="171"/>
      <c r="B1711" s="171"/>
      <c r="C1711" s="174"/>
      <c r="D1711" s="174"/>
      <c r="E1711" s="131"/>
      <c r="F1711" s="177"/>
      <c r="G1711" s="180"/>
      <c r="H1711" s="163"/>
      <c r="I1711" s="165"/>
      <c r="J1711" s="168"/>
      <c r="K1711" s="62"/>
      <c r="L1711" s="63"/>
      <c r="M1711" s="63"/>
      <c r="N1711" s="142"/>
      <c r="O1711" s="127"/>
      <c r="P1711" s="100"/>
      <c r="Q1711" s="63">
        <f t="shared" si="738"/>
        <v>0</v>
      </c>
      <c r="R1711" s="64"/>
      <c r="S1711" s="67"/>
      <c r="T1711" s="46"/>
      <c r="U1711" s="106">
        <f>IF(EXACT(O1711,Y1711),M1711,M1711*(1-'Расчет ПРЕДЗАКАЗ'!$D$10))</f>
        <v>0</v>
      </c>
      <c r="V1711" s="106">
        <f t="shared" si="739"/>
        <v>0</v>
      </c>
      <c r="W1711" s="106" t="e">
        <f>IF(EXACT(O1711,Y1711),M1711,M1711*(1-#REF!))</f>
        <v>#REF!</v>
      </c>
      <c r="X1711" s="106" t="e">
        <f t="shared" si="740"/>
        <v>#REF!</v>
      </c>
      <c r="Y1711" s="107" t="s">
        <v>72</v>
      </c>
      <c r="Z1711" s="103">
        <f t="shared" si="736"/>
        <v>0</v>
      </c>
      <c r="AA1711" s="103">
        <f t="shared" si="737"/>
        <v>0</v>
      </c>
      <c r="AB1711" s="128" t="str">
        <f t="shared" si="741"/>
        <v/>
      </c>
      <c r="AC1711" s="128" t="e">
        <f t="shared" si="742"/>
        <v>#REF!</v>
      </c>
    </row>
    <row r="1712" spans="1:29" ht="50.1" customHeight="1">
      <c r="A1712" s="171"/>
      <c r="B1712" s="171"/>
      <c r="C1712" s="174"/>
      <c r="D1712" s="174"/>
      <c r="E1712" s="131"/>
      <c r="F1712" s="177"/>
      <c r="G1712" s="180"/>
      <c r="H1712" s="163"/>
      <c r="I1712" s="165"/>
      <c r="J1712" s="168"/>
      <c r="K1712" s="62"/>
      <c r="L1712" s="63"/>
      <c r="M1712" s="63"/>
      <c r="N1712" s="142"/>
      <c r="O1712" s="127"/>
      <c r="P1712" s="100"/>
      <c r="Q1712" s="63">
        <f t="shared" si="738"/>
        <v>0</v>
      </c>
      <c r="R1712" s="64"/>
      <c r="S1712" s="67"/>
      <c r="T1712" s="46"/>
      <c r="U1712" s="106">
        <f>IF(EXACT(O1712,Y1712),M1712,M1712*(1-'Расчет ПРЕДЗАКАЗ'!$D$10))</f>
        <v>0</v>
      </c>
      <c r="V1712" s="106">
        <f t="shared" si="739"/>
        <v>0</v>
      </c>
      <c r="W1712" s="106" t="e">
        <f>IF(EXACT(O1712,Y1712),M1712,M1712*(1-#REF!))</f>
        <v>#REF!</v>
      </c>
      <c r="X1712" s="106" t="e">
        <f t="shared" si="740"/>
        <v>#REF!</v>
      </c>
      <c r="Y1712" s="107" t="s">
        <v>72</v>
      </c>
      <c r="Z1712" s="103">
        <f t="shared" si="736"/>
        <v>0</v>
      </c>
      <c r="AA1712" s="103">
        <f t="shared" si="737"/>
        <v>0</v>
      </c>
      <c r="AB1712" s="128" t="str">
        <f t="shared" si="741"/>
        <v/>
      </c>
      <c r="AC1712" s="128" t="e">
        <f t="shared" si="742"/>
        <v>#REF!</v>
      </c>
    </row>
    <row r="1713" spans="1:29" ht="50.1" customHeight="1">
      <c r="A1713" s="171"/>
      <c r="B1713" s="171"/>
      <c r="C1713" s="174"/>
      <c r="D1713" s="174"/>
      <c r="E1713" s="131"/>
      <c r="F1713" s="177"/>
      <c r="G1713" s="180"/>
      <c r="H1713" s="163"/>
      <c r="I1713" s="165"/>
      <c r="J1713" s="168"/>
      <c r="K1713" s="62"/>
      <c r="L1713" s="63"/>
      <c r="M1713" s="63"/>
      <c r="N1713" s="143"/>
      <c r="O1713" s="127"/>
      <c r="P1713" s="100"/>
      <c r="Q1713" s="63">
        <f t="shared" si="738"/>
        <v>0</v>
      </c>
      <c r="R1713" s="65"/>
      <c r="S1713" s="67"/>
      <c r="T1713" s="40"/>
      <c r="U1713" s="106">
        <f>IF(EXACT(O1713,Y1713),M1713,M1713*(1-'Расчет ПРЕДЗАКАЗ'!$D$10))</f>
        <v>0</v>
      </c>
      <c r="V1713" s="106">
        <f t="shared" si="739"/>
        <v>0</v>
      </c>
      <c r="W1713" s="106" t="e">
        <f>IF(EXACT(O1713,Y1713),M1713,M1713*(1-#REF!))</f>
        <v>#REF!</v>
      </c>
      <c r="X1713" s="106" t="e">
        <f t="shared" si="740"/>
        <v>#REF!</v>
      </c>
      <c r="Y1713" s="107" t="s">
        <v>72</v>
      </c>
      <c r="Z1713" s="103">
        <f t="shared" si="736"/>
        <v>0</v>
      </c>
      <c r="AA1713" s="103">
        <f t="shared" si="737"/>
        <v>0</v>
      </c>
      <c r="AB1713" s="128" t="str">
        <f t="shared" si="741"/>
        <v/>
      </c>
      <c r="AC1713" s="128" t="e">
        <f t="shared" si="742"/>
        <v>#REF!</v>
      </c>
    </row>
    <row r="1714" spans="1:29" ht="50.1" customHeight="1">
      <c r="A1714" s="171"/>
      <c r="B1714" s="171"/>
      <c r="C1714" s="174"/>
      <c r="D1714" s="174"/>
      <c r="E1714" s="131"/>
      <c r="F1714" s="177"/>
      <c r="G1714" s="180"/>
      <c r="H1714" s="163"/>
      <c r="I1714" s="165"/>
      <c r="J1714" s="168"/>
      <c r="K1714" s="62"/>
      <c r="L1714" s="63"/>
      <c r="M1714" s="63"/>
      <c r="N1714" s="143"/>
      <c r="O1714" s="127"/>
      <c r="P1714" s="100"/>
      <c r="Q1714" s="63">
        <f t="shared" si="738"/>
        <v>0</v>
      </c>
      <c r="R1714" s="65"/>
      <c r="S1714" s="67"/>
      <c r="T1714" s="40"/>
      <c r="U1714" s="106">
        <f>IF(EXACT(O1714,Y1714),M1714,M1714*(1-'Расчет ПРЕДЗАКАЗ'!$D$10))</f>
        <v>0</v>
      </c>
      <c r="V1714" s="106">
        <f t="shared" si="739"/>
        <v>0</v>
      </c>
      <c r="W1714" s="106" t="e">
        <f>IF(EXACT(O1714,Y1714),M1714,M1714*(1-#REF!))</f>
        <v>#REF!</v>
      </c>
      <c r="X1714" s="106" t="e">
        <f t="shared" si="740"/>
        <v>#REF!</v>
      </c>
      <c r="Y1714" s="107" t="s">
        <v>72</v>
      </c>
      <c r="Z1714" s="103">
        <f t="shared" si="736"/>
        <v>0</v>
      </c>
      <c r="AA1714" s="103">
        <f t="shared" si="737"/>
        <v>0</v>
      </c>
      <c r="AB1714" s="128" t="str">
        <f t="shared" si="741"/>
        <v/>
      </c>
      <c r="AC1714" s="128" t="e">
        <f t="shared" si="742"/>
        <v>#REF!</v>
      </c>
    </row>
    <row r="1715" spans="1:29" ht="50.1" customHeight="1">
      <c r="A1715" s="171"/>
      <c r="B1715" s="171"/>
      <c r="C1715" s="174"/>
      <c r="D1715" s="174"/>
      <c r="E1715" s="131"/>
      <c r="F1715" s="177"/>
      <c r="G1715" s="180"/>
      <c r="H1715" s="163"/>
      <c r="I1715" s="165"/>
      <c r="J1715" s="168"/>
      <c r="K1715" s="62"/>
      <c r="L1715" s="63"/>
      <c r="M1715" s="63"/>
      <c r="N1715" s="65"/>
      <c r="O1715" s="127"/>
      <c r="P1715" s="100"/>
      <c r="Q1715" s="63">
        <f t="shared" si="738"/>
        <v>0</v>
      </c>
      <c r="R1715" s="65"/>
      <c r="S1715" s="67"/>
      <c r="T1715" s="40"/>
      <c r="U1715" s="106">
        <f>IF(EXACT(O1715,Y1715),M1715,M1715*(1-'Расчет ПРЕДЗАКАЗ'!$D$10))</f>
        <v>0</v>
      </c>
      <c r="V1715" s="106">
        <f t="shared" si="739"/>
        <v>0</v>
      </c>
      <c r="W1715" s="106" t="e">
        <f>IF(EXACT(O1715,Y1715),M1715,M1715*(1-#REF!))</f>
        <v>#REF!</v>
      </c>
      <c r="X1715" s="106" t="e">
        <f t="shared" si="740"/>
        <v>#REF!</v>
      </c>
      <c r="Y1715" s="107" t="s">
        <v>72</v>
      </c>
      <c r="Z1715" s="103">
        <f t="shared" si="736"/>
        <v>0</v>
      </c>
      <c r="AA1715" s="103">
        <f t="shared" si="737"/>
        <v>0</v>
      </c>
      <c r="AB1715" s="128" t="str">
        <f t="shared" si="741"/>
        <v/>
      </c>
      <c r="AC1715" s="128" t="e">
        <f t="shared" si="742"/>
        <v>#REF!</v>
      </c>
    </row>
    <row r="1716" spans="1:29" ht="50.1" customHeight="1">
      <c r="A1716" s="171"/>
      <c r="B1716" s="171"/>
      <c r="C1716" s="174"/>
      <c r="D1716" s="174"/>
      <c r="E1716" s="131"/>
      <c r="F1716" s="177"/>
      <c r="G1716" s="180"/>
      <c r="H1716" s="163"/>
      <c r="I1716" s="165"/>
      <c r="J1716" s="168"/>
      <c r="K1716" s="62"/>
      <c r="L1716" s="63"/>
      <c r="M1716" s="63"/>
      <c r="N1716" s="65"/>
      <c r="O1716" s="127"/>
      <c r="P1716" s="100"/>
      <c r="Q1716" s="63">
        <f t="shared" si="738"/>
        <v>0</v>
      </c>
      <c r="R1716" s="65"/>
      <c r="S1716" s="67"/>
      <c r="T1716" s="40"/>
      <c r="U1716" s="106">
        <f>IF(EXACT(O1716,Y1716),M1716,M1716*(1-'Расчет ПРЕДЗАКАЗ'!$D$10))</f>
        <v>0</v>
      </c>
      <c r="V1716" s="106">
        <f t="shared" si="739"/>
        <v>0</v>
      </c>
      <c r="W1716" s="106" t="e">
        <f>IF(EXACT(O1716,Y1716),M1716,M1716*(1-#REF!))</f>
        <v>#REF!</v>
      </c>
      <c r="X1716" s="106" t="e">
        <f t="shared" si="740"/>
        <v>#REF!</v>
      </c>
      <c r="Y1716" s="107" t="s">
        <v>72</v>
      </c>
      <c r="Z1716" s="103">
        <f t="shared" si="736"/>
        <v>0</v>
      </c>
      <c r="AA1716" s="103">
        <f t="shared" si="737"/>
        <v>0</v>
      </c>
      <c r="AB1716" s="128" t="str">
        <f t="shared" si="741"/>
        <v/>
      </c>
      <c r="AC1716" s="128" t="e">
        <f t="shared" si="742"/>
        <v>#REF!</v>
      </c>
    </row>
    <row r="1717" spans="1:29" ht="50.1" customHeight="1">
      <c r="A1717" s="171"/>
      <c r="B1717" s="171"/>
      <c r="C1717" s="174"/>
      <c r="D1717" s="174"/>
      <c r="E1717" s="131"/>
      <c r="F1717" s="177"/>
      <c r="G1717" s="180"/>
      <c r="H1717" s="163"/>
      <c r="I1717" s="165"/>
      <c r="J1717" s="168"/>
      <c r="K1717" s="62"/>
      <c r="L1717" s="63"/>
      <c r="M1717" s="63"/>
      <c r="N1717" s="65"/>
      <c r="O1717" s="127"/>
      <c r="P1717" s="100"/>
      <c r="Q1717" s="63">
        <f t="shared" si="738"/>
        <v>0</v>
      </c>
      <c r="R1717" s="65"/>
      <c r="S1717" s="67"/>
      <c r="T1717" s="40"/>
      <c r="U1717" s="106">
        <f>IF(EXACT(O1717,Y1717),M1717,M1717*(1-'Расчет ПРЕДЗАКАЗ'!$D$10))</f>
        <v>0</v>
      </c>
      <c r="V1717" s="106">
        <f t="shared" si="739"/>
        <v>0</v>
      </c>
      <c r="W1717" s="106" t="e">
        <f>IF(EXACT(O1717,Y1717),M1717,M1717*(1-#REF!))</f>
        <v>#REF!</v>
      </c>
      <c r="X1717" s="106" t="e">
        <f t="shared" si="740"/>
        <v>#REF!</v>
      </c>
      <c r="Y1717" s="107" t="s">
        <v>72</v>
      </c>
      <c r="Z1717" s="103">
        <f t="shared" si="736"/>
        <v>0</v>
      </c>
      <c r="AA1717" s="103">
        <f t="shared" si="737"/>
        <v>0</v>
      </c>
      <c r="AB1717" s="128" t="str">
        <f t="shared" si="741"/>
        <v/>
      </c>
      <c r="AC1717" s="128" t="e">
        <f t="shared" si="742"/>
        <v>#REF!</v>
      </c>
    </row>
    <row r="1718" spans="1:29" ht="50.1" customHeight="1">
      <c r="A1718" s="172"/>
      <c r="B1718" s="172"/>
      <c r="C1718" s="175"/>
      <c r="D1718" s="175"/>
      <c r="E1718" s="132"/>
      <c r="F1718" s="178"/>
      <c r="G1718" s="181"/>
      <c r="H1718" s="164"/>
      <c r="I1718" s="166"/>
      <c r="J1718" s="169"/>
      <c r="K1718" s="62"/>
      <c r="L1718" s="63"/>
      <c r="M1718" s="63"/>
      <c r="N1718" s="65"/>
      <c r="O1718" s="127"/>
      <c r="P1718" s="100"/>
      <c r="Q1718" s="63">
        <f t="shared" si="738"/>
        <v>0</v>
      </c>
      <c r="R1718" s="65"/>
      <c r="S1718" s="67"/>
      <c r="T1718" s="40"/>
      <c r="U1718" s="106">
        <f>IF(EXACT(O1718,Y1718),M1718,M1718*(1-'Расчет ПРЕДЗАКАЗ'!$D$10))</f>
        <v>0</v>
      </c>
      <c r="V1718" s="106">
        <f t="shared" si="739"/>
        <v>0</v>
      </c>
      <c r="W1718" s="106" t="e">
        <f>IF(EXACT(O1718,Y1718),M1718,M1718*(1-#REF!))</f>
        <v>#REF!</v>
      </c>
      <c r="X1718" s="106" t="e">
        <f t="shared" si="740"/>
        <v>#REF!</v>
      </c>
      <c r="Y1718" s="107" t="s">
        <v>72</v>
      </c>
      <c r="Z1718" s="103">
        <f t="shared" si="736"/>
        <v>0</v>
      </c>
      <c r="AA1718" s="103">
        <f t="shared" si="737"/>
        <v>0</v>
      </c>
      <c r="AB1718" s="128" t="str">
        <f t="shared" si="741"/>
        <v/>
      </c>
      <c r="AC1718" s="128" t="e">
        <f t="shared" si="742"/>
        <v>#REF!</v>
      </c>
    </row>
    <row r="1719" spans="1:29" ht="11.25" customHeight="1" thickBot="1"/>
    <row r="1720" spans="1:29" ht="50.1" customHeight="1">
      <c r="A1720" s="170">
        <v>107</v>
      </c>
      <c r="B1720" s="170" t="s">
        <v>965</v>
      </c>
      <c r="C1720" s="173" t="s">
        <v>966</v>
      </c>
      <c r="D1720" s="173" t="s">
        <v>77</v>
      </c>
      <c r="E1720" s="131"/>
      <c r="F1720" s="199" t="s">
        <v>967</v>
      </c>
      <c r="G1720" s="179" t="s">
        <v>832</v>
      </c>
      <c r="H1720" s="162" t="s">
        <v>968</v>
      </c>
      <c r="I1720" s="200" t="s">
        <v>969</v>
      </c>
      <c r="J1720" s="167" t="s">
        <v>19</v>
      </c>
      <c r="K1720" s="62" t="s">
        <v>587</v>
      </c>
      <c r="L1720" s="63">
        <v>650</v>
      </c>
      <c r="M1720" s="63">
        <v>324</v>
      </c>
      <c r="N1720" s="142" t="s">
        <v>970</v>
      </c>
      <c r="O1720" s="127"/>
      <c r="P1720" s="100"/>
      <c r="Q1720" s="63">
        <f>P1720*M1720</f>
        <v>0</v>
      </c>
      <c r="R1720" s="64"/>
      <c r="S1720" s="67">
        <v>48</v>
      </c>
      <c r="T1720" s="59"/>
      <c r="U1720" s="106">
        <f>IF(EXACT(O1720,Y1720),M1720,M1720*(1-'Расчет ПРЕДЗАКАЗ'!$D$10))</f>
        <v>317.52</v>
      </c>
      <c r="V1720" s="106">
        <f>P1720*U1720</f>
        <v>0</v>
      </c>
      <c r="W1720" s="106" t="e">
        <f>IF(EXACT(O1720,Y1720),M1720,M1720*(1-#REF!))</f>
        <v>#REF!</v>
      </c>
      <c r="X1720" s="106" t="e">
        <f>P1720*W1720</f>
        <v>#REF!</v>
      </c>
      <c r="Y1720" s="107" t="s">
        <v>72</v>
      </c>
      <c r="Z1720" s="103">
        <f t="shared" ref="Z1720:Z1734" si="743">IF(EXACT(O1720,Y1720),Q1720,0)</f>
        <v>0</v>
      </c>
      <c r="AA1720" s="103">
        <f t="shared" ref="AA1720:AA1734" si="744">IF(Z1720=0,Q1720,0)</f>
        <v>0</v>
      </c>
      <c r="AB1720" s="128">
        <f>IF(U1720=0,"",L1720/U1720-1)</f>
        <v>1.0471151423532379</v>
      </c>
      <c r="AC1720" s="128" t="e">
        <f>IF(W1720=0,"",L1720/W1720-1)</f>
        <v>#REF!</v>
      </c>
    </row>
    <row r="1721" spans="1:29" ht="50.1" customHeight="1">
      <c r="A1721" s="171"/>
      <c r="B1721" s="171"/>
      <c r="C1721" s="174"/>
      <c r="D1721" s="174"/>
      <c r="E1721" s="131"/>
      <c r="F1721" s="177"/>
      <c r="G1721" s="180"/>
      <c r="H1721" s="163"/>
      <c r="I1721" s="165"/>
      <c r="J1721" s="168"/>
      <c r="K1721" s="62"/>
      <c r="L1721" s="63"/>
      <c r="M1721" s="63"/>
      <c r="N1721" s="142"/>
      <c r="O1721" s="127"/>
      <c r="P1721" s="100"/>
      <c r="Q1721" s="63">
        <f t="shared" ref="Q1721:Q1734" si="745">P1721*M1721</f>
        <v>0</v>
      </c>
      <c r="R1721" s="64"/>
      <c r="S1721" s="67"/>
      <c r="T1721" s="46"/>
      <c r="U1721" s="106">
        <f>IF(EXACT(O1721,Y1721),M1721,M1721*(1-'Расчет ПРЕДЗАКАЗ'!$D$10))</f>
        <v>0</v>
      </c>
      <c r="V1721" s="106">
        <f t="shared" ref="V1721:V1734" si="746">P1721*U1721</f>
        <v>0</v>
      </c>
      <c r="W1721" s="106" t="e">
        <f>IF(EXACT(O1721,Y1721),M1721,M1721*(1-#REF!))</f>
        <v>#REF!</v>
      </c>
      <c r="X1721" s="106" t="e">
        <f t="shared" ref="X1721:X1734" si="747">P1721*W1721</f>
        <v>#REF!</v>
      </c>
      <c r="Y1721" s="107" t="s">
        <v>72</v>
      </c>
      <c r="Z1721" s="103">
        <f t="shared" si="743"/>
        <v>0</v>
      </c>
      <c r="AA1721" s="103">
        <f t="shared" si="744"/>
        <v>0</v>
      </c>
      <c r="AB1721" s="128" t="str">
        <f t="shared" ref="AB1721:AB1734" si="748">IF(U1721=0,"",L1721/U1721-1)</f>
        <v/>
      </c>
      <c r="AC1721" s="128" t="e">
        <f t="shared" ref="AC1721:AC1734" si="749">IF(W1721=0,"",L1721/W1721-1)</f>
        <v>#REF!</v>
      </c>
    </row>
    <row r="1722" spans="1:29" ht="50.1" customHeight="1">
      <c r="A1722" s="171"/>
      <c r="B1722" s="171"/>
      <c r="C1722" s="174"/>
      <c r="D1722" s="174"/>
      <c r="E1722" s="131"/>
      <c r="F1722" s="177"/>
      <c r="G1722" s="180"/>
      <c r="H1722" s="163"/>
      <c r="I1722" s="165"/>
      <c r="J1722" s="168"/>
      <c r="K1722" s="62"/>
      <c r="L1722" s="63"/>
      <c r="M1722" s="63"/>
      <c r="N1722" s="142"/>
      <c r="O1722" s="127"/>
      <c r="P1722" s="100"/>
      <c r="Q1722" s="63">
        <f t="shared" si="745"/>
        <v>0</v>
      </c>
      <c r="R1722" s="64"/>
      <c r="S1722" s="67"/>
      <c r="T1722" s="46"/>
      <c r="U1722" s="106">
        <f>IF(EXACT(O1722,Y1722),M1722,M1722*(1-'Расчет ПРЕДЗАКАЗ'!$D$10))</f>
        <v>0</v>
      </c>
      <c r="V1722" s="106">
        <f t="shared" si="746"/>
        <v>0</v>
      </c>
      <c r="W1722" s="106" t="e">
        <f>IF(EXACT(O1722,Y1722),M1722,M1722*(1-#REF!))</f>
        <v>#REF!</v>
      </c>
      <c r="X1722" s="106" t="e">
        <f t="shared" si="747"/>
        <v>#REF!</v>
      </c>
      <c r="Y1722" s="107" t="s">
        <v>72</v>
      </c>
      <c r="Z1722" s="103">
        <f t="shared" si="743"/>
        <v>0</v>
      </c>
      <c r="AA1722" s="103">
        <f t="shared" si="744"/>
        <v>0</v>
      </c>
      <c r="AB1722" s="128" t="str">
        <f t="shared" si="748"/>
        <v/>
      </c>
      <c r="AC1722" s="128" t="e">
        <f t="shared" si="749"/>
        <v>#REF!</v>
      </c>
    </row>
    <row r="1723" spans="1:29" ht="50.1" customHeight="1">
      <c r="A1723" s="171"/>
      <c r="B1723" s="171"/>
      <c r="C1723" s="174"/>
      <c r="D1723" s="174"/>
      <c r="E1723" s="131"/>
      <c r="F1723" s="177"/>
      <c r="G1723" s="180"/>
      <c r="H1723" s="163"/>
      <c r="I1723" s="165"/>
      <c r="J1723" s="168"/>
      <c r="K1723" s="62"/>
      <c r="L1723" s="63"/>
      <c r="M1723" s="63"/>
      <c r="N1723" s="142"/>
      <c r="O1723" s="127"/>
      <c r="P1723" s="100"/>
      <c r="Q1723" s="63">
        <f t="shared" si="745"/>
        <v>0</v>
      </c>
      <c r="R1723" s="64"/>
      <c r="S1723" s="67"/>
      <c r="T1723" s="46"/>
      <c r="U1723" s="106">
        <f>IF(EXACT(O1723,Y1723),M1723,M1723*(1-'Расчет ПРЕДЗАКАЗ'!$D$10))</f>
        <v>0</v>
      </c>
      <c r="V1723" s="106">
        <f t="shared" si="746"/>
        <v>0</v>
      </c>
      <c r="W1723" s="106" t="e">
        <f>IF(EXACT(O1723,Y1723),M1723,M1723*(1-#REF!))</f>
        <v>#REF!</v>
      </c>
      <c r="X1723" s="106" t="e">
        <f t="shared" si="747"/>
        <v>#REF!</v>
      </c>
      <c r="Y1723" s="107" t="s">
        <v>72</v>
      </c>
      <c r="Z1723" s="103">
        <f t="shared" si="743"/>
        <v>0</v>
      </c>
      <c r="AA1723" s="103">
        <f t="shared" si="744"/>
        <v>0</v>
      </c>
      <c r="AB1723" s="128" t="str">
        <f t="shared" si="748"/>
        <v/>
      </c>
      <c r="AC1723" s="128" t="e">
        <f t="shared" si="749"/>
        <v>#REF!</v>
      </c>
    </row>
    <row r="1724" spans="1:29" ht="50.1" customHeight="1">
      <c r="A1724" s="171"/>
      <c r="B1724" s="171"/>
      <c r="C1724" s="174"/>
      <c r="D1724" s="174"/>
      <c r="E1724" s="131"/>
      <c r="F1724" s="177"/>
      <c r="G1724" s="180"/>
      <c r="H1724" s="163"/>
      <c r="I1724" s="165"/>
      <c r="J1724" s="168"/>
      <c r="K1724" s="62"/>
      <c r="L1724" s="63"/>
      <c r="M1724" s="63"/>
      <c r="N1724" s="142"/>
      <c r="O1724" s="127"/>
      <c r="P1724" s="100"/>
      <c r="Q1724" s="63">
        <f t="shared" si="745"/>
        <v>0</v>
      </c>
      <c r="R1724" s="64"/>
      <c r="S1724" s="67"/>
      <c r="T1724" s="46"/>
      <c r="U1724" s="106">
        <f>IF(EXACT(O1724,Y1724),M1724,M1724*(1-'Расчет ПРЕДЗАКАЗ'!$D$10))</f>
        <v>0</v>
      </c>
      <c r="V1724" s="106">
        <f t="shared" si="746"/>
        <v>0</v>
      </c>
      <c r="W1724" s="106" t="e">
        <f>IF(EXACT(O1724,Y1724),M1724,M1724*(1-#REF!))</f>
        <v>#REF!</v>
      </c>
      <c r="X1724" s="106" t="e">
        <f t="shared" si="747"/>
        <v>#REF!</v>
      </c>
      <c r="Y1724" s="107" t="s">
        <v>72</v>
      </c>
      <c r="Z1724" s="103">
        <f t="shared" si="743"/>
        <v>0</v>
      </c>
      <c r="AA1724" s="103">
        <f t="shared" si="744"/>
        <v>0</v>
      </c>
      <c r="AB1724" s="128" t="str">
        <f t="shared" si="748"/>
        <v/>
      </c>
      <c r="AC1724" s="128" t="e">
        <f t="shared" si="749"/>
        <v>#REF!</v>
      </c>
    </row>
    <row r="1725" spans="1:29" ht="50.1" customHeight="1">
      <c r="A1725" s="171"/>
      <c r="B1725" s="171"/>
      <c r="C1725" s="174"/>
      <c r="D1725" s="174"/>
      <c r="E1725" s="131"/>
      <c r="F1725" s="177"/>
      <c r="G1725" s="180"/>
      <c r="H1725" s="163"/>
      <c r="I1725" s="165"/>
      <c r="J1725" s="168"/>
      <c r="K1725" s="62"/>
      <c r="L1725" s="63"/>
      <c r="M1725" s="63"/>
      <c r="N1725" s="142"/>
      <c r="O1725" s="127"/>
      <c r="P1725" s="100"/>
      <c r="Q1725" s="63">
        <f t="shared" si="745"/>
        <v>0</v>
      </c>
      <c r="R1725" s="64"/>
      <c r="S1725" s="67"/>
      <c r="T1725" s="46"/>
      <c r="U1725" s="106">
        <f>IF(EXACT(O1725,Y1725),M1725,M1725*(1-'Расчет ПРЕДЗАКАЗ'!$D$10))</f>
        <v>0</v>
      </c>
      <c r="V1725" s="106">
        <f t="shared" si="746"/>
        <v>0</v>
      </c>
      <c r="W1725" s="106" t="e">
        <f>IF(EXACT(O1725,Y1725),M1725,M1725*(1-#REF!))</f>
        <v>#REF!</v>
      </c>
      <c r="X1725" s="106" t="e">
        <f t="shared" si="747"/>
        <v>#REF!</v>
      </c>
      <c r="Y1725" s="107" t="s">
        <v>72</v>
      </c>
      <c r="Z1725" s="103">
        <f t="shared" si="743"/>
        <v>0</v>
      </c>
      <c r="AA1725" s="103">
        <f t="shared" si="744"/>
        <v>0</v>
      </c>
      <c r="AB1725" s="128" t="str">
        <f t="shared" si="748"/>
        <v/>
      </c>
      <c r="AC1725" s="128" t="e">
        <f t="shared" si="749"/>
        <v>#REF!</v>
      </c>
    </row>
    <row r="1726" spans="1:29" ht="50.1" customHeight="1">
      <c r="A1726" s="171"/>
      <c r="B1726" s="171"/>
      <c r="C1726" s="174"/>
      <c r="D1726" s="174"/>
      <c r="E1726" s="131"/>
      <c r="F1726" s="177"/>
      <c r="G1726" s="180"/>
      <c r="H1726" s="163"/>
      <c r="I1726" s="165"/>
      <c r="J1726" s="168"/>
      <c r="K1726" s="62"/>
      <c r="L1726" s="63"/>
      <c r="M1726" s="63"/>
      <c r="N1726" s="142"/>
      <c r="O1726" s="127"/>
      <c r="P1726" s="100"/>
      <c r="Q1726" s="63">
        <f t="shared" si="745"/>
        <v>0</v>
      </c>
      <c r="R1726" s="64"/>
      <c r="S1726" s="67"/>
      <c r="T1726" s="46"/>
      <c r="U1726" s="106">
        <f>IF(EXACT(O1726,Y1726),M1726,M1726*(1-'Расчет ПРЕДЗАКАЗ'!$D$10))</f>
        <v>0</v>
      </c>
      <c r="V1726" s="106">
        <f t="shared" si="746"/>
        <v>0</v>
      </c>
      <c r="W1726" s="106" t="e">
        <f>IF(EXACT(O1726,Y1726),M1726,M1726*(1-#REF!))</f>
        <v>#REF!</v>
      </c>
      <c r="X1726" s="106" t="e">
        <f t="shared" si="747"/>
        <v>#REF!</v>
      </c>
      <c r="Y1726" s="107" t="s">
        <v>72</v>
      </c>
      <c r="Z1726" s="103">
        <f t="shared" si="743"/>
        <v>0</v>
      </c>
      <c r="AA1726" s="103">
        <f t="shared" si="744"/>
        <v>0</v>
      </c>
      <c r="AB1726" s="128" t="str">
        <f t="shared" si="748"/>
        <v/>
      </c>
      <c r="AC1726" s="128" t="e">
        <f t="shared" si="749"/>
        <v>#REF!</v>
      </c>
    </row>
    <row r="1727" spans="1:29" ht="50.1" customHeight="1">
      <c r="A1727" s="171"/>
      <c r="B1727" s="171"/>
      <c r="C1727" s="174"/>
      <c r="D1727" s="174"/>
      <c r="E1727" s="131"/>
      <c r="F1727" s="177"/>
      <c r="G1727" s="180"/>
      <c r="H1727" s="163"/>
      <c r="I1727" s="165"/>
      <c r="J1727" s="168"/>
      <c r="K1727" s="62"/>
      <c r="L1727" s="63"/>
      <c r="M1727" s="63"/>
      <c r="N1727" s="142"/>
      <c r="O1727" s="127"/>
      <c r="P1727" s="100"/>
      <c r="Q1727" s="63">
        <f t="shared" si="745"/>
        <v>0</v>
      </c>
      <c r="R1727" s="64"/>
      <c r="S1727" s="67"/>
      <c r="T1727" s="46"/>
      <c r="U1727" s="106">
        <f>IF(EXACT(O1727,Y1727),M1727,M1727*(1-'Расчет ПРЕДЗАКАЗ'!$D$10))</f>
        <v>0</v>
      </c>
      <c r="V1727" s="106">
        <f t="shared" si="746"/>
        <v>0</v>
      </c>
      <c r="W1727" s="106" t="e">
        <f>IF(EXACT(O1727,Y1727),M1727,M1727*(1-#REF!))</f>
        <v>#REF!</v>
      </c>
      <c r="X1727" s="106" t="e">
        <f t="shared" si="747"/>
        <v>#REF!</v>
      </c>
      <c r="Y1727" s="107" t="s">
        <v>72</v>
      </c>
      <c r="Z1727" s="103">
        <f t="shared" si="743"/>
        <v>0</v>
      </c>
      <c r="AA1727" s="103">
        <f t="shared" si="744"/>
        <v>0</v>
      </c>
      <c r="AB1727" s="128" t="str">
        <f t="shared" si="748"/>
        <v/>
      </c>
      <c r="AC1727" s="128" t="e">
        <f t="shared" si="749"/>
        <v>#REF!</v>
      </c>
    </row>
    <row r="1728" spans="1:29" ht="50.1" customHeight="1">
      <c r="A1728" s="171"/>
      <c r="B1728" s="171"/>
      <c r="C1728" s="174"/>
      <c r="D1728" s="174"/>
      <c r="E1728" s="131"/>
      <c r="F1728" s="177"/>
      <c r="G1728" s="180"/>
      <c r="H1728" s="163"/>
      <c r="I1728" s="165"/>
      <c r="J1728" s="168"/>
      <c r="K1728" s="62"/>
      <c r="L1728" s="63"/>
      <c r="M1728" s="63"/>
      <c r="N1728" s="142"/>
      <c r="O1728" s="127"/>
      <c r="P1728" s="100"/>
      <c r="Q1728" s="63">
        <f t="shared" si="745"/>
        <v>0</v>
      </c>
      <c r="R1728" s="64"/>
      <c r="S1728" s="67"/>
      <c r="T1728" s="46"/>
      <c r="U1728" s="106">
        <f>IF(EXACT(O1728,Y1728),M1728,M1728*(1-'Расчет ПРЕДЗАКАЗ'!$D$10))</f>
        <v>0</v>
      </c>
      <c r="V1728" s="106">
        <f t="shared" si="746"/>
        <v>0</v>
      </c>
      <c r="W1728" s="106" t="e">
        <f>IF(EXACT(O1728,Y1728),M1728,M1728*(1-#REF!))</f>
        <v>#REF!</v>
      </c>
      <c r="X1728" s="106" t="e">
        <f t="shared" si="747"/>
        <v>#REF!</v>
      </c>
      <c r="Y1728" s="107" t="s">
        <v>72</v>
      </c>
      <c r="Z1728" s="103">
        <f t="shared" si="743"/>
        <v>0</v>
      </c>
      <c r="AA1728" s="103">
        <f t="shared" si="744"/>
        <v>0</v>
      </c>
      <c r="AB1728" s="128" t="str">
        <f t="shared" si="748"/>
        <v/>
      </c>
      <c r="AC1728" s="128" t="e">
        <f t="shared" si="749"/>
        <v>#REF!</v>
      </c>
    </row>
    <row r="1729" spans="1:29" ht="50.1" customHeight="1">
      <c r="A1729" s="171"/>
      <c r="B1729" s="171"/>
      <c r="C1729" s="174"/>
      <c r="D1729" s="174"/>
      <c r="E1729" s="131"/>
      <c r="F1729" s="177"/>
      <c r="G1729" s="180"/>
      <c r="H1729" s="163"/>
      <c r="I1729" s="165"/>
      <c r="J1729" s="168"/>
      <c r="K1729" s="62"/>
      <c r="L1729" s="63"/>
      <c r="M1729" s="63"/>
      <c r="N1729" s="143"/>
      <c r="O1729" s="127"/>
      <c r="P1729" s="100"/>
      <c r="Q1729" s="63">
        <f t="shared" si="745"/>
        <v>0</v>
      </c>
      <c r="R1729" s="65"/>
      <c r="S1729" s="67"/>
      <c r="T1729" s="40"/>
      <c r="U1729" s="106">
        <f>IF(EXACT(O1729,Y1729),M1729,M1729*(1-'Расчет ПРЕДЗАКАЗ'!$D$10))</f>
        <v>0</v>
      </c>
      <c r="V1729" s="106">
        <f t="shared" si="746"/>
        <v>0</v>
      </c>
      <c r="W1729" s="106" t="e">
        <f>IF(EXACT(O1729,Y1729),M1729,M1729*(1-#REF!))</f>
        <v>#REF!</v>
      </c>
      <c r="X1729" s="106" t="e">
        <f t="shared" si="747"/>
        <v>#REF!</v>
      </c>
      <c r="Y1729" s="107" t="s">
        <v>72</v>
      </c>
      <c r="Z1729" s="103">
        <f t="shared" si="743"/>
        <v>0</v>
      </c>
      <c r="AA1729" s="103">
        <f t="shared" si="744"/>
        <v>0</v>
      </c>
      <c r="AB1729" s="128" t="str">
        <f t="shared" si="748"/>
        <v/>
      </c>
      <c r="AC1729" s="128" t="e">
        <f t="shared" si="749"/>
        <v>#REF!</v>
      </c>
    </row>
    <row r="1730" spans="1:29" ht="50.1" customHeight="1">
      <c r="A1730" s="171"/>
      <c r="B1730" s="171"/>
      <c r="C1730" s="174"/>
      <c r="D1730" s="174"/>
      <c r="E1730" s="131"/>
      <c r="F1730" s="177"/>
      <c r="G1730" s="180"/>
      <c r="H1730" s="163"/>
      <c r="I1730" s="165"/>
      <c r="J1730" s="168"/>
      <c r="K1730" s="62"/>
      <c r="L1730" s="63"/>
      <c r="M1730" s="63"/>
      <c r="N1730" s="143"/>
      <c r="O1730" s="127"/>
      <c r="P1730" s="100"/>
      <c r="Q1730" s="63">
        <f t="shared" si="745"/>
        <v>0</v>
      </c>
      <c r="R1730" s="65"/>
      <c r="S1730" s="67"/>
      <c r="T1730" s="40"/>
      <c r="U1730" s="106">
        <f>IF(EXACT(O1730,Y1730),M1730,M1730*(1-'Расчет ПРЕДЗАКАЗ'!$D$10))</f>
        <v>0</v>
      </c>
      <c r="V1730" s="106">
        <f t="shared" si="746"/>
        <v>0</v>
      </c>
      <c r="W1730" s="106" t="e">
        <f>IF(EXACT(O1730,Y1730),M1730,M1730*(1-#REF!))</f>
        <v>#REF!</v>
      </c>
      <c r="X1730" s="106" t="e">
        <f t="shared" si="747"/>
        <v>#REF!</v>
      </c>
      <c r="Y1730" s="107" t="s">
        <v>72</v>
      </c>
      <c r="Z1730" s="103">
        <f t="shared" si="743"/>
        <v>0</v>
      </c>
      <c r="AA1730" s="103">
        <f t="shared" si="744"/>
        <v>0</v>
      </c>
      <c r="AB1730" s="128" t="str">
        <f t="shared" si="748"/>
        <v/>
      </c>
      <c r="AC1730" s="128" t="e">
        <f t="shared" si="749"/>
        <v>#REF!</v>
      </c>
    </row>
    <row r="1731" spans="1:29" ht="50.1" customHeight="1">
      <c r="A1731" s="171"/>
      <c r="B1731" s="171"/>
      <c r="C1731" s="174"/>
      <c r="D1731" s="174"/>
      <c r="E1731" s="131"/>
      <c r="F1731" s="177"/>
      <c r="G1731" s="180"/>
      <c r="H1731" s="163"/>
      <c r="I1731" s="165"/>
      <c r="J1731" s="168"/>
      <c r="K1731" s="62"/>
      <c r="L1731" s="63"/>
      <c r="M1731" s="63"/>
      <c r="N1731" s="65"/>
      <c r="O1731" s="127"/>
      <c r="P1731" s="100"/>
      <c r="Q1731" s="63">
        <f t="shared" si="745"/>
        <v>0</v>
      </c>
      <c r="R1731" s="65"/>
      <c r="S1731" s="67"/>
      <c r="T1731" s="40"/>
      <c r="U1731" s="106">
        <f>IF(EXACT(O1731,Y1731),M1731,M1731*(1-'Расчет ПРЕДЗАКАЗ'!$D$10))</f>
        <v>0</v>
      </c>
      <c r="V1731" s="106">
        <f t="shared" si="746"/>
        <v>0</v>
      </c>
      <c r="W1731" s="106" t="e">
        <f>IF(EXACT(O1731,Y1731),M1731,M1731*(1-#REF!))</f>
        <v>#REF!</v>
      </c>
      <c r="X1731" s="106" t="e">
        <f t="shared" si="747"/>
        <v>#REF!</v>
      </c>
      <c r="Y1731" s="107" t="s">
        <v>72</v>
      </c>
      <c r="Z1731" s="103">
        <f t="shared" si="743"/>
        <v>0</v>
      </c>
      <c r="AA1731" s="103">
        <f t="shared" si="744"/>
        <v>0</v>
      </c>
      <c r="AB1731" s="128" t="str">
        <f t="shared" si="748"/>
        <v/>
      </c>
      <c r="AC1731" s="128" t="e">
        <f t="shared" si="749"/>
        <v>#REF!</v>
      </c>
    </row>
    <row r="1732" spans="1:29" ht="50.1" customHeight="1">
      <c r="A1732" s="171"/>
      <c r="B1732" s="171"/>
      <c r="C1732" s="174"/>
      <c r="D1732" s="174"/>
      <c r="E1732" s="131"/>
      <c r="F1732" s="177"/>
      <c r="G1732" s="180"/>
      <c r="H1732" s="163"/>
      <c r="I1732" s="165"/>
      <c r="J1732" s="168"/>
      <c r="K1732" s="62"/>
      <c r="L1732" s="63"/>
      <c r="M1732" s="63"/>
      <c r="N1732" s="65"/>
      <c r="O1732" s="127"/>
      <c r="P1732" s="100"/>
      <c r="Q1732" s="63">
        <f t="shared" si="745"/>
        <v>0</v>
      </c>
      <c r="R1732" s="65"/>
      <c r="S1732" s="67"/>
      <c r="T1732" s="40"/>
      <c r="U1732" s="106">
        <f>IF(EXACT(O1732,Y1732),M1732,M1732*(1-'Расчет ПРЕДЗАКАЗ'!$D$10))</f>
        <v>0</v>
      </c>
      <c r="V1732" s="106">
        <f t="shared" si="746"/>
        <v>0</v>
      </c>
      <c r="W1732" s="106" t="e">
        <f>IF(EXACT(O1732,Y1732),M1732,M1732*(1-#REF!))</f>
        <v>#REF!</v>
      </c>
      <c r="X1732" s="106" t="e">
        <f t="shared" si="747"/>
        <v>#REF!</v>
      </c>
      <c r="Y1732" s="107" t="s">
        <v>72</v>
      </c>
      <c r="Z1732" s="103">
        <f t="shared" si="743"/>
        <v>0</v>
      </c>
      <c r="AA1732" s="103">
        <f t="shared" si="744"/>
        <v>0</v>
      </c>
      <c r="AB1732" s="128" t="str">
        <f t="shared" si="748"/>
        <v/>
      </c>
      <c r="AC1732" s="128" t="e">
        <f t="shared" si="749"/>
        <v>#REF!</v>
      </c>
    </row>
    <row r="1733" spans="1:29" ht="50.1" customHeight="1">
      <c r="A1733" s="171"/>
      <c r="B1733" s="171"/>
      <c r="C1733" s="174"/>
      <c r="D1733" s="174"/>
      <c r="E1733" s="131"/>
      <c r="F1733" s="177"/>
      <c r="G1733" s="180"/>
      <c r="H1733" s="163"/>
      <c r="I1733" s="165"/>
      <c r="J1733" s="168"/>
      <c r="K1733" s="62"/>
      <c r="L1733" s="63"/>
      <c r="M1733" s="63"/>
      <c r="N1733" s="65"/>
      <c r="O1733" s="127"/>
      <c r="P1733" s="100"/>
      <c r="Q1733" s="63">
        <f t="shared" si="745"/>
        <v>0</v>
      </c>
      <c r="R1733" s="65"/>
      <c r="S1733" s="67"/>
      <c r="T1733" s="40"/>
      <c r="U1733" s="106">
        <f>IF(EXACT(O1733,Y1733),M1733,M1733*(1-'Расчет ПРЕДЗАКАЗ'!$D$10))</f>
        <v>0</v>
      </c>
      <c r="V1733" s="106">
        <f t="shared" si="746"/>
        <v>0</v>
      </c>
      <c r="W1733" s="106" t="e">
        <f>IF(EXACT(O1733,Y1733),M1733,M1733*(1-#REF!))</f>
        <v>#REF!</v>
      </c>
      <c r="X1733" s="106" t="e">
        <f t="shared" si="747"/>
        <v>#REF!</v>
      </c>
      <c r="Y1733" s="107" t="s">
        <v>72</v>
      </c>
      <c r="Z1733" s="103">
        <f t="shared" si="743"/>
        <v>0</v>
      </c>
      <c r="AA1733" s="103">
        <f t="shared" si="744"/>
        <v>0</v>
      </c>
      <c r="AB1733" s="128" t="str">
        <f t="shared" si="748"/>
        <v/>
      </c>
      <c r="AC1733" s="128" t="e">
        <f t="shared" si="749"/>
        <v>#REF!</v>
      </c>
    </row>
    <row r="1734" spans="1:29" ht="50.1" customHeight="1">
      <c r="A1734" s="172"/>
      <c r="B1734" s="172"/>
      <c r="C1734" s="175"/>
      <c r="D1734" s="175"/>
      <c r="E1734" s="132"/>
      <c r="F1734" s="178"/>
      <c r="G1734" s="181"/>
      <c r="H1734" s="164"/>
      <c r="I1734" s="166"/>
      <c r="J1734" s="169"/>
      <c r="K1734" s="62"/>
      <c r="L1734" s="63"/>
      <c r="M1734" s="63"/>
      <c r="N1734" s="65"/>
      <c r="O1734" s="127"/>
      <c r="P1734" s="100"/>
      <c r="Q1734" s="63">
        <f t="shared" si="745"/>
        <v>0</v>
      </c>
      <c r="R1734" s="65"/>
      <c r="S1734" s="67"/>
      <c r="T1734" s="40"/>
      <c r="U1734" s="106">
        <f>IF(EXACT(O1734,Y1734),M1734,M1734*(1-'Расчет ПРЕДЗАКАЗ'!$D$10))</f>
        <v>0</v>
      </c>
      <c r="V1734" s="106">
        <f t="shared" si="746"/>
        <v>0</v>
      </c>
      <c r="W1734" s="106" t="e">
        <f>IF(EXACT(O1734,Y1734),M1734,M1734*(1-#REF!))</f>
        <v>#REF!</v>
      </c>
      <c r="X1734" s="106" t="e">
        <f t="shared" si="747"/>
        <v>#REF!</v>
      </c>
      <c r="Y1734" s="107" t="s">
        <v>72</v>
      </c>
      <c r="Z1734" s="103">
        <f t="shared" si="743"/>
        <v>0</v>
      </c>
      <c r="AA1734" s="103">
        <f t="shared" si="744"/>
        <v>0</v>
      </c>
      <c r="AB1734" s="128" t="str">
        <f t="shared" si="748"/>
        <v/>
      </c>
      <c r="AC1734" s="128" t="e">
        <f t="shared" si="749"/>
        <v>#REF!</v>
      </c>
    </row>
    <row r="1735" spans="1:29" ht="11.25" customHeight="1" thickBot="1"/>
    <row r="1736" spans="1:29" ht="50.1" customHeight="1">
      <c r="A1736" s="170">
        <v>108</v>
      </c>
      <c r="B1736" s="170" t="s">
        <v>971</v>
      </c>
      <c r="C1736" s="173" t="s">
        <v>972</v>
      </c>
      <c r="D1736" s="173" t="s">
        <v>77</v>
      </c>
      <c r="E1736" s="131"/>
      <c r="F1736" s="199" t="s">
        <v>967</v>
      </c>
      <c r="G1736" s="179" t="s">
        <v>973</v>
      </c>
      <c r="H1736" s="162" t="s">
        <v>901</v>
      </c>
      <c r="I1736" s="200" t="s">
        <v>974</v>
      </c>
      <c r="J1736" s="167" t="s">
        <v>19</v>
      </c>
      <c r="K1736" s="62" t="s">
        <v>587</v>
      </c>
      <c r="L1736" s="63">
        <v>650</v>
      </c>
      <c r="M1736" s="63">
        <v>324</v>
      </c>
      <c r="N1736" s="142" t="s">
        <v>975</v>
      </c>
      <c r="O1736" s="127"/>
      <c r="P1736" s="100"/>
      <c r="Q1736" s="63">
        <f>P1736*M1736</f>
        <v>0</v>
      </c>
      <c r="R1736" s="64"/>
      <c r="S1736" s="67">
        <v>390</v>
      </c>
      <c r="T1736" s="59"/>
      <c r="U1736" s="106">
        <f>IF(EXACT(O1736,Y1736),M1736,M1736*(1-'Расчет ПРЕДЗАКАЗ'!$D$10))</f>
        <v>317.52</v>
      </c>
      <c r="V1736" s="106">
        <f>P1736*U1736</f>
        <v>0</v>
      </c>
      <c r="W1736" s="106" t="e">
        <f>IF(EXACT(O1736,Y1736),M1736,M1736*(1-#REF!))</f>
        <v>#REF!</v>
      </c>
      <c r="X1736" s="106" t="e">
        <f>P1736*W1736</f>
        <v>#REF!</v>
      </c>
      <c r="Y1736" s="107" t="s">
        <v>72</v>
      </c>
      <c r="Z1736" s="103">
        <f t="shared" ref="Z1736:Z1750" si="750">IF(EXACT(O1736,Y1736),Q1736,0)</f>
        <v>0</v>
      </c>
      <c r="AA1736" s="103">
        <f t="shared" ref="AA1736:AA1750" si="751">IF(Z1736=0,Q1736,0)</f>
        <v>0</v>
      </c>
      <c r="AB1736" s="128">
        <f>IF(U1736=0,"",L1736/U1736-1)</f>
        <v>1.0471151423532379</v>
      </c>
      <c r="AC1736" s="128" t="e">
        <f>IF(W1736=0,"",L1736/W1736-1)</f>
        <v>#REF!</v>
      </c>
    </row>
    <row r="1737" spans="1:29" ht="50.1" customHeight="1">
      <c r="A1737" s="171"/>
      <c r="B1737" s="171"/>
      <c r="C1737" s="174"/>
      <c r="D1737" s="174"/>
      <c r="E1737" s="131"/>
      <c r="F1737" s="177"/>
      <c r="G1737" s="180"/>
      <c r="H1737" s="163"/>
      <c r="I1737" s="165"/>
      <c r="J1737" s="168"/>
      <c r="K1737" s="62"/>
      <c r="L1737" s="63"/>
      <c r="M1737" s="63"/>
      <c r="N1737" s="142"/>
      <c r="O1737" s="127"/>
      <c r="P1737" s="100"/>
      <c r="Q1737" s="63">
        <f t="shared" ref="Q1737:Q1750" si="752">P1737*M1737</f>
        <v>0</v>
      </c>
      <c r="R1737" s="64"/>
      <c r="S1737" s="67"/>
      <c r="T1737" s="46"/>
      <c r="U1737" s="106">
        <f>IF(EXACT(O1737,Y1737),M1737,M1737*(1-'Расчет ПРЕДЗАКАЗ'!$D$10))</f>
        <v>0</v>
      </c>
      <c r="V1737" s="106">
        <f t="shared" ref="V1737:V1750" si="753">P1737*U1737</f>
        <v>0</v>
      </c>
      <c r="W1737" s="106" t="e">
        <f>IF(EXACT(O1737,Y1737),M1737,M1737*(1-#REF!))</f>
        <v>#REF!</v>
      </c>
      <c r="X1737" s="106" t="e">
        <f t="shared" ref="X1737:X1750" si="754">P1737*W1737</f>
        <v>#REF!</v>
      </c>
      <c r="Y1737" s="107" t="s">
        <v>72</v>
      </c>
      <c r="Z1737" s="103">
        <f t="shared" si="750"/>
        <v>0</v>
      </c>
      <c r="AA1737" s="103">
        <f t="shared" si="751"/>
        <v>0</v>
      </c>
      <c r="AB1737" s="128" t="str">
        <f t="shared" ref="AB1737:AB1750" si="755">IF(U1737=0,"",L1737/U1737-1)</f>
        <v/>
      </c>
      <c r="AC1737" s="128" t="e">
        <f t="shared" ref="AC1737:AC1750" si="756">IF(W1737=0,"",L1737/W1737-1)</f>
        <v>#REF!</v>
      </c>
    </row>
    <row r="1738" spans="1:29" ht="50.1" customHeight="1">
      <c r="A1738" s="171"/>
      <c r="B1738" s="171"/>
      <c r="C1738" s="174"/>
      <c r="D1738" s="174"/>
      <c r="E1738" s="131"/>
      <c r="F1738" s="177"/>
      <c r="G1738" s="180"/>
      <c r="H1738" s="163"/>
      <c r="I1738" s="165"/>
      <c r="J1738" s="168"/>
      <c r="K1738" s="62"/>
      <c r="L1738" s="63"/>
      <c r="M1738" s="63"/>
      <c r="N1738" s="142"/>
      <c r="O1738" s="127"/>
      <c r="P1738" s="100"/>
      <c r="Q1738" s="63">
        <f t="shared" si="752"/>
        <v>0</v>
      </c>
      <c r="R1738" s="64"/>
      <c r="S1738" s="67"/>
      <c r="T1738" s="46"/>
      <c r="U1738" s="106">
        <f>IF(EXACT(O1738,Y1738),M1738,M1738*(1-'Расчет ПРЕДЗАКАЗ'!$D$10))</f>
        <v>0</v>
      </c>
      <c r="V1738" s="106">
        <f t="shared" si="753"/>
        <v>0</v>
      </c>
      <c r="W1738" s="106" t="e">
        <f>IF(EXACT(O1738,Y1738),M1738,M1738*(1-#REF!))</f>
        <v>#REF!</v>
      </c>
      <c r="X1738" s="106" t="e">
        <f t="shared" si="754"/>
        <v>#REF!</v>
      </c>
      <c r="Y1738" s="107" t="s">
        <v>72</v>
      </c>
      <c r="Z1738" s="103">
        <f t="shared" si="750"/>
        <v>0</v>
      </c>
      <c r="AA1738" s="103">
        <f t="shared" si="751"/>
        <v>0</v>
      </c>
      <c r="AB1738" s="128" t="str">
        <f t="shared" si="755"/>
        <v/>
      </c>
      <c r="AC1738" s="128" t="e">
        <f t="shared" si="756"/>
        <v>#REF!</v>
      </c>
    </row>
    <row r="1739" spans="1:29" ht="50.1" customHeight="1">
      <c r="A1739" s="171"/>
      <c r="B1739" s="171"/>
      <c r="C1739" s="174"/>
      <c r="D1739" s="174"/>
      <c r="E1739" s="131"/>
      <c r="F1739" s="177"/>
      <c r="G1739" s="180"/>
      <c r="H1739" s="163"/>
      <c r="I1739" s="165"/>
      <c r="J1739" s="168"/>
      <c r="K1739" s="62"/>
      <c r="L1739" s="63"/>
      <c r="M1739" s="63"/>
      <c r="N1739" s="142"/>
      <c r="O1739" s="127"/>
      <c r="P1739" s="100"/>
      <c r="Q1739" s="63">
        <f t="shared" si="752"/>
        <v>0</v>
      </c>
      <c r="R1739" s="64"/>
      <c r="S1739" s="67"/>
      <c r="T1739" s="46"/>
      <c r="U1739" s="106">
        <f>IF(EXACT(O1739,Y1739),M1739,M1739*(1-'Расчет ПРЕДЗАКАЗ'!$D$10))</f>
        <v>0</v>
      </c>
      <c r="V1739" s="106">
        <f t="shared" si="753"/>
        <v>0</v>
      </c>
      <c r="W1739" s="106" t="e">
        <f>IF(EXACT(O1739,Y1739),M1739,M1739*(1-#REF!))</f>
        <v>#REF!</v>
      </c>
      <c r="X1739" s="106" t="e">
        <f t="shared" si="754"/>
        <v>#REF!</v>
      </c>
      <c r="Y1739" s="107" t="s">
        <v>72</v>
      </c>
      <c r="Z1739" s="103">
        <f t="shared" si="750"/>
        <v>0</v>
      </c>
      <c r="AA1739" s="103">
        <f t="shared" si="751"/>
        <v>0</v>
      </c>
      <c r="AB1739" s="128" t="str">
        <f t="shared" si="755"/>
        <v/>
      </c>
      <c r="AC1739" s="128" t="e">
        <f t="shared" si="756"/>
        <v>#REF!</v>
      </c>
    </row>
    <row r="1740" spans="1:29" ht="50.1" customHeight="1">
      <c r="A1740" s="171"/>
      <c r="B1740" s="171"/>
      <c r="C1740" s="174"/>
      <c r="D1740" s="174"/>
      <c r="E1740" s="131"/>
      <c r="F1740" s="177"/>
      <c r="G1740" s="180"/>
      <c r="H1740" s="163"/>
      <c r="I1740" s="165"/>
      <c r="J1740" s="168"/>
      <c r="K1740" s="62"/>
      <c r="L1740" s="63"/>
      <c r="M1740" s="63"/>
      <c r="N1740" s="142"/>
      <c r="O1740" s="127"/>
      <c r="P1740" s="100"/>
      <c r="Q1740" s="63">
        <f t="shared" si="752"/>
        <v>0</v>
      </c>
      <c r="R1740" s="64"/>
      <c r="S1740" s="67"/>
      <c r="T1740" s="46"/>
      <c r="U1740" s="106">
        <f>IF(EXACT(O1740,Y1740),M1740,M1740*(1-'Расчет ПРЕДЗАКАЗ'!$D$10))</f>
        <v>0</v>
      </c>
      <c r="V1740" s="106">
        <f t="shared" si="753"/>
        <v>0</v>
      </c>
      <c r="W1740" s="106" t="e">
        <f>IF(EXACT(O1740,Y1740),M1740,M1740*(1-#REF!))</f>
        <v>#REF!</v>
      </c>
      <c r="X1740" s="106" t="e">
        <f t="shared" si="754"/>
        <v>#REF!</v>
      </c>
      <c r="Y1740" s="107" t="s">
        <v>72</v>
      </c>
      <c r="Z1740" s="103">
        <f t="shared" si="750"/>
        <v>0</v>
      </c>
      <c r="AA1740" s="103">
        <f t="shared" si="751"/>
        <v>0</v>
      </c>
      <c r="AB1740" s="128" t="str">
        <f t="shared" si="755"/>
        <v/>
      </c>
      <c r="AC1740" s="128" t="e">
        <f t="shared" si="756"/>
        <v>#REF!</v>
      </c>
    </row>
    <row r="1741" spans="1:29" ht="50.1" customHeight="1">
      <c r="A1741" s="171"/>
      <c r="B1741" s="171"/>
      <c r="C1741" s="174"/>
      <c r="D1741" s="174"/>
      <c r="E1741" s="131"/>
      <c r="F1741" s="177"/>
      <c r="G1741" s="180"/>
      <c r="H1741" s="163"/>
      <c r="I1741" s="165"/>
      <c r="J1741" s="168"/>
      <c r="K1741" s="62"/>
      <c r="L1741" s="63"/>
      <c r="M1741" s="63"/>
      <c r="N1741" s="142"/>
      <c r="O1741" s="127"/>
      <c r="P1741" s="100"/>
      <c r="Q1741" s="63">
        <f t="shared" si="752"/>
        <v>0</v>
      </c>
      <c r="R1741" s="64"/>
      <c r="S1741" s="67"/>
      <c r="T1741" s="46"/>
      <c r="U1741" s="106">
        <f>IF(EXACT(O1741,Y1741),M1741,M1741*(1-'Расчет ПРЕДЗАКАЗ'!$D$10))</f>
        <v>0</v>
      </c>
      <c r="V1741" s="106">
        <f t="shared" si="753"/>
        <v>0</v>
      </c>
      <c r="W1741" s="106" t="e">
        <f>IF(EXACT(O1741,Y1741),M1741,M1741*(1-#REF!))</f>
        <v>#REF!</v>
      </c>
      <c r="X1741" s="106" t="e">
        <f t="shared" si="754"/>
        <v>#REF!</v>
      </c>
      <c r="Y1741" s="107" t="s">
        <v>72</v>
      </c>
      <c r="Z1741" s="103">
        <f t="shared" si="750"/>
        <v>0</v>
      </c>
      <c r="AA1741" s="103">
        <f t="shared" si="751"/>
        <v>0</v>
      </c>
      <c r="AB1741" s="128" t="str">
        <f t="shared" si="755"/>
        <v/>
      </c>
      <c r="AC1741" s="128" t="e">
        <f t="shared" si="756"/>
        <v>#REF!</v>
      </c>
    </row>
    <row r="1742" spans="1:29" ht="50.1" customHeight="1">
      <c r="A1742" s="171"/>
      <c r="B1742" s="171"/>
      <c r="C1742" s="174"/>
      <c r="D1742" s="174"/>
      <c r="E1742" s="131"/>
      <c r="F1742" s="177"/>
      <c r="G1742" s="180"/>
      <c r="H1742" s="163"/>
      <c r="I1742" s="165"/>
      <c r="J1742" s="168"/>
      <c r="K1742" s="62"/>
      <c r="L1742" s="63"/>
      <c r="M1742" s="63"/>
      <c r="N1742" s="142"/>
      <c r="O1742" s="127"/>
      <c r="P1742" s="100"/>
      <c r="Q1742" s="63">
        <f t="shared" si="752"/>
        <v>0</v>
      </c>
      <c r="R1742" s="64"/>
      <c r="S1742" s="67"/>
      <c r="T1742" s="46"/>
      <c r="U1742" s="106">
        <f>IF(EXACT(O1742,Y1742),M1742,M1742*(1-'Расчет ПРЕДЗАКАЗ'!$D$10))</f>
        <v>0</v>
      </c>
      <c r="V1742" s="106">
        <f t="shared" si="753"/>
        <v>0</v>
      </c>
      <c r="W1742" s="106" t="e">
        <f>IF(EXACT(O1742,Y1742),M1742,M1742*(1-#REF!))</f>
        <v>#REF!</v>
      </c>
      <c r="X1742" s="106" t="e">
        <f t="shared" si="754"/>
        <v>#REF!</v>
      </c>
      <c r="Y1742" s="107" t="s">
        <v>72</v>
      </c>
      <c r="Z1742" s="103">
        <f t="shared" si="750"/>
        <v>0</v>
      </c>
      <c r="AA1742" s="103">
        <f t="shared" si="751"/>
        <v>0</v>
      </c>
      <c r="AB1742" s="128" t="str">
        <f t="shared" si="755"/>
        <v/>
      </c>
      <c r="AC1742" s="128" t="e">
        <f t="shared" si="756"/>
        <v>#REF!</v>
      </c>
    </row>
    <row r="1743" spans="1:29" ht="50.1" customHeight="1">
      <c r="A1743" s="171"/>
      <c r="B1743" s="171"/>
      <c r="C1743" s="174"/>
      <c r="D1743" s="174"/>
      <c r="E1743" s="131"/>
      <c r="F1743" s="177"/>
      <c r="G1743" s="180"/>
      <c r="H1743" s="163"/>
      <c r="I1743" s="165"/>
      <c r="J1743" s="168"/>
      <c r="K1743" s="62"/>
      <c r="L1743" s="63"/>
      <c r="M1743" s="63"/>
      <c r="N1743" s="142"/>
      <c r="O1743" s="127"/>
      <c r="P1743" s="100"/>
      <c r="Q1743" s="63">
        <f t="shared" si="752"/>
        <v>0</v>
      </c>
      <c r="R1743" s="64"/>
      <c r="S1743" s="67"/>
      <c r="T1743" s="46"/>
      <c r="U1743" s="106">
        <f>IF(EXACT(O1743,Y1743),M1743,M1743*(1-'Расчет ПРЕДЗАКАЗ'!$D$10))</f>
        <v>0</v>
      </c>
      <c r="V1743" s="106">
        <f t="shared" si="753"/>
        <v>0</v>
      </c>
      <c r="W1743" s="106" t="e">
        <f>IF(EXACT(O1743,Y1743),M1743,M1743*(1-#REF!))</f>
        <v>#REF!</v>
      </c>
      <c r="X1743" s="106" t="e">
        <f t="shared" si="754"/>
        <v>#REF!</v>
      </c>
      <c r="Y1743" s="107" t="s">
        <v>72</v>
      </c>
      <c r="Z1743" s="103">
        <f t="shared" si="750"/>
        <v>0</v>
      </c>
      <c r="AA1743" s="103">
        <f t="shared" si="751"/>
        <v>0</v>
      </c>
      <c r="AB1743" s="128" t="str">
        <f t="shared" si="755"/>
        <v/>
      </c>
      <c r="AC1743" s="128" t="e">
        <f t="shared" si="756"/>
        <v>#REF!</v>
      </c>
    </row>
    <row r="1744" spans="1:29" ht="50.1" customHeight="1">
      <c r="A1744" s="171"/>
      <c r="B1744" s="171"/>
      <c r="C1744" s="174"/>
      <c r="D1744" s="174"/>
      <c r="E1744" s="131"/>
      <c r="F1744" s="177"/>
      <c r="G1744" s="180"/>
      <c r="H1744" s="163"/>
      <c r="I1744" s="165"/>
      <c r="J1744" s="168"/>
      <c r="K1744" s="62"/>
      <c r="L1744" s="63"/>
      <c r="M1744" s="63"/>
      <c r="N1744" s="142"/>
      <c r="O1744" s="127"/>
      <c r="P1744" s="100"/>
      <c r="Q1744" s="63">
        <f t="shared" si="752"/>
        <v>0</v>
      </c>
      <c r="R1744" s="64"/>
      <c r="S1744" s="67"/>
      <c r="T1744" s="46"/>
      <c r="U1744" s="106">
        <f>IF(EXACT(O1744,Y1744),M1744,M1744*(1-'Расчет ПРЕДЗАКАЗ'!$D$10))</f>
        <v>0</v>
      </c>
      <c r="V1744" s="106">
        <f t="shared" si="753"/>
        <v>0</v>
      </c>
      <c r="W1744" s="106" t="e">
        <f>IF(EXACT(O1744,Y1744),M1744,M1744*(1-#REF!))</f>
        <v>#REF!</v>
      </c>
      <c r="X1744" s="106" t="e">
        <f t="shared" si="754"/>
        <v>#REF!</v>
      </c>
      <c r="Y1744" s="107" t="s">
        <v>72</v>
      </c>
      <c r="Z1744" s="103">
        <f t="shared" si="750"/>
        <v>0</v>
      </c>
      <c r="AA1744" s="103">
        <f t="shared" si="751"/>
        <v>0</v>
      </c>
      <c r="AB1744" s="128" t="str">
        <f t="shared" si="755"/>
        <v/>
      </c>
      <c r="AC1744" s="128" t="e">
        <f t="shared" si="756"/>
        <v>#REF!</v>
      </c>
    </row>
    <row r="1745" spans="1:29" ht="50.1" customHeight="1">
      <c r="A1745" s="171"/>
      <c r="B1745" s="171"/>
      <c r="C1745" s="174"/>
      <c r="D1745" s="174"/>
      <c r="E1745" s="131"/>
      <c r="F1745" s="177"/>
      <c r="G1745" s="180"/>
      <c r="H1745" s="163"/>
      <c r="I1745" s="165"/>
      <c r="J1745" s="168"/>
      <c r="K1745" s="62"/>
      <c r="L1745" s="63"/>
      <c r="M1745" s="63"/>
      <c r="N1745" s="143"/>
      <c r="O1745" s="127"/>
      <c r="P1745" s="100"/>
      <c r="Q1745" s="63">
        <f t="shared" si="752"/>
        <v>0</v>
      </c>
      <c r="R1745" s="65"/>
      <c r="S1745" s="67"/>
      <c r="T1745" s="40"/>
      <c r="U1745" s="106">
        <f>IF(EXACT(O1745,Y1745),M1745,M1745*(1-'Расчет ПРЕДЗАКАЗ'!$D$10))</f>
        <v>0</v>
      </c>
      <c r="V1745" s="106">
        <f t="shared" si="753"/>
        <v>0</v>
      </c>
      <c r="W1745" s="106" t="e">
        <f>IF(EXACT(O1745,Y1745),M1745,M1745*(1-#REF!))</f>
        <v>#REF!</v>
      </c>
      <c r="X1745" s="106" t="e">
        <f t="shared" si="754"/>
        <v>#REF!</v>
      </c>
      <c r="Y1745" s="107" t="s">
        <v>72</v>
      </c>
      <c r="Z1745" s="103">
        <f t="shared" si="750"/>
        <v>0</v>
      </c>
      <c r="AA1745" s="103">
        <f t="shared" si="751"/>
        <v>0</v>
      </c>
      <c r="AB1745" s="128" t="str">
        <f t="shared" si="755"/>
        <v/>
      </c>
      <c r="AC1745" s="128" t="e">
        <f t="shared" si="756"/>
        <v>#REF!</v>
      </c>
    </row>
    <row r="1746" spans="1:29" ht="50.1" customHeight="1">
      <c r="A1746" s="171"/>
      <c r="B1746" s="171"/>
      <c r="C1746" s="174"/>
      <c r="D1746" s="174"/>
      <c r="E1746" s="131"/>
      <c r="F1746" s="177"/>
      <c r="G1746" s="180"/>
      <c r="H1746" s="163"/>
      <c r="I1746" s="165"/>
      <c r="J1746" s="168"/>
      <c r="K1746" s="62"/>
      <c r="L1746" s="63"/>
      <c r="M1746" s="63"/>
      <c r="N1746" s="143"/>
      <c r="O1746" s="127"/>
      <c r="P1746" s="100"/>
      <c r="Q1746" s="63">
        <f t="shared" si="752"/>
        <v>0</v>
      </c>
      <c r="R1746" s="65"/>
      <c r="S1746" s="67"/>
      <c r="T1746" s="40"/>
      <c r="U1746" s="106">
        <f>IF(EXACT(O1746,Y1746),M1746,M1746*(1-'Расчет ПРЕДЗАКАЗ'!$D$10))</f>
        <v>0</v>
      </c>
      <c r="V1746" s="106">
        <f t="shared" si="753"/>
        <v>0</v>
      </c>
      <c r="W1746" s="106" t="e">
        <f>IF(EXACT(O1746,Y1746),M1746,M1746*(1-#REF!))</f>
        <v>#REF!</v>
      </c>
      <c r="X1746" s="106" t="e">
        <f t="shared" si="754"/>
        <v>#REF!</v>
      </c>
      <c r="Y1746" s="107" t="s">
        <v>72</v>
      </c>
      <c r="Z1746" s="103">
        <f t="shared" si="750"/>
        <v>0</v>
      </c>
      <c r="AA1746" s="103">
        <f t="shared" si="751"/>
        <v>0</v>
      </c>
      <c r="AB1746" s="128" t="str">
        <f t="shared" si="755"/>
        <v/>
      </c>
      <c r="AC1746" s="128" t="e">
        <f t="shared" si="756"/>
        <v>#REF!</v>
      </c>
    </row>
    <row r="1747" spans="1:29" ht="50.1" customHeight="1">
      <c r="A1747" s="171"/>
      <c r="B1747" s="171"/>
      <c r="C1747" s="174"/>
      <c r="D1747" s="174"/>
      <c r="E1747" s="131"/>
      <c r="F1747" s="177"/>
      <c r="G1747" s="180"/>
      <c r="H1747" s="163"/>
      <c r="I1747" s="165"/>
      <c r="J1747" s="168"/>
      <c r="K1747" s="62"/>
      <c r="L1747" s="63"/>
      <c r="M1747" s="63"/>
      <c r="N1747" s="65"/>
      <c r="O1747" s="127"/>
      <c r="P1747" s="100"/>
      <c r="Q1747" s="63">
        <f t="shared" si="752"/>
        <v>0</v>
      </c>
      <c r="R1747" s="65"/>
      <c r="S1747" s="67"/>
      <c r="T1747" s="40"/>
      <c r="U1747" s="106">
        <f>IF(EXACT(O1747,Y1747),M1747,M1747*(1-'Расчет ПРЕДЗАКАЗ'!$D$10))</f>
        <v>0</v>
      </c>
      <c r="V1747" s="106">
        <f t="shared" si="753"/>
        <v>0</v>
      </c>
      <c r="W1747" s="106" t="e">
        <f>IF(EXACT(O1747,Y1747),M1747,M1747*(1-#REF!))</f>
        <v>#REF!</v>
      </c>
      <c r="X1747" s="106" t="e">
        <f t="shared" si="754"/>
        <v>#REF!</v>
      </c>
      <c r="Y1747" s="107" t="s">
        <v>72</v>
      </c>
      <c r="Z1747" s="103">
        <f t="shared" si="750"/>
        <v>0</v>
      </c>
      <c r="AA1747" s="103">
        <f t="shared" si="751"/>
        <v>0</v>
      </c>
      <c r="AB1747" s="128" t="str">
        <f t="shared" si="755"/>
        <v/>
      </c>
      <c r="AC1747" s="128" t="e">
        <f t="shared" si="756"/>
        <v>#REF!</v>
      </c>
    </row>
    <row r="1748" spans="1:29" ht="50.1" customHeight="1">
      <c r="A1748" s="171"/>
      <c r="B1748" s="171"/>
      <c r="C1748" s="174"/>
      <c r="D1748" s="174"/>
      <c r="E1748" s="131"/>
      <c r="F1748" s="177"/>
      <c r="G1748" s="180"/>
      <c r="H1748" s="163"/>
      <c r="I1748" s="165"/>
      <c r="J1748" s="168"/>
      <c r="K1748" s="62"/>
      <c r="L1748" s="63"/>
      <c r="M1748" s="63"/>
      <c r="N1748" s="65"/>
      <c r="O1748" s="127"/>
      <c r="P1748" s="100"/>
      <c r="Q1748" s="63">
        <f t="shared" si="752"/>
        <v>0</v>
      </c>
      <c r="R1748" s="65"/>
      <c r="S1748" s="67"/>
      <c r="T1748" s="40"/>
      <c r="U1748" s="106">
        <f>IF(EXACT(O1748,Y1748),M1748,M1748*(1-'Расчет ПРЕДЗАКАЗ'!$D$10))</f>
        <v>0</v>
      </c>
      <c r="V1748" s="106">
        <f t="shared" si="753"/>
        <v>0</v>
      </c>
      <c r="W1748" s="106" t="e">
        <f>IF(EXACT(O1748,Y1748),M1748,M1748*(1-#REF!))</f>
        <v>#REF!</v>
      </c>
      <c r="X1748" s="106" t="e">
        <f t="shared" si="754"/>
        <v>#REF!</v>
      </c>
      <c r="Y1748" s="107" t="s">
        <v>72</v>
      </c>
      <c r="Z1748" s="103">
        <f t="shared" si="750"/>
        <v>0</v>
      </c>
      <c r="AA1748" s="103">
        <f t="shared" si="751"/>
        <v>0</v>
      </c>
      <c r="AB1748" s="128" t="str">
        <f t="shared" si="755"/>
        <v/>
      </c>
      <c r="AC1748" s="128" t="e">
        <f t="shared" si="756"/>
        <v>#REF!</v>
      </c>
    </row>
    <row r="1749" spans="1:29" ht="50.1" customHeight="1">
      <c r="A1749" s="171"/>
      <c r="B1749" s="171"/>
      <c r="C1749" s="174"/>
      <c r="D1749" s="174"/>
      <c r="E1749" s="131"/>
      <c r="F1749" s="177"/>
      <c r="G1749" s="180"/>
      <c r="H1749" s="163"/>
      <c r="I1749" s="165"/>
      <c r="J1749" s="168"/>
      <c r="K1749" s="62"/>
      <c r="L1749" s="63"/>
      <c r="M1749" s="63"/>
      <c r="N1749" s="65"/>
      <c r="O1749" s="127"/>
      <c r="P1749" s="100"/>
      <c r="Q1749" s="63">
        <f t="shared" si="752"/>
        <v>0</v>
      </c>
      <c r="R1749" s="65"/>
      <c r="S1749" s="67"/>
      <c r="T1749" s="40"/>
      <c r="U1749" s="106">
        <f>IF(EXACT(O1749,Y1749),M1749,M1749*(1-'Расчет ПРЕДЗАКАЗ'!$D$10))</f>
        <v>0</v>
      </c>
      <c r="V1749" s="106">
        <f t="shared" si="753"/>
        <v>0</v>
      </c>
      <c r="W1749" s="106" t="e">
        <f>IF(EXACT(O1749,Y1749),M1749,M1749*(1-#REF!))</f>
        <v>#REF!</v>
      </c>
      <c r="X1749" s="106" t="e">
        <f t="shared" si="754"/>
        <v>#REF!</v>
      </c>
      <c r="Y1749" s="107" t="s">
        <v>72</v>
      </c>
      <c r="Z1749" s="103">
        <f t="shared" si="750"/>
        <v>0</v>
      </c>
      <c r="AA1749" s="103">
        <f t="shared" si="751"/>
        <v>0</v>
      </c>
      <c r="AB1749" s="128" t="str">
        <f t="shared" si="755"/>
        <v/>
      </c>
      <c r="AC1749" s="128" t="e">
        <f t="shared" si="756"/>
        <v>#REF!</v>
      </c>
    </row>
    <row r="1750" spans="1:29" ht="50.1" customHeight="1">
      <c r="A1750" s="172"/>
      <c r="B1750" s="172"/>
      <c r="C1750" s="175"/>
      <c r="D1750" s="175"/>
      <c r="E1750" s="132"/>
      <c r="F1750" s="178"/>
      <c r="G1750" s="181"/>
      <c r="H1750" s="164"/>
      <c r="I1750" s="166"/>
      <c r="J1750" s="169"/>
      <c r="K1750" s="62"/>
      <c r="L1750" s="63"/>
      <c r="M1750" s="63"/>
      <c r="N1750" s="65"/>
      <c r="O1750" s="127"/>
      <c r="P1750" s="100"/>
      <c r="Q1750" s="63">
        <f t="shared" si="752"/>
        <v>0</v>
      </c>
      <c r="R1750" s="65"/>
      <c r="S1750" s="67"/>
      <c r="T1750" s="40"/>
      <c r="U1750" s="106">
        <f>IF(EXACT(O1750,Y1750),M1750,M1750*(1-'Расчет ПРЕДЗАКАЗ'!$D$10))</f>
        <v>0</v>
      </c>
      <c r="V1750" s="106">
        <f t="shared" si="753"/>
        <v>0</v>
      </c>
      <c r="W1750" s="106" t="e">
        <f>IF(EXACT(O1750,Y1750),M1750,M1750*(1-#REF!))</f>
        <v>#REF!</v>
      </c>
      <c r="X1750" s="106" t="e">
        <f t="shared" si="754"/>
        <v>#REF!</v>
      </c>
      <c r="Y1750" s="107" t="s">
        <v>72</v>
      </c>
      <c r="Z1750" s="103">
        <f t="shared" si="750"/>
        <v>0</v>
      </c>
      <c r="AA1750" s="103">
        <f t="shared" si="751"/>
        <v>0</v>
      </c>
      <c r="AB1750" s="128" t="str">
        <f t="shared" si="755"/>
        <v/>
      </c>
      <c r="AC1750" s="128" t="e">
        <f t="shared" si="756"/>
        <v>#REF!</v>
      </c>
    </row>
    <row r="1751" spans="1:29" ht="11.25" customHeight="1" thickBot="1"/>
    <row r="1752" spans="1:29" ht="50.1" customHeight="1">
      <c r="A1752" s="170">
        <v>109</v>
      </c>
      <c r="B1752" s="170" t="s">
        <v>976</v>
      </c>
      <c r="C1752" s="173" t="s">
        <v>977</v>
      </c>
      <c r="D1752" s="173" t="s">
        <v>77</v>
      </c>
      <c r="E1752" s="131"/>
      <c r="F1752" s="199" t="s">
        <v>978</v>
      </c>
      <c r="G1752" s="179" t="s">
        <v>92</v>
      </c>
      <c r="H1752" s="162" t="s">
        <v>979</v>
      </c>
      <c r="I1752" s="200" t="s">
        <v>980</v>
      </c>
      <c r="J1752" s="167" t="s">
        <v>19</v>
      </c>
      <c r="K1752" s="62" t="s">
        <v>981</v>
      </c>
      <c r="L1752" s="63">
        <v>900</v>
      </c>
      <c r="M1752" s="63">
        <v>500</v>
      </c>
      <c r="N1752" s="142" t="s">
        <v>982</v>
      </c>
      <c r="O1752" s="127" t="s">
        <v>72</v>
      </c>
      <c r="P1752" s="100"/>
      <c r="Q1752" s="63">
        <f>P1752*M1752</f>
        <v>0</v>
      </c>
      <c r="R1752" s="64"/>
      <c r="S1752" s="67">
        <v>17</v>
      </c>
      <c r="T1752" s="59"/>
      <c r="U1752" s="106">
        <f>IF(EXACT(O1752,Y1752),M1752,M1752*(1-'Расчет ПРЕДЗАКАЗ'!$D$10))</f>
        <v>500</v>
      </c>
      <c r="V1752" s="106">
        <f>P1752*U1752</f>
        <v>0</v>
      </c>
      <c r="W1752" s="106">
        <f>IF(EXACT(O1752,Y1752),M1752,M1752*(1-#REF!))</f>
        <v>500</v>
      </c>
      <c r="X1752" s="106">
        <f>P1752*W1752</f>
        <v>0</v>
      </c>
      <c r="Y1752" s="107" t="s">
        <v>72</v>
      </c>
      <c r="Z1752" s="103">
        <f t="shared" ref="Z1752:Z1766" si="757">IF(EXACT(O1752,Y1752),Q1752,0)</f>
        <v>0</v>
      </c>
      <c r="AA1752" s="103">
        <f t="shared" ref="AA1752:AA1766" si="758">IF(Z1752=0,Q1752,0)</f>
        <v>0</v>
      </c>
      <c r="AB1752" s="128">
        <f>IF(U1752=0,"",L1752/U1752-1)</f>
        <v>0.8</v>
      </c>
      <c r="AC1752" s="128">
        <f>IF(W1752=0,"",L1752/W1752-1)</f>
        <v>0.8</v>
      </c>
    </row>
    <row r="1753" spans="1:29" ht="50.1" customHeight="1">
      <c r="A1753" s="171"/>
      <c r="B1753" s="171"/>
      <c r="C1753" s="174"/>
      <c r="D1753" s="174"/>
      <c r="E1753" s="131"/>
      <c r="F1753" s="177"/>
      <c r="G1753" s="180"/>
      <c r="H1753" s="163"/>
      <c r="I1753" s="165"/>
      <c r="J1753" s="168"/>
      <c r="K1753" s="62"/>
      <c r="L1753" s="63"/>
      <c r="M1753" s="63"/>
      <c r="N1753" s="142"/>
      <c r="O1753" s="127"/>
      <c r="P1753" s="100"/>
      <c r="Q1753" s="63">
        <f t="shared" ref="Q1753:Q1766" si="759">P1753*M1753</f>
        <v>0</v>
      </c>
      <c r="R1753" s="64"/>
      <c r="S1753" s="67"/>
      <c r="T1753" s="46"/>
      <c r="U1753" s="106">
        <f>IF(EXACT(O1753,Y1753),M1753,M1753*(1-'Расчет ПРЕДЗАКАЗ'!$D$10))</f>
        <v>0</v>
      </c>
      <c r="V1753" s="106">
        <f t="shared" ref="V1753:V1766" si="760">P1753*U1753</f>
        <v>0</v>
      </c>
      <c r="W1753" s="106" t="e">
        <f>IF(EXACT(O1753,Y1753),M1753,M1753*(1-#REF!))</f>
        <v>#REF!</v>
      </c>
      <c r="X1753" s="106" t="e">
        <f t="shared" ref="X1753:X1766" si="761">P1753*W1753</f>
        <v>#REF!</v>
      </c>
      <c r="Y1753" s="107" t="s">
        <v>72</v>
      </c>
      <c r="Z1753" s="103">
        <f t="shared" si="757"/>
        <v>0</v>
      </c>
      <c r="AA1753" s="103">
        <f t="shared" si="758"/>
        <v>0</v>
      </c>
      <c r="AB1753" s="128" t="str">
        <f t="shared" ref="AB1753:AB1766" si="762">IF(U1753=0,"",L1753/U1753-1)</f>
        <v/>
      </c>
      <c r="AC1753" s="128" t="e">
        <f t="shared" ref="AC1753:AC1766" si="763">IF(W1753=0,"",L1753/W1753-1)</f>
        <v>#REF!</v>
      </c>
    </row>
    <row r="1754" spans="1:29" ht="50.1" customHeight="1">
      <c r="A1754" s="171"/>
      <c r="B1754" s="171"/>
      <c r="C1754" s="174"/>
      <c r="D1754" s="174"/>
      <c r="E1754" s="131"/>
      <c r="F1754" s="177"/>
      <c r="G1754" s="180"/>
      <c r="H1754" s="163"/>
      <c r="I1754" s="165"/>
      <c r="J1754" s="168"/>
      <c r="K1754" s="62"/>
      <c r="L1754" s="63"/>
      <c r="M1754" s="63"/>
      <c r="N1754" s="142"/>
      <c r="O1754" s="127"/>
      <c r="P1754" s="100"/>
      <c r="Q1754" s="63">
        <f t="shared" si="759"/>
        <v>0</v>
      </c>
      <c r="R1754" s="64"/>
      <c r="S1754" s="67"/>
      <c r="T1754" s="46"/>
      <c r="U1754" s="106">
        <f>IF(EXACT(O1754,Y1754),M1754,M1754*(1-'Расчет ПРЕДЗАКАЗ'!$D$10))</f>
        <v>0</v>
      </c>
      <c r="V1754" s="106">
        <f t="shared" si="760"/>
        <v>0</v>
      </c>
      <c r="W1754" s="106" t="e">
        <f>IF(EXACT(O1754,Y1754),M1754,M1754*(1-#REF!))</f>
        <v>#REF!</v>
      </c>
      <c r="X1754" s="106" t="e">
        <f t="shared" si="761"/>
        <v>#REF!</v>
      </c>
      <c r="Y1754" s="107" t="s">
        <v>72</v>
      </c>
      <c r="Z1754" s="103">
        <f t="shared" si="757"/>
        <v>0</v>
      </c>
      <c r="AA1754" s="103">
        <f t="shared" si="758"/>
        <v>0</v>
      </c>
      <c r="AB1754" s="128" t="str">
        <f t="shared" si="762"/>
        <v/>
      </c>
      <c r="AC1754" s="128" t="e">
        <f t="shared" si="763"/>
        <v>#REF!</v>
      </c>
    </row>
    <row r="1755" spans="1:29" ht="50.1" customHeight="1">
      <c r="A1755" s="171"/>
      <c r="B1755" s="171"/>
      <c r="C1755" s="174"/>
      <c r="D1755" s="174"/>
      <c r="E1755" s="131"/>
      <c r="F1755" s="177"/>
      <c r="G1755" s="180"/>
      <c r="H1755" s="163"/>
      <c r="I1755" s="165"/>
      <c r="J1755" s="168"/>
      <c r="K1755" s="62"/>
      <c r="L1755" s="63"/>
      <c r="M1755" s="63"/>
      <c r="N1755" s="142"/>
      <c r="O1755" s="127"/>
      <c r="P1755" s="100"/>
      <c r="Q1755" s="63">
        <f t="shared" si="759"/>
        <v>0</v>
      </c>
      <c r="R1755" s="64"/>
      <c r="S1755" s="67"/>
      <c r="T1755" s="46"/>
      <c r="U1755" s="106">
        <f>IF(EXACT(O1755,Y1755),M1755,M1755*(1-'Расчет ПРЕДЗАКАЗ'!$D$10))</f>
        <v>0</v>
      </c>
      <c r="V1755" s="106">
        <f t="shared" si="760"/>
        <v>0</v>
      </c>
      <c r="W1755" s="106" t="e">
        <f>IF(EXACT(O1755,Y1755),M1755,M1755*(1-#REF!))</f>
        <v>#REF!</v>
      </c>
      <c r="X1755" s="106" t="e">
        <f t="shared" si="761"/>
        <v>#REF!</v>
      </c>
      <c r="Y1755" s="107" t="s">
        <v>72</v>
      </c>
      <c r="Z1755" s="103">
        <f t="shared" si="757"/>
        <v>0</v>
      </c>
      <c r="AA1755" s="103">
        <f t="shared" si="758"/>
        <v>0</v>
      </c>
      <c r="AB1755" s="128" t="str">
        <f t="shared" si="762"/>
        <v/>
      </c>
      <c r="AC1755" s="128" t="e">
        <f t="shared" si="763"/>
        <v>#REF!</v>
      </c>
    </row>
    <row r="1756" spans="1:29" ht="50.1" customHeight="1">
      <c r="A1756" s="171"/>
      <c r="B1756" s="171"/>
      <c r="C1756" s="174"/>
      <c r="D1756" s="174"/>
      <c r="E1756" s="131"/>
      <c r="F1756" s="177"/>
      <c r="G1756" s="180"/>
      <c r="H1756" s="163"/>
      <c r="I1756" s="165"/>
      <c r="J1756" s="168"/>
      <c r="K1756" s="62"/>
      <c r="L1756" s="63"/>
      <c r="M1756" s="63"/>
      <c r="N1756" s="142"/>
      <c r="O1756" s="127"/>
      <c r="P1756" s="100"/>
      <c r="Q1756" s="63">
        <f t="shared" si="759"/>
        <v>0</v>
      </c>
      <c r="R1756" s="64"/>
      <c r="S1756" s="67"/>
      <c r="T1756" s="46"/>
      <c r="U1756" s="106">
        <f>IF(EXACT(O1756,Y1756),M1756,M1756*(1-'Расчет ПРЕДЗАКАЗ'!$D$10))</f>
        <v>0</v>
      </c>
      <c r="V1756" s="106">
        <f t="shared" si="760"/>
        <v>0</v>
      </c>
      <c r="W1756" s="106" t="e">
        <f>IF(EXACT(O1756,Y1756),M1756,M1756*(1-#REF!))</f>
        <v>#REF!</v>
      </c>
      <c r="X1756" s="106" t="e">
        <f t="shared" si="761"/>
        <v>#REF!</v>
      </c>
      <c r="Y1756" s="107" t="s">
        <v>72</v>
      </c>
      <c r="Z1756" s="103">
        <f t="shared" si="757"/>
        <v>0</v>
      </c>
      <c r="AA1756" s="103">
        <f t="shared" si="758"/>
        <v>0</v>
      </c>
      <c r="AB1756" s="128" t="str">
        <f t="shared" si="762"/>
        <v/>
      </c>
      <c r="AC1756" s="128" t="e">
        <f t="shared" si="763"/>
        <v>#REF!</v>
      </c>
    </row>
    <row r="1757" spans="1:29" ht="50.1" customHeight="1">
      <c r="A1757" s="171"/>
      <c r="B1757" s="171"/>
      <c r="C1757" s="174"/>
      <c r="D1757" s="174"/>
      <c r="E1757" s="131"/>
      <c r="F1757" s="177"/>
      <c r="G1757" s="180"/>
      <c r="H1757" s="163"/>
      <c r="I1757" s="165"/>
      <c r="J1757" s="168"/>
      <c r="K1757" s="62"/>
      <c r="L1757" s="63"/>
      <c r="M1757" s="63"/>
      <c r="N1757" s="142"/>
      <c r="O1757" s="127"/>
      <c r="P1757" s="100"/>
      <c r="Q1757" s="63">
        <f t="shared" si="759"/>
        <v>0</v>
      </c>
      <c r="R1757" s="64"/>
      <c r="S1757" s="67"/>
      <c r="T1757" s="46"/>
      <c r="U1757" s="106">
        <f>IF(EXACT(O1757,Y1757),M1757,M1757*(1-'Расчет ПРЕДЗАКАЗ'!$D$10))</f>
        <v>0</v>
      </c>
      <c r="V1757" s="106">
        <f t="shared" si="760"/>
        <v>0</v>
      </c>
      <c r="W1757" s="106" t="e">
        <f>IF(EXACT(O1757,Y1757),M1757,M1757*(1-#REF!))</f>
        <v>#REF!</v>
      </c>
      <c r="X1757" s="106" t="e">
        <f t="shared" si="761"/>
        <v>#REF!</v>
      </c>
      <c r="Y1757" s="107" t="s">
        <v>72</v>
      </c>
      <c r="Z1757" s="103">
        <f t="shared" si="757"/>
        <v>0</v>
      </c>
      <c r="AA1757" s="103">
        <f t="shared" si="758"/>
        <v>0</v>
      </c>
      <c r="AB1757" s="128" t="str">
        <f t="shared" si="762"/>
        <v/>
      </c>
      <c r="AC1757" s="128" t="e">
        <f t="shared" si="763"/>
        <v>#REF!</v>
      </c>
    </row>
    <row r="1758" spans="1:29" ht="50.1" customHeight="1">
      <c r="A1758" s="171"/>
      <c r="B1758" s="171"/>
      <c r="C1758" s="174"/>
      <c r="D1758" s="174"/>
      <c r="E1758" s="131"/>
      <c r="F1758" s="177"/>
      <c r="G1758" s="180"/>
      <c r="H1758" s="163"/>
      <c r="I1758" s="165"/>
      <c r="J1758" s="168"/>
      <c r="K1758" s="62"/>
      <c r="L1758" s="63"/>
      <c r="M1758" s="63"/>
      <c r="N1758" s="142"/>
      <c r="O1758" s="127"/>
      <c r="P1758" s="100"/>
      <c r="Q1758" s="63">
        <f t="shared" si="759"/>
        <v>0</v>
      </c>
      <c r="R1758" s="64"/>
      <c r="S1758" s="67"/>
      <c r="T1758" s="46"/>
      <c r="U1758" s="106">
        <f>IF(EXACT(O1758,Y1758),M1758,M1758*(1-'Расчет ПРЕДЗАКАЗ'!$D$10))</f>
        <v>0</v>
      </c>
      <c r="V1758" s="106">
        <f t="shared" si="760"/>
        <v>0</v>
      </c>
      <c r="W1758" s="106" t="e">
        <f>IF(EXACT(O1758,Y1758),M1758,M1758*(1-#REF!))</f>
        <v>#REF!</v>
      </c>
      <c r="X1758" s="106" t="e">
        <f t="shared" si="761"/>
        <v>#REF!</v>
      </c>
      <c r="Y1758" s="107" t="s">
        <v>72</v>
      </c>
      <c r="Z1758" s="103">
        <f t="shared" si="757"/>
        <v>0</v>
      </c>
      <c r="AA1758" s="103">
        <f t="shared" si="758"/>
        <v>0</v>
      </c>
      <c r="AB1758" s="128" t="str">
        <f t="shared" si="762"/>
        <v/>
      </c>
      <c r="AC1758" s="128" t="e">
        <f t="shared" si="763"/>
        <v>#REF!</v>
      </c>
    </row>
    <row r="1759" spans="1:29" ht="50.1" customHeight="1">
      <c r="A1759" s="171"/>
      <c r="B1759" s="171"/>
      <c r="C1759" s="174"/>
      <c r="D1759" s="174"/>
      <c r="E1759" s="131"/>
      <c r="F1759" s="177"/>
      <c r="G1759" s="180"/>
      <c r="H1759" s="163"/>
      <c r="I1759" s="165"/>
      <c r="J1759" s="168"/>
      <c r="K1759" s="62"/>
      <c r="L1759" s="63"/>
      <c r="M1759" s="63"/>
      <c r="N1759" s="142"/>
      <c r="O1759" s="127"/>
      <c r="P1759" s="100"/>
      <c r="Q1759" s="63">
        <f t="shared" si="759"/>
        <v>0</v>
      </c>
      <c r="R1759" s="64"/>
      <c r="S1759" s="67"/>
      <c r="T1759" s="46"/>
      <c r="U1759" s="106">
        <f>IF(EXACT(O1759,Y1759),M1759,M1759*(1-'Расчет ПРЕДЗАКАЗ'!$D$10))</f>
        <v>0</v>
      </c>
      <c r="V1759" s="106">
        <f t="shared" si="760"/>
        <v>0</v>
      </c>
      <c r="W1759" s="106" t="e">
        <f>IF(EXACT(O1759,Y1759),M1759,M1759*(1-#REF!))</f>
        <v>#REF!</v>
      </c>
      <c r="X1759" s="106" t="e">
        <f t="shared" si="761"/>
        <v>#REF!</v>
      </c>
      <c r="Y1759" s="107" t="s">
        <v>72</v>
      </c>
      <c r="Z1759" s="103">
        <f t="shared" si="757"/>
        <v>0</v>
      </c>
      <c r="AA1759" s="103">
        <f t="shared" si="758"/>
        <v>0</v>
      </c>
      <c r="AB1759" s="128" t="str">
        <f t="shared" si="762"/>
        <v/>
      </c>
      <c r="AC1759" s="128" t="e">
        <f t="shared" si="763"/>
        <v>#REF!</v>
      </c>
    </row>
    <row r="1760" spans="1:29" ht="50.1" customHeight="1">
      <c r="A1760" s="171"/>
      <c r="B1760" s="171"/>
      <c r="C1760" s="174"/>
      <c r="D1760" s="174"/>
      <c r="E1760" s="131"/>
      <c r="F1760" s="177"/>
      <c r="G1760" s="180"/>
      <c r="H1760" s="163"/>
      <c r="I1760" s="165"/>
      <c r="J1760" s="168"/>
      <c r="K1760" s="62"/>
      <c r="L1760" s="63"/>
      <c r="M1760" s="63"/>
      <c r="N1760" s="142"/>
      <c r="O1760" s="127"/>
      <c r="P1760" s="100"/>
      <c r="Q1760" s="63">
        <f t="shared" si="759"/>
        <v>0</v>
      </c>
      <c r="R1760" s="64"/>
      <c r="S1760" s="67"/>
      <c r="T1760" s="46"/>
      <c r="U1760" s="106">
        <f>IF(EXACT(O1760,Y1760),M1760,M1760*(1-'Расчет ПРЕДЗАКАЗ'!$D$10))</f>
        <v>0</v>
      </c>
      <c r="V1760" s="106">
        <f t="shared" si="760"/>
        <v>0</v>
      </c>
      <c r="W1760" s="106" t="e">
        <f>IF(EXACT(O1760,Y1760),M1760,M1760*(1-#REF!))</f>
        <v>#REF!</v>
      </c>
      <c r="X1760" s="106" t="e">
        <f t="shared" si="761"/>
        <v>#REF!</v>
      </c>
      <c r="Y1760" s="107" t="s">
        <v>72</v>
      </c>
      <c r="Z1760" s="103">
        <f t="shared" si="757"/>
        <v>0</v>
      </c>
      <c r="AA1760" s="103">
        <f t="shared" si="758"/>
        <v>0</v>
      </c>
      <c r="AB1760" s="128" t="str">
        <f t="shared" si="762"/>
        <v/>
      </c>
      <c r="AC1760" s="128" t="e">
        <f t="shared" si="763"/>
        <v>#REF!</v>
      </c>
    </row>
    <row r="1761" spans="1:29" ht="50.1" customHeight="1">
      <c r="A1761" s="171"/>
      <c r="B1761" s="171"/>
      <c r="C1761" s="174"/>
      <c r="D1761" s="174"/>
      <c r="E1761" s="131"/>
      <c r="F1761" s="177"/>
      <c r="G1761" s="180"/>
      <c r="H1761" s="163"/>
      <c r="I1761" s="165"/>
      <c r="J1761" s="168"/>
      <c r="K1761" s="62"/>
      <c r="L1761" s="63"/>
      <c r="M1761" s="63"/>
      <c r="N1761" s="143"/>
      <c r="O1761" s="127"/>
      <c r="P1761" s="100"/>
      <c r="Q1761" s="63">
        <f t="shared" si="759"/>
        <v>0</v>
      </c>
      <c r="R1761" s="65"/>
      <c r="S1761" s="67"/>
      <c r="T1761" s="40"/>
      <c r="U1761" s="106">
        <f>IF(EXACT(O1761,Y1761),M1761,M1761*(1-'Расчет ПРЕДЗАКАЗ'!$D$10))</f>
        <v>0</v>
      </c>
      <c r="V1761" s="106">
        <f t="shared" si="760"/>
        <v>0</v>
      </c>
      <c r="W1761" s="106" t="e">
        <f>IF(EXACT(O1761,Y1761),M1761,M1761*(1-#REF!))</f>
        <v>#REF!</v>
      </c>
      <c r="X1761" s="106" t="e">
        <f t="shared" si="761"/>
        <v>#REF!</v>
      </c>
      <c r="Y1761" s="107" t="s">
        <v>72</v>
      </c>
      <c r="Z1761" s="103">
        <f t="shared" si="757"/>
        <v>0</v>
      </c>
      <c r="AA1761" s="103">
        <f t="shared" si="758"/>
        <v>0</v>
      </c>
      <c r="AB1761" s="128" t="str">
        <f t="shared" si="762"/>
        <v/>
      </c>
      <c r="AC1761" s="128" t="e">
        <f t="shared" si="763"/>
        <v>#REF!</v>
      </c>
    </row>
    <row r="1762" spans="1:29" ht="50.1" customHeight="1">
      <c r="A1762" s="171"/>
      <c r="B1762" s="171"/>
      <c r="C1762" s="174"/>
      <c r="D1762" s="174"/>
      <c r="E1762" s="131"/>
      <c r="F1762" s="177"/>
      <c r="G1762" s="180"/>
      <c r="H1762" s="163"/>
      <c r="I1762" s="165"/>
      <c r="J1762" s="168"/>
      <c r="K1762" s="62"/>
      <c r="L1762" s="63"/>
      <c r="M1762" s="63"/>
      <c r="N1762" s="143"/>
      <c r="O1762" s="127"/>
      <c r="P1762" s="100"/>
      <c r="Q1762" s="63">
        <f t="shared" si="759"/>
        <v>0</v>
      </c>
      <c r="R1762" s="65"/>
      <c r="S1762" s="67"/>
      <c r="T1762" s="40"/>
      <c r="U1762" s="106">
        <f>IF(EXACT(O1762,Y1762),M1762,M1762*(1-'Расчет ПРЕДЗАКАЗ'!$D$10))</f>
        <v>0</v>
      </c>
      <c r="V1762" s="106">
        <f t="shared" si="760"/>
        <v>0</v>
      </c>
      <c r="W1762" s="106" t="e">
        <f>IF(EXACT(O1762,Y1762),M1762,M1762*(1-#REF!))</f>
        <v>#REF!</v>
      </c>
      <c r="X1762" s="106" t="e">
        <f t="shared" si="761"/>
        <v>#REF!</v>
      </c>
      <c r="Y1762" s="107" t="s">
        <v>72</v>
      </c>
      <c r="Z1762" s="103">
        <f t="shared" si="757"/>
        <v>0</v>
      </c>
      <c r="AA1762" s="103">
        <f t="shared" si="758"/>
        <v>0</v>
      </c>
      <c r="AB1762" s="128" t="str">
        <f t="shared" si="762"/>
        <v/>
      </c>
      <c r="AC1762" s="128" t="e">
        <f t="shared" si="763"/>
        <v>#REF!</v>
      </c>
    </row>
    <row r="1763" spans="1:29" ht="50.1" customHeight="1">
      <c r="A1763" s="171"/>
      <c r="B1763" s="171"/>
      <c r="C1763" s="174"/>
      <c r="D1763" s="174"/>
      <c r="E1763" s="131"/>
      <c r="F1763" s="177"/>
      <c r="G1763" s="180"/>
      <c r="H1763" s="163"/>
      <c r="I1763" s="165"/>
      <c r="J1763" s="168"/>
      <c r="K1763" s="62"/>
      <c r="L1763" s="63"/>
      <c r="M1763" s="63"/>
      <c r="N1763" s="65"/>
      <c r="O1763" s="127"/>
      <c r="P1763" s="100"/>
      <c r="Q1763" s="63">
        <f t="shared" si="759"/>
        <v>0</v>
      </c>
      <c r="R1763" s="65"/>
      <c r="S1763" s="67"/>
      <c r="T1763" s="40"/>
      <c r="U1763" s="106">
        <f>IF(EXACT(O1763,Y1763),M1763,M1763*(1-'Расчет ПРЕДЗАКАЗ'!$D$10))</f>
        <v>0</v>
      </c>
      <c r="V1763" s="106">
        <f t="shared" si="760"/>
        <v>0</v>
      </c>
      <c r="W1763" s="106" t="e">
        <f>IF(EXACT(O1763,Y1763),M1763,M1763*(1-#REF!))</f>
        <v>#REF!</v>
      </c>
      <c r="X1763" s="106" t="e">
        <f t="shared" si="761"/>
        <v>#REF!</v>
      </c>
      <c r="Y1763" s="107" t="s">
        <v>72</v>
      </c>
      <c r="Z1763" s="103">
        <f t="shared" si="757"/>
        <v>0</v>
      </c>
      <c r="AA1763" s="103">
        <f t="shared" si="758"/>
        <v>0</v>
      </c>
      <c r="AB1763" s="128" t="str">
        <f t="shared" si="762"/>
        <v/>
      </c>
      <c r="AC1763" s="128" t="e">
        <f t="shared" si="763"/>
        <v>#REF!</v>
      </c>
    </row>
    <row r="1764" spans="1:29" ht="50.1" customHeight="1">
      <c r="A1764" s="171"/>
      <c r="B1764" s="171"/>
      <c r="C1764" s="174"/>
      <c r="D1764" s="174"/>
      <c r="E1764" s="131"/>
      <c r="F1764" s="177"/>
      <c r="G1764" s="180"/>
      <c r="H1764" s="163"/>
      <c r="I1764" s="165"/>
      <c r="J1764" s="168"/>
      <c r="K1764" s="62"/>
      <c r="L1764" s="63"/>
      <c r="M1764" s="63"/>
      <c r="N1764" s="65"/>
      <c r="O1764" s="127"/>
      <c r="P1764" s="100"/>
      <c r="Q1764" s="63">
        <f t="shared" si="759"/>
        <v>0</v>
      </c>
      <c r="R1764" s="65"/>
      <c r="S1764" s="67"/>
      <c r="T1764" s="40"/>
      <c r="U1764" s="106">
        <f>IF(EXACT(O1764,Y1764),M1764,M1764*(1-'Расчет ПРЕДЗАКАЗ'!$D$10))</f>
        <v>0</v>
      </c>
      <c r="V1764" s="106">
        <f t="shared" si="760"/>
        <v>0</v>
      </c>
      <c r="W1764" s="106" t="e">
        <f>IF(EXACT(O1764,Y1764),M1764,M1764*(1-#REF!))</f>
        <v>#REF!</v>
      </c>
      <c r="X1764" s="106" t="e">
        <f t="shared" si="761"/>
        <v>#REF!</v>
      </c>
      <c r="Y1764" s="107" t="s">
        <v>72</v>
      </c>
      <c r="Z1764" s="103">
        <f t="shared" si="757"/>
        <v>0</v>
      </c>
      <c r="AA1764" s="103">
        <f t="shared" si="758"/>
        <v>0</v>
      </c>
      <c r="AB1764" s="128" t="str">
        <f t="shared" si="762"/>
        <v/>
      </c>
      <c r="AC1764" s="128" t="e">
        <f t="shared" si="763"/>
        <v>#REF!</v>
      </c>
    </row>
    <row r="1765" spans="1:29" ht="50.1" customHeight="1">
      <c r="A1765" s="171"/>
      <c r="B1765" s="171"/>
      <c r="C1765" s="174"/>
      <c r="D1765" s="174"/>
      <c r="E1765" s="131"/>
      <c r="F1765" s="177"/>
      <c r="G1765" s="180"/>
      <c r="H1765" s="163"/>
      <c r="I1765" s="165"/>
      <c r="J1765" s="168"/>
      <c r="K1765" s="62"/>
      <c r="L1765" s="63"/>
      <c r="M1765" s="63"/>
      <c r="N1765" s="65"/>
      <c r="O1765" s="127"/>
      <c r="P1765" s="100"/>
      <c r="Q1765" s="63">
        <f t="shared" si="759"/>
        <v>0</v>
      </c>
      <c r="R1765" s="65"/>
      <c r="S1765" s="67"/>
      <c r="T1765" s="40"/>
      <c r="U1765" s="106">
        <f>IF(EXACT(O1765,Y1765),M1765,M1765*(1-'Расчет ПРЕДЗАКАЗ'!$D$10))</f>
        <v>0</v>
      </c>
      <c r="V1765" s="106">
        <f t="shared" si="760"/>
        <v>0</v>
      </c>
      <c r="W1765" s="106" t="e">
        <f>IF(EXACT(O1765,Y1765),M1765,M1765*(1-#REF!))</f>
        <v>#REF!</v>
      </c>
      <c r="X1765" s="106" t="e">
        <f t="shared" si="761"/>
        <v>#REF!</v>
      </c>
      <c r="Y1765" s="107" t="s">
        <v>72</v>
      </c>
      <c r="Z1765" s="103">
        <f t="shared" si="757"/>
        <v>0</v>
      </c>
      <c r="AA1765" s="103">
        <f t="shared" si="758"/>
        <v>0</v>
      </c>
      <c r="AB1765" s="128" t="str">
        <f t="shared" si="762"/>
        <v/>
      </c>
      <c r="AC1765" s="128" t="e">
        <f t="shared" si="763"/>
        <v>#REF!</v>
      </c>
    </row>
    <row r="1766" spans="1:29" ht="50.1" customHeight="1">
      <c r="A1766" s="172"/>
      <c r="B1766" s="172"/>
      <c r="C1766" s="175"/>
      <c r="D1766" s="175"/>
      <c r="E1766" s="132"/>
      <c r="F1766" s="178"/>
      <c r="G1766" s="181"/>
      <c r="H1766" s="164"/>
      <c r="I1766" s="166"/>
      <c r="J1766" s="169"/>
      <c r="K1766" s="62"/>
      <c r="L1766" s="63"/>
      <c r="M1766" s="63"/>
      <c r="N1766" s="65"/>
      <c r="O1766" s="127"/>
      <c r="P1766" s="100"/>
      <c r="Q1766" s="63">
        <f t="shared" si="759"/>
        <v>0</v>
      </c>
      <c r="R1766" s="65"/>
      <c r="S1766" s="67"/>
      <c r="T1766" s="40"/>
      <c r="U1766" s="106">
        <f>IF(EXACT(O1766,Y1766),M1766,M1766*(1-'Расчет ПРЕДЗАКАЗ'!$D$10))</f>
        <v>0</v>
      </c>
      <c r="V1766" s="106">
        <f t="shared" si="760"/>
        <v>0</v>
      </c>
      <c r="W1766" s="106" t="e">
        <f>IF(EXACT(O1766,Y1766),M1766,M1766*(1-#REF!))</f>
        <v>#REF!</v>
      </c>
      <c r="X1766" s="106" t="e">
        <f t="shared" si="761"/>
        <v>#REF!</v>
      </c>
      <c r="Y1766" s="107" t="s">
        <v>72</v>
      </c>
      <c r="Z1766" s="103">
        <f t="shared" si="757"/>
        <v>0</v>
      </c>
      <c r="AA1766" s="103">
        <f t="shared" si="758"/>
        <v>0</v>
      </c>
      <c r="AB1766" s="128" t="str">
        <f t="shared" si="762"/>
        <v/>
      </c>
      <c r="AC1766" s="128" t="e">
        <f t="shared" si="763"/>
        <v>#REF!</v>
      </c>
    </row>
    <row r="1767" spans="1:29" ht="11.25" customHeight="1" thickBot="1"/>
    <row r="1768" spans="1:29" ht="50.1" customHeight="1">
      <c r="A1768" s="170">
        <v>110</v>
      </c>
      <c r="B1768" s="170" t="s">
        <v>976</v>
      </c>
      <c r="C1768" s="173" t="s">
        <v>983</v>
      </c>
      <c r="D1768" s="173" t="s">
        <v>77</v>
      </c>
      <c r="E1768" s="131"/>
      <c r="F1768" s="199" t="s">
        <v>978</v>
      </c>
      <c r="G1768" s="179" t="s">
        <v>92</v>
      </c>
      <c r="H1768" s="162" t="s">
        <v>979</v>
      </c>
      <c r="I1768" s="200" t="s">
        <v>984</v>
      </c>
      <c r="J1768" s="167" t="s">
        <v>19</v>
      </c>
      <c r="K1768" s="62" t="s">
        <v>981</v>
      </c>
      <c r="L1768" s="63">
        <v>900</v>
      </c>
      <c r="M1768" s="63">
        <v>500</v>
      </c>
      <c r="N1768" s="142" t="s">
        <v>985</v>
      </c>
      <c r="O1768" s="127" t="s">
        <v>72</v>
      </c>
      <c r="P1768" s="100"/>
      <c r="Q1768" s="63">
        <f>P1768*M1768</f>
        <v>0</v>
      </c>
      <c r="R1768" s="64"/>
      <c r="S1768" s="67">
        <v>63</v>
      </c>
      <c r="T1768" s="59"/>
      <c r="U1768" s="106">
        <f>IF(EXACT(O1768,Y1768),M1768,M1768*(1-'Расчет ПРЕДЗАКАЗ'!$D$10))</f>
        <v>500</v>
      </c>
      <c r="V1768" s="106">
        <f>P1768*U1768</f>
        <v>0</v>
      </c>
      <c r="W1768" s="106">
        <f>IF(EXACT(O1768,Y1768),M1768,M1768*(1-#REF!))</f>
        <v>500</v>
      </c>
      <c r="X1768" s="106">
        <f>P1768*W1768</f>
        <v>0</v>
      </c>
      <c r="Y1768" s="107" t="s">
        <v>72</v>
      </c>
      <c r="Z1768" s="103">
        <f t="shared" ref="Z1768:Z1782" si="764">IF(EXACT(O1768,Y1768),Q1768,0)</f>
        <v>0</v>
      </c>
      <c r="AA1768" s="103">
        <f t="shared" ref="AA1768:AA1782" si="765">IF(Z1768=0,Q1768,0)</f>
        <v>0</v>
      </c>
      <c r="AB1768" s="128">
        <f>IF(U1768=0,"",L1768/U1768-1)</f>
        <v>0.8</v>
      </c>
      <c r="AC1768" s="128">
        <f>IF(W1768=0,"",L1768/W1768-1)</f>
        <v>0.8</v>
      </c>
    </row>
    <row r="1769" spans="1:29" ht="50.1" customHeight="1">
      <c r="A1769" s="171"/>
      <c r="B1769" s="171"/>
      <c r="C1769" s="174"/>
      <c r="D1769" s="174"/>
      <c r="E1769" s="131"/>
      <c r="F1769" s="177"/>
      <c r="G1769" s="180"/>
      <c r="H1769" s="163"/>
      <c r="I1769" s="165"/>
      <c r="J1769" s="168"/>
      <c r="K1769" s="62"/>
      <c r="L1769" s="63"/>
      <c r="M1769" s="63"/>
      <c r="N1769" s="142"/>
      <c r="O1769" s="127"/>
      <c r="P1769" s="100"/>
      <c r="Q1769" s="63">
        <f t="shared" ref="Q1769:Q1782" si="766">P1769*M1769</f>
        <v>0</v>
      </c>
      <c r="R1769" s="64"/>
      <c r="S1769" s="67"/>
      <c r="T1769" s="46"/>
      <c r="U1769" s="106">
        <f>IF(EXACT(O1769,Y1769),M1769,M1769*(1-'Расчет ПРЕДЗАКАЗ'!$D$10))</f>
        <v>0</v>
      </c>
      <c r="V1769" s="106">
        <f t="shared" ref="V1769:V1782" si="767">P1769*U1769</f>
        <v>0</v>
      </c>
      <c r="W1769" s="106" t="e">
        <f>IF(EXACT(O1769,Y1769),M1769,M1769*(1-#REF!))</f>
        <v>#REF!</v>
      </c>
      <c r="X1769" s="106" t="e">
        <f t="shared" ref="X1769:X1782" si="768">P1769*W1769</f>
        <v>#REF!</v>
      </c>
      <c r="Y1769" s="107" t="s">
        <v>72</v>
      </c>
      <c r="Z1769" s="103">
        <f t="shared" si="764"/>
        <v>0</v>
      </c>
      <c r="AA1769" s="103">
        <f t="shared" si="765"/>
        <v>0</v>
      </c>
      <c r="AB1769" s="128" t="str">
        <f t="shared" ref="AB1769:AB1782" si="769">IF(U1769=0,"",L1769/U1769-1)</f>
        <v/>
      </c>
      <c r="AC1769" s="128" t="e">
        <f t="shared" ref="AC1769:AC1782" si="770">IF(W1769=0,"",L1769/W1769-1)</f>
        <v>#REF!</v>
      </c>
    </row>
    <row r="1770" spans="1:29" ht="50.1" customHeight="1">
      <c r="A1770" s="171"/>
      <c r="B1770" s="171"/>
      <c r="C1770" s="174"/>
      <c r="D1770" s="174"/>
      <c r="E1770" s="131"/>
      <c r="F1770" s="177"/>
      <c r="G1770" s="180"/>
      <c r="H1770" s="163"/>
      <c r="I1770" s="165"/>
      <c r="J1770" s="168"/>
      <c r="K1770" s="62"/>
      <c r="L1770" s="63"/>
      <c r="M1770" s="63"/>
      <c r="N1770" s="142"/>
      <c r="O1770" s="127"/>
      <c r="P1770" s="100"/>
      <c r="Q1770" s="63">
        <f t="shared" si="766"/>
        <v>0</v>
      </c>
      <c r="R1770" s="64"/>
      <c r="S1770" s="67"/>
      <c r="T1770" s="46"/>
      <c r="U1770" s="106">
        <f>IF(EXACT(O1770,Y1770),M1770,M1770*(1-'Расчет ПРЕДЗАКАЗ'!$D$10))</f>
        <v>0</v>
      </c>
      <c r="V1770" s="106">
        <f t="shared" si="767"/>
        <v>0</v>
      </c>
      <c r="W1770" s="106" t="e">
        <f>IF(EXACT(O1770,Y1770),M1770,M1770*(1-#REF!))</f>
        <v>#REF!</v>
      </c>
      <c r="X1770" s="106" t="e">
        <f t="shared" si="768"/>
        <v>#REF!</v>
      </c>
      <c r="Y1770" s="107" t="s">
        <v>72</v>
      </c>
      <c r="Z1770" s="103">
        <f t="shared" si="764"/>
        <v>0</v>
      </c>
      <c r="AA1770" s="103">
        <f t="shared" si="765"/>
        <v>0</v>
      </c>
      <c r="AB1770" s="128" t="str">
        <f t="shared" si="769"/>
        <v/>
      </c>
      <c r="AC1770" s="128" t="e">
        <f t="shared" si="770"/>
        <v>#REF!</v>
      </c>
    </row>
    <row r="1771" spans="1:29" ht="50.1" customHeight="1">
      <c r="A1771" s="171"/>
      <c r="B1771" s="171"/>
      <c r="C1771" s="174"/>
      <c r="D1771" s="174"/>
      <c r="E1771" s="131"/>
      <c r="F1771" s="177"/>
      <c r="G1771" s="180"/>
      <c r="H1771" s="163"/>
      <c r="I1771" s="165"/>
      <c r="J1771" s="168"/>
      <c r="K1771" s="62"/>
      <c r="L1771" s="63"/>
      <c r="M1771" s="63"/>
      <c r="N1771" s="142"/>
      <c r="O1771" s="127"/>
      <c r="P1771" s="100"/>
      <c r="Q1771" s="63">
        <f t="shared" si="766"/>
        <v>0</v>
      </c>
      <c r="R1771" s="64"/>
      <c r="S1771" s="67"/>
      <c r="T1771" s="46"/>
      <c r="U1771" s="106">
        <f>IF(EXACT(O1771,Y1771),M1771,M1771*(1-'Расчет ПРЕДЗАКАЗ'!$D$10))</f>
        <v>0</v>
      </c>
      <c r="V1771" s="106">
        <f t="shared" si="767"/>
        <v>0</v>
      </c>
      <c r="W1771" s="106" t="e">
        <f>IF(EXACT(O1771,Y1771),M1771,M1771*(1-#REF!))</f>
        <v>#REF!</v>
      </c>
      <c r="X1771" s="106" t="e">
        <f t="shared" si="768"/>
        <v>#REF!</v>
      </c>
      <c r="Y1771" s="107" t="s">
        <v>72</v>
      </c>
      <c r="Z1771" s="103">
        <f t="shared" si="764"/>
        <v>0</v>
      </c>
      <c r="AA1771" s="103">
        <f t="shared" si="765"/>
        <v>0</v>
      </c>
      <c r="AB1771" s="128" t="str">
        <f t="shared" si="769"/>
        <v/>
      </c>
      <c r="AC1771" s="128" t="e">
        <f t="shared" si="770"/>
        <v>#REF!</v>
      </c>
    </row>
    <row r="1772" spans="1:29" ht="50.1" customHeight="1">
      <c r="A1772" s="171"/>
      <c r="B1772" s="171"/>
      <c r="C1772" s="174"/>
      <c r="D1772" s="174"/>
      <c r="E1772" s="131"/>
      <c r="F1772" s="177"/>
      <c r="G1772" s="180"/>
      <c r="H1772" s="163"/>
      <c r="I1772" s="165"/>
      <c r="J1772" s="168"/>
      <c r="K1772" s="62"/>
      <c r="L1772" s="63"/>
      <c r="M1772" s="63"/>
      <c r="N1772" s="142"/>
      <c r="O1772" s="127"/>
      <c r="P1772" s="100"/>
      <c r="Q1772" s="63">
        <f t="shared" si="766"/>
        <v>0</v>
      </c>
      <c r="R1772" s="64"/>
      <c r="S1772" s="67"/>
      <c r="T1772" s="46"/>
      <c r="U1772" s="106">
        <f>IF(EXACT(O1772,Y1772),M1772,M1772*(1-'Расчет ПРЕДЗАКАЗ'!$D$10))</f>
        <v>0</v>
      </c>
      <c r="V1772" s="106">
        <f t="shared" si="767"/>
        <v>0</v>
      </c>
      <c r="W1772" s="106" t="e">
        <f>IF(EXACT(O1772,Y1772),M1772,M1772*(1-#REF!))</f>
        <v>#REF!</v>
      </c>
      <c r="X1772" s="106" t="e">
        <f t="shared" si="768"/>
        <v>#REF!</v>
      </c>
      <c r="Y1772" s="107" t="s">
        <v>72</v>
      </c>
      <c r="Z1772" s="103">
        <f t="shared" si="764"/>
        <v>0</v>
      </c>
      <c r="AA1772" s="103">
        <f t="shared" si="765"/>
        <v>0</v>
      </c>
      <c r="AB1772" s="128" t="str">
        <f t="shared" si="769"/>
        <v/>
      </c>
      <c r="AC1772" s="128" t="e">
        <f t="shared" si="770"/>
        <v>#REF!</v>
      </c>
    </row>
    <row r="1773" spans="1:29" ht="50.1" customHeight="1">
      <c r="A1773" s="171"/>
      <c r="B1773" s="171"/>
      <c r="C1773" s="174"/>
      <c r="D1773" s="174"/>
      <c r="E1773" s="131"/>
      <c r="F1773" s="177"/>
      <c r="G1773" s="180"/>
      <c r="H1773" s="163"/>
      <c r="I1773" s="165"/>
      <c r="J1773" s="168"/>
      <c r="K1773" s="62"/>
      <c r="L1773" s="63"/>
      <c r="M1773" s="63"/>
      <c r="N1773" s="142"/>
      <c r="O1773" s="127"/>
      <c r="P1773" s="100"/>
      <c r="Q1773" s="63">
        <f t="shared" si="766"/>
        <v>0</v>
      </c>
      <c r="R1773" s="64"/>
      <c r="S1773" s="67"/>
      <c r="T1773" s="46"/>
      <c r="U1773" s="106">
        <f>IF(EXACT(O1773,Y1773),M1773,M1773*(1-'Расчет ПРЕДЗАКАЗ'!$D$10))</f>
        <v>0</v>
      </c>
      <c r="V1773" s="106">
        <f t="shared" si="767"/>
        <v>0</v>
      </c>
      <c r="W1773" s="106" t="e">
        <f>IF(EXACT(O1773,Y1773),M1773,M1773*(1-#REF!))</f>
        <v>#REF!</v>
      </c>
      <c r="X1773" s="106" t="e">
        <f t="shared" si="768"/>
        <v>#REF!</v>
      </c>
      <c r="Y1773" s="107" t="s">
        <v>72</v>
      </c>
      <c r="Z1773" s="103">
        <f t="shared" si="764"/>
        <v>0</v>
      </c>
      <c r="AA1773" s="103">
        <f t="shared" si="765"/>
        <v>0</v>
      </c>
      <c r="AB1773" s="128" t="str">
        <f t="shared" si="769"/>
        <v/>
      </c>
      <c r="AC1773" s="128" t="e">
        <f t="shared" si="770"/>
        <v>#REF!</v>
      </c>
    </row>
    <row r="1774" spans="1:29" ht="50.1" customHeight="1">
      <c r="A1774" s="171"/>
      <c r="B1774" s="171"/>
      <c r="C1774" s="174"/>
      <c r="D1774" s="174"/>
      <c r="E1774" s="131"/>
      <c r="F1774" s="177"/>
      <c r="G1774" s="180"/>
      <c r="H1774" s="163"/>
      <c r="I1774" s="165"/>
      <c r="J1774" s="168"/>
      <c r="K1774" s="62"/>
      <c r="L1774" s="63"/>
      <c r="M1774" s="63"/>
      <c r="N1774" s="142"/>
      <c r="O1774" s="127"/>
      <c r="P1774" s="100"/>
      <c r="Q1774" s="63">
        <f t="shared" si="766"/>
        <v>0</v>
      </c>
      <c r="R1774" s="64"/>
      <c r="S1774" s="67"/>
      <c r="T1774" s="46"/>
      <c r="U1774" s="106">
        <f>IF(EXACT(O1774,Y1774),M1774,M1774*(1-'Расчет ПРЕДЗАКАЗ'!$D$10))</f>
        <v>0</v>
      </c>
      <c r="V1774" s="106">
        <f t="shared" si="767"/>
        <v>0</v>
      </c>
      <c r="W1774" s="106" t="e">
        <f>IF(EXACT(O1774,Y1774),M1774,M1774*(1-#REF!))</f>
        <v>#REF!</v>
      </c>
      <c r="X1774" s="106" t="e">
        <f t="shared" si="768"/>
        <v>#REF!</v>
      </c>
      <c r="Y1774" s="107" t="s">
        <v>72</v>
      </c>
      <c r="Z1774" s="103">
        <f t="shared" si="764"/>
        <v>0</v>
      </c>
      <c r="AA1774" s="103">
        <f t="shared" si="765"/>
        <v>0</v>
      </c>
      <c r="AB1774" s="128" t="str">
        <f t="shared" si="769"/>
        <v/>
      </c>
      <c r="AC1774" s="128" t="e">
        <f t="shared" si="770"/>
        <v>#REF!</v>
      </c>
    </row>
    <row r="1775" spans="1:29" ht="50.1" customHeight="1">
      <c r="A1775" s="171"/>
      <c r="B1775" s="171"/>
      <c r="C1775" s="174"/>
      <c r="D1775" s="174"/>
      <c r="E1775" s="131"/>
      <c r="F1775" s="177"/>
      <c r="G1775" s="180"/>
      <c r="H1775" s="163"/>
      <c r="I1775" s="165"/>
      <c r="J1775" s="168"/>
      <c r="K1775" s="62"/>
      <c r="L1775" s="63"/>
      <c r="M1775" s="63"/>
      <c r="N1775" s="142"/>
      <c r="O1775" s="127"/>
      <c r="P1775" s="100"/>
      <c r="Q1775" s="63">
        <f t="shared" si="766"/>
        <v>0</v>
      </c>
      <c r="R1775" s="64"/>
      <c r="S1775" s="67"/>
      <c r="T1775" s="46"/>
      <c r="U1775" s="106">
        <f>IF(EXACT(O1775,Y1775),M1775,M1775*(1-'Расчет ПРЕДЗАКАЗ'!$D$10))</f>
        <v>0</v>
      </c>
      <c r="V1775" s="106">
        <f t="shared" si="767"/>
        <v>0</v>
      </c>
      <c r="W1775" s="106" t="e">
        <f>IF(EXACT(O1775,Y1775),M1775,M1775*(1-#REF!))</f>
        <v>#REF!</v>
      </c>
      <c r="X1775" s="106" t="e">
        <f t="shared" si="768"/>
        <v>#REF!</v>
      </c>
      <c r="Y1775" s="107" t="s">
        <v>72</v>
      </c>
      <c r="Z1775" s="103">
        <f t="shared" si="764"/>
        <v>0</v>
      </c>
      <c r="AA1775" s="103">
        <f t="shared" si="765"/>
        <v>0</v>
      </c>
      <c r="AB1775" s="128" t="str">
        <f t="shared" si="769"/>
        <v/>
      </c>
      <c r="AC1775" s="128" t="e">
        <f t="shared" si="770"/>
        <v>#REF!</v>
      </c>
    </row>
    <row r="1776" spans="1:29" ht="50.1" customHeight="1">
      <c r="A1776" s="171"/>
      <c r="B1776" s="171"/>
      <c r="C1776" s="174"/>
      <c r="D1776" s="174"/>
      <c r="E1776" s="131"/>
      <c r="F1776" s="177"/>
      <c r="G1776" s="180"/>
      <c r="H1776" s="163"/>
      <c r="I1776" s="165"/>
      <c r="J1776" s="168"/>
      <c r="K1776" s="62"/>
      <c r="L1776" s="63"/>
      <c r="M1776" s="63"/>
      <c r="N1776" s="142"/>
      <c r="O1776" s="127"/>
      <c r="P1776" s="100"/>
      <c r="Q1776" s="63">
        <f t="shared" si="766"/>
        <v>0</v>
      </c>
      <c r="R1776" s="64"/>
      <c r="S1776" s="67"/>
      <c r="T1776" s="46"/>
      <c r="U1776" s="106">
        <f>IF(EXACT(O1776,Y1776),M1776,M1776*(1-'Расчет ПРЕДЗАКАЗ'!$D$10))</f>
        <v>0</v>
      </c>
      <c r="V1776" s="106">
        <f t="shared" si="767"/>
        <v>0</v>
      </c>
      <c r="W1776" s="106" t="e">
        <f>IF(EXACT(O1776,Y1776),M1776,M1776*(1-#REF!))</f>
        <v>#REF!</v>
      </c>
      <c r="X1776" s="106" t="e">
        <f t="shared" si="768"/>
        <v>#REF!</v>
      </c>
      <c r="Y1776" s="107" t="s">
        <v>72</v>
      </c>
      <c r="Z1776" s="103">
        <f t="shared" si="764"/>
        <v>0</v>
      </c>
      <c r="AA1776" s="103">
        <f t="shared" si="765"/>
        <v>0</v>
      </c>
      <c r="AB1776" s="128" t="str">
        <f t="shared" si="769"/>
        <v/>
      </c>
      <c r="AC1776" s="128" t="e">
        <f t="shared" si="770"/>
        <v>#REF!</v>
      </c>
    </row>
    <row r="1777" spans="1:29" ht="50.1" customHeight="1">
      <c r="A1777" s="171"/>
      <c r="B1777" s="171"/>
      <c r="C1777" s="174"/>
      <c r="D1777" s="174"/>
      <c r="E1777" s="131"/>
      <c r="F1777" s="177"/>
      <c r="G1777" s="180"/>
      <c r="H1777" s="163"/>
      <c r="I1777" s="165"/>
      <c r="J1777" s="168"/>
      <c r="K1777" s="62"/>
      <c r="L1777" s="63"/>
      <c r="M1777" s="63"/>
      <c r="N1777" s="143"/>
      <c r="O1777" s="127"/>
      <c r="P1777" s="100"/>
      <c r="Q1777" s="63">
        <f t="shared" si="766"/>
        <v>0</v>
      </c>
      <c r="R1777" s="65"/>
      <c r="S1777" s="67"/>
      <c r="T1777" s="40"/>
      <c r="U1777" s="106">
        <f>IF(EXACT(O1777,Y1777),M1777,M1777*(1-'Расчет ПРЕДЗАКАЗ'!$D$10))</f>
        <v>0</v>
      </c>
      <c r="V1777" s="106">
        <f t="shared" si="767"/>
        <v>0</v>
      </c>
      <c r="W1777" s="106" t="e">
        <f>IF(EXACT(O1777,Y1777),M1777,M1777*(1-#REF!))</f>
        <v>#REF!</v>
      </c>
      <c r="X1777" s="106" t="e">
        <f t="shared" si="768"/>
        <v>#REF!</v>
      </c>
      <c r="Y1777" s="107" t="s">
        <v>72</v>
      </c>
      <c r="Z1777" s="103">
        <f t="shared" si="764"/>
        <v>0</v>
      </c>
      <c r="AA1777" s="103">
        <f t="shared" si="765"/>
        <v>0</v>
      </c>
      <c r="AB1777" s="128" t="str">
        <f t="shared" si="769"/>
        <v/>
      </c>
      <c r="AC1777" s="128" t="e">
        <f t="shared" si="770"/>
        <v>#REF!</v>
      </c>
    </row>
    <row r="1778" spans="1:29" ht="50.1" customHeight="1">
      <c r="A1778" s="171"/>
      <c r="B1778" s="171"/>
      <c r="C1778" s="174"/>
      <c r="D1778" s="174"/>
      <c r="E1778" s="131"/>
      <c r="F1778" s="177"/>
      <c r="G1778" s="180"/>
      <c r="H1778" s="163"/>
      <c r="I1778" s="165"/>
      <c r="J1778" s="168"/>
      <c r="K1778" s="62"/>
      <c r="L1778" s="63"/>
      <c r="M1778" s="63"/>
      <c r="N1778" s="143"/>
      <c r="O1778" s="127"/>
      <c r="P1778" s="100"/>
      <c r="Q1778" s="63">
        <f t="shared" si="766"/>
        <v>0</v>
      </c>
      <c r="R1778" s="65"/>
      <c r="S1778" s="67"/>
      <c r="T1778" s="40"/>
      <c r="U1778" s="106">
        <f>IF(EXACT(O1778,Y1778),M1778,M1778*(1-'Расчет ПРЕДЗАКАЗ'!$D$10))</f>
        <v>0</v>
      </c>
      <c r="V1778" s="106">
        <f t="shared" si="767"/>
        <v>0</v>
      </c>
      <c r="W1778" s="106" t="e">
        <f>IF(EXACT(O1778,Y1778),M1778,M1778*(1-#REF!))</f>
        <v>#REF!</v>
      </c>
      <c r="X1778" s="106" t="e">
        <f t="shared" si="768"/>
        <v>#REF!</v>
      </c>
      <c r="Y1778" s="107" t="s">
        <v>72</v>
      </c>
      <c r="Z1778" s="103">
        <f t="shared" si="764"/>
        <v>0</v>
      </c>
      <c r="AA1778" s="103">
        <f t="shared" si="765"/>
        <v>0</v>
      </c>
      <c r="AB1778" s="128" t="str">
        <f t="shared" si="769"/>
        <v/>
      </c>
      <c r="AC1778" s="128" t="e">
        <f t="shared" si="770"/>
        <v>#REF!</v>
      </c>
    </row>
    <row r="1779" spans="1:29" ht="50.1" customHeight="1">
      <c r="A1779" s="171"/>
      <c r="B1779" s="171"/>
      <c r="C1779" s="174"/>
      <c r="D1779" s="174"/>
      <c r="E1779" s="131"/>
      <c r="F1779" s="177"/>
      <c r="G1779" s="180"/>
      <c r="H1779" s="163"/>
      <c r="I1779" s="165"/>
      <c r="J1779" s="168"/>
      <c r="K1779" s="62"/>
      <c r="L1779" s="63"/>
      <c r="M1779" s="63"/>
      <c r="N1779" s="65"/>
      <c r="O1779" s="127"/>
      <c r="P1779" s="100"/>
      <c r="Q1779" s="63">
        <f t="shared" si="766"/>
        <v>0</v>
      </c>
      <c r="R1779" s="65"/>
      <c r="S1779" s="67"/>
      <c r="T1779" s="40"/>
      <c r="U1779" s="106">
        <f>IF(EXACT(O1779,Y1779),M1779,M1779*(1-'Расчет ПРЕДЗАКАЗ'!$D$10))</f>
        <v>0</v>
      </c>
      <c r="V1779" s="106">
        <f t="shared" si="767"/>
        <v>0</v>
      </c>
      <c r="W1779" s="106" t="e">
        <f>IF(EXACT(O1779,Y1779),M1779,M1779*(1-#REF!))</f>
        <v>#REF!</v>
      </c>
      <c r="X1779" s="106" t="e">
        <f t="shared" si="768"/>
        <v>#REF!</v>
      </c>
      <c r="Y1779" s="107" t="s">
        <v>72</v>
      </c>
      <c r="Z1779" s="103">
        <f t="shared" si="764"/>
        <v>0</v>
      </c>
      <c r="AA1779" s="103">
        <f t="shared" si="765"/>
        <v>0</v>
      </c>
      <c r="AB1779" s="128" t="str">
        <f t="shared" si="769"/>
        <v/>
      </c>
      <c r="AC1779" s="128" t="e">
        <f t="shared" si="770"/>
        <v>#REF!</v>
      </c>
    </row>
    <row r="1780" spans="1:29" ht="50.1" customHeight="1">
      <c r="A1780" s="171"/>
      <c r="B1780" s="171"/>
      <c r="C1780" s="174"/>
      <c r="D1780" s="174"/>
      <c r="E1780" s="131"/>
      <c r="F1780" s="177"/>
      <c r="G1780" s="180"/>
      <c r="H1780" s="163"/>
      <c r="I1780" s="165"/>
      <c r="J1780" s="168"/>
      <c r="K1780" s="62"/>
      <c r="L1780" s="63"/>
      <c r="M1780" s="63"/>
      <c r="N1780" s="65"/>
      <c r="O1780" s="127"/>
      <c r="P1780" s="100"/>
      <c r="Q1780" s="63">
        <f t="shared" si="766"/>
        <v>0</v>
      </c>
      <c r="R1780" s="65"/>
      <c r="S1780" s="67"/>
      <c r="T1780" s="40"/>
      <c r="U1780" s="106">
        <f>IF(EXACT(O1780,Y1780),M1780,M1780*(1-'Расчет ПРЕДЗАКАЗ'!$D$10))</f>
        <v>0</v>
      </c>
      <c r="V1780" s="106">
        <f t="shared" si="767"/>
        <v>0</v>
      </c>
      <c r="W1780" s="106" t="e">
        <f>IF(EXACT(O1780,Y1780),M1780,M1780*(1-#REF!))</f>
        <v>#REF!</v>
      </c>
      <c r="X1780" s="106" t="e">
        <f t="shared" si="768"/>
        <v>#REF!</v>
      </c>
      <c r="Y1780" s="107" t="s">
        <v>72</v>
      </c>
      <c r="Z1780" s="103">
        <f t="shared" si="764"/>
        <v>0</v>
      </c>
      <c r="AA1780" s="103">
        <f t="shared" si="765"/>
        <v>0</v>
      </c>
      <c r="AB1780" s="128" t="str">
        <f t="shared" si="769"/>
        <v/>
      </c>
      <c r="AC1780" s="128" t="e">
        <f t="shared" si="770"/>
        <v>#REF!</v>
      </c>
    </row>
    <row r="1781" spans="1:29" ht="50.1" customHeight="1">
      <c r="A1781" s="171"/>
      <c r="B1781" s="171"/>
      <c r="C1781" s="174"/>
      <c r="D1781" s="174"/>
      <c r="E1781" s="131"/>
      <c r="F1781" s="177"/>
      <c r="G1781" s="180"/>
      <c r="H1781" s="163"/>
      <c r="I1781" s="165"/>
      <c r="J1781" s="168"/>
      <c r="K1781" s="62"/>
      <c r="L1781" s="63"/>
      <c r="M1781" s="63"/>
      <c r="N1781" s="65"/>
      <c r="O1781" s="127"/>
      <c r="P1781" s="100"/>
      <c r="Q1781" s="63">
        <f t="shared" si="766"/>
        <v>0</v>
      </c>
      <c r="R1781" s="65"/>
      <c r="S1781" s="67"/>
      <c r="T1781" s="40"/>
      <c r="U1781" s="106">
        <f>IF(EXACT(O1781,Y1781),M1781,M1781*(1-'Расчет ПРЕДЗАКАЗ'!$D$10))</f>
        <v>0</v>
      </c>
      <c r="V1781" s="106">
        <f t="shared" si="767"/>
        <v>0</v>
      </c>
      <c r="W1781" s="106" t="e">
        <f>IF(EXACT(O1781,Y1781),M1781,M1781*(1-#REF!))</f>
        <v>#REF!</v>
      </c>
      <c r="X1781" s="106" t="e">
        <f t="shared" si="768"/>
        <v>#REF!</v>
      </c>
      <c r="Y1781" s="107" t="s">
        <v>72</v>
      </c>
      <c r="Z1781" s="103">
        <f t="shared" si="764"/>
        <v>0</v>
      </c>
      <c r="AA1781" s="103">
        <f t="shared" si="765"/>
        <v>0</v>
      </c>
      <c r="AB1781" s="128" t="str">
        <f t="shared" si="769"/>
        <v/>
      </c>
      <c r="AC1781" s="128" t="e">
        <f t="shared" si="770"/>
        <v>#REF!</v>
      </c>
    </row>
    <row r="1782" spans="1:29" ht="50.1" customHeight="1">
      <c r="A1782" s="172"/>
      <c r="B1782" s="172"/>
      <c r="C1782" s="175"/>
      <c r="D1782" s="175"/>
      <c r="E1782" s="132"/>
      <c r="F1782" s="178"/>
      <c r="G1782" s="181"/>
      <c r="H1782" s="164"/>
      <c r="I1782" s="166"/>
      <c r="J1782" s="169"/>
      <c r="K1782" s="62"/>
      <c r="L1782" s="63"/>
      <c r="M1782" s="63"/>
      <c r="N1782" s="65"/>
      <c r="O1782" s="127"/>
      <c r="P1782" s="100"/>
      <c r="Q1782" s="63">
        <f t="shared" si="766"/>
        <v>0</v>
      </c>
      <c r="R1782" s="65"/>
      <c r="S1782" s="67"/>
      <c r="T1782" s="40"/>
      <c r="U1782" s="106">
        <f>IF(EXACT(O1782,Y1782),M1782,M1782*(1-'Расчет ПРЕДЗАКАЗ'!$D$10))</f>
        <v>0</v>
      </c>
      <c r="V1782" s="106">
        <f t="shared" si="767"/>
        <v>0</v>
      </c>
      <c r="W1782" s="106" t="e">
        <f>IF(EXACT(O1782,Y1782),M1782,M1782*(1-#REF!))</f>
        <v>#REF!</v>
      </c>
      <c r="X1782" s="106" t="e">
        <f t="shared" si="768"/>
        <v>#REF!</v>
      </c>
      <c r="Y1782" s="107" t="s">
        <v>72</v>
      </c>
      <c r="Z1782" s="103">
        <f t="shared" si="764"/>
        <v>0</v>
      </c>
      <c r="AA1782" s="103">
        <f t="shared" si="765"/>
        <v>0</v>
      </c>
      <c r="AB1782" s="128" t="str">
        <f t="shared" si="769"/>
        <v/>
      </c>
      <c r="AC1782" s="128" t="e">
        <f t="shared" si="770"/>
        <v>#REF!</v>
      </c>
    </row>
    <row r="1783" spans="1:29" ht="11.25" customHeight="1" thickBot="1"/>
    <row r="1784" spans="1:29" ht="50.1" customHeight="1">
      <c r="A1784" s="170">
        <v>111</v>
      </c>
      <c r="B1784" s="170" t="s">
        <v>986</v>
      </c>
      <c r="C1784" s="173" t="s">
        <v>987</v>
      </c>
      <c r="D1784" s="173" t="s">
        <v>77</v>
      </c>
      <c r="E1784" s="131"/>
      <c r="F1784" s="199" t="s">
        <v>978</v>
      </c>
      <c r="G1784" s="179" t="s">
        <v>792</v>
      </c>
      <c r="H1784" s="162" t="s">
        <v>979</v>
      </c>
      <c r="I1784" s="200" t="s">
        <v>984</v>
      </c>
      <c r="J1784" s="167" t="s">
        <v>19</v>
      </c>
      <c r="K1784" s="62" t="s">
        <v>981</v>
      </c>
      <c r="L1784" s="63">
        <v>900</v>
      </c>
      <c r="M1784" s="63">
        <v>500</v>
      </c>
      <c r="N1784" s="142" t="s">
        <v>988</v>
      </c>
      <c r="O1784" s="127" t="s">
        <v>72</v>
      </c>
      <c r="P1784" s="100"/>
      <c r="Q1784" s="63">
        <f>P1784*M1784</f>
        <v>0</v>
      </c>
      <c r="R1784" s="64"/>
      <c r="S1784" s="67">
        <v>79</v>
      </c>
      <c r="T1784" s="59"/>
      <c r="U1784" s="106">
        <f>IF(EXACT(O1784,Y1784),M1784,M1784*(1-'Расчет ПРЕДЗАКАЗ'!$D$10))</f>
        <v>500</v>
      </c>
      <c r="V1784" s="106">
        <f>P1784*U1784</f>
        <v>0</v>
      </c>
      <c r="W1784" s="106">
        <f>IF(EXACT(O1784,Y1784),M1784,M1784*(1-#REF!))</f>
        <v>500</v>
      </c>
      <c r="X1784" s="106">
        <f>P1784*W1784</f>
        <v>0</v>
      </c>
      <c r="Y1784" s="107" t="s">
        <v>72</v>
      </c>
      <c r="Z1784" s="103">
        <f t="shared" ref="Z1784:Z1798" si="771">IF(EXACT(O1784,Y1784),Q1784,0)</f>
        <v>0</v>
      </c>
      <c r="AA1784" s="103">
        <f t="shared" ref="AA1784:AA1798" si="772">IF(Z1784=0,Q1784,0)</f>
        <v>0</v>
      </c>
      <c r="AB1784" s="128">
        <f>IF(U1784=0,"",L1784/U1784-1)</f>
        <v>0.8</v>
      </c>
      <c r="AC1784" s="128">
        <f>IF(W1784=0,"",L1784/W1784-1)</f>
        <v>0.8</v>
      </c>
    </row>
    <row r="1785" spans="1:29" ht="50.1" customHeight="1">
      <c r="A1785" s="171"/>
      <c r="B1785" s="171"/>
      <c r="C1785" s="174"/>
      <c r="D1785" s="174"/>
      <c r="E1785" s="131"/>
      <c r="F1785" s="177"/>
      <c r="G1785" s="180"/>
      <c r="H1785" s="163"/>
      <c r="I1785" s="165"/>
      <c r="J1785" s="168"/>
      <c r="K1785" s="62"/>
      <c r="L1785" s="63"/>
      <c r="M1785" s="63"/>
      <c r="N1785" s="142"/>
      <c r="O1785" s="127"/>
      <c r="P1785" s="100"/>
      <c r="Q1785" s="63">
        <f t="shared" ref="Q1785:Q1798" si="773">P1785*M1785</f>
        <v>0</v>
      </c>
      <c r="R1785" s="64"/>
      <c r="S1785" s="67"/>
      <c r="T1785" s="46"/>
      <c r="U1785" s="106">
        <f>IF(EXACT(O1785,Y1785),M1785,M1785*(1-'Расчет ПРЕДЗАКАЗ'!$D$10))</f>
        <v>0</v>
      </c>
      <c r="V1785" s="106">
        <f t="shared" ref="V1785:V1798" si="774">P1785*U1785</f>
        <v>0</v>
      </c>
      <c r="W1785" s="106" t="e">
        <f>IF(EXACT(O1785,Y1785),M1785,M1785*(1-#REF!))</f>
        <v>#REF!</v>
      </c>
      <c r="X1785" s="106" t="e">
        <f t="shared" ref="X1785:X1798" si="775">P1785*W1785</f>
        <v>#REF!</v>
      </c>
      <c r="Y1785" s="107" t="s">
        <v>72</v>
      </c>
      <c r="Z1785" s="103">
        <f t="shared" si="771"/>
        <v>0</v>
      </c>
      <c r="AA1785" s="103">
        <f t="shared" si="772"/>
        <v>0</v>
      </c>
      <c r="AB1785" s="128" t="str">
        <f t="shared" ref="AB1785:AB1798" si="776">IF(U1785=0,"",L1785/U1785-1)</f>
        <v/>
      </c>
      <c r="AC1785" s="128" t="e">
        <f t="shared" ref="AC1785:AC1798" si="777">IF(W1785=0,"",L1785/W1785-1)</f>
        <v>#REF!</v>
      </c>
    </row>
    <row r="1786" spans="1:29" ht="50.1" customHeight="1">
      <c r="A1786" s="171"/>
      <c r="B1786" s="171"/>
      <c r="C1786" s="174"/>
      <c r="D1786" s="174"/>
      <c r="E1786" s="131"/>
      <c r="F1786" s="177"/>
      <c r="G1786" s="180"/>
      <c r="H1786" s="163"/>
      <c r="I1786" s="165"/>
      <c r="J1786" s="168"/>
      <c r="K1786" s="62"/>
      <c r="L1786" s="63"/>
      <c r="M1786" s="63"/>
      <c r="N1786" s="142"/>
      <c r="O1786" s="127"/>
      <c r="P1786" s="100"/>
      <c r="Q1786" s="63">
        <f t="shared" si="773"/>
        <v>0</v>
      </c>
      <c r="R1786" s="64"/>
      <c r="S1786" s="67"/>
      <c r="T1786" s="46"/>
      <c r="U1786" s="106">
        <f>IF(EXACT(O1786,Y1786),M1786,M1786*(1-'Расчет ПРЕДЗАКАЗ'!$D$10))</f>
        <v>0</v>
      </c>
      <c r="V1786" s="106">
        <f t="shared" si="774"/>
        <v>0</v>
      </c>
      <c r="W1786" s="106" t="e">
        <f>IF(EXACT(O1786,Y1786),M1786,M1786*(1-#REF!))</f>
        <v>#REF!</v>
      </c>
      <c r="X1786" s="106" t="e">
        <f t="shared" si="775"/>
        <v>#REF!</v>
      </c>
      <c r="Y1786" s="107" t="s">
        <v>72</v>
      </c>
      <c r="Z1786" s="103">
        <f t="shared" si="771"/>
        <v>0</v>
      </c>
      <c r="AA1786" s="103">
        <f t="shared" si="772"/>
        <v>0</v>
      </c>
      <c r="AB1786" s="128" t="str">
        <f t="shared" si="776"/>
        <v/>
      </c>
      <c r="AC1786" s="128" t="e">
        <f t="shared" si="777"/>
        <v>#REF!</v>
      </c>
    </row>
    <row r="1787" spans="1:29" ht="50.1" customHeight="1">
      <c r="A1787" s="171"/>
      <c r="B1787" s="171"/>
      <c r="C1787" s="174"/>
      <c r="D1787" s="174"/>
      <c r="E1787" s="131"/>
      <c r="F1787" s="177"/>
      <c r="G1787" s="180"/>
      <c r="H1787" s="163"/>
      <c r="I1787" s="165"/>
      <c r="J1787" s="168"/>
      <c r="K1787" s="62"/>
      <c r="L1787" s="63"/>
      <c r="M1787" s="63"/>
      <c r="N1787" s="142"/>
      <c r="O1787" s="127"/>
      <c r="P1787" s="100"/>
      <c r="Q1787" s="63">
        <f t="shared" si="773"/>
        <v>0</v>
      </c>
      <c r="R1787" s="64"/>
      <c r="S1787" s="67"/>
      <c r="T1787" s="46"/>
      <c r="U1787" s="106">
        <f>IF(EXACT(O1787,Y1787),M1787,M1787*(1-'Расчет ПРЕДЗАКАЗ'!$D$10))</f>
        <v>0</v>
      </c>
      <c r="V1787" s="106">
        <f t="shared" si="774"/>
        <v>0</v>
      </c>
      <c r="W1787" s="106" t="e">
        <f>IF(EXACT(O1787,Y1787),M1787,M1787*(1-#REF!))</f>
        <v>#REF!</v>
      </c>
      <c r="X1787" s="106" t="e">
        <f t="shared" si="775"/>
        <v>#REF!</v>
      </c>
      <c r="Y1787" s="107" t="s">
        <v>72</v>
      </c>
      <c r="Z1787" s="103">
        <f t="shared" si="771"/>
        <v>0</v>
      </c>
      <c r="AA1787" s="103">
        <f t="shared" si="772"/>
        <v>0</v>
      </c>
      <c r="AB1787" s="128" t="str">
        <f t="shared" si="776"/>
        <v/>
      </c>
      <c r="AC1787" s="128" t="e">
        <f t="shared" si="777"/>
        <v>#REF!</v>
      </c>
    </row>
    <row r="1788" spans="1:29" ht="50.1" customHeight="1">
      <c r="A1788" s="171"/>
      <c r="B1788" s="171"/>
      <c r="C1788" s="174"/>
      <c r="D1788" s="174"/>
      <c r="E1788" s="131"/>
      <c r="F1788" s="177"/>
      <c r="G1788" s="180"/>
      <c r="H1788" s="163"/>
      <c r="I1788" s="165"/>
      <c r="J1788" s="168"/>
      <c r="K1788" s="62"/>
      <c r="L1788" s="63"/>
      <c r="M1788" s="63"/>
      <c r="N1788" s="142"/>
      <c r="O1788" s="127"/>
      <c r="P1788" s="100"/>
      <c r="Q1788" s="63">
        <f t="shared" si="773"/>
        <v>0</v>
      </c>
      <c r="R1788" s="64"/>
      <c r="S1788" s="67"/>
      <c r="T1788" s="46"/>
      <c r="U1788" s="106">
        <f>IF(EXACT(O1788,Y1788),M1788,M1788*(1-'Расчет ПРЕДЗАКАЗ'!$D$10))</f>
        <v>0</v>
      </c>
      <c r="V1788" s="106">
        <f t="shared" si="774"/>
        <v>0</v>
      </c>
      <c r="W1788" s="106" t="e">
        <f>IF(EXACT(O1788,Y1788),M1788,M1788*(1-#REF!))</f>
        <v>#REF!</v>
      </c>
      <c r="X1788" s="106" t="e">
        <f t="shared" si="775"/>
        <v>#REF!</v>
      </c>
      <c r="Y1788" s="107" t="s">
        <v>72</v>
      </c>
      <c r="Z1788" s="103">
        <f t="shared" si="771"/>
        <v>0</v>
      </c>
      <c r="AA1788" s="103">
        <f t="shared" si="772"/>
        <v>0</v>
      </c>
      <c r="AB1788" s="128" t="str">
        <f t="shared" si="776"/>
        <v/>
      </c>
      <c r="AC1788" s="128" t="e">
        <f t="shared" si="777"/>
        <v>#REF!</v>
      </c>
    </row>
    <row r="1789" spans="1:29" ht="50.1" customHeight="1">
      <c r="A1789" s="171"/>
      <c r="B1789" s="171"/>
      <c r="C1789" s="174"/>
      <c r="D1789" s="174"/>
      <c r="E1789" s="131"/>
      <c r="F1789" s="177"/>
      <c r="G1789" s="180"/>
      <c r="H1789" s="163"/>
      <c r="I1789" s="165"/>
      <c r="J1789" s="168"/>
      <c r="K1789" s="62"/>
      <c r="L1789" s="63"/>
      <c r="M1789" s="63"/>
      <c r="N1789" s="142"/>
      <c r="O1789" s="127"/>
      <c r="P1789" s="100"/>
      <c r="Q1789" s="63">
        <f t="shared" si="773"/>
        <v>0</v>
      </c>
      <c r="R1789" s="64"/>
      <c r="S1789" s="67"/>
      <c r="T1789" s="46"/>
      <c r="U1789" s="106">
        <f>IF(EXACT(O1789,Y1789),M1789,M1789*(1-'Расчет ПРЕДЗАКАЗ'!$D$10))</f>
        <v>0</v>
      </c>
      <c r="V1789" s="106">
        <f t="shared" si="774"/>
        <v>0</v>
      </c>
      <c r="W1789" s="106" t="e">
        <f>IF(EXACT(O1789,Y1789),M1789,M1789*(1-#REF!))</f>
        <v>#REF!</v>
      </c>
      <c r="X1789" s="106" t="e">
        <f t="shared" si="775"/>
        <v>#REF!</v>
      </c>
      <c r="Y1789" s="107" t="s">
        <v>72</v>
      </c>
      <c r="Z1789" s="103">
        <f t="shared" si="771"/>
        <v>0</v>
      </c>
      <c r="AA1789" s="103">
        <f t="shared" si="772"/>
        <v>0</v>
      </c>
      <c r="AB1789" s="128" t="str">
        <f t="shared" si="776"/>
        <v/>
      </c>
      <c r="AC1789" s="128" t="e">
        <f t="shared" si="777"/>
        <v>#REF!</v>
      </c>
    </row>
    <row r="1790" spans="1:29" ht="50.1" customHeight="1">
      <c r="A1790" s="171"/>
      <c r="B1790" s="171"/>
      <c r="C1790" s="174"/>
      <c r="D1790" s="174"/>
      <c r="E1790" s="131"/>
      <c r="F1790" s="177"/>
      <c r="G1790" s="180"/>
      <c r="H1790" s="163"/>
      <c r="I1790" s="165"/>
      <c r="J1790" s="168"/>
      <c r="K1790" s="62"/>
      <c r="L1790" s="63"/>
      <c r="M1790" s="63"/>
      <c r="N1790" s="142"/>
      <c r="O1790" s="127"/>
      <c r="P1790" s="100"/>
      <c r="Q1790" s="63">
        <f t="shared" si="773"/>
        <v>0</v>
      </c>
      <c r="R1790" s="64"/>
      <c r="S1790" s="67"/>
      <c r="T1790" s="46"/>
      <c r="U1790" s="106">
        <f>IF(EXACT(O1790,Y1790),M1790,M1790*(1-'Расчет ПРЕДЗАКАЗ'!$D$10))</f>
        <v>0</v>
      </c>
      <c r="V1790" s="106">
        <f t="shared" si="774"/>
        <v>0</v>
      </c>
      <c r="W1790" s="106" t="e">
        <f>IF(EXACT(O1790,Y1790),M1790,M1790*(1-#REF!))</f>
        <v>#REF!</v>
      </c>
      <c r="X1790" s="106" t="e">
        <f t="shared" si="775"/>
        <v>#REF!</v>
      </c>
      <c r="Y1790" s="107" t="s">
        <v>72</v>
      </c>
      <c r="Z1790" s="103">
        <f t="shared" si="771"/>
        <v>0</v>
      </c>
      <c r="AA1790" s="103">
        <f t="shared" si="772"/>
        <v>0</v>
      </c>
      <c r="AB1790" s="128" t="str">
        <f t="shared" si="776"/>
        <v/>
      </c>
      <c r="AC1790" s="128" t="e">
        <f t="shared" si="777"/>
        <v>#REF!</v>
      </c>
    </row>
    <row r="1791" spans="1:29" ht="50.1" customHeight="1">
      <c r="A1791" s="171"/>
      <c r="B1791" s="171"/>
      <c r="C1791" s="174"/>
      <c r="D1791" s="174"/>
      <c r="E1791" s="131"/>
      <c r="F1791" s="177"/>
      <c r="G1791" s="180"/>
      <c r="H1791" s="163"/>
      <c r="I1791" s="165"/>
      <c r="J1791" s="168"/>
      <c r="K1791" s="62"/>
      <c r="L1791" s="63"/>
      <c r="M1791" s="63"/>
      <c r="N1791" s="142"/>
      <c r="O1791" s="127"/>
      <c r="P1791" s="100"/>
      <c r="Q1791" s="63">
        <f t="shared" si="773"/>
        <v>0</v>
      </c>
      <c r="R1791" s="64"/>
      <c r="S1791" s="67"/>
      <c r="T1791" s="46"/>
      <c r="U1791" s="106">
        <f>IF(EXACT(O1791,Y1791),M1791,M1791*(1-'Расчет ПРЕДЗАКАЗ'!$D$10))</f>
        <v>0</v>
      </c>
      <c r="V1791" s="106">
        <f t="shared" si="774"/>
        <v>0</v>
      </c>
      <c r="W1791" s="106" t="e">
        <f>IF(EXACT(O1791,Y1791),M1791,M1791*(1-#REF!))</f>
        <v>#REF!</v>
      </c>
      <c r="X1791" s="106" t="e">
        <f t="shared" si="775"/>
        <v>#REF!</v>
      </c>
      <c r="Y1791" s="107" t="s">
        <v>72</v>
      </c>
      <c r="Z1791" s="103">
        <f t="shared" si="771"/>
        <v>0</v>
      </c>
      <c r="AA1791" s="103">
        <f t="shared" si="772"/>
        <v>0</v>
      </c>
      <c r="AB1791" s="128" t="str">
        <f t="shared" si="776"/>
        <v/>
      </c>
      <c r="AC1791" s="128" t="e">
        <f t="shared" si="777"/>
        <v>#REF!</v>
      </c>
    </row>
    <row r="1792" spans="1:29" ht="50.1" customHeight="1">
      <c r="A1792" s="171"/>
      <c r="B1792" s="171"/>
      <c r="C1792" s="174"/>
      <c r="D1792" s="174"/>
      <c r="E1792" s="131"/>
      <c r="F1792" s="177"/>
      <c r="G1792" s="180"/>
      <c r="H1792" s="163"/>
      <c r="I1792" s="165"/>
      <c r="J1792" s="168"/>
      <c r="K1792" s="62"/>
      <c r="L1792" s="63"/>
      <c r="M1792" s="63"/>
      <c r="N1792" s="142"/>
      <c r="O1792" s="127"/>
      <c r="P1792" s="100"/>
      <c r="Q1792" s="63">
        <f t="shared" si="773"/>
        <v>0</v>
      </c>
      <c r="R1792" s="64"/>
      <c r="S1792" s="67"/>
      <c r="T1792" s="46"/>
      <c r="U1792" s="106">
        <f>IF(EXACT(O1792,Y1792),M1792,M1792*(1-'Расчет ПРЕДЗАКАЗ'!$D$10))</f>
        <v>0</v>
      </c>
      <c r="V1792" s="106">
        <f t="shared" si="774"/>
        <v>0</v>
      </c>
      <c r="W1792" s="106" t="e">
        <f>IF(EXACT(O1792,Y1792),M1792,M1792*(1-#REF!))</f>
        <v>#REF!</v>
      </c>
      <c r="X1792" s="106" t="e">
        <f t="shared" si="775"/>
        <v>#REF!</v>
      </c>
      <c r="Y1792" s="107" t="s">
        <v>72</v>
      </c>
      <c r="Z1792" s="103">
        <f t="shared" si="771"/>
        <v>0</v>
      </c>
      <c r="AA1792" s="103">
        <f t="shared" si="772"/>
        <v>0</v>
      </c>
      <c r="AB1792" s="128" t="str">
        <f t="shared" si="776"/>
        <v/>
      </c>
      <c r="AC1792" s="128" t="e">
        <f t="shared" si="777"/>
        <v>#REF!</v>
      </c>
    </row>
    <row r="1793" spans="1:29" ht="50.1" customHeight="1">
      <c r="A1793" s="171"/>
      <c r="B1793" s="171"/>
      <c r="C1793" s="174"/>
      <c r="D1793" s="174"/>
      <c r="E1793" s="131"/>
      <c r="F1793" s="177"/>
      <c r="G1793" s="180"/>
      <c r="H1793" s="163"/>
      <c r="I1793" s="165"/>
      <c r="J1793" s="168"/>
      <c r="K1793" s="62"/>
      <c r="L1793" s="63"/>
      <c r="M1793" s="63"/>
      <c r="N1793" s="143"/>
      <c r="O1793" s="127"/>
      <c r="P1793" s="100"/>
      <c r="Q1793" s="63">
        <f t="shared" si="773"/>
        <v>0</v>
      </c>
      <c r="R1793" s="65"/>
      <c r="S1793" s="67"/>
      <c r="T1793" s="40"/>
      <c r="U1793" s="106">
        <f>IF(EXACT(O1793,Y1793),M1793,M1793*(1-'Расчет ПРЕДЗАКАЗ'!$D$10))</f>
        <v>0</v>
      </c>
      <c r="V1793" s="106">
        <f t="shared" si="774"/>
        <v>0</v>
      </c>
      <c r="W1793" s="106" t="e">
        <f>IF(EXACT(O1793,Y1793),M1793,M1793*(1-#REF!))</f>
        <v>#REF!</v>
      </c>
      <c r="X1793" s="106" t="e">
        <f t="shared" si="775"/>
        <v>#REF!</v>
      </c>
      <c r="Y1793" s="107" t="s">
        <v>72</v>
      </c>
      <c r="Z1793" s="103">
        <f t="shared" si="771"/>
        <v>0</v>
      </c>
      <c r="AA1793" s="103">
        <f t="shared" si="772"/>
        <v>0</v>
      </c>
      <c r="AB1793" s="128" t="str">
        <f t="shared" si="776"/>
        <v/>
      </c>
      <c r="AC1793" s="128" t="e">
        <f t="shared" si="777"/>
        <v>#REF!</v>
      </c>
    </row>
    <row r="1794" spans="1:29" ht="50.1" customHeight="1">
      <c r="A1794" s="171"/>
      <c r="B1794" s="171"/>
      <c r="C1794" s="174"/>
      <c r="D1794" s="174"/>
      <c r="E1794" s="131"/>
      <c r="F1794" s="177"/>
      <c r="G1794" s="180"/>
      <c r="H1794" s="163"/>
      <c r="I1794" s="165"/>
      <c r="J1794" s="168"/>
      <c r="K1794" s="62"/>
      <c r="L1794" s="63"/>
      <c r="M1794" s="63"/>
      <c r="N1794" s="143"/>
      <c r="O1794" s="127"/>
      <c r="P1794" s="100"/>
      <c r="Q1794" s="63">
        <f t="shared" si="773"/>
        <v>0</v>
      </c>
      <c r="R1794" s="65"/>
      <c r="S1794" s="67"/>
      <c r="T1794" s="40"/>
      <c r="U1794" s="106">
        <f>IF(EXACT(O1794,Y1794),M1794,M1794*(1-'Расчет ПРЕДЗАКАЗ'!$D$10))</f>
        <v>0</v>
      </c>
      <c r="V1794" s="106">
        <f t="shared" si="774"/>
        <v>0</v>
      </c>
      <c r="W1794" s="106" t="e">
        <f>IF(EXACT(O1794,Y1794),M1794,M1794*(1-#REF!))</f>
        <v>#REF!</v>
      </c>
      <c r="X1794" s="106" t="e">
        <f t="shared" si="775"/>
        <v>#REF!</v>
      </c>
      <c r="Y1794" s="107" t="s">
        <v>72</v>
      </c>
      <c r="Z1794" s="103">
        <f t="shared" si="771"/>
        <v>0</v>
      </c>
      <c r="AA1794" s="103">
        <f t="shared" si="772"/>
        <v>0</v>
      </c>
      <c r="AB1794" s="128" t="str">
        <f t="shared" si="776"/>
        <v/>
      </c>
      <c r="AC1794" s="128" t="e">
        <f t="shared" si="777"/>
        <v>#REF!</v>
      </c>
    </row>
    <row r="1795" spans="1:29" ht="50.1" customHeight="1">
      <c r="A1795" s="171"/>
      <c r="B1795" s="171"/>
      <c r="C1795" s="174"/>
      <c r="D1795" s="174"/>
      <c r="E1795" s="131"/>
      <c r="F1795" s="177"/>
      <c r="G1795" s="180"/>
      <c r="H1795" s="163"/>
      <c r="I1795" s="165"/>
      <c r="J1795" s="168"/>
      <c r="K1795" s="62"/>
      <c r="L1795" s="63"/>
      <c r="M1795" s="63"/>
      <c r="N1795" s="65"/>
      <c r="O1795" s="127"/>
      <c r="P1795" s="100"/>
      <c r="Q1795" s="63">
        <f t="shared" si="773"/>
        <v>0</v>
      </c>
      <c r="R1795" s="65"/>
      <c r="S1795" s="67"/>
      <c r="T1795" s="40"/>
      <c r="U1795" s="106">
        <f>IF(EXACT(O1795,Y1795),M1795,M1795*(1-'Расчет ПРЕДЗАКАЗ'!$D$10))</f>
        <v>0</v>
      </c>
      <c r="V1795" s="106">
        <f t="shared" si="774"/>
        <v>0</v>
      </c>
      <c r="W1795" s="106" t="e">
        <f>IF(EXACT(O1795,Y1795),M1795,M1795*(1-#REF!))</f>
        <v>#REF!</v>
      </c>
      <c r="X1795" s="106" t="e">
        <f t="shared" si="775"/>
        <v>#REF!</v>
      </c>
      <c r="Y1795" s="107" t="s">
        <v>72</v>
      </c>
      <c r="Z1795" s="103">
        <f t="shared" si="771"/>
        <v>0</v>
      </c>
      <c r="AA1795" s="103">
        <f t="shared" si="772"/>
        <v>0</v>
      </c>
      <c r="AB1795" s="128" t="str">
        <f t="shared" si="776"/>
        <v/>
      </c>
      <c r="AC1795" s="128" t="e">
        <f t="shared" si="777"/>
        <v>#REF!</v>
      </c>
    </row>
    <row r="1796" spans="1:29" ht="50.1" customHeight="1">
      <c r="A1796" s="171"/>
      <c r="B1796" s="171"/>
      <c r="C1796" s="174"/>
      <c r="D1796" s="174"/>
      <c r="E1796" s="131"/>
      <c r="F1796" s="177"/>
      <c r="G1796" s="180"/>
      <c r="H1796" s="163"/>
      <c r="I1796" s="165"/>
      <c r="J1796" s="168"/>
      <c r="K1796" s="62"/>
      <c r="L1796" s="63"/>
      <c r="M1796" s="63"/>
      <c r="N1796" s="65"/>
      <c r="O1796" s="127"/>
      <c r="P1796" s="100"/>
      <c r="Q1796" s="63">
        <f t="shared" si="773"/>
        <v>0</v>
      </c>
      <c r="R1796" s="65"/>
      <c r="S1796" s="67"/>
      <c r="T1796" s="40"/>
      <c r="U1796" s="106">
        <f>IF(EXACT(O1796,Y1796),M1796,M1796*(1-'Расчет ПРЕДЗАКАЗ'!$D$10))</f>
        <v>0</v>
      </c>
      <c r="V1796" s="106">
        <f t="shared" si="774"/>
        <v>0</v>
      </c>
      <c r="W1796" s="106" t="e">
        <f>IF(EXACT(O1796,Y1796),M1796,M1796*(1-#REF!))</f>
        <v>#REF!</v>
      </c>
      <c r="X1796" s="106" t="e">
        <f t="shared" si="775"/>
        <v>#REF!</v>
      </c>
      <c r="Y1796" s="107" t="s">
        <v>72</v>
      </c>
      <c r="Z1796" s="103">
        <f t="shared" si="771"/>
        <v>0</v>
      </c>
      <c r="AA1796" s="103">
        <f t="shared" si="772"/>
        <v>0</v>
      </c>
      <c r="AB1796" s="128" t="str">
        <f t="shared" si="776"/>
        <v/>
      </c>
      <c r="AC1796" s="128" t="e">
        <f t="shared" si="777"/>
        <v>#REF!</v>
      </c>
    </row>
    <row r="1797" spans="1:29" ht="50.1" customHeight="1">
      <c r="A1797" s="171"/>
      <c r="B1797" s="171"/>
      <c r="C1797" s="174"/>
      <c r="D1797" s="174"/>
      <c r="E1797" s="131"/>
      <c r="F1797" s="177"/>
      <c r="G1797" s="180"/>
      <c r="H1797" s="163"/>
      <c r="I1797" s="165"/>
      <c r="J1797" s="168"/>
      <c r="K1797" s="62"/>
      <c r="L1797" s="63"/>
      <c r="M1797" s="63"/>
      <c r="N1797" s="65"/>
      <c r="O1797" s="127"/>
      <c r="P1797" s="100"/>
      <c r="Q1797" s="63">
        <f t="shared" si="773"/>
        <v>0</v>
      </c>
      <c r="R1797" s="65"/>
      <c r="S1797" s="67"/>
      <c r="T1797" s="40"/>
      <c r="U1797" s="106">
        <f>IF(EXACT(O1797,Y1797),M1797,M1797*(1-'Расчет ПРЕДЗАКАЗ'!$D$10))</f>
        <v>0</v>
      </c>
      <c r="V1797" s="106">
        <f t="shared" si="774"/>
        <v>0</v>
      </c>
      <c r="W1797" s="106" t="e">
        <f>IF(EXACT(O1797,Y1797),M1797,M1797*(1-#REF!))</f>
        <v>#REF!</v>
      </c>
      <c r="X1797" s="106" t="e">
        <f t="shared" si="775"/>
        <v>#REF!</v>
      </c>
      <c r="Y1797" s="107" t="s">
        <v>72</v>
      </c>
      <c r="Z1797" s="103">
        <f t="shared" si="771"/>
        <v>0</v>
      </c>
      <c r="AA1797" s="103">
        <f t="shared" si="772"/>
        <v>0</v>
      </c>
      <c r="AB1797" s="128" t="str">
        <f t="shared" si="776"/>
        <v/>
      </c>
      <c r="AC1797" s="128" t="e">
        <f t="shared" si="777"/>
        <v>#REF!</v>
      </c>
    </row>
    <row r="1798" spans="1:29" ht="50.1" customHeight="1">
      <c r="A1798" s="172"/>
      <c r="B1798" s="172"/>
      <c r="C1798" s="175"/>
      <c r="D1798" s="175"/>
      <c r="E1798" s="132"/>
      <c r="F1798" s="178"/>
      <c r="G1798" s="181"/>
      <c r="H1798" s="164"/>
      <c r="I1798" s="166"/>
      <c r="J1798" s="169"/>
      <c r="K1798" s="62"/>
      <c r="L1798" s="63"/>
      <c r="M1798" s="63"/>
      <c r="N1798" s="65"/>
      <c r="O1798" s="127"/>
      <c r="P1798" s="100"/>
      <c r="Q1798" s="63">
        <f t="shared" si="773"/>
        <v>0</v>
      </c>
      <c r="R1798" s="65"/>
      <c r="S1798" s="67"/>
      <c r="T1798" s="40"/>
      <c r="U1798" s="106">
        <f>IF(EXACT(O1798,Y1798),M1798,M1798*(1-'Расчет ПРЕДЗАКАЗ'!$D$10))</f>
        <v>0</v>
      </c>
      <c r="V1798" s="106">
        <f t="shared" si="774"/>
        <v>0</v>
      </c>
      <c r="W1798" s="106" t="e">
        <f>IF(EXACT(O1798,Y1798),M1798,M1798*(1-#REF!))</f>
        <v>#REF!</v>
      </c>
      <c r="X1798" s="106" t="e">
        <f t="shared" si="775"/>
        <v>#REF!</v>
      </c>
      <c r="Y1798" s="107" t="s">
        <v>72</v>
      </c>
      <c r="Z1798" s="103">
        <f t="shared" si="771"/>
        <v>0</v>
      </c>
      <c r="AA1798" s="103">
        <f t="shared" si="772"/>
        <v>0</v>
      </c>
      <c r="AB1798" s="128" t="str">
        <f t="shared" si="776"/>
        <v/>
      </c>
      <c r="AC1798" s="128" t="e">
        <f t="shared" si="777"/>
        <v>#REF!</v>
      </c>
    </row>
    <row r="1799" spans="1:29" ht="11.25" customHeight="1" thickBot="1"/>
    <row r="1800" spans="1:29" ht="50.1" customHeight="1">
      <c r="A1800" s="170">
        <v>112</v>
      </c>
      <c r="B1800" s="170" t="s">
        <v>989</v>
      </c>
      <c r="C1800" s="173" t="s">
        <v>990</v>
      </c>
      <c r="D1800" s="173" t="s">
        <v>77</v>
      </c>
      <c r="E1800" s="131"/>
      <c r="F1800" s="199" t="s">
        <v>978</v>
      </c>
      <c r="G1800" s="179" t="s">
        <v>991</v>
      </c>
      <c r="H1800" s="162" t="s">
        <v>979</v>
      </c>
      <c r="I1800" s="200" t="s">
        <v>992</v>
      </c>
      <c r="J1800" s="167" t="s">
        <v>19</v>
      </c>
      <c r="K1800" s="62" t="s">
        <v>993</v>
      </c>
      <c r="L1800" s="63">
        <v>830</v>
      </c>
      <c r="M1800" s="63">
        <v>518</v>
      </c>
      <c r="N1800" s="142" t="s">
        <v>994</v>
      </c>
      <c r="O1800" s="127" t="s">
        <v>72</v>
      </c>
      <c r="P1800" s="100"/>
      <c r="Q1800" s="63">
        <f>P1800*M1800</f>
        <v>0</v>
      </c>
      <c r="R1800" s="64"/>
      <c r="S1800" s="67">
        <v>22</v>
      </c>
      <c r="T1800" s="59"/>
      <c r="U1800" s="106">
        <f>IF(EXACT(O1800,Y1800),M1800,M1800*(1-'Расчет ПРЕДЗАКАЗ'!$D$10))</f>
        <v>518</v>
      </c>
      <c r="V1800" s="106">
        <f>P1800*U1800</f>
        <v>0</v>
      </c>
      <c r="W1800" s="106">
        <f>IF(EXACT(O1800,Y1800),M1800,M1800*(1-#REF!))</f>
        <v>518</v>
      </c>
      <c r="X1800" s="106">
        <f>P1800*W1800</f>
        <v>0</v>
      </c>
      <c r="Y1800" s="107" t="s">
        <v>72</v>
      </c>
      <c r="Z1800" s="103">
        <f t="shared" ref="Z1800:Z1814" si="778">IF(EXACT(O1800,Y1800),Q1800,0)</f>
        <v>0</v>
      </c>
      <c r="AA1800" s="103">
        <f t="shared" ref="AA1800:AA1814" si="779">IF(Z1800=0,Q1800,0)</f>
        <v>0</v>
      </c>
      <c r="AB1800" s="128">
        <f>IF(U1800=0,"",L1800/U1800-1)</f>
        <v>0.60231660231660222</v>
      </c>
      <c r="AC1800" s="128">
        <f>IF(W1800=0,"",L1800/W1800-1)</f>
        <v>0.60231660231660222</v>
      </c>
    </row>
    <row r="1801" spans="1:29" ht="50.1" customHeight="1">
      <c r="A1801" s="171"/>
      <c r="B1801" s="171"/>
      <c r="C1801" s="174"/>
      <c r="D1801" s="174"/>
      <c r="E1801" s="131"/>
      <c r="F1801" s="177"/>
      <c r="G1801" s="180"/>
      <c r="H1801" s="163"/>
      <c r="I1801" s="165"/>
      <c r="J1801" s="168"/>
      <c r="K1801" s="62" t="s">
        <v>995</v>
      </c>
      <c r="L1801" s="63">
        <v>830</v>
      </c>
      <c r="M1801" s="63">
        <v>518</v>
      </c>
      <c r="N1801" s="142" t="s">
        <v>996</v>
      </c>
      <c r="O1801" s="127" t="s">
        <v>72</v>
      </c>
      <c r="P1801" s="100"/>
      <c r="Q1801" s="63">
        <f t="shared" ref="Q1801:Q1814" si="780">P1801*M1801</f>
        <v>0</v>
      </c>
      <c r="R1801" s="64"/>
      <c r="S1801" s="67">
        <v>26</v>
      </c>
      <c r="T1801" s="46"/>
      <c r="U1801" s="106">
        <f>IF(EXACT(O1801,Y1801),M1801,M1801*(1-'Расчет ПРЕДЗАКАЗ'!$D$10))</f>
        <v>518</v>
      </c>
      <c r="V1801" s="106">
        <f t="shared" ref="V1801:V1814" si="781">P1801*U1801</f>
        <v>0</v>
      </c>
      <c r="W1801" s="106">
        <f>IF(EXACT(O1801,Y1801),M1801,M1801*(1-#REF!))</f>
        <v>518</v>
      </c>
      <c r="X1801" s="106">
        <f t="shared" ref="X1801:X1814" si="782">P1801*W1801</f>
        <v>0</v>
      </c>
      <c r="Y1801" s="107" t="s">
        <v>72</v>
      </c>
      <c r="Z1801" s="103">
        <f t="shared" si="778"/>
        <v>0</v>
      </c>
      <c r="AA1801" s="103">
        <f t="shared" si="779"/>
        <v>0</v>
      </c>
      <c r="AB1801" s="128">
        <f t="shared" ref="AB1801:AB1814" si="783">IF(U1801=0,"",L1801/U1801-1)</f>
        <v>0.60231660231660222</v>
      </c>
      <c r="AC1801" s="128">
        <f t="shared" ref="AC1801:AC1814" si="784">IF(W1801=0,"",L1801/W1801-1)</f>
        <v>0.60231660231660222</v>
      </c>
    </row>
    <row r="1802" spans="1:29" ht="50.1" customHeight="1">
      <c r="A1802" s="171"/>
      <c r="B1802" s="171"/>
      <c r="C1802" s="174"/>
      <c r="D1802" s="174"/>
      <c r="E1802" s="131"/>
      <c r="F1802" s="177"/>
      <c r="G1802" s="180"/>
      <c r="H1802" s="163"/>
      <c r="I1802" s="165"/>
      <c r="J1802" s="168"/>
      <c r="K1802" s="62"/>
      <c r="L1802" s="63"/>
      <c r="M1802" s="63"/>
      <c r="N1802" s="142"/>
      <c r="O1802" s="127"/>
      <c r="P1802" s="100"/>
      <c r="Q1802" s="63">
        <f t="shared" si="780"/>
        <v>0</v>
      </c>
      <c r="R1802" s="64"/>
      <c r="S1802" s="67"/>
      <c r="T1802" s="46"/>
      <c r="U1802" s="106">
        <f>IF(EXACT(O1802,Y1802),M1802,M1802*(1-'Расчет ПРЕДЗАКАЗ'!$D$10))</f>
        <v>0</v>
      </c>
      <c r="V1802" s="106">
        <f t="shared" si="781"/>
        <v>0</v>
      </c>
      <c r="W1802" s="106" t="e">
        <f>IF(EXACT(O1802,Y1802),M1802,M1802*(1-#REF!))</f>
        <v>#REF!</v>
      </c>
      <c r="X1802" s="106" t="e">
        <f t="shared" si="782"/>
        <v>#REF!</v>
      </c>
      <c r="Y1802" s="107" t="s">
        <v>72</v>
      </c>
      <c r="Z1802" s="103">
        <f t="shared" si="778"/>
        <v>0</v>
      </c>
      <c r="AA1802" s="103">
        <f t="shared" si="779"/>
        <v>0</v>
      </c>
      <c r="AB1802" s="128" t="str">
        <f t="shared" si="783"/>
        <v/>
      </c>
      <c r="AC1802" s="128" t="e">
        <f t="shared" si="784"/>
        <v>#REF!</v>
      </c>
    </row>
    <row r="1803" spans="1:29" ht="50.1" customHeight="1">
      <c r="A1803" s="171"/>
      <c r="B1803" s="171"/>
      <c r="C1803" s="174"/>
      <c r="D1803" s="174"/>
      <c r="E1803" s="131"/>
      <c r="F1803" s="177"/>
      <c r="G1803" s="180"/>
      <c r="H1803" s="163"/>
      <c r="I1803" s="165"/>
      <c r="J1803" s="168"/>
      <c r="K1803" s="62"/>
      <c r="L1803" s="63"/>
      <c r="M1803" s="63"/>
      <c r="N1803" s="142"/>
      <c r="O1803" s="127"/>
      <c r="P1803" s="100"/>
      <c r="Q1803" s="63">
        <f t="shared" si="780"/>
        <v>0</v>
      </c>
      <c r="R1803" s="64"/>
      <c r="S1803" s="67"/>
      <c r="T1803" s="46"/>
      <c r="U1803" s="106">
        <f>IF(EXACT(O1803,Y1803),M1803,M1803*(1-'Расчет ПРЕДЗАКАЗ'!$D$10))</f>
        <v>0</v>
      </c>
      <c r="V1803" s="106">
        <f t="shared" si="781"/>
        <v>0</v>
      </c>
      <c r="W1803" s="106" t="e">
        <f>IF(EXACT(O1803,Y1803),M1803,M1803*(1-#REF!))</f>
        <v>#REF!</v>
      </c>
      <c r="X1803" s="106" t="e">
        <f t="shared" si="782"/>
        <v>#REF!</v>
      </c>
      <c r="Y1803" s="107" t="s">
        <v>72</v>
      </c>
      <c r="Z1803" s="103">
        <f t="shared" si="778"/>
        <v>0</v>
      </c>
      <c r="AA1803" s="103">
        <f t="shared" si="779"/>
        <v>0</v>
      </c>
      <c r="AB1803" s="128" t="str">
        <f t="shared" si="783"/>
        <v/>
      </c>
      <c r="AC1803" s="128" t="e">
        <f t="shared" si="784"/>
        <v>#REF!</v>
      </c>
    </row>
    <row r="1804" spans="1:29" ht="50.1" customHeight="1">
      <c r="A1804" s="171"/>
      <c r="B1804" s="171"/>
      <c r="C1804" s="174"/>
      <c r="D1804" s="174"/>
      <c r="E1804" s="131"/>
      <c r="F1804" s="177"/>
      <c r="G1804" s="180"/>
      <c r="H1804" s="163"/>
      <c r="I1804" s="165"/>
      <c r="J1804" s="168"/>
      <c r="K1804" s="62"/>
      <c r="L1804" s="63"/>
      <c r="M1804" s="63"/>
      <c r="N1804" s="142"/>
      <c r="O1804" s="127"/>
      <c r="P1804" s="100"/>
      <c r="Q1804" s="63">
        <f t="shared" si="780"/>
        <v>0</v>
      </c>
      <c r="R1804" s="64"/>
      <c r="S1804" s="67"/>
      <c r="T1804" s="46"/>
      <c r="U1804" s="106">
        <f>IF(EXACT(O1804,Y1804),M1804,M1804*(1-'Расчет ПРЕДЗАКАЗ'!$D$10))</f>
        <v>0</v>
      </c>
      <c r="V1804" s="106">
        <f t="shared" si="781"/>
        <v>0</v>
      </c>
      <c r="W1804" s="106" t="e">
        <f>IF(EXACT(O1804,Y1804),M1804,M1804*(1-#REF!))</f>
        <v>#REF!</v>
      </c>
      <c r="X1804" s="106" t="e">
        <f t="shared" si="782"/>
        <v>#REF!</v>
      </c>
      <c r="Y1804" s="107" t="s">
        <v>72</v>
      </c>
      <c r="Z1804" s="103">
        <f t="shared" si="778"/>
        <v>0</v>
      </c>
      <c r="AA1804" s="103">
        <f t="shared" si="779"/>
        <v>0</v>
      </c>
      <c r="AB1804" s="128" t="str">
        <f t="shared" si="783"/>
        <v/>
      </c>
      <c r="AC1804" s="128" t="e">
        <f t="shared" si="784"/>
        <v>#REF!</v>
      </c>
    </row>
    <row r="1805" spans="1:29" ht="50.1" customHeight="1">
      <c r="A1805" s="171"/>
      <c r="B1805" s="171"/>
      <c r="C1805" s="174"/>
      <c r="D1805" s="174"/>
      <c r="E1805" s="131"/>
      <c r="F1805" s="177"/>
      <c r="G1805" s="180"/>
      <c r="H1805" s="163"/>
      <c r="I1805" s="165"/>
      <c r="J1805" s="168"/>
      <c r="K1805" s="62"/>
      <c r="L1805" s="63"/>
      <c r="M1805" s="63"/>
      <c r="N1805" s="142"/>
      <c r="O1805" s="127"/>
      <c r="P1805" s="100"/>
      <c r="Q1805" s="63">
        <f t="shared" si="780"/>
        <v>0</v>
      </c>
      <c r="R1805" s="64"/>
      <c r="S1805" s="67"/>
      <c r="T1805" s="46"/>
      <c r="U1805" s="106">
        <f>IF(EXACT(O1805,Y1805),M1805,M1805*(1-'Расчет ПРЕДЗАКАЗ'!$D$10))</f>
        <v>0</v>
      </c>
      <c r="V1805" s="106">
        <f t="shared" si="781"/>
        <v>0</v>
      </c>
      <c r="W1805" s="106" t="e">
        <f>IF(EXACT(O1805,Y1805),M1805,M1805*(1-#REF!))</f>
        <v>#REF!</v>
      </c>
      <c r="X1805" s="106" t="e">
        <f t="shared" si="782"/>
        <v>#REF!</v>
      </c>
      <c r="Y1805" s="107" t="s">
        <v>72</v>
      </c>
      <c r="Z1805" s="103">
        <f t="shared" si="778"/>
        <v>0</v>
      </c>
      <c r="AA1805" s="103">
        <f t="shared" si="779"/>
        <v>0</v>
      </c>
      <c r="AB1805" s="128" t="str">
        <f t="shared" si="783"/>
        <v/>
      </c>
      <c r="AC1805" s="128" t="e">
        <f t="shared" si="784"/>
        <v>#REF!</v>
      </c>
    </row>
    <row r="1806" spans="1:29" ht="50.1" customHeight="1">
      <c r="A1806" s="171"/>
      <c r="B1806" s="171"/>
      <c r="C1806" s="174"/>
      <c r="D1806" s="174"/>
      <c r="E1806" s="131"/>
      <c r="F1806" s="177"/>
      <c r="G1806" s="180"/>
      <c r="H1806" s="163"/>
      <c r="I1806" s="165"/>
      <c r="J1806" s="168"/>
      <c r="K1806" s="62"/>
      <c r="L1806" s="63"/>
      <c r="M1806" s="63"/>
      <c r="N1806" s="142"/>
      <c r="O1806" s="127"/>
      <c r="P1806" s="100"/>
      <c r="Q1806" s="63">
        <f t="shared" si="780"/>
        <v>0</v>
      </c>
      <c r="R1806" s="64"/>
      <c r="S1806" s="67"/>
      <c r="T1806" s="46"/>
      <c r="U1806" s="106">
        <f>IF(EXACT(O1806,Y1806),M1806,M1806*(1-'Расчет ПРЕДЗАКАЗ'!$D$10))</f>
        <v>0</v>
      </c>
      <c r="V1806" s="106">
        <f t="shared" si="781"/>
        <v>0</v>
      </c>
      <c r="W1806" s="106" t="e">
        <f>IF(EXACT(O1806,Y1806),M1806,M1806*(1-#REF!))</f>
        <v>#REF!</v>
      </c>
      <c r="X1806" s="106" t="e">
        <f t="shared" si="782"/>
        <v>#REF!</v>
      </c>
      <c r="Y1806" s="107" t="s">
        <v>72</v>
      </c>
      <c r="Z1806" s="103">
        <f t="shared" si="778"/>
        <v>0</v>
      </c>
      <c r="AA1806" s="103">
        <f t="shared" si="779"/>
        <v>0</v>
      </c>
      <c r="AB1806" s="128" t="str">
        <f t="shared" si="783"/>
        <v/>
      </c>
      <c r="AC1806" s="128" t="e">
        <f t="shared" si="784"/>
        <v>#REF!</v>
      </c>
    </row>
    <row r="1807" spans="1:29" ht="50.1" customHeight="1">
      <c r="A1807" s="171"/>
      <c r="B1807" s="171"/>
      <c r="C1807" s="174"/>
      <c r="D1807" s="174"/>
      <c r="E1807" s="131"/>
      <c r="F1807" s="177"/>
      <c r="G1807" s="180"/>
      <c r="H1807" s="163"/>
      <c r="I1807" s="165"/>
      <c r="J1807" s="168"/>
      <c r="K1807" s="62"/>
      <c r="L1807" s="63"/>
      <c r="M1807" s="63"/>
      <c r="N1807" s="142"/>
      <c r="O1807" s="127"/>
      <c r="P1807" s="100"/>
      <c r="Q1807" s="63">
        <f t="shared" si="780"/>
        <v>0</v>
      </c>
      <c r="R1807" s="64"/>
      <c r="S1807" s="67"/>
      <c r="T1807" s="46"/>
      <c r="U1807" s="106">
        <f>IF(EXACT(O1807,Y1807),M1807,M1807*(1-'Расчет ПРЕДЗАКАЗ'!$D$10))</f>
        <v>0</v>
      </c>
      <c r="V1807" s="106">
        <f t="shared" si="781"/>
        <v>0</v>
      </c>
      <c r="W1807" s="106" t="e">
        <f>IF(EXACT(O1807,Y1807),M1807,M1807*(1-#REF!))</f>
        <v>#REF!</v>
      </c>
      <c r="X1807" s="106" t="e">
        <f t="shared" si="782"/>
        <v>#REF!</v>
      </c>
      <c r="Y1807" s="107" t="s">
        <v>72</v>
      </c>
      <c r="Z1807" s="103">
        <f t="shared" si="778"/>
        <v>0</v>
      </c>
      <c r="AA1807" s="103">
        <f t="shared" si="779"/>
        <v>0</v>
      </c>
      <c r="AB1807" s="128" t="str">
        <f t="shared" si="783"/>
        <v/>
      </c>
      <c r="AC1807" s="128" t="e">
        <f t="shared" si="784"/>
        <v>#REF!</v>
      </c>
    </row>
    <row r="1808" spans="1:29" ht="50.1" customHeight="1">
      <c r="A1808" s="171"/>
      <c r="B1808" s="171"/>
      <c r="C1808" s="174"/>
      <c r="D1808" s="174"/>
      <c r="E1808" s="131"/>
      <c r="F1808" s="177"/>
      <c r="G1808" s="180"/>
      <c r="H1808" s="163"/>
      <c r="I1808" s="165"/>
      <c r="J1808" s="168"/>
      <c r="K1808" s="62"/>
      <c r="L1808" s="63"/>
      <c r="M1808" s="63"/>
      <c r="N1808" s="142"/>
      <c r="O1808" s="127"/>
      <c r="P1808" s="100"/>
      <c r="Q1808" s="63">
        <f t="shared" si="780"/>
        <v>0</v>
      </c>
      <c r="R1808" s="64"/>
      <c r="S1808" s="67"/>
      <c r="T1808" s="46"/>
      <c r="U1808" s="106">
        <f>IF(EXACT(O1808,Y1808),M1808,M1808*(1-'Расчет ПРЕДЗАКАЗ'!$D$10))</f>
        <v>0</v>
      </c>
      <c r="V1808" s="106">
        <f t="shared" si="781"/>
        <v>0</v>
      </c>
      <c r="W1808" s="106" t="e">
        <f>IF(EXACT(O1808,Y1808),M1808,M1808*(1-#REF!))</f>
        <v>#REF!</v>
      </c>
      <c r="X1808" s="106" t="e">
        <f t="shared" si="782"/>
        <v>#REF!</v>
      </c>
      <c r="Y1808" s="107" t="s">
        <v>72</v>
      </c>
      <c r="Z1808" s="103">
        <f t="shared" si="778"/>
        <v>0</v>
      </c>
      <c r="AA1808" s="103">
        <f t="shared" si="779"/>
        <v>0</v>
      </c>
      <c r="AB1808" s="128" t="str">
        <f t="shared" si="783"/>
        <v/>
      </c>
      <c r="AC1808" s="128" t="e">
        <f t="shared" si="784"/>
        <v>#REF!</v>
      </c>
    </row>
    <row r="1809" spans="1:29" ht="50.1" customHeight="1">
      <c r="A1809" s="171"/>
      <c r="B1809" s="171"/>
      <c r="C1809" s="174"/>
      <c r="D1809" s="174"/>
      <c r="E1809" s="131"/>
      <c r="F1809" s="177"/>
      <c r="G1809" s="180"/>
      <c r="H1809" s="163"/>
      <c r="I1809" s="165"/>
      <c r="J1809" s="168"/>
      <c r="K1809" s="62"/>
      <c r="L1809" s="63"/>
      <c r="M1809" s="63"/>
      <c r="N1809" s="143"/>
      <c r="O1809" s="127"/>
      <c r="P1809" s="100"/>
      <c r="Q1809" s="63">
        <f t="shared" si="780"/>
        <v>0</v>
      </c>
      <c r="R1809" s="65"/>
      <c r="S1809" s="67"/>
      <c r="T1809" s="40"/>
      <c r="U1809" s="106">
        <f>IF(EXACT(O1809,Y1809),M1809,M1809*(1-'Расчет ПРЕДЗАКАЗ'!$D$10))</f>
        <v>0</v>
      </c>
      <c r="V1809" s="106">
        <f t="shared" si="781"/>
        <v>0</v>
      </c>
      <c r="W1809" s="106" t="e">
        <f>IF(EXACT(O1809,Y1809),M1809,M1809*(1-#REF!))</f>
        <v>#REF!</v>
      </c>
      <c r="X1809" s="106" t="e">
        <f t="shared" si="782"/>
        <v>#REF!</v>
      </c>
      <c r="Y1809" s="107" t="s">
        <v>72</v>
      </c>
      <c r="Z1809" s="103">
        <f t="shared" si="778"/>
        <v>0</v>
      </c>
      <c r="AA1809" s="103">
        <f t="shared" si="779"/>
        <v>0</v>
      </c>
      <c r="AB1809" s="128" t="str">
        <f t="shared" si="783"/>
        <v/>
      </c>
      <c r="AC1809" s="128" t="e">
        <f t="shared" si="784"/>
        <v>#REF!</v>
      </c>
    </row>
    <row r="1810" spans="1:29" ht="50.1" customHeight="1">
      <c r="A1810" s="171"/>
      <c r="B1810" s="171"/>
      <c r="C1810" s="174"/>
      <c r="D1810" s="174"/>
      <c r="E1810" s="131"/>
      <c r="F1810" s="177"/>
      <c r="G1810" s="180"/>
      <c r="H1810" s="163"/>
      <c r="I1810" s="165"/>
      <c r="J1810" s="168"/>
      <c r="K1810" s="62"/>
      <c r="L1810" s="63"/>
      <c r="M1810" s="63"/>
      <c r="N1810" s="143"/>
      <c r="O1810" s="127"/>
      <c r="P1810" s="100"/>
      <c r="Q1810" s="63">
        <f t="shared" si="780"/>
        <v>0</v>
      </c>
      <c r="R1810" s="65"/>
      <c r="S1810" s="67"/>
      <c r="T1810" s="40"/>
      <c r="U1810" s="106">
        <f>IF(EXACT(O1810,Y1810),M1810,M1810*(1-'Расчет ПРЕДЗАКАЗ'!$D$10))</f>
        <v>0</v>
      </c>
      <c r="V1810" s="106">
        <f t="shared" si="781"/>
        <v>0</v>
      </c>
      <c r="W1810" s="106" t="e">
        <f>IF(EXACT(O1810,Y1810),M1810,M1810*(1-#REF!))</f>
        <v>#REF!</v>
      </c>
      <c r="X1810" s="106" t="e">
        <f t="shared" si="782"/>
        <v>#REF!</v>
      </c>
      <c r="Y1810" s="107" t="s">
        <v>72</v>
      </c>
      <c r="Z1810" s="103">
        <f t="shared" si="778"/>
        <v>0</v>
      </c>
      <c r="AA1810" s="103">
        <f t="shared" si="779"/>
        <v>0</v>
      </c>
      <c r="AB1810" s="128" t="str">
        <f t="shared" si="783"/>
        <v/>
      </c>
      <c r="AC1810" s="128" t="e">
        <f t="shared" si="784"/>
        <v>#REF!</v>
      </c>
    </row>
    <row r="1811" spans="1:29" ht="50.1" customHeight="1">
      <c r="A1811" s="171"/>
      <c r="B1811" s="171"/>
      <c r="C1811" s="174"/>
      <c r="D1811" s="174"/>
      <c r="E1811" s="131"/>
      <c r="F1811" s="177"/>
      <c r="G1811" s="180"/>
      <c r="H1811" s="163"/>
      <c r="I1811" s="165"/>
      <c r="J1811" s="168"/>
      <c r="K1811" s="62"/>
      <c r="L1811" s="63"/>
      <c r="M1811" s="63"/>
      <c r="N1811" s="65"/>
      <c r="O1811" s="127"/>
      <c r="P1811" s="100"/>
      <c r="Q1811" s="63">
        <f t="shared" si="780"/>
        <v>0</v>
      </c>
      <c r="R1811" s="65"/>
      <c r="S1811" s="67"/>
      <c r="T1811" s="40"/>
      <c r="U1811" s="106">
        <f>IF(EXACT(O1811,Y1811),M1811,M1811*(1-'Расчет ПРЕДЗАКАЗ'!$D$10))</f>
        <v>0</v>
      </c>
      <c r="V1811" s="106">
        <f t="shared" si="781"/>
        <v>0</v>
      </c>
      <c r="W1811" s="106" t="e">
        <f>IF(EXACT(O1811,Y1811),M1811,M1811*(1-#REF!))</f>
        <v>#REF!</v>
      </c>
      <c r="X1811" s="106" t="e">
        <f t="shared" si="782"/>
        <v>#REF!</v>
      </c>
      <c r="Y1811" s="107" t="s">
        <v>72</v>
      </c>
      <c r="Z1811" s="103">
        <f t="shared" si="778"/>
        <v>0</v>
      </c>
      <c r="AA1811" s="103">
        <f t="shared" si="779"/>
        <v>0</v>
      </c>
      <c r="AB1811" s="128" t="str">
        <f t="shared" si="783"/>
        <v/>
      </c>
      <c r="AC1811" s="128" t="e">
        <f t="shared" si="784"/>
        <v>#REF!</v>
      </c>
    </row>
    <row r="1812" spans="1:29" ht="50.1" customHeight="1">
      <c r="A1812" s="171"/>
      <c r="B1812" s="171"/>
      <c r="C1812" s="174"/>
      <c r="D1812" s="174"/>
      <c r="E1812" s="131"/>
      <c r="F1812" s="177"/>
      <c r="G1812" s="180"/>
      <c r="H1812" s="163"/>
      <c r="I1812" s="165"/>
      <c r="J1812" s="168"/>
      <c r="K1812" s="62"/>
      <c r="L1812" s="63"/>
      <c r="M1812" s="63"/>
      <c r="N1812" s="65"/>
      <c r="O1812" s="127"/>
      <c r="P1812" s="100"/>
      <c r="Q1812" s="63">
        <f t="shared" si="780"/>
        <v>0</v>
      </c>
      <c r="R1812" s="65"/>
      <c r="S1812" s="67"/>
      <c r="T1812" s="40"/>
      <c r="U1812" s="106">
        <f>IF(EXACT(O1812,Y1812),M1812,M1812*(1-'Расчет ПРЕДЗАКАЗ'!$D$10))</f>
        <v>0</v>
      </c>
      <c r="V1812" s="106">
        <f t="shared" si="781"/>
        <v>0</v>
      </c>
      <c r="W1812" s="106" t="e">
        <f>IF(EXACT(O1812,Y1812),M1812,M1812*(1-#REF!))</f>
        <v>#REF!</v>
      </c>
      <c r="X1812" s="106" t="e">
        <f t="shared" si="782"/>
        <v>#REF!</v>
      </c>
      <c r="Y1812" s="107" t="s">
        <v>72</v>
      </c>
      <c r="Z1812" s="103">
        <f t="shared" si="778"/>
        <v>0</v>
      </c>
      <c r="AA1812" s="103">
        <f t="shared" si="779"/>
        <v>0</v>
      </c>
      <c r="AB1812" s="128" t="str">
        <f t="shared" si="783"/>
        <v/>
      </c>
      <c r="AC1812" s="128" t="e">
        <f t="shared" si="784"/>
        <v>#REF!</v>
      </c>
    </row>
    <row r="1813" spans="1:29" ht="50.1" customHeight="1">
      <c r="A1813" s="171"/>
      <c r="B1813" s="171"/>
      <c r="C1813" s="174"/>
      <c r="D1813" s="174"/>
      <c r="E1813" s="131"/>
      <c r="F1813" s="177"/>
      <c r="G1813" s="180"/>
      <c r="H1813" s="163"/>
      <c r="I1813" s="165"/>
      <c r="J1813" s="168"/>
      <c r="K1813" s="62"/>
      <c r="L1813" s="63"/>
      <c r="M1813" s="63"/>
      <c r="N1813" s="65"/>
      <c r="O1813" s="127"/>
      <c r="P1813" s="100"/>
      <c r="Q1813" s="63">
        <f t="shared" si="780"/>
        <v>0</v>
      </c>
      <c r="R1813" s="65"/>
      <c r="S1813" s="67"/>
      <c r="T1813" s="40"/>
      <c r="U1813" s="106">
        <f>IF(EXACT(O1813,Y1813),M1813,M1813*(1-'Расчет ПРЕДЗАКАЗ'!$D$10))</f>
        <v>0</v>
      </c>
      <c r="V1813" s="106">
        <f t="shared" si="781"/>
        <v>0</v>
      </c>
      <c r="W1813" s="106" t="e">
        <f>IF(EXACT(O1813,Y1813),M1813,M1813*(1-#REF!))</f>
        <v>#REF!</v>
      </c>
      <c r="X1813" s="106" t="e">
        <f t="shared" si="782"/>
        <v>#REF!</v>
      </c>
      <c r="Y1813" s="107" t="s">
        <v>72</v>
      </c>
      <c r="Z1813" s="103">
        <f t="shared" si="778"/>
        <v>0</v>
      </c>
      <c r="AA1813" s="103">
        <f t="shared" si="779"/>
        <v>0</v>
      </c>
      <c r="AB1813" s="128" t="str">
        <f t="shared" si="783"/>
        <v/>
      </c>
      <c r="AC1813" s="128" t="e">
        <f t="shared" si="784"/>
        <v>#REF!</v>
      </c>
    </row>
    <row r="1814" spans="1:29" ht="50.1" customHeight="1">
      <c r="A1814" s="172"/>
      <c r="B1814" s="172"/>
      <c r="C1814" s="175"/>
      <c r="D1814" s="175"/>
      <c r="E1814" s="132"/>
      <c r="F1814" s="178"/>
      <c r="G1814" s="181"/>
      <c r="H1814" s="164"/>
      <c r="I1814" s="166"/>
      <c r="J1814" s="169"/>
      <c r="K1814" s="62"/>
      <c r="L1814" s="63"/>
      <c r="M1814" s="63"/>
      <c r="N1814" s="65"/>
      <c r="O1814" s="127"/>
      <c r="P1814" s="100"/>
      <c r="Q1814" s="63">
        <f t="shared" si="780"/>
        <v>0</v>
      </c>
      <c r="R1814" s="65"/>
      <c r="S1814" s="67"/>
      <c r="T1814" s="40"/>
      <c r="U1814" s="106">
        <f>IF(EXACT(O1814,Y1814),M1814,M1814*(1-'Расчет ПРЕДЗАКАЗ'!$D$10))</f>
        <v>0</v>
      </c>
      <c r="V1814" s="106">
        <f t="shared" si="781"/>
        <v>0</v>
      </c>
      <c r="W1814" s="106" t="e">
        <f>IF(EXACT(O1814,Y1814),M1814,M1814*(1-#REF!))</f>
        <v>#REF!</v>
      </c>
      <c r="X1814" s="106" t="e">
        <f t="shared" si="782"/>
        <v>#REF!</v>
      </c>
      <c r="Y1814" s="107" t="s">
        <v>72</v>
      </c>
      <c r="Z1814" s="103">
        <f t="shared" si="778"/>
        <v>0</v>
      </c>
      <c r="AA1814" s="103">
        <f t="shared" si="779"/>
        <v>0</v>
      </c>
      <c r="AB1814" s="128" t="str">
        <f t="shared" si="783"/>
        <v/>
      </c>
      <c r="AC1814" s="128" t="e">
        <f t="shared" si="784"/>
        <v>#REF!</v>
      </c>
    </row>
    <row r="1815" spans="1:29" ht="11.25" customHeight="1" thickBot="1"/>
    <row r="1816" spans="1:29" ht="50.1" customHeight="1">
      <c r="A1816" s="170">
        <v>113</v>
      </c>
      <c r="B1816" s="170" t="s">
        <v>997</v>
      </c>
      <c r="C1816" s="173" t="s">
        <v>998</v>
      </c>
      <c r="D1816" s="173" t="s">
        <v>77</v>
      </c>
      <c r="E1816" s="131"/>
      <c r="F1816" s="199" t="s">
        <v>978</v>
      </c>
      <c r="G1816" s="179" t="s">
        <v>856</v>
      </c>
      <c r="H1816" s="162" t="s">
        <v>979</v>
      </c>
      <c r="I1816" s="200" t="s">
        <v>999</v>
      </c>
      <c r="J1816" s="167" t="s">
        <v>19</v>
      </c>
      <c r="K1816" s="62" t="s">
        <v>993</v>
      </c>
      <c r="L1816" s="63">
        <v>840</v>
      </c>
      <c r="M1816" s="63">
        <v>469</v>
      </c>
      <c r="N1816" s="142" t="s">
        <v>1000</v>
      </c>
      <c r="O1816" s="127" t="s">
        <v>72</v>
      </c>
      <c r="P1816" s="100"/>
      <c r="Q1816" s="63">
        <f>P1816*M1816</f>
        <v>0</v>
      </c>
      <c r="R1816" s="64"/>
      <c r="S1816" s="67">
        <v>14</v>
      </c>
      <c r="T1816" s="59"/>
      <c r="U1816" s="106">
        <f>IF(EXACT(O1816,Y1816),M1816,M1816*(1-'Расчет ПРЕДЗАКАЗ'!$D$10))</f>
        <v>469</v>
      </c>
      <c r="V1816" s="106">
        <f>P1816*U1816</f>
        <v>0</v>
      </c>
      <c r="W1816" s="106">
        <f>IF(EXACT(O1816,Y1816),M1816,M1816*(1-#REF!))</f>
        <v>469</v>
      </c>
      <c r="X1816" s="106">
        <f>P1816*W1816</f>
        <v>0</v>
      </c>
      <c r="Y1816" s="107" t="s">
        <v>72</v>
      </c>
      <c r="Z1816" s="103">
        <f t="shared" ref="Z1816:Z1830" si="785">IF(EXACT(O1816,Y1816),Q1816,0)</f>
        <v>0</v>
      </c>
      <c r="AA1816" s="103">
        <f t="shared" ref="AA1816:AA1830" si="786">IF(Z1816=0,Q1816,0)</f>
        <v>0</v>
      </c>
      <c r="AB1816" s="128">
        <f>IF(U1816=0,"",L1816/U1816-1)</f>
        <v>0.79104477611940305</v>
      </c>
      <c r="AC1816" s="128">
        <f>IF(W1816=0,"",L1816/W1816-1)</f>
        <v>0.79104477611940305</v>
      </c>
    </row>
    <row r="1817" spans="1:29" ht="50.1" customHeight="1">
      <c r="A1817" s="171"/>
      <c r="B1817" s="171"/>
      <c r="C1817" s="174"/>
      <c r="D1817" s="174"/>
      <c r="E1817" s="131"/>
      <c r="F1817" s="177"/>
      <c r="G1817" s="180"/>
      <c r="H1817" s="163"/>
      <c r="I1817" s="165"/>
      <c r="J1817" s="168"/>
      <c r="K1817" s="62" t="s">
        <v>1001</v>
      </c>
      <c r="L1817" s="63">
        <v>840</v>
      </c>
      <c r="M1817" s="63">
        <v>469</v>
      </c>
      <c r="N1817" s="142" t="s">
        <v>1002</v>
      </c>
      <c r="O1817" s="127" t="s">
        <v>72</v>
      </c>
      <c r="P1817" s="100"/>
      <c r="Q1817" s="63">
        <f t="shared" ref="Q1817:Q1830" si="787">P1817*M1817</f>
        <v>0</v>
      </c>
      <c r="R1817" s="64"/>
      <c r="S1817" s="67">
        <v>26</v>
      </c>
      <c r="T1817" s="46"/>
      <c r="U1817" s="106">
        <f>IF(EXACT(O1817,Y1817),M1817,M1817*(1-'Расчет ПРЕДЗАКАЗ'!$D$10))</f>
        <v>469</v>
      </c>
      <c r="V1817" s="106">
        <f t="shared" ref="V1817:V1830" si="788">P1817*U1817</f>
        <v>0</v>
      </c>
      <c r="W1817" s="106">
        <f>IF(EXACT(O1817,Y1817),M1817,M1817*(1-#REF!))</f>
        <v>469</v>
      </c>
      <c r="X1817" s="106">
        <f t="shared" ref="X1817:X1830" si="789">P1817*W1817</f>
        <v>0</v>
      </c>
      <c r="Y1817" s="107" t="s">
        <v>72</v>
      </c>
      <c r="Z1817" s="103">
        <f t="shared" si="785"/>
        <v>0</v>
      </c>
      <c r="AA1817" s="103">
        <f t="shared" si="786"/>
        <v>0</v>
      </c>
      <c r="AB1817" s="128">
        <f t="shared" ref="AB1817:AB1830" si="790">IF(U1817=0,"",L1817/U1817-1)</f>
        <v>0.79104477611940305</v>
      </c>
      <c r="AC1817" s="128">
        <f t="shared" ref="AC1817:AC1830" si="791">IF(W1817=0,"",L1817/W1817-1)</f>
        <v>0.79104477611940305</v>
      </c>
    </row>
    <row r="1818" spans="1:29" ht="50.1" customHeight="1">
      <c r="A1818" s="171"/>
      <c r="B1818" s="171"/>
      <c r="C1818" s="174"/>
      <c r="D1818" s="174"/>
      <c r="E1818" s="131"/>
      <c r="F1818" s="177"/>
      <c r="G1818" s="180"/>
      <c r="H1818" s="163"/>
      <c r="I1818" s="165"/>
      <c r="J1818" s="168"/>
      <c r="K1818" s="62"/>
      <c r="L1818" s="63"/>
      <c r="M1818" s="63"/>
      <c r="N1818" s="142"/>
      <c r="O1818" s="127"/>
      <c r="P1818" s="100"/>
      <c r="Q1818" s="63">
        <f t="shared" si="787"/>
        <v>0</v>
      </c>
      <c r="R1818" s="64"/>
      <c r="S1818" s="67"/>
      <c r="T1818" s="46"/>
      <c r="U1818" s="106">
        <f>IF(EXACT(O1818,Y1818),M1818,M1818*(1-'Расчет ПРЕДЗАКАЗ'!$D$10))</f>
        <v>0</v>
      </c>
      <c r="V1818" s="106">
        <f t="shared" si="788"/>
        <v>0</v>
      </c>
      <c r="W1818" s="106" t="e">
        <f>IF(EXACT(O1818,Y1818),M1818,M1818*(1-#REF!))</f>
        <v>#REF!</v>
      </c>
      <c r="X1818" s="106" t="e">
        <f t="shared" si="789"/>
        <v>#REF!</v>
      </c>
      <c r="Y1818" s="107" t="s">
        <v>72</v>
      </c>
      <c r="Z1818" s="103">
        <f t="shared" si="785"/>
        <v>0</v>
      </c>
      <c r="AA1818" s="103">
        <f t="shared" si="786"/>
        <v>0</v>
      </c>
      <c r="AB1818" s="128" t="str">
        <f t="shared" si="790"/>
        <v/>
      </c>
      <c r="AC1818" s="128" t="e">
        <f t="shared" si="791"/>
        <v>#REF!</v>
      </c>
    </row>
    <row r="1819" spans="1:29" ht="50.1" customHeight="1">
      <c r="A1819" s="171"/>
      <c r="B1819" s="171"/>
      <c r="C1819" s="174"/>
      <c r="D1819" s="174"/>
      <c r="E1819" s="131"/>
      <c r="F1819" s="177"/>
      <c r="G1819" s="180"/>
      <c r="H1819" s="163"/>
      <c r="I1819" s="165"/>
      <c r="J1819" s="168"/>
      <c r="K1819" s="62"/>
      <c r="L1819" s="63"/>
      <c r="M1819" s="63"/>
      <c r="N1819" s="142"/>
      <c r="O1819" s="127"/>
      <c r="P1819" s="100"/>
      <c r="Q1819" s="63">
        <f t="shared" si="787"/>
        <v>0</v>
      </c>
      <c r="R1819" s="64"/>
      <c r="S1819" s="67"/>
      <c r="T1819" s="46"/>
      <c r="U1819" s="106">
        <f>IF(EXACT(O1819,Y1819),M1819,M1819*(1-'Расчет ПРЕДЗАКАЗ'!$D$10))</f>
        <v>0</v>
      </c>
      <c r="V1819" s="106">
        <f t="shared" si="788"/>
        <v>0</v>
      </c>
      <c r="W1819" s="106" t="e">
        <f>IF(EXACT(O1819,Y1819),M1819,M1819*(1-#REF!))</f>
        <v>#REF!</v>
      </c>
      <c r="X1819" s="106" t="e">
        <f t="shared" si="789"/>
        <v>#REF!</v>
      </c>
      <c r="Y1819" s="107" t="s">
        <v>72</v>
      </c>
      <c r="Z1819" s="103">
        <f t="shared" si="785"/>
        <v>0</v>
      </c>
      <c r="AA1819" s="103">
        <f t="shared" si="786"/>
        <v>0</v>
      </c>
      <c r="AB1819" s="128" t="str">
        <f t="shared" si="790"/>
        <v/>
      </c>
      <c r="AC1819" s="128" t="e">
        <f t="shared" si="791"/>
        <v>#REF!</v>
      </c>
    </row>
    <row r="1820" spans="1:29" ht="50.1" customHeight="1">
      <c r="A1820" s="171"/>
      <c r="B1820" s="171"/>
      <c r="C1820" s="174"/>
      <c r="D1820" s="174"/>
      <c r="E1820" s="131"/>
      <c r="F1820" s="177"/>
      <c r="G1820" s="180"/>
      <c r="H1820" s="163"/>
      <c r="I1820" s="165"/>
      <c r="J1820" s="168"/>
      <c r="K1820" s="62"/>
      <c r="L1820" s="63"/>
      <c r="M1820" s="63"/>
      <c r="N1820" s="142"/>
      <c r="O1820" s="127"/>
      <c r="P1820" s="100"/>
      <c r="Q1820" s="63">
        <f t="shared" si="787"/>
        <v>0</v>
      </c>
      <c r="R1820" s="64"/>
      <c r="S1820" s="67"/>
      <c r="T1820" s="46"/>
      <c r="U1820" s="106">
        <f>IF(EXACT(O1820,Y1820),M1820,M1820*(1-'Расчет ПРЕДЗАКАЗ'!$D$10))</f>
        <v>0</v>
      </c>
      <c r="V1820" s="106">
        <f t="shared" si="788"/>
        <v>0</v>
      </c>
      <c r="W1820" s="106" t="e">
        <f>IF(EXACT(O1820,Y1820),M1820,M1820*(1-#REF!))</f>
        <v>#REF!</v>
      </c>
      <c r="X1820" s="106" t="e">
        <f t="shared" si="789"/>
        <v>#REF!</v>
      </c>
      <c r="Y1820" s="107" t="s">
        <v>72</v>
      </c>
      <c r="Z1820" s="103">
        <f t="shared" si="785"/>
        <v>0</v>
      </c>
      <c r="AA1820" s="103">
        <f t="shared" si="786"/>
        <v>0</v>
      </c>
      <c r="AB1820" s="128" t="str">
        <f t="shared" si="790"/>
        <v/>
      </c>
      <c r="AC1820" s="128" t="e">
        <f t="shared" si="791"/>
        <v>#REF!</v>
      </c>
    </row>
    <row r="1821" spans="1:29" ht="50.1" customHeight="1">
      <c r="A1821" s="171"/>
      <c r="B1821" s="171"/>
      <c r="C1821" s="174"/>
      <c r="D1821" s="174"/>
      <c r="E1821" s="131"/>
      <c r="F1821" s="177"/>
      <c r="G1821" s="180"/>
      <c r="H1821" s="163"/>
      <c r="I1821" s="165"/>
      <c r="J1821" s="168"/>
      <c r="K1821" s="62"/>
      <c r="L1821" s="63"/>
      <c r="M1821" s="63"/>
      <c r="N1821" s="142"/>
      <c r="O1821" s="127"/>
      <c r="P1821" s="100"/>
      <c r="Q1821" s="63">
        <f t="shared" si="787"/>
        <v>0</v>
      </c>
      <c r="R1821" s="64"/>
      <c r="S1821" s="67"/>
      <c r="T1821" s="46"/>
      <c r="U1821" s="106">
        <f>IF(EXACT(O1821,Y1821),M1821,M1821*(1-'Расчет ПРЕДЗАКАЗ'!$D$10))</f>
        <v>0</v>
      </c>
      <c r="V1821" s="106">
        <f t="shared" si="788"/>
        <v>0</v>
      </c>
      <c r="W1821" s="106" t="e">
        <f>IF(EXACT(O1821,Y1821),M1821,M1821*(1-#REF!))</f>
        <v>#REF!</v>
      </c>
      <c r="X1821" s="106" t="e">
        <f t="shared" si="789"/>
        <v>#REF!</v>
      </c>
      <c r="Y1821" s="107" t="s">
        <v>72</v>
      </c>
      <c r="Z1821" s="103">
        <f t="shared" si="785"/>
        <v>0</v>
      </c>
      <c r="AA1821" s="103">
        <f t="shared" si="786"/>
        <v>0</v>
      </c>
      <c r="AB1821" s="128" t="str">
        <f t="shared" si="790"/>
        <v/>
      </c>
      <c r="AC1821" s="128" t="e">
        <f t="shared" si="791"/>
        <v>#REF!</v>
      </c>
    </row>
    <row r="1822" spans="1:29" ht="50.1" customHeight="1">
      <c r="A1822" s="171"/>
      <c r="B1822" s="171"/>
      <c r="C1822" s="174"/>
      <c r="D1822" s="174"/>
      <c r="E1822" s="131"/>
      <c r="F1822" s="177"/>
      <c r="G1822" s="180"/>
      <c r="H1822" s="163"/>
      <c r="I1822" s="165"/>
      <c r="J1822" s="168"/>
      <c r="K1822" s="62"/>
      <c r="L1822" s="63"/>
      <c r="M1822" s="63"/>
      <c r="N1822" s="142"/>
      <c r="O1822" s="127"/>
      <c r="P1822" s="100"/>
      <c r="Q1822" s="63">
        <f t="shared" si="787"/>
        <v>0</v>
      </c>
      <c r="R1822" s="64"/>
      <c r="S1822" s="67"/>
      <c r="T1822" s="46"/>
      <c r="U1822" s="106">
        <f>IF(EXACT(O1822,Y1822),M1822,M1822*(1-'Расчет ПРЕДЗАКАЗ'!$D$10))</f>
        <v>0</v>
      </c>
      <c r="V1822" s="106">
        <f t="shared" si="788"/>
        <v>0</v>
      </c>
      <c r="W1822" s="106" t="e">
        <f>IF(EXACT(O1822,Y1822),M1822,M1822*(1-#REF!))</f>
        <v>#REF!</v>
      </c>
      <c r="X1822" s="106" t="e">
        <f t="shared" si="789"/>
        <v>#REF!</v>
      </c>
      <c r="Y1822" s="107" t="s">
        <v>72</v>
      </c>
      <c r="Z1822" s="103">
        <f t="shared" si="785"/>
        <v>0</v>
      </c>
      <c r="AA1822" s="103">
        <f t="shared" si="786"/>
        <v>0</v>
      </c>
      <c r="AB1822" s="128" t="str">
        <f t="shared" si="790"/>
        <v/>
      </c>
      <c r="AC1822" s="128" t="e">
        <f t="shared" si="791"/>
        <v>#REF!</v>
      </c>
    </row>
    <row r="1823" spans="1:29" ht="50.1" customHeight="1">
      <c r="A1823" s="171"/>
      <c r="B1823" s="171"/>
      <c r="C1823" s="174"/>
      <c r="D1823" s="174"/>
      <c r="E1823" s="131"/>
      <c r="F1823" s="177"/>
      <c r="G1823" s="180"/>
      <c r="H1823" s="163"/>
      <c r="I1823" s="165"/>
      <c r="J1823" s="168"/>
      <c r="K1823" s="62"/>
      <c r="L1823" s="63"/>
      <c r="M1823" s="63"/>
      <c r="N1823" s="142"/>
      <c r="O1823" s="127"/>
      <c r="P1823" s="100"/>
      <c r="Q1823" s="63">
        <f t="shared" si="787"/>
        <v>0</v>
      </c>
      <c r="R1823" s="64"/>
      <c r="S1823" s="67"/>
      <c r="T1823" s="46"/>
      <c r="U1823" s="106">
        <f>IF(EXACT(O1823,Y1823),M1823,M1823*(1-'Расчет ПРЕДЗАКАЗ'!$D$10))</f>
        <v>0</v>
      </c>
      <c r="V1823" s="106">
        <f t="shared" si="788"/>
        <v>0</v>
      </c>
      <c r="W1823" s="106" t="e">
        <f>IF(EXACT(O1823,Y1823),M1823,M1823*(1-#REF!))</f>
        <v>#REF!</v>
      </c>
      <c r="X1823" s="106" t="e">
        <f t="shared" si="789"/>
        <v>#REF!</v>
      </c>
      <c r="Y1823" s="107" t="s">
        <v>72</v>
      </c>
      <c r="Z1823" s="103">
        <f t="shared" si="785"/>
        <v>0</v>
      </c>
      <c r="AA1823" s="103">
        <f t="shared" si="786"/>
        <v>0</v>
      </c>
      <c r="AB1823" s="128" t="str">
        <f t="shared" si="790"/>
        <v/>
      </c>
      <c r="AC1823" s="128" t="e">
        <f t="shared" si="791"/>
        <v>#REF!</v>
      </c>
    </row>
    <row r="1824" spans="1:29" ht="50.1" customHeight="1">
      <c r="A1824" s="171"/>
      <c r="B1824" s="171"/>
      <c r="C1824" s="174"/>
      <c r="D1824" s="174"/>
      <c r="E1824" s="131"/>
      <c r="F1824" s="177"/>
      <c r="G1824" s="180"/>
      <c r="H1824" s="163"/>
      <c r="I1824" s="165"/>
      <c r="J1824" s="168"/>
      <c r="K1824" s="62"/>
      <c r="L1824" s="63"/>
      <c r="M1824" s="63"/>
      <c r="N1824" s="142"/>
      <c r="O1824" s="127"/>
      <c r="P1824" s="100"/>
      <c r="Q1824" s="63">
        <f t="shared" si="787"/>
        <v>0</v>
      </c>
      <c r="R1824" s="64"/>
      <c r="S1824" s="67"/>
      <c r="T1824" s="46"/>
      <c r="U1824" s="106">
        <f>IF(EXACT(O1824,Y1824),M1824,M1824*(1-'Расчет ПРЕДЗАКАЗ'!$D$10))</f>
        <v>0</v>
      </c>
      <c r="V1824" s="106">
        <f t="shared" si="788"/>
        <v>0</v>
      </c>
      <c r="W1824" s="106" t="e">
        <f>IF(EXACT(O1824,Y1824),M1824,M1824*(1-#REF!))</f>
        <v>#REF!</v>
      </c>
      <c r="X1824" s="106" t="e">
        <f t="shared" si="789"/>
        <v>#REF!</v>
      </c>
      <c r="Y1824" s="107" t="s">
        <v>72</v>
      </c>
      <c r="Z1824" s="103">
        <f t="shared" si="785"/>
        <v>0</v>
      </c>
      <c r="AA1824" s="103">
        <f t="shared" si="786"/>
        <v>0</v>
      </c>
      <c r="AB1824" s="128" t="str">
        <f t="shared" si="790"/>
        <v/>
      </c>
      <c r="AC1824" s="128" t="e">
        <f t="shared" si="791"/>
        <v>#REF!</v>
      </c>
    </row>
    <row r="1825" spans="1:29" ht="50.1" customHeight="1">
      <c r="A1825" s="171"/>
      <c r="B1825" s="171"/>
      <c r="C1825" s="174"/>
      <c r="D1825" s="174"/>
      <c r="E1825" s="131"/>
      <c r="F1825" s="177"/>
      <c r="G1825" s="180"/>
      <c r="H1825" s="163"/>
      <c r="I1825" s="165"/>
      <c r="J1825" s="168"/>
      <c r="K1825" s="62"/>
      <c r="L1825" s="63"/>
      <c r="M1825" s="63"/>
      <c r="N1825" s="143"/>
      <c r="O1825" s="127"/>
      <c r="P1825" s="100"/>
      <c r="Q1825" s="63">
        <f t="shared" si="787"/>
        <v>0</v>
      </c>
      <c r="R1825" s="65"/>
      <c r="S1825" s="67"/>
      <c r="T1825" s="40"/>
      <c r="U1825" s="106">
        <f>IF(EXACT(O1825,Y1825),M1825,M1825*(1-'Расчет ПРЕДЗАКАЗ'!$D$10))</f>
        <v>0</v>
      </c>
      <c r="V1825" s="106">
        <f t="shared" si="788"/>
        <v>0</v>
      </c>
      <c r="W1825" s="106" t="e">
        <f>IF(EXACT(O1825,Y1825),M1825,M1825*(1-#REF!))</f>
        <v>#REF!</v>
      </c>
      <c r="X1825" s="106" t="e">
        <f t="shared" si="789"/>
        <v>#REF!</v>
      </c>
      <c r="Y1825" s="107" t="s">
        <v>72</v>
      </c>
      <c r="Z1825" s="103">
        <f t="shared" si="785"/>
        <v>0</v>
      </c>
      <c r="AA1825" s="103">
        <f t="shared" si="786"/>
        <v>0</v>
      </c>
      <c r="AB1825" s="128" t="str">
        <f t="shared" si="790"/>
        <v/>
      </c>
      <c r="AC1825" s="128" t="e">
        <f t="shared" si="791"/>
        <v>#REF!</v>
      </c>
    </row>
    <row r="1826" spans="1:29" ht="50.1" customHeight="1">
      <c r="A1826" s="171"/>
      <c r="B1826" s="171"/>
      <c r="C1826" s="174"/>
      <c r="D1826" s="174"/>
      <c r="E1826" s="131"/>
      <c r="F1826" s="177"/>
      <c r="G1826" s="180"/>
      <c r="H1826" s="163"/>
      <c r="I1826" s="165"/>
      <c r="J1826" s="168"/>
      <c r="K1826" s="62"/>
      <c r="L1826" s="63"/>
      <c r="M1826" s="63"/>
      <c r="N1826" s="143"/>
      <c r="O1826" s="127"/>
      <c r="P1826" s="100"/>
      <c r="Q1826" s="63">
        <f t="shared" si="787"/>
        <v>0</v>
      </c>
      <c r="R1826" s="65"/>
      <c r="S1826" s="67"/>
      <c r="T1826" s="40"/>
      <c r="U1826" s="106">
        <f>IF(EXACT(O1826,Y1826),M1826,M1826*(1-'Расчет ПРЕДЗАКАЗ'!$D$10))</f>
        <v>0</v>
      </c>
      <c r="V1826" s="106">
        <f t="shared" si="788"/>
        <v>0</v>
      </c>
      <c r="W1826" s="106" t="e">
        <f>IF(EXACT(O1826,Y1826),M1826,M1826*(1-#REF!))</f>
        <v>#REF!</v>
      </c>
      <c r="X1826" s="106" t="e">
        <f t="shared" si="789"/>
        <v>#REF!</v>
      </c>
      <c r="Y1826" s="107" t="s">
        <v>72</v>
      </c>
      <c r="Z1826" s="103">
        <f t="shared" si="785"/>
        <v>0</v>
      </c>
      <c r="AA1826" s="103">
        <f t="shared" si="786"/>
        <v>0</v>
      </c>
      <c r="AB1826" s="128" t="str">
        <f t="shared" si="790"/>
        <v/>
      </c>
      <c r="AC1826" s="128" t="e">
        <f t="shared" si="791"/>
        <v>#REF!</v>
      </c>
    </row>
    <row r="1827" spans="1:29" ht="50.1" customHeight="1">
      <c r="A1827" s="171"/>
      <c r="B1827" s="171"/>
      <c r="C1827" s="174"/>
      <c r="D1827" s="174"/>
      <c r="E1827" s="131"/>
      <c r="F1827" s="177"/>
      <c r="G1827" s="180"/>
      <c r="H1827" s="163"/>
      <c r="I1827" s="165"/>
      <c r="J1827" s="168"/>
      <c r="K1827" s="62"/>
      <c r="L1827" s="63"/>
      <c r="M1827" s="63"/>
      <c r="N1827" s="65"/>
      <c r="O1827" s="127"/>
      <c r="P1827" s="100"/>
      <c r="Q1827" s="63">
        <f t="shared" si="787"/>
        <v>0</v>
      </c>
      <c r="R1827" s="65"/>
      <c r="S1827" s="67"/>
      <c r="T1827" s="40"/>
      <c r="U1827" s="106">
        <f>IF(EXACT(O1827,Y1827),M1827,M1827*(1-'Расчет ПРЕДЗАКАЗ'!$D$10))</f>
        <v>0</v>
      </c>
      <c r="V1827" s="106">
        <f t="shared" si="788"/>
        <v>0</v>
      </c>
      <c r="W1827" s="106" t="e">
        <f>IF(EXACT(O1827,Y1827),M1827,M1827*(1-#REF!))</f>
        <v>#REF!</v>
      </c>
      <c r="X1827" s="106" t="e">
        <f t="shared" si="789"/>
        <v>#REF!</v>
      </c>
      <c r="Y1827" s="107" t="s">
        <v>72</v>
      </c>
      <c r="Z1827" s="103">
        <f t="shared" si="785"/>
        <v>0</v>
      </c>
      <c r="AA1827" s="103">
        <f t="shared" si="786"/>
        <v>0</v>
      </c>
      <c r="AB1827" s="128" t="str">
        <f t="shared" si="790"/>
        <v/>
      </c>
      <c r="AC1827" s="128" t="e">
        <f t="shared" si="791"/>
        <v>#REF!</v>
      </c>
    </row>
    <row r="1828" spans="1:29" ht="50.1" customHeight="1">
      <c r="A1828" s="171"/>
      <c r="B1828" s="171"/>
      <c r="C1828" s="174"/>
      <c r="D1828" s="174"/>
      <c r="E1828" s="131"/>
      <c r="F1828" s="177"/>
      <c r="G1828" s="180"/>
      <c r="H1828" s="163"/>
      <c r="I1828" s="165"/>
      <c r="J1828" s="168"/>
      <c r="K1828" s="62"/>
      <c r="L1828" s="63"/>
      <c r="M1828" s="63"/>
      <c r="N1828" s="65"/>
      <c r="O1828" s="127"/>
      <c r="P1828" s="100"/>
      <c r="Q1828" s="63">
        <f t="shared" si="787"/>
        <v>0</v>
      </c>
      <c r="R1828" s="65"/>
      <c r="S1828" s="67"/>
      <c r="T1828" s="40"/>
      <c r="U1828" s="106">
        <f>IF(EXACT(O1828,Y1828),M1828,M1828*(1-'Расчет ПРЕДЗАКАЗ'!$D$10))</f>
        <v>0</v>
      </c>
      <c r="V1828" s="106">
        <f t="shared" si="788"/>
        <v>0</v>
      </c>
      <c r="W1828" s="106" t="e">
        <f>IF(EXACT(O1828,Y1828),M1828,M1828*(1-#REF!))</f>
        <v>#REF!</v>
      </c>
      <c r="X1828" s="106" t="e">
        <f t="shared" si="789"/>
        <v>#REF!</v>
      </c>
      <c r="Y1828" s="107" t="s">
        <v>72</v>
      </c>
      <c r="Z1828" s="103">
        <f t="shared" si="785"/>
        <v>0</v>
      </c>
      <c r="AA1828" s="103">
        <f t="shared" si="786"/>
        <v>0</v>
      </c>
      <c r="AB1828" s="128" t="str">
        <f t="shared" si="790"/>
        <v/>
      </c>
      <c r="AC1828" s="128" t="e">
        <f t="shared" si="791"/>
        <v>#REF!</v>
      </c>
    </row>
    <row r="1829" spans="1:29" ht="50.1" customHeight="1">
      <c r="A1829" s="171"/>
      <c r="B1829" s="171"/>
      <c r="C1829" s="174"/>
      <c r="D1829" s="174"/>
      <c r="E1829" s="131"/>
      <c r="F1829" s="177"/>
      <c r="G1829" s="180"/>
      <c r="H1829" s="163"/>
      <c r="I1829" s="165"/>
      <c r="J1829" s="168"/>
      <c r="K1829" s="62"/>
      <c r="L1829" s="63"/>
      <c r="M1829" s="63"/>
      <c r="N1829" s="65"/>
      <c r="O1829" s="127"/>
      <c r="P1829" s="100"/>
      <c r="Q1829" s="63">
        <f t="shared" si="787"/>
        <v>0</v>
      </c>
      <c r="R1829" s="65"/>
      <c r="S1829" s="67"/>
      <c r="T1829" s="40"/>
      <c r="U1829" s="106">
        <f>IF(EXACT(O1829,Y1829),M1829,M1829*(1-'Расчет ПРЕДЗАКАЗ'!$D$10))</f>
        <v>0</v>
      </c>
      <c r="V1829" s="106">
        <f t="shared" si="788"/>
        <v>0</v>
      </c>
      <c r="W1829" s="106" t="e">
        <f>IF(EXACT(O1829,Y1829),M1829,M1829*(1-#REF!))</f>
        <v>#REF!</v>
      </c>
      <c r="X1829" s="106" t="e">
        <f t="shared" si="789"/>
        <v>#REF!</v>
      </c>
      <c r="Y1829" s="107" t="s">
        <v>72</v>
      </c>
      <c r="Z1829" s="103">
        <f t="shared" si="785"/>
        <v>0</v>
      </c>
      <c r="AA1829" s="103">
        <f t="shared" si="786"/>
        <v>0</v>
      </c>
      <c r="AB1829" s="128" t="str">
        <f t="shared" si="790"/>
        <v/>
      </c>
      <c r="AC1829" s="128" t="e">
        <f t="shared" si="791"/>
        <v>#REF!</v>
      </c>
    </row>
    <row r="1830" spans="1:29" ht="50.1" customHeight="1">
      <c r="A1830" s="172"/>
      <c r="B1830" s="172"/>
      <c r="C1830" s="175"/>
      <c r="D1830" s="175"/>
      <c r="E1830" s="132"/>
      <c r="F1830" s="178"/>
      <c r="G1830" s="181"/>
      <c r="H1830" s="164"/>
      <c r="I1830" s="166"/>
      <c r="J1830" s="169"/>
      <c r="K1830" s="62"/>
      <c r="L1830" s="63"/>
      <c r="M1830" s="63"/>
      <c r="N1830" s="65"/>
      <c r="O1830" s="127"/>
      <c r="P1830" s="100"/>
      <c r="Q1830" s="63">
        <f t="shared" si="787"/>
        <v>0</v>
      </c>
      <c r="R1830" s="65"/>
      <c r="S1830" s="67"/>
      <c r="T1830" s="40"/>
      <c r="U1830" s="106">
        <f>IF(EXACT(O1830,Y1830),M1830,M1830*(1-'Расчет ПРЕДЗАКАЗ'!$D$10))</f>
        <v>0</v>
      </c>
      <c r="V1830" s="106">
        <f t="shared" si="788"/>
        <v>0</v>
      </c>
      <c r="W1830" s="106" t="e">
        <f>IF(EXACT(O1830,Y1830),M1830,M1830*(1-#REF!))</f>
        <v>#REF!</v>
      </c>
      <c r="X1830" s="106" t="e">
        <f t="shared" si="789"/>
        <v>#REF!</v>
      </c>
      <c r="Y1830" s="107" t="s">
        <v>72</v>
      </c>
      <c r="Z1830" s="103">
        <f t="shared" si="785"/>
        <v>0</v>
      </c>
      <c r="AA1830" s="103">
        <f t="shared" si="786"/>
        <v>0</v>
      </c>
      <c r="AB1830" s="128" t="str">
        <f t="shared" si="790"/>
        <v/>
      </c>
      <c r="AC1830" s="128" t="e">
        <f t="shared" si="791"/>
        <v>#REF!</v>
      </c>
    </row>
    <row r="1831" spans="1:29" ht="11.25" customHeight="1" thickBot="1"/>
    <row r="1832" spans="1:29" ht="50.1" customHeight="1">
      <c r="A1832" s="170">
        <v>114</v>
      </c>
      <c r="B1832" s="170" t="s">
        <v>1003</v>
      </c>
      <c r="C1832" s="173" t="s">
        <v>1004</v>
      </c>
      <c r="D1832" s="173" t="s">
        <v>77</v>
      </c>
      <c r="E1832" s="131"/>
      <c r="F1832" s="199" t="s">
        <v>978</v>
      </c>
      <c r="G1832" s="179" t="s">
        <v>792</v>
      </c>
      <c r="H1832" s="162" t="s">
        <v>979</v>
      </c>
      <c r="I1832" s="200" t="s">
        <v>1005</v>
      </c>
      <c r="J1832" s="167" t="s">
        <v>19</v>
      </c>
      <c r="K1832" s="62" t="s">
        <v>861</v>
      </c>
      <c r="L1832" s="63">
        <v>690</v>
      </c>
      <c r="M1832" s="63">
        <v>430</v>
      </c>
      <c r="N1832" s="142" t="s">
        <v>1006</v>
      </c>
      <c r="O1832" s="127"/>
      <c r="P1832" s="100"/>
      <c r="Q1832" s="63">
        <f>P1832*M1832</f>
        <v>0</v>
      </c>
      <c r="R1832" s="64"/>
      <c r="S1832" s="67">
        <v>17</v>
      </c>
      <c r="T1832" s="59"/>
      <c r="U1832" s="106">
        <f>IF(EXACT(O1832,Y1832),M1832,M1832*(1-'Расчет ПРЕДЗАКАЗ'!$D$10))</f>
        <v>421.4</v>
      </c>
      <c r="V1832" s="106">
        <f>P1832*U1832</f>
        <v>0</v>
      </c>
      <c r="W1832" s="106" t="e">
        <f>IF(EXACT(O1832,Y1832),M1832,M1832*(1-#REF!))</f>
        <v>#REF!</v>
      </c>
      <c r="X1832" s="106" t="e">
        <f>P1832*W1832</f>
        <v>#REF!</v>
      </c>
      <c r="Y1832" s="107" t="s">
        <v>72</v>
      </c>
      <c r="Z1832" s="103">
        <f t="shared" ref="Z1832:Z1846" si="792">IF(EXACT(O1832,Y1832),Q1832,0)</f>
        <v>0</v>
      </c>
      <c r="AA1832" s="103">
        <f t="shared" ref="AA1832:AA1846" si="793">IF(Z1832=0,Q1832,0)</f>
        <v>0</v>
      </c>
      <c r="AB1832" s="128">
        <f>IF(U1832=0,"",L1832/U1832-1)</f>
        <v>0.63739914570479361</v>
      </c>
      <c r="AC1832" s="128" t="e">
        <f>IF(W1832=0,"",L1832/W1832-1)</f>
        <v>#REF!</v>
      </c>
    </row>
    <row r="1833" spans="1:29" ht="50.1" customHeight="1">
      <c r="A1833" s="171"/>
      <c r="B1833" s="171"/>
      <c r="C1833" s="174"/>
      <c r="D1833" s="174"/>
      <c r="E1833" s="131"/>
      <c r="F1833" s="177"/>
      <c r="G1833" s="180"/>
      <c r="H1833" s="163"/>
      <c r="I1833" s="165"/>
      <c r="J1833" s="168"/>
      <c r="K1833" s="62" t="s">
        <v>1007</v>
      </c>
      <c r="L1833" s="63">
        <v>690</v>
      </c>
      <c r="M1833" s="63">
        <v>430</v>
      </c>
      <c r="N1833" s="142" t="s">
        <v>1008</v>
      </c>
      <c r="O1833" s="127"/>
      <c r="P1833" s="100"/>
      <c r="Q1833" s="63">
        <f t="shared" ref="Q1833:Q1846" si="794">P1833*M1833</f>
        <v>0</v>
      </c>
      <c r="R1833" s="64"/>
      <c r="S1833" s="67">
        <v>11</v>
      </c>
      <c r="T1833" s="46"/>
      <c r="U1833" s="106">
        <f>IF(EXACT(O1833,Y1833),M1833,M1833*(1-'Расчет ПРЕДЗАКАЗ'!$D$10))</f>
        <v>421.4</v>
      </c>
      <c r="V1833" s="106">
        <f t="shared" ref="V1833:V1846" si="795">P1833*U1833</f>
        <v>0</v>
      </c>
      <c r="W1833" s="106" t="e">
        <f>IF(EXACT(O1833,Y1833),M1833,M1833*(1-#REF!))</f>
        <v>#REF!</v>
      </c>
      <c r="X1833" s="106" t="e">
        <f t="shared" ref="X1833:X1846" si="796">P1833*W1833</f>
        <v>#REF!</v>
      </c>
      <c r="Y1833" s="107" t="s">
        <v>72</v>
      </c>
      <c r="Z1833" s="103">
        <f t="shared" si="792"/>
        <v>0</v>
      </c>
      <c r="AA1833" s="103">
        <f t="shared" si="793"/>
        <v>0</v>
      </c>
      <c r="AB1833" s="128">
        <f t="shared" ref="AB1833:AB1846" si="797">IF(U1833=0,"",L1833/U1833-1)</f>
        <v>0.63739914570479361</v>
      </c>
      <c r="AC1833" s="128" t="e">
        <f t="shared" ref="AC1833:AC1846" si="798">IF(W1833=0,"",L1833/W1833-1)</f>
        <v>#REF!</v>
      </c>
    </row>
    <row r="1834" spans="1:29" ht="50.1" customHeight="1">
      <c r="A1834" s="171"/>
      <c r="B1834" s="171"/>
      <c r="C1834" s="174"/>
      <c r="D1834" s="174"/>
      <c r="E1834" s="131"/>
      <c r="F1834" s="177"/>
      <c r="G1834" s="180"/>
      <c r="H1834" s="163"/>
      <c r="I1834" s="165"/>
      <c r="J1834" s="168"/>
      <c r="K1834" s="62"/>
      <c r="L1834" s="63"/>
      <c r="M1834" s="63"/>
      <c r="N1834" s="142"/>
      <c r="O1834" s="127"/>
      <c r="P1834" s="100"/>
      <c r="Q1834" s="63">
        <f t="shared" si="794"/>
        <v>0</v>
      </c>
      <c r="R1834" s="64"/>
      <c r="S1834" s="67"/>
      <c r="T1834" s="46"/>
      <c r="U1834" s="106">
        <f>IF(EXACT(O1834,Y1834),M1834,M1834*(1-'Расчет ПРЕДЗАКАЗ'!$D$10))</f>
        <v>0</v>
      </c>
      <c r="V1834" s="106">
        <f t="shared" si="795"/>
        <v>0</v>
      </c>
      <c r="W1834" s="106" t="e">
        <f>IF(EXACT(O1834,Y1834),M1834,M1834*(1-#REF!))</f>
        <v>#REF!</v>
      </c>
      <c r="X1834" s="106" t="e">
        <f t="shared" si="796"/>
        <v>#REF!</v>
      </c>
      <c r="Y1834" s="107" t="s">
        <v>72</v>
      </c>
      <c r="Z1834" s="103">
        <f t="shared" si="792"/>
        <v>0</v>
      </c>
      <c r="AA1834" s="103">
        <f t="shared" si="793"/>
        <v>0</v>
      </c>
      <c r="AB1834" s="128" t="str">
        <f t="shared" si="797"/>
        <v/>
      </c>
      <c r="AC1834" s="128" t="e">
        <f t="shared" si="798"/>
        <v>#REF!</v>
      </c>
    </row>
    <row r="1835" spans="1:29" ht="50.1" customHeight="1">
      <c r="A1835" s="171"/>
      <c r="B1835" s="171"/>
      <c r="C1835" s="174"/>
      <c r="D1835" s="174"/>
      <c r="E1835" s="131"/>
      <c r="F1835" s="177"/>
      <c r="G1835" s="180"/>
      <c r="H1835" s="163"/>
      <c r="I1835" s="165"/>
      <c r="J1835" s="168"/>
      <c r="K1835" s="62"/>
      <c r="L1835" s="63"/>
      <c r="M1835" s="63"/>
      <c r="N1835" s="142"/>
      <c r="O1835" s="127"/>
      <c r="P1835" s="100"/>
      <c r="Q1835" s="63">
        <f t="shared" si="794"/>
        <v>0</v>
      </c>
      <c r="R1835" s="64"/>
      <c r="S1835" s="67"/>
      <c r="T1835" s="46"/>
      <c r="U1835" s="106">
        <f>IF(EXACT(O1835,Y1835),M1835,M1835*(1-'Расчет ПРЕДЗАКАЗ'!$D$10))</f>
        <v>0</v>
      </c>
      <c r="V1835" s="106">
        <f t="shared" si="795"/>
        <v>0</v>
      </c>
      <c r="W1835" s="106" t="e">
        <f>IF(EXACT(O1835,Y1835),M1835,M1835*(1-#REF!))</f>
        <v>#REF!</v>
      </c>
      <c r="X1835" s="106" t="e">
        <f t="shared" si="796"/>
        <v>#REF!</v>
      </c>
      <c r="Y1835" s="107" t="s">
        <v>72</v>
      </c>
      <c r="Z1835" s="103">
        <f t="shared" si="792"/>
        <v>0</v>
      </c>
      <c r="AA1835" s="103">
        <f t="shared" si="793"/>
        <v>0</v>
      </c>
      <c r="AB1835" s="128" t="str">
        <f t="shared" si="797"/>
        <v/>
      </c>
      <c r="AC1835" s="128" t="e">
        <f t="shared" si="798"/>
        <v>#REF!</v>
      </c>
    </row>
    <row r="1836" spans="1:29" ht="50.1" customHeight="1">
      <c r="A1836" s="171"/>
      <c r="B1836" s="171"/>
      <c r="C1836" s="174"/>
      <c r="D1836" s="174"/>
      <c r="E1836" s="131"/>
      <c r="F1836" s="177"/>
      <c r="G1836" s="180"/>
      <c r="H1836" s="163"/>
      <c r="I1836" s="165"/>
      <c r="J1836" s="168"/>
      <c r="K1836" s="62"/>
      <c r="L1836" s="63"/>
      <c r="M1836" s="63"/>
      <c r="N1836" s="142"/>
      <c r="O1836" s="127"/>
      <c r="P1836" s="100"/>
      <c r="Q1836" s="63">
        <f t="shared" si="794"/>
        <v>0</v>
      </c>
      <c r="R1836" s="64"/>
      <c r="S1836" s="67"/>
      <c r="T1836" s="46"/>
      <c r="U1836" s="106">
        <f>IF(EXACT(O1836,Y1836),M1836,M1836*(1-'Расчет ПРЕДЗАКАЗ'!$D$10))</f>
        <v>0</v>
      </c>
      <c r="V1836" s="106">
        <f t="shared" si="795"/>
        <v>0</v>
      </c>
      <c r="W1836" s="106" t="e">
        <f>IF(EXACT(O1836,Y1836),M1836,M1836*(1-#REF!))</f>
        <v>#REF!</v>
      </c>
      <c r="X1836" s="106" t="e">
        <f t="shared" si="796"/>
        <v>#REF!</v>
      </c>
      <c r="Y1836" s="107" t="s">
        <v>72</v>
      </c>
      <c r="Z1836" s="103">
        <f t="shared" si="792"/>
        <v>0</v>
      </c>
      <c r="AA1836" s="103">
        <f t="shared" si="793"/>
        <v>0</v>
      </c>
      <c r="AB1836" s="128" t="str">
        <f t="shared" si="797"/>
        <v/>
      </c>
      <c r="AC1836" s="128" t="e">
        <f t="shared" si="798"/>
        <v>#REF!</v>
      </c>
    </row>
    <row r="1837" spans="1:29" ht="50.1" customHeight="1">
      <c r="A1837" s="171"/>
      <c r="B1837" s="171"/>
      <c r="C1837" s="174"/>
      <c r="D1837" s="174"/>
      <c r="E1837" s="131"/>
      <c r="F1837" s="177"/>
      <c r="G1837" s="180"/>
      <c r="H1837" s="163"/>
      <c r="I1837" s="165"/>
      <c r="J1837" s="168"/>
      <c r="K1837" s="62"/>
      <c r="L1837" s="63"/>
      <c r="M1837" s="63"/>
      <c r="N1837" s="142"/>
      <c r="O1837" s="127"/>
      <c r="P1837" s="100"/>
      <c r="Q1837" s="63">
        <f t="shared" si="794"/>
        <v>0</v>
      </c>
      <c r="R1837" s="64"/>
      <c r="S1837" s="67"/>
      <c r="T1837" s="46"/>
      <c r="U1837" s="106">
        <f>IF(EXACT(O1837,Y1837),M1837,M1837*(1-'Расчет ПРЕДЗАКАЗ'!$D$10))</f>
        <v>0</v>
      </c>
      <c r="V1837" s="106">
        <f t="shared" si="795"/>
        <v>0</v>
      </c>
      <c r="W1837" s="106" t="e">
        <f>IF(EXACT(O1837,Y1837),M1837,M1837*(1-#REF!))</f>
        <v>#REF!</v>
      </c>
      <c r="X1837" s="106" t="e">
        <f t="shared" si="796"/>
        <v>#REF!</v>
      </c>
      <c r="Y1837" s="107" t="s">
        <v>72</v>
      </c>
      <c r="Z1837" s="103">
        <f t="shared" si="792"/>
        <v>0</v>
      </c>
      <c r="AA1837" s="103">
        <f t="shared" si="793"/>
        <v>0</v>
      </c>
      <c r="AB1837" s="128" t="str">
        <f t="shared" si="797"/>
        <v/>
      </c>
      <c r="AC1837" s="128" t="e">
        <f t="shared" si="798"/>
        <v>#REF!</v>
      </c>
    </row>
    <row r="1838" spans="1:29" ht="50.1" customHeight="1">
      <c r="A1838" s="171"/>
      <c r="B1838" s="171"/>
      <c r="C1838" s="174"/>
      <c r="D1838" s="174"/>
      <c r="E1838" s="131"/>
      <c r="F1838" s="177"/>
      <c r="G1838" s="180"/>
      <c r="H1838" s="163"/>
      <c r="I1838" s="165"/>
      <c r="J1838" s="168"/>
      <c r="K1838" s="62"/>
      <c r="L1838" s="63"/>
      <c r="M1838" s="63"/>
      <c r="N1838" s="142"/>
      <c r="O1838" s="127"/>
      <c r="P1838" s="100"/>
      <c r="Q1838" s="63">
        <f t="shared" si="794"/>
        <v>0</v>
      </c>
      <c r="R1838" s="64"/>
      <c r="S1838" s="67"/>
      <c r="T1838" s="46"/>
      <c r="U1838" s="106">
        <f>IF(EXACT(O1838,Y1838),M1838,M1838*(1-'Расчет ПРЕДЗАКАЗ'!$D$10))</f>
        <v>0</v>
      </c>
      <c r="V1838" s="106">
        <f t="shared" si="795"/>
        <v>0</v>
      </c>
      <c r="W1838" s="106" t="e">
        <f>IF(EXACT(O1838,Y1838),M1838,M1838*(1-#REF!))</f>
        <v>#REF!</v>
      </c>
      <c r="X1838" s="106" t="e">
        <f t="shared" si="796"/>
        <v>#REF!</v>
      </c>
      <c r="Y1838" s="107" t="s">
        <v>72</v>
      </c>
      <c r="Z1838" s="103">
        <f t="shared" si="792"/>
        <v>0</v>
      </c>
      <c r="AA1838" s="103">
        <f t="shared" si="793"/>
        <v>0</v>
      </c>
      <c r="AB1838" s="128" t="str">
        <f t="shared" si="797"/>
        <v/>
      </c>
      <c r="AC1838" s="128" t="e">
        <f t="shared" si="798"/>
        <v>#REF!</v>
      </c>
    </row>
    <row r="1839" spans="1:29" ht="50.1" customHeight="1">
      <c r="A1839" s="171"/>
      <c r="B1839" s="171"/>
      <c r="C1839" s="174"/>
      <c r="D1839" s="174"/>
      <c r="E1839" s="131"/>
      <c r="F1839" s="177"/>
      <c r="G1839" s="180"/>
      <c r="H1839" s="163"/>
      <c r="I1839" s="165"/>
      <c r="J1839" s="168"/>
      <c r="K1839" s="62"/>
      <c r="L1839" s="63"/>
      <c r="M1839" s="63"/>
      <c r="N1839" s="142"/>
      <c r="O1839" s="127"/>
      <c r="P1839" s="100"/>
      <c r="Q1839" s="63">
        <f t="shared" si="794"/>
        <v>0</v>
      </c>
      <c r="R1839" s="64"/>
      <c r="S1839" s="67"/>
      <c r="T1839" s="46"/>
      <c r="U1839" s="106">
        <f>IF(EXACT(O1839,Y1839),M1839,M1839*(1-'Расчет ПРЕДЗАКАЗ'!$D$10))</f>
        <v>0</v>
      </c>
      <c r="V1839" s="106">
        <f t="shared" si="795"/>
        <v>0</v>
      </c>
      <c r="W1839" s="106" t="e">
        <f>IF(EXACT(O1839,Y1839),M1839,M1839*(1-#REF!))</f>
        <v>#REF!</v>
      </c>
      <c r="X1839" s="106" t="e">
        <f t="shared" si="796"/>
        <v>#REF!</v>
      </c>
      <c r="Y1839" s="107" t="s">
        <v>72</v>
      </c>
      <c r="Z1839" s="103">
        <f t="shared" si="792"/>
        <v>0</v>
      </c>
      <c r="AA1839" s="103">
        <f t="shared" si="793"/>
        <v>0</v>
      </c>
      <c r="AB1839" s="128" t="str">
        <f t="shared" si="797"/>
        <v/>
      </c>
      <c r="AC1839" s="128" t="e">
        <f t="shared" si="798"/>
        <v>#REF!</v>
      </c>
    </row>
    <row r="1840" spans="1:29" ht="50.1" customHeight="1">
      <c r="A1840" s="171"/>
      <c r="B1840" s="171"/>
      <c r="C1840" s="174"/>
      <c r="D1840" s="174"/>
      <c r="E1840" s="131"/>
      <c r="F1840" s="177"/>
      <c r="G1840" s="180"/>
      <c r="H1840" s="163"/>
      <c r="I1840" s="165"/>
      <c r="J1840" s="168"/>
      <c r="K1840" s="62"/>
      <c r="L1840" s="63"/>
      <c r="M1840" s="63"/>
      <c r="N1840" s="142"/>
      <c r="O1840" s="127"/>
      <c r="P1840" s="100"/>
      <c r="Q1840" s="63">
        <f t="shared" si="794"/>
        <v>0</v>
      </c>
      <c r="R1840" s="64"/>
      <c r="S1840" s="67"/>
      <c r="T1840" s="46"/>
      <c r="U1840" s="106">
        <f>IF(EXACT(O1840,Y1840),M1840,M1840*(1-'Расчет ПРЕДЗАКАЗ'!$D$10))</f>
        <v>0</v>
      </c>
      <c r="V1840" s="106">
        <f t="shared" si="795"/>
        <v>0</v>
      </c>
      <c r="W1840" s="106" t="e">
        <f>IF(EXACT(O1840,Y1840),M1840,M1840*(1-#REF!))</f>
        <v>#REF!</v>
      </c>
      <c r="X1840" s="106" t="e">
        <f t="shared" si="796"/>
        <v>#REF!</v>
      </c>
      <c r="Y1840" s="107" t="s">
        <v>72</v>
      </c>
      <c r="Z1840" s="103">
        <f t="shared" si="792"/>
        <v>0</v>
      </c>
      <c r="AA1840" s="103">
        <f t="shared" si="793"/>
        <v>0</v>
      </c>
      <c r="AB1840" s="128" t="str">
        <f t="shared" si="797"/>
        <v/>
      </c>
      <c r="AC1840" s="128" t="e">
        <f t="shared" si="798"/>
        <v>#REF!</v>
      </c>
    </row>
    <row r="1841" spans="1:29" ht="50.1" customHeight="1">
      <c r="A1841" s="171"/>
      <c r="B1841" s="171"/>
      <c r="C1841" s="174"/>
      <c r="D1841" s="174"/>
      <c r="E1841" s="131"/>
      <c r="F1841" s="177"/>
      <c r="G1841" s="180"/>
      <c r="H1841" s="163"/>
      <c r="I1841" s="165"/>
      <c r="J1841" s="168"/>
      <c r="K1841" s="62"/>
      <c r="L1841" s="63"/>
      <c r="M1841" s="63"/>
      <c r="N1841" s="143"/>
      <c r="O1841" s="127"/>
      <c r="P1841" s="100"/>
      <c r="Q1841" s="63">
        <f t="shared" si="794"/>
        <v>0</v>
      </c>
      <c r="R1841" s="65"/>
      <c r="S1841" s="67"/>
      <c r="T1841" s="40"/>
      <c r="U1841" s="106">
        <f>IF(EXACT(O1841,Y1841),M1841,M1841*(1-'Расчет ПРЕДЗАКАЗ'!$D$10))</f>
        <v>0</v>
      </c>
      <c r="V1841" s="106">
        <f t="shared" si="795"/>
        <v>0</v>
      </c>
      <c r="W1841" s="106" t="e">
        <f>IF(EXACT(O1841,Y1841),M1841,M1841*(1-#REF!))</f>
        <v>#REF!</v>
      </c>
      <c r="X1841" s="106" t="e">
        <f t="shared" si="796"/>
        <v>#REF!</v>
      </c>
      <c r="Y1841" s="107" t="s">
        <v>72</v>
      </c>
      <c r="Z1841" s="103">
        <f t="shared" si="792"/>
        <v>0</v>
      </c>
      <c r="AA1841" s="103">
        <f t="shared" si="793"/>
        <v>0</v>
      </c>
      <c r="AB1841" s="128" t="str">
        <f t="shared" si="797"/>
        <v/>
      </c>
      <c r="AC1841" s="128" t="e">
        <f t="shared" si="798"/>
        <v>#REF!</v>
      </c>
    </row>
    <row r="1842" spans="1:29" ht="50.1" customHeight="1">
      <c r="A1842" s="171"/>
      <c r="B1842" s="171"/>
      <c r="C1842" s="174"/>
      <c r="D1842" s="174"/>
      <c r="E1842" s="131"/>
      <c r="F1842" s="177"/>
      <c r="G1842" s="180"/>
      <c r="H1842" s="163"/>
      <c r="I1842" s="165"/>
      <c r="J1842" s="168"/>
      <c r="K1842" s="62"/>
      <c r="L1842" s="63"/>
      <c r="M1842" s="63"/>
      <c r="N1842" s="143"/>
      <c r="O1842" s="127"/>
      <c r="P1842" s="100"/>
      <c r="Q1842" s="63">
        <f t="shared" si="794"/>
        <v>0</v>
      </c>
      <c r="R1842" s="65"/>
      <c r="S1842" s="67"/>
      <c r="T1842" s="40"/>
      <c r="U1842" s="106">
        <f>IF(EXACT(O1842,Y1842),M1842,M1842*(1-'Расчет ПРЕДЗАКАЗ'!$D$10))</f>
        <v>0</v>
      </c>
      <c r="V1842" s="106">
        <f t="shared" si="795"/>
        <v>0</v>
      </c>
      <c r="W1842" s="106" t="e">
        <f>IF(EXACT(O1842,Y1842),M1842,M1842*(1-#REF!))</f>
        <v>#REF!</v>
      </c>
      <c r="X1842" s="106" t="e">
        <f t="shared" si="796"/>
        <v>#REF!</v>
      </c>
      <c r="Y1842" s="107" t="s">
        <v>72</v>
      </c>
      <c r="Z1842" s="103">
        <f t="shared" si="792"/>
        <v>0</v>
      </c>
      <c r="AA1842" s="103">
        <f t="shared" si="793"/>
        <v>0</v>
      </c>
      <c r="AB1842" s="128" t="str">
        <f t="shared" si="797"/>
        <v/>
      </c>
      <c r="AC1842" s="128" t="e">
        <f t="shared" si="798"/>
        <v>#REF!</v>
      </c>
    </row>
    <row r="1843" spans="1:29" ht="50.1" customHeight="1">
      <c r="A1843" s="171"/>
      <c r="B1843" s="171"/>
      <c r="C1843" s="174"/>
      <c r="D1843" s="174"/>
      <c r="E1843" s="131"/>
      <c r="F1843" s="177"/>
      <c r="G1843" s="180"/>
      <c r="H1843" s="163"/>
      <c r="I1843" s="165"/>
      <c r="J1843" s="168"/>
      <c r="K1843" s="62"/>
      <c r="L1843" s="63"/>
      <c r="M1843" s="63"/>
      <c r="N1843" s="65"/>
      <c r="O1843" s="127"/>
      <c r="P1843" s="100"/>
      <c r="Q1843" s="63">
        <f t="shared" si="794"/>
        <v>0</v>
      </c>
      <c r="R1843" s="65"/>
      <c r="S1843" s="67"/>
      <c r="T1843" s="40"/>
      <c r="U1843" s="106">
        <f>IF(EXACT(O1843,Y1843),M1843,M1843*(1-'Расчет ПРЕДЗАКАЗ'!$D$10))</f>
        <v>0</v>
      </c>
      <c r="V1843" s="106">
        <f t="shared" si="795"/>
        <v>0</v>
      </c>
      <c r="W1843" s="106" t="e">
        <f>IF(EXACT(O1843,Y1843),M1843,M1843*(1-#REF!))</f>
        <v>#REF!</v>
      </c>
      <c r="X1843" s="106" t="e">
        <f t="shared" si="796"/>
        <v>#REF!</v>
      </c>
      <c r="Y1843" s="107" t="s">
        <v>72</v>
      </c>
      <c r="Z1843" s="103">
        <f t="shared" si="792"/>
        <v>0</v>
      </c>
      <c r="AA1843" s="103">
        <f t="shared" si="793"/>
        <v>0</v>
      </c>
      <c r="AB1843" s="128" t="str">
        <f t="shared" si="797"/>
        <v/>
      </c>
      <c r="AC1843" s="128" t="e">
        <f t="shared" si="798"/>
        <v>#REF!</v>
      </c>
    </row>
    <row r="1844" spans="1:29" ht="50.1" customHeight="1">
      <c r="A1844" s="171"/>
      <c r="B1844" s="171"/>
      <c r="C1844" s="174"/>
      <c r="D1844" s="174"/>
      <c r="E1844" s="131"/>
      <c r="F1844" s="177"/>
      <c r="G1844" s="180"/>
      <c r="H1844" s="163"/>
      <c r="I1844" s="165"/>
      <c r="J1844" s="168"/>
      <c r="K1844" s="62"/>
      <c r="L1844" s="63"/>
      <c r="M1844" s="63"/>
      <c r="N1844" s="65"/>
      <c r="O1844" s="127"/>
      <c r="P1844" s="100"/>
      <c r="Q1844" s="63">
        <f t="shared" si="794"/>
        <v>0</v>
      </c>
      <c r="R1844" s="65"/>
      <c r="S1844" s="67"/>
      <c r="T1844" s="40"/>
      <c r="U1844" s="106">
        <f>IF(EXACT(O1844,Y1844),M1844,M1844*(1-'Расчет ПРЕДЗАКАЗ'!$D$10))</f>
        <v>0</v>
      </c>
      <c r="V1844" s="106">
        <f t="shared" si="795"/>
        <v>0</v>
      </c>
      <c r="W1844" s="106" t="e">
        <f>IF(EXACT(O1844,Y1844),M1844,M1844*(1-#REF!))</f>
        <v>#REF!</v>
      </c>
      <c r="X1844" s="106" t="e">
        <f t="shared" si="796"/>
        <v>#REF!</v>
      </c>
      <c r="Y1844" s="107" t="s">
        <v>72</v>
      </c>
      <c r="Z1844" s="103">
        <f t="shared" si="792"/>
        <v>0</v>
      </c>
      <c r="AA1844" s="103">
        <f t="shared" si="793"/>
        <v>0</v>
      </c>
      <c r="AB1844" s="128" t="str">
        <f t="shared" si="797"/>
        <v/>
      </c>
      <c r="AC1844" s="128" t="e">
        <f t="shared" si="798"/>
        <v>#REF!</v>
      </c>
    </row>
    <row r="1845" spans="1:29" ht="50.1" customHeight="1">
      <c r="A1845" s="171"/>
      <c r="B1845" s="171"/>
      <c r="C1845" s="174"/>
      <c r="D1845" s="174"/>
      <c r="E1845" s="131"/>
      <c r="F1845" s="177"/>
      <c r="G1845" s="180"/>
      <c r="H1845" s="163"/>
      <c r="I1845" s="165"/>
      <c r="J1845" s="168"/>
      <c r="K1845" s="62"/>
      <c r="L1845" s="63"/>
      <c r="M1845" s="63"/>
      <c r="N1845" s="65"/>
      <c r="O1845" s="127"/>
      <c r="P1845" s="100"/>
      <c r="Q1845" s="63">
        <f t="shared" si="794"/>
        <v>0</v>
      </c>
      <c r="R1845" s="65"/>
      <c r="S1845" s="67"/>
      <c r="T1845" s="40"/>
      <c r="U1845" s="106">
        <f>IF(EXACT(O1845,Y1845),M1845,M1845*(1-'Расчет ПРЕДЗАКАЗ'!$D$10))</f>
        <v>0</v>
      </c>
      <c r="V1845" s="106">
        <f t="shared" si="795"/>
        <v>0</v>
      </c>
      <c r="W1845" s="106" t="e">
        <f>IF(EXACT(O1845,Y1845),M1845,M1845*(1-#REF!))</f>
        <v>#REF!</v>
      </c>
      <c r="X1845" s="106" t="e">
        <f t="shared" si="796"/>
        <v>#REF!</v>
      </c>
      <c r="Y1845" s="107" t="s">
        <v>72</v>
      </c>
      <c r="Z1845" s="103">
        <f t="shared" si="792"/>
        <v>0</v>
      </c>
      <c r="AA1845" s="103">
        <f t="shared" si="793"/>
        <v>0</v>
      </c>
      <c r="AB1845" s="128" t="str">
        <f t="shared" si="797"/>
        <v/>
      </c>
      <c r="AC1845" s="128" t="e">
        <f t="shared" si="798"/>
        <v>#REF!</v>
      </c>
    </row>
    <row r="1846" spans="1:29" ht="50.1" customHeight="1">
      <c r="A1846" s="172"/>
      <c r="B1846" s="172"/>
      <c r="C1846" s="175"/>
      <c r="D1846" s="175"/>
      <c r="E1846" s="132"/>
      <c r="F1846" s="178"/>
      <c r="G1846" s="181"/>
      <c r="H1846" s="164"/>
      <c r="I1846" s="166"/>
      <c r="J1846" s="169"/>
      <c r="K1846" s="62"/>
      <c r="L1846" s="63"/>
      <c r="M1846" s="63"/>
      <c r="N1846" s="65"/>
      <c r="O1846" s="127"/>
      <c r="P1846" s="100"/>
      <c r="Q1846" s="63">
        <f t="shared" si="794"/>
        <v>0</v>
      </c>
      <c r="R1846" s="65"/>
      <c r="S1846" s="67"/>
      <c r="T1846" s="40"/>
      <c r="U1846" s="106">
        <f>IF(EXACT(O1846,Y1846),M1846,M1846*(1-'Расчет ПРЕДЗАКАЗ'!$D$10))</f>
        <v>0</v>
      </c>
      <c r="V1846" s="106">
        <f t="shared" si="795"/>
        <v>0</v>
      </c>
      <c r="W1846" s="106" t="e">
        <f>IF(EXACT(O1846,Y1846),M1846,M1846*(1-#REF!))</f>
        <v>#REF!</v>
      </c>
      <c r="X1846" s="106" t="e">
        <f t="shared" si="796"/>
        <v>#REF!</v>
      </c>
      <c r="Y1846" s="107" t="s">
        <v>72</v>
      </c>
      <c r="Z1846" s="103">
        <f t="shared" si="792"/>
        <v>0</v>
      </c>
      <c r="AA1846" s="103">
        <f t="shared" si="793"/>
        <v>0</v>
      </c>
      <c r="AB1846" s="128" t="str">
        <f t="shared" si="797"/>
        <v/>
      </c>
      <c r="AC1846" s="128" t="e">
        <f t="shared" si="798"/>
        <v>#REF!</v>
      </c>
    </row>
    <row r="1847" spans="1:29" ht="11.25" customHeight="1" thickBot="1"/>
    <row r="1848" spans="1:29" ht="50.1" customHeight="1">
      <c r="A1848" s="170">
        <v>115</v>
      </c>
      <c r="B1848" s="170" t="s">
        <v>1009</v>
      </c>
      <c r="C1848" s="173" t="s">
        <v>1010</v>
      </c>
      <c r="D1848" s="173" t="s">
        <v>77</v>
      </c>
      <c r="E1848" s="131"/>
      <c r="F1848" s="199" t="s">
        <v>978</v>
      </c>
      <c r="G1848" s="179" t="s">
        <v>92</v>
      </c>
      <c r="H1848" s="162" t="s">
        <v>979</v>
      </c>
      <c r="I1848" s="200" t="s">
        <v>1005</v>
      </c>
      <c r="J1848" s="167" t="s">
        <v>19</v>
      </c>
      <c r="K1848" s="62" t="s">
        <v>861</v>
      </c>
      <c r="L1848" s="63">
        <v>780</v>
      </c>
      <c r="M1848" s="63">
        <v>486</v>
      </c>
      <c r="N1848" s="142" t="s">
        <v>1011</v>
      </c>
      <c r="O1848" s="127"/>
      <c r="P1848" s="100"/>
      <c r="Q1848" s="63">
        <f>P1848*M1848</f>
        <v>0</v>
      </c>
      <c r="R1848" s="64"/>
      <c r="S1848" s="67">
        <v>8</v>
      </c>
      <c r="T1848" s="59"/>
      <c r="U1848" s="106">
        <f>IF(EXACT(O1848,Y1848),M1848,M1848*(1-'Расчет ПРЕДЗАКАЗ'!$D$10))</f>
        <v>476.28</v>
      </c>
      <c r="V1848" s="106">
        <f>P1848*U1848</f>
        <v>0</v>
      </c>
      <c r="W1848" s="106" t="e">
        <f>IF(EXACT(O1848,Y1848),M1848,M1848*(1-#REF!))</f>
        <v>#REF!</v>
      </c>
      <c r="X1848" s="106" t="e">
        <f>P1848*W1848</f>
        <v>#REF!</v>
      </c>
      <c r="Y1848" s="107" t="s">
        <v>72</v>
      </c>
      <c r="Z1848" s="103">
        <f t="shared" ref="Z1848:Z1862" si="799">IF(EXACT(O1848,Y1848),Q1848,0)</f>
        <v>0</v>
      </c>
      <c r="AA1848" s="103">
        <f t="shared" ref="AA1848:AA1862" si="800">IF(Z1848=0,Q1848,0)</f>
        <v>0</v>
      </c>
      <c r="AB1848" s="128">
        <f>IF(U1848=0,"",L1848/U1848-1)</f>
        <v>0.63769211388259017</v>
      </c>
      <c r="AC1848" s="128" t="e">
        <f>IF(W1848=0,"",L1848/W1848-1)</f>
        <v>#REF!</v>
      </c>
    </row>
    <row r="1849" spans="1:29" ht="50.1" customHeight="1">
      <c r="A1849" s="171"/>
      <c r="B1849" s="171"/>
      <c r="C1849" s="174"/>
      <c r="D1849" s="174"/>
      <c r="E1849" s="131"/>
      <c r="F1849" s="177"/>
      <c r="G1849" s="180"/>
      <c r="H1849" s="163"/>
      <c r="I1849" s="165"/>
      <c r="J1849" s="168"/>
      <c r="K1849" s="62" t="s">
        <v>1007</v>
      </c>
      <c r="L1849" s="63">
        <v>780</v>
      </c>
      <c r="M1849" s="63">
        <v>486</v>
      </c>
      <c r="N1849" s="142" t="s">
        <v>1012</v>
      </c>
      <c r="O1849" s="127"/>
      <c r="P1849" s="100"/>
      <c r="Q1849" s="63">
        <f t="shared" ref="Q1849:Q1862" si="801">P1849*M1849</f>
        <v>0</v>
      </c>
      <c r="R1849" s="64"/>
      <c r="S1849" s="67">
        <v>19</v>
      </c>
      <c r="T1849" s="46"/>
      <c r="U1849" s="106">
        <f>IF(EXACT(O1849,Y1849),M1849,M1849*(1-'Расчет ПРЕДЗАКАЗ'!$D$10))</f>
        <v>476.28</v>
      </c>
      <c r="V1849" s="106">
        <f t="shared" ref="V1849:V1862" si="802">P1849*U1849</f>
        <v>0</v>
      </c>
      <c r="W1849" s="106" t="e">
        <f>IF(EXACT(O1849,Y1849),M1849,M1849*(1-#REF!))</f>
        <v>#REF!</v>
      </c>
      <c r="X1849" s="106" t="e">
        <f t="shared" ref="X1849:X1862" si="803">P1849*W1849</f>
        <v>#REF!</v>
      </c>
      <c r="Y1849" s="107" t="s">
        <v>72</v>
      </c>
      <c r="Z1849" s="103">
        <f t="shared" si="799"/>
        <v>0</v>
      </c>
      <c r="AA1849" s="103">
        <f t="shared" si="800"/>
        <v>0</v>
      </c>
      <c r="AB1849" s="128">
        <f t="shared" ref="AB1849:AB1862" si="804">IF(U1849=0,"",L1849/U1849-1)</f>
        <v>0.63769211388259017</v>
      </c>
      <c r="AC1849" s="128" t="e">
        <f t="shared" ref="AC1849:AC1862" si="805">IF(W1849=0,"",L1849/W1849-1)</f>
        <v>#REF!</v>
      </c>
    </row>
    <row r="1850" spans="1:29" ht="50.1" customHeight="1">
      <c r="A1850" s="171"/>
      <c r="B1850" s="171"/>
      <c r="C1850" s="174"/>
      <c r="D1850" s="174"/>
      <c r="E1850" s="131"/>
      <c r="F1850" s="177"/>
      <c r="G1850" s="180"/>
      <c r="H1850" s="163"/>
      <c r="I1850" s="165"/>
      <c r="J1850" s="168"/>
      <c r="K1850" s="62"/>
      <c r="L1850" s="63"/>
      <c r="M1850" s="63"/>
      <c r="N1850" s="142"/>
      <c r="O1850" s="127"/>
      <c r="P1850" s="100"/>
      <c r="Q1850" s="63">
        <f t="shared" si="801"/>
        <v>0</v>
      </c>
      <c r="R1850" s="64"/>
      <c r="S1850" s="67"/>
      <c r="T1850" s="46"/>
      <c r="U1850" s="106">
        <f>IF(EXACT(O1850,Y1850),M1850,M1850*(1-'Расчет ПРЕДЗАКАЗ'!$D$10))</f>
        <v>0</v>
      </c>
      <c r="V1850" s="106">
        <f t="shared" si="802"/>
        <v>0</v>
      </c>
      <c r="W1850" s="106" t="e">
        <f>IF(EXACT(O1850,Y1850),M1850,M1850*(1-#REF!))</f>
        <v>#REF!</v>
      </c>
      <c r="X1850" s="106" t="e">
        <f t="shared" si="803"/>
        <v>#REF!</v>
      </c>
      <c r="Y1850" s="107" t="s">
        <v>72</v>
      </c>
      <c r="Z1850" s="103">
        <f t="shared" si="799"/>
        <v>0</v>
      </c>
      <c r="AA1850" s="103">
        <f t="shared" si="800"/>
        <v>0</v>
      </c>
      <c r="AB1850" s="128" t="str">
        <f t="shared" si="804"/>
        <v/>
      </c>
      <c r="AC1850" s="128" t="e">
        <f t="shared" si="805"/>
        <v>#REF!</v>
      </c>
    </row>
    <row r="1851" spans="1:29" ht="50.1" customHeight="1">
      <c r="A1851" s="171"/>
      <c r="B1851" s="171"/>
      <c r="C1851" s="174"/>
      <c r="D1851" s="174"/>
      <c r="E1851" s="131"/>
      <c r="F1851" s="177"/>
      <c r="G1851" s="180"/>
      <c r="H1851" s="163"/>
      <c r="I1851" s="165"/>
      <c r="J1851" s="168"/>
      <c r="K1851" s="62"/>
      <c r="L1851" s="63"/>
      <c r="M1851" s="63"/>
      <c r="N1851" s="142"/>
      <c r="O1851" s="127"/>
      <c r="P1851" s="100"/>
      <c r="Q1851" s="63">
        <f t="shared" si="801"/>
        <v>0</v>
      </c>
      <c r="R1851" s="64"/>
      <c r="S1851" s="67"/>
      <c r="T1851" s="46"/>
      <c r="U1851" s="106">
        <f>IF(EXACT(O1851,Y1851),M1851,M1851*(1-'Расчет ПРЕДЗАКАЗ'!$D$10))</f>
        <v>0</v>
      </c>
      <c r="V1851" s="106">
        <f t="shared" si="802"/>
        <v>0</v>
      </c>
      <c r="W1851" s="106" t="e">
        <f>IF(EXACT(O1851,Y1851),M1851,M1851*(1-#REF!))</f>
        <v>#REF!</v>
      </c>
      <c r="X1851" s="106" t="e">
        <f t="shared" si="803"/>
        <v>#REF!</v>
      </c>
      <c r="Y1851" s="107" t="s">
        <v>72</v>
      </c>
      <c r="Z1851" s="103">
        <f t="shared" si="799"/>
        <v>0</v>
      </c>
      <c r="AA1851" s="103">
        <f t="shared" si="800"/>
        <v>0</v>
      </c>
      <c r="AB1851" s="128" t="str">
        <f t="shared" si="804"/>
        <v/>
      </c>
      <c r="AC1851" s="128" t="e">
        <f t="shared" si="805"/>
        <v>#REF!</v>
      </c>
    </row>
    <row r="1852" spans="1:29" ht="50.1" customHeight="1">
      <c r="A1852" s="171"/>
      <c r="B1852" s="171"/>
      <c r="C1852" s="174"/>
      <c r="D1852" s="174"/>
      <c r="E1852" s="131"/>
      <c r="F1852" s="177"/>
      <c r="G1852" s="180"/>
      <c r="H1852" s="163"/>
      <c r="I1852" s="165"/>
      <c r="J1852" s="168"/>
      <c r="K1852" s="62"/>
      <c r="L1852" s="63"/>
      <c r="M1852" s="63"/>
      <c r="N1852" s="142"/>
      <c r="O1852" s="127"/>
      <c r="P1852" s="100"/>
      <c r="Q1852" s="63">
        <f t="shared" si="801"/>
        <v>0</v>
      </c>
      <c r="R1852" s="64"/>
      <c r="S1852" s="67"/>
      <c r="T1852" s="46"/>
      <c r="U1852" s="106">
        <f>IF(EXACT(O1852,Y1852),M1852,M1852*(1-'Расчет ПРЕДЗАКАЗ'!$D$10))</f>
        <v>0</v>
      </c>
      <c r="V1852" s="106">
        <f t="shared" si="802"/>
        <v>0</v>
      </c>
      <c r="W1852" s="106" t="e">
        <f>IF(EXACT(O1852,Y1852),M1852,M1852*(1-#REF!))</f>
        <v>#REF!</v>
      </c>
      <c r="X1852" s="106" t="e">
        <f t="shared" si="803"/>
        <v>#REF!</v>
      </c>
      <c r="Y1852" s="107" t="s">
        <v>72</v>
      </c>
      <c r="Z1852" s="103">
        <f t="shared" si="799"/>
        <v>0</v>
      </c>
      <c r="AA1852" s="103">
        <f t="shared" si="800"/>
        <v>0</v>
      </c>
      <c r="AB1852" s="128" t="str">
        <f t="shared" si="804"/>
        <v/>
      </c>
      <c r="AC1852" s="128" t="e">
        <f t="shared" si="805"/>
        <v>#REF!</v>
      </c>
    </row>
    <row r="1853" spans="1:29" ht="50.1" customHeight="1">
      <c r="A1853" s="171"/>
      <c r="B1853" s="171"/>
      <c r="C1853" s="174"/>
      <c r="D1853" s="174"/>
      <c r="E1853" s="131"/>
      <c r="F1853" s="177"/>
      <c r="G1853" s="180"/>
      <c r="H1853" s="163"/>
      <c r="I1853" s="165"/>
      <c r="J1853" s="168"/>
      <c r="K1853" s="62"/>
      <c r="L1853" s="63"/>
      <c r="M1853" s="63"/>
      <c r="N1853" s="142"/>
      <c r="O1853" s="127"/>
      <c r="P1853" s="100"/>
      <c r="Q1853" s="63">
        <f t="shared" si="801"/>
        <v>0</v>
      </c>
      <c r="R1853" s="64"/>
      <c r="S1853" s="67"/>
      <c r="T1853" s="46"/>
      <c r="U1853" s="106">
        <f>IF(EXACT(O1853,Y1853),M1853,M1853*(1-'Расчет ПРЕДЗАКАЗ'!$D$10))</f>
        <v>0</v>
      </c>
      <c r="V1853" s="106">
        <f t="shared" si="802"/>
        <v>0</v>
      </c>
      <c r="W1853" s="106" t="e">
        <f>IF(EXACT(O1853,Y1853),M1853,M1853*(1-#REF!))</f>
        <v>#REF!</v>
      </c>
      <c r="X1853" s="106" t="e">
        <f t="shared" si="803"/>
        <v>#REF!</v>
      </c>
      <c r="Y1853" s="107" t="s">
        <v>72</v>
      </c>
      <c r="Z1853" s="103">
        <f t="shared" si="799"/>
        <v>0</v>
      </c>
      <c r="AA1853" s="103">
        <f t="shared" si="800"/>
        <v>0</v>
      </c>
      <c r="AB1853" s="128" t="str">
        <f t="shared" si="804"/>
        <v/>
      </c>
      <c r="AC1853" s="128" t="e">
        <f t="shared" si="805"/>
        <v>#REF!</v>
      </c>
    </row>
    <row r="1854" spans="1:29" ht="50.1" customHeight="1">
      <c r="A1854" s="171"/>
      <c r="B1854" s="171"/>
      <c r="C1854" s="174"/>
      <c r="D1854" s="174"/>
      <c r="E1854" s="131"/>
      <c r="F1854" s="177"/>
      <c r="G1854" s="180"/>
      <c r="H1854" s="163"/>
      <c r="I1854" s="165"/>
      <c r="J1854" s="168"/>
      <c r="K1854" s="62"/>
      <c r="L1854" s="63"/>
      <c r="M1854" s="63"/>
      <c r="N1854" s="142"/>
      <c r="O1854" s="127"/>
      <c r="P1854" s="100"/>
      <c r="Q1854" s="63">
        <f t="shared" si="801"/>
        <v>0</v>
      </c>
      <c r="R1854" s="64"/>
      <c r="S1854" s="67"/>
      <c r="T1854" s="46"/>
      <c r="U1854" s="106">
        <f>IF(EXACT(O1854,Y1854),M1854,M1854*(1-'Расчет ПРЕДЗАКАЗ'!$D$10))</f>
        <v>0</v>
      </c>
      <c r="V1854" s="106">
        <f t="shared" si="802"/>
        <v>0</v>
      </c>
      <c r="W1854" s="106" t="e">
        <f>IF(EXACT(O1854,Y1854),M1854,M1854*(1-#REF!))</f>
        <v>#REF!</v>
      </c>
      <c r="X1854" s="106" t="e">
        <f t="shared" si="803"/>
        <v>#REF!</v>
      </c>
      <c r="Y1854" s="107" t="s">
        <v>72</v>
      </c>
      <c r="Z1854" s="103">
        <f t="shared" si="799"/>
        <v>0</v>
      </c>
      <c r="AA1854" s="103">
        <f t="shared" si="800"/>
        <v>0</v>
      </c>
      <c r="AB1854" s="128" t="str">
        <f t="shared" si="804"/>
        <v/>
      </c>
      <c r="AC1854" s="128" t="e">
        <f t="shared" si="805"/>
        <v>#REF!</v>
      </c>
    </row>
    <row r="1855" spans="1:29" ht="50.1" customHeight="1">
      <c r="A1855" s="171"/>
      <c r="B1855" s="171"/>
      <c r="C1855" s="174"/>
      <c r="D1855" s="174"/>
      <c r="E1855" s="131"/>
      <c r="F1855" s="177"/>
      <c r="G1855" s="180"/>
      <c r="H1855" s="163"/>
      <c r="I1855" s="165"/>
      <c r="J1855" s="168"/>
      <c r="K1855" s="62"/>
      <c r="L1855" s="63"/>
      <c r="M1855" s="63"/>
      <c r="N1855" s="142"/>
      <c r="O1855" s="127"/>
      <c r="P1855" s="100"/>
      <c r="Q1855" s="63">
        <f t="shared" si="801"/>
        <v>0</v>
      </c>
      <c r="R1855" s="64"/>
      <c r="S1855" s="67"/>
      <c r="T1855" s="46"/>
      <c r="U1855" s="106">
        <f>IF(EXACT(O1855,Y1855),M1855,M1855*(1-'Расчет ПРЕДЗАКАЗ'!$D$10))</f>
        <v>0</v>
      </c>
      <c r="V1855" s="106">
        <f t="shared" si="802"/>
        <v>0</v>
      </c>
      <c r="W1855" s="106" t="e">
        <f>IF(EXACT(O1855,Y1855),M1855,M1855*(1-#REF!))</f>
        <v>#REF!</v>
      </c>
      <c r="X1855" s="106" t="e">
        <f t="shared" si="803"/>
        <v>#REF!</v>
      </c>
      <c r="Y1855" s="107" t="s">
        <v>72</v>
      </c>
      <c r="Z1855" s="103">
        <f t="shared" si="799"/>
        <v>0</v>
      </c>
      <c r="AA1855" s="103">
        <f t="shared" si="800"/>
        <v>0</v>
      </c>
      <c r="AB1855" s="128" t="str">
        <f t="shared" si="804"/>
        <v/>
      </c>
      <c r="AC1855" s="128" t="e">
        <f t="shared" si="805"/>
        <v>#REF!</v>
      </c>
    </row>
    <row r="1856" spans="1:29" ht="50.1" customHeight="1">
      <c r="A1856" s="171"/>
      <c r="B1856" s="171"/>
      <c r="C1856" s="174"/>
      <c r="D1856" s="174"/>
      <c r="E1856" s="131"/>
      <c r="F1856" s="177"/>
      <c r="G1856" s="180"/>
      <c r="H1856" s="163"/>
      <c r="I1856" s="165"/>
      <c r="J1856" s="168"/>
      <c r="K1856" s="62"/>
      <c r="L1856" s="63"/>
      <c r="M1856" s="63"/>
      <c r="N1856" s="142"/>
      <c r="O1856" s="127"/>
      <c r="P1856" s="100"/>
      <c r="Q1856" s="63">
        <f t="shared" si="801"/>
        <v>0</v>
      </c>
      <c r="R1856" s="64"/>
      <c r="S1856" s="67"/>
      <c r="T1856" s="46"/>
      <c r="U1856" s="106">
        <f>IF(EXACT(O1856,Y1856),M1856,M1856*(1-'Расчет ПРЕДЗАКАЗ'!$D$10))</f>
        <v>0</v>
      </c>
      <c r="V1856" s="106">
        <f t="shared" si="802"/>
        <v>0</v>
      </c>
      <c r="W1856" s="106" t="e">
        <f>IF(EXACT(O1856,Y1856),M1856,M1856*(1-#REF!))</f>
        <v>#REF!</v>
      </c>
      <c r="X1856" s="106" t="e">
        <f t="shared" si="803"/>
        <v>#REF!</v>
      </c>
      <c r="Y1856" s="107" t="s">
        <v>72</v>
      </c>
      <c r="Z1856" s="103">
        <f t="shared" si="799"/>
        <v>0</v>
      </c>
      <c r="AA1856" s="103">
        <f t="shared" si="800"/>
        <v>0</v>
      </c>
      <c r="AB1856" s="128" t="str">
        <f t="shared" si="804"/>
        <v/>
      </c>
      <c r="AC1856" s="128" t="e">
        <f t="shared" si="805"/>
        <v>#REF!</v>
      </c>
    </row>
    <row r="1857" spans="1:29" ht="50.1" customHeight="1">
      <c r="A1857" s="171"/>
      <c r="B1857" s="171"/>
      <c r="C1857" s="174"/>
      <c r="D1857" s="174"/>
      <c r="E1857" s="131"/>
      <c r="F1857" s="177"/>
      <c r="G1857" s="180"/>
      <c r="H1857" s="163"/>
      <c r="I1857" s="165"/>
      <c r="J1857" s="168"/>
      <c r="K1857" s="62"/>
      <c r="L1857" s="63"/>
      <c r="M1857" s="63"/>
      <c r="N1857" s="143"/>
      <c r="O1857" s="127"/>
      <c r="P1857" s="100"/>
      <c r="Q1857" s="63">
        <f t="shared" si="801"/>
        <v>0</v>
      </c>
      <c r="R1857" s="65"/>
      <c r="S1857" s="67"/>
      <c r="T1857" s="40"/>
      <c r="U1857" s="106">
        <f>IF(EXACT(O1857,Y1857),M1857,M1857*(1-'Расчет ПРЕДЗАКАЗ'!$D$10))</f>
        <v>0</v>
      </c>
      <c r="V1857" s="106">
        <f t="shared" si="802"/>
        <v>0</v>
      </c>
      <c r="W1857" s="106" t="e">
        <f>IF(EXACT(O1857,Y1857),M1857,M1857*(1-#REF!))</f>
        <v>#REF!</v>
      </c>
      <c r="X1857" s="106" t="e">
        <f t="shared" si="803"/>
        <v>#REF!</v>
      </c>
      <c r="Y1857" s="107" t="s">
        <v>72</v>
      </c>
      <c r="Z1857" s="103">
        <f t="shared" si="799"/>
        <v>0</v>
      </c>
      <c r="AA1857" s="103">
        <f t="shared" si="800"/>
        <v>0</v>
      </c>
      <c r="AB1857" s="128" t="str">
        <f t="shared" si="804"/>
        <v/>
      </c>
      <c r="AC1857" s="128" t="e">
        <f t="shared" si="805"/>
        <v>#REF!</v>
      </c>
    </row>
    <row r="1858" spans="1:29" ht="50.1" customHeight="1">
      <c r="A1858" s="171"/>
      <c r="B1858" s="171"/>
      <c r="C1858" s="174"/>
      <c r="D1858" s="174"/>
      <c r="E1858" s="131"/>
      <c r="F1858" s="177"/>
      <c r="G1858" s="180"/>
      <c r="H1858" s="163"/>
      <c r="I1858" s="165"/>
      <c r="J1858" s="168"/>
      <c r="K1858" s="62"/>
      <c r="L1858" s="63"/>
      <c r="M1858" s="63"/>
      <c r="N1858" s="143"/>
      <c r="O1858" s="127"/>
      <c r="P1858" s="100"/>
      <c r="Q1858" s="63">
        <f t="shared" si="801"/>
        <v>0</v>
      </c>
      <c r="R1858" s="65"/>
      <c r="S1858" s="67"/>
      <c r="T1858" s="40"/>
      <c r="U1858" s="106">
        <f>IF(EXACT(O1858,Y1858),M1858,M1858*(1-'Расчет ПРЕДЗАКАЗ'!$D$10))</f>
        <v>0</v>
      </c>
      <c r="V1858" s="106">
        <f t="shared" si="802"/>
        <v>0</v>
      </c>
      <c r="W1858" s="106" t="e">
        <f>IF(EXACT(O1858,Y1858),M1858,M1858*(1-#REF!))</f>
        <v>#REF!</v>
      </c>
      <c r="X1858" s="106" t="e">
        <f t="shared" si="803"/>
        <v>#REF!</v>
      </c>
      <c r="Y1858" s="107" t="s">
        <v>72</v>
      </c>
      <c r="Z1858" s="103">
        <f t="shared" si="799"/>
        <v>0</v>
      </c>
      <c r="AA1858" s="103">
        <f t="shared" si="800"/>
        <v>0</v>
      </c>
      <c r="AB1858" s="128" t="str">
        <f t="shared" si="804"/>
        <v/>
      </c>
      <c r="AC1858" s="128" t="e">
        <f t="shared" si="805"/>
        <v>#REF!</v>
      </c>
    </row>
    <row r="1859" spans="1:29" ht="50.1" customHeight="1">
      <c r="A1859" s="171"/>
      <c r="B1859" s="171"/>
      <c r="C1859" s="174"/>
      <c r="D1859" s="174"/>
      <c r="E1859" s="131"/>
      <c r="F1859" s="177"/>
      <c r="G1859" s="180"/>
      <c r="H1859" s="163"/>
      <c r="I1859" s="165"/>
      <c r="J1859" s="168"/>
      <c r="K1859" s="62"/>
      <c r="L1859" s="63"/>
      <c r="M1859" s="63"/>
      <c r="N1859" s="65"/>
      <c r="O1859" s="127"/>
      <c r="P1859" s="100"/>
      <c r="Q1859" s="63">
        <f t="shared" si="801"/>
        <v>0</v>
      </c>
      <c r="R1859" s="65"/>
      <c r="S1859" s="67"/>
      <c r="T1859" s="40"/>
      <c r="U1859" s="106">
        <f>IF(EXACT(O1859,Y1859),M1859,M1859*(1-'Расчет ПРЕДЗАКАЗ'!$D$10))</f>
        <v>0</v>
      </c>
      <c r="V1859" s="106">
        <f t="shared" si="802"/>
        <v>0</v>
      </c>
      <c r="W1859" s="106" t="e">
        <f>IF(EXACT(O1859,Y1859),M1859,M1859*(1-#REF!))</f>
        <v>#REF!</v>
      </c>
      <c r="X1859" s="106" t="e">
        <f t="shared" si="803"/>
        <v>#REF!</v>
      </c>
      <c r="Y1859" s="107" t="s">
        <v>72</v>
      </c>
      <c r="Z1859" s="103">
        <f t="shared" si="799"/>
        <v>0</v>
      </c>
      <c r="AA1859" s="103">
        <f t="shared" si="800"/>
        <v>0</v>
      </c>
      <c r="AB1859" s="128" t="str">
        <f t="shared" si="804"/>
        <v/>
      </c>
      <c r="AC1859" s="128" t="e">
        <f t="shared" si="805"/>
        <v>#REF!</v>
      </c>
    </row>
    <row r="1860" spans="1:29" ht="50.1" customHeight="1">
      <c r="A1860" s="171"/>
      <c r="B1860" s="171"/>
      <c r="C1860" s="174"/>
      <c r="D1860" s="174"/>
      <c r="E1860" s="131"/>
      <c r="F1860" s="177"/>
      <c r="G1860" s="180"/>
      <c r="H1860" s="163"/>
      <c r="I1860" s="165"/>
      <c r="J1860" s="168"/>
      <c r="K1860" s="62"/>
      <c r="L1860" s="63"/>
      <c r="M1860" s="63"/>
      <c r="N1860" s="65"/>
      <c r="O1860" s="127"/>
      <c r="P1860" s="100"/>
      <c r="Q1860" s="63">
        <f t="shared" si="801"/>
        <v>0</v>
      </c>
      <c r="R1860" s="65"/>
      <c r="S1860" s="67"/>
      <c r="T1860" s="40"/>
      <c r="U1860" s="106">
        <f>IF(EXACT(O1860,Y1860),M1860,M1860*(1-'Расчет ПРЕДЗАКАЗ'!$D$10))</f>
        <v>0</v>
      </c>
      <c r="V1860" s="106">
        <f t="shared" si="802"/>
        <v>0</v>
      </c>
      <c r="W1860" s="106" t="e">
        <f>IF(EXACT(O1860,Y1860),M1860,M1860*(1-#REF!))</f>
        <v>#REF!</v>
      </c>
      <c r="X1860" s="106" t="e">
        <f t="shared" si="803"/>
        <v>#REF!</v>
      </c>
      <c r="Y1860" s="107" t="s">
        <v>72</v>
      </c>
      <c r="Z1860" s="103">
        <f t="shared" si="799"/>
        <v>0</v>
      </c>
      <c r="AA1860" s="103">
        <f t="shared" si="800"/>
        <v>0</v>
      </c>
      <c r="AB1860" s="128" t="str">
        <f t="shared" si="804"/>
        <v/>
      </c>
      <c r="AC1860" s="128" t="e">
        <f t="shared" si="805"/>
        <v>#REF!</v>
      </c>
    </row>
    <row r="1861" spans="1:29" ht="50.1" customHeight="1">
      <c r="A1861" s="171"/>
      <c r="B1861" s="171"/>
      <c r="C1861" s="174"/>
      <c r="D1861" s="174"/>
      <c r="E1861" s="131"/>
      <c r="F1861" s="177"/>
      <c r="G1861" s="180"/>
      <c r="H1861" s="163"/>
      <c r="I1861" s="165"/>
      <c r="J1861" s="168"/>
      <c r="K1861" s="62"/>
      <c r="L1861" s="63"/>
      <c r="M1861" s="63"/>
      <c r="N1861" s="65"/>
      <c r="O1861" s="127"/>
      <c r="P1861" s="100"/>
      <c r="Q1861" s="63">
        <f t="shared" si="801"/>
        <v>0</v>
      </c>
      <c r="R1861" s="65"/>
      <c r="S1861" s="67"/>
      <c r="T1861" s="40"/>
      <c r="U1861" s="106">
        <f>IF(EXACT(O1861,Y1861),M1861,M1861*(1-'Расчет ПРЕДЗАКАЗ'!$D$10))</f>
        <v>0</v>
      </c>
      <c r="V1861" s="106">
        <f t="shared" si="802"/>
        <v>0</v>
      </c>
      <c r="W1861" s="106" t="e">
        <f>IF(EXACT(O1861,Y1861),M1861,M1861*(1-#REF!))</f>
        <v>#REF!</v>
      </c>
      <c r="X1861" s="106" t="e">
        <f t="shared" si="803"/>
        <v>#REF!</v>
      </c>
      <c r="Y1861" s="107" t="s">
        <v>72</v>
      </c>
      <c r="Z1861" s="103">
        <f t="shared" si="799"/>
        <v>0</v>
      </c>
      <c r="AA1861" s="103">
        <f t="shared" si="800"/>
        <v>0</v>
      </c>
      <c r="AB1861" s="128" t="str">
        <f t="shared" si="804"/>
        <v/>
      </c>
      <c r="AC1861" s="128" t="e">
        <f t="shared" si="805"/>
        <v>#REF!</v>
      </c>
    </row>
    <row r="1862" spans="1:29" ht="50.1" customHeight="1">
      <c r="A1862" s="172"/>
      <c r="B1862" s="172"/>
      <c r="C1862" s="175"/>
      <c r="D1862" s="175"/>
      <c r="E1862" s="132"/>
      <c r="F1862" s="178"/>
      <c r="G1862" s="181"/>
      <c r="H1862" s="164"/>
      <c r="I1862" s="166"/>
      <c r="J1862" s="169"/>
      <c r="K1862" s="62"/>
      <c r="L1862" s="63"/>
      <c r="M1862" s="63"/>
      <c r="N1862" s="65"/>
      <c r="O1862" s="127"/>
      <c r="P1862" s="100"/>
      <c r="Q1862" s="63">
        <f t="shared" si="801"/>
        <v>0</v>
      </c>
      <c r="R1862" s="65"/>
      <c r="S1862" s="67"/>
      <c r="T1862" s="40"/>
      <c r="U1862" s="106">
        <f>IF(EXACT(O1862,Y1862),M1862,M1862*(1-'Расчет ПРЕДЗАКАЗ'!$D$10))</f>
        <v>0</v>
      </c>
      <c r="V1862" s="106">
        <f t="shared" si="802"/>
        <v>0</v>
      </c>
      <c r="W1862" s="106" t="e">
        <f>IF(EXACT(O1862,Y1862),M1862,M1862*(1-#REF!))</f>
        <v>#REF!</v>
      </c>
      <c r="X1862" s="106" t="e">
        <f t="shared" si="803"/>
        <v>#REF!</v>
      </c>
      <c r="Y1862" s="107" t="s">
        <v>72</v>
      </c>
      <c r="Z1862" s="103">
        <f t="shared" si="799"/>
        <v>0</v>
      </c>
      <c r="AA1862" s="103">
        <f t="shared" si="800"/>
        <v>0</v>
      </c>
      <c r="AB1862" s="128" t="str">
        <f t="shared" si="804"/>
        <v/>
      </c>
      <c r="AC1862" s="128" t="e">
        <f t="shared" si="805"/>
        <v>#REF!</v>
      </c>
    </row>
    <row r="1863" spans="1:29" ht="11.25" customHeight="1" thickBot="1"/>
    <row r="1864" spans="1:29" ht="50.1" customHeight="1">
      <c r="A1864" s="170">
        <v>116</v>
      </c>
      <c r="B1864" s="170" t="s">
        <v>1013</v>
      </c>
      <c r="C1864" s="173" t="s">
        <v>1014</v>
      </c>
      <c r="D1864" s="173" t="s">
        <v>77</v>
      </c>
      <c r="E1864" s="131"/>
      <c r="F1864" s="199" t="s">
        <v>978</v>
      </c>
      <c r="G1864" s="179" t="s">
        <v>111</v>
      </c>
      <c r="H1864" s="162" t="s">
        <v>979</v>
      </c>
      <c r="I1864" s="200" t="s">
        <v>1005</v>
      </c>
      <c r="J1864" s="167" t="s">
        <v>19</v>
      </c>
      <c r="K1864" s="62" t="s">
        <v>1007</v>
      </c>
      <c r="L1864" s="63">
        <v>480</v>
      </c>
      <c r="M1864" s="63">
        <v>267</v>
      </c>
      <c r="N1864" s="142" t="s">
        <v>1015</v>
      </c>
      <c r="O1864" s="127" t="s">
        <v>72</v>
      </c>
      <c r="P1864" s="100"/>
      <c r="Q1864" s="63">
        <f>P1864*M1864</f>
        <v>0</v>
      </c>
      <c r="R1864" s="64"/>
      <c r="S1864" s="67">
        <v>8</v>
      </c>
      <c r="T1864" s="59"/>
      <c r="U1864" s="106">
        <f>IF(EXACT(O1864,Y1864),M1864,M1864*(1-'Расчет ПРЕДЗАКАЗ'!$D$10))</f>
        <v>267</v>
      </c>
      <c r="V1864" s="106">
        <f>P1864*U1864</f>
        <v>0</v>
      </c>
      <c r="W1864" s="106">
        <f>IF(EXACT(O1864,Y1864),M1864,M1864*(1-#REF!))</f>
        <v>267</v>
      </c>
      <c r="X1864" s="106">
        <f>P1864*W1864</f>
        <v>0</v>
      </c>
      <c r="Y1864" s="107" t="s">
        <v>72</v>
      </c>
      <c r="Z1864" s="103">
        <f t="shared" ref="Z1864:Z1878" si="806">IF(EXACT(O1864,Y1864),Q1864,0)</f>
        <v>0</v>
      </c>
      <c r="AA1864" s="103">
        <f t="shared" ref="AA1864:AA1878" si="807">IF(Z1864=0,Q1864,0)</f>
        <v>0</v>
      </c>
      <c r="AB1864" s="128">
        <f>IF(U1864=0,"",L1864/U1864-1)</f>
        <v>0.797752808988764</v>
      </c>
      <c r="AC1864" s="128">
        <f>IF(W1864=0,"",L1864/W1864-1)</f>
        <v>0.797752808988764</v>
      </c>
    </row>
    <row r="1865" spans="1:29" ht="50.1" customHeight="1">
      <c r="A1865" s="171"/>
      <c r="B1865" s="171"/>
      <c r="C1865" s="174"/>
      <c r="D1865" s="174"/>
      <c r="E1865" s="131"/>
      <c r="F1865" s="177"/>
      <c r="G1865" s="180"/>
      <c r="H1865" s="163"/>
      <c r="I1865" s="165"/>
      <c r="J1865" s="168"/>
      <c r="K1865" s="62"/>
      <c r="L1865" s="63"/>
      <c r="M1865" s="63"/>
      <c r="N1865" s="142"/>
      <c r="O1865" s="127"/>
      <c r="P1865" s="100"/>
      <c r="Q1865" s="63">
        <f t="shared" ref="Q1865:Q1878" si="808">P1865*M1865</f>
        <v>0</v>
      </c>
      <c r="R1865" s="64"/>
      <c r="S1865" s="67"/>
      <c r="T1865" s="46"/>
      <c r="U1865" s="106">
        <f>IF(EXACT(O1865,Y1865),M1865,M1865*(1-'Расчет ПРЕДЗАКАЗ'!$D$10))</f>
        <v>0</v>
      </c>
      <c r="V1865" s="106">
        <f t="shared" ref="V1865:V1878" si="809">P1865*U1865</f>
        <v>0</v>
      </c>
      <c r="W1865" s="106" t="e">
        <f>IF(EXACT(O1865,Y1865),M1865,M1865*(1-#REF!))</f>
        <v>#REF!</v>
      </c>
      <c r="X1865" s="106" t="e">
        <f t="shared" ref="X1865:X1878" si="810">P1865*W1865</f>
        <v>#REF!</v>
      </c>
      <c r="Y1865" s="107" t="s">
        <v>72</v>
      </c>
      <c r="Z1865" s="103">
        <f t="shared" si="806"/>
        <v>0</v>
      </c>
      <c r="AA1865" s="103">
        <f t="shared" si="807"/>
        <v>0</v>
      </c>
      <c r="AB1865" s="128" t="str">
        <f t="shared" ref="AB1865:AB1878" si="811">IF(U1865=0,"",L1865/U1865-1)</f>
        <v/>
      </c>
      <c r="AC1865" s="128" t="e">
        <f t="shared" ref="AC1865:AC1878" si="812">IF(W1865=0,"",L1865/W1865-1)</f>
        <v>#REF!</v>
      </c>
    </row>
    <row r="1866" spans="1:29" ht="50.1" customHeight="1">
      <c r="A1866" s="171"/>
      <c r="B1866" s="171"/>
      <c r="C1866" s="174"/>
      <c r="D1866" s="174"/>
      <c r="E1866" s="131"/>
      <c r="F1866" s="177"/>
      <c r="G1866" s="180"/>
      <c r="H1866" s="163"/>
      <c r="I1866" s="165"/>
      <c r="J1866" s="168"/>
      <c r="K1866" s="62"/>
      <c r="L1866" s="63"/>
      <c r="M1866" s="63"/>
      <c r="N1866" s="142"/>
      <c r="O1866" s="127"/>
      <c r="P1866" s="100"/>
      <c r="Q1866" s="63">
        <f t="shared" si="808"/>
        <v>0</v>
      </c>
      <c r="R1866" s="64"/>
      <c r="S1866" s="67"/>
      <c r="T1866" s="46"/>
      <c r="U1866" s="106">
        <f>IF(EXACT(O1866,Y1866),M1866,M1866*(1-'Расчет ПРЕДЗАКАЗ'!$D$10))</f>
        <v>0</v>
      </c>
      <c r="V1866" s="106">
        <f t="shared" si="809"/>
        <v>0</v>
      </c>
      <c r="W1866" s="106" t="e">
        <f>IF(EXACT(O1866,Y1866),M1866,M1866*(1-#REF!))</f>
        <v>#REF!</v>
      </c>
      <c r="X1866" s="106" t="e">
        <f t="shared" si="810"/>
        <v>#REF!</v>
      </c>
      <c r="Y1866" s="107" t="s">
        <v>72</v>
      </c>
      <c r="Z1866" s="103">
        <f t="shared" si="806"/>
        <v>0</v>
      </c>
      <c r="AA1866" s="103">
        <f t="shared" si="807"/>
        <v>0</v>
      </c>
      <c r="AB1866" s="128" t="str">
        <f t="shared" si="811"/>
        <v/>
      </c>
      <c r="AC1866" s="128" t="e">
        <f t="shared" si="812"/>
        <v>#REF!</v>
      </c>
    </row>
    <row r="1867" spans="1:29" ht="50.1" customHeight="1">
      <c r="A1867" s="171"/>
      <c r="B1867" s="171"/>
      <c r="C1867" s="174"/>
      <c r="D1867" s="174"/>
      <c r="E1867" s="131"/>
      <c r="F1867" s="177"/>
      <c r="G1867" s="180"/>
      <c r="H1867" s="163"/>
      <c r="I1867" s="165"/>
      <c r="J1867" s="168"/>
      <c r="K1867" s="62"/>
      <c r="L1867" s="63"/>
      <c r="M1867" s="63"/>
      <c r="N1867" s="142"/>
      <c r="O1867" s="127"/>
      <c r="P1867" s="100"/>
      <c r="Q1867" s="63">
        <f t="shared" si="808"/>
        <v>0</v>
      </c>
      <c r="R1867" s="64"/>
      <c r="S1867" s="67"/>
      <c r="T1867" s="46"/>
      <c r="U1867" s="106">
        <f>IF(EXACT(O1867,Y1867),M1867,M1867*(1-'Расчет ПРЕДЗАКАЗ'!$D$10))</f>
        <v>0</v>
      </c>
      <c r="V1867" s="106">
        <f t="shared" si="809"/>
        <v>0</v>
      </c>
      <c r="W1867" s="106" t="e">
        <f>IF(EXACT(O1867,Y1867),M1867,M1867*(1-#REF!))</f>
        <v>#REF!</v>
      </c>
      <c r="X1867" s="106" t="e">
        <f t="shared" si="810"/>
        <v>#REF!</v>
      </c>
      <c r="Y1867" s="107" t="s">
        <v>72</v>
      </c>
      <c r="Z1867" s="103">
        <f t="shared" si="806"/>
        <v>0</v>
      </c>
      <c r="AA1867" s="103">
        <f t="shared" si="807"/>
        <v>0</v>
      </c>
      <c r="AB1867" s="128" t="str">
        <f t="shared" si="811"/>
        <v/>
      </c>
      <c r="AC1867" s="128" t="e">
        <f t="shared" si="812"/>
        <v>#REF!</v>
      </c>
    </row>
    <row r="1868" spans="1:29" ht="50.1" customHeight="1">
      <c r="A1868" s="171"/>
      <c r="B1868" s="171"/>
      <c r="C1868" s="174"/>
      <c r="D1868" s="174"/>
      <c r="E1868" s="131"/>
      <c r="F1868" s="177"/>
      <c r="G1868" s="180"/>
      <c r="H1868" s="163"/>
      <c r="I1868" s="165"/>
      <c r="J1868" s="168"/>
      <c r="K1868" s="62"/>
      <c r="L1868" s="63"/>
      <c r="M1868" s="63"/>
      <c r="N1868" s="142"/>
      <c r="O1868" s="127"/>
      <c r="P1868" s="100"/>
      <c r="Q1868" s="63">
        <f t="shared" si="808"/>
        <v>0</v>
      </c>
      <c r="R1868" s="64"/>
      <c r="S1868" s="67"/>
      <c r="T1868" s="46"/>
      <c r="U1868" s="106">
        <f>IF(EXACT(O1868,Y1868),M1868,M1868*(1-'Расчет ПРЕДЗАКАЗ'!$D$10))</f>
        <v>0</v>
      </c>
      <c r="V1868" s="106">
        <f t="shared" si="809"/>
        <v>0</v>
      </c>
      <c r="W1868" s="106" t="e">
        <f>IF(EXACT(O1868,Y1868),M1868,M1868*(1-#REF!))</f>
        <v>#REF!</v>
      </c>
      <c r="X1868" s="106" t="e">
        <f t="shared" si="810"/>
        <v>#REF!</v>
      </c>
      <c r="Y1868" s="107" t="s">
        <v>72</v>
      </c>
      <c r="Z1868" s="103">
        <f t="shared" si="806"/>
        <v>0</v>
      </c>
      <c r="AA1868" s="103">
        <f t="shared" si="807"/>
        <v>0</v>
      </c>
      <c r="AB1868" s="128" t="str">
        <f t="shared" si="811"/>
        <v/>
      </c>
      <c r="AC1868" s="128" t="e">
        <f t="shared" si="812"/>
        <v>#REF!</v>
      </c>
    </row>
    <row r="1869" spans="1:29" ht="50.1" customHeight="1">
      <c r="A1869" s="171"/>
      <c r="B1869" s="171"/>
      <c r="C1869" s="174"/>
      <c r="D1869" s="174"/>
      <c r="E1869" s="131"/>
      <c r="F1869" s="177"/>
      <c r="G1869" s="180"/>
      <c r="H1869" s="163"/>
      <c r="I1869" s="165"/>
      <c r="J1869" s="168"/>
      <c r="K1869" s="62"/>
      <c r="L1869" s="63"/>
      <c r="M1869" s="63"/>
      <c r="N1869" s="142"/>
      <c r="O1869" s="127"/>
      <c r="P1869" s="100"/>
      <c r="Q1869" s="63">
        <f t="shared" si="808"/>
        <v>0</v>
      </c>
      <c r="R1869" s="64"/>
      <c r="S1869" s="67"/>
      <c r="T1869" s="46"/>
      <c r="U1869" s="106">
        <f>IF(EXACT(O1869,Y1869),M1869,M1869*(1-'Расчет ПРЕДЗАКАЗ'!$D$10))</f>
        <v>0</v>
      </c>
      <c r="V1869" s="106">
        <f t="shared" si="809"/>
        <v>0</v>
      </c>
      <c r="W1869" s="106" t="e">
        <f>IF(EXACT(O1869,Y1869),M1869,M1869*(1-#REF!))</f>
        <v>#REF!</v>
      </c>
      <c r="X1869" s="106" t="e">
        <f t="shared" si="810"/>
        <v>#REF!</v>
      </c>
      <c r="Y1869" s="107" t="s">
        <v>72</v>
      </c>
      <c r="Z1869" s="103">
        <f t="shared" si="806"/>
        <v>0</v>
      </c>
      <c r="AA1869" s="103">
        <f t="shared" si="807"/>
        <v>0</v>
      </c>
      <c r="AB1869" s="128" t="str">
        <f t="shared" si="811"/>
        <v/>
      </c>
      <c r="AC1869" s="128" t="e">
        <f t="shared" si="812"/>
        <v>#REF!</v>
      </c>
    </row>
    <row r="1870" spans="1:29" ht="50.1" customHeight="1">
      <c r="A1870" s="171"/>
      <c r="B1870" s="171"/>
      <c r="C1870" s="174"/>
      <c r="D1870" s="174"/>
      <c r="E1870" s="131"/>
      <c r="F1870" s="177"/>
      <c r="G1870" s="180"/>
      <c r="H1870" s="163"/>
      <c r="I1870" s="165"/>
      <c r="J1870" s="168"/>
      <c r="K1870" s="62"/>
      <c r="L1870" s="63"/>
      <c r="M1870" s="63"/>
      <c r="N1870" s="142"/>
      <c r="O1870" s="127"/>
      <c r="P1870" s="100"/>
      <c r="Q1870" s="63">
        <f t="shared" si="808"/>
        <v>0</v>
      </c>
      <c r="R1870" s="64"/>
      <c r="S1870" s="67"/>
      <c r="T1870" s="46"/>
      <c r="U1870" s="106">
        <f>IF(EXACT(O1870,Y1870),M1870,M1870*(1-'Расчет ПРЕДЗАКАЗ'!$D$10))</f>
        <v>0</v>
      </c>
      <c r="V1870" s="106">
        <f t="shared" si="809"/>
        <v>0</v>
      </c>
      <c r="W1870" s="106" t="e">
        <f>IF(EXACT(O1870,Y1870),M1870,M1870*(1-#REF!))</f>
        <v>#REF!</v>
      </c>
      <c r="X1870" s="106" t="e">
        <f t="shared" si="810"/>
        <v>#REF!</v>
      </c>
      <c r="Y1870" s="107" t="s">
        <v>72</v>
      </c>
      <c r="Z1870" s="103">
        <f t="shared" si="806"/>
        <v>0</v>
      </c>
      <c r="AA1870" s="103">
        <f t="shared" si="807"/>
        <v>0</v>
      </c>
      <c r="AB1870" s="128" t="str">
        <f t="shared" si="811"/>
        <v/>
      </c>
      <c r="AC1870" s="128" t="e">
        <f t="shared" si="812"/>
        <v>#REF!</v>
      </c>
    </row>
    <row r="1871" spans="1:29" ht="50.1" customHeight="1">
      <c r="A1871" s="171"/>
      <c r="B1871" s="171"/>
      <c r="C1871" s="174"/>
      <c r="D1871" s="174"/>
      <c r="E1871" s="131"/>
      <c r="F1871" s="177"/>
      <c r="G1871" s="180"/>
      <c r="H1871" s="163"/>
      <c r="I1871" s="165"/>
      <c r="J1871" s="168"/>
      <c r="K1871" s="62"/>
      <c r="L1871" s="63"/>
      <c r="M1871" s="63"/>
      <c r="N1871" s="142"/>
      <c r="O1871" s="127"/>
      <c r="P1871" s="100"/>
      <c r="Q1871" s="63">
        <f t="shared" si="808"/>
        <v>0</v>
      </c>
      <c r="R1871" s="64"/>
      <c r="S1871" s="67"/>
      <c r="T1871" s="46"/>
      <c r="U1871" s="106">
        <f>IF(EXACT(O1871,Y1871),M1871,M1871*(1-'Расчет ПРЕДЗАКАЗ'!$D$10))</f>
        <v>0</v>
      </c>
      <c r="V1871" s="106">
        <f t="shared" si="809"/>
        <v>0</v>
      </c>
      <c r="W1871" s="106" t="e">
        <f>IF(EXACT(O1871,Y1871),M1871,M1871*(1-#REF!))</f>
        <v>#REF!</v>
      </c>
      <c r="X1871" s="106" t="e">
        <f t="shared" si="810"/>
        <v>#REF!</v>
      </c>
      <c r="Y1871" s="107" t="s">
        <v>72</v>
      </c>
      <c r="Z1871" s="103">
        <f t="shared" si="806"/>
        <v>0</v>
      </c>
      <c r="AA1871" s="103">
        <f t="shared" si="807"/>
        <v>0</v>
      </c>
      <c r="AB1871" s="128" t="str">
        <f t="shared" si="811"/>
        <v/>
      </c>
      <c r="AC1871" s="128" t="e">
        <f t="shared" si="812"/>
        <v>#REF!</v>
      </c>
    </row>
    <row r="1872" spans="1:29" ht="50.1" customHeight="1">
      <c r="A1872" s="171"/>
      <c r="B1872" s="171"/>
      <c r="C1872" s="174"/>
      <c r="D1872" s="174"/>
      <c r="E1872" s="131"/>
      <c r="F1872" s="177"/>
      <c r="G1872" s="180"/>
      <c r="H1872" s="163"/>
      <c r="I1872" s="165"/>
      <c r="J1872" s="168"/>
      <c r="K1872" s="62"/>
      <c r="L1872" s="63"/>
      <c r="M1872" s="63"/>
      <c r="N1872" s="142"/>
      <c r="O1872" s="127"/>
      <c r="P1872" s="100"/>
      <c r="Q1872" s="63">
        <f t="shared" si="808"/>
        <v>0</v>
      </c>
      <c r="R1872" s="64"/>
      <c r="S1872" s="67"/>
      <c r="T1872" s="46"/>
      <c r="U1872" s="106">
        <f>IF(EXACT(O1872,Y1872),M1872,M1872*(1-'Расчет ПРЕДЗАКАЗ'!$D$10))</f>
        <v>0</v>
      </c>
      <c r="V1872" s="106">
        <f t="shared" si="809"/>
        <v>0</v>
      </c>
      <c r="W1872" s="106" t="e">
        <f>IF(EXACT(O1872,Y1872),M1872,M1872*(1-#REF!))</f>
        <v>#REF!</v>
      </c>
      <c r="X1872" s="106" t="e">
        <f t="shared" si="810"/>
        <v>#REF!</v>
      </c>
      <c r="Y1872" s="107" t="s">
        <v>72</v>
      </c>
      <c r="Z1872" s="103">
        <f t="shared" si="806"/>
        <v>0</v>
      </c>
      <c r="AA1872" s="103">
        <f t="shared" si="807"/>
        <v>0</v>
      </c>
      <c r="AB1872" s="128" t="str">
        <f t="shared" si="811"/>
        <v/>
      </c>
      <c r="AC1872" s="128" t="e">
        <f t="shared" si="812"/>
        <v>#REF!</v>
      </c>
    </row>
    <row r="1873" spans="1:29" ht="50.1" customHeight="1">
      <c r="A1873" s="171"/>
      <c r="B1873" s="171"/>
      <c r="C1873" s="174"/>
      <c r="D1873" s="174"/>
      <c r="E1873" s="131"/>
      <c r="F1873" s="177"/>
      <c r="G1873" s="180"/>
      <c r="H1873" s="163"/>
      <c r="I1873" s="165"/>
      <c r="J1873" s="168"/>
      <c r="K1873" s="62"/>
      <c r="L1873" s="63"/>
      <c r="M1873" s="63"/>
      <c r="N1873" s="143"/>
      <c r="O1873" s="127"/>
      <c r="P1873" s="100"/>
      <c r="Q1873" s="63">
        <f t="shared" si="808"/>
        <v>0</v>
      </c>
      <c r="R1873" s="65"/>
      <c r="S1873" s="67"/>
      <c r="T1873" s="40"/>
      <c r="U1873" s="106">
        <f>IF(EXACT(O1873,Y1873),M1873,M1873*(1-'Расчет ПРЕДЗАКАЗ'!$D$10))</f>
        <v>0</v>
      </c>
      <c r="V1873" s="106">
        <f t="shared" si="809"/>
        <v>0</v>
      </c>
      <c r="W1873" s="106" t="e">
        <f>IF(EXACT(O1873,Y1873),M1873,M1873*(1-#REF!))</f>
        <v>#REF!</v>
      </c>
      <c r="X1873" s="106" t="e">
        <f t="shared" si="810"/>
        <v>#REF!</v>
      </c>
      <c r="Y1873" s="107" t="s">
        <v>72</v>
      </c>
      <c r="Z1873" s="103">
        <f t="shared" si="806"/>
        <v>0</v>
      </c>
      <c r="AA1873" s="103">
        <f t="shared" si="807"/>
        <v>0</v>
      </c>
      <c r="AB1873" s="128" t="str">
        <f t="shared" si="811"/>
        <v/>
      </c>
      <c r="AC1873" s="128" t="e">
        <f t="shared" si="812"/>
        <v>#REF!</v>
      </c>
    </row>
    <row r="1874" spans="1:29" ht="50.1" customHeight="1">
      <c r="A1874" s="171"/>
      <c r="B1874" s="171"/>
      <c r="C1874" s="174"/>
      <c r="D1874" s="174"/>
      <c r="E1874" s="131"/>
      <c r="F1874" s="177"/>
      <c r="G1874" s="180"/>
      <c r="H1874" s="163"/>
      <c r="I1874" s="165"/>
      <c r="J1874" s="168"/>
      <c r="K1874" s="62"/>
      <c r="L1874" s="63"/>
      <c r="M1874" s="63"/>
      <c r="N1874" s="143"/>
      <c r="O1874" s="127"/>
      <c r="P1874" s="100"/>
      <c r="Q1874" s="63">
        <f t="shared" si="808"/>
        <v>0</v>
      </c>
      <c r="R1874" s="65"/>
      <c r="S1874" s="67"/>
      <c r="T1874" s="40"/>
      <c r="U1874" s="106">
        <f>IF(EXACT(O1874,Y1874),M1874,M1874*(1-'Расчет ПРЕДЗАКАЗ'!$D$10))</f>
        <v>0</v>
      </c>
      <c r="V1874" s="106">
        <f t="shared" si="809"/>
        <v>0</v>
      </c>
      <c r="W1874" s="106" t="e">
        <f>IF(EXACT(O1874,Y1874),M1874,M1874*(1-#REF!))</f>
        <v>#REF!</v>
      </c>
      <c r="X1874" s="106" t="e">
        <f t="shared" si="810"/>
        <v>#REF!</v>
      </c>
      <c r="Y1874" s="107" t="s">
        <v>72</v>
      </c>
      <c r="Z1874" s="103">
        <f t="shared" si="806"/>
        <v>0</v>
      </c>
      <c r="AA1874" s="103">
        <f t="shared" si="807"/>
        <v>0</v>
      </c>
      <c r="AB1874" s="128" t="str">
        <f t="shared" si="811"/>
        <v/>
      </c>
      <c r="AC1874" s="128" t="e">
        <f t="shared" si="812"/>
        <v>#REF!</v>
      </c>
    </row>
    <row r="1875" spans="1:29" ht="50.1" customHeight="1">
      <c r="A1875" s="171"/>
      <c r="B1875" s="171"/>
      <c r="C1875" s="174"/>
      <c r="D1875" s="174"/>
      <c r="E1875" s="131"/>
      <c r="F1875" s="177"/>
      <c r="G1875" s="180"/>
      <c r="H1875" s="163"/>
      <c r="I1875" s="165"/>
      <c r="J1875" s="168"/>
      <c r="K1875" s="62"/>
      <c r="L1875" s="63"/>
      <c r="M1875" s="63"/>
      <c r="N1875" s="65"/>
      <c r="O1875" s="127"/>
      <c r="P1875" s="100"/>
      <c r="Q1875" s="63">
        <f t="shared" si="808"/>
        <v>0</v>
      </c>
      <c r="R1875" s="65"/>
      <c r="S1875" s="67"/>
      <c r="T1875" s="40"/>
      <c r="U1875" s="106">
        <f>IF(EXACT(O1875,Y1875),M1875,M1875*(1-'Расчет ПРЕДЗАКАЗ'!$D$10))</f>
        <v>0</v>
      </c>
      <c r="V1875" s="106">
        <f t="shared" si="809"/>
        <v>0</v>
      </c>
      <c r="W1875" s="106" t="e">
        <f>IF(EXACT(O1875,Y1875),M1875,M1875*(1-#REF!))</f>
        <v>#REF!</v>
      </c>
      <c r="X1875" s="106" t="e">
        <f t="shared" si="810"/>
        <v>#REF!</v>
      </c>
      <c r="Y1875" s="107" t="s">
        <v>72</v>
      </c>
      <c r="Z1875" s="103">
        <f t="shared" si="806"/>
        <v>0</v>
      </c>
      <c r="AA1875" s="103">
        <f t="shared" si="807"/>
        <v>0</v>
      </c>
      <c r="AB1875" s="128" t="str">
        <f t="shared" si="811"/>
        <v/>
      </c>
      <c r="AC1875" s="128" t="e">
        <f t="shared" si="812"/>
        <v>#REF!</v>
      </c>
    </row>
    <row r="1876" spans="1:29" ht="50.1" customHeight="1">
      <c r="A1876" s="171"/>
      <c r="B1876" s="171"/>
      <c r="C1876" s="174"/>
      <c r="D1876" s="174"/>
      <c r="E1876" s="131"/>
      <c r="F1876" s="177"/>
      <c r="G1876" s="180"/>
      <c r="H1876" s="163"/>
      <c r="I1876" s="165"/>
      <c r="J1876" s="168"/>
      <c r="K1876" s="62"/>
      <c r="L1876" s="63"/>
      <c r="M1876" s="63"/>
      <c r="N1876" s="65"/>
      <c r="O1876" s="127"/>
      <c r="P1876" s="100"/>
      <c r="Q1876" s="63">
        <f t="shared" si="808"/>
        <v>0</v>
      </c>
      <c r="R1876" s="65"/>
      <c r="S1876" s="67"/>
      <c r="T1876" s="40"/>
      <c r="U1876" s="106">
        <f>IF(EXACT(O1876,Y1876),M1876,M1876*(1-'Расчет ПРЕДЗАКАЗ'!$D$10))</f>
        <v>0</v>
      </c>
      <c r="V1876" s="106">
        <f t="shared" si="809"/>
        <v>0</v>
      </c>
      <c r="W1876" s="106" t="e">
        <f>IF(EXACT(O1876,Y1876),M1876,M1876*(1-#REF!))</f>
        <v>#REF!</v>
      </c>
      <c r="X1876" s="106" t="e">
        <f t="shared" si="810"/>
        <v>#REF!</v>
      </c>
      <c r="Y1876" s="107" t="s">
        <v>72</v>
      </c>
      <c r="Z1876" s="103">
        <f t="shared" si="806"/>
        <v>0</v>
      </c>
      <c r="AA1876" s="103">
        <f t="shared" si="807"/>
        <v>0</v>
      </c>
      <c r="AB1876" s="128" t="str">
        <f t="shared" si="811"/>
        <v/>
      </c>
      <c r="AC1876" s="128" t="e">
        <f t="shared" si="812"/>
        <v>#REF!</v>
      </c>
    </row>
    <row r="1877" spans="1:29" ht="50.1" customHeight="1">
      <c r="A1877" s="171"/>
      <c r="B1877" s="171"/>
      <c r="C1877" s="174"/>
      <c r="D1877" s="174"/>
      <c r="E1877" s="131"/>
      <c r="F1877" s="177"/>
      <c r="G1877" s="180"/>
      <c r="H1877" s="163"/>
      <c r="I1877" s="165"/>
      <c r="J1877" s="168"/>
      <c r="K1877" s="62"/>
      <c r="L1877" s="63"/>
      <c r="M1877" s="63"/>
      <c r="N1877" s="65"/>
      <c r="O1877" s="127"/>
      <c r="P1877" s="100"/>
      <c r="Q1877" s="63">
        <f t="shared" si="808"/>
        <v>0</v>
      </c>
      <c r="R1877" s="65"/>
      <c r="S1877" s="67"/>
      <c r="T1877" s="40"/>
      <c r="U1877" s="106">
        <f>IF(EXACT(O1877,Y1877),M1877,M1877*(1-'Расчет ПРЕДЗАКАЗ'!$D$10))</f>
        <v>0</v>
      </c>
      <c r="V1877" s="106">
        <f t="shared" si="809"/>
        <v>0</v>
      </c>
      <c r="W1877" s="106" t="e">
        <f>IF(EXACT(O1877,Y1877),M1877,M1877*(1-#REF!))</f>
        <v>#REF!</v>
      </c>
      <c r="X1877" s="106" t="e">
        <f t="shared" si="810"/>
        <v>#REF!</v>
      </c>
      <c r="Y1877" s="107" t="s">
        <v>72</v>
      </c>
      <c r="Z1877" s="103">
        <f t="shared" si="806"/>
        <v>0</v>
      </c>
      <c r="AA1877" s="103">
        <f t="shared" si="807"/>
        <v>0</v>
      </c>
      <c r="AB1877" s="128" t="str">
        <f t="shared" si="811"/>
        <v/>
      </c>
      <c r="AC1877" s="128" t="e">
        <f t="shared" si="812"/>
        <v>#REF!</v>
      </c>
    </row>
    <row r="1878" spans="1:29" ht="50.1" customHeight="1">
      <c r="A1878" s="172"/>
      <c r="B1878" s="172"/>
      <c r="C1878" s="175"/>
      <c r="D1878" s="175"/>
      <c r="E1878" s="132"/>
      <c r="F1878" s="178"/>
      <c r="G1878" s="181"/>
      <c r="H1878" s="164"/>
      <c r="I1878" s="166"/>
      <c r="J1878" s="169"/>
      <c r="K1878" s="62"/>
      <c r="L1878" s="63"/>
      <c r="M1878" s="63"/>
      <c r="N1878" s="65"/>
      <c r="O1878" s="127"/>
      <c r="P1878" s="100"/>
      <c r="Q1878" s="63">
        <f t="shared" si="808"/>
        <v>0</v>
      </c>
      <c r="R1878" s="65"/>
      <c r="S1878" s="67"/>
      <c r="T1878" s="40"/>
      <c r="U1878" s="106">
        <f>IF(EXACT(O1878,Y1878),M1878,M1878*(1-'Расчет ПРЕДЗАКАЗ'!$D$10))</f>
        <v>0</v>
      </c>
      <c r="V1878" s="106">
        <f t="shared" si="809"/>
        <v>0</v>
      </c>
      <c r="W1878" s="106" t="e">
        <f>IF(EXACT(O1878,Y1878),M1878,M1878*(1-#REF!))</f>
        <v>#REF!</v>
      </c>
      <c r="X1878" s="106" t="e">
        <f t="shared" si="810"/>
        <v>#REF!</v>
      </c>
      <c r="Y1878" s="107" t="s">
        <v>72</v>
      </c>
      <c r="Z1878" s="103">
        <f t="shared" si="806"/>
        <v>0</v>
      </c>
      <c r="AA1878" s="103">
        <f t="shared" si="807"/>
        <v>0</v>
      </c>
      <c r="AB1878" s="128" t="str">
        <f t="shared" si="811"/>
        <v/>
      </c>
      <c r="AC1878" s="128" t="e">
        <f t="shared" si="812"/>
        <v>#REF!</v>
      </c>
    </row>
    <row r="1879" spans="1:29" ht="11.25" customHeight="1" thickBot="1"/>
    <row r="1880" spans="1:29" ht="50.1" customHeight="1">
      <c r="A1880" s="170">
        <v>117</v>
      </c>
      <c r="B1880" s="170" t="s">
        <v>1016</v>
      </c>
      <c r="C1880" s="173" t="s">
        <v>1017</v>
      </c>
      <c r="D1880" s="173" t="s">
        <v>77</v>
      </c>
      <c r="E1880" s="131"/>
      <c r="F1880" s="199" t="s">
        <v>978</v>
      </c>
      <c r="G1880" s="179" t="s">
        <v>856</v>
      </c>
      <c r="H1880" s="162" t="s">
        <v>979</v>
      </c>
      <c r="I1880" s="200" t="s">
        <v>1005</v>
      </c>
      <c r="J1880" s="167" t="s">
        <v>19</v>
      </c>
      <c r="K1880" s="62" t="s">
        <v>981</v>
      </c>
      <c r="L1880" s="63">
        <v>590</v>
      </c>
      <c r="M1880" s="63">
        <v>367</v>
      </c>
      <c r="N1880" s="142" t="s">
        <v>1018</v>
      </c>
      <c r="O1880" s="127" t="s">
        <v>72</v>
      </c>
      <c r="P1880" s="100"/>
      <c r="Q1880" s="63">
        <f>P1880*M1880</f>
        <v>0</v>
      </c>
      <c r="R1880" s="64"/>
      <c r="S1880" s="67">
        <v>34</v>
      </c>
      <c r="T1880" s="59"/>
      <c r="U1880" s="106">
        <f>IF(EXACT(O1880,Y1880),M1880,M1880*(1-'Расчет ПРЕДЗАКАЗ'!$D$10))</f>
        <v>367</v>
      </c>
      <c r="V1880" s="106">
        <f>P1880*U1880</f>
        <v>0</v>
      </c>
      <c r="W1880" s="106">
        <f>IF(EXACT(O1880,Y1880),M1880,M1880*(1-#REF!))</f>
        <v>367</v>
      </c>
      <c r="X1880" s="106">
        <f>P1880*W1880</f>
        <v>0</v>
      </c>
      <c r="Y1880" s="107" t="s">
        <v>72</v>
      </c>
      <c r="Z1880" s="103">
        <f t="shared" ref="Z1880:Z1894" si="813">IF(EXACT(O1880,Y1880),Q1880,0)</f>
        <v>0</v>
      </c>
      <c r="AA1880" s="103">
        <f t="shared" ref="AA1880:AA1894" si="814">IF(Z1880=0,Q1880,0)</f>
        <v>0</v>
      </c>
      <c r="AB1880" s="128">
        <f>IF(U1880=0,"",L1880/U1880-1)</f>
        <v>0.60762942779291551</v>
      </c>
      <c r="AC1880" s="128">
        <f>IF(W1880=0,"",L1880/W1880-1)</f>
        <v>0.60762942779291551</v>
      </c>
    </row>
    <row r="1881" spans="1:29" ht="50.1" customHeight="1">
      <c r="A1881" s="171"/>
      <c r="B1881" s="171"/>
      <c r="C1881" s="174"/>
      <c r="D1881" s="174"/>
      <c r="E1881" s="131"/>
      <c r="F1881" s="177"/>
      <c r="G1881" s="180"/>
      <c r="H1881" s="163"/>
      <c r="I1881" s="165"/>
      <c r="J1881" s="168"/>
      <c r="K1881" s="62" t="s">
        <v>995</v>
      </c>
      <c r="L1881" s="63">
        <v>590</v>
      </c>
      <c r="M1881" s="63">
        <v>367</v>
      </c>
      <c r="N1881" s="142" t="s">
        <v>1019</v>
      </c>
      <c r="O1881" s="127" t="s">
        <v>72</v>
      </c>
      <c r="P1881" s="100"/>
      <c r="Q1881" s="63">
        <f t="shared" ref="Q1881:Q1894" si="815">P1881*M1881</f>
        <v>0</v>
      </c>
      <c r="R1881" s="64"/>
      <c r="S1881" s="67">
        <v>30</v>
      </c>
      <c r="T1881" s="46"/>
      <c r="U1881" s="106">
        <f>IF(EXACT(O1881,Y1881),M1881,M1881*(1-'Расчет ПРЕДЗАКАЗ'!$D$10))</f>
        <v>367</v>
      </c>
      <c r="V1881" s="106">
        <f t="shared" ref="V1881:V1894" si="816">P1881*U1881</f>
        <v>0</v>
      </c>
      <c r="W1881" s="106">
        <f>IF(EXACT(O1881,Y1881),M1881,M1881*(1-#REF!))</f>
        <v>367</v>
      </c>
      <c r="X1881" s="106">
        <f t="shared" ref="X1881:X1894" si="817">P1881*W1881</f>
        <v>0</v>
      </c>
      <c r="Y1881" s="107" t="s">
        <v>72</v>
      </c>
      <c r="Z1881" s="103">
        <f t="shared" si="813"/>
        <v>0</v>
      </c>
      <c r="AA1881" s="103">
        <f t="shared" si="814"/>
        <v>0</v>
      </c>
      <c r="AB1881" s="128">
        <f t="shared" ref="AB1881:AB1894" si="818">IF(U1881=0,"",L1881/U1881-1)</f>
        <v>0.60762942779291551</v>
      </c>
      <c r="AC1881" s="128">
        <f t="shared" ref="AC1881:AC1894" si="819">IF(W1881=0,"",L1881/W1881-1)</f>
        <v>0.60762942779291551</v>
      </c>
    </row>
    <row r="1882" spans="1:29" ht="50.1" customHeight="1">
      <c r="A1882" s="171"/>
      <c r="B1882" s="171"/>
      <c r="C1882" s="174"/>
      <c r="D1882" s="174"/>
      <c r="E1882" s="131"/>
      <c r="F1882" s="177"/>
      <c r="G1882" s="180"/>
      <c r="H1882" s="163"/>
      <c r="I1882" s="165"/>
      <c r="J1882" s="168"/>
      <c r="K1882" s="62"/>
      <c r="L1882" s="63"/>
      <c r="M1882" s="63"/>
      <c r="N1882" s="142"/>
      <c r="O1882" s="127"/>
      <c r="P1882" s="100"/>
      <c r="Q1882" s="63">
        <f t="shared" si="815"/>
        <v>0</v>
      </c>
      <c r="R1882" s="64"/>
      <c r="S1882" s="67"/>
      <c r="T1882" s="46"/>
      <c r="U1882" s="106">
        <f>IF(EXACT(O1882,Y1882),M1882,M1882*(1-'Расчет ПРЕДЗАКАЗ'!$D$10))</f>
        <v>0</v>
      </c>
      <c r="V1882" s="106">
        <f t="shared" si="816"/>
        <v>0</v>
      </c>
      <c r="W1882" s="106" t="e">
        <f>IF(EXACT(O1882,Y1882),M1882,M1882*(1-#REF!))</f>
        <v>#REF!</v>
      </c>
      <c r="X1882" s="106" t="e">
        <f t="shared" si="817"/>
        <v>#REF!</v>
      </c>
      <c r="Y1882" s="107" t="s">
        <v>72</v>
      </c>
      <c r="Z1882" s="103">
        <f t="shared" si="813"/>
        <v>0</v>
      </c>
      <c r="AA1882" s="103">
        <f t="shared" si="814"/>
        <v>0</v>
      </c>
      <c r="AB1882" s="128" t="str">
        <f t="shared" si="818"/>
        <v/>
      </c>
      <c r="AC1882" s="128" t="e">
        <f t="shared" si="819"/>
        <v>#REF!</v>
      </c>
    </row>
    <row r="1883" spans="1:29" ht="50.1" customHeight="1">
      <c r="A1883" s="171"/>
      <c r="B1883" s="171"/>
      <c r="C1883" s="174"/>
      <c r="D1883" s="174"/>
      <c r="E1883" s="131"/>
      <c r="F1883" s="177"/>
      <c r="G1883" s="180"/>
      <c r="H1883" s="163"/>
      <c r="I1883" s="165"/>
      <c r="J1883" s="168"/>
      <c r="K1883" s="62"/>
      <c r="L1883" s="63"/>
      <c r="M1883" s="63"/>
      <c r="N1883" s="142"/>
      <c r="O1883" s="127"/>
      <c r="P1883" s="100"/>
      <c r="Q1883" s="63">
        <f t="shared" si="815"/>
        <v>0</v>
      </c>
      <c r="R1883" s="64"/>
      <c r="S1883" s="67"/>
      <c r="T1883" s="46"/>
      <c r="U1883" s="106">
        <f>IF(EXACT(O1883,Y1883),M1883,M1883*(1-'Расчет ПРЕДЗАКАЗ'!$D$10))</f>
        <v>0</v>
      </c>
      <c r="V1883" s="106">
        <f t="shared" si="816"/>
        <v>0</v>
      </c>
      <c r="W1883" s="106" t="e">
        <f>IF(EXACT(O1883,Y1883),M1883,M1883*(1-#REF!))</f>
        <v>#REF!</v>
      </c>
      <c r="X1883" s="106" t="e">
        <f t="shared" si="817"/>
        <v>#REF!</v>
      </c>
      <c r="Y1883" s="107" t="s">
        <v>72</v>
      </c>
      <c r="Z1883" s="103">
        <f t="shared" si="813"/>
        <v>0</v>
      </c>
      <c r="AA1883" s="103">
        <f t="shared" si="814"/>
        <v>0</v>
      </c>
      <c r="AB1883" s="128" t="str">
        <f t="shared" si="818"/>
        <v/>
      </c>
      <c r="AC1883" s="128" t="e">
        <f t="shared" si="819"/>
        <v>#REF!</v>
      </c>
    </row>
    <row r="1884" spans="1:29" ht="50.1" customHeight="1">
      <c r="A1884" s="171"/>
      <c r="B1884" s="171"/>
      <c r="C1884" s="174"/>
      <c r="D1884" s="174"/>
      <c r="E1884" s="131"/>
      <c r="F1884" s="177"/>
      <c r="G1884" s="180"/>
      <c r="H1884" s="163"/>
      <c r="I1884" s="165"/>
      <c r="J1884" s="168"/>
      <c r="K1884" s="62"/>
      <c r="L1884" s="63"/>
      <c r="M1884" s="63"/>
      <c r="N1884" s="142"/>
      <c r="O1884" s="127"/>
      <c r="P1884" s="100"/>
      <c r="Q1884" s="63">
        <f t="shared" si="815"/>
        <v>0</v>
      </c>
      <c r="R1884" s="64"/>
      <c r="S1884" s="67"/>
      <c r="T1884" s="46"/>
      <c r="U1884" s="106">
        <f>IF(EXACT(O1884,Y1884),M1884,M1884*(1-'Расчет ПРЕДЗАКАЗ'!$D$10))</f>
        <v>0</v>
      </c>
      <c r="V1884" s="106">
        <f t="shared" si="816"/>
        <v>0</v>
      </c>
      <c r="W1884" s="106" t="e">
        <f>IF(EXACT(O1884,Y1884),M1884,M1884*(1-#REF!))</f>
        <v>#REF!</v>
      </c>
      <c r="X1884" s="106" t="e">
        <f t="shared" si="817"/>
        <v>#REF!</v>
      </c>
      <c r="Y1884" s="107" t="s">
        <v>72</v>
      </c>
      <c r="Z1884" s="103">
        <f t="shared" si="813"/>
        <v>0</v>
      </c>
      <c r="AA1884" s="103">
        <f t="shared" si="814"/>
        <v>0</v>
      </c>
      <c r="AB1884" s="128" t="str">
        <f t="shared" si="818"/>
        <v/>
      </c>
      <c r="AC1884" s="128" t="e">
        <f t="shared" si="819"/>
        <v>#REF!</v>
      </c>
    </row>
    <row r="1885" spans="1:29" ht="50.1" customHeight="1">
      <c r="A1885" s="171"/>
      <c r="B1885" s="171"/>
      <c r="C1885" s="174"/>
      <c r="D1885" s="174"/>
      <c r="E1885" s="131"/>
      <c r="F1885" s="177"/>
      <c r="G1885" s="180"/>
      <c r="H1885" s="163"/>
      <c r="I1885" s="165"/>
      <c r="J1885" s="168"/>
      <c r="K1885" s="62"/>
      <c r="L1885" s="63"/>
      <c r="M1885" s="63"/>
      <c r="N1885" s="142"/>
      <c r="O1885" s="127"/>
      <c r="P1885" s="100"/>
      <c r="Q1885" s="63">
        <f t="shared" si="815"/>
        <v>0</v>
      </c>
      <c r="R1885" s="64"/>
      <c r="S1885" s="67"/>
      <c r="T1885" s="46"/>
      <c r="U1885" s="106">
        <f>IF(EXACT(O1885,Y1885),M1885,M1885*(1-'Расчет ПРЕДЗАКАЗ'!$D$10))</f>
        <v>0</v>
      </c>
      <c r="V1885" s="106">
        <f t="shared" si="816"/>
        <v>0</v>
      </c>
      <c r="W1885" s="106" t="e">
        <f>IF(EXACT(O1885,Y1885),M1885,M1885*(1-#REF!))</f>
        <v>#REF!</v>
      </c>
      <c r="X1885" s="106" t="e">
        <f t="shared" si="817"/>
        <v>#REF!</v>
      </c>
      <c r="Y1885" s="107" t="s">
        <v>72</v>
      </c>
      <c r="Z1885" s="103">
        <f t="shared" si="813"/>
        <v>0</v>
      </c>
      <c r="AA1885" s="103">
        <f t="shared" si="814"/>
        <v>0</v>
      </c>
      <c r="AB1885" s="128" t="str">
        <f t="shared" si="818"/>
        <v/>
      </c>
      <c r="AC1885" s="128" t="e">
        <f t="shared" si="819"/>
        <v>#REF!</v>
      </c>
    </row>
    <row r="1886" spans="1:29" ht="50.1" customHeight="1">
      <c r="A1886" s="171"/>
      <c r="B1886" s="171"/>
      <c r="C1886" s="174"/>
      <c r="D1886" s="174"/>
      <c r="E1886" s="131"/>
      <c r="F1886" s="177"/>
      <c r="G1886" s="180"/>
      <c r="H1886" s="163"/>
      <c r="I1886" s="165"/>
      <c r="J1886" s="168"/>
      <c r="K1886" s="62"/>
      <c r="L1886" s="63"/>
      <c r="M1886" s="63"/>
      <c r="N1886" s="142"/>
      <c r="O1886" s="127"/>
      <c r="P1886" s="100"/>
      <c r="Q1886" s="63">
        <f t="shared" si="815"/>
        <v>0</v>
      </c>
      <c r="R1886" s="64"/>
      <c r="S1886" s="67"/>
      <c r="T1886" s="46"/>
      <c r="U1886" s="106">
        <f>IF(EXACT(O1886,Y1886),M1886,M1886*(1-'Расчет ПРЕДЗАКАЗ'!$D$10))</f>
        <v>0</v>
      </c>
      <c r="V1886" s="106">
        <f t="shared" si="816"/>
        <v>0</v>
      </c>
      <c r="W1886" s="106" t="e">
        <f>IF(EXACT(O1886,Y1886),M1886,M1886*(1-#REF!))</f>
        <v>#REF!</v>
      </c>
      <c r="X1886" s="106" t="e">
        <f t="shared" si="817"/>
        <v>#REF!</v>
      </c>
      <c r="Y1886" s="107" t="s">
        <v>72</v>
      </c>
      <c r="Z1886" s="103">
        <f t="shared" si="813"/>
        <v>0</v>
      </c>
      <c r="AA1886" s="103">
        <f t="shared" si="814"/>
        <v>0</v>
      </c>
      <c r="AB1886" s="128" t="str">
        <f t="shared" si="818"/>
        <v/>
      </c>
      <c r="AC1886" s="128" t="e">
        <f t="shared" si="819"/>
        <v>#REF!</v>
      </c>
    </row>
    <row r="1887" spans="1:29" ht="50.1" customHeight="1">
      <c r="A1887" s="171"/>
      <c r="B1887" s="171"/>
      <c r="C1887" s="174"/>
      <c r="D1887" s="174"/>
      <c r="E1887" s="131"/>
      <c r="F1887" s="177"/>
      <c r="G1887" s="180"/>
      <c r="H1887" s="163"/>
      <c r="I1887" s="165"/>
      <c r="J1887" s="168"/>
      <c r="K1887" s="62"/>
      <c r="L1887" s="63"/>
      <c r="M1887" s="63"/>
      <c r="N1887" s="142"/>
      <c r="O1887" s="127"/>
      <c r="P1887" s="100"/>
      <c r="Q1887" s="63">
        <f t="shared" si="815"/>
        <v>0</v>
      </c>
      <c r="R1887" s="64"/>
      <c r="S1887" s="67"/>
      <c r="T1887" s="46"/>
      <c r="U1887" s="106">
        <f>IF(EXACT(O1887,Y1887),M1887,M1887*(1-'Расчет ПРЕДЗАКАЗ'!$D$10))</f>
        <v>0</v>
      </c>
      <c r="V1887" s="106">
        <f t="shared" si="816"/>
        <v>0</v>
      </c>
      <c r="W1887" s="106" t="e">
        <f>IF(EXACT(O1887,Y1887),M1887,M1887*(1-#REF!))</f>
        <v>#REF!</v>
      </c>
      <c r="X1887" s="106" t="e">
        <f t="shared" si="817"/>
        <v>#REF!</v>
      </c>
      <c r="Y1887" s="107" t="s">
        <v>72</v>
      </c>
      <c r="Z1887" s="103">
        <f t="shared" si="813"/>
        <v>0</v>
      </c>
      <c r="AA1887" s="103">
        <f t="shared" si="814"/>
        <v>0</v>
      </c>
      <c r="AB1887" s="128" t="str">
        <f t="shared" si="818"/>
        <v/>
      </c>
      <c r="AC1887" s="128" t="e">
        <f t="shared" si="819"/>
        <v>#REF!</v>
      </c>
    </row>
    <row r="1888" spans="1:29" ht="50.1" customHeight="1">
      <c r="A1888" s="171"/>
      <c r="B1888" s="171"/>
      <c r="C1888" s="174"/>
      <c r="D1888" s="174"/>
      <c r="E1888" s="131"/>
      <c r="F1888" s="177"/>
      <c r="G1888" s="180"/>
      <c r="H1888" s="163"/>
      <c r="I1888" s="165"/>
      <c r="J1888" s="168"/>
      <c r="K1888" s="62"/>
      <c r="L1888" s="63"/>
      <c r="M1888" s="63"/>
      <c r="N1888" s="142"/>
      <c r="O1888" s="127"/>
      <c r="P1888" s="100"/>
      <c r="Q1888" s="63">
        <f t="shared" si="815"/>
        <v>0</v>
      </c>
      <c r="R1888" s="64"/>
      <c r="S1888" s="67"/>
      <c r="T1888" s="46"/>
      <c r="U1888" s="106">
        <f>IF(EXACT(O1888,Y1888),M1888,M1888*(1-'Расчет ПРЕДЗАКАЗ'!$D$10))</f>
        <v>0</v>
      </c>
      <c r="V1888" s="106">
        <f t="shared" si="816"/>
        <v>0</v>
      </c>
      <c r="W1888" s="106" t="e">
        <f>IF(EXACT(O1888,Y1888),M1888,M1888*(1-#REF!))</f>
        <v>#REF!</v>
      </c>
      <c r="X1888" s="106" t="e">
        <f t="shared" si="817"/>
        <v>#REF!</v>
      </c>
      <c r="Y1888" s="107" t="s">
        <v>72</v>
      </c>
      <c r="Z1888" s="103">
        <f t="shared" si="813"/>
        <v>0</v>
      </c>
      <c r="AA1888" s="103">
        <f t="shared" si="814"/>
        <v>0</v>
      </c>
      <c r="AB1888" s="128" t="str">
        <f t="shared" si="818"/>
        <v/>
      </c>
      <c r="AC1888" s="128" t="e">
        <f t="shared" si="819"/>
        <v>#REF!</v>
      </c>
    </row>
    <row r="1889" spans="1:29" ht="50.1" customHeight="1">
      <c r="A1889" s="171"/>
      <c r="B1889" s="171"/>
      <c r="C1889" s="174"/>
      <c r="D1889" s="174"/>
      <c r="E1889" s="131"/>
      <c r="F1889" s="177"/>
      <c r="G1889" s="180"/>
      <c r="H1889" s="163"/>
      <c r="I1889" s="165"/>
      <c r="J1889" s="168"/>
      <c r="K1889" s="62"/>
      <c r="L1889" s="63"/>
      <c r="M1889" s="63"/>
      <c r="N1889" s="143"/>
      <c r="O1889" s="127"/>
      <c r="P1889" s="100"/>
      <c r="Q1889" s="63">
        <f t="shared" si="815"/>
        <v>0</v>
      </c>
      <c r="R1889" s="65"/>
      <c r="S1889" s="67"/>
      <c r="T1889" s="40"/>
      <c r="U1889" s="106">
        <f>IF(EXACT(O1889,Y1889),M1889,M1889*(1-'Расчет ПРЕДЗАКАЗ'!$D$10))</f>
        <v>0</v>
      </c>
      <c r="V1889" s="106">
        <f t="shared" si="816"/>
        <v>0</v>
      </c>
      <c r="W1889" s="106" t="e">
        <f>IF(EXACT(O1889,Y1889),M1889,M1889*(1-#REF!))</f>
        <v>#REF!</v>
      </c>
      <c r="X1889" s="106" t="e">
        <f t="shared" si="817"/>
        <v>#REF!</v>
      </c>
      <c r="Y1889" s="107" t="s">
        <v>72</v>
      </c>
      <c r="Z1889" s="103">
        <f t="shared" si="813"/>
        <v>0</v>
      </c>
      <c r="AA1889" s="103">
        <f t="shared" si="814"/>
        <v>0</v>
      </c>
      <c r="AB1889" s="128" t="str">
        <f t="shared" si="818"/>
        <v/>
      </c>
      <c r="AC1889" s="128" t="e">
        <f t="shared" si="819"/>
        <v>#REF!</v>
      </c>
    </row>
    <row r="1890" spans="1:29" ht="50.1" customHeight="1">
      <c r="A1890" s="171"/>
      <c r="B1890" s="171"/>
      <c r="C1890" s="174"/>
      <c r="D1890" s="174"/>
      <c r="E1890" s="131"/>
      <c r="F1890" s="177"/>
      <c r="G1890" s="180"/>
      <c r="H1890" s="163"/>
      <c r="I1890" s="165"/>
      <c r="J1890" s="168"/>
      <c r="K1890" s="62"/>
      <c r="L1890" s="63"/>
      <c r="M1890" s="63"/>
      <c r="N1890" s="143"/>
      <c r="O1890" s="127"/>
      <c r="P1890" s="100"/>
      <c r="Q1890" s="63">
        <f t="shared" si="815"/>
        <v>0</v>
      </c>
      <c r="R1890" s="65"/>
      <c r="S1890" s="67"/>
      <c r="T1890" s="40"/>
      <c r="U1890" s="106">
        <f>IF(EXACT(O1890,Y1890),M1890,M1890*(1-'Расчет ПРЕДЗАКАЗ'!$D$10))</f>
        <v>0</v>
      </c>
      <c r="V1890" s="106">
        <f t="shared" si="816"/>
        <v>0</v>
      </c>
      <c r="W1890" s="106" t="e">
        <f>IF(EXACT(O1890,Y1890),M1890,M1890*(1-#REF!))</f>
        <v>#REF!</v>
      </c>
      <c r="X1890" s="106" t="e">
        <f t="shared" si="817"/>
        <v>#REF!</v>
      </c>
      <c r="Y1890" s="107" t="s">
        <v>72</v>
      </c>
      <c r="Z1890" s="103">
        <f t="shared" si="813"/>
        <v>0</v>
      </c>
      <c r="AA1890" s="103">
        <f t="shared" si="814"/>
        <v>0</v>
      </c>
      <c r="AB1890" s="128" t="str">
        <f t="shared" si="818"/>
        <v/>
      </c>
      <c r="AC1890" s="128" t="e">
        <f t="shared" si="819"/>
        <v>#REF!</v>
      </c>
    </row>
    <row r="1891" spans="1:29" ht="50.1" customHeight="1">
      <c r="A1891" s="171"/>
      <c r="B1891" s="171"/>
      <c r="C1891" s="174"/>
      <c r="D1891" s="174"/>
      <c r="E1891" s="131"/>
      <c r="F1891" s="177"/>
      <c r="G1891" s="180"/>
      <c r="H1891" s="163"/>
      <c r="I1891" s="165"/>
      <c r="J1891" s="168"/>
      <c r="K1891" s="62"/>
      <c r="L1891" s="63"/>
      <c r="M1891" s="63"/>
      <c r="N1891" s="65"/>
      <c r="O1891" s="127"/>
      <c r="P1891" s="100"/>
      <c r="Q1891" s="63">
        <f t="shared" si="815"/>
        <v>0</v>
      </c>
      <c r="R1891" s="65"/>
      <c r="S1891" s="67"/>
      <c r="T1891" s="40"/>
      <c r="U1891" s="106">
        <f>IF(EXACT(O1891,Y1891),M1891,M1891*(1-'Расчет ПРЕДЗАКАЗ'!$D$10))</f>
        <v>0</v>
      </c>
      <c r="V1891" s="106">
        <f t="shared" si="816"/>
        <v>0</v>
      </c>
      <c r="W1891" s="106" t="e">
        <f>IF(EXACT(O1891,Y1891),M1891,M1891*(1-#REF!))</f>
        <v>#REF!</v>
      </c>
      <c r="X1891" s="106" t="e">
        <f t="shared" si="817"/>
        <v>#REF!</v>
      </c>
      <c r="Y1891" s="107" t="s">
        <v>72</v>
      </c>
      <c r="Z1891" s="103">
        <f t="shared" si="813"/>
        <v>0</v>
      </c>
      <c r="AA1891" s="103">
        <f t="shared" si="814"/>
        <v>0</v>
      </c>
      <c r="AB1891" s="128" t="str">
        <f t="shared" si="818"/>
        <v/>
      </c>
      <c r="AC1891" s="128" t="e">
        <f t="shared" si="819"/>
        <v>#REF!</v>
      </c>
    </row>
    <row r="1892" spans="1:29" ht="50.1" customHeight="1">
      <c r="A1892" s="171"/>
      <c r="B1892" s="171"/>
      <c r="C1892" s="174"/>
      <c r="D1892" s="174"/>
      <c r="E1892" s="131"/>
      <c r="F1892" s="177"/>
      <c r="G1892" s="180"/>
      <c r="H1892" s="163"/>
      <c r="I1892" s="165"/>
      <c r="J1892" s="168"/>
      <c r="K1892" s="62"/>
      <c r="L1892" s="63"/>
      <c r="M1892" s="63"/>
      <c r="N1892" s="65"/>
      <c r="O1892" s="127"/>
      <c r="P1892" s="100"/>
      <c r="Q1892" s="63">
        <f t="shared" si="815"/>
        <v>0</v>
      </c>
      <c r="R1892" s="65"/>
      <c r="S1892" s="67"/>
      <c r="T1892" s="40"/>
      <c r="U1892" s="106">
        <f>IF(EXACT(O1892,Y1892),M1892,M1892*(1-'Расчет ПРЕДЗАКАЗ'!$D$10))</f>
        <v>0</v>
      </c>
      <c r="V1892" s="106">
        <f t="shared" si="816"/>
        <v>0</v>
      </c>
      <c r="W1892" s="106" t="e">
        <f>IF(EXACT(O1892,Y1892),M1892,M1892*(1-#REF!))</f>
        <v>#REF!</v>
      </c>
      <c r="X1892" s="106" t="e">
        <f t="shared" si="817"/>
        <v>#REF!</v>
      </c>
      <c r="Y1892" s="107" t="s">
        <v>72</v>
      </c>
      <c r="Z1892" s="103">
        <f t="shared" si="813"/>
        <v>0</v>
      </c>
      <c r="AA1892" s="103">
        <f t="shared" si="814"/>
        <v>0</v>
      </c>
      <c r="AB1892" s="128" t="str">
        <f t="shared" si="818"/>
        <v/>
      </c>
      <c r="AC1892" s="128" t="e">
        <f t="shared" si="819"/>
        <v>#REF!</v>
      </c>
    </row>
    <row r="1893" spans="1:29" ht="50.1" customHeight="1">
      <c r="A1893" s="171"/>
      <c r="B1893" s="171"/>
      <c r="C1893" s="174"/>
      <c r="D1893" s="174"/>
      <c r="E1893" s="131"/>
      <c r="F1893" s="177"/>
      <c r="G1893" s="180"/>
      <c r="H1893" s="163"/>
      <c r="I1893" s="165"/>
      <c r="J1893" s="168"/>
      <c r="K1893" s="62"/>
      <c r="L1893" s="63"/>
      <c r="M1893" s="63"/>
      <c r="N1893" s="65"/>
      <c r="O1893" s="127"/>
      <c r="P1893" s="100"/>
      <c r="Q1893" s="63">
        <f t="shared" si="815"/>
        <v>0</v>
      </c>
      <c r="R1893" s="65"/>
      <c r="S1893" s="67"/>
      <c r="T1893" s="40"/>
      <c r="U1893" s="106">
        <f>IF(EXACT(O1893,Y1893),M1893,M1893*(1-'Расчет ПРЕДЗАКАЗ'!$D$10))</f>
        <v>0</v>
      </c>
      <c r="V1893" s="106">
        <f t="shared" si="816"/>
        <v>0</v>
      </c>
      <c r="W1893" s="106" t="e">
        <f>IF(EXACT(O1893,Y1893),M1893,M1893*(1-#REF!))</f>
        <v>#REF!</v>
      </c>
      <c r="X1893" s="106" t="e">
        <f t="shared" si="817"/>
        <v>#REF!</v>
      </c>
      <c r="Y1893" s="107" t="s">
        <v>72</v>
      </c>
      <c r="Z1893" s="103">
        <f t="shared" si="813"/>
        <v>0</v>
      </c>
      <c r="AA1893" s="103">
        <f t="shared" si="814"/>
        <v>0</v>
      </c>
      <c r="AB1893" s="128" t="str">
        <f t="shared" si="818"/>
        <v/>
      </c>
      <c r="AC1893" s="128" t="e">
        <f t="shared" si="819"/>
        <v>#REF!</v>
      </c>
    </row>
    <row r="1894" spans="1:29" ht="50.1" customHeight="1">
      <c r="A1894" s="172"/>
      <c r="B1894" s="172"/>
      <c r="C1894" s="175"/>
      <c r="D1894" s="175"/>
      <c r="E1894" s="132"/>
      <c r="F1894" s="178"/>
      <c r="G1894" s="181"/>
      <c r="H1894" s="164"/>
      <c r="I1894" s="166"/>
      <c r="J1894" s="169"/>
      <c r="K1894" s="62"/>
      <c r="L1894" s="63"/>
      <c r="M1894" s="63"/>
      <c r="N1894" s="65"/>
      <c r="O1894" s="127"/>
      <c r="P1894" s="100"/>
      <c r="Q1894" s="63">
        <f t="shared" si="815"/>
        <v>0</v>
      </c>
      <c r="R1894" s="65"/>
      <c r="S1894" s="67"/>
      <c r="T1894" s="40"/>
      <c r="U1894" s="106">
        <f>IF(EXACT(O1894,Y1894),M1894,M1894*(1-'Расчет ПРЕДЗАКАЗ'!$D$10))</f>
        <v>0</v>
      </c>
      <c r="V1894" s="106">
        <f t="shared" si="816"/>
        <v>0</v>
      </c>
      <c r="W1894" s="106" t="e">
        <f>IF(EXACT(O1894,Y1894),M1894,M1894*(1-#REF!))</f>
        <v>#REF!</v>
      </c>
      <c r="X1894" s="106" t="e">
        <f t="shared" si="817"/>
        <v>#REF!</v>
      </c>
      <c r="Y1894" s="107" t="s">
        <v>72</v>
      </c>
      <c r="Z1894" s="103">
        <f t="shared" si="813"/>
        <v>0</v>
      </c>
      <c r="AA1894" s="103">
        <f t="shared" si="814"/>
        <v>0</v>
      </c>
      <c r="AB1894" s="128" t="str">
        <f t="shared" si="818"/>
        <v/>
      </c>
      <c r="AC1894" s="128" t="e">
        <f t="shared" si="819"/>
        <v>#REF!</v>
      </c>
    </row>
    <row r="1895" spans="1:29" ht="11.25" customHeight="1" thickBot="1"/>
    <row r="1896" spans="1:29" ht="50.1" customHeight="1">
      <c r="A1896" s="170">
        <v>118</v>
      </c>
      <c r="B1896" s="170" t="s">
        <v>1020</v>
      </c>
      <c r="C1896" s="173" t="s">
        <v>1021</v>
      </c>
      <c r="D1896" s="173" t="s">
        <v>77</v>
      </c>
      <c r="E1896" s="131"/>
      <c r="F1896" s="199" t="s">
        <v>978</v>
      </c>
      <c r="G1896" s="179" t="s">
        <v>991</v>
      </c>
      <c r="H1896" s="162" t="s">
        <v>979</v>
      </c>
      <c r="I1896" s="200" t="s">
        <v>1005</v>
      </c>
      <c r="J1896" s="167" t="s">
        <v>19</v>
      </c>
      <c r="K1896" s="62" t="s">
        <v>1007</v>
      </c>
      <c r="L1896" s="63">
        <v>1000</v>
      </c>
      <c r="M1896" s="63">
        <v>626</v>
      </c>
      <c r="N1896" s="142" t="s">
        <v>1022</v>
      </c>
      <c r="O1896" s="127"/>
      <c r="P1896" s="100"/>
      <c r="Q1896" s="63">
        <f>P1896*M1896</f>
        <v>0</v>
      </c>
      <c r="R1896" s="64"/>
      <c r="S1896" s="67">
        <v>32</v>
      </c>
      <c r="T1896" s="59"/>
      <c r="U1896" s="106">
        <f>IF(EXACT(O1896,Y1896),M1896,M1896*(1-'Расчет ПРЕДЗАКАЗ'!$D$10))</f>
        <v>613.48</v>
      </c>
      <c r="V1896" s="106">
        <f>P1896*U1896</f>
        <v>0</v>
      </c>
      <c r="W1896" s="106" t="e">
        <f>IF(EXACT(O1896,Y1896),M1896,M1896*(1-#REF!))</f>
        <v>#REF!</v>
      </c>
      <c r="X1896" s="106" t="e">
        <f>P1896*W1896</f>
        <v>#REF!</v>
      </c>
      <c r="Y1896" s="107" t="s">
        <v>72</v>
      </c>
      <c r="Z1896" s="103">
        <f t="shared" ref="Z1896:Z1910" si="820">IF(EXACT(O1896,Y1896),Q1896,0)</f>
        <v>0</v>
      </c>
      <c r="AA1896" s="103">
        <f t="shared" ref="AA1896:AA1910" si="821">IF(Z1896=0,Q1896,0)</f>
        <v>0</v>
      </c>
      <c r="AB1896" s="128">
        <f>IF(U1896=0,"",L1896/U1896-1)</f>
        <v>0.63004498924170305</v>
      </c>
      <c r="AC1896" s="128" t="e">
        <f>IF(W1896=0,"",L1896/W1896-1)</f>
        <v>#REF!</v>
      </c>
    </row>
    <row r="1897" spans="1:29" ht="50.1" customHeight="1">
      <c r="A1897" s="171"/>
      <c r="B1897" s="171"/>
      <c r="C1897" s="174"/>
      <c r="D1897" s="174"/>
      <c r="E1897" s="131"/>
      <c r="F1897" s="177"/>
      <c r="G1897" s="180"/>
      <c r="H1897" s="163"/>
      <c r="I1897" s="165"/>
      <c r="J1897" s="168"/>
      <c r="K1897" s="62" t="s">
        <v>981</v>
      </c>
      <c r="L1897" s="63">
        <v>1000</v>
      </c>
      <c r="M1897" s="63">
        <v>626</v>
      </c>
      <c r="N1897" s="142" t="s">
        <v>1023</v>
      </c>
      <c r="O1897" s="127"/>
      <c r="P1897" s="100"/>
      <c r="Q1897" s="63">
        <f t="shared" ref="Q1897:Q1910" si="822">P1897*M1897</f>
        <v>0</v>
      </c>
      <c r="R1897" s="64"/>
      <c r="S1897" s="67">
        <v>44</v>
      </c>
      <c r="T1897" s="46"/>
      <c r="U1897" s="106">
        <f>IF(EXACT(O1897,Y1897),M1897,M1897*(1-'Расчет ПРЕДЗАКАЗ'!$D$10))</f>
        <v>613.48</v>
      </c>
      <c r="V1897" s="106">
        <f t="shared" ref="V1897:V1910" si="823">P1897*U1897</f>
        <v>0</v>
      </c>
      <c r="W1897" s="106" t="e">
        <f>IF(EXACT(O1897,Y1897),M1897,M1897*(1-#REF!))</f>
        <v>#REF!</v>
      </c>
      <c r="X1897" s="106" t="e">
        <f t="shared" ref="X1897:X1910" si="824">P1897*W1897</f>
        <v>#REF!</v>
      </c>
      <c r="Y1897" s="107" t="s">
        <v>72</v>
      </c>
      <c r="Z1897" s="103">
        <f t="shared" si="820"/>
        <v>0</v>
      </c>
      <c r="AA1897" s="103">
        <f t="shared" si="821"/>
        <v>0</v>
      </c>
      <c r="AB1897" s="128">
        <f t="shared" ref="AB1897:AB1910" si="825">IF(U1897=0,"",L1897/U1897-1)</f>
        <v>0.63004498924170305</v>
      </c>
      <c r="AC1897" s="128" t="e">
        <f t="shared" ref="AC1897:AC1910" si="826">IF(W1897=0,"",L1897/W1897-1)</f>
        <v>#REF!</v>
      </c>
    </row>
    <row r="1898" spans="1:29" ht="50.1" customHeight="1">
      <c r="A1898" s="171"/>
      <c r="B1898" s="171"/>
      <c r="C1898" s="174"/>
      <c r="D1898" s="174"/>
      <c r="E1898" s="131"/>
      <c r="F1898" s="177"/>
      <c r="G1898" s="180"/>
      <c r="H1898" s="163"/>
      <c r="I1898" s="165"/>
      <c r="J1898" s="168"/>
      <c r="K1898" s="62" t="s">
        <v>995</v>
      </c>
      <c r="L1898" s="63">
        <v>1000</v>
      </c>
      <c r="M1898" s="63">
        <v>626</v>
      </c>
      <c r="N1898" s="142" t="s">
        <v>1024</v>
      </c>
      <c r="O1898" s="127"/>
      <c r="P1898" s="100"/>
      <c r="Q1898" s="63">
        <f t="shared" si="822"/>
        <v>0</v>
      </c>
      <c r="R1898" s="64"/>
      <c r="S1898" s="67">
        <v>44</v>
      </c>
      <c r="T1898" s="46"/>
      <c r="U1898" s="106">
        <f>IF(EXACT(O1898,Y1898),M1898,M1898*(1-'Расчет ПРЕДЗАКАЗ'!$D$10))</f>
        <v>613.48</v>
      </c>
      <c r="V1898" s="106">
        <f t="shared" si="823"/>
        <v>0</v>
      </c>
      <c r="W1898" s="106" t="e">
        <f>IF(EXACT(O1898,Y1898),M1898,M1898*(1-#REF!))</f>
        <v>#REF!</v>
      </c>
      <c r="X1898" s="106" t="e">
        <f t="shared" si="824"/>
        <v>#REF!</v>
      </c>
      <c r="Y1898" s="107" t="s">
        <v>72</v>
      </c>
      <c r="Z1898" s="103">
        <f t="shared" si="820"/>
        <v>0</v>
      </c>
      <c r="AA1898" s="103">
        <f t="shared" si="821"/>
        <v>0</v>
      </c>
      <c r="AB1898" s="128">
        <f t="shared" si="825"/>
        <v>0.63004498924170305</v>
      </c>
      <c r="AC1898" s="128" t="e">
        <f t="shared" si="826"/>
        <v>#REF!</v>
      </c>
    </row>
    <row r="1899" spans="1:29" ht="50.1" customHeight="1">
      <c r="A1899" s="171"/>
      <c r="B1899" s="171"/>
      <c r="C1899" s="174"/>
      <c r="D1899" s="174"/>
      <c r="E1899" s="131"/>
      <c r="F1899" s="177"/>
      <c r="G1899" s="180"/>
      <c r="H1899" s="163"/>
      <c r="I1899" s="165"/>
      <c r="J1899" s="168"/>
      <c r="K1899" s="62"/>
      <c r="L1899" s="63"/>
      <c r="M1899" s="63"/>
      <c r="N1899" s="142"/>
      <c r="O1899" s="127"/>
      <c r="P1899" s="100"/>
      <c r="Q1899" s="63">
        <f t="shared" si="822"/>
        <v>0</v>
      </c>
      <c r="R1899" s="64"/>
      <c r="S1899" s="67"/>
      <c r="T1899" s="46"/>
      <c r="U1899" s="106">
        <f>IF(EXACT(O1899,Y1899),M1899,M1899*(1-'Расчет ПРЕДЗАКАЗ'!$D$10))</f>
        <v>0</v>
      </c>
      <c r="V1899" s="106">
        <f t="shared" si="823"/>
        <v>0</v>
      </c>
      <c r="W1899" s="106" t="e">
        <f>IF(EXACT(O1899,Y1899),M1899,M1899*(1-#REF!))</f>
        <v>#REF!</v>
      </c>
      <c r="X1899" s="106" t="e">
        <f t="shared" si="824"/>
        <v>#REF!</v>
      </c>
      <c r="Y1899" s="107" t="s">
        <v>72</v>
      </c>
      <c r="Z1899" s="103">
        <f t="shared" si="820"/>
        <v>0</v>
      </c>
      <c r="AA1899" s="103">
        <f t="shared" si="821"/>
        <v>0</v>
      </c>
      <c r="AB1899" s="128" t="str">
        <f t="shared" si="825"/>
        <v/>
      </c>
      <c r="AC1899" s="128" t="e">
        <f t="shared" si="826"/>
        <v>#REF!</v>
      </c>
    </row>
    <row r="1900" spans="1:29" ht="50.1" customHeight="1">
      <c r="A1900" s="171"/>
      <c r="B1900" s="171"/>
      <c r="C1900" s="174"/>
      <c r="D1900" s="174"/>
      <c r="E1900" s="131"/>
      <c r="F1900" s="177"/>
      <c r="G1900" s="180"/>
      <c r="H1900" s="163"/>
      <c r="I1900" s="165"/>
      <c r="J1900" s="168"/>
      <c r="K1900" s="62"/>
      <c r="L1900" s="63"/>
      <c r="M1900" s="63"/>
      <c r="N1900" s="142"/>
      <c r="O1900" s="127"/>
      <c r="P1900" s="100"/>
      <c r="Q1900" s="63">
        <f t="shared" si="822"/>
        <v>0</v>
      </c>
      <c r="R1900" s="64"/>
      <c r="S1900" s="67"/>
      <c r="T1900" s="46"/>
      <c r="U1900" s="106">
        <f>IF(EXACT(O1900,Y1900),M1900,M1900*(1-'Расчет ПРЕДЗАКАЗ'!$D$10))</f>
        <v>0</v>
      </c>
      <c r="V1900" s="106">
        <f t="shared" si="823"/>
        <v>0</v>
      </c>
      <c r="W1900" s="106" t="e">
        <f>IF(EXACT(O1900,Y1900),M1900,M1900*(1-#REF!))</f>
        <v>#REF!</v>
      </c>
      <c r="X1900" s="106" t="e">
        <f t="shared" si="824"/>
        <v>#REF!</v>
      </c>
      <c r="Y1900" s="107" t="s">
        <v>72</v>
      </c>
      <c r="Z1900" s="103">
        <f t="shared" si="820"/>
        <v>0</v>
      </c>
      <c r="AA1900" s="103">
        <f t="shared" si="821"/>
        <v>0</v>
      </c>
      <c r="AB1900" s="128" t="str">
        <f t="shared" si="825"/>
        <v/>
      </c>
      <c r="AC1900" s="128" t="e">
        <f t="shared" si="826"/>
        <v>#REF!</v>
      </c>
    </row>
    <row r="1901" spans="1:29" ht="50.1" customHeight="1">
      <c r="A1901" s="171"/>
      <c r="B1901" s="171"/>
      <c r="C1901" s="174"/>
      <c r="D1901" s="174"/>
      <c r="E1901" s="131"/>
      <c r="F1901" s="177"/>
      <c r="G1901" s="180"/>
      <c r="H1901" s="163"/>
      <c r="I1901" s="165"/>
      <c r="J1901" s="168"/>
      <c r="K1901" s="62"/>
      <c r="L1901" s="63"/>
      <c r="M1901" s="63"/>
      <c r="N1901" s="142"/>
      <c r="O1901" s="127"/>
      <c r="P1901" s="100"/>
      <c r="Q1901" s="63">
        <f t="shared" si="822"/>
        <v>0</v>
      </c>
      <c r="R1901" s="64"/>
      <c r="S1901" s="67"/>
      <c r="T1901" s="46"/>
      <c r="U1901" s="106">
        <f>IF(EXACT(O1901,Y1901),M1901,M1901*(1-'Расчет ПРЕДЗАКАЗ'!$D$10))</f>
        <v>0</v>
      </c>
      <c r="V1901" s="106">
        <f t="shared" si="823"/>
        <v>0</v>
      </c>
      <c r="W1901" s="106" t="e">
        <f>IF(EXACT(O1901,Y1901),M1901,M1901*(1-#REF!))</f>
        <v>#REF!</v>
      </c>
      <c r="X1901" s="106" t="e">
        <f t="shared" si="824"/>
        <v>#REF!</v>
      </c>
      <c r="Y1901" s="107" t="s">
        <v>72</v>
      </c>
      <c r="Z1901" s="103">
        <f t="shared" si="820"/>
        <v>0</v>
      </c>
      <c r="AA1901" s="103">
        <f t="shared" si="821"/>
        <v>0</v>
      </c>
      <c r="AB1901" s="128" t="str">
        <f t="shared" si="825"/>
        <v/>
      </c>
      <c r="AC1901" s="128" t="e">
        <f t="shared" si="826"/>
        <v>#REF!</v>
      </c>
    </row>
    <row r="1902" spans="1:29" ht="50.1" customHeight="1">
      <c r="A1902" s="171"/>
      <c r="B1902" s="171"/>
      <c r="C1902" s="174"/>
      <c r="D1902" s="174"/>
      <c r="E1902" s="131"/>
      <c r="F1902" s="177"/>
      <c r="G1902" s="180"/>
      <c r="H1902" s="163"/>
      <c r="I1902" s="165"/>
      <c r="J1902" s="168"/>
      <c r="K1902" s="62"/>
      <c r="L1902" s="63"/>
      <c r="M1902" s="63"/>
      <c r="N1902" s="142"/>
      <c r="O1902" s="127"/>
      <c r="P1902" s="100"/>
      <c r="Q1902" s="63">
        <f t="shared" si="822"/>
        <v>0</v>
      </c>
      <c r="R1902" s="64"/>
      <c r="S1902" s="67"/>
      <c r="T1902" s="46"/>
      <c r="U1902" s="106">
        <f>IF(EXACT(O1902,Y1902),M1902,M1902*(1-'Расчет ПРЕДЗАКАЗ'!$D$10))</f>
        <v>0</v>
      </c>
      <c r="V1902" s="106">
        <f t="shared" si="823"/>
        <v>0</v>
      </c>
      <c r="W1902" s="106" t="e">
        <f>IF(EXACT(O1902,Y1902),M1902,M1902*(1-#REF!))</f>
        <v>#REF!</v>
      </c>
      <c r="X1902" s="106" t="e">
        <f t="shared" si="824"/>
        <v>#REF!</v>
      </c>
      <c r="Y1902" s="107" t="s">
        <v>72</v>
      </c>
      <c r="Z1902" s="103">
        <f t="shared" si="820"/>
        <v>0</v>
      </c>
      <c r="AA1902" s="103">
        <f t="shared" si="821"/>
        <v>0</v>
      </c>
      <c r="AB1902" s="128" t="str">
        <f t="shared" si="825"/>
        <v/>
      </c>
      <c r="AC1902" s="128" t="e">
        <f t="shared" si="826"/>
        <v>#REF!</v>
      </c>
    </row>
    <row r="1903" spans="1:29" ht="50.1" customHeight="1">
      <c r="A1903" s="171"/>
      <c r="B1903" s="171"/>
      <c r="C1903" s="174"/>
      <c r="D1903" s="174"/>
      <c r="E1903" s="131"/>
      <c r="F1903" s="177"/>
      <c r="G1903" s="180"/>
      <c r="H1903" s="163"/>
      <c r="I1903" s="165"/>
      <c r="J1903" s="168"/>
      <c r="K1903" s="62"/>
      <c r="L1903" s="63"/>
      <c r="M1903" s="63"/>
      <c r="N1903" s="142"/>
      <c r="O1903" s="127"/>
      <c r="P1903" s="100"/>
      <c r="Q1903" s="63">
        <f t="shared" si="822"/>
        <v>0</v>
      </c>
      <c r="R1903" s="64"/>
      <c r="S1903" s="67"/>
      <c r="T1903" s="46"/>
      <c r="U1903" s="106">
        <f>IF(EXACT(O1903,Y1903),M1903,M1903*(1-'Расчет ПРЕДЗАКАЗ'!$D$10))</f>
        <v>0</v>
      </c>
      <c r="V1903" s="106">
        <f t="shared" si="823"/>
        <v>0</v>
      </c>
      <c r="W1903" s="106" t="e">
        <f>IF(EXACT(O1903,Y1903),M1903,M1903*(1-#REF!))</f>
        <v>#REF!</v>
      </c>
      <c r="X1903" s="106" t="e">
        <f t="shared" si="824"/>
        <v>#REF!</v>
      </c>
      <c r="Y1903" s="107" t="s">
        <v>72</v>
      </c>
      <c r="Z1903" s="103">
        <f t="shared" si="820"/>
        <v>0</v>
      </c>
      <c r="AA1903" s="103">
        <f t="shared" si="821"/>
        <v>0</v>
      </c>
      <c r="AB1903" s="128" t="str">
        <f t="shared" si="825"/>
        <v/>
      </c>
      <c r="AC1903" s="128" t="e">
        <f t="shared" si="826"/>
        <v>#REF!</v>
      </c>
    </row>
    <row r="1904" spans="1:29" ht="50.1" customHeight="1">
      <c r="A1904" s="171"/>
      <c r="B1904" s="171"/>
      <c r="C1904" s="174"/>
      <c r="D1904" s="174"/>
      <c r="E1904" s="131"/>
      <c r="F1904" s="177"/>
      <c r="G1904" s="180"/>
      <c r="H1904" s="163"/>
      <c r="I1904" s="165"/>
      <c r="J1904" s="168"/>
      <c r="K1904" s="62"/>
      <c r="L1904" s="63"/>
      <c r="M1904" s="63"/>
      <c r="N1904" s="142"/>
      <c r="O1904" s="127"/>
      <c r="P1904" s="100"/>
      <c r="Q1904" s="63">
        <f t="shared" si="822"/>
        <v>0</v>
      </c>
      <c r="R1904" s="64"/>
      <c r="S1904" s="67"/>
      <c r="T1904" s="46"/>
      <c r="U1904" s="106">
        <f>IF(EXACT(O1904,Y1904),M1904,M1904*(1-'Расчет ПРЕДЗАКАЗ'!$D$10))</f>
        <v>0</v>
      </c>
      <c r="V1904" s="106">
        <f t="shared" si="823"/>
        <v>0</v>
      </c>
      <c r="W1904" s="106" t="e">
        <f>IF(EXACT(O1904,Y1904),M1904,M1904*(1-#REF!))</f>
        <v>#REF!</v>
      </c>
      <c r="X1904" s="106" t="e">
        <f t="shared" si="824"/>
        <v>#REF!</v>
      </c>
      <c r="Y1904" s="107" t="s">
        <v>72</v>
      </c>
      <c r="Z1904" s="103">
        <f t="shared" si="820"/>
        <v>0</v>
      </c>
      <c r="AA1904" s="103">
        <f t="shared" si="821"/>
        <v>0</v>
      </c>
      <c r="AB1904" s="128" t="str">
        <f t="shared" si="825"/>
        <v/>
      </c>
      <c r="AC1904" s="128" t="e">
        <f t="shared" si="826"/>
        <v>#REF!</v>
      </c>
    </row>
    <row r="1905" spans="1:29" ht="50.1" customHeight="1">
      <c r="A1905" s="171"/>
      <c r="B1905" s="171"/>
      <c r="C1905" s="174"/>
      <c r="D1905" s="174"/>
      <c r="E1905" s="131"/>
      <c r="F1905" s="177"/>
      <c r="G1905" s="180"/>
      <c r="H1905" s="163"/>
      <c r="I1905" s="165"/>
      <c r="J1905" s="168"/>
      <c r="K1905" s="62"/>
      <c r="L1905" s="63"/>
      <c r="M1905" s="63"/>
      <c r="N1905" s="143"/>
      <c r="O1905" s="127"/>
      <c r="P1905" s="100"/>
      <c r="Q1905" s="63">
        <f t="shared" si="822"/>
        <v>0</v>
      </c>
      <c r="R1905" s="65"/>
      <c r="S1905" s="67"/>
      <c r="T1905" s="40"/>
      <c r="U1905" s="106">
        <f>IF(EXACT(O1905,Y1905),M1905,M1905*(1-'Расчет ПРЕДЗАКАЗ'!$D$10))</f>
        <v>0</v>
      </c>
      <c r="V1905" s="106">
        <f t="shared" si="823"/>
        <v>0</v>
      </c>
      <c r="W1905" s="106" t="e">
        <f>IF(EXACT(O1905,Y1905),M1905,M1905*(1-#REF!))</f>
        <v>#REF!</v>
      </c>
      <c r="X1905" s="106" t="e">
        <f t="shared" si="824"/>
        <v>#REF!</v>
      </c>
      <c r="Y1905" s="107" t="s">
        <v>72</v>
      </c>
      <c r="Z1905" s="103">
        <f t="shared" si="820"/>
        <v>0</v>
      </c>
      <c r="AA1905" s="103">
        <f t="shared" si="821"/>
        <v>0</v>
      </c>
      <c r="AB1905" s="128" t="str">
        <f t="shared" si="825"/>
        <v/>
      </c>
      <c r="AC1905" s="128" t="e">
        <f t="shared" si="826"/>
        <v>#REF!</v>
      </c>
    </row>
    <row r="1906" spans="1:29" ht="50.1" customHeight="1">
      <c r="A1906" s="171"/>
      <c r="B1906" s="171"/>
      <c r="C1906" s="174"/>
      <c r="D1906" s="174"/>
      <c r="E1906" s="131"/>
      <c r="F1906" s="177"/>
      <c r="G1906" s="180"/>
      <c r="H1906" s="163"/>
      <c r="I1906" s="165"/>
      <c r="J1906" s="168"/>
      <c r="K1906" s="62"/>
      <c r="L1906" s="63"/>
      <c r="M1906" s="63"/>
      <c r="N1906" s="143"/>
      <c r="O1906" s="127"/>
      <c r="P1906" s="100"/>
      <c r="Q1906" s="63">
        <f t="shared" si="822"/>
        <v>0</v>
      </c>
      <c r="R1906" s="65"/>
      <c r="S1906" s="67"/>
      <c r="T1906" s="40"/>
      <c r="U1906" s="106">
        <f>IF(EXACT(O1906,Y1906),M1906,M1906*(1-'Расчет ПРЕДЗАКАЗ'!$D$10))</f>
        <v>0</v>
      </c>
      <c r="V1906" s="106">
        <f t="shared" si="823"/>
        <v>0</v>
      </c>
      <c r="W1906" s="106" t="e">
        <f>IF(EXACT(O1906,Y1906),M1906,M1906*(1-#REF!))</f>
        <v>#REF!</v>
      </c>
      <c r="X1906" s="106" t="e">
        <f t="shared" si="824"/>
        <v>#REF!</v>
      </c>
      <c r="Y1906" s="107" t="s">
        <v>72</v>
      </c>
      <c r="Z1906" s="103">
        <f t="shared" si="820"/>
        <v>0</v>
      </c>
      <c r="AA1906" s="103">
        <f t="shared" si="821"/>
        <v>0</v>
      </c>
      <c r="AB1906" s="128" t="str">
        <f t="shared" si="825"/>
        <v/>
      </c>
      <c r="AC1906" s="128" t="e">
        <f t="shared" si="826"/>
        <v>#REF!</v>
      </c>
    </row>
    <row r="1907" spans="1:29" ht="50.1" customHeight="1">
      <c r="A1907" s="171"/>
      <c r="B1907" s="171"/>
      <c r="C1907" s="174"/>
      <c r="D1907" s="174"/>
      <c r="E1907" s="131"/>
      <c r="F1907" s="177"/>
      <c r="G1907" s="180"/>
      <c r="H1907" s="163"/>
      <c r="I1907" s="165"/>
      <c r="J1907" s="168"/>
      <c r="K1907" s="62"/>
      <c r="L1907" s="63"/>
      <c r="M1907" s="63"/>
      <c r="N1907" s="65"/>
      <c r="O1907" s="127"/>
      <c r="P1907" s="100"/>
      <c r="Q1907" s="63">
        <f t="shared" si="822"/>
        <v>0</v>
      </c>
      <c r="R1907" s="65"/>
      <c r="S1907" s="67"/>
      <c r="T1907" s="40"/>
      <c r="U1907" s="106">
        <f>IF(EXACT(O1907,Y1907),M1907,M1907*(1-'Расчет ПРЕДЗАКАЗ'!$D$10))</f>
        <v>0</v>
      </c>
      <c r="V1907" s="106">
        <f t="shared" si="823"/>
        <v>0</v>
      </c>
      <c r="W1907" s="106" t="e">
        <f>IF(EXACT(O1907,Y1907),M1907,M1907*(1-#REF!))</f>
        <v>#REF!</v>
      </c>
      <c r="X1907" s="106" t="e">
        <f t="shared" si="824"/>
        <v>#REF!</v>
      </c>
      <c r="Y1907" s="107" t="s">
        <v>72</v>
      </c>
      <c r="Z1907" s="103">
        <f t="shared" si="820"/>
        <v>0</v>
      </c>
      <c r="AA1907" s="103">
        <f t="shared" si="821"/>
        <v>0</v>
      </c>
      <c r="AB1907" s="128" t="str">
        <f t="shared" si="825"/>
        <v/>
      </c>
      <c r="AC1907" s="128" t="e">
        <f t="shared" si="826"/>
        <v>#REF!</v>
      </c>
    </row>
    <row r="1908" spans="1:29" ht="50.1" customHeight="1">
      <c r="A1908" s="171"/>
      <c r="B1908" s="171"/>
      <c r="C1908" s="174"/>
      <c r="D1908" s="174"/>
      <c r="E1908" s="131"/>
      <c r="F1908" s="177"/>
      <c r="G1908" s="180"/>
      <c r="H1908" s="163"/>
      <c r="I1908" s="165"/>
      <c r="J1908" s="168"/>
      <c r="K1908" s="62"/>
      <c r="L1908" s="63"/>
      <c r="M1908" s="63"/>
      <c r="N1908" s="65"/>
      <c r="O1908" s="127"/>
      <c r="P1908" s="100"/>
      <c r="Q1908" s="63">
        <f t="shared" si="822"/>
        <v>0</v>
      </c>
      <c r="R1908" s="65"/>
      <c r="S1908" s="67"/>
      <c r="T1908" s="40"/>
      <c r="U1908" s="106">
        <f>IF(EXACT(O1908,Y1908),M1908,M1908*(1-'Расчет ПРЕДЗАКАЗ'!$D$10))</f>
        <v>0</v>
      </c>
      <c r="V1908" s="106">
        <f t="shared" si="823"/>
        <v>0</v>
      </c>
      <c r="W1908" s="106" t="e">
        <f>IF(EXACT(O1908,Y1908),M1908,M1908*(1-#REF!))</f>
        <v>#REF!</v>
      </c>
      <c r="X1908" s="106" t="e">
        <f t="shared" si="824"/>
        <v>#REF!</v>
      </c>
      <c r="Y1908" s="107" t="s">
        <v>72</v>
      </c>
      <c r="Z1908" s="103">
        <f t="shared" si="820"/>
        <v>0</v>
      </c>
      <c r="AA1908" s="103">
        <f t="shared" si="821"/>
        <v>0</v>
      </c>
      <c r="AB1908" s="128" t="str">
        <f t="shared" si="825"/>
        <v/>
      </c>
      <c r="AC1908" s="128" t="e">
        <f t="shared" si="826"/>
        <v>#REF!</v>
      </c>
    </row>
    <row r="1909" spans="1:29" ht="50.1" customHeight="1">
      <c r="A1909" s="171"/>
      <c r="B1909" s="171"/>
      <c r="C1909" s="174"/>
      <c r="D1909" s="174"/>
      <c r="E1909" s="131"/>
      <c r="F1909" s="177"/>
      <c r="G1909" s="180"/>
      <c r="H1909" s="163"/>
      <c r="I1909" s="165"/>
      <c r="J1909" s="168"/>
      <c r="K1909" s="62"/>
      <c r="L1909" s="63"/>
      <c r="M1909" s="63"/>
      <c r="N1909" s="65"/>
      <c r="O1909" s="127"/>
      <c r="P1909" s="100"/>
      <c r="Q1909" s="63">
        <f t="shared" si="822"/>
        <v>0</v>
      </c>
      <c r="R1909" s="65"/>
      <c r="S1909" s="67"/>
      <c r="T1909" s="40"/>
      <c r="U1909" s="106">
        <f>IF(EXACT(O1909,Y1909),M1909,M1909*(1-'Расчет ПРЕДЗАКАЗ'!$D$10))</f>
        <v>0</v>
      </c>
      <c r="V1909" s="106">
        <f t="shared" si="823"/>
        <v>0</v>
      </c>
      <c r="W1909" s="106" t="e">
        <f>IF(EXACT(O1909,Y1909),M1909,M1909*(1-#REF!))</f>
        <v>#REF!</v>
      </c>
      <c r="X1909" s="106" t="e">
        <f t="shared" si="824"/>
        <v>#REF!</v>
      </c>
      <c r="Y1909" s="107" t="s">
        <v>72</v>
      </c>
      <c r="Z1909" s="103">
        <f t="shared" si="820"/>
        <v>0</v>
      </c>
      <c r="AA1909" s="103">
        <f t="shared" si="821"/>
        <v>0</v>
      </c>
      <c r="AB1909" s="128" t="str">
        <f t="shared" si="825"/>
        <v/>
      </c>
      <c r="AC1909" s="128" t="e">
        <f t="shared" si="826"/>
        <v>#REF!</v>
      </c>
    </row>
    <row r="1910" spans="1:29" ht="50.1" customHeight="1">
      <c r="A1910" s="172"/>
      <c r="B1910" s="172"/>
      <c r="C1910" s="175"/>
      <c r="D1910" s="175"/>
      <c r="E1910" s="132"/>
      <c r="F1910" s="178"/>
      <c r="G1910" s="181"/>
      <c r="H1910" s="164"/>
      <c r="I1910" s="166"/>
      <c r="J1910" s="169"/>
      <c r="K1910" s="62"/>
      <c r="L1910" s="63"/>
      <c r="M1910" s="63"/>
      <c r="N1910" s="65"/>
      <c r="O1910" s="127"/>
      <c r="P1910" s="100"/>
      <c r="Q1910" s="63">
        <f t="shared" si="822"/>
        <v>0</v>
      </c>
      <c r="R1910" s="65"/>
      <c r="S1910" s="67"/>
      <c r="T1910" s="40"/>
      <c r="U1910" s="106">
        <f>IF(EXACT(O1910,Y1910),M1910,M1910*(1-'Расчет ПРЕДЗАКАЗ'!$D$10))</f>
        <v>0</v>
      </c>
      <c r="V1910" s="106">
        <f t="shared" si="823"/>
        <v>0</v>
      </c>
      <c r="W1910" s="106" t="e">
        <f>IF(EXACT(O1910,Y1910),M1910,M1910*(1-#REF!))</f>
        <v>#REF!</v>
      </c>
      <c r="X1910" s="106" t="e">
        <f t="shared" si="824"/>
        <v>#REF!</v>
      </c>
      <c r="Y1910" s="107" t="s">
        <v>72</v>
      </c>
      <c r="Z1910" s="103">
        <f t="shared" si="820"/>
        <v>0</v>
      </c>
      <c r="AA1910" s="103">
        <f t="shared" si="821"/>
        <v>0</v>
      </c>
      <c r="AB1910" s="128" t="str">
        <f t="shared" si="825"/>
        <v/>
      </c>
      <c r="AC1910" s="128" t="e">
        <f t="shared" si="826"/>
        <v>#REF!</v>
      </c>
    </row>
    <row r="1911" spans="1:29" ht="11.25" customHeight="1" thickBot="1"/>
    <row r="1912" spans="1:29" ht="50.1" customHeight="1">
      <c r="A1912" s="170">
        <v>119</v>
      </c>
      <c r="B1912" s="170" t="s">
        <v>1025</v>
      </c>
      <c r="C1912" s="173" t="s">
        <v>1026</v>
      </c>
      <c r="D1912" s="173" t="s">
        <v>77</v>
      </c>
      <c r="E1912" s="131"/>
      <c r="F1912" s="199" t="s">
        <v>978</v>
      </c>
      <c r="G1912" s="179" t="s">
        <v>254</v>
      </c>
      <c r="H1912" s="162" t="s">
        <v>1027</v>
      </c>
      <c r="I1912" s="200" t="s">
        <v>1028</v>
      </c>
      <c r="J1912" s="167" t="s">
        <v>19</v>
      </c>
      <c r="K1912" s="62" t="s">
        <v>981</v>
      </c>
      <c r="L1912" s="63">
        <v>850</v>
      </c>
      <c r="M1912" s="63">
        <v>526</v>
      </c>
      <c r="N1912" s="142" t="s">
        <v>1029</v>
      </c>
      <c r="O1912" s="127" t="s">
        <v>72</v>
      </c>
      <c r="P1912" s="100"/>
      <c r="Q1912" s="63">
        <f>P1912*M1912</f>
        <v>0</v>
      </c>
      <c r="R1912" s="64"/>
      <c r="S1912" s="67">
        <v>18</v>
      </c>
      <c r="T1912" s="59"/>
      <c r="U1912" s="106">
        <f>IF(EXACT(O1912,Y1912),M1912,M1912*(1-'Расчет ПРЕДЗАКАЗ'!$D$10))</f>
        <v>526</v>
      </c>
      <c r="V1912" s="106">
        <f>P1912*U1912</f>
        <v>0</v>
      </c>
      <c r="W1912" s="106">
        <f>IF(EXACT(O1912,Y1912),M1912,M1912*(1-#REF!))</f>
        <v>526</v>
      </c>
      <c r="X1912" s="106">
        <f>P1912*W1912</f>
        <v>0</v>
      </c>
      <c r="Y1912" s="107" t="s">
        <v>72</v>
      </c>
      <c r="Z1912" s="103">
        <f t="shared" ref="Z1912:Z1926" si="827">IF(EXACT(O1912,Y1912),Q1912,0)</f>
        <v>0</v>
      </c>
      <c r="AA1912" s="103">
        <f t="shared" ref="AA1912:AA1926" si="828">IF(Z1912=0,Q1912,0)</f>
        <v>0</v>
      </c>
      <c r="AB1912" s="128">
        <f>IF(U1912=0,"",L1912/U1912-1)</f>
        <v>0.61596958174904937</v>
      </c>
      <c r="AC1912" s="128">
        <f>IF(W1912=0,"",L1912/W1912-1)</f>
        <v>0.61596958174904937</v>
      </c>
    </row>
    <row r="1913" spans="1:29" ht="50.1" customHeight="1">
      <c r="A1913" s="171"/>
      <c r="B1913" s="171"/>
      <c r="C1913" s="174"/>
      <c r="D1913" s="174"/>
      <c r="E1913" s="131"/>
      <c r="F1913" s="177"/>
      <c r="G1913" s="180"/>
      <c r="H1913" s="163"/>
      <c r="I1913" s="165"/>
      <c r="J1913" s="168"/>
      <c r="K1913" s="62"/>
      <c r="L1913" s="63"/>
      <c r="M1913" s="63"/>
      <c r="N1913" s="142"/>
      <c r="O1913" s="127"/>
      <c r="P1913" s="100"/>
      <c r="Q1913" s="63">
        <f t="shared" ref="Q1913:Q1926" si="829">P1913*M1913</f>
        <v>0</v>
      </c>
      <c r="R1913" s="64"/>
      <c r="S1913" s="67"/>
      <c r="T1913" s="46"/>
      <c r="U1913" s="106">
        <f>IF(EXACT(O1913,Y1913),M1913,M1913*(1-'Расчет ПРЕДЗАКАЗ'!$D$10))</f>
        <v>0</v>
      </c>
      <c r="V1913" s="106">
        <f t="shared" ref="V1913:V1926" si="830">P1913*U1913</f>
        <v>0</v>
      </c>
      <c r="W1913" s="106" t="e">
        <f>IF(EXACT(O1913,Y1913),M1913,M1913*(1-#REF!))</f>
        <v>#REF!</v>
      </c>
      <c r="X1913" s="106" t="e">
        <f t="shared" ref="X1913:X1926" si="831">P1913*W1913</f>
        <v>#REF!</v>
      </c>
      <c r="Y1913" s="107" t="s">
        <v>72</v>
      </c>
      <c r="Z1913" s="103">
        <f t="shared" si="827"/>
        <v>0</v>
      </c>
      <c r="AA1913" s="103">
        <f t="shared" si="828"/>
        <v>0</v>
      </c>
      <c r="AB1913" s="128" t="str">
        <f t="shared" ref="AB1913:AB1926" si="832">IF(U1913=0,"",L1913/U1913-1)</f>
        <v/>
      </c>
      <c r="AC1913" s="128" t="e">
        <f t="shared" ref="AC1913:AC1926" si="833">IF(W1913=0,"",L1913/W1913-1)</f>
        <v>#REF!</v>
      </c>
    </row>
    <row r="1914" spans="1:29" ht="50.1" customHeight="1">
      <c r="A1914" s="171"/>
      <c r="B1914" s="171"/>
      <c r="C1914" s="174"/>
      <c r="D1914" s="174"/>
      <c r="E1914" s="131"/>
      <c r="F1914" s="177"/>
      <c r="G1914" s="180"/>
      <c r="H1914" s="163"/>
      <c r="I1914" s="165"/>
      <c r="J1914" s="168"/>
      <c r="K1914" s="62"/>
      <c r="L1914" s="63"/>
      <c r="M1914" s="63"/>
      <c r="N1914" s="142"/>
      <c r="O1914" s="127"/>
      <c r="P1914" s="100"/>
      <c r="Q1914" s="63">
        <f t="shared" si="829"/>
        <v>0</v>
      </c>
      <c r="R1914" s="64"/>
      <c r="S1914" s="67"/>
      <c r="T1914" s="46"/>
      <c r="U1914" s="106">
        <f>IF(EXACT(O1914,Y1914),M1914,M1914*(1-'Расчет ПРЕДЗАКАЗ'!$D$10))</f>
        <v>0</v>
      </c>
      <c r="V1914" s="106">
        <f t="shared" si="830"/>
        <v>0</v>
      </c>
      <c r="W1914" s="106" t="e">
        <f>IF(EXACT(O1914,Y1914),M1914,M1914*(1-#REF!))</f>
        <v>#REF!</v>
      </c>
      <c r="X1914" s="106" t="e">
        <f t="shared" si="831"/>
        <v>#REF!</v>
      </c>
      <c r="Y1914" s="107" t="s">
        <v>72</v>
      </c>
      <c r="Z1914" s="103">
        <f t="shared" si="827"/>
        <v>0</v>
      </c>
      <c r="AA1914" s="103">
        <f t="shared" si="828"/>
        <v>0</v>
      </c>
      <c r="AB1914" s="128" t="str">
        <f t="shared" si="832"/>
        <v/>
      </c>
      <c r="AC1914" s="128" t="e">
        <f t="shared" si="833"/>
        <v>#REF!</v>
      </c>
    </row>
    <row r="1915" spans="1:29" ht="50.1" customHeight="1">
      <c r="A1915" s="171"/>
      <c r="B1915" s="171"/>
      <c r="C1915" s="174"/>
      <c r="D1915" s="174"/>
      <c r="E1915" s="131"/>
      <c r="F1915" s="177"/>
      <c r="G1915" s="180"/>
      <c r="H1915" s="163"/>
      <c r="I1915" s="165"/>
      <c r="J1915" s="168"/>
      <c r="K1915" s="62"/>
      <c r="L1915" s="63"/>
      <c r="M1915" s="63"/>
      <c r="N1915" s="142"/>
      <c r="O1915" s="127"/>
      <c r="P1915" s="100"/>
      <c r="Q1915" s="63">
        <f t="shared" si="829"/>
        <v>0</v>
      </c>
      <c r="R1915" s="64"/>
      <c r="S1915" s="67"/>
      <c r="T1915" s="46"/>
      <c r="U1915" s="106">
        <f>IF(EXACT(O1915,Y1915),M1915,M1915*(1-'Расчет ПРЕДЗАКАЗ'!$D$10))</f>
        <v>0</v>
      </c>
      <c r="V1915" s="106">
        <f t="shared" si="830"/>
        <v>0</v>
      </c>
      <c r="W1915" s="106" t="e">
        <f>IF(EXACT(O1915,Y1915),M1915,M1915*(1-#REF!))</f>
        <v>#REF!</v>
      </c>
      <c r="X1915" s="106" t="e">
        <f t="shared" si="831"/>
        <v>#REF!</v>
      </c>
      <c r="Y1915" s="107" t="s">
        <v>72</v>
      </c>
      <c r="Z1915" s="103">
        <f t="shared" si="827"/>
        <v>0</v>
      </c>
      <c r="AA1915" s="103">
        <f t="shared" si="828"/>
        <v>0</v>
      </c>
      <c r="AB1915" s="128" t="str">
        <f t="shared" si="832"/>
        <v/>
      </c>
      <c r="AC1915" s="128" t="e">
        <f t="shared" si="833"/>
        <v>#REF!</v>
      </c>
    </row>
    <row r="1916" spans="1:29" ht="50.1" customHeight="1">
      <c r="A1916" s="171"/>
      <c r="B1916" s="171"/>
      <c r="C1916" s="174"/>
      <c r="D1916" s="174"/>
      <c r="E1916" s="131"/>
      <c r="F1916" s="177"/>
      <c r="G1916" s="180"/>
      <c r="H1916" s="163"/>
      <c r="I1916" s="165"/>
      <c r="J1916" s="168"/>
      <c r="K1916" s="62"/>
      <c r="L1916" s="63"/>
      <c r="M1916" s="63"/>
      <c r="N1916" s="142"/>
      <c r="O1916" s="127"/>
      <c r="P1916" s="100"/>
      <c r="Q1916" s="63">
        <f t="shared" si="829"/>
        <v>0</v>
      </c>
      <c r="R1916" s="64"/>
      <c r="S1916" s="67"/>
      <c r="T1916" s="46"/>
      <c r="U1916" s="106">
        <f>IF(EXACT(O1916,Y1916),M1916,M1916*(1-'Расчет ПРЕДЗАКАЗ'!$D$10))</f>
        <v>0</v>
      </c>
      <c r="V1916" s="106">
        <f t="shared" si="830"/>
        <v>0</v>
      </c>
      <c r="W1916" s="106" t="e">
        <f>IF(EXACT(O1916,Y1916),M1916,M1916*(1-#REF!))</f>
        <v>#REF!</v>
      </c>
      <c r="X1916" s="106" t="e">
        <f t="shared" si="831"/>
        <v>#REF!</v>
      </c>
      <c r="Y1916" s="107" t="s">
        <v>72</v>
      </c>
      <c r="Z1916" s="103">
        <f t="shared" si="827"/>
        <v>0</v>
      </c>
      <c r="AA1916" s="103">
        <f t="shared" si="828"/>
        <v>0</v>
      </c>
      <c r="AB1916" s="128" t="str">
        <f t="shared" si="832"/>
        <v/>
      </c>
      <c r="AC1916" s="128" t="e">
        <f t="shared" si="833"/>
        <v>#REF!</v>
      </c>
    </row>
    <row r="1917" spans="1:29" ht="50.1" customHeight="1">
      <c r="A1917" s="171"/>
      <c r="B1917" s="171"/>
      <c r="C1917" s="174"/>
      <c r="D1917" s="174"/>
      <c r="E1917" s="131"/>
      <c r="F1917" s="177"/>
      <c r="G1917" s="180"/>
      <c r="H1917" s="163"/>
      <c r="I1917" s="165"/>
      <c r="J1917" s="168"/>
      <c r="K1917" s="62"/>
      <c r="L1917" s="63"/>
      <c r="M1917" s="63"/>
      <c r="N1917" s="142"/>
      <c r="O1917" s="127"/>
      <c r="P1917" s="100"/>
      <c r="Q1917" s="63">
        <f t="shared" si="829"/>
        <v>0</v>
      </c>
      <c r="R1917" s="64"/>
      <c r="S1917" s="67"/>
      <c r="T1917" s="46"/>
      <c r="U1917" s="106">
        <f>IF(EXACT(O1917,Y1917),M1917,M1917*(1-'Расчет ПРЕДЗАКАЗ'!$D$10))</f>
        <v>0</v>
      </c>
      <c r="V1917" s="106">
        <f t="shared" si="830"/>
        <v>0</v>
      </c>
      <c r="W1917" s="106" t="e">
        <f>IF(EXACT(O1917,Y1917),M1917,M1917*(1-#REF!))</f>
        <v>#REF!</v>
      </c>
      <c r="X1917" s="106" t="e">
        <f t="shared" si="831"/>
        <v>#REF!</v>
      </c>
      <c r="Y1917" s="107" t="s">
        <v>72</v>
      </c>
      <c r="Z1917" s="103">
        <f t="shared" si="827"/>
        <v>0</v>
      </c>
      <c r="AA1917" s="103">
        <f t="shared" si="828"/>
        <v>0</v>
      </c>
      <c r="AB1917" s="128" t="str">
        <f t="shared" si="832"/>
        <v/>
      </c>
      <c r="AC1917" s="128" t="e">
        <f t="shared" si="833"/>
        <v>#REF!</v>
      </c>
    </row>
    <row r="1918" spans="1:29" ht="50.1" customHeight="1">
      <c r="A1918" s="171"/>
      <c r="B1918" s="171"/>
      <c r="C1918" s="174"/>
      <c r="D1918" s="174"/>
      <c r="E1918" s="131"/>
      <c r="F1918" s="177"/>
      <c r="G1918" s="180"/>
      <c r="H1918" s="163"/>
      <c r="I1918" s="165"/>
      <c r="J1918" s="168"/>
      <c r="K1918" s="62"/>
      <c r="L1918" s="63"/>
      <c r="M1918" s="63"/>
      <c r="N1918" s="142"/>
      <c r="O1918" s="127"/>
      <c r="P1918" s="100"/>
      <c r="Q1918" s="63">
        <f t="shared" si="829"/>
        <v>0</v>
      </c>
      <c r="R1918" s="64"/>
      <c r="S1918" s="67"/>
      <c r="T1918" s="46"/>
      <c r="U1918" s="106">
        <f>IF(EXACT(O1918,Y1918),M1918,M1918*(1-'Расчет ПРЕДЗАКАЗ'!$D$10))</f>
        <v>0</v>
      </c>
      <c r="V1918" s="106">
        <f t="shared" si="830"/>
        <v>0</v>
      </c>
      <c r="W1918" s="106" t="e">
        <f>IF(EXACT(O1918,Y1918),M1918,M1918*(1-#REF!))</f>
        <v>#REF!</v>
      </c>
      <c r="X1918" s="106" t="e">
        <f t="shared" si="831"/>
        <v>#REF!</v>
      </c>
      <c r="Y1918" s="107" t="s">
        <v>72</v>
      </c>
      <c r="Z1918" s="103">
        <f t="shared" si="827"/>
        <v>0</v>
      </c>
      <c r="AA1918" s="103">
        <f t="shared" si="828"/>
        <v>0</v>
      </c>
      <c r="AB1918" s="128" t="str">
        <f t="shared" si="832"/>
        <v/>
      </c>
      <c r="AC1918" s="128" t="e">
        <f t="shared" si="833"/>
        <v>#REF!</v>
      </c>
    </row>
    <row r="1919" spans="1:29" ht="50.1" customHeight="1">
      <c r="A1919" s="171"/>
      <c r="B1919" s="171"/>
      <c r="C1919" s="174"/>
      <c r="D1919" s="174"/>
      <c r="E1919" s="131"/>
      <c r="F1919" s="177"/>
      <c r="G1919" s="180"/>
      <c r="H1919" s="163"/>
      <c r="I1919" s="165"/>
      <c r="J1919" s="168"/>
      <c r="K1919" s="62"/>
      <c r="L1919" s="63"/>
      <c r="M1919" s="63"/>
      <c r="N1919" s="142"/>
      <c r="O1919" s="127"/>
      <c r="P1919" s="100"/>
      <c r="Q1919" s="63">
        <f t="shared" si="829"/>
        <v>0</v>
      </c>
      <c r="R1919" s="64"/>
      <c r="S1919" s="67"/>
      <c r="T1919" s="46"/>
      <c r="U1919" s="106">
        <f>IF(EXACT(O1919,Y1919),M1919,M1919*(1-'Расчет ПРЕДЗАКАЗ'!$D$10))</f>
        <v>0</v>
      </c>
      <c r="V1919" s="106">
        <f t="shared" si="830"/>
        <v>0</v>
      </c>
      <c r="W1919" s="106" t="e">
        <f>IF(EXACT(O1919,Y1919),M1919,M1919*(1-#REF!))</f>
        <v>#REF!</v>
      </c>
      <c r="X1919" s="106" t="e">
        <f t="shared" si="831"/>
        <v>#REF!</v>
      </c>
      <c r="Y1919" s="107" t="s">
        <v>72</v>
      </c>
      <c r="Z1919" s="103">
        <f t="shared" si="827"/>
        <v>0</v>
      </c>
      <c r="AA1919" s="103">
        <f t="shared" si="828"/>
        <v>0</v>
      </c>
      <c r="AB1919" s="128" t="str">
        <f t="shared" si="832"/>
        <v/>
      </c>
      <c r="AC1919" s="128" t="e">
        <f t="shared" si="833"/>
        <v>#REF!</v>
      </c>
    </row>
    <row r="1920" spans="1:29" ht="50.1" customHeight="1">
      <c r="A1920" s="171"/>
      <c r="B1920" s="171"/>
      <c r="C1920" s="174"/>
      <c r="D1920" s="174"/>
      <c r="E1920" s="131"/>
      <c r="F1920" s="177"/>
      <c r="G1920" s="180"/>
      <c r="H1920" s="163"/>
      <c r="I1920" s="165"/>
      <c r="J1920" s="168"/>
      <c r="K1920" s="62"/>
      <c r="L1920" s="63"/>
      <c r="M1920" s="63"/>
      <c r="N1920" s="142"/>
      <c r="O1920" s="127"/>
      <c r="P1920" s="100"/>
      <c r="Q1920" s="63">
        <f t="shared" si="829"/>
        <v>0</v>
      </c>
      <c r="R1920" s="64"/>
      <c r="S1920" s="67"/>
      <c r="T1920" s="46"/>
      <c r="U1920" s="106">
        <f>IF(EXACT(O1920,Y1920),M1920,M1920*(1-'Расчет ПРЕДЗАКАЗ'!$D$10))</f>
        <v>0</v>
      </c>
      <c r="V1920" s="106">
        <f t="shared" si="830"/>
        <v>0</v>
      </c>
      <c r="W1920" s="106" t="e">
        <f>IF(EXACT(O1920,Y1920),M1920,M1920*(1-#REF!))</f>
        <v>#REF!</v>
      </c>
      <c r="X1920" s="106" t="e">
        <f t="shared" si="831"/>
        <v>#REF!</v>
      </c>
      <c r="Y1920" s="107" t="s">
        <v>72</v>
      </c>
      <c r="Z1920" s="103">
        <f t="shared" si="827"/>
        <v>0</v>
      </c>
      <c r="AA1920" s="103">
        <f t="shared" si="828"/>
        <v>0</v>
      </c>
      <c r="AB1920" s="128" t="str">
        <f t="shared" si="832"/>
        <v/>
      </c>
      <c r="AC1920" s="128" t="e">
        <f t="shared" si="833"/>
        <v>#REF!</v>
      </c>
    </row>
    <row r="1921" spans="1:29" ht="50.1" customHeight="1">
      <c r="A1921" s="171"/>
      <c r="B1921" s="171"/>
      <c r="C1921" s="174"/>
      <c r="D1921" s="174"/>
      <c r="E1921" s="131"/>
      <c r="F1921" s="177"/>
      <c r="G1921" s="180"/>
      <c r="H1921" s="163"/>
      <c r="I1921" s="165"/>
      <c r="J1921" s="168"/>
      <c r="K1921" s="62"/>
      <c r="L1921" s="63"/>
      <c r="M1921" s="63"/>
      <c r="N1921" s="143"/>
      <c r="O1921" s="127"/>
      <c r="P1921" s="100"/>
      <c r="Q1921" s="63">
        <f t="shared" si="829"/>
        <v>0</v>
      </c>
      <c r="R1921" s="65"/>
      <c r="S1921" s="67"/>
      <c r="T1921" s="40"/>
      <c r="U1921" s="106">
        <f>IF(EXACT(O1921,Y1921),M1921,M1921*(1-'Расчет ПРЕДЗАКАЗ'!$D$10))</f>
        <v>0</v>
      </c>
      <c r="V1921" s="106">
        <f t="shared" si="830"/>
        <v>0</v>
      </c>
      <c r="W1921" s="106" t="e">
        <f>IF(EXACT(O1921,Y1921),M1921,M1921*(1-#REF!))</f>
        <v>#REF!</v>
      </c>
      <c r="X1921" s="106" t="e">
        <f t="shared" si="831"/>
        <v>#REF!</v>
      </c>
      <c r="Y1921" s="107" t="s">
        <v>72</v>
      </c>
      <c r="Z1921" s="103">
        <f t="shared" si="827"/>
        <v>0</v>
      </c>
      <c r="AA1921" s="103">
        <f t="shared" si="828"/>
        <v>0</v>
      </c>
      <c r="AB1921" s="128" t="str">
        <f t="shared" si="832"/>
        <v/>
      </c>
      <c r="AC1921" s="128" t="e">
        <f t="shared" si="833"/>
        <v>#REF!</v>
      </c>
    </row>
    <row r="1922" spans="1:29" ht="50.1" customHeight="1">
      <c r="A1922" s="171"/>
      <c r="B1922" s="171"/>
      <c r="C1922" s="174"/>
      <c r="D1922" s="174"/>
      <c r="E1922" s="131"/>
      <c r="F1922" s="177"/>
      <c r="G1922" s="180"/>
      <c r="H1922" s="163"/>
      <c r="I1922" s="165"/>
      <c r="J1922" s="168"/>
      <c r="K1922" s="62"/>
      <c r="L1922" s="63"/>
      <c r="M1922" s="63"/>
      <c r="N1922" s="143"/>
      <c r="O1922" s="127"/>
      <c r="P1922" s="100"/>
      <c r="Q1922" s="63">
        <f t="shared" si="829"/>
        <v>0</v>
      </c>
      <c r="R1922" s="65"/>
      <c r="S1922" s="67"/>
      <c r="T1922" s="40"/>
      <c r="U1922" s="106">
        <f>IF(EXACT(O1922,Y1922),M1922,M1922*(1-'Расчет ПРЕДЗАКАЗ'!$D$10))</f>
        <v>0</v>
      </c>
      <c r="V1922" s="106">
        <f t="shared" si="830"/>
        <v>0</v>
      </c>
      <c r="W1922" s="106" t="e">
        <f>IF(EXACT(O1922,Y1922),M1922,M1922*(1-#REF!))</f>
        <v>#REF!</v>
      </c>
      <c r="X1922" s="106" t="e">
        <f t="shared" si="831"/>
        <v>#REF!</v>
      </c>
      <c r="Y1922" s="107" t="s">
        <v>72</v>
      </c>
      <c r="Z1922" s="103">
        <f t="shared" si="827"/>
        <v>0</v>
      </c>
      <c r="AA1922" s="103">
        <f t="shared" si="828"/>
        <v>0</v>
      </c>
      <c r="AB1922" s="128" t="str">
        <f t="shared" si="832"/>
        <v/>
      </c>
      <c r="AC1922" s="128" t="e">
        <f t="shared" si="833"/>
        <v>#REF!</v>
      </c>
    </row>
    <row r="1923" spans="1:29" ht="50.1" customHeight="1">
      <c r="A1923" s="171"/>
      <c r="B1923" s="171"/>
      <c r="C1923" s="174"/>
      <c r="D1923" s="174"/>
      <c r="E1923" s="131"/>
      <c r="F1923" s="177"/>
      <c r="G1923" s="180"/>
      <c r="H1923" s="163"/>
      <c r="I1923" s="165"/>
      <c r="J1923" s="168"/>
      <c r="K1923" s="62"/>
      <c r="L1923" s="63"/>
      <c r="M1923" s="63"/>
      <c r="N1923" s="65"/>
      <c r="O1923" s="127"/>
      <c r="P1923" s="100"/>
      <c r="Q1923" s="63">
        <f t="shared" si="829"/>
        <v>0</v>
      </c>
      <c r="R1923" s="65"/>
      <c r="S1923" s="67"/>
      <c r="T1923" s="40"/>
      <c r="U1923" s="106">
        <f>IF(EXACT(O1923,Y1923),M1923,M1923*(1-'Расчет ПРЕДЗАКАЗ'!$D$10))</f>
        <v>0</v>
      </c>
      <c r="V1923" s="106">
        <f t="shared" si="830"/>
        <v>0</v>
      </c>
      <c r="W1923" s="106" t="e">
        <f>IF(EXACT(O1923,Y1923),M1923,M1923*(1-#REF!))</f>
        <v>#REF!</v>
      </c>
      <c r="X1923" s="106" t="e">
        <f t="shared" si="831"/>
        <v>#REF!</v>
      </c>
      <c r="Y1923" s="107" t="s">
        <v>72</v>
      </c>
      <c r="Z1923" s="103">
        <f t="shared" si="827"/>
        <v>0</v>
      </c>
      <c r="AA1923" s="103">
        <f t="shared" si="828"/>
        <v>0</v>
      </c>
      <c r="AB1923" s="128" t="str">
        <f t="shared" si="832"/>
        <v/>
      </c>
      <c r="AC1923" s="128" t="e">
        <f t="shared" si="833"/>
        <v>#REF!</v>
      </c>
    </row>
    <row r="1924" spans="1:29" ht="50.1" customHeight="1">
      <c r="A1924" s="171"/>
      <c r="B1924" s="171"/>
      <c r="C1924" s="174"/>
      <c r="D1924" s="174"/>
      <c r="E1924" s="131"/>
      <c r="F1924" s="177"/>
      <c r="G1924" s="180"/>
      <c r="H1924" s="163"/>
      <c r="I1924" s="165"/>
      <c r="J1924" s="168"/>
      <c r="K1924" s="62"/>
      <c r="L1924" s="63"/>
      <c r="M1924" s="63"/>
      <c r="N1924" s="65"/>
      <c r="O1924" s="127"/>
      <c r="P1924" s="100"/>
      <c r="Q1924" s="63">
        <f t="shared" si="829"/>
        <v>0</v>
      </c>
      <c r="R1924" s="65"/>
      <c r="S1924" s="67"/>
      <c r="T1924" s="40"/>
      <c r="U1924" s="106">
        <f>IF(EXACT(O1924,Y1924),M1924,M1924*(1-'Расчет ПРЕДЗАКАЗ'!$D$10))</f>
        <v>0</v>
      </c>
      <c r="V1924" s="106">
        <f t="shared" si="830"/>
        <v>0</v>
      </c>
      <c r="W1924" s="106" t="e">
        <f>IF(EXACT(O1924,Y1924),M1924,M1924*(1-#REF!))</f>
        <v>#REF!</v>
      </c>
      <c r="X1924" s="106" t="e">
        <f t="shared" si="831"/>
        <v>#REF!</v>
      </c>
      <c r="Y1924" s="107" t="s">
        <v>72</v>
      </c>
      <c r="Z1924" s="103">
        <f t="shared" si="827"/>
        <v>0</v>
      </c>
      <c r="AA1924" s="103">
        <f t="shared" si="828"/>
        <v>0</v>
      </c>
      <c r="AB1924" s="128" t="str">
        <f t="shared" si="832"/>
        <v/>
      </c>
      <c r="AC1924" s="128" t="e">
        <f t="shared" si="833"/>
        <v>#REF!</v>
      </c>
    </row>
    <row r="1925" spans="1:29" ht="50.1" customHeight="1">
      <c r="A1925" s="171"/>
      <c r="B1925" s="171"/>
      <c r="C1925" s="174"/>
      <c r="D1925" s="174"/>
      <c r="E1925" s="131"/>
      <c r="F1925" s="177"/>
      <c r="G1925" s="180"/>
      <c r="H1925" s="163"/>
      <c r="I1925" s="165"/>
      <c r="J1925" s="168"/>
      <c r="K1925" s="62"/>
      <c r="L1925" s="63"/>
      <c r="M1925" s="63"/>
      <c r="N1925" s="65"/>
      <c r="O1925" s="127"/>
      <c r="P1925" s="100"/>
      <c r="Q1925" s="63">
        <f t="shared" si="829"/>
        <v>0</v>
      </c>
      <c r="R1925" s="65"/>
      <c r="S1925" s="67"/>
      <c r="T1925" s="40"/>
      <c r="U1925" s="106">
        <f>IF(EXACT(O1925,Y1925),M1925,M1925*(1-'Расчет ПРЕДЗАКАЗ'!$D$10))</f>
        <v>0</v>
      </c>
      <c r="V1925" s="106">
        <f t="shared" si="830"/>
        <v>0</v>
      </c>
      <c r="W1925" s="106" t="e">
        <f>IF(EXACT(O1925,Y1925),M1925,M1925*(1-#REF!))</f>
        <v>#REF!</v>
      </c>
      <c r="X1925" s="106" t="e">
        <f t="shared" si="831"/>
        <v>#REF!</v>
      </c>
      <c r="Y1925" s="107" t="s">
        <v>72</v>
      </c>
      <c r="Z1925" s="103">
        <f t="shared" si="827"/>
        <v>0</v>
      </c>
      <c r="AA1925" s="103">
        <f t="shared" si="828"/>
        <v>0</v>
      </c>
      <c r="AB1925" s="128" t="str">
        <f t="shared" si="832"/>
        <v/>
      </c>
      <c r="AC1925" s="128" t="e">
        <f t="shared" si="833"/>
        <v>#REF!</v>
      </c>
    </row>
    <row r="1926" spans="1:29" ht="50.1" customHeight="1">
      <c r="A1926" s="172"/>
      <c r="B1926" s="172"/>
      <c r="C1926" s="175"/>
      <c r="D1926" s="175"/>
      <c r="E1926" s="132"/>
      <c r="F1926" s="178"/>
      <c r="G1926" s="181"/>
      <c r="H1926" s="164"/>
      <c r="I1926" s="166"/>
      <c r="J1926" s="169"/>
      <c r="K1926" s="62"/>
      <c r="L1926" s="63"/>
      <c r="M1926" s="63"/>
      <c r="N1926" s="65"/>
      <c r="O1926" s="127"/>
      <c r="P1926" s="100"/>
      <c r="Q1926" s="63">
        <f t="shared" si="829"/>
        <v>0</v>
      </c>
      <c r="R1926" s="65"/>
      <c r="S1926" s="67"/>
      <c r="T1926" s="40"/>
      <c r="U1926" s="106">
        <f>IF(EXACT(O1926,Y1926),M1926,M1926*(1-'Расчет ПРЕДЗАКАЗ'!$D$10))</f>
        <v>0</v>
      </c>
      <c r="V1926" s="106">
        <f t="shared" si="830"/>
        <v>0</v>
      </c>
      <c r="W1926" s="106" t="e">
        <f>IF(EXACT(O1926,Y1926),M1926,M1926*(1-#REF!))</f>
        <v>#REF!</v>
      </c>
      <c r="X1926" s="106" t="e">
        <f t="shared" si="831"/>
        <v>#REF!</v>
      </c>
      <c r="Y1926" s="107" t="s">
        <v>72</v>
      </c>
      <c r="Z1926" s="103">
        <f t="shared" si="827"/>
        <v>0</v>
      </c>
      <c r="AA1926" s="103">
        <f t="shared" si="828"/>
        <v>0</v>
      </c>
      <c r="AB1926" s="128" t="str">
        <f t="shared" si="832"/>
        <v/>
      </c>
      <c r="AC1926" s="128" t="e">
        <f t="shared" si="833"/>
        <v>#REF!</v>
      </c>
    </row>
    <row r="1927" spans="1:29" ht="11.25" customHeight="1" thickBot="1"/>
    <row r="1928" spans="1:29" ht="50.1" customHeight="1">
      <c r="A1928" s="170">
        <v>120</v>
      </c>
      <c r="B1928" s="170" t="s">
        <v>1030</v>
      </c>
      <c r="C1928" s="173" t="s">
        <v>1031</v>
      </c>
      <c r="D1928" s="173" t="s">
        <v>77</v>
      </c>
      <c r="E1928" s="131"/>
      <c r="F1928" s="199" t="s">
        <v>978</v>
      </c>
      <c r="G1928" s="179" t="s">
        <v>92</v>
      </c>
      <c r="H1928" s="162" t="s">
        <v>979</v>
      </c>
      <c r="I1928" s="200" t="s">
        <v>1032</v>
      </c>
      <c r="J1928" s="167" t="s">
        <v>19</v>
      </c>
      <c r="K1928" s="62" t="s">
        <v>981</v>
      </c>
      <c r="L1928" s="63">
        <v>850</v>
      </c>
      <c r="M1928" s="63">
        <v>526</v>
      </c>
      <c r="N1928" s="142" t="s">
        <v>1033</v>
      </c>
      <c r="O1928" s="127" t="s">
        <v>72</v>
      </c>
      <c r="P1928" s="100"/>
      <c r="Q1928" s="63">
        <f>P1928*M1928</f>
        <v>0</v>
      </c>
      <c r="R1928" s="64"/>
      <c r="S1928" s="67">
        <v>19</v>
      </c>
      <c r="T1928" s="59"/>
      <c r="U1928" s="106">
        <f>IF(EXACT(O1928,Y1928),M1928,M1928*(1-'Расчет ПРЕДЗАКАЗ'!$D$10))</f>
        <v>526</v>
      </c>
      <c r="V1928" s="106">
        <f>P1928*U1928</f>
        <v>0</v>
      </c>
      <c r="W1928" s="106">
        <f>IF(EXACT(O1928,Y1928),M1928,M1928*(1-#REF!))</f>
        <v>526</v>
      </c>
      <c r="X1928" s="106">
        <f>P1928*W1928</f>
        <v>0</v>
      </c>
      <c r="Y1928" s="107" t="s">
        <v>72</v>
      </c>
      <c r="Z1928" s="103">
        <f t="shared" ref="Z1928:Z1942" si="834">IF(EXACT(O1928,Y1928),Q1928,0)</f>
        <v>0</v>
      </c>
      <c r="AA1928" s="103">
        <f t="shared" ref="AA1928:AA1942" si="835">IF(Z1928=0,Q1928,0)</f>
        <v>0</v>
      </c>
      <c r="AB1928" s="128">
        <f>IF(U1928=0,"",L1928/U1928-1)</f>
        <v>0.61596958174904937</v>
      </c>
      <c r="AC1928" s="128">
        <f>IF(W1928=0,"",L1928/W1928-1)</f>
        <v>0.61596958174904937</v>
      </c>
    </row>
    <row r="1929" spans="1:29" ht="50.1" customHeight="1">
      <c r="A1929" s="171"/>
      <c r="B1929" s="171"/>
      <c r="C1929" s="174"/>
      <c r="D1929" s="174"/>
      <c r="E1929" s="131"/>
      <c r="F1929" s="177"/>
      <c r="G1929" s="180"/>
      <c r="H1929" s="163"/>
      <c r="I1929" s="165"/>
      <c r="J1929" s="168"/>
      <c r="K1929" s="62"/>
      <c r="L1929" s="63"/>
      <c r="M1929" s="63"/>
      <c r="N1929" s="142"/>
      <c r="O1929" s="127"/>
      <c r="P1929" s="100"/>
      <c r="Q1929" s="63">
        <f t="shared" ref="Q1929:Q1942" si="836">P1929*M1929</f>
        <v>0</v>
      </c>
      <c r="R1929" s="64"/>
      <c r="S1929" s="67"/>
      <c r="T1929" s="46"/>
      <c r="U1929" s="106">
        <f>IF(EXACT(O1929,Y1929),M1929,M1929*(1-'Расчет ПРЕДЗАКАЗ'!$D$10))</f>
        <v>0</v>
      </c>
      <c r="V1929" s="106">
        <f t="shared" ref="V1929:V1942" si="837">P1929*U1929</f>
        <v>0</v>
      </c>
      <c r="W1929" s="106" t="e">
        <f>IF(EXACT(O1929,Y1929),M1929,M1929*(1-#REF!))</f>
        <v>#REF!</v>
      </c>
      <c r="X1929" s="106" t="e">
        <f t="shared" ref="X1929:X1942" si="838">P1929*W1929</f>
        <v>#REF!</v>
      </c>
      <c r="Y1929" s="107" t="s">
        <v>72</v>
      </c>
      <c r="Z1929" s="103">
        <f t="shared" si="834"/>
        <v>0</v>
      </c>
      <c r="AA1929" s="103">
        <f t="shared" si="835"/>
        <v>0</v>
      </c>
      <c r="AB1929" s="128" t="str">
        <f t="shared" ref="AB1929:AB1942" si="839">IF(U1929=0,"",L1929/U1929-1)</f>
        <v/>
      </c>
      <c r="AC1929" s="128" t="e">
        <f t="shared" ref="AC1929:AC1942" si="840">IF(W1929=0,"",L1929/W1929-1)</f>
        <v>#REF!</v>
      </c>
    </row>
    <row r="1930" spans="1:29" ht="50.1" customHeight="1">
      <c r="A1930" s="171"/>
      <c r="B1930" s="171"/>
      <c r="C1930" s="174"/>
      <c r="D1930" s="174"/>
      <c r="E1930" s="131"/>
      <c r="F1930" s="177"/>
      <c r="G1930" s="180"/>
      <c r="H1930" s="163"/>
      <c r="I1930" s="165"/>
      <c r="J1930" s="168"/>
      <c r="K1930" s="62"/>
      <c r="L1930" s="63"/>
      <c r="M1930" s="63"/>
      <c r="N1930" s="142"/>
      <c r="O1930" s="127"/>
      <c r="P1930" s="100"/>
      <c r="Q1930" s="63">
        <f t="shared" si="836"/>
        <v>0</v>
      </c>
      <c r="R1930" s="64"/>
      <c r="S1930" s="67"/>
      <c r="T1930" s="46"/>
      <c r="U1930" s="106">
        <f>IF(EXACT(O1930,Y1930),M1930,M1930*(1-'Расчет ПРЕДЗАКАЗ'!$D$10))</f>
        <v>0</v>
      </c>
      <c r="V1930" s="106">
        <f t="shared" si="837"/>
        <v>0</v>
      </c>
      <c r="W1930" s="106" t="e">
        <f>IF(EXACT(O1930,Y1930),M1930,M1930*(1-#REF!))</f>
        <v>#REF!</v>
      </c>
      <c r="X1930" s="106" t="e">
        <f t="shared" si="838"/>
        <v>#REF!</v>
      </c>
      <c r="Y1930" s="107" t="s">
        <v>72</v>
      </c>
      <c r="Z1930" s="103">
        <f t="shared" si="834"/>
        <v>0</v>
      </c>
      <c r="AA1930" s="103">
        <f t="shared" si="835"/>
        <v>0</v>
      </c>
      <c r="AB1930" s="128" t="str">
        <f t="shared" si="839"/>
        <v/>
      </c>
      <c r="AC1930" s="128" t="e">
        <f t="shared" si="840"/>
        <v>#REF!</v>
      </c>
    </row>
    <row r="1931" spans="1:29" ht="50.1" customHeight="1">
      <c r="A1931" s="171"/>
      <c r="B1931" s="171"/>
      <c r="C1931" s="174"/>
      <c r="D1931" s="174"/>
      <c r="E1931" s="131"/>
      <c r="F1931" s="177"/>
      <c r="G1931" s="180"/>
      <c r="H1931" s="163"/>
      <c r="I1931" s="165"/>
      <c r="J1931" s="168"/>
      <c r="K1931" s="62"/>
      <c r="L1931" s="63"/>
      <c r="M1931" s="63"/>
      <c r="N1931" s="142"/>
      <c r="O1931" s="127"/>
      <c r="P1931" s="100"/>
      <c r="Q1931" s="63">
        <f t="shared" si="836"/>
        <v>0</v>
      </c>
      <c r="R1931" s="64"/>
      <c r="S1931" s="67"/>
      <c r="T1931" s="46"/>
      <c r="U1931" s="106">
        <f>IF(EXACT(O1931,Y1931),M1931,M1931*(1-'Расчет ПРЕДЗАКАЗ'!$D$10))</f>
        <v>0</v>
      </c>
      <c r="V1931" s="106">
        <f t="shared" si="837"/>
        <v>0</v>
      </c>
      <c r="W1931" s="106" t="e">
        <f>IF(EXACT(O1931,Y1931),M1931,M1931*(1-#REF!))</f>
        <v>#REF!</v>
      </c>
      <c r="X1931" s="106" t="e">
        <f t="shared" si="838"/>
        <v>#REF!</v>
      </c>
      <c r="Y1931" s="107" t="s">
        <v>72</v>
      </c>
      <c r="Z1931" s="103">
        <f t="shared" si="834"/>
        <v>0</v>
      </c>
      <c r="AA1931" s="103">
        <f t="shared" si="835"/>
        <v>0</v>
      </c>
      <c r="AB1931" s="128" t="str">
        <f t="shared" si="839"/>
        <v/>
      </c>
      <c r="AC1931" s="128" t="e">
        <f t="shared" si="840"/>
        <v>#REF!</v>
      </c>
    </row>
    <row r="1932" spans="1:29" ht="50.1" customHeight="1">
      <c r="A1932" s="171"/>
      <c r="B1932" s="171"/>
      <c r="C1932" s="174"/>
      <c r="D1932" s="174"/>
      <c r="E1932" s="131"/>
      <c r="F1932" s="177"/>
      <c r="G1932" s="180"/>
      <c r="H1932" s="163"/>
      <c r="I1932" s="165"/>
      <c r="J1932" s="168"/>
      <c r="K1932" s="62"/>
      <c r="L1932" s="63"/>
      <c r="M1932" s="63"/>
      <c r="N1932" s="142"/>
      <c r="O1932" s="127"/>
      <c r="P1932" s="100"/>
      <c r="Q1932" s="63">
        <f t="shared" si="836"/>
        <v>0</v>
      </c>
      <c r="R1932" s="64"/>
      <c r="S1932" s="67"/>
      <c r="T1932" s="46"/>
      <c r="U1932" s="106">
        <f>IF(EXACT(O1932,Y1932),M1932,M1932*(1-'Расчет ПРЕДЗАКАЗ'!$D$10))</f>
        <v>0</v>
      </c>
      <c r="V1932" s="106">
        <f t="shared" si="837"/>
        <v>0</v>
      </c>
      <c r="W1932" s="106" t="e">
        <f>IF(EXACT(O1932,Y1932),M1932,M1932*(1-#REF!))</f>
        <v>#REF!</v>
      </c>
      <c r="X1932" s="106" t="e">
        <f t="shared" si="838"/>
        <v>#REF!</v>
      </c>
      <c r="Y1932" s="107" t="s">
        <v>72</v>
      </c>
      <c r="Z1932" s="103">
        <f t="shared" si="834"/>
        <v>0</v>
      </c>
      <c r="AA1932" s="103">
        <f t="shared" si="835"/>
        <v>0</v>
      </c>
      <c r="AB1932" s="128" t="str">
        <f t="shared" si="839"/>
        <v/>
      </c>
      <c r="AC1932" s="128" t="e">
        <f t="shared" si="840"/>
        <v>#REF!</v>
      </c>
    </row>
    <row r="1933" spans="1:29" ht="50.1" customHeight="1">
      <c r="A1933" s="171"/>
      <c r="B1933" s="171"/>
      <c r="C1933" s="174"/>
      <c r="D1933" s="174"/>
      <c r="E1933" s="131"/>
      <c r="F1933" s="177"/>
      <c r="G1933" s="180"/>
      <c r="H1933" s="163"/>
      <c r="I1933" s="165"/>
      <c r="J1933" s="168"/>
      <c r="K1933" s="62"/>
      <c r="L1933" s="63"/>
      <c r="M1933" s="63"/>
      <c r="N1933" s="142"/>
      <c r="O1933" s="127"/>
      <c r="P1933" s="100"/>
      <c r="Q1933" s="63">
        <f t="shared" si="836"/>
        <v>0</v>
      </c>
      <c r="R1933" s="64"/>
      <c r="S1933" s="67"/>
      <c r="T1933" s="46"/>
      <c r="U1933" s="106">
        <f>IF(EXACT(O1933,Y1933),M1933,M1933*(1-'Расчет ПРЕДЗАКАЗ'!$D$10))</f>
        <v>0</v>
      </c>
      <c r="V1933" s="106">
        <f t="shared" si="837"/>
        <v>0</v>
      </c>
      <c r="W1933" s="106" t="e">
        <f>IF(EXACT(O1933,Y1933),M1933,M1933*(1-#REF!))</f>
        <v>#REF!</v>
      </c>
      <c r="X1933" s="106" t="e">
        <f t="shared" si="838"/>
        <v>#REF!</v>
      </c>
      <c r="Y1933" s="107" t="s">
        <v>72</v>
      </c>
      <c r="Z1933" s="103">
        <f t="shared" si="834"/>
        <v>0</v>
      </c>
      <c r="AA1933" s="103">
        <f t="shared" si="835"/>
        <v>0</v>
      </c>
      <c r="AB1933" s="128" t="str">
        <f t="shared" si="839"/>
        <v/>
      </c>
      <c r="AC1933" s="128" t="e">
        <f t="shared" si="840"/>
        <v>#REF!</v>
      </c>
    </row>
    <row r="1934" spans="1:29" ht="50.1" customHeight="1">
      <c r="A1934" s="171"/>
      <c r="B1934" s="171"/>
      <c r="C1934" s="174"/>
      <c r="D1934" s="174"/>
      <c r="E1934" s="131"/>
      <c r="F1934" s="177"/>
      <c r="G1934" s="180"/>
      <c r="H1934" s="163"/>
      <c r="I1934" s="165"/>
      <c r="J1934" s="168"/>
      <c r="K1934" s="62"/>
      <c r="L1934" s="63"/>
      <c r="M1934" s="63"/>
      <c r="N1934" s="142"/>
      <c r="O1934" s="127"/>
      <c r="P1934" s="100"/>
      <c r="Q1934" s="63">
        <f t="shared" si="836"/>
        <v>0</v>
      </c>
      <c r="R1934" s="64"/>
      <c r="S1934" s="67"/>
      <c r="T1934" s="46"/>
      <c r="U1934" s="106">
        <f>IF(EXACT(O1934,Y1934),M1934,M1934*(1-'Расчет ПРЕДЗАКАЗ'!$D$10))</f>
        <v>0</v>
      </c>
      <c r="V1934" s="106">
        <f t="shared" si="837"/>
        <v>0</v>
      </c>
      <c r="W1934" s="106" t="e">
        <f>IF(EXACT(O1934,Y1934),M1934,M1934*(1-#REF!))</f>
        <v>#REF!</v>
      </c>
      <c r="X1934" s="106" t="e">
        <f t="shared" si="838"/>
        <v>#REF!</v>
      </c>
      <c r="Y1934" s="107" t="s">
        <v>72</v>
      </c>
      <c r="Z1934" s="103">
        <f t="shared" si="834"/>
        <v>0</v>
      </c>
      <c r="AA1934" s="103">
        <f t="shared" si="835"/>
        <v>0</v>
      </c>
      <c r="AB1934" s="128" t="str">
        <f t="shared" si="839"/>
        <v/>
      </c>
      <c r="AC1934" s="128" t="e">
        <f t="shared" si="840"/>
        <v>#REF!</v>
      </c>
    </row>
    <row r="1935" spans="1:29" ht="50.1" customHeight="1">
      <c r="A1935" s="171"/>
      <c r="B1935" s="171"/>
      <c r="C1935" s="174"/>
      <c r="D1935" s="174"/>
      <c r="E1935" s="131"/>
      <c r="F1935" s="177"/>
      <c r="G1935" s="180"/>
      <c r="H1935" s="163"/>
      <c r="I1935" s="165"/>
      <c r="J1935" s="168"/>
      <c r="K1935" s="62"/>
      <c r="L1935" s="63"/>
      <c r="M1935" s="63"/>
      <c r="N1935" s="142"/>
      <c r="O1935" s="127"/>
      <c r="P1935" s="100"/>
      <c r="Q1935" s="63">
        <f t="shared" si="836"/>
        <v>0</v>
      </c>
      <c r="R1935" s="64"/>
      <c r="S1935" s="67"/>
      <c r="T1935" s="46"/>
      <c r="U1935" s="106">
        <f>IF(EXACT(O1935,Y1935),M1935,M1935*(1-'Расчет ПРЕДЗАКАЗ'!$D$10))</f>
        <v>0</v>
      </c>
      <c r="V1935" s="106">
        <f t="shared" si="837"/>
        <v>0</v>
      </c>
      <c r="W1935" s="106" t="e">
        <f>IF(EXACT(O1935,Y1935),M1935,M1935*(1-#REF!))</f>
        <v>#REF!</v>
      </c>
      <c r="X1935" s="106" t="e">
        <f t="shared" si="838"/>
        <v>#REF!</v>
      </c>
      <c r="Y1935" s="107" t="s">
        <v>72</v>
      </c>
      <c r="Z1935" s="103">
        <f t="shared" si="834"/>
        <v>0</v>
      </c>
      <c r="AA1935" s="103">
        <f t="shared" si="835"/>
        <v>0</v>
      </c>
      <c r="AB1935" s="128" t="str">
        <f t="shared" si="839"/>
        <v/>
      </c>
      <c r="AC1935" s="128" t="e">
        <f t="shared" si="840"/>
        <v>#REF!</v>
      </c>
    </row>
    <row r="1936" spans="1:29" ht="50.1" customHeight="1">
      <c r="A1936" s="171"/>
      <c r="B1936" s="171"/>
      <c r="C1936" s="174"/>
      <c r="D1936" s="174"/>
      <c r="E1936" s="131"/>
      <c r="F1936" s="177"/>
      <c r="G1936" s="180"/>
      <c r="H1936" s="163"/>
      <c r="I1936" s="165"/>
      <c r="J1936" s="168"/>
      <c r="K1936" s="62"/>
      <c r="L1936" s="63"/>
      <c r="M1936" s="63"/>
      <c r="N1936" s="142"/>
      <c r="O1936" s="127"/>
      <c r="P1936" s="100"/>
      <c r="Q1936" s="63">
        <f t="shared" si="836"/>
        <v>0</v>
      </c>
      <c r="R1936" s="64"/>
      <c r="S1936" s="67"/>
      <c r="T1936" s="46"/>
      <c r="U1936" s="106">
        <f>IF(EXACT(O1936,Y1936),M1936,M1936*(1-'Расчет ПРЕДЗАКАЗ'!$D$10))</f>
        <v>0</v>
      </c>
      <c r="V1936" s="106">
        <f t="shared" si="837"/>
        <v>0</v>
      </c>
      <c r="W1936" s="106" t="e">
        <f>IF(EXACT(O1936,Y1936),M1936,M1936*(1-#REF!))</f>
        <v>#REF!</v>
      </c>
      <c r="X1936" s="106" t="e">
        <f t="shared" si="838"/>
        <v>#REF!</v>
      </c>
      <c r="Y1936" s="107" t="s">
        <v>72</v>
      </c>
      <c r="Z1936" s="103">
        <f t="shared" si="834"/>
        <v>0</v>
      </c>
      <c r="AA1936" s="103">
        <f t="shared" si="835"/>
        <v>0</v>
      </c>
      <c r="AB1936" s="128" t="str">
        <f t="shared" si="839"/>
        <v/>
      </c>
      <c r="AC1936" s="128" t="e">
        <f t="shared" si="840"/>
        <v>#REF!</v>
      </c>
    </row>
    <row r="1937" spans="1:29" ht="50.1" customHeight="1">
      <c r="A1937" s="171"/>
      <c r="B1937" s="171"/>
      <c r="C1937" s="174"/>
      <c r="D1937" s="174"/>
      <c r="E1937" s="131"/>
      <c r="F1937" s="177"/>
      <c r="G1937" s="180"/>
      <c r="H1937" s="163"/>
      <c r="I1937" s="165"/>
      <c r="J1937" s="168"/>
      <c r="K1937" s="62"/>
      <c r="L1937" s="63"/>
      <c r="M1937" s="63"/>
      <c r="N1937" s="143"/>
      <c r="O1937" s="127"/>
      <c r="P1937" s="100"/>
      <c r="Q1937" s="63">
        <f t="shared" si="836"/>
        <v>0</v>
      </c>
      <c r="R1937" s="65"/>
      <c r="S1937" s="67"/>
      <c r="T1937" s="40"/>
      <c r="U1937" s="106">
        <f>IF(EXACT(O1937,Y1937),M1937,M1937*(1-'Расчет ПРЕДЗАКАЗ'!$D$10))</f>
        <v>0</v>
      </c>
      <c r="V1937" s="106">
        <f t="shared" si="837"/>
        <v>0</v>
      </c>
      <c r="W1937" s="106" t="e">
        <f>IF(EXACT(O1937,Y1937),M1937,M1937*(1-#REF!))</f>
        <v>#REF!</v>
      </c>
      <c r="X1937" s="106" t="e">
        <f t="shared" si="838"/>
        <v>#REF!</v>
      </c>
      <c r="Y1937" s="107" t="s">
        <v>72</v>
      </c>
      <c r="Z1937" s="103">
        <f t="shared" si="834"/>
        <v>0</v>
      </c>
      <c r="AA1937" s="103">
        <f t="shared" si="835"/>
        <v>0</v>
      </c>
      <c r="AB1937" s="128" t="str">
        <f t="shared" si="839"/>
        <v/>
      </c>
      <c r="AC1937" s="128" t="e">
        <f t="shared" si="840"/>
        <v>#REF!</v>
      </c>
    </row>
    <row r="1938" spans="1:29" ht="50.1" customHeight="1">
      <c r="A1938" s="171"/>
      <c r="B1938" s="171"/>
      <c r="C1938" s="174"/>
      <c r="D1938" s="174"/>
      <c r="E1938" s="131"/>
      <c r="F1938" s="177"/>
      <c r="G1938" s="180"/>
      <c r="H1938" s="163"/>
      <c r="I1938" s="165"/>
      <c r="J1938" s="168"/>
      <c r="K1938" s="62"/>
      <c r="L1938" s="63"/>
      <c r="M1938" s="63"/>
      <c r="N1938" s="143"/>
      <c r="O1938" s="127"/>
      <c r="P1938" s="100"/>
      <c r="Q1938" s="63">
        <f t="shared" si="836"/>
        <v>0</v>
      </c>
      <c r="R1938" s="65"/>
      <c r="S1938" s="67"/>
      <c r="T1938" s="40"/>
      <c r="U1938" s="106">
        <f>IF(EXACT(O1938,Y1938),M1938,M1938*(1-'Расчет ПРЕДЗАКАЗ'!$D$10))</f>
        <v>0</v>
      </c>
      <c r="V1938" s="106">
        <f t="shared" si="837"/>
        <v>0</v>
      </c>
      <c r="W1938" s="106" t="e">
        <f>IF(EXACT(O1938,Y1938),M1938,M1938*(1-#REF!))</f>
        <v>#REF!</v>
      </c>
      <c r="X1938" s="106" t="e">
        <f t="shared" si="838"/>
        <v>#REF!</v>
      </c>
      <c r="Y1938" s="107" t="s">
        <v>72</v>
      </c>
      <c r="Z1938" s="103">
        <f t="shared" si="834"/>
        <v>0</v>
      </c>
      <c r="AA1938" s="103">
        <f t="shared" si="835"/>
        <v>0</v>
      </c>
      <c r="AB1938" s="128" t="str">
        <f t="shared" si="839"/>
        <v/>
      </c>
      <c r="AC1938" s="128" t="e">
        <f t="shared" si="840"/>
        <v>#REF!</v>
      </c>
    </row>
    <row r="1939" spans="1:29" ht="50.1" customHeight="1">
      <c r="A1939" s="171"/>
      <c r="B1939" s="171"/>
      <c r="C1939" s="174"/>
      <c r="D1939" s="174"/>
      <c r="E1939" s="131"/>
      <c r="F1939" s="177"/>
      <c r="G1939" s="180"/>
      <c r="H1939" s="163"/>
      <c r="I1939" s="165"/>
      <c r="J1939" s="168"/>
      <c r="K1939" s="62"/>
      <c r="L1939" s="63"/>
      <c r="M1939" s="63"/>
      <c r="N1939" s="65"/>
      <c r="O1939" s="127"/>
      <c r="P1939" s="100"/>
      <c r="Q1939" s="63">
        <f t="shared" si="836"/>
        <v>0</v>
      </c>
      <c r="R1939" s="65"/>
      <c r="S1939" s="67"/>
      <c r="T1939" s="40"/>
      <c r="U1939" s="106">
        <f>IF(EXACT(O1939,Y1939),M1939,M1939*(1-'Расчет ПРЕДЗАКАЗ'!$D$10))</f>
        <v>0</v>
      </c>
      <c r="V1939" s="106">
        <f t="shared" si="837"/>
        <v>0</v>
      </c>
      <c r="W1939" s="106" t="e">
        <f>IF(EXACT(O1939,Y1939),M1939,M1939*(1-#REF!))</f>
        <v>#REF!</v>
      </c>
      <c r="X1939" s="106" t="e">
        <f t="shared" si="838"/>
        <v>#REF!</v>
      </c>
      <c r="Y1939" s="107" t="s">
        <v>72</v>
      </c>
      <c r="Z1939" s="103">
        <f t="shared" si="834"/>
        <v>0</v>
      </c>
      <c r="AA1939" s="103">
        <f t="shared" si="835"/>
        <v>0</v>
      </c>
      <c r="AB1939" s="128" t="str">
        <f t="shared" si="839"/>
        <v/>
      </c>
      <c r="AC1939" s="128" t="e">
        <f t="shared" si="840"/>
        <v>#REF!</v>
      </c>
    </row>
    <row r="1940" spans="1:29" ht="50.1" customHeight="1">
      <c r="A1940" s="171"/>
      <c r="B1940" s="171"/>
      <c r="C1940" s="174"/>
      <c r="D1940" s="174"/>
      <c r="E1940" s="131"/>
      <c r="F1940" s="177"/>
      <c r="G1940" s="180"/>
      <c r="H1940" s="163"/>
      <c r="I1940" s="165"/>
      <c r="J1940" s="168"/>
      <c r="K1940" s="62"/>
      <c r="L1940" s="63"/>
      <c r="M1940" s="63"/>
      <c r="N1940" s="65"/>
      <c r="O1940" s="127"/>
      <c r="P1940" s="100"/>
      <c r="Q1940" s="63">
        <f t="shared" si="836"/>
        <v>0</v>
      </c>
      <c r="R1940" s="65"/>
      <c r="S1940" s="67"/>
      <c r="T1940" s="40"/>
      <c r="U1940" s="106">
        <f>IF(EXACT(O1940,Y1940),M1940,M1940*(1-'Расчет ПРЕДЗАКАЗ'!$D$10))</f>
        <v>0</v>
      </c>
      <c r="V1940" s="106">
        <f t="shared" si="837"/>
        <v>0</v>
      </c>
      <c r="W1940" s="106" t="e">
        <f>IF(EXACT(O1940,Y1940),M1940,M1940*(1-#REF!))</f>
        <v>#REF!</v>
      </c>
      <c r="X1940" s="106" t="e">
        <f t="shared" si="838"/>
        <v>#REF!</v>
      </c>
      <c r="Y1940" s="107" t="s">
        <v>72</v>
      </c>
      <c r="Z1940" s="103">
        <f t="shared" si="834"/>
        <v>0</v>
      </c>
      <c r="AA1940" s="103">
        <f t="shared" si="835"/>
        <v>0</v>
      </c>
      <c r="AB1940" s="128" t="str">
        <f t="shared" si="839"/>
        <v/>
      </c>
      <c r="AC1940" s="128" t="e">
        <f t="shared" si="840"/>
        <v>#REF!</v>
      </c>
    </row>
    <row r="1941" spans="1:29" ht="50.1" customHeight="1">
      <c r="A1941" s="171"/>
      <c r="B1941" s="171"/>
      <c r="C1941" s="174"/>
      <c r="D1941" s="174"/>
      <c r="E1941" s="131"/>
      <c r="F1941" s="177"/>
      <c r="G1941" s="180"/>
      <c r="H1941" s="163"/>
      <c r="I1941" s="165"/>
      <c r="J1941" s="168"/>
      <c r="K1941" s="62"/>
      <c r="L1941" s="63"/>
      <c r="M1941" s="63"/>
      <c r="N1941" s="65"/>
      <c r="O1941" s="127"/>
      <c r="P1941" s="100"/>
      <c r="Q1941" s="63">
        <f t="shared" si="836"/>
        <v>0</v>
      </c>
      <c r="R1941" s="65"/>
      <c r="S1941" s="67"/>
      <c r="T1941" s="40"/>
      <c r="U1941" s="106">
        <f>IF(EXACT(O1941,Y1941),M1941,M1941*(1-'Расчет ПРЕДЗАКАЗ'!$D$10))</f>
        <v>0</v>
      </c>
      <c r="V1941" s="106">
        <f t="shared" si="837"/>
        <v>0</v>
      </c>
      <c r="W1941" s="106" t="e">
        <f>IF(EXACT(O1941,Y1941),M1941,M1941*(1-#REF!))</f>
        <v>#REF!</v>
      </c>
      <c r="X1941" s="106" t="e">
        <f t="shared" si="838"/>
        <v>#REF!</v>
      </c>
      <c r="Y1941" s="107" t="s">
        <v>72</v>
      </c>
      <c r="Z1941" s="103">
        <f t="shared" si="834"/>
        <v>0</v>
      </c>
      <c r="AA1941" s="103">
        <f t="shared" si="835"/>
        <v>0</v>
      </c>
      <c r="AB1941" s="128" t="str">
        <f t="shared" si="839"/>
        <v/>
      </c>
      <c r="AC1941" s="128" t="e">
        <f t="shared" si="840"/>
        <v>#REF!</v>
      </c>
    </row>
    <row r="1942" spans="1:29" ht="50.1" customHeight="1">
      <c r="A1942" s="172"/>
      <c r="B1942" s="172"/>
      <c r="C1942" s="175"/>
      <c r="D1942" s="175"/>
      <c r="E1942" s="132"/>
      <c r="F1942" s="178"/>
      <c r="G1942" s="181"/>
      <c r="H1942" s="164"/>
      <c r="I1942" s="166"/>
      <c r="J1942" s="169"/>
      <c r="K1942" s="62"/>
      <c r="L1942" s="63"/>
      <c r="M1942" s="63"/>
      <c r="N1942" s="65"/>
      <c r="O1942" s="127"/>
      <c r="P1942" s="100"/>
      <c r="Q1942" s="63">
        <f t="shared" si="836"/>
        <v>0</v>
      </c>
      <c r="R1942" s="65"/>
      <c r="S1942" s="67"/>
      <c r="T1942" s="40"/>
      <c r="U1942" s="106">
        <f>IF(EXACT(O1942,Y1942),M1942,M1942*(1-'Расчет ПРЕДЗАКАЗ'!$D$10))</f>
        <v>0</v>
      </c>
      <c r="V1942" s="106">
        <f t="shared" si="837"/>
        <v>0</v>
      </c>
      <c r="W1942" s="106" t="e">
        <f>IF(EXACT(O1942,Y1942),M1942,M1942*(1-#REF!))</f>
        <v>#REF!</v>
      </c>
      <c r="X1942" s="106" t="e">
        <f t="shared" si="838"/>
        <v>#REF!</v>
      </c>
      <c r="Y1942" s="107" t="s">
        <v>72</v>
      </c>
      <c r="Z1942" s="103">
        <f t="shared" si="834"/>
        <v>0</v>
      </c>
      <c r="AA1942" s="103">
        <f t="shared" si="835"/>
        <v>0</v>
      </c>
      <c r="AB1942" s="128" t="str">
        <f t="shared" si="839"/>
        <v/>
      </c>
      <c r="AC1942" s="128" t="e">
        <f t="shared" si="840"/>
        <v>#REF!</v>
      </c>
    </row>
    <row r="1943" spans="1:29" ht="11.25" customHeight="1" thickBot="1"/>
    <row r="1944" spans="1:29" ht="50.1" customHeight="1">
      <c r="A1944" s="170">
        <v>121</v>
      </c>
      <c r="B1944" s="170" t="s">
        <v>1034</v>
      </c>
      <c r="C1944" s="173" t="s">
        <v>1035</v>
      </c>
      <c r="D1944" s="173" t="s">
        <v>77</v>
      </c>
      <c r="E1944" s="131"/>
      <c r="F1944" s="199" t="s">
        <v>978</v>
      </c>
      <c r="G1944" s="179" t="s">
        <v>254</v>
      </c>
      <c r="H1944" s="162" t="s">
        <v>979</v>
      </c>
      <c r="I1944" s="200" t="s">
        <v>1036</v>
      </c>
      <c r="J1944" s="167" t="s">
        <v>19</v>
      </c>
      <c r="K1944" s="62" t="s">
        <v>859</v>
      </c>
      <c r="L1944" s="63">
        <v>840</v>
      </c>
      <c r="M1944" s="63">
        <v>469</v>
      </c>
      <c r="N1944" s="142" t="s">
        <v>1037</v>
      </c>
      <c r="O1944" s="127" t="s">
        <v>72</v>
      </c>
      <c r="P1944" s="100"/>
      <c r="Q1944" s="63">
        <f>P1944*M1944</f>
        <v>0</v>
      </c>
      <c r="R1944" s="64"/>
      <c r="S1944" s="67">
        <v>3</v>
      </c>
      <c r="T1944" s="59"/>
      <c r="U1944" s="106">
        <f>IF(EXACT(O1944,Y1944),M1944,M1944*(1-'Расчет ПРЕДЗАКАЗ'!$D$10))</f>
        <v>469</v>
      </c>
      <c r="V1944" s="106">
        <f>P1944*U1944</f>
        <v>0</v>
      </c>
      <c r="W1944" s="106">
        <f>IF(EXACT(O1944,Y1944),M1944,M1944*(1-#REF!))</f>
        <v>469</v>
      </c>
      <c r="X1944" s="106">
        <f>P1944*W1944</f>
        <v>0</v>
      </c>
      <c r="Y1944" s="107" t="s">
        <v>72</v>
      </c>
      <c r="Z1944" s="103">
        <f t="shared" ref="Z1944:Z1958" si="841">IF(EXACT(O1944,Y1944),Q1944,0)</f>
        <v>0</v>
      </c>
      <c r="AA1944" s="103">
        <f t="shared" ref="AA1944:AA1958" si="842">IF(Z1944=0,Q1944,0)</f>
        <v>0</v>
      </c>
      <c r="AB1944" s="128">
        <f>IF(U1944=0,"",L1944/U1944-1)</f>
        <v>0.79104477611940305</v>
      </c>
      <c r="AC1944" s="128">
        <f>IF(W1944=0,"",L1944/W1944-1)</f>
        <v>0.79104477611940305</v>
      </c>
    </row>
    <row r="1945" spans="1:29" ht="50.1" customHeight="1">
      <c r="A1945" s="171"/>
      <c r="B1945" s="171"/>
      <c r="C1945" s="174"/>
      <c r="D1945" s="174"/>
      <c r="E1945" s="131"/>
      <c r="F1945" s="177"/>
      <c r="G1945" s="180"/>
      <c r="H1945" s="163"/>
      <c r="I1945" s="165"/>
      <c r="J1945" s="168"/>
      <c r="K1945" s="62" t="s">
        <v>861</v>
      </c>
      <c r="L1945" s="63">
        <v>840</v>
      </c>
      <c r="M1945" s="63">
        <v>469</v>
      </c>
      <c r="N1945" s="142" t="s">
        <v>1038</v>
      </c>
      <c r="O1945" s="127" t="s">
        <v>72</v>
      </c>
      <c r="P1945" s="100"/>
      <c r="Q1945" s="63">
        <f t="shared" ref="Q1945:Q1958" si="843">P1945*M1945</f>
        <v>0</v>
      </c>
      <c r="R1945" s="64"/>
      <c r="S1945" s="67">
        <v>15</v>
      </c>
      <c r="T1945" s="46"/>
      <c r="U1945" s="106">
        <f>IF(EXACT(O1945,Y1945),M1945,M1945*(1-'Расчет ПРЕДЗАКАЗ'!$D$10))</f>
        <v>469</v>
      </c>
      <c r="V1945" s="106">
        <f t="shared" ref="V1945:V1958" si="844">P1945*U1945</f>
        <v>0</v>
      </c>
      <c r="W1945" s="106">
        <f>IF(EXACT(O1945,Y1945),M1945,M1945*(1-#REF!))</f>
        <v>469</v>
      </c>
      <c r="X1945" s="106">
        <f t="shared" ref="X1945:X1958" si="845">P1945*W1945</f>
        <v>0</v>
      </c>
      <c r="Y1945" s="107" t="s">
        <v>72</v>
      </c>
      <c r="Z1945" s="103">
        <f t="shared" si="841"/>
        <v>0</v>
      </c>
      <c r="AA1945" s="103">
        <f t="shared" si="842"/>
        <v>0</v>
      </c>
      <c r="AB1945" s="128">
        <f t="shared" ref="AB1945:AB1958" si="846">IF(U1945=0,"",L1945/U1945-1)</f>
        <v>0.79104477611940305</v>
      </c>
      <c r="AC1945" s="128">
        <f t="shared" ref="AC1945:AC1958" si="847">IF(W1945=0,"",L1945/W1945-1)</f>
        <v>0.79104477611940305</v>
      </c>
    </row>
    <row r="1946" spans="1:29" ht="50.1" customHeight="1">
      <c r="A1946" s="171"/>
      <c r="B1946" s="171"/>
      <c r="C1946" s="174"/>
      <c r="D1946" s="174"/>
      <c r="E1946" s="131"/>
      <c r="F1946" s="177"/>
      <c r="G1946" s="180"/>
      <c r="H1946" s="163"/>
      <c r="I1946" s="165"/>
      <c r="J1946" s="168"/>
      <c r="K1946" s="62" t="s">
        <v>1007</v>
      </c>
      <c r="L1946" s="63">
        <v>840</v>
      </c>
      <c r="M1946" s="63">
        <v>469</v>
      </c>
      <c r="N1946" s="142" t="s">
        <v>1039</v>
      </c>
      <c r="O1946" s="127" t="s">
        <v>72</v>
      </c>
      <c r="P1946" s="100"/>
      <c r="Q1946" s="63">
        <f t="shared" si="843"/>
        <v>0</v>
      </c>
      <c r="R1946" s="64"/>
      <c r="S1946" s="67">
        <v>12</v>
      </c>
      <c r="T1946" s="46"/>
      <c r="U1946" s="106">
        <f>IF(EXACT(O1946,Y1946),M1946,M1946*(1-'Расчет ПРЕДЗАКАЗ'!$D$10))</f>
        <v>469</v>
      </c>
      <c r="V1946" s="106">
        <f t="shared" si="844"/>
        <v>0</v>
      </c>
      <c r="W1946" s="106">
        <f>IF(EXACT(O1946,Y1946),M1946,M1946*(1-#REF!))</f>
        <v>469</v>
      </c>
      <c r="X1946" s="106">
        <f t="shared" si="845"/>
        <v>0</v>
      </c>
      <c r="Y1946" s="107" t="s">
        <v>72</v>
      </c>
      <c r="Z1946" s="103">
        <f t="shared" si="841"/>
        <v>0</v>
      </c>
      <c r="AA1946" s="103">
        <f t="shared" si="842"/>
        <v>0</v>
      </c>
      <c r="AB1946" s="128">
        <f t="shared" si="846"/>
        <v>0.79104477611940305</v>
      </c>
      <c r="AC1946" s="128">
        <f t="shared" si="847"/>
        <v>0.79104477611940305</v>
      </c>
    </row>
    <row r="1947" spans="1:29" ht="50.1" customHeight="1">
      <c r="A1947" s="171"/>
      <c r="B1947" s="171"/>
      <c r="C1947" s="174"/>
      <c r="D1947" s="174"/>
      <c r="E1947" s="131"/>
      <c r="F1947" s="177"/>
      <c r="G1947" s="180"/>
      <c r="H1947" s="163"/>
      <c r="I1947" s="165"/>
      <c r="J1947" s="168"/>
      <c r="K1947" s="62" t="s">
        <v>1040</v>
      </c>
      <c r="L1947" s="63">
        <v>840</v>
      </c>
      <c r="M1947" s="63">
        <v>469</v>
      </c>
      <c r="N1947" s="142" t="s">
        <v>1041</v>
      </c>
      <c r="O1947" s="127" t="s">
        <v>72</v>
      </c>
      <c r="P1947" s="100"/>
      <c r="Q1947" s="63">
        <f t="shared" si="843"/>
        <v>0</v>
      </c>
      <c r="R1947" s="64"/>
      <c r="S1947" s="67">
        <v>6</v>
      </c>
      <c r="T1947" s="46"/>
      <c r="U1947" s="106">
        <f>IF(EXACT(O1947,Y1947),M1947,M1947*(1-'Расчет ПРЕДЗАКАЗ'!$D$10))</f>
        <v>469</v>
      </c>
      <c r="V1947" s="106">
        <f t="shared" si="844"/>
        <v>0</v>
      </c>
      <c r="W1947" s="106">
        <f>IF(EXACT(O1947,Y1947),M1947,M1947*(1-#REF!))</f>
        <v>469</v>
      </c>
      <c r="X1947" s="106">
        <f t="shared" si="845"/>
        <v>0</v>
      </c>
      <c r="Y1947" s="107" t="s">
        <v>72</v>
      </c>
      <c r="Z1947" s="103">
        <f t="shared" si="841"/>
        <v>0</v>
      </c>
      <c r="AA1947" s="103">
        <f t="shared" si="842"/>
        <v>0</v>
      </c>
      <c r="AB1947" s="128">
        <f t="shared" si="846"/>
        <v>0.79104477611940305</v>
      </c>
      <c r="AC1947" s="128">
        <f t="shared" si="847"/>
        <v>0.79104477611940305</v>
      </c>
    </row>
    <row r="1948" spans="1:29" ht="50.1" customHeight="1">
      <c r="A1948" s="171"/>
      <c r="B1948" s="171"/>
      <c r="C1948" s="174"/>
      <c r="D1948" s="174"/>
      <c r="E1948" s="131"/>
      <c r="F1948" s="177"/>
      <c r="G1948" s="180"/>
      <c r="H1948" s="163"/>
      <c r="I1948" s="165"/>
      <c r="J1948" s="168"/>
      <c r="K1948" s="62" t="s">
        <v>981</v>
      </c>
      <c r="L1948" s="63">
        <v>840</v>
      </c>
      <c r="M1948" s="63">
        <v>469</v>
      </c>
      <c r="N1948" s="142" t="s">
        <v>1042</v>
      </c>
      <c r="O1948" s="127" t="s">
        <v>72</v>
      </c>
      <c r="P1948" s="100"/>
      <c r="Q1948" s="63">
        <f t="shared" si="843"/>
        <v>0</v>
      </c>
      <c r="R1948" s="64"/>
      <c r="S1948" s="67">
        <v>39</v>
      </c>
      <c r="T1948" s="46"/>
      <c r="U1948" s="106">
        <f>IF(EXACT(O1948,Y1948),M1948,M1948*(1-'Расчет ПРЕДЗАКАЗ'!$D$10))</f>
        <v>469</v>
      </c>
      <c r="V1948" s="106">
        <f t="shared" si="844"/>
        <v>0</v>
      </c>
      <c r="W1948" s="106">
        <f>IF(EXACT(O1948,Y1948),M1948,M1948*(1-#REF!))</f>
        <v>469</v>
      </c>
      <c r="X1948" s="106">
        <f t="shared" si="845"/>
        <v>0</v>
      </c>
      <c r="Y1948" s="107" t="s">
        <v>72</v>
      </c>
      <c r="Z1948" s="103">
        <f t="shared" si="841"/>
        <v>0</v>
      </c>
      <c r="AA1948" s="103">
        <f t="shared" si="842"/>
        <v>0</v>
      </c>
      <c r="AB1948" s="128">
        <f t="shared" si="846"/>
        <v>0.79104477611940305</v>
      </c>
      <c r="AC1948" s="128">
        <f t="shared" si="847"/>
        <v>0.79104477611940305</v>
      </c>
    </row>
    <row r="1949" spans="1:29" ht="50.1" customHeight="1">
      <c r="A1949" s="171"/>
      <c r="B1949" s="171"/>
      <c r="C1949" s="174"/>
      <c r="D1949" s="174"/>
      <c r="E1949" s="131"/>
      <c r="F1949" s="177"/>
      <c r="G1949" s="180"/>
      <c r="H1949" s="163"/>
      <c r="I1949" s="165"/>
      <c r="J1949" s="168"/>
      <c r="K1949" s="62" t="s">
        <v>1043</v>
      </c>
      <c r="L1949" s="63">
        <v>840</v>
      </c>
      <c r="M1949" s="63">
        <v>469</v>
      </c>
      <c r="N1949" s="142" t="s">
        <v>1044</v>
      </c>
      <c r="O1949" s="127" t="s">
        <v>72</v>
      </c>
      <c r="P1949" s="100"/>
      <c r="Q1949" s="63">
        <f t="shared" si="843"/>
        <v>0</v>
      </c>
      <c r="R1949" s="64"/>
      <c r="S1949" s="67">
        <v>10</v>
      </c>
      <c r="T1949" s="46"/>
      <c r="U1949" s="106">
        <f>IF(EXACT(O1949,Y1949),M1949,M1949*(1-'Расчет ПРЕДЗАКАЗ'!$D$10))</f>
        <v>469</v>
      </c>
      <c r="V1949" s="106">
        <f t="shared" si="844"/>
        <v>0</v>
      </c>
      <c r="W1949" s="106">
        <f>IF(EXACT(O1949,Y1949),M1949,M1949*(1-#REF!))</f>
        <v>469</v>
      </c>
      <c r="X1949" s="106">
        <f t="shared" si="845"/>
        <v>0</v>
      </c>
      <c r="Y1949" s="107" t="s">
        <v>72</v>
      </c>
      <c r="Z1949" s="103">
        <f t="shared" si="841"/>
        <v>0</v>
      </c>
      <c r="AA1949" s="103">
        <f t="shared" si="842"/>
        <v>0</v>
      </c>
      <c r="AB1949" s="128">
        <f t="shared" si="846"/>
        <v>0.79104477611940305</v>
      </c>
      <c r="AC1949" s="128">
        <f t="shared" si="847"/>
        <v>0.79104477611940305</v>
      </c>
    </row>
    <row r="1950" spans="1:29" ht="50.1" customHeight="1">
      <c r="A1950" s="171"/>
      <c r="B1950" s="171"/>
      <c r="C1950" s="174"/>
      <c r="D1950" s="174"/>
      <c r="E1950" s="131"/>
      <c r="F1950" s="177"/>
      <c r="G1950" s="180"/>
      <c r="H1950" s="163"/>
      <c r="I1950" s="165"/>
      <c r="J1950" s="168"/>
      <c r="K1950" s="62"/>
      <c r="L1950" s="63"/>
      <c r="M1950" s="63"/>
      <c r="N1950" s="142"/>
      <c r="O1950" s="127"/>
      <c r="P1950" s="100"/>
      <c r="Q1950" s="63">
        <f t="shared" si="843"/>
        <v>0</v>
      </c>
      <c r="R1950" s="64"/>
      <c r="S1950" s="67"/>
      <c r="T1950" s="46"/>
      <c r="U1950" s="106">
        <f>IF(EXACT(O1950,Y1950),M1950,M1950*(1-'Расчет ПРЕДЗАКАЗ'!$D$10))</f>
        <v>0</v>
      </c>
      <c r="V1950" s="106">
        <f t="shared" si="844"/>
        <v>0</v>
      </c>
      <c r="W1950" s="106" t="e">
        <f>IF(EXACT(O1950,Y1950),M1950,M1950*(1-#REF!))</f>
        <v>#REF!</v>
      </c>
      <c r="X1950" s="106" t="e">
        <f t="shared" si="845"/>
        <v>#REF!</v>
      </c>
      <c r="Y1950" s="107" t="s">
        <v>72</v>
      </c>
      <c r="Z1950" s="103">
        <f t="shared" si="841"/>
        <v>0</v>
      </c>
      <c r="AA1950" s="103">
        <f t="shared" si="842"/>
        <v>0</v>
      </c>
      <c r="AB1950" s="128" t="str">
        <f t="shared" si="846"/>
        <v/>
      </c>
      <c r="AC1950" s="128" t="e">
        <f t="shared" si="847"/>
        <v>#REF!</v>
      </c>
    </row>
    <row r="1951" spans="1:29" ht="50.1" customHeight="1">
      <c r="A1951" s="171"/>
      <c r="B1951" s="171"/>
      <c r="C1951" s="174"/>
      <c r="D1951" s="174"/>
      <c r="E1951" s="131"/>
      <c r="F1951" s="177"/>
      <c r="G1951" s="180"/>
      <c r="H1951" s="163"/>
      <c r="I1951" s="165"/>
      <c r="J1951" s="168"/>
      <c r="K1951" s="62"/>
      <c r="L1951" s="63"/>
      <c r="M1951" s="63"/>
      <c r="N1951" s="142"/>
      <c r="O1951" s="127"/>
      <c r="P1951" s="100"/>
      <c r="Q1951" s="63">
        <f t="shared" si="843"/>
        <v>0</v>
      </c>
      <c r="R1951" s="64"/>
      <c r="S1951" s="67"/>
      <c r="T1951" s="46"/>
      <c r="U1951" s="106">
        <f>IF(EXACT(O1951,Y1951),M1951,M1951*(1-'Расчет ПРЕДЗАКАЗ'!$D$10))</f>
        <v>0</v>
      </c>
      <c r="V1951" s="106">
        <f t="shared" si="844"/>
        <v>0</v>
      </c>
      <c r="W1951" s="106" t="e">
        <f>IF(EXACT(O1951,Y1951),M1951,M1951*(1-#REF!))</f>
        <v>#REF!</v>
      </c>
      <c r="X1951" s="106" t="e">
        <f t="shared" si="845"/>
        <v>#REF!</v>
      </c>
      <c r="Y1951" s="107" t="s">
        <v>72</v>
      </c>
      <c r="Z1951" s="103">
        <f t="shared" si="841"/>
        <v>0</v>
      </c>
      <c r="AA1951" s="103">
        <f t="shared" si="842"/>
        <v>0</v>
      </c>
      <c r="AB1951" s="128" t="str">
        <f t="shared" si="846"/>
        <v/>
      </c>
      <c r="AC1951" s="128" t="e">
        <f t="shared" si="847"/>
        <v>#REF!</v>
      </c>
    </row>
    <row r="1952" spans="1:29" ht="50.1" customHeight="1">
      <c r="A1952" s="171"/>
      <c r="B1952" s="171"/>
      <c r="C1952" s="174"/>
      <c r="D1952" s="174"/>
      <c r="E1952" s="131"/>
      <c r="F1952" s="177"/>
      <c r="G1952" s="180"/>
      <c r="H1952" s="163"/>
      <c r="I1952" s="165"/>
      <c r="J1952" s="168"/>
      <c r="K1952" s="62"/>
      <c r="L1952" s="63"/>
      <c r="M1952" s="63"/>
      <c r="N1952" s="142"/>
      <c r="O1952" s="127"/>
      <c r="P1952" s="100"/>
      <c r="Q1952" s="63">
        <f t="shared" si="843"/>
        <v>0</v>
      </c>
      <c r="R1952" s="64"/>
      <c r="S1952" s="67"/>
      <c r="T1952" s="46"/>
      <c r="U1952" s="106">
        <f>IF(EXACT(O1952,Y1952),M1952,M1952*(1-'Расчет ПРЕДЗАКАЗ'!$D$10))</f>
        <v>0</v>
      </c>
      <c r="V1952" s="106">
        <f t="shared" si="844"/>
        <v>0</v>
      </c>
      <c r="W1952" s="106" t="e">
        <f>IF(EXACT(O1952,Y1952),M1952,M1952*(1-#REF!))</f>
        <v>#REF!</v>
      </c>
      <c r="X1952" s="106" t="e">
        <f t="shared" si="845"/>
        <v>#REF!</v>
      </c>
      <c r="Y1952" s="107" t="s">
        <v>72</v>
      </c>
      <c r="Z1952" s="103">
        <f t="shared" si="841"/>
        <v>0</v>
      </c>
      <c r="AA1952" s="103">
        <f t="shared" si="842"/>
        <v>0</v>
      </c>
      <c r="AB1952" s="128" t="str">
        <f t="shared" si="846"/>
        <v/>
      </c>
      <c r="AC1952" s="128" t="e">
        <f t="shared" si="847"/>
        <v>#REF!</v>
      </c>
    </row>
    <row r="1953" spans="1:29" ht="50.1" customHeight="1">
      <c r="A1953" s="171"/>
      <c r="B1953" s="171"/>
      <c r="C1953" s="174"/>
      <c r="D1953" s="174"/>
      <c r="E1953" s="131"/>
      <c r="F1953" s="177"/>
      <c r="G1953" s="180"/>
      <c r="H1953" s="163"/>
      <c r="I1953" s="165"/>
      <c r="J1953" s="168"/>
      <c r="K1953" s="62"/>
      <c r="L1953" s="63"/>
      <c r="M1953" s="63"/>
      <c r="N1953" s="143"/>
      <c r="O1953" s="127"/>
      <c r="P1953" s="100"/>
      <c r="Q1953" s="63">
        <f t="shared" si="843"/>
        <v>0</v>
      </c>
      <c r="R1953" s="65"/>
      <c r="S1953" s="67"/>
      <c r="T1953" s="40"/>
      <c r="U1953" s="106">
        <f>IF(EXACT(O1953,Y1953),M1953,M1953*(1-'Расчет ПРЕДЗАКАЗ'!$D$10))</f>
        <v>0</v>
      </c>
      <c r="V1953" s="106">
        <f t="shared" si="844"/>
        <v>0</v>
      </c>
      <c r="W1953" s="106" t="e">
        <f>IF(EXACT(O1953,Y1953),M1953,M1953*(1-#REF!))</f>
        <v>#REF!</v>
      </c>
      <c r="X1953" s="106" t="e">
        <f t="shared" si="845"/>
        <v>#REF!</v>
      </c>
      <c r="Y1953" s="107" t="s">
        <v>72</v>
      </c>
      <c r="Z1953" s="103">
        <f t="shared" si="841"/>
        <v>0</v>
      </c>
      <c r="AA1953" s="103">
        <f t="shared" si="842"/>
        <v>0</v>
      </c>
      <c r="AB1953" s="128" t="str">
        <f t="shared" si="846"/>
        <v/>
      </c>
      <c r="AC1953" s="128" t="e">
        <f t="shared" si="847"/>
        <v>#REF!</v>
      </c>
    </row>
    <row r="1954" spans="1:29" ht="50.1" customHeight="1">
      <c r="A1954" s="171"/>
      <c r="B1954" s="171"/>
      <c r="C1954" s="174"/>
      <c r="D1954" s="174"/>
      <c r="E1954" s="131"/>
      <c r="F1954" s="177"/>
      <c r="G1954" s="180"/>
      <c r="H1954" s="163"/>
      <c r="I1954" s="165"/>
      <c r="J1954" s="168"/>
      <c r="K1954" s="62"/>
      <c r="L1954" s="63"/>
      <c r="M1954" s="63"/>
      <c r="N1954" s="143"/>
      <c r="O1954" s="127"/>
      <c r="P1954" s="100"/>
      <c r="Q1954" s="63">
        <f t="shared" si="843"/>
        <v>0</v>
      </c>
      <c r="R1954" s="65"/>
      <c r="S1954" s="67"/>
      <c r="T1954" s="40"/>
      <c r="U1954" s="106">
        <f>IF(EXACT(O1954,Y1954),M1954,M1954*(1-'Расчет ПРЕДЗАКАЗ'!$D$10))</f>
        <v>0</v>
      </c>
      <c r="V1954" s="106">
        <f t="shared" si="844"/>
        <v>0</v>
      </c>
      <c r="W1954" s="106" t="e">
        <f>IF(EXACT(O1954,Y1954),M1954,M1954*(1-#REF!))</f>
        <v>#REF!</v>
      </c>
      <c r="X1954" s="106" t="e">
        <f t="shared" si="845"/>
        <v>#REF!</v>
      </c>
      <c r="Y1954" s="107" t="s">
        <v>72</v>
      </c>
      <c r="Z1954" s="103">
        <f t="shared" si="841"/>
        <v>0</v>
      </c>
      <c r="AA1954" s="103">
        <f t="shared" si="842"/>
        <v>0</v>
      </c>
      <c r="AB1954" s="128" t="str">
        <f t="shared" si="846"/>
        <v/>
      </c>
      <c r="AC1954" s="128" t="e">
        <f t="shared" si="847"/>
        <v>#REF!</v>
      </c>
    </row>
    <row r="1955" spans="1:29" ht="50.1" customHeight="1">
      <c r="A1955" s="171"/>
      <c r="B1955" s="171"/>
      <c r="C1955" s="174"/>
      <c r="D1955" s="174"/>
      <c r="E1955" s="131"/>
      <c r="F1955" s="177"/>
      <c r="G1955" s="180"/>
      <c r="H1955" s="163"/>
      <c r="I1955" s="165"/>
      <c r="J1955" s="168"/>
      <c r="K1955" s="62"/>
      <c r="L1955" s="63"/>
      <c r="M1955" s="63"/>
      <c r="N1955" s="65"/>
      <c r="O1955" s="127"/>
      <c r="P1955" s="100"/>
      <c r="Q1955" s="63">
        <f t="shared" si="843"/>
        <v>0</v>
      </c>
      <c r="R1955" s="65"/>
      <c r="S1955" s="67"/>
      <c r="T1955" s="40"/>
      <c r="U1955" s="106">
        <f>IF(EXACT(O1955,Y1955),M1955,M1955*(1-'Расчет ПРЕДЗАКАЗ'!$D$10))</f>
        <v>0</v>
      </c>
      <c r="V1955" s="106">
        <f t="shared" si="844"/>
        <v>0</v>
      </c>
      <c r="W1955" s="106" t="e">
        <f>IF(EXACT(O1955,Y1955),M1955,M1955*(1-#REF!))</f>
        <v>#REF!</v>
      </c>
      <c r="X1955" s="106" t="e">
        <f t="shared" si="845"/>
        <v>#REF!</v>
      </c>
      <c r="Y1955" s="107" t="s">
        <v>72</v>
      </c>
      <c r="Z1955" s="103">
        <f t="shared" si="841"/>
        <v>0</v>
      </c>
      <c r="AA1955" s="103">
        <f t="shared" si="842"/>
        <v>0</v>
      </c>
      <c r="AB1955" s="128" t="str">
        <f t="shared" si="846"/>
        <v/>
      </c>
      <c r="AC1955" s="128" t="e">
        <f t="shared" si="847"/>
        <v>#REF!</v>
      </c>
    </row>
    <row r="1956" spans="1:29" ht="50.1" customHeight="1">
      <c r="A1956" s="171"/>
      <c r="B1956" s="171"/>
      <c r="C1956" s="174"/>
      <c r="D1956" s="174"/>
      <c r="E1956" s="131"/>
      <c r="F1956" s="177"/>
      <c r="G1956" s="180"/>
      <c r="H1956" s="163"/>
      <c r="I1956" s="165"/>
      <c r="J1956" s="168"/>
      <c r="K1956" s="62"/>
      <c r="L1956" s="63"/>
      <c r="M1956" s="63"/>
      <c r="N1956" s="65"/>
      <c r="O1956" s="127"/>
      <c r="P1956" s="100"/>
      <c r="Q1956" s="63">
        <f t="shared" si="843"/>
        <v>0</v>
      </c>
      <c r="R1956" s="65"/>
      <c r="S1956" s="67"/>
      <c r="T1956" s="40"/>
      <c r="U1956" s="106">
        <f>IF(EXACT(O1956,Y1956),M1956,M1956*(1-'Расчет ПРЕДЗАКАЗ'!$D$10))</f>
        <v>0</v>
      </c>
      <c r="V1956" s="106">
        <f t="shared" si="844"/>
        <v>0</v>
      </c>
      <c r="W1956" s="106" t="e">
        <f>IF(EXACT(O1956,Y1956),M1956,M1956*(1-#REF!))</f>
        <v>#REF!</v>
      </c>
      <c r="X1956" s="106" t="e">
        <f t="shared" si="845"/>
        <v>#REF!</v>
      </c>
      <c r="Y1956" s="107" t="s">
        <v>72</v>
      </c>
      <c r="Z1956" s="103">
        <f t="shared" si="841"/>
        <v>0</v>
      </c>
      <c r="AA1956" s="103">
        <f t="shared" si="842"/>
        <v>0</v>
      </c>
      <c r="AB1956" s="128" t="str">
        <f t="shared" si="846"/>
        <v/>
      </c>
      <c r="AC1956" s="128" t="e">
        <f t="shared" si="847"/>
        <v>#REF!</v>
      </c>
    </row>
    <row r="1957" spans="1:29" ht="50.1" customHeight="1">
      <c r="A1957" s="171"/>
      <c r="B1957" s="171"/>
      <c r="C1957" s="174"/>
      <c r="D1957" s="174"/>
      <c r="E1957" s="131"/>
      <c r="F1957" s="177"/>
      <c r="G1957" s="180"/>
      <c r="H1957" s="163"/>
      <c r="I1957" s="165"/>
      <c r="J1957" s="168"/>
      <c r="K1957" s="62"/>
      <c r="L1957" s="63"/>
      <c r="M1957" s="63"/>
      <c r="N1957" s="65"/>
      <c r="O1957" s="127"/>
      <c r="P1957" s="100"/>
      <c r="Q1957" s="63">
        <f t="shared" si="843"/>
        <v>0</v>
      </c>
      <c r="R1957" s="65"/>
      <c r="S1957" s="67"/>
      <c r="T1957" s="40"/>
      <c r="U1957" s="106">
        <f>IF(EXACT(O1957,Y1957),M1957,M1957*(1-'Расчет ПРЕДЗАКАЗ'!$D$10))</f>
        <v>0</v>
      </c>
      <c r="V1957" s="106">
        <f t="shared" si="844"/>
        <v>0</v>
      </c>
      <c r="W1957" s="106" t="e">
        <f>IF(EXACT(O1957,Y1957),M1957,M1957*(1-#REF!))</f>
        <v>#REF!</v>
      </c>
      <c r="X1957" s="106" t="e">
        <f t="shared" si="845"/>
        <v>#REF!</v>
      </c>
      <c r="Y1957" s="107" t="s">
        <v>72</v>
      </c>
      <c r="Z1957" s="103">
        <f t="shared" si="841"/>
        <v>0</v>
      </c>
      <c r="AA1957" s="103">
        <f t="shared" si="842"/>
        <v>0</v>
      </c>
      <c r="AB1957" s="128" t="str">
        <f t="shared" si="846"/>
        <v/>
      </c>
      <c r="AC1957" s="128" t="e">
        <f t="shared" si="847"/>
        <v>#REF!</v>
      </c>
    </row>
    <row r="1958" spans="1:29" ht="50.1" customHeight="1">
      <c r="A1958" s="172"/>
      <c r="B1958" s="172"/>
      <c r="C1958" s="175"/>
      <c r="D1958" s="175"/>
      <c r="E1958" s="132"/>
      <c r="F1958" s="178"/>
      <c r="G1958" s="181"/>
      <c r="H1958" s="164"/>
      <c r="I1958" s="166"/>
      <c r="J1958" s="169"/>
      <c r="K1958" s="62"/>
      <c r="L1958" s="63"/>
      <c r="M1958" s="63"/>
      <c r="N1958" s="65"/>
      <c r="O1958" s="127"/>
      <c r="P1958" s="100"/>
      <c r="Q1958" s="63">
        <f t="shared" si="843"/>
        <v>0</v>
      </c>
      <c r="R1958" s="65"/>
      <c r="S1958" s="67"/>
      <c r="T1958" s="40"/>
      <c r="U1958" s="106">
        <f>IF(EXACT(O1958,Y1958),M1958,M1958*(1-'Расчет ПРЕДЗАКАЗ'!$D$10))</f>
        <v>0</v>
      </c>
      <c r="V1958" s="106">
        <f t="shared" si="844"/>
        <v>0</v>
      </c>
      <c r="W1958" s="106" t="e">
        <f>IF(EXACT(O1958,Y1958),M1958,M1958*(1-#REF!))</f>
        <v>#REF!</v>
      </c>
      <c r="X1958" s="106" t="e">
        <f t="shared" si="845"/>
        <v>#REF!</v>
      </c>
      <c r="Y1958" s="107" t="s">
        <v>72</v>
      </c>
      <c r="Z1958" s="103">
        <f t="shared" si="841"/>
        <v>0</v>
      </c>
      <c r="AA1958" s="103">
        <f t="shared" si="842"/>
        <v>0</v>
      </c>
      <c r="AB1958" s="128" t="str">
        <f t="shared" si="846"/>
        <v/>
      </c>
      <c r="AC1958" s="128" t="e">
        <f t="shared" si="847"/>
        <v>#REF!</v>
      </c>
    </row>
    <row r="1959" spans="1:29" ht="11.25" customHeight="1" thickBot="1"/>
    <row r="1960" spans="1:29" ht="50.1" customHeight="1">
      <c r="A1960" s="170">
        <v>122</v>
      </c>
      <c r="B1960" s="170" t="s">
        <v>1045</v>
      </c>
      <c r="C1960" s="173" t="s">
        <v>1046</v>
      </c>
      <c r="D1960" s="173" t="s">
        <v>77</v>
      </c>
      <c r="E1960" s="131"/>
      <c r="F1960" s="199" t="s">
        <v>978</v>
      </c>
      <c r="G1960" s="179" t="s">
        <v>92</v>
      </c>
      <c r="H1960" s="162" t="s">
        <v>979</v>
      </c>
      <c r="I1960" s="200" t="s">
        <v>1036</v>
      </c>
      <c r="J1960" s="167" t="s">
        <v>19</v>
      </c>
      <c r="K1960" s="62" t="s">
        <v>861</v>
      </c>
      <c r="L1960" s="63">
        <v>830</v>
      </c>
      <c r="M1960" s="63">
        <v>518</v>
      </c>
      <c r="N1960" s="142" t="s">
        <v>1047</v>
      </c>
      <c r="O1960" s="127" t="s">
        <v>72</v>
      </c>
      <c r="P1960" s="100"/>
      <c r="Q1960" s="63">
        <f>P1960*M1960</f>
        <v>0</v>
      </c>
      <c r="R1960" s="64"/>
      <c r="S1960" s="67">
        <v>5</v>
      </c>
      <c r="T1960" s="59"/>
      <c r="U1960" s="106">
        <f>IF(EXACT(O1960,Y1960),M1960,M1960*(1-'Расчет ПРЕДЗАКАЗ'!$D$10))</f>
        <v>518</v>
      </c>
      <c r="V1960" s="106">
        <f>P1960*U1960</f>
        <v>0</v>
      </c>
      <c r="W1960" s="106">
        <f>IF(EXACT(O1960,Y1960),M1960,M1960*(1-#REF!))</f>
        <v>518</v>
      </c>
      <c r="X1960" s="106">
        <f>P1960*W1960</f>
        <v>0</v>
      </c>
      <c r="Y1960" s="107" t="s">
        <v>72</v>
      </c>
      <c r="Z1960" s="103">
        <f t="shared" ref="Z1960:Z1974" si="848">IF(EXACT(O1960,Y1960),Q1960,0)</f>
        <v>0</v>
      </c>
      <c r="AA1960" s="103">
        <f t="shared" ref="AA1960:AA1974" si="849">IF(Z1960=0,Q1960,0)</f>
        <v>0</v>
      </c>
      <c r="AB1960" s="128">
        <f>IF(U1960=0,"",L1960/U1960-1)</f>
        <v>0.60231660231660222</v>
      </c>
      <c r="AC1960" s="128">
        <f>IF(W1960=0,"",L1960/W1960-1)</f>
        <v>0.60231660231660222</v>
      </c>
    </row>
    <row r="1961" spans="1:29" ht="50.1" customHeight="1">
      <c r="A1961" s="171"/>
      <c r="B1961" s="171"/>
      <c r="C1961" s="174"/>
      <c r="D1961" s="174"/>
      <c r="E1961" s="131"/>
      <c r="F1961" s="177"/>
      <c r="G1961" s="180"/>
      <c r="H1961" s="163"/>
      <c r="I1961" s="165"/>
      <c r="J1961" s="168"/>
      <c r="K1961" s="62" t="s">
        <v>981</v>
      </c>
      <c r="L1961" s="63">
        <v>830</v>
      </c>
      <c r="M1961" s="63">
        <v>518</v>
      </c>
      <c r="N1961" s="142" t="s">
        <v>1048</v>
      </c>
      <c r="O1961" s="127" t="s">
        <v>72</v>
      </c>
      <c r="P1961" s="100"/>
      <c r="Q1961" s="63">
        <f t="shared" ref="Q1961:Q1974" si="850">P1961*M1961</f>
        <v>0</v>
      </c>
      <c r="R1961" s="64"/>
      <c r="S1961" s="67">
        <v>11</v>
      </c>
      <c r="T1961" s="46"/>
      <c r="U1961" s="106">
        <f>IF(EXACT(O1961,Y1961),M1961,M1961*(1-'Расчет ПРЕДЗАКАЗ'!$D$10))</f>
        <v>518</v>
      </c>
      <c r="V1961" s="106">
        <f t="shared" ref="V1961:V1974" si="851">P1961*U1961</f>
        <v>0</v>
      </c>
      <c r="W1961" s="106">
        <f>IF(EXACT(O1961,Y1961),M1961,M1961*(1-#REF!))</f>
        <v>518</v>
      </c>
      <c r="X1961" s="106">
        <f t="shared" ref="X1961:X1974" si="852">P1961*W1961</f>
        <v>0</v>
      </c>
      <c r="Y1961" s="107" t="s">
        <v>72</v>
      </c>
      <c r="Z1961" s="103">
        <f t="shared" si="848"/>
        <v>0</v>
      </c>
      <c r="AA1961" s="103">
        <f t="shared" si="849"/>
        <v>0</v>
      </c>
      <c r="AB1961" s="128">
        <f t="shared" ref="AB1961:AB1974" si="853">IF(U1961=0,"",L1961/U1961-1)</f>
        <v>0.60231660231660222</v>
      </c>
      <c r="AC1961" s="128">
        <f t="shared" ref="AC1961:AC1974" si="854">IF(W1961=0,"",L1961/W1961-1)</f>
        <v>0.60231660231660222</v>
      </c>
    </row>
    <row r="1962" spans="1:29" ht="50.1" customHeight="1">
      <c r="A1962" s="171"/>
      <c r="B1962" s="171"/>
      <c r="C1962" s="174"/>
      <c r="D1962" s="174"/>
      <c r="E1962" s="131"/>
      <c r="F1962" s="177"/>
      <c r="G1962" s="180"/>
      <c r="H1962" s="163"/>
      <c r="I1962" s="165"/>
      <c r="J1962" s="168"/>
      <c r="K1962" s="62" t="s">
        <v>1043</v>
      </c>
      <c r="L1962" s="63">
        <v>830</v>
      </c>
      <c r="M1962" s="63">
        <v>518</v>
      </c>
      <c r="N1962" s="142" t="s">
        <v>1049</v>
      </c>
      <c r="O1962" s="127" t="s">
        <v>72</v>
      </c>
      <c r="P1962" s="100"/>
      <c r="Q1962" s="63">
        <f t="shared" si="850"/>
        <v>0</v>
      </c>
      <c r="R1962" s="64"/>
      <c r="S1962" s="67">
        <v>7</v>
      </c>
      <c r="T1962" s="46"/>
      <c r="U1962" s="106">
        <f>IF(EXACT(O1962,Y1962),M1962,M1962*(1-'Расчет ПРЕДЗАКАЗ'!$D$10))</f>
        <v>518</v>
      </c>
      <c r="V1962" s="106">
        <f t="shared" si="851"/>
        <v>0</v>
      </c>
      <c r="W1962" s="106">
        <f>IF(EXACT(O1962,Y1962),M1962,M1962*(1-#REF!))</f>
        <v>518</v>
      </c>
      <c r="X1962" s="106">
        <f t="shared" si="852"/>
        <v>0</v>
      </c>
      <c r="Y1962" s="107" t="s">
        <v>72</v>
      </c>
      <c r="Z1962" s="103">
        <f t="shared" si="848"/>
        <v>0</v>
      </c>
      <c r="AA1962" s="103">
        <f t="shared" si="849"/>
        <v>0</v>
      </c>
      <c r="AB1962" s="128">
        <f t="shared" si="853"/>
        <v>0.60231660231660222</v>
      </c>
      <c r="AC1962" s="128">
        <f t="shared" si="854"/>
        <v>0.60231660231660222</v>
      </c>
    </row>
    <row r="1963" spans="1:29" ht="50.1" customHeight="1">
      <c r="A1963" s="171"/>
      <c r="B1963" s="171"/>
      <c r="C1963" s="174"/>
      <c r="D1963" s="174"/>
      <c r="E1963" s="131"/>
      <c r="F1963" s="177"/>
      <c r="G1963" s="180"/>
      <c r="H1963" s="163"/>
      <c r="I1963" s="165"/>
      <c r="J1963" s="168"/>
      <c r="K1963" s="62"/>
      <c r="L1963" s="63"/>
      <c r="M1963" s="63"/>
      <c r="N1963" s="142"/>
      <c r="O1963" s="127"/>
      <c r="P1963" s="100"/>
      <c r="Q1963" s="63">
        <f t="shared" si="850"/>
        <v>0</v>
      </c>
      <c r="R1963" s="64"/>
      <c r="S1963" s="67"/>
      <c r="T1963" s="46"/>
      <c r="U1963" s="106">
        <f>IF(EXACT(O1963,Y1963),M1963,M1963*(1-'Расчет ПРЕДЗАКАЗ'!$D$10))</f>
        <v>0</v>
      </c>
      <c r="V1963" s="106">
        <f t="shared" si="851"/>
        <v>0</v>
      </c>
      <c r="W1963" s="106" t="e">
        <f>IF(EXACT(O1963,Y1963),M1963,M1963*(1-#REF!))</f>
        <v>#REF!</v>
      </c>
      <c r="X1963" s="106" t="e">
        <f t="shared" si="852"/>
        <v>#REF!</v>
      </c>
      <c r="Y1963" s="107" t="s">
        <v>72</v>
      </c>
      <c r="Z1963" s="103">
        <f t="shared" si="848"/>
        <v>0</v>
      </c>
      <c r="AA1963" s="103">
        <f t="shared" si="849"/>
        <v>0</v>
      </c>
      <c r="AB1963" s="128" t="str">
        <f t="shared" si="853"/>
        <v/>
      </c>
      <c r="AC1963" s="128" t="e">
        <f t="shared" si="854"/>
        <v>#REF!</v>
      </c>
    </row>
    <row r="1964" spans="1:29" ht="50.1" customHeight="1">
      <c r="A1964" s="171"/>
      <c r="B1964" s="171"/>
      <c r="C1964" s="174"/>
      <c r="D1964" s="174"/>
      <c r="E1964" s="131"/>
      <c r="F1964" s="177"/>
      <c r="G1964" s="180"/>
      <c r="H1964" s="163"/>
      <c r="I1964" s="165"/>
      <c r="J1964" s="168"/>
      <c r="K1964" s="62"/>
      <c r="L1964" s="63"/>
      <c r="M1964" s="63"/>
      <c r="N1964" s="142"/>
      <c r="O1964" s="127"/>
      <c r="P1964" s="100"/>
      <c r="Q1964" s="63">
        <f t="shared" si="850"/>
        <v>0</v>
      </c>
      <c r="R1964" s="64"/>
      <c r="S1964" s="67"/>
      <c r="T1964" s="46"/>
      <c r="U1964" s="106">
        <f>IF(EXACT(O1964,Y1964),M1964,M1964*(1-'Расчет ПРЕДЗАКАЗ'!$D$10))</f>
        <v>0</v>
      </c>
      <c r="V1964" s="106">
        <f t="shared" si="851"/>
        <v>0</v>
      </c>
      <c r="W1964" s="106" t="e">
        <f>IF(EXACT(O1964,Y1964),M1964,M1964*(1-#REF!))</f>
        <v>#REF!</v>
      </c>
      <c r="X1964" s="106" t="e">
        <f t="shared" si="852"/>
        <v>#REF!</v>
      </c>
      <c r="Y1964" s="107" t="s">
        <v>72</v>
      </c>
      <c r="Z1964" s="103">
        <f t="shared" si="848"/>
        <v>0</v>
      </c>
      <c r="AA1964" s="103">
        <f t="shared" si="849"/>
        <v>0</v>
      </c>
      <c r="AB1964" s="128" t="str">
        <f t="shared" si="853"/>
        <v/>
      </c>
      <c r="AC1964" s="128" t="e">
        <f t="shared" si="854"/>
        <v>#REF!</v>
      </c>
    </row>
    <row r="1965" spans="1:29" ht="50.1" customHeight="1">
      <c r="A1965" s="171"/>
      <c r="B1965" s="171"/>
      <c r="C1965" s="174"/>
      <c r="D1965" s="174"/>
      <c r="E1965" s="131"/>
      <c r="F1965" s="177"/>
      <c r="G1965" s="180"/>
      <c r="H1965" s="163"/>
      <c r="I1965" s="165"/>
      <c r="J1965" s="168"/>
      <c r="K1965" s="62"/>
      <c r="L1965" s="63"/>
      <c r="M1965" s="63"/>
      <c r="N1965" s="142"/>
      <c r="O1965" s="127"/>
      <c r="P1965" s="100"/>
      <c r="Q1965" s="63">
        <f t="shared" si="850"/>
        <v>0</v>
      </c>
      <c r="R1965" s="64"/>
      <c r="S1965" s="67"/>
      <c r="T1965" s="46"/>
      <c r="U1965" s="106">
        <f>IF(EXACT(O1965,Y1965),M1965,M1965*(1-'Расчет ПРЕДЗАКАЗ'!$D$10))</f>
        <v>0</v>
      </c>
      <c r="V1965" s="106">
        <f t="shared" si="851"/>
        <v>0</v>
      </c>
      <c r="W1965" s="106" t="e">
        <f>IF(EXACT(O1965,Y1965),M1965,M1965*(1-#REF!))</f>
        <v>#REF!</v>
      </c>
      <c r="X1965" s="106" t="e">
        <f t="shared" si="852"/>
        <v>#REF!</v>
      </c>
      <c r="Y1965" s="107" t="s">
        <v>72</v>
      </c>
      <c r="Z1965" s="103">
        <f t="shared" si="848"/>
        <v>0</v>
      </c>
      <c r="AA1965" s="103">
        <f t="shared" si="849"/>
        <v>0</v>
      </c>
      <c r="AB1965" s="128" t="str">
        <f t="shared" si="853"/>
        <v/>
      </c>
      <c r="AC1965" s="128" t="e">
        <f t="shared" si="854"/>
        <v>#REF!</v>
      </c>
    </row>
    <row r="1966" spans="1:29" ht="50.1" customHeight="1">
      <c r="A1966" s="171"/>
      <c r="B1966" s="171"/>
      <c r="C1966" s="174"/>
      <c r="D1966" s="174"/>
      <c r="E1966" s="131"/>
      <c r="F1966" s="177"/>
      <c r="G1966" s="180"/>
      <c r="H1966" s="163"/>
      <c r="I1966" s="165"/>
      <c r="J1966" s="168"/>
      <c r="K1966" s="62"/>
      <c r="L1966" s="63"/>
      <c r="M1966" s="63"/>
      <c r="N1966" s="142"/>
      <c r="O1966" s="127"/>
      <c r="P1966" s="100"/>
      <c r="Q1966" s="63">
        <f t="shared" si="850"/>
        <v>0</v>
      </c>
      <c r="R1966" s="64"/>
      <c r="S1966" s="67"/>
      <c r="T1966" s="46"/>
      <c r="U1966" s="106">
        <f>IF(EXACT(O1966,Y1966),M1966,M1966*(1-'Расчет ПРЕДЗАКАЗ'!$D$10))</f>
        <v>0</v>
      </c>
      <c r="V1966" s="106">
        <f t="shared" si="851"/>
        <v>0</v>
      </c>
      <c r="W1966" s="106" t="e">
        <f>IF(EXACT(O1966,Y1966),M1966,M1966*(1-#REF!))</f>
        <v>#REF!</v>
      </c>
      <c r="X1966" s="106" t="e">
        <f t="shared" si="852"/>
        <v>#REF!</v>
      </c>
      <c r="Y1966" s="107" t="s">
        <v>72</v>
      </c>
      <c r="Z1966" s="103">
        <f t="shared" si="848"/>
        <v>0</v>
      </c>
      <c r="AA1966" s="103">
        <f t="shared" si="849"/>
        <v>0</v>
      </c>
      <c r="AB1966" s="128" t="str">
        <f t="shared" si="853"/>
        <v/>
      </c>
      <c r="AC1966" s="128" t="e">
        <f t="shared" si="854"/>
        <v>#REF!</v>
      </c>
    </row>
    <row r="1967" spans="1:29" ht="50.1" customHeight="1">
      <c r="A1967" s="171"/>
      <c r="B1967" s="171"/>
      <c r="C1967" s="174"/>
      <c r="D1967" s="174"/>
      <c r="E1967" s="131"/>
      <c r="F1967" s="177"/>
      <c r="G1967" s="180"/>
      <c r="H1967" s="163"/>
      <c r="I1967" s="165"/>
      <c r="J1967" s="168"/>
      <c r="K1967" s="62"/>
      <c r="L1967" s="63"/>
      <c r="M1967" s="63"/>
      <c r="N1967" s="142"/>
      <c r="O1967" s="127"/>
      <c r="P1967" s="100"/>
      <c r="Q1967" s="63">
        <f t="shared" si="850"/>
        <v>0</v>
      </c>
      <c r="R1967" s="64"/>
      <c r="S1967" s="67"/>
      <c r="T1967" s="46"/>
      <c r="U1967" s="106">
        <f>IF(EXACT(O1967,Y1967),M1967,M1967*(1-'Расчет ПРЕДЗАКАЗ'!$D$10))</f>
        <v>0</v>
      </c>
      <c r="V1967" s="106">
        <f t="shared" si="851"/>
        <v>0</v>
      </c>
      <c r="W1967" s="106" t="e">
        <f>IF(EXACT(O1967,Y1967),M1967,M1967*(1-#REF!))</f>
        <v>#REF!</v>
      </c>
      <c r="X1967" s="106" t="e">
        <f t="shared" si="852"/>
        <v>#REF!</v>
      </c>
      <c r="Y1967" s="107" t="s">
        <v>72</v>
      </c>
      <c r="Z1967" s="103">
        <f t="shared" si="848"/>
        <v>0</v>
      </c>
      <c r="AA1967" s="103">
        <f t="shared" si="849"/>
        <v>0</v>
      </c>
      <c r="AB1967" s="128" t="str">
        <f t="shared" si="853"/>
        <v/>
      </c>
      <c r="AC1967" s="128" t="e">
        <f t="shared" si="854"/>
        <v>#REF!</v>
      </c>
    </row>
    <row r="1968" spans="1:29" ht="50.1" customHeight="1">
      <c r="A1968" s="171"/>
      <c r="B1968" s="171"/>
      <c r="C1968" s="174"/>
      <c r="D1968" s="174"/>
      <c r="E1968" s="131"/>
      <c r="F1968" s="177"/>
      <c r="G1968" s="180"/>
      <c r="H1968" s="163"/>
      <c r="I1968" s="165"/>
      <c r="J1968" s="168"/>
      <c r="K1968" s="62"/>
      <c r="L1968" s="63"/>
      <c r="M1968" s="63"/>
      <c r="N1968" s="142"/>
      <c r="O1968" s="127"/>
      <c r="P1968" s="100"/>
      <c r="Q1968" s="63">
        <f t="shared" si="850"/>
        <v>0</v>
      </c>
      <c r="R1968" s="64"/>
      <c r="S1968" s="67"/>
      <c r="T1968" s="46"/>
      <c r="U1968" s="106">
        <f>IF(EXACT(O1968,Y1968),M1968,M1968*(1-'Расчет ПРЕДЗАКАЗ'!$D$10))</f>
        <v>0</v>
      </c>
      <c r="V1968" s="106">
        <f t="shared" si="851"/>
        <v>0</v>
      </c>
      <c r="W1968" s="106" t="e">
        <f>IF(EXACT(O1968,Y1968),M1968,M1968*(1-#REF!))</f>
        <v>#REF!</v>
      </c>
      <c r="X1968" s="106" t="e">
        <f t="shared" si="852"/>
        <v>#REF!</v>
      </c>
      <c r="Y1968" s="107" t="s">
        <v>72</v>
      </c>
      <c r="Z1968" s="103">
        <f t="shared" si="848"/>
        <v>0</v>
      </c>
      <c r="AA1968" s="103">
        <f t="shared" si="849"/>
        <v>0</v>
      </c>
      <c r="AB1968" s="128" t="str">
        <f t="shared" si="853"/>
        <v/>
      </c>
      <c r="AC1968" s="128" t="e">
        <f t="shared" si="854"/>
        <v>#REF!</v>
      </c>
    </row>
    <row r="1969" spans="1:29" ht="50.1" customHeight="1">
      <c r="A1969" s="171"/>
      <c r="B1969" s="171"/>
      <c r="C1969" s="174"/>
      <c r="D1969" s="174"/>
      <c r="E1969" s="131"/>
      <c r="F1969" s="177"/>
      <c r="G1969" s="180"/>
      <c r="H1969" s="163"/>
      <c r="I1969" s="165"/>
      <c r="J1969" s="168"/>
      <c r="K1969" s="62"/>
      <c r="L1969" s="63"/>
      <c r="M1969" s="63"/>
      <c r="N1969" s="143"/>
      <c r="O1969" s="127"/>
      <c r="P1969" s="100"/>
      <c r="Q1969" s="63">
        <f t="shared" si="850"/>
        <v>0</v>
      </c>
      <c r="R1969" s="65"/>
      <c r="S1969" s="67"/>
      <c r="T1969" s="40"/>
      <c r="U1969" s="106">
        <f>IF(EXACT(O1969,Y1969),M1969,M1969*(1-'Расчет ПРЕДЗАКАЗ'!$D$10))</f>
        <v>0</v>
      </c>
      <c r="V1969" s="106">
        <f t="shared" si="851"/>
        <v>0</v>
      </c>
      <c r="W1969" s="106" t="e">
        <f>IF(EXACT(O1969,Y1969),M1969,M1969*(1-#REF!))</f>
        <v>#REF!</v>
      </c>
      <c r="X1969" s="106" t="e">
        <f t="shared" si="852"/>
        <v>#REF!</v>
      </c>
      <c r="Y1969" s="107" t="s">
        <v>72</v>
      </c>
      <c r="Z1969" s="103">
        <f t="shared" si="848"/>
        <v>0</v>
      </c>
      <c r="AA1969" s="103">
        <f t="shared" si="849"/>
        <v>0</v>
      </c>
      <c r="AB1969" s="128" t="str">
        <f t="shared" si="853"/>
        <v/>
      </c>
      <c r="AC1969" s="128" t="e">
        <f t="shared" si="854"/>
        <v>#REF!</v>
      </c>
    </row>
    <row r="1970" spans="1:29" ht="50.1" customHeight="1">
      <c r="A1970" s="171"/>
      <c r="B1970" s="171"/>
      <c r="C1970" s="174"/>
      <c r="D1970" s="174"/>
      <c r="E1970" s="131"/>
      <c r="F1970" s="177"/>
      <c r="G1970" s="180"/>
      <c r="H1970" s="163"/>
      <c r="I1970" s="165"/>
      <c r="J1970" s="168"/>
      <c r="K1970" s="62"/>
      <c r="L1970" s="63"/>
      <c r="M1970" s="63"/>
      <c r="N1970" s="143"/>
      <c r="O1970" s="127"/>
      <c r="P1970" s="100"/>
      <c r="Q1970" s="63">
        <f t="shared" si="850"/>
        <v>0</v>
      </c>
      <c r="R1970" s="65"/>
      <c r="S1970" s="67"/>
      <c r="T1970" s="40"/>
      <c r="U1970" s="106">
        <f>IF(EXACT(O1970,Y1970),M1970,M1970*(1-'Расчет ПРЕДЗАКАЗ'!$D$10))</f>
        <v>0</v>
      </c>
      <c r="V1970" s="106">
        <f t="shared" si="851"/>
        <v>0</v>
      </c>
      <c r="W1970" s="106" t="e">
        <f>IF(EXACT(O1970,Y1970),M1970,M1970*(1-#REF!))</f>
        <v>#REF!</v>
      </c>
      <c r="X1970" s="106" t="e">
        <f t="shared" si="852"/>
        <v>#REF!</v>
      </c>
      <c r="Y1970" s="107" t="s">
        <v>72</v>
      </c>
      <c r="Z1970" s="103">
        <f t="shared" si="848"/>
        <v>0</v>
      </c>
      <c r="AA1970" s="103">
        <f t="shared" si="849"/>
        <v>0</v>
      </c>
      <c r="AB1970" s="128" t="str">
        <f t="shared" si="853"/>
        <v/>
      </c>
      <c r="AC1970" s="128" t="e">
        <f t="shared" si="854"/>
        <v>#REF!</v>
      </c>
    </row>
    <row r="1971" spans="1:29" ht="50.1" customHeight="1">
      <c r="A1971" s="171"/>
      <c r="B1971" s="171"/>
      <c r="C1971" s="174"/>
      <c r="D1971" s="174"/>
      <c r="E1971" s="131"/>
      <c r="F1971" s="177"/>
      <c r="G1971" s="180"/>
      <c r="H1971" s="163"/>
      <c r="I1971" s="165"/>
      <c r="J1971" s="168"/>
      <c r="K1971" s="62"/>
      <c r="L1971" s="63"/>
      <c r="M1971" s="63"/>
      <c r="N1971" s="65"/>
      <c r="O1971" s="127"/>
      <c r="P1971" s="100"/>
      <c r="Q1971" s="63">
        <f t="shared" si="850"/>
        <v>0</v>
      </c>
      <c r="R1971" s="65"/>
      <c r="S1971" s="67"/>
      <c r="T1971" s="40"/>
      <c r="U1971" s="106">
        <f>IF(EXACT(O1971,Y1971),M1971,M1971*(1-'Расчет ПРЕДЗАКАЗ'!$D$10))</f>
        <v>0</v>
      </c>
      <c r="V1971" s="106">
        <f t="shared" si="851"/>
        <v>0</v>
      </c>
      <c r="W1971" s="106" t="e">
        <f>IF(EXACT(O1971,Y1971),M1971,M1971*(1-#REF!))</f>
        <v>#REF!</v>
      </c>
      <c r="X1971" s="106" t="e">
        <f t="shared" si="852"/>
        <v>#REF!</v>
      </c>
      <c r="Y1971" s="107" t="s">
        <v>72</v>
      </c>
      <c r="Z1971" s="103">
        <f t="shared" si="848"/>
        <v>0</v>
      </c>
      <c r="AA1971" s="103">
        <f t="shared" si="849"/>
        <v>0</v>
      </c>
      <c r="AB1971" s="128" t="str">
        <f t="shared" si="853"/>
        <v/>
      </c>
      <c r="AC1971" s="128" t="e">
        <f t="shared" si="854"/>
        <v>#REF!</v>
      </c>
    </row>
    <row r="1972" spans="1:29" ht="50.1" customHeight="1">
      <c r="A1972" s="171"/>
      <c r="B1972" s="171"/>
      <c r="C1972" s="174"/>
      <c r="D1972" s="174"/>
      <c r="E1972" s="131"/>
      <c r="F1972" s="177"/>
      <c r="G1972" s="180"/>
      <c r="H1972" s="163"/>
      <c r="I1972" s="165"/>
      <c r="J1972" s="168"/>
      <c r="K1972" s="62"/>
      <c r="L1972" s="63"/>
      <c r="M1972" s="63"/>
      <c r="N1972" s="65"/>
      <c r="O1972" s="127"/>
      <c r="P1972" s="100"/>
      <c r="Q1972" s="63">
        <f t="shared" si="850"/>
        <v>0</v>
      </c>
      <c r="R1972" s="65"/>
      <c r="S1972" s="67"/>
      <c r="T1972" s="40"/>
      <c r="U1972" s="106">
        <f>IF(EXACT(O1972,Y1972),M1972,M1972*(1-'Расчет ПРЕДЗАКАЗ'!$D$10))</f>
        <v>0</v>
      </c>
      <c r="V1972" s="106">
        <f t="shared" si="851"/>
        <v>0</v>
      </c>
      <c r="W1972" s="106" t="e">
        <f>IF(EXACT(O1972,Y1972),M1972,M1972*(1-#REF!))</f>
        <v>#REF!</v>
      </c>
      <c r="X1972" s="106" t="e">
        <f t="shared" si="852"/>
        <v>#REF!</v>
      </c>
      <c r="Y1972" s="107" t="s">
        <v>72</v>
      </c>
      <c r="Z1972" s="103">
        <f t="shared" si="848"/>
        <v>0</v>
      </c>
      <c r="AA1972" s="103">
        <f t="shared" si="849"/>
        <v>0</v>
      </c>
      <c r="AB1972" s="128" t="str">
        <f t="shared" si="853"/>
        <v/>
      </c>
      <c r="AC1972" s="128" t="e">
        <f t="shared" si="854"/>
        <v>#REF!</v>
      </c>
    </row>
    <row r="1973" spans="1:29" ht="50.1" customHeight="1">
      <c r="A1973" s="171"/>
      <c r="B1973" s="171"/>
      <c r="C1973" s="174"/>
      <c r="D1973" s="174"/>
      <c r="E1973" s="131"/>
      <c r="F1973" s="177"/>
      <c r="G1973" s="180"/>
      <c r="H1973" s="163"/>
      <c r="I1973" s="165"/>
      <c r="J1973" s="168"/>
      <c r="K1973" s="62"/>
      <c r="L1973" s="63"/>
      <c r="M1973" s="63"/>
      <c r="N1973" s="65"/>
      <c r="O1973" s="127"/>
      <c r="P1973" s="100"/>
      <c r="Q1973" s="63">
        <f t="shared" si="850"/>
        <v>0</v>
      </c>
      <c r="R1973" s="65"/>
      <c r="S1973" s="67"/>
      <c r="T1973" s="40"/>
      <c r="U1973" s="106">
        <f>IF(EXACT(O1973,Y1973),M1973,M1973*(1-'Расчет ПРЕДЗАКАЗ'!$D$10))</f>
        <v>0</v>
      </c>
      <c r="V1973" s="106">
        <f t="shared" si="851"/>
        <v>0</v>
      </c>
      <c r="W1973" s="106" t="e">
        <f>IF(EXACT(O1973,Y1973),M1973,M1973*(1-#REF!))</f>
        <v>#REF!</v>
      </c>
      <c r="X1973" s="106" t="e">
        <f t="shared" si="852"/>
        <v>#REF!</v>
      </c>
      <c r="Y1973" s="107" t="s">
        <v>72</v>
      </c>
      <c r="Z1973" s="103">
        <f t="shared" si="848"/>
        <v>0</v>
      </c>
      <c r="AA1973" s="103">
        <f t="shared" si="849"/>
        <v>0</v>
      </c>
      <c r="AB1973" s="128" t="str">
        <f t="shared" si="853"/>
        <v/>
      </c>
      <c r="AC1973" s="128" t="e">
        <f t="shared" si="854"/>
        <v>#REF!</v>
      </c>
    </row>
    <row r="1974" spans="1:29" ht="50.1" customHeight="1">
      <c r="A1974" s="172"/>
      <c r="B1974" s="172"/>
      <c r="C1974" s="175"/>
      <c r="D1974" s="175"/>
      <c r="E1974" s="132"/>
      <c r="F1974" s="178"/>
      <c r="G1974" s="181"/>
      <c r="H1974" s="164"/>
      <c r="I1974" s="166"/>
      <c r="J1974" s="169"/>
      <c r="K1974" s="62"/>
      <c r="L1974" s="63"/>
      <c r="M1974" s="63"/>
      <c r="N1974" s="65"/>
      <c r="O1974" s="127"/>
      <c r="P1974" s="100"/>
      <c r="Q1974" s="63">
        <f t="shared" si="850"/>
        <v>0</v>
      </c>
      <c r="R1974" s="65"/>
      <c r="S1974" s="67"/>
      <c r="T1974" s="40"/>
      <c r="U1974" s="106">
        <f>IF(EXACT(O1974,Y1974),M1974,M1974*(1-'Расчет ПРЕДЗАКАЗ'!$D$10))</f>
        <v>0</v>
      </c>
      <c r="V1974" s="106">
        <f t="shared" si="851"/>
        <v>0</v>
      </c>
      <c r="W1974" s="106" t="e">
        <f>IF(EXACT(O1974,Y1974),M1974,M1974*(1-#REF!))</f>
        <v>#REF!</v>
      </c>
      <c r="X1974" s="106" t="e">
        <f t="shared" si="852"/>
        <v>#REF!</v>
      </c>
      <c r="Y1974" s="107" t="s">
        <v>72</v>
      </c>
      <c r="Z1974" s="103">
        <f t="shared" si="848"/>
        <v>0</v>
      </c>
      <c r="AA1974" s="103">
        <f t="shared" si="849"/>
        <v>0</v>
      </c>
      <c r="AB1974" s="128" t="str">
        <f t="shared" si="853"/>
        <v/>
      </c>
      <c r="AC1974" s="128" t="e">
        <f t="shared" si="854"/>
        <v>#REF!</v>
      </c>
    </row>
    <row r="1975" spans="1:29" ht="11.25" customHeight="1" thickBot="1"/>
    <row r="1976" spans="1:29" ht="50.1" customHeight="1">
      <c r="A1976" s="170">
        <v>123</v>
      </c>
      <c r="B1976" s="170" t="s">
        <v>1050</v>
      </c>
      <c r="C1976" s="173" t="s">
        <v>1051</v>
      </c>
      <c r="D1976" s="173" t="s">
        <v>77</v>
      </c>
      <c r="E1976" s="131"/>
      <c r="F1976" s="199" t="s">
        <v>978</v>
      </c>
      <c r="G1976" s="179" t="s">
        <v>991</v>
      </c>
      <c r="H1976" s="162" t="s">
        <v>1052</v>
      </c>
      <c r="I1976" s="200" t="s">
        <v>1053</v>
      </c>
      <c r="J1976" s="167" t="s">
        <v>19</v>
      </c>
      <c r="K1976" s="62" t="s">
        <v>995</v>
      </c>
      <c r="L1976" s="63">
        <v>830</v>
      </c>
      <c r="M1976" s="63">
        <v>518</v>
      </c>
      <c r="N1976" s="142" t="s">
        <v>1054</v>
      </c>
      <c r="O1976" s="127" t="s">
        <v>72</v>
      </c>
      <c r="P1976" s="100"/>
      <c r="Q1976" s="63">
        <f>P1976*M1976</f>
        <v>0</v>
      </c>
      <c r="R1976" s="64"/>
      <c r="S1976" s="67">
        <v>85</v>
      </c>
      <c r="T1976" s="59"/>
      <c r="U1976" s="106">
        <f>IF(EXACT(O1976,Y1976),M1976,M1976*(1-'Расчет ПРЕДЗАКАЗ'!$D$10))</f>
        <v>518</v>
      </c>
      <c r="V1976" s="106">
        <f>P1976*U1976</f>
        <v>0</v>
      </c>
      <c r="W1976" s="106">
        <f>IF(EXACT(O1976,Y1976),M1976,M1976*(1-#REF!))</f>
        <v>518</v>
      </c>
      <c r="X1976" s="106">
        <f>P1976*W1976</f>
        <v>0</v>
      </c>
      <c r="Y1976" s="107" t="s">
        <v>72</v>
      </c>
      <c r="Z1976" s="103">
        <f t="shared" ref="Z1976:Z1990" si="855">IF(EXACT(O1976,Y1976),Q1976,0)</f>
        <v>0</v>
      </c>
      <c r="AA1976" s="103">
        <f t="shared" ref="AA1976:AA1990" si="856">IF(Z1976=0,Q1976,0)</f>
        <v>0</v>
      </c>
      <c r="AB1976" s="128">
        <f>IF(U1976=0,"",L1976/U1976-1)</f>
        <v>0.60231660231660222</v>
      </c>
      <c r="AC1976" s="128">
        <f>IF(W1976=0,"",L1976/W1976-1)</f>
        <v>0.60231660231660222</v>
      </c>
    </row>
    <row r="1977" spans="1:29" ht="50.1" customHeight="1">
      <c r="A1977" s="171"/>
      <c r="B1977" s="171"/>
      <c r="C1977" s="174"/>
      <c r="D1977" s="174"/>
      <c r="E1977" s="131"/>
      <c r="F1977" s="177"/>
      <c r="G1977" s="180"/>
      <c r="H1977" s="163"/>
      <c r="I1977" s="165"/>
      <c r="J1977" s="168"/>
      <c r="K1977" s="62"/>
      <c r="L1977" s="63"/>
      <c r="M1977" s="63"/>
      <c r="N1977" s="142"/>
      <c r="O1977" s="127"/>
      <c r="P1977" s="100"/>
      <c r="Q1977" s="63">
        <f t="shared" ref="Q1977:Q1990" si="857">P1977*M1977</f>
        <v>0</v>
      </c>
      <c r="R1977" s="64"/>
      <c r="S1977" s="67"/>
      <c r="T1977" s="46"/>
      <c r="U1977" s="106">
        <f>IF(EXACT(O1977,Y1977),M1977,M1977*(1-'Расчет ПРЕДЗАКАЗ'!$D$10))</f>
        <v>0</v>
      </c>
      <c r="V1977" s="106">
        <f t="shared" ref="V1977:V1990" si="858">P1977*U1977</f>
        <v>0</v>
      </c>
      <c r="W1977" s="106" t="e">
        <f>IF(EXACT(O1977,Y1977),M1977,M1977*(1-#REF!))</f>
        <v>#REF!</v>
      </c>
      <c r="X1977" s="106" t="e">
        <f t="shared" ref="X1977:X1990" si="859">P1977*W1977</f>
        <v>#REF!</v>
      </c>
      <c r="Y1977" s="107" t="s">
        <v>72</v>
      </c>
      <c r="Z1977" s="103">
        <f t="shared" si="855"/>
        <v>0</v>
      </c>
      <c r="AA1977" s="103">
        <f t="shared" si="856"/>
        <v>0</v>
      </c>
      <c r="AB1977" s="128" t="str">
        <f t="shared" ref="AB1977:AB1990" si="860">IF(U1977=0,"",L1977/U1977-1)</f>
        <v/>
      </c>
      <c r="AC1977" s="128" t="e">
        <f t="shared" ref="AC1977:AC1990" si="861">IF(W1977=0,"",L1977/W1977-1)</f>
        <v>#REF!</v>
      </c>
    </row>
    <row r="1978" spans="1:29" ht="50.1" customHeight="1">
      <c r="A1978" s="171"/>
      <c r="B1978" s="171"/>
      <c r="C1978" s="174"/>
      <c r="D1978" s="174"/>
      <c r="E1978" s="131"/>
      <c r="F1978" s="177"/>
      <c r="G1978" s="180"/>
      <c r="H1978" s="163"/>
      <c r="I1978" s="165"/>
      <c r="J1978" s="168"/>
      <c r="K1978" s="62"/>
      <c r="L1978" s="63"/>
      <c r="M1978" s="63"/>
      <c r="N1978" s="142"/>
      <c r="O1978" s="127"/>
      <c r="P1978" s="100"/>
      <c r="Q1978" s="63">
        <f t="shared" si="857"/>
        <v>0</v>
      </c>
      <c r="R1978" s="64"/>
      <c r="S1978" s="67"/>
      <c r="T1978" s="46"/>
      <c r="U1978" s="106">
        <f>IF(EXACT(O1978,Y1978),M1978,M1978*(1-'Расчет ПРЕДЗАКАЗ'!$D$10))</f>
        <v>0</v>
      </c>
      <c r="V1978" s="106">
        <f t="shared" si="858"/>
        <v>0</v>
      </c>
      <c r="W1978" s="106" t="e">
        <f>IF(EXACT(O1978,Y1978),M1978,M1978*(1-#REF!))</f>
        <v>#REF!</v>
      </c>
      <c r="X1978" s="106" t="e">
        <f t="shared" si="859"/>
        <v>#REF!</v>
      </c>
      <c r="Y1978" s="107" t="s">
        <v>72</v>
      </c>
      <c r="Z1978" s="103">
        <f t="shared" si="855"/>
        <v>0</v>
      </c>
      <c r="AA1978" s="103">
        <f t="shared" si="856"/>
        <v>0</v>
      </c>
      <c r="AB1978" s="128" t="str">
        <f t="shared" si="860"/>
        <v/>
      </c>
      <c r="AC1978" s="128" t="e">
        <f t="shared" si="861"/>
        <v>#REF!</v>
      </c>
    </row>
    <row r="1979" spans="1:29" ht="50.1" customHeight="1">
      <c r="A1979" s="171"/>
      <c r="B1979" s="171"/>
      <c r="C1979" s="174"/>
      <c r="D1979" s="174"/>
      <c r="E1979" s="131"/>
      <c r="F1979" s="177"/>
      <c r="G1979" s="180"/>
      <c r="H1979" s="163"/>
      <c r="I1979" s="165"/>
      <c r="J1979" s="168"/>
      <c r="K1979" s="62"/>
      <c r="L1979" s="63"/>
      <c r="M1979" s="63"/>
      <c r="N1979" s="142"/>
      <c r="O1979" s="127"/>
      <c r="P1979" s="100"/>
      <c r="Q1979" s="63">
        <f t="shared" si="857"/>
        <v>0</v>
      </c>
      <c r="R1979" s="64"/>
      <c r="S1979" s="67"/>
      <c r="T1979" s="46"/>
      <c r="U1979" s="106">
        <f>IF(EXACT(O1979,Y1979),M1979,M1979*(1-'Расчет ПРЕДЗАКАЗ'!$D$10))</f>
        <v>0</v>
      </c>
      <c r="V1979" s="106">
        <f t="shared" si="858"/>
        <v>0</v>
      </c>
      <c r="W1979" s="106" t="e">
        <f>IF(EXACT(O1979,Y1979),M1979,M1979*(1-#REF!))</f>
        <v>#REF!</v>
      </c>
      <c r="X1979" s="106" t="e">
        <f t="shared" si="859"/>
        <v>#REF!</v>
      </c>
      <c r="Y1979" s="107" t="s">
        <v>72</v>
      </c>
      <c r="Z1979" s="103">
        <f t="shared" si="855"/>
        <v>0</v>
      </c>
      <c r="AA1979" s="103">
        <f t="shared" si="856"/>
        <v>0</v>
      </c>
      <c r="AB1979" s="128" t="str">
        <f t="shared" si="860"/>
        <v/>
      </c>
      <c r="AC1979" s="128" t="e">
        <f t="shared" si="861"/>
        <v>#REF!</v>
      </c>
    </row>
    <row r="1980" spans="1:29" ht="50.1" customHeight="1">
      <c r="A1980" s="171"/>
      <c r="B1980" s="171"/>
      <c r="C1980" s="174"/>
      <c r="D1980" s="174"/>
      <c r="E1980" s="131"/>
      <c r="F1980" s="177"/>
      <c r="G1980" s="180"/>
      <c r="H1980" s="163"/>
      <c r="I1980" s="165"/>
      <c r="J1980" s="168"/>
      <c r="K1980" s="62"/>
      <c r="L1980" s="63"/>
      <c r="M1980" s="63"/>
      <c r="N1980" s="142"/>
      <c r="O1980" s="127"/>
      <c r="P1980" s="100"/>
      <c r="Q1980" s="63">
        <f t="shared" si="857"/>
        <v>0</v>
      </c>
      <c r="R1980" s="64"/>
      <c r="S1980" s="67"/>
      <c r="T1980" s="46"/>
      <c r="U1980" s="106">
        <f>IF(EXACT(O1980,Y1980),M1980,M1980*(1-'Расчет ПРЕДЗАКАЗ'!$D$10))</f>
        <v>0</v>
      </c>
      <c r="V1980" s="106">
        <f t="shared" si="858"/>
        <v>0</v>
      </c>
      <c r="W1980" s="106" t="e">
        <f>IF(EXACT(O1980,Y1980),M1980,M1980*(1-#REF!))</f>
        <v>#REF!</v>
      </c>
      <c r="X1980" s="106" t="e">
        <f t="shared" si="859"/>
        <v>#REF!</v>
      </c>
      <c r="Y1980" s="107" t="s">
        <v>72</v>
      </c>
      <c r="Z1980" s="103">
        <f t="shared" si="855"/>
        <v>0</v>
      </c>
      <c r="AA1980" s="103">
        <f t="shared" si="856"/>
        <v>0</v>
      </c>
      <c r="AB1980" s="128" t="str">
        <f t="shared" si="860"/>
        <v/>
      </c>
      <c r="AC1980" s="128" t="e">
        <f t="shared" si="861"/>
        <v>#REF!</v>
      </c>
    </row>
    <row r="1981" spans="1:29" ht="50.1" customHeight="1">
      <c r="A1981" s="171"/>
      <c r="B1981" s="171"/>
      <c r="C1981" s="174"/>
      <c r="D1981" s="174"/>
      <c r="E1981" s="131"/>
      <c r="F1981" s="177"/>
      <c r="G1981" s="180"/>
      <c r="H1981" s="163"/>
      <c r="I1981" s="165"/>
      <c r="J1981" s="168"/>
      <c r="K1981" s="62"/>
      <c r="L1981" s="63"/>
      <c r="M1981" s="63"/>
      <c r="N1981" s="142"/>
      <c r="O1981" s="127"/>
      <c r="P1981" s="100"/>
      <c r="Q1981" s="63">
        <f t="shared" si="857"/>
        <v>0</v>
      </c>
      <c r="R1981" s="64"/>
      <c r="S1981" s="67"/>
      <c r="T1981" s="46"/>
      <c r="U1981" s="106">
        <f>IF(EXACT(O1981,Y1981),M1981,M1981*(1-'Расчет ПРЕДЗАКАЗ'!$D$10))</f>
        <v>0</v>
      </c>
      <c r="V1981" s="106">
        <f t="shared" si="858"/>
        <v>0</v>
      </c>
      <c r="W1981" s="106" t="e">
        <f>IF(EXACT(O1981,Y1981),M1981,M1981*(1-#REF!))</f>
        <v>#REF!</v>
      </c>
      <c r="X1981" s="106" t="e">
        <f t="shared" si="859"/>
        <v>#REF!</v>
      </c>
      <c r="Y1981" s="107" t="s">
        <v>72</v>
      </c>
      <c r="Z1981" s="103">
        <f t="shared" si="855"/>
        <v>0</v>
      </c>
      <c r="AA1981" s="103">
        <f t="shared" si="856"/>
        <v>0</v>
      </c>
      <c r="AB1981" s="128" t="str">
        <f t="shared" si="860"/>
        <v/>
      </c>
      <c r="AC1981" s="128" t="e">
        <f t="shared" si="861"/>
        <v>#REF!</v>
      </c>
    </row>
    <row r="1982" spans="1:29" ht="50.1" customHeight="1">
      <c r="A1982" s="171"/>
      <c r="B1982" s="171"/>
      <c r="C1982" s="174"/>
      <c r="D1982" s="174"/>
      <c r="E1982" s="131"/>
      <c r="F1982" s="177"/>
      <c r="G1982" s="180"/>
      <c r="H1982" s="163"/>
      <c r="I1982" s="165"/>
      <c r="J1982" s="168"/>
      <c r="K1982" s="62"/>
      <c r="L1982" s="63"/>
      <c r="M1982" s="63"/>
      <c r="N1982" s="142"/>
      <c r="O1982" s="127"/>
      <c r="P1982" s="100"/>
      <c r="Q1982" s="63">
        <f t="shared" si="857"/>
        <v>0</v>
      </c>
      <c r="R1982" s="64"/>
      <c r="S1982" s="67"/>
      <c r="T1982" s="46"/>
      <c r="U1982" s="106">
        <f>IF(EXACT(O1982,Y1982),M1982,M1982*(1-'Расчет ПРЕДЗАКАЗ'!$D$10))</f>
        <v>0</v>
      </c>
      <c r="V1982" s="106">
        <f t="shared" si="858"/>
        <v>0</v>
      </c>
      <c r="W1982" s="106" t="e">
        <f>IF(EXACT(O1982,Y1982),M1982,M1982*(1-#REF!))</f>
        <v>#REF!</v>
      </c>
      <c r="X1982" s="106" t="e">
        <f t="shared" si="859"/>
        <v>#REF!</v>
      </c>
      <c r="Y1982" s="107" t="s">
        <v>72</v>
      </c>
      <c r="Z1982" s="103">
        <f t="shared" si="855"/>
        <v>0</v>
      </c>
      <c r="AA1982" s="103">
        <f t="shared" si="856"/>
        <v>0</v>
      </c>
      <c r="AB1982" s="128" t="str">
        <f t="shared" si="860"/>
        <v/>
      </c>
      <c r="AC1982" s="128" t="e">
        <f t="shared" si="861"/>
        <v>#REF!</v>
      </c>
    </row>
    <row r="1983" spans="1:29" ht="50.1" customHeight="1">
      <c r="A1983" s="171"/>
      <c r="B1983" s="171"/>
      <c r="C1983" s="174"/>
      <c r="D1983" s="174"/>
      <c r="E1983" s="131"/>
      <c r="F1983" s="177"/>
      <c r="G1983" s="180"/>
      <c r="H1983" s="163"/>
      <c r="I1983" s="165"/>
      <c r="J1983" s="168"/>
      <c r="K1983" s="62"/>
      <c r="L1983" s="63"/>
      <c r="M1983" s="63"/>
      <c r="N1983" s="142"/>
      <c r="O1983" s="127"/>
      <c r="P1983" s="100"/>
      <c r="Q1983" s="63">
        <f t="shared" si="857"/>
        <v>0</v>
      </c>
      <c r="R1983" s="64"/>
      <c r="S1983" s="67"/>
      <c r="T1983" s="46"/>
      <c r="U1983" s="106">
        <f>IF(EXACT(O1983,Y1983),M1983,M1983*(1-'Расчет ПРЕДЗАКАЗ'!$D$10))</f>
        <v>0</v>
      </c>
      <c r="V1983" s="106">
        <f t="shared" si="858"/>
        <v>0</v>
      </c>
      <c r="W1983" s="106" t="e">
        <f>IF(EXACT(O1983,Y1983),M1983,M1983*(1-#REF!))</f>
        <v>#REF!</v>
      </c>
      <c r="X1983" s="106" t="e">
        <f t="shared" si="859"/>
        <v>#REF!</v>
      </c>
      <c r="Y1983" s="107" t="s">
        <v>72</v>
      </c>
      <c r="Z1983" s="103">
        <f t="shared" si="855"/>
        <v>0</v>
      </c>
      <c r="AA1983" s="103">
        <f t="shared" si="856"/>
        <v>0</v>
      </c>
      <c r="AB1983" s="128" t="str">
        <f t="shared" si="860"/>
        <v/>
      </c>
      <c r="AC1983" s="128" t="e">
        <f t="shared" si="861"/>
        <v>#REF!</v>
      </c>
    </row>
    <row r="1984" spans="1:29" ht="50.1" customHeight="1">
      <c r="A1984" s="171"/>
      <c r="B1984" s="171"/>
      <c r="C1984" s="174"/>
      <c r="D1984" s="174"/>
      <c r="E1984" s="131"/>
      <c r="F1984" s="177"/>
      <c r="G1984" s="180"/>
      <c r="H1984" s="163"/>
      <c r="I1984" s="165"/>
      <c r="J1984" s="168"/>
      <c r="K1984" s="62"/>
      <c r="L1984" s="63"/>
      <c r="M1984" s="63"/>
      <c r="N1984" s="142"/>
      <c r="O1984" s="127"/>
      <c r="P1984" s="100"/>
      <c r="Q1984" s="63">
        <f t="shared" si="857"/>
        <v>0</v>
      </c>
      <c r="R1984" s="64"/>
      <c r="S1984" s="67"/>
      <c r="T1984" s="46"/>
      <c r="U1984" s="106">
        <f>IF(EXACT(O1984,Y1984),M1984,M1984*(1-'Расчет ПРЕДЗАКАЗ'!$D$10))</f>
        <v>0</v>
      </c>
      <c r="V1984" s="106">
        <f t="shared" si="858"/>
        <v>0</v>
      </c>
      <c r="W1984" s="106" t="e">
        <f>IF(EXACT(O1984,Y1984),M1984,M1984*(1-#REF!))</f>
        <v>#REF!</v>
      </c>
      <c r="X1984" s="106" t="e">
        <f t="shared" si="859"/>
        <v>#REF!</v>
      </c>
      <c r="Y1984" s="107" t="s">
        <v>72</v>
      </c>
      <c r="Z1984" s="103">
        <f t="shared" si="855"/>
        <v>0</v>
      </c>
      <c r="AA1984" s="103">
        <f t="shared" si="856"/>
        <v>0</v>
      </c>
      <c r="AB1984" s="128" t="str">
        <f t="shared" si="860"/>
        <v/>
      </c>
      <c r="AC1984" s="128" t="e">
        <f t="shared" si="861"/>
        <v>#REF!</v>
      </c>
    </row>
    <row r="1985" spans="1:29" ht="50.1" customHeight="1">
      <c r="A1985" s="171"/>
      <c r="B1985" s="171"/>
      <c r="C1985" s="174"/>
      <c r="D1985" s="174"/>
      <c r="E1985" s="131"/>
      <c r="F1985" s="177"/>
      <c r="G1985" s="180"/>
      <c r="H1985" s="163"/>
      <c r="I1985" s="165"/>
      <c r="J1985" s="168"/>
      <c r="K1985" s="62"/>
      <c r="L1985" s="63"/>
      <c r="M1985" s="63"/>
      <c r="N1985" s="143"/>
      <c r="O1985" s="127"/>
      <c r="P1985" s="100"/>
      <c r="Q1985" s="63">
        <f t="shared" si="857"/>
        <v>0</v>
      </c>
      <c r="R1985" s="65"/>
      <c r="S1985" s="67"/>
      <c r="T1985" s="40"/>
      <c r="U1985" s="106">
        <f>IF(EXACT(O1985,Y1985),M1985,M1985*(1-'Расчет ПРЕДЗАКАЗ'!$D$10))</f>
        <v>0</v>
      </c>
      <c r="V1985" s="106">
        <f t="shared" si="858"/>
        <v>0</v>
      </c>
      <c r="W1985" s="106" t="e">
        <f>IF(EXACT(O1985,Y1985),M1985,M1985*(1-#REF!))</f>
        <v>#REF!</v>
      </c>
      <c r="X1985" s="106" t="e">
        <f t="shared" si="859"/>
        <v>#REF!</v>
      </c>
      <c r="Y1985" s="107" t="s">
        <v>72</v>
      </c>
      <c r="Z1985" s="103">
        <f t="shared" si="855"/>
        <v>0</v>
      </c>
      <c r="AA1985" s="103">
        <f t="shared" si="856"/>
        <v>0</v>
      </c>
      <c r="AB1985" s="128" t="str">
        <f t="shared" si="860"/>
        <v/>
      </c>
      <c r="AC1985" s="128" t="e">
        <f t="shared" si="861"/>
        <v>#REF!</v>
      </c>
    </row>
    <row r="1986" spans="1:29" ht="50.1" customHeight="1">
      <c r="A1986" s="171"/>
      <c r="B1986" s="171"/>
      <c r="C1986" s="174"/>
      <c r="D1986" s="174"/>
      <c r="E1986" s="131"/>
      <c r="F1986" s="177"/>
      <c r="G1986" s="180"/>
      <c r="H1986" s="163"/>
      <c r="I1986" s="165"/>
      <c r="J1986" s="168"/>
      <c r="K1986" s="62"/>
      <c r="L1986" s="63"/>
      <c r="M1986" s="63"/>
      <c r="N1986" s="143"/>
      <c r="O1986" s="127"/>
      <c r="P1986" s="100"/>
      <c r="Q1986" s="63">
        <f t="shared" si="857"/>
        <v>0</v>
      </c>
      <c r="R1986" s="65"/>
      <c r="S1986" s="67"/>
      <c r="T1986" s="40"/>
      <c r="U1986" s="106">
        <f>IF(EXACT(O1986,Y1986),M1986,M1986*(1-'Расчет ПРЕДЗАКАЗ'!$D$10))</f>
        <v>0</v>
      </c>
      <c r="V1986" s="106">
        <f t="shared" si="858"/>
        <v>0</v>
      </c>
      <c r="W1986" s="106" t="e">
        <f>IF(EXACT(O1986,Y1986),M1986,M1986*(1-#REF!))</f>
        <v>#REF!</v>
      </c>
      <c r="X1986" s="106" t="e">
        <f t="shared" si="859"/>
        <v>#REF!</v>
      </c>
      <c r="Y1986" s="107" t="s">
        <v>72</v>
      </c>
      <c r="Z1986" s="103">
        <f t="shared" si="855"/>
        <v>0</v>
      </c>
      <c r="AA1986" s="103">
        <f t="shared" si="856"/>
        <v>0</v>
      </c>
      <c r="AB1986" s="128" t="str">
        <f t="shared" si="860"/>
        <v/>
      </c>
      <c r="AC1986" s="128" t="e">
        <f t="shared" si="861"/>
        <v>#REF!</v>
      </c>
    </row>
    <row r="1987" spans="1:29" ht="50.1" customHeight="1">
      <c r="A1987" s="171"/>
      <c r="B1987" s="171"/>
      <c r="C1987" s="174"/>
      <c r="D1987" s="174"/>
      <c r="E1987" s="131"/>
      <c r="F1987" s="177"/>
      <c r="G1987" s="180"/>
      <c r="H1987" s="163"/>
      <c r="I1987" s="165"/>
      <c r="J1987" s="168"/>
      <c r="K1987" s="62"/>
      <c r="L1987" s="63"/>
      <c r="M1987" s="63"/>
      <c r="N1987" s="65"/>
      <c r="O1987" s="127"/>
      <c r="P1987" s="100"/>
      <c r="Q1987" s="63">
        <f t="shared" si="857"/>
        <v>0</v>
      </c>
      <c r="R1987" s="65"/>
      <c r="S1987" s="67"/>
      <c r="T1987" s="40"/>
      <c r="U1987" s="106">
        <f>IF(EXACT(O1987,Y1987),M1987,M1987*(1-'Расчет ПРЕДЗАКАЗ'!$D$10))</f>
        <v>0</v>
      </c>
      <c r="V1987" s="106">
        <f t="shared" si="858"/>
        <v>0</v>
      </c>
      <c r="W1987" s="106" t="e">
        <f>IF(EXACT(O1987,Y1987),M1987,M1987*(1-#REF!))</f>
        <v>#REF!</v>
      </c>
      <c r="X1987" s="106" t="e">
        <f t="shared" si="859"/>
        <v>#REF!</v>
      </c>
      <c r="Y1987" s="107" t="s">
        <v>72</v>
      </c>
      <c r="Z1987" s="103">
        <f t="shared" si="855"/>
        <v>0</v>
      </c>
      <c r="AA1987" s="103">
        <f t="shared" si="856"/>
        <v>0</v>
      </c>
      <c r="AB1987" s="128" t="str">
        <f t="shared" si="860"/>
        <v/>
      </c>
      <c r="AC1987" s="128" t="e">
        <f t="shared" si="861"/>
        <v>#REF!</v>
      </c>
    </row>
    <row r="1988" spans="1:29" ht="50.1" customHeight="1">
      <c r="A1988" s="171"/>
      <c r="B1988" s="171"/>
      <c r="C1988" s="174"/>
      <c r="D1988" s="174"/>
      <c r="E1988" s="131"/>
      <c r="F1988" s="177"/>
      <c r="G1988" s="180"/>
      <c r="H1988" s="163"/>
      <c r="I1988" s="165"/>
      <c r="J1988" s="168"/>
      <c r="K1988" s="62"/>
      <c r="L1988" s="63"/>
      <c r="M1988" s="63"/>
      <c r="N1988" s="65"/>
      <c r="O1988" s="127"/>
      <c r="P1988" s="100"/>
      <c r="Q1988" s="63">
        <f t="shared" si="857"/>
        <v>0</v>
      </c>
      <c r="R1988" s="65"/>
      <c r="S1988" s="67"/>
      <c r="T1988" s="40"/>
      <c r="U1988" s="106">
        <f>IF(EXACT(O1988,Y1988),M1988,M1988*(1-'Расчет ПРЕДЗАКАЗ'!$D$10))</f>
        <v>0</v>
      </c>
      <c r="V1988" s="106">
        <f t="shared" si="858"/>
        <v>0</v>
      </c>
      <c r="W1988" s="106" t="e">
        <f>IF(EXACT(O1988,Y1988),M1988,M1988*(1-#REF!))</f>
        <v>#REF!</v>
      </c>
      <c r="X1988" s="106" t="e">
        <f t="shared" si="859"/>
        <v>#REF!</v>
      </c>
      <c r="Y1988" s="107" t="s">
        <v>72</v>
      </c>
      <c r="Z1988" s="103">
        <f t="shared" si="855"/>
        <v>0</v>
      </c>
      <c r="AA1988" s="103">
        <f t="shared" si="856"/>
        <v>0</v>
      </c>
      <c r="AB1988" s="128" t="str">
        <f t="shared" si="860"/>
        <v/>
      </c>
      <c r="AC1988" s="128" t="e">
        <f t="shared" si="861"/>
        <v>#REF!</v>
      </c>
    </row>
    <row r="1989" spans="1:29" ht="50.1" customHeight="1">
      <c r="A1989" s="171"/>
      <c r="B1989" s="171"/>
      <c r="C1989" s="174"/>
      <c r="D1989" s="174"/>
      <c r="E1989" s="131"/>
      <c r="F1989" s="177"/>
      <c r="G1989" s="180"/>
      <c r="H1989" s="163"/>
      <c r="I1989" s="165"/>
      <c r="J1989" s="168"/>
      <c r="K1989" s="62"/>
      <c r="L1989" s="63"/>
      <c r="M1989" s="63"/>
      <c r="N1989" s="65"/>
      <c r="O1989" s="127"/>
      <c r="P1989" s="100"/>
      <c r="Q1989" s="63">
        <f t="shared" si="857"/>
        <v>0</v>
      </c>
      <c r="R1989" s="65"/>
      <c r="S1989" s="67"/>
      <c r="T1989" s="40"/>
      <c r="U1989" s="106">
        <f>IF(EXACT(O1989,Y1989),M1989,M1989*(1-'Расчет ПРЕДЗАКАЗ'!$D$10))</f>
        <v>0</v>
      </c>
      <c r="V1989" s="106">
        <f t="shared" si="858"/>
        <v>0</v>
      </c>
      <c r="W1989" s="106" t="e">
        <f>IF(EXACT(O1989,Y1989),M1989,M1989*(1-#REF!))</f>
        <v>#REF!</v>
      </c>
      <c r="X1989" s="106" t="e">
        <f t="shared" si="859"/>
        <v>#REF!</v>
      </c>
      <c r="Y1989" s="107" t="s">
        <v>72</v>
      </c>
      <c r="Z1989" s="103">
        <f t="shared" si="855"/>
        <v>0</v>
      </c>
      <c r="AA1989" s="103">
        <f t="shared" si="856"/>
        <v>0</v>
      </c>
      <c r="AB1989" s="128" t="str">
        <f t="shared" si="860"/>
        <v/>
      </c>
      <c r="AC1989" s="128" t="e">
        <f t="shared" si="861"/>
        <v>#REF!</v>
      </c>
    </row>
    <row r="1990" spans="1:29" ht="50.1" customHeight="1">
      <c r="A1990" s="172"/>
      <c r="B1990" s="172"/>
      <c r="C1990" s="175"/>
      <c r="D1990" s="175"/>
      <c r="E1990" s="132"/>
      <c r="F1990" s="178"/>
      <c r="G1990" s="181"/>
      <c r="H1990" s="164"/>
      <c r="I1990" s="166"/>
      <c r="J1990" s="169"/>
      <c r="K1990" s="62"/>
      <c r="L1990" s="63"/>
      <c r="M1990" s="63"/>
      <c r="N1990" s="65"/>
      <c r="O1990" s="127"/>
      <c r="P1990" s="100"/>
      <c r="Q1990" s="63">
        <f t="shared" si="857"/>
        <v>0</v>
      </c>
      <c r="R1990" s="65"/>
      <c r="S1990" s="67"/>
      <c r="T1990" s="40"/>
      <c r="U1990" s="106">
        <f>IF(EXACT(O1990,Y1990),M1990,M1990*(1-'Расчет ПРЕДЗАКАЗ'!$D$10))</f>
        <v>0</v>
      </c>
      <c r="V1990" s="106">
        <f t="shared" si="858"/>
        <v>0</v>
      </c>
      <c r="W1990" s="106" t="e">
        <f>IF(EXACT(O1990,Y1990),M1990,M1990*(1-#REF!))</f>
        <v>#REF!</v>
      </c>
      <c r="X1990" s="106" t="e">
        <f t="shared" si="859"/>
        <v>#REF!</v>
      </c>
      <c r="Y1990" s="107" t="s">
        <v>72</v>
      </c>
      <c r="Z1990" s="103">
        <f t="shared" si="855"/>
        <v>0</v>
      </c>
      <c r="AA1990" s="103">
        <f t="shared" si="856"/>
        <v>0</v>
      </c>
      <c r="AB1990" s="128" t="str">
        <f t="shared" si="860"/>
        <v/>
      </c>
      <c r="AC1990" s="128" t="e">
        <f t="shared" si="861"/>
        <v>#REF!</v>
      </c>
    </row>
    <row r="1991" spans="1:29" ht="11.25" customHeight="1" thickBot="1"/>
    <row r="1992" spans="1:29" ht="50.1" customHeight="1">
      <c r="A1992" s="170">
        <v>124</v>
      </c>
      <c r="B1992" s="170" t="s">
        <v>1055</v>
      </c>
      <c r="C1992" s="173" t="s">
        <v>1056</v>
      </c>
      <c r="D1992" s="173" t="s">
        <v>77</v>
      </c>
      <c r="E1992" s="131"/>
      <c r="F1992" s="199" t="s">
        <v>978</v>
      </c>
      <c r="G1992" s="179" t="s">
        <v>92</v>
      </c>
      <c r="H1992" s="162" t="s">
        <v>1052</v>
      </c>
      <c r="I1992" s="200" t="s">
        <v>1053</v>
      </c>
      <c r="J1992" s="167" t="s">
        <v>19</v>
      </c>
      <c r="K1992" s="62" t="s">
        <v>861</v>
      </c>
      <c r="L1992" s="63">
        <v>770</v>
      </c>
      <c r="M1992" s="63">
        <v>480</v>
      </c>
      <c r="N1992" s="142" t="s">
        <v>1057</v>
      </c>
      <c r="O1992" s="127" t="s">
        <v>72</v>
      </c>
      <c r="P1992" s="100"/>
      <c r="Q1992" s="63">
        <f>P1992*M1992</f>
        <v>0</v>
      </c>
      <c r="R1992" s="64"/>
      <c r="S1992" s="67">
        <v>2</v>
      </c>
      <c r="T1992" s="59"/>
      <c r="U1992" s="106">
        <f>IF(EXACT(O1992,Y1992),M1992,M1992*(1-'Расчет ПРЕДЗАКАЗ'!$D$10))</f>
        <v>480</v>
      </c>
      <c r="V1992" s="106">
        <f>P1992*U1992</f>
        <v>0</v>
      </c>
      <c r="W1992" s="106">
        <f>IF(EXACT(O1992,Y1992),M1992,M1992*(1-#REF!))</f>
        <v>480</v>
      </c>
      <c r="X1992" s="106">
        <f>P1992*W1992</f>
        <v>0</v>
      </c>
      <c r="Y1992" s="107" t="s">
        <v>72</v>
      </c>
      <c r="Z1992" s="103">
        <f t="shared" ref="Z1992:Z2006" si="862">IF(EXACT(O1992,Y1992),Q1992,0)</f>
        <v>0</v>
      </c>
      <c r="AA1992" s="103">
        <f t="shared" ref="AA1992:AA2006" si="863">IF(Z1992=0,Q1992,0)</f>
        <v>0</v>
      </c>
      <c r="AB1992" s="128">
        <f>IF(U1992=0,"",L1992/U1992-1)</f>
        <v>0.60416666666666674</v>
      </c>
      <c r="AC1992" s="128">
        <f>IF(W1992=0,"",L1992/W1992-1)</f>
        <v>0.60416666666666674</v>
      </c>
    </row>
    <row r="1993" spans="1:29" ht="50.1" customHeight="1">
      <c r="A1993" s="171"/>
      <c r="B1993" s="171"/>
      <c r="C1993" s="174"/>
      <c r="D1993" s="174"/>
      <c r="E1993" s="131"/>
      <c r="F1993" s="177"/>
      <c r="G1993" s="180"/>
      <c r="H1993" s="163"/>
      <c r="I1993" s="165"/>
      <c r="J1993" s="168"/>
      <c r="K1993" s="62" t="s">
        <v>1007</v>
      </c>
      <c r="L1993" s="63">
        <v>770</v>
      </c>
      <c r="M1993" s="63">
        <v>480</v>
      </c>
      <c r="N1993" s="142" t="s">
        <v>1058</v>
      </c>
      <c r="O1993" s="127" t="s">
        <v>72</v>
      </c>
      <c r="P1993" s="100"/>
      <c r="Q1993" s="63">
        <f t="shared" ref="Q1993:Q2006" si="864">P1993*M1993</f>
        <v>0</v>
      </c>
      <c r="R1993" s="64"/>
      <c r="S1993" s="67">
        <v>1</v>
      </c>
      <c r="T1993" s="46"/>
      <c r="U1993" s="106">
        <f>IF(EXACT(O1993,Y1993),M1993,M1993*(1-'Расчет ПРЕДЗАКАЗ'!$D$10))</f>
        <v>480</v>
      </c>
      <c r="V1993" s="106">
        <f t="shared" ref="V1993:V2006" si="865">P1993*U1993</f>
        <v>0</v>
      </c>
      <c r="W1993" s="106">
        <f>IF(EXACT(O1993,Y1993),M1993,M1993*(1-#REF!))</f>
        <v>480</v>
      </c>
      <c r="X1993" s="106">
        <f t="shared" ref="X1993:X2006" si="866">P1993*W1993</f>
        <v>0</v>
      </c>
      <c r="Y1993" s="107" t="s">
        <v>72</v>
      </c>
      <c r="Z1993" s="103">
        <f t="shared" si="862"/>
        <v>0</v>
      </c>
      <c r="AA1993" s="103">
        <f t="shared" si="863"/>
        <v>0</v>
      </c>
      <c r="AB1993" s="128">
        <f t="shared" ref="AB1993:AB2006" si="867">IF(U1993=0,"",L1993/U1993-1)</f>
        <v>0.60416666666666674</v>
      </c>
      <c r="AC1993" s="128">
        <f t="shared" ref="AC1993:AC2006" si="868">IF(W1993=0,"",L1993/W1993-1)</f>
        <v>0.60416666666666674</v>
      </c>
    </row>
    <row r="1994" spans="1:29" ht="50.1" customHeight="1">
      <c r="A1994" s="171"/>
      <c r="B1994" s="171"/>
      <c r="C1994" s="174"/>
      <c r="D1994" s="174"/>
      <c r="E1994" s="131"/>
      <c r="F1994" s="177"/>
      <c r="G1994" s="180"/>
      <c r="H1994" s="163"/>
      <c r="I1994" s="165"/>
      <c r="J1994" s="168"/>
      <c r="K1994" s="62" t="s">
        <v>981</v>
      </c>
      <c r="L1994" s="63">
        <v>770</v>
      </c>
      <c r="M1994" s="63">
        <v>480</v>
      </c>
      <c r="N1994" s="142" t="s">
        <v>1059</v>
      </c>
      <c r="O1994" s="127" t="s">
        <v>72</v>
      </c>
      <c r="P1994" s="100"/>
      <c r="Q1994" s="63">
        <f t="shared" si="864"/>
        <v>0</v>
      </c>
      <c r="R1994" s="64"/>
      <c r="S1994" s="67">
        <v>30</v>
      </c>
      <c r="T1994" s="46"/>
      <c r="U1994" s="106">
        <f>IF(EXACT(O1994,Y1994),M1994,M1994*(1-'Расчет ПРЕДЗАКАЗ'!$D$10))</f>
        <v>480</v>
      </c>
      <c r="V1994" s="106">
        <f t="shared" si="865"/>
        <v>0</v>
      </c>
      <c r="W1994" s="106">
        <f>IF(EXACT(O1994,Y1994),M1994,M1994*(1-#REF!))</f>
        <v>480</v>
      </c>
      <c r="X1994" s="106">
        <f t="shared" si="866"/>
        <v>0</v>
      </c>
      <c r="Y1994" s="107" t="s">
        <v>72</v>
      </c>
      <c r="Z1994" s="103">
        <f t="shared" si="862"/>
        <v>0</v>
      </c>
      <c r="AA1994" s="103">
        <f t="shared" si="863"/>
        <v>0</v>
      </c>
      <c r="AB1994" s="128">
        <f t="shared" si="867"/>
        <v>0.60416666666666674</v>
      </c>
      <c r="AC1994" s="128">
        <f t="shared" si="868"/>
        <v>0.60416666666666674</v>
      </c>
    </row>
    <row r="1995" spans="1:29" ht="50.1" customHeight="1">
      <c r="A1995" s="171"/>
      <c r="B1995" s="171"/>
      <c r="C1995" s="174"/>
      <c r="D1995" s="174"/>
      <c r="E1995" s="131"/>
      <c r="F1995" s="177"/>
      <c r="G1995" s="180"/>
      <c r="H1995" s="163"/>
      <c r="I1995" s="165"/>
      <c r="J1995" s="168"/>
      <c r="K1995" s="62"/>
      <c r="L1995" s="63"/>
      <c r="M1995" s="63"/>
      <c r="N1995" s="142"/>
      <c r="O1995" s="127"/>
      <c r="P1995" s="100"/>
      <c r="Q1995" s="63">
        <f t="shared" si="864"/>
        <v>0</v>
      </c>
      <c r="R1995" s="64"/>
      <c r="S1995" s="67"/>
      <c r="T1995" s="46"/>
      <c r="U1995" s="106">
        <f>IF(EXACT(O1995,Y1995),M1995,M1995*(1-'Расчет ПРЕДЗАКАЗ'!$D$10))</f>
        <v>0</v>
      </c>
      <c r="V1995" s="106">
        <f t="shared" si="865"/>
        <v>0</v>
      </c>
      <c r="W1995" s="106" t="e">
        <f>IF(EXACT(O1995,Y1995),M1995,M1995*(1-#REF!))</f>
        <v>#REF!</v>
      </c>
      <c r="X1995" s="106" t="e">
        <f t="shared" si="866"/>
        <v>#REF!</v>
      </c>
      <c r="Y1995" s="107" t="s">
        <v>72</v>
      </c>
      <c r="Z1995" s="103">
        <f t="shared" si="862"/>
        <v>0</v>
      </c>
      <c r="AA1995" s="103">
        <f t="shared" si="863"/>
        <v>0</v>
      </c>
      <c r="AB1995" s="128" t="str">
        <f t="shared" si="867"/>
        <v/>
      </c>
      <c r="AC1995" s="128" t="e">
        <f t="shared" si="868"/>
        <v>#REF!</v>
      </c>
    </row>
    <row r="1996" spans="1:29" ht="50.1" customHeight="1">
      <c r="A1996" s="171"/>
      <c r="B1996" s="171"/>
      <c r="C1996" s="174"/>
      <c r="D1996" s="174"/>
      <c r="E1996" s="131"/>
      <c r="F1996" s="177"/>
      <c r="G1996" s="180"/>
      <c r="H1996" s="163"/>
      <c r="I1996" s="165"/>
      <c r="J1996" s="168"/>
      <c r="K1996" s="62"/>
      <c r="L1996" s="63"/>
      <c r="M1996" s="63"/>
      <c r="N1996" s="142"/>
      <c r="O1996" s="127"/>
      <c r="P1996" s="100"/>
      <c r="Q1996" s="63">
        <f t="shared" si="864"/>
        <v>0</v>
      </c>
      <c r="R1996" s="64"/>
      <c r="S1996" s="67"/>
      <c r="T1996" s="46"/>
      <c r="U1996" s="106">
        <f>IF(EXACT(O1996,Y1996),M1996,M1996*(1-'Расчет ПРЕДЗАКАЗ'!$D$10))</f>
        <v>0</v>
      </c>
      <c r="V1996" s="106">
        <f t="shared" si="865"/>
        <v>0</v>
      </c>
      <c r="W1996" s="106" t="e">
        <f>IF(EXACT(O1996,Y1996),M1996,M1996*(1-#REF!))</f>
        <v>#REF!</v>
      </c>
      <c r="X1996" s="106" t="e">
        <f t="shared" si="866"/>
        <v>#REF!</v>
      </c>
      <c r="Y1996" s="107" t="s">
        <v>72</v>
      </c>
      <c r="Z1996" s="103">
        <f t="shared" si="862"/>
        <v>0</v>
      </c>
      <c r="AA1996" s="103">
        <f t="shared" si="863"/>
        <v>0</v>
      </c>
      <c r="AB1996" s="128" t="str">
        <f t="shared" si="867"/>
        <v/>
      </c>
      <c r="AC1996" s="128" t="e">
        <f t="shared" si="868"/>
        <v>#REF!</v>
      </c>
    </row>
    <row r="1997" spans="1:29" ht="50.1" customHeight="1">
      <c r="A1997" s="171"/>
      <c r="B1997" s="171"/>
      <c r="C1997" s="174"/>
      <c r="D1997" s="174"/>
      <c r="E1997" s="131"/>
      <c r="F1997" s="177"/>
      <c r="G1997" s="180"/>
      <c r="H1997" s="163"/>
      <c r="I1997" s="165"/>
      <c r="J1997" s="168"/>
      <c r="K1997" s="62"/>
      <c r="L1997" s="63"/>
      <c r="M1997" s="63"/>
      <c r="N1997" s="142"/>
      <c r="O1997" s="127"/>
      <c r="P1997" s="100"/>
      <c r="Q1997" s="63">
        <f t="shared" si="864"/>
        <v>0</v>
      </c>
      <c r="R1997" s="64"/>
      <c r="S1997" s="67"/>
      <c r="T1997" s="46"/>
      <c r="U1997" s="106">
        <f>IF(EXACT(O1997,Y1997),M1997,M1997*(1-'Расчет ПРЕДЗАКАЗ'!$D$10))</f>
        <v>0</v>
      </c>
      <c r="V1997" s="106">
        <f t="shared" si="865"/>
        <v>0</v>
      </c>
      <c r="W1997" s="106" t="e">
        <f>IF(EXACT(O1997,Y1997),M1997,M1997*(1-#REF!))</f>
        <v>#REF!</v>
      </c>
      <c r="X1997" s="106" t="e">
        <f t="shared" si="866"/>
        <v>#REF!</v>
      </c>
      <c r="Y1997" s="107" t="s">
        <v>72</v>
      </c>
      <c r="Z1997" s="103">
        <f t="shared" si="862"/>
        <v>0</v>
      </c>
      <c r="AA1997" s="103">
        <f t="shared" si="863"/>
        <v>0</v>
      </c>
      <c r="AB1997" s="128" t="str">
        <f t="shared" si="867"/>
        <v/>
      </c>
      <c r="AC1997" s="128" t="e">
        <f t="shared" si="868"/>
        <v>#REF!</v>
      </c>
    </row>
    <row r="1998" spans="1:29" ht="50.1" customHeight="1">
      <c r="A1998" s="171"/>
      <c r="B1998" s="171"/>
      <c r="C1998" s="174"/>
      <c r="D1998" s="174"/>
      <c r="E1998" s="131"/>
      <c r="F1998" s="177"/>
      <c r="G1998" s="180"/>
      <c r="H1998" s="163"/>
      <c r="I1998" s="165"/>
      <c r="J1998" s="168"/>
      <c r="K1998" s="62"/>
      <c r="L1998" s="63"/>
      <c r="M1998" s="63"/>
      <c r="N1998" s="142"/>
      <c r="O1998" s="127"/>
      <c r="P1998" s="100"/>
      <c r="Q1998" s="63">
        <f t="shared" si="864"/>
        <v>0</v>
      </c>
      <c r="R1998" s="64"/>
      <c r="S1998" s="67"/>
      <c r="T1998" s="46"/>
      <c r="U1998" s="106">
        <f>IF(EXACT(O1998,Y1998),M1998,M1998*(1-'Расчет ПРЕДЗАКАЗ'!$D$10))</f>
        <v>0</v>
      </c>
      <c r="V1998" s="106">
        <f t="shared" si="865"/>
        <v>0</v>
      </c>
      <c r="W1998" s="106" t="e">
        <f>IF(EXACT(O1998,Y1998),M1998,M1998*(1-#REF!))</f>
        <v>#REF!</v>
      </c>
      <c r="X1998" s="106" t="e">
        <f t="shared" si="866"/>
        <v>#REF!</v>
      </c>
      <c r="Y1998" s="107" t="s">
        <v>72</v>
      </c>
      <c r="Z1998" s="103">
        <f t="shared" si="862"/>
        <v>0</v>
      </c>
      <c r="AA1998" s="103">
        <f t="shared" si="863"/>
        <v>0</v>
      </c>
      <c r="AB1998" s="128" t="str">
        <f t="shared" si="867"/>
        <v/>
      </c>
      <c r="AC1998" s="128" t="e">
        <f t="shared" si="868"/>
        <v>#REF!</v>
      </c>
    </row>
    <row r="1999" spans="1:29" ht="50.1" customHeight="1">
      <c r="A1999" s="171"/>
      <c r="B1999" s="171"/>
      <c r="C1999" s="174"/>
      <c r="D1999" s="174"/>
      <c r="E1999" s="131"/>
      <c r="F1999" s="177"/>
      <c r="G1999" s="180"/>
      <c r="H1999" s="163"/>
      <c r="I1999" s="165"/>
      <c r="J1999" s="168"/>
      <c r="K1999" s="62"/>
      <c r="L1999" s="63"/>
      <c r="M1999" s="63"/>
      <c r="N1999" s="142"/>
      <c r="O1999" s="127"/>
      <c r="P1999" s="100"/>
      <c r="Q1999" s="63">
        <f t="shared" si="864"/>
        <v>0</v>
      </c>
      <c r="R1999" s="64"/>
      <c r="S1999" s="67"/>
      <c r="T1999" s="46"/>
      <c r="U1999" s="106">
        <f>IF(EXACT(O1999,Y1999),M1999,M1999*(1-'Расчет ПРЕДЗАКАЗ'!$D$10))</f>
        <v>0</v>
      </c>
      <c r="V1999" s="106">
        <f t="shared" si="865"/>
        <v>0</v>
      </c>
      <c r="W1999" s="106" t="e">
        <f>IF(EXACT(O1999,Y1999),M1999,M1999*(1-#REF!))</f>
        <v>#REF!</v>
      </c>
      <c r="X1999" s="106" t="e">
        <f t="shared" si="866"/>
        <v>#REF!</v>
      </c>
      <c r="Y1999" s="107" t="s">
        <v>72</v>
      </c>
      <c r="Z1999" s="103">
        <f t="shared" si="862"/>
        <v>0</v>
      </c>
      <c r="AA1999" s="103">
        <f t="shared" si="863"/>
        <v>0</v>
      </c>
      <c r="AB1999" s="128" t="str">
        <f t="shared" si="867"/>
        <v/>
      </c>
      <c r="AC1999" s="128" t="e">
        <f t="shared" si="868"/>
        <v>#REF!</v>
      </c>
    </row>
    <row r="2000" spans="1:29" ht="50.1" customHeight="1">
      <c r="A2000" s="171"/>
      <c r="B2000" s="171"/>
      <c r="C2000" s="174"/>
      <c r="D2000" s="174"/>
      <c r="E2000" s="131"/>
      <c r="F2000" s="177"/>
      <c r="G2000" s="180"/>
      <c r="H2000" s="163"/>
      <c r="I2000" s="165"/>
      <c r="J2000" s="168"/>
      <c r="K2000" s="62"/>
      <c r="L2000" s="63"/>
      <c r="M2000" s="63"/>
      <c r="N2000" s="142"/>
      <c r="O2000" s="127"/>
      <c r="P2000" s="100"/>
      <c r="Q2000" s="63">
        <f t="shared" si="864"/>
        <v>0</v>
      </c>
      <c r="R2000" s="64"/>
      <c r="S2000" s="67"/>
      <c r="T2000" s="46"/>
      <c r="U2000" s="106">
        <f>IF(EXACT(O2000,Y2000),M2000,M2000*(1-'Расчет ПРЕДЗАКАЗ'!$D$10))</f>
        <v>0</v>
      </c>
      <c r="V2000" s="106">
        <f t="shared" si="865"/>
        <v>0</v>
      </c>
      <c r="W2000" s="106" t="e">
        <f>IF(EXACT(O2000,Y2000),M2000,M2000*(1-#REF!))</f>
        <v>#REF!</v>
      </c>
      <c r="X2000" s="106" t="e">
        <f t="shared" si="866"/>
        <v>#REF!</v>
      </c>
      <c r="Y2000" s="107" t="s">
        <v>72</v>
      </c>
      <c r="Z2000" s="103">
        <f t="shared" si="862"/>
        <v>0</v>
      </c>
      <c r="AA2000" s="103">
        <f t="shared" si="863"/>
        <v>0</v>
      </c>
      <c r="AB2000" s="128" t="str">
        <f t="shared" si="867"/>
        <v/>
      </c>
      <c r="AC2000" s="128" t="e">
        <f t="shared" si="868"/>
        <v>#REF!</v>
      </c>
    </row>
    <row r="2001" spans="1:29" ht="50.1" customHeight="1">
      <c r="A2001" s="171"/>
      <c r="B2001" s="171"/>
      <c r="C2001" s="174"/>
      <c r="D2001" s="174"/>
      <c r="E2001" s="131"/>
      <c r="F2001" s="177"/>
      <c r="G2001" s="180"/>
      <c r="H2001" s="163"/>
      <c r="I2001" s="165"/>
      <c r="J2001" s="168"/>
      <c r="K2001" s="62"/>
      <c r="L2001" s="63"/>
      <c r="M2001" s="63"/>
      <c r="N2001" s="143"/>
      <c r="O2001" s="127"/>
      <c r="P2001" s="100"/>
      <c r="Q2001" s="63">
        <f t="shared" si="864"/>
        <v>0</v>
      </c>
      <c r="R2001" s="65"/>
      <c r="S2001" s="67"/>
      <c r="T2001" s="40"/>
      <c r="U2001" s="106">
        <f>IF(EXACT(O2001,Y2001),M2001,M2001*(1-'Расчет ПРЕДЗАКАЗ'!$D$10))</f>
        <v>0</v>
      </c>
      <c r="V2001" s="106">
        <f t="shared" si="865"/>
        <v>0</v>
      </c>
      <c r="W2001" s="106" t="e">
        <f>IF(EXACT(O2001,Y2001),M2001,M2001*(1-#REF!))</f>
        <v>#REF!</v>
      </c>
      <c r="X2001" s="106" t="e">
        <f t="shared" si="866"/>
        <v>#REF!</v>
      </c>
      <c r="Y2001" s="107" t="s">
        <v>72</v>
      </c>
      <c r="Z2001" s="103">
        <f t="shared" si="862"/>
        <v>0</v>
      </c>
      <c r="AA2001" s="103">
        <f t="shared" si="863"/>
        <v>0</v>
      </c>
      <c r="AB2001" s="128" t="str">
        <f t="shared" si="867"/>
        <v/>
      </c>
      <c r="AC2001" s="128" t="e">
        <f t="shared" si="868"/>
        <v>#REF!</v>
      </c>
    </row>
    <row r="2002" spans="1:29" ht="50.1" customHeight="1">
      <c r="A2002" s="171"/>
      <c r="B2002" s="171"/>
      <c r="C2002" s="174"/>
      <c r="D2002" s="174"/>
      <c r="E2002" s="131"/>
      <c r="F2002" s="177"/>
      <c r="G2002" s="180"/>
      <c r="H2002" s="163"/>
      <c r="I2002" s="165"/>
      <c r="J2002" s="168"/>
      <c r="K2002" s="62"/>
      <c r="L2002" s="63"/>
      <c r="M2002" s="63"/>
      <c r="N2002" s="143"/>
      <c r="O2002" s="127"/>
      <c r="P2002" s="100"/>
      <c r="Q2002" s="63">
        <f t="shared" si="864"/>
        <v>0</v>
      </c>
      <c r="R2002" s="65"/>
      <c r="S2002" s="67"/>
      <c r="T2002" s="40"/>
      <c r="U2002" s="106">
        <f>IF(EXACT(O2002,Y2002),M2002,M2002*(1-'Расчет ПРЕДЗАКАЗ'!$D$10))</f>
        <v>0</v>
      </c>
      <c r="V2002" s="106">
        <f t="shared" si="865"/>
        <v>0</v>
      </c>
      <c r="W2002" s="106" t="e">
        <f>IF(EXACT(O2002,Y2002),M2002,M2002*(1-#REF!))</f>
        <v>#REF!</v>
      </c>
      <c r="X2002" s="106" t="e">
        <f t="shared" si="866"/>
        <v>#REF!</v>
      </c>
      <c r="Y2002" s="107" t="s">
        <v>72</v>
      </c>
      <c r="Z2002" s="103">
        <f t="shared" si="862"/>
        <v>0</v>
      </c>
      <c r="AA2002" s="103">
        <f t="shared" si="863"/>
        <v>0</v>
      </c>
      <c r="AB2002" s="128" t="str">
        <f t="shared" si="867"/>
        <v/>
      </c>
      <c r="AC2002" s="128" t="e">
        <f t="shared" si="868"/>
        <v>#REF!</v>
      </c>
    </row>
    <row r="2003" spans="1:29" ht="50.1" customHeight="1">
      <c r="A2003" s="171"/>
      <c r="B2003" s="171"/>
      <c r="C2003" s="174"/>
      <c r="D2003" s="174"/>
      <c r="E2003" s="131"/>
      <c r="F2003" s="177"/>
      <c r="G2003" s="180"/>
      <c r="H2003" s="163"/>
      <c r="I2003" s="165"/>
      <c r="J2003" s="168"/>
      <c r="K2003" s="62"/>
      <c r="L2003" s="63"/>
      <c r="M2003" s="63"/>
      <c r="N2003" s="65"/>
      <c r="O2003" s="127"/>
      <c r="P2003" s="100"/>
      <c r="Q2003" s="63">
        <f t="shared" si="864"/>
        <v>0</v>
      </c>
      <c r="R2003" s="65"/>
      <c r="S2003" s="67"/>
      <c r="T2003" s="40"/>
      <c r="U2003" s="106">
        <f>IF(EXACT(O2003,Y2003),M2003,M2003*(1-'Расчет ПРЕДЗАКАЗ'!$D$10))</f>
        <v>0</v>
      </c>
      <c r="V2003" s="106">
        <f t="shared" si="865"/>
        <v>0</v>
      </c>
      <c r="W2003" s="106" t="e">
        <f>IF(EXACT(O2003,Y2003),M2003,M2003*(1-#REF!))</f>
        <v>#REF!</v>
      </c>
      <c r="X2003" s="106" t="e">
        <f t="shared" si="866"/>
        <v>#REF!</v>
      </c>
      <c r="Y2003" s="107" t="s">
        <v>72</v>
      </c>
      <c r="Z2003" s="103">
        <f t="shared" si="862"/>
        <v>0</v>
      </c>
      <c r="AA2003" s="103">
        <f t="shared" si="863"/>
        <v>0</v>
      </c>
      <c r="AB2003" s="128" t="str">
        <f t="shared" si="867"/>
        <v/>
      </c>
      <c r="AC2003" s="128" t="e">
        <f t="shared" si="868"/>
        <v>#REF!</v>
      </c>
    </row>
    <row r="2004" spans="1:29" ht="50.1" customHeight="1">
      <c r="A2004" s="171"/>
      <c r="B2004" s="171"/>
      <c r="C2004" s="174"/>
      <c r="D2004" s="174"/>
      <c r="E2004" s="131"/>
      <c r="F2004" s="177"/>
      <c r="G2004" s="180"/>
      <c r="H2004" s="163"/>
      <c r="I2004" s="165"/>
      <c r="J2004" s="168"/>
      <c r="K2004" s="62"/>
      <c r="L2004" s="63"/>
      <c r="M2004" s="63"/>
      <c r="N2004" s="65"/>
      <c r="O2004" s="127"/>
      <c r="P2004" s="100"/>
      <c r="Q2004" s="63">
        <f t="shared" si="864"/>
        <v>0</v>
      </c>
      <c r="R2004" s="65"/>
      <c r="S2004" s="67"/>
      <c r="T2004" s="40"/>
      <c r="U2004" s="106">
        <f>IF(EXACT(O2004,Y2004),M2004,M2004*(1-'Расчет ПРЕДЗАКАЗ'!$D$10))</f>
        <v>0</v>
      </c>
      <c r="V2004" s="106">
        <f t="shared" si="865"/>
        <v>0</v>
      </c>
      <c r="W2004" s="106" t="e">
        <f>IF(EXACT(O2004,Y2004),M2004,M2004*(1-#REF!))</f>
        <v>#REF!</v>
      </c>
      <c r="X2004" s="106" t="e">
        <f t="shared" si="866"/>
        <v>#REF!</v>
      </c>
      <c r="Y2004" s="107" t="s">
        <v>72</v>
      </c>
      <c r="Z2004" s="103">
        <f t="shared" si="862"/>
        <v>0</v>
      </c>
      <c r="AA2004" s="103">
        <f t="shared" si="863"/>
        <v>0</v>
      </c>
      <c r="AB2004" s="128" t="str">
        <f t="shared" si="867"/>
        <v/>
      </c>
      <c r="AC2004" s="128" t="e">
        <f t="shared" si="868"/>
        <v>#REF!</v>
      </c>
    </row>
    <row r="2005" spans="1:29" ht="50.1" customHeight="1">
      <c r="A2005" s="171"/>
      <c r="B2005" s="171"/>
      <c r="C2005" s="174"/>
      <c r="D2005" s="174"/>
      <c r="E2005" s="131"/>
      <c r="F2005" s="177"/>
      <c r="G2005" s="180"/>
      <c r="H2005" s="163"/>
      <c r="I2005" s="165"/>
      <c r="J2005" s="168"/>
      <c r="K2005" s="62"/>
      <c r="L2005" s="63"/>
      <c r="M2005" s="63"/>
      <c r="N2005" s="65"/>
      <c r="O2005" s="127"/>
      <c r="P2005" s="100"/>
      <c r="Q2005" s="63">
        <f t="shared" si="864"/>
        <v>0</v>
      </c>
      <c r="R2005" s="65"/>
      <c r="S2005" s="67"/>
      <c r="T2005" s="40"/>
      <c r="U2005" s="106">
        <f>IF(EXACT(O2005,Y2005),M2005,M2005*(1-'Расчет ПРЕДЗАКАЗ'!$D$10))</f>
        <v>0</v>
      </c>
      <c r="V2005" s="106">
        <f t="shared" si="865"/>
        <v>0</v>
      </c>
      <c r="W2005" s="106" t="e">
        <f>IF(EXACT(O2005,Y2005),M2005,M2005*(1-#REF!))</f>
        <v>#REF!</v>
      </c>
      <c r="X2005" s="106" t="e">
        <f t="shared" si="866"/>
        <v>#REF!</v>
      </c>
      <c r="Y2005" s="107" t="s">
        <v>72</v>
      </c>
      <c r="Z2005" s="103">
        <f t="shared" si="862"/>
        <v>0</v>
      </c>
      <c r="AA2005" s="103">
        <f t="shared" si="863"/>
        <v>0</v>
      </c>
      <c r="AB2005" s="128" t="str">
        <f t="shared" si="867"/>
        <v/>
      </c>
      <c r="AC2005" s="128" t="e">
        <f t="shared" si="868"/>
        <v>#REF!</v>
      </c>
    </row>
    <row r="2006" spans="1:29" ht="50.1" customHeight="1">
      <c r="A2006" s="172"/>
      <c r="B2006" s="172"/>
      <c r="C2006" s="175"/>
      <c r="D2006" s="175"/>
      <c r="E2006" s="132"/>
      <c r="F2006" s="178"/>
      <c r="G2006" s="181"/>
      <c r="H2006" s="164"/>
      <c r="I2006" s="166"/>
      <c r="J2006" s="169"/>
      <c r="K2006" s="62"/>
      <c r="L2006" s="63"/>
      <c r="M2006" s="63"/>
      <c r="N2006" s="65"/>
      <c r="O2006" s="127"/>
      <c r="P2006" s="100"/>
      <c r="Q2006" s="63">
        <f t="shared" si="864"/>
        <v>0</v>
      </c>
      <c r="R2006" s="65"/>
      <c r="S2006" s="67"/>
      <c r="T2006" s="40"/>
      <c r="U2006" s="106">
        <f>IF(EXACT(O2006,Y2006),M2006,M2006*(1-'Расчет ПРЕДЗАКАЗ'!$D$10))</f>
        <v>0</v>
      </c>
      <c r="V2006" s="106">
        <f t="shared" si="865"/>
        <v>0</v>
      </c>
      <c r="W2006" s="106" t="e">
        <f>IF(EXACT(O2006,Y2006),M2006,M2006*(1-#REF!))</f>
        <v>#REF!</v>
      </c>
      <c r="X2006" s="106" t="e">
        <f t="shared" si="866"/>
        <v>#REF!</v>
      </c>
      <c r="Y2006" s="107" t="s">
        <v>72</v>
      </c>
      <c r="Z2006" s="103">
        <f t="shared" si="862"/>
        <v>0</v>
      </c>
      <c r="AA2006" s="103">
        <f t="shared" si="863"/>
        <v>0</v>
      </c>
      <c r="AB2006" s="128" t="str">
        <f t="shared" si="867"/>
        <v/>
      </c>
      <c r="AC2006" s="128" t="e">
        <f t="shared" si="868"/>
        <v>#REF!</v>
      </c>
    </row>
    <row r="2007" spans="1:29" ht="11.25" customHeight="1" thickBot="1"/>
    <row r="2008" spans="1:29" ht="50.1" customHeight="1">
      <c r="A2008" s="170">
        <v>125</v>
      </c>
      <c r="B2008" s="170" t="s">
        <v>1060</v>
      </c>
      <c r="C2008" s="173" t="s">
        <v>1061</v>
      </c>
      <c r="D2008" s="173" t="s">
        <v>77</v>
      </c>
      <c r="E2008" s="131"/>
      <c r="F2008" s="199" t="s">
        <v>978</v>
      </c>
      <c r="G2008" s="179" t="s">
        <v>254</v>
      </c>
      <c r="H2008" s="162" t="s">
        <v>1052</v>
      </c>
      <c r="I2008" s="200" t="s">
        <v>1053</v>
      </c>
      <c r="J2008" s="167" t="s">
        <v>19</v>
      </c>
      <c r="K2008" s="62" t="s">
        <v>861</v>
      </c>
      <c r="L2008" s="63">
        <v>830</v>
      </c>
      <c r="M2008" s="63">
        <v>518</v>
      </c>
      <c r="N2008" s="142" t="s">
        <v>1062</v>
      </c>
      <c r="O2008" s="127" t="s">
        <v>72</v>
      </c>
      <c r="P2008" s="100"/>
      <c r="Q2008" s="63">
        <f>P2008*M2008</f>
        <v>0</v>
      </c>
      <c r="R2008" s="64"/>
      <c r="S2008" s="67">
        <v>9</v>
      </c>
      <c r="T2008" s="59"/>
      <c r="U2008" s="106">
        <f>IF(EXACT(O2008,Y2008),M2008,M2008*(1-'Расчет ПРЕДЗАКАЗ'!$D$10))</f>
        <v>518</v>
      </c>
      <c r="V2008" s="106">
        <f>P2008*U2008</f>
        <v>0</v>
      </c>
      <c r="W2008" s="106">
        <f>IF(EXACT(O2008,Y2008),M2008,M2008*(1-#REF!))</f>
        <v>518</v>
      </c>
      <c r="X2008" s="106">
        <f>P2008*W2008</f>
        <v>0</v>
      </c>
      <c r="Y2008" s="107" t="s">
        <v>72</v>
      </c>
      <c r="Z2008" s="103">
        <f t="shared" ref="Z2008:Z2022" si="869">IF(EXACT(O2008,Y2008),Q2008,0)</f>
        <v>0</v>
      </c>
      <c r="AA2008" s="103">
        <f t="shared" ref="AA2008:AA2022" si="870">IF(Z2008=0,Q2008,0)</f>
        <v>0</v>
      </c>
      <c r="AB2008" s="128">
        <f>IF(U2008=0,"",L2008/U2008-1)</f>
        <v>0.60231660231660222</v>
      </c>
      <c r="AC2008" s="128">
        <f>IF(W2008=0,"",L2008/W2008-1)</f>
        <v>0.60231660231660222</v>
      </c>
    </row>
    <row r="2009" spans="1:29" ht="50.1" customHeight="1">
      <c r="A2009" s="171"/>
      <c r="B2009" s="171"/>
      <c r="C2009" s="174"/>
      <c r="D2009" s="174"/>
      <c r="E2009" s="131"/>
      <c r="F2009" s="177"/>
      <c r="G2009" s="180"/>
      <c r="H2009" s="163"/>
      <c r="I2009" s="165"/>
      <c r="J2009" s="168"/>
      <c r="K2009" s="62" t="s">
        <v>981</v>
      </c>
      <c r="L2009" s="63">
        <v>830</v>
      </c>
      <c r="M2009" s="63">
        <v>518</v>
      </c>
      <c r="N2009" s="142" t="s">
        <v>1063</v>
      </c>
      <c r="O2009" s="127" t="s">
        <v>72</v>
      </c>
      <c r="P2009" s="100"/>
      <c r="Q2009" s="63">
        <f t="shared" ref="Q2009:Q2022" si="871">P2009*M2009</f>
        <v>0</v>
      </c>
      <c r="R2009" s="64"/>
      <c r="S2009" s="67">
        <v>42</v>
      </c>
      <c r="T2009" s="46"/>
      <c r="U2009" s="106">
        <f>IF(EXACT(O2009,Y2009),M2009,M2009*(1-'Расчет ПРЕДЗАКАЗ'!$D$10))</f>
        <v>518</v>
      </c>
      <c r="V2009" s="106">
        <f t="shared" ref="V2009:V2022" si="872">P2009*U2009</f>
        <v>0</v>
      </c>
      <c r="W2009" s="106">
        <f>IF(EXACT(O2009,Y2009),M2009,M2009*(1-#REF!))</f>
        <v>518</v>
      </c>
      <c r="X2009" s="106">
        <f t="shared" ref="X2009:X2022" si="873">P2009*W2009</f>
        <v>0</v>
      </c>
      <c r="Y2009" s="107" t="s">
        <v>72</v>
      </c>
      <c r="Z2009" s="103">
        <f t="shared" si="869"/>
        <v>0</v>
      </c>
      <c r="AA2009" s="103">
        <f t="shared" si="870"/>
        <v>0</v>
      </c>
      <c r="AB2009" s="128">
        <f t="shared" ref="AB2009:AB2022" si="874">IF(U2009=0,"",L2009/U2009-1)</f>
        <v>0.60231660231660222</v>
      </c>
      <c r="AC2009" s="128">
        <f t="shared" ref="AC2009:AC2022" si="875">IF(W2009=0,"",L2009/W2009-1)</f>
        <v>0.60231660231660222</v>
      </c>
    </row>
    <row r="2010" spans="1:29" ht="50.1" customHeight="1">
      <c r="A2010" s="171"/>
      <c r="B2010" s="171"/>
      <c r="C2010" s="174"/>
      <c r="D2010" s="174"/>
      <c r="E2010" s="131"/>
      <c r="F2010" s="177"/>
      <c r="G2010" s="180"/>
      <c r="H2010" s="163"/>
      <c r="I2010" s="165"/>
      <c r="J2010" s="168"/>
      <c r="K2010" s="62"/>
      <c r="L2010" s="63"/>
      <c r="M2010" s="63"/>
      <c r="N2010" s="142"/>
      <c r="O2010" s="127"/>
      <c r="P2010" s="100"/>
      <c r="Q2010" s="63">
        <f t="shared" si="871"/>
        <v>0</v>
      </c>
      <c r="R2010" s="64"/>
      <c r="S2010" s="67"/>
      <c r="T2010" s="46"/>
      <c r="U2010" s="106">
        <f>IF(EXACT(O2010,Y2010),M2010,M2010*(1-'Расчет ПРЕДЗАКАЗ'!$D$10))</f>
        <v>0</v>
      </c>
      <c r="V2010" s="106">
        <f t="shared" si="872"/>
        <v>0</v>
      </c>
      <c r="W2010" s="106" t="e">
        <f>IF(EXACT(O2010,Y2010),M2010,M2010*(1-#REF!))</f>
        <v>#REF!</v>
      </c>
      <c r="X2010" s="106" t="e">
        <f t="shared" si="873"/>
        <v>#REF!</v>
      </c>
      <c r="Y2010" s="107" t="s">
        <v>72</v>
      </c>
      <c r="Z2010" s="103">
        <f t="shared" si="869"/>
        <v>0</v>
      </c>
      <c r="AA2010" s="103">
        <f t="shared" si="870"/>
        <v>0</v>
      </c>
      <c r="AB2010" s="128" t="str">
        <f t="shared" si="874"/>
        <v/>
      </c>
      <c r="AC2010" s="128" t="e">
        <f t="shared" si="875"/>
        <v>#REF!</v>
      </c>
    </row>
    <row r="2011" spans="1:29" ht="50.1" customHeight="1">
      <c r="A2011" s="171"/>
      <c r="B2011" s="171"/>
      <c r="C2011" s="174"/>
      <c r="D2011" s="174"/>
      <c r="E2011" s="131"/>
      <c r="F2011" s="177"/>
      <c r="G2011" s="180"/>
      <c r="H2011" s="163"/>
      <c r="I2011" s="165"/>
      <c r="J2011" s="168"/>
      <c r="K2011" s="62"/>
      <c r="L2011" s="63"/>
      <c r="M2011" s="63"/>
      <c r="N2011" s="142"/>
      <c r="O2011" s="127"/>
      <c r="P2011" s="100"/>
      <c r="Q2011" s="63">
        <f t="shared" si="871"/>
        <v>0</v>
      </c>
      <c r="R2011" s="64"/>
      <c r="S2011" s="67"/>
      <c r="T2011" s="46"/>
      <c r="U2011" s="106">
        <f>IF(EXACT(O2011,Y2011),M2011,M2011*(1-'Расчет ПРЕДЗАКАЗ'!$D$10))</f>
        <v>0</v>
      </c>
      <c r="V2011" s="106">
        <f t="shared" si="872"/>
        <v>0</v>
      </c>
      <c r="W2011" s="106" t="e">
        <f>IF(EXACT(O2011,Y2011),M2011,M2011*(1-#REF!))</f>
        <v>#REF!</v>
      </c>
      <c r="X2011" s="106" t="e">
        <f t="shared" si="873"/>
        <v>#REF!</v>
      </c>
      <c r="Y2011" s="107" t="s">
        <v>72</v>
      </c>
      <c r="Z2011" s="103">
        <f t="shared" si="869"/>
        <v>0</v>
      </c>
      <c r="AA2011" s="103">
        <f t="shared" si="870"/>
        <v>0</v>
      </c>
      <c r="AB2011" s="128" t="str">
        <f t="shared" si="874"/>
        <v/>
      </c>
      <c r="AC2011" s="128" t="e">
        <f t="shared" si="875"/>
        <v>#REF!</v>
      </c>
    </row>
    <row r="2012" spans="1:29" ht="50.1" customHeight="1">
      <c r="A2012" s="171"/>
      <c r="B2012" s="171"/>
      <c r="C2012" s="174"/>
      <c r="D2012" s="174"/>
      <c r="E2012" s="131"/>
      <c r="F2012" s="177"/>
      <c r="G2012" s="180"/>
      <c r="H2012" s="163"/>
      <c r="I2012" s="165"/>
      <c r="J2012" s="168"/>
      <c r="K2012" s="62"/>
      <c r="L2012" s="63"/>
      <c r="M2012" s="63"/>
      <c r="N2012" s="142"/>
      <c r="O2012" s="127"/>
      <c r="P2012" s="100"/>
      <c r="Q2012" s="63">
        <f t="shared" si="871"/>
        <v>0</v>
      </c>
      <c r="R2012" s="64"/>
      <c r="S2012" s="67"/>
      <c r="T2012" s="46"/>
      <c r="U2012" s="106">
        <f>IF(EXACT(O2012,Y2012),M2012,M2012*(1-'Расчет ПРЕДЗАКАЗ'!$D$10))</f>
        <v>0</v>
      </c>
      <c r="V2012" s="106">
        <f t="shared" si="872"/>
        <v>0</v>
      </c>
      <c r="W2012" s="106" t="e">
        <f>IF(EXACT(O2012,Y2012),M2012,M2012*(1-#REF!))</f>
        <v>#REF!</v>
      </c>
      <c r="X2012" s="106" t="e">
        <f t="shared" si="873"/>
        <v>#REF!</v>
      </c>
      <c r="Y2012" s="107" t="s">
        <v>72</v>
      </c>
      <c r="Z2012" s="103">
        <f t="shared" si="869"/>
        <v>0</v>
      </c>
      <c r="AA2012" s="103">
        <f t="shared" si="870"/>
        <v>0</v>
      </c>
      <c r="AB2012" s="128" t="str">
        <f t="shared" si="874"/>
        <v/>
      </c>
      <c r="AC2012" s="128" t="e">
        <f t="shared" si="875"/>
        <v>#REF!</v>
      </c>
    </row>
    <row r="2013" spans="1:29" ht="50.1" customHeight="1">
      <c r="A2013" s="171"/>
      <c r="B2013" s="171"/>
      <c r="C2013" s="174"/>
      <c r="D2013" s="174"/>
      <c r="E2013" s="131"/>
      <c r="F2013" s="177"/>
      <c r="G2013" s="180"/>
      <c r="H2013" s="163"/>
      <c r="I2013" s="165"/>
      <c r="J2013" s="168"/>
      <c r="K2013" s="62"/>
      <c r="L2013" s="63"/>
      <c r="M2013" s="63"/>
      <c r="N2013" s="142"/>
      <c r="O2013" s="127"/>
      <c r="P2013" s="100"/>
      <c r="Q2013" s="63">
        <f t="shared" si="871"/>
        <v>0</v>
      </c>
      <c r="R2013" s="64"/>
      <c r="S2013" s="67"/>
      <c r="T2013" s="46"/>
      <c r="U2013" s="106">
        <f>IF(EXACT(O2013,Y2013),M2013,M2013*(1-'Расчет ПРЕДЗАКАЗ'!$D$10))</f>
        <v>0</v>
      </c>
      <c r="V2013" s="106">
        <f t="shared" si="872"/>
        <v>0</v>
      </c>
      <c r="W2013" s="106" t="e">
        <f>IF(EXACT(O2013,Y2013),M2013,M2013*(1-#REF!))</f>
        <v>#REF!</v>
      </c>
      <c r="X2013" s="106" t="e">
        <f t="shared" si="873"/>
        <v>#REF!</v>
      </c>
      <c r="Y2013" s="107" t="s">
        <v>72</v>
      </c>
      <c r="Z2013" s="103">
        <f t="shared" si="869"/>
        <v>0</v>
      </c>
      <c r="AA2013" s="103">
        <f t="shared" si="870"/>
        <v>0</v>
      </c>
      <c r="AB2013" s="128" t="str">
        <f t="shared" si="874"/>
        <v/>
      </c>
      <c r="AC2013" s="128" t="e">
        <f t="shared" si="875"/>
        <v>#REF!</v>
      </c>
    </row>
    <row r="2014" spans="1:29" ht="50.1" customHeight="1">
      <c r="A2014" s="171"/>
      <c r="B2014" s="171"/>
      <c r="C2014" s="174"/>
      <c r="D2014" s="174"/>
      <c r="E2014" s="131"/>
      <c r="F2014" s="177"/>
      <c r="G2014" s="180"/>
      <c r="H2014" s="163"/>
      <c r="I2014" s="165"/>
      <c r="J2014" s="168"/>
      <c r="K2014" s="62"/>
      <c r="L2014" s="63"/>
      <c r="M2014" s="63"/>
      <c r="N2014" s="142"/>
      <c r="O2014" s="127"/>
      <c r="P2014" s="100"/>
      <c r="Q2014" s="63">
        <f t="shared" si="871"/>
        <v>0</v>
      </c>
      <c r="R2014" s="64"/>
      <c r="S2014" s="67"/>
      <c r="T2014" s="46"/>
      <c r="U2014" s="106">
        <f>IF(EXACT(O2014,Y2014),M2014,M2014*(1-'Расчет ПРЕДЗАКАЗ'!$D$10))</f>
        <v>0</v>
      </c>
      <c r="V2014" s="106">
        <f t="shared" si="872"/>
        <v>0</v>
      </c>
      <c r="W2014" s="106" t="e">
        <f>IF(EXACT(O2014,Y2014),M2014,M2014*(1-#REF!))</f>
        <v>#REF!</v>
      </c>
      <c r="X2014" s="106" t="e">
        <f t="shared" si="873"/>
        <v>#REF!</v>
      </c>
      <c r="Y2014" s="107" t="s">
        <v>72</v>
      </c>
      <c r="Z2014" s="103">
        <f t="shared" si="869"/>
        <v>0</v>
      </c>
      <c r="AA2014" s="103">
        <f t="shared" si="870"/>
        <v>0</v>
      </c>
      <c r="AB2014" s="128" t="str">
        <f t="shared" si="874"/>
        <v/>
      </c>
      <c r="AC2014" s="128" t="e">
        <f t="shared" si="875"/>
        <v>#REF!</v>
      </c>
    </row>
    <row r="2015" spans="1:29" ht="50.1" customHeight="1">
      <c r="A2015" s="171"/>
      <c r="B2015" s="171"/>
      <c r="C2015" s="174"/>
      <c r="D2015" s="174"/>
      <c r="E2015" s="131"/>
      <c r="F2015" s="177"/>
      <c r="G2015" s="180"/>
      <c r="H2015" s="163"/>
      <c r="I2015" s="165"/>
      <c r="J2015" s="168"/>
      <c r="K2015" s="62"/>
      <c r="L2015" s="63"/>
      <c r="M2015" s="63"/>
      <c r="N2015" s="142"/>
      <c r="O2015" s="127"/>
      <c r="P2015" s="100"/>
      <c r="Q2015" s="63">
        <f t="shared" si="871"/>
        <v>0</v>
      </c>
      <c r="R2015" s="64"/>
      <c r="S2015" s="67"/>
      <c r="T2015" s="46"/>
      <c r="U2015" s="106">
        <f>IF(EXACT(O2015,Y2015),M2015,M2015*(1-'Расчет ПРЕДЗАКАЗ'!$D$10))</f>
        <v>0</v>
      </c>
      <c r="V2015" s="106">
        <f t="shared" si="872"/>
        <v>0</v>
      </c>
      <c r="W2015" s="106" t="e">
        <f>IF(EXACT(O2015,Y2015),M2015,M2015*(1-#REF!))</f>
        <v>#REF!</v>
      </c>
      <c r="X2015" s="106" t="e">
        <f t="shared" si="873"/>
        <v>#REF!</v>
      </c>
      <c r="Y2015" s="107" t="s">
        <v>72</v>
      </c>
      <c r="Z2015" s="103">
        <f t="shared" si="869"/>
        <v>0</v>
      </c>
      <c r="AA2015" s="103">
        <f t="shared" si="870"/>
        <v>0</v>
      </c>
      <c r="AB2015" s="128" t="str">
        <f t="shared" si="874"/>
        <v/>
      </c>
      <c r="AC2015" s="128" t="e">
        <f t="shared" si="875"/>
        <v>#REF!</v>
      </c>
    </row>
    <row r="2016" spans="1:29" ht="50.1" customHeight="1">
      <c r="A2016" s="171"/>
      <c r="B2016" s="171"/>
      <c r="C2016" s="174"/>
      <c r="D2016" s="174"/>
      <c r="E2016" s="131"/>
      <c r="F2016" s="177"/>
      <c r="G2016" s="180"/>
      <c r="H2016" s="163"/>
      <c r="I2016" s="165"/>
      <c r="J2016" s="168"/>
      <c r="K2016" s="62"/>
      <c r="L2016" s="63"/>
      <c r="M2016" s="63"/>
      <c r="N2016" s="142"/>
      <c r="O2016" s="127"/>
      <c r="P2016" s="100"/>
      <c r="Q2016" s="63">
        <f t="shared" si="871"/>
        <v>0</v>
      </c>
      <c r="R2016" s="64"/>
      <c r="S2016" s="67"/>
      <c r="T2016" s="46"/>
      <c r="U2016" s="106">
        <f>IF(EXACT(O2016,Y2016),M2016,M2016*(1-'Расчет ПРЕДЗАКАЗ'!$D$10))</f>
        <v>0</v>
      </c>
      <c r="V2016" s="106">
        <f t="shared" si="872"/>
        <v>0</v>
      </c>
      <c r="W2016" s="106" t="e">
        <f>IF(EXACT(O2016,Y2016),M2016,M2016*(1-#REF!))</f>
        <v>#REF!</v>
      </c>
      <c r="X2016" s="106" t="e">
        <f t="shared" si="873"/>
        <v>#REF!</v>
      </c>
      <c r="Y2016" s="107" t="s">
        <v>72</v>
      </c>
      <c r="Z2016" s="103">
        <f t="shared" si="869"/>
        <v>0</v>
      </c>
      <c r="AA2016" s="103">
        <f t="shared" si="870"/>
        <v>0</v>
      </c>
      <c r="AB2016" s="128" t="str">
        <f t="shared" si="874"/>
        <v/>
      </c>
      <c r="AC2016" s="128" t="e">
        <f t="shared" si="875"/>
        <v>#REF!</v>
      </c>
    </row>
    <row r="2017" spans="1:29" ht="50.1" customHeight="1">
      <c r="A2017" s="171"/>
      <c r="B2017" s="171"/>
      <c r="C2017" s="174"/>
      <c r="D2017" s="174"/>
      <c r="E2017" s="131"/>
      <c r="F2017" s="177"/>
      <c r="G2017" s="180"/>
      <c r="H2017" s="163"/>
      <c r="I2017" s="165"/>
      <c r="J2017" s="168"/>
      <c r="K2017" s="62"/>
      <c r="L2017" s="63"/>
      <c r="M2017" s="63"/>
      <c r="N2017" s="143"/>
      <c r="O2017" s="127"/>
      <c r="P2017" s="100"/>
      <c r="Q2017" s="63">
        <f t="shared" si="871"/>
        <v>0</v>
      </c>
      <c r="R2017" s="65"/>
      <c r="S2017" s="67"/>
      <c r="T2017" s="40"/>
      <c r="U2017" s="106">
        <f>IF(EXACT(O2017,Y2017),M2017,M2017*(1-'Расчет ПРЕДЗАКАЗ'!$D$10))</f>
        <v>0</v>
      </c>
      <c r="V2017" s="106">
        <f t="shared" si="872"/>
        <v>0</v>
      </c>
      <c r="W2017" s="106" t="e">
        <f>IF(EXACT(O2017,Y2017),M2017,M2017*(1-#REF!))</f>
        <v>#REF!</v>
      </c>
      <c r="X2017" s="106" t="e">
        <f t="shared" si="873"/>
        <v>#REF!</v>
      </c>
      <c r="Y2017" s="107" t="s">
        <v>72</v>
      </c>
      <c r="Z2017" s="103">
        <f t="shared" si="869"/>
        <v>0</v>
      </c>
      <c r="AA2017" s="103">
        <f t="shared" si="870"/>
        <v>0</v>
      </c>
      <c r="AB2017" s="128" t="str">
        <f t="shared" si="874"/>
        <v/>
      </c>
      <c r="AC2017" s="128" t="e">
        <f t="shared" si="875"/>
        <v>#REF!</v>
      </c>
    </row>
    <row r="2018" spans="1:29" ht="50.1" customHeight="1">
      <c r="A2018" s="171"/>
      <c r="B2018" s="171"/>
      <c r="C2018" s="174"/>
      <c r="D2018" s="174"/>
      <c r="E2018" s="131"/>
      <c r="F2018" s="177"/>
      <c r="G2018" s="180"/>
      <c r="H2018" s="163"/>
      <c r="I2018" s="165"/>
      <c r="J2018" s="168"/>
      <c r="K2018" s="62"/>
      <c r="L2018" s="63"/>
      <c r="M2018" s="63"/>
      <c r="N2018" s="143"/>
      <c r="O2018" s="127"/>
      <c r="P2018" s="100"/>
      <c r="Q2018" s="63">
        <f t="shared" si="871"/>
        <v>0</v>
      </c>
      <c r="R2018" s="65"/>
      <c r="S2018" s="67"/>
      <c r="T2018" s="40"/>
      <c r="U2018" s="106">
        <f>IF(EXACT(O2018,Y2018),M2018,M2018*(1-'Расчет ПРЕДЗАКАЗ'!$D$10))</f>
        <v>0</v>
      </c>
      <c r="V2018" s="106">
        <f t="shared" si="872"/>
        <v>0</v>
      </c>
      <c r="W2018" s="106" t="e">
        <f>IF(EXACT(O2018,Y2018),M2018,M2018*(1-#REF!))</f>
        <v>#REF!</v>
      </c>
      <c r="X2018" s="106" t="e">
        <f t="shared" si="873"/>
        <v>#REF!</v>
      </c>
      <c r="Y2018" s="107" t="s">
        <v>72</v>
      </c>
      <c r="Z2018" s="103">
        <f t="shared" si="869"/>
        <v>0</v>
      </c>
      <c r="AA2018" s="103">
        <f t="shared" si="870"/>
        <v>0</v>
      </c>
      <c r="AB2018" s="128" t="str">
        <f t="shared" si="874"/>
        <v/>
      </c>
      <c r="AC2018" s="128" t="e">
        <f t="shared" si="875"/>
        <v>#REF!</v>
      </c>
    </row>
    <row r="2019" spans="1:29" ht="50.1" customHeight="1">
      <c r="A2019" s="171"/>
      <c r="B2019" s="171"/>
      <c r="C2019" s="174"/>
      <c r="D2019" s="174"/>
      <c r="E2019" s="131"/>
      <c r="F2019" s="177"/>
      <c r="G2019" s="180"/>
      <c r="H2019" s="163"/>
      <c r="I2019" s="165"/>
      <c r="J2019" s="168"/>
      <c r="K2019" s="62"/>
      <c r="L2019" s="63"/>
      <c r="M2019" s="63"/>
      <c r="N2019" s="65"/>
      <c r="O2019" s="127"/>
      <c r="P2019" s="100"/>
      <c r="Q2019" s="63">
        <f t="shared" si="871"/>
        <v>0</v>
      </c>
      <c r="R2019" s="65"/>
      <c r="S2019" s="67"/>
      <c r="T2019" s="40"/>
      <c r="U2019" s="106">
        <f>IF(EXACT(O2019,Y2019),M2019,M2019*(1-'Расчет ПРЕДЗАКАЗ'!$D$10))</f>
        <v>0</v>
      </c>
      <c r="V2019" s="106">
        <f t="shared" si="872"/>
        <v>0</v>
      </c>
      <c r="W2019" s="106" t="e">
        <f>IF(EXACT(O2019,Y2019),M2019,M2019*(1-#REF!))</f>
        <v>#REF!</v>
      </c>
      <c r="X2019" s="106" t="e">
        <f t="shared" si="873"/>
        <v>#REF!</v>
      </c>
      <c r="Y2019" s="107" t="s">
        <v>72</v>
      </c>
      <c r="Z2019" s="103">
        <f t="shared" si="869"/>
        <v>0</v>
      </c>
      <c r="AA2019" s="103">
        <f t="shared" si="870"/>
        <v>0</v>
      </c>
      <c r="AB2019" s="128" t="str">
        <f t="shared" si="874"/>
        <v/>
      </c>
      <c r="AC2019" s="128" t="e">
        <f t="shared" si="875"/>
        <v>#REF!</v>
      </c>
    </row>
    <row r="2020" spans="1:29" ht="50.1" customHeight="1">
      <c r="A2020" s="171"/>
      <c r="B2020" s="171"/>
      <c r="C2020" s="174"/>
      <c r="D2020" s="174"/>
      <c r="E2020" s="131"/>
      <c r="F2020" s="177"/>
      <c r="G2020" s="180"/>
      <c r="H2020" s="163"/>
      <c r="I2020" s="165"/>
      <c r="J2020" s="168"/>
      <c r="K2020" s="62"/>
      <c r="L2020" s="63"/>
      <c r="M2020" s="63"/>
      <c r="N2020" s="65"/>
      <c r="O2020" s="127"/>
      <c r="P2020" s="100"/>
      <c r="Q2020" s="63">
        <f t="shared" si="871"/>
        <v>0</v>
      </c>
      <c r="R2020" s="65"/>
      <c r="S2020" s="67"/>
      <c r="T2020" s="40"/>
      <c r="U2020" s="106">
        <f>IF(EXACT(O2020,Y2020),M2020,M2020*(1-'Расчет ПРЕДЗАКАЗ'!$D$10))</f>
        <v>0</v>
      </c>
      <c r="V2020" s="106">
        <f t="shared" si="872"/>
        <v>0</v>
      </c>
      <c r="W2020" s="106" t="e">
        <f>IF(EXACT(O2020,Y2020),M2020,M2020*(1-#REF!))</f>
        <v>#REF!</v>
      </c>
      <c r="X2020" s="106" t="e">
        <f t="shared" si="873"/>
        <v>#REF!</v>
      </c>
      <c r="Y2020" s="107" t="s">
        <v>72</v>
      </c>
      <c r="Z2020" s="103">
        <f t="shared" si="869"/>
        <v>0</v>
      </c>
      <c r="AA2020" s="103">
        <f t="shared" si="870"/>
        <v>0</v>
      </c>
      <c r="AB2020" s="128" t="str">
        <f t="shared" si="874"/>
        <v/>
      </c>
      <c r="AC2020" s="128" t="e">
        <f t="shared" si="875"/>
        <v>#REF!</v>
      </c>
    </row>
    <row r="2021" spans="1:29" ht="50.1" customHeight="1">
      <c r="A2021" s="171"/>
      <c r="B2021" s="171"/>
      <c r="C2021" s="174"/>
      <c r="D2021" s="174"/>
      <c r="E2021" s="131"/>
      <c r="F2021" s="177"/>
      <c r="G2021" s="180"/>
      <c r="H2021" s="163"/>
      <c r="I2021" s="165"/>
      <c r="J2021" s="168"/>
      <c r="K2021" s="62"/>
      <c r="L2021" s="63"/>
      <c r="M2021" s="63"/>
      <c r="N2021" s="65"/>
      <c r="O2021" s="127"/>
      <c r="P2021" s="100"/>
      <c r="Q2021" s="63">
        <f t="shared" si="871"/>
        <v>0</v>
      </c>
      <c r="R2021" s="65"/>
      <c r="S2021" s="67"/>
      <c r="T2021" s="40"/>
      <c r="U2021" s="106">
        <f>IF(EXACT(O2021,Y2021),M2021,M2021*(1-'Расчет ПРЕДЗАКАЗ'!$D$10))</f>
        <v>0</v>
      </c>
      <c r="V2021" s="106">
        <f t="shared" si="872"/>
        <v>0</v>
      </c>
      <c r="W2021" s="106" t="e">
        <f>IF(EXACT(O2021,Y2021),M2021,M2021*(1-#REF!))</f>
        <v>#REF!</v>
      </c>
      <c r="X2021" s="106" t="e">
        <f t="shared" si="873"/>
        <v>#REF!</v>
      </c>
      <c r="Y2021" s="107" t="s">
        <v>72</v>
      </c>
      <c r="Z2021" s="103">
        <f t="shared" si="869"/>
        <v>0</v>
      </c>
      <c r="AA2021" s="103">
        <f t="shared" si="870"/>
        <v>0</v>
      </c>
      <c r="AB2021" s="128" t="str">
        <f t="shared" si="874"/>
        <v/>
      </c>
      <c r="AC2021" s="128" t="e">
        <f t="shared" si="875"/>
        <v>#REF!</v>
      </c>
    </row>
    <row r="2022" spans="1:29" ht="50.1" customHeight="1">
      <c r="A2022" s="172"/>
      <c r="B2022" s="172"/>
      <c r="C2022" s="175"/>
      <c r="D2022" s="175"/>
      <c r="E2022" s="132"/>
      <c r="F2022" s="178"/>
      <c r="G2022" s="181"/>
      <c r="H2022" s="164"/>
      <c r="I2022" s="166"/>
      <c r="J2022" s="169"/>
      <c r="K2022" s="62"/>
      <c r="L2022" s="63"/>
      <c r="M2022" s="63"/>
      <c r="N2022" s="65"/>
      <c r="O2022" s="127"/>
      <c r="P2022" s="100"/>
      <c r="Q2022" s="63">
        <f t="shared" si="871"/>
        <v>0</v>
      </c>
      <c r="R2022" s="65"/>
      <c r="S2022" s="67"/>
      <c r="T2022" s="40"/>
      <c r="U2022" s="106">
        <f>IF(EXACT(O2022,Y2022),M2022,M2022*(1-'Расчет ПРЕДЗАКАЗ'!$D$10))</f>
        <v>0</v>
      </c>
      <c r="V2022" s="106">
        <f t="shared" si="872"/>
        <v>0</v>
      </c>
      <c r="W2022" s="106" t="e">
        <f>IF(EXACT(O2022,Y2022),M2022,M2022*(1-#REF!))</f>
        <v>#REF!</v>
      </c>
      <c r="X2022" s="106" t="e">
        <f t="shared" si="873"/>
        <v>#REF!</v>
      </c>
      <c r="Y2022" s="107" t="s">
        <v>72</v>
      </c>
      <c r="Z2022" s="103">
        <f t="shared" si="869"/>
        <v>0</v>
      </c>
      <c r="AA2022" s="103">
        <f t="shared" si="870"/>
        <v>0</v>
      </c>
      <c r="AB2022" s="128" t="str">
        <f t="shared" si="874"/>
        <v/>
      </c>
      <c r="AC2022" s="128" t="e">
        <f t="shared" si="875"/>
        <v>#REF!</v>
      </c>
    </row>
    <row r="2023" spans="1:29" ht="11.25" customHeight="1" thickBot="1"/>
    <row r="2024" spans="1:29" ht="50.1" customHeight="1">
      <c r="A2024" s="170">
        <v>126</v>
      </c>
      <c r="B2024" s="170" t="s">
        <v>1064</v>
      </c>
      <c r="C2024" s="173" t="s">
        <v>1065</v>
      </c>
      <c r="D2024" s="173" t="s">
        <v>77</v>
      </c>
      <c r="E2024" s="131"/>
      <c r="F2024" s="199" t="s">
        <v>978</v>
      </c>
      <c r="G2024" s="179" t="s">
        <v>991</v>
      </c>
      <c r="H2024" s="162" t="s">
        <v>1066</v>
      </c>
      <c r="I2024" s="200" t="s">
        <v>1067</v>
      </c>
      <c r="J2024" s="167" t="s">
        <v>19</v>
      </c>
      <c r="K2024" s="62" t="s">
        <v>1068</v>
      </c>
      <c r="L2024" s="63">
        <v>770</v>
      </c>
      <c r="M2024" s="63">
        <v>480</v>
      </c>
      <c r="N2024" s="142" t="s">
        <v>1069</v>
      </c>
      <c r="O2024" s="127" t="s">
        <v>72</v>
      </c>
      <c r="P2024" s="100"/>
      <c r="Q2024" s="63">
        <f>P2024*M2024</f>
        <v>0</v>
      </c>
      <c r="R2024" s="64"/>
      <c r="S2024" s="67">
        <v>126</v>
      </c>
      <c r="T2024" s="59"/>
      <c r="U2024" s="106">
        <f>IF(EXACT(O2024,Y2024),M2024,M2024*(1-'Расчет ПРЕДЗАКАЗ'!$D$10))</f>
        <v>480</v>
      </c>
      <c r="V2024" s="106">
        <f>P2024*U2024</f>
        <v>0</v>
      </c>
      <c r="W2024" s="106">
        <f>IF(EXACT(O2024,Y2024),M2024,M2024*(1-#REF!))</f>
        <v>480</v>
      </c>
      <c r="X2024" s="106">
        <f>P2024*W2024</f>
        <v>0</v>
      </c>
      <c r="Y2024" s="107" t="s">
        <v>72</v>
      </c>
      <c r="Z2024" s="103">
        <f t="shared" ref="Z2024:Z2038" si="876">IF(EXACT(O2024,Y2024),Q2024,0)</f>
        <v>0</v>
      </c>
      <c r="AA2024" s="103">
        <f t="shared" ref="AA2024:AA2038" si="877">IF(Z2024=0,Q2024,0)</f>
        <v>0</v>
      </c>
      <c r="AB2024" s="128">
        <f>IF(U2024=0,"",L2024/U2024-1)</f>
        <v>0.60416666666666674</v>
      </c>
      <c r="AC2024" s="128">
        <f>IF(W2024=0,"",L2024/W2024-1)</f>
        <v>0.60416666666666674</v>
      </c>
    </row>
    <row r="2025" spans="1:29" ht="50.1" customHeight="1">
      <c r="A2025" s="171"/>
      <c r="B2025" s="171"/>
      <c r="C2025" s="174"/>
      <c r="D2025" s="174"/>
      <c r="E2025" s="131"/>
      <c r="F2025" s="177"/>
      <c r="G2025" s="180"/>
      <c r="H2025" s="163"/>
      <c r="I2025" s="165"/>
      <c r="J2025" s="168"/>
      <c r="K2025" s="62" t="s">
        <v>371</v>
      </c>
      <c r="L2025" s="63">
        <v>770</v>
      </c>
      <c r="M2025" s="63">
        <v>480</v>
      </c>
      <c r="N2025" s="142" t="s">
        <v>1070</v>
      </c>
      <c r="O2025" s="127" t="s">
        <v>72</v>
      </c>
      <c r="P2025" s="100"/>
      <c r="Q2025" s="63">
        <f t="shared" ref="Q2025:Q2038" si="878">P2025*M2025</f>
        <v>0</v>
      </c>
      <c r="R2025" s="64"/>
      <c r="S2025" s="67">
        <v>122</v>
      </c>
      <c r="T2025" s="46"/>
      <c r="U2025" s="106">
        <f>IF(EXACT(O2025,Y2025),M2025,M2025*(1-'Расчет ПРЕДЗАКАЗ'!$D$10))</f>
        <v>480</v>
      </c>
      <c r="V2025" s="106">
        <f t="shared" ref="V2025:V2038" si="879">P2025*U2025</f>
        <v>0</v>
      </c>
      <c r="W2025" s="106">
        <f>IF(EXACT(O2025,Y2025),M2025,M2025*(1-#REF!))</f>
        <v>480</v>
      </c>
      <c r="X2025" s="106">
        <f t="shared" ref="X2025:X2038" si="880">P2025*W2025</f>
        <v>0</v>
      </c>
      <c r="Y2025" s="107" t="s">
        <v>72</v>
      </c>
      <c r="Z2025" s="103">
        <f t="shared" si="876"/>
        <v>0</v>
      </c>
      <c r="AA2025" s="103">
        <f t="shared" si="877"/>
        <v>0</v>
      </c>
      <c r="AB2025" s="128">
        <f t="shared" ref="AB2025:AB2038" si="881">IF(U2025=0,"",L2025/U2025-1)</f>
        <v>0.60416666666666674</v>
      </c>
      <c r="AC2025" s="128">
        <f t="shared" ref="AC2025:AC2038" si="882">IF(W2025=0,"",L2025/W2025-1)</f>
        <v>0.60416666666666674</v>
      </c>
    </row>
    <row r="2026" spans="1:29" ht="50.1" customHeight="1">
      <c r="A2026" s="171"/>
      <c r="B2026" s="171"/>
      <c r="C2026" s="174"/>
      <c r="D2026" s="174"/>
      <c r="E2026" s="131"/>
      <c r="F2026" s="177"/>
      <c r="G2026" s="180"/>
      <c r="H2026" s="163"/>
      <c r="I2026" s="165"/>
      <c r="J2026" s="168"/>
      <c r="K2026" s="62" t="s">
        <v>196</v>
      </c>
      <c r="L2026" s="63">
        <v>770</v>
      </c>
      <c r="M2026" s="63">
        <v>480</v>
      </c>
      <c r="N2026" s="142" t="s">
        <v>1071</v>
      </c>
      <c r="O2026" s="127" t="s">
        <v>72</v>
      </c>
      <c r="P2026" s="100"/>
      <c r="Q2026" s="63">
        <f t="shared" si="878"/>
        <v>0</v>
      </c>
      <c r="R2026" s="64"/>
      <c r="S2026" s="67">
        <v>119</v>
      </c>
      <c r="T2026" s="46"/>
      <c r="U2026" s="106">
        <f>IF(EXACT(O2026,Y2026),M2026,M2026*(1-'Расчет ПРЕДЗАКАЗ'!$D$10))</f>
        <v>480</v>
      </c>
      <c r="V2026" s="106">
        <f t="shared" si="879"/>
        <v>0</v>
      </c>
      <c r="W2026" s="106">
        <f>IF(EXACT(O2026,Y2026),M2026,M2026*(1-#REF!))</f>
        <v>480</v>
      </c>
      <c r="X2026" s="106">
        <f t="shared" si="880"/>
        <v>0</v>
      </c>
      <c r="Y2026" s="107" t="s">
        <v>72</v>
      </c>
      <c r="Z2026" s="103">
        <f t="shared" si="876"/>
        <v>0</v>
      </c>
      <c r="AA2026" s="103">
        <f t="shared" si="877"/>
        <v>0</v>
      </c>
      <c r="AB2026" s="128">
        <f t="shared" si="881"/>
        <v>0.60416666666666674</v>
      </c>
      <c r="AC2026" s="128">
        <f t="shared" si="882"/>
        <v>0.60416666666666674</v>
      </c>
    </row>
    <row r="2027" spans="1:29" ht="50.1" customHeight="1">
      <c r="A2027" s="171"/>
      <c r="B2027" s="171"/>
      <c r="C2027" s="174"/>
      <c r="D2027" s="174"/>
      <c r="E2027" s="131"/>
      <c r="F2027" s="177"/>
      <c r="G2027" s="180"/>
      <c r="H2027" s="163"/>
      <c r="I2027" s="165"/>
      <c r="J2027" s="168"/>
      <c r="K2027" s="62" t="s">
        <v>198</v>
      </c>
      <c r="L2027" s="63">
        <v>770</v>
      </c>
      <c r="M2027" s="63">
        <v>480</v>
      </c>
      <c r="N2027" s="142" t="s">
        <v>1072</v>
      </c>
      <c r="O2027" s="127" t="s">
        <v>72</v>
      </c>
      <c r="P2027" s="100"/>
      <c r="Q2027" s="63">
        <f t="shared" si="878"/>
        <v>0</v>
      </c>
      <c r="R2027" s="64"/>
      <c r="S2027" s="67">
        <v>131</v>
      </c>
      <c r="T2027" s="46"/>
      <c r="U2027" s="106">
        <f>IF(EXACT(O2027,Y2027),M2027,M2027*(1-'Расчет ПРЕДЗАКАЗ'!$D$10))</f>
        <v>480</v>
      </c>
      <c r="V2027" s="106">
        <f t="shared" si="879"/>
        <v>0</v>
      </c>
      <c r="W2027" s="106">
        <f>IF(EXACT(O2027,Y2027),M2027,M2027*(1-#REF!))</f>
        <v>480</v>
      </c>
      <c r="X2027" s="106">
        <f t="shared" si="880"/>
        <v>0</v>
      </c>
      <c r="Y2027" s="107" t="s">
        <v>72</v>
      </c>
      <c r="Z2027" s="103">
        <f t="shared" si="876"/>
        <v>0</v>
      </c>
      <c r="AA2027" s="103">
        <f t="shared" si="877"/>
        <v>0</v>
      </c>
      <c r="AB2027" s="128">
        <f t="shared" si="881"/>
        <v>0.60416666666666674</v>
      </c>
      <c r="AC2027" s="128">
        <f t="shared" si="882"/>
        <v>0.60416666666666674</v>
      </c>
    </row>
    <row r="2028" spans="1:29" ht="50.1" customHeight="1">
      <c r="A2028" s="171"/>
      <c r="B2028" s="171"/>
      <c r="C2028" s="174"/>
      <c r="D2028" s="174"/>
      <c r="E2028" s="131"/>
      <c r="F2028" s="177"/>
      <c r="G2028" s="180"/>
      <c r="H2028" s="163"/>
      <c r="I2028" s="165"/>
      <c r="J2028" s="168"/>
      <c r="K2028" s="62" t="s">
        <v>200</v>
      </c>
      <c r="L2028" s="63">
        <v>770</v>
      </c>
      <c r="M2028" s="63">
        <v>480</v>
      </c>
      <c r="N2028" s="142" t="s">
        <v>1073</v>
      </c>
      <c r="O2028" s="127" t="s">
        <v>72</v>
      </c>
      <c r="P2028" s="100"/>
      <c r="Q2028" s="63">
        <f t="shared" si="878"/>
        <v>0</v>
      </c>
      <c r="R2028" s="64"/>
      <c r="S2028" s="67">
        <v>124</v>
      </c>
      <c r="T2028" s="46"/>
      <c r="U2028" s="106">
        <f>IF(EXACT(O2028,Y2028),M2028,M2028*(1-'Расчет ПРЕДЗАКАЗ'!$D$10))</f>
        <v>480</v>
      </c>
      <c r="V2028" s="106">
        <f t="shared" si="879"/>
        <v>0</v>
      </c>
      <c r="W2028" s="106">
        <f>IF(EXACT(O2028,Y2028),M2028,M2028*(1-#REF!))</f>
        <v>480</v>
      </c>
      <c r="X2028" s="106">
        <f t="shared" si="880"/>
        <v>0</v>
      </c>
      <c r="Y2028" s="107" t="s">
        <v>72</v>
      </c>
      <c r="Z2028" s="103">
        <f t="shared" si="876"/>
        <v>0</v>
      </c>
      <c r="AA2028" s="103">
        <f t="shared" si="877"/>
        <v>0</v>
      </c>
      <c r="AB2028" s="128">
        <f t="shared" si="881"/>
        <v>0.60416666666666674</v>
      </c>
      <c r="AC2028" s="128">
        <f t="shared" si="882"/>
        <v>0.60416666666666674</v>
      </c>
    </row>
    <row r="2029" spans="1:29" ht="50.1" customHeight="1">
      <c r="A2029" s="171"/>
      <c r="B2029" s="171"/>
      <c r="C2029" s="174"/>
      <c r="D2029" s="174"/>
      <c r="E2029" s="131"/>
      <c r="F2029" s="177"/>
      <c r="G2029" s="180"/>
      <c r="H2029" s="163"/>
      <c r="I2029" s="165"/>
      <c r="J2029" s="168"/>
      <c r="K2029" s="62"/>
      <c r="L2029" s="63"/>
      <c r="M2029" s="63"/>
      <c r="N2029" s="142"/>
      <c r="O2029" s="127"/>
      <c r="P2029" s="100"/>
      <c r="Q2029" s="63">
        <f t="shared" si="878"/>
        <v>0</v>
      </c>
      <c r="R2029" s="64"/>
      <c r="S2029" s="67"/>
      <c r="T2029" s="46"/>
      <c r="U2029" s="106">
        <f>IF(EXACT(O2029,Y2029),M2029,M2029*(1-'Расчет ПРЕДЗАКАЗ'!$D$10))</f>
        <v>0</v>
      </c>
      <c r="V2029" s="106">
        <f t="shared" si="879"/>
        <v>0</v>
      </c>
      <c r="W2029" s="106" t="e">
        <f>IF(EXACT(O2029,Y2029),M2029,M2029*(1-#REF!))</f>
        <v>#REF!</v>
      </c>
      <c r="X2029" s="106" t="e">
        <f t="shared" si="880"/>
        <v>#REF!</v>
      </c>
      <c r="Y2029" s="107" t="s">
        <v>72</v>
      </c>
      <c r="Z2029" s="103">
        <f t="shared" si="876"/>
        <v>0</v>
      </c>
      <c r="AA2029" s="103">
        <f t="shared" si="877"/>
        <v>0</v>
      </c>
      <c r="AB2029" s="128" t="str">
        <f t="shared" si="881"/>
        <v/>
      </c>
      <c r="AC2029" s="128" t="e">
        <f t="shared" si="882"/>
        <v>#REF!</v>
      </c>
    </row>
    <row r="2030" spans="1:29" ht="50.1" customHeight="1">
      <c r="A2030" s="171"/>
      <c r="B2030" s="171"/>
      <c r="C2030" s="174"/>
      <c r="D2030" s="174"/>
      <c r="E2030" s="131"/>
      <c r="F2030" s="177"/>
      <c r="G2030" s="180"/>
      <c r="H2030" s="163"/>
      <c r="I2030" s="165"/>
      <c r="J2030" s="168"/>
      <c r="K2030" s="62"/>
      <c r="L2030" s="63"/>
      <c r="M2030" s="63"/>
      <c r="N2030" s="142"/>
      <c r="O2030" s="127"/>
      <c r="P2030" s="100"/>
      <c r="Q2030" s="63">
        <f t="shared" si="878"/>
        <v>0</v>
      </c>
      <c r="R2030" s="64"/>
      <c r="S2030" s="67"/>
      <c r="T2030" s="46"/>
      <c r="U2030" s="106">
        <f>IF(EXACT(O2030,Y2030),M2030,M2030*(1-'Расчет ПРЕДЗАКАЗ'!$D$10))</f>
        <v>0</v>
      </c>
      <c r="V2030" s="106">
        <f t="shared" si="879"/>
        <v>0</v>
      </c>
      <c r="W2030" s="106" t="e">
        <f>IF(EXACT(O2030,Y2030),M2030,M2030*(1-#REF!))</f>
        <v>#REF!</v>
      </c>
      <c r="X2030" s="106" t="e">
        <f t="shared" si="880"/>
        <v>#REF!</v>
      </c>
      <c r="Y2030" s="107" t="s">
        <v>72</v>
      </c>
      <c r="Z2030" s="103">
        <f t="shared" si="876"/>
        <v>0</v>
      </c>
      <c r="AA2030" s="103">
        <f t="shared" si="877"/>
        <v>0</v>
      </c>
      <c r="AB2030" s="128" t="str">
        <f t="shared" si="881"/>
        <v/>
      </c>
      <c r="AC2030" s="128" t="e">
        <f t="shared" si="882"/>
        <v>#REF!</v>
      </c>
    </row>
    <row r="2031" spans="1:29" ht="50.1" customHeight="1">
      <c r="A2031" s="171"/>
      <c r="B2031" s="171"/>
      <c r="C2031" s="174"/>
      <c r="D2031" s="174"/>
      <c r="E2031" s="131"/>
      <c r="F2031" s="177"/>
      <c r="G2031" s="180"/>
      <c r="H2031" s="163"/>
      <c r="I2031" s="165"/>
      <c r="J2031" s="168"/>
      <c r="K2031" s="62"/>
      <c r="L2031" s="63"/>
      <c r="M2031" s="63"/>
      <c r="N2031" s="142"/>
      <c r="O2031" s="127"/>
      <c r="P2031" s="100"/>
      <c r="Q2031" s="63">
        <f t="shared" si="878"/>
        <v>0</v>
      </c>
      <c r="R2031" s="64"/>
      <c r="S2031" s="67"/>
      <c r="T2031" s="46"/>
      <c r="U2031" s="106">
        <f>IF(EXACT(O2031,Y2031),M2031,M2031*(1-'Расчет ПРЕДЗАКАЗ'!$D$10))</f>
        <v>0</v>
      </c>
      <c r="V2031" s="106">
        <f t="shared" si="879"/>
        <v>0</v>
      </c>
      <c r="W2031" s="106" t="e">
        <f>IF(EXACT(O2031,Y2031),M2031,M2031*(1-#REF!))</f>
        <v>#REF!</v>
      </c>
      <c r="X2031" s="106" t="e">
        <f t="shared" si="880"/>
        <v>#REF!</v>
      </c>
      <c r="Y2031" s="107" t="s">
        <v>72</v>
      </c>
      <c r="Z2031" s="103">
        <f t="shared" si="876"/>
        <v>0</v>
      </c>
      <c r="AA2031" s="103">
        <f t="shared" si="877"/>
        <v>0</v>
      </c>
      <c r="AB2031" s="128" t="str">
        <f t="shared" si="881"/>
        <v/>
      </c>
      <c r="AC2031" s="128" t="e">
        <f t="shared" si="882"/>
        <v>#REF!</v>
      </c>
    </row>
    <row r="2032" spans="1:29" ht="50.1" customHeight="1">
      <c r="A2032" s="171"/>
      <c r="B2032" s="171"/>
      <c r="C2032" s="174"/>
      <c r="D2032" s="174"/>
      <c r="E2032" s="131"/>
      <c r="F2032" s="177"/>
      <c r="G2032" s="180"/>
      <c r="H2032" s="163"/>
      <c r="I2032" s="165"/>
      <c r="J2032" s="168"/>
      <c r="K2032" s="62"/>
      <c r="L2032" s="63"/>
      <c r="M2032" s="63"/>
      <c r="N2032" s="142"/>
      <c r="O2032" s="127"/>
      <c r="P2032" s="100"/>
      <c r="Q2032" s="63">
        <f t="shared" si="878"/>
        <v>0</v>
      </c>
      <c r="R2032" s="64"/>
      <c r="S2032" s="67"/>
      <c r="T2032" s="46"/>
      <c r="U2032" s="106">
        <f>IF(EXACT(O2032,Y2032),M2032,M2032*(1-'Расчет ПРЕДЗАКАЗ'!$D$10))</f>
        <v>0</v>
      </c>
      <c r="V2032" s="106">
        <f t="shared" si="879"/>
        <v>0</v>
      </c>
      <c r="W2032" s="106" t="e">
        <f>IF(EXACT(O2032,Y2032),M2032,M2032*(1-#REF!))</f>
        <v>#REF!</v>
      </c>
      <c r="X2032" s="106" t="e">
        <f t="shared" si="880"/>
        <v>#REF!</v>
      </c>
      <c r="Y2032" s="107" t="s">
        <v>72</v>
      </c>
      <c r="Z2032" s="103">
        <f t="shared" si="876"/>
        <v>0</v>
      </c>
      <c r="AA2032" s="103">
        <f t="shared" si="877"/>
        <v>0</v>
      </c>
      <c r="AB2032" s="128" t="str">
        <f t="shared" si="881"/>
        <v/>
      </c>
      <c r="AC2032" s="128" t="e">
        <f t="shared" si="882"/>
        <v>#REF!</v>
      </c>
    </row>
    <row r="2033" spans="1:29" ht="50.1" customHeight="1">
      <c r="A2033" s="171"/>
      <c r="B2033" s="171"/>
      <c r="C2033" s="174"/>
      <c r="D2033" s="174"/>
      <c r="E2033" s="131"/>
      <c r="F2033" s="177"/>
      <c r="G2033" s="180"/>
      <c r="H2033" s="163"/>
      <c r="I2033" s="165"/>
      <c r="J2033" s="168"/>
      <c r="K2033" s="62"/>
      <c r="L2033" s="63"/>
      <c r="M2033" s="63"/>
      <c r="N2033" s="143"/>
      <c r="O2033" s="127"/>
      <c r="P2033" s="100"/>
      <c r="Q2033" s="63">
        <f t="shared" si="878"/>
        <v>0</v>
      </c>
      <c r="R2033" s="65"/>
      <c r="S2033" s="67"/>
      <c r="T2033" s="40"/>
      <c r="U2033" s="106">
        <f>IF(EXACT(O2033,Y2033),M2033,M2033*(1-'Расчет ПРЕДЗАКАЗ'!$D$10))</f>
        <v>0</v>
      </c>
      <c r="V2033" s="106">
        <f t="shared" si="879"/>
        <v>0</v>
      </c>
      <c r="W2033" s="106" t="e">
        <f>IF(EXACT(O2033,Y2033),M2033,M2033*(1-#REF!))</f>
        <v>#REF!</v>
      </c>
      <c r="X2033" s="106" t="e">
        <f t="shared" si="880"/>
        <v>#REF!</v>
      </c>
      <c r="Y2033" s="107" t="s">
        <v>72</v>
      </c>
      <c r="Z2033" s="103">
        <f t="shared" si="876"/>
        <v>0</v>
      </c>
      <c r="AA2033" s="103">
        <f t="shared" si="877"/>
        <v>0</v>
      </c>
      <c r="AB2033" s="128" t="str">
        <f t="shared" si="881"/>
        <v/>
      </c>
      <c r="AC2033" s="128" t="e">
        <f t="shared" si="882"/>
        <v>#REF!</v>
      </c>
    </row>
    <row r="2034" spans="1:29" ht="50.1" customHeight="1">
      <c r="A2034" s="171"/>
      <c r="B2034" s="171"/>
      <c r="C2034" s="174"/>
      <c r="D2034" s="174"/>
      <c r="E2034" s="131"/>
      <c r="F2034" s="177"/>
      <c r="G2034" s="180"/>
      <c r="H2034" s="163"/>
      <c r="I2034" s="165"/>
      <c r="J2034" s="168"/>
      <c r="K2034" s="62"/>
      <c r="L2034" s="63"/>
      <c r="M2034" s="63"/>
      <c r="N2034" s="143"/>
      <c r="O2034" s="127"/>
      <c r="P2034" s="100"/>
      <c r="Q2034" s="63">
        <f t="shared" si="878"/>
        <v>0</v>
      </c>
      <c r="R2034" s="65"/>
      <c r="S2034" s="67"/>
      <c r="T2034" s="40"/>
      <c r="U2034" s="106">
        <f>IF(EXACT(O2034,Y2034),M2034,M2034*(1-'Расчет ПРЕДЗАКАЗ'!$D$10))</f>
        <v>0</v>
      </c>
      <c r="V2034" s="106">
        <f t="shared" si="879"/>
        <v>0</v>
      </c>
      <c r="W2034" s="106" t="e">
        <f>IF(EXACT(O2034,Y2034),M2034,M2034*(1-#REF!))</f>
        <v>#REF!</v>
      </c>
      <c r="X2034" s="106" t="e">
        <f t="shared" si="880"/>
        <v>#REF!</v>
      </c>
      <c r="Y2034" s="107" t="s">
        <v>72</v>
      </c>
      <c r="Z2034" s="103">
        <f t="shared" si="876"/>
        <v>0</v>
      </c>
      <c r="AA2034" s="103">
        <f t="shared" si="877"/>
        <v>0</v>
      </c>
      <c r="AB2034" s="128" t="str">
        <f t="shared" si="881"/>
        <v/>
      </c>
      <c r="AC2034" s="128" t="e">
        <f t="shared" si="882"/>
        <v>#REF!</v>
      </c>
    </row>
    <row r="2035" spans="1:29" ht="50.1" customHeight="1">
      <c r="A2035" s="171"/>
      <c r="B2035" s="171"/>
      <c r="C2035" s="174"/>
      <c r="D2035" s="174"/>
      <c r="E2035" s="131"/>
      <c r="F2035" s="177"/>
      <c r="G2035" s="180"/>
      <c r="H2035" s="163"/>
      <c r="I2035" s="165"/>
      <c r="J2035" s="168"/>
      <c r="K2035" s="62"/>
      <c r="L2035" s="63"/>
      <c r="M2035" s="63"/>
      <c r="N2035" s="65"/>
      <c r="O2035" s="127"/>
      <c r="P2035" s="100"/>
      <c r="Q2035" s="63">
        <f t="shared" si="878"/>
        <v>0</v>
      </c>
      <c r="R2035" s="65"/>
      <c r="S2035" s="67"/>
      <c r="T2035" s="40"/>
      <c r="U2035" s="106">
        <f>IF(EXACT(O2035,Y2035),M2035,M2035*(1-'Расчет ПРЕДЗАКАЗ'!$D$10))</f>
        <v>0</v>
      </c>
      <c r="V2035" s="106">
        <f t="shared" si="879"/>
        <v>0</v>
      </c>
      <c r="W2035" s="106" t="e">
        <f>IF(EXACT(O2035,Y2035),M2035,M2035*(1-#REF!))</f>
        <v>#REF!</v>
      </c>
      <c r="X2035" s="106" t="e">
        <f t="shared" si="880"/>
        <v>#REF!</v>
      </c>
      <c r="Y2035" s="107" t="s">
        <v>72</v>
      </c>
      <c r="Z2035" s="103">
        <f t="shared" si="876"/>
        <v>0</v>
      </c>
      <c r="AA2035" s="103">
        <f t="shared" si="877"/>
        <v>0</v>
      </c>
      <c r="AB2035" s="128" t="str">
        <f t="shared" si="881"/>
        <v/>
      </c>
      <c r="AC2035" s="128" t="e">
        <f t="shared" si="882"/>
        <v>#REF!</v>
      </c>
    </row>
    <row r="2036" spans="1:29" ht="50.1" customHeight="1">
      <c r="A2036" s="171"/>
      <c r="B2036" s="171"/>
      <c r="C2036" s="174"/>
      <c r="D2036" s="174"/>
      <c r="E2036" s="131"/>
      <c r="F2036" s="177"/>
      <c r="G2036" s="180"/>
      <c r="H2036" s="163"/>
      <c r="I2036" s="165"/>
      <c r="J2036" s="168"/>
      <c r="K2036" s="62"/>
      <c r="L2036" s="63"/>
      <c r="M2036" s="63"/>
      <c r="N2036" s="65"/>
      <c r="O2036" s="127"/>
      <c r="P2036" s="100"/>
      <c r="Q2036" s="63">
        <f t="shared" si="878"/>
        <v>0</v>
      </c>
      <c r="R2036" s="65"/>
      <c r="S2036" s="67"/>
      <c r="T2036" s="40"/>
      <c r="U2036" s="106">
        <f>IF(EXACT(O2036,Y2036),M2036,M2036*(1-'Расчет ПРЕДЗАКАЗ'!$D$10))</f>
        <v>0</v>
      </c>
      <c r="V2036" s="106">
        <f t="shared" si="879"/>
        <v>0</v>
      </c>
      <c r="W2036" s="106" t="e">
        <f>IF(EXACT(O2036,Y2036),M2036,M2036*(1-#REF!))</f>
        <v>#REF!</v>
      </c>
      <c r="X2036" s="106" t="e">
        <f t="shared" si="880"/>
        <v>#REF!</v>
      </c>
      <c r="Y2036" s="107" t="s">
        <v>72</v>
      </c>
      <c r="Z2036" s="103">
        <f t="shared" si="876"/>
        <v>0</v>
      </c>
      <c r="AA2036" s="103">
        <f t="shared" si="877"/>
        <v>0</v>
      </c>
      <c r="AB2036" s="128" t="str">
        <f t="shared" si="881"/>
        <v/>
      </c>
      <c r="AC2036" s="128" t="e">
        <f t="shared" si="882"/>
        <v>#REF!</v>
      </c>
    </row>
    <row r="2037" spans="1:29" ht="50.1" customHeight="1">
      <c r="A2037" s="171"/>
      <c r="B2037" s="171"/>
      <c r="C2037" s="174"/>
      <c r="D2037" s="174"/>
      <c r="E2037" s="131"/>
      <c r="F2037" s="177"/>
      <c r="G2037" s="180"/>
      <c r="H2037" s="163"/>
      <c r="I2037" s="165"/>
      <c r="J2037" s="168"/>
      <c r="K2037" s="62"/>
      <c r="L2037" s="63"/>
      <c r="M2037" s="63"/>
      <c r="N2037" s="65"/>
      <c r="O2037" s="127"/>
      <c r="P2037" s="100"/>
      <c r="Q2037" s="63">
        <f t="shared" si="878"/>
        <v>0</v>
      </c>
      <c r="R2037" s="65"/>
      <c r="S2037" s="67"/>
      <c r="T2037" s="40"/>
      <c r="U2037" s="106">
        <f>IF(EXACT(O2037,Y2037),M2037,M2037*(1-'Расчет ПРЕДЗАКАЗ'!$D$10))</f>
        <v>0</v>
      </c>
      <c r="V2037" s="106">
        <f t="shared" si="879"/>
        <v>0</v>
      </c>
      <c r="W2037" s="106" t="e">
        <f>IF(EXACT(O2037,Y2037),M2037,M2037*(1-#REF!))</f>
        <v>#REF!</v>
      </c>
      <c r="X2037" s="106" t="e">
        <f t="shared" si="880"/>
        <v>#REF!</v>
      </c>
      <c r="Y2037" s="107" t="s">
        <v>72</v>
      </c>
      <c r="Z2037" s="103">
        <f t="shared" si="876"/>
        <v>0</v>
      </c>
      <c r="AA2037" s="103">
        <f t="shared" si="877"/>
        <v>0</v>
      </c>
      <c r="AB2037" s="128" t="str">
        <f t="shared" si="881"/>
        <v/>
      </c>
      <c r="AC2037" s="128" t="e">
        <f t="shared" si="882"/>
        <v>#REF!</v>
      </c>
    </row>
    <row r="2038" spans="1:29" ht="50.1" customHeight="1">
      <c r="A2038" s="172"/>
      <c r="B2038" s="172"/>
      <c r="C2038" s="175"/>
      <c r="D2038" s="175"/>
      <c r="E2038" s="132"/>
      <c r="F2038" s="178"/>
      <c r="G2038" s="181"/>
      <c r="H2038" s="164"/>
      <c r="I2038" s="166"/>
      <c r="J2038" s="169"/>
      <c r="K2038" s="62"/>
      <c r="L2038" s="63"/>
      <c r="M2038" s="63"/>
      <c r="N2038" s="65"/>
      <c r="O2038" s="127"/>
      <c r="P2038" s="100"/>
      <c r="Q2038" s="63">
        <f t="shared" si="878"/>
        <v>0</v>
      </c>
      <c r="R2038" s="65"/>
      <c r="S2038" s="67"/>
      <c r="T2038" s="40"/>
      <c r="U2038" s="106">
        <f>IF(EXACT(O2038,Y2038),M2038,M2038*(1-'Расчет ПРЕДЗАКАЗ'!$D$10))</f>
        <v>0</v>
      </c>
      <c r="V2038" s="106">
        <f t="shared" si="879"/>
        <v>0</v>
      </c>
      <c r="W2038" s="106" t="e">
        <f>IF(EXACT(O2038,Y2038),M2038,M2038*(1-#REF!))</f>
        <v>#REF!</v>
      </c>
      <c r="X2038" s="106" t="e">
        <f t="shared" si="880"/>
        <v>#REF!</v>
      </c>
      <c r="Y2038" s="107" t="s">
        <v>72</v>
      </c>
      <c r="Z2038" s="103">
        <f t="shared" si="876"/>
        <v>0</v>
      </c>
      <c r="AA2038" s="103">
        <f t="shared" si="877"/>
        <v>0</v>
      </c>
      <c r="AB2038" s="128" t="str">
        <f t="shared" si="881"/>
        <v/>
      </c>
      <c r="AC2038" s="128" t="e">
        <f t="shared" si="882"/>
        <v>#REF!</v>
      </c>
    </row>
    <row r="2039" spans="1:29" ht="11.25" customHeight="1" thickBot="1"/>
    <row r="2040" spans="1:29" ht="50.1" customHeight="1">
      <c r="A2040" s="170">
        <v>127</v>
      </c>
      <c r="B2040" s="170" t="s">
        <v>1074</v>
      </c>
      <c r="C2040" s="173" t="s">
        <v>1075</v>
      </c>
      <c r="D2040" s="173" t="s">
        <v>77</v>
      </c>
      <c r="E2040" s="131"/>
      <c r="F2040" s="199" t="s">
        <v>978</v>
      </c>
      <c r="G2040" s="179" t="s">
        <v>92</v>
      </c>
      <c r="H2040" s="162" t="s">
        <v>1066</v>
      </c>
      <c r="I2040" s="200" t="s">
        <v>1067</v>
      </c>
      <c r="J2040" s="167" t="s">
        <v>19</v>
      </c>
      <c r="K2040" s="62" t="s">
        <v>1068</v>
      </c>
      <c r="L2040" s="63">
        <v>770</v>
      </c>
      <c r="M2040" s="63">
        <v>480</v>
      </c>
      <c r="N2040" s="142" t="s">
        <v>1076</v>
      </c>
      <c r="O2040" s="127" t="s">
        <v>72</v>
      </c>
      <c r="P2040" s="100"/>
      <c r="Q2040" s="63">
        <f>P2040*M2040</f>
        <v>0</v>
      </c>
      <c r="R2040" s="64"/>
      <c r="S2040" s="67">
        <v>84</v>
      </c>
      <c r="T2040" s="59"/>
      <c r="U2040" s="106">
        <f>IF(EXACT(O2040,Y2040),M2040,M2040*(1-'Расчет ПРЕДЗАКАЗ'!$D$10))</f>
        <v>480</v>
      </c>
      <c r="V2040" s="106">
        <f>P2040*U2040</f>
        <v>0</v>
      </c>
      <c r="W2040" s="106">
        <f>IF(EXACT(O2040,Y2040),M2040,M2040*(1-#REF!))</f>
        <v>480</v>
      </c>
      <c r="X2040" s="106">
        <f>P2040*W2040</f>
        <v>0</v>
      </c>
      <c r="Y2040" s="107" t="s">
        <v>72</v>
      </c>
      <c r="Z2040" s="103">
        <f t="shared" ref="Z2040:Z2054" si="883">IF(EXACT(O2040,Y2040),Q2040,0)</f>
        <v>0</v>
      </c>
      <c r="AA2040" s="103">
        <f t="shared" ref="AA2040:AA2054" si="884">IF(Z2040=0,Q2040,0)</f>
        <v>0</v>
      </c>
      <c r="AB2040" s="128">
        <f>IF(U2040=0,"",L2040/U2040-1)</f>
        <v>0.60416666666666674</v>
      </c>
      <c r="AC2040" s="128">
        <f>IF(W2040=0,"",L2040/W2040-1)</f>
        <v>0.60416666666666674</v>
      </c>
    </row>
    <row r="2041" spans="1:29" ht="50.1" customHeight="1">
      <c r="A2041" s="171"/>
      <c r="B2041" s="171"/>
      <c r="C2041" s="174"/>
      <c r="D2041" s="174"/>
      <c r="E2041" s="131"/>
      <c r="F2041" s="177"/>
      <c r="G2041" s="180"/>
      <c r="H2041" s="163"/>
      <c r="I2041" s="165"/>
      <c r="J2041" s="168"/>
      <c r="K2041" s="62" t="s">
        <v>371</v>
      </c>
      <c r="L2041" s="63">
        <v>770</v>
      </c>
      <c r="M2041" s="63">
        <v>480</v>
      </c>
      <c r="N2041" s="142" t="s">
        <v>1077</v>
      </c>
      <c r="O2041" s="127" t="s">
        <v>72</v>
      </c>
      <c r="P2041" s="100"/>
      <c r="Q2041" s="63">
        <f t="shared" ref="Q2041:Q2054" si="885">P2041*M2041</f>
        <v>0</v>
      </c>
      <c r="R2041" s="64"/>
      <c r="S2041" s="67">
        <v>102</v>
      </c>
      <c r="T2041" s="46"/>
      <c r="U2041" s="106">
        <f>IF(EXACT(O2041,Y2041),M2041,M2041*(1-'Расчет ПРЕДЗАКАЗ'!$D$10))</f>
        <v>480</v>
      </c>
      <c r="V2041" s="106">
        <f t="shared" ref="V2041:V2054" si="886">P2041*U2041</f>
        <v>0</v>
      </c>
      <c r="W2041" s="106">
        <f>IF(EXACT(O2041,Y2041),M2041,M2041*(1-#REF!))</f>
        <v>480</v>
      </c>
      <c r="X2041" s="106">
        <f t="shared" ref="X2041:X2054" si="887">P2041*W2041</f>
        <v>0</v>
      </c>
      <c r="Y2041" s="107" t="s">
        <v>72</v>
      </c>
      <c r="Z2041" s="103">
        <f t="shared" si="883"/>
        <v>0</v>
      </c>
      <c r="AA2041" s="103">
        <f t="shared" si="884"/>
        <v>0</v>
      </c>
      <c r="AB2041" s="128">
        <f t="shared" ref="AB2041:AB2054" si="888">IF(U2041=0,"",L2041/U2041-1)</f>
        <v>0.60416666666666674</v>
      </c>
      <c r="AC2041" s="128">
        <f t="shared" ref="AC2041:AC2054" si="889">IF(W2041=0,"",L2041/W2041-1)</f>
        <v>0.60416666666666674</v>
      </c>
    </row>
    <row r="2042" spans="1:29" ht="50.1" customHeight="1">
      <c r="A2042" s="171"/>
      <c r="B2042" s="171"/>
      <c r="C2042" s="174"/>
      <c r="D2042" s="174"/>
      <c r="E2042" s="131"/>
      <c r="F2042" s="177"/>
      <c r="G2042" s="180"/>
      <c r="H2042" s="163"/>
      <c r="I2042" s="165"/>
      <c r="J2042" s="168"/>
      <c r="K2042" s="62" t="s">
        <v>196</v>
      </c>
      <c r="L2042" s="63">
        <v>770</v>
      </c>
      <c r="M2042" s="63">
        <v>480</v>
      </c>
      <c r="N2042" s="142" t="s">
        <v>1078</v>
      </c>
      <c r="O2042" s="127" t="s">
        <v>72</v>
      </c>
      <c r="P2042" s="100"/>
      <c r="Q2042" s="63">
        <f t="shared" si="885"/>
        <v>0</v>
      </c>
      <c r="R2042" s="64"/>
      <c r="S2042" s="67">
        <v>85</v>
      </c>
      <c r="T2042" s="46"/>
      <c r="U2042" s="106">
        <f>IF(EXACT(O2042,Y2042),M2042,M2042*(1-'Расчет ПРЕДЗАКАЗ'!$D$10))</f>
        <v>480</v>
      </c>
      <c r="V2042" s="106">
        <f t="shared" si="886"/>
        <v>0</v>
      </c>
      <c r="W2042" s="106">
        <f>IF(EXACT(O2042,Y2042),M2042,M2042*(1-#REF!))</f>
        <v>480</v>
      </c>
      <c r="X2042" s="106">
        <f t="shared" si="887"/>
        <v>0</v>
      </c>
      <c r="Y2042" s="107" t="s">
        <v>72</v>
      </c>
      <c r="Z2042" s="103">
        <f t="shared" si="883"/>
        <v>0</v>
      </c>
      <c r="AA2042" s="103">
        <f t="shared" si="884"/>
        <v>0</v>
      </c>
      <c r="AB2042" s="128">
        <f t="shared" si="888"/>
        <v>0.60416666666666674</v>
      </c>
      <c r="AC2042" s="128">
        <f t="shared" si="889"/>
        <v>0.60416666666666674</v>
      </c>
    </row>
    <row r="2043" spans="1:29" ht="50.1" customHeight="1">
      <c r="A2043" s="171"/>
      <c r="B2043" s="171"/>
      <c r="C2043" s="174"/>
      <c r="D2043" s="174"/>
      <c r="E2043" s="131"/>
      <c r="F2043" s="177"/>
      <c r="G2043" s="180"/>
      <c r="H2043" s="163"/>
      <c r="I2043" s="165"/>
      <c r="J2043" s="168"/>
      <c r="K2043" s="62" t="s">
        <v>198</v>
      </c>
      <c r="L2043" s="63">
        <v>770</v>
      </c>
      <c r="M2043" s="63">
        <v>480</v>
      </c>
      <c r="N2043" s="142" t="s">
        <v>1079</v>
      </c>
      <c r="O2043" s="127" t="s">
        <v>72</v>
      </c>
      <c r="P2043" s="100"/>
      <c r="Q2043" s="63">
        <f t="shared" si="885"/>
        <v>0</v>
      </c>
      <c r="R2043" s="64"/>
      <c r="S2043" s="67">
        <v>77</v>
      </c>
      <c r="T2043" s="46"/>
      <c r="U2043" s="106">
        <f>IF(EXACT(O2043,Y2043),M2043,M2043*(1-'Расчет ПРЕДЗАКАЗ'!$D$10))</f>
        <v>480</v>
      </c>
      <c r="V2043" s="106">
        <f t="shared" si="886"/>
        <v>0</v>
      </c>
      <c r="W2043" s="106">
        <f>IF(EXACT(O2043,Y2043),M2043,M2043*(1-#REF!))</f>
        <v>480</v>
      </c>
      <c r="X2043" s="106">
        <f t="shared" si="887"/>
        <v>0</v>
      </c>
      <c r="Y2043" s="107" t="s">
        <v>72</v>
      </c>
      <c r="Z2043" s="103">
        <f t="shared" si="883"/>
        <v>0</v>
      </c>
      <c r="AA2043" s="103">
        <f t="shared" si="884"/>
        <v>0</v>
      </c>
      <c r="AB2043" s="128">
        <f t="shared" si="888"/>
        <v>0.60416666666666674</v>
      </c>
      <c r="AC2043" s="128">
        <f t="shared" si="889"/>
        <v>0.60416666666666674</v>
      </c>
    </row>
    <row r="2044" spans="1:29" ht="50.1" customHeight="1">
      <c r="A2044" s="171"/>
      <c r="B2044" s="171"/>
      <c r="C2044" s="174"/>
      <c r="D2044" s="174"/>
      <c r="E2044" s="131"/>
      <c r="F2044" s="177"/>
      <c r="G2044" s="180"/>
      <c r="H2044" s="163"/>
      <c r="I2044" s="165"/>
      <c r="J2044" s="168"/>
      <c r="K2044" s="62" t="s">
        <v>200</v>
      </c>
      <c r="L2044" s="63">
        <v>770</v>
      </c>
      <c r="M2044" s="63">
        <v>480</v>
      </c>
      <c r="N2044" s="142" t="s">
        <v>1080</v>
      </c>
      <c r="O2044" s="127" t="s">
        <v>72</v>
      </c>
      <c r="P2044" s="100"/>
      <c r="Q2044" s="63">
        <f t="shared" si="885"/>
        <v>0</v>
      </c>
      <c r="R2044" s="64"/>
      <c r="S2044" s="67">
        <v>72</v>
      </c>
      <c r="T2044" s="46"/>
      <c r="U2044" s="106">
        <f>IF(EXACT(O2044,Y2044),M2044,M2044*(1-'Расчет ПРЕДЗАКАЗ'!$D$10))</f>
        <v>480</v>
      </c>
      <c r="V2044" s="106">
        <f t="shared" si="886"/>
        <v>0</v>
      </c>
      <c r="W2044" s="106">
        <f>IF(EXACT(O2044,Y2044),M2044,M2044*(1-#REF!))</f>
        <v>480</v>
      </c>
      <c r="X2044" s="106">
        <f t="shared" si="887"/>
        <v>0</v>
      </c>
      <c r="Y2044" s="107" t="s">
        <v>72</v>
      </c>
      <c r="Z2044" s="103">
        <f t="shared" si="883"/>
        <v>0</v>
      </c>
      <c r="AA2044" s="103">
        <f t="shared" si="884"/>
        <v>0</v>
      </c>
      <c r="AB2044" s="128">
        <f t="shared" si="888"/>
        <v>0.60416666666666674</v>
      </c>
      <c r="AC2044" s="128">
        <f t="shared" si="889"/>
        <v>0.60416666666666674</v>
      </c>
    </row>
    <row r="2045" spans="1:29" ht="50.1" customHeight="1">
      <c r="A2045" s="171"/>
      <c r="B2045" s="171"/>
      <c r="C2045" s="174"/>
      <c r="D2045" s="174"/>
      <c r="E2045" s="131"/>
      <c r="F2045" s="177"/>
      <c r="G2045" s="180"/>
      <c r="H2045" s="163"/>
      <c r="I2045" s="165"/>
      <c r="J2045" s="168"/>
      <c r="K2045" s="62"/>
      <c r="L2045" s="63"/>
      <c r="M2045" s="63"/>
      <c r="N2045" s="142"/>
      <c r="O2045" s="127"/>
      <c r="P2045" s="100"/>
      <c r="Q2045" s="63">
        <f t="shared" si="885"/>
        <v>0</v>
      </c>
      <c r="R2045" s="64"/>
      <c r="S2045" s="67"/>
      <c r="T2045" s="46"/>
      <c r="U2045" s="106">
        <f>IF(EXACT(O2045,Y2045),M2045,M2045*(1-'Расчет ПРЕДЗАКАЗ'!$D$10))</f>
        <v>0</v>
      </c>
      <c r="V2045" s="106">
        <f t="shared" si="886"/>
        <v>0</v>
      </c>
      <c r="W2045" s="106" t="e">
        <f>IF(EXACT(O2045,Y2045),M2045,M2045*(1-#REF!))</f>
        <v>#REF!</v>
      </c>
      <c r="X2045" s="106" t="e">
        <f t="shared" si="887"/>
        <v>#REF!</v>
      </c>
      <c r="Y2045" s="107" t="s">
        <v>72</v>
      </c>
      <c r="Z2045" s="103">
        <f t="shared" si="883"/>
        <v>0</v>
      </c>
      <c r="AA2045" s="103">
        <f t="shared" si="884"/>
        <v>0</v>
      </c>
      <c r="AB2045" s="128" t="str">
        <f t="shared" si="888"/>
        <v/>
      </c>
      <c r="AC2045" s="128" t="e">
        <f t="shared" si="889"/>
        <v>#REF!</v>
      </c>
    </row>
    <row r="2046" spans="1:29" ht="50.1" customHeight="1">
      <c r="A2046" s="171"/>
      <c r="B2046" s="171"/>
      <c r="C2046" s="174"/>
      <c r="D2046" s="174"/>
      <c r="E2046" s="131"/>
      <c r="F2046" s="177"/>
      <c r="G2046" s="180"/>
      <c r="H2046" s="163"/>
      <c r="I2046" s="165"/>
      <c r="J2046" s="168"/>
      <c r="K2046" s="62"/>
      <c r="L2046" s="63"/>
      <c r="M2046" s="63"/>
      <c r="N2046" s="142"/>
      <c r="O2046" s="127"/>
      <c r="P2046" s="100"/>
      <c r="Q2046" s="63">
        <f t="shared" si="885"/>
        <v>0</v>
      </c>
      <c r="R2046" s="64"/>
      <c r="S2046" s="67"/>
      <c r="T2046" s="46"/>
      <c r="U2046" s="106">
        <f>IF(EXACT(O2046,Y2046),M2046,M2046*(1-'Расчет ПРЕДЗАКАЗ'!$D$10))</f>
        <v>0</v>
      </c>
      <c r="V2046" s="106">
        <f t="shared" si="886"/>
        <v>0</v>
      </c>
      <c r="W2046" s="106" t="e">
        <f>IF(EXACT(O2046,Y2046),M2046,M2046*(1-#REF!))</f>
        <v>#REF!</v>
      </c>
      <c r="X2046" s="106" t="e">
        <f t="shared" si="887"/>
        <v>#REF!</v>
      </c>
      <c r="Y2046" s="107" t="s">
        <v>72</v>
      </c>
      <c r="Z2046" s="103">
        <f t="shared" si="883"/>
        <v>0</v>
      </c>
      <c r="AA2046" s="103">
        <f t="shared" si="884"/>
        <v>0</v>
      </c>
      <c r="AB2046" s="128" t="str">
        <f t="shared" si="888"/>
        <v/>
      </c>
      <c r="AC2046" s="128" t="e">
        <f t="shared" si="889"/>
        <v>#REF!</v>
      </c>
    </row>
    <row r="2047" spans="1:29" ht="50.1" customHeight="1">
      <c r="A2047" s="171"/>
      <c r="B2047" s="171"/>
      <c r="C2047" s="174"/>
      <c r="D2047" s="174"/>
      <c r="E2047" s="131"/>
      <c r="F2047" s="177"/>
      <c r="G2047" s="180"/>
      <c r="H2047" s="163"/>
      <c r="I2047" s="165"/>
      <c r="J2047" s="168"/>
      <c r="K2047" s="62"/>
      <c r="L2047" s="63"/>
      <c r="M2047" s="63"/>
      <c r="N2047" s="142"/>
      <c r="O2047" s="127"/>
      <c r="P2047" s="100"/>
      <c r="Q2047" s="63">
        <f t="shared" si="885"/>
        <v>0</v>
      </c>
      <c r="R2047" s="64"/>
      <c r="S2047" s="67"/>
      <c r="T2047" s="46"/>
      <c r="U2047" s="106">
        <f>IF(EXACT(O2047,Y2047),M2047,M2047*(1-'Расчет ПРЕДЗАКАЗ'!$D$10))</f>
        <v>0</v>
      </c>
      <c r="V2047" s="106">
        <f t="shared" si="886"/>
        <v>0</v>
      </c>
      <c r="W2047" s="106" t="e">
        <f>IF(EXACT(O2047,Y2047),M2047,M2047*(1-#REF!))</f>
        <v>#REF!</v>
      </c>
      <c r="X2047" s="106" t="e">
        <f t="shared" si="887"/>
        <v>#REF!</v>
      </c>
      <c r="Y2047" s="107" t="s">
        <v>72</v>
      </c>
      <c r="Z2047" s="103">
        <f t="shared" si="883"/>
        <v>0</v>
      </c>
      <c r="AA2047" s="103">
        <f t="shared" si="884"/>
        <v>0</v>
      </c>
      <c r="AB2047" s="128" t="str">
        <f t="shared" si="888"/>
        <v/>
      </c>
      <c r="AC2047" s="128" t="e">
        <f t="shared" si="889"/>
        <v>#REF!</v>
      </c>
    </row>
    <row r="2048" spans="1:29" ht="50.1" customHeight="1">
      <c r="A2048" s="171"/>
      <c r="B2048" s="171"/>
      <c r="C2048" s="174"/>
      <c r="D2048" s="174"/>
      <c r="E2048" s="131"/>
      <c r="F2048" s="177"/>
      <c r="G2048" s="180"/>
      <c r="H2048" s="163"/>
      <c r="I2048" s="165"/>
      <c r="J2048" s="168"/>
      <c r="K2048" s="62"/>
      <c r="L2048" s="63"/>
      <c r="M2048" s="63"/>
      <c r="N2048" s="142"/>
      <c r="O2048" s="127"/>
      <c r="P2048" s="100"/>
      <c r="Q2048" s="63">
        <f t="shared" si="885"/>
        <v>0</v>
      </c>
      <c r="R2048" s="64"/>
      <c r="S2048" s="67"/>
      <c r="T2048" s="46"/>
      <c r="U2048" s="106">
        <f>IF(EXACT(O2048,Y2048),M2048,M2048*(1-'Расчет ПРЕДЗАКАЗ'!$D$10))</f>
        <v>0</v>
      </c>
      <c r="V2048" s="106">
        <f t="shared" si="886"/>
        <v>0</v>
      </c>
      <c r="W2048" s="106" t="e">
        <f>IF(EXACT(O2048,Y2048),M2048,M2048*(1-#REF!))</f>
        <v>#REF!</v>
      </c>
      <c r="X2048" s="106" t="e">
        <f t="shared" si="887"/>
        <v>#REF!</v>
      </c>
      <c r="Y2048" s="107" t="s">
        <v>72</v>
      </c>
      <c r="Z2048" s="103">
        <f t="shared" si="883"/>
        <v>0</v>
      </c>
      <c r="AA2048" s="103">
        <f t="shared" si="884"/>
        <v>0</v>
      </c>
      <c r="AB2048" s="128" t="str">
        <f t="shared" si="888"/>
        <v/>
      </c>
      <c r="AC2048" s="128" t="e">
        <f t="shared" si="889"/>
        <v>#REF!</v>
      </c>
    </row>
    <row r="2049" spans="1:29" ht="50.1" customHeight="1">
      <c r="A2049" s="171"/>
      <c r="B2049" s="171"/>
      <c r="C2049" s="174"/>
      <c r="D2049" s="174"/>
      <c r="E2049" s="131"/>
      <c r="F2049" s="177"/>
      <c r="G2049" s="180"/>
      <c r="H2049" s="163"/>
      <c r="I2049" s="165"/>
      <c r="J2049" s="168"/>
      <c r="K2049" s="62"/>
      <c r="L2049" s="63"/>
      <c r="M2049" s="63"/>
      <c r="N2049" s="143"/>
      <c r="O2049" s="127"/>
      <c r="P2049" s="100"/>
      <c r="Q2049" s="63">
        <f t="shared" si="885"/>
        <v>0</v>
      </c>
      <c r="R2049" s="65"/>
      <c r="S2049" s="67"/>
      <c r="T2049" s="40"/>
      <c r="U2049" s="106">
        <f>IF(EXACT(O2049,Y2049),M2049,M2049*(1-'Расчет ПРЕДЗАКАЗ'!$D$10))</f>
        <v>0</v>
      </c>
      <c r="V2049" s="106">
        <f t="shared" si="886"/>
        <v>0</v>
      </c>
      <c r="W2049" s="106" t="e">
        <f>IF(EXACT(O2049,Y2049),M2049,M2049*(1-#REF!))</f>
        <v>#REF!</v>
      </c>
      <c r="X2049" s="106" t="e">
        <f t="shared" si="887"/>
        <v>#REF!</v>
      </c>
      <c r="Y2049" s="107" t="s">
        <v>72</v>
      </c>
      <c r="Z2049" s="103">
        <f t="shared" si="883"/>
        <v>0</v>
      </c>
      <c r="AA2049" s="103">
        <f t="shared" si="884"/>
        <v>0</v>
      </c>
      <c r="AB2049" s="128" t="str">
        <f t="shared" si="888"/>
        <v/>
      </c>
      <c r="AC2049" s="128" t="e">
        <f t="shared" si="889"/>
        <v>#REF!</v>
      </c>
    </row>
    <row r="2050" spans="1:29" ht="50.1" customHeight="1">
      <c r="A2050" s="171"/>
      <c r="B2050" s="171"/>
      <c r="C2050" s="174"/>
      <c r="D2050" s="174"/>
      <c r="E2050" s="131"/>
      <c r="F2050" s="177"/>
      <c r="G2050" s="180"/>
      <c r="H2050" s="163"/>
      <c r="I2050" s="165"/>
      <c r="J2050" s="168"/>
      <c r="K2050" s="62"/>
      <c r="L2050" s="63"/>
      <c r="M2050" s="63"/>
      <c r="N2050" s="143"/>
      <c r="O2050" s="127"/>
      <c r="P2050" s="100"/>
      <c r="Q2050" s="63">
        <f t="shared" si="885"/>
        <v>0</v>
      </c>
      <c r="R2050" s="65"/>
      <c r="S2050" s="67"/>
      <c r="T2050" s="40"/>
      <c r="U2050" s="106">
        <f>IF(EXACT(O2050,Y2050),M2050,M2050*(1-'Расчет ПРЕДЗАКАЗ'!$D$10))</f>
        <v>0</v>
      </c>
      <c r="V2050" s="106">
        <f t="shared" si="886"/>
        <v>0</v>
      </c>
      <c r="W2050" s="106" t="e">
        <f>IF(EXACT(O2050,Y2050),M2050,M2050*(1-#REF!))</f>
        <v>#REF!</v>
      </c>
      <c r="X2050" s="106" t="e">
        <f t="shared" si="887"/>
        <v>#REF!</v>
      </c>
      <c r="Y2050" s="107" t="s">
        <v>72</v>
      </c>
      <c r="Z2050" s="103">
        <f t="shared" si="883"/>
        <v>0</v>
      </c>
      <c r="AA2050" s="103">
        <f t="shared" si="884"/>
        <v>0</v>
      </c>
      <c r="AB2050" s="128" t="str">
        <f t="shared" si="888"/>
        <v/>
      </c>
      <c r="AC2050" s="128" t="e">
        <f t="shared" si="889"/>
        <v>#REF!</v>
      </c>
    </row>
    <row r="2051" spans="1:29" ht="50.1" customHeight="1">
      <c r="A2051" s="171"/>
      <c r="B2051" s="171"/>
      <c r="C2051" s="174"/>
      <c r="D2051" s="174"/>
      <c r="E2051" s="131"/>
      <c r="F2051" s="177"/>
      <c r="G2051" s="180"/>
      <c r="H2051" s="163"/>
      <c r="I2051" s="165"/>
      <c r="J2051" s="168"/>
      <c r="K2051" s="62"/>
      <c r="L2051" s="63"/>
      <c r="M2051" s="63"/>
      <c r="N2051" s="65"/>
      <c r="O2051" s="127"/>
      <c r="P2051" s="100"/>
      <c r="Q2051" s="63">
        <f t="shared" si="885"/>
        <v>0</v>
      </c>
      <c r="R2051" s="65"/>
      <c r="S2051" s="67"/>
      <c r="T2051" s="40"/>
      <c r="U2051" s="106">
        <f>IF(EXACT(O2051,Y2051),M2051,M2051*(1-'Расчет ПРЕДЗАКАЗ'!$D$10))</f>
        <v>0</v>
      </c>
      <c r="V2051" s="106">
        <f t="shared" si="886"/>
        <v>0</v>
      </c>
      <c r="W2051" s="106" t="e">
        <f>IF(EXACT(O2051,Y2051),M2051,M2051*(1-#REF!))</f>
        <v>#REF!</v>
      </c>
      <c r="X2051" s="106" t="e">
        <f t="shared" si="887"/>
        <v>#REF!</v>
      </c>
      <c r="Y2051" s="107" t="s">
        <v>72</v>
      </c>
      <c r="Z2051" s="103">
        <f t="shared" si="883"/>
        <v>0</v>
      </c>
      <c r="AA2051" s="103">
        <f t="shared" si="884"/>
        <v>0</v>
      </c>
      <c r="AB2051" s="128" t="str">
        <f t="shared" si="888"/>
        <v/>
      </c>
      <c r="AC2051" s="128" t="e">
        <f t="shared" si="889"/>
        <v>#REF!</v>
      </c>
    </row>
    <row r="2052" spans="1:29" ht="50.1" customHeight="1">
      <c r="A2052" s="171"/>
      <c r="B2052" s="171"/>
      <c r="C2052" s="174"/>
      <c r="D2052" s="174"/>
      <c r="E2052" s="131"/>
      <c r="F2052" s="177"/>
      <c r="G2052" s="180"/>
      <c r="H2052" s="163"/>
      <c r="I2052" s="165"/>
      <c r="J2052" s="168"/>
      <c r="K2052" s="62"/>
      <c r="L2052" s="63"/>
      <c r="M2052" s="63"/>
      <c r="N2052" s="65"/>
      <c r="O2052" s="127"/>
      <c r="P2052" s="100"/>
      <c r="Q2052" s="63">
        <f t="shared" si="885"/>
        <v>0</v>
      </c>
      <c r="R2052" s="65"/>
      <c r="S2052" s="67"/>
      <c r="T2052" s="40"/>
      <c r="U2052" s="106">
        <f>IF(EXACT(O2052,Y2052),M2052,M2052*(1-'Расчет ПРЕДЗАКАЗ'!$D$10))</f>
        <v>0</v>
      </c>
      <c r="V2052" s="106">
        <f t="shared" si="886"/>
        <v>0</v>
      </c>
      <c r="W2052" s="106" t="e">
        <f>IF(EXACT(O2052,Y2052),M2052,M2052*(1-#REF!))</f>
        <v>#REF!</v>
      </c>
      <c r="X2052" s="106" t="e">
        <f t="shared" si="887"/>
        <v>#REF!</v>
      </c>
      <c r="Y2052" s="107" t="s">
        <v>72</v>
      </c>
      <c r="Z2052" s="103">
        <f t="shared" si="883"/>
        <v>0</v>
      </c>
      <c r="AA2052" s="103">
        <f t="shared" si="884"/>
        <v>0</v>
      </c>
      <c r="AB2052" s="128" t="str">
        <f t="shared" si="888"/>
        <v/>
      </c>
      <c r="AC2052" s="128" t="e">
        <f t="shared" si="889"/>
        <v>#REF!</v>
      </c>
    </row>
    <row r="2053" spans="1:29" ht="50.1" customHeight="1">
      <c r="A2053" s="171"/>
      <c r="B2053" s="171"/>
      <c r="C2053" s="174"/>
      <c r="D2053" s="174"/>
      <c r="E2053" s="131"/>
      <c r="F2053" s="177"/>
      <c r="G2053" s="180"/>
      <c r="H2053" s="163"/>
      <c r="I2053" s="165"/>
      <c r="J2053" s="168"/>
      <c r="K2053" s="62"/>
      <c r="L2053" s="63"/>
      <c r="M2053" s="63"/>
      <c r="N2053" s="65"/>
      <c r="O2053" s="127"/>
      <c r="P2053" s="100"/>
      <c r="Q2053" s="63">
        <f t="shared" si="885"/>
        <v>0</v>
      </c>
      <c r="R2053" s="65"/>
      <c r="S2053" s="67"/>
      <c r="T2053" s="40"/>
      <c r="U2053" s="106">
        <f>IF(EXACT(O2053,Y2053),M2053,M2053*(1-'Расчет ПРЕДЗАКАЗ'!$D$10))</f>
        <v>0</v>
      </c>
      <c r="V2053" s="106">
        <f t="shared" si="886"/>
        <v>0</v>
      </c>
      <c r="W2053" s="106" t="e">
        <f>IF(EXACT(O2053,Y2053),M2053,M2053*(1-#REF!))</f>
        <v>#REF!</v>
      </c>
      <c r="X2053" s="106" t="e">
        <f t="shared" si="887"/>
        <v>#REF!</v>
      </c>
      <c r="Y2053" s="107" t="s">
        <v>72</v>
      </c>
      <c r="Z2053" s="103">
        <f t="shared" si="883"/>
        <v>0</v>
      </c>
      <c r="AA2053" s="103">
        <f t="shared" si="884"/>
        <v>0</v>
      </c>
      <c r="AB2053" s="128" t="str">
        <f t="shared" si="888"/>
        <v/>
      </c>
      <c r="AC2053" s="128" t="e">
        <f t="shared" si="889"/>
        <v>#REF!</v>
      </c>
    </row>
    <row r="2054" spans="1:29" ht="50.1" customHeight="1">
      <c r="A2054" s="172"/>
      <c r="B2054" s="172"/>
      <c r="C2054" s="175"/>
      <c r="D2054" s="175"/>
      <c r="E2054" s="132"/>
      <c r="F2054" s="178"/>
      <c r="G2054" s="181"/>
      <c r="H2054" s="164"/>
      <c r="I2054" s="166"/>
      <c r="J2054" s="169"/>
      <c r="K2054" s="62"/>
      <c r="L2054" s="63"/>
      <c r="M2054" s="63"/>
      <c r="N2054" s="65"/>
      <c r="O2054" s="127"/>
      <c r="P2054" s="100"/>
      <c r="Q2054" s="63">
        <f t="shared" si="885"/>
        <v>0</v>
      </c>
      <c r="R2054" s="65"/>
      <c r="S2054" s="67"/>
      <c r="T2054" s="40"/>
      <c r="U2054" s="106">
        <f>IF(EXACT(O2054,Y2054),M2054,M2054*(1-'Расчет ПРЕДЗАКАЗ'!$D$10))</f>
        <v>0</v>
      </c>
      <c r="V2054" s="106">
        <f t="shared" si="886"/>
        <v>0</v>
      </c>
      <c r="W2054" s="106" t="e">
        <f>IF(EXACT(O2054,Y2054),M2054,M2054*(1-#REF!))</f>
        <v>#REF!</v>
      </c>
      <c r="X2054" s="106" t="e">
        <f t="shared" si="887"/>
        <v>#REF!</v>
      </c>
      <c r="Y2054" s="107" t="s">
        <v>72</v>
      </c>
      <c r="Z2054" s="103">
        <f t="shared" si="883"/>
        <v>0</v>
      </c>
      <c r="AA2054" s="103">
        <f t="shared" si="884"/>
        <v>0</v>
      </c>
      <c r="AB2054" s="128" t="str">
        <f t="shared" si="888"/>
        <v/>
      </c>
      <c r="AC2054" s="128" t="e">
        <f t="shared" si="889"/>
        <v>#REF!</v>
      </c>
    </row>
    <row r="2055" spans="1:29" ht="11.25" customHeight="1"/>
  </sheetData>
  <mergeCells count="1151">
    <mergeCell ref="F2040:F2054"/>
    <mergeCell ref="G2040:G2054"/>
    <mergeCell ref="H2040:H2054"/>
    <mergeCell ref="I2040:I2054"/>
    <mergeCell ref="J2040:J2054"/>
    <mergeCell ref="A2040:A2054"/>
    <mergeCell ref="B2040:B2054"/>
    <mergeCell ref="C2040:C2054"/>
    <mergeCell ref="D2040:D2054"/>
    <mergeCell ref="F2024:F2038"/>
    <mergeCell ref="G2024:G2038"/>
    <mergeCell ref="H2024:H2038"/>
    <mergeCell ref="I2024:I2038"/>
    <mergeCell ref="J2024:J2038"/>
    <mergeCell ref="A2024:A2038"/>
    <mergeCell ref="B2024:B2038"/>
    <mergeCell ref="C2024:C2038"/>
    <mergeCell ref="D2024:D2038"/>
    <mergeCell ref="F2008:F2022"/>
    <mergeCell ref="G2008:G2022"/>
    <mergeCell ref="H2008:H2022"/>
    <mergeCell ref="I2008:I2022"/>
    <mergeCell ref="J2008:J2022"/>
    <mergeCell ref="A2008:A2022"/>
    <mergeCell ref="B2008:B2022"/>
    <mergeCell ref="C2008:C2022"/>
    <mergeCell ref="D2008:D2022"/>
    <mergeCell ref="F1992:F2006"/>
    <mergeCell ref="G1992:G2006"/>
    <mergeCell ref="H1992:H2006"/>
    <mergeCell ref="I1992:I2006"/>
    <mergeCell ref="J1992:J2006"/>
    <mergeCell ref="A1992:A2006"/>
    <mergeCell ref="B1992:B2006"/>
    <mergeCell ref="C1992:C2006"/>
    <mergeCell ref="D1992:D2006"/>
    <mergeCell ref="F1976:F1990"/>
    <mergeCell ref="G1976:G1990"/>
    <mergeCell ref="H1976:H1990"/>
    <mergeCell ref="I1976:I1990"/>
    <mergeCell ref="J1976:J1990"/>
    <mergeCell ref="A1976:A1990"/>
    <mergeCell ref="B1976:B1990"/>
    <mergeCell ref="C1976:C1990"/>
    <mergeCell ref="D1976:D1990"/>
    <mergeCell ref="F1960:F1974"/>
    <mergeCell ref="G1960:G1974"/>
    <mergeCell ref="H1960:H1974"/>
    <mergeCell ref="I1960:I1974"/>
    <mergeCell ref="J1960:J1974"/>
    <mergeCell ref="A1960:A1974"/>
    <mergeCell ref="B1960:B1974"/>
    <mergeCell ref="C1960:C1974"/>
    <mergeCell ref="D1960:D1974"/>
    <mergeCell ref="F1944:F1958"/>
    <mergeCell ref="G1944:G1958"/>
    <mergeCell ref="H1944:H1958"/>
    <mergeCell ref="I1944:I1958"/>
    <mergeCell ref="J1944:J1958"/>
    <mergeCell ref="A1944:A1958"/>
    <mergeCell ref="B1944:B1958"/>
    <mergeCell ref="C1944:C1958"/>
    <mergeCell ref="D1944:D1958"/>
    <mergeCell ref="F1928:F1942"/>
    <mergeCell ref="G1928:G1942"/>
    <mergeCell ref="H1928:H1942"/>
    <mergeCell ref="I1928:I1942"/>
    <mergeCell ref="J1928:J1942"/>
    <mergeCell ref="A1928:A1942"/>
    <mergeCell ref="B1928:B1942"/>
    <mergeCell ref="C1928:C1942"/>
    <mergeCell ref="D1928:D1942"/>
    <mergeCell ref="F1912:F1926"/>
    <mergeCell ref="G1912:G1926"/>
    <mergeCell ref="H1912:H1926"/>
    <mergeCell ref="I1912:I1926"/>
    <mergeCell ref="J1912:J1926"/>
    <mergeCell ref="A1912:A1926"/>
    <mergeCell ref="B1912:B1926"/>
    <mergeCell ref="C1912:C1926"/>
    <mergeCell ref="D1912:D1926"/>
    <mergeCell ref="F1896:F1910"/>
    <mergeCell ref="G1896:G1910"/>
    <mergeCell ref="H1896:H1910"/>
    <mergeCell ref="I1896:I1910"/>
    <mergeCell ref="J1896:J1910"/>
    <mergeCell ref="A1896:A1910"/>
    <mergeCell ref="B1896:B1910"/>
    <mergeCell ref="C1896:C1910"/>
    <mergeCell ref="D1896:D1910"/>
    <mergeCell ref="F1880:F1894"/>
    <mergeCell ref="G1880:G1894"/>
    <mergeCell ref="H1880:H1894"/>
    <mergeCell ref="I1880:I1894"/>
    <mergeCell ref="J1880:J1894"/>
    <mergeCell ref="A1880:A1894"/>
    <mergeCell ref="B1880:B1894"/>
    <mergeCell ref="C1880:C1894"/>
    <mergeCell ref="D1880:D1894"/>
    <mergeCell ref="F1864:F1878"/>
    <mergeCell ref="G1864:G1878"/>
    <mergeCell ref="H1864:H1878"/>
    <mergeCell ref="I1864:I1878"/>
    <mergeCell ref="J1864:J1878"/>
    <mergeCell ref="A1864:A1878"/>
    <mergeCell ref="B1864:B1878"/>
    <mergeCell ref="C1864:C1878"/>
    <mergeCell ref="D1864:D1878"/>
    <mergeCell ref="F1848:F1862"/>
    <mergeCell ref="G1848:G1862"/>
    <mergeCell ref="H1848:H1862"/>
    <mergeCell ref="I1848:I1862"/>
    <mergeCell ref="J1848:J1862"/>
    <mergeCell ref="A1848:A1862"/>
    <mergeCell ref="B1848:B1862"/>
    <mergeCell ref="C1848:C1862"/>
    <mergeCell ref="D1848:D1862"/>
    <mergeCell ref="F1832:F1846"/>
    <mergeCell ref="G1832:G1846"/>
    <mergeCell ref="H1832:H1846"/>
    <mergeCell ref="I1832:I1846"/>
    <mergeCell ref="J1832:J1846"/>
    <mergeCell ref="A1832:A1846"/>
    <mergeCell ref="B1832:B1846"/>
    <mergeCell ref="C1832:C1846"/>
    <mergeCell ref="D1832:D1846"/>
    <mergeCell ref="F1816:F1830"/>
    <mergeCell ref="G1816:G1830"/>
    <mergeCell ref="H1816:H1830"/>
    <mergeCell ref="I1816:I1830"/>
    <mergeCell ref="J1816:J1830"/>
    <mergeCell ref="A1816:A1830"/>
    <mergeCell ref="B1816:B1830"/>
    <mergeCell ref="C1816:C1830"/>
    <mergeCell ref="D1816:D1830"/>
    <mergeCell ref="F1800:F1814"/>
    <mergeCell ref="G1800:G1814"/>
    <mergeCell ref="H1800:H1814"/>
    <mergeCell ref="I1800:I1814"/>
    <mergeCell ref="J1800:J1814"/>
    <mergeCell ref="A1800:A1814"/>
    <mergeCell ref="B1800:B1814"/>
    <mergeCell ref="C1800:C1814"/>
    <mergeCell ref="D1800:D1814"/>
    <mergeCell ref="F1784:F1798"/>
    <mergeCell ref="G1784:G1798"/>
    <mergeCell ref="H1784:H1798"/>
    <mergeCell ref="I1784:I1798"/>
    <mergeCell ref="J1784:J1798"/>
    <mergeCell ref="A1784:A1798"/>
    <mergeCell ref="B1784:B1798"/>
    <mergeCell ref="C1784:C1798"/>
    <mergeCell ref="D1784:D1798"/>
    <mergeCell ref="F1768:F1782"/>
    <mergeCell ref="G1768:G1782"/>
    <mergeCell ref="H1768:H1782"/>
    <mergeCell ref="I1768:I1782"/>
    <mergeCell ref="J1768:J1782"/>
    <mergeCell ref="A1768:A1782"/>
    <mergeCell ref="B1768:B1782"/>
    <mergeCell ref="C1768:C1782"/>
    <mergeCell ref="D1768:D1782"/>
    <mergeCell ref="F1752:F1766"/>
    <mergeCell ref="G1752:G1766"/>
    <mergeCell ref="H1752:H1766"/>
    <mergeCell ref="I1752:I1766"/>
    <mergeCell ref="J1752:J1766"/>
    <mergeCell ref="A1752:A1766"/>
    <mergeCell ref="B1752:B1766"/>
    <mergeCell ref="C1752:C1766"/>
    <mergeCell ref="D1752:D1766"/>
    <mergeCell ref="F1736:F1750"/>
    <mergeCell ref="G1736:G1750"/>
    <mergeCell ref="H1736:H1750"/>
    <mergeCell ref="I1736:I1750"/>
    <mergeCell ref="J1736:J1750"/>
    <mergeCell ref="A1736:A1750"/>
    <mergeCell ref="B1736:B1750"/>
    <mergeCell ref="C1736:C1750"/>
    <mergeCell ref="D1736:D1750"/>
    <mergeCell ref="F1720:F1734"/>
    <mergeCell ref="G1720:G1734"/>
    <mergeCell ref="H1720:H1734"/>
    <mergeCell ref="I1720:I1734"/>
    <mergeCell ref="J1720:J1734"/>
    <mergeCell ref="A1720:A1734"/>
    <mergeCell ref="B1720:B1734"/>
    <mergeCell ref="C1720:C1734"/>
    <mergeCell ref="D1720:D1734"/>
    <mergeCell ref="F1704:F1718"/>
    <mergeCell ref="G1704:G1718"/>
    <mergeCell ref="H1704:H1718"/>
    <mergeCell ref="I1704:I1718"/>
    <mergeCell ref="J1704:J1718"/>
    <mergeCell ref="A1704:A1718"/>
    <mergeCell ref="B1704:B1718"/>
    <mergeCell ref="C1704:C1718"/>
    <mergeCell ref="D1704:D1718"/>
    <mergeCell ref="F1688:F1702"/>
    <mergeCell ref="G1688:G1702"/>
    <mergeCell ref="H1688:H1702"/>
    <mergeCell ref="I1688:I1702"/>
    <mergeCell ref="J1688:J1702"/>
    <mergeCell ref="A1688:A1702"/>
    <mergeCell ref="B1688:B1702"/>
    <mergeCell ref="C1688:C1702"/>
    <mergeCell ref="D1688:D1702"/>
    <mergeCell ref="F1672:F1686"/>
    <mergeCell ref="G1672:G1686"/>
    <mergeCell ref="H1672:H1686"/>
    <mergeCell ref="I1672:I1686"/>
    <mergeCell ref="J1672:J1686"/>
    <mergeCell ref="A1672:A1686"/>
    <mergeCell ref="B1672:B1686"/>
    <mergeCell ref="C1672:C1686"/>
    <mergeCell ref="D1672:D1686"/>
    <mergeCell ref="F1656:F1670"/>
    <mergeCell ref="G1656:G1670"/>
    <mergeCell ref="H1656:H1670"/>
    <mergeCell ref="I1656:I1670"/>
    <mergeCell ref="J1656:J1670"/>
    <mergeCell ref="A1656:A1670"/>
    <mergeCell ref="B1656:B1670"/>
    <mergeCell ref="C1656:C1670"/>
    <mergeCell ref="D1656:D1670"/>
    <mergeCell ref="F1640:F1654"/>
    <mergeCell ref="G1640:G1654"/>
    <mergeCell ref="H1640:H1654"/>
    <mergeCell ref="I1640:I1654"/>
    <mergeCell ref="J1640:J1654"/>
    <mergeCell ref="A1640:A1654"/>
    <mergeCell ref="B1640:B1654"/>
    <mergeCell ref="C1640:C1654"/>
    <mergeCell ref="D1640:D1654"/>
    <mergeCell ref="F1624:F1638"/>
    <mergeCell ref="G1624:G1638"/>
    <mergeCell ref="H1624:H1638"/>
    <mergeCell ref="I1624:I1638"/>
    <mergeCell ref="J1624:J1638"/>
    <mergeCell ref="A1624:A1638"/>
    <mergeCell ref="B1624:B1638"/>
    <mergeCell ref="C1624:C1638"/>
    <mergeCell ref="D1624:D1638"/>
    <mergeCell ref="F1608:F1622"/>
    <mergeCell ref="G1608:G1622"/>
    <mergeCell ref="H1608:H1622"/>
    <mergeCell ref="I1608:I1622"/>
    <mergeCell ref="J1608:J1622"/>
    <mergeCell ref="A1608:A1622"/>
    <mergeCell ref="B1608:B1622"/>
    <mergeCell ref="C1608:C1622"/>
    <mergeCell ref="D1608:D1622"/>
    <mergeCell ref="F1592:F1606"/>
    <mergeCell ref="G1592:G1606"/>
    <mergeCell ref="H1592:H1606"/>
    <mergeCell ref="I1592:I1606"/>
    <mergeCell ref="J1592:J1606"/>
    <mergeCell ref="A1592:A1606"/>
    <mergeCell ref="B1592:B1606"/>
    <mergeCell ref="C1592:C1606"/>
    <mergeCell ref="D1592:D1606"/>
    <mergeCell ref="F1576:F1590"/>
    <mergeCell ref="G1576:G1590"/>
    <mergeCell ref="H1576:H1590"/>
    <mergeCell ref="I1576:I1590"/>
    <mergeCell ref="J1576:J1590"/>
    <mergeCell ref="A1576:A1590"/>
    <mergeCell ref="B1576:B1590"/>
    <mergeCell ref="C1576:C1590"/>
    <mergeCell ref="D1576:D1590"/>
    <mergeCell ref="F1560:F1574"/>
    <mergeCell ref="G1560:G1574"/>
    <mergeCell ref="H1560:H1574"/>
    <mergeCell ref="I1560:I1574"/>
    <mergeCell ref="J1560:J1574"/>
    <mergeCell ref="A1560:A1574"/>
    <mergeCell ref="B1560:B1574"/>
    <mergeCell ref="C1560:C1574"/>
    <mergeCell ref="D1560:D1574"/>
    <mergeCell ref="F1544:F1558"/>
    <mergeCell ref="G1544:G1558"/>
    <mergeCell ref="H1544:H1558"/>
    <mergeCell ref="I1544:I1558"/>
    <mergeCell ref="J1544:J1558"/>
    <mergeCell ref="A1544:A1558"/>
    <mergeCell ref="B1544:B1558"/>
    <mergeCell ref="C1544:C1558"/>
    <mergeCell ref="D1544:D1558"/>
    <mergeCell ref="F1528:F1542"/>
    <mergeCell ref="G1528:G1542"/>
    <mergeCell ref="H1528:H1542"/>
    <mergeCell ref="I1528:I1542"/>
    <mergeCell ref="J1528:J1542"/>
    <mergeCell ref="A1528:A1542"/>
    <mergeCell ref="B1528:B1542"/>
    <mergeCell ref="C1528:C1542"/>
    <mergeCell ref="D1528:D1542"/>
    <mergeCell ref="F1512:F1526"/>
    <mergeCell ref="G1512:G1526"/>
    <mergeCell ref="H1512:H1526"/>
    <mergeCell ref="I1512:I1526"/>
    <mergeCell ref="J1512:J1526"/>
    <mergeCell ref="A1512:A1526"/>
    <mergeCell ref="B1512:B1526"/>
    <mergeCell ref="C1512:C1526"/>
    <mergeCell ref="D1512:D1526"/>
    <mergeCell ref="F1496:F1510"/>
    <mergeCell ref="G1496:G1510"/>
    <mergeCell ref="H1496:H1510"/>
    <mergeCell ref="I1496:I1510"/>
    <mergeCell ref="J1496:J1510"/>
    <mergeCell ref="A1496:A1510"/>
    <mergeCell ref="B1496:B1510"/>
    <mergeCell ref="C1496:C1510"/>
    <mergeCell ref="D1496:D1510"/>
    <mergeCell ref="F1480:F1494"/>
    <mergeCell ref="G1480:G1494"/>
    <mergeCell ref="H1480:H1494"/>
    <mergeCell ref="I1480:I1494"/>
    <mergeCell ref="J1480:J1494"/>
    <mergeCell ref="A1480:A1494"/>
    <mergeCell ref="B1480:B1494"/>
    <mergeCell ref="C1480:C1494"/>
    <mergeCell ref="D1480:D1494"/>
    <mergeCell ref="F1464:F1478"/>
    <mergeCell ref="G1464:G1478"/>
    <mergeCell ref="H1464:H1478"/>
    <mergeCell ref="I1464:I1478"/>
    <mergeCell ref="J1464:J1478"/>
    <mergeCell ref="A1464:A1478"/>
    <mergeCell ref="B1464:B1478"/>
    <mergeCell ref="C1464:C1478"/>
    <mergeCell ref="D1464:D1478"/>
    <mergeCell ref="F1448:F1462"/>
    <mergeCell ref="G1448:G1462"/>
    <mergeCell ref="H1448:H1462"/>
    <mergeCell ref="I1448:I1462"/>
    <mergeCell ref="J1448:J1462"/>
    <mergeCell ref="A1448:A1462"/>
    <mergeCell ref="B1448:B1462"/>
    <mergeCell ref="C1448:C1462"/>
    <mergeCell ref="D1448:D1462"/>
    <mergeCell ref="F1432:F1446"/>
    <mergeCell ref="G1432:G1446"/>
    <mergeCell ref="H1432:H1446"/>
    <mergeCell ref="I1432:I1446"/>
    <mergeCell ref="J1432:J1446"/>
    <mergeCell ref="A1432:A1446"/>
    <mergeCell ref="B1432:B1446"/>
    <mergeCell ref="C1432:C1446"/>
    <mergeCell ref="D1432:D1446"/>
    <mergeCell ref="F1416:F1430"/>
    <mergeCell ref="G1416:G1430"/>
    <mergeCell ref="H1416:H1430"/>
    <mergeCell ref="I1416:I1430"/>
    <mergeCell ref="J1416:J1430"/>
    <mergeCell ref="A1416:A1430"/>
    <mergeCell ref="B1416:B1430"/>
    <mergeCell ref="C1416:C1430"/>
    <mergeCell ref="D1416:D1430"/>
    <mergeCell ref="F1400:F1414"/>
    <mergeCell ref="G1400:G1414"/>
    <mergeCell ref="H1400:H1414"/>
    <mergeCell ref="I1400:I1414"/>
    <mergeCell ref="J1400:J1414"/>
    <mergeCell ref="A1400:A1414"/>
    <mergeCell ref="B1400:B1414"/>
    <mergeCell ref="C1400:C1414"/>
    <mergeCell ref="D1400:D1414"/>
    <mergeCell ref="F1384:F1398"/>
    <mergeCell ref="G1384:G1398"/>
    <mergeCell ref="H1384:H1398"/>
    <mergeCell ref="I1384:I1398"/>
    <mergeCell ref="J1384:J1398"/>
    <mergeCell ref="A1384:A1398"/>
    <mergeCell ref="B1384:B1398"/>
    <mergeCell ref="C1384:C1398"/>
    <mergeCell ref="D1384:D1398"/>
    <mergeCell ref="F1368:F1382"/>
    <mergeCell ref="G1368:G1382"/>
    <mergeCell ref="H1368:H1382"/>
    <mergeCell ref="I1368:I1382"/>
    <mergeCell ref="J1368:J1382"/>
    <mergeCell ref="A1368:A1382"/>
    <mergeCell ref="B1368:B1382"/>
    <mergeCell ref="C1368:C1382"/>
    <mergeCell ref="D1368:D1382"/>
    <mergeCell ref="F1352:F1366"/>
    <mergeCell ref="G1352:G1366"/>
    <mergeCell ref="H1352:H1366"/>
    <mergeCell ref="I1352:I1366"/>
    <mergeCell ref="J1352:J1366"/>
    <mergeCell ref="A1352:A1366"/>
    <mergeCell ref="B1352:B1366"/>
    <mergeCell ref="C1352:C1366"/>
    <mergeCell ref="D1352:D1366"/>
    <mergeCell ref="F1336:F1350"/>
    <mergeCell ref="G1336:G1350"/>
    <mergeCell ref="H1336:H1350"/>
    <mergeCell ref="I1336:I1350"/>
    <mergeCell ref="J1336:J1350"/>
    <mergeCell ref="A1336:A1350"/>
    <mergeCell ref="B1336:B1350"/>
    <mergeCell ref="C1336:C1350"/>
    <mergeCell ref="D1336:D1350"/>
    <mergeCell ref="F1320:F1334"/>
    <mergeCell ref="G1320:G1334"/>
    <mergeCell ref="H1320:H1334"/>
    <mergeCell ref="I1320:I1334"/>
    <mergeCell ref="J1320:J1334"/>
    <mergeCell ref="A1320:A1334"/>
    <mergeCell ref="B1320:B1334"/>
    <mergeCell ref="C1320:C1334"/>
    <mergeCell ref="D1320:D1334"/>
    <mergeCell ref="F1304:F1318"/>
    <mergeCell ref="G1304:G1318"/>
    <mergeCell ref="H1304:H1318"/>
    <mergeCell ref="I1304:I1318"/>
    <mergeCell ref="J1304:J1318"/>
    <mergeCell ref="A1304:A1318"/>
    <mergeCell ref="B1304:B1318"/>
    <mergeCell ref="C1304:C1318"/>
    <mergeCell ref="D1304:D1318"/>
    <mergeCell ref="F1288:F1302"/>
    <mergeCell ref="G1288:G1302"/>
    <mergeCell ref="H1288:H1302"/>
    <mergeCell ref="I1288:I1302"/>
    <mergeCell ref="J1288:J1302"/>
    <mergeCell ref="A1288:A1302"/>
    <mergeCell ref="B1288:B1302"/>
    <mergeCell ref="C1288:C1302"/>
    <mergeCell ref="D1288:D1302"/>
    <mergeCell ref="F1272:F1286"/>
    <mergeCell ref="G1272:G1286"/>
    <mergeCell ref="H1272:H1286"/>
    <mergeCell ref="I1272:I1286"/>
    <mergeCell ref="J1272:J1286"/>
    <mergeCell ref="A1272:A1286"/>
    <mergeCell ref="B1272:B1286"/>
    <mergeCell ref="C1272:C1286"/>
    <mergeCell ref="D1272:D1286"/>
    <mergeCell ref="F1256:F1270"/>
    <mergeCell ref="G1256:G1270"/>
    <mergeCell ref="H1256:H1270"/>
    <mergeCell ref="I1256:I1270"/>
    <mergeCell ref="J1256:J1270"/>
    <mergeCell ref="A1256:A1270"/>
    <mergeCell ref="B1256:B1270"/>
    <mergeCell ref="C1256:C1270"/>
    <mergeCell ref="D1256:D1270"/>
    <mergeCell ref="F1240:F1254"/>
    <mergeCell ref="G1240:G1254"/>
    <mergeCell ref="H1240:H1254"/>
    <mergeCell ref="I1240:I1254"/>
    <mergeCell ref="J1240:J1254"/>
    <mergeCell ref="A1240:A1254"/>
    <mergeCell ref="B1240:B1254"/>
    <mergeCell ref="C1240:C1254"/>
    <mergeCell ref="D1240:D1254"/>
    <mergeCell ref="F1224:F1238"/>
    <mergeCell ref="G1224:G1238"/>
    <mergeCell ref="H1224:H1238"/>
    <mergeCell ref="I1224:I1238"/>
    <mergeCell ref="J1224:J1238"/>
    <mergeCell ref="A1224:A1238"/>
    <mergeCell ref="B1224:B1238"/>
    <mergeCell ref="C1224:C1238"/>
    <mergeCell ref="D1224:D1238"/>
    <mergeCell ref="F1208:F1222"/>
    <mergeCell ref="G1208:G1222"/>
    <mergeCell ref="H1208:H1222"/>
    <mergeCell ref="I1208:I1222"/>
    <mergeCell ref="J1208:J1222"/>
    <mergeCell ref="A1208:A1222"/>
    <mergeCell ref="B1208:B1222"/>
    <mergeCell ref="C1208:C1222"/>
    <mergeCell ref="D1208:D1222"/>
    <mergeCell ref="F1192:F1206"/>
    <mergeCell ref="G1192:G1206"/>
    <mergeCell ref="H1192:H1206"/>
    <mergeCell ref="I1192:I1206"/>
    <mergeCell ref="J1192:J1206"/>
    <mergeCell ref="A1192:A1206"/>
    <mergeCell ref="B1192:B1206"/>
    <mergeCell ref="C1192:C1206"/>
    <mergeCell ref="D1192:D1206"/>
    <mergeCell ref="F1176:F1190"/>
    <mergeCell ref="G1176:G1190"/>
    <mergeCell ref="H1176:H1190"/>
    <mergeCell ref="I1176:I1190"/>
    <mergeCell ref="J1176:J1190"/>
    <mergeCell ref="A1176:A1190"/>
    <mergeCell ref="B1176:B1190"/>
    <mergeCell ref="C1176:C1190"/>
    <mergeCell ref="D1176:D1190"/>
    <mergeCell ref="F1160:F1174"/>
    <mergeCell ref="G1160:G1174"/>
    <mergeCell ref="H1160:H1174"/>
    <mergeCell ref="I1160:I1174"/>
    <mergeCell ref="J1160:J1174"/>
    <mergeCell ref="A1160:A1174"/>
    <mergeCell ref="B1160:B1174"/>
    <mergeCell ref="C1160:C1174"/>
    <mergeCell ref="D1160:D1174"/>
    <mergeCell ref="F1144:F1158"/>
    <mergeCell ref="G1144:G1158"/>
    <mergeCell ref="H1144:H1158"/>
    <mergeCell ref="I1144:I1158"/>
    <mergeCell ref="J1144:J1158"/>
    <mergeCell ref="A1144:A1158"/>
    <mergeCell ref="B1144:B1158"/>
    <mergeCell ref="C1144:C1158"/>
    <mergeCell ref="D1144:D1158"/>
    <mergeCell ref="F1128:F1142"/>
    <mergeCell ref="G1128:G1142"/>
    <mergeCell ref="H1128:H1142"/>
    <mergeCell ref="I1128:I1142"/>
    <mergeCell ref="J1128:J1142"/>
    <mergeCell ref="A1128:A1142"/>
    <mergeCell ref="B1128:B1142"/>
    <mergeCell ref="C1128:C1142"/>
    <mergeCell ref="D1128:D1142"/>
    <mergeCell ref="F1112:F1126"/>
    <mergeCell ref="G1112:G1126"/>
    <mergeCell ref="H1112:H1126"/>
    <mergeCell ref="I1112:I1126"/>
    <mergeCell ref="J1112:J1126"/>
    <mergeCell ref="A1112:A1126"/>
    <mergeCell ref="B1112:B1126"/>
    <mergeCell ref="C1112:C1126"/>
    <mergeCell ref="D1112:D1126"/>
    <mergeCell ref="F1096:F1110"/>
    <mergeCell ref="G1096:G1110"/>
    <mergeCell ref="H1096:H1110"/>
    <mergeCell ref="I1096:I1110"/>
    <mergeCell ref="J1096:J1110"/>
    <mergeCell ref="A1096:A1110"/>
    <mergeCell ref="B1096:B1110"/>
    <mergeCell ref="C1096:C1110"/>
    <mergeCell ref="D1096:D1110"/>
    <mergeCell ref="F1080:F1094"/>
    <mergeCell ref="G1080:G1094"/>
    <mergeCell ref="H1080:H1094"/>
    <mergeCell ref="I1080:I1094"/>
    <mergeCell ref="J1080:J1094"/>
    <mergeCell ref="A1080:A1094"/>
    <mergeCell ref="B1080:B1094"/>
    <mergeCell ref="C1080:C1094"/>
    <mergeCell ref="D1080:D1094"/>
    <mergeCell ref="F1064:F1078"/>
    <mergeCell ref="G1064:G1078"/>
    <mergeCell ref="H1064:H1078"/>
    <mergeCell ref="I1064:I1078"/>
    <mergeCell ref="J1064:J1078"/>
    <mergeCell ref="A1064:A1078"/>
    <mergeCell ref="B1064:B1078"/>
    <mergeCell ref="C1064:C1078"/>
    <mergeCell ref="D1064:D1078"/>
    <mergeCell ref="F1048:F1062"/>
    <mergeCell ref="G1048:G1062"/>
    <mergeCell ref="H1048:H1062"/>
    <mergeCell ref="I1048:I1062"/>
    <mergeCell ref="J1048:J1062"/>
    <mergeCell ref="A1048:A1062"/>
    <mergeCell ref="B1048:B1062"/>
    <mergeCell ref="C1048:C1062"/>
    <mergeCell ref="D1048:D1062"/>
    <mergeCell ref="F1032:F1046"/>
    <mergeCell ref="G1032:G1046"/>
    <mergeCell ref="H1032:H1046"/>
    <mergeCell ref="I1032:I1046"/>
    <mergeCell ref="J1032:J1046"/>
    <mergeCell ref="A1032:A1046"/>
    <mergeCell ref="B1032:B1046"/>
    <mergeCell ref="C1032:C1046"/>
    <mergeCell ref="D1032:D1046"/>
    <mergeCell ref="F1016:F1030"/>
    <mergeCell ref="G1016:G1030"/>
    <mergeCell ref="H1016:H1030"/>
    <mergeCell ref="I1016:I1030"/>
    <mergeCell ref="J1016:J1030"/>
    <mergeCell ref="A1016:A1030"/>
    <mergeCell ref="B1016:B1030"/>
    <mergeCell ref="C1016:C1030"/>
    <mergeCell ref="D1016:D1030"/>
    <mergeCell ref="F1000:F1014"/>
    <mergeCell ref="G1000:G1014"/>
    <mergeCell ref="H1000:H1014"/>
    <mergeCell ref="I1000:I1014"/>
    <mergeCell ref="J1000:J1014"/>
    <mergeCell ref="A1000:A1014"/>
    <mergeCell ref="B1000:B1014"/>
    <mergeCell ref="C1000:C1014"/>
    <mergeCell ref="D1000:D1014"/>
    <mergeCell ref="F984:F998"/>
    <mergeCell ref="G984:G998"/>
    <mergeCell ref="H984:H998"/>
    <mergeCell ref="I984:I998"/>
    <mergeCell ref="J984:J998"/>
    <mergeCell ref="A984:A998"/>
    <mergeCell ref="B984:B998"/>
    <mergeCell ref="C984:C998"/>
    <mergeCell ref="D984:D998"/>
    <mergeCell ref="F968:F982"/>
    <mergeCell ref="G968:G982"/>
    <mergeCell ref="H968:H982"/>
    <mergeCell ref="I968:I982"/>
    <mergeCell ref="J968:J982"/>
    <mergeCell ref="A968:A982"/>
    <mergeCell ref="B968:B982"/>
    <mergeCell ref="C968:C982"/>
    <mergeCell ref="D968:D982"/>
    <mergeCell ref="F952:F966"/>
    <mergeCell ref="G952:G966"/>
    <mergeCell ref="H952:H966"/>
    <mergeCell ref="I952:I966"/>
    <mergeCell ref="J952:J966"/>
    <mergeCell ref="A952:A966"/>
    <mergeCell ref="B952:B966"/>
    <mergeCell ref="C952:C966"/>
    <mergeCell ref="D952:D966"/>
    <mergeCell ref="F936:F950"/>
    <mergeCell ref="G936:G950"/>
    <mergeCell ref="H936:H950"/>
    <mergeCell ref="I936:I950"/>
    <mergeCell ref="J936:J950"/>
    <mergeCell ref="A936:A950"/>
    <mergeCell ref="B936:B950"/>
    <mergeCell ref="C936:C950"/>
    <mergeCell ref="D936:D950"/>
    <mergeCell ref="F920:F934"/>
    <mergeCell ref="G920:G934"/>
    <mergeCell ref="H920:H934"/>
    <mergeCell ref="I920:I934"/>
    <mergeCell ref="J920:J934"/>
    <mergeCell ref="A920:A934"/>
    <mergeCell ref="B920:B934"/>
    <mergeCell ref="C920:C934"/>
    <mergeCell ref="D920:D934"/>
    <mergeCell ref="F904:F918"/>
    <mergeCell ref="G904:G918"/>
    <mergeCell ref="H904:H918"/>
    <mergeCell ref="I904:I918"/>
    <mergeCell ref="J904:J918"/>
    <mergeCell ref="A904:A918"/>
    <mergeCell ref="B904:B918"/>
    <mergeCell ref="C904:C918"/>
    <mergeCell ref="D904:D918"/>
    <mergeCell ref="F888:F902"/>
    <mergeCell ref="G888:G902"/>
    <mergeCell ref="H888:H902"/>
    <mergeCell ref="I888:I902"/>
    <mergeCell ref="J888:J902"/>
    <mergeCell ref="A888:A902"/>
    <mergeCell ref="B888:B902"/>
    <mergeCell ref="C888:C902"/>
    <mergeCell ref="D888:D902"/>
    <mergeCell ref="F872:F886"/>
    <mergeCell ref="G872:G886"/>
    <mergeCell ref="H872:H886"/>
    <mergeCell ref="I872:I886"/>
    <mergeCell ref="J872:J886"/>
    <mergeCell ref="A872:A886"/>
    <mergeCell ref="B872:B886"/>
    <mergeCell ref="C872:C886"/>
    <mergeCell ref="D872:D886"/>
    <mergeCell ref="F856:F870"/>
    <mergeCell ref="G856:G870"/>
    <mergeCell ref="H856:H870"/>
    <mergeCell ref="I856:I870"/>
    <mergeCell ref="J856:J870"/>
    <mergeCell ref="A856:A870"/>
    <mergeCell ref="B856:B870"/>
    <mergeCell ref="C856:C870"/>
    <mergeCell ref="D856:D870"/>
    <mergeCell ref="F840:F854"/>
    <mergeCell ref="G840:G854"/>
    <mergeCell ref="H840:H854"/>
    <mergeCell ref="I840:I854"/>
    <mergeCell ref="J840:J854"/>
    <mergeCell ref="A840:A854"/>
    <mergeCell ref="B840:B854"/>
    <mergeCell ref="C840:C854"/>
    <mergeCell ref="D840:D854"/>
    <mergeCell ref="F824:F838"/>
    <mergeCell ref="G824:G838"/>
    <mergeCell ref="H824:H838"/>
    <mergeCell ref="I824:I838"/>
    <mergeCell ref="J824:J838"/>
    <mergeCell ref="A824:A838"/>
    <mergeCell ref="B824:B838"/>
    <mergeCell ref="C824:C838"/>
    <mergeCell ref="D824:D838"/>
    <mergeCell ref="F808:F822"/>
    <mergeCell ref="G808:G822"/>
    <mergeCell ref="H808:H822"/>
    <mergeCell ref="I808:I822"/>
    <mergeCell ref="J808:J822"/>
    <mergeCell ref="A808:A822"/>
    <mergeCell ref="B808:B822"/>
    <mergeCell ref="C808:C822"/>
    <mergeCell ref="D808:D822"/>
    <mergeCell ref="F792:F806"/>
    <mergeCell ref="G792:G806"/>
    <mergeCell ref="H792:H806"/>
    <mergeCell ref="I792:I806"/>
    <mergeCell ref="J792:J806"/>
    <mergeCell ref="A792:A806"/>
    <mergeCell ref="B792:B806"/>
    <mergeCell ref="C792:C806"/>
    <mergeCell ref="D792:D806"/>
    <mergeCell ref="F776:F790"/>
    <mergeCell ref="G776:G790"/>
    <mergeCell ref="H776:H790"/>
    <mergeCell ref="I776:I790"/>
    <mergeCell ref="J776:J790"/>
    <mergeCell ref="A776:A790"/>
    <mergeCell ref="B776:B790"/>
    <mergeCell ref="C776:C790"/>
    <mergeCell ref="D776:D790"/>
    <mergeCell ref="F760:F774"/>
    <mergeCell ref="G760:G774"/>
    <mergeCell ref="H760:H774"/>
    <mergeCell ref="I760:I774"/>
    <mergeCell ref="J760:J774"/>
    <mergeCell ref="A760:A774"/>
    <mergeCell ref="B760:B774"/>
    <mergeCell ref="C760:C774"/>
    <mergeCell ref="D760:D774"/>
    <mergeCell ref="F744:F758"/>
    <mergeCell ref="G744:G758"/>
    <mergeCell ref="H744:H758"/>
    <mergeCell ref="I744:I758"/>
    <mergeCell ref="J744:J758"/>
    <mergeCell ref="A744:A758"/>
    <mergeCell ref="B744:B758"/>
    <mergeCell ref="C744:C758"/>
    <mergeCell ref="D744:D758"/>
    <mergeCell ref="F728:F742"/>
    <mergeCell ref="G728:G742"/>
    <mergeCell ref="H728:H742"/>
    <mergeCell ref="I728:I742"/>
    <mergeCell ref="J728:J742"/>
    <mergeCell ref="A728:A742"/>
    <mergeCell ref="B728:B742"/>
    <mergeCell ref="C728:C742"/>
    <mergeCell ref="D728:D742"/>
    <mergeCell ref="F712:F726"/>
    <mergeCell ref="G712:G726"/>
    <mergeCell ref="H712:H726"/>
    <mergeCell ref="I712:I726"/>
    <mergeCell ref="J712:J726"/>
    <mergeCell ref="A712:A726"/>
    <mergeCell ref="B712:B726"/>
    <mergeCell ref="C712:C726"/>
    <mergeCell ref="D712:D726"/>
    <mergeCell ref="F696:F710"/>
    <mergeCell ref="G696:G710"/>
    <mergeCell ref="H696:H710"/>
    <mergeCell ref="I696:I710"/>
    <mergeCell ref="J696:J710"/>
    <mergeCell ref="A696:A710"/>
    <mergeCell ref="B696:B710"/>
    <mergeCell ref="C696:C710"/>
    <mergeCell ref="D696:D710"/>
    <mergeCell ref="F680:F694"/>
    <mergeCell ref="G680:G694"/>
    <mergeCell ref="H680:H694"/>
    <mergeCell ref="I680:I694"/>
    <mergeCell ref="J680:J694"/>
    <mergeCell ref="A680:A694"/>
    <mergeCell ref="B680:B694"/>
    <mergeCell ref="C680:C694"/>
    <mergeCell ref="D680:D694"/>
    <mergeCell ref="F664:F678"/>
    <mergeCell ref="G664:G678"/>
    <mergeCell ref="H664:H678"/>
    <mergeCell ref="I664:I678"/>
    <mergeCell ref="J664:J678"/>
    <mergeCell ref="A664:A678"/>
    <mergeCell ref="B664:B678"/>
    <mergeCell ref="C664:C678"/>
    <mergeCell ref="D664:D678"/>
    <mergeCell ref="F648:F662"/>
    <mergeCell ref="G648:G662"/>
    <mergeCell ref="H648:H662"/>
    <mergeCell ref="I648:I662"/>
    <mergeCell ref="J648:J662"/>
    <mergeCell ref="A648:A662"/>
    <mergeCell ref="B648:B662"/>
    <mergeCell ref="C648:C662"/>
    <mergeCell ref="D648:D662"/>
    <mergeCell ref="F632:F646"/>
    <mergeCell ref="G632:G646"/>
    <mergeCell ref="H632:H646"/>
    <mergeCell ref="I632:I646"/>
    <mergeCell ref="J632:J646"/>
    <mergeCell ref="A632:A646"/>
    <mergeCell ref="B632:B646"/>
    <mergeCell ref="C632:C646"/>
    <mergeCell ref="D632:D646"/>
    <mergeCell ref="F616:F630"/>
    <mergeCell ref="G616:G630"/>
    <mergeCell ref="H616:H630"/>
    <mergeCell ref="I616:I630"/>
    <mergeCell ref="J616:J630"/>
    <mergeCell ref="A616:A630"/>
    <mergeCell ref="B616:B630"/>
    <mergeCell ref="C616:C630"/>
    <mergeCell ref="D616:D630"/>
    <mergeCell ref="F600:F614"/>
    <mergeCell ref="G600:G614"/>
    <mergeCell ref="H600:H614"/>
    <mergeCell ref="I600:I614"/>
    <mergeCell ref="J600:J614"/>
    <mergeCell ref="A600:A614"/>
    <mergeCell ref="B600:B614"/>
    <mergeCell ref="C600:C614"/>
    <mergeCell ref="D600:D614"/>
    <mergeCell ref="F584:F598"/>
    <mergeCell ref="G584:G598"/>
    <mergeCell ref="H584:H598"/>
    <mergeCell ref="I584:I598"/>
    <mergeCell ref="J584:J598"/>
    <mergeCell ref="A584:A598"/>
    <mergeCell ref="B584:B598"/>
    <mergeCell ref="C584:C598"/>
    <mergeCell ref="D584:D598"/>
    <mergeCell ref="F568:F582"/>
    <mergeCell ref="G568:G582"/>
    <mergeCell ref="H568:H582"/>
    <mergeCell ref="I568:I582"/>
    <mergeCell ref="J568:J582"/>
    <mergeCell ref="A568:A582"/>
    <mergeCell ref="B568:B582"/>
    <mergeCell ref="C568:C582"/>
    <mergeCell ref="D568:D582"/>
    <mergeCell ref="F552:F566"/>
    <mergeCell ref="G552:G566"/>
    <mergeCell ref="H552:H566"/>
    <mergeCell ref="I552:I566"/>
    <mergeCell ref="J552:J566"/>
    <mergeCell ref="A552:A566"/>
    <mergeCell ref="B552:B566"/>
    <mergeCell ref="C552:C566"/>
    <mergeCell ref="D552:D566"/>
    <mergeCell ref="F536:F550"/>
    <mergeCell ref="G536:G550"/>
    <mergeCell ref="H536:H550"/>
    <mergeCell ref="I536:I550"/>
    <mergeCell ref="J536:J550"/>
    <mergeCell ref="A536:A550"/>
    <mergeCell ref="B536:B550"/>
    <mergeCell ref="C536:C550"/>
    <mergeCell ref="D536:D550"/>
    <mergeCell ref="F520:F534"/>
    <mergeCell ref="G520:G534"/>
    <mergeCell ref="H520:H534"/>
    <mergeCell ref="I520:I534"/>
    <mergeCell ref="J520:J534"/>
    <mergeCell ref="A520:A534"/>
    <mergeCell ref="B520:B534"/>
    <mergeCell ref="C520:C534"/>
    <mergeCell ref="D520:D534"/>
    <mergeCell ref="F504:F518"/>
    <mergeCell ref="G504:G518"/>
    <mergeCell ref="H504:H518"/>
    <mergeCell ref="I504:I518"/>
    <mergeCell ref="J504:J518"/>
    <mergeCell ref="A504:A518"/>
    <mergeCell ref="B504:B518"/>
    <mergeCell ref="C504:C518"/>
    <mergeCell ref="D504:D518"/>
    <mergeCell ref="F488:F502"/>
    <mergeCell ref="G488:G502"/>
    <mergeCell ref="H488:H502"/>
    <mergeCell ref="I488:I502"/>
    <mergeCell ref="J488:J502"/>
    <mergeCell ref="A488:A502"/>
    <mergeCell ref="B488:B502"/>
    <mergeCell ref="C488:C502"/>
    <mergeCell ref="D488:D502"/>
    <mergeCell ref="F472:F486"/>
    <mergeCell ref="G472:G486"/>
    <mergeCell ref="H472:H486"/>
    <mergeCell ref="I472:I486"/>
    <mergeCell ref="J472:J486"/>
    <mergeCell ref="A472:A486"/>
    <mergeCell ref="B472:B486"/>
    <mergeCell ref="C472:C486"/>
    <mergeCell ref="D472:D486"/>
    <mergeCell ref="F456:F470"/>
    <mergeCell ref="G456:G470"/>
    <mergeCell ref="H456:H470"/>
    <mergeCell ref="I456:I470"/>
    <mergeCell ref="J456:J470"/>
    <mergeCell ref="A456:A470"/>
    <mergeCell ref="B456:B470"/>
    <mergeCell ref="C456:C470"/>
    <mergeCell ref="D456:D470"/>
    <mergeCell ref="F440:F454"/>
    <mergeCell ref="G440:G454"/>
    <mergeCell ref="H440:H454"/>
    <mergeCell ref="I440:I454"/>
    <mergeCell ref="J440:J454"/>
    <mergeCell ref="A440:A454"/>
    <mergeCell ref="B440:B454"/>
    <mergeCell ref="C440:C454"/>
    <mergeCell ref="D440:D454"/>
    <mergeCell ref="F424:F438"/>
    <mergeCell ref="G424:G438"/>
    <mergeCell ref="H424:H438"/>
    <mergeCell ref="I424:I438"/>
    <mergeCell ref="J424:J438"/>
    <mergeCell ref="A424:A438"/>
    <mergeCell ref="B424:B438"/>
    <mergeCell ref="C424:C438"/>
    <mergeCell ref="D424:D438"/>
    <mergeCell ref="F408:F422"/>
    <mergeCell ref="G408:G422"/>
    <mergeCell ref="H408:H422"/>
    <mergeCell ref="I408:I422"/>
    <mergeCell ref="J408:J422"/>
    <mergeCell ref="A408:A422"/>
    <mergeCell ref="B408:B422"/>
    <mergeCell ref="C408:C422"/>
    <mergeCell ref="D408:D422"/>
    <mergeCell ref="F392:F406"/>
    <mergeCell ref="G392:G406"/>
    <mergeCell ref="H392:H406"/>
    <mergeCell ref="I392:I406"/>
    <mergeCell ref="J392:J406"/>
    <mergeCell ref="A392:A406"/>
    <mergeCell ref="B392:B406"/>
    <mergeCell ref="C392:C406"/>
    <mergeCell ref="D392:D406"/>
    <mergeCell ref="F376:F390"/>
    <mergeCell ref="G376:G390"/>
    <mergeCell ref="H376:H390"/>
    <mergeCell ref="I376:I390"/>
    <mergeCell ref="J376:J390"/>
    <mergeCell ref="A376:A390"/>
    <mergeCell ref="B376:B390"/>
    <mergeCell ref="C376:C390"/>
    <mergeCell ref="D376:D390"/>
    <mergeCell ref="F360:F374"/>
    <mergeCell ref="G360:G374"/>
    <mergeCell ref="H360:H374"/>
    <mergeCell ref="I360:I374"/>
    <mergeCell ref="J360:J374"/>
    <mergeCell ref="A360:A374"/>
    <mergeCell ref="B360:B374"/>
    <mergeCell ref="C360:C374"/>
    <mergeCell ref="D360:D374"/>
    <mergeCell ref="F344:F358"/>
    <mergeCell ref="G344:G358"/>
    <mergeCell ref="H344:H358"/>
    <mergeCell ref="I344:I358"/>
    <mergeCell ref="J344:J358"/>
    <mergeCell ref="A344:A358"/>
    <mergeCell ref="B344:B358"/>
    <mergeCell ref="C344:C358"/>
    <mergeCell ref="D344:D358"/>
    <mergeCell ref="F328:F342"/>
    <mergeCell ref="G328:G342"/>
    <mergeCell ref="H328:H342"/>
    <mergeCell ref="I328:I342"/>
    <mergeCell ref="J328:J342"/>
    <mergeCell ref="A328:A342"/>
    <mergeCell ref="B328:B342"/>
    <mergeCell ref="C328:C342"/>
    <mergeCell ref="D328:D342"/>
    <mergeCell ref="F312:F326"/>
    <mergeCell ref="G312:G326"/>
    <mergeCell ref="H312:H326"/>
    <mergeCell ref="I312:I326"/>
    <mergeCell ref="J312:J326"/>
    <mergeCell ref="A312:A326"/>
    <mergeCell ref="B312:B326"/>
    <mergeCell ref="C312:C326"/>
    <mergeCell ref="D312:D326"/>
    <mergeCell ref="F296:F310"/>
    <mergeCell ref="G296:G310"/>
    <mergeCell ref="H296:H310"/>
    <mergeCell ref="I296:I310"/>
    <mergeCell ref="J296:J310"/>
    <mergeCell ref="A296:A310"/>
    <mergeCell ref="B296:B310"/>
    <mergeCell ref="C296:C310"/>
    <mergeCell ref="D296:D310"/>
    <mergeCell ref="F280:F294"/>
    <mergeCell ref="G280:G294"/>
    <mergeCell ref="H280:H294"/>
    <mergeCell ref="I280:I294"/>
    <mergeCell ref="J280:J294"/>
    <mergeCell ref="A280:A294"/>
    <mergeCell ref="B280:B294"/>
    <mergeCell ref="C280:C294"/>
    <mergeCell ref="D280:D294"/>
    <mergeCell ref="F264:F278"/>
    <mergeCell ref="G264:G278"/>
    <mergeCell ref="H264:H278"/>
    <mergeCell ref="I264:I278"/>
    <mergeCell ref="J264:J278"/>
    <mergeCell ref="A264:A278"/>
    <mergeCell ref="B264:B278"/>
    <mergeCell ref="C264:C278"/>
    <mergeCell ref="D264:D278"/>
    <mergeCell ref="F248:F262"/>
    <mergeCell ref="G248:G262"/>
    <mergeCell ref="H248:H262"/>
    <mergeCell ref="I248:I262"/>
    <mergeCell ref="J248:J262"/>
    <mergeCell ref="A248:A262"/>
    <mergeCell ref="B248:B262"/>
    <mergeCell ref="C248:C262"/>
    <mergeCell ref="D248:D262"/>
    <mergeCell ref="F232:F246"/>
    <mergeCell ref="G232:G246"/>
    <mergeCell ref="H232:H246"/>
    <mergeCell ref="I232:I246"/>
    <mergeCell ref="J232:J246"/>
    <mergeCell ref="A232:A246"/>
    <mergeCell ref="B232:B246"/>
    <mergeCell ref="C232:C246"/>
    <mergeCell ref="D232:D246"/>
    <mergeCell ref="F216:F230"/>
    <mergeCell ref="G216:G230"/>
    <mergeCell ref="H216:H230"/>
    <mergeCell ref="I216:I230"/>
    <mergeCell ref="J216:J230"/>
    <mergeCell ref="A216:A230"/>
    <mergeCell ref="B216:B230"/>
    <mergeCell ref="C216:C230"/>
    <mergeCell ref="D216:D230"/>
    <mergeCell ref="F200:F214"/>
    <mergeCell ref="G200:G214"/>
    <mergeCell ref="H200:H214"/>
    <mergeCell ref="I200:I214"/>
    <mergeCell ref="J200:J214"/>
    <mergeCell ref="A200:A214"/>
    <mergeCell ref="B200:B214"/>
    <mergeCell ref="C200:C214"/>
    <mergeCell ref="D200:D214"/>
    <mergeCell ref="F184:F198"/>
    <mergeCell ref="G184:G198"/>
    <mergeCell ref="H184:H198"/>
    <mergeCell ref="I184:I198"/>
    <mergeCell ref="J184:J198"/>
    <mergeCell ref="A184:A198"/>
    <mergeCell ref="B184:B198"/>
    <mergeCell ref="C184:C198"/>
    <mergeCell ref="D184:D198"/>
    <mergeCell ref="F168:F182"/>
    <mergeCell ref="G168:G182"/>
    <mergeCell ref="H168:H182"/>
    <mergeCell ref="I168:I182"/>
    <mergeCell ref="J168:J182"/>
    <mergeCell ref="A168:A182"/>
    <mergeCell ref="B168:B182"/>
    <mergeCell ref="C168:C182"/>
    <mergeCell ref="D168:D182"/>
    <mergeCell ref="F152:F166"/>
    <mergeCell ref="G152:G166"/>
    <mergeCell ref="H152:H166"/>
    <mergeCell ref="I152:I166"/>
    <mergeCell ref="J152:J166"/>
    <mergeCell ref="A152:A166"/>
    <mergeCell ref="B152:B166"/>
    <mergeCell ref="C152:C166"/>
    <mergeCell ref="D152:D166"/>
    <mergeCell ref="F136:F150"/>
    <mergeCell ref="G136:G150"/>
    <mergeCell ref="H136:H150"/>
    <mergeCell ref="I136:I150"/>
    <mergeCell ref="J136:J150"/>
    <mergeCell ref="A136:A150"/>
    <mergeCell ref="B136:B150"/>
    <mergeCell ref="C136:C150"/>
    <mergeCell ref="D136:D150"/>
    <mergeCell ref="F120:F134"/>
    <mergeCell ref="G120:G134"/>
    <mergeCell ref="H120:H134"/>
    <mergeCell ref="I120:I134"/>
    <mergeCell ref="J120:J134"/>
    <mergeCell ref="A120:A134"/>
    <mergeCell ref="B120:B134"/>
    <mergeCell ref="C120:C134"/>
    <mergeCell ref="D120:D134"/>
    <mergeCell ref="F104:F118"/>
    <mergeCell ref="G104:G118"/>
    <mergeCell ref="H104:H118"/>
    <mergeCell ref="I104:I118"/>
    <mergeCell ref="J104:J118"/>
    <mergeCell ref="A104:A118"/>
    <mergeCell ref="B104:B118"/>
    <mergeCell ref="C104:C118"/>
    <mergeCell ref="D104:D118"/>
    <mergeCell ref="F88:F102"/>
    <mergeCell ref="G88:G102"/>
    <mergeCell ref="H88:H102"/>
    <mergeCell ref="I88:I102"/>
    <mergeCell ref="J88:J102"/>
    <mergeCell ref="A88:A102"/>
    <mergeCell ref="B88:B102"/>
    <mergeCell ref="C88:C102"/>
    <mergeCell ref="D88:D102"/>
    <mergeCell ref="F72:F86"/>
    <mergeCell ref="G72:G86"/>
    <mergeCell ref="H72:H86"/>
    <mergeCell ref="I72:I86"/>
    <mergeCell ref="J72:J86"/>
    <mergeCell ref="A72:A86"/>
    <mergeCell ref="B72:B86"/>
    <mergeCell ref="C72:C86"/>
    <mergeCell ref="D72:D86"/>
    <mergeCell ref="F56:F70"/>
    <mergeCell ref="G56:G70"/>
    <mergeCell ref="H56:H70"/>
    <mergeCell ref="I56:I70"/>
    <mergeCell ref="J56:J70"/>
    <mergeCell ref="A56:A70"/>
    <mergeCell ref="B56:B70"/>
    <mergeCell ref="C56:C70"/>
    <mergeCell ref="D56:D70"/>
    <mergeCell ref="F40:F54"/>
    <mergeCell ref="G40:G54"/>
    <mergeCell ref="H40:H54"/>
    <mergeCell ref="I40:I54"/>
    <mergeCell ref="J40:J54"/>
    <mergeCell ref="A40:A54"/>
    <mergeCell ref="B40:B54"/>
    <mergeCell ref="C40:C54"/>
    <mergeCell ref="D40:D54"/>
    <mergeCell ref="A24:A38"/>
    <mergeCell ref="B24:B38"/>
    <mergeCell ref="C24:C38"/>
    <mergeCell ref="D24:D38"/>
    <mergeCell ref="F24:F38"/>
    <mergeCell ref="B11:C11"/>
    <mergeCell ref="B10:C10"/>
    <mergeCell ref="B9:C9"/>
    <mergeCell ref="B8:C8"/>
    <mergeCell ref="B12:C12"/>
    <mergeCell ref="H24:H38"/>
    <mergeCell ref="I24:I38"/>
    <mergeCell ref="J24:J38"/>
    <mergeCell ref="B13:C13"/>
    <mergeCell ref="B18:C21"/>
    <mergeCell ref="B17:C17"/>
    <mergeCell ref="G24:G38"/>
  </mergeCells>
  <phoneticPr fontId="25" type="noConversion"/>
  <conditionalFormatting sqref="L24:L38">
    <cfRule type="cellIs" dxfId="279" priority="256" operator="equal">
      <formula>0</formula>
    </cfRule>
  </conditionalFormatting>
  <conditionalFormatting sqref="L40:L54">
    <cfRule type="cellIs" dxfId="278" priority="254" operator="equal">
      <formula>0</formula>
    </cfRule>
  </conditionalFormatting>
  <conditionalFormatting sqref="L56:L70">
    <cfRule type="cellIs" dxfId="277" priority="252" operator="equal">
      <formula>0</formula>
    </cfRule>
  </conditionalFormatting>
  <conditionalFormatting sqref="L72:L86">
    <cfRule type="cellIs" dxfId="276" priority="250" operator="equal">
      <formula>0</formula>
    </cfRule>
  </conditionalFormatting>
  <conditionalFormatting sqref="L88:L102">
    <cfRule type="cellIs" dxfId="275" priority="248" operator="equal">
      <formula>0</formula>
    </cfRule>
  </conditionalFormatting>
  <conditionalFormatting sqref="L104:L118">
    <cfRule type="cellIs" dxfId="274" priority="246" operator="equal">
      <formula>0</formula>
    </cfRule>
  </conditionalFormatting>
  <conditionalFormatting sqref="L120:L134">
    <cfRule type="cellIs" dxfId="273" priority="244" operator="equal">
      <formula>0</formula>
    </cfRule>
  </conditionalFormatting>
  <conditionalFormatting sqref="L136:L150">
    <cfRule type="cellIs" dxfId="272" priority="242" operator="equal">
      <formula>0</formula>
    </cfRule>
  </conditionalFormatting>
  <conditionalFormatting sqref="L152:L166">
    <cfRule type="cellIs" dxfId="271" priority="240" operator="equal">
      <formula>0</formula>
    </cfRule>
  </conditionalFormatting>
  <conditionalFormatting sqref="L168:L182">
    <cfRule type="cellIs" dxfId="270" priority="238" operator="equal">
      <formula>0</formula>
    </cfRule>
  </conditionalFormatting>
  <conditionalFormatting sqref="L184:L198">
    <cfRule type="cellIs" dxfId="269" priority="236" operator="equal">
      <formula>0</formula>
    </cfRule>
  </conditionalFormatting>
  <conditionalFormatting sqref="L200:L214">
    <cfRule type="cellIs" dxfId="268" priority="234" operator="equal">
      <formula>0</formula>
    </cfRule>
  </conditionalFormatting>
  <conditionalFormatting sqref="L216:L230">
    <cfRule type="cellIs" dxfId="267" priority="232" operator="equal">
      <formula>0</formula>
    </cfRule>
  </conditionalFormatting>
  <conditionalFormatting sqref="L232:L246">
    <cfRule type="cellIs" dxfId="266" priority="230" operator="equal">
      <formula>0</formula>
    </cfRule>
  </conditionalFormatting>
  <conditionalFormatting sqref="L248:L262">
    <cfRule type="cellIs" dxfId="265" priority="228" operator="equal">
      <formula>0</formula>
    </cfRule>
  </conditionalFormatting>
  <conditionalFormatting sqref="L264:L278">
    <cfRule type="cellIs" dxfId="264" priority="226" operator="equal">
      <formula>0</formula>
    </cfRule>
  </conditionalFormatting>
  <conditionalFormatting sqref="L280:L294">
    <cfRule type="cellIs" dxfId="263" priority="224" operator="equal">
      <formula>0</formula>
    </cfRule>
  </conditionalFormatting>
  <conditionalFormatting sqref="L296:L310">
    <cfRule type="cellIs" dxfId="262" priority="222" operator="equal">
      <formula>0</formula>
    </cfRule>
  </conditionalFormatting>
  <conditionalFormatting sqref="L312:L326">
    <cfRule type="cellIs" dxfId="261" priority="220" operator="equal">
      <formula>0</formula>
    </cfRule>
  </conditionalFormatting>
  <conditionalFormatting sqref="L328:L342">
    <cfRule type="cellIs" dxfId="260" priority="218" operator="equal">
      <formula>0</formula>
    </cfRule>
  </conditionalFormatting>
  <conditionalFormatting sqref="L344:L358">
    <cfRule type="cellIs" dxfId="259" priority="216" operator="equal">
      <formula>0</formula>
    </cfRule>
  </conditionalFormatting>
  <conditionalFormatting sqref="L360:L374">
    <cfRule type="cellIs" dxfId="258" priority="214" operator="equal">
      <formula>0</formula>
    </cfRule>
  </conditionalFormatting>
  <conditionalFormatting sqref="L376:L390">
    <cfRule type="cellIs" dxfId="257" priority="212" operator="equal">
      <formula>0</formula>
    </cfRule>
  </conditionalFormatting>
  <conditionalFormatting sqref="L392:L406">
    <cfRule type="cellIs" dxfId="256" priority="210" operator="equal">
      <formula>0</formula>
    </cfRule>
  </conditionalFormatting>
  <conditionalFormatting sqref="L408:L422">
    <cfRule type="cellIs" dxfId="255" priority="208" operator="equal">
      <formula>0</formula>
    </cfRule>
  </conditionalFormatting>
  <conditionalFormatting sqref="L424:L438">
    <cfRule type="cellIs" dxfId="254" priority="206" operator="equal">
      <formula>0</formula>
    </cfRule>
  </conditionalFormatting>
  <conditionalFormatting sqref="L440:L454">
    <cfRule type="cellIs" dxfId="253" priority="204" operator="equal">
      <formula>0</formula>
    </cfRule>
  </conditionalFormatting>
  <conditionalFormatting sqref="L456:L470">
    <cfRule type="cellIs" dxfId="252" priority="202" operator="equal">
      <formula>0</formula>
    </cfRule>
  </conditionalFormatting>
  <conditionalFormatting sqref="L472:L486">
    <cfRule type="cellIs" dxfId="251" priority="200" operator="equal">
      <formula>0</formula>
    </cfRule>
  </conditionalFormatting>
  <conditionalFormatting sqref="L488:L502">
    <cfRule type="cellIs" dxfId="250" priority="198" operator="equal">
      <formula>0</formula>
    </cfRule>
  </conditionalFormatting>
  <conditionalFormatting sqref="L504:L518">
    <cfRule type="cellIs" dxfId="249" priority="196" operator="equal">
      <formula>0</formula>
    </cfRule>
  </conditionalFormatting>
  <conditionalFormatting sqref="L520:L534">
    <cfRule type="cellIs" dxfId="248" priority="194" operator="equal">
      <formula>0</formula>
    </cfRule>
  </conditionalFormatting>
  <conditionalFormatting sqref="L536:L550">
    <cfRule type="cellIs" dxfId="247" priority="192" operator="equal">
      <formula>0</formula>
    </cfRule>
  </conditionalFormatting>
  <conditionalFormatting sqref="L552:L566">
    <cfRule type="cellIs" dxfId="246" priority="190" operator="equal">
      <formula>0</formula>
    </cfRule>
  </conditionalFormatting>
  <conditionalFormatting sqref="L568:L582">
    <cfRule type="cellIs" dxfId="245" priority="188" operator="equal">
      <formula>0</formula>
    </cfRule>
  </conditionalFormatting>
  <conditionalFormatting sqref="L584:L598">
    <cfRule type="cellIs" dxfId="244" priority="186" operator="equal">
      <formula>0</formula>
    </cfRule>
  </conditionalFormatting>
  <conditionalFormatting sqref="L600:L614">
    <cfRule type="cellIs" dxfId="243" priority="184" operator="equal">
      <formula>0</formula>
    </cfRule>
  </conditionalFormatting>
  <conditionalFormatting sqref="L616:L630">
    <cfRule type="cellIs" dxfId="242" priority="182" operator="equal">
      <formula>0</formula>
    </cfRule>
  </conditionalFormatting>
  <conditionalFormatting sqref="L632:L646">
    <cfRule type="cellIs" dxfId="241" priority="180" operator="equal">
      <formula>0</formula>
    </cfRule>
  </conditionalFormatting>
  <conditionalFormatting sqref="L648:L662">
    <cfRule type="cellIs" dxfId="240" priority="178" operator="equal">
      <formula>0</formula>
    </cfRule>
  </conditionalFormatting>
  <conditionalFormatting sqref="L664:L678">
    <cfRule type="cellIs" dxfId="239" priority="176" operator="equal">
      <formula>0</formula>
    </cfRule>
  </conditionalFormatting>
  <conditionalFormatting sqref="L680:L694">
    <cfRule type="cellIs" dxfId="238" priority="174" operator="equal">
      <formula>0</formula>
    </cfRule>
  </conditionalFormatting>
  <conditionalFormatting sqref="L696:L710">
    <cfRule type="cellIs" dxfId="237" priority="172" operator="equal">
      <formula>0</formula>
    </cfRule>
  </conditionalFormatting>
  <conditionalFormatting sqref="L712:L726">
    <cfRule type="cellIs" dxfId="236" priority="170" operator="equal">
      <formula>0</formula>
    </cfRule>
  </conditionalFormatting>
  <conditionalFormatting sqref="L728:L742">
    <cfRule type="cellIs" dxfId="235" priority="168" operator="equal">
      <formula>0</formula>
    </cfRule>
  </conditionalFormatting>
  <conditionalFormatting sqref="L744:L758">
    <cfRule type="cellIs" dxfId="234" priority="166" operator="equal">
      <formula>0</formula>
    </cfRule>
  </conditionalFormatting>
  <conditionalFormatting sqref="L760:L774">
    <cfRule type="cellIs" dxfId="233" priority="164" operator="equal">
      <formula>0</formula>
    </cfRule>
  </conditionalFormatting>
  <conditionalFormatting sqref="L776:L790">
    <cfRule type="cellIs" dxfId="232" priority="162" operator="equal">
      <formula>0</formula>
    </cfRule>
  </conditionalFormatting>
  <conditionalFormatting sqref="L792:L806">
    <cfRule type="cellIs" dxfId="231" priority="160" operator="equal">
      <formula>0</formula>
    </cfRule>
  </conditionalFormatting>
  <conditionalFormatting sqref="L808:L822">
    <cfRule type="cellIs" dxfId="230" priority="158" operator="equal">
      <formula>0</formula>
    </cfRule>
  </conditionalFormatting>
  <conditionalFormatting sqref="L824:L838">
    <cfRule type="cellIs" dxfId="229" priority="156" operator="equal">
      <formula>0</formula>
    </cfRule>
  </conditionalFormatting>
  <conditionalFormatting sqref="L840:L854">
    <cfRule type="cellIs" dxfId="228" priority="154" operator="equal">
      <formula>0</formula>
    </cfRule>
  </conditionalFormatting>
  <conditionalFormatting sqref="L856:L870">
    <cfRule type="cellIs" dxfId="227" priority="152" operator="equal">
      <formula>0</formula>
    </cfRule>
  </conditionalFormatting>
  <conditionalFormatting sqref="L872:L886">
    <cfRule type="cellIs" dxfId="226" priority="150" operator="equal">
      <formula>0</formula>
    </cfRule>
  </conditionalFormatting>
  <conditionalFormatting sqref="L888:L902">
    <cfRule type="cellIs" dxfId="225" priority="148" operator="equal">
      <formula>0</formula>
    </cfRule>
  </conditionalFormatting>
  <conditionalFormatting sqref="L904:L918">
    <cfRule type="cellIs" dxfId="224" priority="146" operator="equal">
      <formula>0</formula>
    </cfRule>
  </conditionalFormatting>
  <conditionalFormatting sqref="L920:L934">
    <cfRule type="cellIs" dxfId="223" priority="144" operator="equal">
      <formula>0</formula>
    </cfRule>
  </conditionalFormatting>
  <conditionalFormatting sqref="L936:L950">
    <cfRule type="cellIs" dxfId="222" priority="142" operator="equal">
      <formula>0</formula>
    </cfRule>
  </conditionalFormatting>
  <conditionalFormatting sqref="L952:L966">
    <cfRule type="cellIs" dxfId="221" priority="140" operator="equal">
      <formula>0</formula>
    </cfRule>
  </conditionalFormatting>
  <conditionalFormatting sqref="L968:L982">
    <cfRule type="cellIs" dxfId="220" priority="138" operator="equal">
      <formula>0</formula>
    </cfRule>
  </conditionalFormatting>
  <conditionalFormatting sqref="L984:L998">
    <cfRule type="cellIs" dxfId="219" priority="136" operator="equal">
      <formula>0</formula>
    </cfRule>
  </conditionalFormatting>
  <conditionalFormatting sqref="L1000:L1014">
    <cfRule type="cellIs" dxfId="218" priority="134" operator="equal">
      <formula>0</formula>
    </cfRule>
  </conditionalFormatting>
  <conditionalFormatting sqref="L1016:L1030">
    <cfRule type="cellIs" dxfId="217" priority="132" operator="equal">
      <formula>0</formula>
    </cfRule>
  </conditionalFormatting>
  <conditionalFormatting sqref="L1032:L1046">
    <cfRule type="cellIs" dxfId="216" priority="130" operator="equal">
      <formula>0</formula>
    </cfRule>
  </conditionalFormatting>
  <conditionalFormatting sqref="L1048:L1062">
    <cfRule type="cellIs" dxfId="215" priority="128" operator="equal">
      <formula>0</formula>
    </cfRule>
  </conditionalFormatting>
  <conditionalFormatting sqref="L1064:L1078">
    <cfRule type="cellIs" dxfId="214" priority="126" operator="equal">
      <formula>0</formula>
    </cfRule>
  </conditionalFormatting>
  <conditionalFormatting sqref="L1080:L1094">
    <cfRule type="cellIs" dxfId="213" priority="124" operator="equal">
      <formula>0</formula>
    </cfRule>
  </conditionalFormatting>
  <conditionalFormatting sqref="L1096:L1110">
    <cfRule type="cellIs" dxfId="212" priority="122" operator="equal">
      <formula>0</formula>
    </cfRule>
  </conditionalFormatting>
  <conditionalFormatting sqref="L1112:L1126">
    <cfRule type="cellIs" dxfId="211" priority="120" operator="equal">
      <formula>0</formula>
    </cfRule>
  </conditionalFormatting>
  <conditionalFormatting sqref="L1128:L1142">
    <cfRule type="cellIs" dxfId="210" priority="118" operator="equal">
      <formula>0</formula>
    </cfRule>
  </conditionalFormatting>
  <conditionalFormatting sqref="L1144:L1158">
    <cfRule type="cellIs" dxfId="209" priority="116" operator="equal">
      <formula>0</formula>
    </cfRule>
  </conditionalFormatting>
  <conditionalFormatting sqref="L1160:L1174">
    <cfRule type="cellIs" dxfId="208" priority="114" operator="equal">
      <formula>0</formula>
    </cfRule>
  </conditionalFormatting>
  <conditionalFormatting sqref="L1176:L1190">
    <cfRule type="cellIs" dxfId="207" priority="112" operator="equal">
      <formula>0</formula>
    </cfRule>
  </conditionalFormatting>
  <conditionalFormatting sqref="L1192:L1206">
    <cfRule type="cellIs" dxfId="206" priority="110" operator="equal">
      <formula>0</formula>
    </cfRule>
  </conditionalFormatting>
  <conditionalFormatting sqref="L1208:L1222">
    <cfRule type="cellIs" dxfId="205" priority="108" operator="equal">
      <formula>0</formula>
    </cfRule>
  </conditionalFormatting>
  <conditionalFormatting sqref="L1224:L1238">
    <cfRule type="cellIs" dxfId="204" priority="106" operator="equal">
      <formula>0</formula>
    </cfRule>
  </conditionalFormatting>
  <conditionalFormatting sqref="L1240:L1254">
    <cfRule type="cellIs" dxfId="203" priority="104" operator="equal">
      <formula>0</formula>
    </cfRule>
  </conditionalFormatting>
  <conditionalFormatting sqref="L1256:L1270">
    <cfRule type="cellIs" dxfId="202" priority="102" operator="equal">
      <formula>0</formula>
    </cfRule>
  </conditionalFormatting>
  <conditionalFormatting sqref="L1272:L1286">
    <cfRule type="cellIs" dxfId="201" priority="100" operator="equal">
      <formula>0</formula>
    </cfRule>
  </conditionalFormatting>
  <conditionalFormatting sqref="L1288:L1302">
    <cfRule type="cellIs" dxfId="200" priority="98" operator="equal">
      <formula>0</formula>
    </cfRule>
  </conditionalFormatting>
  <conditionalFormatting sqref="L1304:L1318">
    <cfRule type="cellIs" dxfId="199" priority="96" operator="equal">
      <formula>0</formula>
    </cfRule>
  </conditionalFormatting>
  <conditionalFormatting sqref="L1320:L1334">
    <cfRule type="cellIs" dxfId="198" priority="94" operator="equal">
      <formula>0</formula>
    </cfRule>
  </conditionalFormatting>
  <conditionalFormatting sqref="L1336:L1350">
    <cfRule type="cellIs" dxfId="197" priority="92" operator="equal">
      <formula>0</formula>
    </cfRule>
  </conditionalFormatting>
  <conditionalFormatting sqref="L1352:L1366">
    <cfRule type="cellIs" dxfId="196" priority="90" operator="equal">
      <formula>0</formula>
    </cfRule>
  </conditionalFormatting>
  <conditionalFormatting sqref="L1368:L1382">
    <cfRule type="cellIs" dxfId="195" priority="88" operator="equal">
      <formula>0</formula>
    </cfRule>
  </conditionalFormatting>
  <conditionalFormatting sqref="L1384:L1398">
    <cfRule type="cellIs" dxfId="194" priority="86" operator="equal">
      <formula>0</formula>
    </cfRule>
  </conditionalFormatting>
  <conditionalFormatting sqref="L1400:L1414">
    <cfRule type="cellIs" dxfId="193" priority="84" operator="equal">
      <formula>0</formula>
    </cfRule>
  </conditionalFormatting>
  <conditionalFormatting sqref="L1416:L1430">
    <cfRule type="cellIs" dxfId="192" priority="82" operator="equal">
      <formula>0</formula>
    </cfRule>
  </conditionalFormatting>
  <conditionalFormatting sqref="L1432:L1446">
    <cfRule type="cellIs" dxfId="191" priority="80" operator="equal">
      <formula>0</formula>
    </cfRule>
  </conditionalFormatting>
  <conditionalFormatting sqref="L1448:L1462">
    <cfRule type="cellIs" dxfId="190" priority="78" operator="equal">
      <formula>0</formula>
    </cfRule>
  </conditionalFormatting>
  <conditionalFormatting sqref="L1464:L1478">
    <cfRule type="cellIs" dxfId="189" priority="76" operator="equal">
      <formula>0</formula>
    </cfRule>
  </conditionalFormatting>
  <conditionalFormatting sqref="L1480:L1494">
    <cfRule type="cellIs" dxfId="188" priority="74" operator="equal">
      <formula>0</formula>
    </cfRule>
  </conditionalFormatting>
  <conditionalFormatting sqref="L1496:L1510">
    <cfRule type="cellIs" dxfId="187" priority="72" operator="equal">
      <formula>0</formula>
    </cfRule>
  </conditionalFormatting>
  <conditionalFormatting sqref="L1512:L1526">
    <cfRule type="cellIs" dxfId="186" priority="70" operator="equal">
      <formula>0</formula>
    </cfRule>
  </conditionalFormatting>
  <conditionalFormatting sqref="L1528:L1542">
    <cfRule type="cellIs" dxfId="185" priority="68" operator="equal">
      <formula>0</formula>
    </cfRule>
  </conditionalFormatting>
  <conditionalFormatting sqref="L1544:L1558">
    <cfRule type="cellIs" dxfId="184" priority="66" operator="equal">
      <formula>0</formula>
    </cfRule>
  </conditionalFormatting>
  <conditionalFormatting sqref="L1560:L1574">
    <cfRule type="cellIs" dxfId="183" priority="64" operator="equal">
      <formula>0</formula>
    </cfRule>
  </conditionalFormatting>
  <conditionalFormatting sqref="L1576:L1590">
    <cfRule type="cellIs" dxfId="182" priority="62" operator="equal">
      <formula>0</formula>
    </cfRule>
  </conditionalFormatting>
  <conditionalFormatting sqref="L1592:L1606">
    <cfRule type="cellIs" dxfId="181" priority="60" operator="equal">
      <formula>0</formula>
    </cfRule>
  </conditionalFormatting>
  <conditionalFormatting sqref="L1608:L1622">
    <cfRule type="cellIs" dxfId="180" priority="58" operator="equal">
      <formula>0</formula>
    </cfRule>
  </conditionalFormatting>
  <conditionalFormatting sqref="L1624:L1638">
    <cfRule type="cellIs" dxfId="179" priority="56" operator="equal">
      <formula>0</formula>
    </cfRule>
  </conditionalFormatting>
  <conditionalFormatting sqref="L1640:L1654">
    <cfRule type="cellIs" dxfId="178" priority="54" operator="equal">
      <formula>0</formula>
    </cfRule>
  </conditionalFormatting>
  <conditionalFormatting sqref="L1656:L1670">
    <cfRule type="cellIs" dxfId="177" priority="52" operator="equal">
      <formula>0</formula>
    </cfRule>
  </conditionalFormatting>
  <conditionalFormatting sqref="L1672:L1686">
    <cfRule type="cellIs" dxfId="176" priority="50" operator="equal">
      <formula>0</formula>
    </cfRule>
  </conditionalFormatting>
  <conditionalFormatting sqref="L1688:L1702">
    <cfRule type="cellIs" dxfId="175" priority="48" operator="equal">
      <formula>0</formula>
    </cfRule>
  </conditionalFormatting>
  <conditionalFormatting sqref="L1704:L1718">
    <cfRule type="cellIs" dxfId="174" priority="46" operator="equal">
      <formula>0</formula>
    </cfRule>
  </conditionalFormatting>
  <conditionalFormatting sqref="L1720:L1734">
    <cfRule type="cellIs" dxfId="173" priority="44" operator="equal">
      <formula>0</formula>
    </cfRule>
  </conditionalFormatting>
  <conditionalFormatting sqref="L1736:L1750">
    <cfRule type="cellIs" dxfId="172" priority="42" operator="equal">
      <formula>0</formula>
    </cfRule>
  </conditionalFormatting>
  <conditionalFormatting sqref="L1752:L1766">
    <cfRule type="cellIs" dxfId="171" priority="40" operator="equal">
      <formula>0</formula>
    </cfRule>
  </conditionalFormatting>
  <conditionalFormatting sqref="L1768:L1782">
    <cfRule type="cellIs" dxfId="170" priority="38" operator="equal">
      <formula>0</formula>
    </cfRule>
  </conditionalFormatting>
  <conditionalFormatting sqref="L1784:L1798">
    <cfRule type="cellIs" dxfId="169" priority="36" operator="equal">
      <formula>0</formula>
    </cfRule>
  </conditionalFormatting>
  <conditionalFormatting sqref="L1800:L1814">
    <cfRule type="cellIs" dxfId="168" priority="34" operator="equal">
      <formula>0</formula>
    </cfRule>
  </conditionalFormatting>
  <conditionalFormatting sqref="L1816:L1830">
    <cfRule type="cellIs" dxfId="167" priority="32" operator="equal">
      <formula>0</formula>
    </cfRule>
  </conditionalFormatting>
  <conditionalFormatting sqref="L1832:L1846">
    <cfRule type="cellIs" dxfId="166" priority="30" operator="equal">
      <formula>0</formula>
    </cfRule>
  </conditionalFormatting>
  <conditionalFormatting sqref="L1848:L1862">
    <cfRule type="cellIs" dxfId="165" priority="28" operator="equal">
      <formula>0</formula>
    </cfRule>
  </conditionalFormatting>
  <conditionalFormatting sqref="L1864:L1878">
    <cfRule type="cellIs" dxfId="164" priority="26" operator="equal">
      <formula>0</formula>
    </cfRule>
  </conditionalFormatting>
  <conditionalFormatting sqref="L1880:L1894">
    <cfRule type="cellIs" dxfId="163" priority="24" operator="equal">
      <formula>0</formula>
    </cfRule>
  </conditionalFormatting>
  <conditionalFormatting sqref="L1896:L1910">
    <cfRule type="cellIs" dxfId="162" priority="22" operator="equal">
      <formula>0</formula>
    </cfRule>
  </conditionalFormatting>
  <conditionalFormatting sqref="L1912:L1926">
    <cfRule type="cellIs" dxfId="161" priority="20" operator="equal">
      <formula>0</formula>
    </cfRule>
  </conditionalFormatting>
  <conditionalFormatting sqref="L1928:L1942">
    <cfRule type="cellIs" dxfId="160" priority="18" operator="equal">
      <formula>0</formula>
    </cfRule>
  </conditionalFormatting>
  <conditionalFormatting sqref="L1944:L1958">
    <cfRule type="cellIs" dxfId="159" priority="16" operator="equal">
      <formula>0</formula>
    </cfRule>
  </conditionalFormatting>
  <conditionalFormatting sqref="L1960:L1974">
    <cfRule type="cellIs" dxfId="158" priority="14" operator="equal">
      <formula>0</formula>
    </cfRule>
  </conditionalFormatting>
  <conditionalFormatting sqref="L1976:L1990">
    <cfRule type="cellIs" dxfId="157" priority="12" operator="equal">
      <formula>0</formula>
    </cfRule>
  </conditionalFormatting>
  <conditionalFormatting sqref="L1992:L2006">
    <cfRule type="cellIs" dxfId="156" priority="10" operator="equal">
      <formula>0</formula>
    </cfRule>
  </conditionalFormatting>
  <conditionalFormatting sqref="L2008:L2022">
    <cfRule type="cellIs" dxfId="155" priority="8" operator="equal">
      <formula>0</formula>
    </cfRule>
  </conditionalFormatting>
  <conditionalFormatting sqref="L2024:L2038">
    <cfRule type="cellIs" dxfId="154" priority="6" operator="equal">
      <formula>0</formula>
    </cfRule>
  </conditionalFormatting>
  <conditionalFormatting sqref="L2040:L2054">
    <cfRule type="cellIs" dxfId="153" priority="4" operator="equal">
      <formula>0</formula>
    </cfRule>
  </conditionalFormatting>
  <conditionalFormatting sqref="Q24:Q38">
    <cfRule type="cellIs" dxfId="152" priority="255" operator="equal">
      <formula>0</formula>
    </cfRule>
  </conditionalFormatting>
  <conditionalFormatting sqref="Q40:Q54">
    <cfRule type="cellIs" dxfId="151" priority="253" operator="equal">
      <formula>0</formula>
    </cfRule>
  </conditionalFormatting>
  <conditionalFormatting sqref="Q56:Q70">
    <cfRule type="cellIs" dxfId="150" priority="251" operator="equal">
      <formula>0</formula>
    </cfRule>
  </conditionalFormatting>
  <conditionalFormatting sqref="Q72:Q86">
    <cfRule type="cellIs" dxfId="149" priority="249" operator="equal">
      <formula>0</formula>
    </cfRule>
  </conditionalFormatting>
  <conditionalFormatting sqref="Q88:Q102">
    <cfRule type="cellIs" dxfId="148" priority="247" operator="equal">
      <formula>0</formula>
    </cfRule>
  </conditionalFormatting>
  <conditionalFormatting sqref="Q104:Q118">
    <cfRule type="cellIs" dxfId="147" priority="245" operator="equal">
      <formula>0</formula>
    </cfRule>
  </conditionalFormatting>
  <conditionalFormatting sqref="Q120:Q134">
    <cfRule type="cellIs" dxfId="146" priority="243" operator="equal">
      <formula>0</formula>
    </cfRule>
  </conditionalFormatting>
  <conditionalFormatting sqref="Q136:Q150">
    <cfRule type="cellIs" dxfId="145" priority="241" operator="equal">
      <formula>0</formula>
    </cfRule>
  </conditionalFormatting>
  <conditionalFormatting sqref="Q152:Q166">
    <cfRule type="cellIs" dxfId="144" priority="239" operator="equal">
      <formula>0</formula>
    </cfRule>
  </conditionalFormatting>
  <conditionalFormatting sqref="Q168:Q182">
    <cfRule type="cellIs" dxfId="143" priority="237" operator="equal">
      <formula>0</formula>
    </cfRule>
  </conditionalFormatting>
  <conditionalFormatting sqref="Q184:Q198">
    <cfRule type="cellIs" dxfId="142" priority="235" operator="equal">
      <formula>0</formula>
    </cfRule>
  </conditionalFormatting>
  <conditionalFormatting sqref="Q200:Q214">
    <cfRule type="cellIs" dxfId="141" priority="233" operator="equal">
      <formula>0</formula>
    </cfRule>
  </conditionalFormatting>
  <conditionalFormatting sqref="Q216:Q230">
    <cfRule type="cellIs" dxfId="140" priority="231" operator="equal">
      <formula>0</formula>
    </cfRule>
  </conditionalFormatting>
  <conditionalFormatting sqref="Q232:Q246">
    <cfRule type="cellIs" dxfId="139" priority="229" operator="equal">
      <formula>0</formula>
    </cfRule>
  </conditionalFormatting>
  <conditionalFormatting sqref="Q248:Q262">
    <cfRule type="cellIs" dxfId="138" priority="227" operator="equal">
      <formula>0</formula>
    </cfRule>
  </conditionalFormatting>
  <conditionalFormatting sqref="Q264:Q278">
    <cfRule type="cellIs" dxfId="137" priority="225" operator="equal">
      <formula>0</formula>
    </cfRule>
  </conditionalFormatting>
  <conditionalFormatting sqref="Q280:Q294">
    <cfRule type="cellIs" dxfId="136" priority="223" operator="equal">
      <formula>0</formula>
    </cfRule>
  </conditionalFormatting>
  <conditionalFormatting sqref="Q296:Q310">
    <cfRule type="cellIs" dxfId="135" priority="221" operator="equal">
      <formula>0</formula>
    </cfRule>
  </conditionalFormatting>
  <conditionalFormatting sqref="Q312:Q326">
    <cfRule type="cellIs" dxfId="134" priority="219" operator="equal">
      <formula>0</formula>
    </cfRule>
  </conditionalFormatting>
  <conditionalFormatting sqref="Q328:Q342">
    <cfRule type="cellIs" dxfId="133" priority="217" operator="equal">
      <formula>0</formula>
    </cfRule>
  </conditionalFormatting>
  <conditionalFormatting sqref="Q344:Q358">
    <cfRule type="cellIs" dxfId="132" priority="215" operator="equal">
      <formula>0</formula>
    </cfRule>
  </conditionalFormatting>
  <conditionalFormatting sqref="Q360:Q374">
    <cfRule type="cellIs" dxfId="131" priority="213" operator="equal">
      <formula>0</formula>
    </cfRule>
  </conditionalFormatting>
  <conditionalFormatting sqref="Q376:Q390">
    <cfRule type="cellIs" dxfId="130" priority="211" operator="equal">
      <formula>0</formula>
    </cfRule>
  </conditionalFormatting>
  <conditionalFormatting sqref="Q392:Q406">
    <cfRule type="cellIs" dxfId="129" priority="209" operator="equal">
      <formula>0</formula>
    </cfRule>
  </conditionalFormatting>
  <conditionalFormatting sqref="Q408:Q422">
    <cfRule type="cellIs" dxfId="128" priority="207" operator="equal">
      <formula>0</formula>
    </cfRule>
  </conditionalFormatting>
  <conditionalFormatting sqref="Q424:Q438">
    <cfRule type="cellIs" dxfId="127" priority="205" operator="equal">
      <formula>0</formula>
    </cfRule>
  </conditionalFormatting>
  <conditionalFormatting sqref="Q440:Q454">
    <cfRule type="cellIs" dxfId="126" priority="203" operator="equal">
      <formula>0</formula>
    </cfRule>
  </conditionalFormatting>
  <conditionalFormatting sqref="Q456:Q470">
    <cfRule type="cellIs" dxfId="125" priority="201" operator="equal">
      <formula>0</formula>
    </cfRule>
  </conditionalFormatting>
  <conditionalFormatting sqref="Q472:Q486">
    <cfRule type="cellIs" dxfId="124" priority="199" operator="equal">
      <formula>0</formula>
    </cfRule>
  </conditionalFormatting>
  <conditionalFormatting sqref="Q488:Q502">
    <cfRule type="cellIs" dxfId="123" priority="197" operator="equal">
      <formula>0</formula>
    </cfRule>
  </conditionalFormatting>
  <conditionalFormatting sqref="Q504:Q518">
    <cfRule type="cellIs" dxfId="122" priority="195" operator="equal">
      <formula>0</formula>
    </cfRule>
  </conditionalFormatting>
  <conditionalFormatting sqref="Q520:Q534">
    <cfRule type="cellIs" dxfId="121" priority="193" operator="equal">
      <formula>0</formula>
    </cfRule>
  </conditionalFormatting>
  <conditionalFormatting sqref="Q536:Q550">
    <cfRule type="cellIs" dxfId="120" priority="191" operator="equal">
      <formula>0</formula>
    </cfRule>
  </conditionalFormatting>
  <conditionalFormatting sqref="Q552:Q566">
    <cfRule type="cellIs" dxfId="119" priority="189" operator="equal">
      <formula>0</formula>
    </cfRule>
  </conditionalFormatting>
  <conditionalFormatting sqref="Q568:Q582">
    <cfRule type="cellIs" dxfId="118" priority="187" operator="equal">
      <formula>0</formula>
    </cfRule>
  </conditionalFormatting>
  <conditionalFormatting sqref="Q584:Q598">
    <cfRule type="cellIs" dxfId="117" priority="185" operator="equal">
      <formula>0</formula>
    </cfRule>
  </conditionalFormatting>
  <conditionalFormatting sqref="Q600:Q614">
    <cfRule type="cellIs" dxfId="116" priority="183" operator="equal">
      <formula>0</formula>
    </cfRule>
  </conditionalFormatting>
  <conditionalFormatting sqref="Q616:Q630">
    <cfRule type="cellIs" dxfId="115" priority="181" operator="equal">
      <formula>0</formula>
    </cfRule>
  </conditionalFormatting>
  <conditionalFormatting sqref="Q632:Q646">
    <cfRule type="cellIs" dxfId="114" priority="179" operator="equal">
      <formula>0</formula>
    </cfRule>
  </conditionalFormatting>
  <conditionalFormatting sqref="Q648:Q662">
    <cfRule type="cellIs" dxfId="113" priority="177" operator="equal">
      <formula>0</formula>
    </cfRule>
  </conditionalFormatting>
  <conditionalFormatting sqref="Q664:Q678">
    <cfRule type="cellIs" dxfId="112" priority="175" operator="equal">
      <formula>0</formula>
    </cfRule>
  </conditionalFormatting>
  <conditionalFormatting sqref="Q680:Q694">
    <cfRule type="cellIs" dxfId="111" priority="173" operator="equal">
      <formula>0</formula>
    </cfRule>
  </conditionalFormatting>
  <conditionalFormatting sqref="Q696:Q710">
    <cfRule type="cellIs" dxfId="110" priority="171" operator="equal">
      <formula>0</formula>
    </cfRule>
  </conditionalFormatting>
  <conditionalFormatting sqref="Q712:Q726">
    <cfRule type="cellIs" dxfId="109" priority="169" operator="equal">
      <formula>0</formula>
    </cfRule>
  </conditionalFormatting>
  <conditionalFormatting sqref="Q728:Q742">
    <cfRule type="cellIs" dxfId="108" priority="167" operator="equal">
      <formula>0</formula>
    </cfRule>
  </conditionalFormatting>
  <conditionalFormatting sqref="Q744:Q758">
    <cfRule type="cellIs" dxfId="107" priority="165" operator="equal">
      <formula>0</formula>
    </cfRule>
  </conditionalFormatting>
  <conditionalFormatting sqref="Q760:Q774">
    <cfRule type="cellIs" dxfId="106" priority="163" operator="equal">
      <formula>0</formula>
    </cfRule>
  </conditionalFormatting>
  <conditionalFormatting sqref="Q776:Q790">
    <cfRule type="cellIs" dxfId="105" priority="161" operator="equal">
      <formula>0</formula>
    </cfRule>
  </conditionalFormatting>
  <conditionalFormatting sqref="Q792:Q806">
    <cfRule type="cellIs" dxfId="104" priority="159" operator="equal">
      <formula>0</formula>
    </cfRule>
  </conditionalFormatting>
  <conditionalFormatting sqref="Q808:Q822">
    <cfRule type="cellIs" dxfId="103" priority="157" operator="equal">
      <formula>0</formula>
    </cfRule>
  </conditionalFormatting>
  <conditionalFormatting sqref="Q824:Q838">
    <cfRule type="cellIs" dxfId="102" priority="155" operator="equal">
      <formula>0</formula>
    </cfRule>
  </conditionalFormatting>
  <conditionalFormatting sqref="Q840:Q854">
    <cfRule type="cellIs" dxfId="101" priority="153" operator="equal">
      <formula>0</formula>
    </cfRule>
  </conditionalFormatting>
  <conditionalFormatting sqref="Q856:Q870">
    <cfRule type="cellIs" dxfId="100" priority="151" operator="equal">
      <formula>0</formula>
    </cfRule>
  </conditionalFormatting>
  <conditionalFormatting sqref="Q872:Q886">
    <cfRule type="cellIs" dxfId="99" priority="149" operator="equal">
      <formula>0</formula>
    </cfRule>
  </conditionalFormatting>
  <conditionalFormatting sqref="Q888:Q902">
    <cfRule type="cellIs" dxfId="98" priority="147" operator="equal">
      <formula>0</formula>
    </cfRule>
  </conditionalFormatting>
  <conditionalFormatting sqref="Q904:Q918">
    <cfRule type="cellIs" dxfId="97" priority="145" operator="equal">
      <formula>0</formula>
    </cfRule>
  </conditionalFormatting>
  <conditionalFormatting sqref="Q920:Q934">
    <cfRule type="cellIs" dxfId="96" priority="143" operator="equal">
      <formula>0</formula>
    </cfRule>
  </conditionalFormatting>
  <conditionalFormatting sqref="Q936:Q950">
    <cfRule type="cellIs" dxfId="95" priority="141" operator="equal">
      <formula>0</formula>
    </cfRule>
  </conditionalFormatting>
  <conditionalFormatting sqref="Q952:Q966">
    <cfRule type="cellIs" dxfId="94" priority="139" operator="equal">
      <formula>0</formula>
    </cfRule>
  </conditionalFormatting>
  <conditionalFormatting sqref="Q968:Q982">
    <cfRule type="cellIs" dxfId="93" priority="137" operator="equal">
      <formula>0</formula>
    </cfRule>
  </conditionalFormatting>
  <conditionalFormatting sqref="Q984:Q998">
    <cfRule type="cellIs" dxfId="92" priority="135" operator="equal">
      <formula>0</formula>
    </cfRule>
  </conditionalFormatting>
  <conditionalFormatting sqref="Q1000:Q1014">
    <cfRule type="cellIs" dxfId="91" priority="133" operator="equal">
      <formula>0</formula>
    </cfRule>
  </conditionalFormatting>
  <conditionalFormatting sqref="Q1016:Q1030">
    <cfRule type="cellIs" dxfId="90" priority="131" operator="equal">
      <formula>0</formula>
    </cfRule>
  </conditionalFormatting>
  <conditionalFormatting sqref="Q1032:Q1046">
    <cfRule type="cellIs" dxfId="89" priority="129" operator="equal">
      <formula>0</formula>
    </cfRule>
  </conditionalFormatting>
  <conditionalFormatting sqref="Q1048:Q1062">
    <cfRule type="cellIs" dxfId="88" priority="127" operator="equal">
      <formula>0</formula>
    </cfRule>
  </conditionalFormatting>
  <conditionalFormatting sqref="Q1064:Q1078">
    <cfRule type="cellIs" dxfId="87" priority="125" operator="equal">
      <formula>0</formula>
    </cfRule>
  </conditionalFormatting>
  <conditionalFormatting sqref="Q1080:Q1094">
    <cfRule type="cellIs" dxfId="86" priority="123" operator="equal">
      <formula>0</formula>
    </cfRule>
  </conditionalFormatting>
  <conditionalFormatting sqref="Q1096:Q1110">
    <cfRule type="cellIs" dxfId="85" priority="121" operator="equal">
      <formula>0</formula>
    </cfRule>
  </conditionalFormatting>
  <conditionalFormatting sqref="Q1112:Q1126">
    <cfRule type="cellIs" dxfId="84" priority="119" operator="equal">
      <formula>0</formula>
    </cfRule>
  </conditionalFormatting>
  <conditionalFormatting sqref="Q1128:Q1142">
    <cfRule type="cellIs" dxfId="83" priority="117" operator="equal">
      <formula>0</formula>
    </cfRule>
  </conditionalFormatting>
  <conditionalFormatting sqref="Q1144:Q1158">
    <cfRule type="cellIs" dxfId="82" priority="115" operator="equal">
      <formula>0</formula>
    </cfRule>
  </conditionalFormatting>
  <conditionalFormatting sqref="Q1160:Q1174">
    <cfRule type="cellIs" dxfId="81" priority="113" operator="equal">
      <formula>0</formula>
    </cfRule>
  </conditionalFormatting>
  <conditionalFormatting sqref="Q1176:Q1190">
    <cfRule type="cellIs" dxfId="80" priority="111" operator="equal">
      <formula>0</formula>
    </cfRule>
  </conditionalFormatting>
  <conditionalFormatting sqref="Q1192:Q1206">
    <cfRule type="cellIs" dxfId="79" priority="109" operator="equal">
      <formula>0</formula>
    </cfRule>
  </conditionalFormatting>
  <conditionalFormatting sqref="Q1208:Q1222">
    <cfRule type="cellIs" dxfId="78" priority="107" operator="equal">
      <formula>0</formula>
    </cfRule>
  </conditionalFormatting>
  <conditionalFormatting sqref="Q1224:Q1238">
    <cfRule type="cellIs" dxfId="77" priority="105" operator="equal">
      <formula>0</formula>
    </cfRule>
  </conditionalFormatting>
  <conditionalFormatting sqref="Q1240:Q1254">
    <cfRule type="cellIs" dxfId="76" priority="103" operator="equal">
      <formula>0</formula>
    </cfRule>
  </conditionalFormatting>
  <conditionalFormatting sqref="Q1256:Q1270">
    <cfRule type="cellIs" dxfId="75" priority="101" operator="equal">
      <formula>0</formula>
    </cfRule>
  </conditionalFormatting>
  <conditionalFormatting sqref="Q1272:Q1286">
    <cfRule type="cellIs" dxfId="74" priority="99" operator="equal">
      <formula>0</formula>
    </cfRule>
  </conditionalFormatting>
  <conditionalFormatting sqref="Q1288:Q1302">
    <cfRule type="cellIs" dxfId="73" priority="97" operator="equal">
      <formula>0</formula>
    </cfRule>
  </conditionalFormatting>
  <conditionalFormatting sqref="Q1304:Q1318">
    <cfRule type="cellIs" dxfId="72" priority="95" operator="equal">
      <formula>0</formula>
    </cfRule>
  </conditionalFormatting>
  <conditionalFormatting sqref="Q1320:Q1334">
    <cfRule type="cellIs" dxfId="71" priority="93" operator="equal">
      <formula>0</formula>
    </cfRule>
  </conditionalFormatting>
  <conditionalFormatting sqref="Q1336:Q1350">
    <cfRule type="cellIs" dxfId="70" priority="91" operator="equal">
      <formula>0</formula>
    </cfRule>
  </conditionalFormatting>
  <conditionalFormatting sqref="Q1352:Q1366">
    <cfRule type="cellIs" dxfId="69" priority="89" operator="equal">
      <formula>0</formula>
    </cfRule>
  </conditionalFormatting>
  <conditionalFormatting sqref="Q1368:Q1382">
    <cfRule type="cellIs" dxfId="68" priority="87" operator="equal">
      <formula>0</formula>
    </cfRule>
  </conditionalFormatting>
  <conditionalFormatting sqref="Q1384:Q1398">
    <cfRule type="cellIs" dxfId="67" priority="85" operator="equal">
      <formula>0</formula>
    </cfRule>
  </conditionalFormatting>
  <conditionalFormatting sqref="Q1400:Q1414">
    <cfRule type="cellIs" dxfId="66" priority="83" operator="equal">
      <formula>0</formula>
    </cfRule>
  </conditionalFormatting>
  <conditionalFormatting sqref="Q1416:Q1430">
    <cfRule type="cellIs" dxfId="65" priority="81" operator="equal">
      <formula>0</formula>
    </cfRule>
  </conditionalFormatting>
  <conditionalFormatting sqref="Q1432:Q1446">
    <cfRule type="cellIs" dxfId="64" priority="79" operator="equal">
      <formula>0</formula>
    </cfRule>
  </conditionalFormatting>
  <conditionalFormatting sqref="Q1448:Q1462">
    <cfRule type="cellIs" dxfId="63" priority="77" operator="equal">
      <formula>0</formula>
    </cfRule>
  </conditionalFormatting>
  <conditionalFormatting sqref="Q1464:Q1478">
    <cfRule type="cellIs" dxfId="62" priority="75" operator="equal">
      <formula>0</formula>
    </cfRule>
  </conditionalFormatting>
  <conditionalFormatting sqref="Q1480:Q1494">
    <cfRule type="cellIs" dxfId="61" priority="73" operator="equal">
      <formula>0</formula>
    </cfRule>
  </conditionalFormatting>
  <conditionalFormatting sqref="Q1496:Q1510">
    <cfRule type="cellIs" dxfId="60" priority="71" operator="equal">
      <formula>0</formula>
    </cfRule>
  </conditionalFormatting>
  <conditionalFormatting sqref="Q1512:Q1526">
    <cfRule type="cellIs" dxfId="59" priority="69" operator="equal">
      <formula>0</formula>
    </cfRule>
  </conditionalFormatting>
  <conditionalFormatting sqref="Q1528:Q1542">
    <cfRule type="cellIs" dxfId="58" priority="67" operator="equal">
      <formula>0</formula>
    </cfRule>
  </conditionalFormatting>
  <conditionalFormatting sqref="Q1544:Q1558">
    <cfRule type="cellIs" dxfId="57" priority="65" operator="equal">
      <formula>0</formula>
    </cfRule>
  </conditionalFormatting>
  <conditionalFormatting sqref="Q1560:Q1574">
    <cfRule type="cellIs" dxfId="56" priority="63" operator="equal">
      <formula>0</formula>
    </cfRule>
  </conditionalFormatting>
  <conditionalFormatting sqref="Q1576:Q1590">
    <cfRule type="cellIs" dxfId="55" priority="61" operator="equal">
      <formula>0</formula>
    </cfRule>
  </conditionalFormatting>
  <conditionalFormatting sqref="Q1592:Q1606">
    <cfRule type="cellIs" dxfId="54" priority="59" operator="equal">
      <formula>0</formula>
    </cfRule>
  </conditionalFormatting>
  <conditionalFormatting sqref="Q1608:Q1622">
    <cfRule type="cellIs" dxfId="53" priority="57" operator="equal">
      <formula>0</formula>
    </cfRule>
  </conditionalFormatting>
  <conditionalFormatting sqref="Q1624:Q1638">
    <cfRule type="cellIs" dxfId="52" priority="55" operator="equal">
      <formula>0</formula>
    </cfRule>
  </conditionalFormatting>
  <conditionalFormatting sqref="Q1640:Q1654">
    <cfRule type="cellIs" dxfId="51" priority="53" operator="equal">
      <formula>0</formula>
    </cfRule>
  </conditionalFormatting>
  <conditionalFormatting sqref="Q1656:Q1670">
    <cfRule type="cellIs" dxfId="50" priority="51" operator="equal">
      <formula>0</formula>
    </cfRule>
  </conditionalFormatting>
  <conditionalFormatting sqref="Q1672:Q1686">
    <cfRule type="cellIs" dxfId="49" priority="49" operator="equal">
      <formula>0</formula>
    </cfRule>
  </conditionalFormatting>
  <conditionalFormatting sqref="Q1688:Q1702">
    <cfRule type="cellIs" dxfId="48" priority="47" operator="equal">
      <formula>0</formula>
    </cfRule>
  </conditionalFormatting>
  <conditionalFormatting sqref="Q1704:Q1718">
    <cfRule type="cellIs" dxfId="47" priority="45" operator="equal">
      <formula>0</formula>
    </cfRule>
  </conditionalFormatting>
  <conditionalFormatting sqref="Q1720:Q1734">
    <cfRule type="cellIs" dxfId="46" priority="43" operator="equal">
      <formula>0</formula>
    </cfRule>
  </conditionalFormatting>
  <conditionalFormatting sqref="Q1736:Q1750">
    <cfRule type="cellIs" dxfId="45" priority="41" operator="equal">
      <formula>0</formula>
    </cfRule>
  </conditionalFormatting>
  <conditionalFormatting sqref="Q1752:Q1766">
    <cfRule type="cellIs" dxfId="44" priority="39" operator="equal">
      <formula>0</formula>
    </cfRule>
  </conditionalFormatting>
  <conditionalFormatting sqref="Q1768:Q1782">
    <cfRule type="cellIs" dxfId="43" priority="37" operator="equal">
      <formula>0</formula>
    </cfRule>
  </conditionalFormatting>
  <conditionalFormatting sqref="Q1784:Q1798">
    <cfRule type="cellIs" dxfId="42" priority="35" operator="equal">
      <formula>0</formula>
    </cfRule>
  </conditionalFormatting>
  <conditionalFormatting sqref="Q1800:Q1814">
    <cfRule type="cellIs" dxfId="41" priority="33" operator="equal">
      <formula>0</formula>
    </cfRule>
  </conditionalFormatting>
  <conditionalFormatting sqref="Q1816:Q1830">
    <cfRule type="cellIs" dxfId="40" priority="31" operator="equal">
      <formula>0</formula>
    </cfRule>
  </conditionalFormatting>
  <conditionalFormatting sqref="Q1832:Q1846">
    <cfRule type="cellIs" dxfId="39" priority="29" operator="equal">
      <formula>0</formula>
    </cfRule>
  </conditionalFormatting>
  <conditionalFormatting sqref="Q1848:Q1862">
    <cfRule type="cellIs" dxfId="38" priority="27" operator="equal">
      <formula>0</formula>
    </cfRule>
  </conditionalFormatting>
  <conditionalFormatting sqref="Q1864:Q1878">
    <cfRule type="cellIs" dxfId="37" priority="25" operator="equal">
      <formula>0</formula>
    </cfRule>
  </conditionalFormatting>
  <conditionalFormatting sqref="Q1880:Q1894">
    <cfRule type="cellIs" dxfId="36" priority="23" operator="equal">
      <formula>0</formula>
    </cfRule>
  </conditionalFormatting>
  <conditionalFormatting sqref="Q1896:Q1910">
    <cfRule type="cellIs" dxfId="35" priority="21" operator="equal">
      <formula>0</formula>
    </cfRule>
  </conditionalFormatting>
  <conditionalFormatting sqref="Q1912:Q1926">
    <cfRule type="cellIs" dxfId="34" priority="19" operator="equal">
      <formula>0</formula>
    </cfRule>
  </conditionalFormatting>
  <conditionalFormatting sqref="Q1928:Q1942">
    <cfRule type="cellIs" dxfId="33" priority="17" operator="equal">
      <formula>0</formula>
    </cfRule>
  </conditionalFormatting>
  <conditionalFormatting sqref="Q1944:Q1958">
    <cfRule type="cellIs" dxfId="32" priority="15" operator="equal">
      <formula>0</formula>
    </cfRule>
  </conditionalFormatting>
  <conditionalFormatting sqref="Q1960:Q1974">
    <cfRule type="cellIs" dxfId="31" priority="13" operator="equal">
      <formula>0</formula>
    </cfRule>
  </conditionalFormatting>
  <conditionalFormatting sqref="Q1976:Q1990">
    <cfRule type="cellIs" dxfId="30" priority="11" operator="equal">
      <formula>0</formula>
    </cfRule>
  </conditionalFormatting>
  <conditionalFormatting sqref="Q1992:Q2006">
    <cfRule type="cellIs" dxfId="29" priority="9" operator="equal">
      <formula>0</formula>
    </cfRule>
  </conditionalFormatting>
  <conditionalFormatting sqref="Q2008:Q2022">
    <cfRule type="cellIs" dxfId="28" priority="7" operator="equal">
      <formula>0</formula>
    </cfRule>
  </conditionalFormatting>
  <conditionalFormatting sqref="Q2024:Q2038">
    <cfRule type="cellIs" dxfId="27" priority="5" operator="equal">
      <formula>0</formula>
    </cfRule>
  </conditionalFormatting>
  <conditionalFormatting sqref="Q2040:Q2054">
    <cfRule type="cellIs" dxfId="26" priority="3" operator="equal">
      <formula>0</formula>
    </cfRule>
  </conditionalFormatting>
  <hyperlinks>
    <hyperlink ref="J24" r:id="rId1" display="https://nova-tex.ru/" xr:uid="{E8699A60-DE5A-4703-A13B-207E8B198125}"/>
    <hyperlink ref="J24:J38" r:id="rId2" display="WEB-Сайт" xr:uid="{E537FDB3-EB51-4F5A-BFF9-DF0AFB370403}"/>
    <hyperlink ref="J40" r:id="rId3" display="https://nova-tex.ru/" xr:uid="{77877E71-09CF-4EC0-B46E-96CA8A170C4C}"/>
    <hyperlink ref="J40:J54" r:id="rId4" display="WEB-Сайт" xr:uid="{CC03F1B4-674F-4F6C-BEFE-FE01E5CDBE9E}"/>
    <hyperlink ref="J56" r:id="rId5" display="https://nova-tex.ru/" xr:uid="{66120D7A-A74F-4553-8549-E20087E55804}"/>
    <hyperlink ref="J56:J70" r:id="rId6" display="WEB-Сайт" xr:uid="{9CE8E802-23E0-40E8-ABD4-08C4603259C2}"/>
    <hyperlink ref="J72" r:id="rId7" display="https://nova-tex.ru/" xr:uid="{E767FFED-9041-40E8-A776-59749E2419D5}"/>
    <hyperlink ref="J72:J86" r:id="rId8" display="WEB-Сайт" xr:uid="{5876F70E-C2CA-4761-AF9F-7576F346859F}"/>
    <hyperlink ref="J88" r:id="rId9" display="https://nova-tex.ru/" xr:uid="{76A1D408-E8B8-4040-8E05-5C9D9AA22576}"/>
    <hyperlink ref="J88:J102" r:id="rId10" display="WEB-Сайт" xr:uid="{7C988CBB-8023-4708-A723-D228A7569FC7}"/>
    <hyperlink ref="J104" r:id="rId11" display="https://nova-tex.ru/" xr:uid="{1C90D969-CC32-4459-8A40-C66E334378F2}"/>
    <hyperlink ref="J104:J118" r:id="rId12" display="WEB-Сайт" xr:uid="{93A1418E-9035-4E08-BBDE-D7B528841997}"/>
    <hyperlink ref="J120" r:id="rId13" display="https://nova-tex.ru/" xr:uid="{36240C81-112F-4468-971D-3E3269BAB62E}"/>
    <hyperlink ref="J120:J134" r:id="rId14" display="WEB-Сайт" xr:uid="{ABCD364A-6B18-4ADD-A5E2-11EF57B9CC04}"/>
    <hyperlink ref="J136" r:id="rId15" display="https://nova-tex.ru/" xr:uid="{B06DCA8C-CADA-4CC4-B31D-0A7029D6CABB}"/>
    <hyperlink ref="J136:J150" r:id="rId16" display="WEB-Сайт" xr:uid="{7750857F-52D3-4AE4-9DC4-E2640EE35E19}"/>
    <hyperlink ref="J152" r:id="rId17" display="https://nova-tex.ru/" xr:uid="{C89AFB31-8600-46F5-9B7E-AF1ECE9AEEEF}"/>
    <hyperlink ref="J152:J166" r:id="rId18" display="WEB-Сайт" xr:uid="{544425E5-6B01-4717-9C90-E91342275D6C}"/>
    <hyperlink ref="J168" r:id="rId19" display="https://nova-tex.ru/" xr:uid="{81388FD3-DB00-4EC3-A663-E6163C513120}"/>
    <hyperlink ref="J168:J182" r:id="rId20" display="WEB-Сайт" xr:uid="{16D121D9-4C16-4563-B56B-8A6A85F47A21}"/>
    <hyperlink ref="J184" r:id="rId21" display="https://nova-tex.ru/" xr:uid="{D66CCBE0-4E6B-4BBD-A213-87897B11A273}"/>
    <hyperlink ref="J184:J198" r:id="rId22" display="WEB-Сайт" xr:uid="{E4F1DC34-74EB-4C99-A2B8-F86B62031AF4}"/>
    <hyperlink ref="J200" r:id="rId23" display="https://nova-tex.ru/" xr:uid="{430E75C6-C870-4A8F-AC22-F9DC2F4C4CCF}"/>
    <hyperlink ref="J200:J214" r:id="rId24" display="WEB-Сайт" xr:uid="{66DB2405-068E-408F-96DE-627593EF1402}"/>
    <hyperlink ref="J216" r:id="rId25" display="https://nova-tex.ru/" xr:uid="{20E100D5-58F2-4587-B544-5D074231B04A}"/>
    <hyperlink ref="J216:J230" r:id="rId26" display="WEB-Сайт" xr:uid="{C91705BA-C6DC-4A43-A6E8-94317093439B}"/>
    <hyperlink ref="J232" r:id="rId27" display="https://nova-tex.ru/" xr:uid="{72D78BEC-2D83-4794-8BB1-325CFE1A18D7}"/>
    <hyperlink ref="J232:J246" r:id="rId28" display="WEB-Сайт" xr:uid="{8D89927E-6B87-4701-A16A-83FC440AA84C}"/>
    <hyperlink ref="J248" r:id="rId29" display="https://nova-tex.ru/" xr:uid="{1C923D67-E0C6-4B99-B167-3C7E9804B711}"/>
    <hyperlink ref="J248:J262" r:id="rId30" display="WEB-Сайт" xr:uid="{E2293DE3-66A5-4EFC-89B3-58D10EA86E3B}"/>
    <hyperlink ref="J264" r:id="rId31" display="https://nova-tex.ru/" xr:uid="{21FD8D0A-49E9-4F5E-BA65-CB0CCFBD6037}"/>
    <hyperlink ref="J264:J278" r:id="rId32" display="WEB-Сайт" xr:uid="{7E00D0DB-BB6A-4DF9-B91A-94599F67A07D}"/>
    <hyperlink ref="J280" r:id="rId33" display="https://nova-tex.ru/" xr:uid="{6F36999A-59DD-44EB-ACF6-01C7576EFC19}"/>
    <hyperlink ref="J280:J294" r:id="rId34" display="WEB-Сайт" xr:uid="{9BC60E35-FEEC-4CCC-BC81-C09CB392518C}"/>
    <hyperlink ref="J296" r:id="rId35" display="https://nova-tex.ru/" xr:uid="{8CBBECAD-322D-4A51-914B-906BF8ABE3D2}"/>
    <hyperlink ref="J296:J310" r:id="rId36" display="WEB-Сайт" xr:uid="{DFDC3734-F07E-44FC-B8A0-2243FAFB88A3}"/>
    <hyperlink ref="J312" r:id="rId37" display="https://nova-tex.ru/" xr:uid="{CCFBDA4D-262F-4809-A911-BFF6863D50FF}"/>
    <hyperlink ref="J312:J326" r:id="rId38" display="WEB-Сайт" xr:uid="{1BA20DE7-A9FB-467F-BFB7-C24265CB72A8}"/>
    <hyperlink ref="J328" r:id="rId39" display="https://nova-tex.ru/" xr:uid="{53C05214-58BF-44F6-831C-AD2783E38B01}"/>
    <hyperlink ref="J328:J342" r:id="rId40" display="WEB-Сайт" xr:uid="{D0DFAC48-0D35-4E62-B1E9-46EA260E9BFC}"/>
    <hyperlink ref="J344" r:id="rId41" display="https://nova-tex.ru/" xr:uid="{872E079B-1E14-41FD-B3B5-502D1847B8D1}"/>
    <hyperlink ref="J344:J358" r:id="rId42" display="WEB-Сайт" xr:uid="{24CF3D2E-5905-4C9C-84D3-D2BF246CFF98}"/>
    <hyperlink ref="J360" r:id="rId43" display="https://nova-tex.ru/" xr:uid="{A5B29DBC-29A4-4570-9CC4-0079BF620A84}"/>
    <hyperlink ref="J360:J374" r:id="rId44" display="WEB-Сайт" xr:uid="{E4569B9D-F9E3-4FC9-BA7F-DDE614A215CD}"/>
    <hyperlink ref="J376" r:id="rId45" display="https://nova-tex.ru/" xr:uid="{9826C3A5-EEC9-41D3-BC60-996A93CFCF3A}"/>
    <hyperlink ref="J376:J390" r:id="rId46" display="WEB-Сайт" xr:uid="{7AA6F888-9ADB-4B19-8E00-69AEE82A6D95}"/>
    <hyperlink ref="J392" r:id="rId47" display="https://nova-tex.ru/" xr:uid="{E61954FA-DD0B-4176-B5E4-029842488441}"/>
    <hyperlink ref="J392:J406" r:id="rId48" display="WEB-Сайт" xr:uid="{68A65A46-C691-4484-A60C-67177769B945}"/>
    <hyperlink ref="J408" r:id="rId49" display="https://nova-tex.ru/" xr:uid="{532C64B4-72E7-4D9C-8BE9-CA093A788E15}"/>
    <hyperlink ref="J408:J422" r:id="rId50" display="WEB-Сайт" xr:uid="{95A7B015-2AEC-4496-944F-01A42F4AC066}"/>
    <hyperlink ref="J424" r:id="rId51" display="https://nova-tex.ru/" xr:uid="{5EAF9ADC-B58B-4E81-B21E-0CFF6954D2A9}"/>
    <hyperlink ref="J424:J438" r:id="rId52" display="WEB-Сайт" xr:uid="{09AA2E19-82E3-494D-9CEC-EB8BACAD9DD2}"/>
    <hyperlink ref="J440" r:id="rId53" display="https://nova-tex.ru/" xr:uid="{DAA8F61B-751B-4C23-A223-F78E4AED890C}"/>
    <hyperlink ref="J440:J454" r:id="rId54" display="WEB-Сайт" xr:uid="{97E2CC10-D9ED-4B84-8AB5-7F5EF781CEFF}"/>
    <hyperlink ref="J456" r:id="rId55" display="https://nova-tex.ru/" xr:uid="{0F5FCA1A-AE3F-40AC-B19C-6116B7A5CC81}"/>
    <hyperlink ref="J456:J470" r:id="rId56" display="WEB-Сайт" xr:uid="{E358B200-68F3-438A-832D-D8ED7AECCA9C}"/>
    <hyperlink ref="J472" r:id="rId57" display="https://nova-tex.ru/" xr:uid="{87A37BEC-4254-49DF-8C77-8F89191C4F01}"/>
    <hyperlink ref="J472:J486" r:id="rId58" display="WEB-Сайт" xr:uid="{2693560C-82D4-438B-A635-CA3D667ABE35}"/>
    <hyperlink ref="J488" r:id="rId59" display="https://nova-tex.ru/" xr:uid="{2CA4527B-E068-490E-A478-9288B5720E56}"/>
    <hyperlink ref="J488:J502" r:id="rId60" display="WEB-Сайт" xr:uid="{5DB2A73F-5A4D-4C63-B335-C03BE09E3CBC}"/>
    <hyperlink ref="J504" r:id="rId61" display="https://nova-tex.ru/" xr:uid="{4389DEB9-989E-49AE-9CDC-91AF1968CBA8}"/>
    <hyperlink ref="J504:J518" r:id="rId62" display="WEB-Сайт" xr:uid="{3C24E134-4A53-49C6-BDC1-344B586E3050}"/>
    <hyperlink ref="J520" r:id="rId63" display="https://nova-tex.ru/" xr:uid="{90F79AC8-425E-4B3A-8656-AEE584A7A732}"/>
    <hyperlink ref="J520:J534" r:id="rId64" display="WEB-Сайт" xr:uid="{B6CE9586-48A5-4DF8-AC48-4187250A7882}"/>
    <hyperlink ref="J536" r:id="rId65" display="https://nova-tex.ru/" xr:uid="{2C494317-B5A7-4534-9C17-9CC2F004FA3D}"/>
    <hyperlink ref="J536:J550" r:id="rId66" display="WEB-Сайт" xr:uid="{AA1A9A8D-6ECB-40A2-9ED8-BD40D64DB695}"/>
    <hyperlink ref="J552" r:id="rId67" display="https://nova-tex.ru/" xr:uid="{76EF9F97-1B80-489A-A85C-5D83827DF8B9}"/>
    <hyperlink ref="J552:J566" r:id="rId68" display="WEB-Сайт" xr:uid="{127A5F5D-02D0-4223-974A-6F9A82027E1F}"/>
    <hyperlink ref="J568" r:id="rId69" display="https://nova-tex.ru/" xr:uid="{D1A5A954-3C92-4414-AD84-D06CB65FB2FB}"/>
    <hyperlink ref="J568:J582" r:id="rId70" display="WEB-Сайт" xr:uid="{0FFC1E9A-C24E-4A78-8BB4-497AE14A8E06}"/>
    <hyperlink ref="J584" r:id="rId71" display="https://nova-tex.ru/" xr:uid="{33A8FB0C-8F7D-4400-90C7-2AB7691B49E6}"/>
    <hyperlink ref="J584:J598" r:id="rId72" display="WEB-Сайт" xr:uid="{9F6F0200-4567-41AD-A928-775E251A6562}"/>
    <hyperlink ref="J600" r:id="rId73" display="https://nova-tex.ru/" xr:uid="{DFF4742C-6C19-4488-8F71-0C1628B6CD77}"/>
    <hyperlink ref="J600:J614" r:id="rId74" display="WEB-Сайт" xr:uid="{E64839B5-745F-4D8F-A6F3-2E730DDD5742}"/>
    <hyperlink ref="J616" r:id="rId75" display="https://nova-tex.ru/" xr:uid="{88D4C862-AC2C-4318-98E7-3F73647811AE}"/>
    <hyperlink ref="J616:J630" r:id="rId76" display="WEB-Сайт" xr:uid="{37E81E74-0313-4E1F-9D3F-E44AD5A404EE}"/>
    <hyperlink ref="J632" r:id="rId77" display="https://nova-tex.ru/" xr:uid="{59EC942F-1B15-49A1-B013-08052F41B117}"/>
    <hyperlink ref="J632:J646" r:id="rId78" display="WEB-Сайт" xr:uid="{C46F4943-9046-4016-AD07-CDC8FDE98D43}"/>
    <hyperlink ref="J648" r:id="rId79" display="https://nova-tex.ru/" xr:uid="{58E02F1F-3085-466F-9C77-04CBBE5D367C}"/>
    <hyperlink ref="J648:J662" r:id="rId80" display="WEB-Сайт" xr:uid="{0B7691D5-0B18-4FA5-8E93-9D144D4C8ACE}"/>
    <hyperlink ref="J664" r:id="rId81" display="https://nova-tex.ru/" xr:uid="{E211A07B-B83E-4DAF-8F2F-53E328EDA310}"/>
    <hyperlink ref="J664:J678" r:id="rId82" display="WEB-Сайт" xr:uid="{B62C94D8-6E3D-43B1-BDFF-23A558DBBFEF}"/>
    <hyperlink ref="J680" r:id="rId83" display="https://nova-tex.ru/" xr:uid="{C085BFA9-F2BB-48E3-BBF4-6A25C38B435B}"/>
    <hyperlink ref="J680:J694" r:id="rId84" display="WEB-Сайт" xr:uid="{44848DE5-EBD1-47C8-9A3D-27210F6D83C2}"/>
    <hyperlink ref="J696" r:id="rId85" display="https://nova-tex.ru/" xr:uid="{314935EA-9D0B-4246-A147-A7F0128F9FFD}"/>
    <hyperlink ref="J696:J710" r:id="rId86" display="WEB-Сайт" xr:uid="{F85CEF4D-F07E-478E-B92C-C7ED575577D3}"/>
    <hyperlink ref="J712" r:id="rId87" display="https://nova-tex.ru/" xr:uid="{42891955-D443-41C0-B675-3E4056B72D84}"/>
    <hyperlink ref="J712:J726" r:id="rId88" display="WEB-Сайт" xr:uid="{CCFD3087-02AF-457A-808D-106A75A4121D}"/>
    <hyperlink ref="J728" r:id="rId89" display="https://nova-tex.ru/" xr:uid="{9AC993AF-D659-4C77-9927-B9D75DACF4CB}"/>
    <hyperlink ref="J728:J742" r:id="rId90" display="WEB-Сайт" xr:uid="{CF189C4D-82E6-4D8C-B909-943FF43CCF57}"/>
    <hyperlink ref="J744" r:id="rId91" display="https://nova-tex.ru/" xr:uid="{29F0D731-309D-415F-B1D1-FEA0ED86386F}"/>
    <hyperlink ref="J744:J758" r:id="rId92" display="WEB-Сайт" xr:uid="{FA75CF84-78C9-410D-8DC8-E70633095142}"/>
    <hyperlink ref="J760" r:id="rId93" display="https://nova-tex.ru/" xr:uid="{BB377832-84F0-42CA-8150-7B974D2305F1}"/>
    <hyperlink ref="J760:J774" r:id="rId94" display="WEB-Сайт" xr:uid="{EBD159DE-106D-4573-B73E-42AACE8E0C3C}"/>
    <hyperlink ref="J776" r:id="rId95" display="https://nova-tex.ru/" xr:uid="{850C4DEF-693E-428A-A2A7-49B823C8EFC0}"/>
    <hyperlink ref="J776:J790" r:id="rId96" display="WEB-Сайт" xr:uid="{161698CA-81CB-4E58-800E-DC20FCC1FE73}"/>
    <hyperlink ref="J792" r:id="rId97" display="https://nova-tex.ru/" xr:uid="{85563428-2BE4-4C70-9F61-68B3A73EB72E}"/>
    <hyperlink ref="J792:J806" r:id="rId98" display="WEB-Сайт" xr:uid="{34A92164-E6BB-4B01-83C6-9996468A4B97}"/>
    <hyperlink ref="J808" r:id="rId99" display="https://nova-tex.ru/" xr:uid="{CBDEB9FC-E1C3-48A3-B8E0-7A6109B5995A}"/>
    <hyperlink ref="J808:J822" r:id="rId100" display="WEB-Сайт" xr:uid="{A2F5E410-CBB9-499B-8455-EAEDF8CDC63D}"/>
    <hyperlink ref="J824" r:id="rId101" display="https://nova-tex.ru/" xr:uid="{35045006-E79F-47A9-8771-9B1C33A97100}"/>
    <hyperlink ref="J824:J838" r:id="rId102" display="WEB-Сайт" xr:uid="{27E46ADE-BB8B-4DD9-9D72-D985B2FA18EC}"/>
    <hyperlink ref="J840" r:id="rId103" display="https://nova-tex.ru/" xr:uid="{C1F4E71C-80A8-4C8B-A116-6F4C9E51E7EF}"/>
    <hyperlink ref="J840:J854" r:id="rId104" display="WEB-Сайт" xr:uid="{561D9279-4B58-4675-BCFC-7E6031A48894}"/>
    <hyperlink ref="J856" r:id="rId105" display="https://nova-tex.ru/" xr:uid="{7A1A8240-AB7F-4F5E-A206-B6446BB045C7}"/>
    <hyperlink ref="J856:J870" r:id="rId106" display="WEB-Сайт" xr:uid="{513E7917-2428-4349-9091-3F02937CA41B}"/>
    <hyperlink ref="J872" r:id="rId107" display="https://nova-tex.ru/" xr:uid="{78BD3DE4-D2EA-4073-9CC0-6A99436071DE}"/>
    <hyperlink ref="J872:J886" r:id="rId108" display="WEB-Сайт" xr:uid="{A09DCF08-129E-456B-8A10-B122320E560F}"/>
    <hyperlink ref="J888" r:id="rId109" display="https://nova-tex.ru/" xr:uid="{476CA029-7E86-4EA1-9EA6-F96973513CFC}"/>
    <hyperlink ref="J888:J902" r:id="rId110" display="WEB-Сайт" xr:uid="{AE886DF8-C0EA-4609-99C6-E69F28201E45}"/>
    <hyperlink ref="J904" r:id="rId111" display="https://nova-tex.ru/" xr:uid="{36FA122C-E82C-4B99-94C0-381EE14891B5}"/>
    <hyperlink ref="J904:J918" r:id="rId112" display="WEB-Сайт" xr:uid="{0FE861D5-12D6-4564-97B9-95C6DFE8E897}"/>
    <hyperlink ref="J920" r:id="rId113" display="https://nova-tex.ru/" xr:uid="{BB07CAE7-813C-4FE2-AF0C-BDC99FDC26A8}"/>
    <hyperlink ref="J920:J934" r:id="rId114" display="WEB-Сайт" xr:uid="{9DBB8562-C4C2-4767-AC7D-88B08C05ED43}"/>
    <hyperlink ref="J936" r:id="rId115" display="https://nova-tex.ru/" xr:uid="{23D120A4-6B30-40A3-B38B-0CAA8D94A66E}"/>
    <hyperlink ref="J936:J950" r:id="rId116" display="WEB-Сайт" xr:uid="{5BAB0E76-419B-4731-862A-E6C85C4540A1}"/>
    <hyperlink ref="J952" r:id="rId117" display="https://nova-tex.ru/" xr:uid="{04B4015D-5C1C-4E46-9FF2-6F902B1FA29E}"/>
    <hyperlink ref="J952:J966" r:id="rId118" display="WEB-Сайт" xr:uid="{AF7A94D2-8165-4C49-BAE7-37B0CA94D63D}"/>
    <hyperlink ref="J968" r:id="rId119" display="https://nova-tex.ru/" xr:uid="{ADB0EFD4-ED6B-4371-9302-2236C03F2040}"/>
    <hyperlink ref="J968:J982" r:id="rId120" display="WEB-Сайт" xr:uid="{6CF96043-F683-4906-BC44-9DC5AE20D80F}"/>
    <hyperlink ref="J984" r:id="rId121" display="https://nova-tex.ru/" xr:uid="{F2114B16-D8CA-404A-A8F6-989865AE065B}"/>
    <hyperlink ref="J984:J998" r:id="rId122" display="WEB-Сайт" xr:uid="{674DB120-4F64-4DC4-B9ED-BE815B43A259}"/>
    <hyperlink ref="J1000" r:id="rId123" display="https://nova-tex.ru/" xr:uid="{C62A8325-2986-4A3A-97CE-D75159C68C57}"/>
    <hyperlink ref="J1000:J1014" r:id="rId124" display="WEB-Сайт" xr:uid="{09C086CC-6F80-4F87-A57E-61BDBFCAD52F}"/>
    <hyperlink ref="J1016" r:id="rId125" display="https://nova-tex.ru/" xr:uid="{80343E5E-34ED-44AA-8153-1651E7A8B091}"/>
    <hyperlink ref="J1016:J1030" r:id="rId126" display="WEB-Сайт" xr:uid="{81D93480-8AED-4364-98DA-109246EA6016}"/>
    <hyperlink ref="J1032" r:id="rId127" display="https://nova-tex.ru/" xr:uid="{567C4508-05E2-4E79-860D-AC8394D510A8}"/>
    <hyperlink ref="J1032:J1046" r:id="rId128" display="WEB-Сайт" xr:uid="{B843A7AB-A963-40F3-AA18-277E57E00120}"/>
    <hyperlink ref="J1048" r:id="rId129" display="https://nova-tex.ru/" xr:uid="{6906AACF-D534-4068-AE6B-EE2B9580BFC3}"/>
    <hyperlink ref="J1048:J1062" r:id="rId130" display="WEB-Сайт" xr:uid="{86BCF6F8-9D68-4148-9951-A0D16641DF91}"/>
    <hyperlink ref="J1064" r:id="rId131" display="https://nova-tex.ru/" xr:uid="{D65C23B8-66CC-4BCC-AB06-516A6F9B5621}"/>
    <hyperlink ref="J1064:J1078" r:id="rId132" display="WEB-Сайт" xr:uid="{E4A84A49-2763-40FC-A8CE-95E80FF9958D}"/>
    <hyperlink ref="J1080" r:id="rId133" display="https://nova-tex.ru/" xr:uid="{1AE92398-3A3F-41A0-AF99-FE4E64C5732B}"/>
    <hyperlink ref="J1080:J1094" r:id="rId134" display="WEB-Сайт" xr:uid="{CCD5D83A-4FDB-40EF-86FA-54F071309D07}"/>
    <hyperlink ref="J1096" r:id="rId135" display="https://nova-tex.ru/" xr:uid="{E4B11392-B4D8-4244-9141-E9CA48E217AF}"/>
    <hyperlink ref="J1096:J1110" r:id="rId136" display="WEB-Сайт" xr:uid="{4EACCFB9-586D-4685-BB6B-B1E1648E5B8A}"/>
    <hyperlink ref="J1112" r:id="rId137" display="https://nova-tex.ru/" xr:uid="{82CB293A-1B98-4A2A-9AE8-F980CD3DAF4A}"/>
    <hyperlink ref="J1112:J1126" r:id="rId138" display="WEB-Сайт" xr:uid="{11267DCC-F0C1-47A7-B903-B8ED760C6C5B}"/>
    <hyperlink ref="J1128" r:id="rId139" display="https://nova-tex.ru/" xr:uid="{5AF50E0B-7340-4AD7-BC5F-F191A0B8F4FA}"/>
    <hyperlink ref="J1128:J1142" r:id="rId140" display="WEB-Сайт" xr:uid="{31684D2B-22FF-4CC3-8C24-32D7E939CF66}"/>
    <hyperlink ref="J1144" r:id="rId141" display="https://nova-tex.ru/" xr:uid="{F0614834-2F75-4880-9611-1A915A20A8E3}"/>
    <hyperlink ref="J1144:J1158" r:id="rId142" display="WEB-Сайт" xr:uid="{9F04488E-52A3-4A2D-B27D-8E09B744C506}"/>
    <hyperlink ref="J1160" r:id="rId143" display="https://nova-tex.ru/" xr:uid="{0F6D26ED-ECF0-4A1D-95E5-21757F63CF90}"/>
    <hyperlink ref="J1160:J1174" r:id="rId144" display="WEB-Сайт" xr:uid="{DF70AE44-7763-4984-81B4-ED934BC4A7BD}"/>
    <hyperlink ref="J1176" r:id="rId145" display="https://nova-tex.ru/" xr:uid="{1FF1219B-A1C3-499A-9BDD-C98AB152C8D2}"/>
    <hyperlink ref="J1176:J1190" r:id="rId146" display="WEB-Сайт" xr:uid="{51917AEA-E1A8-412E-B982-3A35CE3DB372}"/>
    <hyperlink ref="J1192" r:id="rId147" display="https://nova-tex.ru/" xr:uid="{C6EDAFE2-84AD-4D3D-AAD1-BD8DEDADCB0B}"/>
    <hyperlink ref="J1192:J1206" r:id="rId148" display="WEB-Сайт" xr:uid="{D9D0E930-D4F1-4D60-B190-F9C16847D18C}"/>
    <hyperlink ref="J1208" r:id="rId149" display="https://nova-tex.ru/" xr:uid="{8930136B-BD57-4016-8C61-C52F665D07B3}"/>
    <hyperlink ref="J1208:J1222" r:id="rId150" display="WEB-Сайт" xr:uid="{9C8DA340-E945-47A1-80E0-9C91BF197839}"/>
    <hyperlink ref="J1224" r:id="rId151" display="https://nova-tex.ru/" xr:uid="{C2450246-F320-43EC-A483-901D9FD2E737}"/>
    <hyperlink ref="J1224:J1238" r:id="rId152" display="WEB-Сайт" xr:uid="{D5E10649-55DC-4CF3-B2B6-58CC103AD021}"/>
    <hyperlink ref="J1240" r:id="rId153" display="https://nova-tex.ru/" xr:uid="{3069C689-A4C0-4ED8-B5C5-CD704DF8A986}"/>
    <hyperlink ref="J1240:J1254" r:id="rId154" display="WEB-Сайт" xr:uid="{46FA9FD5-C8BC-424D-8F23-0C3041AD1A2E}"/>
    <hyperlink ref="J1256" r:id="rId155" display="https://nova-tex.ru/" xr:uid="{612B7DF0-1D5B-4D9E-83FA-1DE701E92565}"/>
    <hyperlink ref="J1256:J1270" r:id="rId156" display="WEB-Сайт" xr:uid="{415B1AFC-6C59-45B4-952E-B8F4B63B3EB9}"/>
    <hyperlink ref="J1272" r:id="rId157" display="https://nova-tex.ru/" xr:uid="{38CCBD6A-5E12-41C8-93B3-771075ED5CE8}"/>
    <hyperlink ref="J1272:J1286" r:id="rId158" display="WEB-Сайт" xr:uid="{572436DC-D7C4-4B80-9D23-6C50262B456A}"/>
    <hyperlink ref="J1288" r:id="rId159" display="https://nova-tex.ru/" xr:uid="{FCE42E5D-146B-4F79-B83E-A2330A71293C}"/>
    <hyperlink ref="J1288:J1302" r:id="rId160" display="WEB-Сайт" xr:uid="{9AD44245-0D12-4D3B-B132-17CA28E65154}"/>
    <hyperlink ref="J1304" r:id="rId161" display="https://nova-tex.ru/" xr:uid="{5D8F3C50-A077-43C1-8451-869A6675F304}"/>
    <hyperlink ref="J1304:J1318" r:id="rId162" display="WEB-Сайт" xr:uid="{A0C3BE39-4B50-4BD6-8045-68DE7DF2AD81}"/>
    <hyperlink ref="J1320" r:id="rId163" display="https://nova-tex.ru/" xr:uid="{39CE02A1-16D5-4D64-8321-B2CC93DF466E}"/>
    <hyperlink ref="J1320:J1334" r:id="rId164" display="WEB-Сайт" xr:uid="{98D5E615-93C3-4424-8F16-FD0E8C751F99}"/>
    <hyperlink ref="J1336" r:id="rId165" display="https://nova-tex.ru/" xr:uid="{B5B93704-8B0E-4B58-92B7-322F6C3AEBDD}"/>
    <hyperlink ref="J1336:J1350" r:id="rId166" display="WEB-Сайт" xr:uid="{B9D26D71-3052-4155-B0E0-34B11E46DA9D}"/>
    <hyperlink ref="J1352" r:id="rId167" display="https://nova-tex.ru/" xr:uid="{F1B55CEE-242A-4FC9-9BE2-898CF6625F4A}"/>
    <hyperlink ref="J1352:J1366" r:id="rId168" display="WEB-Сайт" xr:uid="{46896B1F-D636-4B3D-B45E-3ADF532AD529}"/>
    <hyperlink ref="J1368" r:id="rId169" display="https://nova-tex.ru/" xr:uid="{A2C4674A-E7EA-4F54-9ED4-E12DD7AB3F74}"/>
    <hyperlink ref="J1368:J1382" r:id="rId170" display="WEB-Сайт" xr:uid="{5953715D-BFCF-4BDE-B79B-DF889230CECA}"/>
    <hyperlink ref="J1384" r:id="rId171" display="https://nova-tex.ru/" xr:uid="{714F8667-3C95-407F-A00D-3C3A6F1E5686}"/>
    <hyperlink ref="J1384:J1398" r:id="rId172" display="WEB-Сайт" xr:uid="{BD876332-4C12-4800-95EA-D15295F8D4B2}"/>
    <hyperlink ref="J1400" r:id="rId173" display="https://nova-tex.ru/" xr:uid="{4C87786D-4248-406A-A741-0E8376CA00AF}"/>
    <hyperlink ref="J1400:J1414" r:id="rId174" display="WEB-Сайт" xr:uid="{11C66263-A6EB-437D-8E7C-2746AE2582B9}"/>
    <hyperlink ref="J1416" r:id="rId175" display="https://nova-tex.ru/" xr:uid="{1226EA70-1BCF-4E75-A38F-E0D384C38FB5}"/>
    <hyperlink ref="J1416:J1430" r:id="rId176" display="WEB-Сайт" xr:uid="{39741C09-DBD3-4272-B7C3-245C143CF9AA}"/>
    <hyperlink ref="J1432" r:id="rId177" display="https://nova-tex.ru/" xr:uid="{E2B24590-8915-479A-9645-A85C6E44EAB6}"/>
    <hyperlink ref="J1432:J1446" r:id="rId178" display="WEB-Сайт" xr:uid="{351D28AD-7E0E-4B3F-8101-2A9D5571C700}"/>
    <hyperlink ref="J1448" r:id="rId179" display="https://nova-tex.ru/" xr:uid="{02D860F3-9372-426B-9C6B-739A066B61E4}"/>
    <hyperlink ref="J1448:J1462" r:id="rId180" display="WEB-Сайт" xr:uid="{E722E372-246E-4087-8FE5-10F49E19D574}"/>
    <hyperlink ref="J1464" r:id="rId181" display="https://nova-tex.ru/" xr:uid="{D7C5039E-9093-4227-A69D-785D2118C5B6}"/>
    <hyperlink ref="J1464:J1478" r:id="rId182" display="WEB-Сайт" xr:uid="{C2200E74-D76D-49EA-9BF2-F872F13E28FF}"/>
    <hyperlink ref="J1480" r:id="rId183" display="https://nova-tex.ru/" xr:uid="{6AC86F7D-CBDC-4A0F-86B4-5FB2E36AEF9A}"/>
    <hyperlink ref="J1480:J1494" r:id="rId184" display="WEB-Сайт" xr:uid="{6183537C-6750-48FB-8D98-16C8A7A997A3}"/>
    <hyperlink ref="J1496" r:id="rId185" display="https://nova-tex.ru/" xr:uid="{68DF0463-697A-4E03-9575-3E499C034CF1}"/>
    <hyperlink ref="J1496:J1510" r:id="rId186" display="WEB-Сайт" xr:uid="{A454BE1A-184D-4735-A8EF-99736D533678}"/>
    <hyperlink ref="J1512" r:id="rId187" display="https://nova-tex.ru/" xr:uid="{162F4FAA-6A52-4786-BCFF-9B5DB03F7210}"/>
    <hyperlink ref="J1512:J1526" r:id="rId188" display="WEB-Сайт" xr:uid="{298ADEAF-03BC-46A1-880C-10483CB64916}"/>
    <hyperlink ref="J1528" r:id="rId189" display="https://nova-tex.ru/" xr:uid="{BA9EDC66-4AB7-4079-84AE-034123A85522}"/>
    <hyperlink ref="J1528:J1542" r:id="rId190" display="WEB-Сайт" xr:uid="{5DDC1EC6-C4E9-4AF9-94FA-934F6A9FC04B}"/>
    <hyperlink ref="J1544" r:id="rId191" display="https://nova-tex.ru/" xr:uid="{B0C58036-65BA-4462-A191-773DB983C5EE}"/>
    <hyperlink ref="J1544:J1558" r:id="rId192" display="WEB-Сайт" xr:uid="{A75F5637-01C8-4238-9FF2-35E22086C470}"/>
    <hyperlink ref="J1560" r:id="rId193" display="https://nova-tex.ru/" xr:uid="{79E320B8-0E3E-495C-92DD-8CFBA6FD1169}"/>
    <hyperlink ref="J1560:J1574" r:id="rId194" display="WEB-Сайт" xr:uid="{CC95DBF7-BB77-4532-9A73-F4AA847528A9}"/>
    <hyperlink ref="J1576" r:id="rId195" display="https://nova-tex.ru/" xr:uid="{AAD93E9D-96E5-46CE-9FF9-D0B51EE05BD9}"/>
    <hyperlink ref="J1576:J1590" r:id="rId196" display="WEB-Сайт" xr:uid="{2D181F23-47F8-4F9E-BD36-734958277B88}"/>
    <hyperlink ref="J1592" r:id="rId197" display="https://nova-tex.ru/" xr:uid="{07D397E4-435E-4DB4-A57E-D56BE068E6F3}"/>
    <hyperlink ref="J1592:J1606" r:id="rId198" display="WEB-Сайт" xr:uid="{50459258-960C-45BC-A704-40A30E6EE658}"/>
    <hyperlink ref="J1608" r:id="rId199" display="https://nova-tex.ru/" xr:uid="{5D8F06F0-099E-4487-833A-E45CD2E45766}"/>
    <hyperlink ref="J1608:J1622" r:id="rId200" display="WEB-Сайт" xr:uid="{53A1AC36-FC79-49E4-847D-B78CEF426424}"/>
    <hyperlink ref="J1624" r:id="rId201" display="https://nova-tex.ru/" xr:uid="{75302AC3-BC0B-4867-A958-0EC4632F1E7B}"/>
    <hyperlink ref="J1624:J1638" r:id="rId202" display="WEB-Сайт" xr:uid="{FF94AEA3-9540-48F8-A0D5-8FBCD7A319A2}"/>
    <hyperlink ref="J1640" r:id="rId203" display="https://nova-tex.ru/" xr:uid="{BF63F88E-347F-40AE-9A4F-5F4129285DC0}"/>
    <hyperlink ref="J1640:J1654" r:id="rId204" display="WEB-Сайт" xr:uid="{E7A49E26-8E68-4A5D-A0D7-B254781AD7C5}"/>
    <hyperlink ref="J1656" r:id="rId205" display="https://nova-tex.ru/" xr:uid="{71095851-DA1F-4064-A6CD-B28931625CCE}"/>
    <hyperlink ref="J1656:J1670" r:id="rId206" display="WEB-Сайт" xr:uid="{8D062B98-6A4A-431B-B184-7898D7751798}"/>
    <hyperlink ref="J1672" r:id="rId207" display="https://nova-tex.ru/" xr:uid="{533C08A9-2DB6-41C1-AB48-D018F506F87B}"/>
    <hyperlink ref="J1672:J1686" r:id="rId208" display="WEB-Сайт" xr:uid="{333F9EF9-2B7B-463B-A6BF-3B3F6376259A}"/>
    <hyperlink ref="J1688" r:id="rId209" display="https://nova-tex.ru/" xr:uid="{99AADF01-BA9A-4E0D-8C5B-1801679D980E}"/>
    <hyperlink ref="J1688:J1702" r:id="rId210" display="WEB-Сайт" xr:uid="{9E0BF438-853E-4AB6-960D-018108CD7AD8}"/>
    <hyperlink ref="J1704" r:id="rId211" display="https://nova-tex.ru/" xr:uid="{22DA11C9-54AD-4146-828D-86553722CF6E}"/>
    <hyperlink ref="J1704:J1718" r:id="rId212" display="WEB-Сайт" xr:uid="{CCAE0A71-07F9-483B-A475-28B934364761}"/>
    <hyperlink ref="J1720" r:id="rId213" display="https://nova-tex.ru/" xr:uid="{E6DC630F-CD59-4477-BE94-BFF578695B74}"/>
    <hyperlink ref="J1720:J1734" r:id="rId214" display="WEB-Сайт" xr:uid="{EF516CE7-B486-4E0A-952C-2D27B2A91632}"/>
    <hyperlink ref="J1736" r:id="rId215" display="https://nova-tex.ru/" xr:uid="{D0AEDCF2-2595-465D-A592-9C1F9C0C6896}"/>
    <hyperlink ref="J1736:J1750" r:id="rId216" display="WEB-Сайт" xr:uid="{3D3EFC77-B00A-490D-A6A1-0236132FF07E}"/>
    <hyperlink ref="J1752" r:id="rId217" display="https://nova-tex.ru/" xr:uid="{9E70020B-58E2-4B4D-A977-3B2C04DB5CF6}"/>
    <hyperlink ref="J1752:J1766" r:id="rId218" display="WEB-Сайт" xr:uid="{1044EE78-DC3D-4C8F-BA67-B865522E3C91}"/>
    <hyperlink ref="J1768" r:id="rId219" display="https://nova-tex.ru/" xr:uid="{FABBCE37-7869-49D8-B9EA-E62F5E2AE5D6}"/>
    <hyperlink ref="J1768:J1782" r:id="rId220" display="WEB-Сайт" xr:uid="{02C404FB-F64E-48B4-9AD8-A6A2A7C735D1}"/>
    <hyperlink ref="J1784" r:id="rId221" display="https://nova-tex.ru/" xr:uid="{539CFB77-7883-4116-9833-5508CF426F67}"/>
    <hyperlink ref="J1784:J1798" r:id="rId222" display="WEB-Сайт" xr:uid="{E4299125-80E3-42D5-8BEE-796793F05FA0}"/>
    <hyperlink ref="J1800" r:id="rId223" display="https://nova-tex.ru/" xr:uid="{1C776CD7-07FE-4F26-9296-9A4BC3A6C42A}"/>
    <hyperlink ref="J1800:J1814" r:id="rId224" display="WEB-Сайт" xr:uid="{DBC44D1E-B200-497C-9856-A84C5054B605}"/>
    <hyperlink ref="J1816" r:id="rId225" display="https://nova-tex.ru/" xr:uid="{D51931AA-81D9-423C-835D-549ADCB5F936}"/>
    <hyperlink ref="J1816:J1830" r:id="rId226" display="WEB-Сайт" xr:uid="{F47AF119-C5B0-4FEB-8A27-89838C81662F}"/>
    <hyperlink ref="J1832" r:id="rId227" display="https://nova-tex.ru/" xr:uid="{8BB7EF4A-D8BD-4B62-91CC-A983E96386F7}"/>
    <hyperlink ref="J1832:J1846" r:id="rId228" display="WEB-Сайт" xr:uid="{FF74B48C-4E10-4E8E-AE6F-E7EFF8DD3EDA}"/>
    <hyperlink ref="J1848" r:id="rId229" display="https://nova-tex.ru/" xr:uid="{9FCA0A65-1C36-4137-BA86-A3E6F9AC5138}"/>
    <hyperlink ref="J1848:J1862" r:id="rId230" display="WEB-Сайт" xr:uid="{B3E47F90-D4C3-4873-8AC6-2EB106964C38}"/>
    <hyperlink ref="J1864" r:id="rId231" display="https://nova-tex.ru/" xr:uid="{6AE54C02-7012-4A08-933F-D22DAEC830E1}"/>
    <hyperlink ref="J1864:J1878" r:id="rId232" display="WEB-Сайт" xr:uid="{DD9910F4-0697-4426-A4B3-DC2DFBA63C8B}"/>
    <hyperlink ref="J1880" r:id="rId233" display="https://nova-tex.ru/" xr:uid="{F2151E1C-C259-468A-9DC5-38B2A6958363}"/>
    <hyperlink ref="J1880:J1894" r:id="rId234" display="WEB-Сайт" xr:uid="{08C4D973-0691-44FF-AE68-9DEB64C7D20B}"/>
    <hyperlink ref="J1896" r:id="rId235" display="https://nova-tex.ru/" xr:uid="{9C6C0966-874C-4B6E-BDD6-E0038490C173}"/>
    <hyperlink ref="J1896:J1910" r:id="rId236" display="WEB-Сайт" xr:uid="{3C5CB61D-3C2D-4DB7-8A1E-983BB0B2FD94}"/>
    <hyperlink ref="J1912" r:id="rId237" display="https://nova-tex.ru/" xr:uid="{2936C67A-28EA-49E9-B1E5-2DC0E0E932C3}"/>
    <hyperlink ref="J1912:J1926" r:id="rId238" display="WEB-Сайт" xr:uid="{04A14D71-4ACF-4556-90F3-AEA77BCCF415}"/>
    <hyperlink ref="J1928" r:id="rId239" display="https://nova-tex.ru/" xr:uid="{FD12C798-07AF-41A7-B231-1066CCA6BCF0}"/>
    <hyperlink ref="J1928:J1942" r:id="rId240" display="WEB-Сайт" xr:uid="{53D35F35-911C-41F4-884E-CE04A3B690DE}"/>
    <hyperlink ref="J1944" r:id="rId241" display="https://nova-tex.ru/" xr:uid="{7E299889-4683-407F-B2A6-CE5B2A5C90C1}"/>
    <hyperlink ref="J1944:J1958" r:id="rId242" display="WEB-Сайт" xr:uid="{693CBB70-916C-4EFA-A54E-23556D9550B3}"/>
    <hyperlink ref="J1960" r:id="rId243" display="https://nova-tex.ru/" xr:uid="{7AF68CEE-3630-4E37-A9E0-96016ABE6C46}"/>
    <hyperlink ref="J1960:J1974" r:id="rId244" display="WEB-Сайт" xr:uid="{B5F1F3FA-0BA2-4445-9781-57160A623295}"/>
    <hyperlink ref="J1976" r:id="rId245" display="https://nova-tex.ru/" xr:uid="{13609F87-0DF4-45F0-848F-3B7A8301F9DA}"/>
    <hyperlink ref="J1976:J1990" r:id="rId246" display="WEB-Сайт" xr:uid="{F35872D0-5A51-4AFF-B8D9-9EBD1371C2BA}"/>
    <hyperlink ref="J1992" r:id="rId247" display="https://nova-tex.ru/" xr:uid="{679783D2-A58F-40CC-AF97-59BB23A4587E}"/>
    <hyperlink ref="J1992:J2006" r:id="rId248" display="WEB-Сайт" xr:uid="{6B3B87AD-FAB3-45C5-9CF4-4E809AACFFCA}"/>
    <hyperlink ref="J2008" r:id="rId249" display="https://nova-tex.ru/" xr:uid="{25A577B5-4551-4B02-A143-6FCBFAC02398}"/>
    <hyperlink ref="J2008:J2022" r:id="rId250" display="WEB-Сайт" xr:uid="{DAF4F746-050E-4B57-9822-FD3DABF69528}"/>
    <hyperlink ref="J2024" r:id="rId251" display="https://nova-tex.ru/" xr:uid="{2C11D6F8-1494-4806-9EB1-31013D558784}"/>
    <hyperlink ref="J2024:J2038" r:id="rId252" display="WEB-Сайт" xr:uid="{DBAE389D-0A91-41F8-A38A-5550472F7827}"/>
    <hyperlink ref="J2040" r:id="rId253" display="https://nova-tex.ru/" xr:uid="{6F2B999D-A33D-4D48-82A7-1E7D5789A3E1}"/>
    <hyperlink ref="J2040:J2054" r:id="rId254" display="WEB-Сайт" xr:uid="{7FF0517E-3EC8-4D00-B77D-80CA24B30039}"/>
  </hyperlinks>
  <pageMargins left="0.7" right="0.7" top="0.75" bottom="0.75" header="0.3" footer="0.3"/>
  <pageSetup paperSize="9" scale="18" orientation="landscape" r:id="rId255"/>
  <drawing r:id="rId256"/>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Лист7">
    <tabColor theme="0" tint="-4.9989318521683403E-2"/>
  </sheetPr>
  <dimension ref="A1:AC215"/>
  <sheetViews>
    <sheetView topLeftCell="A25" zoomScale="25" zoomScaleNormal="25" zoomScaleSheetLayoutView="40" workbookViewId="0"/>
  </sheetViews>
  <sheetFormatPr defaultColWidth="25.83203125" defaultRowHeight="26.25"/>
  <cols>
    <col min="1" max="1" width="21.33203125" customWidth="1"/>
    <col min="2" max="3" width="50.83203125" customWidth="1"/>
    <col min="4" max="4" width="87.33203125" customWidth="1"/>
    <col min="5" max="5" width="87.33203125" hidden="1" customWidth="1"/>
    <col min="6" max="6" width="54.6640625" customWidth="1"/>
    <col min="7" max="7" width="50.83203125" customWidth="1"/>
    <col min="8" max="8" width="100.83203125" customWidth="1"/>
    <col min="9" max="9" width="200.83203125" customWidth="1"/>
    <col min="10" max="10" width="30.83203125" customWidth="1"/>
    <col min="11" max="11" width="72.5" customWidth="1"/>
    <col min="12" max="13" width="40.83203125" customWidth="1"/>
    <col min="14" max="14" width="40.83203125" hidden="1" customWidth="1"/>
    <col min="15" max="17" width="40.83203125" customWidth="1"/>
    <col min="18" max="18" width="40.83203125" hidden="1" customWidth="1"/>
    <col min="19" max="19" width="40.83203125" customWidth="1"/>
    <col min="20" max="20" width="40.83203125" hidden="1" customWidth="1"/>
    <col min="21" max="21" width="54.83203125" style="102" hidden="1" customWidth="1"/>
    <col min="22" max="22" width="57.83203125" style="102" hidden="1" customWidth="1"/>
    <col min="23" max="24" width="57.83203125" style="102" customWidth="1"/>
    <col min="25" max="25" width="28.1640625" style="103" hidden="1" customWidth="1"/>
    <col min="26" max="26" width="31" style="5" hidden="1" customWidth="1"/>
    <col min="27" max="27" width="40.5" style="5" hidden="1" customWidth="1"/>
    <col min="28" max="28" width="0" hidden="1" customWidth="1"/>
  </cols>
  <sheetData>
    <row r="1" spans="1:27" ht="408" customHeight="1">
      <c r="A1" s="3"/>
      <c r="B1" s="4"/>
      <c r="C1" s="4"/>
      <c r="D1" s="4"/>
      <c r="E1" s="4"/>
      <c r="F1" s="4"/>
      <c r="G1" s="4"/>
      <c r="I1" s="4"/>
      <c r="J1" s="4"/>
      <c r="K1" s="5"/>
    </row>
    <row r="2" spans="1:27">
      <c r="A2" s="6"/>
      <c r="B2" s="5"/>
      <c r="C2" s="5"/>
      <c r="D2" s="5"/>
      <c r="E2" s="5"/>
      <c r="F2" s="5"/>
      <c r="G2" s="5"/>
      <c r="I2" s="5"/>
      <c r="J2" s="5"/>
      <c r="K2" s="5"/>
    </row>
    <row r="3" spans="1:27" ht="83.25" customHeight="1">
      <c r="A3" s="6"/>
      <c r="B3" s="5"/>
      <c r="C3" s="5"/>
      <c r="D3" s="5"/>
      <c r="E3" s="5"/>
      <c r="F3" s="5"/>
      <c r="G3" s="5"/>
      <c r="H3" s="5"/>
      <c r="I3" s="5"/>
      <c r="J3" s="5"/>
      <c r="K3" s="5"/>
      <c r="AA3" s="5" t="e">
        <f>IF(O24=СторЦена,M24*P24,)</f>
        <v>#NAME?</v>
      </c>
    </row>
    <row r="4" spans="1:27" ht="409.5" customHeight="1">
      <c r="A4" s="6"/>
      <c r="B4" s="5"/>
      <c r="C4" s="5"/>
      <c r="D4" s="5"/>
      <c r="E4" s="5"/>
      <c r="F4" s="5"/>
      <c r="G4" s="5"/>
      <c r="H4" s="5"/>
      <c r="I4" s="5"/>
      <c r="J4" s="5"/>
      <c r="K4" s="5"/>
    </row>
    <row r="5" spans="1:27" ht="409.5" customHeight="1">
      <c r="A5" s="6"/>
      <c r="B5" s="5"/>
      <c r="C5" s="5"/>
      <c r="D5" s="5"/>
      <c r="E5" s="5"/>
      <c r="F5" s="5"/>
      <c r="G5" s="5"/>
      <c r="H5" s="5"/>
      <c r="I5" s="5"/>
      <c r="J5" s="5"/>
      <c r="K5" s="5"/>
    </row>
    <row r="6" spans="1:27" ht="409.5" customHeight="1">
      <c r="A6" s="6"/>
      <c r="B6" s="5"/>
      <c r="C6" s="5"/>
      <c r="D6" s="5"/>
      <c r="E6" s="5"/>
      <c r="F6" s="5"/>
      <c r="G6" s="5"/>
      <c r="H6" s="5"/>
      <c r="I6" s="5"/>
      <c r="J6" s="5"/>
      <c r="K6" s="5"/>
    </row>
    <row r="7" spans="1:27" ht="60.75" customHeight="1">
      <c r="A7" s="6"/>
      <c r="B7" s="7"/>
      <c r="C7" s="7"/>
      <c r="D7" s="7"/>
      <c r="E7" s="7"/>
      <c r="F7" s="7"/>
      <c r="G7" s="5"/>
      <c r="H7" s="5"/>
      <c r="I7" s="7"/>
      <c r="J7" s="8"/>
      <c r="K7" s="5"/>
    </row>
    <row r="8" spans="1:27" ht="50.1" customHeight="1">
      <c r="A8" s="6"/>
      <c r="B8" s="182"/>
      <c r="C8" s="183"/>
      <c r="D8" s="1"/>
      <c r="E8" s="138"/>
      <c r="F8" s="138"/>
      <c r="G8" s="5"/>
      <c r="H8" s="5"/>
      <c r="I8" s="9"/>
      <c r="J8" s="10"/>
      <c r="K8" s="5"/>
    </row>
    <row r="9" spans="1:27" ht="50.1" customHeight="1">
      <c r="A9" s="6"/>
      <c r="B9" s="184"/>
      <c r="C9" s="185"/>
      <c r="D9" s="11"/>
      <c r="E9" s="136"/>
      <c r="F9" s="137"/>
      <c r="G9" s="5"/>
      <c r="H9" s="5"/>
      <c r="I9" s="9"/>
      <c r="J9" s="12"/>
      <c r="K9" s="5"/>
    </row>
    <row r="10" spans="1:27" ht="157.5" customHeight="1">
      <c r="A10" s="6"/>
      <c r="B10" s="184"/>
      <c r="C10" s="185"/>
      <c r="D10" s="11"/>
      <c r="E10" s="136"/>
      <c r="F10" s="137"/>
      <c r="G10" s="5"/>
      <c r="H10" s="5"/>
      <c r="I10" s="13"/>
      <c r="J10" s="14"/>
      <c r="K10" s="5"/>
    </row>
    <row r="11" spans="1:27" ht="49.5" hidden="1" customHeight="1">
      <c r="A11" s="6"/>
      <c r="B11" s="184"/>
      <c r="C11" s="185"/>
      <c r="D11" s="11"/>
      <c r="E11" s="136"/>
      <c r="F11" s="137"/>
      <c r="G11" s="5"/>
      <c r="H11" s="5"/>
      <c r="I11" s="9"/>
      <c r="J11" s="14"/>
      <c r="K11" s="5"/>
    </row>
    <row r="12" spans="1:27" ht="49.5" hidden="1" customHeight="1" thickBot="1">
      <c r="A12" s="6"/>
      <c r="B12" s="184"/>
      <c r="C12" s="185"/>
      <c r="D12" s="11"/>
      <c r="E12" s="136"/>
      <c r="F12" s="137"/>
      <c r="G12" s="5"/>
      <c r="H12" s="5"/>
      <c r="I12" s="2"/>
      <c r="J12" s="14"/>
      <c r="K12" s="5"/>
    </row>
    <row r="13" spans="1:27" ht="49.5" hidden="1" customHeight="1" thickBot="1">
      <c r="A13" s="6"/>
      <c r="B13" s="184"/>
      <c r="C13" s="185"/>
      <c r="D13" s="11"/>
      <c r="E13" s="136"/>
      <c r="F13" s="137"/>
      <c r="G13" s="5"/>
      <c r="H13" s="5"/>
      <c r="I13" s="2"/>
      <c r="J13" s="14"/>
      <c r="K13" s="5"/>
    </row>
    <row r="14" spans="1:27" ht="49.5" hidden="1" customHeight="1" thickBot="1">
      <c r="A14" s="6"/>
      <c r="G14" s="5"/>
      <c r="H14" s="5"/>
      <c r="I14" s="15"/>
      <c r="J14" s="12"/>
      <c r="K14" s="5"/>
    </row>
    <row r="15" spans="1:27" ht="49.5" hidden="1" customHeight="1" thickBot="1">
      <c r="A15" s="6"/>
      <c r="G15" s="5"/>
      <c r="H15" s="5"/>
      <c r="I15" s="15"/>
      <c r="J15" s="16"/>
      <c r="K15" s="5"/>
    </row>
    <row r="16" spans="1:27" ht="49.5" hidden="1" customHeight="1" thickBot="1">
      <c r="A16" s="6"/>
      <c r="B16" s="5"/>
      <c r="C16" s="17"/>
      <c r="D16" s="17"/>
      <c r="E16" s="17"/>
      <c r="F16" s="17"/>
      <c r="G16" s="18"/>
      <c r="H16" s="19"/>
      <c r="I16" s="15"/>
      <c r="J16" s="20"/>
      <c r="K16" s="5"/>
    </row>
    <row r="17" spans="1:29" ht="49.5" hidden="1" customHeight="1" thickBot="1">
      <c r="A17" s="6"/>
      <c r="B17" s="186"/>
      <c r="C17" s="186"/>
      <c r="D17" s="54"/>
      <c r="E17" s="54"/>
      <c r="F17" s="19"/>
      <c r="G17" s="5"/>
      <c r="H17" s="19"/>
      <c r="I17" s="7"/>
      <c r="J17" s="5"/>
      <c r="K17" s="5"/>
    </row>
    <row r="18" spans="1:29" ht="49.5" hidden="1" customHeight="1" thickBot="1">
      <c r="A18" s="6"/>
      <c r="B18" s="187"/>
      <c r="C18" s="188"/>
      <c r="D18" s="23"/>
      <c r="E18" s="144"/>
      <c r="F18" s="140"/>
      <c r="G18" s="5"/>
      <c r="H18" s="5"/>
      <c r="I18" s="15"/>
      <c r="J18" s="24"/>
      <c r="K18" s="5"/>
    </row>
    <row r="19" spans="1:29" ht="49.5" hidden="1" customHeight="1" thickBot="1">
      <c r="A19" s="6"/>
      <c r="B19" s="189"/>
      <c r="C19" s="190"/>
      <c r="D19" s="25"/>
      <c r="E19" s="145"/>
      <c r="F19" s="134"/>
      <c r="G19" s="5"/>
      <c r="H19" s="5"/>
      <c r="I19" s="15"/>
      <c r="J19" s="27"/>
      <c r="K19" s="5"/>
    </row>
    <row r="20" spans="1:29" ht="49.5" hidden="1" customHeight="1" thickBot="1">
      <c r="A20" s="6"/>
      <c r="B20" s="189"/>
      <c r="C20" s="190"/>
      <c r="D20" s="25"/>
      <c r="E20" s="145"/>
      <c r="F20" s="134"/>
      <c r="G20" s="5"/>
      <c r="H20" s="5"/>
      <c r="I20" s="28"/>
      <c r="J20" s="42"/>
      <c r="K20" s="5"/>
    </row>
    <row r="21" spans="1:29" ht="49.5" hidden="1" customHeight="1" thickBot="1">
      <c r="A21" s="6"/>
      <c r="B21" s="191"/>
      <c r="C21" s="192"/>
      <c r="D21" s="25"/>
      <c r="E21" s="145"/>
      <c r="F21" s="135"/>
      <c r="G21" s="5"/>
      <c r="H21" s="5"/>
      <c r="I21" s="15"/>
      <c r="J21" s="24"/>
      <c r="K21" s="5"/>
    </row>
    <row r="22" spans="1:29" ht="75" customHeight="1" thickBot="1">
      <c r="A22" s="6"/>
      <c r="B22" s="5"/>
      <c r="C22" s="17"/>
      <c r="D22" s="17"/>
      <c r="E22" s="17"/>
      <c r="F22" s="17"/>
      <c r="G22" s="18"/>
      <c r="H22" s="5"/>
      <c r="I22" s="30"/>
      <c r="J22" s="31"/>
      <c r="K22" s="5"/>
      <c r="Z22" s="5">
        <f>SUM(Z24:Z978791)</f>
        <v>0</v>
      </c>
      <c r="AA22" s="5">
        <f>SUM(AA24:AA978791)</f>
        <v>0</v>
      </c>
    </row>
    <row r="23" spans="1:29" s="32" customFormat="1" ht="129.75" customHeight="1" thickBot="1">
      <c r="A23" s="57" t="s">
        <v>10</v>
      </c>
      <c r="B23" s="57" t="s">
        <v>7</v>
      </c>
      <c r="C23" s="57" t="s">
        <v>11</v>
      </c>
      <c r="D23" s="57" t="s">
        <v>20</v>
      </c>
      <c r="E23" s="57"/>
      <c r="F23" s="57" t="s">
        <v>12</v>
      </c>
      <c r="G23" s="57" t="s">
        <v>13</v>
      </c>
      <c r="H23" s="57" t="s">
        <v>14</v>
      </c>
      <c r="I23" s="57" t="s">
        <v>8</v>
      </c>
      <c r="J23" s="57" t="s">
        <v>18</v>
      </c>
      <c r="K23" s="57" t="s">
        <v>9</v>
      </c>
      <c r="L23" s="57" t="s">
        <v>1081</v>
      </c>
      <c r="M23" s="57" t="s">
        <v>1082</v>
      </c>
      <c r="N23" s="117" t="s">
        <v>65</v>
      </c>
      <c r="O23" s="57" t="s">
        <v>66</v>
      </c>
      <c r="P23" s="57" t="s">
        <v>16</v>
      </c>
      <c r="Q23" s="57" t="s">
        <v>67</v>
      </c>
      <c r="R23" s="57"/>
      <c r="S23" s="57" t="s">
        <v>17</v>
      </c>
      <c r="T23" s="57"/>
      <c r="U23" s="57" t="s">
        <v>68</v>
      </c>
      <c r="V23" s="57" t="s">
        <v>69</v>
      </c>
      <c r="W23" s="57" t="s">
        <v>68</v>
      </c>
      <c r="X23" s="57" t="s">
        <v>69</v>
      </c>
      <c r="Y23" s="105"/>
      <c r="Z23" s="105" t="s">
        <v>70</v>
      </c>
      <c r="AA23" s="105" t="s">
        <v>71</v>
      </c>
      <c r="AB23" s="57" t="s">
        <v>73</v>
      </c>
      <c r="AC23" s="57" t="s">
        <v>73</v>
      </c>
    </row>
    <row r="24" spans="1:29" ht="50.1" customHeight="1">
      <c r="A24" s="170">
        <v>647</v>
      </c>
      <c r="B24" s="170" t="s">
        <v>4969</v>
      </c>
      <c r="C24" s="173" t="s">
        <v>4970</v>
      </c>
      <c r="D24" s="173" t="s">
        <v>77</v>
      </c>
      <c r="E24" s="131"/>
      <c r="F24" s="201" t="s">
        <v>4971</v>
      </c>
      <c r="G24" s="179" t="s">
        <v>1977</v>
      </c>
      <c r="H24" s="162" t="s">
        <v>4972</v>
      </c>
      <c r="I24" s="202" t="s">
        <v>4973</v>
      </c>
      <c r="J24" s="167" t="s">
        <v>19</v>
      </c>
      <c r="K24" s="62" t="s">
        <v>88</v>
      </c>
      <c r="L24" s="63">
        <v>3640</v>
      </c>
      <c r="M24" s="63">
        <v>2270</v>
      </c>
      <c r="N24" s="142" t="s">
        <v>4974</v>
      </c>
      <c r="O24" s="127" t="s">
        <v>72</v>
      </c>
      <c r="P24" s="100"/>
      <c r="Q24" s="63">
        <f>P24*M24</f>
        <v>0</v>
      </c>
      <c r="R24" s="64"/>
      <c r="S24" s="67">
        <v>11</v>
      </c>
      <c r="T24" s="58"/>
      <c r="U24" s="106">
        <f>IF(EXACT(O24,Y24),M24,M24*(1-'Расчет ПРЕДЗАКАЗ'!$D$10))</f>
        <v>2270</v>
      </c>
      <c r="V24" s="106">
        <f>P24*U24</f>
        <v>0</v>
      </c>
      <c r="W24" s="106">
        <f>IF(EXACT(O24,Y24),M24,M24*(1-#REF!))</f>
        <v>2270</v>
      </c>
      <c r="X24" s="106">
        <f>P24*W24</f>
        <v>0</v>
      </c>
      <c r="Y24" s="107" t="s">
        <v>72</v>
      </c>
      <c r="Z24" s="103">
        <f t="shared" ref="Z24:Z38" si="0">IF(EXACT(O24,Y24),Q24,0)</f>
        <v>0</v>
      </c>
      <c r="AA24" s="103">
        <f t="shared" ref="AA24:AA38" si="1">IF(Z24=0,Q24,0)</f>
        <v>0</v>
      </c>
      <c r="AB24" s="128">
        <f>IF(U24=0,"",L24/U24-1)</f>
        <v>0.6035242290748899</v>
      </c>
      <c r="AC24" s="128">
        <f>IF(W24=0,"",L24/W24-1)</f>
        <v>0.6035242290748899</v>
      </c>
    </row>
    <row r="25" spans="1:29" ht="50.1" customHeight="1">
      <c r="A25" s="171"/>
      <c r="B25" s="171"/>
      <c r="C25" s="174"/>
      <c r="D25" s="174"/>
      <c r="E25" s="131"/>
      <c r="F25" s="177"/>
      <c r="G25" s="180"/>
      <c r="H25" s="163"/>
      <c r="I25" s="165"/>
      <c r="J25" s="168"/>
      <c r="K25" s="62"/>
      <c r="L25" s="63">
        <f t="shared" ref="L25:L38" si="2">M25-M25*30%</f>
        <v>0</v>
      </c>
      <c r="M25" s="63"/>
      <c r="N25" s="63"/>
      <c r="O25" s="127"/>
      <c r="P25" s="100"/>
      <c r="Q25" s="63">
        <f t="shared" ref="Q25:Q38" si="3">P25*M25</f>
        <v>0</v>
      </c>
      <c r="R25" s="64"/>
      <c r="S25" s="67"/>
      <c r="T25" s="46"/>
      <c r="U25" s="106">
        <f>IF(EXACT(O25,Y25),M25,M25*(1-'Расчет ПРЕДЗАКАЗ'!$D$10))</f>
        <v>0</v>
      </c>
      <c r="V25" s="106">
        <f t="shared" ref="V25:V38" si="4">P25*U25</f>
        <v>0</v>
      </c>
      <c r="W25" s="106" t="e">
        <f>IF(EXACT(O25,Y25),M25,M25*(1-#REF!))</f>
        <v>#REF!</v>
      </c>
      <c r="X25" s="106" t="e">
        <f t="shared" ref="X25:X38" si="5">P25*W25</f>
        <v>#REF!</v>
      </c>
      <c r="Y25" s="107" t="s">
        <v>72</v>
      </c>
      <c r="Z25" s="103">
        <f t="shared" si="0"/>
        <v>0</v>
      </c>
      <c r="AA25" s="103">
        <f t="shared" si="1"/>
        <v>0</v>
      </c>
      <c r="AB25" s="128" t="str">
        <f t="shared" ref="AB25:AB38" si="6">IF(U25=0,"",L25/U25-1)</f>
        <v/>
      </c>
      <c r="AC25" s="128" t="e">
        <f t="shared" ref="AC25:AC38" si="7">IF(W25=0,"",L25/W25-1)</f>
        <v>#REF!</v>
      </c>
    </row>
    <row r="26" spans="1:29" ht="50.1" customHeight="1">
      <c r="A26" s="171"/>
      <c r="B26" s="171"/>
      <c r="C26" s="174"/>
      <c r="D26" s="174"/>
      <c r="E26" s="131"/>
      <c r="F26" s="177"/>
      <c r="G26" s="180"/>
      <c r="H26" s="163"/>
      <c r="I26" s="165"/>
      <c r="J26" s="168"/>
      <c r="K26" s="62"/>
      <c r="L26" s="63">
        <f t="shared" si="2"/>
        <v>0</v>
      </c>
      <c r="M26" s="63"/>
      <c r="N26" s="63"/>
      <c r="O26" s="127"/>
      <c r="P26" s="100"/>
      <c r="Q26" s="63">
        <f t="shared" si="3"/>
        <v>0</v>
      </c>
      <c r="R26" s="64"/>
      <c r="S26" s="67"/>
      <c r="T26" s="46"/>
      <c r="U26" s="106">
        <f>IF(EXACT(O26,Y26),M26,M26*(1-'Расчет ПРЕДЗАКАЗ'!$D$10))</f>
        <v>0</v>
      </c>
      <c r="V26" s="106">
        <f t="shared" si="4"/>
        <v>0</v>
      </c>
      <c r="W26" s="106" t="e">
        <f>IF(EXACT(O26,Y26),M26,M26*(1-#REF!))</f>
        <v>#REF!</v>
      </c>
      <c r="X26" s="106" t="e">
        <f t="shared" si="5"/>
        <v>#REF!</v>
      </c>
      <c r="Y26" s="107" t="s">
        <v>72</v>
      </c>
      <c r="Z26" s="103">
        <f t="shared" si="0"/>
        <v>0</v>
      </c>
      <c r="AA26" s="103">
        <f t="shared" si="1"/>
        <v>0</v>
      </c>
      <c r="AB26" s="128" t="str">
        <f t="shared" si="6"/>
        <v/>
      </c>
      <c r="AC26" s="128" t="e">
        <f t="shared" si="7"/>
        <v>#REF!</v>
      </c>
    </row>
    <row r="27" spans="1:29" ht="50.1" customHeight="1">
      <c r="A27" s="171"/>
      <c r="B27" s="171"/>
      <c r="C27" s="174"/>
      <c r="D27" s="174"/>
      <c r="E27" s="131"/>
      <c r="F27" s="177"/>
      <c r="G27" s="180"/>
      <c r="H27" s="163"/>
      <c r="I27" s="165"/>
      <c r="J27" s="168"/>
      <c r="K27" s="62"/>
      <c r="L27" s="63">
        <f t="shared" si="2"/>
        <v>0</v>
      </c>
      <c r="M27" s="63"/>
      <c r="N27" s="63"/>
      <c r="O27" s="127"/>
      <c r="P27" s="100"/>
      <c r="Q27" s="63">
        <f t="shared" si="3"/>
        <v>0</v>
      </c>
      <c r="R27" s="64"/>
      <c r="S27" s="67"/>
      <c r="T27" s="46"/>
      <c r="U27" s="106">
        <f>IF(EXACT(O27,Y27),M27,M27*(1-'Расчет ПРЕДЗАКАЗ'!$D$10))</f>
        <v>0</v>
      </c>
      <c r="V27" s="106">
        <f t="shared" si="4"/>
        <v>0</v>
      </c>
      <c r="W27" s="106" t="e">
        <f>IF(EXACT(O27,Y27),M27,M27*(1-#REF!))</f>
        <v>#REF!</v>
      </c>
      <c r="X27" s="106" t="e">
        <f t="shared" si="5"/>
        <v>#REF!</v>
      </c>
      <c r="Y27" s="107" t="s">
        <v>72</v>
      </c>
      <c r="Z27" s="103">
        <f t="shared" si="0"/>
        <v>0</v>
      </c>
      <c r="AA27" s="103">
        <f t="shared" si="1"/>
        <v>0</v>
      </c>
      <c r="AB27" s="128" t="str">
        <f t="shared" si="6"/>
        <v/>
      </c>
      <c r="AC27" s="128" t="e">
        <f t="shared" si="7"/>
        <v>#REF!</v>
      </c>
    </row>
    <row r="28" spans="1:29" ht="50.1" customHeight="1">
      <c r="A28" s="171"/>
      <c r="B28" s="171"/>
      <c r="C28" s="174"/>
      <c r="D28" s="174"/>
      <c r="E28" s="131"/>
      <c r="F28" s="177"/>
      <c r="G28" s="180"/>
      <c r="H28" s="163"/>
      <c r="I28" s="165"/>
      <c r="J28" s="168"/>
      <c r="K28" s="62"/>
      <c r="L28" s="63">
        <f t="shared" si="2"/>
        <v>0</v>
      </c>
      <c r="M28" s="63"/>
      <c r="N28" s="63"/>
      <c r="O28" s="127"/>
      <c r="P28" s="100"/>
      <c r="Q28" s="63">
        <f t="shared" si="3"/>
        <v>0</v>
      </c>
      <c r="R28" s="64"/>
      <c r="S28" s="67"/>
      <c r="T28" s="46"/>
      <c r="U28" s="106">
        <f>IF(EXACT(O28,Y28),M28,M28*(1-'Расчет ПРЕДЗАКАЗ'!$D$10))</f>
        <v>0</v>
      </c>
      <c r="V28" s="106">
        <f t="shared" si="4"/>
        <v>0</v>
      </c>
      <c r="W28" s="106" t="e">
        <f>IF(EXACT(O28,Y28),M28,M28*(1-#REF!))</f>
        <v>#REF!</v>
      </c>
      <c r="X28" s="106" t="e">
        <f t="shared" si="5"/>
        <v>#REF!</v>
      </c>
      <c r="Y28" s="107" t="s">
        <v>72</v>
      </c>
      <c r="Z28" s="103">
        <f t="shared" si="0"/>
        <v>0</v>
      </c>
      <c r="AA28" s="103">
        <f t="shared" si="1"/>
        <v>0</v>
      </c>
      <c r="AB28" s="128" t="str">
        <f t="shared" si="6"/>
        <v/>
      </c>
      <c r="AC28" s="128" t="e">
        <f t="shared" si="7"/>
        <v>#REF!</v>
      </c>
    </row>
    <row r="29" spans="1:29" ht="50.1" customHeight="1">
      <c r="A29" s="171"/>
      <c r="B29" s="171"/>
      <c r="C29" s="174"/>
      <c r="D29" s="174"/>
      <c r="E29" s="131"/>
      <c r="F29" s="177"/>
      <c r="G29" s="180"/>
      <c r="H29" s="163"/>
      <c r="I29" s="165"/>
      <c r="J29" s="168"/>
      <c r="K29" s="62"/>
      <c r="L29" s="63">
        <f t="shared" si="2"/>
        <v>0</v>
      </c>
      <c r="M29" s="63"/>
      <c r="N29" s="63"/>
      <c r="O29" s="127"/>
      <c r="P29" s="100"/>
      <c r="Q29" s="63">
        <f t="shared" si="3"/>
        <v>0</v>
      </c>
      <c r="R29" s="64"/>
      <c r="S29" s="67"/>
      <c r="T29" s="46"/>
      <c r="U29" s="106">
        <f>IF(EXACT(O29,Y29),M29,M29*(1-'Расчет ПРЕДЗАКАЗ'!$D$10))</f>
        <v>0</v>
      </c>
      <c r="V29" s="106">
        <f t="shared" si="4"/>
        <v>0</v>
      </c>
      <c r="W29" s="106" t="e">
        <f>IF(EXACT(O29,Y29),M29,M29*(1-#REF!))</f>
        <v>#REF!</v>
      </c>
      <c r="X29" s="106" t="e">
        <f t="shared" si="5"/>
        <v>#REF!</v>
      </c>
      <c r="Y29" s="107" t="s">
        <v>72</v>
      </c>
      <c r="Z29" s="103">
        <f t="shared" si="0"/>
        <v>0</v>
      </c>
      <c r="AA29" s="103">
        <f t="shared" si="1"/>
        <v>0</v>
      </c>
      <c r="AB29" s="128" t="str">
        <f t="shared" si="6"/>
        <v/>
      </c>
      <c r="AC29" s="128" t="e">
        <f t="shared" si="7"/>
        <v>#REF!</v>
      </c>
    </row>
    <row r="30" spans="1:29" ht="50.1" customHeight="1">
      <c r="A30" s="171"/>
      <c r="B30" s="171"/>
      <c r="C30" s="174"/>
      <c r="D30" s="174"/>
      <c r="E30" s="131"/>
      <c r="F30" s="177"/>
      <c r="G30" s="180"/>
      <c r="H30" s="163"/>
      <c r="I30" s="165"/>
      <c r="J30" s="168"/>
      <c r="K30" s="62"/>
      <c r="L30" s="63">
        <f t="shared" si="2"/>
        <v>0</v>
      </c>
      <c r="M30" s="63"/>
      <c r="N30" s="63"/>
      <c r="O30" s="127"/>
      <c r="P30" s="100"/>
      <c r="Q30" s="63">
        <f t="shared" si="3"/>
        <v>0</v>
      </c>
      <c r="R30" s="64"/>
      <c r="S30" s="67"/>
      <c r="T30" s="46"/>
      <c r="U30" s="106">
        <f>IF(EXACT(O30,Y30),M30,M30*(1-'Расчет ПРЕДЗАКАЗ'!$D$10))</f>
        <v>0</v>
      </c>
      <c r="V30" s="106">
        <f t="shared" si="4"/>
        <v>0</v>
      </c>
      <c r="W30" s="106" t="e">
        <f>IF(EXACT(O30,Y30),M30,M30*(1-#REF!))</f>
        <v>#REF!</v>
      </c>
      <c r="X30" s="106" t="e">
        <f t="shared" si="5"/>
        <v>#REF!</v>
      </c>
      <c r="Y30" s="107" t="s">
        <v>72</v>
      </c>
      <c r="Z30" s="103">
        <f t="shared" si="0"/>
        <v>0</v>
      </c>
      <c r="AA30" s="103">
        <f t="shared" si="1"/>
        <v>0</v>
      </c>
      <c r="AB30" s="128" t="str">
        <f t="shared" si="6"/>
        <v/>
      </c>
      <c r="AC30" s="128" t="e">
        <f t="shared" si="7"/>
        <v>#REF!</v>
      </c>
    </row>
    <row r="31" spans="1:29" ht="50.1" customHeight="1">
      <c r="A31" s="171"/>
      <c r="B31" s="171"/>
      <c r="C31" s="174"/>
      <c r="D31" s="174"/>
      <c r="E31" s="131"/>
      <c r="F31" s="177"/>
      <c r="G31" s="180"/>
      <c r="H31" s="163"/>
      <c r="I31" s="165"/>
      <c r="J31" s="168"/>
      <c r="K31" s="62"/>
      <c r="L31" s="63">
        <f t="shared" si="2"/>
        <v>0</v>
      </c>
      <c r="M31" s="63"/>
      <c r="N31" s="63"/>
      <c r="O31" s="127"/>
      <c r="P31" s="100"/>
      <c r="Q31" s="63">
        <f t="shared" si="3"/>
        <v>0</v>
      </c>
      <c r="R31" s="64"/>
      <c r="S31" s="67"/>
      <c r="T31" s="46"/>
      <c r="U31" s="106">
        <f>IF(EXACT(O31,Y31),M31,M31*(1-'Расчет ПРЕДЗАКАЗ'!$D$10))</f>
        <v>0</v>
      </c>
      <c r="V31" s="106">
        <f t="shared" si="4"/>
        <v>0</v>
      </c>
      <c r="W31" s="106" t="e">
        <f>IF(EXACT(O31,Y31),M31,M31*(1-#REF!))</f>
        <v>#REF!</v>
      </c>
      <c r="X31" s="106" t="e">
        <f t="shared" si="5"/>
        <v>#REF!</v>
      </c>
      <c r="Y31" s="107" t="s">
        <v>72</v>
      </c>
      <c r="Z31" s="103">
        <f t="shared" si="0"/>
        <v>0</v>
      </c>
      <c r="AA31" s="103">
        <f t="shared" si="1"/>
        <v>0</v>
      </c>
      <c r="AB31" s="128" t="str">
        <f t="shared" si="6"/>
        <v/>
      </c>
      <c r="AC31" s="128" t="e">
        <f t="shared" si="7"/>
        <v>#REF!</v>
      </c>
    </row>
    <row r="32" spans="1:29" ht="50.1" customHeight="1">
      <c r="A32" s="171"/>
      <c r="B32" s="171"/>
      <c r="C32" s="174"/>
      <c r="D32" s="174"/>
      <c r="E32" s="131"/>
      <c r="F32" s="177"/>
      <c r="G32" s="180"/>
      <c r="H32" s="163"/>
      <c r="I32" s="165"/>
      <c r="J32" s="168"/>
      <c r="K32" s="62"/>
      <c r="L32" s="63">
        <f t="shared" si="2"/>
        <v>0</v>
      </c>
      <c r="M32" s="63"/>
      <c r="N32" s="63"/>
      <c r="O32" s="127"/>
      <c r="P32" s="100"/>
      <c r="Q32" s="63">
        <f t="shared" si="3"/>
        <v>0</v>
      </c>
      <c r="R32" s="64"/>
      <c r="S32" s="67"/>
      <c r="T32" s="46"/>
      <c r="U32" s="106">
        <f>IF(EXACT(O32,Y32),M32,M32*(1-'Расчет ПРЕДЗАКАЗ'!$D$10))</f>
        <v>0</v>
      </c>
      <c r="V32" s="106">
        <f t="shared" si="4"/>
        <v>0</v>
      </c>
      <c r="W32" s="106" t="e">
        <f>IF(EXACT(O32,Y32),M32,M32*(1-#REF!))</f>
        <v>#REF!</v>
      </c>
      <c r="X32" s="106" t="e">
        <f t="shared" si="5"/>
        <v>#REF!</v>
      </c>
      <c r="Y32" s="107" t="s">
        <v>72</v>
      </c>
      <c r="Z32" s="103">
        <f t="shared" si="0"/>
        <v>0</v>
      </c>
      <c r="AA32" s="103">
        <f t="shared" si="1"/>
        <v>0</v>
      </c>
      <c r="AB32" s="128" t="str">
        <f t="shared" si="6"/>
        <v/>
      </c>
      <c r="AC32" s="128" t="e">
        <f t="shared" si="7"/>
        <v>#REF!</v>
      </c>
    </row>
    <row r="33" spans="1:29" ht="50.1" customHeight="1">
      <c r="A33" s="171"/>
      <c r="B33" s="171"/>
      <c r="C33" s="174"/>
      <c r="D33" s="174"/>
      <c r="E33" s="131"/>
      <c r="F33" s="177"/>
      <c r="G33" s="180"/>
      <c r="H33" s="163"/>
      <c r="I33" s="165"/>
      <c r="J33" s="168"/>
      <c r="K33" s="62"/>
      <c r="L33" s="63">
        <f t="shared" si="2"/>
        <v>0</v>
      </c>
      <c r="M33" s="63"/>
      <c r="N33" s="65"/>
      <c r="O33" s="127"/>
      <c r="P33" s="100"/>
      <c r="Q33" s="63">
        <f t="shared" si="3"/>
        <v>0</v>
      </c>
      <c r="R33" s="65"/>
      <c r="S33" s="67"/>
      <c r="T33" s="40"/>
      <c r="U33" s="106">
        <f>IF(EXACT(O33,Y33),M33,M33*(1-'Расчет ПРЕДЗАКАЗ'!$D$10))</f>
        <v>0</v>
      </c>
      <c r="V33" s="106">
        <f t="shared" si="4"/>
        <v>0</v>
      </c>
      <c r="W33" s="106" t="e">
        <f>IF(EXACT(O33,Y33),M33,M33*(1-#REF!))</f>
        <v>#REF!</v>
      </c>
      <c r="X33" s="106" t="e">
        <f t="shared" si="5"/>
        <v>#REF!</v>
      </c>
      <c r="Y33" s="107" t="s">
        <v>72</v>
      </c>
      <c r="Z33" s="103">
        <f t="shared" si="0"/>
        <v>0</v>
      </c>
      <c r="AA33" s="103">
        <f t="shared" si="1"/>
        <v>0</v>
      </c>
      <c r="AB33" s="128" t="str">
        <f t="shared" si="6"/>
        <v/>
      </c>
      <c r="AC33" s="128" t="e">
        <f t="shared" si="7"/>
        <v>#REF!</v>
      </c>
    </row>
    <row r="34" spans="1:29" ht="50.1" customHeight="1">
      <c r="A34" s="171"/>
      <c r="B34" s="171"/>
      <c r="C34" s="174"/>
      <c r="D34" s="174"/>
      <c r="E34" s="131"/>
      <c r="F34" s="177"/>
      <c r="G34" s="180"/>
      <c r="H34" s="163"/>
      <c r="I34" s="165"/>
      <c r="J34" s="168"/>
      <c r="K34" s="62"/>
      <c r="L34" s="63">
        <f t="shared" si="2"/>
        <v>0</v>
      </c>
      <c r="M34" s="63"/>
      <c r="N34" s="65"/>
      <c r="O34" s="127"/>
      <c r="P34" s="100"/>
      <c r="Q34" s="63">
        <f t="shared" si="3"/>
        <v>0</v>
      </c>
      <c r="R34" s="65"/>
      <c r="S34" s="67"/>
      <c r="T34" s="40"/>
      <c r="U34" s="106">
        <f>IF(EXACT(O34,Y34),M34,M34*(1-'Расчет ПРЕДЗАКАЗ'!$D$10))</f>
        <v>0</v>
      </c>
      <c r="V34" s="106">
        <f t="shared" si="4"/>
        <v>0</v>
      </c>
      <c r="W34" s="106" t="e">
        <f>IF(EXACT(O34,Y34),M34,M34*(1-#REF!))</f>
        <v>#REF!</v>
      </c>
      <c r="X34" s="106" t="e">
        <f t="shared" si="5"/>
        <v>#REF!</v>
      </c>
      <c r="Y34" s="107" t="s">
        <v>72</v>
      </c>
      <c r="Z34" s="103">
        <f t="shared" si="0"/>
        <v>0</v>
      </c>
      <c r="AA34" s="103">
        <f t="shared" si="1"/>
        <v>0</v>
      </c>
      <c r="AB34" s="128" t="str">
        <f t="shared" si="6"/>
        <v/>
      </c>
      <c r="AC34" s="128" t="e">
        <f t="shared" si="7"/>
        <v>#REF!</v>
      </c>
    </row>
    <row r="35" spans="1:29" ht="50.1" customHeight="1">
      <c r="A35" s="171"/>
      <c r="B35" s="171"/>
      <c r="C35" s="174"/>
      <c r="D35" s="174"/>
      <c r="E35" s="131"/>
      <c r="F35" s="177"/>
      <c r="G35" s="180"/>
      <c r="H35" s="163"/>
      <c r="I35" s="165"/>
      <c r="J35" s="168"/>
      <c r="K35" s="62"/>
      <c r="L35" s="63">
        <f t="shared" si="2"/>
        <v>0</v>
      </c>
      <c r="M35" s="63"/>
      <c r="N35" s="65"/>
      <c r="O35" s="127"/>
      <c r="P35" s="100"/>
      <c r="Q35" s="63">
        <f t="shared" si="3"/>
        <v>0</v>
      </c>
      <c r="R35" s="65"/>
      <c r="S35" s="67"/>
      <c r="T35" s="40"/>
      <c r="U35" s="106">
        <f>IF(EXACT(O35,Y35),M35,M35*(1-'Расчет ПРЕДЗАКАЗ'!$D$10))</f>
        <v>0</v>
      </c>
      <c r="V35" s="106">
        <f t="shared" si="4"/>
        <v>0</v>
      </c>
      <c r="W35" s="106" t="e">
        <f>IF(EXACT(O35,Y35),M35,M35*(1-#REF!))</f>
        <v>#REF!</v>
      </c>
      <c r="X35" s="106" t="e">
        <f t="shared" si="5"/>
        <v>#REF!</v>
      </c>
      <c r="Y35" s="107" t="s">
        <v>72</v>
      </c>
      <c r="Z35" s="103">
        <f t="shared" si="0"/>
        <v>0</v>
      </c>
      <c r="AA35" s="103">
        <f t="shared" si="1"/>
        <v>0</v>
      </c>
      <c r="AB35" s="128" t="str">
        <f t="shared" si="6"/>
        <v/>
      </c>
      <c r="AC35" s="128" t="e">
        <f t="shared" si="7"/>
        <v>#REF!</v>
      </c>
    </row>
    <row r="36" spans="1:29" ht="50.1" customHeight="1">
      <c r="A36" s="171"/>
      <c r="B36" s="171"/>
      <c r="C36" s="174"/>
      <c r="D36" s="174"/>
      <c r="E36" s="131"/>
      <c r="F36" s="177"/>
      <c r="G36" s="180"/>
      <c r="H36" s="163"/>
      <c r="I36" s="165"/>
      <c r="J36" s="168"/>
      <c r="K36" s="62"/>
      <c r="L36" s="63">
        <f t="shared" si="2"/>
        <v>0</v>
      </c>
      <c r="M36" s="63"/>
      <c r="N36" s="65"/>
      <c r="O36" s="127"/>
      <c r="P36" s="100"/>
      <c r="Q36" s="63">
        <f t="shared" si="3"/>
        <v>0</v>
      </c>
      <c r="R36" s="65"/>
      <c r="S36" s="67"/>
      <c r="T36" s="40"/>
      <c r="U36" s="106">
        <f>IF(EXACT(O36,Y36),M36,M36*(1-'Расчет ПРЕДЗАКАЗ'!$D$10))</f>
        <v>0</v>
      </c>
      <c r="V36" s="106">
        <f t="shared" si="4"/>
        <v>0</v>
      </c>
      <c r="W36" s="106" t="e">
        <f>IF(EXACT(O36,Y36),M36,M36*(1-#REF!))</f>
        <v>#REF!</v>
      </c>
      <c r="X36" s="106" t="e">
        <f t="shared" si="5"/>
        <v>#REF!</v>
      </c>
      <c r="Y36" s="107" t="s">
        <v>72</v>
      </c>
      <c r="Z36" s="103">
        <f t="shared" si="0"/>
        <v>0</v>
      </c>
      <c r="AA36" s="103">
        <f t="shared" si="1"/>
        <v>0</v>
      </c>
      <c r="AB36" s="128" t="str">
        <f t="shared" si="6"/>
        <v/>
      </c>
      <c r="AC36" s="128" t="e">
        <f t="shared" si="7"/>
        <v>#REF!</v>
      </c>
    </row>
    <row r="37" spans="1:29" ht="50.1" customHeight="1">
      <c r="A37" s="171"/>
      <c r="B37" s="171"/>
      <c r="C37" s="174"/>
      <c r="D37" s="174"/>
      <c r="E37" s="131"/>
      <c r="F37" s="177"/>
      <c r="G37" s="180"/>
      <c r="H37" s="163"/>
      <c r="I37" s="165"/>
      <c r="J37" s="168"/>
      <c r="K37" s="62"/>
      <c r="L37" s="63">
        <f t="shared" si="2"/>
        <v>0</v>
      </c>
      <c r="M37" s="63"/>
      <c r="N37" s="65"/>
      <c r="O37" s="127"/>
      <c r="P37" s="100"/>
      <c r="Q37" s="63">
        <f t="shared" si="3"/>
        <v>0</v>
      </c>
      <c r="R37" s="65"/>
      <c r="S37" s="67"/>
      <c r="T37" s="40"/>
      <c r="U37" s="106">
        <f>IF(EXACT(O37,Y37),M37,M37*(1-'Расчет ПРЕДЗАКАЗ'!$D$10))</f>
        <v>0</v>
      </c>
      <c r="V37" s="106">
        <f t="shared" si="4"/>
        <v>0</v>
      </c>
      <c r="W37" s="106" t="e">
        <f>IF(EXACT(O37,Y37),M37,M37*(1-#REF!))</f>
        <v>#REF!</v>
      </c>
      <c r="X37" s="106" t="e">
        <f t="shared" si="5"/>
        <v>#REF!</v>
      </c>
      <c r="Y37" s="107" t="s">
        <v>72</v>
      </c>
      <c r="Z37" s="103">
        <f t="shared" si="0"/>
        <v>0</v>
      </c>
      <c r="AA37" s="103">
        <f t="shared" si="1"/>
        <v>0</v>
      </c>
      <c r="AB37" s="128" t="str">
        <f t="shared" si="6"/>
        <v/>
      </c>
      <c r="AC37" s="128" t="e">
        <f t="shared" si="7"/>
        <v>#REF!</v>
      </c>
    </row>
    <row r="38" spans="1:29" ht="50.1" customHeight="1">
      <c r="A38" s="172"/>
      <c r="B38" s="172"/>
      <c r="C38" s="175"/>
      <c r="D38" s="175"/>
      <c r="E38" s="132"/>
      <c r="F38" s="178"/>
      <c r="G38" s="181"/>
      <c r="H38" s="164"/>
      <c r="I38" s="166"/>
      <c r="J38" s="169"/>
      <c r="K38" s="62"/>
      <c r="L38" s="63">
        <f t="shared" si="2"/>
        <v>0</v>
      </c>
      <c r="M38" s="63"/>
      <c r="N38" s="65"/>
      <c r="O38" s="127"/>
      <c r="P38" s="100"/>
      <c r="Q38" s="63">
        <f t="shared" si="3"/>
        <v>0</v>
      </c>
      <c r="R38" s="65"/>
      <c r="S38" s="67"/>
      <c r="T38" s="40"/>
      <c r="U38" s="106">
        <f>IF(EXACT(O38,Y38),M38,M38*(1-'Расчет ПРЕДЗАКАЗ'!$D$10))</f>
        <v>0</v>
      </c>
      <c r="V38" s="106">
        <f t="shared" si="4"/>
        <v>0</v>
      </c>
      <c r="W38" s="106" t="e">
        <f>IF(EXACT(O38,Y38),M38,M38*(1-#REF!))</f>
        <v>#REF!</v>
      </c>
      <c r="X38" s="106" t="e">
        <f t="shared" si="5"/>
        <v>#REF!</v>
      </c>
      <c r="Y38" s="107" t="s">
        <v>72</v>
      </c>
      <c r="Z38" s="103">
        <f t="shared" si="0"/>
        <v>0</v>
      </c>
      <c r="AA38" s="103">
        <f t="shared" si="1"/>
        <v>0</v>
      </c>
      <c r="AB38" s="128" t="str">
        <f t="shared" si="6"/>
        <v/>
      </c>
      <c r="AC38" s="128" t="e">
        <f t="shared" si="7"/>
        <v>#REF!</v>
      </c>
    </row>
    <row r="39" spans="1:29" ht="11.25" customHeight="1" thickBot="1"/>
    <row r="40" spans="1:29" ht="50.1" customHeight="1">
      <c r="A40" s="170">
        <v>648</v>
      </c>
      <c r="B40" s="170" t="s">
        <v>4975</v>
      </c>
      <c r="C40" s="173" t="s">
        <v>4976</v>
      </c>
      <c r="D40" s="173" t="s">
        <v>77</v>
      </c>
      <c r="E40" s="131"/>
      <c r="F40" s="201" t="s">
        <v>4971</v>
      </c>
      <c r="G40" s="179" t="s">
        <v>4977</v>
      </c>
      <c r="H40" s="162"/>
      <c r="I40" s="202" t="s">
        <v>4978</v>
      </c>
      <c r="J40" s="167" t="s">
        <v>19</v>
      </c>
      <c r="K40" s="62" t="s">
        <v>82</v>
      </c>
      <c r="L40" s="63">
        <v>3650</v>
      </c>
      <c r="M40" s="63">
        <v>2280</v>
      </c>
      <c r="N40" s="142" t="s">
        <v>4979</v>
      </c>
      <c r="O40" s="127" t="s">
        <v>72</v>
      </c>
      <c r="P40" s="100"/>
      <c r="Q40" s="63">
        <f>P40*M40</f>
        <v>0</v>
      </c>
      <c r="R40" s="64"/>
      <c r="S40" s="67">
        <v>14</v>
      </c>
      <c r="T40" s="58"/>
      <c r="U40" s="106">
        <f>IF(EXACT(O40,Y40),M40,M40*(1-'Расчет ПРЕДЗАКАЗ'!$D$10))</f>
        <v>2280</v>
      </c>
      <c r="V40" s="106">
        <f>P40*U40</f>
        <v>0</v>
      </c>
      <c r="W40" s="106">
        <f>IF(EXACT(O40,Y40),M40,M40*(1-#REF!))</f>
        <v>2280</v>
      </c>
      <c r="X40" s="106">
        <f>P40*W40</f>
        <v>0</v>
      </c>
      <c r="Y40" s="107" t="s">
        <v>72</v>
      </c>
      <c r="Z40" s="103">
        <f t="shared" ref="Z40:Z54" si="8">IF(EXACT(O40,Y40),Q40,0)</f>
        <v>0</v>
      </c>
      <c r="AA40" s="103">
        <f t="shared" ref="AA40:AA54" si="9">IF(Z40=0,Q40,0)</f>
        <v>0</v>
      </c>
      <c r="AB40" s="128">
        <f>IF(U40=0,"",L40/U40-1)</f>
        <v>0.60087719298245612</v>
      </c>
      <c r="AC40" s="128">
        <f>IF(W40=0,"",L40/W40-1)</f>
        <v>0.60087719298245612</v>
      </c>
    </row>
    <row r="41" spans="1:29" ht="50.1" customHeight="1">
      <c r="A41" s="171"/>
      <c r="B41" s="171"/>
      <c r="C41" s="174"/>
      <c r="D41" s="174"/>
      <c r="E41" s="131"/>
      <c r="F41" s="177"/>
      <c r="G41" s="180"/>
      <c r="H41" s="163"/>
      <c r="I41" s="165"/>
      <c r="J41" s="168"/>
      <c r="K41" s="62" t="s">
        <v>96</v>
      </c>
      <c r="L41" s="63">
        <v>3650</v>
      </c>
      <c r="M41" s="63">
        <v>2280</v>
      </c>
      <c r="N41" s="142" t="s">
        <v>4980</v>
      </c>
      <c r="O41" s="127" t="s">
        <v>72</v>
      </c>
      <c r="P41" s="100"/>
      <c r="Q41" s="63">
        <f t="shared" ref="Q41:Q54" si="10">P41*M41</f>
        <v>0</v>
      </c>
      <c r="R41" s="64"/>
      <c r="S41" s="67">
        <v>121</v>
      </c>
      <c r="T41" s="46"/>
      <c r="U41" s="106">
        <f>IF(EXACT(O41,Y41),M41,M41*(1-'Расчет ПРЕДЗАКАЗ'!$D$10))</f>
        <v>2280</v>
      </c>
      <c r="V41" s="106">
        <f t="shared" ref="V41:V54" si="11">P41*U41</f>
        <v>0</v>
      </c>
      <c r="W41" s="106">
        <f>IF(EXACT(O41,Y41),M41,M41*(1-#REF!))</f>
        <v>2280</v>
      </c>
      <c r="X41" s="106">
        <f t="shared" ref="X41:X54" si="12">P41*W41</f>
        <v>0</v>
      </c>
      <c r="Y41" s="107" t="s">
        <v>72</v>
      </c>
      <c r="Z41" s="103">
        <f t="shared" si="8"/>
        <v>0</v>
      </c>
      <c r="AA41" s="103">
        <f t="shared" si="9"/>
        <v>0</v>
      </c>
      <c r="AB41" s="128">
        <f t="shared" ref="AB41:AB54" si="13">IF(U41=0,"",L41/U41-1)</f>
        <v>0.60087719298245612</v>
      </c>
      <c r="AC41" s="128">
        <f t="shared" ref="AC41:AC54" si="14">IF(W41=0,"",L41/W41-1)</f>
        <v>0.60087719298245612</v>
      </c>
    </row>
    <row r="42" spans="1:29" ht="50.1" customHeight="1">
      <c r="A42" s="171"/>
      <c r="B42" s="171"/>
      <c r="C42" s="174"/>
      <c r="D42" s="174"/>
      <c r="E42" s="131"/>
      <c r="F42" s="177"/>
      <c r="G42" s="180"/>
      <c r="H42" s="163"/>
      <c r="I42" s="165"/>
      <c r="J42" s="168"/>
      <c r="K42" s="62" t="s">
        <v>98</v>
      </c>
      <c r="L42" s="63">
        <v>3650</v>
      </c>
      <c r="M42" s="63">
        <v>2280</v>
      </c>
      <c r="N42" s="142" t="s">
        <v>4981</v>
      </c>
      <c r="O42" s="127" t="s">
        <v>72</v>
      </c>
      <c r="P42" s="100"/>
      <c r="Q42" s="63">
        <f t="shared" si="10"/>
        <v>0</v>
      </c>
      <c r="R42" s="64"/>
      <c r="S42" s="67">
        <v>63</v>
      </c>
      <c r="T42" s="46"/>
      <c r="U42" s="106">
        <f>IF(EXACT(O42,Y42),M42,M42*(1-'Расчет ПРЕДЗАКАЗ'!$D$10))</f>
        <v>2280</v>
      </c>
      <c r="V42" s="106">
        <f t="shared" si="11"/>
        <v>0</v>
      </c>
      <c r="W42" s="106">
        <f>IF(EXACT(O42,Y42),M42,M42*(1-#REF!))</f>
        <v>2280</v>
      </c>
      <c r="X42" s="106">
        <f t="shared" si="12"/>
        <v>0</v>
      </c>
      <c r="Y42" s="107" t="s">
        <v>72</v>
      </c>
      <c r="Z42" s="103">
        <f t="shared" si="8"/>
        <v>0</v>
      </c>
      <c r="AA42" s="103">
        <f t="shared" si="9"/>
        <v>0</v>
      </c>
      <c r="AB42" s="128">
        <f t="shared" si="13"/>
        <v>0.60087719298245612</v>
      </c>
      <c r="AC42" s="128">
        <f t="shared" si="14"/>
        <v>0.60087719298245612</v>
      </c>
    </row>
    <row r="43" spans="1:29" ht="50.1" customHeight="1">
      <c r="A43" s="171"/>
      <c r="B43" s="171"/>
      <c r="C43" s="174"/>
      <c r="D43" s="174"/>
      <c r="E43" s="131"/>
      <c r="F43" s="177"/>
      <c r="G43" s="180"/>
      <c r="H43" s="163"/>
      <c r="I43" s="165"/>
      <c r="J43" s="168"/>
      <c r="K43" s="62" t="s">
        <v>84</v>
      </c>
      <c r="L43" s="63">
        <v>3650</v>
      </c>
      <c r="M43" s="63">
        <v>2280</v>
      </c>
      <c r="N43" s="142" t="s">
        <v>4982</v>
      </c>
      <c r="O43" s="127" t="s">
        <v>72</v>
      </c>
      <c r="P43" s="100"/>
      <c r="Q43" s="63">
        <f t="shared" si="10"/>
        <v>0</v>
      </c>
      <c r="R43" s="64"/>
      <c r="S43" s="67">
        <v>96</v>
      </c>
      <c r="T43" s="46"/>
      <c r="U43" s="106">
        <f>IF(EXACT(O43,Y43),M43,M43*(1-'Расчет ПРЕДЗАКАЗ'!$D$10))</f>
        <v>2280</v>
      </c>
      <c r="V43" s="106">
        <f t="shared" si="11"/>
        <v>0</v>
      </c>
      <c r="W43" s="106">
        <f>IF(EXACT(O43,Y43),M43,M43*(1-#REF!))</f>
        <v>2280</v>
      </c>
      <c r="X43" s="106">
        <f t="shared" si="12"/>
        <v>0</v>
      </c>
      <c r="Y43" s="107" t="s">
        <v>72</v>
      </c>
      <c r="Z43" s="103">
        <f t="shared" si="8"/>
        <v>0</v>
      </c>
      <c r="AA43" s="103">
        <f t="shared" si="9"/>
        <v>0</v>
      </c>
      <c r="AB43" s="128">
        <f t="shared" si="13"/>
        <v>0.60087719298245612</v>
      </c>
      <c r="AC43" s="128">
        <f t="shared" si="14"/>
        <v>0.60087719298245612</v>
      </c>
    </row>
    <row r="44" spans="1:29" ht="50.1" customHeight="1">
      <c r="A44" s="171"/>
      <c r="B44" s="171"/>
      <c r="C44" s="174"/>
      <c r="D44" s="174"/>
      <c r="E44" s="131"/>
      <c r="F44" s="177"/>
      <c r="G44" s="180"/>
      <c r="H44" s="163"/>
      <c r="I44" s="165"/>
      <c r="J44" s="168"/>
      <c r="K44" s="62" t="s">
        <v>101</v>
      </c>
      <c r="L44" s="63">
        <v>3650</v>
      </c>
      <c r="M44" s="63">
        <v>2280</v>
      </c>
      <c r="N44" s="142" t="s">
        <v>4983</v>
      </c>
      <c r="O44" s="127" t="s">
        <v>72</v>
      </c>
      <c r="P44" s="100"/>
      <c r="Q44" s="63">
        <f t="shared" si="10"/>
        <v>0</v>
      </c>
      <c r="R44" s="64"/>
      <c r="S44" s="67">
        <v>117</v>
      </c>
      <c r="T44" s="46"/>
      <c r="U44" s="106">
        <f>IF(EXACT(O44,Y44),M44,M44*(1-'Расчет ПРЕДЗАКАЗ'!$D$10))</f>
        <v>2280</v>
      </c>
      <c r="V44" s="106">
        <f t="shared" si="11"/>
        <v>0</v>
      </c>
      <c r="W44" s="106">
        <f>IF(EXACT(O44,Y44),M44,M44*(1-#REF!))</f>
        <v>2280</v>
      </c>
      <c r="X44" s="106">
        <f t="shared" si="12"/>
        <v>0</v>
      </c>
      <c r="Y44" s="107" t="s">
        <v>72</v>
      </c>
      <c r="Z44" s="103">
        <f t="shared" si="8"/>
        <v>0</v>
      </c>
      <c r="AA44" s="103">
        <f t="shared" si="9"/>
        <v>0</v>
      </c>
      <c r="AB44" s="128">
        <f t="shared" si="13"/>
        <v>0.60087719298245612</v>
      </c>
      <c r="AC44" s="128">
        <f t="shared" si="14"/>
        <v>0.60087719298245612</v>
      </c>
    </row>
    <row r="45" spans="1:29" ht="50.1" customHeight="1">
      <c r="A45" s="171"/>
      <c r="B45" s="171"/>
      <c r="C45" s="174"/>
      <c r="D45" s="174"/>
      <c r="E45" s="131"/>
      <c r="F45" s="177"/>
      <c r="G45" s="180"/>
      <c r="H45" s="163"/>
      <c r="I45" s="165"/>
      <c r="J45" s="168"/>
      <c r="K45" s="62" t="s">
        <v>86</v>
      </c>
      <c r="L45" s="63">
        <v>3650</v>
      </c>
      <c r="M45" s="63">
        <v>2280</v>
      </c>
      <c r="N45" s="142" t="s">
        <v>4984</v>
      </c>
      <c r="O45" s="127" t="s">
        <v>72</v>
      </c>
      <c r="P45" s="100"/>
      <c r="Q45" s="63">
        <f t="shared" si="10"/>
        <v>0</v>
      </c>
      <c r="R45" s="64"/>
      <c r="S45" s="67">
        <v>26</v>
      </c>
      <c r="T45" s="46"/>
      <c r="U45" s="106">
        <f>IF(EXACT(O45,Y45),M45,M45*(1-'Расчет ПРЕДЗАКАЗ'!$D$10))</f>
        <v>2280</v>
      </c>
      <c r="V45" s="106">
        <f t="shared" si="11"/>
        <v>0</v>
      </c>
      <c r="W45" s="106">
        <f>IF(EXACT(O45,Y45),M45,M45*(1-#REF!))</f>
        <v>2280</v>
      </c>
      <c r="X45" s="106">
        <f t="shared" si="12"/>
        <v>0</v>
      </c>
      <c r="Y45" s="107" t="s">
        <v>72</v>
      </c>
      <c r="Z45" s="103">
        <f t="shared" si="8"/>
        <v>0</v>
      </c>
      <c r="AA45" s="103">
        <f t="shared" si="9"/>
        <v>0</v>
      </c>
      <c r="AB45" s="128">
        <f t="shared" si="13"/>
        <v>0.60087719298245612</v>
      </c>
      <c r="AC45" s="128">
        <f t="shared" si="14"/>
        <v>0.60087719298245612</v>
      </c>
    </row>
    <row r="46" spans="1:29" ht="50.1" customHeight="1">
      <c r="A46" s="171"/>
      <c r="B46" s="171"/>
      <c r="C46" s="174"/>
      <c r="D46" s="174"/>
      <c r="E46" s="131"/>
      <c r="F46" s="177"/>
      <c r="G46" s="180"/>
      <c r="H46" s="163"/>
      <c r="I46" s="165"/>
      <c r="J46" s="168"/>
      <c r="K46" s="62" t="s">
        <v>88</v>
      </c>
      <c r="L46" s="63">
        <v>3650</v>
      </c>
      <c r="M46" s="63">
        <v>2280</v>
      </c>
      <c r="N46" s="142" t="s">
        <v>4985</v>
      </c>
      <c r="O46" s="127" t="s">
        <v>72</v>
      </c>
      <c r="P46" s="100"/>
      <c r="Q46" s="63">
        <f t="shared" si="10"/>
        <v>0</v>
      </c>
      <c r="R46" s="64"/>
      <c r="S46" s="67">
        <v>42</v>
      </c>
      <c r="T46" s="46"/>
      <c r="U46" s="106">
        <f>IF(EXACT(O46,Y46),M46,M46*(1-'Расчет ПРЕДЗАКАЗ'!$D$10))</f>
        <v>2280</v>
      </c>
      <c r="V46" s="106">
        <f t="shared" si="11"/>
        <v>0</v>
      </c>
      <c r="W46" s="106">
        <f>IF(EXACT(O46,Y46),M46,M46*(1-#REF!))</f>
        <v>2280</v>
      </c>
      <c r="X46" s="106">
        <f t="shared" si="12"/>
        <v>0</v>
      </c>
      <c r="Y46" s="107" t="s">
        <v>72</v>
      </c>
      <c r="Z46" s="103">
        <f t="shared" si="8"/>
        <v>0</v>
      </c>
      <c r="AA46" s="103">
        <f t="shared" si="9"/>
        <v>0</v>
      </c>
      <c r="AB46" s="128">
        <f t="shared" si="13"/>
        <v>0.60087719298245612</v>
      </c>
      <c r="AC46" s="128">
        <f t="shared" si="14"/>
        <v>0.60087719298245612</v>
      </c>
    </row>
    <row r="47" spans="1:29" ht="50.1" customHeight="1">
      <c r="A47" s="171"/>
      <c r="B47" s="171"/>
      <c r="C47" s="174"/>
      <c r="D47" s="174"/>
      <c r="E47" s="131"/>
      <c r="F47" s="177"/>
      <c r="G47" s="180"/>
      <c r="H47" s="163"/>
      <c r="I47" s="165"/>
      <c r="J47" s="168"/>
      <c r="K47" s="62" t="s">
        <v>107</v>
      </c>
      <c r="L47" s="63">
        <v>3650</v>
      </c>
      <c r="M47" s="63">
        <v>2280</v>
      </c>
      <c r="N47" s="142" t="s">
        <v>4986</v>
      </c>
      <c r="O47" s="127" t="s">
        <v>72</v>
      </c>
      <c r="P47" s="100"/>
      <c r="Q47" s="63">
        <f t="shared" si="10"/>
        <v>0</v>
      </c>
      <c r="R47" s="64"/>
      <c r="S47" s="67">
        <v>14</v>
      </c>
      <c r="T47" s="46"/>
      <c r="U47" s="106">
        <f>IF(EXACT(O47,Y47),M47,M47*(1-'Расчет ПРЕДЗАКАЗ'!$D$10))</f>
        <v>2280</v>
      </c>
      <c r="V47" s="106">
        <f t="shared" si="11"/>
        <v>0</v>
      </c>
      <c r="W47" s="106">
        <f>IF(EXACT(O47,Y47),M47,M47*(1-#REF!))</f>
        <v>2280</v>
      </c>
      <c r="X47" s="106">
        <f t="shared" si="12"/>
        <v>0</v>
      </c>
      <c r="Y47" s="107" t="s">
        <v>72</v>
      </c>
      <c r="Z47" s="103">
        <f t="shared" si="8"/>
        <v>0</v>
      </c>
      <c r="AA47" s="103">
        <f t="shared" si="9"/>
        <v>0</v>
      </c>
      <c r="AB47" s="128">
        <f t="shared" si="13"/>
        <v>0.60087719298245612</v>
      </c>
      <c r="AC47" s="128">
        <f t="shared" si="14"/>
        <v>0.60087719298245612</v>
      </c>
    </row>
    <row r="48" spans="1:29" ht="50.1" customHeight="1">
      <c r="A48" s="171"/>
      <c r="B48" s="171"/>
      <c r="C48" s="174"/>
      <c r="D48" s="174"/>
      <c r="E48" s="131"/>
      <c r="F48" s="177"/>
      <c r="G48" s="180"/>
      <c r="H48" s="163"/>
      <c r="I48" s="165"/>
      <c r="J48" s="168"/>
      <c r="K48" s="62"/>
      <c r="L48" s="63"/>
      <c r="M48" s="63"/>
      <c r="N48" s="63"/>
      <c r="O48" s="127"/>
      <c r="P48" s="100"/>
      <c r="Q48" s="63">
        <f t="shared" si="10"/>
        <v>0</v>
      </c>
      <c r="R48" s="64"/>
      <c r="S48" s="67"/>
      <c r="T48" s="46"/>
      <c r="U48" s="106">
        <f>IF(EXACT(O48,Y48),M48,M48*(1-'Расчет ПРЕДЗАКАЗ'!$D$10))</f>
        <v>0</v>
      </c>
      <c r="V48" s="106">
        <f t="shared" si="11"/>
        <v>0</v>
      </c>
      <c r="W48" s="106" t="e">
        <f>IF(EXACT(O48,Y48),M48,M48*(1-#REF!))</f>
        <v>#REF!</v>
      </c>
      <c r="X48" s="106" t="e">
        <f t="shared" si="12"/>
        <v>#REF!</v>
      </c>
      <c r="Y48" s="107" t="s">
        <v>72</v>
      </c>
      <c r="Z48" s="103">
        <f t="shared" si="8"/>
        <v>0</v>
      </c>
      <c r="AA48" s="103">
        <f t="shared" si="9"/>
        <v>0</v>
      </c>
      <c r="AB48" s="128" t="str">
        <f t="shared" si="13"/>
        <v/>
      </c>
      <c r="AC48" s="128" t="e">
        <f t="shared" si="14"/>
        <v>#REF!</v>
      </c>
    </row>
    <row r="49" spans="1:29" ht="50.1" customHeight="1">
      <c r="A49" s="171"/>
      <c r="B49" s="171"/>
      <c r="C49" s="174"/>
      <c r="D49" s="174"/>
      <c r="E49" s="131"/>
      <c r="F49" s="177"/>
      <c r="G49" s="180"/>
      <c r="H49" s="163"/>
      <c r="I49" s="165"/>
      <c r="J49" s="168"/>
      <c r="K49" s="62"/>
      <c r="L49" s="63"/>
      <c r="M49" s="63"/>
      <c r="N49" s="65"/>
      <c r="O49" s="127"/>
      <c r="P49" s="100"/>
      <c r="Q49" s="63">
        <f t="shared" si="10"/>
        <v>0</v>
      </c>
      <c r="R49" s="65"/>
      <c r="S49" s="67"/>
      <c r="T49" s="40"/>
      <c r="U49" s="106">
        <f>IF(EXACT(O49,Y49),M49,M49*(1-'Расчет ПРЕДЗАКАЗ'!$D$10))</f>
        <v>0</v>
      </c>
      <c r="V49" s="106">
        <f t="shared" si="11"/>
        <v>0</v>
      </c>
      <c r="W49" s="106" t="e">
        <f>IF(EXACT(O49,Y49),M49,M49*(1-#REF!))</f>
        <v>#REF!</v>
      </c>
      <c r="X49" s="106" t="e">
        <f t="shared" si="12"/>
        <v>#REF!</v>
      </c>
      <c r="Y49" s="107" t="s">
        <v>72</v>
      </c>
      <c r="Z49" s="103">
        <f t="shared" si="8"/>
        <v>0</v>
      </c>
      <c r="AA49" s="103">
        <f t="shared" si="9"/>
        <v>0</v>
      </c>
      <c r="AB49" s="128" t="str">
        <f t="shared" si="13"/>
        <v/>
      </c>
      <c r="AC49" s="128" t="e">
        <f t="shared" si="14"/>
        <v>#REF!</v>
      </c>
    </row>
    <row r="50" spans="1:29" ht="50.1" customHeight="1">
      <c r="A50" s="171"/>
      <c r="B50" s="171"/>
      <c r="C50" s="174"/>
      <c r="D50" s="174"/>
      <c r="E50" s="131"/>
      <c r="F50" s="177"/>
      <c r="G50" s="180"/>
      <c r="H50" s="163"/>
      <c r="I50" s="165"/>
      <c r="J50" s="168"/>
      <c r="K50" s="62"/>
      <c r="L50" s="63"/>
      <c r="M50" s="63"/>
      <c r="N50" s="65"/>
      <c r="O50" s="127"/>
      <c r="P50" s="100"/>
      <c r="Q50" s="63">
        <f t="shared" si="10"/>
        <v>0</v>
      </c>
      <c r="R50" s="65"/>
      <c r="S50" s="67"/>
      <c r="T50" s="40"/>
      <c r="U50" s="106">
        <f>IF(EXACT(O50,Y50),M50,M50*(1-'Расчет ПРЕДЗАКАЗ'!$D$10))</f>
        <v>0</v>
      </c>
      <c r="V50" s="106">
        <f t="shared" si="11"/>
        <v>0</v>
      </c>
      <c r="W50" s="106" t="e">
        <f>IF(EXACT(O50,Y50),M50,M50*(1-#REF!))</f>
        <v>#REF!</v>
      </c>
      <c r="X50" s="106" t="e">
        <f t="shared" si="12"/>
        <v>#REF!</v>
      </c>
      <c r="Y50" s="107" t="s">
        <v>72</v>
      </c>
      <c r="Z50" s="103">
        <f t="shared" si="8"/>
        <v>0</v>
      </c>
      <c r="AA50" s="103">
        <f t="shared" si="9"/>
        <v>0</v>
      </c>
      <c r="AB50" s="128" t="str">
        <f t="shared" si="13"/>
        <v/>
      </c>
      <c r="AC50" s="128" t="e">
        <f t="shared" si="14"/>
        <v>#REF!</v>
      </c>
    </row>
    <row r="51" spans="1:29" ht="50.1" customHeight="1">
      <c r="A51" s="171"/>
      <c r="B51" s="171"/>
      <c r="C51" s="174"/>
      <c r="D51" s="174"/>
      <c r="E51" s="131"/>
      <c r="F51" s="177"/>
      <c r="G51" s="180"/>
      <c r="H51" s="163"/>
      <c r="I51" s="165"/>
      <c r="J51" s="168"/>
      <c r="K51" s="62"/>
      <c r="L51" s="63"/>
      <c r="M51" s="63"/>
      <c r="N51" s="65"/>
      <c r="O51" s="127"/>
      <c r="P51" s="100"/>
      <c r="Q51" s="63">
        <f t="shared" si="10"/>
        <v>0</v>
      </c>
      <c r="R51" s="65"/>
      <c r="S51" s="67"/>
      <c r="T51" s="40"/>
      <c r="U51" s="106">
        <f>IF(EXACT(O51,Y51),M51,M51*(1-'Расчет ПРЕДЗАКАЗ'!$D$10))</f>
        <v>0</v>
      </c>
      <c r="V51" s="106">
        <f t="shared" si="11"/>
        <v>0</v>
      </c>
      <c r="W51" s="106" t="e">
        <f>IF(EXACT(O51,Y51),M51,M51*(1-#REF!))</f>
        <v>#REF!</v>
      </c>
      <c r="X51" s="106" t="e">
        <f t="shared" si="12"/>
        <v>#REF!</v>
      </c>
      <c r="Y51" s="107" t="s">
        <v>72</v>
      </c>
      <c r="Z51" s="103">
        <f t="shared" si="8"/>
        <v>0</v>
      </c>
      <c r="AA51" s="103">
        <f t="shared" si="9"/>
        <v>0</v>
      </c>
      <c r="AB51" s="128" t="str">
        <f t="shared" si="13"/>
        <v/>
      </c>
      <c r="AC51" s="128" t="e">
        <f t="shared" si="14"/>
        <v>#REF!</v>
      </c>
    </row>
    <row r="52" spans="1:29" ht="50.1" customHeight="1">
      <c r="A52" s="171"/>
      <c r="B52" s="171"/>
      <c r="C52" s="174"/>
      <c r="D52" s="174"/>
      <c r="E52" s="131"/>
      <c r="F52" s="177"/>
      <c r="G52" s="180"/>
      <c r="H52" s="163"/>
      <c r="I52" s="165"/>
      <c r="J52" s="168"/>
      <c r="K52" s="62"/>
      <c r="L52" s="63"/>
      <c r="M52" s="63"/>
      <c r="N52" s="65"/>
      <c r="O52" s="127"/>
      <c r="P52" s="100"/>
      <c r="Q52" s="63">
        <f t="shared" si="10"/>
        <v>0</v>
      </c>
      <c r="R52" s="65"/>
      <c r="S52" s="67"/>
      <c r="T52" s="40"/>
      <c r="U52" s="106">
        <f>IF(EXACT(O52,Y52),M52,M52*(1-'Расчет ПРЕДЗАКАЗ'!$D$10))</f>
        <v>0</v>
      </c>
      <c r="V52" s="106">
        <f t="shared" si="11"/>
        <v>0</v>
      </c>
      <c r="W52" s="106" t="e">
        <f>IF(EXACT(O52,Y52),M52,M52*(1-#REF!))</f>
        <v>#REF!</v>
      </c>
      <c r="X52" s="106" t="e">
        <f t="shared" si="12"/>
        <v>#REF!</v>
      </c>
      <c r="Y52" s="107" t="s">
        <v>72</v>
      </c>
      <c r="Z52" s="103">
        <f t="shared" si="8"/>
        <v>0</v>
      </c>
      <c r="AA52" s="103">
        <f t="shared" si="9"/>
        <v>0</v>
      </c>
      <c r="AB52" s="128" t="str">
        <f t="shared" si="13"/>
        <v/>
      </c>
      <c r="AC52" s="128" t="e">
        <f t="shared" si="14"/>
        <v>#REF!</v>
      </c>
    </row>
    <row r="53" spans="1:29" ht="50.1" customHeight="1">
      <c r="A53" s="171"/>
      <c r="B53" s="171"/>
      <c r="C53" s="174"/>
      <c r="D53" s="174"/>
      <c r="E53" s="131"/>
      <c r="F53" s="177"/>
      <c r="G53" s="180"/>
      <c r="H53" s="163"/>
      <c r="I53" s="165"/>
      <c r="J53" s="168"/>
      <c r="K53" s="62"/>
      <c r="L53" s="63"/>
      <c r="M53" s="63"/>
      <c r="N53" s="65"/>
      <c r="O53" s="127"/>
      <c r="P53" s="100"/>
      <c r="Q53" s="63">
        <f t="shared" si="10"/>
        <v>0</v>
      </c>
      <c r="R53" s="65"/>
      <c r="S53" s="67"/>
      <c r="T53" s="40"/>
      <c r="U53" s="106">
        <f>IF(EXACT(O53,Y53),M53,M53*(1-'Расчет ПРЕДЗАКАЗ'!$D$10))</f>
        <v>0</v>
      </c>
      <c r="V53" s="106">
        <f t="shared" si="11"/>
        <v>0</v>
      </c>
      <c r="W53" s="106" t="e">
        <f>IF(EXACT(O53,Y53),M53,M53*(1-#REF!))</f>
        <v>#REF!</v>
      </c>
      <c r="X53" s="106" t="e">
        <f t="shared" si="12"/>
        <v>#REF!</v>
      </c>
      <c r="Y53" s="107" t="s">
        <v>72</v>
      </c>
      <c r="Z53" s="103">
        <f t="shared" si="8"/>
        <v>0</v>
      </c>
      <c r="AA53" s="103">
        <f t="shared" si="9"/>
        <v>0</v>
      </c>
      <c r="AB53" s="128" t="str">
        <f t="shared" si="13"/>
        <v/>
      </c>
      <c r="AC53" s="128" t="e">
        <f t="shared" si="14"/>
        <v>#REF!</v>
      </c>
    </row>
    <row r="54" spans="1:29" ht="50.1" customHeight="1">
      <c r="A54" s="172"/>
      <c r="B54" s="172"/>
      <c r="C54" s="175"/>
      <c r="D54" s="175"/>
      <c r="E54" s="132"/>
      <c r="F54" s="178"/>
      <c r="G54" s="181"/>
      <c r="H54" s="164"/>
      <c r="I54" s="166"/>
      <c r="J54" s="169"/>
      <c r="K54" s="62"/>
      <c r="L54" s="63"/>
      <c r="M54" s="63"/>
      <c r="N54" s="65"/>
      <c r="O54" s="127"/>
      <c r="P54" s="100"/>
      <c r="Q54" s="63">
        <f t="shared" si="10"/>
        <v>0</v>
      </c>
      <c r="R54" s="65"/>
      <c r="S54" s="67"/>
      <c r="T54" s="40"/>
      <c r="U54" s="106">
        <f>IF(EXACT(O54,Y54),M54,M54*(1-'Расчет ПРЕДЗАКАЗ'!$D$10))</f>
        <v>0</v>
      </c>
      <c r="V54" s="106">
        <f t="shared" si="11"/>
        <v>0</v>
      </c>
      <c r="W54" s="106" t="e">
        <f>IF(EXACT(O54,Y54),M54,M54*(1-#REF!))</f>
        <v>#REF!</v>
      </c>
      <c r="X54" s="106" t="e">
        <f t="shared" si="12"/>
        <v>#REF!</v>
      </c>
      <c r="Y54" s="107" t="s">
        <v>72</v>
      </c>
      <c r="Z54" s="103">
        <f t="shared" si="8"/>
        <v>0</v>
      </c>
      <c r="AA54" s="103">
        <f t="shared" si="9"/>
        <v>0</v>
      </c>
      <c r="AB54" s="128" t="str">
        <f t="shared" si="13"/>
        <v/>
      </c>
      <c r="AC54" s="128" t="e">
        <f t="shared" si="14"/>
        <v>#REF!</v>
      </c>
    </row>
    <row r="55" spans="1:29" ht="11.25" customHeight="1" thickBot="1"/>
    <row r="56" spans="1:29" ht="50.1" customHeight="1">
      <c r="A56" s="170">
        <v>649</v>
      </c>
      <c r="B56" s="170" t="s">
        <v>4987</v>
      </c>
      <c r="C56" s="173" t="s">
        <v>4988</v>
      </c>
      <c r="D56" s="173" t="s">
        <v>77</v>
      </c>
      <c r="E56" s="131"/>
      <c r="F56" s="201" t="s">
        <v>4971</v>
      </c>
      <c r="G56" s="179" t="s">
        <v>4267</v>
      </c>
      <c r="H56" s="162" t="s">
        <v>4972</v>
      </c>
      <c r="I56" s="202" t="s">
        <v>4973</v>
      </c>
      <c r="J56" s="167" t="s">
        <v>19</v>
      </c>
      <c r="K56" s="62" t="s">
        <v>105</v>
      </c>
      <c r="L56" s="63">
        <v>3600</v>
      </c>
      <c r="M56" s="63">
        <v>2250</v>
      </c>
      <c r="N56" s="142" t="s">
        <v>4989</v>
      </c>
      <c r="O56" s="127" t="s">
        <v>72</v>
      </c>
      <c r="P56" s="100"/>
      <c r="Q56" s="63">
        <f>P56*M56</f>
        <v>0</v>
      </c>
      <c r="R56" s="64"/>
      <c r="S56" s="67">
        <v>1</v>
      </c>
      <c r="T56" s="58"/>
      <c r="U56" s="106">
        <f>IF(EXACT(O56,Y56),M56,M56*(1-'Расчет ПРЕДЗАКАЗ'!$D$10))</f>
        <v>2250</v>
      </c>
      <c r="V56" s="106">
        <f>P56*U56</f>
        <v>0</v>
      </c>
      <c r="W56" s="106">
        <f>IF(EXACT(O56,Y56),M56,M56*(1-#REF!))</f>
        <v>2250</v>
      </c>
      <c r="X56" s="106">
        <f>P56*W56</f>
        <v>0</v>
      </c>
      <c r="Y56" s="107" t="s">
        <v>72</v>
      </c>
      <c r="Z56" s="103">
        <f t="shared" ref="Z56:Z70" si="15">IF(EXACT(O56,Y56),Q56,0)</f>
        <v>0</v>
      </c>
      <c r="AA56" s="103">
        <f t="shared" ref="AA56:AA70" si="16">IF(Z56=0,Q56,0)</f>
        <v>0</v>
      </c>
      <c r="AB56" s="128">
        <f>IF(U56=0,"",L56/U56-1)</f>
        <v>0.60000000000000009</v>
      </c>
      <c r="AC56" s="128">
        <f>IF(W56=0,"",L56/W56-1)</f>
        <v>0.60000000000000009</v>
      </c>
    </row>
    <row r="57" spans="1:29" ht="50.1" customHeight="1">
      <c r="A57" s="171"/>
      <c r="B57" s="171"/>
      <c r="C57" s="174"/>
      <c r="D57" s="174"/>
      <c r="E57" s="131"/>
      <c r="F57" s="177"/>
      <c r="G57" s="180"/>
      <c r="H57" s="163"/>
      <c r="I57" s="165"/>
      <c r="J57" s="168"/>
      <c r="K57" s="62" t="s">
        <v>107</v>
      </c>
      <c r="L57" s="63">
        <v>3600</v>
      </c>
      <c r="M57" s="63">
        <v>2250</v>
      </c>
      <c r="N57" s="142" t="s">
        <v>4990</v>
      </c>
      <c r="O57" s="127" t="s">
        <v>72</v>
      </c>
      <c r="P57" s="100"/>
      <c r="Q57" s="63">
        <f t="shared" ref="Q57:Q70" si="17">P57*M57</f>
        <v>0</v>
      </c>
      <c r="R57" s="64"/>
      <c r="S57" s="67">
        <v>14</v>
      </c>
      <c r="T57" s="46"/>
      <c r="U57" s="106">
        <f>IF(EXACT(O57,Y57),M57,M57*(1-'Расчет ПРЕДЗАКАЗ'!$D$10))</f>
        <v>2250</v>
      </c>
      <c r="V57" s="106">
        <f t="shared" ref="V57:V70" si="18">P57*U57</f>
        <v>0</v>
      </c>
      <c r="W57" s="106">
        <f>IF(EXACT(O57,Y57),M57,M57*(1-#REF!))</f>
        <v>2250</v>
      </c>
      <c r="X57" s="106">
        <f t="shared" ref="X57:X70" si="19">P57*W57</f>
        <v>0</v>
      </c>
      <c r="Y57" s="107" t="s">
        <v>72</v>
      </c>
      <c r="Z57" s="103">
        <f t="shared" si="15"/>
        <v>0</v>
      </c>
      <c r="AA57" s="103">
        <f t="shared" si="16"/>
        <v>0</v>
      </c>
      <c r="AB57" s="128">
        <f t="shared" ref="AB57:AB70" si="20">IF(U57=0,"",L57/U57-1)</f>
        <v>0.60000000000000009</v>
      </c>
      <c r="AC57" s="128">
        <f t="shared" ref="AC57:AC70" si="21">IF(W57=0,"",L57/W57-1)</f>
        <v>0.60000000000000009</v>
      </c>
    </row>
    <row r="58" spans="1:29" ht="50.1" customHeight="1">
      <c r="A58" s="171"/>
      <c r="B58" s="171"/>
      <c r="C58" s="174"/>
      <c r="D58" s="174"/>
      <c r="E58" s="131"/>
      <c r="F58" s="177"/>
      <c r="G58" s="180"/>
      <c r="H58" s="163"/>
      <c r="I58" s="165"/>
      <c r="J58" s="168"/>
      <c r="K58" s="62" t="s">
        <v>395</v>
      </c>
      <c r="L58" s="63">
        <v>3600</v>
      </c>
      <c r="M58" s="63">
        <v>2250</v>
      </c>
      <c r="N58" s="142" t="s">
        <v>4991</v>
      </c>
      <c r="O58" s="127" t="s">
        <v>72</v>
      </c>
      <c r="P58" s="100"/>
      <c r="Q58" s="63">
        <f t="shared" si="17"/>
        <v>0</v>
      </c>
      <c r="R58" s="64"/>
      <c r="S58" s="67">
        <v>4</v>
      </c>
      <c r="T58" s="46"/>
      <c r="U58" s="106">
        <f>IF(EXACT(O58,Y58),M58,M58*(1-'Расчет ПРЕДЗАКАЗ'!$D$10))</f>
        <v>2250</v>
      </c>
      <c r="V58" s="106">
        <f t="shared" si="18"/>
        <v>0</v>
      </c>
      <c r="W58" s="106">
        <f>IF(EXACT(O58,Y58),M58,M58*(1-#REF!))</f>
        <v>2250</v>
      </c>
      <c r="X58" s="106">
        <f t="shared" si="19"/>
        <v>0</v>
      </c>
      <c r="Y58" s="107" t="s">
        <v>72</v>
      </c>
      <c r="Z58" s="103">
        <f t="shared" si="15"/>
        <v>0</v>
      </c>
      <c r="AA58" s="103">
        <f t="shared" si="16"/>
        <v>0</v>
      </c>
      <c r="AB58" s="128">
        <f t="shared" si="20"/>
        <v>0.60000000000000009</v>
      </c>
      <c r="AC58" s="128">
        <f t="shared" si="21"/>
        <v>0.60000000000000009</v>
      </c>
    </row>
    <row r="59" spans="1:29" ht="50.1" customHeight="1">
      <c r="A59" s="171"/>
      <c r="B59" s="171"/>
      <c r="C59" s="174"/>
      <c r="D59" s="174"/>
      <c r="E59" s="131"/>
      <c r="F59" s="177"/>
      <c r="G59" s="180"/>
      <c r="H59" s="163"/>
      <c r="I59" s="165"/>
      <c r="J59" s="168"/>
      <c r="K59" s="62"/>
      <c r="L59" s="63"/>
      <c r="M59" s="63"/>
      <c r="N59" s="142"/>
      <c r="O59" s="127"/>
      <c r="P59" s="100"/>
      <c r="Q59" s="63">
        <f t="shared" si="17"/>
        <v>0</v>
      </c>
      <c r="R59" s="64"/>
      <c r="S59" s="67"/>
      <c r="T59" s="46"/>
      <c r="U59" s="106">
        <f>IF(EXACT(O59,Y59),M59,M59*(1-'Расчет ПРЕДЗАКАЗ'!$D$10))</f>
        <v>0</v>
      </c>
      <c r="V59" s="106">
        <f t="shared" si="18"/>
        <v>0</v>
      </c>
      <c r="W59" s="106" t="e">
        <f>IF(EXACT(O59,Y59),M59,M59*(1-#REF!))</f>
        <v>#REF!</v>
      </c>
      <c r="X59" s="106" t="e">
        <f t="shared" si="19"/>
        <v>#REF!</v>
      </c>
      <c r="Y59" s="107" t="s">
        <v>72</v>
      </c>
      <c r="Z59" s="103">
        <f t="shared" si="15"/>
        <v>0</v>
      </c>
      <c r="AA59" s="103">
        <f t="shared" si="16"/>
        <v>0</v>
      </c>
      <c r="AB59" s="128" t="str">
        <f t="shared" si="20"/>
        <v/>
      </c>
      <c r="AC59" s="128" t="e">
        <f t="shared" si="21"/>
        <v>#REF!</v>
      </c>
    </row>
    <row r="60" spans="1:29" ht="50.1" customHeight="1">
      <c r="A60" s="171"/>
      <c r="B60" s="171"/>
      <c r="C60" s="174"/>
      <c r="D60" s="174"/>
      <c r="E60" s="131"/>
      <c r="F60" s="177"/>
      <c r="G60" s="180"/>
      <c r="H60" s="163"/>
      <c r="I60" s="165"/>
      <c r="J60" s="168"/>
      <c r="K60" s="62"/>
      <c r="L60" s="63"/>
      <c r="M60" s="63"/>
      <c r="N60" s="142"/>
      <c r="O60" s="127"/>
      <c r="P60" s="100"/>
      <c r="Q60" s="63">
        <f t="shared" si="17"/>
        <v>0</v>
      </c>
      <c r="R60" s="64"/>
      <c r="S60" s="67"/>
      <c r="T60" s="46"/>
      <c r="U60" s="106">
        <f>IF(EXACT(O60,Y60),M60,M60*(1-'Расчет ПРЕДЗАКАЗ'!$D$10))</f>
        <v>0</v>
      </c>
      <c r="V60" s="106">
        <f t="shared" si="18"/>
        <v>0</v>
      </c>
      <c r="W60" s="106" t="e">
        <f>IF(EXACT(O60,Y60),M60,M60*(1-#REF!))</f>
        <v>#REF!</v>
      </c>
      <c r="X60" s="106" t="e">
        <f t="shared" si="19"/>
        <v>#REF!</v>
      </c>
      <c r="Y60" s="107" t="s">
        <v>72</v>
      </c>
      <c r="Z60" s="103">
        <f t="shared" si="15"/>
        <v>0</v>
      </c>
      <c r="AA60" s="103">
        <f t="shared" si="16"/>
        <v>0</v>
      </c>
      <c r="AB60" s="128" t="str">
        <f t="shared" si="20"/>
        <v/>
      </c>
      <c r="AC60" s="128" t="e">
        <f t="shared" si="21"/>
        <v>#REF!</v>
      </c>
    </row>
    <row r="61" spans="1:29" ht="50.1" customHeight="1">
      <c r="A61" s="171"/>
      <c r="B61" s="171"/>
      <c r="C61" s="174"/>
      <c r="D61" s="174"/>
      <c r="E61" s="131"/>
      <c r="F61" s="177"/>
      <c r="G61" s="180"/>
      <c r="H61" s="163"/>
      <c r="I61" s="165"/>
      <c r="J61" s="168"/>
      <c r="K61" s="62"/>
      <c r="L61" s="63"/>
      <c r="M61" s="63"/>
      <c r="N61" s="142"/>
      <c r="O61" s="127"/>
      <c r="P61" s="100"/>
      <c r="Q61" s="63">
        <f t="shared" si="17"/>
        <v>0</v>
      </c>
      <c r="R61" s="64"/>
      <c r="S61" s="67"/>
      <c r="T61" s="46"/>
      <c r="U61" s="106">
        <f>IF(EXACT(O61,Y61),M61,M61*(1-'Расчет ПРЕДЗАКАЗ'!$D$10))</f>
        <v>0</v>
      </c>
      <c r="V61" s="106">
        <f t="shared" si="18"/>
        <v>0</v>
      </c>
      <c r="W61" s="106" t="e">
        <f>IF(EXACT(O61,Y61),M61,M61*(1-#REF!))</f>
        <v>#REF!</v>
      </c>
      <c r="X61" s="106" t="e">
        <f t="shared" si="19"/>
        <v>#REF!</v>
      </c>
      <c r="Y61" s="107" t="s">
        <v>72</v>
      </c>
      <c r="Z61" s="103">
        <f t="shared" si="15"/>
        <v>0</v>
      </c>
      <c r="AA61" s="103">
        <f t="shared" si="16"/>
        <v>0</v>
      </c>
      <c r="AB61" s="128" t="str">
        <f t="shared" si="20"/>
        <v/>
      </c>
      <c r="AC61" s="128" t="e">
        <f t="shared" si="21"/>
        <v>#REF!</v>
      </c>
    </row>
    <row r="62" spans="1:29" ht="50.1" customHeight="1">
      <c r="A62" s="171"/>
      <c r="B62" s="171"/>
      <c r="C62" s="174"/>
      <c r="D62" s="174"/>
      <c r="E62" s="131"/>
      <c r="F62" s="177"/>
      <c r="G62" s="180"/>
      <c r="H62" s="163"/>
      <c r="I62" s="165"/>
      <c r="J62" s="168"/>
      <c r="K62" s="62"/>
      <c r="L62" s="63"/>
      <c r="M62" s="63"/>
      <c r="N62" s="142"/>
      <c r="O62" s="127"/>
      <c r="P62" s="100"/>
      <c r="Q62" s="63">
        <f t="shared" si="17"/>
        <v>0</v>
      </c>
      <c r="R62" s="64"/>
      <c r="S62" s="67"/>
      <c r="T62" s="46"/>
      <c r="U62" s="106">
        <f>IF(EXACT(O62,Y62),M62,M62*(1-'Расчет ПРЕДЗАКАЗ'!$D$10))</f>
        <v>0</v>
      </c>
      <c r="V62" s="106">
        <f t="shared" si="18"/>
        <v>0</v>
      </c>
      <c r="W62" s="106" t="e">
        <f>IF(EXACT(O62,Y62),M62,M62*(1-#REF!))</f>
        <v>#REF!</v>
      </c>
      <c r="X62" s="106" t="e">
        <f t="shared" si="19"/>
        <v>#REF!</v>
      </c>
      <c r="Y62" s="107" t="s">
        <v>72</v>
      </c>
      <c r="Z62" s="103">
        <f t="shared" si="15"/>
        <v>0</v>
      </c>
      <c r="AA62" s="103">
        <f t="shared" si="16"/>
        <v>0</v>
      </c>
      <c r="AB62" s="128" t="str">
        <f t="shared" si="20"/>
        <v/>
      </c>
      <c r="AC62" s="128" t="e">
        <f t="shared" si="21"/>
        <v>#REF!</v>
      </c>
    </row>
    <row r="63" spans="1:29" ht="50.1" customHeight="1">
      <c r="A63" s="171"/>
      <c r="B63" s="171"/>
      <c r="C63" s="174"/>
      <c r="D63" s="174"/>
      <c r="E63" s="131"/>
      <c r="F63" s="177"/>
      <c r="G63" s="180"/>
      <c r="H63" s="163"/>
      <c r="I63" s="165"/>
      <c r="J63" s="168"/>
      <c r="K63" s="62"/>
      <c r="L63" s="63"/>
      <c r="M63" s="63"/>
      <c r="N63" s="142"/>
      <c r="O63" s="127"/>
      <c r="P63" s="100"/>
      <c r="Q63" s="63">
        <f t="shared" si="17"/>
        <v>0</v>
      </c>
      <c r="R63" s="64"/>
      <c r="S63" s="67"/>
      <c r="T63" s="46"/>
      <c r="U63" s="106">
        <f>IF(EXACT(O63,Y63),M63,M63*(1-'Расчет ПРЕДЗАКАЗ'!$D$10))</f>
        <v>0</v>
      </c>
      <c r="V63" s="106">
        <f t="shared" si="18"/>
        <v>0</v>
      </c>
      <c r="W63" s="106" t="e">
        <f>IF(EXACT(O63,Y63),M63,M63*(1-#REF!))</f>
        <v>#REF!</v>
      </c>
      <c r="X63" s="106" t="e">
        <f t="shared" si="19"/>
        <v>#REF!</v>
      </c>
      <c r="Y63" s="107" t="s">
        <v>72</v>
      </c>
      <c r="Z63" s="103">
        <f t="shared" si="15"/>
        <v>0</v>
      </c>
      <c r="AA63" s="103">
        <f t="shared" si="16"/>
        <v>0</v>
      </c>
      <c r="AB63" s="128" t="str">
        <f t="shared" si="20"/>
        <v/>
      </c>
      <c r="AC63" s="128" t="e">
        <f t="shared" si="21"/>
        <v>#REF!</v>
      </c>
    </row>
    <row r="64" spans="1:29" ht="50.1" customHeight="1">
      <c r="A64" s="171"/>
      <c r="B64" s="171"/>
      <c r="C64" s="174"/>
      <c r="D64" s="174"/>
      <c r="E64" s="131"/>
      <c r="F64" s="177"/>
      <c r="G64" s="180"/>
      <c r="H64" s="163"/>
      <c r="I64" s="165"/>
      <c r="J64" s="168"/>
      <c r="K64" s="62"/>
      <c r="L64" s="63"/>
      <c r="M64" s="63"/>
      <c r="N64" s="63"/>
      <c r="O64" s="127"/>
      <c r="P64" s="100"/>
      <c r="Q64" s="63">
        <f t="shared" si="17"/>
        <v>0</v>
      </c>
      <c r="R64" s="64"/>
      <c r="S64" s="67"/>
      <c r="T64" s="46"/>
      <c r="U64" s="106">
        <f>IF(EXACT(O64,Y64),M64,M64*(1-'Расчет ПРЕДЗАКАЗ'!$D$10))</f>
        <v>0</v>
      </c>
      <c r="V64" s="106">
        <f t="shared" si="18"/>
        <v>0</v>
      </c>
      <c r="W64" s="106" t="e">
        <f>IF(EXACT(O64,Y64),M64,M64*(1-#REF!))</f>
        <v>#REF!</v>
      </c>
      <c r="X64" s="106" t="e">
        <f t="shared" si="19"/>
        <v>#REF!</v>
      </c>
      <c r="Y64" s="107" t="s">
        <v>72</v>
      </c>
      <c r="Z64" s="103">
        <f t="shared" si="15"/>
        <v>0</v>
      </c>
      <c r="AA64" s="103">
        <f t="shared" si="16"/>
        <v>0</v>
      </c>
      <c r="AB64" s="128" t="str">
        <f t="shared" si="20"/>
        <v/>
      </c>
      <c r="AC64" s="128" t="e">
        <f t="shared" si="21"/>
        <v>#REF!</v>
      </c>
    </row>
    <row r="65" spans="1:29" ht="50.1" customHeight="1">
      <c r="A65" s="171"/>
      <c r="B65" s="171"/>
      <c r="C65" s="174"/>
      <c r="D65" s="174"/>
      <c r="E65" s="131"/>
      <c r="F65" s="177"/>
      <c r="G65" s="180"/>
      <c r="H65" s="163"/>
      <c r="I65" s="165"/>
      <c r="J65" s="168"/>
      <c r="K65" s="62"/>
      <c r="L65" s="63"/>
      <c r="M65" s="63"/>
      <c r="N65" s="65"/>
      <c r="O65" s="127"/>
      <c r="P65" s="100"/>
      <c r="Q65" s="63">
        <f t="shared" si="17"/>
        <v>0</v>
      </c>
      <c r="R65" s="65"/>
      <c r="S65" s="67"/>
      <c r="T65" s="40"/>
      <c r="U65" s="106">
        <f>IF(EXACT(O65,Y65),M65,M65*(1-'Расчет ПРЕДЗАКАЗ'!$D$10))</f>
        <v>0</v>
      </c>
      <c r="V65" s="106">
        <f t="shared" si="18"/>
        <v>0</v>
      </c>
      <c r="W65" s="106" t="e">
        <f>IF(EXACT(O65,Y65),M65,M65*(1-#REF!))</f>
        <v>#REF!</v>
      </c>
      <c r="X65" s="106" t="e">
        <f t="shared" si="19"/>
        <v>#REF!</v>
      </c>
      <c r="Y65" s="107" t="s">
        <v>72</v>
      </c>
      <c r="Z65" s="103">
        <f t="shared" si="15"/>
        <v>0</v>
      </c>
      <c r="AA65" s="103">
        <f t="shared" si="16"/>
        <v>0</v>
      </c>
      <c r="AB65" s="128" t="str">
        <f t="shared" si="20"/>
        <v/>
      </c>
      <c r="AC65" s="128" t="e">
        <f t="shared" si="21"/>
        <v>#REF!</v>
      </c>
    </row>
    <row r="66" spans="1:29" ht="50.1" customHeight="1">
      <c r="A66" s="171"/>
      <c r="B66" s="171"/>
      <c r="C66" s="174"/>
      <c r="D66" s="174"/>
      <c r="E66" s="131"/>
      <c r="F66" s="177"/>
      <c r="G66" s="180"/>
      <c r="H66" s="163"/>
      <c r="I66" s="165"/>
      <c r="J66" s="168"/>
      <c r="K66" s="62"/>
      <c r="L66" s="63"/>
      <c r="M66" s="63"/>
      <c r="N66" s="65"/>
      <c r="O66" s="127"/>
      <c r="P66" s="100"/>
      <c r="Q66" s="63">
        <f t="shared" si="17"/>
        <v>0</v>
      </c>
      <c r="R66" s="65"/>
      <c r="S66" s="67"/>
      <c r="T66" s="40"/>
      <c r="U66" s="106">
        <f>IF(EXACT(O66,Y66),M66,M66*(1-'Расчет ПРЕДЗАКАЗ'!$D$10))</f>
        <v>0</v>
      </c>
      <c r="V66" s="106">
        <f t="shared" si="18"/>
        <v>0</v>
      </c>
      <c r="W66" s="106" t="e">
        <f>IF(EXACT(O66,Y66),M66,M66*(1-#REF!))</f>
        <v>#REF!</v>
      </c>
      <c r="X66" s="106" t="e">
        <f t="shared" si="19"/>
        <v>#REF!</v>
      </c>
      <c r="Y66" s="107" t="s">
        <v>72</v>
      </c>
      <c r="Z66" s="103">
        <f t="shared" si="15"/>
        <v>0</v>
      </c>
      <c r="AA66" s="103">
        <f t="shared" si="16"/>
        <v>0</v>
      </c>
      <c r="AB66" s="128" t="str">
        <f t="shared" si="20"/>
        <v/>
      </c>
      <c r="AC66" s="128" t="e">
        <f t="shared" si="21"/>
        <v>#REF!</v>
      </c>
    </row>
    <row r="67" spans="1:29" ht="50.1" customHeight="1">
      <c r="A67" s="171"/>
      <c r="B67" s="171"/>
      <c r="C67" s="174"/>
      <c r="D67" s="174"/>
      <c r="E67" s="131"/>
      <c r="F67" s="177"/>
      <c r="G67" s="180"/>
      <c r="H67" s="163"/>
      <c r="I67" s="165"/>
      <c r="J67" s="168"/>
      <c r="K67" s="62"/>
      <c r="L67" s="63"/>
      <c r="M67" s="63"/>
      <c r="N67" s="65"/>
      <c r="O67" s="127"/>
      <c r="P67" s="100"/>
      <c r="Q67" s="63">
        <f t="shared" si="17"/>
        <v>0</v>
      </c>
      <c r="R67" s="65"/>
      <c r="S67" s="67"/>
      <c r="T67" s="40"/>
      <c r="U67" s="106">
        <f>IF(EXACT(O67,Y67),M67,M67*(1-'Расчет ПРЕДЗАКАЗ'!$D$10))</f>
        <v>0</v>
      </c>
      <c r="V67" s="106">
        <f t="shared" si="18"/>
        <v>0</v>
      </c>
      <c r="W67" s="106" t="e">
        <f>IF(EXACT(O67,Y67),M67,M67*(1-#REF!))</f>
        <v>#REF!</v>
      </c>
      <c r="X67" s="106" t="e">
        <f t="shared" si="19"/>
        <v>#REF!</v>
      </c>
      <c r="Y67" s="107" t="s">
        <v>72</v>
      </c>
      <c r="Z67" s="103">
        <f t="shared" si="15"/>
        <v>0</v>
      </c>
      <c r="AA67" s="103">
        <f t="shared" si="16"/>
        <v>0</v>
      </c>
      <c r="AB67" s="128" t="str">
        <f t="shared" si="20"/>
        <v/>
      </c>
      <c r="AC67" s="128" t="e">
        <f t="shared" si="21"/>
        <v>#REF!</v>
      </c>
    </row>
    <row r="68" spans="1:29" ht="50.1" customHeight="1">
      <c r="A68" s="171"/>
      <c r="B68" s="171"/>
      <c r="C68" s="174"/>
      <c r="D68" s="174"/>
      <c r="E68" s="131"/>
      <c r="F68" s="177"/>
      <c r="G68" s="180"/>
      <c r="H68" s="163"/>
      <c r="I68" s="165"/>
      <c r="J68" s="168"/>
      <c r="K68" s="62"/>
      <c r="L68" s="63"/>
      <c r="M68" s="63"/>
      <c r="N68" s="65"/>
      <c r="O68" s="127"/>
      <c r="P68" s="100"/>
      <c r="Q68" s="63">
        <f t="shared" si="17"/>
        <v>0</v>
      </c>
      <c r="R68" s="65"/>
      <c r="S68" s="67"/>
      <c r="T68" s="40"/>
      <c r="U68" s="106">
        <f>IF(EXACT(O68,Y68),M68,M68*(1-'Расчет ПРЕДЗАКАЗ'!$D$10))</f>
        <v>0</v>
      </c>
      <c r="V68" s="106">
        <f t="shared" si="18"/>
        <v>0</v>
      </c>
      <c r="W68" s="106" t="e">
        <f>IF(EXACT(O68,Y68),M68,M68*(1-#REF!))</f>
        <v>#REF!</v>
      </c>
      <c r="X68" s="106" t="e">
        <f t="shared" si="19"/>
        <v>#REF!</v>
      </c>
      <c r="Y68" s="107" t="s">
        <v>72</v>
      </c>
      <c r="Z68" s="103">
        <f t="shared" si="15"/>
        <v>0</v>
      </c>
      <c r="AA68" s="103">
        <f t="shared" si="16"/>
        <v>0</v>
      </c>
      <c r="AB68" s="128" t="str">
        <f t="shared" si="20"/>
        <v/>
      </c>
      <c r="AC68" s="128" t="e">
        <f t="shared" si="21"/>
        <v>#REF!</v>
      </c>
    </row>
    <row r="69" spans="1:29" ht="50.1" customHeight="1">
      <c r="A69" s="171"/>
      <c r="B69" s="171"/>
      <c r="C69" s="174"/>
      <c r="D69" s="174"/>
      <c r="E69" s="131"/>
      <c r="F69" s="177"/>
      <c r="G69" s="180"/>
      <c r="H69" s="163"/>
      <c r="I69" s="165"/>
      <c r="J69" s="168"/>
      <c r="K69" s="62"/>
      <c r="L69" s="63"/>
      <c r="M69" s="63"/>
      <c r="N69" s="65"/>
      <c r="O69" s="127"/>
      <c r="P69" s="100"/>
      <c r="Q69" s="63">
        <f t="shared" si="17"/>
        <v>0</v>
      </c>
      <c r="R69" s="65"/>
      <c r="S69" s="67"/>
      <c r="T69" s="40"/>
      <c r="U69" s="106">
        <f>IF(EXACT(O69,Y69),M69,M69*(1-'Расчет ПРЕДЗАКАЗ'!$D$10))</f>
        <v>0</v>
      </c>
      <c r="V69" s="106">
        <f t="shared" si="18"/>
        <v>0</v>
      </c>
      <c r="W69" s="106" t="e">
        <f>IF(EXACT(O69,Y69),M69,M69*(1-#REF!))</f>
        <v>#REF!</v>
      </c>
      <c r="X69" s="106" t="e">
        <f t="shared" si="19"/>
        <v>#REF!</v>
      </c>
      <c r="Y69" s="107" t="s">
        <v>72</v>
      </c>
      <c r="Z69" s="103">
        <f t="shared" si="15"/>
        <v>0</v>
      </c>
      <c r="AA69" s="103">
        <f t="shared" si="16"/>
        <v>0</v>
      </c>
      <c r="AB69" s="128" t="str">
        <f t="shared" si="20"/>
        <v/>
      </c>
      <c r="AC69" s="128" t="e">
        <f t="shared" si="21"/>
        <v>#REF!</v>
      </c>
    </row>
    <row r="70" spans="1:29" ht="50.1" customHeight="1">
      <c r="A70" s="172"/>
      <c r="B70" s="172"/>
      <c r="C70" s="175"/>
      <c r="D70" s="175"/>
      <c r="E70" s="132"/>
      <c r="F70" s="178"/>
      <c r="G70" s="181"/>
      <c r="H70" s="164"/>
      <c r="I70" s="166"/>
      <c r="J70" s="169"/>
      <c r="K70" s="62"/>
      <c r="L70" s="63"/>
      <c r="M70" s="63"/>
      <c r="N70" s="65"/>
      <c r="O70" s="127"/>
      <c r="P70" s="100"/>
      <c r="Q70" s="63">
        <f t="shared" si="17"/>
        <v>0</v>
      </c>
      <c r="R70" s="65"/>
      <c r="S70" s="67"/>
      <c r="T70" s="40"/>
      <c r="U70" s="106">
        <f>IF(EXACT(O70,Y70),M70,M70*(1-'Расчет ПРЕДЗАКАЗ'!$D$10))</f>
        <v>0</v>
      </c>
      <c r="V70" s="106">
        <f t="shared" si="18"/>
        <v>0</v>
      </c>
      <c r="W70" s="106" t="e">
        <f>IF(EXACT(O70,Y70),M70,M70*(1-#REF!))</f>
        <v>#REF!</v>
      </c>
      <c r="X70" s="106" t="e">
        <f t="shared" si="19"/>
        <v>#REF!</v>
      </c>
      <c r="Y70" s="107" t="s">
        <v>72</v>
      </c>
      <c r="Z70" s="103">
        <f t="shared" si="15"/>
        <v>0</v>
      </c>
      <c r="AA70" s="103">
        <f t="shared" si="16"/>
        <v>0</v>
      </c>
      <c r="AB70" s="128" t="str">
        <f t="shared" si="20"/>
        <v/>
      </c>
      <c r="AC70" s="128" t="e">
        <f t="shared" si="21"/>
        <v>#REF!</v>
      </c>
    </row>
    <row r="71" spans="1:29" ht="11.25" customHeight="1" thickBot="1"/>
    <row r="72" spans="1:29" ht="50.1" customHeight="1">
      <c r="A72" s="170">
        <v>650</v>
      </c>
      <c r="B72" s="170" t="s">
        <v>4969</v>
      </c>
      <c r="C72" s="173" t="s">
        <v>4992</v>
      </c>
      <c r="D72" s="173" t="s">
        <v>77</v>
      </c>
      <c r="E72" s="131"/>
      <c r="F72" s="201" t="s">
        <v>4971</v>
      </c>
      <c r="G72" s="179" t="s">
        <v>1977</v>
      </c>
      <c r="H72" s="162" t="s">
        <v>4972</v>
      </c>
      <c r="I72" s="202" t="s">
        <v>4973</v>
      </c>
      <c r="J72" s="167" t="s">
        <v>19</v>
      </c>
      <c r="K72" s="62" t="s">
        <v>107</v>
      </c>
      <c r="L72" s="63">
        <v>3640</v>
      </c>
      <c r="M72" s="63">
        <v>2270</v>
      </c>
      <c r="N72" s="142" t="s">
        <v>4993</v>
      </c>
      <c r="O72" s="127" t="s">
        <v>72</v>
      </c>
      <c r="P72" s="100"/>
      <c r="Q72" s="63">
        <f>P72*M72</f>
        <v>0</v>
      </c>
      <c r="R72" s="64"/>
      <c r="S72" s="67">
        <v>3</v>
      </c>
      <c r="T72" s="58"/>
      <c r="U72" s="106">
        <f>IF(EXACT(O72,Y72),M72,M72*(1-'Расчет ПРЕДЗАКАЗ'!$D$10))</f>
        <v>2270</v>
      </c>
      <c r="V72" s="106">
        <f>P72*U72</f>
        <v>0</v>
      </c>
      <c r="W72" s="106">
        <f>IF(EXACT(O72,Y72),M72,M72*(1-#REF!))</f>
        <v>2270</v>
      </c>
      <c r="X72" s="106">
        <f>P72*W72</f>
        <v>0</v>
      </c>
      <c r="Y72" s="107" t="s">
        <v>72</v>
      </c>
      <c r="Z72" s="103">
        <f t="shared" ref="Z72:Z86" si="22">IF(EXACT(O72,Y72),Q72,0)</f>
        <v>0</v>
      </c>
      <c r="AA72" s="103">
        <f t="shared" ref="AA72:AA86" si="23">IF(Z72=0,Q72,0)</f>
        <v>0</v>
      </c>
      <c r="AB72" s="128">
        <f>IF(U72=0,"",L72/U72-1)</f>
        <v>0.6035242290748899</v>
      </c>
      <c r="AC72" s="128">
        <f>IF(W72=0,"",L72/W72-1)</f>
        <v>0.6035242290748899</v>
      </c>
    </row>
    <row r="73" spans="1:29" ht="50.1" customHeight="1">
      <c r="A73" s="171"/>
      <c r="B73" s="171"/>
      <c r="C73" s="174"/>
      <c r="D73" s="174"/>
      <c r="E73" s="131"/>
      <c r="F73" s="177"/>
      <c r="G73" s="180"/>
      <c r="H73" s="163"/>
      <c r="I73" s="165"/>
      <c r="J73" s="168"/>
      <c r="K73" s="62"/>
      <c r="L73" s="63"/>
      <c r="M73" s="63"/>
      <c r="N73" s="142"/>
      <c r="O73" s="127"/>
      <c r="P73" s="100"/>
      <c r="Q73" s="63">
        <f t="shared" ref="Q73:Q86" si="24">P73*M73</f>
        <v>0</v>
      </c>
      <c r="R73" s="64"/>
      <c r="S73" s="67"/>
      <c r="T73" s="46"/>
      <c r="U73" s="106">
        <f>IF(EXACT(O73,Y73),M73,M73*(1-'Расчет ПРЕДЗАКАЗ'!$D$10))</f>
        <v>0</v>
      </c>
      <c r="V73" s="106">
        <f t="shared" ref="V73:V86" si="25">P73*U73</f>
        <v>0</v>
      </c>
      <c r="W73" s="106" t="e">
        <f>IF(EXACT(O73,Y73),M73,M73*(1-#REF!))</f>
        <v>#REF!</v>
      </c>
      <c r="X73" s="106" t="e">
        <f t="shared" ref="X73:X86" si="26">P73*W73</f>
        <v>#REF!</v>
      </c>
      <c r="Y73" s="107" t="s">
        <v>72</v>
      </c>
      <c r="Z73" s="103">
        <f t="shared" si="22"/>
        <v>0</v>
      </c>
      <c r="AA73" s="103">
        <f t="shared" si="23"/>
        <v>0</v>
      </c>
      <c r="AB73" s="128" t="str">
        <f t="shared" ref="AB73:AB86" si="27">IF(U73=0,"",L73/U73-1)</f>
        <v/>
      </c>
      <c r="AC73" s="128" t="e">
        <f t="shared" ref="AC73:AC86" si="28">IF(W73=0,"",L73/W73-1)</f>
        <v>#REF!</v>
      </c>
    </row>
    <row r="74" spans="1:29" ht="50.1" customHeight="1">
      <c r="A74" s="171"/>
      <c r="B74" s="171"/>
      <c r="C74" s="174"/>
      <c r="D74" s="174"/>
      <c r="E74" s="131"/>
      <c r="F74" s="177"/>
      <c r="G74" s="180"/>
      <c r="H74" s="163"/>
      <c r="I74" s="165"/>
      <c r="J74" s="168"/>
      <c r="K74" s="62"/>
      <c r="L74" s="63"/>
      <c r="M74" s="63"/>
      <c r="N74" s="142"/>
      <c r="O74" s="127"/>
      <c r="P74" s="100"/>
      <c r="Q74" s="63">
        <f t="shared" si="24"/>
        <v>0</v>
      </c>
      <c r="R74" s="64"/>
      <c r="S74" s="67"/>
      <c r="T74" s="46"/>
      <c r="U74" s="106">
        <f>IF(EXACT(O74,Y74),M74,M74*(1-'Расчет ПРЕДЗАКАЗ'!$D$10))</f>
        <v>0</v>
      </c>
      <c r="V74" s="106">
        <f t="shared" si="25"/>
        <v>0</v>
      </c>
      <c r="W74" s="106" t="e">
        <f>IF(EXACT(O74,Y74),M74,M74*(1-#REF!))</f>
        <v>#REF!</v>
      </c>
      <c r="X74" s="106" t="e">
        <f t="shared" si="26"/>
        <v>#REF!</v>
      </c>
      <c r="Y74" s="107" t="s">
        <v>72</v>
      </c>
      <c r="Z74" s="103">
        <f t="shared" si="22"/>
        <v>0</v>
      </c>
      <c r="AA74" s="103">
        <f t="shared" si="23"/>
        <v>0</v>
      </c>
      <c r="AB74" s="128" t="str">
        <f t="shared" si="27"/>
        <v/>
      </c>
      <c r="AC74" s="128" t="e">
        <f t="shared" si="28"/>
        <v>#REF!</v>
      </c>
    </row>
    <row r="75" spans="1:29" ht="50.1" customHeight="1">
      <c r="A75" s="171"/>
      <c r="B75" s="171"/>
      <c r="C75" s="174"/>
      <c r="D75" s="174"/>
      <c r="E75" s="131"/>
      <c r="F75" s="177"/>
      <c r="G75" s="180"/>
      <c r="H75" s="163"/>
      <c r="I75" s="165"/>
      <c r="J75" s="168"/>
      <c r="K75" s="62"/>
      <c r="L75" s="63"/>
      <c r="M75" s="63"/>
      <c r="N75" s="142"/>
      <c r="O75" s="127"/>
      <c r="P75" s="100"/>
      <c r="Q75" s="63">
        <f t="shared" si="24"/>
        <v>0</v>
      </c>
      <c r="R75" s="64"/>
      <c r="S75" s="67"/>
      <c r="T75" s="46"/>
      <c r="U75" s="106">
        <f>IF(EXACT(O75,Y75),M75,M75*(1-'Расчет ПРЕДЗАКАЗ'!$D$10))</f>
        <v>0</v>
      </c>
      <c r="V75" s="106">
        <f t="shared" si="25"/>
        <v>0</v>
      </c>
      <c r="W75" s="106" t="e">
        <f>IF(EXACT(O75,Y75),M75,M75*(1-#REF!))</f>
        <v>#REF!</v>
      </c>
      <c r="X75" s="106" t="e">
        <f t="shared" si="26"/>
        <v>#REF!</v>
      </c>
      <c r="Y75" s="107" t="s">
        <v>72</v>
      </c>
      <c r="Z75" s="103">
        <f t="shared" si="22"/>
        <v>0</v>
      </c>
      <c r="AA75" s="103">
        <f t="shared" si="23"/>
        <v>0</v>
      </c>
      <c r="AB75" s="128" t="str">
        <f t="shared" si="27"/>
        <v/>
      </c>
      <c r="AC75" s="128" t="e">
        <f t="shared" si="28"/>
        <v>#REF!</v>
      </c>
    </row>
    <row r="76" spans="1:29" ht="50.1" customHeight="1">
      <c r="A76" s="171"/>
      <c r="B76" s="171"/>
      <c r="C76" s="174"/>
      <c r="D76" s="174"/>
      <c r="E76" s="131"/>
      <c r="F76" s="177"/>
      <c r="G76" s="180"/>
      <c r="H76" s="163"/>
      <c r="I76" s="165"/>
      <c r="J76" s="168"/>
      <c r="K76" s="62"/>
      <c r="L76" s="63"/>
      <c r="M76" s="63"/>
      <c r="N76" s="142"/>
      <c r="O76" s="127"/>
      <c r="P76" s="100"/>
      <c r="Q76" s="63">
        <f t="shared" si="24"/>
        <v>0</v>
      </c>
      <c r="R76" s="64"/>
      <c r="S76" s="67"/>
      <c r="T76" s="46"/>
      <c r="U76" s="106">
        <f>IF(EXACT(O76,Y76),M76,M76*(1-'Расчет ПРЕДЗАКАЗ'!$D$10))</f>
        <v>0</v>
      </c>
      <c r="V76" s="106">
        <f t="shared" si="25"/>
        <v>0</v>
      </c>
      <c r="W76" s="106" t="e">
        <f>IF(EXACT(O76,Y76),M76,M76*(1-#REF!))</f>
        <v>#REF!</v>
      </c>
      <c r="X76" s="106" t="e">
        <f t="shared" si="26"/>
        <v>#REF!</v>
      </c>
      <c r="Y76" s="107" t="s">
        <v>72</v>
      </c>
      <c r="Z76" s="103">
        <f t="shared" si="22"/>
        <v>0</v>
      </c>
      <c r="AA76" s="103">
        <f t="shared" si="23"/>
        <v>0</v>
      </c>
      <c r="AB76" s="128" t="str">
        <f t="shared" si="27"/>
        <v/>
      </c>
      <c r="AC76" s="128" t="e">
        <f t="shared" si="28"/>
        <v>#REF!</v>
      </c>
    </row>
    <row r="77" spans="1:29" ht="50.1" customHeight="1">
      <c r="A77" s="171"/>
      <c r="B77" s="171"/>
      <c r="C77" s="174"/>
      <c r="D77" s="174"/>
      <c r="E77" s="131"/>
      <c r="F77" s="177"/>
      <c r="G77" s="180"/>
      <c r="H77" s="163"/>
      <c r="I77" s="165"/>
      <c r="J77" s="168"/>
      <c r="K77" s="62"/>
      <c r="L77" s="63"/>
      <c r="M77" s="63"/>
      <c r="N77" s="142"/>
      <c r="O77" s="127"/>
      <c r="P77" s="100"/>
      <c r="Q77" s="63">
        <f t="shared" si="24"/>
        <v>0</v>
      </c>
      <c r="R77" s="64"/>
      <c r="S77" s="67"/>
      <c r="T77" s="46"/>
      <c r="U77" s="106">
        <f>IF(EXACT(O77,Y77),M77,M77*(1-'Расчет ПРЕДЗАКАЗ'!$D$10))</f>
        <v>0</v>
      </c>
      <c r="V77" s="106">
        <f t="shared" si="25"/>
        <v>0</v>
      </c>
      <c r="W77" s="106" t="e">
        <f>IF(EXACT(O77,Y77),M77,M77*(1-#REF!))</f>
        <v>#REF!</v>
      </c>
      <c r="X77" s="106" t="e">
        <f t="shared" si="26"/>
        <v>#REF!</v>
      </c>
      <c r="Y77" s="107" t="s">
        <v>72</v>
      </c>
      <c r="Z77" s="103">
        <f t="shared" si="22"/>
        <v>0</v>
      </c>
      <c r="AA77" s="103">
        <f t="shared" si="23"/>
        <v>0</v>
      </c>
      <c r="AB77" s="128" t="str">
        <f t="shared" si="27"/>
        <v/>
      </c>
      <c r="AC77" s="128" t="e">
        <f t="shared" si="28"/>
        <v>#REF!</v>
      </c>
    </row>
    <row r="78" spans="1:29" ht="50.1" customHeight="1">
      <c r="A78" s="171"/>
      <c r="B78" s="171"/>
      <c r="C78" s="174"/>
      <c r="D78" s="174"/>
      <c r="E78" s="131"/>
      <c r="F78" s="177"/>
      <c r="G78" s="180"/>
      <c r="H78" s="163"/>
      <c r="I78" s="165"/>
      <c r="J78" s="168"/>
      <c r="K78" s="62"/>
      <c r="L78" s="63"/>
      <c r="M78" s="63"/>
      <c r="N78" s="142"/>
      <c r="O78" s="127"/>
      <c r="P78" s="100"/>
      <c r="Q78" s="63">
        <f t="shared" si="24"/>
        <v>0</v>
      </c>
      <c r="R78" s="64"/>
      <c r="S78" s="67"/>
      <c r="T78" s="46"/>
      <c r="U78" s="106">
        <f>IF(EXACT(O78,Y78),M78,M78*(1-'Расчет ПРЕДЗАКАЗ'!$D$10))</f>
        <v>0</v>
      </c>
      <c r="V78" s="106">
        <f t="shared" si="25"/>
        <v>0</v>
      </c>
      <c r="W78" s="106" t="e">
        <f>IF(EXACT(O78,Y78),M78,M78*(1-#REF!))</f>
        <v>#REF!</v>
      </c>
      <c r="X78" s="106" t="e">
        <f t="shared" si="26"/>
        <v>#REF!</v>
      </c>
      <c r="Y78" s="107" t="s">
        <v>72</v>
      </c>
      <c r="Z78" s="103">
        <f t="shared" si="22"/>
        <v>0</v>
      </c>
      <c r="AA78" s="103">
        <f t="shared" si="23"/>
        <v>0</v>
      </c>
      <c r="AB78" s="128" t="str">
        <f t="shared" si="27"/>
        <v/>
      </c>
      <c r="AC78" s="128" t="e">
        <f t="shared" si="28"/>
        <v>#REF!</v>
      </c>
    </row>
    <row r="79" spans="1:29" ht="50.1" customHeight="1">
      <c r="A79" s="171"/>
      <c r="B79" s="171"/>
      <c r="C79" s="174"/>
      <c r="D79" s="174"/>
      <c r="E79" s="131"/>
      <c r="F79" s="177"/>
      <c r="G79" s="180"/>
      <c r="H79" s="163"/>
      <c r="I79" s="165"/>
      <c r="J79" s="168"/>
      <c r="K79" s="62"/>
      <c r="L79" s="63"/>
      <c r="M79" s="63"/>
      <c r="N79" s="142"/>
      <c r="O79" s="127"/>
      <c r="P79" s="100"/>
      <c r="Q79" s="63">
        <f t="shared" si="24"/>
        <v>0</v>
      </c>
      <c r="R79" s="64"/>
      <c r="S79" s="67"/>
      <c r="T79" s="46"/>
      <c r="U79" s="106">
        <f>IF(EXACT(O79,Y79),M79,M79*(1-'Расчет ПРЕДЗАКАЗ'!$D$10))</f>
        <v>0</v>
      </c>
      <c r="V79" s="106">
        <f t="shared" si="25"/>
        <v>0</v>
      </c>
      <c r="W79" s="106" t="e">
        <f>IF(EXACT(O79,Y79),M79,M79*(1-#REF!))</f>
        <v>#REF!</v>
      </c>
      <c r="X79" s="106" t="e">
        <f t="shared" si="26"/>
        <v>#REF!</v>
      </c>
      <c r="Y79" s="107" t="s">
        <v>72</v>
      </c>
      <c r="Z79" s="103">
        <f t="shared" si="22"/>
        <v>0</v>
      </c>
      <c r="AA79" s="103">
        <f t="shared" si="23"/>
        <v>0</v>
      </c>
      <c r="AB79" s="128" t="str">
        <f t="shared" si="27"/>
        <v/>
      </c>
      <c r="AC79" s="128" t="e">
        <f t="shared" si="28"/>
        <v>#REF!</v>
      </c>
    </row>
    <row r="80" spans="1:29" ht="50.1" customHeight="1">
      <c r="A80" s="171"/>
      <c r="B80" s="171"/>
      <c r="C80" s="174"/>
      <c r="D80" s="174"/>
      <c r="E80" s="131"/>
      <c r="F80" s="177"/>
      <c r="G80" s="180"/>
      <c r="H80" s="163"/>
      <c r="I80" s="165"/>
      <c r="J80" s="168"/>
      <c r="K80" s="62"/>
      <c r="L80" s="63"/>
      <c r="M80" s="63"/>
      <c r="N80" s="63"/>
      <c r="O80" s="127"/>
      <c r="P80" s="100"/>
      <c r="Q80" s="63">
        <f t="shared" si="24"/>
        <v>0</v>
      </c>
      <c r="R80" s="64"/>
      <c r="S80" s="67"/>
      <c r="T80" s="46"/>
      <c r="U80" s="106">
        <f>IF(EXACT(O80,Y80),M80,M80*(1-'Расчет ПРЕДЗАКАЗ'!$D$10))</f>
        <v>0</v>
      </c>
      <c r="V80" s="106">
        <f t="shared" si="25"/>
        <v>0</v>
      </c>
      <c r="W80" s="106" t="e">
        <f>IF(EXACT(O80,Y80),M80,M80*(1-#REF!))</f>
        <v>#REF!</v>
      </c>
      <c r="X80" s="106" t="e">
        <f t="shared" si="26"/>
        <v>#REF!</v>
      </c>
      <c r="Y80" s="107" t="s">
        <v>72</v>
      </c>
      <c r="Z80" s="103">
        <f t="shared" si="22"/>
        <v>0</v>
      </c>
      <c r="AA80" s="103">
        <f t="shared" si="23"/>
        <v>0</v>
      </c>
      <c r="AB80" s="128" t="str">
        <f t="shared" si="27"/>
        <v/>
      </c>
      <c r="AC80" s="128" t="e">
        <f t="shared" si="28"/>
        <v>#REF!</v>
      </c>
    </row>
    <row r="81" spans="1:29" ht="50.1" customHeight="1">
      <c r="A81" s="171"/>
      <c r="B81" s="171"/>
      <c r="C81" s="174"/>
      <c r="D81" s="174"/>
      <c r="E81" s="131"/>
      <c r="F81" s="177"/>
      <c r="G81" s="180"/>
      <c r="H81" s="163"/>
      <c r="I81" s="165"/>
      <c r="J81" s="168"/>
      <c r="K81" s="62"/>
      <c r="L81" s="63"/>
      <c r="M81" s="63"/>
      <c r="N81" s="65"/>
      <c r="O81" s="127"/>
      <c r="P81" s="100"/>
      <c r="Q81" s="63">
        <f t="shared" si="24"/>
        <v>0</v>
      </c>
      <c r="R81" s="65"/>
      <c r="S81" s="67"/>
      <c r="T81" s="40"/>
      <c r="U81" s="106">
        <f>IF(EXACT(O81,Y81),M81,M81*(1-'Расчет ПРЕДЗАКАЗ'!$D$10))</f>
        <v>0</v>
      </c>
      <c r="V81" s="106">
        <f t="shared" si="25"/>
        <v>0</v>
      </c>
      <c r="W81" s="106" t="e">
        <f>IF(EXACT(O81,Y81),M81,M81*(1-#REF!))</f>
        <v>#REF!</v>
      </c>
      <c r="X81" s="106" t="e">
        <f t="shared" si="26"/>
        <v>#REF!</v>
      </c>
      <c r="Y81" s="107" t="s">
        <v>72</v>
      </c>
      <c r="Z81" s="103">
        <f t="shared" si="22"/>
        <v>0</v>
      </c>
      <c r="AA81" s="103">
        <f t="shared" si="23"/>
        <v>0</v>
      </c>
      <c r="AB81" s="128" t="str">
        <f t="shared" si="27"/>
        <v/>
      </c>
      <c r="AC81" s="128" t="e">
        <f t="shared" si="28"/>
        <v>#REF!</v>
      </c>
    </row>
    <row r="82" spans="1:29" ht="50.1" customHeight="1">
      <c r="A82" s="171"/>
      <c r="B82" s="171"/>
      <c r="C82" s="174"/>
      <c r="D82" s="174"/>
      <c r="E82" s="131"/>
      <c r="F82" s="177"/>
      <c r="G82" s="180"/>
      <c r="H82" s="163"/>
      <c r="I82" s="165"/>
      <c r="J82" s="168"/>
      <c r="K82" s="62"/>
      <c r="L82" s="63"/>
      <c r="M82" s="63"/>
      <c r="N82" s="65"/>
      <c r="O82" s="127"/>
      <c r="P82" s="100"/>
      <c r="Q82" s="63">
        <f t="shared" si="24"/>
        <v>0</v>
      </c>
      <c r="R82" s="65"/>
      <c r="S82" s="67"/>
      <c r="T82" s="40"/>
      <c r="U82" s="106">
        <f>IF(EXACT(O82,Y82),M82,M82*(1-'Расчет ПРЕДЗАКАЗ'!$D$10))</f>
        <v>0</v>
      </c>
      <c r="V82" s="106">
        <f t="shared" si="25"/>
        <v>0</v>
      </c>
      <c r="W82" s="106" t="e">
        <f>IF(EXACT(O82,Y82),M82,M82*(1-#REF!))</f>
        <v>#REF!</v>
      </c>
      <c r="X82" s="106" t="e">
        <f t="shared" si="26"/>
        <v>#REF!</v>
      </c>
      <c r="Y82" s="107" t="s">
        <v>72</v>
      </c>
      <c r="Z82" s="103">
        <f t="shared" si="22"/>
        <v>0</v>
      </c>
      <c r="AA82" s="103">
        <f t="shared" si="23"/>
        <v>0</v>
      </c>
      <c r="AB82" s="128" t="str">
        <f t="shared" si="27"/>
        <v/>
      </c>
      <c r="AC82" s="128" t="e">
        <f t="shared" si="28"/>
        <v>#REF!</v>
      </c>
    </row>
    <row r="83" spans="1:29" ht="50.1" customHeight="1">
      <c r="A83" s="171"/>
      <c r="B83" s="171"/>
      <c r="C83" s="174"/>
      <c r="D83" s="174"/>
      <c r="E83" s="131"/>
      <c r="F83" s="177"/>
      <c r="G83" s="180"/>
      <c r="H83" s="163"/>
      <c r="I83" s="165"/>
      <c r="J83" s="168"/>
      <c r="K83" s="62"/>
      <c r="L83" s="63"/>
      <c r="M83" s="63"/>
      <c r="N83" s="65"/>
      <c r="O83" s="127"/>
      <c r="P83" s="100"/>
      <c r="Q83" s="63">
        <f t="shared" si="24"/>
        <v>0</v>
      </c>
      <c r="R83" s="65"/>
      <c r="S83" s="67"/>
      <c r="T83" s="40"/>
      <c r="U83" s="106">
        <f>IF(EXACT(O83,Y83),M83,M83*(1-'Расчет ПРЕДЗАКАЗ'!$D$10))</f>
        <v>0</v>
      </c>
      <c r="V83" s="106">
        <f t="shared" si="25"/>
        <v>0</v>
      </c>
      <c r="W83" s="106" t="e">
        <f>IF(EXACT(O83,Y83),M83,M83*(1-#REF!))</f>
        <v>#REF!</v>
      </c>
      <c r="X83" s="106" t="e">
        <f t="shared" si="26"/>
        <v>#REF!</v>
      </c>
      <c r="Y83" s="107" t="s">
        <v>72</v>
      </c>
      <c r="Z83" s="103">
        <f t="shared" si="22"/>
        <v>0</v>
      </c>
      <c r="AA83" s="103">
        <f t="shared" si="23"/>
        <v>0</v>
      </c>
      <c r="AB83" s="128" t="str">
        <f t="shared" si="27"/>
        <v/>
      </c>
      <c r="AC83" s="128" t="e">
        <f t="shared" si="28"/>
        <v>#REF!</v>
      </c>
    </row>
    <row r="84" spans="1:29" ht="50.1" customHeight="1">
      <c r="A84" s="171"/>
      <c r="B84" s="171"/>
      <c r="C84" s="174"/>
      <c r="D84" s="174"/>
      <c r="E84" s="131"/>
      <c r="F84" s="177"/>
      <c r="G84" s="180"/>
      <c r="H84" s="163"/>
      <c r="I84" s="165"/>
      <c r="J84" s="168"/>
      <c r="K84" s="62"/>
      <c r="L84" s="63"/>
      <c r="M84" s="63"/>
      <c r="N84" s="65"/>
      <c r="O84" s="127"/>
      <c r="P84" s="100"/>
      <c r="Q84" s="63">
        <f t="shared" si="24"/>
        <v>0</v>
      </c>
      <c r="R84" s="65"/>
      <c r="S84" s="67"/>
      <c r="T84" s="40"/>
      <c r="U84" s="106">
        <f>IF(EXACT(O84,Y84),M84,M84*(1-'Расчет ПРЕДЗАКАЗ'!$D$10))</f>
        <v>0</v>
      </c>
      <c r="V84" s="106">
        <f t="shared" si="25"/>
        <v>0</v>
      </c>
      <c r="W84" s="106" t="e">
        <f>IF(EXACT(O84,Y84),M84,M84*(1-#REF!))</f>
        <v>#REF!</v>
      </c>
      <c r="X84" s="106" t="e">
        <f t="shared" si="26"/>
        <v>#REF!</v>
      </c>
      <c r="Y84" s="107" t="s">
        <v>72</v>
      </c>
      <c r="Z84" s="103">
        <f t="shared" si="22"/>
        <v>0</v>
      </c>
      <c r="AA84" s="103">
        <f t="shared" si="23"/>
        <v>0</v>
      </c>
      <c r="AB84" s="128" t="str">
        <f t="shared" si="27"/>
        <v/>
      </c>
      <c r="AC84" s="128" t="e">
        <f t="shared" si="28"/>
        <v>#REF!</v>
      </c>
    </row>
    <row r="85" spans="1:29" ht="50.1" customHeight="1">
      <c r="A85" s="171"/>
      <c r="B85" s="171"/>
      <c r="C85" s="174"/>
      <c r="D85" s="174"/>
      <c r="E85" s="131"/>
      <c r="F85" s="177"/>
      <c r="G85" s="180"/>
      <c r="H85" s="163"/>
      <c r="I85" s="165"/>
      <c r="J85" s="168"/>
      <c r="K85" s="62"/>
      <c r="L85" s="63"/>
      <c r="M85" s="63"/>
      <c r="N85" s="65"/>
      <c r="O85" s="127"/>
      <c r="P85" s="100"/>
      <c r="Q85" s="63">
        <f t="shared" si="24"/>
        <v>0</v>
      </c>
      <c r="R85" s="65"/>
      <c r="S85" s="67"/>
      <c r="T85" s="40"/>
      <c r="U85" s="106">
        <f>IF(EXACT(O85,Y85),M85,M85*(1-'Расчет ПРЕДЗАКАЗ'!$D$10))</f>
        <v>0</v>
      </c>
      <c r="V85" s="106">
        <f t="shared" si="25"/>
        <v>0</v>
      </c>
      <c r="W85" s="106" t="e">
        <f>IF(EXACT(O85,Y85),M85,M85*(1-#REF!))</f>
        <v>#REF!</v>
      </c>
      <c r="X85" s="106" t="e">
        <f t="shared" si="26"/>
        <v>#REF!</v>
      </c>
      <c r="Y85" s="107" t="s">
        <v>72</v>
      </c>
      <c r="Z85" s="103">
        <f t="shared" si="22"/>
        <v>0</v>
      </c>
      <c r="AA85" s="103">
        <f t="shared" si="23"/>
        <v>0</v>
      </c>
      <c r="AB85" s="128" t="str">
        <f t="shared" si="27"/>
        <v/>
      </c>
      <c r="AC85" s="128" t="e">
        <f t="shared" si="28"/>
        <v>#REF!</v>
      </c>
    </row>
    <row r="86" spans="1:29" ht="50.1" customHeight="1">
      <c r="A86" s="172"/>
      <c r="B86" s="172"/>
      <c r="C86" s="175"/>
      <c r="D86" s="175"/>
      <c r="E86" s="132"/>
      <c r="F86" s="178"/>
      <c r="G86" s="181"/>
      <c r="H86" s="164"/>
      <c r="I86" s="166"/>
      <c r="J86" s="169"/>
      <c r="K86" s="62"/>
      <c r="L86" s="63"/>
      <c r="M86" s="63"/>
      <c r="N86" s="65"/>
      <c r="O86" s="127"/>
      <c r="P86" s="100"/>
      <c r="Q86" s="63">
        <f t="shared" si="24"/>
        <v>0</v>
      </c>
      <c r="R86" s="65"/>
      <c r="S86" s="67"/>
      <c r="T86" s="40"/>
      <c r="U86" s="106">
        <f>IF(EXACT(O86,Y86),M86,M86*(1-'Расчет ПРЕДЗАКАЗ'!$D$10))</f>
        <v>0</v>
      </c>
      <c r="V86" s="106">
        <f t="shared" si="25"/>
        <v>0</v>
      </c>
      <c r="W86" s="106" t="e">
        <f>IF(EXACT(O86,Y86),M86,M86*(1-#REF!))</f>
        <v>#REF!</v>
      </c>
      <c r="X86" s="106" t="e">
        <f t="shared" si="26"/>
        <v>#REF!</v>
      </c>
      <c r="Y86" s="107" t="s">
        <v>72</v>
      </c>
      <c r="Z86" s="103">
        <f t="shared" si="22"/>
        <v>0</v>
      </c>
      <c r="AA86" s="103">
        <f t="shared" si="23"/>
        <v>0</v>
      </c>
      <c r="AB86" s="128" t="str">
        <f t="shared" si="27"/>
        <v/>
      </c>
      <c r="AC86" s="128" t="e">
        <f t="shared" si="28"/>
        <v>#REF!</v>
      </c>
    </row>
    <row r="87" spans="1:29" ht="11.25" customHeight="1" thickBot="1"/>
    <row r="88" spans="1:29" ht="50.1" customHeight="1">
      <c r="A88" s="170">
        <v>651</v>
      </c>
      <c r="B88" s="170" t="s">
        <v>4975</v>
      </c>
      <c r="C88" s="173" t="s">
        <v>4994</v>
      </c>
      <c r="D88" s="173" t="s">
        <v>77</v>
      </c>
      <c r="E88" s="131"/>
      <c r="F88" s="201" t="s">
        <v>4971</v>
      </c>
      <c r="G88" s="179" t="s">
        <v>4977</v>
      </c>
      <c r="H88" s="162" t="s">
        <v>4995</v>
      </c>
      <c r="I88" s="202" t="s">
        <v>4996</v>
      </c>
      <c r="J88" s="167" t="s">
        <v>19</v>
      </c>
      <c r="K88" s="62" t="s">
        <v>98</v>
      </c>
      <c r="L88" s="63">
        <v>3910</v>
      </c>
      <c r="M88" s="63">
        <v>2441</v>
      </c>
      <c r="N88" s="142" t="s">
        <v>4997</v>
      </c>
      <c r="O88" s="127" t="s">
        <v>72</v>
      </c>
      <c r="P88" s="100"/>
      <c r="Q88" s="63">
        <f>P88*M88</f>
        <v>0</v>
      </c>
      <c r="R88" s="64"/>
      <c r="S88" s="67">
        <v>86</v>
      </c>
      <c r="T88" s="58"/>
      <c r="U88" s="106">
        <f>IF(EXACT(O88,Y88),M88,M88*(1-'Расчет ПРЕДЗАКАЗ'!$D$10))</f>
        <v>2441</v>
      </c>
      <c r="V88" s="106">
        <f>P88*U88</f>
        <v>0</v>
      </c>
      <c r="W88" s="106">
        <f>IF(EXACT(O88,Y88),M88,M88*(1-#REF!))</f>
        <v>2441</v>
      </c>
      <c r="X88" s="106">
        <f>P88*W88</f>
        <v>0</v>
      </c>
      <c r="Y88" s="107" t="s">
        <v>72</v>
      </c>
      <c r="Z88" s="103">
        <f t="shared" ref="Z88:Z102" si="29">IF(EXACT(O88,Y88),Q88,0)</f>
        <v>0</v>
      </c>
      <c r="AA88" s="103">
        <f t="shared" ref="AA88:AA102" si="30">IF(Z88=0,Q88,0)</f>
        <v>0</v>
      </c>
      <c r="AB88" s="128">
        <f>IF(U88=0,"",L88/U88-1)</f>
        <v>0.60180253994264654</v>
      </c>
      <c r="AC88" s="128">
        <f>IF(W88=0,"",L88/W88-1)</f>
        <v>0.60180253994264654</v>
      </c>
    </row>
    <row r="89" spans="1:29" ht="50.1" customHeight="1">
      <c r="A89" s="171"/>
      <c r="B89" s="171"/>
      <c r="C89" s="174"/>
      <c r="D89" s="174"/>
      <c r="E89" s="131"/>
      <c r="F89" s="177"/>
      <c r="G89" s="180"/>
      <c r="H89" s="163"/>
      <c r="I89" s="165"/>
      <c r="J89" s="168"/>
      <c r="K89" s="62" t="s">
        <v>105</v>
      </c>
      <c r="L89" s="63">
        <v>3910</v>
      </c>
      <c r="M89" s="63">
        <v>2441</v>
      </c>
      <c r="N89" s="142" t="s">
        <v>4998</v>
      </c>
      <c r="O89" s="127" t="s">
        <v>72</v>
      </c>
      <c r="P89" s="100"/>
      <c r="Q89" s="63">
        <f t="shared" ref="Q89:Q102" si="31">P89*M89</f>
        <v>0</v>
      </c>
      <c r="R89" s="64"/>
      <c r="S89" s="67">
        <v>63</v>
      </c>
      <c r="T89" s="46"/>
      <c r="U89" s="106">
        <f>IF(EXACT(O89,Y89),M89,M89*(1-'Расчет ПРЕДЗАКАЗ'!$D$10))</f>
        <v>2441</v>
      </c>
      <c r="V89" s="106">
        <f t="shared" ref="V89:V102" si="32">P89*U89</f>
        <v>0</v>
      </c>
      <c r="W89" s="106">
        <f>IF(EXACT(O89,Y89),M89,M89*(1-#REF!))</f>
        <v>2441</v>
      </c>
      <c r="X89" s="106">
        <f t="shared" ref="X89:X102" si="33">P89*W89</f>
        <v>0</v>
      </c>
      <c r="Y89" s="107" t="s">
        <v>72</v>
      </c>
      <c r="Z89" s="103">
        <f t="shared" si="29"/>
        <v>0</v>
      </c>
      <c r="AA89" s="103">
        <f t="shared" si="30"/>
        <v>0</v>
      </c>
      <c r="AB89" s="128">
        <f t="shared" ref="AB89:AB102" si="34">IF(U89=0,"",L89/U89-1)</f>
        <v>0.60180253994264654</v>
      </c>
      <c r="AC89" s="128">
        <f t="shared" ref="AC89:AC102" si="35">IF(W89=0,"",L89/W89-1)</f>
        <v>0.60180253994264654</v>
      </c>
    </row>
    <row r="90" spans="1:29" ht="50.1" customHeight="1">
      <c r="A90" s="171"/>
      <c r="B90" s="171"/>
      <c r="C90" s="174"/>
      <c r="D90" s="174"/>
      <c r="E90" s="131"/>
      <c r="F90" s="177"/>
      <c r="G90" s="180"/>
      <c r="H90" s="163"/>
      <c r="I90" s="165"/>
      <c r="J90" s="168"/>
      <c r="K90" s="62"/>
      <c r="L90" s="63"/>
      <c r="M90" s="63"/>
      <c r="N90" s="142"/>
      <c r="O90" s="127"/>
      <c r="P90" s="100"/>
      <c r="Q90" s="63">
        <f t="shared" si="31"/>
        <v>0</v>
      </c>
      <c r="R90" s="64"/>
      <c r="S90" s="67"/>
      <c r="T90" s="46"/>
      <c r="U90" s="106">
        <f>IF(EXACT(O90,Y90),M90,M90*(1-'Расчет ПРЕДЗАКАЗ'!$D$10))</f>
        <v>0</v>
      </c>
      <c r="V90" s="106">
        <f t="shared" si="32"/>
        <v>0</v>
      </c>
      <c r="W90" s="106" t="e">
        <f>IF(EXACT(O90,Y90),M90,M90*(1-#REF!))</f>
        <v>#REF!</v>
      </c>
      <c r="X90" s="106" t="e">
        <f t="shared" si="33"/>
        <v>#REF!</v>
      </c>
      <c r="Y90" s="107" t="s">
        <v>72</v>
      </c>
      <c r="Z90" s="103">
        <f t="shared" si="29"/>
        <v>0</v>
      </c>
      <c r="AA90" s="103">
        <f t="shared" si="30"/>
        <v>0</v>
      </c>
      <c r="AB90" s="128" t="str">
        <f t="shared" si="34"/>
        <v/>
      </c>
      <c r="AC90" s="128" t="e">
        <f t="shared" si="35"/>
        <v>#REF!</v>
      </c>
    </row>
    <row r="91" spans="1:29" ht="50.1" customHeight="1">
      <c r="A91" s="171"/>
      <c r="B91" s="171"/>
      <c r="C91" s="174"/>
      <c r="D91" s="174"/>
      <c r="E91" s="131"/>
      <c r="F91" s="177"/>
      <c r="G91" s="180"/>
      <c r="H91" s="163"/>
      <c r="I91" s="165"/>
      <c r="J91" s="168"/>
      <c r="K91" s="62"/>
      <c r="L91" s="63"/>
      <c r="M91" s="63"/>
      <c r="N91" s="142"/>
      <c r="O91" s="127"/>
      <c r="P91" s="100"/>
      <c r="Q91" s="63">
        <f t="shared" si="31"/>
        <v>0</v>
      </c>
      <c r="R91" s="64"/>
      <c r="S91" s="67"/>
      <c r="T91" s="46"/>
      <c r="U91" s="106">
        <f>IF(EXACT(O91,Y91),M91,M91*(1-'Расчет ПРЕДЗАКАЗ'!$D$10))</f>
        <v>0</v>
      </c>
      <c r="V91" s="106">
        <f t="shared" si="32"/>
        <v>0</v>
      </c>
      <c r="W91" s="106" t="e">
        <f>IF(EXACT(O91,Y91),M91,M91*(1-#REF!))</f>
        <v>#REF!</v>
      </c>
      <c r="X91" s="106" t="e">
        <f t="shared" si="33"/>
        <v>#REF!</v>
      </c>
      <c r="Y91" s="107" t="s">
        <v>72</v>
      </c>
      <c r="Z91" s="103">
        <f t="shared" si="29"/>
        <v>0</v>
      </c>
      <c r="AA91" s="103">
        <f t="shared" si="30"/>
        <v>0</v>
      </c>
      <c r="AB91" s="128" t="str">
        <f t="shared" si="34"/>
        <v/>
      </c>
      <c r="AC91" s="128" t="e">
        <f t="shared" si="35"/>
        <v>#REF!</v>
      </c>
    </row>
    <row r="92" spans="1:29" ht="50.1" customHeight="1">
      <c r="A92" s="171"/>
      <c r="B92" s="171"/>
      <c r="C92" s="174"/>
      <c r="D92" s="174"/>
      <c r="E92" s="131"/>
      <c r="F92" s="177"/>
      <c r="G92" s="180"/>
      <c r="H92" s="163"/>
      <c r="I92" s="165"/>
      <c r="J92" s="168"/>
      <c r="K92" s="62"/>
      <c r="L92" s="63"/>
      <c r="M92" s="63"/>
      <c r="N92" s="142"/>
      <c r="O92" s="127"/>
      <c r="P92" s="100"/>
      <c r="Q92" s="63">
        <f t="shared" si="31"/>
        <v>0</v>
      </c>
      <c r="R92" s="64"/>
      <c r="S92" s="67"/>
      <c r="T92" s="46"/>
      <c r="U92" s="106">
        <f>IF(EXACT(O92,Y92),M92,M92*(1-'Расчет ПРЕДЗАКАЗ'!$D$10))</f>
        <v>0</v>
      </c>
      <c r="V92" s="106">
        <f t="shared" si="32"/>
        <v>0</v>
      </c>
      <c r="W92" s="106" t="e">
        <f>IF(EXACT(O92,Y92),M92,M92*(1-#REF!))</f>
        <v>#REF!</v>
      </c>
      <c r="X92" s="106" t="e">
        <f t="shared" si="33"/>
        <v>#REF!</v>
      </c>
      <c r="Y92" s="107" t="s">
        <v>72</v>
      </c>
      <c r="Z92" s="103">
        <f t="shared" si="29"/>
        <v>0</v>
      </c>
      <c r="AA92" s="103">
        <f t="shared" si="30"/>
        <v>0</v>
      </c>
      <c r="AB92" s="128" t="str">
        <f t="shared" si="34"/>
        <v/>
      </c>
      <c r="AC92" s="128" t="e">
        <f t="shared" si="35"/>
        <v>#REF!</v>
      </c>
    </row>
    <row r="93" spans="1:29" ht="50.1" customHeight="1">
      <c r="A93" s="171"/>
      <c r="B93" s="171"/>
      <c r="C93" s="174"/>
      <c r="D93" s="174"/>
      <c r="E93" s="131"/>
      <c r="F93" s="177"/>
      <c r="G93" s="180"/>
      <c r="H93" s="163"/>
      <c r="I93" s="165"/>
      <c r="J93" s="168"/>
      <c r="K93" s="62"/>
      <c r="L93" s="63"/>
      <c r="M93" s="63"/>
      <c r="N93" s="142"/>
      <c r="O93" s="127"/>
      <c r="P93" s="100"/>
      <c r="Q93" s="63">
        <f t="shared" si="31"/>
        <v>0</v>
      </c>
      <c r="R93" s="64"/>
      <c r="S93" s="67"/>
      <c r="T93" s="46"/>
      <c r="U93" s="106">
        <f>IF(EXACT(O93,Y93),M93,M93*(1-'Расчет ПРЕДЗАКАЗ'!$D$10))</f>
        <v>0</v>
      </c>
      <c r="V93" s="106">
        <f t="shared" si="32"/>
        <v>0</v>
      </c>
      <c r="W93" s="106" t="e">
        <f>IF(EXACT(O93,Y93),M93,M93*(1-#REF!))</f>
        <v>#REF!</v>
      </c>
      <c r="X93" s="106" t="e">
        <f t="shared" si="33"/>
        <v>#REF!</v>
      </c>
      <c r="Y93" s="107" t="s">
        <v>72</v>
      </c>
      <c r="Z93" s="103">
        <f t="shared" si="29"/>
        <v>0</v>
      </c>
      <c r="AA93" s="103">
        <f t="shared" si="30"/>
        <v>0</v>
      </c>
      <c r="AB93" s="128" t="str">
        <f t="shared" si="34"/>
        <v/>
      </c>
      <c r="AC93" s="128" t="e">
        <f t="shared" si="35"/>
        <v>#REF!</v>
      </c>
    </row>
    <row r="94" spans="1:29" ht="50.1" customHeight="1">
      <c r="A94" s="171"/>
      <c r="B94" s="171"/>
      <c r="C94" s="174"/>
      <c r="D94" s="174"/>
      <c r="E94" s="131"/>
      <c r="F94" s="177"/>
      <c r="G94" s="180"/>
      <c r="H94" s="163"/>
      <c r="I94" s="165"/>
      <c r="J94" s="168"/>
      <c r="K94" s="62"/>
      <c r="L94" s="63"/>
      <c r="M94" s="63"/>
      <c r="N94" s="142"/>
      <c r="O94" s="127"/>
      <c r="P94" s="100"/>
      <c r="Q94" s="63">
        <f t="shared" si="31"/>
        <v>0</v>
      </c>
      <c r="R94" s="64"/>
      <c r="S94" s="67"/>
      <c r="T94" s="46"/>
      <c r="U94" s="106">
        <f>IF(EXACT(O94,Y94),M94,M94*(1-'Расчет ПРЕДЗАКАЗ'!$D$10))</f>
        <v>0</v>
      </c>
      <c r="V94" s="106">
        <f t="shared" si="32"/>
        <v>0</v>
      </c>
      <c r="W94" s="106" t="e">
        <f>IF(EXACT(O94,Y94),M94,M94*(1-#REF!))</f>
        <v>#REF!</v>
      </c>
      <c r="X94" s="106" t="e">
        <f t="shared" si="33"/>
        <v>#REF!</v>
      </c>
      <c r="Y94" s="107" t="s">
        <v>72</v>
      </c>
      <c r="Z94" s="103">
        <f t="shared" si="29"/>
        <v>0</v>
      </c>
      <c r="AA94" s="103">
        <f t="shared" si="30"/>
        <v>0</v>
      </c>
      <c r="AB94" s="128" t="str">
        <f t="shared" si="34"/>
        <v/>
      </c>
      <c r="AC94" s="128" t="e">
        <f t="shared" si="35"/>
        <v>#REF!</v>
      </c>
    </row>
    <row r="95" spans="1:29" ht="50.1" customHeight="1">
      <c r="A95" s="171"/>
      <c r="B95" s="171"/>
      <c r="C95" s="174"/>
      <c r="D95" s="174"/>
      <c r="E95" s="131"/>
      <c r="F95" s="177"/>
      <c r="G95" s="180"/>
      <c r="H95" s="163"/>
      <c r="I95" s="165"/>
      <c r="J95" s="168"/>
      <c r="K95" s="62"/>
      <c r="L95" s="63"/>
      <c r="M95" s="63"/>
      <c r="N95" s="142"/>
      <c r="O95" s="127"/>
      <c r="P95" s="100"/>
      <c r="Q95" s="63">
        <f t="shared" si="31"/>
        <v>0</v>
      </c>
      <c r="R95" s="64"/>
      <c r="S95" s="67"/>
      <c r="T95" s="46"/>
      <c r="U95" s="106">
        <f>IF(EXACT(O95,Y95),M95,M95*(1-'Расчет ПРЕДЗАКАЗ'!$D$10))</f>
        <v>0</v>
      </c>
      <c r="V95" s="106">
        <f t="shared" si="32"/>
        <v>0</v>
      </c>
      <c r="W95" s="106" t="e">
        <f>IF(EXACT(O95,Y95),M95,M95*(1-#REF!))</f>
        <v>#REF!</v>
      </c>
      <c r="X95" s="106" t="e">
        <f t="shared" si="33"/>
        <v>#REF!</v>
      </c>
      <c r="Y95" s="107" t="s">
        <v>72</v>
      </c>
      <c r="Z95" s="103">
        <f t="shared" si="29"/>
        <v>0</v>
      </c>
      <c r="AA95" s="103">
        <f t="shared" si="30"/>
        <v>0</v>
      </c>
      <c r="AB95" s="128" t="str">
        <f t="shared" si="34"/>
        <v/>
      </c>
      <c r="AC95" s="128" t="e">
        <f t="shared" si="35"/>
        <v>#REF!</v>
      </c>
    </row>
    <row r="96" spans="1:29" ht="50.1" customHeight="1">
      <c r="A96" s="171"/>
      <c r="B96" s="171"/>
      <c r="C96" s="174"/>
      <c r="D96" s="174"/>
      <c r="E96" s="131"/>
      <c r="F96" s="177"/>
      <c r="G96" s="180"/>
      <c r="H96" s="163"/>
      <c r="I96" s="165"/>
      <c r="J96" s="168"/>
      <c r="K96" s="62"/>
      <c r="L96" s="63"/>
      <c r="M96" s="63"/>
      <c r="N96" s="63"/>
      <c r="O96" s="127"/>
      <c r="P96" s="100"/>
      <c r="Q96" s="63">
        <f t="shared" si="31"/>
        <v>0</v>
      </c>
      <c r="R96" s="64"/>
      <c r="S96" s="67"/>
      <c r="T96" s="46"/>
      <c r="U96" s="106">
        <f>IF(EXACT(O96,Y96),M96,M96*(1-'Расчет ПРЕДЗАКАЗ'!$D$10))</f>
        <v>0</v>
      </c>
      <c r="V96" s="106">
        <f t="shared" si="32"/>
        <v>0</v>
      </c>
      <c r="W96" s="106" t="e">
        <f>IF(EXACT(O96,Y96),M96,M96*(1-#REF!))</f>
        <v>#REF!</v>
      </c>
      <c r="X96" s="106" t="e">
        <f t="shared" si="33"/>
        <v>#REF!</v>
      </c>
      <c r="Y96" s="107" t="s">
        <v>72</v>
      </c>
      <c r="Z96" s="103">
        <f t="shared" si="29"/>
        <v>0</v>
      </c>
      <c r="AA96" s="103">
        <f t="shared" si="30"/>
        <v>0</v>
      </c>
      <c r="AB96" s="128" t="str">
        <f t="shared" si="34"/>
        <v/>
      </c>
      <c r="AC96" s="128" t="e">
        <f t="shared" si="35"/>
        <v>#REF!</v>
      </c>
    </row>
    <row r="97" spans="1:29" ht="50.1" customHeight="1">
      <c r="A97" s="171"/>
      <c r="B97" s="171"/>
      <c r="C97" s="174"/>
      <c r="D97" s="174"/>
      <c r="E97" s="131"/>
      <c r="F97" s="177"/>
      <c r="G97" s="180"/>
      <c r="H97" s="163"/>
      <c r="I97" s="165"/>
      <c r="J97" s="168"/>
      <c r="K97" s="62"/>
      <c r="L97" s="63"/>
      <c r="M97" s="63"/>
      <c r="N97" s="65"/>
      <c r="O97" s="127"/>
      <c r="P97" s="100"/>
      <c r="Q97" s="63">
        <f t="shared" si="31"/>
        <v>0</v>
      </c>
      <c r="R97" s="65"/>
      <c r="S97" s="67"/>
      <c r="T97" s="40"/>
      <c r="U97" s="106">
        <f>IF(EXACT(O97,Y97),M97,M97*(1-'Расчет ПРЕДЗАКАЗ'!$D$10))</f>
        <v>0</v>
      </c>
      <c r="V97" s="106">
        <f t="shared" si="32"/>
        <v>0</v>
      </c>
      <c r="W97" s="106" t="e">
        <f>IF(EXACT(O97,Y97),M97,M97*(1-#REF!))</f>
        <v>#REF!</v>
      </c>
      <c r="X97" s="106" t="e">
        <f t="shared" si="33"/>
        <v>#REF!</v>
      </c>
      <c r="Y97" s="107" t="s">
        <v>72</v>
      </c>
      <c r="Z97" s="103">
        <f t="shared" si="29"/>
        <v>0</v>
      </c>
      <c r="AA97" s="103">
        <f t="shared" si="30"/>
        <v>0</v>
      </c>
      <c r="AB97" s="128" t="str">
        <f t="shared" si="34"/>
        <v/>
      </c>
      <c r="AC97" s="128" t="e">
        <f t="shared" si="35"/>
        <v>#REF!</v>
      </c>
    </row>
    <row r="98" spans="1:29" ht="50.1" customHeight="1">
      <c r="A98" s="171"/>
      <c r="B98" s="171"/>
      <c r="C98" s="174"/>
      <c r="D98" s="174"/>
      <c r="E98" s="131"/>
      <c r="F98" s="177"/>
      <c r="G98" s="180"/>
      <c r="H98" s="163"/>
      <c r="I98" s="165"/>
      <c r="J98" s="168"/>
      <c r="K98" s="62"/>
      <c r="L98" s="63"/>
      <c r="M98" s="63"/>
      <c r="N98" s="65"/>
      <c r="O98" s="127"/>
      <c r="P98" s="100"/>
      <c r="Q98" s="63">
        <f t="shared" si="31"/>
        <v>0</v>
      </c>
      <c r="R98" s="65"/>
      <c r="S98" s="67"/>
      <c r="T98" s="40"/>
      <c r="U98" s="106">
        <f>IF(EXACT(O98,Y98),M98,M98*(1-'Расчет ПРЕДЗАКАЗ'!$D$10))</f>
        <v>0</v>
      </c>
      <c r="V98" s="106">
        <f t="shared" si="32"/>
        <v>0</v>
      </c>
      <c r="W98" s="106" t="e">
        <f>IF(EXACT(O98,Y98),M98,M98*(1-#REF!))</f>
        <v>#REF!</v>
      </c>
      <c r="X98" s="106" t="e">
        <f t="shared" si="33"/>
        <v>#REF!</v>
      </c>
      <c r="Y98" s="107" t="s">
        <v>72</v>
      </c>
      <c r="Z98" s="103">
        <f t="shared" si="29"/>
        <v>0</v>
      </c>
      <c r="AA98" s="103">
        <f t="shared" si="30"/>
        <v>0</v>
      </c>
      <c r="AB98" s="128" t="str">
        <f t="shared" si="34"/>
        <v/>
      </c>
      <c r="AC98" s="128" t="e">
        <f t="shared" si="35"/>
        <v>#REF!</v>
      </c>
    </row>
    <row r="99" spans="1:29" ht="50.1" customHeight="1">
      <c r="A99" s="171"/>
      <c r="B99" s="171"/>
      <c r="C99" s="174"/>
      <c r="D99" s="174"/>
      <c r="E99" s="131"/>
      <c r="F99" s="177"/>
      <c r="G99" s="180"/>
      <c r="H99" s="163"/>
      <c r="I99" s="165"/>
      <c r="J99" s="168"/>
      <c r="K99" s="62"/>
      <c r="L99" s="63"/>
      <c r="M99" s="63"/>
      <c r="N99" s="65"/>
      <c r="O99" s="127"/>
      <c r="P99" s="100"/>
      <c r="Q99" s="63">
        <f t="shared" si="31"/>
        <v>0</v>
      </c>
      <c r="R99" s="65"/>
      <c r="S99" s="67"/>
      <c r="T99" s="40"/>
      <c r="U99" s="106">
        <f>IF(EXACT(O99,Y99),M99,M99*(1-'Расчет ПРЕДЗАКАЗ'!$D$10))</f>
        <v>0</v>
      </c>
      <c r="V99" s="106">
        <f t="shared" si="32"/>
        <v>0</v>
      </c>
      <c r="W99" s="106" t="e">
        <f>IF(EXACT(O99,Y99),M99,M99*(1-#REF!))</f>
        <v>#REF!</v>
      </c>
      <c r="X99" s="106" t="e">
        <f t="shared" si="33"/>
        <v>#REF!</v>
      </c>
      <c r="Y99" s="107" t="s">
        <v>72</v>
      </c>
      <c r="Z99" s="103">
        <f t="shared" si="29"/>
        <v>0</v>
      </c>
      <c r="AA99" s="103">
        <f t="shared" si="30"/>
        <v>0</v>
      </c>
      <c r="AB99" s="128" t="str">
        <f t="shared" si="34"/>
        <v/>
      </c>
      <c r="AC99" s="128" t="e">
        <f t="shared" si="35"/>
        <v>#REF!</v>
      </c>
    </row>
    <row r="100" spans="1:29" ht="50.1" customHeight="1">
      <c r="A100" s="171"/>
      <c r="B100" s="171"/>
      <c r="C100" s="174"/>
      <c r="D100" s="174"/>
      <c r="E100" s="131"/>
      <c r="F100" s="177"/>
      <c r="G100" s="180"/>
      <c r="H100" s="163"/>
      <c r="I100" s="165"/>
      <c r="J100" s="168"/>
      <c r="K100" s="62"/>
      <c r="L100" s="63"/>
      <c r="M100" s="63"/>
      <c r="N100" s="65"/>
      <c r="O100" s="127"/>
      <c r="P100" s="100"/>
      <c r="Q100" s="63">
        <f t="shared" si="31"/>
        <v>0</v>
      </c>
      <c r="R100" s="65"/>
      <c r="S100" s="67"/>
      <c r="T100" s="40"/>
      <c r="U100" s="106">
        <f>IF(EXACT(O100,Y100),M100,M100*(1-'Расчет ПРЕДЗАКАЗ'!$D$10))</f>
        <v>0</v>
      </c>
      <c r="V100" s="106">
        <f t="shared" si="32"/>
        <v>0</v>
      </c>
      <c r="W100" s="106" t="e">
        <f>IF(EXACT(O100,Y100),M100,M100*(1-#REF!))</f>
        <v>#REF!</v>
      </c>
      <c r="X100" s="106" t="e">
        <f t="shared" si="33"/>
        <v>#REF!</v>
      </c>
      <c r="Y100" s="107" t="s">
        <v>72</v>
      </c>
      <c r="Z100" s="103">
        <f t="shared" si="29"/>
        <v>0</v>
      </c>
      <c r="AA100" s="103">
        <f t="shared" si="30"/>
        <v>0</v>
      </c>
      <c r="AB100" s="128" t="str">
        <f t="shared" si="34"/>
        <v/>
      </c>
      <c r="AC100" s="128" t="e">
        <f t="shared" si="35"/>
        <v>#REF!</v>
      </c>
    </row>
    <row r="101" spans="1:29" ht="50.1" customHeight="1">
      <c r="A101" s="171"/>
      <c r="B101" s="171"/>
      <c r="C101" s="174"/>
      <c r="D101" s="174"/>
      <c r="E101" s="131"/>
      <c r="F101" s="177"/>
      <c r="G101" s="180"/>
      <c r="H101" s="163"/>
      <c r="I101" s="165"/>
      <c r="J101" s="168"/>
      <c r="K101" s="62"/>
      <c r="L101" s="63"/>
      <c r="M101" s="63"/>
      <c r="N101" s="65"/>
      <c r="O101" s="127"/>
      <c r="P101" s="100"/>
      <c r="Q101" s="63">
        <f t="shared" si="31"/>
        <v>0</v>
      </c>
      <c r="R101" s="65"/>
      <c r="S101" s="67"/>
      <c r="T101" s="40"/>
      <c r="U101" s="106">
        <f>IF(EXACT(O101,Y101),M101,M101*(1-'Расчет ПРЕДЗАКАЗ'!$D$10))</f>
        <v>0</v>
      </c>
      <c r="V101" s="106">
        <f t="shared" si="32"/>
        <v>0</v>
      </c>
      <c r="W101" s="106" t="e">
        <f>IF(EXACT(O101,Y101),M101,M101*(1-#REF!))</f>
        <v>#REF!</v>
      </c>
      <c r="X101" s="106" t="e">
        <f t="shared" si="33"/>
        <v>#REF!</v>
      </c>
      <c r="Y101" s="107" t="s">
        <v>72</v>
      </c>
      <c r="Z101" s="103">
        <f t="shared" si="29"/>
        <v>0</v>
      </c>
      <c r="AA101" s="103">
        <f t="shared" si="30"/>
        <v>0</v>
      </c>
      <c r="AB101" s="128" t="str">
        <f t="shared" si="34"/>
        <v/>
      </c>
      <c r="AC101" s="128" t="e">
        <f t="shared" si="35"/>
        <v>#REF!</v>
      </c>
    </row>
    <row r="102" spans="1:29" ht="50.1" customHeight="1">
      <c r="A102" s="172"/>
      <c r="B102" s="172"/>
      <c r="C102" s="175"/>
      <c r="D102" s="175"/>
      <c r="E102" s="132"/>
      <c r="F102" s="178"/>
      <c r="G102" s="181"/>
      <c r="H102" s="164"/>
      <c r="I102" s="166"/>
      <c r="J102" s="169"/>
      <c r="K102" s="62"/>
      <c r="L102" s="63"/>
      <c r="M102" s="63"/>
      <c r="N102" s="65"/>
      <c r="O102" s="127"/>
      <c r="P102" s="100"/>
      <c r="Q102" s="63">
        <f t="shared" si="31"/>
        <v>0</v>
      </c>
      <c r="R102" s="65"/>
      <c r="S102" s="67"/>
      <c r="T102" s="40"/>
      <c r="U102" s="106">
        <f>IF(EXACT(O102,Y102),M102,M102*(1-'Расчет ПРЕДЗАКАЗ'!$D$10))</f>
        <v>0</v>
      </c>
      <c r="V102" s="106">
        <f t="shared" si="32"/>
        <v>0</v>
      </c>
      <c r="W102" s="106" t="e">
        <f>IF(EXACT(O102,Y102),M102,M102*(1-#REF!))</f>
        <v>#REF!</v>
      </c>
      <c r="X102" s="106" t="e">
        <f t="shared" si="33"/>
        <v>#REF!</v>
      </c>
      <c r="Y102" s="107" t="s">
        <v>72</v>
      </c>
      <c r="Z102" s="103">
        <f t="shared" si="29"/>
        <v>0</v>
      </c>
      <c r="AA102" s="103">
        <f t="shared" si="30"/>
        <v>0</v>
      </c>
      <c r="AB102" s="128" t="str">
        <f t="shared" si="34"/>
        <v/>
      </c>
      <c r="AC102" s="128" t="e">
        <f t="shared" si="35"/>
        <v>#REF!</v>
      </c>
    </row>
    <row r="103" spans="1:29" ht="11.25" customHeight="1" thickBot="1"/>
    <row r="104" spans="1:29" ht="50.1" customHeight="1">
      <c r="A104" s="170">
        <v>652</v>
      </c>
      <c r="B104" s="170" t="s">
        <v>4999</v>
      </c>
      <c r="C104" s="173" t="s">
        <v>5000</v>
      </c>
      <c r="D104" s="173" t="s">
        <v>77</v>
      </c>
      <c r="E104" s="131"/>
      <c r="F104" s="201" t="s">
        <v>5001</v>
      </c>
      <c r="G104" s="179" t="s">
        <v>1977</v>
      </c>
      <c r="H104" s="162" t="s">
        <v>5002</v>
      </c>
      <c r="I104" s="202" t="s">
        <v>5003</v>
      </c>
      <c r="J104" s="167" t="s">
        <v>19</v>
      </c>
      <c r="K104" s="62" t="s">
        <v>82</v>
      </c>
      <c r="L104" s="63">
        <v>6920</v>
      </c>
      <c r="M104" s="63">
        <v>4320</v>
      </c>
      <c r="N104" s="142" t="s">
        <v>5004</v>
      </c>
      <c r="O104" s="127" t="s">
        <v>72</v>
      </c>
      <c r="P104" s="100"/>
      <c r="Q104" s="63">
        <f>P104*M104</f>
        <v>0</v>
      </c>
      <c r="R104" s="64"/>
      <c r="S104" s="67">
        <v>468</v>
      </c>
      <c r="T104" s="58"/>
      <c r="U104" s="106">
        <f>IF(EXACT(O104,Y104),M104,M104*(1-'Расчет ПРЕДЗАКАЗ'!$D$10))</f>
        <v>4320</v>
      </c>
      <c r="V104" s="106">
        <f>P104*U104</f>
        <v>0</v>
      </c>
      <c r="W104" s="106">
        <f>IF(EXACT(O104,Y104),M104,M104*(1-#REF!))</f>
        <v>4320</v>
      </c>
      <c r="X104" s="106">
        <f>P104*W104</f>
        <v>0</v>
      </c>
      <c r="Y104" s="107" t="s">
        <v>72</v>
      </c>
      <c r="Z104" s="103">
        <f t="shared" ref="Z104:Z118" si="36">IF(EXACT(O104,Y104),Q104,0)</f>
        <v>0</v>
      </c>
      <c r="AA104" s="103">
        <f t="shared" ref="AA104:AA118" si="37">IF(Z104=0,Q104,0)</f>
        <v>0</v>
      </c>
      <c r="AB104" s="128">
        <f>IF(U104=0,"",L104/U104-1)</f>
        <v>0.60185185185185186</v>
      </c>
      <c r="AC104" s="128">
        <f>IF(W104=0,"",L104/W104-1)</f>
        <v>0.60185185185185186</v>
      </c>
    </row>
    <row r="105" spans="1:29" ht="50.1" customHeight="1">
      <c r="A105" s="171"/>
      <c r="B105" s="171"/>
      <c r="C105" s="174"/>
      <c r="D105" s="174"/>
      <c r="E105" s="131"/>
      <c r="F105" s="177"/>
      <c r="G105" s="180"/>
      <c r="H105" s="163"/>
      <c r="I105" s="165"/>
      <c r="J105" s="168"/>
      <c r="K105" s="62" t="s">
        <v>96</v>
      </c>
      <c r="L105" s="63">
        <v>6920</v>
      </c>
      <c r="M105" s="63">
        <v>4320</v>
      </c>
      <c r="N105" s="142" t="s">
        <v>5005</v>
      </c>
      <c r="O105" s="127" t="s">
        <v>72</v>
      </c>
      <c r="P105" s="100"/>
      <c r="Q105" s="63">
        <f t="shared" ref="Q105:Q118" si="38">P105*M105</f>
        <v>0</v>
      </c>
      <c r="R105" s="64"/>
      <c r="S105" s="67">
        <v>922</v>
      </c>
      <c r="T105" s="46"/>
      <c r="U105" s="106">
        <f>IF(EXACT(O105,Y105),M105,M105*(1-'Расчет ПРЕДЗАКАЗ'!$D$10))</f>
        <v>4320</v>
      </c>
      <c r="V105" s="106">
        <f t="shared" ref="V105:V118" si="39">P105*U105</f>
        <v>0</v>
      </c>
      <c r="W105" s="106">
        <f>IF(EXACT(O105,Y105),M105,M105*(1-#REF!))</f>
        <v>4320</v>
      </c>
      <c r="X105" s="106">
        <f t="shared" ref="X105:X118" si="40">P105*W105</f>
        <v>0</v>
      </c>
      <c r="Y105" s="107" t="s">
        <v>72</v>
      </c>
      <c r="Z105" s="103">
        <f t="shared" si="36"/>
        <v>0</v>
      </c>
      <c r="AA105" s="103">
        <f t="shared" si="37"/>
        <v>0</v>
      </c>
      <c r="AB105" s="128">
        <f t="shared" ref="AB105:AB118" si="41">IF(U105=0,"",L105/U105-1)</f>
        <v>0.60185185185185186</v>
      </c>
      <c r="AC105" s="128">
        <f t="shared" ref="AC105:AC118" si="42">IF(W105=0,"",L105/W105-1)</f>
        <v>0.60185185185185186</v>
      </c>
    </row>
    <row r="106" spans="1:29" ht="50.1" customHeight="1">
      <c r="A106" s="171"/>
      <c r="B106" s="171"/>
      <c r="C106" s="174"/>
      <c r="D106" s="174"/>
      <c r="E106" s="131"/>
      <c r="F106" s="177"/>
      <c r="G106" s="180"/>
      <c r="H106" s="163"/>
      <c r="I106" s="165"/>
      <c r="J106" s="168"/>
      <c r="K106" s="62" t="s">
        <v>98</v>
      </c>
      <c r="L106" s="63">
        <v>6920</v>
      </c>
      <c r="M106" s="63">
        <v>4320</v>
      </c>
      <c r="N106" s="142" t="s">
        <v>5006</v>
      </c>
      <c r="O106" s="127" t="s">
        <v>72</v>
      </c>
      <c r="P106" s="100"/>
      <c r="Q106" s="63">
        <f t="shared" si="38"/>
        <v>0</v>
      </c>
      <c r="R106" s="64"/>
      <c r="S106" s="67">
        <v>465</v>
      </c>
      <c r="T106" s="46"/>
      <c r="U106" s="106">
        <f>IF(EXACT(O106,Y106),M106,M106*(1-'Расчет ПРЕДЗАКАЗ'!$D$10))</f>
        <v>4320</v>
      </c>
      <c r="V106" s="106">
        <f t="shared" si="39"/>
        <v>0</v>
      </c>
      <c r="W106" s="106">
        <f>IF(EXACT(O106,Y106),M106,M106*(1-#REF!))</f>
        <v>4320</v>
      </c>
      <c r="X106" s="106">
        <f t="shared" si="40"/>
        <v>0</v>
      </c>
      <c r="Y106" s="107" t="s">
        <v>72</v>
      </c>
      <c r="Z106" s="103">
        <f t="shared" si="36"/>
        <v>0</v>
      </c>
      <c r="AA106" s="103">
        <f t="shared" si="37"/>
        <v>0</v>
      </c>
      <c r="AB106" s="128">
        <f t="shared" si="41"/>
        <v>0.60185185185185186</v>
      </c>
      <c r="AC106" s="128">
        <f t="shared" si="42"/>
        <v>0.60185185185185186</v>
      </c>
    </row>
    <row r="107" spans="1:29" ht="50.1" customHeight="1">
      <c r="A107" s="171"/>
      <c r="B107" s="171"/>
      <c r="C107" s="174"/>
      <c r="D107" s="174"/>
      <c r="E107" s="131"/>
      <c r="F107" s="177"/>
      <c r="G107" s="180"/>
      <c r="H107" s="163"/>
      <c r="I107" s="165"/>
      <c r="J107" s="168"/>
      <c r="K107" s="62" t="s">
        <v>84</v>
      </c>
      <c r="L107" s="63">
        <v>6920</v>
      </c>
      <c r="M107" s="63">
        <v>4320</v>
      </c>
      <c r="N107" s="142" t="s">
        <v>5007</v>
      </c>
      <c r="O107" s="127" t="s">
        <v>72</v>
      </c>
      <c r="P107" s="100"/>
      <c r="Q107" s="63">
        <f t="shared" si="38"/>
        <v>0</v>
      </c>
      <c r="R107" s="64"/>
      <c r="S107" s="67">
        <v>846</v>
      </c>
      <c r="T107" s="46"/>
      <c r="U107" s="106">
        <f>IF(EXACT(O107,Y107),M107,M107*(1-'Расчет ПРЕДЗАКАЗ'!$D$10))</f>
        <v>4320</v>
      </c>
      <c r="V107" s="106">
        <f t="shared" si="39"/>
        <v>0</v>
      </c>
      <c r="W107" s="106">
        <f>IF(EXACT(O107,Y107),M107,M107*(1-#REF!))</f>
        <v>4320</v>
      </c>
      <c r="X107" s="106">
        <f t="shared" si="40"/>
        <v>0</v>
      </c>
      <c r="Y107" s="107" t="s">
        <v>72</v>
      </c>
      <c r="Z107" s="103">
        <f t="shared" si="36"/>
        <v>0</v>
      </c>
      <c r="AA107" s="103">
        <f t="shared" si="37"/>
        <v>0</v>
      </c>
      <c r="AB107" s="128">
        <f t="shared" si="41"/>
        <v>0.60185185185185186</v>
      </c>
      <c r="AC107" s="128">
        <f t="shared" si="42"/>
        <v>0.60185185185185186</v>
      </c>
    </row>
    <row r="108" spans="1:29" ht="50.1" customHeight="1">
      <c r="A108" s="171"/>
      <c r="B108" s="171"/>
      <c r="C108" s="174"/>
      <c r="D108" s="174"/>
      <c r="E108" s="131"/>
      <c r="F108" s="177"/>
      <c r="G108" s="180"/>
      <c r="H108" s="163"/>
      <c r="I108" s="165"/>
      <c r="J108" s="168"/>
      <c r="K108" s="62" t="s">
        <v>101</v>
      </c>
      <c r="L108" s="63">
        <v>6920</v>
      </c>
      <c r="M108" s="63">
        <v>4320</v>
      </c>
      <c r="N108" s="142" t="s">
        <v>5008</v>
      </c>
      <c r="O108" s="127" t="s">
        <v>72</v>
      </c>
      <c r="P108" s="100"/>
      <c r="Q108" s="63">
        <f t="shared" si="38"/>
        <v>0</v>
      </c>
      <c r="R108" s="64"/>
      <c r="S108" s="67">
        <v>723</v>
      </c>
      <c r="T108" s="46"/>
      <c r="U108" s="106">
        <f>IF(EXACT(O108,Y108),M108,M108*(1-'Расчет ПРЕДЗАКАЗ'!$D$10))</f>
        <v>4320</v>
      </c>
      <c r="V108" s="106">
        <f t="shared" si="39"/>
        <v>0</v>
      </c>
      <c r="W108" s="106">
        <f>IF(EXACT(O108,Y108),M108,M108*(1-#REF!))</f>
        <v>4320</v>
      </c>
      <c r="X108" s="106">
        <f t="shared" si="40"/>
        <v>0</v>
      </c>
      <c r="Y108" s="107" t="s">
        <v>72</v>
      </c>
      <c r="Z108" s="103">
        <f t="shared" si="36"/>
        <v>0</v>
      </c>
      <c r="AA108" s="103">
        <f t="shared" si="37"/>
        <v>0</v>
      </c>
      <c r="AB108" s="128">
        <f t="shared" si="41"/>
        <v>0.60185185185185186</v>
      </c>
      <c r="AC108" s="128">
        <f t="shared" si="42"/>
        <v>0.60185185185185186</v>
      </c>
    </row>
    <row r="109" spans="1:29" ht="50.1" customHeight="1">
      <c r="A109" s="171"/>
      <c r="B109" s="171"/>
      <c r="C109" s="174"/>
      <c r="D109" s="174"/>
      <c r="E109" s="131"/>
      <c r="F109" s="177"/>
      <c r="G109" s="180"/>
      <c r="H109" s="163"/>
      <c r="I109" s="165"/>
      <c r="J109" s="168"/>
      <c r="K109" s="62" t="s">
        <v>86</v>
      </c>
      <c r="L109" s="63">
        <v>6920</v>
      </c>
      <c r="M109" s="63">
        <v>4320</v>
      </c>
      <c r="N109" s="142" t="s">
        <v>5009</v>
      </c>
      <c r="O109" s="127" t="s">
        <v>72</v>
      </c>
      <c r="P109" s="100"/>
      <c r="Q109" s="63">
        <f t="shared" si="38"/>
        <v>0</v>
      </c>
      <c r="R109" s="64"/>
      <c r="S109" s="67">
        <v>414</v>
      </c>
      <c r="T109" s="46"/>
      <c r="U109" s="106">
        <f>IF(EXACT(O109,Y109),M109,M109*(1-'Расчет ПРЕДЗАКАЗ'!$D$10))</f>
        <v>4320</v>
      </c>
      <c r="V109" s="106">
        <f t="shared" si="39"/>
        <v>0</v>
      </c>
      <c r="W109" s="106">
        <f>IF(EXACT(O109,Y109),M109,M109*(1-#REF!))</f>
        <v>4320</v>
      </c>
      <c r="X109" s="106">
        <f t="shared" si="40"/>
        <v>0</v>
      </c>
      <c r="Y109" s="107" t="s">
        <v>72</v>
      </c>
      <c r="Z109" s="103">
        <f t="shared" si="36"/>
        <v>0</v>
      </c>
      <c r="AA109" s="103">
        <f t="shared" si="37"/>
        <v>0</v>
      </c>
      <c r="AB109" s="128">
        <f t="shared" si="41"/>
        <v>0.60185185185185186</v>
      </c>
      <c r="AC109" s="128">
        <f t="shared" si="42"/>
        <v>0.60185185185185186</v>
      </c>
    </row>
    <row r="110" spans="1:29" ht="50.1" customHeight="1">
      <c r="A110" s="171"/>
      <c r="B110" s="171"/>
      <c r="C110" s="174"/>
      <c r="D110" s="174"/>
      <c r="E110" s="131"/>
      <c r="F110" s="177"/>
      <c r="G110" s="180"/>
      <c r="H110" s="163"/>
      <c r="I110" s="165"/>
      <c r="J110" s="168"/>
      <c r="K110" s="62" t="s">
        <v>88</v>
      </c>
      <c r="L110" s="63">
        <v>6920</v>
      </c>
      <c r="M110" s="63">
        <v>4320</v>
      </c>
      <c r="N110" s="142" t="s">
        <v>5010</v>
      </c>
      <c r="O110" s="127" t="s">
        <v>72</v>
      </c>
      <c r="P110" s="100"/>
      <c r="Q110" s="63">
        <f t="shared" si="38"/>
        <v>0</v>
      </c>
      <c r="R110" s="64"/>
      <c r="S110" s="67">
        <v>475</v>
      </c>
      <c r="T110" s="46"/>
      <c r="U110" s="106">
        <f>IF(EXACT(O110,Y110),M110,M110*(1-'Расчет ПРЕДЗАКАЗ'!$D$10))</f>
        <v>4320</v>
      </c>
      <c r="V110" s="106">
        <f t="shared" si="39"/>
        <v>0</v>
      </c>
      <c r="W110" s="106">
        <f>IF(EXACT(O110,Y110),M110,M110*(1-#REF!))</f>
        <v>4320</v>
      </c>
      <c r="X110" s="106">
        <f t="shared" si="40"/>
        <v>0</v>
      </c>
      <c r="Y110" s="107" t="s">
        <v>72</v>
      </c>
      <c r="Z110" s="103">
        <f t="shared" si="36"/>
        <v>0</v>
      </c>
      <c r="AA110" s="103">
        <f t="shared" si="37"/>
        <v>0</v>
      </c>
      <c r="AB110" s="128">
        <f t="shared" si="41"/>
        <v>0.60185185185185186</v>
      </c>
      <c r="AC110" s="128">
        <f t="shared" si="42"/>
        <v>0.60185185185185186</v>
      </c>
    </row>
    <row r="111" spans="1:29" ht="50.1" customHeight="1">
      <c r="A111" s="171"/>
      <c r="B111" s="171"/>
      <c r="C111" s="174"/>
      <c r="D111" s="174"/>
      <c r="E111" s="131"/>
      <c r="F111" s="177"/>
      <c r="G111" s="180"/>
      <c r="H111" s="163"/>
      <c r="I111" s="165"/>
      <c r="J111" s="168"/>
      <c r="K111" s="62" t="s">
        <v>105</v>
      </c>
      <c r="L111" s="63">
        <v>6920</v>
      </c>
      <c r="M111" s="63">
        <v>4320</v>
      </c>
      <c r="N111" s="142" t="s">
        <v>5011</v>
      </c>
      <c r="O111" s="127" t="s">
        <v>72</v>
      </c>
      <c r="P111" s="100"/>
      <c r="Q111" s="63">
        <f t="shared" si="38"/>
        <v>0</v>
      </c>
      <c r="R111" s="64"/>
      <c r="S111" s="67">
        <v>150</v>
      </c>
      <c r="T111" s="46"/>
      <c r="U111" s="106">
        <f>IF(EXACT(O111,Y111),M111,M111*(1-'Расчет ПРЕДЗАКАЗ'!$D$10))</f>
        <v>4320</v>
      </c>
      <c r="V111" s="106">
        <f t="shared" si="39"/>
        <v>0</v>
      </c>
      <c r="W111" s="106">
        <f>IF(EXACT(O111,Y111),M111,M111*(1-#REF!))</f>
        <v>4320</v>
      </c>
      <c r="X111" s="106">
        <f t="shared" si="40"/>
        <v>0</v>
      </c>
      <c r="Y111" s="107" t="s">
        <v>72</v>
      </c>
      <c r="Z111" s="103">
        <f t="shared" si="36"/>
        <v>0</v>
      </c>
      <c r="AA111" s="103">
        <f t="shared" si="37"/>
        <v>0</v>
      </c>
      <c r="AB111" s="128">
        <f t="shared" si="41"/>
        <v>0.60185185185185186</v>
      </c>
      <c r="AC111" s="128">
        <f t="shared" si="42"/>
        <v>0.60185185185185186</v>
      </c>
    </row>
    <row r="112" spans="1:29" ht="50.1" customHeight="1">
      <c r="A112" s="171"/>
      <c r="B112" s="171"/>
      <c r="C112" s="174"/>
      <c r="D112" s="174"/>
      <c r="E112" s="131"/>
      <c r="F112" s="177"/>
      <c r="G112" s="180"/>
      <c r="H112" s="163"/>
      <c r="I112" s="165"/>
      <c r="J112" s="168"/>
      <c r="K112" s="62" t="s">
        <v>107</v>
      </c>
      <c r="L112" s="63">
        <v>6920</v>
      </c>
      <c r="M112" s="63">
        <v>4320</v>
      </c>
      <c r="N112" s="142" t="s">
        <v>5012</v>
      </c>
      <c r="O112" s="127" t="s">
        <v>72</v>
      </c>
      <c r="P112" s="100"/>
      <c r="Q112" s="63">
        <f t="shared" si="38"/>
        <v>0</v>
      </c>
      <c r="R112" s="64"/>
      <c r="S112" s="67">
        <v>198</v>
      </c>
      <c r="T112" s="46"/>
      <c r="U112" s="106">
        <f>IF(EXACT(O112,Y112),M112,M112*(1-'Расчет ПРЕДЗАКАЗ'!$D$10))</f>
        <v>4320</v>
      </c>
      <c r="V112" s="106">
        <f t="shared" si="39"/>
        <v>0</v>
      </c>
      <c r="W112" s="106">
        <f>IF(EXACT(O112,Y112),M112,M112*(1-#REF!))</f>
        <v>4320</v>
      </c>
      <c r="X112" s="106">
        <f t="shared" si="40"/>
        <v>0</v>
      </c>
      <c r="Y112" s="107" t="s">
        <v>72</v>
      </c>
      <c r="Z112" s="103">
        <f t="shared" si="36"/>
        <v>0</v>
      </c>
      <c r="AA112" s="103">
        <f t="shared" si="37"/>
        <v>0</v>
      </c>
      <c r="AB112" s="128">
        <f t="shared" si="41"/>
        <v>0.60185185185185186</v>
      </c>
      <c r="AC112" s="128">
        <f t="shared" si="42"/>
        <v>0.60185185185185186</v>
      </c>
    </row>
    <row r="113" spans="1:29" ht="50.1" customHeight="1">
      <c r="A113" s="171"/>
      <c r="B113" s="171"/>
      <c r="C113" s="174"/>
      <c r="D113" s="174"/>
      <c r="E113" s="131"/>
      <c r="F113" s="177"/>
      <c r="G113" s="180"/>
      <c r="H113" s="163"/>
      <c r="I113" s="165"/>
      <c r="J113" s="168"/>
      <c r="K113" s="62" t="s">
        <v>395</v>
      </c>
      <c r="L113" s="63">
        <v>6920</v>
      </c>
      <c r="M113" s="63">
        <v>4320</v>
      </c>
      <c r="N113" s="143" t="s">
        <v>5013</v>
      </c>
      <c r="O113" s="127" t="s">
        <v>72</v>
      </c>
      <c r="P113" s="100"/>
      <c r="Q113" s="63">
        <f t="shared" si="38"/>
        <v>0</v>
      </c>
      <c r="R113" s="65"/>
      <c r="S113" s="67">
        <v>33</v>
      </c>
      <c r="T113" s="40"/>
      <c r="U113" s="106">
        <f>IF(EXACT(O113,Y113),M113,M113*(1-'Расчет ПРЕДЗАКАЗ'!$D$10))</f>
        <v>4320</v>
      </c>
      <c r="V113" s="106">
        <f t="shared" si="39"/>
        <v>0</v>
      </c>
      <c r="W113" s="106">
        <f>IF(EXACT(O113,Y113),M113,M113*(1-#REF!))</f>
        <v>4320</v>
      </c>
      <c r="X113" s="106">
        <f t="shared" si="40"/>
        <v>0</v>
      </c>
      <c r="Y113" s="107" t="s">
        <v>72</v>
      </c>
      <c r="Z113" s="103">
        <f t="shared" si="36"/>
        <v>0</v>
      </c>
      <c r="AA113" s="103">
        <f t="shared" si="37"/>
        <v>0</v>
      </c>
      <c r="AB113" s="128">
        <f t="shared" si="41"/>
        <v>0.60185185185185186</v>
      </c>
      <c r="AC113" s="128">
        <f t="shared" si="42"/>
        <v>0.60185185185185186</v>
      </c>
    </row>
    <row r="114" spans="1:29" ht="50.1" customHeight="1">
      <c r="A114" s="171"/>
      <c r="B114" s="171"/>
      <c r="C114" s="174"/>
      <c r="D114" s="174"/>
      <c r="E114" s="131"/>
      <c r="F114" s="177"/>
      <c r="G114" s="180"/>
      <c r="H114" s="163"/>
      <c r="I114" s="165"/>
      <c r="J114" s="168"/>
      <c r="K114" s="62" t="s">
        <v>477</v>
      </c>
      <c r="L114" s="63">
        <v>6920</v>
      </c>
      <c r="M114" s="63">
        <v>4320</v>
      </c>
      <c r="N114" s="143" t="s">
        <v>5014</v>
      </c>
      <c r="O114" s="127" t="s">
        <v>72</v>
      </c>
      <c r="P114" s="100"/>
      <c r="Q114" s="63">
        <f t="shared" si="38"/>
        <v>0</v>
      </c>
      <c r="R114" s="65"/>
      <c r="S114" s="67">
        <v>29</v>
      </c>
      <c r="T114" s="40"/>
      <c r="U114" s="106">
        <f>IF(EXACT(O114,Y114),M114,M114*(1-'Расчет ПРЕДЗАКАЗ'!$D$10))</f>
        <v>4320</v>
      </c>
      <c r="V114" s="106">
        <f t="shared" si="39"/>
        <v>0</v>
      </c>
      <c r="W114" s="106">
        <f>IF(EXACT(O114,Y114),M114,M114*(1-#REF!))</f>
        <v>4320</v>
      </c>
      <c r="X114" s="106">
        <f t="shared" si="40"/>
        <v>0</v>
      </c>
      <c r="Y114" s="107" t="s">
        <v>72</v>
      </c>
      <c r="Z114" s="103">
        <f t="shared" si="36"/>
        <v>0</v>
      </c>
      <c r="AA114" s="103">
        <f t="shared" si="37"/>
        <v>0</v>
      </c>
      <c r="AB114" s="128">
        <f t="shared" si="41"/>
        <v>0.60185185185185186</v>
      </c>
      <c r="AC114" s="128">
        <f t="shared" si="42"/>
        <v>0.60185185185185186</v>
      </c>
    </row>
    <row r="115" spans="1:29" ht="50.1" customHeight="1">
      <c r="A115" s="171"/>
      <c r="B115" s="171"/>
      <c r="C115" s="174"/>
      <c r="D115" s="174"/>
      <c r="E115" s="131"/>
      <c r="F115" s="177"/>
      <c r="G115" s="180"/>
      <c r="H115" s="163"/>
      <c r="I115" s="165"/>
      <c r="J115" s="168"/>
      <c r="K115" s="62"/>
      <c r="L115" s="63"/>
      <c r="M115" s="63"/>
      <c r="N115" s="65"/>
      <c r="O115" s="127"/>
      <c r="P115" s="100"/>
      <c r="Q115" s="63">
        <f t="shared" si="38"/>
        <v>0</v>
      </c>
      <c r="R115" s="65"/>
      <c r="S115" s="67"/>
      <c r="T115" s="40"/>
      <c r="U115" s="106">
        <f>IF(EXACT(O115,Y115),M115,M115*(1-'Расчет ПРЕДЗАКАЗ'!$D$10))</f>
        <v>0</v>
      </c>
      <c r="V115" s="106">
        <f t="shared" si="39"/>
        <v>0</v>
      </c>
      <c r="W115" s="106" t="e">
        <f>IF(EXACT(O115,Y115),M115,M115*(1-#REF!))</f>
        <v>#REF!</v>
      </c>
      <c r="X115" s="106" t="e">
        <f t="shared" si="40"/>
        <v>#REF!</v>
      </c>
      <c r="Y115" s="107" t="s">
        <v>72</v>
      </c>
      <c r="Z115" s="103">
        <f t="shared" si="36"/>
        <v>0</v>
      </c>
      <c r="AA115" s="103">
        <f t="shared" si="37"/>
        <v>0</v>
      </c>
      <c r="AB115" s="128" t="str">
        <f t="shared" si="41"/>
        <v/>
      </c>
      <c r="AC115" s="128" t="e">
        <f t="shared" si="42"/>
        <v>#REF!</v>
      </c>
    </row>
    <row r="116" spans="1:29" ht="50.1" customHeight="1">
      <c r="A116" s="171"/>
      <c r="B116" s="171"/>
      <c r="C116" s="174"/>
      <c r="D116" s="174"/>
      <c r="E116" s="131"/>
      <c r="F116" s="177"/>
      <c r="G116" s="180"/>
      <c r="H116" s="163"/>
      <c r="I116" s="165"/>
      <c r="J116" s="168"/>
      <c r="K116" s="62"/>
      <c r="L116" s="63"/>
      <c r="M116" s="63"/>
      <c r="N116" s="65"/>
      <c r="O116" s="127"/>
      <c r="P116" s="100"/>
      <c r="Q116" s="63">
        <f t="shared" si="38"/>
        <v>0</v>
      </c>
      <c r="R116" s="65"/>
      <c r="S116" s="67"/>
      <c r="T116" s="40"/>
      <c r="U116" s="106">
        <f>IF(EXACT(O116,Y116),M116,M116*(1-'Расчет ПРЕДЗАКАЗ'!$D$10))</f>
        <v>0</v>
      </c>
      <c r="V116" s="106">
        <f t="shared" si="39"/>
        <v>0</v>
      </c>
      <c r="W116" s="106" t="e">
        <f>IF(EXACT(O116,Y116),M116,M116*(1-#REF!))</f>
        <v>#REF!</v>
      </c>
      <c r="X116" s="106" t="e">
        <f t="shared" si="40"/>
        <v>#REF!</v>
      </c>
      <c r="Y116" s="107" t="s">
        <v>72</v>
      </c>
      <c r="Z116" s="103">
        <f t="shared" si="36"/>
        <v>0</v>
      </c>
      <c r="AA116" s="103">
        <f t="shared" si="37"/>
        <v>0</v>
      </c>
      <c r="AB116" s="128" t="str">
        <f t="shared" si="41"/>
        <v/>
      </c>
      <c r="AC116" s="128" t="e">
        <f t="shared" si="42"/>
        <v>#REF!</v>
      </c>
    </row>
    <row r="117" spans="1:29" ht="50.1" customHeight="1">
      <c r="A117" s="171"/>
      <c r="B117" s="171"/>
      <c r="C117" s="174"/>
      <c r="D117" s="174"/>
      <c r="E117" s="131"/>
      <c r="F117" s="177"/>
      <c r="G117" s="180"/>
      <c r="H117" s="163"/>
      <c r="I117" s="165"/>
      <c r="J117" s="168"/>
      <c r="K117" s="62"/>
      <c r="L117" s="63"/>
      <c r="M117" s="63"/>
      <c r="N117" s="65"/>
      <c r="O117" s="127"/>
      <c r="P117" s="100"/>
      <c r="Q117" s="63">
        <f t="shared" si="38"/>
        <v>0</v>
      </c>
      <c r="R117" s="65"/>
      <c r="S117" s="67"/>
      <c r="T117" s="40"/>
      <c r="U117" s="106">
        <f>IF(EXACT(O117,Y117),M117,M117*(1-'Расчет ПРЕДЗАКАЗ'!$D$10))</f>
        <v>0</v>
      </c>
      <c r="V117" s="106">
        <f t="shared" si="39"/>
        <v>0</v>
      </c>
      <c r="W117" s="106" t="e">
        <f>IF(EXACT(O117,Y117),M117,M117*(1-#REF!))</f>
        <v>#REF!</v>
      </c>
      <c r="X117" s="106" t="e">
        <f t="shared" si="40"/>
        <v>#REF!</v>
      </c>
      <c r="Y117" s="107" t="s">
        <v>72</v>
      </c>
      <c r="Z117" s="103">
        <f t="shared" si="36"/>
        <v>0</v>
      </c>
      <c r="AA117" s="103">
        <f t="shared" si="37"/>
        <v>0</v>
      </c>
      <c r="AB117" s="128" t="str">
        <f t="shared" si="41"/>
        <v/>
      </c>
      <c r="AC117" s="128" t="e">
        <f t="shared" si="42"/>
        <v>#REF!</v>
      </c>
    </row>
    <row r="118" spans="1:29" ht="50.1" customHeight="1">
      <c r="A118" s="172"/>
      <c r="B118" s="172"/>
      <c r="C118" s="175"/>
      <c r="D118" s="175"/>
      <c r="E118" s="132"/>
      <c r="F118" s="178"/>
      <c r="G118" s="181"/>
      <c r="H118" s="164"/>
      <c r="I118" s="166"/>
      <c r="J118" s="169"/>
      <c r="K118" s="62"/>
      <c r="L118" s="63"/>
      <c r="M118" s="63"/>
      <c r="N118" s="65"/>
      <c r="O118" s="127"/>
      <c r="P118" s="100"/>
      <c r="Q118" s="63">
        <f t="shared" si="38"/>
        <v>0</v>
      </c>
      <c r="R118" s="65"/>
      <c r="S118" s="67"/>
      <c r="T118" s="40"/>
      <c r="U118" s="106">
        <f>IF(EXACT(O118,Y118),M118,M118*(1-'Расчет ПРЕДЗАКАЗ'!$D$10))</f>
        <v>0</v>
      </c>
      <c r="V118" s="106">
        <f t="shared" si="39"/>
        <v>0</v>
      </c>
      <c r="W118" s="106" t="e">
        <f>IF(EXACT(O118,Y118),M118,M118*(1-#REF!))</f>
        <v>#REF!</v>
      </c>
      <c r="X118" s="106" t="e">
        <f t="shared" si="40"/>
        <v>#REF!</v>
      </c>
      <c r="Y118" s="107" t="s">
        <v>72</v>
      </c>
      <c r="Z118" s="103">
        <f t="shared" si="36"/>
        <v>0</v>
      </c>
      <c r="AA118" s="103">
        <f t="shared" si="37"/>
        <v>0</v>
      </c>
      <c r="AB118" s="128" t="str">
        <f t="shared" si="41"/>
        <v/>
      </c>
      <c r="AC118" s="128" t="e">
        <f t="shared" si="42"/>
        <v>#REF!</v>
      </c>
    </row>
    <row r="119" spans="1:29" ht="11.25" customHeight="1" thickBot="1"/>
    <row r="120" spans="1:29" ht="50.1" customHeight="1">
      <c r="A120" s="170">
        <v>653</v>
      </c>
      <c r="B120" s="170" t="s">
        <v>4999</v>
      </c>
      <c r="C120" s="173" t="s">
        <v>5015</v>
      </c>
      <c r="D120" s="173" t="s">
        <v>77</v>
      </c>
      <c r="E120" s="131"/>
      <c r="F120" s="201" t="s">
        <v>5001</v>
      </c>
      <c r="G120" s="179" t="s">
        <v>1977</v>
      </c>
      <c r="H120" s="162" t="s">
        <v>5016</v>
      </c>
      <c r="I120" s="202" t="s">
        <v>5017</v>
      </c>
      <c r="J120" s="167" t="s">
        <v>19</v>
      </c>
      <c r="K120" s="62" t="s">
        <v>82</v>
      </c>
      <c r="L120" s="63">
        <v>5640</v>
      </c>
      <c r="M120" s="63">
        <v>3521</v>
      </c>
      <c r="N120" s="142" t="s">
        <v>5018</v>
      </c>
      <c r="O120" s="127" t="s">
        <v>72</v>
      </c>
      <c r="P120" s="100"/>
      <c r="Q120" s="63">
        <f>P120*M120</f>
        <v>0</v>
      </c>
      <c r="R120" s="64"/>
      <c r="S120" s="67">
        <v>151</v>
      </c>
      <c r="T120" s="58"/>
      <c r="U120" s="106">
        <f>IF(EXACT(O120,Y120),M120,M120*(1-'Расчет ПРЕДЗАКАЗ'!$D$10))</f>
        <v>3521</v>
      </c>
      <c r="V120" s="106">
        <f>P120*U120</f>
        <v>0</v>
      </c>
      <c r="W120" s="106">
        <f>IF(EXACT(O120,Y120),M120,M120*(1-#REF!))</f>
        <v>3521</v>
      </c>
      <c r="X120" s="106">
        <f>P120*W120</f>
        <v>0</v>
      </c>
      <c r="Y120" s="107" t="s">
        <v>72</v>
      </c>
      <c r="Z120" s="103">
        <f t="shared" ref="Z120:Z134" si="43">IF(EXACT(O120,Y120),Q120,0)</f>
        <v>0</v>
      </c>
      <c r="AA120" s="103">
        <f t="shared" ref="AA120:AA134" si="44">IF(Z120=0,Q120,0)</f>
        <v>0</v>
      </c>
      <c r="AB120" s="128">
        <f>IF(U120=0,"",L120/U120-1)</f>
        <v>0.60181766543595572</v>
      </c>
      <c r="AC120" s="128">
        <f>IF(W120=0,"",L120/W120-1)</f>
        <v>0.60181766543595572</v>
      </c>
    </row>
    <row r="121" spans="1:29" ht="50.1" customHeight="1">
      <c r="A121" s="171"/>
      <c r="B121" s="171"/>
      <c r="C121" s="174"/>
      <c r="D121" s="174"/>
      <c r="E121" s="131"/>
      <c r="F121" s="177"/>
      <c r="G121" s="180"/>
      <c r="H121" s="163"/>
      <c r="I121" s="165"/>
      <c r="J121" s="168"/>
      <c r="K121" s="62" t="s">
        <v>96</v>
      </c>
      <c r="L121" s="63">
        <v>5640</v>
      </c>
      <c r="M121" s="63">
        <v>3521</v>
      </c>
      <c r="N121" s="142" t="s">
        <v>5019</v>
      </c>
      <c r="O121" s="127" t="s">
        <v>72</v>
      </c>
      <c r="P121" s="100"/>
      <c r="Q121" s="63">
        <f t="shared" ref="Q121:Q134" si="45">P121*M121</f>
        <v>0</v>
      </c>
      <c r="R121" s="64"/>
      <c r="S121" s="67">
        <v>101</v>
      </c>
      <c r="T121" s="46"/>
      <c r="U121" s="106">
        <f>IF(EXACT(O121,Y121),M121,M121*(1-'Расчет ПРЕДЗАКАЗ'!$D$10))</f>
        <v>3521</v>
      </c>
      <c r="V121" s="106">
        <f t="shared" ref="V121:V134" si="46">P121*U121</f>
        <v>0</v>
      </c>
      <c r="W121" s="106">
        <f>IF(EXACT(O121,Y121),M121,M121*(1-#REF!))</f>
        <v>3521</v>
      </c>
      <c r="X121" s="106">
        <f t="shared" ref="X121:X134" si="47">P121*W121</f>
        <v>0</v>
      </c>
      <c r="Y121" s="107" t="s">
        <v>72</v>
      </c>
      <c r="Z121" s="103">
        <f t="shared" si="43"/>
        <v>0</v>
      </c>
      <c r="AA121" s="103">
        <f t="shared" si="44"/>
        <v>0</v>
      </c>
      <c r="AB121" s="128">
        <f t="shared" ref="AB121:AB134" si="48">IF(U121=0,"",L121/U121-1)</f>
        <v>0.60181766543595572</v>
      </c>
      <c r="AC121" s="128">
        <f t="shared" ref="AC121:AC134" si="49">IF(W121=0,"",L121/W121-1)</f>
        <v>0.60181766543595572</v>
      </c>
    </row>
    <row r="122" spans="1:29" ht="50.1" customHeight="1">
      <c r="A122" s="171"/>
      <c r="B122" s="171"/>
      <c r="C122" s="174"/>
      <c r="D122" s="174"/>
      <c r="E122" s="131"/>
      <c r="F122" s="177"/>
      <c r="G122" s="180"/>
      <c r="H122" s="163"/>
      <c r="I122" s="165"/>
      <c r="J122" s="168"/>
      <c r="K122" s="62" t="s">
        <v>98</v>
      </c>
      <c r="L122" s="63">
        <v>5640</v>
      </c>
      <c r="M122" s="63">
        <v>3521</v>
      </c>
      <c r="N122" s="142" t="s">
        <v>5020</v>
      </c>
      <c r="O122" s="127" t="s">
        <v>72</v>
      </c>
      <c r="P122" s="100"/>
      <c r="Q122" s="63">
        <f t="shared" si="45"/>
        <v>0</v>
      </c>
      <c r="R122" s="64"/>
      <c r="S122" s="67">
        <v>88</v>
      </c>
      <c r="T122" s="46"/>
      <c r="U122" s="106">
        <f>IF(EXACT(O122,Y122),M122,M122*(1-'Расчет ПРЕДЗАКАЗ'!$D$10))</f>
        <v>3521</v>
      </c>
      <c r="V122" s="106">
        <f t="shared" si="46"/>
        <v>0</v>
      </c>
      <c r="W122" s="106">
        <f>IF(EXACT(O122,Y122),M122,M122*(1-#REF!))</f>
        <v>3521</v>
      </c>
      <c r="X122" s="106">
        <f t="shared" si="47"/>
        <v>0</v>
      </c>
      <c r="Y122" s="107" t="s">
        <v>72</v>
      </c>
      <c r="Z122" s="103">
        <f t="shared" si="43"/>
        <v>0</v>
      </c>
      <c r="AA122" s="103">
        <f t="shared" si="44"/>
        <v>0</v>
      </c>
      <c r="AB122" s="128">
        <f t="shared" si="48"/>
        <v>0.60181766543595572</v>
      </c>
      <c r="AC122" s="128">
        <f t="shared" si="49"/>
        <v>0.60181766543595572</v>
      </c>
    </row>
    <row r="123" spans="1:29" ht="50.1" customHeight="1">
      <c r="A123" s="171"/>
      <c r="B123" s="171"/>
      <c r="C123" s="174"/>
      <c r="D123" s="174"/>
      <c r="E123" s="131"/>
      <c r="F123" s="177"/>
      <c r="G123" s="180"/>
      <c r="H123" s="163"/>
      <c r="I123" s="165"/>
      <c r="J123" s="168"/>
      <c r="K123" s="62" t="s">
        <v>84</v>
      </c>
      <c r="L123" s="63">
        <v>5640</v>
      </c>
      <c r="M123" s="63">
        <v>3521</v>
      </c>
      <c r="N123" s="142" t="s">
        <v>5021</v>
      </c>
      <c r="O123" s="127" t="s">
        <v>72</v>
      </c>
      <c r="P123" s="100"/>
      <c r="Q123" s="63">
        <f t="shared" si="45"/>
        <v>0</v>
      </c>
      <c r="R123" s="64"/>
      <c r="S123" s="67">
        <v>140</v>
      </c>
      <c r="T123" s="46"/>
      <c r="U123" s="106">
        <f>IF(EXACT(O123,Y123),M123,M123*(1-'Расчет ПРЕДЗАКАЗ'!$D$10))</f>
        <v>3521</v>
      </c>
      <c r="V123" s="106">
        <f t="shared" si="46"/>
        <v>0</v>
      </c>
      <c r="W123" s="106">
        <f>IF(EXACT(O123,Y123),M123,M123*(1-#REF!))</f>
        <v>3521</v>
      </c>
      <c r="X123" s="106">
        <f t="shared" si="47"/>
        <v>0</v>
      </c>
      <c r="Y123" s="107" t="s">
        <v>72</v>
      </c>
      <c r="Z123" s="103">
        <f t="shared" si="43"/>
        <v>0</v>
      </c>
      <c r="AA123" s="103">
        <f t="shared" si="44"/>
        <v>0</v>
      </c>
      <c r="AB123" s="128">
        <f t="shared" si="48"/>
        <v>0.60181766543595572</v>
      </c>
      <c r="AC123" s="128">
        <f t="shared" si="49"/>
        <v>0.60181766543595572</v>
      </c>
    </row>
    <row r="124" spans="1:29" ht="50.1" customHeight="1">
      <c r="A124" s="171"/>
      <c r="B124" s="171"/>
      <c r="C124" s="174"/>
      <c r="D124" s="174"/>
      <c r="E124" s="131"/>
      <c r="F124" s="177"/>
      <c r="G124" s="180"/>
      <c r="H124" s="163"/>
      <c r="I124" s="165"/>
      <c r="J124" s="168"/>
      <c r="K124" s="62" t="s">
        <v>101</v>
      </c>
      <c r="L124" s="63">
        <v>5640</v>
      </c>
      <c r="M124" s="63">
        <v>3521</v>
      </c>
      <c r="N124" s="142" t="s">
        <v>5022</v>
      </c>
      <c r="O124" s="127" t="s">
        <v>72</v>
      </c>
      <c r="P124" s="100"/>
      <c r="Q124" s="63">
        <f t="shared" si="45"/>
        <v>0</v>
      </c>
      <c r="R124" s="64"/>
      <c r="S124" s="67">
        <v>135</v>
      </c>
      <c r="T124" s="46"/>
      <c r="U124" s="106">
        <f>IF(EXACT(O124,Y124),M124,M124*(1-'Расчет ПРЕДЗАКАЗ'!$D$10))</f>
        <v>3521</v>
      </c>
      <c r="V124" s="106">
        <f t="shared" si="46"/>
        <v>0</v>
      </c>
      <c r="W124" s="106">
        <f>IF(EXACT(O124,Y124),M124,M124*(1-#REF!))</f>
        <v>3521</v>
      </c>
      <c r="X124" s="106">
        <f t="shared" si="47"/>
        <v>0</v>
      </c>
      <c r="Y124" s="107" t="s">
        <v>72</v>
      </c>
      <c r="Z124" s="103">
        <f t="shared" si="43"/>
        <v>0</v>
      </c>
      <c r="AA124" s="103">
        <f t="shared" si="44"/>
        <v>0</v>
      </c>
      <c r="AB124" s="128">
        <f t="shared" si="48"/>
        <v>0.60181766543595572</v>
      </c>
      <c r="AC124" s="128">
        <f t="shared" si="49"/>
        <v>0.60181766543595572</v>
      </c>
    </row>
    <row r="125" spans="1:29" ht="50.1" customHeight="1">
      <c r="A125" s="171"/>
      <c r="B125" s="171"/>
      <c r="C125" s="174"/>
      <c r="D125" s="174"/>
      <c r="E125" s="131"/>
      <c r="F125" s="177"/>
      <c r="G125" s="180"/>
      <c r="H125" s="163"/>
      <c r="I125" s="165"/>
      <c r="J125" s="168"/>
      <c r="K125" s="62" t="s">
        <v>86</v>
      </c>
      <c r="L125" s="63">
        <v>5640</v>
      </c>
      <c r="M125" s="63">
        <v>3521</v>
      </c>
      <c r="N125" s="142" t="s">
        <v>5023</v>
      </c>
      <c r="O125" s="127" t="s">
        <v>72</v>
      </c>
      <c r="P125" s="100"/>
      <c r="Q125" s="63">
        <f t="shared" si="45"/>
        <v>0</v>
      </c>
      <c r="R125" s="64"/>
      <c r="S125" s="67">
        <v>127</v>
      </c>
      <c r="T125" s="46"/>
      <c r="U125" s="106">
        <f>IF(EXACT(O125,Y125),M125,M125*(1-'Расчет ПРЕДЗАКАЗ'!$D$10))</f>
        <v>3521</v>
      </c>
      <c r="V125" s="106">
        <f t="shared" si="46"/>
        <v>0</v>
      </c>
      <c r="W125" s="106">
        <f>IF(EXACT(O125,Y125),M125,M125*(1-#REF!))</f>
        <v>3521</v>
      </c>
      <c r="X125" s="106">
        <f t="shared" si="47"/>
        <v>0</v>
      </c>
      <c r="Y125" s="107" t="s">
        <v>72</v>
      </c>
      <c r="Z125" s="103">
        <f t="shared" si="43"/>
        <v>0</v>
      </c>
      <c r="AA125" s="103">
        <f t="shared" si="44"/>
        <v>0</v>
      </c>
      <c r="AB125" s="128">
        <f t="shared" si="48"/>
        <v>0.60181766543595572</v>
      </c>
      <c r="AC125" s="128">
        <f t="shared" si="49"/>
        <v>0.60181766543595572</v>
      </c>
    </row>
    <row r="126" spans="1:29" ht="50.1" customHeight="1">
      <c r="A126" s="171"/>
      <c r="B126" s="171"/>
      <c r="C126" s="174"/>
      <c r="D126" s="174"/>
      <c r="E126" s="131"/>
      <c r="F126" s="177"/>
      <c r="G126" s="180"/>
      <c r="H126" s="163"/>
      <c r="I126" s="165"/>
      <c r="J126" s="168"/>
      <c r="K126" s="62" t="s">
        <v>88</v>
      </c>
      <c r="L126" s="63">
        <v>5640</v>
      </c>
      <c r="M126" s="63">
        <v>3521</v>
      </c>
      <c r="N126" s="142" t="s">
        <v>5024</v>
      </c>
      <c r="O126" s="127" t="s">
        <v>72</v>
      </c>
      <c r="P126" s="100"/>
      <c r="Q126" s="63">
        <f t="shared" si="45"/>
        <v>0</v>
      </c>
      <c r="R126" s="64"/>
      <c r="S126" s="67">
        <v>7</v>
      </c>
      <c r="T126" s="46"/>
      <c r="U126" s="106">
        <f>IF(EXACT(O126,Y126),M126,M126*(1-'Расчет ПРЕДЗАКАЗ'!$D$10))</f>
        <v>3521</v>
      </c>
      <c r="V126" s="106">
        <f t="shared" si="46"/>
        <v>0</v>
      </c>
      <c r="W126" s="106">
        <f>IF(EXACT(O126,Y126),M126,M126*(1-#REF!))</f>
        <v>3521</v>
      </c>
      <c r="X126" s="106">
        <f t="shared" si="47"/>
        <v>0</v>
      </c>
      <c r="Y126" s="107" t="s">
        <v>72</v>
      </c>
      <c r="Z126" s="103">
        <f t="shared" si="43"/>
        <v>0</v>
      </c>
      <c r="AA126" s="103">
        <f t="shared" si="44"/>
        <v>0</v>
      </c>
      <c r="AB126" s="128">
        <f t="shared" si="48"/>
        <v>0.60181766543595572</v>
      </c>
      <c r="AC126" s="128">
        <f t="shared" si="49"/>
        <v>0.60181766543595572</v>
      </c>
    </row>
    <row r="127" spans="1:29" ht="50.1" customHeight="1">
      <c r="A127" s="171"/>
      <c r="B127" s="171"/>
      <c r="C127" s="174"/>
      <c r="D127" s="174"/>
      <c r="E127" s="131"/>
      <c r="F127" s="177"/>
      <c r="G127" s="180"/>
      <c r="H127" s="163"/>
      <c r="I127" s="165"/>
      <c r="J127" s="168"/>
      <c r="K127" s="62" t="s">
        <v>105</v>
      </c>
      <c r="L127" s="63">
        <v>5640</v>
      </c>
      <c r="M127" s="63">
        <v>3521</v>
      </c>
      <c r="N127" s="142" t="s">
        <v>5025</v>
      </c>
      <c r="O127" s="127" t="s">
        <v>72</v>
      </c>
      <c r="P127" s="100"/>
      <c r="Q127" s="63">
        <f t="shared" si="45"/>
        <v>0</v>
      </c>
      <c r="R127" s="64"/>
      <c r="S127" s="67">
        <v>1</v>
      </c>
      <c r="T127" s="46"/>
      <c r="U127" s="106">
        <f>IF(EXACT(O127,Y127),M127,M127*(1-'Расчет ПРЕДЗАКАЗ'!$D$10))</f>
        <v>3521</v>
      </c>
      <c r="V127" s="106">
        <f t="shared" si="46"/>
        <v>0</v>
      </c>
      <c r="W127" s="106">
        <f>IF(EXACT(O127,Y127),M127,M127*(1-#REF!))</f>
        <v>3521</v>
      </c>
      <c r="X127" s="106">
        <f t="shared" si="47"/>
        <v>0</v>
      </c>
      <c r="Y127" s="107" t="s">
        <v>72</v>
      </c>
      <c r="Z127" s="103">
        <f t="shared" si="43"/>
        <v>0</v>
      </c>
      <c r="AA127" s="103">
        <f t="shared" si="44"/>
        <v>0</v>
      </c>
      <c r="AB127" s="128">
        <f t="shared" si="48"/>
        <v>0.60181766543595572</v>
      </c>
      <c r="AC127" s="128">
        <f t="shared" si="49"/>
        <v>0.60181766543595572</v>
      </c>
    </row>
    <row r="128" spans="1:29" ht="50.1" customHeight="1">
      <c r="A128" s="171"/>
      <c r="B128" s="171"/>
      <c r="C128" s="174"/>
      <c r="D128" s="174"/>
      <c r="E128" s="131"/>
      <c r="F128" s="177"/>
      <c r="G128" s="180"/>
      <c r="H128" s="163"/>
      <c r="I128" s="165"/>
      <c r="J128" s="168"/>
      <c r="K128" s="62"/>
      <c r="L128" s="63"/>
      <c r="M128" s="63"/>
      <c r="N128" s="142"/>
      <c r="O128" s="127"/>
      <c r="P128" s="100"/>
      <c r="Q128" s="63">
        <f t="shared" si="45"/>
        <v>0</v>
      </c>
      <c r="R128" s="64"/>
      <c r="S128" s="67"/>
      <c r="T128" s="46"/>
      <c r="U128" s="106">
        <f>IF(EXACT(O128,Y128),M128,M128*(1-'Расчет ПРЕДЗАКАЗ'!$D$10))</f>
        <v>0</v>
      </c>
      <c r="V128" s="106">
        <f t="shared" si="46"/>
        <v>0</v>
      </c>
      <c r="W128" s="106" t="e">
        <f>IF(EXACT(O128,Y128),M128,M128*(1-#REF!))</f>
        <v>#REF!</v>
      </c>
      <c r="X128" s="106" t="e">
        <f t="shared" si="47"/>
        <v>#REF!</v>
      </c>
      <c r="Y128" s="107" t="s">
        <v>72</v>
      </c>
      <c r="Z128" s="103">
        <f t="shared" si="43"/>
        <v>0</v>
      </c>
      <c r="AA128" s="103">
        <f t="shared" si="44"/>
        <v>0</v>
      </c>
      <c r="AB128" s="128" t="str">
        <f t="shared" si="48"/>
        <v/>
      </c>
      <c r="AC128" s="128" t="e">
        <f t="shared" si="49"/>
        <v>#REF!</v>
      </c>
    </row>
    <row r="129" spans="1:29" ht="50.1" customHeight="1">
      <c r="A129" s="171"/>
      <c r="B129" s="171"/>
      <c r="C129" s="174"/>
      <c r="D129" s="174"/>
      <c r="E129" s="131"/>
      <c r="F129" s="177"/>
      <c r="G129" s="180"/>
      <c r="H129" s="163"/>
      <c r="I129" s="165"/>
      <c r="J129" s="168"/>
      <c r="K129" s="62"/>
      <c r="L129" s="63"/>
      <c r="M129" s="63"/>
      <c r="N129" s="143"/>
      <c r="O129" s="127"/>
      <c r="P129" s="100"/>
      <c r="Q129" s="63">
        <f t="shared" si="45"/>
        <v>0</v>
      </c>
      <c r="R129" s="65"/>
      <c r="S129" s="67"/>
      <c r="T129" s="40"/>
      <c r="U129" s="106">
        <f>IF(EXACT(O129,Y129),M129,M129*(1-'Расчет ПРЕДЗАКАЗ'!$D$10))</f>
        <v>0</v>
      </c>
      <c r="V129" s="106">
        <f t="shared" si="46"/>
        <v>0</v>
      </c>
      <c r="W129" s="106" t="e">
        <f>IF(EXACT(O129,Y129),M129,M129*(1-#REF!))</f>
        <v>#REF!</v>
      </c>
      <c r="X129" s="106" t="e">
        <f t="shared" si="47"/>
        <v>#REF!</v>
      </c>
      <c r="Y129" s="107" t="s">
        <v>72</v>
      </c>
      <c r="Z129" s="103">
        <f t="shared" si="43"/>
        <v>0</v>
      </c>
      <c r="AA129" s="103">
        <f t="shared" si="44"/>
        <v>0</v>
      </c>
      <c r="AB129" s="128" t="str">
        <f t="shared" si="48"/>
        <v/>
      </c>
      <c r="AC129" s="128" t="e">
        <f t="shared" si="49"/>
        <v>#REF!</v>
      </c>
    </row>
    <row r="130" spans="1:29" ht="50.1" customHeight="1">
      <c r="A130" s="171"/>
      <c r="B130" s="171"/>
      <c r="C130" s="174"/>
      <c r="D130" s="174"/>
      <c r="E130" s="131"/>
      <c r="F130" s="177"/>
      <c r="G130" s="180"/>
      <c r="H130" s="163"/>
      <c r="I130" s="165"/>
      <c r="J130" s="168"/>
      <c r="K130" s="62"/>
      <c r="L130" s="63"/>
      <c r="M130" s="63"/>
      <c r="N130" s="143"/>
      <c r="O130" s="127"/>
      <c r="P130" s="100"/>
      <c r="Q130" s="63">
        <f t="shared" si="45"/>
        <v>0</v>
      </c>
      <c r="R130" s="65"/>
      <c r="S130" s="67"/>
      <c r="T130" s="40"/>
      <c r="U130" s="106">
        <f>IF(EXACT(O130,Y130),M130,M130*(1-'Расчет ПРЕДЗАКАЗ'!$D$10))</f>
        <v>0</v>
      </c>
      <c r="V130" s="106">
        <f t="shared" si="46"/>
        <v>0</v>
      </c>
      <c r="W130" s="106" t="e">
        <f>IF(EXACT(O130,Y130),M130,M130*(1-#REF!))</f>
        <v>#REF!</v>
      </c>
      <c r="X130" s="106" t="e">
        <f t="shared" si="47"/>
        <v>#REF!</v>
      </c>
      <c r="Y130" s="107" t="s">
        <v>72</v>
      </c>
      <c r="Z130" s="103">
        <f t="shared" si="43"/>
        <v>0</v>
      </c>
      <c r="AA130" s="103">
        <f t="shared" si="44"/>
        <v>0</v>
      </c>
      <c r="AB130" s="128" t="str">
        <f t="shared" si="48"/>
        <v/>
      </c>
      <c r="AC130" s="128" t="e">
        <f t="shared" si="49"/>
        <v>#REF!</v>
      </c>
    </row>
    <row r="131" spans="1:29" ht="50.1" customHeight="1">
      <c r="A131" s="171"/>
      <c r="B131" s="171"/>
      <c r="C131" s="174"/>
      <c r="D131" s="174"/>
      <c r="E131" s="131"/>
      <c r="F131" s="177"/>
      <c r="G131" s="180"/>
      <c r="H131" s="163"/>
      <c r="I131" s="165"/>
      <c r="J131" s="168"/>
      <c r="K131" s="62"/>
      <c r="L131" s="63"/>
      <c r="M131" s="63"/>
      <c r="N131" s="65"/>
      <c r="O131" s="127"/>
      <c r="P131" s="100"/>
      <c r="Q131" s="63">
        <f t="shared" si="45"/>
        <v>0</v>
      </c>
      <c r="R131" s="65"/>
      <c r="S131" s="67"/>
      <c r="T131" s="40"/>
      <c r="U131" s="106">
        <f>IF(EXACT(O131,Y131),M131,M131*(1-'Расчет ПРЕДЗАКАЗ'!$D$10))</f>
        <v>0</v>
      </c>
      <c r="V131" s="106">
        <f t="shared" si="46"/>
        <v>0</v>
      </c>
      <c r="W131" s="106" t="e">
        <f>IF(EXACT(O131,Y131),M131,M131*(1-#REF!))</f>
        <v>#REF!</v>
      </c>
      <c r="X131" s="106" t="e">
        <f t="shared" si="47"/>
        <v>#REF!</v>
      </c>
      <c r="Y131" s="107" t="s">
        <v>72</v>
      </c>
      <c r="Z131" s="103">
        <f t="shared" si="43"/>
        <v>0</v>
      </c>
      <c r="AA131" s="103">
        <f t="shared" si="44"/>
        <v>0</v>
      </c>
      <c r="AB131" s="128" t="str">
        <f t="shared" si="48"/>
        <v/>
      </c>
      <c r="AC131" s="128" t="e">
        <f t="shared" si="49"/>
        <v>#REF!</v>
      </c>
    </row>
    <row r="132" spans="1:29" ht="50.1" customHeight="1">
      <c r="A132" s="171"/>
      <c r="B132" s="171"/>
      <c r="C132" s="174"/>
      <c r="D132" s="174"/>
      <c r="E132" s="131"/>
      <c r="F132" s="177"/>
      <c r="G132" s="180"/>
      <c r="H132" s="163"/>
      <c r="I132" s="165"/>
      <c r="J132" s="168"/>
      <c r="K132" s="62"/>
      <c r="L132" s="63"/>
      <c r="M132" s="63"/>
      <c r="N132" s="65"/>
      <c r="O132" s="127"/>
      <c r="P132" s="100"/>
      <c r="Q132" s="63">
        <f t="shared" si="45"/>
        <v>0</v>
      </c>
      <c r="R132" s="65"/>
      <c r="S132" s="67"/>
      <c r="T132" s="40"/>
      <c r="U132" s="106">
        <f>IF(EXACT(O132,Y132),M132,M132*(1-'Расчет ПРЕДЗАКАЗ'!$D$10))</f>
        <v>0</v>
      </c>
      <c r="V132" s="106">
        <f t="shared" si="46"/>
        <v>0</v>
      </c>
      <c r="W132" s="106" t="e">
        <f>IF(EXACT(O132,Y132),M132,M132*(1-#REF!))</f>
        <v>#REF!</v>
      </c>
      <c r="X132" s="106" t="e">
        <f t="shared" si="47"/>
        <v>#REF!</v>
      </c>
      <c r="Y132" s="107" t="s">
        <v>72</v>
      </c>
      <c r="Z132" s="103">
        <f t="shared" si="43"/>
        <v>0</v>
      </c>
      <c r="AA132" s="103">
        <f t="shared" si="44"/>
        <v>0</v>
      </c>
      <c r="AB132" s="128" t="str">
        <f t="shared" si="48"/>
        <v/>
      </c>
      <c r="AC132" s="128" t="e">
        <f t="shared" si="49"/>
        <v>#REF!</v>
      </c>
    </row>
    <row r="133" spans="1:29" ht="50.1" customHeight="1">
      <c r="A133" s="171"/>
      <c r="B133" s="171"/>
      <c r="C133" s="174"/>
      <c r="D133" s="174"/>
      <c r="E133" s="131"/>
      <c r="F133" s="177"/>
      <c r="G133" s="180"/>
      <c r="H133" s="163"/>
      <c r="I133" s="165"/>
      <c r="J133" s="168"/>
      <c r="K133" s="62"/>
      <c r="L133" s="63"/>
      <c r="M133" s="63"/>
      <c r="N133" s="65"/>
      <c r="O133" s="127"/>
      <c r="P133" s="100"/>
      <c r="Q133" s="63">
        <f t="shared" si="45"/>
        <v>0</v>
      </c>
      <c r="R133" s="65"/>
      <c r="S133" s="67"/>
      <c r="T133" s="40"/>
      <c r="U133" s="106">
        <f>IF(EXACT(O133,Y133),M133,M133*(1-'Расчет ПРЕДЗАКАЗ'!$D$10))</f>
        <v>0</v>
      </c>
      <c r="V133" s="106">
        <f t="shared" si="46"/>
        <v>0</v>
      </c>
      <c r="W133" s="106" t="e">
        <f>IF(EXACT(O133,Y133),M133,M133*(1-#REF!))</f>
        <v>#REF!</v>
      </c>
      <c r="X133" s="106" t="e">
        <f t="shared" si="47"/>
        <v>#REF!</v>
      </c>
      <c r="Y133" s="107" t="s">
        <v>72</v>
      </c>
      <c r="Z133" s="103">
        <f t="shared" si="43"/>
        <v>0</v>
      </c>
      <c r="AA133" s="103">
        <f t="shared" si="44"/>
        <v>0</v>
      </c>
      <c r="AB133" s="128" t="str">
        <f t="shared" si="48"/>
        <v/>
      </c>
      <c r="AC133" s="128" t="e">
        <f t="shared" si="49"/>
        <v>#REF!</v>
      </c>
    </row>
    <row r="134" spans="1:29" ht="50.1" customHeight="1">
      <c r="A134" s="172"/>
      <c r="B134" s="172"/>
      <c r="C134" s="175"/>
      <c r="D134" s="175"/>
      <c r="E134" s="132"/>
      <c r="F134" s="178"/>
      <c r="G134" s="181"/>
      <c r="H134" s="164"/>
      <c r="I134" s="166"/>
      <c r="J134" s="169"/>
      <c r="K134" s="62"/>
      <c r="L134" s="63"/>
      <c r="M134" s="63"/>
      <c r="N134" s="65"/>
      <c r="O134" s="127"/>
      <c r="P134" s="100"/>
      <c r="Q134" s="63">
        <f t="shared" si="45"/>
        <v>0</v>
      </c>
      <c r="R134" s="65"/>
      <c r="S134" s="67"/>
      <c r="T134" s="40"/>
      <c r="U134" s="106">
        <f>IF(EXACT(O134,Y134),M134,M134*(1-'Расчет ПРЕДЗАКАЗ'!$D$10))</f>
        <v>0</v>
      </c>
      <c r="V134" s="106">
        <f t="shared" si="46"/>
        <v>0</v>
      </c>
      <c r="W134" s="106" t="e">
        <f>IF(EXACT(O134,Y134),M134,M134*(1-#REF!))</f>
        <v>#REF!</v>
      </c>
      <c r="X134" s="106" t="e">
        <f t="shared" si="47"/>
        <v>#REF!</v>
      </c>
      <c r="Y134" s="107" t="s">
        <v>72</v>
      </c>
      <c r="Z134" s="103">
        <f t="shared" si="43"/>
        <v>0</v>
      </c>
      <c r="AA134" s="103">
        <f t="shared" si="44"/>
        <v>0</v>
      </c>
      <c r="AB134" s="128" t="str">
        <f t="shared" si="48"/>
        <v/>
      </c>
      <c r="AC134" s="128" t="e">
        <f t="shared" si="49"/>
        <v>#REF!</v>
      </c>
    </row>
    <row r="135" spans="1:29" ht="11.25" customHeight="1" thickBot="1"/>
    <row r="136" spans="1:29" ht="50.1" customHeight="1">
      <c r="A136" s="170">
        <v>654</v>
      </c>
      <c r="B136" s="170" t="s">
        <v>5026</v>
      </c>
      <c r="C136" s="173" t="s">
        <v>5027</v>
      </c>
      <c r="D136" s="173" t="s">
        <v>77</v>
      </c>
      <c r="E136" s="131"/>
      <c r="F136" s="201" t="s">
        <v>5028</v>
      </c>
      <c r="G136" s="179" t="s">
        <v>2141</v>
      </c>
      <c r="H136" s="162" t="s">
        <v>5029</v>
      </c>
      <c r="I136" s="202" t="s">
        <v>5030</v>
      </c>
      <c r="J136" s="167" t="s">
        <v>19</v>
      </c>
      <c r="K136" s="62" t="s">
        <v>98</v>
      </c>
      <c r="L136" s="63">
        <v>3790</v>
      </c>
      <c r="M136" s="63">
        <v>2365</v>
      </c>
      <c r="N136" s="142" t="s">
        <v>5031</v>
      </c>
      <c r="O136" s="127" t="s">
        <v>72</v>
      </c>
      <c r="P136" s="100"/>
      <c r="Q136" s="63">
        <f>P136*M136</f>
        <v>0</v>
      </c>
      <c r="R136" s="64"/>
      <c r="S136" s="67">
        <v>43</v>
      </c>
      <c r="T136" s="58"/>
      <c r="U136" s="106">
        <f>IF(EXACT(O136,Y136),M136,M136*(1-'Расчет ПРЕДЗАКАЗ'!$D$10))</f>
        <v>2365</v>
      </c>
      <c r="V136" s="106">
        <f>P136*U136</f>
        <v>0</v>
      </c>
      <c r="W136" s="106">
        <f>IF(EXACT(O136,Y136),M136,M136*(1-#REF!))</f>
        <v>2365</v>
      </c>
      <c r="X136" s="106">
        <f>P136*W136</f>
        <v>0</v>
      </c>
      <c r="Y136" s="107" t="s">
        <v>72</v>
      </c>
      <c r="Z136" s="103">
        <f t="shared" ref="Z136:Z150" si="50">IF(EXACT(O136,Y136),Q136,0)</f>
        <v>0</v>
      </c>
      <c r="AA136" s="103">
        <f t="shared" ref="AA136:AA150" si="51">IF(Z136=0,Q136,0)</f>
        <v>0</v>
      </c>
      <c r="AB136" s="128">
        <f>IF(U136=0,"",L136/U136-1)</f>
        <v>0.60253699788583504</v>
      </c>
      <c r="AC136" s="128">
        <f>IF(W136=0,"",L136/W136-1)</f>
        <v>0.60253699788583504</v>
      </c>
    </row>
    <row r="137" spans="1:29" ht="50.1" customHeight="1">
      <c r="A137" s="171"/>
      <c r="B137" s="171"/>
      <c r="C137" s="174"/>
      <c r="D137" s="174"/>
      <c r="E137" s="131"/>
      <c r="F137" s="177"/>
      <c r="G137" s="180"/>
      <c r="H137" s="163"/>
      <c r="I137" s="165"/>
      <c r="J137" s="168"/>
      <c r="K137" s="62" t="s">
        <v>84</v>
      </c>
      <c r="L137" s="63">
        <v>3790</v>
      </c>
      <c r="M137" s="63">
        <v>2365</v>
      </c>
      <c r="N137" s="142" t="s">
        <v>5032</v>
      </c>
      <c r="O137" s="127" t="s">
        <v>72</v>
      </c>
      <c r="P137" s="100"/>
      <c r="Q137" s="63">
        <f t="shared" ref="Q137:Q150" si="52">P137*M137</f>
        <v>0</v>
      </c>
      <c r="R137" s="64"/>
      <c r="S137" s="67">
        <v>31</v>
      </c>
      <c r="T137" s="46"/>
      <c r="U137" s="106">
        <f>IF(EXACT(O137,Y137),M137,M137*(1-'Расчет ПРЕДЗАКАЗ'!$D$10))</f>
        <v>2365</v>
      </c>
      <c r="V137" s="106">
        <f t="shared" ref="V137:V150" si="53">P137*U137</f>
        <v>0</v>
      </c>
      <c r="W137" s="106">
        <f>IF(EXACT(O137,Y137),M137,M137*(1-#REF!))</f>
        <v>2365</v>
      </c>
      <c r="X137" s="106">
        <f t="shared" ref="X137:X150" si="54">P137*W137</f>
        <v>0</v>
      </c>
      <c r="Y137" s="107" t="s">
        <v>72</v>
      </c>
      <c r="Z137" s="103">
        <f t="shared" si="50"/>
        <v>0</v>
      </c>
      <c r="AA137" s="103">
        <f t="shared" si="51"/>
        <v>0</v>
      </c>
      <c r="AB137" s="128">
        <f t="shared" ref="AB137:AB150" si="55">IF(U137=0,"",L137/U137-1)</f>
        <v>0.60253699788583504</v>
      </c>
      <c r="AC137" s="128">
        <f t="shared" ref="AC137:AC150" si="56">IF(W137=0,"",L137/W137-1)</f>
        <v>0.60253699788583504</v>
      </c>
    </row>
    <row r="138" spans="1:29" ht="50.1" customHeight="1">
      <c r="A138" s="171"/>
      <c r="B138" s="171"/>
      <c r="C138" s="174"/>
      <c r="D138" s="174"/>
      <c r="E138" s="131"/>
      <c r="F138" s="177"/>
      <c r="G138" s="180"/>
      <c r="H138" s="163"/>
      <c r="I138" s="165"/>
      <c r="J138" s="168"/>
      <c r="K138" s="62" t="s">
        <v>101</v>
      </c>
      <c r="L138" s="63">
        <v>3790</v>
      </c>
      <c r="M138" s="63">
        <v>2365</v>
      </c>
      <c r="N138" s="142" t="s">
        <v>5033</v>
      </c>
      <c r="O138" s="127" t="s">
        <v>72</v>
      </c>
      <c r="P138" s="100"/>
      <c r="Q138" s="63">
        <f t="shared" si="52"/>
        <v>0</v>
      </c>
      <c r="R138" s="64"/>
      <c r="S138" s="67">
        <v>90</v>
      </c>
      <c r="T138" s="46"/>
      <c r="U138" s="106">
        <f>IF(EXACT(O138,Y138),M138,M138*(1-'Расчет ПРЕДЗАКАЗ'!$D$10))</f>
        <v>2365</v>
      </c>
      <c r="V138" s="106">
        <f t="shared" si="53"/>
        <v>0</v>
      </c>
      <c r="W138" s="106">
        <f>IF(EXACT(O138,Y138),M138,M138*(1-#REF!))</f>
        <v>2365</v>
      </c>
      <c r="X138" s="106">
        <f t="shared" si="54"/>
        <v>0</v>
      </c>
      <c r="Y138" s="107" t="s">
        <v>72</v>
      </c>
      <c r="Z138" s="103">
        <f t="shared" si="50"/>
        <v>0</v>
      </c>
      <c r="AA138" s="103">
        <f t="shared" si="51"/>
        <v>0</v>
      </c>
      <c r="AB138" s="128">
        <f t="shared" si="55"/>
        <v>0.60253699788583504</v>
      </c>
      <c r="AC138" s="128">
        <f t="shared" si="56"/>
        <v>0.60253699788583504</v>
      </c>
    </row>
    <row r="139" spans="1:29" ht="50.1" customHeight="1">
      <c r="A139" s="171"/>
      <c r="B139" s="171"/>
      <c r="C139" s="174"/>
      <c r="D139" s="174"/>
      <c r="E139" s="131"/>
      <c r="F139" s="177"/>
      <c r="G139" s="180"/>
      <c r="H139" s="163"/>
      <c r="I139" s="165"/>
      <c r="J139" s="168"/>
      <c r="K139" s="62" t="s">
        <v>86</v>
      </c>
      <c r="L139" s="63">
        <v>3790</v>
      </c>
      <c r="M139" s="63">
        <v>2365</v>
      </c>
      <c r="N139" s="142" t="s">
        <v>5034</v>
      </c>
      <c r="O139" s="127" t="s">
        <v>72</v>
      </c>
      <c r="P139" s="100"/>
      <c r="Q139" s="63">
        <f t="shared" si="52"/>
        <v>0</v>
      </c>
      <c r="R139" s="64"/>
      <c r="S139" s="67">
        <v>56</v>
      </c>
      <c r="T139" s="46"/>
      <c r="U139" s="106">
        <f>IF(EXACT(O139,Y139),M139,M139*(1-'Расчет ПРЕДЗАКАЗ'!$D$10))</f>
        <v>2365</v>
      </c>
      <c r="V139" s="106">
        <f t="shared" si="53"/>
        <v>0</v>
      </c>
      <c r="W139" s="106">
        <f>IF(EXACT(O139,Y139),M139,M139*(1-#REF!))</f>
        <v>2365</v>
      </c>
      <c r="X139" s="106">
        <f t="shared" si="54"/>
        <v>0</v>
      </c>
      <c r="Y139" s="107" t="s">
        <v>72</v>
      </c>
      <c r="Z139" s="103">
        <f t="shared" si="50"/>
        <v>0</v>
      </c>
      <c r="AA139" s="103">
        <f t="shared" si="51"/>
        <v>0</v>
      </c>
      <c r="AB139" s="128">
        <f t="shared" si="55"/>
        <v>0.60253699788583504</v>
      </c>
      <c r="AC139" s="128">
        <f t="shared" si="56"/>
        <v>0.60253699788583504</v>
      </c>
    </row>
    <row r="140" spans="1:29" ht="50.1" customHeight="1">
      <c r="A140" s="171"/>
      <c r="B140" s="171"/>
      <c r="C140" s="174"/>
      <c r="D140" s="174"/>
      <c r="E140" s="131"/>
      <c r="F140" s="177"/>
      <c r="G140" s="180"/>
      <c r="H140" s="163"/>
      <c r="I140" s="165"/>
      <c r="J140" s="168"/>
      <c r="K140" s="62" t="s">
        <v>88</v>
      </c>
      <c r="L140" s="63">
        <v>3790</v>
      </c>
      <c r="M140" s="63">
        <v>2365</v>
      </c>
      <c r="N140" s="142" t="s">
        <v>5035</v>
      </c>
      <c r="O140" s="127" t="s">
        <v>72</v>
      </c>
      <c r="P140" s="100"/>
      <c r="Q140" s="63">
        <f t="shared" si="52"/>
        <v>0</v>
      </c>
      <c r="R140" s="64"/>
      <c r="S140" s="67">
        <v>88</v>
      </c>
      <c r="T140" s="46"/>
      <c r="U140" s="106">
        <f>IF(EXACT(O140,Y140),M140,M140*(1-'Расчет ПРЕДЗАКАЗ'!$D$10))</f>
        <v>2365</v>
      </c>
      <c r="V140" s="106">
        <f t="shared" si="53"/>
        <v>0</v>
      </c>
      <c r="W140" s="106">
        <f>IF(EXACT(O140,Y140),M140,M140*(1-#REF!))</f>
        <v>2365</v>
      </c>
      <c r="X140" s="106">
        <f t="shared" si="54"/>
        <v>0</v>
      </c>
      <c r="Y140" s="107" t="s">
        <v>72</v>
      </c>
      <c r="Z140" s="103">
        <f t="shared" si="50"/>
        <v>0</v>
      </c>
      <c r="AA140" s="103">
        <f t="shared" si="51"/>
        <v>0</v>
      </c>
      <c r="AB140" s="128">
        <f t="shared" si="55"/>
        <v>0.60253699788583504</v>
      </c>
      <c r="AC140" s="128">
        <f t="shared" si="56"/>
        <v>0.60253699788583504</v>
      </c>
    </row>
    <row r="141" spans="1:29" ht="50.1" customHeight="1">
      <c r="A141" s="171"/>
      <c r="B141" s="171"/>
      <c r="C141" s="174"/>
      <c r="D141" s="174"/>
      <c r="E141" s="131"/>
      <c r="F141" s="177"/>
      <c r="G141" s="180"/>
      <c r="H141" s="163"/>
      <c r="I141" s="165"/>
      <c r="J141" s="168"/>
      <c r="K141" s="62" t="s">
        <v>105</v>
      </c>
      <c r="L141" s="63">
        <v>3790</v>
      </c>
      <c r="M141" s="63">
        <v>2365</v>
      </c>
      <c r="N141" s="142" t="s">
        <v>5036</v>
      </c>
      <c r="O141" s="127" t="s">
        <v>72</v>
      </c>
      <c r="P141" s="100"/>
      <c r="Q141" s="63">
        <f t="shared" si="52"/>
        <v>0</v>
      </c>
      <c r="R141" s="64"/>
      <c r="S141" s="67">
        <v>23</v>
      </c>
      <c r="T141" s="46"/>
      <c r="U141" s="106">
        <f>IF(EXACT(O141,Y141),M141,M141*(1-'Расчет ПРЕДЗАКАЗ'!$D$10))</f>
        <v>2365</v>
      </c>
      <c r="V141" s="106">
        <f t="shared" si="53"/>
        <v>0</v>
      </c>
      <c r="W141" s="106">
        <f>IF(EXACT(O141,Y141),M141,M141*(1-#REF!))</f>
        <v>2365</v>
      </c>
      <c r="X141" s="106">
        <f t="shared" si="54"/>
        <v>0</v>
      </c>
      <c r="Y141" s="107" t="s">
        <v>72</v>
      </c>
      <c r="Z141" s="103">
        <f t="shared" si="50"/>
        <v>0</v>
      </c>
      <c r="AA141" s="103">
        <f t="shared" si="51"/>
        <v>0</v>
      </c>
      <c r="AB141" s="128">
        <f t="shared" si="55"/>
        <v>0.60253699788583504</v>
      </c>
      <c r="AC141" s="128">
        <f t="shared" si="56"/>
        <v>0.60253699788583504</v>
      </c>
    </row>
    <row r="142" spans="1:29" ht="50.1" customHeight="1">
      <c r="A142" s="171"/>
      <c r="B142" s="171"/>
      <c r="C142" s="174"/>
      <c r="D142" s="174"/>
      <c r="E142" s="131"/>
      <c r="F142" s="177"/>
      <c r="G142" s="180"/>
      <c r="H142" s="163"/>
      <c r="I142" s="165"/>
      <c r="J142" s="168"/>
      <c r="K142" s="62" t="s">
        <v>107</v>
      </c>
      <c r="L142" s="63">
        <v>3790</v>
      </c>
      <c r="M142" s="63">
        <v>2365</v>
      </c>
      <c r="N142" s="142" t="s">
        <v>5037</v>
      </c>
      <c r="O142" s="127" t="s">
        <v>72</v>
      </c>
      <c r="P142" s="100"/>
      <c r="Q142" s="63">
        <f t="shared" si="52"/>
        <v>0</v>
      </c>
      <c r="R142" s="64"/>
      <c r="S142" s="67">
        <v>7</v>
      </c>
      <c r="T142" s="46"/>
      <c r="U142" s="106">
        <f>IF(EXACT(O142,Y142),M142,M142*(1-'Расчет ПРЕДЗАКАЗ'!$D$10))</f>
        <v>2365</v>
      </c>
      <c r="V142" s="106">
        <f t="shared" si="53"/>
        <v>0</v>
      </c>
      <c r="W142" s="106">
        <f>IF(EXACT(O142,Y142),M142,M142*(1-#REF!))</f>
        <v>2365</v>
      </c>
      <c r="X142" s="106">
        <f t="shared" si="54"/>
        <v>0</v>
      </c>
      <c r="Y142" s="107" t="s">
        <v>72</v>
      </c>
      <c r="Z142" s="103">
        <f t="shared" si="50"/>
        <v>0</v>
      </c>
      <c r="AA142" s="103">
        <f t="shared" si="51"/>
        <v>0</v>
      </c>
      <c r="AB142" s="128">
        <f t="shared" si="55"/>
        <v>0.60253699788583504</v>
      </c>
      <c r="AC142" s="128">
        <f t="shared" si="56"/>
        <v>0.60253699788583504</v>
      </c>
    </row>
    <row r="143" spans="1:29" ht="50.1" customHeight="1">
      <c r="A143" s="171"/>
      <c r="B143" s="171"/>
      <c r="C143" s="174"/>
      <c r="D143" s="174"/>
      <c r="E143" s="131"/>
      <c r="F143" s="177"/>
      <c r="G143" s="180"/>
      <c r="H143" s="163"/>
      <c r="I143" s="165"/>
      <c r="J143" s="168"/>
      <c r="K143" s="62"/>
      <c r="L143" s="63"/>
      <c r="M143" s="63"/>
      <c r="N143" s="142"/>
      <c r="O143" s="127"/>
      <c r="P143" s="100"/>
      <c r="Q143" s="63">
        <f t="shared" si="52"/>
        <v>0</v>
      </c>
      <c r="R143" s="64"/>
      <c r="S143" s="67"/>
      <c r="T143" s="46"/>
      <c r="U143" s="106">
        <f>IF(EXACT(O143,Y143),M143,M143*(1-'Расчет ПРЕДЗАКАЗ'!$D$10))</f>
        <v>0</v>
      </c>
      <c r="V143" s="106">
        <f t="shared" si="53"/>
        <v>0</v>
      </c>
      <c r="W143" s="106" t="e">
        <f>IF(EXACT(O143,Y143),M143,M143*(1-#REF!))</f>
        <v>#REF!</v>
      </c>
      <c r="X143" s="106" t="e">
        <f t="shared" si="54"/>
        <v>#REF!</v>
      </c>
      <c r="Y143" s="107" t="s">
        <v>72</v>
      </c>
      <c r="Z143" s="103">
        <f t="shared" si="50"/>
        <v>0</v>
      </c>
      <c r="AA143" s="103">
        <f t="shared" si="51"/>
        <v>0</v>
      </c>
      <c r="AB143" s="128" t="str">
        <f t="shared" si="55"/>
        <v/>
      </c>
      <c r="AC143" s="128" t="e">
        <f t="shared" si="56"/>
        <v>#REF!</v>
      </c>
    </row>
    <row r="144" spans="1:29" ht="50.1" customHeight="1">
      <c r="A144" s="171"/>
      <c r="B144" s="171"/>
      <c r="C144" s="174"/>
      <c r="D144" s="174"/>
      <c r="E144" s="131"/>
      <c r="F144" s="177"/>
      <c r="G144" s="180"/>
      <c r="H144" s="163"/>
      <c r="I144" s="165"/>
      <c r="J144" s="168"/>
      <c r="K144" s="62"/>
      <c r="L144" s="63"/>
      <c r="M144" s="63"/>
      <c r="N144" s="142"/>
      <c r="O144" s="127"/>
      <c r="P144" s="100"/>
      <c r="Q144" s="63">
        <f t="shared" si="52"/>
        <v>0</v>
      </c>
      <c r="R144" s="64"/>
      <c r="S144" s="67"/>
      <c r="T144" s="46"/>
      <c r="U144" s="106">
        <f>IF(EXACT(O144,Y144),M144,M144*(1-'Расчет ПРЕДЗАКАЗ'!$D$10))</f>
        <v>0</v>
      </c>
      <c r="V144" s="106">
        <f t="shared" si="53"/>
        <v>0</v>
      </c>
      <c r="W144" s="106" t="e">
        <f>IF(EXACT(O144,Y144),M144,M144*(1-#REF!))</f>
        <v>#REF!</v>
      </c>
      <c r="X144" s="106" t="e">
        <f t="shared" si="54"/>
        <v>#REF!</v>
      </c>
      <c r="Y144" s="107" t="s">
        <v>72</v>
      </c>
      <c r="Z144" s="103">
        <f t="shared" si="50"/>
        <v>0</v>
      </c>
      <c r="AA144" s="103">
        <f t="shared" si="51"/>
        <v>0</v>
      </c>
      <c r="AB144" s="128" t="str">
        <f t="shared" si="55"/>
        <v/>
      </c>
      <c r="AC144" s="128" t="e">
        <f t="shared" si="56"/>
        <v>#REF!</v>
      </c>
    </row>
    <row r="145" spans="1:29" ht="50.1" customHeight="1">
      <c r="A145" s="171"/>
      <c r="B145" s="171"/>
      <c r="C145" s="174"/>
      <c r="D145" s="174"/>
      <c r="E145" s="131"/>
      <c r="F145" s="177"/>
      <c r="G145" s="180"/>
      <c r="H145" s="163"/>
      <c r="I145" s="165"/>
      <c r="J145" s="168"/>
      <c r="K145" s="62"/>
      <c r="L145" s="63"/>
      <c r="M145" s="63"/>
      <c r="N145" s="143"/>
      <c r="O145" s="127"/>
      <c r="P145" s="100"/>
      <c r="Q145" s="63">
        <f t="shared" si="52"/>
        <v>0</v>
      </c>
      <c r="R145" s="65"/>
      <c r="S145" s="67"/>
      <c r="T145" s="40"/>
      <c r="U145" s="106">
        <f>IF(EXACT(O145,Y145),M145,M145*(1-'Расчет ПРЕДЗАКАЗ'!$D$10))</f>
        <v>0</v>
      </c>
      <c r="V145" s="106">
        <f t="shared" si="53"/>
        <v>0</v>
      </c>
      <c r="W145" s="106" t="e">
        <f>IF(EXACT(O145,Y145),M145,M145*(1-#REF!))</f>
        <v>#REF!</v>
      </c>
      <c r="X145" s="106" t="e">
        <f t="shared" si="54"/>
        <v>#REF!</v>
      </c>
      <c r="Y145" s="107" t="s">
        <v>72</v>
      </c>
      <c r="Z145" s="103">
        <f t="shared" si="50"/>
        <v>0</v>
      </c>
      <c r="AA145" s="103">
        <f t="shared" si="51"/>
        <v>0</v>
      </c>
      <c r="AB145" s="128" t="str">
        <f t="shared" si="55"/>
        <v/>
      </c>
      <c r="AC145" s="128" t="e">
        <f t="shared" si="56"/>
        <v>#REF!</v>
      </c>
    </row>
    <row r="146" spans="1:29" ht="50.1" customHeight="1">
      <c r="A146" s="171"/>
      <c r="B146" s="171"/>
      <c r="C146" s="174"/>
      <c r="D146" s="174"/>
      <c r="E146" s="131"/>
      <c r="F146" s="177"/>
      <c r="G146" s="180"/>
      <c r="H146" s="163"/>
      <c r="I146" s="165"/>
      <c r="J146" s="168"/>
      <c r="K146" s="62"/>
      <c r="L146" s="63"/>
      <c r="M146" s="63"/>
      <c r="N146" s="143"/>
      <c r="O146" s="127"/>
      <c r="P146" s="100"/>
      <c r="Q146" s="63">
        <f t="shared" si="52"/>
        <v>0</v>
      </c>
      <c r="R146" s="65"/>
      <c r="S146" s="67"/>
      <c r="T146" s="40"/>
      <c r="U146" s="106">
        <f>IF(EXACT(O146,Y146),M146,M146*(1-'Расчет ПРЕДЗАКАЗ'!$D$10))</f>
        <v>0</v>
      </c>
      <c r="V146" s="106">
        <f t="shared" si="53"/>
        <v>0</v>
      </c>
      <c r="W146" s="106" t="e">
        <f>IF(EXACT(O146,Y146),M146,M146*(1-#REF!))</f>
        <v>#REF!</v>
      </c>
      <c r="X146" s="106" t="e">
        <f t="shared" si="54"/>
        <v>#REF!</v>
      </c>
      <c r="Y146" s="107" t="s">
        <v>72</v>
      </c>
      <c r="Z146" s="103">
        <f t="shared" si="50"/>
        <v>0</v>
      </c>
      <c r="AA146" s="103">
        <f t="shared" si="51"/>
        <v>0</v>
      </c>
      <c r="AB146" s="128" t="str">
        <f t="shared" si="55"/>
        <v/>
      </c>
      <c r="AC146" s="128" t="e">
        <f t="shared" si="56"/>
        <v>#REF!</v>
      </c>
    </row>
    <row r="147" spans="1:29" ht="50.1" customHeight="1">
      <c r="A147" s="171"/>
      <c r="B147" s="171"/>
      <c r="C147" s="174"/>
      <c r="D147" s="174"/>
      <c r="E147" s="131"/>
      <c r="F147" s="177"/>
      <c r="G147" s="180"/>
      <c r="H147" s="163"/>
      <c r="I147" s="165"/>
      <c r="J147" s="168"/>
      <c r="K147" s="62"/>
      <c r="L147" s="63"/>
      <c r="M147" s="63"/>
      <c r="N147" s="65"/>
      <c r="O147" s="127"/>
      <c r="P147" s="100"/>
      <c r="Q147" s="63">
        <f t="shared" si="52"/>
        <v>0</v>
      </c>
      <c r="R147" s="65"/>
      <c r="S147" s="67"/>
      <c r="T147" s="40"/>
      <c r="U147" s="106">
        <f>IF(EXACT(O147,Y147),M147,M147*(1-'Расчет ПРЕДЗАКАЗ'!$D$10))</f>
        <v>0</v>
      </c>
      <c r="V147" s="106">
        <f t="shared" si="53"/>
        <v>0</v>
      </c>
      <c r="W147" s="106" t="e">
        <f>IF(EXACT(O147,Y147),M147,M147*(1-#REF!))</f>
        <v>#REF!</v>
      </c>
      <c r="X147" s="106" t="e">
        <f t="shared" si="54"/>
        <v>#REF!</v>
      </c>
      <c r="Y147" s="107" t="s">
        <v>72</v>
      </c>
      <c r="Z147" s="103">
        <f t="shared" si="50"/>
        <v>0</v>
      </c>
      <c r="AA147" s="103">
        <f t="shared" si="51"/>
        <v>0</v>
      </c>
      <c r="AB147" s="128" t="str">
        <f t="shared" si="55"/>
        <v/>
      </c>
      <c r="AC147" s="128" t="e">
        <f t="shared" si="56"/>
        <v>#REF!</v>
      </c>
    </row>
    <row r="148" spans="1:29" ht="50.1" customHeight="1">
      <c r="A148" s="171"/>
      <c r="B148" s="171"/>
      <c r="C148" s="174"/>
      <c r="D148" s="174"/>
      <c r="E148" s="131"/>
      <c r="F148" s="177"/>
      <c r="G148" s="180"/>
      <c r="H148" s="163"/>
      <c r="I148" s="165"/>
      <c r="J148" s="168"/>
      <c r="K148" s="62"/>
      <c r="L148" s="63"/>
      <c r="M148" s="63"/>
      <c r="N148" s="65"/>
      <c r="O148" s="127"/>
      <c r="P148" s="100"/>
      <c r="Q148" s="63">
        <f t="shared" si="52"/>
        <v>0</v>
      </c>
      <c r="R148" s="65"/>
      <c r="S148" s="67"/>
      <c r="T148" s="40"/>
      <c r="U148" s="106">
        <f>IF(EXACT(O148,Y148),M148,M148*(1-'Расчет ПРЕДЗАКАЗ'!$D$10))</f>
        <v>0</v>
      </c>
      <c r="V148" s="106">
        <f t="shared" si="53"/>
        <v>0</v>
      </c>
      <c r="W148" s="106" t="e">
        <f>IF(EXACT(O148,Y148),M148,M148*(1-#REF!))</f>
        <v>#REF!</v>
      </c>
      <c r="X148" s="106" t="e">
        <f t="shared" si="54"/>
        <v>#REF!</v>
      </c>
      <c r="Y148" s="107" t="s">
        <v>72</v>
      </c>
      <c r="Z148" s="103">
        <f t="shared" si="50"/>
        <v>0</v>
      </c>
      <c r="AA148" s="103">
        <f t="shared" si="51"/>
        <v>0</v>
      </c>
      <c r="AB148" s="128" t="str">
        <f t="shared" si="55"/>
        <v/>
      </c>
      <c r="AC148" s="128" t="e">
        <f t="shared" si="56"/>
        <v>#REF!</v>
      </c>
    </row>
    <row r="149" spans="1:29" ht="50.1" customHeight="1">
      <c r="A149" s="171"/>
      <c r="B149" s="171"/>
      <c r="C149" s="174"/>
      <c r="D149" s="174"/>
      <c r="E149" s="131"/>
      <c r="F149" s="177"/>
      <c r="G149" s="180"/>
      <c r="H149" s="163"/>
      <c r="I149" s="165"/>
      <c r="J149" s="168"/>
      <c r="K149" s="62"/>
      <c r="L149" s="63"/>
      <c r="M149" s="63"/>
      <c r="N149" s="65"/>
      <c r="O149" s="127"/>
      <c r="P149" s="100"/>
      <c r="Q149" s="63">
        <f t="shared" si="52"/>
        <v>0</v>
      </c>
      <c r="R149" s="65"/>
      <c r="S149" s="67"/>
      <c r="T149" s="40"/>
      <c r="U149" s="106">
        <f>IF(EXACT(O149,Y149),M149,M149*(1-'Расчет ПРЕДЗАКАЗ'!$D$10))</f>
        <v>0</v>
      </c>
      <c r="V149" s="106">
        <f t="shared" si="53"/>
        <v>0</v>
      </c>
      <c r="W149" s="106" t="e">
        <f>IF(EXACT(O149,Y149),M149,M149*(1-#REF!))</f>
        <v>#REF!</v>
      </c>
      <c r="X149" s="106" t="e">
        <f t="shared" si="54"/>
        <v>#REF!</v>
      </c>
      <c r="Y149" s="107" t="s">
        <v>72</v>
      </c>
      <c r="Z149" s="103">
        <f t="shared" si="50"/>
        <v>0</v>
      </c>
      <c r="AA149" s="103">
        <f t="shared" si="51"/>
        <v>0</v>
      </c>
      <c r="AB149" s="128" t="str">
        <f t="shared" si="55"/>
        <v/>
      </c>
      <c r="AC149" s="128" t="e">
        <f t="shared" si="56"/>
        <v>#REF!</v>
      </c>
    </row>
    <row r="150" spans="1:29" ht="50.1" customHeight="1">
      <c r="A150" s="172"/>
      <c r="B150" s="172"/>
      <c r="C150" s="175"/>
      <c r="D150" s="175"/>
      <c r="E150" s="132"/>
      <c r="F150" s="178"/>
      <c r="G150" s="181"/>
      <c r="H150" s="164"/>
      <c r="I150" s="166"/>
      <c r="J150" s="169"/>
      <c r="K150" s="62"/>
      <c r="L150" s="63"/>
      <c r="M150" s="63"/>
      <c r="N150" s="65"/>
      <c r="O150" s="127"/>
      <c r="P150" s="100"/>
      <c r="Q150" s="63">
        <f t="shared" si="52"/>
        <v>0</v>
      </c>
      <c r="R150" s="65"/>
      <c r="S150" s="67"/>
      <c r="T150" s="40"/>
      <c r="U150" s="106">
        <f>IF(EXACT(O150,Y150),M150,M150*(1-'Расчет ПРЕДЗАКАЗ'!$D$10))</f>
        <v>0</v>
      </c>
      <c r="V150" s="106">
        <f t="shared" si="53"/>
        <v>0</v>
      </c>
      <c r="W150" s="106" t="e">
        <f>IF(EXACT(O150,Y150),M150,M150*(1-#REF!))</f>
        <v>#REF!</v>
      </c>
      <c r="X150" s="106" t="e">
        <f t="shared" si="54"/>
        <v>#REF!</v>
      </c>
      <c r="Y150" s="107" t="s">
        <v>72</v>
      </c>
      <c r="Z150" s="103">
        <f t="shared" si="50"/>
        <v>0</v>
      </c>
      <c r="AA150" s="103">
        <f t="shared" si="51"/>
        <v>0</v>
      </c>
      <c r="AB150" s="128" t="str">
        <f t="shared" si="55"/>
        <v/>
      </c>
      <c r="AC150" s="128" t="e">
        <f t="shared" si="56"/>
        <v>#REF!</v>
      </c>
    </row>
    <row r="151" spans="1:29" ht="11.25" customHeight="1" thickBot="1"/>
    <row r="152" spans="1:29" ht="50.1" customHeight="1">
      <c r="A152" s="170">
        <v>655</v>
      </c>
      <c r="B152" s="170" t="s">
        <v>5038</v>
      </c>
      <c r="C152" s="173" t="s">
        <v>5039</v>
      </c>
      <c r="D152" s="173" t="s">
        <v>77</v>
      </c>
      <c r="E152" s="131"/>
      <c r="F152" s="201" t="s">
        <v>5028</v>
      </c>
      <c r="G152" s="179" t="s">
        <v>5040</v>
      </c>
      <c r="H152" s="162" t="s">
        <v>5041</v>
      </c>
      <c r="I152" s="202" t="s">
        <v>5042</v>
      </c>
      <c r="J152" s="167" t="s">
        <v>19</v>
      </c>
      <c r="K152" s="62" t="s">
        <v>82</v>
      </c>
      <c r="L152" s="63">
        <v>5190</v>
      </c>
      <c r="M152" s="63">
        <v>3240</v>
      </c>
      <c r="N152" s="142" t="s">
        <v>5043</v>
      </c>
      <c r="O152" s="127" t="s">
        <v>72</v>
      </c>
      <c r="P152" s="100"/>
      <c r="Q152" s="63">
        <f>P152*M152</f>
        <v>0</v>
      </c>
      <c r="R152" s="64"/>
      <c r="S152" s="67">
        <v>217</v>
      </c>
      <c r="T152" s="58"/>
      <c r="U152" s="106">
        <f>IF(EXACT(O152,Y152),M152,M152*(1-'Расчет ПРЕДЗАКАЗ'!$D$10))</f>
        <v>3240</v>
      </c>
      <c r="V152" s="106">
        <f>P152*U152</f>
        <v>0</v>
      </c>
      <c r="W152" s="106">
        <f>IF(EXACT(O152,Y152),M152,M152*(1-#REF!))</f>
        <v>3240</v>
      </c>
      <c r="X152" s="106">
        <f>P152*W152</f>
        <v>0</v>
      </c>
      <c r="Y152" s="107" t="s">
        <v>72</v>
      </c>
      <c r="Z152" s="103">
        <f t="shared" ref="Z152:Z166" si="57">IF(EXACT(O152,Y152),Q152,0)</f>
        <v>0</v>
      </c>
      <c r="AA152" s="103">
        <f t="shared" ref="AA152:AA166" si="58">IF(Z152=0,Q152,0)</f>
        <v>0</v>
      </c>
      <c r="AB152" s="128">
        <f>IF(U152=0,"",L152/U152-1)</f>
        <v>0.60185185185185186</v>
      </c>
      <c r="AC152" s="128">
        <f>IF(W152=0,"",L152/W152-1)</f>
        <v>0.60185185185185186</v>
      </c>
    </row>
    <row r="153" spans="1:29" ht="50.1" customHeight="1">
      <c r="A153" s="171"/>
      <c r="B153" s="171"/>
      <c r="C153" s="174"/>
      <c r="D153" s="174"/>
      <c r="E153" s="131"/>
      <c r="F153" s="177"/>
      <c r="G153" s="180"/>
      <c r="H153" s="163"/>
      <c r="I153" s="165"/>
      <c r="J153" s="168"/>
      <c r="K153" s="62" t="s">
        <v>96</v>
      </c>
      <c r="L153" s="63">
        <v>5190</v>
      </c>
      <c r="M153" s="63">
        <v>3240</v>
      </c>
      <c r="N153" s="142" t="s">
        <v>5044</v>
      </c>
      <c r="O153" s="127" t="s">
        <v>72</v>
      </c>
      <c r="P153" s="100"/>
      <c r="Q153" s="63">
        <f t="shared" ref="Q153:Q166" si="59">P153*M153</f>
        <v>0</v>
      </c>
      <c r="R153" s="64"/>
      <c r="S153" s="67">
        <v>358</v>
      </c>
      <c r="T153" s="46"/>
      <c r="U153" s="106">
        <f>IF(EXACT(O153,Y153),M153,M153*(1-'Расчет ПРЕДЗАКАЗ'!$D$10))</f>
        <v>3240</v>
      </c>
      <c r="V153" s="106">
        <f t="shared" ref="V153:V166" si="60">P153*U153</f>
        <v>0</v>
      </c>
      <c r="W153" s="106">
        <f>IF(EXACT(O153,Y153),M153,M153*(1-#REF!))</f>
        <v>3240</v>
      </c>
      <c r="X153" s="106">
        <f t="shared" ref="X153:X166" si="61">P153*W153</f>
        <v>0</v>
      </c>
      <c r="Y153" s="107" t="s">
        <v>72</v>
      </c>
      <c r="Z153" s="103">
        <f t="shared" si="57"/>
        <v>0</v>
      </c>
      <c r="AA153" s="103">
        <f t="shared" si="58"/>
        <v>0</v>
      </c>
      <c r="AB153" s="128">
        <f t="shared" ref="AB153:AB166" si="62">IF(U153=0,"",L153/U153-1)</f>
        <v>0.60185185185185186</v>
      </c>
      <c r="AC153" s="128">
        <f t="shared" ref="AC153:AC166" si="63">IF(W153=0,"",L153/W153-1)</f>
        <v>0.60185185185185186</v>
      </c>
    </row>
    <row r="154" spans="1:29" ht="50.1" customHeight="1">
      <c r="A154" s="171"/>
      <c r="B154" s="171"/>
      <c r="C154" s="174"/>
      <c r="D154" s="174"/>
      <c r="E154" s="131"/>
      <c r="F154" s="177"/>
      <c r="G154" s="180"/>
      <c r="H154" s="163"/>
      <c r="I154" s="165"/>
      <c r="J154" s="168"/>
      <c r="K154" s="62" t="s">
        <v>98</v>
      </c>
      <c r="L154" s="63">
        <v>5190</v>
      </c>
      <c r="M154" s="63">
        <v>3240</v>
      </c>
      <c r="N154" s="142" t="s">
        <v>5045</v>
      </c>
      <c r="O154" s="127" t="s">
        <v>72</v>
      </c>
      <c r="P154" s="100"/>
      <c r="Q154" s="63">
        <f t="shared" si="59"/>
        <v>0</v>
      </c>
      <c r="R154" s="64"/>
      <c r="S154" s="67">
        <v>219</v>
      </c>
      <c r="T154" s="46"/>
      <c r="U154" s="106">
        <f>IF(EXACT(O154,Y154),M154,M154*(1-'Расчет ПРЕДЗАКАЗ'!$D$10))</f>
        <v>3240</v>
      </c>
      <c r="V154" s="106">
        <f t="shared" si="60"/>
        <v>0</v>
      </c>
      <c r="W154" s="106">
        <f>IF(EXACT(O154,Y154),M154,M154*(1-#REF!))</f>
        <v>3240</v>
      </c>
      <c r="X154" s="106">
        <f t="shared" si="61"/>
        <v>0</v>
      </c>
      <c r="Y154" s="107" t="s">
        <v>72</v>
      </c>
      <c r="Z154" s="103">
        <f t="shared" si="57"/>
        <v>0</v>
      </c>
      <c r="AA154" s="103">
        <f t="shared" si="58"/>
        <v>0</v>
      </c>
      <c r="AB154" s="128">
        <f t="shared" si="62"/>
        <v>0.60185185185185186</v>
      </c>
      <c r="AC154" s="128">
        <f t="shared" si="63"/>
        <v>0.60185185185185186</v>
      </c>
    </row>
    <row r="155" spans="1:29" ht="50.1" customHeight="1">
      <c r="A155" s="171"/>
      <c r="B155" s="171"/>
      <c r="C155" s="174"/>
      <c r="D155" s="174"/>
      <c r="E155" s="131"/>
      <c r="F155" s="177"/>
      <c r="G155" s="180"/>
      <c r="H155" s="163"/>
      <c r="I155" s="165"/>
      <c r="J155" s="168"/>
      <c r="K155" s="62" t="s">
        <v>84</v>
      </c>
      <c r="L155" s="63">
        <v>5190</v>
      </c>
      <c r="M155" s="63">
        <v>3240</v>
      </c>
      <c r="N155" s="142" t="s">
        <v>5046</v>
      </c>
      <c r="O155" s="127" t="s">
        <v>72</v>
      </c>
      <c r="P155" s="100"/>
      <c r="Q155" s="63">
        <f t="shared" si="59"/>
        <v>0</v>
      </c>
      <c r="R155" s="64"/>
      <c r="S155" s="67">
        <v>331</v>
      </c>
      <c r="T155" s="46"/>
      <c r="U155" s="106">
        <f>IF(EXACT(O155,Y155),M155,M155*(1-'Расчет ПРЕДЗАКАЗ'!$D$10))</f>
        <v>3240</v>
      </c>
      <c r="V155" s="106">
        <f t="shared" si="60"/>
        <v>0</v>
      </c>
      <c r="W155" s="106">
        <f>IF(EXACT(O155,Y155),M155,M155*(1-#REF!))</f>
        <v>3240</v>
      </c>
      <c r="X155" s="106">
        <f t="shared" si="61"/>
        <v>0</v>
      </c>
      <c r="Y155" s="107" t="s">
        <v>72</v>
      </c>
      <c r="Z155" s="103">
        <f t="shared" si="57"/>
        <v>0</v>
      </c>
      <c r="AA155" s="103">
        <f t="shared" si="58"/>
        <v>0</v>
      </c>
      <c r="AB155" s="128">
        <f t="shared" si="62"/>
        <v>0.60185185185185186</v>
      </c>
      <c r="AC155" s="128">
        <f t="shared" si="63"/>
        <v>0.60185185185185186</v>
      </c>
    </row>
    <row r="156" spans="1:29" ht="50.1" customHeight="1">
      <c r="A156" s="171"/>
      <c r="B156" s="171"/>
      <c r="C156" s="174"/>
      <c r="D156" s="174"/>
      <c r="E156" s="131"/>
      <c r="F156" s="177"/>
      <c r="G156" s="180"/>
      <c r="H156" s="163"/>
      <c r="I156" s="165"/>
      <c r="J156" s="168"/>
      <c r="K156" s="62" t="s">
        <v>101</v>
      </c>
      <c r="L156" s="63">
        <v>5190</v>
      </c>
      <c r="M156" s="63">
        <v>3240</v>
      </c>
      <c r="N156" s="142" t="s">
        <v>5047</v>
      </c>
      <c r="O156" s="127" t="s">
        <v>72</v>
      </c>
      <c r="P156" s="100"/>
      <c r="Q156" s="63">
        <f t="shared" si="59"/>
        <v>0</v>
      </c>
      <c r="R156" s="64"/>
      <c r="S156" s="67">
        <v>391</v>
      </c>
      <c r="T156" s="46"/>
      <c r="U156" s="106">
        <f>IF(EXACT(O156,Y156),M156,M156*(1-'Расчет ПРЕДЗАКАЗ'!$D$10))</f>
        <v>3240</v>
      </c>
      <c r="V156" s="106">
        <f t="shared" si="60"/>
        <v>0</v>
      </c>
      <c r="W156" s="106">
        <f>IF(EXACT(O156,Y156),M156,M156*(1-#REF!))</f>
        <v>3240</v>
      </c>
      <c r="X156" s="106">
        <f t="shared" si="61"/>
        <v>0</v>
      </c>
      <c r="Y156" s="107" t="s">
        <v>72</v>
      </c>
      <c r="Z156" s="103">
        <f t="shared" si="57"/>
        <v>0</v>
      </c>
      <c r="AA156" s="103">
        <f t="shared" si="58"/>
        <v>0</v>
      </c>
      <c r="AB156" s="128">
        <f t="shared" si="62"/>
        <v>0.60185185185185186</v>
      </c>
      <c r="AC156" s="128">
        <f t="shared" si="63"/>
        <v>0.60185185185185186</v>
      </c>
    </row>
    <row r="157" spans="1:29" ht="50.1" customHeight="1">
      <c r="A157" s="171"/>
      <c r="B157" s="171"/>
      <c r="C157" s="174"/>
      <c r="D157" s="174"/>
      <c r="E157" s="131"/>
      <c r="F157" s="177"/>
      <c r="G157" s="180"/>
      <c r="H157" s="163"/>
      <c r="I157" s="165"/>
      <c r="J157" s="168"/>
      <c r="K157" s="62" t="s">
        <v>86</v>
      </c>
      <c r="L157" s="63">
        <v>5190</v>
      </c>
      <c r="M157" s="63">
        <v>3240</v>
      </c>
      <c r="N157" s="142" t="s">
        <v>5048</v>
      </c>
      <c r="O157" s="127" t="s">
        <v>72</v>
      </c>
      <c r="P157" s="100"/>
      <c r="Q157" s="63">
        <f t="shared" si="59"/>
        <v>0</v>
      </c>
      <c r="R157" s="64"/>
      <c r="S157" s="67">
        <v>149</v>
      </c>
      <c r="T157" s="46"/>
      <c r="U157" s="106">
        <f>IF(EXACT(O157,Y157),M157,M157*(1-'Расчет ПРЕДЗАКАЗ'!$D$10))</f>
        <v>3240</v>
      </c>
      <c r="V157" s="106">
        <f t="shared" si="60"/>
        <v>0</v>
      </c>
      <c r="W157" s="106">
        <f>IF(EXACT(O157,Y157),M157,M157*(1-#REF!))</f>
        <v>3240</v>
      </c>
      <c r="X157" s="106">
        <f t="shared" si="61"/>
        <v>0</v>
      </c>
      <c r="Y157" s="107" t="s">
        <v>72</v>
      </c>
      <c r="Z157" s="103">
        <f t="shared" si="57"/>
        <v>0</v>
      </c>
      <c r="AA157" s="103">
        <f t="shared" si="58"/>
        <v>0</v>
      </c>
      <c r="AB157" s="128">
        <f t="shared" si="62"/>
        <v>0.60185185185185186</v>
      </c>
      <c r="AC157" s="128">
        <f t="shared" si="63"/>
        <v>0.60185185185185186</v>
      </c>
    </row>
    <row r="158" spans="1:29" ht="50.1" customHeight="1">
      <c r="A158" s="171"/>
      <c r="B158" s="171"/>
      <c r="C158" s="174"/>
      <c r="D158" s="174"/>
      <c r="E158" s="131"/>
      <c r="F158" s="177"/>
      <c r="G158" s="180"/>
      <c r="H158" s="163"/>
      <c r="I158" s="165"/>
      <c r="J158" s="168"/>
      <c r="K158" s="62" t="s">
        <v>88</v>
      </c>
      <c r="L158" s="63">
        <v>5190</v>
      </c>
      <c r="M158" s="63">
        <v>3240</v>
      </c>
      <c r="N158" s="142" t="s">
        <v>5049</v>
      </c>
      <c r="O158" s="127" t="s">
        <v>72</v>
      </c>
      <c r="P158" s="100"/>
      <c r="Q158" s="63">
        <f t="shared" si="59"/>
        <v>0</v>
      </c>
      <c r="R158" s="64"/>
      <c r="S158" s="67">
        <v>242</v>
      </c>
      <c r="T158" s="46"/>
      <c r="U158" s="106">
        <f>IF(EXACT(O158,Y158),M158,M158*(1-'Расчет ПРЕДЗАКАЗ'!$D$10))</f>
        <v>3240</v>
      </c>
      <c r="V158" s="106">
        <f t="shared" si="60"/>
        <v>0</v>
      </c>
      <c r="W158" s="106">
        <f>IF(EXACT(O158,Y158),M158,M158*(1-#REF!))</f>
        <v>3240</v>
      </c>
      <c r="X158" s="106">
        <f t="shared" si="61"/>
        <v>0</v>
      </c>
      <c r="Y158" s="107" t="s">
        <v>72</v>
      </c>
      <c r="Z158" s="103">
        <f t="shared" si="57"/>
        <v>0</v>
      </c>
      <c r="AA158" s="103">
        <f t="shared" si="58"/>
        <v>0</v>
      </c>
      <c r="AB158" s="128">
        <f t="shared" si="62"/>
        <v>0.60185185185185186</v>
      </c>
      <c r="AC158" s="128">
        <f t="shared" si="63"/>
        <v>0.60185185185185186</v>
      </c>
    </row>
    <row r="159" spans="1:29" ht="50.1" customHeight="1">
      <c r="A159" s="171"/>
      <c r="B159" s="171"/>
      <c r="C159" s="174"/>
      <c r="D159" s="174"/>
      <c r="E159" s="131"/>
      <c r="F159" s="177"/>
      <c r="G159" s="180"/>
      <c r="H159" s="163"/>
      <c r="I159" s="165"/>
      <c r="J159" s="168"/>
      <c r="K159" s="62" t="s">
        <v>105</v>
      </c>
      <c r="L159" s="63">
        <v>5190</v>
      </c>
      <c r="M159" s="63">
        <v>3240</v>
      </c>
      <c r="N159" s="142" t="s">
        <v>5050</v>
      </c>
      <c r="O159" s="127" t="s">
        <v>72</v>
      </c>
      <c r="P159" s="100"/>
      <c r="Q159" s="63">
        <f t="shared" si="59"/>
        <v>0</v>
      </c>
      <c r="R159" s="64"/>
      <c r="S159" s="67">
        <v>62</v>
      </c>
      <c r="T159" s="46"/>
      <c r="U159" s="106">
        <f>IF(EXACT(O159,Y159),M159,M159*(1-'Расчет ПРЕДЗАКАЗ'!$D$10))</f>
        <v>3240</v>
      </c>
      <c r="V159" s="106">
        <f t="shared" si="60"/>
        <v>0</v>
      </c>
      <c r="W159" s="106">
        <f>IF(EXACT(O159,Y159),M159,M159*(1-#REF!))</f>
        <v>3240</v>
      </c>
      <c r="X159" s="106">
        <f t="shared" si="61"/>
        <v>0</v>
      </c>
      <c r="Y159" s="107" t="s">
        <v>72</v>
      </c>
      <c r="Z159" s="103">
        <f t="shared" si="57"/>
        <v>0</v>
      </c>
      <c r="AA159" s="103">
        <f t="shared" si="58"/>
        <v>0</v>
      </c>
      <c r="AB159" s="128">
        <f t="shared" si="62"/>
        <v>0.60185185185185186</v>
      </c>
      <c r="AC159" s="128">
        <f t="shared" si="63"/>
        <v>0.60185185185185186</v>
      </c>
    </row>
    <row r="160" spans="1:29" ht="50.1" customHeight="1">
      <c r="A160" s="171"/>
      <c r="B160" s="171"/>
      <c r="C160" s="174"/>
      <c r="D160" s="174"/>
      <c r="E160" s="131"/>
      <c r="F160" s="177"/>
      <c r="G160" s="180"/>
      <c r="H160" s="163"/>
      <c r="I160" s="165"/>
      <c r="J160" s="168"/>
      <c r="K160" s="62" t="s">
        <v>107</v>
      </c>
      <c r="L160" s="63">
        <v>5190</v>
      </c>
      <c r="M160" s="63">
        <v>3240</v>
      </c>
      <c r="N160" s="142" t="s">
        <v>5051</v>
      </c>
      <c r="O160" s="127" t="s">
        <v>72</v>
      </c>
      <c r="P160" s="100"/>
      <c r="Q160" s="63">
        <f t="shared" si="59"/>
        <v>0</v>
      </c>
      <c r="R160" s="64"/>
      <c r="S160" s="67">
        <v>118</v>
      </c>
      <c r="T160" s="46"/>
      <c r="U160" s="106">
        <f>IF(EXACT(O160,Y160),M160,M160*(1-'Расчет ПРЕДЗАКАЗ'!$D$10))</f>
        <v>3240</v>
      </c>
      <c r="V160" s="106">
        <f t="shared" si="60"/>
        <v>0</v>
      </c>
      <c r="W160" s="106">
        <f>IF(EXACT(O160,Y160),M160,M160*(1-#REF!))</f>
        <v>3240</v>
      </c>
      <c r="X160" s="106">
        <f t="shared" si="61"/>
        <v>0</v>
      </c>
      <c r="Y160" s="107" t="s">
        <v>72</v>
      </c>
      <c r="Z160" s="103">
        <f t="shared" si="57"/>
        <v>0</v>
      </c>
      <c r="AA160" s="103">
        <f t="shared" si="58"/>
        <v>0</v>
      </c>
      <c r="AB160" s="128">
        <f t="shared" si="62"/>
        <v>0.60185185185185186</v>
      </c>
      <c r="AC160" s="128">
        <f t="shared" si="63"/>
        <v>0.60185185185185186</v>
      </c>
    </row>
    <row r="161" spans="1:29" ht="50.1" customHeight="1">
      <c r="A161" s="171"/>
      <c r="B161" s="171"/>
      <c r="C161" s="174"/>
      <c r="D161" s="174"/>
      <c r="E161" s="131"/>
      <c r="F161" s="177"/>
      <c r="G161" s="180"/>
      <c r="H161" s="163"/>
      <c r="I161" s="165"/>
      <c r="J161" s="168"/>
      <c r="K161" s="62"/>
      <c r="L161" s="63"/>
      <c r="M161" s="63"/>
      <c r="N161" s="143"/>
      <c r="O161" s="127"/>
      <c r="P161" s="100"/>
      <c r="Q161" s="63">
        <f t="shared" si="59"/>
        <v>0</v>
      </c>
      <c r="R161" s="65"/>
      <c r="S161" s="67"/>
      <c r="T161" s="40"/>
      <c r="U161" s="106">
        <f>IF(EXACT(O161,Y161),M161,M161*(1-'Расчет ПРЕДЗАКАЗ'!$D$10))</f>
        <v>0</v>
      </c>
      <c r="V161" s="106">
        <f t="shared" si="60"/>
        <v>0</v>
      </c>
      <c r="W161" s="106" t="e">
        <f>IF(EXACT(O161,Y161),M161,M161*(1-#REF!))</f>
        <v>#REF!</v>
      </c>
      <c r="X161" s="106" t="e">
        <f t="shared" si="61"/>
        <v>#REF!</v>
      </c>
      <c r="Y161" s="107" t="s">
        <v>72</v>
      </c>
      <c r="Z161" s="103">
        <f t="shared" si="57"/>
        <v>0</v>
      </c>
      <c r="AA161" s="103">
        <f t="shared" si="58"/>
        <v>0</v>
      </c>
      <c r="AB161" s="128" t="str">
        <f t="shared" si="62"/>
        <v/>
      </c>
      <c r="AC161" s="128" t="e">
        <f t="shared" si="63"/>
        <v>#REF!</v>
      </c>
    </row>
    <row r="162" spans="1:29" ht="50.1" customHeight="1">
      <c r="A162" s="171"/>
      <c r="B162" s="171"/>
      <c r="C162" s="174"/>
      <c r="D162" s="174"/>
      <c r="E162" s="131"/>
      <c r="F162" s="177"/>
      <c r="G162" s="180"/>
      <c r="H162" s="163"/>
      <c r="I162" s="165"/>
      <c r="J162" s="168"/>
      <c r="K162" s="62"/>
      <c r="L162" s="63"/>
      <c r="M162" s="63"/>
      <c r="N162" s="143"/>
      <c r="O162" s="127"/>
      <c r="P162" s="100"/>
      <c r="Q162" s="63">
        <f t="shared" si="59"/>
        <v>0</v>
      </c>
      <c r="R162" s="65"/>
      <c r="S162" s="67"/>
      <c r="T162" s="40"/>
      <c r="U162" s="106">
        <f>IF(EXACT(O162,Y162),M162,M162*(1-'Расчет ПРЕДЗАКАЗ'!$D$10))</f>
        <v>0</v>
      </c>
      <c r="V162" s="106">
        <f t="shared" si="60"/>
        <v>0</v>
      </c>
      <c r="W162" s="106" t="e">
        <f>IF(EXACT(O162,Y162),M162,M162*(1-#REF!))</f>
        <v>#REF!</v>
      </c>
      <c r="X162" s="106" t="e">
        <f t="shared" si="61"/>
        <v>#REF!</v>
      </c>
      <c r="Y162" s="107" t="s">
        <v>72</v>
      </c>
      <c r="Z162" s="103">
        <f t="shared" si="57"/>
        <v>0</v>
      </c>
      <c r="AA162" s="103">
        <f t="shared" si="58"/>
        <v>0</v>
      </c>
      <c r="AB162" s="128" t="str">
        <f t="shared" si="62"/>
        <v/>
      </c>
      <c r="AC162" s="128" t="e">
        <f t="shared" si="63"/>
        <v>#REF!</v>
      </c>
    </row>
    <row r="163" spans="1:29" ht="50.1" customHeight="1">
      <c r="A163" s="171"/>
      <c r="B163" s="171"/>
      <c r="C163" s="174"/>
      <c r="D163" s="174"/>
      <c r="E163" s="131"/>
      <c r="F163" s="177"/>
      <c r="G163" s="180"/>
      <c r="H163" s="163"/>
      <c r="I163" s="165"/>
      <c r="J163" s="168"/>
      <c r="K163" s="62"/>
      <c r="L163" s="63"/>
      <c r="M163" s="63"/>
      <c r="N163" s="65"/>
      <c r="O163" s="127"/>
      <c r="P163" s="100"/>
      <c r="Q163" s="63">
        <f t="shared" si="59"/>
        <v>0</v>
      </c>
      <c r="R163" s="65"/>
      <c r="S163" s="67"/>
      <c r="T163" s="40"/>
      <c r="U163" s="106">
        <f>IF(EXACT(O163,Y163),M163,M163*(1-'Расчет ПРЕДЗАКАЗ'!$D$10))</f>
        <v>0</v>
      </c>
      <c r="V163" s="106">
        <f t="shared" si="60"/>
        <v>0</v>
      </c>
      <c r="W163" s="106" t="e">
        <f>IF(EXACT(O163,Y163),M163,M163*(1-#REF!))</f>
        <v>#REF!</v>
      </c>
      <c r="X163" s="106" t="e">
        <f t="shared" si="61"/>
        <v>#REF!</v>
      </c>
      <c r="Y163" s="107" t="s">
        <v>72</v>
      </c>
      <c r="Z163" s="103">
        <f t="shared" si="57"/>
        <v>0</v>
      </c>
      <c r="AA163" s="103">
        <f t="shared" si="58"/>
        <v>0</v>
      </c>
      <c r="AB163" s="128" t="str">
        <f t="shared" si="62"/>
        <v/>
      </c>
      <c r="AC163" s="128" t="e">
        <f t="shared" si="63"/>
        <v>#REF!</v>
      </c>
    </row>
    <row r="164" spans="1:29" ht="50.1" customHeight="1">
      <c r="A164" s="171"/>
      <c r="B164" s="171"/>
      <c r="C164" s="174"/>
      <c r="D164" s="174"/>
      <c r="E164" s="131"/>
      <c r="F164" s="177"/>
      <c r="G164" s="180"/>
      <c r="H164" s="163"/>
      <c r="I164" s="165"/>
      <c r="J164" s="168"/>
      <c r="K164" s="62"/>
      <c r="L164" s="63"/>
      <c r="M164" s="63"/>
      <c r="N164" s="65"/>
      <c r="O164" s="127"/>
      <c r="P164" s="100"/>
      <c r="Q164" s="63">
        <f t="shared" si="59"/>
        <v>0</v>
      </c>
      <c r="R164" s="65"/>
      <c r="S164" s="67"/>
      <c r="T164" s="40"/>
      <c r="U164" s="106">
        <f>IF(EXACT(O164,Y164),M164,M164*(1-'Расчет ПРЕДЗАКАЗ'!$D$10))</f>
        <v>0</v>
      </c>
      <c r="V164" s="106">
        <f t="shared" si="60"/>
        <v>0</v>
      </c>
      <c r="W164" s="106" t="e">
        <f>IF(EXACT(O164,Y164),M164,M164*(1-#REF!))</f>
        <v>#REF!</v>
      </c>
      <c r="X164" s="106" t="e">
        <f t="shared" si="61"/>
        <v>#REF!</v>
      </c>
      <c r="Y164" s="107" t="s">
        <v>72</v>
      </c>
      <c r="Z164" s="103">
        <f t="shared" si="57"/>
        <v>0</v>
      </c>
      <c r="AA164" s="103">
        <f t="shared" si="58"/>
        <v>0</v>
      </c>
      <c r="AB164" s="128" t="str">
        <f t="shared" si="62"/>
        <v/>
      </c>
      <c r="AC164" s="128" t="e">
        <f t="shared" si="63"/>
        <v>#REF!</v>
      </c>
    </row>
    <row r="165" spans="1:29" ht="50.1" customHeight="1">
      <c r="A165" s="171"/>
      <c r="B165" s="171"/>
      <c r="C165" s="174"/>
      <c r="D165" s="174"/>
      <c r="E165" s="131"/>
      <c r="F165" s="177"/>
      <c r="G165" s="180"/>
      <c r="H165" s="163"/>
      <c r="I165" s="165"/>
      <c r="J165" s="168"/>
      <c r="K165" s="62"/>
      <c r="L165" s="63"/>
      <c r="M165" s="63"/>
      <c r="N165" s="65"/>
      <c r="O165" s="127"/>
      <c r="P165" s="100"/>
      <c r="Q165" s="63">
        <f t="shared" si="59"/>
        <v>0</v>
      </c>
      <c r="R165" s="65"/>
      <c r="S165" s="67"/>
      <c r="T165" s="40"/>
      <c r="U165" s="106">
        <f>IF(EXACT(O165,Y165),M165,M165*(1-'Расчет ПРЕДЗАКАЗ'!$D$10))</f>
        <v>0</v>
      </c>
      <c r="V165" s="106">
        <f t="shared" si="60"/>
        <v>0</v>
      </c>
      <c r="W165" s="106" t="e">
        <f>IF(EXACT(O165,Y165),M165,M165*(1-#REF!))</f>
        <v>#REF!</v>
      </c>
      <c r="X165" s="106" t="e">
        <f t="shared" si="61"/>
        <v>#REF!</v>
      </c>
      <c r="Y165" s="107" t="s">
        <v>72</v>
      </c>
      <c r="Z165" s="103">
        <f t="shared" si="57"/>
        <v>0</v>
      </c>
      <c r="AA165" s="103">
        <f t="shared" si="58"/>
        <v>0</v>
      </c>
      <c r="AB165" s="128" t="str">
        <f t="shared" si="62"/>
        <v/>
      </c>
      <c r="AC165" s="128" t="e">
        <f t="shared" si="63"/>
        <v>#REF!</v>
      </c>
    </row>
    <row r="166" spans="1:29" ht="50.1" customHeight="1">
      <c r="A166" s="172"/>
      <c r="B166" s="172"/>
      <c r="C166" s="175"/>
      <c r="D166" s="175"/>
      <c r="E166" s="132"/>
      <c r="F166" s="178"/>
      <c r="G166" s="181"/>
      <c r="H166" s="164"/>
      <c r="I166" s="166"/>
      <c r="J166" s="169"/>
      <c r="K166" s="62"/>
      <c r="L166" s="63"/>
      <c r="M166" s="63"/>
      <c r="N166" s="65"/>
      <c r="O166" s="127"/>
      <c r="P166" s="100"/>
      <c r="Q166" s="63">
        <f t="shared" si="59"/>
        <v>0</v>
      </c>
      <c r="R166" s="65"/>
      <c r="S166" s="67"/>
      <c r="T166" s="40"/>
      <c r="U166" s="106">
        <f>IF(EXACT(O166,Y166),M166,M166*(1-'Расчет ПРЕДЗАКАЗ'!$D$10))</f>
        <v>0</v>
      </c>
      <c r="V166" s="106">
        <f t="shared" si="60"/>
        <v>0</v>
      </c>
      <c r="W166" s="106" t="e">
        <f>IF(EXACT(O166,Y166),M166,M166*(1-#REF!))</f>
        <v>#REF!</v>
      </c>
      <c r="X166" s="106" t="e">
        <f t="shared" si="61"/>
        <v>#REF!</v>
      </c>
      <c r="Y166" s="107" t="s">
        <v>72</v>
      </c>
      <c r="Z166" s="103">
        <f t="shared" si="57"/>
        <v>0</v>
      </c>
      <c r="AA166" s="103">
        <f t="shared" si="58"/>
        <v>0</v>
      </c>
      <c r="AB166" s="128" t="str">
        <f t="shared" si="62"/>
        <v/>
      </c>
      <c r="AC166" s="128" t="e">
        <f t="shared" si="63"/>
        <v>#REF!</v>
      </c>
    </row>
    <row r="167" spans="1:29" ht="11.25" customHeight="1" thickBot="1"/>
    <row r="168" spans="1:29" ht="50.1" customHeight="1">
      <c r="A168" s="170">
        <v>656</v>
      </c>
      <c r="B168" s="170" t="s">
        <v>5052</v>
      </c>
      <c r="C168" s="173" t="s">
        <v>5053</v>
      </c>
      <c r="D168" s="173" t="s">
        <v>77</v>
      </c>
      <c r="E168" s="131"/>
      <c r="F168" s="201" t="s">
        <v>5028</v>
      </c>
      <c r="G168" s="179" t="s">
        <v>575</v>
      </c>
      <c r="H168" s="162"/>
      <c r="I168" s="202" t="s">
        <v>5054</v>
      </c>
      <c r="J168" s="167" t="s">
        <v>19</v>
      </c>
      <c r="K168" s="62" t="s">
        <v>82</v>
      </c>
      <c r="L168" s="63">
        <v>4420</v>
      </c>
      <c r="M168" s="63">
        <v>3160</v>
      </c>
      <c r="N168" s="142" t="s">
        <v>5055</v>
      </c>
      <c r="O168" s="127" t="s">
        <v>72</v>
      </c>
      <c r="P168" s="100"/>
      <c r="Q168" s="63">
        <f>P168*M168</f>
        <v>0</v>
      </c>
      <c r="R168" s="64"/>
      <c r="S168" s="67">
        <v>42</v>
      </c>
      <c r="T168" s="58"/>
      <c r="U168" s="106">
        <f>IF(EXACT(O168,Y168),M168,M168*(1-'Расчет ПРЕДЗАКАЗ'!$D$10))</f>
        <v>3160</v>
      </c>
      <c r="V168" s="106">
        <f>P168*U168</f>
        <v>0</v>
      </c>
      <c r="W168" s="106">
        <f>IF(EXACT(O168,Y168),M168,M168*(1-#REF!))</f>
        <v>3160</v>
      </c>
      <c r="X168" s="106">
        <f>P168*W168</f>
        <v>0</v>
      </c>
      <c r="Y168" s="107" t="s">
        <v>72</v>
      </c>
      <c r="Z168" s="103">
        <f t="shared" ref="Z168:Z182" si="64">IF(EXACT(O168,Y168),Q168,0)</f>
        <v>0</v>
      </c>
      <c r="AA168" s="103">
        <f t="shared" ref="AA168:AA182" si="65">IF(Z168=0,Q168,0)</f>
        <v>0</v>
      </c>
      <c r="AB168" s="128">
        <f>IF(U168=0,"",L168/U168-1)</f>
        <v>0.39873417721518978</v>
      </c>
      <c r="AC168" s="128">
        <f>IF(W168=0,"",L168/W168-1)</f>
        <v>0.39873417721518978</v>
      </c>
    </row>
    <row r="169" spans="1:29" ht="50.1" customHeight="1">
      <c r="A169" s="171"/>
      <c r="B169" s="171"/>
      <c r="C169" s="174"/>
      <c r="D169" s="174"/>
      <c r="E169" s="131"/>
      <c r="F169" s="177"/>
      <c r="G169" s="180"/>
      <c r="H169" s="163"/>
      <c r="I169" s="165"/>
      <c r="J169" s="168"/>
      <c r="K169" s="62" t="s">
        <v>96</v>
      </c>
      <c r="L169" s="63">
        <v>4420</v>
      </c>
      <c r="M169" s="63">
        <v>3160</v>
      </c>
      <c r="N169" s="142" t="s">
        <v>5056</v>
      </c>
      <c r="O169" s="127" t="s">
        <v>72</v>
      </c>
      <c r="P169" s="100"/>
      <c r="Q169" s="63">
        <f t="shared" ref="Q169:Q182" si="66">P169*M169</f>
        <v>0</v>
      </c>
      <c r="R169" s="64"/>
      <c r="S169" s="67">
        <v>169</v>
      </c>
      <c r="T169" s="46"/>
      <c r="U169" s="106">
        <f>IF(EXACT(O169,Y169),M169,M169*(1-'Расчет ПРЕДЗАКАЗ'!$D$10))</f>
        <v>3160</v>
      </c>
      <c r="V169" s="106">
        <f t="shared" ref="V169:V182" si="67">P169*U169</f>
        <v>0</v>
      </c>
      <c r="W169" s="106">
        <f>IF(EXACT(O169,Y169),M169,M169*(1-#REF!))</f>
        <v>3160</v>
      </c>
      <c r="X169" s="106">
        <f t="shared" ref="X169:X182" si="68">P169*W169</f>
        <v>0</v>
      </c>
      <c r="Y169" s="107" t="s">
        <v>72</v>
      </c>
      <c r="Z169" s="103">
        <f t="shared" si="64"/>
        <v>0</v>
      </c>
      <c r="AA169" s="103">
        <f t="shared" si="65"/>
        <v>0</v>
      </c>
      <c r="AB169" s="128">
        <f t="shared" ref="AB169:AB182" si="69">IF(U169=0,"",L169/U169-1)</f>
        <v>0.39873417721518978</v>
      </c>
      <c r="AC169" s="128">
        <f t="shared" ref="AC169:AC182" si="70">IF(W169=0,"",L169/W169-1)</f>
        <v>0.39873417721518978</v>
      </c>
    </row>
    <row r="170" spans="1:29" ht="50.1" customHeight="1">
      <c r="A170" s="171"/>
      <c r="B170" s="171"/>
      <c r="C170" s="174"/>
      <c r="D170" s="174"/>
      <c r="E170" s="131"/>
      <c r="F170" s="177"/>
      <c r="G170" s="180"/>
      <c r="H170" s="163"/>
      <c r="I170" s="165"/>
      <c r="J170" s="168"/>
      <c r="K170" s="62" t="s">
        <v>98</v>
      </c>
      <c r="L170" s="63">
        <v>4420</v>
      </c>
      <c r="M170" s="63">
        <v>3160</v>
      </c>
      <c r="N170" s="142" t="s">
        <v>5057</v>
      </c>
      <c r="O170" s="127" t="s">
        <v>72</v>
      </c>
      <c r="P170" s="100"/>
      <c r="Q170" s="63">
        <f t="shared" si="66"/>
        <v>0</v>
      </c>
      <c r="R170" s="64"/>
      <c r="S170" s="67">
        <v>85</v>
      </c>
      <c r="T170" s="46"/>
      <c r="U170" s="106">
        <f>IF(EXACT(O170,Y170),M170,M170*(1-'Расчет ПРЕДЗАКАЗ'!$D$10))</f>
        <v>3160</v>
      </c>
      <c r="V170" s="106">
        <f t="shared" si="67"/>
        <v>0</v>
      </c>
      <c r="W170" s="106">
        <f>IF(EXACT(O170,Y170),M170,M170*(1-#REF!))</f>
        <v>3160</v>
      </c>
      <c r="X170" s="106">
        <f t="shared" si="68"/>
        <v>0</v>
      </c>
      <c r="Y170" s="107" t="s">
        <v>72</v>
      </c>
      <c r="Z170" s="103">
        <f t="shared" si="64"/>
        <v>0</v>
      </c>
      <c r="AA170" s="103">
        <f t="shared" si="65"/>
        <v>0</v>
      </c>
      <c r="AB170" s="128">
        <f t="shared" si="69"/>
        <v>0.39873417721518978</v>
      </c>
      <c r="AC170" s="128">
        <f t="shared" si="70"/>
        <v>0.39873417721518978</v>
      </c>
    </row>
    <row r="171" spans="1:29" ht="50.1" customHeight="1">
      <c r="A171" s="171"/>
      <c r="B171" s="171"/>
      <c r="C171" s="174"/>
      <c r="D171" s="174"/>
      <c r="E171" s="131"/>
      <c r="F171" s="177"/>
      <c r="G171" s="180"/>
      <c r="H171" s="163"/>
      <c r="I171" s="165"/>
      <c r="J171" s="168"/>
      <c r="K171" s="62" t="s">
        <v>84</v>
      </c>
      <c r="L171" s="63">
        <v>4420</v>
      </c>
      <c r="M171" s="63">
        <v>3160</v>
      </c>
      <c r="N171" s="142" t="s">
        <v>5058</v>
      </c>
      <c r="O171" s="127" t="s">
        <v>72</v>
      </c>
      <c r="P171" s="100"/>
      <c r="Q171" s="63">
        <f t="shared" si="66"/>
        <v>0</v>
      </c>
      <c r="R171" s="64"/>
      <c r="S171" s="67">
        <v>115</v>
      </c>
      <c r="T171" s="46"/>
      <c r="U171" s="106">
        <f>IF(EXACT(O171,Y171),M171,M171*(1-'Расчет ПРЕДЗАКАЗ'!$D$10))</f>
        <v>3160</v>
      </c>
      <c r="V171" s="106">
        <f t="shared" si="67"/>
        <v>0</v>
      </c>
      <c r="W171" s="106">
        <f>IF(EXACT(O171,Y171),M171,M171*(1-#REF!))</f>
        <v>3160</v>
      </c>
      <c r="X171" s="106">
        <f t="shared" si="68"/>
        <v>0</v>
      </c>
      <c r="Y171" s="107" t="s">
        <v>72</v>
      </c>
      <c r="Z171" s="103">
        <f t="shared" si="64"/>
        <v>0</v>
      </c>
      <c r="AA171" s="103">
        <f t="shared" si="65"/>
        <v>0</v>
      </c>
      <c r="AB171" s="128">
        <f t="shared" si="69"/>
        <v>0.39873417721518978</v>
      </c>
      <c r="AC171" s="128">
        <f t="shared" si="70"/>
        <v>0.39873417721518978</v>
      </c>
    </row>
    <row r="172" spans="1:29" ht="50.1" customHeight="1">
      <c r="A172" s="171"/>
      <c r="B172" s="171"/>
      <c r="C172" s="174"/>
      <c r="D172" s="174"/>
      <c r="E172" s="131"/>
      <c r="F172" s="177"/>
      <c r="G172" s="180"/>
      <c r="H172" s="163"/>
      <c r="I172" s="165"/>
      <c r="J172" s="168"/>
      <c r="K172" s="62" t="s">
        <v>101</v>
      </c>
      <c r="L172" s="63">
        <v>4420</v>
      </c>
      <c r="M172" s="63">
        <v>3160</v>
      </c>
      <c r="N172" s="142" t="s">
        <v>5059</v>
      </c>
      <c r="O172" s="127" t="s">
        <v>72</v>
      </c>
      <c r="P172" s="100"/>
      <c r="Q172" s="63">
        <f t="shared" si="66"/>
        <v>0</v>
      </c>
      <c r="R172" s="64"/>
      <c r="S172" s="67">
        <v>108</v>
      </c>
      <c r="T172" s="46"/>
      <c r="U172" s="106">
        <f>IF(EXACT(O172,Y172),M172,M172*(1-'Расчет ПРЕДЗАКАЗ'!$D$10))</f>
        <v>3160</v>
      </c>
      <c r="V172" s="106">
        <f t="shared" si="67"/>
        <v>0</v>
      </c>
      <c r="W172" s="106">
        <f>IF(EXACT(O172,Y172),M172,M172*(1-#REF!))</f>
        <v>3160</v>
      </c>
      <c r="X172" s="106">
        <f t="shared" si="68"/>
        <v>0</v>
      </c>
      <c r="Y172" s="107" t="s">
        <v>72</v>
      </c>
      <c r="Z172" s="103">
        <f t="shared" si="64"/>
        <v>0</v>
      </c>
      <c r="AA172" s="103">
        <f t="shared" si="65"/>
        <v>0</v>
      </c>
      <c r="AB172" s="128">
        <f t="shared" si="69"/>
        <v>0.39873417721518978</v>
      </c>
      <c r="AC172" s="128">
        <f t="shared" si="70"/>
        <v>0.39873417721518978</v>
      </c>
    </row>
    <row r="173" spans="1:29" ht="50.1" customHeight="1">
      <c r="A173" s="171"/>
      <c r="B173" s="171"/>
      <c r="C173" s="174"/>
      <c r="D173" s="174"/>
      <c r="E173" s="131"/>
      <c r="F173" s="177"/>
      <c r="G173" s="180"/>
      <c r="H173" s="163"/>
      <c r="I173" s="165"/>
      <c r="J173" s="168"/>
      <c r="K173" s="62" t="s">
        <v>86</v>
      </c>
      <c r="L173" s="63">
        <v>4420</v>
      </c>
      <c r="M173" s="63">
        <v>3160</v>
      </c>
      <c r="N173" s="142" t="s">
        <v>5060</v>
      </c>
      <c r="O173" s="127" t="s">
        <v>72</v>
      </c>
      <c r="P173" s="100"/>
      <c r="Q173" s="63">
        <f t="shared" si="66"/>
        <v>0</v>
      </c>
      <c r="R173" s="64"/>
      <c r="S173" s="67">
        <v>83</v>
      </c>
      <c r="T173" s="46"/>
      <c r="U173" s="106">
        <f>IF(EXACT(O173,Y173),M173,M173*(1-'Расчет ПРЕДЗАКАЗ'!$D$10))</f>
        <v>3160</v>
      </c>
      <c r="V173" s="106">
        <f t="shared" si="67"/>
        <v>0</v>
      </c>
      <c r="W173" s="106">
        <f>IF(EXACT(O173,Y173),M173,M173*(1-#REF!))</f>
        <v>3160</v>
      </c>
      <c r="X173" s="106">
        <f t="shared" si="68"/>
        <v>0</v>
      </c>
      <c r="Y173" s="107" t="s">
        <v>72</v>
      </c>
      <c r="Z173" s="103">
        <f t="shared" si="64"/>
        <v>0</v>
      </c>
      <c r="AA173" s="103">
        <f t="shared" si="65"/>
        <v>0</v>
      </c>
      <c r="AB173" s="128">
        <f t="shared" si="69"/>
        <v>0.39873417721518978</v>
      </c>
      <c r="AC173" s="128">
        <f t="shared" si="70"/>
        <v>0.39873417721518978</v>
      </c>
    </row>
    <row r="174" spans="1:29" ht="50.1" customHeight="1">
      <c r="A174" s="171"/>
      <c r="B174" s="171"/>
      <c r="C174" s="174"/>
      <c r="D174" s="174"/>
      <c r="E174" s="131"/>
      <c r="F174" s="177"/>
      <c r="G174" s="180"/>
      <c r="H174" s="163"/>
      <c r="I174" s="165"/>
      <c r="J174" s="168"/>
      <c r="K174" s="62" t="s">
        <v>88</v>
      </c>
      <c r="L174" s="63">
        <v>4420</v>
      </c>
      <c r="M174" s="63">
        <v>3160</v>
      </c>
      <c r="N174" s="142" t="s">
        <v>5061</v>
      </c>
      <c r="O174" s="127" t="s">
        <v>72</v>
      </c>
      <c r="P174" s="100"/>
      <c r="Q174" s="63">
        <f t="shared" si="66"/>
        <v>0</v>
      </c>
      <c r="R174" s="64"/>
      <c r="S174" s="67">
        <v>54</v>
      </c>
      <c r="T174" s="46"/>
      <c r="U174" s="106">
        <f>IF(EXACT(O174,Y174),M174,M174*(1-'Расчет ПРЕДЗАКАЗ'!$D$10))</f>
        <v>3160</v>
      </c>
      <c r="V174" s="106">
        <f t="shared" si="67"/>
        <v>0</v>
      </c>
      <c r="W174" s="106">
        <f>IF(EXACT(O174,Y174),M174,M174*(1-#REF!))</f>
        <v>3160</v>
      </c>
      <c r="X174" s="106">
        <f t="shared" si="68"/>
        <v>0</v>
      </c>
      <c r="Y174" s="107" t="s">
        <v>72</v>
      </c>
      <c r="Z174" s="103">
        <f t="shared" si="64"/>
        <v>0</v>
      </c>
      <c r="AA174" s="103">
        <f t="shared" si="65"/>
        <v>0</v>
      </c>
      <c r="AB174" s="128">
        <f t="shared" si="69"/>
        <v>0.39873417721518978</v>
      </c>
      <c r="AC174" s="128">
        <f t="shared" si="70"/>
        <v>0.39873417721518978</v>
      </c>
    </row>
    <row r="175" spans="1:29" ht="50.1" customHeight="1">
      <c r="A175" s="171"/>
      <c r="B175" s="171"/>
      <c r="C175" s="174"/>
      <c r="D175" s="174"/>
      <c r="E175" s="131"/>
      <c r="F175" s="177"/>
      <c r="G175" s="180"/>
      <c r="H175" s="163"/>
      <c r="I175" s="165"/>
      <c r="J175" s="168"/>
      <c r="K175" s="62" t="s">
        <v>105</v>
      </c>
      <c r="L175" s="63">
        <v>4420</v>
      </c>
      <c r="M175" s="63">
        <v>3160</v>
      </c>
      <c r="N175" s="142" t="s">
        <v>5062</v>
      </c>
      <c r="O175" s="127" t="s">
        <v>72</v>
      </c>
      <c r="P175" s="100"/>
      <c r="Q175" s="63">
        <f t="shared" si="66"/>
        <v>0</v>
      </c>
      <c r="R175" s="64"/>
      <c r="S175" s="67">
        <v>23</v>
      </c>
      <c r="T175" s="46"/>
      <c r="U175" s="106">
        <f>IF(EXACT(O175,Y175),M175,M175*(1-'Расчет ПРЕДЗАКАЗ'!$D$10))</f>
        <v>3160</v>
      </c>
      <c r="V175" s="106">
        <f t="shared" si="67"/>
        <v>0</v>
      </c>
      <c r="W175" s="106">
        <f>IF(EXACT(O175,Y175),M175,M175*(1-#REF!))</f>
        <v>3160</v>
      </c>
      <c r="X175" s="106">
        <f t="shared" si="68"/>
        <v>0</v>
      </c>
      <c r="Y175" s="107" t="s">
        <v>72</v>
      </c>
      <c r="Z175" s="103">
        <f t="shared" si="64"/>
        <v>0</v>
      </c>
      <c r="AA175" s="103">
        <f t="shared" si="65"/>
        <v>0</v>
      </c>
      <c r="AB175" s="128">
        <f t="shared" si="69"/>
        <v>0.39873417721518978</v>
      </c>
      <c r="AC175" s="128">
        <f t="shared" si="70"/>
        <v>0.39873417721518978</v>
      </c>
    </row>
    <row r="176" spans="1:29" ht="50.1" customHeight="1">
      <c r="A176" s="171"/>
      <c r="B176" s="171"/>
      <c r="C176" s="174"/>
      <c r="D176" s="174"/>
      <c r="E176" s="131"/>
      <c r="F176" s="177"/>
      <c r="G176" s="180"/>
      <c r="H176" s="163"/>
      <c r="I176" s="165"/>
      <c r="J176" s="168"/>
      <c r="K176" s="62" t="s">
        <v>107</v>
      </c>
      <c r="L176" s="63">
        <v>4420</v>
      </c>
      <c r="M176" s="63">
        <v>3160</v>
      </c>
      <c r="N176" s="142" t="s">
        <v>5063</v>
      </c>
      <c r="O176" s="127" t="s">
        <v>72</v>
      </c>
      <c r="P176" s="100"/>
      <c r="Q176" s="63">
        <f t="shared" si="66"/>
        <v>0</v>
      </c>
      <c r="R176" s="64"/>
      <c r="S176" s="67">
        <v>28</v>
      </c>
      <c r="T176" s="46"/>
      <c r="U176" s="106">
        <f>IF(EXACT(O176,Y176),M176,M176*(1-'Расчет ПРЕДЗАКАЗ'!$D$10))</f>
        <v>3160</v>
      </c>
      <c r="V176" s="106">
        <f t="shared" si="67"/>
        <v>0</v>
      </c>
      <c r="W176" s="106">
        <f>IF(EXACT(O176,Y176),M176,M176*(1-#REF!))</f>
        <v>3160</v>
      </c>
      <c r="X176" s="106">
        <f t="shared" si="68"/>
        <v>0</v>
      </c>
      <c r="Y176" s="107" t="s">
        <v>72</v>
      </c>
      <c r="Z176" s="103">
        <f t="shared" si="64"/>
        <v>0</v>
      </c>
      <c r="AA176" s="103">
        <f t="shared" si="65"/>
        <v>0</v>
      </c>
      <c r="AB176" s="128">
        <f t="shared" si="69"/>
        <v>0.39873417721518978</v>
      </c>
      <c r="AC176" s="128">
        <f t="shared" si="70"/>
        <v>0.39873417721518978</v>
      </c>
    </row>
    <row r="177" spans="1:29" ht="50.1" customHeight="1">
      <c r="A177" s="171"/>
      <c r="B177" s="171"/>
      <c r="C177" s="174"/>
      <c r="D177" s="174"/>
      <c r="E177" s="131"/>
      <c r="F177" s="177"/>
      <c r="G177" s="180"/>
      <c r="H177" s="163"/>
      <c r="I177" s="165"/>
      <c r="J177" s="168"/>
      <c r="K177" s="62"/>
      <c r="L177" s="63"/>
      <c r="M177" s="63"/>
      <c r="N177" s="143"/>
      <c r="O177" s="127"/>
      <c r="P177" s="100"/>
      <c r="Q177" s="63">
        <f t="shared" si="66"/>
        <v>0</v>
      </c>
      <c r="R177" s="65"/>
      <c r="S177" s="67"/>
      <c r="T177" s="40"/>
      <c r="U177" s="106">
        <f>IF(EXACT(O177,Y177),M177,M177*(1-'Расчет ПРЕДЗАКАЗ'!$D$10))</f>
        <v>0</v>
      </c>
      <c r="V177" s="106">
        <f t="shared" si="67"/>
        <v>0</v>
      </c>
      <c r="W177" s="106" t="e">
        <f>IF(EXACT(O177,Y177),M177,M177*(1-#REF!))</f>
        <v>#REF!</v>
      </c>
      <c r="X177" s="106" t="e">
        <f t="shared" si="68"/>
        <v>#REF!</v>
      </c>
      <c r="Y177" s="107" t="s">
        <v>72</v>
      </c>
      <c r="Z177" s="103">
        <f t="shared" si="64"/>
        <v>0</v>
      </c>
      <c r="AA177" s="103">
        <f t="shared" si="65"/>
        <v>0</v>
      </c>
      <c r="AB177" s="128" t="str">
        <f t="shared" si="69"/>
        <v/>
      </c>
      <c r="AC177" s="128" t="e">
        <f t="shared" si="70"/>
        <v>#REF!</v>
      </c>
    </row>
    <row r="178" spans="1:29" ht="50.1" customHeight="1">
      <c r="A178" s="171"/>
      <c r="B178" s="171"/>
      <c r="C178" s="174"/>
      <c r="D178" s="174"/>
      <c r="E178" s="131"/>
      <c r="F178" s="177"/>
      <c r="G178" s="180"/>
      <c r="H178" s="163"/>
      <c r="I178" s="165"/>
      <c r="J178" s="168"/>
      <c r="K178" s="62"/>
      <c r="L178" s="63"/>
      <c r="M178" s="63"/>
      <c r="N178" s="143"/>
      <c r="O178" s="127"/>
      <c r="P178" s="100"/>
      <c r="Q178" s="63">
        <f t="shared" si="66"/>
        <v>0</v>
      </c>
      <c r="R178" s="65"/>
      <c r="S178" s="67"/>
      <c r="T178" s="40"/>
      <c r="U178" s="106">
        <f>IF(EXACT(O178,Y178),M178,M178*(1-'Расчет ПРЕДЗАКАЗ'!$D$10))</f>
        <v>0</v>
      </c>
      <c r="V178" s="106">
        <f t="shared" si="67"/>
        <v>0</v>
      </c>
      <c r="W178" s="106" t="e">
        <f>IF(EXACT(O178,Y178),M178,M178*(1-#REF!))</f>
        <v>#REF!</v>
      </c>
      <c r="X178" s="106" t="e">
        <f t="shared" si="68"/>
        <v>#REF!</v>
      </c>
      <c r="Y178" s="107" t="s">
        <v>72</v>
      </c>
      <c r="Z178" s="103">
        <f t="shared" si="64"/>
        <v>0</v>
      </c>
      <c r="AA178" s="103">
        <f t="shared" si="65"/>
        <v>0</v>
      </c>
      <c r="AB178" s="128" t="str">
        <f t="shared" si="69"/>
        <v/>
      </c>
      <c r="AC178" s="128" t="e">
        <f t="shared" si="70"/>
        <v>#REF!</v>
      </c>
    </row>
    <row r="179" spans="1:29" ht="50.1" customHeight="1">
      <c r="A179" s="171"/>
      <c r="B179" s="171"/>
      <c r="C179" s="174"/>
      <c r="D179" s="174"/>
      <c r="E179" s="131"/>
      <c r="F179" s="177"/>
      <c r="G179" s="180"/>
      <c r="H179" s="163"/>
      <c r="I179" s="165"/>
      <c r="J179" s="168"/>
      <c r="K179" s="62"/>
      <c r="L179" s="63"/>
      <c r="M179" s="63"/>
      <c r="N179" s="65"/>
      <c r="O179" s="127"/>
      <c r="P179" s="100"/>
      <c r="Q179" s="63">
        <f t="shared" si="66"/>
        <v>0</v>
      </c>
      <c r="R179" s="65"/>
      <c r="S179" s="67"/>
      <c r="T179" s="40"/>
      <c r="U179" s="106">
        <f>IF(EXACT(O179,Y179),M179,M179*(1-'Расчет ПРЕДЗАКАЗ'!$D$10))</f>
        <v>0</v>
      </c>
      <c r="V179" s="106">
        <f t="shared" si="67"/>
        <v>0</v>
      </c>
      <c r="W179" s="106" t="e">
        <f>IF(EXACT(O179,Y179),M179,M179*(1-#REF!))</f>
        <v>#REF!</v>
      </c>
      <c r="X179" s="106" t="e">
        <f t="shared" si="68"/>
        <v>#REF!</v>
      </c>
      <c r="Y179" s="107" t="s">
        <v>72</v>
      </c>
      <c r="Z179" s="103">
        <f t="shared" si="64"/>
        <v>0</v>
      </c>
      <c r="AA179" s="103">
        <f t="shared" si="65"/>
        <v>0</v>
      </c>
      <c r="AB179" s="128" t="str">
        <f t="shared" si="69"/>
        <v/>
      </c>
      <c r="AC179" s="128" t="e">
        <f t="shared" si="70"/>
        <v>#REF!</v>
      </c>
    </row>
    <row r="180" spans="1:29" ht="50.1" customHeight="1">
      <c r="A180" s="171"/>
      <c r="B180" s="171"/>
      <c r="C180" s="174"/>
      <c r="D180" s="174"/>
      <c r="E180" s="131"/>
      <c r="F180" s="177"/>
      <c r="G180" s="180"/>
      <c r="H180" s="163"/>
      <c r="I180" s="165"/>
      <c r="J180" s="168"/>
      <c r="K180" s="62"/>
      <c r="L180" s="63"/>
      <c r="M180" s="63"/>
      <c r="N180" s="65"/>
      <c r="O180" s="127"/>
      <c r="P180" s="100"/>
      <c r="Q180" s="63">
        <f t="shared" si="66"/>
        <v>0</v>
      </c>
      <c r="R180" s="65"/>
      <c r="S180" s="67"/>
      <c r="T180" s="40"/>
      <c r="U180" s="106">
        <f>IF(EXACT(O180,Y180),M180,M180*(1-'Расчет ПРЕДЗАКАЗ'!$D$10))</f>
        <v>0</v>
      </c>
      <c r="V180" s="106">
        <f t="shared" si="67"/>
        <v>0</v>
      </c>
      <c r="W180" s="106" t="e">
        <f>IF(EXACT(O180,Y180),M180,M180*(1-#REF!))</f>
        <v>#REF!</v>
      </c>
      <c r="X180" s="106" t="e">
        <f t="shared" si="68"/>
        <v>#REF!</v>
      </c>
      <c r="Y180" s="107" t="s">
        <v>72</v>
      </c>
      <c r="Z180" s="103">
        <f t="shared" si="64"/>
        <v>0</v>
      </c>
      <c r="AA180" s="103">
        <f t="shared" si="65"/>
        <v>0</v>
      </c>
      <c r="AB180" s="128" t="str">
        <f t="shared" si="69"/>
        <v/>
      </c>
      <c r="AC180" s="128" t="e">
        <f t="shared" si="70"/>
        <v>#REF!</v>
      </c>
    </row>
    <row r="181" spans="1:29" ht="50.1" customHeight="1">
      <c r="A181" s="171"/>
      <c r="B181" s="171"/>
      <c r="C181" s="174"/>
      <c r="D181" s="174"/>
      <c r="E181" s="131"/>
      <c r="F181" s="177"/>
      <c r="G181" s="180"/>
      <c r="H181" s="163"/>
      <c r="I181" s="165"/>
      <c r="J181" s="168"/>
      <c r="K181" s="62"/>
      <c r="L181" s="63"/>
      <c r="M181" s="63"/>
      <c r="N181" s="65"/>
      <c r="O181" s="127"/>
      <c r="P181" s="100"/>
      <c r="Q181" s="63">
        <f t="shared" si="66"/>
        <v>0</v>
      </c>
      <c r="R181" s="65"/>
      <c r="S181" s="67"/>
      <c r="T181" s="40"/>
      <c r="U181" s="106">
        <f>IF(EXACT(O181,Y181),M181,M181*(1-'Расчет ПРЕДЗАКАЗ'!$D$10))</f>
        <v>0</v>
      </c>
      <c r="V181" s="106">
        <f t="shared" si="67"/>
        <v>0</v>
      </c>
      <c r="W181" s="106" t="e">
        <f>IF(EXACT(O181,Y181),M181,M181*(1-#REF!))</f>
        <v>#REF!</v>
      </c>
      <c r="X181" s="106" t="e">
        <f t="shared" si="68"/>
        <v>#REF!</v>
      </c>
      <c r="Y181" s="107" t="s">
        <v>72</v>
      </c>
      <c r="Z181" s="103">
        <f t="shared" si="64"/>
        <v>0</v>
      </c>
      <c r="AA181" s="103">
        <f t="shared" si="65"/>
        <v>0</v>
      </c>
      <c r="AB181" s="128" t="str">
        <f t="shared" si="69"/>
        <v/>
      </c>
      <c r="AC181" s="128" t="e">
        <f t="shared" si="70"/>
        <v>#REF!</v>
      </c>
    </row>
    <row r="182" spans="1:29" ht="50.1" customHeight="1">
      <c r="A182" s="172"/>
      <c r="B182" s="172"/>
      <c r="C182" s="175"/>
      <c r="D182" s="175"/>
      <c r="E182" s="132"/>
      <c r="F182" s="178"/>
      <c r="G182" s="181"/>
      <c r="H182" s="164"/>
      <c r="I182" s="166"/>
      <c r="J182" s="169"/>
      <c r="K182" s="62"/>
      <c r="L182" s="63"/>
      <c r="M182" s="63"/>
      <c r="N182" s="65"/>
      <c r="O182" s="127"/>
      <c r="P182" s="100"/>
      <c r="Q182" s="63">
        <f t="shared" si="66"/>
        <v>0</v>
      </c>
      <c r="R182" s="65"/>
      <c r="S182" s="67"/>
      <c r="T182" s="40"/>
      <c r="U182" s="106">
        <f>IF(EXACT(O182,Y182),M182,M182*(1-'Расчет ПРЕДЗАКАЗ'!$D$10))</f>
        <v>0</v>
      </c>
      <c r="V182" s="106">
        <f t="shared" si="67"/>
        <v>0</v>
      </c>
      <c r="W182" s="106" t="e">
        <f>IF(EXACT(O182,Y182),M182,M182*(1-#REF!))</f>
        <v>#REF!</v>
      </c>
      <c r="X182" s="106" t="e">
        <f t="shared" si="68"/>
        <v>#REF!</v>
      </c>
      <c r="Y182" s="107" t="s">
        <v>72</v>
      </c>
      <c r="Z182" s="103">
        <f t="shared" si="64"/>
        <v>0</v>
      </c>
      <c r="AA182" s="103">
        <f t="shared" si="65"/>
        <v>0</v>
      </c>
      <c r="AB182" s="128" t="str">
        <f t="shared" si="69"/>
        <v/>
      </c>
      <c r="AC182" s="128" t="e">
        <f t="shared" si="70"/>
        <v>#REF!</v>
      </c>
    </row>
    <row r="183" spans="1:29" ht="11.25" customHeight="1" thickBot="1"/>
    <row r="184" spans="1:29" ht="50.1" customHeight="1">
      <c r="A184" s="170">
        <v>657</v>
      </c>
      <c r="B184" s="170" t="s">
        <v>5064</v>
      </c>
      <c r="C184" s="173" t="s">
        <v>5065</v>
      </c>
      <c r="D184" s="173" t="s">
        <v>77</v>
      </c>
      <c r="E184" s="131"/>
      <c r="F184" s="201" t="s">
        <v>5066</v>
      </c>
      <c r="G184" s="179" t="s">
        <v>2141</v>
      </c>
      <c r="H184" s="162" t="s">
        <v>5067</v>
      </c>
      <c r="I184" s="202" t="s">
        <v>5068</v>
      </c>
      <c r="J184" s="167" t="s">
        <v>19</v>
      </c>
      <c r="K184" s="62" t="s">
        <v>82</v>
      </c>
      <c r="L184" s="63">
        <v>9550</v>
      </c>
      <c r="M184" s="63">
        <v>5307</v>
      </c>
      <c r="N184" s="142" t="s">
        <v>5069</v>
      </c>
      <c r="O184" s="127" t="s">
        <v>72</v>
      </c>
      <c r="P184" s="100"/>
      <c r="Q184" s="63">
        <f>P184*M184</f>
        <v>0</v>
      </c>
      <c r="R184" s="64"/>
      <c r="S184" s="67">
        <v>111</v>
      </c>
      <c r="T184" s="58"/>
      <c r="U184" s="106">
        <f>IF(EXACT(O184,Y184),M184,M184*(1-'Расчет ПРЕДЗАКАЗ'!$D$10))</f>
        <v>5307</v>
      </c>
      <c r="V184" s="106">
        <f>P184*U184</f>
        <v>0</v>
      </c>
      <c r="W184" s="106">
        <f>IF(EXACT(O184,Y184),M184,M184*(1-#REF!))</f>
        <v>5307</v>
      </c>
      <c r="X184" s="106">
        <f>P184*W184</f>
        <v>0</v>
      </c>
      <c r="Y184" s="107" t="s">
        <v>72</v>
      </c>
      <c r="Z184" s="103">
        <f t="shared" ref="Z184:Z198" si="71">IF(EXACT(O184,Y184),Q184,0)</f>
        <v>0</v>
      </c>
      <c r="AA184" s="103">
        <f t="shared" ref="AA184:AA198" si="72">IF(Z184=0,Q184,0)</f>
        <v>0</v>
      </c>
      <c r="AB184" s="128">
        <f>IF(U184=0,"",L184/U184-1)</f>
        <v>0.79951008102506127</v>
      </c>
      <c r="AC184" s="128">
        <f>IF(W184=0,"",L184/W184-1)</f>
        <v>0.79951008102506127</v>
      </c>
    </row>
    <row r="185" spans="1:29" ht="50.1" customHeight="1">
      <c r="A185" s="171"/>
      <c r="B185" s="171"/>
      <c r="C185" s="174"/>
      <c r="D185" s="174"/>
      <c r="E185" s="131"/>
      <c r="F185" s="177"/>
      <c r="G185" s="180"/>
      <c r="H185" s="163"/>
      <c r="I185" s="165"/>
      <c r="J185" s="168"/>
      <c r="K185" s="62" t="s">
        <v>96</v>
      </c>
      <c r="L185" s="63">
        <v>9550</v>
      </c>
      <c r="M185" s="63">
        <v>5307</v>
      </c>
      <c r="N185" s="142" t="s">
        <v>5070</v>
      </c>
      <c r="O185" s="127" t="s">
        <v>72</v>
      </c>
      <c r="P185" s="100"/>
      <c r="Q185" s="63">
        <f t="shared" ref="Q185:Q198" si="73">P185*M185</f>
        <v>0</v>
      </c>
      <c r="R185" s="64"/>
      <c r="S185" s="67">
        <v>130</v>
      </c>
      <c r="T185" s="46"/>
      <c r="U185" s="106">
        <f>IF(EXACT(O185,Y185),M185,M185*(1-'Расчет ПРЕДЗАКАЗ'!$D$10))</f>
        <v>5307</v>
      </c>
      <c r="V185" s="106">
        <f t="shared" ref="V185:V198" si="74">P185*U185</f>
        <v>0</v>
      </c>
      <c r="W185" s="106">
        <f>IF(EXACT(O185,Y185),M185,M185*(1-#REF!))</f>
        <v>5307</v>
      </c>
      <c r="X185" s="106">
        <f t="shared" ref="X185:X198" si="75">P185*W185</f>
        <v>0</v>
      </c>
      <c r="Y185" s="107" t="s">
        <v>72</v>
      </c>
      <c r="Z185" s="103">
        <f t="shared" si="71"/>
        <v>0</v>
      </c>
      <c r="AA185" s="103">
        <f t="shared" si="72"/>
        <v>0</v>
      </c>
      <c r="AB185" s="128">
        <f t="shared" ref="AB185:AB198" si="76">IF(U185=0,"",L185/U185-1)</f>
        <v>0.79951008102506127</v>
      </c>
      <c r="AC185" s="128">
        <f t="shared" ref="AC185:AC198" si="77">IF(W185=0,"",L185/W185-1)</f>
        <v>0.79951008102506127</v>
      </c>
    </row>
    <row r="186" spans="1:29" ht="50.1" customHeight="1">
      <c r="A186" s="171"/>
      <c r="B186" s="171"/>
      <c r="C186" s="174"/>
      <c r="D186" s="174"/>
      <c r="E186" s="131"/>
      <c r="F186" s="177"/>
      <c r="G186" s="180"/>
      <c r="H186" s="163"/>
      <c r="I186" s="165"/>
      <c r="J186" s="168"/>
      <c r="K186" s="62" t="s">
        <v>98</v>
      </c>
      <c r="L186" s="63">
        <v>9550</v>
      </c>
      <c r="M186" s="63">
        <v>5307</v>
      </c>
      <c r="N186" s="142" t="s">
        <v>5071</v>
      </c>
      <c r="O186" s="127" t="s">
        <v>72</v>
      </c>
      <c r="P186" s="100"/>
      <c r="Q186" s="63">
        <f t="shared" si="73"/>
        <v>0</v>
      </c>
      <c r="R186" s="64"/>
      <c r="S186" s="67">
        <v>85</v>
      </c>
      <c r="T186" s="46"/>
      <c r="U186" s="106">
        <f>IF(EXACT(O186,Y186),M186,M186*(1-'Расчет ПРЕДЗАКАЗ'!$D$10))</f>
        <v>5307</v>
      </c>
      <c r="V186" s="106">
        <f t="shared" si="74"/>
        <v>0</v>
      </c>
      <c r="W186" s="106">
        <f>IF(EXACT(O186,Y186),M186,M186*(1-#REF!))</f>
        <v>5307</v>
      </c>
      <c r="X186" s="106">
        <f t="shared" si="75"/>
        <v>0</v>
      </c>
      <c r="Y186" s="107" t="s">
        <v>72</v>
      </c>
      <c r="Z186" s="103">
        <f t="shared" si="71"/>
        <v>0</v>
      </c>
      <c r="AA186" s="103">
        <f t="shared" si="72"/>
        <v>0</v>
      </c>
      <c r="AB186" s="128">
        <f t="shared" si="76"/>
        <v>0.79951008102506127</v>
      </c>
      <c r="AC186" s="128">
        <f t="shared" si="77"/>
        <v>0.79951008102506127</v>
      </c>
    </row>
    <row r="187" spans="1:29" ht="50.1" customHeight="1">
      <c r="A187" s="171"/>
      <c r="B187" s="171"/>
      <c r="C187" s="174"/>
      <c r="D187" s="174"/>
      <c r="E187" s="131"/>
      <c r="F187" s="177"/>
      <c r="G187" s="180"/>
      <c r="H187" s="163"/>
      <c r="I187" s="165"/>
      <c r="J187" s="168"/>
      <c r="K187" s="62" t="s">
        <v>84</v>
      </c>
      <c r="L187" s="63">
        <v>9550</v>
      </c>
      <c r="M187" s="63">
        <v>5307</v>
      </c>
      <c r="N187" s="142" t="s">
        <v>5072</v>
      </c>
      <c r="O187" s="127" t="s">
        <v>72</v>
      </c>
      <c r="P187" s="100"/>
      <c r="Q187" s="63">
        <f t="shared" si="73"/>
        <v>0</v>
      </c>
      <c r="R187" s="64"/>
      <c r="S187" s="67">
        <v>104</v>
      </c>
      <c r="T187" s="46"/>
      <c r="U187" s="106">
        <f>IF(EXACT(O187,Y187),M187,M187*(1-'Расчет ПРЕДЗАКАЗ'!$D$10))</f>
        <v>5307</v>
      </c>
      <c r="V187" s="106">
        <f t="shared" si="74"/>
        <v>0</v>
      </c>
      <c r="W187" s="106">
        <f>IF(EXACT(O187,Y187),M187,M187*(1-#REF!))</f>
        <v>5307</v>
      </c>
      <c r="X187" s="106">
        <f t="shared" si="75"/>
        <v>0</v>
      </c>
      <c r="Y187" s="107" t="s">
        <v>72</v>
      </c>
      <c r="Z187" s="103">
        <f t="shared" si="71"/>
        <v>0</v>
      </c>
      <c r="AA187" s="103">
        <f t="shared" si="72"/>
        <v>0</v>
      </c>
      <c r="AB187" s="128">
        <f t="shared" si="76"/>
        <v>0.79951008102506127</v>
      </c>
      <c r="AC187" s="128">
        <f t="shared" si="77"/>
        <v>0.79951008102506127</v>
      </c>
    </row>
    <row r="188" spans="1:29" ht="50.1" customHeight="1">
      <c r="A188" s="171"/>
      <c r="B188" s="171"/>
      <c r="C188" s="174"/>
      <c r="D188" s="174"/>
      <c r="E188" s="131"/>
      <c r="F188" s="177"/>
      <c r="G188" s="180"/>
      <c r="H188" s="163"/>
      <c r="I188" s="165"/>
      <c r="J188" s="168"/>
      <c r="K188" s="62" t="s">
        <v>101</v>
      </c>
      <c r="L188" s="63">
        <v>9550</v>
      </c>
      <c r="M188" s="63">
        <v>5307</v>
      </c>
      <c r="N188" s="142" t="s">
        <v>5073</v>
      </c>
      <c r="O188" s="127" t="s">
        <v>72</v>
      </c>
      <c r="P188" s="100"/>
      <c r="Q188" s="63">
        <f t="shared" si="73"/>
        <v>0</v>
      </c>
      <c r="R188" s="64"/>
      <c r="S188" s="67">
        <v>118</v>
      </c>
      <c r="T188" s="46"/>
      <c r="U188" s="106">
        <f>IF(EXACT(O188,Y188),M188,M188*(1-'Расчет ПРЕДЗАКАЗ'!$D$10))</f>
        <v>5307</v>
      </c>
      <c r="V188" s="106">
        <f t="shared" si="74"/>
        <v>0</v>
      </c>
      <c r="W188" s="106">
        <f>IF(EXACT(O188,Y188),M188,M188*(1-#REF!))</f>
        <v>5307</v>
      </c>
      <c r="X188" s="106">
        <f t="shared" si="75"/>
        <v>0</v>
      </c>
      <c r="Y188" s="107" t="s">
        <v>72</v>
      </c>
      <c r="Z188" s="103">
        <f t="shared" si="71"/>
        <v>0</v>
      </c>
      <c r="AA188" s="103">
        <f t="shared" si="72"/>
        <v>0</v>
      </c>
      <c r="AB188" s="128">
        <f t="shared" si="76"/>
        <v>0.79951008102506127</v>
      </c>
      <c r="AC188" s="128">
        <f t="shared" si="77"/>
        <v>0.79951008102506127</v>
      </c>
    </row>
    <row r="189" spans="1:29" ht="50.1" customHeight="1">
      <c r="A189" s="171"/>
      <c r="B189" s="171"/>
      <c r="C189" s="174"/>
      <c r="D189" s="174"/>
      <c r="E189" s="131"/>
      <c r="F189" s="177"/>
      <c r="G189" s="180"/>
      <c r="H189" s="163"/>
      <c r="I189" s="165"/>
      <c r="J189" s="168"/>
      <c r="K189" s="62" t="s">
        <v>86</v>
      </c>
      <c r="L189" s="63">
        <v>9550</v>
      </c>
      <c r="M189" s="63">
        <v>5307</v>
      </c>
      <c r="N189" s="142" t="s">
        <v>5074</v>
      </c>
      <c r="O189" s="127" t="s">
        <v>72</v>
      </c>
      <c r="P189" s="100"/>
      <c r="Q189" s="63">
        <f t="shared" si="73"/>
        <v>0</v>
      </c>
      <c r="R189" s="64"/>
      <c r="S189" s="67">
        <v>87</v>
      </c>
      <c r="T189" s="46"/>
      <c r="U189" s="106">
        <f>IF(EXACT(O189,Y189),M189,M189*(1-'Расчет ПРЕДЗАКАЗ'!$D$10))</f>
        <v>5307</v>
      </c>
      <c r="V189" s="106">
        <f t="shared" si="74"/>
        <v>0</v>
      </c>
      <c r="W189" s="106">
        <f>IF(EXACT(O189,Y189),M189,M189*(1-#REF!))</f>
        <v>5307</v>
      </c>
      <c r="X189" s="106">
        <f t="shared" si="75"/>
        <v>0</v>
      </c>
      <c r="Y189" s="107" t="s">
        <v>72</v>
      </c>
      <c r="Z189" s="103">
        <f t="shared" si="71"/>
        <v>0</v>
      </c>
      <c r="AA189" s="103">
        <f t="shared" si="72"/>
        <v>0</v>
      </c>
      <c r="AB189" s="128">
        <f t="shared" si="76"/>
        <v>0.79951008102506127</v>
      </c>
      <c r="AC189" s="128">
        <f t="shared" si="77"/>
        <v>0.79951008102506127</v>
      </c>
    </row>
    <row r="190" spans="1:29" ht="50.1" customHeight="1">
      <c r="A190" s="171"/>
      <c r="B190" s="171"/>
      <c r="C190" s="174"/>
      <c r="D190" s="174"/>
      <c r="E190" s="131"/>
      <c r="F190" s="177"/>
      <c r="G190" s="180"/>
      <c r="H190" s="163"/>
      <c r="I190" s="165"/>
      <c r="J190" s="168"/>
      <c r="K190" s="62" t="s">
        <v>88</v>
      </c>
      <c r="L190" s="63">
        <v>9550</v>
      </c>
      <c r="M190" s="63">
        <v>5307</v>
      </c>
      <c r="N190" s="142" t="s">
        <v>5075</v>
      </c>
      <c r="O190" s="127" t="s">
        <v>72</v>
      </c>
      <c r="P190" s="100"/>
      <c r="Q190" s="63">
        <f t="shared" si="73"/>
        <v>0</v>
      </c>
      <c r="R190" s="64"/>
      <c r="S190" s="67">
        <v>94</v>
      </c>
      <c r="T190" s="46"/>
      <c r="U190" s="106">
        <f>IF(EXACT(O190,Y190),M190,M190*(1-'Расчет ПРЕДЗАКАЗ'!$D$10))</f>
        <v>5307</v>
      </c>
      <c r="V190" s="106">
        <f t="shared" si="74"/>
        <v>0</v>
      </c>
      <c r="W190" s="106">
        <f>IF(EXACT(O190,Y190),M190,M190*(1-#REF!))</f>
        <v>5307</v>
      </c>
      <c r="X190" s="106">
        <f t="shared" si="75"/>
        <v>0</v>
      </c>
      <c r="Y190" s="107" t="s">
        <v>72</v>
      </c>
      <c r="Z190" s="103">
        <f t="shared" si="71"/>
        <v>0</v>
      </c>
      <c r="AA190" s="103">
        <f t="shared" si="72"/>
        <v>0</v>
      </c>
      <c r="AB190" s="128">
        <f t="shared" si="76"/>
        <v>0.79951008102506127</v>
      </c>
      <c r="AC190" s="128">
        <f t="shared" si="77"/>
        <v>0.79951008102506127</v>
      </c>
    </row>
    <row r="191" spans="1:29" ht="50.1" customHeight="1">
      <c r="A191" s="171"/>
      <c r="B191" s="171"/>
      <c r="C191" s="174"/>
      <c r="D191" s="174"/>
      <c r="E191" s="131"/>
      <c r="F191" s="177"/>
      <c r="G191" s="180"/>
      <c r="H191" s="163"/>
      <c r="I191" s="165"/>
      <c r="J191" s="168"/>
      <c r="K191" s="62" t="s">
        <v>107</v>
      </c>
      <c r="L191" s="63">
        <v>9550</v>
      </c>
      <c r="M191" s="63">
        <v>5307</v>
      </c>
      <c r="N191" s="142" t="s">
        <v>5076</v>
      </c>
      <c r="O191" s="127" t="s">
        <v>72</v>
      </c>
      <c r="P191" s="100"/>
      <c r="Q191" s="63">
        <f t="shared" si="73"/>
        <v>0</v>
      </c>
      <c r="R191" s="64"/>
      <c r="S191" s="67">
        <v>8</v>
      </c>
      <c r="T191" s="46"/>
      <c r="U191" s="106">
        <f>IF(EXACT(O191,Y191),M191,M191*(1-'Расчет ПРЕДЗАКАЗ'!$D$10))</f>
        <v>5307</v>
      </c>
      <c r="V191" s="106">
        <f t="shared" si="74"/>
        <v>0</v>
      </c>
      <c r="W191" s="106">
        <f>IF(EXACT(O191,Y191),M191,M191*(1-#REF!))</f>
        <v>5307</v>
      </c>
      <c r="X191" s="106">
        <f t="shared" si="75"/>
        <v>0</v>
      </c>
      <c r="Y191" s="107" t="s">
        <v>72</v>
      </c>
      <c r="Z191" s="103">
        <f t="shared" si="71"/>
        <v>0</v>
      </c>
      <c r="AA191" s="103">
        <f t="shared" si="72"/>
        <v>0</v>
      </c>
      <c r="AB191" s="128">
        <f t="shared" si="76"/>
        <v>0.79951008102506127</v>
      </c>
      <c r="AC191" s="128">
        <f t="shared" si="77"/>
        <v>0.79951008102506127</v>
      </c>
    </row>
    <row r="192" spans="1:29" ht="50.1" customHeight="1">
      <c r="A192" s="171"/>
      <c r="B192" s="171"/>
      <c r="C192" s="174"/>
      <c r="D192" s="174"/>
      <c r="E192" s="131"/>
      <c r="F192" s="177"/>
      <c r="G192" s="180"/>
      <c r="H192" s="163"/>
      <c r="I192" s="165"/>
      <c r="J192" s="168"/>
      <c r="K192" s="62"/>
      <c r="L192" s="63"/>
      <c r="M192" s="63"/>
      <c r="N192" s="142"/>
      <c r="O192" s="127"/>
      <c r="P192" s="100"/>
      <c r="Q192" s="63">
        <f t="shared" si="73"/>
        <v>0</v>
      </c>
      <c r="R192" s="64"/>
      <c r="S192" s="67"/>
      <c r="T192" s="46"/>
      <c r="U192" s="106">
        <f>IF(EXACT(O192,Y192),M192,M192*(1-'Расчет ПРЕДЗАКАЗ'!$D$10))</f>
        <v>0</v>
      </c>
      <c r="V192" s="106">
        <f t="shared" si="74"/>
        <v>0</v>
      </c>
      <c r="W192" s="106" t="e">
        <f>IF(EXACT(O192,Y192),M192,M192*(1-#REF!))</f>
        <v>#REF!</v>
      </c>
      <c r="X192" s="106" t="e">
        <f t="shared" si="75"/>
        <v>#REF!</v>
      </c>
      <c r="Y192" s="107" t="s">
        <v>72</v>
      </c>
      <c r="Z192" s="103">
        <f t="shared" si="71"/>
        <v>0</v>
      </c>
      <c r="AA192" s="103">
        <f t="shared" si="72"/>
        <v>0</v>
      </c>
      <c r="AB192" s="128" t="str">
        <f t="shared" si="76"/>
        <v/>
      </c>
      <c r="AC192" s="128" t="e">
        <f t="shared" si="77"/>
        <v>#REF!</v>
      </c>
    </row>
    <row r="193" spans="1:29" ht="50.1" customHeight="1">
      <c r="A193" s="171"/>
      <c r="B193" s="171"/>
      <c r="C193" s="174"/>
      <c r="D193" s="174"/>
      <c r="E193" s="131"/>
      <c r="F193" s="177"/>
      <c r="G193" s="180"/>
      <c r="H193" s="163"/>
      <c r="I193" s="165"/>
      <c r="J193" s="168"/>
      <c r="K193" s="62"/>
      <c r="L193" s="63"/>
      <c r="M193" s="63"/>
      <c r="N193" s="143"/>
      <c r="O193" s="127"/>
      <c r="P193" s="100"/>
      <c r="Q193" s="63">
        <f t="shared" si="73"/>
        <v>0</v>
      </c>
      <c r="R193" s="65"/>
      <c r="S193" s="67"/>
      <c r="T193" s="40"/>
      <c r="U193" s="106">
        <f>IF(EXACT(O193,Y193),M193,M193*(1-'Расчет ПРЕДЗАКАЗ'!$D$10))</f>
        <v>0</v>
      </c>
      <c r="V193" s="106">
        <f t="shared" si="74"/>
        <v>0</v>
      </c>
      <c r="W193" s="106" t="e">
        <f>IF(EXACT(O193,Y193),M193,M193*(1-#REF!))</f>
        <v>#REF!</v>
      </c>
      <c r="X193" s="106" t="e">
        <f t="shared" si="75"/>
        <v>#REF!</v>
      </c>
      <c r="Y193" s="107" t="s">
        <v>72</v>
      </c>
      <c r="Z193" s="103">
        <f t="shared" si="71"/>
        <v>0</v>
      </c>
      <c r="AA193" s="103">
        <f t="shared" si="72"/>
        <v>0</v>
      </c>
      <c r="AB193" s="128" t="str">
        <f t="shared" si="76"/>
        <v/>
      </c>
      <c r="AC193" s="128" t="e">
        <f t="shared" si="77"/>
        <v>#REF!</v>
      </c>
    </row>
    <row r="194" spans="1:29" ht="50.1" customHeight="1">
      <c r="A194" s="171"/>
      <c r="B194" s="171"/>
      <c r="C194" s="174"/>
      <c r="D194" s="174"/>
      <c r="E194" s="131"/>
      <c r="F194" s="177"/>
      <c r="G194" s="180"/>
      <c r="H194" s="163"/>
      <c r="I194" s="165"/>
      <c r="J194" s="168"/>
      <c r="K194" s="62"/>
      <c r="L194" s="63"/>
      <c r="M194" s="63"/>
      <c r="N194" s="143"/>
      <c r="O194" s="127"/>
      <c r="P194" s="100"/>
      <c r="Q194" s="63">
        <f t="shared" si="73"/>
        <v>0</v>
      </c>
      <c r="R194" s="65"/>
      <c r="S194" s="67"/>
      <c r="T194" s="40"/>
      <c r="U194" s="106">
        <f>IF(EXACT(O194,Y194),M194,M194*(1-'Расчет ПРЕДЗАКАЗ'!$D$10))</f>
        <v>0</v>
      </c>
      <c r="V194" s="106">
        <f t="shared" si="74"/>
        <v>0</v>
      </c>
      <c r="W194" s="106" t="e">
        <f>IF(EXACT(O194,Y194),M194,M194*(1-#REF!))</f>
        <v>#REF!</v>
      </c>
      <c r="X194" s="106" t="e">
        <f t="shared" si="75"/>
        <v>#REF!</v>
      </c>
      <c r="Y194" s="107" t="s">
        <v>72</v>
      </c>
      <c r="Z194" s="103">
        <f t="shared" si="71"/>
        <v>0</v>
      </c>
      <c r="AA194" s="103">
        <f t="shared" si="72"/>
        <v>0</v>
      </c>
      <c r="AB194" s="128" t="str">
        <f t="shared" si="76"/>
        <v/>
      </c>
      <c r="AC194" s="128" t="e">
        <f t="shared" si="77"/>
        <v>#REF!</v>
      </c>
    </row>
    <row r="195" spans="1:29" ht="50.1" customHeight="1">
      <c r="A195" s="171"/>
      <c r="B195" s="171"/>
      <c r="C195" s="174"/>
      <c r="D195" s="174"/>
      <c r="E195" s="131"/>
      <c r="F195" s="177"/>
      <c r="G195" s="180"/>
      <c r="H195" s="163"/>
      <c r="I195" s="165"/>
      <c r="J195" s="168"/>
      <c r="K195" s="62"/>
      <c r="L195" s="63"/>
      <c r="M195" s="63"/>
      <c r="N195" s="65"/>
      <c r="O195" s="127"/>
      <c r="P195" s="100"/>
      <c r="Q195" s="63">
        <f t="shared" si="73"/>
        <v>0</v>
      </c>
      <c r="R195" s="65"/>
      <c r="S195" s="67"/>
      <c r="T195" s="40"/>
      <c r="U195" s="106">
        <f>IF(EXACT(O195,Y195),M195,M195*(1-'Расчет ПРЕДЗАКАЗ'!$D$10))</f>
        <v>0</v>
      </c>
      <c r="V195" s="106">
        <f t="shared" si="74"/>
        <v>0</v>
      </c>
      <c r="W195" s="106" t="e">
        <f>IF(EXACT(O195,Y195),M195,M195*(1-#REF!))</f>
        <v>#REF!</v>
      </c>
      <c r="X195" s="106" t="e">
        <f t="shared" si="75"/>
        <v>#REF!</v>
      </c>
      <c r="Y195" s="107" t="s">
        <v>72</v>
      </c>
      <c r="Z195" s="103">
        <f t="shared" si="71"/>
        <v>0</v>
      </c>
      <c r="AA195" s="103">
        <f t="shared" si="72"/>
        <v>0</v>
      </c>
      <c r="AB195" s="128" t="str">
        <f t="shared" si="76"/>
        <v/>
      </c>
      <c r="AC195" s="128" t="e">
        <f t="shared" si="77"/>
        <v>#REF!</v>
      </c>
    </row>
    <row r="196" spans="1:29" ht="50.1" customHeight="1">
      <c r="A196" s="171"/>
      <c r="B196" s="171"/>
      <c r="C196" s="174"/>
      <c r="D196" s="174"/>
      <c r="E196" s="131"/>
      <c r="F196" s="177"/>
      <c r="G196" s="180"/>
      <c r="H196" s="163"/>
      <c r="I196" s="165"/>
      <c r="J196" s="168"/>
      <c r="K196" s="62"/>
      <c r="L196" s="63"/>
      <c r="M196" s="63"/>
      <c r="N196" s="65"/>
      <c r="O196" s="127"/>
      <c r="P196" s="100"/>
      <c r="Q196" s="63">
        <f t="shared" si="73"/>
        <v>0</v>
      </c>
      <c r="R196" s="65"/>
      <c r="S196" s="67"/>
      <c r="T196" s="40"/>
      <c r="U196" s="106">
        <f>IF(EXACT(O196,Y196),M196,M196*(1-'Расчет ПРЕДЗАКАЗ'!$D$10))</f>
        <v>0</v>
      </c>
      <c r="V196" s="106">
        <f t="shared" si="74"/>
        <v>0</v>
      </c>
      <c r="W196" s="106" t="e">
        <f>IF(EXACT(O196,Y196),M196,M196*(1-#REF!))</f>
        <v>#REF!</v>
      </c>
      <c r="X196" s="106" t="e">
        <f t="shared" si="75"/>
        <v>#REF!</v>
      </c>
      <c r="Y196" s="107" t="s">
        <v>72</v>
      </c>
      <c r="Z196" s="103">
        <f t="shared" si="71"/>
        <v>0</v>
      </c>
      <c r="AA196" s="103">
        <f t="shared" si="72"/>
        <v>0</v>
      </c>
      <c r="AB196" s="128" t="str">
        <f t="shared" si="76"/>
        <v/>
      </c>
      <c r="AC196" s="128" t="e">
        <f t="shared" si="77"/>
        <v>#REF!</v>
      </c>
    </row>
    <row r="197" spans="1:29" ht="50.1" customHeight="1">
      <c r="A197" s="171"/>
      <c r="B197" s="171"/>
      <c r="C197" s="174"/>
      <c r="D197" s="174"/>
      <c r="E197" s="131"/>
      <c r="F197" s="177"/>
      <c r="G197" s="180"/>
      <c r="H197" s="163"/>
      <c r="I197" s="165"/>
      <c r="J197" s="168"/>
      <c r="K197" s="62"/>
      <c r="L197" s="63"/>
      <c r="M197" s="63"/>
      <c r="N197" s="65"/>
      <c r="O197" s="127"/>
      <c r="P197" s="100"/>
      <c r="Q197" s="63">
        <f t="shared" si="73"/>
        <v>0</v>
      </c>
      <c r="R197" s="65"/>
      <c r="S197" s="67"/>
      <c r="T197" s="40"/>
      <c r="U197" s="106">
        <f>IF(EXACT(O197,Y197),M197,M197*(1-'Расчет ПРЕДЗАКАЗ'!$D$10))</f>
        <v>0</v>
      </c>
      <c r="V197" s="106">
        <f t="shared" si="74"/>
        <v>0</v>
      </c>
      <c r="W197" s="106" t="e">
        <f>IF(EXACT(O197,Y197),M197,M197*(1-#REF!))</f>
        <v>#REF!</v>
      </c>
      <c r="X197" s="106" t="e">
        <f t="shared" si="75"/>
        <v>#REF!</v>
      </c>
      <c r="Y197" s="107" t="s">
        <v>72</v>
      </c>
      <c r="Z197" s="103">
        <f t="shared" si="71"/>
        <v>0</v>
      </c>
      <c r="AA197" s="103">
        <f t="shared" si="72"/>
        <v>0</v>
      </c>
      <c r="AB197" s="128" t="str">
        <f t="shared" si="76"/>
        <v/>
      </c>
      <c r="AC197" s="128" t="e">
        <f t="shared" si="77"/>
        <v>#REF!</v>
      </c>
    </row>
    <row r="198" spans="1:29" ht="50.1" customHeight="1">
      <c r="A198" s="172"/>
      <c r="B198" s="172"/>
      <c r="C198" s="175"/>
      <c r="D198" s="175"/>
      <c r="E198" s="132"/>
      <c r="F198" s="178"/>
      <c r="G198" s="181"/>
      <c r="H198" s="164"/>
      <c r="I198" s="166"/>
      <c r="J198" s="169"/>
      <c r="K198" s="62"/>
      <c r="L198" s="63"/>
      <c r="M198" s="63"/>
      <c r="N198" s="65"/>
      <c r="O198" s="127"/>
      <c r="P198" s="100"/>
      <c r="Q198" s="63">
        <f t="shared" si="73"/>
        <v>0</v>
      </c>
      <c r="R198" s="65"/>
      <c r="S198" s="67"/>
      <c r="T198" s="40"/>
      <c r="U198" s="106">
        <f>IF(EXACT(O198,Y198),M198,M198*(1-'Расчет ПРЕДЗАКАЗ'!$D$10))</f>
        <v>0</v>
      </c>
      <c r="V198" s="106">
        <f t="shared" si="74"/>
        <v>0</v>
      </c>
      <c r="W198" s="106" t="e">
        <f>IF(EXACT(O198,Y198),M198,M198*(1-#REF!))</f>
        <v>#REF!</v>
      </c>
      <c r="X198" s="106" t="e">
        <f t="shared" si="75"/>
        <v>#REF!</v>
      </c>
      <c r="Y198" s="107" t="s">
        <v>72</v>
      </c>
      <c r="Z198" s="103">
        <f t="shared" si="71"/>
        <v>0</v>
      </c>
      <c r="AA198" s="103">
        <f t="shared" si="72"/>
        <v>0</v>
      </c>
      <c r="AB198" s="128" t="str">
        <f t="shared" si="76"/>
        <v/>
      </c>
      <c r="AC198" s="128" t="e">
        <f t="shared" si="77"/>
        <v>#REF!</v>
      </c>
    </row>
    <row r="199" spans="1:29" ht="11.25" customHeight="1" thickBot="1"/>
    <row r="200" spans="1:29" ht="50.1" customHeight="1">
      <c r="A200" s="170">
        <v>658</v>
      </c>
      <c r="B200" s="170" t="s">
        <v>5077</v>
      </c>
      <c r="C200" s="173" t="s">
        <v>5078</v>
      </c>
      <c r="D200" s="173" t="s">
        <v>77</v>
      </c>
      <c r="E200" s="131"/>
      <c r="F200" s="201" t="s">
        <v>5079</v>
      </c>
      <c r="G200" s="179" t="s">
        <v>2141</v>
      </c>
      <c r="H200" s="162" t="s">
        <v>5080</v>
      </c>
      <c r="I200" s="202" t="s">
        <v>5081</v>
      </c>
      <c r="J200" s="167" t="s">
        <v>19</v>
      </c>
      <c r="K200" s="62" t="s">
        <v>82</v>
      </c>
      <c r="L200" s="63">
        <v>1380</v>
      </c>
      <c r="M200" s="63">
        <v>860</v>
      </c>
      <c r="N200" s="142" t="s">
        <v>5082</v>
      </c>
      <c r="O200" s="127" t="s">
        <v>72</v>
      </c>
      <c r="P200" s="100"/>
      <c r="Q200" s="63">
        <f>P200*M200</f>
        <v>0</v>
      </c>
      <c r="R200" s="64"/>
      <c r="S200" s="67">
        <v>154</v>
      </c>
      <c r="T200" s="58"/>
      <c r="U200" s="106">
        <f>IF(EXACT(O200,Y200),M200,M200*(1-'Расчет ПРЕДЗАКАЗ'!$D$10))</f>
        <v>860</v>
      </c>
      <c r="V200" s="106">
        <f>P200*U200</f>
        <v>0</v>
      </c>
      <c r="W200" s="106">
        <f>IF(EXACT(O200,Y200),M200,M200*(1-#REF!))</f>
        <v>860</v>
      </c>
      <c r="X200" s="106">
        <f>P200*W200</f>
        <v>0</v>
      </c>
      <c r="Y200" s="107" t="s">
        <v>72</v>
      </c>
      <c r="Z200" s="103">
        <f t="shared" ref="Z200:Z214" si="78">IF(EXACT(O200,Y200),Q200,0)</f>
        <v>0</v>
      </c>
      <c r="AA200" s="103">
        <f t="shared" ref="AA200:AA214" si="79">IF(Z200=0,Q200,0)</f>
        <v>0</v>
      </c>
      <c r="AB200" s="128">
        <f>IF(U200=0,"",L200/U200-1)</f>
        <v>0.60465116279069764</v>
      </c>
      <c r="AC200" s="128">
        <f>IF(W200=0,"",L200/W200-1)</f>
        <v>0.60465116279069764</v>
      </c>
    </row>
    <row r="201" spans="1:29" ht="50.1" customHeight="1">
      <c r="A201" s="171"/>
      <c r="B201" s="171"/>
      <c r="C201" s="174"/>
      <c r="D201" s="174"/>
      <c r="E201" s="131"/>
      <c r="F201" s="177"/>
      <c r="G201" s="180"/>
      <c r="H201" s="163"/>
      <c r="I201" s="165"/>
      <c r="J201" s="168"/>
      <c r="K201" s="62" t="s">
        <v>98</v>
      </c>
      <c r="L201" s="63">
        <v>1380</v>
      </c>
      <c r="M201" s="63">
        <v>860</v>
      </c>
      <c r="N201" s="142" t="s">
        <v>5083</v>
      </c>
      <c r="O201" s="127" t="s">
        <v>72</v>
      </c>
      <c r="P201" s="100"/>
      <c r="Q201" s="63">
        <f t="shared" ref="Q201:Q214" si="80">P201*M201</f>
        <v>0</v>
      </c>
      <c r="R201" s="64"/>
      <c r="S201" s="67">
        <v>35</v>
      </c>
      <c r="T201" s="46"/>
      <c r="U201" s="106">
        <f>IF(EXACT(O201,Y201),M201,M201*(1-'Расчет ПРЕДЗАКАЗ'!$D$10))</f>
        <v>860</v>
      </c>
      <c r="V201" s="106">
        <f t="shared" ref="V201:V214" si="81">P201*U201</f>
        <v>0</v>
      </c>
      <c r="W201" s="106">
        <f>IF(EXACT(O201,Y201),M201,M201*(1-#REF!))</f>
        <v>860</v>
      </c>
      <c r="X201" s="106">
        <f t="shared" ref="X201:X214" si="82">P201*W201</f>
        <v>0</v>
      </c>
      <c r="Y201" s="107" t="s">
        <v>72</v>
      </c>
      <c r="Z201" s="103">
        <f t="shared" si="78"/>
        <v>0</v>
      </c>
      <c r="AA201" s="103">
        <f t="shared" si="79"/>
        <v>0</v>
      </c>
      <c r="AB201" s="128">
        <f t="shared" ref="AB201:AB214" si="83">IF(U201=0,"",L201/U201-1)</f>
        <v>0.60465116279069764</v>
      </c>
      <c r="AC201" s="128">
        <f t="shared" ref="AC201:AC214" si="84">IF(W201=0,"",L201/W201-1)</f>
        <v>0.60465116279069764</v>
      </c>
    </row>
    <row r="202" spans="1:29" ht="50.1" customHeight="1">
      <c r="A202" s="171"/>
      <c r="B202" s="171"/>
      <c r="C202" s="174"/>
      <c r="D202" s="174"/>
      <c r="E202" s="131"/>
      <c r="F202" s="177"/>
      <c r="G202" s="180"/>
      <c r="H202" s="163"/>
      <c r="I202" s="165"/>
      <c r="J202" s="168"/>
      <c r="K202" s="62" t="s">
        <v>101</v>
      </c>
      <c r="L202" s="63">
        <v>1380</v>
      </c>
      <c r="M202" s="63">
        <v>860</v>
      </c>
      <c r="N202" s="142" t="s">
        <v>5084</v>
      </c>
      <c r="O202" s="127" t="s">
        <v>72</v>
      </c>
      <c r="P202" s="100"/>
      <c r="Q202" s="63">
        <f t="shared" si="80"/>
        <v>0</v>
      </c>
      <c r="R202" s="64"/>
      <c r="S202" s="67">
        <v>2</v>
      </c>
      <c r="T202" s="46"/>
      <c r="U202" s="106">
        <f>IF(EXACT(O202,Y202),M202,M202*(1-'Расчет ПРЕДЗАКАЗ'!$D$10))</f>
        <v>860</v>
      </c>
      <c r="V202" s="106">
        <f t="shared" si="81"/>
        <v>0</v>
      </c>
      <c r="W202" s="106">
        <f>IF(EXACT(O202,Y202),M202,M202*(1-#REF!))</f>
        <v>860</v>
      </c>
      <c r="X202" s="106">
        <f t="shared" si="82"/>
        <v>0</v>
      </c>
      <c r="Y202" s="107" t="s">
        <v>72</v>
      </c>
      <c r="Z202" s="103">
        <f t="shared" si="78"/>
        <v>0</v>
      </c>
      <c r="AA202" s="103">
        <f t="shared" si="79"/>
        <v>0</v>
      </c>
      <c r="AB202" s="128">
        <f t="shared" si="83"/>
        <v>0.60465116279069764</v>
      </c>
      <c r="AC202" s="128">
        <f t="shared" si="84"/>
        <v>0.60465116279069764</v>
      </c>
    </row>
    <row r="203" spans="1:29" ht="50.1" customHeight="1">
      <c r="A203" s="171"/>
      <c r="B203" s="171"/>
      <c r="C203" s="174"/>
      <c r="D203" s="174"/>
      <c r="E203" s="131"/>
      <c r="F203" s="177"/>
      <c r="G203" s="180"/>
      <c r="H203" s="163"/>
      <c r="I203" s="165"/>
      <c r="J203" s="168"/>
      <c r="K203" s="62" t="s">
        <v>88</v>
      </c>
      <c r="L203" s="63">
        <v>1380</v>
      </c>
      <c r="M203" s="63">
        <v>860</v>
      </c>
      <c r="N203" s="142" t="s">
        <v>5085</v>
      </c>
      <c r="O203" s="127" t="s">
        <v>72</v>
      </c>
      <c r="P203" s="100"/>
      <c r="Q203" s="63">
        <f t="shared" si="80"/>
        <v>0</v>
      </c>
      <c r="R203" s="64"/>
      <c r="S203" s="67">
        <v>15</v>
      </c>
      <c r="T203" s="46"/>
      <c r="U203" s="106">
        <f>IF(EXACT(O203,Y203),M203,M203*(1-'Расчет ПРЕДЗАКАЗ'!$D$10))</f>
        <v>860</v>
      </c>
      <c r="V203" s="106">
        <f t="shared" si="81"/>
        <v>0</v>
      </c>
      <c r="W203" s="106">
        <f>IF(EXACT(O203,Y203),M203,M203*(1-#REF!))</f>
        <v>860</v>
      </c>
      <c r="X203" s="106">
        <f t="shared" si="82"/>
        <v>0</v>
      </c>
      <c r="Y203" s="107" t="s">
        <v>72</v>
      </c>
      <c r="Z203" s="103">
        <f t="shared" si="78"/>
        <v>0</v>
      </c>
      <c r="AA203" s="103">
        <f t="shared" si="79"/>
        <v>0</v>
      </c>
      <c r="AB203" s="128">
        <f t="shared" si="83"/>
        <v>0.60465116279069764</v>
      </c>
      <c r="AC203" s="128">
        <f t="shared" si="84"/>
        <v>0.60465116279069764</v>
      </c>
    </row>
    <row r="204" spans="1:29" ht="50.1" customHeight="1">
      <c r="A204" s="171"/>
      <c r="B204" s="171"/>
      <c r="C204" s="174"/>
      <c r="D204" s="174"/>
      <c r="E204" s="131"/>
      <c r="F204" s="177"/>
      <c r="G204" s="180"/>
      <c r="H204" s="163"/>
      <c r="I204" s="165"/>
      <c r="J204" s="168"/>
      <c r="K204" s="62"/>
      <c r="L204" s="63"/>
      <c r="M204" s="63"/>
      <c r="N204" s="142"/>
      <c r="O204" s="127"/>
      <c r="P204" s="100"/>
      <c r="Q204" s="63">
        <f t="shared" si="80"/>
        <v>0</v>
      </c>
      <c r="R204" s="64"/>
      <c r="S204" s="67"/>
      <c r="T204" s="46"/>
      <c r="U204" s="106">
        <f>IF(EXACT(O204,Y204),M204,M204*(1-'Расчет ПРЕДЗАКАЗ'!$D$10))</f>
        <v>0</v>
      </c>
      <c r="V204" s="106">
        <f t="shared" si="81"/>
        <v>0</v>
      </c>
      <c r="W204" s="106" t="e">
        <f>IF(EXACT(O204,Y204),M204,M204*(1-#REF!))</f>
        <v>#REF!</v>
      </c>
      <c r="X204" s="106" t="e">
        <f t="shared" si="82"/>
        <v>#REF!</v>
      </c>
      <c r="Y204" s="107" t="s">
        <v>72</v>
      </c>
      <c r="Z204" s="103">
        <f t="shared" si="78"/>
        <v>0</v>
      </c>
      <c r="AA204" s="103">
        <f t="shared" si="79"/>
        <v>0</v>
      </c>
      <c r="AB204" s="128" t="str">
        <f t="shared" si="83"/>
        <v/>
      </c>
      <c r="AC204" s="128" t="e">
        <f t="shared" si="84"/>
        <v>#REF!</v>
      </c>
    </row>
    <row r="205" spans="1:29" ht="50.1" customHeight="1">
      <c r="A205" s="171"/>
      <c r="B205" s="171"/>
      <c r="C205" s="174"/>
      <c r="D205" s="174"/>
      <c r="E205" s="131"/>
      <c r="F205" s="177"/>
      <c r="G205" s="180"/>
      <c r="H205" s="163"/>
      <c r="I205" s="165"/>
      <c r="J205" s="168"/>
      <c r="K205" s="62"/>
      <c r="L205" s="63"/>
      <c r="M205" s="63"/>
      <c r="N205" s="142"/>
      <c r="O205" s="127"/>
      <c r="P205" s="100"/>
      <c r="Q205" s="63">
        <f t="shared" si="80"/>
        <v>0</v>
      </c>
      <c r="R205" s="64"/>
      <c r="S205" s="67"/>
      <c r="T205" s="46"/>
      <c r="U205" s="106">
        <f>IF(EXACT(O205,Y205),M205,M205*(1-'Расчет ПРЕДЗАКАЗ'!$D$10))</f>
        <v>0</v>
      </c>
      <c r="V205" s="106">
        <f t="shared" si="81"/>
        <v>0</v>
      </c>
      <c r="W205" s="106" t="e">
        <f>IF(EXACT(O205,Y205),M205,M205*(1-#REF!))</f>
        <v>#REF!</v>
      </c>
      <c r="X205" s="106" t="e">
        <f t="shared" si="82"/>
        <v>#REF!</v>
      </c>
      <c r="Y205" s="107" t="s">
        <v>72</v>
      </c>
      <c r="Z205" s="103">
        <f t="shared" si="78"/>
        <v>0</v>
      </c>
      <c r="AA205" s="103">
        <f t="shared" si="79"/>
        <v>0</v>
      </c>
      <c r="AB205" s="128" t="str">
        <f t="shared" si="83"/>
        <v/>
      </c>
      <c r="AC205" s="128" t="e">
        <f t="shared" si="84"/>
        <v>#REF!</v>
      </c>
    </row>
    <row r="206" spans="1:29" ht="50.1" customHeight="1">
      <c r="A206" s="171"/>
      <c r="B206" s="171"/>
      <c r="C206" s="174"/>
      <c r="D206" s="174"/>
      <c r="E206" s="131"/>
      <c r="F206" s="177"/>
      <c r="G206" s="180"/>
      <c r="H206" s="163"/>
      <c r="I206" s="165"/>
      <c r="J206" s="168"/>
      <c r="K206" s="62"/>
      <c r="L206" s="63"/>
      <c r="M206" s="63"/>
      <c r="N206" s="142"/>
      <c r="O206" s="127"/>
      <c r="P206" s="100"/>
      <c r="Q206" s="63">
        <f t="shared" si="80"/>
        <v>0</v>
      </c>
      <c r="R206" s="64"/>
      <c r="S206" s="67"/>
      <c r="T206" s="46"/>
      <c r="U206" s="106">
        <f>IF(EXACT(O206,Y206),M206,M206*(1-'Расчет ПРЕДЗАКАЗ'!$D$10))</f>
        <v>0</v>
      </c>
      <c r="V206" s="106">
        <f t="shared" si="81"/>
        <v>0</v>
      </c>
      <c r="W206" s="106" t="e">
        <f>IF(EXACT(O206,Y206),M206,M206*(1-#REF!))</f>
        <v>#REF!</v>
      </c>
      <c r="X206" s="106" t="e">
        <f t="shared" si="82"/>
        <v>#REF!</v>
      </c>
      <c r="Y206" s="107" t="s">
        <v>72</v>
      </c>
      <c r="Z206" s="103">
        <f t="shared" si="78"/>
        <v>0</v>
      </c>
      <c r="AA206" s="103">
        <f t="shared" si="79"/>
        <v>0</v>
      </c>
      <c r="AB206" s="128" t="str">
        <f t="shared" si="83"/>
        <v/>
      </c>
      <c r="AC206" s="128" t="e">
        <f t="shared" si="84"/>
        <v>#REF!</v>
      </c>
    </row>
    <row r="207" spans="1:29" ht="50.1" customHeight="1">
      <c r="A207" s="171"/>
      <c r="B207" s="171"/>
      <c r="C207" s="174"/>
      <c r="D207" s="174"/>
      <c r="E207" s="131"/>
      <c r="F207" s="177"/>
      <c r="G207" s="180"/>
      <c r="H207" s="163"/>
      <c r="I207" s="165"/>
      <c r="J207" s="168"/>
      <c r="K207" s="62"/>
      <c r="L207" s="63"/>
      <c r="M207" s="63"/>
      <c r="N207" s="142"/>
      <c r="O207" s="127"/>
      <c r="P207" s="100"/>
      <c r="Q207" s="63">
        <f t="shared" si="80"/>
        <v>0</v>
      </c>
      <c r="R207" s="64"/>
      <c r="S207" s="67"/>
      <c r="T207" s="46"/>
      <c r="U207" s="106">
        <f>IF(EXACT(O207,Y207),M207,M207*(1-'Расчет ПРЕДЗАКАЗ'!$D$10))</f>
        <v>0</v>
      </c>
      <c r="V207" s="106">
        <f t="shared" si="81"/>
        <v>0</v>
      </c>
      <c r="W207" s="106" t="e">
        <f>IF(EXACT(O207,Y207),M207,M207*(1-#REF!))</f>
        <v>#REF!</v>
      </c>
      <c r="X207" s="106" t="e">
        <f t="shared" si="82"/>
        <v>#REF!</v>
      </c>
      <c r="Y207" s="107" t="s">
        <v>72</v>
      </c>
      <c r="Z207" s="103">
        <f t="shared" si="78"/>
        <v>0</v>
      </c>
      <c r="AA207" s="103">
        <f t="shared" si="79"/>
        <v>0</v>
      </c>
      <c r="AB207" s="128" t="str">
        <f t="shared" si="83"/>
        <v/>
      </c>
      <c r="AC207" s="128" t="e">
        <f t="shared" si="84"/>
        <v>#REF!</v>
      </c>
    </row>
    <row r="208" spans="1:29" ht="50.1" customHeight="1">
      <c r="A208" s="171"/>
      <c r="B208" s="171"/>
      <c r="C208" s="174"/>
      <c r="D208" s="174"/>
      <c r="E208" s="131"/>
      <c r="F208" s="177"/>
      <c r="G208" s="180"/>
      <c r="H208" s="163"/>
      <c r="I208" s="165"/>
      <c r="J208" s="168"/>
      <c r="K208" s="62"/>
      <c r="L208" s="63"/>
      <c r="M208" s="63"/>
      <c r="N208" s="142"/>
      <c r="O208" s="127"/>
      <c r="P208" s="100"/>
      <c r="Q208" s="63">
        <f t="shared" si="80"/>
        <v>0</v>
      </c>
      <c r="R208" s="64"/>
      <c r="S208" s="67"/>
      <c r="T208" s="46"/>
      <c r="U208" s="106">
        <f>IF(EXACT(O208,Y208),M208,M208*(1-'Расчет ПРЕДЗАКАЗ'!$D$10))</f>
        <v>0</v>
      </c>
      <c r="V208" s="106">
        <f t="shared" si="81"/>
        <v>0</v>
      </c>
      <c r="W208" s="106" t="e">
        <f>IF(EXACT(O208,Y208),M208,M208*(1-#REF!))</f>
        <v>#REF!</v>
      </c>
      <c r="X208" s="106" t="e">
        <f t="shared" si="82"/>
        <v>#REF!</v>
      </c>
      <c r="Y208" s="107" t="s">
        <v>72</v>
      </c>
      <c r="Z208" s="103">
        <f t="shared" si="78"/>
        <v>0</v>
      </c>
      <c r="AA208" s="103">
        <f t="shared" si="79"/>
        <v>0</v>
      </c>
      <c r="AB208" s="128" t="str">
        <f t="shared" si="83"/>
        <v/>
      </c>
      <c r="AC208" s="128" t="e">
        <f t="shared" si="84"/>
        <v>#REF!</v>
      </c>
    </row>
    <row r="209" spans="1:29" ht="50.1" customHeight="1">
      <c r="A209" s="171"/>
      <c r="B209" s="171"/>
      <c r="C209" s="174"/>
      <c r="D209" s="174"/>
      <c r="E209" s="131"/>
      <c r="F209" s="177"/>
      <c r="G209" s="180"/>
      <c r="H209" s="163"/>
      <c r="I209" s="165"/>
      <c r="J209" s="168"/>
      <c r="K209" s="62"/>
      <c r="L209" s="63"/>
      <c r="M209" s="63"/>
      <c r="N209" s="143"/>
      <c r="O209" s="127"/>
      <c r="P209" s="100"/>
      <c r="Q209" s="63">
        <f t="shared" si="80"/>
        <v>0</v>
      </c>
      <c r="R209" s="65"/>
      <c r="S209" s="67"/>
      <c r="T209" s="40"/>
      <c r="U209" s="106">
        <f>IF(EXACT(O209,Y209),M209,M209*(1-'Расчет ПРЕДЗАКАЗ'!$D$10))</f>
        <v>0</v>
      </c>
      <c r="V209" s="106">
        <f t="shared" si="81"/>
        <v>0</v>
      </c>
      <c r="W209" s="106" t="e">
        <f>IF(EXACT(O209,Y209),M209,M209*(1-#REF!))</f>
        <v>#REF!</v>
      </c>
      <c r="X209" s="106" t="e">
        <f t="shared" si="82"/>
        <v>#REF!</v>
      </c>
      <c r="Y209" s="107" t="s">
        <v>72</v>
      </c>
      <c r="Z209" s="103">
        <f t="shared" si="78"/>
        <v>0</v>
      </c>
      <c r="AA209" s="103">
        <f t="shared" si="79"/>
        <v>0</v>
      </c>
      <c r="AB209" s="128" t="str">
        <f t="shared" si="83"/>
        <v/>
      </c>
      <c r="AC209" s="128" t="e">
        <f t="shared" si="84"/>
        <v>#REF!</v>
      </c>
    </row>
    <row r="210" spans="1:29" ht="50.1" customHeight="1">
      <c r="A210" s="171"/>
      <c r="B210" s="171"/>
      <c r="C210" s="174"/>
      <c r="D210" s="174"/>
      <c r="E210" s="131"/>
      <c r="F210" s="177"/>
      <c r="G210" s="180"/>
      <c r="H210" s="163"/>
      <c r="I210" s="165"/>
      <c r="J210" s="168"/>
      <c r="K210" s="62"/>
      <c r="L210" s="63"/>
      <c r="M210" s="63"/>
      <c r="N210" s="143"/>
      <c r="O210" s="127"/>
      <c r="P210" s="100"/>
      <c r="Q210" s="63">
        <f t="shared" si="80"/>
        <v>0</v>
      </c>
      <c r="R210" s="65"/>
      <c r="S210" s="67"/>
      <c r="T210" s="40"/>
      <c r="U210" s="106">
        <f>IF(EXACT(O210,Y210),M210,M210*(1-'Расчет ПРЕДЗАКАЗ'!$D$10))</f>
        <v>0</v>
      </c>
      <c r="V210" s="106">
        <f t="shared" si="81"/>
        <v>0</v>
      </c>
      <c r="W210" s="106" t="e">
        <f>IF(EXACT(O210,Y210),M210,M210*(1-#REF!))</f>
        <v>#REF!</v>
      </c>
      <c r="X210" s="106" t="e">
        <f t="shared" si="82"/>
        <v>#REF!</v>
      </c>
      <c r="Y210" s="107" t="s">
        <v>72</v>
      </c>
      <c r="Z210" s="103">
        <f t="shared" si="78"/>
        <v>0</v>
      </c>
      <c r="AA210" s="103">
        <f t="shared" si="79"/>
        <v>0</v>
      </c>
      <c r="AB210" s="128" t="str">
        <f t="shared" si="83"/>
        <v/>
      </c>
      <c r="AC210" s="128" t="e">
        <f t="shared" si="84"/>
        <v>#REF!</v>
      </c>
    </row>
    <row r="211" spans="1:29" ht="50.1" customHeight="1">
      <c r="A211" s="171"/>
      <c r="B211" s="171"/>
      <c r="C211" s="174"/>
      <c r="D211" s="174"/>
      <c r="E211" s="131"/>
      <c r="F211" s="177"/>
      <c r="G211" s="180"/>
      <c r="H211" s="163"/>
      <c r="I211" s="165"/>
      <c r="J211" s="168"/>
      <c r="K211" s="62"/>
      <c r="L211" s="63"/>
      <c r="M211" s="63"/>
      <c r="N211" s="65"/>
      <c r="O211" s="127"/>
      <c r="P211" s="100"/>
      <c r="Q211" s="63">
        <f t="shared" si="80"/>
        <v>0</v>
      </c>
      <c r="R211" s="65"/>
      <c r="S211" s="67"/>
      <c r="T211" s="40"/>
      <c r="U211" s="106">
        <f>IF(EXACT(O211,Y211),M211,M211*(1-'Расчет ПРЕДЗАКАЗ'!$D$10))</f>
        <v>0</v>
      </c>
      <c r="V211" s="106">
        <f t="shared" si="81"/>
        <v>0</v>
      </c>
      <c r="W211" s="106" t="e">
        <f>IF(EXACT(O211,Y211),M211,M211*(1-#REF!))</f>
        <v>#REF!</v>
      </c>
      <c r="X211" s="106" t="e">
        <f t="shared" si="82"/>
        <v>#REF!</v>
      </c>
      <c r="Y211" s="107" t="s">
        <v>72</v>
      </c>
      <c r="Z211" s="103">
        <f t="shared" si="78"/>
        <v>0</v>
      </c>
      <c r="AA211" s="103">
        <f t="shared" si="79"/>
        <v>0</v>
      </c>
      <c r="AB211" s="128" t="str">
        <f t="shared" si="83"/>
        <v/>
      </c>
      <c r="AC211" s="128" t="e">
        <f t="shared" si="84"/>
        <v>#REF!</v>
      </c>
    </row>
    <row r="212" spans="1:29" ht="50.1" customHeight="1">
      <c r="A212" s="171"/>
      <c r="B212" s="171"/>
      <c r="C212" s="174"/>
      <c r="D212" s="174"/>
      <c r="E212" s="131"/>
      <c r="F212" s="177"/>
      <c r="G212" s="180"/>
      <c r="H212" s="163"/>
      <c r="I212" s="165"/>
      <c r="J212" s="168"/>
      <c r="K212" s="62"/>
      <c r="L212" s="63"/>
      <c r="M212" s="63"/>
      <c r="N212" s="65"/>
      <c r="O212" s="127"/>
      <c r="P212" s="100"/>
      <c r="Q212" s="63">
        <f t="shared" si="80"/>
        <v>0</v>
      </c>
      <c r="R212" s="65"/>
      <c r="S212" s="67"/>
      <c r="T212" s="40"/>
      <c r="U212" s="106">
        <f>IF(EXACT(O212,Y212),M212,M212*(1-'Расчет ПРЕДЗАКАЗ'!$D$10))</f>
        <v>0</v>
      </c>
      <c r="V212" s="106">
        <f t="shared" si="81"/>
        <v>0</v>
      </c>
      <c r="W212" s="106" t="e">
        <f>IF(EXACT(O212,Y212),M212,M212*(1-#REF!))</f>
        <v>#REF!</v>
      </c>
      <c r="X212" s="106" t="e">
        <f t="shared" si="82"/>
        <v>#REF!</v>
      </c>
      <c r="Y212" s="107" t="s">
        <v>72</v>
      </c>
      <c r="Z212" s="103">
        <f t="shared" si="78"/>
        <v>0</v>
      </c>
      <c r="AA212" s="103">
        <f t="shared" si="79"/>
        <v>0</v>
      </c>
      <c r="AB212" s="128" t="str">
        <f t="shared" si="83"/>
        <v/>
      </c>
      <c r="AC212" s="128" t="e">
        <f t="shared" si="84"/>
        <v>#REF!</v>
      </c>
    </row>
    <row r="213" spans="1:29" ht="50.1" customHeight="1">
      <c r="A213" s="171"/>
      <c r="B213" s="171"/>
      <c r="C213" s="174"/>
      <c r="D213" s="174"/>
      <c r="E213" s="131"/>
      <c r="F213" s="177"/>
      <c r="G213" s="180"/>
      <c r="H213" s="163"/>
      <c r="I213" s="165"/>
      <c r="J213" s="168"/>
      <c r="K213" s="62"/>
      <c r="L213" s="63"/>
      <c r="M213" s="63"/>
      <c r="N213" s="65"/>
      <c r="O213" s="127"/>
      <c r="P213" s="100"/>
      <c r="Q213" s="63">
        <f t="shared" si="80"/>
        <v>0</v>
      </c>
      <c r="R213" s="65"/>
      <c r="S213" s="67"/>
      <c r="T213" s="40"/>
      <c r="U213" s="106">
        <f>IF(EXACT(O213,Y213),M213,M213*(1-'Расчет ПРЕДЗАКАЗ'!$D$10))</f>
        <v>0</v>
      </c>
      <c r="V213" s="106">
        <f t="shared" si="81"/>
        <v>0</v>
      </c>
      <c r="W213" s="106" t="e">
        <f>IF(EXACT(O213,Y213),M213,M213*(1-#REF!))</f>
        <v>#REF!</v>
      </c>
      <c r="X213" s="106" t="e">
        <f t="shared" si="82"/>
        <v>#REF!</v>
      </c>
      <c r="Y213" s="107" t="s">
        <v>72</v>
      </c>
      <c r="Z213" s="103">
        <f t="shared" si="78"/>
        <v>0</v>
      </c>
      <c r="AA213" s="103">
        <f t="shared" si="79"/>
        <v>0</v>
      </c>
      <c r="AB213" s="128" t="str">
        <f t="shared" si="83"/>
        <v/>
      </c>
      <c r="AC213" s="128" t="e">
        <f t="shared" si="84"/>
        <v>#REF!</v>
      </c>
    </row>
    <row r="214" spans="1:29" ht="50.1" customHeight="1">
      <c r="A214" s="172"/>
      <c r="B214" s="172"/>
      <c r="C214" s="175"/>
      <c r="D214" s="175"/>
      <c r="E214" s="132"/>
      <c r="F214" s="178"/>
      <c r="G214" s="181"/>
      <c r="H214" s="164"/>
      <c r="I214" s="166"/>
      <c r="J214" s="169"/>
      <c r="K214" s="62"/>
      <c r="L214" s="63"/>
      <c r="M214" s="63"/>
      <c r="N214" s="65"/>
      <c r="O214" s="127"/>
      <c r="P214" s="100"/>
      <c r="Q214" s="63">
        <f t="shared" si="80"/>
        <v>0</v>
      </c>
      <c r="R214" s="65"/>
      <c r="S214" s="67"/>
      <c r="T214" s="40"/>
      <c r="U214" s="106">
        <f>IF(EXACT(O214,Y214),M214,M214*(1-'Расчет ПРЕДЗАКАЗ'!$D$10))</f>
        <v>0</v>
      </c>
      <c r="V214" s="106">
        <f t="shared" si="81"/>
        <v>0</v>
      </c>
      <c r="W214" s="106" t="e">
        <f>IF(EXACT(O214,Y214),M214,M214*(1-#REF!))</f>
        <v>#REF!</v>
      </c>
      <c r="X214" s="106" t="e">
        <f t="shared" si="82"/>
        <v>#REF!</v>
      </c>
      <c r="Y214" s="107" t="s">
        <v>72</v>
      </c>
      <c r="Z214" s="103">
        <f t="shared" si="78"/>
        <v>0</v>
      </c>
      <c r="AA214" s="103">
        <f t="shared" si="79"/>
        <v>0</v>
      </c>
      <c r="AB214" s="128" t="str">
        <f t="shared" si="83"/>
        <v/>
      </c>
      <c r="AC214" s="128" t="e">
        <f t="shared" si="84"/>
        <v>#REF!</v>
      </c>
    </row>
    <row r="215" spans="1:29" ht="11.25" customHeight="1"/>
  </sheetData>
  <mergeCells count="116">
    <mergeCell ref="F200:F214"/>
    <mergeCell ref="G200:G214"/>
    <mergeCell ref="H200:H214"/>
    <mergeCell ref="I200:I214"/>
    <mergeCell ref="J200:J214"/>
    <mergeCell ref="A200:A214"/>
    <mergeCell ref="B200:B214"/>
    <mergeCell ref="C200:C214"/>
    <mergeCell ref="D200:D214"/>
    <mergeCell ref="F184:F198"/>
    <mergeCell ref="G184:G198"/>
    <mergeCell ref="H184:H198"/>
    <mergeCell ref="I184:I198"/>
    <mergeCell ref="J184:J198"/>
    <mergeCell ref="A184:A198"/>
    <mergeCell ref="B184:B198"/>
    <mergeCell ref="C184:C198"/>
    <mergeCell ref="D184:D198"/>
    <mergeCell ref="F168:F182"/>
    <mergeCell ref="G168:G182"/>
    <mergeCell ref="H168:H182"/>
    <mergeCell ref="I168:I182"/>
    <mergeCell ref="J168:J182"/>
    <mergeCell ref="A168:A182"/>
    <mergeCell ref="B168:B182"/>
    <mergeCell ref="C168:C182"/>
    <mergeCell ref="D168:D182"/>
    <mergeCell ref="F152:F166"/>
    <mergeCell ref="G152:G166"/>
    <mergeCell ref="H152:H166"/>
    <mergeCell ref="I152:I166"/>
    <mergeCell ref="J152:J166"/>
    <mergeCell ref="A152:A166"/>
    <mergeCell ref="B152:B166"/>
    <mergeCell ref="C152:C166"/>
    <mergeCell ref="D152:D166"/>
    <mergeCell ref="F136:F150"/>
    <mergeCell ref="G136:G150"/>
    <mergeCell ref="H136:H150"/>
    <mergeCell ref="I136:I150"/>
    <mergeCell ref="J136:J150"/>
    <mergeCell ref="A136:A150"/>
    <mergeCell ref="B136:B150"/>
    <mergeCell ref="C136:C150"/>
    <mergeCell ref="D136:D150"/>
    <mergeCell ref="F120:F134"/>
    <mergeCell ref="G120:G134"/>
    <mergeCell ref="H120:H134"/>
    <mergeCell ref="I120:I134"/>
    <mergeCell ref="J120:J134"/>
    <mergeCell ref="A120:A134"/>
    <mergeCell ref="B120:B134"/>
    <mergeCell ref="C120:C134"/>
    <mergeCell ref="D120:D134"/>
    <mergeCell ref="F104:F118"/>
    <mergeCell ref="G104:G118"/>
    <mergeCell ref="H104:H118"/>
    <mergeCell ref="I104:I118"/>
    <mergeCell ref="J104:J118"/>
    <mergeCell ref="A104:A118"/>
    <mergeCell ref="B104:B118"/>
    <mergeCell ref="C104:C118"/>
    <mergeCell ref="D104:D118"/>
    <mergeCell ref="F88:F102"/>
    <mergeCell ref="G88:G102"/>
    <mergeCell ref="H88:H102"/>
    <mergeCell ref="I88:I102"/>
    <mergeCell ref="J88:J102"/>
    <mergeCell ref="A88:A102"/>
    <mergeCell ref="B88:B102"/>
    <mergeCell ref="C88:C102"/>
    <mergeCell ref="D88:D102"/>
    <mergeCell ref="F72:F86"/>
    <mergeCell ref="G72:G86"/>
    <mergeCell ref="H72:H86"/>
    <mergeCell ref="I72:I86"/>
    <mergeCell ref="J72:J86"/>
    <mergeCell ref="A72:A86"/>
    <mergeCell ref="B72:B86"/>
    <mergeCell ref="C72:C86"/>
    <mergeCell ref="D72:D86"/>
    <mergeCell ref="I40:I54"/>
    <mergeCell ref="J40:J54"/>
    <mergeCell ref="A40:A54"/>
    <mergeCell ref="B40:B54"/>
    <mergeCell ref="C40:C54"/>
    <mergeCell ref="D40:D54"/>
    <mergeCell ref="F56:F70"/>
    <mergeCell ref="G56:G70"/>
    <mergeCell ref="H56:H70"/>
    <mergeCell ref="I56:I70"/>
    <mergeCell ref="J56:J70"/>
    <mergeCell ref="A56:A70"/>
    <mergeCell ref="B56:B70"/>
    <mergeCell ref="C56:C70"/>
    <mergeCell ref="D56:D70"/>
    <mergeCell ref="B13:C13"/>
    <mergeCell ref="B12:C12"/>
    <mergeCell ref="B11:C11"/>
    <mergeCell ref="B10:C10"/>
    <mergeCell ref="B9:C9"/>
    <mergeCell ref="B8:C8"/>
    <mergeCell ref="F40:F54"/>
    <mergeCell ref="G40:G54"/>
    <mergeCell ref="H40:H54"/>
    <mergeCell ref="F24:F38"/>
    <mergeCell ref="H24:H38"/>
    <mergeCell ref="I24:I38"/>
    <mergeCell ref="J24:J38"/>
    <mergeCell ref="G24:G38"/>
    <mergeCell ref="B17:C17"/>
    <mergeCell ref="A24:A38"/>
    <mergeCell ref="B24:B38"/>
    <mergeCell ref="C24:C38"/>
    <mergeCell ref="D24:D38"/>
    <mergeCell ref="B18:C21"/>
  </mergeCells>
  <phoneticPr fontId="25" type="noConversion"/>
  <conditionalFormatting sqref="L24:L38">
    <cfRule type="cellIs" dxfId="25" priority="26" operator="equal">
      <formula>0</formula>
    </cfRule>
  </conditionalFormatting>
  <conditionalFormatting sqref="L40:L54">
    <cfRule type="cellIs" dxfId="24" priority="24" operator="equal">
      <formula>0</formula>
    </cfRule>
  </conditionalFormatting>
  <conditionalFormatting sqref="L56:L70">
    <cfRule type="cellIs" dxfId="23" priority="22" operator="equal">
      <formula>0</formula>
    </cfRule>
  </conditionalFormatting>
  <conditionalFormatting sqref="L72:L86">
    <cfRule type="cellIs" dxfId="22" priority="20" operator="equal">
      <formula>0</formula>
    </cfRule>
  </conditionalFormatting>
  <conditionalFormatting sqref="L88:L102">
    <cfRule type="cellIs" dxfId="21" priority="18" operator="equal">
      <formula>0</formula>
    </cfRule>
  </conditionalFormatting>
  <conditionalFormatting sqref="L104:L118">
    <cfRule type="cellIs" dxfId="20" priority="16" operator="equal">
      <formula>0</formula>
    </cfRule>
  </conditionalFormatting>
  <conditionalFormatting sqref="L120:L134">
    <cfRule type="cellIs" dxfId="19" priority="14" operator="equal">
      <formula>0</formula>
    </cfRule>
  </conditionalFormatting>
  <conditionalFormatting sqref="L136:L150">
    <cfRule type="cellIs" dxfId="18" priority="12" operator="equal">
      <formula>0</formula>
    </cfRule>
  </conditionalFormatting>
  <conditionalFormatting sqref="L152:L166">
    <cfRule type="cellIs" dxfId="17" priority="10" operator="equal">
      <formula>0</formula>
    </cfRule>
  </conditionalFormatting>
  <conditionalFormatting sqref="L168:L182">
    <cfRule type="cellIs" dxfId="16" priority="8" operator="equal">
      <formula>0</formula>
    </cfRule>
  </conditionalFormatting>
  <conditionalFormatting sqref="L184:L198">
    <cfRule type="cellIs" dxfId="15" priority="6" operator="equal">
      <formula>0</formula>
    </cfRule>
  </conditionalFormatting>
  <conditionalFormatting sqref="L200:L214">
    <cfRule type="cellIs" dxfId="14" priority="4" operator="equal">
      <formula>0</formula>
    </cfRule>
  </conditionalFormatting>
  <conditionalFormatting sqref="Q24:Q38">
    <cfRule type="cellIs" dxfId="13" priority="25" operator="equal">
      <formula>0</formula>
    </cfRule>
  </conditionalFormatting>
  <conditionalFormatting sqref="Q40:Q54">
    <cfRule type="cellIs" dxfId="12" priority="23" operator="equal">
      <formula>0</formula>
    </cfRule>
  </conditionalFormatting>
  <conditionalFormatting sqref="Q56:Q70">
    <cfRule type="cellIs" dxfId="11" priority="21" operator="equal">
      <formula>0</formula>
    </cfRule>
  </conditionalFormatting>
  <conditionalFormatting sqref="Q72:Q86">
    <cfRule type="cellIs" dxfId="10" priority="19" operator="equal">
      <formula>0</formula>
    </cfRule>
  </conditionalFormatting>
  <conditionalFormatting sqref="Q88:Q102">
    <cfRule type="cellIs" dxfId="9" priority="17" operator="equal">
      <formula>0</formula>
    </cfRule>
  </conditionalFormatting>
  <conditionalFormatting sqref="Q104:Q118">
    <cfRule type="cellIs" dxfId="8" priority="15" operator="equal">
      <formula>0</formula>
    </cfRule>
  </conditionalFormatting>
  <conditionalFormatting sqref="Q120:Q134">
    <cfRule type="cellIs" dxfId="7" priority="13" operator="equal">
      <formula>0</formula>
    </cfRule>
  </conditionalFormatting>
  <conditionalFormatting sqref="Q136:Q150">
    <cfRule type="cellIs" dxfId="6" priority="11" operator="equal">
      <formula>0</formula>
    </cfRule>
  </conditionalFormatting>
  <conditionalFormatting sqref="Q152:Q166">
    <cfRule type="cellIs" dxfId="5" priority="9" operator="equal">
      <formula>0</formula>
    </cfRule>
  </conditionalFormatting>
  <conditionalFormatting sqref="Q168:Q182">
    <cfRule type="cellIs" dxfId="4" priority="7" operator="equal">
      <formula>0</formula>
    </cfRule>
  </conditionalFormatting>
  <conditionalFormatting sqref="Q184:Q198">
    <cfRule type="cellIs" dxfId="3" priority="5" operator="equal">
      <formula>0</formula>
    </cfRule>
  </conditionalFormatting>
  <conditionalFormatting sqref="Q200:Q214">
    <cfRule type="cellIs" dxfId="2" priority="3" operator="equal">
      <formula>0</formula>
    </cfRule>
  </conditionalFormatting>
  <hyperlinks>
    <hyperlink ref="J24" r:id="rId1" display="https://nova-tex.ru/" xr:uid="{E32B3D80-FDCB-4475-934A-A04B50C1166A}"/>
    <hyperlink ref="J24:J38" r:id="rId2" display="WEB-Сайт" xr:uid="{68E37772-7756-4658-8CAD-39DBF3034F01}"/>
    <hyperlink ref="J40" r:id="rId3" display="https://nova-tex.ru/" xr:uid="{D14B460F-FC48-4BEB-BEFA-9B44CD754138}"/>
    <hyperlink ref="J40:J54" r:id="rId4" display="WEB-Сайт" xr:uid="{D4F08511-C589-4194-8D95-42F2022D4034}"/>
    <hyperlink ref="J56" r:id="rId5" display="https://nova-tex.ru/" xr:uid="{2986CB87-487B-4517-9734-D0B09935B4A5}"/>
    <hyperlink ref="J56:J70" r:id="rId6" display="WEB-Сайт" xr:uid="{0420D7A8-0D88-4F4D-8AFD-E60A44C47C48}"/>
    <hyperlink ref="J72" r:id="rId7" display="https://nova-tex.ru/" xr:uid="{FA8185A2-CC7D-4D4D-B841-75AA8B9DA502}"/>
    <hyperlink ref="J72:J86" r:id="rId8" display="WEB-Сайт" xr:uid="{D90AA7CF-0087-4F1F-BAEC-20DB28BB95B2}"/>
    <hyperlink ref="J88" r:id="rId9" display="https://nova-tex.ru/" xr:uid="{B3AC8112-1A1C-4D30-80C8-EE7874FBFB40}"/>
    <hyperlink ref="J88:J102" r:id="rId10" display="WEB-Сайт" xr:uid="{2476F7A8-2735-4248-BF5A-722F95B0BEAA}"/>
    <hyperlink ref="J104" r:id="rId11" display="https://nova-tex.ru/" xr:uid="{72289CAD-D1D1-431B-B794-E079D2D2CB57}"/>
    <hyperlink ref="J104:J118" r:id="rId12" display="WEB-Сайт" xr:uid="{42801E57-C3AC-4F63-831A-78782D5A970C}"/>
    <hyperlink ref="J120" r:id="rId13" display="https://nova-tex.ru/" xr:uid="{F0663123-805D-489D-BE1C-D93A73C91495}"/>
    <hyperlink ref="J120:J134" r:id="rId14" display="WEB-Сайт" xr:uid="{20BD3A0F-799A-40D0-AAEF-74DC8000A45E}"/>
    <hyperlink ref="J136" r:id="rId15" display="https://nova-tex.ru/" xr:uid="{F15DD7F3-E732-47BF-B112-A6C6BA9CF9CA}"/>
    <hyperlink ref="J136:J150" r:id="rId16" display="WEB-Сайт" xr:uid="{6649CE33-94A8-43AC-AF1F-D4854090C3C4}"/>
    <hyperlink ref="J152" r:id="rId17" display="https://nova-tex.ru/" xr:uid="{6D226560-DEE3-474B-B0E3-AC01D40C2D94}"/>
    <hyperlink ref="J152:J166" r:id="rId18" display="WEB-Сайт" xr:uid="{F7E0F244-AAB4-464D-AA57-8802706591EB}"/>
    <hyperlink ref="J168" r:id="rId19" display="https://nova-tex.ru/" xr:uid="{B2B52525-CD7A-4637-BE6F-9155028EADEB}"/>
    <hyperlink ref="J168:J182" r:id="rId20" display="WEB-Сайт" xr:uid="{14EB0CE3-4666-466E-9C2D-66A09A13E5FA}"/>
    <hyperlink ref="J184" r:id="rId21" display="https://nova-tex.ru/" xr:uid="{268E2E57-0555-4200-BAFF-851E646C414C}"/>
    <hyperlink ref="J184:J198" r:id="rId22" display="WEB-Сайт" xr:uid="{9430E8FF-887D-496A-B2FA-D80F7F4B4A0A}"/>
    <hyperlink ref="J200" r:id="rId23" display="https://nova-tex.ru/" xr:uid="{5F119BDE-4378-4D7C-A97A-6A21407D43FD}"/>
    <hyperlink ref="J200:J214" r:id="rId24" display="WEB-Сайт" xr:uid="{764B2F4C-EFBB-4161-ADAF-4CB3FA499DFA}"/>
  </hyperlinks>
  <pageMargins left="0.7" right="0.7" top="0.75" bottom="0.75" header="0.3" footer="0.3"/>
  <pageSetup paperSize="9" scale="12" orientation="portrait" r:id="rId25"/>
  <drawing r:id="rId26"/>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EEB6F8-F664-475B-98B9-FB15B7F8F68B}">
  <sheetPr>
    <tabColor theme="0" tint="-4.9989318521683403E-2"/>
  </sheetPr>
  <dimension ref="A1:AC47"/>
  <sheetViews>
    <sheetView zoomScale="25" zoomScaleNormal="25" zoomScaleSheetLayoutView="40" workbookViewId="0">
      <selection activeCell="Y4" sqref="Y1:AA1048576"/>
    </sheetView>
  </sheetViews>
  <sheetFormatPr defaultColWidth="25.83203125" defaultRowHeight="26.25"/>
  <cols>
    <col min="1" max="1" width="21.33203125" customWidth="1"/>
    <col min="2" max="3" width="50.83203125" customWidth="1"/>
    <col min="4" max="5" width="87.33203125" customWidth="1"/>
    <col min="6" max="6" width="54.6640625" customWidth="1"/>
    <col min="7" max="7" width="50.83203125" customWidth="1"/>
    <col min="8" max="8" width="100.83203125" customWidth="1"/>
    <col min="9" max="9" width="200.83203125" customWidth="1"/>
    <col min="10" max="10" width="30.83203125" customWidth="1"/>
    <col min="11" max="11" width="72.5" customWidth="1"/>
    <col min="12" max="13" width="40.83203125" customWidth="1"/>
    <col min="14" max="14" width="40.83203125" hidden="1" customWidth="1"/>
    <col min="15" max="17" width="40.83203125" customWidth="1"/>
    <col min="18" max="18" width="40.83203125" hidden="1" customWidth="1"/>
    <col min="19" max="19" width="40.83203125" customWidth="1"/>
    <col min="20" max="20" width="40.83203125" hidden="1" customWidth="1"/>
    <col min="21" max="21" width="54.83203125" style="102" bestFit="1" customWidth="1"/>
    <col min="22" max="24" width="57.83203125" style="102" customWidth="1"/>
    <col min="25" max="25" width="28.1640625" style="103" hidden="1" customWidth="1"/>
    <col min="26" max="26" width="31" style="5" hidden="1" customWidth="1"/>
    <col min="27" max="27" width="40.5" style="5" hidden="1" customWidth="1"/>
  </cols>
  <sheetData>
    <row r="1" spans="1:27" ht="408" customHeight="1">
      <c r="A1" s="3"/>
      <c r="B1" s="4"/>
      <c r="C1" s="4"/>
      <c r="D1" s="4"/>
      <c r="E1" s="4"/>
      <c r="F1" s="4"/>
      <c r="G1" s="4"/>
      <c r="I1" s="4"/>
      <c r="J1" s="4"/>
      <c r="K1" s="5"/>
    </row>
    <row r="2" spans="1:27">
      <c r="A2" s="6"/>
      <c r="B2" s="5"/>
      <c r="C2" s="5"/>
      <c r="D2" s="5"/>
      <c r="E2" s="5"/>
      <c r="F2" s="5"/>
      <c r="G2" s="5"/>
      <c r="I2" s="5"/>
      <c r="J2" s="5"/>
      <c r="K2" s="5"/>
    </row>
    <row r="3" spans="1:27" ht="83.25" customHeight="1">
      <c r="A3" s="6"/>
      <c r="B3" s="5"/>
      <c r="C3" s="5"/>
      <c r="D3" s="5"/>
      <c r="E3" s="5"/>
      <c r="F3" s="5"/>
      <c r="G3" s="5"/>
      <c r="H3" s="5"/>
      <c r="I3" s="5"/>
      <c r="J3" s="5"/>
      <c r="K3" s="5"/>
      <c r="AA3" s="5" t="e">
        <f>IF(O24=СторЦена,M24*P24,)</f>
        <v>#NAME?</v>
      </c>
    </row>
    <row r="4" spans="1:27" ht="409.5" customHeight="1">
      <c r="A4" s="6"/>
      <c r="B4" s="5"/>
      <c r="C4" s="5"/>
      <c r="D4" s="5"/>
      <c r="E4" s="5"/>
      <c r="F4" s="5"/>
      <c r="G4" s="5"/>
      <c r="H4" s="5"/>
      <c r="I4" s="5"/>
      <c r="J4" s="5"/>
      <c r="K4" s="5"/>
    </row>
    <row r="5" spans="1:27" ht="409.5" customHeight="1">
      <c r="A5" s="6"/>
      <c r="B5" s="5"/>
      <c r="C5" s="5"/>
      <c r="D5" s="5"/>
      <c r="E5" s="5"/>
      <c r="F5" s="5"/>
      <c r="G5" s="5"/>
      <c r="H5" s="5"/>
      <c r="I5" s="5"/>
      <c r="J5" s="5"/>
      <c r="K5" s="5"/>
    </row>
    <row r="6" spans="1:27" ht="409.5" customHeight="1">
      <c r="A6" s="6"/>
      <c r="B6" s="5"/>
      <c r="C6" s="5"/>
      <c r="D6" s="5"/>
      <c r="E6" s="5"/>
      <c r="F6" s="5"/>
      <c r="G6" s="5"/>
      <c r="H6" s="5"/>
      <c r="I6" s="5"/>
      <c r="J6" s="5"/>
      <c r="K6" s="5"/>
    </row>
    <row r="7" spans="1:27" ht="60.75" customHeight="1">
      <c r="A7" s="6"/>
      <c r="B7" s="7"/>
      <c r="C7" s="7"/>
      <c r="D7" s="7"/>
      <c r="E7" s="7"/>
      <c r="F7" s="7"/>
      <c r="G7" s="5"/>
      <c r="H7" s="5"/>
      <c r="I7" s="7"/>
      <c r="J7" s="8"/>
      <c r="K7" s="5"/>
    </row>
    <row r="8" spans="1:27" ht="50.1" customHeight="1">
      <c r="A8" s="6"/>
      <c r="B8" s="182"/>
      <c r="C8" s="183"/>
      <c r="D8" s="1"/>
      <c r="E8" s="182"/>
      <c r="F8" s="183"/>
      <c r="G8" s="5"/>
      <c r="H8" s="5"/>
      <c r="I8" s="9"/>
      <c r="J8" s="10"/>
      <c r="K8" s="5"/>
    </row>
    <row r="9" spans="1:27" ht="50.1" customHeight="1">
      <c r="A9" s="6"/>
      <c r="B9" s="184"/>
      <c r="C9" s="185"/>
      <c r="D9" s="11"/>
      <c r="E9" s="203"/>
      <c r="F9" s="204"/>
      <c r="G9" s="5"/>
      <c r="H9" s="5"/>
      <c r="I9" s="9"/>
      <c r="J9" s="12"/>
      <c r="K9" s="5"/>
    </row>
    <row r="10" spans="1:27" ht="157.5" customHeight="1">
      <c r="A10" s="6"/>
      <c r="B10" s="184"/>
      <c r="C10" s="185"/>
      <c r="D10" s="11"/>
      <c r="E10" s="203"/>
      <c r="F10" s="204"/>
      <c r="G10" s="5"/>
      <c r="H10" s="5"/>
      <c r="I10" s="13"/>
      <c r="J10" s="14"/>
      <c r="K10" s="5"/>
    </row>
    <row r="11" spans="1:27" ht="49.5" hidden="1" customHeight="1" thickBot="1">
      <c r="A11" s="6"/>
      <c r="B11" s="184"/>
      <c r="C11" s="185"/>
      <c r="D11" s="11"/>
      <c r="E11" s="203"/>
      <c r="F11" s="204"/>
      <c r="G11" s="5"/>
      <c r="H11" s="5"/>
      <c r="I11" s="9"/>
      <c r="J11" s="14"/>
      <c r="K11" s="5"/>
    </row>
    <row r="12" spans="1:27" ht="49.5" hidden="1" customHeight="1" thickBot="1">
      <c r="A12" s="6"/>
      <c r="B12" s="184"/>
      <c r="C12" s="185"/>
      <c r="D12" s="11"/>
      <c r="E12" s="203"/>
      <c r="F12" s="204"/>
      <c r="G12" s="5"/>
      <c r="H12" s="5"/>
      <c r="I12" s="2"/>
      <c r="J12" s="14"/>
      <c r="K12" s="5"/>
    </row>
    <row r="13" spans="1:27" ht="49.5" hidden="1" customHeight="1" thickBot="1">
      <c r="A13" s="6"/>
      <c r="B13" s="184"/>
      <c r="C13" s="185"/>
      <c r="D13" s="11"/>
      <c r="E13" s="203"/>
      <c r="F13" s="204"/>
      <c r="G13" s="5"/>
      <c r="H13" s="5"/>
      <c r="I13" s="2"/>
      <c r="J13" s="14"/>
      <c r="K13" s="5"/>
    </row>
    <row r="14" spans="1:27" ht="49.5" hidden="1" customHeight="1" thickBot="1">
      <c r="A14" s="6"/>
      <c r="G14" s="5"/>
      <c r="H14" s="5"/>
      <c r="I14" s="15"/>
      <c r="J14" s="12"/>
      <c r="K14" s="5"/>
    </row>
    <row r="15" spans="1:27" ht="49.5" hidden="1" customHeight="1" thickBot="1">
      <c r="A15" s="6"/>
      <c r="G15" s="5"/>
      <c r="H15" s="5"/>
      <c r="I15" s="15"/>
      <c r="J15" s="16"/>
      <c r="K15" s="5"/>
    </row>
    <row r="16" spans="1:27" ht="49.5" hidden="1" customHeight="1" thickBot="1">
      <c r="A16" s="6"/>
      <c r="B16" s="5"/>
      <c r="C16" s="17"/>
      <c r="D16" s="17"/>
      <c r="E16" s="17"/>
      <c r="F16" s="17"/>
      <c r="G16" s="18"/>
      <c r="H16" s="19"/>
      <c r="I16" s="15"/>
      <c r="J16" s="20"/>
      <c r="K16" s="5"/>
    </row>
    <row r="17" spans="1:29" ht="49.5" hidden="1" customHeight="1" thickBot="1">
      <c r="A17" s="6"/>
      <c r="B17" s="186"/>
      <c r="C17" s="186"/>
      <c r="D17" s="54"/>
      <c r="E17" s="5"/>
      <c r="F17" s="19"/>
      <c r="G17" s="5"/>
      <c r="H17" s="19"/>
      <c r="I17" s="7"/>
      <c r="J17" s="5"/>
      <c r="K17" s="5"/>
    </row>
    <row r="18" spans="1:29" ht="49.5" hidden="1" customHeight="1" thickBot="1">
      <c r="A18" s="6"/>
      <c r="B18" s="187"/>
      <c r="C18" s="188"/>
      <c r="D18" s="23"/>
      <c r="E18" s="205"/>
      <c r="F18" s="206"/>
      <c r="G18" s="5"/>
      <c r="H18" s="5"/>
      <c r="I18" s="15"/>
      <c r="J18" s="24"/>
      <c r="K18" s="5"/>
    </row>
    <row r="19" spans="1:29" ht="49.5" hidden="1" customHeight="1" thickBot="1">
      <c r="A19" s="6"/>
      <c r="B19" s="189"/>
      <c r="C19" s="190"/>
      <c r="D19" s="25"/>
      <c r="E19" s="207"/>
      <c r="F19" s="208"/>
      <c r="G19" s="5"/>
      <c r="H19" s="5"/>
      <c r="I19" s="15"/>
      <c r="J19" s="27"/>
      <c r="K19" s="5"/>
    </row>
    <row r="20" spans="1:29" ht="49.5" hidden="1" customHeight="1" thickBot="1">
      <c r="A20" s="6"/>
      <c r="B20" s="189"/>
      <c r="C20" s="190"/>
      <c r="D20" s="25"/>
      <c r="E20" s="207"/>
      <c r="F20" s="208"/>
      <c r="G20" s="5"/>
      <c r="H20" s="5"/>
      <c r="I20" s="28"/>
      <c r="J20" s="42"/>
      <c r="K20" s="5"/>
    </row>
    <row r="21" spans="1:29" ht="49.5" hidden="1" customHeight="1" thickBot="1">
      <c r="A21" s="6"/>
      <c r="B21" s="191"/>
      <c r="C21" s="192"/>
      <c r="D21" s="25"/>
      <c r="E21" s="209"/>
      <c r="F21" s="210"/>
      <c r="G21" s="5"/>
      <c r="H21" s="5"/>
      <c r="I21" s="15"/>
      <c r="J21" s="24"/>
      <c r="K21" s="5"/>
    </row>
    <row r="22" spans="1:29" ht="75" customHeight="1" thickBot="1">
      <c r="A22" s="6"/>
      <c r="B22" s="5"/>
      <c r="C22" s="17"/>
      <c r="D22" s="17"/>
      <c r="E22" s="17"/>
      <c r="F22" s="17"/>
      <c r="G22" s="18"/>
      <c r="H22" s="5"/>
      <c r="I22" s="30"/>
      <c r="J22" s="31"/>
      <c r="K22" s="5"/>
      <c r="Z22" s="5">
        <f>SUM(Z24:Z999999)</f>
        <v>0</v>
      </c>
      <c r="AA22" s="5">
        <f>SUM(AA24:AA999999)</f>
        <v>0</v>
      </c>
    </row>
    <row r="23" spans="1:29" s="32" customFormat="1" ht="129.75" customHeight="1" thickBot="1">
      <c r="A23" s="57" t="s">
        <v>10</v>
      </c>
      <c r="B23" s="57" t="s">
        <v>7</v>
      </c>
      <c r="C23" s="57" t="s">
        <v>11</v>
      </c>
      <c r="D23" s="57" t="s">
        <v>20</v>
      </c>
      <c r="E23" s="57" t="s">
        <v>21</v>
      </c>
      <c r="F23" s="57" t="s">
        <v>12</v>
      </c>
      <c r="G23" s="57" t="s">
        <v>13</v>
      </c>
      <c r="H23" s="57" t="s">
        <v>14</v>
      </c>
      <c r="I23" s="57" t="s">
        <v>8</v>
      </c>
      <c r="J23" s="57" t="s">
        <v>18</v>
      </c>
      <c r="K23" s="57" t="s">
        <v>9</v>
      </c>
      <c r="L23" s="57" t="s">
        <v>22</v>
      </c>
      <c r="M23" s="57" t="s">
        <v>23</v>
      </c>
      <c r="N23" s="117" t="s">
        <v>65</v>
      </c>
      <c r="O23" s="57" t="s">
        <v>66</v>
      </c>
      <c r="P23" s="57" t="s">
        <v>16</v>
      </c>
      <c r="Q23" s="57" t="s">
        <v>67</v>
      </c>
      <c r="R23" s="57"/>
      <c r="S23" s="57" t="s">
        <v>17</v>
      </c>
      <c r="T23" s="57"/>
      <c r="U23" s="57" t="s">
        <v>68</v>
      </c>
      <c r="V23" s="57" t="s">
        <v>69</v>
      </c>
      <c r="W23" s="57" t="s">
        <v>68</v>
      </c>
      <c r="X23" s="57" t="s">
        <v>69</v>
      </c>
      <c r="Y23" s="105"/>
      <c r="Z23" s="105" t="s">
        <v>70</v>
      </c>
      <c r="AA23" s="105" t="s">
        <v>71</v>
      </c>
      <c r="AB23" s="57" t="s">
        <v>73</v>
      </c>
      <c r="AC23" s="57" t="s">
        <v>73</v>
      </c>
    </row>
    <row r="24" spans="1:29" ht="50.1" customHeight="1">
      <c r="A24" s="170"/>
      <c r="B24" s="170"/>
      <c r="C24" s="173"/>
      <c r="D24" s="173"/>
      <c r="E24" s="211"/>
      <c r="F24" s="176"/>
      <c r="G24" s="179"/>
      <c r="H24" s="162"/>
      <c r="I24" s="162"/>
      <c r="J24" s="167" t="s">
        <v>19</v>
      </c>
      <c r="K24" s="62"/>
      <c r="L24" s="63">
        <f t="shared" ref="L24:L38" si="0">M24-M24*30%</f>
        <v>0</v>
      </c>
      <c r="M24" s="63"/>
      <c r="N24" s="63"/>
      <c r="O24" s="127"/>
      <c r="P24" s="100"/>
      <c r="Q24" s="63">
        <f>P24*M24</f>
        <v>0</v>
      </c>
      <c r="R24" s="64"/>
      <c r="S24" s="67"/>
      <c r="T24" s="58"/>
      <c r="U24" s="106">
        <f>IF(EXACT(O24,Y24),M24,M24*(1-'Расчет ПРЕДЗАКАЗ'!$D$10))</f>
        <v>0</v>
      </c>
      <c r="V24" s="106">
        <f>P24*U24</f>
        <v>0</v>
      </c>
      <c r="W24" s="106" t="e">
        <f>IF(EXACT(O24,Y24),M24,M24*(1-#REF!))</f>
        <v>#REF!</v>
      </c>
      <c r="X24" s="106" t="e">
        <f>P24*W24</f>
        <v>#REF!</v>
      </c>
      <c r="Y24" s="107" t="s">
        <v>72</v>
      </c>
      <c r="Z24" s="103">
        <f t="shared" ref="Z24:Z38" si="1">IF(EXACT(O24,Y24),Q24,0)</f>
        <v>0</v>
      </c>
      <c r="AA24" s="103">
        <f t="shared" ref="AA24:AA38" si="2">IF(Z24=0,Q24,0)</f>
        <v>0</v>
      </c>
      <c r="AB24" s="128" t="str">
        <f>IF(U24=0,"",L24/U24-1)</f>
        <v/>
      </c>
      <c r="AC24" s="128" t="e">
        <f>IF(W24=0,"",L24/W24-1)</f>
        <v>#REF!</v>
      </c>
    </row>
    <row r="25" spans="1:29" ht="50.1" customHeight="1">
      <c r="A25" s="171"/>
      <c r="B25" s="171"/>
      <c r="C25" s="174"/>
      <c r="D25" s="174"/>
      <c r="E25" s="212"/>
      <c r="F25" s="214"/>
      <c r="G25" s="180"/>
      <c r="H25" s="163"/>
      <c r="I25" s="163"/>
      <c r="J25" s="168"/>
      <c r="K25" s="62"/>
      <c r="L25" s="63">
        <f t="shared" si="0"/>
        <v>0</v>
      </c>
      <c r="M25" s="63"/>
      <c r="N25" s="63"/>
      <c r="O25" s="127"/>
      <c r="P25" s="100"/>
      <c r="Q25" s="63">
        <f t="shared" ref="Q25:Q38" si="3">P25*M25</f>
        <v>0</v>
      </c>
      <c r="R25" s="64"/>
      <c r="S25" s="67"/>
      <c r="T25" s="46"/>
      <c r="U25" s="106">
        <f>IF(EXACT(O25,Y25),M25,M25*(1-'Расчет ПРЕДЗАКАЗ'!$D$10))</f>
        <v>0</v>
      </c>
      <c r="V25" s="106">
        <f t="shared" ref="V25:V38" si="4">P25*U25</f>
        <v>0</v>
      </c>
      <c r="W25" s="106" t="e">
        <f>IF(EXACT(O25,Y25),M25,M25*(1-#REF!))</f>
        <v>#REF!</v>
      </c>
      <c r="X25" s="106" t="e">
        <f t="shared" ref="X25:X38" si="5">P25*W25</f>
        <v>#REF!</v>
      </c>
      <c r="Y25" s="107" t="s">
        <v>72</v>
      </c>
      <c r="Z25" s="103">
        <f t="shared" si="1"/>
        <v>0</v>
      </c>
      <c r="AA25" s="103">
        <f t="shared" si="2"/>
        <v>0</v>
      </c>
      <c r="AB25" s="128" t="str">
        <f t="shared" ref="AB25:AB38" si="6">IF(U25=0,"",L25/U25-1)</f>
        <v/>
      </c>
      <c r="AC25" s="128" t="e">
        <f t="shared" ref="AC25:AC38" si="7">IF(W25=0,"",L25/W25-1)</f>
        <v>#REF!</v>
      </c>
    </row>
    <row r="26" spans="1:29" ht="50.1" customHeight="1">
      <c r="A26" s="171"/>
      <c r="B26" s="171"/>
      <c r="C26" s="174"/>
      <c r="D26" s="174"/>
      <c r="E26" s="212"/>
      <c r="F26" s="214"/>
      <c r="G26" s="180"/>
      <c r="H26" s="163"/>
      <c r="I26" s="163"/>
      <c r="J26" s="168"/>
      <c r="K26" s="62"/>
      <c r="L26" s="63">
        <f t="shared" si="0"/>
        <v>0</v>
      </c>
      <c r="M26" s="63"/>
      <c r="N26" s="63"/>
      <c r="O26" s="127"/>
      <c r="P26" s="100"/>
      <c r="Q26" s="63">
        <f t="shared" si="3"/>
        <v>0</v>
      </c>
      <c r="R26" s="64"/>
      <c r="S26" s="67"/>
      <c r="T26" s="46"/>
      <c r="U26" s="106">
        <f>IF(EXACT(O26,Y26),M26,M26*(1-'Расчет ПРЕДЗАКАЗ'!$D$10))</f>
        <v>0</v>
      </c>
      <c r="V26" s="106">
        <f t="shared" si="4"/>
        <v>0</v>
      </c>
      <c r="W26" s="106" t="e">
        <f>IF(EXACT(O26,Y26),M26,M26*(1-#REF!))</f>
        <v>#REF!</v>
      </c>
      <c r="X26" s="106" t="e">
        <f t="shared" si="5"/>
        <v>#REF!</v>
      </c>
      <c r="Y26" s="107" t="s">
        <v>72</v>
      </c>
      <c r="Z26" s="103">
        <f t="shared" si="1"/>
        <v>0</v>
      </c>
      <c r="AA26" s="103">
        <f t="shared" si="2"/>
        <v>0</v>
      </c>
      <c r="AB26" s="128" t="str">
        <f t="shared" si="6"/>
        <v/>
      </c>
      <c r="AC26" s="128" t="e">
        <f t="shared" si="7"/>
        <v>#REF!</v>
      </c>
    </row>
    <row r="27" spans="1:29" ht="50.1" customHeight="1">
      <c r="A27" s="171"/>
      <c r="B27" s="171"/>
      <c r="C27" s="174"/>
      <c r="D27" s="174"/>
      <c r="E27" s="212"/>
      <c r="F27" s="214"/>
      <c r="G27" s="180"/>
      <c r="H27" s="163"/>
      <c r="I27" s="163"/>
      <c r="J27" s="168"/>
      <c r="K27" s="62"/>
      <c r="L27" s="63">
        <f t="shared" si="0"/>
        <v>0</v>
      </c>
      <c r="M27" s="63"/>
      <c r="N27" s="63"/>
      <c r="O27" s="127"/>
      <c r="P27" s="100"/>
      <c r="Q27" s="63">
        <f t="shared" si="3"/>
        <v>0</v>
      </c>
      <c r="R27" s="64"/>
      <c r="S27" s="67"/>
      <c r="T27" s="46"/>
      <c r="U27" s="106">
        <f>IF(EXACT(O27,Y27),M27,M27*(1-'Расчет ПРЕДЗАКАЗ'!$D$10))</f>
        <v>0</v>
      </c>
      <c r="V27" s="106">
        <f t="shared" si="4"/>
        <v>0</v>
      </c>
      <c r="W27" s="106" t="e">
        <f>IF(EXACT(O27,Y27),M27,M27*(1-#REF!))</f>
        <v>#REF!</v>
      </c>
      <c r="X27" s="106" t="e">
        <f t="shared" si="5"/>
        <v>#REF!</v>
      </c>
      <c r="Y27" s="107" t="s">
        <v>72</v>
      </c>
      <c r="Z27" s="103">
        <f t="shared" si="1"/>
        <v>0</v>
      </c>
      <c r="AA27" s="103">
        <f t="shared" si="2"/>
        <v>0</v>
      </c>
      <c r="AB27" s="128" t="str">
        <f t="shared" si="6"/>
        <v/>
      </c>
      <c r="AC27" s="128" t="e">
        <f t="shared" si="7"/>
        <v>#REF!</v>
      </c>
    </row>
    <row r="28" spans="1:29" ht="50.1" customHeight="1">
      <c r="A28" s="171"/>
      <c r="B28" s="171"/>
      <c r="C28" s="174"/>
      <c r="D28" s="174"/>
      <c r="E28" s="212"/>
      <c r="F28" s="214"/>
      <c r="G28" s="180"/>
      <c r="H28" s="163"/>
      <c r="I28" s="163"/>
      <c r="J28" s="168"/>
      <c r="K28" s="62"/>
      <c r="L28" s="63">
        <f t="shared" si="0"/>
        <v>0</v>
      </c>
      <c r="M28" s="63"/>
      <c r="N28" s="63"/>
      <c r="O28" s="127"/>
      <c r="P28" s="100"/>
      <c r="Q28" s="63">
        <f t="shared" si="3"/>
        <v>0</v>
      </c>
      <c r="R28" s="64"/>
      <c r="S28" s="67"/>
      <c r="T28" s="46"/>
      <c r="U28" s="106">
        <f>IF(EXACT(O28,Y28),M28,M28*(1-'Расчет ПРЕДЗАКАЗ'!$D$10))</f>
        <v>0</v>
      </c>
      <c r="V28" s="106">
        <f t="shared" si="4"/>
        <v>0</v>
      </c>
      <c r="W28" s="106" t="e">
        <f>IF(EXACT(O28,Y28),M28,M28*(1-#REF!))</f>
        <v>#REF!</v>
      </c>
      <c r="X28" s="106" t="e">
        <f t="shared" si="5"/>
        <v>#REF!</v>
      </c>
      <c r="Y28" s="107" t="s">
        <v>72</v>
      </c>
      <c r="Z28" s="103">
        <f t="shared" si="1"/>
        <v>0</v>
      </c>
      <c r="AA28" s="103">
        <f t="shared" si="2"/>
        <v>0</v>
      </c>
      <c r="AB28" s="128" t="str">
        <f t="shared" si="6"/>
        <v/>
      </c>
      <c r="AC28" s="128" t="e">
        <f t="shared" si="7"/>
        <v>#REF!</v>
      </c>
    </row>
    <row r="29" spans="1:29" ht="50.1" customHeight="1">
      <c r="A29" s="171"/>
      <c r="B29" s="171"/>
      <c r="C29" s="174"/>
      <c r="D29" s="174"/>
      <c r="E29" s="212"/>
      <c r="F29" s="214"/>
      <c r="G29" s="180"/>
      <c r="H29" s="163"/>
      <c r="I29" s="163"/>
      <c r="J29" s="168"/>
      <c r="K29" s="62"/>
      <c r="L29" s="63">
        <f t="shared" si="0"/>
        <v>0</v>
      </c>
      <c r="M29" s="63"/>
      <c r="N29" s="63"/>
      <c r="O29" s="127"/>
      <c r="P29" s="100"/>
      <c r="Q29" s="63">
        <f t="shared" si="3"/>
        <v>0</v>
      </c>
      <c r="R29" s="64"/>
      <c r="S29" s="67"/>
      <c r="T29" s="46"/>
      <c r="U29" s="106">
        <f>IF(EXACT(O29,Y29),M29,M29*(1-'Расчет ПРЕДЗАКАЗ'!$D$10))</f>
        <v>0</v>
      </c>
      <c r="V29" s="106">
        <f t="shared" si="4"/>
        <v>0</v>
      </c>
      <c r="W29" s="106" t="e">
        <f>IF(EXACT(O29,Y29),M29,M29*(1-#REF!))</f>
        <v>#REF!</v>
      </c>
      <c r="X29" s="106" t="e">
        <f t="shared" si="5"/>
        <v>#REF!</v>
      </c>
      <c r="Y29" s="107" t="s">
        <v>72</v>
      </c>
      <c r="Z29" s="103">
        <f t="shared" si="1"/>
        <v>0</v>
      </c>
      <c r="AA29" s="103">
        <f t="shared" si="2"/>
        <v>0</v>
      </c>
      <c r="AB29" s="128" t="str">
        <f t="shared" si="6"/>
        <v/>
      </c>
      <c r="AC29" s="128" t="e">
        <f t="shared" si="7"/>
        <v>#REF!</v>
      </c>
    </row>
    <row r="30" spans="1:29" ht="50.1" customHeight="1">
      <c r="A30" s="171"/>
      <c r="B30" s="171"/>
      <c r="C30" s="174"/>
      <c r="D30" s="174"/>
      <c r="E30" s="212"/>
      <c r="F30" s="214"/>
      <c r="G30" s="180"/>
      <c r="H30" s="163"/>
      <c r="I30" s="163"/>
      <c r="J30" s="168"/>
      <c r="K30" s="62"/>
      <c r="L30" s="63">
        <f t="shared" si="0"/>
        <v>0</v>
      </c>
      <c r="M30" s="63"/>
      <c r="N30" s="63"/>
      <c r="O30" s="127"/>
      <c r="P30" s="100"/>
      <c r="Q30" s="63">
        <f t="shared" si="3"/>
        <v>0</v>
      </c>
      <c r="R30" s="64"/>
      <c r="S30" s="67"/>
      <c r="T30" s="46"/>
      <c r="U30" s="106">
        <f>IF(EXACT(O30,Y30),M30,M30*(1-'Расчет ПРЕДЗАКАЗ'!$D$10))</f>
        <v>0</v>
      </c>
      <c r="V30" s="106">
        <f t="shared" si="4"/>
        <v>0</v>
      </c>
      <c r="W30" s="106" t="e">
        <f>IF(EXACT(O30,Y30),M30,M30*(1-#REF!))</f>
        <v>#REF!</v>
      </c>
      <c r="X30" s="106" t="e">
        <f t="shared" si="5"/>
        <v>#REF!</v>
      </c>
      <c r="Y30" s="107" t="s">
        <v>72</v>
      </c>
      <c r="Z30" s="103">
        <f t="shared" si="1"/>
        <v>0</v>
      </c>
      <c r="AA30" s="103">
        <f t="shared" si="2"/>
        <v>0</v>
      </c>
      <c r="AB30" s="128" t="str">
        <f t="shared" si="6"/>
        <v/>
      </c>
      <c r="AC30" s="128" t="e">
        <f t="shared" si="7"/>
        <v>#REF!</v>
      </c>
    </row>
    <row r="31" spans="1:29" ht="50.1" customHeight="1">
      <c r="A31" s="171"/>
      <c r="B31" s="171"/>
      <c r="C31" s="174"/>
      <c r="D31" s="174"/>
      <c r="E31" s="212"/>
      <c r="F31" s="214"/>
      <c r="G31" s="180"/>
      <c r="H31" s="163"/>
      <c r="I31" s="163"/>
      <c r="J31" s="168"/>
      <c r="K31" s="62"/>
      <c r="L31" s="63">
        <f t="shared" si="0"/>
        <v>0</v>
      </c>
      <c r="M31" s="63"/>
      <c r="N31" s="63"/>
      <c r="O31" s="127"/>
      <c r="P31" s="100"/>
      <c r="Q31" s="63">
        <f t="shared" si="3"/>
        <v>0</v>
      </c>
      <c r="R31" s="64"/>
      <c r="S31" s="67"/>
      <c r="T31" s="46"/>
      <c r="U31" s="106">
        <f>IF(EXACT(O31,Y31),M31,M31*(1-'Расчет ПРЕДЗАКАЗ'!$D$10))</f>
        <v>0</v>
      </c>
      <c r="V31" s="106">
        <f t="shared" si="4"/>
        <v>0</v>
      </c>
      <c r="W31" s="106" t="e">
        <f>IF(EXACT(O31,Y31),M31,M31*(1-#REF!))</f>
        <v>#REF!</v>
      </c>
      <c r="X31" s="106" t="e">
        <f t="shared" si="5"/>
        <v>#REF!</v>
      </c>
      <c r="Y31" s="107" t="s">
        <v>72</v>
      </c>
      <c r="Z31" s="103">
        <f t="shared" si="1"/>
        <v>0</v>
      </c>
      <c r="AA31" s="103">
        <f t="shared" si="2"/>
        <v>0</v>
      </c>
      <c r="AB31" s="128" t="str">
        <f t="shared" si="6"/>
        <v/>
      </c>
      <c r="AC31" s="128" t="e">
        <f t="shared" si="7"/>
        <v>#REF!</v>
      </c>
    </row>
    <row r="32" spans="1:29" ht="50.1" customHeight="1">
      <c r="A32" s="171"/>
      <c r="B32" s="171"/>
      <c r="C32" s="174"/>
      <c r="D32" s="174"/>
      <c r="E32" s="212"/>
      <c r="F32" s="214"/>
      <c r="G32" s="180"/>
      <c r="H32" s="163"/>
      <c r="I32" s="163"/>
      <c r="J32" s="168"/>
      <c r="K32" s="62"/>
      <c r="L32" s="63">
        <f t="shared" si="0"/>
        <v>0</v>
      </c>
      <c r="M32" s="63"/>
      <c r="N32" s="63"/>
      <c r="O32" s="127"/>
      <c r="P32" s="100"/>
      <c r="Q32" s="63">
        <f t="shared" si="3"/>
        <v>0</v>
      </c>
      <c r="R32" s="64"/>
      <c r="S32" s="67"/>
      <c r="T32" s="46"/>
      <c r="U32" s="106">
        <f>IF(EXACT(O32,Y32),M32,M32*(1-'Расчет ПРЕДЗАКАЗ'!$D$10))</f>
        <v>0</v>
      </c>
      <c r="V32" s="106">
        <f t="shared" si="4"/>
        <v>0</v>
      </c>
      <c r="W32" s="106" t="e">
        <f>IF(EXACT(O32,Y32),M32,M32*(1-#REF!))</f>
        <v>#REF!</v>
      </c>
      <c r="X32" s="106" t="e">
        <f t="shared" si="5"/>
        <v>#REF!</v>
      </c>
      <c r="Y32" s="107" t="s">
        <v>72</v>
      </c>
      <c r="Z32" s="103">
        <f t="shared" si="1"/>
        <v>0</v>
      </c>
      <c r="AA32" s="103">
        <f t="shared" si="2"/>
        <v>0</v>
      </c>
      <c r="AB32" s="128" t="str">
        <f t="shared" si="6"/>
        <v/>
      </c>
      <c r="AC32" s="128" t="e">
        <f t="shared" si="7"/>
        <v>#REF!</v>
      </c>
    </row>
    <row r="33" spans="1:29" ht="50.1" customHeight="1">
      <c r="A33" s="171"/>
      <c r="B33" s="171"/>
      <c r="C33" s="174"/>
      <c r="D33" s="174"/>
      <c r="E33" s="212"/>
      <c r="F33" s="214"/>
      <c r="G33" s="180"/>
      <c r="H33" s="163"/>
      <c r="I33" s="163"/>
      <c r="J33" s="168"/>
      <c r="K33" s="62"/>
      <c r="L33" s="63">
        <f t="shared" si="0"/>
        <v>0</v>
      </c>
      <c r="M33" s="63"/>
      <c r="N33" s="65"/>
      <c r="O33" s="127"/>
      <c r="P33" s="100"/>
      <c r="Q33" s="63">
        <f t="shared" si="3"/>
        <v>0</v>
      </c>
      <c r="R33" s="65"/>
      <c r="S33" s="67"/>
      <c r="T33" s="40"/>
      <c r="U33" s="106">
        <f>IF(EXACT(O33,Y33),M33,M33*(1-'Расчет ПРЕДЗАКАЗ'!$D$10))</f>
        <v>0</v>
      </c>
      <c r="V33" s="106">
        <f t="shared" si="4"/>
        <v>0</v>
      </c>
      <c r="W33" s="106" t="e">
        <f>IF(EXACT(O33,Y33),M33,M33*(1-#REF!))</f>
        <v>#REF!</v>
      </c>
      <c r="X33" s="106" t="e">
        <f t="shared" si="5"/>
        <v>#REF!</v>
      </c>
      <c r="Y33" s="107" t="s">
        <v>72</v>
      </c>
      <c r="Z33" s="103">
        <f t="shared" si="1"/>
        <v>0</v>
      </c>
      <c r="AA33" s="103">
        <f t="shared" si="2"/>
        <v>0</v>
      </c>
      <c r="AB33" s="128" t="str">
        <f t="shared" si="6"/>
        <v/>
      </c>
      <c r="AC33" s="128" t="e">
        <f t="shared" si="7"/>
        <v>#REF!</v>
      </c>
    </row>
    <row r="34" spans="1:29" ht="50.1" customHeight="1">
      <c r="A34" s="171"/>
      <c r="B34" s="171"/>
      <c r="C34" s="174"/>
      <c r="D34" s="174"/>
      <c r="E34" s="212"/>
      <c r="F34" s="214"/>
      <c r="G34" s="180"/>
      <c r="H34" s="163"/>
      <c r="I34" s="163"/>
      <c r="J34" s="168"/>
      <c r="K34" s="62"/>
      <c r="L34" s="63">
        <f t="shared" si="0"/>
        <v>0</v>
      </c>
      <c r="M34" s="63"/>
      <c r="N34" s="65"/>
      <c r="O34" s="127"/>
      <c r="P34" s="100"/>
      <c r="Q34" s="63">
        <f t="shared" si="3"/>
        <v>0</v>
      </c>
      <c r="R34" s="65"/>
      <c r="S34" s="67"/>
      <c r="T34" s="40"/>
      <c r="U34" s="106">
        <f>IF(EXACT(O34,Y34),M34,M34*(1-'Расчет ПРЕДЗАКАЗ'!$D$10))</f>
        <v>0</v>
      </c>
      <c r="V34" s="106">
        <f t="shared" si="4"/>
        <v>0</v>
      </c>
      <c r="W34" s="106" t="e">
        <f>IF(EXACT(O34,Y34),M34,M34*(1-#REF!))</f>
        <v>#REF!</v>
      </c>
      <c r="X34" s="106" t="e">
        <f t="shared" si="5"/>
        <v>#REF!</v>
      </c>
      <c r="Y34" s="107" t="s">
        <v>72</v>
      </c>
      <c r="Z34" s="103">
        <f t="shared" si="1"/>
        <v>0</v>
      </c>
      <c r="AA34" s="103">
        <f t="shared" si="2"/>
        <v>0</v>
      </c>
      <c r="AB34" s="128" t="str">
        <f t="shared" si="6"/>
        <v/>
      </c>
      <c r="AC34" s="128" t="e">
        <f t="shared" si="7"/>
        <v>#REF!</v>
      </c>
    </row>
    <row r="35" spans="1:29" ht="50.1" customHeight="1">
      <c r="A35" s="171"/>
      <c r="B35" s="171"/>
      <c r="C35" s="174"/>
      <c r="D35" s="174"/>
      <c r="E35" s="212"/>
      <c r="F35" s="214"/>
      <c r="G35" s="180"/>
      <c r="H35" s="163"/>
      <c r="I35" s="163"/>
      <c r="J35" s="168"/>
      <c r="K35" s="62"/>
      <c r="L35" s="63">
        <f t="shared" si="0"/>
        <v>0</v>
      </c>
      <c r="M35" s="63"/>
      <c r="N35" s="65"/>
      <c r="O35" s="127"/>
      <c r="P35" s="100"/>
      <c r="Q35" s="63">
        <f t="shared" si="3"/>
        <v>0</v>
      </c>
      <c r="R35" s="65"/>
      <c r="S35" s="67"/>
      <c r="T35" s="40"/>
      <c r="U35" s="106">
        <f>IF(EXACT(O35,Y35),M35,M35*(1-'Расчет ПРЕДЗАКАЗ'!$D$10))</f>
        <v>0</v>
      </c>
      <c r="V35" s="106">
        <f t="shared" si="4"/>
        <v>0</v>
      </c>
      <c r="W35" s="106" t="e">
        <f>IF(EXACT(O35,Y35),M35,M35*(1-#REF!))</f>
        <v>#REF!</v>
      </c>
      <c r="X35" s="106" t="e">
        <f t="shared" si="5"/>
        <v>#REF!</v>
      </c>
      <c r="Y35" s="107" t="s">
        <v>72</v>
      </c>
      <c r="Z35" s="103">
        <f t="shared" si="1"/>
        <v>0</v>
      </c>
      <c r="AA35" s="103">
        <f t="shared" si="2"/>
        <v>0</v>
      </c>
      <c r="AB35" s="128" t="str">
        <f t="shared" si="6"/>
        <v/>
      </c>
      <c r="AC35" s="128" t="e">
        <f t="shared" si="7"/>
        <v>#REF!</v>
      </c>
    </row>
    <row r="36" spans="1:29" ht="50.1" customHeight="1">
      <c r="A36" s="171"/>
      <c r="B36" s="171"/>
      <c r="C36" s="174"/>
      <c r="D36" s="174"/>
      <c r="E36" s="212"/>
      <c r="F36" s="214"/>
      <c r="G36" s="180"/>
      <c r="H36" s="163"/>
      <c r="I36" s="163"/>
      <c r="J36" s="168"/>
      <c r="K36" s="62"/>
      <c r="L36" s="63">
        <f t="shared" si="0"/>
        <v>0</v>
      </c>
      <c r="M36" s="63"/>
      <c r="N36" s="65"/>
      <c r="O36" s="127"/>
      <c r="P36" s="100"/>
      <c r="Q36" s="63">
        <f t="shared" si="3"/>
        <v>0</v>
      </c>
      <c r="R36" s="65"/>
      <c r="S36" s="67"/>
      <c r="T36" s="40"/>
      <c r="U36" s="106">
        <f>IF(EXACT(O36,Y36),M36,M36*(1-'Расчет ПРЕДЗАКАЗ'!$D$10))</f>
        <v>0</v>
      </c>
      <c r="V36" s="106">
        <f t="shared" si="4"/>
        <v>0</v>
      </c>
      <c r="W36" s="106" t="e">
        <f>IF(EXACT(O36,Y36),M36,M36*(1-#REF!))</f>
        <v>#REF!</v>
      </c>
      <c r="X36" s="106" t="e">
        <f t="shared" si="5"/>
        <v>#REF!</v>
      </c>
      <c r="Y36" s="107" t="s">
        <v>72</v>
      </c>
      <c r="Z36" s="103">
        <f t="shared" si="1"/>
        <v>0</v>
      </c>
      <c r="AA36" s="103">
        <f t="shared" si="2"/>
        <v>0</v>
      </c>
      <c r="AB36" s="128" t="str">
        <f t="shared" si="6"/>
        <v/>
      </c>
      <c r="AC36" s="128" t="e">
        <f t="shared" si="7"/>
        <v>#REF!</v>
      </c>
    </row>
    <row r="37" spans="1:29" ht="50.1" customHeight="1">
      <c r="A37" s="171"/>
      <c r="B37" s="171"/>
      <c r="C37" s="174"/>
      <c r="D37" s="174"/>
      <c r="E37" s="212"/>
      <c r="F37" s="214"/>
      <c r="G37" s="180"/>
      <c r="H37" s="163"/>
      <c r="I37" s="163"/>
      <c r="J37" s="168"/>
      <c r="K37" s="62"/>
      <c r="L37" s="63">
        <f t="shared" si="0"/>
        <v>0</v>
      </c>
      <c r="M37" s="63"/>
      <c r="N37" s="65"/>
      <c r="O37" s="127"/>
      <c r="P37" s="100"/>
      <c r="Q37" s="63">
        <f t="shared" si="3"/>
        <v>0</v>
      </c>
      <c r="R37" s="65"/>
      <c r="S37" s="67"/>
      <c r="T37" s="40"/>
      <c r="U37" s="106">
        <f>IF(EXACT(O37,Y37),M37,M37*(1-'Расчет ПРЕДЗАКАЗ'!$D$10))</f>
        <v>0</v>
      </c>
      <c r="V37" s="106">
        <f t="shared" si="4"/>
        <v>0</v>
      </c>
      <c r="W37" s="106" t="e">
        <f>IF(EXACT(O37,Y37),M37,M37*(1-#REF!))</f>
        <v>#REF!</v>
      </c>
      <c r="X37" s="106" t="e">
        <f t="shared" si="5"/>
        <v>#REF!</v>
      </c>
      <c r="Y37" s="107" t="s">
        <v>72</v>
      </c>
      <c r="Z37" s="103">
        <f t="shared" si="1"/>
        <v>0</v>
      </c>
      <c r="AA37" s="103">
        <f t="shared" si="2"/>
        <v>0</v>
      </c>
      <c r="AB37" s="128" t="str">
        <f t="shared" si="6"/>
        <v/>
      </c>
      <c r="AC37" s="128" t="e">
        <f t="shared" si="7"/>
        <v>#REF!</v>
      </c>
    </row>
    <row r="38" spans="1:29" ht="50.1" customHeight="1">
      <c r="A38" s="172"/>
      <c r="B38" s="172"/>
      <c r="C38" s="175"/>
      <c r="D38" s="175"/>
      <c r="E38" s="213"/>
      <c r="F38" s="215"/>
      <c r="G38" s="181"/>
      <c r="H38" s="164"/>
      <c r="I38" s="164"/>
      <c r="J38" s="169"/>
      <c r="K38" s="62"/>
      <c r="L38" s="63">
        <f t="shared" si="0"/>
        <v>0</v>
      </c>
      <c r="M38" s="63"/>
      <c r="N38" s="65"/>
      <c r="O38" s="127"/>
      <c r="P38" s="100"/>
      <c r="Q38" s="63">
        <f t="shared" si="3"/>
        <v>0</v>
      </c>
      <c r="R38" s="65"/>
      <c r="S38" s="67"/>
      <c r="T38" s="40"/>
      <c r="U38" s="106">
        <f>IF(EXACT(O38,Y38),M38,M38*(1-'Расчет ПРЕДЗАКАЗ'!$D$10))</f>
        <v>0</v>
      </c>
      <c r="V38" s="106">
        <f t="shared" si="4"/>
        <v>0</v>
      </c>
      <c r="W38" s="106" t="e">
        <f>IF(EXACT(O38,Y38),M38,M38*(1-#REF!))</f>
        <v>#REF!</v>
      </c>
      <c r="X38" s="106" t="e">
        <f t="shared" si="5"/>
        <v>#REF!</v>
      </c>
      <c r="Y38" s="107" t="s">
        <v>72</v>
      </c>
      <c r="Z38" s="103">
        <f t="shared" si="1"/>
        <v>0</v>
      </c>
      <c r="AA38" s="103">
        <f t="shared" si="2"/>
        <v>0</v>
      </c>
      <c r="AB38" s="128" t="str">
        <f t="shared" si="6"/>
        <v/>
      </c>
      <c r="AC38" s="128" t="e">
        <f t="shared" si="7"/>
        <v>#REF!</v>
      </c>
    </row>
    <row r="39" spans="1:29" ht="11.25" customHeight="1"/>
    <row r="40" spans="1:29" ht="11.25" customHeight="1"/>
    <row r="41" spans="1:29" ht="11.25" customHeight="1"/>
    <row r="42" spans="1:29" ht="11.25" customHeight="1"/>
    <row r="43" spans="1:29" ht="11.25" customHeight="1"/>
    <row r="44" spans="1:29" ht="11.25" customHeight="1"/>
    <row r="45" spans="1:29" ht="11.25" customHeight="1"/>
    <row r="46" spans="1:29" ht="11.25" customHeight="1"/>
    <row r="47" spans="1:29" ht="11.25" customHeight="1"/>
  </sheetData>
  <mergeCells count="28">
    <mergeCell ref="G24:G38"/>
    <mergeCell ref="H24:H38"/>
    <mergeCell ref="I24:I38"/>
    <mergeCell ref="J24:J38"/>
    <mergeCell ref="A24:A38"/>
    <mergeCell ref="B24:B38"/>
    <mergeCell ref="C24:C38"/>
    <mergeCell ref="D24:D38"/>
    <mergeCell ref="E24:E38"/>
    <mergeCell ref="F24:F38"/>
    <mergeCell ref="B17:C17"/>
    <mergeCell ref="B18:C21"/>
    <mergeCell ref="E18:F18"/>
    <mergeCell ref="E19:F19"/>
    <mergeCell ref="E20:F20"/>
    <mergeCell ref="E21:F21"/>
    <mergeCell ref="B11:C11"/>
    <mergeCell ref="E11:F11"/>
    <mergeCell ref="B12:C12"/>
    <mergeCell ref="E12:F12"/>
    <mergeCell ref="B13:C13"/>
    <mergeCell ref="E13:F13"/>
    <mergeCell ref="B8:C8"/>
    <mergeCell ref="E8:F8"/>
    <mergeCell ref="B9:C9"/>
    <mergeCell ref="E9:F9"/>
    <mergeCell ref="B10:C10"/>
    <mergeCell ref="E10:F10"/>
  </mergeCells>
  <conditionalFormatting sqref="L24:L38">
    <cfRule type="cellIs" dxfId="1" priority="2" operator="equal">
      <formula>0</formula>
    </cfRule>
  </conditionalFormatting>
  <conditionalFormatting sqref="Q24:Q38">
    <cfRule type="cellIs" dxfId="0" priority="1" operator="equal">
      <formula>0</formula>
    </cfRule>
  </conditionalFormatting>
  <hyperlinks>
    <hyperlink ref="J24" r:id="rId1" display="https://nova-tex.ru/" xr:uid="{D88841B7-6F77-4BC4-8167-38709496E197}"/>
    <hyperlink ref="J24:J38" r:id="rId2" display="WEB-Сайт" xr:uid="{7470FEC5-95AE-40B6-965F-4DBCF17CEE9A}"/>
  </hyperlinks>
  <pageMargins left="0.7" right="0.7" top="0.75" bottom="0.75" header="0.3" footer="0.3"/>
  <pageSetup paperSize="9" scale="12" orientation="portrait" r:id="rId3"/>
  <drawing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vt:i4>
      </vt:variant>
      <vt:variant>
        <vt:lpstr>Именованные диапазоны</vt:lpstr>
      </vt:variant>
      <vt:variant>
        <vt:i4>3</vt:i4>
      </vt:variant>
    </vt:vector>
  </HeadingPairs>
  <TitlesOfParts>
    <vt:vector size="11" baseType="lpstr">
      <vt:lpstr>Расчет ПРЕДЗАКАЗ</vt:lpstr>
      <vt:lpstr>Grayling</vt:lpstr>
      <vt:lpstr>Pride</vt:lpstr>
      <vt:lpstr>Payer</vt:lpstr>
      <vt:lpstr>7.62</vt:lpstr>
      <vt:lpstr>Orion Active</vt:lpstr>
      <vt:lpstr>New Energy</vt:lpstr>
      <vt:lpstr>AURAPRO</vt:lpstr>
      <vt:lpstr>Grayling!Print_Area</vt:lpstr>
      <vt:lpstr>д</vt:lpstr>
      <vt:lpstr>со</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epth</dc:creator>
  <cp:lastModifiedBy>Айталина</cp:lastModifiedBy>
  <cp:revision>4</cp:revision>
  <dcterms:created xsi:type="dcterms:W3CDTF">2017-10-31T07:21:59Z</dcterms:created>
  <dcterms:modified xsi:type="dcterms:W3CDTF">2026-08-10T12:13:58Z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NXPowerLiteLastOptimized">
    <vt:lpwstr>21342600</vt:lpwstr>
  </property>
  <property fmtid="{D5CDD505-2E9C-101B-9397-08002B2CF9AE}" pid="3" name="NXPowerLiteSettings">
    <vt:lpwstr>C7000400038000</vt:lpwstr>
  </property>
  <property fmtid="{D5CDD505-2E9C-101B-9397-08002B2CF9AE}" pid="4" name="NXPowerLiteVersion">
    <vt:lpwstr>S10.2.0</vt:lpwstr>
  </property>
</Properties>
</file>